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icraanalyticsltd-my.sharepoint.com/personal/ujjwal_paul_icraanalytics_com/Documents/Desktop/24-06-2026/SC/"/>
    </mc:Choice>
  </mc:AlternateContent>
  <xr:revisionPtr revIDLastSave="0" documentId="8_{8F7B94AE-76FC-4175-8AF5-0A9D53BADED3}" xr6:coauthVersionLast="47" xr6:coauthVersionMax="47" xr10:uidLastSave="{00000000-0000-0000-0000-000000000000}"/>
  <bookViews>
    <workbookView xWindow="-110" yWindow="-110" windowWidth="19420" windowHeight="10300" tabRatio="917" xr2:uid="{04E3687E-DA56-44AB-889F-474ED6F47892}"/>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Duration" sheetId="30" r:id="rId26"/>
    <sheet name="Low Duration" sheetId="31" r:id="rId27"/>
    <sheet name="Money Market" sheetId="32" r:id="rId28"/>
    <sheet name="Short Duration" sheetId="33" r:id="rId29"/>
    <sheet name="Medium Duration" sheetId="34" r:id="rId30"/>
    <sheet name="Medium to Long Duration" sheetId="35" r:id="rId31"/>
    <sheet name="Long Duration" sheetId="36" r:id="rId32"/>
    <sheet name="Dynamic Bond" sheetId="37" r:id="rId33"/>
    <sheet name="Corporate Bond" sheetId="38" r:id="rId34"/>
    <sheet name="Credit Risk" sheetId="39" r:id="rId35"/>
    <sheet name="BPSU" sheetId="40" r:id="rId36"/>
    <sheet name="Gilt" sheetId="41" r:id="rId37"/>
    <sheet name="Gilt Fund with 10 years" sheetId="42" r:id="rId38"/>
    <sheet name="Floater"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<sst xmlns="http://schemas.openxmlformats.org/spreadsheetml/2006/main" count="83922" uniqueCount="10269">
  <si>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</si>
  <si>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</si>
  <si>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</si>
  <si>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</si>
  <si>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</si>
  <si>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</si>
  <si>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</si>
  <si>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</si>
  <si>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</si>
  <si>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</si>
  <si>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</si>
  <si>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</si>
  <si>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</si>
  <si>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</si>
  <si>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</si>
  <si>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</si>
  <si>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</si>
  <si>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</si>
  <si>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</si>
  <si>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</si>
  <si>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</si>
  <si>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</si>
  <si>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</si>
  <si>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</si>
  <si>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</si>
  <si>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</si>
  <si>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</si>
  <si>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</si>
  <si>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</si>
  <si>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</si>
  <si>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</si>
  <si>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</si>
  <si>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</si>
  <si>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</si>
  <si>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</si>
  <si>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</si>
  <si>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</si>
  <si>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</si>
  <si>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</si>
  <si>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</si>
  <si>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</si>
  <si>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</si>
  <si>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</si>
  <si>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</si>
  <si>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</si>
  <si>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</si>
  <si>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</si>
  <si>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</si>
  <si>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</si>
  <si>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</si>
  <si>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</si>
  <si>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</si>
  <si>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</si>
  <si>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</si>
  <si>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</si>
  <si>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</si>
  <si>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</si>
  <si>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</si>
  <si>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</si>
  <si>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</si>
  <si>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</si>
  <si>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</si>
  <si>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</si>
  <si>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</si>
  <si>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</si>
  <si>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</si>
  <si>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</si>
  <si>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</si>
  <si>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</si>
  <si>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</si>
  <si>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</si>
  <si>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</si>
  <si>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</si>
  <si>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</si>
  <si>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</si>
  <si>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</si>
  <si>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</si>
  <si>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</si>
  <si>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</si>
  <si>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</si>
  <si>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</si>
  <si>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</si>
  <si>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</si>
  <si>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</si>
  <si>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</si>
  <si>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</si>
  <si>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</si>
  <si>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</si>
  <si>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</si>
  <si>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</si>
  <si>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</si>
  <si>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</si>
  <si>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</si>
  <si>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</si>
  <si>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</si>
  <si>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</si>
  <si>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</si>
  <si>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</si>
  <si>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</si>
  <si>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</si>
  <si>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</si>
  <si>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</si>
  <si>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</si>
  <si>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</si>
  <si>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</si>
  <si>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</si>
  <si>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</si>
  <si>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</si>
  <si>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</si>
  <si>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</si>
  <si>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</si>
  <si>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</si>
  <si>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</si>
  <si>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</si>
  <si>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</si>
  <si>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</si>
  <si>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</si>
  <si>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</si>
  <si>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</si>
  <si>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</si>
  <si>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</si>
  <si>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</si>
  <si>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</si>
  <si>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</si>
  <si>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</si>
  <si>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</si>
  <si>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</si>
  <si>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</si>
  <si>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</si>
  <si>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</si>
  <si>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</si>
  <si>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</si>
  <si>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</si>
  <si>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</si>
  <si>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</si>
  <si>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</si>
  <si>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</si>
  <si>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</si>
  <si>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</si>
  <si>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</si>
  <si>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</si>
  <si>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</si>
  <si>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</si>
  <si>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</si>
  <si>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</si>
  <si>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</si>
  <si>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</si>
  <si>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</si>
  <si>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</si>
  <si>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</si>
  <si>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</si>
  <si>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</si>
  <si>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</si>
  <si>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</si>
  <si>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Fund Watch - ELSS</t>
  </si>
  <si>
    <t>ELSS(Growth option)</t>
  </si>
  <si>
    <t>ELSS - Regular Plan (Kotak ELSS Peer set)</t>
  </si>
  <si>
    <t>ELSS - Direct Plan (Kotak ELSS Peer set)</t>
  </si>
  <si>
    <t>ELSS-Regular Plan (Other)</t>
  </si>
  <si>
    <t>ELSS-Direct Plan (Other)</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</si>
  <si>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</si>
  <si>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</si>
  <si>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</si>
  <si>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</si>
  <si>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</si>
  <si>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</si>
  <si>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</si>
  <si>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</si>
  <si>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</si>
  <si>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</si>
  <si>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</si>
  <si>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</si>
  <si>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</si>
  <si>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</si>
  <si>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</si>
  <si>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</si>
  <si>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</si>
  <si>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</si>
  <si>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</si>
  <si>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</si>
  <si>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</si>
  <si>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</si>
  <si>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</si>
  <si>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</si>
  <si>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</si>
  <si>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</si>
  <si>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</si>
  <si>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</si>
  <si>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</si>
  <si>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</si>
  <si>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</si>
  <si>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</si>
  <si>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</si>
  <si>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</si>
  <si>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</si>
  <si>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</si>
  <si>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</si>
  <si>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</si>
  <si>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</si>
  <si>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</si>
  <si>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</si>
  <si>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</si>
  <si>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</si>
  <si>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</si>
  <si>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</si>
  <si>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</si>
  <si>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</si>
  <si>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</si>
  <si>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</si>
  <si>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</si>
  <si>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</si>
  <si>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</si>
  <si>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</si>
  <si>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</si>
  <si>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</si>
  <si>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</si>
  <si>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</si>
  <si>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</si>
  <si>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</si>
  <si>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</si>
  <si>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</si>
  <si>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</si>
  <si>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</si>
  <si>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</si>
  <si>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</si>
  <si>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Ultra Short Duration</t>
  </si>
  <si>
    <t>Ultra Short Duration(Growth option)</t>
  </si>
  <si>
    <t>Ultra Short Duration - Direct Plan (Kotak Ultra Short Duration Peer set)</t>
  </si>
  <si>
    <t>Ultra Short Duration - Regular Plan (Kotak Ultra Short Duration Peer set)</t>
  </si>
  <si>
    <t>Ultra Short Duration - Direct Plan (Other)</t>
  </si>
  <si>
    <t>Ultra Short Duration - Regular Plan (Other)</t>
  </si>
  <si>
    <t>Fund Watch - Low Duration</t>
  </si>
  <si>
    <t>Low Duration(Growth option)</t>
  </si>
  <si>
    <t>Low Duration - Direct Plan (Kotak Low Duration Peer set)</t>
  </si>
  <si>
    <t>Low Duration - Regular Plan (Kotak Low Duration Peer set)</t>
  </si>
  <si>
    <t>Low Duration-Direct Plan (Other)</t>
  </si>
  <si>
    <t>Low Duration-Regular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</si>
  <si>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</si>
  <si>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</si>
  <si>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</si>
  <si>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</si>
  <si>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</si>
  <si>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</si>
  <si>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Short Duration</t>
  </si>
  <si>
    <t>Short Duration(Growth option)</t>
  </si>
  <si>
    <t>Short Duration - Direct Plan (Kotak Short Duration Peer set)</t>
  </si>
  <si>
    <t>Short Duration - Regular Plan (Kotak Short Duration Peer set)</t>
  </si>
  <si>
    <t>Short Duration-Direct Plan (Other)</t>
  </si>
  <si>
    <t>Short Duration-Regular Plan (Other)</t>
  </si>
  <si>
    <t>Fund Watch - Medium Duration</t>
  </si>
  <si>
    <t>Medium Duration(Growth option)</t>
  </si>
  <si>
    <t>Medium Duration - Direct Plan (Kotak Medium Duration Peer set)</t>
  </si>
  <si>
    <t>Medium Duration - Regular Plan (Kotak Medium Duration Peer set)</t>
  </si>
  <si>
    <t>Medium Duration-Direct Plan (Other)</t>
  </si>
  <si>
    <t>Medium Duration-Regular Plan (Other)</t>
  </si>
  <si>
    <t>Fund Watch - Medium to Long Duration</t>
  </si>
  <si>
    <t>Medium to Long Duration(Growth option)</t>
  </si>
  <si>
    <t>Medium to Long Duration - Direct Plan (Kotak Medium to Long Duration Peer set)</t>
  </si>
  <si>
    <t>Medium to Long Duration - Regular Plan (Kotak Medium to Long Duration Peer set)</t>
  </si>
  <si>
    <t>Medium to Long Duration-Direct Plan (Other)</t>
  </si>
  <si>
    <t>Medium to Long Duration-Regular Plan (Other)</t>
  </si>
  <si>
    <t>Fund Watch - Long Duration</t>
  </si>
  <si>
    <t>Long Duration(Growth option)</t>
  </si>
  <si>
    <t>Long Duration - Direct Plan (Other)</t>
  </si>
  <si>
    <t>Long Duration - Regular Plan (Other)</t>
  </si>
  <si>
    <t>Fund Watch - Dynamic Bond</t>
  </si>
  <si>
    <t>Dynamic Bond(Growth option)</t>
  </si>
  <si>
    <t>Dynamic Bond - Direct Plan (Kotak Dynamic Bond Peer set)</t>
  </si>
  <si>
    <t>Dynamic Bond - Regular Plan (Kotak Dynamic Bond Peer set)</t>
  </si>
  <si>
    <t>Dynamic Bond-Direct Plan (Other)</t>
  </si>
  <si>
    <t>Dynamic Bond-Regular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</si>
  <si>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</si>
  <si>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</si>
  <si>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</si>
  <si>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</si>
  <si>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</si>
  <si>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</si>
  <si>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</si>
  <si>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</si>
  <si>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</si>
  <si>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</si>
  <si>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</si>
  <si>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</si>
  <si>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BPSU</t>
  </si>
  <si>
    <t>BPSU(Growth option)</t>
  </si>
  <si>
    <t>BPSU - Direct Plan (Kotak BPSU Peer set)</t>
  </si>
  <si>
    <t>BPSU - Regular Plan (Kotak BPSU Peer set)</t>
  </si>
  <si>
    <t>BPSU-Direct Plan (Other)</t>
  </si>
  <si>
    <t>BPSU-Regular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</si>
  <si>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</si>
  <si>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</si>
  <si>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</si>
  <si>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</si>
  <si>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</si>
  <si>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</si>
  <si>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</si>
  <si>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</si>
  <si>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</si>
  <si>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</si>
  <si>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Floater</t>
  </si>
  <si>
    <t>Floater(Growth option)</t>
  </si>
  <si>
    <t>Floater-Direct Plan (Kotak Floater Peer Set)</t>
  </si>
  <si>
    <t>Floater-Regular Plan (Kotak Floater Peer Set)</t>
  </si>
  <si>
    <t>Floater-Direct Plan (Other)</t>
  </si>
  <si>
    <t>Floater-Regular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</si>
  <si>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</si>
  <si>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</si>
  <si>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</si>
  <si>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</si>
  <si>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</si>
  <si>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</si>
  <si>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</si>
  <si>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</si>
  <si>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</si>
  <si>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</si>
  <si>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</si>
  <si>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</si>
  <si>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</si>
  <si>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</si>
  <si>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</si>
  <si>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</si>
  <si>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</si>
  <si>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</si>
  <si>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</si>
  <si>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</si>
  <si>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</si>
  <si>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</si>
  <si>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</si>
  <si>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</si>
  <si>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</si>
  <si>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</si>
  <si>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</si>
  <si>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</si>
  <si>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</si>
  <si>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</si>
  <si>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</si>
  <si>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</si>
  <si>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</si>
  <si>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</si>
  <si>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</si>
  <si>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</si>
  <si>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</si>
  <si>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</si>
  <si>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</si>
  <si>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</si>
  <si>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</si>
  <si>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</si>
  <si>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</si>
  <si>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</si>
  <si>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</si>
  <si>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</si>
  <si>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</si>
  <si>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</si>
  <si>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</si>
  <si>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</si>
  <si>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</si>
  <si>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</si>
  <si>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</si>
  <si>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</si>
  <si>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</si>
  <si>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</si>
  <si>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</si>
  <si>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</si>
  <si>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</si>
  <si>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</si>
  <si>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</si>
  <si>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</si>
  <si>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</si>
  <si>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</si>
  <si>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</si>
  <si>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</si>
  <si>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</si>
  <si>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</si>
  <si>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</si>
  <si>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</si>
  <si>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</si>
  <si>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</si>
  <si>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</si>
  <si>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</si>
  <si>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</si>
  <si>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</si>
  <si>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</si>
  <si>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</si>
  <si>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</si>
  <si>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</si>
  <si>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</si>
  <si>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</si>
  <si>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</si>
  <si>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</si>
  <si>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</si>
  <si>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</si>
  <si>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</si>
  <si>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</si>
  <si>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</si>
  <si>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</si>
  <si>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</si>
  <si>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</si>
  <si>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</si>
  <si>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</si>
  <si>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</si>
  <si>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</si>
  <si>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</si>
  <si>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</si>
  <si>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</si>
  <si>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</si>
  <si>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</si>
  <si>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</si>
  <si>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</si>
  <si>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</si>
  <si>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</si>
  <si>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</si>
  <si>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</si>
  <si>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</si>
  <si>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</si>
  <si>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</si>
  <si>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</si>
  <si>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</si>
  <si>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Long Duration-Direct Plan (Kotak Long Duration Peer set)</t>
  </si>
  <si>
    <t>Long Duration-Regular Plan (Kotak Long Duration Peer set)</t>
  </si>
  <si>
    <t>BSE Sensex (India)</t>
  </si>
  <si>
    <t>BSE Sensex</t>
  </si>
  <si>
    <t>Since 31 March 2026</t>
  </si>
  <si>
    <t>Since 31 December 2025</t>
  </si>
  <si>
    <t>Since 30 September 2025</t>
  </si>
  <si>
    <t>Since 30 June 2025</t>
  </si>
  <si>
    <t>(As on June 24,2026)</t>
  </si>
  <si>
    <t>Nifty 50 TRI</t>
  </si>
  <si>
    <t>NIFTY 500 Multicap 50:25:25 TRI</t>
  </si>
  <si>
    <t>NA</t>
  </si>
  <si>
    <t>Nippon India Multi Cap Fund - Reg - Growth</t>
  </si>
  <si>
    <t>--</t>
  </si>
  <si>
    <t>Banks (14.83)</t>
  </si>
  <si>
    <t>Retailing (8.73)</t>
  </si>
  <si>
    <t>Electrical Equipment (8.5)</t>
  </si>
  <si>
    <t>Pharmaceuticals &amp; Biotechnology (7.94)</t>
  </si>
  <si>
    <t>Consumer Durables (6.42)</t>
  </si>
  <si>
    <t>If redeemed bet. 0 Day to 360 Days Exit Load is 1%</t>
  </si>
  <si>
    <t>Kotak Multicap Fund - Reg - Growth</t>
  </si>
  <si>
    <t>Banks (15.44)</t>
  </si>
  <si>
    <t>Finance (8.89)</t>
  </si>
  <si>
    <t>Automobiles (7.85)</t>
  </si>
  <si>
    <t>Telecom - Services (7.01)</t>
  </si>
  <si>
    <t>IT - Software (6.65)</t>
  </si>
  <si>
    <t>If redeemed bet. 0 Day to 365 Days Exit Load is 1%</t>
  </si>
  <si>
    <t>SBI Multicap Fund - Reg - Growth</t>
  </si>
  <si>
    <t>Banks (13.58)</t>
  </si>
  <si>
    <t>Consumer Durables (10.03)</t>
  </si>
  <si>
    <t>Power (8.87)</t>
  </si>
  <si>
    <t>Telecom - Services (5.84)</t>
  </si>
  <si>
    <t>Finance (5.01)</t>
  </si>
  <si>
    <t>If redeemed bet. 0 Day to 30 Days Exit Load is 0.25%, If redeemed bet. 30 Days to 90 Days Exit Load is 0.1%</t>
  </si>
  <si>
    <t>HDFC Multi Cap Fund - Reg - Growth</t>
  </si>
  <si>
    <t>Banks (14.4)</t>
  </si>
  <si>
    <t>Auto Components (7.12)</t>
  </si>
  <si>
    <t>Finance (6.57)</t>
  </si>
  <si>
    <t>IT - Software (5.73)</t>
  </si>
  <si>
    <t>Pharmaceuticals &amp; Biotechnology (5.7)</t>
  </si>
  <si>
    <t>ICICI Prudential Multicap Fund - Growth</t>
  </si>
  <si>
    <t>Electrical Equipment (9.09)</t>
  </si>
  <si>
    <t>Capital Markets (7.65)</t>
  </si>
  <si>
    <t>Industrial Products (7.56)</t>
  </si>
  <si>
    <t>Chemicals &amp; Petrochemicals (6.96)</t>
  </si>
  <si>
    <t>Finance (6.64)</t>
  </si>
  <si>
    <t>If redeemed bet. 0 Day to 30 Days Exit Load is 1%</t>
  </si>
  <si>
    <t>Axis Multicap Fund - Reg - Growth</t>
  </si>
  <si>
    <t>Banks (16.75)</t>
  </si>
  <si>
    <t>Auto Components (9.34)</t>
  </si>
  <si>
    <t>Electrical Equipment (8.52)</t>
  </si>
  <si>
    <t>Pharmaceuticals &amp; Biotechnology (5.75)</t>
  </si>
  <si>
    <t>Finance (5.27)</t>
  </si>
  <si>
    <t>Aditya Birla Sun Life Multi-Cap Fund - Reg - Growth</t>
  </si>
  <si>
    <t>Banks (15.83)</t>
  </si>
  <si>
    <t>Retailing (7.33)</t>
  </si>
  <si>
    <t>Auto Components (7.08)</t>
  </si>
  <si>
    <t>Electrical Equipment (6.79)</t>
  </si>
  <si>
    <t>IT - Software (5.81)</t>
  </si>
  <si>
    <t>If redeemed bet. 0 Day to 90 Days Exit Load is 1%</t>
  </si>
  <si>
    <t>Mahindra Manulife Multi Cap Fund - Reg - Growth</t>
  </si>
  <si>
    <t>Pharmaceuticals &amp; Biotechnology (9.55)</t>
  </si>
  <si>
    <t>Banks (9.48)</t>
  </si>
  <si>
    <t>Industrial Products (9.25)</t>
  </si>
  <si>
    <t>Finance (6.86)</t>
  </si>
  <si>
    <t>Capital Markets (6.82)</t>
  </si>
  <si>
    <t>HSBC Multi Cap Fund - Reg - Growth</t>
  </si>
  <si>
    <t>Banks (14.14)</t>
  </si>
  <si>
    <t>Electrical Equipment (12.11)</t>
  </si>
  <si>
    <t>Pharmaceuticals &amp; Biotechnology (8.48)</t>
  </si>
  <si>
    <t>Capital Markets (7.69)</t>
  </si>
  <si>
    <t>Industrial Products (5.99)</t>
  </si>
  <si>
    <t>Canara Robeco Multi Cap Fund - Reg - Growth</t>
  </si>
  <si>
    <t>Banks (16.2)</t>
  </si>
  <si>
    <t>Retailing (6.29)</t>
  </si>
  <si>
    <t>Pharmaceuticals &amp; Biotechnology (5.77)</t>
  </si>
  <si>
    <t>Finance (5.49)</t>
  </si>
  <si>
    <t>IT - Software (5.21)</t>
  </si>
  <si>
    <t>Mirae Asset Multicap Fund - Reg - Growth</t>
  </si>
  <si>
    <t>Banks (18.42)</t>
  </si>
  <si>
    <t>Pharmaceuticals &amp; Biotechnology (7.48)</t>
  </si>
  <si>
    <t>Consumer Durables (5.84)</t>
  </si>
  <si>
    <t>Auto Components (4.93)</t>
  </si>
  <si>
    <t>Transport Services (4.84)</t>
  </si>
  <si>
    <t>Franklin India Multi Cap Fund - Reg - Growth</t>
  </si>
  <si>
    <t>Banks (14.99)</t>
  </si>
  <si>
    <t>Aerospace &amp; Defense (9.19)</t>
  </si>
  <si>
    <t>Industrial Products (8.47)</t>
  </si>
  <si>
    <t>Current Assets (7.65)</t>
  </si>
  <si>
    <t>IT - Software (7.35)</t>
  </si>
  <si>
    <t>Motilal Oswal Multi Cap Fund - Reg - Growth</t>
  </si>
  <si>
    <t>Consumer Durables (14.36)</t>
  </si>
  <si>
    <t>Electrical Equipment (9.67)</t>
  </si>
  <si>
    <t>Finance (7.45)</t>
  </si>
  <si>
    <t>Chemicals &amp; Petrochemicals (7.27)</t>
  </si>
  <si>
    <t>Invesco India Multicap Fund - Growth</t>
  </si>
  <si>
    <t>Banks (16.21)</t>
  </si>
  <si>
    <t>Retailing (9.95)</t>
  </si>
  <si>
    <t>Healthcare Services (9.35)</t>
  </si>
  <si>
    <t>Capital Markets (8.85)</t>
  </si>
  <si>
    <t>IT - Software (5.77)</t>
  </si>
  <si>
    <t>If redeemed bet. 0 Year to 1 Year Exit Load is 1%</t>
  </si>
  <si>
    <t>Tata Multicap Fund - Reg - Growth</t>
  </si>
  <si>
    <t>Banks (17.41)</t>
  </si>
  <si>
    <t>Healthcare Services (9.68)</t>
  </si>
  <si>
    <t>Finance (6.6)</t>
  </si>
  <si>
    <t>Auto Components (6.05)</t>
  </si>
  <si>
    <t>Industrial Products (5.85)</t>
  </si>
  <si>
    <t>If redeemed bet. 0 Day to 30 Days Exit Load is 0.5%</t>
  </si>
  <si>
    <t>Nippon India Multi Cap Fund - Dir - Growth</t>
  </si>
  <si>
    <t>Kotak Multicap Fund - Dir - Growth</t>
  </si>
  <si>
    <t>SBI Multicap Fund - Dir - Growth</t>
  </si>
  <si>
    <t>HDFC Multi Cap Fund - Dir - Growth</t>
  </si>
  <si>
    <t>ICICI Prudential Multicap Fund - Dir - Growth</t>
  </si>
  <si>
    <t>Axis Multicap Fund - Dir - Growth</t>
  </si>
  <si>
    <t>Aditya Birla Sun Life Multi-Cap Fund - Dir - Growth</t>
  </si>
  <si>
    <t>Mahindra Manulife Multi Cap Fund - Dir - Growth</t>
  </si>
  <si>
    <t>HSBC Multi Cap Fund - Dir - Growth</t>
  </si>
  <si>
    <t>Canara Robeco Multi Cap Fund - Direct - Growth</t>
  </si>
  <si>
    <t>Mirae Asset Multicap Fund - Dir - Growth</t>
  </si>
  <si>
    <t>Franklin India Multi Cap Fund - Dir - Growth</t>
  </si>
  <si>
    <t>Motilal Oswal Multi Cap Fund - Dir - Growth</t>
  </si>
  <si>
    <t>Invesco India Multicap Fund - Dir - Growth</t>
  </si>
  <si>
    <t>Tata Multicap Fund - Dir - Growth</t>
  </si>
  <si>
    <t>Quant Multi Cap Fund - Growth</t>
  </si>
  <si>
    <t>Power (12.33)</t>
  </si>
  <si>
    <t>Pharmaceuticals &amp; Biotechnology (11.02)</t>
  </si>
  <si>
    <t>Banks (9.72)</t>
  </si>
  <si>
    <t>Miscellaneous (7.83)</t>
  </si>
  <si>
    <t>Metals &amp; Minerals Trading (5.28)</t>
  </si>
  <si>
    <t>If redeemed bet. 0 Day to 15 Days Exit Load is 1%</t>
  </si>
  <si>
    <t>WhiteOak Capital Multi Cap Fund - Reg - Growth</t>
  </si>
  <si>
    <t>Banks (14.89)</t>
  </si>
  <si>
    <t>Pharmaceuticals &amp; Biotechnology (7.4)</t>
  </si>
  <si>
    <t>Finance (7.15)</t>
  </si>
  <si>
    <t>Current Assets (5.43)</t>
  </si>
  <si>
    <t>IT - Software (5.19)</t>
  </si>
  <si>
    <t>Nil</t>
  </si>
  <si>
    <t>Baroda BNP Paribas Multi Cap Fund - Growth</t>
  </si>
  <si>
    <t>Banks (14.61)</t>
  </si>
  <si>
    <t>IT - Software (7.43)</t>
  </si>
  <si>
    <t>Capital Markets (6.89)</t>
  </si>
  <si>
    <t>Consumer Durables (5.76)</t>
  </si>
  <si>
    <t>Pharmaceuticals &amp; Biotechnology (5.56)</t>
  </si>
  <si>
    <t>Edelweiss Multi Cap Fund - Reg - Growth</t>
  </si>
  <si>
    <t>Banks (17.57)</t>
  </si>
  <si>
    <t>Finance (8.45)</t>
  </si>
  <si>
    <t>Capital Markets (6.08)</t>
  </si>
  <si>
    <t>Electrical Equipment (4.45)</t>
  </si>
  <si>
    <t>Pharmaceuticals &amp; Biotechnology (4.36)</t>
  </si>
  <si>
    <t>Bandhan Multi Cap Fund - Reg - Growth</t>
  </si>
  <si>
    <t>Banks (16.45)</t>
  </si>
  <si>
    <t>Pharmaceuticals &amp; Biotechnology (7.71)</t>
  </si>
  <si>
    <t>Finance (6.02)</t>
  </si>
  <si>
    <t>Retailing (5.17)</t>
  </si>
  <si>
    <t>IT - Software (4.83)</t>
  </si>
  <si>
    <t>DSP Multicap Fund - Reg - Growth</t>
  </si>
  <si>
    <t>Industrial Products (13.79)</t>
  </si>
  <si>
    <t>Banks (12.85)</t>
  </si>
  <si>
    <t>Pharmaceuticals &amp; Biotechnology (8.9)</t>
  </si>
  <si>
    <t>Insurance (8.35)</t>
  </si>
  <si>
    <t>Current Assets (8.11)</t>
  </si>
  <si>
    <t>Sundaram Multi cap Fund - Growth</t>
  </si>
  <si>
    <t>Banks (18.02)</t>
  </si>
  <si>
    <t>Finance (6.15)</t>
  </si>
  <si>
    <t>Industrial Products (4.56)</t>
  </si>
  <si>
    <t>Petroleum Products (4.46)</t>
  </si>
  <si>
    <t>IT - Software (4.46)</t>
  </si>
  <si>
    <t>UTI Multi Cap Fund - Reg - Growth</t>
  </si>
  <si>
    <t>Banks (14.45)</t>
  </si>
  <si>
    <t>Pharmaceuticals &amp; Biotechnology (7.45)</t>
  </si>
  <si>
    <t>Finance (6.51)</t>
  </si>
  <si>
    <t>Retailing (5.32)</t>
  </si>
  <si>
    <t>LIC MF Multi Cap Fund - Reg - Growth</t>
  </si>
  <si>
    <t>Banks (13.79)</t>
  </si>
  <si>
    <t>Electrical Equipment (8.38)</t>
  </si>
  <si>
    <t>Auto Components (6.07)</t>
  </si>
  <si>
    <t>Industrial Products (5.92)</t>
  </si>
  <si>
    <t>Pharmaceuticals &amp; Biotechnology (4.56)</t>
  </si>
  <si>
    <t>ITI Multi Cap Fund - Reg - Growth</t>
  </si>
  <si>
    <t>Banks (15.48)</t>
  </si>
  <si>
    <t>Electrical Equipment (13.13)</t>
  </si>
  <si>
    <t>Pharmaceuticals &amp; Biotechnology (8.42)</t>
  </si>
  <si>
    <t>Chemicals &amp; Petrochemicals (5.7)</t>
  </si>
  <si>
    <t>Consumer Durables (4.59)</t>
  </si>
  <si>
    <t>If redeemed bet. 0 Day to 90 Days Exit Load is 0.5%</t>
  </si>
  <si>
    <t>Union Multicap Fund - Reg - Growth</t>
  </si>
  <si>
    <t>Banks (17.5)</t>
  </si>
  <si>
    <t>Electrical Equipment (8.48)</t>
  </si>
  <si>
    <t>Auto Components (8.13)</t>
  </si>
  <si>
    <t>Industrial Products (6.76)</t>
  </si>
  <si>
    <t>Pharmaceuticals &amp; Biotechnology (5.48)</t>
  </si>
  <si>
    <t>Bajaj Finserv Multi Cap Fund - Reg - Growth</t>
  </si>
  <si>
    <t>Banks (16.09)</t>
  </si>
  <si>
    <t>Pharmaceuticals &amp; Biotechnology (7.55)</t>
  </si>
  <si>
    <t>Telecom - Services (6.8)</t>
  </si>
  <si>
    <t>Consumer Durables (6)</t>
  </si>
  <si>
    <t>Auto Components (5.88)</t>
  </si>
  <si>
    <t>If redeemed bet. 0 Day to 180 Days Exit Load is 1%</t>
  </si>
  <si>
    <t>Bank of India Multi Cap Fund - Reg - Growth</t>
  </si>
  <si>
    <t>Banks (12.4)</t>
  </si>
  <si>
    <t>Pharmaceuticals &amp; Biotechnology (11.72)</t>
  </si>
  <si>
    <t>Consumer Durables (7.86)</t>
  </si>
  <si>
    <t>Retailing (6.7)</t>
  </si>
  <si>
    <t>Construction (4.83)</t>
  </si>
  <si>
    <t>Groww Multicap Fund - Reg - Growth</t>
  </si>
  <si>
    <t>Banks (13.31)</t>
  </si>
  <si>
    <t>Finance (11.58)</t>
  </si>
  <si>
    <t>Current Assets (10.51)</t>
  </si>
  <si>
    <t>Electrical Equipment (9.04)</t>
  </si>
  <si>
    <t>Capital Markets (8.86)</t>
  </si>
  <si>
    <t>TRUSTMF Multi Cap Fund - Reg - Growth</t>
  </si>
  <si>
    <t>Banks (15.75)</t>
  </si>
  <si>
    <t>Pharmaceuticals &amp; Biotechnology (8.7)</t>
  </si>
  <si>
    <t>Industrial Products (7.38)</t>
  </si>
  <si>
    <t>IT - Software (7.36)</t>
  </si>
  <si>
    <t>Capital Markets (7.22)</t>
  </si>
  <si>
    <t>PGIM India Multi Cap Fund - Reg - Growth</t>
  </si>
  <si>
    <t>Banks (10.67)</t>
  </si>
  <si>
    <t>Pharmaceuticals &amp; Biotechnology (7.14)</t>
  </si>
  <si>
    <t>Healthcare Services (6.09)</t>
  </si>
  <si>
    <t>Capital Markets (4.79)</t>
  </si>
  <si>
    <t>Retailing (4.75)</t>
  </si>
  <si>
    <t>Samco Multi Cap Fund - Reg - Growth</t>
  </si>
  <si>
    <t>Banks (17.35)</t>
  </si>
  <si>
    <t>Electrical Equipment (10.44)</t>
  </si>
  <si>
    <t>Pharmaceuticals &amp; Biotechnology (10.05)</t>
  </si>
  <si>
    <t>Industrial Products (6.95)</t>
  </si>
  <si>
    <t>Automobiles (6.32)</t>
  </si>
  <si>
    <t>Quant Multi Cap Fund - Dir - Growth</t>
  </si>
  <si>
    <t>WhiteOak Capital Multi Cap Fund - Dir - Growth</t>
  </si>
  <si>
    <t>Baroda BNP Paribas Multi Cap Fund - Dir - Growth</t>
  </si>
  <si>
    <t>Edelweiss Multi Cap Fund - Dir - Growth</t>
  </si>
  <si>
    <t>Bandhan Multi Cap Fund - Dir - Growth</t>
  </si>
  <si>
    <t>DSP Multicap Fund - Dir - Growth</t>
  </si>
  <si>
    <t>Sundaram Multi cap Fund - Dir - Growth</t>
  </si>
  <si>
    <t>UTI Multi Cap Fund - Dir - Growth</t>
  </si>
  <si>
    <t>LIC MF Multi Cap Fund - Dir - Growth</t>
  </si>
  <si>
    <t>ITI Multi Cap Fund - Dir - Growth</t>
  </si>
  <si>
    <t>Union Multicap Fund - Dir - Growth</t>
  </si>
  <si>
    <t>Bajaj Finserv Multi Cap Fund - Dir - Growth</t>
  </si>
  <si>
    <t>Bank of India Multi Cap Fund - Dir - Growth</t>
  </si>
  <si>
    <t>Groww Multicap Fund - Dir - Growth</t>
  </si>
  <si>
    <t>TRUSTMF Multi Cap Fund - Dir - Growth</t>
  </si>
  <si>
    <t>PGIM India Multi Cap Fund - Dir - Growth</t>
  </si>
  <si>
    <t>Samco Multi Cap Fund - Dir - Growth</t>
  </si>
  <si>
    <t>BSE 500 TRI</t>
  </si>
  <si>
    <t>Nifty 500</t>
  </si>
  <si>
    <t>Nifty 500 TRI</t>
  </si>
  <si>
    <t>HDFC Flexi Cap Fund - Growth</t>
  </si>
  <si>
    <t>Banks (30.49)</t>
  </si>
  <si>
    <t>Automobiles (9.13)</t>
  </si>
  <si>
    <t>Pharmaceuticals &amp; Biotechnology (7.02)</t>
  </si>
  <si>
    <t>Retailing (5.01)</t>
  </si>
  <si>
    <t>Kotak Flexicap Fund - Reg - Growth</t>
  </si>
  <si>
    <t>Banks (22.5)</t>
  </si>
  <si>
    <t>Chemicals &amp; Petrochemicals (6.95)</t>
  </si>
  <si>
    <t>Aerospace &amp; Defense (5.51)</t>
  </si>
  <si>
    <t>Cement &amp; Cement Products (5.46)</t>
  </si>
  <si>
    <t>Construction (4.35)</t>
  </si>
  <si>
    <t>Aditya Birla Sun Life Flexi Cap Fund - Growth</t>
  </si>
  <si>
    <t>Banks (19.15)</t>
  </si>
  <si>
    <t>IT - Software (7.67)</t>
  </si>
  <si>
    <t>Retailing (6.25)</t>
  </si>
  <si>
    <t>Automobiles (5.54)</t>
  </si>
  <si>
    <t>Finance (5.32)</t>
  </si>
  <si>
    <t>SBI Flexicap Fund - Growth</t>
  </si>
  <si>
    <t>Banks (20.9)</t>
  </si>
  <si>
    <t>Pharmaceuticals &amp; Biotechnology (8.28)</t>
  </si>
  <si>
    <t>Power (6.98)</t>
  </si>
  <si>
    <t>Automobiles (6.39)</t>
  </si>
  <si>
    <t>Finance (6.33)</t>
  </si>
  <si>
    <t>If redeemed bet. 0 Day to 30 Day Exit Load is 0.1%</t>
  </si>
  <si>
    <t>UTI Flexi Cap Fund - Growth</t>
  </si>
  <si>
    <t>Banks (15.93)</t>
  </si>
  <si>
    <t>Retailing (15.42)</t>
  </si>
  <si>
    <t>Consumer Durables (10.98)</t>
  </si>
  <si>
    <t>IT - Software (9.27)</t>
  </si>
  <si>
    <t>Pharmaceuticals &amp; Biotechnology (6.93)</t>
  </si>
  <si>
    <t>ICICI Prudential Flexicap Fund - Reg - Growth</t>
  </si>
  <si>
    <t>Automobiles (17.31)</t>
  </si>
  <si>
    <t>Banks (15.19)</t>
  </si>
  <si>
    <t>Retailing (10.72)</t>
  </si>
  <si>
    <t>Consumer Durables (8.82)</t>
  </si>
  <si>
    <t>Auto Components (6.64)</t>
  </si>
  <si>
    <t>Franklin India Flexi Cap Fund - Growth</t>
  </si>
  <si>
    <t>Banks (25.17)</t>
  </si>
  <si>
    <t>IT - Software (5.95)</t>
  </si>
  <si>
    <t>Power (4.89)</t>
  </si>
  <si>
    <t>Retailing (4.63)</t>
  </si>
  <si>
    <t>Current Assets (4.53)</t>
  </si>
  <si>
    <t>Canara Robeco Flexi Cap Fund - Growth</t>
  </si>
  <si>
    <t>Banks (19.57)</t>
  </si>
  <si>
    <t>Retailing (6.53)</t>
  </si>
  <si>
    <t>Pharmaceuticals &amp; Biotechnology (5.63)</t>
  </si>
  <si>
    <t>Automobiles (5.17)</t>
  </si>
  <si>
    <t>Motilal Oswal Flexi Cap Fund - Reg - Growth</t>
  </si>
  <si>
    <t>Electrical Equipment (18.24)</t>
  </si>
  <si>
    <t>IT - Software (9.47)</t>
  </si>
  <si>
    <t>Consumer Durables (8.57)</t>
  </si>
  <si>
    <t>Finance (8.37)</t>
  </si>
  <si>
    <t>Capital Markets (8.33)</t>
  </si>
  <si>
    <t>Axis Flexi Cap Fund - Reg - Growth</t>
  </si>
  <si>
    <t>Banks (17.98)</t>
  </si>
  <si>
    <t>Current Assets (8.62)</t>
  </si>
  <si>
    <t>Electrical Equipment (8.11)</t>
  </si>
  <si>
    <t>Finance (7.49)</t>
  </si>
  <si>
    <t>Retailing (6.37)</t>
  </si>
  <si>
    <t>DSP Flexi Cap Fund - Reg - Growth</t>
  </si>
  <si>
    <t>Banks (24.54)</t>
  </si>
  <si>
    <t>Current Assets (9.19)</t>
  </si>
  <si>
    <t>IT - Software (6.4)</t>
  </si>
  <si>
    <t>Pharmaceuticals &amp; Biotechnology (5.94)</t>
  </si>
  <si>
    <t>If redeemed bet. 0 Months to 12 Months Exit Load is 1%</t>
  </si>
  <si>
    <t>Nippon India Flexi Cap Fund - Reg - Growth</t>
  </si>
  <si>
    <t>Banks (20.93)</t>
  </si>
  <si>
    <t>Retailing (7.44)</t>
  </si>
  <si>
    <t>Petroleum Products (4.81)</t>
  </si>
  <si>
    <t>IT - Software (4.81)</t>
  </si>
  <si>
    <t>Pharmaceuticals &amp; Biotechnology (4.78)</t>
  </si>
  <si>
    <t>WhiteOak Capital Flexi Cap Fund - Reg - Growth</t>
  </si>
  <si>
    <t>Banks (20.45)</t>
  </si>
  <si>
    <t>Finance (7.89)</t>
  </si>
  <si>
    <t>IT - Software (5.26)</t>
  </si>
  <si>
    <t>Pharmaceuticals &amp; Biotechnology (5.04)</t>
  </si>
  <si>
    <t>Automobiles (4.62)</t>
  </si>
  <si>
    <t>Bandhan Flexi Cap Fund - Reg - Growth</t>
  </si>
  <si>
    <t>Banks (23.8)</t>
  </si>
  <si>
    <t>IT - Software (7.68)</t>
  </si>
  <si>
    <t>Finance (7.37)</t>
  </si>
  <si>
    <t>Retailing (5.58)</t>
  </si>
  <si>
    <t>Insurance (4.76)</t>
  </si>
  <si>
    <t>Bajaj Finserv Flexi Cap Fund - Reg - Growth</t>
  </si>
  <si>
    <t>Banks (17.22)</t>
  </si>
  <si>
    <t>Pharmaceuticals &amp; Biotechnology (9.9)</t>
  </si>
  <si>
    <t>Consumer Durables (9.15)</t>
  </si>
  <si>
    <t>Electrical Equipment (8.15)</t>
  </si>
  <si>
    <t>Industrial Products (7.62)</t>
  </si>
  <si>
    <t>HDFC Flexi Cap Fund - Dir - Growth</t>
  </si>
  <si>
    <t>Kotak Flexicap Fund - Dir - Growth</t>
  </si>
  <si>
    <t>Aditya Birla Sun Life Flexi Cap Fund - Dir - Growth</t>
  </si>
  <si>
    <t>SBI Flexicap Fund - Dir - Growth</t>
  </si>
  <si>
    <t>UTI Flexi Cap Fund - Dir - Growth</t>
  </si>
  <si>
    <t>ICICI Prudential Flexicap Fund - Dir - Growth</t>
  </si>
  <si>
    <t>Franklin India Flexi Cap Fund - Dir - Growth</t>
  </si>
  <si>
    <t>Canara Robeco Flexi Cap Fund - Dir - Growth</t>
  </si>
  <si>
    <t>Motilal Oswal Flexi Cap Fund - Dir - Growth</t>
  </si>
  <si>
    <t>Axis Flexi Cap Fund - Dir - Growth</t>
  </si>
  <si>
    <t>DSP Flexi Cap Fund - Dir - Growth</t>
  </si>
  <si>
    <t>Nippon India Flexi Cap Fund - Dir - Growth</t>
  </si>
  <si>
    <t>WhiteOak Capital Flexi Cap Fund - Dir - Growth</t>
  </si>
  <si>
    <t>Bandhan Flexi Cap Fund - Dir - Growth</t>
  </si>
  <si>
    <t>Bajaj Finserv Flexi Cap Fund - Dir - Growth</t>
  </si>
  <si>
    <t>Parag Parikh Flexi Cap Fund - Reg - Growth</t>
  </si>
  <si>
    <t>Banks (26.7)</t>
  </si>
  <si>
    <t>IT - Software (11.41)</t>
  </si>
  <si>
    <t>Finance (6.83)</t>
  </si>
  <si>
    <t>Power (6.41)</t>
  </si>
  <si>
    <t>Automobiles (6.27)</t>
  </si>
  <si>
    <t>If redeemed bet. 0 Day to 365 Days Exit Load is 2%, If redeemed bet. 365 Days to 730 Days Exit Load is 1%</t>
  </si>
  <si>
    <t>Helios Flexi Cap Fund - Reg - Growth</t>
  </si>
  <si>
    <t>Banks (12.38)</t>
  </si>
  <si>
    <t>Capital Markets (10.41)</t>
  </si>
  <si>
    <t>Finance (8.11)</t>
  </si>
  <si>
    <t>Retailing (6.24)</t>
  </si>
  <si>
    <t>Transport Infrastructure (5.75)</t>
  </si>
  <si>
    <t>Quant Flexi Cap Fund - Growth</t>
  </si>
  <si>
    <t>Power (22.08)</t>
  </si>
  <si>
    <t>Banks (10.28)</t>
  </si>
  <si>
    <t>Pharmaceuticals &amp; Biotechnology (8.91)</t>
  </si>
  <si>
    <t>Auto Components (8.56)</t>
  </si>
  <si>
    <t>Metals &amp; Minerals Trading (8.51)</t>
  </si>
  <si>
    <t>PGIM India Flexi Cap Fund - Reg - Growth</t>
  </si>
  <si>
    <t>Banks (17.76)</t>
  </si>
  <si>
    <t>Automobiles (5.5)</t>
  </si>
  <si>
    <t>Finance (4.89)</t>
  </si>
  <si>
    <t>Consumer Durables (4.83)</t>
  </si>
  <si>
    <t>HSBC Flexi Cap Fund - Growth</t>
  </si>
  <si>
    <t>Banks (15.16)</t>
  </si>
  <si>
    <t>Electrical Equipment (8.36)</t>
  </si>
  <si>
    <t>Finance (7.58)</t>
  </si>
  <si>
    <t>Capital Markets (6.73)</t>
  </si>
  <si>
    <t>IT - Software (6.7)</t>
  </si>
  <si>
    <t>JM Flexicap Fund - Growth</t>
  </si>
  <si>
    <t>Banks (19.91)</t>
  </si>
  <si>
    <t>Automobiles (5.21)</t>
  </si>
  <si>
    <t>Pharmaceuticals &amp; Biotechnology (4.83)</t>
  </si>
  <si>
    <t>Auto Components (4.8)</t>
  </si>
  <si>
    <t>Electrical Equipment (4.05)</t>
  </si>
  <si>
    <t>Invesco India Flexi Cap Fund - Reg - Growth</t>
  </si>
  <si>
    <t>Banks (11.32)</t>
  </si>
  <si>
    <t>Capital Markets (9.34)</t>
  </si>
  <si>
    <t>Finance (8.5)</t>
  </si>
  <si>
    <t>Healthcare Services (8.16)</t>
  </si>
  <si>
    <t>IT - Software (7.24)</t>
  </si>
  <si>
    <t>Abakkus Flexi Cap Fund - Reg - Growth</t>
  </si>
  <si>
    <t>Banks (17.6)</t>
  </si>
  <si>
    <t>Current Assets (7.98)</t>
  </si>
  <si>
    <t>Pharmaceuticals &amp; Biotechnology (7.04)</t>
  </si>
  <si>
    <t>Electrical Equipment (6.21)</t>
  </si>
  <si>
    <t>Capital Markets (5.63)</t>
  </si>
  <si>
    <t>Mirae Asset Flexi Cap Fund - Reg - Growth</t>
  </si>
  <si>
    <t>Banks (16.39)</t>
  </si>
  <si>
    <t>Pharmaceuticals &amp; Biotechnology (7.6)</t>
  </si>
  <si>
    <t>Capital Markets (6.07)</t>
  </si>
  <si>
    <t>Finance (5.98)</t>
  </si>
  <si>
    <t>IT - Software (5.38)</t>
  </si>
  <si>
    <t>Tata Flexi Cap Fund - Reg - Growth</t>
  </si>
  <si>
    <t>Banks (18.97)</t>
  </si>
  <si>
    <t>Consumer Durables (5.51)</t>
  </si>
  <si>
    <t>IT - Software (5.18)</t>
  </si>
  <si>
    <t>Telecom - Services (5.15)</t>
  </si>
  <si>
    <t>Auto Components (5.08)</t>
  </si>
  <si>
    <t>Edelweiss Flexi Cap Fund - Reg - Growth</t>
  </si>
  <si>
    <t>Banks (22.33)</t>
  </si>
  <si>
    <t>Finance (7.3)</t>
  </si>
  <si>
    <t>IT - Software (4.84)</t>
  </si>
  <si>
    <t>Pharmaceuticals &amp; Biotechnology (4.84)</t>
  </si>
  <si>
    <t>Automobiles (4.29)</t>
  </si>
  <si>
    <t>NJ Flexi Cap Fund - Reg - Growth</t>
  </si>
  <si>
    <t>Pharmaceuticals &amp; Biotechnology (21.66)</t>
  </si>
  <si>
    <t>Banks (8.23)</t>
  </si>
  <si>
    <t>Automobiles (7.71)</t>
  </si>
  <si>
    <t>Food Products (7.19)</t>
  </si>
  <si>
    <t>IT - Software (6.49)</t>
  </si>
  <si>
    <t>Bank of India Flexi Cap Fund - Reg - Growth</t>
  </si>
  <si>
    <t>Banks (14.91)</t>
  </si>
  <si>
    <t>Electrical Equipment (6.59)</t>
  </si>
  <si>
    <t>Non - Ferrous Metals (5.46)</t>
  </si>
  <si>
    <t>Auto Components (5.21)</t>
  </si>
  <si>
    <t>Union Flexi Cap Fund - Growth</t>
  </si>
  <si>
    <t>Pharmaceuticals &amp; Biotechnology (6.09)</t>
  </si>
  <si>
    <t>Finance (5.14)</t>
  </si>
  <si>
    <t>Power (4.53)</t>
  </si>
  <si>
    <t>Electrical Equipment (4.23)</t>
  </si>
  <si>
    <t>360 ONE Flexicap Fund - Reg - Growth</t>
  </si>
  <si>
    <t>Banks (14.72)</t>
  </si>
  <si>
    <t>Electrical Equipment (13.41)</t>
  </si>
  <si>
    <t>Finance (9.59)</t>
  </si>
  <si>
    <t>Telecom - Services (6.73)</t>
  </si>
  <si>
    <t>Pharmaceuticals &amp; Biotechnology (5.59)</t>
  </si>
  <si>
    <t>Sundaram Flexicap Fund - Reg - Growth</t>
  </si>
  <si>
    <t>Banks (26.07)</t>
  </si>
  <si>
    <t>IT - Software (6.29)</t>
  </si>
  <si>
    <t>Automobiles (5.28)</t>
  </si>
  <si>
    <t>Industrial Products (4.88)</t>
  </si>
  <si>
    <t>Cement &amp; Cement Products (4.63)</t>
  </si>
  <si>
    <t>Mahindra Manulife Flexi Cap Fund - Reg - Growth</t>
  </si>
  <si>
    <t>Banks (21.94)</t>
  </si>
  <si>
    <t>Retailing (7.58)</t>
  </si>
  <si>
    <t>IT - Software (7.33)</t>
  </si>
  <si>
    <t>Pharmaceuticals &amp; Biotechnology (6.59)</t>
  </si>
  <si>
    <t>Telecom - Services (6.12)</t>
  </si>
  <si>
    <t>ITI Flexi Cap Fund - Reg - Growth</t>
  </si>
  <si>
    <t>Banks (17.84)</t>
  </si>
  <si>
    <t>Current Assets (7.15)</t>
  </si>
  <si>
    <t>Pharmaceuticals &amp; Biotechnology (6.86)</t>
  </si>
  <si>
    <t>Industrial Products (5.67)</t>
  </si>
  <si>
    <t>Automobiles (4.51)</t>
  </si>
  <si>
    <t>Baroda BNP Paribas Flexi Cap Fund - Reg - Growth</t>
  </si>
  <si>
    <t>Banks (19.49)</t>
  </si>
  <si>
    <t>IT - Software (7.37)</t>
  </si>
  <si>
    <t>Electrical Equipment (7.05)</t>
  </si>
  <si>
    <t>Pharmaceuticals &amp; Biotechnology (6.24)</t>
  </si>
  <si>
    <t>Automobiles (4.81)</t>
  </si>
  <si>
    <t>TRUSTMF Flexi Cap Fund - Reg - Growth</t>
  </si>
  <si>
    <t>Banks (19.21)</t>
  </si>
  <si>
    <t>IT - Software (7.6)</t>
  </si>
  <si>
    <t>Pharmaceuticals &amp; Biotechnology (7.05)</t>
  </si>
  <si>
    <t>Finance (4.82)</t>
  </si>
  <si>
    <t>LIC MF Flexi Cap Fund - Growth</t>
  </si>
  <si>
    <t>Banks (16)</t>
  </si>
  <si>
    <t>Electrical Equipment (8.46)</t>
  </si>
  <si>
    <t>Auto Components (6.7)</t>
  </si>
  <si>
    <t>Chemicals &amp; Petrochemicals (6.44)</t>
  </si>
  <si>
    <t>Capitalmind Flexi Cap Fund - Reg - Growth</t>
  </si>
  <si>
    <t>Pharmaceuticals &amp; Biotechnology (17.38)</t>
  </si>
  <si>
    <t>Industrial Products (11.09)</t>
  </si>
  <si>
    <t>Non - Ferrous Metals (9.04)</t>
  </si>
  <si>
    <t>Banks (7.83)</t>
  </si>
  <si>
    <t>Capital Markets (4.9)</t>
  </si>
  <si>
    <t>Taurus Flexi Cap Fund - Reg - Growth</t>
  </si>
  <si>
    <t>Banks (21.42)</t>
  </si>
  <si>
    <t>Healthcare Services (7.85)</t>
  </si>
  <si>
    <t>Current Assets (7.69)</t>
  </si>
  <si>
    <t>Diversified FMCG (7.24)</t>
  </si>
  <si>
    <t>Pharmaceuticals &amp; Biotechnology (6.7)</t>
  </si>
  <si>
    <t>If redeemed bet. 0 Day to 365 Day Exit Load is 1%</t>
  </si>
  <si>
    <t>Samco Flexi Cap Fund-Reg-Growth</t>
  </si>
  <si>
    <t>Industrial Products (23.48)</t>
  </si>
  <si>
    <t>Pharmaceuticals &amp; Biotechnology (10.32)</t>
  </si>
  <si>
    <t>Capital Markets (10.24)</t>
  </si>
  <si>
    <t>Banks (9.98)</t>
  </si>
  <si>
    <t>Food Products (6.65)</t>
  </si>
  <si>
    <t>Navi Flexi Cap Fund - Reg - Growth</t>
  </si>
  <si>
    <t>Banks (17.38)</t>
  </si>
  <si>
    <t>Auto Components (13.88)</t>
  </si>
  <si>
    <t>Industrial Products (8.31)</t>
  </si>
  <si>
    <t>Current Assets (7.3)</t>
  </si>
  <si>
    <t>Finance (6.43)</t>
  </si>
  <si>
    <t>The Wealth Company Flexi Cap Fund - Reg - Growth</t>
  </si>
  <si>
    <t>Banks (16.11)</t>
  </si>
  <si>
    <t>Capital Markets (9.58)</t>
  </si>
  <si>
    <t>IT - Software (7.83)</t>
  </si>
  <si>
    <t>Automobiles (7.21)</t>
  </si>
  <si>
    <t>Finance (6.31)</t>
  </si>
  <si>
    <t>Unifi Flexi Cap Fund - Reg - Growth</t>
  </si>
  <si>
    <t>Banks (22.24)</t>
  </si>
  <si>
    <t>Finance (8.1)</t>
  </si>
  <si>
    <t>Pharmaceuticals &amp; Biotechnology (7.1)</t>
  </si>
  <si>
    <t>Capital Markets (6.62)</t>
  </si>
  <si>
    <t>Old Bridge Flexi Cap Fund - Reg - Growth</t>
  </si>
  <si>
    <t>Pharmaceuticals &amp; Biotechnology (13.54)</t>
  </si>
  <si>
    <t>Current Assets (10.21)</t>
  </si>
  <si>
    <t>Banks (8.15)</t>
  </si>
  <si>
    <t>Insurance (5.71)</t>
  </si>
  <si>
    <t>Finance (5.31)</t>
  </si>
  <si>
    <t>Shriram Flexi Cap Fund - Reg - Growth</t>
  </si>
  <si>
    <t>Banks (22.07)</t>
  </si>
  <si>
    <t>IT - Software (6.82)</t>
  </si>
  <si>
    <t>Petroleum Products (5.72)</t>
  </si>
  <si>
    <t>Healthcare Services (5.62)</t>
  </si>
  <si>
    <t>Automobiles (5.34)</t>
  </si>
  <si>
    <t>JioBlackRock Flexi Cap Fund - Reg - Growth</t>
  </si>
  <si>
    <t>Parag Parikh Flexi Cap Fund - Dir - Growth</t>
  </si>
  <si>
    <t>Helios Flexi Cap Fund - Dir - Growth</t>
  </si>
  <si>
    <t>Quant Flexi Cap Fund - Dir - Growth</t>
  </si>
  <si>
    <t>PGIM India Flexi Cap Fund - Dir - Growth</t>
  </si>
  <si>
    <t>HSBC Flexi Cap Fund - Dir - Growth</t>
  </si>
  <si>
    <t>JM Flexicap Fund - Dir - Growth</t>
  </si>
  <si>
    <t>Invesco India Flexi Cap Fund - Dir - Growth</t>
  </si>
  <si>
    <t>Abakkus Flexi Cap Fund - Dir - Growth</t>
  </si>
  <si>
    <t>Mirae Asset Flexi Cap Fund - Dir - Growth</t>
  </si>
  <si>
    <t>Tata Flexi Cap Fund - Dir - Growth</t>
  </si>
  <si>
    <t>Edelweiss Flexi Cap Fund - Dir - Growth</t>
  </si>
  <si>
    <t>JioBlackRock Flexi Cap Fund - Dir - Growth</t>
  </si>
  <si>
    <t>Banks (20.5)</t>
  </si>
  <si>
    <t>IT - Software (6.35)</t>
  </si>
  <si>
    <t>Petroleum Products (5.69)</t>
  </si>
  <si>
    <t>Capital Markets (4.95)</t>
  </si>
  <si>
    <t>Automobiles (4.64)</t>
  </si>
  <si>
    <t>NJ Flexi Cap Fund - Dir - Growth</t>
  </si>
  <si>
    <t>Bank of India Flexi Cap Fund - Dir - Growth</t>
  </si>
  <si>
    <t>Union Flexi Cap Fund - Dir - Growth</t>
  </si>
  <si>
    <t>360 ONE Flexicap Fund - Dir - Growth</t>
  </si>
  <si>
    <t>Sundaram Flexicap Fund - Dir - Growth</t>
  </si>
  <si>
    <t>Mahindra Manulife Flexi Cap Fund - Dir - Growth</t>
  </si>
  <si>
    <t>ITI Flexi Cap Fund - Dir - Growth</t>
  </si>
  <si>
    <t>Baroda BNP Paribas Flexi Cap Fund - Dir - Growth</t>
  </si>
  <si>
    <t>TRUSTMF Flexi Cap Fund - Dir - Growth</t>
  </si>
  <si>
    <t>LIC MF Flexi Cap Fund - Dir - Growth</t>
  </si>
  <si>
    <t>Capitalmind Flexi Cap Fund - Dir - Growth</t>
  </si>
  <si>
    <t>Taurus Flexi Cap Fund - Dir - Growth</t>
  </si>
  <si>
    <t>Samco Flexi Cap Fund-Dir-Growth</t>
  </si>
  <si>
    <t>Navi Flexi Cap Fund - Dir - Growth</t>
  </si>
  <si>
    <t>The Wealth Company Flexi Cap Fund - Dir - Growth</t>
  </si>
  <si>
    <t>Unifi Flexi Cap Fund - Dir - Growth</t>
  </si>
  <si>
    <t>Old Bridge Flexi Cap Fund - Dir - Growth</t>
  </si>
  <si>
    <t>Shriram Flexi Cap Fund - Dir - Growth</t>
  </si>
  <si>
    <t>BSE 100 TRI</t>
  </si>
  <si>
    <t>Nifty 100</t>
  </si>
  <si>
    <t>Nifty 100 TRI</t>
  </si>
  <si>
    <t>ICICI Prudential Large Cap Fund - Growth</t>
  </si>
  <si>
    <t>Banks (24.08)</t>
  </si>
  <si>
    <t>Automobiles (10.25)</t>
  </si>
  <si>
    <t>Petroleum Products (6.03)</t>
  </si>
  <si>
    <t>Construction (5.38)</t>
  </si>
  <si>
    <t>SBI Large Cap Fund - Growth</t>
  </si>
  <si>
    <t>Banks (25.68)</t>
  </si>
  <si>
    <t>Pharmaceuticals &amp; Biotechnology (6.37)</t>
  </si>
  <si>
    <t>Auto Components (6.19)</t>
  </si>
  <si>
    <t>Petroleum Products (6.05)</t>
  </si>
  <si>
    <t>IT - Software (5.98)</t>
  </si>
  <si>
    <t>Nippon India Large Cap Fund - Reg - Growth</t>
  </si>
  <si>
    <t>Banks (25.4)</t>
  </si>
  <si>
    <t>Pharmaceuticals &amp; Biotechnology (8.21)</t>
  </si>
  <si>
    <t>Retailing (6.8)</t>
  </si>
  <si>
    <t>IT - Software (6.45)</t>
  </si>
  <si>
    <t>Electrical Equipment (5.63)</t>
  </si>
  <si>
    <t>If redeemed bet. 0 Day to 7 Days Exit Load is 1%</t>
  </si>
  <si>
    <t>HDFC Large Cap Fund - Growth</t>
  </si>
  <si>
    <t>Banks (29.69)</t>
  </si>
  <si>
    <t>Pharmaceuticals &amp; Biotechnology (8.2)</t>
  </si>
  <si>
    <t>Automobiles (7.4)</t>
  </si>
  <si>
    <t>Finance (5.89)</t>
  </si>
  <si>
    <t>Consumer Durables (5.79)</t>
  </si>
  <si>
    <t>Mirae Asset Large Cap Fund - Reg - Growth</t>
  </si>
  <si>
    <t>Banks (25.89)</t>
  </si>
  <si>
    <t>IT - Software (6.97)</t>
  </si>
  <si>
    <t>Petroleum Products (6.53)</t>
  </si>
  <si>
    <t>Automobiles (6.17)</t>
  </si>
  <si>
    <t>Telecom - Services (5.32)</t>
  </si>
  <si>
    <t>Axis Large Cap Fund - Growth</t>
  </si>
  <si>
    <t>Banks (25.05)</t>
  </si>
  <si>
    <t>Pharmaceuticals &amp; Biotechnology (6.32)</t>
  </si>
  <si>
    <t>Finance (6)</t>
  </si>
  <si>
    <t>Automobiles (5.35)</t>
  </si>
  <si>
    <t>IT - Software (5.23)</t>
  </si>
  <si>
    <t>Aditya Birla Sun Life Large Cap Fund - Reg - Growth</t>
  </si>
  <si>
    <t>Banks (25.48)</t>
  </si>
  <si>
    <t>IT - Software (7.95)</t>
  </si>
  <si>
    <t>Automobiles (6.79)</t>
  </si>
  <si>
    <t>Retailing (6.27)</t>
  </si>
  <si>
    <t>Finance (6.23)</t>
  </si>
  <si>
    <t>Canara Robeco Large Cap Fund - Growth</t>
  </si>
  <si>
    <t>Banks (25.76)</t>
  </si>
  <si>
    <t>Automobiles (6.21)</t>
  </si>
  <si>
    <t>Finance (5.2)</t>
  </si>
  <si>
    <t>Petroleum Products (5.18)</t>
  </si>
  <si>
    <t>UTI Large Cap Fund - Growth</t>
  </si>
  <si>
    <t>Banks (26.86)</t>
  </si>
  <si>
    <t>IT - Software (9.21)</t>
  </si>
  <si>
    <t>Automobiles (6.49)</t>
  </si>
  <si>
    <t>Petroleum Products (5.9)</t>
  </si>
  <si>
    <t>Retailing (5.55)</t>
  </si>
  <si>
    <t>Kotak Large Cap Fund - Reg - Growth</t>
  </si>
  <si>
    <t>Banks (22.17)</t>
  </si>
  <si>
    <t>Petroleum Products (7.6)</t>
  </si>
  <si>
    <t>IT - Software (7.2)</t>
  </si>
  <si>
    <t>Finance (6.14)</t>
  </si>
  <si>
    <t>Automobiles (5.43)</t>
  </si>
  <si>
    <t>DSP Large Cap Fund - Reg - Growth</t>
  </si>
  <si>
    <t>Banks (27.6)</t>
  </si>
  <si>
    <t>Automobiles (10.83)</t>
  </si>
  <si>
    <t>Insurance (7.62)</t>
  </si>
  <si>
    <t>Telecom - Services (6.43)</t>
  </si>
  <si>
    <t>Diversified FMCG (5.63)</t>
  </si>
  <si>
    <t>Franklin India Large Cap Fund - Growth</t>
  </si>
  <si>
    <t>Banks (27.68)</t>
  </si>
  <si>
    <t>Retailing (7.74)</t>
  </si>
  <si>
    <t>IT - Software (6.9)</t>
  </si>
  <si>
    <t>Petroleum Products (5.43)</t>
  </si>
  <si>
    <t>Automobiles (5.19)</t>
  </si>
  <si>
    <t>Motilal Oswal Large Cap Fund - Reg - Growth</t>
  </si>
  <si>
    <t>Banks (24.02)</t>
  </si>
  <si>
    <t>Finance (9.43)</t>
  </si>
  <si>
    <t>IT - Software (7.47)</t>
  </si>
  <si>
    <t>Petroleum Products (6.78)</t>
  </si>
  <si>
    <t>Telecom - Services (5.92)</t>
  </si>
  <si>
    <t>Sundaram Large Cap Fund - Reg - Growth</t>
  </si>
  <si>
    <t>Banks (28.73)</t>
  </si>
  <si>
    <t>IT - Software (8.05)</t>
  </si>
  <si>
    <t>Retailing (7.69)</t>
  </si>
  <si>
    <t>Automobiles (7.16)</t>
  </si>
  <si>
    <t>Telecom - Services (5.95)</t>
  </si>
  <si>
    <t>Tata Large Cap Fund - Reg - Growth</t>
  </si>
  <si>
    <t>Banks (23.78)</t>
  </si>
  <si>
    <t>IT - Software (7.93)</t>
  </si>
  <si>
    <t>Telecom - Services (7.25)</t>
  </si>
  <si>
    <t>Power (6.31)</t>
  </si>
  <si>
    <t>Petroleum Products (6.28)</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</si>
  <si>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</si>
  <si>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</si>
  <si>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</si>
  <si>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</si>
  <si>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</si>
  <si>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</si>
  <si>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</si>
  <si>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</si>
  <si>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</si>
  <si>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</si>
  <si>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DSP Large Cap Fund - Dir - Growth</t>
  </si>
  <si>
    <t>Franklin India Large Cap Fund - Dir - Growth</t>
  </si>
  <si>
    <t>Motilal Oswal Large Cap Fund - Dir - Growth</t>
  </si>
  <si>
    <t>Sundaram Large Cap Fund - Dir - Growth</t>
  </si>
  <si>
    <t>Tata Large Cap Fund - Dir - Growth</t>
  </si>
  <si>
    <t>Quant Large Cap Fund - Reg - Growth</t>
  </si>
  <si>
    <t>Power (14.5)</t>
  </si>
  <si>
    <t>Banks (9.38)</t>
  </si>
  <si>
    <t>Metals &amp; Minerals Trading (9.24)</t>
  </si>
  <si>
    <t>Auto Components (8.94)</t>
  </si>
  <si>
    <t>Petroleum Products (8.35)</t>
  </si>
  <si>
    <t>Baroda BNP Paribas Large Cap Fund - Growth</t>
  </si>
  <si>
    <t>Banks (20.65)</t>
  </si>
  <si>
    <t>Electrical Equipment (8.24)</t>
  </si>
  <si>
    <t>IT - Software (7.96)</t>
  </si>
  <si>
    <t>Power (6.4)</t>
  </si>
  <si>
    <t>Petroleum Products (5.83)</t>
  </si>
  <si>
    <t>Bandhan Large Cap Fund - Reg - Growth</t>
  </si>
  <si>
    <t>Banks (24.17)</t>
  </si>
  <si>
    <t>IT - Software (6.67)</t>
  </si>
  <si>
    <t>Petroleum Products (6.25)</t>
  </si>
  <si>
    <t>Automobiles (5.73)</t>
  </si>
  <si>
    <t>Pharmaceuticals &amp; Biotechnology (5.6)</t>
  </si>
  <si>
    <t>HSBC Large Cap Fund - Growth</t>
  </si>
  <si>
    <t>Banks (24.76)</t>
  </si>
  <si>
    <t>Retailing (7.89)</t>
  </si>
  <si>
    <t>Current Assets (7.48)</t>
  </si>
  <si>
    <t>Petroleum Products (6.76)</t>
  </si>
  <si>
    <t>IT - Software (5.37)</t>
  </si>
  <si>
    <t>Invesco India Largecap Fund - Growth</t>
  </si>
  <si>
    <t>Banks (17.42)</t>
  </si>
  <si>
    <t>IT - Software (9.64)</t>
  </si>
  <si>
    <t>Finance (7.46)</t>
  </si>
  <si>
    <t>Capital Markets (7.11)</t>
  </si>
  <si>
    <t>Automobiles (6.28)</t>
  </si>
  <si>
    <t>Bajaj Finserv Large Cap Fund - Reg - Growth</t>
  </si>
  <si>
    <t>Banks (25.41)</t>
  </si>
  <si>
    <t>Consumer Durables (9.28)</t>
  </si>
  <si>
    <t>Pharmaceuticals &amp; Biotechnology (7.59)</t>
  </si>
  <si>
    <t>Petroleum Products (6.38)</t>
  </si>
  <si>
    <t>Telecom - Services (5.52)</t>
  </si>
  <si>
    <t>Edelweiss Large Cap Fund - Growth</t>
  </si>
  <si>
    <t>Banks (23.71)</t>
  </si>
  <si>
    <t>Pharmaceuticals &amp; Biotechnology (7.54)</t>
  </si>
  <si>
    <t>Petroleum Products (6.57)</t>
  </si>
  <si>
    <t>IT - Software (5.91)</t>
  </si>
  <si>
    <t>LIC MF Large Cap Fund - Growth</t>
  </si>
  <si>
    <t>Banks (25.23)</t>
  </si>
  <si>
    <t>Automobiles (7.51)</t>
  </si>
  <si>
    <t>Construction (5.74)</t>
  </si>
  <si>
    <t>Diversified FMCG (5.32)</t>
  </si>
  <si>
    <t>Petroleum Products (5.12)</t>
  </si>
  <si>
    <t>WhiteOak Capital Large Cap Fund - Reg - Growth</t>
  </si>
  <si>
    <t>Banks (25.34)</t>
  </si>
  <si>
    <t>Current Assets (6.96)</t>
  </si>
  <si>
    <t>IT - Software (6.91)</t>
  </si>
  <si>
    <t>Finance (6.4)</t>
  </si>
  <si>
    <t>Automobiles (6.26)</t>
  </si>
  <si>
    <t>Parag Parikh Large Cap Fund - Reg - Growth</t>
  </si>
  <si>
    <t>Banks (24.2)</t>
  </si>
  <si>
    <t>Petroleum Products (7.48)</t>
  </si>
  <si>
    <t>IT - Software (7.09)</t>
  </si>
  <si>
    <t>Automobiles (6.31)</t>
  </si>
  <si>
    <t>Finance (6.26)</t>
  </si>
  <si>
    <t>Mahindra Manulife Large Cap Fund - Reg - Growth</t>
  </si>
  <si>
    <t>Banks (27.33)</t>
  </si>
  <si>
    <t>IT - Software (9.07)</t>
  </si>
  <si>
    <t>Telecom - Services (6.62)</t>
  </si>
  <si>
    <t>Automobiles (6.51)</t>
  </si>
  <si>
    <t>Retailing (5.7)</t>
  </si>
  <si>
    <t>PGIM India Large Cap Fund - Growth</t>
  </si>
  <si>
    <t>Banks (24.46)</t>
  </si>
  <si>
    <t>Finance (6.52)</t>
  </si>
  <si>
    <t>Automobiles (5.98)</t>
  </si>
  <si>
    <t>Pharmaceuticals &amp; Biotechnology (5.91)</t>
  </si>
  <si>
    <t>Union Largecap Fund - Reg - Growth</t>
  </si>
  <si>
    <t>Banks (24.45)</t>
  </si>
  <si>
    <t>Petroleum Products (5.6)</t>
  </si>
  <si>
    <t>Finance (5.5)</t>
  </si>
  <si>
    <t>Electrical Equipment (5.44)</t>
  </si>
  <si>
    <t>JM Large Cap Fund - Growth</t>
  </si>
  <si>
    <t>Banks (19.72)</t>
  </si>
  <si>
    <t>Automobiles (7.18)</t>
  </si>
  <si>
    <t>IT - Software (6.51)</t>
  </si>
  <si>
    <t>Finance (6.45)</t>
  </si>
  <si>
    <t>Petroleum Products (5.74)</t>
  </si>
  <si>
    <t>ITI Large Cap Fund - Reg - Growth</t>
  </si>
  <si>
    <t>Banks (25.99)</t>
  </si>
  <si>
    <t>Finance (9.46)</t>
  </si>
  <si>
    <t>Power (6.86)</t>
  </si>
  <si>
    <t>Telecom - Services (5.57)</t>
  </si>
  <si>
    <t>Bank of India Large Cap Fund - Reg - Growth</t>
  </si>
  <si>
    <t>Banks (21.27)</t>
  </si>
  <si>
    <t>Capital Markets (6.51)</t>
  </si>
  <si>
    <t>Finance (4.94)</t>
  </si>
  <si>
    <t>Consumer Durables (4.71)</t>
  </si>
  <si>
    <t>Power (4.66)</t>
  </si>
  <si>
    <t>Groww Large Cap Fund - Growth</t>
  </si>
  <si>
    <t>Banks (24.06)</t>
  </si>
  <si>
    <t>Automobiles (8.7)</t>
  </si>
  <si>
    <t>Construction (8.22)</t>
  </si>
  <si>
    <t>Finance (7.43)</t>
  </si>
  <si>
    <t>Current Assets (6.44)</t>
  </si>
  <si>
    <t>If redeemed bet. 0 Day to 7 Day Exit Load is 1%</t>
  </si>
  <si>
    <t>Samco Large Cap Fund - Reg - Growth</t>
  </si>
  <si>
    <t>Power (16.68)</t>
  </si>
  <si>
    <t>Ferrous Metals (12.08)</t>
  </si>
  <si>
    <t>Non - Ferrous Metals (11.2)</t>
  </si>
  <si>
    <t>Automobiles (10.03)</t>
  </si>
  <si>
    <t>Electrical Equipment (7.31)</t>
  </si>
  <si>
    <t>Taurus Large Cap Fund - Reg - Growth</t>
  </si>
  <si>
    <t>Banks (18.58)</t>
  </si>
  <si>
    <t>Diversified FMCG (10.42)</t>
  </si>
  <si>
    <t>Pharmaceuticals &amp; Biotechnology (9.02)</t>
  </si>
  <si>
    <t>Power (5.22)</t>
  </si>
  <si>
    <t>Quant Large Cap Fund - Dir - Growth</t>
  </si>
  <si>
    <t>Baroda BNP Paribas Large Cap Fund - Dir - Growth</t>
  </si>
  <si>
    <t>Bandhan Large Cap Fund - Dir - Growth</t>
  </si>
  <si>
    <t>HSBC Large Cap Fund - Dir - Growth</t>
  </si>
  <si>
    <t>Invesco India Largecap Fund - Dir - Growth</t>
  </si>
  <si>
    <t>Bajaj Finserv Large Cap Fund - Dir - Growth</t>
  </si>
  <si>
    <t>Edelweiss Large Cap Fund - Dir- Growth</t>
  </si>
  <si>
    <t>LIC MF Large Cap Fund - Dir - Growth</t>
  </si>
  <si>
    <t>WhiteOak Capital Large Cap Fund - Dir - Growth</t>
  </si>
  <si>
    <t>Parag Parikh Large Cap Fund - Dir - Growth</t>
  </si>
  <si>
    <t>Mahindra Manulife Large Cap Fund - Dir - Growth</t>
  </si>
  <si>
    <t>PGIM India Large Cap Fund - Dir - Growth</t>
  </si>
  <si>
    <t>Union Largecap Fund - Dir - Growth</t>
  </si>
  <si>
    <t>JM Large Cap Fund - Dir - Growth</t>
  </si>
  <si>
    <t>ITI Large Cap Fund - Dir - Growth</t>
  </si>
  <si>
    <t>Bank of India Large Cap Fund - Dir - Growth</t>
  </si>
  <si>
    <t>Groww Large Cap Fund - Dir- Growth</t>
  </si>
  <si>
    <t>Samco Large Cap Fund - Dir - Growth</t>
  </si>
  <si>
    <t>Taurus Large Cap Fund - Dir - Growth</t>
  </si>
  <si>
    <t>JioBlackRock Large Cap Fund - Dir - Growth</t>
  </si>
  <si>
    <t>Banks (26.03)</t>
  </si>
  <si>
    <t>Petroleum Products (8.08)</t>
  </si>
  <si>
    <t>IT - Software (7.32)</t>
  </si>
  <si>
    <t>Automobiles (5.77)</t>
  </si>
  <si>
    <t>Telecom - Services (5.44)</t>
  </si>
  <si>
    <t>BSE 250 Large &amp; Midcap TRI</t>
  </si>
  <si>
    <t>NIFTY Large Midcap 250</t>
  </si>
  <si>
    <t>NIFTY Large Midcap 250 TRI</t>
  </si>
  <si>
    <t>Mirae Asset Large &amp; Midcap Fund - Growth</t>
  </si>
  <si>
    <t>Banks (20.06)</t>
  </si>
  <si>
    <t>Pharmaceuticals &amp; Biotechnology (8.37)</t>
  </si>
  <si>
    <t>Retailing (5.15)</t>
  </si>
  <si>
    <t>Consumer Durables (4.63)</t>
  </si>
  <si>
    <t>Transport Services (4.56)</t>
  </si>
  <si>
    <t>SBI Large &amp; Midcap Fund - Growth</t>
  </si>
  <si>
    <t>Pharmaceuticals &amp; Biotechnology (12.9)</t>
  </si>
  <si>
    <t>Auto Components (8.5)</t>
  </si>
  <si>
    <t>Consumer Durables (7.72)</t>
  </si>
  <si>
    <t>IT - Software (6.48)</t>
  </si>
  <si>
    <t>ICICI Prudential Large &amp; Mid Cap Fund - Growth</t>
  </si>
  <si>
    <t>Banks (18.2)</t>
  </si>
  <si>
    <t>Finance (11.55)</t>
  </si>
  <si>
    <t>Retailing (9.94)</t>
  </si>
  <si>
    <t>Auto Components (5.8)</t>
  </si>
  <si>
    <t>Automobiles (5.24)</t>
  </si>
  <si>
    <t>If redeemed bet. 0 Month to 1 Month Exit Load is 1%</t>
  </si>
  <si>
    <t>Kotak Large &amp; Midcap Fund - Reg - Growth</t>
  </si>
  <si>
    <t>Banks (19.28)</t>
  </si>
  <si>
    <t>Finance (7.03)</t>
  </si>
  <si>
    <t>Pharmaceuticals &amp; Biotechnology (6.33)</t>
  </si>
  <si>
    <t>Aerospace &amp; Defense (4.89)</t>
  </si>
  <si>
    <t>IT - Software (4.78)</t>
  </si>
  <si>
    <t>HDFC Large and Mid Cap Fund - Growth</t>
  </si>
  <si>
    <t>Banks (16.95)</t>
  </si>
  <si>
    <t>Pharmaceuticals &amp; Biotechnology (10.14)</t>
  </si>
  <si>
    <t>Finance (7.82)</t>
  </si>
  <si>
    <t>IT - Software (6.43)</t>
  </si>
  <si>
    <t>Auto Components (4.29)</t>
  </si>
  <si>
    <t>Canara Robeco Large and Mid Cap Fund - Growth</t>
  </si>
  <si>
    <t>Banks (13.3)</t>
  </si>
  <si>
    <t>Retailing (8.19)</t>
  </si>
  <si>
    <t>Leisure Services (7.59)</t>
  </si>
  <si>
    <t>Finance (6.25)</t>
  </si>
  <si>
    <t>Automobiles (5.87)</t>
  </si>
  <si>
    <t>Bandhan Large &amp; Mid Cap Fund - Reg - Growth</t>
  </si>
  <si>
    <t>Banks (15.02)</t>
  </si>
  <si>
    <t>Pharmaceuticals &amp; Biotechnology (9.34)</t>
  </si>
  <si>
    <t>IT - Software (6.09)</t>
  </si>
  <si>
    <t>Finance (6.03)</t>
  </si>
  <si>
    <t>Electrical Equipment (4.55)</t>
  </si>
  <si>
    <t>Motilal Oswal Large and Midcap Fund (MOFLM) - Reg - Growth</t>
  </si>
  <si>
    <t>Electrical Equipment (22.8)</t>
  </si>
  <si>
    <t>Finance (13.59)</t>
  </si>
  <si>
    <t>Aerospace &amp; Defense (9.46)</t>
  </si>
  <si>
    <t>Capital Markets (8.64)</t>
  </si>
  <si>
    <t>Retailing (7.12)</t>
  </si>
  <si>
    <t>DSP Large &amp; Mid Cap Fund - Reg - Growth</t>
  </si>
  <si>
    <t>Banks (30.29)</t>
  </si>
  <si>
    <t>Auto Components (7.78)</t>
  </si>
  <si>
    <t>IT - Software (6.83)</t>
  </si>
  <si>
    <t>Finance (5.4)</t>
  </si>
  <si>
    <t>Axis Large &amp; Mid Cap Fund - Reg - Growth</t>
  </si>
  <si>
    <t>Banks (16.73)</t>
  </si>
  <si>
    <t>Electrical Equipment (8.74)</t>
  </si>
  <si>
    <t>Finance (6.37)</t>
  </si>
  <si>
    <t>Auto Components (6.03)</t>
  </si>
  <si>
    <t>Pharmaceuticals &amp; Biotechnology (5.24)</t>
  </si>
  <si>
    <t>Invesco India Large &amp; Mid Cap Fund - Growth</t>
  </si>
  <si>
    <t>Banks (14.94)</t>
  </si>
  <si>
    <t>Retailing (13.03)</t>
  </si>
  <si>
    <t>Healthcare Services (10.59)</t>
  </si>
  <si>
    <t>Pharmaceuticals &amp; Biotechnology (8.32)</t>
  </si>
  <si>
    <t>Realty (7.21)</t>
  </si>
  <si>
    <t>Tata Large &amp; Mid Cap Fund - Reg - Growth</t>
  </si>
  <si>
    <t>Banks (22.26)</t>
  </si>
  <si>
    <t>Finance (7.25)</t>
  </si>
  <si>
    <t>Telecom - Services (6.84)</t>
  </si>
  <si>
    <t>Beverages (6.54)</t>
  </si>
  <si>
    <t>Nippon India Vision Large &amp; Mid Cap Fund - Reg - Growth</t>
  </si>
  <si>
    <t>Banks (15.77)</t>
  </si>
  <si>
    <t>Consumer Durables (6.04)</t>
  </si>
  <si>
    <t>Industrial Products (6.03)</t>
  </si>
  <si>
    <t>Retailing (5.94)</t>
  </si>
  <si>
    <t>Sundaram Large and Mid Cap Fund - Reg - Growth</t>
  </si>
  <si>
    <t>Banks (9.81)</t>
  </si>
  <si>
    <t>Finance (9.79)</t>
  </si>
  <si>
    <t>IT - Software (8.3)</t>
  </si>
  <si>
    <t>Beverages (6.61)</t>
  </si>
  <si>
    <t>Industrial Products (6.12)</t>
  </si>
  <si>
    <t>Aditya Birla Sun Life Large &amp; Mid Cap Fund - Growth</t>
  </si>
  <si>
    <t>Banks (14.04)</t>
  </si>
  <si>
    <t>Industrial Products (7.05)</t>
  </si>
  <si>
    <t>Auto Components (7.03)</t>
  </si>
  <si>
    <t>Finance (5.57)</t>
  </si>
  <si>
    <t>Pharmaceuticals &amp; Biotechnology (5.18)</t>
  </si>
  <si>
    <t>Mirae Asset Large &amp; Midcap Fund - Dir - Growth</t>
  </si>
  <si>
    <t>SBI Large &amp; Midcap Fund - Dir - Growth</t>
  </si>
  <si>
    <t>ICICI Prudential Large &amp; Mid Cap Fund - Dir - Growth</t>
  </si>
  <si>
    <t>Kotak Large &amp; Midcap Fund - Dir - Growth</t>
  </si>
  <si>
    <t>HDFC Large and Mid Cap Fund - Dir - Growth</t>
  </si>
  <si>
    <t>Canara Robeco Large and Mid Cap Fund - Dir - Growth</t>
  </si>
  <si>
    <t>Bandhan Large &amp; Mid Cap Fund - Dir - Growth</t>
  </si>
  <si>
    <t>Motilal Oswal Large and Midcap Fund (MOFLM) - Dir - Growth</t>
  </si>
  <si>
    <t>DSP Large &amp; Mid Cap Fund - Dir - Growth</t>
  </si>
  <si>
    <t>Axis Large &amp; Mid Cap Fund - Dir - Growth</t>
  </si>
  <si>
    <t>Invesco India Large &amp; Mid Cap Fund - Dir - Growth</t>
  </si>
  <si>
    <t>Tata Large &amp; Mid Cap Fund - Dir - Growth</t>
  </si>
  <si>
    <t>Nippon India Vision Large &amp; Mid Cap Fund - Dir - Growth</t>
  </si>
  <si>
    <t>Sundaram Large and Mid Cap Fund - Dir - Growth</t>
  </si>
  <si>
    <t>Aditya Birla Sun Life Large &amp; Mid Cap Fund - Dir - Growth</t>
  </si>
  <si>
    <t>UTI Large &amp; Mid Cap Fund - Growth</t>
  </si>
  <si>
    <t>Banks (13.49)</t>
  </si>
  <si>
    <t>IT - Software (8.92)</t>
  </si>
  <si>
    <t>Pharmaceuticals &amp; Biotechnology (8.05)</t>
  </si>
  <si>
    <t>Finance (5.9)</t>
  </si>
  <si>
    <t>Realty (4.85)</t>
  </si>
  <si>
    <t>HSBC Large &amp; Mid Cap Fund - Reg - Growth</t>
  </si>
  <si>
    <t>Electrical Equipment (18.34)</t>
  </si>
  <si>
    <t>Banks (15.23)</t>
  </si>
  <si>
    <t>Capital Markets (12.52)</t>
  </si>
  <si>
    <t>Retailing (7.39)</t>
  </si>
  <si>
    <t>Automobiles (4.82)</t>
  </si>
  <si>
    <t>Edelweiss Large &amp; Mid Cap Fund - Growth</t>
  </si>
  <si>
    <t>Banks (14.86)</t>
  </si>
  <si>
    <t>Finance (8.06)</t>
  </si>
  <si>
    <t>Auto Components (4.88)</t>
  </si>
  <si>
    <t>Quant Large and Mid Cap Fund - Growth</t>
  </si>
  <si>
    <t>Power (15.73)</t>
  </si>
  <si>
    <t>Electrical Equipment (10.55)</t>
  </si>
  <si>
    <t>Minerals &amp; Mining (9.21)</t>
  </si>
  <si>
    <t>Telecom - Services (8.92)</t>
  </si>
  <si>
    <t>Pharmaceuticals &amp; Biotechnology (8.23)</t>
  </si>
  <si>
    <t>Franklin India Large &amp; Mid Cap Fund - Growth</t>
  </si>
  <si>
    <t>Banks (18.37)</t>
  </si>
  <si>
    <t>Retailing (9.69)</t>
  </si>
  <si>
    <t>IT - Software (7.72)</t>
  </si>
  <si>
    <t>Insurance (5.45)</t>
  </si>
  <si>
    <t>LIC MF Large &amp; Mid Cap Fund - Reg - Growth</t>
  </si>
  <si>
    <t>Electrical Equipment (10.08)</t>
  </si>
  <si>
    <t>Banks (9.94)</t>
  </si>
  <si>
    <t>Auto Components (8.69)</t>
  </si>
  <si>
    <t>Finance (8.41)</t>
  </si>
  <si>
    <t>Mahindra Manulife Large &amp; Mid Cap Fund - Reg - Growth</t>
  </si>
  <si>
    <t>Banks (19.36)</t>
  </si>
  <si>
    <t>Pharmaceuticals &amp; Biotechnology (10.95)</t>
  </si>
  <si>
    <t>Finance (6.13)</t>
  </si>
  <si>
    <t>Automobiles (4.44)</t>
  </si>
  <si>
    <t>Bajaj Finserv Large and Mid Cap Fund - Reg - Growth</t>
  </si>
  <si>
    <t>Banks (17.43)</t>
  </si>
  <si>
    <t>Auto Components (9.88)</t>
  </si>
  <si>
    <t>Pharmaceuticals &amp; Biotechnology (9.58)</t>
  </si>
  <si>
    <t>Consumer Durables (8.1)</t>
  </si>
  <si>
    <t>Automobiles (5.33)</t>
  </si>
  <si>
    <t>WhiteOak Capital Large &amp; Mid Cap Fund - Reg - Growth</t>
  </si>
  <si>
    <t>Banks (17.27)</t>
  </si>
  <si>
    <t>Pharmaceuticals &amp; Biotechnology (7.56)</t>
  </si>
  <si>
    <t>Current Assets (7.2)</t>
  </si>
  <si>
    <t>IT - Software (6.04)</t>
  </si>
  <si>
    <t>Realty (5.39)</t>
  </si>
  <si>
    <t>Baroda BNP Paribas Large &amp; Mid Cap Fund - Reg - Growth</t>
  </si>
  <si>
    <t>Banks (17.9)</t>
  </si>
  <si>
    <t>Chemicals &amp; Petrochemicals (6.68)</t>
  </si>
  <si>
    <t>IT - Software (6.3)</t>
  </si>
  <si>
    <t>Electrical Equipment (4.99)</t>
  </si>
  <si>
    <t>Pharmaceuticals &amp; Biotechnology (4.95)</t>
  </si>
  <si>
    <t>Union Large &amp; Midcap Fund - Reg - Growth</t>
  </si>
  <si>
    <t>Banks (15.87)</t>
  </si>
  <si>
    <t>Pharmaceuticals &amp; Biotechnology (8.72)</t>
  </si>
  <si>
    <t>Electrical Equipment (7.45)</t>
  </si>
  <si>
    <t>Industrial Products (5.07)</t>
  </si>
  <si>
    <t>Capital Markets (4.97)</t>
  </si>
  <si>
    <t>Helios Large &amp; Mid Cap Fund - Reg - Growth</t>
  </si>
  <si>
    <t>Capital Markets (12.38)</t>
  </si>
  <si>
    <t>Banks (11.18)</t>
  </si>
  <si>
    <t>Electrical Equipment (6.11)</t>
  </si>
  <si>
    <t>Transport Infrastructure (5.77)</t>
  </si>
  <si>
    <t>PGIM India Large and Midcap Fund - Reg - Growth</t>
  </si>
  <si>
    <t>Banks (12.9)</t>
  </si>
  <si>
    <t>Pharmaceuticals &amp; Biotechnology (7.8)</t>
  </si>
  <si>
    <t>Retailing (7.21)</t>
  </si>
  <si>
    <t>Finance (5.75)</t>
  </si>
  <si>
    <t>Consumer Durables (4.93)</t>
  </si>
  <si>
    <t>ITI Large &amp; Mid Cap Fund - Reg - Growth</t>
  </si>
  <si>
    <t>Banks (18.88)</t>
  </si>
  <si>
    <t>Finance (7.98)</t>
  </si>
  <si>
    <t>Pharmaceuticals &amp; Biotechnology (5.84)</t>
  </si>
  <si>
    <t>Capital Markets (5.34)</t>
  </si>
  <si>
    <t>Bank of India Large &amp; Mid Cap Fund - Reg - Growth</t>
  </si>
  <si>
    <t>Banks (15.2)</t>
  </si>
  <si>
    <t>Pharmaceuticals &amp; Biotechnology (11.27)</t>
  </si>
  <si>
    <t>Retailing (6.55)</t>
  </si>
  <si>
    <t>Consumer Durables (6.28)</t>
  </si>
  <si>
    <t>Petroleum Products (6.1)</t>
  </si>
  <si>
    <t>JM Large and Mid Cap Fund - Reg - Growth</t>
  </si>
  <si>
    <t>Banks (10.91)</t>
  </si>
  <si>
    <t>Finance (6.19)</t>
  </si>
  <si>
    <t>Capital Markets (5.94)</t>
  </si>
  <si>
    <t>Pharmaceuticals &amp; Biotechnology (5.08)</t>
  </si>
  <si>
    <t>Navi Large &amp; Midcap Fund - Reg - Growth</t>
  </si>
  <si>
    <t>Banks (19.05)</t>
  </si>
  <si>
    <t>Capital Markets (9.43)</t>
  </si>
  <si>
    <t>Industrial Products (8.16)</t>
  </si>
  <si>
    <t>Healthcare Services (7.96)</t>
  </si>
  <si>
    <t>Current Assets (6.29)</t>
  </si>
  <si>
    <t>Samco Large and Mid Cap Fund - Reg - Growth</t>
  </si>
  <si>
    <t>Electrical Equipment (20.13)</t>
  </si>
  <si>
    <t>Non - Ferrous Metals (10.48)</t>
  </si>
  <si>
    <t>Banks (9.74)</t>
  </si>
  <si>
    <t>Power (8.37)</t>
  </si>
  <si>
    <t>The Wealth Company Large &amp; Mid Cap Fund - Reg - Growth</t>
  </si>
  <si>
    <t>If redeemed bet. 0 Day to 120 Days Exit Load is 1%</t>
  </si>
  <si>
    <t>UTI Large &amp; Mid Cap Fund - Dir - Growth</t>
  </si>
  <si>
    <t>HSBC Large &amp; Mid Cap Fund - Dir - Growth</t>
  </si>
  <si>
    <t>Edelweiss Large &amp; Mid Cap Fund - Dir - Growth</t>
  </si>
  <si>
    <t>Quant Large and Mid Cap Fund - Dir - Growth</t>
  </si>
  <si>
    <t>Franklin India Large &amp; Mid Cap Fund - Dir - Growth</t>
  </si>
  <si>
    <t>LIC MF Large &amp; Mid Cap Fund - Dir - Growth</t>
  </si>
  <si>
    <t>Mahindra Manulife Large &amp; Mid Cap Fund - Dir - Growth</t>
  </si>
  <si>
    <t>Bajaj Finserv Large and Mid Cap Fund - Dir - Growth</t>
  </si>
  <si>
    <t>WhiteOak Capital Large &amp; Mid Cap Fund - Dir - Growth</t>
  </si>
  <si>
    <t>Baroda BNP Paribas Large &amp; Mid Cap Fund - Dir - Growth</t>
  </si>
  <si>
    <t>Union Large &amp; Midcap Fund - Dir - Growth</t>
  </si>
  <si>
    <t>Helios Large &amp; Mid Cap Fund - Dir - Growth</t>
  </si>
  <si>
    <t>PGIM India Large and Midcap Fund - Dir - Growth</t>
  </si>
  <si>
    <t>ITI Large &amp; Mid Cap Fund - Dir - Growth</t>
  </si>
  <si>
    <t>Bank of India Large &amp; Mid Cap Fund - Dir - Growth</t>
  </si>
  <si>
    <t>JM Large and Mid Cap Fund - Dir - Growth</t>
  </si>
  <si>
    <t>Navi Large &amp; Midcap Fund - Dir - Growth</t>
  </si>
  <si>
    <t>Samco Large and Mid Cap Fund - Dir - Growth</t>
  </si>
  <si>
    <t>The Wealth Company Large &amp; Mid Cap Fund - Dir - Growth</t>
  </si>
  <si>
    <t>BSE 150 MidCap TRI</t>
  </si>
  <si>
    <t>Nifty Midcap 150</t>
  </si>
  <si>
    <t>Nifty Midcap 150 TRI</t>
  </si>
  <si>
    <t>HDFC Mid Cap Fund - Growth</t>
  </si>
  <si>
    <t>Banks (15.36)</t>
  </si>
  <si>
    <t>Pharmaceuticals &amp; Biotechnology (11.17)</t>
  </si>
  <si>
    <t>Auto Components (9.3)</t>
  </si>
  <si>
    <t>Current Assets (7.52)</t>
  </si>
  <si>
    <t>IT - Software (6.77)</t>
  </si>
  <si>
    <t>Kotak Midcap Fund - Reg - Growth</t>
  </si>
  <si>
    <t>Finance (11.7)</t>
  </si>
  <si>
    <t>Healthcare Services (7.92)</t>
  </si>
  <si>
    <t>Banks (7.32)</t>
  </si>
  <si>
    <t>IT - Software (7.31)</t>
  </si>
  <si>
    <t>Retailing (7.01)</t>
  </si>
  <si>
    <t>Nippon India Growth Mid Cap Fund - Reg - Growth</t>
  </si>
  <si>
    <t>Banks (9.25)</t>
  </si>
  <si>
    <t>Auto Components (9.14)</t>
  </si>
  <si>
    <t>Retailing (7.71)</t>
  </si>
  <si>
    <t>Capital Markets (7.39)</t>
  </si>
  <si>
    <t>Pharmaceuticals &amp; Biotechnology (7.21)</t>
  </si>
  <si>
    <t>Motilal Oswal Midcap Fund - Reg - Growth</t>
  </si>
  <si>
    <t>Capital Markets (14.97)</t>
  </si>
  <si>
    <t>IT - Software (11.86)</t>
  </si>
  <si>
    <t>Finance (11.09)</t>
  </si>
  <si>
    <t>Financial Technology (Fintech) (9.82)</t>
  </si>
  <si>
    <t>Consumer Durables (9.56)</t>
  </si>
  <si>
    <t>Axis Midcap Fund - Growth</t>
  </si>
  <si>
    <t>Electrical Equipment (11.71)</t>
  </si>
  <si>
    <t>Auto Components (9.33)</t>
  </si>
  <si>
    <t>Pharmaceuticals &amp; Biotechnology (6.71)</t>
  </si>
  <si>
    <t>Banks (6.64)</t>
  </si>
  <si>
    <t>Capital Markets (5.75)</t>
  </si>
  <si>
    <t>SBI Midcap Fund - Growth</t>
  </si>
  <si>
    <t>Industrial Products (9.24)</t>
  </si>
  <si>
    <t>Finance (9.11)</t>
  </si>
  <si>
    <t>Pharmaceuticals &amp; Biotechnology (8.08)</t>
  </si>
  <si>
    <t>Power (7.84)</t>
  </si>
  <si>
    <t>Insurance (7.36)</t>
  </si>
  <si>
    <t>DSP Midcap Fund - Reg - Growth</t>
  </si>
  <si>
    <t>Auto Components (10.93)</t>
  </si>
  <si>
    <t>Industrial Products (9.09)</t>
  </si>
  <si>
    <t>Finance (8.47)</t>
  </si>
  <si>
    <t>Banks (7.63)</t>
  </si>
  <si>
    <t>IT - Software (6.59)</t>
  </si>
  <si>
    <t>If redeemed bet. 0 Month to 12 Month Exit Load is 1%</t>
  </si>
  <si>
    <t>Mirae Asset Midcap Fund - Reg - Growth</t>
  </si>
  <si>
    <t>Pharmaceuticals &amp; Biotechnology (9.88)</t>
  </si>
  <si>
    <t>Banks (7.54)</t>
  </si>
  <si>
    <t>Consumer Durables (6.55)</t>
  </si>
  <si>
    <t>Retailing (6.05)</t>
  </si>
  <si>
    <t>Capital Markets (5.74)</t>
  </si>
  <si>
    <t>Edelweiss Mid Cap Fund - Growth</t>
  </si>
  <si>
    <t>Banks (10.32)</t>
  </si>
  <si>
    <t>Electrical Equipment (6.65)</t>
  </si>
  <si>
    <t>Industrial Products (6.37)</t>
  </si>
  <si>
    <t>Auto Components (6.04)</t>
  </si>
  <si>
    <t>HSBC Midcap Fund - Reg - Growth</t>
  </si>
  <si>
    <t>Electrical Equipment (19.98)</t>
  </si>
  <si>
    <t>Capital Markets (13.63)</t>
  </si>
  <si>
    <t>Retailing (10.48)</t>
  </si>
  <si>
    <t>Banks (7.78)</t>
  </si>
  <si>
    <t>Pharmaceuticals &amp; Biotechnology (5.22)</t>
  </si>
  <si>
    <t>Sundaram Mid Cap Fund - Reg - Growth</t>
  </si>
  <si>
    <t>Industrial Products (8.2)</t>
  </si>
  <si>
    <t>Banks (8)</t>
  </si>
  <si>
    <t>Electrical Equipment (7.88)</t>
  </si>
  <si>
    <t>Capital Markets (7.34)</t>
  </si>
  <si>
    <t>Auto Components (5.67)</t>
  </si>
  <si>
    <t>Invesco India Midcap Fund - Growth</t>
  </si>
  <si>
    <t>Banks (13.72)</t>
  </si>
  <si>
    <t>Retailing (11.71)</t>
  </si>
  <si>
    <t>Healthcare Services (10.54)</t>
  </si>
  <si>
    <t>Realty (8.13)</t>
  </si>
  <si>
    <t>Franklin India Mid Cap Fund - Growth</t>
  </si>
  <si>
    <t>Pharmaceuticals &amp; Biotechnology (6.77)</t>
  </si>
  <si>
    <t>Consumer Durables (6.13)</t>
  </si>
  <si>
    <t>Auto Components (5.99)</t>
  </si>
  <si>
    <t>Realty (5.87)</t>
  </si>
  <si>
    <t>UTI Mid Cap Fund - Growth</t>
  </si>
  <si>
    <t>Pharmaceuticals &amp; Biotechnology (9.63)</t>
  </si>
  <si>
    <t>Banks (8.91)</t>
  </si>
  <si>
    <t>Auto Components (8.1)</t>
  </si>
  <si>
    <t>Industrial Products (7.98)</t>
  </si>
  <si>
    <t>Consumer Durables (7.46)</t>
  </si>
  <si>
    <t>PGIM India Midcap Fund - Reg - Growth</t>
  </si>
  <si>
    <t>Banks (8.42)</t>
  </si>
  <si>
    <t>Pharmaceuticals &amp; Biotechnology (7.33)</t>
  </si>
  <si>
    <t>Auto Components (6.77)</t>
  </si>
  <si>
    <t>Electrical Equipment (6.74)</t>
  </si>
  <si>
    <t>ICICI Prudential MidCap Fund - Growth</t>
  </si>
  <si>
    <t>Capital Markets (14.02)</t>
  </si>
  <si>
    <t>Industrial Products (12.81)</t>
  </si>
  <si>
    <t>Electrical Equipment (9.45)</t>
  </si>
  <si>
    <t>Auto Components (9.03)</t>
  </si>
  <si>
    <t>Ferrous Metals (8.48)</t>
  </si>
  <si>
    <t>Aditya Birla Sun Life Mid Cap Fund - Plan A - Growth</t>
  </si>
  <si>
    <t>Industrial Products (10.21)</t>
  </si>
  <si>
    <t>Finance (7.16)</t>
  </si>
  <si>
    <t>Auto Components (5.87)</t>
  </si>
  <si>
    <t>Electrical Equipment (5.57)</t>
  </si>
  <si>
    <t>HDFC Mid Cap Fund - Dir - Growth</t>
  </si>
  <si>
    <t>Kotak Midcap Fund - Dir - Growth</t>
  </si>
  <si>
    <t>Nippon India Growth Mid Cap Fund - Dir - Growth</t>
  </si>
  <si>
    <t>Motilal Oswal Midcap Fund - Dir - Growth</t>
  </si>
  <si>
    <t>Axis Midcap Fund - Dir - Growth</t>
  </si>
  <si>
    <t>SBI Midcap Fund - Dir - Growth</t>
  </si>
  <si>
    <t>DSP Midcap Fund - Dir - Growth</t>
  </si>
  <si>
    <t>Mirae Asset Midcap Fund - Dir - Growth</t>
  </si>
  <si>
    <t>Edelweiss Mid Cap Fund - Dir - Growth</t>
  </si>
  <si>
    <t>HSBC Midcap Fund - Dir - Growth</t>
  </si>
  <si>
    <t>Sundaram Mid Cap Fund - Dir - Growth</t>
  </si>
  <si>
    <t>Invesco India Midcap Fund - Dir - Growth</t>
  </si>
  <si>
    <t>Franklin India Mid Cap Fund - Dir - Growth</t>
  </si>
  <si>
    <t>UTI Mid Cap Fund - Dir - Growth</t>
  </si>
  <si>
    <t>PGIM India Midcap Fund - Dir - Growth</t>
  </si>
  <si>
    <t>ICICI Prudential MidCap Fund - Dir - Growth</t>
  </si>
  <si>
    <t>Aditya Birla Sun Life Mid Cap Fund - Plan A - Dir - Growth</t>
  </si>
  <si>
    <t>Quant Mid Cap Fund - Growth</t>
  </si>
  <si>
    <t>Telecom - Services (16.45)</t>
  </si>
  <si>
    <t>Pharmaceuticals &amp; Biotechnology (14.12)</t>
  </si>
  <si>
    <t>Electrical Equipment (9.66)</t>
  </si>
  <si>
    <t>Minerals &amp; Mining (8.16)</t>
  </si>
  <si>
    <t>Construction (6.51)</t>
  </si>
  <si>
    <t>WhiteOak Capital Mid Cap Fund - Reg - Growth</t>
  </si>
  <si>
    <t>Pharmaceuticals &amp; Biotechnology (10.61)</t>
  </si>
  <si>
    <t>Electrical Equipment (8.03)</t>
  </si>
  <si>
    <t>Current Assets (7.55)</t>
  </si>
  <si>
    <t>Retailing (6.6)</t>
  </si>
  <si>
    <t>Finance (6.42)</t>
  </si>
  <si>
    <t>Tata Mid Cap Fund - Reg - Growth</t>
  </si>
  <si>
    <t>Banks (11.85)</t>
  </si>
  <si>
    <t>Pharmaceuticals &amp; Biotechnology (10.06)</t>
  </si>
  <si>
    <t>Auto Components (7.36)</t>
  </si>
  <si>
    <t>Electrical Equipment (5.87)</t>
  </si>
  <si>
    <t>Capital Markets (5.19)</t>
  </si>
  <si>
    <t>Mahindra Manulife Mid Cap Fund - Reg - Growth</t>
  </si>
  <si>
    <t>Banks (15.1)</t>
  </si>
  <si>
    <t>Industrial Products (10.02)</t>
  </si>
  <si>
    <t>Auto Components (9.11)</t>
  </si>
  <si>
    <t>Finance (6.38)</t>
  </si>
  <si>
    <t>Canara Robeco Mid Cap Fund - Reg - Growth</t>
  </si>
  <si>
    <t>Electrical Equipment (12.05)</t>
  </si>
  <si>
    <t>Retailing (8.92)</t>
  </si>
  <si>
    <t>Banks (8.6)</t>
  </si>
  <si>
    <t>Capital Markets (7.72)</t>
  </si>
  <si>
    <t>Chemicals &amp; Petrochemicals (4.94)</t>
  </si>
  <si>
    <t>Baroda BNP Paribas Midcap Fund - Growth</t>
  </si>
  <si>
    <t>Banks (10.57)</t>
  </si>
  <si>
    <t>Electrical Equipment (10.35)</t>
  </si>
  <si>
    <t>Auto Components (7.81)</t>
  </si>
  <si>
    <t>Capital Markets (5.97)</t>
  </si>
  <si>
    <t>Bandhan Midcap Fund - Reg - Growth</t>
  </si>
  <si>
    <t>Electrical Equipment (11.16)</t>
  </si>
  <si>
    <t>Retailing (8.81)</t>
  </si>
  <si>
    <t>Pharmaceuticals &amp; Biotechnology (8.06)</t>
  </si>
  <si>
    <t>Industrial Products (7.6)</t>
  </si>
  <si>
    <t>Banks (7.01)</t>
  </si>
  <si>
    <t>Union Midcap Fund - Reg - Growth</t>
  </si>
  <si>
    <t>Banks (9.77)</t>
  </si>
  <si>
    <t>Auto Components (9.26)</t>
  </si>
  <si>
    <t>Pharmaceuticals &amp; Biotechnology (8.6)</t>
  </si>
  <si>
    <t>Electrical Equipment (8.22)</t>
  </si>
  <si>
    <t>Industrial Products (7.75)</t>
  </si>
  <si>
    <t>Helios Mid Cap Fund - Reg - Growth</t>
  </si>
  <si>
    <t>Capital Markets (13.5)</t>
  </si>
  <si>
    <t>Finance (8.98)</t>
  </si>
  <si>
    <t>Auto Components (8.42)</t>
  </si>
  <si>
    <t>Electrical Equipment (6.58)</t>
  </si>
  <si>
    <t>Healthcare Services (6.04)</t>
  </si>
  <si>
    <t>ITI Mid Cap Fund - Reg - Growth</t>
  </si>
  <si>
    <t>Banks (12.6)</t>
  </si>
  <si>
    <t>Pharmaceuticals &amp; Biotechnology (8.64)</t>
  </si>
  <si>
    <t>Auto Components (6.47)</t>
  </si>
  <si>
    <t>Finance (5.99)</t>
  </si>
  <si>
    <t>JM Midcap Fund - Reg - Growth</t>
  </si>
  <si>
    <t>Pharmaceuticals &amp; Biotechnology (11.05)</t>
  </si>
  <si>
    <t>Electrical Equipment (9.59)</t>
  </si>
  <si>
    <t>Banks (9.15)</t>
  </si>
  <si>
    <t>Capital Markets (8.26)</t>
  </si>
  <si>
    <t>Auto Components (8.07)</t>
  </si>
  <si>
    <t>Bank of India Mid Cap Fund - Reg - Growth</t>
  </si>
  <si>
    <t>Pharmaceuticals &amp; Biotechnology (13.35)</t>
  </si>
  <si>
    <t>Capital Markets (9.95)</t>
  </si>
  <si>
    <t>Electrical Equipment (8.12)</t>
  </si>
  <si>
    <t>Banks (6.16)</t>
  </si>
  <si>
    <t>If redeemed bet. 0 Day to 60 Days Exit Load is 1%</t>
  </si>
  <si>
    <t>LIC MF Mid cap Fund - Reg - Growth</t>
  </si>
  <si>
    <t>Industrial Products (9.66)</t>
  </si>
  <si>
    <t>Auto Components (9.16)</t>
  </si>
  <si>
    <t>Finance (6.9)</t>
  </si>
  <si>
    <t>Retailing (6.16)</t>
  </si>
  <si>
    <t>Capital Markets (6.04)</t>
  </si>
  <si>
    <t>TRUSTMF Mid Cap Fund - Reg - Growth</t>
  </si>
  <si>
    <t>Capital Markets (11.24)</t>
  </si>
  <si>
    <t>Banks (8.99)</t>
  </si>
  <si>
    <t>Pharmaceuticals &amp; Biotechnology (8.93)</t>
  </si>
  <si>
    <t>Auto Components (5.36)</t>
  </si>
  <si>
    <t>Taurus Mid Cap Fund - Reg - Growth</t>
  </si>
  <si>
    <t>IT - Software (12.72)</t>
  </si>
  <si>
    <t>Electrical Equipment (8.76)</t>
  </si>
  <si>
    <t>Telecom - Services (8.61)</t>
  </si>
  <si>
    <t>Chemicals &amp; Petrochemicals (8.48)</t>
  </si>
  <si>
    <t>Pharmaceuticals &amp; Biotechnology (8)</t>
  </si>
  <si>
    <t>Samco Mid Cap Fund - Reg - Growth</t>
  </si>
  <si>
    <t>Banks (18.16)</t>
  </si>
  <si>
    <t>Electrical Equipment (11.65)</t>
  </si>
  <si>
    <t>Finance (9.67)</t>
  </si>
  <si>
    <t>Insurance (8.7)</t>
  </si>
  <si>
    <t>Quant Mid Cap Fund - Dir - Growth</t>
  </si>
  <si>
    <t>WhiteOak Capital Mid Cap Fund - Dir - Growth</t>
  </si>
  <si>
    <t>Tata Mid Cap Fund - Dir - Growth</t>
  </si>
  <si>
    <t>Mahindra Manulife Mid Cap Fund - Dir - Growth</t>
  </si>
  <si>
    <t>Canara Robeco Mid Cap Fund - Dir - Growth</t>
  </si>
  <si>
    <t>Baroda BNP Paribas Midcap Fund - Dir - Growth</t>
  </si>
  <si>
    <t>Bandhan Midcap Fund - Dir - Growth</t>
  </si>
  <si>
    <t>Union Midcap Fund - Dir - Growth</t>
  </si>
  <si>
    <t>Helios Mid Cap Fund - Dir - Growth</t>
  </si>
  <si>
    <t>ITI Mid Cap Fund - Dir - Growth</t>
  </si>
  <si>
    <t>JM Midcap Fund - Dir - Growth</t>
  </si>
  <si>
    <t>Bank of India Mid Cap Fund - Dir - Growth</t>
  </si>
  <si>
    <t>LIC MF Mid cap Fund - Dir - Growth</t>
  </si>
  <si>
    <t>TRUSTMF Mid Cap Fund - Dir - Growth</t>
  </si>
  <si>
    <t>Taurus Mid Cap Fund - Dir - Growth</t>
  </si>
  <si>
    <t>Samco Mid Cap Fund - Dir - Growth</t>
  </si>
  <si>
    <t>BSE 250 Small Cap Index TRI</t>
  </si>
  <si>
    <t>Nifty Smallcap 250</t>
  </si>
  <si>
    <t>Nifty Smallcap 250 TRI</t>
  </si>
  <si>
    <t>Nippon India Small Cap Fund - Reg - Growth</t>
  </si>
  <si>
    <t>Electrical Equipment (9.6)</t>
  </si>
  <si>
    <t>Auto Components (7.73)</t>
  </si>
  <si>
    <t>Industrial Products (6.74)</t>
  </si>
  <si>
    <t>Consumer Durables (6.39)</t>
  </si>
  <si>
    <t>Banks (6.22)</t>
  </si>
  <si>
    <t>HDFC Small Cap Fund - Growth</t>
  </si>
  <si>
    <t>Auto Components (11.49)</t>
  </si>
  <si>
    <t>Current Assets (10.14)</t>
  </si>
  <si>
    <t>Banks (9.41)</t>
  </si>
  <si>
    <t>Healthcare Services (8.97)</t>
  </si>
  <si>
    <t>Commercial Services &amp; Supplies (7.72)</t>
  </si>
  <si>
    <t>SBI Small Cap Fund - Growth</t>
  </si>
  <si>
    <t>Chemicals &amp; Petrochemicals (9.36)</t>
  </si>
  <si>
    <t>Industrial Products (9.23)</t>
  </si>
  <si>
    <t>Current Assets (9.12)</t>
  </si>
  <si>
    <t>Consumer Durables (8.04)</t>
  </si>
  <si>
    <t>Axis Small Cap Fund - Reg - Growth</t>
  </si>
  <si>
    <t>Chemicals &amp; Petrochemicals (8.07)</t>
  </si>
  <si>
    <t>Current Assets (8.02)</t>
  </si>
  <si>
    <t>Industrial Products (7.04)</t>
  </si>
  <si>
    <t>Auto Components (6.83)</t>
  </si>
  <si>
    <t>Pharmaceuticals &amp; Biotechnology (6.5)</t>
  </si>
  <si>
    <t>Bandhan Small Cap Fund - Reg - Growth</t>
  </si>
  <si>
    <t>Finance (10.94)</t>
  </si>
  <si>
    <t>Current Assets (10.07)</t>
  </si>
  <si>
    <t>Banks (8.36)</t>
  </si>
  <si>
    <t>Realty (7.56)</t>
  </si>
  <si>
    <t>Pharmaceuticals &amp; Biotechnology (7.39)</t>
  </si>
  <si>
    <t>DSP Small Cap Fund - Reg - Growth</t>
  </si>
  <si>
    <t>Industrial Products (16.28)</t>
  </si>
  <si>
    <t>Auto Components (13.56)</t>
  </si>
  <si>
    <t>Consumer Durables (12.59)</t>
  </si>
  <si>
    <t>Current Assets (10.44)</t>
  </si>
  <si>
    <t>Chemicals &amp; Petrochemicals (7.37)</t>
  </si>
  <si>
    <t>Kotak Small Cap Fund - Reg - Growth</t>
  </si>
  <si>
    <t>Healthcare Services (14.81)</t>
  </si>
  <si>
    <t>Consumer Durables (10.59)</t>
  </si>
  <si>
    <t>Retailing (8.48)</t>
  </si>
  <si>
    <t>Auto Components (8.24)</t>
  </si>
  <si>
    <t>Finance (6.59)</t>
  </si>
  <si>
    <t>HSBC Small Cap Fund - Reg - Growth</t>
  </si>
  <si>
    <t>Industrial Products (13.09)</t>
  </si>
  <si>
    <t>Capital Markets (9.27)</t>
  </si>
  <si>
    <t>Pharmaceuticals &amp; Biotechnology (8.36)</t>
  </si>
  <si>
    <t>Electrical Equipment (8.2)</t>
  </si>
  <si>
    <t>Banks (6.86)</t>
  </si>
  <si>
    <t>Franklin India Small Cap Fund - Growth</t>
  </si>
  <si>
    <t>Banks (12.17)</t>
  </si>
  <si>
    <t>Auto Components (8.62)</t>
  </si>
  <si>
    <t>Industrial Products (8.08)</t>
  </si>
  <si>
    <t>Consumer Durables (7.63)</t>
  </si>
  <si>
    <t>Chemicals &amp; Petrochemicals (5.75)</t>
  </si>
  <si>
    <t>Canara Robeco Small Cap Fund - Reg - Growth</t>
  </si>
  <si>
    <t>Consumer Durables (9.3)</t>
  </si>
  <si>
    <t>Finance (7.72)</t>
  </si>
  <si>
    <t>Pharmaceuticals &amp; Biotechnology (7.63)</t>
  </si>
  <si>
    <t>Capital Markets (7.4)</t>
  </si>
  <si>
    <t>Invesco India Smallcap Fund - Reg - Growth</t>
  </si>
  <si>
    <t>Healthcare Services (12.08)</t>
  </si>
  <si>
    <t>Banks (10.14)</t>
  </si>
  <si>
    <t>Pharmaceuticals &amp; Biotechnology (8.66)</t>
  </si>
  <si>
    <t>Consumer Durables (7.73)</t>
  </si>
  <si>
    <t>Retailing (7.1)</t>
  </si>
  <si>
    <t>Tata Small Cap Fund - Reg - Growth</t>
  </si>
  <si>
    <t>Industrial Products (20.32)</t>
  </si>
  <si>
    <t>Chemicals &amp; Petrochemicals (8.99)</t>
  </si>
  <si>
    <t>Current Assets (8.49)</t>
  </si>
  <si>
    <t>Consumer Durables (6.3)</t>
  </si>
  <si>
    <t>Pharmaceuticals &amp; Biotechnology (5.43)</t>
  </si>
  <si>
    <t>ICICI Prudential Smallcap Fund - Growth</t>
  </si>
  <si>
    <t>Auto Components (11.01)</t>
  </si>
  <si>
    <t>Industrial Products (10.2)</t>
  </si>
  <si>
    <t>Chemicals &amp; Petrochemicals (9.62)</t>
  </si>
  <si>
    <t>Pharmaceuticals &amp; Biotechnology (6.55)</t>
  </si>
  <si>
    <t>Motilal Oswal Small Cap Fund - Reg - Growth</t>
  </si>
  <si>
    <t>Consumer Durables (9.8)</t>
  </si>
  <si>
    <t>Healthcare Services (8.92)</t>
  </si>
  <si>
    <t>Auto Components (8.47)</t>
  </si>
  <si>
    <t>Retailing (7.75)</t>
  </si>
  <si>
    <t>Electrical Equipment (6.96)</t>
  </si>
  <si>
    <t>Edelweiss Small Cap Fund - Reg - Growth</t>
  </si>
  <si>
    <t>Banks (10.64)</t>
  </si>
  <si>
    <t>Industrial Products (9.06)</t>
  </si>
  <si>
    <t>Auto Components (8.89)</t>
  </si>
  <si>
    <t>Healthcare Services (6.94)</t>
  </si>
  <si>
    <t>Electrical Equipment (6.89)</t>
  </si>
  <si>
    <t>Aditya Birla Sun Life Small Cap Fund - Growth</t>
  </si>
  <si>
    <t>Banks (8.5)</t>
  </si>
  <si>
    <t>Pharmaceuticals &amp; Biotechnology (8.26)</t>
  </si>
  <si>
    <t>Finance (6.91)</t>
  </si>
  <si>
    <t>Consumer Durables (6.56)</t>
  </si>
  <si>
    <t>Electrical Equipment (6.47)</t>
  </si>
  <si>
    <t>Nippon India Small Cap Fund - Dir - Growth</t>
  </si>
  <si>
    <t>HDFC Small Cap Fund - Dir - Growth</t>
  </si>
  <si>
    <t>SBI Small Cap Fund - Dir - Growth</t>
  </si>
  <si>
    <t>Axis Small Cap Fund - Dir - Growth</t>
  </si>
  <si>
    <t>Bandhan Small Cap Fund - Dir - Growth</t>
  </si>
  <si>
    <t>DSP Small Cap Fund - Dir - Growth</t>
  </si>
  <si>
    <t>Kotak Small Cap Fund - Dir - Growth</t>
  </si>
  <si>
    <t>HSBC Small Cap Fund - Dir - Growth</t>
  </si>
  <si>
    <t>Franklin India Small Cap Fund - Dir - Growth</t>
  </si>
  <si>
    <t>Canara Robeco Small Cap Fund - Dir - Growth</t>
  </si>
  <si>
    <t>Invesco India Smallcap Fund - Dir - Growth</t>
  </si>
  <si>
    <t>Tata Small Cap Fund - Dir - Growth</t>
  </si>
  <si>
    <t>ICICI Prudential Smallcap Fund - Dir - Growth</t>
  </si>
  <si>
    <t>Motilal Oswal Small Cap Fund - Dir - Growth</t>
  </si>
  <si>
    <t>Edelweiss Small Cap Fund - Dir - Growth</t>
  </si>
  <si>
    <t>Aditya Birla Sun Life Small Cap Fund - Dir - Growth</t>
  </si>
  <si>
    <t>Quant Small Cap Fund - Growth</t>
  </si>
  <si>
    <t>Pharmaceuticals &amp; Biotechnology (11.45)</t>
  </si>
  <si>
    <t>Banks (8.59)</t>
  </si>
  <si>
    <t>Petroleum Products (8.54)</t>
  </si>
  <si>
    <t>Power (7.88)</t>
  </si>
  <si>
    <t>Finance (7.52)</t>
  </si>
  <si>
    <t>UTI Small Cap Fund - Reg - Growth</t>
  </si>
  <si>
    <t>Pharmaceuticals &amp; Biotechnology (9.32)</t>
  </si>
  <si>
    <t>Industrial Products (8.23)</t>
  </si>
  <si>
    <t>Electrical Equipment (7.22)</t>
  </si>
  <si>
    <t>Healthcare Services (6.26)</t>
  </si>
  <si>
    <t>Banks (6.13)</t>
  </si>
  <si>
    <t>Mahindra Manulife Small Cap Fund - Reg - Growth</t>
  </si>
  <si>
    <t>Pharmaceuticals &amp; Biotechnology (11.91)</t>
  </si>
  <si>
    <t>Auto Components (10.64)</t>
  </si>
  <si>
    <t>Banks (8.1)</t>
  </si>
  <si>
    <t>Finance (6.28)</t>
  </si>
  <si>
    <t>Mirae Asset Small Cap Fund - Reg - Growth</t>
  </si>
  <si>
    <t>Industrial Products (13.33)</t>
  </si>
  <si>
    <t>Finance (9.65)</t>
  </si>
  <si>
    <t>Pharmaceuticals &amp; Biotechnology (9.54)</t>
  </si>
  <si>
    <t>Capital Markets (8.78)</t>
  </si>
  <si>
    <t>Electrical Equipment (7)</t>
  </si>
  <si>
    <t>Sundaram Small Cap Fund - Reg - Growth</t>
  </si>
  <si>
    <t>Banks (8.72)</t>
  </si>
  <si>
    <t>Auto Components (7.92)</t>
  </si>
  <si>
    <t>Finance (7.7)</t>
  </si>
  <si>
    <t>Electrical Equipment (7.46)</t>
  </si>
  <si>
    <t>Industrial Products (6.88)</t>
  </si>
  <si>
    <t>ITI Small Cap Fund - Reg - Growth</t>
  </si>
  <si>
    <t>Pharmaceuticals &amp; Biotechnology (13.36)</t>
  </si>
  <si>
    <t>Banks (9.51)</t>
  </si>
  <si>
    <t>Industrial Products (8.33)</t>
  </si>
  <si>
    <t>Auto Components (7.7)</t>
  </si>
  <si>
    <t>Capital Markets (7.64)</t>
  </si>
  <si>
    <t>Bank of India Small Cap Fund - Reg - Growth</t>
  </si>
  <si>
    <t>Electrical Equipment (9.74)</t>
  </si>
  <si>
    <t>Pharmaceuticals &amp; Biotechnology (9.29)</t>
  </si>
  <si>
    <t>Capital Markets (7.95)</t>
  </si>
  <si>
    <t>Industrial Products (7.83)</t>
  </si>
  <si>
    <t>Auto Components (7.55)</t>
  </si>
  <si>
    <t>Union Small Cap Fund - Reg - Growth</t>
  </si>
  <si>
    <t>Electrical Equipment (13.49)</t>
  </si>
  <si>
    <t>Pharmaceuticals &amp; Biotechnology (10.11)</t>
  </si>
  <si>
    <t>Auto Components (9.78)</t>
  </si>
  <si>
    <t>Capital Markets (9.21)</t>
  </si>
  <si>
    <t>Industrial Products (8.21)</t>
  </si>
  <si>
    <t>Bajaj Finserv Small Cap Fund - Reg - Growth</t>
  </si>
  <si>
    <t>Industrial Products (13.97)</t>
  </si>
  <si>
    <t>Consumer Durables (10.95)</t>
  </si>
  <si>
    <t>Pharmaceuticals &amp; Biotechnology (9.95)</t>
  </si>
  <si>
    <t>Auto Components (9.05)</t>
  </si>
  <si>
    <t>Electrical Equipment (7.67)</t>
  </si>
  <si>
    <t>TRUSTMF Small Cap Fund - Reg - Growth</t>
  </si>
  <si>
    <t>Pharmaceuticals &amp; Biotechnology (12.29)</t>
  </si>
  <si>
    <t>Capital Markets (8.83)</t>
  </si>
  <si>
    <t>Auto Components (7.33)</t>
  </si>
  <si>
    <t>Electrical Equipment (6.95)</t>
  </si>
  <si>
    <t>Banks (6.84)</t>
  </si>
  <si>
    <t>PGIM India Small Cap Fund - Reg - Growth</t>
  </si>
  <si>
    <t>Pharmaceuticals &amp; Biotechnology (9.21)</t>
  </si>
  <si>
    <t>Healthcare Services (6.64)</t>
  </si>
  <si>
    <t>Chemicals &amp; Petrochemicals (6.4)</t>
  </si>
  <si>
    <t>Industrial Products (6.29)</t>
  </si>
  <si>
    <t>Baroda BNP Paribas Small Cap Fund - Reg - Growth</t>
  </si>
  <si>
    <t>Pharmaceuticals &amp; Biotechnology (13.4)</t>
  </si>
  <si>
    <t>Finance (9.03)</t>
  </si>
  <si>
    <t>Auto Components (6.44)</t>
  </si>
  <si>
    <t>Healthcare Services (5.45)</t>
  </si>
  <si>
    <t>Abakkus Small Cap Fund - Reg - Growth</t>
  </si>
  <si>
    <t>Current Assets (13.92)</t>
  </si>
  <si>
    <t>Industrial Products (9.83)</t>
  </si>
  <si>
    <t>Banks (8.34)</t>
  </si>
  <si>
    <t>Pharmaceuticals &amp; Biotechnology (7.88)</t>
  </si>
  <si>
    <t>Finance (6.7)</t>
  </si>
  <si>
    <t>Helios Small Cap Fund - Reg - Growth</t>
  </si>
  <si>
    <t>Auto Components (10.2)</t>
  </si>
  <si>
    <t>Electrical Equipment (8.93)</t>
  </si>
  <si>
    <t>Capital Markets (7.96)</t>
  </si>
  <si>
    <t>Healthcare Services (7.09)</t>
  </si>
  <si>
    <t>Industrial Products (5.21)</t>
  </si>
  <si>
    <t>JM Small Cap Fund - Reg - Growth</t>
  </si>
  <si>
    <t>Pharmaceuticals &amp; Biotechnology (9.8)</t>
  </si>
  <si>
    <t>Industrial Products (9.28)</t>
  </si>
  <si>
    <t>Consumer Durables (8.99)</t>
  </si>
  <si>
    <t>Electrical Equipment (8.3)</t>
  </si>
  <si>
    <t>Banks (7.95)</t>
  </si>
  <si>
    <t>LIC MF Small Cap Fund - Reg - Growth</t>
  </si>
  <si>
    <t>Industrial Products (20.85)</t>
  </si>
  <si>
    <t>Electrical Equipment (9.3)</t>
  </si>
  <si>
    <t>Auto Components (7.07)</t>
  </si>
  <si>
    <t>Pharmaceuticals &amp; Biotechnology (6.29)</t>
  </si>
  <si>
    <t>Food Products (6.11)</t>
  </si>
  <si>
    <t>Groww Small Cap Fund - Reg - Growth</t>
  </si>
  <si>
    <t>Banks (17.08)</t>
  </si>
  <si>
    <t>Auto Components (15.2)</t>
  </si>
  <si>
    <t>Current Assets (13.81)</t>
  </si>
  <si>
    <t>Finance (12.04)</t>
  </si>
  <si>
    <t>Quantum Small Cap Fund - Reg - Growth</t>
  </si>
  <si>
    <t>Banks (14.42)</t>
  </si>
  <si>
    <t>Auto Components (11.55)</t>
  </si>
  <si>
    <t>Pharmaceuticals &amp; Biotechnology (10.31)</t>
  </si>
  <si>
    <t>Current Assets (8.24)</t>
  </si>
  <si>
    <t>Consumer Durables (8.17)</t>
  </si>
  <si>
    <t>Samco Small Cap Fund - Reg - Growth</t>
  </si>
  <si>
    <t>Industrial Products (14.16)</t>
  </si>
  <si>
    <t>Pharmaceuticals &amp; Biotechnology (10.53)</t>
  </si>
  <si>
    <t>Capital Markets (9.24)</t>
  </si>
  <si>
    <t>Banks (8.82)</t>
  </si>
  <si>
    <t>Electrical Equipment (6.75)</t>
  </si>
  <si>
    <t>The Wealth Company Small Cap Fund - Reg - Growth</t>
  </si>
  <si>
    <t>Current Assets (11.61)</t>
  </si>
  <si>
    <t>Electrical Equipment (8.87)</t>
  </si>
  <si>
    <t>Finance (6.44)</t>
  </si>
  <si>
    <t>Pharmaceuticals &amp; Biotechnology (6.4)</t>
  </si>
  <si>
    <t>Quant Small Cap Fund - Dir - Growth</t>
  </si>
  <si>
    <t>UTI Small Cap Fund - Dir - Growth</t>
  </si>
  <si>
    <t>Mahindra Manulife Small Cap Fund - Dir - Growth</t>
  </si>
  <si>
    <t>Mirae Asset Small Cap Fund - Dir - Growth</t>
  </si>
  <si>
    <t>Sundaram Small Cap Fund - Dir - Growth</t>
  </si>
  <si>
    <t>ITI Small Cap Fund - Dir - Growth</t>
  </si>
  <si>
    <t>Bank of India Small Cap Fund - Dir - Growth</t>
  </si>
  <si>
    <t>Union Small Cap Fund - Dir - Growth</t>
  </si>
  <si>
    <t>Bajaj Finserv Small Cap Fund - Dir - Growth</t>
  </si>
  <si>
    <t>TRUSTMF Small Cap Fund - Dir - Growth</t>
  </si>
  <si>
    <t>PGIM India Small Cap Fund - Dir - Growth</t>
  </si>
  <si>
    <t>Baroda BNP Paribas Small Cap Fund - Dir - Growth</t>
  </si>
  <si>
    <t>Abakkus Small Cap Fund - Dir - Growth</t>
  </si>
  <si>
    <t>Helios Small Cap Fund - Dir - Growth</t>
  </si>
  <si>
    <t>JM Small Cap Fund - Dir - Growth</t>
  </si>
  <si>
    <t>LIC MF Small Cap Fund - Dir - Growth</t>
  </si>
  <si>
    <t>Groww Small Cap Fund - Dir - Growth</t>
  </si>
  <si>
    <t>Quantum Small Cap Fund - Dir - Growth</t>
  </si>
  <si>
    <t>Samco Small Cap Fund - Dir - Growth</t>
  </si>
  <si>
    <t>The Wealth Company Small Cap Fund - Dir - Growth</t>
  </si>
  <si>
    <t>SBI Dividend Yield Fund - Reg - Growth</t>
  </si>
  <si>
    <t>Banks (15.76)</t>
  </si>
  <si>
    <t>Pharmaceuticals &amp; Biotechnology (9.67)</t>
  </si>
  <si>
    <t>IT - Software (8)</t>
  </si>
  <si>
    <t>Realty (6.71)</t>
  </si>
  <si>
    <t>Automobiles (5.26)</t>
  </si>
  <si>
    <t>ICICI Prudential Dividend Yield Equity Fund - Reg - Growth</t>
  </si>
  <si>
    <t>Banks (20.52)</t>
  </si>
  <si>
    <t>Pharmaceuticals &amp; Biotechnology (6.39)</t>
  </si>
  <si>
    <t>IT - Software (6.07)</t>
  </si>
  <si>
    <t>Finance (5.92)</t>
  </si>
  <si>
    <t>Petroleum Products (5.75)</t>
  </si>
  <si>
    <t>HDFC Dividend Yield Fund - Reg - Growth</t>
  </si>
  <si>
    <t>Banks (20.28)</t>
  </si>
  <si>
    <t>IT - Software (7.55)</t>
  </si>
  <si>
    <t>Automobiles (6.65)</t>
  </si>
  <si>
    <t>Pharmaceuticals &amp; Biotechnology (6.13)</t>
  </si>
  <si>
    <t>Finance (4.76)</t>
  </si>
  <si>
    <t>UTI Dividend Yield Fund - Growth</t>
  </si>
  <si>
    <t>Banks (22.55)</t>
  </si>
  <si>
    <t>IT - Software (9.8)</t>
  </si>
  <si>
    <t>Automobiles (7.99)</t>
  </si>
  <si>
    <t>Pharmaceuticals &amp; Biotechnology (7.19)</t>
  </si>
  <si>
    <t>Realty (6.22)</t>
  </si>
  <si>
    <t>Franklin India Dividend Yield Fund - Growth</t>
  </si>
  <si>
    <t>Banks (12.97)</t>
  </si>
  <si>
    <t>Power (9.98)</t>
  </si>
  <si>
    <t>IT - Software (9.97)</t>
  </si>
  <si>
    <t>Realty (9)</t>
  </si>
  <si>
    <t>Aditya Birla Sun Life Dividend Yield Fund - Growth</t>
  </si>
  <si>
    <t>IT - Software (15.41)</t>
  </si>
  <si>
    <t>Banks (12.47)</t>
  </si>
  <si>
    <t>Capital Markets (8.22)</t>
  </si>
  <si>
    <t>Power (8.09)</t>
  </si>
  <si>
    <t>Diversified FMCG (8.01)</t>
  </si>
  <si>
    <t>Tata Dividend Yield Fund - Reg - Growth</t>
  </si>
  <si>
    <t>Banks (16.01)</t>
  </si>
  <si>
    <t>Power (10.4)</t>
  </si>
  <si>
    <t>Capital Markets (7.94)</t>
  </si>
  <si>
    <t>Finance (7.44)</t>
  </si>
  <si>
    <t>Aerospace &amp; Defense (3.84)</t>
  </si>
  <si>
    <t>If redeemed bet. 0 Day to 30 Days Exit Load is 0.05%</t>
  </si>
  <si>
    <t>Sundaram Dividend Yield Fund - Growth</t>
  </si>
  <si>
    <t>Banks (16.81)</t>
  </si>
  <si>
    <t>Power (10.92)</t>
  </si>
  <si>
    <t>IT - Software (9.39)</t>
  </si>
  <si>
    <t>Petroleum Products (6.07)</t>
  </si>
  <si>
    <t>Current Assets (5.5)</t>
  </si>
  <si>
    <t>LIC MF Dividend Yield Fund - Reg - Growth</t>
  </si>
  <si>
    <t>Automobiles (5.92)</t>
  </si>
  <si>
    <t>Baroda BNP Paribas Dividend Yield Fund (BBNPPDYF) - Reg - Growth</t>
  </si>
  <si>
    <t>Banks (15.62)</t>
  </si>
  <si>
    <t>Pharmaceuticals &amp; Biotechnology (11.19)</t>
  </si>
  <si>
    <t>IT - Software (9.37)</t>
  </si>
  <si>
    <t>Petroleum Products (7.25)</t>
  </si>
  <si>
    <t>Auto Components (5.37)</t>
  </si>
  <si>
    <t>Kotak Dividend Yield Fund - Reg - Growth</t>
  </si>
  <si>
    <t>Banks (22.61)</t>
  </si>
  <si>
    <t>Finance (6.1)</t>
  </si>
  <si>
    <t>Automobiles (6.01)</t>
  </si>
  <si>
    <t>Telecom - Services (5.87)</t>
  </si>
  <si>
    <t>SBI Dividend Yield Fund - Dir - Growth</t>
  </si>
  <si>
    <t>ICICI Prudential Dividend Yield Equity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</si>
  <si>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</si>
  <si>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</si>
  <si>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</si>
  <si>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</si>
  <si>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</si>
  <si>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</si>
  <si>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LIC MF Dividend Yield Fund - Dir - Growth</t>
  </si>
  <si>
    <t>Baroda BNP Paribas Dividend Yield Fund (BBNPPDYF) - Dir - Growth</t>
  </si>
  <si>
    <t>Kotak Dividend Yield Fund - Dir - Growth</t>
  </si>
  <si>
    <t>SBI Focused Fund - Growth</t>
  </si>
  <si>
    <t>Banks (19.25)</t>
  </si>
  <si>
    <t>Finance (13.8)</t>
  </si>
  <si>
    <t>Power (13.49)</t>
  </si>
  <si>
    <t>Commercial Services &amp; Supplies (8.56)</t>
  </si>
  <si>
    <t>Current Assets (7.72)</t>
  </si>
  <si>
    <t>HDFC Focused Fund - Growth</t>
  </si>
  <si>
    <t>Banks (37.42)</t>
  </si>
  <si>
    <t>Automobiles (8.86)</t>
  </si>
  <si>
    <t>Current Assets (7.4)</t>
  </si>
  <si>
    <t>Retailing (5.69)</t>
  </si>
  <si>
    <t>Pharmaceuticals &amp; Biotechnology (5.17)</t>
  </si>
  <si>
    <t>ICICI Prudential Focused Equity Fund - Ret - Growth</t>
  </si>
  <si>
    <t>Banks (21)</t>
  </si>
  <si>
    <t>Retailing (10.77)</t>
  </si>
  <si>
    <t>Automobiles (7.82)</t>
  </si>
  <si>
    <t>Realty (6.12)</t>
  </si>
  <si>
    <t>Finance (5.88)</t>
  </si>
  <si>
    <t>Franklin India Focused Equity Fund - Growth</t>
  </si>
  <si>
    <t>Banks (25.64)</t>
  </si>
  <si>
    <t>IT - Software (8.17)</t>
  </si>
  <si>
    <t>Petroleum Products (6.16)</t>
  </si>
  <si>
    <t>Telecom - Services (5.7)</t>
  </si>
  <si>
    <t>Retailing (5.24)</t>
  </si>
  <si>
    <t>Axis Focused Fund - Growth</t>
  </si>
  <si>
    <t>Banks (18.41)</t>
  </si>
  <si>
    <t>Current Assets (11.05)</t>
  </si>
  <si>
    <t>Retailing (7.96)</t>
  </si>
  <si>
    <t>Electrical Equipment (7.85)</t>
  </si>
  <si>
    <t>Nippon India Focused Fund - Reg - Growth</t>
  </si>
  <si>
    <t>Banks (27.82)</t>
  </si>
  <si>
    <t>Retailing (15.08)</t>
  </si>
  <si>
    <t>Finance (6.96)</t>
  </si>
  <si>
    <t>Electrical Equipment (6.04)</t>
  </si>
  <si>
    <t>Auto Components (5.77)</t>
  </si>
  <si>
    <t>Aditya Birla Sun Life Focused Fund - Growth</t>
  </si>
  <si>
    <t>Banks (19.88)</t>
  </si>
  <si>
    <t>IT - Software (12.53)</t>
  </si>
  <si>
    <t>Retailing (6.93)</t>
  </si>
  <si>
    <t>Finance (6.5)</t>
  </si>
  <si>
    <t>Power (5.53)</t>
  </si>
  <si>
    <t>360 ONE Focused Fund - Reg - Growth</t>
  </si>
  <si>
    <t>Banks (18.49)</t>
  </si>
  <si>
    <t>Electrical Equipment (14.35)</t>
  </si>
  <si>
    <t>Finance (12.93)</t>
  </si>
  <si>
    <t>Telecom - Services (12.3)</t>
  </si>
  <si>
    <t>Mirae Asset Focused Fund - Reg - Growth</t>
  </si>
  <si>
    <t>Banks (21.58)</t>
  </si>
  <si>
    <t>Retailing (9.37)</t>
  </si>
  <si>
    <t>Telecom - Services (6.6)</t>
  </si>
  <si>
    <t>Financial Technology (Fintech) (6.01)</t>
  </si>
  <si>
    <t>Invesco India Focused Fund - Reg - Growth</t>
  </si>
  <si>
    <t>Banks (15.66)</t>
  </si>
  <si>
    <t>Transport Services (9.76)</t>
  </si>
  <si>
    <t>IT - Software (9.41)</t>
  </si>
  <si>
    <t>Capital Markets (8.6)</t>
  </si>
  <si>
    <t>Automobiles (8.3)</t>
  </si>
  <si>
    <t>Kotak Focused Fund - Reg - Growth</t>
  </si>
  <si>
    <t>Banks (18.74)</t>
  </si>
  <si>
    <t>Finance (7.11)</t>
  </si>
  <si>
    <t>Aerospace &amp; Defense (6.39)</t>
  </si>
  <si>
    <t>Automobiles (5.96)</t>
  </si>
  <si>
    <t>Old Bridge Focused Fund - Reg - Growth</t>
  </si>
  <si>
    <t>Pharmaceuticals &amp; Biotechnology (13.66)</t>
  </si>
  <si>
    <t>Current Assets (11.47)</t>
  </si>
  <si>
    <t>Automobiles (9.18)</t>
  </si>
  <si>
    <t>Non - Ferrous Metals (7.44)</t>
  </si>
  <si>
    <t>Canara Robeco Focused Fund - Reg - Growth</t>
  </si>
  <si>
    <t>Banks (21.47)</t>
  </si>
  <si>
    <t>Retailing (11.08)</t>
  </si>
  <si>
    <t>Current Assets (5.8)</t>
  </si>
  <si>
    <t>Finance (5.7)</t>
  </si>
  <si>
    <t>DSP Focused Fund - Growth</t>
  </si>
  <si>
    <t>Current Assets (9.66)</t>
  </si>
  <si>
    <t>Finance (8.75)</t>
  </si>
  <si>
    <t>IT - Software (8.42)</t>
  </si>
  <si>
    <t>Industrial Products (6.07)</t>
  </si>
  <si>
    <t>UTI Focused Fund - Reg - Growth</t>
  </si>
  <si>
    <t>Banks (20.66)</t>
  </si>
  <si>
    <t>IT - Software (7.23)</t>
  </si>
  <si>
    <t>Consumer Durables (5.46)</t>
  </si>
  <si>
    <t>Petroleum Products (5.15)</t>
  </si>
  <si>
    <t>Mahindra Manulife Focused Fund - Reg - Growth</t>
  </si>
  <si>
    <t>Banks (24.24)</t>
  </si>
  <si>
    <t>Pharmaceuticals &amp; Biotechnology (7.49)</t>
  </si>
  <si>
    <t>IT - Software (7.14)</t>
  </si>
  <si>
    <t>Petroleum Products (6.56)</t>
  </si>
  <si>
    <t>Telecom - Services (6.34)</t>
  </si>
  <si>
    <t>Bandhan Focused Fund - Reg - Growth</t>
  </si>
  <si>
    <t>Banks (17.68)</t>
  </si>
  <si>
    <t>Pharmaceuticals &amp; Biotechnology (14)</t>
  </si>
  <si>
    <t>Finance (11.02)</t>
  </si>
  <si>
    <t>Realty (8.09)</t>
  </si>
  <si>
    <t>Agricultural Food &amp; other Products (7.63)</t>
  </si>
  <si>
    <t>SBI Focused Fund - Dir - Growth</t>
  </si>
  <si>
    <t>HDFC Focused Fund - Dir - Growth</t>
  </si>
  <si>
    <t>ICICI Prudential Focused Equity Fund - Dir - Growth</t>
  </si>
  <si>
    <t>Franklin India Focused Equity Fund - Dir - Growth</t>
  </si>
  <si>
    <t>Axis Focused Fund - Dir - Growth</t>
  </si>
  <si>
    <t>Nippon India Focused Fund - Dir - Growth</t>
  </si>
  <si>
    <t>Aditya Birla Sun Life Focused Fund - Dir - Growth</t>
  </si>
  <si>
    <t>360 ONE Focused Fund - Dir - Growth</t>
  </si>
  <si>
    <t>Mirae Asset Focused Fund - Dir - Growth</t>
  </si>
  <si>
    <t>Invesco India Focused Fund - Dir - Growth</t>
  </si>
  <si>
    <t>Kotak Focused Fund - Dir - Growth</t>
  </si>
  <si>
    <t>Old Bridge Focused Fund - Dir - Growth</t>
  </si>
  <si>
    <t>Canara Robeco Focused Fund - Dir - Growth</t>
  </si>
  <si>
    <t>DSP Focused Fund - Dir - Growth</t>
  </si>
  <si>
    <t>UTI Focused Fund - Dir - Growth</t>
  </si>
  <si>
    <t>Mahindra Manulife Focused Fund - Dir - Growth</t>
  </si>
  <si>
    <t>Bandhan Focused Fund - Direct - Growth</t>
  </si>
  <si>
    <t>Tata Focused Fund - Reg - Growth</t>
  </si>
  <si>
    <t>Banks (19.18)</t>
  </si>
  <si>
    <t>Current Assets (7.79)</t>
  </si>
  <si>
    <t>Telecom - Services (7.46)</t>
  </si>
  <si>
    <t>Healthcare Services (7.2)</t>
  </si>
  <si>
    <t>Cement &amp; Cement Products (7.14)</t>
  </si>
  <si>
    <t>HSBC Focused Fund - Reg - Growth</t>
  </si>
  <si>
    <t>Banks (16.62)</t>
  </si>
  <si>
    <t>Capital Markets (9.25)</t>
  </si>
  <si>
    <t>Finance (7.29)</t>
  </si>
  <si>
    <t>Automobiles (5.69)</t>
  </si>
  <si>
    <t>Motilal Oswal Focused Fund - Reg - Growth</t>
  </si>
  <si>
    <t>Banks (10.53)</t>
  </si>
  <si>
    <t>Electrical Equipment (10.37)</t>
  </si>
  <si>
    <t>Retailing (7.57)</t>
  </si>
  <si>
    <t>Capital Markets (7.57)</t>
  </si>
  <si>
    <t>Industrial Manufacturing (6.95)</t>
  </si>
  <si>
    <t>Sundaram Focused Fund - Growth</t>
  </si>
  <si>
    <t>Banks (26.4)</t>
  </si>
  <si>
    <t>Auto Components (8.03)</t>
  </si>
  <si>
    <t>IT - Software (7.97)</t>
  </si>
  <si>
    <t>Retailing (7.92)</t>
  </si>
  <si>
    <t>Telecom - Services (6.21)</t>
  </si>
  <si>
    <t>If redeemed bet. 0 Day to 7 Day Exit Load is 0.25%</t>
  </si>
  <si>
    <t>Edelweiss Focused Fund - Reg - Growth</t>
  </si>
  <si>
    <t>Banks (19.03)</t>
  </si>
  <si>
    <t>Finance (9.51)</t>
  </si>
  <si>
    <t>IT - Software (6.08)</t>
  </si>
  <si>
    <t>Construction (5.99)</t>
  </si>
  <si>
    <t>Petroleum Products (5.67)</t>
  </si>
  <si>
    <t>Quant Focused Fund - Growth</t>
  </si>
  <si>
    <t>Power (15.24)</t>
  </si>
  <si>
    <t>Finance (9.98)</t>
  </si>
  <si>
    <t>Metals &amp; Minerals Trading (9.6)</t>
  </si>
  <si>
    <t>Electrical Equipment (9.31)</t>
  </si>
  <si>
    <t>Baroda BNP Paribas Focused Fund - Reg - Growth</t>
  </si>
  <si>
    <t>Banks (22.79)</t>
  </si>
  <si>
    <t>Telecom - Services (9.18)</t>
  </si>
  <si>
    <t>IT - Software (8.18)</t>
  </si>
  <si>
    <t>Power (7.85)</t>
  </si>
  <si>
    <t>Automobiles (6.14)</t>
  </si>
  <si>
    <t>ITI Focused Fund - Reg - Growth</t>
  </si>
  <si>
    <t>Banks (15.04)</t>
  </si>
  <si>
    <t>Industrial Products (12.03)</t>
  </si>
  <si>
    <t>Current Assets (6.69)</t>
  </si>
  <si>
    <t>Chemicals &amp; Petrochemicals (6.15)</t>
  </si>
  <si>
    <t>Union Focused Fund - Reg - Growth</t>
  </si>
  <si>
    <t>Banks (20.98)</t>
  </si>
  <si>
    <t>Electrical Equipment (14.72)</t>
  </si>
  <si>
    <t>Chemicals &amp; Petrochemicals (8.74)</t>
  </si>
  <si>
    <t>Pharmaceuticals &amp; Biotechnology (8.34)</t>
  </si>
  <si>
    <t>Capital Markets (5.93)</t>
  </si>
  <si>
    <t>JM Focused Fund - Growth</t>
  </si>
  <si>
    <t>Banks (13.18)</t>
  </si>
  <si>
    <t>Consumer Durables (8.51)</t>
  </si>
  <si>
    <t>Automobiles (7.69)</t>
  </si>
  <si>
    <t>Finance (7.68)</t>
  </si>
  <si>
    <t>Retailing (7.24)</t>
  </si>
  <si>
    <t>LIC MF Focused Fund - Reg - Growth</t>
  </si>
  <si>
    <t>Auto Components (12.87)</t>
  </si>
  <si>
    <t>Banks (12.27)</t>
  </si>
  <si>
    <t>Industrial Products (10.54)</t>
  </si>
  <si>
    <t>Automobiles (10)</t>
  </si>
  <si>
    <t>Tata Focused Fund - Dir - Growth</t>
  </si>
  <si>
    <t>HSBC Focused Fund - Dir - Growth</t>
  </si>
  <si>
    <t>Motilal Oswal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</si>
  <si>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</si>
  <si>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</si>
  <si>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</si>
  <si>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</si>
  <si>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</si>
  <si>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</si>
  <si>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</si>
  <si>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</si>
  <si>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</si>
  <si>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(25.62)</t>
  </si>
  <si>
    <t>IT - Software (10.73)</t>
  </si>
  <si>
    <t>Diversified FMCG (7.86)</t>
  </si>
  <si>
    <t>Automobiles (7.23)</t>
  </si>
  <si>
    <t>SBI Contra Fund - Growth</t>
  </si>
  <si>
    <t>Banks (19.17)</t>
  </si>
  <si>
    <t>Pharmaceuticals &amp; Biotechnology (7.41)</t>
  </si>
  <si>
    <t>Petroleum Products (6.02)</t>
  </si>
  <si>
    <t>IT - Software (5.24)</t>
  </si>
  <si>
    <t>Invesco India Contra Fund - Growth</t>
  </si>
  <si>
    <t>Banks (19.64)</t>
  </si>
  <si>
    <t>IT - Software (8.71)</t>
  </si>
  <si>
    <t>Pharmaceuticals &amp; Biotechnology (7.27)</t>
  </si>
  <si>
    <t>Retailing (6.35)</t>
  </si>
  <si>
    <t>Construction (6.18)</t>
  </si>
  <si>
    <t>HSBC Value Fund - Reg - Growth</t>
  </si>
  <si>
    <t>Banks (21.49)</t>
  </si>
  <si>
    <t>Finance (7.85)</t>
  </si>
  <si>
    <t>Industrial Products (5.25)</t>
  </si>
  <si>
    <t>IT - Software (5.09)</t>
  </si>
  <si>
    <t>Capital Markets (4.6)</t>
  </si>
  <si>
    <t>Bandhan Value Fund - Reg - Growth</t>
  </si>
  <si>
    <t>Banks (22.98)</t>
  </si>
  <si>
    <t>IT - Software (7.17)</t>
  </si>
  <si>
    <t>Petroleum Products (6.72)</t>
  </si>
  <si>
    <t>Current Assets (6.38)</t>
  </si>
  <si>
    <t>Finance (6.11)</t>
  </si>
  <si>
    <t>UTI Value Fund - Growth</t>
  </si>
  <si>
    <t>Banks (29.02)</t>
  </si>
  <si>
    <t>IT - Software (7.71)</t>
  </si>
  <si>
    <t>Automobiles (6.99)</t>
  </si>
  <si>
    <t>Pharmaceuticals &amp; Biotechnology (6.03)</t>
  </si>
  <si>
    <t>Telecom - Services (4.35)</t>
  </si>
  <si>
    <t>Nippon India Value Fund - Reg - Growth</t>
  </si>
  <si>
    <t>Banks (26.04)</t>
  </si>
  <si>
    <t>Consumer Durables (9.21)</t>
  </si>
  <si>
    <t>Finance (7.17)</t>
  </si>
  <si>
    <t>Power (7)</t>
  </si>
  <si>
    <t>IT - Software (6.36)</t>
  </si>
  <si>
    <t>Tata Value Fund - Reg - Growth</t>
  </si>
  <si>
    <t>Banks (17.26)</t>
  </si>
  <si>
    <t>Finance (12.58)</t>
  </si>
  <si>
    <t>Power (9.68)</t>
  </si>
  <si>
    <t>Capital Markets (5.98)</t>
  </si>
  <si>
    <t>Telecom - Services (5.1)</t>
  </si>
  <si>
    <t>HDFC Value Fund - Growth</t>
  </si>
  <si>
    <t>IT - Software (7.12)</t>
  </si>
  <si>
    <t>Pharmaceuticals &amp; Biotechnology (5.4)</t>
  </si>
  <si>
    <t>Auto Components (4.84)</t>
  </si>
  <si>
    <t>Aditya Birla Sun Life Value Fund - Growth</t>
  </si>
  <si>
    <t>Banks (12.75)</t>
  </si>
  <si>
    <t>IT - Software (10.48)</t>
  </si>
  <si>
    <t>Auto Components (7.45)</t>
  </si>
  <si>
    <t>Finance (6.55)</t>
  </si>
  <si>
    <t>Industrial Products (6.51)</t>
  </si>
  <si>
    <t>Kotak Contra Fund - Reg - Growth</t>
  </si>
  <si>
    <t>Banks (22.14)</t>
  </si>
  <si>
    <t>Finance (9.93)</t>
  </si>
  <si>
    <t>Healthcare Services (7.32)</t>
  </si>
  <si>
    <t>IT - Software (5.71)</t>
  </si>
  <si>
    <t>Automobiles (4.68)</t>
  </si>
  <si>
    <t>Templeton India Value Fund - Growth</t>
  </si>
  <si>
    <t>Banks (27.4)</t>
  </si>
  <si>
    <t>IT - Software (9.48)</t>
  </si>
  <si>
    <t>Petroleum Products (7.09)</t>
  </si>
  <si>
    <t>Pharmaceuticals &amp; Biotechnology (6.74)</t>
  </si>
  <si>
    <t>Finance (5.86)</t>
  </si>
  <si>
    <t>DSP Value Fund - Reg - Growth</t>
  </si>
  <si>
    <t>Current Assets (12.34)</t>
  </si>
  <si>
    <t>Miscellaneous (8.35)</t>
  </si>
  <si>
    <t>Pharmaceuticals &amp; Biotechnology (6.57)</t>
  </si>
  <si>
    <t>Automobiles (6)</t>
  </si>
  <si>
    <t>Axis Value Fund - Reg - Growth</t>
  </si>
  <si>
    <t>Banks (20.87)</t>
  </si>
  <si>
    <t>Electrical Equipment (8.02)</t>
  </si>
  <si>
    <t>Finance (6.94)</t>
  </si>
  <si>
    <t>Auto Components (6.3)</t>
  </si>
  <si>
    <t>IT - Software (5.5)</t>
  </si>
  <si>
    <t>Sundaram Value Fund - Reg - Growth</t>
  </si>
  <si>
    <t>Banks (25.01)</t>
  </si>
  <si>
    <t>Petroleum Products (6.77)</t>
  </si>
  <si>
    <t>Power (5.4)</t>
  </si>
  <si>
    <t>Cement &amp; Cement Products (5.14)</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</si>
  <si>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</si>
  <si>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</si>
  <si>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</si>
  <si>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</si>
  <si>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</si>
  <si>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</si>
  <si>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</si>
  <si>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</si>
  <si>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</si>
  <si>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</si>
  <si>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</si>
  <si>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Templeton India Value Fund - Dir - Growth</t>
  </si>
  <si>
    <t>DSP Value Fund - Dir - Growth</t>
  </si>
  <si>
    <t>Axis Value Fund - Dir - Growth</t>
  </si>
  <si>
    <t>Sundaram Value Fund - Dir - Growth</t>
  </si>
  <si>
    <t>Quant Value Fund - Reg - Growth</t>
  </si>
  <si>
    <t>Power (21.8)</t>
  </si>
  <si>
    <t>Finance (17.5)</t>
  </si>
  <si>
    <t>Metals &amp; Minerals Trading (10.74)</t>
  </si>
  <si>
    <t>Petroleum Products (8.24)</t>
  </si>
  <si>
    <t>Telecom - Services (6.92)</t>
  </si>
  <si>
    <t>Canara Robeco Value Fund - Reg - Growth</t>
  </si>
  <si>
    <t>Banks (21.05)</t>
  </si>
  <si>
    <t>Petroleum Products (6.42)</t>
  </si>
  <si>
    <t>Finance (5.74)</t>
  </si>
  <si>
    <t>Pharmaceuticals &amp; Biotechnology (5.12)</t>
  </si>
  <si>
    <t>IT - Software (4.48)</t>
  </si>
  <si>
    <t>Quantum Value Fund - Growth</t>
  </si>
  <si>
    <t>Banks (25.7)</t>
  </si>
  <si>
    <t>IT - Software (15.52)</t>
  </si>
  <si>
    <t>Insurance (10.61)</t>
  </si>
  <si>
    <t>Automobiles (5.71)</t>
  </si>
  <si>
    <t>Current Assets (5.34)</t>
  </si>
  <si>
    <t>If redeemed bet. 0 Day to 365 Day Exit Load is 2%, If redeemed bet. 365 Day to 730 Day Exit Load is 1%</t>
  </si>
  <si>
    <t>Baroda BNP Paribas Value Fund - Reg - Growth</t>
  </si>
  <si>
    <t>Pharmaceuticals &amp; Biotechnology (11.76)</t>
  </si>
  <si>
    <t>Electrical Equipment (9.8)</t>
  </si>
  <si>
    <t>IT - Software (8.28)</t>
  </si>
  <si>
    <t>Power (7.39)</t>
  </si>
  <si>
    <t>Mahindra Manulife Value Fund - Reg - Growth</t>
  </si>
  <si>
    <t>Banks (16.52)</t>
  </si>
  <si>
    <t>Pharmaceuticals &amp; Biotechnology (9.04)</t>
  </si>
  <si>
    <t>IT - Software (7.28)</t>
  </si>
  <si>
    <t>Auto Components (7.23)</t>
  </si>
  <si>
    <t>Power (6.16)</t>
  </si>
  <si>
    <t>JM Value Fund - Growth</t>
  </si>
  <si>
    <t>Finance (13.74)</t>
  </si>
  <si>
    <t>Banks (12.87)</t>
  </si>
  <si>
    <t>Pharmaceuticals &amp; Biotechnology (5.89)</t>
  </si>
  <si>
    <t>IT - Software (5.49)</t>
  </si>
  <si>
    <t>Electrical Equipment (4.91)</t>
  </si>
  <si>
    <t>Union Value Fund - Reg - Growth</t>
  </si>
  <si>
    <t>Banks (19.81)</t>
  </si>
  <si>
    <t>Auto Components (6.6)</t>
  </si>
  <si>
    <t>Finance (5.55)</t>
  </si>
  <si>
    <t>Petroleum Products (5.1)</t>
  </si>
  <si>
    <t>ITI Value Fund - Reg - Growth</t>
  </si>
  <si>
    <t>Finance (9.13)</t>
  </si>
  <si>
    <t>Current Assets (6.18)</t>
  </si>
  <si>
    <t>Auto Components (5.57)</t>
  </si>
  <si>
    <t>Healthcare Services (5.47)</t>
  </si>
  <si>
    <t>LIC MF Value Fund - Reg - Growth</t>
  </si>
  <si>
    <t>Industrial Products (12.26)</t>
  </si>
  <si>
    <t>Auto Components (12.1)</t>
  </si>
  <si>
    <t>Pharmaceuticals &amp; Biotechnology (11.16)</t>
  </si>
  <si>
    <t>Banks (9.65)</t>
  </si>
  <si>
    <t>Automobiles (8.41)</t>
  </si>
  <si>
    <t>Motilal Oswal Contra Fund - Reg - Growth</t>
  </si>
  <si>
    <t>Electrical Equipment (16.85)</t>
  </si>
  <si>
    <t>Auto Components (13.58)</t>
  </si>
  <si>
    <t>IT - Software (10.95)</t>
  </si>
  <si>
    <t>Industrial Products (10.6)</t>
  </si>
  <si>
    <t>Banks (8.02)</t>
  </si>
  <si>
    <t>Groww Value Fund - Reg - Growth</t>
  </si>
  <si>
    <t>Banks (26)</t>
  </si>
  <si>
    <t>Current Assets (11.93)</t>
  </si>
  <si>
    <t>Pharmaceuticals &amp; Biotechnology (7.23)</t>
  </si>
  <si>
    <t>Automobiles (5.78)</t>
  </si>
  <si>
    <t>Petroleum Products (4.35)</t>
  </si>
  <si>
    <t>Quant Value Fund - Dir - Growth</t>
  </si>
  <si>
    <t>Canara Robeco Value Fund - Dir - Growth</t>
  </si>
  <si>
    <t>Quantum Value Fund -Dir- Growth</t>
  </si>
  <si>
    <t>Baroda BNP Paribas Value Fund - Dir - Growth</t>
  </si>
  <si>
    <t>Mahindra Manulife Value Fund - Dir - Growth</t>
  </si>
  <si>
    <t>JM Value Fund - Dir - Growth</t>
  </si>
  <si>
    <t>Union Value Fund - Dir - Growth</t>
  </si>
  <si>
    <t>ITI Value Fund - Dir - Growth</t>
  </si>
  <si>
    <t>LIC MF Value Fund - Dir - Growth</t>
  </si>
  <si>
    <t>Motilal Oswal Contra Fund - Dir - Growth</t>
  </si>
  <si>
    <t>Groww Value Fund - Dir - Growth</t>
  </si>
  <si>
    <t>BSE India Infrastructure TRI*</t>
  </si>
  <si>
    <t>Nifty Infrastructure TRI</t>
  </si>
  <si>
    <t>ICICI Prudential Infrastructure Fund - Growth</t>
  </si>
  <si>
    <t>Construction (19.24)</t>
  </si>
  <si>
    <t>Transport Services (11.86)</t>
  </si>
  <si>
    <t>Industrial Products (10.96)</t>
  </si>
  <si>
    <t>Realty (7.47)</t>
  </si>
  <si>
    <t>Cement &amp; Cement Products (6.8)</t>
  </si>
  <si>
    <t>If redeemed bet. 0 Day to 15 Day Exit Load is 1%</t>
  </si>
  <si>
    <t>Nippon India Power &amp; Infra Fund - Reg - Growth</t>
  </si>
  <si>
    <t>Power (19.71)</t>
  </si>
  <si>
    <t>Electrical Equipment (15.47)</t>
  </si>
  <si>
    <t>Construction (8.46)</t>
  </si>
  <si>
    <t>Petroleum Products (7.9)</t>
  </si>
  <si>
    <t>Auto Components (6.89)</t>
  </si>
  <si>
    <t>DSP India Tiger Fund - Reg - Growth</t>
  </si>
  <si>
    <t>Industrial Products (13.39)</t>
  </si>
  <si>
    <t>Current Assets (11.17)</t>
  </si>
  <si>
    <t>Construction (9.27)</t>
  </si>
  <si>
    <t>Power (6.66)</t>
  </si>
  <si>
    <t>Healthcare Services (6.13)</t>
  </si>
  <si>
    <t>SBI Infrastructure Fund - Growth</t>
  </si>
  <si>
    <t>Power (14.86)</t>
  </si>
  <si>
    <t>Cement &amp; Cement Products (10.49)</t>
  </si>
  <si>
    <t>Construction (9.96)</t>
  </si>
  <si>
    <t>Petroleum Products (9.92)</t>
  </si>
  <si>
    <t>Electrical Equipment (9.62)</t>
  </si>
  <si>
    <t>Franklin Build India Fund - Growth</t>
  </si>
  <si>
    <t>Power (15.49)</t>
  </si>
  <si>
    <t>Construction (11.46)</t>
  </si>
  <si>
    <t>Banks (10.11)</t>
  </si>
  <si>
    <t>Transport Services (9.92)</t>
  </si>
  <si>
    <t>Industrial Products (9.3)</t>
  </si>
  <si>
    <t>HSBC Infrastructure Fund - Reg - Growth</t>
  </si>
  <si>
    <t>Industrial Products (11.87)</t>
  </si>
  <si>
    <t>Construction (11.06)</t>
  </si>
  <si>
    <t>Aerospace &amp; Defense (9.98)</t>
  </si>
  <si>
    <t>Power (9.57)</t>
  </si>
  <si>
    <t>Nil, If redeemed bet. 0 Day to 90 Days Exit Load is 1%</t>
  </si>
  <si>
    <t>HDFC Infrastructure Fund - Growth</t>
  </si>
  <si>
    <t>Construction (21.62)</t>
  </si>
  <si>
    <t>Banks (9.5)</t>
  </si>
  <si>
    <t>Power (9.37)</t>
  </si>
  <si>
    <t>Transport Services (7.33)</t>
  </si>
  <si>
    <t>Electrical Equipment (5.98)</t>
  </si>
  <si>
    <t>Kotak Infrastructure &amp; Economic Reform Fund - Reg - Growth</t>
  </si>
  <si>
    <t>Construction (19.45)</t>
  </si>
  <si>
    <t>Industrial Products (10.56)</t>
  </si>
  <si>
    <t>Telecom - Services (9.35)</t>
  </si>
  <si>
    <t>Auto Components (8.91)</t>
  </si>
  <si>
    <t>Petroleum Products (7.98)</t>
  </si>
  <si>
    <t>UTI Infrastructure Fund - Growth</t>
  </si>
  <si>
    <t>Construction (13.99)</t>
  </si>
  <si>
    <t>Telecom - Services (13.33)</t>
  </si>
  <si>
    <t>Petroleum Products (8.46)</t>
  </si>
  <si>
    <t>Industrial Products (6.66)</t>
  </si>
  <si>
    <t>Power (6.29)</t>
  </si>
  <si>
    <t>Tata Infrastructure Fund - Reg - Growth</t>
  </si>
  <si>
    <t>Power (15.87)</t>
  </si>
  <si>
    <t>Industrial Products (14.17)</t>
  </si>
  <si>
    <t>Construction (13.41)</t>
  </si>
  <si>
    <t>Cement &amp; Cement Products (10.83)</t>
  </si>
  <si>
    <t>Electrical Equipment (8.18)</t>
  </si>
  <si>
    <t>If redeemed bet. 0 Day to 30 Days Exit Load is 0.25%</t>
  </si>
  <si>
    <t>Invesco India Infrastructure Fund - Growth</t>
  </si>
  <si>
    <t>Electrical Equipment (21.54)</t>
  </si>
  <si>
    <t>Industrial Manufacturing (14.5)</t>
  </si>
  <si>
    <t>Industrial Products (12.86)</t>
  </si>
  <si>
    <t>Construction (12.23)</t>
  </si>
  <si>
    <t>Aerospace &amp; Defense (5.85)</t>
  </si>
  <si>
    <t>Bandhan Infrastructure Fund - Reg - Growth</t>
  </si>
  <si>
    <t>Construction (19.51)</t>
  </si>
  <si>
    <t>Power (12.31)</t>
  </si>
  <si>
    <t>Electrical Equipment (7.42)</t>
  </si>
  <si>
    <t>Aerospace &amp; Defense (5.81)</t>
  </si>
  <si>
    <t>Aditya Birla Sun Life Infrastructure Fund - Growth</t>
  </si>
  <si>
    <t>Construction (12.34)</t>
  </si>
  <si>
    <t>Electrical Equipment (12.31)</t>
  </si>
  <si>
    <t>Industrial Products (11.08)</t>
  </si>
  <si>
    <t>Cement &amp; Cement Products (6.92)</t>
  </si>
  <si>
    <t>Power (5.98)</t>
  </si>
  <si>
    <t>LIC MF Infrastructure Fund - Growth</t>
  </si>
  <si>
    <t>Industrial Products (13.4)</t>
  </si>
  <si>
    <t>Electrical Equipment (11)</t>
  </si>
  <si>
    <t>Automobiles (7.86)</t>
  </si>
  <si>
    <t>Sundaram Infrastructure Advantage Fund - Reg - Growth</t>
  </si>
  <si>
    <t>Electrical Equipment (17.01)</t>
  </si>
  <si>
    <t>Construction (11.38)</t>
  </si>
  <si>
    <t>Power (10.54)</t>
  </si>
  <si>
    <t>Telecom - Services (10.03)</t>
  </si>
  <si>
    <t>Petroleum Products (8.48)</t>
  </si>
  <si>
    <t>ICICI Prudential Infrastructure Fund - Dir - Growth</t>
  </si>
  <si>
    <t>Nippon India Power &amp; Infra Fund - Dir - Growth</t>
  </si>
  <si>
    <t>DSP India Tiger Fund - Dir - Growth</t>
  </si>
  <si>
    <t>SBI Infrastructure Fund - Dir - Growth</t>
  </si>
  <si>
    <t>Franklin Build India Fund - Dir - Growth</t>
  </si>
  <si>
    <t>HSBC Infrastructure Fund - Dir - Growth</t>
  </si>
  <si>
    <t>HDFC Infrastructure Fund - Dir - Growth</t>
  </si>
  <si>
    <t>Kotak Infrastructure &amp; Economic Reform Fund - Dir - Growth</t>
  </si>
  <si>
    <t>UTI Infrastructure Fund - Dir - Growth</t>
  </si>
  <si>
    <t>Tata Infrastructure Fund - Dir - Growth</t>
  </si>
  <si>
    <t>Invesco India Infrastructure Fund - Dir - Growth</t>
  </si>
  <si>
    <t>Bandhan Infrastructure Fund - Dir - Growth</t>
  </si>
  <si>
    <t>Aditya Birla Sun Life Infrastructure Fund - Dir - Growth</t>
  </si>
  <si>
    <t>LIC MF Infrastructure Fund - Dir - Growth</t>
  </si>
  <si>
    <t>Sundaram Infrastructure Advantage Fund - Dir - Growth</t>
  </si>
  <si>
    <t>Quant Infrastructure Fund - Growth</t>
  </si>
  <si>
    <t>Power (23.52)</t>
  </si>
  <si>
    <t>Construction (17.12)</t>
  </si>
  <si>
    <t>Auto Components (9.93)</t>
  </si>
  <si>
    <t>Canara Robeco Infrastructure Fund - Growth</t>
  </si>
  <si>
    <t>Electrical Equipment (14.48)</t>
  </si>
  <si>
    <t>Power (11.65)</t>
  </si>
  <si>
    <t>Construction (9.94)</t>
  </si>
  <si>
    <t>Industrial Products (6.98)</t>
  </si>
  <si>
    <t>Bank of India Manufacturing &amp; Infrastructure Fund - Growth</t>
  </si>
  <si>
    <t>Pharmaceuticals &amp; Biotechnology (14.27)</t>
  </si>
  <si>
    <t>Construction (13.22)</t>
  </si>
  <si>
    <t>Consumer Durables (8.93)</t>
  </si>
  <si>
    <t>Power (6.6)</t>
  </si>
  <si>
    <t>Current Assets (6.24)</t>
  </si>
  <si>
    <t>Mirae Asset Infrastructure Fund - Reg - Growth</t>
  </si>
  <si>
    <t>Electrical Equipment (13.48)</t>
  </si>
  <si>
    <t>Power (12.49)</t>
  </si>
  <si>
    <t>Construction (10.94)</t>
  </si>
  <si>
    <t>Transport Services (10.19)</t>
  </si>
  <si>
    <t>Transport Infrastructure (6.99)</t>
  </si>
  <si>
    <t>Motilal Oswal Infrastructure Fund - Reg - Growth</t>
  </si>
  <si>
    <t>Electrical Equipment (35.61)</t>
  </si>
  <si>
    <t>Construction (10.23)</t>
  </si>
  <si>
    <t>Auto Components (8.68)</t>
  </si>
  <si>
    <t>Power (8.47)</t>
  </si>
  <si>
    <t>Taurus Infrastructure Fund - Reg - Growth</t>
  </si>
  <si>
    <t>Construction (16.1)</t>
  </si>
  <si>
    <t>Telecom - Services (14.06)</t>
  </si>
  <si>
    <t>Petroleum Products (12.28)</t>
  </si>
  <si>
    <t>Power (10.25)</t>
  </si>
  <si>
    <t>Cement &amp; Cement Products (7.15)</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</si>
  <si>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</si>
  <si>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</si>
  <si>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</si>
  <si>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</si>
  <si>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</si>
  <si>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</si>
  <si>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</si>
  <si>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</si>
  <si>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</si>
  <si>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</si>
  <si>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</si>
  <si>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</si>
  <si>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</si>
  <si>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</si>
  <si>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</si>
  <si>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</si>
  <si>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</si>
  <si>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</si>
  <si>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</si>
  <si>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</si>
  <si>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</si>
  <si>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</si>
  <si>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</si>
  <si>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</si>
  <si>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</si>
  <si>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</si>
  <si>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</si>
  <si>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</si>
  <si>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</si>
  <si>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</si>
  <si>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</si>
  <si>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</si>
  <si>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</si>
  <si>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</si>
  <si>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</si>
  <si>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</si>
  <si>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</si>
  <si>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</si>
  <si>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</si>
  <si>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</si>
  <si>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</si>
  <si>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</si>
  <si>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</si>
  <si>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</si>
  <si>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</si>
  <si>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</si>
  <si>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</si>
  <si>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</si>
  <si>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</si>
  <si>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ICICI Prudential Banking and Financial Services Fund - Retail - Growth</t>
  </si>
  <si>
    <t>Banks (52.06)</t>
  </si>
  <si>
    <t>Finance (24.38)</t>
  </si>
  <si>
    <t>Insurance (13.44)</t>
  </si>
  <si>
    <t>Capital Markets (3.81)</t>
  </si>
  <si>
    <t>Current Assets (3.67)</t>
  </si>
  <si>
    <t>SBI Banking &amp; Financial Services Fund - Reg - Growth</t>
  </si>
  <si>
    <t>Banks (51.7)</t>
  </si>
  <si>
    <t>Finance (22.09)</t>
  </si>
  <si>
    <t>Insurance (12.15)</t>
  </si>
  <si>
    <t>Capital Markets (9.06)</t>
  </si>
  <si>
    <t>Current Assets (3.89)</t>
  </si>
  <si>
    <t>Nippon India Banking &amp; Financial Services Fund - Reg - Growth</t>
  </si>
  <si>
    <t>Banks (50.02)</t>
  </si>
  <si>
    <t>Finance (21.98)</t>
  </si>
  <si>
    <t>Insurance (11.74)</t>
  </si>
  <si>
    <t>Capital Markets (11.67)</t>
  </si>
  <si>
    <t>Financial Technology (Fintech) (2.76)</t>
  </si>
  <si>
    <t>HDFC Banking &amp; Financial Services Fund - Reg - Growth</t>
  </si>
  <si>
    <t>Banks (61.36)</t>
  </si>
  <si>
    <t>Finance (23.7)</t>
  </si>
  <si>
    <t>Insurance (7.17)</t>
  </si>
  <si>
    <t>Capital Markets (5.27)</t>
  </si>
  <si>
    <t>Financial Technology (Fintech) (1.29)</t>
  </si>
  <si>
    <t>Aditya Birla Sun Life Banking and Financial Services Fund - Reg - Growth</t>
  </si>
  <si>
    <t>Banks (53.34)</t>
  </si>
  <si>
    <t>Finance (25.83)</t>
  </si>
  <si>
    <t>Capital Markets (7.87)</t>
  </si>
  <si>
    <t>Insurance (6.52)</t>
  </si>
  <si>
    <t>Tata Banking And Financial Services Fund - Reg - Growth</t>
  </si>
  <si>
    <t>Banks (47.58)</t>
  </si>
  <si>
    <t>Capital Markets (15.97)</t>
  </si>
  <si>
    <t>Insurance (14.09)</t>
  </si>
  <si>
    <t>Financial Technology (Fintech) (7.97)</t>
  </si>
  <si>
    <t>Mirae Asset Banking and Financial Services Fund - Reg - Growth</t>
  </si>
  <si>
    <t>Banks (59.37)</t>
  </si>
  <si>
    <t>Finance (18.15)</t>
  </si>
  <si>
    <t>Insurance (7.96)</t>
  </si>
  <si>
    <t>Capital Markets (7.43)</t>
  </si>
  <si>
    <t>Current Assets (4.79)</t>
  </si>
  <si>
    <t>DSP Banking and Financial Services Fund - Reg - Growth</t>
  </si>
  <si>
    <t>Banks (44.21)</t>
  </si>
  <si>
    <t>Finance (23.76)</t>
  </si>
  <si>
    <t>Insurance (10.96)</t>
  </si>
  <si>
    <t>Capital Markets (10.22)</t>
  </si>
  <si>
    <t>Current Assets (6.4)</t>
  </si>
  <si>
    <t>Invesco India Financial Services Fund - Reg - Growth</t>
  </si>
  <si>
    <t>Banks (50.2)</t>
  </si>
  <si>
    <t>Capital Markets (22.4)</t>
  </si>
  <si>
    <t>Finance (16.97)</t>
  </si>
  <si>
    <t>Insurance (5.63)</t>
  </si>
  <si>
    <t>Financial Technology (Fintech) (3.65)</t>
  </si>
  <si>
    <t>Sundaram Financial Services Opportunities Fund - Reg - Growth</t>
  </si>
  <si>
    <t>Banks (63.97)</t>
  </si>
  <si>
    <t>Finance (25.81)</t>
  </si>
  <si>
    <t>Financial Technology (Fintech) (3.32)</t>
  </si>
  <si>
    <t>Capital Markets (3.16)</t>
  </si>
  <si>
    <t>Sovereign (1.07)</t>
  </si>
  <si>
    <t>Kotak Banking &amp; Financial Services Fund - Reg - Growth</t>
  </si>
  <si>
    <t>Banks (59.39)</t>
  </si>
  <si>
    <t>Finance (21.39)</t>
  </si>
  <si>
    <t>Capital Markets (12.54)</t>
  </si>
  <si>
    <t>Insurance (2.99)</t>
  </si>
  <si>
    <t>Current Assets (1.88)</t>
  </si>
  <si>
    <t>UTI Banking and Financial Services Fund - Growth</t>
  </si>
  <si>
    <t>Banks (59.93)</t>
  </si>
  <si>
    <t>Finance (22.88)</t>
  </si>
  <si>
    <t>Insurance (9.78)</t>
  </si>
  <si>
    <t>Capital Markets (4.35)</t>
  </si>
  <si>
    <t>Current Assets (2.16)</t>
  </si>
  <si>
    <t>Bandhan Financial Services Fund - Reg - Growth</t>
  </si>
  <si>
    <t>Banks (49.34)</t>
  </si>
  <si>
    <t>Finance (24.64)</t>
  </si>
  <si>
    <t>Capital Markets (10.26)</t>
  </si>
  <si>
    <t>Insurance (8.11)</t>
  </si>
  <si>
    <t>Current Assets (3.93)</t>
  </si>
  <si>
    <t>HSBC Financial Services Fund - Reg - Growth</t>
  </si>
  <si>
    <t>Banks (37.09)</t>
  </si>
  <si>
    <t>Capital Markets (30.97)</t>
  </si>
  <si>
    <t>Finance (19.44)</t>
  </si>
  <si>
    <t>Financial Technology (Fintech) (5.3)</t>
  </si>
  <si>
    <t>Current Assets (4.14)</t>
  </si>
  <si>
    <t>Quant BFSI Fund - Reg - Growth</t>
  </si>
  <si>
    <t>Finance (39.65)</t>
  </si>
  <si>
    <t>Banks (38.83)</t>
  </si>
  <si>
    <t>Capital Markets (9.31)</t>
  </si>
  <si>
    <t>Insurance (7.5)</t>
  </si>
  <si>
    <t>Sovereign (6.07)</t>
  </si>
  <si>
    <t>WhiteOak Capital Banking &amp; Financial Services Fund - Reg - Growth</t>
  </si>
  <si>
    <t>Banks (47.62)</t>
  </si>
  <si>
    <t>Finance (33.94)</t>
  </si>
  <si>
    <t>Insurance (5.67)</t>
  </si>
  <si>
    <t>Current Assets (4.64)</t>
  </si>
  <si>
    <t>Canara Robeco Banking and Financial Services Fund - Reg - Growth</t>
  </si>
  <si>
    <t>Banks (47.33)</t>
  </si>
  <si>
    <t>Finance (18.35)</t>
  </si>
  <si>
    <t>Capital Markets (18.18)</t>
  </si>
  <si>
    <t>Financial Technology (Fintech) (5.75)</t>
  </si>
  <si>
    <t>Current Assets (5.36)</t>
  </si>
  <si>
    <t>Mahindra Manulife Banking and Financial Services Fund - Reg - Growth</t>
  </si>
  <si>
    <t>Banks (53.23)</t>
  </si>
  <si>
    <t>Finance (23.68)</t>
  </si>
  <si>
    <t>Capital Markets (11.38)</t>
  </si>
  <si>
    <t>Insurance (6.49)</t>
  </si>
  <si>
    <t>Financial Technology (Fintech) (2.75)</t>
  </si>
  <si>
    <t>Bajaj Finserv Banking and Financial Services Fund - Reg - Growth</t>
  </si>
  <si>
    <t>Banks (60.84)</t>
  </si>
  <si>
    <t>Finance (19.32)</t>
  </si>
  <si>
    <t>Current Assets (2.25)</t>
  </si>
  <si>
    <t>Baroda BNP Paribas Banking &amp; Financial Services Fund - Growth</t>
  </si>
  <si>
    <t>Banks (63.59)</t>
  </si>
  <si>
    <t>Finance (12.39)</t>
  </si>
  <si>
    <t>Capital Markets (10.06)</t>
  </si>
  <si>
    <t>Current Assets (5.64)</t>
  </si>
  <si>
    <t>Insurance (4.91)</t>
  </si>
  <si>
    <t>ITI Banking and Financial Services Fund - Reg - Growth</t>
  </si>
  <si>
    <t>Banks (56.41)</t>
  </si>
  <si>
    <t>Finance (23.5)</t>
  </si>
  <si>
    <t>Capital Markets (10.31)</t>
  </si>
  <si>
    <t>Current Assets (6.56)</t>
  </si>
  <si>
    <t>Insurance (3.22)</t>
  </si>
  <si>
    <t>Bank of India Banking &amp; Financial Services Fund - Reg - Growth</t>
  </si>
  <si>
    <t>Banks (47.87)</t>
  </si>
  <si>
    <t>Capital Markets (19.42)</t>
  </si>
  <si>
    <t>Finance (17.1)</t>
  </si>
  <si>
    <t>Insurance (5.96)</t>
  </si>
  <si>
    <t>Current Assets (5.54)</t>
  </si>
  <si>
    <t>Edelweiss Financial Services Fund - Reg - Growth</t>
  </si>
  <si>
    <t>Banks (57.54)</t>
  </si>
  <si>
    <t>Finance (21.06)</t>
  </si>
  <si>
    <t>Capital Markets (9.37)</t>
  </si>
  <si>
    <t>Insurance (9.37)</t>
  </si>
  <si>
    <t>Current Assets (1.53)</t>
  </si>
  <si>
    <t>LIC MF Banking &amp; Financial Services Fund - Reg - Growth</t>
  </si>
  <si>
    <t>Banks (55.08)</t>
  </si>
  <si>
    <t>Finance (18.32)</t>
  </si>
  <si>
    <t>Capital Markets (11.46)</t>
  </si>
  <si>
    <t>Current Assets (6)</t>
  </si>
  <si>
    <t>Financial Technology (Fintech) (5.02)</t>
  </si>
  <si>
    <t>Helios Financial Services Fund - Reg - Growth</t>
  </si>
  <si>
    <t>Banks (44.39)</t>
  </si>
  <si>
    <t>Finance (23.77)</t>
  </si>
  <si>
    <t>Capital Markets (22.51)</t>
  </si>
  <si>
    <t>Financial Technology (Fintech) (6.08)</t>
  </si>
  <si>
    <t>Current Assets (1.85)</t>
  </si>
  <si>
    <t>Motilal Oswal Financial Services Fund - Reg - Growth</t>
  </si>
  <si>
    <t>Banks (50.6)</t>
  </si>
  <si>
    <t>Finance (23.41)</t>
  </si>
  <si>
    <t>Capital Markets (12.74)</t>
  </si>
  <si>
    <t>Financial Technology (Fintech) (6.31)</t>
  </si>
  <si>
    <t>Insurance (4.23)</t>
  </si>
  <si>
    <t>Groww Banking &amp; Financial Services Fund - Reg - Growth</t>
  </si>
  <si>
    <t>Banks (46.51)</t>
  </si>
  <si>
    <t>Finance (28.03)</t>
  </si>
  <si>
    <t>Capital Markets (17.12)</t>
  </si>
  <si>
    <t>Insurance (4.53)</t>
  </si>
  <si>
    <t>Financial Technology (Fintech) (2.49)</t>
  </si>
  <si>
    <t>Nil, If redeemed bet. 0 Day to 30 Days Exit Load is 1%</t>
  </si>
  <si>
    <t>Taurus Banking &amp; Financial Services Fund - Reg - Growth</t>
  </si>
  <si>
    <t>Banks (59.04)</t>
  </si>
  <si>
    <t>Finance (17.49)</t>
  </si>
  <si>
    <t>Capital Markets (13.15)</t>
  </si>
  <si>
    <t>Current Assets (5.9)</t>
  </si>
  <si>
    <t>Insurance (4.42)</t>
  </si>
  <si>
    <t>Consumption (Reg)</t>
  </si>
  <si>
    <t>Aditya Birla Sun Life Consumption Fund - Growth</t>
  </si>
  <si>
    <t>Retailing (20.15)</t>
  </si>
  <si>
    <t>Automobiles (11.7)</t>
  </si>
  <si>
    <t>Consumer Durables (10.14)</t>
  </si>
  <si>
    <t>Banks (9.86)</t>
  </si>
  <si>
    <t>Beverages (6.33)</t>
  </si>
  <si>
    <t>Mirae Asset Great Consumer Fund - Growth</t>
  </si>
  <si>
    <t>Consumer Durables (24.61)</t>
  </si>
  <si>
    <t>Automobiles (19.18)</t>
  </si>
  <si>
    <t>Retailing (18.84)</t>
  </si>
  <si>
    <t>Telecom - Services (6.29)</t>
  </si>
  <si>
    <t>Leisure Services (4.86)</t>
  </si>
  <si>
    <t>ICICI Prudential Bharat Consumption Fund - Reg - Growth</t>
  </si>
  <si>
    <t>Retailing (15.69)</t>
  </si>
  <si>
    <t>Consumer Durables (13.95)</t>
  </si>
  <si>
    <t>Automobiles (12)</t>
  </si>
  <si>
    <t>Diversified FMCG (11.34)</t>
  </si>
  <si>
    <t>Leisure Services (7.28)</t>
  </si>
  <si>
    <t>SBI Consumption Opportunities Fund - Growth</t>
  </si>
  <si>
    <t>Consumer Durables (24.24)</t>
  </si>
  <si>
    <t>Retailing (12.42)</t>
  </si>
  <si>
    <t>Automobiles (12.32)</t>
  </si>
  <si>
    <t>Leisure Services (7.53)</t>
  </si>
  <si>
    <t>Beverages (7.5)</t>
  </si>
  <si>
    <t>Axis Consumption Fund - Reg - Growth</t>
  </si>
  <si>
    <t>Automobiles (21.57)</t>
  </si>
  <si>
    <t>Retailing (11.7)</t>
  </si>
  <si>
    <t>Consumer Durables (11.56)</t>
  </si>
  <si>
    <t>Telecom - Services (9.17)</t>
  </si>
  <si>
    <t>Diversified FMCG (7.17)</t>
  </si>
  <si>
    <t>Tata India Consumer Fund - Reg - Growth</t>
  </si>
  <si>
    <t>Consumer Durables (18.48)</t>
  </si>
  <si>
    <t>Retailing (15.34)</t>
  </si>
  <si>
    <t>Beverages (13.76)</t>
  </si>
  <si>
    <t>Capital Markets (10.28)</t>
  </si>
  <si>
    <t>Food Products (9.57)</t>
  </si>
  <si>
    <t>Nippon India Consumption Fund - Reg - Growth</t>
  </si>
  <si>
    <t>Automobiles (20.2)</t>
  </si>
  <si>
    <t>Retailing (16.8)</t>
  </si>
  <si>
    <t>Consumer Durables (13.81)</t>
  </si>
  <si>
    <t>Beverages (9.21)</t>
  </si>
  <si>
    <t>Food Products (8.73)</t>
  </si>
  <si>
    <t>Canara Robeco Consumption Fund - Reg - Growth</t>
  </si>
  <si>
    <t>Automobiles (12.71)</t>
  </si>
  <si>
    <t>Consumer Durables (9.18)</t>
  </si>
  <si>
    <t>Banks (7.67)</t>
  </si>
  <si>
    <t>Kotak Consumption Fund - Reg - Growth</t>
  </si>
  <si>
    <t>Automobiles (18.5)</t>
  </si>
  <si>
    <t>Consumer Durables (13.33)</t>
  </si>
  <si>
    <t>Pharmaceuticals &amp; Biotechnology (11.66)</t>
  </si>
  <si>
    <t>Retailing (9.98)</t>
  </si>
  <si>
    <t>Beverages (7.74)</t>
  </si>
  <si>
    <t>HSBC Consumption Fund - Reg - Growth</t>
  </si>
  <si>
    <t>Consumer Durables (18.33)</t>
  </si>
  <si>
    <t>Automobiles (14.03)</t>
  </si>
  <si>
    <t>Retailing (13.46)</t>
  </si>
  <si>
    <t>Beverages (10.12)</t>
  </si>
  <si>
    <t>Sundaram Consumption Fund - Reg - Growth</t>
  </si>
  <si>
    <t>Automobiles (17.32)</t>
  </si>
  <si>
    <t>Consumer Durables (13.52)</t>
  </si>
  <si>
    <t>Retailing (12.4)</t>
  </si>
  <si>
    <t>Diversified FMCG (10.59)</t>
  </si>
  <si>
    <t>Telecom - Services (8.73)</t>
  </si>
  <si>
    <t>Baroda BNP Paribas India Consumption Fund - Reg - Growth</t>
  </si>
  <si>
    <t>Automobiles (29.02)</t>
  </si>
  <si>
    <t>Retailing (11.95)</t>
  </si>
  <si>
    <t>Consumer Durables (9.7)</t>
  </si>
  <si>
    <t>Telecom - Services (9.32)</t>
  </si>
  <si>
    <t>Food Products (8.89)</t>
  </si>
  <si>
    <t>Motilal Oswal Consumption Fund - Reg - Growth</t>
  </si>
  <si>
    <t>Consumer Durables (22.13)</t>
  </si>
  <si>
    <t>Retailing (14.85)</t>
  </si>
  <si>
    <t>Automobiles (10.71)</t>
  </si>
  <si>
    <t>Beverages (9.99)</t>
  </si>
  <si>
    <t>Telecom - Services (8.04)</t>
  </si>
  <si>
    <t>UTI India Consumer Fund - Growth</t>
  </si>
  <si>
    <t>Automobiles (24.84)</t>
  </si>
  <si>
    <t>Retailing (19.78)</t>
  </si>
  <si>
    <t>Consumer Durables (14.11)</t>
  </si>
  <si>
    <t>Telecom - Services (6.51)</t>
  </si>
  <si>
    <t>Diversified FMCG (5.67)</t>
  </si>
  <si>
    <t>Bajaj Finserv Consumption Fund - Reg - Growth</t>
  </si>
  <si>
    <t>Consumer Durables (29.1)</t>
  </si>
  <si>
    <t>Automobiles (11.65)</t>
  </si>
  <si>
    <t>Retailing (10.58)</t>
  </si>
  <si>
    <t>Food Products (8.26)</t>
  </si>
  <si>
    <t>Diversified FMCG (7.84)</t>
  </si>
  <si>
    <t>Invesco India Consumption Fund - Reg - Growth</t>
  </si>
  <si>
    <t>Retailing (17.16)</t>
  </si>
  <si>
    <t>Automobiles (11.68)</t>
  </si>
  <si>
    <t>Consumer Durables (9.6)</t>
  </si>
  <si>
    <t>Healthcare Services (9.43)</t>
  </si>
  <si>
    <t>Auto Components (9.43)</t>
  </si>
  <si>
    <t>Mahindra Manulife Consumption Fund - Reg - Growth</t>
  </si>
  <si>
    <t>Retailing (17.82)</t>
  </si>
  <si>
    <t>Automobiles (16.62)</t>
  </si>
  <si>
    <t>Consumer Durables (13.86)</t>
  </si>
  <si>
    <t>Telecom - Services (9.52)</t>
  </si>
  <si>
    <t>Diversified FMCG (8.47)</t>
  </si>
  <si>
    <t>Edelweiss Consumption Fund - Reg - Growth</t>
  </si>
  <si>
    <t>Automobiles (18.57)</t>
  </si>
  <si>
    <t>Consumer Durables (15.82)</t>
  </si>
  <si>
    <t>Retailing (10.49)</t>
  </si>
  <si>
    <t>Diversified FMCG (7.97)</t>
  </si>
  <si>
    <t>Food Products (5.32)</t>
  </si>
  <si>
    <t>LIC MF Consumption Fund - Reg - Growth</t>
  </si>
  <si>
    <t>Consumer Durables (13.18)</t>
  </si>
  <si>
    <t>Automobiles (9.69)</t>
  </si>
  <si>
    <t>Retailing (8.27)</t>
  </si>
  <si>
    <t>Leisure Services (6.43)</t>
  </si>
  <si>
    <t>Food Products (6.28)</t>
  </si>
  <si>
    <t>Bank of India Consumption Fund - Reg - Growth</t>
  </si>
  <si>
    <t>Telecom - Services (12)</t>
  </si>
  <si>
    <t>Consumer Durables (11.7)</t>
  </si>
  <si>
    <t>Retailing (11.14)</t>
  </si>
  <si>
    <t>Diversified FMCG (9.7)</t>
  </si>
  <si>
    <t>Automobiles (8.67)</t>
  </si>
  <si>
    <t>ITI Bharat Consumption Fund - Reg - Growth</t>
  </si>
  <si>
    <t>Automobiles (20.98)</t>
  </si>
  <si>
    <t>Retailing (11.22)</t>
  </si>
  <si>
    <t>Consumer Durables (10.82)</t>
  </si>
  <si>
    <t>Telecom - Services (7.95)</t>
  </si>
  <si>
    <t>Diversified FMCG (7.29)</t>
  </si>
  <si>
    <t>Union Consumption Fund - Reg - Growth</t>
  </si>
  <si>
    <t>Retailing (19.05)</t>
  </si>
  <si>
    <t>Automobiles (15.35)</t>
  </si>
  <si>
    <t>Consumer Durables (12.5)</t>
  </si>
  <si>
    <t>Beverages (7.77)</t>
  </si>
  <si>
    <t>Telecom - Services (7.33)</t>
  </si>
  <si>
    <t>Quant Consumption Fund - Reg - Growth</t>
  </si>
  <si>
    <t>Consumer Durables (28.1)</t>
  </si>
  <si>
    <t>Telecom - Services (16.8)</t>
  </si>
  <si>
    <t>Food Products (13.7)</t>
  </si>
  <si>
    <t>Finance (8.81)</t>
  </si>
  <si>
    <t>Leisure Services (8.27)</t>
  </si>
  <si>
    <t>WhiteOak Capital Consumption Opportunities Fund - Reg - Growth</t>
  </si>
  <si>
    <t>Retailing (15.17)</t>
  </si>
  <si>
    <t>Consumer Durables (13.66)</t>
  </si>
  <si>
    <t>Automobiles (12.39)</t>
  </si>
  <si>
    <t>Food Products (10.44)</t>
  </si>
  <si>
    <t>Telecom - Services (7.81)</t>
  </si>
  <si>
    <t>Business Cycle  (Reg)</t>
  </si>
  <si>
    <t>ICICI Prudential Business Cycle Fund - Reg - Growth</t>
  </si>
  <si>
    <t>Banks (23.23)</t>
  </si>
  <si>
    <t>Automobiles (11.1)</t>
  </si>
  <si>
    <t>Construction (7.12)</t>
  </si>
  <si>
    <t>Insurance (6.7)</t>
  </si>
  <si>
    <t>Petroleum Products (5.82)</t>
  </si>
  <si>
    <t>Kotak Business Cycle Fund - Reg - Growth</t>
  </si>
  <si>
    <t>Banks (16.86)</t>
  </si>
  <si>
    <t>Retailing (10.31)</t>
  </si>
  <si>
    <t>Automobiles (5.61)</t>
  </si>
  <si>
    <t>IT - Software (5.31)</t>
  </si>
  <si>
    <t>Tata Business Cycle Fund - Reg - Growth</t>
  </si>
  <si>
    <t>Banks (11.64)</t>
  </si>
  <si>
    <t>Healthcare Services (8.37)</t>
  </si>
  <si>
    <t>Finance (7.87)</t>
  </si>
  <si>
    <t>Power (7.59)</t>
  </si>
  <si>
    <t>Cement &amp; Cement Products (6.71)</t>
  </si>
  <si>
    <t>HDFC Business Cycle Fund - Reg - Growth</t>
  </si>
  <si>
    <t>Banks (17.63)</t>
  </si>
  <si>
    <t>Retailing (10.98)</t>
  </si>
  <si>
    <t>Finance (9.3)</t>
  </si>
  <si>
    <t>Pharmaceuticals &amp; Biotechnology (7.31)</t>
  </si>
  <si>
    <t>Telecom - Services (6.08)</t>
  </si>
  <si>
    <t>Axis Business Cycles Fund - Reg - Growth</t>
  </si>
  <si>
    <t>Banks (17.45)</t>
  </si>
  <si>
    <t>Chemicals &amp; Petrochemicals (6.38)</t>
  </si>
  <si>
    <t>Auto Components (5.48)</t>
  </si>
  <si>
    <t>Electrical Equipment (4.28)</t>
  </si>
  <si>
    <t>Aditya Birla Sun Life Business Cycle Fund - Reg - Growth</t>
  </si>
  <si>
    <t>Banks (17.58)</t>
  </si>
  <si>
    <t>Industrial Products (8.54)</t>
  </si>
  <si>
    <t>Healthcare Services (7.06)</t>
  </si>
  <si>
    <t>Auto Components (6.99)</t>
  </si>
  <si>
    <t>Sundaram Business Cycle Fund - Reg - Growth</t>
  </si>
  <si>
    <t>IT - Software (9.69)</t>
  </si>
  <si>
    <t>Finance (9.5)</t>
  </si>
  <si>
    <t>Banks (9.49)</t>
  </si>
  <si>
    <t>Capital Markets (7.97)</t>
  </si>
  <si>
    <t>Retailing (7.02)</t>
  </si>
  <si>
    <t>Edelweiss Business Cycle Fund - Reg - Growth</t>
  </si>
  <si>
    <t>Banks (16.53)</t>
  </si>
  <si>
    <t>Pharmaceuticals &amp; Biotechnology (11.63)</t>
  </si>
  <si>
    <t>Motilal Oswal Business Cycle Fund - Reg - Growth</t>
  </si>
  <si>
    <t>IT - Software (17.77)</t>
  </si>
  <si>
    <t>Banks (14.08)</t>
  </si>
  <si>
    <t>Consumer Durables (13.21)</t>
  </si>
  <si>
    <t>Retailing (11.18)</t>
  </si>
  <si>
    <t>Healthcare Services (7.26)</t>
  </si>
  <si>
    <t>Mahindra Manulife Business Cycle Fund - Reg - Growth</t>
  </si>
  <si>
    <t>Banks (14.56)</t>
  </si>
  <si>
    <t>Pharmaceuticals &amp; Biotechnology (10.7)</t>
  </si>
  <si>
    <t>Power (8.2)</t>
  </si>
  <si>
    <t>Cement &amp; Cement Products (8.15)</t>
  </si>
  <si>
    <t>IT - Software (6.76)</t>
  </si>
  <si>
    <t>Bandhan Business Cycle Fund - Reg - Growth</t>
  </si>
  <si>
    <t>Banks (22.21)</t>
  </si>
  <si>
    <t>Finance (8.71)</t>
  </si>
  <si>
    <t>Power (7.53)</t>
  </si>
  <si>
    <t>Construction (6.29)</t>
  </si>
  <si>
    <t>DSP Business Cycle Fund - Reg - Growth</t>
  </si>
  <si>
    <t>Banks (25.8)</t>
  </si>
  <si>
    <t>Current Assets (15.7)</t>
  </si>
  <si>
    <t>Automobiles (11.72)</t>
  </si>
  <si>
    <t>Consumer Durables (4.65)</t>
  </si>
  <si>
    <t>Construction (4.39)</t>
  </si>
  <si>
    <t>HSBC Business Cycles Fund - Reg - Growth</t>
  </si>
  <si>
    <t>Banks (14.37)</t>
  </si>
  <si>
    <t>Capital Markets (11.55)</t>
  </si>
  <si>
    <t>Electrical Equipment (8.59)</t>
  </si>
  <si>
    <t>Construction (7.4)</t>
  </si>
  <si>
    <t>Finance (6.69)</t>
  </si>
  <si>
    <t>Invesco India Business Cycle Fund - Reg - Growth</t>
  </si>
  <si>
    <t>Healthcare Services (12.04)</t>
  </si>
  <si>
    <t>Retailing (10.55)</t>
  </si>
  <si>
    <t>Capital Markets (7.42)</t>
  </si>
  <si>
    <t>Realty (7.07)</t>
  </si>
  <si>
    <t>Quant Business Cycle Fund - Reg - Growth</t>
  </si>
  <si>
    <t>Electrical Equipment (18.08)</t>
  </si>
  <si>
    <t>Finance (13.71)</t>
  </si>
  <si>
    <t>Power (10.57)</t>
  </si>
  <si>
    <t>Pharmaceuticals &amp; Biotechnology (9.96)</t>
  </si>
  <si>
    <t>Auto Components (7.22)</t>
  </si>
  <si>
    <t>Baroda BNP Paribas Business Cycle Fund - Reg - Growth</t>
  </si>
  <si>
    <t>Banks (17.97)</t>
  </si>
  <si>
    <t>Electrical Equipment (10.69)</t>
  </si>
  <si>
    <t>Pharmaceuticals &amp; Biotechnology (6.9)</t>
  </si>
  <si>
    <t>Petroleum Products (4.91)</t>
  </si>
  <si>
    <t>Union Business Cycle Fund - Reg - Growth</t>
  </si>
  <si>
    <t>Banks (19.34)</t>
  </si>
  <si>
    <t>Electrical Equipment (8.1)</t>
  </si>
  <si>
    <t>Construction (7.25)</t>
  </si>
  <si>
    <t>Aerospace &amp; Defense (6.88)</t>
  </si>
  <si>
    <t>Bank of India Business Cycle Fund - Reg - Growth</t>
  </si>
  <si>
    <t>Banks (13.13)</t>
  </si>
  <si>
    <t>Consumer Durables (10.99)</t>
  </si>
  <si>
    <t>Power (10.32)</t>
  </si>
  <si>
    <t>Electrical Equipment (7.91)</t>
  </si>
  <si>
    <t>Capital Markets (6.55)</t>
  </si>
  <si>
    <t>ITI Business Cycle Fund - Reg - Growth</t>
  </si>
  <si>
    <t>Banks (15.45)</t>
  </si>
  <si>
    <t>Industrial Products (6.6)</t>
  </si>
  <si>
    <t>Ferrous Metals (5.53)</t>
  </si>
  <si>
    <t>Power (5.41)</t>
  </si>
  <si>
    <t>Healthcare (Reg)</t>
  </si>
  <si>
    <t>Nippon India Pharma Fund - Reg - Growth</t>
  </si>
  <si>
    <t>Pharmaceuticals &amp; Biotechnology (72.34)</t>
  </si>
  <si>
    <t>Healthcare Services (21.91)</t>
  </si>
  <si>
    <t>Retailing (3.68)</t>
  </si>
  <si>
    <t>Current Assets (2.08)</t>
  </si>
  <si>
    <t>Miscellaneous (0)</t>
  </si>
  <si>
    <t>ICICI Prudential Pharma Healthcare and Diagnostics Fund - Reg - Growth</t>
  </si>
  <si>
    <t>Pharmaceuticals &amp; Biotechnology (78.74)</t>
  </si>
  <si>
    <t>Healthcare Services (12.12)</t>
  </si>
  <si>
    <t>Retailing (5.6)</t>
  </si>
  <si>
    <t>Miscellaneous (1.38)</t>
  </si>
  <si>
    <t>Chemicals &amp; Petrochemicals (1.19)</t>
  </si>
  <si>
    <t>SBI Healthcare Opportunities Fund - Growth</t>
  </si>
  <si>
    <t>Pharmaceuticals &amp; Biotechnology (64.86)</t>
  </si>
  <si>
    <t>Healthcare Services (25.88)</t>
  </si>
  <si>
    <t>Chemicals &amp; Petrochemicals (4.86)</t>
  </si>
  <si>
    <t>Current Assets (2.45)</t>
  </si>
  <si>
    <t>Healthcare Equipment &amp; Supplies (1.89)</t>
  </si>
  <si>
    <t>If redeemed bet. 0 Day to 15 Day Exit Load is 0.5%</t>
  </si>
  <si>
    <t>DSP Healthcare Fund - Reg - Growth</t>
  </si>
  <si>
    <t>Pharmaceuticals &amp; Biotechnology (62.39)</t>
  </si>
  <si>
    <t>Healthcare Services (26.59)</t>
  </si>
  <si>
    <t>Current Assets (6.34)</t>
  </si>
  <si>
    <t>Healthcare Equipment &amp; Supplies (2.49)</t>
  </si>
  <si>
    <t>Insurance (1.31)</t>
  </si>
  <si>
    <t>Mirae Asset Healthcare Fund - Reg - Growth</t>
  </si>
  <si>
    <t>Pharmaceuticals &amp; Biotechnology (75.08)</t>
  </si>
  <si>
    <t>Healthcare Services (22.79)</t>
  </si>
  <si>
    <t>Chemicals &amp; Petrochemicals (1.49)</t>
  </si>
  <si>
    <t>Current Assets (0.64)</t>
  </si>
  <si>
    <t>Mutual Funds (0.01)</t>
  </si>
  <si>
    <t>HDFC Pharma and Healthcare Fund - Reg - Growth</t>
  </si>
  <si>
    <t>Pharmaceuticals &amp; Biotechnology (71.18)</t>
  </si>
  <si>
    <t>Healthcare Services (26.88)</t>
  </si>
  <si>
    <t>Current Assets (1.3)</t>
  </si>
  <si>
    <t>Healthcare Equipment &amp; Supplies (0.63)</t>
  </si>
  <si>
    <t>Tata India Pharma And Healthcare Fund - Reg - Growth</t>
  </si>
  <si>
    <t>Pharmaceuticals &amp; Biotechnology (60.54)</t>
  </si>
  <si>
    <t>Healthcare Services (33.06)</t>
  </si>
  <si>
    <t>Fertilizers &amp; Agrochemicals (3.96)</t>
  </si>
  <si>
    <t>Personal Products (1.35)</t>
  </si>
  <si>
    <t>Current Assets (0.7)</t>
  </si>
  <si>
    <t>UTI Healthcare Fund - Growth</t>
  </si>
  <si>
    <t>Pharmaceuticals &amp; Biotechnology (67.9)</t>
  </si>
  <si>
    <t>Healthcare Services (23.68)</t>
  </si>
  <si>
    <t>Current Assets (5.55)</t>
  </si>
  <si>
    <t>Chemicals &amp; Petrochemicals (1.72)</t>
  </si>
  <si>
    <t>Healthcare Equipment &amp; Supplies (1.14)</t>
  </si>
  <si>
    <t>Aditya Birla Sun Life Pharma &amp; Healthcare Fund - Reg - Growth</t>
  </si>
  <si>
    <t>Pharmaceuticals &amp; Biotechnology (75.07)</t>
  </si>
  <si>
    <t>Healthcare Services (20.09)</t>
  </si>
  <si>
    <t>Current Assets (3.17)</t>
  </si>
  <si>
    <t>Miscellaneous (1.01)</t>
  </si>
  <si>
    <t>Chemicals &amp; Petrochemicals (0.65)</t>
  </si>
  <si>
    <t>WhiteOak Capital Pharma and Healthcare Fund - Reg - Growth</t>
  </si>
  <si>
    <t>Pharmaceuticals &amp; Biotechnology (64.72)</t>
  </si>
  <si>
    <t>Healthcare Services (28.73)</t>
  </si>
  <si>
    <t>Current Assets (4.25)</t>
  </si>
  <si>
    <t>Sovereign (4)</t>
  </si>
  <si>
    <t>Chemicals &amp; Petrochemicals (2.99)</t>
  </si>
  <si>
    <t>Kotak Healthcare Fund - Reg - Growth</t>
  </si>
  <si>
    <t>Pharmaceuticals &amp; Biotechnology (72.36)</t>
  </si>
  <si>
    <t>Healthcare Services (25.08)</t>
  </si>
  <si>
    <t>Healthcare Equipment &amp; Supplies (1.18)</t>
  </si>
  <si>
    <t>Current Assets (1.16)</t>
  </si>
  <si>
    <t>Miscellaneous (0.22)</t>
  </si>
  <si>
    <t>Baroda BNP Paribas Health and Wellness Fund (BBNPHW) - Reg - Growth</t>
  </si>
  <si>
    <t>Pharmaceuticals &amp; Biotechnology (68.51)</t>
  </si>
  <si>
    <t>Healthcare Services (17.51)</t>
  </si>
  <si>
    <t>Insurance (7.27)</t>
  </si>
  <si>
    <t>Current Assets (2.59)</t>
  </si>
  <si>
    <t>Retailing (1.65)</t>
  </si>
  <si>
    <t>Quant Healthcare Fund - Reg - Growth</t>
  </si>
  <si>
    <t>Pharmaceuticals &amp; Biotechnology (57.49)</t>
  </si>
  <si>
    <t>Telecom - Services (9.55)</t>
  </si>
  <si>
    <t>Insurance (9.12)</t>
  </si>
  <si>
    <t>Food Products (8.74)</t>
  </si>
  <si>
    <t>Healthcare Services (8.73)</t>
  </si>
  <si>
    <t>Bajaj Finserv Healthcare Fund - Reg - Growth</t>
  </si>
  <si>
    <t>Pharmaceuticals &amp; Biotechnology (65.72)</t>
  </si>
  <si>
    <t>Healthcare Services (19.04)</t>
  </si>
  <si>
    <t>Current Assets (2.66)</t>
  </si>
  <si>
    <t>Food Products (2.65)</t>
  </si>
  <si>
    <t>Consumer Durables (2.23)</t>
  </si>
  <si>
    <t>Bandhan Healthcare Fund - Reg - Growth</t>
  </si>
  <si>
    <t>Pharmaceuticals &amp; Biotechnology (64.64)</t>
  </si>
  <si>
    <t>Healthcare Services (28.93)</t>
  </si>
  <si>
    <t>Current Assets (3.71)</t>
  </si>
  <si>
    <t>Insurance (1.36)</t>
  </si>
  <si>
    <t>Miscellaneous (1.09)</t>
  </si>
  <si>
    <t>ITI Pharma and Healthcare Fund - Reg - Growth</t>
  </si>
  <si>
    <t>Pharmaceuticals &amp; Biotechnology (71.33)</t>
  </si>
  <si>
    <t>Healthcare Services (19.56)</t>
  </si>
  <si>
    <t>Chemicals &amp; Petrochemicals (2.42)</t>
  </si>
  <si>
    <t>Current Assets (1.99)</t>
  </si>
  <si>
    <t>Consumer Durables (1.47)</t>
  </si>
  <si>
    <t>PGIM India Healthcare Fund - Reg - Growth</t>
  </si>
  <si>
    <t>Pharmaceuticals &amp; Biotechnology (65.24)</t>
  </si>
  <si>
    <t>Healthcare Services (25.78)</t>
  </si>
  <si>
    <t>Chemicals &amp; Petrochemicals (3.1)</t>
  </si>
  <si>
    <t>Current Assets (2.1)</t>
  </si>
  <si>
    <t>Financial Technology (Fintech) (1.37)</t>
  </si>
  <si>
    <t>LIC MF Healthcare Fund - Reg - Growth</t>
  </si>
  <si>
    <t>Pharmaceuticals &amp; Biotechnology (60.57)</t>
  </si>
  <si>
    <t>Healthcare Services (26.97)</t>
  </si>
  <si>
    <t>Current Assets (7.08)</t>
  </si>
  <si>
    <t>Chemicals &amp; Petrochemicals (5.38)</t>
  </si>
  <si>
    <t>Technology (Reg)</t>
  </si>
  <si>
    <t>ICICI Prudential Technology Fund - Growth</t>
  </si>
  <si>
    <t>IT - Software (52.34)</t>
  </si>
  <si>
    <t>Telecom - Services (14.25)</t>
  </si>
  <si>
    <t>IT - Services (10.1)</t>
  </si>
  <si>
    <t>Current Assets (4.28)</t>
  </si>
  <si>
    <t>Tata Digital India Fund - Reg - Growth</t>
  </si>
  <si>
    <t>IT - Software (56.06)</t>
  </si>
  <si>
    <t>Retailing (7.76)</t>
  </si>
  <si>
    <t>Current Assets (7.11)</t>
  </si>
  <si>
    <t>Telecom - Services (6.09)</t>
  </si>
  <si>
    <t>Financial Technology (Fintech) (4.25)</t>
  </si>
  <si>
    <t>SBI Technology Opportunities Fund - Growth</t>
  </si>
  <si>
    <t>IT - Software (43.76)</t>
  </si>
  <si>
    <t>Telecom - Services (12.98)</t>
  </si>
  <si>
    <t>Retailing (12.93)</t>
  </si>
  <si>
    <t>Commercial Services &amp; Supplies (9.47)</t>
  </si>
  <si>
    <t>IT - Services (9.36)</t>
  </si>
  <si>
    <t>Aditya Birla Sun Life Digital India Fund - Growth</t>
  </si>
  <si>
    <t>IT - Software (58.31)</t>
  </si>
  <si>
    <t>Retailing (10.9)</t>
  </si>
  <si>
    <t>Telecom - Services (9.3)</t>
  </si>
  <si>
    <t>IT - Services (5.74)</t>
  </si>
  <si>
    <t>Commercial Services &amp; Supplies (3.99)</t>
  </si>
  <si>
    <t>Franklin India Technology Fund - Growth</t>
  </si>
  <si>
    <t>IT - Software (34.04)</t>
  </si>
  <si>
    <t>Telecom - Services (19.49)</t>
  </si>
  <si>
    <t>Retailing (14.54)</t>
  </si>
  <si>
    <t>IT - Services (8.94)</t>
  </si>
  <si>
    <t>Mutual Funds (8.38)</t>
  </si>
  <si>
    <t>HDFC Technology Fund - Reg - Growth</t>
  </si>
  <si>
    <t>IT - Software (58.44)</t>
  </si>
  <si>
    <t>Telecom - Services (19.28)</t>
  </si>
  <si>
    <t>Retailing (8.38)</t>
  </si>
  <si>
    <t>Commercial Services &amp; Supplies (5.9)</t>
  </si>
  <si>
    <t>IT - Services (5.08)</t>
  </si>
  <si>
    <t>Motilal Oswal Digital India Fund - Reg - Growth</t>
  </si>
  <si>
    <t>IT - Software (47.25)</t>
  </si>
  <si>
    <t>Financial Technology (Fintech) (14.34)</t>
  </si>
  <si>
    <t>Retailing (12.75)</t>
  </si>
  <si>
    <t>Commercial Services &amp; Supplies (7.86)</t>
  </si>
  <si>
    <t>Edelweiss Technology Fund - Reg - Growth</t>
  </si>
  <si>
    <t>IT - Software (40.07)</t>
  </si>
  <si>
    <t>IT - Hardware (10.58)</t>
  </si>
  <si>
    <t>Telecom - Services (10.37)</t>
  </si>
  <si>
    <t>Consumer Durables (7.7)</t>
  </si>
  <si>
    <t>Current Assets (4.52)</t>
  </si>
  <si>
    <t>Kotak Technology Fund - Reg - Growth</t>
  </si>
  <si>
    <t>IT - Software (49.63)</t>
  </si>
  <si>
    <t>Telecom - Services (24.36)</t>
  </si>
  <si>
    <t>Retailing (12.2)</t>
  </si>
  <si>
    <t>IT - Services (2.78)</t>
  </si>
  <si>
    <t>Consumer Durables (2.56)</t>
  </si>
  <si>
    <t>WhiteOak Capital Digital Bharat Fund - Reg - Growth</t>
  </si>
  <si>
    <t>IT - Software (35.98)</t>
  </si>
  <si>
    <t>Retailing (19.82)</t>
  </si>
  <si>
    <t>Current Assets (8.91)</t>
  </si>
  <si>
    <t>Sovereign (8.1)</t>
  </si>
  <si>
    <t>Invesco India Technology Fund - Reg - Growth</t>
  </si>
  <si>
    <t>IT - Software (42.97)</t>
  </si>
  <si>
    <t>Retailing (14.92)</t>
  </si>
  <si>
    <t>Capital Markets (8.41)</t>
  </si>
  <si>
    <t>IT - Services (7.54)</t>
  </si>
  <si>
    <t>Telecom - Services (4.72)</t>
  </si>
  <si>
    <t>Quant Teck Fund - Reg - Growth</t>
  </si>
  <si>
    <t>IT - Software (32.72)</t>
  </si>
  <si>
    <t>Telecom - Services (27.66)</t>
  </si>
  <si>
    <t>IT - Services (21.69)</t>
  </si>
  <si>
    <t>Metals &amp; Minerals Trading (6.52)</t>
  </si>
  <si>
    <t>Sovereign (6.49)</t>
  </si>
  <si>
    <t>LIC MF Technology Fund - Reg - Growth</t>
  </si>
  <si>
    <t>IT - Software (37.26)</t>
  </si>
  <si>
    <t>Telecom - Services (15.64)</t>
  </si>
  <si>
    <t>Current Assets (15.56)</t>
  </si>
  <si>
    <t>Electrical Equipment (7.03)</t>
  </si>
  <si>
    <t>Retailing (6.02)</t>
  </si>
  <si>
    <t>Manufacturing Fund (Reg)</t>
  </si>
  <si>
    <t>HDFC Manufacturing Fund - Reg - Growth</t>
  </si>
  <si>
    <t>Pharmaceuticals &amp; Biotechnology (14.98)</t>
  </si>
  <si>
    <t>Automobiles (13.96)</t>
  </si>
  <si>
    <t>Petroleum Products (8.95)</t>
  </si>
  <si>
    <t>Aerospace &amp; Defense (7.26)</t>
  </si>
  <si>
    <t>ICICI Prudential Manufacturing Fund - Reg - Growth</t>
  </si>
  <si>
    <t>Automobiles (13.55)</t>
  </si>
  <si>
    <t>Auto Components (10.42)</t>
  </si>
  <si>
    <t>Electrical Equipment (9.53)</t>
  </si>
  <si>
    <t>Industrial Products (9.49)</t>
  </si>
  <si>
    <t>Cement &amp; Cement Products (8.28)</t>
  </si>
  <si>
    <t>Axis India Manufacturing Fund - Reg - Growth</t>
  </si>
  <si>
    <t>Auto Components (14.07)</t>
  </si>
  <si>
    <t>Automobiles (14.05)</t>
  </si>
  <si>
    <t>Electrical Equipment (12.89)</t>
  </si>
  <si>
    <t>Pharmaceuticals &amp; Biotechnology (11.25)</t>
  </si>
  <si>
    <t>Industrial Products (7.81)</t>
  </si>
  <si>
    <t>Kotak Manufacture in India Fund - Reg - Growth</t>
  </si>
  <si>
    <t>Pharmaceuticals &amp; Biotechnology (15.23)</t>
  </si>
  <si>
    <t>Automobiles (15.16)</t>
  </si>
  <si>
    <t>Industrial Products (10.41)</t>
  </si>
  <si>
    <t>Petroleum Products (9.65)</t>
  </si>
  <si>
    <t>Non - Ferrous Metals (5.97)</t>
  </si>
  <si>
    <t>Canara Robeco Manufacturing Fund - Reg - Growth</t>
  </si>
  <si>
    <t>Electrical Equipment (18.09)</t>
  </si>
  <si>
    <t>Automobiles (12.5)</t>
  </si>
  <si>
    <t>Industrial Products (10.45)</t>
  </si>
  <si>
    <t>Pharmaceuticals &amp; Biotechnology (8.5)</t>
  </si>
  <si>
    <t>Consumer Durables (7.98)</t>
  </si>
  <si>
    <t>Aditya Birla Sun Life Manufacturing Equity Fund - Reg - Growth</t>
  </si>
  <si>
    <t>Auto Components (14.39)</t>
  </si>
  <si>
    <t>Industrial Products (12.97)</t>
  </si>
  <si>
    <t>Automobiles (10.48)</t>
  </si>
  <si>
    <t>Non - Ferrous Metals (7.33)</t>
  </si>
  <si>
    <t>Baroda BNP Paribas Manufacturing Fund - Reg - Growth</t>
  </si>
  <si>
    <t>Electrical Equipment (16.38)</t>
  </si>
  <si>
    <t>Pharmaceuticals &amp; Biotechnology (14.78)</t>
  </si>
  <si>
    <t>Automobiles (10.72)</t>
  </si>
  <si>
    <t>Auto Components (8.64)</t>
  </si>
  <si>
    <t>Non - Ferrous Metals (7.81)</t>
  </si>
  <si>
    <t>LIC MF Manufacturing Fund - Reg - Growth</t>
  </si>
  <si>
    <t>Industrial Products (15.58)</t>
  </si>
  <si>
    <t>Electrical Equipment (13.67)</t>
  </si>
  <si>
    <t>Pharmaceuticals &amp; Biotechnology (11.53)</t>
  </si>
  <si>
    <t>Automobiles (10.95)</t>
  </si>
  <si>
    <t>Auto Components (10.8)</t>
  </si>
  <si>
    <t>Quant Manufacturing Fund - Reg - Growth</t>
  </si>
  <si>
    <t>Electrical Equipment (15.88)</t>
  </si>
  <si>
    <t>Pharmaceuticals &amp; Biotechnology (14.18)</t>
  </si>
  <si>
    <t>Power (10.63)</t>
  </si>
  <si>
    <t>Auto Components (9.99)</t>
  </si>
  <si>
    <t>Metals &amp; Minerals Trading (9.26)</t>
  </si>
  <si>
    <t>Motilal Oswal Manufacturing Fund - Reg - Growth</t>
  </si>
  <si>
    <t>Electrical Equipment (30.88)</t>
  </si>
  <si>
    <t>Auto Components (11.17)</t>
  </si>
  <si>
    <t>Automobiles (10.63)</t>
  </si>
  <si>
    <t>Non - Ferrous Metals (8.97)</t>
  </si>
  <si>
    <t>Chemicals &amp; Petrochemicals (6.72)</t>
  </si>
  <si>
    <t>Invesco India Manufacturing Fund - Reg - Growth</t>
  </si>
  <si>
    <t>Auto Components (15.73)</t>
  </si>
  <si>
    <t>Industrial Products (15.43)</t>
  </si>
  <si>
    <t>Pharmaceuticals &amp; Biotechnology (13.79)</t>
  </si>
  <si>
    <t>Automobiles (12.74)</t>
  </si>
  <si>
    <t>Mahindra Manulife Manufacturing Fund - Reg - Growth</t>
  </si>
  <si>
    <t>Auto Components (14.91)</t>
  </si>
  <si>
    <t>Industrial Products (10.78)</t>
  </si>
  <si>
    <t>Automobiles (9.41)</t>
  </si>
  <si>
    <t>Current Assets (8.25)</t>
  </si>
  <si>
    <t>Innovation (Reg)</t>
  </si>
  <si>
    <t>ICICI Prudential Innovation Fund - Reg - Growth</t>
  </si>
  <si>
    <t>Pharmaceuticals &amp; Biotechnology (10.38)</t>
  </si>
  <si>
    <t>Automobiles (10.15)</t>
  </si>
  <si>
    <t>Retailing (9.64)</t>
  </si>
  <si>
    <t>IT - Software (8.58)</t>
  </si>
  <si>
    <t>Banks (7.68)</t>
  </si>
  <si>
    <t>SBI Innovative Opportunities Fund - Reg - Growth</t>
  </si>
  <si>
    <t>Retailing (25.28)</t>
  </si>
  <si>
    <t>Pharmaceuticals &amp; Biotechnology (10.42)</t>
  </si>
  <si>
    <t>Finance (6.95)</t>
  </si>
  <si>
    <t>IT - Software (6.14)</t>
  </si>
  <si>
    <t>Commercial Services &amp; Supplies (5.4)</t>
  </si>
  <si>
    <t>Nippon India Innovation Fund - Reg - Growth</t>
  </si>
  <si>
    <t>Retailing (21.06)</t>
  </si>
  <si>
    <t>Auto Components (10.84)</t>
  </si>
  <si>
    <t>Electrical Equipment (7.39)</t>
  </si>
  <si>
    <t>Banks (5.27)</t>
  </si>
  <si>
    <t>Healthcare Services (4.73)</t>
  </si>
  <si>
    <t>HDFC Innovation Fund - Reg - Growth</t>
  </si>
  <si>
    <t>Pharmaceuticals &amp; Biotechnology (17.37)</t>
  </si>
  <si>
    <t>Retailing (15.29)</t>
  </si>
  <si>
    <t>Aerospace &amp; Defense (7.34)</t>
  </si>
  <si>
    <t>Auto Components (5.92)</t>
  </si>
  <si>
    <t>Bandhan Innovation Fund - Reg - Growth</t>
  </si>
  <si>
    <t>Pharmaceuticals &amp; Biotechnology (9.79)</t>
  </si>
  <si>
    <t>Retailing (8.94)</t>
  </si>
  <si>
    <t>Automobiles (5.01)</t>
  </si>
  <si>
    <t>Electrical Equipment (4.9)</t>
  </si>
  <si>
    <t>Tata India Innovation Fund - Reg - Growth</t>
  </si>
  <si>
    <t>Banks (16.94)</t>
  </si>
  <si>
    <t>Healthcare Services (12.75)</t>
  </si>
  <si>
    <t>Pharmaceuticals &amp; Biotechnology (8.15)</t>
  </si>
  <si>
    <t>Retailing (6.71)</t>
  </si>
  <si>
    <t>Axis Innovation Fund - Reg - Growth</t>
  </si>
  <si>
    <t>Retailing (20.72)</t>
  </si>
  <si>
    <t>Chemicals &amp; Petrochemicals (8.02)</t>
  </si>
  <si>
    <t>Financial Technology (Fintech) (7.01)</t>
  </si>
  <si>
    <t>Electrical Equipment (6)</t>
  </si>
  <si>
    <t>IT - Services (4.94)</t>
  </si>
  <si>
    <t>Union Innovation &amp; Opportunities Fund - Reg - Growth</t>
  </si>
  <si>
    <t>Retailing (12.19)</t>
  </si>
  <si>
    <t>Auto Components (9.54)</t>
  </si>
  <si>
    <t>Pharmaceuticals &amp; Biotechnology (8.57)</t>
  </si>
  <si>
    <t>Electrical Equipment (8.49)</t>
  </si>
  <si>
    <t>IT - Services (6.46)</t>
  </si>
  <si>
    <t>Baroda BNP Paribas Innovation Fund - Reg - Growth</t>
  </si>
  <si>
    <t>Pharmaceuticals &amp; Biotechnology (12.74)</t>
  </si>
  <si>
    <t>Chemicals &amp; Petrochemicals (8.2)</t>
  </si>
  <si>
    <t>Retailing (7.36)</t>
  </si>
  <si>
    <t>Financial Technology (Fintech) (6.68)</t>
  </si>
  <si>
    <t>UTI Innovation Fund - Reg - Growth</t>
  </si>
  <si>
    <t>Retailing (26.47)</t>
  </si>
  <si>
    <t>IT - Software (16.57)</t>
  </si>
  <si>
    <t>Financial Technology (Fintech) (9.72)</t>
  </si>
  <si>
    <t>Electrical Equipment (9.42)</t>
  </si>
  <si>
    <t>IT - Services (6.84)</t>
  </si>
  <si>
    <t>Motilal Oswal Innovation Opportunities Fund - Reg - Growth</t>
  </si>
  <si>
    <t>Electrical Equipment (20.74)</t>
  </si>
  <si>
    <t>Consumer Durables (9.92)</t>
  </si>
  <si>
    <t>Leisure Services (9.25)</t>
  </si>
  <si>
    <t>Capital Markets (6.56)</t>
  </si>
  <si>
    <t>Mahindra Manulife Innovation Opportunities Fund - Reg - Growth</t>
  </si>
  <si>
    <t>Banks (9.11)</t>
  </si>
  <si>
    <t>Transport Services (6.49)</t>
  </si>
  <si>
    <t>IT - Software (5.75)</t>
  </si>
  <si>
    <t>Quant (Reg)</t>
  </si>
  <si>
    <t>SBI Quant Fund - Reg - Growth</t>
  </si>
  <si>
    <t>Banks (16.85)</t>
  </si>
  <si>
    <t>Finance (16.5)</t>
  </si>
  <si>
    <t>IT - Software (14.93)</t>
  </si>
  <si>
    <t>Automobiles (10.32)</t>
  </si>
  <si>
    <t>Consumable Fuels (5.59)</t>
  </si>
  <si>
    <t>Aditya Birla Sun Life Quant Fund - Reg - Growth</t>
  </si>
  <si>
    <t>Banks (14.97)</t>
  </si>
  <si>
    <t>Pharmaceuticals &amp; Biotechnology (12.33)</t>
  </si>
  <si>
    <t>Industrial Products (8.65)</t>
  </si>
  <si>
    <t>Cement &amp; Cement Products (6.79)</t>
  </si>
  <si>
    <t>Finance (6.56)</t>
  </si>
  <si>
    <t>Quant Quantamental Fund - Reg - Growth</t>
  </si>
  <si>
    <t>Power (15.07)</t>
  </si>
  <si>
    <t>Finance (12.68)</t>
  </si>
  <si>
    <t>Metals &amp; Minerals Trading (11.05)</t>
  </si>
  <si>
    <t>Pharmaceuticals &amp; Biotechnology (8.58)</t>
  </si>
  <si>
    <t>Banks (8.03)</t>
  </si>
  <si>
    <t>UTI Quant Fund - Reg - Growth</t>
  </si>
  <si>
    <t>Banks (17.77)</t>
  </si>
  <si>
    <t>IT - Software (11.6)</t>
  </si>
  <si>
    <t>Food Products (7.11)</t>
  </si>
  <si>
    <t>Aerospace &amp; Defense (5.27)</t>
  </si>
  <si>
    <t>360 ONE Quant Fund - Reg - Growth</t>
  </si>
  <si>
    <t>Finance (16.18)</t>
  </si>
  <si>
    <t>Industrial Products (12.75)</t>
  </si>
  <si>
    <t>Automobiles (11.83)</t>
  </si>
  <si>
    <t>Pharmaceuticals &amp; Biotechnology (10.73)</t>
  </si>
  <si>
    <t>Insurance (6)</t>
  </si>
  <si>
    <t>Axis Quant Fund - Reg - Growth</t>
  </si>
  <si>
    <t>Current Assets (23.65)</t>
  </si>
  <si>
    <t>Automobiles (10.57)</t>
  </si>
  <si>
    <t>Banks (8.93)</t>
  </si>
  <si>
    <t>Sovereign (8.91)</t>
  </si>
  <si>
    <t>Finance (7.94)</t>
  </si>
  <si>
    <t>DSP Quant Fund - Reg - Growth</t>
  </si>
  <si>
    <t>Pharmaceuticals &amp; Biotechnology (12.87)</t>
  </si>
  <si>
    <t>Banks (11.68)</t>
  </si>
  <si>
    <t>Automobiles (11.35)</t>
  </si>
  <si>
    <t>IT - Software (10.84)</t>
  </si>
  <si>
    <t>Telecom - Services (7.71)</t>
  </si>
  <si>
    <t>Kotak Quant Fund - Reg - Growth</t>
  </si>
  <si>
    <t>Pharmaceuticals &amp; Biotechnology (15.68)</t>
  </si>
  <si>
    <t>Banks (11.52)</t>
  </si>
  <si>
    <t>Finance (9.23)</t>
  </si>
  <si>
    <t>Ferrous Metals (7.89)</t>
  </si>
  <si>
    <t>Automobiles (7.1)</t>
  </si>
  <si>
    <t>Motilal Oswal Quant Fund - Reg - Growth</t>
  </si>
  <si>
    <t>Electrical Equipment (13.78)</t>
  </si>
  <si>
    <t>Petroleum Products (10.81)</t>
  </si>
  <si>
    <t>Pharmaceuticals &amp; Biotechnology (9.18)</t>
  </si>
  <si>
    <t>Consumer Durables (8.49)</t>
  </si>
  <si>
    <t>Automobiles (7.53)</t>
  </si>
  <si>
    <t>ICICI Prudential Quant Fund - Reg - Growth</t>
  </si>
  <si>
    <t>Banks (14.62)</t>
  </si>
  <si>
    <t>IT - Software (11.03)</t>
  </si>
  <si>
    <t>Finance (9.01)</t>
  </si>
  <si>
    <t>Cement &amp; Cement Products (6.31)</t>
  </si>
  <si>
    <t>Telecom - Services (6.22)</t>
  </si>
  <si>
    <t>Nippon India Quant Fund - Reg - Growth</t>
  </si>
  <si>
    <t>Banks (16.77)</t>
  </si>
  <si>
    <t>Automobiles (11.04)</t>
  </si>
  <si>
    <t>Finance (9.58)</t>
  </si>
  <si>
    <t>IT - Software (5.76)</t>
  </si>
  <si>
    <t>Petroleum Products (5.71)</t>
  </si>
  <si>
    <t>If redeemed bet. 0 Month to 1 Month Exit Load is 0.25%</t>
  </si>
  <si>
    <t>Please note that each quant fund uses a different model, so comparisons may not be appropriate.</t>
  </si>
  <si>
    <t>ESG (Reg)</t>
  </si>
  <si>
    <t>SBI ESG Exclusionary Strategy Fund - Growth</t>
  </si>
  <si>
    <t>Banks (28.28)</t>
  </si>
  <si>
    <t>Automobiles (8.4)</t>
  </si>
  <si>
    <t>IT - Software (6.75)</t>
  </si>
  <si>
    <t>Electrical Equipment (6.42)</t>
  </si>
  <si>
    <t>Consumer Durables (6.25)</t>
  </si>
  <si>
    <t>ICICI Prudential ESG Exclusionary Strategy Fund - Reg - Growth</t>
  </si>
  <si>
    <t>Banks (20.83)</t>
  </si>
  <si>
    <t>Pharmaceuticals &amp; Biotechnology (12.22)</t>
  </si>
  <si>
    <t>Automobiles (9.43)</t>
  </si>
  <si>
    <t>IT - Software (6.87)</t>
  </si>
  <si>
    <t>Retailing (6.22)</t>
  </si>
  <si>
    <t>Axis ESG Integration Strategy Fund - Reg - Growth</t>
  </si>
  <si>
    <t>Banks (20.32)</t>
  </si>
  <si>
    <t>Current Assets (8.14)</t>
  </si>
  <si>
    <t>Consumer Durables (7.12)</t>
  </si>
  <si>
    <t>Pharmaceuticals &amp; Biotechnology (6.62)</t>
  </si>
  <si>
    <t>Kotak ESG Exclusionary Strategy Fund - Reg - Growth</t>
  </si>
  <si>
    <t>Banks (21.98)</t>
  </si>
  <si>
    <t>IT - Software (9.26)</t>
  </si>
  <si>
    <t>Telecom - Services (8.75)</t>
  </si>
  <si>
    <t>Finance (8.56)</t>
  </si>
  <si>
    <t>Retailing (7.97)</t>
  </si>
  <si>
    <t>Baroda BNP Paribas ESG Best-in-class strategy Fund - Reg - Growth</t>
  </si>
  <si>
    <t>Banks (18.66)</t>
  </si>
  <si>
    <t>IT - Software (13.09)</t>
  </si>
  <si>
    <t>Automobiles (8.6)</t>
  </si>
  <si>
    <t>Telecom - Services (5.56)</t>
  </si>
  <si>
    <t>Aditya Birla Sun Life ESG Integration Strategy Fund - Reg - Growth</t>
  </si>
  <si>
    <t>Banks (28.17)</t>
  </si>
  <si>
    <t>IT - Software (9.82)</t>
  </si>
  <si>
    <t>Invesco India ESG Integration Strategy Fund - Reg - Growth</t>
  </si>
  <si>
    <t>Banks (19.66)</t>
  </si>
  <si>
    <t>Finance (11.64)</t>
  </si>
  <si>
    <t>IT - Software (10.72)</t>
  </si>
  <si>
    <t>Capital Markets (6.17)</t>
  </si>
  <si>
    <t>Automobiles (6.05)</t>
  </si>
  <si>
    <t>Nil, If redeemed bet. 0 Day to 365 Days Exit Load is 1%</t>
  </si>
  <si>
    <t>Quant Esg Integration Strategy Fund - Reg - Growth</t>
  </si>
  <si>
    <t>Telecom - Services (16.73)</t>
  </si>
  <si>
    <t>Finance (14.72)</t>
  </si>
  <si>
    <t>Metals &amp; Minerals Trading (10.29)</t>
  </si>
  <si>
    <t>Banks (9.31)</t>
  </si>
  <si>
    <t>Quantum ESG Best In Class Strategy Fund - Reg - Growth</t>
  </si>
  <si>
    <t>Automobiles (15.13)</t>
  </si>
  <si>
    <t>Consumer Durables (12.3)</t>
  </si>
  <si>
    <t>Banks (10.79)</t>
  </si>
  <si>
    <t>IT - Software (9.65)</t>
  </si>
  <si>
    <t>Insurance (8.18)</t>
  </si>
  <si>
    <t>WhiteOak Capital ESG Best-In-Class Strategy Fund - Reg - Growth</t>
  </si>
  <si>
    <t>Banks (21.92)</t>
  </si>
  <si>
    <t>IT - Software (8.91)</t>
  </si>
  <si>
    <t>Automobiles (6.84)</t>
  </si>
  <si>
    <t>Current Assets (6.52)</t>
  </si>
  <si>
    <t>Finance (6.41)</t>
  </si>
  <si>
    <t>Momentum Factor (Reg)</t>
  </si>
  <si>
    <t>ICICI Prudential Active Momentum Fund - Reg - Growth</t>
  </si>
  <si>
    <t>Banks (8.75)</t>
  </si>
  <si>
    <t>Electrical Equipment (8.6)</t>
  </si>
  <si>
    <t>Ferrous Metals (5.61)</t>
  </si>
  <si>
    <t>Current Assets (5.42)</t>
  </si>
  <si>
    <t>Aerospace &amp; Defense (5.38)</t>
  </si>
  <si>
    <t>Kotak Active Momentum Fund - Reg - Growth</t>
  </si>
  <si>
    <t>Pharmaceuticals &amp; Biotechnology (11.2)</t>
  </si>
  <si>
    <t>IT - Software (10.89)</t>
  </si>
  <si>
    <t>Banks (10.69)</t>
  </si>
  <si>
    <t>Finance (8.82)</t>
  </si>
  <si>
    <t>Automobiles (6.78)</t>
  </si>
  <si>
    <t>Quant Momentum Fund - Reg - Growth</t>
  </si>
  <si>
    <t>Finance (14.53)</t>
  </si>
  <si>
    <t>Pharmaceuticals &amp; Biotechnology (12.03)</t>
  </si>
  <si>
    <t>Banks (11.37)</t>
  </si>
  <si>
    <t>Metals &amp; Minerals Trading (11.22)</t>
  </si>
  <si>
    <t>Power (10.46)</t>
  </si>
  <si>
    <t>Axis Momentum Fund - Reg - Growth</t>
  </si>
  <si>
    <t>Finance (12.82)</t>
  </si>
  <si>
    <t>Automobiles (11.33)</t>
  </si>
  <si>
    <t>Insurance (6.01)</t>
  </si>
  <si>
    <t>Samco Active Momentum Fund - Reg - Growth</t>
  </si>
  <si>
    <t>Banks (19.31)</t>
  </si>
  <si>
    <t>Electrical Equipment (16.39)</t>
  </si>
  <si>
    <t>Finance (10.53)</t>
  </si>
  <si>
    <t>Pharmaceuticals &amp; Biotechnology (7.28)</t>
  </si>
  <si>
    <t>Auto Components (7.24)</t>
  </si>
  <si>
    <t>Union Active Momentum Fund - Reg - Growth</t>
  </si>
  <si>
    <t>Electrical Equipment (16.42)</t>
  </si>
  <si>
    <t>Industrial Products (14.27)</t>
  </si>
  <si>
    <t>Pharmaceuticals &amp; Biotechnology (12.46)</t>
  </si>
  <si>
    <t>Capital Markets (11.4)</t>
  </si>
  <si>
    <t>Power (5.17)</t>
  </si>
  <si>
    <t>Motilal Oswal Active Momentum Fund - Reg - Growth</t>
  </si>
  <si>
    <t>Electrical Equipment (22.9)</t>
  </si>
  <si>
    <t>Capital Markets (15.91)</t>
  </si>
  <si>
    <t>Telecom -  Equipment &amp; Accessories (8.3)</t>
  </si>
  <si>
    <t>Industrial Products (6.85)</t>
  </si>
  <si>
    <t>Nippon India Active Momentum Fund - Reg - Growth</t>
  </si>
  <si>
    <t>Banks (15.7)</t>
  </si>
  <si>
    <t>Retailing (7.8)</t>
  </si>
  <si>
    <t>Automobiles (6.72)</t>
  </si>
  <si>
    <t>Beverages (6.64)</t>
  </si>
  <si>
    <t>Finance (5.83)</t>
  </si>
  <si>
    <t>MNC (Reg)</t>
  </si>
  <si>
    <t>SBI MNC Fund - Growth</t>
  </si>
  <si>
    <t>Pharmaceuticals &amp; Biotechnology (21.68)</t>
  </si>
  <si>
    <t>Auto Components (12.71)</t>
  </si>
  <si>
    <t>Industrial Products (10.31)</t>
  </si>
  <si>
    <t>Chemicals &amp; Petrochemicals (9.24)</t>
  </si>
  <si>
    <t>Electrical Equipment (6.16)</t>
  </si>
  <si>
    <t>Aditya Birla Sun Life MNC Fund - Growth</t>
  </si>
  <si>
    <t>Pharmaceuticals &amp; Biotechnology (11.1)</t>
  </si>
  <si>
    <t>Auto Components (9.89)</t>
  </si>
  <si>
    <t>Industrial Products (8.19)</t>
  </si>
  <si>
    <t>Food Products (6.92)</t>
  </si>
  <si>
    <t>UTI MNC Fund - Growth</t>
  </si>
  <si>
    <t>Pharmaceuticals &amp; Biotechnology (15.98)</t>
  </si>
  <si>
    <t>Automobiles (11.02)</t>
  </si>
  <si>
    <t>IT - Software (8.83)</t>
  </si>
  <si>
    <t>Auto Components (8.75)</t>
  </si>
  <si>
    <t>Food Products (8.23)</t>
  </si>
  <si>
    <t>Kotak MNC Fund - Reg - Growth</t>
  </si>
  <si>
    <t>Electrical Equipment (16.59)</t>
  </si>
  <si>
    <t>Pharmaceuticals &amp; Biotechnology (15.79)</t>
  </si>
  <si>
    <t>Food Products (9.39)</t>
  </si>
  <si>
    <t>Automobiles (7.15)</t>
  </si>
  <si>
    <t>ICICI Prudential MNC Fund - Reg - Growth</t>
  </si>
  <si>
    <t>Pharmaceuticals &amp; Biotechnology (15.4)</t>
  </si>
  <si>
    <t>Auto Components (11.22)</t>
  </si>
  <si>
    <t>Food Products (9.98)</t>
  </si>
  <si>
    <t>Automobiles (9.08)</t>
  </si>
  <si>
    <t>Diversified FMCG (7.96)</t>
  </si>
  <si>
    <t>HDFC MNC Fund - Reg - Growth</t>
  </si>
  <si>
    <t>Food Products (14.42)</t>
  </si>
  <si>
    <t>Pharmaceuticals &amp; Biotechnology (13.25)</t>
  </si>
  <si>
    <t>Industrial Products (12.58)</t>
  </si>
  <si>
    <t>Automobiles (10.94)</t>
  </si>
  <si>
    <t>Electrical Equipment (10.58)</t>
  </si>
  <si>
    <t>Nippon India MNC Fund - Reg - Growth</t>
  </si>
  <si>
    <t>Food Products (12.53)</t>
  </si>
  <si>
    <t>Automobiles (10.52)</t>
  </si>
  <si>
    <t>Auto Components (10.06)</t>
  </si>
  <si>
    <t>Industrial Products (8.27)</t>
  </si>
  <si>
    <t>Special Situations (Reg)</t>
  </si>
  <si>
    <t>ICICI Prudential India Opportunities Fund - Reg - Growth</t>
  </si>
  <si>
    <t>Banks (19.01)</t>
  </si>
  <si>
    <t>Insurance (9)</t>
  </si>
  <si>
    <t>Pharmaceuticals &amp; Biotechnology (7.74)</t>
  </si>
  <si>
    <t>Retailing (5.38)</t>
  </si>
  <si>
    <t>Franklin India Opportunities Fund - Growth</t>
  </si>
  <si>
    <t>Industrial Products (12.76)</t>
  </si>
  <si>
    <t>Banks (11.83)</t>
  </si>
  <si>
    <t>Consumer Durables (10.47)</t>
  </si>
  <si>
    <t>Current Assets (7.27)</t>
  </si>
  <si>
    <t>Pharmaceuticals &amp; Biotechnology (7)</t>
  </si>
  <si>
    <t>WhiteOak Capital Special Opportunities Fund - Reg - Growth</t>
  </si>
  <si>
    <t>Banks (15.49)</t>
  </si>
  <si>
    <t>Electrical Equipment (8.17)</t>
  </si>
  <si>
    <t>Finance (7.53)</t>
  </si>
  <si>
    <t>Chemicals &amp; Petrochemicals (5.83)</t>
  </si>
  <si>
    <t>Current Assets (5.61)</t>
  </si>
  <si>
    <t>Kotak Special Opportunities Fund - Reg - Growth</t>
  </si>
  <si>
    <t>Banks (12.31)</t>
  </si>
  <si>
    <t>Pharmaceuticals &amp; Biotechnology (11.12)</t>
  </si>
  <si>
    <t>Automobiles (10.41)</t>
  </si>
  <si>
    <t>Consumer Durables (7.55)</t>
  </si>
  <si>
    <t>Healthcare Services (7.47)</t>
  </si>
  <si>
    <t>Aditya Birla Sun Life Special Opportunities Fund - Reg - Growth</t>
  </si>
  <si>
    <t>Banks (14.84)</t>
  </si>
  <si>
    <t>Industrial Manufacturing (6.9)</t>
  </si>
  <si>
    <t>Telecom - Services (6.71)</t>
  </si>
  <si>
    <t>IT - Software (6.58)</t>
  </si>
  <si>
    <t>Finance (5.07)</t>
  </si>
  <si>
    <t>Samco Special Opportunities Fund - Reg - Growth</t>
  </si>
  <si>
    <t>Banks (21.74)</t>
  </si>
  <si>
    <t>Electrical Equipment (18.37)</t>
  </si>
  <si>
    <t>Minerals &amp; Mining (9.17)</t>
  </si>
  <si>
    <t>Ferrous Metals (8.27)</t>
  </si>
  <si>
    <t>Motilal Oswal Special Opportunities Fund - Reg - Growth</t>
  </si>
  <si>
    <t>Auto Components (17.2)</t>
  </si>
  <si>
    <t>Finance (16.16)</t>
  </si>
  <si>
    <t>Electrical Equipment (10.6)</t>
  </si>
  <si>
    <t>Capital Markets (8.34)</t>
  </si>
  <si>
    <t>Industrial Manufacturing (6.44)</t>
  </si>
  <si>
    <t>International Markets (Reg)</t>
  </si>
  <si>
    <t>ICICI Prudential US Bluechip Equity Fund - Growth</t>
  </si>
  <si>
    <t>IT - Software (14.64)</t>
  </si>
  <si>
    <t>Commercial Services &amp; Supplies (6.79)</t>
  </si>
  <si>
    <t>Healthcare Services (6.76)</t>
  </si>
  <si>
    <t>Pharmaceuticals &amp; Biotechnology (6.56)</t>
  </si>
  <si>
    <t>Nippon India Taiwan Equity Fund - Reg - Growth</t>
  </si>
  <si>
    <t>IT - Hardware (27.85)</t>
  </si>
  <si>
    <t>Electrical Equipment (21.06)</t>
  </si>
  <si>
    <t>Industrial Manufacturing (16)</t>
  </si>
  <si>
    <t>Current Assets (12.17)</t>
  </si>
  <si>
    <t>Consumer Durables (6.88)</t>
  </si>
  <si>
    <t>Franklin Asian Equity Fund - Growth</t>
  </si>
  <si>
    <t>Industrial Products (12)</t>
  </si>
  <si>
    <t>Consumer Durables (11.16)</t>
  </si>
  <si>
    <t>IT - Hardware (11)</t>
  </si>
  <si>
    <t>Current Assets (6.65)</t>
  </si>
  <si>
    <t>Nippon India US Equity Opportunities Fund - Reg - Growth</t>
  </si>
  <si>
    <t>Commercial Services &amp; Supplies (20.25)</t>
  </si>
  <si>
    <t>Current Assets (12.84)</t>
  </si>
  <si>
    <t>IT - Services (10.8)</t>
  </si>
  <si>
    <t>Healthcare Services (9.71)</t>
  </si>
  <si>
    <t>IT - Software (8.4)</t>
  </si>
  <si>
    <t>Nippon India Japan Equity Fund - Reg - Growth</t>
  </si>
  <si>
    <t>Industrial Manufacturing (19.26)</t>
  </si>
  <si>
    <t>Current Assets (10.25)</t>
  </si>
  <si>
    <t>Finance (8.67)</t>
  </si>
  <si>
    <t>Commercial Services &amp; Supplies (6.93)</t>
  </si>
  <si>
    <t>Food Products (6.67)</t>
  </si>
  <si>
    <t>Aditya Birla Sun Life International Equity Fund - Growth</t>
  </si>
  <si>
    <t>IT - Hardware (9.4)</t>
  </si>
  <si>
    <t>Pharmaceuticals &amp; Biotechnology (8.14)</t>
  </si>
  <si>
    <t>Retailing (6.42)</t>
  </si>
  <si>
    <t>Commercial Services &amp; Supplies (6.3)</t>
  </si>
  <si>
    <t>Industrial Manufacturing (6.12)</t>
  </si>
  <si>
    <t>Transportation &amp; Logistics (Reg)</t>
  </si>
  <si>
    <t>UTI Transportation and Logistics Fund - Growth</t>
  </si>
  <si>
    <t>Automobiles (50.31)</t>
  </si>
  <si>
    <t>Auto Components (16.69)</t>
  </si>
  <si>
    <t>Retailing (9.36)</t>
  </si>
  <si>
    <t>Transport Infrastructure (7.06)</t>
  </si>
  <si>
    <t>Transport Services (5.47)</t>
  </si>
  <si>
    <t>ICICI Prudential Transportation and Logistics Fund - Reg - Growth</t>
  </si>
  <si>
    <t>Automobiles (41.31)</t>
  </si>
  <si>
    <t>Auto Components (23.04)</t>
  </si>
  <si>
    <t>Retailing (11.27)</t>
  </si>
  <si>
    <t>Transport Services (8.78)</t>
  </si>
  <si>
    <t>Current Assets (6.63)</t>
  </si>
  <si>
    <t>HDFC Transportation and Logistics Fund - Reg - Growth</t>
  </si>
  <si>
    <t>Auto Components (47.83)</t>
  </si>
  <si>
    <t>Automobiles (33.71)</t>
  </si>
  <si>
    <t>Agricultural, Commercial &amp; Construction Vehicles (6.9)</t>
  </si>
  <si>
    <t>Retailing (5.4)</t>
  </si>
  <si>
    <t>Industrial Products (3.02)</t>
  </si>
  <si>
    <t>Aditya Birla Sun Life Transportation and Logistics Fund - Reg - Growth</t>
  </si>
  <si>
    <t>Automobiles (37.45)</t>
  </si>
  <si>
    <t>Auto Components (28.38)</t>
  </si>
  <si>
    <t>Transport Services (5.77)</t>
  </si>
  <si>
    <t>Agricultural, Commercial &amp; Construction Vehicles (5.45)</t>
  </si>
  <si>
    <t>Bandhan Transportation and Logistics Fund - Reg - Growth</t>
  </si>
  <si>
    <t>Automobiles (38.12)</t>
  </si>
  <si>
    <t>Auto Components (29.41)</t>
  </si>
  <si>
    <t>Transport Services (7.36)</t>
  </si>
  <si>
    <t>Retailing (6.45)</t>
  </si>
  <si>
    <t>Current Assets (6.09)</t>
  </si>
  <si>
    <t>Kotak Transportation &amp; Logistics Fund - Reg - Growth</t>
  </si>
  <si>
    <t>Automobiles (31.74)</t>
  </si>
  <si>
    <t>Auto Components (24.02)</t>
  </si>
  <si>
    <t>Transport Services (16.12)</t>
  </si>
  <si>
    <t>Agricultural, Commercial &amp; Construction Vehicles (8.87)</t>
  </si>
  <si>
    <t>Retailing (8.29)</t>
  </si>
  <si>
    <t>Energy (Reg)</t>
  </si>
  <si>
    <t>SBI Energy Opportunities Fund - Reg - Growth</t>
  </si>
  <si>
    <t>Gas (21.42)</t>
  </si>
  <si>
    <t>Power (18.89)</t>
  </si>
  <si>
    <t>Petroleum Products (16.93)</t>
  </si>
  <si>
    <t>Industrial Products (8.29)</t>
  </si>
  <si>
    <t>Electrical Equipment (7.72)</t>
  </si>
  <si>
    <t>ICICI Prudential Energy Opportunities Fund - Reg - Growth</t>
  </si>
  <si>
    <t>Electrical Equipment (22.49)</t>
  </si>
  <si>
    <t>Power (15.78)</t>
  </si>
  <si>
    <t>Petroleum Products (15.31)</t>
  </si>
  <si>
    <t>Oil (10.54)</t>
  </si>
  <si>
    <t>Industrial Products (7.58)</t>
  </si>
  <si>
    <t>DSP Natural Resources &amp; New Energy Fund - Reg - Gth</t>
  </si>
  <si>
    <t>Petroleum Products (22.95)</t>
  </si>
  <si>
    <t>Ferrous Metals (14.63)</t>
  </si>
  <si>
    <t>Non - Ferrous Metals (13.21)</t>
  </si>
  <si>
    <t>Mutual Funds (13.11)</t>
  </si>
  <si>
    <t>Current Assets (10.37)</t>
  </si>
  <si>
    <t>Tata Resources &amp; Energy Fund - Reg - Growth</t>
  </si>
  <si>
    <t>Power (21.74)</t>
  </si>
  <si>
    <t>Cement &amp; Cement Products (15.22)</t>
  </si>
  <si>
    <t>Ferrous Metals (12.5)</t>
  </si>
  <si>
    <t>Chemicals &amp; Petrochemicals (5.66)</t>
  </si>
  <si>
    <t>Baroda BNP Paribas Energy Opportunities Fund - Reg - Growth</t>
  </si>
  <si>
    <t>Power (26.47)</t>
  </si>
  <si>
    <t>Electrical Equipment (17.11)</t>
  </si>
  <si>
    <t>Petroleum Products (12.8)</t>
  </si>
  <si>
    <t>Oil (9.82)</t>
  </si>
  <si>
    <t>Consumable Fuels (8.83)</t>
  </si>
  <si>
    <t>Kotak Energy Opportunities Fund - Reg - Growth</t>
  </si>
  <si>
    <t>Power (25.19)</t>
  </si>
  <si>
    <t>Electrical Equipment (21.65)</t>
  </si>
  <si>
    <t>Petroleum Products (17.22)</t>
  </si>
  <si>
    <t>Gas (7.27)</t>
  </si>
  <si>
    <t>Construction (6.97)</t>
  </si>
  <si>
    <t>PSU (Reg)</t>
  </si>
  <si>
    <t>SBI PSU Fund - Growth</t>
  </si>
  <si>
    <t>Banks (25.26)</t>
  </si>
  <si>
    <t>Power (17.85)</t>
  </si>
  <si>
    <t>Gas (15.06)</t>
  </si>
  <si>
    <t>Aerospace &amp; Defense (8.84)</t>
  </si>
  <si>
    <t>Insurance (5.95)</t>
  </si>
  <si>
    <t>Aditya Birla Sun Life PSU Equity Fund - Reg - Growth</t>
  </si>
  <si>
    <t>Power (15.46)</t>
  </si>
  <si>
    <t>Petroleum Products (7.34)</t>
  </si>
  <si>
    <t>Gas (7.22)</t>
  </si>
  <si>
    <t>ICICI Prudential PSU Equity Fund - Reg - Growth</t>
  </si>
  <si>
    <t>Power (19.38)</t>
  </si>
  <si>
    <t>Banks (18.44)</t>
  </si>
  <si>
    <t>Aerospace &amp; Defense (9.97)</t>
  </si>
  <si>
    <t>Oil (8.45)</t>
  </si>
  <si>
    <t>Insurance (7.23)</t>
  </si>
  <si>
    <t>Invesco India PSU Equity Fund - Growth</t>
  </si>
  <si>
    <t>Banks (21.02)</t>
  </si>
  <si>
    <t>Aerospace &amp; Defense (17.29)</t>
  </si>
  <si>
    <t>Power (15.65)</t>
  </si>
  <si>
    <t>Finance (5.87)</t>
  </si>
  <si>
    <t>Quant PSU Fund - Reg - Growth</t>
  </si>
  <si>
    <t>Power (29)</t>
  </si>
  <si>
    <t>Finance (22.49)</t>
  </si>
  <si>
    <t>Metals &amp; Minerals Trading (10.5)</t>
  </si>
  <si>
    <t>Minerals &amp; Mining (8.54)</t>
  </si>
  <si>
    <t>Services (Reg)</t>
  </si>
  <si>
    <t>Sundaram Services Fund - Reg - Growth</t>
  </si>
  <si>
    <t>Banks (19.29)</t>
  </si>
  <si>
    <t>Finance (13.22)</t>
  </si>
  <si>
    <t>Telecom - Services (9.06)</t>
  </si>
  <si>
    <t>Healthcare Services (7.01)</t>
  </si>
  <si>
    <t>Axis Services Opportunities Fund - Reg - Growth</t>
  </si>
  <si>
    <t>Healthcare Services (16.93)</t>
  </si>
  <si>
    <t>Banks (16.13)</t>
  </si>
  <si>
    <t>Retailing (11.68)</t>
  </si>
  <si>
    <t>Finance (10.12)</t>
  </si>
  <si>
    <t>Kotak Services Fund - Reg - Growth</t>
  </si>
  <si>
    <t>Banks (33.17)</t>
  </si>
  <si>
    <t>Current Assets (11.12)</t>
  </si>
  <si>
    <t>Finance (9.48)</t>
  </si>
  <si>
    <t>Power (8.35)</t>
  </si>
  <si>
    <t>Motilal Oswal Services Fund - Reg - Growth</t>
  </si>
  <si>
    <t>Finance (17.99)</t>
  </si>
  <si>
    <t>Capital Markets (16.35)</t>
  </si>
  <si>
    <t>Healthcare Services (15.37)</t>
  </si>
  <si>
    <t>IT - Software (15.35)</t>
  </si>
  <si>
    <t>Industrial Manufacturing (5.91)</t>
  </si>
  <si>
    <t>Shariah principles (Reg)</t>
  </si>
  <si>
    <t>Tata Ethical Fund - Reg - Growth</t>
  </si>
  <si>
    <t>IT - Software (25.58)</t>
  </si>
  <si>
    <t>Pharmaceuticals &amp; Biotechnology (11.44)</t>
  </si>
  <si>
    <t>Auto Components (8.55)</t>
  </si>
  <si>
    <t>Chemicals &amp; Petrochemicals (6.02)</t>
  </si>
  <si>
    <t>Consumer Durables (5.35)</t>
  </si>
  <si>
    <t>Taurus Ethical Fund - Reg - Growth</t>
  </si>
  <si>
    <t>IT - Software (19.48)</t>
  </si>
  <si>
    <t>Petroleum Products (10.52)</t>
  </si>
  <si>
    <t>Pharmaceuticals &amp; Biotechnology (10.51)</t>
  </si>
  <si>
    <t>Auto Components (6.79)</t>
  </si>
  <si>
    <t>Consumer Durables (6.65)</t>
  </si>
  <si>
    <t>Quantum Ethical Fund - Reg - Growth</t>
  </si>
  <si>
    <t>Automobiles (16.65)</t>
  </si>
  <si>
    <t>Consumer Durables (16.48)</t>
  </si>
  <si>
    <t>IT - Software (13.75)</t>
  </si>
  <si>
    <t>Current Assets (8.58)</t>
  </si>
  <si>
    <t>Electrical Equipment (6.91)</t>
  </si>
  <si>
    <t>The Wealth Company Ethical Fund - Reg - Growth</t>
  </si>
  <si>
    <t>IT - Software (15.42)</t>
  </si>
  <si>
    <t>Industrial Products (12.9)</t>
  </si>
  <si>
    <t>Electrical Equipment (7.4)</t>
  </si>
  <si>
    <t>Conglomerate (Reg)</t>
  </si>
  <si>
    <t>Aditya Birla Sun Life Conglomerate Fund - Reg - Growth</t>
  </si>
  <si>
    <t>Petroleum Products (11.77)</t>
  </si>
  <si>
    <t>Finance (8.94)</t>
  </si>
  <si>
    <t>Auto Components (6.75)</t>
  </si>
  <si>
    <t>Cement &amp; Cement Products (6.63)</t>
  </si>
  <si>
    <t>ICICI Prudential Conglomerate Fund - Reg - Growth</t>
  </si>
  <si>
    <t>Automobiles (15.55)</t>
  </si>
  <si>
    <t>Cement &amp; Cement Products (15.37)</t>
  </si>
  <si>
    <t>Ferrous Metals (11.78)</t>
  </si>
  <si>
    <t>Electrical Equipment (7.79)</t>
  </si>
  <si>
    <t>Finance (6.71)</t>
  </si>
  <si>
    <t>Baroda BNP Paribas Business Conglomerates Fund (BBNPC) - Reg - Growth</t>
  </si>
  <si>
    <t>Automobiles (11.63)</t>
  </si>
  <si>
    <t>Finance (10.14)</t>
  </si>
  <si>
    <t>Construction (8.81)</t>
  </si>
  <si>
    <t>Petroleum Products (7.94)</t>
  </si>
  <si>
    <t>IT - Software (7.05)</t>
  </si>
  <si>
    <t>multi factor (Reg)</t>
  </si>
  <si>
    <t>Sundaram Multi-Factor Fund - Reg - Growth</t>
  </si>
  <si>
    <t>Banks (17.96)</t>
  </si>
  <si>
    <t>Pharmaceuticals &amp; Biotechnology (8.11)</t>
  </si>
  <si>
    <t>Non - Ferrous Metals (4.92)</t>
  </si>
  <si>
    <t>Bandhan Multi-Factor Fund - Reg - Growth</t>
  </si>
  <si>
    <t>Automobiles (11.19)</t>
  </si>
  <si>
    <t>Oil (6.15)</t>
  </si>
  <si>
    <t>Franklin India Multi-Factor Fund - Reg - Growth</t>
  </si>
  <si>
    <t>Banks (21.25)</t>
  </si>
  <si>
    <t>Finance (6.48)</t>
  </si>
  <si>
    <t>Petroleum Products (6.21)</t>
  </si>
  <si>
    <t>IT - Software (5.58)</t>
  </si>
  <si>
    <t>If redeemed bet. 0 Day to 365 Days Exit Load is 0.5%</t>
  </si>
  <si>
    <t>Housing and Allied activities (Reg)</t>
  </si>
  <si>
    <t>ICICI Prudential Housing Opportunities Fund - Reg - Growth</t>
  </si>
  <si>
    <t>Banks (18.72)</t>
  </si>
  <si>
    <t>Consumer Durables (17.48)</t>
  </si>
  <si>
    <t>Realty (14.52)</t>
  </si>
  <si>
    <t>Cement &amp; Cement Products (12.66)</t>
  </si>
  <si>
    <t>Power (11.28)</t>
  </si>
  <si>
    <t>HDFC Housing Opportunities Fund - Reg - Growth</t>
  </si>
  <si>
    <t>Banks (28.26)</t>
  </si>
  <si>
    <t>Construction (13.94)</t>
  </si>
  <si>
    <t>Cement &amp; Cement Products (12.25)</t>
  </si>
  <si>
    <t>Consumer Durables (11.14)</t>
  </si>
  <si>
    <t>Power (8.14)</t>
  </si>
  <si>
    <t>Tata Housing Opportunities Fund - Reg - Growth</t>
  </si>
  <si>
    <t>Banks (21.13)</t>
  </si>
  <si>
    <t>Cement &amp; Cement Products (13.24)</t>
  </si>
  <si>
    <t>Consumer Durables (13.12)</t>
  </si>
  <si>
    <t>Ferrous Metals (10.92)</t>
  </si>
  <si>
    <t>Current Assets (9.84)</t>
  </si>
  <si>
    <t>Commodities (Reg)</t>
  </si>
  <si>
    <t>ICICI Prudential Commodities Fund - Reg - Growth</t>
  </si>
  <si>
    <t>Ferrous Metals (25.48)</t>
  </si>
  <si>
    <t>Chemicals &amp; Petrochemicals (17.48)</t>
  </si>
  <si>
    <t>Non - Ferrous Metals (10.6)</t>
  </si>
  <si>
    <t>Fertilizers &amp; Agrochemicals (7.74)</t>
  </si>
  <si>
    <t>Cement &amp; Cement Products (7.65)</t>
  </si>
  <si>
    <t>SBI Comma Fund - Growth</t>
  </si>
  <si>
    <t>Ferrous Metals (20.13)</t>
  </si>
  <si>
    <t>Power (11.76)</t>
  </si>
  <si>
    <t>Cement &amp; Cement Products (9.77)</t>
  </si>
  <si>
    <t>Oil (8.67)</t>
  </si>
  <si>
    <t>Petroleum Products (6.12)</t>
  </si>
  <si>
    <t>Quant Commodities Fund - Reg - Growth</t>
  </si>
  <si>
    <t>Power (27.3)</t>
  </si>
  <si>
    <t>Telecom - Services (16.82)</t>
  </si>
  <si>
    <t>Industrial Products (16.03)</t>
  </si>
  <si>
    <t>Metals &amp; Minerals Trading (9.86)</t>
  </si>
  <si>
    <t>Minerals &amp; Mining (9.69)</t>
  </si>
  <si>
    <t>Quality Factor (Reg)</t>
  </si>
  <si>
    <t>SBI QUALITY FUND - Reg - Growth</t>
  </si>
  <si>
    <t>IT - Software (10.68)</t>
  </si>
  <si>
    <t>Industrial Products (10.28)</t>
  </si>
  <si>
    <t>Food Products (10.18)</t>
  </si>
  <si>
    <t>Current Assets (7.51)</t>
  </si>
  <si>
    <t>ICICI Prudential Quality Fund - Reg - Growth</t>
  </si>
  <si>
    <t>Pharmaceuticals &amp; Biotechnology (14.02)</t>
  </si>
  <si>
    <t>Banks (11.45)</t>
  </si>
  <si>
    <t>Aerospace &amp; Defense (7.92)</t>
  </si>
  <si>
    <t>Finance (6.32)</t>
  </si>
  <si>
    <t>WhiteOak Capital Quality Equity Fund - Reg - Growth</t>
  </si>
  <si>
    <t>IT - Software (9.93)</t>
  </si>
  <si>
    <t>Consumer Durables (7.32)</t>
  </si>
  <si>
    <t>Exports and Services (Reg)</t>
  </si>
  <si>
    <t>ICICI Prudential Exports and Services Fund - Growth</t>
  </si>
  <si>
    <t>Banks (15.89)</t>
  </si>
  <si>
    <t>Capital Markets (12.73)</t>
  </si>
  <si>
    <t>IT - Software (11.09)</t>
  </si>
  <si>
    <t>Insurance (5.05)</t>
  </si>
  <si>
    <t>Pharmaceuticals &amp; Biotechnology (4.97)</t>
  </si>
  <si>
    <t>HSBC India Export Opportunities Fund - Reg - Growth</t>
  </si>
  <si>
    <t>Electrical Equipment (13.51)</t>
  </si>
  <si>
    <t>Pharmaceuticals &amp; Biotechnology (11.79)</t>
  </si>
  <si>
    <t>Textiles &amp; Apparels (7.3)</t>
  </si>
  <si>
    <t>Non - Ferrous Metals (6.72)</t>
  </si>
  <si>
    <t>Automobiles (6.42)</t>
  </si>
  <si>
    <t>Minimum Variance (Reg)</t>
  </si>
  <si>
    <t>ICICI Prudential Equity Minimum Variance Fund - Reg - Growth</t>
  </si>
  <si>
    <t>Banks (28.92)</t>
  </si>
  <si>
    <t>IT - Software (12.87)</t>
  </si>
  <si>
    <t>Petroleum Products (9.53)</t>
  </si>
  <si>
    <t>Cement &amp; Cement Products (6.7)</t>
  </si>
  <si>
    <t>Diversified FMCG (5.74)</t>
  </si>
  <si>
    <t>SBI Equity Minimum Variance Fund - Reg - Growth</t>
  </si>
  <si>
    <t>Pharmaceuticals &amp; Biotechnology (16.34)</t>
  </si>
  <si>
    <t>Diversified FMCG (13.77)</t>
  </si>
  <si>
    <t>IT - Software (7.02)</t>
  </si>
  <si>
    <t>Agricultural Food &amp; other Products (6.56)</t>
  </si>
  <si>
    <t>If redeemed bet. 0 Day to 15 Days Exit Load is 0.5%</t>
  </si>
  <si>
    <t>Rural and allied (Reg)</t>
  </si>
  <si>
    <t>ICICI Prudential Rural Opportunities Fund - Reg - Growth</t>
  </si>
  <si>
    <t>Automobiles (18.25)</t>
  </si>
  <si>
    <t>Banks (12.06)</t>
  </si>
  <si>
    <t>Diversified FMCG (10.97)</t>
  </si>
  <si>
    <t>Telecom - Services (9.53)</t>
  </si>
  <si>
    <t>Insurance (7.08)</t>
  </si>
  <si>
    <t>Kotak Rural Opportunities Fund - Reg - Growth</t>
  </si>
  <si>
    <t>Automobiles (15.22)</t>
  </si>
  <si>
    <t>Finance (13.03)</t>
  </si>
  <si>
    <t>Telecom - Services (11.7)</t>
  </si>
  <si>
    <t>Banks (9.95)</t>
  </si>
  <si>
    <t>Food Products (8.6)</t>
  </si>
  <si>
    <t>IPOs (Reg)</t>
  </si>
  <si>
    <t>Edelweiss Recently Listed IPO Fund - Reg - Growth</t>
  </si>
  <si>
    <t>Capital Markets (12.7)</t>
  </si>
  <si>
    <t>Retailing (9.41)</t>
  </si>
  <si>
    <t>Electrical Equipment (9.28)</t>
  </si>
  <si>
    <t>Consumer Durables (8.68)</t>
  </si>
  <si>
    <t>Pharmaceuticals &amp; Biotechnology (8.49)</t>
  </si>
  <si>
    <t>If redeemed bet. 0 Day to 180 Days Exit Load is 2%</t>
  </si>
  <si>
    <t>Defence (Reg)</t>
  </si>
  <si>
    <t>HDFC Defence Fund - Reg - Growth</t>
  </si>
  <si>
    <t>Aerospace &amp; Defense (45.69)</t>
  </si>
  <si>
    <t>Auto Components (17.58)</t>
  </si>
  <si>
    <t>Chemicals &amp; Petrochemicals (15.28)</t>
  </si>
  <si>
    <t>Electrical Equipment (6.29)</t>
  </si>
  <si>
    <t>Agricultural, Commercial &amp; Construction Vehicles (5.26)</t>
  </si>
  <si>
    <t>Non - Cyclical Consumer (Reg)</t>
  </si>
  <si>
    <t>HDFC Consumption Fund - Reg - Growth</t>
  </si>
  <si>
    <t>Retailing (21.74)</t>
  </si>
  <si>
    <t>Automobiles (16.16)</t>
  </si>
  <si>
    <t>Consumer Durables (8.69)</t>
  </si>
  <si>
    <t>Diversified FMCG (8.43)</t>
  </si>
  <si>
    <t>FMCG (Reg)</t>
  </si>
  <si>
    <t>ICICI Prudential FMCG - Growth</t>
  </si>
  <si>
    <t>Diversified FMCG (39.38)</t>
  </si>
  <si>
    <t>Food Products (15.51)</t>
  </si>
  <si>
    <t>Beverages (14.63)</t>
  </si>
  <si>
    <t>Personal Products (11.72)</t>
  </si>
  <si>
    <t>Agricultural Food &amp; other Products (7.76)</t>
  </si>
  <si>
    <t>Pioneering Innovations (Reg)</t>
  </si>
  <si>
    <t>Kotak Pioneer Fund - Reg - Growth</t>
  </si>
  <si>
    <t>Mutual Funds (19.85)</t>
  </si>
  <si>
    <t>Retailing (15.97)</t>
  </si>
  <si>
    <t>Healthcare Services (7.91)</t>
  </si>
  <si>
    <t>Auto Components (4.85)</t>
  </si>
  <si>
    <t>Auto (Reg)</t>
  </si>
  <si>
    <t>SBI Automotive Opportunities Fund - Reg - Growth</t>
  </si>
  <si>
    <t>Auto Components (45.5)</t>
  </si>
  <si>
    <t>Automobiles (38.5)</t>
  </si>
  <si>
    <t>Industrial Products (7.27)</t>
  </si>
  <si>
    <t>Current Assets (5.11)</t>
  </si>
  <si>
    <t>Agricultural, Commercial &amp; Construction Vehicles (3.53)</t>
  </si>
  <si>
    <t>Multi Sector Rotation (Reg)</t>
  </si>
  <si>
    <t>Shriram Multi Sector Rotation Fund - Reg - Growth</t>
  </si>
  <si>
    <t>Banks (16.54)</t>
  </si>
  <si>
    <t>Capital Markets (11.01)</t>
  </si>
  <si>
    <t>Healthcare Services (9.04)</t>
  </si>
  <si>
    <t>IT - Software (7.89)</t>
  </si>
  <si>
    <t>Leisure Services (5.96)</t>
  </si>
  <si>
    <t>Banking &amp; Financial Services (Dir)</t>
  </si>
  <si>
    <t>ICICI Prudential Banking and Financial Services Fund - Dir - Growth</t>
  </si>
  <si>
    <t>SBI Banking &amp;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</si>
  <si>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</si>
  <si>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</si>
  <si>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</si>
  <si>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</si>
  <si>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</si>
  <si>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</si>
  <si>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</si>
  <si>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</si>
  <si>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</si>
  <si>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</si>
  <si>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</si>
  <si>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</si>
  <si>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</si>
  <si>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WhiteOak Capital Banking &amp; Financial Services Fund - Dir - Growth</t>
  </si>
  <si>
    <t>Canara Robeco Banking and Financial Services Fund - Dir - Growth</t>
  </si>
  <si>
    <t>Mahindra Manulife Banking and Financial Services Fund - Dir - Growth</t>
  </si>
  <si>
    <t>Bajaj Finserv Banking and Financial Services Fund - Dir - Growth</t>
  </si>
  <si>
    <t>Baroda BNP Paribas Banking &amp; Financial Services Fund - Dir - Growth</t>
  </si>
  <si>
    <t>ITI Banking and Financial Services Fund - Dir - Growth</t>
  </si>
  <si>
    <t>Bank of India Banking &amp; Financial Services Fund - Dir - Growth</t>
  </si>
  <si>
    <t>Edelweiss Financial Services Fund - Dir - Growth</t>
  </si>
  <si>
    <t>LIC MF Banking &amp; Financial Services Fund - Dir - Growth</t>
  </si>
  <si>
    <t>Helios Financial Services Fund - Dir - Growth</t>
  </si>
  <si>
    <t>Motilal Oswal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</si>
  <si>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</si>
  <si>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</si>
  <si>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</si>
  <si>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</si>
  <si>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</si>
  <si>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</si>
  <si>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SBI Consumption Opportunities Fund - Dir - Growth</t>
  </si>
  <si>
    <t>Axis Consumption Fund - Dir - Growth</t>
  </si>
  <si>
    <t>Tata India Consumer Fund - Dir - Growth</t>
  </si>
  <si>
    <t>Nippon India Consumption Fund - Dir - Growth</t>
  </si>
  <si>
    <t>Canara Robeco Consumption Fund - Dir - Growth</t>
  </si>
  <si>
    <t>Kotak Consumption Fund - Dir - Growth</t>
  </si>
  <si>
    <t>HSBC Consumption Fund - Dir - Growth</t>
  </si>
  <si>
    <t>Sundaram Consumption Fund - Dir - Growth</t>
  </si>
  <si>
    <t>Baroda BNP Paribas India Consumption Fund - Dir - Growth</t>
  </si>
  <si>
    <t>Motilal Oswal Consumption Fund - Dir - Growth</t>
  </si>
  <si>
    <t>UTI India Consumer Fund - Dir - Growth</t>
  </si>
  <si>
    <t>Bajaj Finserv Consumption Fund - Dir - Growth</t>
  </si>
  <si>
    <t>Invesco India Consumption Fund - Dir - Growth</t>
  </si>
  <si>
    <t>Mahindra Manulife Consumption Fund - Dir - Growth</t>
  </si>
  <si>
    <t>Edelweiss Consumption Fund - Dir - Growth</t>
  </si>
  <si>
    <t>LIC MF Consumption Fund - Dir - Growth</t>
  </si>
  <si>
    <t>Bank of India Consumption Fund - Dir - Growth</t>
  </si>
  <si>
    <t>ITI Bharat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</si>
  <si>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</si>
  <si>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</si>
  <si>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</si>
  <si>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</si>
  <si>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</si>
  <si>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</si>
  <si>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Tata Business Cycle Fund - Dir - Growth</t>
  </si>
  <si>
    <t>HDFC Business Cycle Fund - Dir - Growth</t>
  </si>
  <si>
    <t>Axis Business Cycles Fund - Dir - Growth</t>
  </si>
  <si>
    <t>Aditya Birla Sun Life Business Cycle Fund - Dir - Growth</t>
  </si>
  <si>
    <t>Sundaram Business Cycle Fund - Dir - Growth</t>
  </si>
  <si>
    <t>Edelweiss Business Cycle Fund - Dir - Growth</t>
  </si>
  <si>
    <t>Motilal Oswal Business Cycle Fund - Dir - Growth</t>
  </si>
  <si>
    <t>Mahindra Manulife Business Cycle Fund - Dir - Growth</t>
  </si>
  <si>
    <t>Bandhan Business Cycle Fund - Dir - Growth</t>
  </si>
  <si>
    <t>DSP Business Cycle Fund - Dir - Growth</t>
  </si>
  <si>
    <t>HSBC Business Cycles Fund - Dir - Growth</t>
  </si>
  <si>
    <t>Invesco India Business Cycle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</si>
  <si>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</si>
  <si>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</si>
  <si>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</si>
  <si>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</si>
  <si>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</si>
  <si>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</si>
  <si>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</si>
  <si>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Pharma Healthcare and Diagnostics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</si>
  <si>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</si>
  <si>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</si>
  <si>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</si>
  <si>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</si>
  <si>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</si>
  <si>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</si>
  <si>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</si>
  <si>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</si>
  <si>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Kotak Healthcare Fund - Dir - Growth</t>
  </si>
  <si>
    <t>Baroda BNP Paribas Health and Wellness Fund (BBNPHW)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</si>
  <si>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</si>
  <si>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</si>
  <si>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</si>
  <si>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</si>
  <si>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</si>
  <si>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</si>
  <si>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</si>
  <si>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</si>
  <si>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</si>
  <si>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</si>
  <si>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</si>
  <si>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</si>
  <si>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</si>
  <si>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</si>
  <si>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</si>
  <si>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</si>
  <si>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</si>
  <si>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</si>
  <si>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</si>
  <si>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</si>
  <si>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Fund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</si>
  <si>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</si>
  <si>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</si>
  <si>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</si>
  <si>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</si>
  <si>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</si>
  <si>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</si>
  <si>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</si>
  <si>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</si>
  <si>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Quant Manufacturing Fund - Dir - Growth</t>
  </si>
  <si>
    <t>Motilal Oswal Manufacturing Fund - Dir - Growth</t>
  </si>
  <si>
    <t>Invesco India Manufacturing Fund - Dir - Growth</t>
  </si>
  <si>
    <t>Mahindra Manulife Manufacturing Fund - Dir - Growth</t>
  </si>
  <si>
    <t>Innovation (Dir)</t>
  </si>
  <si>
    <t>ICICI Prudential Innovation Fund - Dir - Growth</t>
  </si>
  <si>
    <t>SBI Innovative Opportunities Fund - Dir - Growth</t>
  </si>
  <si>
    <t>Nippon India Innovation Fund - Dir - Growth</t>
  </si>
  <si>
    <t>HDFC Innovation Fund - Dir - Growth</t>
  </si>
  <si>
    <t>Bandhan Innovation Fund - Dir - Growth</t>
  </si>
  <si>
    <t>Tata India Innovation Fund - Dir - Growth</t>
  </si>
  <si>
    <t>Axis Innovation Fund - Dir - Growth</t>
  </si>
  <si>
    <t>Union Innovation &amp; Opportunities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</si>
  <si>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</si>
  <si>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</si>
  <si>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</si>
  <si>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</si>
  <si>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</si>
  <si>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</si>
  <si>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</si>
  <si>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Quant Quantamental Fund - Dir - Growth</t>
  </si>
  <si>
    <t>UTI Quant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</si>
  <si>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</si>
  <si>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</si>
  <si>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</si>
  <si>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</si>
  <si>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</si>
  <si>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</si>
  <si>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</si>
  <si>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</si>
  <si>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</si>
  <si>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</si>
  <si>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</si>
  <si>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</si>
  <si>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</si>
  <si>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</si>
  <si>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</si>
  <si>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</si>
  <si>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</si>
  <si>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</si>
  <si>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</si>
  <si>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</si>
  <si>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</si>
  <si>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</si>
  <si>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Axis Momentum Fund - Dir - Growth</t>
  </si>
  <si>
    <t>Samco Active Momentum Fund - Dir - Growth</t>
  </si>
  <si>
    <t>Union Active Momentum Fund - Dir - Growth</t>
  </si>
  <si>
    <t>Motilal Oswal Active Momentum Fund - Dir - Growth</t>
  </si>
  <si>
    <t>Nippon India Active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</si>
  <si>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</si>
  <si>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</si>
  <si>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</si>
  <si>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</si>
  <si>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</si>
  <si>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</si>
  <si>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</si>
  <si>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</si>
  <si>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</si>
  <si>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</si>
  <si>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</si>
  <si>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</si>
  <si>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</si>
  <si>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</si>
  <si>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</si>
  <si>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</si>
  <si>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</si>
  <si>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</si>
  <si>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Nippon India Taiwan Equity Fund - Dir - Growth</t>
  </si>
  <si>
    <t>Franklin Asian Equity Fund - Dir - Growth</t>
  </si>
  <si>
    <t>Nippon India US Equity Opportunities Fund - Dir - Growth</t>
  </si>
  <si>
    <t>Nippon India Japan Equity Fund - Dir - Growth</t>
  </si>
  <si>
    <t>Aditya Birla Sun Life International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</si>
  <si>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</si>
  <si>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</si>
  <si>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</si>
  <si>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</si>
  <si>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</si>
  <si>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</si>
  <si>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</si>
  <si>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</si>
  <si>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SBI Energy Opportunities Fund - Dir - Growth</t>
  </si>
  <si>
    <t>ICICI Prudential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</si>
  <si>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</si>
  <si>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</si>
  <si>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</si>
  <si>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</si>
  <si>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</si>
  <si>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</si>
  <si>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</si>
  <si>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</si>
  <si>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</si>
  <si>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</si>
  <si>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</si>
  <si>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</si>
  <si>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</si>
  <si>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</si>
  <si>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Motilal Oswal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</si>
  <si>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</si>
  <si>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</si>
  <si>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</si>
  <si>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</si>
  <si>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</si>
  <si>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</si>
  <si>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</si>
  <si>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</si>
  <si>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</si>
  <si>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</si>
  <si>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</si>
  <si>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</si>
  <si>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</si>
  <si>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</si>
  <si>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</si>
  <si>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</si>
  <si>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</si>
  <si>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</si>
  <si>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</si>
  <si>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</si>
  <si>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</si>
  <si>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</si>
  <si>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</si>
  <si>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</si>
  <si>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</si>
  <si>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</si>
  <si>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</si>
  <si>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</si>
  <si>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</si>
  <si>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</si>
  <si>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</si>
  <si>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</si>
  <si>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</si>
  <si>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</si>
  <si>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</si>
  <si>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Shriram Multi Sector Rotation Fund - Dir - Growth</t>
  </si>
  <si>
    <t>JioBlackRock Sector Rotation Fund - Dir - Growth</t>
  </si>
  <si>
    <t>Banks (20.42)</t>
  </si>
  <si>
    <t>Pharmaceuticals &amp; Biotechnology (7.16)</t>
  </si>
  <si>
    <t>Petroleum Products (5.87)</t>
  </si>
  <si>
    <t>Telecom - Services (5.49)</t>
  </si>
  <si>
    <t>IPOs (Dir)</t>
  </si>
  <si>
    <t>Edelweiss Recently Listed IPO Fund - Dir - Growth</t>
  </si>
  <si>
    <t>Defence (Dir)</t>
  </si>
  <si>
    <t>HDFC Defence Fund - Dir - Growth</t>
  </si>
  <si>
    <t>Non - Cyclical Consumer (Dir)</t>
  </si>
  <si>
    <t>HDFC Consumption Fund - Dir - Growth</t>
  </si>
  <si>
    <t>FMCG (Dir)</t>
  </si>
  <si>
    <t>ICICI Prudential FMCG - Dir - Growth</t>
  </si>
  <si>
    <t>Pioneering Innovations (Dir)</t>
  </si>
  <si>
    <t>Kotak Pioneer Fund - Dir - Growth</t>
  </si>
  <si>
    <t>Auto (Dir)</t>
  </si>
  <si>
    <t>SBI Automotive Opportunities Fund - Dir - Growth</t>
  </si>
  <si>
    <t>Axis ELSS Tax Saver Fund - Growth</t>
  </si>
  <si>
    <t>Banks (21.55)</t>
  </si>
  <si>
    <t>Pharmaceuticals &amp; Biotechnology (7.17)</t>
  </si>
  <si>
    <t>Electrical Equipment (5.54)</t>
  </si>
  <si>
    <t>Automobiles (5.13)</t>
  </si>
  <si>
    <t>SBI ELSS Tax Saver Fund - Growth</t>
  </si>
  <si>
    <t>Banks (24.96)</t>
  </si>
  <si>
    <t>Pharmaceuticals &amp; Biotechnology (6.3)</t>
  </si>
  <si>
    <t>IT - Software (5.78)</t>
  </si>
  <si>
    <t>Mirae Asset ELSS Tax Saver Fund - Reg - Growth</t>
  </si>
  <si>
    <t>Retailing (5.73)</t>
  </si>
  <si>
    <t>Telecom - Services (5.12)</t>
  </si>
  <si>
    <t>Petroleum Products (4.93)</t>
  </si>
  <si>
    <t>DSP ELSS Tax Saver Fund - Growth</t>
  </si>
  <si>
    <t>Banks (33.71)</t>
  </si>
  <si>
    <t>IT - Software (6.25)</t>
  </si>
  <si>
    <t>Current Assets (6.08)</t>
  </si>
  <si>
    <t>Finance (5.73)</t>
  </si>
  <si>
    <t>HDFC ELSS Taxsaver Fund - Growth</t>
  </si>
  <si>
    <t>Banks (34.35)</t>
  </si>
  <si>
    <t>Automobiles (11.09)</t>
  </si>
  <si>
    <t>Insurance (5.76)</t>
  </si>
  <si>
    <t>Telecom - Services (4.51)</t>
  </si>
  <si>
    <t>Nippon India ELSS Tax Saver Fund - Reg - Growth</t>
  </si>
  <si>
    <t>Banks (20.92)</t>
  </si>
  <si>
    <t>Finance (8.91)</t>
  </si>
  <si>
    <t>Power (7.29)</t>
  </si>
  <si>
    <t>Beverages (6.11)</t>
  </si>
  <si>
    <t>Pharmaceuticals &amp; Biotechnology (6.08)</t>
  </si>
  <si>
    <t>Aditya Birla Sun Life ELSS Tax Saver Fund - Growth</t>
  </si>
  <si>
    <t>Banks (23.41)</t>
  </si>
  <si>
    <t>Finance (8.25)</t>
  </si>
  <si>
    <t>Pharmaceuticals &amp; Biotechnology (4.75)</t>
  </si>
  <si>
    <t>ICICI Prudential ELSS Tax Saver Fund - Reg - Growth</t>
  </si>
  <si>
    <t>Banks (22.8)</t>
  </si>
  <si>
    <t>Automobiles (8.52)</t>
  </si>
  <si>
    <t>Petroleum Products (5.49)</t>
  </si>
  <si>
    <t>Canara Robeco ELSS Tax Saver - Growth</t>
  </si>
  <si>
    <t>Pharmaceuticals &amp; Biotechnology (5.23)</t>
  </si>
  <si>
    <t>IT - Software (4.62)</t>
  </si>
  <si>
    <t>Automobiles (4.45)</t>
  </si>
  <si>
    <t>Bandhan ELSS Tax saver Fund - Reg - Growth</t>
  </si>
  <si>
    <t>Banks (23.54)</t>
  </si>
  <si>
    <t>Petroleum Products (6.44)</t>
  </si>
  <si>
    <t>Current Assets (6.33)</t>
  </si>
  <si>
    <t>Franklin India ELSS Tax Saver Fund - Growth</t>
  </si>
  <si>
    <t>Banks (27.87)</t>
  </si>
  <si>
    <t>Current Assets (6.14)</t>
  </si>
  <si>
    <t>Construction (4.84)</t>
  </si>
  <si>
    <t>Power (4.32)</t>
  </si>
  <si>
    <t>Kotak ELSS Tax Saver Fund - Reg - Growth</t>
  </si>
  <si>
    <t>Banks (23.9)</t>
  </si>
  <si>
    <t>Petroleum Products (6.23)</t>
  </si>
  <si>
    <t>Construction (5.84)</t>
  </si>
  <si>
    <t>Motilal Oswal ELSS Tax Saver Fund - Reg - Growth</t>
  </si>
  <si>
    <t>Electrical Equipment (15.32)</t>
  </si>
  <si>
    <t>Finance (13.02)</t>
  </si>
  <si>
    <t>Capital Markets (12.78)</t>
  </si>
  <si>
    <t>Aerospace &amp; Defense (9.4)</t>
  </si>
  <si>
    <t>Tata ELSS Fund - Reg - Growth</t>
  </si>
  <si>
    <t>Banks (20.73)</t>
  </si>
  <si>
    <t>Industrial Products (7.49)</t>
  </si>
  <si>
    <t>Auto Components (7.28)</t>
  </si>
  <si>
    <t>Capital Markets (6.2)</t>
  </si>
  <si>
    <t>Telecom - Services (5.78)</t>
  </si>
  <si>
    <t>HSBC ELSS Tax saver Fund - Reg - Growth</t>
  </si>
  <si>
    <t>Banks (15.43)</t>
  </si>
  <si>
    <t>Electrical Equipment (10.91)</t>
  </si>
  <si>
    <t>IT - Software (7.54)</t>
  </si>
  <si>
    <t>Consumer Durables (5.8)</t>
  </si>
  <si>
    <t>UTI ELSS Tax Saver Fund - Growth</t>
  </si>
  <si>
    <t>Banks (26.43)</t>
  </si>
  <si>
    <t>IT - Software (8.61)</t>
  </si>
  <si>
    <t>Automobiles (5.68)</t>
  </si>
  <si>
    <t>Retailing (5.07)</t>
  </si>
  <si>
    <t>Consumer Durables (4.55)</t>
  </si>
  <si>
    <t>Axis ELSS Tax Saver Fund - Dir - Growth</t>
  </si>
  <si>
    <t>SBI ELSS Tax Saver Fund - Dir - Growth</t>
  </si>
  <si>
    <t>Mirae Asset ELSS Tax Saver Fund - Dir - Growth</t>
  </si>
  <si>
    <t>DSP ELSS Tax Saver Fund - Dir - Growth</t>
  </si>
  <si>
    <t>HDFC ELSS Taxsaver Fund - Dir - Growth</t>
  </si>
  <si>
    <t>Nippon India ELSS Tax Saver Fund - Dir - Growth</t>
  </si>
  <si>
    <t>Aditya Birla Sun Life ELSS Tax Saver Fund - Dir - Growth</t>
  </si>
  <si>
    <t>ICICI Prudential ELSS Tax Saver Fund - Dir - Growth</t>
  </si>
  <si>
    <t>Canara Robeco ELSS Tax Saver - Dir - Growth</t>
  </si>
  <si>
    <t>Bandhan ELSS Tax saver Fund - Dir - Growth</t>
  </si>
  <si>
    <t>Franklin India ELSS Tax Saver Fund - Dir - Growth</t>
  </si>
  <si>
    <t>Kotak ELSS Tax Saver Fund - Dir - Growth</t>
  </si>
  <si>
    <t>Motilal Oswal ELSS Tax Saver Fund - Dir - Growth</t>
  </si>
  <si>
    <t>Tata ELSS Fund - Dir - Growth</t>
  </si>
  <si>
    <t>HSBC ELSS Tax saver Fund - Dir - Growth</t>
  </si>
  <si>
    <t>UTI ELSS Tax Saver Fund - Dir - Growth</t>
  </si>
  <si>
    <t>Quant ELSS Tax Saver Fund - Growth</t>
  </si>
  <si>
    <t>Power (21.67)</t>
  </si>
  <si>
    <t>Banks (9.13)</t>
  </si>
  <si>
    <t>Petroleum Products (8.8)</t>
  </si>
  <si>
    <t>Auto Components (8.38)</t>
  </si>
  <si>
    <t>Construction (7.66)</t>
  </si>
  <si>
    <t>Parag Parikh ELSS Tax Saver Fund - Reg - Growth</t>
  </si>
  <si>
    <t>Banks (20.31)</t>
  </si>
  <si>
    <t>IT - Software (11.33)</t>
  </si>
  <si>
    <t>Automobiles (7.3)</t>
  </si>
  <si>
    <t>Power (7.16)</t>
  </si>
  <si>
    <t>Invesco India ELSS Tax Saver Fund - Growth</t>
  </si>
  <si>
    <t>Banks (15.32)</t>
  </si>
  <si>
    <t>Finance (6.77)</t>
  </si>
  <si>
    <t>Retailing (6.31)</t>
  </si>
  <si>
    <t>Industrial Products (5.19)</t>
  </si>
  <si>
    <t>Bank of India ELSS Tax Saver - Reg - Growth</t>
  </si>
  <si>
    <t>Banks (16.46)</t>
  </si>
  <si>
    <t>Electrical Equipment (5.62)</t>
  </si>
  <si>
    <t>Auto Components (5.58)</t>
  </si>
  <si>
    <t>Pharmaceuticals &amp; Biotechnology (5.51)</t>
  </si>
  <si>
    <t>Aerospace &amp; Defense (5.15)</t>
  </si>
  <si>
    <t>Sundaram ELSS Tax Saver Fund - Reg - Growth</t>
  </si>
  <si>
    <t>Banks (26.38)</t>
  </si>
  <si>
    <t>Industrial Products (4.99)</t>
  </si>
  <si>
    <t>Cement &amp; Cement Products (4.68)</t>
  </si>
  <si>
    <t>LIC MF ELSS Tax Saver - Growth</t>
  </si>
  <si>
    <t>Banks (23.27)</t>
  </si>
  <si>
    <t>Automobiles (7.8)</t>
  </si>
  <si>
    <t>Pharmaceuticals &amp; Biotechnology (7.26)</t>
  </si>
  <si>
    <t>Finance (6.99)</t>
  </si>
  <si>
    <t>Current Assets (5.27)</t>
  </si>
  <si>
    <t>Baroda BNP Paribas ELSS Tax Saver Fund - Growth</t>
  </si>
  <si>
    <t>Banks (19.87)</t>
  </si>
  <si>
    <t>Automobiles (7.28)</t>
  </si>
  <si>
    <t>Electrical Equipment (7.14)</t>
  </si>
  <si>
    <t>Petroleum Products (5.79)</t>
  </si>
  <si>
    <t>Chemicals &amp; Petrochemicals (4.87)</t>
  </si>
  <si>
    <t>Mahindra Manulife ELSS Tax Saver Fund - Reg - Growth</t>
  </si>
  <si>
    <t>Banks (22.53)</t>
  </si>
  <si>
    <t>IT - Software (8.31)</t>
  </si>
  <si>
    <t>Retailing (7.13)</t>
  </si>
  <si>
    <t>Pharmaceuticals &amp; Biotechnology (6.91)</t>
  </si>
  <si>
    <t>Telecom - Services (5.54)</t>
  </si>
  <si>
    <t>Union ELSS Tax Saver Fund - Growth</t>
  </si>
  <si>
    <t>Banks (21.37)</t>
  </si>
  <si>
    <t>Pharmaceuticals &amp; Biotechnology (6.45)</t>
  </si>
  <si>
    <t>Auto Components (5.46)</t>
  </si>
  <si>
    <t>Chemicals &amp; Petrochemicals (5.16)</t>
  </si>
  <si>
    <t>Electrical Equipment (5.02)</t>
  </si>
  <si>
    <t>PGIM India ELSS Tax Saver Fund - Reg - Growth</t>
  </si>
  <si>
    <t>Banks (20.29)</t>
  </si>
  <si>
    <t>Pharmaceuticals &amp; Biotechnology (6.84)</t>
  </si>
  <si>
    <t>Finance (5.16)</t>
  </si>
  <si>
    <t>Petroleum Products (4.05)</t>
  </si>
  <si>
    <t>Telecom - Services (3.95)</t>
  </si>
  <si>
    <t>WhiteOak Capital ELSS Tax Saver Fund - Reg - Growth</t>
  </si>
  <si>
    <t>Finance (8.35)</t>
  </si>
  <si>
    <t>Pharmaceuticals &amp; Biotechnology (6.27)</t>
  </si>
  <si>
    <t>IT - Software (5.85)</t>
  </si>
  <si>
    <t>Consumer Durables (5.18)</t>
  </si>
  <si>
    <t>Edelweiss ELSS Tax saver Fund - Growth</t>
  </si>
  <si>
    <t>Capital Markets (6.76)</t>
  </si>
  <si>
    <t>ITI ELSS Tax Saver Fund - Reg - Growth</t>
  </si>
  <si>
    <t>Banks (17.79)</t>
  </si>
  <si>
    <t>Finance (16.69)</t>
  </si>
  <si>
    <t>Industrial Products (9.46)</t>
  </si>
  <si>
    <t>Pharmaceuticals &amp; Biotechnology (5)</t>
  </si>
  <si>
    <t>Automobiles (4.88)</t>
  </si>
  <si>
    <t>NJ ELSS Tax Saver Scheme - Reg - Growth</t>
  </si>
  <si>
    <t>Pharmaceuticals &amp; Biotechnology (14.08)</t>
  </si>
  <si>
    <t>Finance (13.49)</t>
  </si>
  <si>
    <t>Healthcare Services (6.92)</t>
  </si>
  <si>
    <t>Capital Markets (5.88)</t>
  </si>
  <si>
    <t>Chemicals &amp; Petrochemicals (5.35)</t>
  </si>
  <si>
    <t>HSBC Tax Saver Equity Fund - Growth</t>
  </si>
  <si>
    <t>JM ELSS Tax Saver Fund - Growth</t>
  </si>
  <si>
    <t>Banks (12.21)</t>
  </si>
  <si>
    <t>Finance (10.45)</t>
  </si>
  <si>
    <t>Pharmaceuticals &amp; Biotechnology (4.59)</t>
  </si>
  <si>
    <t>Quantum ELSS Tax Saver Fund - Growth</t>
  </si>
  <si>
    <t>Banks (26.14)</t>
  </si>
  <si>
    <t>IT - Software (15.02)</t>
  </si>
  <si>
    <t>Insurance (10.52)</t>
  </si>
  <si>
    <t>Automobiles (5.93)</t>
  </si>
  <si>
    <t>Pharmaceuticals &amp; Biotechnology (5.31)</t>
  </si>
  <si>
    <t>Navi ELSS Tax Saver Nifty 50 Index Fund - Reg - Growth</t>
  </si>
  <si>
    <t>Banks (28.6)</t>
  </si>
  <si>
    <t>IT - Software (8.47)</t>
  </si>
  <si>
    <t>Petroleum Products (8.26)</t>
  </si>
  <si>
    <t>Automobiles (6.86)</t>
  </si>
  <si>
    <t>Telecom - Services (5.2)</t>
  </si>
  <si>
    <t>Samco ELSS Tax Saver Fund - Reg - Growth</t>
  </si>
  <si>
    <t>Industrial Products (27.84)</t>
  </si>
  <si>
    <t>Capital Markets (15.77)</t>
  </si>
  <si>
    <t>Pharmaceuticals &amp; Biotechnology (10.18)</t>
  </si>
  <si>
    <t>Finance (8.2)</t>
  </si>
  <si>
    <t>Banks (6.68)</t>
  </si>
  <si>
    <t>Bajaj Finserv ELSS Tax Saver Fund - Reg - Growth</t>
  </si>
  <si>
    <t>Banks (19.44)</t>
  </si>
  <si>
    <t>Pharmaceuticals &amp; Biotechnology (8.8)</t>
  </si>
  <si>
    <t>Auto Components (8.11)</t>
  </si>
  <si>
    <t>Consumer Durables (6.89)</t>
  </si>
  <si>
    <t>Petroleum Products (5.63)</t>
  </si>
  <si>
    <t>Taurus ELSS Tax Saver Fund - Reg - Growth</t>
  </si>
  <si>
    <t>Banks (17.1)</t>
  </si>
  <si>
    <t>Telecom - Services (8.36)</t>
  </si>
  <si>
    <t>Diversified FMCG (7.81)</t>
  </si>
  <si>
    <t>Current Assets (7.8)</t>
  </si>
  <si>
    <t>Healthcare Services (6.8)</t>
  </si>
  <si>
    <t>360 ONE ELSS Tax Saver Nifty 50 Index Fund - Reg - Growth</t>
  </si>
  <si>
    <t>Banks (28.49)</t>
  </si>
  <si>
    <t>IT - Software (8.44)</t>
  </si>
  <si>
    <t>Petroleum Products (8.23)</t>
  </si>
  <si>
    <t>Automobiles (6.82)</t>
  </si>
  <si>
    <t>Finance (5.13)</t>
  </si>
  <si>
    <t>Groww ELSS Tax Savings Fund - Reg - Growth</t>
  </si>
  <si>
    <t>Automobiles (7.37)</t>
  </si>
  <si>
    <t>Petroleum Products (5.48)</t>
  </si>
  <si>
    <t>IT - Software (5.1)</t>
  </si>
  <si>
    <t>Pharmaceuticals &amp; Biotechnology (4.91)</t>
  </si>
  <si>
    <t>Shriram ELSS Tax Saver Fund - Reg - Growth</t>
  </si>
  <si>
    <t>Banks (22.62)</t>
  </si>
  <si>
    <t>IT - Software (6.85)</t>
  </si>
  <si>
    <t>Petroleum Products (6.09)</t>
  </si>
  <si>
    <t>Healthcare Services (5.9)</t>
  </si>
  <si>
    <t>Automobiles (5.36)</t>
  </si>
  <si>
    <t>Navi ELSS Tax Saver Fund - Reg - Growth</t>
  </si>
  <si>
    <t>Quant ELSS Tax Saver Fund - Dir - Growth</t>
  </si>
  <si>
    <t>Parag Parikh ELSS Tax Saver Fund - Dir - Growth</t>
  </si>
  <si>
    <t>Invesco India ELSS Tax Saver Fund - Dir - Growth</t>
  </si>
  <si>
    <t>Bank of India ELSS Tax Saver - Dir - Growth</t>
  </si>
  <si>
    <t>Sundaram ELSS Tax Saver Fund - Dir</t>
  </si>
  <si>
    <t>LIC MF ELSS Tax Saver - Dir - Growth</t>
  </si>
  <si>
    <t>Baroda BNP Paribas ELSS Tax Saver Fund - Dir - Growth</t>
  </si>
  <si>
    <t>Mahindra Manulife ELSS Tax Saver Fund - Dir - Growth</t>
  </si>
  <si>
    <t>Union ELSS Tax Saver Fund - Dir - Growth</t>
  </si>
  <si>
    <t>PGIM India ELSS Tax Saver Fund - Dir - Growth</t>
  </si>
  <si>
    <t>WhiteOak Capital ELSS Tax Saver Fund - Dir - Growth</t>
  </si>
  <si>
    <t>Edelweiss ELSS Tax saver Fund - Dir- Growth</t>
  </si>
  <si>
    <t>ITI ELSS Tax Saver Fund - Dir - Growth</t>
  </si>
  <si>
    <t>NJ ELSS Tax Saver Scheme - Dir - Growth</t>
  </si>
  <si>
    <t>Zerodha ELSS Tax Saver Nifty LargeMidcap 250 Index Fund - Dir - Growth</t>
  </si>
  <si>
    <t>Pharmaceuticals &amp; Biotechnology (6.12)</t>
  </si>
  <si>
    <t>Finance (5.76)</t>
  </si>
  <si>
    <t>Electrical Equipment (4.82)</t>
  </si>
  <si>
    <t>HSBC Tax Saver Equity Fund - Dir - Growth</t>
  </si>
  <si>
    <t>JM ELSS Tax Saver Fund - Dir - Growth</t>
  </si>
  <si>
    <t>Quantum ELSS Tax Saver Fund - Dir - Growth</t>
  </si>
  <si>
    <t>Navi ELSS Tax Saver Nifty 50 Index Fund - Dir - Growth</t>
  </si>
  <si>
    <t>Samco ELSS Tax Saver Fund - Dir - Growth</t>
  </si>
  <si>
    <t>Bajaj Finserv ELSS Tax Saver Fund - Dir - Growth</t>
  </si>
  <si>
    <t>Taurus ELSS Tax Saver Fund - Dir - Growth</t>
  </si>
  <si>
    <t>360 ONE ELSS Tax Saver Nifty 50 Index Fund - Dir - Growth</t>
  </si>
  <si>
    <t>Groww ELSS Tax Savings Fund - Dir - Growth</t>
  </si>
  <si>
    <t>Shriram ELSS Tax Saver Fund - Dir - Growth</t>
  </si>
  <si>
    <t>Navi ELSS Tax Saver Fund - Dir - Growth</t>
  </si>
  <si>
    <t>BSE 1000 TRI*</t>
  </si>
  <si>
    <t>BSE 500 Momentum 50 TRI*</t>
  </si>
  <si>
    <t>BSE 500 Quality 50 TRI*</t>
  </si>
  <si>
    <t>BSE Clean Environment Total Return Index*</t>
  </si>
  <si>
    <t>BSE Enhanced Value Index TRI*</t>
  </si>
  <si>
    <t>BSE Financials Ex-Banks 30 TRI*</t>
  </si>
  <si>
    <t>BSE Housing TRI*</t>
  </si>
  <si>
    <t>BSE India Sector Leaders</t>
  </si>
  <si>
    <t>BSE India Sector Leaders TRI</t>
  </si>
  <si>
    <t>BSE INTERNET ECONOMY TRI</t>
  </si>
  <si>
    <t>BSE Low Volatility TRI*</t>
  </si>
  <si>
    <t>BSE Midcap 150 Momentum 30 Total Return Index*</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</si>
  <si>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</si>
  <si>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</si>
  <si>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</si>
  <si>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</si>
  <si>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</si>
  <si>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</si>
  <si>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</si>
  <si>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</si>
  <si>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</si>
  <si>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</si>
  <si>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</si>
  <si>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</si>
  <si>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</si>
  <si>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</si>
  <si>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</si>
  <si>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</si>
  <si>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</si>
  <si>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</si>
  <si>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</si>
  <si>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</si>
  <si>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</si>
  <si>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</si>
  <si>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</si>
  <si>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</si>
  <si>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</si>
  <si>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</si>
  <si>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</si>
  <si>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</si>
  <si>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</si>
  <si>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</si>
  <si>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</si>
  <si>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</si>
  <si>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</si>
  <si>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</si>
  <si>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</si>
  <si>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</si>
  <si>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</si>
  <si>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</si>
  <si>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</si>
  <si>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</si>
  <si>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</si>
  <si>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</si>
  <si>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</si>
  <si>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</si>
  <si>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</si>
  <si>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</si>
  <si>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</si>
  <si>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</si>
  <si>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</si>
  <si>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</si>
  <si>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</si>
  <si>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</si>
  <si>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</si>
  <si>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</si>
  <si>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</si>
  <si>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</si>
  <si>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</si>
  <si>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</si>
  <si>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</si>
  <si>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</si>
  <si>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</si>
  <si>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</si>
  <si>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Banks (28.57)</t>
  </si>
  <si>
    <t>IT - Software (8.46)</t>
  </si>
  <si>
    <t>Petroleum Products (8.25)</t>
  </si>
  <si>
    <t>Telecom - Services (5.19)</t>
  </si>
  <si>
    <t>HDFC Nifty 50 Index Fund</t>
  </si>
  <si>
    <t>If redeemed bet. 0 Day to 3 Day Exit Load is 0.25%</t>
  </si>
  <si>
    <t>ICICI Prudential Nifty 50 Index Fund - Reg - Growth</t>
  </si>
  <si>
    <t>Banks (28.56)</t>
  </si>
  <si>
    <t>SBI Nifty Index Fund - Growth</t>
  </si>
  <si>
    <t>If redeemed bet. 0 Day to 15 Day Exit Load is 0.2%</t>
  </si>
  <si>
    <t>ICICI Prudential Nifty Next 50 Index Fund - Growth</t>
  </si>
  <si>
    <t>Power (12.45)</t>
  </si>
  <si>
    <t>Finance (11.28)</t>
  </si>
  <si>
    <t>Electrical Equipment (6.72)</t>
  </si>
  <si>
    <t>Banks (6.47)</t>
  </si>
  <si>
    <t>UTI Nifty200 Momentum 30 Index Fund - Reg - Growth</t>
  </si>
  <si>
    <t>Finance (19.43)</t>
  </si>
  <si>
    <t>Banks (15.63)</t>
  </si>
  <si>
    <t>Non - Ferrous Metals (6.51)</t>
  </si>
  <si>
    <t>Capital Markets (5.99)</t>
  </si>
  <si>
    <t>HDFC BSE Sensex Index Fund</t>
  </si>
  <si>
    <t>Banks (34.82)</t>
  </si>
  <si>
    <t>Petroleum Products (10.08)</t>
  </si>
  <si>
    <t>IT - Software (9.62)</t>
  </si>
  <si>
    <t>Telecom - Services (5.89)</t>
  </si>
  <si>
    <t>UTI Nifty Next 50 Index Fund - Reg - Growth</t>
  </si>
  <si>
    <t>Motilal Oswal Nifty India Defence Index Fund - Reg - Growth</t>
  </si>
  <si>
    <t>Aerospace &amp; Defense (54.82)</t>
  </si>
  <si>
    <t>Auto Components (15.06)</t>
  </si>
  <si>
    <t>Chemicals &amp; Petrochemicals (12.83)</t>
  </si>
  <si>
    <t>Industrial Manufacturing (10.22)</t>
  </si>
  <si>
    <t>Electrical Equipment (4.87)</t>
  </si>
  <si>
    <t>Motilal Oswal S&amp;P 500 Index Fund(MOFSP500) - Reg - Growth</t>
  </si>
  <si>
    <t>IT - Hardware (14.06)</t>
  </si>
  <si>
    <t>Commercial Services &amp; Supplies (8.86)</t>
  </si>
  <si>
    <t>IT - Software (7.58)</t>
  </si>
  <si>
    <t>Navi Nifty 50 Index Fund - Reg - Growth</t>
  </si>
  <si>
    <t>Banks (28.58)</t>
  </si>
  <si>
    <t>Nippon India Index Fund - Nifty 50 Plan - Reg - Growth</t>
  </si>
  <si>
    <t>Automobiles (6.85)</t>
  </si>
  <si>
    <t>ICICI Prudential NASDAQ 100 Index Fund - Reg - Growth</t>
  </si>
  <si>
    <t>IT - Hardware (25.45)</t>
  </si>
  <si>
    <t>Commercial Services &amp; Supplies (11.01)</t>
  </si>
  <si>
    <t>IT - Software (10.96)</t>
  </si>
  <si>
    <t>Retailing (9.52)</t>
  </si>
  <si>
    <t>Consumer Durables (9.22)</t>
  </si>
  <si>
    <t>Motilal Oswal Nifty Midcap 150 Index Fund - Reg - Growth</t>
  </si>
  <si>
    <t>Banks (8.4)</t>
  </si>
  <si>
    <t>Pharmaceuticals &amp; Biotechnology (8.29)</t>
  </si>
  <si>
    <t>Electrical Equipment (8.13)</t>
  </si>
  <si>
    <t>Nippon India Nifty Smallcap 250 Index Fund - Reg - Growth</t>
  </si>
  <si>
    <t>Pharmaceuticals &amp; Biotechnology (9.14)</t>
  </si>
  <si>
    <t>Industrial Products (7.35)</t>
  </si>
  <si>
    <t>Auto Components (6.43)</t>
  </si>
  <si>
    <t>Motilal Oswal Nifty 500 Index Fund - Reg - Growth</t>
  </si>
  <si>
    <t>Banks (19.07)</t>
  </si>
  <si>
    <t>Petroleum Products (5.47)</t>
  </si>
  <si>
    <t>Pharmaceuticals &amp; Biotechnology (5.29)</t>
  </si>
  <si>
    <t>Bandhan Nifty 50 Index Fund - Reg - Growth</t>
  </si>
  <si>
    <t>DSP Nifty 50 Equal Weight Index Fund - Reg - Growth</t>
  </si>
  <si>
    <t>Automobiles (10.29)</t>
  </si>
  <si>
    <t>Banks (9.35)</t>
  </si>
  <si>
    <t>IT - Software (8.96)</t>
  </si>
  <si>
    <t>Finance (7.78)</t>
  </si>
  <si>
    <t>Pharmaceuticals &amp; Biotechnology (5.96)</t>
  </si>
  <si>
    <t>Nippon India Nifty Midcap 150 Index Fund - Reg - Growth</t>
  </si>
  <si>
    <t>Banks (8.27)</t>
  </si>
  <si>
    <t>Pharmaceuticals &amp; Biotechnology (8.16)</t>
  </si>
  <si>
    <t>Electrical Equipment (8)</t>
  </si>
  <si>
    <t>Capital Markets (7.62)</t>
  </si>
  <si>
    <t>Finance (5.19)</t>
  </si>
  <si>
    <t>HDFC NIFTY Next 50 Index Fund - Reg - Growth</t>
  </si>
  <si>
    <t>Power (11.56)</t>
  </si>
  <si>
    <t>Electrical Equipment (6.73)</t>
  </si>
  <si>
    <t>Motilal Oswal Nifty Microcap 250 Index Fund - Reg - Growth</t>
  </si>
  <si>
    <t>Consumer Durables (8.89)</t>
  </si>
  <si>
    <t>Industrial Products (8.75)</t>
  </si>
  <si>
    <t>Electrical Equipment (8.16)</t>
  </si>
  <si>
    <t>Banks (7.03)</t>
  </si>
  <si>
    <t>Pharmaceuticals &amp; Biotechnology (5.97)</t>
  </si>
  <si>
    <t>Motilal Oswal BSE Enhanced Value Index Fund - Reg - Growth</t>
  </si>
  <si>
    <t>Banks (26.36)</t>
  </si>
  <si>
    <t>Petroleum Products (17.92)</t>
  </si>
  <si>
    <t>Non - Ferrous Metals (9.27)</t>
  </si>
  <si>
    <t>Automobiles (8.85)</t>
  </si>
  <si>
    <t>SBI Nifty Next 50 Index Fund - Reg - Growth</t>
  </si>
  <si>
    <t>Power (12.46)</t>
  </si>
  <si>
    <t>Axis Nifty 100 Index Fund - Reg - Growth</t>
  </si>
  <si>
    <t>Banks (24.4)</t>
  </si>
  <si>
    <t>Petroleum Products (7.54)</t>
  </si>
  <si>
    <t>IT - Software (7.15)</t>
  </si>
  <si>
    <t>Automobiles (6.36)</t>
  </si>
  <si>
    <t>ICICI Prudential BSE Sensex Index Fund - Reg - Growth</t>
  </si>
  <si>
    <t>Banks (34.79)</t>
  </si>
  <si>
    <t>IT - Software (9.61)</t>
  </si>
  <si>
    <t>Telecom - Services (5.88)</t>
  </si>
  <si>
    <t>Construction (5.37)</t>
  </si>
  <si>
    <t>HDFC NIFTY50 Equal Weight Index Fund - Reg - Growth</t>
  </si>
  <si>
    <t>Edelweiss Nifty Midcap150 Momentum 50 Index Fund - Reg - Growth</t>
  </si>
  <si>
    <t>Banks (14.22)</t>
  </si>
  <si>
    <t>Finance (12.96)</t>
  </si>
  <si>
    <t>Capital Markets (10.82)</t>
  </si>
  <si>
    <t>Industrial Products (8.45)</t>
  </si>
  <si>
    <t>Electrical Equipment (6.34)</t>
  </si>
  <si>
    <t>Bandhan Nifty100 Low Volatility 30 Index Fund - Reg - Growth</t>
  </si>
  <si>
    <t>Pharmaceuticals &amp; Biotechnology (13.32)</t>
  </si>
  <si>
    <t>IT - Software (10.19)</t>
  </si>
  <si>
    <t>Food Products (7.15)</t>
  </si>
  <si>
    <t>Consumer Durables (7.14)</t>
  </si>
  <si>
    <t>TATA NIFTY 50 INDEX FUND - Reg</t>
  </si>
  <si>
    <t>If redeemed bet. 0 Days to 7 Days Exit Load is 0.25%</t>
  </si>
  <si>
    <t>SBI Nifty Smallcap 250 Index Fund - Reg - Growth</t>
  </si>
  <si>
    <t>Finance (9.52)</t>
  </si>
  <si>
    <t>Pharmaceuticals &amp; Biotechnology (9.15)</t>
  </si>
  <si>
    <t>Capital Markets (6.09)</t>
  </si>
  <si>
    <t>Aditya Birla Sun Life Nifty 50 Index Fund - Growth</t>
  </si>
  <si>
    <t>DSP Nifty Next 50 Index Fund - Reg - Growth</t>
  </si>
  <si>
    <t>Nippon India Nifty Alpha Low Volatility 30 Index Fund - Reg - Growth</t>
  </si>
  <si>
    <t>Banks (18.48)</t>
  </si>
  <si>
    <t>Automobiles (10.54)</t>
  </si>
  <si>
    <t>Insurance (10.02)</t>
  </si>
  <si>
    <t>Pharmaceuticals &amp; Biotechnology (9.69)</t>
  </si>
  <si>
    <t>Cement &amp; Cement Products (8.37)</t>
  </si>
  <si>
    <t>Navi Nifty Next 50 Index Fund - Reg - Growth</t>
  </si>
  <si>
    <t>Finance (11.29)</t>
  </si>
  <si>
    <t>Nippon India Nifty 500 Momentum 50 Index Fund - Reg - Growth</t>
  </si>
  <si>
    <t>Automobiles (19.25)</t>
  </si>
  <si>
    <t>Finance (18.94)</t>
  </si>
  <si>
    <t>Banks (11.15)</t>
  </si>
  <si>
    <t>Capital Markets (8.79)</t>
  </si>
  <si>
    <t>Non - Ferrous Metals (5.51)</t>
  </si>
  <si>
    <t>Tata Nifty Midcap 150 Momentum 50 Index Fund - Reg - Growth</t>
  </si>
  <si>
    <t>Banks (14.23)</t>
  </si>
  <si>
    <t>Finance (12.98)</t>
  </si>
  <si>
    <t>Capital Markets (10.83)</t>
  </si>
  <si>
    <t>Industrial Products (8.46)</t>
  </si>
  <si>
    <t>Electrical Equipment (6.35)</t>
  </si>
  <si>
    <t>DSP Nifty Top 10 Equal Weight Index Fund - Reg - Growth</t>
  </si>
  <si>
    <t>Banks (40.62)</t>
  </si>
  <si>
    <t>IT - Software (18.31)</t>
  </si>
  <si>
    <t>Construction (11.47)</t>
  </si>
  <si>
    <t>Telecom - Services (10.05)</t>
  </si>
  <si>
    <t>Diversified FMCG (9.75)</t>
  </si>
  <si>
    <t>Aditya Birla Sun Life Nifty India Defence Index Fund - Reg - Growth</t>
  </si>
  <si>
    <t>Aerospace &amp; Defense (54.94)</t>
  </si>
  <si>
    <t>Auto Components (15.09)</t>
  </si>
  <si>
    <t>Chemicals &amp; Petrochemicals (12.86)</t>
  </si>
  <si>
    <t>Industrial Manufacturing (10.25)</t>
  </si>
  <si>
    <t>Electrical Equipment (4.88)</t>
  </si>
  <si>
    <t>Kotak Nifty Next 50 Index Fund - Reg - Growth</t>
  </si>
  <si>
    <t>Power (12.39)</t>
  </si>
  <si>
    <t>Banks (6.48)</t>
  </si>
  <si>
    <t>Pharmaceuticals &amp; Biotechnology (6.28)</t>
  </si>
  <si>
    <t>Motilal Oswal Nifty Smallcap 250 Index Fund - Reg - Growth</t>
  </si>
  <si>
    <t>Kotak Nifty 50 Index Fund - Reg - Growth</t>
  </si>
  <si>
    <t>Banks (28.59)</t>
  </si>
  <si>
    <t>ICICI Prudential Nifty Midcap 150 Index Fund - Reg - Growth</t>
  </si>
  <si>
    <t>Banks (8.37)</t>
  </si>
  <si>
    <t>Capital Markets (8.2)</t>
  </si>
  <si>
    <t>Electrical Equipment (8.09)</t>
  </si>
  <si>
    <t>Finance (5.25)</t>
  </si>
  <si>
    <t>SBI Nifty Midcap 150 Index Fund - Reg - Growth</t>
  </si>
  <si>
    <t>Banks (8.39)</t>
  </si>
  <si>
    <t>Capital Markets (8.21)</t>
  </si>
  <si>
    <t>Finance (5.26)</t>
  </si>
  <si>
    <t>DSP Nifty 50 Index Fund - Reg - Growth</t>
  </si>
  <si>
    <t>Banks (28.54)</t>
  </si>
  <si>
    <t>IT - Software (8.45)</t>
  </si>
  <si>
    <t>SBI Nifty50 Equal Weight Index Fund - Reg - Growth</t>
  </si>
  <si>
    <t>Automobiles (10.3)</t>
  </si>
  <si>
    <t>Banks (9.36)</t>
  </si>
  <si>
    <t>IT - Software (8.97)</t>
  </si>
  <si>
    <t>If redeemed bet. 0 Day to 15 Days Exit Load is 0.25%</t>
  </si>
  <si>
    <t>Axis Nifty 50 Index Fund - Reg - Growth</t>
  </si>
  <si>
    <t>Motilal Oswal Nifty 200 Momentum 30 Index Fund - Reg - Growth</t>
  </si>
  <si>
    <t>Automobiles (16.66)</t>
  </si>
  <si>
    <t>Nippon India Nifty 50 Value 20 Index Fund - Reg - Growth</t>
  </si>
  <si>
    <t>Banks (40.58)</t>
  </si>
  <si>
    <t>IT - Software (22.4)</t>
  </si>
  <si>
    <t>Automobiles (9.07)</t>
  </si>
  <si>
    <t>Power (7.71)</t>
  </si>
  <si>
    <t>Diversified FMCG (6.77)</t>
  </si>
  <si>
    <t>Nippon India Index Fund - BSE Sensex Plan - Reg - Growth</t>
  </si>
  <si>
    <t>Banks (34.8)</t>
  </si>
  <si>
    <t>Motilal Oswal Nifty 50 Index Fund(MOFNIFTY50) - Reg - Growth</t>
  </si>
  <si>
    <t>Tata Nifty Capital Markets Index Fund - Reg - Growth</t>
  </si>
  <si>
    <t>Capital Markets (100.58)</t>
  </si>
  <si>
    <t>Current Assets (-0.58)</t>
  </si>
  <si>
    <t>Motilal Oswal Nifty 500 Momentum 50 Index Fund - Reg - Growth</t>
  </si>
  <si>
    <t>Automobiles (19.26)</t>
  </si>
  <si>
    <t>Finance (18.95)</t>
  </si>
  <si>
    <t>Banks (11.16)</t>
  </si>
  <si>
    <t>SBI Nifty 500 Index Fund - Reg - Growth</t>
  </si>
  <si>
    <t>UTI Nifty 500 Value 50 Index Fund - Reg - Growth</t>
  </si>
  <si>
    <t>Banks (17.17)</t>
  </si>
  <si>
    <t>Power (13.57)</t>
  </si>
  <si>
    <t>Non - Ferrous Metals (8.86)</t>
  </si>
  <si>
    <t>Petroleum Products (8.52)</t>
  </si>
  <si>
    <t>ICICI Prudential Nifty Bank Index Fund - Reg - Growth</t>
  </si>
  <si>
    <t>Banks (99.81)</t>
  </si>
  <si>
    <t>Current Assets (0.19)</t>
  </si>
  <si>
    <t>Franklin India NSE Nifty 50 Index Fund - Growth</t>
  </si>
  <si>
    <t>Banks (28.46)</t>
  </si>
  <si>
    <t>IT - Software (8.43)</t>
  </si>
  <si>
    <t>Petroleum Products (8.22)</t>
  </si>
  <si>
    <t>Automobiles (6.83)</t>
  </si>
  <si>
    <t>Telecom - Services (5.17)</t>
  </si>
  <si>
    <t>ICICI Prudential Nifty Smallcap 250 Index Fund - Reg - Growth</t>
  </si>
  <si>
    <t>Industrial Products (7.34)</t>
  </si>
  <si>
    <t>Auto Components (6.42)</t>
  </si>
  <si>
    <t>Axis Nifty Midcap 50 Index Fund - Reg - Growth</t>
  </si>
  <si>
    <t>Banks (12.29)</t>
  </si>
  <si>
    <t>Capital Markets (10.94)</t>
  </si>
  <si>
    <t>Pharmaceuticals &amp; Biotechnology (9.25)</t>
  </si>
  <si>
    <t>Electrical Equipment (7.16)</t>
  </si>
  <si>
    <t>If redeemed bet. 0 Day to 7 Days Exit Load is 0.25%,Nil</t>
  </si>
  <si>
    <t>HDFC NIFTY Smallcap 250 Index Fund - Reg - Growth</t>
  </si>
  <si>
    <t>Axis Nifty Smallcap 50 Index Fund - Reg - Growth</t>
  </si>
  <si>
    <t>Finance (14.73)</t>
  </si>
  <si>
    <t>Pharmaceuticals &amp; Biotechnology (12.44)</t>
  </si>
  <si>
    <t>Capital Markets (12.03)</t>
  </si>
  <si>
    <t>Banks (11.48)</t>
  </si>
  <si>
    <t>Healthcare Services (7.07)</t>
  </si>
  <si>
    <t>Motilal Oswal Nifty Bank Index Fund - Reg - Growth</t>
  </si>
  <si>
    <t>Banks (99.84)</t>
  </si>
  <si>
    <t>Current Assets (0.16)</t>
  </si>
  <si>
    <t>HDFC NIFTY Midcap 150 Index Fund - Reg - Growth</t>
  </si>
  <si>
    <t>Banks (8.38)</t>
  </si>
  <si>
    <t>Pharmaceuticals &amp; Biotechnology (8.27)</t>
  </si>
  <si>
    <t>HDFC NIFTY200 Momentum 30 Index Fund - Reg - Growth</t>
  </si>
  <si>
    <t>Finance (19.42)</t>
  </si>
  <si>
    <t>Navi Nifty Bank Index Fund - Reg - Growth</t>
  </si>
  <si>
    <t>Banks (99.41)</t>
  </si>
  <si>
    <t>Current Assets (0.59)</t>
  </si>
  <si>
    <t>Edelweiss Nifty500 Multicap Momentum Quality 50 Index Fund - Reg - Growth</t>
  </si>
  <si>
    <t>Capital Markets (24.34)</t>
  </si>
  <si>
    <t>Automobiles (13.62)</t>
  </si>
  <si>
    <t>Finance (9.34)</t>
  </si>
  <si>
    <t>Food Products (8.96)</t>
  </si>
  <si>
    <t>Consumer Durables (6.9)</t>
  </si>
  <si>
    <t>If redeemed bet. 0 Day to 30 Days Exit Load is 0.1%</t>
  </si>
  <si>
    <t>Bandhan Nifty Alpha 50 Index Fund - Reg - Growth</t>
  </si>
  <si>
    <t>Banks (18.98)</t>
  </si>
  <si>
    <t>Finance (12.94)</t>
  </si>
  <si>
    <t>Electrical Equipment (12.71)</t>
  </si>
  <si>
    <t>Capital Markets (6.95)</t>
  </si>
  <si>
    <t>Non - Ferrous Metals (6.82)</t>
  </si>
  <si>
    <t>UTI Nifty200 Quality 30 Index Fund - Reg - Growth</t>
  </si>
  <si>
    <t>IT - Software (20.62)</t>
  </si>
  <si>
    <t>Food Products (10.08)</t>
  </si>
  <si>
    <t>Consumer Durables (9.17)</t>
  </si>
  <si>
    <t>Aerospace &amp; Defense (8.81)</t>
  </si>
  <si>
    <t>Diversified FMCG (8.73)</t>
  </si>
  <si>
    <t>ICICI Prudential Nifty 200 Momentum 30 Index Fund - Reg - Growth</t>
  </si>
  <si>
    <t>Finance (19.45)</t>
  </si>
  <si>
    <t>Automobiles (16.67)</t>
  </si>
  <si>
    <t>Banks (15.64)</t>
  </si>
  <si>
    <t>Capital Markets (6)</t>
  </si>
  <si>
    <t>Kotak Nifty 200 Momentum 30 Index Fund - Reg - Growth</t>
  </si>
  <si>
    <t>Finance (19.37)</t>
  </si>
  <si>
    <t>Automobiles (16.58)</t>
  </si>
  <si>
    <t>Banks (15.69)</t>
  </si>
  <si>
    <t>Non - Ferrous Metals (6.58)</t>
  </si>
  <si>
    <t>Capital Markets (6.06)</t>
  </si>
  <si>
    <t>Motilal Oswal Nifty Capital Market Index Fund - Reg - Growth</t>
  </si>
  <si>
    <t>Capital Markets (99.85)</t>
  </si>
  <si>
    <t>Current Assets (0.15)</t>
  </si>
  <si>
    <t>Axis Nifty Next 50 Index Fund - Reg - Growth</t>
  </si>
  <si>
    <t>UTI BSE Low Volatility Index Fund - Reg - Growth</t>
  </si>
  <si>
    <t>Cement &amp; Cement Products (14.17)</t>
  </si>
  <si>
    <t>Banks (10.43)</t>
  </si>
  <si>
    <t>Consumer Durables (6.77)</t>
  </si>
  <si>
    <t>Food Products (6.69)</t>
  </si>
  <si>
    <t>Aditya Birla Sun Life Nifty 50 Equal Weight Index Fund - Reg - Growth</t>
  </si>
  <si>
    <t>Nippon India Nifty 500 Equal Weight Index Fund - Reg - Growth</t>
  </si>
  <si>
    <t>Finance (8.38)</t>
  </si>
  <si>
    <t>Pharmaceuticals &amp; Biotechnology (7.44)</t>
  </si>
  <si>
    <t>Auto Components (5.31)</t>
  </si>
  <si>
    <t>Banks (5.14)</t>
  </si>
  <si>
    <t>HDFC Nifty500 Multicap 50:25:25 Index Fund - Reg - Growth</t>
  </si>
  <si>
    <t>Banks (15.56)</t>
  </si>
  <si>
    <t>Finance (6.84)</t>
  </si>
  <si>
    <t>Pharmaceuticals &amp; Biotechnology (6.26)</t>
  </si>
  <si>
    <t>IT - Software (5.12)</t>
  </si>
  <si>
    <t>Petroleum Products (4.19)</t>
  </si>
  <si>
    <t>Motilal Oswal Nifty Next 50 Index Fund(MOFNEXT50) - Reg - Growth</t>
  </si>
  <si>
    <t>HDFC NIFTY 100 Equal Weight Index Fund - Reg - Growth</t>
  </si>
  <si>
    <t>Finance (10.36)</t>
  </si>
  <si>
    <t>Banks (8.04)</t>
  </si>
  <si>
    <t>Power (7.35)</t>
  </si>
  <si>
    <t>Automobiles (6.76)</t>
  </si>
  <si>
    <t>Aditya Birla Sun Life Nifty Midcap 150 Index Fund - Reg - Growth</t>
  </si>
  <si>
    <t>DSP Nifty Midcap 150 Quality 50 Index Fund - Reg - Growth</t>
  </si>
  <si>
    <t>Industrial Products (17)</t>
  </si>
  <si>
    <t>IT - Software (11.89)</t>
  </si>
  <si>
    <t>Capital Markets (9.33)</t>
  </si>
  <si>
    <t>Pharmaceuticals &amp; Biotechnology (7.51)</t>
  </si>
  <si>
    <t>Auto Components (6.91)</t>
  </si>
  <si>
    <t>HDFC Nifty LargeMidcap 250 Index Fund - Reg - Growth</t>
  </si>
  <si>
    <t>Banks (16.07)</t>
  </si>
  <si>
    <t>IT - Software (5.92)</t>
  </si>
  <si>
    <t>Electrical Equipment (4.81)</t>
  </si>
  <si>
    <t>ICICI Prudential Nifty IT Index Fund - Reg - Growth</t>
  </si>
  <si>
    <t>IT - Software (99.53)</t>
  </si>
  <si>
    <t>Current Assets (0.47)</t>
  </si>
  <si>
    <t>HDFC NIFTY 100 Index Fund - Reg - Growth</t>
  </si>
  <si>
    <t>Kotak NIFTY Midcap 150 Momentum 50 Index Fund - Reg - Growth</t>
  </si>
  <si>
    <t>Banks (14.21)</t>
  </si>
  <si>
    <t>Finance (12.95)</t>
  </si>
  <si>
    <t>Capital Markets (10.81)</t>
  </si>
  <si>
    <t>Navi Nifty Midcap 150 Index Fund - Reg - Growth</t>
  </si>
  <si>
    <t>TATA BSE SENSEX INDEX FUND - Reg</t>
  </si>
  <si>
    <t>HSBC Nifty 50 Index Fund - Reg - Growth</t>
  </si>
  <si>
    <t>LIC MF Nifty 50 Index Fund - Growth</t>
  </si>
  <si>
    <t>Telecom - Services (5.18)</t>
  </si>
  <si>
    <t>If redeemed bet. 0 Day to 7 Days Exit Load is 0.25%</t>
  </si>
  <si>
    <t>Groww Nifty Total Market Index Fund - Reg - Growth</t>
  </si>
  <si>
    <t>Banks (18.63)</t>
  </si>
  <si>
    <t>Pharmaceuticals &amp; Biotechnology (5.33)</t>
  </si>
  <si>
    <t>Petroleum Products (5.26)</t>
  </si>
  <si>
    <t>Edelweiss NIFTY Large Mid Cap 250 Index Fund - Reg - Growth</t>
  </si>
  <si>
    <t>Finance (5.77)</t>
  </si>
  <si>
    <t>Electrical Equipment (4.83)</t>
  </si>
  <si>
    <t>SBI BSE PSU BANK INDEX FUND - Reg - Growth</t>
  </si>
  <si>
    <t>Banks (99.28)</t>
  </si>
  <si>
    <t>Current Assets (0.72)</t>
  </si>
  <si>
    <t>Aditya Birla Sun Life Nifty Smallcap 50 Index Fund - Reg - Growth</t>
  </si>
  <si>
    <t>Finance (14.71)</t>
  </si>
  <si>
    <t>Pharmaceuticals &amp; Biotechnology (12.43)</t>
  </si>
  <si>
    <t>Capital Markets (12.02)</t>
  </si>
  <si>
    <t>Banks (11.47)</t>
  </si>
  <si>
    <t>SBI Nifty200 Quality 30 Index Fund - Reg - Growth</t>
  </si>
  <si>
    <t>IT - Software (20.63)</t>
  </si>
  <si>
    <t>Food Products (10.09)</t>
  </si>
  <si>
    <t>Aerospace &amp; Defense (8.82)</t>
  </si>
  <si>
    <t>DSP Nifty Smallcap250 Quality 50 Index Fund - Reg - Growth</t>
  </si>
  <si>
    <t>Capital Markets (20.39)</t>
  </si>
  <si>
    <t>Industrial Products (8.79)</t>
  </si>
  <si>
    <t>Pharmaceuticals &amp; Biotechnology (6.49)</t>
  </si>
  <si>
    <t>Personal Products (5.24)</t>
  </si>
  <si>
    <t>Fertilizers &amp; Agrochemicals (5.24)</t>
  </si>
  <si>
    <t>SBI BSE Sensex Index Fund - Reg - Growth</t>
  </si>
  <si>
    <t>Banks (34.89)</t>
  </si>
  <si>
    <t>Petroleum Products (10.1)</t>
  </si>
  <si>
    <t>Telecom - Services (5.9)</t>
  </si>
  <si>
    <t>Construction (5.39)</t>
  </si>
  <si>
    <t>If redeemed bet. 0 Day to 15 Days Exit Load is 0.2%</t>
  </si>
  <si>
    <t>Axis Nifty 500 Index Fund - Reg - Growth</t>
  </si>
  <si>
    <t>IT - Software (6.06)</t>
  </si>
  <si>
    <t>Petroleum Products (5.45)</t>
  </si>
  <si>
    <t>Pharmaceuticals &amp; Biotechnology (5.28)</t>
  </si>
  <si>
    <t>Kotak Nifty Commodities Index Fund - Reg - Growth</t>
  </si>
  <si>
    <t>Power (25.56)</t>
  </si>
  <si>
    <t>Ferrous Metals (15.69)</t>
  </si>
  <si>
    <t>Petroleum Products (15)</t>
  </si>
  <si>
    <t>Cement &amp; Cement Products (13.91)</t>
  </si>
  <si>
    <t>Non - Ferrous Metals (8.07)</t>
  </si>
  <si>
    <t>Tata Nifty Midcap 150 Index Fund - Reg - Growth</t>
  </si>
  <si>
    <t>Edelweiss Nifty 50 Index Fund - Reg - Growth</t>
  </si>
  <si>
    <t>HDFC BSE 500 Index Fund - Reg - Growth</t>
  </si>
  <si>
    <t>Banks (19.42)</t>
  </si>
  <si>
    <t>Finance (6.2)</t>
  </si>
  <si>
    <t>Petroleum Products (5.61)</t>
  </si>
  <si>
    <t>Pharmaceuticals &amp; Biotechnology (5.39)</t>
  </si>
  <si>
    <t>Edelweiss Nifty Next 50 Index Fund - Reg - Growth</t>
  </si>
  <si>
    <t>Power (12.42)</t>
  </si>
  <si>
    <t>ICICI Prudential Nifty LargeMidcap 250 Index Fund - Reg - Growth</t>
  </si>
  <si>
    <t>Banks (16.12)</t>
  </si>
  <si>
    <t>Electrical Equipment (4.8)</t>
  </si>
  <si>
    <t>SBI Nifty India Consumption Index Fund - Reg - Growth</t>
  </si>
  <si>
    <t>Automobiles (24.79)</t>
  </si>
  <si>
    <t>Diversified FMCG (14.46)</t>
  </si>
  <si>
    <t>Retailing (11.5)</t>
  </si>
  <si>
    <t>Consumer Durables (11.32)</t>
  </si>
  <si>
    <t>Telecom - Services (9.5)</t>
  </si>
  <si>
    <t>Axis Nifty India Defence Index Fund - Reg - Growth</t>
  </si>
  <si>
    <t>Aerospace &amp; Defense (54.88)</t>
  </si>
  <si>
    <t>Auto Components (15.08)</t>
  </si>
  <si>
    <t>Chemicals &amp; Petrochemicals (12.85)</t>
  </si>
  <si>
    <t>Industrial Manufacturing (10.24)</t>
  </si>
  <si>
    <t>ICICI Prudential Nifty50 Equal Weight Index Fund - Reg - Growth</t>
  </si>
  <si>
    <t>Automobiles (10.27)</t>
  </si>
  <si>
    <t>Pharmaceuticals &amp; Biotechnology (5.95)</t>
  </si>
  <si>
    <t>Aditya Birla Sun Life Nifty Next 50 Index Fund - Reg - Growth</t>
  </si>
  <si>
    <t>Power (11.5)</t>
  </si>
  <si>
    <t>UTI Nifty Midcap 150 Quality 50 Index Fund - Reg - Growth</t>
  </si>
  <si>
    <t>Industrial Products (17.01)</t>
  </si>
  <si>
    <t>IT - Software (11.9)</t>
  </si>
  <si>
    <t>Pharmaceuticals &amp; Biotechnology (7.52)</t>
  </si>
  <si>
    <t>Auto Components (6.92)</t>
  </si>
  <si>
    <t>Tata Nifty India Tourism Index Fund - Reg - Growth</t>
  </si>
  <si>
    <t>Leisure Services (62.88)</t>
  </si>
  <si>
    <t>Transport Services (19.97)</t>
  </si>
  <si>
    <t>Transport Infrastructure (17.21)</t>
  </si>
  <si>
    <t>Current Assets (-0.06)</t>
  </si>
  <si>
    <t>Tata BSE Select Business Groups Index Fund - Reg - Growth</t>
  </si>
  <si>
    <t>Petroleum Products (20.49)</t>
  </si>
  <si>
    <t>Construction (13.67)</t>
  </si>
  <si>
    <t>Automobiles (9.61)</t>
  </si>
  <si>
    <t>IT - Software (9.12)</t>
  </si>
  <si>
    <t>Ferrous Metals (9.08)</t>
  </si>
  <si>
    <t>Bandhan Nifty 100 Index Fund - Reg - Growth</t>
  </si>
  <si>
    <t>Banks (24.41)</t>
  </si>
  <si>
    <t>HDFC NIFTY100 Low Volatility 30 Index Fund - Reg - Growth</t>
  </si>
  <si>
    <t>Pharmaceuticals &amp; Biotechnology (13.31)</t>
  </si>
  <si>
    <t>Food Products (7.14)</t>
  </si>
  <si>
    <t>Consumer Durables (7.13)</t>
  </si>
  <si>
    <t>Edelweiss Nifty Smallcap 250 Index Fund - Reg - Growth</t>
  </si>
  <si>
    <t>SBI CRISIL-IBX Financial Services 9-12 Months Debt Index Fund - Reg - Growth</t>
  </si>
  <si>
    <t>Finance (77.23)</t>
  </si>
  <si>
    <t>ICICI Prudential Nifty Auto Index Fund - Reg - Growth</t>
  </si>
  <si>
    <t>Automobiles (75.06)</t>
  </si>
  <si>
    <t>Auto Components (20.94)</t>
  </si>
  <si>
    <t>Agricultural, Commercial &amp; Construction Vehicles (3.78)</t>
  </si>
  <si>
    <t>Current Assets (0.21)</t>
  </si>
  <si>
    <t>ICICI Prudential Nifty200 Value 30 Index Fund - Reg - Growth</t>
  </si>
  <si>
    <t>Banks (20.88)</t>
  </si>
  <si>
    <t>Finance (12.61)</t>
  </si>
  <si>
    <t>Power (12.25)</t>
  </si>
  <si>
    <t>Petroleum Products (10.47)</t>
  </si>
  <si>
    <t>Ferrous Metals (7.94)</t>
  </si>
  <si>
    <t>SBI CRISIL-IBX Financial Services 3-6 Months Debt Index Fund - Reg - Growth</t>
  </si>
  <si>
    <t>Finance (62.44)</t>
  </si>
  <si>
    <t>Banks (32.86)</t>
  </si>
  <si>
    <t>Current Assets (4.7)</t>
  </si>
  <si>
    <t>UTI Nifty Private Bank Index Fund - Reg - Growth</t>
  </si>
  <si>
    <t>Banks (100)</t>
  </si>
  <si>
    <t>Current Assets (0)</t>
  </si>
  <si>
    <t>Kotak Nifty Smallcap 50 Index Fund - Reg - Growth</t>
  </si>
  <si>
    <t>Capital Markets (12.04)</t>
  </si>
  <si>
    <t>Axis Nifty500 Value 50 Index Fund - Reg - Growth</t>
  </si>
  <si>
    <t>Banks (17.18)</t>
  </si>
  <si>
    <t>Power (13.55)</t>
  </si>
  <si>
    <t>Non - Ferrous Metals (8.85)</t>
  </si>
  <si>
    <t>Petroleum Products (8.53)</t>
  </si>
  <si>
    <t>Ferrous Metals (8.47)</t>
  </si>
  <si>
    <t>Nippon India Nifty IT Index Fund - Reg - Growth</t>
  </si>
  <si>
    <t>IT - Software (99.56)</t>
  </si>
  <si>
    <t>Current Assets (0.44)</t>
  </si>
  <si>
    <t>Tata Nifty200 Alpha 30 Index Fund - Reg - Growth</t>
  </si>
  <si>
    <t>Banks (20.8)</t>
  </si>
  <si>
    <t>Finance (13.76)</t>
  </si>
  <si>
    <t>Capital Markets (8.67)</t>
  </si>
  <si>
    <t>Pharmaceuticals &amp; Biotechnology (8.03)</t>
  </si>
  <si>
    <t>Industrial Products (7.63)</t>
  </si>
  <si>
    <t>Nippon India Nifty Bank Index Fund - Reg - Growth</t>
  </si>
  <si>
    <t>Banks (99.82)</t>
  </si>
  <si>
    <t>Current Assets (0.18)</t>
  </si>
  <si>
    <t>UTI BSE Sensex Index Fund - Reg - Growth</t>
  </si>
  <si>
    <t>HDFC BSE India Sector Leaders Index Fund - Reg - Growth</t>
  </si>
  <si>
    <t>IT - Software (7.29)</t>
  </si>
  <si>
    <t>Construction (6.6)</t>
  </si>
  <si>
    <t>Automobiles (5.53)</t>
  </si>
  <si>
    <t>DSP Nifty500 Flexicap Quality 30 Index Fund - Reg - Growth</t>
  </si>
  <si>
    <t>IT - Software (20.5)</t>
  </si>
  <si>
    <t>Consumer Durables (7.04)</t>
  </si>
  <si>
    <t>Auto Components (6.8)</t>
  </si>
  <si>
    <t>Edelweiss MSCI India Domestic &amp; World Healthcare 45 Index Fund - Reg - Growth</t>
  </si>
  <si>
    <t>Pharmaceuticals &amp; Biotechnology (78.9)</t>
  </si>
  <si>
    <t>Healthcare Services (18.02)</t>
  </si>
  <si>
    <t>Healthcare Equipment &amp; Supplies (1.79)</t>
  </si>
  <si>
    <t>Commercial Services &amp; Supplies (0.84)</t>
  </si>
  <si>
    <t>Current Assets (0.34)</t>
  </si>
  <si>
    <t>Tata Nifty MidSmall Healthcare Index Fund - Reg - Growth</t>
  </si>
  <si>
    <t>Pharmaceuticals &amp; Biotechnology (77.65)</t>
  </si>
  <si>
    <t>Healthcare Services (21.57)</t>
  </si>
  <si>
    <t>Healthcare Equipment &amp; Supplies (0.86)</t>
  </si>
  <si>
    <t>Current Assets (-0.08)</t>
  </si>
  <si>
    <t>SBI Nifty Bank Index Fund - Reg - Growth</t>
  </si>
  <si>
    <t>HSBC Nifty Next 50 Index Fund - Reg - Growth</t>
  </si>
  <si>
    <t>Power (12.27)</t>
  </si>
  <si>
    <t>Finance (11.31)</t>
  </si>
  <si>
    <t>Banks (6.49)</t>
  </si>
  <si>
    <t>Axis Nifty Bank Index Fund - Reg - Growth</t>
  </si>
  <si>
    <t>Banks (99.85)</t>
  </si>
  <si>
    <t>Axis Nifty500 Momentum 50 Index Fund - Reg - Growth</t>
  </si>
  <si>
    <t>Automobiles (19.24)</t>
  </si>
  <si>
    <t>Finance (18.93)</t>
  </si>
  <si>
    <t>Banks (11.14)</t>
  </si>
  <si>
    <t>HDFC Nifty100 Quality 30 Index Fund - Reg - Growth</t>
  </si>
  <si>
    <t>IT - Software (18.06)</t>
  </si>
  <si>
    <t>Automobiles (12.25)</t>
  </si>
  <si>
    <t>Food Products (10.03)</t>
  </si>
  <si>
    <t>Aerospace &amp; Defense (8.77)</t>
  </si>
  <si>
    <t>Diversified FMCG (8.72)</t>
  </si>
  <si>
    <t>UTI Nifty 50 Equal Weight Index Fund - Reg - Growth</t>
  </si>
  <si>
    <t>Edelweiss Nifty 100 Quality 30 Index Fund - Reg - Growth</t>
  </si>
  <si>
    <t>IT - Software (18.05)</t>
  </si>
  <si>
    <t>Diversified FMCG (8.71)</t>
  </si>
  <si>
    <t>HDFC Nifty India Digital Index Fund - Reg - Growth</t>
  </si>
  <si>
    <t>IT - Software (44.19)</t>
  </si>
  <si>
    <t>Retailing (21.76)</t>
  </si>
  <si>
    <t>Telecom - Services (15.33)</t>
  </si>
  <si>
    <t>Financial Technology (Fintech) (11.21)</t>
  </si>
  <si>
    <t>IT - Services (3.87)</t>
  </si>
  <si>
    <t>Sundaram Nifty 100 Equal Weight Fund - Growth</t>
  </si>
  <si>
    <t>Finance (10.37)</t>
  </si>
  <si>
    <t>Banks (8.05)</t>
  </si>
  <si>
    <t>Power (7.31)</t>
  </si>
  <si>
    <t>Automobiles (6.75)</t>
  </si>
  <si>
    <t>Pharmaceuticals &amp; Biotechnology (5.88)</t>
  </si>
  <si>
    <t>HDFC Nifty India Consumption Index Fund - Reg - Growth</t>
  </si>
  <si>
    <t>Automobiles (24.76)</t>
  </si>
  <si>
    <t>Retailing (11.48)</t>
  </si>
  <si>
    <t>Telecom - Services (9.49)</t>
  </si>
  <si>
    <t>ICICI Prudential Nifty Pharma Index Fund - Reg - Growth</t>
  </si>
  <si>
    <t>Pharmaceuticals &amp; Biotechnology (99.5)</t>
  </si>
  <si>
    <t>Current Assets (0.5)</t>
  </si>
  <si>
    <t>Groww Nifty Smallcap 250 Index Fund - Reg - Growth</t>
  </si>
  <si>
    <t>Finance (9.53)</t>
  </si>
  <si>
    <t>Pharmaceuticals &amp; Biotechnology (9.16)</t>
  </si>
  <si>
    <t>Industrial Products (7.36)</t>
  </si>
  <si>
    <t>TATA Nifty500 Multicap India Manufacturing 50:30:20 Index Fund - Reg - Growth</t>
  </si>
  <si>
    <t>Pharmaceuticals &amp; Biotechnology (22.46)</t>
  </si>
  <si>
    <t>Petroleum Products (10.06)</t>
  </si>
  <si>
    <t>Auto Components (6.55)</t>
  </si>
  <si>
    <t>Industrial Products (6.54)</t>
  </si>
  <si>
    <t>SBI Nifty200 Momentum 30 Index Fund - Reg - Growth</t>
  </si>
  <si>
    <t>Bandhan Nifty200 Momentum 30 Index Fund - Reg - Growth</t>
  </si>
  <si>
    <t>Finance (19.48)</t>
  </si>
  <si>
    <t>Automobiles (16.7)</t>
  </si>
  <si>
    <t>Banks (15.67)</t>
  </si>
  <si>
    <t>Non - Ferrous Metals (6.52)</t>
  </si>
  <si>
    <t>Capital Markets (6.01)</t>
  </si>
  <si>
    <t>Kotak Nifty 100 Low Volatility 30 Index Fund - Reg - Growth</t>
  </si>
  <si>
    <t>Axis NIFTY IT Index Fund - Reg - Growth</t>
  </si>
  <si>
    <t>IT - Software (99.5)</t>
  </si>
  <si>
    <t>Tata Nifty Next 50 Index Fund - Reg - Growth</t>
  </si>
  <si>
    <t>Power (12.52)</t>
  </si>
  <si>
    <t>UTI Nifty Midsmallcap 400 Momentum Quality 100 Index Fund - Reg - Growth</t>
  </si>
  <si>
    <t>Capital Markets (21.76)</t>
  </si>
  <si>
    <t>Industrial Products (10.14)</t>
  </si>
  <si>
    <t>Banks (9.42)</t>
  </si>
  <si>
    <t>Finance (7.34)</t>
  </si>
  <si>
    <t>HDFC NIFTY Realty Index Fund - Reg - Growth</t>
  </si>
  <si>
    <t>Realty (99.8)</t>
  </si>
  <si>
    <t>Current Assets (0.2)</t>
  </si>
  <si>
    <t>LIC MF Nifty Next 50 Index Fund - Growth</t>
  </si>
  <si>
    <t>Power (12.48)</t>
  </si>
  <si>
    <t>Electrical Equipment (6.71)</t>
  </si>
  <si>
    <t>Banks (6.42)</t>
  </si>
  <si>
    <t>Motilal Oswal Nifty MidSmall Financial Services Index Fund - Reg - Growth</t>
  </si>
  <si>
    <t>Banks (33.15)</t>
  </si>
  <si>
    <t>Capital Markets (32.91)</t>
  </si>
  <si>
    <t>Finance (12.55)</t>
  </si>
  <si>
    <t>Insurance (11.58)</t>
  </si>
  <si>
    <t>Financial Technology (Fintech) (9.65)</t>
  </si>
  <si>
    <t>ICICI Prudential Nifty50 Value 20 Index Fund - Reg - Growth</t>
  </si>
  <si>
    <t>Banks (40.67)</t>
  </si>
  <si>
    <t>IT - Software (22.45)</t>
  </si>
  <si>
    <t>Power (7.73)</t>
  </si>
  <si>
    <t>Diversified FMCG (6.78)</t>
  </si>
  <si>
    <t>Kotak Nifty Financial Services Ex-Bank Index Fund - Reg - Growth</t>
  </si>
  <si>
    <t>Finance (54.88)</t>
  </si>
  <si>
    <t>Capital Markets (22.92)</t>
  </si>
  <si>
    <t>Insurance (15.95)</t>
  </si>
  <si>
    <t>Financial Technology (Fintech) (6.16)</t>
  </si>
  <si>
    <t>Current Assets (0.09)</t>
  </si>
  <si>
    <t>Tata nifty auto index fund - Reg - Growth</t>
  </si>
  <si>
    <t>Automobiles (75.17)</t>
  </si>
  <si>
    <t>Auto Components (20.97)</t>
  </si>
  <si>
    <t>Edelweiss Nifty Alpha Low Volatility 30 Index Fund - Reg - Growth</t>
  </si>
  <si>
    <t>Banks (18.5)</t>
  </si>
  <si>
    <t>Automobiles (10.55)</t>
  </si>
  <si>
    <t>Insurance (10.03)</t>
  </si>
  <si>
    <t>Cement &amp; Cement Products (8.38)</t>
  </si>
  <si>
    <t>Nil, If redeemed bet. 0 Day to 15 Days Exit Load is 0.1%</t>
  </si>
  <si>
    <t>SBI Nifty IT Index Fund - Reg - Growth</t>
  </si>
  <si>
    <t>IT - Software (100.1)</t>
  </si>
  <si>
    <t>Current Assets (-0.1)</t>
  </si>
  <si>
    <t>Bandhan Nifty Midcap 150 Index Fund - Reg - Growth</t>
  </si>
  <si>
    <t>ICICI Prudential Nifty 500 Index Fund - Reg - Growth</t>
  </si>
  <si>
    <t>Banks (19.08)</t>
  </si>
  <si>
    <t>Pharmaceuticals &amp; Biotechnology (5.26)</t>
  </si>
  <si>
    <t>LIC MF BSE Sensex Index Fund - Growth</t>
  </si>
  <si>
    <t>Banks (34.84)</t>
  </si>
  <si>
    <t>Petroleum Products (10.09)</t>
  </si>
  <si>
    <t>IT - Software (9.58)</t>
  </si>
  <si>
    <t>Motilal Oswal BSE low Volatility Index Fund - Reg - Growth</t>
  </si>
  <si>
    <t>Cement &amp; Cement Products (14.18)</t>
  </si>
  <si>
    <t>Bandhan Nifty Smallcap 250 Index Fund - Reg - Growth</t>
  </si>
  <si>
    <t>Kotak BSE PSU Index Fund - Reg - Growth</t>
  </si>
  <si>
    <t>Banks (29.39)</t>
  </si>
  <si>
    <t>Power (16.78)</t>
  </si>
  <si>
    <t>Aerospace &amp; Defense (11.28)</t>
  </si>
  <si>
    <t>Finance (6.73)</t>
  </si>
  <si>
    <t>HDFC Nifty Top 20 Equal Weight Index Fund - Reg - Growth</t>
  </si>
  <si>
    <t>Banks (24.9)</t>
  </si>
  <si>
    <t>IT - Software (13.4)</t>
  </si>
  <si>
    <t>Automobiles (10.14)</t>
  </si>
  <si>
    <t>Diversified FMCG (9.97)</t>
  </si>
  <si>
    <t>Construction (5.73)</t>
  </si>
  <si>
    <t>UTI Nifty500 Shariah Index Fund - Reg - Growth</t>
  </si>
  <si>
    <t>IT - Software (18.58)</t>
  </si>
  <si>
    <t>Electrical Equipment (6.97)</t>
  </si>
  <si>
    <t>Industrial Products (6.06)</t>
  </si>
  <si>
    <t>Consumer Durables (5.75)</t>
  </si>
  <si>
    <t>Nippon India BSE Sensex Next 30 Index Fund - Reg - Growth</t>
  </si>
  <si>
    <t>Automobiles (16.75)</t>
  </si>
  <si>
    <t>Finance (10.51)</t>
  </si>
  <si>
    <t>Pharmaceuticals &amp; Biotechnology (9.42)</t>
  </si>
  <si>
    <t>Food Products (6.3)</t>
  </si>
  <si>
    <t>Non - Ferrous Metals (6.27)</t>
  </si>
  <si>
    <t>Kotak NIFTY Midcap 50 Index Fund - Reg - Growth</t>
  </si>
  <si>
    <t>Capital Markets (10.92)</t>
  </si>
  <si>
    <t>Pharmaceuticals &amp; Biotechnology (9.23)</t>
  </si>
  <si>
    <t>DSP Nifty IT Index Fund - Reg - Growth</t>
  </si>
  <si>
    <t>IT - Software (99.55)</t>
  </si>
  <si>
    <t>Current Assets (0.45)</t>
  </si>
  <si>
    <t>Axis Nifty500 Quality 50 Index Fund - Reg - Growth</t>
  </si>
  <si>
    <t>Capital Markets (22.15)</t>
  </si>
  <si>
    <t>Electrical Equipment (14.34)</t>
  </si>
  <si>
    <t>IT - Software (11.72)</t>
  </si>
  <si>
    <t>Aerospace &amp; Defense (6.31)</t>
  </si>
  <si>
    <t>Personal Products (5.37)</t>
  </si>
  <si>
    <t>DSP Nifty Private Bank Index Fund - Reg - Growth</t>
  </si>
  <si>
    <t>Banks (99.75)</t>
  </si>
  <si>
    <t>Current Assets (0.25)</t>
  </si>
  <si>
    <t>Aditya Birla Sun Life BSE 500 Quality 50 Index Fund - Reg - Growth</t>
  </si>
  <si>
    <t>Capital Markets (13.51)</t>
  </si>
  <si>
    <t>Electrical Equipment (12.82)</t>
  </si>
  <si>
    <t>IT - Software (11.96)</t>
  </si>
  <si>
    <t>Food Products (7.52)</t>
  </si>
  <si>
    <t>Diversified FMCG (7.12)</t>
  </si>
  <si>
    <t>If redeemed bet. 0 Day to 15 Days Exit Load is 0.1%</t>
  </si>
  <si>
    <t>Navi Nifty India Manufacturing Index Fund - Reg - Growth</t>
  </si>
  <si>
    <t>Automobiles (19.08)</t>
  </si>
  <si>
    <t>Pharmaceuticals &amp; Biotechnology (17.27)</t>
  </si>
  <si>
    <t>Ferrous Metals (9.02)</t>
  </si>
  <si>
    <t>Petroleum Products (7.29)</t>
  </si>
  <si>
    <t>Tata Nifty500 Multicap Infrastructure 50:30:20 Index Fund - Reg - Growth</t>
  </si>
  <si>
    <t>Telecom - Services (14.26)</t>
  </si>
  <si>
    <t>Petroleum Products (12.22)</t>
  </si>
  <si>
    <t>Power (11.32)</t>
  </si>
  <si>
    <t>Construction (10.81)</t>
  </si>
  <si>
    <t>Auto Components (8.51)</t>
  </si>
  <si>
    <t>UTI Nifty Alpha Low-Volatility 30 Index Fund - Reg - Growth</t>
  </si>
  <si>
    <t>Aditya Birla Sun Life BSE 500 Momentum 50 Index Fund - Reg - Growth</t>
  </si>
  <si>
    <t>Banks (20.75)</t>
  </si>
  <si>
    <t>Automobiles (10.92)</t>
  </si>
  <si>
    <t>Industrial Products (9.92)</t>
  </si>
  <si>
    <t>Electrical Equipment (6.7)</t>
  </si>
  <si>
    <t>UTI Nifty Midcap 150 Index Fund - Reg - Growth</t>
  </si>
  <si>
    <t>Axis Nifty Capital Markets Index Fund - Reg - Growth</t>
  </si>
  <si>
    <t>Capital Markets (99.1)</t>
  </si>
  <si>
    <t>Current Assets (0.9)</t>
  </si>
  <si>
    <t>Tata Nifty Financial Services Index Fund - Reg - Growth</t>
  </si>
  <si>
    <t>Banks (60.03)</t>
  </si>
  <si>
    <t>Finance (26.52)</t>
  </si>
  <si>
    <t>Insurance (7.64)</t>
  </si>
  <si>
    <t>Capital Markets (5.61)</t>
  </si>
  <si>
    <t>Motilal Oswal BSE Quality Index Fund - Reg - Growth</t>
  </si>
  <si>
    <t>Electrical Equipment (14.01)</t>
  </si>
  <si>
    <t>IT - Software (12.14)</t>
  </si>
  <si>
    <t>Diversified FMCG (10.77)</t>
  </si>
  <si>
    <t>Food Products (10.45)</t>
  </si>
  <si>
    <t>Capital Markets (8.23)</t>
  </si>
  <si>
    <t>Motilal Oswal BSE 1000 Index Fund - Reg - Growth</t>
  </si>
  <si>
    <t>Banks (18.56)</t>
  </si>
  <si>
    <t>Finance (6.22)</t>
  </si>
  <si>
    <t>IT - Software (5.94)</t>
  </si>
  <si>
    <t>Petroleum Products (5.28)</t>
  </si>
  <si>
    <t>SBI Nifty100 Low Volatility 30 Index Fund - Reg - Growth</t>
  </si>
  <si>
    <t>Kotak Nifty 50 Equal Weight Index Fund - Reg - Growth</t>
  </si>
  <si>
    <t>Automobiles (10.28)</t>
  </si>
  <si>
    <t>Pharmaceuticals &amp; Biotechnology (5.99)</t>
  </si>
  <si>
    <t>DSP Nifty Bank Index Fund - Reg - Growth</t>
  </si>
  <si>
    <t>Banks (99.79)</t>
  </si>
  <si>
    <t>Angel One Nifty Total Market Index Fund - Reg - Growth</t>
  </si>
  <si>
    <t>Banks (18.59)</t>
  </si>
  <si>
    <t>Pharmaceuticals &amp; Biotechnology (5.32)</t>
  </si>
  <si>
    <t>Petroleum Products (5.25)</t>
  </si>
  <si>
    <t>Tata BSE Quality Index Fund - Reg - Growth</t>
  </si>
  <si>
    <t>Electrical Equipment (14.02)</t>
  </si>
  <si>
    <t>IT - Software (12.15)</t>
  </si>
  <si>
    <t>Diversified FMCG (10.78)</t>
  </si>
  <si>
    <t>Capital Markets (8.24)</t>
  </si>
  <si>
    <t>Mirae Asset Nifty 50 Index Fund - Reg - Growth</t>
  </si>
  <si>
    <t>Kotak Nifty Smallcap 250 Index Fund - Reg - Growth</t>
  </si>
  <si>
    <t>Baroda BNP Paribas NIFTY 50 Index Fund - Reg - Growth</t>
  </si>
  <si>
    <t>Banks (28.51)</t>
  </si>
  <si>
    <t>Petroleum Products (8.32)</t>
  </si>
  <si>
    <t>IT - Software (8.25)</t>
  </si>
  <si>
    <t>Automobiles (6.9)</t>
  </si>
  <si>
    <t>Telecom - Services (5.22)</t>
  </si>
  <si>
    <t>Nil,Nil,Nil, If redeemed bet. 0 Day to 30 Days Exit Load is 0.2%</t>
  </si>
  <si>
    <t>Axis BSE Sensex Index Fund - Reg - Growth</t>
  </si>
  <si>
    <t>Banks (34.78)</t>
  </si>
  <si>
    <t>Petroleum Products (10.07)</t>
  </si>
  <si>
    <t>Groww Nifty India Railways PSU Index Fund - Reg - Growth</t>
  </si>
  <si>
    <t>Construction (22.46)</t>
  </si>
  <si>
    <t>Finance (20.05)</t>
  </si>
  <si>
    <t>Transport Services (17.03)</t>
  </si>
  <si>
    <t>Leisure Services (16.37)</t>
  </si>
  <si>
    <t>Power (5.94)</t>
  </si>
  <si>
    <t>Mirae Asset Nifty Total Market Index Fund - Reg - Growth</t>
  </si>
  <si>
    <t>Banks (18.54)</t>
  </si>
  <si>
    <t>Finance (6.29)</t>
  </si>
  <si>
    <t>IT - Software (5.89)</t>
  </si>
  <si>
    <t>Pharmaceuticals &amp; Biotechnology (5.3)</t>
  </si>
  <si>
    <t>Petroleum Products (5.23)</t>
  </si>
  <si>
    <t>Motilal Oswal Nifty MidSmall IT and Telecom Index Fund - Reg - Growth</t>
  </si>
  <si>
    <t>IT - Software (51.85)</t>
  </si>
  <si>
    <t>Telecom - Services (36.38)</t>
  </si>
  <si>
    <t>IT - Services (11.75)</t>
  </si>
  <si>
    <t>Current Assets (0.02)</t>
  </si>
  <si>
    <t>Tata Nifty Realty Index Fund - Reg - Growth</t>
  </si>
  <si>
    <t>Realty (99.95)</t>
  </si>
  <si>
    <t>Current Assets (0.05)</t>
  </si>
  <si>
    <t>Bandhan Nifty Total Market Index Fund - Reg - Growth</t>
  </si>
  <si>
    <t>Nippon India Nifty Realty Index Fund - Reg - Growth</t>
  </si>
  <si>
    <t>Realty (99.86)</t>
  </si>
  <si>
    <t>Current Assets (0.14)</t>
  </si>
  <si>
    <t>Nippon India Nifty Auto Index Fund - Reg - Growth</t>
  </si>
  <si>
    <t>Automobiles (74.86)</t>
  </si>
  <si>
    <t>Auto Components (20.91)</t>
  </si>
  <si>
    <t>Agricultural, Commercial &amp; Construction Vehicles (3.77)</t>
  </si>
  <si>
    <t>Nippon India Nifty 500 Quality 50 Index Fund - Reg - Growth</t>
  </si>
  <si>
    <t>Capital Markets (20.85)</t>
  </si>
  <si>
    <t>Electrical Equipment (14.75)</t>
  </si>
  <si>
    <t>IT - Software (12.06)</t>
  </si>
  <si>
    <t>Aerospace &amp; Defense (6.5)</t>
  </si>
  <si>
    <t>Personal Products (5.53)</t>
  </si>
  <si>
    <t>Kotak Nifty 100 Equal Weight Index Fund - Reg - Growth</t>
  </si>
  <si>
    <t>Finance (10.39)</t>
  </si>
  <si>
    <t>Banks (8.07)</t>
  </si>
  <si>
    <t>Power (7.56)</t>
  </si>
  <si>
    <t>Automobiles (6.77)</t>
  </si>
  <si>
    <t>Pharmaceuticals &amp; Biotechnology (5.9)</t>
  </si>
  <si>
    <t>Tata BSE Multicap Consumption 50:30:20 Index Fund - Reg - Growth</t>
  </si>
  <si>
    <t>Automobiles (21.08)</t>
  </si>
  <si>
    <t>Consumer Durables (15.9)</t>
  </si>
  <si>
    <t>Auto Components (12.85)</t>
  </si>
  <si>
    <t>Retailing (11.9)</t>
  </si>
  <si>
    <t>Diversified FMCG (9.09)</t>
  </si>
  <si>
    <t>Groww Nifty Non-Cyclical Consumer Index Fund - Reg - Growth</t>
  </si>
  <si>
    <t>Retailing (21.42)</t>
  </si>
  <si>
    <t>Consumer Durables (18.02)</t>
  </si>
  <si>
    <t>Diversified FMCG (17.94)</t>
  </si>
  <si>
    <t>Telecom - Services (10.55)</t>
  </si>
  <si>
    <t>Food Products (7.45)</t>
  </si>
  <si>
    <t>Kotak Nifty Top 10 Equal Weight Index Fund - Reg - Growth</t>
  </si>
  <si>
    <t>Banks (40.76)</t>
  </si>
  <si>
    <t>IT - Software (18.37)</t>
  </si>
  <si>
    <t>Construction (11.51)</t>
  </si>
  <si>
    <t>Telecom - Services (10.08)</t>
  </si>
  <si>
    <t>Diversified FMCG (9.53)</t>
  </si>
  <si>
    <t>Nippon India Nifty India Manufacturing Index Fund - Reg - Growth</t>
  </si>
  <si>
    <t>Automobiles (18.96)</t>
  </si>
  <si>
    <t>Pharmaceuticals &amp; Biotechnology (17.17)</t>
  </si>
  <si>
    <t>Ferrous Metals (8.56)</t>
  </si>
  <si>
    <t>Electrical Equipment (7.35)</t>
  </si>
  <si>
    <t>Bajaj Finserv Nifty 50 Index Fund - Reg - Growth</t>
  </si>
  <si>
    <t>Bandhan Nifty 500 Value 50 Index Fund - Reg - Growth</t>
  </si>
  <si>
    <t>Banks (17.25)</t>
  </si>
  <si>
    <t>Power (13.47)</t>
  </si>
  <si>
    <t>Non - Ferrous Metals (8.83)</t>
  </si>
  <si>
    <t>Petroleum Products (8.56)</t>
  </si>
  <si>
    <t>Ferrous Metals (8.45)</t>
  </si>
  <si>
    <t>Mirae Asset Nifty LargeMidcap 250 Index Fund - Reg - Growth</t>
  </si>
  <si>
    <t>Kotak Nifty Midcap 150 Index Fund - Reg - Growth</t>
  </si>
  <si>
    <t>Pharmaceuticals &amp; Biotechnology (8.25)</t>
  </si>
  <si>
    <t>Capital Markets (8.19)</t>
  </si>
  <si>
    <t>Angel One Nifty Total Market Momentum Quality 50 Index Fund - Reg - Growth</t>
  </si>
  <si>
    <t>Capital Markets (16.08)</t>
  </si>
  <si>
    <t>Automobiles (13.46)</t>
  </si>
  <si>
    <t>Electrical Equipment (12.36)</t>
  </si>
  <si>
    <t>Industrial Products (8.89)</t>
  </si>
  <si>
    <t>Finance (7.01)</t>
  </si>
  <si>
    <t>Motilal Oswal Nifty MidSmall Healthcare Index Fund - Reg - Growth</t>
  </si>
  <si>
    <t>Pharmaceuticals &amp; Biotechnology (77.53)</t>
  </si>
  <si>
    <t>Healthcare Services (21.56)</t>
  </si>
  <si>
    <t>Current Assets (0.06)</t>
  </si>
  <si>
    <t>Navi Nifty Smallcap250 Momentum Quality 100 Index Fund - Reg - Growth</t>
  </si>
  <si>
    <t>Capital Markets (16.92)</t>
  </si>
  <si>
    <t>Pharmaceuticals &amp; Biotechnology (9.77)</t>
  </si>
  <si>
    <t>Finance (9.12)</t>
  </si>
  <si>
    <t>Chemicals &amp; Petrochemicals (4.82)</t>
  </si>
  <si>
    <t>Bandhan Nifty 500 Momentum 50 Index Fund - Reg - Growth</t>
  </si>
  <si>
    <t>Aditya Birla Sun Life BSE India Infrastructure Index Fund - Reg - Growth</t>
  </si>
  <si>
    <t>Power (31.86)</t>
  </si>
  <si>
    <t>Construction (28.8)</t>
  </si>
  <si>
    <t>Transport Infrastructure (11.7)</t>
  </si>
  <si>
    <t>Oil (8.72)</t>
  </si>
  <si>
    <t>Finance (8.23)</t>
  </si>
  <si>
    <t>Kotak Nifty Alpha 50 Index Fund - Reg - Growth</t>
  </si>
  <si>
    <t>Electrical Equipment (12.73)</t>
  </si>
  <si>
    <t>Capital Markets (6.96)</t>
  </si>
  <si>
    <t>Kotak Nifty India Tourism Index Fund - Reg - Growth</t>
  </si>
  <si>
    <t>Leisure Services (62.82)</t>
  </si>
  <si>
    <t>Transport Services (19.95)</t>
  </si>
  <si>
    <t>Transport Infrastructure (17.19)</t>
  </si>
  <si>
    <t>Current Assets (0.03)</t>
  </si>
  <si>
    <t>Angel One Nifty 50 Index Fund - Reg - Growth</t>
  </si>
  <si>
    <t>Axis BSE India Sector Leaders Index Fund - Reg - Growth</t>
  </si>
  <si>
    <t>Banks (13.14)</t>
  </si>
  <si>
    <t>Edelweiss BSE Internet Economy Index Fund - Reg - Growth</t>
  </si>
  <si>
    <t>Retailing (33.24)</t>
  </si>
  <si>
    <t>Capital Markets (23.25)</t>
  </si>
  <si>
    <t>Telecom - Services (23.2)</t>
  </si>
  <si>
    <t>Financial Technology (Fintech) (16.19)</t>
  </si>
  <si>
    <t>Leisure Services (3.54)</t>
  </si>
  <si>
    <t>Bandhan Nifty Next 50 Index Fund - Reg - Growth</t>
  </si>
  <si>
    <t>Motilal Oswal BSE Financials ex Bank 30 Index Fund - Reg - Growth</t>
  </si>
  <si>
    <t>Finance (61.72)</t>
  </si>
  <si>
    <t>Insurance (19.22)</t>
  </si>
  <si>
    <t>Capital Markets (11.9)</t>
  </si>
  <si>
    <t>Financial Technology (Fintech) (6.96)</t>
  </si>
  <si>
    <t>ICICI Prudential Nifty Private Bank Index Fund - Reg - Growth</t>
  </si>
  <si>
    <t>Banks (99.5)</t>
  </si>
  <si>
    <t>Invesco India Nifty Bank Index Fund - Reg - Growth</t>
  </si>
  <si>
    <t>Banks (99.46)</t>
  </si>
  <si>
    <t>Current Assets (0.54)</t>
  </si>
  <si>
    <t>Bajaj Finserv Nifty Next 50 Index Fund - Reg - Growth</t>
  </si>
  <si>
    <t>Power (12.54)</t>
  </si>
  <si>
    <t>Finance (11.36)</t>
  </si>
  <si>
    <t>Electrical Equipment (6.77)</t>
  </si>
  <si>
    <t>Banks (6.52)</t>
  </si>
  <si>
    <t>Pharmaceuticals &amp; Biotechnology (6.31)</t>
  </si>
  <si>
    <t>UTI Nifty India Manufacturing Index Fund - Reg - Growth</t>
  </si>
  <si>
    <t>Automobiles (19.01)</t>
  </si>
  <si>
    <t>Pharmaceuticals &amp; Biotechnology (17.22)</t>
  </si>
  <si>
    <t>Ferrous Metals (8.97)</t>
  </si>
  <si>
    <t>Electrical Equipment (7.37)</t>
  </si>
  <si>
    <t>Petroleum Products (7.27)</t>
  </si>
  <si>
    <t>Nippon India Nifty 500 Low Volatility 50 Index Fund - Reg - Growth</t>
  </si>
  <si>
    <t>Automobiles (15.99)</t>
  </si>
  <si>
    <t>Pharmaceuticals &amp; Biotechnology (9.91)</t>
  </si>
  <si>
    <t>IT - Software (8.27)</t>
  </si>
  <si>
    <t>Insurance (7.52)</t>
  </si>
  <si>
    <t>Power (7.34)</t>
  </si>
  <si>
    <t>Bandhan Nifty IT Index Fund - Reg - Growth</t>
  </si>
  <si>
    <t>IT - Software (99.79)</t>
  </si>
  <si>
    <t>Kotak Nifty200 Value 30 Index Fund - Reg - Growth</t>
  </si>
  <si>
    <t>Finance (12.62)</t>
  </si>
  <si>
    <t>Petroleum Products (10.42)</t>
  </si>
  <si>
    <t>Ferrous Metals (8.04)</t>
  </si>
  <si>
    <t>Navi Nifty 500 Multicap 50:25:25 Index Fund - Reg</t>
  </si>
  <si>
    <t>Finance (6.75)</t>
  </si>
  <si>
    <t>Pharmaceuticals &amp; Biotechnology (6.19)</t>
  </si>
  <si>
    <t>IT - Software (5.07)</t>
  </si>
  <si>
    <t>Petroleum Products (4.14)</t>
  </si>
  <si>
    <t>Bandhan BSE India Sector Leaders Index Fund - Reg - Growth</t>
  </si>
  <si>
    <t>Banks (13.16)</t>
  </si>
  <si>
    <t>IT - Software (7.3)</t>
  </si>
  <si>
    <t>Telecom - Services (6.94)</t>
  </si>
  <si>
    <t>Construction (6.61)</t>
  </si>
  <si>
    <t>ICICI Prudential Nifty Top 15 Equal Weight Index Fund - Reg - Growth</t>
  </si>
  <si>
    <t>Banks (33.05)</t>
  </si>
  <si>
    <t>Automobiles (13.49)</t>
  </si>
  <si>
    <t>Diversified FMCG (13.24)</t>
  </si>
  <si>
    <t>IT - Software (12.13)</t>
  </si>
  <si>
    <t>Construction (7.6)</t>
  </si>
  <si>
    <t>ICICI Prudential Nifty200 Quality 30 Index Fund - Reg - Growth</t>
  </si>
  <si>
    <t>IT - Software (20.61)</t>
  </si>
  <si>
    <t>UTI BSE Housing Index Fund - Reg - Growth</t>
  </si>
  <si>
    <t>Cement &amp; Cement Products (27.02)</t>
  </si>
  <si>
    <t>Realty (25.74)</t>
  </si>
  <si>
    <t>Consumer Durables (24.75)</t>
  </si>
  <si>
    <t>Industrial Products (18.29)</t>
  </si>
  <si>
    <t>Finance (4.09)</t>
  </si>
  <si>
    <t>Motilal Oswal Nifty MidSmall India Consumption Index Fund - Reg - Growth</t>
  </si>
  <si>
    <t>Consumer Durables (18.38)</t>
  </si>
  <si>
    <t>Retailing (15.77)</t>
  </si>
  <si>
    <t>Realty (11.94)</t>
  </si>
  <si>
    <t>Pharmaceuticals &amp; Biotechnology (8.44)</t>
  </si>
  <si>
    <t>Automobiles (7.41)</t>
  </si>
  <si>
    <t>Kotak Nifty500 Momentum 50 Index Fund - Reg - Growth</t>
  </si>
  <si>
    <t>Automobiles (19.23)</t>
  </si>
  <si>
    <t>Finance (18.92)</t>
  </si>
  <si>
    <t>Non - Ferrous Metals (5.5)</t>
  </si>
  <si>
    <t>DSP BSE SENSEX Next 30 Index Fund - Reg - Growth</t>
  </si>
  <si>
    <t>Automobiles (16.68)</t>
  </si>
  <si>
    <t>Finance (10.47)</t>
  </si>
  <si>
    <t>Pharmaceuticals &amp; Biotechnology (9.38)</t>
  </si>
  <si>
    <t>Non - Ferrous Metals (6.25)</t>
  </si>
  <si>
    <t>Groww Nifty 50 Index Fund - Reg - Growth</t>
  </si>
  <si>
    <t>Baroda BNP Paribas Nifty200 Momentum 30 Index Fund - Reg - Growth</t>
  </si>
  <si>
    <t>Non - Ferrous Metals (6.47)</t>
  </si>
  <si>
    <t>If redeemed bet. 0 Day to 7 Days Exit Load is 0.2%</t>
  </si>
  <si>
    <t>Kotak BSE Sensex Index Fund - Reg - Growth</t>
  </si>
  <si>
    <t>Navi Nifty IT Index Fund - Reg - Growth</t>
  </si>
  <si>
    <t>IT - Software (98.7)</t>
  </si>
  <si>
    <t>DSP Nifty Healthcare Index Fund - Reg - Growth</t>
  </si>
  <si>
    <t>Pharmaceuticals &amp; Biotechnology (79.03)</t>
  </si>
  <si>
    <t>Healthcare Services (20.4)</t>
  </si>
  <si>
    <t>Current Assets (0.57)</t>
  </si>
  <si>
    <t>Bandhan BSE Healthcare Index Fund - Reg - Growth</t>
  </si>
  <si>
    <t>Pharmaceuticals &amp; Biotechnology (76.4)</t>
  </si>
  <si>
    <t>Healthcare Services (23.34)</t>
  </si>
  <si>
    <t>Healthcare Equipment &amp; Supplies (0.48)</t>
  </si>
  <si>
    <t>Current Assets (-0.22)</t>
  </si>
  <si>
    <t>Bandhan Nifty Bank Index Fund - Reg - Growth</t>
  </si>
  <si>
    <t>Banks (99.99)</t>
  </si>
  <si>
    <t>Current Assets (0.01)</t>
  </si>
  <si>
    <t>Navi BSE Sensex Index Fund - Regular - Growth</t>
  </si>
  <si>
    <t>Choice Nifty 50 Index Fund - Reg - Growth</t>
  </si>
  <si>
    <t>Banks (28.53)</t>
  </si>
  <si>
    <t>Choice Nifty Next 50 Index Fund - Reg - Growth</t>
  </si>
  <si>
    <t>Power (11.92)</t>
  </si>
  <si>
    <t>Finance (11.27)</t>
  </si>
  <si>
    <t>Invesco India BSE Sensex Index Fund - Reg - Growth</t>
  </si>
  <si>
    <t>Banks (34.37)</t>
  </si>
  <si>
    <t>Petroleum Products (9.95)</t>
  </si>
  <si>
    <t>IT - Software (9.5)</t>
  </si>
  <si>
    <t>Telecom - Services (5.81)</t>
  </si>
  <si>
    <t>Construction (5.31)</t>
  </si>
  <si>
    <t>Kotak Nifty 200 Quality 30 Index Fund - Reg - Growth</t>
  </si>
  <si>
    <t>Consumer Durables (9.16)</t>
  </si>
  <si>
    <t>DSP Nifty Midcap 150 Index Fund - Reg - Growth</t>
  </si>
  <si>
    <t>Finance (5.24)</t>
  </si>
  <si>
    <t>Groww Nifty Midcap 150 Index Fund - Reg - Growth</t>
  </si>
  <si>
    <t>DSP Nifty 500 Index Fund - Reg - Growth</t>
  </si>
  <si>
    <t>IT - Software (6.05)</t>
  </si>
  <si>
    <t>Kotak BSE Housing Index Fund - Reg - Growth</t>
  </si>
  <si>
    <t>Cement &amp; Cement Products (27.07)</t>
  </si>
  <si>
    <t>Realty (25.8)</t>
  </si>
  <si>
    <t>Consumer Durables (24.81)</t>
  </si>
  <si>
    <t>Industrial Products (18.34)</t>
  </si>
  <si>
    <t>Finance (4.1)</t>
  </si>
  <si>
    <t>DSP Nifty Smallcap 250 Index Fund - Reg - Growth</t>
  </si>
  <si>
    <t>Finance (9.47)</t>
  </si>
  <si>
    <t>Pharmaceuticals &amp; Biotechnology (9.1)</t>
  </si>
  <si>
    <t>Industrial Products (7.32)</t>
  </si>
  <si>
    <t>Auto Components (6.4)</t>
  </si>
  <si>
    <t>Capital Markets (6.05)</t>
  </si>
  <si>
    <t>Bandhan Nifty 200 Quality 30 Index Fund - Reg - Growth</t>
  </si>
  <si>
    <t>IT - Software (20.68)</t>
  </si>
  <si>
    <t>Food Products (10.11)</t>
  </si>
  <si>
    <t>Consumer Durables (9.19)</t>
  </si>
  <si>
    <t>Diversified FMCG (8.76)</t>
  </si>
  <si>
    <t>Navi Nifty MidSmallcap 400 Index Fund - Reg - Growth</t>
  </si>
  <si>
    <t>Pharmaceuticals &amp; Biotechnology (8.53)</t>
  </si>
  <si>
    <t>Capital Markets (7.47)</t>
  </si>
  <si>
    <t>Banks (7.31)</t>
  </si>
  <si>
    <t>Finance (6.66)</t>
  </si>
  <si>
    <t>Baroda BNP Paribas NIFTY Midcap 150 Index Fund - Reg - Growth</t>
  </si>
  <si>
    <t>Capital Markets (8.29)</t>
  </si>
  <si>
    <t>Electrical Equipment (8.04)</t>
  </si>
  <si>
    <t>Groww Nifty Next 50 Index Fund - Reg - Growth</t>
  </si>
  <si>
    <t>Power (12.4)</t>
  </si>
  <si>
    <t>Bandhan Nifty Alpha Low Volatility 30 Index Fund - Reg - Growth</t>
  </si>
  <si>
    <t>Insurance (10.06)</t>
  </si>
  <si>
    <t>Pharmaceuticals &amp; Biotechnology (9.72)</t>
  </si>
  <si>
    <t>Cement &amp; Cement Products (8.39)</t>
  </si>
  <si>
    <t>Groww Nifty PSU Bank Index Fund - Reg - Growth</t>
  </si>
  <si>
    <t>Banks (99.24)</t>
  </si>
  <si>
    <t>Current Assets (0.76)</t>
  </si>
  <si>
    <t>Taurus Nifty 50 Index Fund - Reg - Growth</t>
  </si>
  <si>
    <t>Banks (28.48)</t>
  </si>
  <si>
    <t>Groww Nifty Private Bank Index Fund - Reg - Growth</t>
  </si>
  <si>
    <t>Banks (100.09)</t>
  </si>
  <si>
    <t>Current Assets (-0.09)</t>
  </si>
  <si>
    <t>Groww Nifty Smallcap 250 Momentum Quality 100 Index Fund - Reg - Growth</t>
  </si>
  <si>
    <t>Kotak Nifty Alpha Low-Volatility 30 Index Fund - Reg - Growth</t>
  </si>
  <si>
    <t>Motilal Oswal BSE Clean Environment Index Fund - Reg - Growth</t>
  </si>
  <si>
    <t>Motilal Oswal BSE Midcap 150 Momentum 30 Index Fund - Reg - Growth</t>
  </si>
  <si>
    <t>UTI Nifty 50 Index Fund - Dir - Growth</t>
  </si>
  <si>
    <t>HDFC Nifty 50 Index Fund - Dir</t>
  </si>
  <si>
    <t>ICICI Prudential Nifty 50 Index Fund - Dir - Growth</t>
  </si>
  <si>
    <t>SBI Nifty Index Fund - Dir - Growth</t>
  </si>
  <si>
    <t>ICICI Prudential Nifty Next 50 Index Fund - Dir - Growth</t>
  </si>
  <si>
    <t>UTI Nifty200 Momentum 30 Index Fund - Dir - Growth</t>
  </si>
  <si>
    <t>HDFC BSE Sensex Index Fund - Dir</t>
  </si>
  <si>
    <t>UTI Nifty Next 50 Index Fund - Dir - Growth</t>
  </si>
  <si>
    <t>Motilal Oswal Nifty India Defence Index Fund - Dir - Growth</t>
  </si>
  <si>
    <t>Motilal Oswal S&amp;P 500 Index Fund(MOFSP500) - Dir - Growth</t>
  </si>
  <si>
    <t>Navi Nifty 50 Index Fund - Dir - Growth</t>
  </si>
  <si>
    <t>Nippon India Index Fund - Nifty 50 Plan - Dir - Growth</t>
  </si>
  <si>
    <t>ICICI Prudential NASDAQ 100 Index Fund - Dir - Growth</t>
  </si>
  <si>
    <t>Motilal Oswal Nifty Midcap 150 Index Fund - Dir - Growth</t>
  </si>
  <si>
    <t>Nippon India Nifty Smallcap 250 Index Fund - Dir - Growth</t>
  </si>
  <si>
    <t>Motilal Oswal Nifty 500 Index Fund - Dir - Growth</t>
  </si>
  <si>
    <t>Bandhan Nifty 50 Index Fund - Dir - Growth</t>
  </si>
  <si>
    <t>DSP Nifty 50 Equal Weight Index Fund - Dir - Growth</t>
  </si>
  <si>
    <t>Nippon India Nifty Midcap 150 Index Fund - Dir - Growth</t>
  </si>
  <si>
    <t>HDFC NIFTY Next 50 Index Fund - Dir - Growth</t>
  </si>
  <si>
    <t>Motilal Oswal Nifty Microcap 250 Index Fund - Dir - Growth</t>
  </si>
  <si>
    <t>Motilal Oswal BSE Enhanced Value Index Fund - Dir - Growth</t>
  </si>
  <si>
    <t>SBI Nifty Next 50 Index Fund - Dir - Growth</t>
  </si>
  <si>
    <t>Axis Nifty 100 Index Fund - Dir - Growth</t>
  </si>
  <si>
    <t>ICICI Prudential BSE Sensex Index Fund - Dir - Growth</t>
  </si>
  <si>
    <t>HDFC NIFTY50 Equal Weight Index Fund - Dir - Growth</t>
  </si>
  <si>
    <t>Edelweiss Nifty Midcap150 Momentum 50 Index Fund - Dir - Growth</t>
  </si>
  <si>
    <t>Bandhan Nifty100 Low Volatility 30 Index Fund - Dir - Growth</t>
  </si>
  <si>
    <t>TATA NIFTY 50 INDEX FUND - Dir</t>
  </si>
  <si>
    <t>SBI Nifty Smallcap 250 Index Fund - Dir - Growth</t>
  </si>
  <si>
    <t>Zerodha Nifty LargeMidcap 250 Index Fund - Dir</t>
  </si>
  <si>
    <t>Banks (16.08)</t>
  </si>
  <si>
    <t>Aditya Birla Sun Life Nifty 50 Index Fund - Dir - Growth</t>
  </si>
  <si>
    <t>DSP Nifty Next 50 Index Fund - Dir - Growth</t>
  </si>
  <si>
    <t>Nippon India Nifty Alpha Low Volatility 30 Index Fund - Dir - Growth</t>
  </si>
  <si>
    <t>Navi Nifty Next 50 Index Fund - Dir - Growth</t>
  </si>
  <si>
    <t>Nippon India Nifty 500 Momentum 50 Index Fund - Dir - Growth</t>
  </si>
  <si>
    <t>Tata Nifty Midcap 150 Momentum 50 Index Fund - Dir - Growth</t>
  </si>
  <si>
    <t>DSP Nifty Top 10 Equal Weight Index Fund - Dir - Growth</t>
  </si>
  <si>
    <t>Aditya Birla Sun Life Nifty India Defence Index Fund - Dir - Growth</t>
  </si>
  <si>
    <t>Kotak Nifty Next 50 Index Fund - Dir - Growth</t>
  </si>
  <si>
    <t>Motilal Oswal Nifty Smallcap 250 Index Fund - Dir - Growth</t>
  </si>
  <si>
    <t>Kotak Nifty 50 Index Fund - Dir - Growth</t>
  </si>
  <si>
    <t>ICICI Prudential Nifty Midcap 150 Index Fund - Dir - Growth</t>
  </si>
  <si>
    <t>SBI Nifty Midcap 150 Index Fund - Dir - Growth</t>
  </si>
  <si>
    <t>DSP Nifty 50 Index Fund - Dir - Growth</t>
  </si>
  <si>
    <t>SBI Nifty50 Equal Weight Index Fund - Dir - Growth</t>
  </si>
  <si>
    <t>Axis Nifty 50 Index Fund - Dir - Growth</t>
  </si>
  <si>
    <t>Motilal Oswal Nifty 200 Momentum 30 Index Fund - Dir - Growth</t>
  </si>
  <si>
    <t>Nippon India Nifty 50 Value 20 Index Fund - Dir - Growth</t>
  </si>
  <si>
    <t>Nippon India Index Fund - BSE Sensex Plan - Dir - Growth</t>
  </si>
  <si>
    <t>Motilal Oswal Nifty 50 Index Fund(MOFNIFTY50) - Dir - Growth</t>
  </si>
  <si>
    <t>Tata Nifty Capital Markets Index Fund - Dir - Growth</t>
  </si>
  <si>
    <t>Motilal Oswal Nifty 500 Momentum 50 Index Fund - Dir - Growth</t>
  </si>
  <si>
    <t>SBI Nifty 500 Index Fund - Dir - Growth</t>
  </si>
  <si>
    <t>UTI Nifty 500 Value 50 Index Fund - Dir - Growth</t>
  </si>
  <si>
    <t>ICICI Prudential Nifty Bank Index Fund - Dir - Growth</t>
  </si>
  <si>
    <t>Franklin India NSE Nifty 50 Index Fund - Dir - Growth</t>
  </si>
  <si>
    <t>ICICI Prudential Nifty Smallcap 250 Index Fund - Dir - Growth</t>
  </si>
  <si>
    <t>Axis Nifty Midcap 50 Index Fund - Dir - Growth</t>
  </si>
  <si>
    <t>HDFC NIFTY Smallcap 250 Index Fund - Dir - Growth</t>
  </si>
  <si>
    <t>Axis Nifty Smallcap 50 Index Fund - Dir - Growth</t>
  </si>
  <si>
    <t>Motilal Oswal Nifty Bank Index Fund - Dir - Growth</t>
  </si>
  <si>
    <t>HDFC NIFTY Midcap 150 Index Fund - Dir - Growth</t>
  </si>
  <si>
    <t>HDFC NIFTY200 Momentum 30 Index Fund - Dir - Growth</t>
  </si>
  <si>
    <t>Navi Nifty Bank Index Fund - Dir - Growth</t>
  </si>
  <si>
    <t>Edelweiss Nifty500 Multicap Momentum Quality 50 Index Fund - Dir - Growth</t>
  </si>
  <si>
    <t>Bandhan Nifty Alpha 50 Index Fund - Dir - Growth</t>
  </si>
  <si>
    <t>UTI Nifty200 Quality 30 Index Fund - Dir - Growth</t>
  </si>
  <si>
    <t>ICICI Prudential Nifty 200 Momentum 30 Index Fund - Dir - Growth</t>
  </si>
  <si>
    <t>Kotak Nifty 200 Momentum 30 Index Fund - Dir - Growth</t>
  </si>
  <si>
    <t>Motilal Oswal Nifty Capital Market Index Fund - Dir - Growth</t>
  </si>
  <si>
    <t>Axis Nifty Next 50 Index Fund - Dir - Growth</t>
  </si>
  <si>
    <t>UTI BSE Low Volatility Index Fund - Dir - Growth</t>
  </si>
  <si>
    <t>Aditya Birla Sun Life Nifty 50 Equal Weight Index Fund - Dir - Growth</t>
  </si>
  <si>
    <t>Nippon India Nifty 500 Equal Weight Index Fund - Dir - Growth</t>
  </si>
  <si>
    <t>HDFC Nifty500 Multicap 50:25:25 Index Fund - Dir - Growth</t>
  </si>
  <si>
    <t>Motilal Oswal Nifty Next 50 Index Fund(MOFNEXT50) - Dir - Growth</t>
  </si>
  <si>
    <t>HDFC NIFTY 100 Equal Weight Index Fund - Dir - Growth</t>
  </si>
  <si>
    <t>Aditya Birla Sun Life Nifty Midcap 150 Index Fund - Dir - Growth</t>
  </si>
  <si>
    <t>DSP Nifty Midcap 150 Quality 50 Index Fund - Dir - Growth</t>
  </si>
  <si>
    <t>HDFC Nifty LargeMidcap 250 Index Fund - Dir - Growth</t>
  </si>
  <si>
    <t>ICICI Prudential Nifty IT Index Fund - Dir - Growth</t>
  </si>
  <si>
    <t>HDFC NIFTY 100 Index Fund - Dir - Growth</t>
  </si>
  <si>
    <t>Kotak NIFTY Midcap 150 Momentum 50 Index Fund - Dir - Growth</t>
  </si>
  <si>
    <t>Navi Nifty Midcap 150 Index Fund - Dir - Growth</t>
  </si>
  <si>
    <t>TATA BSE SENSEX INDEX FUND - Dir</t>
  </si>
  <si>
    <t>HSBC Nifty 50 Index Fund - Dir - Growth</t>
  </si>
  <si>
    <t>LIC MF Nifty 50 Index Fund - Dir - Growth</t>
  </si>
  <si>
    <t>Groww Nifty Total Market Index Fund - Dir - Growth</t>
  </si>
  <si>
    <t>JioBlackRock Nifty Smallcap 250 Index Fund - Dir - Growth</t>
  </si>
  <si>
    <t>Edelweiss NIFTY Large Mid Cap 250 Index Fund - Dir - Growth</t>
  </si>
  <si>
    <t>SBI BSE PSU BANK INDEX FUND - Dir - Growth</t>
  </si>
  <si>
    <t>Aditya Birla Sun Life Nifty Smallcap 50 Index Fund - Dir - Growth</t>
  </si>
  <si>
    <t>SBI Nifty200 Quality 30 Index Fund - Dir - Growth</t>
  </si>
  <si>
    <t>DSP Nifty Smallcap250 Quality 50 Index Fund - Dir - Growth</t>
  </si>
  <si>
    <t>SBI BSE Sensex Index Fund - Dir - Growth</t>
  </si>
  <si>
    <t>Axis Nifty 500 Index Fund - Dir - Growth</t>
  </si>
  <si>
    <t>Kotak Nifty Commodities Index Fund - Dir - Growth</t>
  </si>
  <si>
    <t>Tata Nifty Midcap 150 Index Fund - Dir - Growth</t>
  </si>
  <si>
    <t>Edelweiss Nifty 50 Index Fund - Dir - Growth</t>
  </si>
  <si>
    <t>HDFC BSE 500 Index Fund - Dir - Growth</t>
  </si>
  <si>
    <t>Edelweiss Nifty Next 50 Index Fund - Dir - Growth</t>
  </si>
  <si>
    <t>ICICI Prudential Nifty LargeMidcap 250 Index Fund - Dir - Growth</t>
  </si>
  <si>
    <t>SBI Nifty India Consumption Index Fund - Dir - Growth</t>
  </si>
  <si>
    <t>JioBlackRock Nifty Midcap 150 Index Fund - Dir - Growth</t>
  </si>
  <si>
    <t>Axis Nifty India Defence Index Fund - Dir - Growth</t>
  </si>
  <si>
    <t>ICICI Prudential Nifty50 Equal Weight Index Fund - Dir - Growth</t>
  </si>
  <si>
    <t>Aditya Birla Sun Life Nifty Next 50 Index Fund - Dir - Growth</t>
  </si>
  <si>
    <t>JioBlackRock Nifty 50 Index Fund - Dir - Growth</t>
  </si>
  <si>
    <t>UTI Nifty Midcap 150 Quality 50 Index Fund - Dir - Growth</t>
  </si>
  <si>
    <t>Tata Nifty India Tourism Index Fund - Dir - Growth</t>
  </si>
  <si>
    <t>Tata BSE Select Business Groups Index Fund - Dir - Growth</t>
  </si>
  <si>
    <t>Bandhan Nifty 100 Index Fund - Dir - Growth</t>
  </si>
  <si>
    <t>HDFC NIFTY100 Low Volatility 30 Index Fund - Dir - Growth</t>
  </si>
  <si>
    <t>Edelweiss Nifty Smallcap 250 Index Fund - Dir - Growth</t>
  </si>
  <si>
    <t>ICICI Prudential Nifty Auto Index Fund - Dir - Growth</t>
  </si>
  <si>
    <t>ICICI Prudential Nifty200 Value 30 Index Fund - Dir - Growth</t>
  </si>
  <si>
    <t>UTI Nifty Private Bank Index Fund - Dir - Growth</t>
  </si>
  <si>
    <t>Kotak Nifty Smallcap 50 Index Fund - Dir - Growth</t>
  </si>
  <si>
    <t>Axis Nifty500 Value 50 Index Fund - Dir - Growth</t>
  </si>
  <si>
    <t>Nippon India Nifty IT Index Fund - Dir - Growth</t>
  </si>
  <si>
    <t>Tata Nifty200 Alpha 30 Index Fund - Dir - Growth</t>
  </si>
  <si>
    <t>JioBlackRock Nifty Next 50 Index Fund - Dir - Growth</t>
  </si>
  <si>
    <t>Power (12.41)</t>
  </si>
  <si>
    <t>Nippon India Nifty Bank Index Fund - Dir - Growth</t>
  </si>
  <si>
    <t>UTI BSE Sensex Index Fund - Dir - Growth</t>
  </si>
  <si>
    <t>HDFC BSE India Sector Leaders Index Fund - Dir - Growth</t>
  </si>
  <si>
    <t>DSP Nifty500 Flexicap Quality 30 Index Fund - Dir - Growth</t>
  </si>
  <si>
    <t>Edelweiss MSCI India Domestic &amp; World Healthcare 45 Index Fund - Dir - Growth</t>
  </si>
  <si>
    <t>Tata Nifty MidSmall Healthcare Index Fund - Dir - Growth</t>
  </si>
  <si>
    <t>SBI Nifty Bank Index Fund - Dir - Growth</t>
  </si>
  <si>
    <t>HSBC Nifty Next 50 Index Fund - Dir - Growth</t>
  </si>
  <si>
    <t>Axis Nifty Bank Index Fund - Dir - Growth</t>
  </si>
  <si>
    <t>Axis Nifty500 Momentum 50 Index Fund - Dir - Growth</t>
  </si>
  <si>
    <t>HDFC Nifty100 Quality 30 Index Fund - Dir - Growth</t>
  </si>
  <si>
    <t>UTI Nifty 50 Equal Weight Index Fund - Dir - Growth</t>
  </si>
  <si>
    <t>Edelweiss Nifty 100 Quality 30 Index Fund - Dir - Growth</t>
  </si>
  <si>
    <t>HDFC Nifty India Digital Index Fund - Dir - Growth</t>
  </si>
  <si>
    <t>Sundaram Nifty 100 Equal Weight Fund - Dir - Growth</t>
  </si>
  <si>
    <t>HDFC Nifty India Consumption Index Fund - Dir - Growth</t>
  </si>
  <si>
    <t>ICICI Prudential Nifty Pharma Index Fund - Dir - Growth</t>
  </si>
  <si>
    <t>Groww Nifty Smallcap 250 Index Fund - Dir - Growth</t>
  </si>
  <si>
    <t>TATA Nifty500 Multicap India Manufacturing 50:30:20 Index Fund - Dir - Growth</t>
  </si>
  <si>
    <t>SBI Nifty200 Momentum 30 Index Fund - Dir - Growth</t>
  </si>
  <si>
    <t>Bandhan Nifty200 Momentum 30 Index Fund - Dir - Growth</t>
  </si>
  <si>
    <t>Kotak Nifty 100 Low Volatility 30 Index Fund - Dir - Growth</t>
  </si>
  <si>
    <t>Axis NIFTY IT Index Fund - Dir - Growth</t>
  </si>
  <si>
    <t>Tata Nifty Next 50 Index Fund - Dir - Growth</t>
  </si>
  <si>
    <t>UTI Nifty Midsmallcap 400 Momentum Quality 100 Index Fund - Dir - Growth</t>
  </si>
  <si>
    <t>HDFC NIFTY Realty Index Fund - Dir - Growth</t>
  </si>
  <si>
    <t>LIC MF Nifty Next 50 Index Fund - Dir - Growth</t>
  </si>
  <si>
    <t>Motilal Oswal Nifty MidSmall Financial Services Index Fund - Dir - Growth</t>
  </si>
  <si>
    <t>ICICI Prudential Nifty50 Value 20 Index Fund - Dir - Growth</t>
  </si>
  <si>
    <t>Kotak Nifty Financial Services Ex-Bank Index Fund - Dir - Growth</t>
  </si>
  <si>
    <t>Tata nifty auto index fund - Dir - Growth</t>
  </si>
  <si>
    <t>Edelweiss Nifty Alpha Low Volatility 30 Index Fund - Dir - Growth</t>
  </si>
  <si>
    <t>SBI Nifty IT Index Fund - Dir - Growth</t>
  </si>
  <si>
    <t>Bandhan Nifty Midcap 150 Index Fund - Dir - Growth</t>
  </si>
  <si>
    <t>ICICI Prudential Nifty 500 Index Fund - Dir - Growth</t>
  </si>
  <si>
    <t>LIC MF BSE Sensex Index Fund - Dir - Growth</t>
  </si>
  <si>
    <t>Motilal Oswal BSE low Volatility Index Fund - Dir - Growth</t>
  </si>
  <si>
    <t>Bandhan Nifty Smallcap 250 Index Fund - Dir - Growth</t>
  </si>
  <si>
    <t>Kotak BSE PSU Index Fund - Dir - Growth</t>
  </si>
  <si>
    <t>HDFC Nifty Top 20 Equal Weight Index Fund - Dir - Growth</t>
  </si>
  <si>
    <t>UTI Nifty500 Shariah Index Fund - Dir - Growth</t>
  </si>
  <si>
    <t>Nippon India BSE Sensex Next 30 Index Fund - Dir - Growth</t>
  </si>
  <si>
    <t>Kotak NIFTY Midcap 50 Index Fund - Dir - Growth</t>
  </si>
  <si>
    <t>DSP Nifty IT Index Fund - Dir - Growth</t>
  </si>
  <si>
    <t>Axis Nifty500 Quality 50 Index Fund - Dir - Growth</t>
  </si>
  <si>
    <t>DSP Nifty Private Bank Index Fund - Dir - Growth</t>
  </si>
  <si>
    <t>Aditya Birla Sun Life BSE 500 Quality 50 Index Fund - Dir - Growth</t>
  </si>
  <si>
    <t>Navi Nifty India Manufacturing Index Fund - Dir - Growth</t>
  </si>
  <si>
    <t>Tata Nifty500 Multicap Infrastructure 50:30:20 Index Fund - Dir - Growth</t>
  </si>
  <si>
    <t>UTI Nifty Alpha Low-Volatility 30 Index Fund - Dir - Growth</t>
  </si>
  <si>
    <t>Aditya Birla Sun Life BSE 500 Momentum 50 Index Fund - Dir - Growth</t>
  </si>
  <si>
    <t>UTI Nifty Midcap 150 Index Fund - Dir - Growth</t>
  </si>
  <si>
    <t>Axis Nifty Capital Markets Index Fund - Dir - Growth</t>
  </si>
  <si>
    <t>Tata Nifty Financial Services Index Fund - Dir - Growth</t>
  </si>
  <si>
    <t>Motilal Oswal BSE Quality Index Fund - Dir - Growth</t>
  </si>
  <si>
    <t>Motilal Oswal BSE 1000 Index Fund - Dir - Growth</t>
  </si>
  <si>
    <t>SBI Nifty100 Low Volatility 30 Index Fund - Dir - Growth</t>
  </si>
  <si>
    <t>Kotak Nifty 50 Equal Weight Index Fund - Dir - Growth</t>
  </si>
  <si>
    <t>DSP Nifty Bank Index Fund - Dir - Growth</t>
  </si>
  <si>
    <t>Angel One Nifty Total Market Index Fund - Dir - Growth</t>
  </si>
  <si>
    <t>Nil,Nil</t>
  </si>
  <si>
    <t>Zerodha Nifty 50 Index Fund - Dir - Growth</t>
  </si>
  <si>
    <t>Tata BSE Quality Index Fund - Dir - Growth</t>
  </si>
  <si>
    <t>Mirae Asset Nifty 50 Index Fund - Dir - Growth</t>
  </si>
  <si>
    <t>Kotak Nifty Smallcap 250 Index Fund - Dir - Growth</t>
  </si>
  <si>
    <t>Baroda BNP Paribas NIFTY 50 Index Fund - Dir - Growth</t>
  </si>
  <si>
    <t>Nil,Nil,Nil,Nil, If redeemed bet. 0 Day to 30 Days Exit Load is 0.2%</t>
  </si>
  <si>
    <t>Axis BSE Sensex Index Fund - Dir - Growth</t>
  </si>
  <si>
    <t>Groww Nifty India Railways PSU Index Fund - Dir - Growth</t>
  </si>
  <si>
    <t>Mirae Asset Nifty Total Market Index Fund - Dir - Growth</t>
  </si>
  <si>
    <t>Motilal Oswal Nifty MidSmall IT and Telecom Index Fund - Dir - Growth</t>
  </si>
  <si>
    <t>Tata Nifty Realty Index Fund - Dir - Growth</t>
  </si>
  <si>
    <t>Bandhan Nifty Total Market Index Fund - Dir - Growth</t>
  </si>
  <si>
    <t>Nippon India Nifty Realty Index Fund - Dir - Growth</t>
  </si>
  <si>
    <t>Nippon India Nifty Auto Index Fund - Dir - Growth</t>
  </si>
  <si>
    <t>Nippon India Nifty 500 Quality 50 Index Fund - Dir - Growth</t>
  </si>
  <si>
    <t>Kotak Nifty 100 Equal Weight Index Fund - Dir - Growth</t>
  </si>
  <si>
    <t>Tata BSE Multicap Consumption 50:30:20 Index Fund - Dir - Growth</t>
  </si>
  <si>
    <t>Groww Nifty Non-Cyclical Consumer Index Fund - Dir - Growth</t>
  </si>
  <si>
    <t>Kotak Nifty Top 10 Equal Weight Index Fund - Dir - Growth</t>
  </si>
  <si>
    <t>Nippon India Nifty India Manufacturing Index Fund - Dir - Growth</t>
  </si>
  <si>
    <t>Bajaj Finserv Nifty 50 Index Fund - Dir - Growth</t>
  </si>
  <si>
    <t>Bandhan Nifty 500 Value 50 Index Fund - Dir - Growth</t>
  </si>
  <si>
    <t>Mirae Asset Nifty LargeMidcap 250 Index Fund - Dir - Growth</t>
  </si>
  <si>
    <t>Kotak Nifty Midcap 150 Index Fund - Dir - Growth</t>
  </si>
  <si>
    <t>Angel One Nifty Total Market Momentum Quality 50 Index Fund - Dir - Growth</t>
  </si>
  <si>
    <t>Motilal Oswal Nifty MidSmall Healthcare Index Fund - Dir - Growth</t>
  </si>
  <si>
    <t>Navi Nifty Smallcap250 Momentum Quality 100 Index Fund - Dir - Growth</t>
  </si>
  <si>
    <t>Bandhan Nifty 500 Momentum 50 Index Fund - Dir - Growth</t>
  </si>
  <si>
    <t>Aditya Birla Sun Life BSE India Infrastructure Index Fund - Dir - Growth</t>
  </si>
  <si>
    <t>Kotak Nifty Alpha 50 Index Fund - Dir - Growth</t>
  </si>
  <si>
    <t>Kotak Nifty India Tourism Index Fund - Dir - Growth</t>
  </si>
  <si>
    <t>Angel One Nifty 50 Index Fund - Dir - Growth</t>
  </si>
  <si>
    <t>Axis BSE India Sector Leaders Index Fund - Dir - Growth</t>
  </si>
  <si>
    <t>Edelweiss BSE Internet Economy Index Fund - Dir - Growth</t>
  </si>
  <si>
    <t>Bandhan Nifty Next 50 Index Fund - Dir - Growth</t>
  </si>
  <si>
    <t>Motilal Oswal BSE Financials ex Bank 30 Index Fund - Dir - Growth</t>
  </si>
  <si>
    <t>ICICI Prudential Nifty Private Bank Index Fund - Dir - Growth</t>
  </si>
  <si>
    <t>Invesco India Nifty Bank Index Fund - Dir - Growth</t>
  </si>
  <si>
    <t>Bajaj Finserv Nifty Next 50 Index Fund - Dir - Growth</t>
  </si>
  <si>
    <t>UTI Nifty India Manufacturing Index Fund - Dir - Growth</t>
  </si>
  <si>
    <t>Nippon India Nifty 500 Low Volatility 50 Index Fund - Dir - Growth</t>
  </si>
  <si>
    <t>Bandhan Nifty IT Index Fund - Dir - Growth</t>
  </si>
  <si>
    <t>Kotak Nifty200 Value 30 Index Fund - Dir - Growth</t>
  </si>
  <si>
    <t>Navi Nifty 500 Multicap 50:25:25 Index Fund - Dir</t>
  </si>
  <si>
    <t>Bandhan BSE India Sector Leaders Index Fund - Dir - Growth</t>
  </si>
  <si>
    <t>ICICI Prudential Nifty Top 15 Equal Weight Index Fund - Dir - Growth</t>
  </si>
  <si>
    <t>ICICI Prudential Nifty200 Quality 30 Index Fund - Dir - Growth</t>
  </si>
  <si>
    <t>UTI BSE Housing Index Fund - Dir - Growth</t>
  </si>
  <si>
    <t>Motilal Oswal Nifty MidSmall India Consumption Index Fund - Dir - Growth</t>
  </si>
  <si>
    <t>Kotak Nifty500 Momentum 50 Index Fund - Dir - Growth</t>
  </si>
  <si>
    <t>DSP BSE SENSEX Next 30 Index Fund - Dir - Growth</t>
  </si>
  <si>
    <t>Groww Nifty 50 Index Fund - Dir - Growth</t>
  </si>
  <si>
    <t>Baroda BNP Paribas Nifty200 Momentum 30 Index Fund - Dir - Growth</t>
  </si>
  <si>
    <t>Kotak BSE Sensex Index Fund - Dir - Growth</t>
  </si>
  <si>
    <t>Navi Nifty IT Index Fund - Dir - Growth</t>
  </si>
  <si>
    <t>DSP Nifty Healthcare Index Fund - Dir - Growth</t>
  </si>
  <si>
    <t>Bandhan BSE Healthcare Index Fund - Dir - Growth</t>
  </si>
  <si>
    <t>Bandhan Nifty Bank Index Fund - Dir - Growth</t>
  </si>
  <si>
    <t>Navi BSE Sensex Index Fund - Dir - Growth</t>
  </si>
  <si>
    <t>Choice Nifty 50 Index Fund - Dir - Growth</t>
  </si>
  <si>
    <t>Choice Nifty Next 50 Index Fund - Dir - Growth</t>
  </si>
  <si>
    <t>Invesco India BSE Sensex Index Fund - Dir - Growth</t>
  </si>
  <si>
    <t>Zerodha BSE SENSEX Index Fund - Dir - Growth</t>
  </si>
  <si>
    <t>IT - Software (9.6)</t>
  </si>
  <si>
    <t>Kotak Nifty 200 Quality 30 Index Fund - Dir - Growth</t>
  </si>
  <si>
    <t>DSP Nifty Midcap 150 Index Fund - Dir - Growth</t>
  </si>
  <si>
    <t>Groww Nifty Midcap 150 Index Fund - Dir - Growth</t>
  </si>
  <si>
    <t>DSP Nifty 500 Index Fund - Dir - Growth</t>
  </si>
  <si>
    <t>Kotak BSE Housing Index Fund - Dir - Growth</t>
  </si>
  <si>
    <t>DSP Nifty Smallcap 250 Index Fund - Dir - Growth</t>
  </si>
  <si>
    <t>Bandhan Nifty 200 Quality 30 Index Fund - Dir - Growth</t>
  </si>
  <si>
    <t>Navi Nifty MidSmallcap 400 Index Fund - Dir - Growth</t>
  </si>
  <si>
    <t>Zerodha Nifty MidSmallcap400 50 50 Index Fund - Dir - Growth</t>
  </si>
  <si>
    <t>Finance (7.31)</t>
  </si>
  <si>
    <t>Capital Markets (7.26)</t>
  </si>
  <si>
    <t>Banks (6.97)</t>
  </si>
  <si>
    <t>Industrial Products (5.87)</t>
  </si>
  <si>
    <t>Baroda BNP Paribas NIFTY Midcap 150 Index Fund - Dir - Growth</t>
  </si>
  <si>
    <t>Groww Nifty Next 50 Index Fund - Dir - Growth</t>
  </si>
  <si>
    <t>Bandhan Nifty Alpha Low Volatility 30 Index Fund - Dir - Growth</t>
  </si>
  <si>
    <t>Groww Nifty PSU Bank Index Fund - Dir - Growth</t>
  </si>
  <si>
    <t>Taurus Nifty 50 Index Fund - Dir - Growth</t>
  </si>
  <si>
    <t>Groww Nifty Private Bank Index Fund - Dir - Growth</t>
  </si>
  <si>
    <t>Groww Nifty Smallcap 250 Momentum Quality 100 Index Fund - Dir - Growth</t>
  </si>
  <si>
    <t>Kotak Nifty Alpha Low-Volatility 30 Index Fund - Dir - Growth</t>
  </si>
  <si>
    <t>Motilal Oswal BSE Clean Environment Index Fund - Dir - Growth</t>
  </si>
  <si>
    <t>Motilal Oswal BSE Midcap 150 Momentum 30 Index Fund - Dir - Growth</t>
  </si>
  <si>
    <t>BSE 200 Equal Weight TRI</t>
  </si>
  <si>
    <t>BSE 500 Dividend Leaders 50 TRI*</t>
  </si>
  <si>
    <t>BSE Bharat 22 Index TRI*</t>
  </si>
  <si>
    <t>BSE Capital Markets &amp; Insurance TRI</t>
  </si>
  <si>
    <t>BSE Hospitals Index TRI*</t>
  </si>
  <si>
    <t>BSE India Defence TRI*</t>
  </si>
  <si>
    <t>BSE MidCap Select Index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</si>
  <si>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</si>
  <si>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</si>
  <si>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</si>
  <si>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</si>
  <si>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</si>
  <si>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</si>
  <si>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</si>
  <si>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</si>
  <si>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</si>
  <si>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</si>
  <si>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</si>
  <si>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</si>
  <si>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</si>
  <si>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</si>
  <si>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</si>
  <si>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</si>
  <si>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</si>
  <si>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</si>
  <si>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</si>
  <si>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</si>
  <si>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</si>
  <si>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</si>
  <si>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</si>
  <si>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</si>
  <si>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</si>
  <si>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</si>
  <si>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</si>
  <si>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</si>
  <si>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</si>
  <si>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</si>
  <si>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</si>
  <si>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</si>
  <si>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</si>
  <si>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Banks (34.81)</t>
  </si>
  <si>
    <t>UTI Nifty 50 ETF</t>
  </si>
  <si>
    <t>Nippon India ETF Nifty 50 BeES</t>
  </si>
  <si>
    <t>UTI BSE Sensex ETF</t>
  </si>
  <si>
    <t>ICICI Prudential Nifty 50 ETF</t>
  </si>
  <si>
    <t>Nippon India Silver ETF</t>
  </si>
  <si>
    <t>Miscellaneous (98.87)</t>
  </si>
  <si>
    <t>Current Assets (1.13)</t>
  </si>
  <si>
    <t>ICICI Prudential BSE Sensex ETF</t>
  </si>
  <si>
    <t>Nippon India ETF BSE Sensex</t>
  </si>
  <si>
    <t>CPSE ETF</t>
  </si>
  <si>
    <t>Power (44.6)</t>
  </si>
  <si>
    <t>Aerospace &amp; Defense (19.57)</t>
  </si>
  <si>
    <t>Oil (18.07)</t>
  </si>
  <si>
    <t>Consumable Fuels (14.56)</t>
  </si>
  <si>
    <t>Industrial Manufacturing (1.74)</t>
  </si>
  <si>
    <t>ICICI Prudential Silver ETF</t>
  </si>
  <si>
    <t>Miscellaneous (99.23)</t>
  </si>
  <si>
    <t>Current Assets (0.77)</t>
  </si>
  <si>
    <t>Motilal Oswal Nasdaq 100 ETF</t>
  </si>
  <si>
    <t>ICICI Prudential Bharat 22 ETF</t>
  </si>
  <si>
    <t>Power (20.39)</t>
  </si>
  <si>
    <t>Construction (15.88)</t>
  </si>
  <si>
    <t>Diversified FMCG (14.04)</t>
  </si>
  <si>
    <t>Petroleum Products (5.97)</t>
  </si>
  <si>
    <t>HDFC Silver ETF</t>
  </si>
  <si>
    <t>Miscellaneous (98.14)</t>
  </si>
  <si>
    <t>Current Assets (1.86)</t>
  </si>
  <si>
    <t>Nippon India ETF Nifty Next 50 Junior BeES</t>
  </si>
  <si>
    <t>Power (11.35)</t>
  </si>
  <si>
    <t>Nippon India ETF Nifty Bank BeES</t>
  </si>
  <si>
    <t>SBI Silver ETF</t>
  </si>
  <si>
    <t>Miscellaneous (98.31)</t>
  </si>
  <si>
    <t>Current Assets (1.69)</t>
  </si>
  <si>
    <t>Tata Silver Exchange Traded Fund</t>
  </si>
  <si>
    <t>Miscellaneous (97.65)</t>
  </si>
  <si>
    <t>Current Assets (2.35)</t>
  </si>
  <si>
    <t>HDFC NIFTY 50 ETF</t>
  </si>
  <si>
    <t>Mirae Asset Nifty 50 ETF</t>
  </si>
  <si>
    <t>Kotak Nifty Bank ETF</t>
  </si>
  <si>
    <t>Mirae Asset NYSE FANG Plus ETF</t>
  </si>
  <si>
    <t>IT - Hardware (26.05)</t>
  </si>
  <si>
    <t>IT - Services (16.33)</t>
  </si>
  <si>
    <t>Telecom -  Equipment &amp; Accessories (11.25)</t>
  </si>
  <si>
    <t>Retailing (10.26)</t>
  </si>
  <si>
    <t>Consumer Durables (9.93)</t>
  </si>
  <si>
    <t>Nippon India ETF Nifty PSU Bank BeES</t>
  </si>
  <si>
    <t>Banks (99.26)</t>
  </si>
  <si>
    <t>Current Assets (0.74)</t>
  </si>
  <si>
    <t>Kotak Silver ETF</t>
  </si>
  <si>
    <t>Miscellaneous (99.08)</t>
  </si>
  <si>
    <t>Current Assets (0.92)</t>
  </si>
  <si>
    <t>SBI Nifty Bank ETF</t>
  </si>
  <si>
    <t>Nippon India ETF Nifty Midcap 150</t>
  </si>
  <si>
    <t>Pharmaceuticals &amp; Biotechnology (8.31)</t>
  </si>
  <si>
    <t>Electrical Equipment (8.14)</t>
  </si>
  <si>
    <t>Capital Markets (7.76)</t>
  </si>
  <si>
    <t>Finance (5.28)</t>
  </si>
  <si>
    <t>Nippon India ETF Nifty IT</t>
  </si>
  <si>
    <t>IT - Software (99.65)</t>
  </si>
  <si>
    <t>Current Assets (0.35)</t>
  </si>
  <si>
    <t>ICICI Prudential Nifty 100 Low Volatility 30 ETF</t>
  </si>
  <si>
    <t>Kotak Nifty 50 ETF</t>
  </si>
  <si>
    <t>UTI Nifty Bank ETF</t>
  </si>
  <si>
    <t>Banks (99.83)</t>
  </si>
  <si>
    <t>Current Assets (0.17)</t>
  </si>
  <si>
    <t>Aditya Birla Sun Life Silver ETF</t>
  </si>
  <si>
    <t>Miscellaneous (98.76)</t>
  </si>
  <si>
    <t>Current Assets (1.24)</t>
  </si>
  <si>
    <t>ICICI Prudential Nifty Private Bank ETF</t>
  </si>
  <si>
    <t>Aditya Birla Sun Life Nifty 50 ETF</t>
  </si>
  <si>
    <t>SBI Nifty Next 50 ETF</t>
  </si>
  <si>
    <t>Power (12.55)</t>
  </si>
  <si>
    <t>Finance (11.26)</t>
  </si>
  <si>
    <t>Banks (6.46)</t>
  </si>
  <si>
    <t>ICICI Prudential Nifty Bank ETF</t>
  </si>
  <si>
    <t>Banks (99.89)</t>
  </si>
  <si>
    <t>Current Assets (0.11)</t>
  </si>
  <si>
    <t>HDFC NIFTY Bank ETF</t>
  </si>
  <si>
    <t>Banks (99.87)</t>
  </si>
  <si>
    <t>Current Assets (0.13)</t>
  </si>
  <si>
    <t>ICICI Prudential Nifty Next 50 ETF</t>
  </si>
  <si>
    <t>HDFC NIFTY Smallcap 250 ETF</t>
  </si>
  <si>
    <t>Aditya Birla Sun Life Nifty Bank ETF</t>
  </si>
  <si>
    <t>Kotak Nifty PSU Bank ETF</t>
  </si>
  <si>
    <t>UTI Nifty Next 50 ETF</t>
  </si>
  <si>
    <t>Power (12.58)</t>
  </si>
  <si>
    <t>Finance (11.25)</t>
  </si>
  <si>
    <t>Banks (6.45)</t>
  </si>
  <si>
    <t>Pharmaceuticals &amp; Biotechnology (6.25)</t>
  </si>
  <si>
    <t>Axis Silver ETF</t>
  </si>
  <si>
    <t>Miscellaneous (98.26)</t>
  </si>
  <si>
    <t>Current Assets (1.74)</t>
  </si>
  <si>
    <t>DSP Silver ETF</t>
  </si>
  <si>
    <t>Miscellaneous (99.49)</t>
  </si>
  <si>
    <t>Current Assets (0.51)</t>
  </si>
  <si>
    <t>Edelweiss Silver ETF</t>
  </si>
  <si>
    <t>Miscellaneous (98.17)</t>
  </si>
  <si>
    <t>Current Assets (1.83)</t>
  </si>
  <si>
    <t>Mirae Asset Nifty Midcap 150 ETF</t>
  </si>
  <si>
    <t>Nippon India Nifty Pharma ETF</t>
  </si>
  <si>
    <t>Pharmaceuticals &amp; Biotechnology (99.96)</t>
  </si>
  <si>
    <t>Current Assets (0.04)</t>
  </si>
  <si>
    <t>Kotak MSCI India ETF</t>
  </si>
  <si>
    <t>Banks (19.74)</t>
  </si>
  <si>
    <t>Petroleum Products (7.21)</t>
  </si>
  <si>
    <t>Automobiles (6.2)</t>
  </si>
  <si>
    <t>ICICI Prudential Nifty Alpha Low - Volatility 30 ETF</t>
  </si>
  <si>
    <t>UTI Silver Exchange Traded Fund</t>
  </si>
  <si>
    <t>Miscellaneous (98.7)</t>
  </si>
  <si>
    <t>Motilal Oswal Nifty India Defence ETF</t>
  </si>
  <si>
    <t>Aerospace &amp; Defense (55)</t>
  </si>
  <si>
    <t>Auto Components (15.11)</t>
  </si>
  <si>
    <t>Chemicals &amp; Petrochemicals (12.87)</t>
  </si>
  <si>
    <t>Industrial Manufacturing (10.26)</t>
  </si>
  <si>
    <t>Electrical Equipment (4.89)</t>
  </si>
  <si>
    <t>DSP Nifty 50 Equal Weight ETF</t>
  </si>
  <si>
    <t>Mirae Asset Nifty Next 50 ETF</t>
  </si>
  <si>
    <t>Zerodha Silver ETF</t>
  </si>
  <si>
    <t>Miscellaneous (99.42)</t>
  </si>
  <si>
    <t>Current Assets (0.58)</t>
  </si>
  <si>
    <t>Axis NIFTY 50 ETF</t>
  </si>
  <si>
    <t>Motilal Oswal Silver ETF</t>
  </si>
  <si>
    <t>Miscellaneous (97.85)</t>
  </si>
  <si>
    <t>Current Assets (2.15)</t>
  </si>
  <si>
    <t>Mirae Asset S&amp;P 500 TOP 50 ETF</t>
  </si>
  <si>
    <t>IT - Hardware (17.1)</t>
  </si>
  <si>
    <t>Consumer Durables (11.65)</t>
  </si>
  <si>
    <t>Commercial Services &amp; Supplies (10.4)</t>
  </si>
  <si>
    <t>IT - Software (10.31)</t>
  </si>
  <si>
    <t>Retailing (9.1)</t>
  </si>
  <si>
    <t>Mirae Asset Silver ETF</t>
  </si>
  <si>
    <t>Miscellaneous (98.35)</t>
  </si>
  <si>
    <t>Current Assets (1.65)</t>
  </si>
  <si>
    <t>ICICI Prudential Nifty Metal ETF</t>
  </si>
  <si>
    <t>Ferrous Metals (42.33)</t>
  </si>
  <si>
    <t>Non - Ferrous Metals (27.66)</t>
  </si>
  <si>
    <t>Metals &amp; Minerals Trading (8.71)</t>
  </si>
  <si>
    <t>Diversified Metals (6.22)</t>
  </si>
  <si>
    <t>Minerals &amp; Mining (5.51)</t>
  </si>
  <si>
    <t>SBI BSE PSU BANK ETF</t>
  </si>
  <si>
    <t>Banks (99.34)</t>
  </si>
  <si>
    <t>Current Assets (0.66)</t>
  </si>
  <si>
    <t>Nippon India ETF Hang Seng BeES</t>
  </si>
  <si>
    <t>Finance (28.71)</t>
  </si>
  <si>
    <t>Retailing (8.43)</t>
  </si>
  <si>
    <t>Telecom - Services (4.04)</t>
  </si>
  <si>
    <t>Mirae Asset Nifty Smallcap 250 Momentum Quality 100 ETF</t>
  </si>
  <si>
    <t>Capital Markets (16.71)</t>
  </si>
  <si>
    <t>Pharmaceuticals &amp; Biotechnology (9.65)</t>
  </si>
  <si>
    <t>Industrial Products (5.78)</t>
  </si>
  <si>
    <t>Chemicals &amp; Petrochemicals (4.76)</t>
  </si>
  <si>
    <t>Motilal Oswal Nifty Midcap 100 ETF</t>
  </si>
  <si>
    <t>Electrical Equipment (8.56)</t>
  </si>
  <si>
    <t>IT - Software (5.62)</t>
  </si>
  <si>
    <t>LIC MF Nifty 50 ETF</t>
  </si>
  <si>
    <t>Kotak Nifty Alpha 50 ETF</t>
  </si>
  <si>
    <t>Banks (18.96)</t>
  </si>
  <si>
    <t>Electrical Equipment (12.69)</t>
  </si>
  <si>
    <t>Capital Markets (6.94)</t>
  </si>
  <si>
    <t>Non - Ferrous Metals (6.81)</t>
  </si>
  <si>
    <t>ICICI Prudential Nifty FMCG ETF</t>
  </si>
  <si>
    <t>Diversified FMCG (45.63)</t>
  </si>
  <si>
    <t>Food Products (15.93)</t>
  </si>
  <si>
    <t>Beverages (14.33)</t>
  </si>
  <si>
    <t>Agricultural Food &amp; other Products (13.27)</t>
  </si>
  <si>
    <t>Personal Products (10.01)</t>
  </si>
  <si>
    <t>ICICI Prudential Nifty Midcap 150 ETF</t>
  </si>
  <si>
    <t>DSP Nifty Top 10 Equal Weight ETF</t>
  </si>
  <si>
    <t>Construction (11.48)</t>
  </si>
  <si>
    <t>LIC MF Nifty 100 ETF</t>
  </si>
  <si>
    <t>TATA NIFTY 50 EXCHANGE TRADED FUND</t>
  </si>
  <si>
    <t>LIC MF BSE Sensex ETF</t>
  </si>
  <si>
    <t>LIC MF Nifty Midcap 100 ETF</t>
  </si>
  <si>
    <t>Electrical Equipment (8.53)</t>
  </si>
  <si>
    <t>Pharmaceuticals &amp; Biotechnology (8.13)</t>
  </si>
  <si>
    <t>IT - Software (5.57)</t>
  </si>
  <si>
    <t>ICICI Prudential Nifty 200 Momentum 30 ETF</t>
  </si>
  <si>
    <t>DSP Nifty Private Bank ETF</t>
  </si>
  <si>
    <t>Banks (99.98)</t>
  </si>
  <si>
    <t>Mirae Asset Nifty Metal ETF</t>
  </si>
  <si>
    <t>Ferrous Metals (42.28)</t>
  </si>
  <si>
    <t>Non - Ferrous Metals (27.59)</t>
  </si>
  <si>
    <t>Metals &amp; Minerals Trading (8.72)</t>
  </si>
  <si>
    <t>Diversified Metals (6.21)</t>
  </si>
  <si>
    <t>HDFC BSE SENSEX ETF</t>
  </si>
  <si>
    <t>ICICI Prudential Nifty IT ETF</t>
  </si>
  <si>
    <t>IT - Software (99.7)</t>
  </si>
  <si>
    <t>Current Assets (0.3)</t>
  </si>
  <si>
    <t>Mirae Asset Nifty MidSmallcap400 Momentum Quality 100 ETF</t>
  </si>
  <si>
    <t>Capital Markets (21.81)</t>
  </si>
  <si>
    <t>Banks (9.43)</t>
  </si>
  <si>
    <t>DSP Nifty Bank ETF</t>
  </si>
  <si>
    <t>Mirae Asset Nifty Financial Services ETF</t>
  </si>
  <si>
    <t>Banks (60.05)</t>
  </si>
  <si>
    <t>Finance (26.54)</t>
  </si>
  <si>
    <t>Nippon India Nifty Auto ETF</t>
  </si>
  <si>
    <t>Automobiles (75.08)</t>
  </si>
  <si>
    <t>Mirae Asset Nifty 200 Alpha 30 ETF</t>
  </si>
  <si>
    <t>Finance (13.77)</t>
  </si>
  <si>
    <t>ICICI Prudential Nifty Infrastructure ETF</t>
  </si>
  <si>
    <t>Petroleum Products (21.52)</t>
  </si>
  <si>
    <t>Telecom - Services (16.71)</t>
  </si>
  <si>
    <t>Construction (12.93)</t>
  </si>
  <si>
    <t>Power (11.75)</t>
  </si>
  <si>
    <t>Cement &amp; Cement Products (8.54)</t>
  </si>
  <si>
    <t>SBI Nifty Private Bank ETF</t>
  </si>
  <si>
    <t>Bajaj Finserv Nifty Bank ETF</t>
  </si>
  <si>
    <t>Mirae Asset Hang Seng TECH ETF</t>
  </si>
  <si>
    <t>IT - Hardware (18.44)</t>
  </si>
  <si>
    <t>Retailing (13.66)</t>
  </si>
  <si>
    <t>Consumer Durables (11.75)</t>
  </si>
  <si>
    <t>IT - Services (9.93)</t>
  </si>
  <si>
    <t>HDFC NIFTY Private Bank ETF</t>
  </si>
  <si>
    <t>Motilal Oswal Nifty 500 Momentum 50 ETF</t>
  </si>
  <si>
    <t>ICICI Prudential BSE 500 ETF</t>
  </si>
  <si>
    <t>Banks (19.46)</t>
  </si>
  <si>
    <t>IT - Software (6.27)</t>
  </si>
  <si>
    <t>Petroleum Products (5.62)</t>
  </si>
  <si>
    <t>Nippon India ETF Nifty 100</t>
  </si>
  <si>
    <t>Banks (24.37)</t>
  </si>
  <si>
    <t>Petroleum Products (7.53)</t>
  </si>
  <si>
    <t>Automobiles (6.35)</t>
  </si>
  <si>
    <t>Finance (6.3)</t>
  </si>
  <si>
    <t>Axis NIFTY Bank ETF</t>
  </si>
  <si>
    <t>Banks (99.86)</t>
  </si>
  <si>
    <t>Groww Silver ETF</t>
  </si>
  <si>
    <t>Miscellaneous (98.25)</t>
  </si>
  <si>
    <t>Current Assets (1.75)</t>
  </si>
  <si>
    <t>Groww Nifty India Defence ETF</t>
  </si>
  <si>
    <t>Aerospace &amp; Defense (55.09)</t>
  </si>
  <si>
    <t>Auto Components (15.13)</t>
  </si>
  <si>
    <t>Chemicals &amp; Petrochemicals (12.89)</t>
  </si>
  <si>
    <t>Industrial Manufacturing (10.28)</t>
  </si>
  <si>
    <t>Mirae Asset Nifty Energy ETF</t>
  </si>
  <si>
    <t>Electrical Equipment (26.63)</t>
  </si>
  <si>
    <t>Power (24.69)</t>
  </si>
  <si>
    <t>Petroleum Products (14.56)</t>
  </si>
  <si>
    <t>Oil (12.18)</t>
  </si>
  <si>
    <t>Gas (12.1)</t>
  </si>
  <si>
    <t>DSP Nifty PSU Bank ETF</t>
  </si>
  <si>
    <t>Mirae Asset Nifty Bank ETF</t>
  </si>
  <si>
    <t>ICICI Prudential Nifty Oil &amp; Gas ETF</t>
  </si>
  <si>
    <t>Petroleum Products (59.15)</t>
  </si>
  <si>
    <t>Oil (22)</t>
  </si>
  <si>
    <t>Gas (18.85)</t>
  </si>
  <si>
    <t>Bandhan Silver ETF</t>
  </si>
  <si>
    <t>Miscellaneous (96.74)</t>
  </si>
  <si>
    <t>Current Assets (3.26)</t>
  </si>
  <si>
    <t>Motilal Oswal Nifty Realty ETF</t>
  </si>
  <si>
    <t>Realty (100.04)</t>
  </si>
  <si>
    <t>Current Assets (-0.04)</t>
  </si>
  <si>
    <t>ICICI Prudential Nifty Financial Services Ex-Bank ETF</t>
  </si>
  <si>
    <t>Finance (54.92)</t>
  </si>
  <si>
    <t>Capital Markets (22.94)</t>
  </si>
  <si>
    <t>Insurance (15.97)</t>
  </si>
  <si>
    <t>Groww Nifty EV &amp; New Age Automotive ETF</t>
  </si>
  <si>
    <t>Auto Components (34.33)</t>
  </si>
  <si>
    <t>Automobiles (30.51)</t>
  </si>
  <si>
    <t>Motilal Oswal Nifty 500 ETF</t>
  </si>
  <si>
    <t>Aditya Birla Sun Life BSE Top 10 Banks ETF</t>
  </si>
  <si>
    <t>Banks (99.88)</t>
  </si>
  <si>
    <t>Current Assets (0.12)</t>
  </si>
  <si>
    <t>DSP Nifty 50 ETF</t>
  </si>
  <si>
    <t>Banks (28.55)</t>
  </si>
  <si>
    <t>Groww BSE Power ETF</t>
  </si>
  <si>
    <t>Power (59.77)</t>
  </si>
  <si>
    <t>Electrical Equipment (40.3)</t>
  </si>
  <si>
    <t>Current Assets (-0.07)</t>
  </si>
  <si>
    <t>Aditya Birla Sun Life BSE Sensex ETF</t>
  </si>
  <si>
    <t>Zerodha Nifty Midcap 150 ETF</t>
  </si>
  <si>
    <t>DSP BSE Top 10 Banks ETF</t>
  </si>
  <si>
    <t>Mirae Asset Nifty India Manufacturing ETF</t>
  </si>
  <si>
    <t>Automobiles (19.06)</t>
  </si>
  <si>
    <t>Ferrous Metals (9.01)</t>
  </si>
  <si>
    <t>Kotak Nifty IT ETF</t>
  </si>
  <si>
    <t>IT - Software (99.64)</t>
  </si>
  <si>
    <t>Current Assets (0.36)</t>
  </si>
  <si>
    <t>Motilal Oswal Nifty Capital Market ETF</t>
  </si>
  <si>
    <t>Capital Markets (100.01)</t>
  </si>
  <si>
    <t>Current Assets (-0.01)</t>
  </si>
  <si>
    <t>Motilal Oswal Nifty Smallcap 250 ETF</t>
  </si>
  <si>
    <t>ICICI Prudential Nifty Auto ETF</t>
  </si>
  <si>
    <t>Automobiles (75.1)</t>
  </si>
  <si>
    <t>Auto Components (20.98)</t>
  </si>
  <si>
    <t>ICICI Prudential Nifty Healthcare ETF</t>
  </si>
  <si>
    <t>Pharmaceuticals &amp; Biotechnology (79.48)</t>
  </si>
  <si>
    <t>Healthcare Services (20.51)</t>
  </si>
  <si>
    <t>Kotak Nifty Midcap 50 ETF</t>
  </si>
  <si>
    <t>Nippon India ETF Nifty India Consumption</t>
  </si>
  <si>
    <t>Diversified FMCG (14.44)</t>
  </si>
  <si>
    <t>Retailing (11.49)</t>
  </si>
  <si>
    <t>Consumer Durables (11.31)</t>
  </si>
  <si>
    <t>Telecom - Services (9.48)</t>
  </si>
  <si>
    <t>Kotak Nifty 100 Low Volatility 30 ETF</t>
  </si>
  <si>
    <t>IT - Software (10.18)</t>
  </si>
  <si>
    <t>Nippon India ETF Nifty Infrastructure BeES</t>
  </si>
  <si>
    <t>Petroleum Products (21.48)</t>
  </si>
  <si>
    <t>Telecom - Services (16.68)</t>
  </si>
  <si>
    <t>Construction (12.91)</t>
  </si>
  <si>
    <t>Power (11.73)</t>
  </si>
  <si>
    <t>Cement &amp; Cement Products (8.52)</t>
  </si>
  <si>
    <t>ICICI Prudential Nifty50 Value 20 ETF</t>
  </si>
  <si>
    <t>IT - Software (22.42)</t>
  </si>
  <si>
    <t>Power (7.72)</t>
  </si>
  <si>
    <t>Motilal Oswal NASDAQ Q 50 ETF</t>
  </si>
  <si>
    <t>IT - Hardware (16.01)</t>
  </si>
  <si>
    <t>IT - Software (15.28)</t>
  </si>
  <si>
    <t>Pharmaceuticals &amp; Biotechnology (14.09)</t>
  </si>
  <si>
    <t>Transport Services (7.62)</t>
  </si>
  <si>
    <t>Retailing (6.09)</t>
  </si>
  <si>
    <t>Mirae Asset Nifty50 Equal Weight ETF</t>
  </si>
  <si>
    <t>Axis NIFTY IT ETF</t>
  </si>
  <si>
    <t>IT - Software (99.69)</t>
  </si>
  <si>
    <t>Current Assets (0.31)</t>
  </si>
  <si>
    <t>Bajaj Finserv Nifty 50 ETF</t>
  </si>
  <si>
    <t>Mirae Asset Nifty EV and New Age Automotive ETF</t>
  </si>
  <si>
    <t>Auto Components (34.28)</t>
  </si>
  <si>
    <t>Automobiles (30.47)</t>
  </si>
  <si>
    <t>Chemicals &amp; Petrochemicals (8.47)</t>
  </si>
  <si>
    <t>IT - Software (5.61)</t>
  </si>
  <si>
    <t>Tata Nifty India Digital Exchange Traded Fund</t>
  </si>
  <si>
    <t>IT - Software (44.18)</t>
  </si>
  <si>
    <t>Retailing (21.7)</t>
  </si>
  <si>
    <t>Telecom - Services (15.29)</t>
  </si>
  <si>
    <t>Financial Technology (Fintech) (11.18)</t>
  </si>
  <si>
    <t>IT - Services (3.85)</t>
  </si>
  <si>
    <t>Motilal Oswal BSE Enhanced Value ETF</t>
  </si>
  <si>
    <t>Petroleum Products (17.94)</t>
  </si>
  <si>
    <t>Non - Ferrous Metals (9.28)</t>
  </si>
  <si>
    <t>Finance (8.9)</t>
  </si>
  <si>
    <t>ICICI Prudential Nifty 100 ETF</t>
  </si>
  <si>
    <t>Zerodha Nifty 100 ETF</t>
  </si>
  <si>
    <t>Banks (24.42)</t>
  </si>
  <si>
    <t>Petroleum Products (7.55)</t>
  </si>
  <si>
    <t>Edelweiss Nifty LargeMidcap 250 ETF</t>
  </si>
  <si>
    <t>Banks (16.1)</t>
  </si>
  <si>
    <t>DSP Nifty IT ETF</t>
  </si>
  <si>
    <t>IT - Software (99.63)</t>
  </si>
  <si>
    <t>Current Assets (0.37)</t>
  </si>
  <si>
    <t>Nippon India ETF Nifty 50 Value 20</t>
  </si>
  <si>
    <t>Banks (40.6)</t>
  </si>
  <si>
    <t>IT - Software (22.41)</t>
  </si>
  <si>
    <t>HDFC NIFTY Midcap 150 ETF</t>
  </si>
  <si>
    <t>ICICI Prudential Nifty 200 Quality 30 ETF</t>
  </si>
  <si>
    <t>ICICI Prudential Nifty Commodities ETF</t>
  </si>
  <si>
    <t>Power (25.48)</t>
  </si>
  <si>
    <t>Ferrous Metals (15.65)</t>
  </si>
  <si>
    <t>Petroleum Products (14.97)</t>
  </si>
  <si>
    <t>Cement &amp; Cement Products (13.86)</t>
  </si>
  <si>
    <t>Non - Ferrous Metals (8.03)</t>
  </si>
  <si>
    <t>Groww Nifty India Railways PSU ETF</t>
  </si>
  <si>
    <t>Construction (22.63)</t>
  </si>
  <si>
    <t>Finance (20.21)</t>
  </si>
  <si>
    <t>Transport Services (17.16)</t>
  </si>
  <si>
    <t>Leisure Services (16.49)</t>
  </si>
  <si>
    <t>HDFC NIFTY NEXT 50 ETF</t>
  </si>
  <si>
    <t>Motilal Oswal Nifty 50 Equal Weight ETF</t>
  </si>
  <si>
    <t>ICICI Prudential Nifty PSU Bank ETF</t>
  </si>
  <si>
    <t>Banks (99.31)</t>
  </si>
  <si>
    <t>Current Assets (0.69)</t>
  </si>
  <si>
    <t>Motilal Oswal Nifty 200 Momentum 30 ETF</t>
  </si>
  <si>
    <t>AXIS BSE SENSEX ETF</t>
  </si>
  <si>
    <t>Nippon India ETF BSE Sensex Next 50</t>
  </si>
  <si>
    <t>Banks (15.17)</t>
  </si>
  <si>
    <t>ICICI Prudential BSE Midcap Select ETF</t>
  </si>
  <si>
    <t>Electrical Equipment (13.95)</t>
  </si>
  <si>
    <t>IT - Software (10.22)</t>
  </si>
  <si>
    <t>Financial Technology (Fintech) (7.82)</t>
  </si>
  <si>
    <t>Pharmaceuticals &amp; Biotechnology (6.98)</t>
  </si>
  <si>
    <t>Aditya Birla Sun Life Nifty Next 50 ETF</t>
  </si>
  <si>
    <t>HDFC NIFTY200 Momentum 30 ETF</t>
  </si>
  <si>
    <t>DSP Nifty Midcap 150 Quality 50 ETF</t>
  </si>
  <si>
    <t>Mirae Asset Nifty 100 ESG Sector Leaders ETF</t>
  </si>
  <si>
    <t>Banks (23.16)</t>
  </si>
  <si>
    <t>IT - Software (10.61)</t>
  </si>
  <si>
    <t>Petroleum Products (10.27)</t>
  </si>
  <si>
    <t>Finance (7.06)</t>
  </si>
  <si>
    <t>Power (6.9)</t>
  </si>
  <si>
    <t>Mirae Asset Nifty IT ETF</t>
  </si>
  <si>
    <t>Mirae Asset BSE India Defence ETF</t>
  </si>
  <si>
    <t>Aerospace &amp; Defense (47.46)</t>
  </si>
  <si>
    <t>Chemicals &amp; Petrochemicals (13.82)</t>
  </si>
  <si>
    <t>Industrial Manufacturing (10.5)</t>
  </si>
  <si>
    <t>Electrical Equipment (5.1)</t>
  </si>
  <si>
    <t>Metals &amp; Minerals Trading (5.1)</t>
  </si>
  <si>
    <t>Kotak Nifty Chemicals ETF</t>
  </si>
  <si>
    <t>Chemicals &amp; Petrochemicals (72.9)</t>
  </si>
  <si>
    <t>Fertilizers &amp; Agrochemicals (27.09)</t>
  </si>
  <si>
    <t>Invesco India Nifty 50 ETF</t>
  </si>
  <si>
    <t>Mirae Asset Nifty500 Multicap 50:25:25 ETF</t>
  </si>
  <si>
    <t>IT - Software (5.13)</t>
  </si>
  <si>
    <t>Zerodha Nifty Smallcap 100 ETF</t>
  </si>
  <si>
    <t>Finance (13.09)</t>
  </si>
  <si>
    <t>Capital Markets (9.28)</t>
  </si>
  <si>
    <t>Pharmaceuticals &amp; Biotechnology (8.46)</t>
  </si>
  <si>
    <t>Banks (8.19)</t>
  </si>
  <si>
    <t>Chemicals &amp; Petrochemicals (6.98)</t>
  </si>
  <si>
    <t>Kotak Nifty 50 Value 20 ETF</t>
  </si>
  <si>
    <t>Motilal Oswal Nifty Energy ETF</t>
  </si>
  <si>
    <t>Electrical Equipment (26.64)</t>
  </si>
  <si>
    <t>SBI NIFTY 200 Quality 30 ETF</t>
  </si>
  <si>
    <t>Aditya Birla Sun Life Nifty Healthcare ETF</t>
  </si>
  <si>
    <t>Pharmaceuticals &amp; Biotechnology (79.47)</t>
  </si>
  <si>
    <t>Nippon India ETF Nifty Dividend Opportunities 50</t>
  </si>
  <si>
    <t>IT - Software (22.72)</t>
  </si>
  <si>
    <t>Banks (14.69)</t>
  </si>
  <si>
    <t>Diversified FMCG (11.54)</t>
  </si>
  <si>
    <t>Power (8.7)</t>
  </si>
  <si>
    <t>Finance (7.09)</t>
  </si>
  <si>
    <t>Mirae Asset Nifty Smallcap 250 ETF</t>
  </si>
  <si>
    <t>HDFC NIFTY IT ETF</t>
  </si>
  <si>
    <t>IT - Software (99.72)</t>
  </si>
  <si>
    <t>Current Assets (0.28)</t>
  </si>
  <si>
    <t>SBI Nifty IT ETF</t>
  </si>
  <si>
    <t>IT - Software (99.68)</t>
  </si>
  <si>
    <t>Current Assets (0.32)</t>
  </si>
  <si>
    <t>Motilal Oswal BSE Low Volatility ETF</t>
  </si>
  <si>
    <t>Pharmaceuticals &amp; Biotechnology (9.59)</t>
  </si>
  <si>
    <t>Quantum Nifty 50 ETF - Growth</t>
  </si>
  <si>
    <t>Zerodha Nifty 50 ETF</t>
  </si>
  <si>
    <t>ICICI Prudential Nifty EV &amp; New Age Automotive ETF</t>
  </si>
  <si>
    <t>Auto Components (34.27)</t>
  </si>
  <si>
    <t>Automobiles (30.45)</t>
  </si>
  <si>
    <t>Mirae Asset Nifty PSU Bank ETF</t>
  </si>
  <si>
    <t>Nippon India ETF Nifty 50 Shariah BeES</t>
  </si>
  <si>
    <t>IT - Software (36.43)</t>
  </si>
  <si>
    <t>Pharmaceuticals &amp; Biotechnology (14.84)</t>
  </si>
  <si>
    <t>Diversified FMCG (8.13)</t>
  </si>
  <si>
    <t>Non - Ferrous Metals (6.93)</t>
  </si>
  <si>
    <t>Cement &amp; Cement Products (5.78)</t>
  </si>
  <si>
    <t>Motilal Oswal Nifty 50 ETF</t>
  </si>
  <si>
    <t>ICICI Prudential Nifty India Consumption ETF</t>
  </si>
  <si>
    <t>Automobiles (24.75)</t>
  </si>
  <si>
    <t>ICICI Prudential Nifty200 Value 30 ETF</t>
  </si>
  <si>
    <t>Banks (21.03)</t>
  </si>
  <si>
    <t>Finance (12.7)</t>
  </si>
  <si>
    <t>Power (12.14)</t>
  </si>
  <si>
    <t>Petroleum Products (10.54)</t>
  </si>
  <si>
    <t>Mirae Asset Nifty India New Age Consumption ETF</t>
  </si>
  <si>
    <t>Automobiles (24.26)</t>
  </si>
  <si>
    <t>Retailing (18.76)</t>
  </si>
  <si>
    <t>Consumer Durables (14.24)</t>
  </si>
  <si>
    <t>Realty (9.02)</t>
  </si>
  <si>
    <t>Telecom - Services (7.99)</t>
  </si>
  <si>
    <t>Groww BSE Hospitals ETF</t>
  </si>
  <si>
    <t>Healthcare Services (99.95)</t>
  </si>
  <si>
    <t>360 ONE Silver ETF</t>
  </si>
  <si>
    <t>Miscellaneous (98.12)</t>
  </si>
  <si>
    <t>Kotak Nifty MNC ETF</t>
  </si>
  <si>
    <t>Food Products (14.8)</t>
  </si>
  <si>
    <t>Electrical Equipment (14.08)</t>
  </si>
  <si>
    <t>Automobiles (11.74)</t>
  </si>
  <si>
    <t>Industrial Products (8.38)</t>
  </si>
  <si>
    <t>Mirae Asset Nifty 100 Low Volatility 30 ETF</t>
  </si>
  <si>
    <t>Banks (14.41)</t>
  </si>
  <si>
    <t>DSP BSE SENSEX Next 30 ETF</t>
  </si>
  <si>
    <t>Pharmaceuticals &amp; Biotechnology (9.41)</t>
  </si>
  <si>
    <t>HDFC NIFTY 100 ETF</t>
  </si>
  <si>
    <t>Aditya Birla Sun Life Nifty 200 Momentum 30 ETF</t>
  </si>
  <si>
    <t>Aditya Birla Sun Life Nifty IT ETF</t>
  </si>
  <si>
    <t>Angel One Nifty Total Market ETF</t>
  </si>
  <si>
    <t>IT - Software (5.9)</t>
  </si>
  <si>
    <t>Petroleum Products (5.24)</t>
  </si>
  <si>
    <t>Mirae Asset BSE Sensex ETF</t>
  </si>
  <si>
    <t>Groww Nifty Metal ETF</t>
  </si>
  <si>
    <t>Ferrous Metals (42.29)</t>
  </si>
  <si>
    <t>Non - Ferrous Metals (27.6)</t>
  </si>
  <si>
    <t>Metals &amp; Minerals Trading (8.73)</t>
  </si>
  <si>
    <t>Motilal Oswal Nifty Midcap150 Momentum 50 ETF</t>
  </si>
  <si>
    <t>Electrical Equipment (6.33)</t>
  </si>
  <si>
    <t>Motilal Oswal BSE Healthcare ETF</t>
  </si>
  <si>
    <t>Pharmaceuticals &amp; Biotechnology (76.11)</t>
  </si>
  <si>
    <t>Healthcare Services (23.25)</t>
  </si>
  <si>
    <t>Groww Nifty Capital Markets ETF</t>
  </si>
  <si>
    <t>Capital Markets (99.96)</t>
  </si>
  <si>
    <t>SBI Nifty 50 Equal Weight ETF</t>
  </si>
  <si>
    <t>Axis Nifty500 Value 50 ETF</t>
  </si>
  <si>
    <t>Banks (17.19)</t>
  </si>
  <si>
    <t>Power (13.58)</t>
  </si>
  <si>
    <t>Non - Ferrous Metals (8.87)</t>
  </si>
  <si>
    <t>Ferrous Metals (8.49)</t>
  </si>
  <si>
    <t>Kotak Nifty 200 Momentum 30 ETF</t>
  </si>
  <si>
    <t>HDFC NIFTY50 Value 20 ETF</t>
  </si>
  <si>
    <t>Banks (40.61)</t>
  </si>
  <si>
    <t>HDFC NIFTY PSU BANK ETF</t>
  </si>
  <si>
    <t>Banks (99.3)</t>
  </si>
  <si>
    <t>Kotak NIFTY India Consumption ETF</t>
  </si>
  <si>
    <t>Edelweiss Nifty500 Multicap Momentum Quality 50 ETF</t>
  </si>
  <si>
    <t>Capital Markets (24.3)</t>
  </si>
  <si>
    <t>Automobiles (13.61)</t>
  </si>
  <si>
    <t>Finance (9.31)</t>
  </si>
  <si>
    <t>Groww Nifty India Internet ETF</t>
  </si>
  <si>
    <t>Retailing (52.81)</t>
  </si>
  <si>
    <t>Financial Technology (Fintech) (26.5)</t>
  </si>
  <si>
    <t>Capital Markets (12.15)</t>
  </si>
  <si>
    <t>Leisure Services (5.9)</t>
  </si>
  <si>
    <t>Entertainment (1.51)</t>
  </si>
  <si>
    <t>UTI BSE Sensex Next 50 Exchange Traded Fund</t>
  </si>
  <si>
    <t>Banks (15.18)</t>
  </si>
  <si>
    <t>Finance (7.99)</t>
  </si>
  <si>
    <t>Power (6.32)</t>
  </si>
  <si>
    <t>Groww Nifty 50 ETF</t>
  </si>
  <si>
    <t>Banks (28.52)</t>
  </si>
  <si>
    <t>Mirae Asset Nifty India Internet ETF</t>
  </si>
  <si>
    <t>Retailing (52.79)</t>
  </si>
  <si>
    <t>Financial Technology (Fintech) (26.49)</t>
  </si>
  <si>
    <t>Motilal Oswal Nifty India Tourism ETF</t>
  </si>
  <si>
    <t>Transport Services (19.96)</t>
  </si>
  <si>
    <t>ANGEL ONE SILVER ETF</t>
  </si>
  <si>
    <t>Miscellaneous (94.3)</t>
  </si>
  <si>
    <t>Current Assets (3.21)</t>
  </si>
  <si>
    <t>Commodity (2.5)</t>
  </si>
  <si>
    <t>Kotak Nifty 100 Equal Weight ETF</t>
  </si>
  <si>
    <t>Finance (10.44)</t>
  </si>
  <si>
    <t>Banks (8.06)</t>
  </si>
  <si>
    <t>Power (7.48)</t>
  </si>
  <si>
    <t>Pharmaceuticals &amp; Biotechnology (5.93)</t>
  </si>
  <si>
    <t>Motilal Oswal BSE Quality ETF</t>
  </si>
  <si>
    <t>Electrical Equipment (14)</t>
  </si>
  <si>
    <t>Groww Nifty 500 Momentum 50 ETF</t>
  </si>
  <si>
    <t>Aditya Birla Sun Life Nifty 200 Quality 30 ETF</t>
  </si>
  <si>
    <t>SBI BSE Sensex Next 50 ETF</t>
  </si>
  <si>
    <t>Finance (8)</t>
  </si>
  <si>
    <t>Kotak BSE Sensex ETF</t>
  </si>
  <si>
    <t>SBI Nifty Consumption ETF</t>
  </si>
  <si>
    <t>Axis NIFTY Healthcare ETF</t>
  </si>
  <si>
    <t>Pharmaceuticals &amp; Biotechnology (79.44)</t>
  </si>
  <si>
    <t>Healthcare Services (20.5)</t>
  </si>
  <si>
    <t>HDFC BSE 500 ETF</t>
  </si>
  <si>
    <t>Banks (19.47)</t>
  </si>
  <si>
    <t>Bandhan Nifty 50 ETF</t>
  </si>
  <si>
    <t>HDFC NIFTY Growth Sectors 15 ETF</t>
  </si>
  <si>
    <t>IT - Software (30.73)</t>
  </si>
  <si>
    <t>Automobiles (28.28)</t>
  </si>
  <si>
    <t>Pharmaceuticals &amp; Biotechnology (16.1)</t>
  </si>
  <si>
    <t>Diversified FMCG (8.69)</t>
  </si>
  <si>
    <t>Consumer Durables (7.64)</t>
  </si>
  <si>
    <t>Angel One Nifty 50 ETF</t>
  </si>
  <si>
    <t>HDFC NIFTY100 Quality 30 ETF</t>
  </si>
  <si>
    <t>Automobiles (12.26)</t>
  </si>
  <si>
    <t>Aditya Birla Sun Life Nifty PSE ETF</t>
  </si>
  <si>
    <t>Power (27.03)</t>
  </si>
  <si>
    <t>Aerospace &amp; Defense (18.19)</t>
  </si>
  <si>
    <t>Petroleum Products (11.98)</t>
  </si>
  <si>
    <t>Oil (10.26)</t>
  </si>
  <si>
    <t>Finance (9.87)</t>
  </si>
  <si>
    <t>Mirae Asset BSE Select IPO ETF</t>
  </si>
  <si>
    <t>Retailing (16.47)</t>
  </si>
  <si>
    <t>Finance (14.02)</t>
  </si>
  <si>
    <t>Financial Technology (Fintech) (10)</t>
  </si>
  <si>
    <t>Pharmaceuticals &amp; Biotechnology (8.02)</t>
  </si>
  <si>
    <t>Electrical Equipment (7.69)</t>
  </si>
  <si>
    <t>Mirae Asset BSE 200 Equal Weight ETF</t>
  </si>
  <si>
    <t>Banks (9.19)</t>
  </si>
  <si>
    <t>Finance (7.19)</t>
  </si>
  <si>
    <t>Electrical Equipment (5.49)</t>
  </si>
  <si>
    <t>Power (5.02)</t>
  </si>
  <si>
    <t>Groww Nifty PSE ETF</t>
  </si>
  <si>
    <t>Power (27.04)</t>
  </si>
  <si>
    <t>Finance (9.88)</t>
  </si>
  <si>
    <t>Groww Nifty 200 ETF</t>
  </si>
  <si>
    <t>Petroleum Products (6.27)</t>
  </si>
  <si>
    <t>Automobiles (5.46)</t>
  </si>
  <si>
    <t>Groww Nifty Smallcap 250 ETF</t>
  </si>
  <si>
    <t>Finance (9.49)</t>
  </si>
  <si>
    <t>Pharmaceuticals &amp; Biotechnology (9.12)</t>
  </si>
  <si>
    <t>Edelweiss Nifty 50 ETF</t>
  </si>
  <si>
    <t>Kotak Nifty Next 50 ETF</t>
  </si>
  <si>
    <t>Power (12.47)</t>
  </si>
  <si>
    <t>Groww Nifty Realty ETF</t>
  </si>
  <si>
    <t>Realty (100)</t>
  </si>
  <si>
    <t>DSP Nifty Healthcare ETF</t>
  </si>
  <si>
    <t>Edelweiss BSE Capital Markets &amp; Insurance ETF</t>
  </si>
  <si>
    <t>Capital Markets (50.84)</t>
  </si>
  <si>
    <t>Insurance (48.99)</t>
  </si>
  <si>
    <t>Edelweiss BSE Sensex ETF</t>
  </si>
  <si>
    <t>Motilal Oswal Nifty 100 ETF</t>
  </si>
  <si>
    <t>DSP Nifty500 Flexicap Quality 30 ETF</t>
  </si>
  <si>
    <t>IT - Software (20.54)</t>
  </si>
  <si>
    <t>Capital Markets (16.38)</t>
  </si>
  <si>
    <t>Industrial Products (10.3)</t>
  </si>
  <si>
    <t>Consumer Durables (7.05)</t>
  </si>
  <si>
    <t>Auto Components (6.82)</t>
  </si>
  <si>
    <t>UTI Nifty Midcap 150 ETF</t>
  </si>
  <si>
    <t>Axis NIFTY India Consumption ETF</t>
  </si>
  <si>
    <t>ICICI Prudential Nifty Top 15 Equal Weight ETF</t>
  </si>
  <si>
    <t>Banks (33.13)</t>
  </si>
  <si>
    <t>Automobiles (13.52)</t>
  </si>
  <si>
    <t>Diversified FMCG (13.26)</t>
  </si>
  <si>
    <t>IT - Software (12.16)</t>
  </si>
  <si>
    <t>Construction (7.62)</t>
  </si>
  <si>
    <t>Tata Nifty Private Bank Exchange Traded Fund</t>
  </si>
  <si>
    <t>HDFC NIFTY100 Low Volatility 30 ETF</t>
  </si>
  <si>
    <t>Mirae Asset Nifty 500 Value 50 ETF</t>
  </si>
  <si>
    <t>Banks (17.2)</t>
  </si>
  <si>
    <t>Power (13.56)</t>
  </si>
  <si>
    <t>Kotak Nifty Midcap 150 ETF</t>
  </si>
  <si>
    <t>Mirae Asset Nifty Top 20 Equal Weight ETF</t>
  </si>
  <si>
    <t>Banks (24.91)</t>
  </si>
  <si>
    <t>Automobiles (10.16)</t>
  </si>
  <si>
    <t>Mirae Asset Nifty 500 Healthcare ETF</t>
  </si>
  <si>
    <t>Pharmaceuticals &amp; Biotechnology (75.37)</t>
  </si>
  <si>
    <t>Healthcare Services (24.14)</t>
  </si>
  <si>
    <t>Healthcare Equipment &amp; Supplies (0.41)</t>
  </si>
  <si>
    <t>Current Assets (0.08)</t>
  </si>
  <si>
    <t>SBI Nifty Midcap 150 ETF</t>
  </si>
  <si>
    <t>Groww Nifty Chemicals ETF</t>
  </si>
  <si>
    <t>Chemicals &amp; Petrochemicals (72.75)</t>
  </si>
  <si>
    <t>Mirae Asset BSE 500 Dividend Leaders 50 ETF</t>
  </si>
  <si>
    <t>IT - Software (23.06)</t>
  </si>
  <si>
    <t>Petroleum Products (10.98)</t>
  </si>
  <si>
    <t>Power (10.74)</t>
  </si>
  <si>
    <t>Non - Ferrous Metals (7.36)</t>
  </si>
  <si>
    <t>Aditya Birla Sun Life MSCI India ETF</t>
  </si>
  <si>
    <t>Banks (19.8)</t>
  </si>
  <si>
    <t>Petroleum Products (7.24)</t>
  </si>
  <si>
    <t>IT - Software (6.98)</t>
  </si>
  <si>
    <t>Mirae Asset Nifty India Infrastructure &amp; Logistics ETF</t>
  </si>
  <si>
    <t>Power (19.83)</t>
  </si>
  <si>
    <t>Electrical Equipment (14.25)</t>
  </si>
  <si>
    <t>Cement &amp; Cement Products (11.38)</t>
  </si>
  <si>
    <t>Telecom - Services (9.62)</t>
  </si>
  <si>
    <t>Aerospace &amp; Defense (8.21)</t>
  </si>
  <si>
    <t>Nippon India Nifty India Manufacturing ETF</t>
  </si>
  <si>
    <t>Automobiles (19.05)</t>
  </si>
  <si>
    <t>Pharmaceuticals &amp; Biotechnology (17.25)</t>
  </si>
  <si>
    <t>Ferrous Metals (8.59)</t>
  </si>
  <si>
    <t>Electrical Equipment (7.36)</t>
  </si>
  <si>
    <t>Petroleum Products (7.28)</t>
  </si>
  <si>
    <t>SBI BSE 100 ETF</t>
  </si>
  <si>
    <t>IT - Software (7.85)</t>
  </si>
  <si>
    <t>Petroleum Products (7.47)</t>
  </si>
  <si>
    <t>Automobiles (6.54)</t>
  </si>
  <si>
    <t>Finance (5.69)</t>
  </si>
  <si>
    <t>SBI Nifty Midcap 150 Momentum 50 ETF</t>
  </si>
  <si>
    <t>Finance (12.97)</t>
  </si>
  <si>
    <t>Industrial Products (8.44)</t>
  </si>
  <si>
    <t>DSP Nifty Next 50 ETF</t>
  </si>
  <si>
    <t>Groww Nifty Next 50 ETF</t>
  </si>
  <si>
    <t>Finance (11.2)</t>
  </si>
  <si>
    <t>Electrical Equipment (6.68)</t>
  </si>
  <si>
    <t>Banks (6.43)</t>
  </si>
  <si>
    <t>Pharmaceuticals &amp; Biotechnology (6.22)</t>
  </si>
  <si>
    <t>Edelweiss Nifty Next 50 ETF</t>
  </si>
  <si>
    <t>Power (10.84)</t>
  </si>
  <si>
    <t>Angel One Nifty Total Market Momentum Quality 50 ETF</t>
  </si>
  <si>
    <t>Capital Markets (16.06)</t>
  </si>
  <si>
    <t>Electrical Equipment (12.35)</t>
  </si>
  <si>
    <t>Industrial Products (8.9)</t>
  </si>
  <si>
    <t>Finance (7)</t>
  </si>
  <si>
    <t>Motilal Oswal Nifty Alpha 50 ETF</t>
  </si>
  <si>
    <t>Electrical Equipment (12.7)</t>
  </si>
  <si>
    <t>SBI Nifty Smallcap 250 ETF</t>
  </si>
  <si>
    <t>Pharmaceuticals &amp; Biotechnology (9.13)</t>
  </si>
  <si>
    <t>UTI Nifty IT ETF</t>
  </si>
  <si>
    <t>IT - Software (99.66)</t>
  </si>
  <si>
    <t>360 ONE MSCI India ETF</t>
  </si>
  <si>
    <t>Banks (18.04)</t>
  </si>
  <si>
    <t>Nippon India BSE Sensex Next 30 ETF</t>
  </si>
  <si>
    <t>Automobiles (16.76)</t>
  </si>
  <si>
    <t>Groww Nifty PSU Bank ETF</t>
  </si>
  <si>
    <t>Banks (99.06)</t>
  </si>
  <si>
    <t>Current Assets (0.94)</t>
  </si>
  <si>
    <t>Groww Nifty Midcap 150 ETF</t>
  </si>
  <si>
    <t>Finance (5.23)</t>
  </si>
  <si>
    <t>Groww Nifty Private Bank ETF</t>
  </si>
  <si>
    <t>Banks (99.66)</t>
  </si>
  <si>
    <t>SBI Nifty200 Value 30 ETF</t>
  </si>
  <si>
    <t>Finance (12.69)</t>
  </si>
  <si>
    <t>Ferrous Metals (6.98)</t>
  </si>
  <si>
    <t>Motilal Oswal BSE Top 10 Banks ETF</t>
  </si>
  <si>
    <t>DSP Nifty FMCG ETF</t>
  </si>
  <si>
    <t>Diversified FMCG (45.6)</t>
  </si>
  <si>
    <t>Food Products (15.91)</t>
  </si>
  <si>
    <t>Beverages (14.32)</t>
  </si>
  <si>
    <t>Agricultural Food &amp; other Products (13.26)</t>
  </si>
  <si>
    <t>Personal Products (10)</t>
  </si>
  <si>
    <t>DSP Nifty Midcap 150 ETF</t>
  </si>
  <si>
    <t>Motilal Oswal Nifty Services Sector ETF</t>
  </si>
  <si>
    <t>Banks (47.67)</t>
  </si>
  <si>
    <t>IT - Software (13.85)</t>
  </si>
  <si>
    <t>Telecom - Services (8.49)</t>
  </si>
  <si>
    <t>Finance (8.43)</t>
  </si>
  <si>
    <t>Power (5.83)</t>
  </si>
  <si>
    <t>DSP Nifty Smallcap 250 ETF</t>
  </si>
  <si>
    <t>Motilal Oswal BSE Select IPO ETF</t>
  </si>
  <si>
    <t>Retailing (16.46)</t>
  </si>
  <si>
    <t>Finance (14.01)</t>
  </si>
  <si>
    <t>Financial Technology (Fintech) (9.99)</t>
  </si>
  <si>
    <t>Groww Nifty 500 Low Volatility 50 ETF</t>
  </si>
  <si>
    <t>Automobiles (15.88)</t>
  </si>
  <si>
    <t>Power (7.32)</t>
  </si>
  <si>
    <t>Baroda BNP Paribas NIFTY Bank ETF</t>
  </si>
  <si>
    <t>Banks (99.74)</t>
  </si>
  <si>
    <t>Current Assets (0.26)</t>
  </si>
  <si>
    <t>DSP BSE Sensex ETF</t>
  </si>
  <si>
    <t>Motilal Oswal Nifty Next 50 ETF</t>
  </si>
  <si>
    <t>Finance (11.22)</t>
  </si>
  <si>
    <t>Electrical Equipment (6.69)</t>
  </si>
  <si>
    <t>Edelweiss Nifty Bank ETF</t>
  </si>
  <si>
    <t>DSP MSCI India ETF</t>
  </si>
  <si>
    <t>Banks (19.68)</t>
  </si>
  <si>
    <t>Petroleum Products (7.19)</t>
  </si>
  <si>
    <t>IT - Software (6.95)</t>
  </si>
  <si>
    <t>Motilal Oswal BSE India Infrastructure ETF</t>
  </si>
  <si>
    <t>Power (31.81)</t>
  </si>
  <si>
    <t>Construction (28.74)</t>
  </si>
  <si>
    <t>Transport Infrastructure (11.68)</t>
  </si>
  <si>
    <t>Oil (8.71)</t>
  </si>
  <si>
    <t>Finance (8.22)</t>
  </si>
  <si>
    <t>Kotak Nifty200 Quality 30 ETF</t>
  </si>
  <si>
    <t>Food Products (10.06)</t>
  </si>
  <si>
    <t>Aerospace &amp; Defense (8.8)</t>
  </si>
  <si>
    <t>Motilal Oswal Nifty MNC ETF</t>
  </si>
  <si>
    <t>Food Products (14.77)</t>
  </si>
  <si>
    <t>Electrical Equipment (14.07)</t>
  </si>
  <si>
    <t>Automobiles (11.75)</t>
  </si>
  <si>
    <t>Diversified FMCG (9.08)</t>
  </si>
  <si>
    <t>Motilal Oswal Nifty PSE ETF</t>
  </si>
  <si>
    <t>Power (26.99)</t>
  </si>
  <si>
    <t>Aerospace &amp; Defense (18.15)</t>
  </si>
  <si>
    <t>Petroleum Products (11.96)</t>
  </si>
  <si>
    <t>Oil (10.24)</t>
  </si>
  <si>
    <t>Finance (9.86)</t>
  </si>
  <si>
    <t>Motilal Oswal Nifty India Manufacturing ETF</t>
  </si>
  <si>
    <t>Pharmaceuticals &amp; Biotechnology (17.19)</t>
  </si>
  <si>
    <t>Ferrous Metals (9)</t>
  </si>
  <si>
    <t>Bandhan BSE Sensex ETF</t>
  </si>
  <si>
    <t>Construction (5.4)</t>
  </si>
  <si>
    <t>Groww Nifty Smallcap 250 Momentum Quality 100 ETF</t>
  </si>
  <si>
    <t>Domestic Price of Gold*</t>
  </si>
  <si>
    <t>Domestic Price of Physical Gold*</t>
  </si>
  <si>
    <t>Prices of Gold</t>
  </si>
  <si>
    <t>Nippon India ETF Gold BeES</t>
  </si>
  <si>
    <t>Miscellaneous (98.52)</t>
  </si>
  <si>
    <t>Current Assets (1.48)</t>
  </si>
  <si>
    <t>ICICI Prudential Gold ETF</t>
  </si>
  <si>
    <t>SBI Gold ETF</t>
  </si>
  <si>
    <t>Miscellaneous (98.39)</t>
  </si>
  <si>
    <t>Current Assets (1.61)</t>
  </si>
  <si>
    <t>HDFC Gold ETF</t>
  </si>
  <si>
    <t>Miscellaneous (98.62)</t>
  </si>
  <si>
    <t>Current Assets (1.38)</t>
  </si>
  <si>
    <t>Kotak Gold ETF</t>
  </si>
  <si>
    <t>Miscellaneous (98.67)</t>
  </si>
  <si>
    <t>Current Assets (1.33)</t>
  </si>
  <si>
    <t>Tata Gold Exchange Traded Fund</t>
  </si>
  <si>
    <t>Miscellaneous (97.63)</t>
  </si>
  <si>
    <t>Current Assets (2.37)</t>
  </si>
  <si>
    <t>Axis Gold ETF</t>
  </si>
  <si>
    <t>UTI Gold ETF</t>
  </si>
  <si>
    <t>Miscellaneous (98.94)</t>
  </si>
  <si>
    <t>Current Assets (1.06)</t>
  </si>
  <si>
    <t>Mirae Asset Gold ETF</t>
  </si>
  <si>
    <t>Miscellaneous (97.99)</t>
  </si>
  <si>
    <t>Current Assets (2.01)</t>
  </si>
  <si>
    <t>Aditya Birla Sun Life Gold ETF</t>
  </si>
  <si>
    <t>Miscellaneous (98.51)</t>
  </si>
  <si>
    <t>Current Assets (1.49)</t>
  </si>
  <si>
    <t>DSP Gold ETF</t>
  </si>
  <si>
    <t>Zerodha Gold ETF</t>
  </si>
  <si>
    <t>Motilal Oswal Gold ETF</t>
  </si>
  <si>
    <t>Miscellaneous (97.56)</t>
  </si>
  <si>
    <t>Current Assets (2.44)</t>
  </si>
  <si>
    <t>Edelweiss Gold ETF</t>
  </si>
  <si>
    <t>Miscellaneous (97.76)</t>
  </si>
  <si>
    <t>Current Assets (2.24)</t>
  </si>
  <si>
    <t>LIC MF Gold ETF</t>
  </si>
  <si>
    <t>Invesco India Gold ETF</t>
  </si>
  <si>
    <t>Miscellaneous (98.38)</t>
  </si>
  <si>
    <t>Current Assets (1.62)</t>
  </si>
  <si>
    <t>Quantum Gold Fund - Growth</t>
  </si>
  <si>
    <t>Miscellaneous (98.91)</t>
  </si>
  <si>
    <t>Current Assets (1.09)</t>
  </si>
  <si>
    <t>HSBC Gold ETF</t>
  </si>
  <si>
    <t>Miscellaneous (97.26)</t>
  </si>
  <si>
    <t>Current Assets (2.74)</t>
  </si>
  <si>
    <t>Groww Gold ETF</t>
  </si>
  <si>
    <t>Miscellaneous (97.72)</t>
  </si>
  <si>
    <t>Current Assets (2.28)</t>
  </si>
  <si>
    <t>Baroda BNP Paribas Gold ETF</t>
  </si>
  <si>
    <t>Miscellaneous (98.02)</t>
  </si>
  <si>
    <t>Current Assets (1.98)</t>
  </si>
  <si>
    <t>Union Gold ETF</t>
  </si>
  <si>
    <t>Miscellaneous (97.58)</t>
  </si>
  <si>
    <t>Current Assets (2.42)</t>
  </si>
  <si>
    <t>Bandhan Gold ETF</t>
  </si>
  <si>
    <t>Miscellaneous (97.1)</t>
  </si>
  <si>
    <t>Current Assets (2.9)</t>
  </si>
  <si>
    <t>360 ONE Gold ETF</t>
  </si>
  <si>
    <t>Miscellaneous (97.55)</t>
  </si>
  <si>
    <t>Angel One Gold ETF</t>
  </si>
  <si>
    <t>Miscellaneous (97.59)</t>
  </si>
  <si>
    <t>Current Assets (2.41)</t>
  </si>
  <si>
    <t>Choice Gold ETF</t>
  </si>
  <si>
    <t>Miscellaneous (97.87)</t>
  </si>
  <si>
    <t>Current Assets (2.13)</t>
  </si>
  <si>
    <t>The Wealth Company Gold ETF</t>
  </si>
  <si>
    <t>Miscellaneous (95.63)</t>
  </si>
  <si>
    <t>Current Assets (4.37)</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</si>
  <si>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</si>
  <si>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</si>
  <si>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</si>
  <si>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</si>
  <si>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</si>
  <si>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</si>
  <si>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</si>
  <si>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</si>
  <si>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</si>
  <si>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</si>
  <si>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</si>
  <si>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</si>
  <si>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</si>
  <si>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</si>
  <si>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</si>
  <si>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</si>
  <si>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</si>
  <si>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</si>
  <si>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</si>
  <si>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</si>
  <si>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</si>
  <si>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</si>
  <si>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</si>
  <si>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</si>
  <si>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</si>
  <si>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</si>
  <si>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</si>
  <si>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</si>
  <si>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</si>
  <si>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</si>
  <si>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</si>
  <si>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</si>
  <si>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</si>
  <si>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</si>
  <si>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</si>
  <si>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</si>
  <si>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</si>
  <si>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(97.7)</t>
  </si>
  <si>
    <t>Current Assets (2.3)</t>
  </si>
  <si>
    <t>Kotak US Specific Equity Passive FOF - Reg - Growth</t>
  </si>
  <si>
    <t>Mutual Funds (99.94)</t>
  </si>
  <si>
    <t>Edelweiss US Technology Equity Fund of Fund - Reg - Growth</t>
  </si>
  <si>
    <t>Mutual Funds (96.82)</t>
  </si>
  <si>
    <t>Current Assets (3.18)</t>
  </si>
  <si>
    <t>Axis Greater China Equity Fund of Fund - Reg - Growth</t>
  </si>
  <si>
    <t>Mutual Funds (96.51)</t>
  </si>
  <si>
    <t>Current Assets (3.49)</t>
  </si>
  <si>
    <t>Edelweiss Greater China Equity Offshore Fund</t>
  </si>
  <si>
    <t>Mutual Funds (98.18)</t>
  </si>
  <si>
    <t>Current Assets (1.82)</t>
  </si>
  <si>
    <t>Axis Global Equity Alpha Fund of Fund - Reg - Growth</t>
  </si>
  <si>
    <t>Mutual Funds (96.5)</t>
  </si>
  <si>
    <t>Current Assets (3.5)</t>
  </si>
  <si>
    <t>PGIM India Global Equity Opportunities Fund of Fund - Growth</t>
  </si>
  <si>
    <t>Mutual Funds (98.09)</t>
  </si>
  <si>
    <t>Current Assets (1.91)</t>
  </si>
  <si>
    <t>Kotak Global Emerging Market Overseas Equity Omni FOF - Reg - Growth</t>
  </si>
  <si>
    <t>Mutual Funds (98.29)</t>
  </si>
  <si>
    <t>Current Assets (1.71)</t>
  </si>
  <si>
    <t>HDFC Developed World Overseas Equity Passive FOF - Reg - Growth</t>
  </si>
  <si>
    <t>Mutual Funds (99.86)</t>
  </si>
  <si>
    <t>DSP World Gold Mining Overseas Equity Omni FoF - Reg - Growth</t>
  </si>
  <si>
    <t>Mutual Funds (97.12)</t>
  </si>
  <si>
    <t>Current Assets (2.88)</t>
  </si>
  <si>
    <t>PGIM India Emerging Markets Equity Fund of Fund - Growth</t>
  </si>
  <si>
    <t>Mutual Funds (97.4)</t>
  </si>
  <si>
    <t>Current Assets (2.6)</t>
  </si>
  <si>
    <t>DSP Global Innovation Overseas Equity Omni FoF - Reg - Growth</t>
  </si>
  <si>
    <t>Mutual Funds (96.54)</t>
  </si>
  <si>
    <t>Current Assets (3.46)</t>
  </si>
  <si>
    <t>DSP US Specific Equity Omni FoF - Growth</t>
  </si>
  <si>
    <t>Mutual Funds (95.68)</t>
  </si>
  <si>
    <t>Current Assets (4.32)</t>
  </si>
  <si>
    <t>Navi Nasdaq100 US Specific Equity Passive FOF - Reg - Growth</t>
  </si>
  <si>
    <t>Mutual Funds (99.8)</t>
  </si>
  <si>
    <t>SBI US Specific Equity Active FoF - Reg - Growth</t>
  </si>
  <si>
    <t>Mutual Funds (97.42)</t>
  </si>
  <si>
    <t>Current Assets (2.58)</t>
  </si>
  <si>
    <t>Navi Total Stock Market US Specific Equity Passive FoF - Reg - Growth</t>
  </si>
  <si>
    <t>Mutual Funds (98.82)</t>
  </si>
  <si>
    <t>Current Assets (1.18)</t>
  </si>
  <si>
    <t>Axis Global Innovation Fund of Fund - Reg - Growth</t>
  </si>
  <si>
    <t>Mutual Funds (96.98)</t>
  </si>
  <si>
    <t>Current Assets (3.02)</t>
  </si>
  <si>
    <t>Kotak Global Innovation Overseas Equity Omni FOF - Reg - Growth</t>
  </si>
  <si>
    <t>Mutual Funds (98.31)</t>
  </si>
  <si>
    <t>Invesco India - Invesco Global Consumer Trends Fund of Fund - Reg - Growth</t>
  </si>
  <si>
    <t>Mutual Funds (96.76)</t>
  </si>
  <si>
    <t>Current Assets (3.24)</t>
  </si>
  <si>
    <t>Aditya Birla Sun Life US Equity Passive FOF - Reg - Growth</t>
  </si>
  <si>
    <t>Mutual Funds (99.19)</t>
  </si>
  <si>
    <t>Current Assets (0.81)</t>
  </si>
  <si>
    <t>Mirae Asset Global X Artificial Intelligence &amp; Technology ETF Fund of Fund - Reg - Growth</t>
  </si>
  <si>
    <t>Mutual Funds (99.76)</t>
  </si>
  <si>
    <t>Current Assets (0.24)</t>
  </si>
  <si>
    <t>HSBC Global Emerging Markets Fund - Growth</t>
  </si>
  <si>
    <t>Mutual Funds (97.59)</t>
  </si>
  <si>
    <t>Invesco India - Invesco EQQQ NASDAQ-100 ETF Fund of Fund - Reg - Growth</t>
  </si>
  <si>
    <t>Mutual Funds (99.45)</t>
  </si>
  <si>
    <t>Current Assets (0.55)</t>
  </si>
  <si>
    <t>ICICI Prudential Global Advantage Fund (FOF) - Reg - Growth</t>
  </si>
  <si>
    <t>Mutual Funds (98.01)</t>
  </si>
  <si>
    <t>Bandhan US specific Equity Active FOF - Reg - Growth</t>
  </si>
  <si>
    <t>Mutual Funds (97.76)</t>
  </si>
  <si>
    <t>Current Assets (2.23)</t>
  </si>
  <si>
    <t>Miscellaneous (0.01)</t>
  </si>
  <si>
    <t>Kotak Quality Overseas Equity Omni FOF - Reg - Growth</t>
  </si>
  <si>
    <t>Mutual Funds (97.86)</t>
  </si>
  <si>
    <t>Current Assets (2.14)</t>
  </si>
  <si>
    <t>HSBC Brazil Fund - Growth</t>
  </si>
  <si>
    <t>Mutual Funds (95.55)</t>
  </si>
  <si>
    <t>Current Assets (4.45)</t>
  </si>
  <si>
    <t>Aditya Birla Sun Life Global Emerging Opportunities Fund - Growth</t>
  </si>
  <si>
    <t>Mutual Funds (98.87)</t>
  </si>
  <si>
    <t>If redeemed bet. 0 Day to 28 Days Exit Load is 0.25%</t>
  </si>
  <si>
    <t>Invesco India - Invesco Global Equity Income Fund of Fund - Reg - Growth</t>
  </si>
  <si>
    <t>Mutual Funds (95.65)</t>
  </si>
  <si>
    <t>Current Assets (4.35)</t>
  </si>
  <si>
    <t>ICICI Prudential Strategic Metal and Energy Equity FoF - Reg - Growth</t>
  </si>
  <si>
    <t>Mutual Funds (99.43)</t>
  </si>
  <si>
    <t>Edelweiss Europe Dynamic Equity Offshore Fund</t>
  </si>
  <si>
    <t>Mutual Funds (96.25)</t>
  </si>
  <si>
    <t>Current Assets (3.75)</t>
  </si>
  <si>
    <t>Edelweiss Emerging Markets Opportunities Equity Offshore Fund</t>
  </si>
  <si>
    <t>Mutual Funds (96.22)</t>
  </si>
  <si>
    <t>Current Assets (3.78)</t>
  </si>
  <si>
    <t>Axis NASDAQ 100 US Specific Equity Passive FOF - Reg - Growth</t>
  </si>
  <si>
    <t>Mutual Funds (98.58)</t>
  </si>
  <si>
    <t>Current Assets (1.42)</t>
  </si>
  <si>
    <t>Aditya Birla Sun Life Global Excellence Equity Fund of Fund - Growth</t>
  </si>
  <si>
    <t>Mutual Funds (98.74)</t>
  </si>
  <si>
    <t>Current Assets (1.26)</t>
  </si>
  <si>
    <t>Edelweiss US Value Equity Offshore Fund</t>
  </si>
  <si>
    <t>Mutual Funds (97.5)</t>
  </si>
  <si>
    <t>Current Assets (2.5)</t>
  </si>
  <si>
    <t>Invesco India - Invesco Pan European Equity Fund of Fund - Reg - Growth</t>
  </si>
  <si>
    <t>Mutual Funds (95.32)</t>
  </si>
  <si>
    <t>Current Assets (4.68)</t>
  </si>
  <si>
    <t>DSP World Mining Overseas Equity Omni FoF - Reg - Growth</t>
  </si>
  <si>
    <t>Mutual Funds (96.33)</t>
  </si>
  <si>
    <t>Sundaram Global Brand Theme-Equity Active FOF - Reg - Growth</t>
  </si>
  <si>
    <t>Mutual Funds (97.77)</t>
  </si>
  <si>
    <t>Edelweiss Asean Equity Offshore Fund</t>
  </si>
  <si>
    <t>Mutual Funds (98)</t>
  </si>
  <si>
    <t>Current Assets (2)</t>
  </si>
  <si>
    <t>Bandhan US Treasury Bond 0-1 year specific Debt Passive FOF - Reg - Growth</t>
  </si>
  <si>
    <t>Mutual Funds (99.6)</t>
  </si>
  <si>
    <t>Current Assets (0.4)</t>
  </si>
  <si>
    <t>If redeemed bet. 0 Day to 7 Days Exit Load is 0.1%</t>
  </si>
  <si>
    <t>DSP Global Clean Energy Overseas Equity Omni FoF - Reg - Growth</t>
  </si>
  <si>
    <t>Mutual Funds (96.95)</t>
  </si>
  <si>
    <t>Current Assets (3.05)</t>
  </si>
  <si>
    <t>Kotak International REIT Overseas Equity Omni FOF - Reg - Growth</t>
  </si>
  <si>
    <t>Mutual Funds (99.03)</t>
  </si>
  <si>
    <t>Current Assets (0.97)</t>
  </si>
  <si>
    <t>ICICI Prudential Global Stable Equity Fund (FOF) - Reg - Growth</t>
  </si>
  <si>
    <t>Mutual Funds (99.5)</t>
  </si>
  <si>
    <t>Mirae Asset Hang Seng TECH ETF Fund of Fund - Reg - Growth</t>
  </si>
  <si>
    <t>Mutual Funds (99.89)</t>
  </si>
  <si>
    <t>Mirae Asset Global Electric &amp; Autonomous Vehicles Equity Passive FOF - Reg - Growth</t>
  </si>
  <si>
    <t>HSBC Asia Pacific (Ex Japan) Dividend Yield Fund - Reg - Growth</t>
  </si>
  <si>
    <t>Mutual Funds (97)</t>
  </si>
  <si>
    <t>Current Assets (3)</t>
  </si>
  <si>
    <t>PGIM India Global Select Real Estate Securities Fund of Fund - Reg - Growth</t>
  </si>
  <si>
    <t>Mutual Funds (96.97)</t>
  </si>
  <si>
    <t>Current Assets (3.03)</t>
  </si>
  <si>
    <t>HSBC Global Equity Climate Change FoF - Reg - Growth</t>
  </si>
  <si>
    <t>Mahindra Manulife Asia Pacific REIT FoF - Reg - Growth</t>
  </si>
  <si>
    <t>Mutual Funds (97.75)</t>
  </si>
  <si>
    <t>Current Assets (2.21)</t>
  </si>
  <si>
    <t>Miscellaneous (0.05)</t>
  </si>
  <si>
    <t>Baroda BNP Paribas Aqua Fund of Fund - Reg - Growth</t>
  </si>
  <si>
    <t>Mutual Funds (97.02)</t>
  </si>
  <si>
    <t>Current Assets (2.98)</t>
  </si>
  <si>
    <t>Axis US Specific Treasury Dynamic Debt Passive FOF - Reg - Growth</t>
  </si>
  <si>
    <t>Mutual Funds (98.4)</t>
  </si>
  <si>
    <t>Current Assets (1.6)</t>
  </si>
  <si>
    <t>Motilal Oswal Developed Market Ex US ETFs Overseas Equity Passive FOF - Reg - Growth</t>
  </si>
  <si>
    <t>Mutual Funds (99.66)</t>
  </si>
  <si>
    <t>Franklin India Feeder - Templeton European Opportunities Fund - Growth</t>
  </si>
  <si>
    <t>Franklin U.S. Opportunities Equity Active Fund of Funds - Dir - Growth</t>
  </si>
  <si>
    <t>Kotak US Specific Equity Passive FOF - Dir - Growth</t>
  </si>
  <si>
    <t>Edelweiss US Technology Equity Fund of Fund - Dir - Growth</t>
  </si>
  <si>
    <t>Axis Greater China Equity Fund of Fund - Dir - Growth</t>
  </si>
  <si>
    <t>Edelweiss Greater China Equity Offshore Fund - Dir</t>
  </si>
  <si>
    <t>Axis Global Equity Alpha Fund of Fund - Dir - Growth</t>
  </si>
  <si>
    <t>PGIM India Global Equity Opportunities Fund of Fund - Dir - Growth</t>
  </si>
  <si>
    <t>Kotak Global Emerging Market Overseas Equity Omni FOF - Dir - Growth</t>
  </si>
  <si>
    <t>HDFC Developed World Overseas Equity Passive FOF - Dir - Growth</t>
  </si>
  <si>
    <t>DSP World Gold Mining Overseas Equity Omni FoF - Dir - Growth</t>
  </si>
  <si>
    <t>PGIM India Emerging Markets Equity Fund of Fund - Dir - Growth</t>
  </si>
  <si>
    <t>DSP Global Innovation Overseas Equity Omni FoF - Dir - Growth</t>
  </si>
  <si>
    <t>DSP US Specific Equity Omni FoF - Dir - Growth</t>
  </si>
  <si>
    <t>Navi Nasdaq100 US Specific Equity Passive FOF - Dir - Growth</t>
  </si>
  <si>
    <t>SBI US Specific Equity Active FoF - Dir - Growth</t>
  </si>
  <si>
    <t>Navi Total Stock Market US Specific Equity Passive FoF - Dir - Growth</t>
  </si>
  <si>
    <t>Axis Global Innovation Fund of Fund - Dir - Growth</t>
  </si>
  <si>
    <t>Kotak Global Innovation Overseas Equity Omni FOF - Dir - Growth</t>
  </si>
  <si>
    <t>Invesco India - Invesco Global Consumer Trends Fund of Fund - Dir - Growth</t>
  </si>
  <si>
    <t>Aditya Birla Sun Life US Equity Passive FOF - Dir - Growth</t>
  </si>
  <si>
    <t>Mirae Asset Global X Artificial Intelligence &amp; Technology ETF Fund of Fund - Dir - Growth</t>
  </si>
  <si>
    <t>HSBC Global Emerging Markets Fund - Dir - Growth</t>
  </si>
  <si>
    <t>Invesco India - Invesco EQQQ NASDAQ-100 ETF Fund of Fund - Dir - Growth</t>
  </si>
  <si>
    <t>ICICI Prudential Global Advantage Fund (FOF) - Dir - Growth</t>
  </si>
  <si>
    <t>Bandhan US specific Equity Active FOF - Dir - Growth</t>
  </si>
  <si>
    <t>Kotak Quality Overseas Equity Omni FOF - Dir - Growth</t>
  </si>
  <si>
    <t>HSBC Brazil Fund - Dir - Growth</t>
  </si>
  <si>
    <t>Aditya Birla Sun Life Global Emerging Opportunities Fund - Dir - Growth</t>
  </si>
  <si>
    <t>Invesco India - Invesco Global Equity Income Fund of Fund - Dir - Growth</t>
  </si>
  <si>
    <t>ICICI Prudential Strategic Metal and Energy Equity FoF - Dir - Growth</t>
  </si>
  <si>
    <t>Edelweiss Europe Dynamic Equity Offshore Fund - Dir</t>
  </si>
  <si>
    <t>Edelweiss Emerging Markets Opportunities Equity Offshore Fund - Direct - Dir</t>
  </si>
  <si>
    <t>Axis NASDAQ 100 US Specific Equity Passive FOF - Dir - Growth</t>
  </si>
  <si>
    <t>Aditya Birla Sun Life Global Excellence Equity Fund of Fund - Dir - Growth</t>
  </si>
  <si>
    <t>Edelweiss US Value Equity Offshore Fund - Dir</t>
  </si>
  <si>
    <t>Invesco India - Invesco Pan European Equity Fund of Fund - Dir - Growth</t>
  </si>
  <si>
    <t>DSP World Mining Overseas Equity Omni FoF - Dir - Growth</t>
  </si>
  <si>
    <t>Sundaram Global Brand Theme-Equity Active FOF - Dir - Growth</t>
  </si>
  <si>
    <t>Edelweiss Asean Equity Offshore Fund - Dir</t>
  </si>
  <si>
    <t>Bandhan US Treasury Bond 0-1 year specific Debt Passive FOF - Dir - Growth</t>
  </si>
  <si>
    <t>DSP Global Clean Energy Overseas Equity Omni FoF - Dir - Growth</t>
  </si>
  <si>
    <t>Kotak International REIT Overseas Equity Omni FOF - Dir - Growth</t>
  </si>
  <si>
    <t>ICICI Prudential Global Stable Equity Fund (FOF) - Dir - Growth</t>
  </si>
  <si>
    <t>Mirae Asset Hang Seng TECH ETF Fund of Fund - Dir - Growth</t>
  </si>
  <si>
    <t>Mirae Asset Global Electric &amp; Autonomous Vehicles Equity Passive FOF - Dir - Growth</t>
  </si>
  <si>
    <t>HSBC Asia Pacific (Ex Japan) Dividend Yield Fund - Dir - Growth</t>
  </si>
  <si>
    <t>PGIM India Global Select Real Estate Securities Fund of Fund - Dir - Growth</t>
  </si>
  <si>
    <t>HSBC Global Equity Climate Change FoF - Dir - Growth</t>
  </si>
  <si>
    <t>Mahindra Manulife Asia Pacific REIT FoF - Dir - Growth</t>
  </si>
  <si>
    <t>Baroda BNP Paribas Aqua Fund of Fund - Dir - Growth</t>
  </si>
  <si>
    <t>Axis US Specific Treasury Dynamic Debt Passive FOF - Dir - Growth</t>
  </si>
  <si>
    <t>Motilal Oswal Developed Market Ex US ETFs Overseas Equity Passive FOF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</si>
  <si>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</si>
  <si>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</si>
  <si>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</si>
  <si>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</si>
  <si>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</si>
  <si>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</si>
  <si>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</si>
  <si>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</si>
  <si>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</si>
  <si>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(98.59)</t>
  </si>
  <si>
    <t>Current Assets (1.41)</t>
  </si>
  <si>
    <t>SBI Gold Fund - Growth</t>
  </si>
  <si>
    <t>Mutual Funds (100.06)</t>
  </si>
  <si>
    <t>HDFC Gold ETF Fund of Fund - Growth</t>
  </si>
  <si>
    <t>Mutual Funds (100)</t>
  </si>
  <si>
    <t>ICICI Prudential Aggressive Hybrid Active FOF - Growth</t>
  </si>
  <si>
    <t>Mutual Funds (98.89)</t>
  </si>
  <si>
    <t>Current Assets (1.11)</t>
  </si>
  <si>
    <t>Motilal Oswal Nasdaq 100 FOF - Reg - Growth</t>
  </si>
  <si>
    <t>Mutual Funds (100.04)</t>
  </si>
  <si>
    <t>Nippon India Gold Savings Fund - Reg - Growth</t>
  </si>
  <si>
    <t>Mutual Funds (99.99)</t>
  </si>
  <si>
    <t>Kotak Gold Fund - Reg - Growth</t>
  </si>
  <si>
    <t>Mutual Funds (99.79)</t>
  </si>
  <si>
    <t>ICICI Prudential Silver ETF FOF - Reg - Growth</t>
  </si>
  <si>
    <t>Mutual Funds (99.9)</t>
  </si>
  <si>
    <t>Current Assets (0.1)</t>
  </si>
  <si>
    <t>ICICI Prudential Gold ETF FOF - Growth</t>
  </si>
  <si>
    <t>HDFC Multi-Asset Active FOF - Reg - Growth</t>
  </si>
  <si>
    <t>HDFC Silver ETF Fund of Fund - Reg - Growth</t>
  </si>
  <si>
    <t>Mutual Funds (100.05)</t>
  </si>
  <si>
    <t>Current Assets (-0.05)</t>
  </si>
  <si>
    <t>Nippon India Silver ETF Fund of Fund - Reg - Growth</t>
  </si>
  <si>
    <t>Mutual Funds (99.95)</t>
  </si>
  <si>
    <t>SBI Silver ETF Fund Of Fund - Reg - Growth</t>
  </si>
  <si>
    <t>Mutual Funds (100.07)</t>
  </si>
  <si>
    <t>Edelweiss Gold and Silver ETF Fund of Fund - Reg - Growth</t>
  </si>
  <si>
    <t>Axis Gold Fund - Growth</t>
  </si>
  <si>
    <t>Mutual Funds (99.96)</t>
  </si>
  <si>
    <t>ICICI Prudential Bharat 22 FOF - Reg - Growth</t>
  </si>
  <si>
    <t>Mutual Funds (99.93)</t>
  </si>
  <si>
    <t>Current Assets (0.07)</t>
  </si>
  <si>
    <t>Motilal Oswal Gold and Silver Passive Fund of Funds - Reg - Growth</t>
  </si>
  <si>
    <t>Nippon India Multi - Asset Omni FoF - Reg - Growth</t>
  </si>
  <si>
    <t>Mutual Funds (96.49)</t>
  </si>
  <si>
    <t>Current Assets (3.51)</t>
  </si>
  <si>
    <t>Mirae Asset NYSE FANG Plus ETF Fund of Fund - Reg - Growth</t>
  </si>
  <si>
    <t>Kotak Multi Asset Omni FOF - Reg - Growth</t>
  </si>
  <si>
    <t>Mutual Funds (96.84)</t>
  </si>
  <si>
    <t>Current Assets (3.16)</t>
  </si>
  <si>
    <t>HDFC Diversified Equity All Cap Active FOF - Reg - Growth</t>
  </si>
  <si>
    <t>Mutual Funds (96.29)</t>
  </si>
  <si>
    <t>SBI Dynamic Asset Allocation Active FoF - Reg - Growth</t>
  </si>
  <si>
    <t>Mutual Funds (99.02)</t>
  </si>
  <si>
    <t>Current Assets (0.98)</t>
  </si>
  <si>
    <t>Aditya Birla Sun Life Gold Fund - Growth</t>
  </si>
  <si>
    <t>ICICI Prudential Passive Multi-Asset Fund of Funds - Reg - Growth</t>
  </si>
  <si>
    <t>Mutual Funds (98.55)</t>
  </si>
  <si>
    <t>Current Assets (1.45)</t>
  </si>
  <si>
    <t>Tata Gold ETF Fund of Fund - Reg - Growth</t>
  </si>
  <si>
    <t>Mutual Funds (99.68)</t>
  </si>
  <si>
    <t>If redeemed bet. 0 Day to 7 Days Exit Load is 0.5%</t>
  </si>
  <si>
    <t>Mirae Asset Gold Silver Passive FoF - Reg - Growth</t>
  </si>
  <si>
    <t>If redeemed bet. 0 Day to 15 Days Exit Load is 0.05%</t>
  </si>
  <si>
    <t>UTI Gold ETF Fund of Fund - Reg - Growth</t>
  </si>
  <si>
    <t>Aditya Birla Sun Life Silver ETF Fund of Fund - Reg - Growth</t>
  </si>
  <si>
    <t>Axis Multi-Asset Active FoF - Reg - Growth</t>
  </si>
  <si>
    <t>Mutual Funds (97.79)</t>
  </si>
  <si>
    <t>ICICI Prudential Nifty 100 Low Volatility 30 ETF FOF - Reg - Growth</t>
  </si>
  <si>
    <t>Mutual Funds (100.11)</t>
  </si>
  <si>
    <t>Current Assets (-0.11)</t>
  </si>
  <si>
    <t>Axis Silver Fund of Fund - Reg - Growth</t>
  </si>
  <si>
    <t>Mutual Funds (99.78)</t>
  </si>
  <si>
    <t>Current Assets (0.22)</t>
  </si>
  <si>
    <t>Franklin India Dynamic Asset Allocation Active Fund of Funds - Growth</t>
  </si>
  <si>
    <t>Mutual Funds (97.16)</t>
  </si>
  <si>
    <t>Current Assets (2.84)</t>
  </si>
  <si>
    <t>Tata Silver ETF Fund of Fund - Reg - Growth</t>
  </si>
  <si>
    <t>Kotak Gold Silver Passive FOF - Reg - Growth</t>
  </si>
  <si>
    <t>Mutual Funds (97.58)</t>
  </si>
  <si>
    <t>Kotak Silver ETF Fund of Fund - Reg - Growth</t>
  </si>
  <si>
    <t>Mutual Funds (99.06)</t>
  </si>
  <si>
    <t>Mirae Asset Diversified Equity Allocator Passive FOF - Reg - Growth</t>
  </si>
  <si>
    <t>If redeemed bet. 0 Day to 5 Days Exit Load is 0.05%</t>
  </si>
  <si>
    <t>Mirae Asset S&amp;P 500 Top 50 ETF Fund of Fund - Reg - Growth</t>
  </si>
  <si>
    <t>Mutual Funds (100.01)</t>
  </si>
  <si>
    <t>LIC MF Gold ETF Fund of Fund - Growth</t>
  </si>
  <si>
    <t>Mutual Funds (99.84)</t>
  </si>
  <si>
    <t>DSP Multi Asset Omni Fund of Funds - Reg - Growth</t>
  </si>
  <si>
    <t>Mutual Funds (98.7)</t>
  </si>
  <si>
    <t>DSP Silver ETF Fund of Fund - Reg - Growth</t>
  </si>
  <si>
    <t>Mutual Funds (99.85)</t>
  </si>
  <si>
    <t>ICICI Prudential Nifty Alpha Low - Volatility 30 ETF FOF - Reg - Growth</t>
  </si>
  <si>
    <t>Mutual Funds (99.92)</t>
  </si>
  <si>
    <t>Nippon India Nifty Next 50 Junior BeES FoF - Reg - Growth</t>
  </si>
  <si>
    <t>ICICI Prudential Diversified Equity All Cap Active FOF - Reg - Growth</t>
  </si>
  <si>
    <t>UTI Silver ETF Fund of Fund - Reg - Growth</t>
  </si>
  <si>
    <t>Mutual Funds (99.81)</t>
  </si>
  <si>
    <t>Axis Gold and Silver Passive FoF - Reg - Growth</t>
  </si>
  <si>
    <t>Mutual Funds (100.02)</t>
  </si>
  <si>
    <t>Current Assets (-0.02)</t>
  </si>
  <si>
    <t>Mirae Asset Gold ETF Fund of Fund - Reg - Growth</t>
  </si>
  <si>
    <t>Mutual Funds (100.09)</t>
  </si>
  <si>
    <t>Quantum Gold Savings Fund - Growth</t>
  </si>
  <si>
    <t>DSP Gold ETF Fund of Fund - Reg - Growth</t>
  </si>
  <si>
    <t>Invesco India Gold ETF Fund of Fund - Growth</t>
  </si>
  <si>
    <t>Mutual Funds (97.72)</t>
  </si>
  <si>
    <t>Edelweiss Multi Asset Omni Fund of Fund - Reg - Growth</t>
  </si>
  <si>
    <t>Mutual Funds (99.67)</t>
  </si>
  <si>
    <t>Current Assets (0.33)</t>
  </si>
  <si>
    <t>Aditya Birla Sun Life Multi-Asset Omni FOF - Growth</t>
  </si>
  <si>
    <t>Mutual Funds (98.71)</t>
  </si>
  <si>
    <t>Current Assets (1.29)</t>
  </si>
  <si>
    <t>If redeemed bet. 0 Days to 365 Days Exit Load is 1%</t>
  </si>
  <si>
    <t>HSBC Gold ETF Fund of Fund - Reg - Growth</t>
  </si>
  <si>
    <t>Mutual Funds (99.4)</t>
  </si>
  <si>
    <t>Current Assets (0.6)</t>
  </si>
  <si>
    <t>ICICI Prudential Diversified Equity All Cap Omni FOF - Reg - Growth</t>
  </si>
  <si>
    <t>Mutual Funds (96.46)</t>
  </si>
  <si>
    <t>Current Assets (3.54)</t>
  </si>
  <si>
    <t>Mirae Asset Nifty MidSmallcap400 Momentum Quality 100 ETF Fund of Fund - Reg - Growth</t>
  </si>
  <si>
    <t>Aditya Birla Sun Life Dynamic Asset Allocation Omni FOF - Growth</t>
  </si>
  <si>
    <t>Mutual Funds (98.6)</t>
  </si>
  <si>
    <t>Current Assets (1.4)</t>
  </si>
  <si>
    <t>Mirae Asset Nifty Smallcap 250 Momentum Quality 100 ETF Fund of Fund - Reg - Growth</t>
  </si>
  <si>
    <t>ICICI Prudential Multi Sector Passive FOF - Growth</t>
  </si>
  <si>
    <t>Mutual Funds (96.19)</t>
  </si>
  <si>
    <t>Current Assets (3.81)</t>
  </si>
  <si>
    <t>Nippon India Diversified Equity Flexicap Passive FoF - Reg - Growth</t>
  </si>
  <si>
    <t>BARODA BNP PARIBAS GOLD ETF FUND OF FUND - Reg - Growth</t>
  </si>
  <si>
    <t>Mirae Asset Nifty200 Alpha 30 ETF Fund of Fund - Reg - Growth</t>
  </si>
  <si>
    <t>Mutual Funds (100.14)</t>
  </si>
  <si>
    <t>Current Assets (-0.14)</t>
  </si>
  <si>
    <t>Union Diversified Equity All Cap Active FOF - Reg - Growth</t>
  </si>
  <si>
    <t>Mutual Funds (98.32)</t>
  </si>
  <si>
    <t>Current Assets (1.68)</t>
  </si>
  <si>
    <t>Union Gold ETF Fund of Fund - Reg - Growth</t>
  </si>
  <si>
    <t>Mutual Funds (99.22)</t>
  </si>
  <si>
    <t>Current Assets (0.78)</t>
  </si>
  <si>
    <t>Bandhan Silver ETF FOF - Reg - Growth</t>
  </si>
  <si>
    <t>Motilal Oswal Multi Asset Passive Fund of Fund - Reg - Growth</t>
  </si>
  <si>
    <t>Mutual Funds (99.49)</t>
  </si>
  <si>
    <t>Groww Nifty Ev &amp; New Age Automotive ETF FOF - Reg- Growth</t>
  </si>
  <si>
    <t>Bandhan Gold ETF FOF - Reg - Growth</t>
  </si>
  <si>
    <t>Groww Nifty India Defence ETF FOF - Reg - Growth</t>
  </si>
  <si>
    <t>Quantum Diversified Equity All Cap Active FOF - Growth</t>
  </si>
  <si>
    <t>Mutual Funds (99.07)</t>
  </si>
  <si>
    <t>Current Assets (0.93)</t>
  </si>
  <si>
    <t>BARODA BNP PARIBAS MULTI ASSET ACTIVE FUND OF FUNDS (BBNPPMAAFOF) - Reg - Growth</t>
  </si>
  <si>
    <t>Mutual Funds (99.42)</t>
  </si>
  <si>
    <t>Edelweiss Silver ETF Fund of Fund - Reg - Growth</t>
  </si>
  <si>
    <t>Groww Gold ETF FOF - Reg - Growth</t>
  </si>
  <si>
    <t>Mirae Asset Nifty India Manufacturing ETF Fund of Fund - Reg - Growth</t>
  </si>
  <si>
    <t>Tata Nifty India Digital ETF Fund of Fund - Reg - Growth</t>
  </si>
  <si>
    <t>Mutual Funds (99.97)</t>
  </si>
  <si>
    <t>If redeemed aft. 365 Day Exit Load is 1%</t>
  </si>
  <si>
    <t>HSBC Multi Asset Active FOF - Reg - Growth</t>
  </si>
  <si>
    <t>Mutual Funds (95.6)</t>
  </si>
  <si>
    <t>Current Assets (4.4)</t>
  </si>
  <si>
    <t>Groww Silver ETF FOF - Reg - Growth</t>
  </si>
  <si>
    <t>Mutual Funds (99.37)</t>
  </si>
  <si>
    <t>Current Assets (0.63)</t>
  </si>
  <si>
    <t>Mirae Asset Nifty Metal ETF FOF - Reg - Growth</t>
  </si>
  <si>
    <t>Mutual Funds (98.94)</t>
  </si>
  <si>
    <t>Mirae Asset Nifty 100 ESG Sector Leaders Fund of Fund - Reg - Growth</t>
  </si>
  <si>
    <t>Quantum Multi Asset Active FOF - Growth</t>
  </si>
  <si>
    <t>Mutual Funds (97.87)</t>
  </si>
  <si>
    <t>If redeemed aft. 90 Days Exit Load is 1%</t>
  </si>
  <si>
    <t>Groww Multi Asset Omni FOF - Reg - Growth</t>
  </si>
  <si>
    <t>Kotak Multi Asset Active FOF - Reg - Growth</t>
  </si>
  <si>
    <t>Mutual Funds (94.21)</t>
  </si>
  <si>
    <t>Current Assets (5.79)</t>
  </si>
  <si>
    <t>Motilal Oswal Asset Allocation Passive Fund of Fund - Conservative(MOFAAPFOF-C) - Reg - Growth</t>
  </si>
  <si>
    <t>Mutual Funds (99.23)</t>
  </si>
  <si>
    <t>Mirae Asset BSE India Defence ETF FOF - Reg - Growth</t>
  </si>
  <si>
    <t>Mutual Funds (98.88)</t>
  </si>
  <si>
    <t>Current Assets (1.12)</t>
  </si>
  <si>
    <t>ICICI Prudential BSE 500 ETF FOF - Reg - Growth</t>
  </si>
  <si>
    <t>Kotak Multi Factor Passive FOF - Reg - Growth</t>
  </si>
  <si>
    <t>Mutual Funds (91.67)</t>
  </si>
  <si>
    <t>Current Assets (8.33)</t>
  </si>
  <si>
    <t>HSBC Aggressive Hybrid Active FOF - Reg - Growth</t>
  </si>
  <si>
    <t>Mutual Funds (99.17)</t>
  </si>
  <si>
    <t>Current Assets (0.83)</t>
  </si>
  <si>
    <t>Aditya Birla Sun Life Aggressive Hybrid Omni FOF - Growth</t>
  </si>
  <si>
    <t>Mutual Funds (99.16)</t>
  </si>
  <si>
    <t>Current Assets (0.84)</t>
  </si>
  <si>
    <t>ICICI Prudential Nifty EV &amp; New Age Automotive ETF FOF - Reg - Growth</t>
  </si>
  <si>
    <t>Mutual Funds (99.2)</t>
  </si>
  <si>
    <t>Current Assets (0.8)</t>
  </si>
  <si>
    <t>Motilal Oswal Diversified Equity Flexicap Passive Fund of Funds - Reg - Growth</t>
  </si>
  <si>
    <t>Mutual Funds (99.35)</t>
  </si>
  <si>
    <t>Current Assets (0.65)</t>
  </si>
  <si>
    <t>Edelweiss Gold ETF FoF - Reg - Growth</t>
  </si>
  <si>
    <t>Axis Multi Factor Passive FoF - Reg - Growth</t>
  </si>
  <si>
    <t>Mutual Funds (97.07)</t>
  </si>
  <si>
    <t>Current Assets (2.93)</t>
  </si>
  <si>
    <t>Quantum Nifty 50 ETF Fund of Fund - Reg - Growth</t>
  </si>
  <si>
    <t>Angel One Gold ETF FOF - Reg - Growth</t>
  </si>
  <si>
    <t>Mutual Funds (99.98)</t>
  </si>
  <si>
    <t>Groww BSE Power ETF FOF - Reg - Growth</t>
  </si>
  <si>
    <t>Mutual Funds (97.38)</t>
  </si>
  <si>
    <t>Current Assets (2.62)</t>
  </si>
  <si>
    <t>Aditya Birla Sun Life Multi - Asset Passive FoF - Reg - Growth</t>
  </si>
  <si>
    <t>Mutual Funds (98.65)</t>
  </si>
  <si>
    <t>Current Assets (1.35)</t>
  </si>
  <si>
    <t>Motilal Oswal Multi Factor Passive Fund of Funds - Reg - Growth</t>
  </si>
  <si>
    <t>Mutual Funds (99.44)</t>
  </si>
  <si>
    <t>Current Assets (0.56)</t>
  </si>
  <si>
    <t>Mirae Asset Multi Factor Passive FOF - Reg - Growth</t>
  </si>
  <si>
    <t>Mutual Funds (99.47)</t>
  </si>
  <si>
    <t>Current Assets (0.53)</t>
  </si>
  <si>
    <t>Mirae Asset Silver ETF FOF - Reg - Growth</t>
  </si>
  <si>
    <t>Mutual Funds (99.53)</t>
  </si>
  <si>
    <t>Bandhan Aggressive Hybrid Passive FOF - Reg - Growth</t>
  </si>
  <si>
    <t>Mutual Funds (97.03)</t>
  </si>
  <si>
    <t>Current Assets (2.95)</t>
  </si>
  <si>
    <t>Miscellaneous (0.02)</t>
  </si>
  <si>
    <t>Groww BSE Hospitals ETF FOF - Reg - Growth</t>
  </si>
  <si>
    <t>Mutual Funds (99.59)</t>
  </si>
  <si>
    <t>Current Assets (0.41)</t>
  </si>
  <si>
    <t>Bandhan Multi-Asset Passive FOF - Reg - Growth</t>
  </si>
  <si>
    <t>Mutual Funds (96.04)</t>
  </si>
  <si>
    <t>Current Assets (3.94)</t>
  </si>
  <si>
    <t>Mirae Asset Nifty India New Age Consumption ETF Fund of Fund - Reg - Growth</t>
  </si>
  <si>
    <t>Mutual Funds (99.63)</t>
  </si>
  <si>
    <t>Aditya Birla Sun Life Conservative Hybrid Active FOF - Growth</t>
  </si>
  <si>
    <t>Mutual Funds (98.98)</t>
  </si>
  <si>
    <t>Current Assets (1.02)</t>
  </si>
  <si>
    <t>Groww Nifty Capital Markets ETF FOF - Reg - Growth</t>
  </si>
  <si>
    <t>Mutual Funds (97.55)</t>
  </si>
  <si>
    <t>The Wealth Company Gold ETF FOF - Reg - Growth</t>
  </si>
  <si>
    <t>Mutual Funds (98.23)</t>
  </si>
  <si>
    <t>Current Assets (1.77)</t>
  </si>
  <si>
    <t>Groww Nifty India Internet ETF FOF - Reg - Growth</t>
  </si>
  <si>
    <t>Groww Nifty PSE ETF FOF - Reg - Growth</t>
  </si>
  <si>
    <t>ANGEL ONE SILVER ETF FOF - Reg - Growth</t>
  </si>
  <si>
    <t>Groww Nifty 500 Momentum 50 ETF FoF - Reg - Growth</t>
  </si>
  <si>
    <t>Mirae Asset BSE Select IPO ETF Fund of Fund - Reg - Growth</t>
  </si>
  <si>
    <t>Groww Nifty 200 ETF FOF - Reg - Growth</t>
  </si>
  <si>
    <t>Mutual Funds (99.77)</t>
  </si>
  <si>
    <t>Current Assets (0.23)</t>
  </si>
  <si>
    <t>Mirae Asset BSE 200 Equal Weight ETF Fund of Fund - Reg - Growth</t>
  </si>
  <si>
    <t>Bandhan Conservative Hybrid Passive FOF - Reg - Growth</t>
  </si>
  <si>
    <t>Mutual Funds (98.73)</t>
  </si>
  <si>
    <t>HDFC Gold Silver Passive FOF - Reg - Growth</t>
  </si>
  <si>
    <t>ICICI Prudential Dynamic Asset Allocation Active FOF - Dir - Growth</t>
  </si>
  <si>
    <t>SBI Gold Fund - Dir - Growth</t>
  </si>
  <si>
    <t>HDFC Gold ETF Fund of Fund - Dir - Growth</t>
  </si>
  <si>
    <t>ICICI Prudential Aggressive Hybrid Active FOF - Dir - Growth</t>
  </si>
  <si>
    <t>Motilal Oswal Nasdaq 100 FOF - Dir - Growth</t>
  </si>
  <si>
    <t>Nippon India Gold Savings Fund - Dir - Growth</t>
  </si>
  <si>
    <t>Kotak Gold Fund - Dir - Growth</t>
  </si>
  <si>
    <t>ICICI Prudential Silver ETF FOF - Dir - Growth</t>
  </si>
  <si>
    <t>ICICI Prudential Gold ETF FOF - Dir - Growth</t>
  </si>
  <si>
    <t>HDFC Multi-Asset Active FOF - Dir - Growth</t>
  </si>
  <si>
    <t>HDFC Silver ETF Fund of Fund - Dir - Growth</t>
  </si>
  <si>
    <t>Nippon India Silver ETF Fund of Fund - Dir - Growth</t>
  </si>
  <si>
    <t>SBI Silver ETF Fund Of Fund - Dir - Growth</t>
  </si>
  <si>
    <t>Edelweiss Gold and Silver ETF Fund of Fund - Dir - Growth</t>
  </si>
  <si>
    <t>Axis Gold Fund - Dir - Growth</t>
  </si>
  <si>
    <t>ICICI Prudential Bharat 22 FOF - Dir - Growth</t>
  </si>
  <si>
    <t>Motilal Oswal Gold and Silver Passive Fund of Funds - Dir - Growth</t>
  </si>
  <si>
    <t>Nippon India Multi - Asset Omni FoF - Dir - Growth</t>
  </si>
  <si>
    <t>Mirae Asset NYSE FANG Plus ETF Fund of Fund - Dir - Growth</t>
  </si>
  <si>
    <t>Kotak Multi Asset Omni FOF - Dir - Growth</t>
  </si>
  <si>
    <t>HDFC Diversified Equity All Cap Active FOF - Dir - Growth</t>
  </si>
  <si>
    <t>SBI Dynamic Asset Allocation Active FoF - Dir - Growth</t>
  </si>
  <si>
    <t>Aditya Birla Sun Life Gold Fund - Dir - Growth</t>
  </si>
  <si>
    <t>ICICI Prudential Passive Multi-Asset Fund of Funds - Dir - Growth</t>
  </si>
  <si>
    <t>Tata Gold ETF Fund of Fund - Dir - Growth</t>
  </si>
  <si>
    <t>Mirae Asset Gold Silver Passive FoF - Dir - Growth</t>
  </si>
  <si>
    <t>UTI Gold ETF Fund of Fund - Dir - Growth</t>
  </si>
  <si>
    <t>Aditya Birla Sun Life Silver ETF Fund of Fund - Dir - Growth</t>
  </si>
  <si>
    <t>Axis Multi-Asset Active FoF - Dir - Growth</t>
  </si>
  <si>
    <t>ICICI Prudential Nifty 100 Low Volatility 30 ETF FOF - Dir - Growth</t>
  </si>
  <si>
    <t>Axis Silver Fund of Fund - Dir - Growth</t>
  </si>
  <si>
    <t>Franklin India Dynamic Asset Allocation Active Fund of Funds - Dir - Growth</t>
  </si>
  <si>
    <t>Tata Silver ETF Fund of Fund - Dir - Growth</t>
  </si>
  <si>
    <t>Kotak Gold Silver Passive FOF - Dir - Growth</t>
  </si>
  <si>
    <t>Kotak Silver ETF Fund of Fund - Dir - Growth</t>
  </si>
  <si>
    <t>Mirae Asset Diversified Equity Allocator Passive FOF - Dir - Growth</t>
  </si>
  <si>
    <t>Mirae Asset S&amp;P 500 Top 50 ETF Fund of Fund - Dir - Growth</t>
  </si>
  <si>
    <t>LIC MF Gold ETF Fund of Fund - Dir - Growth</t>
  </si>
  <si>
    <t>DSP Multi Asset Omni Fund of Funds - Dir - Growth</t>
  </si>
  <si>
    <t>DSP Silver ETF Fund of Fund - Dir - Growth</t>
  </si>
  <si>
    <t>ICICI Prudential Nifty Alpha Low - Volatility 30 ETF FOF - Dir - Growth</t>
  </si>
  <si>
    <t>Nippon India Nifty Next 50 Junior BeES FoF - Dir - Growth</t>
  </si>
  <si>
    <t>ICICI Prudential Diversified Equity All Cap Active FOF - Dir - Growth</t>
  </si>
  <si>
    <t>UTI Silver ETF Fund of Fund - Dir - Growth</t>
  </si>
  <si>
    <t>Axis Gold and Silver Passive FoF - Dir - Growth</t>
  </si>
  <si>
    <t>Mirae Asset Gold ETF Fund of Fund - Dir - Growth</t>
  </si>
  <si>
    <t>Quantum Gold Savings Fund - Dir- Growth</t>
  </si>
  <si>
    <t>DSP Gold ETF Fund of Fund - Dir - Growth</t>
  </si>
  <si>
    <t>Invesco India Gold ETF Fund of Fund - Dir - Growth</t>
  </si>
  <si>
    <t>Edelweiss Multi Asset Omni Fund of Fund - Dir - Growth</t>
  </si>
  <si>
    <t>Aditya Birla Sun Life Multi-Asset Omni FOF - Dir - Growth</t>
  </si>
  <si>
    <t>HSBC Gold ETF Fund of Fund - Dir - Growth</t>
  </si>
  <si>
    <t>Zerodha Gold ETF FoF - Dir - Growth</t>
  </si>
  <si>
    <t>ICICI Prudential Diversified Equity All Cap Omni FOF - Dir - Growth</t>
  </si>
  <si>
    <t>Mirae Asset Nifty MidSmallcap400 Momentum Quality 100 ETF Fund of Fund - Dir - Growth</t>
  </si>
  <si>
    <t>Zerodha Silver ETF FoF - Dir - Growth</t>
  </si>
  <si>
    <t>Aditya Birla Sun Life Dynamic Asset Allocation Omni FOF - Dir - Growth</t>
  </si>
  <si>
    <t>Mirae Asset Nifty Smallcap 250 Momentum Quality 100 ETF Fund of Fund - Dir - Growth</t>
  </si>
  <si>
    <t>ICICI Prudential Multi Sector Passive FOF - Dir - Growth</t>
  </si>
  <si>
    <t>Nippon India Diversified Equity Flexicap Passive FoF - Dir - Growth</t>
  </si>
  <si>
    <t>BARODA BNP PARIBAS GOLD ETF FUND OF FUND - Dir - Growth</t>
  </si>
  <si>
    <t>Mirae Asset Nifty200 Alpha 30 ETF Fund of Fund - Dir - Growth</t>
  </si>
  <si>
    <t>Union Diversified Equity All Cap Active FOF - Dir - Growth</t>
  </si>
  <si>
    <t>Union Gold ETF Fund of Fund - Dir - Growth</t>
  </si>
  <si>
    <t>Zerodha Multi Asset Passive FoF - Dir - Growth</t>
  </si>
  <si>
    <t>Bandhan Silver ETF FOF - Dir - Growth</t>
  </si>
  <si>
    <t>Motilal Oswal Multi Asset Passive Fund of Fund - Dir - Growth</t>
  </si>
  <si>
    <t>Groww Nifty Ev &amp; New Age Automotive ETF FOF - Dir - Growth</t>
  </si>
  <si>
    <t>Bandhan Gold ETF FOF - Dir - Growth</t>
  </si>
  <si>
    <t>Groww Nifty India Defence ETF FOF - Dir - Growth</t>
  </si>
  <si>
    <t>Quantum Diversified Equity All Cap Active FOF - Dir- Growth</t>
  </si>
  <si>
    <t>BARODA BNP PARIBAS MULTI ASSET ACTIVE FUND OF FUNDS (BBNPPMAAFOF) - Dir - Growth</t>
  </si>
  <si>
    <t>Edelweiss Silver ETF Fund of Fund - Dir - Growth</t>
  </si>
  <si>
    <t>Groww Gold ETF FOF - Dir - Growth</t>
  </si>
  <si>
    <t>Mirae Asset Nifty India Manufacturing ETF Fund of Fund - Dir - Growth</t>
  </si>
  <si>
    <t>Tata Nifty India Digital ETF Fund of Fund - Dir - Growth</t>
  </si>
  <si>
    <t>HSBC Multi Asset Active FOF - Dir - Growth</t>
  </si>
  <si>
    <t>Groww Silver ETF FOF - Dir - Growth</t>
  </si>
  <si>
    <t>Mirae Asset Nifty Metal ETF FOF - Dir - Growth</t>
  </si>
  <si>
    <t>Mirae Asset Nifty 100 ESG Sector Leaders Fund of Fund - Dir - Growth</t>
  </si>
  <si>
    <t>Quantum Multi Asset Active FOF - Dir- Growth</t>
  </si>
  <si>
    <t>If redeemed bet. 0 Days to 90 Days Exit Load is 1%</t>
  </si>
  <si>
    <t>Groww Multi Asset Omni FOF - Dir - Growth</t>
  </si>
  <si>
    <t>Kotak Multi Asset Active FOF - Dir - Growth</t>
  </si>
  <si>
    <t>Motilal Oswal Asset Allocation Passive Fund of Fund - Conservative(MOFAAPFOF-C) - Dir - Growth</t>
  </si>
  <si>
    <t>Mirae Asset BSE India Defence ETF FOF - Dir - Growth</t>
  </si>
  <si>
    <t>ICICI Prudential BSE 500 ETF FOF - Dir - Growth</t>
  </si>
  <si>
    <t>Kotak Multi Factor Passive FOF - Dir - Growth</t>
  </si>
  <si>
    <t>HSBC Aggressive Hybrid Active FOF - Dir - Growth</t>
  </si>
  <si>
    <t>Aditya Birla Sun Life Aggressive Hybrid Omni FOF - Dir - Growth</t>
  </si>
  <si>
    <t>ICICI Prudential Nifty EV &amp; New Age Automotive ETF FOF - Dir - Growth</t>
  </si>
  <si>
    <t>Motilal Oswal Diversified Equity Flexicap Passive Fund of Funds - Dir - Growth</t>
  </si>
  <si>
    <t>Edelweiss Gold ETF FoF - Dir - Growth</t>
  </si>
  <si>
    <t>Axis Multi Factor Passive FoF - Dir - Growth</t>
  </si>
  <si>
    <t>Quantum Nifty 50 ETF Fund of Fund - Dir - Growth</t>
  </si>
  <si>
    <t>Angel One Gold ETF FOF - Dir - Growth</t>
  </si>
  <si>
    <t>Groww BSE Power ETF FOF - Dir - Growth</t>
  </si>
  <si>
    <t>Aditya Birla Sun Life Multi - Asset Passive FoF - Dir - Growth</t>
  </si>
  <si>
    <t>Motilal Oswal Multi Factor Passive Fund of Funds - Dir - Growth</t>
  </si>
  <si>
    <t>Mirae Asset Multi Factor Passive FOF - Dir - Growth</t>
  </si>
  <si>
    <t>Mirae Asset Silver ETF FOF - Dir - Growth</t>
  </si>
  <si>
    <t>Bandhan Aggressive Hybrid Passive FOF - Dir - Growth</t>
  </si>
  <si>
    <t>Groww BSE Hospitals ETF FOF - Dir - Growth</t>
  </si>
  <si>
    <t>Bandhan Multi-Asset Passive FOF - Dir - Growth</t>
  </si>
  <si>
    <t>Mirae Asset Nifty India New Age Consumption ETF Fund of Fund - Dir - Growth</t>
  </si>
  <si>
    <t>Aditya Birla Sun Life Conservative Hybrid Active FOF - Dir - Growth</t>
  </si>
  <si>
    <t>Groww Nifty Capital Markets ETF FOF - Dir - Growth</t>
  </si>
  <si>
    <t>The Wealth Company Gold ETF FOF - Dir - Growth</t>
  </si>
  <si>
    <t>Groww Nifty India Internet ETF FOF - Dir - Growth</t>
  </si>
  <si>
    <t>Groww Nifty PSE ETF FOF - Dir - Growth</t>
  </si>
  <si>
    <t>ANGEL ONE SILVER ETF FOF - Dir - Growth</t>
  </si>
  <si>
    <t>Groww Nifty 500 Momentum 50 ETF FoF - Dir - Growth</t>
  </si>
  <si>
    <t>Mirae Asset BSE Select IPO ETF Fund of Fund - Dir - Growth</t>
  </si>
  <si>
    <t>Groww Nifty 200 ETF FOF - Dir - Growth</t>
  </si>
  <si>
    <t>Mirae Asset BSE 200 Equal Weight ETF Fund of Fund - Dir - Growth</t>
  </si>
  <si>
    <t>Bandhan Conservative Hybrid Passive FOF - Dir - Growth</t>
  </si>
  <si>
    <t>HDFC Gold Silver Passive FOF - Dir - Growth</t>
  </si>
  <si>
    <t>Fund Watch - Kotak Schemes Equity</t>
  </si>
  <si>
    <t>Kotak Schemes Equity(Growth option)</t>
  </si>
  <si>
    <t>Equity Funds - Regular Plan</t>
  </si>
  <si>
    <t>6/15'</t>
  </si>
  <si>
    <t>4/15'</t>
  </si>
  <si>
    <t>9/15'</t>
  </si>
  <si>
    <t>11/15'</t>
  </si>
  <si>
    <t>6/14'</t>
  </si>
  <si>
    <t>2/11'</t>
  </si>
  <si>
    <t>12/15'</t>
  </si>
  <si>
    <t>8/15'</t>
  </si>
  <si>
    <t>3/15'</t>
  </si>
  <si>
    <t>5/11'</t>
  </si>
  <si>
    <t>10/15'</t>
  </si>
  <si>
    <t>7/14'</t>
  </si>
  <si>
    <t>4/11'</t>
  </si>
  <si>
    <t>5/10'</t>
  </si>
  <si>
    <t>7/15'</t>
  </si>
  <si>
    <t>13/15'</t>
  </si>
  <si>
    <t>6/10'</t>
  </si>
  <si>
    <t>6/12'</t>
  </si>
  <si>
    <t>12/14'</t>
  </si>
  <si>
    <t>5/14'</t>
  </si>
  <si>
    <t>8/14'</t>
  </si>
  <si>
    <t>6/13'</t>
  </si>
  <si>
    <t>7/13'</t>
  </si>
  <si>
    <t>11/13'</t>
  </si>
  <si>
    <t>5/13'</t>
  </si>
  <si>
    <t>14/17'</t>
  </si>
  <si>
    <t>12/17'</t>
  </si>
  <si>
    <t>4/17'</t>
  </si>
  <si>
    <t>6/17'</t>
  </si>
  <si>
    <t>8/17'</t>
  </si>
  <si>
    <t>9/17'</t>
  </si>
  <si>
    <t>5/16'</t>
  </si>
  <si>
    <t>5/17'</t>
  </si>
  <si>
    <t>2/17'</t>
  </si>
  <si>
    <t>6/16'</t>
  </si>
  <si>
    <t>8/16'</t>
  </si>
  <si>
    <t>12/16'</t>
  </si>
  <si>
    <t>11/16'</t>
  </si>
  <si>
    <t>16/16'</t>
  </si>
  <si>
    <t>10/16'</t>
  </si>
  <si>
    <t>15/16'</t>
  </si>
  <si>
    <t>14/16'</t>
  </si>
  <si>
    <t>14/15'</t>
  </si>
  <si>
    <t>15/15'</t>
  </si>
  <si>
    <t>13/16'</t>
  </si>
  <si>
    <t>5/9'</t>
  </si>
  <si>
    <t>8/11'</t>
  </si>
  <si>
    <t>7/11'</t>
  </si>
  <si>
    <t>3/11'</t>
  </si>
  <si>
    <t>10/17'</t>
  </si>
  <si>
    <t>3/17'</t>
  </si>
  <si>
    <t>7/16'</t>
  </si>
  <si>
    <t>5/15'</t>
  </si>
  <si>
    <t>7/17'</t>
  </si>
  <si>
    <t>4/12'</t>
  </si>
  <si>
    <t>2/16'</t>
  </si>
  <si>
    <t>12/13'</t>
  </si>
  <si>
    <t>2/13'</t>
  </si>
  <si>
    <t>9/13'</t>
  </si>
  <si>
    <t>2/8'</t>
  </si>
  <si>
    <t>6/8'</t>
  </si>
  <si>
    <t>7/8'</t>
  </si>
  <si>
    <t>10/28'</t>
  </si>
  <si>
    <t>20/28'</t>
  </si>
  <si>
    <t>2/28'</t>
  </si>
  <si>
    <t>8/28'</t>
  </si>
  <si>
    <t>6/24'</t>
  </si>
  <si>
    <t>7/22'</t>
  </si>
  <si>
    <t>9/21'</t>
  </si>
  <si>
    <t>7/28'</t>
  </si>
  <si>
    <t>10/23'</t>
  </si>
  <si>
    <t>1/28'</t>
  </si>
  <si>
    <t>4/16'</t>
  </si>
  <si>
    <t>7/23'</t>
  </si>
  <si>
    <t>4/19'</t>
  </si>
  <si>
    <t>3/19'</t>
  </si>
  <si>
    <t>6/19'</t>
  </si>
  <si>
    <t>7/18'</t>
  </si>
  <si>
    <t>4/18'</t>
  </si>
  <si>
    <t>1/11'</t>
  </si>
  <si>
    <t>4/9'</t>
  </si>
  <si>
    <t>7/19'</t>
  </si>
  <si>
    <t>8/18'</t>
  </si>
  <si>
    <t>9/18'</t>
  </si>
  <si>
    <t>1/9'</t>
  </si>
  <si>
    <t>6/18'</t>
  </si>
  <si>
    <t>14/24'</t>
  </si>
  <si>
    <t>2/24'</t>
  </si>
  <si>
    <t>3/24'</t>
  </si>
  <si>
    <t>9/24'</t>
  </si>
  <si>
    <t>8/23'</t>
  </si>
  <si>
    <t>1/19'</t>
  </si>
  <si>
    <t>1/14'</t>
  </si>
  <si>
    <t>7/24'</t>
  </si>
  <si>
    <t>3/5'</t>
  </si>
  <si>
    <t>2/6'</t>
  </si>
  <si>
    <t>4/6'</t>
  </si>
  <si>
    <t>6/6'</t>
  </si>
  <si>
    <t>3/6'</t>
  </si>
  <si>
    <t>5/6'</t>
  </si>
  <si>
    <t>4/10'</t>
  </si>
  <si>
    <t>8/10'</t>
  </si>
  <si>
    <t>3/10'</t>
  </si>
  <si>
    <t>9/10'</t>
  </si>
  <si>
    <t>7/9'</t>
  </si>
  <si>
    <t>5/8'</t>
  </si>
  <si>
    <t>2/18'</t>
  </si>
  <si>
    <t>1/18'</t>
  </si>
  <si>
    <t>3/18'</t>
  </si>
  <si>
    <t>1/17'</t>
  </si>
  <si>
    <t>8/12'</t>
  </si>
  <si>
    <t>9/12'</t>
  </si>
  <si>
    <t>3/12'</t>
  </si>
  <si>
    <t>3/3'</t>
  </si>
  <si>
    <t>10/12'</t>
  </si>
  <si>
    <t>5/12'</t>
  </si>
  <si>
    <t>2/3'</t>
  </si>
  <si>
    <t>7/12'</t>
  </si>
  <si>
    <t>5/5'</t>
  </si>
  <si>
    <t>6/7'</t>
  </si>
  <si>
    <t>2/7'</t>
  </si>
  <si>
    <t>1/7'</t>
  </si>
  <si>
    <t>1/6'</t>
  </si>
  <si>
    <t>1/1'</t>
  </si>
  <si>
    <t>10/11'</t>
  </si>
  <si>
    <t>6/11'</t>
  </si>
  <si>
    <t>1/2'</t>
  </si>
  <si>
    <t>2/2'</t>
  </si>
  <si>
    <t>1/3'</t>
  </si>
  <si>
    <t>3/4'</t>
  </si>
  <si>
    <t>2/4'</t>
  </si>
  <si>
    <t>4/4'</t>
  </si>
  <si>
    <t>1/4'</t>
  </si>
  <si>
    <t>3/7'</t>
  </si>
  <si>
    <t>13/13'</t>
  </si>
  <si>
    <t>11/12'</t>
  </si>
  <si>
    <t>6/9'</t>
  </si>
  <si>
    <t>8/13'</t>
  </si>
  <si>
    <t>3/16'</t>
  </si>
  <si>
    <t>9/16'</t>
  </si>
  <si>
    <t>1/16'</t>
  </si>
  <si>
    <t>Average</t>
  </si>
  <si>
    <t>Equity Funds - Direct Plan</t>
  </si>
  <si>
    <t>4/13'</t>
  </si>
  <si>
    <t>11/17'</t>
  </si>
  <si>
    <t>1/13'</t>
  </si>
  <si>
    <t>3/13'</t>
  </si>
  <si>
    <t>4/14'</t>
  </si>
  <si>
    <t>10/21'</t>
  </si>
  <si>
    <t>4/8'</t>
  </si>
  <si>
    <t>3/14'</t>
  </si>
  <si>
    <t>Indices Performance</t>
  </si>
  <si>
    <t>*DISCLAIMER:Returns &lt;1 Yr Absolute, ≥ CAGR. Ratios is calculated for a period of 3 years with monthly rolling and monthly frequency and Risk-free rate(5.52)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</si>
  <si>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</si>
  <si>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</si>
  <si>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</si>
  <si>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</si>
  <si>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</si>
  <si>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</si>
  <si>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Axis Overnight Fund - Dir - Growth</t>
  </si>
  <si>
    <t>HDFC Overnight Fund - Dir - Growth</t>
  </si>
  <si>
    <t>Aditya Birla Sun Life Overnight Fund - Dir - Growth</t>
  </si>
  <si>
    <t>Kotak Overnight Fund - Dir - Growth</t>
  </si>
  <si>
    <t>Nippon India Overnight Fund - Dir - Growth</t>
  </si>
  <si>
    <t>HSBC Overnight Fund - Dir - Growth</t>
  </si>
  <si>
    <t>UTI Overnight Fund - Dir - Growth</t>
  </si>
  <si>
    <t>Tata Overnight Fund - Dir - Growth</t>
  </si>
  <si>
    <t>DSP Overnight Fund - Dir - Growth</t>
  </si>
  <si>
    <t>Mirae Asset Overnight Fund - Dir - Growth</t>
  </si>
  <si>
    <t>Sundaram Overnight Fund - Dir - Growth</t>
  </si>
  <si>
    <t>LIC MF Overnight Fund - Dir - Growth</t>
  </si>
  <si>
    <t>Franklin India Overnight Fund - Dir - Growth</t>
  </si>
  <si>
    <t>JioBlackRock Overnight Fund - Dir - Growth</t>
  </si>
  <si>
    <t>Bajaj Finserv Overnight Fund - Dir - Growth</t>
  </si>
  <si>
    <t>Bandhan Overnight Fund - Dir - Growth</t>
  </si>
  <si>
    <t>SBI Overnight Fund - Growth</t>
  </si>
  <si>
    <t>ICICI Prudential Overnight Fund - Reg - Growth</t>
  </si>
  <si>
    <t>Axis Overnight Fund - Reg - Growth</t>
  </si>
  <si>
    <t>HDFC Overnight Fund - Growth</t>
  </si>
  <si>
    <t>Aditya Birla Sun Life Overnight Fund - Reg - Growth</t>
  </si>
  <si>
    <t>Kotak Overnight Fund - Reg - Growth</t>
  </si>
  <si>
    <t>Nippon India Overnight Fund - Reg - Growth</t>
  </si>
  <si>
    <t>HSBC Overnight Fund - Reg - Growth</t>
  </si>
  <si>
    <t>UTI Overnight Fund - Growth</t>
  </si>
  <si>
    <t>Tata Overnight Fund - Reg - Growth</t>
  </si>
  <si>
    <t>DSP Overnight Fund - Reg - Growth</t>
  </si>
  <si>
    <t>Mirae Asset Overnight Fund - Reg - Growth</t>
  </si>
  <si>
    <t>Sundaram Overnight Fund - Reg - Growth</t>
  </si>
  <si>
    <t>LIC MF Overnight Fund - Reg - Growth</t>
  </si>
  <si>
    <t>Franklin India Overnight Fund - Reg - Growth</t>
  </si>
  <si>
    <t>Bajaj Finserv Overnight Fund - Reg - Growth</t>
  </si>
  <si>
    <t>Bandhan Overnight Fund - Reg - Growth</t>
  </si>
  <si>
    <t>Baroda BNP Paribas Overnight Fund - Dir - Growth</t>
  </si>
  <si>
    <t>360 ONE Overnight Fund - Dir - Growth</t>
  </si>
  <si>
    <t>Union Overnight Fund - Dir - Growth</t>
  </si>
  <si>
    <t>Canara Robeco Overnight Fund - Dir - Growth</t>
  </si>
  <si>
    <t>NJ Overnight Fund - Dir - Growth</t>
  </si>
  <si>
    <t>JM Overnight Fund - Dir - Growth</t>
  </si>
  <si>
    <t>Invesco India Overnight Fund - Dir - Growth</t>
  </si>
  <si>
    <t>Helios Overnight Fund - Dir</t>
  </si>
  <si>
    <t>Groww Overnight Fund - Dir - Growth</t>
  </si>
  <si>
    <t>Edelweiss Overnight Fund - Dir - Growth</t>
  </si>
  <si>
    <t>Zerodha Overnight Fund - Dir - Growth</t>
  </si>
  <si>
    <t>Bank of India Overnight Fund - Dir - Growth</t>
  </si>
  <si>
    <t>Quant Overnight Fund - Dir - Growth</t>
  </si>
  <si>
    <t>Shriram Overnight Fund - Dir - Growth</t>
  </si>
  <si>
    <t>Mahindra Manulife Overnight Fund - Dir - Growth</t>
  </si>
  <si>
    <t>PGIM India Overnight Fund - Dir - Growth</t>
  </si>
  <si>
    <t>TRUSTMF Overnight Fund - Dir - Growth</t>
  </si>
  <si>
    <t>Samco Overnight Fund - Dir - Growth</t>
  </si>
  <si>
    <t>ITI Overnight Fund - Dir - Growth</t>
  </si>
  <si>
    <t>Baroda BNP Paribas Overnight Fund - Reg - Growth</t>
  </si>
  <si>
    <t>360 ONE Overnight Fund - Reg - Growth</t>
  </si>
  <si>
    <t>Union Overnight Fund - Reg - Growth</t>
  </si>
  <si>
    <t>Canara Robeco Overnight Fund - Reg - Growth</t>
  </si>
  <si>
    <t>NJ Overnight Fund - Reg - Growth</t>
  </si>
  <si>
    <t>JM Overnight Fund - Reg - Growth</t>
  </si>
  <si>
    <t>Invesco India Overnight Fund - Reg - Growth</t>
  </si>
  <si>
    <t>Helios Overnight Fund - Reg</t>
  </si>
  <si>
    <t>Groww Overnight Fund - Reg - Growth</t>
  </si>
  <si>
    <t>Edelweiss Overnight Fund - Reg - Growth</t>
  </si>
  <si>
    <t>Bank of India Overnight Fund - Reg - Growth</t>
  </si>
  <si>
    <t>Quant Overnight Fund - Reg - Growth</t>
  </si>
  <si>
    <t>Shriram Overnight Fund - Reg - Growth</t>
  </si>
  <si>
    <t>Mahindra Manulife Overnight Fund - Reg - Growth</t>
  </si>
  <si>
    <t>PGIM India Overnight Fund - Reg - Growth</t>
  </si>
  <si>
    <t>TRUSTMF Overnight Fund - Reg - Growth</t>
  </si>
  <si>
    <t>Samco Overnight Fund - Reg - Growth</t>
  </si>
  <si>
    <t>ITI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</si>
  <si>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</si>
  <si>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</si>
  <si>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</si>
  <si>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</si>
  <si>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HDFC Liquid Fund - Dir - Growth</t>
  </si>
  <si>
    <t>ICICI Prudential Liquid Fund - Dir - Growth</t>
  </si>
  <si>
    <t>Axis Liquid Fund - Dir - Growth</t>
  </si>
  <si>
    <t>Aditya Birla Sun Life Liquid Fund - Dir - Growth</t>
  </si>
  <si>
    <t>Kotak Liquid Fund - Dir - Growth</t>
  </si>
  <si>
    <t>UTI Liquid Fund -Dir- Growth</t>
  </si>
  <si>
    <t>Nippon India Liquid Fund - Dir - Growth</t>
  </si>
  <si>
    <t>Tata Liquid Fund - Dir - Growth</t>
  </si>
  <si>
    <t>DSP Liquidity Fund - Dir - Growth</t>
  </si>
  <si>
    <t>Bandhan Liquid Fund - Dir - Growth</t>
  </si>
  <si>
    <t>HSBC Liquid Fund - Dir - Growth</t>
  </si>
  <si>
    <t>LIC MF Liquid Fund - Dir - Growth</t>
  </si>
  <si>
    <t>Edelweiss Liquid Fund - Dir - Growth</t>
  </si>
  <si>
    <t>Invesco India Liquid Fund - Dir - Growth</t>
  </si>
  <si>
    <t>Baroda BNP Paribas Liquid Fund - Dir - Growth</t>
  </si>
  <si>
    <t>Mirae Asset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</si>
  <si>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</si>
  <si>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</si>
  <si>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</si>
  <si>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</si>
  <si>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HDFC Liquid Fund - Growth</t>
  </si>
  <si>
    <t>ICICI Prudential Liquid Fund - Reg - Growth</t>
  </si>
  <si>
    <t>Axis Liquid Fund - Growth</t>
  </si>
  <si>
    <t>Aditya Birla Sun Life Liquid Fund - Reg - Growth</t>
  </si>
  <si>
    <t>Kotak Liquid Fund - Reg - Growth</t>
  </si>
  <si>
    <t>UTI Liquid Fund - Reg - Growth</t>
  </si>
  <si>
    <t>Nippon India Liquid Fund - Reg - Growth</t>
  </si>
  <si>
    <t>Tata Liquid Fund - Reg - Growth</t>
  </si>
  <si>
    <t>DSP Liquidity Fund - Reg - Growth</t>
  </si>
  <si>
    <t>Bandhan Liquid Fund - Reg - Growth</t>
  </si>
  <si>
    <t>HSBC Liquid Fund - Growth</t>
  </si>
  <si>
    <t>LIC MF Liquid Fund - Growth</t>
  </si>
  <si>
    <t>Edelweiss Liquid Fund - Reg - Growth</t>
  </si>
  <si>
    <t>Invesco India Liquid Fund - Growth</t>
  </si>
  <si>
    <t>Baroda BNP Paribas Liquid Fund - Reg - Growth</t>
  </si>
  <si>
    <t>Mirae Asset Liquid Fund - Growth</t>
  </si>
  <si>
    <t>Franklin India Liquid Fund - Super IP - Growth</t>
  </si>
  <si>
    <t>Union Liquid Fund - Dir - Growth</t>
  </si>
  <si>
    <t>Sundaram Liquid Fund - Dir - Growth</t>
  </si>
  <si>
    <t>Canara Robeco Liquid - Dir - Growth</t>
  </si>
  <si>
    <t>Bajaj Finserv Liquid Fund - Dir - Growth</t>
  </si>
  <si>
    <t>Parag Parikh Liquid Fund - Dir - Growth</t>
  </si>
  <si>
    <t>JM Liquid Fund - Dir - Growth</t>
  </si>
  <si>
    <t>Bank of India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</si>
  <si>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</si>
  <si>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</si>
  <si>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Mahindra Manulife Liquid Fund - Dir - Growth</t>
  </si>
  <si>
    <t>TRUSTMF Liquid Fund - Dir - Growth</t>
  </si>
  <si>
    <t>Motilal Oswal Liquid Fund - Dir - Growth</t>
  </si>
  <si>
    <t>360 ONE Liquid Fund - Dir - Growth</t>
  </si>
  <si>
    <t>PGIM India Liquid Fund - Dir - Growth</t>
  </si>
  <si>
    <t>WhiteOak Capital Liquid Fund - Dir - Growth</t>
  </si>
  <si>
    <t>Quantum Liquid Fund - Dir - Growth</t>
  </si>
  <si>
    <t>The Wealth Company Liquid Fund - Dir - Growth</t>
  </si>
  <si>
    <t>Abakkus Liquid Fund - Dir - Growth</t>
  </si>
  <si>
    <t>Groww Liquid Fund - Dir- Growth</t>
  </si>
  <si>
    <t>Shriram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</si>
  <si>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</si>
  <si>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</si>
  <si>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Capitalmind Liquid Fund - Dir - Growth</t>
  </si>
  <si>
    <t>Navi Liquid Fund - Dir - Growth</t>
  </si>
  <si>
    <t>ITI Liquid Fund - Dir - Growth</t>
  </si>
  <si>
    <t>Union Liquid Fund - Growth</t>
  </si>
  <si>
    <t>Sundaram Liquid Fund - Growth</t>
  </si>
  <si>
    <t>Canara Robeco Liquid - Reg - Growth</t>
  </si>
  <si>
    <t>Bajaj Finserv Liquid Fund - Reg - Growth</t>
  </si>
  <si>
    <t>Parag Parikh Liquid Fund - Reg - Growth</t>
  </si>
  <si>
    <t>JM Liquid Fund - Growth</t>
  </si>
  <si>
    <t>Bank of India Liquid Fund - Reg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</si>
  <si>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</si>
  <si>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</si>
  <si>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Mahindra Manulife Liquid Fund - Reg - Growth</t>
  </si>
  <si>
    <t>TRUSTMF Liquid Fund - Reg - Growth</t>
  </si>
  <si>
    <t>Motilal Oswal Liquid Fund - Reg - Growth</t>
  </si>
  <si>
    <t>360 ONE Liquid Fund - Reg - Growth</t>
  </si>
  <si>
    <t>PGIM India Liquid Fund - Growth</t>
  </si>
  <si>
    <t>WhiteOak Capital Liquid Fund - Reg - Growth</t>
  </si>
  <si>
    <t>Quantum Liquid Fund - Growth</t>
  </si>
  <si>
    <t>The Wealth Company Liquid Fund - Reg - Growth</t>
  </si>
  <si>
    <t>Abakkus Liquid Fund - Reg - Growth</t>
  </si>
  <si>
    <t>Groww Liquid Fund - Growth</t>
  </si>
  <si>
    <t>Shriram Liquid Fund - Reg - Growth</t>
  </si>
  <si>
    <t>Unifi Liquid Fund - Reg - Growth</t>
  </si>
  <si>
    <t>Capitalmind Liquid Fund - Reg - Growth</t>
  </si>
  <si>
    <t>Navi Liquid Fund - Reg - Growth</t>
  </si>
  <si>
    <t>ITI Liquid Fund - Reg - Growth</t>
  </si>
  <si>
    <t>CRISIL Ultra Short Duration Debt A-I Index*</t>
  </si>
  <si>
    <t>CRISIL Ultra Short Duration Debt B-I Index*</t>
  </si>
  <si>
    <t>NIFTY Ultra Short Duration Debt Index A-I*</t>
  </si>
  <si>
    <t>Aditya Birla Sun Life Savings Fund - Dir - Growth</t>
  </si>
  <si>
    <t>HDFC Ultra Short Term Fund - Dir - Growth</t>
  </si>
  <si>
    <t>Kotak Savings Fund - Dir - Growth</t>
  </si>
  <si>
    <t>ICICI Prudential Ultra Short Term Fund - Dir - Growth</t>
  </si>
  <si>
    <t>SBI Ultra Short Duration Fund - Dir - Growth</t>
  </si>
  <si>
    <t>Nippon India Ultra Short Duration Fund - Dir - Growth</t>
  </si>
  <si>
    <t>Axis Ultra Short Duration Fund - Dir - Growth</t>
  </si>
  <si>
    <t>Tata Ultra Short Term Fund - Dir - Growth</t>
  </si>
  <si>
    <t>DSP Ultra Short Fund - Dir - Growth</t>
  </si>
  <si>
    <t>Bandhan Ultra Short Duration Fund - Dir - Growth</t>
  </si>
  <si>
    <t>UTI Ultra Short Duration Fund - Dir - Growth</t>
  </si>
  <si>
    <t>HSBC Ultra Short Duration Fund - Dir - Growth</t>
  </si>
  <si>
    <t>Sundaram Ultra Short Duration Fund - Dir - Growth</t>
  </si>
  <si>
    <t>Mirae Asset Ultra Short Duration Fund - Dir - Growth</t>
  </si>
  <si>
    <t>Invesco India Ultra Short Duration Fund - Dir - Growth</t>
  </si>
  <si>
    <t>Baroda BNP Paribas Ultra Short Duration Fund - Dir - Growth</t>
  </si>
  <si>
    <t>Aditya Birla Sun Life Savings Fund - Reg - Growth</t>
  </si>
  <si>
    <t>HDFC Ultra Short Term Fund - Reg - Growth</t>
  </si>
  <si>
    <t>Kotak Savings Fund - Reg - Growth</t>
  </si>
  <si>
    <t>ICICI Prudential Ultra Short Term Fund - Growth</t>
  </si>
  <si>
    <t>SBI Ultra Short Duration Fund - Growth</t>
  </si>
  <si>
    <t>Nippon India Ultra Short Duration Fund - Reg - Growth</t>
  </si>
  <si>
    <t>Axis Ultra Short Duration Fund - Reg - Growth</t>
  </si>
  <si>
    <t>Tata Ultra Short Term Fund - Reg - Growth</t>
  </si>
  <si>
    <t>DSP Ultra Short Fund - Reg - Growth</t>
  </si>
  <si>
    <t>Bandhan Ultra Short Duration Fund - Reg - Growth</t>
  </si>
  <si>
    <t>UTI Ultra Short Duration Fund - Growth</t>
  </si>
  <si>
    <t>HSBC Ultra Short Duration Fund - Reg - Growth</t>
  </si>
  <si>
    <t>Sundaram Ultra Short Duration Fund - Growth</t>
  </si>
  <si>
    <t>Mirae Asset Ultra Short Duration Fund - Reg - Growth</t>
  </si>
  <si>
    <t>Invesco India Ultra Short Duration Fund - Growth</t>
  </si>
  <si>
    <t>Baroda BNP Paribas Ultra Short Duration Fund - Reg - Growth</t>
  </si>
  <si>
    <t>WhiteOak Capital Ultra Short Duration Fund - Dir - Growth</t>
  </si>
  <si>
    <t>Canara Robeco Ultra Short Term Fund - Dir - Growth</t>
  </si>
  <si>
    <t>Motilal Oswal Ultra Short Term Fund - Dir - Growth</t>
  </si>
  <si>
    <t>LIC MF Ultra Short Duration Fund - Dir - Growth</t>
  </si>
  <si>
    <t>Franklin India Ultra Short Duration Fund - Dir - Growth</t>
  </si>
  <si>
    <t>Mahindra Manulife Ultra Short Duration Fund - Dir - Growth</t>
  </si>
  <si>
    <t>PGIM India Ultra Short Duration Fund - Dir - Growth</t>
  </si>
  <si>
    <t>ITI Ultra Short Duration Fund - Dir - Growth</t>
  </si>
  <si>
    <t>Bank of India Ultra Short Duration Fund - Dir - Growth</t>
  </si>
  <si>
    <t>WhiteOak Capital Ultra Short Duration Fund - Reg - Growth</t>
  </si>
  <si>
    <t>Canara Robeco Ultra Short Term Fund - Reg - Growth</t>
  </si>
  <si>
    <t>Motilal Oswal Ultra Short Term Fund - Reg - Growth</t>
  </si>
  <si>
    <t>LIC MF Ultra Short Duration Fund - Reg - Growth</t>
  </si>
  <si>
    <t>Franklin India Ultra Short Duration Fund - Reg - Growth</t>
  </si>
  <si>
    <t>Mahindra Manulife Ultra Short Duration Fund - Reg - Growth</t>
  </si>
  <si>
    <t>PGIM India Ultra Short Duration Fund - Growth</t>
  </si>
  <si>
    <t>ITI Ultra Short Duration Fund - Reg - Growth</t>
  </si>
  <si>
    <t>Bank of India Ultra Short Duration Fund - Reg - Growth</t>
  </si>
  <si>
    <t>CRISIL Low Duration Debt A-I Index*</t>
  </si>
  <si>
    <t>NIFTY Low Duration Debt Index A-I*</t>
  </si>
  <si>
    <t>ICICI Prudential Savings Fund - Dir - Growth</t>
  </si>
  <si>
    <t>HDFC Low Duration Fund - Dir - Growth</t>
  </si>
  <si>
    <t>Kotak Low Duration Fund - Dir - Growth</t>
  </si>
  <si>
    <t>SBI Low Duration Fund - Dir - Growth</t>
  </si>
  <si>
    <t>Aditya Birla Sun Life Low Duration Fund - Dir - Growth</t>
  </si>
  <si>
    <t>Nippon India Low Duration Fund - Dir - Growth</t>
  </si>
  <si>
    <t>Bandhan Low Duration Fund - Dir - Growth</t>
  </si>
  <si>
    <t>Axis Treasury Advantage Fund - Dir - Growth</t>
  </si>
  <si>
    <t>DSP Low Duration Fund - Dir - Growth</t>
  </si>
  <si>
    <t>UTI Low Duration Fund - Dir - Growth</t>
  </si>
  <si>
    <t>Tata Treasury Advantage Fund - Dir - Growth</t>
  </si>
  <si>
    <t>Mirae Asset Low Duration Fund - Dir - Growth</t>
  </si>
  <si>
    <t>Invesco India Low Duration Fund - Dir - Growth</t>
  </si>
  <si>
    <t>LIC MF Low Duration Fund - Dir - Growth</t>
  </si>
  <si>
    <t>Canara Robeco Savings Fund - Dir - Growth</t>
  </si>
  <si>
    <t>HSBC Low Duration Fund - Dir - Growth</t>
  </si>
  <si>
    <t>Union Low Duration Fund - Dir - Growth</t>
  </si>
  <si>
    <t>Franklin India Low Duration Fund (FILWD) - Dir - Growth</t>
  </si>
  <si>
    <t>ICICI Prudential Savings Fund - Reg - Growth</t>
  </si>
  <si>
    <t>HDFC Low Duration Fund - Growth</t>
  </si>
  <si>
    <t>Kotak Low Duration Fund - Std - Growth</t>
  </si>
  <si>
    <t>SBI Low Duration Fund - Growth</t>
  </si>
  <si>
    <t>Aditya Birla Sun Life Low Duration Fund - Reg - Growth</t>
  </si>
  <si>
    <t>Nippon India Low Duration Fund - Reg - Growth</t>
  </si>
  <si>
    <t>Bandhan Low Duration Fund - Reg - Growth</t>
  </si>
  <si>
    <t>Axis Treasury Advantage Fund - Growth</t>
  </si>
  <si>
    <t>DSP Low Duration Fund - Reg - Growth</t>
  </si>
  <si>
    <t>UTI Low Duration Fund - Reg - Growth</t>
  </si>
  <si>
    <t>Tata Treasury Advantage Fund - Reg - Growth</t>
  </si>
  <si>
    <t>Mirae Asset Low Duration Fund - Regular Savings Plan - Growth</t>
  </si>
  <si>
    <t>Invesco India Low Duration Fund - Growth</t>
  </si>
  <si>
    <t>LIC MF Low Duration Fund - Growth</t>
  </si>
  <si>
    <t>Canara Robeco Savings Fund - Reg - Growth</t>
  </si>
  <si>
    <t>HSBC Low Duration Fund - Reg - Growth</t>
  </si>
  <si>
    <t>Union Low Duration Fund - Reg - Growth</t>
  </si>
  <si>
    <t>Franklin India Low Duration Fund (FILWD) - Reg - Growth</t>
  </si>
  <si>
    <t>JioBlackRock Low Duration Fund - Dir - Growth</t>
  </si>
  <si>
    <t>Edelweiss Low Duration Fund - Dir - Growth</t>
  </si>
  <si>
    <t>Mahindra Manulife Low Duration Fund - Dir - Growth</t>
  </si>
  <si>
    <t>Bajaj Finserv Low Duration Fund - Dir - Growth</t>
  </si>
  <si>
    <t>Sundaram Low Duration Fund - Dir - Growth</t>
  </si>
  <si>
    <t>Baroda BNP Paribas Low Duration Fund - Dir - Growth</t>
  </si>
  <si>
    <t>JM Low Duration Fund - Dir - Growth</t>
  </si>
  <si>
    <t>Edelweiss Low Duration Fund - Reg - Growth</t>
  </si>
  <si>
    <t>Mahindra Manulife Low Duration Fund - Reg - Growth</t>
  </si>
  <si>
    <t>Bajaj Finserv Low Duration Fund - Reg - Growth</t>
  </si>
  <si>
    <t>Sundaram Low Duration Fund - Growth</t>
  </si>
  <si>
    <t>Baroda BNP Paribas Low Duration Fund - Growth</t>
  </si>
  <si>
    <t>JM Low Duration Fund - Growth</t>
  </si>
  <si>
    <t>CRISIL Money Market A-I Index*</t>
  </si>
  <si>
    <t>NIFTY Money Market Index A-I*</t>
  </si>
  <si>
    <t>SBI Savings Fund - Dir - Growth</t>
  </si>
  <si>
    <t>Tata Money Market Fund - Dir - Growth</t>
  </si>
  <si>
    <t>Kotak Money Market Fund - Dir - Growth</t>
  </si>
  <si>
    <t>ICICI Prudential Money Market Fund - Dir- Growth</t>
  </si>
  <si>
    <t>HDFC Money Market Fund - Dir - Growth</t>
  </si>
  <si>
    <t>Aditya Birla Sun Life Money Manager Fund - Dir - Growth</t>
  </si>
  <si>
    <t>Nippon India Money Market Fund - Dir - Growth</t>
  </si>
  <si>
    <t>UTI Money Market Fund -Dir- Growth</t>
  </si>
  <si>
    <t>Axis Money Market Fund - Dir - Growth</t>
  </si>
  <si>
    <t>Bandhan Money Market Fund - Dir - Growth</t>
  </si>
  <si>
    <t>DSP Savings Fund - Dir - Growth</t>
  </si>
  <si>
    <t>HSBC Money Market Fund - Dir - Growth</t>
  </si>
  <si>
    <t>Invesco India Money Market Fund - Dir - Growth</t>
  </si>
  <si>
    <t>LIC MF Money Market Fund - Dir - Growth</t>
  </si>
  <si>
    <t>Bajaj Finserv Money Market Fund - Dir - Growth</t>
  </si>
  <si>
    <t>Franklin India Money Market Fund - Dir - Growth</t>
  </si>
  <si>
    <t>Mirae Asset Money Market Fund - Dir - Growth</t>
  </si>
  <si>
    <t>Baroda BNP Paribas Money Market Fund - Dir - Growth</t>
  </si>
  <si>
    <t>JioBlackRock Money Market Fund - Dir - Growth</t>
  </si>
  <si>
    <t>Edelweiss Money Market Fund - Dir - Growth</t>
  </si>
  <si>
    <t>Sundaram Money Market Fund - Dir - Growth</t>
  </si>
  <si>
    <t>SBI Savings Fund - Growth</t>
  </si>
  <si>
    <t>Tata Money Market Fund - Reg - Growth</t>
  </si>
  <si>
    <t>Kotak Money Market Fund - Reg - Growth</t>
  </si>
  <si>
    <t>ICICI Prudential Money Market Fund - Reg - Growth</t>
  </si>
  <si>
    <t>HDFC Money Market Fund - Growth</t>
  </si>
  <si>
    <t>Aditya Birla Sun Life Money Manager Fund - Reg - Growth</t>
  </si>
  <si>
    <t>Nippon India Money Market Fund - Reg - Growth</t>
  </si>
  <si>
    <t>UTI Money Market Fund - Reg - Growth</t>
  </si>
  <si>
    <t>Axis Money Market Fund - Reg - Growth</t>
  </si>
  <si>
    <t>Bandhan Money Market Fund - Reg - Growth</t>
  </si>
  <si>
    <t>DSP Savings Fund - Growth</t>
  </si>
  <si>
    <t>HSBC Money Market Fund - Reg - Growth</t>
  </si>
  <si>
    <t>Invesco India Money Market Fund - Growth</t>
  </si>
  <si>
    <t>LIC MF Money Market Fund - Reg - Growth</t>
  </si>
  <si>
    <t>Bajaj Finserv Money Market Fund - Reg - Growth</t>
  </si>
  <si>
    <t>Franklin India Money Market Fund - Growth</t>
  </si>
  <si>
    <t>Mirae Asset Money Market Fund - Reg - Growth</t>
  </si>
  <si>
    <t>Baroda BNP Paribas Money Market Fund - Reg - Growth</t>
  </si>
  <si>
    <t>Edelweiss Money Market Fund - Ret - Growth</t>
  </si>
  <si>
    <t>Sundaram Money Market Fund - Reg - Growth</t>
  </si>
  <si>
    <t>Union Money Market Fund - Dir - Growth</t>
  </si>
  <si>
    <t>Bank of India Money Market Fund - Dir - Growth</t>
  </si>
  <si>
    <t>Shriram Money Market Fund - Dir - Growth</t>
  </si>
  <si>
    <t>PGIM India Money Market Fund - Dir - Growth</t>
  </si>
  <si>
    <t>TRUSTMF Money Market Fund - Dir - Growth</t>
  </si>
  <si>
    <t>Groww Money Market Fund - Dir - Growth</t>
  </si>
  <si>
    <t>Union Money Market Fund - Reg - Growth</t>
  </si>
  <si>
    <t>Bank of India Money Market Fund - Reg - Growth</t>
  </si>
  <si>
    <t>Shriram Money Market Fund - Reg - Growth</t>
  </si>
  <si>
    <t>PGIM India Money Market Fund - Reg - Growth</t>
  </si>
  <si>
    <t>TRUSTMF Money Market Fund - Reg - Growth</t>
  </si>
  <si>
    <t>Groww Money Market Fund - Reg - Growth</t>
  </si>
  <si>
    <t>CRISIL Short Duration Debt A-II Index*</t>
  </si>
  <si>
    <t>CRISIL Short Term Bond Index*</t>
  </si>
  <si>
    <t>NIFTY Short Duration Debt Index A-II*</t>
  </si>
  <si>
    <t>ICICI Prudential Short Term Fund - Dir - Growth</t>
  </si>
  <si>
    <t>Kotak Bond Short Term Fund - Dir - Growth</t>
  </si>
  <si>
    <t>HDFC Short Term Debt Fund - Dir - Growth</t>
  </si>
  <si>
    <t>SBI Short Term Debt Fund - Dir - Growth</t>
  </si>
  <si>
    <t>Axis Short Duration Fund - Dir - Growth</t>
  </si>
  <si>
    <t>Bandhan Short Duration Fund - Dir -Growth</t>
  </si>
  <si>
    <t>Nippon India Short Duration Fund - Dir - Growth</t>
  </si>
  <si>
    <t>Aditya Birla Sun Life Short Term Fund - Dir - Growth</t>
  </si>
  <si>
    <t>HSBC Short Duration Fund - Dir - Growth</t>
  </si>
  <si>
    <t>DSP Short Term Fund - Dir - Growth</t>
  </si>
  <si>
    <t>Tata Short Term Bond Fund - Dir - Growth</t>
  </si>
  <si>
    <t>UTI Short Duration Fund - Dir - Growth</t>
  </si>
  <si>
    <t>Invesco India Short Duration Fund - Dir - Growth</t>
  </si>
  <si>
    <t>ICICI Prudential Short Term Fund - Growth</t>
  </si>
  <si>
    <t>Kotak Bond Short Term Fund - Reg - Growth</t>
  </si>
  <si>
    <t>HDFC Short Term Debt Fund - Growth</t>
  </si>
  <si>
    <t>SBI Short Term Debt Fund - Growth</t>
  </si>
  <si>
    <t>Axis Short Duration Fund - Growth</t>
  </si>
  <si>
    <t>Bandhan Short Duration Fund - Reg - Growth</t>
  </si>
  <si>
    <t>Nippon India Short Duration Fund - Reg - Growth</t>
  </si>
  <si>
    <t>Aditya Birla Sun Life Short Term Fund - Reg - Growth</t>
  </si>
  <si>
    <t>HSBC Short Duration Fund - Reg - Growth</t>
  </si>
  <si>
    <t>DSP Short Term Fund - Growth</t>
  </si>
  <si>
    <t>Tata Short Term Bond Fund - Reg - Growth</t>
  </si>
  <si>
    <t>UTI Short Duration Fund - Reg - Growth</t>
  </si>
  <si>
    <t>Invesco India Short Duration Fund - Growth</t>
  </si>
  <si>
    <t>Mirae Asset Short Duration Fund - Dir - Growth</t>
  </si>
  <si>
    <t>Canara Robeco Short Duration Fund - Dir - Growth</t>
  </si>
  <si>
    <t>Bank of India Short Term Income Fund - Dir - Growth</t>
  </si>
  <si>
    <t>Baroda BNP Paribas Short Duration Fund - Dir - Growth</t>
  </si>
  <si>
    <t>Sundaram Short Duration Fund - Dir - Growth</t>
  </si>
  <si>
    <t>JioBlackRock Short Duration Fund - Dir - Growth</t>
  </si>
  <si>
    <t>LIC MF Short Duration Fund - Dir - Growth</t>
  </si>
  <si>
    <t>Union Short Duration Fund - Dir - Growth</t>
  </si>
  <si>
    <t>Groww Short Term Fund - Dir - Growth</t>
  </si>
  <si>
    <t>Mahindra Manulife Short Duration Fund - Dir - Growth</t>
  </si>
  <si>
    <t>JM Short Duration Fund - Dir - Growth</t>
  </si>
  <si>
    <t>TRUSTMF Short Duration Fund - Dir - Growth</t>
  </si>
  <si>
    <t>Franklin India STIP - Dir - Growth</t>
  </si>
  <si>
    <t>Mirae Asset Short Duration Fund - Reg - Growth</t>
  </si>
  <si>
    <t>Canara Robeco Short Duration Fund - Growth</t>
  </si>
  <si>
    <t>Bank of India Short Term Income Fund - Reg - Growth</t>
  </si>
  <si>
    <t>Baroda BNP Paribas Short Duration Fund - Growth</t>
  </si>
  <si>
    <t>Sundaram Short Duration Fund - Growth</t>
  </si>
  <si>
    <t>LIC MF Short Duration Fund - Reg - Growth</t>
  </si>
  <si>
    <t>Union Short Duration Fund - Reg - Growth</t>
  </si>
  <si>
    <t>Groww Short Term Fund - Reg - Growth</t>
  </si>
  <si>
    <t>Mahindra Manulife Short Duration Fund - Reg - Growth</t>
  </si>
  <si>
    <t>JM Short Duration Fund - Reg - Growth</t>
  </si>
  <si>
    <t>TRUSTMF Short Duration Fund - Reg - Growth</t>
  </si>
  <si>
    <t>Franklin India STIP - Growth</t>
  </si>
  <si>
    <t>CRISIL Medium Duration Debt A-III Index*</t>
  </si>
  <si>
    <t>NIFTY Medium Duration Debt Index A-III*</t>
  </si>
  <si>
    <t>SBI Medium Duration Fund - Dir - Growth</t>
  </si>
  <si>
    <t>ICICI Prudential Medium Term Bond Fund - Dir - Growth</t>
  </si>
  <si>
    <t>HDFC Medium Term Debt Fund - Dir - Growth</t>
  </si>
  <si>
    <t>Aditya Birla Sun Life Medium Term Plan - Dir - Growth</t>
  </si>
  <si>
    <t>Axis Strategic Bond Fund - Dir - Growth</t>
  </si>
  <si>
    <t>Kotak Medium Term Fund - Dir - Growth</t>
  </si>
  <si>
    <t>Bandhan Medium Duration Fund - Dir - Growth</t>
  </si>
  <si>
    <t>HSBC Medium Duration Fund - Dir - Growth</t>
  </si>
  <si>
    <t>DSP Bond Fund - Dir - Growth</t>
  </si>
  <si>
    <t>Nippon India Medium Duration Fund - Dir - Growth</t>
  </si>
  <si>
    <t>UTI Medium Duration Fund - Dir - Growth</t>
  </si>
  <si>
    <t>SBI Medium Duration Fund - Growth</t>
  </si>
  <si>
    <t>ICICI Prudential Medium Term Bond Fund - Growth</t>
  </si>
  <si>
    <t>HDFC Medium Term Debt Fund - Growth</t>
  </si>
  <si>
    <t>Aditya Birla Sun Life Medium Term Plan - Reg - Growth</t>
  </si>
  <si>
    <t>Axis Strategic Bond Fund - Growth</t>
  </si>
  <si>
    <t>Kotak Medium Term Fund - Reg - Growth</t>
  </si>
  <si>
    <t>Bandhan Medium Duration Fund - Reg - Growth</t>
  </si>
  <si>
    <t>HSBC Medium Duration Fund - Reg - Growth</t>
  </si>
  <si>
    <t>DSP Bond Fund - Growth</t>
  </si>
  <si>
    <t>Nippon India Medium Duration Fund - Reg - Growth</t>
  </si>
  <si>
    <t>UTI Medium Duration Fund - Reg - Growth</t>
  </si>
  <si>
    <t>Invesco India Medium Duration Fund - Dir - Growth</t>
  </si>
  <si>
    <t>Sundaram Medium Duration Fund - Dir - Growth</t>
  </si>
  <si>
    <t>Invesco India Medium Duration Fund - Reg - Growth</t>
  </si>
  <si>
    <t>Sundaram Medium Duration Fund - Reg - Growth</t>
  </si>
  <si>
    <t>CRISIL Medium to Long Duration Debt A-III Index*</t>
  </si>
  <si>
    <t>NIFTY Medium to Long Duration Debt Index A-III*</t>
  </si>
  <si>
    <t>ICICI Prudential Bond Fund - Dir - Growth</t>
  </si>
  <si>
    <t>SBI Medium to Long Duration Fund - Dir - Growth</t>
  </si>
  <si>
    <t>If redeemed bet. 0 Year to 1 Year Exit Load is 1%, If redeemed bet. 0 Year to 1 Year Exit Load is 1%</t>
  </si>
  <si>
    <t>Kotak Bond Fund - Dir - Growth</t>
  </si>
  <si>
    <t>Aditya Birla Sun Life Income Fund - Dir - Growth</t>
  </si>
  <si>
    <t>HDFC Income Fund - Dir - Growth</t>
  </si>
  <si>
    <t>Bandhan Medium to Long Duration Fund - Dir - Growth</t>
  </si>
  <si>
    <t>Nippon India Medium to Long Duration Fund - Dir - G P - Growth</t>
  </si>
  <si>
    <t>If redeemed bet. 0 Day to 15 Day Exit Load is 0.25%</t>
  </si>
  <si>
    <t>UTI Medium to Long Duration Fund - Dir - Growth</t>
  </si>
  <si>
    <t>HSBC Medium to Long Duration Fund - Dir - Growth</t>
  </si>
  <si>
    <t>ICICI Prudential Bond Fund - Growth</t>
  </si>
  <si>
    <t>SBI Medium to Long Duration Fund - Growth</t>
  </si>
  <si>
    <t>Kotak Bond Fund - Reg - Growth</t>
  </si>
  <si>
    <t>Aditya Birla Sun Life Income Fund - Reg - Growth</t>
  </si>
  <si>
    <t>HDFC Income Fund - Growth</t>
  </si>
  <si>
    <t>Bandhan Medium to Long Duration Fund - Reg - Growth</t>
  </si>
  <si>
    <t>Nippon India Medium to Long Duration Fund - Reg - G P - Growth</t>
  </si>
  <si>
    <t>UTI Medium to Long Duration Fund - Growth</t>
  </si>
  <si>
    <t>HSBC Medium to Long Duration Fund - Growth</t>
  </si>
  <si>
    <t>LIC MF Medium to Long Duration Fund - Dir - Growth</t>
  </si>
  <si>
    <t>Canara Robeco Income Fund - Dir - Growth</t>
  </si>
  <si>
    <t>Franklin India Medium to Long Duration Fund (FIMLDF) - Dir - Growth</t>
  </si>
  <si>
    <t>JM Medium to Long Duration Fund - Dir - Growth</t>
  </si>
  <si>
    <t>LIC MF Medium to Long Duration Fund - Growth</t>
  </si>
  <si>
    <t>Canara Robeco Income Fund - Growth</t>
  </si>
  <si>
    <t>Franklin India Medium to Long Duration Fund (FIMLDF) - Reg - Growth</t>
  </si>
  <si>
    <t>JM Medium to Long Duration Fund - Growth</t>
  </si>
  <si>
    <t>CRISIL Long Duration Debt A-III Index*</t>
  </si>
  <si>
    <t>NIFTY Long Duration Debt Index A-III*</t>
  </si>
  <si>
    <t>Nippon India Nivesh Lakshya Long Duration Fund - Dir - Growth</t>
  </si>
  <si>
    <t>HDFC Long Duration Debt Fund - Dir - Growth</t>
  </si>
  <si>
    <t>SBI Long Duration Fund - Dir - Growth</t>
  </si>
  <si>
    <t>ICICI Prudential Long Term Bond Fund - Dir - Growth</t>
  </si>
  <si>
    <t>Axis Long Duration Fund - Dir - Growth</t>
  </si>
  <si>
    <t>Aditya Birla Sun Life Long Duration Fund - Dir - Growth</t>
  </si>
  <si>
    <t>Kotak long duration fund - Dir - Growth</t>
  </si>
  <si>
    <t>UTI Long Duration Fund - Dir - Growth</t>
  </si>
  <si>
    <t>Bandhan Long Duration Fund - Dir - Growth</t>
  </si>
  <si>
    <t>Nippon India Nivesh Lakshya Long Duration Fund - Reg - Growth</t>
  </si>
  <si>
    <t>HDFC Long Duration Debt Fund - Reg - Growth</t>
  </si>
  <si>
    <t>SBI Long Duration Fund - Reg - Growth</t>
  </si>
  <si>
    <t>ICICI Prudential Long Term Bond Fund - Growth</t>
  </si>
  <si>
    <t>Axis Long Duration Fund - Reg - Growth</t>
  </si>
  <si>
    <t>Aditya Birla Sun Life Long Duration Fund - Reg - Growth</t>
  </si>
  <si>
    <t>Kotak long duration fund - Reg - Growth</t>
  </si>
  <si>
    <t>UTI Long Duration Fund - Reg - Growth</t>
  </si>
  <si>
    <t>Bandhan Long Duration Fund - Reg - Growth</t>
  </si>
  <si>
    <t>Franklin India Long Duration Fund (FILDrF) - Dir - Growth</t>
  </si>
  <si>
    <t>Mirae Asset Long Duration Fund - Dir - Growth</t>
  </si>
  <si>
    <t>Franklin India Long Duration Fund (FILDrF) - Reg - Growth</t>
  </si>
  <si>
    <t>Mirae Asset Long Duration Fund - Reg - Growth</t>
  </si>
  <si>
    <t>CRISIL Dynamic Bond A-III Index*</t>
  </si>
  <si>
    <t>NIFTY Composite Debt Index A-III*</t>
  </si>
  <si>
    <t>ICICI Prudential All Seasons Bond Fund - Dir - Growth</t>
  </si>
  <si>
    <t>Nippon India Dynamic Bond Fund - Dir - Growth</t>
  </si>
  <si>
    <t>SBI Dynamic Bond Fund - Dir - Growth</t>
  </si>
  <si>
    <t>Kotak Dynamic Bond Fund - Dir - Growth</t>
  </si>
  <si>
    <t>Bandhan Dynamic Bond Fund - Dir - Growth</t>
  </si>
  <si>
    <t>Aditya Birla Sun Life Dynamic Bond Fund - Dir - Growth</t>
  </si>
  <si>
    <t>If redeemed bet. 0 Day to 90 Day Exit Load is 0.5%</t>
  </si>
  <si>
    <t>Axis Dynamic Bond Fund - Dir - Growth</t>
  </si>
  <si>
    <t>DSP Strategic Bond Fund - Dir - Growth</t>
  </si>
  <si>
    <t>360 ONE Dynamic Bond Fund - Dir - Growth</t>
  </si>
  <si>
    <t>HDFC Dynamic Debt Fund - Dir - Growth</t>
  </si>
  <si>
    <t>UTI Dynamic Bond Fund - Dir - Growth</t>
  </si>
  <si>
    <t>HSBC Dynamic Bond Fund - Dir - Growth</t>
  </si>
  <si>
    <t>ICICI Prudential All Seasons Bond Fund - Growth</t>
  </si>
  <si>
    <t>Nippon India Dynamic Bond Fund - Reg - Growth</t>
  </si>
  <si>
    <t>SBI Dynamic Bond Fund - Growth</t>
  </si>
  <si>
    <t>Kotak Dynamic Bond Fund - Reg - Growth</t>
  </si>
  <si>
    <t>Bandhan Dynamic Bond Fund - Reg - Growth</t>
  </si>
  <si>
    <t>Aditya Birla Sun Life Dynamic Bond Fund - Ret - Growth</t>
  </si>
  <si>
    <t>Axis Dynamic Bond Fund - Growth</t>
  </si>
  <si>
    <t>DSP Strategic Bond Fund - Reg - Growth</t>
  </si>
  <si>
    <t>360 ONE Dynamic Bond Fund - Growth</t>
  </si>
  <si>
    <t>HDFC Dynamic Debt Fund - Growth</t>
  </si>
  <si>
    <t>UTI Dynamic Bond Fund - Reg - Growth</t>
  </si>
  <si>
    <t>HSBC Dynamic Bond Fund - Growth</t>
  </si>
  <si>
    <t>Baroda BNP Paribas Dynamic Bond Fund - Dir - Growth</t>
  </si>
  <si>
    <t>Mirae Asset Dynamic Bond Fund - Dir - Growth</t>
  </si>
  <si>
    <t>Union Dynamic Bond Fund - Dir - Growth</t>
  </si>
  <si>
    <t>Canara Robeco Dynamic Bond Fund - Dir - Growth</t>
  </si>
  <si>
    <t>Quantum Dynamic Bond Fund - Dir - Growth</t>
  </si>
  <si>
    <t>PGIM India Dynamic Bond Fund - Dir - Growth</t>
  </si>
  <si>
    <t>Mahindra Manulife Dynamic Bond Fund - Dir - Growth</t>
  </si>
  <si>
    <t>JM Dynamic Bond Fund - Dir - Growth</t>
  </si>
  <si>
    <t>Groww Dynamic Term Fund - Dir - Growth</t>
  </si>
  <si>
    <t>ITI Dynamic Bond Fund - Dir - Growth</t>
  </si>
  <si>
    <t>Baroda BNP Paribas Dynamic Bond Fund - Growth</t>
  </si>
  <si>
    <t>Mirae Asset Dynamic Bond Fund - Reg - Growth</t>
  </si>
  <si>
    <t>Union Dynamic Bond Fund - Growth</t>
  </si>
  <si>
    <t>Canara Robeco Dynamic Bond Fund - Reg - Growth</t>
  </si>
  <si>
    <t>Quantum Dynamic Bond Fund - Growth</t>
  </si>
  <si>
    <t>PGIM India Dynamic Bond Fund - Growth</t>
  </si>
  <si>
    <t>Mahindra Manulife Dynamic Bond Fund - Reg - Growth</t>
  </si>
  <si>
    <t>JM Dynamic Bond Fund - Growth</t>
  </si>
  <si>
    <t>Groww Dynamic Term Fund - Reg - Growth</t>
  </si>
  <si>
    <t>ITI Dynamic Bond Fund - Reg - Growth</t>
  </si>
  <si>
    <t>CRISIL Corporate Bond A-II Index*</t>
  </si>
  <si>
    <t>CRISIL Corporate Debt A-II Index*</t>
  </si>
  <si>
    <t>Nifty Corporate Bond Index A-II*</t>
  </si>
  <si>
    <t>ICICI Prudential Corporate Bond Fund - Dir - Growth</t>
  </si>
  <si>
    <t>HDFC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</si>
  <si>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</si>
  <si>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</si>
  <si>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</si>
  <si>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</si>
  <si>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</si>
  <si>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</si>
  <si>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</si>
  <si>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</si>
  <si>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</si>
  <si>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Tata Corporate Bond Fund - Dir - Growth</t>
  </si>
  <si>
    <t>DSP Corporate Bond Fund - Dir - Growth</t>
  </si>
  <si>
    <t>Franklin India Corporate Debt Fund - Dir - Growth</t>
  </si>
  <si>
    <t>ICICI Prudential Corporate Bond Fund - Reg - Growth</t>
  </si>
  <si>
    <t>HDFC Corporate Bond Fund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</si>
  <si>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</si>
  <si>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</si>
  <si>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</si>
  <si>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</si>
  <si>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</si>
  <si>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</si>
  <si>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</si>
  <si>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</si>
  <si>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</si>
  <si>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Tata Corporate Bond Fund - Reg - Growth</t>
  </si>
  <si>
    <t>DSP Corporate Bond Fund - Reg - Growth</t>
  </si>
  <si>
    <t>Franklin India Corporate Debt Fund - Growth</t>
  </si>
  <si>
    <t>Sundaram Corporate Bond Fund - Dir - Growth</t>
  </si>
  <si>
    <t>Union Corporate Bond Fund - Dir - Growth</t>
  </si>
  <si>
    <t>Baroda BNP Paribas Corporate Bond Fund - Dir - Growth</t>
  </si>
  <si>
    <t>TRUSTMF Corporate Bond Fund - Dir - Growth</t>
  </si>
  <si>
    <t>Canara Robeco Corporate Bond Fund - Dir - Growth</t>
  </si>
  <si>
    <t>PGIM India Corporate Bond Fund - Dir - Growth</t>
  </si>
  <si>
    <t>Mirae Asset Corporate Bond Fund - Dir - Growth</t>
  </si>
  <si>
    <t>Sundaram Corporate Bond Fund - Reg - Growth</t>
  </si>
  <si>
    <t>Union Corporate Bond Fund - Reg - Growth</t>
  </si>
  <si>
    <t>Baroda BNP Paribas Corporate Bond Fund - Growth</t>
  </si>
  <si>
    <t>TRUSTMF Corporate Bond Fund - Reg - Growth</t>
  </si>
  <si>
    <t>Canara Robeco Corporate Bond Fund - Reg - Growth</t>
  </si>
  <si>
    <t>PGIM India Corporate Bond Fund - Growth</t>
  </si>
  <si>
    <t>Mirae Asset Corporate Bond Fund - Reg - Growth</t>
  </si>
  <si>
    <t>CRISIL Credit Risk Debt B-II Index*</t>
  </si>
  <si>
    <t>Nifty Credit Risk Bond Index B-II*</t>
  </si>
  <si>
    <t>HDFC Credit Risk Debt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</si>
  <si>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</si>
  <si>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</si>
  <si>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</si>
  <si>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</si>
  <si>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Nippon India Credit Risk Fund - Dir - Growth</t>
  </si>
  <si>
    <t>Aditya Birla Sun Life Credit Risk Fund - Dir - Growth</t>
  </si>
  <si>
    <t>Kotak Credit Risk Fund - Dir - Growth</t>
  </si>
  <si>
    <t>HSBC Credit Risk Fund - Dir - Growth</t>
  </si>
  <si>
    <t>Axis Credit Risk Fund - Dir - Growth</t>
  </si>
  <si>
    <t>DSP Credit Risk Fund - Dir - Growth</t>
  </si>
  <si>
    <t>If redeemed bet. 0 Day to 360 Days Exit Load is 3%</t>
  </si>
  <si>
    <t>UTI Credit Risk Fund - Dir - Growth</t>
  </si>
  <si>
    <t>Bandhan Credit Risk Fund - Dir - Growth</t>
  </si>
  <si>
    <t>HDFC Credit Risk Debt Fund - Reg - Growth</t>
  </si>
  <si>
    <t>ICICI Prudential Credit Risk Fund - Growth</t>
  </si>
  <si>
    <t>SBI Credit Risk Fund - Growth</t>
  </si>
  <si>
    <t>Nippon India Credit Risk Fund - Reg - Growth</t>
  </si>
  <si>
    <t>Aditya Birla Sun Life Credit Risk Fund - Reg - Growth</t>
  </si>
  <si>
    <t>Kotak Credit Risk Fund - Reg - Growth</t>
  </si>
  <si>
    <t>HSBC Credit Risk Fund - Growth</t>
  </si>
  <si>
    <t>Axis Credit Risk Fund - Growth</t>
  </si>
  <si>
    <t>DSP Credit Risk Fund - Reg - Growth</t>
  </si>
  <si>
    <t>UTI Credit Risk Fund - Growth</t>
  </si>
  <si>
    <t>Bandhan Credit Risk Fund - Reg - Growth</t>
  </si>
  <si>
    <t>Baroda BNP Paribas Credit Risk Fund - Dir - Growth</t>
  </si>
  <si>
    <t>Invesco India Credit Risk Fund - Dir - Growth</t>
  </si>
  <si>
    <t>Bank of India Credit Risk Fund - Dir - Growth</t>
  </si>
  <si>
    <t>If redeemed bet. 0 Day to 720 Days Exit Load is 3%, If redeemed bet. 720 Days to 1080 Days Exit Load is 2%</t>
  </si>
  <si>
    <t>Baroda BNP Paribas Credit Risk Fund - Reg - Growth</t>
  </si>
  <si>
    <t>Invesco India Credit Risk Fund - Reg - Growth</t>
  </si>
  <si>
    <t>Bank of India Credit Risk Fund - Reg - Growth</t>
  </si>
  <si>
    <t>CRISIL Banking and PSU Debt A-II Index*</t>
  </si>
  <si>
    <t>Nifty Banking &amp; PSU Debt Index A-II*</t>
  </si>
  <si>
    <t>Axis Banking &amp; PSU Debt Fund - Dir - Growth</t>
  </si>
  <si>
    <t>Bandhan Banking and PSU Fund - Dir - Growth</t>
  </si>
  <si>
    <t>ICICI Prudential Banking &amp; PSU Debt Fund - Dir - Growth</t>
  </si>
  <si>
    <t>Aditya Birla Sun Life Banking &amp; PSU Debt Fund - Dir - Growth</t>
  </si>
  <si>
    <t>HDFC Banking and PSU Debt Fund - Dir - Growth</t>
  </si>
  <si>
    <t>Nippon India Banking and PSU Fund - Dir - Growth</t>
  </si>
  <si>
    <t>Kotak Banking and PSU Debt Fund - Dir - Growth</t>
  </si>
  <si>
    <t>HSBC Banking and PSU Debt Fund - Dir - Growth</t>
  </si>
  <si>
    <t>SBI Banking and PSU Fund - Dir - Growth</t>
  </si>
  <si>
    <t>DSP Banking &amp; PSU Debt Fund - Dir - Growth</t>
  </si>
  <si>
    <t>LIC MF Banking &amp; PSU Fund - Dir - Growth</t>
  </si>
  <si>
    <t>UTI Banking &amp; PSU Fund - Dir - Growth</t>
  </si>
  <si>
    <t>Franklin India Banking &amp; PSU Debt Fund - Dir - Growth</t>
  </si>
  <si>
    <t>Axis Banking &amp; PSU Debt Fund - Growth</t>
  </si>
  <si>
    <t>Bandhan Banking and PSU Fund - Reg - Growth</t>
  </si>
  <si>
    <t>ICICI Prudential Banking &amp; PSU Debt Fund - Reg - Growth</t>
  </si>
  <si>
    <t>Aditya Birla Sun Life Banking &amp; PSU Debt Fund - Reg - Growth</t>
  </si>
  <si>
    <t>HDFC Banking and PSU Debt Fund - Reg - Growth</t>
  </si>
  <si>
    <t>Nippon India Banking and PSU Fund - Reg - Growth</t>
  </si>
  <si>
    <t>Kotak Banking and PSU Debt Fund - Reg - Growth</t>
  </si>
  <si>
    <t>HSBC Banking and PSU Debt Fund - Growth</t>
  </si>
  <si>
    <t>SBI Banking and PSU Fund - Growth</t>
  </si>
  <si>
    <t>DSP Banking &amp; PSU Debt Fund - Reg - Growth</t>
  </si>
  <si>
    <t>LIC MF Banking &amp; PSU Fund - Growth</t>
  </si>
  <si>
    <t>UTI Banking &amp; PSU Fund - Reg - Growth</t>
  </si>
  <si>
    <t>Franklin India Banking &amp; PSU Debt Fund - Growth</t>
  </si>
  <si>
    <t>Edelweiss Banking &amp; PSU Debt Fund - Dir - Growth</t>
  </si>
  <si>
    <t>Bajaj Finserv Banking and PSU Debt Fund - Dir - Growth</t>
  </si>
  <si>
    <t>Sundaram Banking &amp; PSU Fund - Dir - Growth</t>
  </si>
  <si>
    <t>Canara Robeco Banking and PSU Debt Fund - Dir - Growth</t>
  </si>
  <si>
    <t>TRUSTMF Banking &amp; PSU Fund - Dir - Growth</t>
  </si>
  <si>
    <t>Invesco India Banking and PSU Fund - Dir - Growth</t>
  </si>
  <si>
    <t>Mirae Asset Banking and PSU Fund - Dir - Growth</t>
  </si>
  <si>
    <t>ITI Banking &amp; PSU Debt Fund - Dir - Growth</t>
  </si>
  <si>
    <t>Baroda BNP Paribas Banking and PSU Bond Fund - Dir - Growth</t>
  </si>
  <si>
    <t>Edelweiss Banking &amp; PSU Debt Fund - Reg - Growth</t>
  </si>
  <si>
    <t>Bajaj Finserv Banking and PSU Debt Fund - Reg - Growth</t>
  </si>
  <si>
    <t>Sundaram Banking &amp; PSU Fund - Reg - Growth</t>
  </si>
  <si>
    <t>Canara Robeco Banking and PSU Debt Fund - Reg - Growth</t>
  </si>
  <si>
    <t>TRUSTMF Banking &amp; PSU Fund - Reg - Growth</t>
  </si>
  <si>
    <t>Invesco India Banking and PSU Fund - Growth</t>
  </si>
  <si>
    <t>Mirae Asset Banking and PSU Fund - Reg - Growth</t>
  </si>
  <si>
    <t>ITI Banking &amp; PSU Debt Fund - Reg - Growth</t>
  </si>
  <si>
    <t>Baroda BNP Paribas Banking and PSU Bond Fund - Reg - Growth</t>
  </si>
  <si>
    <t>CRISIL Dynamic Gilt A-III Index*</t>
  </si>
  <si>
    <t>CRISIL Dynamic Gilt Index*</t>
  </si>
  <si>
    <t>Nifty All Duration G-Sec Index*</t>
  </si>
  <si>
    <t>SBI Gilt Fund - Dir - Growth</t>
  </si>
  <si>
    <t>ICICI Prudential Gilt Fund - Dir - Growth</t>
  </si>
  <si>
    <t>Kotak Gilt Fund - Dir - Growth</t>
  </si>
  <si>
    <t>HDFC Gilt Fund - Dir - Growth</t>
  </si>
  <si>
    <t>Bandhan Gilt Fund - Dir - Growth</t>
  </si>
  <si>
    <t>Nippon India Gilt Fund - Dir - Growth</t>
  </si>
  <si>
    <t>Aditya Birla Sun Life GSec Fund - Dir - Growth</t>
  </si>
  <si>
    <t>DSP Gilt Fund - Dir - Growth</t>
  </si>
  <si>
    <t>Tata Gilt Securities Fund Plan A - Dir - Growth</t>
  </si>
  <si>
    <t>Baroda BNP Paribas Gilt Fund - Dir - Growth</t>
  </si>
  <si>
    <t>UTI Gilt Fund - Dir - Growth</t>
  </si>
  <si>
    <t>Axis Gilt Fund - Dir - Growth</t>
  </si>
  <si>
    <t>HSBC Gilt Fund - Dir - Growth</t>
  </si>
  <si>
    <t>Invesco India Gilt Fund - Dir - Growth</t>
  </si>
  <si>
    <t>SBI Gilt Fund - Growth</t>
  </si>
  <si>
    <t>ICICI Prudential Gilt Fund - Growth</t>
  </si>
  <si>
    <t>Kotak Gilt Fund - Growth</t>
  </si>
  <si>
    <t>HDFC Gilt Fund - Growth</t>
  </si>
  <si>
    <t>Bandhan Gilt Fund - Reg - Growth (Re-launched)</t>
  </si>
  <si>
    <t>Nippon India Gilt Fund - Reg - Growth</t>
  </si>
  <si>
    <t>Aditya Birla Sun Life GSec Fund - Reg - Growth</t>
  </si>
  <si>
    <t>DSP Gilt Fund - Growth</t>
  </si>
  <si>
    <t>Tata Gilt Securities Fund - Reg - Growth</t>
  </si>
  <si>
    <t>Baroda BNP Paribas Gilt Fund - Growth</t>
  </si>
  <si>
    <t>UTI Gilt Fund - Growth</t>
  </si>
  <si>
    <t>Axis Gilt Fund - Growth</t>
  </si>
  <si>
    <t>HSBC Gilt Fund - Reg - Growth</t>
  </si>
  <si>
    <t>Invesco India Gilt Fund - Growth</t>
  </si>
  <si>
    <t>Franklin India Government Securities Fund - Dir - Growth</t>
  </si>
  <si>
    <t>Edelweiss G Sec Fund - Dir - Growth</t>
  </si>
  <si>
    <t>Canara Robeco Gilt Fund - Dir - Growth</t>
  </si>
  <si>
    <t>PGIM India Gilt Fund - Dir - Growth</t>
  </si>
  <si>
    <t>Union Gilt Fund - Dir - Growth</t>
  </si>
  <si>
    <t>Quant Gilt Fund - Dir - Growth</t>
  </si>
  <si>
    <t>LIC MF Gilt Fund - Dir - Growth</t>
  </si>
  <si>
    <t>If redeemed bet. 0 Day to 30 Day Exit Load is 0.25%</t>
  </si>
  <si>
    <t>Groww Gilt Fund - Dir - Growth</t>
  </si>
  <si>
    <t>Bajaj Finserv Gilt Fund - Dir - Growth</t>
  </si>
  <si>
    <t>Franklin India Government Securities Fund - Growth</t>
  </si>
  <si>
    <t>Edelweiss G Sec Fund - Reg - Growth</t>
  </si>
  <si>
    <t>Canara Robeco Gilt Fund - Growth</t>
  </si>
  <si>
    <t>PGIM India Gilt Fund - Growth</t>
  </si>
  <si>
    <t>Union Gilt Fund - Reg - Growth</t>
  </si>
  <si>
    <t>Quant Gilt Fund - Reg - Growth</t>
  </si>
  <si>
    <t>LIC MF Gilt Fund - Growth</t>
  </si>
  <si>
    <t>Groww Gilt Fund - Reg - Growth</t>
  </si>
  <si>
    <t>Bajaj Finserv Gilt Fund - Reg - Growth</t>
  </si>
  <si>
    <t>CRISIL 10 Yr Gilt Index*</t>
  </si>
  <si>
    <t>Nifty 10 yr Benchmark G-Sec Index*</t>
  </si>
  <si>
    <t>ICICI Prudential Constant Maturity Gilt Fund - Dir - Growth</t>
  </si>
  <si>
    <t>SBI Constant Maturity 10-Year Gilt Fund - Dir - Growth</t>
  </si>
  <si>
    <t>Bandhan Gilt Fund with 10 year constant duration Fund - Dir - Growth</t>
  </si>
  <si>
    <t>UTI Gilt Fund with 10 year Constant Duration - Dir - Growth</t>
  </si>
  <si>
    <t>DSP 10Y G-Sec Fund - Dir - Growth</t>
  </si>
  <si>
    <t>ICICI Prudential Constant Maturity Gilt Fund - Reg - Growth</t>
  </si>
  <si>
    <t>SBI Constant Maturity 10-Year Gilt Fund - Growth</t>
  </si>
  <si>
    <t>Bandhan Gilt Fund with 10 year constant duration Fund - Reg - Growth</t>
  </si>
  <si>
    <t>UTI Gilt Fund with 10 year Constant Duration - Reg - Growth</t>
  </si>
  <si>
    <t>DSP 10Y G-Sec Fund - Reg - Growth</t>
  </si>
  <si>
    <t>HDFC Floating Rate Debt Fund - Dir - Growth</t>
  </si>
  <si>
    <t>Aditya Birla Sun Life Floating Rate Fund - Dir - Growth</t>
  </si>
  <si>
    <t>ICICI Prudential Floating Interest Fund - Dir - Growth</t>
  </si>
  <si>
    <t>Nippon India Floater Fund - Dir - Growth</t>
  </si>
  <si>
    <t>Kotak Floating Rate Fund - Dir - Growth</t>
  </si>
  <si>
    <t>UTI Floater Fund - Dir - Growth</t>
  </si>
  <si>
    <t>SBI Floating Rate Debt Fund - Dir - Growth</t>
  </si>
  <si>
    <t>If redeemed bet. 0 Day to 3 Days Exit Load is 0.1%</t>
  </si>
  <si>
    <t>DSP Floater Fund - Dir - Growth</t>
  </si>
  <si>
    <t>Franklin India Floating Rate Fund - Dir - Growth</t>
  </si>
  <si>
    <t>Bandhan Floater Fund - Dir - Growth</t>
  </si>
  <si>
    <t>Axis Floater Fund - Dir - Growth</t>
  </si>
  <si>
    <t>Tata Floating Rate Fund - Dir - Growth</t>
  </si>
  <si>
    <t>HDFC Floating Rate Debt Fund - Growth</t>
  </si>
  <si>
    <t>Aditya Birla Sun Life Floating Rate Fund - Reg - Growth</t>
  </si>
  <si>
    <t>ICICI Prudential Floating Interest Fund - Growth</t>
  </si>
  <si>
    <t>Nippon India Floater Fund - Reg - Growth</t>
  </si>
  <si>
    <t>Kotak Floating Rate Fund - Reg - Growth</t>
  </si>
  <si>
    <t>UTI Floater Fund - Reg - Growth</t>
  </si>
  <si>
    <t>SBI Floating Rate Debt Fund - Reg - Growth</t>
  </si>
  <si>
    <t>DSP Floater Fund - Reg - Growth</t>
  </si>
  <si>
    <t>Franklin India Floating Rate Fund - Growth</t>
  </si>
  <si>
    <t>Bandhan Floater Fund - Reg - Growth</t>
  </si>
  <si>
    <t>Axis Floater Fund - Reg - Growth</t>
  </si>
  <si>
    <t>Tata Floating Rate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</si>
  <si>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</si>
  <si>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</si>
  <si>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</si>
  <si>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</si>
  <si>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</si>
  <si>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</si>
  <si>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</si>
  <si>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</si>
  <si>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</si>
  <si>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</si>
  <si>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</si>
  <si>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</si>
  <si>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</si>
  <si>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</si>
  <si>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</si>
  <si>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</si>
  <si>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</si>
  <si>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</si>
  <si>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</si>
  <si>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</si>
  <si>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</si>
  <si>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</si>
  <si>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</si>
  <si>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</si>
  <si>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</si>
  <si>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</si>
  <si>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</si>
  <si>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</si>
  <si>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</si>
  <si>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</si>
  <si>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</si>
  <si>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</si>
  <si>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</si>
  <si>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</si>
  <si>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</si>
  <si>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</si>
  <si>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</si>
  <si>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</si>
  <si>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</si>
  <si>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</si>
  <si>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</si>
  <si>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</si>
  <si>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</si>
  <si>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</si>
  <si>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</si>
  <si>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</si>
  <si>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</si>
  <si>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</si>
  <si>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</si>
  <si>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</si>
  <si>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</si>
  <si>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</si>
  <si>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</si>
  <si>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</si>
  <si>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</si>
  <si>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</si>
  <si>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</si>
  <si>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</si>
  <si>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</si>
  <si>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</si>
  <si>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</si>
  <si>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</si>
  <si>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</si>
  <si>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</si>
  <si>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</si>
  <si>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</si>
  <si>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</si>
  <si>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</si>
  <si>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</si>
  <si>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</si>
  <si>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</si>
  <si>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</si>
  <si>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</si>
  <si>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</si>
  <si>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</si>
  <si>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</si>
  <si>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</si>
  <si>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</si>
  <si>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</si>
  <si>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</si>
  <si>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</si>
  <si>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</si>
  <si>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</si>
  <si>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</si>
  <si>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</si>
  <si>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</si>
  <si>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</si>
  <si>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</si>
  <si>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</si>
  <si>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</si>
  <si>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</si>
  <si>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</si>
  <si>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</si>
  <si>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</si>
  <si>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</si>
  <si>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</si>
  <si>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</si>
  <si>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</si>
  <si>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BHARAT Bond FOF - April 2030 - Dir - Growth</t>
  </si>
  <si>
    <t>ICICI Prudential Nifty PSU Bond Plus SDL Sep 2027 40:60 Index Fund - Dir - Growth</t>
  </si>
  <si>
    <t>SBI CPSE Bond Plus SDL Sep 2026 50:50 Index Fund - Dir - Growth</t>
  </si>
  <si>
    <t>If redeemed bet. 0 Day to 30 Days Exit Load is 0.15%</t>
  </si>
  <si>
    <t>Aditya Birla Sun Life Nifty SDL Plus PSU Bond Sep 2026 60:40 Index Fund - Dir - Growth</t>
  </si>
  <si>
    <t>Kotak Income Plus Arbitrage Omni FOF - Dir - Growth</t>
  </si>
  <si>
    <t>Kotak Nifty SDL Apr 2027 Top 12 Equal Weight Index Fund - Dir - Growth</t>
  </si>
  <si>
    <t>Bandhan CRISIL IBX Gilt June 2027 Index Fund - Dir - Growth</t>
  </si>
  <si>
    <t>Edelweiss Nifty PSU Bond Plus SDL Apr 2026 50:50 Index Fund - Dir - Growth</t>
  </si>
  <si>
    <t>BHARAT Bond FOF - April 2031 - Dir - Growth</t>
  </si>
  <si>
    <t>BHARAT Bond ETF FOF - April 2032 - Dir - Growth</t>
  </si>
  <si>
    <t>BHARAT Bond FOF - April 2025 - Dir - Growth</t>
  </si>
  <si>
    <t>Bandhan CRISIL IBX Gilt April 2028 Index Fund - Dir - Growth</t>
  </si>
  <si>
    <t>Aditya Birla Sun Life Nifty SDL Apr 2027 Index Fund - Dir - Growth</t>
  </si>
  <si>
    <t>Kotak Nifty SDL Apr 2032 Top 12 Equal Weight Index Fund - Dir - Growth</t>
  </si>
  <si>
    <t>ICICI Prudential Income plus Arbitrage Omni FOF - Dir - Growth</t>
  </si>
  <si>
    <t>Nippon India Nifty AAA CPSE Bond Plus SDL - Apr 2027 Maturity 60:40 Index Fund - Dir - Growth</t>
  </si>
  <si>
    <t>HDFC CRISIL-IBX Financial Services 3-6 Months Debt Index Fund - Dir - Growth</t>
  </si>
  <si>
    <t>Aditya Birla Sun Life CRISIL - IBX Financial Services 3 to 6 Months Debt Index Fund - Dir - Growth</t>
  </si>
  <si>
    <t>SBI CRISIL IBX Gilt Index  June 2036 Fund - Dir - Growth</t>
  </si>
  <si>
    <t>HDFC Income Plus Arbitrage Active FOF - Dir - Growth</t>
  </si>
  <si>
    <t>Edelweiss Nifty PSU Bond Plus SDL Apr 2027 50:50 Index Fund - Dir - Growth</t>
  </si>
  <si>
    <t>Axis Income Plus Arbitrage Active FOF - Dir - Growth</t>
  </si>
  <si>
    <t>BHARAT Bond ETF FOF - April 2033 - Dir - Growth</t>
  </si>
  <si>
    <t>Axis CRISIL IBX SDL May 2027 Index Fund - Dir - Growth</t>
  </si>
  <si>
    <t>HSBC CRISIL IBX 50:50 Gilt Plus SDL Apr 2028 Index Fund - Dir - Growth</t>
  </si>
  <si>
    <t>SBI CRISIL IBX Gilt Index April 2029 Fund - Dir - Growth</t>
  </si>
  <si>
    <t>SBI Income Plus Arbitrage Active FOF - Dir - Growth</t>
  </si>
  <si>
    <t>Axis CRISIL-IBX AAA Bond NBFC - Jun 2027 Index Fund - Dir - Growth</t>
  </si>
  <si>
    <t>DSP Nifty SDL Plus G-Sec Jun 2028 30:70 Index Fund - Dir - Growth</t>
  </si>
  <si>
    <t>Bandhan Income Plus Arbitrage Active FOF - Dir - Growth</t>
  </si>
  <si>
    <t>ICICI Prudential Nifty SDL Sep 2027 Index Fund - Dir - Growth</t>
  </si>
  <si>
    <t>Aditya Birla Sun Life CRISIL-IBX Financial Services 9-12 Months Debt Index Fund - Dir - Growth</t>
  </si>
  <si>
    <t>DSP Income Plus Arbitrage Omni FoF - Dir - Growth</t>
  </si>
  <si>
    <t>Aditya Birla Sun Life CRISIL IBX 60:40 SDL plus AAA PSU - Apr 2027 Index Fund - Dir - Growth</t>
  </si>
  <si>
    <t>SBI CRISIL IBX SDL Index September 2027 Fund - Dir - Growth</t>
  </si>
  <si>
    <t>HDFC Nifty G-sec Dec 2026 Index Fund - Dir - Growth</t>
  </si>
  <si>
    <t>Aditya Birla Sun Life Income plus Arbitrage Active FOF - Dir - Growth</t>
  </si>
  <si>
    <t>Kotak CRISIL-IBX Financial Services 9 to 12 Months Debt Index Fund - Dir - Growth</t>
  </si>
  <si>
    <t>Edelweiss CRISIL IBX 50:50 Gilt Plus SDL April 2037 Index Fund - Dir - Growth</t>
  </si>
  <si>
    <t>HDFC NIFTY G-sec Jun 2036 Index Fund - Dir - Growth</t>
  </si>
  <si>
    <t>ICICI Prudential Nifty SDL Dec 2028 Index Fund - Dir - Growth</t>
  </si>
  <si>
    <t>ICICI Prudential Nifty G-Sec Dec 2030 Index Fund - Dir - Growth</t>
  </si>
  <si>
    <t>HDFC CRISIL-IBX Financial Services 9-12 Months Debt Index Fund - Dir - Growth</t>
  </si>
  <si>
    <t>Tata CRISIL-IBX Gilt Index  April 2026 Index Fund - Dir - Growth</t>
  </si>
  <si>
    <t>Nippon India Nifty G-Sec Jun 2036 Maturity Index Fund - Dir - Growth</t>
  </si>
  <si>
    <t>Tata Nifty SDL Plus AAA PSU Bond Dec 2027 60: 40 Index Fund - Dir - Growth</t>
  </si>
  <si>
    <t>HDFC Nifty G- Sec Jun 2027 Index Fund - Dir - Growth</t>
  </si>
  <si>
    <t>HDFC Nifty G-Sec July 2031 Index Fund - Dir - Growth</t>
  </si>
  <si>
    <t>Nippon India Income Plus Arbitrage Active Fund of Fund - Dir - Growth</t>
  </si>
  <si>
    <t>Aditya Birla Sun Life CRISIL IBX Gilt Apr 2029 Index Fund - Dir - Growth</t>
  </si>
  <si>
    <t>HDFC Nifty G-Sec Sep 2032 Index Fund - Dir - Growth</t>
  </si>
  <si>
    <t>HSBC Income Plus Arbitrage Active FOF - Dir - Growth</t>
  </si>
  <si>
    <t>ICICI Prudential CRISIL-IBX Financial Services 3-6 Months Debt Index Fund - Dir - Growth</t>
  </si>
  <si>
    <t>Nippon India CRISIL-IBX Financial Services 9-12 Months Debt Index Fund - Dir - Growth</t>
  </si>
  <si>
    <t>Edelweiss CRISIL PSU Plus SDL 50: 50 Oct 2025 Index Fund - Dir - Growth</t>
  </si>
  <si>
    <t>Kotak Nifty SDL Plus AAA PSU Bond Jul 2028 60:40 Index Fund - Dir - Growth</t>
  </si>
  <si>
    <t>Kotak CRISIL-IBX AAA Financial Services Index-Sep 2027 Fund - Dir - Growth</t>
  </si>
  <si>
    <t>Mirae Asset Nifty SDL Jun 2027 Index Fund - Dir - Growth</t>
  </si>
  <si>
    <t>Axis CRISIL IBX 70:30 CPSE Plus SDL April 2025 Index Fund - Dir - Growth</t>
  </si>
  <si>
    <t>Bandhan Crisil IBX Gilt April 2032 Index Fund - Dir - Growth</t>
  </si>
  <si>
    <t>Bandhan CRISIL IBX 90:10 SDL Plus Gilt April 2032 Index Fund - Dir - Growth</t>
  </si>
  <si>
    <t>Aditya Birla Sun Life CRISIL IBX 50:50 Gilt Plus SDL Apr 2028 Index Fund - Dir - Growth</t>
  </si>
  <si>
    <t>Bandhan CRISIL-IBX Financial Services 3-6 Months Debt Index Fund - Dir - Growth</t>
  </si>
  <si>
    <t>Nippon India Nifty AAA PSU Bond Plus SDL - Sep 2026 Maturity 50:50 Index Fund - Dir - Growth</t>
  </si>
  <si>
    <t>Nippon India Nifty G-Sec Sep 2027 Maturity Index Fund - Dir - Growth</t>
  </si>
  <si>
    <t>Nippon India CRISIL-IBX Financial Services 3-6 Months Debt Index Fund - Dir - Growth</t>
  </si>
  <si>
    <t>Kotak CRISIL-IBX Financial Services 3-6 Months Debt Index Fund - Dir - Growth</t>
  </si>
  <si>
    <t>Axis CRISIL IBX 50:50 Gilt Plus SDL June 2028 Index Fund - Dir - Growth</t>
  </si>
  <si>
    <t>Nippon India Nifty SDL Plus G-Sec - Jun 2028 Maturity 70:30 Index Fund - Dir - Growth</t>
  </si>
  <si>
    <t>Bandhan Crisil IBX Gilt April 2026 Index Fund - Dir - Growth</t>
  </si>
  <si>
    <t>Nippon India Nifty SDL Plus G-Sec - Jun 2029 Maturity 70:30 Index Fund - Dir - Growth</t>
  </si>
  <si>
    <t>DSP CRISIL-IBX 50:50 Gilt Plus SDL - April 2033 Index Fund - Dir - Growth</t>
  </si>
  <si>
    <t>Axis CRISIL-IBX Financial Services 3-6 Months Debt Index Fund - Dir - Growth</t>
  </si>
  <si>
    <t>UTI CRISIL SDL Maturity April 2033 Index Fund - Dir - Growth</t>
  </si>
  <si>
    <t>Tata Income Plus Arbitrage Active FOF - Dir - Growth</t>
  </si>
  <si>
    <t>SBI CRISIL-IBX Financial Services 9-12 Months Debt Index Fund - Dir - Growth</t>
  </si>
  <si>
    <t>Kotak Nifty AAA Bond Financial Services Mar 2028 Index Fund - Dir - Growth</t>
  </si>
  <si>
    <t>ICICI Prudential Nifty SDL Sep 2026 Index Fund - Dir - Growth</t>
  </si>
  <si>
    <t>Invesco India Income Plus Arbitrage Active Fund of Fund - Dir - Growth</t>
  </si>
  <si>
    <t>Edelweiss Income Plus Arbitrage Omni Fund of Funds - Dir - Growth</t>
  </si>
  <si>
    <t>SBI CRISIL-IBX Financial Services 3-6 Months Debt Index Fund - Dir - Growth</t>
  </si>
  <si>
    <t>Mirae Asset CRISIL IBX Gilt Index  April 2033 Index Fund - Dir - Growth</t>
  </si>
  <si>
    <t>Kotak Nifty SDL Jul 2033 Index Fund - Dir - Growth</t>
  </si>
  <si>
    <t>HDFC Nifty SDL Oct 2026 Index Fund - Dir - Growth</t>
  </si>
  <si>
    <t>HSBC CRISIL IBX Gilt June 2027 Index Fund - Dir - Growth</t>
  </si>
  <si>
    <t>UTI Income Plus Arbitrage Active Fund of Fund - Dir - Growth</t>
  </si>
  <si>
    <t>Aditya Birla Sun Life CRISIL IBX Gilt April 2026 Index Fund - Dir - Growth</t>
  </si>
  <si>
    <t>HDFC NIFTY G- Sec Apr 2029 Index Fund - Dir - Growth</t>
  </si>
  <si>
    <t>Aditya Birla Sun Life CRISIL IBX SDL Jun 2032 Index Fund - Dir - Growth</t>
  </si>
  <si>
    <t>Aditya Birla Sun Life CRISIL-IBX AAA NBFC-HFC Index  Dec 2025 Fund - Dir - Growth</t>
  </si>
  <si>
    <t>Bandhan CRISIL IBX 90:10 SDL Plus Gilt September 2027 Index Fund - Dir - Growth</t>
  </si>
  <si>
    <t>Edelweiss CRISIL IBX 50:50 Gilt Plus SDL Short Duration Index Fund - Dir - Growth</t>
  </si>
  <si>
    <t>Aditya Birla Sun Life US Treasury 3-10 Year Bonds ETFs Passive FOF - Dir - Growth</t>
  </si>
  <si>
    <t>Aditya Birla Sun Life CRISIL IBX 60:40 SDL plus AAA PSU - Apr 2025 Index Fund - Dir - Growth</t>
  </si>
  <si>
    <t>Franklin India Income Plus Arbitrage Active Fund of Funds (FIPAF) - Dir - Growth</t>
  </si>
  <si>
    <t>Edelweiss CRISIL IBX 50:50 Gilt Plus SDL Sep 2028 Index Fund - Dir - Growth</t>
  </si>
  <si>
    <t>TATA Nifty G Sec Dec 2029 Index Fund - Dir - Growth</t>
  </si>
  <si>
    <t>Axis Nifty AAA Bond Plus SDL Apr 2026 50:50 ETF FOF - Dir - Growth</t>
  </si>
  <si>
    <t>Nippon India Nifty G-Sec Oct 2028 Maturity Index Fund - Dir - Growth</t>
  </si>
  <si>
    <t>Mirae Asset CRISIL-IBX Financial Services 9-12 Months Debt Index Fund - Dir - Growth</t>
  </si>
  <si>
    <t>UTI Nifty SDL Plus AAA PSU Bond Apr 2026 75:25 Index Fund - Dir - Growth</t>
  </si>
  <si>
    <t>Aditya Birla Sun Life CRISIL-IBX AAA NBFC-HFC Index Sep 2026 Fund - Dir - Growth</t>
  </si>
  <si>
    <t>Edelweiss CRISIL IBX AAA Financial Services Bond - Jan 2028 Index Fund - Dir - Growth</t>
  </si>
  <si>
    <t>Kotak CRISIL- IBX AAA Bond Financial Services Index - Dec 2026 Fund - Dir - Growth</t>
  </si>
  <si>
    <t>ICICI Prudential Diversified Debt Strategy Active FOF - Dir - Growth</t>
  </si>
  <si>
    <t>Nippon India CRISIL-IBX AAA Financial Services - Dec 2026 Index Fund - Dir - Growth</t>
  </si>
  <si>
    <t>Axis Income Plus Arbitrage Passive FOF - Dir - Growth</t>
  </si>
  <si>
    <t>Kotak Nifty SDL Jul 2026 Index Fund - Dir - Growth</t>
  </si>
  <si>
    <t>Edelweiss CRISIL IBX 50:50 Gilt Plus SDL June 2027 Index Fund - Dir - Growth</t>
  </si>
  <si>
    <t>Bandhan CRISIL IBX 90:10 SDL Plus Gilt November 2026 Index Fund - Dir - Growth</t>
  </si>
  <si>
    <t>Baroda BNP Paribas NIFTY SDL December 2026 Index Fund - Dir - Growth</t>
  </si>
  <si>
    <t>DSP Nifty SDL Plus G-Sec Sep 2027 50:50 Index Fund - Dir - Growth</t>
  </si>
  <si>
    <t>Nippon India CRISIL-IBX AAA Financial Services - Jan 2028 Index Fund - Dir - Growth</t>
  </si>
  <si>
    <t>Edelweiss CRISIL-IBX AAA Bond NBFC-HFC - Jun 2027 Index Fund - Dir - Growth</t>
  </si>
  <si>
    <t>Invesco India Nifty G-sec Jul 2027 Index Fund - Dir - Growth</t>
  </si>
  <si>
    <t>Mirae Asset Nifty SDL Jun 2028 Index Fund - Dir - Growth</t>
  </si>
  <si>
    <t>BARODA BNP PARIBAS INCOME PLUS ARBITRAGE ACTIVE FUND OF FUNDS (BBNPPIPAAFOF) - Dir - Growth</t>
  </si>
  <si>
    <t>Tata Nifty G-Sec Dec 2026 Index Fund - Dir - Growth</t>
  </si>
  <si>
    <t>Aditya Birla Sun Life US Treasury 1-3 Year Bonds ETFs Passive FOF - Dir - Growth</t>
  </si>
  <si>
    <t>Mirae Asset Nifty AAA PSU Bond Plus SDL Apr 2026 50:50 Index Fund - Dir - Growth</t>
  </si>
  <si>
    <t>DSP US Specific Debt Passive FoF - Dir - Growth</t>
  </si>
  <si>
    <t>Sundaram Income Plus Arbitrage Active FoF - Dir - Growth</t>
  </si>
  <si>
    <t>Axis Nifty SDL September 2026 Debt Index Fund - Dir - Growth</t>
  </si>
  <si>
    <t>UTI CRISIL SDL Maturity June 2027 Index Fund - Dir - Growth</t>
  </si>
  <si>
    <t>Union Income Plus Arbitrage Active FOF - Dir - Growth</t>
  </si>
  <si>
    <t>Motilal Oswal 5 Year G-Sec Fund of Fund - Dir - Growth</t>
  </si>
  <si>
    <t>HDFC NIFTY SDL Plus G-Sec Jun 2027 40:60 Index Fund - Dir - Growth</t>
  </si>
  <si>
    <t>Invesco India Nifty G-sec Sep 2032 Index Fund - Dir - Growth</t>
  </si>
  <si>
    <t>Edelweiss Nifty LargeMidcap250 Plus 8-13 yr G-Sec 70:30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</si>
  <si>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</si>
  <si>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</si>
  <si>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</si>
  <si>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60:40 SDL plus AAA PSU Apr 2026 Index Fund - Dir - Growth</t>
  </si>
  <si>
    <t>Aditya Birla Sun Life Nifty SDL Sep 2025 Index Fund - Dir - Growth</t>
  </si>
  <si>
    <t>UTI Nifty SDL Plus AAA PSU Bond Apr 2028 75:25 Index Fund - Dir - Growth</t>
  </si>
  <si>
    <t>Baroda BNP Paribas NIFTY SDL December 2028 Index Fund - Dir - Growth</t>
  </si>
  <si>
    <t>JioBlackRock Nifty 8-13 yr G-Sec Index Fund - Dir - Growth</t>
  </si>
  <si>
    <t>HDFC Income Plus Arbitrage Omni FOF - Dir - Growth</t>
  </si>
  <si>
    <t>If redeemed bet. 0 Day to 540 Days Exit Load is 1%</t>
  </si>
  <si>
    <t>Aditya Birla Sun Life CRISIL IBX Gilt April 2033 Index Fund - Dir - Growth</t>
  </si>
  <si>
    <t>Mirae Asset Income plus Arbitrage Active FOF - Dir - Growth</t>
  </si>
  <si>
    <t>PGIM India CRISIL IBX Gilt Index - Apr 2028 Fund - Dir - Growth</t>
  </si>
  <si>
    <t>Kotak Nifty G-Sec July 2033 Index Fund - Dir - Growth</t>
  </si>
  <si>
    <t>Aditya Birla Sun Life CRISIL IBX Gilt Apr 2028 Index Fund - Dir - Growth</t>
  </si>
  <si>
    <t>Axis CRISIL-IBX AAA Bond NBFC-HFC - Jun 2027 Index Fund - Dir - Growth</t>
  </si>
  <si>
    <t>Mahindra Manulife Income Plus Arbitrage Active FOF - Dir - Growth</t>
  </si>
  <si>
    <t>Zerodha Nifty Short Duration G-Sec Index Fund - Dir - Growth</t>
  </si>
  <si>
    <t>Zerodha Nifty LargeMidcap250 Plus 8-13 yr G-Sec 70:30 Index Fund - Dir - Growth</t>
  </si>
  <si>
    <t>ICICI Prudential CRISIL-IBX AAA Bond Financial Services Index - Dec 2026 Fund - Dir - Growth</t>
  </si>
  <si>
    <t>Aditya Birla Sun Life Crisil Ibx Gilt June 2027 Index Fund - Dir - Growth</t>
  </si>
  <si>
    <t>Aditya Birla Sun Life CRISIL-IBX AAA Financial Services Index Sep 2027 Fund - Dir - Growth</t>
  </si>
  <si>
    <t>Axis CRISIL-IBX AAA Bond Financial Services - Sep 2027 Index Fund - Dir - Growth</t>
  </si>
  <si>
    <t>Axis CRISIL IBX SDL June 2034 Debt Index Fund - Dir - Growth</t>
  </si>
  <si>
    <t>Bandhan CRISIL-IBX 10:90 Gilt Plus SDL Index - Dec 2029 Fund - Dir - Growth</t>
  </si>
  <si>
    <t>Axis Nifty AAA Bond Financial Services - Mar 2028 Index Fund - Dir - Growth</t>
  </si>
  <si>
    <t>DSP CRISIL-IBX Financial Services 3-6 Months Debt Index Fund - Dir - Growth</t>
  </si>
  <si>
    <t>Mirae Asset CRISIL-IBX Financial Services 3-6 Months Debt Index Fund - Dir - Growth</t>
  </si>
  <si>
    <t>BHARAT Bond ETF - April 2030</t>
  </si>
  <si>
    <t>BHARAT Bond ETF - April 2031</t>
  </si>
  <si>
    <t>Nippon India ETF Nifty 1D Rate Liquid BeES</t>
  </si>
  <si>
    <t>BHARAT Bond ETF - April 2032</t>
  </si>
  <si>
    <t>BHARAT Bond ETF - April 2025</t>
  </si>
  <si>
    <t>Zerodha Nifty 1D Rate Liquid ETF</t>
  </si>
  <si>
    <t>BHARAT Bond FOF - April 2030 - Reg - Growth</t>
  </si>
  <si>
    <t>ICICI Prudential Nifty PSU Bond Plus SDL Sep 2027 40:60 Index Fund - Reg - Growth</t>
  </si>
  <si>
    <t>SBI CPSE Bond Plus SDL Sep 2026 50:50 Index Fund - Reg - Growth</t>
  </si>
  <si>
    <t>Aditya Birla Sun Life Nifty SDL Plus PSU Bond Sep 2026 60:40 Index Fund - Reg - Growth</t>
  </si>
  <si>
    <t>Kotak Income Plus Arbitrage Omni FOF - Reg - Growth</t>
  </si>
  <si>
    <t>Kotak Nifty SDL Apr 2027 Top 12 Equal Weight Index Fund - Reg - Growth</t>
  </si>
  <si>
    <t>BHARAT Bond ETF April 2033</t>
  </si>
  <si>
    <t>Bandhan CRISIL IBX Gilt June 2027 Index Fund - Reg - Growth</t>
  </si>
  <si>
    <t>Edelweiss Nifty PSU Bond Plus SDL Apr 2026 50:50 Index Fund - Reg - Growth</t>
  </si>
  <si>
    <t>BHARAT Bond FOF - April 2031 - Reg - Growth</t>
  </si>
  <si>
    <t>BHARAT Bond ETF FOF - April 2032 - Reg - Growth</t>
  </si>
  <si>
    <t>Nippon India ETF Nifty SDL Apr 2026 Top 20 Equal Weight</t>
  </si>
  <si>
    <t>BHARAT Bond FOF - April 2025 - Reg - Growth</t>
  </si>
  <si>
    <t>Bandhan CRISIL IBX Gilt April 2028 Index Fund - Reg - Growth</t>
  </si>
  <si>
    <t>Aditya Birla Sun Life Nifty SDL Apr 2027 Index Fund - Reg - Growth</t>
  </si>
  <si>
    <t>SBI Nifty 10 yr Benchmark G-Sec ETF</t>
  </si>
  <si>
    <t>Kotak Nifty SDL Apr 2032 Top 12 Equal Weight Index Fund - Reg - Growth</t>
  </si>
  <si>
    <t>ICICI Prudential Income plus Arbitrage Omni FOF - Growth</t>
  </si>
  <si>
    <t>Nippon India Nifty AAA CPSE Bond Plus SDL - Apr 2027 Maturity 60:40 Index Fund - Reg - Growth</t>
  </si>
  <si>
    <t>HDFC CRISIL-IBX Financial Services 3-6 Months Debt Index Fund - Reg - Growth</t>
  </si>
  <si>
    <t>Aditya Birla Sun Life CRISIL - IBX Financial Services 3 to 6 Months Debt Index Fund - Reg - Growth</t>
  </si>
  <si>
    <t>SBI CRISIL IBX Gilt Index  June 2036 Fund - Reg - Growth</t>
  </si>
  <si>
    <t>Nippon India ETF Nifty 8-13 yr G-Sec Long Term Gilt</t>
  </si>
  <si>
    <t>HDFC Income Plus Arbitrage Active FOF - Growth</t>
  </si>
  <si>
    <t>Edelweiss Nifty PSU Bond Plus SDL Apr 2027 50:50 Index Fund - Reg - Growth</t>
  </si>
  <si>
    <t>Axis Income Plus Arbitrage Active FOF - Reg - Growth</t>
  </si>
  <si>
    <t>BHARAT Bond ETF FOF - April 2033 - Reg - Growth</t>
  </si>
  <si>
    <t>Axis CRISIL IBX SDL May 2027 Index Fund - Reg - Growth</t>
  </si>
  <si>
    <t>HSBC CRISIL IBX 50:50 Gilt Plus SDL Apr 2028 Index Fund - Reg - Growth</t>
  </si>
  <si>
    <t>SBI CRISIL IBX Gilt Index April 2029 Fund - Reg - Growth</t>
  </si>
  <si>
    <t>LIC MF Nifty 8-13 yr G-Sec ETF</t>
  </si>
  <si>
    <t>SBI Income Plus Arbitrage Active FOF - Reg - Growth</t>
  </si>
  <si>
    <t>Axis CRISIL-IBX AAA Bond NBFC - Jun 2027 Index Fund - Reg - Growth</t>
  </si>
  <si>
    <t>Kotak Nifty 1D Rate Liquid ETF</t>
  </si>
  <si>
    <t>DSP Nifty SDL Plus G-Sec Jun 2028 30:70 Index Fund - Reg - Growth</t>
  </si>
  <si>
    <t>DSP BSE Liquid Rate ETF</t>
  </si>
  <si>
    <t>Bandhan Income Plus Arbitrage Active FOF - Reg - Growth</t>
  </si>
  <si>
    <t>ICICI Prudential Nifty SDL Sep 2027 Index Fund - Reg - Growth</t>
  </si>
  <si>
    <t>Aditya Birla Sun Life CRISIL-IBX Financial Services 9-12 Months Debt Index Fund - Reg - Growth</t>
  </si>
  <si>
    <t>DSP Income Plus Arbitrage Omni FoF - Reg - Growth</t>
  </si>
  <si>
    <t>Aditya Birla Sun Life CRISIL IBX 60:40 SDL plus AAA PSU - Apr 2027 Index Fund - Reg - Growth</t>
  </si>
  <si>
    <t>SBI CRISIL IBX SDL Index September 2027 Fund - Reg - Growth</t>
  </si>
  <si>
    <t>ICICI Prudential BSE Liquid Rate ETF - IDCW</t>
  </si>
  <si>
    <t>HDFC Nifty G-sec Dec 2026 Index Fund - Reg - Growth</t>
  </si>
  <si>
    <t>Aditya Birla Sun Life Income plus Arbitrage Active FOF - Growth</t>
  </si>
  <si>
    <t>Kotak CRISIL-IBX Financial Services 9 to 12 Months Debt Index Fund - Reg - Growth</t>
  </si>
  <si>
    <t>Axis Nifty AAA Bond Plus SDL Apr 2026 50:50 ETF</t>
  </si>
  <si>
    <t>Edelweiss CRISIL IBX 50:50 Gilt Plus SDL April 2037 Index Fund - Reg - Growth</t>
  </si>
  <si>
    <t>ICICI Prudential BSE Liquid Rate ETF - Growth</t>
  </si>
  <si>
    <t>HDFC NIFTY G-sec Jun 2036 Index Fund - Reg - Growth</t>
  </si>
  <si>
    <t>ICICI Prudential Nifty SDL Dec 2028 Index Fund - Reg - Growth</t>
  </si>
  <si>
    <t>ICICI Prudential Nifty G-Sec Dec 2030 Index Fund - Reg - Growth</t>
  </si>
  <si>
    <t>HDFC CRISIL-IBX Financial Services 9-12 Months Debt Index Fund - Reg - Growth</t>
  </si>
  <si>
    <t>Tata CRISIL-IBX Gilt Index  April 2026 Index Fund - Reg - Growth</t>
  </si>
  <si>
    <t>Nippon India Nifty G-Sec Jun 2036 Maturity Index Fund - Reg - Growth</t>
  </si>
  <si>
    <t>Mirae Asset Nifty 1D Rate Liquid ETF - Growth</t>
  </si>
  <si>
    <t>Bajaj Finserv Nifty 1D Rate Liquid ETF - Growth</t>
  </si>
  <si>
    <t>Tata Nifty SDL Plus AAA PSU Bond Dec 2027 60: 40 Index Fund - Reg - Growth</t>
  </si>
  <si>
    <t>HDFC Nifty G- Sec Jun 2027 Index Fund - Reg - Growth</t>
  </si>
  <si>
    <t>HDFC Nifty G-Sec July 2031 Index Fund - Reg - Growth</t>
  </si>
  <si>
    <t>Nippon India Income Plus Arbitrage Active Fund of Fund - Reg - Growth</t>
  </si>
  <si>
    <t>Aditya Birla Sun Life CRISIL IBX Gilt Apr 2029 Index Fund - Reg - Growth</t>
  </si>
  <si>
    <t>HDFC Nifty G-Sec Sep 2032 Index Fund - Reg - Growth</t>
  </si>
  <si>
    <t>ICICI Prudential Nifty 10 yr Benchmark G-Sec ETF</t>
  </si>
  <si>
    <t>Mirae Asset Nifty 1D Rate Liquid ETF-IDCW</t>
  </si>
  <si>
    <t>HSBC Income Plus Arbitrage Active FOF - Reg - Growth</t>
  </si>
  <si>
    <t>ICICI Prudential CRISIL-IBX Financial Services 3-6 Months Debt Index Fund - Reg - Growth</t>
  </si>
  <si>
    <t>Nippon India CRISIL-IBX Financial Services 9-12 Months Debt Index Fund - Reg - Growth</t>
  </si>
  <si>
    <t>Edelweiss CRISIL PSU Plus SDL 50: 50 Oct 2025 Index Fund - Reg - Growth</t>
  </si>
  <si>
    <t>Kotak Nifty SDL Plus AAA PSU Bond Jul 2028 60:40 Index Fund - Reg - Growth</t>
  </si>
  <si>
    <t>Kotak CRISIL-IBX AAA Financial Services Index-Sep 2027 Fund - Reg - Growth</t>
  </si>
  <si>
    <t>DSP NIFTY 1D Rate Liquid ETF</t>
  </si>
  <si>
    <t>Mirae Asset Nifty SDL Jun 2027 Index Fund - Reg - Growth</t>
  </si>
  <si>
    <t>Axis CRISIL IBX 70:30 CPSE Plus SDL April 2025 Index Fund - Reg - Growth</t>
  </si>
  <si>
    <t>Bandhan Crisil IBX Gilt April 2032 Index Fund - Reg - Growth</t>
  </si>
  <si>
    <t>Bandhan CRISIL IBX 90:10 SDL Plus Gilt April 2032 Index Fund - Reg - Growth</t>
  </si>
  <si>
    <t>Aditya Birla Sun Life CRISIL IBX 50:50 Gilt Plus SDL Apr 2028 Index Fund - Reg - Growth</t>
  </si>
  <si>
    <t>Bandhan CRISIL-IBX Financial Services 3-6 Months Debt Index Fund - Reg - Growth</t>
  </si>
  <si>
    <t>Nippon India Nifty AAA PSU Bond Plus SDL - Sep 2026 Maturity 50:50 Index Fund - Reg - Growth</t>
  </si>
  <si>
    <t>Nippon India Nifty G-Sec Sep 2027 Maturity Index Fund - Reg - Growth</t>
  </si>
  <si>
    <t>Nippon India CRISIL-IBX Financial Services 3-6 Months Debt Index Fund - Reg - Growth</t>
  </si>
  <si>
    <t>Kotak CRISIL-IBX Financial Services 3-6 Months Debt Index Fund - Reg - Growth</t>
  </si>
  <si>
    <t>Axis CRISIL IBX 50:50 Gilt Plus SDL June 2028 Index Fund - Reg - Growth</t>
  </si>
  <si>
    <t>Nippon India Nifty SDL Plus G-Sec - Jun 2028 Maturity 70:30 Index Fund - Reg - Growth</t>
  </si>
  <si>
    <t>Bandhan Crisil IBX Gilt April 2026 Index Fund - Reg - Growth</t>
  </si>
  <si>
    <t>Nippon India Nifty SDL Plus G-Sec - Jun 2029 Maturity 70:30 Index Fund - Reg - Growth</t>
  </si>
  <si>
    <t>Angel One Nifty 1D Rate Liquid ETF - Growth</t>
  </si>
  <si>
    <t>DSP CRISIL-IBX 50:50 Gilt Plus SDL - April 2033 Index Fund - Reg - Growth</t>
  </si>
  <si>
    <t>Axis CRISIL-IBX Financial Services 3-6 Months Debt Index Fund - Reg - Growth</t>
  </si>
  <si>
    <t>UTI CRISIL SDL Maturity April 2033 Index Fund - Reg - Growth</t>
  </si>
  <si>
    <t>Nippon India ETF Nifty 5 yr Benchmark G-Sec</t>
  </si>
  <si>
    <t>Tata Income Plus Arbitrage Active FOF - Reg - Growth</t>
  </si>
  <si>
    <t>Kotak Nifty AAA Bond Financial Services Mar 2028 Index Fund - Reg - Growth</t>
  </si>
  <si>
    <t>ICICI Prudential Nifty SDL Sep 2026 Index Fund - Reg - Growth</t>
  </si>
  <si>
    <t>Invesco India Income Plus Arbitrage Active Fund of Fund - Reg - Growth</t>
  </si>
  <si>
    <t>Edelweiss Income Plus Arbitrage Omni Fund of Funds - Reg - Growth</t>
  </si>
  <si>
    <t>Mirae Asset CRISIL IBX Gilt Index  April 2033 Index Fund - Reg - Growth</t>
  </si>
  <si>
    <t>Kotak Nifty SDL Jul 2033 Index Fund - Reg - Growth</t>
  </si>
  <si>
    <t>HDFC Nifty SDL Oct 2026 Index Fund - Reg - Growth</t>
  </si>
  <si>
    <t>HSBC CRISIL IBX Gilt June 2027 Index Fund - Reg - Growth</t>
  </si>
  <si>
    <t>UTI Income Plus Arbitrage Active Fund of Fund - Reg - Growth</t>
  </si>
  <si>
    <t>Motilal Oswal Nifty 5 YR Benchmark G-Sec ETF</t>
  </si>
  <si>
    <t>Aditya Birla Sun Life CRISIL IBX Gilt April 2026 Index Fund - Reg - Growth</t>
  </si>
  <si>
    <t>HDFC NIFTY G- Sec Apr 2029 Index Fund - Reg - Growth</t>
  </si>
  <si>
    <t>Aditya Birla Sun Life CRISIL IBX SDL Jun 2032 Index Fund - Reg - Growth</t>
  </si>
  <si>
    <t>Aditya Birla Sun Life CRISIL-IBX AAA NBFC-HFC Index  Dec 2025 Fund - Reg - Growth</t>
  </si>
  <si>
    <t>Bandhan CRISIL IBX 90:10 SDL Plus Gilt September 2027 Index Fund - Reg - Growth</t>
  </si>
  <si>
    <t>Edelweiss CRISIL IBX 50:50 Gilt Plus SDL Short Duration Index Fund - Reg - Growth</t>
  </si>
  <si>
    <t>Aditya Birla Sun Life US Treasury 3-10 Year Bonds ETFs Passive FOF - Reg - Growth</t>
  </si>
  <si>
    <t>Aditya Birla Sun Life CRISIL IBX 60:40 SDL plus AAA PSU - Apr 2025 Index Fund - Reg - Growth</t>
  </si>
  <si>
    <t>Franklin India Income Plus Arbitrage Active Fund of Funds (FIPAF) - Reg - Growth</t>
  </si>
  <si>
    <t>Edelweiss CRISIL IBX 50:50 Gilt Plus SDL Sep 2028 Index Fund - Reg - Growth</t>
  </si>
  <si>
    <t>TATA Nifty G Sec Dec 2029 Index Fund - Reg - Growth</t>
  </si>
  <si>
    <t>Axis Nifty AAA Bond Plus SDL Apr 2026 50:50 ETF FOF - Reg - Growth</t>
  </si>
  <si>
    <t>Nippon India Nifty G-Sec Oct 2028 Maturity Index Fund - Reg - Growth</t>
  </si>
  <si>
    <t>Mirae Asset CRISIL-IBX Financial Services 9-12 Months Debt Index Fund - Reg - Growth</t>
  </si>
  <si>
    <t>Groww Nifty 1D Rate Liquid ETF</t>
  </si>
  <si>
    <t>Zerodha Nifty 8-13 Yr G-Sec ETF</t>
  </si>
  <si>
    <t>UTI Nifty SDL Plus AAA PSU Bond Apr 2026 75:25 Index Fund - Reg - Growth</t>
  </si>
  <si>
    <t>Nippon India Nifty 1D Rate Liquid ETF - Growth</t>
  </si>
  <si>
    <t>HDFC NIFTY 1D Rate Liquid ETF - Growth</t>
  </si>
  <si>
    <t>Aditya Birla Sun Life CRISIL-IBX AAA NBFC-HFC Index Sep 2026 Fund - Reg - Growth</t>
  </si>
  <si>
    <t>Edelweiss CRISIL IBX AAA Financial Services Bond - Jan 2028 Index Fund - Reg - Growth</t>
  </si>
  <si>
    <t>Kotak CRISIL- IBX AAA Bond Financial Services Index - Dec 2026 Fund - Reg - Growth</t>
  </si>
  <si>
    <t>ICICI Prudential Diversified Debt Strategy Active FOF - Growth</t>
  </si>
  <si>
    <t>Nippon India CRISIL-IBX AAA Financial Services - Dec 2026 Index Fund - Reg - Growth</t>
  </si>
  <si>
    <t>Axis Income Plus Arbitrage Passive FOF - Reg - Growth</t>
  </si>
  <si>
    <t>Kotak Nifty SDL Jul 2026 Index Fund - Reg - Growth</t>
  </si>
  <si>
    <t>Mirae Asset Nifty 8 - 13 yr G-sec ETF</t>
  </si>
  <si>
    <t>Edelweiss CRISIL IBX 50:50 Gilt Plus SDL June 2027 Index Fund - Reg - Growth</t>
  </si>
  <si>
    <t>Bandhan CRISIL IBX 90:10 SDL Plus Gilt November 2026 Index Fund - Reg - Growth</t>
  </si>
  <si>
    <t>Baroda BNP Paribas NIFTY SDL December 2026 Index Fund - Reg - Growth</t>
  </si>
  <si>
    <t>DSP Nifty SDL Plus G-Sec Sep 2027 50:50 Index Fund - Reg - Growth</t>
  </si>
  <si>
    <t>Nippon India CRISIL-IBX AAA Financial Services - Jan 2028 Index Fund - Reg - Growth</t>
  </si>
  <si>
    <t>Edelweiss CRISIL-IBX AAA Bond NBFC-HFC - Jun 2027 Index Fund - Reg - Growth</t>
  </si>
  <si>
    <t>Invesco India Nifty G-sec Jul 2027 Index Fund - Reg - Growth</t>
  </si>
  <si>
    <t>Mirae Asset Nifty SDL Jun 2028 Index Fund - Reg - Growth</t>
  </si>
  <si>
    <t>BARODA BNP PARIBAS INCOME PLUS ARBITRAGE ACTIVE FUND OF FUNDS (BBNPPIPAAFOF) - Reg - Growth</t>
  </si>
  <si>
    <t>Tata Nifty G-Sec Dec 2026 Index Fund - Reg - Growth</t>
  </si>
  <si>
    <t>Aditya Birla Sun Life US Treasury 1-3 Year Bonds ETFs Passive FOF - Reg - Growth</t>
  </si>
  <si>
    <t>Mirae Asset Nifty AAA PSU Bond Plus SDL Apr 2026 50:50 Index Fund - Reg - Growth</t>
  </si>
  <si>
    <t>DSP US Specific Debt Passive FoF - Reg - Growth</t>
  </si>
  <si>
    <t>Sundaram Income Plus Arbitrage Active FoF - Reg - Growth</t>
  </si>
  <si>
    <t>SBI NIFTY 1D Rate Liquid ETF - Growth</t>
  </si>
  <si>
    <t>Axis Nifty SDL September 2026 Debt Index Fund - Reg - Growth</t>
  </si>
  <si>
    <t>UTI CRISIL SDL Maturity June 2027 Index Fund - Reg - Growth</t>
  </si>
  <si>
    <t>Union Income Plus Arbitrage Active FOF - Reg - Growth</t>
  </si>
  <si>
    <t>Motilal Oswal 5 Year G-Sec Fund of Fund - Reg - Growth</t>
  </si>
  <si>
    <t>Edelweiss Nifty 1D Rate Liquid ETF - Growth</t>
  </si>
  <si>
    <t>SBI NIFTY 1D Rate Liquid ETF - IDCW</t>
  </si>
  <si>
    <t>HDFC NIFTY SDL Plus G-Sec Jun 2027 40:60 Index Fund - Reg - Growth</t>
  </si>
  <si>
    <t>Invesco India Nifty G-sec Sep 2032 Index Fund - Reg - Growth</t>
  </si>
  <si>
    <t>Edelweiss Nifty LargeMidcap250 Plus 8-13 yr G-Sec 70:30 Index Fund - Reg - Growth</t>
  </si>
  <si>
    <t>Aditya Birla Sun Life Nifty SDL Sep 2027 Index Fund - Reg - Growth</t>
  </si>
  <si>
    <t>Shriram Nifty 1D Rate Liquid ETF</t>
  </si>
  <si>
    <t>Kotak Nifty AAA Bond Jun 2025 HTM Index Fund - Reg - Growth</t>
  </si>
  <si>
    <t>Axis CRISIL IBX 50:50 Gilt Plus SDL September 2027 Index Fund - Reg - Growth</t>
  </si>
  <si>
    <t>Aditya Birla Sun Life CRISIL Liquid Overnight ETF</t>
  </si>
  <si>
    <t>Aditya Birla Sun Life CRISIL IBX 60:40 SDL plus AAA PSU Apr 2026 Index Fund - Reg - Growth</t>
  </si>
  <si>
    <t>Aditya Birla Sun Life Nifty SDL Sep 2025 Index Fund - Reg - Growth</t>
  </si>
  <si>
    <t>UTI Nifty SDL Plus AAA PSU Bond Apr 2028 75:25 Index Fund - Reg - Growth</t>
  </si>
  <si>
    <t>Aditya Birla Sun Life CRISIL 10 Year Gilt ETF</t>
  </si>
  <si>
    <t>Baroda BNP Paribas NIFTY SDL December 2028 Index Fund - Reg - Growth</t>
  </si>
  <si>
    <t>HDFC Income Plus Arbitrage Omni FOF - Reg - Growth</t>
  </si>
  <si>
    <t>Aditya Birla Sun Life CRISIL IBX Gilt April 2033 Index Fund - Reg - Growth</t>
  </si>
  <si>
    <t>UTI Nifty 5yr Benchmark G-Sec ETF</t>
  </si>
  <si>
    <t>UTI Nifty 10yr Benchmark G-Sec ETF</t>
  </si>
  <si>
    <t>Mirae Asset Income plus Arbitrage Active FOF - Reg - Growth</t>
  </si>
  <si>
    <t>PGIM India CRISIL IBX Gilt Index - Apr 2028 Fund - Reg - Growth</t>
  </si>
  <si>
    <t>Kotak Nifty G-Sec July 2033 Index Fund - Reg - Growth</t>
  </si>
  <si>
    <t>Aditya Birla Sun Life CRISIL IBX Gilt Apr 2028 Index Fund - Reg - Growth</t>
  </si>
  <si>
    <t>Axis CRISIL-IBX AAA Bond NBFC-HFC - Jun 2027 Index Fund - Reg - Growth</t>
  </si>
  <si>
    <t>ICICI Prudential Nifty 5 yr Benchmark G-SEC ETF</t>
  </si>
  <si>
    <t>Mahindra Manulife Income Plus Arbitrage Active FOF - Reg - Growth</t>
  </si>
  <si>
    <t>ICICI Prudential CRISIL-IBX AAA Bond Financial Services Index - Dec 2026 Fund - Reg - Growth</t>
  </si>
  <si>
    <t>Aditya Birla Sun Life Crisil Ibx Gilt June 2027 Index Fund - Reg - Growth</t>
  </si>
  <si>
    <t>Aditya Birla Sun Life CRISIL Broad Based Gilt ETF</t>
  </si>
  <si>
    <t>Aditya Birla Sun Life CRISIL-IBX AAA Financial Services Index Sep 2027 Fund - Reg - Growth</t>
  </si>
  <si>
    <t>Axis CRISIL-IBX AAA Bond Financial Services - Sep 2027 Index Fund - Reg - Growth</t>
  </si>
  <si>
    <t>Axis CRISIL IBX SDL June 2034 Debt Index Fund - Reg - Growth</t>
  </si>
  <si>
    <t>Bandhan CRISIL-IBX 10:90 Gilt Plus SDL Index - Dec 2029 Fund - Reg - Growth</t>
  </si>
  <si>
    <t>Axis Nifty AAA Bond Financial Services - Mar 2028 Index Fund - Reg - Growth</t>
  </si>
  <si>
    <t>DSP CRISIL-IBX Financial Services 3-6 Months Debt Index Fund - Reg - Growth</t>
  </si>
  <si>
    <t>Mirae Asset CRISIL-IBX Financial Services 3-6 Months Debt Index Fund - Reg - Growth</t>
  </si>
  <si>
    <t>Fund Watch - Kotak Schemes Debt</t>
  </si>
  <si>
    <t>Kotak Schemes Debt(Growth option)</t>
  </si>
  <si>
    <t>Debt Funds - Direct Plan</t>
  </si>
  <si>
    <t>5/18'</t>
  </si>
  <si>
    <t>9/19'</t>
  </si>
  <si>
    <t>8/19'</t>
  </si>
  <si>
    <t>11/19'</t>
  </si>
  <si>
    <t>12/19'</t>
  </si>
  <si>
    <t>14/19'</t>
  </si>
  <si>
    <t>10/18'</t>
  </si>
  <si>
    <t>11/18'</t>
  </si>
  <si>
    <t>13/18'</t>
  </si>
  <si>
    <t>15/18'</t>
  </si>
  <si>
    <t>10/19'</t>
  </si>
  <si>
    <t>15/19'</t>
  </si>
  <si>
    <t>18/18'</t>
  </si>
  <si>
    <t>17/18'</t>
  </si>
  <si>
    <t>16/18'</t>
  </si>
  <si>
    <t>12/18'</t>
  </si>
  <si>
    <t>12/21'</t>
  </si>
  <si>
    <t>6/21'</t>
  </si>
  <si>
    <t>20/21'</t>
  </si>
  <si>
    <t>15/21'</t>
  </si>
  <si>
    <t>6/20'</t>
  </si>
  <si>
    <t>8/20'</t>
  </si>
  <si>
    <t>10/14'</t>
  </si>
  <si>
    <t>14/21'</t>
  </si>
  <si>
    <t>5/21'</t>
  </si>
  <si>
    <t>9/20'</t>
  </si>
  <si>
    <t>10/13'</t>
  </si>
  <si>
    <t>11/11'</t>
  </si>
  <si>
    <t>9/11'</t>
  </si>
  <si>
    <t>3/9'</t>
  </si>
  <si>
    <t>2/9'</t>
  </si>
  <si>
    <t>9/9'</t>
  </si>
  <si>
    <t>8/9'</t>
  </si>
  <si>
    <t>2/12'</t>
  </si>
  <si>
    <t>13/14'</t>
  </si>
  <si>
    <t>11/14'</t>
  </si>
  <si>
    <t>9/14'</t>
  </si>
  <si>
    <t>14/14'</t>
  </si>
  <si>
    <t>12/12'</t>
  </si>
  <si>
    <t>105/124'</t>
  </si>
  <si>
    <t>108/136'</t>
  </si>
  <si>
    <t>101/136'</t>
  </si>
  <si>
    <t>106/136'</t>
  </si>
  <si>
    <t>107/136'</t>
  </si>
  <si>
    <t>40/131'</t>
  </si>
  <si>
    <t>17/125'</t>
  </si>
  <si>
    <t>13/124'</t>
  </si>
  <si>
    <t>13/116'</t>
  </si>
  <si>
    <t>55/132'</t>
  </si>
  <si>
    <t>23/126'</t>
  </si>
  <si>
    <t>14/117'</t>
  </si>
  <si>
    <t>104/136'</t>
  </si>
  <si>
    <t>60/124'</t>
  </si>
  <si>
    <t>73/136'</t>
  </si>
  <si>
    <t>79/136'</t>
  </si>
  <si>
    <t>120/136'</t>
  </si>
  <si>
    <t>68/136'</t>
  </si>
  <si>
    <t>58/131'</t>
  </si>
  <si>
    <t>64/125'</t>
  </si>
  <si>
    <t>57/124'</t>
  </si>
  <si>
    <t>19/116'</t>
  </si>
  <si>
    <t>62/132'</t>
  </si>
  <si>
    <t>87/126'</t>
  </si>
  <si>
    <t>72/124'</t>
  </si>
  <si>
    <t>19/117'</t>
  </si>
  <si>
    <t>85/136'</t>
  </si>
  <si>
    <t>99/124'</t>
  </si>
  <si>
    <t>100/136'</t>
  </si>
  <si>
    <t>99/136'</t>
  </si>
  <si>
    <t>93/136'</t>
  </si>
  <si>
    <t>116/136'</t>
  </si>
  <si>
    <t>34/131'</t>
  </si>
  <si>
    <t>10/125'</t>
  </si>
  <si>
    <t>10/124'</t>
  </si>
  <si>
    <t>9/116'</t>
  </si>
  <si>
    <t>52/132'</t>
  </si>
  <si>
    <t>12/126'</t>
  </si>
  <si>
    <t>11/124'</t>
  </si>
  <si>
    <t>9/117'</t>
  </si>
  <si>
    <t>66/124'</t>
  </si>
  <si>
    <t>74/136'</t>
  </si>
  <si>
    <t>75/136'</t>
  </si>
  <si>
    <t>94/136'</t>
  </si>
  <si>
    <t>52/131'</t>
  </si>
  <si>
    <t>38/125'</t>
  </si>
  <si>
    <t>37/124'</t>
  </si>
  <si>
    <t>67/132'</t>
  </si>
  <si>
    <t>43/126'</t>
  </si>
  <si>
    <t>51/124'</t>
  </si>
  <si>
    <t>78/136'</t>
  </si>
  <si>
    <t>115/124'</t>
  </si>
  <si>
    <t>60/136'</t>
  </si>
  <si>
    <t>81/136'</t>
  </si>
  <si>
    <t>59/136'</t>
  </si>
  <si>
    <t>57/131'</t>
  </si>
  <si>
    <t>54/125'</t>
  </si>
  <si>
    <t>32/124'</t>
  </si>
  <si>
    <t>40/116'</t>
  </si>
  <si>
    <t>75/92'</t>
  </si>
  <si>
    <t>7/86'</t>
  </si>
  <si>
    <t>57/132'</t>
  </si>
  <si>
    <t>52/126'</t>
  </si>
  <si>
    <t>39/124'</t>
  </si>
  <si>
    <t>42/117'</t>
  </si>
  <si>
    <t>39/136'</t>
  </si>
  <si>
    <t>52/124'</t>
  </si>
  <si>
    <t>109/136'</t>
  </si>
  <si>
    <t>86/136'</t>
  </si>
  <si>
    <t>121/136'</t>
  </si>
  <si>
    <t>61/136'</t>
  </si>
  <si>
    <t>71/131'</t>
  </si>
  <si>
    <t>103/125'</t>
  </si>
  <si>
    <t>92/124'</t>
  </si>
  <si>
    <t>71/132'</t>
  </si>
  <si>
    <t>110/126'</t>
  </si>
  <si>
    <t>107/124'</t>
  </si>
  <si>
    <t>65/136'</t>
  </si>
  <si>
    <t>8/124'</t>
  </si>
  <si>
    <t>16/136'</t>
  </si>
  <si>
    <t>6/136'</t>
  </si>
  <si>
    <t>10/136'</t>
  </si>
  <si>
    <t>12/136'</t>
  </si>
  <si>
    <t>10/131'</t>
  </si>
  <si>
    <t>65/125'</t>
  </si>
  <si>
    <t>113/124'</t>
  </si>
  <si>
    <t>99/116'</t>
  </si>
  <si>
    <t>18/92'</t>
  </si>
  <si>
    <t>15/132'</t>
  </si>
  <si>
    <t>36/126'</t>
  </si>
  <si>
    <t>53/124'</t>
  </si>
  <si>
    <t>100/117'</t>
  </si>
  <si>
    <t>14/136'</t>
  </si>
  <si>
    <t>121/124'</t>
  </si>
  <si>
    <t>119/136'</t>
  </si>
  <si>
    <t>115/136'</t>
  </si>
  <si>
    <t>92/136'</t>
  </si>
  <si>
    <t>120/131'</t>
  </si>
  <si>
    <t>39/125'</t>
  </si>
  <si>
    <t>18/124'</t>
  </si>
  <si>
    <t>31/116'</t>
  </si>
  <si>
    <t>46/92'</t>
  </si>
  <si>
    <t>45/86'</t>
  </si>
  <si>
    <t>120/132'</t>
  </si>
  <si>
    <t>32/126'</t>
  </si>
  <si>
    <t>25/117'</t>
  </si>
  <si>
    <t>27/124'</t>
  </si>
  <si>
    <t>28/136'</t>
  </si>
  <si>
    <t>18/136'</t>
  </si>
  <si>
    <t>11/136'</t>
  </si>
  <si>
    <t>24/131'</t>
  </si>
  <si>
    <t>67/125'</t>
  </si>
  <si>
    <t>23/124'</t>
  </si>
  <si>
    <t>113/116'</t>
  </si>
  <si>
    <t>67/92'</t>
  </si>
  <si>
    <t>40/86'</t>
  </si>
  <si>
    <t>23/132'</t>
  </si>
  <si>
    <t>15/126'</t>
  </si>
  <si>
    <t>69/124'</t>
  </si>
  <si>
    <t>110/117'</t>
  </si>
  <si>
    <t>5/136'</t>
  </si>
  <si>
    <t>120/124'</t>
  </si>
  <si>
    <t>132/136'</t>
  </si>
  <si>
    <t>130/136'</t>
  </si>
  <si>
    <t>133/136'</t>
  </si>
  <si>
    <t>126/131'</t>
  </si>
  <si>
    <t>77/125'</t>
  </si>
  <si>
    <t>77/124'</t>
  </si>
  <si>
    <t>48/116'</t>
  </si>
  <si>
    <t>89/92'</t>
  </si>
  <si>
    <t>83/86'</t>
  </si>
  <si>
    <t>129/132'</t>
  </si>
  <si>
    <t>79/126'</t>
  </si>
  <si>
    <t>88/124'</t>
  </si>
  <si>
    <t>60/117'</t>
  </si>
  <si>
    <t>20/124'</t>
  </si>
  <si>
    <t>24/136'</t>
  </si>
  <si>
    <t>23/136'</t>
  </si>
  <si>
    <t>20/136'</t>
  </si>
  <si>
    <t>22/136'</t>
  </si>
  <si>
    <t>22/131'</t>
  </si>
  <si>
    <t>9/125'</t>
  </si>
  <si>
    <t>86/124'</t>
  </si>
  <si>
    <t>115/116'</t>
  </si>
  <si>
    <t>87/92'</t>
  </si>
  <si>
    <t>74/86'</t>
  </si>
  <si>
    <t>18/132'</t>
  </si>
  <si>
    <t>14/126'</t>
  </si>
  <si>
    <t>40/124'</t>
  </si>
  <si>
    <t>116/117'</t>
  </si>
  <si>
    <t>103/124'</t>
  </si>
  <si>
    <t>95/136'</t>
  </si>
  <si>
    <t>117/136'</t>
  </si>
  <si>
    <t>111/136'</t>
  </si>
  <si>
    <t>40/136'</t>
  </si>
  <si>
    <t>92/131'</t>
  </si>
  <si>
    <t>109/125'</t>
  </si>
  <si>
    <t>85/124'</t>
  </si>
  <si>
    <t>84/116'</t>
  </si>
  <si>
    <t>31/92'</t>
  </si>
  <si>
    <t>49/86'</t>
  </si>
  <si>
    <t>85/132'</t>
  </si>
  <si>
    <t>113/126'</t>
  </si>
  <si>
    <t>100/124'</t>
  </si>
  <si>
    <t>87/117'</t>
  </si>
  <si>
    <t>48/136'</t>
  </si>
  <si>
    <t>Debt Funds - Regular Plan</t>
  </si>
  <si>
    <t>13/17'</t>
  </si>
  <si>
    <t>14/18'</t>
  </si>
  <si>
    <t>15/17'</t>
  </si>
  <si>
    <t>7/20'</t>
  </si>
  <si>
    <t>18/20'</t>
  </si>
  <si>
    <t>10/20'</t>
  </si>
  <si>
    <t>13/19'</t>
  </si>
  <si>
    <t>4/20'</t>
  </si>
  <si>
    <t>5/20'</t>
  </si>
  <si>
    <t>12/20'</t>
  </si>
  <si>
    <t>13/20'</t>
  </si>
  <si>
    <t>116/150'</t>
  </si>
  <si>
    <t>122/167'</t>
  </si>
  <si>
    <t>113/167'</t>
  </si>
  <si>
    <t>117/167'</t>
  </si>
  <si>
    <t>120/167'</t>
  </si>
  <si>
    <t>52/164'</t>
  </si>
  <si>
    <t>19/160'</t>
  </si>
  <si>
    <t>13/157'</t>
  </si>
  <si>
    <t>11/148'</t>
  </si>
  <si>
    <t>70/166'</t>
  </si>
  <si>
    <t>25/161'</t>
  </si>
  <si>
    <t>13/158'</t>
  </si>
  <si>
    <t>13/149'</t>
  </si>
  <si>
    <t>71/150'</t>
  </si>
  <si>
    <t>86/167'</t>
  </si>
  <si>
    <t>92/167'</t>
  </si>
  <si>
    <t>130/167'</t>
  </si>
  <si>
    <t>83/167'</t>
  </si>
  <si>
    <t>74/164'</t>
  </si>
  <si>
    <t>72/160'</t>
  </si>
  <si>
    <t>70/157'</t>
  </si>
  <si>
    <t>18/148'</t>
  </si>
  <si>
    <t>77/166'</t>
  </si>
  <si>
    <t>91/161'</t>
  </si>
  <si>
    <t>75/158'</t>
  </si>
  <si>
    <t>19/149'</t>
  </si>
  <si>
    <t>99/167'</t>
  </si>
  <si>
    <t>110/150'</t>
  </si>
  <si>
    <t>111/167'</t>
  </si>
  <si>
    <t>104/167'</t>
  </si>
  <si>
    <t>128/167'</t>
  </si>
  <si>
    <t>47/164'</t>
  </si>
  <si>
    <t>14/160'</t>
  </si>
  <si>
    <t>9/157'</t>
  </si>
  <si>
    <t>9/148'</t>
  </si>
  <si>
    <t>66/166'</t>
  </si>
  <si>
    <t>16/161'</t>
  </si>
  <si>
    <t>10/158'</t>
  </si>
  <si>
    <t>8/149'</t>
  </si>
  <si>
    <t>129/167'</t>
  </si>
  <si>
    <t>76/150'</t>
  </si>
  <si>
    <t>82/167'</t>
  </si>
  <si>
    <t>88/167'</t>
  </si>
  <si>
    <t>102/167'</t>
  </si>
  <si>
    <t>98/167'</t>
  </si>
  <si>
    <t>67/164'</t>
  </si>
  <si>
    <t>44/160'</t>
  </si>
  <si>
    <t>35/157'</t>
  </si>
  <si>
    <t>82/166'</t>
  </si>
  <si>
    <t>48/161'</t>
  </si>
  <si>
    <t>52/158'</t>
  </si>
  <si>
    <t>90/167'</t>
  </si>
  <si>
    <t>129/150'</t>
  </si>
  <si>
    <t>94/167'</t>
  </si>
  <si>
    <t>75/167'</t>
  </si>
  <si>
    <t>73/167'</t>
  </si>
  <si>
    <t>76/164'</t>
  </si>
  <si>
    <t>65/160'</t>
  </si>
  <si>
    <t>39/157'</t>
  </si>
  <si>
    <t>44/148'</t>
  </si>
  <si>
    <t>88/117'</t>
  </si>
  <si>
    <t>9/103'</t>
  </si>
  <si>
    <t>73/166'</t>
  </si>
  <si>
    <t>59/161'</t>
  </si>
  <si>
    <t>55/158'</t>
  </si>
  <si>
    <t>52/149'</t>
  </si>
  <si>
    <t>55/167'</t>
  </si>
  <si>
    <t>132/150'</t>
  </si>
  <si>
    <t>145/167'</t>
  </si>
  <si>
    <t>142/167'</t>
  </si>
  <si>
    <t>146/167'</t>
  </si>
  <si>
    <t>146/164'</t>
  </si>
  <si>
    <t>111/160'</t>
  </si>
  <si>
    <t>123/157'</t>
  </si>
  <si>
    <t>79/148'</t>
  </si>
  <si>
    <t>106/117'</t>
  </si>
  <si>
    <t>99/103'</t>
  </si>
  <si>
    <t>147/166'</t>
  </si>
  <si>
    <t>108/161'</t>
  </si>
  <si>
    <t>128/158'</t>
  </si>
  <si>
    <t>84/149'</t>
  </si>
  <si>
    <t>63/150'</t>
  </si>
  <si>
    <t>123/167'</t>
  </si>
  <si>
    <t>132/167'</t>
  </si>
  <si>
    <t>91/164'</t>
  </si>
  <si>
    <t>113/160'</t>
  </si>
  <si>
    <t>95/157'</t>
  </si>
  <si>
    <t>88/166'</t>
  </si>
  <si>
    <t>128/161'</t>
  </si>
  <si>
    <t>111/158'</t>
  </si>
  <si>
    <t>79/167'</t>
  </si>
  <si>
    <t>14/150'</t>
  </si>
  <si>
    <t>24/167'</t>
  </si>
  <si>
    <t>14/167'</t>
  </si>
  <si>
    <t>16/167'</t>
  </si>
  <si>
    <t>21/167'</t>
  </si>
  <si>
    <t>20/164'</t>
  </si>
  <si>
    <t>75/160'</t>
  </si>
  <si>
    <t>120/157'</t>
  </si>
  <si>
    <t>123/148'</t>
  </si>
  <si>
    <t>31/117'</t>
  </si>
  <si>
    <t>21/166'</t>
  </si>
  <si>
    <t>43/161'</t>
  </si>
  <si>
    <t>66/158'</t>
  </si>
  <si>
    <t>123/149'</t>
  </si>
  <si>
    <t>17/167'</t>
  </si>
  <si>
    <t>146/150'</t>
  </si>
  <si>
    <t>127/167'</t>
  </si>
  <si>
    <t>101/167'</t>
  </si>
  <si>
    <t>133/167'</t>
  </si>
  <si>
    <t>135/164'</t>
  </si>
  <si>
    <t>40/160'</t>
  </si>
  <si>
    <t>15/157'</t>
  </si>
  <si>
    <t>30/148'</t>
  </si>
  <si>
    <t>45/117'</t>
  </si>
  <si>
    <t>44/103'</t>
  </si>
  <si>
    <t>134/166'</t>
  </si>
  <si>
    <t>33/161'</t>
  </si>
  <si>
    <t>15/158'</t>
  </si>
  <si>
    <t>22/149'</t>
  </si>
  <si>
    <t>39/150'</t>
  </si>
  <si>
    <t>40/167'</t>
  </si>
  <si>
    <t>26/167'</t>
  </si>
  <si>
    <t>20/167'</t>
  </si>
  <si>
    <t>32/164'</t>
  </si>
  <si>
    <t>67/160'</t>
  </si>
  <si>
    <t>19/157'</t>
  </si>
  <si>
    <t>136/148'</t>
  </si>
  <si>
    <t>68/117'</t>
  </si>
  <si>
    <t>40/103'</t>
  </si>
  <si>
    <t>37/166'</t>
  </si>
  <si>
    <t>18/161'</t>
  </si>
  <si>
    <t>68/158'</t>
  </si>
  <si>
    <t>130/149'</t>
  </si>
  <si>
    <t>5/167'</t>
  </si>
  <si>
    <t>144/150'</t>
  </si>
  <si>
    <t>151/167'</t>
  </si>
  <si>
    <t>143/167'</t>
  </si>
  <si>
    <t>147/167'</t>
  </si>
  <si>
    <t>142/164'</t>
  </si>
  <si>
    <t>81/160'</t>
  </si>
  <si>
    <t>83/157'</t>
  </si>
  <si>
    <t>47/148'</t>
  </si>
  <si>
    <t>99/117'</t>
  </si>
  <si>
    <t>94/103'</t>
  </si>
  <si>
    <t>144/166'</t>
  </si>
  <si>
    <t>84/161'</t>
  </si>
  <si>
    <t>91/158'</t>
  </si>
  <si>
    <t>55/149'</t>
  </si>
  <si>
    <t>31/150'</t>
  </si>
  <si>
    <t>36/167'</t>
  </si>
  <si>
    <t>35/167'</t>
  </si>
  <si>
    <t>27/167'</t>
  </si>
  <si>
    <t>37/167'</t>
  </si>
  <si>
    <t>30/164'</t>
  </si>
  <si>
    <t>12/160'</t>
  </si>
  <si>
    <t>89/157'</t>
  </si>
  <si>
    <t>141/148'</t>
  </si>
  <si>
    <t>97/117'</t>
  </si>
  <si>
    <t>82/103'</t>
  </si>
  <si>
    <t>29/166'</t>
  </si>
  <si>
    <t>19/161'</t>
  </si>
  <si>
    <t>44/158'</t>
  </si>
  <si>
    <t>144/149'</t>
  </si>
  <si>
    <t>115/150'</t>
  </si>
  <si>
    <t>110/167'</t>
  </si>
  <si>
    <t>124/167'</t>
  </si>
  <si>
    <t>53/167'</t>
  </si>
  <si>
    <t>110/164'</t>
  </si>
  <si>
    <t>123/160'</t>
  </si>
  <si>
    <t>86/157'</t>
  </si>
  <si>
    <t>93/148'</t>
  </si>
  <si>
    <t>38/117'</t>
  </si>
  <si>
    <t>54/103'</t>
  </si>
  <si>
    <t>100/166'</t>
  </si>
  <si>
    <t>139/161'</t>
  </si>
  <si>
    <t>102/158'</t>
  </si>
  <si>
    <t>97/149'</t>
  </si>
  <si>
    <t>62/167'</t>
  </si>
  <si>
    <t>*DISCLAIMER:Returns &lt;1 Yr Simple Annualized, ≥ CAGR. Ratios is calculated for a period of 3 years with monthly rolling and monthly frequency and Risk-free rate(5.52) is based on the FBIL Overnight MIBOR rate of as on last working day of the month.</t>
  </si>
  <si>
    <t>NIFTY 50 Hybrid Composite Debt 65:35 Index</t>
  </si>
  <si>
    <t>SBI Equity Hybrid Fund - Growth</t>
  </si>
  <si>
    <t>Banks (17.37)</t>
  </si>
  <si>
    <t>Power (13.16)</t>
  </si>
  <si>
    <t>Finance (10.73)</t>
  </si>
  <si>
    <t>Retailing (5.87)</t>
  </si>
  <si>
    <t>Current Assets (5.76)</t>
  </si>
  <si>
    <t>ICICI Prudential Equity &amp; Debt Fund - Growth</t>
  </si>
  <si>
    <t>Sovereign (8.85)</t>
  </si>
  <si>
    <t>Pharmaceuticals &amp; Biotechnology (5.68)</t>
  </si>
  <si>
    <t>Retailing (5.26)</t>
  </si>
  <si>
    <t>HDFC Hybrid Equity Fund - Growth</t>
  </si>
  <si>
    <t>Banks (26.77)</t>
  </si>
  <si>
    <t>Finance (11.82)</t>
  </si>
  <si>
    <t>Sovereign (6.57)</t>
  </si>
  <si>
    <t>Petroleum Products (5.38)</t>
  </si>
  <si>
    <t>IT - Software (5.3)</t>
  </si>
  <si>
    <t>DSP Aggressive Hybrid Fund - Growth</t>
  </si>
  <si>
    <t>Banks (27.24)</t>
  </si>
  <si>
    <t>Sovereign (13.48)</t>
  </si>
  <si>
    <t>Pharmaceuticals &amp; Biotechnology (10.16)</t>
  </si>
  <si>
    <t>Insurance (5.98)</t>
  </si>
  <si>
    <t>Canara Robeco Equity Hybrid Fund - Growth</t>
  </si>
  <si>
    <t>Finance (18.8)</t>
  </si>
  <si>
    <t>Banks (15.9)</t>
  </si>
  <si>
    <t>Current Assets (5.13)</t>
  </si>
  <si>
    <t>IT - Software (4.86)</t>
  </si>
  <si>
    <t>Sovereign (4.13)</t>
  </si>
  <si>
    <t>Mirae Asset Aggressive Hybrid Fund - Reg - Growth</t>
  </si>
  <si>
    <t>Banks (19.59)</t>
  </si>
  <si>
    <t>Finance (16.41)</t>
  </si>
  <si>
    <t>Pharmaceuticals &amp; Biotechnology (7.89)</t>
  </si>
  <si>
    <t>Sovereign (4.1)</t>
  </si>
  <si>
    <t>Automobiles (3.93)</t>
  </si>
  <si>
    <t>Kotak Aggressive Hybrid Fund - Growth</t>
  </si>
  <si>
    <t>Finance (14.42)</t>
  </si>
  <si>
    <t>Sovereign (7.98)</t>
  </si>
  <si>
    <t>Sundaram Aggressive Hybrid Fund - Growth</t>
  </si>
  <si>
    <t>Finance (18.96)</t>
  </si>
  <si>
    <t>Banks (13.62)</t>
  </si>
  <si>
    <t>Sovereign (5.88)</t>
  </si>
  <si>
    <t>Automobiles (5.12)</t>
  </si>
  <si>
    <t>Miscellaneous (4.85)</t>
  </si>
  <si>
    <t>Aditya Birla Sun Life Equity Hybrid 95 Fund - Growth</t>
  </si>
  <si>
    <t>Finance (16.9)</t>
  </si>
  <si>
    <t>IT - Software (5.42)</t>
  </si>
  <si>
    <t>Sovereign (5.31)</t>
  </si>
  <si>
    <t>Pharmaceuticals &amp; Biotechnology (4.74)</t>
  </si>
  <si>
    <t>UTI Aggressive Hybrid Fund - Growth</t>
  </si>
  <si>
    <t>Finance (14.69)</t>
  </si>
  <si>
    <t>Banks (13.17)</t>
  </si>
  <si>
    <t>Sovereign (12.35)</t>
  </si>
  <si>
    <t>Pharmaceuticals &amp; Biotechnology (5.19)</t>
  </si>
  <si>
    <t>HSBC Aggressive Hybrid Fund - Reg - Growth</t>
  </si>
  <si>
    <t>Banks (22.02)</t>
  </si>
  <si>
    <t>Finance (16.26)</t>
  </si>
  <si>
    <t>Capital Markets (10.15)</t>
  </si>
  <si>
    <t>Electrical Equipment (8.85)</t>
  </si>
  <si>
    <t>Automobiles (4.84)</t>
  </si>
  <si>
    <t>Nippon India Aggressive Hybrid Fund - Reg - Growth</t>
  </si>
  <si>
    <t>Banks (17.02)</t>
  </si>
  <si>
    <t>Finance (7.92)</t>
  </si>
  <si>
    <t>Power (5.5)</t>
  </si>
  <si>
    <t>Construction (5.26)</t>
  </si>
  <si>
    <t>Retailing (4.86)</t>
  </si>
  <si>
    <t>Tata Aggressive Hybrid Fund - Reg - Growth</t>
  </si>
  <si>
    <t>Banks (17.67)</t>
  </si>
  <si>
    <t>Sovereign (8.82)</t>
  </si>
  <si>
    <t>Current Assets (6.89)</t>
  </si>
  <si>
    <t>Telecom - Services (6.57)</t>
  </si>
  <si>
    <t>Finance (5.54)</t>
  </si>
  <si>
    <t>Edelweiss Aggressive Hybrid Fund - Growth</t>
  </si>
  <si>
    <t>Finance (17.21)</t>
  </si>
  <si>
    <t>Banks (15.5)</t>
  </si>
  <si>
    <t>Current Assets (6.27)</t>
  </si>
  <si>
    <t>Telecom - Services (4.41)</t>
  </si>
  <si>
    <t>Franklin India Aggressive Hybrid Fund - Growth</t>
  </si>
  <si>
    <t>Banks (18.4)</t>
  </si>
  <si>
    <t>Finance (12.51)</t>
  </si>
  <si>
    <t>Food Products (9.02)</t>
  </si>
  <si>
    <t>Sovereign (6.28)</t>
  </si>
  <si>
    <t>IT - Software (4.07)</t>
  </si>
  <si>
    <t>SBI Equity Hybrid Fund - Dir - Growth</t>
  </si>
  <si>
    <t>ICICI Prudential Equity &amp; Debt Fund - Dir - Growth</t>
  </si>
  <si>
    <t>HDFC Hybrid Equity Fund - Dir - Growth</t>
  </si>
  <si>
    <t>DSP Aggressive Hybrid Fund - Dir - Growth</t>
  </si>
  <si>
    <t>Canara Robeco Equity Hybrid Fund - Dir - Growth</t>
  </si>
  <si>
    <t>Mirae Asset Aggressive Hybrid Fund - Dir - Growth</t>
  </si>
  <si>
    <t>Kotak Aggressive Hybrid Fund - Dir - Growth</t>
  </si>
  <si>
    <t>Sundaram Aggressive Hybrid Fund - Dir - Growth</t>
  </si>
  <si>
    <t>Aditya Birla Sun Life Equity Hybrid 95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</si>
  <si>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</si>
  <si>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</si>
  <si>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</si>
  <si>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</si>
  <si>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</si>
  <si>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</si>
  <si>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</si>
  <si>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Banks (18.29)</t>
  </si>
  <si>
    <t>Finance (14.21)</t>
  </si>
  <si>
    <t>IT - Software (6.37)</t>
  </si>
  <si>
    <t>Retailing (5.75)</t>
  </si>
  <si>
    <t>Pharmaceuticals &amp; Biotechnology (4.76)</t>
  </si>
  <si>
    <t>Quant Aggressive Hybrid Fund - Growth</t>
  </si>
  <si>
    <t>Power (17.96)</t>
  </si>
  <si>
    <t>Sovereign (14.98)</t>
  </si>
  <si>
    <t>Metals &amp; Minerals Trading (9.8)</t>
  </si>
  <si>
    <t>Banks (8.43)</t>
  </si>
  <si>
    <t>Bandhan Aggressive Hybrid Fund - Reg - Growth</t>
  </si>
  <si>
    <t>Finance (19.3)</t>
  </si>
  <si>
    <t>Banks (16.9)</t>
  </si>
  <si>
    <t>Pharmaceuticals &amp; Biotechnology (4.64)</t>
  </si>
  <si>
    <t>Power (4.6)</t>
  </si>
  <si>
    <t>Petroleum Products (4.01)</t>
  </si>
  <si>
    <t>Bank of India Mid &amp; Small Cap Equity &amp; Debt Fund - Reg - Growth</t>
  </si>
  <si>
    <t>Finance (12.41)</t>
  </si>
  <si>
    <t>Banks (6.91)</t>
  </si>
  <si>
    <t>Auto Components (5.69)</t>
  </si>
  <si>
    <t>Axis Aggressive Hybrid Fund - Reg - Growth</t>
  </si>
  <si>
    <t>Finance (20.56)</t>
  </si>
  <si>
    <t>IT - Software (5.56)</t>
  </si>
  <si>
    <t>Petroleum Products (5.51)</t>
  </si>
  <si>
    <t>Pharmaceuticals &amp; Biotechnology (4.68)</t>
  </si>
  <si>
    <t>Baroda BNP Paribas Aggresive Hybrid Fund - Reg - Growth</t>
  </si>
  <si>
    <t>Finance (19.31)</t>
  </si>
  <si>
    <t>Banks (17.15)</t>
  </si>
  <si>
    <t>Electrical Equipment (7.08)</t>
  </si>
  <si>
    <t>Sovereign (5.5)</t>
  </si>
  <si>
    <t>Petroleum Products (5.4)</t>
  </si>
  <si>
    <t>Invesco India Aggressive Hybrid Fund - Reg - Growth</t>
  </si>
  <si>
    <t>Finance (11.19)</t>
  </si>
  <si>
    <t>IT - Software (9.7)</t>
  </si>
  <si>
    <t>Mutual Funds (7.59)</t>
  </si>
  <si>
    <t>Retailing (4.39)</t>
  </si>
  <si>
    <t>Union Aggressive Hybrid Fund - Reg - Growth</t>
  </si>
  <si>
    <t>Finance (21.95)</t>
  </si>
  <si>
    <t>Banks (15.84)</t>
  </si>
  <si>
    <t>Current Assets (7.44)</t>
  </si>
  <si>
    <t>Power (4.79)</t>
  </si>
  <si>
    <t>Telecom - Services (3.86)</t>
  </si>
  <si>
    <t>JM Aggressive Hybrid Fund - Growth</t>
  </si>
  <si>
    <t>Finance (13.34)</t>
  </si>
  <si>
    <t>Sovereign (6.38)</t>
  </si>
  <si>
    <t>Capital Markets (5.6)</t>
  </si>
  <si>
    <t>IT - Software (5.41)</t>
  </si>
  <si>
    <t>If redeemed bet. 0 Day to 60 Day Exit Load is 1%</t>
  </si>
  <si>
    <t>LIC MF Aggressive Hybrid Fund - Growth</t>
  </si>
  <si>
    <t>Sovereign (13.67)</t>
  </si>
  <si>
    <t>Current Assets (11.56)</t>
  </si>
  <si>
    <t>Finance (4.04)</t>
  </si>
  <si>
    <t>PGIM India Aggressive Hybrid Equity Fund - Growth</t>
  </si>
  <si>
    <t>Banks (17.06)</t>
  </si>
  <si>
    <t>Sovereign (15.25)</t>
  </si>
  <si>
    <t>Mutual Funds (11.23)</t>
  </si>
  <si>
    <t>Finance (4.55)</t>
  </si>
  <si>
    <t>Telecom - Services (3.68)</t>
  </si>
  <si>
    <t>Navi Aggressive Hybrid Fund - Reg - Growth</t>
  </si>
  <si>
    <t>Banks (18.12)</t>
  </si>
  <si>
    <t>Auto Components (11)</t>
  </si>
  <si>
    <t>Current Assets (10.52)</t>
  </si>
  <si>
    <t>Finance (10.21)</t>
  </si>
  <si>
    <t>Industrial Products (7.22)</t>
  </si>
  <si>
    <t>Groww Aggressive Hybrid Fund - Reg - Growth</t>
  </si>
  <si>
    <t>Current Assets (18.39)</t>
  </si>
  <si>
    <t>Finance (4.65)</t>
  </si>
  <si>
    <t>Pharmaceuticals &amp; Biotechnology (4.41)</t>
  </si>
  <si>
    <t>IT - Software (4.29)</t>
  </si>
  <si>
    <t>Shriram Aggressive Hybrid Fund - Reg - Growth</t>
  </si>
  <si>
    <t>Finance (16.91)</t>
  </si>
  <si>
    <t>Banks (15.09)</t>
  </si>
  <si>
    <t>Sovereign (7.19)</t>
  </si>
  <si>
    <t>Automobiles (5.15)</t>
  </si>
  <si>
    <t>Mahindra Manulife Aggressive Hybrid Fund - Dir - Growth</t>
  </si>
  <si>
    <t>Quant Aggressive Hybrid Fund - Dir - Growth</t>
  </si>
  <si>
    <t>Bandhan Aggressive Hybrid Fund - Dir - Growth</t>
  </si>
  <si>
    <t>Bank of India Mid &amp; Small Cap Equity &amp; Debt Fund - Dir - Growth</t>
  </si>
  <si>
    <t>Axis Aggressive Hybrid Fund - Dir - Growth</t>
  </si>
  <si>
    <t>Baroda BNP Paribas Aggresive Hybrid Fund - Dir - Growth</t>
  </si>
  <si>
    <t>Invesco India Aggressive Hybrid Fund - Dir - Growth</t>
  </si>
  <si>
    <t>Union Aggressive Hybrid Fund - Dir - Growth</t>
  </si>
  <si>
    <t>JM Aggressive Hybrid Fund - Dir - Growth</t>
  </si>
  <si>
    <t>LIC MF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</si>
  <si>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</si>
  <si>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</si>
  <si>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</si>
  <si>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</si>
  <si>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</si>
  <si>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</si>
  <si>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</si>
  <si>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Banks (21.4)</t>
  </si>
  <si>
    <t>Finance (15.71)</t>
  </si>
  <si>
    <t>Sovereign (9.26)</t>
  </si>
  <si>
    <t>Petroleum Products (5.32)</t>
  </si>
  <si>
    <t>IT - Software (4.82)</t>
  </si>
  <si>
    <t>ICICI Prudential Balanced Advantage Fund - Reg - Growth</t>
  </si>
  <si>
    <t>Banks (14.79)</t>
  </si>
  <si>
    <t>Sovereign (8.47)</t>
  </si>
  <si>
    <t>Finance (8.39)</t>
  </si>
  <si>
    <t>Automobiles (7.59)</t>
  </si>
  <si>
    <t>SBI Balanced Advantage Fund - Reg - Growth</t>
  </si>
  <si>
    <t>Miscellaneous (16.05)</t>
  </si>
  <si>
    <t>Finance (13.26)</t>
  </si>
  <si>
    <t>Banks (12.37)</t>
  </si>
  <si>
    <t>Sovereign (7.2)</t>
  </si>
  <si>
    <t>Power (5.66)</t>
  </si>
  <si>
    <t>Kotak Balanced Advantage Fund - Reg - Growth</t>
  </si>
  <si>
    <t>Banks (15.94)</t>
  </si>
  <si>
    <t>Sovereign (11.35)</t>
  </si>
  <si>
    <t>Finance (9.41)</t>
  </si>
  <si>
    <t>Current Assets (5.96)</t>
  </si>
  <si>
    <t>Miscellaneous (5.42)</t>
  </si>
  <si>
    <t>Edelweiss Balanced Advantage Fund - Growth</t>
  </si>
  <si>
    <t>Banks (17.55)</t>
  </si>
  <si>
    <t>Automobiles (5.88)</t>
  </si>
  <si>
    <t>Pharmaceuticals &amp; Biotechnology (4.58)</t>
  </si>
  <si>
    <t>Nippon India Balanced Advantage Fund - Reg - Growth</t>
  </si>
  <si>
    <t>Banks (14.65)</t>
  </si>
  <si>
    <t>Miscellaneous (11.43)</t>
  </si>
  <si>
    <t>Finance (11.15)</t>
  </si>
  <si>
    <t>Power (4.97)</t>
  </si>
  <si>
    <t>IT - Software (4.52)</t>
  </si>
  <si>
    <t>Aditya Birla Sun Life Balanced Advantage Fund - Growth</t>
  </si>
  <si>
    <t>Finance (11.67)</t>
  </si>
  <si>
    <t>Miscellaneous (10.94)</t>
  </si>
  <si>
    <t>IT - Software (6.17)</t>
  </si>
  <si>
    <t>Auto Components (4.31)</t>
  </si>
  <si>
    <t>Tata Balanced Advantage Fund - Reg - Growth</t>
  </si>
  <si>
    <t>Sovereign (15.69)</t>
  </si>
  <si>
    <t>Finance (12.33)</t>
  </si>
  <si>
    <t>Banks (8.9)</t>
  </si>
  <si>
    <t>Realty (6.74)</t>
  </si>
  <si>
    <t>Miscellaneous (6.57)</t>
  </si>
  <si>
    <t>Baroda BNP Paribas Balanced Advantage Fund - Reg - Growth</t>
  </si>
  <si>
    <t>Finance (9.62)</t>
  </si>
  <si>
    <t>Electrical Equipment (6.4)</t>
  </si>
  <si>
    <t>Power (6.22)</t>
  </si>
  <si>
    <t>Petroleum Products (5.08)</t>
  </si>
  <si>
    <t>Axis Balanced Advantage Fund - Reg - Growth</t>
  </si>
  <si>
    <t>Finance (16)</t>
  </si>
  <si>
    <t>Current Assets (15.76)</t>
  </si>
  <si>
    <t>Sovereign (8.29)</t>
  </si>
  <si>
    <t>IT - Software (5.01)</t>
  </si>
  <si>
    <t>DSP Dynamic Asset Allocation Fund - Reg - Growth</t>
  </si>
  <si>
    <t>Miscellaneous (23.16)</t>
  </si>
  <si>
    <t>Finance (19.61)</t>
  </si>
  <si>
    <t>Banks (19.48)</t>
  </si>
  <si>
    <t>Sovereign (8.68)</t>
  </si>
  <si>
    <t>Insurance (4.54)</t>
  </si>
  <si>
    <t>NJ Balanced Advantage Fund - Reg - Growth</t>
  </si>
  <si>
    <t>Miscellaneous (23.65)</t>
  </si>
  <si>
    <t>Banks (5.6)</t>
  </si>
  <si>
    <t>Automobiles (5.25)</t>
  </si>
  <si>
    <t>Current Assets (4.92)</t>
  </si>
  <si>
    <t>If redeemed bet. 0 Day to 30 Days Exit Load is 5%</t>
  </si>
  <si>
    <t>UTI Balanced Advantage Fund - Reg - Growth</t>
  </si>
  <si>
    <t>Finance (19.65)</t>
  </si>
  <si>
    <t>IT - Software (6.03)</t>
  </si>
  <si>
    <t>Sovereign (5.6)</t>
  </si>
  <si>
    <t>Automobiles (4.71)</t>
  </si>
  <si>
    <t>Franklin India Balanced Advantage Fund - Reg - Growth</t>
  </si>
  <si>
    <t>Banks (15.25)</t>
  </si>
  <si>
    <t>Finance (12.01)</t>
  </si>
  <si>
    <t>Miscellaneous (10.73)</t>
  </si>
  <si>
    <t>Food Products (8.71)</t>
  </si>
  <si>
    <t>Sovereign (6.47)</t>
  </si>
  <si>
    <t>Bandhan Balanced Advantage Fund - Reg - Growth</t>
  </si>
  <si>
    <t>Banks (27.29)</t>
  </si>
  <si>
    <t>Miscellaneous (11.55)</t>
  </si>
  <si>
    <t>Sovereign (6.22)</t>
  </si>
  <si>
    <t>Pharmaceuticals &amp; Biotechnology (3.75)</t>
  </si>
  <si>
    <t>HDFC Balanced Advantage Fund - Dir - Growth</t>
  </si>
  <si>
    <t>ICICI Prudential Balanced Advantage Fund - Dir - Growth</t>
  </si>
  <si>
    <t>SBI Balanced Advantage Fund - Dir - Growth</t>
  </si>
  <si>
    <t>Kotak Balanced Advantage Fund - Dir - Growth</t>
  </si>
  <si>
    <t>Edelweiss Balanced Advantage Fund - Dir - Growth</t>
  </si>
  <si>
    <t>Nippon India Balanced Advantage Fund - Dir - Growth</t>
  </si>
  <si>
    <t>Aditya Birla Sun Life Balanced Advantage Fund - Dir - Growth</t>
  </si>
  <si>
    <t>Tata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</si>
  <si>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</si>
  <si>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</si>
  <si>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</si>
  <si>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</si>
  <si>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</si>
  <si>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</si>
  <si>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</si>
  <si>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</si>
  <si>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(46.19)</t>
  </si>
  <si>
    <t>Miscellaneous (12.78)</t>
  </si>
  <si>
    <t>Realty (10.15)</t>
  </si>
  <si>
    <t>Mutual Funds (4)</t>
  </si>
  <si>
    <t>WhiteOak Capital Balanced Advantage Fund - Reg - Growth</t>
  </si>
  <si>
    <t>Finance (19.08)</t>
  </si>
  <si>
    <t>Banks (15.06)</t>
  </si>
  <si>
    <t>Sovereign (6.77)</t>
  </si>
  <si>
    <t>Realty (6.5)</t>
  </si>
  <si>
    <t>Current Assets (4.62)</t>
  </si>
  <si>
    <t>Mirae Asset Balanced Advantage Fund - Reg - Growth</t>
  </si>
  <si>
    <t>Banks (13.46)</t>
  </si>
  <si>
    <t>Miscellaneous (13.35)</t>
  </si>
  <si>
    <t>Finance (12.84)</t>
  </si>
  <si>
    <t>Sovereign (10.81)</t>
  </si>
  <si>
    <t>Sundaram Balanced Advantage Fund - Growth</t>
  </si>
  <si>
    <t>Finance (14.03)</t>
  </si>
  <si>
    <t>Miscellaneous (13.46)</t>
  </si>
  <si>
    <t>Sovereign (12.34)</t>
  </si>
  <si>
    <t>Banks (10.87)</t>
  </si>
  <si>
    <t>Automobiles (4.26)</t>
  </si>
  <si>
    <t>HSBC Balanced Advantage Fund - Reg - Growth</t>
  </si>
  <si>
    <t>Miscellaneous (25.25)</t>
  </si>
  <si>
    <t>Finance (15.74)</t>
  </si>
  <si>
    <t>Sovereign (11.97)</t>
  </si>
  <si>
    <t>Banks (11.54)</t>
  </si>
  <si>
    <t>Industrial Products (3.24)</t>
  </si>
  <si>
    <t>Unifi Dynamic Asset Allocation Fund - Reg - Growth</t>
  </si>
  <si>
    <t>Miscellaneous (39.24)</t>
  </si>
  <si>
    <t>Finance (21.05)</t>
  </si>
  <si>
    <t>Automobiles (7.19)</t>
  </si>
  <si>
    <t>Transport Infrastructure (7.01)</t>
  </si>
  <si>
    <t>Construction (6.52)</t>
  </si>
  <si>
    <t>If redeemed bet. 0 Day to 360 Days Exit Load is 1.5%</t>
  </si>
  <si>
    <t>Bajaj Finserv Balanced Advantage Fund - Reg - Growth</t>
  </si>
  <si>
    <t>Banks (20.25)</t>
  </si>
  <si>
    <t>Pharmaceuticals &amp; Biotechnology (9.53)</t>
  </si>
  <si>
    <t>Mutual Funds (8.72)</t>
  </si>
  <si>
    <t>Automobiles (5.65)</t>
  </si>
  <si>
    <t>Union Balanced Advantage Fund - Reg - Growth</t>
  </si>
  <si>
    <t>Banks (20.02)</t>
  </si>
  <si>
    <t>Finance (16.95)</t>
  </si>
  <si>
    <t>Miscellaneous (10.27)</t>
  </si>
  <si>
    <t>Power (5.39)</t>
  </si>
  <si>
    <t>Current Assets (4.88)</t>
  </si>
  <si>
    <t>Canara Robeco Balanced Advantage Fund - Regular - Growth</t>
  </si>
  <si>
    <t>Finance (19.66)</t>
  </si>
  <si>
    <t>Banks (15.82)</t>
  </si>
  <si>
    <t>Sovereign (9.51)</t>
  </si>
  <si>
    <t>Miscellaneous (7.54)</t>
  </si>
  <si>
    <t>IT - Software (4.34)</t>
  </si>
  <si>
    <t>Invesco India Balanced Advantage Fund - Growth</t>
  </si>
  <si>
    <t>Mutual Funds (17.74)</t>
  </si>
  <si>
    <t>Current Assets (14.97)</t>
  </si>
  <si>
    <t>Banks (14.28)</t>
  </si>
  <si>
    <t>IT - Software (7.64)</t>
  </si>
  <si>
    <t>If redeemed bet. 0 Month to 3 Month Exit Load is 0.25%</t>
  </si>
  <si>
    <t>Quant Dynamic Asset Allocation Fund - Reg - Growth</t>
  </si>
  <si>
    <t>Telecom - Services (11.46)</t>
  </si>
  <si>
    <t>Power (9.14)</t>
  </si>
  <si>
    <t>IT - Software (9)</t>
  </si>
  <si>
    <t>Petroleum Products (8.76)</t>
  </si>
  <si>
    <t>Mahindra Manulife Balanced Advantage Fund - Reg - Growth</t>
  </si>
  <si>
    <t>Banks (17.54)</t>
  </si>
  <si>
    <t>Finance (15.75)</t>
  </si>
  <si>
    <t>Current Assets (6.51)</t>
  </si>
  <si>
    <t>Sovereign (5.94)</t>
  </si>
  <si>
    <t>Pharmaceuticals &amp; Biotechnology (5.8)</t>
  </si>
  <si>
    <t>PGIM India Balanced Advantage Fund - Reg - Growth</t>
  </si>
  <si>
    <t>Sovereign (12.98)</t>
  </si>
  <si>
    <t>Finance (11)</t>
  </si>
  <si>
    <t>IT - Software (4.59)</t>
  </si>
  <si>
    <t>Motilal Oswal Balance Advantage Fund - Reg - Growth</t>
  </si>
  <si>
    <t>Finance (18.91)</t>
  </si>
  <si>
    <t>Current Assets (14.33)</t>
  </si>
  <si>
    <t>Banks (10.93)</t>
  </si>
  <si>
    <t>Electrical Equipment (6.08)</t>
  </si>
  <si>
    <t>Consumer Durables (6.03)</t>
  </si>
  <si>
    <t>360 ONE Balanced Hybrid Fund - Reg - Growth</t>
  </si>
  <si>
    <t>Finance (26.07)</t>
  </si>
  <si>
    <t>Sovereign (14.37)</t>
  </si>
  <si>
    <t>Realty (9.31)</t>
  </si>
  <si>
    <t>Electrical Equipment (6.17)</t>
  </si>
  <si>
    <t>LIC MF Balanced Advantage Fund - Reg - Growth</t>
  </si>
  <si>
    <t>Banks (14.11)</t>
  </si>
  <si>
    <t>Power (10.52)</t>
  </si>
  <si>
    <t>Current Assets (8.75)</t>
  </si>
  <si>
    <t>Finance (8.15)</t>
  </si>
  <si>
    <t>Electrical Equipment (7.77)</t>
  </si>
  <si>
    <t>ITI Balanced Advantage Fund - Reg - Growth</t>
  </si>
  <si>
    <t>Finance (16.42)</t>
  </si>
  <si>
    <t>Current Assets (14.55)</t>
  </si>
  <si>
    <t>Miscellaneous (9.41)</t>
  </si>
  <si>
    <t>Power (6.8)</t>
  </si>
  <si>
    <t>Helios Balanced Advantage Fund - Reg - Growth</t>
  </si>
  <si>
    <t>Miscellaneous (22.76)</t>
  </si>
  <si>
    <t>Banks (14.49)</t>
  </si>
  <si>
    <t>Finance (8.68)</t>
  </si>
  <si>
    <t>Sovereign (7.61)</t>
  </si>
  <si>
    <t>Capital Markets (6.44)</t>
  </si>
  <si>
    <t>Samco Dynamic Asset Allocation Fund - Reg - Growth</t>
  </si>
  <si>
    <t>Sovereign (12.76)</t>
  </si>
  <si>
    <t>Banks (10.24)</t>
  </si>
  <si>
    <t>Pharmaceuticals &amp; Biotechnology (7.38)</t>
  </si>
  <si>
    <t>Non - Ferrous Metals (6.98)</t>
  </si>
  <si>
    <t>Bank of India Balanced Advantage Fund - Reg - Growth</t>
  </si>
  <si>
    <t>Finance (15)</t>
  </si>
  <si>
    <t>Miscellaneous (13.85)</t>
  </si>
  <si>
    <t>Banks (11.66)</t>
  </si>
  <si>
    <t>Transport Infrastructure (6.16)</t>
  </si>
  <si>
    <t>Sovereign (5.8)</t>
  </si>
  <si>
    <t>Shriram Balanced Advantage Fund - Reg - Growth</t>
  </si>
  <si>
    <t>Finance (21.77)</t>
  </si>
  <si>
    <t>Current Assets (9.92)</t>
  </si>
  <si>
    <t>IT - Software (5.14)</t>
  </si>
  <si>
    <t>The Wealth Company Balanced Advantage Fund - Reg - Growth</t>
  </si>
  <si>
    <t>Finance (15.43)</t>
  </si>
  <si>
    <t>Current Assets (14.56)</t>
  </si>
  <si>
    <t>Capital Markets (4.02)</t>
  </si>
  <si>
    <t>Parag Parikh Dynamic Asset Allocation Fund - Dir - Growth</t>
  </si>
  <si>
    <t>WhiteOak Capital Balanced Advantage Fund - Dir - Growth</t>
  </si>
  <si>
    <t>Mirae Asset Balanced Advantage Fund - Dir - Growth</t>
  </si>
  <si>
    <t>Sundaram Balanced Advantage Fund - Dir - Growth</t>
  </si>
  <si>
    <t>HSBC Balanced Advantage Fund - Dir - Growth</t>
  </si>
  <si>
    <t>Unifi Dynamic Asset Allocation Fund - Dir - Growth</t>
  </si>
  <si>
    <t>Bajaj Finserv Balanced Advantage Fund - Dir - Growth</t>
  </si>
  <si>
    <t>Union Balanced Advantage Fund - Dir - Growth</t>
  </si>
  <si>
    <t>Canara Robeco Balanced Advantage Fund - Dir - Growth</t>
  </si>
  <si>
    <t>Invesco India Balanced Advantage Fund - Dir - Growth</t>
  </si>
  <si>
    <t>Quant Dynamic Asset Allocation Fund - Dir - Growth</t>
  </si>
  <si>
    <t>Mahindra Manulife Balanced Advantage Fund - Dir - Growth</t>
  </si>
  <si>
    <t>PGIM India Balanced Advantage Fund - Dir - Growth</t>
  </si>
  <si>
    <t>Motilal Oswal Balance Advantage Fund - Dir - Growth</t>
  </si>
  <si>
    <t>360 ONE Balanced Hybrid Fund - Dir - Growth</t>
  </si>
  <si>
    <t>LIC MF Balanced Advantage Fund - Dir - Growth</t>
  </si>
  <si>
    <t>ITI Balanced Advantage Fund - Dir - Growth</t>
  </si>
  <si>
    <t>Helios Balanced Advantage Fund - Dir - Growth</t>
  </si>
  <si>
    <t>Samco Dynamic Asset Allocation Fund - Dir - Growth</t>
  </si>
  <si>
    <t>Bank of India Balanced Advantage Fund - Dir - Growth</t>
  </si>
  <si>
    <t>Shriram Balanced Advantage Fund - Dir - Growth</t>
  </si>
  <si>
    <t>The Wealth Company Balanced Advantage Fund - Dir - Growth</t>
  </si>
  <si>
    <t>Crisil Equity Savings Index*</t>
  </si>
  <si>
    <t>Crisil Equity Savings TRI Index*</t>
  </si>
  <si>
    <t>NIFTY Equity Savings Index TRI*</t>
  </si>
  <si>
    <t>NIFTY Equity Savings Index*</t>
  </si>
  <si>
    <t>ICICI Prudential Equity Savings Fund - Reg - Growth</t>
  </si>
  <si>
    <t>Miscellaneous (53.8)</t>
  </si>
  <si>
    <t>Mutual Funds (16.18)</t>
  </si>
  <si>
    <t>Banks (6.9)</t>
  </si>
  <si>
    <t>Sovereign (4.16)</t>
  </si>
  <si>
    <t>Diversified FMCG (3.63)</t>
  </si>
  <si>
    <t>Kotak Equity Savings Fund - Reg - Growth</t>
  </si>
  <si>
    <t>Miscellaneous (33.01)</t>
  </si>
  <si>
    <t>Finance (11.48)</t>
  </si>
  <si>
    <t>Mutual Funds (8.89)</t>
  </si>
  <si>
    <t>Telecom - Services (5.13)</t>
  </si>
  <si>
    <t>HDFC Equity Savings Fund - Growth</t>
  </si>
  <si>
    <t>Miscellaneous (32.57)</t>
  </si>
  <si>
    <t>Finance (15.09)</t>
  </si>
  <si>
    <t>Banks (12.08)</t>
  </si>
  <si>
    <t>Sovereign (8.6)</t>
  </si>
  <si>
    <t>Current Assets (6.22)</t>
  </si>
  <si>
    <t>SBI Equity Savings Fund - Reg - Growth</t>
  </si>
  <si>
    <t>Miscellaneous (44.77)</t>
  </si>
  <si>
    <t>Finance (10.65)</t>
  </si>
  <si>
    <t>Banks (6.09)</t>
  </si>
  <si>
    <t>Sovereign (5.46)</t>
  </si>
  <si>
    <t>If redeemed bet. 0 Day to 15 Day Exit Load is 0.1%</t>
  </si>
  <si>
    <t>DSP Equity Savings Fund - Reg - Growth</t>
  </si>
  <si>
    <t>Miscellaneous (39.38)</t>
  </si>
  <si>
    <t>Banks (17.01)</t>
  </si>
  <si>
    <t>Sovereign (10.12)</t>
  </si>
  <si>
    <t>Finance (8.29)</t>
  </si>
  <si>
    <t>Insurance (3.86)</t>
  </si>
  <si>
    <t>Mirae Asset Equity Savings Fund - Reg - Growth</t>
  </si>
  <si>
    <t>Miscellaneous (29.14)</t>
  </si>
  <si>
    <t>Finance (13.16)</t>
  </si>
  <si>
    <t>Banks (10.58)</t>
  </si>
  <si>
    <t>Sovereign (8.3)</t>
  </si>
  <si>
    <t>Edelweiss Equity Savings Fund - Reg - Growth</t>
  </si>
  <si>
    <t>Miscellaneous (42.07)</t>
  </si>
  <si>
    <t>Finance (10.38)</t>
  </si>
  <si>
    <t>Mutual Funds (9.35)</t>
  </si>
  <si>
    <t>Current Assets (6.2)</t>
  </si>
  <si>
    <t>Banks (4.29)</t>
  </si>
  <si>
    <t>Aditya Birla Sun Life Equity Savings Fund - Reg - Growth</t>
  </si>
  <si>
    <t>Miscellaneous (48.34)</t>
  </si>
  <si>
    <t>Mutual Funds (10.27)</t>
  </si>
  <si>
    <t>Sovereign (8.04)</t>
  </si>
  <si>
    <t>Banks (6.29)</t>
  </si>
  <si>
    <t>Sundaram Equity Savings Fund - Growth</t>
  </si>
  <si>
    <t>Miscellaneous (49.5)</t>
  </si>
  <si>
    <t>Finance (8.85)</t>
  </si>
  <si>
    <t>Sovereign (6.97)</t>
  </si>
  <si>
    <t>Banks (6.26)</t>
  </si>
  <si>
    <t>HSBC Equity Savings Fund - Reg - Growth</t>
  </si>
  <si>
    <t>Miscellaneous (41.01)</t>
  </si>
  <si>
    <t>Sovereign (14.31)</t>
  </si>
  <si>
    <t>Electrical Equipment (8.63)</t>
  </si>
  <si>
    <t>Banks (6.95)</t>
  </si>
  <si>
    <t>Finance (4.49)</t>
  </si>
  <si>
    <t>Axis Equity Savings Fund - Reg - Growth</t>
  </si>
  <si>
    <t>Current Assets (38.85)</t>
  </si>
  <si>
    <t>Sovereign (10.75)</t>
  </si>
  <si>
    <t>Finance (10.35)</t>
  </si>
  <si>
    <t>Banks (7.42)</t>
  </si>
  <si>
    <t>Mutual Funds (2.97)</t>
  </si>
  <si>
    <t>Nippon India Equity Savings Fund - Reg - Growth</t>
  </si>
  <si>
    <t>Miscellaneous (45.75)</t>
  </si>
  <si>
    <t>Sovereign (12.68)</t>
  </si>
  <si>
    <t>Finance (10.16)</t>
  </si>
  <si>
    <t>Banks (7.71)</t>
  </si>
  <si>
    <t>Automobiles (3.05)</t>
  </si>
  <si>
    <t>UTI Equity Savings Fund - Reg - Growth</t>
  </si>
  <si>
    <t>Miscellaneous (32.54)</t>
  </si>
  <si>
    <t>Sovereign (21.04)</t>
  </si>
  <si>
    <t>Current Assets (6.94)</t>
  </si>
  <si>
    <t>Banks (6.72)</t>
  </si>
  <si>
    <t>IT - Software (4.49)</t>
  </si>
  <si>
    <t>Franklin India Equity Savings Fund - Reg - Growth</t>
  </si>
  <si>
    <t>Miscellaneous (54.1)</t>
  </si>
  <si>
    <t>Sovereign (12.47)</t>
  </si>
  <si>
    <t>Food Products (6.16)</t>
  </si>
  <si>
    <t>Banks (5.8)</t>
  </si>
  <si>
    <t>Finance (3.87)</t>
  </si>
  <si>
    <t>Mahindra Manulife Equity Savings Fund - Reg - Growth</t>
  </si>
  <si>
    <t>Current Assets (33.09)</t>
  </si>
  <si>
    <t>Finance (19.06)</t>
  </si>
  <si>
    <t>Banks (8.56)</t>
  </si>
  <si>
    <t>Sovereign (6.6)</t>
  </si>
  <si>
    <t>Realty (4.2)</t>
  </si>
  <si>
    <t>ICICI Prudential Equity Savings Fund - Dir - Growth</t>
  </si>
  <si>
    <t>Kotak Equity Savings Fund - Dir - Growth</t>
  </si>
  <si>
    <t>HDFC Equity Savings Fund - Dir - Growth</t>
  </si>
  <si>
    <t>SBI Equity Savings Fund - Dir - Growth</t>
  </si>
  <si>
    <t>DSP Equity Savings Fund - Dir - Growth</t>
  </si>
  <si>
    <t>Mirae Asset Equity Savings Fund - Dir - Growth</t>
  </si>
  <si>
    <t>Edelweiss Equity Savings Fund - Dir - Growth</t>
  </si>
  <si>
    <t>Aditya Birla Sun Life Equity Savings Fund - Dir - Growth</t>
  </si>
  <si>
    <t>Sundaram Equity Savings Fund - Dir - Growth</t>
  </si>
  <si>
    <t>HSBC Equity Savings Fund - Dir - Growth</t>
  </si>
  <si>
    <t>Axis Equity Savings Fund - Dir - Growth</t>
  </si>
  <si>
    <t>Nippon India Equity Savings Fund - Dir - Growth</t>
  </si>
  <si>
    <t>UTI Equity Savings Fund - Dir - Growth</t>
  </si>
  <si>
    <t>Franklin India Equity Savings Fund - Dir - Growth</t>
  </si>
  <si>
    <t>Mahindra Manulife Equity Savings Fund - Dir - Growth</t>
  </si>
  <si>
    <t>Bandhan Equity Savings Fund - Reg - Growth</t>
  </si>
  <si>
    <t>Miscellaneous (44.36)</t>
  </si>
  <si>
    <t>Finance (15.11)</t>
  </si>
  <si>
    <t>Sovereign (9.91)</t>
  </si>
  <si>
    <t>Mutual Funds (7.15)</t>
  </si>
  <si>
    <t>Current Assets (3.59)</t>
  </si>
  <si>
    <t>Invesco India Equity Savings Fund - Reg - Growth</t>
  </si>
  <si>
    <t>Current Assets (47.16)</t>
  </si>
  <si>
    <t>Sovereign (9.05)</t>
  </si>
  <si>
    <t>Banks (7.64)</t>
  </si>
  <si>
    <t>Mutual Funds (7.48)</t>
  </si>
  <si>
    <t>Finance (4.72)</t>
  </si>
  <si>
    <t>WhiteOak Capital Equity Savings Fund - Reg - Growth</t>
  </si>
  <si>
    <t>Miscellaneous (48.99)</t>
  </si>
  <si>
    <t>Sovereign (16.92)</t>
  </si>
  <si>
    <t>Realty (6.26)</t>
  </si>
  <si>
    <t>Banks (4.35)</t>
  </si>
  <si>
    <t>Tata Equity Savings Fund - Reg - Growth</t>
  </si>
  <si>
    <t>Baroda BNP Paribas Equity Savings Fund - Reg - Growth</t>
  </si>
  <si>
    <t>Current Assets (29.92)</t>
  </si>
  <si>
    <t>Finance (16.35)</t>
  </si>
  <si>
    <t>Sovereign (9.55)</t>
  </si>
  <si>
    <t>Banks (9.45)</t>
  </si>
  <si>
    <t>Power (7.75)</t>
  </si>
  <si>
    <t>Union Equity Savings Fund - Reg - Growth</t>
  </si>
  <si>
    <t>Miscellaneous (32.68)</t>
  </si>
  <si>
    <t>Finance (19.13)</t>
  </si>
  <si>
    <t>Current Assets (9.54)</t>
  </si>
  <si>
    <t>Banks (7.05)</t>
  </si>
  <si>
    <t>Sovereign (5.03)</t>
  </si>
  <si>
    <t>PGIM India Equity Savings Fund - Growth</t>
  </si>
  <si>
    <t>Current Assets (49.15)</t>
  </si>
  <si>
    <t>Sovereign (13.52)</t>
  </si>
  <si>
    <t>Banks (5.75)</t>
  </si>
  <si>
    <t>Power (5.57)</t>
  </si>
  <si>
    <t>quant Equity Savings Fund - Reg - Growth</t>
  </si>
  <si>
    <t>Miscellaneous (28.7)</t>
  </si>
  <si>
    <t>Current Assets (17.45)</t>
  </si>
  <si>
    <t>Banks (12.16)</t>
  </si>
  <si>
    <t>Mutual Funds (10.66)</t>
  </si>
  <si>
    <t>Power (8.63)</t>
  </si>
  <si>
    <t>Bajaj Finserv Equity Savings Fund - Reg - Growth</t>
  </si>
  <si>
    <t>Current Assets (52.19)</t>
  </si>
  <si>
    <t>Mutual Funds (23.92)</t>
  </si>
  <si>
    <t>Diversified FMCG (4.06)</t>
  </si>
  <si>
    <t>Industrial Products (3.76)</t>
  </si>
  <si>
    <t>Cigarettes &amp; Tobacco Products (2.8)</t>
  </si>
  <si>
    <t>LIC MF Equity Savings Fund - Growth</t>
  </si>
  <si>
    <t>Miscellaneous (36.07)</t>
  </si>
  <si>
    <t>Current Assets (23.29)</t>
  </si>
  <si>
    <t>Mutual Funds (11.92)</t>
  </si>
  <si>
    <t>Pharmaceuticals &amp; Biotechnology (4.49)</t>
  </si>
  <si>
    <t>Electrical Equipment (2.77)</t>
  </si>
  <si>
    <t>Bandhan Equity Savings Fund - Dir - Growth</t>
  </si>
  <si>
    <t>Invesco India Equity Savings Fund - Dir - Growth</t>
  </si>
  <si>
    <t>WhiteOak Capital Equity Savings Fund - Dir - Growth</t>
  </si>
  <si>
    <t>Tata Equity Savings Fund - Dir - Growth</t>
  </si>
  <si>
    <t>Baroda BNP Paribas Equity Savings Fund - Dir - Growth</t>
  </si>
  <si>
    <t>Union Equity Savings Fund - Dir - Growth</t>
  </si>
  <si>
    <t>PGIM India Equity Savings Fund - Dir - Growth</t>
  </si>
  <si>
    <t>quant Equity Savings Fund - Dir - Growth</t>
  </si>
  <si>
    <t>Bajaj Finserv Equity Savings Fund - Dir - Growth</t>
  </si>
  <si>
    <t>LIC MF Equity Savings Fund - Dir - Growth</t>
  </si>
  <si>
    <t>Nifty 50 Arbitrage Index</t>
  </si>
  <si>
    <t>Kotak Arbitrage Fund - Dir - Growth</t>
  </si>
  <si>
    <t>Miscellaneous (73.62)</t>
  </si>
  <si>
    <t>Mutual Funds (20.75)</t>
  </si>
  <si>
    <t>Banks (3.24)</t>
  </si>
  <si>
    <t>Finance (2.51)</t>
  </si>
  <si>
    <t>SBI Arbitrage Opportunities Fund - Dir - Growth</t>
  </si>
  <si>
    <t>Miscellaneous (75.6)</t>
  </si>
  <si>
    <t>Mutual Funds (17.68)</t>
  </si>
  <si>
    <t>Banks (4.17)</t>
  </si>
  <si>
    <t>Finance (1.64)</t>
  </si>
  <si>
    <t>Current Assets (1.21)</t>
  </si>
  <si>
    <t>ICICI Prudential Arbitrage Fund - Dir - Growth</t>
  </si>
  <si>
    <t>Miscellaneous (71.7)</t>
  </si>
  <si>
    <t>Mutual Funds (16.06)</t>
  </si>
  <si>
    <t>Banks (7.77)</t>
  </si>
  <si>
    <t>Finance (3.4)</t>
  </si>
  <si>
    <t>Current Assets (1.55)</t>
  </si>
  <si>
    <t>Invesco India Arbitrage Fund - Dir - Growth</t>
  </si>
  <si>
    <t>Current Assets (72.11)</t>
  </si>
  <si>
    <t>Mutual Funds (13.9)</t>
  </si>
  <si>
    <t>Finance (4.28)</t>
  </si>
  <si>
    <t>Sovereign (0.23)</t>
  </si>
  <si>
    <t>Aditya Birla Sun Life Arbitrage Fund - Dir - Growth</t>
  </si>
  <si>
    <t>Miscellaneous (71.22)</t>
  </si>
  <si>
    <t>Mutual Funds (15.1)</t>
  </si>
  <si>
    <t>Finance (6.85)</t>
  </si>
  <si>
    <t>Banks (5.63)</t>
  </si>
  <si>
    <t>Current Assets (1.66)</t>
  </si>
  <si>
    <t>HDFC Arbitrage Fund - WP - Dir - Growth</t>
  </si>
  <si>
    <t>Miscellaneous (69.37)</t>
  </si>
  <si>
    <t>Mutual Funds (16.59)</t>
  </si>
  <si>
    <t>Banks (10.8)</t>
  </si>
  <si>
    <t>Finance (2.57)</t>
  </si>
  <si>
    <t>Current Assets (1.1)</t>
  </si>
  <si>
    <t>Tata Arbitrage Fund - Dir - Growth</t>
  </si>
  <si>
    <t>Miscellaneous (66.23)</t>
  </si>
  <si>
    <t>Finance (16.58)</t>
  </si>
  <si>
    <t>Mutual Funds (13.44)</t>
  </si>
  <si>
    <t>Banks (3.26)</t>
  </si>
  <si>
    <t>Nippon India Arbitrage Fund - Dir - Growth</t>
  </si>
  <si>
    <t>Miscellaneous (70.77)</t>
  </si>
  <si>
    <t>Mutual Funds (22.3)</t>
  </si>
  <si>
    <t>Finance (5.05)</t>
  </si>
  <si>
    <t>Current Assets (1.7)</t>
  </si>
  <si>
    <t>Banks (0.46)</t>
  </si>
  <si>
    <t>Edelweiss Arbitrage Fund - Dir - Growth</t>
  </si>
  <si>
    <t>Miscellaneous (71.49)</t>
  </si>
  <si>
    <t>Mutual Funds (12.04)</t>
  </si>
  <si>
    <t>Finance (10.42)</t>
  </si>
  <si>
    <t>Banks (4.94)</t>
  </si>
  <si>
    <t>Sovereign (0.85)</t>
  </si>
  <si>
    <t>UTI Arbitrage Fund - Dir - Growth</t>
  </si>
  <si>
    <t>Miscellaneous (70.97)</t>
  </si>
  <si>
    <t>Mutual Funds (18.95)</t>
  </si>
  <si>
    <t>Banks (7.53)</t>
  </si>
  <si>
    <t>Finance (2.53)</t>
  </si>
  <si>
    <t>Current Assets (0.43)</t>
  </si>
  <si>
    <t>Axis Arbitrage Fund - Dir - Growth</t>
  </si>
  <si>
    <t>Current Assets (70.19)</t>
  </si>
  <si>
    <t>Mutual Funds (15.83)</t>
  </si>
  <si>
    <t>Banks (6.93)</t>
  </si>
  <si>
    <t>Capital Markets (0.96)</t>
  </si>
  <si>
    <t>Bandhan Arbitrage Fund - Dir - Growth</t>
  </si>
  <si>
    <t>Miscellaneous (71.3)</t>
  </si>
  <si>
    <t>Mutual Funds (25.26)</t>
  </si>
  <si>
    <t>Banks (3.58)</t>
  </si>
  <si>
    <t>Finance (0.21)</t>
  </si>
  <si>
    <t>Sovereign (0.05)</t>
  </si>
  <si>
    <t>DSP Arbitrage Fund - Dir - Growth</t>
  </si>
  <si>
    <t>Miscellaneous (67.06)</t>
  </si>
  <si>
    <t>Mutual Funds (11.22)</t>
  </si>
  <si>
    <t>Banks (9.69)</t>
  </si>
  <si>
    <t>Finance (8.78)</t>
  </si>
  <si>
    <t>Sovereign (1.88)</t>
  </si>
  <si>
    <t>Mirae Asset Arbitrage Fund - Dir - Growth</t>
  </si>
  <si>
    <t>Miscellaneous (80.26)</t>
  </si>
  <si>
    <t>Mutual Funds (13.24)</t>
  </si>
  <si>
    <t>Agricultural, Commercial &amp; Construction Vehicles (0)</t>
  </si>
  <si>
    <t>Textiles &amp; Apparels (0)</t>
  </si>
  <si>
    <t>HSBC Arbitrage Fund - Dir - Growth</t>
  </si>
  <si>
    <t>Miscellaneous (72.62)</t>
  </si>
  <si>
    <t>Mutual Funds (20.47)</t>
  </si>
  <si>
    <t>Banks (3.33)</t>
  </si>
  <si>
    <t>Sovereign (1.8)</t>
  </si>
  <si>
    <t>Current Assets (1.32)</t>
  </si>
  <si>
    <t>Kotak Arbitrage Fund - Reg - Growth</t>
  </si>
  <si>
    <t>SBI Arbitrage Opportunities Fund - Growth</t>
  </si>
  <si>
    <t>ICICI Prudential Arbitrage Fund - Reg - Growth</t>
  </si>
  <si>
    <t>Invesco India Arbitrage Fund - Growth</t>
  </si>
  <si>
    <t>Aditya Birla Sun Life Arbitrage Fund - Growth</t>
  </si>
  <si>
    <t>HDFC Arbitrage Fund - WP - Growth</t>
  </si>
  <si>
    <t>Tata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</si>
  <si>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</si>
  <si>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</si>
  <si>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</si>
  <si>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</si>
  <si>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</si>
  <si>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</si>
  <si>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</si>
  <si>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</si>
  <si>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</si>
  <si>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(74.43)</t>
  </si>
  <si>
    <t>Banks (11.81)</t>
  </si>
  <si>
    <t>Mutual Funds (7.87)</t>
  </si>
  <si>
    <t>Finance (3.51)</t>
  </si>
  <si>
    <t>Sovereign (2.77)</t>
  </si>
  <si>
    <t>Parag Parikh Arbitrage Fund - Dir - Growth</t>
  </si>
  <si>
    <t>Miscellaneous (67.68)</t>
  </si>
  <si>
    <t>Mutual Funds (15.25)</t>
  </si>
  <si>
    <t>Banks (7.47)</t>
  </si>
  <si>
    <t>WhiteOak Capital Arbitrage Fund - Dir - Growth</t>
  </si>
  <si>
    <t>Miscellaneous (71.28)</t>
  </si>
  <si>
    <t>Banks (10.9)</t>
  </si>
  <si>
    <t>Mutual Funds (8.31)</t>
  </si>
  <si>
    <t>Sovereign (7.64)</t>
  </si>
  <si>
    <t>Current Assets (2.4)</t>
  </si>
  <si>
    <t>Franklin India Arbitrage Fund - Dir - Growth</t>
  </si>
  <si>
    <t>Miscellaneous (68.19)</t>
  </si>
  <si>
    <t>Mutual Funds (10.5)</t>
  </si>
  <si>
    <t>Banks (10.42)</t>
  </si>
  <si>
    <t>Baroda BNP Paribas Arbitrage Fund - Dir - Growth</t>
  </si>
  <si>
    <t>Current Assets (73.97)</t>
  </si>
  <si>
    <t>Mutual Funds (26.65)</t>
  </si>
  <si>
    <t>Industrial Manufacturing (0)</t>
  </si>
  <si>
    <t>Personal Products (0)</t>
  </si>
  <si>
    <t>Chemicals &amp; Petrochemicals (0)</t>
  </si>
  <si>
    <t>Bajaj Finserv Arbitrage Fund - Dir - Growth</t>
  </si>
  <si>
    <t>Current Assets (75.05)</t>
  </si>
  <si>
    <t>Mutual Funds (23.1)</t>
  </si>
  <si>
    <t>Banks (2.31)</t>
  </si>
  <si>
    <t>IT - Software (0)</t>
  </si>
  <si>
    <t>JioBlackRock Arbitrage Fund - Dir - Growth</t>
  </si>
  <si>
    <t>Miscellaneous (74.82)</t>
  </si>
  <si>
    <t>Banks (12.58)</t>
  </si>
  <si>
    <t>Mutual Funds (12.49)</t>
  </si>
  <si>
    <t>Power (0)</t>
  </si>
  <si>
    <t>Sundaram Arbitrage Fund - Dir - Growth</t>
  </si>
  <si>
    <t>Miscellaneous (72.97)</t>
  </si>
  <si>
    <t>Sovereign (12.52)</t>
  </si>
  <si>
    <t>Mutual Funds (7.91)</t>
  </si>
  <si>
    <t>Current Assets (5.08)</t>
  </si>
  <si>
    <t>Capital Markets (2)</t>
  </si>
  <si>
    <t>quant Arbitrage Fund - Dir - Growth</t>
  </si>
  <si>
    <t>Miscellaneous (76.6)</t>
  </si>
  <si>
    <t>Mutual Funds (14.05)</t>
  </si>
  <si>
    <t>Sovereign (7.69)</t>
  </si>
  <si>
    <t>Fertilizers &amp; Agrochemicals (0)</t>
  </si>
  <si>
    <t>JM Arbitrage Fund - Dir - Growth</t>
  </si>
  <si>
    <t>Miscellaneous (78.81)</t>
  </si>
  <si>
    <t>Sovereign (8.58)</t>
  </si>
  <si>
    <t>Current Assets (6.6)</t>
  </si>
  <si>
    <t>Mutual Funds (5.3)</t>
  </si>
  <si>
    <t>Finance (1.31)</t>
  </si>
  <si>
    <t>If redeemed bet. 0 Day to 30 Day Exit Load is 0.5%</t>
  </si>
  <si>
    <t>NJ Arbitrage Fund - Dir - Growth</t>
  </si>
  <si>
    <t>Miscellaneous (83.93)</t>
  </si>
  <si>
    <t>Sovereign (11.7)</t>
  </si>
  <si>
    <t>Current Assets (5.15)</t>
  </si>
  <si>
    <t>Electrical Equipment (0)</t>
  </si>
  <si>
    <t>Union Arbitrage Fund - Dir - Growth</t>
  </si>
  <si>
    <t>Miscellaneous (71.78)</t>
  </si>
  <si>
    <t>Mutual Funds (16.33)</t>
  </si>
  <si>
    <t>Current Assets (6.57)</t>
  </si>
  <si>
    <t>Banks (5.76)</t>
  </si>
  <si>
    <t>Sovereign (0.12)</t>
  </si>
  <si>
    <t>LIC MF Arbitrage Fund - Dir - Growth</t>
  </si>
  <si>
    <t>Miscellaneous (65.69)</t>
  </si>
  <si>
    <t>Mutual Funds (22.65)</t>
  </si>
  <si>
    <t>Finance (8.59)</t>
  </si>
  <si>
    <t>Ferrous Metals (0.03)</t>
  </si>
  <si>
    <t>Old Bridge Arbitrage Fund - Dir - Growth</t>
  </si>
  <si>
    <t>Current Assets (89.92)</t>
  </si>
  <si>
    <t>Sovereign (10.96)</t>
  </si>
  <si>
    <t>Leisure Services (0)</t>
  </si>
  <si>
    <t>The Wealth Company Arbitrage Fund - Dir - Growth</t>
  </si>
  <si>
    <t>Miscellaneous (83.69)</t>
  </si>
  <si>
    <t>Current Assets (1.89)</t>
  </si>
  <si>
    <t>Ferrous Metals (0.01)</t>
  </si>
  <si>
    <t>Automobiles (0)</t>
  </si>
  <si>
    <t>Helios Arbitrage Fund - Dir - Growth</t>
  </si>
  <si>
    <t>Miscellaneous (76.85)</t>
  </si>
  <si>
    <t>Sovereign (21.3)</t>
  </si>
  <si>
    <t>Current Assets (2.49)</t>
  </si>
  <si>
    <t>Consumer Durables (0)</t>
  </si>
  <si>
    <t>Mahindra Manulife Arbitrage Fund - Dir - Growth</t>
  </si>
  <si>
    <t>Current Assets (78.92)</t>
  </si>
  <si>
    <t>Mutual Funds (21.5)</t>
  </si>
  <si>
    <t>Miscellaneous (0.08)</t>
  </si>
  <si>
    <t>PGIM India Arbitrage Fund - Dir - Growth</t>
  </si>
  <si>
    <t>Current Assets (69.12)</t>
  </si>
  <si>
    <t>Mutual Funds (20.34)</t>
  </si>
  <si>
    <t>Sovereign (11.05)</t>
  </si>
  <si>
    <t>Diversified FMCG (0)</t>
  </si>
  <si>
    <t>Fertilizers &amp; Agrochemicals (-0.01)</t>
  </si>
  <si>
    <t>ITI Arbitrage Fund - Dir - Growth</t>
  </si>
  <si>
    <t>Miscellaneous (71.17)</t>
  </si>
  <si>
    <t>Current Assets (18.72)</t>
  </si>
  <si>
    <t>Mutual Funds (10.65)</t>
  </si>
  <si>
    <t>Cement &amp; Cement Products (-0.01)</t>
  </si>
  <si>
    <t>TRUSTMF Arbitrage Fund - Dir - Growth</t>
  </si>
  <si>
    <t>Miscellaneous (75.17)</t>
  </si>
  <si>
    <t>Mutual Funds (14.14)</t>
  </si>
  <si>
    <t>Current Assets (11.38)</t>
  </si>
  <si>
    <t>Insurance (0)</t>
  </si>
  <si>
    <t>Groww Arbitrage Fund - Dir - Growth</t>
  </si>
  <si>
    <t>Current Assets (81.98)</t>
  </si>
  <si>
    <t>Mutual Funds (18.93)</t>
  </si>
  <si>
    <t>Gas (0)</t>
  </si>
  <si>
    <t>Bank of India Arbitrage Fund - Dir - Growth</t>
  </si>
  <si>
    <t>Current Assets (82.19)</t>
  </si>
  <si>
    <t>Mutual Funds (12.58)</t>
  </si>
  <si>
    <t>Sovereign (5.92)</t>
  </si>
  <si>
    <t>Agricultural Food &amp; other Products (0)</t>
  </si>
  <si>
    <t>Non - Ferrous Metals (-0.01)</t>
  </si>
  <si>
    <t>Samco Arbitrage Fund - Dir - Growth</t>
  </si>
  <si>
    <t>Current Assets (100.62)</t>
  </si>
  <si>
    <t>Auto Components (0.03)</t>
  </si>
  <si>
    <t>Insurance (-0.01)</t>
  </si>
  <si>
    <t>Capital Markets (-0.01)</t>
  </si>
  <si>
    <t>Food Products (-0.02)</t>
  </si>
  <si>
    <t>Capitalmind Arbitrage Fund - Dir - Growth</t>
  </si>
  <si>
    <t>Current Assets (85.11)</t>
  </si>
  <si>
    <t>Mutual Funds (14.91)</t>
  </si>
  <si>
    <t>Sovereign (0.72)</t>
  </si>
  <si>
    <t>Cement &amp; Cement Products (0)</t>
  </si>
  <si>
    <t>Motilal Oswal Arbitrage Fund - Reg - Growth</t>
  </si>
  <si>
    <t>Parag Parikh Arbitrage Fund - Reg - Growth</t>
  </si>
  <si>
    <t>WhiteOak Capital Arbitrage Fund - Reg - Growth</t>
  </si>
  <si>
    <t>Franklin India Arbitrage Fund - Reg - Growth</t>
  </si>
  <si>
    <t>Baroda BNP Paribas Arbitrage Fund - Reg - Growth</t>
  </si>
  <si>
    <t>Bajaj Finserv Arbitrage Fund - Reg - Growth</t>
  </si>
  <si>
    <t>Sundaram Arbitrage Fund - Reg - Growth</t>
  </si>
  <si>
    <t>quant Arbitrage Fund - Reg - Growth</t>
  </si>
  <si>
    <t>JM Arbitrage Fund - Reg - Growth</t>
  </si>
  <si>
    <t>NJ Arbitrage Fund - Reg - Growth</t>
  </si>
  <si>
    <t>Union Arbitrage Fund - Reg - Growth</t>
  </si>
  <si>
    <t>LIC MF Arbitrage Fund - Reg - Growth</t>
  </si>
  <si>
    <t>Old Bridge Arbitrage Fund - Reg - Growth</t>
  </si>
  <si>
    <t>The Wealth Company Arbitrage Fund - Reg - Growth</t>
  </si>
  <si>
    <t>Helios Arbitrage Fund - Reg - Growth</t>
  </si>
  <si>
    <t>Mahindra Manulife Arbitrage Fund - Reg - Growth</t>
  </si>
  <si>
    <t>PGIM India Arbitrage Fund - Reg - Growth</t>
  </si>
  <si>
    <t>ITI Arbitrage Fund - Reg - Growth</t>
  </si>
  <si>
    <t>TRUSTMF Arbitrage Fund - Reg - Growth</t>
  </si>
  <si>
    <t>Groww Arbitrage Fund - Reg - Growth</t>
  </si>
  <si>
    <t>Bank of India Arbitrage Fund - Reg - Growth</t>
  </si>
  <si>
    <t>Samco Arbitrage Fund - Reg - Growth</t>
  </si>
  <si>
    <t>Capitalmind Arbitrage Fund - Reg - Growth</t>
  </si>
  <si>
    <t>ICICI Prudential Multi-Asset Fund - Growth</t>
  </si>
  <si>
    <t>Banks (16.41)</t>
  </si>
  <si>
    <t>Mutual Funds (10.93)</t>
  </si>
  <si>
    <t>Miscellaneous (6.64)</t>
  </si>
  <si>
    <t>SBI Multi Asset Allocation Fund - Growth</t>
  </si>
  <si>
    <t>Finance (22.33)</t>
  </si>
  <si>
    <t>Mutual Funds (10.72)</t>
  </si>
  <si>
    <t>Realty (5.47)</t>
  </si>
  <si>
    <t>Power (5.26)</t>
  </si>
  <si>
    <t>Nippon India Multi Asset Allocation Fund - Reg - Growth</t>
  </si>
  <si>
    <t>Mutual Funds (17.49)</t>
  </si>
  <si>
    <t>Finance (13.58)</t>
  </si>
  <si>
    <t>Banks (11.92)</t>
  </si>
  <si>
    <t>Sovereign (6.44)</t>
  </si>
  <si>
    <t>Retailing (5.96)</t>
  </si>
  <si>
    <t>Kotak Multi Asset Allocation Fund -Reg - Growth</t>
  </si>
  <si>
    <t>Mutual Funds (13.31)</t>
  </si>
  <si>
    <t>Diversified FMCG (5.5)</t>
  </si>
  <si>
    <t>DSP Multi Asset Allocation Fund - Reg - Growth</t>
  </si>
  <si>
    <t>Mutual Funds (22.04)</t>
  </si>
  <si>
    <t>Miscellaneous (10.59)</t>
  </si>
  <si>
    <t>Sovereign (8.56)</t>
  </si>
  <si>
    <t>Current Assets (7.24)</t>
  </si>
  <si>
    <t>WhiteOak Capital Multi Asset Allocation Fund - Reg - Growth</t>
  </si>
  <si>
    <t>Miscellaneous (26.33)</t>
  </si>
  <si>
    <t>Finance (17.12)</t>
  </si>
  <si>
    <t>Current Assets (12.16)</t>
  </si>
  <si>
    <t>Realty (8.87)</t>
  </si>
  <si>
    <t>Sovereign (7.41)</t>
  </si>
  <si>
    <t>UTI Multi Asset Allocation Fund - Growth</t>
  </si>
  <si>
    <t>Banks (15.58)</t>
  </si>
  <si>
    <t>Mutual Funds (14.6)</t>
  </si>
  <si>
    <t>IT - Software (7.22)</t>
  </si>
  <si>
    <t>Finance (6.68)</t>
  </si>
  <si>
    <t>Sovereign (6.06)</t>
  </si>
  <si>
    <t>Aditya Birla Sun Life Multi Asset Allocation Fund - Reg - Growth</t>
  </si>
  <si>
    <t>Banks (15.28)</t>
  </si>
  <si>
    <t>Mutual Funds (13.87)</t>
  </si>
  <si>
    <t>Auto Components (4.34)</t>
  </si>
  <si>
    <t>HDFC Multi - Asset Allocation Fund - Growth</t>
  </si>
  <si>
    <t>Mutual Funds (12.57)</t>
  </si>
  <si>
    <t>Miscellaneous (12.25)</t>
  </si>
  <si>
    <t>Finance (7.39)</t>
  </si>
  <si>
    <t>Current Assets (6.23)</t>
  </si>
  <si>
    <t>Tata Multi Asset Allocation Fund - Reg - Growth</t>
  </si>
  <si>
    <t>Banks (13.26)</t>
  </si>
  <si>
    <t>Miscellaneous (12.91)</t>
  </si>
  <si>
    <t>Sovereign (6.24)</t>
  </si>
  <si>
    <t>Mutual Funds (5.58)</t>
  </si>
  <si>
    <t>Commodity (5.51)</t>
  </si>
  <si>
    <t>Mirae Asset Multi Asset Allocation Fund - Reg - Growth</t>
  </si>
  <si>
    <t>Mutual Funds (12.89)</t>
  </si>
  <si>
    <t>Miscellaneous (12.38)</t>
  </si>
  <si>
    <t>Bandhan Multi Asset Allocation Fund - Reg - Growth</t>
  </si>
  <si>
    <t>Mutual Funds (19.71)</t>
  </si>
  <si>
    <t>Miscellaneous (16.07)</t>
  </si>
  <si>
    <t>Banks (8.83)</t>
  </si>
  <si>
    <t>Current Assets (5.3)</t>
  </si>
  <si>
    <t>Sundaram Multi Asset Allocation Fund - Reg - Growth</t>
  </si>
  <si>
    <t>Mutual Funds (21.12)</t>
  </si>
  <si>
    <t>Sovereign (10.07)</t>
  </si>
  <si>
    <t>Automobiles (4.57)</t>
  </si>
  <si>
    <t>HSBC Multi Asset Allocation Fund - Reg - Growth</t>
  </si>
  <si>
    <t>Mutual Funds (12.22)</t>
  </si>
  <si>
    <t>Banks (11.43)</t>
  </si>
  <si>
    <t>Capital Markets (7.48)</t>
  </si>
  <si>
    <t>Franklin India Multi Asset Allocation Fund - Reg - Growth</t>
  </si>
  <si>
    <t>Mutual Funds (17)</t>
  </si>
  <si>
    <t>Banks (14.1)</t>
  </si>
  <si>
    <t>Retailing (4.45)</t>
  </si>
  <si>
    <t>Petroleum Products (3.9)</t>
  </si>
  <si>
    <t>ICICI Prudential Multi-Asset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</si>
  <si>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</si>
  <si>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</si>
  <si>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</si>
  <si>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</si>
  <si>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</si>
  <si>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UTI Multi Asset Allocation Fund - Dir - Growth</t>
  </si>
  <si>
    <t>Aditya Birla Sun Life Multi Asset Allocation Fund - Dir - Growth</t>
  </si>
  <si>
    <t>HDFC Multi - Asset Allocation Fund - Dir - Growth</t>
  </si>
  <si>
    <t>Tata Multi Asset Allocation Fund - Dir - Growth</t>
  </si>
  <si>
    <t>Mirae Asset Multi Asset Allocation Fund - Dir - Growth</t>
  </si>
  <si>
    <t>Bandhan Multi Asset Allocation Fund - Dir - Growth</t>
  </si>
  <si>
    <t>Sundaram Multi Asset Allocation Fund - Dir - Growth</t>
  </si>
  <si>
    <t>HSBC Multi Asset Allocation Fund - Dir - Growth</t>
  </si>
  <si>
    <t>Franklin India Multi Asset Allocation Fund - Dir - Growth</t>
  </si>
  <si>
    <t>Quant Multi Asset Allocation Fund - Growth</t>
  </si>
  <si>
    <t>Current Assets (20.34)</t>
  </si>
  <si>
    <t>Mutual Funds (9.99)</t>
  </si>
  <si>
    <t>Banks (9.32)</t>
  </si>
  <si>
    <t>Power (8.36)</t>
  </si>
  <si>
    <t>Metals &amp; Minerals Trading (8.2)</t>
  </si>
  <si>
    <t>Edelweiss Multi Asset Allocation Fund - Reg - Growth</t>
  </si>
  <si>
    <t>Miscellaneous (61.79)</t>
  </si>
  <si>
    <t>Finance (44.21)</t>
  </si>
  <si>
    <t>Sovereign (7.06)</t>
  </si>
  <si>
    <t>Current Assets (2.82)</t>
  </si>
  <si>
    <t>Banks (2.25)</t>
  </si>
  <si>
    <t>If redeemed bet. 0 Day to 90 Days Exit Load is 0.25%</t>
  </si>
  <si>
    <t>Axis Multi Asset Allocation Fund - Growth</t>
  </si>
  <si>
    <t>Mutual Funds (14.4)</t>
  </si>
  <si>
    <t>Finance (10.02)</t>
  </si>
  <si>
    <t>Current Assets (6.77)</t>
  </si>
  <si>
    <t>Sovereign (4.06)</t>
  </si>
  <si>
    <t>Bajaj Finserv Multi Asset Allocation Fund - Reg - Growth</t>
  </si>
  <si>
    <t>Banks (18.89)</t>
  </si>
  <si>
    <t>Finance (8.55)</t>
  </si>
  <si>
    <t>Pharmaceuticals &amp; Biotechnology (6.68)</t>
  </si>
  <si>
    <t>Telecom - Services (4.34)</t>
  </si>
  <si>
    <t>Baroda BNP Paribas Multi Asset Fund - Reg - Growth</t>
  </si>
  <si>
    <t>Banks (15.91)</t>
  </si>
  <si>
    <t>Mutual Funds (15.11)</t>
  </si>
  <si>
    <t>Finance (8.51)</t>
  </si>
  <si>
    <t>Electrical Equipment (6.52)</t>
  </si>
  <si>
    <t>Power (4.65)</t>
  </si>
  <si>
    <t>Canara Robeco Multi Asset Allocation Fund - Reg - Growth</t>
  </si>
  <si>
    <t>Mutual Funds (13.84)</t>
  </si>
  <si>
    <t>Banks (13.5)</t>
  </si>
  <si>
    <t>Finance (8.02)</t>
  </si>
  <si>
    <t>Miscellaneous (8.01)</t>
  </si>
  <si>
    <t>Current Assets (7.84)</t>
  </si>
  <si>
    <t>Mahindra manulife multi asset allocation fund - Reg - Growth</t>
  </si>
  <si>
    <t>Mutual Funds (11.18)</t>
  </si>
  <si>
    <t>Pharmaceuticals &amp; Biotechnology (5.21)</t>
  </si>
  <si>
    <t>Capital Markets (5.09)</t>
  </si>
  <si>
    <t>Invesco India Multi Asset Allocation Fund - Reg - Growth</t>
  </si>
  <si>
    <t>Mutual Funds (45.64)</t>
  </si>
  <si>
    <t>Banks (12.09)</t>
  </si>
  <si>
    <t>Finance (7.47)</t>
  </si>
  <si>
    <t>Current Assets (4.16)</t>
  </si>
  <si>
    <t>LIC MF Multi Asset Allocation Fund - Reg - Growth</t>
  </si>
  <si>
    <t>Mutual Funds (18.84)</t>
  </si>
  <si>
    <t>Banks (13.6)</t>
  </si>
  <si>
    <t>Sovereign (5.77)</t>
  </si>
  <si>
    <t>Automobiles (5.41)</t>
  </si>
  <si>
    <t>Current Assets (4.04)</t>
  </si>
  <si>
    <t>Union Multi Asset Allocation Fund - Reg - Growth</t>
  </si>
  <si>
    <t>Banks (17.8)</t>
  </si>
  <si>
    <t>Mutual Funds (17.73)</t>
  </si>
  <si>
    <t>Finance (7.08)</t>
  </si>
  <si>
    <t>Current Assets (6.15)</t>
  </si>
  <si>
    <t>Miscellaneous (5.24)</t>
  </si>
  <si>
    <t>360 ONE Multi Asset Allocation Fund - Reg - Growth</t>
  </si>
  <si>
    <t>Mutual Funds (25.89)</t>
  </si>
  <si>
    <t>Finance (20.82)</t>
  </si>
  <si>
    <t>Current Assets (11.78)</t>
  </si>
  <si>
    <t>Samco Multi Asset Allocation Fund - Reg - Growth</t>
  </si>
  <si>
    <t>Current Assets (16.4)</t>
  </si>
  <si>
    <t>Sovereign (11.07)</t>
  </si>
  <si>
    <t>Banks (10.44)</t>
  </si>
  <si>
    <t>Pharmaceuticals &amp; Biotechnology (8.71)</t>
  </si>
  <si>
    <t>Groww Multi Asset Allocation Fund - Reg - Growth</t>
  </si>
  <si>
    <t>Banks (17.51)</t>
  </si>
  <si>
    <t>Mutual Funds (16.79)</t>
  </si>
  <si>
    <t>Current Assets (15.45)</t>
  </si>
  <si>
    <t>Capital Markets (4.67)</t>
  </si>
  <si>
    <t>Bank of India Multi Asset Allocation Fund - Reg - Growth</t>
  </si>
  <si>
    <t>Finance (38.24)</t>
  </si>
  <si>
    <t>Mutual Funds (13.8)</t>
  </si>
  <si>
    <t>Banks (6.73)</t>
  </si>
  <si>
    <t>Sovereign (6.5)</t>
  </si>
  <si>
    <t>Current Assets (6.48)</t>
  </si>
  <si>
    <t>PGIM India Multi Asset Allocation Fund - Reg - Growth</t>
  </si>
  <si>
    <t>Mutual Funds (20.53)</t>
  </si>
  <si>
    <t>Current Assets (17.04)</t>
  </si>
  <si>
    <t>Banks (7.65)</t>
  </si>
  <si>
    <t>Auto Components (3.61)</t>
  </si>
  <si>
    <t>The Wealth Company Multi Asset Allocation Fund - Reg - Growth</t>
  </si>
  <si>
    <t>Mutual Funds (14.22)</t>
  </si>
  <si>
    <t>Finance (12.43)</t>
  </si>
  <si>
    <t>Current Assets (8.77)</t>
  </si>
  <si>
    <t>IT - Software (6.18)</t>
  </si>
  <si>
    <t>Shriram Multi Asset Allocation Fund - Reg - Growth</t>
  </si>
  <si>
    <t>Mutual Funds (15.63)</t>
  </si>
  <si>
    <t>Finance (11.8)</t>
  </si>
  <si>
    <t>Current Assets (8.37)</t>
  </si>
  <si>
    <t>Pharmaceuticals &amp; Biotechnology (5.46)</t>
  </si>
  <si>
    <t>Motilal Oswal Multi Asset Fund(MOFMAF) - Reg - Growth</t>
  </si>
  <si>
    <t>Quantum Multi Asset Allocation Fund - Reg - Growth</t>
  </si>
  <si>
    <t>Sovereign (28.98)</t>
  </si>
  <si>
    <t>Banks (16.58)</t>
  </si>
  <si>
    <t>Mutual Funds (15.61)</t>
  </si>
  <si>
    <t>IT - Software (7.8)</t>
  </si>
  <si>
    <t>Insurance (4.74)</t>
  </si>
  <si>
    <t>Capitalmind Multi Asset Allocation Fund - Reg - Growth</t>
  </si>
  <si>
    <t>Current Assets (22.56)</t>
  </si>
  <si>
    <t>Mutual Funds (21.01)</t>
  </si>
  <si>
    <t>Finance (15.99)</t>
  </si>
  <si>
    <t>Sovereign (5)</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</si>
  <si>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</si>
  <si>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</si>
  <si>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</si>
  <si>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</si>
  <si>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</si>
  <si>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</si>
  <si>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</si>
  <si>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</si>
  <si>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LIC MF Multi Asset Allocation Fund - Dir - Growth</t>
  </si>
  <si>
    <t>Union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</si>
  <si>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</si>
  <si>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</si>
  <si>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</si>
  <si>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</si>
  <si>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</si>
  <si>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</si>
  <si>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Shriram Multi Asset Allocation Fund - Dir - Growth</t>
  </si>
  <si>
    <t>Motilal Oswal Multi Asset Fund(MOFMAF) - Dir - Growth</t>
  </si>
  <si>
    <t>Quantum Multi Asset Allocation Fund - Dir - Growth</t>
  </si>
  <si>
    <t>Capitalmind Multi Asset Allocation Fund - Dir - Growth</t>
  </si>
  <si>
    <t>NIFTY 50 Hybrid Composite Debt 15:85 Index</t>
  </si>
  <si>
    <t>SBI Conservative Hybrid Fund - Dir - Growth</t>
  </si>
  <si>
    <t>Finance (30.86)</t>
  </si>
  <si>
    <t>Power (8.61)</t>
  </si>
  <si>
    <t>Sovereign (5.99)</t>
  </si>
  <si>
    <t>Metals &amp; Minerals Trading (5.35)</t>
  </si>
  <si>
    <t>Parag Parikh Conservative Hybrid Fund - Dir - Growth</t>
  </si>
  <si>
    <t>Sovereign (60.37)</t>
  </si>
  <si>
    <t>Finance (13.47)</t>
  </si>
  <si>
    <t>Realty (10.72)</t>
  </si>
  <si>
    <t>Current Assets (3.48)</t>
  </si>
  <si>
    <t>Power (2.81)</t>
  </si>
  <si>
    <t>ICICI Prudential Regular Savings Fund - Dir - Growth</t>
  </si>
  <si>
    <t>Finance (27.69)</t>
  </si>
  <si>
    <t>Sovereign (16.02)</t>
  </si>
  <si>
    <t>Realty (6.46)</t>
  </si>
  <si>
    <t>Pharmaceuticals &amp; Biotechnology (4.33)</t>
  </si>
  <si>
    <t>HDFC Hybrid Debt Fund - Dir - Growth</t>
  </si>
  <si>
    <t>Sovereign (36.78)</t>
  </si>
  <si>
    <t>Banks (8.7)</t>
  </si>
  <si>
    <t>Power (3.92)</t>
  </si>
  <si>
    <t>Construction (2.46)</t>
  </si>
  <si>
    <t>Kotak Debt Hybrid Fund - Dir - Growth</t>
  </si>
  <si>
    <t>Sovereign (25.79)</t>
  </si>
  <si>
    <t>Finance (19.95)</t>
  </si>
  <si>
    <t>Current Assets (15.23)</t>
  </si>
  <si>
    <t>Retailing (3.81)</t>
  </si>
  <si>
    <t>UTI Conservative Hybrid Fund - Dir - Growth</t>
  </si>
  <si>
    <t>Finance (33.37)</t>
  </si>
  <si>
    <t>Sovereign (30.63)</t>
  </si>
  <si>
    <t>Banks (14.48)</t>
  </si>
  <si>
    <t>Current Assets (2.71)</t>
  </si>
  <si>
    <t>Pharmaceuticals &amp; Biotechnology (2.58)</t>
  </si>
  <si>
    <t>Aditya Birla Sun Life Regular Savings Fund - Dir - Growth</t>
  </si>
  <si>
    <t>Finance (37.5)</t>
  </si>
  <si>
    <t>Sovereign (15.81)</t>
  </si>
  <si>
    <t>Banks (6.89)</t>
  </si>
  <si>
    <t>Power (4.92)</t>
  </si>
  <si>
    <t>Current Assets (3.88)</t>
  </si>
  <si>
    <t>Nippon India Conservative Hybrid Fund - Dir - Growth</t>
  </si>
  <si>
    <t>Finance (22.07)</t>
  </si>
  <si>
    <t>Realty (15.04)</t>
  </si>
  <si>
    <t>Sovereign (12.43)</t>
  </si>
  <si>
    <t>Transport Infrastructure (11.77)</t>
  </si>
  <si>
    <t>Construction (7.92)</t>
  </si>
  <si>
    <t>Baroda BNP Paribas Conservative Hybrid Fund - Dir - Growth</t>
  </si>
  <si>
    <t>Finance (47.41)</t>
  </si>
  <si>
    <t>Sovereign (11.75)</t>
  </si>
  <si>
    <t>Petroleum Products (7.58)</t>
  </si>
  <si>
    <t>Banks (6.07)</t>
  </si>
  <si>
    <t>Power (5.97)</t>
  </si>
  <si>
    <t>If redeemed bet. 0 Month to 6 Month Exit Load is 1%</t>
  </si>
  <si>
    <t>Canara Robeco Conservative Hybrid Fund - Dir - Growth</t>
  </si>
  <si>
    <t>Finance (36.05)</t>
  </si>
  <si>
    <t>Sovereign (23.89)</t>
  </si>
  <si>
    <t>Banks (12.33)</t>
  </si>
  <si>
    <t>Current Assets (7.02)</t>
  </si>
  <si>
    <t>Petroleum Products (2.67)</t>
  </si>
  <si>
    <t>Axis Conservative Hybrid Fund - Dir - Growth</t>
  </si>
  <si>
    <t>Sovereign (46.83)</t>
  </si>
  <si>
    <t>Finance (20.38)</t>
  </si>
  <si>
    <t>Banks (5.43)</t>
  </si>
  <si>
    <t>Power (3.38)</t>
  </si>
  <si>
    <t>Franklin India Conservative Hybrid Fund - Dir - Growth</t>
  </si>
  <si>
    <t>Finance (35.83)</t>
  </si>
  <si>
    <t>Current Assets (20.33)</t>
  </si>
  <si>
    <t>Food Products (9.81)</t>
  </si>
  <si>
    <t>Sovereign (2.61)</t>
  </si>
  <si>
    <t>DSP Regular Savings Fund - Dir - Growth</t>
  </si>
  <si>
    <t>Sovereign (54.3)</t>
  </si>
  <si>
    <t>Banks (14.31)</t>
  </si>
  <si>
    <t>Finance (12.56)</t>
  </si>
  <si>
    <t>Insurance (2.29)</t>
  </si>
  <si>
    <t>HSBC Conservative Hybrid Fund - Dir - Growth</t>
  </si>
  <si>
    <t>Sovereign (40.16)</t>
  </si>
  <si>
    <t>Finance (21.43)</t>
  </si>
  <si>
    <t>Current Assets (19.85)</t>
  </si>
  <si>
    <t>Banks (7.22)</t>
  </si>
  <si>
    <t>Electrical Equipment (3.71)</t>
  </si>
  <si>
    <t>Bandhan Conservative Hybrid Fund - Dir - Growth</t>
  </si>
  <si>
    <t>Finance (45.4)</t>
  </si>
  <si>
    <t>Sovereign (19.74)</t>
  </si>
  <si>
    <t>Mutual Funds (11.87)</t>
  </si>
  <si>
    <t>Current Assets (6.97)</t>
  </si>
  <si>
    <t>Diversified (5.18)</t>
  </si>
  <si>
    <t>SBI Conservative Hybrid Fund - Growth</t>
  </si>
  <si>
    <t>Parag Parikh Conservative Hybrid Fund - Reg - Growth</t>
  </si>
  <si>
    <t>ICICI Prudential Regular Savings Fund - Growth</t>
  </si>
  <si>
    <t>HDFC Hybrid Debt Fund - Growth</t>
  </si>
  <si>
    <t>Kotak Debt Hybrid Fund - Reg - Growth</t>
  </si>
  <si>
    <t>UTI Conservative Hybrid Fund - Growth</t>
  </si>
  <si>
    <t>Aditya Birla Sun Life Regular Savings Fund - Reg - Growth</t>
  </si>
  <si>
    <t>Nippon India Conservative Hybrid Fund - Reg - Growth</t>
  </si>
  <si>
    <t>Baroda BNP Paribas Conservative Hybrid Fund - Growth</t>
  </si>
  <si>
    <t>Canara Robeco Conservative Hybrid Fund - Growth</t>
  </si>
  <si>
    <t>Axis Conservative Hybrid Fund - Growth</t>
  </si>
  <si>
    <t>Franklin India Conservative Hybrid Fund - Growth</t>
  </si>
  <si>
    <t>DSP Regular Savings Fund - Growth</t>
  </si>
  <si>
    <t>HSBC Conservative Hybrid Fund - Growth</t>
  </si>
  <si>
    <t>Bandhan Conservative Hybrid Fund - Reg - Growth</t>
  </si>
  <si>
    <t>Bank of India Conservative Hybrid Fund - Dir - Growth</t>
  </si>
  <si>
    <t>Finance (39.64)</t>
  </si>
  <si>
    <t>Current Assets (19.34)</t>
  </si>
  <si>
    <t>Sovereign (18.02)</t>
  </si>
  <si>
    <t>Chemicals &amp; Petrochemicals (3.12)</t>
  </si>
  <si>
    <t>Power (2.49)</t>
  </si>
  <si>
    <t>LIC MF Conservative Hybrid Fund - Dir - Cumulative</t>
  </si>
  <si>
    <t>Sovereign (52.06)</t>
  </si>
  <si>
    <t>Banks (14.92)</t>
  </si>
  <si>
    <t>Power (8.93)</t>
  </si>
  <si>
    <t>Sundaram Conservative Hybrid Fund - Dir - Growth</t>
  </si>
  <si>
    <t>Current Assets (53.28)</t>
  </si>
  <si>
    <t>Sovereign (26.44)</t>
  </si>
  <si>
    <t>Banks (5.87)</t>
  </si>
  <si>
    <t>IT - Software (2.76)</t>
  </si>
  <si>
    <t>Telecom - Services (2.36)</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</si>
  <si>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</si>
  <si>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</si>
  <si>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</si>
  <si>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</si>
  <si>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</si>
  <si>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(26.84)</t>
  </si>
  <si>
    <t>Banks (13.54)</t>
  </si>
  <si>
    <t>Current Assets (8.43)</t>
  </si>
  <si>
    <t>Sovereign (8.16)</t>
  </si>
  <si>
    <t>Realty (4.09)</t>
  </si>
  <si>
    <t>Balanced Hybrid - Regular Plan (Other)</t>
  </si>
  <si>
    <t>WhiteOak Capital Balanced Hybrid Fund - Reg - Growth</t>
  </si>
  <si>
    <t>Fund Watch - Kotak Aggressive Hybrid</t>
  </si>
  <si>
    <t>Kotak Schemes Hybrid(Growth option)</t>
  </si>
  <si>
    <t>Hybrid Funds - Regular Plan</t>
  </si>
  <si>
    <t>2/15'</t>
  </si>
  <si>
    <t>Hybrid Funds - Direct Plan</t>
  </si>
  <si>
    <t>Fund Watch - Kotak Conservative Hybrid</t>
  </si>
  <si>
    <t>1/15'</t>
  </si>
  <si>
    <t>1/12'</t>
  </si>
  <si>
    <t>2/14'</t>
  </si>
  <si>
    <t>BSE CD TRI</t>
  </si>
  <si>
    <t>BSE Industrials TRI</t>
  </si>
  <si>
    <t>Nifty Media TRI</t>
  </si>
  <si>
    <t>Source: MFI Explorer</t>
  </si>
  <si>
    <t>Source: Refinitiv, As on Jun 24,2026</t>
  </si>
  <si>
    <t>Source: NSDL, SEBI &amp; NSE;^ As on 24-Jun-2026;* As on 22-Jun-2026</t>
  </si>
  <si>
    <t>Source: NSDL, SEBI ;^ As on24-Jun-2026;* As on 22-Jun-2026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</si>
  <si>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</si>
  <si>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</si>
  <si>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</si>
  <si>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</si>
  <si>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</si>
  <si>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</si>
  <si>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</si>
  <si>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</si>
  <si>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</si>
  <si>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</si>
  <si>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</si>
  <si>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</si>
  <si>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</si>
  <si>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t>
  </si>
  <si>
    <t>Equity Index Fund</t>
  </si>
  <si>
    <t>ETFs</t>
  </si>
  <si>
    <t>Gold ETFs</t>
  </si>
  <si>
    <t>FoF - Overseas</t>
  </si>
  <si>
    <t>FoF - Domestic</t>
  </si>
  <si>
    <t>Overnight</t>
  </si>
  <si>
    <t>Liquid</t>
  </si>
  <si>
    <t>Ultra Short Duration</t>
  </si>
  <si>
    <t>Low Duration</t>
  </si>
  <si>
    <t>Money Market</t>
  </si>
  <si>
    <t>Short Duration</t>
  </si>
  <si>
    <t>Medium Duration</t>
  </si>
  <si>
    <t>Medium to Long Duration</t>
  </si>
  <si>
    <t>Long Duration</t>
  </si>
  <si>
    <t>Dynamic Bond</t>
  </si>
  <si>
    <t>Credit Risk</t>
  </si>
  <si>
    <t>BPSU</t>
  </si>
  <si>
    <t>Gilt Fund with 10 years</t>
  </si>
  <si>
    <t>Floater</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</si>
  <si>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</si>
  <si>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</si>
  <si>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</si>
  <si>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</si>
  <si>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</si>
  <si>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</si>
  <si>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</si>
  <si>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</si>
  <si>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</si>
  <si>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</si>
  <si>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</si>
  <si>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</si>
  <si>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</si>
  <si>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</si>
  <si>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</si>
  <si>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Tata Multi Sector Passive FOF</t>
  </si>
  <si>
    <t>Other</t>
  </si>
  <si>
    <t>22/06/2026</t>
  </si>
  <si>
    <t>06/07/2026</t>
  </si>
  <si>
    <t>HDFC Nifty Auto Index Fund</t>
  </si>
  <si>
    <t>Index Funds</t>
  </si>
  <si>
    <t>03/07/2026</t>
  </si>
  <si>
    <t>JM Multi Asset Allocation Fund</t>
  </si>
  <si>
    <t>Hybrid</t>
  </si>
  <si>
    <t>Multi Asset Allocation</t>
  </si>
  <si>
    <t>24/06/2026</t>
  </si>
  <si>
    <t>08/07/2026</t>
  </si>
  <si>
    <t>Motilal Oswal BSE Midcap 150 Momentum 30 Index Fund</t>
  </si>
  <si>
    <t>17/07/2026</t>
  </si>
  <si>
    <t xml:space="preserve">NFOs launched in last 3 months </t>
  </si>
  <si>
    <t>Allotment Date</t>
  </si>
  <si>
    <t>Duration</t>
  </si>
  <si>
    <t>AUM (Rs. Crs.)</t>
  </si>
  <si>
    <t>Edelweiss Nifty LargeMidcap250 Plus 8-13 yr G-Sec 70:30 Index Fund</t>
  </si>
  <si>
    <t>18/03/2026</t>
  </si>
  <si>
    <t>01/04/2026</t>
  </si>
  <si>
    <t>07/04/2026</t>
  </si>
  <si>
    <t>Choice Nifty 50 Index Fund</t>
  </si>
  <si>
    <t>19/03/2026</t>
  </si>
  <si>
    <t>02/04/2026</t>
  </si>
  <si>
    <t>Choice Nifty Next 50 Index Fund</t>
  </si>
  <si>
    <t>Zerodha Nifty MidSmallcap400 50 50 Index Fund</t>
  </si>
  <si>
    <t>23/03/2026</t>
  </si>
  <si>
    <t>06/04/2026</t>
  </si>
  <si>
    <t>09/04/2026</t>
  </si>
  <si>
    <t>JioBlackRock Large Cap Fund</t>
  </si>
  <si>
    <t>Equity</t>
  </si>
  <si>
    <t>Large Cap Fund</t>
  </si>
  <si>
    <t>24/03/2026</t>
  </si>
  <si>
    <t>10/04/2026</t>
  </si>
  <si>
    <t>Zerodha Nifty LargeMidcap250 Plus 8-13 yr G-Sec 70:30 Index Fund</t>
  </si>
  <si>
    <t>15/04/2026</t>
  </si>
  <si>
    <t>20/04/2026</t>
  </si>
  <si>
    <t>ETFs - Others</t>
  </si>
  <si>
    <t>05/04/2026</t>
  </si>
  <si>
    <t>Groww Arbitrage Fund</t>
  </si>
  <si>
    <t>Arbitrage Fund</t>
  </si>
  <si>
    <t>08/04/2026</t>
  </si>
  <si>
    <t>22/04/2026</t>
  </si>
  <si>
    <t>28/04/2026</t>
  </si>
  <si>
    <t>Kotak Multi Asset Active FOF</t>
  </si>
  <si>
    <t>27/04/2026</t>
  </si>
  <si>
    <t>Axis Nifty India Defence Index Fund</t>
  </si>
  <si>
    <t>24/04/2026</t>
  </si>
  <si>
    <t>29/04/2026</t>
  </si>
  <si>
    <t>SBI CRISIL-IBX Financial Services 9-12 Months Debt Index Fund</t>
  </si>
  <si>
    <t>21/04/2026</t>
  </si>
  <si>
    <t>SBI CRISIL-IBX Financial Services 3-6 Months Debt Index Fund</t>
  </si>
  <si>
    <t>Invesco India BSE Sensex Index Fund</t>
  </si>
  <si>
    <t>23/04/2026</t>
  </si>
  <si>
    <t>07/05/2026</t>
  </si>
  <si>
    <t>13/05/2026</t>
  </si>
  <si>
    <t>Invesco India Nifty Bank Index Fund</t>
  </si>
  <si>
    <t>Axis Nifty Capital Markets Index Fund</t>
  </si>
  <si>
    <t>04/05/2026</t>
  </si>
  <si>
    <t>15/05/2026</t>
  </si>
  <si>
    <t>20/05/2026</t>
  </si>
  <si>
    <t>14/05/2026</t>
  </si>
  <si>
    <t>06/05/2026</t>
  </si>
  <si>
    <t>22/05/2026</t>
  </si>
  <si>
    <t>Groww Nifty Private Bank Index Fund</t>
  </si>
  <si>
    <t>25/05/2026</t>
  </si>
  <si>
    <t>18/05/2026</t>
  </si>
  <si>
    <t>Motilal Oswal Contra Fund</t>
  </si>
  <si>
    <t>Contra Fund</t>
  </si>
  <si>
    <t>08/05/2026</t>
  </si>
  <si>
    <t>29/05/2026</t>
  </si>
  <si>
    <t>12/05/2026</t>
  </si>
  <si>
    <t>SBI Nifty G-sec Jul 2031 Index Fund</t>
  </si>
  <si>
    <t>19/05/2026</t>
  </si>
  <si>
    <t>26/05/2026</t>
  </si>
  <si>
    <t>SBI CRISIL-IBX 10:90 Gilt plus SDL Index - Dec 2029 Index Fund</t>
  </si>
  <si>
    <t>The Wealth Company Large &amp; Mid Cap Fund</t>
  </si>
  <si>
    <t>Large &amp; Mid Cap Fund</t>
  </si>
  <si>
    <t>21/05/2026</t>
  </si>
  <si>
    <t>04/06/2026</t>
  </si>
  <si>
    <t>10/06/2026</t>
  </si>
  <si>
    <t>12/06/2026</t>
  </si>
  <si>
    <t>16/06/2026</t>
  </si>
  <si>
    <t>Groww Nifty Smallcap 250 Momentum Quality 100 Index Fund</t>
  </si>
  <si>
    <t>17/06/2026</t>
  </si>
  <si>
    <t>Kotak Nifty Alpha Low-Volatility 30 Index Fund</t>
  </si>
  <si>
    <t>Motilal Oswal BSE Clean Environment Index Fund</t>
  </si>
  <si>
    <t>05/06/2026</t>
  </si>
  <si>
    <t>19/06/2026</t>
  </si>
  <si>
    <t>WhiteOak Capital Aggressive Hybrid Fund</t>
  </si>
  <si>
    <t>Aggressive Hybrid Fund</t>
  </si>
  <si>
    <t>08/06/2026</t>
  </si>
  <si>
    <t>ICICI Prudential Nifty Smallcap 250 ETF</t>
  </si>
  <si>
    <t>09/06/2026</t>
  </si>
  <si>
    <t xml:space="preserve">Filings with SEBI in last 3 months </t>
  </si>
  <si>
    <t>Filling Date</t>
  </si>
  <si>
    <t>Bajaj Finserv BSE Top 10 Banks ETF</t>
  </si>
  <si>
    <t>Invesco India Silver ETF</t>
  </si>
  <si>
    <t>Invesco India Nifty Bank ETF</t>
  </si>
  <si>
    <t>Invesco India BSE Sensex ETF</t>
  </si>
  <si>
    <t>Quant Money Market Fund</t>
  </si>
  <si>
    <t>Debt</t>
  </si>
  <si>
    <t>Money Market Fund</t>
  </si>
  <si>
    <t>Quant Silver ETF</t>
  </si>
  <si>
    <t>Quant Income Plus Arbitrage Active FoF</t>
  </si>
  <si>
    <t>Zerodha Life Cycle Fund 2031</t>
  </si>
  <si>
    <t>Thematic</t>
  </si>
  <si>
    <t>Axis Nifty Energy Index Fund</t>
  </si>
  <si>
    <t>23/06/2026</t>
  </si>
  <si>
    <t>ICICI Prudential BSE Insurance ETF</t>
  </si>
  <si>
    <t>ICICI Prudential Contra Fund</t>
  </si>
  <si>
    <t>Mirae Asset Nifty200 Momentum 30 Plus 8-13 yr G-Sec 7525 Index Fund</t>
  </si>
  <si>
    <t>Mirae Asset Nifty200 Momentum 30 Plus 8-13 yr G-Sec 5050 ETF - MF</t>
  </si>
  <si>
    <t>HDFC Nifty Metal ETF</t>
  </si>
  <si>
    <t>HDFC Nifty Metal ETF FOF</t>
  </si>
  <si>
    <t>Groww Nifty Cements ETF FOF</t>
  </si>
  <si>
    <t>Groww Nifty Cements ETF</t>
  </si>
  <si>
    <t>Quantum Flexi Cap Fund</t>
  </si>
  <si>
    <t>Flexi Cap Fund</t>
  </si>
  <si>
    <t>Zerodha Life Cycle Fund 2046</t>
  </si>
  <si>
    <t>Kotak Nifty Private Bank ETF</t>
  </si>
  <si>
    <t>UTI Nifty 500 Index Fund</t>
  </si>
  <si>
    <t>UTI Nifty 500 Exchange Traded Fund</t>
  </si>
  <si>
    <t>UTI BSE India Sector Leaders Exchange Traded Fund</t>
  </si>
  <si>
    <t>Zerodha Life Cycle Fund 2051</t>
  </si>
  <si>
    <t>15/06/2026</t>
  </si>
  <si>
    <t>BARODA BNP PARIBAS SERVICES FUND</t>
  </si>
  <si>
    <t>Sectoral</t>
  </si>
  <si>
    <t>Franklin India Short Term Fund</t>
  </si>
  <si>
    <t>Short Duration Fund</t>
  </si>
  <si>
    <t>Axis Nifty50 Equal Weight Index Fund</t>
  </si>
  <si>
    <t>UTI BSE India Sector Leaders Index Fund</t>
  </si>
  <si>
    <t>ICICI Prudential Life Cycle Fund 2031</t>
  </si>
  <si>
    <t>ICICI Prudential Life Cycle Fund 2041</t>
  </si>
  <si>
    <t>ICICI Prudential Life Cycle Fund 2036</t>
  </si>
  <si>
    <t>Zerodha Life Cycle Fund 2036</t>
  </si>
  <si>
    <t>Zerodha Arbitrage Fund</t>
  </si>
  <si>
    <t>Zerodha Life Cycle Fund 2041</t>
  </si>
  <si>
    <t>Edelweiss Nifty Metal ETF</t>
  </si>
  <si>
    <t>03/06/2026</t>
  </si>
  <si>
    <t>Kotak Nifty Bank Index Fund</t>
  </si>
  <si>
    <t>Kotak BSE Hospitals Index Fund</t>
  </si>
  <si>
    <t>Edelweiss Nifty Energy ETF</t>
  </si>
  <si>
    <t>02/06/2026</t>
  </si>
  <si>
    <t>Mirae Asset BSE Midcap 150 Momentum 30 ETF</t>
  </si>
  <si>
    <t>01/06/2026</t>
  </si>
  <si>
    <t>Mirae Asset BSE Midcap 150 Momentum 30 ETF FOF</t>
  </si>
  <si>
    <t>Shriram Ultra Short Term Fund</t>
  </si>
  <si>
    <t>Ultra Short Duration Fund</t>
  </si>
  <si>
    <t>TRUSTMF Large &amp; Mid Cap Fund</t>
  </si>
  <si>
    <t>27/05/2026</t>
  </si>
  <si>
    <t>Kotak Nifty Capital Markets Index Fund</t>
  </si>
  <si>
    <t>NJ Value Fund</t>
  </si>
  <si>
    <t>Value Fund</t>
  </si>
  <si>
    <t>NJ Momentum Fund</t>
  </si>
  <si>
    <t>Kotak Nifty 500 Index Fund</t>
  </si>
  <si>
    <t>Kotak Nifty India Defence Index Fund</t>
  </si>
  <si>
    <t>Kotak Diversified Equity All cap Omni FOF</t>
  </si>
  <si>
    <t>ICICI Prudential Balanced Hybrid Fund</t>
  </si>
  <si>
    <t>Balanced Hybrid Fund</t>
  </si>
  <si>
    <t>ICICI Prudential Multi-Asset Active FOF</t>
  </si>
  <si>
    <t>ICICI Prudential BSE Power ETF</t>
  </si>
  <si>
    <t>ICICI Prudential Nifty Pharma ETF</t>
  </si>
  <si>
    <t>Axis Fixed Maturity Plan - Series 131 -132</t>
  </si>
  <si>
    <t>FMP</t>
  </si>
  <si>
    <t>DSP Multi Asset Passive Fund of Funds</t>
  </si>
  <si>
    <t>30/04/2026</t>
  </si>
  <si>
    <t>Axis Sector Rotation Fund</t>
  </si>
  <si>
    <t>Shriram Gold ETF Passive FoF</t>
  </si>
  <si>
    <t>HDFC Gold Silver Passive FOF</t>
  </si>
  <si>
    <t>Aditya Birla Sun Life Gold Silver Passive FOF</t>
  </si>
  <si>
    <t>SBI CRISIL-IBX 10:90 Gilt + SDL Index - Dec 2029 Index Fund</t>
  </si>
  <si>
    <t>27/03/2026</t>
  </si>
  <si>
    <t>All Fund Snapshot</t>
  </si>
  <si>
    <t>Average Annualised Returns of Mutual Funds (%)</t>
  </si>
  <si>
    <t>(As on June 24, 2026)</t>
  </si>
  <si>
    <t>No of Funds</t>
  </si>
  <si>
    <t>*DISCLAIMER:Returns &lt;1 Yr Absolute,  ≥ CAGR. Ratios is calculated for a period of 3 years with monthly rolling and monthly frequency and Risk-free rate(5.52 )is based on the FBIL Overnight MIBOR rate of as on last working day of the month.</t>
  </si>
  <si>
    <t>*DISCLAIMER:Returns &lt;1 Yr Simple Annualized,  ≥  CAGR. Ratios is calculated for a period of 3 years with monthly rolling and monthly frequency and Risk-free rate(5.52 )is based on the FBIL Overnight MIBOR rate of as on last working day of the month.</t>
  </si>
  <si>
    <t>*DISCLAIMER:Returns &lt;1 Yr Absolute,  ≥  CAGR. Ratios is calculated for a period of 3 years with monthly rolling and monthly frequency and Risk-free rate(5.52 )is based on the FBIL Overnight MIBOR rate of as on last working day of the month.</t>
  </si>
  <si>
    <t>INFINITY ACTIVE ASSET ALLOCATOR LONG-SHORT FUND</t>
  </si>
  <si>
    <t>INFINITY EQUITY LONG-SHORT FUND (SIF)</t>
  </si>
  <si>
    <t>07/07/2026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</si>
</sst>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dd\ mmmm\ yyyy"/>
    <numFmt numFmtId="177" formatCode="0.0"/>
    <numFmt numFmtId="179" formatCode="[$-409]mmm\-yy;@"/>
    <numFmt numFmtId="180" formatCode="[$-409]mmmm\ dd\,\ yyyy;@"/>
    <numFmt numFmtId="182" formatCode="0.0#"/>
    <numFmt numFmtId="183" formatCode="0.0000"/>
  </numFmts>
  <fonts count="60"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24"/>
      <color theme="0"/>
      <name val="Calibri"/>
      <family val="2"/>
      <scheme val="minor"/>
    </font>
    <font>
      <b/>
      <sz val="11"/>
      <color theme="0"/>
      <name val="Ubuntu"/>
      <family val="2"/>
    </font>
    <font>
      <b/>
      <sz val="11"/>
      <color indexed="9"/>
      <name val="Calibri"/>
      <family val="2"/>
      <scheme val="minor"/>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0070C0"/>
        <bgColor indexed="64"/>
      </patternFill>
    </fill>
    <fill>
      <patternFill patternType="solid">
        <fgColor rgb="FFFFDDDE"/>
        <bgColor indexed="64"/>
      </patternFill>
    </fill>
    <fill>
      <patternFill patternType="solid">
        <fgColor rgb="FFBFBFBF"/>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0"/>
      </left>
      <right/>
      <top style="thin">
        <color indexed="64"/>
      </top>
      <bottom style="thin">
        <color indexed="0"/>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1137">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0" fontId="0" fillId="0" borderId="0" xfId="0" applyAlignment="1"/>
    <xf numFmtId="179" fontId="24" fillId="2" borderId="57" xfId="0" applyNumberFormat="1" applyFont="1" applyFill="1" applyBorder="1" applyAlignment="1">
      <alignment vertical="center"/>
    </xf>
    <xf numFmtId="179" fontId="24" fillId="2" borderId="0" xfId="0" applyNumberFormat="1" applyFont="1" applyFill="1" applyAlignment="1">
      <alignment vertical="center"/>
    </xf>
    <xf numFmtId="179" fontId="25" fillId="2" borderId="0" xfId="0" applyNumberFormat="1" applyFont="1" applyFill="1" applyAlignment="1">
      <alignment vertical="top"/>
    </xf>
    <xf numFmtId="179" fontId="2" fillId="3" borderId="57" xfId="0" applyNumberFormat="1" applyFont="1" applyFill="1" applyBorder="1" applyAlignment="1">
      <alignment horizontal="left" vertical="center"/>
    </xf>
    <xf numFmtId="179" fontId="3" fillId="4" borderId="57"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0" fillId="0" borderId="0" xfId="0"/>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29" fillId="0" borderId="0" xfId="0" applyFont="1" applyAlignme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0" xfId="0" applyFont="1" applyBorder="1"/>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82"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Border="1" applyAlignment="1">
      <alignment horizontal="left"/>
    </xf>
    <xf numFmtId="0" fontId="33" fillId="0" borderId="7" xfId="0" applyFont="1" applyBorder="1" applyAlignment="1">
      <alignment horizontal="left"/>
    </xf>
    <xf numFmtId="0" fontId="33" fillId="0" borderId="0" xfId="0" applyFont="1" applyBorder="1" applyAlignment="1">
      <alignment horizontal="left"/>
    </xf>
    <xf numFmtId="0" fontId="33" fillId="0" borderId="3" xfId="0" applyFont="1" applyBorder="1" applyAlignment="1">
      <alignment horizontal="left"/>
    </xf>
    <xf numFmtId="182"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Border="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Border="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83" fontId="29" fillId="0" borderId="7" xfId="0" applyNumberFormat="1" applyFont="1" applyBorder="1" applyAlignment="1">
      <alignment horizontal="center" vertical="center"/>
    </xf>
    <xf numFmtId="183" fontId="29" fillId="0" borderId="0" xfId="0" applyNumberFormat="1" applyFont="1" applyBorder="1" applyAlignment="1">
      <alignment horizontal="center" vertical="center"/>
    </xf>
    <xf numFmtId="183" fontId="29" fillId="0" borderId="3" xfId="0" applyNumberFormat="1" applyFont="1" applyBorder="1" applyAlignment="1">
      <alignment horizontal="center" vertical="center"/>
    </xf>
    <xf numFmtId="183"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Border="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9" fillId="0" borderId="7" xfId="0" applyFont="1" applyBorder="1" applyAlignment="1"/>
    <xf numFmtId="0" fontId="29" fillId="0" borderId="0" xfId="0" applyFont="1" applyBorder="1" applyAlignment="1"/>
    <xf numFmtId="0" fontId="29" fillId="0" borderId="3" xfId="0" applyFont="1" applyBorder="1" applyAlignment="1"/>
    <xf numFmtId="0" fontId="29" fillId="0" borderId="9" xfId="0" applyFont="1" applyBorder="1" applyAlignment="1"/>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Border="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Fill="1" applyBorder="1" applyAlignment="1">
      <alignment horizontal="left"/>
    </xf>
    <xf numFmtId="0" fontId="34" fillId="0" borderId="13" xfId="0" applyFont="1" applyFill="1" applyBorder="1"/>
    <xf numFmtId="1" fontId="34" fillId="0" borderId="0" xfId="0" applyNumberFormat="1" applyFont="1" applyFill="1" applyBorder="1" applyAlignment="1">
      <alignment horizontal="center" vertical="center"/>
    </xf>
    <xf numFmtId="183" fontId="34" fillId="0" borderId="0" xfId="0" applyNumberFormat="1" applyFont="1" applyFill="1" applyBorder="1" applyAlignment="1">
      <alignment horizontal="center" vertical="center"/>
    </xf>
    <xf numFmtId="2" fontId="34" fillId="0" borderId="0" xfId="0" applyNumberFormat="1" applyFont="1" applyFill="1" applyBorder="1" applyAlignment="1">
      <alignment horizontal="center" vertical="center"/>
    </xf>
    <xf numFmtId="0" fontId="34" fillId="0" borderId="19" xfId="0" applyFont="1" applyFill="1" applyBorder="1"/>
    <xf numFmtId="2" fontId="34" fillId="0" borderId="17" xfId="0" applyNumberFormat="1" applyFont="1" applyFill="1" applyBorder="1" applyAlignment="1">
      <alignment horizontal="center" vertical="center"/>
    </xf>
    <xf numFmtId="0" fontId="34" fillId="0" borderId="13" xfId="0" applyFont="1" applyFill="1" applyBorder="1" applyAlignment="1">
      <alignment horizontal="center" vertical="center"/>
    </xf>
    <xf numFmtId="0" fontId="34" fillId="0" borderId="0" xfId="0" applyFont="1" applyFill="1" applyBorder="1" applyAlignment="1">
      <alignment horizontal="center" vertical="center"/>
    </xf>
    <xf numFmtId="0" fontId="34" fillId="0" borderId="0" xfId="0" applyFont="1" applyFill="1" applyBorder="1" applyAlignment="1"/>
    <xf numFmtId="2" fontId="34" fillId="0" borderId="2" xfId="0" applyNumberFormat="1" applyFont="1" applyFill="1" applyBorder="1" applyAlignment="1">
      <alignment horizontal="center" vertical="center"/>
    </xf>
    <xf numFmtId="0" fontId="29" fillId="0" borderId="0" xfId="0" applyFont="1" applyFill="1"/>
    <xf numFmtId="0" fontId="29" fillId="0" borderId="0" xfId="0" applyFont="1" applyFill="1" applyBorder="1" applyAlignment="1">
      <alignment horizontal="left"/>
    </xf>
    <xf numFmtId="0" fontId="29" fillId="0" borderId="13" xfId="0" applyFont="1" applyFill="1" applyBorder="1"/>
    <xf numFmtId="1" fontId="29" fillId="0" borderId="0" xfId="0" applyNumberFormat="1" applyFont="1" applyFill="1" applyBorder="1" applyAlignment="1">
      <alignment horizontal="center" vertical="center"/>
    </xf>
    <xf numFmtId="183" fontId="29" fillId="0" borderId="0" xfId="0" applyNumberFormat="1" applyFont="1" applyFill="1" applyBorder="1" applyAlignment="1">
      <alignment horizontal="center" vertical="center"/>
    </xf>
    <xf numFmtId="2" fontId="29" fillId="0" borderId="0" xfId="0" applyNumberFormat="1" applyFont="1" applyFill="1" applyBorder="1" applyAlignment="1">
      <alignment horizontal="center" vertical="center"/>
    </xf>
    <xf numFmtId="0" fontId="29" fillId="0" borderId="19" xfId="0" applyFont="1" applyFill="1" applyBorder="1"/>
    <xf numFmtId="2" fontId="29" fillId="0" borderId="17" xfId="0" applyNumberFormat="1" applyFont="1" applyFill="1" applyBorder="1" applyAlignment="1">
      <alignment horizontal="center" vertical="center"/>
    </xf>
    <xf numFmtId="0" fontId="29" fillId="0" borderId="13" xfId="0" applyFont="1" applyFill="1" applyBorder="1" applyAlignment="1">
      <alignment horizontal="center" vertical="center"/>
    </xf>
    <xf numFmtId="0" fontId="29" fillId="0" borderId="0" xfId="0" applyFont="1" applyFill="1" applyBorder="1" applyAlignment="1">
      <alignment horizontal="center" vertical="center"/>
    </xf>
    <xf numFmtId="0" fontId="29" fillId="0" borderId="0" xfId="0" applyFont="1" applyFill="1" applyBorder="1"/>
    <xf numFmtId="0" fontId="29" fillId="0" borderId="0" xfId="0" applyFont="1" applyFill="1" applyBorder="1" applyAlignment="1"/>
    <xf numFmtId="2" fontId="29" fillId="0" borderId="2" xfId="0" applyNumberFormat="1" applyFont="1" applyFill="1" applyBorder="1" applyAlignment="1">
      <alignment horizontal="center" vertical="center"/>
    </xf>
    <xf numFmtId="1" fontId="29" fillId="0" borderId="3" xfId="0" applyNumberFormat="1" applyFont="1" applyFill="1" applyBorder="1" applyAlignment="1">
      <alignment horizontal="center" vertical="center"/>
    </xf>
    <xf numFmtId="2" fontId="29" fillId="0" borderId="3" xfId="0" applyNumberFormat="1" applyFont="1" applyFill="1" applyBorder="1" applyAlignment="1">
      <alignment horizontal="center" vertical="center"/>
    </xf>
    <xf numFmtId="0" fontId="29" fillId="0" borderId="20" xfId="0" applyFont="1" applyFill="1" applyBorder="1"/>
    <xf numFmtId="2" fontId="29" fillId="0" borderId="22" xfId="0" applyNumberFormat="1" applyFont="1" applyFill="1" applyBorder="1" applyAlignment="1">
      <alignment horizontal="center" vertical="center"/>
    </xf>
    <xf numFmtId="0" fontId="29" fillId="0" borderId="3" xfId="0" applyFont="1" applyFill="1" applyBorder="1"/>
    <xf numFmtId="2" fontId="29" fillId="0" borderId="24" xfId="0" applyNumberFormat="1" applyFont="1" applyFill="1" applyBorder="1" applyAlignment="1">
      <alignment horizontal="center" vertical="center"/>
    </xf>
    <xf numFmtId="0" fontId="29" fillId="0" borderId="7" xfId="0" applyFont="1" applyFill="1" applyBorder="1" applyAlignment="1">
      <alignment horizontal="left"/>
    </xf>
    <xf numFmtId="0" fontId="29" fillId="0" borderId="12" xfId="0" applyFont="1" applyFill="1" applyBorder="1"/>
    <xf numFmtId="1" fontId="29" fillId="0" borderId="7" xfId="0" applyNumberFormat="1" applyFont="1" applyFill="1" applyBorder="1" applyAlignment="1">
      <alignment horizontal="center" vertical="center"/>
    </xf>
    <xf numFmtId="183" fontId="29" fillId="0" borderId="7" xfId="0" applyNumberFormat="1" applyFont="1" applyFill="1" applyBorder="1" applyAlignment="1">
      <alignment horizontal="center" vertical="center"/>
    </xf>
    <xf numFmtId="2" fontId="29" fillId="0" borderId="7" xfId="0" applyNumberFormat="1" applyFont="1" applyFill="1" applyBorder="1" applyAlignment="1">
      <alignment horizontal="center" vertical="center"/>
    </xf>
    <xf numFmtId="0" fontId="29" fillId="0" borderId="4" xfId="0" applyFont="1" applyFill="1" applyBorder="1"/>
    <xf numFmtId="2" fontId="29" fillId="0" borderId="21" xfId="0" applyNumberFormat="1" applyFont="1" applyFill="1" applyBorder="1" applyAlignment="1">
      <alignment horizontal="center" vertical="center"/>
    </xf>
    <xf numFmtId="0" fontId="29" fillId="0" borderId="12"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7" xfId="0" applyFont="1" applyFill="1" applyBorder="1"/>
    <xf numFmtId="0" fontId="29" fillId="0" borderId="7" xfId="0" applyFont="1" applyFill="1" applyBorder="1" applyAlignment="1"/>
    <xf numFmtId="2" fontId="29" fillId="0" borderId="8" xfId="0" applyNumberFormat="1" applyFont="1" applyFill="1" applyBorder="1" applyAlignment="1">
      <alignment horizontal="center" vertical="center"/>
    </xf>
    <xf numFmtId="0" fontId="29" fillId="0" borderId="8" xfId="0" applyFont="1" applyFill="1" applyBorder="1"/>
    <xf numFmtId="0" fontId="29" fillId="0" borderId="2" xfId="0" applyFont="1" applyFill="1" applyBorder="1"/>
    <xf numFmtId="0" fontId="29" fillId="0" borderId="25" xfId="0" applyFont="1" applyFill="1" applyBorder="1"/>
    <xf numFmtId="0" fontId="29" fillId="0" borderId="26" xfId="0" applyFont="1" applyFill="1" applyBorder="1"/>
    <xf numFmtId="2" fontId="29" fillId="0" borderId="25" xfId="0" applyNumberFormat="1" applyFont="1" applyFill="1" applyBorder="1" applyAlignment="1">
      <alignment horizontal="center" vertical="center"/>
    </xf>
    <xf numFmtId="2" fontId="29" fillId="0" borderId="27" xfId="0" applyNumberFormat="1" applyFont="1" applyFill="1" applyBorder="1" applyAlignment="1">
      <alignment horizontal="center" vertical="center"/>
    </xf>
    <xf numFmtId="1" fontId="29" fillId="0" borderId="25" xfId="0" applyNumberFormat="1" applyFont="1" applyFill="1" applyBorder="1" applyAlignment="1">
      <alignment horizontal="center" vertical="center"/>
    </xf>
    <xf numFmtId="0" fontId="29" fillId="0" borderId="28" xfId="0" applyFont="1" applyFill="1" applyBorder="1"/>
    <xf numFmtId="0" fontId="29" fillId="0" borderId="17" xfId="0" applyFont="1" applyBorder="1" applyAlignment="1"/>
    <xf numFmtId="0" fontId="29" fillId="0" borderId="17" xfId="0" applyFont="1" applyFill="1" applyBorder="1" applyAlignment="1"/>
    <xf numFmtId="0" fontId="29" fillId="0" borderId="21" xfId="0" applyFont="1" applyBorder="1" applyAlignment="1"/>
    <xf numFmtId="0" fontId="29" fillId="0" borderId="22" xfId="0" applyFont="1" applyBorder="1" applyAlignment="1"/>
    <xf numFmtId="0" fontId="29" fillId="0" borderId="23" xfId="0" applyFont="1" applyBorder="1" applyAlignment="1"/>
    <xf numFmtId="2" fontId="29" fillId="0" borderId="7" xfId="0" applyNumberFormat="1" applyFont="1" applyFill="1" applyBorder="1" applyAlignment="1">
      <alignment horizontal="center" vertical="center" wrapText="1"/>
    </xf>
    <xf numFmtId="2" fontId="29" fillId="0" borderId="0" xfId="0" applyNumberFormat="1" applyFont="1" applyFill="1" applyBorder="1" applyAlignment="1">
      <alignment horizontal="center" vertical="center" wrapText="1"/>
    </xf>
    <xf numFmtId="2" fontId="34" fillId="0" borderId="0" xfId="0" applyNumberFormat="1" applyFont="1" applyFill="1" applyBorder="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8" xfId="3" applyFont="1" applyBorder="1" applyAlignment="1">
      <alignment vertical="center"/>
    </xf>
    <xf numFmtId="15" fontId="38" fillId="0" borderId="58" xfId="3" applyNumberFormat="1" applyFont="1" applyBorder="1" applyAlignment="1">
      <alignment horizontal="center" vertical="center"/>
    </xf>
    <xf numFmtId="15" fontId="38" fillId="0" borderId="59" xfId="3" applyNumberFormat="1" applyFont="1" applyBorder="1" applyAlignment="1">
      <alignment horizontal="center" vertical="center"/>
    </xf>
    <xf numFmtId="0" fontId="38" fillId="0" borderId="58" xfId="3" applyFont="1" applyBorder="1" applyAlignment="1">
      <alignment horizontal="center" vertical="center" wrapText="1"/>
    </xf>
    <xf numFmtId="0" fontId="7" fillId="0" borderId="0" xfId="3" applyFont="1" applyAlignment="1">
      <alignment horizontal="justify" vertical="center" wrapText="1"/>
    </xf>
    <xf numFmtId="0" fontId="37" fillId="0" borderId="59" xfId="3" applyFont="1" applyBorder="1" applyAlignment="1">
      <alignment horizontal="left" vertical="center" indent="1"/>
    </xf>
    <xf numFmtId="0" fontId="38" fillId="0" borderId="59" xfId="3" applyFont="1" applyBorder="1" applyAlignment="1">
      <alignment horizontal="center" vertical="center" wrapText="1"/>
    </xf>
    <xf numFmtId="0" fontId="38" fillId="0" borderId="59"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77"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77"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8" xfId="3" applyFont="1" applyFill="1" applyBorder="1" applyAlignment="1">
      <alignment vertical="center"/>
    </xf>
    <xf numFmtId="15" fontId="41" fillId="7" borderId="58" xfId="3" applyNumberFormat="1" applyFont="1" applyFill="1" applyBorder="1" applyAlignment="1">
      <alignment horizontal="center" vertical="center"/>
    </xf>
    <xf numFmtId="15" fontId="41" fillId="7" borderId="59" xfId="3" applyNumberFormat="1" applyFont="1" applyFill="1" applyBorder="1" applyAlignment="1">
      <alignment horizontal="center" vertical="center"/>
    </xf>
    <xf numFmtId="0" fontId="41" fillId="7" borderId="58"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8" xfId="3" applyFont="1" applyBorder="1" applyAlignment="1">
      <alignment horizontal="left" vertical="center" indent="1"/>
    </xf>
    <xf numFmtId="15" fontId="37" fillId="0" borderId="58" xfId="3" applyNumberFormat="1" applyFont="1" applyBorder="1" applyAlignment="1">
      <alignment horizontal="center" vertical="center"/>
    </xf>
    <xf numFmtId="0" fontId="37" fillId="0" borderId="58"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8"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0" xfId="3" applyFont="1" applyBorder="1" applyAlignment="1">
      <alignment horizontal="left" vertical="center" indent="1"/>
    </xf>
    <xf numFmtId="10" fontId="39" fillId="0" borderId="60" xfId="3" applyNumberFormat="1" applyFont="1" applyBorder="1" applyAlignment="1">
      <alignment horizontal="center" vertical="center"/>
    </xf>
    <xf numFmtId="10" fontId="39" fillId="0" borderId="60"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8" xfId="3" applyFont="1" applyFill="1" applyBorder="1" applyAlignment="1">
      <alignment horizontal="left" vertical="center" indent="1"/>
    </xf>
    <xf numFmtId="10" fontId="39" fillId="9" borderId="58" xfId="3" applyNumberFormat="1" applyFont="1" applyFill="1" applyBorder="1" applyAlignment="1">
      <alignment horizontal="center" vertical="center"/>
    </xf>
    <xf numFmtId="0" fontId="39" fillId="9" borderId="58"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59" xfId="3" applyFont="1" applyBorder="1" applyAlignment="1">
      <alignment horizontal="left" vertical="center" indent="1"/>
    </xf>
    <xf numFmtId="15" fontId="38" fillId="0" borderId="59"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0" fontId="37" fillId="0" borderId="0" xfId="3" applyFont="1" applyFill="1" applyBorder="1" applyAlignment="1">
      <alignment horizontal="left" vertical="center" indent="1"/>
    </xf>
    <xf numFmtId="15" fontId="38" fillId="0" borderId="0" xfId="3" applyNumberFormat="1" applyFont="1" applyFill="1" applyBorder="1" applyAlignment="1">
      <alignment horizontal="center" vertical="center"/>
    </xf>
    <xf numFmtId="0" fontId="38" fillId="0" borderId="0" xfId="3" applyFont="1" applyFill="1" applyBorder="1" applyAlignment="1">
      <alignment horizontal="center" vertical="center" wrapText="1"/>
    </xf>
    <xf numFmtId="0" fontId="38" fillId="0" borderId="0" xfId="3" applyFont="1" applyFill="1" applyBorder="1" applyAlignment="1">
      <alignment horizontal="center" vertical="center"/>
    </xf>
    <xf numFmtId="177" fontId="45" fillId="0" borderId="0" xfId="0" applyNumberFormat="1" applyFont="1" applyAlignment="1">
      <alignment vertical="center"/>
    </xf>
    <xf numFmtId="177" fontId="45" fillId="0" borderId="0" xfId="0" applyNumberFormat="1" applyFont="1" applyFill="1" applyAlignment="1">
      <alignment vertical="center"/>
    </xf>
    <xf numFmtId="0" fontId="6" fillId="0" borderId="0" xfId="3" applyFont="1" applyFill="1" applyAlignment="1">
      <alignment vertical="center"/>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8" xfId="0" applyFont="1" applyBorder="1" applyAlignment="1">
      <alignment horizontal="center" vertical="center" wrapText="1"/>
    </xf>
    <xf numFmtId="0" fontId="31" fillId="0" borderId="1"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Fill="1" applyBorder="1"/>
    <xf numFmtId="1" fontId="29" fillId="0" borderId="0" xfId="0" applyNumberFormat="1" applyFont="1" applyFill="1" applyBorder="1"/>
    <xf numFmtId="1" fontId="29" fillId="0" borderId="25" xfId="0" applyNumberFormat="1" applyFont="1" applyFill="1" applyBorder="1"/>
    <xf numFmtId="0" fontId="31" fillId="0" borderId="21" xfId="0" applyFont="1" applyBorder="1" applyAlignment="1">
      <alignment horizontal="center" vertical="center" wrapText="1"/>
    </xf>
    <xf numFmtId="0" fontId="29" fillId="0" borderId="21" xfId="0" applyFont="1" applyBorder="1"/>
    <xf numFmtId="0" fontId="29" fillId="0" borderId="17" xfId="0" applyFont="1" applyFill="1" applyBorder="1"/>
    <xf numFmtId="0" fontId="29" fillId="0" borderId="22" xfId="0" applyFont="1" applyBorder="1"/>
    <xf numFmtId="0" fontId="29" fillId="0" borderId="23" xfId="0" applyFont="1" applyBorder="1"/>
    <xf numFmtId="0" fontId="29" fillId="0" borderId="21" xfId="0" applyFont="1" applyFill="1" applyBorder="1"/>
    <xf numFmtId="0" fontId="29" fillId="0" borderId="22" xfId="0" applyFont="1" applyFill="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29" fillId="0" borderId="19" xfId="0" applyNumberFormat="1" applyFont="1" applyFill="1" applyBorder="1" applyAlignment="1">
      <alignment horizontal="center" vertical="center"/>
    </xf>
    <xf numFmtId="2" fontId="34" fillId="0" borderId="19" xfId="0" applyNumberFormat="1" applyFont="1" applyFill="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2" fontId="29" fillId="0" borderId="4" xfId="0" applyNumberFormat="1" applyFont="1" applyFill="1" applyBorder="1" applyAlignment="1">
      <alignment horizontal="center" vertical="center"/>
    </xf>
    <xf numFmtId="2" fontId="29" fillId="0" borderId="20" xfId="0" applyNumberFormat="1" applyFont="1" applyFill="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1" xfId="0" applyFont="1" applyFill="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29" fillId="0" borderId="7" xfId="0" applyNumberFormat="1" applyFont="1" applyBorder="1"/>
    <xf numFmtId="2" fontId="29" fillId="0" borderId="0" xfId="0" applyNumberFormat="1" applyFont="1" applyBorder="1"/>
    <xf numFmtId="2" fontId="29" fillId="0" borderId="0" xfId="0" applyNumberFormat="1" applyFont="1" applyFill="1" applyBorder="1"/>
    <xf numFmtId="2" fontId="29" fillId="0" borderId="3" xfId="0" applyNumberFormat="1" applyFont="1" applyBorder="1"/>
    <xf numFmtId="2" fontId="29" fillId="0" borderId="10" xfId="0" applyNumberFormat="1" applyFont="1" applyBorder="1"/>
    <xf numFmtId="2" fontId="29" fillId="0" borderId="3" xfId="0" applyNumberFormat="1" applyFont="1" applyFill="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0" xfId="0" applyNumberFormat="1" applyFont="1" applyBorder="1" applyAlignment="1">
      <alignment horizontal="center"/>
    </xf>
    <xf numFmtId="2" fontId="29" fillId="0" borderId="2" xfId="0" applyNumberFormat="1" applyFont="1" applyBorder="1" applyAlignment="1">
      <alignment horizontal="center"/>
    </xf>
    <xf numFmtId="2" fontId="29" fillId="0" borderId="0" xfId="0" applyNumberFormat="1" applyFont="1" applyFill="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7" xfId="0" applyNumberFormat="1" applyFont="1" applyFill="1" applyBorder="1" applyAlignment="1">
      <alignment horizontal="center"/>
    </xf>
    <xf numFmtId="2" fontId="29" fillId="0" borderId="25" xfId="0" applyNumberFormat="1" applyFont="1" applyFill="1" applyBorder="1" applyAlignment="1">
      <alignment horizontal="center"/>
    </xf>
    <xf numFmtId="0" fontId="29" fillId="0" borderId="27" xfId="0" applyFont="1" applyFill="1" applyBorder="1"/>
    <xf numFmtId="1" fontId="29" fillId="0" borderId="2" xfId="0" applyNumberFormat="1" applyFont="1" applyBorder="1" applyAlignment="1">
      <alignment horizontal="center" vertical="center"/>
    </xf>
    <xf numFmtId="1" fontId="29" fillId="0" borderId="2" xfId="0" applyNumberFormat="1" applyFont="1" applyFill="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31" fillId="0" borderId="4" xfId="0" applyNumberFormat="1" applyFont="1" applyBorder="1" applyAlignment="1">
      <alignment horizontal="center" vertical="center" wrapText="1"/>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17" xfId="0" applyNumberFormat="1" applyFont="1" applyFill="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2" xfId="0" applyNumberFormat="1" applyFont="1" applyFill="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0" xfId="0" applyNumberFormat="1" applyFont="1" applyBorder="1"/>
    <xf numFmtId="1" fontId="29" fillId="0" borderId="2" xfId="0" applyNumberFormat="1" applyFont="1" applyBorder="1"/>
    <xf numFmtId="1" fontId="29" fillId="0" borderId="2" xfId="0" applyNumberFormat="1" applyFont="1" applyFill="1" applyBorder="1"/>
    <xf numFmtId="1" fontId="29" fillId="0" borderId="3" xfId="0" applyNumberFormat="1" applyFont="1" applyFill="1" applyBorder="1"/>
    <xf numFmtId="1" fontId="29" fillId="0" borderId="24" xfId="0" applyNumberFormat="1" applyFont="1" applyFill="1" applyBorder="1"/>
    <xf numFmtId="0" fontId="33" fillId="0" borderId="21" xfId="0" applyFont="1" applyBorder="1" applyAlignment="1">
      <alignment horizontal="left"/>
    </xf>
    <xf numFmtId="1" fontId="29" fillId="0" borderId="7" xfId="0" applyNumberFormat="1" applyFont="1" applyBorder="1"/>
    <xf numFmtId="0" fontId="33" fillId="0" borderId="17" xfId="0" applyFont="1" applyBorder="1" applyAlignment="1">
      <alignment horizontal="left"/>
    </xf>
    <xf numFmtId="0" fontId="33" fillId="0" borderId="22" xfId="0" applyFont="1" applyBorder="1" applyAlignment="1">
      <alignment horizontal="left"/>
    </xf>
    <xf numFmtId="1" fontId="29" fillId="0" borderId="3" xfId="0" applyNumberFormat="1" applyFont="1" applyBorder="1"/>
    <xf numFmtId="182" fontId="32" fillId="6" borderId="23" xfId="0" applyNumberFormat="1" applyFont="1" applyFill="1" applyBorder="1" applyAlignment="1">
      <alignment horizontal="left" vertical="center"/>
    </xf>
    <xf numFmtId="2" fontId="29" fillId="0" borderId="7" xfId="0" applyNumberFormat="1" applyFont="1" applyFill="1" applyBorder="1"/>
    <xf numFmtId="2" fontId="29" fillId="0" borderId="25" xfId="0" applyNumberFormat="1" applyFont="1" applyFill="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83"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Border="1" applyAlignment="1">
      <alignment horizontal="left"/>
    </xf>
    <xf numFmtId="1" fontId="13" fillId="0" borderId="0" xfId="0" applyNumberFormat="1" applyFont="1" applyBorder="1" applyAlignment="1">
      <alignment horizontal="center" vertical="center"/>
    </xf>
    <xf numFmtId="183" fontId="13" fillId="0" borderId="0" xfId="0" applyNumberFormat="1" applyFont="1" applyBorder="1" applyAlignment="1">
      <alignment horizontal="center" vertical="center"/>
    </xf>
    <xf numFmtId="2" fontId="13" fillId="0" borderId="0" xfId="0" applyNumberFormat="1" applyFont="1" applyBorder="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3" fillId="0" borderId="0" xfId="0" applyFont="1" applyFill="1" applyBorder="1" applyAlignment="1">
      <alignment horizontal="left"/>
    </xf>
    <xf numFmtId="1" fontId="13" fillId="0" borderId="0" xfId="0" applyNumberFormat="1" applyFont="1" applyFill="1" applyBorder="1" applyAlignment="1">
      <alignment horizontal="center" vertical="center"/>
    </xf>
    <xf numFmtId="183" fontId="13" fillId="0" borderId="0" xfId="0" applyNumberFormat="1" applyFont="1" applyFill="1" applyBorder="1" applyAlignment="1">
      <alignment horizontal="center" vertical="center"/>
    </xf>
    <xf numFmtId="2" fontId="13" fillId="0" borderId="0" xfId="0" applyNumberFormat="1" applyFont="1" applyFill="1" applyBorder="1" applyAlignment="1">
      <alignment horizontal="center" vertical="center"/>
    </xf>
    <xf numFmtId="0" fontId="13" fillId="0" borderId="19" xfId="0" applyFont="1" applyFill="1" applyBorder="1"/>
    <xf numFmtId="2" fontId="13" fillId="0" borderId="17"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0" xfId="0" applyFont="1" applyFill="1" applyBorder="1"/>
    <xf numFmtId="0" fontId="13" fillId="0" borderId="0" xfId="0" applyFont="1" applyFill="1" applyBorder="1" applyAlignment="1"/>
    <xf numFmtId="2" fontId="13" fillId="0" borderId="2" xfId="0" applyNumberFormat="1" applyFont="1" applyFill="1" applyBorder="1" applyAlignment="1">
      <alignment horizontal="center" vertical="center"/>
    </xf>
    <xf numFmtId="0" fontId="13" fillId="0" borderId="0" xfId="0" applyFont="1" applyFill="1"/>
    <xf numFmtId="0" fontId="14" fillId="0" borderId="0" xfId="0" applyFont="1" applyFill="1" applyBorder="1" applyAlignment="1">
      <alignment horizontal="left"/>
    </xf>
    <xf numFmtId="1" fontId="14" fillId="0" borderId="0" xfId="0" applyNumberFormat="1" applyFont="1" applyFill="1" applyBorder="1" applyAlignment="1">
      <alignment horizontal="center" vertical="center"/>
    </xf>
    <xf numFmtId="2" fontId="14" fillId="0" borderId="0" xfId="0" applyNumberFormat="1" applyFont="1" applyFill="1" applyBorder="1" applyAlignment="1">
      <alignment horizontal="center" vertical="center"/>
    </xf>
    <xf numFmtId="2" fontId="14" fillId="0" borderId="17" xfId="0" applyNumberFormat="1" applyFont="1" applyFill="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19" xfId="0" applyNumberFormat="1" applyFont="1" applyFill="1" applyBorder="1" applyAlignment="1">
      <alignment horizontal="center" vertical="center"/>
    </xf>
    <xf numFmtId="2" fontId="13" fillId="0" borderId="0" xfId="0" applyNumberFormat="1" applyFont="1" applyFill="1" applyBorder="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Border="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Border="1" applyAlignment="1">
      <alignment horizontal="center"/>
    </xf>
    <xf numFmtId="0" fontId="13" fillId="0" borderId="0" xfId="0" applyFont="1" applyFill="1" applyBorder="1" applyAlignment="1">
      <alignment horizontal="center"/>
    </xf>
    <xf numFmtId="0" fontId="13" fillId="0" borderId="13" xfId="0" applyFont="1" applyFill="1" applyBorder="1" applyAlignment="1">
      <alignment horizontal="center"/>
    </xf>
    <xf numFmtId="0" fontId="13" fillId="0" borderId="19" xfId="0" applyFont="1" applyFill="1" applyBorder="1" applyAlignment="1">
      <alignment horizontal="center"/>
    </xf>
    <xf numFmtId="2" fontId="13" fillId="0" borderId="0" xfId="0" applyNumberFormat="1" applyFont="1" applyFill="1" applyBorder="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83"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83"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Fill="1" applyBorder="1" applyAlignment="1">
      <alignment horizontal="center"/>
    </xf>
    <xf numFmtId="0" fontId="14" fillId="0" borderId="19" xfId="0" applyFont="1" applyFill="1" applyBorder="1" applyAlignment="1">
      <alignment horizontal="center"/>
    </xf>
    <xf numFmtId="2" fontId="14" fillId="0" borderId="0" xfId="0" applyNumberFormat="1" applyFont="1" applyFill="1" applyBorder="1" applyAlignment="1">
      <alignment horizontal="center"/>
    </xf>
    <xf numFmtId="0" fontId="13" fillId="0" borderId="7" xfId="0" applyFont="1" applyFill="1" applyBorder="1" applyAlignment="1">
      <alignment horizontal="center"/>
    </xf>
    <xf numFmtId="0" fontId="13" fillId="0" borderId="12" xfId="0" applyFont="1" applyFill="1" applyBorder="1" applyAlignment="1">
      <alignment horizontal="center"/>
    </xf>
    <xf numFmtId="1" fontId="13" fillId="0" borderId="7" xfId="0" applyNumberFormat="1" applyFont="1" applyFill="1" applyBorder="1" applyAlignment="1">
      <alignment horizontal="center" vertical="center"/>
    </xf>
    <xf numFmtId="183" fontId="13" fillId="0" borderId="7" xfId="0" applyNumberFormat="1" applyFont="1" applyFill="1" applyBorder="1" applyAlignment="1">
      <alignment horizontal="center" vertical="center"/>
    </xf>
    <xf numFmtId="2" fontId="13" fillId="0" borderId="7" xfId="0" applyNumberFormat="1" applyFont="1" applyFill="1" applyBorder="1" applyAlignment="1">
      <alignment horizontal="center" vertical="center"/>
    </xf>
    <xf numFmtId="0" fontId="13" fillId="0" borderId="4" xfId="0" applyFont="1" applyFill="1" applyBorder="1" applyAlignment="1">
      <alignment horizontal="center"/>
    </xf>
    <xf numFmtId="2" fontId="13" fillId="0" borderId="21" xfId="0" applyNumberFormat="1" applyFont="1" applyFill="1" applyBorder="1" applyAlignment="1">
      <alignment horizontal="center" vertical="center"/>
    </xf>
    <xf numFmtId="0" fontId="13" fillId="0" borderId="12" xfId="0" applyFont="1" applyFill="1" applyBorder="1" applyAlignment="1">
      <alignment horizontal="center" vertical="center"/>
    </xf>
    <xf numFmtId="2" fontId="13" fillId="0" borderId="4" xfId="0" applyNumberFormat="1" applyFont="1" applyFill="1" applyBorder="1" applyAlignment="1">
      <alignment horizontal="center" vertical="center"/>
    </xf>
    <xf numFmtId="2" fontId="13" fillId="0" borderId="7" xfId="0" applyNumberFormat="1" applyFont="1" applyFill="1" applyBorder="1" applyAlignment="1">
      <alignment horizontal="center"/>
    </xf>
    <xf numFmtId="2" fontId="13" fillId="0" borderId="8" xfId="0" applyNumberFormat="1" applyFont="1" applyFill="1" applyBorder="1" applyAlignment="1">
      <alignment horizontal="center" vertical="center"/>
    </xf>
    <xf numFmtId="0" fontId="13" fillId="0" borderId="3" xfId="0" applyFont="1" applyFill="1" applyBorder="1" applyAlignment="1">
      <alignment horizontal="center"/>
    </xf>
    <xf numFmtId="0" fontId="13" fillId="0" borderId="14" xfId="0" applyFont="1" applyFill="1" applyBorder="1" applyAlignment="1">
      <alignment horizontal="center"/>
    </xf>
    <xf numFmtId="1" fontId="13" fillId="0" borderId="3" xfId="0" applyNumberFormat="1" applyFont="1" applyFill="1" applyBorder="1" applyAlignment="1">
      <alignment horizontal="center" vertical="center"/>
    </xf>
    <xf numFmtId="183" fontId="13" fillId="0" borderId="3" xfId="0" applyNumberFormat="1" applyFont="1" applyFill="1" applyBorder="1" applyAlignment="1">
      <alignment horizontal="center" vertical="center"/>
    </xf>
    <xf numFmtId="2" fontId="13" fillId="0" borderId="3" xfId="0" applyNumberFormat="1" applyFont="1" applyFill="1" applyBorder="1" applyAlignment="1">
      <alignment horizontal="center" vertical="center"/>
    </xf>
    <xf numFmtId="0" fontId="13" fillId="0" borderId="20" xfId="0" applyFont="1" applyFill="1" applyBorder="1" applyAlignment="1">
      <alignment horizontal="center"/>
    </xf>
    <xf numFmtId="2" fontId="13" fillId="0" borderId="22" xfId="0" applyNumberFormat="1" applyFont="1" applyFill="1" applyBorder="1" applyAlignment="1">
      <alignment horizontal="center" vertical="center"/>
    </xf>
    <xf numFmtId="0" fontId="13" fillId="0" borderId="14" xfId="0" applyFont="1" applyFill="1" applyBorder="1" applyAlignment="1">
      <alignment horizontal="center" vertical="center"/>
    </xf>
    <xf numFmtId="2" fontId="13" fillId="0" borderId="20" xfId="0" applyNumberFormat="1" applyFont="1" applyFill="1" applyBorder="1" applyAlignment="1">
      <alignment horizontal="center" vertical="center"/>
    </xf>
    <xf numFmtId="2" fontId="13" fillId="0" borderId="3" xfId="0" applyNumberFormat="1" applyFont="1" applyFill="1" applyBorder="1" applyAlignment="1">
      <alignment horizontal="center"/>
    </xf>
    <xf numFmtId="2" fontId="13" fillId="0" borderId="24" xfId="0" applyNumberFormat="1" applyFont="1" applyFill="1" applyBorder="1" applyAlignment="1">
      <alignment horizontal="center" vertical="center"/>
    </xf>
    <xf numFmtId="1" fontId="13" fillId="0" borderId="9" xfId="0" applyNumberFormat="1" applyFont="1" applyBorder="1" applyAlignment="1">
      <alignment horizontal="center"/>
    </xf>
    <xf numFmtId="0" fontId="13" fillId="0" borderId="10" xfId="0" applyFont="1" applyBorder="1" applyAlignment="1">
      <alignment horizontal="center"/>
    </xf>
    <xf numFmtId="0" fontId="13" fillId="0" borderId="0" xfId="0" applyFont="1" applyAlignment="1">
      <alignment horizontal="center"/>
    </xf>
    <xf numFmtId="1" fontId="13" fillId="0" borderId="7" xfId="0" applyNumberFormat="1" applyFont="1" applyFill="1" applyBorder="1" applyAlignment="1">
      <alignment horizontal="center"/>
    </xf>
    <xf numFmtId="0" fontId="13" fillId="0" borderId="8" xfId="0" applyFont="1" applyFill="1" applyBorder="1" applyAlignment="1">
      <alignment horizontal="center"/>
    </xf>
    <xf numFmtId="0" fontId="13" fillId="0" borderId="0" xfId="0" applyFont="1" applyFill="1" applyAlignment="1">
      <alignment horizontal="center"/>
    </xf>
    <xf numFmtId="1" fontId="13" fillId="0" borderId="0" xfId="0" applyNumberFormat="1" applyFont="1" applyFill="1" applyBorder="1" applyAlignment="1">
      <alignment horizontal="center"/>
    </xf>
    <xf numFmtId="0" fontId="13" fillId="0" borderId="2" xfId="0" applyFont="1" applyFill="1" applyBorder="1" applyAlignment="1">
      <alignment horizontal="center"/>
    </xf>
    <xf numFmtId="0" fontId="13" fillId="0" borderId="25" xfId="0" applyFont="1" applyFill="1" applyBorder="1" applyAlignment="1">
      <alignment horizontal="center"/>
    </xf>
    <xf numFmtId="0" fontId="13" fillId="0" borderId="26" xfId="0" applyFont="1" applyFill="1" applyBorder="1" applyAlignment="1">
      <alignment horizontal="center"/>
    </xf>
    <xf numFmtId="2" fontId="13" fillId="0" borderId="25" xfId="0" applyNumberFormat="1" applyFont="1" applyFill="1" applyBorder="1" applyAlignment="1">
      <alignment horizontal="center" vertical="center"/>
    </xf>
    <xf numFmtId="2" fontId="13" fillId="0" borderId="27"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1" fontId="13" fillId="0" borderId="25" xfId="0" applyNumberFormat="1" applyFont="1" applyFill="1" applyBorder="1" applyAlignment="1">
      <alignment horizontal="center"/>
    </xf>
    <xf numFmtId="2" fontId="13" fillId="0" borderId="25" xfId="0" applyNumberFormat="1" applyFont="1" applyFill="1" applyBorder="1" applyAlignment="1">
      <alignment horizontal="center"/>
    </xf>
    <xf numFmtId="0" fontId="13" fillId="0" borderId="28" xfId="0" applyFont="1" applyFill="1" applyBorder="1" applyAlignment="1">
      <alignment horizontal="center"/>
    </xf>
    <xf numFmtId="0" fontId="14" fillId="0" borderId="7" xfId="0" applyFont="1" applyFill="1" applyBorder="1" applyAlignment="1">
      <alignment horizontal="center"/>
    </xf>
    <xf numFmtId="1" fontId="14" fillId="0" borderId="7" xfId="0" applyNumberFormat="1" applyFont="1" applyFill="1" applyBorder="1" applyAlignment="1">
      <alignment horizontal="center" vertical="center"/>
    </xf>
    <xf numFmtId="2" fontId="14" fillId="0" borderId="7" xfId="0" applyNumberFormat="1" applyFont="1" applyFill="1" applyBorder="1" applyAlignment="1">
      <alignment horizontal="center" vertical="center"/>
    </xf>
    <xf numFmtId="0" fontId="14" fillId="0" borderId="4" xfId="0" applyFont="1" applyFill="1" applyBorder="1" applyAlignment="1">
      <alignment horizontal="center"/>
    </xf>
    <xf numFmtId="2" fontId="14" fillId="0" borderId="21" xfId="0" applyNumberFormat="1" applyFont="1" applyFill="1" applyBorder="1" applyAlignment="1">
      <alignment horizontal="center" vertical="center"/>
    </xf>
    <xf numFmtId="2" fontId="14" fillId="0" borderId="7" xfId="0" applyNumberFormat="1" applyFont="1" applyFill="1" applyBorder="1" applyAlignment="1">
      <alignment horizontal="center"/>
    </xf>
    <xf numFmtId="0" fontId="14" fillId="0" borderId="20" xfId="0" applyFont="1" applyFill="1" applyBorder="1" applyAlignment="1">
      <alignment horizontal="center"/>
    </xf>
    <xf numFmtId="0" fontId="14" fillId="0" borderId="0" xfId="0" applyFont="1" applyAlignment="1">
      <alignment horizontal="center"/>
    </xf>
    <xf numFmtId="1" fontId="14" fillId="0" borderId="7" xfId="0" applyNumberFormat="1" applyFont="1" applyFill="1" applyBorder="1" applyAlignment="1">
      <alignment horizontal="center"/>
    </xf>
    <xf numFmtId="0" fontId="14" fillId="0" borderId="8" xfId="0" applyFont="1" applyFill="1" applyBorder="1" applyAlignment="1">
      <alignment horizontal="center"/>
    </xf>
    <xf numFmtId="0" fontId="14" fillId="0" borderId="0" xfId="0" applyFont="1" applyFill="1" applyAlignment="1">
      <alignment horizontal="center"/>
    </xf>
    <xf numFmtId="1" fontId="14" fillId="0" borderId="0" xfId="0" applyNumberFormat="1" applyFont="1" applyFill="1" applyBorder="1" applyAlignment="1">
      <alignment horizontal="center"/>
    </xf>
    <xf numFmtId="0" fontId="14" fillId="0" borderId="2" xfId="0" applyFont="1" applyFill="1" applyBorder="1" applyAlignment="1">
      <alignment horizontal="center"/>
    </xf>
    <xf numFmtId="0" fontId="14" fillId="0" borderId="25" xfId="0" applyFont="1" applyFill="1" applyBorder="1" applyAlignment="1">
      <alignment horizontal="center"/>
    </xf>
    <xf numFmtId="0" fontId="14" fillId="0" borderId="26" xfId="0" applyFont="1" applyFill="1" applyBorder="1" applyAlignment="1">
      <alignment horizontal="center"/>
    </xf>
    <xf numFmtId="2" fontId="14" fillId="0" borderId="25" xfId="0" applyNumberFormat="1" applyFont="1" applyFill="1" applyBorder="1" applyAlignment="1">
      <alignment horizontal="center" vertical="center"/>
    </xf>
    <xf numFmtId="2" fontId="14" fillId="0" borderId="27" xfId="0" applyNumberFormat="1" applyFont="1" applyFill="1" applyBorder="1" applyAlignment="1">
      <alignment horizontal="center" vertical="center"/>
    </xf>
    <xf numFmtId="1" fontId="14" fillId="0" borderId="25" xfId="0" applyNumberFormat="1" applyFont="1" applyFill="1" applyBorder="1" applyAlignment="1">
      <alignment horizontal="center" vertical="center"/>
    </xf>
    <xf numFmtId="1" fontId="14" fillId="0" borderId="25" xfId="0" applyNumberFormat="1" applyFont="1" applyFill="1" applyBorder="1" applyAlignment="1">
      <alignment horizontal="center"/>
    </xf>
    <xf numFmtId="2" fontId="14" fillId="0" borderId="25" xfId="0" applyNumberFormat="1" applyFont="1" applyFill="1" applyBorder="1" applyAlignment="1">
      <alignment horizontal="center"/>
    </xf>
    <xf numFmtId="0" fontId="14" fillId="0" borderId="28" xfId="0" applyFont="1" applyFill="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17" xfId="0" applyFont="1" applyFill="1" applyBorder="1" applyAlignment="1">
      <alignment horizontal="center"/>
    </xf>
    <xf numFmtId="2" fontId="13" fillId="0" borderId="2" xfId="0" applyNumberFormat="1" applyFont="1" applyFill="1" applyBorder="1" applyAlignment="1">
      <alignment horizontal="center"/>
    </xf>
    <xf numFmtId="0" fontId="13" fillId="0" borderId="31" xfId="0" applyFont="1" applyFill="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0" fontId="13" fillId="0" borderId="21" xfId="0" applyFont="1" applyFill="1" applyBorder="1" applyAlignment="1">
      <alignment horizontal="center"/>
    </xf>
    <xf numFmtId="2" fontId="13" fillId="0" borderId="8" xfId="0" applyNumberFormat="1" applyFont="1" applyFill="1" applyBorder="1" applyAlignment="1">
      <alignment horizontal="center"/>
    </xf>
    <xf numFmtId="0" fontId="13" fillId="0" borderId="30" xfId="0" applyFont="1" applyFill="1" applyBorder="1" applyAlignment="1">
      <alignment horizontal="center"/>
    </xf>
    <xf numFmtId="0" fontId="13" fillId="0" borderId="22" xfId="0" applyFont="1" applyFill="1" applyBorder="1" applyAlignment="1">
      <alignment horizontal="center"/>
    </xf>
    <xf numFmtId="2" fontId="13" fillId="0" borderId="24" xfId="0" applyNumberFormat="1" applyFont="1" applyFill="1" applyBorder="1" applyAlignment="1">
      <alignment horizontal="center"/>
    </xf>
    <xf numFmtId="2" fontId="13" fillId="0" borderId="4" xfId="0" applyNumberFormat="1" applyFont="1" applyFill="1" applyBorder="1" applyAlignment="1">
      <alignment horizontal="center"/>
    </xf>
    <xf numFmtId="2" fontId="13" fillId="0" borderId="19" xfId="0" applyNumberFormat="1" applyFont="1" applyFill="1" applyBorder="1" applyAlignment="1">
      <alignment horizontal="center"/>
    </xf>
    <xf numFmtId="2" fontId="13" fillId="0" borderId="20" xfId="0" applyNumberFormat="1" applyFont="1" applyFill="1" applyBorder="1" applyAlignment="1">
      <alignment horizontal="center"/>
    </xf>
    <xf numFmtId="0" fontId="13" fillId="0" borderId="7" xfId="0" applyFont="1" applyFill="1" applyBorder="1" applyAlignment="1">
      <alignment horizontal="left"/>
    </xf>
    <xf numFmtId="0" fontId="13" fillId="0" borderId="4" xfId="0" applyFont="1" applyFill="1" applyBorder="1"/>
    <xf numFmtId="0" fontId="14" fillId="0" borderId="7" xfId="0" applyFont="1" applyFill="1" applyBorder="1" applyAlignment="1">
      <alignment horizontal="left"/>
    </xf>
    <xf numFmtId="0" fontId="13" fillId="0" borderId="3" xfId="0" applyFont="1" applyFill="1" applyBorder="1" applyAlignment="1">
      <alignment horizontal="left"/>
    </xf>
    <xf numFmtId="0" fontId="13" fillId="0" borderId="20" xfId="0" applyFont="1" applyFill="1" applyBorder="1"/>
    <xf numFmtId="0" fontId="13" fillId="0" borderId="22" xfId="0" applyFont="1" applyFill="1" applyBorder="1"/>
    <xf numFmtId="2" fontId="13" fillId="0" borderId="7" xfId="0" applyNumberFormat="1" applyFont="1" applyFill="1" applyBorder="1"/>
    <xf numFmtId="0" fontId="29" fillId="0" borderId="0" xfId="0" applyFont="1" applyAlignment="1">
      <alignment horizontal="left"/>
    </xf>
    <xf numFmtId="0" fontId="29" fillId="0" borderId="25" xfId="0" applyFont="1" applyFill="1" applyBorder="1" applyAlignment="1">
      <alignment horizontal="left"/>
    </xf>
    <xf numFmtId="0" fontId="13" fillId="0" borderId="7" xfId="0" applyFont="1" applyFill="1" applyBorder="1"/>
    <xf numFmtId="1" fontId="13" fillId="0" borderId="7" xfId="0" applyNumberFormat="1" applyFont="1" applyFill="1" applyBorder="1"/>
    <xf numFmtId="0" fontId="13" fillId="0" borderId="8" xfId="0" applyFont="1" applyFill="1" applyBorder="1"/>
    <xf numFmtId="1" fontId="13" fillId="0" borderId="0" xfId="0" applyNumberFormat="1" applyFont="1" applyFill="1" applyBorder="1"/>
    <xf numFmtId="0" fontId="13" fillId="0" borderId="2" xfId="0" applyFont="1" applyFill="1" applyBorder="1"/>
    <xf numFmtId="0" fontId="13" fillId="0" borderId="25" xfId="0" applyFont="1" applyFill="1" applyBorder="1" applyAlignment="1">
      <alignment horizontal="left"/>
    </xf>
    <xf numFmtId="0" fontId="13" fillId="0" borderId="25" xfId="0" applyFont="1" applyFill="1" applyBorder="1"/>
    <xf numFmtId="0" fontId="13" fillId="0" borderId="26" xfId="0" applyFont="1" applyFill="1" applyBorder="1"/>
    <xf numFmtId="1" fontId="13" fillId="0" borderId="25" xfId="0" applyNumberFormat="1" applyFont="1" applyFill="1" applyBorder="1"/>
    <xf numFmtId="2" fontId="13" fillId="0" borderId="25" xfId="0" applyNumberFormat="1" applyFont="1" applyFill="1" applyBorder="1"/>
    <xf numFmtId="0" fontId="13" fillId="0" borderId="28" xfId="0" applyFont="1" applyFill="1" applyBorder="1"/>
    <xf numFmtId="0" fontId="14" fillId="0" borderId="25" xfId="0" applyFont="1" applyFill="1" applyBorder="1" applyAlignment="1">
      <alignment horizontal="left"/>
    </xf>
    <xf numFmtId="0" fontId="13" fillId="0" borderId="3" xfId="0" applyFont="1" applyFill="1" applyBorder="1"/>
    <xf numFmtId="0" fontId="13" fillId="0" borderId="24" xfId="0" applyFont="1" applyFill="1" applyBorder="1"/>
    <xf numFmtId="0" fontId="29" fillId="0" borderId="24" xfId="0" applyFont="1" applyFill="1" applyBorder="1"/>
    <xf numFmtId="0" fontId="15" fillId="0" borderId="7" xfId="0" applyFont="1" applyBorder="1" applyAlignment="1">
      <alignment horizontal="left"/>
    </xf>
    <xf numFmtId="0" fontId="15" fillId="0" borderId="0" xfId="0" applyFont="1" applyBorder="1" applyAlignment="1">
      <alignment horizontal="left"/>
    </xf>
    <xf numFmtId="0" fontId="15" fillId="0" borderId="3" xfId="0" applyFont="1" applyBorder="1" applyAlignment="1">
      <alignment horizontal="left"/>
    </xf>
    <xf numFmtId="0" fontId="13" fillId="0" borderId="0" xfId="0" applyFont="1" applyFill="1" applyAlignment="1"/>
    <xf numFmtId="0" fontId="13" fillId="0" borderId="13" xfId="0" applyFont="1" applyFill="1" applyBorder="1" applyAlignment="1"/>
    <xf numFmtId="1" fontId="13" fillId="0" borderId="0" xfId="0" applyNumberFormat="1" applyFont="1" applyFill="1" applyBorder="1" applyAlignment="1">
      <alignment vertical="center"/>
    </xf>
    <xf numFmtId="183" fontId="13" fillId="0" borderId="0" xfId="0" applyNumberFormat="1" applyFont="1" applyFill="1" applyBorder="1" applyAlignment="1">
      <alignment vertical="center"/>
    </xf>
    <xf numFmtId="2" fontId="13" fillId="0" borderId="0" xfId="0" applyNumberFormat="1" applyFont="1" applyFill="1" applyBorder="1" applyAlignment="1">
      <alignment vertical="center"/>
    </xf>
    <xf numFmtId="0" fontId="13" fillId="0" borderId="19" xfId="0" applyFont="1" applyFill="1" applyBorder="1" applyAlignment="1"/>
    <xf numFmtId="2" fontId="13" fillId="0" borderId="17" xfId="0" applyNumberFormat="1" applyFont="1" applyFill="1" applyBorder="1" applyAlignment="1">
      <alignment vertical="center"/>
    </xf>
    <xf numFmtId="2" fontId="13" fillId="0" borderId="19" xfId="0" applyNumberFormat="1" applyFont="1" applyFill="1" applyBorder="1" applyAlignment="1">
      <alignment vertical="center"/>
    </xf>
    <xf numFmtId="2" fontId="13" fillId="0" borderId="0" xfId="0" applyNumberFormat="1" applyFont="1" applyFill="1" applyBorder="1" applyAlignment="1"/>
    <xf numFmtId="2" fontId="13" fillId="0" borderId="2" xfId="0" applyNumberFormat="1" applyFont="1" applyFill="1" applyBorder="1" applyAlignment="1">
      <alignment vertical="center"/>
    </xf>
    <xf numFmtId="1" fontId="13" fillId="0" borderId="0" xfId="0" applyNumberFormat="1" applyFont="1" applyFill="1" applyBorder="1" applyAlignment="1"/>
    <xf numFmtId="0" fontId="13" fillId="0" borderId="2" xfId="0" applyFont="1" applyFill="1" applyBorder="1" applyAlignment="1"/>
    <xf numFmtId="0" fontId="13" fillId="0" borderId="12" xfId="0" applyFont="1" applyFill="1" applyBorder="1" applyAlignment="1">
      <alignment horizontal="left"/>
    </xf>
    <xf numFmtId="1" fontId="13" fillId="0" borderId="7" xfId="0" applyNumberFormat="1" applyFont="1" applyFill="1" applyBorder="1" applyAlignment="1">
      <alignment horizontal="left" vertical="center"/>
    </xf>
    <xf numFmtId="183" fontId="13" fillId="0" borderId="7" xfId="0" applyNumberFormat="1" applyFont="1" applyFill="1" applyBorder="1" applyAlignment="1">
      <alignment horizontal="left" vertical="center"/>
    </xf>
    <xf numFmtId="2" fontId="13" fillId="0" borderId="7" xfId="0" applyNumberFormat="1" applyFont="1" applyFill="1" applyBorder="1" applyAlignment="1">
      <alignment horizontal="left" vertical="center"/>
    </xf>
    <xf numFmtId="0" fontId="13" fillId="0" borderId="4" xfId="0" applyFont="1" applyFill="1" applyBorder="1" applyAlignment="1">
      <alignment horizontal="left"/>
    </xf>
    <xf numFmtId="0" fontId="13" fillId="0" borderId="12" xfId="0" applyFont="1" applyFill="1" applyBorder="1" applyAlignment="1">
      <alignment horizontal="left" vertical="center"/>
    </xf>
    <xf numFmtId="2" fontId="13" fillId="0" borderId="4" xfId="0" applyNumberFormat="1" applyFont="1" applyFill="1" applyBorder="1" applyAlignment="1">
      <alignment horizontal="left" vertical="center"/>
    </xf>
    <xf numFmtId="2" fontId="13" fillId="0" borderId="7" xfId="0" applyNumberFormat="1" applyFont="1" applyFill="1" applyBorder="1" applyAlignment="1">
      <alignment horizontal="left"/>
    </xf>
    <xf numFmtId="2" fontId="13" fillId="0" borderId="8" xfId="0" applyNumberFormat="1" applyFont="1" applyFill="1" applyBorder="1" applyAlignment="1">
      <alignment horizontal="left" vertical="center"/>
    </xf>
    <xf numFmtId="0" fontId="13" fillId="0" borderId="0" xfId="0" applyFont="1" applyFill="1" applyAlignment="1">
      <alignment horizontal="left"/>
    </xf>
    <xf numFmtId="0" fontId="13" fillId="0" borderId="13" xfId="0" applyFont="1" applyFill="1" applyBorder="1" applyAlignment="1">
      <alignment horizontal="left"/>
    </xf>
    <xf numFmtId="1" fontId="13" fillId="0" borderId="0" xfId="0" applyNumberFormat="1" applyFont="1" applyFill="1" applyBorder="1" applyAlignment="1">
      <alignment horizontal="left" vertical="center"/>
    </xf>
    <xf numFmtId="183" fontId="13" fillId="0" borderId="0" xfId="0" applyNumberFormat="1"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19" xfId="0" applyFont="1" applyFill="1" applyBorder="1" applyAlignment="1">
      <alignment horizontal="left"/>
    </xf>
    <xf numFmtId="0" fontId="13" fillId="0" borderId="13" xfId="0" applyFont="1" applyFill="1" applyBorder="1" applyAlignment="1">
      <alignment horizontal="left" vertical="center"/>
    </xf>
    <xf numFmtId="2" fontId="13" fillId="0" borderId="19" xfId="0" applyNumberFormat="1" applyFont="1" applyFill="1" applyBorder="1" applyAlignment="1">
      <alignment horizontal="left" vertical="center"/>
    </xf>
    <xf numFmtId="2" fontId="13" fillId="0" borderId="0" xfId="0" applyNumberFormat="1" applyFont="1" applyFill="1" applyBorder="1" applyAlignment="1">
      <alignment horizontal="left"/>
    </xf>
    <xf numFmtId="2" fontId="13" fillId="0" borderId="2" xfId="0" applyNumberFormat="1" applyFont="1" applyFill="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29" fillId="0" borderId="8" xfId="0" applyFont="1" applyBorder="1" applyAlignment="1"/>
    <xf numFmtId="0" fontId="29" fillId="0" borderId="2" xfId="0" applyFont="1" applyBorder="1" applyAlignment="1"/>
    <xf numFmtId="0" fontId="29" fillId="0" borderId="1" xfId="0" applyFont="1" applyBorder="1" applyAlignment="1"/>
    <xf numFmtId="0" fontId="13" fillId="0" borderId="24" xfId="0" applyFont="1" applyFill="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19" xfId="0" applyNumberFormat="1" applyFont="1" applyFill="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1" fontId="29" fillId="0" borderId="20" xfId="0" applyNumberFormat="1" applyFont="1" applyFill="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1" xfId="0" applyNumberFormat="1" applyFont="1" applyFill="1" applyBorder="1"/>
    <xf numFmtId="1" fontId="29" fillId="0" borderId="32" xfId="0" applyNumberFormat="1" applyFont="1" applyBorder="1"/>
    <xf numFmtId="1" fontId="29" fillId="0" borderId="33" xfId="0" applyNumberFormat="1" applyFont="1" applyBorder="1"/>
    <xf numFmtId="1" fontId="29" fillId="0" borderId="28" xfId="0" applyNumberFormat="1" applyFont="1" applyFill="1" applyBorder="1"/>
    <xf numFmtId="0" fontId="29" fillId="0" borderId="35" xfId="0" applyFont="1" applyBorder="1" applyAlignment="1"/>
    <xf numFmtId="1" fontId="29" fillId="0" borderId="24" xfId="0" applyNumberFormat="1" applyFont="1" applyBorder="1"/>
    <xf numFmtId="1" fontId="13" fillId="0" borderId="19" xfId="0" applyNumberFormat="1" applyFont="1" applyBorder="1" applyAlignment="1">
      <alignment horizontal="center" vertical="center"/>
    </xf>
    <xf numFmtId="1" fontId="13" fillId="0" borderId="19" xfId="0" applyNumberFormat="1" applyFont="1" applyFill="1" applyBorder="1" applyAlignment="1">
      <alignment horizontal="center" vertical="center"/>
    </xf>
    <xf numFmtId="1" fontId="13" fillId="0" borderId="31" xfId="0" applyNumberFormat="1" applyFont="1" applyBorder="1" applyAlignment="1">
      <alignment horizontal="center"/>
    </xf>
    <xf numFmtId="0" fontId="13" fillId="0" borderId="2" xfId="0" applyFont="1" applyBorder="1" applyAlignment="1">
      <alignment horizontal="center"/>
    </xf>
    <xf numFmtId="1" fontId="13" fillId="0" borderId="31" xfId="0" applyNumberFormat="1" applyFont="1" applyFill="1" applyBorder="1" applyAlignment="1">
      <alignment horizontal="center"/>
    </xf>
    <xf numFmtId="1" fontId="13" fillId="0" borderId="2" xfId="0" applyNumberFormat="1" applyFont="1" applyFill="1" applyBorder="1" applyAlignment="1">
      <alignment horizontal="center"/>
    </xf>
    <xf numFmtId="2" fontId="13" fillId="0" borderId="28" xfId="0" applyNumberFormat="1" applyFont="1" applyFill="1" applyBorder="1" applyAlignment="1">
      <alignment horizontal="center" vertical="center"/>
    </xf>
    <xf numFmtId="1" fontId="13" fillId="0" borderId="20" xfId="0" applyNumberFormat="1" applyFont="1" applyFill="1" applyBorder="1" applyAlignment="1">
      <alignment horizontal="center" vertical="center"/>
    </xf>
    <xf numFmtId="1" fontId="13" fillId="0" borderId="28" xfId="0" applyNumberFormat="1" applyFont="1" applyFill="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0" fontId="13" fillId="0" borderId="19" xfId="0" applyFont="1" applyFill="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7" xfId="0" applyNumberFormat="1" applyFont="1" applyBorder="1" applyAlignment="1"/>
    <xf numFmtId="2" fontId="29" fillId="0" borderId="31" xfId="0" applyNumberFormat="1" applyFont="1" applyBorder="1"/>
    <xf numFmtId="2" fontId="29" fillId="0" borderId="0" xfId="0" applyNumberFormat="1" applyFont="1" applyBorder="1" applyAlignment="1"/>
    <xf numFmtId="2" fontId="29" fillId="0" borderId="32" xfId="0" applyNumberFormat="1" applyFont="1" applyBorder="1"/>
    <xf numFmtId="2" fontId="29" fillId="0" borderId="3" xfId="0" applyNumberFormat="1" applyFont="1" applyBorder="1" applyAlignment="1"/>
    <xf numFmtId="2" fontId="29" fillId="0" borderId="9" xfId="0" applyNumberFormat="1" applyFont="1" applyBorder="1" applyAlignment="1"/>
    <xf numFmtId="2" fontId="13" fillId="0" borderId="31" xfId="0" applyNumberFormat="1" applyFont="1" applyBorder="1" applyAlignment="1">
      <alignment horizontal="center"/>
    </xf>
    <xf numFmtId="2" fontId="13" fillId="0" borderId="31" xfId="0" applyNumberFormat="1" applyFont="1" applyFill="1" applyBorder="1" applyAlignment="1">
      <alignment horizontal="center"/>
    </xf>
    <xf numFmtId="0" fontId="29" fillId="0" borderId="19" xfId="0" applyFont="1" applyFill="1" applyBorder="1" applyAlignment="1">
      <alignment horizontal="center" vertical="center"/>
    </xf>
    <xf numFmtId="0" fontId="29" fillId="0" borderId="19" xfId="0" applyFont="1" applyBorder="1" applyAlignment="1"/>
    <xf numFmtId="0" fontId="29" fillId="0" borderId="19" xfId="0" applyFont="1" applyFill="1" applyBorder="1" applyAlignment="1"/>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17" xfId="0" applyNumberFormat="1" applyFont="1" applyFill="1" applyBorder="1" applyAlignment="1">
      <alignment horizontal="center" vertical="center"/>
    </xf>
    <xf numFmtId="1" fontId="13" fillId="0" borderId="2" xfId="0" applyNumberFormat="1" applyFont="1" applyFill="1" applyBorder="1" applyAlignment="1">
      <alignment horizontal="center" vertical="center"/>
    </xf>
    <xf numFmtId="0" fontId="29" fillId="0" borderId="4" xfId="0" applyFont="1" applyBorder="1" applyAlignment="1"/>
    <xf numFmtId="0" fontId="29" fillId="0" borderId="20" xfId="0" applyFont="1" applyBorder="1" applyAlignment="1"/>
    <xf numFmtId="1" fontId="13" fillId="0" borderId="0" xfId="0" applyNumberFormat="1" applyFont="1" applyBorder="1" applyAlignment="1">
      <alignment horizontal="center"/>
    </xf>
    <xf numFmtId="2" fontId="29" fillId="0" borderId="2" xfId="0" applyNumberFormat="1" applyFont="1" applyFill="1" applyBorder="1"/>
    <xf numFmtId="2" fontId="29" fillId="0" borderId="31" xfId="0" applyNumberFormat="1" applyFont="1" applyFill="1" applyBorder="1"/>
    <xf numFmtId="2" fontId="29" fillId="0" borderId="0" xfId="0" applyNumberFormat="1" applyFont="1" applyFill="1" applyBorder="1" applyAlignment="1"/>
    <xf numFmtId="2" fontId="29" fillId="0" borderId="0" xfId="0" applyNumberFormat="1" applyFont="1" applyFill="1"/>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xf numFmtId="1" fontId="13" fillId="0" borderId="20" xfId="0" applyNumberFormat="1"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0" fontId="13" fillId="0" borderId="8" xfId="0"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0" fontId="13" fillId="0" borderId="24" xfId="0"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13" fillId="0" borderId="4" xfId="0" applyNumberFormat="1" applyFont="1" applyFill="1" applyBorder="1" applyAlignment="1">
      <alignment horizontal="center" vertical="center"/>
    </xf>
    <xf numFmtId="1" fontId="29" fillId="0" borderId="8" xfId="0" applyNumberFormat="1" applyFont="1" applyBorder="1"/>
    <xf numFmtId="1" fontId="13" fillId="0" borderId="2" xfId="0" applyNumberFormat="1" applyFont="1" applyBorder="1" applyAlignment="1">
      <alignment horizontal="center"/>
    </xf>
    <xf numFmtId="2" fontId="13" fillId="0" borderId="0" xfId="0" applyNumberFormat="1" applyFont="1" applyFill="1" applyAlignment="1">
      <alignment horizontal="center"/>
    </xf>
    <xf numFmtId="1" fontId="13" fillId="0" borderId="3" xfId="0" applyNumberFormat="1" applyFont="1" applyFill="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Fill="1" applyBorder="1" applyAlignment="1">
      <alignment vertical="center"/>
    </xf>
    <xf numFmtId="0" fontId="13" fillId="0" borderId="19" xfId="0" applyFont="1" applyFill="1" applyBorder="1" applyAlignment="1">
      <alignment vertical="center"/>
    </xf>
    <xf numFmtId="2" fontId="13" fillId="0" borderId="2" xfId="0" applyNumberFormat="1" applyFont="1" applyFill="1" applyBorder="1" applyAlignment="1"/>
    <xf numFmtId="2" fontId="13" fillId="0" borderId="31" xfId="0" applyNumberFormat="1" applyFont="1" applyFill="1" applyBorder="1" applyAlignment="1"/>
    <xf numFmtId="0" fontId="13" fillId="0" borderId="31" xfId="0" applyFont="1" applyFill="1" applyBorder="1" applyAlignment="1"/>
    <xf numFmtId="182" fontId="32" fillId="6" borderId="0" xfId="0" applyNumberFormat="1" applyFont="1" applyFill="1" applyBorder="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5" xfId="0" applyFont="1" applyBorder="1"/>
    <xf numFmtId="0" fontId="29" fillId="0" borderId="37" xfId="0" applyFont="1" applyBorder="1"/>
    <xf numFmtId="0" fontId="29" fillId="0" borderId="38" xfId="0" applyFont="1" applyBorder="1"/>
    <xf numFmtId="0" fontId="13" fillId="0" borderId="35" xfId="0" applyFont="1" applyFill="1" applyBorder="1" applyAlignment="1">
      <alignment horizontal="center"/>
    </xf>
    <xf numFmtId="2" fontId="13" fillId="0" borderId="7" xfId="0" applyNumberFormat="1" applyFont="1" applyFill="1" applyBorder="1" applyAlignment="1">
      <alignment horizontal="center" vertical="center" wrapText="1"/>
    </xf>
    <xf numFmtId="2" fontId="13" fillId="0" borderId="0" xfId="0" applyNumberFormat="1" applyFont="1" applyFill="1" applyBorder="1" applyAlignment="1">
      <alignment horizontal="center" vertical="center" wrapText="1"/>
    </xf>
    <xf numFmtId="0" fontId="13" fillId="0" borderId="18" xfId="0" applyFont="1" applyBorder="1"/>
    <xf numFmtId="2" fontId="13" fillId="0" borderId="7" xfId="0" applyNumberFormat="1" applyFont="1" applyBorder="1" applyAlignment="1">
      <alignment horizontal="center" vertical="center" wrapText="1"/>
    </xf>
    <xf numFmtId="2" fontId="13" fillId="0" borderId="0" xfId="0" applyNumberFormat="1" applyFont="1" applyBorder="1" applyAlignment="1">
      <alignment horizontal="center" vertical="center" wrapText="1"/>
    </xf>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82" fontId="16" fillId="6" borderId="9" xfId="0" applyNumberFormat="1" applyFont="1" applyFill="1" applyBorder="1" applyAlignment="1">
      <alignment horizontal="left" vertical="center"/>
    </xf>
    <xf numFmtId="0" fontId="31" fillId="0" borderId="21" xfId="0" applyFont="1" applyBorder="1" applyAlignment="1">
      <alignment horizontal="center" vertical="center" wrapText="1"/>
    </xf>
    <xf numFmtId="0" fontId="31"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13" fillId="0" borderId="12" xfId="0" applyFont="1" applyBorder="1"/>
    <xf numFmtId="2" fontId="13" fillId="0" borderId="7" xfId="0" applyNumberFormat="1" applyFont="1" applyBorder="1"/>
    <xf numFmtId="0" fontId="13" fillId="0" borderId="7" xfId="0" applyFont="1" applyBorder="1" applyAlignment="1"/>
    <xf numFmtId="0" fontId="13" fillId="0" borderId="13" xfId="0" applyFont="1" applyBorder="1"/>
    <xf numFmtId="2" fontId="13" fillId="0" borderId="0" xfId="0" applyNumberFormat="1" applyFont="1" applyBorder="1"/>
    <xf numFmtId="0" fontId="13" fillId="0" borderId="0" xfId="0" applyFont="1" applyBorder="1" applyAlignment="1"/>
    <xf numFmtId="0" fontId="13" fillId="0" borderId="13" xfId="0" applyFont="1" applyFill="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0" fontId="29" fillId="0" borderId="24" xfId="0" applyFont="1" applyBorder="1" applyAlignment="1"/>
    <xf numFmtId="0" fontId="29" fillId="0" borderId="10" xfId="0" applyFont="1" applyBorder="1" applyAlignment="1"/>
    <xf numFmtId="2" fontId="13" fillId="0" borderId="12" xfId="0" applyNumberFormat="1" applyFont="1" applyFill="1" applyBorder="1" applyAlignment="1">
      <alignment horizontal="center"/>
    </xf>
    <xf numFmtId="2" fontId="13" fillId="0" borderId="13" xfId="0" applyNumberFormat="1" applyFont="1" applyFill="1" applyBorder="1" applyAlignment="1">
      <alignment horizontal="center"/>
    </xf>
    <xf numFmtId="1" fontId="13" fillId="0" borderId="31" xfId="0" applyNumberFormat="1" applyFont="1" applyBorder="1"/>
    <xf numFmtId="2" fontId="13" fillId="0" borderId="2" xfId="0" applyNumberFormat="1" applyFont="1" applyBorder="1"/>
    <xf numFmtId="2" fontId="13" fillId="0" borderId="31" xfId="0" applyNumberFormat="1" applyFont="1" applyBorder="1"/>
    <xf numFmtId="2" fontId="13" fillId="0" borderId="0" xfId="0" applyNumberFormat="1" applyFont="1" applyBorder="1" applyAlignment="1"/>
    <xf numFmtId="0" fontId="13" fillId="0" borderId="17" xfId="0" applyFont="1" applyBorder="1" applyAlignment="1"/>
    <xf numFmtId="0" fontId="13" fillId="0" borderId="2" xfId="0" applyFont="1" applyBorder="1"/>
    <xf numFmtId="1" fontId="13" fillId="0" borderId="31" xfId="0" applyNumberFormat="1" applyFont="1" applyFill="1" applyBorder="1"/>
    <xf numFmtId="2" fontId="13" fillId="0" borderId="2" xfId="0" applyNumberFormat="1" applyFont="1" applyFill="1" applyBorder="1"/>
    <xf numFmtId="2" fontId="13" fillId="0" borderId="31" xfId="0" applyNumberFormat="1" applyFont="1" applyFill="1" applyBorder="1"/>
    <xf numFmtId="0" fontId="13" fillId="0" borderId="17" xfId="0" applyFont="1" applyFill="1" applyBorder="1" applyAlignment="1"/>
    <xf numFmtId="0" fontId="13" fillId="0" borderId="21" xfId="0" applyFont="1" applyFill="1" applyBorder="1" applyAlignment="1">
      <alignment horizontal="left"/>
    </xf>
    <xf numFmtId="0" fontId="13" fillId="0" borderId="17" xfId="0" applyFont="1" applyFill="1" applyBorder="1" applyAlignment="1">
      <alignment horizontal="left"/>
    </xf>
    <xf numFmtId="0" fontId="13" fillId="0" borderId="22" xfId="0" applyFont="1" applyFill="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0" fontId="30" fillId="0" borderId="0" xfId="0" applyFont="1" applyAlignment="1"/>
    <xf numFmtId="182" fontId="32" fillId="6" borderId="23" xfId="0" applyNumberFormat="1" applyFont="1" applyFill="1" applyBorder="1" applyAlignment="1">
      <alignment vertical="center"/>
    </xf>
    <xf numFmtId="0" fontId="33" fillId="0" borderId="21" xfId="0" applyFont="1" applyBorder="1" applyAlignment="1"/>
    <xf numFmtId="0" fontId="33" fillId="0" borderId="17" xfId="0" applyFont="1" applyBorder="1" applyAlignment="1"/>
    <xf numFmtId="0" fontId="33" fillId="0" borderId="22" xfId="0" applyFont="1" applyBorder="1" applyAlignment="1"/>
    <xf numFmtId="0" fontId="13" fillId="0" borderId="25" xfId="0" applyFont="1" applyFill="1" applyBorder="1" applyAlignment="1"/>
    <xf numFmtId="0" fontId="13" fillId="0" borderId="17" xfId="0" applyFont="1" applyBorder="1" applyAlignment="1">
      <alignment horizontal="left"/>
    </xf>
    <xf numFmtId="1" fontId="13" fillId="0" borderId="8" xfId="0" applyNumberFormat="1" applyFont="1" applyFill="1" applyBorder="1" applyAlignment="1">
      <alignment horizontal="center"/>
    </xf>
    <xf numFmtId="1" fontId="13" fillId="0" borderId="24" xfId="0" applyNumberFormat="1" applyFont="1" applyFill="1" applyBorder="1" applyAlignment="1">
      <alignment horizontal="center"/>
    </xf>
    <xf numFmtId="0" fontId="13" fillId="0" borderId="12" xfId="0" applyFont="1" applyFill="1" applyBorder="1"/>
    <xf numFmtId="0" fontId="13" fillId="0" borderId="7" xfId="0" applyFont="1" applyFill="1" applyBorder="1" applyAlignment="1"/>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Border="1" applyAlignment="1">
      <alignment horizontal="right"/>
    </xf>
    <xf numFmtId="15" fontId="13" fillId="0" borderId="0" xfId="0" applyNumberFormat="1" applyFont="1" applyFill="1" applyBorder="1" applyAlignment="1">
      <alignment horizontal="right"/>
    </xf>
    <xf numFmtId="15" fontId="29" fillId="0" borderId="7" xfId="0" applyNumberFormat="1" applyFont="1" applyBorder="1" applyAlignment="1">
      <alignment horizontal="right"/>
    </xf>
    <xf numFmtId="15" fontId="29" fillId="0" borderId="0" xfId="0" applyNumberFormat="1" applyFont="1" applyBorder="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7" xfId="0" applyNumberFormat="1" applyFont="1" applyFill="1" applyBorder="1" applyAlignment="1">
      <alignment horizontal="right"/>
    </xf>
    <xf numFmtId="15" fontId="13" fillId="0" borderId="3" xfId="0" applyNumberFormat="1" applyFont="1" applyFill="1" applyBorder="1" applyAlignment="1">
      <alignment horizontal="right"/>
    </xf>
    <xf numFmtId="0" fontId="29" fillId="0" borderId="9" xfId="0" applyFont="1" applyBorder="1" applyAlignment="1">
      <alignment horizontal="right"/>
    </xf>
    <xf numFmtId="0" fontId="29" fillId="0" borderId="7" xfId="0" applyFont="1" applyFill="1" applyBorder="1" applyAlignment="1">
      <alignment horizontal="right"/>
    </xf>
    <xf numFmtId="0" fontId="29" fillId="0" borderId="0" xfId="0" applyFont="1" applyFill="1" applyBorder="1" applyAlignment="1">
      <alignment horizontal="right"/>
    </xf>
    <xf numFmtId="0" fontId="29" fillId="0" borderId="25" xfId="0" applyFont="1" applyFill="1" applyBorder="1" applyAlignment="1">
      <alignment horizontal="right"/>
    </xf>
    <xf numFmtId="0" fontId="13" fillId="0" borderId="7" xfId="0" applyFont="1" applyFill="1" applyBorder="1" applyAlignment="1">
      <alignment horizontal="right"/>
    </xf>
    <xf numFmtId="0" fontId="13" fillId="0" borderId="0" xfId="0" applyFont="1" applyFill="1" applyBorder="1" applyAlignment="1">
      <alignment horizontal="right"/>
    </xf>
    <xf numFmtId="0" fontId="13" fillId="0" borderId="25" xfId="0" applyFont="1" applyFill="1" applyBorder="1" applyAlignment="1">
      <alignment horizontal="right"/>
    </xf>
    <xf numFmtId="15" fontId="29" fillId="0" borderId="7" xfId="0" applyNumberFormat="1" applyFont="1" applyFill="1" applyBorder="1" applyAlignment="1">
      <alignment horizontal="right"/>
    </xf>
    <xf numFmtId="15" fontId="29" fillId="0" borderId="0" xfId="0" applyNumberFormat="1" applyFont="1" applyFill="1" applyBorder="1" applyAlignment="1">
      <alignment horizontal="right"/>
    </xf>
    <xf numFmtId="2" fontId="29" fillId="0" borderId="3" xfId="0" applyNumberFormat="1" applyFont="1" applyFill="1" applyBorder="1" applyAlignment="1">
      <alignment horizontal="center"/>
    </xf>
    <xf numFmtId="15" fontId="34" fillId="0" borderId="0" xfId="0" applyNumberFormat="1" applyFont="1" applyFill="1" applyBorder="1" applyAlignment="1">
      <alignment horizontal="right"/>
    </xf>
    <xf numFmtId="2" fontId="34" fillId="0" borderId="0" xfId="0" applyNumberFormat="1" applyFont="1" applyFill="1" applyBorder="1" applyAlignment="1">
      <alignment horizontal="center"/>
    </xf>
    <xf numFmtId="15" fontId="13" fillId="0" borderId="3" xfId="0" applyNumberFormat="1" applyFont="1" applyBorder="1" applyAlignment="1">
      <alignment horizontal="right"/>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Fill="1" applyBorder="1" applyAlignment="1">
      <alignment horizontal="right"/>
    </xf>
    <xf numFmtId="0" fontId="14" fillId="0" borderId="0" xfId="0" applyFont="1" applyFill="1" applyBorder="1" applyAlignment="1">
      <alignment horizontal="right"/>
    </xf>
    <xf numFmtId="0" fontId="14" fillId="0" borderId="25" xfId="0" applyFont="1" applyFill="1" applyBorder="1" applyAlignment="1">
      <alignment horizontal="right"/>
    </xf>
    <xf numFmtId="0" fontId="13" fillId="0" borderId="3" xfId="0" applyFont="1" applyFill="1" applyBorder="1" applyAlignment="1">
      <alignment horizontal="right"/>
    </xf>
    <xf numFmtId="0" fontId="13" fillId="0" borderId="21" xfId="0" applyFont="1" applyBorder="1" applyAlignment="1">
      <alignment horizontal="left"/>
    </xf>
    <xf numFmtId="0" fontId="13" fillId="0" borderId="12" xfId="0" applyFont="1" applyBorder="1" applyAlignment="1">
      <alignment horizontal="left"/>
    </xf>
    <xf numFmtId="1" fontId="13" fillId="0" borderId="7" xfId="0" applyNumberFormat="1" applyFont="1" applyBorder="1" applyAlignment="1">
      <alignment horizontal="left" vertical="center"/>
    </xf>
    <xf numFmtId="183"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2" fontId="13" fillId="0" borderId="4" xfId="0" applyNumberFormat="1" applyFont="1" applyBorder="1" applyAlignment="1">
      <alignment horizontal="left" vertical="center"/>
    </xf>
    <xf numFmtId="2" fontId="13" fillId="0" borderId="21" xfId="0" applyNumberFormat="1" applyFont="1" applyBorder="1" applyAlignment="1">
      <alignment horizontal="left" vertical="center"/>
    </xf>
    <xf numFmtId="2" fontId="13" fillId="0" borderId="8" xfId="0" applyNumberFormat="1" applyFont="1" applyBorder="1" applyAlignment="1">
      <alignment horizontal="left" vertical="center"/>
    </xf>
    <xf numFmtId="2" fontId="13" fillId="0" borderId="7" xfId="0" applyNumberFormat="1" applyFont="1" applyBorder="1" applyAlignment="1">
      <alignment horizontal="left"/>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0" fontId="13" fillId="0" borderId="13" xfId="0" applyFont="1" applyBorder="1" applyAlignment="1">
      <alignment horizontal="left"/>
    </xf>
    <xf numFmtId="1" fontId="13" fillId="0" borderId="0" xfId="0" applyNumberFormat="1" applyFont="1" applyBorder="1" applyAlignment="1">
      <alignment horizontal="left" vertical="center"/>
    </xf>
    <xf numFmtId="183" fontId="13" fillId="0" borderId="0" xfId="0" applyNumberFormat="1" applyFont="1" applyBorder="1" applyAlignment="1">
      <alignment horizontal="left" vertical="center"/>
    </xf>
    <xf numFmtId="2" fontId="13" fillId="0" borderId="0" xfId="0" applyNumberFormat="1" applyFont="1" applyBorder="1" applyAlignment="1">
      <alignment horizontal="left" vertical="center"/>
    </xf>
    <xf numFmtId="0" fontId="13" fillId="0" borderId="19" xfId="0" applyFont="1" applyBorder="1" applyAlignment="1">
      <alignment horizontal="left"/>
    </xf>
    <xf numFmtId="2" fontId="13" fillId="0" borderId="19" xfId="0" applyNumberFormat="1" applyFont="1" applyBorder="1" applyAlignment="1">
      <alignment horizontal="left" vertical="center"/>
    </xf>
    <xf numFmtId="2" fontId="13" fillId="0" borderId="17" xfId="0" applyNumberFormat="1" applyFont="1" applyBorder="1" applyAlignment="1">
      <alignment horizontal="left" vertical="center"/>
    </xf>
    <xf numFmtId="2" fontId="13" fillId="0" borderId="2" xfId="0" applyNumberFormat="1" applyFont="1" applyBorder="1" applyAlignment="1">
      <alignment horizontal="left" vertical="center"/>
    </xf>
    <xf numFmtId="2" fontId="13" fillId="0" borderId="0" xfId="0" applyNumberFormat="1" applyFont="1" applyBorder="1" applyAlignment="1">
      <alignment horizontal="left"/>
    </xf>
    <xf numFmtId="1" fontId="13" fillId="0" borderId="19" xfId="0" applyNumberFormat="1" applyFont="1" applyBorder="1" applyAlignment="1">
      <alignment horizontal="left" vertical="center"/>
    </xf>
    <xf numFmtId="1" fontId="13" fillId="0" borderId="0" xfId="0" applyNumberFormat="1" applyFont="1" applyBorder="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2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83"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Border="1" applyAlignment="1">
      <alignment horizontal="righ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Fill="1" applyBorder="1" applyAlignment="1">
      <alignment horizontal="center"/>
    </xf>
    <xf numFmtId="0" fontId="29" fillId="0" borderId="0" xfId="0" applyFont="1" applyFill="1" applyBorder="1" applyAlignment="1">
      <alignment horizontal="center"/>
    </xf>
    <xf numFmtId="0" fontId="34" fillId="0" borderId="0" xfId="0" applyFont="1" applyFill="1" applyBorder="1" applyAlignment="1">
      <alignment horizontal="center"/>
    </xf>
    <xf numFmtId="0" fontId="29" fillId="0" borderId="7" xfId="0" applyFont="1" applyBorder="1" applyAlignment="1">
      <alignment horizontal="center"/>
    </xf>
    <xf numFmtId="0" fontId="29" fillId="0" borderId="0" xfId="0" applyFont="1" applyBorder="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Fill="1" applyBorder="1" applyAlignment="1">
      <alignment horizontal="center"/>
    </xf>
    <xf numFmtId="0" fontId="29" fillId="0" borderId="30" xfId="0" applyFont="1" applyFill="1" applyBorder="1"/>
    <xf numFmtId="0" fontId="34" fillId="0" borderId="31" xfId="0" applyFont="1" applyFill="1" applyBorder="1"/>
    <xf numFmtId="0" fontId="29" fillId="0" borderId="32" xfId="0" applyFont="1" applyFill="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Fill="1" applyBorder="1" applyAlignment="1">
      <alignment horizontal="center"/>
    </xf>
    <xf numFmtId="0" fontId="29" fillId="0" borderId="2" xfId="0" applyFont="1" applyFill="1" applyBorder="1" applyAlignment="1">
      <alignment horizontal="center"/>
    </xf>
    <xf numFmtId="0" fontId="34" fillId="0" borderId="2" xfId="0" applyFont="1" applyFill="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1" fillId="0" borderId="30" xfId="0" applyFont="1" applyBorder="1" applyAlignment="1">
      <alignment horizontal="center" vertical="center" wrapText="1"/>
    </xf>
    <xf numFmtId="2" fontId="31" fillId="0" borderId="10"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0"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4" fillId="10" borderId="0" xfId="0" applyFont="1" applyFill="1" applyBorder="1" applyAlignment="1">
      <alignment horizontal="left"/>
    </xf>
    <xf numFmtId="0" fontId="34" fillId="10" borderId="13" xfId="0" applyFont="1" applyFill="1" applyBorder="1" applyAlignment="1">
      <alignment horizontal="center"/>
    </xf>
    <xf numFmtId="15" fontId="34" fillId="10" borderId="0" xfId="0" applyNumberFormat="1" applyFont="1" applyFill="1" applyBorder="1" applyAlignment="1">
      <alignment horizontal="right"/>
    </xf>
    <xf numFmtId="1" fontId="34" fillId="10" borderId="0" xfId="0" applyNumberFormat="1" applyFont="1" applyFill="1" applyBorder="1" applyAlignment="1">
      <alignment horizontal="center" vertical="center"/>
    </xf>
    <xf numFmtId="183" fontId="34" fillId="10" borderId="0" xfId="0" applyNumberFormat="1" applyFont="1" applyFill="1" applyBorder="1" applyAlignment="1">
      <alignment horizontal="center" vertical="center"/>
    </xf>
    <xf numFmtId="2" fontId="34" fillId="10" borderId="0" xfId="0" applyNumberFormat="1" applyFont="1" applyFill="1" applyBorder="1" applyAlignment="1">
      <alignment horizontal="center" vertical="center"/>
    </xf>
    <xf numFmtId="0" fontId="34" fillId="10" borderId="19" xfId="0" applyFont="1" applyFill="1" applyBorder="1" applyAlignment="1">
      <alignment horizontal="center"/>
    </xf>
    <xf numFmtId="2" fontId="34" fillId="10" borderId="17" xfId="0" applyNumberFormat="1"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7" xfId="0" applyFont="1" applyFill="1" applyBorder="1" applyAlignment="1">
      <alignment horizontal="center"/>
    </xf>
    <xf numFmtId="2" fontId="34" fillId="10" borderId="19" xfId="0" applyNumberFormat="1" applyFont="1" applyFill="1" applyBorder="1" applyAlignment="1">
      <alignment horizontal="center" vertical="center"/>
    </xf>
    <xf numFmtId="2" fontId="34" fillId="10" borderId="0" xfId="0" applyNumberFormat="1" applyFont="1" applyFill="1" applyBorder="1" applyAlignment="1">
      <alignment horizontal="center"/>
    </xf>
    <xf numFmtId="2" fontId="34" fillId="10" borderId="2" xfId="0" applyNumberFormat="1" applyFont="1" applyFill="1" applyBorder="1" applyAlignment="1">
      <alignment horizontal="center"/>
    </xf>
    <xf numFmtId="0" fontId="34" fillId="10" borderId="31" xfId="0" applyFont="1" applyFill="1" applyBorder="1" applyAlignment="1">
      <alignment horizontal="center"/>
    </xf>
    <xf numFmtId="0" fontId="34" fillId="10" borderId="0" xfId="0" applyFont="1" applyFill="1" applyBorder="1" applyAlignment="1">
      <alignment horizontal="center"/>
    </xf>
    <xf numFmtId="2" fontId="34" fillId="10" borderId="2" xfId="0" applyNumberFormat="1" applyFont="1" applyFill="1" applyBorder="1" applyAlignment="1">
      <alignment horizontal="center" vertical="center"/>
    </xf>
    <xf numFmtId="1" fontId="29" fillId="11" borderId="0" xfId="0" applyNumberFormat="1" applyFont="1" applyFill="1" applyBorder="1" applyAlignment="1">
      <alignment horizontal="center" vertical="center"/>
    </xf>
    <xf numFmtId="0" fontId="34" fillId="10" borderId="13" xfId="0" applyFont="1" applyFill="1" applyBorder="1"/>
    <xf numFmtId="0" fontId="34" fillId="10" borderId="19" xfId="0" applyFont="1" applyFill="1" applyBorder="1"/>
    <xf numFmtId="0" fontId="34" fillId="10" borderId="0" xfId="0" applyFont="1" applyFill="1" applyBorder="1" applyAlignment="1"/>
    <xf numFmtId="2" fontId="34" fillId="10" borderId="0" xfId="0" applyNumberFormat="1" applyFont="1" applyFill="1" applyBorder="1"/>
    <xf numFmtId="0" fontId="13" fillId="0" borderId="15" xfId="0" applyFont="1" applyFill="1" applyBorder="1" applyAlignment="1">
      <alignment horizontal="center"/>
    </xf>
    <xf numFmtId="15" fontId="13" fillId="0" borderId="9" xfId="0" applyNumberFormat="1" applyFont="1" applyFill="1" applyBorder="1" applyAlignment="1">
      <alignment horizontal="right"/>
    </xf>
    <xf numFmtId="1" fontId="13" fillId="0" borderId="9" xfId="0" applyNumberFormat="1" applyFont="1" applyFill="1" applyBorder="1" applyAlignment="1">
      <alignment horizontal="center" vertical="center"/>
    </xf>
    <xf numFmtId="183" fontId="13" fillId="0" borderId="9" xfId="0" applyNumberFormat="1" applyFont="1" applyFill="1" applyBorder="1" applyAlignment="1">
      <alignment horizontal="center" vertical="center"/>
    </xf>
    <xf numFmtId="2" fontId="13" fillId="0" borderId="9" xfId="0" applyNumberFormat="1" applyFont="1" applyFill="1" applyBorder="1" applyAlignment="1">
      <alignment horizontal="center" vertical="center"/>
    </xf>
    <xf numFmtId="0" fontId="13" fillId="0" borderId="1" xfId="0" applyFont="1" applyFill="1" applyBorder="1" applyAlignment="1">
      <alignment horizontal="center"/>
    </xf>
    <xf numFmtId="2" fontId="13" fillId="0" borderId="23" xfId="0" applyNumberFormat="1" applyFont="1" applyFill="1" applyBorder="1" applyAlignment="1">
      <alignment horizontal="center" vertical="center"/>
    </xf>
    <xf numFmtId="0" fontId="13" fillId="0" borderId="15" xfId="0" applyFont="1" applyFill="1" applyBorder="1" applyAlignment="1">
      <alignment horizontal="center" vertical="center"/>
    </xf>
    <xf numFmtId="2" fontId="13" fillId="0" borderId="1" xfId="0" applyNumberFormat="1" applyFont="1" applyFill="1" applyBorder="1" applyAlignment="1">
      <alignment horizontal="center" vertical="center"/>
    </xf>
    <xf numFmtId="2" fontId="13" fillId="0" borderId="9" xfId="0" applyNumberFormat="1" applyFont="1" applyFill="1" applyBorder="1" applyAlignment="1">
      <alignment horizontal="center"/>
    </xf>
    <xf numFmtId="0" fontId="13" fillId="0" borderId="9" xfId="0" applyFont="1" applyFill="1" applyBorder="1" applyAlignment="1">
      <alignment horizontal="center"/>
    </xf>
    <xf numFmtId="2" fontId="13" fillId="0" borderId="10" xfId="0" applyNumberFormat="1" applyFont="1" applyFill="1" applyBorder="1" applyAlignment="1">
      <alignment horizontal="center" vertical="center"/>
    </xf>
    <xf numFmtId="0" fontId="32" fillId="0" borderId="23" xfId="0" applyFont="1" applyFill="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83"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0" fontId="29" fillId="0" borderId="5" xfId="0" applyFont="1" applyBorder="1" applyAlignment="1"/>
    <xf numFmtId="2" fontId="29" fillId="0" borderId="6" xfId="0" applyNumberFormat="1" applyFont="1" applyBorder="1" applyAlignment="1">
      <alignment horizontal="center" vertical="center"/>
    </xf>
    <xf numFmtId="182" fontId="32" fillId="6" borderId="16" xfId="0" applyNumberFormat="1" applyFont="1" applyFill="1" applyBorder="1" applyAlignment="1">
      <alignment horizontal="left" vertical="center"/>
    </xf>
    <xf numFmtId="0" fontId="15" fillId="0" borderId="21" xfId="0" applyFont="1" applyFill="1" applyBorder="1" applyAlignment="1">
      <alignment horizontal="left"/>
    </xf>
    <xf numFmtId="0" fontId="15" fillId="0" borderId="17" xfId="0" applyFont="1" applyFill="1" applyBorder="1" applyAlignment="1">
      <alignment horizontal="left"/>
    </xf>
    <xf numFmtId="0" fontId="15" fillId="0" borderId="22" xfId="0" applyFont="1" applyFill="1" applyBorder="1" applyAlignment="1">
      <alignment horizontal="left"/>
    </xf>
    <xf numFmtId="0" fontId="51" fillId="0" borderId="0" xfId="0" applyFont="1" applyFill="1" applyBorder="1" applyAlignment="1">
      <alignment horizontal="left"/>
    </xf>
    <xf numFmtId="1" fontId="13" fillId="11" borderId="0" xfId="0" applyNumberFormat="1" applyFont="1" applyFill="1" applyBorder="1" applyAlignment="1">
      <alignment horizontal="center" vertical="center"/>
    </xf>
    <xf numFmtId="0" fontId="34" fillId="10" borderId="7" xfId="0" applyFont="1" applyFill="1" applyBorder="1" applyAlignment="1">
      <alignment horizontal="left"/>
    </xf>
    <xf numFmtId="0" fontId="34" fillId="10" borderId="12" xfId="0" applyFont="1" applyFill="1" applyBorder="1" applyAlignment="1">
      <alignment horizontal="center"/>
    </xf>
    <xf numFmtId="15" fontId="34" fillId="10" borderId="7" xfId="0" applyNumberFormat="1" applyFont="1" applyFill="1" applyBorder="1" applyAlignment="1">
      <alignment horizontal="right"/>
    </xf>
    <xf numFmtId="1" fontId="34" fillId="10" borderId="7" xfId="0" applyNumberFormat="1" applyFont="1" applyFill="1" applyBorder="1" applyAlignment="1">
      <alignment horizontal="center" vertical="center"/>
    </xf>
    <xf numFmtId="183" fontId="34" fillId="10" borderId="7" xfId="0" applyNumberFormat="1" applyFont="1" applyFill="1" applyBorder="1" applyAlignment="1">
      <alignment horizontal="center" vertical="center"/>
    </xf>
    <xf numFmtId="2" fontId="34" fillId="10" borderId="7" xfId="0" applyNumberFormat="1" applyFont="1" applyFill="1" applyBorder="1" applyAlignment="1">
      <alignment horizontal="center" vertical="center"/>
    </xf>
    <xf numFmtId="0" fontId="34" fillId="10" borderId="4" xfId="0" applyFont="1" applyFill="1" applyBorder="1" applyAlignment="1">
      <alignment horizontal="center"/>
    </xf>
    <xf numFmtId="2" fontId="34" fillId="10" borderId="21" xfId="0" applyNumberFormat="1" applyFont="1" applyFill="1" applyBorder="1" applyAlignment="1">
      <alignment horizontal="center" vertical="center"/>
    </xf>
    <xf numFmtId="0" fontId="34" fillId="10" borderId="12" xfId="0" applyFont="1" applyFill="1" applyBorder="1" applyAlignment="1">
      <alignment horizontal="center" vertical="center"/>
    </xf>
    <xf numFmtId="2" fontId="34" fillId="10" borderId="4" xfId="0" applyNumberFormat="1" applyFont="1" applyFill="1" applyBorder="1" applyAlignment="1">
      <alignment horizontal="center" vertical="center"/>
    </xf>
    <xf numFmtId="2" fontId="34" fillId="10" borderId="7" xfId="0" applyNumberFormat="1" applyFont="1" applyFill="1" applyBorder="1" applyAlignment="1">
      <alignment horizontal="center"/>
    </xf>
    <xf numFmtId="0" fontId="34" fillId="10" borderId="7" xfId="0" applyFont="1" applyFill="1" applyBorder="1" applyAlignment="1">
      <alignment horizontal="center"/>
    </xf>
    <xf numFmtId="2" fontId="34" fillId="10" borderId="8" xfId="0" applyNumberFormat="1" applyFont="1" applyFill="1" applyBorder="1" applyAlignment="1">
      <alignment horizontal="center" vertical="center"/>
    </xf>
    <xf numFmtId="1" fontId="13" fillId="11" borderId="0" xfId="0" applyNumberFormat="1" applyFont="1" applyFill="1" applyBorder="1" applyAlignment="1">
      <alignment horizontal="left" vertical="center"/>
    </xf>
    <xf numFmtId="2" fontId="13" fillId="11" borderId="0" xfId="0" applyNumberFormat="1" applyFont="1" applyFill="1" applyBorder="1" applyAlignment="1">
      <alignment horizontal="left" vertical="center"/>
    </xf>
    <xf numFmtId="2" fontId="13" fillId="11" borderId="0" xfId="0" applyNumberFormat="1" applyFont="1" applyFill="1" applyBorder="1" applyAlignment="1">
      <alignment horizontal="center" vertical="center"/>
    </xf>
    <xf numFmtId="2" fontId="34" fillId="10" borderId="19" xfId="0" applyNumberFormat="1" applyFont="1" applyFill="1" applyBorder="1" applyAlignment="1">
      <alignment horizontal="center"/>
    </xf>
    <xf numFmtId="0" fontId="34" fillId="10" borderId="2" xfId="0" applyFont="1" applyFill="1" applyBorder="1" applyAlignment="1">
      <alignment horizontal="center"/>
    </xf>
    <xf numFmtId="0" fontId="52" fillId="0" borderId="0" xfId="0" applyFont="1" applyAlignment="1"/>
    <xf numFmtId="0" fontId="52" fillId="0" borderId="0" xfId="0" applyFont="1"/>
    <xf numFmtId="0" fontId="33" fillId="0" borderId="0" xfId="0" applyFont="1" applyBorder="1"/>
    <xf numFmtId="0" fontId="52" fillId="0" borderId="0" xfId="0" applyFont="1" applyBorder="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52" fillId="0" borderId="49" xfId="0" applyFont="1" applyBorder="1"/>
    <xf numFmtId="0" fontId="52" fillId="0" borderId="50" xfId="0" applyFont="1" applyBorder="1"/>
    <xf numFmtId="0" fontId="52" fillId="0" borderId="51" xfId="0" applyFont="1" applyBorder="1"/>
    <xf numFmtId="2" fontId="34" fillId="10"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Fill="1" applyBorder="1" applyAlignment="1">
      <alignment horizontal="right"/>
    </xf>
    <xf numFmtId="0" fontId="52" fillId="0" borderId="10" xfId="0" applyFont="1" applyBorder="1"/>
    <xf numFmtId="2" fontId="29" fillId="0" borderId="8" xfId="0" applyNumberFormat="1" applyFont="1" applyFill="1" applyBorder="1" applyAlignment="1">
      <alignment horizontal="center"/>
    </xf>
    <xf numFmtId="2" fontId="29" fillId="0" borderId="2" xfId="0" applyNumberFormat="1" applyFont="1" applyFill="1" applyBorder="1" applyAlignment="1">
      <alignment horizontal="center"/>
    </xf>
    <xf numFmtId="0" fontId="52" fillId="0" borderId="47" xfId="0" applyFont="1" applyBorder="1"/>
    <xf numFmtId="0" fontId="29" fillId="0" borderId="44" xfId="0" applyFont="1" applyFill="1" applyBorder="1"/>
    <xf numFmtId="0" fontId="29" fillId="0" borderId="52" xfId="0" applyFont="1" applyFill="1" applyBorder="1"/>
    <xf numFmtId="0" fontId="13" fillId="0" borderId="52" xfId="0" applyFont="1" applyFill="1" applyBorder="1"/>
    <xf numFmtId="0" fontId="13" fillId="0" borderId="52" xfId="0" applyFont="1" applyFill="1" applyBorder="1" applyAlignment="1">
      <alignment horizontal="center"/>
    </xf>
    <xf numFmtId="0" fontId="29" fillId="0" borderId="50" xfId="0" applyFont="1" applyFill="1" applyBorder="1"/>
    <xf numFmtId="0" fontId="13" fillId="0" borderId="50" xfId="0" applyFont="1" applyFill="1" applyBorder="1" applyAlignment="1">
      <alignment horizontal="center"/>
    </xf>
    <xf numFmtId="0" fontId="13" fillId="0" borderId="53" xfId="0" applyFont="1" applyFill="1" applyBorder="1" applyAlignment="1">
      <alignment horizontal="center"/>
    </xf>
    <xf numFmtId="2" fontId="34" fillId="10" borderId="13" xfId="0" applyNumberFormat="1" applyFont="1" applyFill="1" applyBorder="1" applyAlignment="1">
      <alignment horizontal="center"/>
    </xf>
    <xf numFmtId="1" fontId="34" fillId="10" borderId="19" xfId="0" applyNumberFormat="1" applyFont="1" applyFill="1" applyBorder="1" applyAlignment="1">
      <alignment horizontal="center" vertical="center"/>
    </xf>
    <xf numFmtId="1" fontId="34" fillId="10" borderId="31" xfId="0" applyNumberFormat="1" applyFont="1" applyFill="1" applyBorder="1" applyAlignment="1">
      <alignment horizontal="center"/>
    </xf>
    <xf numFmtId="0" fontId="34" fillId="10" borderId="19" xfId="0" applyFont="1" applyFill="1" applyBorder="1" applyAlignment="1">
      <alignment horizontal="center" vertical="center"/>
    </xf>
    <xf numFmtId="2" fontId="34" fillId="10" borderId="31" xfId="0" applyNumberFormat="1" applyFont="1" applyFill="1" applyBorder="1" applyAlignment="1">
      <alignment horizontal="center"/>
    </xf>
    <xf numFmtId="2" fontId="29" fillId="11" borderId="0" xfId="0" applyNumberFormat="1" applyFont="1" applyFill="1" applyBorder="1" applyAlignment="1">
      <alignment horizontal="center" vertical="center"/>
    </xf>
    <xf numFmtId="1" fontId="34" fillId="10" borderId="17" xfId="0" applyNumberFormat="1" applyFont="1" applyFill="1" applyBorder="1" applyAlignment="1">
      <alignment horizontal="center" vertical="center"/>
    </xf>
    <xf numFmtId="1" fontId="34" fillId="10" borderId="0" xfId="0" applyNumberFormat="1" applyFont="1" applyFill="1" applyBorder="1" applyAlignment="1">
      <alignment horizontal="center"/>
    </xf>
    <xf numFmtId="1" fontId="34" fillId="10" borderId="2" xfId="0" applyNumberFormat="1" applyFont="1" applyFill="1" applyBorder="1" applyAlignment="1">
      <alignment horizontal="center" vertical="center"/>
    </xf>
    <xf numFmtId="0" fontId="34" fillId="10" borderId="0" xfId="0" applyFont="1" applyFill="1" applyAlignment="1">
      <alignment horizontal="center"/>
    </xf>
    <xf numFmtId="0" fontId="34" fillId="10" borderId="0" xfId="0" applyFont="1" applyFill="1"/>
    <xf numFmtId="1" fontId="34" fillId="10" borderId="2" xfId="0" applyNumberFormat="1" applyFont="1" applyFill="1" applyBorder="1" applyAlignment="1">
      <alignment horizontal="center"/>
    </xf>
    <xf numFmtId="1" fontId="34" fillId="10" borderId="31" xfId="0" applyNumberFormat="1" applyFont="1" applyFill="1" applyBorder="1"/>
    <xf numFmtId="2" fontId="34" fillId="10" borderId="31" xfId="0" applyNumberFormat="1" applyFont="1" applyFill="1" applyBorder="1"/>
    <xf numFmtId="2" fontId="34" fillId="10" borderId="0" xfId="0" applyNumberFormat="1" applyFont="1" applyFill="1" applyBorder="1" applyAlignment="1"/>
    <xf numFmtId="0" fontId="34" fillId="10" borderId="17" xfId="0" applyFont="1" applyFill="1" applyBorder="1" applyAlignment="1"/>
    <xf numFmtId="0" fontId="34" fillId="10" borderId="2" xfId="0" applyFont="1" applyFill="1" applyBorder="1"/>
    <xf numFmtId="2" fontId="13" fillId="11" borderId="0" xfId="0" applyNumberFormat="1" applyFont="1" applyFill="1" applyBorder="1" applyAlignment="1">
      <alignment horizontal="center"/>
    </xf>
    <xf numFmtId="2" fontId="13" fillId="11" borderId="31" xfId="0" applyNumberFormat="1" applyFont="1" applyFill="1" applyBorder="1" applyAlignment="1">
      <alignment horizontal="center"/>
    </xf>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0" fontId="29" fillId="0" borderId="49" xfId="0" applyFont="1" applyBorder="1"/>
    <xf numFmtId="0" fontId="29" fillId="0" borderId="50" xfId="0" applyFont="1" applyBorder="1"/>
    <xf numFmtId="0" fontId="29" fillId="0" borderId="51" xfId="0" applyFont="1" applyBorder="1"/>
    <xf numFmtId="0" fontId="29" fillId="0" borderId="47" xfId="0" applyFont="1" applyBorder="1"/>
    <xf numFmtId="0" fontId="13" fillId="0" borderId="44" xfId="0" applyFont="1" applyFill="1" applyBorder="1" applyAlignment="1">
      <alignment horizontal="center"/>
    </xf>
    <xf numFmtId="2" fontId="34" fillId="10" borderId="0" xfId="0" applyNumberFormat="1" applyFont="1" applyFill="1" applyBorder="1" applyAlignment="1">
      <alignment horizontal="center" vertical="center" wrapText="1"/>
    </xf>
    <xf numFmtId="0" fontId="34" fillId="10" borderId="0" xfId="0" applyFont="1" applyFill="1" applyBorder="1" applyAlignment="1">
      <alignment horizontal="center" vertical="center"/>
    </xf>
    <xf numFmtId="0" fontId="34" fillId="10" borderId="31" xfId="0" applyFont="1" applyFill="1" applyBorder="1"/>
    <xf numFmtId="2" fontId="34" fillId="10" borderId="7" xfId="0" applyNumberFormat="1" applyFont="1" applyFill="1" applyBorder="1" applyAlignment="1">
      <alignment horizontal="center" vertical="center" wrapText="1"/>
    </xf>
    <xf numFmtId="0" fontId="13" fillId="0" borderId="37" xfId="0" applyFont="1" applyFill="1" applyBorder="1" applyAlignment="1">
      <alignment horizontal="center"/>
    </xf>
    <xf numFmtId="0" fontId="29" fillId="0" borderId="49" xfId="0" applyFont="1" applyFill="1" applyBorder="1"/>
    <xf numFmtId="0" fontId="13" fillId="0" borderId="36" xfId="0" applyFont="1" applyFill="1" applyBorder="1" applyAlignment="1">
      <alignment horizontal="center"/>
    </xf>
    <xf numFmtId="0" fontId="13" fillId="0" borderId="49" xfId="0" applyFont="1" applyFill="1" applyBorder="1" applyAlignment="1">
      <alignment horizontal="center"/>
    </xf>
    <xf numFmtId="0" fontId="29" fillId="0" borderId="53" xfId="0" applyFont="1" applyFill="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Fill="1" applyBorder="1"/>
    <xf numFmtId="0" fontId="53" fillId="0" borderId="55" xfId="0" applyFont="1" applyFill="1" applyBorder="1" applyAlignment="1">
      <alignment horizontal="center" vertical="center"/>
    </xf>
    <xf numFmtId="49" fontId="53" fillId="0" borderId="55" xfId="0" applyNumberFormat="1" applyFont="1" applyFill="1" applyBorder="1" applyAlignment="1">
      <alignment horizontal="center" vertical="center"/>
    </xf>
    <xf numFmtId="0" fontId="54" fillId="10" borderId="56" xfId="0" applyFont="1" applyFill="1" applyBorder="1" applyAlignment="1">
      <alignment horizontal="center" vertical="center" wrapText="1"/>
    </xf>
    <xf numFmtId="0" fontId="49" fillId="10" borderId="56" xfId="0" applyFont="1" applyFill="1" applyBorder="1" applyAlignment="1">
      <alignment horizontal="center" vertical="center" wrapText="1"/>
    </xf>
    <xf numFmtId="0" fontId="55" fillId="0" borderId="0" xfId="0" applyFont="1" applyFill="1" applyBorder="1" applyAlignment="1">
      <alignment horizontal="left"/>
    </xf>
    <xf numFmtId="0" fontId="55" fillId="0" borderId="12" xfId="0" applyFont="1" applyFill="1" applyBorder="1" applyAlignment="1">
      <alignment horizontal="center"/>
    </xf>
    <xf numFmtId="15" fontId="55" fillId="0" borderId="7" xfId="0" applyNumberFormat="1" applyFont="1" applyFill="1" applyBorder="1" applyAlignment="1">
      <alignment horizontal="right"/>
    </xf>
    <xf numFmtId="1" fontId="55" fillId="0" borderId="7" xfId="0" applyNumberFormat="1" applyFont="1" applyFill="1" applyBorder="1" applyAlignment="1">
      <alignment horizontal="center" vertical="center"/>
    </xf>
    <xf numFmtId="183" fontId="55" fillId="0" borderId="7" xfId="0" applyNumberFormat="1" applyFont="1" applyFill="1" applyBorder="1" applyAlignment="1">
      <alignment horizontal="center" vertical="center"/>
    </xf>
    <xf numFmtId="2" fontId="55" fillId="0" borderId="7" xfId="0" applyNumberFormat="1" applyFont="1" applyFill="1" applyBorder="1" applyAlignment="1">
      <alignment horizontal="center" vertical="center"/>
    </xf>
    <xf numFmtId="0" fontId="55" fillId="0" borderId="4" xfId="0" applyFont="1" applyFill="1" applyBorder="1" applyAlignment="1">
      <alignment horizontal="center"/>
    </xf>
    <xf numFmtId="2" fontId="55" fillId="0" borderId="21" xfId="0" applyNumberFormat="1" applyFont="1" applyFill="1" applyBorder="1" applyAlignment="1">
      <alignment horizontal="center" vertical="center"/>
    </xf>
    <xf numFmtId="1" fontId="55" fillId="0" borderId="7" xfId="0" quotePrefix="1" applyNumberFormat="1" applyFont="1" applyFill="1" applyBorder="1" applyAlignment="1">
      <alignment horizontal="center" vertical="center"/>
    </xf>
    <xf numFmtId="0" fontId="55" fillId="0" borderId="12" xfId="0" applyFont="1" applyFill="1" applyBorder="1" applyAlignment="1">
      <alignment horizontal="center" vertical="center"/>
    </xf>
    <xf numFmtId="2" fontId="55" fillId="0" borderId="4" xfId="0" applyNumberFormat="1" applyFont="1" applyFill="1" applyBorder="1" applyAlignment="1">
      <alignment horizontal="center" vertical="center"/>
    </xf>
    <xf numFmtId="2" fontId="55" fillId="0" borderId="7" xfId="0" applyNumberFormat="1" applyFont="1" applyFill="1" applyBorder="1" applyAlignment="1">
      <alignment horizontal="center"/>
    </xf>
    <xf numFmtId="2" fontId="55" fillId="0" borderId="8" xfId="0" applyNumberFormat="1" applyFont="1" applyFill="1" applyBorder="1" applyAlignment="1">
      <alignment horizontal="center"/>
    </xf>
    <xf numFmtId="0" fontId="55" fillId="0" borderId="13" xfId="0" applyFont="1" applyFill="1" applyBorder="1" applyAlignment="1">
      <alignment horizontal="center"/>
    </xf>
    <xf numFmtId="15" fontId="55" fillId="0" borderId="0" xfId="0" applyNumberFormat="1" applyFont="1" applyFill="1" applyBorder="1" applyAlignment="1">
      <alignment horizontal="right"/>
    </xf>
    <xf numFmtId="1" fontId="55" fillId="0" borderId="0" xfId="0" applyNumberFormat="1" applyFont="1" applyFill="1" applyBorder="1" applyAlignment="1">
      <alignment horizontal="center" vertical="center"/>
    </xf>
    <xf numFmtId="183" fontId="55" fillId="0" borderId="0" xfId="0" applyNumberFormat="1" applyFont="1" applyFill="1" applyBorder="1" applyAlignment="1">
      <alignment horizontal="center" vertical="center"/>
    </xf>
    <xf numFmtId="2" fontId="55" fillId="0" borderId="0" xfId="0" applyNumberFormat="1" applyFont="1" applyFill="1" applyBorder="1" applyAlignment="1">
      <alignment horizontal="center" vertical="center"/>
    </xf>
    <xf numFmtId="0" fontId="55" fillId="0" borderId="19" xfId="0" applyFont="1" applyFill="1" applyBorder="1" applyAlignment="1">
      <alignment horizontal="center"/>
    </xf>
    <xf numFmtId="2" fontId="55" fillId="0" borderId="17" xfId="0" applyNumberFormat="1" applyFont="1" applyFill="1" applyBorder="1" applyAlignment="1">
      <alignment horizontal="center" vertical="center"/>
    </xf>
    <xf numFmtId="1" fontId="55" fillId="0" borderId="0" xfId="0" quotePrefix="1" applyNumberFormat="1" applyFont="1" applyFill="1" applyBorder="1" applyAlignment="1">
      <alignment horizontal="center" vertical="center"/>
    </xf>
    <xf numFmtId="0" fontId="55" fillId="0" borderId="13" xfId="0" applyFont="1" applyFill="1" applyBorder="1" applyAlignment="1">
      <alignment horizontal="center" vertical="center"/>
    </xf>
    <xf numFmtId="2" fontId="55" fillId="0" borderId="19" xfId="0" applyNumberFormat="1" applyFont="1" applyFill="1" applyBorder="1" applyAlignment="1">
      <alignment horizontal="center" vertical="center"/>
    </xf>
    <xf numFmtId="2" fontId="55" fillId="0" borderId="0" xfId="0" applyNumberFormat="1" applyFont="1" applyFill="1" applyBorder="1" applyAlignment="1">
      <alignment horizontal="center"/>
    </xf>
    <xf numFmtId="2" fontId="55" fillId="0" borderId="2" xfId="0" applyNumberFormat="1" applyFont="1" applyFill="1" applyBorder="1" applyAlignment="1">
      <alignment horizontal="center"/>
    </xf>
    <xf numFmtId="0" fontId="55" fillId="0" borderId="13" xfId="0" applyFont="1" applyFill="1" applyBorder="1"/>
    <xf numFmtId="0" fontId="55" fillId="0" borderId="19" xfId="0" applyFont="1" applyFill="1" applyBorder="1"/>
    <xf numFmtId="2" fontId="55" fillId="0" borderId="0" xfId="0" applyNumberFormat="1" applyFont="1" applyFill="1" applyBorder="1"/>
    <xf numFmtId="2" fontId="55" fillId="0" borderId="2" xfId="0" applyNumberFormat="1" applyFont="1" applyFill="1" applyBorder="1"/>
    <xf numFmtId="2" fontId="55" fillId="0" borderId="8" xfId="0" applyNumberFormat="1" applyFont="1" applyFill="1" applyBorder="1" applyAlignment="1">
      <alignment horizontal="center" vertical="center"/>
    </xf>
    <xf numFmtId="1" fontId="55" fillId="0" borderId="4" xfId="0" applyNumberFormat="1" applyFont="1" applyFill="1" applyBorder="1" applyAlignment="1">
      <alignment horizontal="center" vertical="center"/>
    </xf>
    <xf numFmtId="1" fontId="55" fillId="0" borderId="30" xfId="0" quotePrefix="1" applyNumberFormat="1" applyFont="1" applyFill="1" applyBorder="1" applyAlignment="1">
      <alignment horizontal="center"/>
    </xf>
    <xf numFmtId="1" fontId="55" fillId="0" borderId="8" xfId="0" quotePrefix="1" applyNumberFormat="1" applyFont="1" applyFill="1" applyBorder="1" applyAlignment="1">
      <alignment horizontal="center" vertical="center"/>
    </xf>
    <xf numFmtId="0" fontId="55" fillId="0" borderId="17" xfId="0" applyFont="1" applyFill="1" applyBorder="1" applyAlignment="1">
      <alignment horizontal="center"/>
    </xf>
    <xf numFmtId="2" fontId="55" fillId="0" borderId="2" xfId="0" applyNumberFormat="1" applyFont="1" applyFill="1" applyBorder="1" applyAlignment="1">
      <alignment horizontal="center" vertical="center"/>
    </xf>
    <xf numFmtId="1" fontId="55" fillId="0" borderId="17" xfId="0" quotePrefix="1" applyNumberFormat="1" applyFont="1" applyFill="1" applyBorder="1" applyAlignment="1">
      <alignment horizontal="center" vertical="center"/>
    </xf>
    <xf numFmtId="1" fontId="55" fillId="0" borderId="0" xfId="0" quotePrefix="1" applyNumberFormat="1" applyFont="1" applyFill="1" applyBorder="1" applyAlignment="1">
      <alignment horizontal="center"/>
    </xf>
    <xf numFmtId="1" fontId="55" fillId="0" borderId="2" xfId="0" quotePrefix="1" applyNumberFormat="1" applyFont="1" applyFill="1" applyBorder="1" applyAlignment="1">
      <alignment horizontal="center" vertical="center"/>
    </xf>
    <xf numFmtId="1" fontId="55" fillId="0" borderId="19" xfId="0" applyNumberFormat="1" applyFont="1" applyFill="1" applyBorder="1" applyAlignment="1">
      <alignment horizontal="center" vertical="center"/>
    </xf>
    <xf numFmtId="1" fontId="55" fillId="0" borderId="31" xfId="0" quotePrefix="1" applyNumberFormat="1" applyFont="1" applyFill="1" applyBorder="1" applyAlignment="1">
      <alignment horizontal="center"/>
    </xf>
    <xf numFmtId="0" fontId="55" fillId="0" borderId="52" xfId="0" applyFont="1" applyFill="1" applyBorder="1" applyAlignment="1">
      <alignment horizontal="center"/>
    </xf>
    <xf numFmtId="1" fontId="55" fillId="0" borderId="2" xfId="0" quotePrefix="1" applyNumberFormat="1" applyFont="1" applyFill="1" applyBorder="1" applyAlignment="1">
      <alignment horizontal="center"/>
    </xf>
    <xf numFmtId="0" fontId="55" fillId="0" borderId="52" xfId="0" applyFont="1" applyFill="1" applyBorder="1"/>
    <xf numFmtId="1" fontId="55" fillId="0" borderId="31" xfId="0" quotePrefix="1" applyNumberFormat="1" applyFont="1" applyFill="1" applyBorder="1"/>
    <xf numFmtId="0" fontId="55" fillId="0" borderId="0" xfId="0" applyFont="1" applyFill="1" applyBorder="1" applyAlignment="1"/>
    <xf numFmtId="1" fontId="55" fillId="0" borderId="31" xfId="0" applyNumberFormat="1" applyFont="1" applyFill="1" applyBorder="1" applyAlignment="1">
      <alignment horizontal="center"/>
    </xf>
    <xf numFmtId="1" fontId="55" fillId="0" borderId="2" xfId="0" applyNumberFormat="1" applyFont="1" applyFill="1" applyBorder="1" applyAlignment="1">
      <alignment horizontal="center" vertical="center"/>
    </xf>
    <xf numFmtId="0" fontId="55" fillId="0" borderId="12" xfId="0" applyFont="1" applyFill="1" applyBorder="1"/>
    <xf numFmtId="2" fontId="55" fillId="0" borderId="7" xfId="0" applyNumberFormat="1" applyFont="1" applyFill="1" applyBorder="1" applyAlignment="1">
      <alignment horizontal="center" vertical="center" wrapText="1"/>
    </xf>
    <xf numFmtId="0" fontId="55" fillId="0" borderId="4" xfId="0" applyFont="1" applyFill="1" applyBorder="1"/>
    <xf numFmtId="0" fontId="55" fillId="0" borderId="7" xfId="0" quotePrefix="1" applyFont="1" applyFill="1" applyBorder="1" applyAlignment="1">
      <alignment horizontal="center" vertical="center"/>
    </xf>
    <xf numFmtId="0" fontId="55" fillId="0" borderId="7" xfId="0" applyFont="1" applyFill="1" applyBorder="1" applyAlignment="1">
      <alignment horizontal="center"/>
    </xf>
    <xf numFmtId="0" fontId="55" fillId="0" borderId="8" xfId="0" applyFont="1" applyFill="1" applyBorder="1" applyAlignment="1">
      <alignment horizontal="center"/>
    </xf>
    <xf numFmtId="0" fontId="55" fillId="0" borderId="30" xfId="0" applyFont="1" applyFill="1" applyBorder="1"/>
    <xf numFmtId="0" fontId="55" fillId="0" borderId="7" xfId="0" applyFont="1" applyFill="1" applyBorder="1" applyAlignment="1"/>
    <xf numFmtId="2" fontId="55" fillId="0" borderId="0" xfId="0" applyNumberFormat="1" applyFont="1" applyFill="1" applyBorder="1" applyAlignment="1">
      <alignment horizontal="center" vertical="center" wrapText="1"/>
    </xf>
    <xf numFmtId="0" fontId="55" fillId="0" borderId="0" xfId="0" applyFont="1" applyFill="1" applyBorder="1" applyAlignment="1">
      <alignment horizontal="center"/>
    </xf>
    <xf numFmtId="0" fontId="57" fillId="0" borderId="0" xfId="0" applyFont="1" applyAlignment="1"/>
    <xf numFmtId="0" fontId="58" fillId="0" borderId="0" xfId="0" applyFont="1" applyAlignme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applyAlignment="1"/>
    <xf numFmtId="180" fontId="46" fillId="5" borderId="0" xfId="0" applyNumberFormat="1" applyFont="1" applyFill="1" applyAlignment="1">
      <alignment horizontal="center" vertical="top"/>
    </xf>
    <xf numFmtId="0" fontId="49" fillId="8" borderId="0" xfId="3" applyFont="1" applyFill="1" applyAlignment="1">
      <alignment horizontal="left" vertic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0" fillId="6" borderId="0" xfId="0" applyFill="1"/>
    <xf numFmtId="176" fontId="47" fillId="7" borderId="0" xfId="3" applyNumberFormat="1" applyFont="1" applyFill="1" applyAlignment="1">
      <alignment horizontal="right" vertical="center"/>
    </xf>
    <xf numFmtId="0" fontId="48" fillId="0" borderId="0" xfId="0" applyFont="1" applyAlignment="1">
      <alignment horizontal="center" vertical="center"/>
    </xf>
    <xf numFmtId="0" fontId="0" fillId="0" borderId="0" xfId="0" applyAlignment="1">
      <alignment horizont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0" xfId="0" applyFont="1" applyAlignment="1">
      <alignment horizontal="left"/>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25" xfId="0" applyFont="1" applyBorder="1" applyAlignment="1">
      <alignment horizontal="center" vertical="center" wrapText="1"/>
    </xf>
    <xf numFmtId="2" fontId="31" fillId="0" borderId="47"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8"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39" xfId="0" applyNumberFormat="1" applyFont="1" applyBorder="1" applyAlignment="1">
      <alignment horizontal="center" vertical="center" wrapText="1"/>
    </xf>
    <xf numFmtId="2" fontId="31" fillId="0" borderId="40" xfId="0" applyNumberFormat="1" applyFont="1" applyBorder="1" applyAlignment="1">
      <alignment horizontal="center" vertical="center" wrapText="1"/>
    </xf>
    <xf numFmtId="2" fontId="31" fillId="0" borderId="41" xfId="0" applyNumberFormat="1" applyFont="1" applyBorder="1" applyAlignment="1">
      <alignment horizontal="center" vertical="center" wrapText="1"/>
    </xf>
    <xf numFmtId="0" fontId="31" fillId="0" borderId="44" xfId="0" applyFont="1" applyBorder="1" applyAlignment="1">
      <alignment horizontal="center" vertical="center" wrapText="1"/>
    </xf>
    <xf numFmtId="0" fontId="31" fillId="0" borderId="45" xfId="0" applyFont="1" applyBorder="1" applyAlignment="1">
      <alignment horizontal="center" vertical="center" wrapText="1"/>
    </xf>
    <xf numFmtId="0" fontId="31" fillId="0" borderId="43" xfId="0" applyFont="1" applyBorder="1" applyAlignment="1">
      <alignment horizontal="center" vertical="center" wrapText="1"/>
    </xf>
    <xf numFmtId="2" fontId="31" fillId="0" borderId="46" xfId="0" applyNumberFormat="1" applyFont="1" applyBorder="1" applyAlignment="1">
      <alignment horizontal="center" vertical="center" wrapText="1"/>
    </xf>
    <xf numFmtId="2" fontId="31" fillId="0" borderId="42"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1" fontId="31" fillId="0" borderId="40" xfId="0" applyNumberFormat="1" applyFont="1" applyBorder="1" applyAlignment="1">
      <alignment horizontal="center" vertical="center" wrapText="1"/>
    </xf>
    <xf numFmtId="1" fontId="31" fillId="0" borderId="41" xfId="0" applyNumberFormat="1" applyFont="1" applyBorder="1" applyAlignment="1">
      <alignment horizontal="center" vertical="center" wrapText="1"/>
    </xf>
    <xf numFmtId="1" fontId="31" fillId="0" borderId="39" xfId="0" applyNumberFormat="1" applyFont="1" applyBorder="1" applyAlignment="1">
      <alignment horizontal="center" vertical="center" wrapText="1"/>
    </xf>
    <xf numFmtId="1" fontId="31" fillId="0" borderId="42"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0" fontId="31" fillId="0" borderId="10" xfId="0" applyFont="1" applyBorder="1" applyAlignment="1">
      <alignment horizontal="center" vertical="center" wrapText="1"/>
    </xf>
    <xf numFmtId="0" fontId="22" fillId="0" borderId="8" xfId="0" applyFont="1" applyBorder="1" applyAlignment="1">
      <alignment horizontal="center" vertical="center" wrapText="1"/>
    </xf>
    <xf numFmtId="2" fontId="22" fillId="0" borderId="21"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0" fontId="22"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47" xfId="0" applyFont="1" applyBorder="1" applyAlignment="1">
      <alignment horizontal="center" vertical="center" wrapText="1"/>
    </xf>
    <xf numFmtId="0" fontId="22" fillId="0" borderId="4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applyAlignme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54" fillId="10" borderId="56" xfId="0" applyFont="1" applyFill="1" applyBorder="1" applyAlignment="1">
      <alignment horizontal="center" vertical="center" wrapText="1"/>
    </xf>
    <xf numFmtId="0" fontId="17" fillId="12" borderId="0" xfId="0" applyFont="1" applyFill="1" applyAlignment="1">
      <alignment horizontal="center" vertical="center"/>
    </xf>
    <xf numFmtId="0" fontId="49" fillId="10" borderId="56" xfId="0" applyFont="1" applyFill="1" applyBorder="1" applyAlignment="1">
      <alignment horizontal="center" vertical="center" wrapText="1"/>
    </xf>
    <xf numFmtId="0" fontId="50" fillId="8" borderId="0" xfId="0" applyFont="1" applyFill="1" applyAlignment="1">
      <alignment horizontal="center" vertical="top" wrapText="1"/>
    </xf>
    <xf numFmtId="0" fontId="0" fillId="6" borderId="0" xfId="0" applyFill="1" applyAlignment="1"/>
    <xf numFmtId="0" fontId="53" fillId="0" borderId="55" xfId="0" applyFont="1" applyBorder="1"/>
    <xf numFmtId="0" fontId="53" fillId="0" borderId="55" xfId="0" applyFont="1" applyBorder="1" applyAlignment="1">
      <alignment horizontal="center" vertical="center"/>
    </xf>
    <xf numFmtId="49" fontId="53" fillId="0" borderId="55" xfId="0" applyNumberFormat="1" applyFont="1" applyBorder="1" applyAlignment="1">
      <alignment horizontal="center" vertical="center"/>
    </xf>
  </cellXfs>
  <cellStyles count="4">
    <cellStyle name="Hyperlink" xfId="1" builtinId="8"/>
    <cellStyle name="Hyperlink 2" xfId="2" xr:uid="{D88F54FB-2B3E-4947-9C9B-0E628DB6BEAC}"/>
    <cellStyle name="Normal" xfId="0" builtinId="0"/>
    <cellStyle name="Normal 2" xfId="3" xr:uid="{F34D1346-B703-4720-9D93-F74DC2DEF3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B122-49DD-B45B-A121779ABD0C}"/>
            </c:ext>
          </c:extLst>
        </c:ser>
        <c:dLbls>
          <c:showLegendKey val="0"/>
          <c:showVal val="0"/>
          <c:showCatName val="0"/>
          <c:showSerName val="0"/>
          <c:showPercent val="0"/>
          <c:showBubbleSize val="0"/>
        </c:dLbls>
        <c:gapWidth val="182"/>
        <c:axId val="1298110111"/>
        <c:axId val="1"/>
      </c:barChart>
      <c:catAx>
        <c:axId val="129811011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110111"/>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Duration'!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Low Duration'!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Duration'!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Duration'!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Duration'!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Bond'!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Duration'!A1"/><Relationship Id="rId38" Type="http://schemas.openxmlformats.org/officeDocument/2006/relationships/hyperlink" Target="#BPSU!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er!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89D9BA40-D106-D29A-B385-9A5DEC0336FB}"/>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628A2B95-82F5-BD22-7EB8-B1BCA339ED42}"/>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5380DFB5-6C4D-A9D5-2025-3C1B9CE66C49}"/>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5DB7F04C-B73F-CD7C-C78B-37390181B60A}"/>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DA3D877F-9D0F-2664-62CF-B25F36EBD977}"/>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FC470B97-4BE8-B250-554A-F17E5BB895D5}"/>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7F8F0DB7-DBB8-A11E-2DBD-F10ED7B5A3B1}"/>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B4975FC7-EC8E-2784-707F-BB59BFF71B21}"/>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7B7E6AC9-31EA-0178-91B7-A1D5E092E698}"/>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A844C86F-4D71-485A-D191-3CC6BCFB9ECC}"/>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8F99D803-676E-9D4A-D1F2-5E0CCCD1995E}"/>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5A80138B-A619-AFD5-2C92-E1D595921DD6}"/>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45740145-C03B-893B-1772-C29D1FB27AC0}"/>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CDCD775D-93B9-AAEB-5237-8EC9B1C2B293}"/>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7A715130-29BD-9A00-8B88-59280AAB3FF0}"/>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C447AD2B-5DCE-01F9-080F-ACCC5CD8F3A3}"/>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A85EDE39-1772-5235-9878-33E47D24BFDB}"/>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74FC41EB-7620-4186-C1A1-02BCE36A3137}"/>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7A8DB830-E753-9B46-2780-D3D876BAA00E}"/>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CF36C447-4A48-FC3C-EB59-65D45DFF1DAC}"/>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ECA564F5-ABC5-F7DB-6400-46360B0D4EFF}"/>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113DC75D-8A1A-0597-F7C2-350210D045A0}"/>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45B905D9-A221-7178-8415-53E3D84674B6}"/>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F39E4272-F990-109B-4894-334C45307977}"/>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802D92A1-4622-C41D-004C-97C5CAA01D1F}"/>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653EFC8B-2365-5A59-CC41-D2B87BE2E164}"/>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7E78DD6B-BB53-7A2A-58AD-21B595255381}"/>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2AAA435B-082A-A2C6-7444-DDE2B1100949}"/>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FA41574A-9695-E12A-0BBD-575C2AC366EB}"/>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3AAB81EB-CF83-E4CF-2EFE-917F6206579F}"/>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50BE862F-00F0-9725-A11A-60067F21783B}"/>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DB369656-64B2-50C4-B28E-BD3F89976CFA}"/>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Duration</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58918E9D-FD73-318A-0335-F3D4CFF3B3C9}"/>
            </a:ext>
          </a:extLst>
        </xdr:cNvPr>
        <xdr:cNvSpPr txBox="1"/>
      </xdr:nvSpPr>
      <xdr:spPr bwMode="auto">
        <a:xfrm>
          <a:off x="7330260" y="1828854"/>
          <a:ext cx="1285626"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Low Duration</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49B2089F-2BB2-0F1A-699F-A6CFE314E94B}"/>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41E2131B-50B1-D289-CB85-82EDCB525E23}"/>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Duration</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0E354C4D-A2AA-FDB3-870D-82B89050C96F}"/>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Duration</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F6A10777-269C-9D81-F964-FE7E6E6197F8}"/>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to Long Duration</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1CF08131-D4FB-C54B-360D-5A49B7A6CB3C}"/>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Duration</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F1AADF61-4AF7-449D-098D-EA67B0CDEB1B}"/>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Bond</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971C44F0-5D0D-C8FD-D101-9C52304C3F7E}"/>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918E6647-1082-5F41-B25B-8DF14B6DF503}"/>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2F7E6B15-65E7-4AD7-26FE-122BBDE14C7C}"/>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BPSU</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F8FA6BAD-95D3-577C-13E0-8C4CE220D7CB}"/>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0F5F8B5B-1D07-493D-6F04-9C999D5175D8}"/>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18CDE97C-585E-958E-5778-D94FA2C82C25}"/>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Floater</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43B52953-60D5-8871-1583-0FF556B4633F}"/>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BD480DAA-5370-71BC-73FF-FCC3C4680D80}"/>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EC5CE3B9-F29D-5755-8C8C-7357C4538EB4}"/>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622809C7-8A4E-548B-AA67-AEF94F98312D}"/>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88712494-77BE-8724-3ADA-A93AD21B5060}"/>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B180713C-42B6-BB7E-6138-3E3163669D86}"/>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9EADD6EA-C387-D68E-AA7C-9D4C175F28F8}"/>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B899F5EE-8299-59BA-9CAF-6666CF06F301}"/>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07457" name="Picture 61">
          <a:extLst>
            <a:ext uri="{FF2B5EF4-FFF2-40B4-BE49-F238E27FC236}">
              <a16:creationId xmlns:a16="http://schemas.microsoft.com/office/drawing/2014/main" id="{C288CB32-94BE-C8E3-B806-5445D8DE2778}"/>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5BFAB45E-CB9A-B6A1-FC98-617D6BCEA55E}"/>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E35BAA2D-813F-64CC-D50D-74618DB747D6}"/>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0" name="Chart 3">
          <a:extLst>
            <a:ext uri="{FF2B5EF4-FFF2-40B4-BE49-F238E27FC236}">
              <a16:creationId xmlns:a16="http://schemas.microsoft.com/office/drawing/2014/main" id="{CDCC047E-4F4A-F8C3-FBD9-9D7801EF4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B15380A8-1E6F-9DCA-E619-E4F277A7B4D1}"/>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4A5D153D-2B61-6262-C70D-9CB04EC048AF}"/>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63" name="Picture 7">
          <a:extLst>
            <a:ext uri="{FF2B5EF4-FFF2-40B4-BE49-F238E27FC236}">
              <a16:creationId xmlns:a16="http://schemas.microsoft.com/office/drawing/2014/main" id="{5DA55730-97AD-FB28-6844-1ED05F11F0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7002924-73E1-1C69-D9E3-36A28F8238D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9C74AAB-1BB5-49FD-B48E-CFF0D951746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711BC1A-1142-7087-BB8E-38F933D373C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97F9E37-1BDC-8305-2BE4-9C6EB7460C5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D710CA4-0656-2289-1501-70C7F07847C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151C982-2BE3-39DF-FC67-ADD94C2B450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F8DBDE2-4689-81B1-9130-004F19FA674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3165F7D-38E8-7AB7-5CE3-0BBAFB2F99B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7D35890-88F0-0E71-B15B-B0B30D70429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78BD1B3-2D54-338B-F277-14C63B70D73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5042C5C-0231-6AEF-F041-2EDC974C43D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D2CCB56-8868-D87B-6B12-F30C92AC7A5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F565D5A-5CBE-AB0D-68A2-CB913E59182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79BD00E-482D-530E-DDB2-F84CBE480DA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18A1441-1C0B-08EA-3603-707431F07F2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F6D4B91-3AF2-3DE6-A1DA-B70AF156241D}"/>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6CCDAFC-E570-336A-46AA-9DCB2B9A905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DB688B8-71E1-AA24-AA6D-297B8711C0B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2384C96-B239-EFB0-BC02-1CD75228DB7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69C11DA-98A1-A3DE-4122-05E3AC40FE2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394B5F2-2486-8CDF-E1A9-A4C59F44556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ACB39EF-8495-0F34-0167-578ED307B11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EED0DA1-A42C-4978-9280-19D2E50E1D8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C822036-4880-4DA0-B8D3-3B986A1BA78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310919D-C5ED-0E31-4F0E-79839BB974C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6C55892-28E1-E1BE-8357-722FFD2BD1A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E57D4EA-5B2B-C6F7-4BFD-06C59FF7260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02677D0-6E3E-B140-5229-ECC2A575DFA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B0AB318-A481-6EED-5D4E-855AC754E87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F0BA21C-C621-3811-24E4-C157D0ABBB7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5126BFE-3508-B673-401E-725429C9E90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128A195-F6A5-1799-46A1-77BD95EC4B6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0140402-6CBC-0959-7506-5370708B452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FA34B07-C094-679F-EA56-3505955010F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9E1ED1F-B190-4028-24DD-9E65792852C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1841AB8-5480-AEC2-457D-7844A6466E5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6659E3B-8981-9B9F-DDC2-2C0C87A90E6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C2F6679-606A-5A22-0A1B-9DBE1EA38BD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3401A5D-3F35-EC32-1773-AB5D2402B90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DE016CE-1802-E2A0-0C0A-A5B1C380082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8F4C2D9-E70E-AF81-E0FD-894756E0C4F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5EBC286-AB99-E85C-FE54-9CB11BD70E4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14A7F12-7215-D118-2289-A65F61BF8C8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B9021CA-1C8D-E369-60BB-435CA6A4C66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08F4F27-AEAB-AAF5-8A94-5D110D05054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51218FE-2976-55C7-4B6D-B6DD5F810EBA}"/>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2817CEB-1559-BE4E-402A-39D82ED29DA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8475CAFF-0D20-C1ED-EBD3-D89A1CC1AD28}"/>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3DC3192A-2D39-7399-5347-4EF680609662}"/>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42" name="Picture 6">
          <a:extLst>
            <a:ext uri="{FF2B5EF4-FFF2-40B4-BE49-F238E27FC236}">
              <a16:creationId xmlns:a16="http://schemas.microsoft.com/office/drawing/2014/main" id="{3CDEA4F3-E706-4E07-15EB-E2B699FC60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7.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8.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9.bin"/></Relationships>
</file>

<file path=xl/worksheets/_rels/sheet50.xml.rels><?xml version="1.0" encoding="UTF-8" standalone="yes"?>
<Relationships xmlns="http://schemas.openxmlformats.org/package/2006/relationships"><Relationship Id="rId3" Type="http://schemas.openxmlformats.org/officeDocument/2006/relationships/drawing" Target="../drawings/drawing50.xml"/><Relationship Id="rId2" Type="http://schemas.openxmlformats.org/officeDocument/2006/relationships/hyperlink" Target="https://www.sebi.gov.in/filings/mutual-funds/jun-2026/infinity-equity-long-short-fund-sif-_102341.html" TargetMode="External"/><Relationship Id="rId1" Type="http://schemas.openxmlformats.org/officeDocument/2006/relationships/hyperlink" Target="https://www.sebi.gov.in/filings/mutual-funds/jun-2026/infinity-active-asset-allocator-long-short-fund_102355.html" TargetMode="Externa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7DF9-34D0-4130-A7F0-BEDBE8384171}">
  <sheetPr codeName="Sheet1"/>
  <dimension ref="B4:R25"/>
  <sheetViews>
    <sheetView tabSelected="1" zoomScale="85" zoomScaleNormal="85" workbookViewId="0"/>
  </sheetViews>
  <sheetFormatPr defaultColWidth="9.08984375" defaultRowHeight="14.5" x14ac:dyDescent="0.35"/>
  <cols>
    <col min="1" max="17" width="9.08984375" style="16"/>
    <col min="18" max="18" width="9.90625" style="16" bestFit="1" customWidth="1"/>
    <col min="19" max="16384" width="9.08984375" style="16"/>
  </cols>
  <sheetData>
    <row r="4" spans="8:18" ht="15" customHeight="1" x14ac:dyDescent="0.35">
      <c r="H4" s="1046">
        <v>46197</v>
      </c>
      <c r="I4" s="1046"/>
      <c r="J4" s="1046"/>
      <c r="K4" s="1046"/>
      <c r="L4" s="1046"/>
      <c r="M4" s="1046"/>
      <c r="N4" s="1046"/>
      <c r="O4" s="1046"/>
      <c r="R4" s="20"/>
    </row>
    <row r="5" spans="8:18" ht="15" customHeight="1" x14ac:dyDescent="0.35">
      <c r="H5" s="1046"/>
      <c r="I5" s="1046"/>
      <c r="J5" s="1046"/>
      <c r="K5" s="1046"/>
      <c r="L5" s="1046"/>
      <c r="M5" s="1046"/>
      <c r="N5" s="1046"/>
      <c r="O5" s="1046"/>
    </row>
    <row r="17" spans="2:16" x14ac:dyDescent="0.35">
      <c r="P17" s="16" t="s">
        <v>0</v>
      </c>
    </row>
    <row r="18" spans="2:16" x14ac:dyDescent="0.35">
      <c r="M18" s="19"/>
    </row>
    <row r="22" spans="2:16" ht="15.5" x14ac:dyDescent="0.35">
      <c r="B22" s="18"/>
    </row>
    <row r="25" spans="2:16" x14ac:dyDescent="0.35">
      <c r="B25" s="17" t="s">
        <v>1</v>
      </c>
      <c r="C25" s="17"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73225-1309-4BCD-8E45-E6A7388CA711}">
  <sheetPr codeName="Sheet3"/>
  <dimension ref="B2:AD20"/>
  <sheetViews>
    <sheetView topLeftCell="Q1" workbookViewId="0">
      <selection activeCell="X8" sqref="X8"/>
    </sheetView>
  </sheetViews>
  <sheetFormatPr defaultRowHeight="14.5" x14ac:dyDescent="0.35"/>
  <cols>
    <col min="2" max="2" width="25.36328125" bestFit="1" customWidth="1"/>
    <col min="25" max="25" width="8.6328125" style="15" customWidth="1"/>
    <col min="27" max="27" width="21.453125" bestFit="1" customWidth="1"/>
    <col min="28" max="28" width="10.36328125" style="15" bestFit="1" customWidth="1"/>
    <col min="29" max="29" width="30.6328125" bestFit="1" customWidth="1"/>
    <col min="30" max="30" width="12.90625" bestFit="1" customWidth="1"/>
    <col min="31" max="31" width="10.36328125" bestFit="1" customWidth="1"/>
  </cols>
  <sheetData>
    <row r="2" spans="2:30" x14ac:dyDescent="0.35">
      <c r="B2" s="6" t="s">
        <v>5</v>
      </c>
      <c r="C2" s="7"/>
      <c r="D2" s="7"/>
      <c r="E2" s="7"/>
      <c r="G2" s="6" t="s">
        <v>6</v>
      </c>
      <c r="H2" s="8"/>
      <c r="I2" s="8"/>
      <c r="AA2" s="4" t="s">
        <v>14</v>
      </c>
      <c r="AB2" s="4" t="s">
        <v>40</v>
      </c>
      <c r="AC2" s="4" t="s">
        <v>13</v>
      </c>
      <c r="AD2" s="4" t="s">
        <v>15</v>
      </c>
    </row>
    <row r="3" spans="2:30" x14ac:dyDescent="0.35">
      <c r="B3" s="9" t="s">
        <v>7</v>
      </c>
      <c r="C3" s="9" t="s">
        <v>8</v>
      </c>
      <c r="D3" s="9" t="s">
        <v>9</v>
      </c>
      <c r="E3" s="9" t="s">
        <v>10</v>
      </c>
      <c r="G3" s="9" t="s">
        <v>7</v>
      </c>
      <c r="H3" s="9" t="s">
        <v>8</v>
      </c>
      <c r="I3" s="9" t="s">
        <v>10</v>
      </c>
      <c r="AA3" t="s">
        <v>37</v>
      </c>
      <c r="AB3" t="s">
        <v>41</v>
      </c>
      <c r="AC3" s="13" t="s">
        <v>36</v>
      </c>
      <c r="AD3" t="s">
        <v>16</v>
      </c>
    </row>
    <row r="4" spans="2:30" x14ac:dyDescent="0.35">
      <c r="B4" s="10" t="s">
        <v>11</v>
      </c>
      <c r="C4" s="11" t="s">
        <v>0</v>
      </c>
      <c r="D4" s="11"/>
      <c r="E4" s="11"/>
      <c r="G4" s="10" t="s">
        <v>11</v>
      </c>
      <c r="H4" s="11"/>
      <c r="I4" s="11"/>
      <c r="AA4" t="s">
        <v>35</v>
      </c>
      <c r="AB4" s="15" t="s">
        <v>41</v>
      </c>
      <c r="AC4" s="13" t="s">
        <v>35</v>
      </c>
      <c r="AD4" t="s">
        <v>17</v>
      </c>
    </row>
    <row r="5" spans="2:30" x14ac:dyDescent="0.35">
      <c r="B5" s="10" t="s">
        <v>12</v>
      </c>
      <c r="C5" s="11"/>
      <c r="D5" s="11"/>
      <c r="E5" s="11"/>
      <c r="G5" s="10" t="s">
        <v>12</v>
      </c>
      <c r="H5" s="11"/>
      <c r="I5" s="11"/>
      <c r="AA5" t="s">
        <v>34</v>
      </c>
      <c r="AB5" s="15" t="s">
        <v>41</v>
      </c>
      <c r="AC5" s="13" t="s">
        <v>34</v>
      </c>
      <c r="AD5" t="s">
        <v>18</v>
      </c>
    </row>
    <row r="6" spans="2:30" x14ac:dyDescent="0.35">
      <c r="B6" s="10"/>
      <c r="C6" s="11"/>
      <c r="D6" s="11"/>
      <c r="E6" s="11"/>
      <c r="AA6" t="s">
        <v>38</v>
      </c>
      <c r="AB6" s="15" t="s">
        <v>41</v>
      </c>
      <c r="AC6" s="13" t="s">
        <v>33</v>
      </c>
      <c r="AD6" t="s">
        <v>19</v>
      </c>
    </row>
    <row r="7" spans="2:30" x14ac:dyDescent="0.35">
      <c r="AA7" t="s">
        <v>420</v>
      </c>
      <c r="AB7" s="15" t="s">
        <v>41</v>
      </c>
      <c r="AC7" s="12" t="s">
        <v>420</v>
      </c>
      <c r="AD7" t="s">
        <v>20</v>
      </c>
    </row>
    <row r="8" spans="2:30" x14ac:dyDescent="0.35">
      <c r="AA8" t="s">
        <v>32</v>
      </c>
      <c r="AB8" s="15" t="s">
        <v>41</v>
      </c>
      <c r="AC8" s="15" t="s">
        <v>32</v>
      </c>
      <c r="AD8" t="s">
        <v>21</v>
      </c>
    </row>
    <row r="9" spans="2:30" x14ac:dyDescent="0.35">
      <c r="B9" s="12"/>
      <c r="C9" s="12" t="s">
        <v>42</v>
      </c>
      <c r="AA9" t="s">
        <v>31</v>
      </c>
      <c r="AB9" s="15" t="s">
        <v>41</v>
      </c>
      <c r="AC9" s="13" t="s">
        <v>31</v>
      </c>
      <c r="AD9" t="s">
        <v>22</v>
      </c>
    </row>
    <row r="10" spans="2:30" x14ac:dyDescent="0.35">
      <c r="B10" s="13"/>
      <c r="C10" s="14"/>
      <c r="AA10" t="s">
        <v>39</v>
      </c>
      <c r="AB10" s="15" t="s">
        <v>41</v>
      </c>
      <c r="AC10" s="13" t="s">
        <v>30</v>
      </c>
      <c r="AD10" t="s">
        <v>23</v>
      </c>
    </row>
    <row r="11" spans="2:30" x14ac:dyDescent="0.35">
      <c r="B11" s="13"/>
      <c r="C11" s="14"/>
      <c r="E11">
        <f>MIN(C10:C20)</f>
        <v>0</v>
      </c>
      <c r="AA11" t="s">
        <v>29</v>
      </c>
      <c r="AB11" s="15" t="s">
        <v>41</v>
      </c>
      <c r="AC11" s="13" t="s">
        <v>29</v>
      </c>
      <c r="AD11" t="s">
        <v>24</v>
      </c>
    </row>
    <row r="12" spans="2:30" x14ac:dyDescent="0.35">
      <c r="B12" s="13"/>
      <c r="C12" s="14"/>
      <c r="E12">
        <f>MAX(C10:C20)</f>
        <v>0</v>
      </c>
      <c r="AA12" t="s">
        <v>28</v>
      </c>
      <c r="AB12" s="15" t="s">
        <v>41</v>
      </c>
      <c r="AC12" s="13" t="s">
        <v>28</v>
      </c>
      <c r="AD12" t="s">
        <v>25</v>
      </c>
    </row>
    <row r="13" spans="2:30" x14ac:dyDescent="0.35">
      <c r="B13" s="13"/>
      <c r="C13" s="14"/>
      <c r="AA13" t="s">
        <v>27</v>
      </c>
      <c r="AB13" s="15" t="s">
        <v>41</v>
      </c>
      <c r="AC13" s="13" t="s">
        <v>27</v>
      </c>
      <c r="AD13" t="s">
        <v>26</v>
      </c>
    </row>
    <row r="14" spans="2:30" x14ac:dyDescent="0.35">
      <c r="B14" s="13"/>
      <c r="C14" s="14"/>
    </row>
    <row r="15" spans="2:30" x14ac:dyDescent="0.35">
      <c r="B15" s="13"/>
      <c r="C15" s="14"/>
    </row>
    <row r="16" spans="2:30" x14ac:dyDescent="0.35">
      <c r="B16" s="13"/>
      <c r="C16" s="14"/>
    </row>
    <row r="17" spans="2:3" x14ac:dyDescent="0.35">
      <c r="B17" s="13"/>
      <c r="C17" s="14"/>
    </row>
    <row r="18" spans="2:3" x14ac:dyDescent="0.35">
      <c r="B18" s="13"/>
      <c r="C18" s="14"/>
    </row>
    <row r="19" spans="2:3" x14ac:dyDescent="0.35">
      <c r="B19" s="13"/>
      <c r="C19" s="14"/>
    </row>
    <row r="20" spans="2:3" x14ac:dyDescent="0.35">
      <c r="B20" s="13"/>
      <c r="C20" s="1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A8B47-8534-44B0-BEF0-DA02344042FB}">
  <dimension ref="A1:O83"/>
  <sheetViews>
    <sheetView showGridLines="0" zoomScaleNormal="100" workbookViewId="0">
      <selection sqref="A1:O2"/>
    </sheetView>
  </sheetViews>
  <sheetFormatPr defaultColWidth="8.6328125" defaultRowHeight="13" x14ac:dyDescent="0.35"/>
  <cols>
    <col min="1" max="1" width="22.36328125" style="156" customWidth="1"/>
    <col min="2" max="3" width="10.54296875" style="156" customWidth="1"/>
    <col min="4" max="4" width="9" style="156" customWidth="1"/>
    <col min="5" max="5" width="9.90625" style="156" customWidth="1"/>
    <col min="6" max="6" width="12.6328125" style="156" customWidth="1"/>
    <col min="7" max="7" width="9" style="156" customWidth="1"/>
    <col min="8" max="8" width="2.6328125" style="156" customWidth="1"/>
    <col min="9" max="9" width="26.453125" style="156" customWidth="1"/>
    <col min="10" max="10" width="11" style="156" bestFit="1" customWidth="1"/>
    <col min="11" max="11" width="9.36328125" style="156" customWidth="1"/>
    <col min="12" max="12" width="9" style="156" customWidth="1"/>
    <col min="13" max="13" width="10.453125" style="156" customWidth="1"/>
    <col min="14" max="14" width="11.6328125" style="156" customWidth="1"/>
    <col min="15" max="15" width="8.36328125" style="156" customWidth="1"/>
    <col min="16" max="16384" width="8.6328125" style="156"/>
  </cols>
  <sheetData>
    <row r="1" spans="1:15" s="15" customFormat="1" ht="21" customHeight="1" x14ac:dyDescent="0.35">
      <c r="A1" s="1054"/>
      <c r="B1" s="1054"/>
      <c r="C1" s="1054"/>
      <c r="D1" s="1054"/>
      <c r="E1" s="1054"/>
      <c r="F1" s="1054"/>
      <c r="G1" s="1054"/>
      <c r="H1" s="1054"/>
      <c r="I1" s="1054"/>
      <c r="J1" s="1054"/>
      <c r="K1" s="1054"/>
      <c r="L1" s="1054"/>
      <c r="M1" s="1054"/>
      <c r="N1" s="1054"/>
      <c r="O1" s="1054"/>
    </row>
    <row r="2" spans="1:15" s="15" customFormat="1" ht="30.65" customHeight="1" x14ac:dyDescent="0.35">
      <c r="A2" s="1054"/>
      <c r="B2" s="1054"/>
      <c r="C2" s="1054"/>
      <c r="D2" s="1054"/>
      <c r="E2" s="1054"/>
      <c r="F2" s="1054"/>
      <c r="G2" s="1054"/>
      <c r="H2" s="1054"/>
      <c r="I2" s="1054"/>
      <c r="J2" s="1054"/>
      <c r="K2" s="1054"/>
      <c r="L2" s="1054"/>
      <c r="M2" s="1054"/>
      <c r="N2" s="1054"/>
      <c r="O2" s="1054"/>
    </row>
    <row r="3" spans="1:15" s="15" customFormat="1" ht="26.25" customHeight="1" x14ac:dyDescent="0.35">
      <c r="A3" s="1051"/>
      <c r="B3" s="1051"/>
      <c r="C3" s="1051"/>
      <c r="D3" s="1051"/>
      <c r="E3" s="1051"/>
      <c r="F3" s="1051"/>
      <c r="G3" s="1051"/>
      <c r="H3" s="1051"/>
      <c r="I3" s="1051"/>
      <c r="J3" s="1051"/>
      <c r="K3" s="1051"/>
      <c r="L3" s="1051"/>
      <c r="M3" s="1051"/>
      <c r="N3" s="1051"/>
      <c r="O3" s="1051"/>
    </row>
    <row r="4" spans="1:15" ht="31" x14ac:dyDescent="0.35">
      <c r="A4" s="154" t="s">
        <v>351</v>
      </c>
      <c r="B4" s="155"/>
      <c r="C4" s="155"/>
      <c r="D4" s="155"/>
      <c r="E4" s="155"/>
      <c r="F4" s="155"/>
      <c r="G4" s="155"/>
      <c r="H4" s="155"/>
      <c r="I4" s="155"/>
      <c r="J4" s="155"/>
      <c r="K4" s="155"/>
      <c r="L4" s="1052">
        <v>46197</v>
      </c>
      <c r="M4" s="1052"/>
      <c r="N4" s="1052"/>
      <c r="O4" s="1052"/>
    </row>
    <row r="5" spans="1:15" ht="14" x14ac:dyDescent="0.35">
      <c r="A5" s="1053"/>
      <c r="B5" s="1053"/>
      <c r="C5" s="1053"/>
      <c r="D5" s="1053"/>
      <c r="E5" s="1053"/>
      <c r="F5" s="1053"/>
      <c r="G5" s="1053"/>
      <c r="H5" s="1053"/>
      <c r="I5" s="1053"/>
      <c r="J5" s="1053"/>
      <c r="K5" s="1053"/>
      <c r="L5" s="1053"/>
      <c r="M5" s="1053"/>
      <c r="N5" s="1053"/>
      <c r="O5" s="1053"/>
    </row>
    <row r="6" spans="1:15" ht="16" x14ac:dyDescent="0.35">
      <c r="A6" s="1047" t="s">
        <v>352</v>
      </c>
      <c r="B6" s="1047"/>
      <c r="C6" s="1047"/>
      <c r="D6" s="1047"/>
      <c r="E6" s="1047"/>
      <c r="F6" s="1047"/>
      <c r="G6" s="1047"/>
      <c r="H6" s="157"/>
      <c r="I6" s="1047" t="s">
        <v>353</v>
      </c>
      <c r="J6" s="1047"/>
      <c r="K6" s="1047"/>
      <c r="L6" s="1047"/>
      <c r="M6" s="1047"/>
      <c r="N6" s="1047"/>
      <c r="O6" s="1047"/>
    </row>
    <row r="7" spans="1:15" ht="13.5" x14ac:dyDescent="0.35">
      <c r="A7" s="158" t="s">
        <v>354</v>
      </c>
      <c r="B7" s="159" t="s">
        <v>3</v>
      </c>
      <c r="C7" s="160" t="s">
        <v>355</v>
      </c>
      <c r="D7" s="161" t="s">
        <v>356</v>
      </c>
      <c r="E7" s="161" t="s">
        <v>4</v>
      </c>
      <c r="F7" s="161" t="s">
        <v>357</v>
      </c>
      <c r="G7" s="161" t="s">
        <v>358</v>
      </c>
      <c r="H7" s="162"/>
      <c r="I7" s="163" t="s">
        <v>359</v>
      </c>
      <c r="J7" s="160" t="s">
        <v>3</v>
      </c>
      <c r="K7" s="160" t="s">
        <v>355</v>
      </c>
      <c r="L7" s="164" t="s">
        <v>356</v>
      </c>
      <c r="M7" s="165" t="s">
        <v>4</v>
      </c>
      <c r="N7" s="165" t="s">
        <v>357</v>
      </c>
      <c r="O7" s="164" t="s">
        <v>358</v>
      </c>
    </row>
    <row r="8" spans="1:15" x14ac:dyDescent="0.35">
      <c r="A8" s="166" t="s">
        <v>4394</v>
      </c>
      <c r="B8" s="167">
        <v>2.29</v>
      </c>
      <c r="C8" s="167">
        <v>4.47</v>
      </c>
      <c r="D8" s="167">
        <v>-9.34</v>
      </c>
      <c r="E8" s="167">
        <v>-5.03</v>
      </c>
      <c r="F8" s="167">
        <v>8.17</v>
      </c>
      <c r="G8" s="167">
        <v>9.18</v>
      </c>
      <c r="H8" s="168"/>
      <c r="I8" s="169" t="s">
        <v>10039</v>
      </c>
      <c r="J8" s="170">
        <v>3.5358000000000001</v>
      </c>
      <c r="K8" s="170">
        <v>14.0853</v>
      </c>
      <c r="L8" s="170">
        <v>1.2190000000000001</v>
      </c>
      <c r="M8" s="170">
        <v>3.7298</v>
      </c>
      <c r="N8" s="170">
        <v>17.348800000000001</v>
      </c>
      <c r="O8" s="170">
        <v>15.7126</v>
      </c>
    </row>
    <row r="9" spans="1:15" x14ac:dyDescent="0.35">
      <c r="A9" s="171" t="s">
        <v>978</v>
      </c>
      <c r="B9" s="172">
        <v>1.83</v>
      </c>
      <c r="C9" s="172">
        <v>7.17</v>
      </c>
      <c r="D9" s="172">
        <v>-5.46</v>
      </c>
      <c r="E9" s="173">
        <v>-0.99</v>
      </c>
      <c r="F9" s="173">
        <v>11.67</v>
      </c>
      <c r="G9" s="173">
        <v>10.61</v>
      </c>
      <c r="H9" s="168"/>
      <c r="I9" s="174" t="s">
        <v>10040</v>
      </c>
      <c r="J9" s="175">
        <v>3.4723000000000002</v>
      </c>
      <c r="K9" s="175">
        <v>10.819599999999999</v>
      </c>
      <c r="L9" s="175">
        <v>-2.1854</v>
      </c>
      <c r="M9" s="175">
        <v>0.81569999999999998</v>
      </c>
      <c r="N9" s="175">
        <v>14.2463</v>
      </c>
      <c r="O9" s="175">
        <v>11.5136</v>
      </c>
    </row>
    <row r="10" spans="1:15" x14ac:dyDescent="0.35">
      <c r="A10" s="166" t="s">
        <v>2503</v>
      </c>
      <c r="B10" s="167">
        <v>1.71</v>
      </c>
      <c r="C10" s="167">
        <v>8.6300000000000008</v>
      </c>
      <c r="D10" s="167">
        <v>-3.89</v>
      </c>
      <c r="E10" s="167">
        <v>0.46</v>
      </c>
      <c r="F10" s="167">
        <v>13.3</v>
      </c>
      <c r="G10" s="167">
        <v>11.92</v>
      </c>
      <c r="H10" s="168"/>
      <c r="I10" s="169" t="s">
        <v>10041</v>
      </c>
      <c r="J10" s="170">
        <v>2.4266999999999999</v>
      </c>
      <c r="K10" s="170">
        <v>6.9661999999999997</v>
      </c>
      <c r="L10" s="170">
        <v>-5.4659000000000004</v>
      </c>
      <c r="M10" s="170">
        <v>-1.6718999999999999</v>
      </c>
      <c r="N10" s="170">
        <v>11.598800000000001</v>
      </c>
      <c r="O10" s="170">
        <v>10.610200000000001</v>
      </c>
    </row>
    <row r="11" spans="1:15" x14ac:dyDescent="0.35">
      <c r="A11" s="171" t="s">
        <v>426</v>
      </c>
      <c r="B11" s="172">
        <v>1.53</v>
      </c>
      <c r="C11" s="172">
        <v>5.34</v>
      </c>
      <c r="D11" s="172">
        <v>-7.56</v>
      </c>
      <c r="E11" s="173">
        <v>-2.87</v>
      </c>
      <c r="F11" s="173">
        <v>10.029999999999999</v>
      </c>
      <c r="G11" s="173">
        <v>10.039999999999999</v>
      </c>
      <c r="H11" s="168"/>
      <c r="I11" s="174" t="s">
        <v>10042</v>
      </c>
      <c r="J11" s="175">
        <v>3.1534</v>
      </c>
      <c r="K11" s="175">
        <v>11.800800000000001</v>
      </c>
      <c r="L11" s="175">
        <v>-0.13719999999999999</v>
      </c>
      <c r="M11" s="175">
        <v>3.081</v>
      </c>
      <c r="N11" s="175">
        <v>16.732500000000002</v>
      </c>
      <c r="O11" s="175">
        <v>14.4963</v>
      </c>
    </row>
    <row r="12" spans="1:15" x14ac:dyDescent="0.35">
      <c r="A12" s="166" t="s">
        <v>665</v>
      </c>
      <c r="B12" s="167">
        <v>2.19</v>
      </c>
      <c r="C12" s="167">
        <v>10.14</v>
      </c>
      <c r="D12" s="167">
        <v>-2.58</v>
      </c>
      <c r="E12" s="167">
        <v>1.08</v>
      </c>
      <c r="F12" s="167">
        <v>14.09</v>
      </c>
      <c r="G12" s="167">
        <v>12.54</v>
      </c>
      <c r="H12" s="168"/>
      <c r="I12" s="169" t="s">
        <v>10043</v>
      </c>
      <c r="J12" s="170">
        <v>2.9763999999999999</v>
      </c>
      <c r="K12" s="170">
        <v>15.239100000000001</v>
      </c>
      <c r="L12" s="170">
        <v>3.5459000000000001</v>
      </c>
      <c r="M12" s="170">
        <v>6.1035000000000004</v>
      </c>
      <c r="N12" s="170">
        <v>19.9132</v>
      </c>
      <c r="O12" s="170">
        <v>17.316099999999999</v>
      </c>
    </row>
    <row r="13" spans="1:15" x14ac:dyDescent="0.35">
      <c r="A13" s="171" t="s">
        <v>1220</v>
      </c>
      <c r="B13" s="172">
        <v>1.72</v>
      </c>
      <c r="C13" s="172">
        <v>11.03</v>
      </c>
      <c r="D13" s="172">
        <v>-1.21</v>
      </c>
      <c r="E13" s="173">
        <v>2.95</v>
      </c>
      <c r="F13" s="173">
        <v>16.47</v>
      </c>
      <c r="G13" s="173">
        <v>14.71</v>
      </c>
      <c r="H13" s="168"/>
      <c r="I13" s="174" t="s">
        <v>10044</v>
      </c>
      <c r="J13" s="175">
        <v>5.7389999999999999</v>
      </c>
      <c r="K13" s="175">
        <v>20.6706</v>
      </c>
      <c r="L13" s="175">
        <v>7.2092000000000001</v>
      </c>
      <c r="M13" s="175">
        <v>5.8310000000000004</v>
      </c>
      <c r="N13" s="175">
        <v>17.2761</v>
      </c>
      <c r="O13" s="175">
        <v>17.305599999999998</v>
      </c>
    </row>
    <row r="14" spans="1:15" x14ac:dyDescent="0.35">
      <c r="A14" s="166" t="s">
        <v>1445</v>
      </c>
      <c r="B14" s="167">
        <v>1.61</v>
      </c>
      <c r="C14" s="167">
        <v>14.89</v>
      </c>
      <c r="D14" s="167">
        <v>3.1</v>
      </c>
      <c r="E14" s="167">
        <v>6.92</v>
      </c>
      <c r="F14" s="167">
        <v>21.17</v>
      </c>
      <c r="G14" s="167">
        <v>18.7</v>
      </c>
      <c r="H14" s="168"/>
      <c r="I14" s="169" t="s">
        <v>10045</v>
      </c>
      <c r="J14" s="170">
        <v>1.4404999999999999</v>
      </c>
      <c r="K14" s="170">
        <v>8.3531999999999993</v>
      </c>
      <c r="L14" s="170">
        <v>-1.7573000000000001</v>
      </c>
      <c r="M14" s="170">
        <v>1.7391000000000001</v>
      </c>
      <c r="N14" s="170">
        <v>15.751099999999999</v>
      </c>
      <c r="O14" s="170">
        <v>14.4434</v>
      </c>
    </row>
    <row r="15" spans="1:15" x14ac:dyDescent="0.35">
      <c r="A15" s="171" t="s">
        <v>4429</v>
      </c>
      <c r="B15" s="172">
        <v>3.15</v>
      </c>
      <c r="C15" s="172">
        <v>15.85</v>
      </c>
      <c r="D15" s="172">
        <v>4.99</v>
      </c>
      <c r="E15" s="173">
        <v>8.0299999999999994</v>
      </c>
      <c r="F15" s="173">
        <v>19.850000000000001</v>
      </c>
      <c r="G15" s="173">
        <v>14.42</v>
      </c>
      <c r="H15" s="168"/>
      <c r="I15" s="174" t="s">
        <v>10046</v>
      </c>
      <c r="J15" s="175">
        <v>3.1412</v>
      </c>
      <c r="K15" s="175">
        <v>10.572699999999999</v>
      </c>
      <c r="L15" s="175">
        <v>-2.2787000000000002</v>
      </c>
      <c r="M15" s="175">
        <v>1.1887000000000001</v>
      </c>
      <c r="N15" s="175">
        <v>14.509</v>
      </c>
      <c r="O15" s="175">
        <v>12.613300000000001</v>
      </c>
    </row>
    <row r="16" spans="1:15" x14ac:dyDescent="0.35">
      <c r="A16" s="171" t="s">
        <v>1670</v>
      </c>
      <c r="B16" s="172">
        <v>5.69</v>
      </c>
      <c r="C16" s="172">
        <v>22.14</v>
      </c>
      <c r="D16" s="172">
        <v>7.04</v>
      </c>
      <c r="E16" s="173">
        <v>4.1100000000000003</v>
      </c>
      <c r="F16" s="173">
        <v>20.48</v>
      </c>
      <c r="G16" s="173">
        <v>17.22</v>
      </c>
      <c r="H16" s="168"/>
      <c r="I16" s="169" t="s">
        <v>10047</v>
      </c>
      <c r="J16" s="170">
        <v>2.2332999999999998</v>
      </c>
      <c r="K16" s="170">
        <v>8.5107999999999997</v>
      </c>
      <c r="L16" s="170">
        <v>-2.9156</v>
      </c>
      <c r="M16" s="170">
        <v>1.5416000000000001</v>
      </c>
      <c r="N16" s="170">
        <v>16.229199999999999</v>
      </c>
      <c r="O16" s="170">
        <v>14.7674</v>
      </c>
    </row>
    <row r="17" spans="1:15" x14ac:dyDescent="0.35">
      <c r="A17" s="176" t="s">
        <v>360</v>
      </c>
      <c r="B17" s="177" t="s">
        <v>3</v>
      </c>
      <c r="C17" s="178" t="s">
        <v>355</v>
      </c>
      <c r="D17" s="179" t="s">
        <v>356</v>
      </c>
      <c r="E17" s="179" t="s">
        <v>4</v>
      </c>
      <c r="F17" s="179" t="s">
        <v>357</v>
      </c>
      <c r="G17" s="179" t="s">
        <v>358</v>
      </c>
      <c r="H17" s="168"/>
      <c r="I17" s="174" t="s">
        <v>10048</v>
      </c>
      <c r="J17" s="175">
        <v>3.6141000000000001</v>
      </c>
      <c r="K17" s="175">
        <v>17.126000000000001</v>
      </c>
      <c r="L17" s="175">
        <v>8.6220999999999997</v>
      </c>
      <c r="M17" s="175">
        <v>7.9617000000000004</v>
      </c>
      <c r="N17" s="175">
        <v>21.673999999999999</v>
      </c>
      <c r="O17" s="175">
        <v>20.8339</v>
      </c>
    </row>
    <row r="18" spans="1:15" x14ac:dyDescent="0.35">
      <c r="A18" s="166" t="s">
        <v>10030</v>
      </c>
      <c r="B18" s="167">
        <v>3.41</v>
      </c>
      <c r="C18" s="167">
        <v>12.44</v>
      </c>
      <c r="D18" s="167">
        <v>-0.01</v>
      </c>
      <c r="E18" s="167">
        <v>3.5</v>
      </c>
      <c r="F18" s="167">
        <v>13.06</v>
      </c>
      <c r="G18" s="167">
        <v>11.22</v>
      </c>
      <c r="H18" s="168"/>
      <c r="I18" s="169" t="s">
        <v>10049</v>
      </c>
      <c r="J18" s="170" t="s">
        <v>430</v>
      </c>
      <c r="K18" s="170" t="s">
        <v>430</v>
      </c>
      <c r="L18" s="170" t="s">
        <v>430</v>
      </c>
      <c r="M18" s="170" t="s">
        <v>430</v>
      </c>
      <c r="N18" s="170" t="s">
        <v>430</v>
      </c>
      <c r="O18" s="170" t="s">
        <v>430</v>
      </c>
    </row>
    <row r="19" spans="1:15" x14ac:dyDescent="0.35">
      <c r="A19" s="171" t="s">
        <v>10031</v>
      </c>
      <c r="B19" s="172">
        <v>5.18</v>
      </c>
      <c r="C19" s="172">
        <v>23.36</v>
      </c>
      <c r="D19" s="172">
        <v>14.16</v>
      </c>
      <c r="E19" s="173">
        <v>12.57</v>
      </c>
      <c r="F19" s="173">
        <v>27.05</v>
      </c>
      <c r="G19" s="173">
        <v>29.91</v>
      </c>
      <c r="H19" s="168"/>
      <c r="I19" s="174" t="s">
        <v>10050</v>
      </c>
      <c r="J19" s="175">
        <v>3.1720999999999999</v>
      </c>
      <c r="K19" s="175">
        <v>10.046900000000001</v>
      </c>
      <c r="L19" s="175">
        <v>-1.766</v>
      </c>
      <c r="M19" s="175">
        <v>1.0978000000000001</v>
      </c>
      <c r="N19" s="175">
        <v>14.8752</v>
      </c>
      <c r="O19" s="175">
        <v>12.8551</v>
      </c>
    </row>
    <row r="20" spans="1:15" x14ac:dyDescent="0.35">
      <c r="A20" s="166" t="s">
        <v>2505</v>
      </c>
      <c r="B20" s="167">
        <v>1.57</v>
      </c>
      <c r="C20" s="167">
        <v>7.95</v>
      </c>
      <c r="D20" s="167">
        <v>-4.9800000000000004</v>
      </c>
      <c r="E20" s="167">
        <v>13.06</v>
      </c>
      <c r="F20" s="167">
        <v>23.04</v>
      </c>
      <c r="G20" s="167">
        <v>21.13</v>
      </c>
      <c r="H20" s="168"/>
      <c r="I20" s="169" t="s">
        <v>10051</v>
      </c>
      <c r="J20" s="170">
        <v>2.0503999999999998</v>
      </c>
      <c r="K20" s="170">
        <v>10.8543</v>
      </c>
      <c r="L20" s="170">
        <v>-1.6489</v>
      </c>
      <c r="M20" s="170">
        <v>0.88919999999999999</v>
      </c>
      <c r="N20" s="170">
        <v>14.857799999999999</v>
      </c>
      <c r="O20" s="170">
        <v>11.5709</v>
      </c>
    </row>
    <row r="21" spans="1:15" x14ac:dyDescent="0.35">
      <c r="A21" s="171" t="s">
        <v>4412</v>
      </c>
      <c r="B21" s="172">
        <v>7.41</v>
      </c>
      <c r="C21" s="172">
        <v>11.05</v>
      </c>
      <c r="D21" s="172">
        <v>-1.29</v>
      </c>
      <c r="E21" s="173">
        <v>4.12</v>
      </c>
      <c r="F21" s="173">
        <v>10.91</v>
      </c>
      <c r="G21" s="173">
        <v>11.69</v>
      </c>
      <c r="H21" s="168"/>
      <c r="I21" s="174" t="s">
        <v>10052</v>
      </c>
      <c r="J21" s="175">
        <v>0.75149999999999995</v>
      </c>
      <c r="K21" s="175">
        <v>9.0363000000000007</v>
      </c>
      <c r="L21" s="175">
        <v>-1.7228000000000001</v>
      </c>
      <c r="M21" s="175">
        <v>9.8218999999999994</v>
      </c>
      <c r="N21" s="175">
        <v>16.178899999999999</v>
      </c>
      <c r="O21" s="175">
        <v>11.800800000000001</v>
      </c>
    </row>
    <row r="22" spans="1:15" x14ac:dyDescent="0.35">
      <c r="A22" s="166" t="s">
        <v>2509</v>
      </c>
      <c r="B22" s="167">
        <v>4.74</v>
      </c>
      <c r="C22" s="167">
        <v>9.73</v>
      </c>
      <c r="D22" s="167">
        <v>-2.4700000000000002</v>
      </c>
      <c r="E22" s="167">
        <v>1.23</v>
      </c>
      <c r="F22" s="167">
        <v>12.09</v>
      </c>
      <c r="G22" s="167">
        <v>11.12</v>
      </c>
      <c r="H22" s="168"/>
      <c r="I22" s="169" t="s">
        <v>10053</v>
      </c>
      <c r="J22" s="170">
        <v>-9.3115000000000006</v>
      </c>
      <c r="K22" s="170">
        <v>1.5904</v>
      </c>
      <c r="L22" s="170">
        <v>4.3868</v>
      </c>
      <c r="M22" s="170">
        <v>45.549599999999998</v>
      </c>
      <c r="N22" s="170">
        <v>33.3339</v>
      </c>
      <c r="O22" s="170">
        <v>23.617599999999999</v>
      </c>
    </row>
    <row r="23" spans="1:15" x14ac:dyDescent="0.35">
      <c r="A23" s="171" t="s">
        <v>2510</v>
      </c>
      <c r="B23" s="172">
        <v>-1.91</v>
      </c>
      <c r="C23" s="172">
        <v>6.11</v>
      </c>
      <c r="D23" s="172">
        <v>-10.56</v>
      </c>
      <c r="E23" s="173">
        <v>-8.9</v>
      </c>
      <c r="F23" s="173">
        <v>0.06</v>
      </c>
      <c r="G23" s="173">
        <v>7.98</v>
      </c>
      <c r="H23" s="168"/>
      <c r="I23" s="174" t="s">
        <v>10054</v>
      </c>
      <c r="J23" s="175">
        <v>-1.4191</v>
      </c>
      <c r="K23" s="175">
        <v>13.866400000000001</v>
      </c>
      <c r="L23" s="175">
        <v>16.065999999999999</v>
      </c>
      <c r="M23" s="175">
        <v>39.054900000000004</v>
      </c>
      <c r="N23" s="175">
        <v>23.1188</v>
      </c>
      <c r="O23" s="175">
        <v>11.613300000000001</v>
      </c>
    </row>
    <row r="24" spans="1:15" x14ac:dyDescent="0.35">
      <c r="A24" s="166" t="s">
        <v>2511</v>
      </c>
      <c r="B24" s="167">
        <v>1.77</v>
      </c>
      <c r="C24" s="167">
        <v>12.21</v>
      </c>
      <c r="D24" s="167">
        <v>8.49</v>
      </c>
      <c r="E24" s="167">
        <v>13.72</v>
      </c>
      <c r="F24" s="167">
        <v>23.69</v>
      </c>
      <c r="G24" s="167">
        <v>14.18</v>
      </c>
      <c r="H24" s="168"/>
      <c r="I24" s="169" t="s">
        <v>10055</v>
      </c>
      <c r="J24" s="170">
        <v>-3.7988</v>
      </c>
      <c r="K24" s="170">
        <v>7.0659999999999998</v>
      </c>
      <c r="L24" s="170">
        <v>1.8165</v>
      </c>
      <c r="M24" s="170">
        <v>29.4269</v>
      </c>
      <c r="N24" s="170">
        <v>23.4651</v>
      </c>
      <c r="O24" s="170">
        <v>15.7561</v>
      </c>
    </row>
    <row r="25" spans="1:15" x14ac:dyDescent="0.35">
      <c r="A25" s="171" t="s">
        <v>2520</v>
      </c>
      <c r="B25" s="172">
        <v>-4.08</v>
      </c>
      <c r="C25" s="172">
        <v>-6.51</v>
      </c>
      <c r="D25" s="172">
        <v>-28.53</v>
      </c>
      <c r="E25" s="173">
        <v>-26.7</v>
      </c>
      <c r="F25" s="173">
        <v>0.93</v>
      </c>
      <c r="G25" s="173">
        <v>1.03</v>
      </c>
      <c r="H25" s="168"/>
      <c r="I25" s="174"/>
      <c r="J25" s="175"/>
      <c r="K25" s="175"/>
      <c r="L25" s="175"/>
      <c r="M25" s="175"/>
      <c r="N25" s="175"/>
      <c r="O25" s="175"/>
    </row>
    <row r="26" spans="1:15" x14ac:dyDescent="0.35">
      <c r="A26" s="166" t="s">
        <v>10032</v>
      </c>
      <c r="B26" s="167">
        <v>9.89</v>
      </c>
      <c r="C26" s="167">
        <v>17.18</v>
      </c>
      <c r="D26" s="167">
        <v>7.21</v>
      </c>
      <c r="E26" s="167">
        <v>-11.56</v>
      </c>
      <c r="F26" s="167">
        <v>-3.9</v>
      </c>
      <c r="G26" s="167">
        <v>-3.06</v>
      </c>
      <c r="H26" s="168"/>
      <c r="I26" s="169"/>
      <c r="J26" s="170"/>
      <c r="K26" s="170"/>
      <c r="L26" s="170"/>
      <c r="M26" s="170"/>
      <c r="N26" s="170"/>
      <c r="O26" s="170"/>
    </row>
    <row r="27" spans="1:15" ht="14" x14ac:dyDescent="0.35">
      <c r="A27" s="171" t="s">
        <v>5712</v>
      </c>
      <c r="B27" s="172">
        <v>-4.3</v>
      </c>
      <c r="C27" s="172">
        <v>14.87</v>
      </c>
      <c r="D27" s="172">
        <v>18.309999999999999</v>
      </c>
      <c r="E27" s="173">
        <v>37.299999999999997</v>
      </c>
      <c r="F27" s="173">
        <v>28.84</v>
      </c>
      <c r="G27" s="173">
        <v>21.46</v>
      </c>
      <c r="H27" s="168"/>
      <c r="I27" s="1048" t="s">
        <v>361</v>
      </c>
      <c r="J27" s="1048"/>
      <c r="K27" s="1048"/>
      <c r="L27" s="1048"/>
      <c r="M27" s="1048"/>
      <c r="N27" s="1048"/>
      <c r="O27" s="1048"/>
    </row>
    <row r="28" spans="1:15" x14ac:dyDescent="0.25">
      <c r="A28" s="166" t="s">
        <v>4434</v>
      </c>
      <c r="B28" s="167">
        <v>5.96</v>
      </c>
      <c r="C28" s="167">
        <v>22.21</v>
      </c>
      <c r="D28" s="167">
        <v>-6.94</v>
      </c>
      <c r="E28" s="167">
        <v>-18.53</v>
      </c>
      <c r="F28" s="167">
        <v>17.899999999999999</v>
      </c>
      <c r="G28" s="167">
        <v>19.329999999999998</v>
      </c>
      <c r="H28" s="168"/>
      <c r="I28" s="13" t="s">
        <v>362</v>
      </c>
      <c r="J28" s="973">
        <v>-8.0500000000000007</v>
      </c>
    </row>
    <row r="29" spans="1:15" x14ac:dyDescent="0.25">
      <c r="A29" s="171"/>
      <c r="B29" s="172"/>
      <c r="C29" s="172"/>
      <c r="D29" s="172"/>
      <c r="E29" s="173"/>
      <c r="F29" s="173"/>
      <c r="G29" s="173"/>
      <c r="H29" s="168"/>
      <c r="I29" s="13" t="s">
        <v>365</v>
      </c>
      <c r="J29" s="973">
        <v>-4.24</v>
      </c>
    </row>
    <row r="30" spans="1:15" x14ac:dyDescent="0.25">
      <c r="A30" s="176" t="s">
        <v>364</v>
      </c>
      <c r="B30" s="177" t="s">
        <v>3</v>
      </c>
      <c r="C30" s="178" t="s">
        <v>355</v>
      </c>
      <c r="D30" s="179" t="s">
        <v>356</v>
      </c>
      <c r="E30" s="179" t="s">
        <v>4</v>
      </c>
      <c r="F30" s="179" t="s">
        <v>357</v>
      </c>
      <c r="G30" s="179" t="s">
        <v>358</v>
      </c>
      <c r="H30" s="168"/>
      <c r="I30" s="13" t="s">
        <v>363</v>
      </c>
      <c r="J30" s="973">
        <v>-2.78</v>
      </c>
    </row>
    <row r="31" spans="1:15" x14ac:dyDescent="0.25">
      <c r="A31" s="181" t="s">
        <v>2506</v>
      </c>
      <c r="B31" s="167">
        <v>-2.5299999999999998</v>
      </c>
      <c r="C31" s="167">
        <v>8.61</v>
      </c>
      <c r="D31" s="167">
        <v>7.32</v>
      </c>
      <c r="E31" s="167">
        <v>15.58</v>
      </c>
      <c r="F31" s="167">
        <v>19.850000000000001</v>
      </c>
      <c r="G31" s="167">
        <v>15.48</v>
      </c>
      <c r="H31" s="168"/>
      <c r="I31" s="13" t="s">
        <v>369</v>
      </c>
      <c r="J31" s="973">
        <v>-0.35</v>
      </c>
    </row>
    <row r="32" spans="1:15" x14ac:dyDescent="0.25">
      <c r="A32" s="182" t="s">
        <v>5705</v>
      </c>
      <c r="B32" s="172">
        <v>-5.28</v>
      </c>
      <c r="C32" s="172">
        <v>-2.4500000000000002</v>
      </c>
      <c r="D32" s="172">
        <v>7.59</v>
      </c>
      <c r="E32" s="173">
        <v>5</v>
      </c>
      <c r="F32" s="173">
        <v>31.36</v>
      </c>
      <c r="G32" s="173">
        <v>30.48</v>
      </c>
      <c r="H32" s="168"/>
      <c r="I32" s="13" t="s">
        <v>367</v>
      </c>
      <c r="J32" s="973">
        <v>-0.05</v>
      </c>
    </row>
    <row r="33" spans="1:15" x14ac:dyDescent="0.25">
      <c r="A33" s="181" t="s">
        <v>2508</v>
      </c>
      <c r="B33" s="167">
        <v>-0.69</v>
      </c>
      <c r="C33" s="167">
        <v>13.87</v>
      </c>
      <c r="D33" s="167">
        <v>14.26</v>
      </c>
      <c r="E33" s="167">
        <v>13.13</v>
      </c>
      <c r="F33" s="167">
        <v>19.510000000000002</v>
      </c>
      <c r="G33" s="167">
        <v>16.52</v>
      </c>
      <c r="H33" s="168"/>
      <c r="I33" s="13" t="s">
        <v>372</v>
      </c>
      <c r="J33" s="973">
        <v>0.02</v>
      </c>
    </row>
    <row r="34" spans="1:15" ht="26" x14ac:dyDescent="0.25">
      <c r="A34" s="182" t="s">
        <v>2515</v>
      </c>
      <c r="B34" s="172">
        <v>1.83</v>
      </c>
      <c r="C34" s="172">
        <v>9.5</v>
      </c>
      <c r="D34" s="172">
        <v>-5.95</v>
      </c>
      <c r="E34" s="173">
        <v>-0.19</v>
      </c>
      <c r="F34" s="173">
        <v>13.36</v>
      </c>
      <c r="G34" s="173">
        <v>13.72</v>
      </c>
      <c r="H34" s="168"/>
      <c r="I34" s="13" t="s">
        <v>419</v>
      </c>
      <c r="J34" s="973">
        <v>1.96</v>
      </c>
    </row>
    <row r="35" spans="1:15" x14ac:dyDescent="0.25">
      <c r="A35" s="181" t="s">
        <v>2347</v>
      </c>
      <c r="B35" s="167">
        <v>1.17</v>
      </c>
      <c r="C35" s="167">
        <v>8.6300000000000008</v>
      </c>
      <c r="D35" s="167">
        <v>-0.93</v>
      </c>
      <c r="E35" s="167">
        <v>4.68</v>
      </c>
      <c r="F35" s="167">
        <v>20.010000000000002</v>
      </c>
      <c r="G35" s="167">
        <v>17.899999999999999</v>
      </c>
      <c r="H35" s="168"/>
      <c r="I35" s="13" t="s">
        <v>371</v>
      </c>
      <c r="J35" s="973">
        <v>2.69</v>
      </c>
    </row>
    <row r="36" spans="1:15" x14ac:dyDescent="0.25">
      <c r="A36" s="182" t="s">
        <v>2521</v>
      </c>
      <c r="B36" s="172">
        <v>1.06</v>
      </c>
      <c r="C36" s="172">
        <v>13.59</v>
      </c>
      <c r="D36" s="172">
        <v>6.84</v>
      </c>
      <c r="E36" s="173">
        <v>15.46</v>
      </c>
      <c r="F36" s="173">
        <v>15.96</v>
      </c>
      <c r="G36" s="173">
        <v>14.42</v>
      </c>
      <c r="H36" s="168"/>
      <c r="I36" s="13" t="s">
        <v>368</v>
      </c>
      <c r="J36" s="973">
        <v>2.74</v>
      </c>
    </row>
    <row r="37" spans="1:15" x14ac:dyDescent="0.25">
      <c r="A37" s="181" t="s">
        <v>2522</v>
      </c>
      <c r="B37" s="167">
        <v>-2.48</v>
      </c>
      <c r="C37" s="167">
        <v>4.1900000000000004</v>
      </c>
      <c r="D37" s="167">
        <v>4.6399999999999997</v>
      </c>
      <c r="E37" s="167">
        <v>3.82</v>
      </c>
      <c r="F37" s="167">
        <v>29.16</v>
      </c>
      <c r="G37" s="167">
        <v>26.11</v>
      </c>
      <c r="H37" s="168"/>
      <c r="I37" s="13" t="s">
        <v>370</v>
      </c>
      <c r="J37" s="973">
        <v>7.46</v>
      </c>
    </row>
    <row r="38" spans="1:15" x14ac:dyDescent="0.25">
      <c r="A38" s="182" t="s">
        <v>2524</v>
      </c>
      <c r="B38" s="172">
        <v>2.82</v>
      </c>
      <c r="C38" s="172">
        <v>5.44</v>
      </c>
      <c r="D38" s="172">
        <v>-8.83</v>
      </c>
      <c r="E38" s="173">
        <v>-5.77</v>
      </c>
      <c r="F38" s="173">
        <v>9.6199999999999992</v>
      </c>
      <c r="G38" s="173">
        <v>8.26</v>
      </c>
      <c r="H38" s="168"/>
      <c r="I38" s="13" t="s">
        <v>366</v>
      </c>
      <c r="J38" s="973">
        <v>8.66</v>
      </c>
    </row>
    <row r="39" spans="1:15" ht="14.5" x14ac:dyDescent="0.35">
      <c r="H39" s="183"/>
      <c r="J39" s="974"/>
      <c r="K39" s="184"/>
      <c r="L39" s="184"/>
      <c r="M39" s="184"/>
      <c r="N39" s="184"/>
      <c r="O39" s="184"/>
    </row>
    <row r="40" spans="1:15" ht="14.75" customHeight="1" x14ac:dyDescent="0.35">
      <c r="A40" s="185" t="s">
        <v>10033</v>
      </c>
      <c r="B40" s="15"/>
      <c r="C40" s="15"/>
      <c r="D40" s="15"/>
      <c r="E40" s="15"/>
      <c r="F40" s="15"/>
      <c r="G40" s="15"/>
      <c r="H40" s="183"/>
      <c r="I40" s="185" t="s">
        <v>10034</v>
      </c>
      <c r="J40" s="185"/>
      <c r="K40" s="184"/>
      <c r="L40" s="184"/>
      <c r="M40" s="184"/>
      <c r="N40" s="184"/>
      <c r="O40" s="184"/>
    </row>
    <row r="41" spans="1:15" ht="14" x14ac:dyDescent="0.35">
      <c r="A41" s="1048" t="s">
        <v>373</v>
      </c>
      <c r="B41" s="1048"/>
      <c r="C41" s="1048"/>
      <c r="D41" s="1048"/>
      <c r="E41" s="1048"/>
      <c r="F41" s="1048"/>
      <c r="G41" s="1048"/>
      <c r="H41" s="183"/>
      <c r="I41" s="1048" t="s">
        <v>374</v>
      </c>
      <c r="J41" s="1048"/>
      <c r="K41" s="1048"/>
      <c r="L41" s="1048"/>
      <c r="M41" s="1048"/>
      <c r="N41" s="1048"/>
      <c r="O41" s="1048"/>
    </row>
    <row r="42" spans="1:15" ht="14.4" customHeight="1" x14ac:dyDescent="0.35">
      <c r="A42" s="9" t="s">
        <v>7</v>
      </c>
      <c r="B42" s="9" t="s">
        <v>8</v>
      </c>
      <c r="C42" s="9" t="s">
        <v>9</v>
      </c>
      <c r="D42" s="9" t="s">
        <v>10</v>
      </c>
      <c r="I42" s="9" t="s">
        <v>7</v>
      </c>
      <c r="J42" s="9" t="s">
        <v>8</v>
      </c>
      <c r="K42" s="9" t="s">
        <v>10</v>
      </c>
    </row>
    <row r="43" spans="1:15" x14ac:dyDescent="0.35">
      <c r="A43" s="10" t="s">
        <v>11</v>
      </c>
      <c r="B43" s="975">
        <v>-54320.66</v>
      </c>
      <c r="C43" s="975">
        <v>70408.600000000006</v>
      </c>
      <c r="D43" s="975">
        <v>46049.57</v>
      </c>
      <c r="I43" s="10" t="s">
        <v>11</v>
      </c>
      <c r="J43" s="975">
        <v>16409.240000000002</v>
      </c>
      <c r="K43" s="975">
        <v>-87211.94</v>
      </c>
    </row>
    <row r="44" spans="1:15" x14ac:dyDescent="0.35">
      <c r="A44" s="10" t="s">
        <v>12</v>
      </c>
      <c r="B44" s="975">
        <v>-279253.11</v>
      </c>
      <c r="C44" s="975">
        <v>448499.84</v>
      </c>
      <c r="D44" s="975">
        <v>289850.44</v>
      </c>
      <c r="I44" s="10" t="s">
        <v>12</v>
      </c>
      <c r="J44" s="975">
        <v>13014.23</v>
      </c>
      <c r="K44" s="975">
        <v>-468574.94</v>
      </c>
    </row>
    <row r="45" spans="1:15" ht="13.5" x14ac:dyDescent="0.35">
      <c r="A45" s="186"/>
      <c r="B45" s="187"/>
      <c r="C45" s="187"/>
      <c r="D45" s="187"/>
      <c r="E45" s="187"/>
      <c r="F45" s="187"/>
      <c r="G45" s="187"/>
      <c r="H45" s="183"/>
    </row>
    <row r="46" spans="1:15" ht="13.5" x14ac:dyDescent="0.35">
      <c r="A46" s="186"/>
      <c r="B46" s="187"/>
      <c r="C46" s="187"/>
      <c r="D46" s="187"/>
      <c r="E46" s="187"/>
      <c r="F46" s="187"/>
      <c r="G46" s="187"/>
      <c r="H46" s="183"/>
    </row>
    <row r="47" spans="1:15" ht="14.5" x14ac:dyDescent="0.35">
      <c r="B47" s="187"/>
      <c r="C47" s="187"/>
      <c r="D47" s="187"/>
      <c r="E47" s="187"/>
      <c r="F47" s="187"/>
      <c r="G47" s="187"/>
      <c r="H47" s="183"/>
      <c r="I47" s="188"/>
      <c r="J47" s="189"/>
      <c r="K47" s="189"/>
      <c r="L47" s="189"/>
      <c r="M47" s="189"/>
      <c r="N47" s="189"/>
      <c r="O47" s="180"/>
    </row>
    <row r="48" spans="1:15" ht="14.5" x14ac:dyDescent="0.35">
      <c r="A48" s="15"/>
      <c r="B48" s="15"/>
      <c r="C48" s="15"/>
      <c r="D48" s="15"/>
      <c r="E48" s="15"/>
      <c r="F48" s="15"/>
      <c r="G48" s="15"/>
      <c r="H48" s="183"/>
      <c r="I48" s="184"/>
      <c r="J48" s="184"/>
      <c r="K48" s="184"/>
      <c r="L48" s="184"/>
      <c r="M48" s="184"/>
      <c r="N48" s="184"/>
      <c r="O48" s="184"/>
    </row>
    <row r="49" spans="1:15" ht="14.5" x14ac:dyDescent="0.35">
      <c r="A49" s="185" t="s">
        <v>10035</v>
      </c>
      <c r="B49" s="15"/>
      <c r="C49" s="15"/>
      <c r="D49" s="15"/>
      <c r="E49" s="15"/>
      <c r="F49" s="15"/>
      <c r="G49" s="15"/>
      <c r="H49" s="183"/>
      <c r="I49" s="185" t="s">
        <v>10036</v>
      </c>
      <c r="J49" s="184"/>
      <c r="K49" s="184"/>
      <c r="L49" s="184"/>
      <c r="M49" s="184"/>
      <c r="N49" s="184"/>
      <c r="O49" s="184"/>
    </row>
    <row r="50" spans="1:15" ht="14.5" x14ac:dyDescent="0.35">
      <c r="A50" s="1049" t="s">
        <v>375</v>
      </c>
      <c r="B50" s="1049"/>
      <c r="C50" s="1049"/>
      <c r="D50" s="1049"/>
      <c r="E50" s="1049"/>
      <c r="F50" s="1049"/>
      <c r="G50" s="1049"/>
      <c r="H50" s="1049"/>
      <c r="I50" s="1049"/>
      <c r="J50" s="1049"/>
      <c r="K50" s="1049"/>
      <c r="L50" s="1049"/>
      <c r="M50" s="1049"/>
      <c r="N50" s="1049"/>
      <c r="O50" s="1049"/>
    </row>
    <row r="51" spans="1:15" ht="26" x14ac:dyDescent="0.35">
      <c r="A51" s="190" t="s">
        <v>354</v>
      </c>
      <c r="B51" s="191">
        <v>46197</v>
      </c>
      <c r="C51" s="192" t="s">
        <v>376</v>
      </c>
      <c r="D51" s="192" t="s">
        <v>377</v>
      </c>
      <c r="E51" s="192" t="s">
        <v>378</v>
      </c>
      <c r="F51" s="192" t="s">
        <v>379</v>
      </c>
      <c r="G51" s="192" t="s">
        <v>380</v>
      </c>
      <c r="H51" s="166"/>
      <c r="I51" s="193" t="s">
        <v>354</v>
      </c>
      <c r="J51" s="194">
        <v>46197</v>
      </c>
      <c r="K51" s="195" t="s">
        <v>376</v>
      </c>
      <c r="L51" s="195" t="s">
        <v>377</v>
      </c>
      <c r="M51" s="195" t="s">
        <v>381</v>
      </c>
      <c r="N51" s="196" t="s">
        <v>379</v>
      </c>
      <c r="O51" s="197" t="s">
        <v>380</v>
      </c>
    </row>
    <row r="52" spans="1:15" x14ac:dyDescent="0.35">
      <c r="A52" s="185" t="s">
        <v>382</v>
      </c>
      <c r="B52" s="198">
        <v>5.3699999999999998E-2</v>
      </c>
      <c r="C52" s="198">
        <v>5.3499999999999999E-2</v>
      </c>
      <c r="D52" s="199">
        <v>5.3699999999999998E-2</v>
      </c>
      <c r="E52" s="199">
        <v>5.3199999999999997E-2</v>
      </c>
      <c r="F52" s="199">
        <v>5.4699999999999999E-2</v>
      </c>
      <c r="G52" s="199">
        <v>5.2699999999999997E-2</v>
      </c>
      <c r="H52" s="199"/>
      <c r="I52" s="200" t="s">
        <v>383</v>
      </c>
      <c r="J52" s="201">
        <v>7.3730000000000004E-2</v>
      </c>
      <c r="K52" s="202">
        <v>7.4620000000000006E-2</v>
      </c>
      <c r="L52" s="202">
        <v>7.8229999999999994E-2</v>
      </c>
      <c r="M52" s="202">
        <v>7.2209999999999996E-2</v>
      </c>
      <c r="N52" s="202">
        <v>7.0190000000000002E-2</v>
      </c>
      <c r="O52" s="202">
        <v>6.7919999999999994E-2</v>
      </c>
    </row>
    <row r="53" spans="1:15" x14ac:dyDescent="0.35">
      <c r="A53" s="203" t="s">
        <v>384</v>
      </c>
      <c r="B53" s="204">
        <v>5.1999999999999998E-2</v>
      </c>
      <c r="C53" s="204">
        <v>5.1900000000000002E-2</v>
      </c>
      <c r="D53" s="204">
        <v>5.2600000000000001E-2</v>
      </c>
      <c r="E53" s="204">
        <v>5.1400000000000001E-2</v>
      </c>
      <c r="F53" s="204">
        <v>5.3100000000000001E-2</v>
      </c>
      <c r="G53" s="204">
        <v>5.1999999999999998E-2</v>
      </c>
      <c r="H53" s="198"/>
      <c r="I53" s="203" t="s">
        <v>385</v>
      </c>
      <c r="J53" s="204">
        <v>7.3010000000000005E-2</v>
      </c>
      <c r="K53" s="204">
        <v>7.4349999999999999E-2</v>
      </c>
      <c r="L53" s="204">
        <v>7.7490000000000003E-2</v>
      </c>
      <c r="M53" s="204">
        <v>7.3510000000000006E-2</v>
      </c>
      <c r="N53" s="204">
        <v>7.0150000000000004E-2</v>
      </c>
      <c r="O53" s="204">
        <v>7.0080000000000003E-2</v>
      </c>
    </row>
    <row r="54" spans="1:15" x14ac:dyDescent="0.35">
      <c r="A54" s="185" t="s">
        <v>386</v>
      </c>
      <c r="B54" s="198">
        <v>5.2499999999999998E-2</v>
      </c>
      <c r="C54" s="198">
        <v>5.2499999999999998E-2</v>
      </c>
      <c r="D54" s="199">
        <v>5.2499999999999998E-2</v>
      </c>
      <c r="E54" s="199">
        <v>5.2499999999999998E-2</v>
      </c>
      <c r="F54" s="199">
        <v>5.2499999999999998E-2</v>
      </c>
      <c r="G54" s="199">
        <v>5.5E-2</v>
      </c>
      <c r="H54" s="199"/>
      <c r="I54" s="185" t="s">
        <v>387</v>
      </c>
      <c r="J54" s="198">
        <v>7.2669999999999998E-2</v>
      </c>
      <c r="K54" s="199">
        <v>7.3819999999999997E-2</v>
      </c>
      <c r="L54" s="199">
        <v>7.639E-2</v>
      </c>
      <c r="M54" s="199">
        <v>7.4060000000000001E-2</v>
      </c>
      <c r="N54" s="199">
        <v>7.127E-2</v>
      </c>
      <c r="O54" s="199">
        <v>7.0010000000000003E-2</v>
      </c>
    </row>
    <row r="55" spans="1:15" x14ac:dyDescent="0.35">
      <c r="A55" s="203" t="s">
        <v>388</v>
      </c>
      <c r="B55" s="204">
        <v>3.3500000000000002E-2</v>
      </c>
      <c r="C55" s="204">
        <v>3.3500000000000002E-2</v>
      </c>
      <c r="D55" s="204">
        <v>3.3500000000000002E-2</v>
      </c>
      <c r="E55" s="204">
        <v>3.3500000000000002E-2</v>
      </c>
      <c r="F55" s="204">
        <v>3.3500000000000002E-2</v>
      </c>
      <c r="G55" s="204">
        <v>3.3500000000000002E-2</v>
      </c>
      <c r="H55" s="198"/>
      <c r="I55" s="203" t="s">
        <v>389</v>
      </c>
      <c r="J55" s="204" t="s">
        <v>430</v>
      </c>
      <c r="K55" s="204">
        <v>5.7709999999999997E-2</v>
      </c>
      <c r="L55" s="204">
        <v>6.1629999999999997E-2</v>
      </c>
      <c r="M55" s="204" t="s">
        <v>430</v>
      </c>
      <c r="N55" s="204" t="s">
        <v>430</v>
      </c>
      <c r="O55" s="204">
        <v>5.5579999999999997E-2</v>
      </c>
    </row>
    <row r="56" spans="1:15" x14ac:dyDescent="0.35">
      <c r="A56" s="185" t="s">
        <v>390</v>
      </c>
      <c r="B56" s="198">
        <v>6.6699999999999995E-2</v>
      </c>
      <c r="C56" s="198">
        <v>6.6500000000000004E-2</v>
      </c>
      <c r="D56" s="199">
        <v>7.4499999999999997E-2</v>
      </c>
      <c r="E56" s="199">
        <v>7.5999999999999998E-2</v>
      </c>
      <c r="F56" s="199">
        <v>6.0999999999999999E-2</v>
      </c>
      <c r="G56" s="199">
        <v>5.8799999999999998E-2</v>
      </c>
      <c r="H56" s="199"/>
      <c r="I56" s="185" t="s">
        <v>391</v>
      </c>
      <c r="J56" s="198">
        <v>6.1780000000000002E-2</v>
      </c>
      <c r="K56" s="199" t="s">
        <v>430</v>
      </c>
      <c r="L56" s="199">
        <v>6.7979999999999999E-2</v>
      </c>
      <c r="M56" s="199">
        <v>6.1710000000000001E-2</v>
      </c>
      <c r="N56" s="199">
        <v>6.0510000000000001E-2</v>
      </c>
      <c r="O56" s="199">
        <v>5.8439999999999999E-2</v>
      </c>
    </row>
    <row r="57" spans="1:15" x14ac:dyDescent="0.35">
      <c r="A57" s="203" t="s">
        <v>392</v>
      </c>
      <c r="B57" s="204">
        <v>7.4499999999999997E-2</v>
      </c>
      <c r="C57" s="204">
        <v>7.3999999999999996E-2</v>
      </c>
      <c r="D57" s="204">
        <v>7.9899999999999999E-2</v>
      </c>
      <c r="E57" s="204">
        <v>7.3499999999999996E-2</v>
      </c>
      <c r="F57" s="204">
        <v>6.7299999999999999E-2</v>
      </c>
      <c r="G57" s="204">
        <v>6.3799999999999996E-2</v>
      </c>
      <c r="H57" s="198"/>
      <c r="I57" s="203" t="s">
        <v>393</v>
      </c>
      <c r="J57" s="204">
        <v>6.4240000000000005E-2</v>
      </c>
      <c r="K57" s="204">
        <v>6.4759999999999998E-2</v>
      </c>
      <c r="L57" s="204">
        <v>6.9349999999999995E-2</v>
      </c>
      <c r="M57" s="204">
        <v>6.6000000000000003E-2</v>
      </c>
      <c r="N57" s="204">
        <v>6.3119999999999996E-2</v>
      </c>
      <c r="O57" s="204">
        <v>5.9900000000000002E-2</v>
      </c>
    </row>
    <row r="58" spans="1:15" x14ac:dyDescent="0.35">
      <c r="A58" s="185" t="s">
        <v>394</v>
      </c>
      <c r="B58" s="198">
        <v>6.6500000000000004E-2</v>
      </c>
      <c r="C58" s="198">
        <v>6.6500000000000004E-2</v>
      </c>
      <c r="D58" s="199">
        <v>7.4499999999999997E-2</v>
      </c>
      <c r="E58" s="199">
        <v>7.5899999999999995E-2</v>
      </c>
      <c r="F58" s="199">
        <v>6.0400000000000002E-2</v>
      </c>
      <c r="G58" s="199">
        <v>5.8400000000000001E-2</v>
      </c>
      <c r="H58" s="199"/>
      <c r="I58" s="185" t="s">
        <v>395</v>
      </c>
      <c r="J58" s="198">
        <v>6.7839999999999998E-2</v>
      </c>
      <c r="K58" s="199">
        <v>6.8629999999999997E-2</v>
      </c>
      <c r="L58" s="199">
        <v>7.0940000000000003E-2</v>
      </c>
      <c r="M58" s="199">
        <v>6.8680000000000005E-2</v>
      </c>
      <c r="N58" s="199">
        <v>6.5409999999999996E-2</v>
      </c>
      <c r="O58" s="199">
        <v>6.2600000000000003E-2</v>
      </c>
    </row>
    <row r="59" spans="1:15" x14ac:dyDescent="0.35">
      <c r="A59" s="205" t="s">
        <v>396</v>
      </c>
      <c r="B59" s="206">
        <v>7.4099999999999999E-2</v>
      </c>
      <c r="C59" s="206">
        <v>7.4999999999999997E-2</v>
      </c>
      <c r="D59" s="206">
        <v>7.9600000000000004E-2</v>
      </c>
      <c r="E59" s="206">
        <v>7.3899999999999993E-2</v>
      </c>
      <c r="F59" s="206">
        <v>6.6100000000000006E-2</v>
      </c>
      <c r="G59" s="206">
        <v>6.2799999999999995E-2</v>
      </c>
      <c r="H59" s="198"/>
      <c r="I59" s="205" t="s">
        <v>397</v>
      </c>
      <c r="J59" s="207">
        <v>671.625</v>
      </c>
      <c r="K59" s="207">
        <v>681.61</v>
      </c>
      <c r="L59" s="207">
        <v>681.38400000000001</v>
      </c>
      <c r="M59" s="207">
        <v>698.346</v>
      </c>
      <c r="N59" s="207">
        <v>693.31799999999998</v>
      </c>
      <c r="O59" s="207">
        <v>697.93499999999995</v>
      </c>
    </row>
    <row r="60" spans="1:15" x14ac:dyDescent="0.35">
      <c r="A60" s="185" t="s">
        <v>10037</v>
      </c>
      <c r="B60" s="208"/>
      <c r="C60" s="208"/>
      <c r="D60" s="208"/>
      <c r="E60" s="209"/>
      <c r="F60" s="209"/>
      <c r="G60" s="181"/>
      <c r="H60" s="210"/>
      <c r="I60" s="185" t="s">
        <v>10038</v>
      </c>
      <c r="J60" s="211"/>
      <c r="K60" s="211"/>
      <c r="L60" s="211"/>
      <c r="M60" s="211"/>
      <c r="N60" s="211"/>
      <c r="O60" s="211"/>
    </row>
    <row r="61" spans="1:15" ht="14.5" x14ac:dyDescent="0.35">
      <c r="A61" s="1050" t="s">
        <v>398</v>
      </c>
      <c r="B61" s="1050"/>
      <c r="C61" s="1050"/>
      <c r="D61" s="1050"/>
      <c r="E61" s="1050"/>
      <c r="F61" s="1050"/>
      <c r="G61" s="1050"/>
      <c r="H61" s="212"/>
      <c r="I61" s="1047" t="s">
        <v>399</v>
      </c>
      <c r="J61" s="1047"/>
      <c r="K61" s="1047"/>
      <c r="L61" s="1047"/>
      <c r="M61" s="1047"/>
      <c r="N61" s="1047"/>
      <c r="O61" s="1047"/>
    </row>
    <row r="62" spans="1:15" x14ac:dyDescent="0.35">
      <c r="A62" s="213" t="s">
        <v>400</v>
      </c>
      <c r="B62" s="214">
        <v>46197</v>
      </c>
      <c r="C62" s="214" t="s">
        <v>376</v>
      </c>
      <c r="D62" s="214" t="s">
        <v>377</v>
      </c>
      <c r="E62" s="214" t="s">
        <v>381</v>
      </c>
      <c r="F62" s="214" t="s">
        <v>379</v>
      </c>
      <c r="G62" s="214" t="s">
        <v>380</v>
      </c>
      <c r="H62" s="210"/>
      <c r="I62" s="163" t="s">
        <v>401</v>
      </c>
      <c r="J62" s="160" t="s">
        <v>3</v>
      </c>
      <c r="K62" s="160" t="s">
        <v>402</v>
      </c>
      <c r="L62" s="164" t="s">
        <v>356</v>
      </c>
      <c r="M62" s="165" t="s">
        <v>4</v>
      </c>
      <c r="N62" s="165" t="s">
        <v>357</v>
      </c>
      <c r="O62" s="164" t="s">
        <v>358</v>
      </c>
    </row>
    <row r="63" spans="1:15" x14ac:dyDescent="0.35">
      <c r="A63" s="169" t="s">
        <v>403</v>
      </c>
      <c r="B63" s="215" t="s">
        <v>430</v>
      </c>
      <c r="C63" s="215">
        <v>169</v>
      </c>
      <c r="D63" s="215">
        <v>166</v>
      </c>
      <c r="E63" s="215" t="s">
        <v>430</v>
      </c>
      <c r="F63" s="215" t="s">
        <v>430</v>
      </c>
      <c r="G63" s="215">
        <v>123</v>
      </c>
      <c r="H63" s="210"/>
      <c r="I63" s="169" t="s">
        <v>10056</v>
      </c>
      <c r="J63" s="170">
        <v>5.0956999999999999</v>
      </c>
      <c r="K63" s="170">
        <v>5.1102999999999996</v>
      </c>
      <c r="L63" s="170">
        <v>5.09</v>
      </c>
      <c r="M63" s="170">
        <v>5.2693000000000003</v>
      </c>
      <c r="N63" s="170">
        <v>6.1017000000000001</v>
      </c>
      <c r="O63" s="170">
        <v>5.5252999999999997</v>
      </c>
    </row>
    <row r="64" spans="1:15" x14ac:dyDescent="0.35">
      <c r="A64" s="174" t="s">
        <v>404</v>
      </c>
      <c r="B64" s="216">
        <v>112</v>
      </c>
      <c r="C64" s="216" t="s">
        <v>430</v>
      </c>
      <c r="D64" s="216">
        <v>95</v>
      </c>
      <c r="E64" s="216">
        <v>118</v>
      </c>
      <c r="F64" s="216">
        <v>96</v>
      </c>
      <c r="G64" s="216">
        <v>116</v>
      </c>
      <c r="H64" s="210"/>
      <c r="I64" s="174" t="s">
        <v>10057</v>
      </c>
      <c r="J64" s="175">
        <v>7.3693</v>
      </c>
      <c r="K64" s="175">
        <v>7.2423000000000002</v>
      </c>
      <c r="L64" s="175">
        <v>6.5297000000000001</v>
      </c>
      <c r="M64" s="175">
        <v>6.2154999999999996</v>
      </c>
      <c r="N64" s="175">
        <v>6.8752000000000004</v>
      </c>
      <c r="O64" s="175">
        <v>6.0934999999999997</v>
      </c>
    </row>
    <row r="65" spans="1:15" x14ac:dyDescent="0.35">
      <c r="A65" s="169" t="s">
        <v>405</v>
      </c>
      <c r="B65" s="215">
        <v>84</v>
      </c>
      <c r="C65" s="215">
        <v>91</v>
      </c>
      <c r="D65" s="215">
        <v>70</v>
      </c>
      <c r="E65" s="215">
        <v>81</v>
      </c>
      <c r="F65" s="215">
        <v>82</v>
      </c>
      <c r="G65" s="215">
        <v>101</v>
      </c>
      <c r="H65" s="210"/>
      <c r="I65" s="169" t="s">
        <v>10058</v>
      </c>
      <c r="J65" s="170">
        <v>9.6221999999999994</v>
      </c>
      <c r="K65" s="170">
        <v>7.0557999999999996</v>
      </c>
      <c r="L65" s="170">
        <v>5.9470000000000001</v>
      </c>
      <c r="M65" s="170">
        <v>5.9263000000000003</v>
      </c>
      <c r="N65" s="170">
        <v>6.8029999999999999</v>
      </c>
      <c r="O65" s="170">
        <v>6.0472999999999999</v>
      </c>
    </row>
    <row r="66" spans="1:15" x14ac:dyDescent="0.35">
      <c r="A66" s="174" t="s">
        <v>406</v>
      </c>
      <c r="B66" s="216">
        <v>79</v>
      </c>
      <c r="C66" s="216">
        <v>78</v>
      </c>
      <c r="D66" s="216">
        <v>71</v>
      </c>
      <c r="E66" s="216">
        <v>70</v>
      </c>
      <c r="F66" s="216">
        <v>71</v>
      </c>
      <c r="G66" s="216">
        <v>84</v>
      </c>
      <c r="H66" s="210"/>
      <c r="I66" s="174" t="s">
        <v>10059</v>
      </c>
      <c r="J66" s="175">
        <v>11.706200000000001</v>
      </c>
      <c r="K66" s="175">
        <v>6.9337</v>
      </c>
      <c r="L66" s="175">
        <v>5.5556000000000001</v>
      </c>
      <c r="M66" s="175">
        <v>5.7409999999999997</v>
      </c>
      <c r="N66" s="175">
        <v>6.9368999999999996</v>
      </c>
      <c r="O66" s="175">
        <v>6.1026999999999996</v>
      </c>
    </row>
    <row r="67" spans="1:15" x14ac:dyDescent="0.35">
      <c r="A67" s="169" t="s">
        <v>407</v>
      </c>
      <c r="B67" s="215" t="s">
        <v>430</v>
      </c>
      <c r="C67" s="215">
        <v>193</v>
      </c>
      <c r="D67" s="215">
        <v>190</v>
      </c>
      <c r="E67" s="215" t="s">
        <v>430</v>
      </c>
      <c r="F67" s="215" t="s">
        <v>430</v>
      </c>
      <c r="G67" s="215">
        <v>201</v>
      </c>
      <c r="H67" s="210"/>
      <c r="I67" s="169" t="s">
        <v>10060</v>
      </c>
      <c r="J67" s="170">
        <v>10.8941</v>
      </c>
      <c r="K67" s="170">
        <v>7.2868000000000004</v>
      </c>
      <c r="L67" s="170">
        <v>5.9644000000000004</v>
      </c>
      <c r="M67" s="170">
        <v>6.0018000000000002</v>
      </c>
      <c r="N67" s="170">
        <v>7.0414000000000003</v>
      </c>
      <c r="O67" s="170">
        <v>6.2130999999999998</v>
      </c>
    </row>
    <row r="68" spans="1:15" x14ac:dyDescent="0.35">
      <c r="A68" s="174" t="s">
        <v>408</v>
      </c>
      <c r="B68" s="216">
        <v>154</v>
      </c>
      <c r="C68" s="216" t="s">
        <v>430</v>
      </c>
      <c r="D68" s="216">
        <v>140</v>
      </c>
      <c r="E68" s="216">
        <v>158</v>
      </c>
      <c r="F68" s="216">
        <v>150</v>
      </c>
      <c r="G68" s="216">
        <v>180</v>
      </c>
      <c r="H68" s="210"/>
      <c r="I68" s="174" t="s">
        <v>10061</v>
      </c>
      <c r="J68" s="175">
        <v>18.166499999999999</v>
      </c>
      <c r="K68" s="175">
        <v>7.8468</v>
      </c>
      <c r="L68" s="175">
        <v>5.0667999999999997</v>
      </c>
      <c r="M68" s="175">
        <v>5.0628000000000002</v>
      </c>
      <c r="N68" s="175">
        <v>7.0137999999999998</v>
      </c>
      <c r="O68" s="175">
        <v>6.0477999999999996</v>
      </c>
    </row>
    <row r="69" spans="1:15" x14ac:dyDescent="0.35">
      <c r="A69" s="169" t="s">
        <v>409</v>
      </c>
      <c r="B69" s="215">
        <v>128</v>
      </c>
      <c r="C69" s="215">
        <v>130</v>
      </c>
      <c r="D69" s="215">
        <v>123</v>
      </c>
      <c r="E69" s="215">
        <v>108</v>
      </c>
      <c r="F69" s="215">
        <v>129</v>
      </c>
      <c r="G69" s="215">
        <v>178</v>
      </c>
      <c r="H69" s="210"/>
      <c r="I69" s="169" t="s">
        <v>10062</v>
      </c>
      <c r="J69" s="170">
        <v>20.314900000000002</v>
      </c>
      <c r="K69" s="170">
        <v>9.0856999999999992</v>
      </c>
      <c r="L69" s="170">
        <v>6.1307999999999998</v>
      </c>
      <c r="M69" s="170">
        <v>5.9611000000000001</v>
      </c>
      <c r="N69" s="170">
        <v>7.5194999999999999</v>
      </c>
      <c r="O69" s="170">
        <v>6.9992000000000001</v>
      </c>
    </row>
    <row r="70" spans="1:15" x14ac:dyDescent="0.35">
      <c r="A70" s="174" t="s">
        <v>410</v>
      </c>
      <c r="B70" s="216">
        <v>73</v>
      </c>
      <c r="C70" s="216">
        <v>72</v>
      </c>
      <c r="D70" s="216">
        <v>55</v>
      </c>
      <c r="E70" s="216">
        <v>80</v>
      </c>
      <c r="F70" s="216">
        <v>85</v>
      </c>
      <c r="G70" s="216">
        <v>152</v>
      </c>
      <c r="H70" s="210"/>
      <c r="I70" s="174" t="s">
        <v>10063</v>
      </c>
      <c r="J70" s="175">
        <v>24.702100000000002</v>
      </c>
      <c r="K70" s="175">
        <v>10.2264</v>
      </c>
      <c r="L70" s="175">
        <v>4.8375000000000004</v>
      </c>
      <c r="M70" s="175">
        <v>3.4394</v>
      </c>
      <c r="N70" s="175">
        <v>6.1820000000000004</v>
      </c>
      <c r="O70" s="175">
        <v>5.6109999999999998</v>
      </c>
    </row>
    <row r="71" spans="1:15" x14ac:dyDescent="0.35">
      <c r="A71" s="169" t="s">
        <v>10038</v>
      </c>
      <c r="B71" s="166"/>
      <c r="C71" s="166"/>
      <c r="D71" s="166"/>
      <c r="E71" s="166"/>
      <c r="F71" s="166"/>
      <c r="G71" s="166"/>
      <c r="H71" s="210"/>
      <c r="I71" s="169" t="s">
        <v>10064</v>
      </c>
      <c r="J71" s="170">
        <v>33.110799999999998</v>
      </c>
      <c r="K71" s="170">
        <v>13.2271</v>
      </c>
      <c r="L71" s="170">
        <v>3.6297000000000001</v>
      </c>
      <c r="M71" s="170">
        <v>1.6993</v>
      </c>
      <c r="N71" s="170">
        <v>6.0213000000000001</v>
      </c>
      <c r="O71" s="170">
        <v>5.4528999999999996</v>
      </c>
    </row>
    <row r="72" spans="1:15" ht="14.5" x14ac:dyDescent="0.35">
      <c r="A72" s="1047" t="s">
        <v>411</v>
      </c>
      <c r="B72" s="1047"/>
      <c r="C72" s="1047"/>
      <c r="D72" s="1047"/>
      <c r="E72" s="1047"/>
      <c r="F72" s="1047"/>
      <c r="G72" s="1047"/>
      <c r="H72" s="210"/>
      <c r="I72" s="174" t="s">
        <v>10065</v>
      </c>
      <c r="J72" s="175">
        <v>23.987300000000001</v>
      </c>
      <c r="K72" s="175">
        <v>10.2104</v>
      </c>
      <c r="L72" s="175">
        <v>5.6566000000000001</v>
      </c>
      <c r="M72" s="175">
        <v>4.2266000000000004</v>
      </c>
      <c r="N72" s="175">
        <v>6.8505000000000003</v>
      </c>
      <c r="O72" s="175">
        <v>6.2446000000000002</v>
      </c>
    </row>
    <row r="73" spans="1:15" x14ac:dyDescent="0.35">
      <c r="A73" s="163" t="s">
        <v>412</v>
      </c>
      <c r="B73" s="160" t="s">
        <v>3</v>
      </c>
      <c r="C73" s="160" t="s">
        <v>402</v>
      </c>
      <c r="D73" s="164" t="s">
        <v>356</v>
      </c>
      <c r="E73" s="165" t="s">
        <v>4</v>
      </c>
      <c r="F73" s="165" t="s">
        <v>357</v>
      </c>
      <c r="G73" s="164" t="s">
        <v>358</v>
      </c>
      <c r="H73" s="210"/>
      <c r="I73" s="169" t="s">
        <v>202</v>
      </c>
      <c r="J73" s="170">
        <v>19.308499999999999</v>
      </c>
      <c r="K73" s="170">
        <v>8.2624999999999993</v>
      </c>
      <c r="L73" s="170">
        <v>5.0316000000000001</v>
      </c>
      <c r="M73" s="170">
        <v>5.0122999999999998</v>
      </c>
      <c r="N73" s="170">
        <v>7.1589999999999998</v>
      </c>
      <c r="O73" s="170">
        <v>6.1173000000000002</v>
      </c>
    </row>
    <row r="74" spans="1:15" x14ac:dyDescent="0.35">
      <c r="A74" s="169" t="s">
        <v>10071</v>
      </c>
      <c r="B74" s="170">
        <v>2.3837000000000002</v>
      </c>
      <c r="C74" s="170">
        <v>7.2663000000000002</v>
      </c>
      <c r="D74" s="170">
        <v>-1.9357</v>
      </c>
      <c r="E74" s="170">
        <v>1.2688999999999999</v>
      </c>
      <c r="F74" s="170">
        <v>12.266999999999999</v>
      </c>
      <c r="G74" s="170">
        <v>11.075100000000001</v>
      </c>
      <c r="H74" s="210"/>
      <c r="I74" s="174" t="s">
        <v>10066</v>
      </c>
      <c r="J74" s="175">
        <v>17.763200000000001</v>
      </c>
      <c r="K74" s="175">
        <v>10.9626</v>
      </c>
      <c r="L74" s="175">
        <v>8.0943000000000005</v>
      </c>
      <c r="M74" s="175">
        <v>7.3224</v>
      </c>
      <c r="N74" s="175">
        <v>9.0385000000000009</v>
      </c>
      <c r="O74" s="175">
        <v>7.9450000000000003</v>
      </c>
    </row>
    <row r="75" spans="1:15" x14ac:dyDescent="0.35">
      <c r="A75" s="174" t="s">
        <v>10072</v>
      </c>
      <c r="B75" s="175">
        <v>2.0059999999999998</v>
      </c>
      <c r="C75" s="175">
        <v>5.9622999999999999</v>
      </c>
      <c r="D75" s="175">
        <v>-0.84099999999999997</v>
      </c>
      <c r="E75" s="175">
        <v>2.6907999999999999</v>
      </c>
      <c r="F75" s="175">
        <v>11.183</v>
      </c>
      <c r="G75" s="175">
        <v>10.0137</v>
      </c>
      <c r="H75" s="210"/>
      <c r="I75" s="169" t="s">
        <v>10067</v>
      </c>
      <c r="J75" s="170">
        <v>18.748000000000001</v>
      </c>
      <c r="K75" s="170">
        <v>8.2878000000000007</v>
      </c>
      <c r="L75" s="170">
        <v>5.0568</v>
      </c>
      <c r="M75" s="170">
        <v>4.9966999999999997</v>
      </c>
      <c r="N75" s="170">
        <v>6.9423000000000004</v>
      </c>
      <c r="O75" s="170">
        <v>6.0339</v>
      </c>
    </row>
    <row r="76" spans="1:15" x14ac:dyDescent="0.35">
      <c r="A76" s="169" t="s">
        <v>10073</v>
      </c>
      <c r="B76" s="170">
        <v>15.0002</v>
      </c>
      <c r="C76" s="170">
        <v>13.784700000000001</v>
      </c>
      <c r="D76" s="170">
        <v>1.2049000000000001</v>
      </c>
      <c r="E76" s="170">
        <v>4.3074000000000003</v>
      </c>
      <c r="F76" s="170">
        <v>9.1821999999999999</v>
      </c>
      <c r="G76" s="170">
        <v>8.1944999999999997</v>
      </c>
      <c r="H76" s="210"/>
      <c r="I76" s="174" t="s">
        <v>204</v>
      </c>
      <c r="J76" s="175">
        <v>30.988499999999998</v>
      </c>
      <c r="K76" s="175">
        <v>12.7408</v>
      </c>
      <c r="L76" s="175">
        <v>4.8464</v>
      </c>
      <c r="M76" s="175">
        <v>2.7345999999999999</v>
      </c>
      <c r="N76" s="175">
        <v>6.2226999999999997</v>
      </c>
      <c r="O76" s="175">
        <v>5.4329999999999998</v>
      </c>
    </row>
    <row r="77" spans="1:15" x14ac:dyDescent="0.35">
      <c r="A77" s="174" t="s">
        <v>10074</v>
      </c>
      <c r="B77" s="175">
        <v>7.5518999999999998</v>
      </c>
      <c r="C77" s="175">
        <v>5.6417999999999999</v>
      </c>
      <c r="D77" s="175">
        <v>5.8426</v>
      </c>
      <c r="E77" s="175">
        <v>5.8685999999999998</v>
      </c>
      <c r="F77" s="175">
        <v>6.8041</v>
      </c>
      <c r="G77" s="175">
        <v>5.9682000000000004</v>
      </c>
      <c r="H77" s="210"/>
      <c r="I77" s="169" t="s">
        <v>10068</v>
      </c>
      <c r="J77" s="170">
        <v>28.055900000000001</v>
      </c>
      <c r="K77" s="170">
        <v>8.8707999999999991</v>
      </c>
      <c r="L77" s="170">
        <v>4.2465000000000002</v>
      </c>
      <c r="M77" s="170">
        <v>3.3146</v>
      </c>
      <c r="N77" s="170">
        <v>6.9695999999999998</v>
      </c>
      <c r="O77" s="170">
        <v>5.6215000000000002</v>
      </c>
    </row>
    <row r="78" spans="1:15" x14ac:dyDescent="0.35">
      <c r="A78" s="169" t="s">
        <v>10075</v>
      </c>
      <c r="B78" s="170">
        <v>1.1627000000000001</v>
      </c>
      <c r="C78" s="170">
        <v>24.5273</v>
      </c>
      <c r="D78" s="170">
        <v>1.3282</v>
      </c>
      <c r="E78" s="170">
        <v>11.6721</v>
      </c>
      <c r="F78" s="170">
        <v>15.8903</v>
      </c>
      <c r="G78" s="170">
        <v>13.7613</v>
      </c>
      <c r="H78" s="183"/>
      <c r="I78" s="174" t="s">
        <v>10069</v>
      </c>
      <c r="J78" s="175">
        <v>15.750299999999999</v>
      </c>
      <c r="K78" s="175">
        <v>7.8895</v>
      </c>
      <c r="L78" s="175">
        <v>5.9042000000000003</v>
      </c>
      <c r="M78" s="175">
        <v>5.7302</v>
      </c>
      <c r="N78" s="175">
        <v>7.4634999999999998</v>
      </c>
      <c r="O78" s="175">
        <v>6.3704999999999998</v>
      </c>
    </row>
    <row r="79" spans="1:15" x14ac:dyDescent="0.35">
      <c r="A79" s="174" t="s">
        <v>10076</v>
      </c>
      <c r="B79" s="175">
        <v>20.067499999999999</v>
      </c>
      <c r="C79" s="175">
        <v>13.120699999999999</v>
      </c>
      <c r="D79" s="175">
        <v>2.2010999999999998</v>
      </c>
      <c r="E79" s="175">
        <v>3.2631999999999999</v>
      </c>
      <c r="F79" s="175">
        <v>8.2716999999999992</v>
      </c>
      <c r="G79" s="175">
        <v>7.5218999999999996</v>
      </c>
      <c r="H79" s="183"/>
      <c r="I79" s="169" t="s">
        <v>10070</v>
      </c>
      <c r="J79" s="170">
        <v>15.0327</v>
      </c>
      <c r="K79" s="170">
        <v>7.1707000000000001</v>
      </c>
      <c r="L79" s="170">
        <v>5.3625999999999996</v>
      </c>
      <c r="M79" s="170">
        <v>5.1703999999999999</v>
      </c>
      <c r="N79" s="170">
        <v>7.3109999999999999</v>
      </c>
      <c r="O79" s="170">
        <v>6.4006999999999996</v>
      </c>
    </row>
    <row r="80" spans="1:15" ht="14.5" x14ac:dyDescent="0.35">
      <c r="A80" s="169" t="s">
        <v>10077</v>
      </c>
      <c r="B80" s="170">
        <v>2.7534999999999998</v>
      </c>
      <c r="C80" s="170">
        <v>7.1409000000000002</v>
      </c>
      <c r="D80" s="170">
        <v>0.46229999999999999</v>
      </c>
      <c r="E80" s="170">
        <v>3.0556999999999999</v>
      </c>
      <c r="F80" s="170" t="s">
        <v>430</v>
      </c>
      <c r="G80" s="170" t="s">
        <v>430</v>
      </c>
      <c r="H80" s="217"/>
      <c r="I80" s="218"/>
      <c r="J80" s="219"/>
      <c r="K80" s="219"/>
      <c r="L80" s="220"/>
      <c r="M80" s="221"/>
      <c r="N80" s="221"/>
      <c r="O80" s="220"/>
    </row>
    <row r="81" spans="1:15" ht="14.5" x14ac:dyDescent="0.35">
      <c r="A81" s="169"/>
      <c r="B81" s="170"/>
      <c r="C81" s="170"/>
      <c r="D81" s="170"/>
      <c r="E81" s="170"/>
      <c r="F81" s="170"/>
      <c r="G81" s="170"/>
      <c r="H81" s="217"/>
      <c r="I81" s="218"/>
      <c r="J81" s="219"/>
      <c r="K81" s="219"/>
      <c r="L81" s="220"/>
      <c r="M81" s="221"/>
      <c r="N81" s="221"/>
      <c r="O81" s="220"/>
    </row>
    <row r="82" spans="1:15" x14ac:dyDescent="0.35">
      <c r="A82" s="222" t="s">
        <v>413</v>
      </c>
    </row>
    <row r="83" spans="1:15" s="224" customFormat="1" x14ac:dyDescent="0.35">
      <c r="A83" s="223" t="s">
        <v>414</v>
      </c>
    </row>
  </sheetData>
  <mergeCells count="13">
    <mergeCell ref="A3:O3"/>
    <mergeCell ref="L4:O4"/>
    <mergeCell ref="A5:O5"/>
    <mergeCell ref="A6:G6"/>
    <mergeCell ref="I6:O6"/>
    <mergeCell ref="A1:O2"/>
    <mergeCell ref="A72:G72"/>
    <mergeCell ref="I27:O27"/>
    <mergeCell ref="A41:G41"/>
    <mergeCell ref="I41:O41"/>
    <mergeCell ref="A50:O50"/>
    <mergeCell ref="A61:G61"/>
    <mergeCell ref="I61:O6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A521-9A1D-41FF-AB96-F0B2791B8E7A}">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4.5" x14ac:dyDescent="0.35"/>
  <cols>
    <col min="1" max="1" width="40.6328125" customWidth="1"/>
    <col min="2" max="16" width="10.6328125" customWidth="1"/>
  </cols>
  <sheetData>
    <row r="1" spans="1:17" ht="33" customHeight="1" x14ac:dyDescent="0.35">
      <c r="A1" s="1055" t="s">
        <v>10259</v>
      </c>
      <c r="B1" s="1056"/>
      <c r="C1" s="1056"/>
      <c r="D1" s="1056"/>
      <c r="E1" s="1056"/>
      <c r="F1" s="1056"/>
      <c r="G1" s="1056"/>
      <c r="H1" s="1056"/>
      <c r="I1" s="1056"/>
      <c r="J1" s="1056"/>
      <c r="K1" s="1056"/>
      <c r="L1" s="1056"/>
      <c r="M1" s="1056"/>
      <c r="N1" s="1056"/>
      <c r="O1" s="1056"/>
      <c r="P1" s="1056"/>
    </row>
    <row r="2" spans="1:17" ht="33" customHeight="1" x14ac:dyDescent="0.35">
      <c r="A2" s="1056"/>
      <c r="B2" s="1056"/>
      <c r="C2" s="1056"/>
      <c r="D2" s="1056"/>
      <c r="E2" s="1056"/>
      <c r="F2" s="1056"/>
      <c r="G2" s="1056"/>
      <c r="H2" s="1056"/>
      <c r="I2" s="1056"/>
      <c r="J2" s="1056"/>
      <c r="K2" s="1056"/>
      <c r="L2" s="1056"/>
      <c r="M2" s="1056"/>
      <c r="N2" s="1056"/>
      <c r="O2" s="1056"/>
      <c r="P2" s="1056"/>
    </row>
    <row r="3" spans="1:17" ht="33" customHeight="1" x14ac:dyDescent="0.35">
      <c r="A3" s="1056"/>
      <c r="B3" s="1056"/>
      <c r="C3" s="1056"/>
      <c r="D3" s="1056"/>
      <c r="E3" s="1056"/>
      <c r="F3" s="1056"/>
      <c r="G3" s="1056"/>
      <c r="H3" s="1056"/>
      <c r="I3" s="1056"/>
      <c r="J3" s="1056"/>
      <c r="K3" s="1056"/>
      <c r="L3" s="1056"/>
      <c r="M3" s="1056"/>
      <c r="N3" s="1056"/>
      <c r="O3" s="1056"/>
      <c r="P3" s="1056"/>
    </row>
    <row r="4" spans="1:17" ht="33" customHeight="1" x14ac:dyDescent="0.35">
      <c r="A4" s="1056"/>
      <c r="B4" s="1056"/>
      <c r="C4" s="1056"/>
      <c r="D4" s="1056"/>
      <c r="E4" s="1056"/>
      <c r="F4" s="1056"/>
      <c r="G4" s="1056"/>
      <c r="H4" s="1056"/>
      <c r="I4" s="1056"/>
      <c r="J4" s="1056"/>
      <c r="K4" s="1056"/>
      <c r="L4" s="1056"/>
      <c r="M4" s="1056"/>
      <c r="N4" s="1056"/>
      <c r="O4" s="1056"/>
      <c r="P4" s="1056"/>
    </row>
    <row r="5" spans="1:17" ht="15" customHeight="1" x14ac:dyDescent="0.35">
      <c r="A5" s="1038" t="s">
        <v>10260</v>
      </c>
      <c r="B5" s="1038"/>
      <c r="C5" s="1038"/>
      <c r="D5" s="1038"/>
      <c r="E5" s="1038"/>
      <c r="F5" s="1038"/>
      <c r="G5" s="1038"/>
      <c r="H5" s="1038"/>
      <c r="I5" s="1038"/>
      <c r="J5" s="1038"/>
      <c r="K5" s="1038"/>
      <c r="L5" s="1038"/>
      <c r="M5" s="1038"/>
      <c r="N5" s="1038"/>
      <c r="O5" s="1039" t="s">
        <v>10261</v>
      </c>
      <c r="P5" s="1038"/>
    </row>
    <row r="6" spans="1:17" ht="40" customHeight="1" x14ac:dyDescent="0.35">
      <c r="B6" s="1040" t="s">
        <v>10262</v>
      </c>
      <c r="C6" s="1040" t="s">
        <v>3</v>
      </c>
      <c r="D6" s="1040" t="s">
        <v>50</v>
      </c>
      <c r="E6" s="1040" t="s">
        <v>51</v>
      </c>
      <c r="F6" s="1040" t="s">
        <v>188</v>
      </c>
      <c r="G6" s="1040" t="s">
        <v>4</v>
      </c>
      <c r="H6" s="1040" t="s">
        <v>52</v>
      </c>
      <c r="I6" s="1040" t="s">
        <v>53</v>
      </c>
      <c r="J6" s="1040" t="s">
        <v>54</v>
      </c>
      <c r="K6" s="1040" t="s">
        <v>55</v>
      </c>
      <c r="L6" s="1040" t="s">
        <v>421</v>
      </c>
      <c r="M6" s="1040" t="s">
        <v>422</v>
      </c>
      <c r="N6" s="1040" t="s">
        <v>423</v>
      </c>
      <c r="O6" s="1040" t="s">
        <v>424</v>
      </c>
      <c r="P6" s="1040" t="s">
        <v>11</v>
      </c>
      <c r="Q6" s="1040"/>
    </row>
    <row r="7" spans="1:17" x14ac:dyDescent="0.35">
      <c r="A7" s="1041" t="s">
        <v>10039</v>
      </c>
      <c r="B7" s="1041"/>
      <c r="C7" s="1041"/>
      <c r="D7" s="1041"/>
      <c r="E7" s="1041"/>
      <c r="F7" s="1041"/>
      <c r="G7" s="1041"/>
      <c r="H7" s="1041"/>
      <c r="I7" s="1041"/>
      <c r="J7" s="1041"/>
      <c r="K7" s="1041"/>
      <c r="L7" s="1041"/>
      <c r="M7" s="1041"/>
      <c r="N7" s="1041"/>
      <c r="O7" s="1041"/>
      <c r="P7" s="1041"/>
    </row>
    <row r="8" spans="1:17" x14ac:dyDescent="0.35">
      <c r="A8" s="84" t="s">
        <v>92</v>
      </c>
      <c r="B8" s="51">
        <v>15</v>
      </c>
      <c r="C8" s="59">
        <v>3.5358000000000001</v>
      </c>
      <c r="D8" s="59">
        <v>14.0853</v>
      </c>
      <c r="E8" s="59">
        <v>1.2190000000000001</v>
      </c>
      <c r="F8" s="59"/>
      <c r="G8" s="59">
        <v>3.7298</v>
      </c>
      <c r="H8" s="59">
        <v>4.8463000000000003</v>
      </c>
      <c r="I8" s="59">
        <v>17.348800000000001</v>
      </c>
      <c r="J8" s="59">
        <v>15.7126</v>
      </c>
      <c r="K8" s="59">
        <v>14.939</v>
      </c>
      <c r="L8" s="59">
        <v>16.733699999999999</v>
      </c>
      <c r="M8" s="59">
        <v>1.3371</v>
      </c>
      <c r="N8" s="59">
        <v>4.3571</v>
      </c>
      <c r="O8" s="59">
        <v>1.6140000000000001</v>
      </c>
      <c r="P8" s="88">
        <v>3.1695000000000002</v>
      </c>
    </row>
    <row r="9" spans="1:17" x14ac:dyDescent="0.35">
      <c r="A9" s="85" t="s">
        <v>97</v>
      </c>
      <c r="B9" s="52">
        <v>15</v>
      </c>
      <c r="C9" s="60">
        <v>3.6341000000000001</v>
      </c>
      <c r="D9" s="60">
        <v>14.404299999999999</v>
      </c>
      <c r="E9" s="60">
        <v>1.7934000000000001</v>
      </c>
      <c r="F9" s="60"/>
      <c r="G9" s="60">
        <v>4.9269999999999996</v>
      </c>
      <c r="H9" s="60">
        <v>6.0655999999999999</v>
      </c>
      <c r="I9" s="60">
        <v>18.681899999999999</v>
      </c>
      <c r="J9" s="60">
        <v>17.052600000000002</v>
      </c>
      <c r="K9" s="60">
        <v>16.1172</v>
      </c>
      <c r="L9" s="60">
        <v>17.033200000000001</v>
      </c>
      <c r="M9" s="60">
        <v>1.8851</v>
      </c>
      <c r="N9" s="60">
        <v>5.2275999999999998</v>
      </c>
      <c r="O9" s="60">
        <v>2.7686000000000002</v>
      </c>
      <c r="P9" s="89">
        <v>3.2435</v>
      </c>
    </row>
    <row r="10" spans="1:17" x14ac:dyDescent="0.35">
      <c r="A10" s="85" t="s">
        <v>98</v>
      </c>
      <c r="B10" s="52">
        <v>17</v>
      </c>
      <c r="C10" s="60">
        <v>3.6974999999999998</v>
      </c>
      <c r="D10" s="60">
        <v>14.764799999999999</v>
      </c>
      <c r="E10" s="60">
        <v>2.6435</v>
      </c>
      <c r="F10" s="60"/>
      <c r="G10" s="60">
        <v>4.8590999999999998</v>
      </c>
      <c r="H10" s="60">
        <v>3.758</v>
      </c>
      <c r="I10" s="60">
        <v>16.6845</v>
      </c>
      <c r="J10" s="60">
        <v>13.592000000000001</v>
      </c>
      <c r="K10" s="60">
        <v>15.698499999999999</v>
      </c>
      <c r="L10" s="60">
        <v>17.1172</v>
      </c>
      <c r="M10" s="60">
        <v>2.6412</v>
      </c>
      <c r="N10" s="60">
        <v>6.1531000000000002</v>
      </c>
      <c r="O10" s="60">
        <v>2.5411999999999999</v>
      </c>
      <c r="P10" s="89">
        <v>3.2170000000000001</v>
      </c>
    </row>
    <row r="11" spans="1:17" x14ac:dyDescent="0.35">
      <c r="A11" s="85" t="s">
        <v>99</v>
      </c>
      <c r="B11" s="52">
        <v>17</v>
      </c>
      <c r="C11" s="60">
        <v>3.8328000000000002</v>
      </c>
      <c r="D11" s="60">
        <v>15.1877</v>
      </c>
      <c r="E11" s="60">
        <v>3.38</v>
      </c>
      <c r="F11" s="60"/>
      <c r="G11" s="60">
        <v>6.3510999999999997</v>
      </c>
      <c r="H11" s="60">
        <v>5.1562000000000001</v>
      </c>
      <c r="I11" s="60">
        <v>18.1891</v>
      </c>
      <c r="J11" s="60">
        <v>15.0693</v>
      </c>
      <c r="K11" s="60">
        <v>16.795400000000001</v>
      </c>
      <c r="L11" s="60">
        <v>17.511800000000001</v>
      </c>
      <c r="M11" s="60">
        <v>3.3546999999999998</v>
      </c>
      <c r="N11" s="60">
        <v>7.2815000000000003</v>
      </c>
      <c r="O11" s="60">
        <v>3.9683999999999999</v>
      </c>
      <c r="P11" s="89">
        <v>3.3258000000000001</v>
      </c>
    </row>
    <row r="12" spans="1:17" x14ac:dyDescent="0.35">
      <c r="A12" s="1045" t="s">
        <v>10040</v>
      </c>
      <c r="B12" s="1042"/>
      <c r="C12" s="1043"/>
      <c r="D12" s="1043"/>
      <c r="E12" s="1043"/>
      <c r="F12" s="1043"/>
      <c r="G12" s="1043"/>
      <c r="H12" s="1043"/>
      <c r="I12" s="1043"/>
      <c r="J12" s="1043"/>
      <c r="K12" s="1043"/>
      <c r="L12" s="1043"/>
      <c r="M12" s="1043"/>
      <c r="N12" s="1043"/>
      <c r="O12" s="1043"/>
      <c r="P12" s="1044"/>
    </row>
    <row r="13" spans="1:17" x14ac:dyDescent="0.35">
      <c r="A13" s="85" t="s">
        <v>102</v>
      </c>
      <c r="B13" s="52">
        <v>15</v>
      </c>
      <c r="C13" s="60">
        <v>3.4723000000000002</v>
      </c>
      <c r="D13" s="60">
        <v>10.819599999999999</v>
      </c>
      <c r="E13" s="60">
        <v>-2.1854</v>
      </c>
      <c r="F13" s="60"/>
      <c r="G13" s="60">
        <v>0.81569999999999998</v>
      </c>
      <c r="H13" s="60">
        <v>3.5960000000000001</v>
      </c>
      <c r="I13" s="60">
        <v>14.2463</v>
      </c>
      <c r="J13" s="60">
        <v>11.5136</v>
      </c>
      <c r="K13" s="60">
        <v>13.41</v>
      </c>
      <c r="L13" s="60">
        <v>13.352</v>
      </c>
      <c r="M13" s="60">
        <v>-1.9005000000000001</v>
      </c>
      <c r="N13" s="60">
        <v>1.2838000000000001</v>
      </c>
      <c r="O13" s="60">
        <v>-1.0643</v>
      </c>
      <c r="P13" s="89">
        <v>3.2942</v>
      </c>
    </row>
    <row r="14" spans="1:17" x14ac:dyDescent="0.35">
      <c r="A14" s="85" t="s">
        <v>103</v>
      </c>
      <c r="B14" s="52">
        <v>15</v>
      </c>
      <c r="C14" s="60">
        <v>3.5550000000000002</v>
      </c>
      <c r="D14" s="60">
        <v>11.0764</v>
      </c>
      <c r="E14" s="60">
        <v>-1.7332000000000001</v>
      </c>
      <c r="F14" s="60"/>
      <c r="G14" s="60">
        <v>1.7693000000000001</v>
      </c>
      <c r="H14" s="60">
        <v>4.5796999999999999</v>
      </c>
      <c r="I14" s="60">
        <v>15.311400000000001</v>
      </c>
      <c r="J14" s="60">
        <v>12.495799999999999</v>
      </c>
      <c r="K14" s="60">
        <v>14.3924</v>
      </c>
      <c r="L14" s="60">
        <v>13.5938</v>
      </c>
      <c r="M14" s="60">
        <v>-1.4633</v>
      </c>
      <c r="N14" s="60">
        <v>1.9798</v>
      </c>
      <c r="O14" s="60">
        <v>-0.1424</v>
      </c>
      <c r="P14" s="89">
        <v>3.3626</v>
      </c>
    </row>
    <row r="15" spans="1:17" x14ac:dyDescent="0.35">
      <c r="A15" s="85" t="s">
        <v>104</v>
      </c>
      <c r="B15" s="52">
        <v>30</v>
      </c>
      <c r="C15" s="60">
        <v>3.1217000000000001</v>
      </c>
      <c r="D15" s="60">
        <v>11.71</v>
      </c>
      <c r="E15" s="60">
        <v>-0.69120000000000004</v>
      </c>
      <c r="F15" s="60"/>
      <c r="G15" s="60">
        <v>2.1345999999999998</v>
      </c>
      <c r="H15" s="60">
        <v>1.7352000000000001</v>
      </c>
      <c r="I15" s="60">
        <v>13.832599999999999</v>
      </c>
      <c r="J15" s="60">
        <v>12.548500000000001</v>
      </c>
      <c r="K15" s="60">
        <v>14.333</v>
      </c>
      <c r="L15" s="60">
        <v>14.4011</v>
      </c>
      <c r="M15" s="60">
        <v>-0.30349999999999999</v>
      </c>
      <c r="N15" s="60">
        <v>2.8601999999999999</v>
      </c>
      <c r="O15" s="60">
        <v>-5.2299999999999999E-2</v>
      </c>
      <c r="P15" s="89">
        <v>2.7709000000000001</v>
      </c>
    </row>
    <row r="16" spans="1:17" x14ac:dyDescent="0.35">
      <c r="A16" s="85" t="s">
        <v>105</v>
      </c>
      <c r="B16" s="52">
        <v>30</v>
      </c>
      <c r="C16" s="60">
        <v>3.2132000000000001</v>
      </c>
      <c r="D16" s="60">
        <v>11.966799999999999</v>
      </c>
      <c r="E16" s="60">
        <v>-0.1691</v>
      </c>
      <c r="F16" s="60"/>
      <c r="G16" s="60">
        <v>3.4295</v>
      </c>
      <c r="H16" s="60">
        <v>3.0594999999999999</v>
      </c>
      <c r="I16" s="60">
        <v>15.286799999999999</v>
      </c>
      <c r="J16" s="60">
        <v>13.8933</v>
      </c>
      <c r="K16" s="60">
        <v>15.444800000000001</v>
      </c>
      <c r="L16" s="60">
        <v>14.639699999999999</v>
      </c>
      <c r="M16" s="60">
        <v>0.17369999999999999</v>
      </c>
      <c r="N16" s="60">
        <v>3.8193999999999999</v>
      </c>
      <c r="O16" s="60">
        <v>1.2021999999999999</v>
      </c>
      <c r="P16" s="89">
        <v>2.8517000000000001</v>
      </c>
    </row>
    <row r="17" spans="1:16" x14ac:dyDescent="0.35">
      <c r="A17" s="1045" t="s">
        <v>10041</v>
      </c>
      <c r="B17" s="1042"/>
      <c r="C17" s="1043"/>
      <c r="D17" s="1043"/>
      <c r="E17" s="1043"/>
      <c r="F17" s="1043"/>
      <c r="G17" s="1043"/>
      <c r="H17" s="1043"/>
      <c r="I17" s="1043"/>
      <c r="J17" s="1043"/>
      <c r="K17" s="1043"/>
      <c r="L17" s="1043"/>
      <c r="M17" s="1043"/>
      <c r="N17" s="1043"/>
      <c r="O17" s="1043"/>
      <c r="P17" s="1044"/>
    </row>
    <row r="18" spans="1:16" x14ac:dyDescent="0.35">
      <c r="A18" s="85" t="s">
        <v>108</v>
      </c>
      <c r="B18" s="52">
        <v>15</v>
      </c>
      <c r="C18" s="60">
        <v>2.4266999999999999</v>
      </c>
      <c r="D18" s="60">
        <v>6.9661999999999997</v>
      </c>
      <c r="E18" s="60">
        <v>-5.4659000000000004</v>
      </c>
      <c r="F18" s="60"/>
      <c r="G18" s="60">
        <v>-1.6718999999999999</v>
      </c>
      <c r="H18" s="60">
        <v>2.5202</v>
      </c>
      <c r="I18" s="60">
        <v>11.598800000000001</v>
      </c>
      <c r="J18" s="60">
        <v>10.610200000000001</v>
      </c>
      <c r="K18" s="60">
        <v>12.469900000000001</v>
      </c>
      <c r="L18" s="60">
        <v>9.7830999999999992</v>
      </c>
      <c r="M18" s="60">
        <v>-5.46</v>
      </c>
      <c r="N18" s="60">
        <v>-0.84079999999999999</v>
      </c>
      <c r="O18" s="60">
        <v>-3.4222000000000001</v>
      </c>
      <c r="P18" s="89">
        <v>2.7915000000000001</v>
      </c>
    </row>
    <row r="19" spans="1:16" x14ac:dyDescent="0.35">
      <c r="A19" s="85" t="s">
        <v>109</v>
      </c>
      <c r="B19" s="52">
        <v>15</v>
      </c>
      <c r="C19" s="60">
        <v>2.5064000000000002</v>
      </c>
      <c r="D19" s="60">
        <v>7.2007000000000003</v>
      </c>
      <c r="E19" s="60">
        <v>-5.0507</v>
      </c>
      <c r="F19" s="60"/>
      <c r="G19" s="60">
        <v>-0.79449999999999998</v>
      </c>
      <c r="H19" s="60">
        <v>3.4466000000000001</v>
      </c>
      <c r="I19" s="60">
        <v>12.5829</v>
      </c>
      <c r="J19" s="60">
        <v>11.616</v>
      </c>
      <c r="K19" s="60">
        <v>13.5001</v>
      </c>
      <c r="L19" s="60">
        <v>10.003399999999999</v>
      </c>
      <c r="M19" s="60">
        <v>-5.0613999999999999</v>
      </c>
      <c r="N19" s="60">
        <v>-0.1973</v>
      </c>
      <c r="O19" s="60">
        <v>-2.5735000000000001</v>
      </c>
      <c r="P19" s="89">
        <v>2.8546999999999998</v>
      </c>
    </row>
    <row r="20" spans="1:16" x14ac:dyDescent="0.35">
      <c r="A20" s="85" t="s">
        <v>110</v>
      </c>
      <c r="B20" s="52">
        <v>19</v>
      </c>
      <c r="C20" s="60">
        <v>2.1657000000000002</v>
      </c>
      <c r="D20" s="60">
        <v>7.4519000000000002</v>
      </c>
      <c r="E20" s="60">
        <v>-4.1333000000000002</v>
      </c>
      <c r="F20" s="60"/>
      <c r="G20" s="60">
        <v>-1.1836</v>
      </c>
      <c r="H20" s="60">
        <v>1.0044</v>
      </c>
      <c r="I20" s="60">
        <v>11.985099999999999</v>
      </c>
      <c r="J20" s="60">
        <v>10.0154</v>
      </c>
      <c r="K20" s="60">
        <v>11.572900000000001</v>
      </c>
      <c r="L20" s="60">
        <v>10.2135</v>
      </c>
      <c r="M20" s="60">
        <v>-4.0890000000000004</v>
      </c>
      <c r="N20" s="60">
        <v>0.1832</v>
      </c>
      <c r="O20" s="60">
        <v>-3.1461000000000001</v>
      </c>
      <c r="P20" s="89">
        <v>2.0165000000000002</v>
      </c>
    </row>
    <row r="21" spans="1:16" x14ac:dyDescent="0.35">
      <c r="A21" s="85" t="s">
        <v>111</v>
      </c>
      <c r="B21" s="52">
        <v>20</v>
      </c>
      <c r="C21" s="60">
        <v>2.2423000000000002</v>
      </c>
      <c r="D21" s="60">
        <v>7.7946</v>
      </c>
      <c r="E21" s="60">
        <v>-3.5070999999999999</v>
      </c>
      <c r="F21" s="60"/>
      <c r="G21" s="60">
        <v>0.1246</v>
      </c>
      <c r="H21" s="60">
        <v>2.3214999999999999</v>
      </c>
      <c r="I21" s="60">
        <v>13.4284</v>
      </c>
      <c r="J21" s="60">
        <v>11.38</v>
      </c>
      <c r="K21" s="60">
        <v>12.866400000000001</v>
      </c>
      <c r="L21" s="60">
        <v>10.5349</v>
      </c>
      <c r="M21" s="60">
        <v>-3.4866999999999999</v>
      </c>
      <c r="N21" s="60">
        <v>1.1536</v>
      </c>
      <c r="O21" s="60">
        <v>-1.8879999999999999</v>
      </c>
      <c r="P21" s="89">
        <v>2.1095999999999999</v>
      </c>
    </row>
    <row r="22" spans="1:16" x14ac:dyDescent="0.35">
      <c r="A22" s="1045" t="s">
        <v>10042</v>
      </c>
      <c r="B22" s="1042"/>
      <c r="C22" s="1043"/>
      <c r="D22" s="1043"/>
      <c r="E22" s="1043"/>
      <c r="F22" s="1043"/>
      <c r="G22" s="1043"/>
      <c r="H22" s="1043"/>
      <c r="I22" s="1043"/>
      <c r="J22" s="1043"/>
      <c r="K22" s="1043"/>
      <c r="L22" s="1043"/>
      <c r="M22" s="1043"/>
      <c r="N22" s="1043"/>
      <c r="O22" s="1043"/>
      <c r="P22" s="1044"/>
    </row>
    <row r="23" spans="1:16" x14ac:dyDescent="0.35">
      <c r="A23" s="85" t="s">
        <v>114</v>
      </c>
      <c r="B23" s="52">
        <v>15</v>
      </c>
      <c r="C23" s="60">
        <v>3.1534</v>
      </c>
      <c r="D23" s="60">
        <v>11.800800000000001</v>
      </c>
      <c r="E23" s="60">
        <v>-0.13719999999999999</v>
      </c>
      <c r="F23" s="60"/>
      <c r="G23" s="60">
        <v>3.081</v>
      </c>
      <c r="H23" s="60">
        <v>4.3665000000000003</v>
      </c>
      <c r="I23" s="60">
        <v>16.732500000000002</v>
      </c>
      <c r="J23" s="60">
        <v>14.4963</v>
      </c>
      <c r="K23" s="60">
        <v>14.8695</v>
      </c>
      <c r="L23" s="60">
        <v>14.6577</v>
      </c>
      <c r="M23" s="60">
        <v>-0.1638</v>
      </c>
      <c r="N23" s="60">
        <v>3.3062</v>
      </c>
      <c r="O23" s="60">
        <v>0.93159999999999998</v>
      </c>
      <c r="P23" s="89">
        <v>3.0104000000000002</v>
      </c>
    </row>
    <row r="24" spans="1:16" x14ac:dyDescent="0.35">
      <c r="A24" s="85" t="s">
        <v>115</v>
      </c>
      <c r="B24" s="52">
        <v>15</v>
      </c>
      <c r="C24" s="60">
        <v>3.24</v>
      </c>
      <c r="D24" s="60">
        <v>12.0695</v>
      </c>
      <c r="E24" s="60">
        <v>0.34229999999999999</v>
      </c>
      <c r="F24" s="60"/>
      <c r="G24" s="60">
        <v>4.0792999999999999</v>
      </c>
      <c r="H24" s="60">
        <v>5.3864000000000001</v>
      </c>
      <c r="I24" s="60">
        <v>17.886500000000002</v>
      </c>
      <c r="J24" s="60">
        <v>15.66</v>
      </c>
      <c r="K24" s="60">
        <v>15.9945</v>
      </c>
      <c r="L24" s="60">
        <v>14.9117</v>
      </c>
      <c r="M24" s="60">
        <v>0.2964</v>
      </c>
      <c r="N24" s="60">
        <v>4.0369999999999999</v>
      </c>
      <c r="O24" s="60">
        <v>1.8938999999999999</v>
      </c>
      <c r="P24" s="89">
        <v>3.0796000000000001</v>
      </c>
    </row>
    <row r="25" spans="1:16" x14ac:dyDescent="0.35">
      <c r="A25" s="85" t="s">
        <v>116</v>
      </c>
      <c r="B25" s="52">
        <v>19</v>
      </c>
      <c r="C25" s="60">
        <v>2.5760999999999998</v>
      </c>
      <c r="D25" s="60">
        <v>11.8599</v>
      </c>
      <c r="E25" s="60">
        <v>-0.13270000000000001</v>
      </c>
      <c r="F25" s="60"/>
      <c r="G25" s="60">
        <v>2.6591999999999998</v>
      </c>
      <c r="H25" s="60">
        <v>3.0552999999999999</v>
      </c>
      <c r="I25" s="60">
        <v>15.6228</v>
      </c>
      <c r="J25" s="60">
        <v>13.6747</v>
      </c>
      <c r="K25" s="60">
        <v>13.901400000000001</v>
      </c>
      <c r="L25" s="60">
        <v>14.485300000000001</v>
      </c>
      <c r="M25" s="60">
        <v>-3.4200000000000001E-2</v>
      </c>
      <c r="N25" s="60">
        <v>4.0156000000000001</v>
      </c>
      <c r="O25" s="60">
        <v>-0.22670000000000001</v>
      </c>
      <c r="P25" s="89">
        <v>2.2717000000000001</v>
      </c>
    </row>
    <row r="26" spans="1:16" x14ac:dyDescent="0.35">
      <c r="A26" s="85" t="s">
        <v>117</v>
      </c>
      <c r="B26" s="52">
        <v>19</v>
      </c>
      <c r="C26" s="60">
        <v>2.7029000000000001</v>
      </c>
      <c r="D26" s="60">
        <v>12.233700000000001</v>
      </c>
      <c r="E26" s="60">
        <v>0.54559999999999997</v>
      </c>
      <c r="F26" s="60"/>
      <c r="G26" s="60">
        <v>4.0507</v>
      </c>
      <c r="H26" s="60">
        <v>4.4246999999999996</v>
      </c>
      <c r="I26" s="60">
        <v>17.080500000000001</v>
      </c>
      <c r="J26" s="60">
        <v>15.174799999999999</v>
      </c>
      <c r="K26" s="60">
        <v>15.227600000000001</v>
      </c>
      <c r="L26" s="60">
        <v>14.843500000000001</v>
      </c>
      <c r="M26" s="60">
        <v>0.62539999999999996</v>
      </c>
      <c r="N26" s="60">
        <v>5.0663</v>
      </c>
      <c r="O26" s="60">
        <v>1.1135999999999999</v>
      </c>
      <c r="P26" s="89">
        <v>2.3712</v>
      </c>
    </row>
    <row r="27" spans="1:16" x14ac:dyDescent="0.35">
      <c r="A27" s="1045" t="s">
        <v>10043</v>
      </c>
      <c r="B27" s="1042"/>
      <c r="C27" s="1043"/>
      <c r="D27" s="1043"/>
      <c r="E27" s="1043"/>
      <c r="F27" s="1043"/>
      <c r="G27" s="1043"/>
      <c r="H27" s="1043"/>
      <c r="I27" s="1043"/>
      <c r="J27" s="1043"/>
      <c r="K27" s="1043"/>
      <c r="L27" s="1043"/>
      <c r="M27" s="1043"/>
      <c r="N27" s="1043"/>
      <c r="O27" s="1043"/>
      <c r="P27" s="1044"/>
    </row>
    <row r="28" spans="1:16" x14ac:dyDescent="0.35">
      <c r="A28" s="85" t="s">
        <v>120</v>
      </c>
      <c r="B28" s="52">
        <v>17</v>
      </c>
      <c r="C28" s="60">
        <v>2.9763999999999999</v>
      </c>
      <c r="D28" s="60">
        <v>15.239100000000001</v>
      </c>
      <c r="E28" s="60">
        <v>3.5459000000000001</v>
      </c>
      <c r="F28" s="60"/>
      <c r="G28" s="60">
        <v>6.1035000000000004</v>
      </c>
      <c r="H28" s="60">
        <v>5.8654999999999999</v>
      </c>
      <c r="I28" s="60">
        <v>19.9132</v>
      </c>
      <c r="J28" s="60">
        <v>17.316099999999999</v>
      </c>
      <c r="K28" s="60">
        <v>16.558299999999999</v>
      </c>
      <c r="L28" s="60">
        <v>17.802299999999999</v>
      </c>
      <c r="M28" s="60">
        <v>3.5600999999999998</v>
      </c>
      <c r="N28" s="60">
        <v>7.4375</v>
      </c>
      <c r="O28" s="60">
        <v>3.8445</v>
      </c>
      <c r="P28" s="89">
        <v>2.8616999999999999</v>
      </c>
    </row>
    <row r="29" spans="1:16" x14ac:dyDescent="0.35">
      <c r="A29" s="85" t="s">
        <v>121</v>
      </c>
      <c r="B29" s="52">
        <v>17</v>
      </c>
      <c r="C29" s="60">
        <v>3.0602999999999998</v>
      </c>
      <c r="D29" s="60">
        <v>15.504099999999999</v>
      </c>
      <c r="E29" s="60">
        <v>4.0237999999999996</v>
      </c>
      <c r="F29" s="60"/>
      <c r="G29" s="60">
        <v>7.1018999999999997</v>
      </c>
      <c r="H29" s="60">
        <v>6.8753000000000002</v>
      </c>
      <c r="I29" s="60">
        <v>21.075900000000001</v>
      </c>
      <c r="J29" s="60">
        <v>18.5091</v>
      </c>
      <c r="K29" s="60">
        <v>17.7742</v>
      </c>
      <c r="L29" s="60">
        <v>18.051600000000001</v>
      </c>
      <c r="M29" s="60">
        <v>4.0195999999999996</v>
      </c>
      <c r="N29" s="60">
        <v>8.1719000000000008</v>
      </c>
      <c r="O29" s="60">
        <v>4.8049999999999997</v>
      </c>
      <c r="P29" s="89">
        <v>2.9275000000000002</v>
      </c>
    </row>
    <row r="30" spans="1:16" x14ac:dyDescent="0.35">
      <c r="A30" s="85" t="s">
        <v>122</v>
      </c>
      <c r="B30" s="52">
        <v>16</v>
      </c>
      <c r="C30" s="60">
        <v>2.9445999999999999</v>
      </c>
      <c r="D30" s="60">
        <v>15.824400000000001</v>
      </c>
      <c r="E30" s="60">
        <v>4.7807000000000004</v>
      </c>
      <c r="F30" s="60"/>
      <c r="G30" s="60">
        <v>7.6337999999999999</v>
      </c>
      <c r="H30" s="60">
        <v>3.7271000000000001</v>
      </c>
      <c r="I30" s="60">
        <v>19.524899999999999</v>
      </c>
      <c r="J30" s="60">
        <v>15.714600000000001</v>
      </c>
      <c r="K30" s="60">
        <v>16.032800000000002</v>
      </c>
      <c r="L30" s="60">
        <v>18.321899999999999</v>
      </c>
      <c r="M30" s="60">
        <v>4.8507999999999996</v>
      </c>
      <c r="N30" s="60">
        <v>8.1018000000000008</v>
      </c>
      <c r="O30" s="60">
        <v>5.2319000000000004</v>
      </c>
      <c r="P30" s="89">
        <v>2.5167999999999999</v>
      </c>
    </row>
    <row r="31" spans="1:16" x14ac:dyDescent="0.35">
      <c r="A31" s="85" t="s">
        <v>123</v>
      </c>
      <c r="B31" s="52">
        <v>16</v>
      </c>
      <c r="C31" s="60">
        <v>3.0569999999999999</v>
      </c>
      <c r="D31" s="60">
        <v>16.193100000000001</v>
      </c>
      <c r="E31" s="60">
        <v>5.4490999999999996</v>
      </c>
      <c r="F31" s="60"/>
      <c r="G31" s="60">
        <v>9.0281000000000002</v>
      </c>
      <c r="H31" s="60">
        <v>5.0788000000000002</v>
      </c>
      <c r="I31" s="60">
        <v>21.116900000000001</v>
      </c>
      <c r="J31" s="60">
        <v>17.242000000000001</v>
      </c>
      <c r="K31" s="60">
        <v>17.268000000000001</v>
      </c>
      <c r="L31" s="60">
        <v>18.6845</v>
      </c>
      <c r="M31" s="60">
        <v>5.4810999999999996</v>
      </c>
      <c r="N31" s="60">
        <v>9.1036000000000001</v>
      </c>
      <c r="O31" s="60">
        <v>6.5631000000000004</v>
      </c>
      <c r="P31" s="89">
        <v>2.6107999999999998</v>
      </c>
    </row>
    <row r="32" spans="1:16" x14ac:dyDescent="0.35">
      <c r="A32" s="1045" t="s">
        <v>10044</v>
      </c>
      <c r="B32" s="1042"/>
      <c r="C32" s="1043"/>
      <c r="D32" s="1043"/>
      <c r="E32" s="1043"/>
      <c r="F32" s="1043"/>
      <c r="G32" s="1043"/>
      <c r="H32" s="1043"/>
      <c r="I32" s="1043"/>
      <c r="J32" s="1043"/>
      <c r="K32" s="1043"/>
      <c r="L32" s="1043"/>
      <c r="M32" s="1043"/>
      <c r="N32" s="1043"/>
      <c r="O32" s="1043"/>
      <c r="P32" s="1044"/>
    </row>
    <row r="33" spans="1:16" x14ac:dyDescent="0.35">
      <c r="A33" s="85" t="s">
        <v>126</v>
      </c>
      <c r="B33" s="52">
        <v>16</v>
      </c>
      <c r="C33" s="60">
        <v>5.7389999999999999</v>
      </c>
      <c r="D33" s="60">
        <v>20.6706</v>
      </c>
      <c r="E33" s="60">
        <v>7.2092000000000001</v>
      </c>
      <c r="F33" s="60"/>
      <c r="G33" s="60">
        <v>5.8310000000000004</v>
      </c>
      <c r="H33" s="60">
        <v>4.3993000000000002</v>
      </c>
      <c r="I33" s="60">
        <v>17.2761</v>
      </c>
      <c r="J33" s="60">
        <v>17.305599999999998</v>
      </c>
      <c r="K33" s="60">
        <v>17.434999999999999</v>
      </c>
      <c r="L33" s="60">
        <v>22.978300000000001</v>
      </c>
      <c r="M33" s="60">
        <v>7.4241999999999999</v>
      </c>
      <c r="N33" s="60">
        <v>7.5113000000000003</v>
      </c>
      <c r="O33" s="60">
        <v>3.2277</v>
      </c>
      <c r="P33" s="89">
        <v>5.1702000000000004</v>
      </c>
    </row>
    <row r="34" spans="1:16" x14ac:dyDescent="0.35">
      <c r="A34" s="85" t="s">
        <v>127</v>
      </c>
      <c r="B34" s="52">
        <v>16</v>
      </c>
      <c r="C34" s="60">
        <v>5.8350999999999997</v>
      </c>
      <c r="D34" s="60">
        <v>20.9819</v>
      </c>
      <c r="E34" s="60">
        <v>7.7621000000000002</v>
      </c>
      <c r="F34" s="60"/>
      <c r="G34" s="60">
        <v>6.9485000000000001</v>
      </c>
      <c r="H34" s="60">
        <v>5.5294999999999996</v>
      </c>
      <c r="I34" s="60">
        <v>18.557600000000001</v>
      </c>
      <c r="J34" s="60">
        <v>18.677399999999999</v>
      </c>
      <c r="K34" s="60">
        <v>18.674099999999999</v>
      </c>
      <c r="L34" s="60">
        <v>23.273299999999999</v>
      </c>
      <c r="M34" s="60">
        <v>7.9581999999999997</v>
      </c>
      <c r="N34" s="60">
        <v>8.3339999999999996</v>
      </c>
      <c r="O34" s="60">
        <v>4.3006000000000002</v>
      </c>
      <c r="P34" s="89">
        <v>5.2455999999999996</v>
      </c>
    </row>
    <row r="35" spans="1:16" x14ac:dyDescent="0.35">
      <c r="A35" s="85" t="s">
        <v>128</v>
      </c>
      <c r="B35" s="52">
        <v>20</v>
      </c>
      <c r="C35" s="60">
        <v>6.4076000000000004</v>
      </c>
      <c r="D35" s="60">
        <v>23.8353</v>
      </c>
      <c r="E35" s="60">
        <v>11.013299999999999</v>
      </c>
      <c r="F35" s="60"/>
      <c r="G35" s="60">
        <v>12.045299999999999</v>
      </c>
      <c r="H35" s="60">
        <v>6.1062000000000003</v>
      </c>
      <c r="I35" s="60">
        <v>19.992999999999999</v>
      </c>
      <c r="J35" s="60">
        <v>18.1416</v>
      </c>
      <c r="K35" s="60">
        <v>17.280100000000001</v>
      </c>
      <c r="L35" s="60">
        <v>25.171299999999999</v>
      </c>
      <c r="M35" s="60">
        <v>11.0861</v>
      </c>
      <c r="N35" s="60">
        <v>12.4589</v>
      </c>
      <c r="O35" s="60">
        <v>9.1356000000000002</v>
      </c>
      <c r="P35" s="89">
        <v>5.0792000000000002</v>
      </c>
    </row>
    <row r="36" spans="1:16" x14ac:dyDescent="0.35">
      <c r="A36" s="85" t="s">
        <v>129</v>
      </c>
      <c r="B36" s="52">
        <v>20</v>
      </c>
      <c r="C36" s="60">
        <v>6.5460000000000003</v>
      </c>
      <c r="D36" s="60">
        <v>24.2743</v>
      </c>
      <c r="E36" s="60">
        <v>11.7812</v>
      </c>
      <c r="F36" s="60"/>
      <c r="G36" s="60">
        <v>13.5684</v>
      </c>
      <c r="H36" s="60">
        <v>7.5370999999999997</v>
      </c>
      <c r="I36" s="60">
        <v>21.5701</v>
      </c>
      <c r="J36" s="60">
        <v>19.711600000000001</v>
      </c>
      <c r="K36" s="60">
        <v>18.338999999999999</v>
      </c>
      <c r="L36" s="60">
        <v>25.589500000000001</v>
      </c>
      <c r="M36" s="60">
        <v>11.8262</v>
      </c>
      <c r="N36" s="60">
        <v>13.5867</v>
      </c>
      <c r="O36" s="60">
        <v>10.6075</v>
      </c>
      <c r="P36" s="89">
        <v>5.1939000000000002</v>
      </c>
    </row>
    <row r="37" spans="1:16" x14ac:dyDescent="0.35">
      <c r="A37" s="1045" t="s">
        <v>10045</v>
      </c>
      <c r="B37" s="1042"/>
      <c r="C37" s="1043"/>
      <c r="D37" s="1043"/>
      <c r="E37" s="1043"/>
      <c r="F37" s="1043"/>
      <c r="G37" s="1043"/>
      <c r="H37" s="1043"/>
      <c r="I37" s="1043"/>
      <c r="J37" s="1043"/>
      <c r="K37" s="1043"/>
      <c r="L37" s="1043"/>
      <c r="M37" s="1043"/>
      <c r="N37" s="1043"/>
      <c r="O37" s="1043"/>
      <c r="P37" s="1044"/>
    </row>
    <row r="38" spans="1:16" x14ac:dyDescent="0.35">
      <c r="A38" s="85" t="s">
        <v>132</v>
      </c>
      <c r="B38" s="52">
        <v>11</v>
      </c>
      <c r="C38" s="60">
        <v>1.4404999999999999</v>
      </c>
      <c r="D38" s="60">
        <v>8.3531999999999993</v>
      </c>
      <c r="E38" s="60">
        <v>-1.7573000000000001</v>
      </c>
      <c r="F38" s="60"/>
      <c r="G38" s="60">
        <v>1.7391000000000001</v>
      </c>
      <c r="H38" s="60">
        <v>1.8907</v>
      </c>
      <c r="I38" s="60">
        <v>15.751099999999999</v>
      </c>
      <c r="J38" s="60">
        <v>14.4434</v>
      </c>
      <c r="K38" s="60">
        <v>14.507899999999999</v>
      </c>
      <c r="L38" s="60">
        <v>10.615399999999999</v>
      </c>
      <c r="M38" s="60">
        <v>-1.9337</v>
      </c>
      <c r="N38" s="60">
        <v>2.4550999999999998</v>
      </c>
      <c r="O38" s="60">
        <v>-0.1701</v>
      </c>
      <c r="P38" s="89">
        <v>1.6566000000000001</v>
      </c>
    </row>
    <row r="39" spans="1:16" x14ac:dyDescent="0.35">
      <c r="A39" s="85" t="s">
        <v>133</v>
      </c>
      <c r="B39" s="52">
        <v>11</v>
      </c>
      <c r="C39" s="60">
        <v>1.5416000000000001</v>
      </c>
      <c r="D39" s="60">
        <v>8.6601999999999997</v>
      </c>
      <c r="E39" s="60">
        <v>-1.2153</v>
      </c>
      <c r="F39" s="60"/>
      <c r="G39" s="60">
        <v>2.9098000000000002</v>
      </c>
      <c r="H39" s="60">
        <v>3.024</v>
      </c>
      <c r="I39" s="60">
        <v>17.04</v>
      </c>
      <c r="J39" s="60">
        <v>15.725199999999999</v>
      </c>
      <c r="K39" s="60">
        <v>15.4237</v>
      </c>
      <c r="L39" s="60">
        <v>10.906000000000001</v>
      </c>
      <c r="M39" s="60">
        <v>-1.4155</v>
      </c>
      <c r="N39" s="60">
        <v>3.2995999999999999</v>
      </c>
      <c r="O39" s="60">
        <v>0.95689999999999997</v>
      </c>
      <c r="P39" s="89">
        <v>1.7367999999999999</v>
      </c>
    </row>
    <row r="40" spans="1:16" x14ac:dyDescent="0.35">
      <c r="A40" s="1045" t="s">
        <v>10046</v>
      </c>
      <c r="B40" s="1042"/>
      <c r="C40" s="1043"/>
      <c r="D40" s="1043"/>
      <c r="E40" s="1043"/>
      <c r="F40" s="1043"/>
      <c r="G40" s="1043"/>
      <c r="H40" s="1043"/>
      <c r="I40" s="1043"/>
      <c r="J40" s="1043"/>
      <c r="K40" s="1043"/>
      <c r="L40" s="1043"/>
      <c r="M40" s="1043"/>
      <c r="N40" s="1043"/>
      <c r="O40" s="1043"/>
      <c r="P40" s="1044"/>
    </row>
    <row r="41" spans="1:16" x14ac:dyDescent="0.35">
      <c r="A41" s="85" t="s">
        <v>136</v>
      </c>
      <c r="B41" s="52">
        <v>17</v>
      </c>
      <c r="C41" s="60">
        <v>3.1412</v>
      </c>
      <c r="D41" s="60">
        <v>10.572699999999999</v>
      </c>
      <c r="E41" s="60">
        <v>-2.2787000000000002</v>
      </c>
      <c r="F41" s="60"/>
      <c r="G41" s="60">
        <v>1.1887000000000001</v>
      </c>
      <c r="H41" s="60">
        <v>3.88</v>
      </c>
      <c r="I41" s="60">
        <v>14.509</v>
      </c>
      <c r="J41" s="60">
        <v>12.613300000000001</v>
      </c>
      <c r="K41" s="60">
        <v>13.719900000000001</v>
      </c>
      <c r="L41" s="60">
        <v>13.3743</v>
      </c>
      <c r="M41" s="60">
        <v>-2.0226000000000002</v>
      </c>
      <c r="N41" s="60">
        <v>2.0030999999999999</v>
      </c>
      <c r="O41" s="60">
        <v>-0.69530000000000003</v>
      </c>
      <c r="P41" s="89">
        <v>3.26</v>
      </c>
    </row>
    <row r="42" spans="1:16" x14ac:dyDescent="0.35">
      <c r="A42" s="85" t="s">
        <v>137</v>
      </c>
      <c r="B42" s="52">
        <v>17</v>
      </c>
      <c r="C42" s="60">
        <v>3.2372999999999998</v>
      </c>
      <c r="D42" s="60">
        <v>10.8713</v>
      </c>
      <c r="E42" s="60">
        <v>-1.7521</v>
      </c>
      <c r="F42" s="60"/>
      <c r="G42" s="60">
        <v>2.2991999999999999</v>
      </c>
      <c r="H42" s="60">
        <v>5.0335999999999999</v>
      </c>
      <c r="I42" s="60">
        <v>15.8065</v>
      </c>
      <c r="J42" s="60">
        <v>13.940099999999999</v>
      </c>
      <c r="K42" s="60">
        <v>14.920999999999999</v>
      </c>
      <c r="L42" s="60">
        <v>13.652900000000001</v>
      </c>
      <c r="M42" s="60">
        <v>-1.5149999999999999</v>
      </c>
      <c r="N42" s="60">
        <v>2.8170000000000002</v>
      </c>
      <c r="O42" s="60">
        <v>0.38419999999999999</v>
      </c>
      <c r="P42" s="89">
        <v>3.335</v>
      </c>
    </row>
    <row r="43" spans="1:16" x14ac:dyDescent="0.35">
      <c r="A43" s="85" t="s">
        <v>138</v>
      </c>
      <c r="B43" s="52">
        <v>11</v>
      </c>
      <c r="C43" s="60">
        <v>3.2576999999999998</v>
      </c>
      <c r="D43" s="60">
        <v>13.231299999999999</v>
      </c>
      <c r="E43" s="60">
        <v>0.83579999999999999</v>
      </c>
      <c r="F43" s="60"/>
      <c r="G43" s="60">
        <v>3.1269999999999998</v>
      </c>
      <c r="H43" s="60">
        <v>2.1642000000000001</v>
      </c>
      <c r="I43" s="60">
        <v>13.194900000000001</v>
      </c>
      <c r="J43" s="60">
        <v>11.188499999999999</v>
      </c>
      <c r="K43" s="60">
        <v>13.1663</v>
      </c>
      <c r="L43" s="60">
        <v>16.066700000000001</v>
      </c>
      <c r="M43" s="60">
        <v>0.90700000000000003</v>
      </c>
      <c r="N43" s="60">
        <v>4.5712999999999999</v>
      </c>
      <c r="O43" s="60">
        <v>1.0861000000000001</v>
      </c>
      <c r="P43" s="89">
        <v>2.6061999999999999</v>
      </c>
    </row>
    <row r="44" spans="1:16" x14ac:dyDescent="0.35">
      <c r="A44" s="85" t="s">
        <v>139</v>
      </c>
      <c r="B44" s="52">
        <v>11</v>
      </c>
      <c r="C44" s="60">
        <v>3.3816000000000002</v>
      </c>
      <c r="D44" s="60">
        <v>13.6187</v>
      </c>
      <c r="E44" s="60">
        <v>1.5185</v>
      </c>
      <c r="F44" s="60"/>
      <c r="G44" s="60">
        <v>4.5372000000000003</v>
      </c>
      <c r="H44" s="60">
        <v>3.5594999999999999</v>
      </c>
      <c r="I44" s="60">
        <v>14.745900000000001</v>
      </c>
      <c r="J44" s="60">
        <v>12.6355</v>
      </c>
      <c r="K44" s="60">
        <v>14.4985</v>
      </c>
      <c r="L44" s="60">
        <v>16.431699999999999</v>
      </c>
      <c r="M44" s="60">
        <v>1.5649</v>
      </c>
      <c r="N44" s="60">
        <v>5.6181000000000001</v>
      </c>
      <c r="O44" s="60">
        <v>2.4443000000000001</v>
      </c>
      <c r="P44" s="89">
        <v>2.7044999999999999</v>
      </c>
    </row>
    <row r="45" spans="1:16" x14ac:dyDescent="0.35">
      <c r="A45" s="1045" t="s">
        <v>10047</v>
      </c>
      <c r="B45" s="1042"/>
      <c r="C45" s="1043"/>
      <c r="D45" s="1043"/>
      <c r="E45" s="1043"/>
      <c r="F45" s="1043"/>
      <c r="G45" s="1043"/>
      <c r="H45" s="1043"/>
      <c r="I45" s="1043"/>
      <c r="J45" s="1043"/>
      <c r="K45" s="1043"/>
      <c r="L45" s="1043"/>
      <c r="M45" s="1043"/>
      <c r="N45" s="1043"/>
      <c r="O45" s="1043"/>
      <c r="P45" s="1044"/>
    </row>
    <row r="46" spans="1:16" x14ac:dyDescent="0.35">
      <c r="A46" s="85" t="s">
        <v>142</v>
      </c>
      <c r="B46" s="52">
        <v>15</v>
      </c>
      <c r="C46" s="60">
        <v>2.2332999999999998</v>
      </c>
      <c r="D46" s="60">
        <v>8.5107999999999997</v>
      </c>
      <c r="E46" s="60">
        <v>-2.9156</v>
      </c>
      <c r="F46" s="60"/>
      <c r="G46" s="60">
        <v>1.5416000000000001</v>
      </c>
      <c r="H46" s="60">
        <v>2.9573</v>
      </c>
      <c r="I46" s="60">
        <v>16.229199999999999</v>
      </c>
      <c r="J46" s="60">
        <v>14.7674</v>
      </c>
      <c r="K46" s="60">
        <v>14.6607</v>
      </c>
      <c r="L46" s="60">
        <v>11.007300000000001</v>
      </c>
      <c r="M46" s="60">
        <v>-3.0874999999999999</v>
      </c>
      <c r="N46" s="60">
        <v>2.2422</v>
      </c>
      <c r="O46" s="60">
        <v>-0.3654</v>
      </c>
      <c r="P46" s="89">
        <v>2.3262999999999998</v>
      </c>
    </row>
    <row r="47" spans="1:16" x14ac:dyDescent="0.35">
      <c r="A47" s="85" t="s">
        <v>143</v>
      </c>
      <c r="B47" s="52">
        <v>15</v>
      </c>
      <c r="C47" s="60">
        <v>2.3163</v>
      </c>
      <c r="D47" s="60">
        <v>8.7529000000000003</v>
      </c>
      <c r="E47" s="60">
        <v>-2.4767000000000001</v>
      </c>
      <c r="F47" s="60"/>
      <c r="G47" s="60">
        <v>2.4725999999999999</v>
      </c>
      <c r="H47" s="60">
        <v>3.9015</v>
      </c>
      <c r="I47" s="60">
        <v>17.3066</v>
      </c>
      <c r="J47" s="60">
        <v>15.7996</v>
      </c>
      <c r="K47" s="60">
        <v>15.724299999999999</v>
      </c>
      <c r="L47" s="60">
        <v>11.2403</v>
      </c>
      <c r="M47" s="60">
        <v>-2.6646000000000001</v>
      </c>
      <c r="N47" s="60">
        <v>2.9224000000000001</v>
      </c>
      <c r="O47" s="60">
        <v>0.52700000000000002</v>
      </c>
      <c r="P47" s="89">
        <v>2.3873000000000002</v>
      </c>
    </row>
    <row r="48" spans="1:16" x14ac:dyDescent="0.35">
      <c r="A48" s="85" t="s">
        <v>144</v>
      </c>
      <c r="B48" s="52">
        <v>11</v>
      </c>
      <c r="C48" s="60">
        <v>3.4443000000000001</v>
      </c>
      <c r="D48" s="60">
        <v>13.1008</v>
      </c>
      <c r="E48" s="60">
        <v>1.5099</v>
      </c>
      <c r="F48" s="60"/>
      <c r="G48" s="60">
        <v>4.6322999999999999</v>
      </c>
      <c r="H48" s="60">
        <v>1.7112000000000001</v>
      </c>
      <c r="I48" s="60">
        <v>15.7675</v>
      </c>
      <c r="J48" s="60">
        <v>13.039199999999999</v>
      </c>
      <c r="K48" s="60">
        <v>13.4375</v>
      </c>
      <c r="L48" s="60">
        <v>15.916600000000001</v>
      </c>
      <c r="M48" s="60">
        <v>1.4151</v>
      </c>
      <c r="N48" s="60">
        <v>5.6688000000000001</v>
      </c>
      <c r="O48" s="60">
        <v>2.0642</v>
      </c>
      <c r="P48" s="89">
        <v>2.7924000000000002</v>
      </c>
    </row>
    <row r="49" spans="1:16" x14ac:dyDescent="0.35">
      <c r="A49" s="85" t="s">
        <v>145</v>
      </c>
      <c r="B49" s="52">
        <v>11</v>
      </c>
      <c r="C49" s="60">
        <v>3.5802999999999998</v>
      </c>
      <c r="D49" s="60">
        <v>13.4969</v>
      </c>
      <c r="E49" s="60">
        <v>2.2101000000000002</v>
      </c>
      <c r="F49" s="60"/>
      <c r="G49" s="60">
        <v>6.0891000000000002</v>
      </c>
      <c r="H49" s="60">
        <v>3.0712999999999999</v>
      </c>
      <c r="I49" s="60">
        <v>17.297999999999998</v>
      </c>
      <c r="J49" s="60">
        <v>14.4041</v>
      </c>
      <c r="K49" s="60">
        <v>13.8428</v>
      </c>
      <c r="L49" s="60">
        <v>16.290900000000001</v>
      </c>
      <c r="M49" s="60">
        <v>2.0855000000000001</v>
      </c>
      <c r="N49" s="60">
        <v>6.7312000000000003</v>
      </c>
      <c r="O49" s="60">
        <v>3.4596</v>
      </c>
      <c r="P49" s="89">
        <v>2.8984000000000001</v>
      </c>
    </row>
    <row r="50" spans="1:16" x14ac:dyDescent="0.35">
      <c r="A50" s="1045" t="s">
        <v>10048</v>
      </c>
      <c r="B50" s="1042"/>
      <c r="C50" s="1043"/>
      <c r="D50" s="1043"/>
      <c r="E50" s="1043"/>
      <c r="F50" s="1043"/>
      <c r="G50" s="1043"/>
      <c r="H50" s="1043"/>
      <c r="I50" s="1043"/>
      <c r="J50" s="1043"/>
      <c r="K50" s="1043"/>
      <c r="L50" s="1043"/>
      <c r="M50" s="1043"/>
      <c r="N50" s="1043"/>
      <c r="O50" s="1043"/>
      <c r="P50" s="1044"/>
    </row>
    <row r="51" spans="1:16" x14ac:dyDescent="0.35">
      <c r="A51" s="85" t="s">
        <v>148</v>
      </c>
      <c r="B51" s="52">
        <v>15</v>
      </c>
      <c r="C51" s="60">
        <v>3.6141000000000001</v>
      </c>
      <c r="D51" s="60">
        <v>17.126000000000001</v>
      </c>
      <c r="E51" s="60">
        <v>8.6220999999999997</v>
      </c>
      <c r="F51" s="60"/>
      <c r="G51" s="60">
        <v>7.9617000000000004</v>
      </c>
      <c r="H51" s="60">
        <v>1.9407000000000001</v>
      </c>
      <c r="I51" s="60">
        <v>21.673999999999999</v>
      </c>
      <c r="J51" s="60">
        <v>20.8339</v>
      </c>
      <c r="K51" s="60">
        <v>16.5639</v>
      </c>
      <c r="L51" s="60">
        <v>19.770800000000001</v>
      </c>
      <c r="M51" s="60">
        <v>8.4506999999999994</v>
      </c>
      <c r="N51" s="60">
        <v>9.3226999999999993</v>
      </c>
      <c r="O51" s="60">
        <v>5.3323999999999998</v>
      </c>
      <c r="P51" s="89">
        <v>2.6970999999999998</v>
      </c>
    </row>
    <row r="52" spans="1:16" x14ac:dyDescent="0.35">
      <c r="A52" s="85" t="s">
        <v>149</v>
      </c>
      <c r="B52" s="52">
        <v>15</v>
      </c>
      <c r="C52" s="60">
        <v>3.7008999999999999</v>
      </c>
      <c r="D52" s="60">
        <v>17.403500000000001</v>
      </c>
      <c r="E52" s="60">
        <v>9.1402000000000001</v>
      </c>
      <c r="F52" s="60"/>
      <c r="G52" s="60">
        <v>9.0052000000000003</v>
      </c>
      <c r="H52" s="60">
        <v>2.9315000000000002</v>
      </c>
      <c r="I52" s="60">
        <v>22.832100000000001</v>
      </c>
      <c r="J52" s="60">
        <v>21.951499999999999</v>
      </c>
      <c r="K52" s="60">
        <v>17.6252</v>
      </c>
      <c r="L52" s="60">
        <v>20.033200000000001</v>
      </c>
      <c r="M52" s="60">
        <v>8.9469999999999992</v>
      </c>
      <c r="N52" s="60">
        <v>10.0899</v>
      </c>
      <c r="O52" s="60">
        <v>6.3327</v>
      </c>
      <c r="P52" s="89">
        <v>2.7643</v>
      </c>
    </row>
    <row r="53" spans="1:16" x14ac:dyDescent="0.35">
      <c r="A53" s="85" t="s">
        <v>150</v>
      </c>
      <c r="B53" s="52">
        <v>6</v>
      </c>
      <c r="C53" s="60">
        <v>2.4931000000000001</v>
      </c>
      <c r="D53" s="60">
        <v>15.6835</v>
      </c>
      <c r="E53" s="60">
        <v>7.1750999999999996</v>
      </c>
      <c r="F53" s="60"/>
      <c r="G53" s="60">
        <v>9.5185999999999993</v>
      </c>
      <c r="H53" s="60">
        <v>1.8923000000000001</v>
      </c>
      <c r="I53" s="60">
        <v>21.012799999999999</v>
      </c>
      <c r="J53" s="60">
        <v>19.042400000000001</v>
      </c>
      <c r="K53" s="60">
        <v>17.5822</v>
      </c>
      <c r="L53" s="60">
        <v>18.316800000000001</v>
      </c>
      <c r="M53" s="60">
        <v>6.9843000000000002</v>
      </c>
      <c r="N53" s="60">
        <v>8.3048999999999999</v>
      </c>
      <c r="O53" s="60">
        <v>6.74</v>
      </c>
      <c r="P53" s="89">
        <v>0.94359999999999999</v>
      </c>
    </row>
    <row r="54" spans="1:16" x14ac:dyDescent="0.35">
      <c r="A54" s="85" t="s">
        <v>151</v>
      </c>
      <c r="B54" s="52">
        <v>6</v>
      </c>
      <c r="C54" s="60">
        <v>2.6097000000000001</v>
      </c>
      <c r="D54" s="60">
        <v>16.047799999999999</v>
      </c>
      <c r="E54" s="60">
        <v>7.8592000000000004</v>
      </c>
      <c r="F54" s="60"/>
      <c r="G54" s="60">
        <v>10.744400000000001</v>
      </c>
      <c r="H54" s="60">
        <v>3.0777000000000001</v>
      </c>
      <c r="I54" s="60">
        <v>22.402000000000001</v>
      </c>
      <c r="J54" s="60">
        <v>20.409099999999999</v>
      </c>
      <c r="K54" s="60">
        <v>18.7516</v>
      </c>
      <c r="L54" s="60">
        <v>18.658000000000001</v>
      </c>
      <c r="M54" s="60">
        <v>7.6436000000000002</v>
      </c>
      <c r="N54" s="60">
        <v>9.2308000000000003</v>
      </c>
      <c r="O54" s="60">
        <v>7.9196999999999997</v>
      </c>
      <c r="P54" s="89">
        <v>1.0319</v>
      </c>
    </row>
    <row r="55" spans="1:16" x14ac:dyDescent="0.35">
      <c r="A55" s="1045" t="s">
        <v>10049</v>
      </c>
      <c r="B55" s="1042"/>
      <c r="C55" s="1043"/>
      <c r="D55" s="1043"/>
      <c r="E55" s="1043"/>
      <c r="F55" s="1043"/>
      <c r="G55" s="1043"/>
      <c r="H55" s="1043"/>
      <c r="I55" s="1043"/>
      <c r="J55" s="1043"/>
      <c r="K55" s="1043"/>
      <c r="L55" s="1043"/>
      <c r="M55" s="1043"/>
      <c r="N55" s="1043"/>
      <c r="O55" s="1043"/>
      <c r="P55" s="1044"/>
    </row>
    <row r="56" spans="1:16" x14ac:dyDescent="0.35">
      <c r="A56" s="85" t="s">
        <v>2532</v>
      </c>
      <c r="B56" s="52">
        <v>28</v>
      </c>
      <c r="C56" s="60">
        <v>5.0336999999999996</v>
      </c>
      <c r="D56" s="60">
        <v>11.669499999999999</v>
      </c>
      <c r="E56" s="60">
        <v>-0.28370000000000001</v>
      </c>
      <c r="F56" s="60"/>
      <c r="G56" s="60">
        <v>4.3960999999999997</v>
      </c>
      <c r="H56" s="60">
        <v>8.2007999999999992</v>
      </c>
      <c r="I56" s="60">
        <v>14.6722</v>
      </c>
      <c r="J56" s="60">
        <v>12.667400000000001</v>
      </c>
      <c r="K56" s="60">
        <v>13.3294</v>
      </c>
      <c r="L56" s="60">
        <v>15.552099999999999</v>
      </c>
      <c r="M56" s="60">
        <v>-0.50290000000000001</v>
      </c>
      <c r="N56" s="60">
        <v>6.8693999999999997</v>
      </c>
      <c r="O56" s="60">
        <v>2.4056000000000002</v>
      </c>
      <c r="P56" s="89">
        <v>5.2625000000000002</v>
      </c>
    </row>
    <row r="57" spans="1:16" x14ac:dyDescent="0.35">
      <c r="A57" s="85" t="s">
        <v>2697</v>
      </c>
      <c r="B57" s="52">
        <v>24</v>
      </c>
      <c r="C57" s="60">
        <v>2.7776000000000001</v>
      </c>
      <c r="D57" s="60">
        <v>11.110799999999999</v>
      </c>
      <c r="E57" s="60">
        <v>-4.4396000000000004</v>
      </c>
      <c r="F57" s="60"/>
      <c r="G57" s="60">
        <v>-2.4028</v>
      </c>
      <c r="H57" s="60">
        <v>-7.6200000000000004E-2</v>
      </c>
      <c r="I57" s="60">
        <v>10.7719</v>
      </c>
      <c r="J57" s="60">
        <v>11.9742</v>
      </c>
      <c r="K57" s="60">
        <v>13.6844</v>
      </c>
      <c r="L57" s="60">
        <v>13.3628</v>
      </c>
      <c r="M57" s="60">
        <v>-4.5084</v>
      </c>
      <c r="N57" s="60">
        <v>-4.4634</v>
      </c>
      <c r="O57" s="60">
        <v>-4.1113</v>
      </c>
      <c r="P57" s="89">
        <v>3.0133999999999999</v>
      </c>
    </row>
    <row r="58" spans="1:16" x14ac:dyDescent="0.35">
      <c r="A58" s="85" t="s">
        <v>2839</v>
      </c>
      <c r="B58" s="52">
        <v>19</v>
      </c>
      <c r="C58" s="60">
        <v>3.4540000000000002</v>
      </c>
      <c r="D58" s="60">
        <v>13.231400000000001</v>
      </c>
      <c r="E58" s="60">
        <v>0.55810000000000004</v>
      </c>
      <c r="F58" s="60"/>
      <c r="G58" s="60">
        <v>2.6938</v>
      </c>
      <c r="H58" s="60">
        <v>2.8378999999999999</v>
      </c>
      <c r="I58" s="60">
        <v>15.4801</v>
      </c>
      <c r="J58" s="60">
        <v>16.3797</v>
      </c>
      <c r="K58" s="60">
        <v>13.8637</v>
      </c>
      <c r="L58" s="60">
        <v>15.935700000000001</v>
      </c>
      <c r="M58" s="60">
        <v>0.64349999999999996</v>
      </c>
      <c r="N58" s="60">
        <v>3.5059999999999998</v>
      </c>
      <c r="O58" s="60">
        <v>0.57150000000000001</v>
      </c>
      <c r="P58" s="89">
        <v>2.9035000000000002</v>
      </c>
    </row>
    <row r="59" spans="1:16" x14ac:dyDescent="0.35">
      <c r="A59" s="85" t="s">
        <v>2943</v>
      </c>
      <c r="B59" s="52">
        <v>18</v>
      </c>
      <c r="C59" s="60">
        <v>3.0771999999999999</v>
      </c>
      <c r="D59" s="60">
        <v>15.7059</v>
      </c>
      <c r="E59" s="60">
        <v>10.9079</v>
      </c>
      <c r="F59" s="60"/>
      <c r="G59" s="60">
        <v>13.8546</v>
      </c>
      <c r="H59" s="60">
        <v>14.788500000000001</v>
      </c>
      <c r="I59" s="60">
        <v>23.157800000000002</v>
      </c>
      <c r="J59" s="60">
        <v>14.3825</v>
      </c>
      <c r="K59" s="60">
        <v>14.254200000000001</v>
      </c>
      <c r="L59" s="60">
        <v>16.142700000000001</v>
      </c>
      <c r="M59" s="60">
        <v>11.2643</v>
      </c>
      <c r="N59" s="60">
        <v>12.783899999999999</v>
      </c>
      <c r="O59" s="60">
        <v>10.3315</v>
      </c>
      <c r="P59" s="89">
        <v>4.0061999999999998</v>
      </c>
    </row>
    <row r="60" spans="1:16" x14ac:dyDescent="0.35">
      <c r="A60" s="85" t="s">
        <v>3051</v>
      </c>
      <c r="B60" s="52">
        <v>13</v>
      </c>
      <c r="C60" s="60">
        <v>-0.45219999999999999</v>
      </c>
      <c r="D60" s="60">
        <v>6.4490999999999996</v>
      </c>
      <c r="E60" s="60">
        <v>-17.4191</v>
      </c>
      <c r="F60" s="60"/>
      <c r="G60" s="60">
        <v>-14.4414</v>
      </c>
      <c r="H60" s="60">
        <v>-4.2081</v>
      </c>
      <c r="I60" s="60">
        <v>7.1585000000000001</v>
      </c>
      <c r="J60" s="60">
        <v>6.0410000000000004</v>
      </c>
      <c r="K60" s="60">
        <v>14.4001</v>
      </c>
      <c r="L60" s="60">
        <v>9.1907999999999994</v>
      </c>
      <c r="M60" s="60">
        <v>-15.6593</v>
      </c>
      <c r="N60" s="60">
        <v>-9.9285999999999994</v>
      </c>
      <c r="O60" s="60">
        <v>-15.9978</v>
      </c>
      <c r="P60" s="89">
        <v>-1.5326</v>
      </c>
    </row>
    <row r="61" spans="1:16" x14ac:dyDescent="0.35">
      <c r="A61" s="85" t="s">
        <v>3127</v>
      </c>
      <c r="B61" s="52">
        <v>12</v>
      </c>
      <c r="C61" s="60">
        <v>2.839</v>
      </c>
      <c r="D61" s="60">
        <v>16.274100000000001</v>
      </c>
      <c r="E61" s="60">
        <v>8.4179999999999993</v>
      </c>
      <c r="F61" s="60"/>
      <c r="G61" s="60">
        <v>11.471</v>
      </c>
      <c r="H61" s="60">
        <v>4.3270999999999997</v>
      </c>
      <c r="I61" s="60">
        <v>21.553699999999999</v>
      </c>
      <c r="J61" s="60">
        <v>17.1479</v>
      </c>
      <c r="K61" s="60">
        <v>14.1714</v>
      </c>
      <c r="L61" s="60">
        <v>18.7226</v>
      </c>
      <c r="M61" s="60">
        <v>7.8202999999999996</v>
      </c>
      <c r="N61" s="60">
        <v>9.1687999999999992</v>
      </c>
      <c r="O61" s="60">
        <v>8.9224999999999994</v>
      </c>
      <c r="P61" s="89">
        <v>1.6054999999999999</v>
      </c>
    </row>
    <row r="62" spans="1:16" x14ac:dyDescent="0.35">
      <c r="A62" s="85" t="s">
        <v>3196</v>
      </c>
      <c r="B62" s="52">
        <v>12</v>
      </c>
      <c r="C62" s="60">
        <v>4.4730999999999996</v>
      </c>
      <c r="D62" s="60">
        <v>16.325700000000001</v>
      </c>
      <c r="E62" s="60">
        <v>1.4903</v>
      </c>
      <c r="F62" s="60"/>
      <c r="G62" s="60">
        <v>5.3815999999999997</v>
      </c>
      <c r="H62" s="60">
        <v>5.2496999999999998</v>
      </c>
      <c r="I62" s="60">
        <v>17.848500000000001</v>
      </c>
      <c r="J62" s="60">
        <v>11.1167</v>
      </c>
      <c r="K62" s="60" t="s">
        <v>430</v>
      </c>
      <c r="L62" s="60">
        <v>19.003799999999998</v>
      </c>
      <c r="M62" s="60">
        <v>2.1055999999999999</v>
      </c>
      <c r="N62" s="60">
        <v>3.9209999999999998</v>
      </c>
      <c r="O62" s="60">
        <v>3.4198</v>
      </c>
      <c r="P62" s="89">
        <v>3.3138000000000001</v>
      </c>
    </row>
    <row r="63" spans="1:16" x14ac:dyDescent="0.35">
      <c r="A63" s="85" t="s">
        <v>3262</v>
      </c>
      <c r="B63" s="52">
        <v>11</v>
      </c>
      <c r="C63" s="60">
        <v>1.2891999999999999</v>
      </c>
      <c r="D63" s="60">
        <v>8.6172000000000004</v>
      </c>
      <c r="E63" s="60">
        <v>-2.6949999999999998</v>
      </c>
      <c r="F63" s="60"/>
      <c r="G63" s="60">
        <v>1.0941000000000001</v>
      </c>
      <c r="H63" s="60">
        <v>0.70399999999999996</v>
      </c>
      <c r="I63" s="60">
        <v>14.0245</v>
      </c>
      <c r="J63" s="60">
        <v>13.277100000000001</v>
      </c>
      <c r="K63" s="60">
        <v>14.454599999999999</v>
      </c>
      <c r="L63" s="60">
        <v>11.224500000000001</v>
      </c>
      <c r="M63" s="60">
        <v>-2.8906999999999998</v>
      </c>
      <c r="N63" s="60">
        <v>2.4967999999999999</v>
      </c>
      <c r="O63" s="60">
        <v>-1.3559000000000001</v>
      </c>
      <c r="P63" s="89">
        <v>0.77939999999999998</v>
      </c>
    </row>
    <row r="64" spans="1:16" x14ac:dyDescent="0.35">
      <c r="A64" s="85" t="s">
        <v>3330</v>
      </c>
      <c r="B64" s="52">
        <v>10</v>
      </c>
      <c r="C64" s="60">
        <v>2.9335</v>
      </c>
      <c r="D64" s="60">
        <v>10.235799999999999</v>
      </c>
      <c r="E64" s="60">
        <v>-3.4024000000000001</v>
      </c>
      <c r="F64" s="60"/>
      <c r="G64" s="60">
        <v>-1.3048</v>
      </c>
      <c r="H64" s="60">
        <v>1.833</v>
      </c>
      <c r="I64" s="60">
        <v>12.086600000000001</v>
      </c>
      <c r="J64" s="60">
        <v>10.0807</v>
      </c>
      <c r="K64" s="60">
        <v>12.013500000000001</v>
      </c>
      <c r="L64" s="60">
        <v>12.907400000000001</v>
      </c>
      <c r="M64" s="60">
        <v>-3.1808000000000001</v>
      </c>
      <c r="N64" s="60">
        <v>0.60019999999999996</v>
      </c>
      <c r="O64" s="60">
        <v>-3.2404000000000002</v>
      </c>
      <c r="P64" s="89">
        <v>2.6042000000000001</v>
      </c>
    </row>
    <row r="65" spans="1:16" x14ac:dyDescent="0.35">
      <c r="A65" s="85" t="s">
        <v>3386</v>
      </c>
      <c r="B65" s="52">
        <v>8</v>
      </c>
      <c r="C65" s="60">
        <v>3.8744000000000001</v>
      </c>
      <c r="D65" s="60">
        <v>16.670999999999999</v>
      </c>
      <c r="E65" s="60">
        <v>5.4654999999999996</v>
      </c>
      <c r="F65" s="60"/>
      <c r="G65" s="60">
        <v>7.7178000000000004</v>
      </c>
      <c r="H65" s="60">
        <v>0.97250000000000003</v>
      </c>
      <c r="I65" s="60" t="s">
        <v>430</v>
      </c>
      <c r="J65" s="60" t="s">
        <v>430</v>
      </c>
      <c r="K65" s="60" t="s">
        <v>430</v>
      </c>
      <c r="L65" s="60">
        <v>18.613399999999999</v>
      </c>
      <c r="M65" s="60">
        <v>4.9821999999999997</v>
      </c>
      <c r="N65" s="60">
        <v>10.161099999999999</v>
      </c>
      <c r="O65" s="60">
        <v>5.1416000000000004</v>
      </c>
      <c r="P65" s="89">
        <v>2.2703000000000002</v>
      </c>
    </row>
    <row r="66" spans="1:16" x14ac:dyDescent="0.35">
      <c r="A66" s="85" t="s">
        <v>3432</v>
      </c>
      <c r="B66" s="52">
        <v>7</v>
      </c>
      <c r="C66" s="60">
        <v>2.4927999999999999</v>
      </c>
      <c r="D66" s="60">
        <v>13.339</v>
      </c>
      <c r="E66" s="60">
        <v>2.6324999999999998</v>
      </c>
      <c r="F66" s="60"/>
      <c r="G66" s="60">
        <v>7.2689000000000004</v>
      </c>
      <c r="H66" s="60">
        <v>-3.09E-2</v>
      </c>
      <c r="I66" s="60">
        <v>9.7531999999999996</v>
      </c>
      <c r="J66" s="60">
        <v>9.3323999999999998</v>
      </c>
      <c r="K66" s="60">
        <v>10.0017</v>
      </c>
      <c r="L66" s="60">
        <v>15.3041</v>
      </c>
      <c r="M66" s="60">
        <v>2.5442999999999998</v>
      </c>
      <c r="N66" s="60">
        <v>4.7976000000000001</v>
      </c>
      <c r="O66" s="60">
        <v>5.1548999999999996</v>
      </c>
      <c r="P66" s="89">
        <v>1.6927000000000001</v>
      </c>
    </row>
    <row r="67" spans="1:16" x14ac:dyDescent="0.35">
      <c r="A67" s="85" t="s">
        <v>3472</v>
      </c>
      <c r="B67" s="52">
        <v>7</v>
      </c>
      <c r="C67" s="60">
        <v>4.6390000000000002</v>
      </c>
      <c r="D67" s="60">
        <v>16.462700000000002</v>
      </c>
      <c r="E67" s="60">
        <v>3.2761999999999998</v>
      </c>
      <c r="F67" s="60"/>
      <c r="G67" s="60">
        <v>7.2727000000000004</v>
      </c>
      <c r="H67" s="60">
        <v>4.8807999999999998</v>
      </c>
      <c r="I67" s="60">
        <v>21.337800000000001</v>
      </c>
      <c r="J67" s="60">
        <v>17.9024</v>
      </c>
      <c r="K67" s="60">
        <v>16.413</v>
      </c>
      <c r="L67" s="60">
        <v>19.142299999999999</v>
      </c>
      <c r="M67" s="60">
        <v>2.9881000000000002</v>
      </c>
      <c r="N67" s="60">
        <v>7.5426000000000002</v>
      </c>
      <c r="O67" s="60">
        <v>5.2507999999999999</v>
      </c>
      <c r="P67" s="89">
        <v>3.4470000000000001</v>
      </c>
    </row>
    <row r="68" spans="1:16" x14ac:dyDescent="0.35">
      <c r="A68" s="85" t="s">
        <v>3513</v>
      </c>
      <c r="B68" s="52">
        <v>6</v>
      </c>
      <c r="C68" s="60">
        <v>-0.55110000000000003</v>
      </c>
      <c r="D68" s="60">
        <v>17.488399999999999</v>
      </c>
      <c r="E68" s="60">
        <v>27.866900000000001</v>
      </c>
      <c r="F68" s="60"/>
      <c r="G68" s="60">
        <v>54.806399999999996</v>
      </c>
      <c r="H68" s="60">
        <v>30.3889</v>
      </c>
      <c r="I68" s="60">
        <v>24.6631</v>
      </c>
      <c r="J68" s="60">
        <v>9.5405999999999995</v>
      </c>
      <c r="K68" s="60">
        <v>12.6983</v>
      </c>
      <c r="L68" s="60">
        <v>17.6571</v>
      </c>
      <c r="M68" s="60">
        <v>27.131699999999999</v>
      </c>
      <c r="N68" s="60">
        <v>34.668300000000002</v>
      </c>
      <c r="O68" s="60">
        <v>51.932699999999997</v>
      </c>
      <c r="P68" s="89">
        <v>-2.1095999999999999</v>
      </c>
    </row>
    <row r="69" spans="1:16" x14ac:dyDescent="0.35">
      <c r="A69" s="85" t="s">
        <v>3548</v>
      </c>
      <c r="B69" s="52">
        <v>6</v>
      </c>
      <c r="C69" s="60">
        <v>4.3593000000000002</v>
      </c>
      <c r="D69" s="60">
        <v>11.287699999999999</v>
      </c>
      <c r="E69" s="60">
        <v>-2.3780999999999999</v>
      </c>
      <c r="F69" s="60"/>
      <c r="G69" s="60">
        <v>11.8132</v>
      </c>
      <c r="H69" s="60">
        <v>3.9441000000000002</v>
      </c>
      <c r="I69" s="60">
        <v>20.084399999999999</v>
      </c>
      <c r="J69" s="60">
        <v>17.766100000000002</v>
      </c>
      <c r="K69" s="60">
        <v>12.335699999999999</v>
      </c>
      <c r="L69" s="60">
        <v>14.7592</v>
      </c>
      <c r="M69" s="60">
        <v>-2.5832000000000002</v>
      </c>
      <c r="N69" s="60">
        <v>-0.35859999999999997</v>
      </c>
      <c r="O69" s="60">
        <v>9.3684999999999992</v>
      </c>
      <c r="P69" s="89">
        <v>3.5468000000000002</v>
      </c>
    </row>
    <row r="70" spans="1:16" x14ac:dyDescent="0.35">
      <c r="A70" s="85" t="s">
        <v>3584</v>
      </c>
      <c r="B70" s="52">
        <v>6</v>
      </c>
      <c r="C70" s="60">
        <v>-7.8600000000000003E-2</v>
      </c>
      <c r="D70" s="60">
        <v>10.7986</v>
      </c>
      <c r="E70" s="60">
        <v>8.4131</v>
      </c>
      <c r="F70" s="60"/>
      <c r="G70" s="60">
        <v>11.660600000000001</v>
      </c>
      <c r="H70" s="60">
        <v>5.2256</v>
      </c>
      <c r="I70" s="60">
        <v>19.810500000000001</v>
      </c>
      <c r="J70" s="60">
        <v>15.0183</v>
      </c>
      <c r="K70" s="60">
        <v>17.229099999999999</v>
      </c>
      <c r="L70" s="60">
        <v>11.5402</v>
      </c>
      <c r="M70" s="60">
        <v>6.7701000000000002</v>
      </c>
      <c r="N70" s="60">
        <v>10.1119</v>
      </c>
      <c r="O70" s="60">
        <v>9.1313999999999993</v>
      </c>
      <c r="P70" s="89">
        <v>-0.92989999999999995</v>
      </c>
    </row>
    <row r="71" spans="1:16" x14ac:dyDescent="0.35">
      <c r="A71" s="85" t="s">
        <v>3620</v>
      </c>
      <c r="B71" s="52">
        <v>5</v>
      </c>
      <c r="C71" s="60">
        <v>0.70269999999999999</v>
      </c>
      <c r="D71" s="60">
        <v>8.8874999999999993</v>
      </c>
      <c r="E71" s="60">
        <v>5.0082000000000004</v>
      </c>
      <c r="F71" s="60"/>
      <c r="G71" s="60">
        <v>6.9904000000000002</v>
      </c>
      <c r="H71" s="60">
        <v>0.83089999999999997</v>
      </c>
      <c r="I71" s="60">
        <v>26.343399999999999</v>
      </c>
      <c r="J71" s="60">
        <v>22.879100000000001</v>
      </c>
      <c r="K71" s="60">
        <v>16.036300000000001</v>
      </c>
      <c r="L71" s="60">
        <v>11.5884</v>
      </c>
      <c r="M71" s="60">
        <v>3.2153999999999998</v>
      </c>
      <c r="N71" s="60">
        <v>7.1070000000000002</v>
      </c>
      <c r="O71" s="60">
        <v>4.9328000000000003</v>
      </c>
      <c r="P71" s="89">
        <v>0.63139999999999996</v>
      </c>
    </row>
    <row r="72" spans="1:16" x14ac:dyDescent="0.35">
      <c r="A72" s="85" t="s">
        <v>3647</v>
      </c>
      <c r="B72" s="52">
        <v>4</v>
      </c>
      <c r="C72" s="60">
        <v>4.0457999999999998</v>
      </c>
      <c r="D72" s="60">
        <v>12.244400000000001</v>
      </c>
      <c r="E72" s="60">
        <v>-1.9919</v>
      </c>
      <c r="F72" s="60"/>
      <c r="G72" s="60">
        <v>4.3977000000000004</v>
      </c>
      <c r="H72" s="60">
        <v>7.3131000000000004</v>
      </c>
      <c r="I72" s="60">
        <v>14.927199999999999</v>
      </c>
      <c r="J72" s="60">
        <v>14.755699999999999</v>
      </c>
      <c r="K72" s="60" t="s">
        <v>430</v>
      </c>
      <c r="L72" s="60">
        <v>15.1295</v>
      </c>
      <c r="M72" s="60">
        <v>-1.4202999999999999</v>
      </c>
      <c r="N72" s="60">
        <v>2.8834</v>
      </c>
      <c r="O72" s="60">
        <v>1.9729000000000001</v>
      </c>
      <c r="P72" s="89">
        <v>4.2637</v>
      </c>
    </row>
    <row r="73" spans="1:16" x14ac:dyDescent="0.35">
      <c r="A73" s="85" t="s">
        <v>3669</v>
      </c>
      <c r="B73" s="52">
        <v>4</v>
      </c>
      <c r="C73" s="60">
        <v>0.9889</v>
      </c>
      <c r="D73" s="60">
        <v>8.3247</v>
      </c>
      <c r="E73" s="60">
        <v>-4.1063000000000001</v>
      </c>
      <c r="F73" s="60"/>
      <c r="G73" s="60">
        <v>-3.7179000000000002</v>
      </c>
      <c r="H73" s="60">
        <v>-3.1686000000000001</v>
      </c>
      <c r="I73" s="60">
        <v>9.3066999999999993</v>
      </c>
      <c r="J73" s="60">
        <v>8.5085999999999995</v>
      </c>
      <c r="K73" s="60">
        <v>11.6434</v>
      </c>
      <c r="L73" s="60">
        <v>10.4581</v>
      </c>
      <c r="M73" s="60">
        <v>-3.8226</v>
      </c>
      <c r="N73" s="60">
        <v>-1.9240999999999999</v>
      </c>
      <c r="O73" s="60">
        <v>-5.69</v>
      </c>
      <c r="P73" s="89">
        <v>0.32850000000000001</v>
      </c>
    </row>
    <row r="74" spans="1:16" x14ac:dyDescent="0.35">
      <c r="A74" s="85" t="s">
        <v>3692</v>
      </c>
      <c r="B74" s="52">
        <v>3</v>
      </c>
      <c r="C74" s="60">
        <v>1.9426000000000001</v>
      </c>
      <c r="D74" s="60">
        <v>10.937900000000001</v>
      </c>
      <c r="E74" s="60">
        <v>-1.6617</v>
      </c>
      <c r="F74" s="60"/>
      <c r="G74" s="60">
        <v>1.5008999999999999</v>
      </c>
      <c r="H74" s="60" t="s">
        <v>430</v>
      </c>
      <c r="I74" s="60" t="s">
        <v>430</v>
      </c>
      <c r="J74" s="60" t="s">
        <v>430</v>
      </c>
      <c r="K74" s="60" t="s">
        <v>430</v>
      </c>
      <c r="L74" s="60">
        <v>13.7532</v>
      </c>
      <c r="M74" s="60">
        <v>-1.8188</v>
      </c>
      <c r="N74" s="60">
        <v>0.54790000000000005</v>
      </c>
      <c r="O74" s="60">
        <v>-0.7339</v>
      </c>
      <c r="P74" s="89">
        <v>1.3655999999999999</v>
      </c>
    </row>
    <row r="75" spans="1:16" x14ac:dyDescent="0.35">
      <c r="A75" s="85" t="s">
        <v>3710</v>
      </c>
      <c r="B75" s="52">
        <v>3</v>
      </c>
      <c r="C75" s="60">
        <v>0.24030000000000001</v>
      </c>
      <c r="D75" s="60">
        <v>5.3060999999999998</v>
      </c>
      <c r="E75" s="60">
        <v>-5.8792</v>
      </c>
      <c r="F75" s="60"/>
      <c r="G75" s="60" t="s">
        <v>430</v>
      </c>
      <c r="H75" s="60" t="s">
        <v>430</v>
      </c>
      <c r="I75" s="60" t="s">
        <v>430</v>
      </c>
      <c r="J75" s="60" t="s">
        <v>430</v>
      </c>
      <c r="K75" s="60" t="s">
        <v>430</v>
      </c>
      <c r="L75" s="60">
        <v>7.3773</v>
      </c>
      <c r="M75" s="60">
        <v>-6.4462999999999999</v>
      </c>
      <c r="N75" s="60">
        <v>-0.23250000000000001</v>
      </c>
      <c r="O75" s="60" t="s">
        <v>430</v>
      </c>
      <c r="P75" s="89">
        <v>0.42</v>
      </c>
    </row>
    <row r="76" spans="1:16" x14ac:dyDescent="0.35">
      <c r="A76" s="85" t="s">
        <v>3724</v>
      </c>
      <c r="B76" s="52">
        <v>3</v>
      </c>
      <c r="C76" s="60">
        <v>2.4375</v>
      </c>
      <c r="D76" s="60">
        <v>11.440200000000001</v>
      </c>
      <c r="E76" s="60">
        <v>-0.61499999999999999</v>
      </c>
      <c r="F76" s="60"/>
      <c r="G76" s="60">
        <v>-1.1998</v>
      </c>
      <c r="H76" s="60">
        <v>-2.0326</v>
      </c>
      <c r="I76" s="60">
        <v>12.9765</v>
      </c>
      <c r="J76" s="60">
        <v>13.349</v>
      </c>
      <c r="K76" s="60" t="s">
        <v>430</v>
      </c>
      <c r="L76" s="60">
        <v>14.1372</v>
      </c>
      <c r="M76" s="60">
        <v>-1.0149999999999999</v>
      </c>
      <c r="N76" s="60">
        <v>0.51939999999999997</v>
      </c>
      <c r="O76" s="60">
        <v>-2.5962000000000001</v>
      </c>
      <c r="P76" s="89">
        <v>2.1339000000000001</v>
      </c>
    </row>
    <row r="77" spans="1:16" x14ac:dyDescent="0.35">
      <c r="A77" s="85" t="s">
        <v>3743</v>
      </c>
      <c r="B77" s="52">
        <v>3</v>
      </c>
      <c r="C77" s="60">
        <v>-0.62660000000000005</v>
      </c>
      <c r="D77" s="60">
        <v>15.029500000000001</v>
      </c>
      <c r="E77" s="60">
        <v>8.3755000000000006</v>
      </c>
      <c r="F77" s="60"/>
      <c r="G77" s="60">
        <v>13.9277</v>
      </c>
      <c r="H77" s="60">
        <v>6.3898999999999999</v>
      </c>
      <c r="I77" s="60">
        <v>18.362400000000001</v>
      </c>
      <c r="J77" s="60">
        <v>14.1396</v>
      </c>
      <c r="K77" s="60">
        <v>16.2971</v>
      </c>
      <c r="L77" s="60">
        <v>15.877800000000001</v>
      </c>
      <c r="M77" s="60">
        <v>6.1763000000000003</v>
      </c>
      <c r="N77" s="60">
        <v>11.4846</v>
      </c>
      <c r="O77" s="60">
        <v>10.0177</v>
      </c>
      <c r="P77" s="89">
        <v>-2.1375000000000002</v>
      </c>
    </row>
    <row r="78" spans="1:16" x14ac:dyDescent="0.35">
      <c r="A78" s="85" t="s">
        <v>3762</v>
      </c>
      <c r="B78" s="52">
        <v>3</v>
      </c>
      <c r="C78" s="60">
        <v>2.669</v>
      </c>
      <c r="D78" s="60">
        <v>9.7353000000000005</v>
      </c>
      <c r="E78" s="60">
        <v>-4.6723999999999997</v>
      </c>
      <c r="F78" s="60"/>
      <c r="G78" s="60">
        <v>-1.4164000000000001</v>
      </c>
      <c r="H78" s="60" t="s">
        <v>430</v>
      </c>
      <c r="I78" s="60" t="s">
        <v>430</v>
      </c>
      <c r="J78" s="60" t="s">
        <v>430</v>
      </c>
      <c r="K78" s="60" t="s">
        <v>430</v>
      </c>
      <c r="L78" s="60">
        <v>12.051299999999999</v>
      </c>
      <c r="M78" s="60">
        <v>-4.2938000000000001</v>
      </c>
      <c r="N78" s="60">
        <v>0.1326</v>
      </c>
      <c r="O78" s="60">
        <v>-3.3107000000000002</v>
      </c>
      <c r="P78" s="89">
        <v>2.6034000000000002</v>
      </c>
    </row>
    <row r="79" spans="1:16" x14ac:dyDescent="0.35">
      <c r="A79" s="85" t="s">
        <v>3776</v>
      </c>
      <c r="B79" s="52">
        <v>2</v>
      </c>
      <c r="C79" s="60">
        <v>4.1360999999999999</v>
      </c>
      <c r="D79" s="60">
        <v>15.199400000000001</v>
      </c>
      <c r="E79" s="60">
        <v>2.504</v>
      </c>
      <c r="F79" s="60"/>
      <c r="G79" s="60">
        <v>6.9569999999999999</v>
      </c>
      <c r="H79" s="60">
        <v>6.3190999999999997</v>
      </c>
      <c r="I79" s="60">
        <v>17.9132</v>
      </c>
      <c r="J79" s="60">
        <v>16.081199999999999</v>
      </c>
      <c r="K79" s="60">
        <v>14.070499999999999</v>
      </c>
      <c r="L79" s="60">
        <v>17.305599999999998</v>
      </c>
      <c r="M79" s="60">
        <v>2.8212999999999999</v>
      </c>
      <c r="N79" s="60">
        <v>8.2594999999999992</v>
      </c>
      <c r="O79" s="60">
        <v>5.2954999999999997</v>
      </c>
      <c r="P79" s="89">
        <v>3.1686000000000001</v>
      </c>
    </row>
    <row r="80" spans="1:16" x14ac:dyDescent="0.35">
      <c r="A80" s="85" t="s">
        <v>3789</v>
      </c>
      <c r="B80" s="52">
        <v>2</v>
      </c>
      <c r="C80" s="60">
        <v>0.33850000000000002</v>
      </c>
      <c r="D80" s="60">
        <v>7.4367000000000001</v>
      </c>
      <c r="E80" s="60">
        <v>-4.5940000000000003</v>
      </c>
      <c r="F80" s="60"/>
      <c r="G80" s="60">
        <v>0.1976</v>
      </c>
      <c r="H80" s="60">
        <v>1.133</v>
      </c>
      <c r="I80" s="60">
        <v>9.9733999999999998</v>
      </c>
      <c r="J80" s="60">
        <v>10.2446</v>
      </c>
      <c r="K80" s="60" t="s">
        <v>430</v>
      </c>
      <c r="L80" s="60">
        <v>9.3620000000000001</v>
      </c>
      <c r="M80" s="60">
        <v>-4.6219000000000001</v>
      </c>
      <c r="N80" s="60">
        <v>0.59499999999999997</v>
      </c>
      <c r="O80" s="60">
        <v>-1.4100999999999999</v>
      </c>
      <c r="P80" s="89">
        <v>1.0088999999999999</v>
      </c>
    </row>
    <row r="81" spans="1:16" x14ac:dyDescent="0.35">
      <c r="A81" s="85" t="s">
        <v>3802</v>
      </c>
      <c r="B81" s="52">
        <v>2</v>
      </c>
      <c r="C81" s="60">
        <v>0.22</v>
      </c>
      <c r="D81" s="60">
        <v>4.0945</v>
      </c>
      <c r="E81" s="60">
        <v>-6.3072999999999997</v>
      </c>
      <c r="F81" s="60"/>
      <c r="G81" s="60">
        <v>-0.55000000000000004</v>
      </c>
      <c r="H81" s="60" t="s">
        <v>430</v>
      </c>
      <c r="I81" s="60" t="s">
        <v>430</v>
      </c>
      <c r="J81" s="60" t="s">
        <v>430</v>
      </c>
      <c r="K81" s="60" t="s">
        <v>430</v>
      </c>
      <c r="L81" s="60">
        <v>6.6786000000000003</v>
      </c>
      <c r="M81" s="60">
        <v>-6.8602999999999996</v>
      </c>
      <c r="N81" s="60">
        <v>-4.4053000000000004</v>
      </c>
      <c r="O81" s="60">
        <v>-2.4281000000000001</v>
      </c>
      <c r="P81" s="89">
        <v>1.3302</v>
      </c>
    </row>
    <row r="82" spans="1:16" x14ac:dyDescent="0.35">
      <c r="A82" s="85" t="s">
        <v>3815</v>
      </c>
      <c r="B82" s="52">
        <v>1</v>
      </c>
      <c r="C82" s="60">
        <v>10.1211</v>
      </c>
      <c r="D82" s="60">
        <v>27.063700000000001</v>
      </c>
      <c r="E82" s="60">
        <v>14.8424</v>
      </c>
      <c r="F82" s="60"/>
      <c r="G82" s="60">
        <v>20.063300000000002</v>
      </c>
      <c r="H82" s="60">
        <v>9.7691999999999997</v>
      </c>
      <c r="I82" s="60">
        <v>18.863700000000001</v>
      </c>
      <c r="J82" s="60">
        <v>13.215299999999999</v>
      </c>
      <c r="K82" s="60" t="s">
        <v>430</v>
      </c>
      <c r="L82" s="60">
        <v>30.473600000000001</v>
      </c>
      <c r="M82" s="60">
        <v>14.5969</v>
      </c>
      <c r="N82" s="60">
        <v>14.2859</v>
      </c>
      <c r="O82" s="60">
        <v>16.8521</v>
      </c>
      <c r="P82" s="89">
        <v>6.4737999999999998</v>
      </c>
    </row>
    <row r="83" spans="1:16" x14ac:dyDescent="0.35">
      <c r="A83" s="85" t="s">
        <v>3823</v>
      </c>
      <c r="B83" s="52">
        <v>1</v>
      </c>
      <c r="C83" s="60">
        <v>6.1188000000000002</v>
      </c>
      <c r="D83" s="60">
        <v>28.775400000000001</v>
      </c>
      <c r="E83" s="60">
        <v>24.591799999999999</v>
      </c>
      <c r="F83" s="60"/>
      <c r="G83" s="60">
        <v>14.8613</v>
      </c>
      <c r="H83" s="60">
        <v>10.7994</v>
      </c>
      <c r="I83" s="60">
        <v>42.742899999999999</v>
      </c>
      <c r="J83" s="60" t="s">
        <v>430</v>
      </c>
      <c r="K83" s="60" t="s">
        <v>430</v>
      </c>
      <c r="L83" s="60">
        <v>34.241399999999999</v>
      </c>
      <c r="M83" s="60">
        <v>25.066299999999998</v>
      </c>
      <c r="N83" s="60">
        <v>23.444400000000002</v>
      </c>
      <c r="O83" s="60">
        <v>13.885400000000001</v>
      </c>
      <c r="P83" s="89">
        <v>5.0053999999999998</v>
      </c>
    </row>
    <row r="84" spans="1:16" x14ac:dyDescent="0.35">
      <c r="A84" s="85" t="s">
        <v>3830</v>
      </c>
      <c r="B84" s="52">
        <v>1</v>
      </c>
      <c r="C84" s="60">
        <v>1.8843000000000001</v>
      </c>
      <c r="D84" s="60">
        <v>8.7037999999999993</v>
      </c>
      <c r="E84" s="60">
        <v>-5.9001999999999999</v>
      </c>
      <c r="F84" s="60"/>
      <c r="G84" s="60">
        <v>-3.8319999999999999</v>
      </c>
      <c r="H84" s="60">
        <v>0.48089999999999999</v>
      </c>
      <c r="I84" s="60" t="s">
        <v>430</v>
      </c>
      <c r="J84" s="60" t="s">
        <v>430</v>
      </c>
      <c r="K84" s="60" t="s">
        <v>430</v>
      </c>
      <c r="L84" s="60">
        <v>11.5014</v>
      </c>
      <c r="M84" s="60">
        <v>-6.1128</v>
      </c>
      <c r="N84" s="60">
        <v>-7.4004000000000003</v>
      </c>
      <c r="O84" s="60">
        <v>-5.9202000000000004</v>
      </c>
      <c r="P84" s="89">
        <v>1.8609</v>
      </c>
    </row>
    <row r="85" spans="1:16" x14ac:dyDescent="0.35">
      <c r="A85" s="85" t="s">
        <v>3836</v>
      </c>
      <c r="B85" s="52">
        <v>1</v>
      </c>
      <c r="C85" s="60">
        <v>-1.6738999999999999</v>
      </c>
      <c r="D85" s="60">
        <v>4.8057999999999996</v>
      </c>
      <c r="E85" s="60">
        <v>-11.280799999999999</v>
      </c>
      <c r="F85" s="60"/>
      <c r="G85" s="60">
        <v>-11.817</v>
      </c>
      <c r="H85" s="60">
        <v>-7.1002000000000001</v>
      </c>
      <c r="I85" s="60">
        <v>-1.2109000000000001</v>
      </c>
      <c r="J85" s="60">
        <v>7.0594000000000001</v>
      </c>
      <c r="K85" s="60">
        <v>9.7077000000000009</v>
      </c>
      <c r="L85" s="60">
        <v>6.6715</v>
      </c>
      <c r="M85" s="60">
        <v>-11.732699999999999</v>
      </c>
      <c r="N85" s="60">
        <v>-11.9756</v>
      </c>
      <c r="O85" s="60">
        <v>-12.986700000000001</v>
      </c>
      <c r="P85" s="89">
        <v>-0.2016</v>
      </c>
    </row>
    <row r="86" spans="1:16" x14ac:dyDescent="0.35">
      <c r="A86" s="85" t="s">
        <v>3843</v>
      </c>
      <c r="B86" s="52">
        <v>1</v>
      </c>
      <c r="C86" s="60">
        <v>2.7033</v>
      </c>
      <c r="D86" s="60">
        <v>16.616700000000002</v>
      </c>
      <c r="E86" s="60">
        <v>5.2183999999999999</v>
      </c>
      <c r="F86" s="60"/>
      <c r="G86" s="60">
        <v>9.7642000000000007</v>
      </c>
      <c r="H86" s="60">
        <v>8.3585999999999991</v>
      </c>
      <c r="I86" s="60">
        <v>20.014199999999999</v>
      </c>
      <c r="J86" s="60">
        <v>15.193899999999999</v>
      </c>
      <c r="K86" s="60" t="s">
        <v>430</v>
      </c>
      <c r="L86" s="60">
        <v>18.788</v>
      </c>
      <c r="M86" s="60">
        <v>5.5270999999999999</v>
      </c>
      <c r="N86" s="60">
        <v>5.9404000000000003</v>
      </c>
      <c r="O86" s="60">
        <v>7.3598999999999997</v>
      </c>
      <c r="P86" s="89">
        <v>2.04</v>
      </c>
    </row>
    <row r="87" spans="1:16" x14ac:dyDescent="0.35">
      <c r="A87" s="85" t="s">
        <v>3849</v>
      </c>
      <c r="B87" s="52">
        <v>1</v>
      </c>
      <c r="C87" s="60">
        <v>5.0425000000000004</v>
      </c>
      <c r="D87" s="60">
        <v>15.0167</v>
      </c>
      <c r="E87" s="60">
        <v>7.2553999999999998</v>
      </c>
      <c r="F87" s="60"/>
      <c r="G87" s="60">
        <v>25.933299999999999</v>
      </c>
      <c r="H87" s="60">
        <v>7.3956999999999997</v>
      </c>
      <c r="I87" s="60" t="s">
        <v>430</v>
      </c>
      <c r="J87" s="60" t="s">
        <v>430</v>
      </c>
      <c r="K87" s="60" t="s">
        <v>430</v>
      </c>
      <c r="L87" s="60">
        <v>17.519600000000001</v>
      </c>
      <c r="M87" s="60">
        <v>5.8837999999999999</v>
      </c>
      <c r="N87" s="60">
        <v>13.5642</v>
      </c>
      <c r="O87" s="60">
        <v>23.468599999999999</v>
      </c>
      <c r="P87" s="89">
        <v>3.6825999999999999</v>
      </c>
    </row>
    <row r="88" spans="1:16" x14ac:dyDescent="0.35">
      <c r="A88" s="85" t="s">
        <v>3856</v>
      </c>
      <c r="B88" s="52">
        <v>1</v>
      </c>
      <c r="C88" s="60">
        <v>3.8557999999999999</v>
      </c>
      <c r="D88" s="60">
        <v>11.612399999999999</v>
      </c>
      <c r="E88" s="60">
        <v>-0.80359999999999998</v>
      </c>
      <c r="F88" s="60"/>
      <c r="G88" s="60">
        <v>2.0952999999999999</v>
      </c>
      <c r="H88" s="60" t="s">
        <v>430</v>
      </c>
      <c r="I88" s="60" t="s">
        <v>430</v>
      </c>
      <c r="J88" s="60" t="s">
        <v>430</v>
      </c>
      <c r="K88" s="60" t="s">
        <v>430</v>
      </c>
      <c r="L88" s="60">
        <v>15.1828</v>
      </c>
      <c r="M88" s="60">
        <v>-1.4597</v>
      </c>
      <c r="N88" s="60">
        <v>4.4985999999999997</v>
      </c>
      <c r="O88" s="60">
        <v>-2.2364999999999999</v>
      </c>
      <c r="P88" s="89">
        <v>3.5099</v>
      </c>
    </row>
    <row r="89" spans="1:16" x14ac:dyDescent="0.35">
      <c r="A89" s="85" t="s">
        <v>3863</v>
      </c>
      <c r="B89" s="52">
        <v>28</v>
      </c>
      <c r="C89" s="60">
        <v>5.1627999999999998</v>
      </c>
      <c r="D89" s="60">
        <v>12.0509</v>
      </c>
      <c r="E89" s="60">
        <v>0.3962</v>
      </c>
      <c r="F89" s="60"/>
      <c r="G89" s="60">
        <v>5.8068</v>
      </c>
      <c r="H89" s="60">
        <v>9.6667000000000005</v>
      </c>
      <c r="I89" s="60">
        <v>16.121300000000002</v>
      </c>
      <c r="J89" s="60">
        <v>13.9823</v>
      </c>
      <c r="K89" s="60">
        <v>14.595700000000001</v>
      </c>
      <c r="L89" s="60">
        <v>15.9229</v>
      </c>
      <c r="M89" s="60">
        <v>0.1497</v>
      </c>
      <c r="N89" s="60">
        <v>7.9356</v>
      </c>
      <c r="O89" s="60">
        <v>3.7643</v>
      </c>
      <c r="P89" s="89">
        <v>5.3680000000000003</v>
      </c>
    </row>
    <row r="90" spans="1:16" x14ac:dyDescent="0.35">
      <c r="A90" s="85" t="s">
        <v>3892</v>
      </c>
      <c r="B90" s="52">
        <v>24</v>
      </c>
      <c r="C90" s="60">
        <v>2.9013</v>
      </c>
      <c r="D90" s="60">
        <v>11.490600000000001</v>
      </c>
      <c r="E90" s="60">
        <v>-3.7946</v>
      </c>
      <c r="F90" s="60"/>
      <c r="G90" s="60">
        <v>-1.1134999999999999</v>
      </c>
      <c r="H90" s="60">
        <v>1.1882999999999999</v>
      </c>
      <c r="I90" s="60">
        <v>12.1073</v>
      </c>
      <c r="J90" s="60">
        <v>13.3292</v>
      </c>
      <c r="K90" s="60">
        <v>14.9603</v>
      </c>
      <c r="L90" s="60">
        <v>13.715999999999999</v>
      </c>
      <c r="M90" s="60">
        <v>-3.895</v>
      </c>
      <c r="N90" s="60">
        <v>-3.5487000000000002</v>
      </c>
      <c r="O90" s="60">
        <v>-2.8605</v>
      </c>
      <c r="P90" s="89">
        <v>3.1095000000000002</v>
      </c>
    </row>
    <row r="91" spans="1:16" x14ac:dyDescent="0.35">
      <c r="A91" s="85" t="s">
        <v>3917</v>
      </c>
      <c r="B91" s="52">
        <v>19</v>
      </c>
      <c r="C91" s="60">
        <v>3.5722999999999998</v>
      </c>
      <c r="D91" s="60">
        <v>13.5985</v>
      </c>
      <c r="E91" s="60">
        <v>1.2045999999999999</v>
      </c>
      <c r="F91" s="60"/>
      <c r="G91" s="60">
        <v>4.0717999999999996</v>
      </c>
      <c r="H91" s="60">
        <v>4.1723999999999997</v>
      </c>
      <c r="I91" s="60">
        <v>16.970500000000001</v>
      </c>
      <c r="J91" s="60">
        <v>17.6831</v>
      </c>
      <c r="K91" s="60">
        <v>14.946999999999999</v>
      </c>
      <c r="L91" s="60">
        <v>16.304099999999998</v>
      </c>
      <c r="M91" s="60">
        <v>1.2677</v>
      </c>
      <c r="N91" s="60">
        <v>4.5057</v>
      </c>
      <c r="O91" s="60">
        <v>1.8967000000000001</v>
      </c>
      <c r="P91" s="89">
        <v>2.9891999999999999</v>
      </c>
    </row>
    <row r="92" spans="1:16" x14ac:dyDescent="0.35">
      <c r="A92" s="85" t="s">
        <v>3937</v>
      </c>
      <c r="B92" s="52">
        <v>18</v>
      </c>
      <c r="C92" s="60">
        <v>3.2035999999999998</v>
      </c>
      <c r="D92" s="60">
        <v>16.118400000000001</v>
      </c>
      <c r="E92" s="60">
        <v>11.6883</v>
      </c>
      <c r="F92" s="60"/>
      <c r="G92" s="60">
        <v>15.4283</v>
      </c>
      <c r="H92" s="60">
        <v>16.321300000000001</v>
      </c>
      <c r="I92" s="60">
        <v>24.702999999999999</v>
      </c>
      <c r="J92" s="60">
        <v>15.765700000000001</v>
      </c>
      <c r="K92" s="60">
        <v>15.557499999999999</v>
      </c>
      <c r="L92" s="60">
        <v>16.520399999999999</v>
      </c>
      <c r="M92" s="60">
        <v>12.0189</v>
      </c>
      <c r="N92" s="60">
        <v>13.943</v>
      </c>
      <c r="O92" s="60">
        <v>11.859299999999999</v>
      </c>
      <c r="P92" s="89">
        <v>4.1112000000000002</v>
      </c>
    </row>
    <row r="93" spans="1:16" x14ac:dyDescent="0.35">
      <c r="A93" s="85" t="s">
        <v>3956</v>
      </c>
      <c r="B93" s="52">
        <v>13</v>
      </c>
      <c r="C93" s="60">
        <v>-0.33410000000000001</v>
      </c>
      <c r="D93" s="60">
        <v>6.7988999999999997</v>
      </c>
      <c r="E93" s="60">
        <v>-16.8827</v>
      </c>
      <c r="F93" s="60"/>
      <c r="G93" s="60">
        <v>-13.307499999999999</v>
      </c>
      <c r="H93" s="60">
        <v>-3.0244</v>
      </c>
      <c r="I93" s="60">
        <v>8.2245000000000008</v>
      </c>
      <c r="J93" s="60">
        <v>7.2378999999999998</v>
      </c>
      <c r="K93" s="60">
        <v>15.636200000000001</v>
      </c>
      <c r="L93" s="60">
        <v>9.5190000000000001</v>
      </c>
      <c r="M93" s="60">
        <v>-15.134399999999999</v>
      </c>
      <c r="N93" s="60">
        <v>-9.0587</v>
      </c>
      <c r="O93" s="60">
        <v>-14.901</v>
      </c>
      <c r="P93" s="89">
        <v>-1.4438</v>
      </c>
    </row>
    <row r="94" spans="1:16" x14ac:dyDescent="0.35">
      <c r="A94" s="85" t="s">
        <v>3970</v>
      </c>
      <c r="B94" s="52">
        <v>12</v>
      </c>
      <c r="C94" s="60">
        <v>2.9554999999999998</v>
      </c>
      <c r="D94" s="60">
        <v>16.659199999999998</v>
      </c>
      <c r="E94" s="60">
        <v>9.1184999999999992</v>
      </c>
      <c r="F94" s="60"/>
      <c r="G94" s="60">
        <v>12.9389</v>
      </c>
      <c r="H94" s="60">
        <v>5.6730999999999998</v>
      </c>
      <c r="I94" s="60">
        <v>22.9801</v>
      </c>
      <c r="J94" s="60">
        <v>18.251799999999999</v>
      </c>
      <c r="K94" s="60">
        <v>15.2265</v>
      </c>
      <c r="L94" s="60">
        <v>19.077300000000001</v>
      </c>
      <c r="M94" s="60">
        <v>8.4821000000000009</v>
      </c>
      <c r="N94" s="60">
        <v>10.208500000000001</v>
      </c>
      <c r="O94" s="60">
        <v>10.331799999999999</v>
      </c>
      <c r="P94" s="89">
        <v>1.6950000000000001</v>
      </c>
    </row>
    <row r="95" spans="1:16" x14ac:dyDescent="0.35">
      <c r="A95" s="85" t="s">
        <v>3983</v>
      </c>
      <c r="B95" s="52">
        <v>12</v>
      </c>
      <c r="C95" s="60">
        <v>4.5890000000000004</v>
      </c>
      <c r="D95" s="60">
        <v>16.700399999999998</v>
      </c>
      <c r="E95" s="60">
        <v>2.1236999999999999</v>
      </c>
      <c r="F95" s="60"/>
      <c r="G95" s="60">
        <v>6.7374999999999998</v>
      </c>
      <c r="H95" s="60">
        <v>6.6379999999999999</v>
      </c>
      <c r="I95" s="60">
        <v>19.145399999999999</v>
      </c>
      <c r="J95" s="60">
        <v>12.476800000000001</v>
      </c>
      <c r="K95" s="60" t="s">
        <v>430</v>
      </c>
      <c r="L95" s="60">
        <v>19.357600000000001</v>
      </c>
      <c r="M95" s="60">
        <v>2.7166999999999999</v>
      </c>
      <c r="N95" s="60">
        <v>4.8842999999999996</v>
      </c>
      <c r="O95" s="60">
        <v>4.7312000000000003</v>
      </c>
      <c r="P95" s="89">
        <v>3.4102999999999999</v>
      </c>
    </row>
    <row r="96" spans="1:16" x14ac:dyDescent="0.35">
      <c r="A96" s="85" t="s">
        <v>3996</v>
      </c>
      <c r="B96" s="52">
        <v>11</v>
      </c>
      <c r="C96" s="60">
        <v>1.3715999999999999</v>
      </c>
      <c r="D96" s="60">
        <v>8.8794000000000004</v>
      </c>
      <c r="E96" s="60">
        <v>-2.2176999999999998</v>
      </c>
      <c r="F96" s="60"/>
      <c r="G96" s="60">
        <v>2.0869</v>
      </c>
      <c r="H96" s="60">
        <v>1.5572999999999999</v>
      </c>
      <c r="I96" s="60">
        <v>15.1729</v>
      </c>
      <c r="J96" s="60">
        <v>14.2683</v>
      </c>
      <c r="K96" s="60">
        <v>15.2323</v>
      </c>
      <c r="L96" s="60">
        <v>11.472300000000001</v>
      </c>
      <c r="M96" s="60">
        <v>-2.4422999999999999</v>
      </c>
      <c r="N96" s="60">
        <v>3.2303000000000002</v>
      </c>
      <c r="O96" s="60">
        <v>-0.39789999999999998</v>
      </c>
      <c r="P96" s="89">
        <v>0.83889999999999998</v>
      </c>
    </row>
    <row r="97" spans="1:16" x14ac:dyDescent="0.35">
      <c r="A97" s="85" t="s">
        <v>4008</v>
      </c>
      <c r="B97" s="52">
        <v>10</v>
      </c>
      <c r="C97" s="60">
        <v>3.0575000000000001</v>
      </c>
      <c r="D97" s="60">
        <v>10.602600000000001</v>
      </c>
      <c r="E97" s="60">
        <v>-2.7930999999999999</v>
      </c>
      <c r="F97" s="60"/>
      <c r="G97" s="60">
        <v>-6.4899999999999999E-2</v>
      </c>
      <c r="H97" s="60">
        <v>3.0447000000000002</v>
      </c>
      <c r="I97" s="60">
        <v>13.4468</v>
      </c>
      <c r="J97" s="60">
        <v>11.4871</v>
      </c>
      <c r="K97" s="60">
        <v>12.8424</v>
      </c>
      <c r="L97" s="60">
        <v>13.2453</v>
      </c>
      <c r="M97" s="60">
        <v>-2.6071</v>
      </c>
      <c r="N97" s="60">
        <v>1.5339</v>
      </c>
      <c r="O97" s="60">
        <v>-2.0436000000000001</v>
      </c>
      <c r="P97" s="89">
        <v>2.7069999999999999</v>
      </c>
    </row>
    <row r="98" spans="1:16" x14ac:dyDescent="0.35">
      <c r="A98" s="85" t="s">
        <v>4019</v>
      </c>
      <c r="B98" s="52">
        <v>8</v>
      </c>
      <c r="C98" s="60">
        <v>3.9838</v>
      </c>
      <c r="D98" s="60">
        <v>17.011800000000001</v>
      </c>
      <c r="E98" s="60">
        <v>6.0488</v>
      </c>
      <c r="F98" s="60"/>
      <c r="G98" s="60">
        <v>8.8544</v>
      </c>
      <c r="H98" s="60">
        <v>2.3001999999999998</v>
      </c>
      <c r="I98" s="60" t="s">
        <v>430</v>
      </c>
      <c r="J98" s="60" t="s">
        <v>430</v>
      </c>
      <c r="K98" s="60" t="s">
        <v>430</v>
      </c>
      <c r="L98" s="60">
        <v>18.908999999999999</v>
      </c>
      <c r="M98" s="60">
        <v>5.5373999999999999</v>
      </c>
      <c r="N98" s="60">
        <v>11.0771</v>
      </c>
      <c r="O98" s="60">
        <v>6.2351999999999999</v>
      </c>
      <c r="P98" s="89">
        <v>2.3553000000000002</v>
      </c>
    </row>
    <row r="99" spans="1:16" x14ac:dyDescent="0.35">
      <c r="A99" s="85" t="s">
        <v>4028</v>
      </c>
      <c r="B99" s="52">
        <v>7</v>
      </c>
      <c r="C99" s="60">
        <v>2.5783</v>
      </c>
      <c r="D99" s="60">
        <v>13.613899999999999</v>
      </c>
      <c r="E99" s="60">
        <v>3.1379999999999999</v>
      </c>
      <c r="F99" s="60"/>
      <c r="G99" s="60">
        <v>8.3155000000000001</v>
      </c>
      <c r="H99" s="60">
        <v>0.84750000000000003</v>
      </c>
      <c r="I99" s="60">
        <v>10.7393</v>
      </c>
      <c r="J99" s="60">
        <v>10.287699999999999</v>
      </c>
      <c r="K99" s="60">
        <v>10.9122</v>
      </c>
      <c r="L99" s="60">
        <v>15.556900000000001</v>
      </c>
      <c r="M99" s="60">
        <v>3.0263</v>
      </c>
      <c r="N99" s="60">
        <v>5.5610999999999997</v>
      </c>
      <c r="O99" s="60">
        <v>6.1676000000000002</v>
      </c>
      <c r="P99" s="89">
        <v>1.7583</v>
      </c>
    </row>
    <row r="100" spans="1:16" x14ac:dyDescent="0.35">
      <c r="A100" s="85" t="s">
        <v>4036</v>
      </c>
      <c r="B100" s="52">
        <v>7</v>
      </c>
      <c r="C100" s="60">
        <v>4.7351999999999999</v>
      </c>
      <c r="D100" s="60">
        <v>16.801400000000001</v>
      </c>
      <c r="E100" s="60">
        <v>3.839</v>
      </c>
      <c r="F100" s="60"/>
      <c r="G100" s="60">
        <v>8.6578999999999997</v>
      </c>
      <c r="H100" s="60">
        <v>6.2473000000000001</v>
      </c>
      <c r="I100" s="60">
        <v>22.696400000000001</v>
      </c>
      <c r="J100" s="60">
        <v>19.255400000000002</v>
      </c>
      <c r="K100" s="60">
        <v>17.478899999999999</v>
      </c>
      <c r="L100" s="60">
        <v>19.459700000000002</v>
      </c>
      <c r="M100" s="60">
        <v>3.5150000000000001</v>
      </c>
      <c r="N100" s="60">
        <v>8.3994999999999997</v>
      </c>
      <c r="O100" s="60">
        <v>6.5774999999999997</v>
      </c>
      <c r="P100" s="89">
        <v>3.5345</v>
      </c>
    </row>
    <row r="101" spans="1:16" x14ac:dyDescent="0.35">
      <c r="A101" s="85" t="s">
        <v>4044</v>
      </c>
      <c r="B101" s="52">
        <v>6</v>
      </c>
      <c r="C101" s="60">
        <v>-0.46539999999999998</v>
      </c>
      <c r="D101" s="60">
        <v>17.780799999999999</v>
      </c>
      <c r="E101" s="60">
        <v>28.523</v>
      </c>
      <c r="F101" s="60"/>
      <c r="G101" s="60">
        <v>56.431100000000001</v>
      </c>
      <c r="H101" s="60">
        <v>31.709399999999999</v>
      </c>
      <c r="I101" s="60">
        <v>25.937000000000001</v>
      </c>
      <c r="J101" s="60">
        <v>10.6058</v>
      </c>
      <c r="K101" s="60">
        <v>13.708500000000001</v>
      </c>
      <c r="L101" s="60">
        <v>17.928599999999999</v>
      </c>
      <c r="M101" s="60">
        <v>27.7577</v>
      </c>
      <c r="N101" s="60">
        <v>35.683100000000003</v>
      </c>
      <c r="O101" s="60">
        <v>53.497</v>
      </c>
      <c r="P101" s="89">
        <v>-2.044</v>
      </c>
    </row>
    <row r="102" spans="1:16" x14ac:dyDescent="0.35">
      <c r="A102" s="85" t="s">
        <v>4051</v>
      </c>
      <c r="B102" s="52">
        <v>6</v>
      </c>
      <c r="C102" s="60">
        <v>4.46</v>
      </c>
      <c r="D102" s="60">
        <v>11.6328</v>
      </c>
      <c r="E102" s="60">
        <v>-1.7656000000000001</v>
      </c>
      <c r="F102" s="60"/>
      <c r="G102" s="60">
        <v>13.2355</v>
      </c>
      <c r="H102" s="60">
        <v>5.2385999999999999</v>
      </c>
      <c r="I102" s="60">
        <v>21.620699999999999</v>
      </c>
      <c r="J102" s="60">
        <v>19.1327</v>
      </c>
      <c r="K102" s="60">
        <v>13.631600000000001</v>
      </c>
      <c r="L102" s="60">
        <v>15.0984</v>
      </c>
      <c r="M102" s="60">
        <v>-1.9942</v>
      </c>
      <c r="N102" s="60">
        <v>0.56320000000000003</v>
      </c>
      <c r="O102" s="60">
        <v>10.745699999999999</v>
      </c>
      <c r="P102" s="89">
        <v>3.6265000000000001</v>
      </c>
    </row>
    <row r="103" spans="1:16" x14ac:dyDescent="0.35">
      <c r="A103" s="85" t="s">
        <v>4058</v>
      </c>
      <c r="B103" s="52">
        <v>6</v>
      </c>
      <c r="C103" s="60">
        <v>1.9300000000000001E-2</v>
      </c>
      <c r="D103" s="60">
        <v>11.135899999999999</v>
      </c>
      <c r="E103" s="60">
        <v>9.0906000000000002</v>
      </c>
      <c r="F103" s="60"/>
      <c r="G103" s="60">
        <v>13.093500000000001</v>
      </c>
      <c r="H103" s="60">
        <v>6.5472000000000001</v>
      </c>
      <c r="I103" s="60">
        <v>21.4252</v>
      </c>
      <c r="J103" s="60">
        <v>16.599</v>
      </c>
      <c r="K103" s="60">
        <v>18.790099999999999</v>
      </c>
      <c r="L103" s="60">
        <v>11.849500000000001</v>
      </c>
      <c r="M103" s="60">
        <v>7.4</v>
      </c>
      <c r="N103" s="60">
        <v>11.138</v>
      </c>
      <c r="O103" s="60">
        <v>10.5153</v>
      </c>
      <c r="P103" s="89">
        <v>-0.84799999999999998</v>
      </c>
    </row>
    <row r="104" spans="1:16" x14ac:dyDescent="0.35">
      <c r="A104" s="85" t="s">
        <v>4065</v>
      </c>
      <c r="B104" s="52">
        <v>5</v>
      </c>
      <c r="C104" s="60">
        <v>0.81440000000000001</v>
      </c>
      <c r="D104" s="60">
        <v>9.2095000000000002</v>
      </c>
      <c r="E104" s="60">
        <v>5.6356999999999999</v>
      </c>
      <c r="F104" s="60"/>
      <c r="G104" s="60">
        <v>8.2857000000000003</v>
      </c>
      <c r="H104" s="60">
        <v>2.0792000000000002</v>
      </c>
      <c r="I104" s="60">
        <v>27.913</v>
      </c>
      <c r="J104" s="60">
        <v>24.444900000000001</v>
      </c>
      <c r="K104" s="60">
        <v>17.367799999999999</v>
      </c>
      <c r="L104" s="60">
        <v>11.900600000000001</v>
      </c>
      <c r="M104" s="60">
        <v>3.8132999999999999</v>
      </c>
      <c r="N104" s="60">
        <v>8.0495999999999999</v>
      </c>
      <c r="O104" s="60">
        <v>6.1734999999999998</v>
      </c>
      <c r="P104" s="89">
        <v>0.71830000000000005</v>
      </c>
    </row>
    <row r="105" spans="1:16" x14ac:dyDescent="0.35">
      <c r="A105" s="85" t="s">
        <v>4071</v>
      </c>
      <c r="B105" s="52">
        <v>4</v>
      </c>
      <c r="C105" s="60">
        <v>4.1776</v>
      </c>
      <c r="D105" s="60">
        <v>12.6364</v>
      </c>
      <c r="E105" s="60">
        <v>-1.3396999999999999</v>
      </c>
      <c r="F105" s="60"/>
      <c r="G105" s="60">
        <v>5.4120999999999997</v>
      </c>
      <c r="H105" s="60">
        <v>8.5477000000000007</v>
      </c>
      <c r="I105" s="60">
        <v>16.256799999999998</v>
      </c>
      <c r="J105" s="60">
        <v>16.1859</v>
      </c>
      <c r="K105" s="60" t="s">
        <v>430</v>
      </c>
      <c r="L105" s="60">
        <v>15.501200000000001</v>
      </c>
      <c r="M105" s="60">
        <v>-0.78010000000000002</v>
      </c>
      <c r="N105" s="60">
        <v>3.7890000000000001</v>
      </c>
      <c r="O105" s="60">
        <v>2.9518</v>
      </c>
      <c r="P105" s="89">
        <v>4.3746</v>
      </c>
    </row>
    <row r="106" spans="1:16" x14ac:dyDescent="0.35">
      <c r="A106" s="85" t="s">
        <v>4076</v>
      </c>
      <c r="B106" s="52">
        <v>4</v>
      </c>
      <c r="C106" s="60">
        <v>1.099</v>
      </c>
      <c r="D106" s="60">
        <v>8.7059999999999995</v>
      </c>
      <c r="E106" s="60">
        <v>-3.4474999999999998</v>
      </c>
      <c r="F106" s="60"/>
      <c r="G106" s="60">
        <v>-2.3795999999999999</v>
      </c>
      <c r="H106" s="60">
        <v>-1.9011</v>
      </c>
      <c r="I106" s="60">
        <v>10.703200000000001</v>
      </c>
      <c r="J106" s="60">
        <v>9.8461999999999996</v>
      </c>
      <c r="K106" s="60">
        <v>12.8848</v>
      </c>
      <c r="L106" s="60">
        <v>10.816599999999999</v>
      </c>
      <c r="M106" s="60">
        <v>-3.1835</v>
      </c>
      <c r="N106" s="60">
        <v>-0.93440000000000001</v>
      </c>
      <c r="O106" s="60">
        <v>-4.4199000000000002</v>
      </c>
      <c r="P106" s="89">
        <v>0.4224</v>
      </c>
    </row>
    <row r="107" spans="1:16" x14ac:dyDescent="0.35">
      <c r="A107" s="85" t="s">
        <v>4081</v>
      </c>
      <c r="B107" s="52">
        <v>3</v>
      </c>
      <c r="C107" s="60">
        <v>2.0588000000000002</v>
      </c>
      <c r="D107" s="60">
        <v>11.2925</v>
      </c>
      <c r="E107" s="60">
        <v>-0.99439999999999995</v>
      </c>
      <c r="F107" s="60"/>
      <c r="G107" s="60">
        <v>2.9794999999999998</v>
      </c>
      <c r="H107" s="60" t="s">
        <v>430</v>
      </c>
      <c r="I107" s="60" t="s">
        <v>430</v>
      </c>
      <c r="J107" s="60" t="s">
        <v>430</v>
      </c>
      <c r="K107" s="60" t="s">
        <v>430</v>
      </c>
      <c r="L107" s="60">
        <v>14.123100000000001</v>
      </c>
      <c r="M107" s="60">
        <v>-1.1948000000000001</v>
      </c>
      <c r="N107" s="60">
        <v>1.6975</v>
      </c>
      <c r="O107" s="60">
        <v>0.63690000000000002</v>
      </c>
      <c r="P107" s="89">
        <v>1.4494</v>
      </c>
    </row>
    <row r="108" spans="1:16" x14ac:dyDescent="0.35">
      <c r="A108" s="85" t="s">
        <v>4085</v>
      </c>
      <c r="B108" s="52">
        <v>3</v>
      </c>
      <c r="C108" s="60">
        <v>0.38250000000000001</v>
      </c>
      <c r="D108" s="60">
        <v>5.7229999999999999</v>
      </c>
      <c r="E108" s="60">
        <v>-5.13</v>
      </c>
      <c r="F108" s="60"/>
      <c r="G108" s="60" t="s">
        <v>430</v>
      </c>
      <c r="H108" s="60" t="s">
        <v>430</v>
      </c>
      <c r="I108" s="60" t="s">
        <v>430</v>
      </c>
      <c r="J108" s="60" t="s">
        <v>430</v>
      </c>
      <c r="K108" s="60" t="s">
        <v>430</v>
      </c>
      <c r="L108" s="60">
        <v>7.7710999999999997</v>
      </c>
      <c r="M108" s="60">
        <v>-5.7304000000000004</v>
      </c>
      <c r="N108" s="60">
        <v>0.93479999999999996</v>
      </c>
      <c r="O108" s="60" t="s">
        <v>430</v>
      </c>
      <c r="P108" s="89">
        <v>0.53400000000000003</v>
      </c>
    </row>
    <row r="109" spans="1:16" x14ac:dyDescent="0.35">
      <c r="A109" s="85" t="s">
        <v>4089</v>
      </c>
      <c r="B109" s="52">
        <v>3</v>
      </c>
      <c r="C109" s="60">
        <v>2.5545</v>
      </c>
      <c r="D109" s="60">
        <v>11.775399999999999</v>
      </c>
      <c r="E109" s="60">
        <v>-1.7899999999999999E-2</v>
      </c>
      <c r="F109" s="60"/>
      <c r="G109" s="60">
        <v>-4.7899999999999998E-2</v>
      </c>
      <c r="H109" s="60">
        <v>-0.85099999999999998</v>
      </c>
      <c r="I109" s="60">
        <v>14.368</v>
      </c>
      <c r="J109" s="60">
        <v>14.4763</v>
      </c>
      <c r="K109" s="60" t="s">
        <v>430</v>
      </c>
      <c r="L109" s="60">
        <v>14.452299999999999</v>
      </c>
      <c r="M109" s="60">
        <v>-0.46829999999999999</v>
      </c>
      <c r="N109" s="60">
        <v>1.3813</v>
      </c>
      <c r="O109" s="60">
        <v>-1.4646999999999999</v>
      </c>
      <c r="P109" s="89">
        <v>2.2383000000000002</v>
      </c>
    </row>
    <row r="110" spans="1:16" x14ac:dyDescent="0.35">
      <c r="A110" s="85" t="s">
        <v>4093</v>
      </c>
      <c r="B110" s="52">
        <v>3</v>
      </c>
      <c r="C110" s="60">
        <v>-0.54200000000000004</v>
      </c>
      <c r="D110" s="60">
        <v>15.3268</v>
      </c>
      <c r="E110" s="60">
        <v>8.9377999999999993</v>
      </c>
      <c r="F110" s="60"/>
      <c r="G110" s="60">
        <v>15.1252</v>
      </c>
      <c r="H110" s="60">
        <v>7.5110999999999999</v>
      </c>
      <c r="I110" s="60">
        <v>19.3446</v>
      </c>
      <c r="J110" s="60">
        <v>15.1669</v>
      </c>
      <c r="K110" s="60">
        <v>17.055499999999999</v>
      </c>
      <c r="L110" s="60">
        <v>16.148199999999999</v>
      </c>
      <c r="M110" s="60">
        <v>6.7077999999999998</v>
      </c>
      <c r="N110" s="60">
        <v>12.341200000000001</v>
      </c>
      <c r="O110" s="60">
        <v>11.1564</v>
      </c>
      <c r="P110" s="89">
        <v>-2.0676999999999999</v>
      </c>
    </row>
    <row r="111" spans="1:16" x14ac:dyDescent="0.35">
      <c r="A111" s="85" t="s">
        <v>4097</v>
      </c>
      <c r="B111" s="52">
        <v>3</v>
      </c>
      <c r="C111" s="60">
        <v>2.7728999999999999</v>
      </c>
      <c r="D111" s="60">
        <v>10.1119</v>
      </c>
      <c r="E111" s="60">
        <v>-4.0454999999999997</v>
      </c>
      <c r="F111" s="60"/>
      <c r="G111" s="60">
        <v>-1.8599999999999998E-2</v>
      </c>
      <c r="H111" s="60" t="s">
        <v>430</v>
      </c>
      <c r="I111" s="60" t="s">
        <v>430</v>
      </c>
      <c r="J111" s="60" t="s">
        <v>430</v>
      </c>
      <c r="K111" s="60" t="s">
        <v>430</v>
      </c>
      <c r="L111" s="60">
        <v>12.4093</v>
      </c>
      <c r="M111" s="60">
        <v>-3.6772999999999998</v>
      </c>
      <c r="N111" s="60">
        <v>1.1204000000000001</v>
      </c>
      <c r="O111" s="60">
        <v>-1.9498</v>
      </c>
      <c r="P111" s="89">
        <v>2.6924000000000001</v>
      </c>
    </row>
    <row r="112" spans="1:16" x14ac:dyDescent="0.35">
      <c r="A112" s="85" t="s">
        <v>4101</v>
      </c>
      <c r="B112" s="52">
        <v>2</v>
      </c>
      <c r="C112" s="60">
        <v>4.2260999999999997</v>
      </c>
      <c r="D112" s="60">
        <v>15.4794</v>
      </c>
      <c r="E112" s="60">
        <v>2.9962</v>
      </c>
      <c r="F112" s="60"/>
      <c r="G112" s="60">
        <v>8.0033999999999992</v>
      </c>
      <c r="H112" s="60">
        <v>6.9523999999999999</v>
      </c>
      <c r="I112" s="60">
        <v>18.6297</v>
      </c>
      <c r="J112" s="60">
        <v>16.745100000000001</v>
      </c>
      <c r="K112" s="60">
        <v>14.8367</v>
      </c>
      <c r="L112" s="60">
        <v>17.572900000000001</v>
      </c>
      <c r="M112" s="60">
        <v>3.2957000000000001</v>
      </c>
      <c r="N112" s="60">
        <v>9.0302000000000007</v>
      </c>
      <c r="O112" s="60">
        <v>6.3067000000000002</v>
      </c>
      <c r="P112" s="89">
        <v>3.2376</v>
      </c>
    </row>
    <row r="113" spans="1:16" x14ac:dyDescent="0.35">
      <c r="A113" s="85" t="s">
        <v>4104</v>
      </c>
      <c r="B113" s="52">
        <v>2</v>
      </c>
      <c r="C113" s="60">
        <v>0.39279999999999998</v>
      </c>
      <c r="D113" s="60">
        <v>7.6239999999999997</v>
      </c>
      <c r="E113" s="60">
        <v>-4.2159000000000004</v>
      </c>
      <c r="F113" s="60"/>
      <c r="G113" s="60">
        <v>0.9294</v>
      </c>
      <c r="H113" s="60">
        <v>1.4665999999999999</v>
      </c>
      <c r="I113" s="60">
        <v>10.331300000000001</v>
      </c>
      <c r="J113" s="60">
        <v>10.6151</v>
      </c>
      <c r="K113" s="60" t="s">
        <v>430</v>
      </c>
      <c r="L113" s="60">
        <v>9.5871999999999993</v>
      </c>
      <c r="M113" s="60">
        <v>-4.2896000000000001</v>
      </c>
      <c r="N113" s="60">
        <v>1.1871</v>
      </c>
      <c r="O113" s="60">
        <v>-0.6401</v>
      </c>
      <c r="P113" s="89">
        <v>1.0532999999999999</v>
      </c>
    </row>
    <row r="114" spans="1:16" x14ac:dyDescent="0.35">
      <c r="A114" s="85" t="s">
        <v>4107</v>
      </c>
      <c r="B114" s="52">
        <v>2</v>
      </c>
      <c r="C114" s="60">
        <v>0.33410000000000001</v>
      </c>
      <c r="D114" s="60">
        <v>4.4580000000000002</v>
      </c>
      <c r="E114" s="60">
        <v>-5.6851000000000003</v>
      </c>
      <c r="F114" s="60"/>
      <c r="G114" s="60">
        <v>0.63870000000000005</v>
      </c>
      <c r="H114" s="60" t="s">
        <v>430</v>
      </c>
      <c r="I114" s="60" t="s">
        <v>430</v>
      </c>
      <c r="J114" s="60" t="s">
        <v>430</v>
      </c>
      <c r="K114" s="60" t="s">
        <v>430</v>
      </c>
      <c r="L114" s="60">
        <v>7.0149999999999997</v>
      </c>
      <c r="M114" s="60">
        <v>-6.2922000000000002</v>
      </c>
      <c r="N114" s="60">
        <v>-3.5838999999999999</v>
      </c>
      <c r="O114" s="60">
        <v>-1.3416999999999999</v>
      </c>
      <c r="P114" s="89">
        <v>1.4158999999999999</v>
      </c>
    </row>
    <row r="115" spans="1:16" x14ac:dyDescent="0.35">
      <c r="A115" s="85" t="s">
        <v>4110</v>
      </c>
      <c r="B115" s="52">
        <v>2</v>
      </c>
      <c r="C115" s="60">
        <v>3.2667000000000002</v>
      </c>
      <c r="D115" s="60">
        <v>11.046200000000001</v>
      </c>
      <c r="E115" s="60">
        <v>2.1999999999999999E-2</v>
      </c>
      <c r="F115" s="60"/>
      <c r="G115" s="60">
        <v>3.8138999999999998</v>
      </c>
      <c r="H115" s="60" t="s">
        <v>430</v>
      </c>
      <c r="I115" s="60" t="s">
        <v>430</v>
      </c>
      <c r="J115" s="60" t="s">
        <v>430</v>
      </c>
      <c r="K115" s="60" t="s">
        <v>430</v>
      </c>
      <c r="L115" s="60">
        <v>14.201499999999999</v>
      </c>
      <c r="M115" s="60">
        <v>-0.67</v>
      </c>
      <c r="N115" s="60">
        <v>5.7666000000000004</v>
      </c>
      <c r="O115" s="60">
        <v>-0.61939999999999995</v>
      </c>
      <c r="P115" s="89">
        <v>3.097</v>
      </c>
    </row>
    <row r="116" spans="1:16" x14ac:dyDescent="0.35">
      <c r="A116" s="85" t="s">
        <v>4117</v>
      </c>
      <c r="B116" s="52">
        <v>1</v>
      </c>
      <c r="C116" s="60">
        <v>10.244999999999999</v>
      </c>
      <c r="D116" s="60">
        <v>27.467700000000001</v>
      </c>
      <c r="E116" s="60">
        <v>15.569800000000001</v>
      </c>
      <c r="F116" s="60"/>
      <c r="G116" s="60">
        <v>21.607600000000001</v>
      </c>
      <c r="H116" s="60">
        <v>11.1777</v>
      </c>
      <c r="I116" s="60">
        <v>20.389199999999999</v>
      </c>
      <c r="J116" s="60">
        <v>14.711</v>
      </c>
      <c r="K116" s="60" t="s">
        <v>430</v>
      </c>
      <c r="L116" s="60">
        <v>30.856400000000001</v>
      </c>
      <c r="M116" s="60">
        <v>15.2948</v>
      </c>
      <c r="N116" s="60">
        <v>15.353400000000001</v>
      </c>
      <c r="O116" s="60">
        <v>18.329699999999999</v>
      </c>
      <c r="P116" s="89">
        <v>6.5679999999999996</v>
      </c>
    </row>
    <row r="117" spans="1:16" x14ac:dyDescent="0.35">
      <c r="A117" s="85" t="s">
        <v>4119</v>
      </c>
      <c r="B117" s="52">
        <v>1</v>
      </c>
      <c r="C117" s="60">
        <v>6.2058999999999997</v>
      </c>
      <c r="D117" s="60">
        <v>29.087299999999999</v>
      </c>
      <c r="E117" s="60">
        <v>25.201799999999999</v>
      </c>
      <c r="F117" s="60"/>
      <c r="G117" s="60">
        <v>16.026599999999998</v>
      </c>
      <c r="H117" s="60">
        <v>11.9678</v>
      </c>
      <c r="I117" s="60">
        <v>44.3386</v>
      </c>
      <c r="J117" s="60" t="s">
        <v>430</v>
      </c>
      <c r="K117" s="60" t="s">
        <v>430</v>
      </c>
      <c r="L117" s="60">
        <v>34.537500000000001</v>
      </c>
      <c r="M117" s="60">
        <v>25.654499999999999</v>
      </c>
      <c r="N117" s="60">
        <v>24.347200000000001</v>
      </c>
      <c r="O117" s="60">
        <v>15.020300000000001</v>
      </c>
      <c r="P117" s="89">
        <v>5.0730000000000004</v>
      </c>
    </row>
    <row r="118" spans="1:16" x14ac:dyDescent="0.35">
      <c r="A118" s="85" t="s">
        <v>4121</v>
      </c>
      <c r="B118" s="52">
        <v>1</v>
      </c>
      <c r="C118" s="60">
        <v>1.9902</v>
      </c>
      <c r="D118" s="60">
        <v>9.0239999999999991</v>
      </c>
      <c r="E118" s="60">
        <v>-5.3422999999999998</v>
      </c>
      <c r="F118" s="60"/>
      <c r="G118" s="60">
        <v>-2.6827000000000001</v>
      </c>
      <c r="H118" s="60">
        <v>1.6847000000000001</v>
      </c>
      <c r="I118" s="60" t="s">
        <v>430</v>
      </c>
      <c r="J118" s="60" t="s">
        <v>430</v>
      </c>
      <c r="K118" s="60" t="s">
        <v>430</v>
      </c>
      <c r="L118" s="60">
        <v>11.8005</v>
      </c>
      <c r="M118" s="60">
        <v>-5.5822000000000003</v>
      </c>
      <c r="N118" s="60">
        <v>-6.593</v>
      </c>
      <c r="O118" s="60">
        <v>-4.8193999999999999</v>
      </c>
      <c r="P118" s="89">
        <v>1.9450000000000001</v>
      </c>
    </row>
    <row r="119" spans="1:16" x14ac:dyDescent="0.35">
      <c r="A119" s="85" t="s">
        <v>4123</v>
      </c>
      <c r="B119" s="52">
        <v>1</v>
      </c>
      <c r="C119" s="60">
        <v>-1.6013999999999999</v>
      </c>
      <c r="D119" s="60">
        <v>5.0183</v>
      </c>
      <c r="E119" s="60">
        <v>-10.9194</v>
      </c>
      <c r="F119" s="60"/>
      <c r="G119" s="60">
        <v>-11.0703</v>
      </c>
      <c r="H119" s="60">
        <v>-6.3032000000000004</v>
      </c>
      <c r="I119" s="60">
        <v>-0.36170000000000002</v>
      </c>
      <c r="J119" s="60">
        <v>7.9781000000000004</v>
      </c>
      <c r="K119" s="60">
        <v>10.613300000000001</v>
      </c>
      <c r="L119" s="60">
        <v>6.8715999999999999</v>
      </c>
      <c r="M119" s="60">
        <v>-11.3858</v>
      </c>
      <c r="N119" s="60">
        <v>-11.4384</v>
      </c>
      <c r="O119" s="60">
        <v>-12.264099999999999</v>
      </c>
      <c r="P119" s="89">
        <v>-0.1426</v>
      </c>
    </row>
    <row r="120" spans="1:16" x14ac:dyDescent="0.35">
      <c r="A120" s="85" t="s">
        <v>4125</v>
      </c>
      <c r="B120" s="52">
        <v>1</v>
      </c>
      <c r="C120" s="60">
        <v>2.8224</v>
      </c>
      <c r="D120" s="60">
        <v>17.011600000000001</v>
      </c>
      <c r="E120" s="60">
        <v>5.9283999999999999</v>
      </c>
      <c r="F120" s="60"/>
      <c r="G120" s="60">
        <v>11.273199999999999</v>
      </c>
      <c r="H120" s="60">
        <v>9.8635999999999999</v>
      </c>
      <c r="I120" s="60">
        <v>21.702400000000001</v>
      </c>
      <c r="J120" s="60">
        <v>16.908799999999999</v>
      </c>
      <c r="K120" s="60" t="s">
        <v>430</v>
      </c>
      <c r="L120" s="60">
        <v>19.1539</v>
      </c>
      <c r="M120" s="60">
        <v>6.2134999999999998</v>
      </c>
      <c r="N120" s="60">
        <v>6.9957000000000003</v>
      </c>
      <c r="O120" s="60">
        <v>8.8062000000000005</v>
      </c>
      <c r="P120" s="89">
        <v>2.1333000000000002</v>
      </c>
    </row>
    <row r="121" spans="1:16" x14ac:dyDescent="0.35">
      <c r="A121" s="85" t="s">
        <v>4127</v>
      </c>
      <c r="B121" s="52">
        <v>1</v>
      </c>
      <c r="C121" s="60">
        <v>5.1398999999999999</v>
      </c>
      <c r="D121" s="60">
        <v>15.3162</v>
      </c>
      <c r="E121" s="60">
        <v>7.8122999999999996</v>
      </c>
      <c r="F121" s="60"/>
      <c r="G121" s="60">
        <v>27.245000000000001</v>
      </c>
      <c r="H121" s="60">
        <v>8.5951000000000004</v>
      </c>
      <c r="I121" s="60" t="s">
        <v>430</v>
      </c>
      <c r="J121" s="60" t="s">
        <v>430</v>
      </c>
      <c r="K121" s="60" t="s">
        <v>430</v>
      </c>
      <c r="L121" s="60">
        <v>17.802299999999999</v>
      </c>
      <c r="M121" s="60">
        <v>6.4123000000000001</v>
      </c>
      <c r="N121" s="60">
        <v>14.417199999999999</v>
      </c>
      <c r="O121" s="60">
        <v>24.730699999999999</v>
      </c>
      <c r="P121" s="89">
        <v>3.758</v>
      </c>
    </row>
    <row r="122" spans="1:16" x14ac:dyDescent="0.35">
      <c r="A122" s="1045" t="s">
        <v>10050</v>
      </c>
      <c r="B122" s="1042"/>
      <c r="C122" s="1043"/>
      <c r="D122" s="1043"/>
      <c r="E122" s="1043"/>
      <c r="F122" s="1043"/>
      <c r="G122" s="1043"/>
      <c r="H122" s="1043"/>
      <c r="I122" s="1043"/>
      <c r="J122" s="1043"/>
      <c r="K122" s="1043"/>
      <c r="L122" s="1043"/>
      <c r="M122" s="1043"/>
      <c r="N122" s="1043"/>
      <c r="O122" s="1043"/>
      <c r="P122" s="1044"/>
    </row>
    <row r="123" spans="1:16" x14ac:dyDescent="0.35">
      <c r="A123" s="85" t="s">
        <v>156</v>
      </c>
      <c r="B123" s="52">
        <v>16</v>
      </c>
      <c r="C123" s="60">
        <v>3.1720999999999999</v>
      </c>
      <c r="D123" s="60">
        <v>10.046900000000001</v>
      </c>
      <c r="E123" s="60">
        <v>-1.766</v>
      </c>
      <c r="F123" s="60"/>
      <c r="G123" s="60">
        <v>1.0978000000000001</v>
      </c>
      <c r="H123" s="60">
        <v>3.1021999999999998</v>
      </c>
      <c r="I123" s="60">
        <v>14.8752</v>
      </c>
      <c r="J123" s="60">
        <v>12.8551</v>
      </c>
      <c r="K123" s="60">
        <v>13.8558</v>
      </c>
      <c r="L123" s="60">
        <v>12.806800000000001</v>
      </c>
      <c r="M123" s="60">
        <v>-1.6899</v>
      </c>
      <c r="N123" s="60">
        <v>1.9976</v>
      </c>
      <c r="O123" s="60">
        <v>-0.90690000000000004</v>
      </c>
      <c r="P123" s="89">
        <v>3.1747000000000001</v>
      </c>
    </row>
    <row r="124" spans="1:16" x14ac:dyDescent="0.35">
      <c r="A124" s="85" t="s">
        <v>157</v>
      </c>
      <c r="B124" s="52">
        <v>16</v>
      </c>
      <c r="C124" s="60">
        <v>3.2528999999999999</v>
      </c>
      <c r="D124" s="60">
        <v>10.288500000000001</v>
      </c>
      <c r="E124" s="60">
        <v>-1.3362000000000001</v>
      </c>
      <c r="F124" s="60"/>
      <c r="G124" s="60">
        <v>1.9931000000000001</v>
      </c>
      <c r="H124" s="60">
        <v>4.0140000000000002</v>
      </c>
      <c r="I124" s="60">
        <v>15.9009</v>
      </c>
      <c r="J124" s="60">
        <v>13.894</v>
      </c>
      <c r="K124" s="60">
        <v>14.955</v>
      </c>
      <c r="L124" s="60">
        <v>13.037100000000001</v>
      </c>
      <c r="M124" s="60">
        <v>-1.276</v>
      </c>
      <c r="N124" s="60">
        <v>2.6560000000000001</v>
      </c>
      <c r="O124" s="60">
        <v>-4.3999999999999997E-2</v>
      </c>
      <c r="P124" s="89">
        <v>3.2385000000000002</v>
      </c>
    </row>
    <row r="125" spans="1:16" x14ac:dyDescent="0.35">
      <c r="A125" s="85" t="s">
        <v>158</v>
      </c>
      <c r="B125" s="52">
        <v>25</v>
      </c>
      <c r="C125" s="60">
        <v>2.9167999999999998</v>
      </c>
      <c r="D125" s="60">
        <v>10.183299999999999</v>
      </c>
      <c r="E125" s="60">
        <v>-2.8917000000000002</v>
      </c>
      <c r="F125" s="60"/>
      <c r="G125" s="60">
        <v>-0.95589999999999997</v>
      </c>
      <c r="H125" s="60">
        <v>0.56440000000000001</v>
      </c>
      <c r="I125" s="60">
        <v>12.4315</v>
      </c>
      <c r="J125" s="60">
        <v>11.6282</v>
      </c>
      <c r="K125" s="60">
        <v>14.0777</v>
      </c>
      <c r="L125" s="60">
        <v>12.8874</v>
      </c>
      <c r="M125" s="60">
        <v>-2.7772999999999999</v>
      </c>
      <c r="N125" s="60">
        <v>0.48599999999999999</v>
      </c>
      <c r="O125" s="60">
        <v>-3.1421000000000001</v>
      </c>
      <c r="P125" s="89">
        <v>2.8252999999999999</v>
      </c>
    </row>
    <row r="126" spans="1:16" x14ac:dyDescent="0.35">
      <c r="A126" s="85" t="s">
        <v>159</v>
      </c>
      <c r="B126" s="52">
        <v>26</v>
      </c>
      <c r="C126" s="60">
        <v>2.9822000000000002</v>
      </c>
      <c r="D126" s="60">
        <v>10.555400000000001</v>
      </c>
      <c r="E126" s="60">
        <v>-2.2353999999999998</v>
      </c>
      <c r="F126" s="60"/>
      <c r="G126" s="60">
        <v>0.4108</v>
      </c>
      <c r="H126" s="60">
        <v>1.9020999999999999</v>
      </c>
      <c r="I126" s="60">
        <v>13.8193</v>
      </c>
      <c r="J126" s="60">
        <v>13.026</v>
      </c>
      <c r="K126" s="60">
        <v>15.028499999999999</v>
      </c>
      <c r="L126" s="60">
        <v>13.251099999999999</v>
      </c>
      <c r="M126" s="60">
        <v>-2.1513</v>
      </c>
      <c r="N126" s="60">
        <v>1.5484</v>
      </c>
      <c r="O126" s="60">
        <v>-1.8197000000000001</v>
      </c>
      <c r="P126" s="89">
        <v>2.8683999999999998</v>
      </c>
    </row>
    <row r="127" spans="1:16" x14ac:dyDescent="0.35">
      <c r="A127" s="1045" t="s">
        <v>10051</v>
      </c>
      <c r="B127" s="1042"/>
      <c r="C127" s="1043"/>
      <c r="D127" s="1043"/>
      <c r="E127" s="1043"/>
      <c r="F127" s="1043"/>
      <c r="G127" s="1043"/>
      <c r="H127" s="1043"/>
      <c r="I127" s="1043"/>
      <c r="J127" s="1043"/>
      <c r="K127" s="1043"/>
      <c r="L127" s="1043"/>
      <c r="M127" s="1043"/>
      <c r="N127" s="1043"/>
      <c r="O127" s="1043"/>
      <c r="P127" s="1044"/>
    </row>
    <row r="128" spans="1:16" x14ac:dyDescent="0.35">
      <c r="A128" s="85" t="s">
        <v>163</v>
      </c>
      <c r="B128" s="52">
        <v>258</v>
      </c>
      <c r="C128" s="60">
        <v>2.0503999999999998</v>
      </c>
      <c r="D128" s="60">
        <v>10.8543</v>
      </c>
      <c r="E128" s="60">
        <v>-1.6489</v>
      </c>
      <c r="F128" s="60"/>
      <c r="G128" s="60">
        <v>0.88919999999999999</v>
      </c>
      <c r="H128" s="60">
        <v>1.3427</v>
      </c>
      <c r="I128" s="60">
        <v>14.857799999999999</v>
      </c>
      <c r="J128" s="60">
        <v>11.5709</v>
      </c>
      <c r="K128" s="60">
        <v>12.1275</v>
      </c>
      <c r="L128" s="60">
        <v>13.7684</v>
      </c>
      <c r="M128" s="60">
        <v>-1.5778000000000001</v>
      </c>
      <c r="N128" s="60">
        <v>2.9571999999999998</v>
      </c>
      <c r="O128" s="60">
        <v>-1.1241000000000001</v>
      </c>
      <c r="P128" s="89">
        <v>1.8516999999999999</v>
      </c>
    </row>
    <row r="129" spans="1:16" x14ac:dyDescent="0.35">
      <c r="A129" s="85" t="s">
        <v>164</v>
      </c>
      <c r="B129" s="52">
        <v>264</v>
      </c>
      <c r="C129" s="60">
        <v>2.1320000000000001</v>
      </c>
      <c r="D129" s="60">
        <v>11.017099999999999</v>
      </c>
      <c r="E129" s="60">
        <v>-1.3805000000000001</v>
      </c>
      <c r="F129" s="60"/>
      <c r="G129" s="60">
        <v>1.4521999999999999</v>
      </c>
      <c r="H129" s="60">
        <v>1.8944000000000001</v>
      </c>
      <c r="I129" s="60">
        <v>15.4438</v>
      </c>
      <c r="J129" s="60">
        <v>12.084099999999999</v>
      </c>
      <c r="K129" s="60">
        <v>12.5733</v>
      </c>
      <c r="L129" s="60">
        <v>13.9245</v>
      </c>
      <c r="M129" s="60">
        <v>-1.3242</v>
      </c>
      <c r="N129" s="60">
        <v>3.4098000000000002</v>
      </c>
      <c r="O129" s="60">
        <v>-0.57869999999999999</v>
      </c>
      <c r="P129" s="89">
        <v>1.9197</v>
      </c>
    </row>
    <row r="130" spans="1:16" x14ac:dyDescent="0.35">
      <c r="A130" s="1045" t="s">
        <v>10052</v>
      </c>
      <c r="B130" s="1042"/>
      <c r="C130" s="1043"/>
      <c r="D130" s="1043"/>
      <c r="E130" s="1043"/>
      <c r="F130" s="1043"/>
      <c r="G130" s="1043"/>
      <c r="H130" s="1043"/>
      <c r="I130" s="1043"/>
      <c r="J130" s="1043"/>
      <c r="K130" s="1043"/>
      <c r="L130" s="1043"/>
      <c r="M130" s="1043"/>
      <c r="N130" s="1043"/>
      <c r="O130" s="1043"/>
      <c r="P130" s="1044"/>
    </row>
    <row r="131" spans="1:16" x14ac:dyDescent="0.35">
      <c r="A131" s="85" t="s">
        <v>165</v>
      </c>
      <c r="B131" s="52">
        <v>272</v>
      </c>
      <c r="C131" s="60">
        <v>0.75149999999999995</v>
      </c>
      <c r="D131" s="60">
        <v>9.0363000000000007</v>
      </c>
      <c r="E131" s="60">
        <v>-1.7228000000000001</v>
      </c>
      <c r="F131" s="60"/>
      <c r="G131" s="60">
        <v>9.8218999999999994</v>
      </c>
      <c r="H131" s="60">
        <v>6.5968999999999998</v>
      </c>
      <c r="I131" s="60">
        <v>16.178899999999999</v>
      </c>
      <c r="J131" s="60">
        <v>11.800800000000001</v>
      </c>
      <c r="K131" s="60">
        <v>13.2974</v>
      </c>
      <c r="L131" s="60">
        <v>11.5566</v>
      </c>
      <c r="M131" s="60">
        <v>-2.0876999999999999</v>
      </c>
      <c r="N131" s="60">
        <v>6.8239999999999998</v>
      </c>
      <c r="O131" s="60">
        <v>7.9255000000000004</v>
      </c>
      <c r="P131" s="89">
        <v>0.62580000000000002</v>
      </c>
    </row>
    <row r="132" spans="1:16" x14ac:dyDescent="0.35">
      <c r="A132" s="1045" t="s">
        <v>10053</v>
      </c>
      <c r="B132" s="1042"/>
      <c r="C132" s="1043"/>
      <c r="D132" s="1043"/>
      <c r="E132" s="1043"/>
      <c r="F132" s="1043"/>
      <c r="G132" s="1043"/>
      <c r="H132" s="1043"/>
      <c r="I132" s="1043"/>
      <c r="J132" s="1043"/>
      <c r="K132" s="1043"/>
      <c r="L132" s="1043"/>
      <c r="M132" s="1043"/>
      <c r="N132" s="1043"/>
      <c r="O132" s="1043"/>
      <c r="P132" s="1044"/>
    </row>
    <row r="133" spans="1:16" x14ac:dyDescent="0.35">
      <c r="A133" s="85" t="s">
        <v>168</v>
      </c>
      <c r="B133" s="52">
        <v>26</v>
      </c>
      <c r="C133" s="60">
        <v>-9.3115000000000006</v>
      </c>
      <c r="D133" s="60">
        <v>1.5904</v>
      </c>
      <c r="E133" s="60">
        <v>4.3868</v>
      </c>
      <c r="F133" s="60"/>
      <c r="G133" s="60">
        <v>45.549599999999998</v>
      </c>
      <c r="H133" s="60">
        <v>39.7209</v>
      </c>
      <c r="I133" s="60">
        <v>33.3339</v>
      </c>
      <c r="J133" s="60">
        <v>23.617599999999999</v>
      </c>
      <c r="K133" s="60">
        <v>15.0694</v>
      </c>
      <c r="L133" s="60">
        <v>-2.633</v>
      </c>
      <c r="M133" s="60">
        <v>7.0084999999999997</v>
      </c>
      <c r="N133" s="60">
        <v>23.340199999999999</v>
      </c>
      <c r="O133" s="60">
        <v>47.3506</v>
      </c>
      <c r="P133" s="89">
        <v>-8.3996999999999993</v>
      </c>
    </row>
    <row r="134" spans="1:16" x14ac:dyDescent="0.35">
      <c r="A134" s="1045" t="s">
        <v>10054</v>
      </c>
      <c r="B134" s="1042"/>
      <c r="C134" s="1043"/>
      <c r="D134" s="1043"/>
      <c r="E134" s="1043"/>
      <c r="F134" s="1043"/>
      <c r="G134" s="1043"/>
      <c r="H134" s="1043"/>
      <c r="I134" s="1043"/>
      <c r="J134" s="1043"/>
      <c r="K134" s="1043"/>
      <c r="L134" s="1043"/>
      <c r="M134" s="1043"/>
      <c r="N134" s="1043"/>
      <c r="O134" s="1043"/>
      <c r="P134" s="1044"/>
    </row>
    <row r="135" spans="1:16" x14ac:dyDescent="0.35">
      <c r="A135" s="85" t="s">
        <v>173</v>
      </c>
      <c r="B135" s="52">
        <v>53</v>
      </c>
      <c r="C135" s="60">
        <v>-1.4191</v>
      </c>
      <c r="D135" s="60">
        <v>13.866400000000001</v>
      </c>
      <c r="E135" s="60">
        <v>16.065999999999999</v>
      </c>
      <c r="F135" s="60"/>
      <c r="G135" s="60">
        <v>39.054900000000004</v>
      </c>
      <c r="H135" s="60">
        <v>26.090299999999999</v>
      </c>
      <c r="I135" s="60">
        <v>23.1188</v>
      </c>
      <c r="J135" s="60">
        <v>11.613300000000001</v>
      </c>
      <c r="K135" s="60">
        <v>12.178900000000001</v>
      </c>
      <c r="L135" s="60">
        <v>14.7357</v>
      </c>
      <c r="M135" s="60">
        <v>15.8406</v>
      </c>
      <c r="N135" s="60">
        <v>20.357600000000001</v>
      </c>
      <c r="O135" s="60">
        <v>36.675800000000002</v>
      </c>
      <c r="P135" s="89">
        <v>-2.7942999999999998</v>
      </c>
    </row>
    <row r="136" spans="1:16" x14ac:dyDescent="0.35">
      <c r="A136" s="85" t="s">
        <v>174</v>
      </c>
      <c r="B136" s="52">
        <v>53</v>
      </c>
      <c r="C136" s="60">
        <v>-1.3646</v>
      </c>
      <c r="D136" s="60">
        <v>14.0548</v>
      </c>
      <c r="E136" s="60">
        <v>16.4421</v>
      </c>
      <c r="F136" s="60"/>
      <c r="G136" s="60">
        <v>39.953099999999999</v>
      </c>
      <c r="H136" s="60">
        <v>26.899899999999999</v>
      </c>
      <c r="I136" s="60">
        <v>23.933800000000002</v>
      </c>
      <c r="J136" s="60">
        <v>12.469099999999999</v>
      </c>
      <c r="K136" s="60">
        <v>13.007899999999999</v>
      </c>
      <c r="L136" s="60">
        <v>14.912000000000001</v>
      </c>
      <c r="M136" s="60">
        <v>16.199400000000001</v>
      </c>
      <c r="N136" s="60">
        <v>20.922000000000001</v>
      </c>
      <c r="O136" s="60">
        <v>37.538499999999999</v>
      </c>
      <c r="P136" s="89">
        <v>-2.7507000000000001</v>
      </c>
    </row>
    <row r="137" spans="1:16" x14ac:dyDescent="0.35">
      <c r="A137" s="1045" t="s">
        <v>10055</v>
      </c>
      <c r="B137" s="1042"/>
      <c r="C137" s="1043"/>
      <c r="D137" s="1043"/>
      <c r="E137" s="1043"/>
      <c r="F137" s="1043"/>
      <c r="G137" s="1043"/>
      <c r="H137" s="1043"/>
      <c r="I137" s="1043"/>
      <c r="J137" s="1043"/>
      <c r="K137" s="1043"/>
      <c r="L137" s="1043"/>
      <c r="M137" s="1043"/>
      <c r="N137" s="1043"/>
      <c r="O137" s="1043"/>
      <c r="P137" s="1044"/>
    </row>
    <row r="138" spans="1:16" x14ac:dyDescent="0.35">
      <c r="A138" s="85" t="s">
        <v>177</v>
      </c>
      <c r="B138" s="52">
        <v>113</v>
      </c>
      <c r="C138" s="60">
        <v>-3.7988</v>
      </c>
      <c r="D138" s="60">
        <v>7.0659999999999998</v>
      </c>
      <c r="E138" s="60">
        <v>1.8165</v>
      </c>
      <c r="F138" s="60"/>
      <c r="G138" s="60">
        <v>29.4269</v>
      </c>
      <c r="H138" s="60">
        <v>21.058700000000002</v>
      </c>
      <c r="I138" s="60">
        <v>23.4651</v>
      </c>
      <c r="J138" s="60">
        <v>15.7561</v>
      </c>
      <c r="K138" s="60">
        <v>12.837</v>
      </c>
      <c r="L138" s="60">
        <v>6.9645999999999999</v>
      </c>
      <c r="M138" s="60">
        <v>2.0436000000000001</v>
      </c>
      <c r="N138" s="60">
        <v>15.566800000000001</v>
      </c>
      <c r="O138" s="60">
        <v>28.8079</v>
      </c>
      <c r="P138" s="89">
        <v>-3.4750999999999999</v>
      </c>
    </row>
    <row r="139" spans="1:16" x14ac:dyDescent="0.35">
      <c r="A139" s="85" t="s">
        <v>178</v>
      </c>
      <c r="B139" s="52">
        <v>116</v>
      </c>
      <c r="C139" s="60">
        <v>-3.8915999999999999</v>
      </c>
      <c r="D139" s="60">
        <v>7.0801999999999996</v>
      </c>
      <c r="E139" s="60">
        <v>2.056</v>
      </c>
      <c r="F139" s="60"/>
      <c r="G139" s="60">
        <v>30.187999999999999</v>
      </c>
      <c r="H139" s="60">
        <v>21.605699999999999</v>
      </c>
      <c r="I139" s="60">
        <v>24.0243</v>
      </c>
      <c r="J139" s="60">
        <v>16.345500000000001</v>
      </c>
      <c r="K139" s="60">
        <v>13.355700000000001</v>
      </c>
      <c r="L139" s="60">
        <v>6.9314999999999998</v>
      </c>
      <c r="M139" s="60">
        <v>2.2677999999999998</v>
      </c>
      <c r="N139" s="60">
        <v>16.380700000000001</v>
      </c>
      <c r="O139" s="60">
        <v>29.586400000000001</v>
      </c>
      <c r="P139" s="89">
        <v>-3.5669</v>
      </c>
    </row>
    <row r="140" spans="1:16" x14ac:dyDescent="0.35">
      <c r="A140" s="1045" t="s">
        <v>10056</v>
      </c>
      <c r="B140" s="1042"/>
      <c r="C140" s="1043"/>
      <c r="D140" s="1043"/>
      <c r="E140" s="1043"/>
      <c r="F140" s="1043"/>
      <c r="G140" s="1043"/>
      <c r="H140" s="1043"/>
      <c r="I140" s="1043"/>
      <c r="J140" s="1043"/>
      <c r="K140" s="1043"/>
      <c r="L140" s="1043"/>
      <c r="M140" s="1043"/>
      <c r="N140" s="1043"/>
      <c r="O140" s="1043"/>
      <c r="P140" s="1044"/>
    </row>
    <row r="141" spans="1:16" x14ac:dyDescent="0.35">
      <c r="A141" s="85" t="s">
        <v>215</v>
      </c>
      <c r="B141" s="52">
        <v>18</v>
      </c>
      <c r="C141" s="60">
        <v>5.1726999999999999</v>
      </c>
      <c r="D141" s="60">
        <v>5.1848000000000001</v>
      </c>
      <c r="E141" s="60">
        <v>5.1666999999999996</v>
      </c>
      <c r="F141" s="60">
        <v>5.2755000000000001</v>
      </c>
      <c r="G141" s="60">
        <v>5.3486000000000002</v>
      </c>
      <c r="H141" s="60">
        <v>5.8860999999999999</v>
      </c>
      <c r="I141" s="60">
        <v>6.1882999999999999</v>
      </c>
      <c r="J141" s="60">
        <v>5.6163999999999996</v>
      </c>
      <c r="K141" s="60">
        <v>5.4401999999999999</v>
      </c>
      <c r="L141" s="60">
        <v>5.1260000000000003</v>
      </c>
      <c r="M141" s="60">
        <v>5.1529999999999996</v>
      </c>
      <c r="N141" s="60">
        <v>5.2663000000000002</v>
      </c>
      <c r="O141" s="60">
        <v>5.3448000000000002</v>
      </c>
      <c r="P141" s="89">
        <v>5.1452999999999998</v>
      </c>
    </row>
    <row r="142" spans="1:16" x14ac:dyDescent="0.35">
      <c r="A142" s="85" t="s">
        <v>216</v>
      </c>
      <c r="B142" s="52">
        <v>17</v>
      </c>
      <c r="C142" s="60">
        <v>5.0956999999999999</v>
      </c>
      <c r="D142" s="60">
        <v>5.1102999999999996</v>
      </c>
      <c r="E142" s="60">
        <v>5.09</v>
      </c>
      <c r="F142" s="60">
        <v>5.1974999999999998</v>
      </c>
      <c r="G142" s="60">
        <v>5.2693000000000003</v>
      </c>
      <c r="H142" s="60">
        <v>5.8036000000000003</v>
      </c>
      <c r="I142" s="60">
        <v>6.1017000000000001</v>
      </c>
      <c r="J142" s="60">
        <v>5.5252999999999997</v>
      </c>
      <c r="K142" s="60">
        <v>5.3548999999999998</v>
      </c>
      <c r="L142" s="60">
        <v>5.0507</v>
      </c>
      <c r="M142" s="60">
        <v>5.0766</v>
      </c>
      <c r="N142" s="60">
        <v>5.1883999999999997</v>
      </c>
      <c r="O142" s="60">
        <v>5.2656000000000001</v>
      </c>
      <c r="P142" s="89">
        <v>5.0682</v>
      </c>
    </row>
    <row r="143" spans="1:16" x14ac:dyDescent="0.35">
      <c r="A143" s="85" t="s">
        <v>217</v>
      </c>
      <c r="B143" s="52">
        <v>19</v>
      </c>
      <c r="C143" s="60">
        <v>5.0998000000000001</v>
      </c>
      <c r="D143" s="60">
        <v>5.1246</v>
      </c>
      <c r="E143" s="60">
        <v>5.0867000000000004</v>
      </c>
      <c r="F143" s="60">
        <v>5.1939000000000002</v>
      </c>
      <c r="G143" s="60">
        <v>5.2666000000000004</v>
      </c>
      <c r="H143" s="60">
        <v>5.8139000000000003</v>
      </c>
      <c r="I143" s="60">
        <v>6.1436000000000002</v>
      </c>
      <c r="J143" s="60">
        <v>5.5804</v>
      </c>
      <c r="K143" s="60" t="s">
        <v>430</v>
      </c>
      <c r="L143" s="60">
        <v>5.0762</v>
      </c>
      <c r="M143" s="60">
        <v>5.0749000000000004</v>
      </c>
      <c r="N143" s="60">
        <v>5.1852</v>
      </c>
      <c r="O143" s="60">
        <v>5.2621000000000002</v>
      </c>
      <c r="P143" s="89">
        <v>5.0704000000000002</v>
      </c>
    </row>
    <row r="144" spans="1:16" x14ac:dyDescent="0.35">
      <c r="A144" s="85" t="s">
        <v>218</v>
      </c>
      <c r="B144" s="52">
        <v>18</v>
      </c>
      <c r="C144" s="60">
        <v>5.0305</v>
      </c>
      <c r="D144" s="60">
        <v>5.0568999999999997</v>
      </c>
      <c r="E144" s="60">
        <v>5.0148999999999999</v>
      </c>
      <c r="F144" s="60">
        <v>5.1208999999999998</v>
      </c>
      <c r="G144" s="60">
        <v>5.1921999999999997</v>
      </c>
      <c r="H144" s="60">
        <v>5.7352999999999996</v>
      </c>
      <c r="I144" s="60">
        <v>6.0606999999999998</v>
      </c>
      <c r="J144" s="60">
        <v>5.5095999999999998</v>
      </c>
      <c r="K144" s="60" t="s">
        <v>430</v>
      </c>
      <c r="L144" s="60">
        <v>5.0082000000000004</v>
      </c>
      <c r="M144" s="60">
        <v>5.0030999999999999</v>
      </c>
      <c r="N144" s="60">
        <v>5.1120999999999999</v>
      </c>
      <c r="O144" s="60">
        <v>5.1878000000000002</v>
      </c>
      <c r="P144" s="89">
        <v>5.0021000000000004</v>
      </c>
    </row>
    <row r="145" spans="1:16" x14ac:dyDescent="0.35">
      <c r="A145" s="1045" t="s">
        <v>10057</v>
      </c>
      <c r="B145" s="1042"/>
      <c r="C145" s="1043"/>
      <c r="D145" s="1043"/>
      <c r="E145" s="1043"/>
      <c r="F145" s="1043"/>
      <c r="G145" s="1043"/>
      <c r="H145" s="1043"/>
      <c r="I145" s="1043"/>
      <c r="J145" s="1043"/>
      <c r="K145" s="1043"/>
      <c r="L145" s="1043"/>
      <c r="M145" s="1043"/>
      <c r="N145" s="1043"/>
      <c r="O145" s="1043"/>
      <c r="P145" s="1044"/>
    </row>
    <row r="146" spans="1:16" x14ac:dyDescent="0.35">
      <c r="A146" s="85" t="s">
        <v>221</v>
      </c>
      <c r="B146" s="52">
        <v>19</v>
      </c>
      <c r="C146" s="60">
        <v>7.4734999999999996</v>
      </c>
      <c r="D146" s="60">
        <v>7.3471000000000002</v>
      </c>
      <c r="E146" s="60">
        <v>6.6368999999999998</v>
      </c>
      <c r="F146" s="60">
        <v>6.4386999999999999</v>
      </c>
      <c r="G146" s="60">
        <v>6.3247</v>
      </c>
      <c r="H146" s="60">
        <v>6.806</v>
      </c>
      <c r="I146" s="60">
        <v>6.9869000000000003</v>
      </c>
      <c r="J146" s="60">
        <v>6.2062999999999997</v>
      </c>
      <c r="K146" s="60">
        <v>6.1402999999999999</v>
      </c>
      <c r="L146" s="60">
        <v>7.1860999999999997</v>
      </c>
      <c r="M146" s="60">
        <v>6.6207000000000003</v>
      </c>
      <c r="N146" s="60">
        <v>6.4306000000000001</v>
      </c>
      <c r="O146" s="60">
        <v>6.3266999999999998</v>
      </c>
      <c r="P146" s="89">
        <v>7.6565000000000003</v>
      </c>
    </row>
    <row r="147" spans="1:16" x14ac:dyDescent="0.35">
      <c r="A147" s="85" t="s">
        <v>222</v>
      </c>
      <c r="B147" s="52">
        <v>18</v>
      </c>
      <c r="C147" s="60">
        <v>7.3693</v>
      </c>
      <c r="D147" s="60">
        <v>7.2423000000000002</v>
      </c>
      <c r="E147" s="60">
        <v>6.5297000000000001</v>
      </c>
      <c r="F147" s="60">
        <v>6.3297999999999996</v>
      </c>
      <c r="G147" s="60">
        <v>6.2154999999999996</v>
      </c>
      <c r="H147" s="60">
        <v>6.6955999999999998</v>
      </c>
      <c r="I147" s="60">
        <v>6.8752000000000004</v>
      </c>
      <c r="J147" s="60">
        <v>6.0934999999999997</v>
      </c>
      <c r="K147" s="60">
        <v>6.0373000000000001</v>
      </c>
      <c r="L147" s="60">
        <v>7.0785999999999998</v>
      </c>
      <c r="M147" s="60">
        <v>6.5137</v>
      </c>
      <c r="N147" s="60">
        <v>6.3217999999999996</v>
      </c>
      <c r="O147" s="60">
        <v>6.2176</v>
      </c>
      <c r="P147" s="89">
        <v>7.5534999999999997</v>
      </c>
    </row>
    <row r="148" spans="1:16" x14ac:dyDescent="0.35">
      <c r="A148" s="85" t="s">
        <v>223</v>
      </c>
      <c r="B148" s="52">
        <v>23</v>
      </c>
      <c r="C148" s="60">
        <v>7.0492999999999997</v>
      </c>
      <c r="D148" s="60">
        <v>6.9710000000000001</v>
      </c>
      <c r="E148" s="60">
        <v>6.4024999999999999</v>
      </c>
      <c r="F148" s="60">
        <v>6.2530999999999999</v>
      </c>
      <c r="G148" s="60">
        <v>6.1737000000000002</v>
      </c>
      <c r="H148" s="60">
        <v>6.6729000000000003</v>
      </c>
      <c r="I148" s="60">
        <v>6.8497000000000003</v>
      </c>
      <c r="J148" s="60">
        <v>6.0879000000000003</v>
      </c>
      <c r="K148" s="60">
        <v>5.9207000000000001</v>
      </c>
      <c r="L148" s="60">
        <v>6.8528000000000002</v>
      </c>
      <c r="M148" s="60">
        <v>6.3887</v>
      </c>
      <c r="N148" s="60">
        <v>6.2458999999999998</v>
      </c>
      <c r="O148" s="60">
        <v>6.1742999999999997</v>
      </c>
      <c r="P148" s="89">
        <v>7.1989000000000001</v>
      </c>
    </row>
    <row r="149" spans="1:16" x14ac:dyDescent="0.35">
      <c r="A149" s="85" t="s">
        <v>224</v>
      </c>
      <c r="B149" s="52">
        <v>23</v>
      </c>
      <c r="C149" s="60">
        <v>6.9208999999999996</v>
      </c>
      <c r="D149" s="60">
        <v>6.8430999999999997</v>
      </c>
      <c r="E149" s="60">
        <v>6.2714999999999996</v>
      </c>
      <c r="F149" s="60">
        <v>6.1234999999999999</v>
      </c>
      <c r="G149" s="60">
        <v>6.0419999999999998</v>
      </c>
      <c r="H149" s="60">
        <v>6.5415999999999999</v>
      </c>
      <c r="I149" s="60">
        <v>6.7247000000000003</v>
      </c>
      <c r="J149" s="60">
        <v>5.9676999999999998</v>
      </c>
      <c r="K149" s="60">
        <v>5.843</v>
      </c>
      <c r="L149" s="60">
        <v>6.7252999999999998</v>
      </c>
      <c r="M149" s="60">
        <v>6.2579000000000002</v>
      </c>
      <c r="N149" s="60">
        <v>6.1163999999999996</v>
      </c>
      <c r="O149" s="60">
        <v>6.0427999999999997</v>
      </c>
      <c r="P149" s="89">
        <v>7.0707000000000004</v>
      </c>
    </row>
    <row r="150" spans="1:16" x14ac:dyDescent="0.35">
      <c r="A150" s="1045" t="s">
        <v>10058</v>
      </c>
      <c r="B150" s="1042"/>
      <c r="C150" s="1043"/>
      <c r="D150" s="1043"/>
      <c r="E150" s="1043"/>
      <c r="F150" s="1043"/>
      <c r="G150" s="1043"/>
      <c r="H150" s="1043"/>
      <c r="I150" s="1043"/>
      <c r="J150" s="1043"/>
      <c r="K150" s="1043"/>
      <c r="L150" s="1043"/>
      <c r="M150" s="1043"/>
      <c r="N150" s="1043"/>
      <c r="O150" s="1043"/>
      <c r="P150" s="1044"/>
    </row>
    <row r="151" spans="1:16" x14ac:dyDescent="0.35">
      <c r="A151" s="85" t="s">
        <v>227</v>
      </c>
      <c r="B151" s="52">
        <v>16</v>
      </c>
      <c r="C151" s="60">
        <v>10.119999999999999</v>
      </c>
      <c r="D151" s="60">
        <v>7.5556999999999999</v>
      </c>
      <c r="E151" s="60">
        <v>6.4492000000000003</v>
      </c>
      <c r="F151" s="60">
        <v>6.4253999999999998</v>
      </c>
      <c r="G151" s="60">
        <v>6.4497</v>
      </c>
      <c r="H151" s="60">
        <v>7.2295999999999996</v>
      </c>
      <c r="I151" s="60">
        <v>7.3268000000000004</v>
      </c>
      <c r="J151" s="60">
        <v>6.5693000000000001</v>
      </c>
      <c r="K151" s="60">
        <v>6.6916000000000002</v>
      </c>
      <c r="L151" s="60">
        <v>7.1932999999999998</v>
      </c>
      <c r="M151" s="60">
        <v>6.4173999999999998</v>
      </c>
      <c r="N151" s="60">
        <v>6.3955000000000002</v>
      </c>
      <c r="O151" s="60">
        <v>6.4448999999999996</v>
      </c>
      <c r="P151" s="89">
        <v>10.8598</v>
      </c>
    </row>
    <row r="152" spans="1:16" x14ac:dyDescent="0.35">
      <c r="A152" s="85" t="s">
        <v>228</v>
      </c>
      <c r="B152" s="52">
        <v>16</v>
      </c>
      <c r="C152" s="60">
        <v>9.6221999999999994</v>
      </c>
      <c r="D152" s="60">
        <v>7.0557999999999996</v>
      </c>
      <c r="E152" s="60">
        <v>5.9470000000000001</v>
      </c>
      <c r="F152" s="60">
        <v>5.9104999999999999</v>
      </c>
      <c r="G152" s="60">
        <v>5.9263000000000003</v>
      </c>
      <c r="H152" s="60">
        <v>6.7035999999999998</v>
      </c>
      <c r="I152" s="60">
        <v>6.8029999999999999</v>
      </c>
      <c r="J152" s="60">
        <v>6.0472999999999999</v>
      </c>
      <c r="K152" s="60">
        <v>6.1148999999999996</v>
      </c>
      <c r="L152" s="60">
        <v>6.6920999999999999</v>
      </c>
      <c r="M152" s="60">
        <v>5.9160000000000004</v>
      </c>
      <c r="N152" s="60">
        <v>5.8811</v>
      </c>
      <c r="O152" s="60">
        <v>5.9222000000000001</v>
      </c>
      <c r="P152" s="89">
        <v>10.3642</v>
      </c>
    </row>
    <row r="153" spans="1:16" x14ac:dyDescent="0.35">
      <c r="A153" s="85" t="s">
        <v>229</v>
      </c>
      <c r="B153" s="52">
        <v>9</v>
      </c>
      <c r="C153" s="60">
        <v>9.5592000000000006</v>
      </c>
      <c r="D153" s="60">
        <v>7.5503999999999998</v>
      </c>
      <c r="E153" s="60">
        <v>6.3963999999999999</v>
      </c>
      <c r="F153" s="60">
        <v>6.2849000000000004</v>
      </c>
      <c r="G153" s="60">
        <v>6.2882999999999996</v>
      </c>
      <c r="H153" s="60">
        <v>6.9320000000000004</v>
      </c>
      <c r="I153" s="60">
        <v>6.9945000000000004</v>
      </c>
      <c r="J153" s="60">
        <v>6.1558999999999999</v>
      </c>
      <c r="K153" s="60">
        <v>6.0194000000000001</v>
      </c>
      <c r="L153" s="60">
        <v>7.2378</v>
      </c>
      <c r="M153" s="60">
        <v>6.3723999999999998</v>
      </c>
      <c r="N153" s="60">
        <v>6.2569999999999997</v>
      </c>
      <c r="O153" s="60">
        <v>6.2859999999999996</v>
      </c>
      <c r="P153" s="89">
        <v>10.181800000000001</v>
      </c>
    </row>
    <row r="154" spans="1:16" x14ac:dyDescent="0.35">
      <c r="A154" s="85" t="s">
        <v>230</v>
      </c>
      <c r="B154" s="52">
        <v>9</v>
      </c>
      <c r="C154" s="60">
        <v>8.9004999999999992</v>
      </c>
      <c r="D154" s="60">
        <v>6.8906999999999998</v>
      </c>
      <c r="E154" s="60">
        <v>5.7625999999999999</v>
      </c>
      <c r="F154" s="60">
        <v>5.6448</v>
      </c>
      <c r="G154" s="60">
        <v>5.6311</v>
      </c>
      <c r="H154" s="60">
        <v>6.2697000000000003</v>
      </c>
      <c r="I154" s="60">
        <v>6.3433999999999999</v>
      </c>
      <c r="J154" s="60">
        <v>5.5533000000000001</v>
      </c>
      <c r="K154" s="60">
        <v>5.5479000000000003</v>
      </c>
      <c r="L154" s="60">
        <v>6.5781000000000001</v>
      </c>
      <c r="M154" s="60">
        <v>5.7389000000000001</v>
      </c>
      <c r="N154" s="60">
        <v>5.6174999999999997</v>
      </c>
      <c r="O154" s="60">
        <v>5.6281999999999996</v>
      </c>
      <c r="P154" s="89">
        <v>9.5233000000000008</v>
      </c>
    </row>
    <row r="155" spans="1:16" x14ac:dyDescent="0.35">
      <c r="A155" s="1045" t="s">
        <v>10059</v>
      </c>
      <c r="B155" s="1042"/>
      <c r="C155" s="1043"/>
      <c r="D155" s="1043"/>
      <c r="E155" s="1043"/>
      <c r="F155" s="1043"/>
      <c r="G155" s="1043"/>
      <c r="H155" s="1043"/>
      <c r="I155" s="1043"/>
      <c r="J155" s="1043"/>
      <c r="K155" s="1043"/>
      <c r="L155" s="1043"/>
      <c r="M155" s="1043"/>
      <c r="N155" s="1043"/>
      <c r="O155" s="1043"/>
      <c r="P155" s="1044"/>
    </row>
    <row r="156" spans="1:16" x14ac:dyDescent="0.35">
      <c r="A156" s="85" t="s">
        <v>233</v>
      </c>
      <c r="B156" s="52">
        <v>18</v>
      </c>
      <c r="C156" s="60">
        <v>12.1503</v>
      </c>
      <c r="D156" s="60">
        <v>7.3756000000000004</v>
      </c>
      <c r="E156" s="60">
        <v>6.0198999999999998</v>
      </c>
      <c r="F156" s="60">
        <v>6.1471</v>
      </c>
      <c r="G156" s="60">
        <v>6.2122999999999999</v>
      </c>
      <c r="H156" s="60">
        <v>7.3647</v>
      </c>
      <c r="I156" s="60">
        <v>7.4063999999999997</v>
      </c>
      <c r="J156" s="60">
        <v>6.5720999999999998</v>
      </c>
      <c r="K156" s="60">
        <v>6.875</v>
      </c>
      <c r="L156" s="60">
        <v>7.2214999999999998</v>
      </c>
      <c r="M156" s="60">
        <v>5.9848999999999997</v>
      </c>
      <c r="N156" s="60">
        <v>6.1033999999999997</v>
      </c>
      <c r="O156" s="60">
        <v>6.2195</v>
      </c>
      <c r="P156" s="89">
        <v>12.8607</v>
      </c>
    </row>
    <row r="157" spans="1:16" x14ac:dyDescent="0.35">
      <c r="A157" s="85" t="s">
        <v>234</v>
      </c>
      <c r="B157" s="52">
        <v>18</v>
      </c>
      <c r="C157" s="60">
        <v>11.706200000000001</v>
      </c>
      <c r="D157" s="60">
        <v>6.9337</v>
      </c>
      <c r="E157" s="60">
        <v>5.5556000000000001</v>
      </c>
      <c r="F157" s="60">
        <v>5.6695000000000002</v>
      </c>
      <c r="G157" s="60">
        <v>5.7409999999999997</v>
      </c>
      <c r="H157" s="60">
        <v>6.8926999999999996</v>
      </c>
      <c r="I157" s="60">
        <v>6.9368999999999996</v>
      </c>
      <c r="J157" s="60">
        <v>6.1026999999999996</v>
      </c>
      <c r="K157" s="60">
        <v>6.4195000000000002</v>
      </c>
      <c r="L157" s="60">
        <v>6.7736000000000001</v>
      </c>
      <c r="M157" s="60">
        <v>5.5228000000000002</v>
      </c>
      <c r="N157" s="60">
        <v>5.6268000000000002</v>
      </c>
      <c r="O157" s="60">
        <v>5.7489999999999997</v>
      </c>
      <c r="P157" s="89">
        <v>12.4184</v>
      </c>
    </row>
    <row r="158" spans="1:16" x14ac:dyDescent="0.35">
      <c r="A158" s="85" t="s">
        <v>235</v>
      </c>
      <c r="B158" s="52">
        <v>7</v>
      </c>
      <c r="C158" s="60">
        <v>11.9048</v>
      </c>
      <c r="D158" s="60">
        <v>7.4748999999999999</v>
      </c>
      <c r="E158" s="60">
        <v>6.0500999999999996</v>
      </c>
      <c r="F158" s="60">
        <v>6.1185999999999998</v>
      </c>
      <c r="G158" s="60">
        <v>6.2188999999999997</v>
      </c>
      <c r="H158" s="60">
        <v>7.3541999999999996</v>
      </c>
      <c r="I158" s="60">
        <v>7.3914</v>
      </c>
      <c r="J158" s="60">
        <v>6.48</v>
      </c>
      <c r="K158" s="60">
        <v>5.9996999999999998</v>
      </c>
      <c r="L158" s="60">
        <v>7.3986999999999998</v>
      </c>
      <c r="M158" s="60">
        <v>5.9947999999999997</v>
      </c>
      <c r="N158" s="60">
        <v>6.0834000000000001</v>
      </c>
      <c r="O158" s="60">
        <v>6.2279</v>
      </c>
      <c r="P158" s="89">
        <v>12.458299999999999</v>
      </c>
    </row>
    <row r="159" spans="1:16" x14ac:dyDescent="0.35">
      <c r="A159" s="85" t="s">
        <v>236</v>
      </c>
      <c r="B159" s="52">
        <v>6</v>
      </c>
      <c r="C159" s="60">
        <v>11.3124</v>
      </c>
      <c r="D159" s="60">
        <v>6.8331999999999997</v>
      </c>
      <c r="E159" s="60">
        <v>5.3400999999999996</v>
      </c>
      <c r="F159" s="60">
        <v>5.3822000000000001</v>
      </c>
      <c r="G159" s="60">
        <v>5.4702000000000002</v>
      </c>
      <c r="H159" s="60">
        <v>6.6161000000000003</v>
      </c>
      <c r="I159" s="60">
        <v>6.6641000000000004</v>
      </c>
      <c r="J159" s="60">
        <v>5.7694999999999999</v>
      </c>
      <c r="K159" s="60">
        <v>5.4565000000000001</v>
      </c>
      <c r="L159" s="60">
        <v>6.7831999999999999</v>
      </c>
      <c r="M159" s="60">
        <v>5.2880000000000003</v>
      </c>
      <c r="N159" s="60">
        <v>5.3487</v>
      </c>
      <c r="O159" s="60">
        <v>5.4798999999999998</v>
      </c>
      <c r="P159" s="89">
        <v>11.890499999999999</v>
      </c>
    </row>
    <row r="160" spans="1:16" x14ac:dyDescent="0.35">
      <c r="A160" s="1045" t="s">
        <v>10060</v>
      </c>
      <c r="B160" s="1042"/>
      <c r="C160" s="1043"/>
      <c r="D160" s="1043"/>
      <c r="E160" s="1043"/>
      <c r="F160" s="1043"/>
      <c r="G160" s="1043"/>
      <c r="H160" s="1043"/>
      <c r="I160" s="1043"/>
      <c r="J160" s="1043"/>
      <c r="K160" s="1043"/>
      <c r="L160" s="1043"/>
      <c r="M160" s="1043"/>
      <c r="N160" s="1043"/>
      <c r="O160" s="1043"/>
      <c r="P160" s="1044"/>
    </row>
    <row r="161" spans="1:16" x14ac:dyDescent="0.35">
      <c r="A161" s="85" t="s">
        <v>239</v>
      </c>
      <c r="B161" s="52">
        <v>21</v>
      </c>
      <c r="C161" s="60">
        <v>11.154400000000001</v>
      </c>
      <c r="D161" s="60">
        <v>7.5244999999999997</v>
      </c>
      <c r="E161" s="60">
        <v>6.2209000000000003</v>
      </c>
      <c r="F161" s="60">
        <v>6.2359999999999998</v>
      </c>
      <c r="G161" s="60">
        <v>6.2683</v>
      </c>
      <c r="H161" s="60">
        <v>7.2244000000000002</v>
      </c>
      <c r="I161" s="60">
        <v>7.3026</v>
      </c>
      <c r="J161" s="60">
        <v>6.4741999999999997</v>
      </c>
      <c r="K161" s="60">
        <v>6.6879</v>
      </c>
      <c r="L161" s="60">
        <v>7.2016</v>
      </c>
      <c r="M161" s="60">
        <v>6.1841999999999997</v>
      </c>
      <c r="N161" s="60">
        <v>6.2047999999999996</v>
      </c>
      <c r="O161" s="60">
        <v>6.2671000000000001</v>
      </c>
      <c r="P161" s="89">
        <v>12.18</v>
      </c>
    </row>
    <row r="162" spans="1:16" x14ac:dyDescent="0.35">
      <c r="A162" s="85" t="s">
        <v>240</v>
      </c>
      <c r="B162" s="52">
        <v>20</v>
      </c>
      <c r="C162" s="60">
        <v>10.8941</v>
      </c>
      <c r="D162" s="60">
        <v>7.2868000000000004</v>
      </c>
      <c r="E162" s="60">
        <v>5.9644000000000004</v>
      </c>
      <c r="F162" s="60">
        <v>5.9787999999999997</v>
      </c>
      <c r="G162" s="60">
        <v>6.0018000000000002</v>
      </c>
      <c r="H162" s="60">
        <v>6.9516999999999998</v>
      </c>
      <c r="I162" s="60">
        <v>7.0414000000000003</v>
      </c>
      <c r="J162" s="60">
        <v>6.2130999999999998</v>
      </c>
      <c r="K162" s="60">
        <v>6.3951000000000002</v>
      </c>
      <c r="L162" s="60">
        <v>6.9692999999999996</v>
      </c>
      <c r="M162" s="60">
        <v>5.9273999999999996</v>
      </c>
      <c r="N162" s="60">
        <v>5.9489000000000001</v>
      </c>
      <c r="O162" s="60">
        <v>6.0010000000000003</v>
      </c>
      <c r="P162" s="89">
        <v>11.931699999999999</v>
      </c>
    </row>
    <row r="163" spans="1:16" x14ac:dyDescent="0.35">
      <c r="A163" s="85" t="s">
        <v>241</v>
      </c>
      <c r="B163" s="52">
        <v>6</v>
      </c>
      <c r="C163" s="60">
        <v>10.5153</v>
      </c>
      <c r="D163" s="60">
        <v>7.3857999999999997</v>
      </c>
      <c r="E163" s="60">
        <v>6.1829000000000001</v>
      </c>
      <c r="F163" s="60">
        <v>6.2911999999999999</v>
      </c>
      <c r="G163" s="60">
        <v>6.2803000000000004</v>
      </c>
      <c r="H163" s="60">
        <v>7.1189</v>
      </c>
      <c r="I163" s="60">
        <v>7.1516000000000002</v>
      </c>
      <c r="J163" s="60">
        <v>6.4672000000000001</v>
      </c>
      <c r="K163" s="60" t="s">
        <v>430</v>
      </c>
      <c r="L163" s="60">
        <v>6.9679000000000002</v>
      </c>
      <c r="M163" s="60">
        <v>6.1471</v>
      </c>
      <c r="N163" s="60">
        <v>6.2638999999999996</v>
      </c>
      <c r="O163" s="60">
        <v>6.2866</v>
      </c>
      <c r="P163" s="89">
        <v>11.4023</v>
      </c>
    </row>
    <row r="164" spans="1:16" x14ac:dyDescent="0.35">
      <c r="A164" s="85" t="s">
        <v>242</v>
      </c>
      <c r="B164" s="52">
        <v>6</v>
      </c>
      <c r="C164" s="60">
        <v>10.093999999999999</v>
      </c>
      <c r="D164" s="60">
        <v>6.9532999999999996</v>
      </c>
      <c r="E164" s="60">
        <v>5.7211999999999996</v>
      </c>
      <c r="F164" s="60">
        <v>5.8436000000000003</v>
      </c>
      <c r="G164" s="60">
        <v>5.8228</v>
      </c>
      <c r="H164" s="60">
        <v>6.6791999999999998</v>
      </c>
      <c r="I164" s="60">
        <v>6.7134</v>
      </c>
      <c r="J164" s="60">
        <v>6.0228999999999999</v>
      </c>
      <c r="K164" s="60" t="s">
        <v>430</v>
      </c>
      <c r="L164" s="60">
        <v>6.5387000000000004</v>
      </c>
      <c r="M164" s="60">
        <v>5.6858000000000004</v>
      </c>
      <c r="N164" s="60">
        <v>5.8175999999999997</v>
      </c>
      <c r="O164" s="60">
        <v>5.8299000000000003</v>
      </c>
      <c r="P164" s="89">
        <v>10.9862</v>
      </c>
    </row>
    <row r="165" spans="1:16" x14ac:dyDescent="0.35">
      <c r="A165" s="1045" t="s">
        <v>10061</v>
      </c>
      <c r="B165" s="1042"/>
      <c r="C165" s="1043"/>
      <c r="D165" s="1043"/>
      <c r="E165" s="1043"/>
      <c r="F165" s="1043"/>
      <c r="G165" s="1043"/>
      <c r="H165" s="1043"/>
      <c r="I165" s="1043"/>
      <c r="J165" s="1043"/>
      <c r="K165" s="1043"/>
      <c r="L165" s="1043"/>
      <c r="M165" s="1043"/>
      <c r="N165" s="1043"/>
      <c r="O165" s="1043"/>
      <c r="P165" s="1044"/>
    </row>
    <row r="166" spans="1:16" x14ac:dyDescent="0.35">
      <c r="A166" s="85" t="s">
        <v>245</v>
      </c>
      <c r="B166" s="52">
        <v>13</v>
      </c>
      <c r="C166" s="60">
        <v>18.728200000000001</v>
      </c>
      <c r="D166" s="60">
        <v>8.4015000000000004</v>
      </c>
      <c r="E166" s="60">
        <v>5.6261999999999999</v>
      </c>
      <c r="F166" s="60">
        <v>5.8384999999999998</v>
      </c>
      <c r="G166" s="60">
        <v>5.6452</v>
      </c>
      <c r="H166" s="60">
        <v>7.6675000000000004</v>
      </c>
      <c r="I166" s="60">
        <v>7.61</v>
      </c>
      <c r="J166" s="60">
        <v>6.6832000000000003</v>
      </c>
      <c r="K166" s="60">
        <v>7.3385999999999996</v>
      </c>
      <c r="L166" s="60">
        <v>9.0573999999999995</v>
      </c>
      <c r="M166" s="60">
        <v>5.6486000000000001</v>
      </c>
      <c r="N166" s="60">
        <v>5.8440000000000003</v>
      </c>
      <c r="O166" s="60">
        <v>5.7164999999999999</v>
      </c>
      <c r="P166" s="89">
        <v>19.295400000000001</v>
      </c>
    </row>
    <row r="167" spans="1:16" x14ac:dyDescent="0.35">
      <c r="A167" s="85" t="s">
        <v>246</v>
      </c>
      <c r="B167" s="52">
        <v>13</v>
      </c>
      <c r="C167" s="60">
        <v>18.166499999999999</v>
      </c>
      <c r="D167" s="60">
        <v>7.8468</v>
      </c>
      <c r="E167" s="60">
        <v>5.0667999999999997</v>
      </c>
      <c r="F167" s="60">
        <v>5.2647000000000004</v>
      </c>
      <c r="G167" s="60">
        <v>5.0628000000000002</v>
      </c>
      <c r="H167" s="60">
        <v>7.0697000000000001</v>
      </c>
      <c r="I167" s="60">
        <v>7.0137999999999998</v>
      </c>
      <c r="J167" s="60">
        <v>6.0477999999999996</v>
      </c>
      <c r="K167" s="60">
        <v>6.6753999999999998</v>
      </c>
      <c r="L167" s="60">
        <v>8.4956999999999994</v>
      </c>
      <c r="M167" s="60">
        <v>5.0903</v>
      </c>
      <c r="N167" s="60">
        <v>5.2708000000000004</v>
      </c>
      <c r="O167" s="60">
        <v>5.1348000000000003</v>
      </c>
      <c r="P167" s="89">
        <v>18.736499999999999</v>
      </c>
    </row>
    <row r="168" spans="1:16" x14ac:dyDescent="0.35">
      <c r="A168" s="85" t="s">
        <v>247</v>
      </c>
      <c r="B168" s="52">
        <v>13</v>
      </c>
      <c r="C168" s="60">
        <v>17.605599999999999</v>
      </c>
      <c r="D168" s="60">
        <v>8.0716999999999999</v>
      </c>
      <c r="E168" s="60">
        <v>5.4466999999999999</v>
      </c>
      <c r="F168" s="60">
        <v>5.5549999999999997</v>
      </c>
      <c r="G168" s="60">
        <v>5.4748000000000001</v>
      </c>
      <c r="H168" s="60">
        <v>7.5949999999999998</v>
      </c>
      <c r="I168" s="60">
        <v>7.4661</v>
      </c>
      <c r="J168" s="60">
        <v>6.9603000000000002</v>
      </c>
      <c r="K168" s="60">
        <v>6.6944999999999997</v>
      </c>
      <c r="L168" s="60">
        <v>8.7558000000000007</v>
      </c>
      <c r="M168" s="60">
        <v>5.4511000000000003</v>
      </c>
      <c r="N168" s="60">
        <v>5.5593000000000004</v>
      </c>
      <c r="O168" s="60">
        <v>5.5403000000000002</v>
      </c>
      <c r="P168" s="89">
        <v>18.060600000000001</v>
      </c>
    </row>
    <row r="169" spans="1:16" x14ac:dyDescent="0.35">
      <c r="A169" s="85" t="s">
        <v>248</v>
      </c>
      <c r="B169" s="52">
        <v>12</v>
      </c>
      <c r="C169" s="60">
        <v>17.1463</v>
      </c>
      <c r="D169" s="60">
        <v>7.4005000000000001</v>
      </c>
      <c r="E169" s="60">
        <v>4.7766000000000002</v>
      </c>
      <c r="F169" s="60">
        <v>4.8650000000000002</v>
      </c>
      <c r="G169" s="60">
        <v>4.7721</v>
      </c>
      <c r="H169" s="60">
        <v>6.82</v>
      </c>
      <c r="I169" s="60">
        <v>6.6801000000000004</v>
      </c>
      <c r="J169" s="60">
        <v>6.1440000000000001</v>
      </c>
      <c r="K169" s="60">
        <v>5.9268000000000001</v>
      </c>
      <c r="L169" s="60">
        <v>8.1287000000000003</v>
      </c>
      <c r="M169" s="60">
        <v>4.7821999999999996</v>
      </c>
      <c r="N169" s="60">
        <v>4.8704000000000001</v>
      </c>
      <c r="O169" s="60">
        <v>4.8379000000000003</v>
      </c>
      <c r="P169" s="89">
        <v>17.540600000000001</v>
      </c>
    </row>
    <row r="170" spans="1:16" x14ac:dyDescent="0.35">
      <c r="A170" s="1045" t="s">
        <v>10062</v>
      </c>
      <c r="B170" s="1042"/>
      <c r="C170" s="1043"/>
      <c r="D170" s="1043"/>
      <c r="E170" s="1043"/>
      <c r="F170" s="1043"/>
      <c r="G170" s="1043"/>
      <c r="H170" s="1043"/>
      <c r="I170" s="1043"/>
      <c r="J170" s="1043"/>
      <c r="K170" s="1043"/>
      <c r="L170" s="1043"/>
      <c r="M170" s="1043"/>
      <c r="N170" s="1043"/>
      <c r="O170" s="1043"/>
      <c r="P170" s="1044"/>
    </row>
    <row r="171" spans="1:16" x14ac:dyDescent="0.35">
      <c r="A171" s="85" t="s">
        <v>251</v>
      </c>
      <c r="B171" s="52">
        <v>11</v>
      </c>
      <c r="C171" s="60">
        <v>20.9696</v>
      </c>
      <c r="D171" s="60">
        <v>9.7504000000000008</v>
      </c>
      <c r="E171" s="60">
        <v>6.7984999999999998</v>
      </c>
      <c r="F171" s="60">
        <v>6.8</v>
      </c>
      <c r="G171" s="60">
        <v>6.6425999999999998</v>
      </c>
      <c r="H171" s="60">
        <v>8.4975000000000005</v>
      </c>
      <c r="I171" s="60">
        <v>8.2154000000000007</v>
      </c>
      <c r="J171" s="60">
        <v>7.7058999999999997</v>
      </c>
      <c r="K171" s="60">
        <v>7.3807</v>
      </c>
      <c r="L171" s="60">
        <v>11.004899999999999</v>
      </c>
      <c r="M171" s="60">
        <v>6.7912999999999997</v>
      </c>
      <c r="N171" s="60">
        <v>6.8446999999999996</v>
      </c>
      <c r="O171" s="60">
        <v>6.7358000000000002</v>
      </c>
      <c r="P171" s="89">
        <v>21.687899999999999</v>
      </c>
    </row>
    <row r="172" spans="1:16" x14ac:dyDescent="0.35">
      <c r="A172" s="85" t="s">
        <v>252</v>
      </c>
      <c r="B172" s="52">
        <v>11</v>
      </c>
      <c r="C172" s="60">
        <v>20.314900000000002</v>
      </c>
      <c r="D172" s="60">
        <v>9.0856999999999992</v>
      </c>
      <c r="E172" s="60">
        <v>6.1307999999999998</v>
      </c>
      <c r="F172" s="60">
        <v>6.1256000000000004</v>
      </c>
      <c r="G172" s="60">
        <v>5.9611000000000001</v>
      </c>
      <c r="H172" s="60">
        <v>7.8028000000000004</v>
      </c>
      <c r="I172" s="60">
        <v>7.5194999999999999</v>
      </c>
      <c r="J172" s="60">
        <v>6.9992000000000001</v>
      </c>
      <c r="K172" s="60">
        <v>6.6410999999999998</v>
      </c>
      <c r="L172" s="60">
        <v>10.338100000000001</v>
      </c>
      <c r="M172" s="60">
        <v>6.1242000000000001</v>
      </c>
      <c r="N172" s="60">
        <v>6.1706000000000003</v>
      </c>
      <c r="O172" s="60">
        <v>6.0542999999999996</v>
      </c>
      <c r="P172" s="89">
        <v>21.0336</v>
      </c>
    </row>
    <row r="173" spans="1:16" x14ac:dyDescent="0.35">
      <c r="A173" s="85" t="s">
        <v>253</v>
      </c>
      <c r="B173" s="52">
        <v>2</v>
      </c>
      <c r="C173" s="60">
        <v>19.507899999999999</v>
      </c>
      <c r="D173" s="60">
        <v>7.5461</v>
      </c>
      <c r="E173" s="60">
        <v>4.5373999999999999</v>
      </c>
      <c r="F173" s="60">
        <v>4.6622000000000003</v>
      </c>
      <c r="G173" s="60">
        <v>4.3052999999999999</v>
      </c>
      <c r="H173" s="60">
        <v>6.6584000000000003</v>
      </c>
      <c r="I173" s="60">
        <v>6.6795</v>
      </c>
      <c r="J173" s="60">
        <v>5.0650000000000004</v>
      </c>
      <c r="K173" s="60">
        <v>6.2157999999999998</v>
      </c>
      <c r="L173" s="60">
        <v>9.4920000000000009</v>
      </c>
      <c r="M173" s="60">
        <v>4.7089999999999996</v>
      </c>
      <c r="N173" s="60">
        <v>4.8990999999999998</v>
      </c>
      <c r="O173" s="60">
        <v>4.4119000000000002</v>
      </c>
      <c r="P173" s="89">
        <v>19.597999999999999</v>
      </c>
    </row>
    <row r="174" spans="1:16" x14ac:dyDescent="0.35">
      <c r="A174" s="85" t="s">
        <v>254</v>
      </c>
      <c r="B174" s="52">
        <v>2</v>
      </c>
      <c r="C174" s="60">
        <v>18.736799999999999</v>
      </c>
      <c r="D174" s="60">
        <v>6.7196999999999996</v>
      </c>
      <c r="E174" s="60">
        <v>3.6494</v>
      </c>
      <c r="F174" s="60">
        <v>3.7907999999999999</v>
      </c>
      <c r="G174" s="60">
        <v>3.4489000000000001</v>
      </c>
      <c r="H174" s="60">
        <v>5.8025000000000002</v>
      </c>
      <c r="I174" s="60">
        <v>5.8147000000000002</v>
      </c>
      <c r="J174" s="60">
        <v>4.1287000000000003</v>
      </c>
      <c r="K174" s="60">
        <v>5.2613000000000003</v>
      </c>
      <c r="L174" s="60">
        <v>8.673</v>
      </c>
      <c r="M174" s="60">
        <v>3.8233000000000001</v>
      </c>
      <c r="N174" s="60">
        <v>4.0255999999999998</v>
      </c>
      <c r="O174" s="60">
        <v>3.5537000000000001</v>
      </c>
      <c r="P174" s="89">
        <v>18.830100000000002</v>
      </c>
    </row>
    <row r="175" spans="1:16" x14ac:dyDescent="0.35">
      <c r="A175" s="1045" t="s">
        <v>10063</v>
      </c>
      <c r="B175" s="1042"/>
      <c r="C175" s="1043"/>
      <c r="D175" s="1043"/>
      <c r="E175" s="1043"/>
      <c r="F175" s="1043"/>
      <c r="G175" s="1043"/>
      <c r="H175" s="1043"/>
      <c r="I175" s="1043"/>
      <c r="J175" s="1043"/>
      <c r="K175" s="1043"/>
      <c r="L175" s="1043"/>
      <c r="M175" s="1043"/>
      <c r="N175" s="1043"/>
      <c r="O175" s="1043"/>
      <c r="P175" s="1044"/>
    </row>
    <row r="176" spans="1:16" x14ac:dyDescent="0.35">
      <c r="A176" s="85" t="s">
        <v>257</v>
      </c>
      <c r="B176" s="52">
        <v>9</v>
      </c>
      <c r="C176" s="60">
        <v>25.307600000000001</v>
      </c>
      <c r="D176" s="60">
        <v>10.803699999999999</v>
      </c>
      <c r="E176" s="60">
        <v>5.3602999999999996</v>
      </c>
      <c r="F176" s="60">
        <v>5.0391000000000004</v>
      </c>
      <c r="G176" s="60">
        <v>4.0284000000000004</v>
      </c>
      <c r="H176" s="60">
        <v>6.4897</v>
      </c>
      <c r="I176" s="60">
        <v>6.8705999999999996</v>
      </c>
      <c r="J176" s="60">
        <v>6.359</v>
      </c>
      <c r="K176" s="60">
        <v>7.0902000000000003</v>
      </c>
      <c r="L176" s="60">
        <v>13.3538</v>
      </c>
      <c r="M176" s="60">
        <v>5.3631000000000002</v>
      </c>
      <c r="N176" s="60">
        <v>5.1809000000000003</v>
      </c>
      <c r="O176" s="60">
        <v>4.1852999999999998</v>
      </c>
      <c r="P176" s="89">
        <v>26.552</v>
      </c>
    </row>
    <row r="177" spans="1:16" x14ac:dyDescent="0.35">
      <c r="A177" s="85" t="s">
        <v>258</v>
      </c>
      <c r="B177" s="52">
        <v>9</v>
      </c>
      <c r="C177" s="60">
        <v>24.702100000000002</v>
      </c>
      <c r="D177" s="60">
        <v>10.2264</v>
      </c>
      <c r="E177" s="60">
        <v>4.8375000000000004</v>
      </c>
      <c r="F177" s="60">
        <v>4.4713000000000003</v>
      </c>
      <c r="G177" s="60">
        <v>3.4394</v>
      </c>
      <c r="H177" s="60">
        <v>5.8258000000000001</v>
      </c>
      <c r="I177" s="60">
        <v>6.1820000000000004</v>
      </c>
      <c r="J177" s="60">
        <v>5.6109999999999998</v>
      </c>
      <c r="K177" s="60">
        <v>6.3181000000000003</v>
      </c>
      <c r="L177" s="60">
        <v>12.726100000000001</v>
      </c>
      <c r="M177" s="60">
        <v>4.8449999999999998</v>
      </c>
      <c r="N177" s="60">
        <v>4.6147999999999998</v>
      </c>
      <c r="O177" s="60">
        <v>3.5969000000000002</v>
      </c>
      <c r="P177" s="89">
        <v>25.9526</v>
      </c>
    </row>
    <row r="178" spans="1:16" x14ac:dyDescent="0.35">
      <c r="A178" s="85" t="s">
        <v>259</v>
      </c>
      <c r="B178" s="52">
        <v>4</v>
      </c>
      <c r="C178" s="60">
        <v>23.128299999999999</v>
      </c>
      <c r="D178" s="60">
        <v>8.9520999999999997</v>
      </c>
      <c r="E178" s="60">
        <v>4.9175000000000004</v>
      </c>
      <c r="F178" s="60">
        <v>4.7473000000000001</v>
      </c>
      <c r="G178" s="60">
        <v>3.8571</v>
      </c>
      <c r="H178" s="60">
        <v>6.6853999999999996</v>
      </c>
      <c r="I178" s="60">
        <v>6.9333</v>
      </c>
      <c r="J178" s="60">
        <v>5.8936999999999999</v>
      </c>
      <c r="K178" s="60">
        <v>6.3072999999999997</v>
      </c>
      <c r="L178" s="60">
        <v>11.5585</v>
      </c>
      <c r="M178" s="60">
        <v>5.1067999999999998</v>
      </c>
      <c r="N178" s="60">
        <v>4.9410999999999996</v>
      </c>
      <c r="O178" s="60">
        <v>3.9906000000000001</v>
      </c>
      <c r="P178" s="89">
        <v>23.696400000000001</v>
      </c>
    </row>
    <row r="179" spans="1:16" x14ac:dyDescent="0.35">
      <c r="A179" s="85" t="s">
        <v>260</v>
      </c>
      <c r="B179" s="52">
        <v>4</v>
      </c>
      <c r="C179" s="60">
        <v>22.5047</v>
      </c>
      <c r="D179" s="60">
        <v>8.3289000000000009</v>
      </c>
      <c r="E179" s="60">
        <v>4.2655000000000003</v>
      </c>
      <c r="F179" s="60">
        <v>4.0381999999999998</v>
      </c>
      <c r="G179" s="60">
        <v>3.1208999999999998</v>
      </c>
      <c r="H179" s="60">
        <v>5.8068</v>
      </c>
      <c r="I179" s="60">
        <v>6.0297999999999998</v>
      </c>
      <c r="J179" s="60">
        <v>5.0487000000000002</v>
      </c>
      <c r="K179" s="60">
        <v>5.4424000000000001</v>
      </c>
      <c r="L179" s="60">
        <v>10.9329</v>
      </c>
      <c r="M179" s="60">
        <v>4.4611000000000001</v>
      </c>
      <c r="N179" s="60">
        <v>4.2336999999999998</v>
      </c>
      <c r="O179" s="60">
        <v>3.2555999999999998</v>
      </c>
      <c r="P179" s="89">
        <v>23.075299999999999</v>
      </c>
    </row>
    <row r="180" spans="1:16" x14ac:dyDescent="0.35">
      <c r="A180" s="1045" t="s">
        <v>10064</v>
      </c>
      <c r="B180" s="1042"/>
      <c r="C180" s="1043"/>
      <c r="D180" s="1043"/>
      <c r="E180" s="1043"/>
      <c r="F180" s="1043"/>
      <c r="G180" s="1043"/>
      <c r="H180" s="1043"/>
      <c r="I180" s="1043"/>
      <c r="J180" s="1043"/>
      <c r="K180" s="1043"/>
      <c r="L180" s="1043"/>
      <c r="M180" s="1043"/>
      <c r="N180" s="1043"/>
      <c r="O180" s="1043"/>
      <c r="P180" s="1044"/>
    </row>
    <row r="181" spans="1:16" x14ac:dyDescent="0.35">
      <c r="A181" s="85" t="s">
        <v>417</v>
      </c>
      <c r="B181" s="52">
        <v>9</v>
      </c>
      <c r="C181" s="60">
        <v>33.582500000000003</v>
      </c>
      <c r="D181" s="60">
        <v>13.669499999999999</v>
      </c>
      <c r="E181" s="60">
        <v>4.0888</v>
      </c>
      <c r="F181" s="60">
        <v>3.6932999999999998</v>
      </c>
      <c r="G181" s="60">
        <v>2.1684000000000001</v>
      </c>
      <c r="H181" s="60">
        <v>4.9340999999999999</v>
      </c>
      <c r="I181" s="60">
        <v>6.5606</v>
      </c>
      <c r="J181" s="60">
        <v>5.9020000000000001</v>
      </c>
      <c r="K181" s="60">
        <v>7.4695999999999998</v>
      </c>
      <c r="L181" s="60">
        <v>19.1662</v>
      </c>
      <c r="M181" s="60">
        <v>3.9817</v>
      </c>
      <c r="N181" s="60">
        <v>3.7206999999999999</v>
      </c>
      <c r="O181" s="60">
        <v>2.4243000000000001</v>
      </c>
      <c r="P181" s="89">
        <v>34.567900000000002</v>
      </c>
    </row>
    <row r="182" spans="1:16" x14ac:dyDescent="0.35">
      <c r="A182" s="85" t="s">
        <v>418</v>
      </c>
      <c r="B182" s="52">
        <v>9</v>
      </c>
      <c r="C182" s="60">
        <v>33.110799999999998</v>
      </c>
      <c r="D182" s="60">
        <v>13.2271</v>
      </c>
      <c r="E182" s="60">
        <v>3.6297000000000001</v>
      </c>
      <c r="F182" s="60">
        <v>3.2252000000000001</v>
      </c>
      <c r="G182" s="60">
        <v>1.6993</v>
      </c>
      <c r="H182" s="60">
        <v>4.4410999999999996</v>
      </c>
      <c r="I182" s="60">
        <v>6.0213000000000001</v>
      </c>
      <c r="J182" s="60">
        <v>5.4528999999999996</v>
      </c>
      <c r="K182" s="60">
        <v>6.8242000000000003</v>
      </c>
      <c r="L182" s="60">
        <v>18.722200000000001</v>
      </c>
      <c r="M182" s="60">
        <v>3.5247000000000002</v>
      </c>
      <c r="N182" s="60">
        <v>3.2532000000000001</v>
      </c>
      <c r="O182" s="60">
        <v>1.9541999999999999</v>
      </c>
      <c r="P182" s="89">
        <v>34.095700000000001</v>
      </c>
    </row>
    <row r="183" spans="1:16" x14ac:dyDescent="0.35">
      <c r="A183" s="85" t="s">
        <v>263</v>
      </c>
      <c r="B183" s="52">
        <v>2</v>
      </c>
      <c r="C183" s="60">
        <v>31.934799999999999</v>
      </c>
      <c r="D183" s="60">
        <v>11.9803</v>
      </c>
      <c r="E183" s="60">
        <v>4.3982999999999999</v>
      </c>
      <c r="F183" s="60">
        <v>4.2546999999999997</v>
      </c>
      <c r="G183" s="60">
        <v>2.9506999999999999</v>
      </c>
      <c r="H183" s="60" t="s">
        <v>430</v>
      </c>
      <c r="I183" s="60" t="s">
        <v>430</v>
      </c>
      <c r="J183" s="60" t="s">
        <v>430</v>
      </c>
      <c r="K183" s="60" t="s">
        <v>430</v>
      </c>
      <c r="L183" s="60">
        <v>17.492699999999999</v>
      </c>
      <c r="M183" s="60">
        <v>4.3910999999999998</v>
      </c>
      <c r="N183" s="60">
        <v>4.3918999999999997</v>
      </c>
      <c r="O183" s="60">
        <v>3.3058000000000001</v>
      </c>
      <c r="P183" s="89">
        <v>32.698500000000003</v>
      </c>
    </row>
    <row r="184" spans="1:16" x14ac:dyDescent="0.35">
      <c r="A184" s="85" t="s">
        <v>264</v>
      </c>
      <c r="B184" s="52">
        <v>2</v>
      </c>
      <c r="C184" s="60">
        <v>31.405899999999999</v>
      </c>
      <c r="D184" s="60">
        <v>11.4528</v>
      </c>
      <c r="E184" s="60">
        <v>3.8843000000000001</v>
      </c>
      <c r="F184" s="60">
        <v>3.79</v>
      </c>
      <c r="G184" s="60">
        <v>2.4849999999999999</v>
      </c>
      <c r="H184" s="60" t="s">
        <v>430</v>
      </c>
      <c r="I184" s="60" t="s">
        <v>430</v>
      </c>
      <c r="J184" s="60" t="s">
        <v>430</v>
      </c>
      <c r="K184" s="60" t="s">
        <v>430</v>
      </c>
      <c r="L184" s="60">
        <v>16.9619</v>
      </c>
      <c r="M184" s="60">
        <v>3.8765000000000001</v>
      </c>
      <c r="N184" s="60">
        <v>3.9241999999999999</v>
      </c>
      <c r="O184" s="60">
        <v>2.8399000000000001</v>
      </c>
      <c r="P184" s="89">
        <v>32.168199999999999</v>
      </c>
    </row>
    <row r="185" spans="1:16" x14ac:dyDescent="0.35">
      <c r="A185" s="1045" t="s">
        <v>10065</v>
      </c>
      <c r="B185" s="1042"/>
      <c r="C185" s="1043"/>
      <c r="D185" s="1043"/>
      <c r="E185" s="1043"/>
      <c r="F185" s="1043"/>
      <c r="G185" s="1043"/>
      <c r="H185" s="1043"/>
      <c r="I185" s="1043"/>
      <c r="J185" s="1043"/>
      <c r="K185" s="1043"/>
      <c r="L185" s="1043"/>
      <c r="M185" s="1043"/>
      <c r="N185" s="1043"/>
      <c r="O185" s="1043"/>
      <c r="P185" s="1044"/>
    </row>
    <row r="186" spans="1:16" x14ac:dyDescent="0.35">
      <c r="A186" s="85" t="s">
        <v>267</v>
      </c>
      <c r="B186" s="52">
        <v>12</v>
      </c>
      <c r="C186" s="60">
        <v>24.586200000000002</v>
      </c>
      <c r="D186" s="60">
        <v>10.8086</v>
      </c>
      <c r="E186" s="60">
        <v>6.258</v>
      </c>
      <c r="F186" s="60">
        <v>5.8914999999999997</v>
      </c>
      <c r="G186" s="60">
        <v>4.8531000000000004</v>
      </c>
      <c r="H186" s="60">
        <v>7.0647000000000002</v>
      </c>
      <c r="I186" s="60">
        <v>7.5128000000000004</v>
      </c>
      <c r="J186" s="60">
        <v>6.9241000000000001</v>
      </c>
      <c r="K186" s="60">
        <v>7.5008999999999997</v>
      </c>
      <c r="L186" s="60">
        <v>13.1295</v>
      </c>
      <c r="M186" s="60">
        <v>6.2602000000000002</v>
      </c>
      <c r="N186" s="60">
        <v>5.9657999999999998</v>
      </c>
      <c r="O186" s="60">
        <v>5.0034999999999998</v>
      </c>
      <c r="P186" s="89">
        <v>26.043099999999999</v>
      </c>
    </row>
    <row r="187" spans="1:16" x14ac:dyDescent="0.35">
      <c r="A187" s="85" t="s">
        <v>268</v>
      </c>
      <c r="B187" s="52">
        <v>12</v>
      </c>
      <c r="C187" s="60">
        <v>23.987300000000001</v>
      </c>
      <c r="D187" s="60">
        <v>10.2104</v>
      </c>
      <c r="E187" s="60">
        <v>5.6566000000000001</v>
      </c>
      <c r="F187" s="60">
        <v>5.2747000000000002</v>
      </c>
      <c r="G187" s="60">
        <v>4.2266000000000004</v>
      </c>
      <c r="H187" s="60">
        <v>6.4107000000000003</v>
      </c>
      <c r="I187" s="60">
        <v>6.8505000000000003</v>
      </c>
      <c r="J187" s="60">
        <v>6.2446000000000002</v>
      </c>
      <c r="K187" s="60">
        <v>6.8067000000000002</v>
      </c>
      <c r="L187" s="60">
        <v>12.5289</v>
      </c>
      <c r="M187" s="60">
        <v>5.66</v>
      </c>
      <c r="N187" s="60">
        <v>5.3494999999999999</v>
      </c>
      <c r="O187" s="60">
        <v>4.3769999999999998</v>
      </c>
      <c r="P187" s="89">
        <v>25.445900000000002</v>
      </c>
    </row>
    <row r="188" spans="1:16" x14ac:dyDescent="0.35">
      <c r="A188" s="85" t="s">
        <v>269</v>
      </c>
      <c r="B188" s="52">
        <v>10</v>
      </c>
      <c r="C188" s="60">
        <v>20.140999999999998</v>
      </c>
      <c r="D188" s="60">
        <v>8.3672000000000004</v>
      </c>
      <c r="E188" s="60">
        <v>4.2096999999999998</v>
      </c>
      <c r="F188" s="60">
        <v>4.1573000000000002</v>
      </c>
      <c r="G188" s="60">
        <v>3.2673999999999999</v>
      </c>
      <c r="H188" s="60">
        <v>6.1161000000000003</v>
      </c>
      <c r="I188" s="60">
        <v>6.7073</v>
      </c>
      <c r="J188" s="60">
        <v>5.859</v>
      </c>
      <c r="K188" s="60">
        <v>6.9458000000000002</v>
      </c>
      <c r="L188" s="60">
        <v>10.4322</v>
      </c>
      <c r="M188" s="60">
        <v>4.2168999999999999</v>
      </c>
      <c r="N188" s="60">
        <v>4.2134</v>
      </c>
      <c r="O188" s="60">
        <v>3.4839000000000002</v>
      </c>
      <c r="P188" s="89">
        <v>20.939</v>
      </c>
    </row>
    <row r="189" spans="1:16" x14ac:dyDescent="0.35">
      <c r="A189" s="85" t="s">
        <v>270</v>
      </c>
      <c r="B189" s="52">
        <v>10</v>
      </c>
      <c r="C189" s="60">
        <v>19.282599999999999</v>
      </c>
      <c r="D189" s="60">
        <v>7.5057999999999998</v>
      </c>
      <c r="E189" s="60">
        <v>3.3445</v>
      </c>
      <c r="F189" s="60">
        <v>3.2823000000000002</v>
      </c>
      <c r="G189" s="60">
        <v>2.3929999999999998</v>
      </c>
      <c r="H189" s="60">
        <v>5.2173999999999996</v>
      </c>
      <c r="I189" s="60">
        <v>5.8044000000000002</v>
      </c>
      <c r="J189" s="60">
        <v>5.0186999999999999</v>
      </c>
      <c r="K189" s="60">
        <v>6.0140000000000002</v>
      </c>
      <c r="L189" s="60">
        <v>9.5688999999999993</v>
      </c>
      <c r="M189" s="60">
        <v>3.3525999999999998</v>
      </c>
      <c r="N189" s="60">
        <v>3.3386</v>
      </c>
      <c r="O189" s="60">
        <v>2.6080000000000001</v>
      </c>
      <c r="P189" s="89">
        <v>20.081800000000001</v>
      </c>
    </row>
    <row r="190" spans="1:16" x14ac:dyDescent="0.35">
      <c r="A190" s="1045" t="s">
        <v>202</v>
      </c>
      <c r="B190" s="1042"/>
      <c r="C190" s="1043"/>
      <c r="D190" s="1043"/>
      <c r="E190" s="1043"/>
      <c r="F190" s="1043"/>
      <c r="G190" s="1043"/>
      <c r="H190" s="1043"/>
      <c r="I190" s="1043"/>
      <c r="J190" s="1043"/>
      <c r="K190" s="1043"/>
      <c r="L190" s="1043"/>
      <c r="M190" s="1043"/>
      <c r="N190" s="1043"/>
      <c r="O190" s="1043"/>
      <c r="P190" s="1044"/>
    </row>
    <row r="191" spans="1:16" x14ac:dyDescent="0.35">
      <c r="A191" s="85" t="s">
        <v>273</v>
      </c>
      <c r="B191" s="52">
        <v>14</v>
      </c>
      <c r="C191" s="60">
        <v>19.6752</v>
      </c>
      <c r="D191" s="60">
        <v>8.6260999999999992</v>
      </c>
      <c r="E191" s="60">
        <v>5.3975</v>
      </c>
      <c r="F191" s="60">
        <v>5.633</v>
      </c>
      <c r="G191" s="60">
        <v>5.3887</v>
      </c>
      <c r="H191" s="60">
        <v>7.6041999999999996</v>
      </c>
      <c r="I191" s="60">
        <v>7.5444000000000004</v>
      </c>
      <c r="J191" s="60">
        <v>6.4930000000000003</v>
      </c>
      <c r="K191" s="60">
        <v>7.4966999999999997</v>
      </c>
      <c r="L191" s="60">
        <v>9.4224999999999994</v>
      </c>
      <c r="M191" s="60">
        <v>5.3796999999999997</v>
      </c>
      <c r="N191" s="60">
        <v>5.6388999999999996</v>
      </c>
      <c r="O191" s="60">
        <v>5.4782999999999999</v>
      </c>
      <c r="P191" s="89">
        <v>20.087599999999998</v>
      </c>
    </row>
    <row r="192" spans="1:16" x14ac:dyDescent="0.35">
      <c r="A192" s="85" t="s">
        <v>274</v>
      </c>
      <c r="B192" s="52">
        <v>14</v>
      </c>
      <c r="C192" s="60">
        <v>19.308499999999999</v>
      </c>
      <c r="D192" s="60">
        <v>8.2624999999999993</v>
      </c>
      <c r="E192" s="60">
        <v>5.0316000000000001</v>
      </c>
      <c r="F192" s="60">
        <v>5.2599</v>
      </c>
      <c r="G192" s="60">
        <v>5.0122999999999998</v>
      </c>
      <c r="H192" s="60">
        <v>7.2178000000000004</v>
      </c>
      <c r="I192" s="60">
        <v>7.1589999999999998</v>
      </c>
      <c r="J192" s="60">
        <v>6.1173000000000002</v>
      </c>
      <c r="K192" s="60">
        <v>7.1295000000000002</v>
      </c>
      <c r="L192" s="60">
        <v>9.0585000000000004</v>
      </c>
      <c r="M192" s="60">
        <v>5.0144000000000002</v>
      </c>
      <c r="N192" s="60">
        <v>5.2660999999999998</v>
      </c>
      <c r="O192" s="60">
        <v>5.1020000000000003</v>
      </c>
      <c r="P192" s="89">
        <v>19.722100000000001</v>
      </c>
    </row>
    <row r="193" spans="1:16" x14ac:dyDescent="0.35">
      <c r="A193" s="85" t="s">
        <v>275</v>
      </c>
      <c r="B193" s="52">
        <v>7</v>
      </c>
      <c r="C193" s="60">
        <v>19.354700000000001</v>
      </c>
      <c r="D193" s="60">
        <v>8.2807999999999993</v>
      </c>
      <c r="E193" s="60">
        <v>5.0149999999999997</v>
      </c>
      <c r="F193" s="60">
        <v>5.2432999999999996</v>
      </c>
      <c r="G193" s="60">
        <v>5.0147000000000004</v>
      </c>
      <c r="H193" s="60">
        <v>7.2850000000000001</v>
      </c>
      <c r="I193" s="60">
        <v>7.2168999999999999</v>
      </c>
      <c r="J193" s="60">
        <v>6.1395999999999997</v>
      </c>
      <c r="K193" s="60">
        <v>6.9898999999999996</v>
      </c>
      <c r="L193" s="60">
        <v>8.9844000000000008</v>
      </c>
      <c r="M193" s="60">
        <v>5.0393999999999997</v>
      </c>
      <c r="N193" s="60">
        <v>5.2202999999999999</v>
      </c>
      <c r="O193" s="60">
        <v>5.1010999999999997</v>
      </c>
      <c r="P193" s="89">
        <v>19.458600000000001</v>
      </c>
    </row>
    <row r="194" spans="1:16" x14ac:dyDescent="0.35">
      <c r="A194" s="85" t="s">
        <v>276</v>
      </c>
      <c r="B194" s="52">
        <v>7</v>
      </c>
      <c r="C194" s="60">
        <v>18.917300000000001</v>
      </c>
      <c r="D194" s="60">
        <v>7.8346999999999998</v>
      </c>
      <c r="E194" s="60">
        <v>4.5545</v>
      </c>
      <c r="F194" s="60">
        <v>4.7786999999999997</v>
      </c>
      <c r="G194" s="60">
        <v>4.5476999999999999</v>
      </c>
      <c r="H194" s="60">
        <v>6.8251999999999997</v>
      </c>
      <c r="I194" s="60">
        <v>6.7522000000000002</v>
      </c>
      <c r="J194" s="60">
        <v>5.6635</v>
      </c>
      <c r="K194" s="60">
        <v>6.3954000000000004</v>
      </c>
      <c r="L194" s="60">
        <v>8.5412999999999997</v>
      </c>
      <c r="M194" s="60">
        <v>4.5800999999999998</v>
      </c>
      <c r="N194" s="60">
        <v>4.7561</v>
      </c>
      <c r="O194" s="60">
        <v>4.6340000000000003</v>
      </c>
      <c r="P194" s="89">
        <v>19.020499999999998</v>
      </c>
    </row>
    <row r="195" spans="1:16" x14ac:dyDescent="0.35">
      <c r="A195" s="1045" t="s">
        <v>10066</v>
      </c>
      <c r="B195" s="1042"/>
      <c r="C195" s="1043"/>
      <c r="D195" s="1043"/>
      <c r="E195" s="1043"/>
      <c r="F195" s="1043"/>
      <c r="G195" s="1043"/>
      <c r="H195" s="1043"/>
      <c r="I195" s="1043"/>
      <c r="J195" s="1043"/>
      <c r="K195" s="1043"/>
      <c r="L195" s="1043"/>
      <c r="M195" s="1043"/>
      <c r="N195" s="1043"/>
      <c r="O195" s="1043"/>
      <c r="P195" s="1044"/>
    </row>
    <row r="196" spans="1:16" x14ac:dyDescent="0.35">
      <c r="A196" s="85" t="s">
        <v>279</v>
      </c>
      <c r="B196" s="52">
        <v>11</v>
      </c>
      <c r="C196" s="60">
        <v>18.519400000000001</v>
      </c>
      <c r="D196" s="60">
        <v>11.7309</v>
      </c>
      <c r="E196" s="60">
        <v>8.8833000000000002</v>
      </c>
      <c r="F196" s="60">
        <v>8.3833000000000002</v>
      </c>
      <c r="G196" s="60">
        <v>8.1425000000000001</v>
      </c>
      <c r="H196" s="60">
        <v>10.435600000000001</v>
      </c>
      <c r="I196" s="60">
        <v>9.8765999999999998</v>
      </c>
      <c r="J196" s="60">
        <v>8.7818000000000005</v>
      </c>
      <c r="K196" s="60">
        <v>7.6749000000000001</v>
      </c>
      <c r="L196" s="60">
        <v>12.550599999999999</v>
      </c>
      <c r="M196" s="60">
        <v>8.8515999999999995</v>
      </c>
      <c r="N196" s="60">
        <v>8.3805999999999994</v>
      </c>
      <c r="O196" s="60">
        <v>8.2037999999999993</v>
      </c>
      <c r="P196" s="89">
        <v>18.346399999999999</v>
      </c>
    </row>
    <row r="197" spans="1:16" x14ac:dyDescent="0.35">
      <c r="A197" s="85" t="s">
        <v>280</v>
      </c>
      <c r="B197" s="52">
        <v>11</v>
      </c>
      <c r="C197" s="60">
        <v>17.763200000000001</v>
      </c>
      <c r="D197" s="60">
        <v>10.9626</v>
      </c>
      <c r="E197" s="60">
        <v>8.0943000000000005</v>
      </c>
      <c r="F197" s="60">
        <v>7.5772000000000004</v>
      </c>
      <c r="G197" s="60">
        <v>7.3224</v>
      </c>
      <c r="H197" s="60">
        <v>9.5974000000000004</v>
      </c>
      <c r="I197" s="60">
        <v>9.0385000000000009</v>
      </c>
      <c r="J197" s="60">
        <v>7.9450000000000003</v>
      </c>
      <c r="K197" s="60">
        <v>6.8170999999999999</v>
      </c>
      <c r="L197" s="60">
        <v>11.7844</v>
      </c>
      <c r="M197" s="60">
        <v>8.0647000000000002</v>
      </c>
      <c r="N197" s="60">
        <v>7.5754000000000001</v>
      </c>
      <c r="O197" s="60">
        <v>7.3841000000000001</v>
      </c>
      <c r="P197" s="89">
        <v>17.592400000000001</v>
      </c>
    </row>
    <row r="198" spans="1:16" x14ac:dyDescent="0.35">
      <c r="A198" s="85" t="s">
        <v>281</v>
      </c>
      <c r="B198" s="52">
        <v>3</v>
      </c>
      <c r="C198" s="60">
        <v>14.1454</v>
      </c>
      <c r="D198" s="60">
        <v>17.038599999999999</v>
      </c>
      <c r="E198" s="60">
        <v>14.521699999999999</v>
      </c>
      <c r="F198" s="60">
        <v>12.2751</v>
      </c>
      <c r="G198" s="60">
        <v>10.773899999999999</v>
      </c>
      <c r="H198" s="60">
        <v>9.9802</v>
      </c>
      <c r="I198" s="60">
        <v>9.3475000000000001</v>
      </c>
      <c r="J198" s="60">
        <v>15.182700000000001</v>
      </c>
      <c r="K198" s="60">
        <v>5.94</v>
      </c>
      <c r="L198" s="60">
        <v>17.9252</v>
      </c>
      <c r="M198" s="60">
        <v>14.914</v>
      </c>
      <c r="N198" s="60">
        <v>12.170299999999999</v>
      </c>
      <c r="O198" s="60">
        <v>10.8682</v>
      </c>
      <c r="P198" s="89">
        <v>13.7334</v>
      </c>
    </row>
    <row r="199" spans="1:16" x14ac:dyDescent="0.35">
      <c r="A199" s="85" t="s">
        <v>282</v>
      </c>
      <c r="B199" s="52">
        <v>3</v>
      </c>
      <c r="C199" s="60">
        <v>13.3146</v>
      </c>
      <c r="D199" s="60">
        <v>16.2102</v>
      </c>
      <c r="E199" s="60">
        <v>13.688800000000001</v>
      </c>
      <c r="F199" s="60">
        <v>11.433</v>
      </c>
      <c r="G199" s="60">
        <v>9.9234000000000009</v>
      </c>
      <c r="H199" s="60">
        <v>9.1311</v>
      </c>
      <c r="I199" s="60">
        <v>8.5192999999999994</v>
      </c>
      <c r="J199" s="60">
        <v>14.340199999999999</v>
      </c>
      <c r="K199" s="60">
        <v>5.1626000000000003</v>
      </c>
      <c r="L199" s="60">
        <v>17.078299999999999</v>
      </c>
      <c r="M199" s="60">
        <v>14.0815</v>
      </c>
      <c r="N199" s="60">
        <v>11.3293</v>
      </c>
      <c r="O199" s="60">
        <v>10.0184</v>
      </c>
      <c r="P199" s="89">
        <v>12.907500000000001</v>
      </c>
    </row>
    <row r="200" spans="1:16" x14ac:dyDescent="0.35">
      <c r="A200" s="1045" t="s">
        <v>10067</v>
      </c>
      <c r="B200" s="1042"/>
      <c r="C200" s="1043"/>
      <c r="D200" s="1043"/>
      <c r="E200" s="1043"/>
      <c r="F200" s="1043"/>
      <c r="G200" s="1043"/>
      <c r="H200" s="1043"/>
      <c r="I200" s="1043"/>
      <c r="J200" s="1043"/>
      <c r="K200" s="1043"/>
      <c r="L200" s="1043"/>
      <c r="M200" s="1043"/>
      <c r="N200" s="1043"/>
      <c r="O200" s="1043"/>
      <c r="P200" s="1044"/>
    </row>
    <row r="201" spans="1:16" x14ac:dyDescent="0.35">
      <c r="A201" s="85" t="s">
        <v>285</v>
      </c>
      <c r="B201" s="52">
        <v>13</v>
      </c>
      <c r="C201" s="60">
        <v>19.080200000000001</v>
      </c>
      <c r="D201" s="60">
        <v>8.6218000000000004</v>
      </c>
      <c r="E201" s="60">
        <v>5.3959999999999999</v>
      </c>
      <c r="F201" s="60">
        <v>5.6715</v>
      </c>
      <c r="G201" s="60">
        <v>5.3502999999999998</v>
      </c>
      <c r="H201" s="60">
        <v>7.3502999999999998</v>
      </c>
      <c r="I201" s="60">
        <v>7.3170999999999999</v>
      </c>
      <c r="J201" s="60">
        <v>6.4173</v>
      </c>
      <c r="K201" s="60">
        <v>7.3125</v>
      </c>
      <c r="L201" s="60">
        <v>9.2463999999999995</v>
      </c>
      <c r="M201" s="60">
        <v>5.3635999999999999</v>
      </c>
      <c r="N201" s="60">
        <v>5.6153000000000004</v>
      </c>
      <c r="O201" s="60">
        <v>5.4250999999999996</v>
      </c>
      <c r="P201" s="89">
        <v>19.923999999999999</v>
      </c>
    </row>
    <row r="202" spans="1:16" x14ac:dyDescent="0.35">
      <c r="A202" s="85" t="s">
        <v>286</v>
      </c>
      <c r="B202" s="52">
        <v>13</v>
      </c>
      <c r="C202" s="60">
        <v>18.748000000000001</v>
      </c>
      <c r="D202" s="60">
        <v>8.2878000000000007</v>
      </c>
      <c r="E202" s="60">
        <v>5.0568</v>
      </c>
      <c r="F202" s="60">
        <v>5.3224999999999998</v>
      </c>
      <c r="G202" s="60">
        <v>4.9966999999999997</v>
      </c>
      <c r="H202" s="60">
        <v>6.9828999999999999</v>
      </c>
      <c r="I202" s="60">
        <v>6.9423000000000004</v>
      </c>
      <c r="J202" s="60">
        <v>6.0339</v>
      </c>
      <c r="K202" s="60">
        <v>6.9280999999999997</v>
      </c>
      <c r="L202" s="60">
        <v>8.9130000000000003</v>
      </c>
      <c r="M202" s="60">
        <v>5.0252999999999997</v>
      </c>
      <c r="N202" s="60">
        <v>5.2670000000000003</v>
      </c>
      <c r="O202" s="60">
        <v>5.0717999999999996</v>
      </c>
      <c r="P202" s="89">
        <v>19.593599999999999</v>
      </c>
    </row>
    <row r="203" spans="1:16" x14ac:dyDescent="0.35">
      <c r="A203" s="85" t="s">
        <v>287</v>
      </c>
      <c r="B203" s="52">
        <v>9</v>
      </c>
      <c r="C203" s="60">
        <v>18.012499999999999</v>
      </c>
      <c r="D203" s="60">
        <v>7.7510000000000003</v>
      </c>
      <c r="E203" s="60">
        <v>4.8423999999999996</v>
      </c>
      <c r="F203" s="60">
        <v>5.1052999999999997</v>
      </c>
      <c r="G203" s="60">
        <v>4.8906999999999998</v>
      </c>
      <c r="H203" s="60">
        <v>7.1182999999999996</v>
      </c>
      <c r="I203" s="60">
        <v>7.0784000000000002</v>
      </c>
      <c r="J203" s="60">
        <v>6.0698999999999996</v>
      </c>
      <c r="K203" s="60">
        <v>6.9638</v>
      </c>
      <c r="L203" s="60">
        <v>8.4519000000000002</v>
      </c>
      <c r="M203" s="60">
        <v>4.8266999999999998</v>
      </c>
      <c r="N203" s="60">
        <v>5.1041999999999996</v>
      </c>
      <c r="O203" s="60">
        <v>4.9756</v>
      </c>
      <c r="P203" s="89">
        <v>18.4953</v>
      </c>
    </row>
    <row r="204" spans="1:16" x14ac:dyDescent="0.35">
      <c r="A204" s="85" t="s">
        <v>288</v>
      </c>
      <c r="B204" s="52">
        <v>9</v>
      </c>
      <c r="C204" s="60">
        <v>17.6267</v>
      </c>
      <c r="D204" s="60">
        <v>7.367</v>
      </c>
      <c r="E204" s="60">
        <v>4.4520999999999997</v>
      </c>
      <c r="F204" s="60">
        <v>4.7083000000000004</v>
      </c>
      <c r="G204" s="60">
        <v>4.4897999999999998</v>
      </c>
      <c r="H204" s="60">
        <v>6.7076000000000002</v>
      </c>
      <c r="I204" s="60">
        <v>6.7042999999999999</v>
      </c>
      <c r="J204" s="60">
        <v>5.6829999999999998</v>
      </c>
      <c r="K204" s="60">
        <v>6.6707999999999998</v>
      </c>
      <c r="L204" s="60">
        <v>8.0618999999999996</v>
      </c>
      <c r="M204" s="60">
        <v>4.4371999999999998</v>
      </c>
      <c r="N204" s="60">
        <v>4.7080000000000002</v>
      </c>
      <c r="O204" s="60">
        <v>4.5743999999999998</v>
      </c>
      <c r="P204" s="89">
        <v>18.109400000000001</v>
      </c>
    </row>
    <row r="205" spans="1:16" x14ac:dyDescent="0.35">
      <c r="A205" s="1045" t="s">
        <v>204</v>
      </c>
      <c r="B205" s="1042"/>
      <c r="C205" s="1043"/>
      <c r="D205" s="1043"/>
      <c r="E205" s="1043"/>
      <c r="F205" s="1043"/>
      <c r="G205" s="1043"/>
      <c r="H205" s="1043"/>
      <c r="I205" s="1043"/>
      <c r="J205" s="1043"/>
      <c r="K205" s="1043"/>
      <c r="L205" s="1043"/>
      <c r="M205" s="1043"/>
      <c r="N205" s="1043"/>
      <c r="O205" s="1043"/>
      <c r="P205" s="1044"/>
    </row>
    <row r="206" spans="1:16" x14ac:dyDescent="0.35">
      <c r="A206" s="85" t="s">
        <v>291</v>
      </c>
      <c r="B206" s="52">
        <v>14</v>
      </c>
      <c r="C206" s="60">
        <v>31.655899999999999</v>
      </c>
      <c r="D206" s="60">
        <v>13.3873</v>
      </c>
      <c r="E206" s="60">
        <v>5.5061</v>
      </c>
      <c r="F206" s="60">
        <v>4.82</v>
      </c>
      <c r="G206" s="60">
        <v>3.3986999999999998</v>
      </c>
      <c r="H206" s="60">
        <v>6.0019999999999998</v>
      </c>
      <c r="I206" s="60">
        <v>6.9108000000000001</v>
      </c>
      <c r="J206" s="60">
        <v>6.1351000000000004</v>
      </c>
      <c r="K206" s="60">
        <v>7.5800999999999998</v>
      </c>
      <c r="L206" s="60">
        <v>17.873100000000001</v>
      </c>
      <c r="M206" s="60">
        <v>5.5488999999999997</v>
      </c>
      <c r="N206" s="60">
        <v>5.0404999999999998</v>
      </c>
      <c r="O206" s="60">
        <v>3.6541000000000001</v>
      </c>
      <c r="P206" s="89">
        <v>33.244500000000002</v>
      </c>
    </row>
    <row r="207" spans="1:16" x14ac:dyDescent="0.35">
      <c r="A207" s="85" t="s">
        <v>292</v>
      </c>
      <c r="B207" s="52">
        <v>14</v>
      </c>
      <c r="C207" s="60">
        <v>30.988499999999998</v>
      </c>
      <c r="D207" s="60">
        <v>12.7408</v>
      </c>
      <c r="E207" s="60">
        <v>4.8464</v>
      </c>
      <c r="F207" s="60">
        <v>4.1532999999999998</v>
      </c>
      <c r="G207" s="60">
        <v>2.7345999999999999</v>
      </c>
      <c r="H207" s="60">
        <v>5.3155000000000001</v>
      </c>
      <c r="I207" s="60">
        <v>6.2226999999999997</v>
      </c>
      <c r="J207" s="60">
        <v>5.4329999999999998</v>
      </c>
      <c r="K207" s="60">
        <v>6.8472</v>
      </c>
      <c r="L207" s="60">
        <v>17.200600000000001</v>
      </c>
      <c r="M207" s="60">
        <v>4.8902999999999999</v>
      </c>
      <c r="N207" s="60">
        <v>4.3733000000000004</v>
      </c>
      <c r="O207" s="60">
        <v>2.9885999999999999</v>
      </c>
      <c r="P207" s="89">
        <v>32.580599999999997</v>
      </c>
    </row>
    <row r="208" spans="1:16" x14ac:dyDescent="0.35">
      <c r="A208" s="85" t="s">
        <v>293</v>
      </c>
      <c r="B208" s="52">
        <v>9</v>
      </c>
      <c r="C208" s="60">
        <v>26.4604</v>
      </c>
      <c r="D208" s="60">
        <v>10.8384</v>
      </c>
      <c r="E208" s="60">
        <v>3.8129</v>
      </c>
      <c r="F208" s="60">
        <v>3.5</v>
      </c>
      <c r="G208" s="60">
        <v>2.2166999999999999</v>
      </c>
      <c r="H208" s="60">
        <v>5.2656000000000001</v>
      </c>
      <c r="I208" s="60">
        <v>6.1803999999999997</v>
      </c>
      <c r="J208" s="60">
        <v>5.5918999999999999</v>
      </c>
      <c r="K208" s="60">
        <v>6.9885999999999999</v>
      </c>
      <c r="L208" s="60">
        <v>14.7798</v>
      </c>
      <c r="M208" s="60">
        <v>3.8715000000000002</v>
      </c>
      <c r="N208" s="60">
        <v>3.5943999999999998</v>
      </c>
      <c r="O208" s="60">
        <v>2.5131999999999999</v>
      </c>
      <c r="P208" s="89">
        <v>28.0962</v>
      </c>
    </row>
    <row r="209" spans="1:16" x14ac:dyDescent="0.35">
      <c r="A209" s="85" t="s">
        <v>294</v>
      </c>
      <c r="B209" s="52">
        <v>9</v>
      </c>
      <c r="C209" s="60">
        <v>25.682400000000001</v>
      </c>
      <c r="D209" s="60">
        <v>10.076599999999999</v>
      </c>
      <c r="E209" s="60">
        <v>3.05</v>
      </c>
      <c r="F209" s="60">
        <v>2.7250000000000001</v>
      </c>
      <c r="G209" s="60">
        <v>1.4457</v>
      </c>
      <c r="H209" s="60">
        <v>4.5270000000000001</v>
      </c>
      <c r="I209" s="60">
        <v>5.4298000000000002</v>
      </c>
      <c r="J209" s="60">
        <v>4.843</v>
      </c>
      <c r="K209" s="60">
        <v>6.2552000000000003</v>
      </c>
      <c r="L209" s="60">
        <v>14.0063</v>
      </c>
      <c r="M209" s="60">
        <v>3.11</v>
      </c>
      <c r="N209" s="60">
        <v>2.8195000000000001</v>
      </c>
      <c r="O209" s="60">
        <v>1.7399</v>
      </c>
      <c r="P209" s="89">
        <v>27.3184</v>
      </c>
    </row>
    <row r="210" spans="1:16" x14ac:dyDescent="0.35">
      <c r="A210" s="1045" t="s">
        <v>10068</v>
      </c>
      <c r="B210" s="1042"/>
      <c r="C210" s="1043"/>
      <c r="D210" s="1043"/>
      <c r="E210" s="1043"/>
      <c r="F210" s="1043"/>
      <c r="G210" s="1043"/>
      <c r="H210" s="1043"/>
      <c r="I210" s="1043"/>
      <c r="J210" s="1043"/>
      <c r="K210" s="1043"/>
      <c r="L210" s="1043"/>
      <c r="M210" s="1043"/>
      <c r="N210" s="1043"/>
      <c r="O210" s="1043"/>
      <c r="P210" s="1044"/>
    </row>
    <row r="211" spans="1:16" x14ac:dyDescent="0.35">
      <c r="A211" s="85" t="s">
        <v>297</v>
      </c>
      <c r="B211" s="52">
        <v>5</v>
      </c>
      <c r="C211" s="60">
        <v>28.323499999999999</v>
      </c>
      <c r="D211" s="60">
        <v>9.1418999999999997</v>
      </c>
      <c r="E211" s="60">
        <v>4.5216000000000003</v>
      </c>
      <c r="F211" s="60">
        <v>4.5248999999999997</v>
      </c>
      <c r="G211" s="60">
        <v>3.5950000000000002</v>
      </c>
      <c r="H211" s="60">
        <v>7.1666999999999996</v>
      </c>
      <c r="I211" s="60">
        <v>7.2636000000000003</v>
      </c>
      <c r="J211" s="60">
        <v>5.8507999999999996</v>
      </c>
      <c r="K211" s="60">
        <v>7.7415000000000003</v>
      </c>
      <c r="L211" s="60">
        <v>14.4239</v>
      </c>
      <c r="M211" s="60">
        <v>4.9112999999999998</v>
      </c>
      <c r="N211" s="60">
        <v>5.1447000000000003</v>
      </c>
      <c r="O211" s="60">
        <v>3.8035999999999999</v>
      </c>
      <c r="P211" s="89">
        <v>26.5702</v>
      </c>
    </row>
    <row r="212" spans="1:16" x14ac:dyDescent="0.35">
      <c r="A212" s="85" t="s">
        <v>298</v>
      </c>
      <c r="B212" s="52">
        <v>5</v>
      </c>
      <c r="C212" s="60">
        <v>28.055900000000001</v>
      </c>
      <c r="D212" s="60">
        <v>8.8707999999999991</v>
      </c>
      <c r="E212" s="60">
        <v>4.2465000000000002</v>
      </c>
      <c r="F212" s="60">
        <v>4.2458</v>
      </c>
      <c r="G212" s="60">
        <v>3.3146</v>
      </c>
      <c r="H212" s="60">
        <v>6.8742999999999999</v>
      </c>
      <c r="I212" s="60">
        <v>6.9695999999999998</v>
      </c>
      <c r="J212" s="60">
        <v>5.6215000000000002</v>
      </c>
      <c r="K212" s="60">
        <v>7.5080999999999998</v>
      </c>
      <c r="L212" s="60">
        <v>14.150600000000001</v>
      </c>
      <c r="M212" s="60">
        <v>4.6361999999999997</v>
      </c>
      <c r="N212" s="60">
        <v>4.8643000000000001</v>
      </c>
      <c r="O212" s="60">
        <v>3.5228000000000002</v>
      </c>
      <c r="P212" s="89">
        <v>26.3032</v>
      </c>
    </row>
    <row r="213" spans="1:16" x14ac:dyDescent="0.35">
      <c r="A213" s="1045" t="s">
        <v>10069</v>
      </c>
      <c r="B213" s="1042"/>
      <c r="C213" s="1043"/>
      <c r="D213" s="1043"/>
      <c r="E213" s="1043"/>
      <c r="F213" s="1043"/>
      <c r="G213" s="1043"/>
      <c r="H213" s="1043"/>
      <c r="I213" s="1043"/>
      <c r="J213" s="1043"/>
      <c r="K213" s="1043"/>
      <c r="L213" s="1043"/>
      <c r="M213" s="1043"/>
      <c r="N213" s="1043"/>
      <c r="O213" s="1043"/>
      <c r="P213" s="1044"/>
    </row>
    <row r="214" spans="1:16" x14ac:dyDescent="0.35">
      <c r="A214" s="85" t="s">
        <v>301</v>
      </c>
      <c r="B214" s="52">
        <v>12</v>
      </c>
      <c r="C214" s="60">
        <v>16.133400000000002</v>
      </c>
      <c r="D214" s="60">
        <v>8.2657000000000007</v>
      </c>
      <c r="E214" s="60">
        <v>6.2935999999999996</v>
      </c>
      <c r="F214" s="60">
        <v>6.4592999999999998</v>
      </c>
      <c r="G214" s="60">
        <v>6.1417000000000002</v>
      </c>
      <c r="H214" s="60">
        <v>7.7808000000000002</v>
      </c>
      <c r="I214" s="60">
        <v>7.8813000000000004</v>
      </c>
      <c r="J214" s="60">
        <v>6.7944000000000004</v>
      </c>
      <c r="K214" s="60">
        <v>7.3715000000000002</v>
      </c>
      <c r="L214" s="60">
        <v>8.5803999999999991</v>
      </c>
      <c r="M214" s="60">
        <v>6.3813000000000004</v>
      </c>
      <c r="N214" s="60">
        <v>6.4648000000000003</v>
      </c>
      <c r="O214" s="60">
        <v>6.1948999999999996</v>
      </c>
      <c r="P214" s="89">
        <v>17.439800000000002</v>
      </c>
    </row>
    <row r="215" spans="1:16" x14ac:dyDescent="0.35">
      <c r="A215" s="85" t="s">
        <v>302</v>
      </c>
      <c r="B215" s="52">
        <v>12</v>
      </c>
      <c r="C215" s="60">
        <v>15.750299999999999</v>
      </c>
      <c r="D215" s="60">
        <v>7.8895</v>
      </c>
      <c r="E215" s="60">
        <v>5.9042000000000003</v>
      </c>
      <c r="F215" s="60">
        <v>6.0557999999999996</v>
      </c>
      <c r="G215" s="60">
        <v>5.7302</v>
      </c>
      <c r="H215" s="60">
        <v>7.3672000000000004</v>
      </c>
      <c r="I215" s="60">
        <v>7.4634999999999998</v>
      </c>
      <c r="J215" s="60">
        <v>6.3704999999999998</v>
      </c>
      <c r="K215" s="60">
        <v>6.9112</v>
      </c>
      <c r="L215" s="60">
        <v>8.2058</v>
      </c>
      <c r="M215" s="60">
        <v>5.9931999999999999</v>
      </c>
      <c r="N215" s="60">
        <v>6.0620000000000003</v>
      </c>
      <c r="O215" s="60">
        <v>5.7835999999999999</v>
      </c>
      <c r="P215" s="89">
        <v>17.055599999999998</v>
      </c>
    </row>
    <row r="216" spans="1:16" x14ac:dyDescent="0.35">
      <c r="A216" s="85" t="s">
        <v>303</v>
      </c>
      <c r="B216" s="52">
        <v>1</v>
      </c>
      <c r="C216" s="60">
        <v>23.386900000000001</v>
      </c>
      <c r="D216" s="60">
        <v>12.5542</v>
      </c>
      <c r="E216" s="60">
        <v>7.5683999999999996</v>
      </c>
      <c r="F216" s="60">
        <v>7.3776000000000002</v>
      </c>
      <c r="G216" s="60">
        <v>6.2630999999999997</v>
      </c>
      <c r="H216" s="60">
        <v>8.1428999999999991</v>
      </c>
      <c r="I216" s="60">
        <v>8.3470999999999993</v>
      </c>
      <c r="J216" s="60" t="s">
        <v>430</v>
      </c>
      <c r="K216" s="60" t="s">
        <v>430</v>
      </c>
      <c r="L216" s="60">
        <v>14.703099999999999</v>
      </c>
      <c r="M216" s="60">
        <v>7.7295999999999996</v>
      </c>
      <c r="N216" s="60">
        <v>7.54</v>
      </c>
      <c r="O216" s="60">
        <v>6.3902000000000001</v>
      </c>
      <c r="P216" s="89">
        <v>25.493500000000001</v>
      </c>
    </row>
    <row r="217" spans="1:16" x14ac:dyDescent="0.35">
      <c r="A217" s="85" t="s">
        <v>304</v>
      </c>
      <c r="B217" s="52">
        <v>1</v>
      </c>
      <c r="C217" s="60">
        <v>23.08</v>
      </c>
      <c r="D217" s="60">
        <v>12.352499999999999</v>
      </c>
      <c r="E217" s="60">
        <v>7.3121</v>
      </c>
      <c r="F217" s="60">
        <v>7.0986000000000002</v>
      </c>
      <c r="G217" s="60">
        <v>5.9653</v>
      </c>
      <c r="H217" s="60">
        <v>7.8174000000000001</v>
      </c>
      <c r="I217" s="60">
        <v>8.0023999999999997</v>
      </c>
      <c r="J217" s="60" t="s">
        <v>430</v>
      </c>
      <c r="K217" s="60" t="s">
        <v>430</v>
      </c>
      <c r="L217" s="60">
        <v>14.5098</v>
      </c>
      <c r="M217" s="60">
        <v>7.4756</v>
      </c>
      <c r="N217" s="60">
        <v>7.2618</v>
      </c>
      <c r="O217" s="60">
        <v>6.0933999999999999</v>
      </c>
      <c r="P217" s="89">
        <v>25.1875</v>
      </c>
    </row>
    <row r="218" spans="1:16" x14ac:dyDescent="0.35">
      <c r="A218" s="1045" t="s">
        <v>10070</v>
      </c>
      <c r="B218" s="1042"/>
      <c r="C218" s="1043"/>
      <c r="D218" s="1043"/>
      <c r="E218" s="1043"/>
      <c r="F218" s="1043"/>
      <c r="G218" s="1043"/>
      <c r="H218" s="1043"/>
      <c r="I218" s="1043"/>
      <c r="J218" s="1043"/>
      <c r="K218" s="1043"/>
      <c r="L218" s="1043"/>
      <c r="M218" s="1043"/>
      <c r="N218" s="1043"/>
      <c r="O218" s="1043"/>
      <c r="P218" s="1044"/>
    </row>
    <row r="219" spans="1:16" x14ac:dyDescent="0.35">
      <c r="A219" s="85" t="s">
        <v>307</v>
      </c>
      <c r="B219" s="52">
        <v>156</v>
      </c>
      <c r="C219" s="60">
        <v>15.1778</v>
      </c>
      <c r="D219" s="60">
        <v>7.4539999999999997</v>
      </c>
      <c r="E219" s="60">
        <v>5.7808999999999999</v>
      </c>
      <c r="F219" s="60">
        <v>5.9020000000000001</v>
      </c>
      <c r="G219" s="60">
        <v>5.6172000000000004</v>
      </c>
      <c r="H219" s="60">
        <v>7.5805999999999996</v>
      </c>
      <c r="I219" s="60">
        <v>7.6319999999999997</v>
      </c>
      <c r="J219" s="60">
        <v>7.3554000000000004</v>
      </c>
      <c r="K219" s="60">
        <v>8.4442000000000004</v>
      </c>
      <c r="L219" s="60">
        <v>8.4161999999999999</v>
      </c>
      <c r="M219" s="60">
        <v>5.7836999999999996</v>
      </c>
      <c r="N219" s="60">
        <v>5.9480000000000004</v>
      </c>
      <c r="O219" s="60">
        <v>5.7309000000000001</v>
      </c>
      <c r="P219" s="89">
        <v>15.7874</v>
      </c>
    </row>
    <row r="220" spans="1:16" x14ac:dyDescent="0.35">
      <c r="A220" s="85" t="s">
        <v>308</v>
      </c>
      <c r="B220" s="52">
        <v>190</v>
      </c>
      <c r="C220" s="60">
        <v>15.0327</v>
      </c>
      <c r="D220" s="60">
        <v>7.1707000000000001</v>
      </c>
      <c r="E220" s="60">
        <v>5.3625999999999996</v>
      </c>
      <c r="F220" s="60">
        <v>5.4641999999999999</v>
      </c>
      <c r="G220" s="60">
        <v>5.1703999999999999</v>
      </c>
      <c r="H220" s="60">
        <v>7.1647999999999996</v>
      </c>
      <c r="I220" s="60">
        <v>7.3109999999999999</v>
      </c>
      <c r="J220" s="60">
        <v>6.4006999999999996</v>
      </c>
      <c r="K220" s="60">
        <v>7.2404999999999999</v>
      </c>
      <c r="L220" s="60">
        <v>8.2735000000000003</v>
      </c>
      <c r="M220" s="60">
        <v>5.3977000000000004</v>
      </c>
      <c r="N220" s="60">
        <v>5.5354000000000001</v>
      </c>
      <c r="O220" s="60">
        <v>5.2812999999999999</v>
      </c>
      <c r="P220" s="89">
        <v>15.4274</v>
      </c>
    </row>
    <row r="221" spans="1:16" x14ac:dyDescent="0.35">
      <c r="A221" s="1045" t="s">
        <v>10071</v>
      </c>
      <c r="B221" s="1042"/>
      <c r="C221" s="1043"/>
      <c r="D221" s="1043"/>
      <c r="E221" s="1043"/>
      <c r="F221" s="1043"/>
      <c r="G221" s="1043"/>
      <c r="H221" s="1043"/>
      <c r="I221" s="1043"/>
      <c r="J221" s="1043"/>
      <c r="K221" s="1043"/>
      <c r="L221" s="1043"/>
      <c r="M221" s="1043"/>
      <c r="N221" s="1043"/>
      <c r="O221" s="1043"/>
      <c r="P221" s="1044"/>
    </row>
    <row r="222" spans="1:16" x14ac:dyDescent="0.35">
      <c r="A222" s="85" t="s">
        <v>316</v>
      </c>
      <c r="B222" s="52">
        <v>15</v>
      </c>
      <c r="C222" s="60">
        <v>2.3837000000000002</v>
      </c>
      <c r="D222" s="60">
        <v>7.2663000000000002</v>
      </c>
      <c r="E222" s="60">
        <v>-1.9357</v>
      </c>
      <c r="F222" s="60"/>
      <c r="G222" s="60">
        <v>1.2688999999999999</v>
      </c>
      <c r="H222" s="60">
        <v>4.1279000000000003</v>
      </c>
      <c r="I222" s="60">
        <v>12.266999999999999</v>
      </c>
      <c r="J222" s="60">
        <v>11.075100000000001</v>
      </c>
      <c r="K222" s="60">
        <v>11.8264</v>
      </c>
      <c r="L222" s="60">
        <v>9.2815999999999992</v>
      </c>
      <c r="M222" s="60">
        <v>-1.8517999999999999</v>
      </c>
      <c r="N222" s="60">
        <v>1.4209000000000001</v>
      </c>
      <c r="O222" s="60">
        <v>-0.24990000000000001</v>
      </c>
      <c r="P222" s="89">
        <v>2.4087000000000001</v>
      </c>
    </row>
    <row r="223" spans="1:16" x14ac:dyDescent="0.35">
      <c r="A223" s="85" t="s">
        <v>317</v>
      </c>
      <c r="B223" s="52">
        <v>15</v>
      </c>
      <c r="C223" s="60">
        <v>2.4716</v>
      </c>
      <c r="D223" s="60">
        <v>7.5243000000000002</v>
      </c>
      <c r="E223" s="60">
        <v>-1.4617</v>
      </c>
      <c r="F223" s="60"/>
      <c r="G223" s="60">
        <v>2.2599</v>
      </c>
      <c r="H223" s="60">
        <v>5.15</v>
      </c>
      <c r="I223" s="60">
        <v>13.3748</v>
      </c>
      <c r="J223" s="60">
        <v>12.187200000000001</v>
      </c>
      <c r="K223" s="60">
        <v>13.0017</v>
      </c>
      <c r="L223" s="60">
        <v>9.5245999999999995</v>
      </c>
      <c r="M223" s="60">
        <v>-1.3960999999999999</v>
      </c>
      <c r="N223" s="60">
        <v>2.1440999999999999</v>
      </c>
      <c r="O223" s="60">
        <v>0.70889999999999997</v>
      </c>
      <c r="P223" s="89">
        <v>2.4773999999999998</v>
      </c>
    </row>
    <row r="224" spans="1:16" x14ac:dyDescent="0.35">
      <c r="A224" s="85" t="s">
        <v>318</v>
      </c>
      <c r="B224" s="52">
        <v>14</v>
      </c>
      <c r="C224" s="60">
        <v>2.4117999999999999</v>
      </c>
      <c r="D224" s="60">
        <v>8.7462999999999997</v>
      </c>
      <c r="E224" s="60">
        <v>-0.77459999999999996</v>
      </c>
      <c r="F224" s="60"/>
      <c r="G224" s="60">
        <v>1.7799</v>
      </c>
      <c r="H224" s="60">
        <v>3.0318000000000001</v>
      </c>
      <c r="I224" s="60">
        <v>12.310700000000001</v>
      </c>
      <c r="J224" s="60">
        <v>10.4741</v>
      </c>
      <c r="K224" s="60">
        <v>11.079599999999999</v>
      </c>
      <c r="L224" s="60">
        <v>10.930400000000001</v>
      </c>
      <c r="M224" s="60">
        <v>-0.75019999999999998</v>
      </c>
      <c r="N224" s="60">
        <v>2.2193000000000001</v>
      </c>
      <c r="O224" s="60">
        <v>1.67E-2</v>
      </c>
      <c r="P224" s="89">
        <v>2.3144</v>
      </c>
    </row>
    <row r="225" spans="1:16" x14ac:dyDescent="0.35">
      <c r="A225" s="85" t="s">
        <v>319</v>
      </c>
      <c r="B225" s="52">
        <v>14</v>
      </c>
      <c r="C225" s="60">
        <v>2.5434999999999999</v>
      </c>
      <c r="D225" s="60">
        <v>9.1273</v>
      </c>
      <c r="E225" s="60">
        <v>-7.7100000000000002E-2</v>
      </c>
      <c r="F225" s="60"/>
      <c r="G225" s="60">
        <v>3.2183999999999999</v>
      </c>
      <c r="H225" s="60">
        <v>4.5080999999999998</v>
      </c>
      <c r="I225" s="60">
        <v>13.9237</v>
      </c>
      <c r="J225" s="60">
        <v>12.053699999999999</v>
      </c>
      <c r="K225" s="60">
        <v>12.419</v>
      </c>
      <c r="L225" s="60">
        <v>11.2902</v>
      </c>
      <c r="M225" s="60">
        <v>-8.2799999999999999E-2</v>
      </c>
      <c r="N225" s="60">
        <v>3.2738999999999998</v>
      </c>
      <c r="O225" s="60">
        <v>1.407</v>
      </c>
      <c r="P225" s="89">
        <v>2.4154</v>
      </c>
    </row>
    <row r="226" spans="1:16" x14ac:dyDescent="0.35">
      <c r="A226" s="1045" t="s">
        <v>10072</v>
      </c>
      <c r="B226" s="1042"/>
      <c r="C226" s="1043"/>
      <c r="D226" s="1043"/>
      <c r="E226" s="1043"/>
      <c r="F226" s="1043"/>
      <c r="G226" s="1043"/>
      <c r="H226" s="1043"/>
      <c r="I226" s="1043"/>
      <c r="J226" s="1043"/>
      <c r="K226" s="1043"/>
      <c r="L226" s="1043"/>
      <c r="M226" s="1043"/>
      <c r="N226" s="1043"/>
      <c r="O226" s="1043"/>
      <c r="P226" s="1044"/>
    </row>
    <row r="227" spans="1:16" x14ac:dyDescent="0.35">
      <c r="A227" s="85" t="s">
        <v>322</v>
      </c>
      <c r="B227" s="52">
        <v>15</v>
      </c>
      <c r="C227" s="60">
        <v>2.0059999999999998</v>
      </c>
      <c r="D227" s="60">
        <v>5.9622999999999999</v>
      </c>
      <c r="E227" s="60">
        <v>-0.84099999999999997</v>
      </c>
      <c r="F227" s="60"/>
      <c r="G227" s="60">
        <v>2.6907999999999999</v>
      </c>
      <c r="H227" s="60">
        <v>4.6547000000000001</v>
      </c>
      <c r="I227" s="60">
        <v>11.183</v>
      </c>
      <c r="J227" s="60">
        <v>10.0137</v>
      </c>
      <c r="K227" s="60">
        <v>10.907299999999999</v>
      </c>
      <c r="L227" s="60">
        <v>7.6143999999999998</v>
      </c>
      <c r="M227" s="60">
        <v>-0.88039999999999996</v>
      </c>
      <c r="N227" s="60">
        <v>2.7086000000000001</v>
      </c>
      <c r="O227" s="60">
        <v>1.4522999999999999</v>
      </c>
      <c r="P227" s="89">
        <v>2.0436999999999999</v>
      </c>
    </row>
    <row r="228" spans="1:16" x14ac:dyDescent="0.35">
      <c r="A228" s="85" t="s">
        <v>323</v>
      </c>
      <c r="B228" s="52">
        <v>15</v>
      </c>
      <c r="C228" s="60">
        <v>2.1032000000000002</v>
      </c>
      <c r="D228" s="60">
        <v>6.2573999999999996</v>
      </c>
      <c r="E228" s="60">
        <v>-0.29409999999999997</v>
      </c>
      <c r="F228" s="60"/>
      <c r="G228" s="60">
        <v>3.8351999999999999</v>
      </c>
      <c r="H228" s="60">
        <v>5.8263999999999996</v>
      </c>
      <c r="I228" s="60">
        <v>12.4306</v>
      </c>
      <c r="J228" s="60">
        <v>11.271599999999999</v>
      </c>
      <c r="K228" s="60">
        <v>12.1045</v>
      </c>
      <c r="L228" s="60">
        <v>7.8856000000000002</v>
      </c>
      <c r="M228" s="60">
        <v>-0.35239999999999999</v>
      </c>
      <c r="N228" s="60">
        <v>3.5451000000000001</v>
      </c>
      <c r="O228" s="60">
        <v>2.5640999999999998</v>
      </c>
      <c r="P228" s="89">
        <v>2.1236999999999999</v>
      </c>
    </row>
    <row r="229" spans="1:16" x14ac:dyDescent="0.35">
      <c r="A229" s="85" t="s">
        <v>324</v>
      </c>
      <c r="B229" s="52">
        <v>22</v>
      </c>
      <c r="C229" s="60">
        <v>1.9189000000000001</v>
      </c>
      <c r="D229" s="60">
        <v>5.7145000000000001</v>
      </c>
      <c r="E229" s="60">
        <v>-1.5111000000000001</v>
      </c>
      <c r="F229" s="60"/>
      <c r="G229" s="60">
        <v>0.8075</v>
      </c>
      <c r="H229" s="60">
        <v>2.1922000000000001</v>
      </c>
      <c r="I229" s="60">
        <v>9.3351000000000006</v>
      </c>
      <c r="J229" s="60">
        <v>7.3159000000000001</v>
      </c>
      <c r="K229" s="60">
        <v>8.1052</v>
      </c>
      <c r="L229" s="60">
        <v>7.3282999999999996</v>
      </c>
      <c r="M229" s="60">
        <v>-1.4227000000000001</v>
      </c>
      <c r="N229" s="60">
        <v>1.3165</v>
      </c>
      <c r="O229" s="60">
        <v>-0.4496</v>
      </c>
      <c r="P229" s="89">
        <v>1.7251000000000001</v>
      </c>
    </row>
    <row r="230" spans="1:16" x14ac:dyDescent="0.35">
      <c r="A230" s="85" t="s">
        <v>325</v>
      </c>
      <c r="B230" s="52">
        <v>22</v>
      </c>
      <c r="C230" s="60">
        <v>2.0375000000000001</v>
      </c>
      <c r="D230" s="60">
        <v>6.0815999999999999</v>
      </c>
      <c r="E230" s="60">
        <v>-0.84299999999999997</v>
      </c>
      <c r="F230" s="60"/>
      <c r="G230" s="60">
        <v>2.1818</v>
      </c>
      <c r="H230" s="60">
        <v>3.649</v>
      </c>
      <c r="I230" s="60">
        <v>10.947900000000001</v>
      </c>
      <c r="J230" s="60">
        <v>8.8843999999999994</v>
      </c>
      <c r="K230" s="60">
        <v>9.4210999999999991</v>
      </c>
      <c r="L230" s="60">
        <v>7.6702000000000004</v>
      </c>
      <c r="M230" s="60">
        <v>-0.78390000000000004</v>
      </c>
      <c r="N230" s="60">
        <v>2.3096999999999999</v>
      </c>
      <c r="O230" s="60">
        <v>0.88500000000000001</v>
      </c>
      <c r="P230" s="89">
        <v>1.8297000000000001</v>
      </c>
    </row>
    <row r="231" spans="1:16" x14ac:dyDescent="0.35">
      <c r="A231" s="1045" t="s">
        <v>10073</v>
      </c>
      <c r="B231" s="1042"/>
      <c r="C231" s="1043"/>
      <c r="D231" s="1043"/>
      <c r="E231" s="1043"/>
      <c r="F231" s="1043"/>
      <c r="G231" s="1043"/>
      <c r="H231" s="1043"/>
      <c r="I231" s="1043"/>
      <c r="J231" s="1043"/>
      <c r="K231" s="1043"/>
      <c r="L231" s="1043"/>
      <c r="M231" s="1043"/>
      <c r="N231" s="1043"/>
      <c r="O231" s="1043"/>
      <c r="P231" s="1044"/>
    </row>
    <row r="232" spans="1:16" x14ac:dyDescent="0.35">
      <c r="A232" s="85" t="s">
        <v>329</v>
      </c>
      <c r="B232" s="52">
        <v>15</v>
      </c>
      <c r="C232" s="60">
        <v>15.0002</v>
      </c>
      <c r="D232" s="60">
        <v>13.784700000000001</v>
      </c>
      <c r="E232" s="60">
        <v>1.2049000000000001</v>
      </c>
      <c r="F232" s="60">
        <v>3.4041000000000001</v>
      </c>
      <c r="G232" s="60">
        <v>4.3074000000000003</v>
      </c>
      <c r="H232" s="60">
        <v>5.5316999999999998</v>
      </c>
      <c r="I232" s="60">
        <v>9.1821999999999999</v>
      </c>
      <c r="J232" s="60">
        <v>8.1944999999999997</v>
      </c>
      <c r="K232" s="60">
        <v>8.3712999999999997</v>
      </c>
      <c r="L232" s="60">
        <v>18.0062</v>
      </c>
      <c r="M232" s="60">
        <v>1.2119</v>
      </c>
      <c r="N232" s="60">
        <v>4.2163000000000004</v>
      </c>
      <c r="O232" s="60">
        <v>3.6217000000000001</v>
      </c>
      <c r="P232" s="89">
        <v>20.588799999999999</v>
      </c>
    </row>
    <row r="233" spans="1:16" x14ac:dyDescent="0.35">
      <c r="A233" s="85" t="s">
        <v>328</v>
      </c>
      <c r="B233" s="52">
        <v>15</v>
      </c>
      <c r="C233" s="60">
        <v>15.956200000000001</v>
      </c>
      <c r="D233" s="60">
        <v>14.7858</v>
      </c>
      <c r="E233" s="60">
        <v>2.1629</v>
      </c>
      <c r="F233" s="60">
        <v>4.3936000000000002</v>
      </c>
      <c r="G233" s="60">
        <v>5.3122999999999996</v>
      </c>
      <c r="H233" s="60">
        <v>6.5571999999999999</v>
      </c>
      <c r="I233" s="60">
        <v>10.242100000000001</v>
      </c>
      <c r="J233" s="60">
        <v>9.2904999999999998</v>
      </c>
      <c r="K233" s="60">
        <v>9.4535999999999998</v>
      </c>
      <c r="L233" s="60">
        <v>19.013200000000001</v>
      </c>
      <c r="M233" s="60">
        <v>2.1758000000000002</v>
      </c>
      <c r="N233" s="60">
        <v>5.2080000000000002</v>
      </c>
      <c r="O233" s="60">
        <v>4.6223999999999998</v>
      </c>
      <c r="P233" s="89">
        <v>21.5702</v>
      </c>
    </row>
    <row r="234" spans="1:16" x14ac:dyDescent="0.35">
      <c r="A234" s="85" t="s">
        <v>331</v>
      </c>
      <c r="B234" s="52">
        <v>10</v>
      </c>
      <c r="C234" s="60">
        <v>12.912699999999999</v>
      </c>
      <c r="D234" s="60">
        <v>14.930099999999999</v>
      </c>
      <c r="E234" s="60">
        <v>1.5508999999999999</v>
      </c>
      <c r="F234" s="60">
        <v>2.7185999999999999</v>
      </c>
      <c r="G234" s="60">
        <v>2.9232999999999998</v>
      </c>
      <c r="H234" s="60">
        <v>4.3811999999999998</v>
      </c>
      <c r="I234" s="60">
        <v>7.6764999999999999</v>
      </c>
      <c r="J234" s="60">
        <v>6.6169000000000002</v>
      </c>
      <c r="K234" s="60">
        <v>6.6025</v>
      </c>
      <c r="L234" s="60">
        <v>19.295500000000001</v>
      </c>
      <c r="M234" s="60">
        <v>1.5973999999999999</v>
      </c>
      <c r="N234" s="60">
        <v>3.3940999999999999</v>
      </c>
      <c r="O234" s="60">
        <v>2.2766999999999999</v>
      </c>
      <c r="P234" s="89">
        <v>16.559899999999999</v>
      </c>
    </row>
    <row r="235" spans="1:16" x14ac:dyDescent="0.35">
      <c r="A235" s="85" t="s">
        <v>330</v>
      </c>
      <c r="B235" s="52">
        <v>10</v>
      </c>
      <c r="C235" s="60">
        <v>14.007999999999999</v>
      </c>
      <c r="D235" s="60">
        <v>16.091899999999999</v>
      </c>
      <c r="E235" s="60">
        <v>2.6716000000000002</v>
      </c>
      <c r="F235" s="60">
        <v>3.8626999999999998</v>
      </c>
      <c r="G235" s="60">
        <v>4.0179999999999998</v>
      </c>
      <c r="H235" s="60">
        <v>5.4196</v>
      </c>
      <c r="I235" s="60">
        <v>8.7417999999999996</v>
      </c>
      <c r="J235" s="60">
        <v>7.6950000000000003</v>
      </c>
      <c r="K235" s="60">
        <v>7.7187999999999999</v>
      </c>
      <c r="L235" s="60">
        <v>20.457899999999999</v>
      </c>
      <c r="M235" s="60">
        <v>2.7008999999999999</v>
      </c>
      <c r="N235" s="60">
        <v>4.5488999999999997</v>
      </c>
      <c r="O235" s="60">
        <v>3.3609</v>
      </c>
      <c r="P235" s="89">
        <v>17.575800000000001</v>
      </c>
    </row>
    <row r="236" spans="1:16" x14ac:dyDescent="0.35">
      <c r="A236" s="1045" t="s">
        <v>10074</v>
      </c>
      <c r="B236" s="1042"/>
      <c r="C236" s="1043"/>
      <c r="D236" s="1043"/>
      <c r="E236" s="1043"/>
      <c r="F236" s="1043"/>
      <c r="G236" s="1043"/>
      <c r="H236" s="1043"/>
      <c r="I236" s="1043"/>
      <c r="J236" s="1043"/>
      <c r="K236" s="1043"/>
      <c r="L236" s="1043"/>
      <c r="M236" s="1043"/>
      <c r="N236" s="1043"/>
      <c r="O236" s="1043"/>
      <c r="P236" s="1044"/>
    </row>
    <row r="237" spans="1:16" x14ac:dyDescent="0.35">
      <c r="A237" s="85" t="s">
        <v>334</v>
      </c>
      <c r="B237" s="52">
        <v>15</v>
      </c>
      <c r="C237" s="60">
        <v>8.2005999999999997</v>
      </c>
      <c r="D237" s="60">
        <v>6.2907999999999999</v>
      </c>
      <c r="E237" s="60">
        <v>6.4941000000000004</v>
      </c>
      <c r="F237" s="60">
        <v>6.6867000000000001</v>
      </c>
      <c r="G237" s="60">
        <v>6.548</v>
      </c>
      <c r="H237" s="60">
        <v>7.0663999999999998</v>
      </c>
      <c r="I237" s="60">
        <v>7.4961000000000002</v>
      </c>
      <c r="J237" s="60">
        <v>6.657</v>
      </c>
      <c r="K237" s="60">
        <v>6.3944999999999999</v>
      </c>
      <c r="L237" s="60">
        <v>6.0316999999999998</v>
      </c>
      <c r="M237" s="60">
        <v>6.4682000000000004</v>
      </c>
      <c r="N237" s="60">
        <v>6.7047999999999996</v>
      </c>
      <c r="O237" s="60">
        <v>6.4968000000000004</v>
      </c>
      <c r="P237" s="89">
        <v>12.3865</v>
      </c>
    </row>
    <row r="238" spans="1:16" x14ac:dyDescent="0.35">
      <c r="A238" s="85" t="s">
        <v>335</v>
      </c>
      <c r="B238" s="52">
        <v>15</v>
      </c>
      <c r="C238" s="60">
        <v>7.5518999999999998</v>
      </c>
      <c r="D238" s="60">
        <v>5.6417999999999999</v>
      </c>
      <c r="E238" s="60">
        <v>5.8426</v>
      </c>
      <c r="F238" s="60">
        <v>6.0201000000000002</v>
      </c>
      <c r="G238" s="60">
        <v>5.8685999999999998</v>
      </c>
      <c r="H238" s="60">
        <v>6.3792999999999997</v>
      </c>
      <c r="I238" s="60">
        <v>6.8041</v>
      </c>
      <c r="J238" s="60">
        <v>5.9682000000000004</v>
      </c>
      <c r="K238" s="60">
        <v>5.742</v>
      </c>
      <c r="L238" s="60">
        <v>5.38</v>
      </c>
      <c r="M238" s="60">
        <v>5.8185000000000002</v>
      </c>
      <c r="N238" s="60">
        <v>6.0391000000000004</v>
      </c>
      <c r="O238" s="60">
        <v>5.8192000000000004</v>
      </c>
      <c r="P238" s="89">
        <v>11.735099999999999</v>
      </c>
    </row>
    <row r="239" spans="1:16" x14ac:dyDescent="0.35">
      <c r="A239" s="85" t="s">
        <v>336</v>
      </c>
      <c r="B239" s="52">
        <v>24</v>
      </c>
      <c r="C239" s="60">
        <v>7.5503</v>
      </c>
      <c r="D239" s="60">
        <v>6.0266000000000002</v>
      </c>
      <c r="E239" s="60">
        <v>6.4710999999999999</v>
      </c>
      <c r="F239" s="60">
        <v>6.6097000000000001</v>
      </c>
      <c r="G239" s="60">
        <v>6.4551999999999996</v>
      </c>
      <c r="H239" s="60">
        <v>6.7713999999999999</v>
      </c>
      <c r="I239" s="60">
        <v>7.1475999999999997</v>
      </c>
      <c r="J239" s="60">
        <v>6.1638999999999999</v>
      </c>
      <c r="K239" s="60">
        <v>5.5307000000000004</v>
      </c>
      <c r="L239" s="60">
        <v>5.8235999999999999</v>
      </c>
      <c r="M239" s="60">
        <v>6.4356999999999998</v>
      </c>
      <c r="N239" s="60">
        <v>6.6326999999999998</v>
      </c>
      <c r="O239" s="60">
        <v>6.4165999999999999</v>
      </c>
      <c r="P239" s="89">
        <v>11.7562</v>
      </c>
    </row>
    <row r="240" spans="1:16" x14ac:dyDescent="0.35">
      <c r="A240" s="85" t="s">
        <v>337</v>
      </c>
      <c r="B240" s="52">
        <v>23</v>
      </c>
      <c r="C240" s="60">
        <v>6.8411</v>
      </c>
      <c r="D240" s="60">
        <v>5.2807000000000004</v>
      </c>
      <c r="E240" s="60">
        <v>5.6890000000000001</v>
      </c>
      <c r="F240" s="60">
        <v>5.8470000000000004</v>
      </c>
      <c r="G240" s="60">
        <v>5.6890999999999998</v>
      </c>
      <c r="H240" s="60">
        <v>6.0567000000000002</v>
      </c>
      <c r="I240" s="60">
        <v>6.4036</v>
      </c>
      <c r="J240" s="60">
        <v>5.4481999999999999</v>
      </c>
      <c r="K240" s="60">
        <v>4.9145000000000003</v>
      </c>
      <c r="L240" s="60">
        <v>5.069</v>
      </c>
      <c r="M240" s="60">
        <v>5.6513999999999998</v>
      </c>
      <c r="N240" s="60">
        <v>5.8684000000000003</v>
      </c>
      <c r="O240" s="60">
        <v>5.6502999999999997</v>
      </c>
      <c r="P240" s="89">
        <v>10.973699999999999</v>
      </c>
    </row>
    <row r="241" spans="1:16" x14ac:dyDescent="0.35">
      <c r="A241" s="1045" t="s">
        <v>10075</v>
      </c>
      <c r="B241" s="1042"/>
      <c r="C241" s="1043"/>
      <c r="D241" s="1043"/>
      <c r="E241" s="1043"/>
      <c r="F241" s="1043"/>
      <c r="G241" s="1043"/>
      <c r="H241" s="1043"/>
      <c r="I241" s="1043"/>
      <c r="J241" s="1043"/>
      <c r="K241" s="1043"/>
      <c r="L241" s="1043"/>
      <c r="M241" s="1043"/>
      <c r="N241" s="1043"/>
      <c r="O241" s="1043"/>
      <c r="P241" s="1044"/>
    </row>
    <row r="242" spans="1:16" x14ac:dyDescent="0.35">
      <c r="A242" s="85" t="s">
        <v>341</v>
      </c>
      <c r="B242" s="52">
        <v>15</v>
      </c>
      <c r="C242" s="60">
        <v>1.1627000000000001</v>
      </c>
      <c r="D242" s="60">
        <v>24.5273</v>
      </c>
      <c r="E242" s="60">
        <v>1.3282</v>
      </c>
      <c r="F242" s="60">
        <v>9.3103999999999996</v>
      </c>
      <c r="G242" s="60">
        <v>11.6721</v>
      </c>
      <c r="H242" s="60">
        <v>10.4602</v>
      </c>
      <c r="I242" s="60">
        <v>15.8903</v>
      </c>
      <c r="J242" s="60">
        <v>13.7613</v>
      </c>
      <c r="K242" s="60">
        <v>12.2044</v>
      </c>
      <c r="L242" s="60">
        <v>30.7468</v>
      </c>
      <c r="M242" s="60">
        <v>1.5065999999999999</v>
      </c>
      <c r="N242" s="60">
        <v>10.368600000000001</v>
      </c>
      <c r="O242" s="60">
        <v>10.71</v>
      </c>
      <c r="P242" s="89">
        <v>2.2625999999999999</v>
      </c>
    </row>
    <row r="243" spans="1:16" x14ac:dyDescent="0.35">
      <c r="A243" s="85" t="s">
        <v>340</v>
      </c>
      <c r="B243" s="52">
        <v>15</v>
      </c>
      <c r="C243" s="60">
        <v>2.3195000000000001</v>
      </c>
      <c r="D243" s="60">
        <v>25.7746</v>
      </c>
      <c r="E243" s="60">
        <v>2.5323000000000002</v>
      </c>
      <c r="F243" s="60">
        <v>10.612399999999999</v>
      </c>
      <c r="G243" s="60">
        <v>13.016299999999999</v>
      </c>
      <c r="H243" s="60">
        <v>11.833399999999999</v>
      </c>
      <c r="I243" s="60">
        <v>17.1937</v>
      </c>
      <c r="J243" s="60">
        <v>15.0166</v>
      </c>
      <c r="K243" s="60">
        <v>13.204499999999999</v>
      </c>
      <c r="L243" s="60">
        <v>32.006700000000002</v>
      </c>
      <c r="M243" s="60">
        <v>2.7094999999999998</v>
      </c>
      <c r="N243" s="60">
        <v>11.678000000000001</v>
      </c>
      <c r="O243" s="60">
        <v>12.0396</v>
      </c>
      <c r="P243" s="89">
        <v>3.4247000000000001</v>
      </c>
    </row>
    <row r="244" spans="1:16" x14ac:dyDescent="0.35">
      <c r="A244" s="85" t="s">
        <v>342</v>
      </c>
      <c r="B244" s="52">
        <v>20</v>
      </c>
      <c r="C244" s="60">
        <v>-1.3985000000000001</v>
      </c>
      <c r="D244" s="60">
        <v>21.285599999999999</v>
      </c>
      <c r="E244" s="60">
        <v>1.8317000000000001</v>
      </c>
      <c r="F244" s="60">
        <v>9.2401999999999997</v>
      </c>
      <c r="G244" s="60">
        <v>9.8463999999999992</v>
      </c>
      <c r="H244" s="60">
        <v>8.0205000000000002</v>
      </c>
      <c r="I244" s="60">
        <v>14.987399999999999</v>
      </c>
      <c r="J244" s="60">
        <v>14.4054</v>
      </c>
      <c r="K244" s="60">
        <v>14.4665</v>
      </c>
      <c r="L244" s="60">
        <v>26.1372</v>
      </c>
      <c r="M244" s="60">
        <v>2.38</v>
      </c>
      <c r="N244" s="60">
        <v>9.6448999999999998</v>
      </c>
      <c r="O244" s="60">
        <v>8.8275000000000006</v>
      </c>
      <c r="P244" s="89">
        <v>0.77980000000000005</v>
      </c>
    </row>
    <row r="245" spans="1:16" x14ac:dyDescent="0.35">
      <c r="A245" s="85" t="s">
        <v>343</v>
      </c>
      <c r="B245" s="52">
        <v>20</v>
      </c>
      <c r="C245" s="60">
        <v>-3.6400000000000002E-2</v>
      </c>
      <c r="D245" s="60">
        <v>22.7166</v>
      </c>
      <c r="E245" s="60">
        <v>3.1949000000000001</v>
      </c>
      <c r="F245" s="60">
        <v>10.6366</v>
      </c>
      <c r="G245" s="60">
        <v>11.279400000000001</v>
      </c>
      <c r="H245" s="60">
        <v>9.3789999999999996</v>
      </c>
      <c r="I245" s="60">
        <v>16.145</v>
      </c>
      <c r="J245" s="60">
        <v>15.965400000000001</v>
      </c>
      <c r="K245" s="60">
        <v>15.6434</v>
      </c>
      <c r="L245" s="60">
        <v>27.5853</v>
      </c>
      <c r="M245" s="60">
        <v>3.7524000000000002</v>
      </c>
      <c r="N245" s="60">
        <v>11.066000000000001</v>
      </c>
      <c r="O245" s="60">
        <v>10.236499999999999</v>
      </c>
      <c r="P245" s="89">
        <v>2.0588000000000002</v>
      </c>
    </row>
    <row r="246" spans="1:16" x14ac:dyDescent="0.35">
      <c r="A246" s="1045" t="s">
        <v>10076</v>
      </c>
      <c r="B246" s="1042"/>
      <c r="C246" s="1043"/>
      <c r="D246" s="1043"/>
      <c r="E246" s="1043"/>
      <c r="F246" s="1043"/>
      <c r="G246" s="1043"/>
      <c r="H246" s="1043"/>
      <c r="I246" s="1043"/>
      <c r="J246" s="1043"/>
      <c r="K246" s="1043"/>
      <c r="L246" s="1043"/>
      <c r="M246" s="1043"/>
      <c r="N246" s="1043"/>
      <c r="O246" s="1043"/>
      <c r="P246" s="1044"/>
    </row>
    <row r="247" spans="1:16" x14ac:dyDescent="0.35">
      <c r="A247" s="85" t="s">
        <v>346</v>
      </c>
      <c r="B247" s="52">
        <v>15</v>
      </c>
      <c r="C247" s="60">
        <v>20.899000000000001</v>
      </c>
      <c r="D247" s="60">
        <v>13.974399999999999</v>
      </c>
      <c r="E247" s="60">
        <v>3.044</v>
      </c>
      <c r="F247" s="60">
        <v>4.0827</v>
      </c>
      <c r="G247" s="60">
        <v>4.1307999999999998</v>
      </c>
      <c r="H247" s="60">
        <v>6.4542999999999999</v>
      </c>
      <c r="I247" s="60">
        <v>9.1880000000000006</v>
      </c>
      <c r="J247" s="60">
        <v>8.4614999999999991</v>
      </c>
      <c r="K247" s="60">
        <v>8.6841000000000008</v>
      </c>
      <c r="L247" s="60">
        <v>17.941600000000001</v>
      </c>
      <c r="M247" s="60">
        <v>3.0356999999999998</v>
      </c>
      <c r="N247" s="60">
        <v>4.5842999999999998</v>
      </c>
      <c r="O247" s="60">
        <v>3.7885</v>
      </c>
      <c r="P247" s="89">
        <v>23.557400000000001</v>
      </c>
    </row>
    <row r="248" spans="1:16" x14ac:dyDescent="0.35">
      <c r="A248" s="85" t="s">
        <v>347</v>
      </c>
      <c r="B248" s="52">
        <v>15</v>
      </c>
      <c r="C248" s="60">
        <v>20.067499999999999</v>
      </c>
      <c r="D248" s="60">
        <v>13.120699999999999</v>
      </c>
      <c r="E248" s="60">
        <v>2.2010999999999998</v>
      </c>
      <c r="F248" s="60">
        <v>3.2261000000000002</v>
      </c>
      <c r="G248" s="60">
        <v>3.2631999999999999</v>
      </c>
      <c r="H248" s="60">
        <v>5.5647000000000002</v>
      </c>
      <c r="I248" s="60">
        <v>8.2716999999999992</v>
      </c>
      <c r="J248" s="60">
        <v>7.5218999999999996</v>
      </c>
      <c r="K248" s="60">
        <v>7.6577000000000002</v>
      </c>
      <c r="L248" s="60">
        <v>17.084399999999999</v>
      </c>
      <c r="M248" s="60">
        <v>2.1932999999999998</v>
      </c>
      <c r="N248" s="60">
        <v>3.7252999999999998</v>
      </c>
      <c r="O248" s="60">
        <v>2.9243000000000001</v>
      </c>
      <c r="P248" s="89">
        <v>22.728000000000002</v>
      </c>
    </row>
    <row r="249" spans="1:16" x14ac:dyDescent="0.35">
      <c r="A249" s="85" t="s">
        <v>348</v>
      </c>
      <c r="B249" s="52">
        <v>3</v>
      </c>
      <c r="C249" s="60">
        <v>17.0063</v>
      </c>
      <c r="D249" s="60">
        <v>9.0144000000000002</v>
      </c>
      <c r="E249" s="60">
        <v>0.37219999999999998</v>
      </c>
      <c r="F249" s="60">
        <v>2.6903000000000001</v>
      </c>
      <c r="G249" s="60">
        <v>2.1318999999999999</v>
      </c>
      <c r="H249" s="60">
        <v>4.4442000000000004</v>
      </c>
      <c r="I249" s="60">
        <v>6.95</v>
      </c>
      <c r="J249" s="60">
        <v>8.0020000000000007</v>
      </c>
      <c r="K249" s="60">
        <v>7.3494999999999999</v>
      </c>
      <c r="L249" s="60">
        <v>12.859</v>
      </c>
      <c r="M249" s="60">
        <v>0.30159999999999998</v>
      </c>
      <c r="N249" s="60">
        <v>3.3767999999999998</v>
      </c>
      <c r="O249" s="60">
        <v>1.6725000000000001</v>
      </c>
      <c r="P249" s="89">
        <v>18.752199999999998</v>
      </c>
    </row>
    <row r="250" spans="1:16" x14ac:dyDescent="0.35">
      <c r="A250" s="85" t="s">
        <v>349</v>
      </c>
      <c r="B250" s="52">
        <v>3</v>
      </c>
      <c r="C250" s="60">
        <v>16.0837</v>
      </c>
      <c r="D250" s="60">
        <v>8.0737000000000005</v>
      </c>
      <c r="E250" s="60">
        <v>-0.43240000000000001</v>
      </c>
      <c r="F250" s="60">
        <v>1.8405</v>
      </c>
      <c r="G250" s="60">
        <v>1.2576000000000001</v>
      </c>
      <c r="H250" s="60">
        <v>3.4868999999999999</v>
      </c>
      <c r="I250" s="60">
        <v>5.9907000000000004</v>
      </c>
      <c r="J250" s="60">
        <v>7.0961999999999996</v>
      </c>
      <c r="K250" s="60">
        <v>6.4623999999999997</v>
      </c>
      <c r="L250" s="60">
        <v>11.892099999999999</v>
      </c>
      <c r="M250" s="60">
        <v>-0.50739999999999996</v>
      </c>
      <c r="N250" s="60">
        <v>2.5244</v>
      </c>
      <c r="O250" s="60">
        <v>0.81559999999999999</v>
      </c>
      <c r="P250" s="89">
        <v>17.831099999999999</v>
      </c>
    </row>
    <row r="251" spans="1:16" x14ac:dyDescent="0.35">
      <c r="A251" s="1045" t="s">
        <v>10077</v>
      </c>
      <c r="B251" s="1042"/>
      <c r="C251" s="1043"/>
      <c r="D251" s="1043"/>
      <c r="E251" s="1043"/>
      <c r="F251" s="1043"/>
      <c r="G251" s="1043"/>
      <c r="H251" s="1043"/>
      <c r="I251" s="1043"/>
      <c r="J251" s="1043"/>
      <c r="K251" s="1043"/>
      <c r="L251" s="1043"/>
      <c r="M251" s="1043"/>
      <c r="N251" s="1043"/>
      <c r="O251" s="1043"/>
      <c r="P251" s="1044"/>
    </row>
    <row r="252" spans="1:16" x14ac:dyDescent="0.35">
      <c r="A252" s="85" t="s">
        <v>10012</v>
      </c>
      <c r="B252" s="52">
        <v>2</v>
      </c>
      <c r="C252" s="60">
        <v>2.8967000000000001</v>
      </c>
      <c r="D252" s="60">
        <v>7.5548000000000002</v>
      </c>
      <c r="E252" s="60">
        <v>1.23</v>
      </c>
      <c r="F252" s="60"/>
      <c r="G252" s="60">
        <v>4.6334999999999997</v>
      </c>
      <c r="H252" s="60">
        <v>6.4945000000000004</v>
      </c>
      <c r="I252" s="60" t="s">
        <v>430</v>
      </c>
      <c r="J252" s="60" t="s">
        <v>430</v>
      </c>
      <c r="K252" s="60" t="s">
        <v>430</v>
      </c>
      <c r="L252" s="60">
        <v>8.7410999999999994</v>
      </c>
      <c r="M252" s="60">
        <v>1.3027</v>
      </c>
      <c r="N252" s="60">
        <v>3.9186999999999999</v>
      </c>
      <c r="O252" s="60">
        <v>3.4470000000000001</v>
      </c>
      <c r="P252" s="89">
        <v>2.5508000000000002</v>
      </c>
    </row>
    <row r="253" spans="1:16" x14ac:dyDescent="0.35">
      <c r="A253" s="86" t="s">
        <v>10019</v>
      </c>
      <c r="B253" s="53">
        <v>2</v>
      </c>
      <c r="C253" s="61">
        <v>2.7534999999999998</v>
      </c>
      <c r="D253" s="61">
        <v>7.1409000000000002</v>
      </c>
      <c r="E253" s="61">
        <v>0.46229999999999999</v>
      </c>
      <c r="F253" s="61"/>
      <c r="G253" s="61">
        <v>3.0556999999999999</v>
      </c>
      <c r="H253" s="61">
        <v>4.9058999999999999</v>
      </c>
      <c r="I253" s="61" t="s">
        <v>430</v>
      </c>
      <c r="J253" s="61" t="s">
        <v>430</v>
      </c>
      <c r="K253" s="61" t="s">
        <v>430</v>
      </c>
      <c r="L253" s="61">
        <v>8.3557000000000006</v>
      </c>
      <c r="M253" s="61">
        <v>0.56269999999999998</v>
      </c>
      <c r="N253" s="61">
        <v>2.7654999999999998</v>
      </c>
      <c r="O253" s="61">
        <v>1.9113</v>
      </c>
      <c r="P253" s="90">
        <v>2.4403999999999999</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D923C-750F-40C0-9275-2A40FC1D9F03}">
  <sheetPr codeName="Sheet5"/>
  <dimension ref="A1:BE96"/>
  <sheetViews>
    <sheetView workbookViewId="0">
      <pane xSplit="2" ySplit="1" topLeftCell="C76" activePane="bottomRight" state="frozen"/>
      <selection pane="topRight" activeCell="C1" sqref="C1"/>
      <selection pane="bottomLeft" activeCell="A8" sqref="A8"/>
      <selection pane="bottomRight"/>
    </sheetView>
  </sheetViews>
  <sheetFormatPr defaultRowHeight="14.5" x14ac:dyDescent="0.35"/>
  <cols>
    <col min="1" max="1" width="51" style="909" bestFit="1" customWidth="1"/>
    <col min="2" max="2" width="1.1796875" style="909" customWidth="1"/>
    <col min="3" max="3" width="9.08984375" style="909" bestFit="1" customWidth="1"/>
    <col min="4" max="4" width="1.1796875" style="909" customWidth="1"/>
    <col min="5" max="5" width="6.453125" style="909" bestFit="1" customWidth="1"/>
    <col min="6" max="6" width="1.1796875" style="909" customWidth="1"/>
    <col min="7" max="7" width="6.08984375" style="909" bestFit="1" customWidth="1"/>
    <col min="8" max="8" width="1.1796875" style="909" customWidth="1"/>
    <col min="9" max="9" width="4.453125" style="909" bestFit="1" customWidth="1"/>
    <col min="10" max="10" width="5.08984375" style="909" bestFit="1" customWidth="1"/>
    <col min="11" max="11" width="6.26953125" style="909" bestFit="1" customWidth="1"/>
    <col min="12" max="13" width="6.90625" style="909" bestFit="1" customWidth="1"/>
    <col min="14" max="14" width="4.7265625" style="909" bestFit="1" customWidth="1"/>
    <col min="15" max="17" width="5.36328125" style="909" bestFit="1" customWidth="1"/>
    <col min="18" max="18" width="6.08984375" style="909" bestFit="1" customWidth="1"/>
    <col min="19" max="19" width="8.1796875" style="909" bestFit="1" customWidth="1"/>
    <col min="20" max="20" width="7.36328125" style="909" bestFit="1" customWidth="1"/>
    <col min="21" max="21" width="7.81640625" style="909" bestFit="1" customWidth="1"/>
    <col min="22" max="22" width="7" style="909" bestFit="1" customWidth="1"/>
    <col min="23" max="23" width="4.26953125" style="909" bestFit="1" customWidth="1"/>
    <col min="24" max="24" width="7" style="909" bestFit="1" customWidth="1"/>
    <col min="25" max="25" width="1.1796875" style="909" customWidth="1"/>
    <col min="26" max="26" width="4.453125" style="909" bestFit="1" customWidth="1"/>
    <col min="27" max="27" width="5.08984375" style="909" bestFit="1" customWidth="1"/>
    <col min="28" max="28" width="6.26953125" style="909" bestFit="1" customWidth="1"/>
    <col min="29" max="30" width="6.90625" style="909" bestFit="1" customWidth="1"/>
    <col min="31" max="31" width="4.7265625" style="909" bestFit="1" customWidth="1"/>
    <col min="32" max="34" width="5.36328125" style="909" bestFit="1" customWidth="1"/>
    <col min="35" max="35" width="6.08984375" style="909" bestFit="1" customWidth="1"/>
    <col min="36" max="36" width="8.1796875" style="909" bestFit="1" customWidth="1"/>
    <col min="37" max="37" width="7.36328125" style="909" bestFit="1" customWidth="1"/>
    <col min="38" max="38" width="7.81640625" style="909" bestFit="1" customWidth="1"/>
    <col min="39" max="39" width="7" style="909" bestFit="1" customWidth="1"/>
    <col min="40" max="40" width="4.36328125" style="909" bestFit="1" customWidth="1"/>
    <col min="41" max="41" width="1.1796875" style="909" customWidth="1"/>
    <col min="42" max="42" width="6.08984375" style="909" bestFit="1" customWidth="1"/>
    <col min="43" max="45" width="5.36328125" style="909" bestFit="1" customWidth="1"/>
    <col min="46" max="46" width="4.7265625" style="909" bestFit="1" customWidth="1"/>
    <col min="47" max="47" width="1.1796875" style="909" customWidth="1"/>
    <col min="48" max="48" width="6.08984375" style="909" bestFit="1" customWidth="1"/>
    <col min="49" max="51" width="5.36328125" style="909" bestFit="1" customWidth="1"/>
    <col min="52" max="52" width="4.7265625" style="909" bestFit="1" customWidth="1"/>
    <col min="53" max="53" width="1.1796875" style="909" customWidth="1"/>
    <col min="54" max="54" width="6" style="909" bestFit="1" customWidth="1"/>
    <col min="55" max="55" width="8.6328125" style="909" bestFit="1" customWidth="1"/>
    <col min="56" max="56" width="5.36328125" style="909" bestFit="1" customWidth="1"/>
    <col min="57" max="57" width="5.1796875" style="909" bestFit="1" customWidth="1"/>
    <col min="58" max="16384" width="8.7265625" style="909"/>
  </cols>
  <sheetData>
    <row r="1" spans="1:57" x14ac:dyDescent="0.35">
      <c r="A1" s="908"/>
    </row>
    <row r="3" spans="1:57" ht="20.5" x14ac:dyDescent="0.45">
      <c r="A3" s="23" t="s">
        <v>7118</v>
      </c>
    </row>
    <row r="4" spans="1:57" x14ac:dyDescent="0.35">
      <c r="A4" s="909" t="s">
        <v>425</v>
      </c>
    </row>
    <row r="5" spans="1:57" ht="27" customHeight="1" x14ac:dyDescent="0.35">
      <c r="A5" s="1076" t="s">
        <v>7119</v>
      </c>
      <c r="B5" s="1077"/>
      <c r="C5" s="1072" t="s">
        <v>44</v>
      </c>
      <c r="D5" s="1072"/>
      <c r="E5" s="1072" t="s">
        <v>45</v>
      </c>
      <c r="F5" s="1072"/>
      <c r="G5" s="1072" t="s">
        <v>46</v>
      </c>
      <c r="H5" s="1074"/>
      <c r="I5" s="839" t="s">
        <v>48</v>
      </c>
      <c r="J5" s="839" t="s">
        <v>49</v>
      </c>
      <c r="K5" s="839" t="s">
        <v>3</v>
      </c>
      <c r="L5" s="839" t="s">
        <v>50</v>
      </c>
      <c r="M5" s="839" t="s">
        <v>51</v>
      </c>
      <c r="N5" s="839" t="s">
        <v>4</v>
      </c>
      <c r="O5" s="839" t="s">
        <v>52</v>
      </c>
      <c r="P5" s="839" t="s">
        <v>53</v>
      </c>
      <c r="Q5" s="839" t="s">
        <v>54</v>
      </c>
      <c r="R5" s="839" t="s">
        <v>55</v>
      </c>
      <c r="S5" s="839" t="s">
        <v>421</v>
      </c>
      <c r="T5" s="839" t="s">
        <v>422</v>
      </c>
      <c r="U5" s="839" t="s">
        <v>423</v>
      </c>
      <c r="V5" s="839" t="s">
        <v>424</v>
      </c>
      <c r="W5" s="839" t="s">
        <v>11</v>
      </c>
      <c r="X5" s="839" t="s">
        <v>56</v>
      </c>
      <c r="Y5" s="835"/>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2"/>
      <c r="AP5" s="827" t="s">
        <v>55</v>
      </c>
      <c r="AQ5" s="839" t="s">
        <v>69</v>
      </c>
      <c r="AR5" s="839" t="s">
        <v>54</v>
      </c>
      <c r="AS5" s="839" t="s">
        <v>53</v>
      </c>
      <c r="AT5" s="833" t="s">
        <v>4</v>
      </c>
      <c r="AU5" s="834"/>
      <c r="AV5" s="246" t="s">
        <v>55</v>
      </c>
      <c r="AW5" s="240" t="s">
        <v>69</v>
      </c>
      <c r="AX5" s="240" t="s">
        <v>54</v>
      </c>
      <c r="AY5" s="240" t="s">
        <v>53</v>
      </c>
      <c r="AZ5" s="240" t="s">
        <v>4</v>
      </c>
      <c r="BA5" s="1057"/>
      <c r="BB5" s="1059" t="s">
        <v>76</v>
      </c>
      <c r="BC5" s="1060"/>
      <c r="BD5" s="1060"/>
      <c r="BE5" s="1061"/>
    </row>
    <row r="6" spans="1:57" ht="27" customHeight="1" x14ac:dyDescent="0.35">
      <c r="A6" s="1076"/>
      <c r="B6" s="1078"/>
      <c r="C6" s="1073"/>
      <c r="D6" s="1073"/>
      <c r="E6" s="1073"/>
      <c r="F6" s="1073"/>
      <c r="G6" s="1073"/>
      <c r="H6" s="1075"/>
      <c r="I6" s="1062" t="s">
        <v>47</v>
      </c>
      <c r="J6" s="1063"/>
      <c r="K6" s="1063"/>
      <c r="L6" s="1063"/>
      <c r="M6" s="1064"/>
      <c r="N6" s="1062" t="s">
        <v>57</v>
      </c>
      <c r="O6" s="1063"/>
      <c r="P6" s="1063"/>
      <c r="Q6" s="1063"/>
      <c r="R6" s="1063"/>
      <c r="S6" s="1063"/>
      <c r="T6" s="1063"/>
      <c r="U6" s="1063"/>
      <c r="V6" s="1063"/>
      <c r="W6" s="1063"/>
      <c r="X6" s="1064"/>
      <c r="Y6" s="831"/>
      <c r="Z6" s="1065" t="s">
        <v>68</v>
      </c>
      <c r="AA6" s="1066"/>
      <c r="AB6" s="1066"/>
      <c r="AC6" s="1066"/>
      <c r="AD6" s="1066"/>
      <c r="AE6" s="1066"/>
      <c r="AF6" s="1066"/>
      <c r="AG6" s="1066"/>
      <c r="AH6" s="1066"/>
      <c r="AI6" s="1066"/>
      <c r="AJ6" s="1066"/>
      <c r="AK6" s="1066"/>
      <c r="AL6" s="1066"/>
      <c r="AM6" s="1066"/>
      <c r="AN6" s="1067"/>
      <c r="AO6" s="1073"/>
      <c r="AP6" s="1068" t="s">
        <v>70</v>
      </c>
      <c r="AQ6" s="1063"/>
      <c r="AR6" s="1063"/>
      <c r="AS6" s="1063"/>
      <c r="AT6" s="1069"/>
      <c r="AU6" s="830"/>
      <c r="AV6" s="1070" t="s">
        <v>71</v>
      </c>
      <c r="AW6" s="1066"/>
      <c r="AX6" s="1066"/>
      <c r="AY6" s="1066"/>
      <c r="AZ6" s="1071"/>
      <c r="BA6" s="1058"/>
      <c r="BB6" s="837" t="s">
        <v>72</v>
      </c>
      <c r="BC6" s="837" t="s">
        <v>73</v>
      </c>
      <c r="BD6" s="837" t="s">
        <v>74</v>
      </c>
      <c r="BE6" s="837" t="s">
        <v>75</v>
      </c>
    </row>
    <row r="7" spans="1:57" x14ac:dyDescent="0.35">
      <c r="A7" s="29" t="s">
        <v>7120</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row>
    <row r="8" spans="1:57" x14ac:dyDescent="0.35">
      <c r="A8" s="981" t="s">
        <v>437</v>
      </c>
      <c r="B8" s="982"/>
      <c r="C8" s="983">
        <v>44468</v>
      </c>
      <c r="D8" s="982"/>
      <c r="E8" s="984">
        <v>28025.9</v>
      </c>
      <c r="F8" s="982"/>
      <c r="G8" s="985">
        <v>20.033999999999999</v>
      </c>
      <c r="H8" s="987"/>
      <c r="I8" s="986">
        <v>0.55710000000000004</v>
      </c>
      <c r="J8" s="986">
        <v>1.1001000000000001</v>
      </c>
      <c r="K8" s="986">
        <v>3.5188000000000001</v>
      </c>
      <c r="L8" s="986">
        <v>11.616199999999999</v>
      </c>
      <c r="M8" s="986">
        <v>-0.33829999999999999</v>
      </c>
      <c r="N8" s="988">
        <v>7.1738</v>
      </c>
      <c r="O8" s="986">
        <v>4.7594000000000003</v>
      </c>
      <c r="P8" s="986">
        <v>20.655799999999999</v>
      </c>
      <c r="Q8" s="986" t="s">
        <v>430</v>
      </c>
      <c r="R8" s="986" t="s">
        <v>430</v>
      </c>
      <c r="S8" s="986">
        <v>14.67</v>
      </c>
      <c r="T8" s="986">
        <v>-0.69889999999999997</v>
      </c>
      <c r="U8" s="986">
        <v>4.3654999999999999</v>
      </c>
      <c r="V8" s="986">
        <v>4.9669999999999996</v>
      </c>
      <c r="W8" s="986">
        <v>3.1669999999999998</v>
      </c>
      <c r="X8" s="986">
        <v>15.7989</v>
      </c>
      <c r="Y8" s="987"/>
      <c r="Z8" s="989" t="s">
        <v>7121</v>
      </c>
      <c r="AA8" s="989" t="s">
        <v>7122</v>
      </c>
      <c r="AB8" s="989" t="s">
        <v>7123</v>
      </c>
      <c r="AC8" s="989" t="s">
        <v>7124</v>
      </c>
      <c r="AD8" s="989" t="s">
        <v>7124</v>
      </c>
      <c r="AE8" s="989" t="s">
        <v>7122</v>
      </c>
      <c r="AF8" s="989" t="s">
        <v>7125</v>
      </c>
      <c r="AG8" s="989" t="s">
        <v>7126</v>
      </c>
      <c r="AH8" s="984" t="s">
        <v>430</v>
      </c>
      <c r="AI8" s="984" t="s">
        <v>430</v>
      </c>
      <c r="AJ8" s="989" t="s">
        <v>7124</v>
      </c>
      <c r="AK8" s="989" t="s">
        <v>7127</v>
      </c>
      <c r="AL8" s="989" t="s">
        <v>7128</v>
      </c>
      <c r="AM8" s="989" t="s">
        <v>7129</v>
      </c>
      <c r="AN8" s="989" t="s">
        <v>7121</v>
      </c>
      <c r="AO8" s="982"/>
      <c r="AP8" s="986" t="s">
        <v>430</v>
      </c>
      <c r="AQ8" s="986" t="s">
        <v>430</v>
      </c>
      <c r="AR8" s="986" t="s">
        <v>430</v>
      </c>
      <c r="AS8" s="986">
        <v>10.66</v>
      </c>
      <c r="AT8" s="986">
        <v>7.15</v>
      </c>
      <c r="AU8" s="990"/>
      <c r="AV8" s="984" t="s">
        <v>430</v>
      </c>
      <c r="AW8" s="984" t="s">
        <v>430</v>
      </c>
      <c r="AX8" s="984" t="s">
        <v>430</v>
      </c>
      <c r="AY8" s="989" t="s">
        <v>7130</v>
      </c>
      <c r="AZ8" s="989" t="s">
        <v>7128</v>
      </c>
      <c r="BA8" s="986"/>
      <c r="BB8" s="988">
        <v>14.807079022111299</v>
      </c>
      <c r="BC8" s="992">
        <v>1.0160899471463101</v>
      </c>
      <c r="BD8" s="992">
        <v>8.8150295044896299E-2</v>
      </c>
      <c r="BE8" s="993">
        <v>0.303227763124364</v>
      </c>
    </row>
    <row r="9" spans="1:57" x14ac:dyDescent="0.35">
      <c r="A9" s="981" t="s">
        <v>671</v>
      </c>
      <c r="B9" s="994"/>
      <c r="C9" s="995">
        <v>40067</v>
      </c>
      <c r="D9" s="994"/>
      <c r="E9" s="996">
        <v>56233.8</v>
      </c>
      <c r="F9" s="994"/>
      <c r="G9" s="997">
        <v>85.218999999999994</v>
      </c>
      <c r="H9" s="999"/>
      <c r="I9" s="998">
        <v>0.59970000000000001</v>
      </c>
      <c r="J9" s="998">
        <v>0.47870000000000001</v>
      </c>
      <c r="K9" s="998">
        <v>2.5586000000000002</v>
      </c>
      <c r="L9" s="998">
        <v>8.5108999999999995</v>
      </c>
      <c r="M9" s="998">
        <v>-2.1349</v>
      </c>
      <c r="N9" s="1000">
        <v>9.6299999999999997E-2</v>
      </c>
      <c r="O9" s="998">
        <v>2.9775999999999998</v>
      </c>
      <c r="P9" s="998">
        <v>14.2719</v>
      </c>
      <c r="Q9" s="998">
        <v>11.9901</v>
      </c>
      <c r="R9" s="998">
        <v>13.630100000000001</v>
      </c>
      <c r="S9" s="998">
        <v>11.2128</v>
      </c>
      <c r="T9" s="998">
        <v>-2.2044999999999999</v>
      </c>
      <c r="U9" s="998">
        <v>1.6327</v>
      </c>
      <c r="V9" s="998">
        <v>-2.0459999999999998</v>
      </c>
      <c r="W9" s="998">
        <v>2.2669000000000001</v>
      </c>
      <c r="X9" s="998">
        <v>13.6075</v>
      </c>
      <c r="Y9" s="999"/>
      <c r="Z9" s="1001" t="s">
        <v>7123</v>
      </c>
      <c r="AA9" s="1001" t="s">
        <v>7127</v>
      </c>
      <c r="AB9" s="1001" t="s">
        <v>7127</v>
      </c>
      <c r="AC9" s="1001" t="s">
        <v>7127</v>
      </c>
      <c r="AD9" s="1001" t="s">
        <v>7128</v>
      </c>
      <c r="AE9" s="1001" t="s">
        <v>7131</v>
      </c>
      <c r="AF9" s="1001" t="s">
        <v>7123</v>
      </c>
      <c r="AG9" s="1001" t="s">
        <v>7132</v>
      </c>
      <c r="AH9" s="1001" t="s">
        <v>7133</v>
      </c>
      <c r="AI9" s="1001" t="s">
        <v>7134</v>
      </c>
      <c r="AJ9" s="1001" t="s">
        <v>7127</v>
      </c>
      <c r="AK9" s="1001" t="s">
        <v>7128</v>
      </c>
      <c r="AL9" s="1001" t="s">
        <v>7135</v>
      </c>
      <c r="AM9" s="1001" t="s">
        <v>7131</v>
      </c>
      <c r="AN9" s="1001" t="s">
        <v>7136</v>
      </c>
      <c r="AO9" s="994"/>
      <c r="AP9" s="998">
        <v>13.09</v>
      </c>
      <c r="AQ9" s="998">
        <v>13.72</v>
      </c>
      <c r="AR9" s="998">
        <v>11.46</v>
      </c>
      <c r="AS9" s="998">
        <v>7.39</v>
      </c>
      <c r="AT9" s="998">
        <v>0.5</v>
      </c>
      <c r="AU9" s="1002"/>
      <c r="AV9" s="1001" t="s">
        <v>7137</v>
      </c>
      <c r="AW9" s="1001" t="s">
        <v>7130</v>
      </c>
      <c r="AX9" s="1001" t="s">
        <v>7138</v>
      </c>
      <c r="AY9" s="1001" t="s">
        <v>7125</v>
      </c>
      <c r="AZ9" s="1001" t="s">
        <v>7123</v>
      </c>
      <c r="BA9" s="1003"/>
      <c r="BB9" s="998">
        <v>12.8146082065672</v>
      </c>
      <c r="BC9" s="1004">
        <v>0.95215151234307405</v>
      </c>
      <c r="BD9" s="1004">
        <v>5.9685015733732603E-2</v>
      </c>
      <c r="BE9" s="1005">
        <v>2.0225765273452899E-2</v>
      </c>
    </row>
    <row r="10" spans="1:57" x14ac:dyDescent="0.35">
      <c r="A10" s="981" t="s">
        <v>1032</v>
      </c>
      <c r="B10" s="994"/>
      <c r="C10" s="995">
        <v>37656</v>
      </c>
      <c r="D10" s="994"/>
      <c r="E10" s="996">
        <v>10842.9</v>
      </c>
      <c r="F10" s="994"/>
      <c r="G10" s="997">
        <v>560.86599999999999</v>
      </c>
      <c r="H10" s="999"/>
      <c r="I10" s="998">
        <v>0.61099999999999999</v>
      </c>
      <c r="J10" s="998">
        <v>0.14610000000000001</v>
      </c>
      <c r="K10" s="998">
        <v>2.4546000000000001</v>
      </c>
      <c r="L10" s="998">
        <v>6.0629</v>
      </c>
      <c r="M10" s="998">
        <v>-5.7728000000000002</v>
      </c>
      <c r="N10" s="1000">
        <v>-1.5456000000000001</v>
      </c>
      <c r="O10" s="998">
        <v>1.9739</v>
      </c>
      <c r="P10" s="998">
        <v>11.962899999999999</v>
      </c>
      <c r="Q10" s="998">
        <v>10.503500000000001</v>
      </c>
      <c r="R10" s="998">
        <v>12.403</v>
      </c>
      <c r="S10" s="998">
        <v>8.9581</v>
      </c>
      <c r="T10" s="998">
        <v>-5.7213000000000003</v>
      </c>
      <c r="U10" s="998">
        <v>-0.95430000000000004</v>
      </c>
      <c r="V10" s="998">
        <v>-3.5205000000000002</v>
      </c>
      <c r="W10" s="998">
        <v>2.5434000000000001</v>
      </c>
      <c r="X10" s="998">
        <v>17.842700000000001</v>
      </c>
      <c r="Y10" s="999"/>
      <c r="Z10" s="1001" t="s">
        <v>7139</v>
      </c>
      <c r="AA10" s="1001" t="s">
        <v>7136</v>
      </c>
      <c r="AB10" s="1001" t="s">
        <v>7135</v>
      </c>
      <c r="AC10" s="1001" t="s">
        <v>7127</v>
      </c>
      <c r="AD10" s="1001" t="s">
        <v>7128</v>
      </c>
      <c r="AE10" s="1001" t="s">
        <v>7135</v>
      </c>
      <c r="AF10" s="1001" t="s">
        <v>7128</v>
      </c>
      <c r="AG10" s="1001" t="s">
        <v>7140</v>
      </c>
      <c r="AH10" s="1001" t="s">
        <v>7141</v>
      </c>
      <c r="AI10" s="1001" t="s">
        <v>7142</v>
      </c>
      <c r="AJ10" s="1001" t="s">
        <v>7124</v>
      </c>
      <c r="AK10" s="1001" t="s">
        <v>7123</v>
      </c>
      <c r="AL10" s="1001" t="s">
        <v>7128</v>
      </c>
      <c r="AM10" s="1001" t="s">
        <v>7123</v>
      </c>
      <c r="AN10" s="1001" t="s">
        <v>7131</v>
      </c>
      <c r="AO10" s="994"/>
      <c r="AP10" s="998">
        <v>12.34</v>
      </c>
      <c r="AQ10" s="998">
        <v>12.39</v>
      </c>
      <c r="AR10" s="998">
        <v>9.2200000000000006</v>
      </c>
      <c r="AS10" s="998">
        <v>4.8499999999999996</v>
      </c>
      <c r="AT10" s="998">
        <v>-3.75</v>
      </c>
      <c r="AU10" s="1002"/>
      <c r="AV10" s="1001" t="s">
        <v>7142</v>
      </c>
      <c r="AW10" s="1001" t="s">
        <v>7143</v>
      </c>
      <c r="AX10" s="1001" t="s">
        <v>7132</v>
      </c>
      <c r="AY10" s="1001" t="s">
        <v>7125</v>
      </c>
      <c r="AZ10" s="1001" t="s">
        <v>7123</v>
      </c>
      <c r="BA10" s="1003"/>
      <c r="BB10" s="998">
        <v>11.9515985121512</v>
      </c>
      <c r="BC10" s="1004">
        <v>0.95976024984765995</v>
      </c>
      <c r="BD10" s="1004">
        <v>4.9790441661809799E-2</v>
      </c>
      <c r="BE10" s="1005">
        <v>4.1865449522766801E-2</v>
      </c>
    </row>
    <row r="11" spans="1:57" x14ac:dyDescent="0.35">
      <c r="A11" s="981" t="s">
        <v>1239</v>
      </c>
      <c r="B11" s="994"/>
      <c r="C11" s="995">
        <v>38239</v>
      </c>
      <c r="D11" s="994"/>
      <c r="E11" s="996">
        <v>31406.5</v>
      </c>
      <c r="F11" s="994"/>
      <c r="G11" s="997">
        <v>348.69</v>
      </c>
      <c r="H11" s="999"/>
      <c r="I11" s="998">
        <v>0.39419999999999999</v>
      </c>
      <c r="J11" s="998">
        <v>0.25559999999999999</v>
      </c>
      <c r="K11" s="998">
        <v>3.3281000000000001</v>
      </c>
      <c r="L11" s="998">
        <v>8.4326000000000008</v>
      </c>
      <c r="M11" s="998">
        <v>-1.0569999999999999</v>
      </c>
      <c r="N11" s="1000">
        <v>3.3961000000000001</v>
      </c>
      <c r="O11" s="998">
        <v>2.5026999999999999</v>
      </c>
      <c r="P11" s="998">
        <v>15.922000000000001</v>
      </c>
      <c r="Q11" s="998">
        <v>14.500500000000001</v>
      </c>
      <c r="R11" s="998">
        <v>15.495699999999999</v>
      </c>
      <c r="S11" s="998">
        <v>11.638999999999999</v>
      </c>
      <c r="T11" s="998">
        <v>-1.0435000000000001</v>
      </c>
      <c r="U11" s="998">
        <v>2.9386000000000001</v>
      </c>
      <c r="V11" s="998">
        <v>0.99960000000000004</v>
      </c>
      <c r="W11" s="998">
        <v>3.2879999999999998</v>
      </c>
      <c r="X11" s="998">
        <v>17.691500000000001</v>
      </c>
      <c r="Y11" s="999"/>
      <c r="Z11" s="1001" t="s">
        <v>7144</v>
      </c>
      <c r="AA11" s="1001" t="s">
        <v>7127</v>
      </c>
      <c r="AB11" s="1001" t="s">
        <v>7121</v>
      </c>
      <c r="AC11" s="1001" t="s">
        <v>7136</v>
      </c>
      <c r="AD11" s="1001" t="s">
        <v>7123</v>
      </c>
      <c r="AE11" s="1001" t="s">
        <v>7123</v>
      </c>
      <c r="AF11" s="1001" t="s">
        <v>7136</v>
      </c>
      <c r="AG11" s="1001" t="s">
        <v>7128</v>
      </c>
      <c r="AH11" s="1001" t="s">
        <v>7135</v>
      </c>
      <c r="AI11" s="1001" t="s">
        <v>7145</v>
      </c>
      <c r="AJ11" s="1001" t="s">
        <v>7127</v>
      </c>
      <c r="AK11" s="1001" t="s">
        <v>7128</v>
      </c>
      <c r="AL11" s="1001" t="s">
        <v>7123</v>
      </c>
      <c r="AM11" s="1001" t="s">
        <v>7123</v>
      </c>
      <c r="AN11" s="1001" t="s">
        <v>7121</v>
      </c>
      <c r="AO11" s="994"/>
      <c r="AP11" s="998">
        <v>15.41</v>
      </c>
      <c r="AQ11" s="998">
        <v>16.350000000000001</v>
      </c>
      <c r="AR11" s="998">
        <v>13.41</v>
      </c>
      <c r="AS11" s="998">
        <v>8.2899999999999991</v>
      </c>
      <c r="AT11" s="998">
        <v>2.78</v>
      </c>
      <c r="AU11" s="1002"/>
      <c r="AV11" s="1001" t="s">
        <v>7143</v>
      </c>
      <c r="AW11" s="1001" t="s">
        <v>7141</v>
      </c>
      <c r="AX11" s="1001" t="s">
        <v>7135</v>
      </c>
      <c r="AY11" s="1001" t="s">
        <v>7123</v>
      </c>
      <c r="AZ11" s="1001" t="s">
        <v>7124</v>
      </c>
      <c r="BA11" s="1003"/>
      <c r="BB11" s="998">
        <v>13.4304560573048</v>
      </c>
      <c r="BC11" s="1004">
        <v>0.95449090282066296</v>
      </c>
      <c r="BD11" s="1004">
        <v>6.9765401947531197E-2</v>
      </c>
      <c r="BE11" s="1005">
        <v>1.3730607660444899E-3</v>
      </c>
    </row>
    <row r="12" spans="1:57" x14ac:dyDescent="0.35">
      <c r="A12" s="981" t="s">
        <v>1452</v>
      </c>
      <c r="B12" s="1006"/>
      <c r="C12" s="995">
        <v>39171</v>
      </c>
      <c r="D12" s="1006"/>
      <c r="E12" s="996">
        <v>68218.7</v>
      </c>
      <c r="F12" s="1006"/>
      <c r="G12" s="997">
        <v>144.72399999999999</v>
      </c>
      <c r="H12" s="1007"/>
      <c r="I12" s="998">
        <v>1.4E-3</v>
      </c>
      <c r="J12" s="998">
        <v>0.65939999999999999</v>
      </c>
      <c r="K12" s="998">
        <v>3.9378000000000002</v>
      </c>
      <c r="L12" s="998">
        <v>16.442499999999999</v>
      </c>
      <c r="M12" s="998">
        <v>5.6448999999999998</v>
      </c>
      <c r="N12" s="1000">
        <v>7.9650999999999996</v>
      </c>
      <c r="O12" s="998">
        <v>6.9630000000000001</v>
      </c>
      <c r="P12" s="998">
        <v>20.459099999999999</v>
      </c>
      <c r="Q12" s="998">
        <v>17.767299999999999</v>
      </c>
      <c r="R12" s="998">
        <v>17.911000000000001</v>
      </c>
      <c r="S12" s="998">
        <v>18.650500000000001</v>
      </c>
      <c r="T12" s="998">
        <v>5.9565999999999999</v>
      </c>
      <c r="U12" s="998">
        <v>6.9226000000000001</v>
      </c>
      <c r="V12" s="998">
        <v>5.7305999999999999</v>
      </c>
      <c r="W12" s="998">
        <v>4.0753000000000004</v>
      </c>
      <c r="X12" s="998">
        <v>14.891999999999999</v>
      </c>
      <c r="Y12" s="1007"/>
      <c r="Z12" s="1001" t="s">
        <v>7146</v>
      </c>
      <c r="AA12" s="1001" t="s">
        <v>7147</v>
      </c>
      <c r="AB12" s="1001" t="s">
        <v>7148</v>
      </c>
      <c r="AC12" s="1001" t="s">
        <v>7148</v>
      </c>
      <c r="AD12" s="1001" t="s">
        <v>7148</v>
      </c>
      <c r="AE12" s="1001" t="s">
        <v>7149</v>
      </c>
      <c r="AF12" s="1001" t="s">
        <v>7150</v>
      </c>
      <c r="AG12" s="1001" t="s">
        <v>7150</v>
      </c>
      <c r="AH12" s="1001" t="s">
        <v>7151</v>
      </c>
      <c r="AI12" s="1001" t="s">
        <v>7152</v>
      </c>
      <c r="AJ12" s="1001" t="s">
        <v>7153</v>
      </c>
      <c r="AK12" s="1001" t="s">
        <v>7148</v>
      </c>
      <c r="AL12" s="1001" t="s">
        <v>7147</v>
      </c>
      <c r="AM12" s="1001" t="s">
        <v>7149</v>
      </c>
      <c r="AN12" s="1001" t="s">
        <v>7154</v>
      </c>
      <c r="AO12" s="1006"/>
      <c r="AP12" s="998">
        <v>18.96</v>
      </c>
      <c r="AQ12" s="998">
        <v>21.15</v>
      </c>
      <c r="AR12" s="998">
        <v>17.66</v>
      </c>
      <c r="AS12" s="998">
        <v>14</v>
      </c>
      <c r="AT12" s="998">
        <v>13.96</v>
      </c>
      <c r="AU12" s="1002"/>
      <c r="AV12" s="1001" t="s">
        <v>7155</v>
      </c>
      <c r="AW12" s="1001" t="s">
        <v>7156</v>
      </c>
      <c r="AX12" s="1001" t="s">
        <v>7150</v>
      </c>
      <c r="AY12" s="1001" t="s">
        <v>7149</v>
      </c>
      <c r="AZ12" s="1001" t="s">
        <v>7149</v>
      </c>
      <c r="BA12" s="1003"/>
      <c r="BB12" s="998">
        <v>16.002308261490299</v>
      </c>
      <c r="BC12" s="1004">
        <v>0.945141533085888</v>
      </c>
      <c r="BD12" s="1004">
        <v>8.2550087744349201E-2</v>
      </c>
      <c r="BE12" s="1005">
        <v>2.11872276376022E-2</v>
      </c>
    </row>
    <row r="13" spans="1:57" x14ac:dyDescent="0.35">
      <c r="A13" s="981" t="s">
        <v>1706</v>
      </c>
      <c r="B13" s="1006"/>
      <c r="C13" s="995">
        <v>38407</v>
      </c>
      <c r="D13" s="1006"/>
      <c r="E13" s="996">
        <v>18707.599999999999</v>
      </c>
      <c r="F13" s="1006"/>
      <c r="G13" s="997">
        <v>265.02199999999999</v>
      </c>
      <c r="H13" s="1007"/>
      <c r="I13" s="998">
        <v>0.23519999999999999</v>
      </c>
      <c r="J13" s="998">
        <v>1.6277999999999999</v>
      </c>
      <c r="K13" s="998">
        <v>3.8614000000000002</v>
      </c>
      <c r="L13" s="998">
        <v>19.2074</v>
      </c>
      <c r="M13" s="998">
        <v>5.9100999999999999</v>
      </c>
      <c r="N13" s="1000">
        <v>1.3735999999999999</v>
      </c>
      <c r="O13" s="998">
        <v>0.4037</v>
      </c>
      <c r="P13" s="998">
        <v>13.5002</v>
      </c>
      <c r="Q13" s="998">
        <v>13.806800000000001</v>
      </c>
      <c r="R13" s="998">
        <v>16.9877</v>
      </c>
      <c r="S13" s="998">
        <v>21.5151</v>
      </c>
      <c r="T13" s="998">
        <v>6.1115000000000004</v>
      </c>
      <c r="U13" s="998">
        <v>4.3764000000000003</v>
      </c>
      <c r="V13" s="998">
        <v>-0.6754</v>
      </c>
      <c r="W13" s="998">
        <v>4.4084000000000003</v>
      </c>
      <c r="X13" s="998">
        <v>16.597100000000001</v>
      </c>
      <c r="Y13" s="1007"/>
      <c r="Z13" s="1001" t="s">
        <v>7157</v>
      </c>
      <c r="AA13" s="1001" t="s">
        <v>7158</v>
      </c>
      <c r="AB13" s="1001" t="s">
        <v>7159</v>
      </c>
      <c r="AC13" s="1001" t="s">
        <v>7160</v>
      </c>
      <c r="AD13" s="1001" t="s">
        <v>7160</v>
      </c>
      <c r="AE13" s="1001" t="s">
        <v>7161</v>
      </c>
      <c r="AF13" s="1001" t="s">
        <v>7162</v>
      </c>
      <c r="AG13" s="1001" t="s">
        <v>7163</v>
      </c>
      <c r="AH13" s="1001" t="s">
        <v>7164</v>
      </c>
      <c r="AI13" s="1001" t="s">
        <v>7137</v>
      </c>
      <c r="AJ13" s="1001" t="s">
        <v>7160</v>
      </c>
      <c r="AK13" s="1001" t="s">
        <v>7160</v>
      </c>
      <c r="AL13" s="1001" t="s">
        <v>7165</v>
      </c>
      <c r="AM13" s="1001" t="s">
        <v>7162</v>
      </c>
      <c r="AN13" s="1001" t="s">
        <v>7157</v>
      </c>
      <c r="AO13" s="1006"/>
      <c r="AP13" s="998">
        <v>17.559999999999999</v>
      </c>
      <c r="AQ13" s="998">
        <v>18.71</v>
      </c>
      <c r="AR13" s="998">
        <v>11.59</v>
      </c>
      <c r="AS13" s="998">
        <v>6.99</v>
      </c>
      <c r="AT13" s="998">
        <v>12.59</v>
      </c>
      <c r="AU13" s="1002"/>
      <c r="AV13" s="1001" t="s">
        <v>7137</v>
      </c>
      <c r="AW13" s="1001" t="s">
        <v>7139</v>
      </c>
      <c r="AX13" s="1001" t="s">
        <v>7163</v>
      </c>
      <c r="AY13" s="1001" t="s">
        <v>7136</v>
      </c>
      <c r="AZ13" s="1001" t="s">
        <v>7157</v>
      </c>
      <c r="BA13" s="1003"/>
      <c r="BB13" s="998">
        <v>17.366525612861501</v>
      </c>
      <c r="BC13" s="1004">
        <v>0.84473573954442305</v>
      </c>
      <c r="BD13" s="1004">
        <v>4.9940279893228801E-2</v>
      </c>
      <c r="BE13" s="1005">
        <v>-0.310254773572402</v>
      </c>
    </row>
    <row r="14" spans="1:57" x14ac:dyDescent="0.35">
      <c r="A14" s="981" t="s">
        <v>1971</v>
      </c>
      <c r="B14" s="1006"/>
      <c r="C14" s="995">
        <v>46049</v>
      </c>
      <c r="D14" s="1006"/>
      <c r="E14" s="996">
        <v>237.35599999999999</v>
      </c>
      <c r="F14" s="1006"/>
      <c r="G14" s="997">
        <v>9.6389999999999993</v>
      </c>
      <c r="H14" s="1007"/>
      <c r="I14" s="998">
        <v>0.56340000000000001</v>
      </c>
      <c r="J14" s="998">
        <v>0.21829999999999999</v>
      </c>
      <c r="K14" s="998">
        <v>1.5808</v>
      </c>
      <c r="L14" s="998">
        <v>6.3437999999999999</v>
      </c>
      <c r="M14" s="998" t="s">
        <v>430</v>
      </c>
      <c r="N14" s="1000" t="s">
        <v>430</v>
      </c>
      <c r="O14" s="998" t="s">
        <v>430</v>
      </c>
      <c r="P14" s="998" t="s">
        <v>430</v>
      </c>
      <c r="Q14" s="998" t="s">
        <v>430</v>
      </c>
      <c r="R14" s="998" t="s">
        <v>430</v>
      </c>
      <c r="S14" s="998">
        <v>9.0015000000000001</v>
      </c>
      <c r="T14" s="998" t="s">
        <v>430</v>
      </c>
      <c r="U14" s="998" t="s">
        <v>430</v>
      </c>
      <c r="V14" s="998" t="s">
        <v>430</v>
      </c>
      <c r="W14" s="998">
        <v>2.3248000000000002</v>
      </c>
      <c r="X14" s="998">
        <v>-3.61</v>
      </c>
      <c r="Y14" s="1007"/>
      <c r="Z14" s="1001" t="s">
        <v>7166</v>
      </c>
      <c r="AA14" s="1001" t="s">
        <v>7167</v>
      </c>
      <c r="AB14" s="1001" t="s">
        <v>7168</v>
      </c>
      <c r="AC14" s="1001" t="s">
        <v>7167</v>
      </c>
      <c r="AD14" s="996" t="s">
        <v>430</v>
      </c>
      <c r="AE14" s="996" t="s">
        <v>430</v>
      </c>
      <c r="AF14" s="996" t="s">
        <v>430</v>
      </c>
      <c r="AG14" s="996" t="s">
        <v>430</v>
      </c>
      <c r="AH14" s="996" t="s">
        <v>430</v>
      </c>
      <c r="AI14" s="996" t="s">
        <v>430</v>
      </c>
      <c r="AJ14" s="1001" t="s">
        <v>7168</v>
      </c>
      <c r="AK14" s="996" t="s">
        <v>430</v>
      </c>
      <c r="AL14" s="996" t="s">
        <v>430</v>
      </c>
      <c r="AM14" s="996" t="s">
        <v>430</v>
      </c>
      <c r="AN14" s="1001" t="s">
        <v>7169</v>
      </c>
      <c r="AO14" s="1006"/>
      <c r="AP14" s="998" t="s">
        <v>430</v>
      </c>
      <c r="AQ14" s="998" t="s">
        <v>430</v>
      </c>
      <c r="AR14" s="998" t="s">
        <v>430</v>
      </c>
      <c r="AS14" s="998" t="s">
        <v>430</v>
      </c>
      <c r="AT14" s="998" t="s">
        <v>430</v>
      </c>
      <c r="AU14" s="1002"/>
      <c r="AV14" s="996" t="s">
        <v>430</v>
      </c>
      <c r="AW14" s="996" t="s">
        <v>430</v>
      </c>
      <c r="AX14" s="996" t="s">
        <v>430</v>
      </c>
      <c r="AY14" s="996" t="s">
        <v>430</v>
      </c>
      <c r="AZ14" s="996" t="s">
        <v>430</v>
      </c>
      <c r="BA14" s="1003"/>
      <c r="BB14" s="998">
        <v>21.3055423474181</v>
      </c>
      <c r="BC14" s="1008">
        <v>0.86505922012344205</v>
      </c>
      <c r="BD14" s="1008">
        <v>-5.7548547153532997E-2</v>
      </c>
      <c r="BE14" s="1009">
        <v>-0.90806038868796102</v>
      </c>
    </row>
    <row r="15" spans="1:57" x14ac:dyDescent="0.35">
      <c r="A15" s="981" t="s">
        <v>2044</v>
      </c>
      <c r="B15" s="994"/>
      <c r="C15" s="995">
        <v>43662</v>
      </c>
      <c r="D15" s="994"/>
      <c r="E15" s="996">
        <v>4315.8599999999997</v>
      </c>
      <c r="F15" s="994"/>
      <c r="G15" s="997">
        <v>26.952999999999999</v>
      </c>
      <c r="H15" s="999"/>
      <c r="I15" s="998">
        <v>0.20449999999999999</v>
      </c>
      <c r="J15" s="998">
        <v>0.58220000000000005</v>
      </c>
      <c r="K15" s="998">
        <v>3.8891</v>
      </c>
      <c r="L15" s="998">
        <v>10.5764</v>
      </c>
      <c r="M15" s="998">
        <v>-0.49469999999999997</v>
      </c>
      <c r="N15" s="1000">
        <v>8.0756999999999994</v>
      </c>
      <c r="O15" s="998">
        <v>6.1596000000000002</v>
      </c>
      <c r="P15" s="998">
        <v>16.0596</v>
      </c>
      <c r="Q15" s="998">
        <v>13.0017</v>
      </c>
      <c r="R15" s="998" t="s">
        <v>430</v>
      </c>
      <c r="S15" s="998">
        <v>13.429</v>
      </c>
      <c r="T15" s="998">
        <v>-0.29959999999999998</v>
      </c>
      <c r="U15" s="998">
        <v>6.2397</v>
      </c>
      <c r="V15" s="998">
        <v>5.6151999999999997</v>
      </c>
      <c r="W15" s="998">
        <v>3.5737999999999999</v>
      </c>
      <c r="X15" s="998">
        <v>15.345499999999999</v>
      </c>
      <c r="Y15" s="999"/>
      <c r="Z15" s="1001" t="s">
        <v>7159</v>
      </c>
      <c r="AA15" s="1001" t="s">
        <v>7150</v>
      </c>
      <c r="AB15" s="1001" t="s">
        <v>7153</v>
      </c>
      <c r="AC15" s="1001" t="s">
        <v>7170</v>
      </c>
      <c r="AD15" s="1001" t="s">
        <v>7153</v>
      </c>
      <c r="AE15" s="1001" t="s">
        <v>7171</v>
      </c>
      <c r="AF15" s="1001" t="s">
        <v>7148</v>
      </c>
      <c r="AG15" s="1001" t="s">
        <v>7172</v>
      </c>
      <c r="AH15" s="1001" t="s">
        <v>7173</v>
      </c>
      <c r="AI15" s="996" t="s">
        <v>430</v>
      </c>
      <c r="AJ15" s="1001" t="s">
        <v>7170</v>
      </c>
      <c r="AK15" s="1001" t="s">
        <v>7149</v>
      </c>
      <c r="AL15" s="1001" t="s">
        <v>7171</v>
      </c>
      <c r="AM15" s="1001" t="s">
        <v>7171</v>
      </c>
      <c r="AN15" s="1001" t="s">
        <v>7174</v>
      </c>
      <c r="AO15" s="994"/>
      <c r="AP15" s="998" t="s">
        <v>430</v>
      </c>
      <c r="AQ15" s="998">
        <v>15.12</v>
      </c>
      <c r="AR15" s="998">
        <v>12.92</v>
      </c>
      <c r="AS15" s="998">
        <v>10.7</v>
      </c>
      <c r="AT15" s="998">
        <v>7.11</v>
      </c>
      <c r="AU15" s="1002"/>
      <c r="AV15" s="996" t="s">
        <v>430</v>
      </c>
      <c r="AW15" s="1001" t="s">
        <v>7175</v>
      </c>
      <c r="AX15" s="1001" t="s">
        <v>7121</v>
      </c>
      <c r="AY15" s="1001" t="s">
        <v>7176</v>
      </c>
      <c r="AZ15" s="1001" t="s">
        <v>7148</v>
      </c>
      <c r="BA15" s="1003"/>
      <c r="BB15" s="998">
        <v>12.463912016825599</v>
      </c>
      <c r="BC15" s="1004">
        <v>0.93433108254205399</v>
      </c>
      <c r="BD15" s="1004">
        <v>7.1927089712550601E-2</v>
      </c>
      <c r="BE15" s="1005">
        <v>0.16581476275130899</v>
      </c>
    </row>
    <row r="16" spans="1:57" x14ac:dyDescent="0.35">
      <c r="A16" s="981" t="s">
        <v>2228</v>
      </c>
      <c r="B16" s="994"/>
      <c r="C16" s="995">
        <v>38560</v>
      </c>
      <c r="D16" s="994"/>
      <c r="E16" s="996">
        <v>5350.94</v>
      </c>
      <c r="F16" s="994"/>
      <c r="G16" s="997">
        <v>151.84299999999999</v>
      </c>
      <c r="H16" s="999"/>
      <c r="I16" s="998">
        <v>0.4425</v>
      </c>
      <c r="J16" s="998">
        <v>0.50239999999999996</v>
      </c>
      <c r="K16" s="998">
        <v>2.9527999999999999</v>
      </c>
      <c r="L16" s="998">
        <v>8.5919000000000008</v>
      </c>
      <c r="M16" s="998">
        <v>-3.0952000000000002</v>
      </c>
      <c r="N16" s="1000">
        <v>2.1858</v>
      </c>
      <c r="O16" s="998">
        <v>2.3085</v>
      </c>
      <c r="P16" s="998">
        <v>17.388400000000001</v>
      </c>
      <c r="Q16" s="998">
        <v>15.0778</v>
      </c>
      <c r="R16" s="998">
        <v>15.9671</v>
      </c>
      <c r="S16" s="998">
        <v>11.417400000000001</v>
      </c>
      <c r="T16" s="998">
        <v>-3.2433999999999998</v>
      </c>
      <c r="U16" s="998">
        <v>1.4484999999999999</v>
      </c>
      <c r="V16" s="998">
        <v>-4.5400000000000003E-2</v>
      </c>
      <c r="W16" s="998">
        <v>2.7305999999999999</v>
      </c>
      <c r="X16" s="998">
        <v>13.8841</v>
      </c>
      <c r="Y16" s="999"/>
      <c r="Z16" s="1001" t="s">
        <v>7177</v>
      </c>
      <c r="AA16" s="1001" t="s">
        <v>7173</v>
      </c>
      <c r="AB16" s="1001" t="s">
        <v>7122</v>
      </c>
      <c r="AC16" s="1001" t="s">
        <v>7135</v>
      </c>
      <c r="AD16" s="1001" t="s">
        <v>7135</v>
      </c>
      <c r="AE16" s="1001" t="s">
        <v>7121</v>
      </c>
      <c r="AF16" s="1001" t="s">
        <v>7123</v>
      </c>
      <c r="AG16" s="1001" t="s">
        <v>7135</v>
      </c>
      <c r="AH16" s="1001" t="s">
        <v>7125</v>
      </c>
      <c r="AI16" s="1001" t="s">
        <v>7178</v>
      </c>
      <c r="AJ16" s="1001" t="s">
        <v>7135</v>
      </c>
      <c r="AK16" s="1001" t="s">
        <v>7135</v>
      </c>
      <c r="AL16" s="1001" t="s">
        <v>7121</v>
      </c>
      <c r="AM16" s="1001" t="s">
        <v>7121</v>
      </c>
      <c r="AN16" s="1001" t="s">
        <v>7121</v>
      </c>
      <c r="AO16" s="994"/>
      <c r="AP16" s="998">
        <v>15.9</v>
      </c>
      <c r="AQ16" s="998">
        <v>16.84</v>
      </c>
      <c r="AR16" s="998">
        <v>13.92</v>
      </c>
      <c r="AS16" s="998">
        <v>7.9</v>
      </c>
      <c r="AT16" s="998">
        <v>0.99</v>
      </c>
      <c r="AU16" s="1002"/>
      <c r="AV16" s="1001" t="s">
        <v>7145</v>
      </c>
      <c r="AW16" s="1001" t="s">
        <v>7179</v>
      </c>
      <c r="AX16" s="1001" t="s">
        <v>7125</v>
      </c>
      <c r="AY16" s="1001" t="s">
        <v>7121</v>
      </c>
      <c r="AZ16" s="1001" t="s">
        <v>7121</v>
      </c>
      <c r="BA16" s="1003"/>
      <c r="BB16" s="998">
        <v>13.890826763754299</v>
      </c>
      <c r="BC16" s="1004">
        <v>1.04726943281172</v>
      </c>
      <c r="BD16" s="1004">
        <v>7.4574953988833001E-2</v>
      </c>
      <c r="BE16" s="1005">
        <v>0.21690804461159299</v>
      </c>
    </row>
    <row r="17" spans="1:57" x14ac:dyDescent="0.35">
      <c r="A17" s="981" t="s">
        <v>2391</v>
      </c>
      <c r="B17" s="994"/>
      <c r="C17" s="995">
        <v>39503</v>
      </c>
      <c r="D17" s="994"/>
      <c r="E17" s="996">
        <v>2476.5</v>
      </c>
      <c r="F17" s="994"/>
      <c r="G17" s="997">
        <v>69.644999999999996</v>
      </c>
      <c r="H17" s="999"/>
      <c r="I17" s="998">
        <v>-0.1047</v>
      </c>
      <c r="J17" s="998">
        <v>1.071</v>
      </c>
      <c r="K17" s="998">
        <v>5.1150000000000002</v>
      </c>
      <c r="L17" s="998">
        <v>16.517800000000001</v>
      </c>
      <c r="M17" s="998">
        <v>6.7144000000000004</v>
      </c>
      <c r="N17" s="1000">
        <v>7.2072000000000003</v>
      </c>
      <c r="O17" s="998">
        <v>-0.22819999999999999</v>
      </c>
      <c r="P17" s="998">
        <v>17.939499999999999</v>
      </c>
      <c r="Q17" s="998">
        <v>20.494599999999998</v>
      </c>
      <c r="R17" s="998">
        <v>16.0166</v>
      </c>
      <c r="S17" s="998">
        <v>19.817299999999999</v>
      </c>
      <c r="T17" s="998">
        <v>6.5526999999999997</v>
      </c>
      <c r="U17" s="998">
        <v>8.7998999999999992</v>
      </c>
      <c r="V17" s="998">
        <v>4.4387999999999996</v>
      </c>
      <c r="W17" s="998">
        <v>3.0968</v>
      </c>
      <c r="X17" s="998">
        <v>11.1629</v>
      </c>
      <c r="Y17" s="999"/>
      <c r="Z17" s="1001" t="s">
        <v>7135</v>
      </c>
      <c r="AA17" s="1001" t="s">
        <v>7131</v>
      </c>
      <c r="AB17" s="1001" t="s">
        <v>7129</v>
      </c>
      <c r="AC17" s="1001" t="s">
        <v>7123</v>
      </c>
      <c r="AD17" s="1001" t="s">
        <v>7123</v>
      </c>
      <c r="AE17" s="1001" t="s">
        <v>7123</v>
      </c>
      <c r="AF17" s="1001" t="s">
        <v>7136</v>
      </c>
      <c r="AG17" s="1001" t="s">
        <v>7136</v>
      </c>
      <c r="AH17" s="1001" t="s">
        <v>7128</v>
      </c>
      <c r="AI17" s="1001" t="s">
        <v>7123</v>
      </c>
      <c r="AJ17" s="1001" t="s">
        <v>7128</v>
      </c>
      <c r="AK17" s="1001" t="s">
        <v>7123</v>
      </c>
      <c r="AL17" s="1001" t="s">
        <v>7123</v>
      </c>
      <c r="AM17" s="1001" t="s">
        <v>7123</v>
      </c>
      <c r="AN17" s="1001" t="s">
        <v>7173</v>
      </c>
      <c r="AO17" s="994"/>
      <c r="AP17" s="998">
        <v>18.190000000000001</v>
      </c>
      <c r="AQ17" s="998">
        <v>21.69</v>
      </c>
      <c r="AR17" s="998">
        <v>17.32</v>
      </c>
      <c r="AS17" s="998">
        <v>10.66</v>
      </c>
      <c r="AT17" s="998">
        <v>14.95</v>
      </c>
      <c r="AU17" s="1002"/>
      <c r="AV17" s="1001" t="s">
        <v>7135</v>
      </c>
      <c r="AW17" s="1001" t="s">
        <v>7124</v>
      </c>
      <c r="AX17" s="1001" t="s">
        <v>7127</v>
      </c>
      <c r="AY17" s="1001" t="s">
        <v>7131</v>
      </c>
      <c r="AZ17" s="1001" t="s">
        <v>7123</v>
      </c>
      <c r="BA17" s="1003"/>
      <c r="BB17" s="998">
        <v>19.028034805733</v>
      </c>
      <c r="BC17" s="1004">
        <v>1.0444390959077701</v>
      </c>
      <c r="BD17" s="1004">
        <v>6.1878198242473099E-2</v>
      </c>
      <c r="BE17" s="1005">
        <v>-0.131235679601408</v>
      </c>
    </row>
    <row r="18" spans="1:57" x14ac:dyDescent="0.35">
      <c r="A18" s="981" t="s">
        <v>3393</v>
      </c>
      <c r="B18" s="994"/>
      <c r="C18" s="995">
        <v>45889</v>
      </c>
      <c r="D18" s="994"/>
      <c r="E18" s="996">
        <v>1503.03</v>
      </c>
      <c r="F18" s="994"/>
      <c r="G18" s="997">
        <v>10.536</v>
      </c>
      <c r="H18" s="999"/>
      <c r="I18" s="998">
        <v>0.68810000000000004</v>
      </c>
      <c r="J18" s="998">
        <v>0.53439999999999999</v>
      </c>
      <c r="K18" s="998">
        <v>1.7774000000000001</v>
      </c>
      <c r="L18" s="998">
        <v>12.0732</v>
      </c>
      <c r="M18" s="998">
        <v>0.60150000000000003</v>
      </c>
      <c r="N18" s="1000" t="s">
        <v>430</v>
      </c>
      <c r="O18" s="998" t="s">
        <v>430</v>
      </c>
      <c r="P18" s="998" t="s">
        <v>430</v>
      </c>
      <c r="Q18" s="998" t="s">
        <v>430</v>
      </c>
      <c r="R18" s="998" t="s">
        <v>430</v>
      </c>
      <c r="S18" s="998">
        <v>14.050700000000001</v>
      </c>
      <c r="T18" s="998">
        <v>0</v>
      </c>
      <c r="U18" s="998">
        <v>6.2632000000000003</v>
      </c>
      <c r="V18" s="998" t="s">
        <v>430</v>
      </c>
      <c r="W18" s="998">
        <v>0.89049999999999996</v>
      </c>
      <c r="X18" s="998">
        <v>5.36</v>
      </c>
      <c r="Y18" s="999"/>
      <c r="Z18" s="1001" t="s">
        <v>7180</v>
      </c>
      <c r="AA18" s="1001" t="s">
        <v>7181</v>
      </c>
      <c r="AB18" s="1001" t="s">
        <v>7182</v>
      </c>
      <c r="AC18" s="1001" t="s">
        <v>7181</v>
      </c>
      <c r="AD18" s="1001" t="s">
        <v>7182</v>
      </c>
      <c r="AE18" s="996" t="s">
        <v>430</v>
      </c>
      <c r="AF18" s="996" t="s">
        <v>430</v>
      </c>
      <c r="AG18" s="996" t="s">
        <v>430</v>
      </c>
      <c r="AH18" s="996" t="s">
        <v>430</v>
      </c>
      <c r="AI18" s="996" t="s">
        <v>430</v>
      </c>
      <c r="AJ18" s="1001" t="s">
        <v>7181</v>
      </c>
      <c r="AK18" s="1001" t="s">
        <v>7182</v>
      </c>
      <c r="AL18" s="1001" t="s">
        <v>7182</v>
      </c>
      <c r="AM18" s="996" t="s">
        <v>430</v>
      </c>
      <c r="AN18" s="1001" t="s">
        <v>7182</v>
      </c>
      <c r="AO18" s="994"/>
      <c r="AP18" s="998" t="s">
        <v>430</v>
      </c>
      <c r="AQ18" s="998" t="s">
        <v>430</v>
      </c>
      <c r="AR18" s="998" t="s">
        <v>430</v>
      </c>
      <c r="AS18" s="998" t="s">
        <v>430</v>
      </c>
      <c r="AT18" s="998" t="s">
        <v>430</v>
      </c>
      <c r="AU18" s="1002"/>
      <c r="AV18" s="996" t="s">
        <v>430</v>
      </c>
      <c r="AW18" s="996" t="s">
        <v>430</v>
      </c>
      <c r="AX18" s="996" t="s">
        <v>430</v>
      </c>
      <c r="AY18" s="996" t="s">
        <v>430</v>
      </c>
      <c r="AZ18" s="996" t="s">
        <v>430</v>
      </c>
      <c r="BA18" s="1003"/>
      <c r="BB18" s="998">
        <v>16.4927072391373</v>
      </c>
      <c r="BC18" s="1004">
        <v>1.01500074118106</v>
      </c>
      <c r="BD18" s="1004">
        <v>1.04606283699508E-2</v>
      </c>
      <c r="BE18" s="1005">
        <v>0.41417292070598999</v>
      </c>
    </row>
    <row r="19" spans="1:57" x14ac:dyDescent="0.35">
      <c r="A19" s="981" t="s">
        <v>2591</v>
      </c>
      <c r="B19" s="994"/>
      <c r="C19" s="995">
        <v>44984</v>
      </c>
      <c r="D19" s="994"/>
      <c r="E19" s="996">
        <v>1480.07</v>
      </c>
      <c r="F19" s="994"/>
      <c r="G19" s="997">
        <v>16.335000000000001</v>
      </c>
      <c r="H19" s="999"/>
      <c r="I19" s="998">
        <v>1.4155</v>
      </c>
      <c r="J19" s="998">
        <v>1.1517999999999999</v>
      </c>
      <c r="K19" s="998">
        <v>6.2507999999999999</v>
      </c>
      <c r="L19" s="998">
        <v>12.7485</v>
      </c>
      <c r="M19" s="998">
        <v>1.4280999999999999</v>
      </c>
      <c r="N19" s="1000">
        <v>5.7213000000000003</v>
      </c>
      <c r="O19" s="998">
        <v>8.2500999999999998</v>
      </c>
      <c r="P19" s="998">
        <v>13.868600000000001</v>
      </c>
      <c r="Q19" s="998" t="s">
        <v>430</v>
      </c>
      <c r="R19" s="998" t="s">
        <v>430</v>
      </c>
      <c r="S19" s="998">
        <v>16.862200000000001</v>
      </c>
      <c r="T19" s="998">
        <v>1.0829</v>
      </c>
      <c r="U19" s="998">
        <v>7.9642999999999997</v>
      </c>
      <c r="V19" s="998">
        <v>3.3468</v>
      </c>
      <c r="W19" s="998">
        <v>6.5209999999999999</v>
      </c>
      <c r="X19" s="998">
        <v>15.9122</v>
      </c>
      <c r="Y19" s="999"/>
      <c r="Z19" s="1001" t="s">
        <v>7183</v>
      </c>
      <c r="AA19" s="1001" t="s">
        <v>7184</v>
      </c>
      <c r="AB19" s="1001" t="s">
        <v>7185</v>
      </c>
      <c r="AC19" s="1001" t="s">
        <v>7186</v>
      </c>
      <c r="AD19" s="1001" t="s">
        <v>7187</v>
      </c>
      <c r="AE19" s="1001" t="s">
        <v>7188</v>
      </c>
      <c r="AF19" s="1001" t="s">
        <v>7189</v>
      </c>
      <c r="AG19" s="1001" t="s">
        <v>7160</v>
      </c>
      <c r="AH19" s="996" t="s">
        <v>430</v>
      </c>
      <c r="AI19" s="996" t="s">
        <v>430</v>
      </c>
      <c r="AJ19" s="1001" t="s">
        <v>7190</v>
      </c>
      <c r="AK19" s="1001" t="s">
        <v>7187</v>
      </c>
      <c r="AL19" s="1001" t="s">
        <v>7191</v>
      </c>
      <c r="AM19" s="1001" t="s">
        <v>7188</v>
      </c>
      <c r="AN19" s="1001" t="s">
        <v>7192</v>
      </c>
      <c r="AO19" s="994"/>
      <c r="AP19" s="998" t="s">
        <v>430</v>
      </c>
      <c r="AQ19" s="998" t="s">
        <v>430</v>
      </c>
      <c r="AR19" s="998" t="s">
        <v>430</v>
      </c>
      <c r="AS19" s="998">
        <v>11.17</v>
      </c>
      <c r="AT19" s="998">
        <v>8.4700000000000006</v>
      </c>
      <c r="AU19" s="1002"/>
      <c r="AV19" s="996" t="s">
        <v>430</v>
      </c>
      <c r="AW19" s="996" t="s">
        <v>430</v>
      </c>
      <c r="AX19" s="996" t="s">
        <v>430</v>
      </c>
      <c r="AY19" s="1001" t="s">
        <v>7193</v>
      </c>
      <c r="AZ19" s="1001" t="s">
        <v>7194</v>
      </c>
      <c r="BA19" s="1003"/>
      <c r="BB19" s="998">
        <v>15.5857448413234</v>
      </c>
      <c r="BC19" s="1004">
        <v>1.0125033055535599</v>
      </c>
      <c r="BD19" s="1004">
        <v>4.7959775295890898E-2</v>
      </c>
      <c r="BE19" s="1005">
        <v>0.12777913653644099</v>
      </c>
    </row>
    <row r="20" spans="1:57" x14ac:dyDescent="0.35">
      <c r="A20" s="981" t="s">
        <v>2846</v>
      </c>
      <c r="B20" s="994"/>
      <c r="C20" s="995">
        <v>44832</v>
      </c>
      <c r="D20" s="994"/>
      <c r="E20" s="996">
        <v>3310.8</v>
      </c>
      <c r="F20" s="994"/>
      <c r="G20" s="997">
        <v>16.789000000000001</v>
      </c>
      <c r="H20" s="999"/>
      <c r="I20" s="998">
        <v>0.50280000000000002</v>
      </c>
      <c r="J20" s="998">
        <v>1.0777000000000001</v>
      </c>
      <c r="K20" s="998">
        <v>4.8985000000000003</v>
      </c>
      <c r="L20" s="998">
        <v>14.773</v>
      </c>
      <c r="M20" s="998">
        <v>1.4501999999999999</v>
      </c>
      <c r="N20" s="1000">
        <v>5.1875999999999998</v>
      </c>
      <c r="O20" s="998">
        <v>6.5042</v>
      </c>
      <c r="P20" s="998">
        <v>16.21</v>
      </c>
      <c r="Q20" s="998" t="s">
        <v>430</v>
      </c>
      <c r="R20" s="998" t="s">
        <v>430</v>
      </c>
      <c r="S20" s="998">
        <v>16.768699999999999</v>
      </c>
      <c r="T20" s="998">
        <v>1.2422</v>
      </c>
      <c r="U20" s="998">
        <v>3.5783</v>
      </c>
      <c r="V20" s="998">
        <v>3.1709000000000001</v>
      </c>
      <c r="W20" s="998">
        <v>4.3766999999999996</v>
      </c>
      <c r="X20" s="998">
        <v>14.8607</v>
      </c>
      <c r="Y20" s="999"/>
      <c r="Z20" s="1001" t="s">
        <v>7170</v>
      </c>
      <c r="AA20" s="1001" t="s">
        <v>7195</v>
      </c>
      <c r="AB20" s="1001" t="s">
        <v>7196</v>
      </c>
      <c r="AC20" s="1001" t="s">
        <v>7197</v>
      </c>
      <c r="AD20" s="1001" t="s">
        <v>7198</v>
      </c>
      <c r="AE20" s="1001" t="s">
        <v>7199</v>
      </c>
      <c r="AF20" s="1001" t="s">
        <v>7200</v>
      </c>
      <c r="AG20" s="1001" t="s">
        <v>7201</v>
      </c>
      <c r="AH20" s="996" t="s">
        <v>430</v>
      </c>
      <c r="AI20" s="996" t="s">
        <v>430</v>
      </c>
      <c r="AJ20" s="1001" t="s">
        <v>7202</v>
      </c>
      <c r="AK20" s="1001" t="s">
        <v>7203</v>
      </c>
      <c r="AL20" s="1001" t="s">
        <v>7204</v>
      </c>
      <c r="AM20" s="1001" t="s">
        <v>7199</v>
      </c>
      <c r="AN20" s="1001" t="s">
        <v>7196</v>
      </c>
      <c r="AO20" s="994"/>
      <c r="AP20" s="998" t="s">
        <v>430</v>
      </c>
      <c r="AQ20" s="998" t="s">
        <v>430</v>
      </c>
      <c r="AR20" s="998" t="s">
        <v>430</v>
      </c>
      <c r="AS20" s="998">
        <v>10.99</v>
      </c>
      <c r="AT20" s="998">
        <v>8.44</v>
      </c>
      <c r="AU20" s="1002"/>
      <c r="AV20" s="996" t="s">
        <v>430</v>
      </c>
      <c r="AW20" s="996" t="s">
        <v>430</v>
      </c>
      <c r="AX20" s="996" t="s">
        <v>430</v>
      </c>
      <c r="AY20" s="1001" t="s">
        <v>7205</v>
      </c>
      <c r="AZ20" s="1001" t="s">
        <v>7206</v>
      </c>
      <c r="BA20" s="1003"/>
      <c r="BB20" s="998">
        <v>14.0913237115162</v>
      </c>
      <c r="BC20" s="1004">
        <v>1.0169329001143299</v>
      </c>
      <c r="BD20" s="1004">
        <v>6.7707584054836206E-2</v>
      </c>
      <c r="BE20" s="1005">
        <v>0.158813945647407</v>
      </c>
    </row>
    <row r="21" spans="1:57" x14ac:dyDescent="0.35">
      <c r="A21" s="981" t="s">
        <v>2744</v>
      </c>
      <c r="B21" s="994"/>
      <c r="C21" s="995">
        <v>45246</v>
      </c>
      <c r="D21" s="994"/>
      <c r="E21" s="996">
        <v>1714.62</v>
      </c>
      <c r="F21" s="994"/>
      <c r="G21" s="997">
        <v>13.811999999999999</v>
      </c>
      <c r="H21" s="999"/>
      <c r="I21" s="998">
        <v>5.8000000000000003E-2</v>
      </c>
      <c r="J21" s="998">
        <v>1.8885000000000001</v>
      </c>
      <c r="K21" s="998">
        <v>4.1078999999999999</v>
      </c>
      <c r="L21" s="998">
        <v>11.2346</v>
      </c>
      <c r="M21" s="998">
        <v>-4.0366999999999997</v>
      </c>
      <c r="N21" s="1000">
        <v>3.9590999999999998</v>
      </c>
      <c r="O21" s="998">
        <v>5.5997000000000003</v>
      </c>
      <c r="P21" s="998" t="s">
        <v>430</v>
      </c>
      <c r="Q21" s="998" t="s">
        <v>430</v>
      </c>
      <c r="R21" s="998" t="s">
        <v>430</v>
      </c>
      <c r="S21" s="998">
        <v>13.800800000000001</v>
      </c>
      <c r="T21" s="998">
        <v>-4.2164000000000001</v>
      </c>
      <c r="U21" s="998">
        <v>-1.9521999999999999</v>
      </c>
      <c r="V21" s="998">
        <v>2.2202000000000002</v>
      </c>
      <c r="W21" s="998">
        <v>4.0922000000000001</v>
      </c>
      <c r="X21" s="998">
        <v>13.196099999999999</v>
      </c>
      <c r="Y21" s="999"/>
      <c r="Z21" s="1001" t="s">
        <v>7207</v>
      </c>
      <c r="AA21" s="1001" t="s">
        <v>7208</v>
      </c>
      <c r="AB21" s="1001" t="s">
        <v>7209</v>
      </c>
      <c r="AC21" s="1001" t="s">
        <v>7210</v>
      </c>
      <c r="AD21" s="1001" t="s">
        <v>7211</v>
      </c>
      <c r="AE21" s="1001" t="s">
        <v>7212</v>
      </c>
      <c r="AF21" s="1001" t="s">
        <v>7213</v>
      </c>
      <c r="AG21" s="996" t="s">
        <v>430</v>
      </c>
      <c r="AH21" s="996" t="s">
        <v>430</v>
      </c>
      <c r="AI21" s="996" t="s">
        <v>430</v>
      </c>
      <c r="AJ21" s="1001" t="s">
        <v>7214</v>
      </c>
      <c r="AK21" s="1001" t="s">
        <v>7211</v>
      </c>
      <c r="AL21" s="1001" t="s">
        <v>7196</v>
      </c>
      <c r="AM21" s="1001" t="s">
        <v>7212</v>
      </c>
      <c r="AN21" s="1001" t="s">
        <v>7208</v>
      </c>
      <c r="AO21" s="994"/>
      <c r="AP21" s="998" t="s">
        <v>430</v>
      </c>
      <c r="AQ21" s="998" t="s">
        <v>430</v>
      </c>
      <c r="AR21" s="998" t="s">
        <v>430</v>
      </c>
      <c r="AS21" s="998" t="s">
        <v>430</v>
      </c>
      <c r="AT21" s="998">
        <v>1.04</v>
      </c>
      <c r="AU21" s="1002"/>
      <c r="AV21" s="996" t="s">
        <v>430</v>
      </c>
      <c r="AW21" s="996" t="s">
        <v>430</v>
      </c>
      <c r="AX21" s="996" t="s">
        <v>430</v>
      </c>
      <c r="AY21" s="996" t="s">
        <v>430</v>
      </c>
      <c r="AZ21" s="1001" t="s">
        <v>7196</v>
      </c>
      <c r="BA21" s="1003"/>
      <c r="BB21" s="998">
        <v>15.938515696477699</v>
      </c>
      <c r="BC21" s="1004">
        <v>0.98078676773777496</v>
      </c>
      <c r="BD21" s="1004">
        <v>4.3255103525987597E-2</v>
      </c>
      <c r="BE21" s="1005">
        <v>0.116552782044091</v>
      </c>
    </row>
    <row r="22" spans="1:57" x14ac:dyDescent="0.35">
      <c r="A22" s="981" t="s">
        <v>3614</v>
      </c>
      <c r="B22" s="994"/>
      <c r="C22" s="995">
        <v>45772</v>
      </c>
      <c r="D22" s="994"/>
      <c r="E22" s="996">
        <v>277.94499999999999</v>
      </c>
      <c r="F22" s="994"/>
      <c r="G22" s="997">
        <v>10.833</v>
      </c>
      <c r="H22" s="999"/>
      <c r="I22" s="998">
        <v>-0.55989999999999995</v>
      </c>
      <c r="J22" s="998">
        <v>-0.45029999999999998</v>
      </c>
      <c r="K22" s="998">
        <v>1.5562</v>
      </c>
      <c r="L22" s="998">
        <v>11.062099999999999</v>
      </c>
      <c r="M22" s="998">
        <v>7.0031999999999996</v>
      </c>
      <c r="N22" s="1000">
        <v>6.2267000000000001</v>
      </c>
      <c r="O22" s="998" t="s">
        <v>430</v>
      </c>
      <c r="P22" s="998" t="s">
        <v>430</v>
      </c>
      <c r="Q22" s="998" t="s">
        <v>430</v>
      </c>
      <c r="R22" s="998" t="s">
        <v>430</v>
      </c>
      <c r="S22" s="998">
        <v>12.656000000000001</v>
      </c>
      <c r="T22" s="998">
        <v>6.0707000000000004</v>
      </c>
      <c r="U22" s="998">
        <v>6.6660000000000004</v>
      </c>
      <c r="V22" s="998">
        <v>4.0633999999999997</v>
      </c>
      <c r="W22" s="998">
        <v>-0.29449999999999998</v>
      </c>
      <c r="X22" s="998">
        <v>7.1132</v>
      </c>
      <c r="Y22" s="999"/>
      <c r="Z22" s="1001" t="s">
        <v>7215</v>
      </c>
      <c r="AA22" s="1001" t="s">
        <v>7216</v>
      </c>
      <c r="AB22" s="1001" t="s">
        <v>7216</v>
      </c>
      <c r="AC22" s="1001" t="s">
        <v>7217</v>
      </c>
      <c r="AD22" s="1001" t="s">
        <v>7217</v>
      </c>
      <c r="AE22" s="1001" t="s">
        <v>7218</v>
      </c>
      <c r="AF22" s="996" t="s">
        <v>430</v>
      </c>
      <c r="AG22" s="996" t="s">
        <v>430</v>
      </c>
      <c r="AH22" s="996" t="s">
        <v>430</v>
      </c>
      <c r="AI22" s="996" t="s">
        <v>430</v>
      </c>
      <c r="AJ22" s="1001" t="s">
        <v>7217</v>
      </c>
      <c r="AK22" s="1001" t="s">
        <v>7219</v>
      </c>
      <c r="AL22" s="1001" t="s">
        <v>7220</v>
      </c>
      <c r="AM22" s="1001" t="s">
        <v>7218</v>
      </c>
      <c r="AN22" s="1001" t="s">
        <v>7219</v>
      </c>
      <c r="AO22" s="994"/>
      <c r="AP22" s="998" t="s">
        <v>430</v>
      </c>
      <c r="AQ22" s="998" t="s">
        <v>430</v>
      </c>
      <c r="AR22" s="998" t="s">
        <v>430</v>
      </c>
      <c r="AS22" s="998" t="s">
        <v>430</v>
      </c>
      <c r="AT22" s="998">
        <v>11.93</v>
      </c>
      <c r="AU22" s="1002"/>
      <c r="AV22" s="996" t="s">
        <v>430</v>
      </c>
      <c r="AW22" s="996" t="s">
        <v>430</v>
      </c>
      <c r="AX22" s="996" t="s">
        <v>430</v>
      </c>
      <c r="AY22" s="996" t="s">
        <v>430</v>
      </c>
      <c r="AZ22" s="1001" t="s">
        <v>7217</v>
      </c>
      <c r="BA22" s="1003"/>
      <c r="BB22" s="998">
        <v>19.2527493856281</v>
      </c>
      <c r="BC22" s="1004">
        <v>0.91246736427542297</v>
      </c>
      <c r="BD22" s="1004">
        <v>7.9153012891760004E-3</v>
      </c>
      <c r="BE22" s="1005">
        <v>-0.46012568720505198</v>
      </c>
    </row>
    <row r="23" spans="1:57" x14ac:dyDescent="0.35">
      <c r="A23" s="981" t="s">
        <v>3348</v>
      </c>
      <c r="B23" s="994"/>
      <c r="C23" s="995">
        <v>44176</v>
      </c>
      <c r="D23" s="994"/>
      <c r="E23" s="996">
        <v>755.38499999999999</v>
      </c>
      <c r="F23" s="994"/>
      <c r="G23" s="997">
        <v>16.613</v>
      </c>
      <c r="H23" s="999"/>
      <c r="I23" s="998">
        <v>0.70930000000000004</v>
      </c>
      <c r="J23" s="998">
        <v>0.193</v>
      </c>
      <c r="K23" s="998">
        <v>2.8923999999999999</v>
      </c>
      <c r="L23" s="998">
        <v>5.8422999999999998</v>
      </c>
      <c r="M23" s="998">
        <v>-6.3475999999999999</v>
      </c>
      <c r="N23" s="1000">
        <v>-1.704</v>
      </c>
      <c r="O23" s="998">
        <v>-8.9999999999999993E-3</v>
      </c>
      <c r="P23" s="998">
        <v>10.7225</v>
      </c>
      <c r="Q23" s="998">
        <v>7.8765999999999998</v>
      </c>
      <c r="R23" s="998" t="s">
        <v>430</v>
      </c>
      <c r="S23" s="998">
        <v>8.8234999999999992</v>
      </c>
      <c r="T23" s="998">
        <v>-6.2153999999999998</v>
      </c>
      <c r="U23" s="998">
        <v>-2.3281999999999998</v>
      </c>
      <c r="V23" s="998">
        <v>-3.9655</v>
      </c>
      <c r="W23" s="998">
        <v>2.6888000000000001</v>
      </c>
      <c r="X23" s="998">
        <v>9.5889000000000006</v>
      </c>
      <c r="Y23" s="999"/>
      <c r="Z23" s="1001" t="s">
        <v>7221</v>
      </c>
      <c r="AA23" s="1001" t="s">
        <v>7222</v>
      </c>
      <c r="AB23" s="1001" t="s">
        <v>7223</v>
      </c>
      <c r="AC23" s="1001" t="s">
        <v>7224</v>
      </c>
      <c r="AD23" s="1001" t="s">
        <v>7225</v>
      </c>
      <c r="AE23" s="1001" t="s">
        <v>7201</v>
      </c>
      <c r="AF23" s="1001" t="s">
        <v>7181</v>
      </c>
      <c r="AG23" s="1001" t="s">
        <v>7226</v>
      </c>
      <c r="AH23" s="1001" t="s">
        <v>7181</v>
      </c>
      <c r="AI23" s="996" t="s">
        <v>430</v>
      </c>
      <c r="AJ23" s="1001" t="s">
        <v>7224</v>
      </c>
      <c r="AK23" s="1001" t="s">
        <v>7225</v>
      </c>
      <c r="AL23" s="1001" t="s">
        <v>7166</v>
      </c>
      <c r="AM23" s="1001" t="s">
        <v>7201</v>
      </c>
      <c r="AN23" s="1001" t="s">
        <v>7221</v>
      </c>
      <c r="AO23" s="994"/>
      <c r="AP23" s="998" t="s">
        <v>430</v>
      </c>
      <c r="AQ23" s="998" t="s">
        <v>430</v>
      </c>
      <c r="AR23" s="998">
        <v>7.38</v>
      </c>
      <c r="AS23" s="998">
        <v>3.16</v>
      </c>
      <c r="AT23" s="998">
        <v>-5.04</v>
      </c>
      <c r="AU23" s="1002"/>
      <c r="AV23" s="996" t="s">
        <v>430</v>
      </c>
      <c r="AW23" s="996" t="s">
        <v>430</v>
      </c>
      <c r="AX23" s="1001" t="s">
        <v>7226</v>
      </c>
      <c r="AY23" s="1001" t="s">
        <v>7181</v>
      </c>
      <c r="AZ23" s="1001" t="s">
        <v>7225</v>
      </c>
      <c r="BA23" s="1003"/>
      <c r="BB23" s="998">
        <v>11.9267954192894</v>
      </c>
      <c r="BC23" s="1004">
        <v>0.95138931947699501</v>
      </c>
      <c r="BD23" s="1004">
        <v>4.0884616879663403E-2</v>
      </c>
      <c r="BE23" s="1005">
        <v>-0.140905115430668</v>
      </c>
    </row>
    <row r="24" spans="1:57" x14ac:dyDescent="0.35">
      <c r="A24" s="981" t="s">
        <v>3004</v>
      </c>
      <c r="B24" s="994"/>
      <c r="C24" s="995">
        <v>45271</v>
      </c>
      <c r="D24" s="994"/>
      <c r="E24" s="996">
        <v>657.01400000000001</v>
      </c>
      <c r="F24" s="994"/>
      <c r="G24" s="997">
        <v>15.72</v>
      </c>
      <c r="H24" s="999"/>
      <c r="I24" s="998">
        <v>3.8199999999999998E-2</v>
      </c>
      <c r="J24" s="998">
        <v>3.4279000000000002</v>
      </c>
      <c r="K24" s="998">
        <v>4.7232000000000003</v>
      </c>
      <c r="L24" s="998">
        <v>18.677299999999999</v>
      </c>
      <c r="M24" s="998">
        <v>18.0535</v>
      </c>
      <c r="N24" s="1000">
        <v>19.9542</v>
      </c>
      <c r="O24" s="998">
        <v>16.719200000000001</v>
      </c>
      <c r="P24" s="998" t="s">
        <v>430</v>
      </c>
      <c r="Q24" s="998" t="s">
        <v>430</v>
      </c>
      <c r="R24" s="998" t="s">
        <v>430</v>
      </c>
      <c r="S24" s="998">
        <v>19.561900000000001</v>
      </c>
      <c r="T24" s="998">
        <v>18.650500000000001</v>
      </c>
      <c r="U24" s="998">
        <v>19.7532</v>
      </c>
      <c r="V24" s="998">
        <v>16.903400000000001</v>
      </c>
      <c r="W24" s="998">
        <v>5.0240999999999998</v>
      </c>
      <c r="X24" s="998">
        <v>19.518599999999999</v>
      </c>
      <c r="Y24" s="999"/>
      <c r="Z24" s="1001" t="s">
        <v>7162</v>
      </c>
      <c r="AA24" s="1001" t="s">
        <v>7227</v>
      </c>
      <c r="AB24" s="1001" t="s">
        <v>7228</v>
      </c>
      <c r="AC24" s="1001" t="s">
        <v>7227</v>
      </c>
      <c r="AD24" s="1001" t="s">
        <v>7228</v>
      </c>
      <c r="AE24" s="1001" t="s">
        <v>7176</v>
      </c>
      <c r="AF24" s="1001" t="s">
        <v>7140</v>
      </c>
      <c r="AG24" s="996" t="s">
        <v>430</v>
      </c>
      <c r="AH24" s="996" t="s">
        <v>430</v>
      </c>
      <c r="AI24" s="996" t="s">
        <v>430</v>
      </c>
      <c r="AJ24" s="1001" t="s">
        <v>7228</v>
      </c>
      <c r="AK24" s="1001" t="s">
        <v>7228</v>
      </c>
      <c r="AL24" s="1001" t="s">
        <v>7154</v>
      </c>
      <c r="AM24" s="1001" t="s">
        <v>7154</v>
      </c>
      <c r="AN24" s="1001" t="s">
        <v>7229</v>
      </c>
      <c r="AO24" s="994"/>
      <c r="AP24" s="998" t="s">
        <v>430</v>
      </c>
      <c r="AQ24" s="998" t="s">
        <v>430</v>
      </c>
      <c r="AR24" s="998" t="s">
        <v>430</v>
      </c>
      <c r="AS24" s="998" t="s">
        <v>430</v>
      </c>
      <c r="AT24" s="998">
        <v>33.01</v>
      </c>
      <c r="AU24" s="1002"/>
      <c r="AV24" s="996" t="s">
        <v>430</v>
      </c>
      <c r="AW24" s="996" t="s">
        <v>430</v>
      </c>
      <c r="AX24" s="996" t="s">
        <v>430</v>
      </c>
      <c r="AY24" s="996" t="s">
        <v>430</v>
      </c>
      <c r="AZ24" s="1001" t="s">
        <v>7230</v>
      </c>
      <c r="BA24" s="1003"/>
      <c r="BB24" s="998">
        <v>16.1589189548388</v>
      </c>
      <c r="BC24" s="1004">
        <v>1.07007911224162</v>
      </c>
      <c r="BD24" s="1004">
        <v>7.1027752688409801E-2</v>
      </c>
      <c r="BE24" s="1005">
        <v>-5.87781789611279E-2</v>
      </c>
    </row>
    <row r="25" spans="1:57" x14ac:dyDescent="0.35">
      <c r="A25" s="981" t="s">
        <v>3145</v>
      </c>
      <c r="B25" s="994"/>
      <c r="C25" s="995">
        <v>44614</v>
      </c>
      <c r="D25" s="994"/>
      <c r="E25" s="996">
        <v>2831.33</v>
      </c>
      <c r="F25" s="994"/>
      <c r="G25" s="997">
        <v>20.949000000000002</v>
      </c>
      <c r="H25" s="999"/>
      <c r="I25" s="998">
        <v>-0.17630000000000001</v>
      </c>
      <c r="J25" s="998">
        <v>-0.21909999999999999</v>
      </c>
      <c r="K25" s="998">
        <v>3.2326000000000001</v>
      </c>
      <c r="L25" s="998">
        <v>13.4709</v>
      </c>
      <c r="M25" s="998">
        <v>7.0027999999999997</v>
      </c>
      <c r="N25" s="1000">
        <v>13.9214</v>
      </c>
      <c r="O25" s="998">
        <v>6.1753999999999998</v>
      </c>
      <c r="P25" s="998">
        <v>20.435500000000001</v>
      </c>
      <c r="Q25" s="998" t="s">
        <v>430</v>
      </c>
      <c r="R25" s="998" t="s">
        <v>430</v>
      </c>
      <c r="S25" s="998">
        <v>14.9339</v>
      </c>
      <c r="T25" s="998">
        <v>5.9260999999999999</v>
      </c>
      <c r="U25" s="998">
        <v>10.4148</v>
      </c>
      <c r="V25" s="998">
        <v>11.2179</v>
      </c>
      <c r="W25" s="998">
        <v>2.2252000000000001</v>
      </c>
      <c r="X25" s="998">
        <v>18.591100000000001</v>
      </c>
      <c r="Y25" s="999"/>
      <c r="Z25" s="1001" t="s">
        <v>7175</v>
      </c>
      <c r="AA25" s="1001" t="s">
        <v>7231</v>
      </c>
      <c r="AB25" s="1001" t="s">
        <v>7138</v>
      </c>
      <c r="AC25" s="1001" t="s">
        <v>7232</v>
      </c>
      <c r="AD25" s="1001" t="s">
        <v>7232</v>
      </c>
      <c r="AE25" s="1001" t="s">
        <v>7233</v>
      </c>
      <c r="AF25" s="1001" t="s">
        <v>7180</v>
      </c>
      <c r="AG25" s="1001" t="s">
        <v>7234</v>
      </c>
      <c r="AH25" s="996" t="s">
        <v>430</v>
      </c>
      <c r="AI25" s="996" t="s">
        <v>430</v>
      </c>
      <c r="AJ25" s="1001" t="s">
        <v>7235</v>
      </c>
      <c r="AK25" s="1001" t="s">
        <v>7232</v>
      </c>
      <c r="AL25" s="1001" t="s">
        <v>7236</v>
      </c>
      <c r="AM25" s="1001" t="s">
        <v>7233</v>
      </c>
      <c r="AN25" s="1001" t="s">
        <v>7138</v>
      </c>
      <c r="AO25" s="994"/>
      <c r="AP25" s="998" t="s">
        <v>430</v>
      </c>
      <c r="AQ25" s="998" t="s">
        <v>430</v>
      </c>
      <c r="AR25" s="998" t="s">
        <v>430</v>
      </c>
      <c r="AS25" s="998">
        <v>14.26</v>
      </c>
      <c r="AT25" s="998">
        <v>16.52</v>
      </c>
      <c r="AU25" s="1002"/>
      <c r="AV25" s="996" t="s">
        <v>430</v>
      </c>
      <c r="AW25" s="996" t="s">
        <v>430</v>
      </c>
      <c r="AX25" s="996" t="s">
        <v>430</v>
      </c>
      <c r="AY25" s="1001" t="s">
        <v>7237</v>
      </c>
      <c r="AZ25" s="1001" t="s">
        <v>7238</v>
      </c>
      <c r="BA25" s="1003"/>
      <c r="BB25" s="998">
        <v>14.73712768285</v>
      </c>
      <c r="BC25" s="1004">
        <v>0.96759093718551403</v>
      </c>
      <c r="BD25" s="1004">
        <v>8.7497389565401706E-2</v>
      </c>
      <c r="BE25" s="1005">
        <v>-5.2741464733475199E-2</v>
      </c>
    </row>
    <row r="26" spans="1:57" x14ac:dyDescent="0.35">
      <c r="A26" s="981" t="s">
        <v>3450</v>
      </c>
      <c r="B26" s="994"/>
      <c r="C26" s="995">
        <v>45593</v>
      </c>
      <c r="D26" s="994"/>
      <c r="E26" s="996">
        <v>2195.96</v>
      </c>
      <c r="F26" s="994"/>
      <c r="G26" s="997">
        <v>12.252000000000001</v>
      </c>
      <c r="H26" s="999"/>
      <c r="I26" s="998">
        <v>-0.73729999999999996</v>
      </c>
      <c r="J26" s="998">
        <v>4.9000000000000002E-2</v>
      </c>
      <c r="K26" s="998">
        <v>3.2791000000000001</v>
      </c>
      <c r="L26" s="998">
        <v>20.8522</v>
      </c>
      <c r="M26" s="998">
        <v>14.1739</v>
      </c>
      <c r="N26" s="1000">
        <v>23.433399999999999</v>
      </c>
      <c r="O26" s="998" t="s">
        <v>430</v>
      </c>
      <c r="P26" s="998" t="s">
        <v>430</v>
      </c>
      <c r="Q26" s="998" t="s">
        <v>430</v>
      </c>
      <c r="R26" s="998" t="s">
        <v>430</v>
      </c>
      <c r="S26" s="998">
        <v>22.202300000000001</v>
      </c>
      <c r="T26" s="998">
        <v>13.9297</v>
      </c>
      <c r="U26" s="998">
        <v>17.9892</v>
      </c>
      <c r="V26" s="998">
        <v>20.9955</v>
      </c>
      <c r="W26" s="998">
        <v>2.2277999999999998</v>
      </c>
      <c r="X26" s="998">
        <v>13.0587</v>
      </c>
      <c r="Y26" s="999"/>
      <c r="Z26" s="1001" t="s">
        <v>7239</v>
      </c>
      <c r="AA26" s="1001" t="s">
        <v>7240</v>
      </c>
      <c r="AB26" s="1001" t="s">
        <v>7241</v>
      </c>
      <c r="AC26" s="1001" t="s">
        <v>7242</v>
      </c>
      <c r="AD26" s="1001" t="s">
        <v>7242</v>
      </c>
      <c r="AE26" s="1001" t="s">
        <v>7243</v>
      </c>
      <c r="AF26" s="996" t="s">
        <v>430</v>
      </c>
      <c r="AG26" s="996" t="s">
        <v>430</v>
      </c>
      <c r="AH26" s="996" t="s">
        <v>430</v>
      </c>
      <c r="AI26" s="996" t="s">
        <v>430</v>
      </c>
      <c r="AJ26" s="1001" t="s">
        <v>7242</v>
      </c>
      <c r="AK26" s="1001" t="s">
        <v>7242</v>
      </c>
      <c r="AL26" s="1001" t="s">
        <v>7242</v>
      </c>
      <c r="AM26" s="1001" t="s">
        <v>7243</v>
      </c>
      <c r="AN26" s="1001" t="s">
        <v>7241</v>
      </c>
      <c r="AO26" s="994"/>
      <c r="AP26" s="998" t="s">
        <v>430</v>
      </c>
      <c r="AQ26" s="998" t="s">
        <v>430</v>
      </c>
      <c r="AR26" s="998" t="s">
        <v>430</v>
      </c>
      <c r="AS26" s="998" t="s">
        <v>430</v>
      </c>
      <c r="AT26" s="998">
        <v>30.8</v>
      </c>
      <c r="AU26" s="1002"/>
      <c r="AV26" s="996" t="s">
        <v>430</v>
      </c>
      <c r="AW26" s="996" t="s">
        <v>430</v>
      </c>
      <c r="AX26" s="996" t="s">
        <v>430</v>
      </c>
      <c r="AY26" s="996" t="s">
        <v>430</v>
      </c>
      <c r="AZ26" s="1001" t="s">
        <v>7243</v>
      </c>
      <c r="BA26" s="1003"/>
      <c r="BB26" s="998">
        <v>17.025683938065399</v>
      </c>
      <c r="BC26" s="1004">
        <v>1.08795538165259</v>
      </c>
      <c r="BD26" s="1004">
        <v>4.38957728893654E-2</v>
      </c>
      <c r="BE26" s="1005">
        <v>0.235108378908673</v>
      </c>
    </row>
    <row r="27" spans="1:57" x14ac:dyDescent="0.35">
      <c r="A27" s="981" t="s">
        <v>3844</v>
      </c>
      <c r="B27" s="994"/>
      <c r="C27" s="995">
        <v>43769</v>
      </c>
      <c r="D27" s="994"/>
      <c r="E27" s="996">
        <v>3862.5</v>
      </c>
      <c r="F27" s="994"/>
      <c r="G27" s="997">
        <v>33.813000000000002</v>
      </c>
      <c r="H27" s="999"/>
      <c r="I27" s="998" t="s">
        <v>430</v>
      </c>
      <c r="J27" s="998">
        <v>0.54120000000000001</v>
      </c>
      <c r="K27" s="998">
        <v>2.7033</v>
      </c>
      <c r="L27" s="998">
        <v>16.616700000000002</v>
      </c>
      <c r="M27" s="998">
        <v>5.2183999999999999</v>
      </c>
      <c r="N27" s="1000">
        <v>9.7642000000000007</v>
      </c>
      <c r="O27" s="998">
        <v>8.3585999999999991</v>
      </c>
      <c r="P27" s="998">
        <v>20.014199999999999</v>
      </c>
      <c r="Q27" s="998">
        <v>15.193899999999999</v>
      </c>
      <c r="R27" s="998" t="s">
        <v>430</v>
      </c>
      <c r="S27" s="998">
        <v>18.788</v>
      </c>
      <c r="T27" s="998">
        <v>5.5270999999999999</v>
      </c>
      <c r="U27" s="998">
        <v>5.9404000000000003</v>
      </c>
      <c r="V27" s="998">
        <v>7.3598999999999997</v>
      </c>
      <c r="W27" s="998">
        <v>2.04</v>
      </c>
      <c r="X27" s="998">
        <v>20.107399999999998</v>
      </c>
      <c r="Y27" s="999"/>
      <c r="Z27" s="996" t="s">
        <v>430</v>
      </c>
      <c r="AA27" s="1001" t="s">
        <v>7244</v>
      </c>
      <c r="AB27" s="1001" t="s">
        <v>7244</v>
      </c>
      <c r="AC27" s="1001" t="s">
        <v>7244</v>
      </c>
      <c r="AD27" s="1001" t="s">
        <v>7244</v>
      </c>
      <c r="AE27" s="1001" t="s">
        <v>7244</v>
      </c>
      <c r="AF27" s="1001" t="s">
        <v>7244</v>
      </c>
      <c r="AG27" s="1001" t="s">
        <v>7244</v>
      </c>
      <c r="AH27" s="1001" t="s">
        <v>7244</v>
      </c>
      <c r="AI27" s="996" t="s">
        <v>430</v>
      </c>
      <c r="AJ27" s="1001" t="s">
        <v>7244</v>
      </c>
      <c r="AK27" s="1001" t="s">
        <v>7244</v>
      </c>
      <c r="AL27" s="1001" t="s">
        <v>7244</v>
      </c>
      <c r="AM27" s="1001" t="s">
        <v>7244</v>
      </c>
      <c r="AN27" s="1001" t="s">
        <v>7244</v>
      </c>
      <c r="AO27" s="994"/>
      <c r="AP27" s="998" t="s">
        <v>430</v>
      </c>
      <c r="AQ27" s="998" t="s">
        <v>430</v>
      </c>
      <c r="AR27" s="998">
        <v>16.93</v>
      </c>
      <c r="AS27" s="998">
        <v>14.3</v>
      </c>
      <c r="AT27" s="998">
        <v>14.12</v>
      </c>
      <c r="AU27" s="1002"/>
      <c r="AV27" s="996" t="s">
        <v>430</v>
      </c>
      <c r="AW27" s="996" t="s">
        <v>430</v>
      </c>
      <c r="AX27" s="1001" t="s">
        <v>7244</v>
      </c>
      <c r="AY27" s="1001" t="s">
        <v>7244</v>
      </c>
      <c r="AZ27" s="1001" t="s">
        <v>7244</v>
      </c>
      <c r="BA27" s="1003"/>
      <c r="BB27" s="998">
        <v>13.598203733095801</v>
      </c>
      <c r="BC27" s="1004">
        <v>0.94888073066942102</v>
      </c>
      <c r="BD27" s="1004">
        <v>9.1816944080551494E-2</v>
      </c>
      <c r="BE27" s="1005">
        <v>0.53529191380473096</v>
      </c>
    </row>
    <row r="28" spans="1:57" x14ac:dyDescent="0.35">
      <c r="A28" s="981" t="s">
        <v>3304</v>
      </c>
      <c r="B28" s="994"/>
      <c r="C28" s="995">
        <v>45140</v>
      </c>
      <c r="D28" s="994"/>
      <c r="E28" s="996">
        <v>501.67599999999999</v>
      </c>
      <c r="F28" s="994"/>
      <c r="G28" s="997">
        <v>15.026</v>
      </c>
      <c r="H28" s="999"/>
      <c r="I28" s="998">
        <v>5.33E-2</v>
      </c>
      <c r="J28" s="998">
        <v>3.9899999999999998E-2</v>
      </c>
      <c r="K28" s="998">
        <v>0.97440000000000004</v>
      </c>
      <c r="L28" s="998">
        <v>8.7186000000000003</v>
      </c>
      <c r="M28" s="998">
        <v>-1.2682</v>
      </c>
      <c r="N28" s="1000">
        <v>3.1368</v>
      </c>
      <c r="O28" s="998">
        <v>-1.0900000000000001</v>
      </c>
      <c r="P28" s="998" t="s">
        <v>430</v>
      </c>
      <c r="Q28" s="998" t="s">
        <v>430</v>
      </c>
      <c r="R28" s="998" t="s">
        <v>430</v>
      </c>
      <c r="S28" s="998">
        <v>10.966699999999999</v>
      </c>
      <c r="T28" s="998">
        <v>-1.9382999999999999</v>
      </c>
      <c r="U28" s="998">
        <v>2.0440999999999998</v>
      </c>
      <c r="V28" s="998">
        <v>0.48820000000000002</v>
      </c>
      <c r="W28" s="998">
        <v>1.0627</v>
      </c>
      <c r="X28" s="998">
        <v>15.097799999999999</v>
      </c>
      <c r="Y28" s="999"/>
      <c r="Z28" s="1001" t="s">
        <v>7245</v>
      </c>
      <c r="AA28" s="1001" t="s">
        <v>7169</v>
      </c>
      <c r="AB28" s="1001" t="s">
        <v>7246</v>
      </c>
      <c r="AC28" s="1001" t="s">
        <v>7130</v>
      </c>
      <c r="AD28" s="1001" t="s">
        <v>7133</v>
      </c>
      <c r="AE28" s="1001" t="s">
        <v>7169</v>
      </c>
      <c r="AF28" s="1001" t="s">
        <v>7182</v>
      </c>
      <c r="AG28" s="996" t="s">
        <v>430</v>
      </c>
      <c r="AH28" s="996" t="s">
        <v>430</v>
      </c>
      <c r="AI28" s="996" t="s">
        <v>430</v>
      </c>
      <c r="AJ28" s="1001" t="s">
        <v>7130</v>
      </c>
      <c r="AK28" s="1001" t="s">
        <v>7169</v>
      </c>
      <c r="AL28" s="1001" t="s">
        <v>7130</v>
      </c>
      <c r="AM28" s="1001" t="s">
        <v>7169</v>
      </c>
      <c r="AN28" s="1001" t="s">
        <v>7168</v>
      </c>
      <c r="AO28" s="994"/>
      <c r="AP28" s="998" t="s">
        <v>430</v>
      </c>
      <c r="AQ28" s="998" t="s">
        <v>430</v>
      </c>
      <c r="AR28" s="998" t="s">
        <v>430</v>
      </c>
      <c r="AS28" s="998" t="s">
        <v>430</v>
      </c>
      <c r="AT28" s="998">
        <v>1.36</v>
      </c>
      <c r="AU28" s="1002"/>
      <c r="AV28" s="996" t="s">
        <v>430</v>
      </c>
      <c r="AW28" s="996" t="s">
        <v>430</v>
      </c>
      <c r="AX28" s="996" t="s">
        <v>430</v>
      </c>
      <c r="AY28" s="996" t="s">
        <v>430</v>
      </c>
      <c r="AZ28" s="1001" t="s">
        <v>7133</v>
      </c>
      <c r="BA28" s="1003"/>
      <c r="BB28" s="998">
        <v>15.9848660220706</v>
      </c>
      <c r="BC28" s="1004">
        <v>1.1437027901008401</v>
      </c>
      <c r="BD28" s="1004">
        <v>5.15441890430164E-2</v>
      </c>
      <c r="BE28" s="1005">
        <v>0.172619236369915</v>
      </c>
    </row>
    <row r="29" spans="1:57" x14ac:dyDescent="0.35">
      <c r="A29" s="981" t="s">
        <v>3809</v>
      </c>
      <c r="B29" s="994"/>
      <c r="C29" s="995">
        <v>45988</v>
      </c>
      <c r="D29" s="994"/>
      <c r="E29" s="996">
        <v>793.53399999999999</v>
      </c>
      <c r="F29" s="994"/>
      <c r="G29" s="997">
        <v>9.5299999999999994</v>
      </c>
      <c r="H29" s="999"/>
      <c r="I29" s="998">
        <v>0.32640000000000002</v>
      </c>
      <c r="J29" s="998">
        <v>0.15759999999999999</v>
      </c>
      <c r="K29" s="998">
        <v>-0.2094</v>
      </c>
      <c r="L29" s="998">
        <v>2.8491</v>
      </c>
      <c r="M29" s="998">
        <v>-5.9880000000000004</v>
      </c>
      <c r="N29" s="1000" t="s">
        <v>430</v>
      </c>
      <c r="O29" s="998" t="s">
        <v>430</v>
      </c>
      <c r="P29" s="998" t="s">
        <v>430</v>
      </c>
      <c r="Q29" s="998" t="s">
        <v>430</v>
      </c>
      <c r="R29" s="998" t="s">
        <v>430</v>
      </c>
      <c r="S29" s="998">
        <v>5.3970000000000002</v>
      </c>
      <c r="T29" s="998">
        <v>-6.6143999999999998</v>
      </c>
      <c r="U29" s="998" t="s">
        <v>430</v>
      </c>
      <c r="V29" s="998" t="s">
        <v>430</v>
      </c>
      <c r="W29" s="998">
        <v>0.68669999999999998</v>
      </c>
      <c r="X29" s="998">
        <v>-4.7</v>
      </c>
      <c r="Y29" s="999"/>
      <c r="Z29" s="1001" t="s">
        <v>7247</v>
      </c>
      <c r="AA29" s="1001" t="s">
        <v>7247</v>
      </c>
      <c r="AB29" s="1001" t="s">
        <v>7248</v>
      </c>
      <c r="AC29" s="1001" t="s">
        <v>7248</v>
      </c>
      <c r="AD29" s="1001" t="s">
        <v>7247</v>
      </c>
      <c r="AE29" s="996" t="s">
        <v>430</v>
      </c>
      <c r="AF29" s="996" t="s">
        <v>430</v>
      </c>
      <c r="AG29" s="996" t="s">
        <v>430</v>
      </c>
      <c r="AH29" s="996" t="s">
        <v>430</v>
      </c>
      <c r="AI29" s="996" t="s">
        <v>430</v>
      </c>
      <c r="AJ29" s="1001" t="s">
        <v>7248</v>
      </c>
      <c r="AK29" s="1001" t="s">
        <v>7247</v>
      </c>
      <c r="AL29" s="996" t="s">
        <v>430</v>
      </c>
      <c r="AM29" s="996" t="s">
        <v>430</v>
      </c>
      <c r="AN29" s="1001" t="s">
        <v>7248</v>
      </c>
      <c r="AO29" s="994"/>
      <c r="AP29" s="998" t="s">
        <v>430</v>
      </c>
      <c r="AQ29" s="998" t="s">
        <v>430</v>
      </c>
      <c r="AR29" s="998" t="s">
        <v>430</v>
      </c>
      <c r="AS29" s="998" t="s">
        <v>430</v>
      </c>
      <c r="AT29" s="998" t="s">
        <v>430</v>
      </c>
      <c r="AU29" s="1002"/>
      <c r="AV29" s="996" t="s">
        <v>430</v>
      </c>
      <c r="AW29" s="996" t="s">
        <v>430</v>
      </c>
      <c r="AX29" s="996" t="s">
        <v>430</v>
      </c>
      <c r="AY29" s="996" t="s">
        <v>430</v>
      </c>
      <c r="AZ29" s="996" t="s">
        <v>430</v>
      </c>
      <c r="BA29" s="1003"/>
      <c r="BB29" s="998">
        <v>23.066583841798099</v>
      </c>
      <c r="BC29" s="1004">
        <v>0.98321879275419399</v>
      </c>
      <c r="BD29" s="1004">
        <v>-5.5971056240564802E-2</v>
      </c>
      <c r="BE29" s="1005">
        <v>-0.22808347544197299</v>
      </c>
    </row>
    <row r="30" spans="1:57" x14ac:dyDescent="0.35">
      <c r="A30" s="981" t="s">
        <v>3658</v>
      </c>
      <c r="B30" s="994"/>
      <c r="C30" s="995">
        <v>46078</v>
      </c>
      <c r="D30" s="994"/>
      <c r="E30" s="996">
        <v>754.38800000000003</v>
      </c>
      <c r="F30" s="994"/>
      <c r="G30" s="997">
        <v>10.349</v>
      </c>
      <c r="H30" s="999"/>
      <c r="I30" s="998">
        <v>1.1929000000000001</v>
      </c>
      <c r="J30" s="998">
        <v>1.2423999999999999</v>
      </c>
      <c r="K30" s="998">
        <v>4.4931000000000001</v>
      </c>
      <c r="L30" s="998">
        <v>5.3654999999999999</v>
      </c>
      <c r="M30" s="998" t="s">
        <v>430</v>
      </c>
      <c r="N30" s="1000" t="s">
        <v>430</v>
      </c>
      <c r="O30" s="998" t="s">
        <v>430</v>
      </c>
      <c r="P30" s="998" t="s">
        <v>430</v>
      </c>
      <c r="Q30" s="998" t="s">
        <v>430</v>
      </c>
      <c r="R30" s="998" t="s">
        <v>430</v>
      </c>
      <c r="S30" s="998">
        <v>8.2079000000000004</v>
      </c>
      <c r="T30" s="998" t="s">
        <v>430</v>
      </c>
      <c r="U30" s="998" t="s">
        <v>430</v>
      </c>
      <c r="V30" s="998" t="s">
        <v>430</v>
      </c>
      <c r="W30" s="998">
        <v>4.8425000000000002</v>
      </c>
      <c r="X30" s="998">
        <v>3.49</v>
      </c>
      <c r="Y30" s="999"/>
      <c r="Z30" s="1001" t="s">
        <v>7249</v>
      </c>
      <c r="AA30" s="1001" t="s">
        <v>7250</v>
      </c>
      <c r="AB30" s="1001" t="s">
        <v>7251</v>
      </c>
      <c r="AC30" s="1001" t="s">
        <v>7252</v>
      </c>
      <c r="AD30" s="996" t="s">
        <v>430</v>
      </c>
      <c r="AE30" s="996" t="s">
        <v>430</v>
      </c>
      <c r="AF30" s="996" t="s">
        <v>430</v>
      </c>
      <c r="AG30" s="996" t="s">
        <v>430</v>
      </c>
      <c r="AH30" s="996" t="s">
        <v>430</v>
      </c>
      <c r="AI30" s="996" t="s">
        <v>430</v>
      </c>
      <c r="AJ30" s="1001" t="s">
        <v>7252</v>
      </c>
      <c r="AK30" s="996" t="s">
        <v>430</v>
      </c>
      <c r="AL30" s="996" t="s">
        <v>430</v>
      </c>
      <c r="AM30" s="996" t="s">
        <v>430</v>
      </c>
      <c r="AN30" s="1001" t="s">
        <v>7253</v>
      </c>
      <c r="AO30" s="994"/>
      <c r="AP30" s="998" t="s">
        <v>430</v>
      </c>
      <c r="AQ30" s="998" t="s">
        <v>430</v>
      </c>
      <c r="AR30" s="998" t="s">
        <v>430</v>
      </c>
      <c r="AS30" s="998" t="s">
        <v>430</v>
      </c>
      <c r="AT30" s="998" t="s">
        <v>430</v>
      </c>
      <c r="AU30" s="1002"/>
      <c r="AV30" s="996" t="s">
        <v>430</v>
      </c>
      <c r="AW30" s="996" t="s">
        <v>430</v>
      </c>
      <c r="AX30" s="996" t="s">
        <v>430</v>
      </c>
      <c r="AY30" s="996" t="s">
        <v>430</v>
      </c>
      <c r="AZ30" s="996" t="s">
        <v>430</v>
      </c>
      <c r="BA30" s="1003"/>
      <c r="BB30" s="998">
        <v>16.118832732794299</v>
      </c>
      <c r="BC30" s="1004">
        <v>1.48638931854408</v>
      </c>
      <c r="BD30" s="1004">
        <v>8.5298473670845198E-2</v>
      </c>
      <c r="BE30" s="1005">
        <v>-0.64567729230730297</v>
      </c>
    </row>
    <row r="31" spans="1:57" x14ac:dyDescent="0.35">
      <c r="A31" s="981" t="s">
        <v>3490</v>
      </c>
      <c r="B31" s="994"/>
      <c r="C31" s="995">
        <v>45472</v>
      </c>
      <c r="D31" s="994"/>
      <c r="E31" s="996">
        <v>1465.85</v>
      </c>
      <c r="F31" s="994"/>
      <c r="G31" s="997">
        <v>10.670999999999999</v>
      </c>
      <c r="H31" s="999"/>
      <c r="I31" s="998">
        <v>0.1784</v>
      </c>
      <c r="J31" s="998">
        <v>1.5028999999999999</v>
      </c>
      <c r="K31" s="998">
        <v>5.2782</v>
      </c>
      <c r="L31" s="998">
        <v>21.829000000000001</v>
      </c>
      <c r="M31" s="998">
        <v>6.8060999999999998</v>
      </c>
      <c r="N31" s="1000">
        <v>12.0433</v>
      </c>
      <c r="O31" s="998" t="s">
        <v>430</v>
      </c>
      <c r="P31" s="998" t="s">
        <v>430</v>
      </c>
      <c r="Q31" s="998" t="s">
        <v>430</v>
      </c>
      <c r="R31" s="998" t="s">
        <v>430</v>
      </c>
      <c r="S31" s="998">
        <v>24.748699999999999</v>
      </c>
      <c r="T31" s="998">
        <v>6.2320000000000002</v>
      </c>
      <c r="U31" s="998">
        <v>11.598000000000001</v>
      </c>
      <c r="V31" s="998">
        <v>10.4087</v>
      </c>
      <c r="W31" s="998">
        <v>4.2599</v>
      </c>
      <c r="X31" s="998">
        <v>3.3237000000000001</v>
      </c>
      <c r="Y31" s="999"/>
      <c r="Z31" s="1001" t="s">
        <v>7217</v>
      </c>
      <c r="AA31" s="1001" t="s">
        <v>7241</v>
      </c>
      <c r="AB31" s="1001" t="s">
        <v>7254</v>
      </c>
      <c r="AC31" s="1001" t="s">
        <v>7242</v>
      </c>
      <c r="AD31" s="1001" t="s">
        <v>7241</v>
      </c>
      <c r="AE31" s="1001" t="s">
        <v>7216</v>
      </c>
      <c r="AF31" s="996" t="s">
        <v>430</v>
      </c>
      <c r="AG31" s="996" t="s">
        <v>430</v>
      </c>
      <c r="AH31" s="996" t="s">
        <v>430</v>
      </c>
      <c r="AI31" s="996" t="s">
        <v>430</v>
      </c>
      <c r="AJ31" s="1001" t="s">
        <v>7242</v>
      </c>
      <c r="AK31" s="1001" t="s">
        <v>7241</v>
      </c>
      <c r="AL31" s="1001" t="s">
        <v>7254</v>
      </c>
      <c r="AM31" s="1001" t="s">
        <v>7216</v>
      </c>
      <c r="AN31" s="1001" t="s">
        <v>7254</v>
      </c>
      <c r="AO31" s="994"/>
      <c r="AP31" s="998" t="s">
        <v>430</v>
      </c>
      <c r="AQ31" s="998" t="s">
        <v>430</v>
      </c>
      <c r="AR31" s="998" t="s">
        <v>430</v>
      </c>
      <c r="AS31" s="998" t="s">
        <v>430</v>
      </c>
      <c r="AT31" s="998">
        <v>22.39</v>
      </c>
      <c r="AU31" s="1002"/>
      <c r="AV31" s="996" t="s">
        <v>430</v>
      </c>
      <c r="AW31" s="996" t="s">
        <v>430</v>
      </c>
      <c r="AX31" s="996" t="s">
        <v>430</v>
      </c>
      <c r="AY31" s="996" t="s">
        <v>430</v>
      </c>
      <c r="AZ31" s="1001" t="s">
        <v>7243</v>
      </c>
      <c r="BA31" s="1003"/>
      <c r="BB31" s="998">
        <v>17.452291296665301</v>
      </c>
      <c r="BC31" s="1004">
        <v>1.1711587737807101</v>
      </c>
      <c r="BD31" s="1004">
        <v>-4.4914206866179902E-3</v>
      </c>
      <c r="BE31" s="1005">
        <v>0.22702511872404099</v>
      </c>
    </row>
    <row r="32" spans="1:57" x14ac:dyDescent="0.35">
      <c r="A32" s="981" t="s">
        <v>3098</v>
      </c>
      <c r="B32" s="994"/>
      <c r="C32" s="995">
        <v>45355</v>
      </c>
      <c r="D32" s="994"/>
      <c r="E32" s="996">
        <v>521.65499999999997</v>
      </c>
      <c r="F32" s="994"/>
      <c r="G32" s="997">
        <v>9.3940000000000001</v>
      </c>
      <c r="H32" s="999"/>
      <c r="I32" s="998" t="s">
        <v>430</v>
      </c>
      <c r="J32" s="998">
        <v>-3.1646000000000001</v>
      </c>
      <c r="K32" s="998">
        <v>-2.6124999999999998</v>
      </c>
      <c r="L32" s="998">
        <v>-2.4</v>
      </c>
      <c r="M32" s="998">
        <v>-22.363600000000002</v>
      </c>
      <c r="N32" s="1000">
        <v>-20.1343</v>
      </c>
      <c r="O32" s="998">
        <v>-5.3254999999999999</v>
      </c>
      <c r="P32" s="998" t="s">
        <v>430</v>
      </c>
      <c r="Q32" s="998" t="s">
        <v>430</v>
      </c>
      <c r="R32" s="998" t="s">
        <v>430</v>
      </c>
      <c r="S32" s="998">
        <v>-0.31830000000000003</v>
      </c>
      <c r="T32" s="998">
        <v>-20.665500000000002</v>
      </c>
      <c r="U32" s="998">
        <v>-13.8323</v>
      </c>
      <c r="V32" s="998">
        <v>-21.651399999999999</v>
      </c>
      <c r="W32" s="998">
        <v>-2.9043999999999999</v>
      </c>
      <c r="X32" s="998">
        <v>-2.6766999999999999</v>
      </c>
      <c r="Y32" s="999"/>
      <c r="Z32" s="996" t="s">
        <v>430</v>
      </c>
      <c r="AA32" s="1001" t="s">
        <v>7144</v>
      </c>
      <c r="AB32" s="1001" t="s">
        <v>7144</v>
      </c>
      <c r="AC32" s="1001" t="s">
        <v>7255</v>
      </c>
      <c r="AD32" s="1001" t="s">
        <v>7231</v>
      </c>
      <c r="AE32" s="1001" t="s">
        <v>7256</v>
      </c>
      <c r="AF32" s="1001" t="s">
        <v>7257</v>
      </c>
      <c r="AG32" s="996" t="s">
        <v>430</v>
      </c>
      <c r="AH32" s="996" t="s">
        <v>430</v>
      </c>
      <c r="AI32" s="996" t="s">
        <v>430</v>
      </c>
      <c r="AJ32" s="1001" t="s">
        <v>7255</v>
      </c>
      <c r="AK32" s="1001" t="s">
        <v>7231</v>
      </c>
      <c r="AL32" s="1001" t="s">
        <v>7235</v>
      </c>
      <c r="AM32" s="1001" t="s">
        <v>7256</v>
      </c>
      <c r="AN32" s="1001" t="s">
        <v>7258</v>
      </c>
      <c r="AO32" s="994"/>
      <c r="AP32" s="998" t="s">
        <v>430</v>
      </c>
      <c r="AQ32" s="998" t="s">
        <v>430</v>
      </c>
      <c r="AR32" s="998" t="s">
        <v>430</v>
      </c>
      <c r="AS32" s="998" t="s">
        <v>430</v>
      </c>
      <c r="AT32" s="998">
        <v>-25.66</v>
      </c>
      <c r="AU32" s="1002"/>
      <c r="AV32" s="996" t="s">
        <v>430</v>
      </c>
      <c r="AW32" s="996" t="s">
        <v>430</v>
      </c>
      <c r="AX32" s="996" t="s">
        <v>430</v>
      </c>
      <c r="AY32" s="996" t="s">
        <v>430</v>
      </c>
      <c r="AZ32" s="1001" t="s">
        <v>7256</v>
      </c>
      <c r="BA32" s="1003"/>
      <c r="BB32" s="998">
        <v>16.612448353850301</v>
      </c>
      <c r="BC32" s="1004">
        <v>0.94824622004188197</v>
      </c>
      <c r="BD32" s="1004">
        <v>-2.94420827134729E-2</v>
      </c>
      <c r="BE32" s="1005">
        <v>-1.99340460265072E-2</v>
      </c>
    </row>
    <row r="33" spans="1:57" x14ac:dyDescent="0.35">
      <c r="A33" s="981" t="s">
        <v>3578</v>
      </c>
      <c r="B33" s="994"/>
      <c r="C33" s="995">
        <v>45642</v>
      </c>
      <c r="D33" s="994"/>
      <c r="E33" s="996">
        <v>509.84199999999998</v>
      </c>
      <c r="F33" s="994"/>
      <c r="G33" s="997">
        <v>11.098000000000001</v>
      </c>
      <c r="H33" s="999"/>
      <c r="I33" s="998">
        <v>3.61E-2</v>
      </c>
      <c r="J33" s="998">
        <v>1.5556000000000001</v>
      </c>
      <c r="K33" s="998">
        <v>3.0741999999999998</v>
      </c>
      <c r="L33" s="998">
        <v>9.6639999999999997</v>
      </c>
      <c r="M33" s="998">
        <v>-4.2698</v>
      </c>
      <c r="N33" s="1000">
        <v>7.7893999999999997</v>
      </c>
      <c r="O33" s="998" t="s">
        <v>430</v>
      </c>
      <c r="P33" s="998" t="s">
        <v>430</v>
      </c>
      <c r="Q33" s="998" t="s">
        <v>430</v>
      </c>
      <c r="R33" s="998" t="s">
        <v>430</v>
      </c>
      <c r="S33" s="998">
        <v>13.002700000000001</v>
      </c>
      <c r="T33" s="998">
        <v>-4.4923000000000002</v>
      </c>
      <c r="U33" s="998">
        <v>-2.8026</v>
      </c>
      <c r="V33" s="998">
        <v>5.4241000000000001</v>
      </c>
      <c r="W33" s="998">
        <v>3.8555000000000001</v>
      </c>
      <c r="X33" s="998">
        <v>7.0915999999999997</v>
      </c>
      <c r="Y33" s="999"/>
      <c r="Z33" s="1001" t="s">
        <v>7217</v>
      </c>
      <c r="AA33" s="1001" t="s">
        <v>7243</v>
      </c>
      <c r="AB33" s="1001" t="s">
        <v>7220</v>
      </c>
      <c r="AC33" s="1001" t="s">
        <v>7220</v>
      </c>
      <c r="AD33" s="1001" t="s">
        <v>7220</v>
      </c>
      <c r="AE33" s="1001" t="s">
        <v>7220</v>
      </c>
      <c r="AF33" s="996" t="s">
        <v>430</v>
      </c>
      <c r="AG33" s="996" t="s">
        <v>430</v>
      </c>
      <c r="AH33" s="996" t="s">
        <v>430</v>
      </c>
      <c r="AI33" s="996" t="s">
        <v>430</v>
      </c>
      <c r="AJ33" s="1001" t="s">
        <v>7220</v>
      </c>
      <c r="AK33" s="1001" t="s">
        <v>7220</v>
      </c>
      <c r="AL33" s="1001" t="s">
        <v>7220</v>
      </c>
      <c r="AM33" s="1001" t="s">
        <v>7218</v>
      </c>
      <c r="AN33" s="1001" t="s">
        <v>7219</v>
      </c>
      <c r="AO33" s="994"/>
      <c r="AP33" s="998" t="s">
        <v>430</v>
      </c>
      <c r="AQ33" s="998" t="s">
        <v>430</v>
      </c>
      <c r="AR33" s="998" t="s">
        <v>430</v>
      </c>
      <c r="AS33" s="998" t="s">
        <v>430</v>
      </c>
      <c r="AT33" s="998">
        <v>-0.4</v>
      </c>
      <c r="AU33" s="1002"/>
      <c r="AV33" s="996" t="s">
        <v>430</v>
      </c>
      <c r="AW33" s="996" t="s">
        <v>430</v>
      </c>
      <c r="AX33" s="996" t="s">
        <v>430</v>
      </c>
      <c r="AY33" s="996" t="s">
        <v>430</v>
      </c>
      <c r="AZ33" s="1001" t="s">
        <v>7220</v>
      </c>
      <c r="BA33" s="1003"/>
      <c r="BB33" s="998">
        <v>16.251184890640499</v>
      </c>
      <c r="BC33" s="1004">
        <v>0.97019957766934095</v>
      </c>
      <c r="BD33" s="1004">
        <v>1.3582428773555999E-2</v>
      </c>
      <c r="BE33" s="1005">
        <v>-2.7364237854814601E-2</v>
      </c>
    </row>
    <row r="34" spans="1:57" x14ac:dyDescent="0.35">
      <c r="A34" s="981" t="s">
        <v>4179</v>
      </c>
      <c r="B34" s="994"/>
      <c r="C34" s="995">
        <v>38679</v>
      </c>
      <c r="D34" s="994"/>
      <c r="E34" s="996">
        <v>6276.26</v>
      </c>
      <c r="F34" s="994"/>
      <c r="G34" s="997">
        <v>115.164</v>
      </c>
      <c r="H34" s="999"/>
      <c r="I34" s="998">
        <v>0.42820000000000003</v>
      </c>
      <c r="J34" s="998">
        <v>0.73119999999999996</v>
      </c>
      <c r="K34" s="998">
        <v>4.1651999999999996</v>
      </c>
      <c r="L34" s="998">
        <v>9.1539999999999999</v>
      </c>
      <c r="M34" s="998">
        <v>-1.8912</v>
      </c>
      <c r="N34" s="1000">
        <v>0.30049999999999999</v>
      </c>
      <c r="O34" s="998">
        <v>8.0399999999999999E-2</v>
      </c>
      <c r="P34" s="998">
        <v>12.7424</v>
      </c>
      <c r="Q34" s="998">
        <v>12.2393</v>
      </c>
      <c r="R34" s="998">
        <v>14.2667</v>
      </c>
      <c r="S34" s="998">
        <v>12.6111</v>
      </c>
      <c r="T34" s="998">
        <v>-1.9078999999999999</v>
      </c>
      <c r="U34" s="998">
        <v>1.1888000000000001</v>
      </c>
      <c r="V34" s="998">
        <v>-2.27</v>
      </c>
      <c r="W34" s="998">
        <v>3.964</v>
      </c>
      <c r="X34" s="998">
        <v>12.597099999999999</v>
      </c>
      <c r="Y34" s="999"/>
      <c r="Z34" s="1001" t="s">
        <v>7165</v>
      </c>
      <c r="AA34" s="1001" t="s">
        <v>7152</v>
      </c>
      <c r="AB34" s="1001" t="s">
        <v>7259</v>
      </c>
      <c r="AC34" s="1001" t="s">
        <v>7260</v>
      </c>
      <c r="AD34" s="1001" t="s">
        <v>7172</v>
      </c>
      <c r="AE34" s="1001" t="s">
        <v>7158</v>
      </c>
      <c r="AF34" s="1001" t="s">
        <v>7159</v>
      </c>
      <c r="AG34" s="1001" t="s">
        <v>7165</v>
      </c>
      <c r="AH34" s="1001" t="s">
        <v>7158</v>
      </c>
      <c r="AI34" s="1001" t="s">
        <v>7172</v>
      </c>
      <c r="AJ34" s="1001" t="s">
        <v>7155</v>
      </c>
      <c r="AK34" s="1001" t="s">
        <v>7172</v>
      </c>
      <c r="AL34" s="1001" t="s">
        <v>7158</v>
      </c>
      <c r="AM34" s="1001" t="s">
        <v>7157</v>
      </c>
      <c r="AN34" s="1001" t="s">
        <v>7261</v>
      </c>
      <c r="AO34" s="994"/>
      <c r="AP34" s="998">
        <v>13.72</v>
      </c>
      <c r="AQ34" s="998">
        <v>14.02</v>
      </c>
      <c r="AR34" s="998">
        <v>10.46</v>
      </c>
      <c r="AS34" s="998">
        <v>5.29</v>
      </c>
      <c r="AT34" s="998">
        <v>1.37</v>
      </c>
      <c r="AU34" s="1002"/>
      <c r="AV34" s="1001" t="s">
        <v>7160</v>
      </c>
      <c r="AW34" s="1001" t="s">
        <v>7158</v>
      </c>
      <c r="AX34" s="1001" t="s">
        <v>7158</v>
      </c>
      <c r="AY34" s="1001" t="s">
        <v>7162</v>
      </c>
      <c r="AZ34" s="1001" t="s">
        <v>7260</v>
      </c>
      <c r="BA34" s="1003"/>
      <c r="BB34" s="998">
        <v>13.1808121148397</v>
      </c>
      <c r="BC34" s="1004">
        <v>0.96850386045324899</v>
      </c>
      <c r="BD34" s="1004">
        <v>5.2154990255288698E-2</v>
      </c>
      <c r="BE34" s="1005">
        <v>-6.9957282873832793E-2</v>
      </c>
    </row>
    <row r="35" spans="1:57" x14ac:dyDescent="0.35">
      <c r="A35" s="914" t="s">
        <v>7262</v>
      </c>
      <c r="B35" s="916"/>
      <c r="C35" s="915"/>
      <c r="D35" s="915"/>
      <c r="E35" s="915"/>
      <c r="F35" s="915"/>
      <c r="G35" s="915"/>
      <c r="H35" s="915"/>
      <c r="I35" s="70">
        <f t="shared" ref="I35:X35" si="0">IFERROR(ROUND(AVERAGE(I8:I34),2),"--")</f>
        <v>0.31</v>
      </c>
      <c r="J35" s="59">
        <f t="shared" si="0"/>
        <v>0.63</v>
      </c>
      <c r="K35" s="59">
        <f t="shared" si="0"/>
        <v>3.1</v>
      </c>
      <c r="L35" s="59">
        <f t="shared" si="0"/>
        <v>11.29</v>
      </c>
      <c r="M35" s="59">
        <f t="shared" si="0"/>
        <v>0.84</v>
      </c>
      <c r="N35" s="70">
        <f t="shared" si="0"/>
        <v>5.46</v>
      </c>
      <c r="O35" s="59">
        <f t="shared" si="0"/>
        <v>3.85</v>
      </c>
      <c r="P35" s="59">
        <f t="shared" si="0"/>
        <v>16.14</v>
      </c>
      <c r="Q35" s="59">
        <f t="shared" si="0"/>
        <v>13.86</v>
      </c>
      <c r="R35" s="59">
        <f t="shared" si="0"/>
        <v>15.33</v>
      </c>
      <c r="S35" s="59">
        <f t="shared" si="0"/>
        <v>13.83</v>
      </c>
      <c r="T35" s="59">
        <f t="shared" si="0"/>
        <v>0.72</v>
      </c>
      <c r="U35" s="59">
        <f t="shared" si="0"/>
        <v>4.51</v>
      </c>
      <c r="V35" s="59">
        <f t="shared" si="0"/>
        <v>3.18</v>
      </c>
      <c r="W35" s="59">
        <f t="shared" si="0"/>
        <v>2.85</v>
      </c>
      <c r="X35" s="88">
        <f t="shared" si="0"/>
        <v>11.29</v>
      </c>
      <c r="Y35" s="59"/>
      <c r="Z35" s="59"/>
      <c r="AA35" s="59"/>
      <c r="AB35" s="59"/>
      <c r="AC35" s="59"/>
      <c r="AD35" s="59"/>
      <c r="AE35" s="59"/>
      <c r="AF35" s="59"/>
      <c r="AG35" s="59"/>
      <c r="AH35" s="59"/>
      <c r="AI35" s="59"/>
      <c r="AJ35" s="59"/>
      <c r="AK35" s="59"/>
      <c r="AL35" s="59"/>
      <c r="AM35" s="59"/>
      <c r="AN35" s="59"/>
      <c r="AO35" s="59"/>
      <c r="AP35" s="59">
        <f>IFERROR(ROUND(AVERAGE(AP8:AP34),2),"--")</f>
        <v>15.65</v>
      </c>
      <c r="AQ35" s="59">
        <f>IFERROR(ROUND(AVERAGE(AQ8:AQ34),2),"--")</f>
        <v>16.670000000000002</v>
      </c>
      <c r="AR35" s="59">
        <f>IFERROR(ROUND(AVERAGE(AR8:AR34),2),"--")</f>
        <v>12.93</v>
      </c>
      <c r="AS35" s="59">
        <f>IFERROR(ROUND(AVERAGE(AS8:AS34),2),"--")</f>
        <v>9.3699999999999992</v>
      </c>
      <c r="AT35" s="59">
        <f>IFERROR(ROUND(AVERAGE(AT8:AT34),2),"--")</f>
        <v>7.59</v>
      </c>
      <c r="AU35" s="915"/>
      <c r="AV35" s="915"/>
      <c r="AW35" s="915"/>
      <c r="AX35" s="915"/>
      <c r="AY35" s="915"/>
      <c r="AZ35" s="915"/>
      <c r="BA35" s="915"/>
      <c r="BB35" s="915"/>
      <c r="BC35" s="915"/>
      <c r="BD35" s="915"/>
      <c r="BE35" s="920"/>
    </row>
    <row r="36" spans="1:57" x14ac:dyDescent="0.35">
      <c r="A36" s="910" t="s">
        <v>94</v>
      </c>
      <c r="B36" s="917"/>
      <c r="C36" s="911"/>
      <c r="D36" s="911"/>
      <c r="E36" s="911"/>
      <c r="F36" s="911"/>
      <c r="G36" s="911"/>
      <c r="H36" s="911"/>
      <c r="I36" s="71">
        <f t="shared" ref="I36:X36" si="1">IF(COUNTIF(I8:I34,"--") = 27,"--",ROUND(MAX(I8:I34),2))</f>
        <v>1.42</v>
      </c>
      <c r="J36" s="60">
        <f t="shared" si="1"/>
        <v>3.43</v>
      </c>
      <c r="K36" s="60">
        <f t="shared" si="1"/>
        <v>6.25</v>
      </c>
      <c r="L36" s="60">
        <f t="shared" si="1"/>
        <v>21.83</v>
      </c>
      <c r="M36" s="60">
        <f t="shared" si="1"/>
        <v>18.05</v>
      </c>
      <c r="N36" s="71">
        <f t="shared" si="1"/>
        <v>23.43</v>
      </c>
      <c r="O36" s="60">
        <f t="shared" si="1"/>
        <v>16.72</v>
      </c>
      <c r="P36" s="60">
        <f t="shared" si="1"/>
        <v>20.66</v>
      </c>
      <c r="Q36" s="60">
        <f t="shared" si="1"/>
        <v>20.49</v>
      </c>
      <c r="R36" s="60">
        <f t="shared" si="1"/>
        <v>17.91</v>
      </c>
      <c r="S36" s="60">
        <f t="shared" si="1"/>
        <v>24.75</v>
      </c>
      <c r="T36" s="60">
        <f t="shared" si="1"/>
        <v>18.649999999999999</v>
      </c>
      <c r="U36" s="60">
        <f t="shared" si="1"/>
        <v>19.75</v>
      </c>
      <c r="V36" s="60">
        <f t="shared" si="1"/>
        <v>21</v>
      </c>
      <c r="W36" s="60">
        <f t="shared" si="1"/>
        <v>6.52</v>
      </c>
      <c r="X36" s="89">
        <f t="shared" si="1"/>
        <v>20.11</v>
      </c>
      <c r="Y36" s="60"/>
      <c r="Z36" s="60"/>
      <c r="AA36" s="60"/>
      <c r="AB36" s="60"/>
      <c r="AC36" s="60"/>
      <c r="AD36" s="60"/>
      <c r="AE36" s="60"/>
      <c r="AF36" s="60"/>
      <c r="AG36" s="60"/>
      <c r="AH36" s="60"/>
      <c r="AI36" s="60"/>
      <c r="AJ36" s="60"/>
      <c r="AK36" s="60"/>
      <c r="AL36" s="60"/>
      <c r="AM36" s="60"/>
      <c r="AN36" s="60"/>
      <c r="AO36" s="60"/>
      <c r="AP36" s="60">
        <f>IF(COUNTIF(AP8:AP34,"--") = 27,"--",ROUND(MAX(AP8:AP34),2))</f>
        <v>18.96</v>
      </c>
      <c r="AQ36" s="60">
        <f>IF(COUNTIF(AQ8:AQ34,"--") = 27,"--",ROUND(MAX(AQ8:AQ34),2))</f>
        <v>21.69</v>
      </c>
      <c r="AR36" s="60">
        <f>IF(COUNTIF(AR8:AR34,"--") = 27,"--",ROUND(MAX(AR8:AR34),2))</f>
        <v>17.66</v>
      </c>
      <c r="AS36" s="60">
        <f>IF(COUNTIF(AS8:AS34,"--") = 27,"--",ROUND(MAX(AS8:AS34),2))</f>
        <v>14.3</v>
      </c>
      <c r="AT36" s="60">
        <f>IF(COUNTIF(AT8:AT34,"--") = 27,"--",ROUND(MAX(AT8:AT34),2))</f>
        <v>33.01</v>
      </c>
      <c r="AU36" s="911"/>
      <c r="AV36" s="911"/>
      <c r="AW36" s="911"/>
      <c r="AX36" s="911"/>
      <c r="AY36" s="911"/>
      <c r="AZ36" s="911"/>
      <c r="BA36" s="911"/>
      <c r="BB36" s="911"/>
      <c r="BC36" s="911"/>
      <c r="BD36" s="911"/>
      <c r="BE36" s="921"/>
    </row>
    <row r="37" spans="1:57" x14ac:dyDescent="0.35">
      <c r="A37" s="910" t="s">
        <v>95</v>
      </c>
      <c r="B37" s="917"/>
      <c r="C37" s="911"/>
      <c r="D37" s="911"/>
      <c r="E37" s="911"/>
      <c r="F37" s="911"/>
      <c r="G37" s="911"/>
      <c r="H37" s="911"/>
      <c r="I37" s="71">
        <f t="shared" ref="I37:X37" si="2">IF(COUNTIF(I8:I34,"--") = 27,"--",ROUND(MIN(I8:I34),2))</f>
        <v>-0.74</v>
      </c>
      <c r="J37" s="60">
        <f t="shared" si="2"/>
        <v>-3.16</v>
      </c>
      <c r="K37" s="60">
        <f t="shared" si="2"/>
        <v>-2.61</v>
      </c>
      <c r="L37" s="60">
        <f t="shared" si="2"/>
        <v>-2.4</v>
      </c>
      <c r="M37" s="60">
        <f t="shared" si="2"/>
        <v>-22.36</v>
      </c>
      <c r="N37" s="71">
        <f t="shared" si="2"/>
        <v>-20.13</v>
      </c>
      <c r="O37" s="60">
        <f t="shared" si="2"/>
        <v>-5.33</v>
      </c>
      <c r="P37" s="60">
        <f t="shared" si="2"/>
        <v>10.72</v>
      </c>
      <c r="Q37" s="60">
        <f t="shared" si="2"/>
        <v>7.88</v>
      </c>
      <c r="R37" s="60">
        <f t="shared" si="2"/>
        <v>12.4</v>
      </c>
      <c r="S37" s="60">
        <f t="shared" si="2"/>
        <v>-0.32</v>
      </c>
      <c r="T37" s="60">
        <f t="shared" si="2"/>
        <v>-20.67</v>
      </c>
      <c r="U37" s="60">
        <f t="shared" si="2"/>
        <v>-13.83</v>
      </c>
      <c r="V37" s="60">
        <f t="shared" si="2"/>
        <v>-21.65</v>
      </c>
      <c r="W37" s="60">
        <f t="shared" si="2"/>
        <v>-2.9</v>
      </c>
      <c r="X37" s="89">
        <f t="shared" si="2"/>
        <v>-4.7</v>
      </c>
      <c r="Y37" s="60"/>
      <c r="Z37" s="60"/>
      <c r="AA37" s="60"/>
      <c r="AB37" s="60"/>
      <c r="AC37" s="60"/>
      <c r="AD37" s="60"/>
      <c r="AE37" s="60"/>
      <c r="AF37" s="60"/>
      <c r="AG37" s="60"/>
      <c r="AH37" s="60"/>
      <c r="AI37" s="60"/>
      <c r="AJ37" s="60"/>
      <c r="AK37" s="60"/>
      <c r="AL37" s="60"/>
      <c r="AM37" s="60"/>
      <c r="AN37" s="60"/>
      <c r="AO37" s="60"/>
      <c r="AP37" s="60">
        <f>IF(COUNTIF(AP8:AP34,"--") = 27,"--",ROUND(MIN(AP8:AP34),2))</f>
        <v>12.34</v>
      </c>
      <c r="AQ37" s="60">
        <f>IF(COUNTIF(AQ8:AQ34,"--") = 27,"--",ROUND(MIN(AQ8:AQ34),2))</f>
        <v>12.39</v>
      </c>
      <c r="AR37" s="60">
        <f>IF(COUNTIF(AR8:AR34,"--") = 27,"--",ROUND(MIN(AR8:AR34),2))</f>
        <v>7.38</v>
      </c>
      <c r="AS37" s="60">
        <f>IF(COUNTIF(AS8:AS34,"--") = 27,"--",ROUND(MIN(AS8:AS34),2))</f>
        <v>3.16</v>
      </c>
      <c r="AT37" s="60">
        <f>IF(COUNTIF(AT8:AT34,"--") = 27,"--",ROUND(MIN(AT8:AT34),2))</f>
        <v>-25.66</v>
      </c>
      <c r="AU37" s="911"/>
      <c r="AV37" s="911"/>
      <c r="AW37" s="911"/>
      <c r="AX37" s="911"/>
      <c r="AY37" s="911"/>
      <c r="AZ37" s="911"/>
      <c r="BA37" s="911"/>
      <c r="BB37" s="911"/>
      <c r="BC37" s="911"/>
      <c r="BD37" s="911"/>
      <c r="BE37" s="921"/>
    </row>
    <row r="38" spans="1:57" x14ac:dyDescent="0.35">
      <c r="A38" s="912" t="s">
        <v>96</v>
      </c>
      <c r="B38" s="918"/>
      <c r="C38" s="913"/>
      <c r="D38" s="913"/>
      <c r="E38" s="913"/>
      <c r="F38" s="913"/>
      <c r="G38" s="913"/>
      <c r="H38" s="913"/>
      <c r="I38" s="72">
        <f t="shared" ref="I38:X38" si="3">IFERROR(ROUND(MEDIAN(I8:I34),2),"--")</f>
        <v>0.33</v>
      </c>
      <c r="J38" s="61">
        <f t="shared" si="3"/>
        <v>0.54</v>
      </c>
      <c r="K38" s="61">
        <f t="shared" si="3"/>
        <v>3.28</v>
      </c>
      <c r="L38" s="61">
        <f t="shared" si="3"/>
        <v>11.06</v>
      </c>
      <c r="M38" s="61">
        <f t="shared" si="3"/>
        <v>-0.34</v>
      </c>
      <c r="N38" s="72">
        <f t="shared" si="3"/>
        <v>5.72</v>
      </c>
      <c r="O38" s="61">
        <f t="shared" si="3"/>
        <v>2.98</v>
      </c>
      <c r="P38" s="61">
        <f t="shared" si="3"/>
        <v>16.059999999999999</v>
      </c>
      <c r="Q38" s="61">
        <f t="shared" si="3"/>
        <v>13.81</v>
      </c>
      <c r="R38" s="61">
        <f t="shared" si="3"/>
        <v>15.73</v>
      </c>
      <c r="S38" s="61">
        <f t="shared" si="3"/>
        <v>13.43</v>
      </c>
      <c r="T38" s="61">
        <f t="shared" si="3"/>
        <v>-0.3</v>
      </c>
      <c r="U38" s="61">
        <f t="shared" si="3"/>
        <v>4.37</v>
      </c>
      <c r="V38" s="61">
        <f t="shared" si="3"/>
        <v>3.35</v>
      </c>
      <c r="W38" s="61">
        <f t="shared" si="3"/>
        <v>3.1</v>
      </c>
      <c r="X38" s="90">
        <f t="shared" si="3"/>
        <v>13.61</v>
      </c>
      <c r="Y38" s="61"/>
      <c r="Z38" s="61"/>
      <c r="AA38" s="61"/>
      <c r="AB38" s="61"/>
      <c r="AC38" s="61"/>
      <c r="AD38" s="61"/>
      <c r="AE38" s="61"/>
      <c r="AF38" s="61"/>
      <c r="AG38" s="61"/>
      <c r="AH38" s="61"/>
      <c r="AI38" s="61"/>
      <c r="AJ38" s="61"/>
      <c r="AK38" s="61"/>
      <c r="AL38" s="61"/>
      <c r="AM38" s="61"/>
      <c r="AN38" s="61"/>
      <c r="AO38" s="61"/>
      <c r="AP38" s="61">
        <f>IFERROR(ROUND(MEDIAN(AP8:AP34),2),"--")</f>
        <v>15.66</v>
      </c>
      <c r="AQ38" s="61">
        <f>IFERROR(ROUND(MEDIAN(AQ8:AQ34),2),"--")</f>
        <v>16.350000000000001</v>
      </c>
      <c r="AR38" s="61">
        <f>IFERROR(ROUND(MEDIAN(AR8:AR34),2),"--")</f>
        <v>12.92</v>
      </c>
      <c r="AS38" s="61">
        <f>IFERROR(ROUND(MEDIAN(AS8:AS34),2),"--")</f>
        <v>10.66</v>
      </c>
      <c r="AT38" s="61">
        <f>IFERROR(ROUND(MEDIAN(AT8:AT34),2),"--")</f>
        <v>7.15</v>
      </c>
      <c r="AU38" s="913"/>
      <c r="AV38" s="913"/>
      <c r="AW38" s="913"/>
      <c r="AX38" s="913"/>
      <c r="AY38" s="913"/>
      <c r="AZ38" s="913"/>
      <c r="BA38" s="913"/>
      <c r="BB38" s="913"/>
      <c r="BC38" s="913"/>
      <c r="BD38" s="913"/>
      <c r="BE38" s="922"/>
    </row>
    <row r="39" spans="1:57" x14ac:dyDescent="0.35">
      <c r="A39" s="39" t="s">
        <v>7263</v>
      </c>
      <c r="B39" s="923"/>
      <c r="C39" s="923"/>
      <c r="D39" s="923"/>
      <c r="E39" s="923"/>
      <c r="F39" s="923"/>
      <c r="G39" s="923"/>
      <c r="H39" s="923"/>
      <c r="I39" s="923"/>
      <c r="J39" s="923"/>
      <c r="K39" s="923"/>
      <c r="L39" s="923"/>
      <c r="M39" s="923"/>
      <c r="N39" s="923"/>
      <c r="O39" s="923"/>
      <c r="P39" s="923"/>
      <c r="Q39" s="923"/>
      <c r="R39" s="923"/>
      <c r="S39" s="923"/>
      <c r="T39" s="923"/>
      <c r="U39" s="923"/>
      <c r="V39" s="923"/>
      <c r="W39" s="923"/>
      <c r="X39" s="923"/>
      <c r="Y39" s="923"/>
      <c r="Z39" s="923"/>
      <c r="AA39" s="923"/>
      <c r="AB39" s="923"/>
      <c r="AC39" s="923"/>
      <c r="AD39" s="923"/>
      <c r="AE39" s="923"/>
      <c r="AF39" s="923"/>
      <c r="AG39" s="923"/>
      <c r="AH39" s="923"/>
      <c r="AI39" s="923"/>
      <c r="AJ39" s="923"/>
      <c r="AK39" s="923"/>
      <c r="AL39" s="923"/>
      <c r="AM39" s="923"/>
      <c r="AN39" s="923"/>
      <c r="AO39" s="923"/>
      <c r="AP39" s="923"/>
      <c r="AQ39" s="923"/>
      <c r="AR39" s="923"/>
      <c r="AS39" s="923"/>
      <c r="AT39" s="923"/>
      <c r="AU39" s="923"/>
      <c r="AV39" s="923"/>
      <c r="AW39" s="923"/>
      <c r="AX39" s="923"/>
      <c r="AY39" s="923"/>
      <c r="AZ39" s="923"/>
      <c r="BA39" s="923"/>
      <c r="BB39" s="923"/>
      <c r="BC39" s="923"/>
      <c r="BD39" s="923"/>
      <c r="BE39" s="923"/>
    </row>
    <row r="40" spans="1:57" x14ac:dyDescent="0.35">
      <c r="A40" s="981" t="s">
        <v>527</v>
      </c>
      <c r="B40" s="982"/>
      <c r="C40" s="983">
        <v>44468</v>
      </c>
      <c r="D40" s="982"/>
      <c r="E40" s="984">
        <v>28025.9</v>
      </c>
      <c r="F40" s="982"/>
      <c r="G40" s="985">
        <v>21.425000000000001</v>
      </c>
      <c r="H40" s="987"/>
      <c r="I40" s="986">
        <v>0.56320000000000003</v>
      </c>
      <c r="J40" s="986">
        <v>1.1186</v>
      </c>
      <c r="K40" s="986">
        <v>3.6276000000000002</v>
      </c>
      <c r="L40" s="986">
        <v>11.932499999999999</v>
      </c>
      <c r="M40" s="986">
        <v>0.2339</v>
      </c>
      <c r="N40" s="988">
        <v>8.4260999999999999</v>
      </c>
      <c r="O40" s="986">
        <v>6.0282999999999998</v>
      </c>
      <c r="P40" s="986">
        <v>22.176300000000001</v>
      </c>
      <c r="Q40" s="986" t="s">
        <v>430</v>
      </c>
      <c r="R40" s="986" t="s">
        <v>430</v>
      </c>
      <c r="S40" s="986">
        <v>14.9718</v>
      </c>
      <c r="T40" s="986">
        <v>-0.14910000000000001</v>
      </c>
      <c r="U40" s="986">
        <v>5.2515000000000001</v>
      </c>
      <c r="V40" s="986">
        <v>6.18</v>
      </c>
      <c r="W40" s="986">
        <v>3.2530000000000001</v>
      </c>
      <c r="X40" s="986">
        <v>17.451599999999999</v>
      </c>
      <c r="Y40" s="987"/>
      <c r="Z40" s="989" t="s">
        <v>7121</v>
      </c>
      <c r="AA40" s="989" t="s">
        <v>7122</v>
      </c>
      <c r="AB40" s="989" t="s">
        <v>7123</v>
      </c>
      <c r="AC40" s="989" t="s">
        <v>7127</v>
      </c>
      <c r="AD40" s="989" t="s">
        <v>7124</v>
      </c>
      <c r="AE40" s="989" t="s">
        <v>7122</v>
      </c>
      <c r="AF40" s="989" t="s">
        <v>7125</v>
      </c>
      <c r="AG40" s="989" t="s">
        <v>7126</v>
      </c>
      <c r="AH40" s="984" t="s">
        <v>430</v>
      </c>
      <c r="AI40" s="984" t="s">
        <v>430</v>
      </c>
      <c r="AJ40" s="989" t="s">
        <v>7124</v>
      </c>
      <c r="AK40" s="989" t="s">
        <v>7127</v>
      </c>
      <c r="AL40" s="989" t="s">
        <v>7128</v>
      </c>
      <c r="AM40" s="989" t="s">
        <v>7129</v>
      </c>
      <c r="AN40" s="989" t="s">
        <v>7121</v>
      </c>
      <c r="AO40" s="982"/>
      <c r="AP40" s="986" t="s">
        <v>430</v>
      </c>
      <c r="AQ40" s="986" t="s">
        <v>430</v>
      </c>
      <c r="AR40" s="986" t="s">
        <v>430</v>
      </c>
      <c r="AS40" s="986">
        <v>12.03</v>
      </c>
      <c r="AT40" s="986">
        <v>8.3800000000000008</v>
      </c>
      <c r="AU40" s="990"/>
      <c r="AV40" s="984" t="s">
        <v>430</v>
      </c>
      <c r="AW40" s="984" t="s">
        <v>430</v>
      </c>
      <c r="AX40" s="984" t="s">
        <v>430</v>
      </c>
      <c r="AY40" s="989" t="s">
        <v>7130</v>
      </c>
      <c r="AZ40" s="989" t="s">
        <v>7128</v>
      </c>
      <c r="BA40" s="986"/>
      <c r="BB40" s="988">
        <v>14.8346818693181</v>
      </c>
      <c r="BC40" s="992">
        <v>1.01786870156316</v>
      </c>
      <c r="BD40" s="992">
        <v>9.5223454036598695E-2</v>
      </c>
      <c r="BE40" s="993">
        <v>0.40883490087241198</v>
      </c>
    </row>
    <row r="41" spans="1:57" x14ac:dyDescent="0.35">
      <c r="A41" s="981" t="s">
        <v>756</v>
      </c>
      <c r="B41" s="994"/>
      <c r="C41" s="995">
        <v>41275</v>
      </c>
      <c r="D41" s="994"/>
      <c r="E41" s="996">
        <v>56233.8</v>
      </c>
      <c r="F41" s="994"/>
      <c r="G41" s="997">
        <v>96.757999999999996</v>
      </c>
      <c r="H41" s="999"/>
      <c r="I41" s="998">
        <v>0.60199999999999998</v>
      </c>
      <c r="J41" s="998">
        <v>0.49440000000000001</v>
      </c>
      <c r="K41" s="998">
        <v>2.6360000000000001</v>
      </c>
      <c r="L41" s="998">
        <v>8.7387999999999995</v>
      </c>
      <c r="M41" s="998">
        <v>-1.7256</v>
      </c>
      <c r="N41" s="1000">
        <v>0.94199999999999995</v>
      </c>
      <c r="O41" s="998">
        <v>3.8534000000000002</v>
      </c>
      <c r="P41" s="998">
        <v>15.250999999999999</v>
      </c>
      <c r="Q41" s="998">
        <v>12.984400000000001</v>
      </c>
      <c r="R41" s="998">
        <v>14.7302</v>
      </c>
      <c r="S41" s="998">
        <v>11.428699999999999</v>
      </c>
      <c r="T41" s="998">
        <v>-1.8113999999999999</v>
      </c>
      <c r="U41" s="998">
        <v>2.2585000000000002</v>
      </c>
      <c r="V41" s="998">
        <v>-1.2311000000000001</v>
      </c>
      <c r="W41" s="998">
        <v>2.3277000000000001</v>
      </c>
      <c r="X41" s="998">
        <v>15.8018</v>
      </c>
      <c r="Y41" s="999"/>
      <c r="Z41" s="1001" t="s">
        <v>7123</v>
      </c>
      <c r="AA41" s="1001" t="s">
        <v>7127</v>
      </c>
      <c r="AB41" s="1001" t="s">
        <v>7127</v>
      </c>
      <c r="AC41" s="1001" t="s">
        <v>7127</v>
      </c>
      <c r="AD41" s="1001" t="s">
        <v>7128</v>
      </c>
      <c r="AE41" s="1001" t="s">
        <v>7131</v>
      </c>
      <c r="AF41" s="1001" t="s">
        <v>7123</v>
      </c>
      <c r="AG41" s="1001" t="s">
        <v>7132</v>
      </c>
      <c r="AH41" s="1001" t="s">
        <v>7133</v>
      </c>
      <c r="AI41" s="1001" t="s">
        <v>7134</v>
      </c>
      <c r="AJ41" s="1001" t="s">
        <v>7127</v>
      </c>
      <c r="AK41" s="1001" t="s">
        <v>7128</v>
      </c>
      <c r="AL41" s="1001" t="s">
        <v>7128</v>
      </c>
      <c r="AM41" s="1001" t="s">
        <v>7131</v>
      </c>
      <c r="AN41" s="1001" t="s">
        <v>7136</v>
      </c>
      <c r="AO41" s="994"/>
      <c r="AP41" s="998">
        <v>14.13</v>
      </c>
      <c r="AQ41" s="998">
        <v>14.76</v>
      </c>
      <c r="AR41" s="998">
        <v>12.45</v>
      </c>
      <c r="AS41" s="998">
        <v>8.32</v>
      </c>
      <c r="AT41" s="998">
        <v>1.34</v>
      </c>
      <c r="AU41" s="1002"/>
      <c r="AV41" s="1001" t="s">
        <v>7137</v>
      </c>
      <c r="AW41" s="1001" t="s">
        <v>7130</v>
      </c>
      <c r="AX41" s="1001" t="s">
        <v>7236</v>
      </c>
      <c r="AY41" s="1001" t="s">
        <v>7125</v>
      </c>
      <c r="AZ41" s="1001" t="s">
        <v>7123</v>
      </c>
      <c r="BA41" s="1003"/>
      <c r="BB41" s="998">
        <v>12.826279374923599</v>
      </c>
      <c r="BC41" s="1004">
        <v>0.95306832165190103</v>
      </c>
      <c r="BD41" s="1004">
        <v>6.52601627601265E-2</v>
      </c>
      <c r="BE41" s="1005">
        <v>9.1713776915241907E-2</v>
      </c>
    </row>
    <row r="42" spans="1:57" x14ac:dyDescent="0.35">
      <c r="A42" s="981" t="s">
        <v>1077</v>
      </c>
      <c r="B42" s="994"/>
      <c r="C42" s="995">
        <v>41275</v>
      </c>
      <c r="D42" s="994"/>
      <c r="E42" s="996">
        <v>10842.9</v>
      </c>
      <c r="F42" s="994"/>
      <c r="G42" s="997">
        <v>651.85</v>
      </c>
      <c r="H42" s="999"/>
      <c r="I42" s="998">
        <v>0.61399999999999999</v>
      </c>
      <c r="J42" s="998">
        <v>0.16689999999999999</v>
      </c>
      <c r="K42" s="998">
        <v>2.5566</v>
      </c>
      <c r="L42" s="998">
        <v>6.3574999999999999</v>
      </c>
      <c r="M42" s="998">
        <v>-5.2530999999999999</v>
      </c>
      <c r="N42" s="1000">
        <v>-0.44640000000000002</v>
      </c>
      <c r="O42" s="998">
        <v>3.1267</v>
      </c>
      <c r="P42" s="998">
        <v>13.2502</v>
      </c>
      <c r="Q42" s="998">
        <v>11.8284</v>
      </c>
      <c r="R42" s="998">
        <v>13.751899999999999</v>
      </c>
      <c r="S42" s="998">
        <v>9.2370000000000001</v>
      </c>
      <c r="T42" s="998">
        <v>-5.2213000000000003</v>
      </c>
      <c r="U42" s="998">
        <v>-0.15090000000000001</v>
      </c>
      <c r="V42" s="998">
        <v>-2.4613</v>
      </c>
      <c r="W42" s="998">
        <v>2.6236000000000002</v>
      </c>
      <c r="X42" s="998">
        <v>14.0207</v>
      </c>
      <c r="Y42" s="999"/>
      <c r="Z42" s="1001" t="s">
        <v>7139</v>
      </c>
      <c r="AA42" s="1001" t="s">
        <v>7136</v>
      </c>
      <c r="AB42" s="1001" t="s">
        <v>7135</v>
      </c>
      <c r="AC42" s="1001" t="s">
        <v>7127</v>
      </c>
      <c r="AD42" s="1001" t="s">
        <v>7128</v>
      </c>
      <c r="AE42" s="1001" t="s">
        <v>7173</v>
      </c>
      <c r="AF42" s="1001" t="s">
        <v>7128</v>
      </c>
      <c r="AG42" s="1001" t="s">
        <v>7140</v>
      </c>
      <c r="AH42" s="1001" t="s">
        <v>7125</v>
      </c>
      <c r="AI42" s="1001" t="s">
        <v>7145</v>
      </c>
      <c r="AJ42" s="1001" t="s">
        <v>7124</v>
      </c>
      <c r="AK42" s="1001" t="s">
        <v>7128</v>
      </c>
      <c r="AL42" s="1001" t="s">
        <v>7121</v>
      </c>
      <c r="AM42" s="1001" t="s">
        <v>7135</v>
      </c>
      <c r="AN42" s="1001" t="s">
        <v>7123</v>
      </c>
      <c r="AO42" s="994"/>
      <c r="AP42" s="998">
        <v>13.68</v>
      </c>
      <c r="AQ42" s="998">
        <v>13.78</v>
      </c>
      <c r="AR42" s="998">
        <v>10.53</v>
      </c>
      <c r="AS42" s="998">
        <v>6.07</v>
      </c>
      <c r="AT42" s="998">
        <v>-2.69</v>
      </c>
      <c r="AU42" s="1002"/>
      <c r="AV42" s="1001" t="s">
        <v>7264</v>
      </c>
      <c r="AW42" s="1001" t="s">
        <v>7142</v>
      </c>
      <c r="AX42" s="1001" t="s">
        <v>7125</v>
      </c>
      <c r="AY42" s="1001" t="s">
        <v>7140</v>
      </c>
      <c r="AZ42" s="1001" t="s">
        <v>7123</v>
      </c>
      <c r="BA42" s="1003"/>
      <c r="BB42" s="998">
        <v>11.967386798484799</v>
      </c>
      <c r="BC42" s="1004">
        <v>0.96099988992943697</v>
      </c>
      <c r="BD42" s="1004">
        <v>5.7811307684107499E-2</v>
      </c>
      <c r="BE42" s="1005">
        <v>0.13792582756716601</v>
      </c>
    </row>
    <row r="43" spans="1:57" x14ac:dyDescent="0.35">
      <c r="A43" s="981" t="s">
        <v>1311</v>
      </c>
      <c r="B43" s="994"/>
      <c r="C43" s="995">
        <v>41275</v>
      </c>
      <c r="D43" s="994"/>
      <c r="E43" s="996">
        <v>31406.5</v>
      </c>
      <c r="F43" s="994"/>
      <c r="G43" s="997">
        <v>404.14400000000001</v>
      </c>
      <c r="H43" s="999"/>
      <c r="I43" s="998">
        <v>0.39700000000000002</v>
      </c>
      <c r="J43" s="998">
        <v>0.2747</v>
      </c>
      <c r="K43" s="998">
        <v>3.4226999999999999</v>
      </c>
      <c r="L43" s="998">
        <v>8.7106999999999992</v>
      </c>
      <c r="M43" s="998">
        <v>-0.55169999999999997</v>
      </c>
      <c r="N43" s="1000">
        <v>4.4669999999999996</v>
      </c>
      <c r="O43" s="998">
        <v>3.5848</v>
      </c>
      <c r="P43" s="998">
        <v>17.172799999999999</v>
      </c>
      <c r="Q43" s="998">
        <v>15.8032</v>
      </c>
      <c r="R43" s="998">
        <v>16.852900000000002</v>
      </c>
      <c r="S43" s="998">
        <v>11.902900000000001</v>
      </c>
      <c r="T43" s="998">
        <v>-0.55779999999999996</v>
      </c>
      <c r="U43" s="998">
        <v>3.7136</v>
      </c>
      <c r="V43" s="998">
        <v>2.0282</v>
      </c>
      <c r="W43" s="998">
        <v>3.3626999999999998</v>
      </c>
      <c r="X43" s="998">
        <v>16.632200000000001</v>
      </c>
      <c r="Y43" s="999"/>
      <c r="Z43" s="1001" t="s">
        <v>7144</v>
      </c>
      <c r="AA43" s="1001" t="s">
        <v>7127</v>
      </c>
      <c r="AB43" s="1001" t="s">
        <v>7173</v>
      </c>
      <c r="AC43" s="1001" t="s">
        <v>7136</v>
      </c>
      <c r="AD43" s="1001" t="s">
        <v>7128</v>
      </c>
      <c r="AE43" s="1001" t="s">
        <v>7128</v>
      </c>
      <c r="AF43" s="1001" t="s">
        <v>7127</v>
      </c>
      <c r="AG43" s="1001" t="s">
        <v>7128</v>
      </c>
      <c r="AH43" s="1001" t="s">
        <v>7135</v>
      </c>
      <c r="AI43" s="1001" t="s">
        <v>7264</v>
      </c>
      <c r="AJ43" s="1001" t="s">
        <v>7127</v>
      </c>
      <c r="AK43" s="1001" t="s">
        <v>7128</v>
      </c>
      <c r="AL43" s="1001" t="s">
        <v>7123</v>
      </c>
      <c r="AM43" s="1001" t="s">
        <v>7123</v>
      </c>
      <c r="AN43" s="1001" t="s">
        <v>7173</v>
      </c>
      <c r="AO43" s="994"/>
      <c r="AP43" s="998">
        <v>16.72</v>
      </c>
      <c r="AQ43" s="998">
        <v>17.71</v>
      </c>
      <c r="AR43" s="998">
        <v>14.69</v>
      </c>
      <c r="AS43" s="998">
        <v>9.4600000000000009</v>
      </c>
      <c r="AT43" s="998">
        <v>3.84</v>
      </c>
      <c r="AU43" s="1002"/>
      <c r="AV43" s="1001" t="s">
        <v>7145</v>
      </c>
      <c r="AW43" s="1001" t="s">
        <v>7132</v>
      </c>
      <c r="AX43" s="1001" t="s">
        <v>7135</v>
      </c>
      <c r="AY43" s="1001" t="s">
        <v>7123</v>
      </c>
      <c r="AZ43" s="1001" t="s">
        <v>7131</v>
      </c>
      <c r="BA43" s="1003"/>
      <c r="BB43" s="998">
        <v>13.4486932970993</v>
      </c>
      <c r="BC43" s="1004">
        <v>0.955787153704863</v>
      </c>
      <c r="BD43" s="1004">
        <v>7.6449102667552296E-2</v>
      </c>
      <c r="BE43" s="1005">
        <v>9.1261823193357197E-2</v>
      </c>
    </row>
    <row r="44" spans="1:57" x14ac:dyDescent="0.35">
      <c r="A44" s="981" t="s">
        <v>1545</v>
      </c>
      <c r="B44" s="1006"/>
      <c r="C44" s="995">
        <v>41275</v>
      </c>
      <c r="D44" s="1006"/>
      <c r="E44" s="996">
        <v>68218.7</v>
      </c>
      <c r="F44" s="1006"/>
      <c r="G44" s="997">
        <v>169.10499999999999</v>
      </c>
      <c r="H44" s="1007"/>
      <c r="I44" s="998">
        <v>4.7000000000000002E-3</v>
      </c>
      <c r="J44" s="998">
        <v>0.67869999999999997</v>
      </c>
      <c r="K44" s="998">
        <v>4.032</v>
      </c>
      <c r="L44" s="998">
        <v>16.734400000000001</v>
      </c>
      <c r="M44" s="998">
        <v>6.1737000000000002</v>
      </c>
      <c r="N44" s="1000">
        <v>9.0612999999999992</v>
      </c>
      <c r="O44" s="998">
        <v>8.0668000000000006</v>
      </c>
      <c r="P44" s="998">
        <v>21.7393</v>
      </c>
      <c r="Q44" s="998">
        <v>19.100899999999999</v>
      </c>
      <c r="R44" s="998">
        <v>19.3429</v>
      </c>
      <c r="S44" s="998">
        <v>18.925599999999999</v>
      </c>
      <c r="T44" s="998">
        <v>6.4664999999999999</v>
      </c>
      <c r="U44" s="998">
        <v>7.7115999999999998</v>
      </c>
      <c r="V44" s="998">
        <v>6.7858000000000001</v>
      </c>
      <c r="W44" s="998">
        <v>4.1498999999999997</v>
      </c>
      <c r="X44" s="998">
        <v>20.347799999999999</v>
      </c>
      <c r="Y44" s="1007"/>
      <c r="Z44" s="1001" t="s">
        <v>7147</v>
      </c>
      <c r="AA44" s="1001" t="s">
        <v>7147</v>
      </c>
      <c r="AB44" s="1001" t="s">
        <v>7148</v>
      </c>
      <c r="AC44" s="1001" t="s">
        <v>7148</v>
      </c>
      <c r="AD44" s="1001" t="s">
        <v>7148</v>
      </c>
      <c r="AE44" s="1001" t="s">
        <v>7149</v>
      </c>
      <c r="AF44" s="1001" t="s">
        <v>7174</v>
      </c>
      <c r="AG44" s="1001" t="s">
        <v>7150</v>
      </c>
      <c r="AH44" s="1001" t="s">
        <v>7151</v>
      </c>
      <c r="AI44" s="1001" t="s">
        <v>7193</v>
      </c>
      <c r="AJ44" s="1001" t="s">
        <v>7148</v>
      </c>
      <c r="AK44" s="1001" t="s">
        <v>7148</v>
      </c>
      <c r="AL44" s="1001" t="s">
        <v>7265</v>
      </c>
      <c r="AM44" s="1001" t="s">
        <v>7149</v>
      </c>
      <c r="AN44" s="1001" t="s">
        <v>7154</v>
      </c>
      <c r="AO44" s="1006"/>
      <c r="AP44" s="998">
        <v>20.32</v>
      </c>
      <c r="AQ44" s="998">
        <v>22.57</v>
      </c>
      <c r="AR44" s="998">
        <v>18.96</v>
      </c>
      <c r="AS44" s="998">
        <v>15.2</v>
      </c>
      <c r="AT44" s="998">
        <v>15.08</v>
      </c>
      <c r="AU44" s="1002"/>
      <c r="AV44" s="1001" t="s">
        <v>7193</v>
      </c>
      <c r="AW44" s="1001" t="s">
        <v>7172</v>
      </c>
      <c r="AX44" s="1001" t="s">
        <v>7150</v>
      </c>
      <c r="AY44" s="1001" t="s">
        <v>7153</v>
      </c>
      <c r="AZ44" s="1001" t="s">
        <v>7148</v>
      </c>
      <c r="BA44" s="1003"/>
      <c r="BB44" s="998">
        <v>16.022675105364598</v>
      </c>
      <c r="BC44" s="1004">
        <v>0.94650595496284096</v>
      </c>
      <c r="BD44" s="1004">
        <v>8.8072243650955603E-2</v>
      </c>
      <c r="BE44" s="1005">
        <v>0.109471802861854</v>
      </c>
    </row>
    <row r="45" spans="1:57" x14ac:dyDescent="0.35">
      <c r="A45" s="981" t="s">
        <v>1770</v>
      </c>
      <c r="B45" s="1006"/>
      <c r="C45" s="995">
        <v>41275</v>
      </c>
      <c r="D45" s="1006"/>
      <c r="E45" s="996">
        <v>18707.599999999999</v>
      </c>
      <c r="F45" s="1006"/>
      <c r="G45" s="997">
        <v>314.20600000000002</v>
      </c>
      <c r="H45" s="1007"/>
      <c r="I45" s="998">
        <v>0.23830000000000001</v>
      </c>
      <c r="J45" s="998">
        <v>1.6489</v>
      </c>
      <c r="K45" s="998">
        <v>3.9643000000000002</v>
      </c>
      <c r="L45" s="998">
        <v>19.537700000000001</v>
      </c>
      <c r="M45" s="998">
        <v>6.4968000000000004</v>
      </c>
      <c r="N45" s="1000">
        <v>2.5087999999999999</v>
      </c>
      <c r="O45" s="998">
        <v>1.5379</v>
      </c>
      <c r="P45" s="998">
        <v>14.819599999999999</v>
      </c>
      <c r="Q45" s="998">
        <v>15.2303</v>
      </c>
      <c r="R45" s="998">
        <v>18.553000000000001</v>
      </c>
      <c r="S45" s="998">
        <v>21.825399999999998</v>
      </c>
      <c r="T45" s="998">
        <v>6.6764999999999999</v>
      </c>
      <c r="U45" s="998">
        <v>5.2271000000000001</v>
      </c>
      <c r="V45" s="998">
        <v>0.41830000000000001</v>
      </c>
      <c r="W45" s="998">
        <v>4.4901</v>
      </c>
      <c r="X45" s="998">
        <v>18.903600000000001</v>
      </c>
      <c r="Y45" s="1007"/>
      <c r="Z45" s="1001" t="s">
        <v>7157</v>
      </c>
      <c r="AA45" s="1001" t="s">
        <v>7158</v>
      </c>
      <c r="AB45" s="1001" t="s">
        <v>7159</v>
      </c>
      <c r="AC45" s="1001" t="s">
        <v>7160</v>
      </c>
      <c r="AD45" s="1001" t="s">
        <v>7160</v>
      </c>
      <c r="AE45" s="1001" t="s">
        <v>7162</v>
      </c>
      <c r="AF45" s="1001" t="s">
        <v>7165</v>
      </c>
      <c r="AG45" s="1001" t="s">
        <v>7136</v>
      </c>
      <c r="AH45" s="1001" t="s">
        <v>7164</v>
      </c>
      <c r="AI45" s="1001" t="s">
        <v>7137</v>
      </c>
      <c r="AJ45" s="1001" t="s">
        <v>7160</v>
      </c>
      <c r="AK45" s="1001" t="s">
        <v>7160</v>
      </c>
      <c r="AL45" s="1001" t="s">
        <v>7165</v>
      </c>
      <c r="AM45" s="1001" t="s">
        <v>7162</v>
      </c>
      <c r="AN45" s="1001" t="s">
        <v>7157</v>
      </c>
      <c r="AO45" s="1006"/>
      <c r="AP45" s="998">
        <v>19.079999999999998</v>
      </c>
      <c r="AQ45" s="998">
        <v>20.3</v>
      </c>
      <c r="AR45" s="998">
        <v>12.94</v>
      </c>
      <c r="AS45" s="998">
        <v>8.2100000000000009</v>
      </c>
      <c r="AT45" s="998">
        <v>13.8</v>
      </c>
      <c r="AU45" s="1002"/>
      <c r="AV45" s="1001" t="s">
        <v>7134</v>
      </c>
      <c r="AW45" s="1001" t="s">
        <v>7139</v>
      </c>
      <c r="AX45" s="1001" t="s">
        <v>7164</v>
      </c>
      <c r="AY45" s="1001" t="s">
        <v>7136</v>
      </c>
      <c r="AZ45" s="1001" t="s">
        <v>7157</v>
      </c>
      <c r="BA45" s="1003"/>
      <c r="BB45" s="998">
        <v>17.390084691744899</v>
      </c>
      <c r="BC45" s="1004">
        <v>0.84602223578733704</v>
      </c>
      <c r="BD45" s="1004">
        <v>5.5512611821508101E-2</v>
      </c>
      <c r="BE45" s="1005">
        <v>-0.21396825122577501</v>
      </c>
    </row>
    <row r="46" spans="1:57" x14ac:dyDescent="0.35">
      <c r="A46" s="981" t="s">
        <v>1986</v>
      </c>
      <c r="B46" s="1006"/>
      <c r="C46" s="995">
        <v>46049</v>
      </c>
      <c r="D46" s="1006"/>
      <c r="E46" s="996">
        <v>237.35599999999999</v>
      </c>
      <c r="F46" s="1006"/>
      <c r="G46" s="997">
        <v>9.6989999999999998</v>
      </c>
      <c r="H46" s="1007"/>
      <c r="I46" s="998">
        <v>0.58069999999999999</v>
      </c>
      <c r="J46" s="998">
        <v>0.25840000000000002</v>
      </c>
      <c r="K46" s="998">
        <v>1.72</v>
      </c>
      <c r="L46" s="998">
        <v>6.7584</v>
      </c>
      <c r="M46" s="998" t="s">
        <v>430</v>
      </c>
      <c r="N46" s="1000" t="s">
        <v>430</v>
      </c>
      <c r="O46" s="998" t="s">
        <v>430</v>
      </c>
      <c r="P46" s="998" t="s">
        <v>430</v>
      </c>
      <c r="Q46" s="998" t="s">
        <v>430</v>
      </c>
      <c r="R46" s="998" t="s">
        <v>430</v>
      </c>
      <c r="S46" s="998">
        <v>9.3831000000000007</v>
      </c>
      <c r="T46" s="998" t="s">
        <v>430</v>
      </c>
      <c r="U46" s="998" t="s">
        <v>430</v>
      </c>
      <c r="V46" s="998" t="s">
        <v>430</v>
      </c>
      <c r="W46" s="998">
        <v>2.4398</v>
      </c>
      <c r="X46" s="998">
        <v>-3.01</v>
      </c>
      <c r="Y46" s="1007"/>
      <c r="Z46" s="1001" t="s">
        <v>7201</v>
      </c>
      <c r="AA46" s="1001" t="s">
        <v>7167</v>
      </c>
      <c r="AB46" s="1001" t="s">
        <v>7246</v>
      </c>
      <c r="AC46" s="1001" t="s">
        <v>7167</v>
      </c>
      <c r="AD46" s="996" t="s">
        <v>430</v>
      </c>
      <c r="AE46" s="996" t="s">
        <v>430</v>
      </c>
      <c r="AF46" s="996" t="s">
        <v>430</v>
      </c>
      <c r="AG46" s="996" t="s">
        <v>430</v>
      </c>
      <c r="AH46" s="996" t="s">
        <v>430</v>
      </c>
      <c r="AI46" s="996" t="s">
        <v>430</v>
      </c>
      <c r="AJ46" s="1001" t="s">
        <v>7168</v>
      </c>
      <c r="AK46" s="996" t="s">
        <v>430</v>
      </c>
      <c r="AL46" s="996" t="s">
        <v>430</v>
      </c>
      <c r="AM46" s="996" t="s">
        <v>430</v>
      </c>
      <c r="AN46" s="1001" t="s">
        <v>7169</v>
      </c>
      <c r="AO46" s="1006"/>
      <c r="AP46" s="998" t="s">
        <v>430</v>
      </c>
      <c r="AQ46" s="998" t="s">
        <v>430</v>
      </c>
      <c r="AR46" s="998" t="s">
        <v>430</v>
      </c>
      <c r="AS46" s="998" t="s">
        <v>430</v>
      </c>
      <c r="AT46" s="998" t="s">
        <v>430</v>
      </c>
      <c r="AU46" s="1002"/>
      <c r="AV46" s="996" t="s">
        <v>430</v>
      </c>
      <c r="AW46" s="996" t="s">
        <v>430</v>
      </c>
      <c r="AX46" s="996" t="s">
        <v>430</v>
      </c>
      <c r="AY46" s="996" t="s">
        <v>430</v>
      </c>
      <c r="AZ46" s="996" t="s">
        <v>430</v>
      </c>
      <c r="BA46" s="1003"/>
      <c r="BB46" s="998">
        <v>21.369219922637502</v>
      </c>
      <c r="BC46" s="1008">
        <v>0.86764966727923898</v>
      </c>
      <c r="BD46" s="1008">
        <v>-5.1538163596944901E-2</v>
      </c>
      <c r="BE46" s="1009">
        <v>-0.78233534391846704</v>
      </c>
    </row>
    <row r="47" spans="1:57" x14ac:dyDescent="0.35">
      <c r="A47" s="981" t="s">
        <v>2091</v>
      </c>
      <c r="B47" s="994"/>
      <c r="C47" s="995">
        <v>43662</v>
      </c>
      <c r="D47" s="994"/>
      <c r="E47" s="996">
        <v>4315.8599999999997</v>
      </c>
      <c r="F47" s="994"/>
      <c r="G47" s="997">
        <v>29.992999999999999</v>
      </c>
      <c r="H47" s="999"/>
      <c r="I47" s="998">
        <v>0.20710000000000001</v>
      </c>
      <c r="J47" s="998">
        <v>0.60709999999999997</v>
      </c>
      <c r="K47" s="998">
        <v>4.0122999999999998</v>
      </c>
      <c r="L47" s="998">
        <v>10.945499999999999</v>
      </c>
      <c r="M47" s="998">
        <v>0.1636</v>
      </c>
      <c r="N47" s="1000">
        <v>9.5274999999999999</v>
      </c>
      <c r="O47" s="998">
        <v>7.5972999999999997</v>
      </c>
      <c r="P47" s="998">
        <v>17.653600000000001</v>
      </c>
      <c r="Q47" s="998">
        <v>14.6578</v>
      </c>
      <c r="R47" s="998" t="s">
        <v>430</v>
      </c>
      <c r="S47" s="998">
        <v>13.777900000000001</v>
      </c>
      <c r="T47" s="998">
        <v>0.33789999999999998</v>
      </c>
      <c r="U47" s="998">
        <v>7.2788000000000004</v>
      </c>
      <c r="V47" s="998">
        <v>7.0069999999999997</v>
      </c>
      <c r="W47" s="998">
        <v>3.6707999999999998</v>
      </c>
      <c r="X47" s="998">
        <v>17.1341</v>
      </c>
      <c r="Y47" s="999"/>
      <c r="Z47" s="1001" t="s">
        <v>7159</v>
      </c>
      <c r="AA47" s="1001" t="s">
        <v>7151</v>
      </c>
      <c r="AB47" s="1001" t="s">
        <v>7153</v>
      </c>
      <c r="AC47" s="1001" t="s">
        <v>7170</v>
      </c>
      <c r="AD47" s="1001" t="s">
        <v>7153</v>
      </c>
      <c r="AE47" s="1001" t="s">
        <v>7171</v>
      </c>
      <c r="AF47" s="1001" t="s">
        <v>7148</v>
      </c>
      <c r="AG47" s="1001" t="s">
        <v>7152</v>
      </c>
      <c r="AH47" s="1001" t="s">
        <v>7173</v>
      </c>
      <c r="AI47" s="996" t="s">
        <v>430</v>
      </c>
      <c r="AJ47" s="1001" t="s">
        <v>7170</v>
      </c>
      <c r="AK47" s="1001" t="s">
        <v>7149</v>
      </c>
      <c r="AL47" s="1001" t="s">
        <v>7171</v>
      </c>
      <c r="AM47" s="1001" t="s">
        <v>7171</v>
      </c>
      <c r="AN47" s="1001" t="s">
        <v>7174</v>
      </c>
      <c r="AO47" s="994"/>
      <c r="AP47" s="998" t="s">
        <v>430</v>
      </c>
      <c r="AQ47" s="998">
        <v>16.86</v>
      </c>
      <c r="AR47" s="998">
        <v>14.52</v>
      </c>
      <c r="AS47" s="998">
        <v>12.22</v>
      </c>
      <c r="AT47" s="998">
        <v>8.52</v>
      </c>
      <c r="AU47" s="1002"/>
      <c r="AV47" s="996" t="s">
        <v>430</v>
      </c>
      <c r="AW47" s="1001" t="s">
        <v>7233</v>
      </c>
      <c r="AX47" s="1001" t="s">
        <v>7173</v>
      </c>
      <c r="AY47" s="1001" t="s">
        <v>7176</v>
      </c>
      <c r="AZ47" s="1001" t="s">
        <v>7148</v>
      </c>
      <c r="BA47" s="1003"/>
      <c r="BB47" s="998">
        <v>12.4813891505743</v>
      </c>
      <c r="BC47" s="1004">
        <v>0.93566638589232898</v>
      </c>
      <c r="BD47" s="1004">
        <v>8.1092710762429604E-2</v>
      </c>
      <c r="BE47" s="1005">
        <v>0.28042727336975398</v>
      </c>
    </row>
    <row r="48" spans="1:57" x14ac:dyDescent="0.35">
      <c r="A48" s="981" t="s">
        <v>2266</v>
      </c>
      <c r="B48" s="994"/>
      <c r="C48" s="995">
        <v>41275</v>
      </c>
      <c r="D48" s="994"/>
      <c r="E48" s="996">
        <v>5350.94</v>
      </c>
      <c r="F48" s="994"/>
      <c r="G48" s="997">
        <v>181.20500000000001</v>
      </c>
      <c r="H48" s="999"/>
      <c r="I48" s="998">
        <v>0.44619999999999999</v>
      </c>
      <c r="J48" s="998">
        <v>0.52649999999999997</v>
      </c>
      <c r="K48" s="998">
        <v>3.0703999999999998</v>
      </c>
      <c r="L48" s="998">
        <v>8.9377999999999993</v>
      </c>
      <c r="M48" s="998">
        <v>-2.4841000000000002</v>
      </c>
      <c r="N48" s="1000">
        <v>3.4918999999999998</v>
      </c>
      <c r="O48" s="998">
        <v>3.6351</v>
      </c>
      <c r="P48" s="998">
        <v>18.930199999999999</v>
      </c>
      <c r="Q48" s="998">
        <v>16.624600000000001</v>
      </c>
      <c r="R48" s="998">
        <v>17.5839</v>
      </c>
      <c r="S48" s="998">
        <v>11.7453</v>
      </c>
      <c r="T48" s="998">
        <v>-2.6564999999999999</v>
      </c>
      <c r="U48" s="998">
        <v>2.3913000000000002</v>
      </c>
      <c r="V48" s="998">
        <v>1.2109000000000001</v>
      </c>
      <c r="W48" s="998">
        <v>2.8224</v>
      </c>
      <c r="X48" s="998">
        <v>16.3781</v>
      </c>
      <c r="Y48" s="999"/>
      <c r="Z48" s="1001" t="s">
        <v>7177</v>
      </c>
      <c r="AA48" s="1001" t="s">
        <v>7173</v>
      </c>
      <c r="AB48" s="1001" t="s">
        <v>7122</v>
      </c>
      <c r="AC48" s="1001" t="s">
        <v>7135</v>
      </c>
      <c r="AD48" s="1001" t="s">
        <v>7121</v>
      </c>
      <c r="AE48" s="1001" t="s">
        <v>7121</v>
      </c>
      <c r="AF48" s="1001" t="s">
        <v>7128</v>
      </c>
      <c r="AG48" s="1001" t="s">
        <v>7121</v>
      </c>
      <c r="AH48" s="1001" t="s">
        <v>7140</v>
      </c>
      <c r="AI48" s="1001" t="s">
        <v>7266</v>
      </c>
      <c r="AJ48" s="1001" t="s">
        <v>7135</v>
      </c>
      <c r="AK48" s="1001" t="s">
        <v>7135</v>
      </c>
      <c r="AL48" s="1001" t="s">
        <v>7121</v>
      </c>
      <c r="AM48" s="1001" t="s">
        <v>7121</v>
      </c>
      <c r="AN48" s="1001" t="s">
        <v>7173</v>
      </c>
      <c r="AO48" s="994"/>
      <c r="AP48" s="998">
        <v>17.47</v>
      </c>
      <c r="AQ48" s="998">
        <v>18.46</v>
      </c>
      <c r="AR48" s="998">
        <v>15.48</v>
      </c>
      <c r="AS48" s="998">
        <v>9.34</v>
      </c>
      <c r="AT48" s="998">
        <v>2.27</v>
      </c>
      <c r="AU48" s="1002"/>
      <c r="AV48" s="1001" t="s">
        <v>7267</v>
      </c>
      <c r="AW48" s="1001" t="s">
        <v>7143</v>
      </c>
      <c r="AX48" s="1001" t="s">
        <v>7268</v>
      </c>
      <c r="AY48" s="1001" t="s">
        <v>7121</v>
      </c>
      <c r="AZ48" s="1001" t="s">
        <v>7121</v>
      </c>
      <c r="BA48" s="1003"/>
      <c r="BB48" s="998">
        <v>13.911353552619101</v>
      </c>
      <c r="BC48" s="1004">
        <v>1.0487688936102399</v>
      </c>
      <c r="BD48" s="1004">
        <v>8.2424824733028895E-2</v>
      </c>
      <c r="BE48" s="1005">
        <v>0.326468527718003</v>
      </c>
    </row>
    <row r="49" spans="1:57" x14ac:dyDescent="0.35">
      <c r="A49" s="981" t="s">
        <v>2444</v>
      </c>
      <c r="B49" s="994"/>
      <c r="C49" s="995">
        <v>41275</v>
      </c>
      <c r="D49" s="994"/>
      <c r="E49" s="996">
        <v>2476.5</v>
      </c>
      <c r="F49" s="994"/>
      <c r="G49" s="997">
        <v>83.206999999999994</v>
      </c>
      <c r="H49" s="999"/>
      <c r="I49" s="998">
        <v>-0.1021</v>
      </c>
      <c r="J49" s="998">
        <v>1.0959000000000001</v>
      </c>
      <c r="K49" s="998">
        <v>5.2386999999999997</v>
      </c>
      <c r="L49" s="998">
        <v>16.899899999999999</v>
      </c>
      <c r="M49" s="998">
        <v>7.4165000000000001</v>
      </c>
      <c r="N49" s="1000">
        <v>8.6366999999999994</v>
      </c>
      <c r="O49" s="998">
        <v>1.115</v>
      </c>
      <c r="P49" s="998">
        <v>19.555199999999999</v>
      </c>
      <c r="Q49" s="998">
        <v>22.174099999999999</v>
      </c>
      <c r="R49" s="998">
        <v>17.663399999999999</v>
      </c>
      <c r="S49" s="998">
        <v>20.180499999999999</v>
      </c>
      <c r="T49" s="998">
        <v>7.2268999999999997</v>
      </c>
      <c r="U49" s="998">
        <v>9.8573000000000004</v>
      </c>
      <c r="V49" s="998">
        <v>5.8087999999999997</v>
      </c>
      <c r="W49" s="998">
        <v>3.1909999999999998</v>
      </c>
      <c r="X49" s="998">
        <v>17.929400000000001</v>
      </c>
      <c r="Y49" s="999"/>
      <c r="Z49" s="1001" t="s">
        <v>7135</v>
      </c>
      <c r="AA49" s="1001" t="s">
        <v>7131</v>
      </c>
      <c r="AB49" s="1001" t="s">
        <v>7129</v>
      </c>
      <c r="AC49" s="1001" t="s">
        <v>7123</v>
      </c>
      <c r="AD49" s="1001" t="s">
        <v>7123</v>
      </c>
      <c r="AE49" s="1001" t="s">
        <v>7123</v>
      </c>
      <c r="AF49" s="1001" t="s">
        <v>7124</v>
      </c>
      <c r="AG49" s="1001" t="s">
        <v>7127</v>
      </c>
      <c r="AH49" s="1001" t="s">
        <v>7128</v>
      </c>
      <c r="AI49" s="1001" t="s">
        <v>7123</v>
      </c>
      <c r="AJ49" s="1001" t="s">
        <v>7128</v>
      </c>
      <c r="AK49" s="1001" t="s">
        <v>7123</v>
      </c>
      <c r="AL49" s="1001" t="s">
        <v>7123</v>
      </c>
      <c r="AM49" s="1001" t="s">
        <v>7123</v>
      </c>
      <c r="AN49" s="1001" t="s">
        <v>7173</v>
      </c>
      <c r="AO49" s="994"/>
      <c r="AP49" s="998">
        <v>19.760000000000002</v>
      </c>
      <c r="AQ49" s="998">
        <v>23.43</v>
      </c>
      <c r="AR49" s="998">
        <v>18.989999999999998</v>
      </c>
      <c r="AS49" s="998">
        <v>12.17</v>
      </c>
      <c r="AT49" s="998">
        <v>16.440000000000001</v>
      </c>
      <c r="AU49" s="1002"/>
      <c r="AV49" s="1001" t="s">
        <v>7135</v>
      </c>
      <c r="AW49" s="1001" t="s">
        <v>7131</v>
      </c>
      <c r="AX49" s="1001" t="s">
        <v>7131</v>
      </c>
      <c r="AY49" s="1001" t="s">
        <v>7131</v>
      </c>
      <c r="AZ49" s="1001" t="s">
        <v>7123</v>
      </c>
      <c r="BA49" s="1003"/>
      <c r="BB49" s="998">
        <v>19.054287011637602</v>
      </c>
      <c r="BC49" s="1004">
        <v>1.0459248021496901</v>
      </c>
      <c r="BD49" s="1004">
        <v>6.7857222769659303E-2</v>
      </c>
      <c r="BE49" s="1005">
        <v>-1.7546743949120799E-2</v>
      </c>
    </row>
    <row r="50" spans="1:57" x14ac:dyDescent="0.35">
      <c r="A50" s="981" t="s">
        <v>4021</v>
      </c>
      <c r="B50" s="994"/>
      <c r="C50" s="995">
        <v>45889</v>
      </c>
      <c r="D50" s="994"/>
      <c r="E50" s="996">
        <v>1503.03</v>
      </c>
      <c r="F50" s="994"/>
      <c r="G50" s="997">
        <v>10.659000000000001</v>
      </c>
      <c r="H50" s="999"/>
      <c r="I50" s="998">
        <v>0.68959999999999999</v>
      </c>
      <c r="J50" s="998">
        <v>0.55659999999999998</v>
      </c>
      <c r="K50" s="998">
        <v>1.9025000000000001</v>
      </c>
      <c r="L50" s="998">
        <v>12.4604</v>
      </c>
      <c r="M50" s="998">
        <v>1.2827999999999999</v>
      </c>
      <c r="N50" s="1000" t="s">
        <v>430</v>
      </c>
      <c r="O50" s="998" t="s">
        <v>430</v>
      </c>
      <c r="P50" s="998" t="s">
        <v>430</v>
      </c>
      <c r="Q50" s="998" t="s">
        <v>430</v>
      </c>
      <c r="R50" s="998" t="s">
        <v>430</v>
      </c>
      <c r="S50" s="998">
        <v>14.4161</v>
      </c>
      <c r="T50" s="998">
        <v>0.66110000000000002</v>
      </c>
      <c r="U50" s="998">
        <v>7.3305999999999996</v>
      </c>
      <c r="V50" s="998" t="s">
        <v>430</v>
      </c>
      <c r="W50" s="998">
        <v>0.98529999999999995</v>
      </c>
      <c r="X50" s="998">
        <v>6.59</v>
      </c>
      <c r="Y50" s="999"/>
      <c r="Z50" s="1001" t="s">
        <v>7180</v>
      </c>
      <c r="AA50" s="1001" t="s">
        <v>7181</v>
      </c>
      <c r="AB50" s="1001" t="s">
        <v>7182</v>
      </c>
      <c r="AC50" s="1001" t="s">
        <v>7181</v>
      </c>
      <c r="AD50" s="1001" t="s">
        <v>7182</v>
      </c>
      <c r="AE50" s="996" t="s">
        <v>430</v>
      </c>
      <c r="AF50" s="996" t="s">
        <v>430</v>
      </c>
      <c r="AG50" s="996" t="s">
        <v>430</v>
      </c>
      <c r="AH50" s="996" t="s">
        <v>430</v>
      </c>
      <c r="AI50" s="996" t="s">
        <v>430</v>
      </c>
      <c r="AJ50" s="1001" t="s">
        <v>7181</v>
      </c>
      <c r="AK50" s="1001" t="s">
        <v>7182</v>
      </c>
      <c r="AL50" s="1001" t="s">
        <v>7182</v>
      </c>
      <c r="AM50" s="996" t="s">
        <v>430</v>
      </c>
      <c r="AN50" s="1001" t="s">
        <v>7182</v>
      </c>
      <c r="AO50" s="994"/>
      <c r="AP50" s="998" t="s">
        <v>430</v>
      </c>
      <c r="AQ50" s="998" t="s">
        <v>430</v>
      </c>
      <c r="AR50" s="998" t="s">
        <v>430</v>
      </c>
      <c r="AS50" s="998" t="s">
        <v>430</v>
      </c>
      <c r="AT50" s="998" t="s">
        <v>430</v>
      </c>
      <c r="AU50" s="1002"/>
      <c r="AV50" s="996" t="s">
        <v>430</v>
      </c>
      <c r="AW50" s="996" t="s">
        <v>430</v>
      </c>
      <c r="AX50" s="996" t="s">
        <v>430</v>
      </c>
      <c r="AY50" s="996" t="s">
        <v>430</v>
      </c>
      <c r="AZ50" s="996" t="s">
        <v>430</v>
      </c>
      <c r="BA50" s="1003"/>
      <c r="BB50" s="998">
        <v>16.533105603738001</v>
      </c>
      <c r="BC50" s="1004">
        <v>1.01774936051126</v>
      </c>
      <c r="BD50" s="1004">
        <v>1.7519950138558602E-2</v>
      </c>
      <c r="BE50" s="1005">
        <v>0.531962409695941</v>
      </c>
    </row>
    <row r="51" spans="1:57" x14ac:dyDescent="0.35">
      <c r="A51" s="981" t="s">
        <v>3874</v>
      </c>
      <c r="B51" s="994"/>
      <c r="C51" s="995">
        <v>44984</v>
      </c>
      <c r="D51" s="994"/>
      <c r="E51" s="996">
        <v>1480.07</v>
      </c>
      <c r="F51" s="994"/>
      <c r="G51" s="997">
        <v>17.199000000000002</v>
      </c>
      <c r="H51" s="999"/>
      <c r="I51" s="998">
        <v>1.4212</v>
      </c>
      <c r="J51" s="998">
        <v>1.1765000000000001</v>
      </c>
      <c r="K51" s="998">
        <v>6.39</v>
      </c>
      <c r="L51" s="998">
        <v>13.158799999999999</v>
      </c>
      <c r="M51" s="998">
        <v>2.1621999999999999</v>
      </c>
      <c r="N51" s="1000">
        <v>7.2792000000000003</v>
      </c>
      <c r="O51" s="998">
        <v>9.8689</v>
      </c>
      <c r="P51" s="998">
        <v>15.629799999999999</v>
      </c>
      <c r="Q51" s="998" t="s">
        <v>430</v>
      </c>
      <c r="R51" s="998" t="s">
        <v>430</v>
      </c>
      <c r="S51" s="998">
        <v>17.247299999999999</v>
      </c>
      <c r="T51" s="998">
        <v>1.7813000000000001</v>
      </c>
      <c r="U51" s="998">
        <v>9.1098999999999997</v>
      </c>
      <c r="V51" s="998">
        <v>4.84</v>
      </c>
      <c r="W51" s="998">
        <v>6.6273999999999997</v>
      </c>
      <c r="X51" s="998">
        <v>17.7239</v>
      </c>
      <c r="Y51" s="999"/>
      <c r="Z51" s="1001" t="s">
        <v>7183</v>
      </c>
      <c r="AA51" s="1001" t="s">
        <v>7184</v>
      </c>
      <c r="AB51" s="1001" t="s">
        <v>7185</v>
      </c>
      <c r="AC51" s="1001" t="s">
        <v>7186</v>
      </c>
      <c r="AD51" s="1001" t="s">
        <v>7187</v>
      </c>
      <c r="AE51" s="1001" t="s">
        <v>7188</v>
      </c>
      <c r="AF51" s="1001" t="s">
        <v>7269</v>
      </c>
      <c r="AG51" s="1001" t="s">
        <v>7172</v>
      </c>
      <c r="AH51" s="996" t="s">
        <v>430</v>
      </c>
      <c r="AI51" s="996" t="s">
        <v>430</v>
      </c>
      <c r="AJ51" s="1001" t="s">
        <v>7190</v>
      </c>
      <c r="AK51" s="1001" t="s">
        <v>7187</v>
      </c>
      <c r="AL51" s="1001" t="s">
        <v>7191</v>
      </c>
      <c r="AM51" s="1001" t="s">
        <v>7188</v>
      </c>
      <c r="AN51" s="1001" t="s">
        <v>7192</v>
      </c>
      <c r="AO51" s="994"/>
      <c r="AP51" s="998" t="s">
        <v>430</v>
      </c>
      <c r="AQ51" s="998" t="s">
        <v>430</v>
      </c>
      <c r="AR51" s="998" t="s">
        <v>430</v>
      </c>
      <c r="AS51" s="998">
        <v>12.85</v>
      </c>
      <c r="AT51" s="998">
        <v>10.029999999999999</v>
      </c>
      <c r="AU51" s="1002"/>
      <c r="AV51" s="996" t="s">
        <v>430</v>
      </c>
      <c r="AW51" s="996" t="s">
        <v>430</v>
      </c>
      <c r="AX51" s="996" t="s">
        <v>430</v>
      </c>
      <c r="AY51" s="1001" t="s">
        <v>7152</v>
      </c>
      <c r="AZ51" s="1001" t="s">
        <v>7194</v>
      </c>
      <c r="BA51" s="1003"/>
      <c r="BB51" s="998">
        <v>15.6102334972626</v>
      </c>
      <c r="BC51" s="1004">
        <v>1.01400589617537</v>
      </c>
      <c r="BD51" s="1004">
        <v>5.6234295447186701E-2</v>
      </c>
      <c r="BE51" s="1005">
        <v>0.25720112758079899</v>
      </c>
    </row>
    <row r="52" spans="1:57" x14ac:dyDescent="0.35">
      <c r="A52" s="981" t="s">
        <v>3919</v>
      </c>
      <c r="B52" s="994"/>
      <c r="C52" s="995">
        <v>44832</v>
      </c>
      <c r="D52" s="994"/>
      <c r="E52" s="996">
        <v>3310.8</v>
      </c>
      <c r="F52" s="994"/>
      <c r="G52" s="997">
        <v>17.760000000000002</v>
      </c>
      <c r="H52" s="999"/>
      <c r="I52" s="998">
        <v>0.50370000000000004</v>
      </c>
      <c r="J52" s="998">
        <v>1.1044</v>
      </c>
      <c r="K52" s="998">
        <v>5.0204000000000004</v>
      </c>
      <c r="L52" s="998">
        <v>15.152699999999999</v>
      </c>
      <c r="M52" s="998">
        <v>2.1217999999999999</v>
      </c>
      <c r="N52" s="1000">
        <v>6.5961999999999996</v>
      </c>
      <c r="O52" s="998">
        <v>7.9835000000000003</v>
      </c>
      <c r="P52" s="998">
        <v>17.892900000000001</v>
      </c>
      <c r="Q52" s="998" t="s">
        <v>430</v>
      </c>
      <c r="R52" s="998" t="s">
        <v>430</v>
      </c>
      <c r="S52" s="998">
        <v>17.127199999999998</v>
      </c>
      <c r="T52" s="998">
        <v>1.8815999999999999</v>
      </c>
      <c r="U52" s="998">
        <v>4.5812999999999997</v>
      </c>
      <c r="V52" s="998">
        <v>4.5320999999999998</v>
      </c>
      <c r="W52" s="998">
        <v>4.4706000000000001</v>
      </c>
      <c r="X52" s="998">
        <v>16.6006</v>
      </c>
      <c r="Y52" s="999"/>
      <c r="Z52" s="1001" t="s">
        <v>7170</v>
      </c>
      <c r="AA52" s="1001" t="s">
        <v>7195</v>
      </c>
      <c r="AB52" s="1001" t="s">
        <v>7196</v>
      </c>
      <c r="AC52" s="1001" t="s">
        <v>7197</v>
      </c>
      <c r="AD52" s="1001" t="s">
        <v>7198</v>
      </c>
      <c r="AE52" s="1001" t="s">
        <v>7199</v>
      </c>
      <c r="AF52" s="1001" t="s">
        <v>7200</v>
      </c>
      <c r="AG52" s="1001" t="s">
        <v>7201</v>
      </c>
      <c r="AH52" s="996" t="s">
        <v>430</v>
      </c>
      <c r="AI52" s="996" t="s">
        <v>430</v>
      </c>
      <c r="AJ52" s="1001" t="s">
        <v>7202</v>
      </c>
      <c r="AK52" s="1001" t="s">
        <v>7203</v>
      </c>
      <c r="AL52" s="1001" t="s">
        <v>7204</v>
      </c>
      <c r="AM52" s="1001" t="s">
        <v>7199</v>
      </c>
      <c r="AN52" s="1001" t="s">
        <v>7196</v>
      </c>
      <c r="AO52" s="994"/>
      <c r="AP52" s="998" t="s">
        <v>430</v>
      </c>
      <c r="AQ52" s="998" t="s">
        <v>430</v>
      </c>
      <c r="AR52" s="998" t="s">
        <v>430</v>
      </c>
      <c r="AS52" s="998">
        <v>12.56</v>
      </c>
      <c r="AT52" s="998">
        <v>9.85</v>
      </c>
      <c r="AU52" s="1002"/>
      <c r="AV52" s="996" t="s">
        <v>430</v>
      </c>
      <c r="AW52" s="996" t="s">
        <v>430</v>
      </c>
      <c r="AX52" s="996" t="s">
        <v>430</v>
      </c>
      <c r="AY52" s="1001" t="s">
        <v>7205</v>
      </c>
      <c r="AZ52" s="1001" t="s">
        <v>7206</v>
      </c>
      <c r="BA52" s="1003"/>
      <c r="BB52" s="998">
        <v>14.1135751254377</v>
      </c>
      <c r="BC52" s="1004">
        <v>1.01856159635212</v>
      </c>
      <c r="BD52" s="1004">
        <v>7.6280941371610594E-2</v>
      </c>
      <c r="BE52" s="1005">
        <v>0.280047562764002</v>
      </c>
    </row>
    <row r="53" spans="1:57" x14ac:dyDescent="0.35">
      <c r="A53" s="981" t="s">
        <v>3901</v>
      </c>
      <c r="B53" s="994"/>
      <c r="C53" s="995">
        <v>45246</v>
      </c>
      <c r="D53" s="994"/>
      <c r="E53" s="996">
        <v>1714.62</v>
      </c>
      <c r="F53" s="994"/>
      <c r="G53" s="997">
        <v>14.395</v>
      </c>
      <c r="H53" s="999"/>
      <c r="I53" s="998">
        <v>5.5599999999999997E-2</v>
      </c>
      <c r="J53" s="998">
        <v>1.9115</v>
      </c>
      <c r="K53" s="998">
        <v>4.2511999999999999</v>
      </c>
      <c r="L53" s="998">
        <v>11.6584</v>
      </c>
      <c r="M53" s="998">
        <v>-3.3113999999999999</v>
      </c>
      <c r="N53" s="1000">
        <v>5.5583999999999998</v>
      </c>
      <c r="O53" s="998">
        <v>7.2611999999999997</v>
      </c>
      <c r="P53" s="998" t="s">
        <v>430</v>
      </c>
      <c r="Q53" s="998" t="s">
        <v>430</v>
      </c>
      <c r="R53" s="998" t="s">
        <v>430</v>
      </c>
      <c r="S53" s="998">
        <v>14.200699999999999</v>
      </c>
      <c r="T53" s="998">
        <v>-3.5188000000000001</v>
      </c>
      <c r="U53" s="998">
        <v>-0.8609</v>
      </c>
      <c r="V53" s="998">
        <v>3.7627000000000002</v>
      </c>
      <c r="W53" s="998">
        <v>4.2058999999999997</v>
      </c>
      <c r="X53" s="998">
        <v>15.006600000000001</v>
      </c>
      <c r="Y53" s="999"/>
      <c r="Z53" s="1001" t="s">
        <v>7207</v>
      </c>
      <c r="AA53" s="1001" t="s">
        <v>7208</v>
      </c>
      <c r="AB53" s="1001" t="s">
        <v>7209</v>
      </c>
      <c r="AC53" s="1001" t="s">
        <v>7210</v>
      </c>
      <c r="AD53" s="1001" t="s">
        <v>7211</v>
      </c>
      <c r="AE53" s="1001" t="s">
        <v>7212</v>
      </c>
      <c r="AF53" s="1001" t="s">
        <v>7213</v>
      </c>
      <c r="AG53" s="996" t="s">
        <v>430</v>
      </c>
      <c r="AH53" s="996" t="s">
        <v>430</v>
      </c>
      <c r="AI53" s="996" t="s">
        <v>430</v>
      </c>
      <c r="AJ53" s="1001" t="s">
        <v>7214</v>
      </c>
      <c r="AK53" s="1001" t="s">
        <v>7211</v>
      </c>
      <c r="AL53" s="1001" t="s">
        <v>7196</v>
      </c>
      <c r="AM53" s="1001" t="s">
        <v>7212</v>
      </c>
      <c r="AN53" s="1001" t="s">
        <v>7208</v>
      </c>
      <c r="AO53" s="994"/>
      <c r="AP53" s="998" t="s">
        <v>430</v>
      </c>
      <c r="AQ53" s="998" t="s">
        <v>430</v>
      </c>
      <c r="AR53" s="998" t="s">
        <v>430</v>
      </c>
      <c r="AS53" s="998" t="s">
        <v>430</v>
      </c>
      <c r="AT53" s="998">
        <v>2.5499999999999998</v>
      </c>
      <c r="AU53" s="1002"/>
      <c r="AV53" s="996" t="s">
        <v>430</v>
      </c>
      <c r="AW53" s="996" t="s">
        <v>430</v>
      </c>
      <c r="AX53" s="996" t="s">
        <v>430</v>
      </c>
      <c r="AY53" s="996" t="s">
        <v>430</v>
      </c>
      <c r="AZ53" s="1001" t="s">
        <v>7196</v>
      </c>
      <c r="BA53" s="1003"/>
      <c r="BB53" s="998">
        <v>15.972745584195</v>
      </c>
      <c r="BC53" s="1004">
        <v>0.98294922829162401</v>
      </c>
      <c r="BD53" s="1004">
        <v>5.1542043376782302E-2</v>
      </c>
      <c r="BE53" s="1005">
        <v>0.24913550612969901</v>
      </c>
    </row>
    <row r="54" spans="1:57" x14ac:dyDescent="0.35">
      <c r="A54" s="981" t="s">
        <v>4064</v>
      </c>
      <c r="B54" s="994"/>
      <c r="C54" s="995">
        <v>45772</v>
      </c>
      <c r="D54" s="994"/>
      <c r="E54" s="996">
        <v>277.94499999999999</v>
      </c>
      <c r="F54" s="994"/>
      <c r="G54" s="997">
        <v>11.026999999999999</v>
      </c>
      <c r="H54" s="999"/>
      <c r="I54" s="998">
        <v>-0.55910000000000004</v>
      </c>
      <c r="J54" s="998">
        <v>-0.4244</v>
      </c>
      <c r="K54" s="998">
        <v>1.6876</v>
      </c>
      <c r="L54" s="998">
        <v>11.496499999999999</v>
      </c>
      <c r="M54" s="998">
        <v>7.8224</v>
      </c>
      <c r="N54" s="1000">
        <v>7.8540999999999999</v>
      </c>
      <c r="O54" s="998" t="s">
        <v>430</v>
      </c>
      <c r="P54" s="998" t="s">
        <v>430</v>
      </c>
      <c r="Q54" s="998" t="s">
        <v>430</v>
      </c>
      <c r="R54" s="998" t="s">
        <v>430</v>
      </c>
      <c r="S54" s="998">
        <v>13.0511</v>
      </c>
      <c r="T54" s="998">
        <v>6.8507999999999996</v>
      </c>
      <c r="U54" s="998">
        <v>7.8646000000000003</v>
      </c>
      <c r="V54" s="998">
        <v>5.6326999999999998</v>
      </c>
      <c r="W54" s="998">
        <v>-0.19009999999999999</v>
      </c>
      <c r="X54" s="998">
        <v>8.7584999999999997</v>
      </c>
      <c r="Y54" s="999"/>
      <c r="Z54" s="1001" t="s">
        <v>7215</v>
      </c>
      <c r="AA54" s="1001" t="s">
        <v>7216</v>
      </c>
      <c r="AB54" s="1001" t="s">
        <v>7216</v>
      </c>
      <c r="AC54" s="1001" t="s">
        <v>7217</v>
      </c>
      <c r="AD54" s="1001" t="s">
        <v>7217</v>
      </c>
      <c r="AE54" s="1001" t="s">
        <v>7218</v>
      </c>
      <c r="AF54" s="996" t="s">
        <v>430</v>
      </c>
      <c r="AG54" s="996" t="s">
        <v>430</v>
      </c>
      <c r="AH54" s="996" t="s">
        <v>430</v>
      </c>
      <c r="AI54" s="996" t="s">
        <v>430</v>
      </c>
      <c r="AJ54" s="1001" t="s">
        <v>7217</v>
      </c>
      <c r="AK54" s="1001" t="s">
        <v>7219</v>
      </c>
      <c r="AL54" s="1001" t="s">
        <v>7220</v>
      </c>
      <c r="AM54" s="1001" t="s">
        <v>7218</v>
      </c>
      <c r="AN54" s="1001" t="s">
        <v>7219</v>
      </c>
      <c r="AO54" s="994"/>
      <c r="AP54" s="998" t="s">
        <v>430</v>
      </c>
      <c r="AQ54" s="998" t="s">
        <v>430</v>
      </c>
      <c r="AR54" s="998" t="s">
        <v>430</v>
      </c>
      <c r="AS54" s="998" t="s">
        <v>430</v>
      </c>
      <c r="AT54" s="998">
        <v>13.64</v>
      </c>
      <c r="AU54" s="1002"/>
      <c r="AV54" s="996" t="s">
        <v>430</v>
      </c>
      <c r="AW54" s="996" t="s">
        <v>430</v>
      </c>
      <c r="AX54" s="996" t="s">
        <v>430</v>
      </c>
      <c r="AY54" s="996" t="s">
        <v>430</v>
      </c>
      <c r="AZ54" s="1001" t="s">
        <v>7217</v>
      </c>
      <c r="BA54" s="1003"/>
      <c r="BB54" s="998">
        <v>19.2984305201126</v>
      </c>
      <c r="BC54" s="1004">
        <v>0.91466063468016601</v>
      </c>
      <c r="BD54" s="1004">
        <v>1.45624748854841E-2</v>
      </c>
      <c r="BE54" s="1005">
        <v>-0.33295637817784401</v>
      </c>
    </row>
    <row r="55" spans="1:57" x14ac:dyDescent="0.35">
      <c r="A55" s="981" t="s">
        <v>4012</v>
      </c>
      <c r="B55" s="994"/>
      <c r="C55" s="995">
        <v>44176</v>
      </c>
      <c r="D55" s="994"/>
      <c r="E55" s="996">
        <v>755.38499999999999</v>
      </c>
      <c r="F55" s="994"/>
      <c r="G55" s="997">
        <v>18.141999999999999</v>
      </c>
      <c r="H55" s="999"/>
      <c r="I55" s="998">
        <v>0.71060000000000001</v>
      </c>
      <c r="J55" s="998">
        <v>0.221</v>
      </c>
      <c r="K55" s="998">
        <v>3.0209999999999999</v>
      </c>
      <c r="L55" s="998">
        <v>6.2302</v>
      </c>
      <c r="M55" s="998">
        <v>-5.6676000000000002</v>
      </c>
      <c r="N55" s="1000">
        <v>-0.2858</v>
      </c>
      <c r="O55" s="998">
        <v>1.4417</v>
      </c>
      <c r="P55" s="998">
        <v>12.3636</v>
      </c>
      <c r="Q55" s="998">
        <v>9.5808</v>
      </c>
      <c r="R55" s="998" t="s">
        <v>430</v>
      </c>
      <c r="S55" s="998">
        <v>9.1905000000000001</v>
      </c>
      <c r="T55" s="998">
        <v>-5.5595999999999997</v>
      </c>
      <c r="U55" s="998">
        <v>-1.2948999999999999</v>
      </c>
      <c r="V55" s="998">
        <v>-2.5985</v>
      </c>
      <c r="W55" s="998">
        <v>2.7934000000000001</v>
      </c>
      <c r="X55" s="998">
        <v>11.3454</v>
      </c>
      <c r="Y55" s="999"/>
      <c r="Z55" s="1001" t="s">
        <v>7221</v>
      </c>
      <c r="AA55" s="1001" t="s">
        <v>7222</v>
      </c>
      <c r="AB55" s="1001" t="s">
        <v>7223</v>
      </c>
      <c r="AC55" s="1001" t="s">
        <v>7224</v>
      </c>
      <c r="AD55" s="1001" t="s">
        <v>7225</v>
      </c>
      <c r="AE55" s="1001" t="s">
        <v>7201</v>
      </c>
      <c r="AF55" s="1001" t="s">
        <v>7181</v>
      </c>
      <c r="AG55" s="1001" t="s">
        <v>7270</v>
      </c>
      <c r="AH55" s="1001" t="s">
        <v>7181</v>
      </c>
      <c r="AI55" s="996" t="s">
        <v>430</v>
      </c>
      <c r="AJ55" s="1001" t="s">
        <v>7224</v>
      </c>
      <c r="AK55" s="1001" t="s">
        <v>7225</v>
      </c>
      <c r="AL55" s="1001" t="s">
        <v>7166</v>
      </c>
      <c r="AM55" s="1001" t="s">
        <v>7201</v>
      </c>
      <c r="AN55" s="1001" t="s">
        <v>7221</v>
      </c>
      <c r="AO55" s="994"/>
      <c r="AP55" s="998" t="s">
        <v>430</v>
      </c>
      <c r="AQ55" s="998" t="s">
        <v>430</v>
      </c>
      <c r="AR55" s="998">
        <v>9.0500000000000007</v>
      </c>
      <c r="AS55" s="998">
        <v>4.7</v>
      </c>
      <c r="AT55" s="998">
        <v>-3.67</v>
      </c>
      <c r="AU55" s="1002"/>
      <c r="AV55" s="996" t="s">
        <v>430</v>
      </c>
      <c r="AW55" s="996" t="s">
        <v>430</v>
      </c>
      <c r="AX55" s="1001" t="s">
        <v>7226</v>
      </c>
      <c r="AY55" s="1001" t="s">
        <v>7226</v>
      </c>
      <c r="AZ55" s="1001" t="s">
        <v>7225</v>
      </c>
      <c r="BA55" s="1003"/>
      <c r="BB55" s="998">
        <v>11.9508362536872</v>
      </c>
      <c r="BC55" s="1004">
        <v>0.95311582472164702</v>
      </c>
      <c r="BD55" s="1004">
        <v>5.1229783758443198E-2</v>
      </c>
      <c r="BE55" s="1005">
        <v>-1.7429421317986599E-2</v>
      </c>
    </row>
    <row r="56" spans="1:57" x14ac:dyDescent="0.35">
      <c r="A56" s="981" t="s">
        <v>3948</v>
      </c>
      <c r="B56" s="994"/>
      <c r="C56" s="995">
        <v>45271</v>
      </c>
      <c r="D56" s="994"/>
      <c r="E56" s="996">
        <v>657.01400000000001</v>
      </c>
      <c r="F56" s="994"/>
      <c r="G56" s="997">
        <v>16.387</v>
      </c>
      <c r="H56" s="999"/>
      <c r="I56" s="998">
        <v>4.8800000000000003E-2</v>
      </c>
      <c r="J56" s="998">
        <v>3.4598</v>
      </c>
      <c r="K56" s="998">
        <v>4.8768000000000002</v>
      </c>
      <c r="L56" s="998">
        <v>19.160799999999998</v>
      </c>
      <c r="M56" s="998">
        <v>19.005099999999999</v>
      </c>
      <c r="N56" s="1000">
        <v>21.908899999999999</v>
      </c>
      <c r="O56" s="998">
        <v>18.6311</v>
      </c>
      <c r="P56" s="998" t="s">
        <v>430</v>
      </c>
      <c r="Q56" s="998" t="s">
        <v>430</v>
      </c>
      <c r="R56" s="998" t="s">
        <v>430</v>
      </c>
      <c r="S56" s="998">
        <v>20.007300000000001</v>
      </c>
      <c r="T56" s="998">
        <v>19.569500000000001</v>
      </c>
      <c r="U56" s="998">
        <v>21.178699999999999</v>
      </c>
      <c r="V56" s="998">
        <v>18.780799999999999</v>
      </c>
      <c r="W56" s="998">
        <v>5.1459999999999999</v>
      </c>
      <c r="X56" s="998">
        <v>21.4923</v>
      </c>
      <c r="Y56" s="999"/>
      <c r="Z56" s="1001" t="s">
        <v>7162</v>
      </c>
      <c r="AA56" s="1001" t="s">
        <v>7227</v>
      </c>
      <c r="AB56" s="1001" t="s">
        <v>7228</v>
      </c>
      <c r="AC56" s="1001" t="s">
        <v>7227</v>
      </c>
      <c r="AD56" s="1001" t="s">
        <v>7228</v>
      </c>
      <c r="AE56" s="1001" t="s">
        <v>7176</v>
      </c>
      <c r="AF56" s="1001" t="s">
        <v>7271</v>
      </c>
      <c r="AG56" s="996" t="s">
        <v>430</v>
      </c>
      <c r="AH56" s="996" t="s">
        <v>430</v>
      </c>
      <c r="AI56" s="996" t="s">
        <v>430</v>
      </c>
      <c r="AJ56" s="1001" t="s">
        <v>7228</v>
      </c>
      <c r="AK56" s="1001" t="s">
        <v>7228</v>
      </c>
      <c r="AL56" s="1001" t="s">
        <v>7230</v>
      </c>
      <c r="AM56" s="1001" t="s">
        <v>7154</v>
      </c>
      <c r="AN56" s="1001" t="s">
        <v>7229</v>
      </c>
      <c r="AO56" s="994"/>
      <c r="AP56" s="998" t="s">
        <v>430</v>
      </c>
      <c r="AQ56" s="998" t="s">
        <v>430</v>
      </c>
      <c r="AR56" s="998" t="s">
        <v>430</v>
      </c>
      <c r="AS56" s="998" t="s">
        <v>430</v>
      </c>
      <c r="AT56" s="998">
        <v>35.1</v>
      </c>
      <c r="AU56" s="1002"/>
      <c r="AV56" s="996" t="s">
        <v>430</v>
      </c>
      <c r="AW56" s="996" t="s">
        <v>430</v>
      </c>
      <c r="AX56" s="996" t="s">
        <v>430</v>
      </c>
      <c r="AY56" s="996" t="s">
        <v>430</v>
      </c>
      <c r="AZ56" s="1001" t="s">
        <v>7230</v>
      </c>
      <c r="BA56" s="1003"/>
      <c r="BB56" s="998">
        <v>16.1759354703232</v>
      </c>
      <c r="BC56" s="1004">
        <v>1.0712448417829801</v>
      </c>
      <c r="BD56" s="1004">
        <v>7.9530634821701404E-2</v>
      </c>
      <c r="BE56" s="1005">
        <v>7.86581832414006E-2</v>
      </c>
    </row>
    <row r="57" spans="1:57" x14ac:dyDescent="0.35">
      <c r="A57" s="981" t="s">
        <v>3974</v>
      </c>
      <c r="B57" s="994"/>
      <c r="C57" s="995">
        <v>44614</v>
      </c>
      <c r="D57" s="994"/>
      <c r="E57" s="996">
        <v>2831.33</v>
      </c>
      <c r="F57" s="994"/>
      <c r="G57" s="997">
        <v>22.405999999999999</v>
      </c>
      <c r="H57" s="999"/>
      <c r="I57" s="998">
        <v>-0.17380000000000001</v>
      </c>
      <c r="J57" s="998">
        <v>-0.1915</v>
      </c>
      <c r="K57" s="998">
        <v>3.363</v>
      </c>
      <c r="L57" s="998">
        <v>13.869</v>
      </c>
      <c r="M57" s="998">
        <v>7.7419000000000002</v>
      </c>
      <c r="N57" s="1000">
        <v>15.5246</v>
      </c>
      <c r="O57" s="998">
        <v>7.7074999999999996</v>
      </c>
      <c r="P57" s="998">
        <v>22.223800000000001</v>
      </c>
      <c r="Q57" s="998" t="s">
        <v>430</v>
      </c>
      <c r="R57" s="998" t="s">
        <v>430</v>
      </c>
      <c r="S57" s="998">
        <v>15.2987</v>
      </c>
      <c r="T57" s="998">
        <v>6.6292</v>
      </c>
      <c r="U57" s="998">
        <v>11.5448</v>
      </c>
      <c r="V57" s="998">
        <v>12.757300000000001</v>
      </c>
      <c r="W57" s="998">
        <v>2.3245</v>
      </c>
      <c r="X57" s="998">
        <v>20.443999999999999</v>
      </c>
      <c r="Y57" s="999"/>
      <c r="Z57" s="1001" t="s">
        <v>7175</v>
      </c>
      <c r="AA57" s="1001" t="s">
        <v>7231</v>
      </c>
      <c r="AB57" s="1001" t="s">
        <v>7138</v>
      </c>
      <c r="AC57" s="1001" t="s">
        <v>7232</v>
      </c>
      <c r="AD57" s="1001" t="s">
        <v>7232</v>
      </c>
      <c r="AE57" s="1001" t="s">
        <v>7233</v>
      </c>
      <c r="AF57" s="1001" t="s">
        <v>7180</v>
      </c>
      <c r="AG57" s="1001" t="s">
        <v>7234</v>
      </c>
      <c r="AH57" s="996" t="s">
        <v>430</v>
      </c>
      <c r="AI57" s="996" t="s">
        <v>430</v>
      </c>
      <c r="AJ57" s="1001" t="s">
        <v>7235</v>
      </c>
      <c r="AK57" s="1001" t="s">
        <v>7232</v>
      </c>
      <c r="AL57" s="1001" t="s">
        <v>7236</v>
      </c>
      <c r="AM57" s="1001" t="s">
        <v>7233</v>
      </c>
      <c r="AN57" s="1001" t="s">
        <v>7138</v>
      </c>
      <c r="AO57" s="994"/>
      <c r="AP57" s="998" t="s">
        <v>430</v>
      </c>
      <c r="AQ57" s="998" t="s">
        <v>430</v>
      </c>
      <c r="AR57" s="998" t="s">
        <v>430</v>
      </c>
      <c r="AS57" s="998">
        <v>15.92</v>
      </c>
      <c r="AT57" s="998">
        <v>18.13</v>
      </c>
      <c r="AU57" s="1002"/>
      <c r="AV57" s="996" t="s">
        <v>430</v>
      </c>
      <c r="AW57" s="996" t="s">
        <v>430</v>
      </c>
      <c r="AX57" s="996" t="s">
        <v>430</v>
      </c>
      <c r="AY57" s="1001" t="s">
        <v>7237</v>
      </c>
      <c r="AZ57" s="1001" t="s">
        <v>7238</v>
      </c>
      <c r="BA57" s="1003"/>
      <c r="BB57" s="998">
        <v>14.761591404674601</v>
      </c>
      <c r="BC57" s="1004">
        <v>0.96929109565604998</v>
      </c>
      <c r="BD57" s="1004">
        <v>9.5866275155112604E-2</v>
      </c>
      <c r="BE57" s="1005">
        <v>7.0578727952717898E-2</v>
      </c>
    </row>
    <row r="58" spans="1:57" x14ac:dyDescent="0.35">
      <c r="A58" s="981" t="s">
        <v>4032</v>
      </c>
      <c r="B58" s="994"/>
      <c r="C58" s="995">
        <v>45593</v>
      </c>
      <c r="D58" s="994"/>
      <c r="E58" s="996">
        <v>2195.96</v>
      </c>
      <c r="F58" s="994"/>
      <c r="G58" s="997">
        <v>12.548</v>
      </c>
      <c r="H58" s="999"/>
      <c r="I58" s="998">
        <v>-0.73570000000000002</v>
      </c>
      <c r="J58" s="998">
        <v>7.1800000000000003E-2</v>
      </c>
      <c r="K58" s="998">
        <v>3.4119000000000002</v>
      </c>
      <c r="L58" s="998">
        <v>21.2836</v>
      </c>
      <c r="M58" s="998">
        <v>14.982100000000001</v>
      </c>
      <c r="N58" s="1000">
        <v>25.204499999999999</v>
      </c>
      <c r="O58" s="998" t="s">
        <v>430</v>
      </c>
      <c r="P58" s="998" t="s">
        <v>430</v>
      </c>
      <c r="Q58" s="998" t="s">
        <v>430</v>
      </c>
      <c r="R58" s="998" t="s">
        <v>430</v>
      </c>
      <c r="S58" s="998">
        <v>22.5989</v>
      </c>
      <c r="T58" s="998">
        <v>14.7088</v>
      </c>
      <c r="U58" s="998">
        <v>19.209599999999998</v>
      </c>
      <c r="V58" s="998">
        <v>22.694800000000001</v>
      </c>
      <c r="W58" s="998">
        <v>2.3241000000000001</v>
      </c>
      <c r="X58" s="998">
        <v>14.701499999999999</v>
      </c>
      <c r="Y58" s="999"/>
      <c r="Z58" s="1001" t="s">
        <v>7239</v>
      </c>
      <c r="AA58" s="1001" t="s">
        <v>7240</v>
      </c>
      <c r="AB58" s="1001" t="s">
        <v>7241</v>
      </c>
      <c r="AC58" s="1001" t="s">
        <v>7242</v>
      </c>
      <c r="AD58" s="1001" t="s">
        <v>7242</v>
      </c>
      <c r="AE58" s="1001" t="s">
        <v>7243</v>
      </c>
      <c r="AF58" s="996" t="s">
        <v>430</v>
      </c>
      <c r="AG58" s="996" t="s">
        <v>430</v>
      </c>
      <c r="AH58" s="996" t="s">
        <v>430</v>
      </c>
      <c r="AI58" s="996" t="s">
        <v>430</v>
      </c>
      <c r="AJ58" s="1001" t="s">
        <v>7242</v>
      </c>
      <c r="AK58" s="1001" t="s">
        <v>7242</v>
      </c>
      <c r="AL58" s="1001" t="s">
        <v>7242</v>
      </c>
      <c r="AM58" s="1001" t="s">
        <v>7243</v>
      </c>
      <c r="AN58" s="1001" t="s">
        <v>7241</v>
      </c>
      <c r="AO58" s="994"/>
      <c r="AP58" s="998" t="s">
        <v>430</v>
      </c>
      <c r="AQ58" s="998" t="s">
        <v>430</v>
      </c>
      <c r="AR58" s="998" t="s">
        <v>430</v>
      </c>
      <c r="AS58" s="998" t="s">
        <v>430</v>
      </c>
      <c r="AT58" s="998">
        <v>32.619999999999997</v>
      </c>
      <c r="AU58" s="1002"/>
      <c r="AV58" s="996" t="s">
        <v>430</v>
      </c>
      <c r="AW58" s="996" t="s">
        <v>430</v>
      </c>
      <c r="AX58" s="996" t="s">
        <v>430</v>
      </c>
      <c r="AY58" s="996" t="s">
        <v>430</v>
      </c>
      <c r="AZ58" s="1001" t="s">
        <v>7243</v>
      </c>
      <c r="BA58" s="1003"/>
      <c r="BB58" s="998">
        <v>17.0500674606972</v>
      </c>
      <c r="BC58" s="1004">
        <v>1.0896031914136799</v>
      </c>
      <c r="BD58" s="1004">
        <v>5.0984915516951002E-2</v>
      </c>
      <c r="BE58" s="1005">
        <v>0.35627322645804699</v>
      </c>
    </row>
    <row r="59" spans="1:57" x14ac:dyDescent="0.35">
      <c r="A59" s="981" t="s">
        <v>4126</v>
      </c>
      <c r="B59" s="994"/>
      <c r="C59" s="995">
        <v>43769</v>
      </c>
      <c r="D59" s="994"/>
      <c r="E59" s="996">
        <v>3862.5</v>
      </c>
      <c r="F59" s="994"/>
      <c r="G59" s="997">
        <v>37.487000000000002</v>
      </c>
      <c r="H59" s="999"/>
      <c r="I59" s="998" t="s">
        <v>430</v>
      </c>
      <c r="J59" s="998">
        <v>0.56340000000000001</v>
      </c>
      <c r="K59" s="998">
        <v>2.8224</v>
      </c>
      <c r="L59" s="998">
        <v>17.011600000000001</v>
      </c>
      <c r="M59" s="998">
        <v>5.9283999999999999</v>
      </c>
      <c r="N59" s="1000">
        <v>11.273199999999999</v>
      </c>
      <c r="O59" s="998">
        <v>9.8635999999999999</v>
      </c>
      <c r="P59" s="998">
        <v>21.702400000000001</v>
      </c>
      <c r="Q59" s="998">
        <v>16.908799999999999</v>
      </c>
      <c r="R59" s="998" t="s">
        <v>430</v>
      </c>
      <c r="S59" s="998">
        <v>19.1539</v>
      </c>
      <c r="T59" s="998">
        <v>6.2134999999999998</v>
      </c>
      <c r="U59" s="998">
        <v>6.9957000000000003</v>
      </c>
      <c r="V59" s="998">
        <v>8.8062000000000005</v>
      </c>
      <c r="W59" s="998">
        <v>2.1333000000000002</v>
      </c>
      <c r="X59" s="998">
        <v>21.985099999999999</v>
      </c>
      <c r="Y59" s="999"/>
      <c r="Z59" s="996" t="s">
        <v>430</v>
      </c>
      <c r="AA59" s="1001" t="s">
        <v>7244</v>
      </c>
      <c r="AB59" s="1001" t="s">
        <v>7244</v>
      </c>
      <c r="AC59" s="1001" t="s">
        <v>7244</v>
      </c>
      <c r="AD59" s="1001" t="s">
        <v>7244</v>
      </c>
      <c r="AE59" s="1001" t="s">
        <v>7244</v>
      </c>
      <c r="AF59" s="1001" t="s">
        <v>7244</v>
      </c>
      <c r="AG59" s="1001" t="s">
        <v>7244</v>
      </c>
      <c r="AH59" s="1001" t="s">
        <v>7244</v>
      </c>
      <c r="AI59" s="996" t="s">
        <v>430</v>
      </c>
      <c r="AJ59" s="1001" t="s">
        <v>7244</v>
      </c>
      <c r="AK59" s="1001" t="s">
        <v>7244</v>
      </c>
      <c r="AL59" s="1001" t="s">
        <v>7244</v>
      </c>
      <c r="AM59" s="1001" t="s">
        <v>7244</v>
      </c>
      <c r="AN59" s="1001" t="s">
        <v>7244</v>
      </c>
      <c r="AO59" s="994"/>
      <c r="AP59" s="998" t="s">
        <v>430</v>
      </c>
      <c r="AQ59" s="998" t="s">
        <v>430</v>
      </c>
      <c r="AR59" s="998">
        <v>18.61</v>
      </c>
      <c r="AS59" s="998">
        <v>15.91</v>
      </c>
      <c r="AT59" s="998">
        <v>15.64</v>
      </c>
      <c r="AU59" s="1002"/>
      <c r="AV59" s="996" t="s">
        <v>430</v>
      </c>
      <c r="AW59" s="996" t="s">
        <v>430</v>
      </c>
      <c r="AX59" s="1001" t="s">
        <v>7244</v>
      </c>
      <c r="AY59" s="1001" t="s">
        <v>7244</v>
      </c>
      <c r="AZ59" s="1001" t="s">
        <v>7244</v>
      </c>
      <c r="BA59" s="1003"/>
      <c r="BB59" s="998">
        <v>13.6190377938035</v>
      </c>
      <c r="BC59" s="1004">
        <v>0.95049361454226999</v>
      </c>
      <c r="BD59" s="1004">
        <v>0.10039655116249201</v>
      </c>
      <c r="BE59" s="1005">
        <v>0.65283845596529</v>
      </c>
    </row>
    <row r="60" spans="1:57" x14ac:dyDescent="0.35">
      <c r="A60" s="981" t="s">
        <v>4004</v>
      </c>
      <c r="B60" s="994"/>
      <c r="C60" s="995">
        <v>45140</v>
      </c>
      <c r="D60" s="994"/>
      <c r="E60" s="996">
        <v>501.67599999999999</v>
      </c>
      <c r="F60" s="994"/>
      <c r="G60" s="997">
        <v>15.195</v>
      </c>
      <c r="H60" s="999"/>
      <c r="I60" s="998">
        <v>5.9299999999999999E-2</v>
      </c>
      <c r="J60" s="998">
        <v>5.9299999999999999E-2</v>
      </c>
      <c r="K60" s="998">
        <v>1.0373000000000001</v>
      </c>
      <c r="L60" s="998">
        <v>8.8934999999999995</v>
      </c>
      <c r="M60" s="998">
        <v>-0.95169999999999999</v>
      </c>
      <c r="N60" s="1000">
        <v>3.7839</v>
      </c>
      <c r="O60" s="998">
        <v>-0.60650000000000004</v>
      </c>
      <c r="P60" s="998" t="s">
        <v>430</v>
      </c>
      <c r="Q60" s="998" t="s">
        <v>430</v>
      </c>
      <c r="R60" s="998" t="s">
        <v>430</v>
      </c>
      <c r="S60" s="998">
        <v>11.131399999999999</v>
      </c>
      <c r="T60" s="998">
        <v>-1.6314</v>
      </c>
      <c r="U60" s="998">
        <v>2.5234000000000001</v>
      </c>
      <c r="V60" s="998">
        <v>1.1045</v>
      </c>
      <c r="W60" s="998">
        <v>1.1045</v>
      </c>
      <c r="X60" s="998">
        <v>15.543200000000001</v>
      </c>
      <c r="Y60" s="999"/>
      <c r="Z60" s="1001" t="s">
        <v>7245</v>
      </c>
      <c r="AA60" s="1001" t="s">
        <v>7169</v>
      </c>
      <c r="AB60" s="1001" t="s">
        <v>7168</v>
      </c>
      <c r="AC60" s="1001" t="s">
        <v>7130</v>
      </c>
      <c r="AD60" s="1001" t="s">
        <v>7133</v>
      </c>
      <c r="AE60" s="1001" t="s">
        <v>7169</v>
      </c>
      <c r="AF60" s="1001" t="s">
        <v>7182</v>
      </c>
      <c r="AG60" s="996" t="s">
        <v>430</v>
      </c>
      <c r="AH60" s="996" t="s">
        <v>430</v>
      </c>
      <c r="AI60" s="996" t="s">
        <v>430</v>
      </c>
      <c r="AJ60" s="1001" t="s">
        <v>7130</v>
      </c>
      <c r="AK60" s="1001" t="s">
        <v>7133</v>
      </c>
      <c r="AL60" s="1001" t="s">
        <v>7130</v>
      </c>
      <c r="AM60" s="1001" t="s">
        <v>7169</v>
      </c>
      <c r="AN60" s="1001" t="s">
        <v>7168</v>
      </c>
      <c r="AO60" s="994"/>
      <c r="AP60" s="998" t="s">
        <v>430</v>
      </c>
      <c r="AQ60" s="998" t="s">
        <v>430</v>
      </c>
      <c r="AR60" s="998" t="s">
        <v>430</v>
      </c>
      <c r="AS60" s="998" t="s">
        <v>430</v>
      </c>
      <c r="AT60" s="998">
        <v>2.0099999999999998</v>
      </c>
      <c r="AU60" s="1002"/>
      <c r="AV60" s="996" t="s">
        <v>430</v>
      </c>
      <c r="AW60" s="996" t="s">
        <v>430</v>
      </c>
      <c r="AX60" s="996" t="s">
        <v>430</v>
      </c>
      <c r="AY60" s="996" t="s">
        <v>430</v>
      </c>
      <c r="AZ60" s="1001" t="s">
        <v>7133</v>
      </c>
      <c r="BA60" s="1003"/>
      <c r="BB60" s="998">
        <v>15.977132912374699</v>
      </c>
      <c r="BC60" s="1004">
        <v>1.14365764767143</v>
      </c>
      <c r="BD60" s="1004">
        <v>5.36453323576776E-2</v>
      </c>
      <c r="BE60" s="1005">
        <v>0.20581659289735901</v>
      </c>
    </row>
    <row r="61" spans="1:57" x14ac:dyDescent="0.35">
      <c r="A61" s="981" t="s">
        <v>4109</v>
      </c>
      <c r="B61" s="994"/>
      <c r="C61" s="995">
        <v>45988</v>
      </c>
      <c r="D61" s="994"/>
      <c r="E61" s="996">
        <v>793.53399999999999</v>
      </c>
      <c r="F61" s="994"/>
      <c r="G61" s="997">
        <v>9.6159999999999997</v>
      </c>
      <c r="H61" s="999"/>
      <c r="I61" s="998">
        <v>0.32340000000000002</v>
      </c>
      <c r="J61" s="998">
        <v>0.1875</v>
      </c>
      <c r="K61" s="998">
        <v>-6.2399999999999997E-2</v>
      </c>
      <c r="L61" s="998">
        <v>3.2646000000000002</v>
      </c>
      <c r="M61" s="998">
        <v>-5.2423999999999999</v>
      </c>
      <c r="N61" s="1000" t="s">
        <v>430</v>
      </c>
      <c r="O61" s="998" t="s">
        <v>430</v>
      </c>
      <c r="P61" s="998" t="s">
        <v>430</v>
      </c>
      <c r="Q61" s="998" t="s">
        <v>430</v>
      </c>
      <c r="R61" s="998" t="s">
        <v>430</v>
      </c>
      <c r="S61" s="998">
        <v>5.7866</v>
      </c>
      <c r="T61" s="998">
        <v>-5.9008000000000003</v>
      </c>
      <c r="U61" s="998" t="s">
        <v>430</v>
      </c>
      <c r="V61" s="998" t="s">
        <v>430</v>
      </c>
      <c r="W61" s="998">
        <v>0.79659999999999997</v>
      </c>
      <c r="X61" s="998">
        <v>-3.84</v>
      </c>
      <c r="Y61" s="999"/>
      <c r="Z61" s="1001" t="s">
        <v>7247</v>
      </c>
      <c r="AA61" s="1001" t="s">
        <v>7247</v>
      </c>
      <c r="AB61" s="1001" t="s">
        <v>7248</v>
      </c>
      <c r="AC61" s="1001" t="s">
        <v>7248</v>
      </c>
      <c r="AD61" s="1001" t="s">
        <v>7247</v>
      </c>
      <c r="AE61" s="996" t="s">
        <v>430</v>
      </c>
      <c r="AF61" s="996" t="s">
        <v>430</v>
      </c>
      <c r="AG61" s="996" t="s">
        <v>430</v>
      </c>
      <c r="AH61" s="996" t="s">
        <v>430</v>
      </c>
      <c r="AI61" s="996" t="s">
        <v>430</v>
      </c>
      <c r="AJ61" s="1001" t="s">
        <v>7248</v>
      </c>
      <c r="AK61" s="1001" t="s">
        <v>7247</v>
      </c>
      <c r="AL61" s="996" t="s">
        <v>430</v>
      </c>
      <c r="AM61" s="996" t="s">
        <v>430</v>
      </c>
      <c r="AN61" s="1001" t="s">
        <v>7248</v>
      </c>
      <c r="AO61" s="994"/>
      <c r="AP61" s="998" t="s">
        <v>430</v>
      </c>
      <c r="AQ61" s="998" t="s">
        <v>430</v>
      </c>
      <c r="AR61" s="998" t="s">
        <v>430</v>
      </c>
      <c r="AS61" s="998" t="s">
        <v>430</v>
      </c>
      <c r="AT61" s="998" t="s">
        <v>430</v>
      </c>
      <c r="AU61" s="1002"/>
      <c r="AV61" s="996" t="s">
        <v>430</v>
      </c>
      <c r="AW61" s="996" t="s">
        <v>430</v>
      </c>
      <c r="AX61" s="996" t="s">
        <v>430</v>
      </c>
      <c r="AY61" s="996" t="s">
        <v>430</v>
      </c>
      <c r="AZ61" s="996" t="s">
        <v>430</v>
      </c>
      <c r="BA61" s="1003"/>
      <c r="BB61" s="998">
        <v>23.117828170799601</v>
      </c>
      <c r="BC61" s="1004">
        <v>0.98542051953795295</v>
      </c>
      <c r="BD61" s="1004">
        <v>-5.0181271738967401E-2</v>
      </c>
      <c r="BE61" s="1005">
        <v>-9.4724100358238E-2</v>
      </c>
    </row>
    <row r="62" spans="1:57" x14ac:dyDescent="0.35">
      <c r="A62" s="981" t="s">
        <v>4074</v>
      </c>
      <c r="B62" s="994"/>
      <c r="C62" s="995">
        <v>46078</v>
      </c>
      <c r="D62" s="994"/>
      <c r="E62" s="996">
        <v>754.38800000000003</v>
      </c>
      <c r="F62" s="994"/>
      <c r="G62" s="997">
        <v>10.397</v>
      </c>
      <c r="H62" s="999"/>
      <c r="I62" s="998">
        <v>1.1873</v>
      </c>
      <c r="J62" s="998">
        <v>1.2563</v>
      </c>
      <c r="K62" s="998">
        <v>4.6185999999999998</v>
      </c>
      <c r="L62" s="998">
        <v>5.7358000000000002</v>
      </c>
      <c r="M62" s="998" t="s">
        <v>430</v>
      </c>
      <c r="N62" s="1000" t="s">
        <v>430</v>
      </c>
      <c r="O62" s="998" t="s">
        <v>430</v>
      </c>
      <c r="P62" s="998" t="s">
        <v>430</v>
      </c>
      <c r="Q62" s="998" t="s">
        <v>430</v>
      </c>
      <c r="R62" s="998" t="s">
        <v>430</v>
      </c>
      <c r="S62" s="998">
        <v>8.5622000000000007</v>
      </c>
      <c r="T62" s="998" t="s">
        <v>430</v>
      </c>
      <c r="U62" s="998" t="s">
        <v>430</v>
      </c>
      <c r="V62" s="998" t="s">
        <v>430</v>
      </c>
      <c r="W62" s="998">
        <v>4.9459999999999997</v>
      </c>
      <c r="X62" s="998">
        <v>3.97</v>
      </c>
      <c r="Y62" s="999"/>
      <c r="Z62" s="1001" t="s">
        <v>7249</v>
      </c>
      <c r="AA62" s="1001" t="s">
        <v>7250</v>
      </c>
      <c r="AB62" s="1001" t="s">
        <v>7251</v>
      </c>
      <c r="AC62" s="1001" t="s">
        <v>7252</v>
      </c>
      <c r="AD62" s="996" t="s">
        <v>430</v>
      </c>
      <c r="AE62" s="996" t="s">
        <v>430</v>
      </c>
      <c r="AF62" s="996" t="s">
        <v>430</v>
      </c>
      <c r="AG62" s="996" t="s">
        <v>430</v>
      </c>
      <c r="AH62" s="996" t="s">
        <v>430</v>
      </c>
      <c r="AI62" s="996" t="s">
        <v>430</v>
      </c>
      <c r="AJ62" s="1001" t="s">
        <v>7252</v>
      </c>
      <c r="AK62" s="996" t="s">
        <v>430</v>
      </c>
      <c r="AL62" s="996" t="s">
        <v>430</v>
      </c>
      <c r="AM62" s="996" t="s">
        <v>430</v>
      </c>
      <c r="AN62" s="1001" t="s">
        <v>7253</v>
      </c>
      <c r="AO62" s="994"/>
      <c r="AP62" s="998" t="s">
        <v>430</v>
      </c>
      <c r="AQ62" s="998" t="s">
        <v>430</v>
      </c>
      <c r="AR62" s="998" t="s">
        <v>430</v>
      </c>
      <c r="AS62" s="998" t="s">
        <v>430</v>
      </c>
      <c r="AT62" s="998" t="s">
        <v>430</v>
      </c>
      <c r="AU62" s="1002"/>
      <c r="AV62" s="996" t="s">
        <v>430</v>
      </c>
      <c r="AW62" s="996" t="s">
        <v>430</v>
      </c>
      <c r="AX62" s="996" t="s">
        <v>430</v>
      </c>
      <c r="AY62" s="996" t="s">
        <v>430</v>
      </c>
      <c r="AZ62" s="996" t="s">
        <v>430</v>
      </c>
      <c r="BA62" s="1003"/>
      <c r="BB62" s="998">
        <v>16.1318772739533</v>
      </c>
      <c r="BC62" s="1004">
        <v>1.4873420857945701</v>
      </c>
      <c r="BD62" s="1004">
        <v>9.2611950072001001E-2</v>
      </c>
      <c r="BE62" s="1005">
        <v>-0.52787969544771796</v>
      </c>
    </row>
    <row r="63" spans="1:57" x14ac:dyDescent="0.35">
      <c r="A63" s="981" t="s">
        <v>4040</v>
      </c>
      <c r="B63" s="994"/>
      <c r="C63" s="995">
        <v>45472</v>
      </c>
      <c r="D63" s="994"/>
      <c r="E63" s="996">
        <v>1465.85</v>
      </c>
      <c r="F63" s="994"/>
      <c r="G63" s="997">
        <v>10.968</v>
      </c>
      <c r="H63" s="999"/>
      <c r="I63" s="998">
        <v>0.1827</v>
      </c>
      <c r="J63" s="998">
        <v>1.5274000000000001</v>
      </c>
      <c r="K63" s="998">
        <v>5.4006999999999996</v>
      </c>
      <c r="L63" s="998">
        <v>22.2334</v>
      </c>
      <c r="M63" s="998">
        <v>7.5293999999999999</v>
      </c>
      <c r="N63" s="1000">
        <v>13.587400000000001</v>
      </c>
      <c r="O63" s="998" t="s">
        <v>430</v>
      </c>
      <c r="P63" s="998" t="s">
        <v>430</v>
      </c>
      <c r="Q63" s="998" t="s">
        <v>430</v>
      </c>
      <c r="R63" s="998" t="s">
        <v>430</v>
      </c>
      <c r="S63" s="998">
        <v>25.148299999999999</v>
      </c>
      <c r="T63" s="998">
        <v>6.9214000000000002</v>
      </c>
      <c r="U63" s="998">
        <v>12.7004</v>
      </c>
      <c r="V63" s="998">
        <v>11.9069</v>
      </c>
      <c r="W63" s="998">
        <v>4.3578000000000001</v>
      </c>
      <c r="X63" s="998">
        <v>4.7615999999999996</v>
      </c>
      <c r="Y63" s="999"/>
      <c r="Z63" s="1001" t="s">
        <v>7217</v>
      </c>
      <c r="AA63" s="1001" t="s">
        <v>7241</v>
      </c>
      <c r="AB63" s="1001" t="s">
        <v>7241</v>
      </c>
      <c r="AC63" s="1001" t="s">
        <v>7242</v>
      </c>
      <c r="AD63" s="1001" t="s">
        <v>7241</v>
      </c>
      <c r="AE63" s="1001" t="s">
        <v>7216</v>
      </c>
      <c r="AF63" s="996" t="s">
        <v>430</v>
      </c>
      <c r="AG63" s="996" t="s">
        <v>430</v>
      </c>
      <c r="AH63" s="996" t="s">
        <v>430</v>
      </c>
      <c r="AI63" s="996" t="s">
        <v>430</v>
      </c>
      <c r="AJ63" s="1001" t="s">
        <v>7242</v>
      </c>
      <c r="AK63" s="1001" t="s">
        <v>7241</v>
      </c>
      <c r="AL63" s="1001" t="s">
        <v>7254</v>
      </c>
      <c r="AM63" s="1001" t="s">
        <v>7216</v>
      </c>
      <c r="AN63" s="1001" t="s">
        <v>7254</v>
      </c>
      <c r="AO63" s="994"/>
      <c r="AP63" s="998" t="s">
        <v>430</v>
      </c>
      <c r="AQ63" s="998" t="s">
        <v>430</v>
      </c>
      <c r="AR63" s="998" t="s">
        <v>430</v>
      </c>
      <c r="AS63" s="998" t="s">
        <v>430</v>
      </c>
      <c r="AT63" s="998">
        <v>24.01</v>
      </c>
      <c r="AU63" s="1002"/>
      <c r="AV63" s="996" t="s">
        <v>430</v>
      </c>
      <c r="AW63" s="996" t="s">
        <v>430</v>
      </c>
      <c r="AX63" s="996" t="s">
        <v>430</v>
      </c>
      <c r="AY63" s="996" t="s">
        <v>430</v>
      </c>
      <c r="AZ63" s="1001" t="s">
        <v>7243</v>
      </c>
      <c r="BA63" s="1003"/>
      <c r="BB63" s="998">
        <v>17.461377210749301</v>
      </c>
      <c r="BC63" s="1004">
        <v>1.1718190452283499</v>
      </c>
      <c r="BD63" s="1004">
        <v>2.1437899255120599E-3</v>
      </c>
      <c r="BE63" s="1005">
        <v>0.34301640871831002</v>
      </c>
    </row>
    <row r="64" spans="1:57" x14ac:dyDescent="0.35">
      <c r="A64" s="981" t="s">
        <v>3965</v>
      </c>
      <c r="B64" s="994"/>
      <c r="C64" s="995">
        <v>45355</v>
      </c>
      <c r="D64" s="994"/>
      <c r="E64" s="996">
        <v>521.65499999999997</v>
      </c>
      <c r="F64" s="994"/>
      <c r="G64" s="997">
        <v>9.7149999999999999</v>
      </c>
      <c r="H64" s="999"/>
      <c r="I64" s="998" t="s">
        <v>430</v>
      </c>
      <c r="J64" s="998">
        <v>-3.1406000000000001</v>
      </c>
      <c r="K64" s="998">
        <v>-2.4891999999999999</v>
      </c>
      <c r="L64" s="998">
        <v>-2.0369000000000002</v>
      </c>
      <c r="M64" s="998">
        <v>-21.792000000000002</v>
      </c>
      <c r="N64" s="1000">
        <v>-18.946400000000001</v>
      </c>
      <c r="O64" s="998">
        <v>-3.9348999999999998</v>
      </c>
      <c r="P64" s="998" t="s">
        <v>430</v>
      </c>
      <c r="Q64" s="998" t="s">
        <v>430</v>
      </c>
      <c r="R64" s="998" t="s">
        <v>430</v>
      </c>
      <c r="S64" s="998">
        <v>3.09E-2</v>
      </c>
      <c r="T64" s="998">
        <v>-20.100300000000001</v>
      </c>
      <c r="U64" s="998">
        <v>-12.901199999999999</v>
      </c>
      <c r="V64" s="998">
        <v>-20.5122</v>
      </c>
      <c r="W64" s="998">
        <v>-2.8111000000000002</v>
      </c>
      <c r="X64" s="998">
        <v>-1.2470000000000001</v>
      </c>
      <c r="Y64" s="999"/>
      <c r="Z64" s="996" t="s">
        <v>430</v>
      </c>
      <c r="AA64" s="1001" t="s">
        <v>7144</v>
      </c>
      <c r="AB64" s="1001" t="s">
        <v>7144</v>
      </c>
      <c r="AC64" s="1001" t="s">
        <v>7255</v>
      </c>
      <c r="AD64" s="1001" t="s">
        <v>7231</v>
      </c>
      <c r="AE64" s="1001" t="s">
        <v>7235</v>
      </c>
      <c r="AF64" s="1001" t="s">
        <v>7166</v>
      </c>
      <c r="AG64" s="996" t="s">
        <v>430</v>
      </c>
      <c r="AH64" s="996" t="s">
        <v>430</v>
      </c>
      <c r="AI64" s="996" t="s">
        <v>430</v>
      </c>
      <c r="AJ64" s="1001" t="s">
        <v>7255</v>
      </c>
      <c r="AK64" s="1001" t="s">
        <v>7231</v>
      </c>
      <c r="AL64" s="1001" t="s">
        <v>7232</v>
      </c>
      <c r="AM64" s="1001" t="s">
        <v>7256</v>
      </c>
      <c r="AN64" s="1001" t="s">
        <v>7258</v>
      </c>
      <c r="AO64" s="994"/>
      <c r="AP64" s="998" t="s">
        <v>430</v>
      </c>
      <c r="AQ64" s="998" t="s">
        <v>430</v>
      </c>
      <c r="AR64" s="998" t="s">
        <v>430</v>
      </c>
      <c r="AS64" s="998" t="s">
        <v>430</v>
      </c>
      <c r="AT64" s="998">
        <v>-24.55</v>
      </c>
      <c r="AU64" s="1002"/>
      <c r="AV64" s="996" t="s">
        <v>430</v>
      </c>
      <c r="AW64" s="996" t="s">
        <v>430</v>
      </c>
      <c r="AX64" s="996" t="s">
        <v>430</v>
      </c>
      <c r="AY64" s="996" t="s">
        <v>430</v>
      </c>
      <c r="AZ64" s="1001" t="s">
        <v>7256</v>
      </c>
      <c r="BA64" s="1003"/>
      <c r="BB64" s="998">
        <v>16.6291274569178</v>
      </c>
      <c r="BC64" s="1004">
        <v>0.94918708158986298</v>
      </c>
      <c r="BD64" s="1004">
        <v>-2.2089644218363499E-2</v>
      </c>
      <c r="BE64" s="1005">
        <v>0.102305040557538</v>
      </c>
    </row>
    <row r="65" spans="1:57" x14ac:dyDescent="0.35">
      <c r="A65" s="981" t="s">
        <v>4057</v>
      </c>
      <c r="B65" s="994"/>
      <c r="C65" s="995">
        <v>45642</v>
      </c>
      <c r="D65" s="994"/>
      <c r="E65" s="996">
        <v>509.84199999999998</v>
      </c>
      <c r="F65" s="994"/>
      <c r="G65" s="997">
        <v>11.368</v>
      </c>
      <c r="H65" s="999"/>
      <c r="I65" s="998">
        <v>3.5200000000000002E-2</v>
      </c>
      <c r="J65" s="998">
        <v>1.5815999999999999</v>
      </c>
      <c r="K65" s="998">
        <v>3.2141000000000002</v>
      </c>
      <c r="L65" s="998">
        <v>10.101699999999999</v>
      </c>
      <c r="M65" s="998">
        <v>-3.5137999999999998</v>
      </c>
      <c r="N65" s="1000">
        <v>9.4971999999999994</v>
      </c>
      <c r="O65" s="998" t="s">
        <v>430</v>
      </c>
      <c r="P65" s="998" t="s">
        <v>430</v>
      </c>
      <c r="Q65" s="998" t="s">
        <v>430</v>
      </c>
      <c r="R65" s="998" t="s">
        <v>430</v>
      </c>
      <c r="S65" s="998">
        <v>13.4191</v>
      </c>
      <c r="T65" s="998">
        <v>-3.7751999999999999</v>
      </c>
      <c r="U65" s="998">
        <v>-1.6778999999999999</v>
      </c>
      <c r="V65" s="998">
        <v>7.0735999999999999</v>
      </c>
      <c r="W65" s="998">
        <v>3.9693000000000001</v>
      </c>
      <c r="X65" s="998">
        <v>8.798</v>
      </c>
      <c r="Y65" s="999"/>
      <c r="Z65" s="1001" t="s">
        <v>7217</v>
      </c>
      <c r="AA65" s="1001" t="s">
        <v>7243</v>
      </c>
      <c r="AB65" s="1001" t="s">
        <v>7220</v>
      </c>
      <c r="AC65" s="1001" t="s">
        <v>7220</v>
      </c>
      <c r="AD65" s="1001" t="s">
        <v>7220</v>
      </c>
      <c r="AE65" s="1001" t="s">
        <v>7220</v>
      </c>
      <c r="AF65" s="996" t="s">
        <v>430</v>
      </c>
      <c r="AG65" s="996" t="s">
        <v>430</v>
      </c>
      <c r="AH65" s="996" t="s">
        <v>430</v>
      </c>
      <c r="AI65" s="996" t="s">
        <v>430</v>
      </c>
      <c r="AJ65" s="1001" t="s">
        <v>7220</v>
      </c>
      <c r="AK65" s="1001" t="s">
        <v>7220</v>
      </c>
      <c r="AL65" s="1001" t="s">
        <v>7220</v>
      </c>
      <c r="AM65" s="1001" t="s">
        <v>7220</v>
      </c>
      <c r="AN65" s="1001" t="s">
        <v>7219</v>
      </c>
      <c r="AO65" s="994"/>
      <c r="AP65" s="998" t="s">
        <v>430</v>
      </c>
      <c r="AQ65" s="998" t="s">
        <v>430</v>
      </c>
      <c r="AR65" s="998" t="s">
        <v>430</v>
      </c>
      <c r="AS65" s="998" t="s">
        <v>430</v>
      </c>
      <c r="AT65" s="998">
        <v>1.1599999999999999</v>
      </c>
      <c r="AU65" s="1002"/>
      <c r="AV65" s="996" t="s">
        <v>430</v>
      </c>
      <c r="AW65" s="996" t="s">
        <v>430</v>
      </c>
      <c r="AX65" s="996" t="s">
        <v>430</v>
      </c>
      <c r="AY65" s="996" t="s">
        <v>430</v>
      </c>
      <c r="AZ65" s="1001" t="s">
        <v>7220</v>
      </c>
      <c r="BA65" s="1003"/>
      <c r="BB65" s="998">
        <v>16.280191071085099</v>
      </c>
      <c r="BC65" s="1004">
        <v>0.97196606642684102</v>
      </c>
      <c r="BD65" s="1004">
        <v>2.1690908406486999E-2</v>
      </c>
      <c r="BE65" s="1005">
        <v>0.104585616182714</v>
      </c>
    </row>
    <row r="66" spans="1:57" x14ac:dyDescent="0.35">
      <c r="A66" s="981" t="s">
        <v>4216</v>
      </c>
      <c r="B66" s="994"/>
      <c r="C66" s="995">
        <v>41275</v>
      </c>
      <c r="D66" s="994"/>
      <c r="E66" s="996">
        <v>6276.26</v>
      </c>
      <c r="F66" s="994"/>
      <c r="G66" s="997">
        <v>136.34299999999999</v>
      </c>
      <c r="H66" s="999"/>
      <c r="I66" s="998">
        <v>0.43090000000000001</v>
      </c>
      <c r="J66" s="998">
        <v>0.75229999999999997</v>
      </c>
      <c r="K66" s="998">
        <v>4.2728000000000002</v>
      </c>
      <c r="L66" s="998">
        <v>9.4728999999999992</v>
      </c>
      <c r="M66" s="998">
        <v>-1.3266</v>
      </c>
      <c r="N66" s="1000">
        <v>1.4547000000000001</v>
      </c>
      <c r="O66" s="998">
        <v>1.2334000000000001</v>
      </c>
      <c r="P66" s="998">
        <v>14.0746</v>
      </c>
      <c r="Q66" s="998">
        <v>13.6393</v>
      </c>
      <c r="R66" s="998">
        <v>15.719099999999999</v>
      </c>
      <c r="S66" s="998">
        <v>12.9153</v>
      </c>
      <c r="T66" s="998">
        <v>-1.3651</v>
      </c>
      <c r="U66" s="998">
        <v>2.0409000000000002</v>
      </c>
      <c r="V66" s="998">
        <v>-1.1641999999999999</v>
      </c>
      <c r="W66" s="998">
        <v>4.0484</v>
      </c>
      <c r="X66" s="998">
        <v>15.160299999999999</v>
      </c>
      <c r="Y66" s="999"/>
      <c r="Z66" s="1001" t="s">
        <v>7165</v>
      </c>
      <c r="AA66" s="1001" t="s">
        <v>7152</v>
      </c>
      <c r="AB66" s="1001" t="s">
        <v>7176</v>
      </c>
      <c r="AC66" s="1001" t="s">
        <v>7260</v>
      </c>
      <c r="AD66" s="1001" t="s">
        <v>7155</v>
      </c>
      <c r="AE66" s="1001" t="s">
        <v>7260</v>
      </c>
      <c r="AF66" s="1001" t="s">
        <v>7161</v>
      </c>
      <c r="AG66" s="1001" t="s">
        <v>7165</v>
      </c>
      <c r="AH66" s="1001" t="s">
        <v>7160</v>
      </c>
      <c r="AI66" s="1001" t="s">
        <v>7155</v>
      </c>
      <c r="AJ66" s="1001" t="s">
        <v>7155</v>
      </c>
      <c r="AK66" s="1001" t="s">
        <v>7172</v>
      </c>
      <c r="AL66" s="1001" t="s">
        <v>7158</v>
      </c>
      <c r="AM66" s="1001" t="s">
        <v>7157</v>
      </c>
      <c r="AN66" s="1001" t="s">
        <v>7261</v>
      </c>
      <c r="AO66" s="994"/>
      <c r="AP66" s="998">
        <v>15.15</v>
      </c>
      <c r="AQ66" s="998">
        <v>15.49</v>
      </c>
      <c r="AR66" s="998">
        <v>11.83</v>
      </c>
      <c r="AS66" s="998">
        <v>6.54</v>
      </c>
      <c r="AT66" s="998">
        <v>2.5299999999999998</v>
      </c>
      <c r="AU66" s="1002"/>
      <c r="AV66" s="1001" t="s">
        <v>7172</v>
      </c>
      <c r="AW66" s="1001" t="s">
        <v>7158</v>
      </c>
      <c r="AX66" s="1001" t="s">
        <v>7160</v>
      </c>
      <c r="AY66" s="1001" t="s">
        <v>7157</v>
      </c>
      <c r="AZ66" s="1001" t="s">
        <v>7260</v>
      </c>
      <c r="BA66" s="1003"/>
      <c r="BB66" s="998">
        <v>13.200728269817899</v>
      </c>
      <c r="BC66" s="1004">
        <v>0.96996125985489801</v>
      </c>
      <c r="BD66" s="1004">
        <v>5.9607904944968197E-2</v>
      </c>
      <c r="BE66" s="1005">
        <v>2.8325610557069902E-2</v>
      </c>
    </row>
    <row r="67" spans="1:57" x14ac:dyDescent="0.35">
      <c r="A67" s="914" t="s">
        <v>7262</v>
      </c>
      <c r="B67" s="916"/>
      <c r="C67" s="915"/>
      <c r="D67" s="915"/>
      <c r="E67" s="915"/>
      <c r="F67" s="915"/>
      <c r="G67" s="915"/>
      <c r="H67" s="915"/>
      <c r="I67" s="70">
        <f t="shared" ref="I67:X67" si="4">IFERROR(ROUND(AVERAGE(I40:I66),2),"--")</f>
        <v>0.31</v>
      </c>
      <c r="J67" s="59">
        <f t="shared" si="4"/>
        <v>0.65</v>
      </c>
      <c r="K67" s="59">
        <f t="shared" si="4"/>
        <v>3.22</v>
      </c>
      <c r="L67" s="59">
        <f t="shared" si="4"/>
        <v>11.66</v>
      </c>
      <c r="M67" s="59">
        <f t="shared" si="4"/>
        <v>1.49</v>
      </c>
      <c r="N67" s="70">
        <f t="shared" si="4"/>
        <v>6.82</v>
      </c>
      <c r="O67" s="59">
        <f t="shared" si="4"/>
        <v>5.16</v>
      </c>
      <c r="P67" s="59">
        <f t="shared" si="4"/>
        <v>17.63</v>
      </c>
      <c r="Q67" s="59">
        <f t="shared" si="4"/>
        <v>15.32</v>
      </c>
      <c r="R67" s="59">
        <f t="shared" si="4"/>
        <v>16.77</v>
      </c>
      <c r="S67" s="59">
        <f t="shared" si="4"/>
        <v>14.17</v>
      </c>
      <c r="T67" s="59">
        <f t="shared" si="4"/>
        <v>1.35</v>
      </c>
      <c r="U67" s="59">
        <f t="shared" si="4"/>
        <v>5.5</v>
      </c>
      <c r="V67" s="59">
        <f t="shared" si="4"/>
        <v>4.49</v>
      </c>
      <c r="W67" s="59">
        <f t="shared" si="4"/>
        <v>2.95</v>
      </c>
      <c r="X67" s="88">
        <f t="shared" si="4"/>
        <v>12.94</v>
      </c>
      <c r="Y67" s="59"/>
      <c r="Z67" s="59"/>
      <c r="AA67" s="59"/>
      <c r="AB67" s="59"/>
      <c r="AC67" s="59"/>
      <c r="AD67" s="59"/>
      <c r="AE67" s="59"/>
      <c r="AF67" s="59"/>
      <c r="AG67" s="59"/>
      <c r="AH67" s="59"/>
      <c r="AI67" s="59"/>
      <c r="AJ67" s="59"/>
      <c r="AK67" s="59"/>
      <c r="AL67" s="59"/>
      <c r="AM67" s="59"/>
      <c r="AN67" s="59"/>
      <c r="AO67" s="59"/>
      <c r="AP67" s="59">
        <f>IFERROR(ROUND(AVERAGE(AP40:AP66),2),"--")</f>
        <v>17.04</v>
      </c>
      <c r="AQ67" s="59">
        <f>IFERROR(ROUND(AVERAGE(AQ40:AQ66),2),"--")</f>
        <v>18.149999999999999</v>
      </c>
      <c r="AR67" s="59">
        <f>IFERROR(ROUND(AVERAGE(AR40:AR66),2),"--")</f>
        <v>14.37</v>
      </c>
      <c r="AS67" s="59">
        <f>IFERROR(ROUND(AVERAGE(AS40:AS66),2),"--")</f>
        <v>10.77</v>
      </c>
      <c r="AT67" s="59">
        <f>IFERROR(ROUND(AVERAGE(AT40:AT66),2),"--")</f>
        <v>8.9600000000000009</v>
      </c>
      <c r="AU67" s="915"/>
      <c r="AV67" s="915"/>
      <c r="AW67" s="915"/>
      <c r="AX67" s="915"/>
      <c r="AY67" s="915"/>
      <c r="AZ67" s="915"/>
      <c r="BA67" s="915"/>
      <c r="BB67" s="915"/>
      <c r="BC67" s="915"/>
      <c r="BD67" s="915"/>
      <c r="BE67" s="920"/>
    </row>
    <row r="68" spans="1:57" x14ac:dyDescent="0.35">
      <c r="A68" s="910" t="s">
        <v>94</v>
      </c>
      <c r="B68" s="917"/>
      <c r="C68" s="911"/>
      <c r="D68" s="911"/>
      <c r="E68" s="911"/>
      <c r="F68" s="911"/>
      <c r="G68" s="911"/>
      <c r="H68" s="911"/>
      <c r="I68" s="71">
        <f t="shared" ref="I68:X68" si="5">IF(COUNTIF(I40:I66,"--") = 27,"--",ROUND(MAX(I40:I66),2))</f>
        <v>1.42</v>
      </c>
      <c r="J68" s="60">
        <f t="shared" si="5"/>
        <v>3.46</v>
      </c>
      <c r="K68" s="60">
        <f t="shared" si="5"/>
        <v>6.39</v>
      </c>
      <c r="L68" s="60">
        <f t="shared" si="5"/>
        <v>22.23</v>
      </c>
      <c r="M68" s="60">
        <f t="shared" si="5"/>
        <v>19.010000000000002</v>
      </c>
      <c r="N68" s="71">
        <f t="shared" si="5"/>
        <v>25.2</v>
      </c>
      <c r="O68" s="60">
        <f t="shared" si="5"/>
        <v>18.63</v>
      </c>
      <c r="P68" s="60">
        <f t="shared" si="5"/>
        <v>22.22</v>
      </c>
      <c r="Q68" s="60">
        <f t="shared" si="5"/>
        <v>22.17</v>
      </c>
      <c r="R68" s="60">
        <f t="shared" si="5"/>
        <v>19.34</v>
      </c>
      <c r="S68" s="60">
        <f t="shared" si="5"/>
        <v>25.15</v>
      </c>
      <c r="T68" s="60">
        <f t="shared" si="5"/>
        <v>19.57</v>
      </c>
      <c r="U68" s="60">
        <f t="shared" si="5"/>
        <v>21.18</v>
      </c>
      <c r="V68" s="60">
        <f t="shared" si="5"/>
        <v>22.69</v>
      </c>
      <c r="W68" s="60">
        <f t="shared" si="5"/>
        <v>6.63</v>
      </c>
      <c r="X68" s="89">
        <f t="shared" si="5"/>
        <v>21.99</v>
      </c>
      <c r="Y68" s="60"/>
      <c r="Z68" s="60"/>
      <c r="AA68" s="60"/>
      <c r="AB68" s="60"/>
      <c r="AC68" s="60"/>
      <c r="AD68" s="60"/>
      <c r="AE68" s="60"/>
      <c r="AF68" s="60"/>
      <c r="AG68" s="60"/>
      <c r="AH68" s="60"/>
      <c r="AI68" s="60"/>
      <c r="AJ68" s="60"/>
      <c r="AK68" s="60"/>
      <c r="AL68" s="60"/>
      <c r="AM68" s="60"/>
      <c r="AN68" s="60"/>
      <c r="AO68" s="60"/>
      <c r="AP68" s="60">
        <f>IF(COUNTIF(AP40:AP66,"--") = 27,"--",ROUND(MAX(AP40:AP66),2))</f>
        <v>20.32</v>
      </c>
      <c r="AQ68" s="60">
        <f>IF(COUNTIF(AQ40:AQ66,"--") = 27,"--",ROUND(MAX(AQ40:AQ66),2))</f>
        <v>23.43</v>
      </c>
      <c r="AR68" s="60">
        <f>IF(COUNTIF(AR40:AR66,"--") = 27,"--",ROUND(MAX(AR40:AR66),2))</f>
        <v>18.989999999999998</v>
      </c>
      <c r="AS68" s="60">
        <f>IF(COUNTIF(AS40:AS66,"--") = 27,"--",ROUND(MAX(AS40:AS66),2))</f>
        <v>15.92</v>
      </c>
      <c r="AT68" s="60">
        <f>IF(COUNTIF(AT40:AT66,"--") = 27,"--",ROUND(MAX(AT40:AT66),2))</f>
        <v>35.1</v>
      </c>
      <c r="AU68" s="911"/>
      <c r="AV68" s="911"/>
      <c r="AW68" s="911"/>
      <c r="AX68" s="911"/>
      <c r="AY68" s="911"/>
      <c r="AZ68" s="911"/>
      <c r="BA68" s="911"/>
      <c r="BB68" s="911"/>
      <c r="BC68" s="911"/>
      <c r="BD68" s="911"/>
      <c r="BE68" s="921"/>
    </row>
    <row r="69" spans="1:57" x14ac:dyDescent="0.35">
      <c r="A69" s="910" t="s">
        <v>95</v>
      </c>
      <c r="B69" s="917"/>
      <c r="C69" s="911"/>
      <c r="D69" s="911"/>
      <c r="E69" s="911"/>
      <c r="F69" s="911"/>
      <c r="G69" s="911"/>
      <c r="H69" s="911"/>
      <c r="I69" s="71">
        <f t="shared" ref="I69:X69" si="6">IF(COUNTIF(I40:I66,"--") = 27,"--",ROUND(MIN(I40:I66),2))</f>
        <v>-0.74</v>
      </c>
      <c r="J69" s="60">
        <f t="shared" si="6"/>
        <v>-3.14</v>
      </c>
      <c r="K69" s="60">
        <f t="shared" si="6"/>
        <v>-2.4900000000000002</v>
      </c>
      <c r="L69" s="60">
        <f t="shared" si="6"/>
        <v>-2.04</v>
      </c>
      <c r="M69" s="60">
        <f t="shared" si="6"/>
        <v>-21.79</v>
      </c>
      <c r="N69" s="71">
        <f t="shared" si="6"/>
        <v>-18.95</v>
      </c>
      <c r="O69" s="60">
        <f t="shared" si="6"/>
        <v>-3.93</v>
      </c>
      <c r="P69" s="60">
        <f t="shared" si="6"/>
        <v>12.36</v>
      </c>
      <c r="Q69" s="60">
        <f t="shared" si="6"/>
        <v>9.58</v>
      </c>
      <c r="R69" s="60">
        <f t="shared" si="6"/>
        <v>13.75</v>
      </c>
      <c r="S69" s="60">
        <f t="shared" si="6"/>
        <v>0.03</v>
      </c>
      <c r="T69" s="60">
        <f t="shared" si="6"/>
        <v>-20.100000000000001</v>
      </c>
      <c r="U69" s="60">
        <f t="shared" si="6"/>
        <v>-12.9</v>
      </c>
      <c r="V69" s="60">
        <f t="shared" si="6"/>
        <v>-20.51</v>
      </c>
      <c r="W69" s="60">
        <f t="shared" si="6"/>
        <v>-2.81</v>
      </c>
      <c r="X69" s="89">
        <f t="shared" si="6"/>
        <v>-3.84</v>
      </c>
      <c r="Y69" s="60"/>
      <c r="Z69" s="60"/>
      <c r="AA69" s="60"/>
      <c r="AB69" s="60"/>
      <c r="AC69" s="60"/>
      <c r="AD69" s="60"/>
      <c r="AE69" s="60"/>
      <c r="AF69" s="60"/>
      <c r="AG69" s="60"/>
      <c r="AH69" s="60"/>
      <c r="AI69" s="60"/>
      <c r="AJ69" s="60"/>
      <c r="AK69" s="60"/>
      <c r="AL69" s="60"/>
      <c r="AM69" s="60"/>
      <c r="AN69" s="60"/>
      <c r="AO69" s="60"/>
      <c r="AP69" s="60">
        <f>IF(COUNTIF(AP40:AP66,"--") = 27,"--",ROUND(MIN(AP40:AP66),2))</f>
        <v>13.68</v>
      </c>
      <c r="AQ69" s="60">
        <f>IF(COUNTIF(AQ40:AQ66,"--") = 27,"--",ROUND(MIN(AQ40:AQ66),2))</f>
        <v>13.78</v>
      </c>
      <c r="AR69" s="60">
        <f>IF(COUNTIF(AR40:AR66,"--") = 27,"--",ROUND(MIN(AR40:AR66),2))</f>
        <v>9.0500000000000007</v>
      </c>
      <c r="AS69" s="60">
        <f>IF(COUNTIF(AS40:AS66,"--") = 27,"--",ROUND(MIN(AS40:AS66),2))</f>
        <v>4.7</v>
      </c>
      <c r="AT69" s="60">
        <f>IF(COUNTIF(AT40:AT66,"--") = 27,"--",ROUND(MIN(AT40:AT66),2))</f>
        <v>-24.55</v>
      </c>
      <c r="AU69" s="911"/>
      <c r="AV69" s="911"/>
      <c r="AW69" s="911"/>
      <c r="AX69" s="911"/>
      <c r="AY69" s="911"/>
      <c r="AZ69" s="911"/>
      <c r="BA69" s="911"/>
      <c r="BB69" s="911"/>
      <c r="BC69" s="911"/>
      <c r="BD69" s="911"/>
      <c r="BE69" s="921"/>
    </row>
    <row r="70" spans="1:57" x14ac:dyDescent="0.35">
      <c r="A70" s="912" t="s">
        <v>96</v>
      </c>
      <c r="B70" s="918"/>
      <c r="C70" s="913"/>
      <c r="D70" s="913"/>
      <c r="E70" s="913"/>
      <c r="F70" s="913"/>
      <c r="G70" s="913"/>
      <c r="H70" s="913"/>
      <c r="I70" s="72">
        <f t="shared" ref="I70:X70" si="7">IFERROR(ROUND(MEDIAN(I40:I66),2),"--")</f>
        <v>0.32</v>
      </c>
      <c r="J70" s="61">
        <f t="shared" si="7"/>
        <v>0.56000000000000005</v>
      </c>
      <c r="K70" s="61">
        <f t="shared" si="7"/>
        <v>3.41</v>
      </c>
      <c r="L70" s="61">
        <f t="shared" si="7"/>
        <v>11.5</v>
      </c>
      <c r="M70" s="61">
        <f t="shared" si="7"/>
        <v>0.23</v>
      </c>
      <c r="N70" s="72">
        <f t="shared" si="7"/>
        <v>7.28</v>
      </c>
      <c r="O70" s="61">
        <f t="shared" si="7"/>
        <v>3.85</v>
      </c>
      <c r="P70" s="61">
        <f t="shared" si="7"/>
        <v>17.649999999999999</v>
      </c>
      <c r="Q70" s="61">
        <f t="shared" si="7"/>
        <v>15.23</v>
      </c>
      <c r="R70" s="61">
        <f t="shared" si="7"/>
        <v>17.22</v>
      </c>
      <c r="S70" s="61">
        <f t="shared" si="7"/>
        <v>13.78</v>
      </c>
      <c r="T70" s="61">
        <f t="shared" si="7"/>
        <v>0.34</v>
      </c>
      <c r="U70" s="61">
        <f t="shared" si="7"/>
        <v>5.24</v>
      </c>
      <c r="V70" s="61">
        <f t="shared" si="7"/>
        <v>4.84</v>
      </c>
      <c r="W70" s="61">
        <f t="shared" si="7"/>
        <v>3.19</v>
      </c>
      <c r="X70" s="90">
        <f t="shared" si="7"/>
        <v>15.54</v>
      </c>
      <c r="Y70" s="61"/>
      <c r="Z70" s="61"/>
      <c r="AA70" s="61"/>
      <c r="AB70" s="61"/>
      <c r="AC70" s="61"/>
      <c r="AD70" s="61"/>
      <c r="AE70" s="61"/>
      <c r="AF70" s="61"/>
      <c r="AG70" s="61"/>
      <c r="AH70" s="61"/>
      <c r="AI70" s="61"/>
      <c r="AJ70" s="61"/>
      <c r="AK70" s="61"/>
      <c r="AL70" s="61"/>
      <c r="AM70" s="61"/>
      <c r="AN70" s="61"/>
      <c r="AO70" s="61"/>
      <c r="AP70" s="61">
        <f>IFERROR(ROUND(MEDIAN(AP40:AP66),2),"--")</f>
        <v>17.100000000000001</v>
      </c>
      <c r="AQ70" s="61">
        <f>IFERROR(ROUND(MEDIAN(AQ40:AQ66),2),"--")</f>
        <v>17.71</v>
      </c>
      <c r="AR70" s="61">
        <f>IFERROR(ROUND(MEDIAN(AR40:AR66),2),"--")</f>
        <v>14.52</v>
      </c>
      <c r="AS70" s="61">
        <f>IFERROR(ROUND(MEDIAN(AS40:AS66),2),"--")</f>
        <v>12.03</v>
      </c>
      <c r="AT70" s="61">
        <f>IFERROR(ROUND(MEDIAN(AT40:AT66),2),"--")</f>
        <v>8.52</v>
      </c>
      <c r="AU70" s="913"/>
      <c r="AV70" s="913"/>
      <c r="AW70" s="913"/>
      <c r="AX70" s="913"/>
      <c r="AY70" s="913"/>
      <c r="AZ70" s="913"/>
      <c r="BA70" s="913"/>
      <c r="BB70" s="913"/>
      <c r="BC70" s="913"/>
      <c r="BD70" s="913"/>
      <c r="BE70" s="922"/>
    </row>
    <row r="71" spans="1:57" x14ac:dyDescent="0.35">
      <c r="A71" s="39" t="s">
        <v>7272</v>
      </c>
      <c r="B71" s="928"/>
      <c r="C71" s="923"/>
      <c r="D71" s="923"/>
      <c r="E71" s="923"/>
      <c r="F71" s="923"/>
      <c r="G71" s="923"/>
      <c r="H71" s="923"/>
      <c r="I71" s="923"/>
      <c r="J71" s="923"/>
      <c r="K71" s="923"/>
      <c r="L71" s="923"/>
      <c r="M71" s="923"/>
      <c r="N71" s="923"/>
      <c r="O71" s="923"/>
      <c r="P71" s="923"/>
      <c r="Q71" s="923"/>
      <c r="R71" s="923"/>
      <c r="S71" s="923"/>
      <c r="T71" s="923"/>
      <c r="U71" s="923"/>
      <c r="V71" s="923"/>
      <c r="W71" s="923"/>
      <c r="X71" s="923"/>
      <c r="Y71" s="923"/>
      <c r="Z71" s="923"/>
      <c r="AA71" s="923"/>
      <c r="AB71" s="923"/>
      <c r="AC71" s="923"/>
      <c r="AD71" s="923"/>
      <c r="AE71" s="923"/>
      <c r="AF71" s="923"/>
      <c r="AG71" s="923"/>
      <c r="AH71" s="923"/>
      <c r="AI71" s="923"/>
      <c r="AJ71" s="923"/>
      <c r="AK71" s="923"/>
      <c r="AL71" s="923"/>
      <c r="AM71" s="923"/>
      <c r="AN71" s="923"/>
      <c r="AO71" s="923"/>
      <c r="AP71" s="923"/>
      <c r="AQ71" s="923"/>
      <c r="AR71" s="923"/>
      <c r="AS71" s="923"/>
      <c r="AT71" s="923"/>
      <c r="AU71" s="923"/>
      <c r="AV71" s="923"/>
      <c r="AW71" s="923"/>
      <c r="AX71" s="923"/>
      <c r="AY71" s="923"/>
      <c r="AZ71" s="923"/>
      <c r="BA71" s="923"/>
      <c r="BB71" s="923"/>
      <c r="BC71" s="923"/>
      <c r="BD71" s="923"/>
      <c r="BE71" s="925"/>
    </row>
    <row r="72" spans="1:57" x14ac:dyDescent="0.35">
      <c r="A72" s="126" t="s">
        <v>427</v>
      </c>
      <c r="B72" s="929"/>
      <c r="C72" s="727"/>
      <c r="D72" s="131"/>
      <c r="E72" s="135"/>
      <c r="F72" s="131"/>
      <c r="G72" s="135"/>
      <c r="H72" s="131"/>
      <c r="I72" s="130">
        <v>0.40589999999999998</v>
      </c>
      <c r="J72" s="130">
        <v>0.4773</v>
      </c>
      <c r="K72" s="130">
        <v>2.9096000000000002</v>
      </c>
      <c r="L72" s="130">
        <v>12.8226</v>
      </c>
      <c r="M72" s="130">
        <v>-0.20530000000000001</v>
      </c>
      <c r="N72" s="132">
        <v>2.3862000000000001</v>
      </c>
      <c r="O72" s="130">
        <v>3.2490999999999999</v>
      </c>
      <c r="P72" s="130">
        <v>16.4038</v>
      </c>
      <c r="Q72" s="130">
        <v>14.4367</v>
      </c>
      <c r="R72" s="130">
        <v>15.4635</v>
      </c>
      <c r="S72" s="130">
        <v>15.638199999999999</v>
      </c>
      <c r="T72" s="130">
        <v>-0.32790000000000002</v>
      </c>
      <c r="U72" s="130">
        <v>4.0014000000000003</v>
      </c>
      <c r="V72" s="130">
        <v>-0.1043</v>
      </c>
      <c r="W72" s="130">
        <v>2.6034000000000002</v>
      </c>
      <c r="X72" s="130">
        <v>12.477499999999999</v>
      </c>
      <c r="Y72" s="131"/>
      <c r="Z72" s="128"/>
      <c r="AA72" s="128"/>
      <c r="AB72" s="128"/>
      <c r="AC72" s="128"/>
      <c r="AD72" s="128"/>
      <c r="AE72" s="128"/>
      <c r="AF72" s="128"/>
      <c r="AG72" s="128"/>
      <c r="AH72" s="128"/>
      <c r="AI72" s="128"/>
      <c r="AJ72" s="128"/>
      <c r="AK72" s="128"/>
      <c r="AL72" s="128"/>
      <c r="AM72" s="128"/>
      <c r="AN72" s="128"/>
      <c r="AO72" s="131"/>
      <c r="AP72" s="130">
        <v>15.66</v>
      </c>
      <c r="AQ72" s="130">
        <v>17.2</v>
      </c>
      <c r="AR72" s="130">
        <v>13.3</v>
      </c>
      <c r="AS72" s="130">
        <v>8.24</v>
      </c>
      <c r="AT72" s="130">
        <v>5.77</v>
      </c>
      <c r="AU72" s="131"/>
      <c r="AV72" s="248"/>
      <c r="AW72" s="248"/>
      <c r="AX72" s="248"/>
      <c r="AY72" s="248"/>
      <c r="AZ72" s="248"/>
      <c r="BA72" s="135"/>
      <c r="BB72" s="295"/>
      <c r="BC72" s="295"/>
      <c r="BD72" s="295"/>
      <c r="BE72" s="926"/>
    </row>
    <row r="73" spans="1:57" x14ac:dyDescent="0.35">
      <c r="A73" s="108" t="s">
        <v>426</v>
      </c>
      <c r="B73" s="930"/>
      <c r="C73" s="728"/>
      <c r="D73" s="113"/>
      <c r="E73" s="117"/>
      <c r="F73" s="113"/>
      <c r="G73" s="117"/>
      <c r="H73" s="113"/>
      <c r="I73" s="112">
        <v>0.82940000000000003</v>
      </c>
      <c r="J73" s="112">
        <v>-5.0200000000000002E-2</v>
      </c>
      <c r="K73" s="112">
        <v>1.6276999999999999</v>
      </c>
      <c r="L73" s="112">
        <v>5.3441999999999998</v>
      </c>
      <c r="M73" s="112">
        <v>-7.5622999999999996</v>
      </c>
      <c r="N73" s="114">
        <v>-2.8725999999999998</v>
      </c>
      <c r="O73" s="112">
        <v>2.1894999999999998</v>
      </c>
      <c r="P73" s="112">
        <v>10.0328</v>
      </c>
      <c r="Q73" s="112">
        <v>10.0358</v>
      </c>
      <c r="R73" s="112">
        <v>12.8551</v>
      </c>
      <c r="S73" s="112">
        <v>8.0847999999999995</v>
      </c>
      <c r="T73" s="112">
        <v>-7.5182000000000002</v>
      </c>
      <c r="U73" s="112">
        <v>-1.6659999999999999</v>
      </c>
      <c r="V73" s="112">
        <v>-4.8170000000000002</v>
      </c>
      <c r="W73" s="112">
        <v>2.3170000000000002</v>
      </c>
      <c r="X73" s="112">
        <v>7.9058000000000002</v>
      </c>
      <c r="Y73" s="113"/>
      <c r="Z73" s="110"/>
      <c r="AA73" s="110"/>
      <c r="AB73" s="110"/>
      <c r="AC73" s="110"/>
      <c r="AD73" s="110"/>
      <c r="AE73" s="110"/>
      <c r="AF73" s="110"/>
      <c r="AG73" s="110"/>
      <c r="AH73" s="110"/>
      <c r="AI73" s="110"/>
      <c r="AJ73" s="110"/>
      <c r="AK73" s="110"/>
      <c r="AL73" s="110"/>
      <c r="AM73" s="110"/>
      <c r="AN73" s="110"/>
      <c r="AO73" s="113"/>
      <c r="AP73" s="112">
        <v>11.97</v>
      </c>
      <c r="AQ73" s="112">
        <v>11.5</v>
      </c>
      <c r="AR73" s="112">
        <v>7.98</v>
      </c>
      <c r="AS73" s="112">
        <v>3.54</v>
      </c>
      <c r="AT73" s="112">
        <v>-5.94</v>
      </c>
      <c r="AU73" s="113"/>
      <c r="AV73" s="249"/>
      <c r="AW73" s="249"/>
      <c r="AX73" s="249"/>
      <c r="AY73" s="249"/>
      <c r="AZ73" s="249"/>
      <c r="BA73" s="117"/>
      <c r="BB73" s="290"/>
      <c r="BC73" s="290"/>
      <c r="BD73" s="290"/>
      <c r="BE73" s="927"/>
    </row>
    <row r="74" spans="1:57" x14ac:dyDescent="0.35">
      <c r="A74" s="345" t="s">
        <v>665</v>
      </c>
      <c r="B74" s="931"/>
      <c r="C74" s="731"/>
      <c r="D74" s="352"/>
      <c r="E74" s="352"/>
      <c r="F74" s="352"/>
      <c r="G74" s="352"/>
      <c r="H74" s="349"/>
      <c r="I74" s="348">
        <v>0.50129999999999997</v>
      </c>
      <c r="J74" s="348">
        <v>0.20050000000000001</v>
      </c>
      <c r="K74" s="348">
        <v>2.3285</v>
      </c>
      <c r="L74" s="348">
        <v>10.141</v>
      </c>
      <c r="M74" s="348">
        <v>-2.5815000000000001</v>
      </c>
      <c r="N74" s="350">
        <v>1.0814999999999999</v>
      </c>
      <c r="O74" s="348">
        <v>2.8243999999999998</v>
      </c>
      <c r="P74" s="348">
        <v>14.093500000000001</v>
      </c>
      <c r="Q74" s="348">
        <v>12.5383</v>
      </c>
      <c r="R74" s="348">
        <v>14.297599999999999</v>
      </c>
      <c r="S74" s="348">
        <v>13.0169</v>
      </c>
      <c r="T74" s="348">
        <v>-2.6682999999999999</v>
      </c>
      <c r="U74" s="348">
        <v>2.3292999999999999</v>
      </c>
      <c r="V74" s="348">
        <v>-1.1672</v>
      </c>
      <c r="W74" s="348">
        <v>2.2685</v>
      </c>
      <c r="X74" s="348" t="s">
        <v>428</v>
      </c>
      <c r="Y74" s="349"/>
      <c r="Z74" s="346"/>
      <c r="AA74" s="346"/>
      <c r="AB74" s="346"/>
      <c r="AC74" s="346"/>
      <c r="AD74" s="346"/>
      <c r="AE74" s="346"/>
      <c r="AF74" s="346"/>
      <c r="AG74" s="346"/>
      <c r="AH74" s="346"/>
      <c r="AI74" s="346"/>
      <c r="AJ74" s="346"/>
      <c r="AK74" s="346"/>
      <c r="AL74" s="346"/>
      <c r="AM74" s="346"/>
      <c r="AN74" s="346"/>
      <c r="AO74" s="349"/>
      <c r="AP74" s="348">
        <v>13.96</v>
      </c>
      <c r="AQ74" s="348">
        <v>14.58</v>
      </c>
      <c r="AR74" s="348">
        <v>11.24</v>
      </c>
      <c r="AS74" s="348">
        <v>6.78</v>
      </c>
      <c r="AT74" s="348">
        <v>1.92</v>
      </c>
      <c r="AU74" s="349"/>
      <c r="AV74" s="493"/>
      <c r="AW74" s="493"/>
      <c r="AX74" s="493"/>
      <c r="AY74" s="493"/>
      <c r="AZ74" s="493"/>
      <c r="BA74" s="349"/>
      <c r="BB74" s="363"/>
      <c r="BC74" s="363"/>
      <c r="BD74" s="363"/>
      <c r="BE74" s="682"/>
    </row>
    <row r="75" spans="1:57" x14ac:dyDescent="0.35">
      <c r="A75" s="345" t="s">
        <v>978</v>
      </c>
      <c r="B75" s="932"/>
      <c r="C75" s="731"/>
      <c r="D75" s="374"/>
      <c r="E75" s="372"/>
      <c r="F75" s="374"/>
      <c r="G75" s="372"/>
      <c r="H75" s="374"/>
      <c r="I75" s="348">
        <v>0.67510000000000003</v>
      </c>
      <c r="J75" s="348">
        <v>-8.14E-2</v>
      </c>
      <c r="K75" s="348">
        <v>1.9534</v>
      </c>
      <c r="L75" s="348">
        <v>7.1737000000000002</v>
      </c>
      <c r="M75" s="348">
        <v>-5.4580000000000002</v>
      </c>
      <c r="N75" s="350">
        <v>-0.98799999999999999</v>
      </c>
      <c r="O75" s="348">
        <v>2.0259</v>
      </c>
      <c r="P75" s="348">
        <v>11.6717</v>
      </c>
      <c r="Q75" s="348">
        <v>10.608000000000001</v>
      </c>
      <c r="R75" s="348">
        <v>13.1629</v>
      </c>
      <c r="S75" s="348">
        <v>10.075900000000001</v>
      </c>
      <c r="T75" s="348">
        <v>-5.5105000000000004</v>
      </c>
      <c r="U75" s="348">
        <v>-0.1641</v>
      </c>
      <c r="V75" s="348">
        <v>-3.0369000000000002</v>
      </c>
      <c r="W75" s="348">
        <v>2.1596000000000002</v>
      </c>
      <c r="X75" s="348">
        <v>16.483899999999998</v>
      </c>
      <c r="Y75" s="374"/>
      <c r="Z75" s="346"/>
      <c r="AA75" s="346"/>
      <c r="AB75" s="346"/>
      <c r="AC75" s="346"/>
      <c r="AD75" s="346"/>
      <c r="AE75" s="346"/>
      <c r="AF75" s="346"/>
      <c r="AG75" s="346"/>
      <c r="AH75" s="346"/>
      <c r="AI75" s="346"/>
      <c r="AJ75" s="346"/>
      <c r="AK75" s="346"/>
      <c r="AL75" s="346"/>
      <c r="AM75" s="346"/>
      <c r="AN75" s="346"/>
      <c r="AO75" s="374"/>
      <c r="AP75" s="348">
        <v>12.34</v>
      </c>
      <c r="AQ75" s="348">
        <v>12.24</v>
      </c>
      <c r="AR75" s="348">
        <v>9</v>
      </c>
      <c r="AS75" s="348">
        <v>4.8499999999999996</v>
      </c>
      <c r="AT75" s="348">
        <v>-2.82</v>
      </c>
      <c r="AU75" s="374"/>
      <c r="AV75" s="429"/>
      <c r="AW75" s="429"/>
      <c r="AX75" s="429"/>
      <c r="AY75" s="429"/>
      <c r="AZ75" s="429"/>
      <c r="BA75" s="374"/>
      <c r="BB75" s="375"/>
      <c r="BC75" s="375"/>
      <c r="BD75" s="375"/>
      <c r="BE75" s="467"/>
    </row>
    <row r="76" spans="1:57" x14ac:dyDescent="0.35">
      <c r="A76" s="345" t="s">
        <v>1220</v>
      </c>
      <c r="B76" s="932"/>
      <c r="C76" s="731"/>
      <c r="D76" s="374"/>
      <c r="E76" s="372"/>
      <c r="F76" s="374"/>
      <c r="G76" s="372"/>
      <c r="H76" s="374"/>
      <c r="I76" s="348">
        <v>0.36630000000000001</v>
      </c>
      <c r="J76" s="348">
        <v>0.16450000000000001</v>
      </c>
      <c r="K76" s="348">
        <v>1.8304</v>
      </c>
      <c r="L76" s="348">
        <v>11.0345</v>
      </c>
      <c r="M76" s="348">
        <v>-1.2064999999999999</v>
      </c>
      <c r="N76" s="350">
        <v>2.9472</v>
      </c>
      <c r="O76" s="348">
        <v>3.831</v>
      </c>
      <c r="P76" s="348">
        <v>16.4695</v>
      </c>
      <c r="Q76" s="348">
        <v>14.7082</v>
      </c>
      <c r="R76" s="348">
        <v>16.037099999999999</v>
      </c>
      <c r="S76" s="348">
        <v>13.9643</v>
      </c>
      <c r="T76" s="348">
        <v>-1.2995000000000001</v>
      </c>
      <c r="U76" s="348">
        <v>4.4454000000000002</v>
      </c>
      <c r="V76" s="348">
        <v>0.8044</v>
      </c>
      <c r="W76" s="348">
        <v>1.768</v>
      </c>
      <c r="X76" s="348" t="s">
        <v>430</v>
      </c>
      <c r="Y76" s="374"/>
      <c r="Z76" s="346"/>
      <c r="AA76" s="346"/>
      <c r="AB76" s="346"/>
      <c r="AC76" s="346"/>
      <c r="AD76" s="346"/>
      <c r="AE76" s="346"/>
      <c r="AF76" s="346"/>
      <c r="AG76" s="346"/>
      <c r="AH76" s="346"/>
      <c r="AI76" s="346"/>
      <c r="AJ76" s="346"/>
      <c r="AK76" s="346"/>
      <c r="AL76" s="346"/>
      <c r="AM76" s="346"/>
      <c r="AN76" s="346"/>
      <c r="AO76" s="374"/>
      <c r="AP76" s="348">
        <v>15.96</v>
      </c>
      <c r="AQ76" s="348">
        <v>17.170000000000002</v>
      </c>
      <c r="AR76" s="348">
        <v>13.58</v>
      </c>
      <c r="AS76" s="348">
        <v>8.61</v>
      </c>
      <c r="AT76" s="348">
        <v>4.51</v>
      </c>
      <c r="AU76" s="374"/>
      <c r="AV76" s="429"/>
      <c r="AW76" s="429"/>
      <c r="AX76" s="429"/>
      <c r="AY76" s="429"/>
      <c r="AZ76" s="429"/>
      <c r="BA76" s="374"/>
      <c r="BB76" s="375"/>
      <c r="BC76" s="375"/>
      <c r="BD76" s="375"/>
      <c r="BE76" s="467"/>
    </row>
    <row r="77" spans="1:57" x14ac:dyDescent="0.35">
      <c r="A77" s="108" t="s">
        <v>1445</v>
      </c>
      <c r="B77" s="933"/>
      <c r="C77" s="728"/>
      <c r="D77" s="117"/>
      <c r="E77" s="117"/>
      <c r="F77" s="117"/>
      <c r="G77" s="117"/>
      <c r="H77" s="113"/>
      <c r="I77" s="112">
        <v>8.3099999999999993E-2</v>
      </c>
      <c r="J77" s="112">
        <v>0.39589999999999997</v>
      </c>
      <c r="K77" s="112">
        <v>1.7176</v>
      </c>
      <c r="L77" s="112">
        <v>14.892300000000001</v>
      </c>
      <c r="M77" s="112">
        <v>3.0994000000000002</v>
      </c>
      <c r="N77" s="114">
        <v>6.9246999999999996</v>
      </c>
      <c r="O77" s="112">
        <v>5.5103999999999997</v>
      </c>
      <c r="P77" s="112">
        <v>21.1662</v>
      </c>
      <c r="Q77" s="112">
        <v>18.697099999999999</v>
      </c>
      <c r="R77" s="112">
        <v>18.73</v>
      </c>
      <c r="S77" s="112">
        <v>17.850200000000001</v>
      </c>
      <c r="T77" s="112">
        <v>2.9624999999999999</v>
      </c>
      <c r="U77" s="112">
        <v>9.1257000000000001</v>
      </c>
      <c r="V77" s="112">
        <v>4.6599000000000004</v>
      </c>
      <c r="W77" s="112">
        <v>1.4074</v>
      </c>
      <c r="X77" s="112">
        <v>15.811400000000001</v>
      </c>
      <c r="Y77" s="113"/>
      <c r="Z77" s="110"/>
      <c r="AA77" s="110"/>
      <c r="AB77" s="110"/>
      <c r="AC77" s="110"/>
      <c r="AD77" s="110"/>
      <c r="AE77" s="110"/>
      <c r="AF77" s="110"/>
      <c r="AG77" s="110"/>
      <c r="AH77" s="110"/>
      <c r="AI77" s="110"/>
      <c r="AJ77" s="110"/>
      <c r="AK77" s="110"/>
      <c r="AL77" s="110"/>
      <c r="AM77" s="110"/>
      <c r="AN77" s="110"/>
      <c r="AO77" s="113"/>
      <c r="AP77" s="112">
        <v>19.399999999999999</v>
      </c>
      <c r="AQ77" s="112">
        <v>22.04</v>
      </c>
      <c r="AR77" s="112">
        <v>18.07</v>
      </c>
      <c r="AS77" s="112">
        <v>12.24</v>
      </c>
      <c r="AT77" s="112">
        <v>12.09</v>
      </c>
      <c r="AU77" s="113"/>
      <c r="AV77" s="249"/>
      <c r="AW77" s="249"/>
      <c r="AX77" s="249"/>
      <c r="AY77" s="249"/>
      <c r="AZ77" s="249"/>
      <c r="BA77" s="113"/>
      <c r="BB77" s="290"/>
      <c r="BC77" s="290"/>
      <c r="BD77" s="290"/>
      <c r="BE77" s="927"/>
    </row>
    <row r="78" spans="1:57" x14ac:dyDescent="0.35">
      <c r="A78" s="117" t="s">
        <v>1670</v>
      </c>
      <c r="B78" s="933"/>
      <c r="C78" s="728"/>
      <c r="D78" s="117"/>
      <c r="E78" s="117"/>
      <c r="F78" s="117"/>
      <c r="G78" s="117"/>
      <c r="H78" s="113"/>
      <c r="I78" s="112">
        <v>0.20830000000000001</v>
      </c>
      <c r="J78" s="112">
        <v>1.6608000000000001</v>
      </c>
      <c r="K78" s="112">
        <v>6.0609000000000002</v>
      </c>
      <c r="L78" s="112">
        <v>22.137899999999998</v>
      </c>
      <c r="M78" s="112">
        <v>7.0395000000000003</v>
      </c>
      <c r="N78" s="114">
        <v>4.1124999999999998</v>
      </c>
      <c r="O78" s="112">
        <v>2.7361</v>
      </c>
      <c r="P78" s="112">
        <v>20.481000000000002</v>
      </c>
      <c r="Q78" s="112">
        <v>17.217600000000001</v>
      </c>
      <c r="R78" s="112">
        <v>16.080200000000001</v>
      </c>
      <c r="S78" s="112">
        <v>24.5732</v>
      </c>
      <c r="T78" s="112">
        <v>6.7828999999999997</v>
      </c>
      <c r="U78" s="112">
        <v>6.8228</v>
      </c>
      <c r="V78" s="112">
        <v>0.49540000000000001</v>
      </c>
      <c r="W78" s="112">
        <v>4.6981000000000002</v>
      </c>
      <c r="X78" s="112" t="s">
        <v>430</v>
      </c>
      <c r="Y78" s="113"/>
      <c r="Z78" s="110"/>
      <c r="AA78" s="110"/>
      <c r="AB78" s="110"/>
      <c r="AC78" s="110"/>
      <c r="AD78" s="110"/>
      <c r="AE78" s="110"/>
      <c r="AF78" s="110"/>
      <c r="AG78" s="110"/>
      <c r="AH78" s="110"/>
      <c r="AI78" s="110"/>
      <c r="AJ78" s="110"/>
      <c r="AK78" s="110"/>
      <c r="AL78" s="110"/>
      <c r="AM78" s="110"/>
      <c r="AN78" s="110"/>
      <c r="AO78" s="113"/>
      <c r="AP78" s="112">
        <v>17.899999999999999</v>
      </c>
      <c r="AQ78" s="112">
        <v>21.83</v>
      </c>
      <c r="AR78" s="112">
        <v>16.559999999999999</v>
      </c>
      <c r="AS78" s="112">
        <v>10.3</v>
      </c>
      <c r="AT78" s="112">
        <v>16.97</v>
      </c>
      <c r="AU78" s="113"/>
      <c r="AV78" s="249"/>
      <c r="AW78" s="249"/>
      <c r="AX78" s="249"/>
      <c r="AY78" s="249"/>
      <c r="AZ78" s="249"/>
      <c r="BA78" s="113"/>
      <c r="BB78" s="290"/>
      <c r="BC78" s="290"/>
      <c r="BD78" s="290"/>
      <c r="BE78" s="927"/>
    </row>
    <row r="79" spans="1:57" x14ac:dyDescent="0.35">
      <c r="A79" s="345" t="s">
        <v>2347</v>
      </c>
      <c r="B79" s="934"/>
      <c r="C79" s="731"/>
      <c r="D79" s="372"/>
      <c r="E79" s="372"/>
      <c r="F79" s="372"/>
      <c r="G79" s="372"/>
      <c r="H79" s="374"/>
      <c r="I79" s="348">
        <v>2.8400000000000002E-2</v>
      </c>
      <c r="J79" s="348">
        <v>-5.3400000000000003E-2</v>
      </c>
      <c r="K79" s="348">
        <v>1.246</v>
      </c>
      <c r="L79" s="348">
        <v>8.6308000000000007</v>
      </c>
      <c r="M79" s="348">
        <v>-0.92720000000000002</v>
      </c>
      <c r="N79" s="350">
        <v>4.6820000000000004</v>
      </c>
      <c r="O79" s="348">
        <v>4.0117000000000003</v>
      </c>
      <c r="P79" s="348">
        <v>20.011299999999999</v>
      </c>
      <c r="Q79" s="348">
        <v>17.898299999999999</v>
      </c>
      <c r="R79" s="348">
        <v>14.842700000000001</v>
      </c>
      <c r="S79" s="348">
        <v>10.823499999999999</v>
      </c>
      <c r="T79" s="348">
        <v>-1.2246999999999999</v>
      </c>
      <c r="U79" s="348">
        <v>5.5754999999999999</v>
      </c>
      <c r="V79" s="348">
        <v>1.4645999999999999</v>
      </c>
      <c r="W79" s="348">
        <v>1.3159000000000001</v>
      </c>
      <c r="X79" s="348">
        <v>5.1066000000000003</v>
      </c>
      <c r="Y79" s="374"/>
      <c r="Z79" s="346"/>
      <c r="AA79" s="346"/>
      <c r="AB79" s="346"/>
      <c r="AC79" s="346"/>
      <c r="AD79" s="346"/>
      <c r="AE79" s="346"/>
      <c r="AF79" s="346"/>
      <c r="AG79" s="346"/>
      <c r="AH79" s="346"/>
      <c r="AI79" s="346"/>
      <c r="AJ79" s="346"/>
      <c r="AK79" s="346"/>
      <c r="AL79" s="346"/>
      <c r="AM79" s="346"/>
      <c r="AN79" s="346"/>
      <c r="AO79" s="374"/>
      <c r="AP79" s="348">
        <v>16.7</v>
      </c>
      <c r="AQ79" s="348">
        <v>19.02</v>
      </c>
      <c r="AR79" s="348">
        <v>16.2</v>
      </c>
      <c r="AS79" s="348">
        <v>10.08</v>
      </c>
      <c r="AT79" s="348">
        <v>5.04</v>
      </c>
      <c r="AU79" s="374"/>
      <c r="AV79" s="429"/>
      <c r="AW79" s="429"/>
      <c r="AX79" s="429"/>
      <c r="AY79" s="429"/>
      <c r="AZ79" s="429"/>
      <c r="BA79" s="374"/>
      <c r="BB79" s="375"/>
      <c r="BC79" s="375"/>
      <c r="BD79" s="375"/>
      <c r="BE79" s="467"/>
    </row>
    <row r="80" spans="1:57" x14ac:dyDescent="0.35">
      <c r="A80" s="345" t="s">
        <v>2509</v>
      </c>
      <c r="B80" s="932"/>
      <c r="C80" s="731"/>
      <c r="D80" s="374"/>
      <c r="E80" s="372"/>
      <c r="F80" s="374"/>
      <c r="G80" s="372"/>
      <c r="H80" s="374"/>
      <c r="I80" s="348">
        <v>1.5447</v>
      </c>
      <c r="J80" s="348">
        <v>1.5640000000000001</v>
      </c>
      <c r="K80" s="348">
        <v>5.0439999999999996</v>
      </c>
      <c r="L80" s="348">
        <v>9.7344000000000008</v>
      </c>
      <c r="M80" s="348">
        <v>-2.4689999999999999</v>
      </c>
      <c r="N80" s="350">
        <v>1.2318</v>
      </c>
      <c r="O80" s="348">
        <v>8.6478999999999999</v>
      </c>
      <c r="P80" s="348">
        <v>12.0892</v>
      </c>
      <c r="Q80" s="348">
        <v>11.1244</v>
      </c>
      <c r="R80" s="348">
        <v>15.0846</v>
      </c>
      <c r="S80" s="348">
        <v>14.2148</v>
      </c>
      <c r="T80" s="348">
        <v>-2.6379000000000001</v>
      </c>
      <c r="U80" s="348">
        <v>3.3574999999999999</v>
      </c>
      <c r="V80" s="348">
        <v>-0.70550000000000002</v>
      </c>
      <c r="W80" s="348">
        <v>5.7739000000000003</v>
      </c>
      <c r="X80" s="348">
        <v>13.829000000000001</v>
      </c>
      <c r="Y80" s="374"/>
      <c r="Z80" s="346"/>
      <c r="AA80" s="346"/>
      <c r="AB80" s="346"/>
      <c r="AC80" s="346"/>
      <c r="AD80" s="346"/>
      <c r="AE80" s="346"/>
      <c r="AF80" s="346"/>
      <c r="AG80" s="346"/>
      <c r="AH80" s="346"/>
      <c r="AI80" s="346"/>
      <c r="AJ80" s="346"/>
      <c r="AK80" s="346"/>
      <c r="AL80" s="346"/>
      <c r="AM80" s="346"/>
      <c r="AN80" s="346"/>
      <c r="AO80" s="374"/>
      <c r="AP80" s="348">
        <v>13.2</v>
      </c>
      <c r="AQ80" s="348">
        <v>13.03</v>
      </c>
      <c r="AR80" s="348">
        <v>11.29</v>
      </c>
      <c r="AS80" s="348">
        <v>9.7899999999999991</v>
      </c>
      <c r="AT80" s="348">
        <v>1.28</v>
      </c>
      <c r="AU80" s="374"/>
      <c r="AV80" s="429"/>
      <c r="AW80" s="429"/>
      <c r="AX80" s="429"/>
      <c r="AY80" s="429"/>
      <c r="AZ80" s="429"/>
      <c r="BA80" s="374"/>
      <c r="BB80" s="375"/>
      <c r="BC80" s="375"/>
      <c r="BD80" s="375"/>
      <c r="BE80" s="467"/>
    </row>
    <row r="81" spans="1:57" x14ac:dyDescent="0.35">
      <c r="A81" s="345" t="s">
        <v>2515</v>
      </c>
      <c r="B81" s="932"/>
      <c r="C81" s="731"/>
      <c r="D81" s="374"/>
      <c r="E81" s="372"/>
      <c r="F81" s="374"/>
      <c r="G81" s="372"/>
      <c r="H81" s="374"/>
      <c r="I81" s="348">
        <v>-6.3E-3</v>
      </c>
      <c r="J81" s="348">
        <v>-0.28710000000000002</v>
      </c>
      <c r="K81" s="348">
        <v>1.9500999999999999</v>
      </c>
      <c r="L81" s="348">
        <v>9.4959000000000007</v>
      </c>
      <c r="M81" s="348">
        <v>-5.9459999999999997</v>
      </c>
      <c r="N81" s="350">
        <v>-0.18820000000000001</v>
      </c>
      <c r="O81" s="348">
        <v>2.5771000000000002</v>
      </c>
      <c r="P81" s="348">
        <v>13.3568</v>
      </c>
      <c r="Q81" s="348">
        <v>13.7224</v>
      </c>
      <c r="R81" s="348">
        <v>13.472899999999999</v>
      </c>
      <c r="S81" s="348">
        <v>11.594099999999999</v>
      </c>
      <c r="T81" s="348">
        <v>-6.0773000000000001</v>
      </c>
      <c r="U81" s="348">
        <v>-4.2567000000000004</v>
      </c>
      <c r="V81" s="348">
        <v>-2.0983999999999998</v>
      </c>
      <c r="W81" s="348">
        <v>2.3227000000000002</v>
      </c>
      <c r="X81" s="348">
        <v>12.2964</v>
      </c>
      <c r="Y81" s="374"/>
      <c r="Z81" s="346"/>
      <c r="AA81" s="346"/>
      <c r="AB81" s="346"/>
      <c r="AC81" s="346"/>
      <c r="AD81" s="346"/>
      <c r="AE81" s="346"/>
      <c r="AF81" s="346"/>
      <c r="AG81" s="346"/>
      <c r="AH81" s="346"/>
      <c r="AI81" s="346"/>
      <c r="AJ81" s="346"/>
      <c r="AK81" s="346"/>
      <c r="AL81" s="346"/>
      <c r="AM81" s="346"/>
      <c r="AN81" s="346"/>
      <c r="AO81" s="374"/>
      <c r="AP81" s="348">
        <v>13.39</v>
      </c>
      <c r="AQ81" s="348">
        <v>13.96</v>
      </c>
      <c r="AR81" s="348">
        <v>11.29</v>
      </c>
      <c r="AS81" s="348">
        <v>5.7</v>
      </c>
      <c r="AT81" s="348">
        <v>-4.04</v>
      </c>
      <c r="AU81" s="374"/>
      <c r="AV81" s="429"/>
      <c r="AW81" s="429"/>
      <c r="AX81" s="429"/>
      <c r="AY81" s="429"/>
      <c r="AZ81" s="429"/>
      <c r="BA81" s="374"/>
      <c r="BB81" s="375"/>
      <c r="BC81" s="375"/>
      <c r="BD81" s="375"/>
      <c r="BE81" s="467"/>
    </row>
    <row r="82" spans="1:57" x14ac:dyDescent="0.35">
      <c r="A82" s="345" t="s">
        <v>2508</v>
      </c>
      <c r="B82" s="932"/>
      <c r="C82" s="731"/>
      <c r="D82" s="374"/>
      <c r="E82" s="372"/>
      <c r="F82" s="374"/>
      <c r="G82" s="372"/>
      <c r="H82" s="374"/>
      <c r="I82" s="348">
        <v>-0.89470000000000005</v>
      </c>
      <c r="J82" s="348">
        <v>-0.80289999999999995</v>
      </c>
      <c r="K82" s="348">
        <v>-0.72940000000000005</v>
      </c>
      <c r="L82" s="348">
        <v>13.870100000000001</v>
      </c>
      <c r="M82" s="348">
        <v>14.261900000000001</v>
      </c>
      <c r="N82" s="350">
        <v>13.132099999999999</v>
      </c>
      <c r="O82" s="348">
        <v>0.65310000000000001</v>
      </c>
      <c r="P82" s="348">
        <v>19.505600000000001</v>
      </c>
      <c r="Q82" s="348">
        <v>16.524899999999999</v>
      </c>
      <c r="R82" s="348">
        <v>19.130800000000001</v>
      </c>
      <c r="S82" s="348">
        <v>14.630599999999999</v>
      </c>
      <c r="T82" s="348">
        <v>13.5162</v>
      </c>
      <c r="U82" s="348">
        <v>14.7685</v>
      </c>
      <c r="V82" s="348">
        <v>10.525700000000001</v>
      </c>
      <c r="W82" s="348">
        <v>-2.2846000000000002</v>
      </c>
      <c r="X82" s="348">
        <v>16.1782</v>
      </c>
      <c r="Y82" s="374"/>
      <c r="Z82" s="346"/>
      <c r="AA82" s="346"/>
      <c r="AB82" s="346"/>
      <c r="AC82" s="346"/>
      <c r="AD82" s="346"/>
      <c r="AE82" s="346"/>
      <c r="AF82" s="346"/>
      <c r="AG82" s="346"/>
      <c r="AH82" s="346"/>
      <c r="AI82" s="346"/>
      <c r="AJ82" s="346"/>
      <c r="AK82" s="346"/>
      <c r="AL82" s="346"/>
      <c r="AM82" s="346"/>
      <c r="AN82" s="346"/>
      <c r="AO82" s="374"/>
      <c r="AP82" s="348">
        <v>16.75</v>
      </c>
      <c r="AQ82" s="348">
        <v>17.16</v>
      </c>
      <c r="AR82" s="348">
        <v>13.78</v>
      </c>
      <c r="AS82" s="348">
        <v>10.44</v>
      </c>
      <c r="AT82" s="348">
        <v>23.31</v>
      </c>
      <c r="AU82" s="374"/>
      <c r="AV82" s="429"/>
      <c r="AW82" s="429"/>
      <c r="AX82" s="429"/>
      <c r="AY82" s="429"/>
      <c r="AZ82" s="429"/>
      <c r="BA82" s="374"/>
      <c r="BB82" s="375"/>
      <c r="BC82" s="375"/>
      <c r="BD82" s="375"/>
      <c r="BE82" s="467"/>
    </row>
    <row r="83" spans="1:57" x14ac:dyDescent="0.35">
      <c r="A83" s="345" t="s">
        <v>2526</v>
      </c>
      <c r="B83" s="932"/>
      <c r="C83" s="731"/>
      <c r="D83" s="374"/>
      <c r="E83" s="372"/>
      <c r="F83" s="374"/>
      <c r="G83" s="372"/>
      <c r="H83" s="374"/>
      <c r="I83" s="348">
        <v>0.61809999999999998</v>
      </c>
      <c r="J83" s="348">
        <v>-0.42709999999999998</v>
      </c>
      <c r="K83" s="348">
        <v>1.8624000000000001</v>
      </c>
      <c r="L83" s="348">
        <v>7.4511000000000003</v>
      </c>
      <c r="M83" s="348">
        <v>-5.3369999999999997</v>
      </c>
      <c r="N83" s="350">
        <v>0.6431</v>
      </c>
      <c r="O83" s="348">
        <v>3.2139000000000002</v>
      </c>
      <c r="P83" s="348">
        <v>12.714399999999999</v>
      </c>
      <c r="Q83" s="348">
        <v>10.122299999999999</v>
      </c>
      <c r="R83" s="348">
        <v>13.843999999999999</v>
      </c>
      <c r="S83" s="348">
        <v>10.286300000000001</v>
      </c>
      <c r="T83" s="348">
        <v>-5.2253999999999996</v>
      </c>
      <c r="U83" s="348">
        <v>0.76849999999999996</v>
      </c>
      <c r="V83" s="348">
        <v>-1.4631000000000001</v>
      </c>
      <c r="W83" s="348">
        <v>1.4857</v>
      </c>
      <c r="X83" s="348">
        <v>12.9848</v>
      </c>
      <c r="Y83" s="374"/>
      <c r="Z83" s="346"/>
      <c r="AA83" s="346"/>
      <c r="AB83" s="346"/>
      <c r="AC83" s="346"/>
      <c r="AD83" s="346"/>
      <c r="AE83" s="346"/>
      <c r="AF83" s="346"/>
      <c r="AG83" s="346"/>
      <c r="AH83" s="346"/>
      <c r="AI83" s="346"/>
      <c r="AJ83" s="346"/>
      <c r="AK83" s="346"/>
      <c r="AL83" s="346"/>
      <c r="AM83" s="346"/>
      <c r="AN83" s="346"/>
      <c r="AO83" s="374"/>
      <c r="AP83" s="348">
        <v>13.12</v>
      </c>
      <c r="AQ83" s="348">
        <v>12.63</v>
      </c>
      <c r="AR83" s="348">
        <v>9.32</v>
      </c>
      <c r="AS83" s="348">
        <v>5.83</v>
      </c>
      <c r="AT83" s="348">
        <v>-2.15</v>
      </c>
      <c r="AU83" s="374"/>
      <c r="AV83" s="429"/>
      <c r="AW83" s="429"/>
      <c r="AX83" s="429"/>
      <c r="AY83" s="429"/>
      <c r="AZ83" s="429"/>
      <c r="BA83" s="374"/>
      <c r="BB83" s="375"/>
      <c r="BC83" s="375"/>
      <c r="BD83" s="375"/>
      <c r="BE83" s="467"/>
    </row>
    <row r="84" spans="1:57" x14ac:dyDescent="0.35">
      <c r="A84" s="345" t="s">
        <v>2511</v>
      </c>
      <c r="B84" s="932"/>
      <c r="C84" s="731"/>
      <c r="D84" s="374"/>
      <c r="E84" s="372"/>
      <c r="F84" s="374"/>
      <c r="G84" s="372"/>
      <c r="H84" s="374"/>
      <c r="I84" s="348">
        <v>0.22270000000000001</v>
      </c>
      <c r="J84" s="348">
        <v>3.5762999999999998</v>
      </c>
      <c r="K84" s="348">
        <v>1.8857999999999999</v>
      </c>
      <c r="L84" s="348">
        <v>12.2134</v>
      </c>
      <c r="M84" s="348">
        <v>8.4899000000000004</v>
      </c>
      <c r="N84" s="350">
        <v>13.716699999999999</v>
      </c>
      <c r="O84" s="348">
        <v>14.136699999999999</v>
      </c>
      <c r="P84" s="348">
        <v>23.687899999999999</v>
      </c>
      <c r="Q84" s="348">
        <v>14.1791</v>
      </c>
      <c r="R84" s="348">
        <v>11.291399999999999</v>
      </c>
      <c r="S84" s="348">
        <v>12.4382</v>
      </c>
      <c r="T84" s="348">
        <v>9.2736000000000001</v>
      </c>
      <c r="U84" s="348">
        <v>13.1525</v>
      </c>
      <c r="V84" s="348">
        <v>10.9308</v>
      </c>
      <c r="W84" s="348">
        <v>3.7191999999999998</v>
      </c>
      <c r="X84" s="348">
        <v>19.8642</v>
      </c>
      <c r="Y84" s="374"/>
      <c r="Z84" s="346"/>
      <c r="AA84" s="346"/>
      <c r="AB84" s="346"/>
      <c r="AC84" s="346"/>
      <c r="AD84" s="346"/>
      <c r="AE84" s="346"/>
      <c r="AF84" s="346"/>
      <c r="AG84" s="346"/>
      <c r="AH84" s="346"/>
      <c r="AI84" s="346"/>
      <c r="AJ84" s="346"/>
      <c r="AK84" s="346"/>
      <c r="AL84" s="346"/>
      <c r="AM84" s="346"/>
      <c r="AN84" s="346"/>
      <c r="AO84" s="374"/>
      <c r="AP84" s="348">
        <v>15.95</v>
      </c>
      <c r="AQ84" s="348">
        <v>18.64</v>
      </c>
      <c r="AR84" s="348">
        <v>18.100000000000001</v>
      </c>
      <c r="AS84" s="348">
        <v>15.83</v>
      </c>
      <c r="AT84" s="348">
        <v>18.57</v>
      </c>
      <c r="AU84" s="374"/>
      <c r="AV84" s="429"/>
      <c r="AW84" s="429"/>
      <c r="AX84" s="429"/>
      <c r="AY84" s="429"/>
      <c r="AZ84" s="429"/>
      <c r="BA84" s="374"/>
      <c r="BB84" s="375"/>
      <c r="BC84" s="375"/>
      <c r="BD84" s="375"/>
      <c r="BE84" s="467"/>
    </row>
    <row r="85" spans="1:57" x14ac:dyDescent="0.35">
      <c r="A85" s="345" t="s">
        <v>2518</v>
      </c>
      <c r="B85" s="932"/>
      <c r="C85" s="731"/>
      <c r="D85" s="374"/>
      <c r="E85" s="372"/>
      <c r="F85" s="374"/>
      <c r="G85" s="372"/>
      <c r="H85" s="374"/>
      <c r="I85" s="348">
        <v>-0.44240000000000002</v>
      </c>
      <c r="J85" s="348">
        <v>-0.63780000000000003</v>
      </c>
      <c r="K85" s="348">
        <v>0.81879999999999997</v>
      </c>
      <c r="L85" s="348">
        <v>11.160600000000001</v>
      </c>
      <c r="M85" s="348">
        <v>4.3781999999999996</v>
      </c>
      <c r="N85" s="350">
        <v>12.1638</v>
      </c>
      <c r="O85" s="348">
        <v>5.0039999999999996</v>
      </c>
      <c r="P85" s="348">
        <v>21.924900000000001</v>
      </c>
      <c r="Q85" s="348">
        <v>17.934799999999999</v>
      </c>
      <c r="R85" s="348">
        <v>15.453900000000001</v>
      </c>
      <c r="S85" s="348">
        <v>13.4825</v>
      </c>
      <c r="T85" s="348">
        <v>3.5255000000000001</v>
      </c>
      <c r="U85" s="348">
        <v>8.0582999999999991</v>
      </c>
      <c r="V85" s="348">
        <v>10.1486</v>
      </c>
      <c r="W85" s="348">
        <v>0.14899999999999999</v>
      </c>
      <c r="X85" s="348">
        <v>19.185099999999998</v>
      </c>
      <c r="Y85" s="374"/>
      <c r="Z85" s="346"/>
      <c r="AA85" s="346"/>
      <c r="AB85" s="346"/>
      <c r="AC85" s="346"/>
      <c r="AD85" s="346"/>
      <c r="AE85" s="346"/>
      <c r="AF85" s="346"/>
      <c r="AG85" s="346"/>
      <c r="AH85" s="346"/>
      <c r="AI85" s="346"/>
      <c r="AJ85" s="346"/>
      <c r="AK85" s="346"/>
      <c r="AL85" s="346"/>
      <c r="AM85" s="346"/>
      <c r="AN85" s="346"/>
      <c r="AO85" s="374"/>
      <c r="AP85" s="348">
        <v>17.64</v>
      </c>
      <c r="AQ85" s="348">
        <v>21.27</v>
      </c>
      <c r="AR85" s="348">
        <v>18.39</v>
      </c>
      <c r="AS85" s="348">
        <v>14.19</v>
      </c>
      <c r="AT85" s="348">
        <v>12.33</v>
      </c>
      <c r="AU85" s="374"/>
      <c r="AV85" s="429"/>
      <c r="AW85" s="429"/>
      <c r="AX85" s="429"/>
      <c r="AY85" s="429"/>
      <c r="AZ85" s="429"/>
      <c r="BA85" s="374"/>
      <c r="BB85" s="375"/>
      <c r="BC85" s="375"/>
      <c r="BD85" s="375"/>
      <c r="BE85" s="467"/>
    </row>
    <row r="86" spans="1:57" x14ac:dyDescent="0.35">
      <c r="A86" s="345" t="s">
        <v>2521</v>
      </c>
      <c r="B86" s="932"/>
      <c r="C86" s="731"/>
      <c r="D86" s="374"/>
      <c r="E86" s="372"/>
      <c r="F86" s="374"/>
      <c r="G86" s="372"/>
      <c r="H86" s="374"/>
      <c r="I86" s="348">
        <v>-0.71509999999999996</v>
      </c>
      <c r="J86" s="348">
        <v>-1.1536999999999999</v>
      </c>
      <c r="K86" s="348">
        <v>1.1258999999999999</v>
      </c>
      <c r="L86" s="348">
        <v>13.592599999999999</v>
      </c>
      <c r="M86" s="348">
        <v>6.8388999999999998</v>
      </c>
      <c r="N86" s="350">
        <v>15.456200000000001</v>
      </c>
      <c r="O86" s="348">
        <v>4.5278</v>
      </c>
      <c r="P86" s="348">
        <v>15.959099999999999</v>
      </c>
      <c r="Q86" s="348">
        <v>14.417899999999999</v>
      </c>
      <c r="R86" s="348">
        <v>14.9673</v>
      </c>
      <c r="S86" s="348">
        <v>16.3215</v>
      </c>
      <c r="T86" s="348">
        <v>6.0876000000000001</v>
      </c>
      <c r="U86" s="348">
        <v>8.8977000000000004</v>
      </c>
      <c r="V86" s="348">
        <v>12.8253</v>
      </c>
      <c r="W86" s="348">
        <v>-0.43269999999999997</v>
      </c>
      <c r="X86" s="348">
        <v>7.4428000000000001</v>
      </c>
      <c r="Y86" s="374"/>
      <c r="Z86" s="346"/>
      <c r="AA86" s="346"/>
      <c r="AB86" s="346"/>
      <c r="AC86" s="346"/>
      <c r="AD86" s="346"/>
      <c r="AE86" s="346"/>
      <c r="AF86" s="346"/>
      <c r="AG86" s="346"/>
      <c r="AH86" s="346"/>
      <c r="AI86" s="346"/>
      <c r="AJ86" s="346"/>
      <c r="AK86" s="346"/>
      <c r="AL86" s="346"/>
      <c r="AM86" s="346"/>
      <c r="AN86" s="346"/>
      <c r="AO86" s="374"/>
      <c r="AP86" s="348">
        <v>14.32</v>
      </c>
      <c r="AQ86" s="348">
        <v>15.8</v>
      </c>
      <c r="AR86" s="348">
        <v>14.72</v>
      </c>
      <c r="AS86" s="348">
        <v>12.66</v>
      </c>
      <c r="AT86" s="348">
        <v>14.93</v>
      </c>
      <c r="AU86" s="374"/>
      <c r="AV86" s="429"/>
      <c r="AW86" s="429"/>
      <c r="AX86" s="429"/>
      <c r="AY86" s="429"/>
      <c r="AZ86" s="429"/>
      <c r="BA86" s="374"/>
      <c r="BB86" s="375"/>
      <c r="BC86" s="375"/>
      <c r="BD86" s="375"/>
      <c r="BE86" s="467"/>
    </row>
    <row r="87" spans="1:57" x14ac:dyDescent="0.35">
      <c r="A87" s="37" t="s">
        <v>2503</v>
      </c>
      <c r="B87" s="44"/>
      <c r="C87" s="721"/>
      <c r="D87" s="44"/>
      <c r="E87" s="52"/>
      <c r="F87" s="44"/>
      <c r="G87" s="56"/>
      <c r="H87" s="67"/>
      <c r="I87" s="60">
        <v>0.56069999999999998</v>
      </c>
      <c r="J87" s="60">
        <v>-5.9499999999999997E-2</v>
      </c>
      <c r="K87" s="60">
        <v>1.8198000000000001</v>
      </c>
      <c r="L87" s="60">
        <v>8.6320999999999994</v>
      </c>
      <c r="M87" s="60">
        <v>-3.8921999999999999</v>
      </c>
      <c r="N87" s="71">
        <v>0.45660000000000001</v>
      </c>
      <c r="O87" s="60">
        <v>2.8412999999999999</v>
      </c>
      <c r="P87" s="60">
        <v>13.2957</v>
      </c>
      <c r="Q87" s="60">
        <v>11.9192</v>
      </c>
      <c r="R87" s="60">
        <v>13.876200000000001</v>
      </c>
      <c r="S87" s="60">
        <v>11.5785</v>
      </c>
      <c r="T87" s="60">
        <v>-3.9457</v>
      </c>
      <c r="U87" s="60">
        <v>1.736</v>
      </c>
      <c r="V87" s="60">
        <v>-1.5898000000000001</v>
      </c>
      <c r="W87" s="60">
        <v>1.8725000000000001</v>
      </c>
      <c r="X87" s="60">
        <v>11.9077</v>
      </c>
      <c r="Y87" s="67"/>
      <c r="Z87" s="52"/>
      <c r="AA87" s="52"/>
      <c r="AB87" s="52"/>
      <c r="AC87" s="52"/>
      <c r="AD87" s="52"/>
      <c r="AE87" s="52"/>
      <c r="AF87" s="52"/>
      <c r="AG87" s="52"/>
      <c r="AH87" s="52"/>
      <c r="AI87" s="52"/>
      <c r="AJ87" s="52"/>
      <c r="AK87" s="52"/>
      <c r="AL87" s="52"/>
      <c r="AM87" s="52"/>
      <c r="AN87" s="52"/>
      <c r="AO87" s="44"/>
      <c r="AP87" s="60">
        <v>13.39</v>
      </c>
      <c r="AQ87" s="60">
        <v>13.75</v>
      </c>
      <c r="AR87" s="60">
        <v>10.53</v>
      </c>
      <c r="AS87" s="60">
        <v>6.24</v>
      </c>
      <c r="AT87" s="60">
        <v>-0.04</v>
      </c>
      <c r="AU87" s="79"/>
      <c r="AV87" s="52"/>
      <c r="AW87" s="52"/>
      <c r="AX87" s="52"/>
      <c r="AY87" s="52"/>
      <c r="AZ87" s="52"/>
      <c r="BA87" s="259"/>
      <c r="BB87" s="60"/>
      <c r="BC87" s="277"/>
      <c r="BD87" s="277"/>
      <c r="BE87" s="551"/>
    </row>
    <row r="88" spans="1:57" x14ac:dyDescent="0.35">
      <c r="A88" s="345" t="s">
        <v>2523</v>
      </c>
      <c r="B88" s="932"/>
      <c r="C88" s="731"/>
      <c r="D88" s="374"/>
      <c r="E88" s="372"/>
      <c r="F88" s="374"/>
      <c r="G88" s="372"/>
      <c r="H88" s="374"/>
      <c r="I88" s="348">
        <v>9.2299999999999993E-2</v>
      </c>
      <c r="J88" s="348">
        <v>-0.13550000000000001</v>
      </c>
      <c r="K88" s="348">
        <v>1.2246999999999999</v>
      </c>
      <c r="L88" s="348">
        <v>7.0179</v>
      </c>
      <c r="M88" s="348">
        <v>-4.7854999999999999</v>
      </c>
      <c r="N88" s="350">
        <v>4.3933</v>
      </c>
      <c r="O88" s="348">
        <v>2.8700999999999999</v>
      </c>
      <c r="P88" s="348">
        <v>13.3779</v>
      </c>
      <c r="Q88" s="348">
        <v>13.8985</v>
      </c>
      <c r="R88" s="348">
        <v>12.581099999999999</v>
      </c>
      <c r="S88" s="348">
        <v>10.101800000000001</v>
      </c>
      <c r="T88" s="348">
        <v>-5.1257000000000001</v>
      </c>
      <c r="U88" s="348">
        <v>-0.1792</v>
      </c>
      <c r="V88" s="348">
        <v>2.0838000000000001</v>
      </c>
      <c r="W88" s="348">
        <v>1.2277</v>
      </c>
      <c r="X88" s="348">
        <v>-4.8734000000000002</v>
      </c>
      <c r="Y88" s="374"/>
      <c r="Z88" s="346"/>
      <c r="AA88" s="346"/>
      <c r="AB88" s="346"/>
      <c r="AC88" s="346"/>
      <c r="AD88" s="346"/>
      <c r="AE88" s="346"/>
      <c r="AF88" s="346"/>
      <c r="AG88" s="346"/>
      <c r="AH88" s="346"/>
      <c r="AI88" s="346"/>
      <c r="AJ88" s="346"/>
      <c r="AK88" s="346"/>
      <c r="AL88" s="346"/>
      <c r="AM88" s="346"/>
      <c r="AN88" s="346"/>
      <c r="AO88" s="374"/>
      <c r="AP88" s="348">
        <v>13.39</v>
      </c>
      <c r="AQ88" s="348">
        <v>15.15</v>
      </c>
      <c r="AR88" s="348">
        <v>12.14</v>
      </c>
      <c r="AS88" s="348">
        <v>6.87</v>
      </c>
      <c r="AT88" s="348">
        <v>-1.82</v>
      </c>
      <c r="AU88" s="374"/>
      <c r="AV88" s="429"/>
      <c r="AW88" s="429"/>
      <c r="AX88" s="429"/>
      <c r="AY88" s="429"/>
      <c r="AZ88" s="429"/>
      <c r="BA88" s="374"/>
      <c r="BB88" s="375"/>
      <c r="BC88" s="375"/>
      <c r="BD88" s="375"/>
      <c r="BE88" s="467"/>
    </row>
    <row r="89" spans="1:57" x14ac:dyDescent="0.35">
      <c r="A89" s="345" t="s">
        <v>2524</v>
      </c>
      <c r="B89" s="932"/>
      <c r="C89" s="731"/>
      <c r="D89" s="374"/>
      <c r="E89" s="372"/>
      <c r="F89" s="374"/>
      <c r="G89" s="372"/>
      <c r="H89" s="374"/>
      <c r="I89" s="348">
        <v>1.3284</v>
      </c>
      <c r="J89" s="348">
        <v>0.47239999999999999</v>
      </c>
      <c r="K89" s="348">
        <v>2.9988000000000001</v>
      </c>
      <c r="L89" s="348">
        <v>5.4423000000000004</v>
      </c>
      <c r="M89" s="348">
        <v>-8.8336000000000006</v>
      </c>
      <c r="N89" s="350">
        <v>-5.7683</v>
      </c>
      <c r="O89" s="348">
        <v>2.5438999999999998</v>
      </c>
      <c r="P89" s="348">
        <v>9.6165000000000003</v>
      </c>
      <c r="Q89" s="348">
        <v>8.2630999999999997</v>
      </c>
      <c r="R89" s="348">
        <v>12.684799999999999</v>
      </c>
      <c r="S89" s="348">
        <v>8.8559000000000001</v>
      </c>
      <c r="T89" s="348">
        <v>-8.1362000000000005</v>
      </c>
      <c r="U89" s="348">
        <v>-2.7227000000000001</v>
      </c>
      <c r="V89" s="348">
        <v>-7.8555999999999999</v>
      </c>
      <c r="W89" s="348">
        <v>3.8088000000000002</v>
      </c>
      <c r="X89" s="348">
        <v>-5.6951000000000001</v>
      </c>
      <c r="Y89" s="374"/>
      <c r="Z89" s="346"/>
      <c r="AA89" s="346"/>
      <c r="AB89" s="346"/>
      <c r="AC89" s="346"/>
      <c r="AD89" s="346"/>
      <c r="AE89" s="346"/>
      <c r="AF89" s="346"/>
      <c r="AG89" s="346"/>
      <c r="AH89" s="346"/>
      <c r="AI89" s="346"/>
      <c r="AJ89" s="346"/>
      <c r="AK89" s="346"/>
      <c r="AL89" s="346"/>
      <c r="AM89" s="346"/>
      <c r="AN89" s="346"/>
      <c r="AO89" s="374"/>
      <c r="AP89" s="348">
        <v>11.12</v>
      </c>
      <c r="AQ89" s="348">
        <v>10.02</v>
      </c>
      <c r="AR89" s="348">
        <v>6.54</v>
      </c>
      <c r="AS89" s="348">
        <v>3.07</v>
      </c>
      <c r="AT89" s="348">
        <v>-8.08</v>
      </c>
      <c r="AU89" s="374"/>
      <c r="AV89" s="429"/>
      <c r="AW89" s="429"/>
      <c r="AX89" s="429"/>
      <c r="AY89" s="429"/>
      <c r="AZ89" s="429"/>
      <c r="BA89" s="374"/>
      <c r="BB89" s="375"/>
      <c r="BC89" s="375"/>
      <c r="BD89" s="375"/>
      <c r="BE89" s="467"/>
    </row>
    <row r="90" spans="1:57" x14ac:dyDescent="0.35">
      <c r="A90" s="345" t="s">
        <v>2500</v>
      </c>
      <c r="B90" s="373"/>
      <c r="C90" s="719"/>
      <c r="D90" s="373"/>
      <c r="E90" s="346"/>
      <c r="F90" s="373"/>
      <c r="G90" s="347"/>
      <c r="H90" s="374"/>
      <c r="I90" s="348">
        <v>0.68289999999999995</v>
      </c>
      <c r="J90" s="348">
        <v>-3.2450999999999999</v>
      </c>
      <c r="K90" s="348">
        <v>-2.7736000000000001</v>
      </c>
      <c r="L90" s="348">
        <v>-2.8652000000000002</v>
      </c>
      <c r="M90" s="348">
        <v>-22.904800000000002</v>
      </c>
      <c r="N90" s="350">
        <v>-19.558499999999999</v>
      </c>
      <c r="O90" s="348">
        <v>-5.3647999999999998</v>
      </c>
      <c r="P90" s="348">
        <v>5.5758999999999999</v>
      </c>
      <c r="Q90" s="348">
        <v>3.7408999999999999</v>
      </c>
      <c r="R90" s="348">
        <v>11.038399999999999</v>
      </c>
      <c r="S90" s="348">
        <v>-0.98629999999999995</v>
      </c>
      <c r="T90" s="348">
        <v>-21.117899999999999</v>
      </c>
      <c r="U90" s="348">
        <v>-10.976900000000001</v>
      </c>
      <c r="V90" s="348">
        <v>-21.216200000000001</v>
      </c>
      <c r="W90" s="348">
        <v>-2.6674000000000002</v>
      </c>
      <c r="X90" s="348">
        <v>-4.5429000000000004</v>
      </c>
      <c r="Y90" s="374"/>
      <c r="Z90" s="346"/>
      <c r="AA90" s="346"/>
      <c r="AB90" s="346"/>
      <c r="AC90" s="346"/>
      <c r="AD90" s="346"/>
      <c r="AE90" s="346"/>
      <c r="AF90" s="346"/>
      <c r="AG90" s="346"/>
      <c r="AH90" s="346"/>
      <c r="AI90" s="346"/>
      <c r="AJ90" s="346"/>
      <c r="AK90" s="346"/>
      <c r="AL90" s="346"/>
      <c r="AM90" s="346"/>
      <c r="AN90" s="346"/>
      <c r="AO90" s="373"/>
      <c r="AP90" s="348">
        <v>9.9</v>
      </c>
      <c r="AQ90" s="348">
        <v>6.01</v>
      </c>
      <c r="AR90" s="348">
        <v>-0.78</v>
      </c>
      <c r="AS90" s="348">
        <v>-7.97</v>
      </c>
      <c r="AT90" s="348">
        <v>-24.41</v>
      </c>
      <c r="AU90" s="351"/>
      <c r="AV90" s="346"/>
      <c r="AW90" s="346"/>
      <c r="AX90" s="346"/>
      <c r="AY90" s="346"/>
      <c r="AZ90" s="346"/>
      <c r="BA90" s="362"/>
      <c r="BB90" s="348"/>
      <c r="BC90" s="375"/>
      <c r="BD90" s="375"/>
      <c r="BE90" s="467"/>
    </row>
    <row r="91" spans="1:57" x14ac:dyDescent="0.35">
      <c r="A91" s="484" t="s">
        <v>2525</v>
      </c>
      <c r="B91" s="935"/>
      <c r="C91" s="744"/>
      <c r="D91" s="417"/>
      <c r="E91" s="412"/>
      <c r="F91" s="417"/>
      <c r="G91" s="412"/>
      <c r="H91" s="417"/>
      <c r="I91" s="416">
        <v>7.2300000000000003E-2</v>
      </c>
      <c r="J91" s="416">
        <v>-0.51129999999999998</v>
      </c>
      <c r="K91" s="416">
        <v>3.4272</v>
      </c>
      <c r="L91" s="416">
        <v>9.5305</v>
      </c>
      <c r="M91" s="416">
        <v>-5.0693999999999999</v>
      </c>
      <c r="N91" s="418">
        <v>7.7992999999999997</v>
      </c>
      <c r="O91" s="416">
        <v>1.3744000000000001</v>
      </c>
      <c r="P91" s="416">
        <v>21.7776</v>
      </c>
      <c r="Q91" s="416">
        <v>20.034700000000001</v>
      </c>
      <c r="R91" s="416">
        <v>14.7593</v>
      </c>
      <c r="S91" s="416">
        <v>13.3758</v>
      </c>
      <c r="T91" s="416">
        <v>-5.3662999999999998</v>
      </c>
      <c r="U91" s="416">
        <v>-3.74</v>
      </c>
      <c r="V91" s="416">
        <v>5.5444000000000004</v>
      </c>
      <c r="W91" s="416">
        <v>2.1202999999999999</v>
      </c>
      <c r="X91" s="416">
        <v>4.1398999999999999</v>
      </c>
      <c r="Y91" s="417"/>
      <c r="Z91" s="414"/>
      <c r="AA91" s="414"/>
      <c r="AB91" s="414"/>
      <c r="AC91" s="414"/>
      <c r="AD91" s="414"/>
      <c r="AE91" s="414"/>
      <c r="AF91" s="414"/>
      <c r="AG91" s="414"/>
      <c r="AH91" s="414"/>
      <c r="AI91" s="414"/>
      <c r="AJ91" s="414"/>
      <c r="AK91" s="414"/>
      <c r="AL91" s="414"/>
      <c r="AM91" s="414"/>
      <c r="AN91" s="414"/>
      <c r="AO91" s="417"/>
      <c r="AP91" s="416">
        <v>17.579999999999998</v>
      </c>
      <c r="AQ91" s="416">
        <v>22.19</v>
      </c>
      <c r="AR91" s="416">
        <v>18.940000000000001</v>
      </c>
      <c r="AS91" s="416">
        <v>10.38</v>
      </c>
      <c r="AT91" s="416">
        <v>-1.37</v>
      </c>
      <c r="AU91" s="417"/>
      <c r="AV91" s="633"/>
      <c r="AW91" s="633"/>
      <c r="AX91" s="633"/>
      <c r="AY91" s="633"/>
      <c r="AZ91" s="633"/>
      <c r="BA91" s="417"/>
      <c r="BB91" s="421"/>
      <c r="BC91" s="421"/>
      <c r="BD91" s="421"/>
      <c r="BE91" s="477"/>
    </row>
    <row r="95" spans="1:57" x14ac:dyDescent="0.35">
      <c r="A95" s="22" t="s">
        <v>179</v>
      </c>
    </row>
    <row r="96" spans="1:57" x14ac:dyDescent="0.35">
      <c r="A96" s="22" t="s">
        <v>7273</v>
      </c>
    </row>
  </sheetData>
  <mergeCells count="16">
    <mergeCell ref="G5:G6"/>
    <mergeCell ref="H5:H6"/>
    <mergeCell ref="AO5:AO6"/>
    <mergeCell ref="A5:A6"/>
    <mergeCell ref="B5:B6"/>
    <mergeCell ref="C5:C6"/>
    <mergeCell ref="D5:D6"/>
    <mergeCell ref="E5:E6"/>
    <mergeCell ref="F5:F6"/>
    <mergeCell ref="BA5:BA6"/>
    <mergeCell ref="BB5:BE5"/>
    <mergeCell ref="I6:M6"/>
    <mergeCell ref="N6:X6"/>
    <mergeCell ref="Z6:AN6"/>
    <mergeCell ref="AP6:AT6"/>
    <mergeCell ref="AV6:AZ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B99A7-15A3-405D-8257-02C0A9E347E1}">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5.54296875" style="282" bestFit="1" customWidth="1"/>
    <col min="57" max="57" width="5.36328125" style="282" bestFit="1" customWidth="1"/>
    <col min="58" max="58" width="1.1796875" style="21" customWidth="1"/>
    <col min="59" max="62" width="7.6328125" style="282" customWidth="1"/>
    <col min="63" max="63" width="1.1796875" style="21" customWidth="1"/>
    <col min="64" max="68" width="15.6328125" style="21" customWidth="1"/>
    <col min="69" max="69" width="1.1796875" style="21" customWidth="1"/>
    <col min="70" max="70" width="30.453125" style="21" customWidth="1"/>
    <col min="71" max="16384" width="8.90625" style="21"/>
  </cols>
  <sheetData>
    <row r="1" spans="1:70" ht="33" customHeight="1" x14ac:dyDescent="0.25">
      <c r="A1" s="488" t="s">
        <v>43</v>
      </c>
    </row>
    <row r="3" spans="1:70" ht="20.5" x14ac:dyDescent="0.45">
      <c r="A3" s="23" t="s">
        <v>89</v>
      </c>
    </row>
    <row r="4" spans="1:70" x14ac:dyDescent="0.25">
      <c r="A4" s="488" t="s">
        <v>425</v>
      </c>
    </row>
    <row r="5" spans="1:70" ht="33" x14ac:dyDescent="0.25">
      <c r="A5" s="1076" t="s">
        <v>90</v>
      </c>
      <c r="B5" s="1077"/>
      <c r="C5" s="1072" t="s">
        <v>44</v>
      </c>
      <c r="D5" s="1072"/>
      <c r="E5" s="1072" t="s">
        <v>45</v>
      </c>
      <c r="F5" s="1072"/>
      <c r="G5" s="1072" t="s">
        <v>46</v>
      </c>
      <c r="H5" s="1074"/>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26"/>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2"/>
      <c r="AP5" s="243" t="s">
        <v>55</v>
      </c>
      <c r="AQ5" s="236" t="s">
        <v>69</v>
      </c>
      <c r="AR5" s="236" t="s">
        <v>54</v>
      </c>
      <c r="AS5" s="236" t="s">
        <v>53</v>
      </c>
      <c r="AT5" s="244" t="s">
        <v>4</v>
      </c>
      <c r="AU5" s="225"/>
      <c r="AV5" s="246" t="s">
        <v>55</v>
      </c>
      <c r="AW5" s="240" t="s">
        <v>69</v>
      </c>
      <c r="AX5" s="240" t="s">
        <v>54</v>
      </c>
      <c r="AY5" s="240" t="s">
        <v>53</v>
      </c>
      <c r="AZ5" s="240" t="s">
        <v>4</v>
      </c>
      <c r="BA5" s="1057"/>
      <c r="BB5" s="1059" t="s">
        <v>76</v>
      </c>
      <c r="BC5" s="1060"/>
      <c r="BD5" s="1060"/>
      <c r="BE5" s="1061"/>
      <c r="BF5" s="1079"/>
      <c r="BG5" s="1081" t="s">
        <v>81</v>
      </c>
      <c r="BH5" s="1060"/>
      <c r="BI5" s="1060"/>
      <c r="BJ5" s="1061"/>
      <c r="BK5" s="1057"/>
      <c r="BL5" s="1082" t="s">
        <v>87</v>
      </c>
      <c r="BM5" s="1083"/>
      <c r="BN5" s="1083"/>
      <c r="BO5" s="1083"/>
      <c r="BP5" s="1084"/>
      <c r="BQ5" s="1072"/>
      <c r="BR5" s="1090" t="s">
        <v>88</v>
      </c>
    </row>
    <row r="6" spans="1:70" ht="33" customHeight="1" x14ac:dyDescent="0.25">
      <c r="A6" s="1076"/>
      <c r="B6" s="1078"/>
      <c r="C6" s="1092"/>
      <c r="D6" s="1092"/>
      <c r="E6" s="1092"/>
      <c r="F6" s="1092"/>
      <c r="G6" s="1092"/>
      <c r="H6" s="1086"/>
      <c r="I6" s="1087" t="s">
        <v>47</v>
      </c>
      <c r="J6" s="1088"/>
      <c r="K6" s="1088"/>
      <c r="L6" s="1088"/>
      <c r="M6" s="1089"/>
      <c r="N6" s="1087" t="s">
        <v>57</v>
      </c>
      <c r="O6" s="1088"/>
      <c r="P6" s="1088"/>
      <c r="Q6" s="1088"/>
      <c r="R6" s="1088"/>
      <c r="S6" s="1088"/>
      <c r="T6" s="1088"/>
      <c r="U6" s="1088"/>
      <c r="V6" s="1088"/>
      <c r="W6" s="1088"/>
      <c r="X6" s="1089"/>
      <c r="Y6" s="227"/>
      <c r="Z6" s="1098" t="s">
        <v>68</v>
      </c>
      <c r="AA6" s="1096"/>
      <c r="AB6" s="1096"/>
      <c r="AC6" s="1096"/>
      <c r="AD6" s="1096"/>
      <c r="AE6" s="1096"/>
      <c r="AF6" s="1096"/>
      <c r="AG6" s="1096"/>
      <c r="AH6" s="1096"/>
      <c r="AI6" s="1096"/>
      <c r="AJ6" s="1096"/>
      <c r="AK6" s="1096"/>
      <c r="AL6" s="1096"/>
      <c r="AM6" s="1096"/>
      <c r="AN6" s="1099"/>
      <c r="AO6" s="1092"/>
      <c r="AP6" s="1093" t="s">
        <v>70</v>
      </c>
      <c r="AQ6" s="1088"/>
      <c r="AR6" s="1088"/>
      <c r="AS6" s="1088"/>
      <c r="AT6" s="1094"/>
      <c r="AU6" s="77"/>
      <c r="AV6" s="1095" t="s">
        <v>71</v>
      </c>
      <c r="AW6" s="1096"/>
      <c r="AX6" s="1096"/>
      <c r="AY6" s="1096"/>
      <c r="AZ6" s="1097"/>
      <c r="BA6" s="1080"/>
      <c r="BB6" s="273" t="s">
        <v>72</v>
      </c>
      <c r="BC6" s="273" t="s">
        <v>73</v>
      </c>
      <c r="BD6" s="273" t="s">
        <v>74</v>
      </c>
      <c r="BE6" s="273" t="s">
        <v>75</v>
      </c>
      <c r="BF6" s="1080"/>
      <c r="BG6" s="236" t="s">
        <v>77</v>
      </c>
      <c r="BH6" s="236" t="s">
        <v>78</v>
      </c>
      <c r="BI6" s="236" t="s">
        <v>79</v>
      </c>
      <c r="BJ6" s="236" t="s">
        <v>80</v>
      </c>
      <c r="BK6" s="1080"/>
      <c r="BL6" s="228" t="s">
        <v>82</v>
      </c>
      <c r="BM6" s="228" t="s">
        <v>83</v>
      </c>
      <c r="BN6" s="228" t="s">
        <v>84</v>
      </c>
      <c r="BO6" s="228" t="s">
        <v>85</v>
      </c>
      <c r="BP6" s="228" t="s">
        <v>86</v>
      </c>
      <c r="BQ6" s="1085"/>
      <c r="BR6" s="1091"/>
    </row>
    <row r="7" spans="1:70" ht="14.5" x14ac:dyDescent="0.25">
      <c r="A7" s="29" t="s">
        <v>92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c r="BF7" s="266"/>
      <c r="BG7" s="291"/>
      <c r="BH7" s="291"/>
      <c r="BI7" s="291"/>
      <c r="BJ7" s="291"/>
      <c r="BK7" s="42"/>
      <c r="BL7" s="27"/>
      <c r="BM7" s="27"/>
      <c r="BN7" s="27"/>
      <c r="BO7" s="27"/>
      <c r="BP7" s="27"/>
      <c r="BQ7" s="42"/>
      <c r="BR7" s="31"/>
    </row>
    <row r="8" spans="1:70" x14ac:dyDescent="0.25">
      <c r="A8" s="328" t="s">
        <v>429</v>
      </c>
      <c r="B8" s="365"/>
      <c r="C8" s="717">
        <v>38439</v>
      </c>
      <c r="D8" s="365"/>
      <c r="E8" s="329">
        <v>54814.5</v>
      </c>
      <c r="F8" s="365"/>
      <c r="G8" s="330">
        <v>303.38029999999998</v>
      </c>
      <c r="H8" s="366"/>
      <c r="I8" s="331">
        <v>7.7200000000000005E-2</v>
      </c>
      <c r="J8" s="331">
        <v>0.86109999999999998</v>
      </c>
      <c r="K8" s="331">
        <v>2.2871999999999999</v>
      </c>
      <c r="L8" s="331">
        <v>11.338699999999999</v>
      </c>
      <c r="M8" s="331">
        <v>0.7974</v>
      </c>
      <c r="N8" s="333">
        <v>2.0371999999999999</v>
      </c>
      <c r="O8" s="331">
        <v>3.1505999999999998</v>
      </c>
      <c r="P8" s="331">
        <v>17.783300000000001</v>
      </c>
      <c r="Q8" s="331">
        <v>19.665400000000002</v>
      </c>
      <c r="R8" s="331">
        <v>15.8996</v>
      </c>
      <c r="S8" s="331">
        <v>14.293799999999999</v>
      </c>
      <c r="T8" s="331">
        <v>0.91200000000000003</v>
      </c>
      <c r="U8" s="331">
        <v>2.2780999999999998</v>
      </c>
      <c r="V8" s="331">
        <v>0.219</v>
      </c>
      <c r="W8" s="331">
        <v>2.2917000000000001</v>
      </c>
      <c r="X8" s="331">
        <v>17.415299999999998</v>
      </c>
      <c r="Y8" s="366"/>
      <c r="Z8" s="329">
        <v>14</v>
      </c>
      <c r="AA8" s="329">
        <v>9</v>
      </c>
      <c r="AB8" s="329">
        <v>15</v>
      </c>
      <c r="AC8" s="329">
        <v>14</v>
      </c>
      <c r="AD8" s="329">
        <v>9</v>
      </c>
      <c r="AE8" s="329">
        <v>10</v>
      </c>
      <c r="AF8" s="329">
        <v>12</v>
      </c>
      <c r="AG8" s="329">
        <v>6</v>
      </c>
      <c r="AH8" s="329">
        <v>1</v>
      </c>
      <c r="AI8" s="329">
        <v>1</v>
      </c>
      <c r="AJ8" s="329">
        <v>13</v>
      </c>
      <c r="AK8" s="329">
        <v>8</v>
      </c>
      <c r="AL8" s="329">
        <v>10</v>
      </c>
      <c r="AM8" s="329">
        <v>9</v>
      </c>
      <c r="AN8" s="329">
        <v>14</v>
      </c>
      <c r="AO8" s="365"/>
      <c r="AP8" s="331">
        <v>17.559999999999999</v>
      </c>
      <c r="AQ8" s="331">
        <v>20.34</v>
      </c>
      <c r="AR8" s="331">
        <v>16.18</v>
      </c>
      <c r="AS8" s="331">
        <v>8.98</v>
      </c>
      <c r="AT8" s="331">
        <v>4.96</v>
      </c>
      <c r="AU8" s="334"/>
      <c r="AV8" s="329">
        <v>1</v>
      </c>
      <c r="AW8" s="329">
        <v>1</v>
      </c>
      <c r="AX8" s="329">
        <v>2</v>
      </c>
      <c r="AY8" s="329">
        <v>7</v>
      </c>
      <c r="AZ8" s="329">
        <v>10</v>
      </c>
      <c r="BA8" s="331"/>
      <c r="BB8" s="333">
        <v>14.399388932770099</v>
      </c>
      <c r="BC8" s="367">
        <v>0.96425276379997005</v>
      </c>
      <c r="BD8" s="367">
        <v>7.6774815210316705E-2</v>
      </c>
      <c r="BE8" s="461">
        <v>0.154609220964077</v>
      </c>
      <c r="BF8" s="462"/>
      <c r="BG8" s="331">
        <v>43.582299999999996</v>
      </c>
      <c r="BH8" s="331">
        <v>28.497299999999999</v>
      </c>
      <c r="BI8" s="331">
        <v>27.482099999999999</v>
      </c>
      <c r="BJ8" s="331">
        <v>0.43830000000000002</v>
      </c>
      <c r="BK8" s="365"/>
      <c r="BL8" s="364" t="s">
        <v>431</v>
      </c>
      <c r="BM8" s="364" t="s">
        <v>432</v>
      </c>
      <c r="BN8" s="364" t="s">
        <v>433</v>
      </c>
      <c r="BO8" s="364" t="s">
        <v>434</v>
      </c>
      <c r="BP8" s="364" t="s">
        <v>435</v>
      </c>
      <c r="BQ8" s="365"/>
      <c r="BR8" s="335" t="s">
        <v>436</v>
      </c>
    </row>
    <row r="9" spans="1:70" ht="11" x14ac:dyDescent="0.3">
      <c r="A9" s="841" t="s">
        <v>437</v>
      </c>
      <c r="B9" s="842"/>
      <c r="C9" s="843">
        <v>44468</v>
      </c>
      <c r="D9" s="842"/>
      <c r="E9" s="844">
        <v>28025.9</v>
      </c>
      <c r="F9" s="842"/>
      <c r="G9" s="845">
        <v>20.033999999999999</v>
      </c>
      <c r="H9" s="847"/>
      <c r="I9" s="846">
        <v>0.55710000000000004</v>
      </c>
      <c r="J9" s="846">
        <v>1.1001000000000001</v>
      </c>
      <c r="K9" s="846">
        <v>3.5188000000000001</v>
      </c>
      <c r="L9" s="846">
        <v>11.616199999999999</v>
      </c>
      <c r="M9" s="846">
        <v>-0.33829999999999999</v>
      </c>
      <c r="N9" s="848">
        <v>7.1738</v>
      </c>
      <c r="O9" s="846">
        <v>4.7594000000000003</v>
      </c>
      <c r="P9" s="846">
        <v>20.655799999999999</v>
      </c>
      <c r="Q9" s="846" t="s">
        <v>430</v>
      </c>
      <c r="R9" s="846" t="s">
        <v>430</v>
      </c>
      <c r="S9" s="846">
        <v>14.67</v>
      </c>
      <c r="T9" s="846">
        <v>-0.69889999999999997</v>
      </c>
      <c r="U9" s="846">
        <v>4.3654999999999999</v>
      </c>
      <c r="V9" s="846">
        <v>4.9669999999999996</v>
      </c>
      <c r="W9" s="846">
        <v>3.1669999999999998</v>
      </c>
      <c r="X9" s="846">
        <v>15.7989</v>
      </c>
      <c r="Y9" s="847"/>
      <c r="Z9" s="844">
        <v>6</v>
      </c>
      <c r="AA9" s="844">
        <v>4</v>
      </c>
      <c r="AB9" s="844">
        <v>9</v>
      </c>
      <c r="AC9" s="844">
        <v>11</v>
      </c>
      <c r="AD9" s="844">
        <v>11</v>
      </c>
      <c r="AE9" s="844">
        <v>4</v>
      </c>
      <c r="AF9" s="844">
        <v>6</v>
      </c>
      <c r="AG9" s="844">
        <v>2</v>
      </c>
      <c r="AH9" s="844" t="s">
        <v>430</v>
      </c>
      <c r="AI9" s="844" t="s">
        <v>430</v>
      </c>
      <c r="AJ9" s="844">
        <v>11</v>
      </c>
      <c r="AK9" s="844">
        <v>12</v>
      </c>
      <c r="AL9" s="844">
        <v>8</v>
      </c>
      <c r="AM9" s="844">
        <v>3</v>
      </c>
      <c r="AN9" s="844">
        <v>6</v>
      </c>
      <c r="AO9" s="842"/>
      <c r="AP9" s="846" t="s">
        <v>430</v>
      </c>
      <c r="AQ9" s="846" t="s">
        <v>430</v>
      </c>
      <c r="AR9" s="846" t="s">
        <v>430</v>
      </c>
      <c r="AS9" s="846">
        <v>10.66</v>
      </c>
      <c r="AT9" s="846">
        <v>7.15</v>
      </c>
      <c r="AU9" s="849"/>
      <c r="AV9" s="844" t="s">
        <v>430</v>
      </c>
      <c r="AW9" s="844" t="s">
        <v>430</v>
      </c>
      <c r="AX9" s="844" t="s">
        <v>430</v>
      </c>
      <c r="AY9" s="844">
        <v>5</v>
      </c>
      <c r="AZ9" s="844">
        <v>8</v>
      </c>
      <c r="BA9" s="846"/>
      <c r="BB9" s="848">
        <v>14.807079022111299</v>
      </c>
      <c r="BC9" s="852">
        <v>1.0160899471463101</v>
      </c>
      <c r="BD9" s="852">
        <v>8.8150295044896299E-2</v>
      </c>
      <c r="BE9" s="853">
        <v>0.303227763124364</v>
      </c>
      <c r="BF9" s="854"/>
      <c r="BG9" s="846">
        <v>40.4208</v>
      </c>
      <c r="BH9" s="846">
        <v>26.552199999999999</v>
      </c>
      <c r="BI9" s="846">
        <v>30.1418</v>
      </c>
      <c r="BJ9" s="846">
        <v>2.8852000000000002</v>
      </c>
      <c r="BK9" s="842"/>
      <c r="BL9" s="855" t="s">
        <v>438</v>
      </c>
      <c r="BM9" s="855" t="s">
        <v>439</v>
      </c>
      <c r="BN9" s="855" t="s">
        <v>440</v>
      </c>
      <c r="BO9" s="855" t="s">
        <v>441</v>
      </c>
      <c r="BP9" s="855" t="s">
        <v>442</v>
      </c>
      <c r="BQ9" s="842"/>
      <c r="BR9" s="856" t="s">
        <v>443</v>
      </c>
    </row>
    <row r="10" spans="1:70" s="107" customFormat="1" x14ac:dyDescent="0.25">
      <c r="A10" s="345" t="s">
        <v>444</v>
      </c>
      <c r="B10" s="373"/>
      <c r="C10" s="719">
        <v>44628</v>
      </c>
      <c r="D10" s="373"/>
      <c r="E10" s="346">
        <v>23752.2</v>
      </c>
      <c r="F10" s="373"/>
      <c r="G10" s="347">
        <v>17.041799999999999</v>
      </c>
      <c r="H10" s="374"/>
      <c r="I10" s="348">
        <v>0.74429999999999996</v>
      </c>
      <c r="J10" s="348">
        <v>1.7487999999999999</v>
      </c>
      <c r="K10" s="348">
        <v>3.0457000000000001</v>
      </c>
      <c r="L10" s="348">
        <v>12.0036</v>
      </c>
      <c r="M10" s="348">
        <v>0.43730000000000002</v>
      </c>
      <c r="N10" s="350">
        <v>0.80979999999999996</v>
      </c>
      <c r="O10" s="348">
        <v>5.1593999999999998</v>
      </c>
      <c r="P10" s="348">
        <v>14.9184</v>
      </c>
      <c r="Q10" s="348" t="s">
        <v>430</v>
      </c>
      <c r="R10" s="348" t="s">
        <v>430</v>
      </c>
      <c r="S10" s="348">
        <v>14.5444</v>
      </c>
      <c r="T10" s="348">
        <v>0.4355</v>
      </c>
      <c r="U10" s="348">
        <v>1.1880999999999999</v>
      </c>
      <c r="V10" s="348">
        <v>-0.95140000000000002</v>
      </c>
      <c r="W10" s="348">
        <v>2.9803000000000002</v>
      </c>
      <c r="X10" s="348">
        <v>13.202999999999999</v>
      </c>
      <c r="Y10" s="374"/>
      <c r="Z10" s="346">
        <v>2</v>
      </c>
      <c r="AA10" s="346">
        <v>2</v>
      </c>
      <c r="AB10" s="346">
        <v>10</v>
      </c>
      <c r="AC10" s="346">
        <v>10</v>
      </c>
      <c r="AD10" s="346">
        <v>10</v>
      </c>
      <c r="AE10" s="346">
        <v>12</v>
      </c>
      <c r="AF10" s="346">
        <v>5</v>
      </c>
      <c r="AG10" s="346">
        <v>10</v>
      </c>
      <c r="AH10" s="346" t="s">
        <v>430</v>
      </c>
      <c r="AI10" s="346" t="s">
        <v>430</v>
      </c>
      <c r="AJ10" s="346">
        <v>12</v>
      </c>
      <c r="AK10" s="346">
        <v>10</v>
      </c>
      <c r="AL10" s="346">
        <v>12</v>
      </c>
      <c r="AM10" s="346">
        <v>11</v>
      </c>
      <c r="AN10" s="346">
        <v>9</v>
      </c>
      <c r="AO10" s="373"/>
      <c r="AP10" s="348" t="s">
        <v>430</v>
      </c>
      <c r="AQ10" s="348" t="s">
        <v>430</v>
      </c>
      <c r="AR10" s="348" t="s">
        <v>430</v>
      </c>
      <c r="AS10" s="348">
        <v>8.24</v>
      </c>
      <c r="AT10" s="348">
        <v>3.44</v>
      </c>
      <c r="AU10" s="351"/>
      <c r="AV10" s="346" t="s">
        <v>430</v>
      </c>
      <c r="AW10" s="346" t="s">
        <v>430</v>
      </c>
      <c r="AX10" s="346" t="s">
        <v>430</v>
      </c>
      <c r="AY10" s="346">
        <v>9</v>
      </c>
      <c r="AZ10" s="346">
        <v>13</v>
      </c>
      <c r="BA10" s="348"/>
      <c r="BB10" s="350">
        <v>13.1255970805417</v>
      </c>
      <c r="BC10" s="375">
        <v>0.87402579834550098</v>
      </c>
      <c r="BD10" s="375">
        <v>6.4592967001479901E-2</v>
      </c>
      <c r="BE10" s="467">
        <v>-1.41023098356705E-2</v>
      </c>
      <c r="BF10" s="468"/>
      <c r="BG10" s="348">
        <v>40.441899999999997</v>
      </c>
      <c r="BH10" s="348">
        <v>29.011199999999999</v>
      </c>
      <c r="BI10" s="348">
        <v>28.566199999999998</v>
      </c>
      <c r="BJ10" s="348">
        <v>1.9806999999999999</v>
      </c>
      <c r="BK10" s="373"/>
      <c r="BL10" s="372" t="s">
        <v>445</v>
      </c>
      <c r="BM10" s="372" t="s">
        <v>446</v>
      </c>
      <c r="BN10" s="372" t="s">
        <v>447</v>
      </c>
      <c r="BO10" s="372" t="s">
        <v>448</v>
      </c>
      <c r="BP10" s="372" t="s">
        <v>449</v>
      </c>
      <c r="BQ10" s="373"/>
      <c r="BR10" s="354" t="s">
        <v>450</v>
      </c>
    </row>
    <row r="11" spans="1:70" s="107" customFormat="1" x14ac:dyDescent="0.25">
      <c r="A11" s="345" t="s">
        <v>451</v>
      </c>
      <c r="B11" s="373"/>
      <c r="C11" s="719">
        <v>44540</v>
      </c>
      <c r="D11" s="373"/>
      <c r="E11" s="346">
        <v>20239.099999999999</v>
      </c>
      <c r="F11" s="373"/>
      <c r="G11" s="347">
        <v>18.719000000000001</v>
      </c>
      <c r="H11" s="374"/>
      <c r="I11" s="348">
        <v>0.53169999999999995</v>
      </c>
      <c r="J11" s="348">
        <v>0.93279999999999996</v>
      </c>
      <c r="K11" s="348">
        <v>2.9365000000000001</v>
      </c>
      <c r="L11" s="348">
        <v>10.5213</v>
      </c>
      <c r="M11" s="348">
        <v>-2.6421000000000001</v>
      </c>
      <c r="N11" s="350">
        <v>-0.65280000000000005</v>
      </c>
      <c r="O11" s="348">
        <v>0.70179999999999998</v>
      </c>
      <c r="P11" s="348">
        <v>15.3337</v>
      </c>
      <c r="Q11" s="348" t="s">
        <v>430</v>
      </c>
      <c r="R11" s="348" t="s">
        <v>430</v>
      </c>
      <c r="S11" s="348">
        <v>13.215199999999999</v>
      </c>
      <c r="T11" s="348">
        <v>-2.4392</v>
      </c>
      <c r="U11" s="348">
        <v>0.37540000000000001</v>
      </c>
      <c r="V11" s="348">
        <v>-2.8089</v>
      </c>
      <c r="W11" s="348">
        <v>3.4199000000000002</v>
      </c>
      <c r="X11" s="348">
        <v>14.8095</v>
      </c>
      <c r="Y11" s="374"/>
      <c r="Z11" s="346">
        <v>9</v>
      </c>
      <c r="AA11" s="346">
        <v>5</v>
      </c>
      <c r="AB11" s="346">
        <v>11</v>
      </c>
      <c r="AC11" s="346">
        <v>15</v>
      </c>
      <c r="AD11" s="346">
        <v>15</v>
      </c>
      <c r="AE11" s="346">
        <v>13</v>
      </c>
      <c r="AF11" s="346">
        <v>14</v>
      </c>
      <c r="AG11" s="346">
        <v>8</v>
      </c>
      <c r="AH11" s="346" t="s">
        <v>430</v>
      </c>
      <c r="AI11" s="346" t="s">
        <v>430</v>
      </c>
      <c r="AJ11" s="346">
        <v>15</v>
      </c>
      <c r="AK11" s="346">
        <v>15</v>
      </c>
      <c r="AL11" s="346">
        <v>15</v>
      </c>
      <c r="AM11" s="346">
        <v>13</v>
      </c>
      <c r="AN11" s="346">
        <v>4</v>
      </c>
      <c r="AO11" s="373"/>
      <c r="AP11" s="348" t="s">
        <v>430</v>
      </c>
      <c r="AQ11" s="348" t="s">
        <v>430</v>
      </c>
      <c r="AR11" s="348" t="s">
        <v>430</v>
      </c>
      <c r="AS11" s="348">
        <v>5.84</v>
      </c>
      <c r="AT11" s="348">
        <v>0.95</v>
      </c>
      <c r="AU11" s="351"/>
      <c r="AV11" s="346" t="s">
        <v>430</v>
      </c>
      <c r="AW11" s="346" t="s">
        <v>430</v>
      </c>
      <c r="AX11" s="346" t="s">
        <v>430</v>
      </c>
      <c r="AY11" s="346">
        <v>11</v>
      </c>
      <c r="AZ11" s="346">
        <v>15</v>
      </c>
      <c r="BA11" s="348"/>
      <c r="BB11" s="350">
        <v>14.499271833859099</v>
      </c>
      <c r="BC11" s="375">
        <v>1.0064845585581701</v>
      </c>
      <c r="BD11" s="375">
        <v>6.3193717578701902E-2</v>
      </c>
      <c r="BE11" s="467">
        <v>-7.6285344829893895E-2</v>
      </c>
      <c r="BF11" s="468"/>
      <c r="BG11" s="348">
        <v>44.401400000000002</v>
      </c>
      <c r="BH11" s="348">
        <v>25.9419</v>
      </c>
      <c r="BI11" s="348">
        <v>26.4833</v>
      </c>
      <c r="BJ11" s="348">
        <v>3.1734</v>
      </c>
      <c r="BK11" s="373"/>
      <c r="BL11" s="372" t="s">
        <v>452</v>
      </c>
      <c r="BM11" s="372" t="s">
        <v>453</v>
      </c>
      <c r="BN11" s="372" t="s">
        <v>454</v>
      </c>
      <c r="BO11" s="372" t="s">
        <v>455</v>
      </c>
      <c r="BP11" s="372" t="s">
        <v>456</v>
      </c>
      <c r="BQ11" s="373"/>
      <c r="BR11" s="354" t="s">
        <v>443</v>
      </c>
    </row>
    <row r="12" spans="1:70" s="107" customFormat="1" x14ac:dyDescent="0.25">
      <c r="A12" s="345" t="s">
        <v>457</v>
      </c>
      <c r="B12" s="373"/>
      <c r="C12" s="719">
        <v>34608</v>
      </c>
      <c r="D12" s="373"/>
      <c r="E12" s="346">
        <v>18226.2</v>
      </c>
      <c r="F12" s="373"/>
      <c r="G12" s="347">
        <v>854.04</v>
      </c>
      <c r="H12" s="374"/>
      <c r="I12" s="348">
        <v>0.1842</v>
      </c>
      <c r="J12" s="348">
        <v>0.15129999999999999</v>
      </c>
      <c r="K12" s="348">
        <v>2.6107999999999998</v>
      </c>
      <c r="L12" s="348">
        <v>17.229500000000002</v>
      </c>
      <c r="M12" s="348">
        <v>6.4250999999999996</v>
      </c>
      <c r="N12" s="350">
        <v>8.4164999999999992</v>
      </c>
      <c r="O12" s="348">
        <v>7.1063999999999998</v>
      </c>
      <c r="P12" s="348">
        <v>19.084399999999999</v>
      </c>
      <c r="Q12" s="348">
        <v>16.5136</v>
      </c>
      <c r="R12" s="348">
        <v>15.040100000000001</v>
      </c>
      <c r="S12" s="348">
        <v>19.489599999999999</v>
      </c>
      <c r="T12" s="348">
        <v>5.9641999999999999</v>
      </c>
      <c r="U12" s="348">
        <v>9.9448000000000008</v>
      </c>
      <c r="V12" s="348">
        <v>6.5591999999999997</v>
      </c>
      <c r="W12" s="348">
        <v>1.7707999999999999</v>
      </c>
      <c r="X12" s="348">
        <v>15.0357</v>
      </c>
      <c r="Y12" s="374"/>
      <c r="Z12" s="346">
        <v>13</v>
      </c>
      <c r="AA12" s="346">
        <v>15</v>
      </c>
      <c r="AB12" s="346">
        <v>14</v>
      </c>
      <c r="AC12" s="346">
        <v>2</v>
      </c>
      <c r="AD12" s="346">
        <v>1</v>
      </c>
      <c r="AE12" s="346">
        <v>2</v>
      </c>
      <c r="AF12" s="346">
        <v>2</v>
      </c>
      <c r="AG12" s="346">
        <v>4</v>
      </c>
      <c r="AH12" s="346">
        <v>2</v>
      </c>
      <c r="AI12" s="346">
        <v>2</v>
      </c>
      <c r="AJ12" s="346">
        <v>3</v>
      </c>
      <c r="AK12" s="346">
        <v>1</v>
      </c>
      <c r="AL12" s="346">
        <v>1</v>
      </c>
      <c r="AM12" s="346">
        <v>1</v>
      </c>
      <c r="AN12" s="346">
        <v>15</v>
      </c>
      <c r="AO12" s="373"/>
      <c r="AP12" s="348">
        <v>16.28</v>
      </c>
      <c r="AQ12" s="348">
        <v>18.600000000000001</v>
      </c>
      <c r="AR12" s="348">
        <v>16.25</v>
      </c>
      <c r="AS12" s="348">
        <v>12.13</v>
      </c>
      <c r="AT12" s="348">
        <v>15.77</v>
      </c>
      <c r="AU12" s="351"/>
      <c r="AV12" s="346">
        <v>2</v>
      </c>
      <c r="AW12" s="346">
        <v>3</v>
      </c>
      <c r="AX12" s="346">
        <v>1</v>
      </c>
      <c r="AY12" s="346">
        <v>1</v>
      </c>
      <c r="AZ12" s="346">
        <v>1</v>
      </c>
      <c r="BA12" s="348"/>
      <c r="BB12" s="350">
        <v>13.7776521923515</v>
      </c>
      <c r="BC12" s="375">
        <v>0.938666075505177</v>
      </c>
      <c r="BD12" s="375">
        <v>8.5260912050414597E-2</v>
      </c>
      <c r="BE12" s="467">
        <v>0.249026389644559</v>
      </c>
      <c r="BF12" s="468"/>
      <c r="BG12" s="348">
        <v>33.277799999999999</v>
      </c>
      <c r="BH12" s="348">
        <v>34.983899999999998</v>
      </c>
      <c r="BI12" s="348">
        <v>26.462800000000001</v>
      </c>
      <c r="BJ12" s="348">
        <v>5.2755000000000001</v>
      </c>
      <c r="BK12" s="373"/>
      <c r="BL12" s="372" t="s">
        <v>458</v>
      </c>
      <c r="BM12" s="372" t="s">
        <v>459</v>
      </c>
      <c r="BN12" s="372" t="s">
        <v>460</v>
      </c>
      <c r="BO12" s="372" t="s">
        <v>461</v>
      </c>
      <c r="BP12" s="372" t="s">
        <v>462</v>
      </c>
      <c r="BQ12" s="373"/>
      <c r="BR12" s="354" t="s">
        <v>463</v>
      </c>
    </row>
    <row r="13" spans="1:70" s="107" customFormat="1" x14ac:dyDescent="0.25">
      <c r="A13" s="345" t="s">
        <v>464</v>
      </c>
      <c r="B13" s="373"/>
      <c r="C13" s="719">
        <v>44547</v>
      </c>
      <c r="D13" s="373"/>
      <c r="E13" s="346">
        <v>10420</v>
      </c>
      <c r="F13" s="373"/>
      <c r="G13" s="347">
        <v>18.54</v>
      </c>
      <c r="H13" s="374"/>
      <c r="I13" s="348">
        <v>0.379</v>
      </c>
      <c r="J13" s="348">
        <v>0.87050000000000005</v>
      </c>
      <c r="K13" s="348">
        <v>3.6913</v>
      </c>
      <c r="L13" s="348">
        <v>13.812200000000001</v>
      </c>
      <c r="M13" s="348">
        <v>2.2614000000000001</v>
      </c>
      <c r="N13" s="350">
        <v>5.1020000000000003</v>
      </c>
      <c r="O13" s="348">
        <v>6.0016999999999996</v>
      </c>
      <c r="P13" s="348">
        <v>19.808599999999998</v>
      </c>
      <c r="Q13" s="348" t="s">
        <v>430</v>
      </c>
      <c r="R13" s="348" t="s">
        <v>430</v>
      </c>
      <c r="S13" s="348">
        <v>16.165400000000002</v>
      </c>
      <c r="T13" s="348">
        <v>2.5442</v>
      </c>
      <c r="U13" s="348">
        <v>4.8643000000000001</v>
      </c>
      <c r="V13" s="348">
        <v>2.7715999999999998</v>
      </c>
      <c r="W13" s="348">
        <v>3.1145999999999998</v>
      </c>
      <c r="X13" s="348">
        <v>14.632899999999999</v>
      </c>
      <c r="Y13" s="374"/>
      <c r="Z13" s="346">
        <v>10</v>
      </c>
      <c r="AA13" s="346">
        <v>8</v>
      </c>
      <c r="AB13" s="346">
        <v>7</v>
      </c>
      <c r="AC13" s="346">
        <v>9</v>
      </c>
      <c r="AD13" s="346">
        <v>6</v>
      </c>
      <c r="AE13" s="346">
        <v>7</v>
      </c>
      <c r="AF13" s="346">
        <v>3</v>
      </c>
      <c r="AG13" s="346">
        <v>3</v>
      </c>
      <c r="AH13" s="346" t="s">
        <v>430</v>
      </c>
      <c r="AI13" s="346" t="s">
        <v>430</v>
      </c>
      <c r="AJ13" s="346">
        <v>9</v>
      </c>
      <c r="AK13" s="346">
        <v>6</v>
      </c>
      <c r="AL13" s="346">
        <v>7</v>
      </c>
      <c r="AM13" s="346">
        <v>7</v>
      </c>
      <c r="AN13" s="346">
        <v>7</v>
      </c>
      <c r="AO13" s="373"/>
      <c r="AP13" s="348" t="s">
        <v>430</v>
      </c>
      <c r="AQ13" s="348" t="s">
        <v>430</v>
      </c>
      <c r="AR13" s="348" t="s">
        <v>430</v>
      </c>
      <c r="AS13" s="348">
        <v>11.39</v>
      </c>
      <c r="AT13" s="348">
        <v>9.1300000000000008</v>
      </c>
      <c r="AU13" s="351"/>
      <c r="AV13" s="346" t="s">
        <v>430</v>
      </c>
      <c r="AW13" s="346" t="s">
        <v>430</v>
      </c>
      <c r="AX13" s="346" t="s">
        <v>430</v>
      </c>
      <c r="AY13" s="346">
        <v>2</v>
      </c>
      <c r="AZ13" s="346">
        <v>7</v>
      </c>
      <c r="BA13" s="348"/>
      <c r="BB13" s="350">
        <v>14.622425208906</v>
      </c>
      <c r="BC13" s="375">
        <v>1.0039280706654301</v>
      </c>
      <c r="BD13" s="375">
        <v>8.4382194535794694E-2</v>
      </c>
      <c r="BE13" s="467">
        <v>0.24384518375929401</v>
      </c>
      <c r="BF13" s="468"/>
      <c r="BG13" s="348">
        <v>40.957599999999999</v>
      </c>
      <c r="BH13" s="348">
        <v>25.8429</v>
      </c>
      <c r="BI13" s="348">
        <v>29.0381</v>
      </c>
      <c r="BJ13" s="348">
        <v>4.1614000000000004</v>
      </c>
      <c r="BK13" s="373"/>
      <c r="BL13" s="372" t="s">
        <v>465</v>
      </c>
      <c r="BM13" s="372" t="s">
        <v>466</v>
      </c>
      <c r="BN13" s="372" t="s">
        <v>467</v>
      </c>
      <c r="BO13" s="372" t="s">
        <v>468</v>
      </c>
      <c r="BP13" s="372" t="s">
        <v>469</v>
      </c>
      <c r="BQ13" s="373"/>
      <c r="BR13" s="354" t="s">
        <v>436</v>
      </c>
    </row>
    <row r="14" spans="1:70" s="107" customFormat="1" x14ac:dyDescent="0.25">
      <c r="A14" s="345" t="s">
        <v>470</v>
      </c>
      <c r="B14" s="373"/>
      <c r="C14" s="719">
        <v>44323</v>
      </c>
      <c r="D14" s="373"/>
      <c r="E14" s="346">
        <v>6988.59</v>
      </c>
      <c r="F14" s="373"/>
      <c r="G14" s="347">
        <v>20.440000000000001</v>
      </c>
      <c r="H14" s="374"/>
      <c r="I14" s="348">
        <v>0.68969999999999998</v>
      </c>
      <c r="J14" s="348">
        <v>0.88849999999999996</v>
      </c>
      <c r="K14" s="348">
        <v>3.9146000000000001</v>
      </c>
      <c r="L14" s="348">
        <v>14.638299999999999</v>
      </c>
      <c r="M14" s="348">
        <v>2.8169</v>
      </c>
      <c r="N14" s="350">
        <v>4.7667999999999999</v>
      </c>
      <c r="O14" s="348">
        <v>4.3537999999999997</v>
      </c>
      <c r="P14" s="348">
        <v>15.399800000000001</v>
      </c>
      <c r="Q14" s="348">
        <v>13.579700000000001</v>
      </c>
      <c r="R14" s="348" t="s">
        <v>430</v>
      </c>
      <c r="S14" s="348">
        <v>17.269100000000002</v>
      </c>
      <c r="T14" s="348">
        <v>2.9203999999999999</v>
      </c>
      <c r="U14" s="348">
        <v>5.7423999999999999</v>
      </c>
      <c r="V14" s="348">
        <v>2.4561000000000002</v>
      </c>
      <c r="W14" s="348">
        <v>2.9203999999999999</v>
      </c>
      <c r="X14" s="348">
        <v>14.9404</v>
      </c>
      <c r="Y14" s="374"/>
      <c r="Z14" s="346">
        <v>3</v>
      </c>
      <c r="AA14" s="346">
        <v>7</v>
      </c>
      <c r="AB14" s="346">
        <v>4</v>
      </c>
      <c r="AC14" s="346">
        <v>8</v>
      </c>
      <c r="AD14" s="346">
        <v>5</v>
      </c>
      <c r="AE14" s="346">
        <v>8</v>
      </c>
      <c r="AF14" s="346">
        <v>9</v>
      </c>
      <c r="AG14" s="346">
        <v>7</v>
      </c>
      <c r="AH14" s="346">
        <v>4</v>
      </c>
      <c r="AI14" s="346" t="s">
        <v>430</v>
      </c>
      <c r="AJ14" s="346">
        <v>7</v>
      </c>
      <c r="AK14" s="346">
        <v>5</v>
      </c>
      <c r="AL14" s="346">
        <v>5</v>
      </c>
      <c r="AM14" s="346">
        <v>8</v>
      </c>
      <c r="AN14" s="346">
        <v>11</v>
      </c>
      <c r="AO14" s="373"/>
      <c r="AP14" s="348" t="s">
        <v>430</v>
      </c>
      <c r="AQ14" s="348" t="s">
        <v>430</v>
      </c>
      <c r="AR14" s="348">
        <v>12.78</v>
      </c>
      <c r="AS14" s="348">
        <v>9.36</v>
      </c>
      <c r="AT14" s="348">
        <v>9.84</v>
      </c>
      <c r="AU14" s="351"/>
      <c r="AV14" s="346" t="s">
        <v>430</v>
      </c>
      <c r="AW14" s="346" t="s">
        <v>430</v>
      </c>
      <c r="AX14" s="346">
        <v>4</v>
      </c>
      <c r="AY14" s="346">
        <v>6</v>
      </c>
      <c r="AZ14" s="346">
        <v>5</v>
      </c>
      <c r="BA14" s="348"/>
      <c r="BB14" s="350">
        <v>14.191229649462</v>
      </c>
      <c r="BC14" s="375">
        <v>0.97925914612601495</v>
      </c>
      <c r="BD14" s="375">
        <v>6.3311130243859606E-2</v>
      </c>
      <c r="BE14" s="467">
        <v>-6.7237010750794496E-2</v>
      </c>
      <c r="BF14" s="468"/>
      <c r="BG14" s="348">
        <v>37.498100000000001</v>
      </c>
      <c r="BH14" s="348">
        <v>30.351700000000001</v>
      </c>
      <c r="BI14" s="348">
        <v>28.436699999999998</v>
      </c>
      <c r="BJ14" s="348">
        <v>3.7134999999999998</v>
      </c>
      <c r="BK14" s="373"/>
      <c r="BL14" s="372" t="s">
        <v>471</v>
      </c>
      <c r="BM14" s="372" t="s">
        <v>472</v>
      </c>
      <c r="BN14" s="372" t="s">
        <v>473</v>
      </c>
      <c r="BO14" s="372" t="s">
        <v>474</v>
      </c>
      <c r="BP14" s="372" t="s">
        <v>475</v>
      </c>
      <c r="BQ14" s="373"/>
      <c r="BR14" s="354" t="s">
        <v>476</v>
      </c>
    </row>
    <row r="15" spans="1:70" s="107" customFormat="1" x14ac:dyDescent="0.25">
      <c r="A15" s="345" t="s">
        <v>477</v>
      </c>
      <c r="B15" s="373"/>
      <c r="C15" s="719">
        <v>42866</v>
      </c>
      <c r="D15" s="373"/>
      <c r="E15" s="346">
        <v>6886.52</v>
      </c>
      <c r="F15" s="373"/>
      <c r="G15" s="347">
        <v>37.792099999999998</v>
      </c>
      <c r="H15" s="374"/>
      <c r="I15" s="348">
        <v>0.60940000000000005</v>
      </c>
      <c r="J15" s="348">
        <v>0.79830000000000001</v>
      </c>
      <c r="K15" s="348">
        <v>3.7273000000000001</v>
      </c>
      <c r="L15" s="348">
        <v>15.087899999999999</v>
      </c>
      <c r="M15" s="348">
        <v>4.8917999999999999</v>
      </c>
      <c r="N15" s="350">
        <v>7.3902000000000001</v>
      </c>
      <c r="O15" s="348">
        <v>5.9318999999999997</v>
      </c>
      <c r="P15" s="348">
        <v>18.8673</v>
      </c>
      <c r="Q15" s="348">
        <v>16.2028</v>
      </c>
      <c r="R15" s="348" t="s">
        <v>430</v>
      </c>
      <c r="S15" s="348">
        <v>17.1873</v>
      </c>
      <c r="T15" s="348">
        <v>4.9154</v>
      </c>
      <c r="U15" s="348">
        <v>9.6640999999999995</v>
      </c>
      <c r="V15" s="348">
        <v>4.7005999999999997</v>
      </c>
      <c r="W15" s="348">
        <v>2.9723999999999999</v>
      </c>
      <c r="X15" s="348">
        <v>15.683</v>
      </c>
      <c r="Y15" s="374"/>
      <c r="Z15" s="346">
        <v>4</v>
      </c>
      <c r="AA15" s="346">
        <v>11</v>
      </c>
      <c r="AB15" s="346">
        <v>6</v>
      </c>
      <c r="AC15" s="346">
        <v>7</v>
      </c>
      <c r="AD15" s="346">
        <v>2</v>
      </c>
      <c r="AE15" s="346">
        <v>3</v>
      </c>
      <c r="AF15" s="346">
        <v>4</v>
      </c>
      <c r="AG15" s="346">
        <v>5</v>
      </c>
      <c r="AH15" s="346">
        <v>3</v>
      </c>
      <c r="AI15" s="346" t="s">
        <v>430</v>
      </c>
      <c r="AJ15" s="346">
        <v>8</v>
      </c>
      <c r="AK15" s="346">
        <v>2</v>
      </c>
      <c r="AL15" s="346">
        <v>2</v>
      </c>
      <c r="AM15" s="346">
        <v>5</v>
      </c>
      <c r="AN15" s="346">
        <v>10</v>
      </c>
      <c r="AO15" s="373"/>
      <c r="AP15" s="348" t="s">
        <v>430</v>
      </c>
      <c r="AQ15" s="348">
        <v>19.21</v>
      </c>
      <c r="AR15" s="348">
        <v>15.53</v>
      </c>
      <c r="AS15" s="348">
        <v>11.36</v>
      </c>
      <c r="AT15" s="348">
        <v>13.49</v>
      </c>
      <c r="AU15" s="351"/>
      <c r="AV15" s="346" t="s">
        <v>430</v>
      </c>
      <c r="AW15" s="346">
        <v>2</v>
      </c>
      <c r="AX15" s="346">
        <v>3</v>
      </c>
      <c r="AY15" s="346">
        <v>4</v>
      </c>
      <c r="AZ15" s="346">
        <v>2</v>
      </c>
      <c r="BA15" s="348"/>
      <c r="BB15" s="350">
        <v>14.252761836657101</v>
      </c>
      <c r="BC15" s="375">
        <v>0.97318771702407303</v>
      </c>
      <c r="BD15" s="375">
        <v>8.4126320602668794E-2</v>
      </c>
      <c r="BE15" s="467">
        <v>0.23931997317787801</v>
      </c>
      <c r="BF15" s="468"/>
      <c r="BG15" s="348">
        <v>37.250700000000002</v>
      </c>
      <c r="BH15" s="348">
        <v>29.675899999999999</v>
      </c>
      <c r="BI15" s="348">
        <v>27.236799999999999</v>
      </c>
      <c r="BJ15" s="348">
        <v>5.8365999999999998</v>
      </c>
      <c r="BK15" s="373"/>
      <c r="BL15" s="372" t="s">
        <v>478</v>
      </c>
      <c r="BM15" s="372" t="s">
        <v>479</v>
      </c>
      <c r="BN15" s="372" t="s">
        <v>480</v>
      </c>
      <c r="BO15" s="372" t="s">
        <v>481</v>
      </c>
      <c r="BP15" s="372" t="s">
        <v>482</v>
      </c>
      <c r="BQ15" s="373"/>
      <c r="BR15" s="354" t="s">
        <v>476</v>
      </c>
    </row>
    <row r="16" spans="1:70" s="107" customFormat="1" x14ac:dyDescent="0.25">
      <c r="A16" s="345" t="s">
        <v>483</v>
      </c>
      <c r="B16" s="373"/>
      <c r="C16" s="719">
        <v>44956</v>
      </c>
      <c r="D16" s="373"/>
      <c r="E16" s="346">
        <v>5898.25</v>
      </c>
      <c r="F16" s="373"/>
      <c r="G16" s="347">
        <v>19.7073</v>
      </c>
      <c r="H16" s="374"/>
      <c r="I16" s="348">
        <v>-8.8700000000000001E-2</v>
      </c>
      <c r="J16" s="348">
        <v>0.8</v>
      </c>
      <c r="K16" s="348">
        <v>3.6474000000000002</v>
      </c>
      <c r="L16" s="348">
        <v>15.655900000000001</v>
      </c>
      <c r="M16" s="348">
        <v>3.5733000000000001</v>
      </c>
      <c r="N16" s="350">
        <v>6.7007000000000003</v>
      </c>
      <c r="O16" s="348">
        <v>4.6318999999999999</v>
      </c>
      <c r="P16" s="348">
        <v>20.888100000000001</v>
      </c>
      <c r="Q16" s="348" t="s">
        <v>430</v>
      </c>
      <c r="R16" s="348" t="s">
        <v>430</v>
      </c>
      <c r="S16" s="348">
        <v>17.871600000000001</v>
      </c>
      <c r="T16" s="348">
        <v>3.7488000000000001</v>
      </c>
      <c r="U16" s="348">
        <v>7.0758000000000001</v>
      </c>
      <c r="V16" s="348">
        <v>4.8506</v>
      </c>
      <c r="W16" s="348">
        <v>3.3609</v>
      </c>
      <c r="X16" s="348">
        <v>22.082999999999998</v>
      </c>
      <c r="Y16" s="374"/>
      <c r="Z16" s="346">
        <v>15</v>
      </c>
      <c r="AA16" s="346">
        <v>10</v>
      </c>
      <c r="AB16" s="346">
        <v>8</v>
      </c>
      <c r="AC16" s="346">
        <v>5</v>
      </c>
      <c r="AD16" s="346">
        <v>4</v>
      </c>
      <c r="AE16" s="346">
        <v>6</v>
      </c>
      <c r="AF16" s="346">
        <v>7</v>
      </c>
      <c r="AG16" s="346">
        <v>1</v>
      </c>
      <c r="AH16" s="346" t="s">
        <v>430</v>
      </c>
      <c r="AI16" s="346" t="s">
        <v>430</v>
      </c>
      <c r="AJ16" s="346">
        <v>6</v>
      </c>
      <c r="AK16" s="346">
        <v>3</v>
      </c>
      <c r="AL16" s="346">
        <v>4</v>
      </c>
      <c r="AM16" s="346">
        <v>4</v>
      </c>
      <c r="AN16" s="346">
        <v>5</v>
      </c>
      <c r="AO16" s="373"/>
      <c r="AP16" s="348" t="s">
        <v>430</v>
      </c>
      <c r="AQ16" s="348" t="s">
        <v>430</v>
      </c>
      <c r="AR16" s="348" t="s">
        <v>430</v>
      </c>
      <c r="AS16" s="348">
        <v>11.39</v>
      </c>
      <c r="AT16" s="348">
        <v>12.05</v>
      </c>
      <c r="AU16" s="351"/>
      <c r="AV16" s="346" t="s">
        <v>430</v>
      </c>
      <c r="AW16" s="346" t="s">
        <v>430</v>
      </c>
      <c r="AX16" s="346" t="s">
        <v>430</v>
      </c>
      <c r="AY16" s="346">
        <v>2</v>
      </c>
      <c r="AZ16" s="346">
        <v>4</v>
      </c>
      <c r="BA16" s="348"/>
      <c r="BB16" s="350">
        <v>15.478571164896699</v>
      </c>
      <c r="BC16" s="375">
        <v>1.0573592959271501</v>
      </c>
      <c r="BD16" s="375">
        <v>8.5358404233102203E-2</v>
      </c>
      <c r="BE16" s="467">
        <v>0.27850760174625799</v>
      </c>
      <c r="BF16" s="468"/>
      <c r="BG16" s="348">
        <v>40.886200000000002</v>
      </c>
      <c r="BH16" s="348">
        <v>28.837399999999999</v>
      </c>
      <c r="BI16" s="348">
        <v>29.819500000000001</v>
      </c>
      <c r="BJ16" s="348">
        <v>0.45689999999999997</v>
      </c>
      <c r="BK16" s="373"/>
      <c r="BL16" s="372" t="s">
        <v>484</v>
      </c>
      <c r="BM16" s="372" t="s">
        <v>485</v>
      </c>
      <c r="BN16" s="372" t="s">
        <v>486</v>
      </c>
      <c r="BO16" s="372" t="s">
        <v>487</v>
      </c>
      <c r="BP16" s="372" t="s">
        <v>488</v>
      </c>
      <c r="BQ16" s="373"/>
      <c r="BR16" s="354" t="s">
        <v>443</v>
      </c>
    </row>
    <row r="17" spans="1:70" s="107" customFormat="1" x14ac:dyDescent="0.25">
      <c r="A17" s="345" t="s">
        <v>489</v>
      </c>
      <c r="B17" s="373"/>
      <c r="C17" s="719">
        <v>45135</v>
      </c>
      <c r="D17" s="373"/>
      <c r="E17" s="346">
        <v>5481.42</v>
      </c>
      <c r="F17" s="373"/>
      <c r="G17" s="347">
        <v>14.61</v>
      </c>
      <c r="H17" s="374"/>
      <c r="I17" s="348">
        <v>0.55059999999999998</v>
      </c>
      <c r="J17" s="348">
        <v>0.75860000000000005</v>
      </c>
      <c r="K17" s="348">
        <v>2.8149000000000002</v>
      </c>
      <c r="L17" s="348">
        <v>11.5267</v>
      </c>
      <c r="M17" s="348">
        <v>-2.0777000000000001</v>
      </c>
      <c r="N17" s="350">
        <v>0.96750000000000003</v>
      </c>
      <c r="O17" s="348">
        <v>3.5706000000000002</v>
      </c>
      <c r="P17" s="348" t="s">
        <v>430</v>
      </c>
      <c r="Q17" s="348" t="s">
        <v>430</v>
      </c>
      <c r="R17" s="348" t="s">
        <v>430</v>
      </c>
      <c r="S17" s="348">
        <v>13.6965</v>
      </c>
      <c r="T17" s="348">
        <v>-1.9462999999999999</v>
      </c>
      <c r="U17" s="348">
        <v>2.0251000000000001</v>
      </c>
      <c r="V17" s="348">
        <v>-1.0832999999999999</v>
      </c>
      <c r="W17" s="348">
        <v>3.5436000000000001</v>
      </c>
      <c r="X17" s="348">
        <v>13.9171</v>
      </c>
      <c r="Y17" s="374"/>
      <c r="Z17" s="346">
        <v>8</v>
      </c>
      <c r="AA17" s="346">
        <v>12</v>
      </c>
      <c r="AB17" s="346">
        <v>12</v>
      </c>
      <c r="AC17" s="346">
        <v>13</v>
      </c>
      <c r="AD17" s="346">
        <v>14</v>
      </c>
      <c r="AE17" s="346">
        <v>11</v>
      </c>
      <c r="AF17" s="346">
        <v>10</v>
      </c>
      <c r="AG17" s="346" t="s">
        <v>430</v>
      </c>
      <c r="AH17" s="346" t="s">
        <v>430</v>
      </c>
      <c r="AI17" s="346" t="s">
        <v>430</v>
      </c>
      <c r="AJ17" s="346">
        <v>14</v>
      </c>
      <c r="AK17" s="346">
        <v>14</v>
      </c>
      <c r="AL17" s="346">
        <v>11</v>
      </c>
      <c r="AM17" s="346">
        <v>12</v>
      </c>
      <c r="AN17" s="346">
        <v>3</v>
      </c>
      <c r="AO17" s="373"/>
      <c r="AP17" s="348" t="s">
        <v>430</v>
      </c>
      <c r="AQ17" s="348" t="s">
        <v>430</v>
      </c>
      <c r="AR17" s="348" t="s">
        <v>430</v>
      </c>
      <c r="AS17" s="348" t="s">
        <v>430</v>
      </c>
      <c r="AT17" s="348">
        <v>2.96</v>
      </c>
      <c r="AU17" s="351"/>
      <c r="AV17" s="346" t="s">
        <v>430</v>
      </c>
      <c r="AW17" s="346" t="s">
        <v>430</v>
      </c>
      <c r="AX17" s="346" t="s">
        <v>430</v>
      </c>
      <c r="AY17" s="346" t="s">
        <v>430</v>
      </c>
      <c r="AZ17" s="346">
        <v>14</v>
      </c>
      <c r="BA17" s="348"/>
      <c r="BB17" s="350">
        <v>13.976246085739501</v>
      </c>
      <c r="BC17" s="375">
        <v>0.93493575347915803</v>
      </c>
      <c r="BD17" s="375">
        <v>5.1068050454556202E-2</v>
      </c>
      <c r="BE17" s="467">
        <v>1.17954119446397E-2</v>
      </c>
      <c r="BF17" s="468"/>
      <c r="BG17" s="348">
        <v>43.660699999999999</v>
      </c>
      <c r="BH17" s="348">
        <v>27.305</v>
      </c>
      <c r="BI17" s="348">
        <v>26.8734</v>
      </c>
      <c r="BJ17" s="348">
        <v>2.1608999999999998</v>
      </c>
      <c r="BK17" s="373"/>
      <c r="BL17" s="372" t="s">
        <v>490</v>
      </c>
      <c r="BM17" s="372" t="s">
        <v>491</v>
      </c>
      <c r="BN17" s="372" t="s">
        <v>492</v>
      </c>
      <c r="BO17" s="372" t="s">
        <v>493</v>
      </c>
      <c r="BP17" s="372" t="s">
        <v>494</v>
      </c>
      <c r="BQ17" s="373"/>
      <c r="BR17" s="354" t="s">
        <v>443</v>
      </c>
    </row>
    <row r="18" spans="1:70" s="107" customFormat="1" x14ac:dyDescent="0.25">
      <c r="A18" s="345" t="s">
        <v>495</v>
      </c>
      <c r="B18" s="373"/>
      <c r="C18" s="719">
        <v>45159</v>
      </c>
      <c r="D18" s="373"/>
      <c r="E18" s="346">
        <v>5269.34</v>
      </c>
      <c r="F18" s="373"/>
      <c r="G18" s="347">
        <v>14.507</v>
      </c>
      <c r="H18" s="374"/>
      <c r="I18" s="348">
        <v>0.34589999999999999</v>
      </c>
      <c r="J18" s="348">
        <v>0.93230000000000002</v>
      </c>
      <c r="K18" s="348">
        <v>2.6608000000000001</v>
      </c>
      <c r="L18" s="348">
        <v>11.532299999999999</v>
      </c>
      <c r="M18" s="348">
        <v>-1.5807</v>
      </c>
      <c r="N18" s="350">
        <v>2.0470000000000002</v>
      </c>
      <c r="O18" s="348">
        <v>4.5373999999999999</v>
      </c>
      <c r="P18" s="348" t="s">
        <v>430</v>
      </c>
      <c r="Q18" s="348" t="s">
        <v>430</v>
      </c>
      <c r="R18" s="348" t="s">
        <v>430</v>
      </c>
      <c r="S18" s="348">
        <v>14.6889</v>
      </c>
      <c r="T18" s="348">
        <v>-1.8604000000000001</v>
      </c>
      <c r="U18" s="348">
        <v>2.3422000000000001</v>
      </c>
      <c r="V18" s="348">
        <v>6.8999999999999999E-3</v>
      </c>
      <c r="W18" s="348">
        <v>2.6680999999999999</v>
      </c>
      <c r="X18" s="348">
        <v>13.976900000000001</v>
      </c>
      <c r="Y18" s="374"/>
      <c r="Z18" s="346">
        <v>11</v>
      </c>
      <c r="AA18" s="346">
        <v>6</v>
      </c>
      <c r="AB18" s="346">
        <v>13</v>
      </c>
      <c r="AC18" s="346">
        <v>12</v>
      </c>
      <c r="AD18" s="346">
        <v>12</v>
      </c>
      <c r="AE18" s="346">
        <v>9</v>
      </c>
      <c r="AF18" s="346">
        <v>8</v>
      </c>
      <c r="AG18" s="346" t="s">
        <v>430</v>
      </c>
      <c r="AH18" s="346" t="s">
        <v>430</v>
      </c>
      <c r="AI18" s="346" t="s">
        <v>430</v>
      </c>
      <c r="AJ18" s="346">
        <v>10</v>
      </c>
      <c r="AK18" s="346">
        <v>13</v>
      </c>
      <c r="AL18" s="346">
        <v>9</v>
      </c>
      <c r="AM18" s="346">
        <v>10</v>
      </c>
      <c r="AN18" s="346">
        <v>13</v>
      </c>
      <c r="AO18" s="373"/>
      <c r="AP18" s="348" t="s">
        <v>430</v>
      </c>
      <c r="AQ18" s="348" t="s">
        <v>430</v>
      </c>
      <c r="AR18" s="348" t="s">
        <v>430</v>
      </c>
      <c r="AS18" s="348" t="s">
        <v>430</v>
      </c>
      <c r="AT18" s="348">
        <v>3.58</v>
      </c>
      <c r="AU18" s="351"/>
      <c r="AV18" s="346" t="s">
        <v>430</v>
      </c>
      <c r="AW18" s="346" t="s">
        <v>430</v>
      </c>
      <c r="AX18" s="346" t="s">
        <v>430</v>
      </c>
      <c r="AY18" s="346" t="s">
        <v>430</v>
      </c>
      <c r="AZ18" s="346">
        <v>12</v>
      </c>
      <c r="BA18" s="348"/>
      <c r="BB18" s="350">
        <v>13.8602415612707</v>
      </c>
      <c r="BC18" s="375">
        <v>0.94908732946915397</v>
      </c>
      <c r="BD18" s="375">
        <v>5.0027263134003797E-2</v>
      </c>
      <c r="BE18" s="467">
        <v>-1.9179196108056601E-2</v>
      </c>
      <c r="BF18" s="468"/>
      <c r="BG18" s="348">
        <v>33.939900000000002</v>
      </c>
      <c r="BH18" s="348">
        <v>32.485599999999998</v>
      </c>
      <c r="BI18" s="348">
        <v>31.0352</v>
      </c>
      <c r="BJ18" s="348">
        <v>2.5392999999999999</v>
      </c>
      <c r="BK18" s="373"/>
      <c r="BL18" s="372" t="s">
        <v>496</v>
      </c>
      <c r="BM18" s="372" t="s">
        <v>497</v>
      </c>
      <c r="BN18" s="372" t="s">
        <v>498</v>
      </c>
      <c r="BO18" s="372" t="s">
        <v>499</v>
      </c>
      <c r="BP18" s="372" t="s">
        <v>500</v>
      </c>
      <c r="BQ18" s="373"/>
      <c r="BR18" s="354" t="s">
        <v>443</v>
      </c>
    </row>
    <row r="19" spans="1:70" s="107" customFormat="1" x14ac:dyDescent="0.25">
      <c r="A19" s="345" t="s">
        <v>501</v>
      </c>
      <c r="B19" s="373"/>
      <c r="C19" s="719">
        <v>45502</v>
      </c>
      <c r="D19" s="373"/>
      <c r="E19" s="346">
        <v>5073.43</v>
      </c>
      <c r="F19" s="373"/>
      <c r="G19" s="347">
        <v>10.6976</v>
      </c>
      <c r="H19" s="374"/>
      <c r="I19" s="348">
        <v>0.28689999999999999</v>
      </c>
      <c r="J19" s="348">
        <v>1.8082</v>
      </c>
      <c r="K19" s="348">
        <v>4.7069999999999999</v>
      </c>
      <c r="L19" s="348">
        <v>15.6747</v>
      </c>
      <c r="M19" s="348">
        <v>0.89410000000000001</v>
      </c>
      <c r="N19" s="350">
        <v>6.7230999999999996</v>
      </c>
      <c r="O19" s="348" t="s">
        <v>430</v>
      </c>
      <c r="P19" s="348" t="s">
        <v>430</v>
      </c>
      <c r="Q19" s="348" t="s">
        <v>430</v>
      </c>
      <c r="R19" s="348" t="s">
        <v>430</v>
      </c>
      <c r="S19" s="348">
        <v>18.4634</v>
      </c>
      <c r="T19" s="348">
        <v>0.71360000000000001</v>
      </c>
      <c r="U19" s="348">
        <v>5.0804</v>
      </c>
      <c r="V19" s="348">
        <v>3.9540999999999999</v>
      </c>
      <c r="W19" s="348">
        <v>4.2621000000000002</v>
      </c>
      <c r="X19" s="348">
        <v>3.605</v>
      </c>
      <c r="Y19" s="374"/>
      <c r="Z19" s="346">
        <v>12</v>
      </c>
      <c r="AA19" s="346">
        <v>1</v>
      </c>
      <c r="AB19" s="346">
        <v>2</v>
      </c>
      <c r="AC19" s="346">
        <v>4</v>
      </c>
      <c r="AD19" s="346">
        <v>7</v>
      </c>
      <c r="AE19" s="346">
        <v>5</v>
      </c>
      <c r="AF19" s="346" t="s">
        <v>430</v>
      </c>
      <c r="AG19" s="346" t="s">
        <v>430</v>
      </c>
      <c r="AH19" s="346" t="s">
        <v>430</v>
      </c>
      <c r="AI19" s="346" t="s">
        <v>430</v>
      </c>
      <c r="AJ19" s="346">
        <v>4</v>
      </c>
      <c r="AK19" s="346">
        <v>9</v>
      </c>
      <c r="AL19" s="346">
        <v>6</v>
      </c>
      <c r="AM19" s="346">
        <v>6</v>
      </c>
      <c r="AN19" s="346">
        <v>2</v>
      </c>
      <c r="AO19" s="373"/>
      <c r="AP19" s="348" t="s">
        <v>430</v>
      </c>
      <c r="AQ19" s="348" t="s">
        <v>430</v>
      </c>
      <c r="AR19" s="348" t="s">
        <v>430</v>
      </c>
      <c r="AS19" s="348" t="s">
        <v>430</v>
      </c>
      <c r="AT19" s="348">
        <v>9.15</v>
      </c>
      <c r="AU19" s="351"/>
      <c r="AV19" s="346" t="s">
        <v>430</v>
      </c>
      <c r="AW19" s="346" t="s">
        <v>430</v>
      </c>
      <c r="AX19" s="346" t="s">
        <v>430</v>
      </c>
      <c r="AY19" s="346" t="s">
        <v>430</v>
      </c>
      <c r="AZ19" s="346">
        <v>6</v>
      </c>
      <c r="BA19" s="348"/>
      <c r="BB19" s="350">
        <v>15.890708399633301</v>
      </c>
      <c r="BC19" s="375">
        <v>1.0287736753788399</v>
      </c>
      <c r="BD19" s="375">
        <v>-8.6482728362062104E-3</v>
      </c>
      <c r="BE19" s="467">
        <v>0.17607874523348199</v>
      </c>
      <c r="BF19" s="468"/>
      <c r="BG19" s="348">
        <v>34.287700000000001</v>
      </c>
      <c r="BH19" s="348">
        <v>27.222899999999999</v>
      </c>
      <c r="BI19" s="348">
        <v>30.839600000000001</v>
      </c>
      <c r="BJ19" s="348">
        <v>7.6497999999999999</v>
      </c>
      <c r="BK19" s="373"/>
      <c r="BL19" s="372" t="s">
        <v>502</v>
      </c>
      <c r="BM19" s="372" t="s">
        <v>503</v>
      </c>
      <c r="BN19" s="372" t="s">
        <v>504</v>
      </c>
      <c r="BO19" s="372" t="s">
        <v>505</v>
      </c>
      <c r="BP19" s="372" t="s">
        <v>506</v>
      </c>
      <c r="BQ19" s="373"/>
      <c r="BR19" s="354" t="s">
        <v>443</v>
      </c>
    </row>
    <row r="20" spans="1:70" s="107" customFormat="1" x14ac:dyDescent="0.25">
      <c r="A20" s="345" t="s">
        <v>507</v>
      </c>
      <c r="B20" s="373"/>
      <c r="C20" s="719">
        <v>45461</v>
      </c>
      <c r="D20" s="373"/>
      <c r="E20" s="346">
        <v>4183.99</v>
      </c>
      <c r="F20" s="373"/>
      <c r="G20" s="347">
        <v>13.148099999999999</v>
      </c>
      <c r="H20" s="374"/>
      <c r="I20" s="348">
        <v>0.59060000000000001</v>
      </c>
      <c r="J20" s="348">
        <v>0.52139999999999997</v>
      </c>
      <c r="K20" s="348">
        <v>4.6740000000000004</v>
      </c>
      <c r="L20" s="348">
        <v>18.726199999999999</v>
      </c>
      <c r="M20" s="348">
        <v>-1.7721</v>
      </c>
      <c r="N20" s="350">
        <v>-2.1922999999999999</v>
      </c>
      <c r="O20" s="348">
        <v>12.3337</v>
      </c>
      <c r="P20" s="348" t="s">
        <v>430</v>
      </c>
      <c r="Q20" s="348" t="s">
        <v>430</v>
      </c>
      <c r="R20" s="348" t="s">
        <v>430</v>
      </c>
      <c r="S20" s="348">
        <v>22.002600000000001</v>
      </c>
      <c r="T20" s="348">
        <v>-0.31690000000000002</v>
      </c>
      <c r="U20" s="348">
        <v>0.39250000000000002</v>
      </c>
      <c r="V20" s="348">
        <v>-3.8544</v>
      </c>
      <c r="W20" s="348">
        <v>3.1135000000000002</v>
      </c>
      <c r="X20" s="348">
        <v>14.5373</v>
      </c>
      <c r="Y20" s="374"/>
      <c r="Z20" s="346">
        <v>5</v>
      </c>
      <c r="AA20" s="346">
        <v>13</v>
      </c>
      <c r="AB20" s="346">
        <v>3</v>
      </c>
      <c r="AC20" s="346">
        <v>1</v>
      </c>
      <c r="AD20" s="346">
        <v>13</v>
      </c>
      <c r="AE20" s="346">
        <v>15</v>
      </c>
      <c r="AF20" s="346">
        <v>1</v>
      </c>
      <c r="AG20" s="346" t="s">
        <v>430</v>
      </c>
      <c r="AH20" s="346" t="s">
        <v>430</v>
      </c>
      <c r="AI20" s="346" t="s">
        <v>430</v>
      </c>
      <c r="AJ20" s="346">
        <v>1</v>
      </c>
      <c r="AK20" s="346">
        <v>11</v>
      </c>
      <c r="AL20" s="346">
        <v>14</v>
      </c>
      <c r="AM20" s="346">
        <v>14</v>
      </c>
      <c r="AN20" s="346">
        <v>8</v>
      </c>
      <c r="AO20" s="373"/>
      <c r="AP20" s="348" t="s">
        <v>430</v>
      </c>
      <c r="AQ20" s="348" t="s">
        <v>430</v>
      </c>
      <c r="AR20" s="348" t="s">
        <v>430</v>
      </c>
      <c r="AS20" s="348" t="s">
        <v>430</v>
      </c>
      <c r="AT20" s="348">
        <v>4.84</v>
      </c>
      <c r="AU20" s="351"/>
      <c r="AV20" s="346" t="s">
        <v>430</v>
      </c>
      <c r="AW20" s="346" t="s">
        <v>430</v>
      </c>
      <c r="AX20" s="346" t="s">
        <v>430</v>
      </c>
      <c r="AY20" s="346" t="s">
        <v>430</v>
      </c>
      <c r="AZ20" s="346">
        <v>11</v>
      </c>
      <c r="BA20" s="348"/>
      <c r="BB20" s="350">
        <v>19.216323166023098</v>
      </c>
      <c r="BC20" s="375">
        <v>1.0849427366565501</v>
      </c>
      <c r="BD20" s="375">
        <v>3.4670555453180797E-2</v>
      </c>
      <c r="BE20" s="467">
        <v>0.77545552379552296</v>
      </c>
      <c r="BF20" s="468"/>
      <c r="BG20" s="348">
        <v>35.043599999999998</v>
      </c>
      <c r="BH20" s="348">
        <v>29.839400000000001</v>
      </c>
      <c r="BI20" s="348">
        <v>31.306699999999999</v>
      </c>
      <c r="BJ20" s="348">
        <v>3.8102999999999998</v>
      </c>
      <c r="BK20" s="373"/>
      <c r="BL20" s="372" t="s">
        <v>431</v>
      </c>
      <c r="BM20" s="372" t="s">
        <v>508</v>
      </c>
      <c r="BN20" s="372" t="s">
        <v>509</v>
      </c>
      <c r="BO20" s="372" t="s">
        <v>510</v>
      </c>
      <c r="BP20" s="372" t="s">
        <v>511</v>
      </c>
      <c r="BQ20" s="373"/>
      <c r="BR20" s="354" t="s">
        <v>443</v>
      </c>
    </row>
    <row r="21" spans="1:70" s="107" customFormat="1" x14ac:dyDescent="0.25">
      <c r="A21" s="345" t="s">
        <v>512</v>
      </c>
      <c r="B21" s="373"/>
      <c r="C21" s="719">
        <v>39524</v>
      </c>
      <c r="D21" s="373"/>
      <c r="E21" s="346">
        <v>4276.72</v>
      </c>
      <c r="F21" s="373"/>
      <c r="G21" s="347">
        <v>128.71</v>
      </c>
      <c r="H21" s="374"/>
      <c r="I21" s="348">
        <v>0.76719999999999999</v>
      </c>
      <c r="J21" s="348">
        <v>1.7310000000000001</v>
      </c>
      <c r="K21" s="348">
        <v>5.0007999999999999</v>
      </c>
      <c r="L21" s="348">
        <v>16.5746</v>
      </c>
      <c r="M21" s="348">
        <v>0.86199999999999999</v>
      </c>
      <c r="N21" s="350">
        <v>-1.8754</v>
      </c>
      <c r="O21" s="348">
        <v>2.2989999999999999</v>
      </c>
      <c r="P21" s="348">
        <v>15.260999999999999</v>
      </c>
      <c r="Q21" s="348">
        <v>12.601599999999999</v>
      </c>
      <c r="R21" s="348">
        <v>13.8772</v>
      </c>
      <c r="S21" s="348">
        <v>19.5412</v>
      </c>
      <c r="T21" s="348">
        <v>1.6586000000000001</v>
      </c>
      <c r="U21" s="348">
        <v>1.1792</v>
      </c>
      <c r="V21" s="348">
        <v>-4.1337999999999999</v>
      </c>
      <c r="W21" s="348">
        <v>5.2412000000000001</v>
      </c>
      <c r="X21" s="348">
        <v>14.998900000000001</v>
      </c>
      <c r="Y21" s="374"/>
      <c r="Z21" s="346">
        <v>1</v>
      </c>
      <c r="AA21" s="346">
        <v>3</v>
      </c>
      <c r="AB21" s="346">
        <v>1</v>
      </c>
      <c r="AC21" s="346">
        <v>3</v>
      </c>
      <c r="AD21" s="346">
        <v>8</v>
      </c>
      <c r="AE21" s="346">
        <v>14</v>
      </c>
      <c r="AF21" s="346">
        <v>13</v>
      </c>
      <c r="AG21" s="346">
        <v>9</v>
      </c>
      <c r="AH21" s="346">
        <v>5</v>
      </c>
      <c r="AI21" s="346">
        <v>3</v>
      </c>
      <c r="AJ21" s="346">
        <v>2</v>
      </c>
      <c r="AK21" s="346">
        <v>7</v>
      </c>
      <c r="AL21" s="346">
        <v>13</v>
      </c>
      <c r="AM21" s="346">
        <v>15</v>
      </c>
      <c r="AN21" s="346">
        <v>1</v>
      </c>
      <c r="AO21" s="373"/>
      <c r="AP21" s="348">
        <v>14</v>
      </c>
      <c r="AQ21" s="348">
        <v>15.2</v>
      </c>
      <c r="AR21" s="348">
        <v>11.69</v>
      </c>
      <c r="AS21" s="348">
        <v>6.46</v>
      </c>
      <c r="AT21" s="348">
        <v>5.95</v>
      </c>
      <c r="AU21" s="351"/>
      <c r="AV21" s="346">
        <v>3</v>
      </c>
      <c r="AW21" s="346">
        <v>4</v>
      </c>
      <c r="AX21" s="346">
        <v>5</v>
      </c>
      <c r="AY21" s="346">
        <v>10</v>
      </c>
      <c r="AZ21" s="346">
        <v>9</v>
      </c>
      <c r="BA21" s="348"/>
      <c r="BB21" s="350">
        <v>15.9481953456712</v>
      </c>
      <c r="BC21" s="375">
        <v>1.08716217918043</v>
      </c>
      <c r="BD21" s="375">
        <v>5.7360126410484498E-2</v>
      </c>
      <c r="BE21" s="467">
        <v>-0.15731824821766299</v>
      </c>
      <c r="BF21" s="468"/>
      <c r="BG21" s="348">
        <v>35.816200000000002</v>
      </c>
      <c r="BH21" s="348">
        <v>33.844799999999999</v>
      </c>
      <c r="BI21" s="348">
        <v>27.069099999999999</v>
      </c>
      <c r="BJ21" s="348">
        <v>3.2698999999999998</v>
      </c>
      <c r="BK21" s="373"/>
      <c r="BL21" s="372" t="s">
        <v>513</v>
      </c>
      <c r="BM21" s="372" t="s">
        <v>514</v>
      </c>
      <c r="BN21" s="372" t="s">
        <v>515</v>
      </c>
      <c r="BO21" s="372" t="s">
        <v>516</v>
      </c>
      <c r="BP21" s="372" t="s">
        <v>517</v>
      </c>
      <c r="BQ21" s="373"/>
      <c r="BR21" s="354" t="s">
        <v>518</v>
      </c>
    </row>
    <row r="22" spans="1:70" s="107" customFormat="1" x14ac:dyDescent="0.25">
      <c r="A22" s="345" t="s">
        <v>519</v>
      </c>
      <c r="B22" s="373"/>
      <c r="C22" s="719">
        <v>44959</v>
      </c>
      <c r="D22" s="373"/>
      <c r="E22" s="346">
        <v>3435.93</v>
      </c>
      <c r="F22" s="373"/>
      <c r="G22" s="347">
        <v>15.3345</v>
      </c>
      <c r="H22" s="374"/>
      <c r="I22" s="348">
        <v>0.55210000000000004</v>
      </c>
      <c r="J22" s="348">
        <v>0.33889999999999998</v>
      </c>
      <c r="K22" s="348">
        <v>3.7993999999999999</v>
      </c>
      <c r="L22" s="348">
        <v>15.341200000000001</v>
      </c>
      <c r="M22" s="348">
        <v>3.7370000000000001</v>
      </c>
      <c r="N22" s="350">
        <v>8.5328999999999997</v>
      </c>
      <c r="O22" s="348">
        <v>3.3100999999999998</v>
      </c>
      <c r="P22" s="348">
        <v>12.836399999999999</v>
      </c>
      <c r="Q22" s="348" t="s">
        <v>430</v>
      </c>
      <c r="R22" s="348" t="s">
        <v>430</v>
      </c>
      <c r="S22" s="348">
        <v>17.905999999999999</v>
      </c>
      <c r="T22" s="348">
        <v>3.5051999999999999</v>
      </c>
      <c r="U22" s="348">
        <v>8.8394999999999992</v>
      </c>
      <c r="V22" s="348">
        <v>6.5568999999999997</v>
      </c>
      <c r="W22" s="348">
        <v>2.7162000000000002</v>
      </c>
      <c r="X22" s="348">
        <v>13.433400000000001</v>
      </c>
      <c r="Y22" s="374"/>
      <c r="Z22" s="346">
        <v>7</v>
      </c>
      <c r="AA22" s="346">
        <v>14</v>
      </c>
      <c r="AB22" s="346">
        <v>5</v>
      </c>
      <c r="AC22" s="346">
        <v>6</v>
      </c>
      <c r="AD22" s="346">
        <v>3</v>
      </c>
      <c r="AE22" s="346">
        <v>1</v>
      </c>
      <c r="AF22" s="346">
        <v>11</v>
      </c>
      <c r="AG22" s="346">
        <v>11</v>
      </c>
      <c r="AH22" s="346" t="s">
        <v>430</v>
      </c>
      <c r="AI22" s="346" t="s">
        <v>430</v>
      </c>
      <c r="AJ22" s="346">
        <v>5</v>
      </c>
      <c r="AK22" s="346">
        <v>4</v>
      </c>
      <c r="AL22" s="346">
        <v>3</v>
      </c>
      <c r="AM22" s="346">
        <v>2</v>
      </c>
      <c r="AN22" s="346">
        <v>12</v>
      </c>
      <c r="AO22" s="373"/>
      <c r="AP22" s="348" t="s">
        <v>430</v>
      </c>
      <c r="AQ22" s="348" t="s">
        <v>430</v>
      </c>
      <c r="AR22" s="348" t="s">
        <v>430</v>
      </c>
      <c r="AS22" s="348">
        <v>8.51</v>
      </c>
      <c r="AT22" s="348">
        <v>13.41</v>
      </c>
      <c r="AU22" s="351"/>
      <c r="AV22" s="346" t="s">
        <v>430</v>
      </c>
      <c r="AW22" s="346" t="s">
        <v>430</v>
      </c>
      <c r="AX22" s="346" t="s">
        <v>430</v>
      </c>
      <c r="AY22" s="346">
        <v>8</v>
      </c>
      <c r="AZ22" s="346">
        <v>3</v>
      </c>
      <c r="BA22" s="348"/>
      <c r="BB22" s="350">
        <v>13.9480956515145</v>
      </c>
      <c r="BC22" s="375">
        <v>0.95392049943634205</v>
      </c>
      <c r="BD22" s="375">
        <v>4.9557303470379802E-2</v>
      </c>
      <c r="BE22" s="467">
        <v>-0.24948199615849401</v>
      </c>
      <c r="BF22" s="468"/>
      <c r="BG22" s="348">
        <v>39.320999999999998</v>
      </c>
      <c r="BH22" s="348">
        <v>26.388100000000001</v>
      </c>
      <c r="BI22" s="348">
        <v>28.142600000000002</v>
      </c>
      <c r="BJ22" s="348">
        <v>6.1482999999999999</v>
      </c>
      <c r="BK22" s="373"/>
      <c r="BL22" s="372" t="s">
        <v>520</v>
      </c>
      <c r="BM22" s="372" t="s">
        <v>521</v>
      </c>
      <c r="BN22" s="372" t="s">
        <v>522</v>
      </c>
      <c r="BO22" s="372" t="s">
        <v>523</v>
      </c>
      <c r="BP22" s="372" t="s">
        <v>524</v>
      </c>
      <c r="BQ22" s="373"/>
      <c r="BR22" s="354" t="s">
        <v>525</v>
      </c>
    </row>
    <row r="23" spans="1:70" x14ac:dyDescent="0.25">
      <c r="A23" s="36" t="s">
        <v>93</v>
      </c>
      <c r="B23" s="43"/>
      <c r="C23" s="720"/>
      <c r="D23" s="43"/>
      <c r="E23" s="51"/>
      <c r="F23" s="43"/>
      <c r="G23" s="55"/>
      <c r="H23" s="66"/>
      <c r="I23" s="59">
        <v>0.45179999999999998</v>
      </c>
      <c r="J23" s="59">
        <v>0.94950000000000001</v>
      </c>
      <c r="K23" s="59">
        <v>3.5358000000000001</v>
      </c>
      <c r="L23" s="59">
        <v>14.0853</v>
      </c>
      <c r="M23" s="59">
        <v>1.2190000000000001</v>
      </c>
      <c r="N23" s="70">
        <v>3.7298</v>
      </c>
      <c r="O23" s="59">
        <v>4.8463000000000003</v>
      </c>
      <c r="P23" s="59">
        <v>17.348800000000001</v>
      </c>
      <c r="Q23" s="59">
        <v>15.7126</v>
      </c>
      <c r="R23" s="59">
        <v>14.939</v>
      </c>
      <c r="S23" s="59">
        <v>16.733699999999999</v>
      </c>
      <c r="T23" s="59">
        <v>1.3371</v>
      </c>
      <c r="U23" s="59">
        <v>4.3571</v>
      </c>
      <c r="V23" s="59">
        <v>1.6140000000000001</v>
      </c>
      <c r="W23" s="59">
        <v>3.1695000000000002</v>
      </c>
      <c r="X23" s="59">
        <v>14.538</v>
      </c>
      <c r="Y23" s="66"/>
      <c r="Z23" s="51">
        <v>15</v>
      </c>
      <c r="AA23" s="51">
        <v>15</v>
      </c>
      <c r="AB23" s="51">
        <v>15</v>
      </c>
      <c r="AC23" s="51">
        <v>15</v>
      </c>
      <c r="AD23" s="51">
        <v>15</v>
      </c>
      <c r="AE23" s="51">
        <v>15</v>
      </c>
      <c r="AF23" s="51">
        <v>14</v>
      </c>
      <c r="AG23" s="51">
        <v>11</v>
      </c>
      <c r="AH23" s="51">
        <v>5</v>
      </c>
      <c r="AI23" s="51">
        <v>3</v>
      </c>
      <c r="AJ23" s="51">
        <v>15</v>
      </c>
      <c r="AK23" s="51">
        <v>15</v>
      </c>
      <c r="AL23" s="51">
        <v>15</v>
      </c>
      <c r="AM23" s="51">
        <v>15</v>
      </c>
      <c r="AN23" s="51">
        <v>15</v>
      </c>
      <c r="AO23" s="43"/>
      <c r="AP23" s="59">
        <v>15.946666666666699</v>
      </c>
      <c r="AQ23" s="59">
        <v>18.337499999999999</v>
      </c>
      <c r="AR23" s="59">
        <v>14.486000000000001</v>
      </c>
      <c r="AS23" s="59">
        <v>9.4836363636363608</v>
      </c>
      <c r="AT23" s="59">
        <v>7.7779999999999996</v>
      </c>
      <c r="AU23" s="78"/>
      <c r="AV23" s="51">
        <v>3</v>
      </c>
      <c r="AW23" s="51">
        <v>4</v>
      </c>
      <c r="AX23" s="51">
        <v>5</v>
      </c>
      <c r="AY23" s="51">
        <v>11</v>
      </c>
      <c r="AZ23" s="51">
        <v>15</v>
      </c>
      <c r="BA23" s="59"/>
      <c r="BB23" s="70"/>
      <c r="BC23" s="286"/>
      <c r="BD23" s="286"/>
      <c r="BE23" s="287"/>
      <c r="BF23" s="267"/>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0.76719999999999999</v>
      </c>
      <c r="J24" s="60">
        <v>1.8082</v>
      </c>
      <c r="K24" s="60">
        <v>5.0007999999999999</v>
      </c>
      <c r="L24" s="60">
        <v>18.726199999999999</v>
      </c>
      <c r="M24" s="60">
        <v>6.4250999999999996</v>
      </c>
      <c r="N24" s="71">
        <v>8.5328999999999997</v>
      </c>
      <c r="O24" s="60">
        <v>12.3337</v>
      </c>
      <c r="P24" s="60">
        <v>20.888100000000001</v>
      </c>
      <c r="Q24" s="60">
        <v>19.665400000000002</v>
      </c>
      <c r="R24" s="60">
        <v>15.8996</v>
      </c>
      <c r="S24" s="60">
        <v>22.002600000000001</v>
      </c>
      <c r="T24" s="60">
        <v>5.9641999999999999</v>
      </c>
      <c r="U24" s="60">
        <v>9.9448000000000008</v>
      </c>
      <c r="V24" s="60">
        <v>6.5591999999999997</v>
      </c>
      <c r="W24" s="60">
        <v>5.2412000000000001</v>
      </c>
      <c r="X24" s="60">
        <v>22.082999999999998</v>
      </c>
      <c r="Y24" s="67"/>
      <c r="Z24" s="52"/>
      <c r="AA24" s="52"/>
      <c r="AB24" s="52"/>
      <c r="AC24" s="52"/>
      <c r="AD24" s="52"/>
      <c r="AE24" s="52"/>
      <c r="AF24" s="52"/>
      <c r="AG24" s="52"/>
      <c r="AH24" s="52"/>
      <c r="AI24" s="52"/>
      <c r="AJ24" s="52"/>
      <c r="AK24" s="52"/>
      <c r="AL24" s="52"/>
      <c r="AM24" s="52"/>
      <c r="AN24" s="52"/>
      <c r="AO24" s="44"/>
      <c r="AP24" s="60">
        <v>17.559999999999999</v>
      </c>
      <c r="AQ24" s="60">
        <v>20.34</v>
      </c>
      <c r="AR24" s="60">
        <v>16.25</v>
      </c>
      <c r="AS24" s="60">
        <v>12.13</v>
      </c>
      <c r="AT24" s="60">
        <v>15.77</v>
      </c>
      <c r="AU24" s="79"/>
      <c r="AV24" s="52"/>
      <c r="AW24" s="52"/>
      <c r="AX24" s="52"/>
      <c r="AY24" s="52"/>
      <c r="AZ24" s="52"/>
      <c r="BA24" s="60"/>
      <c r="BB24" s="71"/>
      <c r="BC24" s="288"/>
      <c r="BD24" s="288"/>
      <c r="BE24" s="289"/>
      <c r="BF24" s="268"/>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-8.8700000000000001E-2</v>
      </c>
      <c r="J25" s="60">
        <v>0.15129999999999999</v>
      </c>
      <c r="K25" s="60">
        <v>2.2871999999999999</v>
      </c>
      <c r="L25" s="60">
        <v>10.5213</v>
      </c>
      <c r="M25" s="60">
        <v>-2.6421000000000001</v>
      </c>
      <c r="N25" s="71">
        <v>-2.1922999999999999</v>
      </c>
      <c r="O25" s="60">
        <v>0.70179999999999998</v>
      </c>
      <c r="P25" s="60">
        <v>12.836399999999999</v>
      </c>
      <c r="Q25" s="60">
        <v>12.601599999999999</v>
      </c>
      <c r="R25" s="60">
        <v>13.8772</v>
      </c>
      <c r="S25" s="60">
        <v>13.215199999999999</v>
      </c>
      <c r="T25" s="60">
        <v>-2.4392</v>
      </c>
      <c r="U25" s="60">
        <v>0.37540000000000001</v>
      </c>
      <c r="V25" s="60">
        <v>-4.1337999999999999</v>
      </c>
      <c r="W25" s="60">
        <v>1.7707999999999999</v>
      </c>
      <c r="X25" s="60">
        <v>3.605</v>
      </c>
      <c r="Y25" s="67"/>
      <c r="Z25" s="52"/>
      <c r="AA25" s="52"/>
      <c r="AB25" s="52"/>
      <c r="AC25" s="52"/>
      <c r="AD25" s="52"/>
      <c r="AE25" s="52"/>
      <c r="AF25" s="52"/>
      <c r="AG25" s="52"/>
      <c r="AH25" s="52"/>
      <c r="AI25" s="52"/>
      <c r="AJ25" s="52"/>
      <c r="AK25" s="52"/>
      <c r="AL25" s="52"/>
      <c r="AM25" s="52"/>
      <c r="AN25" s="52"/>
      <c r="AO25" s="44"/>
      <c r="AP25" s="60">
        <v>14</v>
      </c>
      <c r="AQ25" s="60">
        <v>15.2</v>
      </c>
      <c r="AR25" s="60">
        <v>11.69</v>
      </c>
      <c r="AS25" s="60">
        <v>5.84</v>
      </c>
      <c r="AT25" s="60">
        <v>0.95</v>
      </c>
      <c r="AU25" s="79"/>
      <c r="AV25" s="52"/>
      <c r="AW25" s="52"/>
      <c r="AX25" s="52"/>
      <c r="AY25" s="52"/>
      <c r="AZ25" s="52"/>
      <c r="BA25" s="60"/>
      <c r="BB25" s="71"/>
      <c r="BC25" s="288"/>
      <c r="BD25" s="288"/>
      <c r="BE25" s="289"/>
      <c r="BF25" s="268"/>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0.55059999999999998</v>
      </c>
      <c r="J26" s="61">
        <v>0.87050000000000005</v>
      </c>
      <c r="K26" s="61">
        <v>3.6474000000000002</v>
      </c>
      <c r="L26" s="61">
        <v>14.638299999999999</v>
      </c>
      <c r="M26" s="61">
        <v>0.86199999999999999</v>
      </c>
      <c r="N26" s="72">
        <v>4.7667999999999999</v>
      </c>
      <c r="O26" s="61">
        <v>4.5846499999999999</v>
      </c>
      <c r="P26" s="61">
        <v>17.783300000000001</v>
      </c>
      <c r="Q26" s="61">
        <v>16.2028</v>
      </c>
      <c r="R26" s="61">
        <v>15.040100000000001</v>
      </c>
      <c r="S26" s="61">
        <v>17.1873</v>
      </c>
      <c r="T26" s="61">
        <v>0.91200000000000003</v>
      </c>
      <c r="U26" s="61">
        <v>4.3654999999999999</v>
      </c>
      <c r="V26" s="61">
        <v>2.4561000000000002</v>
      </c>
      <c r="W26" s="61">
        <v>3.1135000000000002</v>
      </c>
      <c r="X26" s="61">
        <v>14.8095</v>
      </c>
      <c r="Y26" s="68"/>
      <c r="Z26" s="53"/>
      <c r="AA26" s="53"/>
      <c r="AB26" s="53"/>
      <c r="AC26" s="53"/>
      <c r="AD26" s="53"/>
      <c r="AE26" s="53"/>
      <c r="AF26" s="53"/>
      <c r="AG26" s="53"/>
      <c r="AH26" s="53"/>
      <c r="AI26" s="53"/>
      <c r="AJ26" s="53"/>
      <c r="AK26" s="53"/>
      <c r="AL26" s="53"/>
      <c r="AM26" s="53"/>
      <c r="AN26" s="53"/>
      <c r="AO26" s="45"/>
      <c r="AP26" s="61">
        <v>16.28</v>
      </c>
      <c r="AQ26" s="61">
        <v>18.899999999999999</v>
      </c>
      <c r="AR26" s="61">
        <v>15.53</v>
      </c>
      <c r="AS26" s="61">
        <v>9.36</v>
      </c>
      <c r="AT26" s="61">
        <v>7.15</v>
      </c>
      <c r="AU26" s="80"/>
      <c r="AV26" s="53"/>
      <c r="AW26" s="53"/>
      <c r="AX26" s="53"/>
      <c r="AY26" s="53"/>
      <c r="AZ26" s="53"/>
      <c r="BA26" s="61"/>
      <c r="BB26" s="72"/>
      <c r="BC26" s="291"/>
      <c r="BD26" s="291"/>
      <c r="BE26" s="292"/>
      <c r="BF26" s="270"/>
      <c r="BG26" s="61"/>
      <c r="BH26" s="61"/>
      <c r="BI26" s="61"/>
      <c r="BJ26" s="61"/>
      <c r="BK26" s="45"/>
      <c r="BL26" s="86"/>
      <c r="BM26" s="86"/>
      <c r="BN26" s="86"/>
      <c r="BO26" s="86"/>
      <c r="BP26" s="86"/>
      <c r="BQ26" s="45"/>
      <c r="BR26" s="90"/>
    </row>
    <row r="27" spans="1:70" ht="14.5" x14ac:dyDescent="0.25">
      <c r="A27" s="39" t="s">
        <v>97</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62"/>
      <c r="BB27" s="73"/>
      <c r="BC27" s="293"/>
      <c r="BD27" s="293"/>
      <c r="BE27" s="294"/>
      <c r="BF27" s="271"/>
      <c r="BG27" s="62"/>
      <c r="BH27" s="62"/>
      <c r="BI27" s="62"/>
      <c r="BJ27" s="62"/>
      <c r="BK27" s="46"/>
      <c r="BL27" s="87"/>
      <c r="BM27" s="87"/>
      <c r="BN27" s="87"/>
      <c r="BO27" s="87"/>
      <c r="BP27" s="87"/>
      <c r="BQ27" s="46"/>
      <c r="BR27" s="91"/>
    </row>
    <row r="28" spans="1:70" x14ac:dyDescent="0.25">
      <c r="A28" s="328" t="s">
        <v>526</v>
      </c>
      <c r="B28" s="365"/>
      <c r="C28" s="717">
        <v>41275</v>
      </c>
      <c r="D28" s="365"/>
      <c r="E28" s="329">
        <v>54814.5</v>
      </c>
      <c r="F28" s="365"/>
      <c r="G28" s="330">
        <v>335.27019999999999</v>
      </c>
      <c r="H28" s="366"/>
      <c r="I28" s="331">
        <v>7.9200000000000007E-2</v>
      </c>
      <c r="J28" s="331">
        <v>0.87490000000000001</v>
      </c>
      <c r="K28" s="331">
        <v>2.3536999999999999</v>
      </c>
      <c r="L28" s="331">
        <v>11.5404</v>
      </c>
      <c r="M28" s="331">
        <v>1.1744000000000001</v>
      </c>
      <c r="N28" s="333">
        <v>2.8239000000000001</v>
      </c>
      <c r="O28" s="331">
        <v>3.9657</v>
      </c>
      <c r="P28" s="331">
        <v>18.7087</v>
      </c>
      <c r="Q28" s="331">
        <v>20.572299999999998</v>
      </c>
      <c r="R28" s="331">
        <v>16.756399999999999</v>
      </c>
      <c r="S28" s="331">
        <v>14.4863</v>
      </c>
      <c r="T28" s="331">
        <v>1.2742</v>
      </c>
      <c r="U28" s="331">
        <v>2.8472</v>
      </c>
      <c r="V28" s="331">
        <v>0.97840000000000005</v>
      </c>
      <c r="W28" s="331">
        <v>2.3441999999999998</v>
      </c>
      <c r="X28" s="331">
        <v>16.185700000000001</v>
      </c>
      <c r="Y28" s="366"/>
      <c r="Z28" s="329">
        <v>14</v>
      </c>
      <c r="AA28" s="329">
        <v>7</v>
      </c>
      <c r="AB28" s="329">
        <v>15</v>
      </c>
      <c r="AC28" s="329">
        <v>14</v>
      </c>
      <c r="AD28" s="329">
        <v>9</v>
      </c>
      <c r="AE28" s="329">
        <v>10</v>
      </c>
      <c r="AF28" s="329">
        <v>12</v>
      </c>
      <c r="AG28" s="329">
        <v>6</v>
      </c>
      <c r="AH28" s="329">
        <v>1</v>
      </c>
      <c r="AI28" s="329">
        <v>1</v>
      </c>
      <c r="AJ28" s="329">
        <v>13</v>
      </c>
      <c r="AK28" s="329">
        <v>9</v>
      </c>
      <c r="AL28" s="329">
        <v>11</v>
      </c>
      <c r="AM28" s="329">
        <v>10</v>
      </c>
      <c r="AN28" s="329">
        <v>14</v>
      </c>
      <c r="AO28" s="365"/>
      <c r="AP28" s="331">
        <v>18.420000000000002</v>
      </c>
      <c r="AQ28" s="331">
        <v>21.29</v>
      </c>
      <c r="AR28" s="331">
        <v>17.12</v>
      </c>
      <c r="AS28" s="331">
        <v>9.86</v>
      </c>
      <c r="AT28" s="331">
        <v>5.74</v>
      </c>
      <c r="AU28" s="334"/>
      <c r="AV28" s="329">
        <v>1</v>
      </c>
      <c r="AW28" s="329">
        <v>1</v>
      </c>
      <c r="AX28" s="329">
        <v>3</v>
      </c>
      <c r="AY28" s="329">
        <v>8</v>
      </c>
      <c r="AZ28" s="329">
        <v>11</v>
      </c>
      <c r="BA28" s="331"/>
      <c r="BB28" s="333">
        <v>14.4082084596906</v>
      </c>
      <c r="BC28" s="367">
        <v>0.96486472413649604</v>
      </c>
      <c r="BD28" s="367">
        <v>8.1318315220280796E-2</v>
      </c>
      <c r="BE28" s="461">
        <v>0.22014654698792099</v>
      </c>
      <c r="BF28" s="462"/>
      <c r="BG28" s="331">
        <v>43.582299999999996</v>
      </c>
      <c r="BH28" s="331">
        <v>28.497299999999999</v>
      </c>
      <c r="BI28" s="331">
        <v>27.482099999999999</v>
      </c>
      <c r="BJ28" s="331">
        <v>0.43830000000000002</v>
      </c>
      <c r="BK28" s="365"/>
      <c r="BL28" s="364" t="s">
        <v>431</v>
      </c>
      <c r="BM28" s="364" t="s">
        <v>432</v>
      </c>
      <c r="BN28" s="364" t="s">
        <v>433</v>
      </c>
      <c r="BO28" s="364" t="s">
        <v>434</v>
      </c>
      <c r="BP28" s="364" t="s">
        <v>435</v>
      </c>
      <c r="BQ28" s="365"/>
      <c r="BR28" s="335" t="s">
        <v>436</v>
      </c>
    </row>
    <row r="29" spans="1:70" s="107" customFormat="1" ht="11" x14ac:dyDescent="0.3">
      <c r="A29" s="841" t="s">
        <v>527</v>
      </c>
      <c r="B29" s="842"/>
      <c r="C29" s="843">
        <v>44468</v>
      </c>
      <c r="D29" s="842"/>
      <c r="E29" s="844">
        <v>28025.9</v>
      </c>
      <c r="F29" s="842"/>
      <c r="G29" s="845">
        <v>21.425000000000001</v>
      </c>
      <c r="H29" s="847"/>
      <c r="I29" s="846">
        <v>0.56320000000000003</v>
      </c>
      <c r="J29" s="846">
        <v>1.1186</v>
      </c>
      <c r="K29" s="846">
        <v>3.6276000000000002</v>
      </c>
      <c r="L29" s="846">
        <v>11.932499999999999</v>
      </c>
      <c r="M29" s="846">
        <v>0.2339</v>
      </c>
      <c r="N29" s="848">
        <v>8.4260999999999999</v>
      </c>
      <c r="O29" s="846">
        <v>6.0282999999999998</v>
      </c>
      <c r="P29" s="846">
        <v>22.176300000000001</v>
      </c>
      <c r="Q29" s="846" t="s">
        <v>430</v>
      </c>
      <c r="R29" s="846" t="s">
        <v>430</v>
      </c>
      <c r="S29" s="846">
        <v>14.9718</v>
      </c>
      <c r="T29" s="846">
        <v>-0.14910000000000001</v>
      </c>
      <c r="U29" s="846">
        <v>5.2515000000000001</v>
      </c>
      <c r="V29" s="846">
        <v>6.18</v>
      </c>
      <c r="W29" s="846">
        <v>3.2530000000000001</v>
      </c>
      <c r="X29" s="846">
        <v>17.451599999999999</v>
      </c>
      <c r="Y29" s="847"/>
      <c r="Z29" s="844">
        <v>6</v>
      </c>
      <c r="AA29" s="844">
        <v>4</v>
      </c>
      <c r="AB29" s="844">
        <v>9</v>
      </c>
      <c r="AC29" s="844">
        <v>12</v>
      </c>
      <c r="AD29" s="844">
        <v>11</v>
      </c>
      <c r="AE29" s="844">
        <v>4</v>
      </c>
      <c r="AF29" s="844">
        <v>6</v>
      </c>
      <c r="AG29" s="844">
        <v>2</v>
      </c>
      <c r="AH29" s="844" t="s">
        <v>430</v>
      </c>
      <c r="AI29" s="844" t="s">
        <v>430</v>
      </c>
      <c r="AJ29" s="844">
        <v>11</v>
      </c>
      <c r="AK29" s="844">
        <v>12</v>
      </c>
      <c r="AL29" s="844">
        <v>8</v>
      </c>
      <c r="AM29" s="844">
        <v>3</v>
      </c>
      <c r="AN29" s="844">
        <v>6</v>
      </c>
      <c r="AO29" s="842"/>
      <c r="AP29" s="846" t="s">
        <v>430</v>
      </c>
      <c r="AQ29" s="846" t="s">
        <v>430</v>
      </c>
      <c r="AR29" s="846" t="s">
        <v>430</v>
      </c>
      <c r="AS29" s="846">
        <v>12.03</v>
      </c>
      <c r="AT29" s="846">
        <v>8.3800000000000008</v>
      </c>
      <c r="AU29" s="849"/>
      <c r="AV29" s="844" t="s">
        <v>430</v>
      </c>
      <c r="AW29" s="844" t="s">
        <v>430</v>
      </c>
      <c r="AX29" s="844" t="s">
        <v>430</v>
      </c>
      <c r="AY29" s="844">
        <v>5</v>
      </c>
      <c r="AZ29" s="844">
        <v>8</v>
      </c>
      <c r="BA29" s="846"/>
      <c r="BB29" s="848">
        <v>14.8346818693181</v>
      </c>
      <c r="BC29" s="852">
        <v>1.01786870156316</v>
      </c>
      <c r="BD29" s="852">
        <v>9.5223454036598695E-2</v>
      </c>
      <c r="BE29" s="853">
        <v>0.40883490087241198</v>
      </c>
      <c r="BF29" s="854"/>
      <c r="BG29" s="846">
        <v>40.4208</v>
      </c>
      <c r="BH29" s="846">
        <v>26.552199999999999</v>
      </c>
      <c r="BI29" s="846">
        <v>30.1418</v>
      </c>
      <c r="BJ29" s="846">
        <v>2.8852000000000002</v>
      </c>
      <c r="BK29" s="842"/>
      <c r="BL29" s="855" t="s">
        <v>438</v>
      </c>
      <c r="BM29" s="855" t="s">
        <v>439</v>
      </c>
      <c r="BN29" s="855" t="s">
        <v>440</v>
      </c>
      <c r="BO29" s="855" t="s">
        <v>441</v>
      </c>
      <c r="BP29" s="855" t="s">
        <v>442</v>
      </c>
      <c r="BQ29" s="842"/>
      <c r="BR29" s="856" t="s">
        <v>443</v>
      </c>
    </row>
    <row r="30" spans="1:70" s="107" customFormat="1" x14ac:dyDescent="0.25">
      <c r="A30" s="345" t="s">
        <v>528</v>
      </c>
      <c r="B30" s="373"/>
      <c r="C30" s="719">
        <v>44628</v>
      </c>
      <c r="D30" s="373"/>
      <c r="E30" s="346">
        <v>23752.2</v>
      </c>
      <c r="F30" s="373"/>
      <c r="G30" s="347">
        <v>17.7193</v>
      </c>
      <c r="H30" s="374"/>
      <c r="I30" s="348">
        <v>0.74650000000000005</v>
      </c>
      <c r="J30" s="348">
        <v>1.7637</v>
      </c>
      <c r="K30" s="348">
        <v>3.1162999999999998</v>
      </c>
      <c r="L30" s="348">
        <v>12.222</v>
      </c>
      <c r="M30" s="348">
        <v>0.83830000000000005</v>
      </c>
      <c r="N30" s="350">
        <v>1.6335</v>
      </c>
      <c r="O30" s="348">
        <v>6.0198999999999998</v>
      </c>
      <c r="P30" s="348">
        <v>15.8668</v>
      </c>
      <c r="Q30" s="348" t="s">
        <v>430</v>
      </c>
      <c r="R30" s="348" t="s">
        <v>430</v>
      </c>
      <c r="S30" s="348">
        <v>14.748900000000001</v>
      </c>
      <c r="T30" s="348">
        <v>0.81989999999999996</v>
      </c>
      <c r="U30" s="348">
        <v>1.79</v>
      </c>
      <c r="V30" s="348">
        <v>-0.1555</v>
      </c>
      <c r="W30" s="348">
        <v>3.036</v>
      </c>
      <c r="X30" s="348">
        <v>14.234299999999999</v>
      </c>
      <c r="Y30" s="374"/>
      <c r="Z30" s="346">
        <v>2</v>
      </c>
      <c r="AA30" s="346">
        <v>2</v>
      </c>
      <c r="AB30" s="346">
        <v>10</v>
      </c>
      <c r="AC30" s="346">
        <v>10</v>
      </c>
      <c r="AD30" s="346">
        <v>10</v>
      </c>
      <c r="AE30" s="346">
        <v>12</v>
      </c>
      <c r="AF30" s="346">
        <v>7</v>
      </c>
      <c r="AG30" s="346">
        <v>10</v>
      </c>
      <c r="AH30" s="346" t="s">
        <v>430</v>
      </c>
      <c r="AI30" s="346" t="s">
        <v>430</v>
      </c>
      <c r="AJ30" s="346">
        <v>12</v>
      </c>
      <c r="AK30" s="346">
        <v>10</v>
      </c>
      <c r="AL30" s="346">
        <v>13</v>
      </c>
      <c r="AM30" s="346">
        <v>12</v>
      </c>
      <c r="AN30" s="346">
        <v>10</v>
      </c>
      <c r="AO30" s="373"/>
      <c r="AP30" s="348" t="s">
        <v>430</v>
      </c>
      <c r="AQ30" s="348" t="s">
        <v>430</v>
      </c>
      <c r="AR30" s="348" t="s">
        <v>430</v>
      </c>
      <c r="AS30" s="348">
        <v>9.15</v>
      </c>
      <c r="AT30" s="348">
        <v>4.25</v>
      </c>
      <c r="AU30" s="351"/>
      <c r="AV30" s="346" t="s">
        <v>430</v>
      </c>
      <c r="AW30" s="346" t="s">
        <v>430</v>
      </c>
      <c r="AX30" s="346" t="s">
        <v>430</v>
      </c>
      <c r="AY30" s="346">
        <v>9</v>
      </c>
      <c r="AZ30" s="346">
        <v>14</v>
      </c>
      <c r="BA30" s="348"/>
      <c r="BB30" s="350">
        <v>13.137959068949099</v>
      </c>
      <c r="BC30" s="375">
        <v>0.87486086273816999</v>
      </c>
      <c r="BD30" s="375">
        <v>6.9846154710418107E-2</v>
      </c>
      <c r="BE30" s="467">
        <v>5.4888851131387903E-2</v>
      </c>
      <c r="BF30" s="468"/>
      <c r="BG30" s="348">
        <v>40.441899999999997</v>
      </c>
      <c r="BH30" s="348">
        <v>29.011199999999999</v>
      </c>
      <c r="BI30" s="348">
        <v>28.566199999999998</v>
      </c>
      <c r="BJ30" s="348">
        <v>1.9806999999999999</v>
      </c>
      <c r="BK30" s="373"/>
      <c r="BL30" s="372" t="s">
        <v>445</v>
      </c>
      <c r="BM30" s="372" t="s">
        <v>446</v>
      </c>
      <c r="BN30" s="372" t="s">
        <v>447</v>
      </c>
      <c r="BO30" s="372" t="s">
        <v>448</v>
      </c>
      <c r="BP30" s="372" t="s">
        <v>449</v>
      </c>
      <c r="BQ30" s="373"/>
      <c r="BR30" s="354" t="s">
        <v>450</v>
      </c>
    </row>
    <row r="31" spans="1:70" s="107" customFormat="1" x14ac:dyDescent="0.25">
      <c r="A31" s="345" t="s">
        <v>529</v>
      </c>
      <c r="B31" s="373"/>
      <c r="C31" s="719">
        <v>44540</v>
      </c>
      <c r="D31" s="373"/>
      <c r="E31" s="346">
        <v>20239.099999999999</v>
      </c>
      <c r="F31" s="373"/>
      <c r="G31" s="347">
        <v>19.734000000000002</v>
      </c>
      <c r="H31" s="374"/>
      <c r="I31" s="348">
        <v>0.52980000000000005</v>
      </c>
      <c r="J31" s="348">
        <v>0.95150000000000001</v>
      </c>
      <c r="K31" s="348">
        <v>3.012</v>
      </c>
      <c r="L31" s="348">
        <v>10.765599999999999</v>
      </c>
      <c r="M31" s="348">
        <v>-2.2101000000000002</v>
      </c>
      <c r="N31" s="350">
        <v>0.2591</v>
      </c>
      <c r="O31" s="348">
        <v>1.6540999999999999</v>
      </c>
      <c r="P31" s="348">
        <v>16.510000000000002</v>
      </c>
      <c r="Q31" s="348" t="s">
        <v>430</v>
      </c>
      <c r="R31" s="348" t="s">
        <v>430</v>
      </c>
      <c r="S31" s="348">
        <v>13.4399</v>
      </c>
      <c r="T31" s="348">
        <v>-2.0255999999999998</v>
      </c>
      <c r="U31" s="348">
        <v>1.0394000000000001</v>
      </c>
      <c r="V31" s="348">
        <v>-1.9331</v>
      </c>
      <c r="W31" s="348">
        <v>3.4765000000000001</v>
      </c>
      <c r="X31" s="348">
        <v>16.152699999999999</v>
      </c>
      <c r="Y31" s="374"/>
      <c r="Z31" s="346">
        <v>8</v>
      </c>
      <c r="AA31" s="346">
        <v>6</v>
      </c>
      <c r="AB31" s="346">
        <v>11</v>
      </c>
      <c r="AC31" s="346">
        <v>15</v>
      </c>
      <c r="AD31" s="346">
        <v>15</v>
      </c>
      <c r="AE31" s="346">
        <v>13</v>
      </c>
      <c r="AF31" s="346">
        <v>14</v>
      </c>
      <c r="AG31" s="346">
        <v>9</v>
      </c>
      <c r="AH31" s="346" t="s">
        <v>430</v>
      </c>
      <c r="AI31" s="346" t="s">
        <v>430</v>
      </c>
      <c r="AJ31" s="346">
        <v>15</v>
      </c>
      <c r="AK31" s="346">
        <v>15</v>
      </c>
      <c r="AL31" s="346">
        <v>15</v>
      </c>
      <c r="AM31" s="346">
        <v>13</v>
      </c>
      <c r="AN31" s="346">
        <v>4</v>
      </c>
      <c r="AO31" s="373"/>
      <c r="AP31" s="348" t="s">
        <v>430</v>
      </c>
      <c r="AQ31" s="348" t="s">
        <v>430</v>
      </c>
      <c r="AR31" s="348" t="s">
        <v>430</v>
      </c>
      <c r="AS31" s="348">
        <v>6.87</v>
      </c>
      <c r="AT31" s="348">
        <v>1.84</v>
      </c>
      <c r="AU31" s="351"/>
      <c r="AV31" s="346" t="s">
        <v>430</v>
      </c>
      <c r="AW31" s="346" t="s">
        <v>430</v>
      </c>
      <c r="AX31" s="346" t="s">
        <v>430</v>
      </c>
      <c r="AY31" s="346">
        <v>11</v>
      </c>
      <c r="AZ31" s="346">
        <v>15</v>
      </c>
      <c r="BA31" s="348"/>
      <c r="BB31" s="350">
        <v>14.5266403950415</v>
      </c>
      <c r="BC31" s="375">
        <v>1.0082456220976701</v>
      </c>
      <c r="BD31" s="375">
        <v>6.9035141867364397E-2</v>
      </c>
      <c r="BE31" s="467">
        <v>8.5637674219241101E-3</v>
      </c>
      <c r="BF31" s="468"/>
      <c r="BG31" s="348">
        <v>44.401400000000002</v>
      </c>
      <c r="BH31" s="348">
        <v>25.9419</v>
      </c>
      <c r="BI31" s="348">
        <v>26.4833</v>
      </c>
      <c r="BJ31" s="348">
        <v>3.1734</v>
      </c>
      <c r="BK31" s="373"/>
      <c r="BL31" s="372" t="s">
        <v>452</v>
      </c>
      <c r="BM31" s="372" t="s">
        <v>453</v>
      </c>
      <c r="BN31" s="372" t="s">
        <v>454</v>
      </c>
      <c r="BO31" s="372" t="s">
        <v>455</v>
      </c>
      <c r="BP31" s="372" t="s">
        <v>456</v>
      </c>
      <c r="BQ31" s="373"/>
      <c r="BR31" s="354" t="s">
        <v>443</v>
      </c>
    </row>
    <row r="32" spans="1:70" s="107" customFormat="1" x14ac:dyDescent="0.25">
      <c r="A32" s="345" t="s">
        <v>530</v>
      </c>
      <c r="B32" s="373"/>
      <c r="C32" s="719">
        <v>41275</v>
      </c>
      <c r="D32" s="373"/>
      <c r="E32" s="346">
        <v>18226.2</v>
      </c>
      <c r="F32" s="373"/>
      <c r="G32" s="347">
        <v>960.03</v>
      </c>
      <c r="H32" s="374"/>
      <c r="I32" s="348">
        <v>0.18579999999999999</v>
      </c>
      <c r="J32" s="348">
        <v>0.1648</v>
      </c>
      <c r="K32" s="348">
        <v>2.6791999999999998</v>
      </c>
      <c r="L32" s="348">
        <v>17.454999999999998</v>
      </c>
      <c r="M32" s="348">
        <v>6.8373999999999997</v>
      </c>
      <c r="N32" s="350">
        <v>9.2756000000000007</v>
      </c>
      <c r="O32" s="348">
        <v>7.9600999999999997</v>
      </c>
      <c r="P32" s="348">
        <v>20.043800000000001</v>
      </c>
      <c r="Q32" s="348">
        <v>17.494199999999999</v>
      </c>
      <c r="R32" s="348">
        <v>16.1172</v>
      </c>
      <c r="S32" s="348">
        <v>19.7</v>
      </c>
      <c r="T32" s="348">
        <v>6.3592000000000004</v>
      </c>
      <c r="U32" s="348">
        <v>10.5771</v>
      </c>
      <c r="V32" s="348">
        <v>7.3895</v>
      </c>
      <c r="W32" s="348">
        <v>1.8243</v>
      </c>
      <c r="X32" s="348">
        <v>16.471</v>
      </c>
      <c r="Y32" s="374"/>
      <c r="Z32" s="346">
        <v>13</v>
      </c>
      <c r="AA32" s="346">
        <v>15</v>
      </c>
      <c r="AB32" s="346">
        <v>14</v>
      </c>
      <c r="AC32" s="346">
        <v>2</v>
      </c>
      <c r="AD32" s="346">
        <v>1</v>
      </c>
      <c r="AE32" s="346">
        <v>2</v>
      </c>
      <c r="AF32" s="346">
        <v>2</v>
      </c>
      <c r="AG32" s="346">
        <v>5</v>
      </c>
      <c r="AH32" s="346">
        <v>3</v>
      </c>
      <c r="AI32" s="346">
        <v>2</v>
      </c>
      <c r="AJ32" s="346">
        <v>3</v>
      </c>
      <c r="AK32" s="346">
        <v>1</v>
      </c>
      <c r="AL32" s="346">
        <v>2</v>
      </c>
      <c r="AM32" s="346">
        <v>2</v>
      </c>
      <c r="AN32" s="346">
        <v>15</v>
      </c>
      <c r="AO32" s="373"/>
      <c r="AP32" s="348">
        <v>17.28</v>
      </c>
      <c r="AQ32" s="348">
        <v>19.63</v>
      </c>
      <c r="AR32" s="348">
        <v>17.22</v>
      </c>
      <c r="AS32" s="348">
        <v>13.04</v>
      </c>
      <c r="AT32" s="348">
        <v>16.66</v>
      </c>
      <c r="AU32" s="351"/>
      <c r="AV32" s="346">
        <v>2</v>
      </c>
      <c r="AW32" s="346">
        <v>3</v>
      </c>
      <c r="AX32" s="346">
        <v>2</v>
      </c>
      <c r="AY32" s="346">
        <v>1</v>
      </c>
      <c r="AZ32" s="346">
        <v>1</v>
      </c>
      <c r="BA32" s="348"/>
      <c r="BB32" s="350">
        <v>13.7892485207564</v>
      </c>
      <c r="BC32" s="375">
        <v>0.93954207842542303</v>
      </c>
      <c r="BD32" s="375">
        <v>9.0128069451912998E-2</v>
      </c>
      <c r="BE32" s="467">
        <v>0.31626567286514801</v>
      </c>
      <c r="BF32" s="468"/>
      <c r="BG32" s="348">
        <v>33.277799999999999</v>
      </c>
      <c r="BH32" s="348">
        <v>34.983899999999998</v>
      </c>
      <c r="BI32" s="348">
        <v>26.462800000000001</v>
      </c>
      <c r="BJ32" s="348">
        <v>5.2755000000000001</v>
      </c>
      <c r="BK32" s="373"/>
      <c r="BL32" s="372" t="s">
        <v>458</v>
      </c>
      <c r="BM32" s="372" t="s">
        <v>459</v>
      </c>
      <c r="BN32" s="372" t="s">
        <v>460</v>
      </c>
      <c r="BO32" s="372" t="s">
        <v>461</v>
      </c>
      <c r="BP32" s="372" t="s">
        <v>462</v>
      </c>
      <c r="BQ32" s="373"/>
      <c r="BR32" s="354" t="s">
        <v>463</v>
      </c>
    </row>
    <row r="33" spans="1:70" s="107" customFormat="1" x14ac:dyDescent="0.25">
      <c r="A33" s="345" t="s">
        <v>531</v>
      </c>
      <c r="B33" s="373"/>
      <c r="C33" s="719">
        <v>44547</v>
      </c>
      <c r="D33" s="373"/>
      <c r="E33" s="346">
        <v>10420</v>
      </c>
      <c r="F33" s="373"/>
      <c r="G33" s="347">
        <v>19.63</v>
      </c>
      <c r="H33" s="374"/>
      <c r="I33" s="348">
        <v>0.3579</v>
      </c>
      <c r="J33" s="348">
        <v>0.82179999999999997</v>
      </c>
      <c r="K33" s="348">
        <v>3.7526000000000002</v>
      </c>
      <c r="L33" s="348">
        <v>14.1279</v>
      </c>
      <c r="M33" s="348">
        <v>2.8287</v>
      </c>
      <c r="N33" s="350">
        <v>6.2229000000000001</v>
      </c>
      <c r="O33" s="348">
        <v>7.1738999999999997</v>
      </c>
      <c r="P33" s="348">
        <v>21.178999999999998</v>
      </c>
      <c r="Q33" s="348" t="s">
        <v>430</v>
      </c>
      <c r="R33" s="348" t="s">
        <v>430</v>
      </c>
      <c r="S33" s="348">
        <v>16.429400000000001</v>
      </c>
      <c r="T33" s="348">
        <v>3.0446</v>
      </c>
      <c r="U33" s="348">
        <v>5.6512000000000002</v>
      </c>
      <c r="V33" s="348">
        <v>3.8624000000000001</v>
      </c>
      <c r="W33" s="348">
        <v>3.1528999999999998</v>
      </c>
      <c r="X33" s="348">
        <v>16.090699999999998</v>
      </c>
      <c r="Y33" s="374"/>
      <c r="Z33" s="346">
        <v>10</v>
      </c>
      <c r="AA33" s="346">
        <v>11</v>
      </c>
      <c r="AB33" s="346">
        <v>8</v>
      </c>
      <c r="AC33" s="346">
        <v>9</v>
      </c>
      <c r="AD33" s="346">
        <v>6</v>
      </c>
      <c r="AE33" s="346">
        <v>7</v>
      </c>
      <c r="AF33" s="346">
        <v>4</v>
      </c>
      <c r="AG33" s="346">
        <v>3</v>
      </c>
      <c r="AH33" s="346" t="s">
        <v>430</v>
      </c>
      <c r="AI33" s="346" t="s">
        <v>430</v>
      </c>
      <c r="AJ33" s="346">
        <v>9</v>
      </c>
      <c r="AK33" s="346">
        <v>6</v>
      </c>
      <c r="AL33" s="346">
        <v>7</v>
      </c>
      <c r="AM33" s="346">
        <v>7</v>
      </c>
      <c r="AN33" s="346">
        <v>8</v>
      </c>
      <c r="AO33" s="373"/>
      <c r="AP33" s="348" t="s">
        <v>430</v>
      </c>
      <c r="AQ33" s="348" t="s">
        <v>430</v>
      </c>
      <c r="AR33" s="348" t="s">
        <v>430</v>
      </c>
      <c r="AS33" s="348">
        <v>12.64</v>
      </c>
      <c r="AT33" s="348">
        <v>10.26</v>
      </c>
      <c r="AU33" s="351"/>
      <c r="AV33" s="346" t="s">
        <v>430</v>
      </c>
      <c r="AW33" s="346" t="s">
        <v>430</v>
      </c>
      <c r="AX33" s="346" t="s">
        <v>430</v>
      </c>
      <c r="AY33" s="346">
        <v>4</v>
      </c>
      <c r="AZ33" s="346">
        <v>7</v>
      </c>
      <c r="BA33" s="348"/>
      <c r="BB33" s="350">
        <v>14.667412784039399</v>
      </c>
      <c r="BC33" s="375">
        <v>1.00671323884329</v>
      </c>
      <c r="BD33" s="375">
        <v>9.0717627194074904E-2</v>
      </c>
      <c r="BE33" s="467">
        <v>0.337819136793091</v>
      </c>
      <c r="BF33" s="468"/>
      <c r="BG33" s="348">
        <v>40.957599999999999</v>
      </c>
      <c r="BH33" s="348">
        <v>25.8429</v>
      </c>
      <c r="BI33" s="348">
        <v>29.0381</v>
      </c>
      <c r="BJ33" s="348">
        <v>4.1614000000000004</v>
      </c>
      <c r="BK33" s="373"/>
      <c r="BL33" s="372" t="s">
        <v>465</v>
      </c>
      <c r="BM33" s="372" t="s">
        <v>466</v>
      </c>
      <c r="BN33" s="372" t="s">
        <v>467</v>
      </c>
      <c r="BO33" s="372" t="s">
        <v>468</v>
      </c>
      <c r="BP33" s="372" t="s">
        <v>469</v>
      </c>
      <c r="BQ33" s="373"/>
      <c r="BR33" s="354" t="s">
        <v>436</v>
      </c>
    </row>
    <row r="34" spans="1:70" s="107" customFormat="1" x14ac:dyDescent="0.25">
      <c r="A34" s="345" t="s">
        <v>532</v>
      </c>
      <c r="B34" s="373"/>
      <c r="C34" s="719">
        <v>44323</v>
      </c>
      <c r="D34" s="373"/>
      <c r="E34" s="346">
        <v>6988.59</v>
      </c>
      <c r="F34" s="373"/>
      <c r="G34" s="347">
        <v>21.91</v>
      </c>
      <c r="H34" s="374"/>
      <c r="I34" s="348">
        <v>0.68930000000000002</v>
      </c>
      <c r="J34" s="348">
        <v>0.87480000000000002</v>
      </c>
      <c r="K34" s="348">
        <v>3.9866999999999999</v>
      </c>
      <c r="L34" s="348">
        <v>14.9528</v>
      </c>
      <c r="M34" s="348">
        <v>3.3978000000000002</v>
      </c>
      <c r="N34" s="350">
        <v>5.8966000000000003</v>
      </c>
      <c r="O34" s="348">
        <v>5.4869000000000003</v>
      </c>
      <c r="P34" s="348">
        <v>16.711500000000001</v>
      </c>
      <c r="Q34" s="348">
        <v>15.1037</v>
      </c>
      <c r="R34" s="348" t="s">
        <v>430</v>
      </c>
      <c r="S34" s="348">
        <v>17.542899999999999</v>
      </c>
      <c r="T34" s="348">
        <v>3.4466000000000001</v>
      </c>
      <c r="U34" s="348">
        <v>6.5660999999999996</v>
      </c>
      <c r="V34" s="348">
        <v>3.5444</v>
      </c>
      <c r="W34" s="348">
        <v>2.9605000000000001</v>
      </c>
      <c r="X34" s="348">
        <v>16.505700000000001</v>
      </c>
      <c r="Y34" s="374"/>
      <c r="Z34" s="346">
        <v>3</v>
      </c>
      <c r="AA34" s="346">
        <v>8</v>
      </c>
      <c r="AB34" s="346">
        <v>4</v>
      </c>
      <c r="AC34" s="346">
        <v>8</v>
      </c>
      <c r="AD34" s="346">
        <v>5</v>
      </c>
      <c r="AE34" s="346">
        <v>8</v>
      </c>
      <c r="AF34" s="346">
        <v>9</v>
      </c>
      <c r="AG34" s="346">
        <v>7</v>
      </c>
      <c r="AH34" s="346">
        <v>4</v>
      </c>
      <c r="AI34" s="346" t="s">
        <v>430</v>
      </c>
      <c r="AJ34" s="346">
        <v>8</v>
      </c>
      <c r="AK34" s="346">
        <v>5</v>
      </c>
      <c r="AL34" s="346">
        <v>5</v>
      </c>
      <c r="AM34" s="346">
        <v>8</v>
      </c>
      <c r="AN34" s="346">
        <v>11</v>
      </c>
      <c r="AO34" s="373"/>
      <c r="AP34" s="348" t="s">
        <v>430</v>
      </c>
      <c r="AQ34" s="348" t="s">
        <v>430</v>
      </c>
      <c r="AR34" s="348">
        <v>14.15</v>
      </c>
      <c r="AS34" s="348">
        <v>10.56</v>
      </c>
      <c r="AT34" s="348">
        <v>10.98</v>
      </c>
      <c r="AU34" s="351"/>
      <c r="AV34" s="346" t="s">
        <v>430</v>
      </c>
      <c r="AW34" s="346" t="s">
        <v>430</v>
      </c>
      <c r="AX34" s="346">
        <v>4</v>
      </c>
      <c r="AY34" s="346">
        <v>6</v>
      </c>
      <c r="AZ34" s="346">
        <v>5</v>
      </c>
      <c r="BA34" s="348"/>
      <c r="BB34" s="350">
        <v>14.2152975424302</v>
      </c>
      <c r="BC34" s="375">
        <v>0.98125359177777305</v>
      </c>
      <c r="BD34" s="375">
        <v>6.9945077705660497E-2</v>
      </c>
      <c r="BE34" s="467">
        <v>2.66234623171046E-2</v>
      </c>
      <c r="BF34" s="468"/>
      <c r="BG34" s="348">
        <v>37.498100000000001</v>
      </c>
      <c r="BH34" s="348">
        <v>30.351700000000001</v>
      </c>
      <c r="BI34" s="348">
        <v>28.436699999999998</v>
      </c>
      <c r="BJ34" s="348">
        <v>3.7134999999999998</v>
      </c>
      <c r="BK34" s="373"/>
      <c r="BL34" s="372" t="s">
        <v>471</v>
      </c>
      <c r="BM34" s="372" t="s">
        <v>472</v>
      </c>
      <c r="BN34" s="372" t="s">
        <v>473</v>
      </c>
      <c r="BO34" s="372" t="s">
        <v>474</v>
      </c>
      <c r="BP34" s="372" t="s">
        <v>475</v>
      </c>
      <c r="BQ34" s="373"/>
      <c r="BR34" s="354" t="s">
        <v>476</v>
      </c>
    </row>
    <row r="35" spans="1:70" s="107" customFormat="1" x14ac:dyDescent="0.25">
      <c r="A35" s="345" t="s">
        <v>533</v>
      </c>
      <c r="B35" s="373"/>
      <c r="C35" s="719">
        <v>42866</v>
      </c>
      <c r="D35" s="373"/>
      <c r="E35" s="346">
        <v>6886.52</v>
      </c>
      <c r="F35" s="373"/>
      <c r="G35" s="347">
        <v>44.410499999999999</v>
      </c>
      <c r="H35" s="374"/>
      <c r="I35" s="348">
        <v>0.61309999999999998</v>
      </c>
      <c r="J35" s="348">
        <v>0.82320000000000004</v>
      </c>
      <c r="K35" s="348">
        <v>3.8504</v>
      </c>
      <c r="L35" s="348">
        <v>15.4758</v>
      </c>
      <c r="M35" s="348">
        <v>5.5910000000000002</v>
      </c>
      <c r="N35" s="350">
        <v>8.8521999999999998</v>
      </c>
      <c r="O35" s="348">
        <v>7.4055</v>
      </c>
      <c r="P35" s="348">
        <v>20.578199999999999</v>
      </c>
      <c r="Q35" s="348">
        <v>18.044599999999999</v>
      </c>
      <c r="R35" s="348" t="s">
        <v>430</v>
      </c>
      <c r="S35" s="348">
        <v>17.552199999999999</v>
      </c>
      <c r="T35" s="348">
        <v>5.5869</v>
      </c>
      <c r="U35" s="348">
        <v>10.747999999999999</v>
      </c>
      <c r="V35" s="348">
        <v>6.1017999999999999</v>
      </c>
      <c r="W35" s="348">
        <v>3.0682999999999998</v>
      </c>
      <c r="X35" s="348">
        <v>17.7469</v>
      </c>
      <c r="Y35" s="374"/>
      <c r="Z35" s="346">
        <v>4</v>
      </c>
      <c r="AA35" s="346">
        <v>10</v>
      </c>
      <c r="AB35" s="346">
        <v>6</v>
      </c>
      <c r="AC35" s="346">
        <v>7</v>
      </c>
      <c r="AD35" s="346">
        <v>2</v>
      </c>
      <c r="AE35" s="346">
        <v>3</v>
      </c>
      <c r="AF35" s="346">
        <v>3</v>
      </c>
      <c r="AG35" s="346">
        <v>4</v>
      </c>
      <c r="AH35" s="346">
        <v>2</v>
      </c>
      <c r="AI35" s="346" t="s">
        <v>430</v>
      </c>
      <c r="AJ35" s="346">
        <v>7</v>
      </c>
      <c r="AK35" s="346">
        <v>2</v>
      </c>
      <c r="AL35" s="346">
        <v>1</v>
      </c>
      <c r="AM35" s="346">
        <v>5</v>
      </c>
      <c r="AN35" s="346">
        <v>9</v>
      </c>
      <c r="AO35" s="373"/>
      <c r="AP35" s="348" t="s">
        <v>430</v>
      </c>
      <c r="AQ35" s="348">
        <v>21.16</v>
      </c>
      <c r="AR35" s="348">
        <v>17.28</v>
      </c>
      <c r="AS35" s="348">
        <v>12.93</v>
      </c>
      <c r="AT35" s="348">
        <v>14.99</v>
      </c>
      <c r="AU35" s="351"/>
      <c r="AV35" s="346" t="s">
        <v>430</v>
      </c>
      <c r="AW35" s="346">
        <v>2</v>
      </c>
      <c r="AX35" s="346">
        <v>1</v>
      </c>
      <c r="AY35" s="346">
        <v>2</v>
      </c>
      <c r="AZ35" s="346">
        <v>3</v>
      </c>
      <c r="BA35" s="348"/>
      <c r="BB35" s="350">
        <v>14.283741074924199</v>
      </c>
      <c r="BC35" s="375">
        <v>0.97526926043505502</v>
      </c>
      <c r="BD35" s="375">
        <v>9.2465143717545203E-2</v>
      </c>
      <c r="BE35" s="467">
        <v>0.358983011505002</v>
      </c>
      <c r="BF35" s="468"/>
      <c r="BG35" s="348">
        <v>37.250700000000002</v>
      </c>
      <c r="BH35" s="348">
        <v>29.675899999999999</v>
      </c>
      <c r="BI35" s="348">
        <v>27.236799999999999</v>
      </c>
      <c r="BJ35" s="348">
        <v>5.8365999999999998</v>
      </c>
      <c r="BK35" s="373"/>
      <c r="BL35" s="372" t="s">
        <v>478</v>
      </c>
      <c r="BM35" s="372" t="s">
        <v>479</v>
      </c>
      <c r="BN35" s="372" t="s">
        <v>480</v>
      </c>
      <c r="BO35" s="372" t="s">
        <v>481</v>
      </c>
      <c r="BP35" s="372" t="s">
        <v>482</v>
      </c>
      <c r="BQ35" s="373"/>
      <c r="BR35" s="354" t="s">
        <v>476</v>
      </c>
    </row>
    <row r="36" spans="1:70" s="107" customFormat="1" x14ac:dyDescent="0.25">
      <c r="A36" s="345" t="s">
        <v>534</v>
      </c>
      <c r="B36" s="373"/>
      <c r="C36" s="719">
        <v>44956</v>
      </c>
      <c r="D36" s="373"/>
      <c r="E36" s="346">
        <v>5898.25</v>
      </c>
      <c r="F36" s="373"/>
      <c r="G36" s="347">
        <v>20.600100000000001</v>
      </c>
      <c r="H36" s="374"/>
      <c r="I36" s="348">
        <v>-8.5400000000000004E-2</v>
      </c>
      <c r="J36" s="348">
        <v>0.82420000000000004</v>
      </c>
      <c r="K36" s="348">
        <v>3.7652000000000001</v>
      </c>
      <c r="L36" s="348">
        <v>16.023599999999998</v>
      </c>
      <c r="M36" s="348">
        <v>4.2183000000000002</v>
      </c>
      <c r="N36" s="350">
        <v>8.0463000000000005</v>
      </c>
      <c r="O36" s="348">
        <v>5.9610000000000003</v>
      </c>
      <c r="P36" s="348">
        <v>22.462199999999999</v>
      </c>
      <c r="Q36" s="348" t="s">
        <v>430</v>
      </c>
      <c r="R36" s="348" t="s">
        <v>430</v>
      </c>
      <c r="S36" s="348">
        <v>18.222200000000001</v>
      </c>
      <c r="T36" s="348">
        <v>4.3704000000000001</v>
      </c>
      <c r="U36" s="348">
        <v>8.0599000000000007</v>
      </c>
      <c r="V36" s="348">
        <v>6.1505000000000001</v>
      </c>
      <c r="W36" s="348">
        <v>3.4535999999999998</v>
      </c>
      <c r="X36" s="348">
        <v>23.6843</v>
      </c>
      <c r="Y36" s="374"/>
      <c r="Z36" s="346">
        <v>15</v>
      </c>
      <c r="AA36" s="346">
        <v>9</v>
      </c>
      <c r="AB36" s="346">
        <v>7</v>
      </c>
      <c r="AC36" s="346">
        <v>5</v>
      </c>
      <c r="AD36" s="346">
        <v>4</v>
      </c>
      <c r="AE36" s="346">
        <v>6</v>
      </c>
      <c r="AF36" s="346">
        <v>8</v>
      </c>
      <c r="AG36" s="346">
        <v>1</v>
      </c>
      <c r="AH36" s="346" t="s">
        <v>430</v>
      </c>
      <c r="AI36" s="346" t="s">
        <v>430</v>
      </c>
      <c r="AJ36" s="346">
        <v>6</v>
      </c>
      <c r="AK36" s="346">
        <v>3</v>
      </c>
      <c r="AL36" s="346">
        <v>4</v>
      </c>
      <c r="AM36" s="346">
        <v>4</v>
      </c>
      <c r="AN36" s="346">
        <v>5</v>
      </c>
      <c r="AO36" s="373"/>
      <c r="AP36" s="348" t="s">
        <v>430</v>
      </c>
      <c r="AQ36" s="348" t="s">
        <v>430</v>
      </c>
      <c r="AR36" s="348" t="s">
        <v>430</v>
      </c>
      <c r="AS36" s="348">
        <v>12.84</v>
      </c>
      <c r="AT36" s="348">
        <v>13.45</v>
      </c>
      <c r="AU36" s="351"/>
      <c r="AV36" s="346" t="s">
        <v>430</v>
      </c>
      <c r="AW36" s="346" t="s">
        <v>430</v>
      </c>
      <c r="AX36" s="346" t="s">
        <v>430</v>
      </c>
      <c r="AY36" s="346">
        <v>3</v>
      </c>
      <c r="AZ36" s="346">
        <v>4</v>
      </c>
      <c r="BA36" s="348"/>
      <c r="BB36" s="350">
        <v>15.5059800216269</v>
      </c>
      <c r="BC36" s="375">
        <v>1.0593202287269201</v>
      </c>
      <c r="BD36" s="375">
        <v>9.2316561243625805E-2</v>
      </c>
      <c r="BE36" s="467">
        <v>0.38680644093734801</v>
      </c>
      <c r="BF36" s="468"/>
      <c r="BG36" s="348">
        <v>40.886200000000002</v>
      </c>
      <c r="BH36" s="348">
        <v>28.837399999999999</v>
      </c>
      <c r="BI36" s="348">
        <v>29.819500000000001</v>
      </c>
      <c r="BJ36" s="348">
        <v>0.45689999999999997</v>
      </c>
      <c r="BK36" s="373"/>
      <c r="BL36" s="372" t="s">
        <v>484</v>
      </c>
      <c r="BM36" s="372" t="s">
        <v>485</v>
      </c>
      <c r="BN36" s="372" t="s">
        <v>486</v>
      </c>
      <c r="BO36" s="372" t="s">
        <v>487</v>
      </c>
      <c r="BP36" s="372" t="s">
        <v>488</v>
      </c>
      <c r="BQ36" s="373"/>
      <c r="BR36" s="354" t="s">
        <v>443</v>
      </c>
    </row>
    <row r="37" spans="1:70" s="107" customFormat="1" x14ac:dyDescent="0.25">
      <c r="A37" s="345" t="s">
        <v>535</v>
      </c>
      <c r="B37" s="373"/>
      <c r="C37" s="719">
        <v>45135</v>
      </c>
      <c r="D37" s="373"/>
      <c r="E37" s="346">
        <v>5481.42</v>
      </c>
      <c r="F37" s="373"/>
      <c r="G37" s="347">
        <v>15.23</v>
      </c>
      <c r="H37" s="374"/>
      <c r="I37" s="348">
        <v>0.52810000000000001</v>
      </c>
      <c r="J37" s="348">
        <v>0.72750000000000004</v>
      </c>
      <c r="K37" s="348">
        <v>2.9054000000000002</v>
      </c>
      <c r="L37" s="348">
        <v>11.8209</v>
      </c>
      <c r="M37" s="348">
        <v>-1.4238999999999999</v>
      </c>
      <c r="N37" s="350">
        <v>2.3521999999999998</v>
      </c>
      <c r="O37" s="348">
        <v>5.0153999999999996</v>
      </c>
      <c r="P37" s="348" t="s">
        <v>430</v>
      </c>
      <c r="Q37" s="348" t="s">
        <v>430</v>
      </c>
      <c r="R37" s="348" t="s">
        <v>430</v>
      </c>
      <c r="S37" s="348">
        <v>13.997</v>
      </c>
      <c r="T37" s="348">
        <v>-1.2962</v>
      </c>
      <c r="U37" s="348">
        <v>3.0447000000000002</v>
      </c>
      <c r="V37" s="348">
        <v>0.26329999999999998</v>
      </c>
      <c r="W37" s="348">
        <v>3.6053999999999999</v>
      </c>
      <c r="X37" s="348">
        <v>15.555999999999999</v>
      </c>
      <c r="Y37" s="374"/>
      <c r="Z37" s="346">
        <v>9</v>
      </c>
      <c r="AA37" s="346">
        <v>12</v>
      </c>
      <c r="AB37" s="346">
        <v>12</v>
      </c>
      <c r="AC37" s="346">
        <v>13</v>
      </c>
      <c r="AD37" s="346">
        <v>14</v>
      </c>
      <c r="AE37" s="346">
        <v>11</v>
      </c>
      <c r="AF37" s="346">
        <v>10</v>
      </c>
      <c r="AG37" s="346" t="s">
        <v>430</v>
      </c>
      <c r="AH37" s="346" t="s">
        <v>430</v>
      </c>
      <c r="AI37" s="346" t="s">
        <v>430</v>
      </c>
      <c r="AJ37" s="346">
        <v>14</v>
      </c>
      <c r="AK37" s="346">
        <v>14</v>
      </c>
      <c r="AL37" s="346">
        <v>10</v>
      </c>
      <c r="AM37" s="346">
        <v>11</v>
      </c>
      <c r="AN37" s="346">
        <v>3</v>
      </c>
      <c r="AO37" s="373"/>
      <c r="AP37" s="348" t="s">
        <v>430</v>
      </c>
      <c r="AQ37" s="348" t="s">
        <v>430</v>
      </c>
      <c r="AR37" s="348" t="s">
        <v>430</v>
      </c>
      <c r="AS37" s="348" t="s">
        <v>430</v>
      </c>
      <c r="AT37" s="348">
        <v>4.32</v>
      </c>
      <c r="AU37" s="351"/>
      <c r="AV37" s="346" t="s">
        <v>430</v>
      </c>
      <c r="AW37" s="346" t="s">
        <v>430</v>
      </c>
      <c r="AX37" s="346" t="s">
        <v>430</v>
      </c>
      <c r="AY37" s="346" t="s">
        <v>430</v>
      </c>
      <c r="AZ37" s="346">
        <v>13</v>
      </c>
      <c r="BA37" s="348"/>
      <c r="BB37" s="350">
        <v>13.9428903852674</v>
      </c>
      <c r="BC37" s="375">
        <v>0.932241938761738</v>
      </c>
      <c r="BD37" s="375">
        <v>5.9811395360493402E-2</v>
      </c>
      <c r="BE37" s="467">
        <v>0.134022001114878</v>
      </c>
      <c r="BF37" s="468"/>
      <c r="BG37" s="348">
        <v>43.660699999999999</v>
      </c>
      <c r="BH37" s="348">
        <v>27.305</v>
      </c>
      <c r="BI37" s="348">
        <v>26.8734</v>
      </c>
      <c r="BJ37" s="348">
        <v>2.1608999999999998</v>
      </c>
      <c r="BK37" s="373"/>
      <c r="BL37" s="372" t="s">
        <v>490</v>
      </c>
      <c r="BM37" s="372" t="s">
        <v>491</v>
      </c>
      <c r="BN37" s="372" t="s">
        <v>492</v>
      </c>
      <c r="BO37" s="372" t="s">
        <v>493</v>
      </c>
      <c r="BP37" s="372" t="s">
        <v>494</v>
      </c>
      <c r="BQ37" s="373"/>
      <c r="BR37" s="354" t="s">
        <v>443</v>
      </c>
    </row>
    <row r="38" spans="1:70" s="107" customFormat="1" x14ac:dyDescent="0.25">
      <c r="A38" s="345" t="s">
        <v>536</v>
      </c>
      <c r="B38" s="373"/>
      <c r="C38" s="719">
        <v>45159</v>
      </c>
      <c r="D38" s="373"/>
      <c r="E38" s="346">
        <v>5269.34</v>
      </c>
      <c r="F38" s="373"/>
      <c r="G38" s="347">
        <v>15.13</v>
      </c>
      <c r="H38" s="374"/>
      <c r="I38" s="348">
        <v>0.35149999999999998</v>
      </c>
      <c r="J38" s="348">
        <v>0.96089999999999998</v>
      </c>
      <c r="K38" s="348">
        <v>2.7993000000000001</v>
      </c>
      <c r="L38" s="348">
        <v>11.9331</v>
      </c>
      <c r="M38" s="348">
        <v>-0.87139999999999995</v>
      </c>
      <c r="N38" s="350">
        <v>3.5238</v>
      </c>
      <c r="O38" s="348">
        <v>6.0616000000000003</v>
      </c>
      <c r="P38" s="348" t="s">
        <v>430</v>
      </c>
      <c r="Q38" s="348" t="s">
        <v>430</v>
      </c>
      <c r="R38" s="348" t="s">
        <v>430</v>
      </c>
      <c r="S38" s="348">
        <v>15.0745</v>
      </c>
      <c r="T38" s="348">
        <v>-1.1821999999999999</v>
      </c>
      <c r="U38" s="348">
        <v>3.4247000000000001</v>
      </c>
      <c r="V38" s="348">
        <v>1.4278999999999999</v>
      </c>
      <c r="W38" s="348">
        <v>2.7713999999999999</v>
      </c>
      <c r="X38" s="348">
        <v>15.6746</v>
      </c>
      <c r="Y38" s="374"/>
      <c r="Z38" s="346">
        <v>11</v>
      </c>
      <c r="AA38" s="346">
        <v>5</v>
      </c>
      <c r="AB38" s="346">
        <v>13</v>
      </c>
      <c r="AC38" s="346">
        <v>11</v>
      </c>
      <c r="AD38" s="346">
        <v>12</v>
      </c>
      <c r="AE38" s="346">
        <v>9</v>
      </c>
      <c r="AF38" s="346">
        <v>5</v>
      </c>
      <c r="AG38" s="346" t="s">
        <v>430</v>
      </c>
      <c r="AH38" s="346" t="s">
        <v>430</v>
      </c>
      <c r="AI38" s="346" t="s">
        <v>430</v>
      </c>
      <c r="AJ38" s="346">
        <v>10</v>
      </c>
      <c r="AK38" s="346">
        <v>13</v>
      </c>
      <c r="AL38" s="346">
        <v>9</v>
      </c>
      <c r="AM38" s="346">
        <v>9</v>
      </c>
      <c r="AN38" s="346">
        <v>13</v>
      </c>
      <c r="AO38" s="373"/>
      <c r="AP38" s="348" t="s">
        <v>430</v>
      </c>
      <c r="AQ38" s="348" t="s">
        <v>430</v>
      </c>
      <c r="AR38" s="348" t="s">
        <v>430</v>
      </c>
      <c r="AS38" s="348" t="s">
        <v>430</v>
      </c>
      <c r="AT38" s="348">
        <v>5.0599999999999996</v>
      </c>
      <c r="AU38" s="351"/>
      <c r="AV38" s="346" t="s">
        <v>430</v>
      </c>
      <c r="AW38" s="346" t="s">
        <v>430</v>
      </c>
      <c r="AX38" s="346" t="s">
        <v>430</v>
      </c>
      <c r="AY38" s="346" t="s">
        <v>430</v>
      </c>
      <c r="AZ38" s="346">
        <v>12</v>
      </c>
      <c r="BA38" s="348"/>
      <c r="BB38" s="350">
        <v>13.8829842453412</v>
      </c>
      <c r="BC38" s="375">
        <v>0.95068681577178704</v>
      </c>
      <c r="BD38" s="375">
        <v>5.8944832089683902E-2</v>
      </c>
      <c r="BE38" s="467">
        <v>0.104560142604676</v>
      </c>
      <c r="BF38" s="468"/>
      <c r="BG38" s="348">
        <v>33.939900000000002</v>
      </c>
      <c r="BH38" s="348">
        <v>32.485599999999998</v>
      </c>
      <c r="BI38" s="348">
        <v>31.0352</v>
      </c>
      <c r="BJ38" s="348">
        <v>2.5392999999999999</v>
      </c>
      <c r="BK38" s="373"/>
      <c r="BL38" s="372" t="s">
        <v>496</v>
      </c>
      <c r="BM38" s="372" t="s">
        <v>497</v>
      </c>
      <c r="BN38" s="372" t="s">
        <v>498</v>
      </c>
      <c r="BO38" s="372" t="s">
        <v>499</v>
      </c>
      <c r="BP38" s="372" t="s">
        <v>500</v>
      </c>
      <c r="BQ38" s="373"/>
      <c r="BR38" s="354" t="s">
        <v>443</v>
      </c>
    </row>
    <row r="39" spans="1:70" s="107" customFormat="1" x14ac:dyDescent="0.25">
      <c r="A39" s="345" t="s">
        <v>537</v>
      </c>
      <c r="B39" s="373"/>
      <c r="C39" s="719">
        <v>45502</v>
      </c>
      <c r="D39" s="373"/>
      <c r="E39" s="346">
        <v>5073.43</v>
      </c>
      <c r="F39" s="373"/>
      <c r="G39" s="347">
        <v>10.9964</v>
      </c>
      <c r="H39" s="374"/>
      <c r="I39" s="348">
        <v>0.29189999999999999</v>
      </c>
      <c r="J39" s="348">
        <v>1.8345</v>
      </c>
      <c r="K39" s="348">
        <v>4.8353999999999999</v>
      </c>
      <c r="L39" s="348">
        <v>16.069199999999999</v>
      </c>
      <c r="M39" s="348">
        <v>1.5740000000000001</v>
      </c>
      <c r="N39" s="350">
        <v>8.2035</v>
      </c>
      <c r="O39" s="348" t="s">
        <v>430</v>
      </c>
      <c r="P39" s="348" t="s">
        <v>430</v>
      </c>
      <c r="Q39" s="348" t="s">
        <v>430</v>
      </c>
      <c r="R39" s="348" t="s">
        <v>430</v>
      </c>
      <c r="S39" s="348">
        <v>18.840199999999999</v>
      </c>
      <c r="T39" s="348">
        <v>1.3661000000000001</v>
      </c>
      <c r="U39" s="348">
        <v>6.1254</v>
      </c>
      <c r="V39" s="348">
        <v>5.3708999999999998</v>
      </c>
      <c r="W39" s="348">
        <v>4.3628</v>
      </c>
      <c r="X39" s="348">
        <v>5.1147999999999998</v>
      </c>
      <c r="Y39" s="374"/>
      <c r="Z39" s="346">
        <v>12</v>
      </c>
      <c r="AA39" s="346">
        <v>1</v>
      </c>
      <c r="AB39" s="346">
        <v>2</v>
      </c>
      <c r="AC39" s="346">
        <v>4</v>
      </c>
      <c r="AD39" s="346">
        <v>7</v>
      </c>
      <c r="AE39" s="346">
        <v>5</v>
      </c>
      <c r="AF39" s="346" t="s">
        <v>430</v>
      </c>
      <c r="AG39" s="346" t="s">
        <v>430</v>
      </c>
      <c r="AH39" s="346" t="s">
        <v>430</v>
      </c>
      <c r="AI39" s="346" t="s">
        <v>430</v>
      </c>
      <c r="AJ39" s="346">
        <v>4</v>
      </c>
      <c r="AK39" s="346">
        <v>8</v>
      </c>
      <c r="AL39" s="346">
        <v>6</v>
      </c>
      <c r="AM39" s="346">
        <v>6</v>
      </c>
      <c r="AN39" s="346">
        <v>2</v>
      </c>
      <c r="AO39" s="373"/>
      <c r="AP39" s="348" t="s">
        <v>430</v>
      </c>
      <c r="AQ39" s="348" t="s">
        <v>430</v>
      </c>
      <c r="AR39" s="348" t="s">
        <v>430</v>
      </c>
      <c r="AS39" s="348" t="s">
        <v>430</v>
      </c>
      <c r="AT39" s="348">
        <v>10.61</v>
      </c>
      <c r="AU39" s="351"/>
      <c r="AV39" s="346" t="s">
        <v>430</v>
      </c>
      <c r="AW39" s="346" t="s">
        <v>430</v>
      </c>
      <c r="AX39" s="346" t="s">
        <v>430</v>
      </c>
      <c r="AY39" s="346" t="s">
        <v>430</v>
      </c>
      <c r="AZ39" s="346">
        <v>6</v>
      </c>
      <c r="BA39" s="348"/>
      <c r="BB39" s="350">
        <v>15.9146743644763</v>
      </c>
      <c r="BC39" s="375">
        <v>1.03028219822237</v>
      </c>
      <c r="BD39" s="375">
        <v>-1.04212027202487E-3</v>
      </c>
      <c r="BE39" s="467">
        <v>0.29738062574962998</v>
      </c>
      <c r="BF39" s="468"/>
      <c r="BG39" s="348">
        <v>34.287700000000001</v>
      </c>
      <c r="BH39" s="348">
        <v>27.222899999999999</v>
      </c>
      <c r="BI39" s="348">
        <v>30.839600000000001</v>
      </c>
      <c r="BJ39" s="348">
        <v>7.6497999999999999</v>
      </c>
      <c r="BK39" s="373"/>
      <c r="BL39" s="372" t="s">
        <v>502</v>
      </c>
      <c r="BM39" s="372" t="s">
        <v>503</v>
      </c>
      <c r="BN39" s="372" t="s">
        <v>504</v>
      </c>
      <c r="BO39" s="372" t="s">
        <v>505</v>
      </c>
      <c r="BP39" s="372" t="s">
        <v>506</v>
      </c>
      <c r="BQ39" s="373"/>
      <c r="BR39" s="354" t="s">
        <v>443</v>
      </c>
    </row>
    <row r="40" spans="1:70" s="107" customFormat="1" x14ac:dyDescent="0.25">
      <c r="A40" s="345" t="s">
        <v>538</v>
      </c>
      <c r="B40" s="373"/>
      <c r="C40" s="719">
        <v>45461</v>
      </c>
      <c r="D40" s="373"/>
      <c r="E40" s="346">
        <v>4183.99</v>
      </c>
      <c r="F40" s="373"/>
      <c r="G40" s="347">
        <v>13.4963</v>
      </c>
      <c r="H40" s="374"/>
      <c r="I40" s="348">
        <v>0.59399999999999997</v>
      </c>
      <c r="J40" s="348">
        <v>0.54379999999999995</v>
      </c>
      <c r="K40" s="348">
        <v>4.7849000000000004</v>
      </c>
      <c r="L40" s="348">
        <v>19.070599999999999</v>
      </c>
      <c r="M40" s="348">
        <v>-1.2316</v>
      </c>
      <c r="N40" s="350">
        <v>-1.0376000000000001</v>
      </c>
      <c r="O40" s="348">
        <v>13.7956</v>
      </c>
      <c r="P40" s="348" t="s">
        <v>430</v>
      </c>
      <c r="Q40" s="348" t="s">
        <v>430</v>
      </c>
      <c r="R40" s="348" t="s">
        <v>430</v>
      </c>
      <c r="S40" s="348">
        <v>22.334399999999999</v>
      </c>
      <c r="T40" s="348">
        <v>0.2094</v>
      </c>
      <c r="U40" s="348">
        <v>1.2262999999999999</v>
      </c>
      <c r="V40" s="348">
        <v>-2.7406000000000001</v>
      </c>
      <c r="W40" s="348">
        <v>3.1993</v>
      </c>
      <c r="X40" s="348">
        <v>16.031700000000001</v>
      </c>
      <c r="Y40" s="374"/>
      <c r="Z40" s="346">
        <v>5</v>
      </c>
      <c r="AA40" s="346">
        <v>13</v>
      </c>
      <c r="AB40" s="346">
        <v>3</v>
      </c>
      <c r="AC40" s="346">
        <v>1</v>
      </c>
      <c r="AD40" s="346">
        <v>13</v>
      </c>
      <c r="AE40" s="346">
        <v>15</v>
      </c>
      <c r="AF40" s="346">
        <v>1</v>
      </c>
      <c r="AG40" s="346" t="s">
        <v>430</v>
      </c>
      <c r="AH40" s="346" t="s">
        <v>430</v>
      </c>
      <c r="AI40" s="346" t="s">
        <v>430</v>
      </c>
      <c r="AJ40" s="346">
        <v>1</v>
      </c>
      <c r="AK40" s="346">
        <v>11</v>
      </c>
      <c r="AL40" s="346">
        <v>14</v>
      </c>
      <c r="AM40" s="346">
        <v>14</v>
      </c>
      <c r="AN40" s="346">
        <v>7</v>
      </c>
      <c r="AO40" s="373"/>
      <c r="AP40" s="348" t="s">
        <v>430</v>
      </c>
      <c r="AQ40" s="348" t="s">
        <v>430</v>
      </c>
      <c r="AR40" s="348" t="s">
        <v>430</v>
      </c>
      <c r="AS40" s="348" t="s">
        <v>430</v>
      </c>
      <c r="AT40" s="348">
        <v>5.99</v>
      </c>
      <c r="AU40" s="351"/>
      <c r="AV40" s="346" t="s">
        <v>430</v>
      </c>
      <c r="AW40" s="346" t="s">
        <v>430</v>
      </c>
      <c r="AX40" s="346" t="s">
        <v>430</v>
      </c>
      <c r="AY40" s="346" t="s">
        <v>430</v>
      </c>
      <c r="AZ40" s="346">
        <v>10</v>
      </c>
      <c r="BA40" s="348"/>
      <c r="BB40" s="350">
        <v>19.250731760505399</v>
      </c>
      <c r="BC40" s="375">
        <v>1.0865663642815799</v>
      </c>
      <c r="BD40" s="375">
        <v>4.0282260121653098E-2</v>
      </c>
      <c r="BE40" s="467">
        <v>0.884841351396225</v>
      </c>
      <c r="BF40" s="468"/>
      <c r="BG40" s="348">
        <v>35.043599999999998</v>
      </c>
      <c r="BH40" s="348">
        <v>29.839400000000001</v>
      </c>
      <c r="BI40" s="348">
        <v>31.306699999999999</v>
      </c>
      <c r="BJ40" s="348">
        <v>3.8102999999999998</v>
      </c>
      <c r="BK40" s="373"/>
      <c r="BL40" s="372" t="s">
        <v>431</v>
      </c>
      <c r="BM40" s="372" t="s">
        <v>508</v>
      </c>
      <c r="BN40" s="372" t="s">
        <v>509</v>
      </c>
      <c r="BO40" s="372" t="s">
        <v>510</v>
      </c>
      <c r="BP40" s="372" t="s">
        <v>511</v>
      </c>
      <c r="BQ40" s="373"/>
      <c r="BR40" s="354" t="s">
        <v>443</v>
      </c>
    </row>
    <row r="41" spans="1:70" s="107" customFormat="1" x14ac:dyDescent="0.25">
      <c r="A41" s="345" t="s">
        <v>539</v>
      </c>
      <c r="B41" s="373"/>
      <c r="C41" s="719">
        <v>41275</v>
      </c>
      <c r="D41" s="373"/>
      <c r="E41" s="346">
        <v>4276.72</v>
      </c>
      <c r="F41" s="373"/>
      <c r="G41" s="347">
        <v>154.84</v>
      </c>
      <c r="H41" s="374"/>
      <c r="I41" s="348">
        <v>0.76790000000000003</v>
      </c>
      <c r="J41" s="348">
        <v>1.7545999999999999</v>
      </c>
      <c r="K41" s="348">
        <v>5.1116999999999999</v>
      </c>
      <c r="L41" s="348">
        <v>16.9221</v>
      </c>
      <c r="M41" s="348">
        <v>1.4679</v>
      </c>
      <c r="N41" s="350">
        <v>-0.69269999999999998</v>
      </c>
      <c r="O41" s="348">
        <v>3.5447000000000002</v>
      </c>
      <c r="P41" s="348">
        <v>16.685099999999998</v>
      </c>
      <c r="Q41" s="348">
        <v>14.048299999999999</v>
      </c>
      <c r="R41" s="348">
        <v>15.478</v>
      </c>
      <c r="S41" s="348">
        <v>19.863800000000001</v>
      </c>
      <c r="T41" s="348">
        <v>2.2383999999999999</v>
      </c>
      <c r="U41" s="348">
        <v>2.0699000000000001</v>
      </c>
      <c r="V41" s="348">
        <v>-3.0007000000000001</v>
      </c>
      <c r="W41" s="348">
        <v>5.3262</v>
      </c>
      <c r="X41" s="348">
        <v>17.399899999999999</v>
      </c>
      <c r="Y41" s="374"/>
      <c r="Z41" s="346">
        <v>1</v>
      </c>
      <c r="AA41" s="346">
        <v>3</v>
      </c>
      <c r="AB41" s="346">
        <v>1</v>
      </c>
      <c r="AC41" s="346">
        <v>3</v>
      </c>
      <c r="AD41" s="346">
        <v>8</v>
      </c>
      <c r="AE41" s="346">
        <v>14</v>
      </c>
      <c r="AF41" s="346">
        <v>13</v>
      </c>
      <c r="AG41" s="346">
        <v>8</v>
      </c>
      <c r="AH41" s="346">
        <v>5</v>
      </c>
      <c r="AI41" s="346">
        <v>3</v>
      </c>
      <c r="AJ41" s="346">
        <v>2</v>
      </c>
      <c r="AK41" s="346">
        <v>7</v>
      </c>
      <c r="AL41" s="346">
        <v>12</v>
      </c>
      <c r="AM41" s="346">
        <v>15</v>
      </c>
      <c r="AN41" s="346">
        <v>1</v>
      </c>
      <c r="AO41" s="373"/>
      <c r="AP41" s="348">
        <v>15.51</v>
      </c>
      <c r="AQ41" s="348">
        <v>16.739999999999998</v>
      </c>
      <c r="AR41" s="348">
        <v>13.13</v>
      </c>
      <c r="AS41" s="348">
        <v>7.78</v>
      </c>
      <c r="AT41" s="348">
        <v>7.18</v>
      </c>
      <c r="AU41" s="351"/>
      <c r="AV41" s="346">
        <v>3</v>
      </c>
      <c r="AW41" s="346">
        <v>4</v>
      </c>
      <c r="AX41" s="346">
        <v>5</v>
      </c>
      <c r="AY41" s="346">
        <v>10</v>
      </c>
      <c r="AZ41" s="346">
        <v>9</v>
      </c>
      <c r="BA41" s="348"/>
      <c r="BB41" s="350">
        <v>15.9752962080339</v>
      </c>
      <c r="BC41" s="375">
        <v>1.08905064546604</v>
      </c>
      <c r="BD41" s="375">
        <v>6.3780266445578701E-2</v>
      </c>
      <c r="BE41" s="467">
        <v>-5.5062418138801097E-2</v>
      </c>
      <c r="BF41" s="468"/>
      <c r="BG41" s="348">
        <v>35.816200000000002</v>
      </c>
      <c r="BH41" s="348">
        <v>33.844799999999999</v>
      </c>
      <c r="BI41" s="348">
        <v>27.069099999999999</v>
      </c>
      <c r="BJ41" s="348">
        <v>3.2698999999999998</v>
      </c>
      <c r="BK41" s="373"/>
      <c r="BL41" s="372" t="s">
        <v>513</v>
      </c>
      <c r="BM41" s="372" t="s">
        <v>514</v>
      </c>
      <c r="BN41" s="372" t="s">
        <v>515</v>
      </c>
      <c r="BO41" s="372" t="s">
        <v>516</v>
      </c>
      <c r="BP41" s="372" t="s">
        <v>517</v>
      </c>
      <c r="BQ41" s="373"/>
      <c r="BR41" s="354" t="s">
        <v>518</v>
      </c>
    </row>
    <row r="42" spans="1:70" s="107" customFormat="1" x14ac:dyDescent="0.25">
      <c r="A42" s="345" t="s">
        <v>540</v>
      </c>
      <c r="B42" s="373"/>
      <c r="C42" s="719">
        <v>44959</v>
      </c>
      <c r="D42" s="373"/>
      <c r="E42" s="346">
        <v>3435.93</v>
      </c>
      <c r="F42" s="373"/>
      <c r="G42" s="347">
        <v>16.159199999999998</v>
      </c>
      <c r="H42" s="374"/>
      <c r="I42" s="348">
        <v>0.55630000000000002</v>
      </c>
      <c r="J42" s="348">
        <v>0.36580000000000001</v>
      </c>
      <c r="K42" s="348">
        <v>3.9310999999999998</v>
      </c>
      <c r="L42" s="348">
        <v>15.752800000000001</v>
      </c>
      <c r="M42" s="348">
        <v>4.476</v>
      </c>
      <c r="N42" s="350">
        <v>10.1198</v>
      </c>
      <c r="O42" s="348">
        <v>4.8451000000000004</v>
      </c>
      <c r="P42" s="348">
        <v>14.579599999999999</v>
      </c>
      <c r="Q42" s="348" t="s">
        <v>430</v>
      </c>
      <c r="R42" s="348" t="s">
        <v>430</v>
      </c>
      <c r="S42" s="348">
        <v>18.294899999999998</v>
      </c>
      <c r="T42" s="348">
        <v>4.2131999999999996</v>
      </c>
      <c r="U42" s="348">
        <v>9.9931000000000001</v>
      </c>
      <c r="V42" s="348">
        <v>8.0890000000000004</v>
      </c>
      <c r="W42" s="348">
        <v>2.8180999999999998</v>
      </c>
      <c r="X42" s="348">
        <v>15.1989</v>
      </c>
      <c r="Y42" s="374"/>
      <c r="Z42" s="346">
        <v>7</v>
      </c>
      <c r="AA42" s="346">
        <v>14</v>
      </c>
      <c r="AB42" s="346">
        <v>5</v>
      </c>
      <c r="AC42" s="346">
        <v>6</v>
      </c>
      <c r="AD42" s="346">
        <v>3</v>
      </c>
      <c r="AE42" s="346">
        <v>1</v>
      </c>
      <c r="AF42" s="346">
        <v>11</v>
      </c>
      <c r="AG42" s="346">
        <v>11</v>
      </c>
      <c r="AH42" s="346" t="s">
        <v>430</v>
      </c>
      <c r="AI42" s="346" t="s">
        <v>430</v>
      </c>
      <c r="AJ42" s="346">
        <v>5</v>
      </c>
      <c r="AK42" s="346">
        <v>4</v>
      </c>
      <c r="AL42" s="346">
        <v>3</v>
      </c>
      <c r="AM42" s="346">
        <v>1</v>
      </c>
      <c r="AN42" s="346">
        <v>12</v>
      </c>
      <c r="AO42" s="373"/>
      <c r="AP42" s="348" t="s">
        <v>430</v>
      </c>
      <c r="AQ42" s="348" t="s">
        <v>430</v>
      </c>
      <c r="AR42" s="348" t="s">
        <v>430</v>
      </c>
      <c r="AS42" s="348">
        <v>10.130000000000001</v>
      </c>
      <c r="AT42" s="348">
        <v>15.02</v>
      </c>
      <c r="AU42" s="351"/>
      <c r="AV42" s="346" t="s">
        <v>430</v>
      </c>
      <c r="AW42" s="346" t="s">
        <v>430</v>
      </c>
      <c r="AX42" s="346" t="s">
        <v>430</v>
      </c>
      <c r="AY42" s="346">
        <v>7</v>
      </c>
      <c r="AZ42" s="346">
        <v>2</v>
      </c>
      <c r="BA42" s="348"/>
      <c r="BB42" s="350">
        <v>13.980425130371099</v>
      </c>
      <c r="BC42" s="375">
        <v>0.956401453864278</v>
      </c>
      <c r="BD42" s="375">
        <v>5.87376226000111E-2</v>
      </c>
      <c r="BE42" s="467">
        <v>-0.121981671902937</v>
      </c>
      <c r="BF42" s="468"/>
      <c r="BG42" s="348">
        <v>39.320999999999998</v>
      </c>
      <c r="BH42" s="348">
        <v>26.388100000000001</v>
      </c>
      <c r="BI42" s="348">
        <v>28.142600000000002</v>
      </c>
      <c r="BJ42" s="348">
        <v>6.1482999999999999</v>
      </c>
      <c r="BK42" s="373"/>
      <c r="BL42" s="372" t="s">
        <v>520</v>
      </c>
      <c r="BM42" s="372" t="s">
        <v>521</v>
      </c>
      <c r="BN42" s="372" t="s">
        <v>522</v>
      </c>
      <c r="BO42" s="372" t="s">
        <v>523</v>
      </c>
      <c r="BP42" s="372" t="s">
        <v>524</v>
      </c>
      <c r="BQ42" s="373"/>
      <c r="BR42" s="354" t="s">
        <v>525</v>
      </c>
    </row>
    <row r="43" spans="1:70" x14ac:dyDescent="0.25">
      <c r="A43" s="36" t="s">
        <v>93</v>
      </c>
      <c r="B43" s="43"/>
      <c r="C43" s="720"/>
      <c r="D43" s="43"/>
      <c r="E43" s="51"/>
      <c r="F43" s="43"/>
      <c r="G43" s="55"/>
      <c r="H43" s="66"/>
      <c r="I43" s="59">
        <v>0.45129999999999998</v>
      </c>
      <c r="J43" s="59">
        <v>0.96030000000000004</v>
      </c>
      <c r="K43" s="59">
        <v>3.6341000000000001</v>
      </c>
      <c r="L43" s="59">
        <v>14.404299999999999</v>
      </c>
      <c r="M43" s="59">
        <v>1.7934000000000001</v>
      </c>
      <c r="N43" s="70">
        <v>4.9269999999999996</v>
      </c>
      <c r="O43" s="59">
        <v>6.0655999999999999</v>
      </c>
      <c r="P43" s="59">
        <v>18.681899999999999</v>
      </c>
      <c r="Q43" s="59">
        <v>17.052600000000002</v>
      </c>
      <c r="R43" s="59">
        <v>16.1172</v>
      </c>
      <c r="S43" s="59">
        <v>17.033200000000001</v>
      </c>
      <c r="T43" s="59">
        <v>1.8851</v>
      </c>
      <c r="U43" s="59">
        <v>5.2275999999999998</v>
      </c>
      <c r="V43" s="59">
        <v>2.7686000000000002</v>
      </c>
      <c r="W43" s="59">
        <v>3.2435</v>
      </c>
      <c r="X43" s="59">
        <v>15.9666</v>
      </c>
      <c r="Y43" s="66"/>
      <c r="Z43" s="51">
        <v>15</v>
      </c>
      <c r="AA43" s="51">
        <v>15</v>
      </c>
      <c r="AB43" s="51">
        <v>15</v>
      </c>
      <c r="AC43" s="51">
        <v>15</v>
      </c>
      <c r="AD43" s="51">
        <v>15</v>
      </c>
      <c r="AE43" s="51">
        <v>15</v>
      </c>
      <c r="AF43" s="51">
        <v>14</v>
      </c>
      <c r="AG43" s="51">
        <v>11</v>
      </c>
      <c r="AH43" s="51">
        <v>5</v>
      </c>
      <c r="AI43" s="51">
        <v>3</v>
      </c>
      <c r="AJ43" s="51">
        <v>15</v>
      </c>
      <c r="AK43" s="51">
        <v>15</v>
      </c>
      <c r="AL43" s="51">
        <v>15</v>
      </c>
      <c r="AM43" s="51">
        <v>15</v>
      </c>
      <c r="AN43" s="51">
        <v>15</v>
      </c>
      <c r="AO43" s="43"/>
      <c r="AP43" s="59">
        <v>17.07</v>
      </c>
      <c r="AQ43" s="59">
        <v>19.704999999999998</v>
      </c>
      <c r="AR43" s="59">
        <v>15.78</v>
      </c>
      <c r="AS43" s="59">
        <v>10.711818181818201</v>
      </c>
      <c r="AT43" s="59">
        <v>8.9819999999999993</v>
      </c>
      <c r="AU43" s="78"/>
      <c r="AV43" s="51">
        <v>3</v>
      </c>
      <c r="AW43" s="51">
        <v>4</v>
      </c>
      <c r="AX43" s="51">
        <v>5</v>
      </c>
      <c r="AY43" s="51">
        <v>11</v>
      </c>
      <c r="AZ43" s="51">
        <v>15</v>
      </c>
      <c r="BA43" s="59"/>
      <c r="BB43" s="70"/>
      <c r="BC43" s="286"/>
      <c r="BD43" s="286"/>
      <c r="BE43" s="287"/>
      <c r="BF43" s="267"/>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0.76790000000000003</v>
      </c>
      <c r="J44" s="60">
        <v>1.8345</v>
      </c>
      <c r="K44" s="60">
        <v>5.1116999999999999</v>
      </c>
      <c r="L44" s="60">
        <v>19.070599999999999</v>
      </c>
      <c r="M44" s="60">
        <v>6.8373999999999997</v>
      </c>
      <c r="N44" s="71">
        <v>10.1198</v>
      </c>
      <c r="O44" s="60">
        <v>13.7956</v>
      </c>
      <c r="P44" s="60">
        <v>22.462199999999999</v>
      </c>
      <c r="Q44" s="60">
        <v>20.572299999999998</v>
      </c>
      <c r="R44" s="60">
        <v>16.756399999999999</v>
      </c>
      <c r="S44" s="60">
        <v>22.334399999999999</v>
      </c>
      <c r="T44" s="60">
        <v>6.3592000000000004</v>
      </c>
      <c r="U44" s="60">
        <v>10.747999999999999</v>
      </c>
      <c r="V44" s="60">
        <v>8.0890000000000004</v>
      </c>
      <c r="W44" s="60">
        <v>5.3262</v>
      </c>
      <c r="X44" s="60">
        <v>23.6843</v>
      </c>
      <c r="Y44" s="67"/>
      <c r="Z44" s="52"/>
      <c r="AA44" s="52"/>
      <c r="AB44" s="52"/>
      <c r="AC44" s="52"/>
      <c r="AD44" s="52"/>
      <c r="AE44" s="52"/>
      <c r="AF44" s="52"/>
      <c r="AG44" s="52"/>
      <c r="AH44" s="52"/>
      <c r="AI44" s="52"/>
      <c r="AJ44" s="52"/>
      <c r="AK44" s="52"/>
      <c r="AL44" s="52"/>
      <c r="AM44" s="52"/>
      <c r="AN44" s="52"/>
      <c r="AO44" s="44"/>
      <c r="AP44" s="60">
        <v>18.420000000000002</v>
      </c>
      <c r="AQ44" s="60">
        <v>21.29</v>
      </c>
      <c r="AR44" s="60">
        <v>17.28</v>
      </c>
      <c r="AS44" s="60">
        <v>13.04</v>
      </c>
      <c r="AT44" s="60">
        <v>16.66</v>
      </c>
      <c r="AU44" s="79"/>
      <c r="AV44" s="52"/>
      <c r="AW44" s="52"/>
      <c r="AX44" s="52"/>
      <c r="AY44" s="52"/>
      <c r="AZ44" s="52"/>
      <c r="BA44" s="60"/>
      <c r="BB44" s="71"/>
      <c r="BC44" s="288"/>
      <c r="BD44" s="288"/>
      <c r="BE44" s="289"/>
      <c r="BF44" s="268"/>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-8.5400000000000004E-2</v>
      </c>
      <c r="J45" s="60">
        <v>0.1648</v>
      </c>
      <c r="K45" s="60">
        <v>2.3536999999999999</v>
      </c>
      <c r="L45" s="60">
        <v>10.765599999999999</v>
      </c>
      <c r="M45" s="60">
        <v>-2.2101000000000002</v>
      </c>
      <c r="N45" s="71">
        <v>-1.0376000000000001</v>
      </c>
      <c r="O45" s="60">
        <v>1.6540999999999999</v>
      </c>
      <c r="P45" s="60">
        <v>14.579599999999999</v>
      </c>
      <c r="Q45" s="60">
        <v>14.048299999999999</v>
      </c>
      <c r="R45" s="60">
        <v>15.478</v>
      </c>
      <c r="S45" s="60">
        <v>13.4399</v>
      </c>
      <c r="T45" s="60">
        <v>-2.0255999999999998</v>
      </c>
      <c r="U45" s="60">
        <v>1.0394000000000001</v>
      </c>
      <c r="V45" s="60">
        <v>-3.0007000000000001</v>
      </c>
      <c r="W45" s="60">
        <v>1.8243</v>
      </c>
      <c r="X45" s="60">
        <v>5.1147999999999998</v>
      </c>
      <c r="Y45" s="67"/>
      <c r="Z45" s="52"/>
      <c r="AA45" s="52"/>
      <c r="AB45" s="52"/>
      <c r="AC45" s="52"/>
      <c r="AD45" s="52"/>
      <c r="AE45" s="52"/>
      <c r="AF45" s="52"/>
      <c r="AG45" s="52"/>
      <c r="AH45" s="52"/>
      <c r="AI45" s="52"/>
      <c r="AJ45" s="52"/>
      <c r="AK45" s="52"/>
      <c r="AL45" s="52"/>
      <c r="AM45" s="52"/>
      <c r="AN45" s="52"/>
      <c r="AO45" s="44"/>
      <c r="AP45" s="60">
        <v>15.51</v>
      </c>
      <c r="AQ45" s="60">
        <v>16.739999999999998</v>
      </c>
      <c r="AR45" s="60">
        <v>13.13</v>
      </c>
      <c r="AS45" s="60">
        <v>6.87</v>
      </c>
      <c r="AT45" s="60">
        <v>1.84</v>
      </c>
      <c r="AU45" s="79"/>
      <c r="AV45" s="52"/>
      <c r="AW45" s="52"/>
      <c r="AX45" s="52"/>
      <c r="AY45" s="52"/>
      <c r="AZ45" s="52"/>
      <c r="BA45" s="60"/>
      <c r="BB45" s="71"/>
      <c r="BC45" s="288"/>
      <c r="BD45" s="288"/>
      <c r="BE45" s="289"/>
      <c r="BF45" s="268"/>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0.52980000000000005</v>
      </c>
      <c r="J46" s="61">
        <v>0.87480000000000002</v>
      </c>
      <c r="K46" s="61">
        <v>3.7526000000000002</v>
      </c>
      <c r="L46" s="61">
        <v>14.9528</v>
      </c>
      <c r="M46" s="61">
        <v>1.4679</v>
      </c>
      <c r="N46" s="72">
        <v>5.8966000000000003</v>
      </c>
      <c r="O46" s="61">
        <v>5.9904500000000001</v>
      </c>
      <c r="P46" s="61">
        <v>18.7087</v>
      </c>
      <c r="Q46" s="61">
        <v>17.494199999999999</v>
      </c>
      <c r="R46" s="61">
        <v>16.1172</v>
      </c>
      <c r="S46" s="61">
        <v>17.542899999999999</v>
      </c>
      <c r="T46" s="61">
        <v>1.3661000000000001</v>
      </c>
      <c r="U46" s="61">
        <v>5.2515000000000001</v>
      </c>
      <c r="V46" s="61">
        <v>3.5444</v>
      </c>
      <c r="W46" s="61">
        <v>3.1528999999999998</v>
      </c>
      <c r="X46" s="61">
        <v>16.152699999999999</v>
      </c>
      <c r="Y46" s="68"/>
      <c r="Z46" s="53"/>
      <c r="AA46" s="53"/>
      <c r="AB46" s="53"/>
      <c r="AC46" s="53"/>
      <c r="AD46" s="53"/>
      <c r="AE46" s="53"/>
      <c r="AF46" s="53"/>
      <c r="AG46" s="53"/>
      <c r="AH46" s="53"/>
      <c r="AI46" s="53"/>
      <c r="AJ46" s="53"/>
      <c r="AK46" s="53"/>
      <c r="AL46" s="53"/>
      <c r="AM46" s="53"/>
      <c r="AN46" s="53"/>
      <c r="AO46" s="45"/>
      <c r="AP46" s="61">
        <v>17.28</v>
      </c>
      <c r="AQ46" s="61">
        <v>20.399999999999999</v>
      </c>
      <c r="AR46" s="61">
        <v>17.12</v>
      </c>
      <c r="AS46" s="61">
        <v>10.56</v>
      </c>
      <c r="AT46" s="61">
        <v>8.3800000000000008</v>
      </c>
      <c r="AU46" s="80"/>
      <c r="AV46" s="53"/>
      <c r="AW46" s="53"/>
      <c r="AX46" s="53"/>
      <c r="AY46" s="53"/>
      <c r="AZ46" s="53"/>
      <c r="BA46" s="61"/>
      <c r="BB46" s="72"/>
      <c r="BC46" s="291"/>
      <c r="BD46" s="291"/>
      <c r="BE46" s="292"/>
      <c r="BF46" s="270"/>
      <c r="BG46" s="61"/>
      <c r="BH46" s="61"/>
      <c r="BI46" s="61"/>
      <c r="BJ46" s="61"/>
      <c r="BK46" s="45"/>
      <c r="BL46" s="86"/>
      <c r="BM46" s="86"/>
      <c r="BN46" s="86"/>
      <c r="BO46" s="86"/>
      <c r="BP46" s="86"/>
      <c r="BQ46" s="45"/>
      <c r="BR46" s="90"/>
    </row>
    <row r="47" spans="1:70" ht="14.5" x14ac:dyDescent="0.25">
      <c r="A47" s="39" t="s">
        <v>98</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62"/>
      <c r="BB47" s="73"/>
      <c r="BC47" s="293"/>
      <c r="BD47" s="293"/>
      <c r="BE47" s="294"/>
      <c r="BF47" s="271"/>
      <c r="BG47" s="62"/>
      <c r="BH47" s="62"/>
      <c r="BI47" s="62"/>
      <c r="BJ47" s="62"/>
      <c r="BK47" s="46"/>
      <c r="BL47" s="87"/>
      <c r="BM47" s="87"/>
      <c r="BN47" s="87"/>
      <c r="BO47" s="87"/>
      <c r="BP47" s="87"/>
      <c r="BQ47" s="46"/>
      <c r="BR47" s="91"/>
    </row>
    <row r="48" spans="1:70" s="107" customFormat="1" x14ac:dyDescent="0.25">
      <c r="A48" s="481" t="s">
        <v>541</v>
      </c>
      <c r="B48" s="402"/>
      <c r="C48" s="724">
        <v>36985</v>
      </c>
      <c r="D48" s="402"/>
      <c r="E48" s="403">
        <v>7800.6</v>
      </c>
      <c r="F48" s="402"/>
      <c r="G48" s="404">
        <v>657.19069999999999</v>
      </c>
      <c r="H48" s="406"/>
      <c r="I48" s="405">
        <v>0.91969999999999996</v>
      </c>
      <c r="J48" s="405">
        <v>2.238</v>
      </c>
      <c r="K48" s="405">
        <v>4.0709999999999997</v>
      </c>
      <c r="L48" s="405">
        <v>19.794899999999998</v>
      </c>
      <c r="M48" s="405">
        <v>7.5885999999999996</v>
      </c>
      <c r="N48" s="407">
        <v>5.2210000000000001</v>
      </c>
      <c r="O48" s="405">
        <v>-3.5190999999999999</v>
      </c>
      <c r="P48" s="405">
        <v>13.0252</v>
      </c>
      <c r="Q48" s="405">
        <v>13.079700000000001</v>
      </c>
      <c r="R48" s="405">
        <v>17.699200000000001</v>
      </c>
      <c r="S48" s="405">
        <v>22.5504</v>
      </c>
      <c r="T48" s="405">
        <v>7.9622999999999999</v>
      </c>
      <c r="U48" s="405">
        <v>7.9127999999999998</v>
      </c>
      <c r="V48" s="405">
        <v>2.3087</v>
      </c>
      <c r="W48" s="405">
        <v>2.3662000000000001</v>
      </c>
      <c r="X48" s="405">
        <v>18.037800000000001</v>
      </c>
      <c r="Y48" s="406"/>
      <c r="Z48" s="403">
        <v>1</v>
      </c>
      <c r="AA48" s="403">
        <v>1</v>
      </c>
      <c r="AB48" s="403">
        <v>6</v>
      </c>
      <c r="AC48" s="403">
        <v>1</v>
      </c>
      <c r="AD48" s="403">
        <v>2</v>
      </c>
      <c r="AE48" s="403">
        <v>9</v>
      </c>
      <c r="AF48" s="403">
        <v>11</v>
      </c>
      <c r="AG48" s="403">
        <v>8</v>
      </c>
      <c r="AH48" s="403">
        <v>3</v>
      </c>
      <c r="AI48" s="403">
        <v>1</v>
      </c>
      <c r="AJ48" s="403">
        <v>1</v>
      </c>
      <c r="AK48" s="403">
        <v>2</v>
      </c>
      <c r="AL48" s="403">
        <v>6</v>
      </c>
      <c r="AM48" s="403">
        <v>9</v>
      </c>
      <c r="AN48" s="403">
        <v>15</v>
      </c>
      <c r="AO48" s="402"/>
      <c r="AP48" s="405">
        <v>17.72</v>
      </c>
      <c r="AQ48" s="405">
        <v>17.28</v>
      </c>
      <c r="AR48" s="405">
        <v>10.39</v>
      </c>
      <c r="AS48" s="405">
        <v>5.94</v>
      </c>
      <c r="AT48" s="405">
        <v>18.010000000000002</v>
      </c>
      <c r="AU48" s="408"/>
      <c r="AV48" s="403">
        <v>1</v>
      </c>
      <c r="AW48" s="403">
        <v>1</v>
      </c>
      <c r="AX48" s="403">
        <v>4</v>
      </c>
      <c r="AY48" s="403">
        <v>8</v>
      </c>
      <c r="AZ48" s="403">
        <v>2</v>
      </c>
      <c r="BA48" s="405"/>
      <c r="BB48" s="407">
        <v>16.242514735577998</v>
      </c>
      <c r="BC48" s="410">
        <v>1.0588265425703001</v>
      </c>
      <c r="BD48" s="410">
        <v>4.6112970408436899E-2</v>
      </c>
      <c r="BE48" s="474">
        <v>-0.29517486169766399</v>
      </c>
      <c r="BF48" s="475"/>
      <c r="BG48" s="405">
        <v>29.450500000000002</v>
      </c>
      <c r="BH48" s="405">
        <v>18.3078</v>
      </c>
      <c r="BI48" s="405">
        <v>29.959299999999999</v>
      </c>
      <c r="BJ48" s="405">
        <v>22.282399999999999</v>
      </c>
      <c r="BK48" s="402"/>
      <c r="BL48" s="401" t="s">
        <v>542</v>
      </c>
      <c r="BM48" s="401" t="s">
        <v>543</v>
      </c>
      <c r="BN48" s="401" t="s">
        <v>544</v>
      </c>
      <c r="BO48" s="401" t="s">
        <v>545</v>
      </c>
      <c r="BP48" s="401" t="s">
        <v>546</v>
      </c>
      <c r="BQ48" s="402"/>
      <c r="BR48" s="411" t="s">
        <v>547</v>
      </c>
    </row>
    <row r="49" spans="1:70" s="107" customFormat="1" x14ac:dyDescent="0.25">
      <c r="A49" s="345" t="s">
        <v>548</v>
      </c>
      <c r="B49" s="373"/>
      <c r="C49" s="719">
        <v>45191</v>
      </c>
      <c r="D49" s="373"/>
      <c r="E49" s="346">
        <v>3816.6</v>
      </c>
      <c r="F49" s="373"/>
      <c r="G49" s="347">
        <v>15.644</v>
      </c>
      <c r="H49" s="374"/>
      <c r="I49" s="348">
        <v>0.22420000000000001</v>
      </c>
      <c r="J49" s="348">
        <v>0.98119999999999996</v>
      </c>
      <c r="K49" s="348">
        <v>3.3357999999999999</v>
      </c>
      <c r="L49" s="348">
        <v>14.2148</v>
      </c>
      <c r="M49" s="348">
        <v>0.9486</v>
      </c>
      <c r="N49" s="350">
        <v>5.9031000000000002</v>
      </c>
      <c r="O49" s="348">
        <v>8.3854000000000006</v>
      </c>
      <c r="P49" s="348" t="s">
        <v>430</v>
      </c>
      <c r="Q49" s="348" t="s">
        <v>430</v>
      </c>
      <c r="R49" s="348" t="s">
        <v>430</v>
      </c>
      <c r="S49" s="348">
        <v>16.268999999999998</v>
      </c>
      <c r="T49" s="348">
        <v>1.3606</v>
      </c>
      <c r="U49" s="348">
        <v>5.2404999999999999</v>
      </c>
      <c r="V49" s="348">
        <v>3.3835999999999999</v>
      </c>
      <c r="W49" s="348">
        <v>3.1858</v>
      </c>
      <c r="X49" s="348">
        <v>17.628900000000002</v>
      </c>
      <c r="Y49" s="374"/>
      <c r="Z49" s="346">
        <v>11</v>
      </c>
      <c r="AA49" s="346">
        <v>8</v>
      </c>
      <c r="AB49" s="346">
        <v>13</v>
      </c>
      <c r="AC49" s="346">
        <v>10</v>
      </c>
      <c r="AD49" s="346">
        <v>12</v>
      </c>
      <c r="AE49" s="346">
        <v>8</v>
      </c>
      <c r="AF49" s="346">
        <v>1</v>
      </c>
      <c r="AG49" s="346" t="s">
        <v>430</v>
      </c>
      <c r="AH49" s="346" t="s">
        <v>430</v>
      </c>
      <c r="AI49" s="346" t="s">
        <v>430</v>
      </c>
      <c r="AJ49" s="346">
        <v>11</v>
      </c>
      <c r="AK49" s="346">
        <v>10</v>
      </c>
      <c r="AL49" s="346">
        <v>10</v>
      </c>
      <c r="AM49" s="346">
        <v>8</v>
      </c>
      <c r="AN49" s="346">
        <v>12</v>
      </c>
      <c r="AO49" s="373"/>
      <c r="AP49" s="348" t="s">
        <v>430</v>
      </c>
      <c r="AQ49" s="348" t="s">
        <v>430</v>
      </c>
      <c r="AR49" s="348" t="s">
        <v>430</v>
      </c>
      <c r="AS49" s="348" t="s">
        <v>430</v>
      </c>
      <c r="AT49" s="348">
        <v>8.26</v>
      </c>
      <c r="AU49" s="351"/>
      <c r="AV49" s="346" t="s">
        <v>430</v>
      </c>
      <c r="AW49" s="346" t="s">
        <v>430</v>
      </c>
      <c r="AX49" s="346" t="s">
        <v>430</v>
      </c>
      <c r="AY49" s="346" t="s">
        <v>430</v>
      </c>
      <c r="AZ49" s="346">
        <v>9</v>
      </c>
      <c r="BA49" s="348"/>
      <c r="BB49" s="350">
        <v>14.206951269711</v>
      </c>
      <c r="BC49" s="375">
        <v>0.94850277560166596</v>
      </c>
      <c r="BD49" s="375">
        <v>6.98582726729578E-2</v>
      </c>
      <c r="BE49" s="467">
        <v>0.31928647207449301</v>
      </c>
      <c r="BF49" s="468"/>
      <c r="BG49" s="348">
        <v>29.101199999999999</v>
      </c>
      <c r="BH49" s="348">
        <v>26.099</v>
      </c>
      <c r="BI49" s="348">
        <v>30.861599999999999</v>
      </c>
      <c r="BJ49" s="348">
        <v>13.9382</v>
      </c>
      <c r="BK49" s="373"/>
      <c r="BL49" s="372" t="s">
        <v>549</v>
      </c>
      <c r="BM49" s="372" t="s">
        <v>550</v>
      </c>
      <c r="BN49" s="372" t="s">
        <v>551</v>
      </c>
      <c r="BO49" s="372" t="s">
        <v>552</v>
      </c>
      <c r="BP49" s="372" t="s">
        <v>553</v>
      </c>
      <c r="BQ49" s="373"/>
      <c r="BR49" s="354" t="s">
        <v>554</v>
      </c>
    </row>
    <row r="50" spans="1:70" s="107" customFormat="1" x14ac:dyDescent="0.25">
      <c r="A50" s="345" t="s">
        <v>555</v>
      </c>
      <c r="B50" s="373"/>
      <c r="C50" s="719">
        <v>37876</v>
      </c>
      <c r="D50" s="373"/>
      <c r="E50" s="346">
        <v>3333.11</v>
      </c>
      <c r="F50" s="373"/>
      <c r="G50" s="347">
        <v>290.6345</v>
      </c>
      <c r="H50" s="374"/>
      <c r="I50" s="348">
        <v>0.40229999999999999</v>
      </c>
      <c r="J50" s="348">
        <v>0.35060000000000002</v>
      </c>
      <c r="K50" s="348">
        <v>1.706</v>
      </c>
      <c r="L50" s="348">
        <v>12.668900000000001</v>
      </c>
      <c r="M50" s="348">
        <v>0.68669999999999998</v>
      </c>
      <c r="N50" s="350">
        <v>3.407</v>
      </c>
      <c r="O50" s="348">
        <v>2.891</v>
      </c>
      <c r="P50" s="348">
        <v>16.029399999999999</v>
      </c>
      <c r="Q50" s="348">
        <v>15.1023</v>
      </c>
      <c r="R50" s="348">
        <v>14.4565</v>
      </c>
      <c r="S50" s="348">
        <v>14.7033</v>
      </c>
      <c r="T50" s="348">
        <v>0.81340000000000001</v>
      </c>
      <c r="U50" s="348">
        <v>3.9295</v>
      </c>
      <c r="V50" s="348">
        <v>1.1136999999999999</v>
      </c>
      <c r="W50" s="348">
        <v>1.3278000000000001</v>
      </c>
      <c r="X50" s="348">
        <v>15.9283</v>
      </c>
      <c r="Y50" s="374"/>
      <c r="Z50" s="346">
        <v>6</v>
      </c>
      <c r="AA50" s="346">
        <v>17</v>
      </c>
      <c r="AB50" s="346">
        <v>17</v>
      </c>
      <c r="AC50" s="346">
        <v>14</v>
      </c>
      <c r="AD50" s="346">
        <v>13</v>
      </c>
      <c r="AE50" s="346">
        <v>11</v>
      </c>
      <c r="AF50" s="346">
        <v>8</v>
      </c>
      <c r="AG50" s="346">
        <v>5</v>
      </c>
      <c r="AH50" s="346">
        <v>1</v>
      </c>
      <c r="AI50" s="346">
        <v>3</v>
      </c>
      <c r="AJ50" s="346">
        <v>14</v>
      </c>
      <c r="AK50" s="346">
        <v>13</v>
      </c>
      <c r="AL50" s="346">
        <v>12</v>
      </c>
      <c r="AM50" s="346">
        <v>11</v>
      </c>
      <c r="AN50" s="346">
        <v>17</v>
      </c>
      <c r="AO50" s="373"/>
      <c r="AP50" s="348">
        <v>15.34</v>
      </c>
      <c r="AQ50" s="348">
        <v>16.8</v>
      </c>
      <c r="AR50" s="348">
        <v>12.99</v>
      </c>
      <c r="AS50" s="348">
        <v>8.17</v>
      </c>
      <c r="AT50" s="348">
        <v>5.86</v>
      </c>
      <c r="AU50" s="351"/>
      <c r="AV50" s="346">
        <v>2</v>
      </c>
      <c r="AW50" s="346">
        <v>2</v>
      </c>
      <c r="AX50" s="346">
        <v>2</v>
      </c>
      <c r="AY50" s="346">
        <v>5</v>
      </c>
      <c r="AZ50" s="346">
        <v>13</v>
      </c>
      <c r="BA50" s="348"/>
      <c r="BB50" s="350">
        <v>13.9491083040704</v>
      </c>
      <c r="BC50" s="375">
        <v>0.93705111961237297</v>
      </c>
      <c r="BD50" s="375">
        <v>6.9051680942431498E-2</v>
      </c>
      <c r="BE50" s="467">
        <v>3.9133168203763703E-2</v>
      </c>
      <c r="BF50" s="468"/>
      <c r="BG50" s="348">
        <v>36.499299999999998</v>
      </c>
      <c r="BH50" s="348">
        <v>30.902899999999999</v>
      </c>
      <c r="BI50" s="348">
        <v>28.860800000000001</v>
      </c>
      <c r="BJ50" s="348">
        <v>3.7370000000000001</v>
      </c>
      <c r="BK50" s="373"/>
      <c r="BL50" s="372" t="s">
        <v>556</v>
      </c>
      <c r="BM50" s="372" t="s">
        <v>557</v>
      </c>
      <c r="BN50" s="372" t="s">
        <v>558</v>
      </c>
      <c r="BO50" s="372" t="s">
        <v>559</v>
      </c>
      <c r="BP50" s="372" t="s">
        <v>560</v>
      </c>
      <c r="BQ50" s="373"/>
      <c r="BR50" s="354" t="s">
        <v>443</v>
      </c>
    </row>
    <row r="51" spans="1:70" s="107" customFormat="1" x14ac:dyDescent="0.25">
      <c r="A51" s="345" t="s">
        <v>561</v>
      </c>
      <c r="B51" s="373"/>
      <c r="C51" s="719">
        <v>45224</v>
      </c>
      <c r="D51" s="373"/>
      <c r="E51" s="346">
        <v>3322.65</v>
      </c>
      <c r="F51" s="373"/>
      <c r="G51" s="347">
        <v>15.5114</v>
      </c>
      <c r="H51" s="374"/>
      <c r="I51" s="348">
        <v>0.57769999999999999</v>
      </c>
      <c r="J51" s="348">
        <v>0.60509999999999997</v>
      </c>
      <c r="K51" s="348">
        <v>2.5676000000000001</v>
      </c>
      <c r="L51" s="348">
        <v>12.728999999999999</v>
      </c>
      <c r="M51" s="348">
        <v>1.1266</v>
      </c>
      <c r="N51" s="350">
        <v>3.7281</v>
      </c>
      <c r="O51" s="348">
        <v>4.1813000000000002</v>
      </c>
      <c r="P51" s="348" t="s">
        <v>430</v>
      </c>
      <c r="Q51" s="348" t="s">
        <v>430</v>
      </c>
      <c r="R51" s="348" t="s">
        <v>430</v>
      </c>
      <c r="S51" s="348">
        <v>15.019399999999999</v>
      </c>
      <c r="T51" s="348">
        <v>0.93969999999999998</v>
      </c>
      <c r="U51" s="348">
        <v>6.1856999999999998</v>
      </c>
      <c r="V51" s="348">
        <v>1.3089</v>
      </c>
      <c r="W51" s="348">
        <v>2.6185</v>
      </c>
      <c r="X51" s="348">
        <v>17.901299999999999</v>
      </c>
      <c r="Y51" s="374"/>
      <c r="Z51" s="346">
        <v>3</v>
      </c>
      <c r="AA51" s="346">
        <v>14</v>
      </c>
      <c r="AB51" s="346">
        <v>16</v>
      </c>
      <c r="AC51" s="346">
        <v>13</v>
      </c>
      <c r="AD51" s="346">
        <v>11</v>
      </c>
      <c r="AE51" s="346">
        <v>10</v>
      </c>
      <c r="AF51" s="346">
        <v>5</v>
      </c>
      <c r="AG51" s="346" t="s">
        <v>430</v>
      </c>
      <c r="AH51" s="346" t="s">
        <v>430</v>
      </c>
      <c r="AI51" s="346" t="s">
        <v>430</v>
      </c>
      <c r="AJ51" s="346">
        <v>13</v>
      </c>
      <c r="AK51" s="346">
        <v>12</v>
      </c>
      <c r="AL51" s="346">
        <v>9</v>
      </c>
      <c r="AM51" s="346">
        <v>10</v>
      </c>
      <c r="AN51" s="346">
        <v>14</v>
      </c>
      <c r="AO51" s="373"/>
      <c r="AP51" s="348" t="s">
        <v>430</v>
      </c>
      <c r="AQ51" s="348" t="s">
        <v>430</v>
      </c>
      <c r="AR51" s="348" t="s">
        <v>430</v>
      </c>
      <c r="AS51" s="348" t="s">
        <v>430</v>
      </c>
      <c r="AT51" s="348">
        <v>7.39</v>
      </c>
      <c r="AU51" s="351"/>
      <c r="AV51" s="346" t="s">
        <v>430</v>
      </c>
      <c r="AW51" s="346" t="s">
        <v>430</v>
      </c>
      <c r="AX51" s="346" t="s">
        <v>430</v>
      </c>
      <c r="AY51" s="346" t="s">
        <v>430</v>
      </c>
      <c r="AZ51" s="346">
        <v>11</v>
      </c>
      <c r="BA51" s="348"/>
      <c r="BB51" s="350">
        <v>15.172960085977801</v>
      </c>
      <c r="BC51" s="375">
        <v>1.01365138550533</v>
      </c>
      <c r="BD51" s="375">
        <v>5.41761327926766E-2</v>
      </c>
      <c r="BE51" s="467">
        <v>0.15398474567763001</v>
      </c>
      <c r="BF51" s="468"/>
      <c r="BG51" s="348">
        <v>43.747599999999998</v>
      </c>
      <c r="BH51" s="348">
        <v>28.2254</v>
      </c>
      <c r="BI51" s="348">
        <v>26.9815</v>
      </c>
      <c r="BJ51" s="348">
        <v>1.0455000000000001</v>
      </c>
      <c r="BK51" s="373"/>
      <c r="BL51" s="372" t="s">
        <v>562</v>
      </c>
      <c r="BM51" s="372" t="s">
        <v>563</v>
      </c>
      <c r="BN51" s="372" t="s">
        <v>564</v>
      </c>
      <c r="BO51" s="372" t="s">
        <v>565</v>
      </c>
      <c r="BP51" s="372" t="s">
        <v>566</v>
      </c>
      <c r="BQ51" s="373"/>
      <c r="BR51" s="354" t="s">
        <v>476</v>
      </c>
    </row>
    <row r="52" spans="1:70" s="107" customFormat="1" x14ac:dyDescent="0.25">
      <c r="A52" s="345" t="s">
        <v>567</v>
      </c>
      <c r="B52" s="373"/>
      <c r="C52" s="719">
        <v>44532</v>
      </c>
      <c r="D52" s="373"/>
      <c r="E52" s="346">
        <v>2998.48</v>
      </c>
      <c r="F52" s="373"/>
      <c r="G52" s="347">
        <v>17.451000000000001</v>
      </c>
      <c r="H52" s="374"/>
      <c r="I52" s="348">
        <v>0.57630000000000003</v>
      </c>
      <c r="J52" s="348">
        <v>0.59370000000000001</v>
      </c>
      <c r="K52" s="348">
        <v>3.2298</v>
      </c>
      <c r="L52" s="348">
        <v>12.9734</v>
      </c>
      <c r="M52" s="348">
        <v>-0.14879999999999999</v>
      </c>
      <c r="N52" s="350">
        <v>2.4781</v>
      </c>
      <c r="O52" s="348">
        <v>2.7170000000000001</v>
      </c>
      <c r="P52" s="348">
        <v>14.948399999999999</v>
      </c>
      <c r="Q52" s="348" t="s">
        <v>430</v>
      </c>
      <c r="R52" s="348" t="s">
        <v>430</v>
      </c>
      <c r="S52" s="348">
        <v>15.984299999999999</v>
      </c>
      <c r="T52" s="348">
        <v>-0.45629999999999998</v>
      </c>
      <c r="U52" s="348">
        <v>3.5482999999999998</v>
      </c>
      <c r="V52" s="348">
        <v>0.65759999999999996</v>
      </c>
      <c r="W52" s="348">
        <v>2.8708</v>
      </c>
      <c r="X52" s="348">
        <v>12.9826</v>
      </c>
      <c r="Y52" s="374"/>
      <c r="Z52" s="346">
        <v>4</v>
      </c>
      <c r="AA52" s="346">
        <v>15</v>
      </c>
      <c r="AB52" s="346">
        <v>14</v>
      </c>
      <c r="AC52" s="346">
        <v>12</v>
      </c>
      <c r="AD52" s="346">
        <v>14</v>
      </c>
      <c r="AE52" s="346">
        <v>12</v>
      </c>
      <c r="AF52" s="346">
        <v>9</v>
      </c>
      <c r="AG52" s="346">
        <v>6</v>
      </c>
      <c r="AH52" s="346" t="s">
        <v>430</v>
      </c>
      <c r="AI52" s="346" t="s">
        <v>430</v>
      </c>
      <c r="AJ52" s="346">
        <v>12</v>
      </c>
      <c r="AK52" s="346">
        <v>14</v>
      </c>
      <c r="AL52" s="346">
        <v>13</v>
      </c>
      <c r="AM52" s="346">
        <v>12</v>
      </c>
      <c r="AN52" s="346">
        <v>13</v>
      </c>
      <c r="AO52" s="373"/>
      <c r="AP52" s="348" t="s">
        <v>430</v>
      </c>
      <c r="AQ52" s="348" t="s">
        <v>430</v>
      </c>
      <c r="AR52" s="348" t="s">
        <v>430</v>
      </c>
      <c r="AS52" s="348">
        <v>7.7</v>
      </c>
      <c r="AT52" s="348">
        <v>6.05</v>
      </c>
      <c r="AU52" s="351"/>
      <c r="AV52" s="346" t="s">
        <v>430</v>
      </c>
      <c r="AW52" s="346" t="s">
        <v>430</v>
      </c>
      <c r="AX52" s="346" t="s">
        <v>430</v>
      </c>
      <c r="AY52" s="346">
        <v>6</v>
      </c>
      <c r="AZ52" s="346">
        <v>12</v>
      </c>
      <c r="BA52" s="348"/>
      <c r="BB52" s="350">
        <v>13.4420132576958</v>
      </c>
      <c r="BC52" s="375">
        <v>0.937464630805243</v>
      </c>
      <c r="BD52" s="375">
        <v>6.4041742566726498E-2</v>
      </c>
      <c r="BE52" s="467">
        <v>-6.3634040707831505E-2</v>
      </c>
      <c r="BF52" s="468"/>
      <c r="BG52" s="348">
        <v>43.909199999999998</v>
      </c>
      <c r="BH52" s="348">
        <v>26.039100000000001</v>
      </c>
      <c r="BI52" s="348">
        <v>26.188199999999998</v>
      </c>
      <c r="BJ52" s="348">
        <v>3.8635000000000002</v>
      </c>
      <c r="BK52" s="373"/>
      <c r="BL52" s="372" t="s">
        <v>568</v>
      </c>
      <c r="BM52" s="372" t="s">
        <v>569</v>
      </c>
      <c r="BN52" s="372" t="s">
        <v>570</v>
      </c>
      <c r="BO52" s="372" t="s">
        <v>571</v>
      </c>
      <c r="BP52" s="372" t="s">
        <v>572</v>
      </c>
      <c r="BQ52" s="373"/>
      <c r="BR52" s="354" t="s">
        <v>443</v>
      </c>
    </row>
    <row r="53" spans="1:70" s="107" customFormat="1" x14ac:dyDescent="0.25">
      <c r="A53" s="345" t="s">
        <v>573</v>
      </c>
      <c r="B53" s="373"/>
      <c r="C53" s="719">
        <v>45321</v>
      </c>
      <c r="D53" s="373"/>
      <c r="E53" s="346">
        <v>2942.55</v>
      </c>
      <c r="F53" s="373"/>
      <c r="G53" s="347">
        <v>12.256</v>
      </c>
      <c r="H53" s="374"/>
      <c r="I53" s="348">
        <v>8.1699999999999995E-2</v>
      </c>
      <c r="J53" s="348">
        <v>1.6589</v>
      </c>
      <c r="K53" s="348">
        <v>3.8203999999999998</v>
      </c>
      <c r="L53" s="348">
        <v>15.3072</v>
      </c>
      <c r="M53" s="348">
        <v>1.5999000000000001</v>
      </c>
      <c r="N53" s="350">
        <v>1.7263999999999999</v>
      </c>
      <c r="O53" s="348">
        <v>1.8492</v>
      </c>
      <c r="P53" s="348" t="s">
        <v>430</v>
      </c>
      <c r="Q53" s="348" t="s">
        <v>430</v>
      </c>
      <c r="R53" s="348" t="s">
        <v>430</v>
      </c>
      <c r="S53" s="348">
        <v>18.164300000000001</v>
      </c>
      <c r="T53" s="348">
        <v>1.0387</v>
      </c>
      <c r="U53" s="348">
        <v>2.0143</v>
      </c>
      <c r="V53" s="348">
        <v>-3.2599999999999997E-2</v>
      </c>
      <c r="W53" s="348">
        <v>3.8203999999999998</v>
      </c>
      <c r="X53" s="348">
        <v>8.8459000000000003</v>
      </c>
      <c r="Y53" s="374"/>
      <c r="Z53" s="346">
        <v>12</v>
      </c>
      <c r="AA53" s="346">
        <v>2</v>
      </c>
      <c r="AB53" s="346">
        <v>8</v>
      </c>
      <c r="AC53" s="346">
        <v>7</v>
      </c>
      <c r="AD53" s="346">
        <v>10</v>
      </c>
      <c r="AE53" s="346">
        <v>15</v>
      </c>
      <c r="AF53" s="346">
        <v>10</v>
      </c>
      <c r="AG53" s="346" t="s">
        <v>430</v>
      </c>
      <c r="AH53" s="346" t="s">
        <v>430</v>
      </c>
      <c r="AI53" s="346" t="s">
        <v>430</v>
      </c>
      <c r="AJ53" s="346">
        <v>7</v>
      </c>
      <c r="AK53" s="346">
        <v>11</v>
      </c>
      <c r="AL53" s="346">
        <v>14</v>
      </c>
      <c r="AM53" s="346">
        <v>13</v>
      </c>
      <c r="AN53" s="346">
        <v>5</v>
      </c>
      <c r="AO53" s="373"/>
      <c r="AP53" s="348" t="s">
        <v>430</v>
      </c>
      <c r="AQ53" s="348" t="s">
        <v>430</v>
      </c>
      <c r="AR53" s="348" t="s">
        <v>430</v>
      </c>
      <c r="AS53" s="348" t="s">
        <v>430</v>
      </c>
      <c r="AT53" s="348">
        <v>7.57</v>
      </c>
      <c r="AU53" s="351"/>
      <c r="AV53" s="346" t="s">
        <v>430</v>
      </c>
      <c r="AW53" s="346" t="s">
        <v>430</v>
      </c>
      <c r="AX53" s="346" t="s">
        <v>430</v>
      </c>
      <c r="AY53" s="346" t="s">
        <v>430</v>
      </c>
      <c r="AZ53" s="346">
        <v>10</v>
      </c>
      <c r="BA53" s="348"/>
      <c r="BB53" s="350">
        <v>15.480274824855099</v>
      </c>
      <c r="BC53" s="375">
        <v>1.02739682555203</v>
      </c>
      <c r="BD53" s="375">
        <v>1.9289116847451999E-2</v>
      </c>
      <c r="BE53" s="467">
        <v>4.8884519556217698E-2</v>
      </c>
      <c r="BF53" s="468"/>
      <c r="BG53" s="348">
        <v>29.854900000000001</v>
      </c>
      <c r="BH53" s="348">
        <v>25.525500000000001</v>
      </c>
      <c r="BI53" s="348">
        <v>36.512999999999998</v>
      </c>
      <c r="BJ53" s="348">
        <v>8.1066000000000003</v>
      </c>
      <c r="BK53" s="373"/>
      <c r="BL53" s="372" t="s">
        <v>574</v>
      </c>
      <c r="BM53" s="372" t="s">
        <v>575</v>
      </c>
      <c r="BN53" s="372" t="s">
        <v>576</v>
      </c>
      <c r="BO53" s="372" t="s">
        <v>577</v>
      </c>
      <c r="BP53" s="372" t="s">
        <v>578</v>
      </c>
      <c r="BQ53" s="373"/>
      <c r="BR53" s="354" t="s">
        <v>436</v>
      </c>
    </row>
    <row r="54" spans="1:70" s="107" customFormat="1" x14ac:dyDescent="0.25">
      <c r="A54" s="345" t="s">
        <v>579</v>
      </c>
      <c r="B54" s="373"/>
      <c r="C54" s="719">
        <v>36824</v>
      </c>
      <c r="D54" s="373"/>
      <c r="E54" s="346">
        <v>2920.18</v>
      </c>
      <c r="F54" s="373"/>
      <c r="G54" s="347">
        <v>382.12709999999998</v>
      </c>
      <c r="H54" s="374"/>
      <c r="I54" s="348">
        <v>0.4975</v>
      </c>
      <c r="J54" s="348">
        <v>0.93</v>
      </c>
      <c r="K54" s="348">
        <v>4.3574000000000002</v>
      </c>
      <c r="L54" s="348">
        <v>11.877800000000001</v>
      </c>
      <c r="M54" s="348">
        <v>-1.9104000000000001</v>
      </c>
      <c r="N54" s="350">
        <v>1.7785</v>
      </c>
      <c r="O54" s="348">
        <v>3.0240999999999998</v>
      </c>
      <c r="P54" s="348">
        <v>14.917199999999999</v>
      </c>
      <c r="Q54" s="348">
        <v>13.641999999999999</v>
      </c>
      <c r="R54" s="348">
        <v>14.9397</v>
      </c>
      <c r="S54" s="348">
        <v>14.4413</v>
      </c>
      <c r="T54" s="348">
        <v>-2.1480000000000001</v>
      </c>
      <c r="U54" s="348">
        <v>0.96409999999999996</v>
      </c>
      <c r="V54" s="348">
        <v>-0.1239</v>
      </c>
      <c r="W54" s="348">
        <v>4.1900000000000004</v>
      </c>
      <c r="X54" s="348">
        <v>15.242800000000001</v>
      </c>
      <c r="Y54" s="374"/>
      <c r="Z54" s="346">
        <v>5</v>
      </c>
      <c r="AA54" s="346">
        <v>10</v>
      </c>
      <c r="AB54" s="346">
        <v>4</v>
      </c>
      <c r="AC54" s="346">
        <v>15</v>
      </c>
      <c r="AD54" s="346">
        <v>15</v>
      </c>
      <c r="AE54" s="346">
        <v>14</v>
      </c>
      <c r="AF54" s="346">
        <v>7</v>
      </c>
      <c r="AG54" s="346">
        <v>7</v>
      </c>
      <c r="AH54" s="346">
        <v>2</v>
      </c>
      <c r="AI54" s="346">
        <v>2</v>
      </c>
      <c r="AJ54" s="346">
        <v>15</v>
      </c>
      <c r="AK54" s="346">
        <v>15</v>
      </c>
      <c r="AL54" s="346">
        <v>16</v>
      </c>
      <c r="AM54" s="346">
        <v>15</v>
      </c>
      <c r="AN54" s="346">
        <v>1</v>
      </c>
      <c r="AO54" s="373"/>
      <c r="AP54" s="348">
        <v>14.3</v>
      </c>
      <c r="AQ54" s="348">
        <v>15.46</v>
      </c>
      <c r="AR54" s="348">
        <v>11.6</v>
      </c>
      <c r="AS54" s="348">
        <v>7.13</v>
      </c>
      <c r="AT54" s="348">
        <v>2.9</v>
      </c>
      <c r="AU54" s="351"/>
      <c r="AV54" s="346">
        <v>3</v>
      </c>
      <c r="AW54" s="346">
        <v>4</v>
      </c>
      <c r="AX54" s="346">
        <v>3</v>
      </c>
      <c r="AY54" s="346">
        <v>7</v>
      </c>
      <c r="AZ54" s="346">
        <v>14</v>
      </c>
      <c r="BA54" s="348"/>
      <c r="BB54" s="350">
        <v>14.2271730681568</v>
      </c>
      <c r="BC54" s="375">
        <v>0.98546105811365203</v>
      </c>
      <c r="BD54" s="375">
        <v>6.18421006960337E-2</v>
      </c>
      <c r="BE54" s="467">
        <v>-9.1977566899499E-2</v>
      </c>
      <c r="BF54" s="468"/>
      <c r="BG54" s="348">
        <v>43.150300000000001</v>
      </c>
      <c r="BH54" s="348">
        <v>26.026700000000002</v>
      </c>
      <c r="BI54" s="348">
        <v>27.630299999999998</v>
      </c>
      <c r="BJ54" s="348">
        <v>3.1926999999999999</v>
      </c>
      <c r="BK54" s="373"/>
      <c r="BL54" s="372" t="s">
        <v>580</v>
      </c>
      <c r="BM54" s="372" t="s">
        <v>581</v>
      </c>
      <c r="BN54" s="372" t="s">
        <v>582</v>
      </c>
      <c r="BO54" s="372" t="s">
        <v>583</v>
      </c>
      <c r="BP54" s="372" t="s">
        <v>584</v>
      </c>
      <c r="BQ54" s="373"/>
      <c r="BR54" s="354" t="s">
        <v>443</v>
      </c>
    </row>
    <row r="55" spans="1:70" s="107" customFormat="1" x14ac:dyDescent="0.25">
      <c r="A55" s="345" t="s">
        <v>585</v>
      </c>
      <c r="B55" s="373"/>
      <c r="C55" s="719">
        <v>45793</v>
      </c>
      <c r="D55" s="373"/>
      <c r="E55" s="346">
        <v>2033.82</v>
      </c>
      <c r="F55" s="373"/>
      <c r="G55" s="347">
        <v>10.3735</v>
      </c>
      <c r="H55" s="374"/>
      <c r="I55" s="348">
        <v>0.37059999999999998</v>
      </c>
      <c r="J55" s="348">
        <v>0.98909999999999998</v>
      </c>
      <c r="K55" s="348">
        <v>3.6562000000000001</v>
      </c>
      <c r="L55" s="348">
        <v>10.7286</v>
      </c>
      <c r="M55" s="348">
        <v>-2.1728000000000001</v>
      </c>
      <c r="N55" s="350">
        <v>2.2896000000000001</v>
      </c>
      <c r="O55" s="348" t="s">
        <v>430</v>
      </c>
      <c r="P55" s="348" t="s">
        <v>430</v>
      </c>
      <c r="Q55" s="348" t="s">
        <v>430</v>
      </c>
      <c r="R55" s="348" t="s">
        <v>430</v>
      </c>
      <c r="S55" s="348">
        <v>13.188499999999999</v>
      </c>
      <c r="T55" s="348">
        <v>-2.5972</v>
      </c>
      <c r="U55" s="348">
        <v>1.9950000000000001</v>
      </c>
      <c r="V55" s="348">
        <v>-7.51E-2</v>
      </c>
      <c r="W55" s="348">
        <v>3.6086</v>
      </c>
      <c r="X55" s="348">
        <v>3.3683999999999998</v>
      </c>
      <c r="Y55" s="374"/>
      <c r="Z55" s="346">
        <v>7</v>
      </c>
      <c r="AA55" s="346">
        <v>6</v>
      </c>
      <c r="AB55" s="346">
        <v>10</v>
      </c>
      <c r="AC55" s="346">
        <v>16</v>
      </c>
      <c r="AD55" s="346">
        <v>16</v>
      </c>
      <c r="AE55" s="346">
        <v>13</v>
      </c>
      <c r="AF55" s="346" t="s">
        <v>430</v>
      </c>
      <c r="AG55" s="346" t="s">
        <v>430</v>
      </c>
      <c r="AH55" s="346" t="s">
        <v>430</v>
      </c>
      <c r="AI55" s="346" t="s">
        <v>430</v>
      </c>
      <c r="AJ55" s="346">
        <v>16</v>
      </c>
      <c r="AK55" s="346">
        <v>16</v>
      </c>
      <c r="AL55" s="346">
        <v>15</v>
      </c>
      <c r="AM55" s="346">
        <v>14</v>
      </c>
      <c r="AN55" s="346">
        <v>8</v>
      </c>
      <c r="AO55" s="373"/>
      <c r="AP55" s="348" t="s">
        <v>430</v>
      </c>
      <c r="AQ55" s="348" t="s">
        <v>430</v>
      </c>
      <c r="AR55" s="348" t="s">
        <v>430</v>
      </c>
      <c r="AS55" s="348" t="s">
        <v>430</v>
      </c>
      <c r="AT55" s="348">
        <v>2.79</v>
      </c>
      <c r="AU55" s="351"/>
      <c r="AV55" s="346" t="s">
        <v>430</v>
      </c>
      <c r="AW55" s="346" t="s">
        <v>430</v>
      </c>
      <c r="AX55" s="346" t="s">
        <v>430</v>
      </c>
      <c r="AY55" s="346" t="s">
        <v>430</v>
      </c>
      <c r="AZ55" s="346">
        <v>15</v>
      </c>
      <c r="BA55" s="348"/>
      <c r="BB55" s="350">
        <v>13.472028283563301</v>
      </c>
      <c r="BC55" s="375">
        <v>0.88863400082928501</v>
      </c>
      <c r="BD55" s="375">
        <v>-8.3906818195109908E-3</v>
      </c>
      <c r="BE55" s="467">
        <v>-0.10188374855368899</v>
      </c>
      <c r="BF55" s="468"/>
      <c r="BG55" s="348">
        <v>35.671799999999998</v>
      </c>
      <c r="BH55" s="348">
        <v>26.2927</v>
      </c>
      <c r="BI55" s="348">
        <v>32.580800000000004</v>
      </c>
      <c r="BJ55" s="348">
        <v>5.4546999999999999</v>
      </c>
      <c r="BK55" s="373"/>
      <c r="BL55" s="372" t="s">
        <v>586</v>
      </c>
      <c r="BM55" s="372" t="s">
        <v>587</v>
      </c>
      <c r="BN55" s="372" t="s">
        <v>588</v>
      </c>
      <c r="BO55" s="372" t="s">
        <v>589</v>
      </c>
      <c r="BP55" s="372" t="s">
        <v>494</v>
      </c>
      <c r="BQ55" s="373"/>
      <c r="BR55" s="354" t="s">
        <v>476</v>
      </c>
    </row>
    <row r="56" spans="1:70" s="107" customFormat="1" x14ac:dyDescent="0.25">
      <c r="A56" s="345" t="s">
        <v>590</v>
      </c>
      <c r="B56" s="373"/>
      <c r="C56" s="719">
        <v>44865</v>
      </c>
      <c r="D56" s="373"/>
      <c r="E56" s="346">
        <v>2029.44</v>
      </c>
      <c r="F56" s="373"/>
      <c r="G56" s="347">
        <v>18.010100000000001</v>
      </c>
      <c r="H56" s="374"/>
      <c r="I56" s="348">
        <v>0.26669999999999999</v>
      </c>
      <c r="J56" s="348">
        <v>1.1127</v>
      </c>
      <c r="K56" s="348">
        <v>4.4663000000000004</v>
      </c>
      <c r="L56" s="348">
        <v>16.644200000000001</v>
      </c>
      <c r="M56" s="348">
        <v>3.6284000000000001</v>
      </c>
      <c r="N56" s="350">
        <v>6.9649000000000001</v>
      </c>
      <c r="O56" s="348">
        <v>5.7489999999999997</v>
      </c>
      <c r="P56" s="348">
        <v>18.862400000000001</v>
      </c>
      <c r="Q56" s="348" t="s">
        <v>430</v>
      </c>
      <c r="R56" s="348" t="s">
        <v>430</v>
      </c>
      <c r="S56" s="348">
        <v>20.014500000000002</v>
      </c>
      <c r="T56" s="348">
        <v>3.9538000000000002</v>
      </c>
      <c r="U56" s="348">
        <v>7.3217999999999996</v>
      </c>
      <c r="V56" s="348">
        <v>4.6959</v>
      </c>
      <c r="W56" s="348">
        <v>4.1750999999999996</v>
      </c>
      <c r="X56" s="348">
        <v>17.494499999999999</v>
      </c>
      <c r="Y56" s="374"/>
      <c r="Z56" s="346">
        <v>9</v>
      </c>
      <c r="AA56" s="346">
        <v>5</v>
      </c>
      <c r="AB56" s="346">
        <v>2</v>
      </c>
      <c r="AC56" s="346">
        <v>6</v>
      </c>
      <c r="AD56" s="346">
        <v>8</v>
      </c>
      <c r="AE56" s="346">
        <v>5</v>
      </c>
      <c r="AF56" s="346">
        <v>3</v>
      </c>
      <c r="AG56" s="346">
        <v>3</v>
      </c>
      <c r="AH56" s="346" t="s">
        <v>430</v>
      </c>
      <c r="AI56" s="346" t="s">
        <v>430</v>
      </c>
      <c r="AJ56" s="346">
        <v>4</v>
      </c>
      <c r="AK56" s="346">
        <v>7</v>
      </c>
      <c r="AL56" s="346">
        <v>8</v>
      </c>
      <c r="AM56" s="346">
        <v>5</v>
      </c>
      <c r="AN56" s="346">
        <v>2</v>
      </c>
      <c r="AO56" s="373"/>
      <c r="AP56" s="348" t="s">
        <v>430</v>
      </c>
      <c r="AQ56" s="348" t="s">
        <v>430</v>
      </c>
      <c r="AR56" s="348" t="s">
        <v>430</v>
      </c>
      <c r="AS56" s="348">
        <v>12.17</v>
      </c>
      <c r="AT56" s="348">
        <v>13.53</v>
      </c>
      <c r="AU56" s="351"/>
      <c r="AV56" s="346" t="s">
        <v>430</v>
      </c>
      <c r="AW56" s="346" t="s">
        <v>430</v>
      </c>
      <c r="AX56" s="346" t="s">
        <v>430</v>
      </c>
      <c r="AY56" s="346">
        <v>2</v>
      </c>
      <c r="AZ56" s="346">
        <v>6</v>
      </c>
      <c r="BA56" s="348"/>
      <c r="BB56" s="350">
        <v>15.2148166361976</v>
      </c>
      <c r="BC56" s="375">
        <v>1.00156167462422</v>
      </c>
      <c r="BD56" s="375">
        <v>7.7267214267408804E-2</v>
      </c>
      <c r="BE56" s="467">
        <v>0.18791298191866601</v>
      </c>
      <c r="BF56" s="468"/>
      <c r="BG56" s="348">
        <v>38.999299999999998</v>
      </c>
      <c r="BH56" s="348">
        <v>28.532299999999999</v>
      </c>
      <c r="BI56" s="348">
        <v>28.584599999999998</v>
      </c>
      <c r="BJ56" s="348">
        <v>3.8837999999999999</v>
      </c>
      <c r="BK56" s="373"/>
      <c r="BL56" s="372" t="s">
        <v>591</v>
      </c>
      <c r="BM56" s="372" t="s">
        <v>592</v>
      </c>
      <c r="BN56" s="372" t="s">
        <v>593</v>
      </c>
      <c r="BO56" s="372" t="s">
        <v>594</v>
      </c>
      <c r="BP56" s="372" t="s">
        <v>595</v>
      </c>
      <c r="BQ56" s="373"/>
      <c r="BR56" s="354" t="s">
        <v>436</v>
      </c>
    </row>
    <row r="57" spans="1:70" s="107" customFormat="1" x14ac:dyDescent="0.25">
      <c r="A57" s="345" t="s">
        <v>596</v>
      </c>
      <c r="B57" s="373"/>
      <c r="C57" s="719">
        <v>43601</v>
      </c>
      <c r="D57" s="373"/>
      <c r="E57" s="346">
        <v>1468.75</v>
      </c>
      <c r="F57" s="373"/>
      <c r="G57" s="347">
        <v>25.531199999999998</v>
      </c>
      <c r="H57" s="374"/>
      <c r="I57" s="348">
        <v>-0.21920000000000001</v>
      </c>
      <c r="J57" s="348">
        <v>0.74219999999999997</v>
      </c>
      <c r="K57" s="348">
        <v>4.1090999999999998</v>
      </c>
      <c r="L57" s="348">
        <v>16.8508</v>
      </c>
      <c r="M57" s="348">
        <v>5.8613</v>
      </c>
      <c r="N57" s="350">
        <v>8.6359999999999992</v>
      </c>
      <c r="O57" s="348">
        <v>3.6789999999999998</v>
      </c>
      <c r="P57" s="348">
        <v>18.9649</v>
      </c>
      <c r="Q57" s="348">
        <v>12.5441</v>
      </c>
      <c r="R57" s="348" t="s">
        <v>430</v>
      </c>
      <c r="S57" s="348">
        <v>19.680499999999999</v>
      </c>
      <c r="T57" s="348">
        <v>5.8573000000000004</v>
      </c>
      <c r="U57" s="348">
        <v>11.606400000000001</v>
      </c>
      <c r="V57" s="348">
        <v>6.4390000000000001</v>
      </c>
      <c r="W57" s="348">
        <v>3.2786</v>
      </c>
      <c r="X57" s="348">
        <v>14.086600000000001</v>
      </c>
      <c r="Y57" s="374"/>
      <c r="Z57" s="346">
        <v>15</v>
      </c>
      <c r="AA57" s="346">
        <v>12</v>
      </c>
      <c r="AB57" s="346">
        <v>5</v>
      </c>
      <c r="AC57" s="346">
        <v>5</v>
      </c>
      <c r="AD57" s="346">
        <v>4</v>
      </c>
      <c r="AE57" s="346">
        <v>3</v>
      </c>
      <c r="AF57" s="346">
        <v>6</v>
      </c>
      <c r="AG57" s="346">
        <v>2</v>
      </c>
      <c r="AH57" s="346">
        <v>4</v>
      </c>
      <c r="AI57" s="346" t="s">
        <v>430</v>
      </c>
      <c r="AJ57" s="346">
        <v>5</v>
      </c>
      <c r="AK57" s="346">
        <v>4</v>
      </c>
      <c r="AL57" s="346">
        <v>4</v>
      </c>
      <c r="AM57" s="346">
        <v>3</v>
      </c>
      <c r="AN57" s="346">
        <v>10</v>
      </c>
      <c r="AO57" s="373"/>
      <c r="AP57" s="348" t="s">
        <v>430</v>
      </c>
      <c r="AQ57" s="348">
        <v>15.8</v>
      </c>
      <c r="AR57" s="348">
        <v>15.54</v>
      </c>
      <c r="AS57" s="348">
        <v>11.49</v>
      </c>
      <c r="AT57" s="348">
        <v>17.22</v>
      </c>
      <c r="AU57" s="351"/>
      <c r="AV57" s="346" t="s">
        <v>430</v>
      </c>
      <c r="AW57" s="346">
        <v>3</v>
      </c>
      <c r="AX57" s="346">
        <v>1</v>
      </c>
      <c r="AY57" s="346">
        <v>3</v>
      </c>
      <c r="AZ57" s="346">
        <v>3</v>
      </c>
      <c r="BA57" s="348"/>
      <c r="BB57" s="350">
        <v>15.547461478981299</v>
      </c>
      <c r="BC57" s="375">
        <v>1.0665226123993099</v>
      </c>
      <c r="BD57" s="375">
        <v>7.7191725763985905E-2</v>
      </c>
      <c r="BE57" s="467">
        <v>0.148380413830243</v>
      </c>
      <c r="BF57" s="468"/>
      <c r="BG57" s="348">
        <v>41.786200000000001</v>
      </c>
      <c r="BH57" s="348">
        <v>25.154699999999998</v>
      </c>
      <c r="BI57" s="348">
        <v>28.887</v>
      </c>
      <c r="BJ57" s="348">
        <v>4.1721000000000004</v>
      </c>
      <c r="BK57" s="373"/>
      <c r="BL57" s="372" t="s">
        <v>597</v>
      </c>
      <c r="BM57" s="372" t="s">
        <v>598</v>
      </c>
      <c r="BN57" s="372" t="s">
        <v>599</v>
      </c>
      <c r="BO57" s="372" t="s">
        <v>600</v>
      </c>
      <c r="BP57" s="372" t="s">
        <v>601</v>
      </c>
      <c r="BQ57" s="373"/>
      <c r="BR57" s="354" t="s">
        <v>602</v>
      </c>
    </row>
    <row r="58" spans="1:70" s="107" customFormat="1" x14ac:dyDescent="0.25">
      <c r="A58" s="345" t="s">
        <v>603</v>
      </c>
      <c r="B58" s="373"/>
      <c r="C58" s="719">
        <v>44914</v>
      </c>
      <c r="D58" s="373"/>
      <c r="E58" s="346">
        <v>1412.38</v>
      </c>
      <c r="F58" s="373"/>
      <c r="G58" s="347">
        <v>16.87</v>
      </c>
      <c r="H58" s="374"/>
      <c r="I58" s="348">
        <v>0</v>
      </c>
      <c r="J58" s="348">
        <v>0.89710000000000001</v>
      </c>
      <c r="K58" s="348">
        <v>3.7515000000000001</v>
      </c>
      <c r="L58" s="348">
        <v>14.84</v>
      </c>
      <c r="M58" s="348">
        <v>3.8153999999999999</v>
      </c>
      <c r="N58" s="350">
        <v>8.2797999999999998</v>
      </c>
      <c r="O58" s="348">
        <v>5.5937000000000001</v>
      </c>
      <c r="P58" s="348">
        <v>16.574300000000001</v>
      </c>
      <c r="Q58" s="348" t="s">
        <v>430</v>
      </c>
      <c r="R58" s="348" t="s">
        <v>430</v>
      </c>
      <c r="S58" s="348">
        <v>16.828299999999999</v>
      </c>
      <c r="T58" s="348">
        <v>3.8793000000000002</v>
      </c>
      <c r="U58" s="348">
        <v>7.5892999999999997</v>
      </c>
      <c r="V58" s="348">
        <v>5.7018000000000004</v>
      </c>
      <c r="W58" s="348">
        <v>3.2435999999999998</v>
      </c>
      <c r="X58" s="348">
        <v>16.0411</v>
      </c>
      <c r="Y58" s="374"/>
      <c r="Z58" s="346">
        <v>14</v>
      </c>
      <c r="AA58" s="346">
        <v>11</v>
      </c>
      <c r="AB58" s="346">
        <v>9</v>
      </c>
      <c r="AC58" s="346">
        <v>9</v>
      </c>
      <c r="AD58" s="346">
        <v>7</v>
      </c>
      <c r="AE58" s="346">
        <v>4</v>
      </c>
      <c r="AF58" s="346">
        <v>4</v>
      </c>
      <c r="AG58" s="346">
        <v>4</v>
      </c>
      <c r="AH58" s="346" t="s">
        <v>430</v>
      </c>
      <c r="AI58" s="346" t="s">
        <v>430</v>
      </c>
      <c r="AJ58" s="346">
        <v>9</v>
      </c>
      <c r="AK58" s="346">
        <v>8</v>
      </c>
      <c r="AL58" s="346">
        <v>7</v>
      </c>
      <c r="AM58" s="346">
        <v>4</v>
      </c>
      <c r="AN58" s="346">
        <v>11</v>
      </c>
      <c r="AO58" s="373"/>
      <c r="AP58" s="348" t="s">
        <v>430</v>
      </c>
      <c r="AQ58" s="348" t="s">
        <v>430</v>
      </c>
      <c r="AR58" s="348" t="s">
        <v>430</v>
      </c>
      <c r="AS58" s="348">
        <v>10.45</v>
      </c>
      <c r="AT58" s="348">
        <v>12.17</v>
      </c>
      <c r="AU58" s="351"/>
      <c r="AV58" s="346" t="s">
        <v>430</v>
      </c>
      <c r="AW58" s="346" t="s">
        <v>430</v>
      </c>
      <c r="AX58" s="346" t="s">
        <v>430</v>
      </c>
      <c r="AY58" s="346">
        <v>4</v>
      </c>
      <c r="AZ58" s="346">
        <v>7</v>
      </c>
      <c r="BA58" s="348"/>
      <c r="BB58" s="350">
        <v>14.2752524207531</v>
      </c>
      <c r="BC58" s="375">
        <v>0.97320136742671104</v>
      </c>
      <c r="BD58" s="375">
        <v>7.0667006915557606E-2</v>
      </c>
      <c r="BE58" s="467">
        <v>4.9063461580622601E-2</v>
      </c>
      <c r="BF58" s="468"/>
      <c r="BG58" s="348">
        <v>33.080599999999997</v>
      </c>
      <c r="BH58" s="348">
        <v>26.501300000000001</v>
      </c>
      <c r="BI58" s="348">
        <v>34.967799999999997</v>
      </c>
      <c r="BJ58" s="348">
        <v>5.4503000000000004</v>
      </c>
      <c r="BK58" s="373"/>
      <c r="BL58" s="372" t="s">
        <v>604</v>
      </c>
      <c r="BM58" s="372" t="s">
        <v>605</v>
      </c>
      <c r="BN58" s="372" t="s">
        <v>606</v>
      </c>
      <c r="BO58" s="372" t="s">
        <v>607</v>
      </c>
      <c r="BP58" s="372" t="s">
        <v>608</v>
      </c>
      <c r="BQ58" s="373"/>
      <c r="BR58" s="354" t="s">
        <v>547</v>
      </c>
    </row>
    <row r="59" spans="1:70" s="107" customFormat="1" x14ac:dyDescent="0.25">
      <c r="A59" s="345" t="s">
        <v>609</v>
      </c>
      <c r="B59" s="373"/>
      <c r="C59" s="719">
        <v>45715</v>
      </c>
      <c r="D59" s="373"/>
      <c r="E59" s="346">
        <v>1425.71</v>
      </c>
      <c r="F59" s="373"/>
      <c r="G59" s="347">
        <v>11.978</v>
      </c>
      <c r="H59" s="374"/>
      <c r="I59" s="348">
        <v>0.25950000000000001</v>
      </c>
      <c r="J59" s="348">
        <v>1.2596000000000001</v>
      </c>
      <c r="K59" s="348">
        <v>3.9035000000000002</v>
      </c>
      <c r="L59" s="348">
        <v>17.6736</v>
      </c>
      <c r="M59" s="348">
        <v>4.6478999999999999</v>
      </c>
      <c r="N59" s="350">
        <v>6.4615999999999998</v>
      </c>
      <c r="O59" s="348" t="s">
        <v>430</v>
      </c>
      <c r="P59" s="348" t="s">
        <v>430</v>
      </c>
      <c r="Q59" s="348" t="s">
        <v>430</v>
      </c>
      <c r="R59" s="348" t="s">
        <v>430</v>
      </c>
      <c r="S59" s="348">
        <v>19.2315</v>
      </c>
      <c r="T59" s="348">
        <v>4.22</v>
      </c>
      <c r="U59" s="348">
        <v>10.021100000000001</v>
      </c>
      <c r="V59" s="348">
        <v>4.0027999999999997</v>
      </c>
      <c r="W59" s="348">
        <v>3.6787000000000001</v>
      </c>
      <c r="X59" s="348">
        <v>14.6456</v>
      </c>
      <c r="Y59" s="374"/>
      <c r="Z59" s="346">
        <v>10</v>
      </c>
      <c r="AA59" s="346">
        <v>4</v>
      </c>
      <c r="AB59" s="346">
        <v>7</v>
      </c>
      <c r="AC59" s="346">
        <v>4</v>
      </c>
      <c r="AD59" s="346">
        <v>5</v>
      </c>
      <c r="AE59" s="346">
        <v>6</v>
      </c>
      <c r="AF59" s="346" t="s">
        <v>430</v>
      </c>
      <c r="AG59" s="346" t="s">
        <v>430</v>
      </c>
      <c r="AH59" s="346" t="s">
        <v>430</v>
      </c>
      <c r="AI59" s="346" t="s">
        <v>430</v>
      </c>
      <c r="AJ59" s="346">
        <v>6</v>
      </c>
      <c r="AK59" s="346">
        <v>6</v>
      </c>
      <c r="AL59" s="346">
        <v>5</v>
      </c>
      <c r="AM59" s="346">
        <v>6</v>
      </c>
      <c r="AN59" s="346">
        <v>6</v>
      </c>
      <c r="AO59" s="373"/>
      <c r="AP59" s="348" t="s">
        <v>430</v>
      </c>
      <c r="AQ59" s="348" t="s">
        <v>430</v>
      </c>
      <c r="AR59" s="348" t="s">
        <v>430</v>
      </c>
      <c r="AS59" s="348" t="s">
        <v>430</v>
      </c>
      <c r="AT59" s="348">
        <v>14.74</v>
      </c>
      <c r="AU59" s="351"/>
      <c r="AV59" s="346" t="s">
        <v>430</v>
      </c>
      <c r="AW59" s="346" t="s">
        <v>430</v>
      </c>
      <c r="AX59" s="346" t="s">
        <v>430</v>
      </c>
      <c r="AY59" s="346" t="s">
        <v>430</v>
      </c>
      <c r="AZ59" s="346">
        <v>5</v>
      </c>
      <c r="BA59" s="348"/>
      <c r="BB59" s="350">
        <v>15.5845173317656</v>
      </c>
      <c r="BC59" s="375">
        <v>1.0720741450567099</v>
      </c>
      <c r="BD59" s="375">
        <v>3.8610704949447197E-2</v>
      </c>
      <c r="BE59" s="467">
        <v>0.23104976361059701</v>
      </c>
      <c r="BF59" s="468"/>
      <c r="BG59" s="348">
        <v>36.2973</v>
      </c>
      <c r="BH59" s="348">
        <v>28.909500000000001</v>
      </c>
      <c r="BI59" s="348">
        <v>30.430900000000001</v>
      </c>
      <c r="BJ59" s="348">
        <v>4.3623000000000003</v>
      </c>
      <c r="BK59" s="373"/>
      <c r="BL59" s="372" t="s">
        <v>610</v>
      </c>
      <c r="BM59" s="372" t="s">
        <v>611</v>
      </c>
      <c r="BN59" s="372" t="s">
        <v>612</v>
      </c>
      <c r="BO59" s="372" t="s">
        <v>613</v>
      </c>
      <c r="BP59" s="372" t="s">
        <v>614</v>
      </c>
      <c r="BQ59" s="373"/>
      <c r="BR59" s="354" t="s">
        <v>615</v>
      </c>
    </row>
    <row r="60" spans="1:70" s="107" customFormat="1" x14ac:dyDescent="0.25">
      <c r="A60" s="345" t="s">
        <v>616</v>
      </c>
      <c r="B60" s="373"/>
      <c r="C60" s="719">
        <v>44988</v>
      </c>
      <c r="D60" s="373"/>
      <c r="E60" s="346">
        <v>1166.8599999999999</v>
      </c>
      <c r="F60" s="373"/>
      <c r="G60" s="347">
        <v>19.5</v>
      </c>
      <c r="H60" s="374"/>
      <c r="I60" s="348">
        <v>0.87949999999999995</v>
      </c>
      <c r="J60" s="348">
        <v>0.9839</v>
      </c>
      <c r="K60" s="348">
        <v>3.6132</v>
      </c>
      <c r="L60" s="348">
        <v>14.840999999999999</v>
      </c>
      <c r="M60" s="348">
        <v>4.5575999999999999</v>
      </c>
      <c r="N60" s="350">
        <v>10.9215</v>
      </c>
      <c r="O60" s="348">
        <v>6.7872000000000003</v>
      </c>
      <c r="P60" s="348">
        <v>20.154299999999999</v>
      </c>
      <c r="Q60" s="348" t="s">
        <v>430</v>
      </c>
      <c r="R60" s="348" t="s">
        <v>430</v>
      </c>
      <c r="S60" s="348">
        <v>16.906500000000001</v>
      </c>
      <c r="T60" s="348">
        <v>4.4455999999999998</v>
      </c>
      <c r="U60" s="348">
        <v>11.619899999999999</v>
      </c>
      <c r="V60" s="348">
        <v>8.5142000000000007</v>
      </c>
      <c r="W60" s="348">
        <v>3.8338999999999999</v>
      </c>
      <c r="X60" s="348">
        <v>22.338200000000001</v>
      </c>
      <c r="Y60" s="374"/>
      <c r="Z60" s="346">
        <v>2</v>
      </c>
      <c r="AA60" s="346">
        <v>7</v>
      </c>
      <c r="AB60" s="346">
        <v>11</v>
      </c>
      <c r="AC60" s="346">
        <v>8</v>
      </c>
      <c r="AD60" s="346">
        <v>6</v>
      </c>
      <c r="AE60" s="346">
        <v>2</v>
      </c>
      <c r="AF60" s="346">
        <v>2</v>
      </c>
      <c r="AG60" s="346">
        <v>1</v>
      </c>
      <c r="AH60" s="346" t="s">
        <v>430</v>
      </c>
      <c r="AI60" s="346" t="s">
        <v>430</v>
      </c>
      <c r="AJ60" s="346">
        <v>8</v>
      </c>
      <c r="AK60" s="346">
        <v>5</v>
      </c>
      <c r="AL60" s="346">
        <v>3</v>
      </c>
      <c r="AM60" s="346">
        <v>2</v>
      </c>
      <c r="AN60" s="346">
        <v>4</v>
      </c>
      <c r="AO60" s="373"/>
      <c r="AP60" s="348" t="s">
        <v>430</v>
      </c>
      <c r="AQ60" s="348" t="s">
        <v>430</v>
      </c>
      <c r="AR60" s="348" t="s">
        <v>430</v>
      </c>
      <c r="AS60" s="348">
        <v>13.06</v>
      </c>
      <c r="AT60" s="348">
        <v>16.329999999999998</v>
      </c>
      <c r="AU60" s="351"/>
      <c r="AV60" s="346" t="s">
        <v>430</v>
      </c>
      <c r="AW60" s="346" t="s">
        <v>430</v>
      </c>
      <c r="AX60" s="346" t="s">
        <v>430</v>
      </c>
      <c r="AY60" s="346">
        <v>1</v>
      </c>
      <c r="AZ60" s="346">
        <v>4</v>
      </c>
      <c r="BA60" s="348"/>
      <c r="BB60" s="350">
        <v>13.6967055865556</v>
      </c>
      <c r="BC60" s="375">
        <v>0.92845443769101699</v>
      </c>
      <c r="BD60" s="375">
        <v>9.1757975163130098E-2</v>
      </c>
      <c r="BE60" s="467">
        <v>0.34118341084585502</v>
      </c>
      <c r="BF60" s="468"/>
      <c r="BG60" s="348">
        <v>33.261000000000003</v>
      </c>
      <c r="BH60" s="348">
        <v>28.6007</v>
      </c>
      <c r="BI60" s="348">
        <v>32.570799999999998</v>
      </c>
      <c r="BJ60" s="348">
        <v>5.5674999999999999</v>
      </c>
      <c r="BK60" s="373"/>
      <c r="BL60" s="372" t="s">
        <v>617</v>
      </c>
      <c r="BM60" s="372" t="s">
        <v>618</v>
      </c>
      <c r="BN60" s="372" t="s">
        <v>619</v>
      </c>
      <c r="BO60" s="372" t="s">
        <v>620</v>
      </c>
      <c r="BP60" s="372" t="s">
        <v>621</v>
      </c>
      <c r="BQ60" s="373"/>
      <c r="BR60" s="354" t="s">
        <v>443</v>
      </c>
    </row>
    <row r="61" spans="1:70" s="107" customFormat="1" x14ac:dyDescent="0.25">
      <c r="A61" s="345" t="s">
        <v>622</v>
      </c>
      <c r="B61" s="373"/>
      <c r="C61" s="719">
        <v>45642</v>
      </c>
      <c r="D61" s="373"/>
      <c r="E61" s="346">
        <v>684.67399999999998</v>
      </c>
      <c r="F61" s="373"/>
      <c r="G61" s="347">
        <v>11.514200000000001</v>
      </c>
      <c r="H61" s="374"/>
      <c r="I61" s="348">
        <v>2.2599999999999999E-2</v>
      </c>
      <c r="J61" s="348">
        <v>0.59230000000000005</v>
      </c>
      <c r="K61" s="348">
        <v>4.4031000000000002</v>
      </c>
      <c r="L61" s="348">
        <v>19.265000000000001</v>
      </c>
      <c r="M61" s="348">
        <v>8.08</v>
      </c>
      <c r="N61" s="350">
        <v>14.1251</v>
      </c>
      <c r="O61" s="348" t="s">
        <v>430</v>
      </c>
      <c r="P61" s="348" t="s">
        <v>430</v>
      </c>
      <c r="Q61" s="348" t="s">
        <v>430</v>
      </c>
      <c r="R61" s="348" t="s">
        <v>430</v>
      </c>
      <c r="S61" s="348">
        <v>21.977599999999999</v>
      </c>
      <c r="T61" s="348">
        <v>8.2486999999999995</v>
      </c>
      <c r="U61" s="348">
        <v>12.337999999999999</v>
      </c>
      <c r="V61" s="348">
        <v>11.302099999999999</v>
      </c>
      <c r="W61" s="348">
        <v>3.64</v>
      </c>
      <c r="X61" s="348">
        <v>9.7162000000000006</v>
      </c>
      <c r="Y61" s="374"/>
      <c r="Z61" s="346">
        <v>13</v>
      </c>
      <c r="AA61" s="346">
        <v>16</v>
      </c>
      <c r="AB61" s="346">
        <v>3</v>
      </c>
      <c r="AC61" s="346">
        <v>2</v>
      </c>
      <c r="AD61" s="346">
        <v>1</v>
      </c>
      <c r="AE61" s="346">
        <v>1</v>
      </c>
      <c r="AF61" s="346" t="s">
        <v>430</v>
      </c>
      <c r="AG61" s="346" t="s">
        <v>430</v>
      </c>
      <c r="AH61" s="346" t="s">
        <v>430</v>
      </c>
      <c r="AI61" s="346" t="s">
        <v>430</v>
      </c>
      <c r="AJ61" s="346">
        <v>2</v>
      </c>
      <c r="AK61" s="346">
        <v>1</v>
      </c>
      <c r="AL61" s="346">
        <v>2</v>
      </c>
      <c r="AM61" s="346">
        <v>1</v>
      </c>
      <c r="AN61" s="346">
        <v>7</v>
      </c>
      <c r="AO61" s="373"/>
      <c r="AP61" s="348" t="s">
        <v>430</v>
      </c>
      <c r="AQ61" s="348" t="s">
        <v>430</v>
      </c>
      <c r="AR61" s="348" t="s">
        <v>430</v>
      </c>
      <c r="AS61" s="348" t="s">
        <v>430</v>
      </c>
      <c r="AT61" s="348">
        <v>20.82</v>
      </c>
      <c r="AU61" s="351"/>
      <c r="AV61" s="346" t="s">
        <v>430</v>
      </c>
      <c r="AW61" s="346" t="s">
        <v>430</v>
      </c>
      <c r="AX61" s="346" t="s">
        <v>430</v>
      </c>
      <c r="AY61" s="346" t="s">
        <v>430</v>
      </c>
      <c r="AZ61" s="346">
        <v>1</v>
      </c>
      <c r="BA61" s="348"/>
      <c r="BB61" s="350">
        <v>18.272719695893802</v>
      </c>
      <c r="BC61" s="375">
        <v>1.1602229420613299</v>
      </c>
      <c r="BD61" s="375">
        <v>2.7720094668055199E-2</v>
      </c>
      <c r="BE61" s="467">
        <v>0.61290102426303406</v>
      </c>
      <c r="BF61" s="468"/>
      <c r="BG61" s="348">
        <v>26.184899999999999</v>
      </c>
      <c r="BH61" s="348">
        <v>28.3352</v>
      </c>
      <c r="BI61" s="348">
        <v>33.552900000000001</v>
      </c>
      <c r="BJ61" s="348">
        <v>11.927</v>
      </c>
      <c r="BK61" s="373"/>
      <c r="BL61" s="372" t="s">
        <v>623</v>
      </c>
      <c r="BM61" s="372" t="s">
        <v>624</v>
      </c>
      <c r="BN61" s="372" t="s">
        <v>625</v>
      </c>
      <c r="BO61" s="372" t="s">
        <v>626</v>
      </c>
      <c r="BP61" s="372" t="s">
        <v>627</v>
      </c>
      <c r="BQ61" s="373"/>
      <c r="BR61" s="354" t="s">
        <v>443</v>
      </c>
    </row>
    <row r="62" spans="1:70" s="107" customFormat="1" x14ac:dyDescent="0.25">
      <c r="A62" s="345" t="s">
        <v>628</v>
      </c>
      <c r="B62" s="373"/>
      <c r="C62" s="719">
        <v>45859</v>
      </c>
      <c r="D62" s="373"/>
      <c r="E62" s="346">
        <v>587.63</v>
      </c>
      <c r="F62" s="373"/>
      <c r="G62" s="347">
        <v>11.21</v>
      </c>
      <c r="H62" s="374"/>
      <c r="I62" s="348">
        <v>0.35809999999999997</v>
      </c>
      <c r="J62" s="348">
        <v>1.5399</v>
      </c>
      <c r="K62" s="348">
        <v>5.4562999999999997</v>
      </c>
      <c r="L62" s="348">
        <v>18.373799999999999</v>
      </c>
      <c r="M62" s="348">
        <v>7.0678000000000001</v>
      </c>
      <c r="N62" s="350" t="s">
        <v>430</v>
      </c>
      <c r="O62" s="348" t="s">
        <v>430</v>
      </c>
      <c r="P62" s="348" t="s">
        <v>430</v>
      </c>
      <c r="Q62" s="348" t="s">
        <v>430</v>
      </c>
      <c r="R62" s="348" t="s">
        <v>430</v>
      </c>
      <c r="S62" s="348">
        <v>20.7974</v>
      </c>
      <c r="T62" s="348">
        <v>7.0678000000000001</v>
      </c>
      <c r="U62" s="348">
        <v>12.6633</v>
      </c>
      <c r="V62" s="348" t="s">
        <v>430</v>
      </c>
      <c r="W62" s="348">
        <v>3.8925000000000001</v>
      </c>
      <c r="X62" s="348">
        <v>12.1</v>
      </c>
      <c r="Y62" s="374"/>
      <c r="Z62" s="346">
        <v>8</v>
      </c>
      <c r="AA62" s="346">
        <v>3</v>
      </c>
      <c r="AB62" s="346">
        <v>1</v>
      </c>
      <c r="AC62" s="346">
        <v>3</v>
      </c>
      <c r="AD62" s="346">
        <v>3</v>
      </c>
      <c r="AE62" s="346" t="s">
        <v>430</v>
      </c>
      <c r="AF62" s="346" t="s">
        <v>430</v>
      </c>
      <c r="AG62" s="346" t="s">
        <v>430</v>
      </c>
      <c r="AH62" s="346" t="s">
        <v>430</v>
      </c>
      <c r="AI62" s="346" t="s">
        <v>430</v>
      </c>
      <c r="AJ62" s="346">
        <v>3</v>
      </c>
      <c r="AK62" s="346">
        <v>3</v>
      </c>
      <c r="AL62" s="346">
        <v>1</v>
      </c>
      <c r="AM62" s="346" t="s">
        <v>430</v>
      </c>
      <c r="AN62" s="346">
        <v>3</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48"/>
      <c r="BB62" s="350">
        <v>17.204243860149699</v>
      </c>
      <c r="BC62" s="375">
        <v>1.0285687650133</v>
      </c>
      <c r="BD62" s="375">
        <v>4.0777151133188798E-2</v>
      </c>
      <c r="BE62" s="467">
        <v>0.98375758804088298</v>
      </c>
      <c r="BF62" s="468"/>
      <c r="BG62" s="348">
        <v>33.8386</v>
      </c>
      <c r="BH62" s="348">
        <v>31.6508</v>
      </c>
      <c r="BI62" s="348">
        <v>30.340499999999999</v>
      </c>
      <c r="BJ62" s="348">
        <v>4.1700999999999997</v>
      </c>
      <c r="BK62" s="373"/>
      <c r="BL62" s="372" t="s">
        <v>629</v>
      </c>
      <c r="BM62" s="372" t="s">
        <v>630</v>
      </c>
      <c r="BN62" s="372" t="s">
        <v>631</v>
      </c>
      <c r="BO62" s="372" t="s">
        <v>632</v>
      </c>
      <c r="BP62" s="372" t="s">
        <v>633</v>
      </c>
      <c r="BQ62" s="373"/>
      <c r="BR62" s="354" t="s">
        <v>615</v>
      </c>
    </row>
    <row r="63" spans="1:70" s="107" customFormat="1" x14ac:dyDescent="0.25">
      <c r="A63" s="345" t="s">
        <v>634</v>
      </c>
      <c r="B63" s="373"/>
      <c r="C63" s="719">
        <v>45545</v>
      </c>
      <c r="D63" s="373"/>
      <c r="E63" s="346">
        <v>431.25900000000001</v>
      </c>
      <c r="F63" s="373"/>
      <c r="G63" s="347">
        <v>10.220000000000001</v>
      </c>
      <c r="H63" s="374"/>
      <c r="I63" s="348">
        <v>0</v>
      </c>
      <c r="J63" s="348">
        <v>0.68969999999999998</v>
      </c>
      <c r="K63" s="348">
        <v>3.5461</v>
      </c>
      <c r="L63" s="348">
        <v>14.0625</v>
      </c>
      <c r="M63" s="348">
        <v>2.8169</v>
      </c>
      <c r="N63" s="350">
        <v>6.1266999999999996</v>
      </c>
      <c r="O63" s="348" t="s">
        <v>430</v>
      </c>
      <c r="P63" s="348" t="s">
        <v>430</v>
      </c>
      <c r="Q63" s="348" t="s">
        <v>430</v>
      </c>
      <c r="R63" s="348" t="s">
        <v>430</v>
      </c>
      <c r="S63" s="348">
        <v>16.5336</v>
      </c>
      <c r="T63" s="348">
        <v>3.0242</v>
      </c>
      <c r="U63" s="348">
        <v>4.9280999999999997</v>
      </c>
      <c r="V63" s="348">
        <v>3.8618000000000001</v>
      </c>
      <c r="W63" s="348">
        <v>3.5461</v>
      </c>
      <c r="X63" s="348">
        <v>1.2257</v>
      </c>
      <c r="Y63" s="374"/>
      <c r="Z63" s="346">
        <v>14</v>
      </c>
      <c r="AA63" s="346">
        <v>13</v>
      </c>
      <c r="AB63" s="346">
        <v>12</v>
      </c>
      <c r="AC63" s="346">
        <v>11</v>
      </c>
      <c r="AD63" s="346">
        <v>9</v>
      </c>
      <c r="AE63" s="346">
        <v>7</v>
      </c>
      <c r="AF63" s="346" t="s">
        <v>430</v>
      </c>
      <c r="AG63" s="346" t="s">
        <v>430</v>
      </c>
      <c r="AH63" s="346" t="s">
        <v>430</v>
      </c>
      <c r="AI63" s="346" t="s">
        <v>430</v>
      </c>
      <c r="AJ63" s="346">
        <v>10</v>
      </c>
      <c r="AK63" s="346">
        <v>9</v>
      </c>
      <c r="AL63" s="346">
        <v>11</v>
      </c>
      <c r="AM63" s="346">
        <v>7</v>
      </c>
      <c r="AN63" s="346">
        <v>9</v>
      </c>
      <c r="AO63" s="373"/>
      <c r="AP63" s="348" t="s">
        <v>430</v>
      </c>
      <c r="AQ63" s="348" t="s">
        <v>430</v>
      </c>
      <c r="AR63" s="348" t="s">
        <v>430</v>
      </c>
      <c r="AS63" s="348" t="s">
        <v>430</v>
      </c>
      <c r="AT63" s="348">
        <v>9.26</v>
      </c>
      <c r="AU63" s="351"/>
      <c r="AV63" s="346" t="s">
        <v>430</v>
      </c>
      <c r="AW63" s="346" t="s">
        <v>430</v>
      </c>
      <c r="AX63" s="346" t="s">
        <v>430</v>
      </c>
      <c r="AY63" s="346" t="s">
        <v>430</v>
      </c>
      <c r="AZ63" s="346">
        <v>8</v>
      </c>
      <c r="BA63" s="348"/>
      <c r="BB63" s="350">
        <v>15.2364359278595</v>
      </c>
      <c r="BC63" s="375">
        <v>0.97736220977403199</v>
      </c>
      <c r="BD63" s="375">
        <v>-2.2530041365843599E-2</v>
      </c>
      <c r="BE63" s="467">
        <v>0.132897307328327</v>
      </c>
      <c r="BF63" s="468"/>
      <c r="BG63" s="348">
        <v>42.253999999999998</v>
      </c>
      <c r="BH63" s="348">
        <v>26.616499999999998</v>
      </c>
      <c r="BI63" s="348">
        <v>28.4328</v>
      </c>
      <c r="BJ63" s="348">
        <v>2.6966999999999999</v>
      </c>
      <c r="BK63" s="373"/>
      <c r="BL63" s="372" t="s">
        <v>635</v>
      </c>
      <c r="BM63" s="372" t="s">
        <v>636</v>
      </c>
      <c r="BN63" s="372" t="s">
        <v>637</v>
      </c>
      <c r="BO63" s="372" t="s">
        <v>638</v>
      </c>
      <c r="BP63" s="372" t="s">
        <v>639</v>
      </c>
      <c r="BQ63" s="373"/>
      <c r="BR63" s="354" t="s">
        <v>602</v>
      </c>
    </row>
    <row r="64" spans="1:70" s="107" customFormat="1" x14ac:dyDescent="0.25">
      <c r="A64" s="345" t="s">
        <v>640</v>
      </c>
      <c r="B64" s="373"/>
      <c r="C64" s="719">
        <v>45595</v>
      </c>
      <c r="D64" s="373"/>
      <c r="E64" s="346">
        <v>244.45</v>
      </c>
      <c r="F64" s="373"/>
      <c r="G64" s="347">
        <v>8.6199999999999992</v>
      </c>
      <c r="H64" s="374"/>
      <c r="I64" s="348">
        <v>-0.3468</v>
      </c>
      <c r="J64" s="348">
        <v>0.93679999999999997</v>
      </c>
      <c r="K64" s="348">
        <v>2.8639999999999999</v>
      </c>
      <c r="L64" s="348">
        <v>8.1555999999999997</v>
      </c>
      <c r="M64" s="348">
        <v>-3.2547999999999999</v>
      </c>
      <c r="N64" s="350">
        <v>-10.3018</v>
      </c>
      <c r="O64" s="348" t="s">
        <v>430</v>
      </c>
      <c r="P64" s="348" t="s">
        <v>430</v>
      </c>
      <c r="Q64" s="348" t="s">
        <v>430</v>
      </c>
      <c r="R64" s="348" t="s">
        <v>430</v>
      </c>
      <c r="S64" s="348">
        <v>8.7011000000000003</v>
      </c>
      <c r="T64" s="348">
        <v>-2.7088000000000001</v>
      </c>
      <c r="U64" s="348">
        <v>-5.2747000000000002</v>
      </c>
      <c r="V64" s="348">
        <v>-12.398400000000001</v>
      </c>
      <c r="W64" s="348">
        <v>1.4117999999999999</v>
      </c>
      <c r="X64" s="348">
        <v>-8.6103000000000005</v>
      </c>
      <c r="Y64" s="374"/>
      <c r="Z64" s="346">
        <v>16</v>
      </c>
      <c r="AA64" s="346">
        <v>9</v>
      </c>
      <c r="AB64" s="346">
        <v>15</v>
      </c>
      <c r="AC64" s="346">
        <v>17</v>
      </c>
      <c r="AD64" s="346">
        <v>17</v>
      </c>
      <c r="AE64" s="346">
        <v>16</v>
      </c>
      <c r="AF64" s="346" t="s">
        <v>430</v>
      </c>
      <c r="AG64" s="346" t="s">
        <v>430</v>
      </c>
      <c r="AH64" s="346" t="s">
        <v>430</v>
      </c>
      <c r="AI64" s="346" t="s">
        <v>430</v>
      </c>
      <c r="AJ64" s="346">
        <v>17</v>
      </c>
      <c r="AK64" s="346">
        <v>17</v>
      </c>
      <c r="AL64" s="346">
        <v>17</v>
      </c>
      <c r="AM64" s="346">
        <v>16</v>
      </c>
      <c r="AN64" s="346">
        <v>16</v>
      </c>
      <c r="AO64" s="373"/>
      <c r="AP64" s="348" t="s">
        <v>430</v>
      </c>
      <c r="AQ64" s="348" t="s">
        <v>430</v>
      </c>
      <c r="AR64" s="348" t="s">
        <v>430</v>
      </c>
      <c r="AS64" s="348" t="s">
        <v>430</v>
      </c>
      <c r="AT64" s="348">
        <v>-4.7300000000000004</v>
      </c>
      <c r="AU64" s="351"/>
      <c r="AV64" s="346" t="s">
        <v>430</v>
      </c>
      <c r="AW64" s="346" t="s">
        <v>430</v>
      </c>
      <c r="AX64" s="346" t="s">
        <v>430</v>
      </c>
      <c r="AY64" s="346" t="s">
        <v>430</v>
      </c>
      <c r="AZ64" s="346">
        <v>16</v>
      </c>
      <c r="BA64" s="348"/>
      <c r="BB64" s="350">
        <v>11.5577974176105</v>
      </c>
      <c r="BC64" s="375">
        <v>0.73010478049635397</v>
      </c>
      <c r="BD64" s="375">
        <v>-8.5460524469952504E-2</v>
      </c>
      <c r="BE64" s="467">
        <v>-0.97496490023745497</v>
      </c>
      <c r="BF64" s="468"/>
      <c r="BG64" s="348">
        <v>18.228000000000002</v>
      </c>
      <c r="BH64" s="348">
        <v>22.0168</v>
      </c>
      <c r="BI64" s="348">
        <v>45.453099999999999</v>
      </c>
      <c r="BJ64" s="348">
        <v>14.302099999999999</v>
      </c>
      <c r="BK64" s="373"/>
      <c r="BL64" s="372" t="s">
        <v>641</v>
      </c>
      <c r="BM64" s="372" t="s">
        <v>642</v>
      </c>
      <c r="BN64" s="372" t="s">
        <v>643</v>
      </c>
      <c r="BO64" s="372" t="s">
        <v>644</v>
      </c>
      <c r="BP64" s="372" t="s">
        <v>645</v>
      </c>
      <c r="BQ64" s="373"/>
      <c r="BR64" s="354" t="s">
        <v>436</v>
      </c>
    </row>
    <row r="65" spans="1:70" x14ac:dyDescent="0.25">
      <c r="A65" s="36" t="s">
        <v>93</v>
      </c>
      <c r="B65" s="43"/>
      <c r="C65" s="720"/>
      <c r="D65" s="43"/>
      <c r="E65" s="51"/>
      <c r="F65" s="43"/>
      <c r="G65" s="55"/>
      <c r="H65" s="66"/>
      <c r="I65" s="59">
        <v>0.28649999999999998</v>
      </c>
      <c r="J65" s="59">
        <v>1.0059</v>
      </c>
      <c r="K65" s="59">
        <v>3.6974999999999998</v>
      </c>
      <c r="L65" s="59">
        <v>14.764799999999999</v>
      </c>
      <c r="M65" s="59">
        <v>2.6435</v>
      </c>
      <c r="N65" s="70">
        <v>4.8590999999999998</v>
      </c>
      <c r="O65" s="59">
        <v>3.758</v>
      </c>
      <c r="P65" s="59">
        <v>16.6845</v>
      </c>
      <c r="Q65" s="59">
        <v>13.592000000000001</v>
      </c>
      <c r="R65" s="59">
        <v>15.698499999999999</v>
      </c>
      <c r="S65" s="59">
        <v>17.1172</v>
      </c>
      <c r="T65" s="59">
        <v>2.6412</v>
      </c>
      <c r="U65" s="59">
        <v>6.1531000000000002</v>
      </c>
      <c r="V65" s="59">
        <v>2.5411999999999999</v>
      </c>
      <c r="W65" s="59">
        <v>3.2170000000000001</v>
      </c>
      <c r="X65" s="59">
        <v>12.2926</v>
      </c>
      <c r="Y65" s="66"/>
      <c r="Z65" s="51">
        <v>16</v>
      </c>
      <c r="AA65" s="51">
        <v>17</v>
      </c>
      <c r="AB65" s="51">
        <v>17</v>
      </c>
      <c r="AC65" s="51">
        <v>17</v>
      </c>
      <c r="AD65" s="51">
        <v>17</v>
      </c>
      <c r="AE65" s="51">
        <v>16</v>
      </c>
      <c r="AF65" s="51">
        <v>11</v>
      </c>
      <c r="AG65" s="51">
        <v>8</v>
      </c>
      <c r="AH65" s="51">
        <v>4</v>
      </c>
      <c r="AI65" s="51">
        <v>3</v>
      </c>
      <c r="AJ65" s="51">
        <v>17</v>
      </c>
      <c r="AK65" s="51">
        <v>17</v>
      </c>
      <c r="AL65" s="51">
        <v>17</v>
      </c>
      <c r="AM65" s="51">
        <v>16</v>
      </c>
      <c r="AN65" s="51">
        <v>17</v>
      </c>
      <c r="AO65" s="43"/>
      <c r="AP65" s="59">
        <v>15.786666666666701</v>
      </c>
      <c r="AQ65" s="59">
        <v>16.335000000000001</v>
      </c>
      <c r="AR65" s="59">
        <v>12.63</v>
      </c>
      <c r="AS65" s="59">
        <v>9.5137499999999999</v>
      </c>
      <c r="AT65" s="59">
        <v>9.8856249999999992</v>
      </c>
      <c r="AU65" s="78"/>
      <c r="AV65" s="51">
        <v>3</v>
      </c>
      <c r="AW65" s="51">
        <v>4</v>
      </c>
      <c r="AX65" s="51">
        <v>4</v>
      </c>
      <c r="AY65" s="51">
        <v>8</v>
      </c>
      <c r="AZ65" s="51">
        <v>16</v>
      </c>
      <c r="BA65" s="59"/>
      <c r="BB65" s="70"/>
      <c r="BC65" s="286"/>
      <c r="BD65" s="286"/>
      <c r="BE65" s="287"/>
      <c r="BF65" s="267"/>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0.91969999999999996</v>
      </c>
      <c r="J66" s="60">
        <v>2.238</v>
      </c>
      <c r="K66" s="60">
        <v>5.4562999999999997</v>
      </c>
      <c r="L66" s="60">
        <v>19.794899999999998</v>
      </c>
      <c r="M66" s="60">
        <v>8.08</v>
      </c>
      <c r="N66" s="71">
        <v>14.1251</v>
      </c>
      <c r="O66" s="60">
        <v>8.3854000000000006</v>
      </c>
      <c r="P66" s="60">
        <v>20.154299999999999</v>
      </c>
      <c r="Q66" s="60">
        <v>15.1023</v>
      </c>
      <c r="R66" s="60">
        <v>17.699200000000001</v>
      </c>
      <c r="S66" s="60">
        <v>22.5504</v>
      </c>
      <c r="T66" s="60">
        <v>8.2486999999999995</v>
      </c>
      <c r="U66" s="60">
        <v>12.6633</v>
      </c>
      <c r="V66" s="60">
        <v>11.302099999999999</v>
      </c>
      <c r="W66" s="60">
        <v>4.1900000000000004</v>
      </c>
      <c r="X66" s="60">
        <v>22.338200000000001</v>
      </c>
      <c r="Y66" s="67"/>
      <c r="Z66" s="52"/>
      <c r="AA66" s="52"/>
      <c r="AB66" s="52"/>
      <c r="AC66" s="52"/>
      <c r="AD66" s="52"/>
      <c r="AE66" s="52"/>
      <c r="AF66" s="52"/>
      <c r="AG66" s="52"/>
      <c r="AH66" s="52"/>
      <c r="AI66" s="52"/>
      <c r="AJ66" s="52"/>
      <c r="AK66" s="52"/>
      <c r="AL66" s="52"/>
      <c r="AM66" s="52"/>
      <c r="AN66" s="52"/>
      <c r="AO66" s="44"/>
      <c r="AP66" s="60">
        <v>17.72</v>
      </c>
      <c r="AQ66" s="60">
        <v>17.28</v>
      </c>
      <c r="AR66" s="60">
        <v>15.54</v>
      </c>
      <c r="AS66" s="60">
        <v>13.06</v>
      </c>
      <c r="AT66" s="60">
        <v>20.82</v>
      </c>
      <c r="AU66" s="79"/>
      <c r="AV66" s="52"/>
      <c r="AW66" s="52"/>
      <c r="AX66" s="52"/>
      <c r="AY66" s="52"/>
      <c r="AZ66" s="52"/>
      <c r="BA66" s="60"/>
      <c r="BB66" s="71"/>
      <c r="BC66" s="288"/>
      <c r="BD66" s="288"/>
      <c r="BE66" s="289"/>
      <c r="BF66" s="268"/>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-0.3468</v>
      </c>
      <c r="J67" s="60">
        <v>0.35060000000000002</v>
      </c>
      <c r="K67" s="60">
        <v>1.706</v>
      </c>
      <c r="L67" s="60">
        <v>8.1555999999999997</v>
      </c>
      <c r="M67" s="60">
        <v>-3.2547999999999999</v>
      </c>
      <c r="N67" s="71">
        <v>-10.3018</v>
      </c>
      <c r="O67" s="60">
        <v>-3.5190999999999999</v>
      </c>
      <c r="P67" s="60">
        <v>13.0252</v>
      </c>
      <c r="Q67" s="60">
        <v>12.5441</v>
      </c>
      <c r="R67" s="60">
        <v>14.4565</v>
      </c>
      <c r="S67" s="60">
        <v>8.7011000000000003</v>
      </c>
      <c r="T67" s="60">
        <v>-2.7088000000000001</v>
      </c>
      <c r="U67" s="60">
        <v>-5.2747000000000002</v>
      </c>
      <c r="V67" s="60">
        <v>-12.398400000000001</v>
      </c>
      <c r="W67" s="60">
        <v>1.3278000000000001</v>
      </c>
      <c r="X67" s="60">
        <v>-8.6103000000000005</v>
      </c>
      <c r="Y67" s="67"/>
      <c r="Z67" s="52"/>
      <c r="AA67" s="52"/>
      <c r="AB67" s="52"/>
      <c r="AC67" s="52"/>
      <c r="AD67" s="52"/>
      <c r="AE67" s="52"/>
      <c r="AF67" s="52"/>
      <c r="AG67" s="52"/>
      <c r="AH67" s="52"/>
      <c r="AI67" s="52"/>
      <c r="AJ67" s="52"/>
      <c r="AK67" s="52"/>
      <c r="AL67" s="52"/>
      <c r="AM67" s="52"/>
      <c r="AN67" s="52"/>
      <c r="AO67" s="44"/>
      <c r="AP67" s="60">
        <v>14.3</v>
      </c>
      <c r="AQ67" s="60">
        <v>15.46</v>
      </c>
      <c r="AR67" s="60">
        <v>10.39</v>
      </c>
      <c r="AS67" s="60">
        <v>5.94</v>
      </c>
      <c r="AT67" s="60">
        <v>-4.7300000000000004</v>
      </c>
      <c r="AU67" s="79"/>
      <c r="AV67" s="52"/>
      <c r="AW67" s="52"/>
      <c r="AX67" s="52"/>
      <c r="AY67" s="52"/>
      <c r="AZ67" s="52"/>
      <c r="BA67" s="60"/>
      <c r="BB67" s="71"/>
      <c r="BC67" s="288"/>
      <c r="BD67" s="288"/>
      <c r="BE67" s="289"/>
      <c r="BF67" s="268"/>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0.26669999999999999</v>
      </c>
      <c r="J68" s="61">
        <v>0.93679999999999997</v>
      </c>
      <c r="K68" s="61">
        <v>3.7515000000000001</v>
      </c>
      <c r="L68" s="61">
        <v>14.84</v>
      </c>
      <c r="M68" s="61">
        <v>2.8169</v>
      </c>
      <c r="N68" s="72">
        <v>5.5620500000000002</v>
      </c>
      <c r="O68" s="61">
        <v>3.6789999999999998</v>
      </c>
      <c r="P68" s="61">
        <v>16.3019</v>
      </c>
      <c r="Q68" s="61">
        <v>13.360799999999999</v>
      </c>
      <c r="R68" s="61">
        <v>14.9397</v>
      </c>
      <c r="S68" s="61">
        <v>16.828299999999999</v>
      </c>
      <c r="T68" s="61">
        <v>3.0242</v>
      </c>
      <c r="U68" s="61">
        <v>6.1856999999999998</v>
      </c>
      <c r="V68" s="61">
        <v>2.3087</v>
      </c>
      <c r="W68" s="61">
        <v>3.5461</v>
      </c>
      <c r="X68" s="61">
        <v>14.6456</v>
      </c>
      <c r="Y68" s="68"/>
      <c r="Z68" s="53"/>
      <c r="AA68" s="53"/>
      <c r="AB68" s="53"/>
      <c r="AC68" s="53"/>
      <c r="AD68" s="53"/>
      <c r="AE68" s="53"/>
      <c r="AF68" s="53"/>
      <c r="AG68" s="53"/>
      <c r="AH68" s="53"/>
      <c r="AI68" s="53"/>
      <c r="AJ68" s="53"/>
      <c r="AK68" s="53"/>
      <c r="AL68" s="53"/>
      <c r="AM68" s="53"/>
      <c r="AN68" s="53"/>
      <c r="AO68" s="45"/>
      <c r="AP68" s="61">
        <v>15.34</v>
      </c>
      <c r="AQ68" s="61">
        <v>16.3</v>
      </c>
      <c r="AR68" s="61">
        <v>12.3</v>
      </c>
      <c r="AS68" s="61">
        <v>9.31</v>
      </c>
      <c r="AT68" s="61">
        <v>8.76</v>
      </c>
      <c r="AU68" s="80"/>
      <c r="AV68" s="53"/>
      <c r="AW68" s="53"/>
      <c r="AX68" s="53"/>
      <c r="AY68" s="53"/>
      <c r="AZ68" s="53"/>
      <c r="BA68" s="61"/>
      <c r="BB68" s="72"/>
      <c r="BC68" s="291"/>
      <c r="BD68" s="291"/>
      <c r="BE68" s="292"/>
      <c r="BF68" s="270"/>
      <c r="BG68" s="61"/>
      <c r="BH68" s="61"/>
      <c r="BI68" s="61"/>
      <c r="BJ68" s="61"/>
      <c r="BK68" s="45"/>
      <c r="BL68" s="86"/>
      <c r="BM68" s="86"/>
      <c r="BN68" s="86"/>
      <c r="BO68" s="86"/>
      <c r="BP68" s="86"/>
      <c r="BQ68" s="45"/>
      <c r="BR68" s="90"/>
    </row>
    <row r="69" spans="1:70" ht="14.5" x14ac:dyDescent="0.25">
      <c r="A69" s="39" t="s">
        <v>99</v>
      </c>
      <c r="B69" s="46"/>
      <c r="C69" s="723"/>
      <c r="D69" s="46"/>
      <c r="E69" s="54"/>
      <c r="F69" s="46"/>
      <c r="G69" s="58"/>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46"/>
      <c r="AP69" s="62"/>
      <c r="AQ69" s="62"/>
      <c r="AR69" s="62"/>
      <c r="AS69" s="62"/>
      <c r="AT69" s="62"/>
      <c r="AU69" s="81"/>
      <c r="AV69" s="54"/>
      <c r="AW69" s="54"/>
      <c r="AX69" s="54"/>
      <c r="AY69" s="54"/>
      <c r="AZ69" s="54"/>
      <c r="BA69" s="62"/>
      <c r="BB69" s="73"/>
      <c r="BC69" s="293"/>
      <c r="BD69" s="293"/>
      <c r="BE69" s="294"/>
      <c r="BF69" s="271"/>
      <c r="BG69" s="62"/>
      <c r="BH69" s="62"/>
      <c r="BI69" s="62"/>
      <c r="BJ69" s="62"/>
      <c r="BK69" s="46"/>
      <c r="BL69" s="87"/>
      <c r="BM69" s="87"/>
      <c r="BN69" s="87"/>
      <c r="BO69" s="87"/>
      <c r="BP69" s="87"/>
      <c r="BQ69" s="46"/>
      <c r="BR69" s="91"/>
    </row>
    <row r="70" spans="1:70" s="107" customFormat="1" x14ac:dyDescent="0.25">
      <c r="A70" s="481" t="s">
        <v>646</v>
      </c>
      <c r="B70" s="402"/>
      <c r="C70" s="724">
        <v>41281</v>
      </c>
      <c r="D70" s="402"/>
      <c r="E70" s="403">
        <v>7800.6</v>
      </c>
      <c r="F70" s="402"/>
      <c r="G70" s="404">
        <v>723.79849999999999</v>
      </c>
      <c r="H70" s="406"/>
      <c r="I70" s="405">
        <v>0.92279999999999995</v>
      </c>
      <c r="J70" s="405">
        <v>2.2602000000000002</v>
      </c>
      <c r="K70" s="405">
        <v>4.1775000000000002</v>
      </c>
      <c r="L70" s="405">
        <v>20.1357</v>
      </c>
      <c r="M70" s="405">
        <v>8.1852</v>
      </c>
      <c r="N70" s="407">
        <v>6.4021999999999997</v>
      </c>
      <c r="O70" s="405">
        <v>-2.4220999999999999</v>
      </c>
      <c r="P70" s="405">
        <v>14.2791</v>
      </c>
      <c r="Q70" s="405">
        <v>14.5175</v>
      </c>
      <c r="R70" s="405">
        <v>18.7879</v>
      </c>
      <c r="S70" s="405">
        <v>22.8735</v>
      </c>
      <c r="T70" s="405">
        <v>8.5380000000000003</v>
      </c>
      <c r="U70" s="405">
        <v>8.7933000000000003</v>
      </c>
      <c r="V70" s="405">
        <v>3.4376000000000002</v>
      </c>
      <c r="W70" s="405">
        <v>2.4487000000000001</v>
      </c>
      <c r="X70" s="405">
        <v>18.4618</v>
      </c>
      <c r="Y70" s="406"/>
      <c r="Z70" s="403">
        <v>1</v>
      </c>
      <c r="AA70" s="403">
        <v>1</v>
      </c>
      <c r="AB70" s="403">
        <v>6</v>
      </c>
      <c r="AC70" s="403">
        <v>1</v>
      </c>
      <c r="AD70" s="403">
        <v>2</v>
      </c>
      <c r="AE70" s="403">
        <v>9</v>
      </c>
      <c r="AF70" s="403">
        <v>11</v>
      </c>
      <c r="AG70" s="403">
        <v>8</v>
      </c>
      <c r="AH70" s="403">
        <v>4</v>
      </c>
      <c r="AI70" s="403">
        <v>1</v>
      </c>
      <c r="AJ70" s="403">
        <v>1</v>
      </c>
      <c r="AK70" s="403">
        <v>2</v>
      </c>
      <c r="AL70" s="403">
        <v>6</v>
      </c>
      <c r="AM70" s="403">
        <v>9</v>
      </c>
      <c r="AN70" s="403">
        <v>15</v>
      </c>
      <c r="AO70" s="402"/>
      <c r="AP70" s="405">
        <v>19.079999999999998</v>
      </c>
      <c r="AQ70" s="405">
        <v>18.86</v>
      </c>
      <c r="AR70" s="405">
        <v>11.7</v>
      </c>
      <c r="AS70" s="405">
        <v>7.12</v>
      </c>
      <c r="AT70" s="405">
        <v>19.29</v>
      </c>
      <c r="AU70" s="408"/>
      <c r="AV70" s="403">
        <v>1</v>
      </c>
      <c r="AW70" s="403">
        <v>1</v>
      </c>
      <c r="AX70" s="403">
        <v>4</v>
      </c>
      <c r="AY70" s="403">
        <v>8</v>
      </c>
      <c r="AZ70" s="403">
        <v>2</v>
      </c>
      <c r="BA70" s="405"/>
      <c r="BB70" s="407">
        <v>16.2555776923979</v>
      </c>
      <c r="BC70" s="410">
        <v>1.0598486052551199</v>
      </c>
      <c r="BD70" s="410">
        <v>5.1830747563683999E-2</v>
      </c>
      <c r="BE70" s="474">
        <v>-0.20263462983882899</v>
      </c>
      <c r="BF70" s="475"/>
      <c r="BG70" s="405">
        <v>29.450500000000002</v>
      </c>
      <c r="BH70" s="405">
        <v>18.3078</v>
      </c>
      <c r="BI70" s="405">
        <v>29.959299999999999</v>
      </c>
      <c r="BJ70" s="405">
        <v>22.282399999999999</v>
      </c>
      <c r="BK70" s="402"/>
      <c r="BL70" s="401" t="s">
        <v>542</v>
      </c>
      <c r="BM70" s="401" t="s">
        <v>543</v>
      </c>
      <c r="BN70" s="401" t="s">
        <v>544</v>
      </c>
      <c r="BO70" s="401" t="s">
        <v>545</v>
      </c>
      <c r="BP70" s="401" t="s">
        <v>546</v>
      </c>
      <c r="BQ70" s="402"/>
      <c r="BR70" s="411" t="s">
        <v>547</v>
      </c>
    </row>
    <row r="71" spans="1:70" s="107" customFormat="1" x14ac:dyDescent="0.25">
      <c r="A71" s="345" t="s">
        <v>647</v>
      </c>
      <c r="B71" s="373"/>
      <c r="C71" s="719">
        <v>45191</v>
      </c>
      <c r="D71" s="373"/>
      <c r="E71" s="346">
        <v>3816.6</v>
      </c>
      <c r="F71" s="373"/>
      <c r="G71" s="347">
        <v>16.332000000000001</v>
      </c>
      <c r="H71" s="374"/>
      <c r="I71" s="348">
        <v>0.2271</v>
      </c>
      <c r="J71" s="348">
        <v>1.0019</v>
      </c>
      <c r="K71" s="348">
        <v>3.4588000000000001</v>
      </c>
      <c r="L71" s="348">
        <v>14.618600000000001</v>
      </c>
      <c r="M71" s="348">
        <v>1.6367</v>
      </c>
      <c r="N71" s="350">
        <v>7.4191000000000003</v>
      </c>
      <c r="O71" s="348">
        <v>10.0307</v>
      </c>
      <c r="P71" s="348" t="s">
        <v>430</v>
      </c>
      <c r="Q71" s="348" t="s">
        <v>430</v>
      </c>
      <c r="R71" s="348" t="s">
        <v>430</v>
      </c>
      <c r="S71" s="348">
        <v>16.648800000000001</v>
      </c>
      <c r="T71" s="348">
        <v>2.024</v>
      </c>
      <c r="U71" s="348">
        <v>6.3212000000000002</v>
      </c>
      <c r="V71" s="348">
        <v>4.8334000000000001</v>
      </c>
      <c r="W71" s="348">
        <v>3.2886000000000002</v>
      </c>
      <c r="X71" s="348">
        <v>19.4801</v>
      </c>
      <c r="Y71" s="374"/>
      <c r="Z71" s="346">
        <v>11</v>
      </c>
      <c r="AA71" s="346">
        <v>7</v>
      </c>
      <c r="AB71" s="346">
        <v>13</v>
      </c>
      <c r="AC71" s="346">
        <v>11</v>
      </c>
      <c r="AD71" s="346">
        <v>12</v>
      </c>
      <c r="AE71" s="346">
        <v>8</v>
      </c>
      <c r="AF71" s="346">
        <v>1</v>
      </c>
      <c r="AG71" s="346" t="s">
        <v>430</v>
      </c>
      <c r="AH71" s="346" t="s">
        <v>430</v>
      </c>
      <c r="AI71" s="346" t="s">
        <v>430</v>
      </c>
      <c r="AJ71" s="346">
        <v>11</v>
      </c>
      <c r="AK71" s="346">
        <v>10</v>
      </c>
      <c r="AL71" s="346">
        <v>11</v>
      </c>
      <c r="AM71" s="346">
        <v>8</v>
      </c>
      <c r="AN71" s="346">
        <v>12</v>
      </c>
      <c r="AO71" s="373"/>
      <c r="AP71" s="348" t="s">
        <v>430</v>
      </c>
      <c r="AQ71" s="348" t="s">
        <v>430</v>
      </c>
      <c r="AR71" s="348" t="s">
        <v>430</v>
      </c>
      <c r="AS71" s="348" t="s">
        <v>430</v>
      </c>
      <c r="AT71" s="348">
        <v>9.75</v>
      </c>
      <c r="AU71" s="351"/>
      <c r="AV71" s="346" t="s">
        <v>430</v>
      </c>
      <c r="AW71" s="346" t="s">
        <v>430</v>
      </c>
      <c r="AX71" s="346" t="s">
        <v>430</v>
      </c>
      <c r="AY71" s="346" t="s">
        <v>430</v>
      </c>
      <c r="AZ71" s="346">
        <v>9</v>
      </c>
      <c r="BA71" s="348"/>
      <c r="BB71" s="350">
        <v>14.240433988214001</v>
      </c>
      <c r="BC71" s="375">
        <v>0.95076138486800299</v>
      </c>
      <c r="BD71" s="375">
        <v>7.9003347922748393E-2</v>
      </c>
      <c r="BE71" s="467">
        <v>0.45025234096953798</v>
      </c>
      <c r="BF71" s="468"/>
      <c r="BG71" s="348">
        <v>29.101199999999999</v>
      </c>
      <c r="BH71" s="348">
        <v>26.099</v>
      </c>
      <c r="BI71" s="348">
        <v>30.861599999999999</v>
      </c>
      <c r="BJ71" s="348">
        <v>13.9382</v>
      </c>
      <c r="BK71" s="373"/>
      <c r="BL71" s="372" t="s">
        <v>549</v>
      </c>
      <c r="BM71" s="372" t="s">
        <v>550</v>
      </c>
      <c r="BN71" s="372" t="s">
        <v>551</v>
      </c>
      <c r="BO71" s="372" t="s">
        <v>552</v>
      </c>
      <c r="BP71" s="372" t="s">
        <v>553</v>
      </c>
      <c r="BQ71" s="373"/>
      <c r="BR71" s="354" t="s">
        <v>554</v>
      </c>
    </row>
    <row r="72" spans="1:70" s="107" customFormat="1" x14ac:dyDescent="0.25">
      <c r="A72" s="345" t="s">
        <v>648</v>
      </c>
      <c r="B72" s="373"/>
      <c r="C72" s="719">
        <v>41276</v>
      </c>
      <c r="D72" s="373"/>
      <c r="E72" s="346">
        <v>3333.11</v>
      </c>
      <c r="F72" s="373"/>
      <c r="G72" s="347">
        <v>329.42149999999998</v>
      </c>
      <c r="H72" s="374"/>
      <c r="I72" s="348">
        <v>0.4052</v>
      </c>
      <c r="J72" s="348">
        <v>0.37119999999999997</v>
      </c>
      <c r="K72" s="348">
        <v>1.8046</v>
      </c>
      <c r="L72" s="348">
        <v>12.973000000000001</v>
      </c>
      <c r="M72" s="348">
        <v>1.2224999999999999</v>
      </c>
      <c r="N72" s="350">
        <v>4.5018000000000002</v>
      </c>
      <c r="O72" s="348">
        <v>3.9849000000000001</v>
      </c>
      <c r="P72" s="348">
        <v>17.242100000000001</v>
      </c>
      <c r="Q72" s="348">
        <v>16.285799999999998</v>
      </c>
      <c r="R72" s="348">
        <v>15.5578</v>
      </c>
      <c r="S72" s="348">
        <v>14.989599999999999</v>
      </c>
      <c r="T72" s="348">
        <v>1.3292999999999999</v>
      </c>
      <c r="U72" s="348">
        <v>4.7367999999999997</v>
      </c>
      <c r="V72" s="348">
        <v>2.1665999999999999</v>
      </c>
      <c r="W72" s="348">
        <v>1.4053</v>
      </c>
      <c r="X72" s="348">
        <v>14.851599999999999</v>
      </c>
      <c r="Y72" s="374"/>
      <c r="Z72" s="346">
        <v>7</v>
      </c>
      <c r="AA72" s="346">
        <v>17</v>
      </c>
      <c r="AB72" s="346">
        <v>17</v>
      </c>
      <c r="AC72" s="346">
        <v>14</v>
      </c>
      <c r="AD72" s="346">
        <v>13</v>
      </c>
      <c r="AE72" s="346">
        <v>11</v>
      </c>
      <c r="AF72" s="346">
        <v>9</v>
      </c>
      <c r="AG72" s="346">
        <v>5</v>
      </c>
      <c r="AH72" s="346">
        <v>1</v>
      </c>
      <c r="AI72" s="346">
        <v>3</v>
      </c>
      <c r="AJ72" s="346">
        <v>14</v>
      </c>
      <c r="AK72" s="346">
        <v>13</v>
      </c>
      <c r="AL72" s="346">
        <v>12</v>
      </c>
      <c r="AM72" s="346">
        <v>11</v>
      </c>
      <c r="AN72" s="346">
        <v>17</v>
      </c>
      <c r="AO72" s="373"/>
      <c r="AP72" s="348">
        <v>16.47</v>
      </c>
      <c r="AQ72" s="348">
        <v>18.03</v>
      </c>
      <c r="AR72" s="348">
        <v>14.2</v>
      </c>
      <c r="AS72" s="348">
        <v>9.34</v>
      </c>
      <c r="AT72" s="348">
        <v>6.97</v>
      </c>
      <c r="AU72" s="351"/>
      <c r="AV72" s="346">
        <v>2</v>
      </c>
      <c r="AW72" s="346">
        <v>2</v>
      </c>
      <c r="AX72" s="346">
        <v>2</v>
      </c>
      <c r="AY72" s="346">
        <v>5</v>
      </c>
      <c r="AZ72" s="346">
        <v>13</v>
      </c>
      <c r="BA72" s="348"/>
      <c r="BB72" s="350">
        <v>13.9630314818499</v>
      </c>
      <c r="BC72" s="375">
        <v>0.93796339510968696</v>
      </c>
      <c r="BD72" s="375">
        <v>7.5282553671133401E-2</v>
      </c>
      <c r="BE72" s="467">
        <v>0.12619681546168399</v>
      </c>
      <c r="BF72" s="468"/>
      <c r="BG72" s="348">
        <v>36.499299999999998</v>
      </c>
      <c r="BH72" s="348">
        <v>30.902899999999999</v>
      </c>
      <c r="BI72" s="348">
        <v>28.860800000000001</v>
      </c>
      <c r="BJ72" s="348">
        <v>3.7370000000000001</v>
      </c>
      <c r="BK72" s="373"/>
      <c r="BL72" s="372" t="s">
        <v>556</v>
      </c>
      <c r="BM72" s="372" t="s">
        <v>557</v>
      </c>
      <c r="BN72" s="372" t="s">
        <v>558</v>
      </c>
      <c r="BO72" s="372" t="s">
        <v>559</v>
      </c>
      <c r="BP72" s="372" t="s">
        <v>560</v>
      </c>
      <c r="BQ72" s="373"/>
      <c r="BR72" s="354" t="s">
        <v>443</v>
      </c>
    </row>
    <row r="73" spans="1:70" s="107" customFormat="1" x14ac:dyDescent="0.25">
      <c r="A73" s="345" t="s">
        <v>649</v>
      </c>
      <c r="B73" s="373"/>
      <c r="C73" s="719">
        <v>45224</v>
      </c>
      <c r="D73" s="373"/>
      <c r="E73" s="346">
        <v>3322.65</v>
      </c>
      <c r="F73" s="373"/>
      <c r="G73" s="347">
        <v>16.1675</v>
      </c>
      <c r="H73" s="374"/>
      <c r="I73" s="348">
        <v>0.58230000000000004</v>
      </c>
      <c r="J73" s="348">
        <v>0.63239999999999996</v>
      </c>
      <c r="K73" s="348">
        <v>2.6983999999999999</v>
      </c>
      <c r="L73" s="348">
        <v>13.132199999999999</v>
      </c>
      <c r="M73" s="348">
        <v>1.8541000000000001</v>
      </c>
      <c r="N73" s="350">
        <v>5.2613000000000003</v>
      </c>
      <c r="O73" s="348">
        <v>5.7789999999999999</v>
      </c>
      <c r="P73" s="348" t="s">
        <v>430</v>
      </c>
      <c r="Q73" s="348" t="s">
        <v>430</v>
      </c>
      <c r="R73" s="348" t="s">
        <v>430</v>
      </c>
      <c r="S73" s="348">
        <v>15.398899999999999</v>
      </c>
      <c r="T73" s="348">
        <v>1.6375999999999999</v>
      </c>
      <c r="U73" s="348">
        <v>7.3226000000000004</v>
      </c>
      <c r="V73" s="348">
        <v>2.7812999999999999</v>
      </c>
      <c r="W73" s="348">
        <v>2.7212000000000001</v>
      </c>
      <c r="X73" s="348">
        <v>19.747900000000001</v>
      </c>
      <c r="Y73" s="374"/>
      <c r="Z73" s="346">
        <v>3</v>
      </c>
      <c r="AA73" s="346">
        <v>14</v>
      </c>
      <c r="AB73" s="346">
        <v>16</v>
      </c>
      <c r="AC73" s="346">
        <v>13</v>
      </c>
      <c r="AD73" s="346">
        <v>11</v>
      </c>
      <c r="AE73" s="346">
        <v>10</v>
      </c>
      <c r="AF73" s="346">
        <v>5</v>
      </c>
      <c r="AG73" s="346" t="s">
        <v>430</v>
      </c>
      <c r="AH73" s="346" t="s">
        <v>430</v>
      </c>
      <c r="AI73" s="346" t="s">
        <v>430</v>
      </c>
      <c r="AJ73" s="346">
        <v>13</v>
      </c>
      <c r="AK73" s="346">
        <v>12</v>
      </c>
      <c r="AL73" s="346">
        <v>9</v>
      </c>
      <c r="AM73" s="346">
        <v>10</v>
      </c>
      <c r="AN73" s="346">
        <v>14</v>
      </c>
      <c r="AO73" s="373"/>
      <c r="AP73" s="348" t="s">
        <v>430</v>
      </c>
      <c r="AQ73" s="348" t="s">
        <v>430</v>
      </c>
      <c r="AR73" s="348" t="s">
        <v>430</v>
      </c>
      <c r="AS73" s="348" t="s">
        <v>430</v>
      </c>
      <c r="AT73" s="348">
        <v>8.93</v>
      </c>
      <c r="AU73" s="351"/>
      <c r="AV73" s="346" t="s">
        <v>430</v>
      </c>
      <c r="AW73" s="346" t="s">
        <v>430</v>
      </c>
      <c r="AX73" s="346" t="s">
        <v>430</v>
      </c>
      <c r="AY73" s="346" t="s">
        <v>430</v>
      </c>
      <c r="AZ73" s="346">
        <v>11</v>
      </c>
      <c r="BA73" s="348"/>
      <c r="BB73" s="350">
        <v>15.198536391118401</v>
      </c>
      <c r="BC73" s="375">
        <v>1.0154114957314999</v>
      </c>
      <c r="BD73" s="375">
        <v>6.26733870289818E-2</v>
      </c>
      <c r="BE73" s="467">
        <v>0.28335623174211899</v>
      </c>
      <c r="BF73" s="468"/>
      <c r="BG73" s="348">
        <v>43.747599999999998</v>
      </c>
      <c r="BH73" s="348">
        <v>28.2254</v>
      </c>
      <c r="BI73" s="348">
        <v>26.9815</v>
      </c>
      <c r="BJ73" s="348">
        <v>1.0455000000000001</v>
      </c>
      <c r="BK73" s="373"/>
      <c r="BL73" s="372" t="s">
        <v>562</v>
      </c>
      <c r="BM73" s="372" t="s">
        <v>563</v>
      </c>
      <c r="BN73" s="372" t="s">
        <v>564</v>
      </c>
      <c r="BO73" s="372" t="s">
        <v>565</v>
      </c>
      <c r="BP73" s="372" t="s">
        <v>566</v>
      </c>
      <c r="BQ73" s="373"/>
      <c r="BR73" s="354" t="s">
        <v>476</v>
      </c>
    </row>
    <row r="74" spans="1:70" s="107" customFormat="1" x14ac:dyDescent="0.25">
      <c r="A74" s="345" t="s">
        <v>650</v>
      </c>
      <c r="B74" s="373"/>
      <c r="C74" s="719">
        <v>44532</v>
      </c>
      <c r="D74" s="373"/>
      <c r="E74" s="346">
        <v>2998.48</v>
      </c>
      <c r="F74" s="373"/>
      <c r="G74" s="347">
        <v>18.709</v>
      </c>
      <c r="H74" s="374"/>
      <c r="I74" s="348">
        <v>0.5806</v>
      </c>
      <c r="J74" s="348">
        <v>0.62390000000000001</v>
      </c>
      <c r="K74" s="348">
        <v>3.3589000000000002</v>
      </c>
      <c r="L74" s="348">
        <v>13.3673</v>
      </c>
      <c r="M74" s="348">
        <v>0.53739999999999999</v>
      </c>
      <c r="N74" s="350">
        <v>3.9043000000000001</v>
      </c>
      <c r="O74" s="348">
        <v>4.1673</v>
      </c>
      <c r="P74" s="348">
        <v>16.613299999999999</v>
      </c>
      <c r="Q74" s="348" t="s">
        <v>430</v>
      </c>
      <c r="R74" s="348" t="s">
        <v>430</v>
      </c>
      <c r="S74" s="348">
        <v>16.3567</v>
      </c>
      <c r="T74" s="348">
        <v>0.2089</v>
      </c>
      <c r="U74" s="348">
        <v>4.6013999999999999</v>
      </c>
      <c r="V74" s="348">
        <v>2.0341999999999998</v>
      </c>
      <c r="W74" s="348">
        <v>2.9721000000000002</v>
      </c>
      <c r="X74" s="348">
        <v>14.719900000000001</v>
      </c>
      <c r="Y74" s="374"/>
      <c r="Z74" s="346">
        <v>4</v>
      </c>
      <c r="AA74" s="346">
        <v>16</v>
      </c>
      <c r="AB74" s="346">
        <v>14</v>
      </c>
      <c r="AC74" s="346">
        <v>12</v>
      </c>
      <c r="AD74" s="346">
        <v>14</v>
      </c>
      <c r="AE74" s="346">
        <v>12</v>
      </c>
      <c r="AF74" s="346">
        <v>7</v>
      </c>
      <c r="AG74" s="346">
        <v>6</v>
      </c>
      <c r="AH74" s="346" t="s">
        <v>430</v>
      </c>
      <c r="AI74" s="346" t="s">
        <v>430</v>
      </c>
      <c r="AJ74" s="346">
        <v>12</v>
      </c>
      <c r="AK74" s="346">
        <v>14</v>
      </c>
      <c r="AL74" s="346">
        <v>13</v>
      </c>
      <c r="AM74" s="346">
        <v>12</v>
      </c>
      <c r="AN74" s="346">
        <v>13</v>
      </c>
      <c r="AO74" s="373"/>
      <c r="AP74" s="348" t="s">
        <v>430</v>
      </c>
      <c r="AQ74" s="348" t="s">
        <v>430</v>
      </c>
      <c r="AR74" s="348" t="s">
        <v>430</v>
      </c>
      <c r="AS74" s="348">
        <v>9.25</v>
      </c>
      <c r="AT74" s="348">
        <v>7.5</v>
      </c>
      <c r="AU74" s="351"/>
      <c r="AV74" s="346" t="s">
        <v>430</v>
      </c>
      <c r="AW74" s="346" t="s">
        <v>430</v>
      </c>
      <c r="AX74" s="346" t="s">
        <v>430</v>
      </c>
      <c r="AY74" s="346">
        <v>6</v>
      </c>
      <c r="AZ74" s="346">
        <v>12</v>
      </c>
      <c r="BA74" s="348"/>
      <c r="BB74" s="350">
        <v>13.4672777930233</v>
      </c>
      <c r="BC74" s="375">
        <v>0.93926923577795096</v>
      </c>
      <c r="BD74" s="375">
        <v>7.2984097835597006E-2</v>
      </c>
      <c r="BE74" s="467">
        <v>5.6633509243920903E-2</v>
      </c>
      <c r="BF74" s="468"/>
      <c r="BG74" s="348">
        <v>43.909199999999998</v>
      </c>
      <c r="BH74" s="348">
        <v>26.039100000000001</v>
      </c>
      <c r="BI74" s="348">
        <v>26.188199999999998</v>
      </c>
      <c r="BJ74" s="348">
        <v>3.8635000000000002</v>
      </c>
      <c r="BK74" s="373"/>
      <c r="BL74" s="372" t="s">
        <v>568</v>
      </c>
      <c r="BM74" s="372" t="s">
        <v>569</v>
      </c>
      <c r="BN74" s="372" t="s">
        <v>570</v>
      </c>
      <c r="BO74" s="372" t="s">
        <v>571</v>
      </c>
      <c r="BP74" s="372" t="s">
        <v>572</v>
      </c>
      <c r="BQ74" s="373"/>
      <c r="BR74" s="354" t="s">
        <v>443</v>
      </c>
    </row>
    <row r="75" spans="1:70" s="107" customFormat="1" x14ac:dyDescent="0.25">
      <c r="A75" s="345" t="s">
        <v>651</v>
      </c>
      <c r="B75" s="373"/>
      <c r="C75" s="719">
        <v>45321</v>
      </c>
      <c r="D75" s="373"/>
      <c r="E75" s="346">
        <v>2942.55</v>
      </c>
      <c r="F75" s="373"/>
      <c r="G75" s="347">
        <v>12.699</v>
      </c>
      <c r="H75" s="374"/>
      <c r="I75" s="348">
        <v>8.6699999999999999E-2</v>
      </c>
      <c r="J75" s="348">
        <v>1.6815</v>
      </c>
      <c r="K75" s="348">
        <v>3.9538000000000002</v>
      </c>
      <c r="L75" s="348">
        <v>15.718999999999999</v>
      </c>
      <c r="M75" s="348">
        <v>2.3123</v>
      </c>
      <c r="N75" s="350">
        <v>3.1852</v>
      </c>
      <c r="O75" s="348">
        <v>3.3460000000000001</v>
      </c>
      <c r="P75" s="348" t="s">
        <v>430</v>
      </c>
      <c r="Q75" s="348" t="s">
        <v>430</v>
      </c>
      <c r="R75" s="348" t="s">
        <v>430</v>
      </c>
      <c r="S75" s="348">
        <v>18.549299999999999</v>
      </c>
      <c r="T75" s="348">
        <v>1.7222</v>
      </c>
      <c r="U75" s="348">
        <v>3.0847000000000002</v>
      </c>
      <c r="V75" s="348">
        <v>1.3811</v>
      </c>
      <c r="W75" s="348">
        <v>3.9198</v>
      </c>
      <c r="X75" s="348">
        <v>10.4682</v>
      </c>
      <c r="Y75" s="374"/>
      <c r="Z75" s="346">
        <v>12</v>
      </c>
      <c r="AA75" s="346">
        <v>2</v>
      </c>
      <c r="AB75" s="346">
        <v>8</v>
      </c>
      <c r="AC75" s="346">
        <v>7</v>
      </c>
      <c r="AD75" s="346">
        <v>10</v>
      </c>
      <c r="AE75" s="346">
        <v>14</v>
      </c>
      <c r="AF75" s="346">
        <v>10</v>
      </c>
      <c r="AG75" s="346" t="s">
        <v>430</v>
      </c>
      <c r="AH75" s="346" t="s">
        <v>430</v>
      </c>
      <c r="AI75" s="346" t="s">
        <v>430</v>
      </c>
      <c r="AJ75" s="346">
        <v>7</v>
      </c>
      <c r="AK75" s="346">
        <v>11</v>
      </c>
      <c r="AL75" s="346">
        <v>14</v>
      </c>
      <c r="AM75" s="346">
        <v>14</v>
      </c>
      <c r="AN75" s="346">
        <v>4</v>
      </c>
      <c r="AO75" s="373"/>
      <c r="AP75" s="348" t="s">
        <v>430</v>
      </c>
      <c r="AQ75" s="348" t="s">
        <v>430</v>
      </c>
      <c r="AR75" s="348" t="s">
        <v>430</v>
      </c>
      <c r="AS75" s="348" t="s">
        <v>430</v>
      </c>
      <c r="AT75" s="348">
        <v>9.07</v>
      </c>
      <c r="AU75" s="351"/>
      <c r="AV75" s="346" t="s">
        <v>430</v>
      </c>
      <c r="AW75" s="346" t="s">
        <v>430</v>
      </c>
      <c r="AX75" s="346" t="s">
        <v>430</v>
      </c>
      <c r="AY75" s="346" t="s">
        <v>430</v>
      </c>
      <c r="AZ75" s="346">
        <v>10</v>
      </c>
      <c r="BA75" s="348"/>
      <c r="BB75" s="350">
        <v>15.5075595134313</v>
      </c>
      <c r="BC75" s="375">
        <v>1.02920939904301</v>
      </c>
      <c r="BD75" s="375">
        <v>2.7278350812448199E-2</v>
      </c>
      <c r="BE75" s="467">
        <v>0.17286377904141201</v>
      </c>
      <c r="BF75" s="468"/>
      <c r="BG75" s="348">
        <v>29.854900000000001</v>
      </c>
      <c r="BH75" s="348">
        <v>25.525500000000001</v>
      </c>
      <c r="BI75" s="348">
        <v>36.512999999999998</v>
      </c>
      <c r="BJ75" s="348">
        <v>8.1066000000000003</v>
      </c>
      <c r="BK75" s="373"/>
      <c r="BL75" s="372" t="s">
        <v>574</v>
      </c>
      <c r="BM75" s="372" t="s">
        <v>575</v>
      </c>
      <c r="BN75" s="372" t="s">
        <v>576</v>
      </c>
      <c r="BO75" s="372" t="s">
        <v>577</v>
      </c>
      <c r="BP75" s="372" t="s">
        <v>578</v>
      </c>
      <c r="BQ75" s="373"/>
      <c r="BR75" s="354" t="s">
        <v>436</v>
      </c>
    </row>
    <row r="76" spans="1:70" s="107" customFormat="1" x14ac:dyDescent="0.25">
      <c r="A76" s="345" t="s">
        <v>652</v>
      </c>
      <c r="B76" s="373"/>
      <c r="C76" s="719">
        <v>41275</v>
      </c>
      <c r="D76" s="373"/>
      <c r="E76" s="346">
        <v>2920.18</v>
      </c>
      <c r="F76" s="373"/>
      <c r="G76" s="347">
        <v>429.6259</v>
      </c>
      <c r="H76" s="374"/>
      <c r="I76" s="348">
        <v>0.50029999999999997</v>
      </c>
      <c r="J76" s="348">
        <v>0.94989999999999997</v>
      </c>
      <c r="K76" s="348">
        <v>4.4546999999999999</v>
      </c>
      <c r="L76" s="348">
        <v>12.1739</v>
      </c>
      <c r="M76" s="348">
        <v>-1.3842000000000001</v>
      </c>
      <c r="N76" s="350">
        <v>2.8650000000000002</v>
      </c>
      <c r="O76" s="348">
        <v>4.1265000000000001</v>
      </c>
      <c r="P76" s="348">
        <v>16.164899999999999</v>
      </c>
      <c r="Q76" s="348">
        <v>14.864599999999999</v>
      </c>
      <c r="R76" s="348">
        <v>16.040600000000001</v>
      </c>
      <c r="S76" s="348">
        <v>14.7201</v>
      </c>
      <c r="T76" s="348">
        <v>-1.6437999999999999</v>
      </c>
      <c r="U76" s="348">
        <v>1.7545999999999999</v>
      </c>
      <c r="V76" s="348">
        <v>0.92479999999999996</v>
      </c>
      <c r="W76" s="348">
        <v>4.2664999999999997</v>
      </c>
      <c r="X76" s="348">
        <v>15.9778</v>
      </c>
      <c r="Y76" s="374"/>
      <c r="Z76" s="346">
        <v>5</v>
      </c>
      <c r="AA76" s="346">
        <v>10</v>
      </c>
      <c r="AB76" s="346">
        <v>4</v>
      </c>
      <c r="AC76" s="346">
        <v>15</v>
      </c>
      <c r="AD76" s="346">
        <v>15</v>
      </c>
      <c r="AE76" s="346">
        <v>15</v>
      </c>
      <c r="AF76" s="346">
        <v>8</v>
      </c>
      <c r="AG76" s="346">
        <v>7</v>
      </c>
      <c r="AH76" s="346">
        <v>2</v>
      </c>
      <c r="AI76" s="346">
        <v>2</v>
      </c>
      <c r="AJ76" s="346">
        <v>15</v>
      </c>
      <c r="AK76" s="346">
        <v>15</v>
      </c>
      <c r="AL76" s="346">
        <v>16</v>
      </c>
      <c r="AM76" s="346">
        <v>15</v>
      </c>
      <c r="AN76" s="346">
        <v>2</v>
      </c>
      <c r="AO76" s="373"/>
      <c r="AP76" s="348">
        <v>15.46</v>
      </c>
      <c r="AQ76" s="348">
        <v>16.72</v>
      </c>
      <c r="AR76" s="348">
        <v>12.85</v>
      </c>
      <c r="AS76" s="348">
        <v>8.31</v>
      </c>
      <c r="AT76" s="348">
        <v>3.98</v>
      </c>
      <c r="AU76" s="351"/>
      <c r="AV76" s="346">
        <v>3</v>
      </c>
      <c r="AW76" s="346">
        <v>4</v>
      </c>
      <c r="AX76" s="346">
        <v>3</v>
      </c>
      <c r="AY76" s="346">
        <v>7</v>
      </c>
      <c r="AZ76" s="346">
        <v>15</v>
      </c>
      <c r="BA76" s="348"/>
      <c r="BB76" s="350">
        <v>14.2441846948873</v>
      </c>
      <c r="BC76" s="375">
        <v>0.98666384792672801</v>
      </c>
      <c r="BD76" s="375">
        <v>6.81904352288982E-2</v>
      </c>
      <c r="BE76" s="467">
        <v>-1.6848179161753601E-3</v>
      </c>
      <c r="BF76" s="468"/>
      <c r="BG76" s="348">
        <v>43.150300000000001</v>
      </c>
      <c r="BH76" s="348">
        <v>26.026700000000002</v>
      </c>
      <c r="BI76" s="348">
        <v>27.630299999999998</v>
      </c>
      <c r="BJ76" s="348">
        <v>3.1926999999999999</v>
      </c>
      <c r="BK76" s="373"/>
      <c r="BL76" s="372" t="s">
        <v>580</v>
      </c>
      <c r="BM76" s="372" t="s">
        <v>581</v>
      </c>
      <c r="BN76" s="372" t="s">
        <v>582</v>
      </c>
      <c r="BO76" s="372" t="s">
        <v>583</v>
      </c>
      <c r="BP76" s="372" t="s">
        <v>584</v>
      </c>
      <c r="BQ76" s="373"/>
      <c r="BR76" s="354" t="s">
        <v>443</v>
      </c>
    </row>
    <row r="77" spans="1:70" s="107" customFormat="1" x14ac:dyDescent="0.25">
      <c r="A77" s="345" t="s">
        <v>653</v>
      </c>
      <c r="B77" s="373"/>
      <c r="C77" s="719">
        <v>45793</v>
      </c>
      <c r="D77" s="373"/>
      <c r="E77" s="346">
        <v>2033.82</v>
      </c>
      <c r="F77" s="373"/>
      <c r="G77" s="347">
        <v>10.549899999999999</v>
      </c>
      <c r="H77" s="374"/>
      <c r="I77" s="348">
        <v>0.37490000000000001</v>
      </c>
      <c r="J77" s="348">
        <v>1.0168999999999999</v>
      </c>
      <c r="K77" s="348">
        <v>3.7906</v>
      </c>
      <c r="L77" s="348">
        <v>11.125299999999999</v>
      </c>
      <c r="M77" s="348">
        <v>-1.4921</v>
      </c>
      <c r="N77" s="350">
        <v>3.8458000000000001</v>
      </c>
      <c r="O77" s="348" t="s">
        <v>430</v>
      </c>
      <c r="P77" s="348" t="s">
        <v>430</v>
      </c>
      <c r="Q77" s="348" t="s">
        <v>430</v>
      </c>
      <c r="R77" s="348" t="s">
        <v>430</v>
      </c>
      <c r="S77" s="348">
        <v>13.5656</v>
      </c>
      <c r="T77" s="348">
        <v>-1.9471000000000001</v>
      </c>
      <c r="U77" s="348">
        <v>3.0796999999999999</v>
      </c>
      <c r="V77" s="348">
        <v>1.4178999999999999</v>
      </c>
      <c r="W77" s="348">
        <v>3.7141000000000002</v>
      </c>
      <c r="X77" s="348">
        <v>4.9551999999999996</v>
      </c>
      <c r="Y77" s="374"/>
      <c r="Z77" s="346">
        <v>8</v>
      </c>
      <c r="AA77" s="346">
        <v>6</v>
      </c>
      <c r="AB77" s="346">
        <v>10</v>
      </c>
      <c r="AC77" s="346">
        <v>16</v>
      </c>
      <c r="AD77" s="346">
        <v>16</v>
      </c>
      <c r="AE77" s="346">
        <v>13</v>
      </c>
      <c r="AF77" s="346" t="s">
        <v>430</v>
      </c>
      <c r="AG77" s="346" t="s">
        <v>430</v>
      </c>
      <c r="AH77" s="346" t="s">
        <v>430</v>
      </c>
      <c r="AI77" s="346" t="s">
        <v>430</v>
      </c>
      <c r="AJ77" s="346">
        <v>16</v>
      </c>
      <c r="AK77" s="346">
        <v>16</v>
      </c>
      <c r="AL77" s="346">
        <v>15</v>
      </c>
      <c r="AM77" s="346">
        <v>13</v>
      </c>
      <c r="AN77" s="346">
        <v>9</v>
      </c>
      <c r="AO77" s="373"/>
      <c r="AP77" s="348" t="s">
        <v>430</v>
      </c>
      <c r="AQ77" s="348" t="s">
        <v>430</v>
      </c>
      <c r="AR77" s="348" t="s">
        <v>430</v>
      </c>
      <c r="AS77" s="348" t="s">
        <v>430</v>
      </c>
      <c r="AT77" s="348">
        <v>4.26</v>
      </c>
      <c r="AU77" s="351"/>
      <c r="AV77" s="346" t="s">
        <v>430</v>
      </c>
      <c r="AW77" s="346" t="s">
        <v>430</v>
      </c>
      <c r="AX77" s="346" t="s">
        <v>430</v>
      </c>
      <c r="AY77" s="346" t="s">
        <v>430</v>
      </c>
      <c r="AZ77" s="346">
        <v>14</v>
      </c>
      <c r="BA77" s="348"/>
      <c r="BB77" s="350">
        <v>13.5077298050719</v>
      </c>
      <c r="BC77" s="375">
        <v>0.89066145862016999</v>
      </c>
      <c r="BD77" s="375">
        <v>1.0828706882494701E-3</v>
      </c>
      <c r="BE77" s="467">
        <v>2.5808331254732399E-2</v>
      </c>
      <c r="BF77" s="468"/>
      <c r="BG77" s="348">
        <v>35.671799999999998</v>
      </c>
      <c r="BH77" s="348">
        <v>26.2927</v>
      </c>
      <c r="BI77" s="348">
        <v>32.580800000000004</v>
      </c>
      <c r="BJ77" s="348">
        <v>5.4546999999999999</v>
      </c>
      <c r="BK77" s="373"/>
      <c r="BL77" s="372" t="s">
        <v>586</v>
      </c>
      <c r="BM77" s="372" t="s">
        <v>587</v>
      </c>
      <c r="BN77" s="372" t="s">
        <v>588</v>
      </c>
      <c r="BO77" s="372" t="s">
        <v>589</v>
      </c>
      <c r="BP77" s="372" t="s">
        <v>494</v>
      </c>
      <c r="BQ77" s="373"/>
      <c r="BR77" s="354" t="s">
        <v>476</v>
      </c>
    </row>
    <row r="78" spans="1:70" s="107" customFormat="1" x14ac:dyDescent="0.25">
      <c r="A78" s="345" t="s">
        <v>654</v>
      </c>
      <c r="B78" s="373"/>
      <c r="C78" s="719">
        <v>44865</v>
      </c>
      <c r="D78" s="373"/>
      <c r="E78" s="346">
        <v>2029.44</v>
      </c>
      <c r="F78" s="373"/>
      <c r="G78" s="347">
        <v>19.101099999999999</v>
      </c>
      <c r="H78" s="374"/>
      <c r="I78" s="348">
        <v>0.27089999999999997</v>
      </c>
      <c r="J78" s="348">
        <v>1.1395</v>
      </c>
      <c r="K78" s="348">
        <v>4.5964999999999998</v>
      </c>
      <c r="L78" s="348">
        <v>17.046800000000001</v>
      </c>
      <c r="M78" s="348">
        <v>4.3628</v>
      </c>
      <c r="N78" s="350">
        <v>8.5561000000000007</v>
      </c>
      <c r="O78" s="348">
        <v>7.3720999999999997</v>
      </c>
      <c r="P78" s="348">
        <v>20.7395</v>
      </c>
      <c r="Q78" s="348" t="s">
        <v>430</v>
      </c>
      <c r="R78" s="348" t="s">
        <v>430</v>
      </c>
      <c r="S78" s="348">
        <v>20.399999999999999</v>
      </c>
      <c r="T78" s="348">
        <v>4.6600999999999999</v>
      </c>
      <c r="U78" s="348">
        <v>8.4710000000000001</v>
      </c>
      <c r="V78" s="348">
        <v>6.2270000000000003</v>
      </c>
      <c r="W78" s="348">
        <v>4.2773000000000003</v>
      </c>
      <c r="X78" s="348">
        <v>19.403400000000001</v>
      </c>
      <c r="Y78" s="374"/>
      <c r="Z78" s="346">
        <v>9</v>
      </c>
      <c r="AA78" s="346">
        <v>5</v>
      </c>
      <c r="AB78" s="346">
        <v>2</v>
      </c>
      <c r="AC78" s="346">
        <v>6</v>
      </c>
      <c r="AD78" s="346">
        <v>8</v>
      </c>
      <c r="AE78" s="346">
        <v>5</v>
      </c>
      <c r="AF78" s="346">
        <v>3</v>
      </c>
      <c r="AG78" s="346">
        <v>3</v>
      </c>
      <c r="AH78" s="346" t="s">
        <v>430</v>
      </c>
      <c r="AI78" s="346" t="s">
        <v>430</v>
      </c>
      <c r="AJ78" s="346">
        <v>4</v>
      </c>
      <c r="AK78" s="346">
        <v>7</v>
      </c>
      <c r="AL78" s="346">
        <v>8</v>
      </c>
      <c r="AM78" s="346">
        <v>5</v>
      </c>
      <c r="AN78" s="346">
        <v>1</v>
      </c>
      <c r="AO78" s="373"/>
      <c r="AP78" s="348" t="s">
        <v>430</v>
      </c>
      <c r="AQ78" s="348" t="s">
        <v>430</v>
      </c>
      <c r="AR78" s="348" t="s">
        <v>430</v>
      </c>
      <c r="AS78" s="348">
        <v>13.91</v>
      </c>
      <c r="AT78" s="348">
        <v>15.13</v>
      </c>
      <c r="AU78" s="351"/>
      <c r="AV78" s="346" t="s">
        <v>430</v>
      </c>
      <c r="AW78" s="346" t="s">
        <v>430</v>
      </c>
      <c r="AX78" s="346" t="s">
        <v>430</v>
      </c>
      <c r="AY78" s="346">
        <v>2</v>
      </c>
      <c r="AZ78" s="346">
        <v>6</v>
      </c>
      <c r="BA78" s="348"/>
      <c r="BB78" s="350">
        <v>15.243279067599801</v>
      </c>
      <c r="BC78" s="375">
        <v>1.00357172594845</v>
      </c>
      <c r="BD78" s="375">
        <v>8.5867302616524102E-2</v>
      </c>
      <c r="BE78" s="467">
        <v>0.31922352233913598</v>
      </c>
      <c r="BF78" s="468"/>
      <c r="BG78" s="348">
        <v>38.999299999999998</v>
      </c>
      <c r="BH78" s="348">
        <v>28.532299999999999</v>
      </c>
      <c r="BI78" s="348">
        <v>28.584599999999998</v>
      </c>
      <c r="BJ78" s="348">
        <v>3.8837999999999999</v>
      </c>
      <c r="BK78" s="373"/>
      <c r="BL78" s="372" t="s">
        <v>591</v>
      </c>
      <c r="BM78" s="372" t="s">
        <v>592</v>
      </c>
      <c r="BN78" s="372" t="s">
        <v>593</v>
      </c>
      <c r="BO78" s="372" t="s">
        <v>594</v>
      </c>
      <c r="BP78" s="372" t="s">
        <v>595</v>
      </c>
      <c r="BQ78" s="373"/>
      <c r="BR78" s="354" t="s">
        <v>436</v>
      </c>
    </row>
    <row r="79" spans="1:70" s="107" customFormat="1" x14ac:dyDescent="0.25">
      <c r="A79" s="345" t="s">
        <v>655</v>
      </c>
      <c r="B79" s="373"/>
      <c r="C79" s="719">
        <v>43601</v>
      </c>
      <c r="D79" s="373"/>
      <c r="E79" s="346">
        <v>1468.75</v>
      </c>
      <c r="F79" s="373"/>
      <c r="G79" s="347">
        <v>29.255500000000001</v>
      </c>
      <c r="H79" s="374"/>
      <c r="I79" s="348">
        <v>-0.21560000000000001</v>
      </c>
      <c r="J79" s="348">
        <v>0.7702</v>
      </c>
      <c r="K79" s="348">
        <v>4.2470999999999997</v>
      </c>
      <c r="L79" s="348">
        <v>17.287099999999999</v>
      </c>
      <c r="M79" s="348">
        <v>6.68</v>
      </c>
      <c r="N79" s="350">
        <v>10.258699999999999</v>
      </c>
      <c r="O79" s="348">
        <v>5.3146000000000004</v>
      </c>
      <c r="P79" s="348">
        <v>20.918900000000001</v>
      </c>
      <c r="Q79" s="348">
        <v>14.609400000000001</v>
      </c>
      <c r="R79" s="348" t="s">
        <v>430</v>
      </c>
      <c r="S79" s="348">
        <v>20.089099999999998</v>
      </c>
      <c r="T79" s="348">
        <v>6.6435000000000004</v>
      </c>
      <c r="U79" s="348">
        <v>12.8475</v>
      </c>
      <c r="V79" s="348">
        <v>8.0037000000000003</v>
      </c>
      <c r="W79" s="348">
        <v>3.3866000000000001</v>
      </c>
      <c r="X79" s="348">
        <v>16.291799999999999</v>
      </c>
      <c r="Y79" s="374"/>
      <c r="Z79" s="346">
        <v>15</v>
      </c>
      <c r="AA79" s="346">
        <v>12</v>
      </c>
      <c r="AB79" s="346">
        <v>5</v>
      </c>
      <c r="AC79" s="346">
        <v>5</v>
      </c>
      <c r="AD79" s="346">
        <v>4</v>
      </c>
      <c r="AE79" s="346">
        <v>3</v>
      </c>
      <c r="AF79" s="346">
        <v>6</v>
      </c>
      <c r="AG79" s="346">
        <v>2</v>
      </c>
      <c r="AH79" s="346">
        <v>3</v>
      </c>
      <c r="AI79" s="346" t="s">
        <v>430</v>
      </c>
      <c r="AJ79" s="346">
        <v>5</v>
      </c>
      <c r="AK79" s="346">
        <v>4</v>
      </c>
      <c r="AL79" s="346">
        <v>3</v>
      </c>
      <c r="AM79" s="346">
        <v>3</v>
      </c>
      <c r="AN79" s="346">
        <v>10</v>
      </c>
      <c r="AO79" s="373"/>
      <c r="AP79" s="348" t="s">
        <v>430</v>
      </c>
      <c r="AQ79" s="348">
        <v>17.920000000000002</v>
      </c>
      <c r="AR79" s="348">
        <v>17.54</v>
      </c>
      <c r="AS79" s="348">
        <v>13.26</v>
      </c>
      <c r="AT79" s="348">
        <v>18.97</v>
      </c>
      <c r="AU79" s="351"/>
      <c r="AV79" s="346" t="s">
        <v>430</v>
      </c>
      <c r="AW79" s="346">
        <v>3</v>
      </c>
      <c r="AX79" s="346">
        <v>1</v>
      </c>
      <c r="AY79" s="346">
        <v>3</v>
      </c>
      <c r="AZ79" s="346">
        <v>3</v>
      </c>
      <c r="BA79" s="348"/>
      <c r="BB79" s="350">
        <v>15.5773797333638</v>
      </c>
      <c r="BC79" s="375">
        <v>1.0686287075424501</v>
      </c>
      <c r="BD79" s="375">
        <v>8.5955549364196804E-2</v>
      </c>
      <c r="BE79" s="467">
        <v>0.28513033063299398</v>
      </c>
      <c r="BF79" s="468"/>
      <c r="BG79" s="348">
        <v>41.786200000000001</v>
      </c>
      <c r="BH79" s="348">
        <v>25.154699999999998</v>
      </c>
      <c r="BI79" s="348">
        <v>28.887</v>
      </c>
      <c r="BJ79" s="348">
        <v>4.1721000000000004</v>
      </c>
      <c r="BK79" s="373"/>
      <c r="BL79" s="372" t="s">
        <v>597</v>
      </c>
      <c r="BM79" s="372" t="s">
        <v>598</v>
      </c>
      <c r="BN79" s="372" t="s">
        <v>599</v>
      </c>
      <c r="BO79" s="372" t="s">
        <v>600</v>
      </c>
      <c r="BP79" s="372" t="s">
        <v>601</v>
      </c>
      <c r="BQ79" s="373"/>
      <c r="BR79" s="354" t="s">
        <v>602</v>
      </c>
    </row>
    <row r="80" spans="1:70" s="107" customFormat="1" x14ac:dyDescent="0.25">
      <c r="A80" s="345" t="s">
        <v>656</v>
      </c>
      <c r="B80" s="373"/>
      <c r="C80" s="719">
        <v>44914</v>
      </c>
      <c r="D80" s="373"/>
      <c r="E80" s="346">
        <v>1412.38</v>
      </c>
      <c r="F80" s="373"/>
      <c r="G80" s="347">
        <v>17.649999999999999</v>
      </c>
      <c r="H80" s="374"/>
      <c r="I80" s="348">
        <v>0</v>
      </c>
      <c r="J80" s="348">
        <v>0.97250000000000003</v>
      </c>
      <c r="K80" s="348">
        <v>3.8845999999999998</v>
      </c>
      <c r="L80" s="348">
        <v>15.2089</v>
      </c>
      <c r="M80" s="348">
        <v>4.4379</v>
      </c>
      <c r="N80" s="350">
        <v>9.5593000000000004</v>
      </c>
      <c r="O80" s="348">
        <v>6.9175000000000004</v>
      </c>
      <c r="P80" s="348">
        <v>18.046099999999999</v>
      </c>
      <c r="Q80" s="348" t="s">
        <v>430</v>
      </c>
      <c r="R80" s="348" t="s">
        <v>430</v>
      </c>
      <c r="S80" s="348">
        <v>17.197900000000001</v>
      </c>
      <c r="T80" s="348">
        <v>4.4996999999999998</v>
      </c>
      <c r="U80" s="348">
        <v>8.5486000000000004</v>
      </c>
      <c r="V80" s="348">
        <v>6.9696999999999996</v>
      </c>
      <c r="W80" s="348">
        <v>3.3372000000000002</v>
      </c>
      <c r="X80" s="348">
        <v>17.542899999999999</v>
      </c>
      <c r="Y80" s="374"/>
      <c r="Z80" s="346">
        <v>14</v>
      </c>
      <c r="AA80" s="346">
        <v>9</v>
      </c>
      <c r="AB80" s="346">
        <v>9</v>
      </c>
      <c r="AC80" s="346">
        <v>8</v>
      </c>
      <c r="AD80" s="346">
        <v>7</v>
      </c>
      <c r="AE80" s="346">
        <v>4</v>
      </c>
      <c r="AF80" s="346">
        <v>4</v>
      </c>
      <c r="AG80" s="346">
        <v>4</v>
      </c>
      <c r="AH80" s="346" t="s">
        <v>430</v>
      </c>
      <c r="AI80" s="346" t="s">
        <v>430</v>
      </c>
      <c r="AJ80" s="346">
        <v>9</v>
      </c>
      <c r="AK80" s="346">
        <v>8</v>
      </c>
      <c r="AL80" s="346">
        <v>7</v>
      </c>
      <c r="AM80" s="346">
        <v>4</v>
      </c>
      <c r="AN80" s="346">
        <v>11</v>
      </c>
      <c r="AO80" s="373"/>
      <c r="AP80" s="348" t="s">
        <v>430</v>
      </c>
      <c r="AQ80" s="348" t="s">
        <v>430</v>
      </c>
      <c r="AR80" s="348" t="s">
        <v>430</v>
      </c>
      <c r="AS80" s="348">
        <v>11.84</v>
      </c>
      <c r="AT80" s="348">
        <v>13.53</v>
      </c>
      <c r="AU80" s="351"/>
      <c r="AV80" s="346" t="s">
        <v>430</v>
      </c>
      <c r="AW80" s="346" t="s">
        <v>430</v>
      </c>
      <c r="AX80" s="346" t="s">
        <v>430</v>
      </c>
      <c r="AY80" s="346">
        <v>4</v>
      </c>
      <c r="AZ80" s="346">
        <v>7</v>
      </c>
      <c r="BA80" s="348"/>
      <c r="BB80" s="350">
        <v>14.3358115427902</v>
      </c>
      <c r="BC80" s="375">
        <v>0.97720678501511604</v>
      </c>
      <c r="BD80" s="375">
        <v>7.7928962660249401E-2</v>
      </c>
      <c r="BE80" s="467">
        <v>0.153499066033597</v>
      </c>
      <c r="BF80" s="468"/>
      <c r="BG80" s="348">
        <v>33.080599999999997</v>
      </c>
      <c r="BH80" s="348">
        <v>26.501300000000001</v>
      </c>
      <c r="BI80" s="348">
        <v>34.967799999999997</v>
      </c>
      <c r="BJ80" s="348">
        <v>5.4503000000000004</v>
      </c>
      <c r="BK80" s="373"/>
      <c r="BL80" s="372" t="s">
        <v>604</v>
      </c>
      <c r="BM80" s="372" t="s">
        <v>605</v>
      </c>
      <c r="BN80" s="372" t="s">
        <v>606</v>
      </c>
      <c r="BO80" s="372" t="s">
        <v>607</v>
      </c>
      <c r="BP80" s="372" t="s">
        <v>608</v>
      </c>
      <c r="BQ80" s="373"/>
      <c r="BR80" s="354" t="s">
        <v>547</v>
      </c>
    </row>
    <row r="81" spans="1:70" s="107" customFormat="1" x14ac:dyDescent="0.25">
      <c r="A81" s="345" t="s">
        <v>657</v>
      </c>
      <c r="B81" s="373"/>
      <c r="C81" s="719">
        <v>45715</v>
      </c>
      <c r="D81" s="373"/>
      <c r="E81" s="346">
        <v>1425.71</v>
      </c>
      <c r="F81" s="373"/>
      <c r="G81" s="347">
        <v>12.224</v>
      </c>
      <c r="H81" s="374"/>
      <c r="I81" s="348">
        <v>0.2707</v>
      </c>
      <c r="J81" s="348">
        <v>1.2927</v>
      </c>
      <c r="K81" s="348">
        <v>4.0518000000000001</v>
      </c>
      <c r="L81" s="348">
        <v>18.129100000000001</v>
      </c>
      <c r="M81" s="348">
        <v>5.4157000000000002</v>
      </c>
      <c r="N81" s="350">
        <v>8.0622000000000007</v>
      </c>
      <c r="O81" s="348" t="s">
        <v>430</v>
      </c>
      <c r="P81" s="348" t="s">
        <v>430</v>
      </c>
      <c r="Q81" s="348" t="s">
        <v>430</v>
      </c>
      <c r="R81" s="348" t="s">
        <v>430</v>
      </c>
      <c r="S81" s="348">
        <v>19.6554</v>
      </c>
      <c r="T81" s="348">
        <v>4.9541000000000004</v>
      </c>
      <c r="U81" s="348">
        <v>11.2082</v>
      </c>
      <c r="V81" s="348">
        <v>5.5430999999999999</v>
      </c>
      <c r="W81" s="348">
        <v>3.7867000000000002</v>
      </c>
      <c r="X81" s="348">
        <v>16.424199999999999</v>
      </c>
      <c r="Y81" s="374"/>
      <c r="Z81" s="346">
        <v>10</v>
      </c>
      <c r="AA81" s="346">
        <v>4</v>
      </c>
      <c r="AB81" s="346">
        <v>7</v>
      </c>
      <c r="AC81" s="346">
        <v>4</v>
      </c>
      <c r="AD81" s="346">
        <v>5</v>
      </c>
      <c r="AE81" s="346">
        <v>6</v>
      </c>
      <c r="AF81" s="346" t="s">
        <v>430</v>
      </c>
      <c r="AG81" s="346" t="s">
        <v>430</v>
      </c>
      <c r="AH81" s="346" t="s">
        <v>430</v>
      </c>
      <c r="AI81" s="346" t="s">
        <v>430</v>
      </c>
      <c r="AJ81" s="346">
        <v>6</v>
      </c>
      <c r="AK81" s="346">
        <v>6</v>
      </c>
      <c r="AL81" s="346">
        <v>5</v>
      </c>
      <c r="AM81" s="346">
        <v>7</v>
      </c>
      <c r="AN81" s="346">
        <v>6</v>
      </c>
      <c r="AO81" s="373"/>
      <c r="AP81" s="348" t="s">
        <v>430</v>
      </c>
      <c r="AQ81" s="348" t="s">
        <v>430</v>
      </c>
      <c r="AR81" s="348" t="s">
        <v>430</v>
      </c>
      <c r="AS81" s="348" t="s">
        <v>430</v>
      </c>
      <c r="AT81" s="348">
        <v>16.420000000000002</v>
      </c>
      <c r="AU81" s="351"/>
      <c r="AV81" s="346" t="s">
        <v>430</v>
      </c>
      <c r="AW81" s="346" t="s">
        <v>430</v>
      </c>
      <c r="AX81" s="346" t="s">
        <v>430</v>
      </c>
      <c r="AY81" s="346" t="s">
        <v>430</v>
      </c>
      <c r="AZ81" s="346">
        <v>5</v>
      </c>
      <c r="BA81" s="348"/>
      <c r="BB81" s="350">
        <v>15.623566679243799</v>
      </c>
      <c r="BC81" s="375">
        <v>1.0748870231960901</v>
      </c>
      <c r="BD81" s="375">
        <v>4.6803026131529701E-2</v>
      </c>
      <c r="BE81" s="467">
        <v>0.35957818435775901</v>
      </c>
      <c r="BF81" s="468"/>
      <c r="BG81" s="348">
        <v>36.2973</v>
      </c>
      <c r="BH81" s="348">
        <v>28.909500000000001</v>
      </c>
      <c r="BI81" s="348">
        <v>30.430900000000001</v>
      </c>
      <c r="BJ81" s="348">
        <v>4.3623000000000003</v>
      </c>
      <c r="BK81" s="373"/>
      <c r="BL81" s="372" t="s">
        <v>610</v>
      </c>
      <c r="BM81" s="372" t="s">
        <v>611</v>
      </c>
      <c r="BN81" s="372" t="s">
        <v>612</v>
      </c>
      <c r="BO81" s="372" t="s">
        <v>613</v>
      </c>
      <c r="BP81" s="372" t="s">
        <v>614</v>
      </c>
      <c r="BQ81" s="373"/>
      <c r="BR81" s="354" t="s">
        <v>615</v>
      </c>
    </row>
    <row r="82" spans="1:70" s="107" customFormat="1" x14ac:dyDescent="0.25">
      <c r="A82" s="345" t="s">
        <v>658</v>
      </c>
      <c r="B82" s="373"/>
      <c r="C82" s="719">
        <v>44988</v>
      </c>
      <c r="D82" s="373"/>
      <c r="E82" s="346">
        <v>1166.8599999999999</v>
      </c>
      <c r="F82" s="373"/>
      <c r="G82" s="347">
        <v>20.239999999999998</v>
      </c>
      <c r="H82" s="374"/>
      <c r="I82" s="348">
        <v>0.84699999999999998</v>
      </c>
      <c r="J82" s="348">
        <v>0.998</v>
      </c>
      <c r="K82" s="348">
        <v>3.6884999999999999</v>
      </c>
      <c r="L82" s="348">
        <v>15.196400000000001</v>
      </c>
      <c r="M82" s="348">
        <v>5.2522000000000002</v>
      </c>
      <c r="N82" s="350">
        <v>12.319599999999999</v>
      </c>
      <c r="O82" s="348">
        <v>8.1013999999999999</v>
      </c>
      <c r="P82" s="348">
        <v>21.508800000000001</v>
      </c>
      <c r="Q82" s="348" t="s">
        <v>430</v>
      </c>
      <c r="R82" s="348" t="s">
        <v>430</v>
      </c>
      <c r="S82" s="348">
        <v>17.2654</v>
      </c>
      <c r="T82" s="348">
        <v>5.0883000000000003</v>
      </c>
      <c r="U82" s="348">
        <v>12.694900000000001</v>
      </c>
      <c r="V82" s="348">
        <v>9.8805999999999994</v>
      </c>
      <c r="W82" s="348">
        <v>3.9014000000000002</v>
      </c>
      <c r="X82" s="348">
        <v>23.721599999999999</v>
      </c>
      <c r="Y82" s="374"/>
      <c r="Z82" s="346">
        <v>2</v>
      </c>
      <c r="AA82" s="346">
        <v>8</v>
      </c>
      <c r="AB82" s="346">
        <v>12</v>
      </c>
      <c r="AC82" s="346">
        <v>9</v>
      </c>
      <c r="AD82" s="346">
        <v>6</v>
      </c>
      <c r="AE82" s="346">
        <v>2</v>
      </c>
      <c r="AF82" s="346">
        <v>2</v>
      </c>
      <c r="AG82" s="346">
        <v>1</v>
      </c>
      <c r="AH82" s="346" t="s">
        <v>430</v>
      </c>
      <c r="AI82" s="346" t="s">
        <v>430</v>
      </c>
      <c r="AJ82" s="346">
        <v>8</v>
      </c>
      <c r="AK82" s="346">
        <v>5</v>
      </c>
      <c r="AL82" s="346">
        <v>4</v>
      </c>
      <c r="AM82" s="346">
        <v>2</v>
      </c>
      <c r="AN82" s="346">
        <v>5</v>
      </c>
      <c r="AO82" s="373"/>
      <c r="AP82" s="348" t="s">
        <v>430</v>
      </c>
      <c r="AQ82" s="348" t="s">
        <v>430</v>
      </c>
      <c r="AR82" s="348" t="s">
        <v>430</v>
      </c>
      <c r="AS82" s="348">
        <v>14.45</v>
      </c>
      <c r="AT82" s="348">
        <v>17.8</v>
      </c>
      <c r="AU82" s="351"/>
      <c r="AV82" s="346" t="s">
        <v>430</v>
      </c>
      <c r="AW82" s="346" t="s">
        <v>430</v>
      </c>
      <c r="AX82" s="346" t="s">
        <v>430</v>
      </c>
      <c r="AY82" s="346">
        <v>1</v>
      </c>
      <c r="AZ82" s="346">
        <v>4</v>
      </c>
      <c r="BA82" s="348"/>
      <c r="BB82" s="350">
        <v>13.703144436827801</v>
      </c>
      <c r="BC82" s="375">
        <v>0.92814264598771901</v>
      </c>
      <c r="BD82" s="375">
        <v>9.8623160248839006E-2</v>
      </c>
      <c r="BE82" s="467">
        <v>0.43615632399258297</v>
      </c>
      <c r="BF82" s="468"/>
      <c r="BG82" s="348">
        <v>33.261000000000003</v>
      </c>
      <c r="BH82" s="348">
        <v>28.6007</v>
      </c>
      <c r="BI82" s="348">
        <v>32.570799999999998</v>
      </c>
      <c r="BJ82" s="348">
        <v>5.5674999999999999</v>
      </c>
      <c r="BK82" s="373"/>
      <c r="BL82" s="372" t="s">
        <v>617</v>
      </c>
      <c r="BM82" s="372" t="s">
        <v>618</v>
      </c>
      <c r="BN82" s="372" t="s">
        <v>619</v>
      </c>
      <c r="BO82" s="372" t="s">
        <v>620</v>
      </c>
      <c r="BP82" s="372" t="s">
        <v>621</v>
      </c>
      <c r="BQ82" s="373"/>
      <c r="BR82" s="354" t="s">
        <v>443</v>
      </c>
    </row>
    <row r="83" spans="1:70" s="107" customFormat="1" x14ac:dyDescent="0.25">
      <c r="A83" s="345" t="s">
        <v>659</v>
      </c>
      <c r="B83" s="373"/>
      <c r="C83" s="719">
        <v>45642</v>
      </c>
      <c r="D83" s="373"/>
      <c r="E83" s="346">
        <v>684.67399999999998</v>
      </c>
      <c r="F83" s="373"/>
      <c r="G83" s="347">
        <v>11.8416</v>
      </c>
      <c r="H83" s="374"/>
      <c r="I83" s="348">
        <v>2.7900000000000001E-2</v>
      </c>
      <c r="J83" s="348">
        <v>0.628</v>
      </c>
      <c r="K83" s="348">
        <v>4.5763999999999996</v>
      </c>
      <c r="L83" s="348">
        <v>19.8203</v>
      </c>
      <c r="M83" s="348">
        <v>9.0799000000000003</v>
      </c>
      <c r="N83" s="350">
        <v>16.248000000000001</v>
      </c>
      <c r="O83" s="348" t="s">
        <v>430</v>
      </c>
      <c r="P83" s="348" t="s">
        <v>430</v>
      </c>
      <c r="Q83" s="348" t="s">
        <v>430</v>
      </c>
      <c r="R83" s="348" t="s">
        <v>430</v>
      </c>
      <c r="S83" s="348">
        <v>22.5014</v>
      </c>
      <c r="T83" s="348">
        <v>9.2116000000000007</v>
      </c>
      <c r="U83" s="348">
        <v>13.8659</v>
      </c>
      <c r="V83" s="348">
        <v>13.337400000000001</v>
      </c>
      <c r="W83" s="348">
        <v>3.7753999999999999</v>
      </c>
      <c r="X83" s="348">
        <v>11.758100000000001</v>
      </c>
      <c r="Y83" s="374"/>
      <c r="Z83" s="346">
        <v>13</v>
      </c>
      <c r="AA83" s="346">
        <v>15</v>
      </c>
      <c r="AB83" s="346">
        <v>3</v>
      </c>
      <c r="AC83" s="346">
        <v>2</v>
      </c>
      <c r="AD83" s="346">
        <v>1</v>
      </c>
      <c r="AE83" s="346">
        <v>1</v>
      </c>
      <c r="AF83" s="346" t="s">
        <v>430</v>
      </c>
      <c r="AG83" s="346" t="s">
        <v>430</v>
      </c>
      <c r="AH83" s="346" t="s">
        <v>430</v>
      </c>
      <c r="AI83" s="346" t="s">
        <v>430</v>
      </c>
      <c r="AJ83" s="346">
        <v>2</v>
      </c>
      <c r="AK83" s="346">
        <v>1</v>
      </c>
      <c r="AL83" s="346">
        <v>2</v>
      </c>
      <c r="AM83" s="346">
        <v>1</v>
      </c>
      <c r="AN83" s="346">
        <v>7</v>
      </c>
      <c r="AO83" s="373"/>
      <c r="AP83" s="348" t="s">
        <v>430</v>
      </c>
      <c r="AQ83" s="348" t="s">
        <v>430</v>
      </c>
      <c r="AR83" s="348" t="s">
        <v>430</v>
      </c>
      <c r="AS83" s="348" t="s">
        <v>430</v>
      </c>
      <c r="AT83" s="348">
        <v>23.02</v>
      </c>
      <c r="AU83" s="351"/>
      <c r="AV83" s="346" t="s">
        <v>430</v>
      </c>
      <c r="AW83" s="346" t="s">
        <v>430</v>
      </c>
      <c r="AX83" s="346" t="s">
        <v>430</v>
      </c>
      <c r="AY83" s="346" t="s">
        <v>430</v>
      </c>
      <c r="AZ83" s="346">
        <v>1</v>
      </c>
      <c r="BA83" s="348"/>
      <c r="BB83" s="350">
        <v>18.307037918824999</v>
      </c>
      <c r="BC83" s="375">
        <v>1.1623377664883101</v>
      </c>
      <c r="BD83" s="375">
        <v>3.61307330544638E-2</v>
      </c>
      <c r="BE83" s="467">
        <v>0.76802011032749795</v>
      </c>
      <c r="BF83" s="468"/>
      <c r="BG83" s="348">
        <v>26.184899999999999</v>
      </c>
      <c r="BH83" s="348">
        <v>28.3352</v>
      </c>
      <c r="BI83" s="348">
        <v>33.552900000000001</v>
      </c>
      <c r="BJ83" s="348">
        <v>11.927</v>
      </c>
      <c r="BK83" s="373"/>
      <c r="BL83" s="372" t="s">
        <v>623</v>
      </c>
      <c r="BM83" s="372" t="s">
        <v>624</v>
      </c>
      <c r="BN83" s="372" t="s">
        <v>625</v>
      </c>
      <c r="BO83" s="372" t="s">
        <v>626</v>
      </c>
      <c r="BP83" s="372" t="s">
        <v>627</v>
      </c>
      <c r="BQ83" s="373"/>
      <c r="BR83" s="354" t="s">
        <v>443</v>
      </c>
    </row>
    <row r="84" spans="1:70" s="107" customFormat="1" x14ac:dyDescent="0.25">
      <c r="A84" s="345" t="s">
        <v>660</v>
      </c>
      <c r="B84" s="373"/>
      <c r="C84" s="719">
        <v>45859</v>
      </c>
      <c r="D84" s="373"/>
      <c r="E84" s="346">
        <v>587.63</v>
      </c>
      <c r="F84" s="373"/>
      <c r="G84" s="347">
        <v>11.41</v>
      </c>
      <c r="H84" s="374"/>
      <c r="I84" s="348">
        <v>0.44009999999999999</v>
      </c>
      <c r="J84" s="348">
        <v>1.6028</v>
      </c>
      <c r="K84" s="348">
        <v>5.6481000000000003</v>
      </c>
      <c r="L84" s="348">
        <v>18.978100000000001</v>
      </c>
      <c r="M84" s="348">
        <v>8.1516999999999999</v>
      </c>
      <c r="N84" s="350" t="s">
        <v>430</v>
      </c>
      <c r="O84" s="348" t="s">
        <v>430</v>
      </c>
      <c r="P84" s="348" t="s">
        <v>430</v>
      </c>
      <c r="Q84" s="348" t="s">
        <v>430</v>
      </c>
      <c r="R84" s="348" t="s">
        <v>430</v>
      </c>
      <c r="S84" s="348">
        <v>21.382999999999999</v>
      </c>
      <c r="T84" s="348">
        <v>8.1516999999999999</v>
      </c>
      <c r="U84" s="348">
        <v>14.2142</v>
      </c>
      <c r="V84" s="348" t="s">
        <v>430</v>
      </c>
      <c r="W84" s="348">
        <v>4.1058000000000003</v>
      </c>
      <c r="X84" s="348">
        <v>14.1</v>
      </c>
      <c r="Y84" s="374"/>
      <c r="Z84" s="346">
        <v>6</v>
      </c>
      <c r="AA84" s="346">
        <v>3</v>
      </c>
      <c r="AB84" s="346">
        <v>1</v>
      </c>
      <c r="AC84" s="346">
        <v>3</v>
      </c>
      <c r="AD84" s="346">
        <v>3</v>
      </c>
      <c r="AE84" s="346" t="s">
        <v>430</v>
      </c>
      <c r="AF84" s="346" t="s">
        <v>430</v>
      </c>
      <c r="AG84" s="346" t="s">
        <v>430</v>
      </c>
      <c r="AH84" s="346" t="s">
        <v>430</v>
      </c>
      <c r="AI84" s="346" t="s">
        <v>430</v>
      </c>
      <c r="AJ84" s="346">
        <v>3</v>
      </c>
      <c r="AK84" s="346">
        <v>3</v>
      </c>
      <c r="AL84" s="346">
        <v>1</v>
      </c>
      <c r="AM84" s="346" t="s">
        <v>430</v>
      </c>
      <c r="AN84" s="346">
        <v>3</v>
      </c>
      <c r="AO84" s="373"/>
      <c r="AP84" s="348" t="s">
        <v>430</v>
      </c>
      <c r="AQ84" s="348" t="s">
        <v>430</v>
      </c>
      <c r="AR84" s="348" t="s">
        <v>430</v>
      </c>
      <c r="AS84" s="348" t="s">
        <v>430</v>
      </c>
      <c r="AT84" s="348" t="s">
        <v>430</v>
      </c>
      <c r="AU84" s="351"/>
      <c r="AV84" s="346" t="s">
        <v>430</v>
      </c>
      <c r="AW84" s="346" t="s">
        <v>430</v>
      </c>
      <c r="AX84" s="346" t="s">
        <v>430</v>
      </c>
      <c r="AY84" s="346" t="s">
        <v>430</v>
      </c>
      <c r="AZ84" s="346" t="s">
        <v>430</v>
      </c>
      <c r="BA84" s="348"/>
      <c r="BB84" s="350">
        <v>17.213789033807299</v>
      </c>
      <c r="BC84" s="375">
        <v>1.0299659127284899</v>
      </c>
      <c r="BD84" s="375">
        <v>5.0193203298330803E-2</v>
      </c>
      <c r="BE84" s="467">
        <v>1.1466160963438701</v>
      </c>
      <c r="BF84" s="468"/>
      <c r="BG84" s="348">
        <v>33.8386</v>
      </c>
      <c r="BH84" s="348">
        <v>31.6508</v>
      </c>
      <c r="BI84" s="348">
        <v>30.340499999999999</v>
      </c>
      <c r="BJ84" s="348">
        <v>4.1700999999999997</v>
      </c>
      <c r="BK84" s="373"/>
      <c r="BL84" s="372" t="s">
        <v>629</v>
      </c>
      <c r="BM84" s="372" t="s">
        <v>630</v>
      </c>
      <c r="BN84" s="372" t="s">
        <v>631</v>
      </c>
      <c r="BO84" s="372" t="s">
        <v>632</v>
      </c>
      <c r="BP84" s="372" t="s">
        <v>633</v>
      </c>
      <c r="BQ84" s="373"/>
      <c r="BR84" s="354" t="s">
        <v>615</v>
      </c>
    </row>
    <row r="85" spans="1:70" s="107" customFormat="1" x14ac:dyDescent="0.25">
      <c r="A85" s="345" t="s">
        <v>661</v>
      </c>
      <c r="B85" s="373"/>
      <c r="C85" s="719">
        <v>45545</v>
      </c>
      <c r="D85" s="373"/>
      <c r="E85" s="346">
        <v>431.25900000000001</v>
      </c>
      <c r="F85" s="373"/>
      <c r="G85" s="347">
        <v>10.54</v>
      </c>
      <c r="H85" s="374"/>
      <c r="I85" s="348">
        <v>0</v>
      </c>
      <c r="J85" s="348">
        <v>0.76480000000000004</v>
      </c>
      <c r="K85" s="348">
        <v>3.7402000000000002</v>
      </c>
      <c r="L85" s="348">
        <v>14.6899</v>
      </c>
      <c r="M85" s="348">
        <v>3.7402000000000002</v>
      </c>
      <c r="N85" s="350">
        <v>7.9917999999999996</v>
      </c>
      <c r="O85" s="348" t="s">
        <v>430</v>
      </c>
      <c r="P85" s="348" t="s">
        <v>430</v>
      </c>
      <c r="Q85" s="348" t="s">
        <v>430</v>
      </c>
      <c r="R85" s="348" t="s">
        <v>430</v>
      </c>
      <c r="S85" s="348">
        <v>16.981100000000001</v>
      </c>
      <c r="T85" s="348">
        <v>3.9447999999999999</v>
      </c>
      <c r="U85" s="348">
        <v>6.3571999999999997</v>
      </c>
      <c r="V85" s="348">
        <v>5.6112000000000002</v>
      </c>
      <c r="W85" s="348">
        <v>3.7402000000000002</v>
      </c>
      <c r="X85" s="348">
        <v>2.988</v>
      </c>
      <c r="Y85" s="374"/>
      <c r="Z85" s="346">
        <v>14</v>
      </c>
      <c r="AA85" s="346">
        <v>13</v>
      </c>
      <c r="AB85" s="346">
        <v>11</v>
      </c>
      <c r="AC85" s="346">
        <v>10</v>
      </c>
      <c r="AD85" s="346">
        <v>9</v>
      </c>
      <c r="AE85" s="346">
        <v>7</v>
      </c>
      <c r="AF85" s="346" t="s">
        <v>430</v>
      </c>
      <c r="AG85" s="346" t="s">
        <v>430</v>
      </c>
      <c r="AH85" s="346" t="s">
        <v>430</v>
      </c>
      <c r="AI85" s="346" t="s">
        <v>430</v>
      </c>
      <c r="AJ85" s="346">
        <v>10</v>
      </c>
      <c r="AK85" s="346">
        <v>9</v>
      </c>
      <c r="AL85" s="346">
        <v>10</v>
      </c>
      <c r="AM85" s="346">
        <v>6</v>
      </c>
      <c r="AN85" s="346">
        <v>8</v>
      </c>
      <c r="AO85" s="373"/>
      <c r="AP85" s="348" t="s">
        <v>430</v>
      </c>
      <c r="AQ85" s="348" t="s">
        <v>430</v>
      </c>
      <c r="AR85" s="348" t="s">
        <v>430</v>
      </c>
      <c r="AS85" s="348" t="s">
        <v>430</v>
      </c>
      <c r="AT85" s="348">
        <v>11.15</v>
      </c>
      <c r="AU85" s="351"/>
      <c r="AV85" s="346" t="s">
        <v>430</v>
      </c>
      <c r="AW85" s="346" t="s">
        <v>430</v>
      </c>
      <c r="AX85" s="346" t="s">
        <v>430</v>
      </c>
      <c r="AY85" s="346" t="s">
        <v>430</v>
      </c>
      <c r="AZ85" s="346">
        <v>8</v>
      </c>
      <c r="BA85" s="348"/>
      <c r="BB85" s="350">
        <v>15.355152047131799</v>
      </c>
      <c r="BC85" s="375">
        <v>0.98479393088006395</v>
      </c>
      <c r="BD85" s="375">
        <v>-1.30042356843133E-2</v>
      </c>
      <c r="BE85" s="467">
        <v>0.28011358757524102</v>
      </c>
      <c r="BF85" s="468"/>
      <c r="BG85" s="348">
        <v>42.253999999999998</v>
      </c>
      <c r="BH85" s="348">
        <v>26.616499999999998</v>
      </c>
      <c r="BI85" s="348">
        <v>28.4328</v>
      </c>
      <c r="BJ85" s="348">
        <v>2.6966999999999999</v>
      </c>
      <c r="BK85" s="373"/>
      <c r="BL85" s="372" t="s">
        <v>635</v>
      </c>
      <c r="BM85" s="372" t="s">
        <v>636</v>
      </c>
      <c r="BN85" s="372" t="s">
        <v>637</v>
      </c>
      <c r="BO85" s="372" t="s">
        <v>638</v>
      </c>
      <c r="BP85" s="372" t="s">
        <v>639</v>
      </c>
      <c r="BQ85" s="373"/>
      <c r="BR85" s="354" t="s">
        <v>602</v>
      </c>
    </row>
    <row r="86" spans="1:70" s="107" customFormat="1" x14ac:dyDescent="0.25">
      <c r="A86" s="345" t="s">
        <v>662</v>
      </c>
      <c r="B86" s="373"/>
      <c r="C86" s="719">
        <v>45595</v>
      </c>
      <c r="D86" s="373"/>
      <c r="E86" s="346">
        <v>244.45</v>
      </c>
      <c r="F86" s="373"/>
      <c r="G86" s="347">
        <v>8.85</v>
      </c>
      <c r="H86" s="374"/>
      <c r="I86" s="348">
        <v>-0.33779999999999999</v>
      </c>
      <c r="J86" s="348">
        <v>0.91220000000000001</v>
      </c>
      <c r="K86" s="348">
        <v>3.0268000000000002</v>
      </c>
      <c r="L86" s="348">
        <v>8.5890000000000004</v>
      </c>
      <c r="M86" s="348">
        <v>-2.5329999999999999</v>
      </c>
      <c r="N86" s="350">
        <v>-8.7629000000000001</v>
      </c>
      <c r="O86" s="348" t="s">
        <v>430</v>
      </c>
      <c r="P86" s="348" t="s">
        <v>430</v>
      </c>
      <c r="Q86" s="348" t="s">
        <v>430</v>
      </c>
      <c r="R86" s="348" t="s">
        <v>430</v>
      </c>
      <c r="S86" s="348">
        <v>9.1244999999999994</v>
      </c>
      <c r="T86" s="348">
        <v>-1.9934000000000001</v>
      </c>
      <c r="U86" s="348">
        <v>-4.117</v>
      </c>
      <c r="V86" s="348">
        <v>-11.055300000000001</v>
      </c>
      <c r="W86" s="348">
        <v>1.4907999999999999</v>
      </c>
      <c r="X86" s="348">
        <v>-7.1395</v>
      </c>
      <c r="Y86" s="374"/>
      <c r="Z86" s="346">
        <v>16</v>
      </c>
      <c r="AA86" s="346">
        <v>11</v>
      </c>
      <c r="AB86" s="346">
        <v>15</v>
      </c>
      <c r="AC86" s="346">
        <v>17</v>
      </c>
      <c r="AD86" s="346">
        <v>17</v>
      </c>
      <c r="AE86" s="346">
        <v>16</v>
      </c>
      <c r="AF86" s="346" t="s">
        <v>430</v>
      </c>
      <c r="AG86" s="346" t="s">
        <v>430</v>
      </c>
      <c r="AH86" s="346" t="s">
        <v>430</v>
      </c>
      <c r="AI86" s="346" t="s">
        <v>430</v>
      </c>
      <c r="AJ86" s="346">
        <v>17</v>
      </c>
      <c r="AK86" s="346">
        <v>17</v>
      </c>
      <c r="AL86" s="346">
        <v>17</v>
      </c>
      <c r="AM86" s="346">
        <v>16</v>
      </c>
      <c r="AN86" s="346">
        <v>16</v>
      </c>
      <c r="AO86" s="373"/>
      <c r="AP86" s="348" t="s">
        <v>430</v>
      </c>
      <c r="AQ86" s="348" t="s">
        <v>430</v>
      </c>
      <c r="AR86" s="348" t="s">
        <v>430</v>
      </c>
      <c r="AS86" s="348" t="s">
        <v>430</v>
      </c>
      <c r="AT86" s="348">
        <v>-3.21</v>
      </c>
      <c r="AU86" s="351"/>
      <c r="AV86" s="346" t="s">
        <v>430</v>
      </c>
      <c r="AW86" s="346" t="s">
        <v>430</v>
      </c>
      <c r="AX86" s="346" t="s">
        <v>430</v>
      </c>
      <c r="AY86" s="346" t="s">
        <v>430</v>
      </c>
      <c r="AZ86" s="346">
        <v>16</v>
      </c>
      <c r="BA86" s="348"/>
      <c r="BB86" s="350">
        <v>11.5238642013716</v>
      </c>
      <c r="BC86" s="375">
        <v>0.72893680866539901</v>
      </c>
      <c r="BD86" s="375">
        <v>-7.3781399246635404E-2</v>
      </c>
      <c r="BE86" s="467">
        <v>-0.83749672613734405</v>
      </c>
      <c r="BF86" s="468"/>
      <c r="BG86" s="348">
        <v>18.228000000000002</v>
      </c>
      <c r="BH86" s="348">
        <v>22.0168</v>
      </c>
      <c r="BI86" s="348">
        <v>45.453099999999999</v>
      </c>
      <c r="BJ86" s="348">
        <v>14.302099999999999</v>
      </c>
      <c r="BK86" s="373"/>
      <c r="BL86" s="372" t="s">
        <v>641</v>
      </c>
      <c r="BM86" s="372" t="s">
        <v>642</v>
      </c>
      <c r="BN86" s="372" t="s">
        <v>643</v>
      </c>
      <c r="BO86" s="372" t="s">
        <v>644</v>
      </c>
      <c r="BP86" s="372" t="s">
        <v>645</v>
      </c>
      <c r="BQ86" s="373"/>
      <c r="BR86" s="354" t="s">
        <v>436</v>
      </c>
    </row>
    <row r="87" spans="1:70" x14ac:dyDescent="0.25">
      <c r="A87" s="36" t="s">
        <v>93</v>
      </c>
      <c r="B87" s="43"/>
      <c r="C87" s="720"/>
      <c r="D87" s="43"/>
      <c r="E87" s="51"/>
      <c r="F87" s="43"/>
      <c r="G87" s="55"/>
      <c r="H87" s="66"/>
      <c r="I87" s="59">
        <v>0.29310000000000003</v>
      </c>
      <c r="J87" s="59">
        <v>1.0364</v>
      </c>
      <c r="K87" s="59">
        <v>3.8328000000000002</v>
      </c>
      <c r="L87" s="59">
        <v>15.1877</v>
      </c>
      <c r="M87" s="59">
        <v>3.38</v>
      </c>
      <c r="N87" s="70">
        <v>6.3510999999999997</v>
      </c>
      <c r="O87" s="59">
        <v>5.1562000000000001</v>
      </c>
      <c r="P87" s="59">
        <v>18.1891</v>
      </c>
      <c r="Q87" s="59">
        <v>15.0693</v>
      </c>
      <c r="R87" s="59">
        <v>16.795400000000001</v>
      </c>
      <c r="S87" s="59">
        <v>17.511800000000001</v>
      </c>
      <c r="T87" s="59">
        <v>3.3546999999999998</v>
      </c>
      <c r="U87" s="59">
        <v>7.2815000000000003</v>
      </c>
      <c r="V87" s="59">
        <v>3.9683999999999999</v>
      </c>
      <c r="W87" s="59">
        <v>3.3258000000000001</v>
      </c>
      <c r="X87" s="59">
        <v>13.7502</v>
      </c>
      <c r="Y87" s="66"/>
      <c r="Z87" s="51">
        <v>16</v>
      </c>
      <c r="AA87" s="51">
        <v>17</v>
      </c>
      <c r="AB87" s="51">
        <v>17</v>
      </c>
      <c r="AC87" s="51">
        <v>17</v>
      </c>
      <c r="AD87" s="51">
        <v>17</v>
      </c>
      <c r="AE87" s="51">
        <v>16</v>
      </c>
      <c r="AF87" s="51">
        <v>11</v>
      </c>
      <c r="AG87" s="51">
        <v>8</v>
      </c>
      <c r="AH87" s="51">
        <v>4</v>
      </c>
      <c r="AI87" s="51">
        <v>3</v>
      </c>
      <c r="AJ87" s="51">
        <v>17</v>
      </c>
      <c r="AK87" s="51">
        <v>17</v>
      </c>
      <c r="AL87" s="51">
        <v>17</v>
      </c>
      <c r="AM87" s="51">
        <v>16</v>
      </c>
      <c r="AN87" s="51">
        <v>17</v>
      </c>
      <c r="AO87" s="43"/>
      <c r="AP87" s="59">
        <v>17.003333333333298</v>
      </c>
      <c r="AQ87" s="59">
        <v>17.8825</v>
      </c>
      <c r="AR87" s="59">
        <v>14.0725</v>
      </c>
      <c r="AS87" s="59">
        <v>10.935</v>
      </c>
      <c r="AT87" s="59">
        <v>11.41</v>
      </c>
      <c r="AU87" s="78"/>
      <c r="AV87" s="51">
        <v>3</v>
      </c>
      <c r="AW87" s="51">
        <v>4</v>
      </c>
      <c r="AX87" s="51">
        <v>4</v>
      </c>
      <c r="AY87" s="51">
        <v>8</v>
      </c>
      <c r="AZ87" s="51">
        <v>16</v>
      </c>
      <c r="BA87" s="59"/>
      <c r="BB87" s="70"/>
      <c r="BC87" s="286"/>
      <c r="BD87" s="286"/>
      <c r="BE87" s="287"/>
      <c r="BF87" s="267"/>
      <c r="BG87" s="59"/>
      <c r="BH87" s="59"/>
      <c r="BI87" s="59"/>
      <c r="BJ87" s="59"/>
      <c r="BK87" s="43"/>
      <c r="BL87" s="84"/>
      <c r="BM87" s="84"/>
      <c r="BN87" s="84"/>
      <c r="BO87" s="84"/>
      <c r="BP87" s="84"/>
      <c r="BQ87" s="43"/>
      <c r="BR87" s="88"/>
    </row>
    <row r="88" spans="1:70" x14ac:dyDescent="0.25">
      <c r="A88" s="37" t="s">
        <v>94</v>
      </c>
      <c r="B88" s="44"/>
      <c r="C88" s="721"/>
      <c r="D88" s="44"/>
      <c r="E88" s="52"/>
      <c r="F88" s="44"/>
      <c r="G88" s="56"/>
      <c r="H88" s="67"/>
      <c r="I88" s="60">
        <v>0.92279999999999995</v>
      </c>
      <c r="J88" s="60">
        <v>2.2602000000000002</v>
      </c>
      <c r="K88" s="60">
        <v>5.6481000000000003</v>
      </c>
      <c r="L88" s="60">
        <v>20.1357</v>
      </c>
      <c r="M88" s="60">
        <v>9.0799000000000003</v>
      </c>
      <c r="N88" s="71">
        <v>16.248000000000001</v>
      </c>
      <c r="O88" s="60">
        <v>10.0307</v>
      </c>
      <c r="P88" s="60">
        <v>21.508800000000001</v>
      </c>
      <c r="Q88" s="60">
        <v>16.285799999999998</v>
      </c>
      <c r="R88" s="60">
        <v>18.7879</v>
      </c>
      <c r="S88" s="60">
        <v>22.8735</v>
      </c>
      <c r="T88" s="60">
        <v>9.2116000000000007</v>
      </c>
      <c r="U88" s="60">
        <v>14.2142</v>
      </c>
      <c r="V88" s="60">
        <v>13.337400000000001</v>
      </c>
      <c r="W88" s="60">
        <v>4.2773000000000003</v>
      </c>
      <c r="X88" s="60">
        <v>23.721599999999999</v>
      </c>
      <c r="Y88" s="67"/>
      <c r="Z88" s="52"/>
      <c r="AA88" s="52"/>
      <c r="AB88" s="52"/>
      <c r="AC88" s="52"/>
      <c r="AD88" s="52"/>
      <c r="AE88" s="52"/>
      <c r="AF88" s="52"/>
      <c r="AG88" s="52"/>
      <c r="AH88" s="52"/>
      <c r="AI88" s="52"/>
      <c r="AJ88" s="52"/>
      <c r="AK88" s="52"/>
      <c r="AL88" s="52"/>
      <c r="AM88" s="52"/>
      <c r="AN88" s="52"/>
      <c r="AO88" s="44"/>
      <c r="AP88" s="60">
        <v>19.079999999999998</v>
      </c>
      <c r="AQ88" s="60">
        <v>18.86</v>
      </c>
      <c r="AR88" s="60">
        <v>17.54</v>
      </c>
      <c r="AS88" s="60">
        <v>14.45</v>
      </c>
      <c r="AT88" s="60">
        <v>23.02</v>
      </c>
      <c r="AU88" s="79"/>
      <c r="AV88" s="52"/>
      <c r="AW88" s="52"/>
      <c r="AX88" s="52"/>
      <c r="AY88" s="52"/>
      <c r="AZ88" s="52"/>
      <c r="BA88" s="60"/>
      <c r="BB88" s="71"/>
      <c r="BC88" s="288"/>
      <c r="BD88" s="288"/>
      <c r="BE88" s="289"/>
      <c r="BF88" s="268"/>
      <c r="BG88" s="60"/>
      <c r="BH88" s="60"/>
      <c r="BI88" s="60"/>
      <c r="BJ88" s="60"/>
      <c r="BK88" s="44"/>
      <c r="BL88" s="85"/>
      <c r="BM88" s="85"/>
      <c r="BN88" s="85"/>
      <c r="BO88" s="85"/>
      <c r="BP88" s="85"/>
      <c r="BQ88" s="44"/>
      <c r="BR88" s="89"/>
    </row>
    <row r="89" spans="1:70" x14ac:dyDescent="0.25">
      <c r="A89" s="37" t="s">
        <v>95</v>
      </c>
      <c r="B89" s="44"/>
      <c r="C89" s="721"/>
      <c r="D89" s="66"/>
      <c r="E89" s="52"/>
      <c r="F89" s="44"/>
      <c r="G89" s="56"/>
      <c r="H89" s="67"/>
      <c r="I89" s="60">
        <v>-0.33779999999999999</v>
      </c>
      <c r="J89" s="60">
        <v>0.37119999999999997</v>
      </c>
      <c r="K89" s="60">
        <v>1.8046</v>
      </c>
      <c r="L89" s="60">
        <v>8.5890000000000004</v>
      </c>
      <c r="M89" s="60">
        <v>-2.5329999999999999</v>
      </c>
      <c r="N89" s="71">
        <v>-8.7629000000000001</v>
      </c>
      <c r="O89" s="60">
        <v>-2.4220999999999999</v>
      </c>
      <c r="P89" s="60">
        <v>14.2791</v>
      </c>
      <c r="Q89" s="60">
        <v>14.5175</v>
      </c>
      <c r="R89" s="60">
        <v>15.5578</v>
      </c>
      <c r="S89" s="60">
        <v>9.1244999999999994</v>
      </c>
      <c r="T89" s="60">
        <v>-1.9934000000000001</v>
      </c>
      <c r="U89" s="60">
        <v>-4.117</v>
      </c>
      <c r="V89" s="60">
        <v>-11.055300000000001</v>
      </c>
      <c r="W89" s="60">
        <v>1.4053</v>
      </c>
      <c r="X89" s="60">
        <v>-7.1395</v>
      </c>
      <c r="Y89" s="67"/>
      <c r="Z89" s="52"/>
      <c r="AA89" s="52"/>
      <c r="AB89" s="52"/>
      <c r="AC89" s="52"/>
      <c r="AD89" s="52"/>
      <c r="AE89" s="52"/>
      <c r="AF89" s="52"/>
      <c r="AG89" s="52"/>
      <c r="AH89" s="52"/>
      <c r="AI89" s="52"/>
      <c r="AJ89" s="52"/>
      <c r="AK89" s="52"/>
      <c r="AL89" s="52"/>
      <c r="AM89" s="52"/>
      <c r="AN89" s="52"/>
      <c r="AO89" s="44"/>
      <c r="AP89" s="60">
        <v>15.46</v>
      </c>
      <c r="AQ89" s="60">
        <v>16.72</v>
      </c>
      <c r="AR89" s="60">
        <v>11.7</v>
      </c>
      <c r="AS89" s="60">
        <v>7.12</v>
      </c>
      <c r="AT89" s="60">
        <v>-3.21</v>
      </c>
      <c r="AU89" s="79"/>
      <c r="AV89" s="52"/>
      <c r="AW89" s="52"/>
      <c r="AX89" s="52"/>
      <c r="AY89" s="52"/>
      <c r="AZ89" s="52"/>
      <c r="BA89" s="60"/>
      <c r="BB89" s="71"/>
      <c r="BC89" s="288"/>
      <c r="BD89" s="288"/>
      <c r="BE89" s="289"/>
      <c r="BF89" s="268"/>
      <c r="BG89" s="60"/>
      <c r="BH89" s="60"/>
      <c r="BI89" s="60"/>
      <c r="BJ89" s="60"/>
      <c r="BK89" s="44"/>
      <c r="BL89" s="85"/>
      <c r="BM89" s="85"/>
      <c r="BN89" s="85"/>
      <c r="BO89" s="85"/>
      <c r="BP89" s="85"/>
      <c r="BQ89" s="44"/>
      <c r="BR89" s="89"/>
    </row>
    <row r="90" spans="1:70" x14ac:dyDescent="0.25">
      <c r="A90" s="38" t="s">
        <v>96</v>
      </c>
      <c r="B90" s="69"/>
      <c r="C90" s="722"/>
      <c r="D90" s="68"/>
      <c r="E90" s="53"/>
      <c r="F90" s="45"/>
      <c r="G90" s="57"/>
      <c r="H90" s="68"/>
      <c r="I90" s="61">
        <v>0.27089999999999997</v>
      </c>
      <c r="J90" s="61">
        <v>0.97250000000000003</v>
      </c>
      <c r="K90" s="61">
        <v>3.8845999999999998</v>
      </c>
      <c r="L90" s="61">
        <v>15.196400000000001</v>
      </c>
      <c r="M90" s="61">
        <v>3.7402000000000002</v>
      </c>
      <c r="N90" s="72">
        <v>6.9106500000000004</v>
      </c>
      <c r="O90" s="61">
        <v>5.3146000000000004</v>
      </c>
      <c r="P90" s="61">
        <v>17.644100000000002</v>
      </c>
      <c r="Q90" s="61">
        <v>14.737</v>
      </c>
      <c r="R90" s="61">
        <v>16.040600000000001</v>
      </c>
      <c r="S90" s="61">
        <v>17.197900000000001</v>
      </c>
      <c r="T90" s="61">
        <v>3.9447999999999999</v>
      </c>
      <c r="U90" s="61">
        <v>7.3226000000000004</v>
      </c>
      <c r="V90" s="61">
        <v>3.4376000000000002</v>
      </c>
      <c r="W90" s="61">
        <v>3.7141000000000002</v>
      </c>
      <c r="X90" s="61">
        <v>15.9778</v>
      </c>
      <c r="Y90" s="68"/>
      <c r="Z90" s="53"/>
      <c r="AA90" s="53"/>
      <c r="AB90" s="53"/>
      <c r="AC90" s="53"/>
      <c r="AD90" s="53"/>
      <c r="AE90" s="53"/>
      <c r="AF90" s="53"/>
      <c r="AG90" s="53"/>
      <c r="AH90" s="53"/>
      <c r="AI90" s="53"/>
      <c r="AJ90" s="53"/>
      <c r="AK90" s="53"/>
      <c r="AL90" s="53"/>
      <c r="AM90" s="53"/>
      <c r="AN90" s="53"/>
      <c r="AO90" s="45"/>
      <c r="AP90" s="61">
        <v>16.47</v>
      </c>
      <c r="AQ90" s="61">
        <v>17.98</v>
      </c>
      <c r="AR90" s="61">
        <v>13.52</v>
      </c>
      <c r="AS90" s="61">
        <v>10.59</v>
      </c>
      <c r="AT90" s="61">
        <v>10.45</v>
      </c>
      <c r="AU90" s="80"/>
      <c r="AV90" s="53"/>
      <c r="AW90" s="53"/>
      <c r="AX90" s="53"/>
      <c r="AY90" s="53"/>
      <c r="AZ90" s="53"/>
      <c r="BA90" s="61"/>
      <c r="BB90" s="72"/>
      <c r="BC90" s="291"/>
      <c r="BD90" s="291"/>
      <c r="BE90" s="292"/>
      <c r="BF90" s="270"/>
      <c r="BG90" s="61"/>
      <c r="BH90" s="61"/>
      <c r="BI90" s="61"/>
      <c r="BJ90" s="61"/>
      <c r="BK90" s="45"/>
      <c r="BL90" s="86"/>
      <c r="BM90" s="86"/>
      <c r="BN90" s="86"/>
      <c r="BO90" s="86"/>
      <c r="BP90" s="86"/>
      <c r="BQ90" s="45"/>
      <c r="BR90" s="90"/>
    </row>
    <row r="91" spans="1:70" ht="14.5" x14ac:dyDescent="0.25">
      <c r="A91" s="39" t="s">
        <v>91</v>
      </c>
      <c r="B91" s="69"/>
      <c r="C91" s="726"/>
      <c r="D91" s="69"/>
      <c r="E91" s="40"/>
      <c r="F91" s="69"/>
      <c r="G91" s="40"/>
      <c r="H91" s="69"/>
      <c r="I91" s="62"/>
      <c r="J91" s="62"/>
      <c r="K91" s="62"/>
      <c r="L91" s="62"/>
      <c r="M91" s="62"/>
      <c r="N91" s="73"/>
      <c r="O91" s="62"/>
      <c r="P91" s="62"/>
      <c r="Q91" s="62"/>
      <c r="R91" s="62"/>
      <c r="S91" s="62"/>
      <c r="T91" s="62"/>
      <c r="U91" s="62"/>
      <c r="V91" s="62"/>
      <c r="W91" s="62"/>
      <c r="X91" s="62"/>
      <c r="Y91" s="69"/>
      <c r="Z91" s="54"/>
      <c r="AA91" s="54"/>
      <c r="AB91" s="54"/>
      <c r="AC91" s="54"/>
      <c r="AD91" s="54"/>
      <c r="AE91" s="54"/>
      <c r="AF91" s="54"/>
      <c r="AG91" s="54"/>
      <c r="AH91" s="54"/>
      <c r="AI91" s="54"/>
      <c r="AJ91" s="54"/>
      <c r="AK91" s="54"/>
      <c r="AL91" s="54"/>
      <c r="AM91" s="54"/>
      <c r="AN91" s="54"/>
      <c r="AO91" s="69"/>
      <c r="AP91" s="245"/>
      <c r="AQ91" s="245"/>
      <c r="AR91" s="245"/>
      <c r="AS91" s="245"/>
      <c r="AT91" s="245"/>
      <c r="AU91" s="69"/>
      <c r="AV91" s="247"/>
      <c r="AW91" s="247"/>
      <c r="AX91" s="247"/>
      <c r="AY91" s="247"/>
      <c r="AZ91" s="247"/>
      <c r="BA91" s="40"/>
      <c r="BB91" s="293"/>
      <c r="BC91" s="293"/>
      <c r="BD91" s="293"/>
      <c r="BE91" s="293"/>
      <c r="BF91" s="40"/>
      <c r="BG91" s="293"/>
      <c r="BH91" s="293"/>
      <c r="BI91" s="293"/>
      <c r="BJ91" s="293"/>
      <c r="BK91" s="40"/>
      <c r="BL91" s="40"/>
      <c r="BM91" s="41"/>
      <c r="BQ91" s="69"/>
      <c r="BR91" s="41"/>
    </row>
    <row r="92" spans="1:70" s="107" customFormat="1" x14ac:dyDescent="0.25">
      <c r="A92" s="126" t="s">
        <v>426</v>
      </c>
      <c r="B92" s="131"/>
      <c r="C92" s="727"/>
      <c r="D92" s="131"/>
      <c r="E92" s="135"/>
      <c r="F92" s="131"/>
      <c r="G92" s="135"/>
      <c r="H92" s="131"/>
      <c r="I92" s="130">
        <v>0.82940000000000003</v>
      </c>
      <c r="J92" s="130">
        <v>-5.0200000000000002E-2</v>
      </c>
      <c r="K92" s="130">
        <v>1.6276999999999999</v>
      </c>
      <c r="L92" s="130">
        <v>5.3441999999999998</v>
      </c>
      <c r="M92" s="130">
        <v>-7.5622999999999996</v>
      </c>
      <c r="N92" s="132">
        <v>-2.8725999999999998</v>
      </c>
      <c r="O92" s="130">
        <v>2.1894999999999998</v>
      </c>
      <c r="P92" s="130">
        <v>10.0328</v>
      </c>
      <c r="Q92" s="130">
        <v>10.0358</v>
      </c>
      <c r="R92" s="130">
        <v>12.8551</v>
      </c>
      <c r="S92" s="130">
        <v>8.0847999999999995</v>
      </c>
      <c r="T92" s="130">
        <v>-7.5182000000000002</v>
      </c>
      <c r="U92" s="130">
        <v>-1.6659999999999999</v>
      </c>
      <c r="V92" s="130">
        <v>-4.8170000000000002</v>
      </c>
      <c r="W92" s="130">
        <v>2.3170000000000002</v>
      </c>
      <c r="X92" s="130" t="s">
        <v>428</v>
      </c>
      <c r="Y92" s="131"/>
      <c r="Z92" s="128"/>
      <c r="AA92" s="128"/>
      <c r="AB92" s="128"/>
      <c r="AC92" s="128"/>
      <c r="AD92" s="128"/>
      <c r="AE92" s="128"/>
      <c r="AF92" s="128"/>
      <c r="AG92" s="128"/>
      <c r="AH92" s="128"/>
      <c r="AI92" s="128"/>
      <c r="AJ92" s="128"/>
      <c r="AK92" s="128"/>
      <c r="AL92" s="128"/>
      <c r="AM92" s="128"/>
      <c r="AN92" s="128"/>
      <c r="AO92" s="131"/>
      <c r="AP92" s="130">
        <v>11.97</v>
      </c>
      <c r="AQ92" s="130">
        <v>11.5</v>
      </c>
      <c r="AR92" s="130">
        <v>7.98</v>
      </c>
      <c r="AS92" s="130">
        <v>3.54</v>
      </c>
      <c r="AT92" s="130">
        <v>-5.94</v>
      </c>
      <c r="AU92" s="131"/>
      <c r="AV92" s="248"/>
      <c r="AW92" s="248"/>
      <c r="AX92" s="248"/>
      <c r="AY92" s="248"/>
      <c r="AZ92" s="248"/>
      <c r="BA92" s="135"/>
      <c r="BB92" s="295"/>
      <c r="BC92" s="295"/>
      <c r="BD92" s="295"/>
      <c r="BE92" s="295"/>
      <c r="BF92" s="135"/>
      <c r="BG92" s="295"/>
      <c r="BH92" s="295"/>
      <c r="BI92" s="295"/>
      <c r="BJ92" s="295"/>
      <c r="BK92" s="135"/>
      <c r="BL92" s="135"/>
      <c r="BM92" s="138"/>
      <c r="BN92" s="256"/>
      <c r="BO92" s="135"/>
      <c r="BP92" s="135"/>
      <c r="BQ92" s="131"/>
      <c r="BR92" s="138"/>
    </row>
    <row r="93" spans="1:70" s="107" customFormat="1" x14ac:dyDescent="0.25">
      <c r="A93" s="489" t="s">
        <v>427</v>
      </c>
      <c r="B93" s="122"/>
      <c r="C93" s="729"/>
      <c r="D93" s="122"/>
      <c r="E93" s="140"/>
      <c r="F93" s="122"/>
      <c r="G93" s="140"/>
      <c r="H93" s="141"/>
      <c r="I93" s="142">
        <v>0.40589999999999998</v>
      </c>
      <c r="J93" s="142">
        <v>0.4773</v>
      </c>
      <c r="K93" s="142">
        <v>2.9096000000000002</v>
      </c>
      <c r="L93" s="142">
        <v>12.8226</v>
      </c>
      <c r="M93" s="142">
        <v>-0.20530000000000001</v>
      </c>
      <c r="N93" s="143">
        <v>2.3862000000000001</v>
      </c>
      <c r="O93" s="142">
        <v>3.2490999999999999</v>
      </c>
      <c r="P93" s="142">
        <v>16.4038</v>
      </c>
      <c r="Q93" s="142">
        <v>14.4367</v>
      </c>
      <c r="R93" s="142">
        <v>15.4635</v>
      </c>
      <c r="S93" s="142">
        <v>15.638199999999999</v>
      </c>
      <c r="T93" s="142">
        <v>-0.32790000000000002</v>
      </c>
      <c r="U93" s="142">
        <v>4.0014000000000003</v>
      </c>
      <c r="V93" s="142">
        <v>-0.1043</v>
      </c>
      <c r="W93" s="142">
        <v>2.6034000000000002</v>
      </c>
      <c r="X93" s="142">
        <v>12.477499999999999</v>
      </c>
      <c r="Y93" s="141"/>
      <c r="Z93" s="144"/>
      <c r="AA93" s="144"/>
      <c r="AB93" s="144"/>
      <c r="AC93" s="144"/>
      <c r="AD93" s="144"/>
      <c r="AE93" s="144"/>
      <c r="AF93" s="144"/>
      <c r="AG93" s="144"/>
      <c r="AH93" s="144"/>
      <c r="AI93" s="144"/>
      <c r="AJ93" s="144"/>
      <c r="AK93" s="144"/>
      <c r="AL93" s="144"/>
      <c r="AM93" s="144"/>
      <c r="AN93" s="144"/>
      <c r="AO93" s="141"/>
      <c r="AP93" s="142">
        <v>15.66</v>
      </c>
      <c r="AQ93" s="142">
        <v>17.2</v>
      </c>
      <c r="AR93" s="142">
        <v>13.3</v>
      </c>
      <c r="AS93" s="142">
        <v>8.24</v>
      </c>
      <c r="AT93" s="142">
        <v>5.77</v>
      </c>
      <c r="AU93" s="141"/>
      <c r="AV93" s="250"/>
      <c r="AW93" s="250"/>
      <c r="AX93" s="250"/>
      <c r="AY93" s="250"/>
      <c r="AZ93" s="250"/>
      <c r="BA93" s="140"/>
      <c r="BB93" s="296"/>
      <c r="BC93" s="296"/>
      <c r="BD93" s="296"/>
      <c r="BE93" s="296"/>
      <c r="BF93" s="140"/>
      <c r="BG93" s="296"/>
      <c r="BH93" s="296"/>
      <c r="BI93" s="296"/>
      <c r="BJ93" s="296"/>
      <c r="BK93" s="140"/>
      <c r="BL93" s="140"/>
      <c r="BM93" s="145"/>
      <c r="BN93" s="257"/>
      <c r="BO93" s="124"/>
      <c r="BP93" s="124"/>
      <c r="BQ93" s="122"/>
      <c r="BR93" s="504"/>
    </row>
    <row r="97" spans="1:1" hidden="1" x14ac:dyDescent="0.25">
      <c r="A97" s="488" t="s">
        <v>179</v>
      </c>
    </row>
    <row r="98" spans="1:1" x14ac:dyDescent="0.25">
      <c r="A98" s="488" t="s">
        <v>10263</v>
      </c>
    </row>
    <row r="99" spans="1:1" x14ac:dyDescent="0.25">
      <c r="A9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D9544-EE82-4B3A-9809-169C45E328D8}">
  <sheetPr codeName="Sheet7"/>
  <dimension ref="A1:BR127"/>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6.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9.453125" style="21" customWidth="1"/>
    <col min="71" max="16384" width="8.90625" style="21"/>
  </cols>
  <sheetData>
    <row r="1" spans="1:70" ht="33" customHeight="1" x14ac:dyDescent="0.25">
      <c r="A1" s="488" t="s">
        <v>43</v>
      </c>
    </row>
    <row r="3" spans="1:70" ht="20.5" x14ac:dyDescent="0.45">
      <c r="A3" s="23" t="s">
        <v>100</v>
      </c>
    </row>
    <row r="4" spans="1:70" x14ac:dyDescent="0.25">
      <c r="A4" s="488" t="s">
        <v>425</v>
      </c>
    </row>
    <row r="5" spans="1:70" ht="33" x14ac:dyDescent="0.25">
      <c r="A5" s="1076" t="s">
        <v>101</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077"/>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078"/>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102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666</v>
      </c>
      <c r="B8" s="365"/>
      <c r="C8" s="717">
        <v>34700</v>
      </c>
      <c r="D8" s="365"/>
      <c r="E8" s="329">
        <v>106003</v>
      </c>
      <c r="F8" s="365"/>
      <c r="G8" s="330">
        <v>2010.1310000000001</v>
      </c>
      <c r="H8" s="366"/>
      <c r="I8" s="331">
        <v>0.71579999999999999</v>
      </c>
      <c r="J8" s="331">
        <v>0.98229999999999995</v>
      </c>
      <c r="K8" s="331">
        <v>3.3107000000000002</v>
      </c>
      <c r="L8" s="331">
        <v>7.8021000000000003</v>
      </c>
      <c r="M8" s="331">
        <v>-2.7509999999999999</v>
      </c>
      <c r="N8" s="333">
        <v>1.8989</v>
      </c>
      <c r="O8" s="331">
        <v>5.9973000000000001</v>
      </c>
      <c r="P8" s="331">
        <v>17.909099999999999</v>
      </c>
      <c r="Q8" s="331">
        <v>17.886500000000002</v>
      </c>
      <c r="R8" s="331">
        <v>16.2666</v>
      </c>
      <c r="S8" s="331">
        <v>10.5931</v>
      </c>
      <c r="T8" s="331">
        <v>-3.0023</v>
      </c>
      <c r="U8" s="331">
        <v>0.35610000000000003</v>
      </c>
      <c r="V8" s="331">
        <v>0.56889999999999996</v>
      </c>
      <c r="W8" s="331">
        <v>3.6625000000000001</v>
      </c>
      <c r="X8" s="331">
        <v>18.337199999999999</v>
      </c>
      <c r="Y8" s="366"/>
      <c r="Z8" s="329">
        <v>5</v>
      </c>
      <c r="AA8" s="329">
        <v>6</v>
      </c>
      <c r="AB8" s="329">
        <v>10</v>
      </c>
      <c r="AC8" s="329">
        <v>14</v>
      </c>
      <c r="AD8" s="329">
        <v>9</v>
      </c>
      <c r="AE8" s="329">
        <v>6</v>
      </c>
      <c r="AF8" s="329">
        <v>2</v>
      </c>
      <c r="AG8" s="329">
        <v>1</v>
      </c>
      <c r="AH8" s="329">
        <v>1</v>
      </c>
      <c r="AI8" s="329">
        <v>1</v>
      </c>
      <c r="AJ8" s="329">
        <v>14</v>
      </c>
      <c r="AK8" s="329">
        <v>10</v>
      </c>
      <c r="AL8" s="329">
        <v>10</v>
      </c>
      <c r="AM8" s="329">
        <v>4</v>
      </c>
      <c r="AN8" s="329">
        <v>6</v>
      </c>
      <c r="AO8" s="365"/>
      <c r="AP8" s="331">
        <v>16.95</v>
      </c>
      <c r="AQ8" s="331">
        <v>19.2</v>
      </c>
      <c r="AR8" s="331">
        <v>15.64</v>
      </c>
      <c r="AS8" s="331">
        <v>9.42</v>
      </c>
      <c r="AT8" s="331">
        <v>0.04</v>
      </c>
      <c r="AU8" s="334"/>
      <c r="AV8" s="329">
        <v>1</v>
      </c>
      <c r="AW8" s="329">
        <v>1</v>
      </c>
      <c r="AX8" s="329">
        <v>1</v>
      </c>
      <c r="AY8" s="329">
        <v>3</v>
      </c>
      <c r="AZ8" s="329">
        <v>10</v>
      </c>
      <c r="BA8" s="360"/>
      <c r="BB8" s="331">
        <v>11.6095330935273</v>
      </c>
      <c r="BC8" s="367">
        <v>0.84999736229031497</v>
      </c>
      <c r="BD8" s="367">
        <v>9.0328651277821706E-2</v>
      </c>
      <c r="BE8" s="367">
        <v>0.38394710101150797</v>
      </c>
      <c r="BF8" s="365"/>
      <c r="BG8" s="331">
        <v>75.367099999999994</v>
      </c>
      <c r="BH8" s="331">
        <v>9.5455000000000005</v>
      </c>
      <c r="BI8" s="331">
        <v>7.76281</v>
      </c>
      <c r="BJ8" s="331">
        <v>7.3245899999999997</v>
      </c>
      <c r="BK8" s="365"/>
      <c r="BL8" s="364" t="s">
        <v>667</v>
      </c>
      <c r="BM8" s="364" t="s">
        <v>668</v>
      </c>
      <c r="BN8" s="364" t="s">
        <v>669</v>
      </c>
      <c r="BO8" s="364" t="s">
        <v>494</v>
      </c>
      <c r="BP8" s="364" t="s">
        <v>670</v>
      </c>
      <c r="BQ8" s="365"/>
      <c r="BR8" s="335" t="s">
        <v>518</v>
      </c>
    </row>
    <row r="9" spans="1:70" ht="11" x14ac:dyDescent="0.3">
      <c r="A9" s="841" t="s">
        <v>671</v>
      </c>
      <c r="B9" s="842"/>
      <c r="C9" s="843">
        <v>40067</v>
      </c>
      <c r="D9" s="842"/>
      <c r="E9" s="844">
        <v>56233.8</v>
      </c>
      <c r="F9" s="842"/>
      <c r="G9" s="845">
        <v>85.218999999999994</v>
      </c>
      <c r="H9" s="847"/>
      <c r="I9" s="846">
        <v>0.59970000000000001</v>
      </c>
      <c r="J9" s="846">
        <v>0.47870000000000001</v>
      </c>
      <c r="K9" s="846">
        <v>2.5586000000000002</v>
      </c>
      <c r="L9" s="846">
        <v>8.5108999999999995</v>
      </c>
      <c r="M9" s="846">
        <v>-2.1349</v>
      </c>
      <c r="N9" s="848">
        <v>9.6299999999999997E-2</v>
      </c>
      <c r="O9" s="846">
        <v>2.9775999999999998</v>
      </c>
      <c r="P9" s="846">
        <v>14.2719</v>
      </c>
      <c r="Q9" s="846">
        <v>11.9901</v>
      </c>
      <c r="R9" s="846">
        <v>13.630100000000001</v>
      </c>
      <c r="S9" s="846">
        <v>11.2128</v>
      </c>
      <c r="T9" s="846">
        <v>-2.2044999999999999</v>
      </c>
      <c r="U9" s="846">
        <v>1.6327</v>
      </c>
      <c r="V9" s="846">
        <v>-2.0459999999999998</v>
      </c>
      <c r="W9" s="846">
        <v>2.2669000000000001</v>
      </c>
      <c r="X9" s="846">
        <v>13.6075</v>
      </c>
      <c r="Y9" s="847"/>
      <c r="Z9" s="844">
        <v>9</v>
      </c>
      <c r="AA9" s="844">
        <v>12</v>
      </c>
      <c r="AB9" s="844">
        <v>12</v>
      </c>
      <c r="AC9" s="844">
        <v>12</v>
      </c>
      <c r="AD9" s="844">
        <v>8</v>
      </c>
      <c r="AE9" s="844">
        <v>10</v>
      </c>
      <c r="AF9" s="844">
        <v>9</v>
      </c>
      <c r="AG9" s="844">
        <v>7</v>
      </c>
      <c r="AH9" s="844">
        <v>4</v>
      </c>
      <c r="AI9" s="844">
        <v>5</v>
      </c>
      <c r="AJ9" s="844">
        <v>12</v>
      </c>
      <c r="AK9" s="844">
        <v>8</v>
      </c>
      <c r="AL9" s="844">
        <v>7</v>
      </c>
      <c r="AM9" s="844">
        <v>10</v>
      </c>
      <c r="AN9" s="844">
        <v>13</v>
      </c>
      <c r="AO9" s="842"/>
      <c r="AP9" s="846">
        <v>13.09</v>
      </c>
      <c r="AQ9" s="846">
        <v>13.72</v>
      </c>
      <c r="AR9" s="846">
        <v>11.46</v>
      </c>
      <c r="AS9" s="846">
        <v>7.39</v>
      </c>
      <c r="AT9" s="846">
        <v>0.5</v>
      </c>
      <c r="AU9" s="849"/>
      <c r="AV9" s="844">
        <v>6</v>
      </c>
      <c r="AW9" s="844">
        <v>5</v>
      </c>
      <c r="AX9" s="844">
        <v>6</v>
      </c>
      <c r="AY9" s="844">
        <v>6</v>
      </c>
      <c r="AZ9" s="844">
        <v>9</v>
      </c>
      <c r="BA9" s="851"/>
      <c r="BB9" s="846">
        <v>12.8146082065672</v>
      </c>
      <c r="BC9" s="852">
        <v>0.95215151234307405</v>
      </c>
      <c r="BD9" s="852">
        <v>5.9685015733732603E-2</v>
      </c>
      <c r="BE9" s="852">
        <v>2.0225765273452899E-2</v>
      </c>
      <c r="BF9" s="842"/>
      <c r="BG9" s="846">
        <v>65.191999999999993</v>
      </c>
      <c r="BH9" s="846">
        <v>27.7575</v>
      </c>
      <c r="BI9" s="846">
        <v>4.0347499999999998</v>
      </c>
      <c r="BJ9" s="846">
        <v>3.0157500000000002</v>
      </c>
      <c r="BK9" s="842"/>
      <c r="BL9" s="855" t="s">
        <v>672</v>
      </c>
      <c r="BM9" s="855" t="s">
        <v>673</v>
      </c>
      <c r="BN9" s="855" t="s">
        <v>674</v>
      </c>
      <c r="BO9" s="855" t="s">
        <v>675</v>
      </c>
      <c r="BP9" s="855" t="s">
        <v>676</v>
      </c>
      <c r="BQ9" s="842"/>
      <c r="BR9" s="856" t="s">
        <v>443</v>
      </c>
    </row>
    <row r="10" spans="1:70" s="107" customFormat="1" x14ac:dyDescent="0.25">
      <c r="A10" s="345" t="s">
        <v>677</v>
      </c>
      <c r="B10" s="373"/>
      <c r="C10" s="719">
        <v>36034</v>
      </c>
      <c r="D10" s="373"/>
      <c r="E10" s="346">
        <v>26679.9</v>
      </c>
      <c r="F10" s="373"/>
      <c r="G10" s="347">
        <v>1891.32</v>
      </c>
      <c r="H10" s="374"/>
      <c r="I10" s="348">
        <v>0.7087</v>
      </c>
      <c r="J10" s="348">
        <v>0.65349999999999997</v>
      </c>
      <c r="K10" s="348">
        <v>2.8875000000000002</v>
      </c>
      <c r="L10" s="348">
        <v>11.498799999999999</v>
      </c>
      <c r="M10" s="348">
        <v>-2.75E-2</v>
      </c>
      <c r="N10" s="350">
        <v>5.7401</v>
      </c>
      <c r="O10" s="348">
        <v>7.0224000000000002</v>
      </c>
      <c r="P10" s="348">
        <v>16.617100000000001</v>
      </c>
      <c r="Q10" s="348">
        <v>12.621700000000001</v>
      </c>
      <c r="R10" s="348">
        <v>14.4384</v>
      </c>
      <c r="S10" s="348">
        <v>13.992599999999999</v>
      </c>
      <c r="T10" s="348">
        <v>-0.1062</v>
      </c>
      <c r="U10" s="348">
        <v>6.8760000000000003</v>
      </c>
      <c r="V10" s="348">
        <v>4.0605000000000002</v>
      </c>
      <c r="W10" s="348">
        <v>2.4001000000000001</v>
      </c>
      <c r="X10" s="348">
        <v>20.717199999999998</v>
      </c>
      <c r="Y10" s="374"/>
      <c r="Z10" s="346">
        <v>6</v>
      </c>
      <c r="AA10" s="346">
        <v>10</v>
      </c>
      <c r="AB10" s="346">
        <v>11</v>
      </c>
      <c r="AC10" s="346">
        <v>7</v>
      </c>
      <c r="AD10" s="346">
        <v>3</v>
      </c>
      <c r="AE10" s="346">
        <v>2</v>
      </c>
      <c r="AF10" s="346">
        <v>1</v>
      </c>
      <c r="AG10" s="346">
        <v>3</v>
      </c>
      <c r="AH10" s="346">
        <v>3</v>
      </c>
      <c r="AI10" s="346">
        <v>3</v>
      </c>
      <c r="AJ10" s="346">
        <v>8</v>
      </c>
      <c r="AK10" s="346">
        <v>3</v>
      </c>
      <c r="AL10" s="346">
        <v>1</v>
      </c>
      <c r="AM10" s="346">
        <v>2</v>
      </c>
      <c r="AN10" s="346">
        <v>12</v>
      </c>
      <c r="AO10" s="373"/>
      <c r="AP10" s="348">
        <v>14.03</v>
      </c>
      <c r="AQ10" s="348">
        <v>15.4</v>
      </c>
      <c r="AR10" s="348">
        <v>13.26</v>
      </c>
      <c r="AS10" s="348">
        <v>10.59</v>
      </c>
      <c r="AT10" s="348">
        <v>7.83</v>
      </c>
      <c r="AU10" s="351"/>
      <c r="AV10" s="346">
        <v>3</v>
      </c>
      <c r="AW10" s="346">
        <v>3</v>
      </c>
      <c r="AX10" s="346">
        <v>3</v>
      </c>
      <c r="AY10" s="346">
        <v>1</v>
      </c>
      <c r="AZ10" s="346">
        <v>2</v>
      </c>
      <c r="BA10" s="362"/>
      <c r="BB10" s="348">
        <v>12.257085083585601</v>
      </c>
      <c r="BC10" s="375">
        <v>0.92620735472800098</v>
      </c>
      <c r="BD10" s="375">
        <v>7.8492810548611597E-2</v>
      </c>
      <c r="BE10" s="375">
        <v>0.237767929138789</v>
      </c>
      <c r="BF10" s="373"/>
      <c r="BG10" s="348">
        <v>55.378100000000003</v>
      </c>
      <c r="BH10" s="348">
        <v>25.415700000000001</v>
      </c>
      <c r="BI10" s="348">
        <v>17.880800000000001</v>
      </c>
      <c r="BJ10" s="348">
        <v>1.3253999999999999</v>
      </c>
      <c r="BK10" s="373"/>
      <c r="BL10" s="372" t="s">
        <v>678</v>
      </c>
      <c r="BM10" s="372" t="s">
        <v>679</v>
      </c>
      <c r="BN10" s="372" t="s">
        <v>680</v>
      </c>
      <c r="BO10" s="372" t="s">
        <v>681</v>
      </c>
      <c r="BP10" s="372" t="s">
        <v>682</v>
      </c>
      <c r="BQ10" s="373"/>
      <c r="BR10" s="354" t="s">
        <v>476</v>
      </c>
    </row>
    <row r="11" spans="1:70" s="107" customFormat="1" x14ac:dyDescent="0.25">
      <c r="A11" s="345" t="s">
        <v>683</v>
      </c>
      <c r="B11" s="373"/>
      <c r="C11" s="719">
        <v>38624</v>
      </c>
      <c r="D11" s="373"/>
      <c r="E11" s="346">
        <v>22680.799999999999</v>
      </c>
      <c r="F11" s="373"/>
      <c r="G11" s="347">
        <v>107.23860000000001</v>
      </c>
      <c r="H11" s="374"/>
      <c r="I11" s="348">
        <v>0.56059999999999999</v>
      </c>
      <c r="J11" s="348">
        <v>0.58850000000000002</v>
      </c>
      <c r="K11" s="348">
        <v>1.9964</v>
      </c>
      <c r="L11" s="348">
        <v>7.7739000000000003</v>
      </c>
      <c r="M11" s="348">
        <v>-5.2842000000000002</v>
      </c>
      <c r="N11" s="350">
        <v>-0.5222</v>
      </c>
      <c r="O11" s="348">
        <v>0.85580000000000001</v>
      </c>
      <c r="P11" s="348">
        <v>9.9300999999999995</v>
      </c>
      <c r="Q11" s="348">
        <v>9.3792000000000009</v>
      </c>
      <c r="R11" s="348">
        <v>12.0105</v>
      </c>
      <c r="S11" s="348">
        <v>10.3406</v>
      </c>
      <c r="T11" s="348">
        <v>-5.1393000000000004</v>
      </c>
      <c r="U11" s="348">
        <v>-0.91410000000000002</v>
      </c>
      <c r="V11" s="348">
        <v>-2.0697999999999999</v>
      </c>
      <c r="W11" s="348">
        <v>1.7487999999999999</v>
      </c>
      <c r="X11" s="348">
        <v>12.114100000000001</v>
      </c>
      <c r="Y11" s="374"/>
      <c r="Z11" s="346">
        <v>10</v>
      </c>
      <c r="AA11" s="346">
        <v>11</v>
      </c>
      <c r="AB11" s="346">
        <v>15</v>
      </c>
      <c r="AC11" s="346">
        <v>15</v>
      </c>
      <c r="AD11" s="346">
        <v>15</v>
      </c>
      <c r="AE11" s="346">
        <v>11</v>
      </c>
      <c r="AF11" s="346">
        <v>14</v>
      </c>
      <c r="AG11" s="346">
        <v>13</v>
      </c>
      <c r="AH11" s="346">
        <v>10</v>
      </c>
      <c r="AI11" s="346">
        <v>8</v>
      </c>
      <c r="AJ11" s="346">
        <v>15</v>
      </c>
      <c r="AK11" s="346">
        <v>15</v>
      </c>
      <c r="AL11" s="346">
        <v>13</v>
      </c>
      <c r="AM11" s="346">
        <v>11</v>
      </c>
      <c r="AN11" s="346">
        <v>14</v>
      </c>
      <c r="AO11" s="373"/>
      <c r="AP11" s="348">
        <v>11.21</v>
      </c>
      <c r="AQ11" s="348">
        <v>11.18</v>
      </c>
      <c r="AR11" s="348">
        <v>7.76</v>
      </c>
      <c r="AS11" s="348">
        <v>3.65</v>
      </c>
      <c r="AT11" s="348">
        <v>-2.44</v>
      </c>
      <c r="AU11" s="351"/>
      <c r="AV11" s="346">
        <v>9</v>
      </c>
      <c r="AW11" s="346">
        <v>10</v>
      </c>
      <c r="AX11" s="346">
        <v>11</v>
      </c>
      <c r="AY11" s="346">
        <v>13</v>
      </c>
      <c r="AZ11" s="346">
        <v>14</v>
      </c>
      <c r="BA11" s="362"/>
      <c r="BB11" s="348">
        <v>11.680975803869099</v>
      </c>
      <c r="BC11" s="375">
        <v>0.87322272421075797</v>
      </c>
      <c r="BD11" s="375">
        <v>3.6953139944939199E-2</v>
      </c>
      <c r="BE11" s="375">
        <v>-0.22372600466196199</v>
      </c>
      <c r="BF11" s="373"/>
      <c r="BG11" s="348">
        <v>63.530999999999999</v>
      </c>
      <c r="BH11" s="348">
        <v>13.916700000000001</v>
      </c>
      <c r="BI11" s="348">
        <v>16.1845</v>
      </c>
      <c r="BJ11" s="348">
        <v>6.3677999999999999</v>
      </c>
      <c r="BK11" s="373"/>
      <c r="BL11" s="372" t="s">
        <v>684</v>
      </c>
      <c r="BM11" s="372" t="s">
        <v>685</v>
      </c>
      <c r="BN11" s="372" t="s">
        <v>686</v>
      </c>
      <c r="BO11" s="372" t="s">
        <v>687</v>
      </c>
      <c r="BP11" s="372" t="s">
        <v>688</v>
      </c>
      <c r="BQ11" s="373"/>
      <c r="BR11" s="354" t="s">
        <v>689</v>
      </c>
    </row>
    <row r="12" spans="1:70" s="107" customFormat="1" x14ac:dyDescent="0.25">
      <c r="A12" s="345" t="s">
        <v>690</v>
      </c>
      <c r="B12" s="373"/>
      <c r="C12" s="719">
        <v>33714</v>
      </c>
      <c r="D12" s="373"/>
      <c r="E12" s="346">
        <v>22909.5</v>
      </c>
      <c r="F12" s="373"/>
      <c r="G12" s="347">
        <v>309.33659999999998</v>
      </c>
      <c r="H12" s="374"/>
      <c r="I12" s="348">
        <v>0.66369999999999996</v>
      </c>
      <c r="J12" s="348">
        <v>0.74</v>
      </c>
      <c r="K12" s="348">
        <v>4.3266999999999998</v>
      </c>
      <c r="L12" s="348">
        <v>12.82</v>
      </c>
      <c r="M12" s="348">
        <v>-4.2141999999999999</v>
      </c>
      <c r="N12" s="350">
        <v>-4.4844999999999997</v>
      </c>
      <c r="O12" s="348">
        <v>1.5448999999999999</v>
      </c>
      <c r="P12" s="348">
        <v>8.1922999999999995</v>
      </c>
      <c r="Q12" s="348">
        <v>6.1174999999999997</v>
      </c>
      <c r="R12" s="348">
        <v>11.7674</v>
      </c>
      <c r="S12" s="348">
        <v>15.213200000000001</v>
      </c>
      <c r="T12" s="348">
        <v>-3.6751999999999998</v>
      </c>
      <c r="U12" s="348">
        <v>-3.3178999999999998</v>
      </c>
      <c r="V12" s="348">
        <v>-6.2899000000000003</v>
      </c>
      <c r="W12" s="348">
        <v>4.6421000000000001</v>
      </c>
      <c r="X12" s="348">
        <v>12.1068</v>
      </c>
      <c r="Y12" s="374"/>
      <c r="Z12" s="346">
        <v>7</v>
      </c>
      <c r="AA12" s="346">
        <v>8</v>
      </c>
      <c r="AB12" s="346">
        <v>4</v>
      </c>
      <c r="AC12" s="346">
        <v>3</v>
      </c>
      <c r="AD12" s="346">
        <v>13</v>
      </c>
      <c r="AE12" s="346">
        <v>14</v>
      </c>
      <c r="AF12" s="346">
        <v>13</v>
      </c>
      <c r="AG12" s="346">
        <v>14</v>
      </c>
      <c r="AH12" s="346">
        <v>11</v>
      </c>
      <c r="AI12" s="346">
        <v>9</v>
      </c>
      <c r="AJ12" s="346">
        <v>3</v>
      </c>
      <c r="AK12" s="346">
        <v>12</v>
      </c>
      <c r="AL12" s="346">
        <v>14</v>
      </c>
      <c r="AM12" s="346">
        <v>14</v>
      </c>
      <c r="AN12" s="346">
        <v>2</v>
      </c>
      <c r="AO12" s="373"/>
      <c r="AP12" s="348">
        <v>10.54</v>
      </c>
      <c r="AQ12" s="348">
        <v>9.27</v>
      </c>
      <c r="AR12" s="348">
        <v>5.6</v>
      </c>
      <c r="AS12" s="348">
        <v>3.07</v>
      </c>
      <c r="AT12" s="348">
        <v>-1.46</v>
      </c>
      <c r="AU12" s="351"/>
      <c r="AV12" s="346">
        <v>10</v>
      </c>
      <c r="AW12" s="346">
        <v>11</v>
      </c>
      <c r="AX12" s="346">
        <v>12</v>
      </c>
      <c r="AY12" s="346">
        <v>14</v>
      </c>
      <c r="AZ12" s="346">
        <v>12</v>
      </c>
      <c r="BA12" s="362"/>
      <c r="BB12" s="348">
        <v>12.3311186277167</v>
      </c>
      <c r="BC12" s="375">
        <v>0.85828735606691897</v>
      </c>
      <c r="BD12" s="375">
        <v>2.9071665379138901E-2</v>
      </c>
      <c r="BE12" s="375">
        <v>-0.31272326318698301</v>
      </c>
      <c r="BF12" s="373"/>
      <c r="BG12" s="348">
        <v>58.619700000000002</v>
      </c>
      <c r="BH12" s="348">
        <v>25.716000000000001</v>
      </c>
      <c r="BI12" s="348">
        <v>12.7858</v>
      </c>
      <c r="BJ12" s="348">
        <v>2.8784999999999998</v>
      </c>
      <c r="BK12" s="373"/>
      <c r="BL12" s="372" t="s">
        <v>691</v>
      </c>
      <c r="BM12" s="372" t="s">
        <v>692</v>
      </c>
      <c r="BN12" s="372" t="s">
        <v>693</v>
      </c>
      <c r="BO12" s="372" t="s">
        <v>694</v>
      </c>
      <c r="BP12" s="372" t="s">
        <v>695</v>
      </c>
      <c r="BQ12" s="373"/>
      <c r="BR12" s="354" t="s">
        <v>518</v>
      </c>
    </row>
    <row r="13" spans="1:70" s="107" customFormat="1" x14ac:dyDescent="0.25">
      <c r="A13" s="345" t="s">
        <v>696</v>
      </c>
      <c r="B13" s="373"/>
      <c r="C13" s="719">
        <v>44394</v>
      </c>
      <c r="D13" s="373"/>
      <c r="E13" s="346">
        <v>22285.4</v>
      </c>
      <c r="F13" s="373"/>
      <c r="G13" s="347">
        <v>19.57</v>
      </c>
      <c r="H13" s="374"/>
      <c r="I13" s="348">
        <v>0.51359999999999995</v>
      </c>
      <c r="J13" s="348">
        <v>0.72050000000000003</v>
      </c>
      <c r="K13" s="348">
        <v>4.7645</v>
      </c>
      <c r="L13" s="348">
        <v>12.6007</v>
      </c>
      <c r="M13" s="348">
        <v>-1.5098</v>
      </c>
      <c r="N13" s="350">
        <v>6.7648999999999999</v>
      </c>
      <c r="O13" s="348">
        <v>5.4181999999999997</v>
      </c>
      <c r="P13" s="348">
        <v>16.4267</v>
      </c>
      <c r="Q13" s="348" t="s">
        <v>430</v>
      </c>
      <c r="R13" s="348" t="s">
        <v>430</v>
      </c>
      <c r="S13" s="348">
        <v>14.8474</v>
      </c>
      <c r="T13" s="348">
        <v>-1.1116999999999999</v>
      </c>
      <c r="U13" s="348">
        <v>1.7152000000000001</v>
      </c>
      <c r="V13" s="348">
        <v>4.8766999999999996</v>
      </c>
      <c r="W13" s="348">
        <v>4.2065999999999999</v>
      </c>
      <c r="X13" s="348">
        <v>14.559100000000001</v>
      </c>
      <c r="Y13" s="374"/>
      <c r="Z13" s="346">
        <v>12</v>
      </c>
      <c r="AA13" s="346">
        <v>9</v>
      </c>
      <c r="AB13" s="346">
        <v>2</v>
      </c>
      <c r="AC13" s="346">
        <v>4</v>
      </c>
      <c r="AD13" s="346">
        <v>4</v>
      </c>
      <c r="AE13" s="346">
        <v>1</v>
      </c>
      <c r="AF13" s="346">
        <v>5</v>
      </c>
      <c r="AG13" s="346">
        <v>4</v>
      </c>
      <c r="AH13" s="346" t="s">
        <v>430</v>
      </c>
      <c r="AI13" s="346" t="s">
        <v>430</v>
      </c>
      <c r="AJ13" s="346">
        <v>5</v>
      </c>
      <c r="AK13" s="346">
        <v>4</v>
      </c>
      <c r="AL13" s="346">
        <v>6</v>
      </c>
      <c r="AM13" s="346">
        <v>1</v>
      </c>
      <c r="AN13" s="346">
        <v>4</v>
      </c>
      <c r="AO13" s="373"/>
      <c r="AP13" s="348" t="s">
        <v>430</v>
      </c>
      <c r="AQ13" s="348" t="s">
        <v>430</v>
      </c>
      <c r="AR13" s="348">
        <v>14.03</v>
      </c>
      <c r="AS13" s="348">
        <v>9.66</v>
      </c>
      <c r="AT13" s="348">
        <v>5.04</v>
      </c>
      <c r="AU13" s="351"/>
      <c r="AV13" s="346" t="s">
        <v>430</v>
      </c>
      <c r="AW13" s="346" t="s">
        <v>430</v>
      </c>
      <c r="AX13" s="346">
        <v>2</v>
      </c>
      <c r="AY13" s="346">
        <v>2</v>
      </c>
      <c r="AZ13" s="346">
        <v>4</v>
      </c>
      <c r="BA13" s="362"/>
      <c r="BB13" s="348">
        <v>13.802424874320799</v>
      </c>
      <c r="BC13" s="375">
        <v>1.00888906732296</v>
      </c>
      <c r="BD13" s="375">
        <v>7.0481271218798602E-2</v>
      </c>
      <c r="BE13" s="375">
        <v>0.21561684667712699</v>
      </c>
      <c r="BF13" s="373"/>
      <c r="BG13" s="348">
        <v>61.131999999999998</v>
      </c>
      <c r="BH13" s="348">
        <v>8.86496</v>
      </c>
      <c r="BI13" s="348">
        <v>27.3764</v>
      </c>
      <c r="BJ13" s="348">
        <v>2.6266400000000001</v>
      </c>
      <c r="BK13" s="373"/>
      <c r="BL13" s="372" t="s">
        <v>697</v>
      </c>
      <c r="BM13" s="372" t="s">
        <v>698</v>
      </c>
      <c r="BN13" s="372" t="s">
        <v>699</v>
      </c>
      <c r="BO13" s="372" t="s">
        <v>700</v>
      </c>
      <c r="BP13" s="372" t="s">
        <v>701</v>
      </c>
      <c r="BQ13" s="373"/>
      <c r="BR13" s="354" t="s">
        <v>463</v>
      </c>
    </row>
    <row r="14" spans="1:70" s="107" customFormat="1" x14ac:dyDescent="0.25">
      <c r="A14" s="345" t="s">
        <v>702</v>
      </c>
      <c r="B14" s="373"/>
      <c r="C14" s="719">
        <v>34606</v>
      </c>
      <c r="D14" s="373"/>
      <c r="E14" s="346">
        <v>19340.8</v>
      </c>
      <c r="F14" s="373"/>
      <c r="G14" s="347">
        <v>1603.0881999999999</v>
      </c>
      <c r="H14" s="374"/>
      <c r="I14" s="348">
        <v>0.82950000000000002</v>
      </c>
      <c r="J14" s="348">
        <v>1.0344</v>
      </c>
      <c r="K14" s="348">
        <v>3.6160999999999999</v>
      </c>
      <c r="L14" s="348">
        <v>8.1492000000000004</v>
      </c>
      <c r="M14" s="348">
        <v>-3.8679000000000001</v>
      </c>
      <c r="N14" s="350">
        <v>-2.3664999999999998</v>
      </c>
      <c r="O14" s="348">
        <v>1.9908999999999999</v>
      </c>
      <c r="P14" s="348">
        <v>15.033099999999999</v>
      </c>
      <c r="Q14" s="348">
        <v>13.792199999999999</v>
      </c>
      <c r="R14" s="348">
        <v>13.439399999999999</v>
      </c>
      <c r="S14" s="348">
        <v>10.794700000000001</v>
      </c>
      <c r="T14" s="348">
        <v>-3.7610000000000001</v>
      </c>
      <c r="U14" s="348">
        <v>0.20039999999999999</v>
      </c>
      <c r="V14" s="348">
        <v>-4.0796000000000001</v>
      </c>
      <c r="W14" s="348">
        <v>3.4864999999999999</v>
      </c>
      <c r="X14" s="348">
        <v>17.3367</v>
      </c>
      <c r="Y14" s="374"/>
      <c r="Z14" s="346">
        <v>1</v>
      </c>
      <c r="AA14" s="346">
        <v>5</v>
      </c>
      <c r="AB14" s="346">
        <v>6</v>
      </c>
      <c r="AC14" s="346">
        <v>13</v>
      </c>
      <c r="AD14" s="346">
        <v>12</v>
      </c>
      <c r="AE14" s="346">
        <v>13</v>
      </c>
      <c r="AF14" s="346">
        <v>12</v>
      </c>
      <c r="AG14" s="346">
        <v>6</v>
      </c>
      <c r="AH14" s="346">
        <v>2</v>
      </c>
      <c r="AI14" s="346">
        <v>6</v>
      </c>
      <c r="AJ14" s="346">
        <v>13</v>
      </c>
      <c r="AK14" s="346">
        <v>13</v>
      </c>
      <c r="AL14" s="346">
        <v>11</v>
      </c>
      <c r="AM14" s="346">
        <v>13</v>
      </c>
      <c r="AN14" s="346">
        <v>7</v>
      </c>
      <c r="AO14" s="373"/>
      <c r="AP14" s="348">
        <v>14.33</v>
      </c>
      <c r="AQ14" s="348">
        <v>15.68</v>
      </c>
      <c r="AR14" s="348">
        <v>11.48</v>
      </c>
      <c r="AS14" s="348">
        <v>5.42</v>
      </c>
      <c r="AT14" s="348">
        <v>-1.46</v>
      </c>
      <c r="AU14" s="351"/>
      <c r="AV14" s="346">
        <v>2</v>
      </c>
      <c r="AW14" s="346">
        <v>2</v>
      </c>
      <c r="AX14" s="346">
        <v>5</v>
      </c>
      <c r="AY14" s="346">
        <v>12</v>
      </c>
      <c r="AZ14" s="346">
        <v>12</v>
      </c>
      <c r="BA14" s="362"/>
      <c r="BB14" s="348">
        <v>12.798737183458099</v>
      </c>
      <c r="BC14" s="375">
        <v>0.96359502807457698</v>
      </c>
      <c r="BD14" s="375">
        <v>6.6558240112872202E-2</v>
      </c>
      <c r="BE14" s="375">
        <v>0.17821035827805901</v>
      </c>
      <c r="BF14" s="373"/>
      <c r="BG14" s="348">
        <v>74.337100000000007</v>
      </c>
      <c r="BH14" s="348">
        <v>11.9262</v>
      </c>
      <c r="BI14" s="348">
        <v>8.9419299999999993</v>
      </c>
      <c r="BJ14" s="348">
        <v>4.7947699999999998</v>
      </c>
      <c r="BK14" s="373"/>
      <c r="BL14" s="372" t="s">
        <v>703</v>
      </c>
      <c r="BM14" s="372" t="s">
        <v>704</v>
      </c>
      <c r="BN14" s="372" t="s">
        <v>705</v>
      </c>
      <c r="BO14" s="372" t="s">
        <v>706</v>
      </c>
      <c r="BP14" s="372" t="s">
        <v>707</v>
      </c>
      <c r="BQ14" s="373"/>
      <c r="BR14" s="354" t="s">
        <v>518</v>
      </c>
    </row>
    <row r="15" spans="1:70" s="107" customFormat="1" x14ac:dyDescent="0.25">
      <c r="A15" s="345" t="s">
        <v>708</v>
      </c>
      <c r="B15" s="373"/>
      <c r="C15" s="719">
        <v>37880</v>
      </c>
      <c r="D15" s="373"/>
      <c r="E15" s="346">
        <v>13293.9</v>
      </c>
      <c r="F15" s="373"/>
      <c r="G15" s="347">
        <v>337.62</v>
      </c>
      <c r="H15" s="374"/>
      <c r="I15" s="348">
        <v>0.55700000000000005</v>
      </c>
      <c r="J15" s="348">
        <v>0.34770000000000001</v>
      </c>
      <c r="K15" s="348">
        <v>2.1852</v>
      </c>
      <c r="L15" s="348">
        <v>9.0363000000000007</v>
      </c>
      <c r="M15" s="348">
        <v>-3.6884999999999999</v>
      </c>
      <c r="N15" s="350">
        <v>-0.53029999999999999</v>
      </c>
      <c r="O15" s="348">
        <v>3.0419999999999998</v>
      </c>
      <c r="P15" s="348">
        <v>12.4903</v>
      </c>
      <c r="Q15" s="348">
        <v>10.8218</v>
      </c>
      <c r="R15" s="348">
        <v>14.3108</v>
      </c>
      <c r="S15" s="348">
        <v>12.0619</v>
      </c>
      <c r="T15" s="348">
        <v>-3.3769999999999998</v>
      </c>
      <c r="U15" s="348">
        <v>-0.28060000000000002</v>
      </c>
      <c r="V15" s="348">
        <v>-2.4022000000000001</v>
      </c>
      <c r="W15" s="348">
        <v>2.8262999999999998</v>
      </c>
      <c r="X15" s="348">
        <v>16.701499999999999</v>
      </c>
      <c r="Y15" s="374"/>
      <c r="Z15" s="346">
        <v>11</v>
      </c>
      <c r="AA15" s="346">
        <v>13</v>
      </c>
      <c r="AB15" s="346">
        <v>14</v>
      </c>
      <c r="AC15" s="346">
        <v>11</v>
      </c>
      <c r="AD15" s="346">
        <v>11</v>
      </c>
      <c r="AE15" s="346">
        <v>12</v>
      </c>
      <c r="AF15" s="346">
        <v>8</v>
      </c>
      <c r="AG15" s="346">
        <v>12</v>
      </c>
      <c r="AH15" s="346">
        <v>8</v>
      </c>
      <c r="AI15" s="346">
        <v>4</v>
      </c>
      <c r="AJ15" s="346">
        <v>10</v>
      </c>
      <c r="AK15" s="346">
        <v>11</v>
      </c>
      <c r="AL15" s="346">
        <v>12</v>
      </c>
      <c r="AM15" s="346">
        <v>12</v>
      </c>
      <c r="AN15" s="346">
        <v>11</v>
      </c>
      <c r="AO15" s="373"/>
      <c r="AP15" s="348">
        <v>13.3</v>
      </c>
      <c r="AQ15" s="348">
        <v>12.93</v>
      </c>
      <c r="AR15" s="348">
        <v>9.85</v>
      </c>
      <c r="AS15" s="348">
        <v>6.23</v>
      </c>
      <c r="AT15" s="348">
        <v>-0.69</v>
      </c>
      <c r="AU15" s="351"/>
      <c r="AV15" s="346">
        <v>5</v>
      </c>
      <c r="AW15" s="346">
        <v>7</v>
      </c>
      <c r="AX15" s="346">
        <v>10</v>
      </c>
      <c r="AY15" s="346">
        <v>10</v>
      </c>
      <c r="AZ15" s="346">
        <v>11</v>
      </c>
      <c r="BA15" s="362"/>
      <c r="BB15" s="348">
        <v>12.373569380748499</v>
      </c>
      <c r="BC15" s="375">
        <v>0.93636573587651994</v>
      </c>
      <c r="BD15" s="375">
        <v>5.2626685727703203E-2</v>
      </c>
      <c r="BE15" s="375">
        <v>-5.1585145930511903E-2</v>
      </c>
      <c r="BF15" s="373"/>
      <c r="BG15" s="348">
        <v>72.842799999999997</v>
      </c>
      <c r="BH15" s="348">
        <v>18.172499999999999</v>
      </c>
      <c r="BI15" s="348">
        <v>3.9318</v>
      </c>
      <c r="BJ15" s="348">
        <v>5.0529000000000002</v>
      </c>
      <c r="BK15" s="373"/>
      <c r="BL15" s="372" t="s">
        <v>709</v>
      </c>
      <c r="BM15" s="372" t="s">
        <v>710</v>
      </c>
      <c r="BN15" s="372" t="s">
        <v>455</v>
      </c>
      <c r="BO15" s="372" t="s">
        <v>711</v>
      </c>
      <c r="BP15" s="372" t="s">
        <v>712</v>
      </c>
      <c r="BQ15" s="373"/>
      <c r="BR15" s="354" t="s">
        <v>518</v>
      </c>
    </row>
    <row r="16" spans="1:70" s="107" customFormat="1" x14ac:dyDescent="0.25">
      <c r="A16" s="345" t="s">
        <v>713</v>
      </c>
      <c r="B16" s="373"/>
      <c r="C16" s="719">
        <v>41757</v>
      </c>
      <c r="D16" s="373"/>
      <c r="E16" s="346">
        <v>13147.1</v>
      </c>
      <c r="F16" s="373"/>
      <c r="G16" s="347">
        <v>57.813899999999997</v>
      </c>
      <c r="H16" s="374"/>
      <c r="I16" s="348">
        <v>-0.109</v>
      </c>
      <c r="J16" s="348">
        <v>-0.43</v>
      </c>
      <c r="K16" s="348">
        <v>3.3953000000000002</v>
      </c>
      <c r="L16" s="348">
        <v>10.9968</v>
      </c>
      <c r="M16" s="348">
        <v>-5.1459999999999999</v>
      </c>
      <c r="N16" s="350">
        <v>-6.4762000000000004</v>
      </c>
      <c r="O16" s="348">
        <v>2.4157000000000002</v>
      </c>
      <c r="P16" s="348">
        <v>17.881</v>
      </c>
      <c r="Q16" s="348">
        <v>11.7005</v>
      </c>
      <c r="R16" s="348">
        <v>12.4916</v>
      </c>
      <c r="S16" s="348">
        <v>13.2394</v>
      </c>
      <c r="T16" s="348">
        <v>-4.0827999999999998</v>
      </c>
      <c r="U16" s="348">
        <v>-3.3592</v>
      </c>
      <c r="V16" s="348">
        <v>-9.0030999999999999</v>
      </c>
      <c r="W16" s="348">
        <v>1.4561999999999999</v>
      </c>
      <c r="X16" s="348">
        <v>15.5166</v>
      </c>
      <c r="Y16" s="374"/>
      <c r="Z16" s="346">
        <v>15</v>
      </c>
      <c r="AA16" s="346">
        <v>15</v>
      </c>
      <c r="AB16" s="346">
        <v>8</v>
      </c>
      <c r="AC16" s="346">
        <v>9</v>
      </c>
      <c r="AD16" s="346">
        <v>14</v>
      </c>
      <c r="AE16" s="346">
        <v>15</v>
      </c>
      <c r="AF16" s="346">
        <v>11</v>
      </c>
      <c r="AG16" s="346">
        <v>2</v>
      </c>
      <c r="AH16" s="346">
        <v>5</v>
      </c>
      <c r="AI16" s="346">
        <v>7</v>
      </c>
      <c r="AJ16" s="346">
        <v>9</v>
      </c>
      <c r="AK16" s="346">
        <v>14</v>
      </c>
      <c r="AL16" s="346">
        <v>15</v>
      </c>
      <c r="AM16" s="346">
        <v>15</v>
      </c>
      <c r="AN16" s="346">
        <v>15</v>
      </c>
      <c r="AO16" s="373"/>
      <c r="AP16" s="348">
        <v>11.98</v>
      </c>
      <c r="AQ16" s="348">
        <v>13.52</v>
      </c>
      <c r="AR16" s="348">
        <v>12.6</v>
      </c>
      <c r="AS16" s="348">
        <v>6.37</v>
      </c>
      <c r="AT16" s="348">
        <v>-3.52</v>
      </c>
      <c r="AU16" s="351"/>
      <c r="AV16" s="346">
        <v>7</v>
      </c>
      <c r="AW16" s="346">
        <v>6</v>
      </c>
      <c r="AX16" s="346">
        <v>4</v>
      </c>
      <c r="AY16" s="346">
        <v>9</v>
      </c>
      <c r="AZ16" s="346">
        <v>15</v>
      </c>
      <c r="BA16" s="362"/>
      <c r="BB16" s="348">
        <v>15.1965065441444</v>
      </c>
      <c r="BC16" s="375">
        <v>1.02933486613745</v>
      </c>
      <c r="BD16" s="375">
        <v>7.1859253126582798E-2</v>
      </c>
      <c r="BE16" s="375">
        <v>0.28703531919025899</v>
      </c>
      <c r="BF16" s="373"/>
      <c r="BG16" s="348">
        <v>40.555199999999999</v>
      </c>
      <c r="BH16" s="348">
        <v>40.045999999999999</v>
      </c>
      <c r="BI16" s="348">
        <v>14.090999999999999</v>
      </c>
      <c r="BJ16" s="348">
        <v>5.3078000000000003</v>
      </c>
      <c r="BK16" s="373"/>
      <c r="BL16" s="372" t="s">
        <v>714</v>
      </c>
      <c r="BM16" s="372" t="s">
        <v>715</v>
      </c>
      <c r="BN16" s="372" t="s">
        <v>716</v>
      </c>
      <c r="BO16" s="372" t="s">
        <v>717</v>
      </c>
      <c r="BP16" s="372" t="s">
        <v>718</v>
      </c>
      <c r="BQ16" s="373"/>
      <c r="BR16" s="354" t="s">
        <v>443</v>
      </c>
    </row>
    <row r="17" spans="1:70" s="107" customFormat="1" x14ac:dyDescent="0.25">
      <c r="A17" s="345" t="s">
        <v>719</v>
      </c>
      <c r="B17" s="373"/>
      <c r="C17" s="719">
        <v>43059</v>
      </c>
      <c r="D17" s="373"/>
      <c r="E17" s="346">
        <v>13302.1</v>
      </c>
      <c r="F17" s="373"/>
      <c r="G17" s="347">
        <v>27.27</v>
      </c>
      <c r="H17" s="374"/>
      <c r="I17" s="348">
        <v>0.40500000000000003</v>
      </c>
      <c r="J17" s="348">
        <v>1.1498999999999999</v>
      </c>
      <c r="K17" s="348">
        <v>5.0867000000000004</v>
      </c>
      <c r="L17" s="348">
        <v>13.5777</v>
      </c>
      <c r="M17" s="348">
        <v>2.0202</v>
      </c>
      <c r="N17" s="350">
        <v>2.6345999999999998</v>
      </c>
      <c r="O17" s="348">
        <v>4.2538999999999998</v>
      </c>
      <c r="P17" s="348">
        <v>13.678599999999999</v>
      </c>
      <c r="Q17" s="348">
        <v>9.9716000000000005</v>
      </c>
      <c r="R17" s="348" t="s">
        <v>430</v>
      </c>
      <c r="S17" s="348">
        <v>16.339600000000001</v>
      </c>
      <c r="T17" s="348">
        <v>2.7119</v>
      </c>
      <c r="U17" s="348">
        <v>3.2563</v>
      </c>
      <c r="V17" s="348">
        <v>0.40500000000000003</v>
      </c>
      <c r="W17" s="348">
        <v>4.9653999999999998</v>
      </c>
      <c r="X17" s="348">
        <v>12.376899999999999</v>
      </c>
      <c r="Y17" s="374"/>
      <c r="Z17" s="346">
        <v>14</v>
      </c>
      <c r="AA17" s="346">
        <v>3</v>
      </c>
      <c r="AB17" s="346">
        <v>1</v>
      </c>
      <c r="AC17" s="346">
        <v>2</v>
      </c>
      <c r="AD17" s="346">
        <v>2</v>
      </c>
      <c r="AE17" s="346">
        <v>4</v>
      </c>
      <c r="AF17" s="346">
        <v>6</v>
      </c>
      <c r="AG17" s="346">
        <v>9</v>
      </c>
      <c r="AH17" s="346">
        <v>9</v>
      </c>
      <c r="AI17" s="346" t="s">
        <v>430</v>
      </c>
      <c r="AJ17" s="346">
        <v>2</v>
      </c>
      <c r="AK17" s="346">
        <v>1</v>
      </c>
      <c r="AL17" s="346">
        <v>3</v>
      </c>
      <c r="AM17" s="346">
        <v>5</v>
      </c>
      <c r="AN17" s="346">
        <v>1</v>
      </c>
      <c r="AO17" s="373"/>
      <c r="AP17" s="348" t="s">
        <v>430</v>
      </c>
      <c r="AQ17" s="348">
        <v>12.22</v>
      </c>
      <c r="AR17" s="348">
        <v>10.45</v>
      </c>
      <c r="AS17" s="348">
        <v>8.61</v>
      </c>
      <c r="AT17" s="348">
        <v>7.02</v>
      </c>
      <c r="AU17" s="351"/>
      <c r="AV17" s="346" t="s">
        <v>430</v>
      </c>
      <c r="AW17" s="346">
        <v>9</v>
      </c>
      <c r="AX17" s="346">
        <v>8</v>
      </c>
      <c r="AY17" s="346">
        <v>5</v>
      </c>
      <c r="AZ17" s="346">
        <v>3</v>
      </c>
      <c r="BA17" s="362"/>
      <c r="BB17" s="348">
        <v>14.142852963263</v>
      </c>
      <c r="BC17" s="375">
        <v>1.02634384239022</v>
      </c>
      <c r="BD17" s="375">
        <v>5.4531732225943902E-2</v>
      </c>
      <c r="BE17" s="375">
        <v>-3.1400939897141399E-2</v>
      </c>
      <c r="BF17" s="373"/>
      <c r="BG17" s="348">
        <v>57.802300000000002</v>
      </c>
      <c r="BH17" s="348">
        <v>18.804200000000002</v>
      </c>
      <c r="BI17" s="348">
        <v>14.759</v>
      </c>
      <c r="BJ17" s="348">
        <v>8.6344999999999992</v>
      </c>
      <c r="BK17" s="373"/>
      <c r="BL17" s="372" t="s">
        <v>720</v>
      </c>
      <c r="BM17" s="372" t="s">
        <v>721</v>
      </c>
      <c r="BN17" s="372" t="s">
        <v>722</v>
      </c>
      <c r="BO17" s="372" t="s">
        <v>723</v>
      </c>
      <c r="BP17" s="372" t="s">
        <v>724</v>
      </c>
      <c r="BQ17" s="373"/>
      <c r="BR17" s="354" t="s">
        <v>554</v>
      </c>
    </row>
    <row r="18" spans="1:70" s="107" customFormat="1" x14ac:dyDescent="0.25">
      <c r="A18" s="345" t="s">
        <v>725</v>
      </c>
      <c r="B18" s="373"/>
      <c r="C18" s="719">
        <v>39240</v>
      </c>
      <c r="D18" s="373"/>
      <c r="E18" s="346">
        <v>12210.7</v>
      </c>
      <c r="F18" s="373"/>
      <c r="G18" s="347">
        <v>103.119</v>
      </c>
      <c r="H18" s="374"/>
      <c r="I18" s="348">
        <v>0.77400000000000002</v>
      </c>
      <c r="J18" s="348">
        <v>1.3176000000000001</v>
      </c>
      <c r="K18" s="348">
        <v>4.4032</v>
      </c>
      <c r="L18" s="348">
        <v>11.446300000000001</v>
      </c>
      <c r="M18" s="348">
        <v>-2.0219</v>
      </c>
      <c r="N18" s="350">
        <v>0.53620000000000001</v>
      </c>
      <c r="O18" s="348">
        <v>2.8881000000000001</v>
      </c>
      <c r="P18" s="348">
        <v>13.946300000000001</v>
      </c>
      <c r="Q18" s="348">
        <v>11.0999</v>
      </c>
      <c r="R18" s="348">
        <v>14.4459</v>
      </c>
      <c r="S18" s="348">
        <v>14.071</v>
      </c>
      <c r="T18" s="348">
        <v>-1.6528</v>
      </c>
      <c r="U18" s="348">
        <v>1.4801</v>
      </c>
      <c r="V18" s="348">
        <v>-1.3535999999999999</v>
      </c>
      <c r="W18" s="348">
        <v>4.3122999999999996</v>
      </c>
      <c r="X18" s="348">
        <v>13.022500000000001</v>
      </c>
      <c r="Y18" s="374"/>
      <c r="Z18" s="346">
        <v>2</v>
      </c>
      <c r="AA18" s="346">
        <v>1</v>
      </c>
      <c r="AB18" s="346">
        <v>3</v>
      </c>
      <c r="AC18" s="346">
        <v>8</v>
      </c>
      <c r="AD18" s="346">
        <v>7</v>
      </c>
      <c r="AE18" s="346">
        <v>9</v>
      </c>
      <c r="AF18" s="346">
        <v>10</v>
      </c>
      <c r="AG18" s="346">
        <v>8</v>
      </c>
      <c r="AH18" s="346">
        <v>7</v>
      </c>
      <c r="AI18" s="346">
        <v>2</v>
      </c>
      <c r="AJ18" s="346">
        <v>7</v>
      </c>
      <c r="AK18" s="346">
        <v>7</v>
      </c>
      <c r="AL18" s="346">
        <v>8</v>
      </c>
      <c r="AM18" s="346">
        <v>9</v>
      </c>
      <c r="AN18" s="346">
        <v>3</v>
      </c>
      <c r="AO18" s="373"/>
      <c r="AP18" s="348">
        <v>13.71</v>
      </c>
      <c r="AQ18" s="348">
        <v>13.86</v>
      </c>
      <c r="AR18" s="348">
        <v>11.11</v>
      </c>
      <c r="AS18" s="348">
        <v>6.72</v>
      </c>
      <c r="AT18" s="348">
        <v>3.07</v>
      </c>
      <c r="AU18" s="351"/>
      <c r="AV18" s="346">
        <v>4</v>
      </c>
      <c r="AW18" s="346">
        <v>4</v>
      </c>
      <c r="AX18" s="346">
        <v>7</v>
      </c>
      <c r="AY18" s="346">
        <v>7</v>
      </c>
      <c r="AZ18" s="346">
        <v>6</v>
      </c>
      <c r="BA18" s="362"/>
      <c r="BB18" s="348">
        <v>13.6247085076866</v>
      </c>
      <c r="BC18" s="375">
        <v>1.00719626895974</v>
      </c>
      <c r="BD18" s="375">
        <v>5.8264337665806701E-2</v>
      </c>
      <c r="BE18" s="375">
        <v>6.1734492985023896E-3</v>
      </c>
      <c r="BF18" s="373"/>
      <c r="BG18" s="348">
        <v>57.920699999999997</v>
      </c>
      <c r="BH18" s="348">
        <v>22.1098</v>
      </c>
      <c r="BI18" s="348">
        <v>10.7828</v>
      </c>
      <c r="BJ18" s="348">
        <v>9.1867000000000001</v>
      </c>
      <c r="BK18" s="373"/>
      <c r="BL18" s="372" t="s">
        <v>726</v>
      </c>
      <c r="BM18" s="372" t="s">
        <v>727</v>
      </c>
      <c r="BN18" s="372" t="s">
        <v>723</v>
      </c>
      <c r="BO18" s="372" t="s">
        <v>728</v>
      </c>
      <c r="BP18" s="372" t="s">
        <v>729</v>
      </c>
      <c r="BQ18" s="373"/>
      <c r="BR18" s="354" t="s">
        <v>730</v>
      </c>
    </row>
    <row r="19" spans="1:70" s="107" customFormat="1" x14ac:dyDescent="0.25">
      <c r="A19" s="345" t="s">
        <v>731</v>
      </c>
      <c r="B19" s="373"/>
      <c r="C19" s="719">
        <v>44421</v>
      </c>
      <c r="D19" s="373"/>
      <c r="E19" s="346">
        <v>9560.69</v>
      </c>
      <c r="F19" s="373"/>
      <c r="G19" s="347">
        <v>16.6404</v>
      </c>
      <c r="H19" s="374"/>
      <c r="I19" s="348">
        <v>0.76719999999999999</v>
      </c>
      <c r="J19" s="348">
        <v>1.0364</v>
      </c>
      <c r="K19" s="348">
        <v>3.3784000000000001</v>
      </c>
      <c r="L19" s="348">
        <v>12.034700000000001</v>
      </c>
      <c r="M19" s="348">
        <v>-1.7744</v>
      </c>
      <c r="N19" s="350">
        <v>0.62949999999999995</v>
      </c>
      <c r="O19" s="348">
        <v>0.73729999999999996</v>
      </c>
      <c r="P19" s="348">
        <v>13.4711</v>
      </c>
      <c r="Q19" s="348" t="s">
        <v>430</v>
      </c>
      <c r="R19" s="348" t="s">
        <v>430</v>
      </c>
      <c r="S19" s="348">
        <v>15.080399999999999</v>
      </c>
      <c r="T19" s="348">
        <v>-1.5412999999999999</v>
      </c>
      <c r="U19" s="348">
        <v>1.1126</v>
      </c>
      <c r="V19" s="348">
        <v>-1.0101</v>
      </c>
      <c r="W19" s="348">
        <v>3.1745000000000001</v>
      </c>
      <c r="X19" s="348">
        <v>11.033300000000001</v>
      </c>
      <c r="Y19" s="374"/>
      <c r="Z19" s="346">
        <v>3</v>
      </c>
      <c r="AA19" s="346">
        <v>4</v>
      </c>
      <c r="AB19" s="346">
        <v>9</v>
      </c>
      <c r="AC19" s="346">
        <v>5</v>
      </c>
      <c r="AD19" s="346">
        <v>6</v>
      </c>
      <c r="AE19" s="346">
        <v>7</v>
      </c>
      <c r="AF19" s="346">
        <v>15</v>
      </c>
      <c r="AG19" s="346">
        <v>11</v>
      </c>
      <c r="AH19" s="346" t="s">
        <v>430</v>
      </c>
      <c r="AI19" s="346" t="s">
        <v>430</v>
      </c>
      <c r="AJ19" s="346">
        <v>4</v>
      </c>
      <c r="AK19" s="346">
        <v>6</v>
      </c>
      <c r="AL19" s="346">
        <v>9</v>
      </c>
      <c r="AM19" s="346">
        <v>8</v>
      </c>
      <c r="AN19" s="346">
        <v>9</v>
      </c>
      <c r="AO19" s="373"/>
      <c r="AP19" s="348" t="s">
        <v>430</v>
      </c>
      <c r="AQ19" s="348" t="s">
        <v>430</v>
      </c>
      <c r="AR19" s="348" t="s">
        <v>430</v>
      </c>
      <c r="AS19" s="348">
        <v>5.46</v>
      </c>
      <c r="AT19" s="348">
        <v>2.96</v>
      </c>
      <c r="AU19" s="351"/>
      <c r="AV19" s="346" t="s">
        <v>430</v>
      </c>
      <c r="AW19" s="346" t="s">
        <v>430</v>
      </c>
      <c r="AX19" s="346" t="s">
        <v>430</v>
      </c>
      <c r="AY19" s="346">
        <v>11</v>
      </c>
      <c r="AZ19" s="346">
        <v>7</v>
      </c>
      <c r="BA19" s="362"/>
      <c r="BB19" s="348">
        <v>14.068332168703501</v>
      </c>
      <c r="BC19" s="375">
        <v>1.0525788278650501</v>
      </c>
      <c r="BD19" s="375">
        <v>5.2965073595159402E-2</v>
      </c>
      <c r="BE19" s="375">
        <v>-7.8021597988993205E-2</v>
      </c>
      <c r="BF19" s="373"/>
      <c r="BG19" s="348">
        <v>61.032699999999998</v>
      </c>
      <c r="BH19" s="348">
        <v>22.160599999999999</v>
      </c>
      <c r="BI19" s="348">
        <v>13.8719</v>
      </c>
      <c r="BJ19" s="348">
        <v>2.9348000000000001</v>
      </c>
      <c r="BK19" s="373"/>
      <c r="BL19" s="372" t="s">
        <v>732</v>
      </c>
      <c r="BM19" s="372" t="s">
        <v>733</v>
      </c>
      <c r="BN19" s="372" t="s">
        <v>734</v>
      </c>
      <c r="BO19" s="372" t="s">
        <v>735</v>
      </c>
      <c r="BP19" s="372" t="s">
        <v>736</v>
      </c>
      <c r="BQ19" s="373"/>
      <c r="BR19" s="354" t="s">
        <v>436</v>
      </c>
    </row>
    <row r="20" spans="1:70" s="107" customFormat="1" x14ac:dyDescent="0.25">
      <c r="A20" s="345" t="s">
        <v>737</v>
      </c>
      <c r="B20" s="373"/>
      <c r="C20" s="719">
        <v>44775</v>
      </c>
      <c r="D20" s="373"/>
      <c r="E20" s="346">
        <v>8498.23</v>
      </c>
      <c r="F20" s="373"/>
      <c r="G20" s="347">
        <v>17.521000000000001</v>
      </c>
      <c r="H20" s="374"/>
      <c r="I20" s="348">
        <v>0.46439999999999998</v>
      </c>
      <c r="J20" s="348">
        <v>0.75329999999999997</v>
      </c>
      <c r="K20" s="348">
        <v>3.4847000000000001</v>
      </c>
      <c r="L20" s="348">
        <v>11.941000000000001</v>
      </c>
      <c r="M20" s="348">
        <v>-1.5840000000000001</v>
      </c>
      <c r="N20" s="350">
        <v>2.1573000000000002</v>
      </c>
      <c r="O20" s="348">
        <v>5.8089000000000004</v>
      </c>
      <c r="P20" s="348">
        <v>16.089099999999998</v>
      </c>
      <c r="Q20" s="348" t="s">
        <v>430</v>
      </c>
      <c r="R20" s="348" t="s">
        <v>430</v>
      </c>
      <c r="S20" s="348">
        <v>14.1805</v>
      </c>
      <c r="T20" s="348">
        <v>-1.1342000000000001</v>
      </c>
      <c r="U20" s="348">
        <v>2.6962000000000002</v>
      </c>
      <c r="V20" s="348">
        <v>2.8500000000000001E-2</v>
      </c>
      <c r="W20" s="348">
        <v>3.4298000000000002</v>
      </c>
      <c r="X20" s="348">
        <v>15.482699999999999</v>
      </c>
      <c r="Y20" s="374"/>
      <c r="Z20" s="346">
        <v>13</v>
      </c>
      <c r="AA20" s="346">
        <v>7</v>
      </c>
      <c r="AB20" s="346">
        <v>7</v>
      </c>
      <c r="AC20" s="346">
        <v>6</v>
      </c>
      <c r="AD20" s="346">
        <v>5</v>
      </c>
      <c r="AE20" s="346">
        <v>5</v>
      </c>
      <c r="AF20" s="346">
        <v>4</v>
      </c>
      <c r="AG20" s="346">
        <v>5</v>
      </c>
      <c r="AH20" s="346" t="s">
        <v>430</v>
      </c>
      <c r="AI20" s="346" t="s">
        <v>430</v>
      </c>
      <c r="AJ20" s="346">
        <v>6</v>
      </c>
      <c r="AK20" s="346">
        <v>5</v>
      </c>
      <c r="AL20" s="346">
        <v>4</v>
      </c>
      <c r="AM20" s="346">
        <v>6</v>
      </c>
      <c r="AN20" s="346">
        <v>8</v>
      </c>
      <c r="AO20" s="373"/>
      <c r="AP20" s="348" t="s">
        <v>430</v>
      </c>
      <c r="AQ20" s="348" t="s">
        <v>430</v>
      </c>
      <c r="AR20" s="348" t="s">
        <v>430</v>
      </c>
      <c r="AS20" s="348">
        <v>8.65</v>
      </c>
      <c r="AT20" s="348">
        <v>3.76</v>
      </c>
      <c r="AU20" s="351"/>
      <c r="AV20" s="346" t="s">
        <v>430</v>
      </c>
      <c r="AW20" s="346" t="s">
        <v>430</v>
      </c>
      <c r="AX20" s="346" t="s">
        <v>430</v>
      </c>
      <c r="AY20" s="346">
        <v>4</v>
      </c>
      <c r="AZ20" s="346">
        <v>5</v>
      </c>
      <c r="BA20" s="362"/>
      <c r="BB20" s="348">
        <v>12.994578255323001</v>
      </c>
      <c r="BC20" s="375">
        <v>0.96750554020179003</v>
      </c>
      <c r="BD20" s="375">
        <v>7.3243372778152904E-2</v>
      </c>
      <c r="BE20" s="375">
        <v>0.22563047118052701</v>
      </c>
      <c r="BF20" s="373"/>
      <c r="BG20" s="348">
        <v>50.760800000000003</v>
      </c>
      <c r="BH20" s="348">
        <v>7.4873399999999997</v>
      </c>
      <c r="BI20" s="348">
        <v>29.338799999999999</v>
      </c>
      <c r="BJ20" s="348">
        <v>12.41306</v>
      </c>
      <c r="BK20" s="373"/>
      <c r="BL20" s="372" t="s">
        <v>738</v>
      </c>
      <c r="BM20" s="372" t="s">
        <v>739</v>
      </c>
      <c r="BN20" s="372" t="s">
        <v>740</v>
      </c>
      <c r="BO20" s="372" t="s">
        <v>741</v>
      </c>
      <c r="BP20" s="372" t="s">
        <v>742</v>
      </c>
      <c r="BQ20" s="373"/>
      <c r="BR20" s="354" t="s">
        <v>554</v>
      </c>
    </row>
    <row r="21" spans="1:70" s="107" customFormat="1" x14ac:dyDescent="0.25">
      <c r="A21" s="345" t="s">
        <v>743</v>
      </c>
      <c r="B21" s="373"/>
      <c r="C21" s="719">
        <v>38623</v>
      </c>
      <c r="D21" s="373"/>
      <c r="E21" s="346">
        <v>7411.47</v>
      </c>
      <c r="F21" s="373"/>
      <c r="G21" s="347">
        <v>209.113</v>
      </c>
      <c r="H21" s="374"/>
      <c r="I21" s="348">
        <v>0.75649999999999995</v>
      </c>
      <c r="J21" s="348">
        <v>6.3600000000000004E-2</v>
      </c>
      <c r="K21" s="348">
        <v>2.5506000000000002</v>
      </c>
      <c r="L21" s="348">
        <v>9.4774999999999991</v>
      </c>
      <c r="M21" s="348">
        <v>-3.1758999999999999</v>
      </c>
      <c r="N21" s="350">
        <v>0.626</v>
      </c>
      <c r="O21" s="348">
        <v>3.0886999999999998</v>
      </c>
      <c r="P21" s="348">
        <v>13.5121</v>
      </c>
      <c r="Q21" s="348">
        <v>11.2689</v>
      </c>
      <c r="R21" s="348">
        <v>11.2996</v>
      </c>
      <c r="S21" s="348">
        <v>11.9533</v>
      </c>
      <c r="T21" s="348">
        <v>-2.9742000000000002</v>
      </c>
      <c r="U21" s="348">
        <v>1.7601</v>
      </c>
      <c r="V21" s="348">
        <v>-0.98160000000000003</v>
      </c>
      <c r="W21" s="348">
        <v>2.9287000000000001</v>
      </c>
      <c r="X21" s="348">
        <v>15.779199999999999</v>
      </c>
      <c r="Y21" s="374"/>
      <c r="Z21" s="346">
        <v>4</v>
      </c>
      <c r="AA21" s="346">
        <v>14</v>
      </c>
      <c r="AB21" s="346">
        <v>13</v>
      </c>
      <c r="AC21" s="346">
        <v>10</v>
      </c>
      <c r="AD21" s="346">
        <v>10</v>
      </c>
      <c r="AE21" s="346">
        <v>8</v>
      </c>
      <c r="AF21" s="346">
        <v>7</v>
      </c>
      <c r="AG21" s="346">
        <v>10</v>
      </c>
      <c r="AH21" s="346">
        <v>6</v>
      </c>
      <c r="AI21" s="346">
        <v>10</v>
      </c>
      <c r="AJ21" s="346">
        <v>11</v>
      </c>
      <c r="AK21" s="346">
        <v>9</v>
      </c>
      <c r="AL21" s="346">
        <v>5</v>
      </c>
      <c r="AM21" s="346">
        <v>7</v>
      </c>
      <c r="AN21" s="346">
        <v>10</v>
      </c>
      <c r="AO21" s="373"/>
      <c r="AP21" s="348">
        <v>11.69</v>
      </c>
      <c r="AQ21" s="348">
        <v>12.84</v>
      </c>
      <c r="AR21" s="348">
        <v>10.41</v>
      </c>
      <c r="AS21" s="348">
        <v>6.63</v>
      </c>
      <c r="AT21" s="348">
        <v>0.93</v>
      </c>
      <c r="AU21" s="351"/>
      <c r="AV21" s="346">
        <v>8</v>
      </c>
      <c r="AW21" s="346">
        <v>8</v>
      </c>
      <c r="AX21" s="346">
        <v>9</v>
      </c>
      <c r="AY21" s="346">
        <v>8</v>
      </c>
      <c r="AZ21" s="346">
        <v>8</v>
      </c>
      <c r="BA21" s="362"/>
      <c r="BB21" s="348">
        <v>11.7214860967592</v>
      </c>
      <c r="BC21" s="375">
        <v>0.87887592599137199</v>
      </c>
      <c r="BD21" s="375">
        <v>6.3256113331670694E-2</v>
      </c>
      <c r="BE21" s="375">
        <v>8.1838050285107405E-2</v>
      </c>
      <c r="BF21" s="373"/>
      <c r="BG21" s="348">
        <v>71.124600000000001</v>
      </c>
      <c r="BH21" s="348">
        <v>11.2811</v>
      </c>
      <c r="BI21" s="348">
        <v>13.279299999999999</v>
      </c>
      <c r="BJ21" s="348">
        <v>4.3150000000000004</v>
      </c>
      <c r="BK21" s="373"/>
      <c r="BL21" s="372" t="s">
        <v>744</v>
      </c>
      <c r="BM21" s="372" t="s">
        <v>745</v>
      </c>
      <c r="BN21" s="372" t="s">
        <v>746</v>
      </c>
      <c r="BO21" s="372" t="s">
        <v>747</v>
      </c>
      <c r="BP21" s="372" t="s">
        <v>748</v>
      </c>
      <c r="BQ21" s="373"/>
      <c r="BR21" s="354" t="s">
        <v>443</v>
      </c>
    </row>
    <row r="22" spans="1:70" s="107" customFormat="1" x14ac:dyDescent="0.25">
      <c r="A22" s="345" t="s">
        <v>749</v>
      </c>
      <c r="B22" s="373"/>
      <c r="C22" s="719">
        <v>45152</v>
      </c>
      <c r="D22" s="373"/>
      <c r="E22" s="346">
        <v>7708.86</v>
      </c>
      <c r="F22" s="373"/>
      <c r="G22" s="347">
        <v>15.32</v>
      </c>
      <c r="H22" s="374"/>
      <c r="I22" s="348">
        <v>0.61739999999999995</v>
      </c>
      <c r="J22" s="348">
        <v>1.2558</v>
      </c>
      <c r="K22" s="348">
        <v>4.1398000000000001</v>
      </c>
      <c r="L22" s="348">
        <v>14.627800000000001</v>
      </c>
      <c r="M22" s="348">
        <v>2.379</v>
      </c>
      <c r="N22" s="350">
        <v>5.5313999999999997</v>
      </c>
      <c r="O22" s="348">
        <v>5.8981000000000003</v>
      </c>
      <c r="P22" s="348" t="s">
        <v>430</v>
      </c>
      <c r="Q22" s="348" t="s">
        <v>430</v>
      </c>
      <c r="R22" s="348" t="s">
        <v>430</v>
      </c>
      <c r="S22" s="348">
        <v>16.360299999999999</v>
      </c>
      <c r="T22" s="348">
        <v>2.5434999999999999</v>
      </c>
      <c r="U22" s="348">
        <v>6.0427999999999997</v>
      </c>
      <c r="V22" s="348">
        <v>3.3319999999999999</v>
      </c>
      <c r="W22" s="348">
        <v>3.9066999999999998</v>
      </c>
      <c r="X22" s="348">
        <v>16.066700000000001</v>
      </c>
      <c r="Y22" s="374"/>
      <c r="Z22" s="346">
        <v>8</v>
      </c>
      <c r="AA22" s="346">
        <v>2</v>
      </c>
      <c r="AB22" s="346">
        <v>5</v>
      </c>
      <c r="AC22" s="346">
        <v>1</v>
      </c>
      <c r="AD22" s="346">
        <v>1</v>
      </c>
      <c r="AE22" s="346">
        <v>3</v>
      </c>
      <c r="AF22" s="346">
        <v>3</v>
      </c>
      <c r="AG22" s="346" t="s">
        <v>430</v>
      </c>
      <c r="AH22" s="346" t="s">
        <v>430</v>
      </c>
      <c r="AI22" s="346" t="s">
        <v>430</v>
      </c>
      <c r="AJ22" s="346">
        <v>1</v>
      </c>
      <c r="AK22" s="346">
        <v>2</v>
      </c>
      <c r="AL22" s="346">
        <v>2</v>
      </c>
      <c r="AM22" s="346">
        <v>3</v>
      </c>
      <c r="AN22" s="346">
        <v>5</v>
      </c>
      <c r="AO22" s="373"/>
      <c r="AP22" s="348" t="s">
        <v>430</v>
      </c>
      <c r="AQ22" s="348" t="s">
        <v>430</v>
      </c>
      <c r="AR22" s="348" t="s">
        <v>430</v>
      </c>
      <c r="AS22" s="348" t="s">
        <v>430</v>
      </c>
      <c r="AT22" s="348">
        <v>9.51</v>
      </c>
      <c r="AU22" s="351"/>
      <c r="AV22" s="346" t="s">
        <v>430</v>
      </c>
      <c r="AW22" s="346" t="s">
        <v>430</v>
      </c>
      <c r="AX22" s="346" t="s">
        <v>430</v>
      </c>
      <c r="AY22" s="346" t="s">
        <v>430</v>
      </c>
      <c r="AZ22" s="346">
        <v>1</v>
      </c>
      <c r="BA22" s="362"/>
      <c r="BB22" s="348">
        <v>13.957571406159699</v>
      </c>
      <c r="BC22" s="375">
        <v>0.98503447641175501</v>
      </c>
      <c r="BD22" s="375">
        <v>6.2972051702334997E-2</v>
      </c>
      <c r="BE22" s="375">
        <v>0.30524121778357399</v>
      </c>
      <c r="BF22" s="373"/>
      <c r="BG22" s="348">
        <v>43.7851</v>
      </c>
      <c r="BH22" s="348">
        <v>23.614100000000001</v>
      </c>
      <c r="BI22" s="348">
        <v>29.549800000000001</v>
      </c>
      <c r="BJ22" s="348">
        <v>3.0510000000000002</v>
      </c>
      <c r="BK22" s="373"/>
      <c r="BL22" s="372" t="s">
        <v>750</v>
      </c>
      <c r="BM22" s="372" t="s">
        <v>751</v>
      </c>
      <c r="BN22" s="372" t="s">
        <v>752</v>
      </c>
      <c r="BO22" s="372" t="s">
        <v>753</v>
      </c>
      <c r="BP22" s="372" t="s">
        <v>754</v>
      </c>
      <c r="BQ22" s="373"/>
      <c r="BR22" s="354" t="s">
        <v>615</v>
      </c>
    </row>
    <row r="23" spans="1:70" x14ac:dyDescent="0.25">
      <c r="A23" s="36" t="s">
        <v>93</v>
      </c>
      <c r="B23" s="43"/>
      <c r="C23" s="720"/>
      <c r="D23" s="43"/>
      <c r="E23" s="51"/>
      <c r="F23" s="43"/>
      <c r="G23" s="55"/>
      <c r="H23" s="66"/>
      <c r="I23" s="59">
        <v>0.58830000000000005</v>
      </c>
      <c r="J23" s="59">
        <v>0.71279999999999999</v>
      </c>
      <c r="K23" s="59">
        <v>3.4723000000000002</v>
      </c>
      <c r="L23" s="59">
        <v>10.819599999999999</v>
      </c>
      <c r="M23" s="59">
        <v>-2.1854</v>
      </c>
      <c r="N23" s="70">
        <v>0.81569999999999998</v>
      </c>
      <c r="O23" s="59">
        <v>3.5960000000000001</v>
      </c>
      <c r="P23" s="59">
        <v>14.2463</v>
      </c>
      <c r="Q23" s="59">
        <v>11.5136</v>
      </c>
      <c r="R23" s="59">
        <v>13.41</v>
      </c>
      <c r="S23" s="59">
        <v>13.352</v>
      </c>
      <c r="T23" s="59">
        <v>-1.9005000000000001</v>
      </c>
      <c r="U23" s="59">
        <v>1.2838000000000001</v>
      </c>
      <c r="V23" s="59">
        <v>-1.0643</v>
      </c>
      <c r="W23" s="59">
        <v>3.2942</v>
      </c>
      <c r="X23" s="59">
        <v>14.9839</v>
      </c>
      <c r="Y23" s="66"/>
      <c r="Z23" s="51">
        <v>15</v>
      </c>
      <c r="AA23" s="51">
        <v>15</v>
      </c>
      <c r="AB23" s="51">
        <v>15</v>
      </c>
      <c r="AC23" s="51">
        <v>15</v>
      </c>
      <c r="AD23" s="51">
        <v>15</v>
      </c>
      <c r="AE23" s="51">
        <v>15</v>
      </c>
      <c r="AF23" s="51">
        <v>15</v>
      </c>
      <c r="AG23" s="51">
        <v>14</v>
      </c>
      <c r="AH23" s="51">
        <v>11</v>
      </c>
      <c r="AI23" s="51">
        <v>10</v>
      </c>
      <c r="AJ23" s="51">
        <v>15</v>
      </c>
      <c r="AK23" s="51">
        <v>15</v>
      </c>
      <c r="AL23" s="51">
        <v>15</v>
      </c>
      <c r="AM23" s="51">
        <v>15</v>
      </c>
      <c r="AN23" s="51">
        <v>15</v>
      </c>
      <c r="AO23" s="43"/>
      <c r="AP23" s="59">
        <v>13.083</v>
      </c>
      <c r="AQ23" s="59">
        <v>13.62</v>
      </c>
      <c r="AR23" s="59">
        <v>11.137499999999999</v>
      </c>
      <c r="AS23" s="59">
        <v>6.9907142857142803</v>
      </c>
      <c r="AT23" s="59">
        <v>2.0726666666666702</v>
      </c>
      <c r="AU23" s="78"/>
      <c r="AV23" s="51">
        <v>10</v>
      </c>
      <c r="AW23" s="51">
        <v>11</v>
      </c>
      <c r="AX23" s="51">
        <v>12</v>
      </c>
      <c r="AY23" s="51">
        <v>14</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0.82950000000000002</v>
      </c>
      <c r="J24" s="60">
        <v>1.3176000000000001</v>
      </c>
      <c r="K24" s="60">
        <v>5.0867000000000004</v>
      </c>
      <c r="L24" s="60">
        <v>14.627800000000001</v>
      </c>
      <c r="M24" s="60">
        <v>2.379</v>
      </c>
      <c r="N24" s="71">
        <v>6.7648999999999999</v>
      </c>
      <c r="O24" s="60">
        <v>7.0224000000000002</v>
      </c>
      <c r="P24" s="60">
        <v>17.909099999999999</v>
      </c>
      <c r="Q24" s="60">
        <v>17.886500000000002</v>
      </c>
      <c r="R24" s="60">
        <v>16.2666</v>
      </c>
      <c r="S24" s="60">
        <v>16.360299999999999</v>
      </c>
      <c r="T24" s="60">
        <v>2.7119</v>
      </c>
      <c r="U24" s="60">
        <v>6.8760000000000003</v>
      </c>
      <c r="V24" s="60">
        <v>4.8766999999999996</v>
      </c>
      <c r="W24" s="60">
        <v>4.9653999999999998</v>
      </c>
      <c r="X24" s="60">
        <v>20.717199999999998</v>
      </c>
      <c r="Y24" s="67"/>
      <c r="Z24" s="52"/>
      <c r="AA24" s="52"/>
      <c r="AB24" s="52"/>
      <c r="AC24" s="52"/>
      <c r="AD24" s="52"/>
      <c r="AE24" s="52"/>
      <c r="AF24" s="52"/>
      <c r="AG24" s="52"/>
      <c r="AH24" s="52"/>
      <c r="AI24" s="52"/>
      <c r="AJ24" s="52"/>
      <c r="AK24" s="52"/>
      <c r="AL24" s="52"/>
      <c r="AM24" s="52"/>
      <c r="AN24" s="52"/>
      <c r="AO24" s="44"/>
      <c r="AP24" s="60">
        <v>16.95</v>
      </c>
      <c r="AQ24" s="60">
        <v>19.2</v>
      </c>
      <c r="AR24" s="60">
        <v>15.64</v>
      </c>
      <c r="AS24" s="60">
        <v>10.59</v>
      </c>
      <c r="AT24" s="60">
        <v>9.51</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-0.109</v>
      </c>
      <c r="J25" s="60">
        <v>-0.43</v>
      </c>
      <c r="K25" s="60">
        <v>1.9964</v>
      </c>
      <c r="L25" s="60">
        <v>7.7739000000000003</v>
      </c>
      <c r="M25" s="60">
        <v>-5.2842000000000002</v>
      </c>
      <c r="N25" s="71">
        <v>-6.4762000000000004</v>
      </c>
      <c r="O25" s="60">
        <v>0.73729999999999996</v>
      </c>
      <c r="P25" s="60">
        <v>8.1922999999999995</v>
      </c>
      <c r="Q25" s="60">
        <v>6.1174999999999997</v>
      </c>
      <c r="R25" s="60">
        <v>11.2996</v>
      </c>
      <c r="S25" s="60">
        <v>10.3406</v>
      </c>
      <c r="T25" s="60">
        <v>-5.1393000000000004</v>
      </c>
      <c r="U25" s="60">
        <v>-3.3592</v>
      </c>
      <c r="V25" s="60">
        <v>-9.0030999999999999</v>
      </c>
      <c r="W25" s="60">
        <v>1.4561999999999999</v>
      </c>
      <c r="X25" s="60">
        <v>11.033300000000001</v>
      </c>
      <c r="Y25" s="67"/>
      <c r="Z25" s="52"/>
      <c r="AA25" s="52"/>
      <c r="AB25" s="52"/>
      <c r="AC25" s="52"/>
      <c r="AD25" s="52"/>
      <c r="AE25" s="52"/>
      <c r="AF25" s="52"/>
      <c r="AG25" s="52"/>
      <c r="AH25" s="52"/>
      <c r="AI25" s="52"/>
      <c r="AJ25" s="52"/>
      <c r="AK25" s="52"/>
      <c r="AL25" s="52"/>
      <c r="AM25" s="52"/>
      <c r="AN25" s="52"/>
      <c r="AO25" s="44"/>
      <c r="AP25" s="60">
        <v>10.54</v>
      </c>
      <c r="AQ25" s="60">
        <v>9.27</v>
      </c>
      <c r="AR25" s="60">
        <v>5.6</v>
      </c>
      <c r="AS25" s="60">
        <v>3.07</v>
      </c>
      <c r="AT25" s="60">
        <v>-3.52</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0.61739999999999995</v>
      </c>
      <c r="J26" s="61">
        <v>0.74</v>
      </c>
      <c r="K26" s="61">
        <v>3.3953000000000002</v>
      </c>
      <c r="L26" s="61">
        <v>11.446300000000001</v>
      </c>
      <c r="M26" s="61">
        <v>-2.1349</v>
      </c>
      <c r="N26" s="72">
        <v>0.626</v>
      </c>
      <c r="O26" s="61">
        <v>3.0419999999999998</v>
      </c>
      <c r="P26" s="61">
        <v>14.1091</v>
      </c>
      <c r="Q26" s="61">
        <v>11.2689</v>
      </c>
      <c r="R26" s="61">
        <v>13.534700000000001</v>
      </c>
      <c r="S26" s="61">
        <v>13.992599999999999</v>
      </c>
      <c r="T26" s="61">
        <v>-2.2044999999999999</v>
      </c>
      <c r="U26" s="61">
        <v>1.4801</v>
      </c>
      <c r="V26" s="61">
        <v>-1.0101</v>
      </c>
      <c r="W26" s="61">
        <v>3.4298000000000002</v>
      </c>
      <c r="X26" s="61">
        <v>15.482699999999999</v>
      </c>
      <c r="Y26" s="68"/>
      <c r="Z26" s="53"/>
      <c r="AA26" s="53"/>
      <c r="AB26" s="53"/>
      <c r="AC26" s="53"/>
      <c r="AD26" s="53"/>
      <c r="AE26" s="53"/>
      <c r="AF26" s="53"/>
      <c r="AG26" s="53"/>
      <c r="AH26" s="53"/>
      <c r="AI26" s="53"/>
      <c r="AJ26" s="53"/>
      <c r="AK26" s="53"/>
      <c r="AL26" s="53"/>
      <c r="AM26" s="53"/>
      <c r="AN26" s="53"/>
      <c r="AO26" s="45"/>
      <c r="AP26" s="61">
        <v>13.2</v>
      </c>
      <c r="AQ26" s="61">
        <v>13.52</v>
      </c>
      <c r="AR26" s="61">
        <v>11.28</v>
      </c>
      <c r="AS26" s="61">
        <v>6.68</v>
      </c>
      <c r="AT26" s="61">
        <v>0.93</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103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x14ac:dyDescent="0.25">
      <c r="A28" s="328" t="s">
        <v>755</v>
      </c>
      <c r="B28" s="365"/>
      <c r="C28" s="717">
        <v>41275</v>
      </c>
      <c r="D28" s="365"/>
      <c r="E28" s="329">
        <v>106003</v>
      </c>
      <c r="F28" s="365"/>
      <c r="G28" s="330">
        <v>2211.1120000000001</v>
      </c>
      <c r="H28" s="366"/>
      <c r="I28" s="331">
        <v>0.71750000000000003</v>
      </c>
      <c r="J28" s="331">
        <v>0.99390000000000001</v>
      </c>
      <c r="K28" s="331">
        <v>3.3662000000000001</v>
      </c>
      <c r="L28" s="331">
        <v>7.9709000000000003</v>
      </c>
      <c r="M28" s="331">
        <v>-2.4394</v>
      </c>
      <c r="N28" s="333">
        <v>2.57</v>
      </c>
      <c r="O28" s="331">
        <v>6.6925999999999997</v>
      </c>
      <c r="P28" s="331">
        <v>18.6877</v>
      </c>
      <c r="Q28" s="331">
        <v>18.661000000000001</v>
      </c>
      <c r="R28" s="331">
        <v>17.077500000000001</v>
      </c>
      <c r="S28" s="331">
        <v>10.75</v>
      </c>
      <c r="T28" s="331">
        <v>-2.7040999999999999</v>
      </c>
      <c r="U28" s="331">
        <v>0.83689999999999998</v>
      </c>
      <c r="V28" s="331">
        <v>1.2202999999999999</v>
      </c>
      <c r="W28" s="331">
        <v>3.7063999999999999</v>
      </c>
      <c r="X28" s="331">
        <v>16.056000000000001</v>
      </c>
      <c r="Y28" s="366"/>
      <c r="Z28" s="329">
        <v>5</v>
      </c>
      <c r="AA28" s="329">
        <v>6</v>
      </c>
      <c r="AB28" s="329">
        <v>10</v>
      </c>
      <c r="AC28" s="329">
        <v>15</v>
      </c>
      <c r="AD28" s="329">
        <v>9</v>
      </c>
      <c r="AE28" s="329">
        <v>6</v>
      </c>
      <c r="AF28" s="329">
        <v>4</v>
      </c>
      <c r="AG28" s="329">
        <v>2</v>
      </c>
      <c r="AH28" s="329">
        <v>1</v>
      </c>
      <c r="AI28" s="329">
        <v>1</v>
      </c>
      <c r="AJ28" s="329">
        <v>14</v>
      </c>
      <c r="AK28" s="329">
        <v>10</v>
      </c>
      <c r="AL28" s="329">
        <v>10</v>
      </c>
      <c r="AM28" s="329">
        <v>6</v>
      </c>
      <c r="AN28" s="329">
        <v>6</v>
      </c>
      <c r="AO28" s="365"/>
      <c r="AP28" s="331">
        <v>17.71</v>
      </c>
      <c r="AQ28" s="331">
        <v>20</v>
      </c>
      <c r="AR28" s="331">
        <v>16.43</v>
      </c>
      <c r="AS28" s="331">
        <v>10.16</v>
      </c>
      <c r="AT28" s="331">
        <v>0.68</v>
      </c>
      <c r="AU28" s="334"/>
      <c r="AV28" s="329">
        <v>1</v>
      </c>
      <c r="AW28" s="329">
        <v>1</v>
      </c>
      <c r="AX28" s="329">
        <v>1</v>
      </c>
      <c r="AY28" s="329">
        <v>3</v>
      </c>
      <c r="AZ28" s="329">
        <v>10</v>
      </c>
      <c r="BA28" s="360"/>
      <c r="BB28" s="331">
        <v>11.6181449738624</v>
      </c>
      <c r="BC28" s="367">
        <v>0.85062000576816799</v>
      </c>
      <c r="BD28" s="367">
        <v>9.50612226070571E-2</v>
      </c>
      <c r="BE28" s="367">
        <v>0.43922177232548598</v>
      </c>
      <c r="BF28" s="365"/>
      <c r="BG28" s="331">
        <v>75.367099999999994</v>
      </c>
      <c r="BH28" s="331">
        <v>9.5455000000000005</v>
      </c>
      <c r="BI28" s="331">
        <v>7.76281</v>
      </c>
      <c r="BJ28" s="331">
        <v>7.3245899999999997</v>
      </c>
      <c r="BK28" s="365"/>
      <c r="BL28" s="364" t="s">
        <v>667</v>
      </c>
      <c r="BM28" s="364" t="s">
        <v>668</v>
      </c>
      <c r="BN28" s="364" t="s">
        <v>669</v>
      </c>
      <c r="BO28" s="364" t="s">
        <v>494</v>
      </c>
      <c r="BP28" s="364" t="s">
        <v>670</v>
      </c>
      <c r="BQ28" s="365"/>
      <c r="BR28" s="335" t="s">
        <v>518</v>
      </c>
    </row>
    <row r="29" spans="1:70" s="107" customFormat="1" ht="11" x14ac:dyDescent="0.3">
      <c r="A29" s="841" t="s">
        <v>756</v>
      </c>
      <c r="B29" s="842"/>
      <c r="C29" s="843">
        <v>41275</v>
      </c>
      <c r="D29" s="842"/>
      <c r="E29" s="844">
        <v>56233.8</v>
      </c>
      <c r="F29" s="842"/>
      <c r="G29" s="845">
        <v>96.757999999999996</v>
      </c>
      <c r="H29" s="847"/>
      <c r="I29" s="846">
        <v>0.60199999999999998</v>
      </c>
      <c r="J29" s="846">
        <v>0.49440000000000001</v>
      </c>
      <c r="K29" s="846">
        <v>2.6360000000000001</v>
      </c>
      <c r="L29" s="846">
        <v>8.7387999999999995</v>
      </c>
      <c r="M29" s="846">
        <v>-1.7256</v>
      </c>
      <c r="N29" s="848">
        <v>0.94199999999999995</v>
      </c>
      <c r="O29" s="846">
        <v>3.8534000000000002</v>
      </c>
      <c r="P29" s="846">
        <v>15.250999999999999</v>
      </c>
      <c r="Q29" s="846">
        <v>12.984400000000001</v>
      </c>
      <c r="R29" s="846">
        <v>14.7302</v>
      </c>
      <c r="S29" s="846">
        <v>11.428699999999999</v>
      </c>
      <c r="T29" s="846">
        <v>-1.8113999999999999</v>
      </c>
      <c r="U29" s="846">
        <v>2.2585000000000002</v>
      </c>
      <c r="V29" s="846">
        <v>-1.2311000000000001</v>
      </c>
      <c r="W29" s="846">
        <v>2.3277000000000001</v>
      </c>
      <c r="X29" s="846">
        <v>15.8018</v>
      </c>
      <c r="Y29" s="847"/>
      <c r="Z29" s="844">
        <v>9</v>
      </c>
      <c r="AA29" s="844">
        <v>12</v>
      </c>
      <c r="AB29" s="844">
        <v>12</v>
      </c>
      <c r="AC29" s="844">
        <v>12</v>
      </c>
      <c r="AD29" s="844">
        <v>8</v>
      </c>
      <c r="AE29" s="844">
        <v>10</v>
      </c>
      <c r="AF29" s="844">
        <v>9</v>
      </c>
      <c r="AG29" s="844">
        <v>7</v>
      </c>
      <c r="AH29" s="844">
        <v>4</v>
      </c>
      <c r="AI29" s="844">
        <v>5</v>
      </c>
      <c r="AJ29" s="844">
        <v>12</v>
      </c>
      <c r="AK29" s="844">
        <v>8</v>
      </c>
      <c r="AL29" s="844">
        <v>8</v>
      </c>
      <c r="AM29" s="844">
        <v>10</v>
      </c>
      <c r="AN29" s="844">
        <v>13</v>
      </c>
      <c r="AO29" s="842"/>
      <c r="AP29" s="846">
        <v>14.13</v>
      </c>
      <c r="AQ29" s="846">
        <v>14.76</v>
      </c>
      <c r="AR29" s="846">
        <v>12.45</v>
      </c>
      <c r="AS29" s="846">
        <v>8.32</v>
      </c>
      <c r="AT29" s="846">
        <v>1.34</v>
      </c>
      <c r="AU29" s="849"/>
      <c r="AV29" s="844">
        <v>6</v>
      </c>
      <c r="AW29" s="844">
        <v>5</v>
      </c>
      <c r="AX29" s="844">
        <v>5</v>
      </c>
      <c r="AY29" s="844">
        <v>6</v>
      </c>
      <c r="AZ29" s="844">
        <v>9</v>
      </c>
      <c r="BA29" s="851"/>
      <c r="BB29" s="846">
        <v>12.826279374923599</v>
      </c>
      <c r="BC29" s="852">
        <v>0.95306832165190103</v>
      </c>
      <c r="BD29" s="852">
        <v>6.52601627601265E-2</v>
      </c>
      <c r="BE29" s="852">
        <v>9.1713776915241907E-2</v>
      </c>
      <c r="BF29" s="842"/>
      <c r="BG29" s="846">
        <v>65.191999999999993</v>
      </c>
      <c r="BH29" s="846">
        <v>27.7575</v>
      </c>
      <c r="BI29" s="846">
        <v>4.0347499999999998</v>
      </c>
      <c r="BJ29" s="846">
        <v>3.0157500000000002</v>
      </c>
      <c r="BK29" s="842"/>
      <c r="BL29" s="855" t="s">
        <v>672</v>
      </c>
      <c r="BM29" s="855" t="s">
        <v>673</v>
      </c>
      <c r="BN29" s="855" t="s">
        <v>674</v>
      </c>
      <c r="BO29" s="855" t="s">
        <v>675</v>
      </c>
      <c r="BP29" s="855" t="s">
        <v>676</v>
      </c>
      <c r="BQ29" s="842"/>
      <c r="BR29" s="856" t="s">
        <v>443</v>
      </c>
    </row>
    <row r="30" spans="1:70" s="107" customFormat="1" x14ac:dyDescent="0.25">
      <c r="A30" s="345" t="s">
        <v>757</v>
      </c>
      <c r="B30" s="373"/>
      <c r="C30" s="719">
        <v>41275</v>
      </c>
      <c r="D30" s="373"/>
      <c r="E30" s="346">
        <v>26679.9</v>
      </c>
      <c r="F30" s="373"/>
      <c r="G30" s="347">
        <v>2129.23</v>
      </c>
      <c r="H30" s="374"/>
      <c r="I30" s="348">
        <v>0.71040000000000003</v>
      </c>
      <c r="J30" s="348">
        <v>0.66810000000000003</v>
      </c>
      <c r="K30" s="348">
        <v>2.9573</v>
      </c>
      <c r="L30" s="348">
        <v>11.713100000000001</v>
      </c>
      <c r="M30" s="348">
        <v>0.36199999999999999</v>
      </c>
      <c r="N30" s="350">
        <v>6.5814000000000004</v>
      </c>
      <c r="O30" s="348">
        <v>7.8697999999999997</v>
      </c>
      <c r="P30" s="348">
        <v>17.552199999999999</v>
      </c>
      <c r="Q30" s="348">
        <v>13.5532</v>
      </c>
      <c r="R30" s="348">
        <v>15.4739</v>
      </c>
      <c r="S30" s="348">
        <v>14.1942</v>
      </c>
      <c r="T30" s="348">
        <v>0.26750000000000002</v>
      </c>
      <c r="U30" s="348">
        <v>7.4928999999999997</v>
      </c>
      <c r="V30" s="348">
        <v>4.8737000000000004</v>
      </c>
      <c r="W30" s="348">
        <v>2.4550000000000001</v>
      </c>
      <c r="X30" s="348">
        <v>16.279199999999999</v>
      </c>
      <c r="Y30" s="374"/>
      <c r="Z30" s="346">
        <v>6</v>
      </c>
      <c r="AA30" s="346">
        <v>10</v>
      </c>
      <c r="AB30" s="346">
        <v>11</v>
      </c>
      <c r="AC30" s="346">
        <v>8</v>
      </c>
      <c r="AD30" s="346">
        <v>3</v>
      </c>
      <c r="AE30" s="346">
        <v>3</v>
      </c>
      <c r="AF30" s="346">
        <v>1</v>
      </c>
      <c r="AG30" s="346">
        <v>4</v>
      </c>
      <c r="AH30" s="346">
        <v>3</v>
      </c>
      <c r="AI30" s="346">
        <v>4</v>
      </c>
      <c r="AJ30" s="346">
        <v>8</v>
      </c>
      <c r="AK30" s="346">
        <v>3</v>
      </c>
      <c r="AL30" s="346">
        <v>1</v>
      </c>
      <c r="AM30" s="346">
        <v>2</v>
      </c>
      <c r="AN30" s="346">
        <v>12</v>
      </c>
      <c r="AO30" s="373"/>
      <c r="AP30" s="348">
        <v>14.99</v>
      </c>
      <c r="AQ30" s="348">
        <v>16.38</v>
      </c>
      <c r="AR30" s="348">
        <v>14.19</v>
      </c>
      <c r="AS30" s="348">
        <v>11.49</v>
      </c>
      <c r="AT30" s="348">
        <v>8.66</v>
      </c>
      <c r="AU30" s="351"/>
      <c r="AV30" s="346">
        <v>3</v>
      </c>
      <c r="AW30" s="346">
        <v>3</v>
      </c>
      <c r="AX30" s="346">
        <v>3</v>
      </c>
      <c r="AY30" s="346">
        <v>1</v>
      </c>
      <c r="AZ30" s="346">
        <v>2</v>
      </c>
      <c r="BA30" s="362"/>
      <c r="BB30" s="348">
        <v>12.267764951803199</v>
      </c>
      <c r="BC30" s="375">
        <v>0.92703797933054599</v>
      </c>
      <c r="BD30" s="375">
        <v>8.3938630397714695E-2</v>
      </c>
      <c r="BE30" s="375">
        <v>0.30476468367088599</v>
      </c>
      <c r="BF30" s="373"/>
      <c r="BG30" s="348">
        <v>55.378100000000003</v>
      </c>
      <c r="BH30" s="348">
        <v>25.415700000000001</v>
      </c>
      <c r="BI30" s="348">
        <v>17.880800000000001</v>
      </c>
      <c r="BJ30" s="348">
        <v>1.3253999999999999</v>
      </c>
      <c r="BK30" s="373"/>
      <c r="BL30" s="372" t="s">
        <v>678</v>
      </c>
      <c r="BM30" s="372" t="s">
        <v>679</v>
      </c>
      <c r="BN30" s="372" t="s">
        <v>680</v>
      </c>
      <c r="BO30" s="372" t="s">
        <v>681</v>
      </c>
      <c r="BP30" s="372" t="s">
        <v>682</v>
      </c>
      <c r="BQ30" s="373"/>
      <c r="BR30" s="354" t="s">
        <v>476</v>
      </c>
    </row>
    <row r="31" spans="1:70" s="107" customFormat="1" x14ac:dyDescent="0.25">
      <c r="A31" s="345" t="s">
        <v>758</v>
      </c>
      <c r="B31" s="373"/>
      <c r="C31" s="719">
        <v>41278</v>
      </c>
      <c r="D31" s="373"/>
      <c r="E31" s="346">
        <v>22680.799999999999</v>
      </c>
      <c r="F31" s="373"/>
      <c r="G31" s="347">
        <v>120.6943</v>
      </c>
      <c r="H31" s="374"/>
      <c r="I31" s="348">
        <v>0.56279999999999997</v>
      </c>
      <c r="J31" s="348">
        <v>0.60399999999999998</v>
      </c>
      <c r="K31" s="348">
        <v>2.0697000000000001</v>
      </c>
      <c r="L31" s="348">
        <v>7.9923999999999999</v>
      </c>
      <c r="M31" s="348">
        <v>-4.8974000000000002</v>
      </c>
      <c r="N31" s="350">
        <v>0.29530000000000001</v>
      </c>
      <c r="O31" s="348">
        <v>1.6878</v>
      </c>
      <c r="P31" s="348">
        <v>10.848000000000001</v>
      </c>
      <c r="Q31" s="348">
        <v>10.326700000000001</v>
      </c>
      <c r="R31" s="348">
        <v>13.0786</v>
      </c>
      <c r="S31" s="348">
        <v>10.5472</v>
      </c>
      <c r="T31" s="348">
        <v>-4.7670000000000003</v>
      </c>
      <c r="U31" s="348">
        <v>-0.31940000000000002</v>
      </c>
      <c r="V31" s="348">
        <v>-1.2781</v>
      </c>
      <c r="W31" s="348">
        <v>1.8064</v>
      </c>
      <c r="X31" s="348">
        <v>14.6952</v>
      </c>
      <c r="Y31" s="374"/>
      <c r="Z31" s="346">
        <v>10</v>
      </c>
      <c r="AA31" s="346">
        <v>11</v>
      </c>
      <c r="AB31" s="346">
        <v>15</v>
      </c>
      <c r="AC31" s="346">
        <v>14</v>
      </c>
      <c r="AD31" s="346">
        <v>15</v>
      </c>
      <c r="AE31" s="346">
        <v>12</v>
      </c>
      <c r="AF31" s="346">
        <v>15</v>
      </c>
      <c r="AG31" s="346">
        <v>13</v>
      </c>
      <c r="AH31" s="346">
        <v>10</v>
      </c>
      <c r="AI31" s="346">
        <v>8</v>
      </c>
      <c r="AJ31" s="346">
        <v>15</v>
      </c>
      <c r="AK31" s="346">
        <v>15</v>
      </c>
      <c r="AL31" s="346">
        <v>13</v>
      </c>
      <c r="AM31" s="346">
        <v>11</v>
      </c>
      <c r="AN31" s="346">
        <v>14</v>
      </c>
      <c r="AO31" s="373"/>
      <c r="AP31" s="348">
        <v>12.23</v>
      </c>
      <c r="AQ31" s="348">
        <v>12.19</v>
      </c>
      <c r="AR31" s="348">
        <v>8.69</v>
      </c>
      <c r="AS31" s="348">
        <v>4.53</v>
      </c>
      <c r="AT31" s="348">
        <v>-1.64</v>
      </c>
      <c r="AU31" s="351"/>
      <c r="AV31" s="346">
        <v>9</v>
      </c>
      <c r="AW31" s="346">
        <v>10</v>
      </c>
      <c r="AX31" s="346">
        <v>11</v>
      </c>
      <c r="AY31" s="346">
        <v>13</v>
      </c>
      <c r="AZ31" s="346">
        <v>14</v>
      </c>
      <c r="BA31" s="362"/>
      <c r="BB31" s="348">
        <v>11.692109317099099</v>
      </c>
      <c r="BC31" s="375">
        <v>0.87397385641638903</v>
      </c>
      <c r="BD31" s="375">
        <v>4.2922899565832499E-2</v>
      </c>
      <c r="BE31" s="375">
        <v>-0.154079247161406</v>
      </c>
      <c r="BF31" s="373"/>
      <c r="BG31" s="348">
        <v>63.530999999999999</v>
      </c>
      <c r="BH31" s="348">
        <v>13.916700000000001</v>
      </c>
      <c r="BI31" s="348">
        <v>16.1845</v>
      </c>
      <c r="BJ31" s="348">
        <v>6.3677999999999999</v>
      </c>
      <c r="BK31" s="373"/>
      <c r="BL31" s="372" t="s">
        <v>684</v>
      </c>
      <c r="BM31" s="372" t="s">
        <v>685</v>
      </c>
      <c r="BN31" s="372" t="s">
        <v>686</v>
      </c>
      <c r="BO31" s="372" t="s">
        <v>687</v>
      </c>
      <c r="BP31" s="372" t="s">
        <v>688</v>
      </c>
      <c r="BQ31" s="373"/>
      <c r="BR31" s="354" t="s">
        <v>689</v>
      </c>
    </row>
    <row r="32" spans="1:70" s="107" customFormat="1" x14ac:dyDescent="0.25">
      <c r="A32" s="345" t="s">
        <v>759</v>
      </c>
      <c r="B32" s="373"/>
      <c r="C32" s="719">
        <v>41275</v>
      </c>
      <c r="D32" s="373"/>
      <c r="E32" s="346">
        <v>22909.5</v>
      </c>
      <c r="F32" s="373"/>
      <c r="G32" s="347">
        <v>333.73419999999999</v>
      </c>
      <c r="H32" s="374"/>
      <c r="I32" s="348">
        <v>0.66549999999999998</v>
      </c>
      <c r="J32" s="348">
        <v>0.75190000000000001</v>
      </c>
      <c r="K32" s="348">
        <v>4.3849</v>
      </c>
      <c r="L32" s="348">
        <v>12.995900000000001</v>
      </c>
      <c r="M32" s="348">
        <v>-3.9156</v>
      </c>
      <c r="N32" s="350">
        <v>-3.8727999999999998</v>
      </c>
      <c r="O32" s="348">
        <v>2.1903999999999999</v>
      </c>
      <c r="P32" s="348">
        <v>8.9271999999999991</v>
      </c>
      <c r="Q32" s="348">
        <v>6.8986999999999998</v>
      </c>
      <c r="R32" s="348">
        <v>12.4879</v>
      </c>
      <c r="S32" s="348">
        <v>15.3789</v>
      </c>
      <c r="T32" s="348">
        <v>-3.3866999999999998</v>
      </c>
      <c r="U32" s="348">
        <v>-2.871</v>
      </c>
      <c r="V32" s="348">
        <v>-5.6999000000000004</v>
      </c>
      <c r="W32" s="348">
        <v>4.6881000000000004</v>
      </c>
      <c r="X32" s="348">
        <v>13.1523</v>
      </c>
      <c r="Y32" s="374"/>
      <c r="Z32" s="346">
        <v>7</v>
      </c>
      <c r="AA32" s="346">
        <v>8</v>
      </c>
      <c r="AB32" s="346">
        <v>4</v>
      </c>
      <c r="AC32" s="346">
        <v>3</v>
      </c>
      <c r="AD32" s="346">
        <v>13</v>
      </c>
      <c r="AE32" s="346">
        <v>14</v>
      </c>
      <c r="AF32" s="346">
        <v>13</v>
      </c>
      <c r="AG32" s="346">
        <v>14</v>
      </c>
      <c r="AH32" s="346">
        <v>11</v>
      </c>
      <c r="AI32" s="346">
        <v>9</v>
      </c>
      <c r="AJ32" s="346">
        <v>4</v>
      </c>
      <c r="AK32" s="346">
        <v>12</v>
      </c>
      <c r="AL32" s="346">
        <v>15</v>
      </c>
      <c r="AM32" s="346">
        <v>14</v>
      </c>
      <c r="AN32" s="346">
        <v>2</v>
      </c>
      <c r="AO32" s="373"/>
      <c r="AP32" s="348">
        <v>11.33</v>
      </c>
      <c r="AQ32" s="348">
        <v>10.09</v>
      </c>
      <c r="AR32" s="348">
        <v>6.34</v>
      </c>
      <c r="AS32" s="348">
        <v>3.75</v>
      </c>
      <c r="AT32" s="348">
        <v>-0.85</v>
      </c>
      <c r="AU32" s="351"/>
      <c r="AV32" s="346">
        <v>10</v>
      </c>
      <c r="AW32" s="346">
        <v>11</v>
      </c>
      <c r="AX32" s="346">
        <v>12</v>
      </c>
      <c r="AY32" s="346">
        <v>14</v>
      </c>
      <c r="AZ32" s="346">
        <v>13</v>
      </c>
      <c r="BA32" s="362"/>
      <c r="BB32" s="348">
        <v>12.3443401960852</v>
      </c>
      <c r="BC32" s="375">
        <v>0.85940785194589397</v>
      </c>
      <c r="BD32" s="375">
        <v>3.3674050106782899E-2</v>
      </c>
      <c r="BE32" s="375">
        <v>-0.25640175263638498</v>
      </c>
      <c r="BF32" s="373"/>
      <c r="BG32" s="348">
        <v>58.619700000000002</v>
      </c>
      <c r="BH32" s="348">
        <v>25.716000000000001</v>
      </c>
      <c r="BI32" s="348">
        <v>12.7858</v>
      </c>
      <c r="BJ32" s="348">
        <v>2.8784999999999998</v>
      </c>
      <c r="BK32" s="373"/>
      <c r="BL32" s="372" t="s">
        <v>691</v>
      </c>
      <c r="BM32" s="372" t="s">
        <v>692</v>
      </c>
      <c r="BN32" s="372" t="s">
        <v>693</v>
      </c>
      <c r="BO32" s="372" t="s">
        <v>694</v>
      </c>
      <c r="BP32" s="372" t="s">
        <v>695</v>
      </c>
      <c r="BQ32" s="373"/>
      <c r="BR32" s="354" t="s">
        <v>518</v>
      </c>
    </row>
    <row r="33" spans="1:70" s="107" customFormat="1" x14ac:dyDescent="0.25">
      <c r="A33" s="345" t="s">
        <v>760</v>
      </c>
      <c r="B33" s="373"/>
      <c r="C33" s="719">
        <v>44394</v>
      </c>
      <c r="D33" s="373"/>
      <c r="E33" s="346">
        <v>22285.4</v>
      </c>
      <c r="F33" s="373"/>
      <c r="G33" s="347">
        <v>20.7</v>
      </c>
      <c r="H33" s="374"/>
      <c r="I33" s="348">
        <v>0.53420000000000001</v>
      </c>
      <c r="J33" s="348">
        <v>0.72989999999999999</v>
      </c>
      <c r="K33" s="348">
        <v>4.8101000000000003</v>
      </c>
      <c r="L33" s="348">
        <v>12.8065</v>
      </c>
      <c r="M33" s="348">
        <v>-1.0989</v>
      </c>
      <c r="N33" s="350">
        <v>7.7003000000000004</v>
      </c>
      <c r="O33" s="348">
        <v>6.3845000000000001</v>
      </c>
      <c r="P33" s="348">
        <v>17.5273</v>
      </c>
      <c r="Q33" s="348" t="s">
        <v>430</v>
      </c>
      <c r="R33" s="348" t="s">
        <v>430</v>
      </c>
      <c r="S33" s="348">
        <v>15.0639</v>
      </c>
      <c r="T33" s="348">
        <v>-0.71940000000000004</v>
      </c>
      <c r="U33" s="348">
        <v>2.3738999999999999</v>
      </c>
      <c r="V33" s="348">
        <v>5.8281999999999998</v>
      </c>
      <c r="W33" s="348">
        <v>4.2820999999999998</v>
      </c>
      <c r="X33" s="348">
        <v>15.868399999999999</v>
      </c>
      <c r="Y33" s="374"/>
      <c r="Z33" s="346">
        <v>12</v>
      </c>
      <c r="AA33" s="346">
        <v>9</v>
      </c>
      <c r="AB33" s="346">
        <v>2</v>
      </c>
      <c r="AC33" s="346">
        <v>4</v>
      </c>
      <c r="AD33" s="346">
        <v>5</v>
      </c>
      <c r="AE33" s="346">
        <v>1</v>
      </c>
      <c r="AF33" s="346">
        <v>5</v>
      </c>
      <c r="AG33" s="346">
        <v>5</v>
      </c>
      <c r="AH33" s="346" t="s">
        <v>430</v>
      </c>
      <c r="AI33" s="346" t="s">
        <v>430</v>
      </c>
      <c r="AJ33" s="346">
        <v>5</v>
      </c>
      <c r="AK33" s="346">
        <v>5</v>
      </c>
      <c r="AL33" s="346">
        <v>5</v>
      </c>
      <c r="AM33" s="346">
        <v>1</v>
      </c>
      <c r="AN33" s="346">
        <v>4</v>
      </c>
      <c r="AO33" s="373"/>
      <c r="AP33" s="348" t="s">
        <v>430</v>
      </c>
      <c r="AQ33" s="348" t="s">
        <v>430</v>
      </c>
      <c r="AR33" s="348">
        <v>15.22</v>
      </c>
      <c r="AS33" s="348">
        <v>10.68</v>
      </c>
      <c r="AT33" s="348">
        <v>5.93</v>
      </c>
      <c r="AU33" s="351"/>
      <c r="AV33" s="346" t="s">
        <v>430</v>
      </c>
      <c r="AW33" s="346" t="s">
        <v>430</v>
      </c>
      <c r="AX33" s="346">
        <v>2</v>
      </c>
      <c r="AY33" s="346">
        <v>2</v>
      </c>
      <c r="AZ33" s="346">
        <v>4</v>
      </c>
      <c r="BA33" s="362"/>
      <c r="BB33" s="348">
        <v>13.8144148247431</v>
      </c>
      <c r="BC33" s="375">
        <v>1.0098884130168699</v>
      </c>
      <c r="BD33" s="375">
        <v>7.6306331512527095E-2</v>
      </c>
      <c r="BE33" s="375">
        <v>0.29618167982925497</v>
      </c>
      <c r="BF33" s="373"/>
      <c r="BG33" s="348">
        <v>61.131999999999998</v>
      </c>
      <c r="BH33" s="348">
        <v>8.86496</v>
      </c>
      <c r="BI33" s="348">
        <v>27.3764</v>
      </c>
      <c r="BJ33" s="348">
        <v>2.6266400000000001</v>
      </c>
      <c r="BK33" s="373"/>
      <c r="BL33" s="372" t="s">
        <v>697</v>
      </c>
      <c r="BM33" s="372" t="s">
        <v>698</v>
      </c>
      <c r="BN33" s="372" t="s">
        <v>699</v>
      </c>
      <c r="BO33" s="372" t="s">
        <v>700</v>
      </c>
      <c r="BP33" s="372" t="s">
        <v>701</v>
      </c>
      <c r="BQ33" s="373"/>
      <c r="BR33" s="354" t="s">
        <v>463</v>
      </c>
    </row>
    <row r="34" spans="1:70" s="107" customFormat="1" x14ac:dyDescent="0.25">
      <c r="A34" s="345" t="s">
        <v>761</v>
      </c>
      <c r="B34" s="373"/>
      <c r="C34" s="719">
        <v>41275</v>
      </c>
      <c r="D34" s="373"/>
      <c r="E34" s="346">
        <v>19340.8</v>
      </c>
      <c r="F34" s="373"/>
      <c r="G34" s="347">
        <v>1797.828</v>
      </c>
      <c r="H34" s="374"/>
      <c r="I34" s="348">
        <v>0.83160000000000001</v>
      </c>
      <c r="J34" s="348">
        <v>1.0494000000000001</v>
      </c>
      <c r="K34" s="348">
        <v>3.6886000000000001</v>
      </c>
      <c r="L34" s="348">
        <v>8.3582000000000001</v>
      </c>
      <c r="M34" s="348">
        <v>-3.4931999999999999</v>
      </c>
      <c r="N34" s="350">
        <v>-1.5908</v>
      </c>
      <c r="O34" s="348">
        <v>2.7947000000000002</v>
      </c>
      <c r="P34" s="348">
        <v>15.9345</v>
      </c>
      <c r="Q34" s="348">
        <v>14.664300000000001</v>
      </c>
      <c r="R34" s="348">
        <v>14.403600000000001</v>
      </c>
      <c r="S34" s="348">
        <v>10.994199999999999</v>
      </c>
      <c r="T34" s="348">
        <v>-3.4007000000000001</v>
      </c>
      <c r="U34" s="348">
        <v>0.7792</v>
      </c>
      <c r="V34" s="348">
        <v>-3.3302999999999998</v>
      </c>
      <c r="W34" s="348">
        <v>3.5434999999999999</v>
      </c>
      <c r="X34" s="348">
        <v>15.6288</v>
      </c>
      <c r="Y34" s="374"/>
      <c r="Z34" s="346">
        <v>1</v>
      </c>
      <c r="AA34" s="346">
        <v>5</v>
      </c>
      <c r="AB34" s="346">
        <v>6</v>
      </c>
      <c r="AC34" s="346">
        <v>13</v>
      </c>
      <c r="AD34" s="346">
        <v>12</v>
      </c>
      <c r="AE34" s="346">
        <v>13</v>
      </c>
      <c r="AF34" s="346">
        <v>12</v>
      </c>
      <c r="AG34" s="346">
        <v>6</v>
      </c>
      <c r="AH34" s="346">
        <v>2</v>
      </c>
      <c r="AI34" s="346">
        <v>6</v>
      </c>
      <c r="AJ34" s="346">
        <v>13</v>
      </c>
      <c r="AK34" s="346">
        <v>13</v>
      </c>
      <c r="AL34" s="346">
        <v>11</v>
      </c>
      <c r="AM34" s="346">
        <v>13</v>
      </c>
      <c r="AN34" s="346">
        <v>7</v>
      </c>
      <c r="AO34" s="373"/>
      <c r="AP34" s="348">
        <v>15.24</v>
      </c>
      <c r="AQ34" s="348">
        <v>16.62</v>
      </c>
      <c r="AR34" s="348">
        <v>12.38</v>
      </c>
      <c r="AS34" s="348">
        <v>6.28</v>
      </c>
      <c r="AT34" s="348">
        <v>-0.69</v>
      </c>
      <c r="AU34" s="351"/>
      <c r="AV34" s="346">
        <v>2</v>
      </c>
      <c r="AW34" s="346">
        <v>2</v>
      </c>
      <c r="AX34" s="346">
        <v>6</v>
      </c>
      <c r="AY34" s="346">
        <v>12</v>
      </c>
      <c r="AZ34" s="346">
        <v>12</v>
      </c>
      <c r="BA34" s="362"/>
      <c r="BB34" s="348">
        <v>12.8086170203579</v>
      </c>
      <c r="BC34" s="375">
        <v>0.96424724947336804</v>
      </c>
      <c r="BD34" s="375">
        <v>7.1686687998703993E-2</v>
      </c>
      <c r="BE34" s="375">
        <v>0.24410029852835299</v>
      </c>
      <c r="BF34" s="373"/>
      <c r="BG34" s="348">
        <v>74.337100000000007</v>
      </c>
      <c r="BH34" s="348">
        <v>11.9262</v>
      </c>
      <c r="BI34" s="348">
        <v>8.9419299999999993</v>
      </c>
      <c r="BJ34" s="348">
        <v>4.7947699999999998</v>
      </c>
      <c r="BK34" s="373"/>
      <c r="BL34" s="372" t="s">
        <v>703</v>
      </c>
      <c r="BM34" s="372" t="s">
        <v>704</v>
      </c>
      <c r="BN34" s="372" t="s">
        <v>705</v>
      </c>
      <c r="BO34" s="372" t="s">
        <v>706</v>
      </c>
      <c r="BP34" s="372" t="s">
        <v>707</v>
      </c>
      <c r="BQ34" s="373"/>
      <c r="BR34" s="354" t="s">
        <v>518</v>
      </c>
    </row>
    <row r="35" spans="1:70" s="107" customFormat="1" x14ac:dyDescent="0.25">
      <c r="A35" s="345" t="s">
        <v>762</v>
      </c>
      <c r="B35" s="373"/>
      <c r="C35" s="719">
        <v>41276</v>
      </c>
      <c r="D35" s="373"/>
      <c r="E35" s="346">
        <v>13293.9</v>
      </c>
      <c r="F35" s="373"/>
      <c r="G35" s="347">
        <v>382.65</v>
      </c>
      <c r="H35" s="374"/>
      <c r="I35" s="348">
        <v>0.55979999999999996</v>
      </c>
      <c r="J35" s="348">
        <v>0.36720000000000003</v>
      </c>
      <c r="K35" s="348">
        <v>2.2881999999999998</v>
      </c>
      <c r="L35" s="348">
        <v>9.3442000000000007</v>
      </c>
      <c r="M35" s="348">
        <v>-3.1436999999999999</v>
      </c>
      <c r="N35" s="350">
        <v>0.60740000000000005</v>
      </c>
      <c r="O35" s="348">
        <v>4.2199</v>
      </c>
      <c r="P35" s="348">
        <v>13.7837</v>
      </c>
      <c r="Q35" s="348">
        <v>12.177099999999999</v>
      </c>
      <c r="R35" s="348">
        <v>15.539400000000001</v>
      </c>
      <c r="S35" s="348">
        <v>12.3558</v>
      </c>
      <c r="T35" s="348">
        <v>-2.8511000000000002</v>
      </c>
      <c r="U35" s="348">
        <v>0.55179999999999996</v>
      </c>
      <c r="V35" s="348">
        <v>-1.3050999999999999</v>
      </c>
      <c r="W35" s="348">
        <v>2.9098999999999999</v>
      </c>
      <c r="X35" s="348">
        <v>14.132099999999999</v>
      </c>
      <c r="Y35" s="374"/>
      <c r="Z35" s="346">
        <v>11</v>
      </c>
      <c r="AA35" s="346">
        <v>13</v>
      </c>
      <c r="AB35" s="346">
        <v>14</v>
      </c>
      <c r="AC35" s="346">
        <v>11</v>
      </c>
      <c r="AD35" s="346">
        <v>11</v>
      </c>
      <c r="AE35" s="346">
        <v>11</v>
      </c>
      <c r="AF35" s="346">
        <v>7</v>
      </c>
      <c r="AG35" s="346">
        <v>12</v>
      </c>
      <c r="AH35" s="346">
        <v>7</v>
      </c>
      <c r="AI35" s="346">
        <v>3</v>
      </c>
      <c r="AJ35" s="346">
        <v>10</v>
      </c>
      <c r="AK35" s="346">
        <v>11</v>
      </c>
      <c r="AL35" s="346">
        <v>12</v>
      </c>
      <c r="AM35" s="346">
        <v>12</v>
      </c>
      <c r="AN35" s="346">
        <v>11</v>
      </c>
      <c r="AO35" s="373"/>
      <c r="AP35" s="348">
        <v>14.65</v>
      </c>
      <c r="AQ35" s="348">
        <v>14.36</v>
      </c>
      <c r="AR35" s="348">
        <v>11.17</v>
      </c>
      <c r="AS35" s="348">
        <v>7.47</v>
      </c>
      <c r="AT35" s="348">
        <v>0.43</v>
      </c>
      <c r="AU35" s="351"/>
      <c r="AV35" s="346">
        <v>5</v>
      </c>
      <c r="AW35" s="346">
        <v>7</v>
      </c>
      <c r="AX35" s="346">
        <v>10</v>
      </c>
      <c r="AY35" s="346">
        <v>8</v>
      </c>
      <c r="AZ35" s="346">
        <v>11</v>
      </c>
      <c r="BA35" s="362"/>
      <c r="BB35" s="348">
        <v>12.387690484229701</v>
      </c>
      <c r="BC35" s="375">
        <v>0.93745481060182101</v>
      </c>
      <c r="BD35" s="375">
        <v>6.0363448544983801E-2</v>
      </c>
      <c r="BE35" s="375">
        <v>4.4181247198154298E-2</v>
      </c>
      <c r="BF35" s="373"/>
      <c r="BG35" s="348">
        <v>72.842799999999997</v>
      </c>
      <c r="BH35" s="348">
        <v>18.172499999999999</v>
      </c>
      <c r="BI35" s="348">
        <v>3.9318</v>
      </c>
      <c r="BJ35" s="348">
        <v>5.0529000000000002</v>
      </c>
      <c r="BK35" s="373"/>
      <c r="BL35" s="372" t="s">
        <v>709</v>
      </c>
      <c r="BM35" s="372" t="s">
        <v>710</v>
      </c>
      <c r="BN35" s="372" t="s">
        <v>455</v>
      </c>
      <c r="BO35" s="372" t="s">
        <v>711</v>
      </c>
      <c r="BP35" s="372" t="s">
        <v>712</v>
      </c>
      <c r="BQ35" s="373"/>
      <c r="BR35" s="354" t="s">
        <v>518</v>
      </c>
    </row>
    <row r="36" spans="1:70" s="107" customFormat="1" x14ac:dyDescent="0.25">
      <c r="A36" s="345" t="s">
        <v>763</v>
      </c>
      <c r="B36" s="373"/>
      <c r="C36" s="719">
        <v>41757</v>
      </c>
      <c r="D36" s="373"/>
      <c r="E36" s="346">
        <v>13147.1</v>
      </c>
      <c r="F36" s="373"/>
      <c r="G36" s="347">
        <v>64.582300000000004</v>
      </c>
      <c r="H36" s="374"/>
      <c r="I36" s="348">
        <v>-0.1067</v>
      </c>
      <c r="J36" s="348">
        <v>-0.41389999999999999</v>
      </c>
      <c r="K36" s="348">
        <v>3.4735999999999998</v>
      </c>
      <c r="L36" s="348">
        <v>11.233000000000001</v>
      </c>
      <c r="M36" s="348">
        <v>-4.7374000000000001</v>
      </c>
      <c r="N36" s="350">
        <v>-5.6711</v>
      </c>
      <c r="O36" s="348">
        <v>3.3022999999999998</v>
      </c>
      <c r="P36" s="348">
        <v>18.8887</v>
      </c>
      <c r="Q36" s="348">
        <v>12.6625</v>
      </c>
      <c r="R36" s="348">
        <v>13.491300000000001</v>
      </c>
      <c r="S36" s="348">
        <v>13.4605</v>
      </c>
      <c r="T36" s="348">
        <v>-3.6856</v>
      </c>
      <c r="U36" s="348">
        <v>-2.7513000000000001</v>
      </c>
      <c r="V36" s="348">
        <v>-8.2324999999999999</v>
      </c>
      <c r="W36" s="348">
        <v>1.5168999999999999</v>
      </c>
      <c r="X36" s="348">
        <v>16.572800000000001</v>
      </c>
      <c r="Y36" s="374"/>
      <c r="Z36" s="346">
        <v>15</v>
      </c>
      <c r="AA36" s="346">
        <v>15</v>
      </c>
      <c r="AB36" s="346">
        <v>9</v>
      </c>
      <c r="AC36" s="346">
        <v>9</v>
      </c>
      <c r="AD36" s="346">
        <v>14</v>
      </c>
      <c r="AE36" s="346">
        <v>15</v>
      </c>
      <c r="AF36" s="346">
        <v>11</v>
      </c>
      <c r="AG36" s="346">
        <v>1</v>
      </c>
      <c r="AH36" s="346">
        <v>5</v>
      </c>
      <c r="AI36" s="346">
        <v>7</v>
      </c>
      <c r="AJ36" s="346">
        <v>9</v>
      </c>
      <c r="AK36" s="346">
        <v>14</v>
      </c>
      <c r="AL36" s="346">
        <v>14</v>
      </c>
      <c r="AM36" s="346">
        <v>15</v>
      </c>
      <c r="AN36" s="346">
        <v>15</v>
      </c>
      <c r="AO36" s="373"/>
      <c r="AP36" s="348">
        <v>12.95</v>
      </c>
      <c r="AQ36" s="348">
        <v>14.53</v>
      </c>
      <c r="AR36" s="348">
        <v>13.6</v>
      </c>
      <c r="AS36" s="348">
        <v>7.33</v>
      </c>
      <c r="AT36" s="348">
        <v>-2.71</v>
      </c>
      <c r="AU36" s="351"/>
      <c r="AV36" s="346">
        <v>7</v>
      </c>
      <c r="AW36" s="346">
        <v>6</v>
      </c>
      <c r="AX36" s="346">
        <v>4</v>
      </c>
      <c r="AY36" s="346">
        <v>10</v>
      </c>
      <c r="AZ36" s="346">
        <v>15</v>
      </c>
      <c r="BA36" s="362"/>
      <c r="BB36" s="348">
        <v>15.2069134166008</v>
      </c>
      <c r="BC36" s="375">
        <v>1.02996256644145</v>
      </c>
      <c r="BD36" s="375">
        <v>7.6551354956666401E-2</v>
      </c>
      <c r="BE36" s="375">
        <v>0.35864465291328401</v>
      </c>
      <c r="BF36" s="373"/>
      <c r="BG36" s="348">
        <v>40.555199999999999</v>
      </c>
      <c r="BH36" s="348">
        <v>40.045999999999999</v>
      </c>
      <c r="BI36" s="348">
        <v>14.090999999999999</v>
      </c>
      <c r="BJ36" s="348">
        <v>5.3078000000000003</v>
      </c>
      <c r="BK36" s="373"/>
      <c r="BL36" s="372" t="s">
        <v>714</v>
      </c>
      <c r="BM36" s="372" t="s">
        <v>715</v>
      </c>
      <c r="BN36" s="372" t="s">
        <v>716</v>
      </c>
      <c r="BO36" s="372" t="s">
        <v>717</v>
      </c>
      <c r="BP36" s="372" t="s">
        <v>718</v>
      </c>
      <c r="BQ36" s="373"/>
      <c r="BR36" s="354" t="s">
        <v>443</v>
      </c>
    </row>
    <row r="37" spans="1:70" s="107" customFormat="1" x14ac:dyDescent="0.25">
      <c r="A37" s="345" t="s">
        <v>764</v>
      </c>
      <c r="B37" s="373"/>
      <c r="C37" s="719">
        <v>43059</v>
      </c>
      <c r="D37" s="373"/>
      <c r="E37" s="346">
        <v>13302.1</v>
      </c>
      <c r="F37" s="373"/>
      <c r="G37" s="347">
        <v>30.4</v>
      </c>
      <c r="H37" s="374"/>
      <c r="I37" s="348">
        <v>0.42949999999999999</v>
      </c>
      <c r="J37" s="348">
        <v>1.1983999999999999</v>
      </c>
      <c r="K37" s="348">
        <v>5.1902999999999997</v>
      </c>
      <c r="L37" s="348">
        <v>13.9003</v>
      </c>
      <c r="M37" s="348">
        <v>2.5295000000000001</v>
      </c>
      <c r="N37" s="350">
        <v>3.7189000000000001</v>
      </c>
      <c r="O37" s="348">
        <v>5.3131000000000004</v>
      </c>
      <c r="P37" s="348">
        <v>14.834199999999999</v>
      </c>
      <c r="Q37" s="348">
        <v>11.1678</v>
      </c>
      <c r="R37" s="348" t="s">
        <v>430</v>
      </c>
      <c r="S37" s="348">
        <v>16.609100000000002</v>
      </c>
      <c r="T37" s="348">
        <v>3.2258</v>
      </c>
      <c r="U37" s="348">
        <v>4.0382999999999996</v>
      </c>
      <c r="V37" s="348">
        <v>1.4348000000000001</v>
      </c>
      <c r="W37" s="348">
        <v>5.0449000000000002</v>
      </c>
      <c r="X37" s="348">
        <v>13.8062</v>
      </c>
      <c r="Y37" s="374"/>
      <c r="Z37" s="346">
        <v>14</v>
      </c>
      <c r="AA37" s="346">
        <v>3</v>
      </c>
      <c r="AB37" s="346">
        <v>1</v>
      </c>
      <c r="AC37" s="346">
        <v>2</v>
      </c>
      <c r="AD37" s="346">
        <v>2</v>
      </c>
      <c r="AE37" s="346">
        <v>4</v>
      </c>
      <c r="AF37" s="346">
        <v>6</v>
      </c>
      <c r="AG37" s="346">
        <v>10</v>
      </c>
      <c r="AH37" s="346">
        <v>9</v>
      </c>
      <c r="AI37" s="346" t="s">
        <v>430</v>
      </c>
      <c r="AJ37" s="346">
        <v>2</v>
      </c>
      <c r="AK37" s="346">
        <v>1</v>
      </c>
      <c r="AL37" s="346">
        <v>3</v>
      </c>
      <c r="AM37" s="346">
        <v>4</v>
      </c>
      <c r="AN37" s="346">
        <v>1</v>
      </c>
      <c r="AO37" s="373"/>
      <c r="AP37" s="348" t="s">
        <v>430</v>
      </c>
      <c r="AQ37" s="348">
        <v>13.48</v>
      </c>
      <c r="AR37" s="348">
        <v>11.61</v>
      </c>
      <c r="AS37" s="348">
        <v>9.74</v>
      </c>
      <c r="AT37" s="348">
        <v>8.1199999999999992</v>
      </c>
      <c r="AU37" s="351"/>
      <c r="AV37" s="346" t="s">
        <v>430</v>
      </c>
      <c r="AW37" s="346">
        <v>9</v>
      </c>
      <c r="AX37" s="346">
        <v>8</v>
      </c>
      <c r="AY37" s="346">
        <v>5</v>
      </c>
      <c r="AZ37" s="346">
        <v>3</v>
      </c>
      <c r="BA37" s="362"/>
      <c r="BB37" s="348">
        <v>14.166819487219801</v>
      </c>
      <c r="BC37" s="375">
        <v>1.02803318310092</v>
      </c>
      <c r="BD37" s="375">
        <v>6.0592262596764403E-2</v>
      </c>
      <c r="BE37" s="375">
        <v>5.4443314994473697E-2</v>
      </c>
      <c r="BF37" s="373"/>
      <c r="BG37" s="348">
        <v>57.802300000000002</v>
      </c>
      <c r="BH37" s="348">
        <v>18.804200000000002</v>
      </c>
      <c r="BI37" s="348">
        <v>14.759</v>
      </c>
      <c r="BJ37" s="348">
        <v>8.6344999999999992</v>
      </c>
      <c r="BK37" s="373"/>
      <c r="BL37" s="372" t="s">
        <v>720</v>
      </c>
      <c r="BM37" s="372" t="s">
        <v>721</v>
      </c>
      <c r="BN37" s="372" t="s">
        <v>722</v>
      </c>
      <c r="BO37" s="372" t="s">
        <v>723</v>
      </c>
      <c r="BP37" s="372" t="s">
        <v>724</v>
      </c>
      <c r="BQ37" s="373"/>
      <c r="BR37" s="354" t="s">
        <v>554</v>
      </c>
    </row>
    <row r="38" spans="1:70" s="107" customFormat="1" x14ac:dyDescent="0.25">
      <c r="A38" s="345" t="s">
        <v>765</v>
      </c>
      <c r="B38" s="373"/>
      <c r="C38" s="719">
        <v>41275</v>
      </c>
      <c r="D38" s="373"/>
      <c r="E38" s="346">
        <v>12210.7</v>
      </c>
      <c r="F38" s="373"/>
      <c r="G38" s="347">
        <v>115.77800000000001</v>
      </c>
      <c r="H38" s="374"/>
      <c r="I38" s="348">
        <v>0.77729999999999999</v>
      </c>
      <c r="J38" s="348">
        <v>1.3383</v>
      </c>
      <c r="K38" s="348">
        <v>4.5012999999999996</v>
      </c>
      <c r="L38" s="348">
        <v>11.739699999999999</v>
      </c>
      <c r="M38" s="348">
        <v>-1.5141</v>
      </c>
      <c r="N38" s="350">
        <v>1.6024</v>
      </c>
      <c r="O38" s="348">
        <v>3.9666000000000001</v>
      </c>
      <c r="P38" s="348">
        <v>15.133900000000001</v>
      </c>
      <c r="Q38" s="348">
        <v>12.290699999999999</v>
      </c>
      <c r="R38" s="348">
        <v>15.540100000000001</v>
      </c>
      <c r="S38" s="348">
        <v>14.3475</v>
      </c>
      <c r="T38" s="348">
        <v>-1.1618999999999999</v>
      </c>
      <c r="U38" s="348">
        <v>2.2656000000000001</v>
      </c>
      <c r="V38" s="348">
        <v>-0.3246</v>
      </c>
      <c r="W38" s="348">
        <v>4.3901000000000003</v>
      </c>
      <c r="X38" s="348">
        <v>14.7782</v>
      </c>
      <c r="Y38" s="374"/>
      <c r="Z38" s="346">
        <v>2</v>
      </c>
      <c r="AA38" s="346">
        <v>1</v>
      </c>
      <c r="AB38" s="346">
        <v>3</v>
      </c>
      <c r="AC38" s="346">
        <v>7</v>
      </c>
      <c r="AD38" s="346">
        <v>7</v>
      </c>
      <c r="AE38" s="346">
        <v>8</v>
      </c>
      <c r="AF38" s="346">
        <v>8</v>
      </c>
      <c r="AG38" s="346">
        <v>8</v>
      </c>
      <c r="AH38" s="346">
        <v>6</v>
      </c>
      <c r="AI38" s="346">
        <v>2</v>
      </c>
      <c r="AJ38" s="346">
        <v>7</v>
      </c>
      <c r="AK38" s="346">
        <v>7</v>
      </c>
      <c r="AL38" s="346">
        <v>7</v>
      </c>
      <c r="AM38" s="346">
        <v>9</v>
      </c>
      <c r="AN38" s="346">
        <v>3</v>
      </c>
      <c r="AO38" s="373"/>
      <c r="AP38" s="348">
        <v>14.88</v>
      </c>
      <c r="AQ38" s="348">
        <v>15.11</v>
      </c>
      <c r="AR38" s="348">
        <v>12.3</v>
      </c>
      <c r="AS38" s="348">
        <v>7.87</v>
      </c>
      <c r="AT38" s="348">
        <v>4.1399999999999997</v>
      </c>
      <c r="AU38" s="351"/>
      <c r="AV38" s="346">
        <v>4</v>
      </c>
      <c r="AW38" s="346">
        <v>4</v>
      </c>
      <c r="AX38" s="346">
        <v>7</v>
      </c>
      <c r="AY38" s="346">
        <v>7</v>
      </c>
      <c r="AZ38" s="346">
        <v>7</v>
      </c>
      <c r="BA38" s="362"/>
      <c r="BB38" s="348">
        <v>13.6412045727785</v>
      </c>
      <c r="BC38" s="375">
        <v>1.0083474543037001</v>
      </c>
      <c r="BD38" s="375">
        <v>6.4623393015511899E-2</v>
      </c>
      <c r="BE38" s="375">
        <v>9.2979491079992996E-2</v>
      </c>
      <c r="BF38" s="373"/>
      <c r="BG38" s="348">
        <v>57.920699999999997</v>
      </c>
      <c r="BH38" s="348">
        <v>22.1098</v>
      </c>
      <c r="BI38" s="348">
        <v>10.7828</v>
      </c>
      <c r="BJ38" s="348">
        <v>9.1867000000000001</v>
      </c>
      <c r="BK38" s="373"/>
      <c r="BL38" s="372" t="s">
        <v>726</v>
      </c>
      <c r="BM38" s="372" t="s">
        <v>727</v>
      </c>
      <c r="BN38" s="372" t="s">
        <v>723</v>
      </c>
      <c r="BO38" s="372" t="s">
        <v>728</v>
      </c>
      <c r="BP38" s="372" t="s">
        <v>729</v>
      </c>
      <c r="BQ38" s="373"/>
      <c r="BR38" s="354" t="s">
        <v>730</v>
      </c>
    </row>
    <row r="39" spans="1:70" s="107" customFormat="1" x14ac:dyDescent="0.25">
      <c r="A39" s="345" t="s">
        <v>766</v>
      </c>
      <c r="B39" s="373"/>
      <c r="C39" s="719">
        <v>44421</v>
      </c>
      <c r="D39" s="373"/>
      <c r="E39" s="346">
        <v>9560.69</v>
      </c>
      <c r="F39" s="373"/>
      <c r="G39" s="347">
        <v>17.805299999999999</v>
      </c>
      <c r="H39" s="374"/>
      <c r="I39" s="348">
        <v>0.77029999999999998</v>
      </c>
      <c r="J39" s="348">
        <v>1.0602</v>
      </c>
      <c r="K39" s="348">
        <v>3.4914999999999998</v>
      </c>
      <c r="L39" s="348">
        <v>12.3788</v>
      </c>
      <c r="M39" s="348">
        <v>-1.1629</v>
      </c>
      <c r="N39" s="350">
        <v>1.9076</v>
      </c>
      <c r="O39" s="348">
        <v>2.0318999999999998</v>
      </c>
      <c r="P39" s="348">
        <v>14.9435</v>
      </c>
      <c r="Q39" s="348" t="s">
        <v>430</v>
      </c>
      <c r="R39" s="348" t="s">
        <v>430</v>
      </c>
      <c r="S39" s="348">
        <v>15.409700000000001</v>
      </c>
      <c r="T39" s="348">
        <v>-0.95240000000000002</v>
      </c>
      <c r="U39" s="348">
        <v>2.0430999999999999</v>
      </c>
      <c r="V39" s="348">
        <v>0.22570000000000001</v>
      </c>
      <c r="W39" s="348">
        <v>3.2633999999999999</v>
      </c>
      <c r="X39" s="348">
        <v>12.588100000000001</v>
      </c>
      <c r="Y39" s="374"/>
      <c r="Z39" s="346">
        <v>3</v>
      </c>
      <c r="AA39" s="346">
        <v>4</v>
      </c>
      <c r="AB39" s="346">
        <v>8</v>
      </c>
      <c r="AC39" s="346">
        <v>5</v>
      </c>
      <c r="AD39" s="346">
        <v>6</v>
      </c>
      <c r="AE39" s="346">
        <v>7</v>
      </c>
      <c r="AF39" s="346">
        <v>14</v>
      </c>
      <c r="AG39" s="346">
        <v>9</v>
      </c>
      <c r="AH39" s="346" t="s">
        <v>430</v>
      </c>
      <c r="AI39" s="346" t="s">
        <v>430</v>
      </c>
      <c r="AJ39" s="346">
        <v>3</v>
      </c>
      <c r="AK39" s="346">
        <v>6</v>
      </c>
      <c r="AL39" s="346">
        <v>9</v>
      </c>
      <c r="AM39" s="346">
        <v>7</v>
      </c>
      <c r="AN39" s="346">
        <v>9</v>
      </c>
      <c r="AO39" s="373"/>
      <c r="AP39" s="348" t="s">
        <v>430</v>
      </c>
      <c r="AQ39" s="348" t="s">
        <v>430</v>
      </c>
      <c r="AR39" s="348" t="s">
        <v>430</v>
      </c>
      <c r="AS39" s="348">
        <v>6.83</v>
      </c>
      <c r="AT39" s="348">
        <v>4.2300000000000004</v>
      </c>
      <c r="AU39" s="351"/>
      <c r="AV39" s="346" t="s">
        <v>430</v>
      </c>
      <c r="AW39" s="346" t="s">
        <v>430</v>
      </c>
      <c r="AX39" s="346" t="s">
        <v>430</v>
      </c>
      <c r="AY39" s="346">
        <v>11</v>
      </c>
      <c r="AZ39" s="346">
        <v>6</v>
      </c>
      <c r="BA39" s="362"/>
      <c r="BB39" s="348">
        <v>14.0885356910845</v>
      </c>
      <c r="BC39" s="375">
        <v>1.0540078490142499</v>
      </c>
      <c r="BD39" s="375">
        <v>6.0632776898731401E-2</v>
      </c>
      <c r="BE39" s="375">
        <v>2.99576523898306E-2</v>
      </c>
      <c r="BF39" s="373"/>
      <c r="BG39" s="348">
        <v>61.032699999999998</v>
      </c>
      <c r="BH39" s="348">
        <v>22.160599999999999</v>
      </c>
      <c r="BI39" s="348">
        <v>13.8719</v>
      </c>
      <c r="BJ39" s="348">
        <v>2.9348000000000001</v>
      </c>
      <c r="BK39" s="373"/>
      <c r="BL39" s="372" t="s">
        <v>732</v>
      </c>
      <c r="BM39" s="372" t="s">
        <v>733</v>
      </c>
      <c r="BN39" s="372" t="s">
        <v>734</v>
      </c>
      <c r="BO39" s="372" t="s">
        <v>735</v>
      </c>
      <c r="BP39" s="372" t="s">
        <v>736</v>
      </c>
      <c r="BQ39" s="373"/>
      <c r="BR39" s="354" t="s">
        <v>436</v>
      </c>
    </row>
    <row r="40" spans="1:70" s="107" customFormat="1" x14ac:dyDescent="0.25">
      <c r="A40" s="345" t="s">
        <v>767</v>
      </c>
      <c r="B40" s="373"/>
      <c r="C40" s="719">
        <v>44775</v>
      </c>
      <c r="D40" s="373"/>
      <c r="E40" s="346">
        <v>8498.23</v>
      </c>
      <c r="F40" s="373"/>
      <c r="G40" s="347">
        <v>18.539000000000001</v>
      </c>
      <c r="H40" s="374"/>
      <c r="I40" s="348">
        <v>0.47149999999999997</v>
      </c>
      <c r="J40" s="348">
        <v>0.77729999999999999</v>
      </c>
      <c r="K40" s="348">
        <v>3.5988000000000002</v>
      </c>
      <c r="L40" s="348">
        <v>12.303100000000001</v>
      </c>
      <c r="M40" s="348">
        <v>-0.96689999999999998</v>
      </c>
      <c r="N40" s="350">
        <v>3.4889000000000001</v>
      </c>
      <c r="O40" s="348">
        <v>7.2375999999999996</v>
      </c>
      <c r="P40" s="348">
        <v>17.7164</v>
      </c>
      <c r="Q40" s="348" t="s">
        <v>430</v>
      </c>
      <c r="R40" s="348" t="s">
        <v>430</v>
      </c>
      <c r="S40" s="348">
        <v>14.523099999999999</v>
      </c>
      <c r="T40" s="348">
        <v>-0.53649999999999998</v>
      </c>
      <c r="U40" s="348">
        <v>3.6566999999999998</v>
      </c>
      <c r="V40" s="348">
        <v>1.306</v>
      </c>
      <c r="W40" s="348">
        <v>3.5236000000000001</v>
      </c>
      <c r="X40" s="348">
        <v>17.169</v>
      </c>
      <c r="Y40" s="374"/>
      <c r="Z40" s="346">
        <v>13</v>
      </c>
      <c r="AA40" s="346">
        <v>7</v>
      </c>
      <c r="AB40" s="346">
        <v>7</v>
      </c>
      <c r="AC40" s="346">
        <v>6</v>
      </c>
      <c r="AD40" s="346">
        <v>4</v>
      </c>
      <c r="AE40" s="346">
        <v>5</v>
      </c>
      <c r="AF40" s="346">
        <v>3</v>
      </c>
      <c r="AG40" s="346">
        <v>3</v>
      </c>
      <c r="AH40" s="346" t="s">
        <v>430</v>
      </c>
      <c r="AI40" s="346" t="s">
        <v>430</v>
      </c>
      <c r="AJ40" s="346">
        <v>6</v>
      </c>
      <c r="AK40" s="346">
        <v>4</v>
      </c>
      <c r="AL40" s="346">
        <v>4</v>
      </c>
      <c r="AM40" s="346">
        <v>5</v>
      </c>
      <c r="AN40" s="346">
        <v>8</v>
      </c>
      <c r="AO40" s="373"/>
      <c r="AP40" s="348" t="s">
        <v>430</v>
      </c>
      <c r="AQ40" s="348" t="s">
        <v>430</v>
      </c>
      <c r="AR40" s="348" t="s">
        <v>430</v>
      </c>
      <c r="AS40" s="348">
        <v>10.16</v>
      </c>
      <c r="AT40" s="348">
        <v>5.07</v>
      </c>
      <c r="AU40" s="351"/>
      <c r="AV40" s="346" t="s">
        <v>430</v>
      </c>
      <c r="AW40" s="346" t="s">
        <v>430</v>
      </c>
      <c r="AX40" s="346" t="s">
        <v>430</v>
      </c>
      <c r="AY40" s="346">
        <v>3</v>
      </c>
      <c r="AZ40" s="346">
        <v>5</v>
      </c>
      <c r="BA40" s="362"/>
      <c r="BB40" s="348">
        <v>13.022758110261201</v>
      </c>
      <c r="BC40" s="375">
        <v>0.96947483892020703</v>
      </c>
      <c r="BD40" s="375">
        <v>8.2197042043514496E-2</v>
      </c>
      <c r="BE40" s="375">
        <v>0.34281792160635699</v>
      </c>
      <c r="BF40" s="373"/>
      <c r="BG40" s="348">
        <v>50.760800000000003</v>
      </c>
      <c r="BH40" s="348">
        <v>7.4873399999999997</v>
      </c>
      <c r="BI40" s="348">
        <v>29.338799999999999</v>
      </c>
      <c r="BJ40" s="348">
        <v>12.41306</v>
      </c>
      <c r="BK40" s="373"/>
      <c r="BL40" s="372" t="s">
        <v>738</v>
      </c>
      <c r="BM40" s="372" t="s">
        <v>739</v>
      </c>
      <c r="BN40" s="372" t="s">
        <v>740</v>
      </c>
      <c r="BO40" s="372" t="s">
        <v>741</v>
      </c>
      <c r="BP40" s="372" t="s">
        <v>742</v>
      </c>
      <c r="BQ40" s="373"/>
      <c r="BR40" s="354" t="s">
        <v>554</v>
      </c>
    </row>
    <row r="41" spans="1:70" s="107" customFormat="1" x14ac:dyDescent="0.25">
      <c r="A41" s="345" t="s">
        <v>768</v>
      </c>
      <c r="B41" s="373"/>
      <c r="C41" s="719">
        <v>41275</v>
      </c>
      <c r="D41" s="373"/>
      <c r="E41" s="346">
        <v>7411.47</v>
      </c>
      <c r="F41" s="373"/>
      <c r="G41" s="347">
        <v>230.18600000000001</v>
      </c>
      <c r="H41" s="374"/>
      <c r="I41" s="348">
        <v>0.75860000000000005</v>
      </c>
      <c r="J41" s="348">
        <v>7.7399999999999997E-2</v>
      </c>
      <c r="K41" s="348">
        <v>2.6181999999999999</v>
      </c>
      <c r="L41" s="348">
        <v>9.6813000000000002</v>
      </c>
      <c r="M41" s="348">
        <v>-2.8197000000000001</v>
      </c>
      <c r="N41" s="350">
        <v>1.3602000000000001</v>
      </c>
      <c r="O41" s="348">
        <v>3.8323</v>
      </c>
      <c r="P41" s="348">
        <v>14.3314</v>
      </c>
      <c r="Q41" s="348">
        <v>12.067500000000001</v>
      </c>
      <c r="R41" s="348">
        <v>12.101699999999999</v>
      </c>
      <c r="S41" s="348">
        <v>12.145799999999999</v>
      </c>
      <c r="T41" s="348">
        <v>-2.6311</v>
      </c>
      <c r="U41" s="348">
        <v>2.3052999999999999</v>
      </c>
      <c r="V41" s="348">
        <v>-0.27079999999999999</v>
      </c>
      <c r="W41" s="348">
        <v>2.9817999999999998</v>
      </c>
      <c r="X41" s="348">
        <v>13.764799999999999</v>
      </c>
      <c r="Y41" s="374"/>
      <c r="Z41" s="346">
        <v>4</v>
      </c>
      <c r="AA41" s="346">
        <v>14</v>
      </c>
      <c r="AB41" s="346">
        <v>13</v>
      </c>
      <c r="AC41" s="346">
        <v>10</v>
      </c>
      <c r="AD41" s="346">
        <v>10</v>
      </c>
      <c r="AE41" s="346">
        <v>9</v>
      </c>
      <c r="AF41" s="346">
        <v>10</v>
      </c>
      <c r="AG41" s="346">
        <v>11</v>
      </c>
      <c r="AH41" s="346">
        <v>8</v>
      </c>
      <c r="AI41" s="346">
        <v>10</v>
      </c>
      <c r="AJ41" s="346">
        <v>11</v>
      </c>
      <c r="AK41" s="346">
        <v>9</v>
      </c>
      <c r="AL41" s="346">
        <v>6</v>
      </c>
      <c r="AM41" s="346">
        <v>8</v>
      </c>
      <c r="AN41" s="346">
        <v>10</v>
      </c>
      <c r="AO41" s="373"/>
      <c r="AP41" s="348">
        <v>12.49</v>
      </c>
      <c r="AQ41" s="348">
        <v>13.67</v>
      </c>
      <c r="AR41" s="348">
        <v>11.23</v>
      </c>
      <c r="AS41" s="348">
        <v>7.42</v>
      </c>
      <c r="AT41" s="348">
        <v>1.67</v>
      </c>
      <c r="AU41" s="351"/>
      <c r="AV41" s="346">
        <v>8</v>
      </c>
      <c r="AW41" s="346">
        <v>8</v>
      </c>
      <c r="AX41" s="346">
        <v>9</v>
      </c>
      <c r="AY41" s="346">
        <v>9</v>
      </c>
      <c r="AZ41" s="346">
        <v>8</v>
      </c>
      <c r="BA41" s="362"/>
      <c r="BB41" s="348">
        <v>11.730484388872799</v>
      </c>
      <c r="BC41" s="375">
        <v>0.87953418183121901</v>
      </c>
      <c r="BD41" s="375">
        <v>6.8383660909213606E-2</v>
      </c>
      <c r="BE41" s="375">
        <v>0.142061827181199</v>
      </c>
      <c r="BF41" s="373"/>
      <c r="BG41" s="348">
        <v>71.124600000000001</v>
      </c>
      <c r="BH41" s="348">
        <v>11.2811</v>
      </c>
      <c r="BI41" s="348">
        <v>13.279299999999999</v>
      </c>
      <c r="BJ41" s="348">
        <v>4.3150000000000004</v>
      </c>
      <c r="BK41" s="373"/>
      <c r="BL41" s="372" t="s">
        <v>744</v>
      </c>
      <c r="BM41" s="372" t="s">
        <v>745</v>
      </c>
      <c r="BN41" s="372" t="s">
        <v>746</v>
      </c>
      <c r="BO41" s="372" t="s">
        <v>747</v>
      </c>
      <c r="BP41" s="372" t="s">
        <v>748</v>
      </c>
      <c r="BQ41" s="373"/>
      <c r="BR41" s="354" t="s">
        <v>443</v>
      </c>
    </row>
    <row r="42" spans="1:70" s="107" customFormat="1" x14ac:dyDescent="0.25">
      <c r="A42" s="345" t="s">
        <v>769</v>
      </c>
      <c r="B42" s="373"/>
      <c r="C42" s="719">
        <v>45152</v>
      </c>
      <c r="D42" s="373"/>
      <c r="E42" s="346">
        <v>7708.86</v>
      </c>
      <c r="F42" s="373"/>
      <c r="G42" s="347">
        <v>15.941000000000001</v>
      </c>
      <c r="H42" s="374"/>
      <c r="I42" s="348">
        <v>0.61860000000000004</v>
      </c>
      <c r="J42" s="348">
        <v>1.2769999999999999</v>
      </c>
      <c r="K42" s="348">
        <v>4.2508999999999997</v>
      </c>
      <c r="L42" s="348">
        <v>14.9895</v>
      </c>
      <c r="M42" s="348">
        <v>3.0246</v>
      </c>
      <c r="N42" s="350">
        <v>6.9005000000000001</v>
      </c>
      <c r="O42" s="348">
        <v>7.3183999999999996</v>
      </c>
      <c r="P42" s="348" t="s">
        <v>430</v>
      </c>
      <c r="Q42" s="348" t="s">
        <v>430</v>
      </c>
      <c r="R42" s="348" t="s">
        <v>430</v>
      </c>
      <c r="S42" s="348">
        <v>16.698399999999999</v>
      </c>
      <c r="T42" s="348">
        <v>3.1646000000000001</v>
      </c>
      <c r="U42" s="348">
        <v>7.0369000000000002</v>
      </c>
      <c r="V42" s="348">
        <v>4.6478000000000002</v>
      </c>
      <c r="W42" s="348">
        <v>3.9992000000000001</v>
      </c>
      <c r="X42" s="348">
        <v>17.688800000000001</v>
      </c>
      <c r="Y42" s="374"/>
      <c r="Z42" s="346">
        <v>8</v>
      </c>
      <c r="AA42" s="346">
        <v>2</v>
      </c>
      <c r="AB42" s="346">
        <v>5</v>
      </c>
      <c r="AC42" s="346">
        <v>1</v>
      </c>
      <c r="AD42" s="346">
        <v>1</v>
      </c>
      <c r="AE42" s="346">
        <v>2</v>
      </c>
      <c r="AF42" s="346">
        <v>2</v>
      </c>
      <c r="AG42" s="346" t="s">
        <v>430</v>
      </c>
      <c r="AH42" s="346" t="s">
        <v>430</v>
      </c>
      <c r="AI42" s="346" t="s">
        <v>430</v>
      </c>
      <c r="AJ42" s="346">
        <v>1</v>
      </c>
      <c r="AK42" s="346">
        <v>2</v>
      </c>
      <c r="AL42" s="346">
        <v>2</v>
      </c>
      <c r="AM42" s="346">
        <v>3</v>
      </c>
      <c r="AN42" s="346">
        <v>5</v>
      </c>
      <c r="AO42" s="373"/>
      <c r="AP42" s="348" t="s">
        <v>430</v>
      </c>
      <c r="AQ42" s="348" t="s">
        <v>430</v>
      </c>
      <c r="AR42" s="348" t="s">
        <v>430</v>
      </c>
      <c r="AS42" s="348" t="s">
        <v>430</v>
      </c>
      <c r="AT42" s="348">
        <v>10.89</v>
      </c>
      <c r="AU42" s="351"/>
      <c r="AV42" s="346" t="s">
        <v>430</v>
      </c>
      <c r="AW42" s="346" t="s">
        <v>430</v>
      </c>
      <c r="AX42" s="346" t="s">
        <v>430</v>
      </c>
      <c r="AY42" s="346" t="s">
        <v>430</v>
      </c>
      <c r="AZ42" s="346">
        <v>1</v>
      </c>
      <c r="BA42" s="362"/>
      <c r="BB42" s="348">
        <v>13.9894920715717</v>
      </c>
      <c r="BC42" s="375">
        <v>0.98676841577657304</v>
      </c>
      <c r="BD42" s="375">
        <v>7.1226317512243301E-2</v>
      </c>
      <c r="BE42" s="375">
        <v>0.42171444695524501</v>
      </c>
      <c r="BF42" s="373"/>
      <c r="BG42" s="348">
        <v>43.7851</v>
      </c>
      <c r="BH42" s="348">
        <v>23.614100000000001</v>
      </c>
      <c r="BI42" s="348">
        <v>29.549800000000001</v>
      </c>
      <c r="BJ42" s="348">
        <v>3.0510000000000002</v>
      </c>
      <c r="BK42" s="373"/>
      <c r="BL42" s="372" t="s">
        <v>750</v>
      </c>
      <c r="BM42" s="372" t="s">
        <v>751</v>
      </c>
      <c r="BN42" s="372" t="s">
        <v>752</v>
      </c>
      <c r="BO42" s="372" t="s">
        <v>753</v>
      </c>
      <c r="BP42" s="372" t="s">
        <v>754</v>
      </c>
      <c r="BQ42" s="373"/>
      <c r="BR42" s="354" t="s">
        <v>615</v>
      </c>
    </row>
    <row r="43" spans="1:70" x14ac:dyDescent="0.25">
      <c r="A43" s="36" t="s">
        <v>93</v>
      </c>
      <c r="B43" s="43"/>
      <c r="C43" s="720"/>
      <c r="D43" s="43"/>
      <c r="E43" s="51"/>
      <c r="F43" s="43"/>
      <c r="G43" s="55"/>
      <c r="H43" s="66"/>
      <c r="I43" s="59">
        <v>0.59350000000000003</v>
      </c>
      <c r="J43" s="59">
        <v>0.73160000000000003</v>
      </c>
      <c r="K43" s="59">
        <v>3.5550000000000002</v>
      </c>
      <c r="L43" s="59">
        <v>11.0764</v>
      </c>
      <c r="M43" s="59">
        <v>-1.7332000000000001</v>
      </c>
      <c r="N43" s="70">
        <v>1.7693000000000001</v>
      </c>
      <c r="O43" s="59">
        <v>4.5796999999999999</v>
      </c>
      <c r="P43" s="59">
        <v>15.311400000000001</v>
      </c>
      <c r="Q43" s="59">
        <v>12.495799999999999</v>
      </c>
      <c r="R43" s="59">
        <v>14.3924</v>
      </c>
      <c r="S43" s="59">
        <v>13.5938</v>
      </c>
      <c r="T43" s="59">
        <v>-1.4633</v>
      </c>
      <c r="U43" s="59">
        <v>1.9798</v>
      </c>
      <c r="V43" s="59">
        <v>-0.1424</v>
      </c>
      <c r="W43" s="59">
        <v>3.3626</v>
      </c>
      <c r="X43" s="59">
        <v>15.1988</v>
      </c>
      <c r="Y43" s="66"/>
      <c r="Z43" s="51">
        <v>15</v>
      </c>
      <c r="AA43" s="51">
        <v>15</v>
      </c>
      <c r="AB43" s="51">
        <v>15</v>
      </c>
      <c r="AC43" s="51">
        <v>15</v>
      </c>
      <c r="AD43" s="51">
        <v>15</v>
      </c>
      <c r="AE43" s="51">
        <v>15</v>
      </c>
      <c r="AF43" s="51">
        <v>15</v>
      </c>
      <c r="AG43" s="51">
        <v>14</v>
      </c>
      <c r="AH43" s="51">
        <v>11</v>
      </c>
      <c r="AI43" s="51">
        <v>10</v>
      </c>
      <c r="AJ43" s="51">
        <v>15</v>
      </c>
      <c r="AK43" s="51">
        <v>15</v>
      </c>
      <c r="AL43" s="51">
        <v>15</v>
      </c>
      <c r="AM43" s="51">
        <v>15</v>
      </c>
      <c r="AN43" s="51">
        <v>15</v>
      </c>
      <c r="AO43" s="43"/>
      <c r="AP43" s="59">
        <v>14.06</v>
      </c>
      <c r="AQ43" s="59">
        <v>14.6536363636364</v>
      </c>
      <c r="AR43" s="59">
        <v>12.134166666666699</v>
      </c>
      <c r="AS43" s="59">
        <v>8.0021428571428608</v>
      </c>
      <c r="AT43" s="59">
        <v>3.0179999999999998</v>
      </c>
      <c r="AU43" s="78"/>
      <c r="AV43" s="51">
        <v>10</v>
      </c>
      <c r="AW43" s="51">
        <v>11</v>
      </c>
      <c r="AX43" s="51">
        <v>12</v>
      </c>
      <c r="AY43" s="51">
        <v>14</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0.83160000000000001</v>
      </c>
      <c r="J44" s="60">
        <v>1.3383</v>
      </c>
      <c r="K44" s="60">
        <v>5.1902999999999997</v>
      </c>
      <c r="L44" s="60">
        <v>14.9895</v>
      </c>
      <c r="M44" s="60">
        <v>3.0246</v>
      </c>
      <c r="N44" s="71">
        <v>7.7003000000000004</v>
      </c>
      <c r="O44" s="60">
        <v>7.8697999999999997</v>
      </c>
      <c r="P44" s="60">
        <v>18.8887</v>
      </c>
      <c r="Q44" s="60">
        <v>18.661000000000001</v>
      </c>
      <c r="R44" s="60">
        <v>17.077500000000001</v>
      </c>
      <c r="S44" s="60">
        <v>16.698399999999999</v>
      </c>
      <c r="T44" s="60">
        <v>3.2258</v>
      </c>
      <c r="U44" s="60">
        <v>7.4928999999999997</v>
      </c>
      <c r="V44" s="60">
        <v>5.8281999999999998</v>
      </c>
      <c r="W44" s="60">
        <v>5.0449000000000002</v>
      </c>
      <c r="X44" s="60">
        <v>17.688800000000001</v>
      </c>
      <c r="Y44" s="67"/>
      <c r="Z44" s="52"/>
      <c r="AA44" s="52"/>
      <c r="AB44" s="52"/>
      <c r="AC44" s="52"/>
      <c r="AD44" s="52"/>
      <c r="AE44" s="52"/>
      <c r="AF44" s="52"/>
      <c r="AG44" s="52"/>
      <c r="AH44" s="52"/>
      <c r="AI44" s="52"/>
      <c r="AJ44" s="52"/>
      <c r="AK44" s="52"/>
      <c r="AL44" s="52"/>
      <c r="AM44" s="52"/>
      <c r="AN44" s="52"/>
      <c r="AO44" s="44"/>
      <c r="AP44" s="60">
        <v>17.71</v>
      </c>
      <c r="AQ44" s="60">
        <v>20</v>
      </c>
      <c r="AR44" s="60">
        <v>16.43</v>
      </c>
      <c r="AS44" s="60">
        <v>11.49</v>
      </c>
      <c r="AT44" s="60">
        <v>10.89</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-0.1067</v>
      </c>
      <c r="J45" s="60">
        <v>-0.41389999999999999</v>
      </c>
      <c r="K45" s="60">
        <v>2.0697000000000001</v>
      </c>
      <c r="L45" s="60">
        <v>7.9709000000000003</v>
      </c>
      <c r="M45" s="60">
        <v>-4.8974000000000002</v>
      </c>
      <c r="N45" s="71">
        <v>-5.6711</v>
      </c>
      <c r="O45" s="60">
        <v>1.6878</v>
      </c>
      <c r="P45" s="60">
        <v>8.9271999999999991</v>
      </c>
      <c r="Q45" s="60">
        <v>6.8986999999999998</v>
      </c>
      <c r="R45" s="60">
        <v>12.101699999999999</v>
      </c>
      <c r="S45" s="60">
        <v>10.5472</v>
      </c>
      <c r="T45" s="60">
        <v>-4.7670000000000003</v>
      </c>
      <c r="U45" s="60">
        <v>-2.871</v>
      </c>
      <c r="V45" s="60">
        <v>-8.2324999999999999</v>
      </c>
      <c r="W45" s="60">
        <v>1.5168999999999999</v>
      </c>
      <c r="X45" s="60">
        <v>12.588100000000001</v>
      </c>
      <c r="Y45" s="67"/>
      <c r="Z45" s="52"/>
      <c r="AA45" s="52"/>
      <c r="AB45" s="52"/>
      <c r="AC45" s="52"/>
      <c r="AD45" s="52"/>
      <c r="AE45" s="52"/>
      <c r="AF45" s="52"/>
      <c r="AG45" s="52"/>
      <c r="AH45" s="52"/>
      <c r="AI45" s="52"/>
      <c r="AJ45" s="52"/>
      <c r="AK45" s="52"/>
      <c r="AL45" s="52"/>
      <c r="AM45" s="52"/>
      <c r="AN45" s="52"/>
      <c r="AO45" s="44"/>
      <c r="AP45" s="60">
        <v>11.33</v>
      </c>
      <c r="AQ45" s="60">
        <v>10.09</v>
      </c>
      <c r="AR45" s="60">
        <v>6.34</v>
      </c>
      <c r="AS45" s="60">
        <v>3.75</v>
      </c>
      <c r="AT45" s="60">
        <v>-2.71</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0.61860000000000004</v>
      </c>
      <c r="J46" s="61">
        <v>0.75190000000000001</v>
      </c>
      <c r="K46" s="61">
        <v>3.4914999999999998</v>
      </c>
      <c r="L46" s="61">
        <v>11.713100000000001</v>
      </c>
      <c r="M46" s="61">
        <v>-1.7256</v>
      </c>
      <c r="N46" s="72">
        <v>1.6024</v>
      </c>
      <c r="O46" s="61">
        <v>3.9666000000000001</v>
      </c>
      <c r="P46" s="61">
        <v>15.192500000000001</v>
      </c>
      <c r="Q46" s="61">
        <v>12.290699999999999</v>
      </c>
      <c r="R46" s="61">
        <v>14.5669</v>
      </c>
      <c r="S46" s="61">
        <v>14.1942</v>
      </c>
      <c r="T46" s="61">
        <v>-1.8113999999999999</v>
      </c>
      <c r="U46" s="61">
        <v>2.2585000000000002</v>
      </c>
      <c r="V46" s="61">
        <v>-0.27079999999999999</v>
      </c>
      <c r="W46" s="61">
        <v>3.5236000000000001</v>
      </c>
      <c r="X46" s="61">
        <v>15.6288</v>
      </c>
      <c r="Y46" s="68"/>
      <c r="Z46" s="53"/>
      <c r="AA46" s="53"/>
      <c r="AB46" s="53"/>
      <c r="AC46" s="53"/>
      <c r="AD46" s="53"/>
      <c r="AE46" s="53"/>
      <c r="AF46" s="53"/>
      <c r="AG46" s="53"/>
      <c r="AH46" s="53"/>
      <c r="AI46" s="53"/>
      <c r="AJ46" s="53"/>
      <c r="AK46" s="53"/>
      <c r="AL46" s="53"/>
      <c r="AM46" s="53"/>
      <c r="AN46" s="53"/>
      <c r="AO46" s="45"/>
      <c r="AP46" s="61">
        <v>14.39</v>
      </c>
      <c r="AQ46" s="61">
        <v>14.53</v>
      </c>
      <c r="AR46" s="61">
        <v>12.34</v>
      </c>
      <c r="AS46" s="61">
        <v>7.67</v>
      </c>
      <c r="AT46" s="61">
        <v>1.67</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104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355" customFormat="1" x14ac:dyDescent="0.25">
      <c r="A48" s="481" t="s">
        <v>770</v>
      </c>
      <c r="B48" s="402"/>
      <c r="C48" s="724">
        <v>41418</v>
      </c>
      <c r="D48" s="402"/>
      <c r="E48" s="403">
        <v>142756</v>
      </c>
      <c r="F48" s="402"/>
      <c r="G48" s="404">
        <v>81.713399999999993</v>
      </c>
      <c r="H48" s="406"/>
      <c r="I48" s="405" t="s">
        <v>430</v>
      </c>
      <c r="J48" s="405">
        <v>-0.80530000000000002</v>
      </c>
      <c r="K48" s="405">
        <v>-0.95620000000000005</v>
      </c>
      <c r="L48" s="405">
        <v>2.8069999999999999</v>
      </c>
      <c r="M48" s="405">
        <v>-6.3391000000000002</v>
      </c>
      <c r="N48" s="407">
        <v>-2.7097000000000002</v>
      </c>
      <c r="O48" s="405">
        <v>4.1577999999999999</v>
      </c>
      <c r="P48" s="405">
        <v>14.2646</v>
      </c>
      <c r="Q48" s="405">
        <v>14.004</v>
      </c>
      <c r="R48" s="405">
        <v>16.8767</v>
      </c>
      <c r="S48" s="405">
        <v>4.407</v>
      </c>
      <c r="T48" s="405">
        <v>-6.157</v>
      </c>
      <c r="U48" s="405">
        <v>-3.181</v>
      </c>
      <c r="V48" s="405">
        <v>-4.1783999999999999</v>
      </c>
      <c r="W48" s="405">
        <v>-0.57789999999999997</v>
      </c>
      <c r="X48" s="405">
        <v>17.406400000000001</v>
      </c>
      <c r="Y48" s="406"/>
      <c r="Z48" s="403" t="s">
        <v>430</v>
      </c>
      <c r="AA48" s="403">
        <v>29</v>
      </c>
      <c r="AB48" s="403">
        <v>29</v>
      </c>
      <c r="AC48" s="403">
        <v>29</v>
      </c>
      <c r="AD48" s="403">
        <v>27</v>
      </c>
      <c r="AE48" s="403">
        <v>22</v>
      </c>
      <c r="AF48" s="403">
        <v>7</v>
      </c>
      <c r="AG48" s="403">
        <v>8</v>
      </c>
      <c r="AH48" s="403">
        <v>5</v>
      </c>
      <c r="AI48" s="403">
        <v>2</v>
      </c>
      <c r="AJ48" s="403">
        <v>29</v>
      </c>
      <c r="AK48" s="403">
        <v>28</v>
      </c>
      <c r="AL48" s="403">
        <v>25</v>
      </c>
      <c r="AM48" s="403">
        <v>21</v>
      </c>
      <c r="AN48" s="403">
        <v>29</v>
      </c>
      <c r="AO48" s="402"/>
      <c r="AP48" s="405">
        <v>16.559999999999999</v>
      </c>
      <c r="AQ48" s="405">
        <v>16.02</v>
      </c>
      <c r="AR48" s="405">
        <v>11.57</v>
      </c>
      <c r="AS48" s="405">
        <v>5.74</v>
      </c>
      <c r="AT48" s="405">
        <v>-6.88</v>
      </c>
      <c r="AU48" s="408"/>
      <c r="AV48" s="403">
        <v>2</v>
      </c>
      <c r="AW48" s="403">
        <v>4</v>
      </c>
      <c r="AX48" s="403">
        <v>6</v>
      </c>
      <c r="AY48" s="403">
        <v>13</v>
      </c>
      <c r="AZ48" s="403">
        <v>25</v>
      </c>
      <c r="BA48" s="409"/>
      <c r="BB48" s="405">
        <v>8.4596602654500899</v>
      </c>
      <c r="BC48" s="410">
        <v>0.59340596127123002</v>
      </c>
      <c r="BD48" s="410">
        <v>8.6524681841459505E-2</v>
      </c>
      <c r="BE48" s="410">
        <v>0.28591868893525502</v>
      </c>
      <c r="BF48" s="402"/>
      <c r="BG48" s="405">
        <v>64.158299999999997</v>
      </c>
      <c r="BH48" s="405">
        <v>1.7746500000000001</v>
      </c>
      <c r="BI48" s="405">
        <v>3.8629600000000002</v>
      </c>
      <c r="BJ48" s="405">
        <v>30.204090000000001</v>
      </c>
      <c r="BK48" s="402"/>
      <c r="BL48" s="401" t="s">
        <v>771</v>
      </c>
      <c r="BM48" s="401" t="s">
        <v>772</v>
      </c>
      <c r="BN48" s="401" t="s">
        <v>773</v>
      </c>
      <c r="BO48" s="401" t="s">
        <v>774</v>
      </c>
      <c r="BP48" s="401" t="s">
        <v>775</v>
      </c>
      <c r="BQ48" s="402"/>
      <c r="BR48" s="411" t="s">
        <v>776</v>
      </c>
    </row>
    <row r="49" spans="1:70" s="355" customFormat="1" x14ac:dyDescent="0.25">
      <c r="A49" s="345" t="s">
        <v>777</v>
      </c>
      <c r="B49" s="373"/>
      <c r="C49" s="719">
        <v>45243</v>
      </c>
      <c r="D49" s="373"/>
      <c r="E49" s="346">
        <v>7466.58</v>
      </c>
      <c r="F49" s="373"/>
      <c r="G49" s="347">
        <v>15.2</v>
      </c>
      <c r="H49" s="374"/>
      <c r="I49" s="348">
        <v>0.33</v>
      </c>
      <c r="J49" s="348">
        <v>0.72899999999999998</v>
      </c>
      <c r="K49" s="348">
        <v>4.1809000000000003</v>
      </c>
      <c r="L49" s="348">
        <v>14.5441</v>
      </c>
      <c r="M49" s="348">
        <v>0.6623</v>
      </c>
      <c r="N49" s="350">
        <v>7.9545000000000003</v>
      </c>
      <c r="O49" s="348">
        <v>6.5446</v>
      </c>
      <c r="P49" s="348" t="s">
        <v>430</v>
      </c>
      <c r="Q49" s="348" t="s">
        <v>430</v>
      </c>
      <c r="R49" s="348" t="s">
        <v>430</v>
      </c>
      <c r="S49" s="348">
        <v>18.0124</v>
      </c>
      <c r="T49" s="348">
        <v>0.72899999999999998</v>
      </c>
      <c r="U49" s="348">
        <v>3.9672000000000001</v>
      </c>
      <c r="V49" s="348">
        <v>5.4092000000000002</v>
      </c>
      <c r="W49" s="348">
        <v>3.2608999999999999</v>
      </c>
      <c r="X49" s="348">
        <v>17.374400000000001</v>
      </c>
      <c r="Y49" s="374"/>
      <c r="Z49" s="346">
        <v>22</v>
      </c>
      <c r="AA49" s="346">
        <v>17</v>
      </c>
      <c r="AB49" s="346">
        <v>8</v>
      </c>
      <c r="AC49" s="346">
        <v>9</v>
      </c>
      <c r="AD49" s="346">
        <v>8</v>
      </c>
      <c r="AE49" s="346">
        <v>5</v>
      </c>
      <c r="AF49" s="346">
        <v>1</v>
      </c>
      <c r="AG49" s="346" t="s">
        <v>430</v>
      </c>
      <c r="AH49" s="346" t="s">
        <v>430</v>
      </c>
      <c r="AI49" s="346" t="s">
        <v>430</v>
      </c>
      <c r="AJ49" s="346">
        <v>7</v>
      </c>
      <c r="AK49" s="346">
        <v>11</v>
      </c>
      <c r="AL49" s="346">
        <v>10</v>
      </c>
      <c r="AM49" s="346">
        <v>5</v>
      </c>
      <c r="AN49" s="346">
        <v>11</v>
      </c>
      <c r="AO49" s="373"/>
      <c r="AP49" s="348" t="s">
        <v>430</v>
      </c>
      <c r="AQ49" s="348" t="s">
        <v>430</v>
      </c>
      <c r="AR49" s="348" t="s">
        <v>430</v>
      </c>
      <c r="AS49" s="348" t="s">
        <v>430</v>
      </c>
      <c r="AT49" s="348">
        <v>8.27</v>
      </c>
      <c r="AU49" s="351"/>
      <c r="AV49" s="346" t="s">
        <v>430</v>
      </c>
      <c r="AW49" s="346" t="s">
        <v>430</v>
      </c>
      <c r="AX49" s="346" t="s">
        <v>430</v>
      </c>
      <c r="AY49" s="346" t="s">
        <v>430</v>
      </c>
      <c r="AZ49" s="346">
        <v>7</v>
      </c>
      <c r="BA49" s="362"/>
      <c r="BB49" s="348">
        <v>15.713070021597201</v>
      </c>
      <c r="BC49" s="375">
        <v>1.0929053716061901</v>
      </c>
      <c r="BD49" s="375">
        <v>6.0083532799757998E-2</v>
      </c>
      <c r="BE49" s="375">
        <v>0.31523036062619197</v>
      </c>
      <c r="BF49" s="373"/>
      <c r="BG49" s="348">
        <v>61.033999999999999</v>
      </c>
      <c r="BH49" s="348">
        <v>22.767499999999998</v>
      </c>
      <c r="BI49" s="348">
        <v>14.6106</v>
      </c>
      <c r="BJ49" s="348">
        <v>1.5879000000000001</v>
      </c>
      <c r="BK49" s="373"/>
      <c r="BL49" s="372" t="s">
        <v>778</v>
      </c>
      <c r="BM49" s="372" t="s">
        <v>779</v>
      </c>
      <c r="BN49" s="372" t="s">
        <v>780</v>
      </c>
      <c r="BO49" s="372" t="s">
        <v>781</v>
      </c>
      <c r="BP49" s="372" t="s">
        <v>782</v>
      </c>
      <c r="BQ49" s="373"/>
      <c r="BR49" s="354" t="s">
        <v>476</v>
      </c>
    </row>
    <row r="50" spans="1:70" s="355" customFormat="1" x14ac:dyDescent="0.25">
      <c r="A50" s="345" t="s">
        <v>783</v>
      </c>
      <c r="B50" s="373"/>
      <c r="C50" s="719">
        <v>39736</v>
      </c>
      <c r="D50" s="373"/>
      <c r="E50" s="346">
        <v>7190.98</v>
      </c>
      <c r="F50" s="373"/>
      <c r="G50" s="347">
        <v>109.2133</v>
      </c>
      <c r="H50" s="374"/>
      <c r="I50" s="348">
        <v>0.70409999999999995</v>
      </c>
      <c r="J50" s="348">
        <v>2.2328999999999999</v>
      </c>
      <c r="K50" s="348">
        <v>5.0937999999999999</v>
      </c>
      <c r="L50" s="348">
        <v>21.645900000000001</v>
      </c>
      <c r="M50" s="348">
        <v>10.164300000000001</v>
      </c>
      <c r="N50" s="350">
        <v>13.101900000000001</v>
      </c>
      <c r="O50" s="348">
        <v>2.0796999999999999</v>
      </c>
      <c r="P50" s="348">
        <v>19.059000000000001</v>
      </c>
      <c r="Q50" s="348">
        <v>16.183499999999999</v>
      </c>
      <c r="R50" s="348">
        <v>19.795000000000002</v>
      </c>
      <c r="S50" s="348">
        <v>24.639700000000001</v>
      </c>
      <c r="T50" s="348">
        <v>10.308999999999999</v>
      </c>
      <c r="U50" s="348">
        <v>14.0952</v>
      </c>
      <c r="V50" s="348">
        <v>9.9566999999999997</v>
      </c>
      <c r="W50" s="348">
        <v>1.4834000000000001</v>
      </c>
      <c r="X50" s="348">
        <v>14.4604</v>
      </c>
      <c r="Y50" s="374"/>
      <c r="Z50" s="346">
        <v>5</v>
      </c>
      <c r="AA50" s="346">
        <v>2</v>
      </c>
      <c r="AB50" s="346">
        <v>5</v>
      </c>
      <c r="AC50" s="346">
        <v>1</v>
      </c>
      <c r="AD50" s="346">
        <v>1</v>
      </c>
      <c r="AE50" s="346">
        <v>1</v>
      </c>
      <c r="AF50" s="346">
        <v>17</v>
      </c>
      <c r="AG50" s="346">
        <v>3</v>
      </c>
      <c r="AH50" s="346">
        <v>3</v>
      </c>
      <c r="AI50" s="346">
        <v>1</v>
      </c>
      <c r="AJ50" s="346">
        <v>1</v>
      </c>
      <c r="AK50" s="346">
        <v>1</v>
      </c>
      <c r="AL50" s="346">
        <v>1</v>
      </c>
      <c r="AM50" s="346">
        <v>1</v>
      </c>
      <c r="AN50" s="346">
        <v>23</v>
      </c>
      <c r="AO50" s="373"/>
      <c r="AP50" s="348">
        <v>20.260000000000002</v>
      </c>
      <c r="AQ50" s="348">
        <v>22.16</v>
      </c>
      <c r="AR50" s="348">
        <v>15.76</v>
      </c>
      <c r="AS50" s="348">
        <v>12</v>
      </c>
      <c r="AT50" s="348">
        <v>25.18</v>
      </c>
      <c r="AU50" s="351"/>
      <c r="AV50" s="346">
        <v>1</v>
      </c>
      <c r="AW50" s="346">
        <v>1</v>
      </c>
      <c r="AX50" s="346">
        <v>2</v>
      </c>
      <c r="AY50" s="346">
        <v>2</v>
      </c>
      <c r="AZ50" s="346">
        <v>1</v>
      </c>
      <c r="BA50" s="362"/>
      <c r="BB50" s="348">
        <v>18.233078447440299</v>
      </c>
      <c r="BC50" s="375">
        <v>1.2549863371350101</v>
      </c>
      <c r="BD50" s="375">
        <v>6.6247157530070905E-2</v>
      </c>
      <c r="BE50" s="375">
        <v>0.226448331774983</v>
      </c>
      <c r="BF50" s="373"/>
      <c r="BG50" s="348">
        <v>63.863799999999998</v>
      </c>
      <c r="BH50" s="348">
        <v>12.85</v>
      </c>
      <c r="BI50" s="348">
        <v>5.2254500000000004</v>
      </c>
      <c r="BJ50" s="348">
        <v>18.060749999999999</v>
      </c>
      <c r="BK50" s="373"/>
      <c r="BL50" s="372" t="s">
        <v>784</v>
      </c>
      <c r="BM50" s="372" t="s">
        <v>785</v>
      </c>
      <c r="BN50" s="372" t="s">
        <v>786</v>
      </c>
      <c r="BO50" s="372" t="s">
        <v>787</v>
      </c>
      <c r="BP50" s="372" t="s">
        <v>788</v>
      </c>
      <c r="BQ50" s="373"/>
      <c r="BR50" s="354" t="s">
        <v>547</v>
      </c>
    </row>
    <row r="51" spans="1:70" s="355" customFormat="1" x14ac:dyDescent="0.25">
      <c r="A51" s="345" t="s">
        <v>789</v>
      </c>
      <c r="B51" s="373"/>
      <c r="C51" s="719">
        <v>42067</v>
      </c>
      <c r="D51" s="373"/>
      <c r="E51" s="346">
        <v>5840.47</v>
      </c>
      <c r="F51" s="373"/>
      <c r="G51" s="347">
        <v>36.11</v>
      </c>
      <c r="H51" s="374"/>
      <c r="I51" s="348">
        <v>0.2777</v>
      </c>
      <c r="J51" s="348">
        <v>0.41710000000000003</v>
      </c>
      <c r="K51" s="348">
        <v>2.8481999999999998</v>
      </c>
      <c r="L51" s="348">
        <v>10.428100000000001</v>
      </c>
      <c r="M51" s="348">
        <v>-2.2469000000000001</v>
      </c>
      <c r="N51" s="350">
        <v>0.52900000000000003</v>
      </c>
      <c r="O51" s="348">
        <v>3.4066000000000001</v>
      </c>
      <c r="P51" s="348">
        <v>10.3748</v>
      </c>
      <c r="Q51" s="348">
        <v>9.2840000000000007</v>
      </c>
      <c r="R51" s="348">
        <v>13.9108</v>
      </c>
      <c r="S51" s="348">
        <v>12.8085</v>
      </c>
      <c r="T51" s="348">
        <v>-1.9016999999999999</v>
      </c>
      <c r="U51" s="348">
        <v>0.97870000000000001</v>
      </c>
      <c r="V51" s="348">
        <v>-1.7415</v>
      </c>
      <c r="W51" s="348">
        <v>2.9948999999999999</v>
      </c>
      <c r="X51" s="348">
        <v>12.016500000000001</v>
      </c>
      <c r="Y51" s="374"/>
      <c r="Z51" s="346">
        <v>24</v>
      </c>
      <c r="AA51" s="346">
        <v>21</v>
      </c>
      <c r="AB51" s="346">
        <v>16</v>
      </c>
      <c r="AC51" s="346">
        <v>19</v>
      </c>
      <c r="AD51" s="346">
        <v>17</v>
      </c>
      <c r="AE51" s="346">
        <v>16</v>
      </c>
      <c r="AF51" s="346">
        <v>8</v>
      </c>
      <c r="AG51" s="346">
        <v>18</v>
      </c>
      <c r="AH51" s="346">
        <v>12</v>
      </c>
      <c r="AI51" s="346">
        <v>5</v>
      </c>
      <c r="AJ51" s="346">
        <v>18</v>
      </c>
      <c r="AK51" s="346">
        <v>18</v>
      </c>
      <c r="AL51" s="346">
        <v>18</v>
      </c>
      <c r="AM51" s="346">
        <v>17</v>
      </c>
      <c r="AN51" s="346">
        <v>13</v>
      </c>
      <c r="AO51" s="373"/>
      <c r="AP51" s="348">
        <v>13.3</v>
      </c>
      <c r="AQ51" s="348">
        <v>12.89</v>
      </c>
      <c r="AR51" s="348">
        <v>8.36</v>
      </c>
      <c r="AS51" s="348">
        <v>5.73</v>
      </c>
      <c r="AT51" s="348">
        <v>1.35</v>
      </c>
      <c r="AU51" s="351"/>
      <c r="AV51" s="346">
        <v>7</v>
      </c>
      <c r="AW51" s="346">
        <v>8</v>
      </c>
      <c r="AX51" s="346">
        <v>12</v>
      </c>
      <c r="AY51" s="346">
        <v>14</v>
      </c>
      <c r="AZ51" s="346">
        <v>17</v>
      </c>
      <c r="BA51" s="362"/>
      <c r="BB51" s="348">
        <v>12.776769445159999</v>
      </c>
      <c r="BC51" s="375">
        <v>0.94336981605631498</v>
      </c>
      <c r="BD51" s="375">
        <v>3.9283760181809201E-2</v>
      </c>
      <c r="BE51" s="375">
        <v>-0.235827200176985</v>
      </c>
      <c r="BF51" s="373"/>
      <c r="BG51" s="348">
        <v>58.305399999999999</v>
      </c>
      <c r="BH51" s="348">
        <v>23.226600000000001</v>
      </c>
      <c r="BI51" s="348">
        <v>16.073899999999998</v>
      </c>
      <c r="BJ51" s="348">
        <v>2.3940999999999999</v>
      </c>
      <c r="BK51" s="373"/>
      <c r="BL51" s="372" t="s">
        <v>790</v>
      </c>
      <c r="BM51" s="372" t="s">
        <v>550</v>
      </c>
      <c r="BN51" s="372" t="s">
        <v>791</v>
      </c>
      <c r="BO51" s="372" t="s">
        <v>792</v>
      </c>
      <c r="BP51" s="372" t="s">
        <v>793</v>
      </c>
      <c r="BQ51" s="373"/>
      <c r="BR51" s="354" t="s">
        <v>602</v>
      </c>
    </row>
    <row r="52" spans="1:70" s="355" customFormat="1" x14ac:dyDescent="0.25">
      <c r="A52" s="345" t="s">
        <v>794</v>
      </c>
      <c r="B52" s="373"/>
      <c r="C52" s="719">
        <v>38041</v>
      </c>
      <c r="D52" s="373"/>
      <c r="E52" s="346">
        <v>5627.34</v>
      </c>
      <c r="F52" s="373"/>
      <c r="G52" s="347">
        <v>226.29650000000001</v>
      </c>
      <c r="H52" s="374"/>
      <c r="I52" s="348">
        <v>0.34549999999999997</v>
      </c>
      <c r="J52" s="348">
        <v>0.31979999999999997</v>
      </c>
      <c r="K52" s="348">
        <v>1.9329000000000001</v>
      </c>
      <c r="L52" s="348">
        <v>14.8848</v>
      </c>
      <c r="M52" s="348">
        <v>1.7445999999999999</v>
      </c>
      <c r="N52" s="350">
        <v>3.6305000000000001</v>
      </c>
      <c r="O52" s="348">
        <v>4.5336999999999996</v>
      </c>
      <c r="P52" s="348">
        <v>17.609300000000001</v>
      </c>
      <c r="Q52" s="348">
        <v>14.036</v>
      </c>
      <c r="R52" s="348">
        <v>13.2036</v>
      </c>
      <c r="S52" s="348">
        <v>17.6372</v>
      </c>
      <c r="T52" s="348">
        <v>1.7457</v>
      </c>
      <c r="U52" s="348">
        <v>4.6234999999999999</v>
      </c>
      <c r="V52" s="348">
        <v>1.5579000000000001</v>
      </c>
      <c r="W52" s="348">
        <v>1.6061000000000001</v>
      </c>
      <c r="X52" s="348">
        <v>14.980700000000001</v>
      </c>
      <c r="Y52" s="374"/>
      <c r="Z52" s="346">
        <v>20</v>
      </c>
      <c r="AA52" s="346">
        <v>23</v>
      </c>
      <c r="AB52" s="346">
        <v>22</v>
      </c>
      <c r="AC52" s="346">
        <v>7</v>
      </c>
      <c r="AD52" s="346">
        <v>6</v>
      </c>
      <c r="AE52" s="346">
        <v>8</v>
      </c>
      <c r="AF52" s="346">
        <v>5</v>
      </c>
      <c r="AG52" s="346">
        <v>5</v>
      </c>
      <c r="AH52" s="346">
        <v>4</v>
      </c>
      <c r="AI52" s="346">
        <v>7</v>
      </c>
      <c r="AJ52" s="346">
        <v>8</v>
      </c>
      <c r="AK52" s="346">
        <v>7</v>
      </c>
      <c r="AL52" s="346">
        <v>7</v>
      </c>
      <c r="AM52" s="346">
        <v>8</v>
      </c>
      <c r="AN52" s="346">
        <v>22</v>
      </c>
      <c r="AO52" s="373"/>
      <c r="AP52" s="348">
        <v>14.14</v>
      </c>
      <c r="AQ52" s="348">
        <v>16.100000000000001</v>
      </c>
      <c r="AR52" s="348">
        <v>13.87</v>
      </c>
      <c r="AS52" s="348">
        <v>9.86</v>
      </c>
      <c r="AT52" s="348">
        <v>8.32</v>
      </c>
      <c r="AU52" s="351"/>
      <c r="AV52" s="346">
        <v>5</v>
      </c>
      <c r="AW52" s="346">
        <v>3</v>
      </c>
      <c r="AX52" s="346">
        <v>4</v>
      </c>
      <c r="AY52" s="346">
        <v>5</v>
      </c>
      <c r="AZ52" s="346">
        <v>6</v>
      </c>
      <c r="BA52" s="362"/>
      <c r="BB52" s="348">
        <v>14.7454207862181</v>
      </c>
      <c r="BC52" s="375">
        <v>1.0892521421067001</v>
      </c>
      <c r="BD52" s="375">
        <v>7.16027336136347E-2</v>
      </c>
      <c r="BE52" s="375">
        <v>0.20398083164283601</v>
      </c>
      <c r="BF52" s="373"/>
      <c r="BG52" s="348">
        <v>48.369100000000003</v>
      </c>
      <c r="BH52" s="348">
        <v>24.861599999999999</v>
      </c>
      <c r="BI52" s="348">
        <v>24.950600000000001</v>
      </c>
      <c r="BJ52" s="348">
        <v>1.8187</v>
      </c>
      <c r="BK52" s="373"/>
      <c r="BL52" s="372" t="s">
        <v>795</v>
      </c>
      <c r="BM52" s="372" t="s">
        <v>796</v>
      </c>
      <c r="BN52" s="372" t="s">
        <v>797</v>
      </c>
      <c r="BO52" s="372" t="s">
        <v>798</v>
      </c>
      <c r="BP52" s="372" t="s">
        <v>799</v>
      </c>
      <c r="BQ52" s="373"/>
      <c r="BR52" s="354" t="s">
        <v>443</v>
      </c>
    </row>
    <row r="53" spans="1:70" s="355" customFormat="1" x14ac:dyDescent="0.25">
      <c r="A53" s="345" t="s">
        <v>800</v>
      </c>
      <c r="B53" s="373"/>
      <c r="C53" s="719">
        <v>39714</v>
      </c>
      <c r="D53" s="373"/>
      <c r="E53" s="346">
        <v>5195.8500000000004</v>
      </c>
      <c r="F53" s="373"/>
      <c r="G53" s="347">
        <v>97.296300000000002</v>
      </c>
      <c r="H53" s="374"/>
      <c r="I53" s="348">
        <v>0.85519999999999996</v>
      </c>
      <c r="J53" s="348">
        <v>1.3337000000000001</v>
      </c>
      <c r="K53" s="348">
        <v>3.8913000000000002</v>
      </c>
      <c r="L53" s="348">
        <v>13.837300000000001</v>
      </c>
      <c r="M53" s="348">
        <v>-9.6100000000000005E-2</v>
      </c>
      <c r="N53" s="350">
        <v>0.51270000000000004</v>
      </c>
      <c r="O53" s="348">
        <v>-2.1738</v>
      </c>
      <c r="P53" s="348">
        <v>16.9359</v>
      </c>
      <c r="Q53" s="348">
        <v>16.619800000000001</v>
      </c>
      <c r="R53" s="348">
        <v>16.7178</v>
      </c>
      <c r="S53" s="348">
        <v>16.762799999999999</v>
      </c>
      <c r="T53" s="348">
        <v>0.30990000000000001</v>
      </c>
      <c r="U53" s="348">
        <v>0.75790000000000002</v>
      </c>
      <c r="V53" s="348">
        <v>-2.1505000000000001</v>
      </c>
      <c r="W53" s="348">
        <v>3.6469999999999998</v>
      </c>
      <c r="X53" s="348">
        <v>13.6661</v>
      </c>
      <c r="Y53" s="374"/>
      <c r="Z53" s="346">
        <v>3</v>
      </c>
      <c r="AA53" s="346">
        <v>6</v>
      </c>
      <c r="AB53" s="346">
        <v>12</v>
      </c>
      <c r="AC53" s="346">
        <v>11</v>
      </c>
      <c r="AD53" s="346">
        <v>11</v>
      </c>
      <c r="AE53" s="346">
        <v>17</v>
      </c>
      <c r="AF53" s="346">
        <v>21</v>
      </c>
      <c r="AG53" s="346">
        <v>6</v>
      </c>
      <c r="AH53" s="346">
        <v>1</v>
      </c>
      <c r="AI53" s="346">
        <v>3</v>
      </c>
      <c r="AJ53" s="346">
        <v>10</v>
      </c>
      <c r="AK53" s="346">
        <v>12</v>
      </c>
      <c r="AL53" s="346">
        <v>20</v>
      </c>
      <c r="AM53" s="346">
        <v>18</v>
      </c>
      <c r="AN53" s="346">
        <v>9</v>
      </c>
      <c r="AO53" s="373"/>
      <c r="AP53" s="348">
        <v>16.18</v>
      </c>
      <c r="AQ53" s="348">
        <v>17.23</v>
      </c>
      <c r="AR53" s="348">
        <v>13.89</v>
      </c>
      <c r="AS53" s="348">
        <v>5.67</v>
      </c>
      <c r="AT53" s="348">
        <v>4.71</v>
      </c>
      <c r="AU53" s="351"/>
      <c r="AV53" s="346">
        <v>3</v>
      </c>
      <c r="AW53" s="346">
        <v>2</v>
      </c>
      <c r="AX53" s="346">
        <v>3</v>
      </c>
      <c r="AY53" s="346">
        <v>15</v>
      </c>
      <c r="AZ53" s="346">
        <v>12</v>
      </c>
      <c r="BA53" s="362"/>
      <c r="BB53" s="348">
        <v>15.74238158548</v>
      </c>
      <c r="BC53" s="375">
        <v>1.10708433011295</v>
      </c>
      <c r="BD53" s="375">
        <v>6.8824580225895396E-2</v>
      </c>
      <c r="BE53" s="375">
        <v>0.25256928438883902</v>
      </c>
      <c r="BF53" s="373"/>
      <c r="BG53" s="348">
        <v>59.592399999999998</v>
      </c>
      <c r="BH53" s="348">
        <v>15.5418</v>
      </c>
      <c r="BI53" s="348">
        <v>22.966200000000001</v>
      </c>
      <c r="BJ53" s="348">
        <v>1.8996</v>
      </c>
      <c r="BK53" s="373"/>
      <c r="BL53" s="372" t="s">
        <v>801</v>
      </c>
      <c r="BM53" s="372" t="s">
        <v>802</v>
      </c>
      <c r="BN53" s="372" t="s">
        <v>803</v>
      </c>
      <c r="BO53" s="372" t="s">
        <v>804</v>
      </c>
      <c r="BP53" s="372" t="s">
        <v>805</v>
      </c>
      <c r="BQ53" s="373"/>
      <c r="BR53" s="354" t="s">
        <v>463</v>
      </c>
    </row>
    <row r="54" spans="1:70" s="355" customFormat="1" x14ac:dyDescent="0.25">
      <c r="A54" s="345" t="s">
        <v>806</v>
      </c>
      <c r="B54" s="373"/>
      <c r="C54" s="719">
        <v>44606</v>
      </c>
      <c r="D54" s="373"/>
      <c r="E54" s="346">
        <v>5189.04</v>
      </c>
      <c r="F54" s="373"/>
      <c r="G54" s="347">
        <v>19.02</v>
      </c>
      <c r="H54" s="374"/>
      <c r="I54" s="348">
        <v>0.90190000000000003</v>
      </c>
      <c r="J54" s="348">
        <v>1.6026</v>
      </c>
      <c r="K54" s="348">
        <v>5.5494000000000003</v>
      </c>
      <c r="L54" s="348">
        <v>17.407399999999999</v>
      </c>
      <c r="M54" s="348">
        <v>0.4224</v>
      </c>
      <c r="N54" s="350">
        <v>1.1164000000000001</v>
      </c>
      <c r="O54" s="348">
        <v>5.4031000000000002</v>
      </c>
      <c r="P54" s="348">
        <v>18.986000000000001</v>
      </c>
      <c r="Q54" s="348" t="s">
        <v>430</v>
      </c>
      <c r="R54" s="348" t="s">
        <v>430</v>
      </c>
      <c r="S54" s="348">
        <v>20.761900000000001</v>
      </c>
      <c r="T54" s="348">
        <v>1.1701999999999999</v>
      </c>
      <c r="U54" s="348">
        <v>1.1701999999999999</v>
      </c>
      <c r="V54" s="348">
        <v>-1.3485</v>
      </c>
      <c r="W54" s="348">
        <v>5.8430999999999997</v>
      </c>
      <c r="X54" s="348">
        <v>15.8925</v>
      </c>
      <c r="Y54" s="374"/>
      <c r="Z54" s="346">
        <v>2</v>
      </c>
      <c r="AA54" s="346">
        <v>4</v>
      </c>
      <c r="AB54" s="346">
        <v>4</v>
      </c>
      <c r="AC54" s="346">
        <v>2</v>
      </c>
      <c r="AD54" s="346">
        <v>10</v>
      </c>
      <c r="AE54" s="346">
        <v>14</v>
      </c>
      <c r="AF54" s="346">
        <v>2</v>
      </c>
      <c r="AG54" s="346">
        <v>4</v>
      </c>
      <c r="AH54" s="346" t="s">
        <v>430</v>
      </c>
      <c r="AI54" s="346" t="s">
        <v>430</v>
      </c>
      <c r="AJ54" s="346">
        <v>2</v>
      </c>
      <c r="AK54" s="346">
        <v>8</v>
      </c>
      <c r="AL54" s="346">
        <v>17</v>
      </c>
      <c r="AM54" s="346">
        <v>15</v>
      </c>
      <c r="AN54" s="346">
        <v>2</v>
      </c>
      <c r="AO54" s="373"/>
      <c r="AP54" s="348" t="s">
        <v>430</v>
      </c>
      <c r="AQ54" s="348" t="s">
        <v>430</v>
      </c>
      <c r="AR54" s="348" t="s">
        <v>430</v>
      </c>
      <c r="AS54" s="348">
        <v>10.33</v>
      </c>
      <c r="AT54" s="348">
        <v>6.86</v>
      </c>
      <c r="AU54" s="351"/>
      <c r="AV54" s="346" t="s">
        <v>430</v>
      </c>
      <c r="AW54" s="346" t="s">
        <v>430</v>
      </c>
      <c r="AX54" s="346" t="s">
        <v>430</v>
      </c>
      <c r="AY54" s="346">
        <v>4</v>
      </c>
      <c r="AZ54" s="346">
        <v>10</v>
      </c>
      <c r="BA54" s="362"/>
      <c r="BB54" s="348">
        <v>15.910284524627601</v>
      </c>
      <c r="BC54" s="375">
        <v>1.13698333511506</v>
      </c>
      <c r="BD54" s="375">
        <v>7.4176689197719206E-2</v>
      </c>
      <c r="BE54" s="375">
        <v>0.32683878508578801</v>
      </c>
      <c r="BF54" s="373"/>
      <c r="BG54" s="348">
        <v>46.628799999999998</v>
      </c>
      <c r="BH54" s="348">
        <v>29.294899999999998</v>
      </c>
      <c r="BI54" s="348">
        <v>22.157699999999998</v>
      </c>
      <c r="BJ54" s="348">
        <v>1.9186000000000001</v>
      </c>
      <c r="BK54" s="373"/>
      <c r="BL54" s="372" t="s">
        <v>807</v>
      </c>
      <c r="BM54" s="372" t="s">
        <v>808</v>
      </c>
      <c r="BN54" s="372" t="s">
        <v>809</v>
      </c>
      <c r="BO54" s="372" t="s">
        <v>810</v>
      </c>
      <c r="BP54" s="372" t="s">
        <v>811</v>
      </c>
      <c r="BQ54" s="373"/>
      <c r="BR54" s="354" t="s">
        <v>443</v>
      </c>
    </row>
    <row r="55" spans="1:70" s="355" customFormat="1" x14ac:dyDescent="0.25">
      <c r="A55" s="345" t="s">
        <v>812</v>
      </c>
      <c r="B55" s="373"/>
      <c r="C55" s="719">
        <v>46020</v>
      </c>
      <c r="D55" s="373"/>
      <c r="E55" s="346">
        <v>5164.13</v>
      </c>
      <c r="F55" s="373"/>
      <c r="G55" s="347">
        <v>10.865</v>
      </c>
      <c r="H55" s="374"/>
      <c r="I55" s="348">
        <v>0.6764</v>
      </c>
      <c r="J55" s="348">
        <v>1.145</v>
      </c>
      <c r="K55" s="348">
        <v>5.8760000000000003</v>
      </c>
      <c r="L55" s="348">
        <v>16.664899999999999</v>
      </c>
      <c r="M55" s="348" t="s">
        <v>430</v>
      </c>
      <c r="N55" s="350" t="s">
        <v>430</v>
      </c>
      <c r="O55" s="348" t="s">
        <v>430</v>
      </c>
      <c r="P55" s="348" t="s">
        <v>430</v>
      </c>
      <c r="Q55" s="348" t="s">
        <v>430</v>
      </c>
      <c r="R55" s="348" t="s">
        <v>430</v>
      </c>
      <c r="S55" s="348">
        <v>19.6586</v>
      </c>
      <c r="T55" s="348">
        <v>8.3466000000000005</v>
      </c>
      <c r="U55" s="348" t="s">
        <v>430</v>
      </c>
      <c r="V55" s="348" t="s">
        <v>430</v>
      </c>
      <c r="W55" s="348">
        <v>5.0976999999999997</v>
      </c>
      <c r="X55" s="348">
        <v>8.65</v>
      </c>
      <c r="Y55" s="374"/>
      <c r="Z55" s="346">
        <v>6</v>
      </c>
      <c r="AA55" s="346">
        <v>8</v>
      </c>
      <c r="AB55" s="346">
        <v>2</v>
      </c>
      <c r="AC55" s="346">
        <v>4</v>
      </c>
      <c r="AD55" s="346" t="s">
        <v>430</v>
      </c>
      <c r="AE55" s="346" t="s">
        <v>430</v>
      </c>
      <c r="AF55" s="346" t="s">
        <v>430</v>
      </c>
      <c r="AG55" s="346" t="s">
        <v>430</v>
      </c>
      <c r="AH55" s="346" t="s">
        <v>430</v>
      </c>
      <c r="AI55" s="346" t="s">
        <v>430</v>
      </c>
      <c r="AJ55" s="346">
        <v>4</v>
      </c>
      <c r="AK55" s="346">
        <v>2</v>
      </c>
      <c r="AL55" s="346" t="s">
        <v>430</v>
      </c>
      <c r="AM55" s="346" t="s">
        <v>430</v>
      </c>
      <c r="AN55" s="346">
        <v>4</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62"/>
      <c r="BB55" s="348">
        <v>21.022610453767101</v>
      </c>
      <c r="BC55" s="375">
        <v>0.95579222977554001</v>
      </c>
      <c r="BD55" s="375">
        <v>9.6117996894192995E-2</v>
      </c>
      <c r="BE55" s="375">
        <v>1.9331934935736701</v>
      </c>
      <c r="BF55" s="373"/>
      <c r="BG55" s="348">
        <v>39.967500000000001</v>
      </c>
      <c r="BH55" s="348">
        <v>19.419699999999999</v>
      </c>
      <c r="BI55" s="348">
        <v>30.361699999999999</v>
      </c>
      <c r="BJ55" s="348">
        <v>10.251099999999999</v>
      </c>
      <c r="BK55" s="373"/>
      <c r="BL55" s="372" t="s">
        <v>813</v>
      </c>
      <c r="BM55" s="372" t="s">
        <v>814</v>
      </c>
      <c r="BN55" s="372" t="s">
        <v>815</v>
      </c>
      <c r="BO55" s="372" t="s">
        <v>816</v>
      </c>
      <c r="BP55" s="372" t="s">
        <v>817</v>
      </c>
      <c r="BQ55" s="373"/>
      <c r="BR55" s="354" t="s">
        <v>476</v>
      </c>
    </row>
    <row r="56" spans="1:70" s="355" customFormat="1" x14ac:dyDescent="0.25">
      <c r="A56" s="345" t="s">
        <v>818</v>
      </c>
      <c r="B56" s="373"/>
      <c r="C56" s="719">
        <v>44981</v>
      </c>
      <c r="D56" s="373"/>
      <c r="E56" s="346">
        <v>4221.96</v>
      </c>
      <c r="F56" s="373"/>
      <c r="G56" s="347">
        <v>15.967000000000001</v>
      </c>
      <c r="H56" s="374"/>
      <c r="I56" s="348">
        <v>0.61119999999999997</v>
      </c>
      <c r="J56" s="348">
        <v>0.26369999999999999</v>
      </c>
      <c r="K56" s="348">
        <v>2.0973000000000002</v>
      </c>
      <c r="L56" s="348">
        <v>8.8782999999999994</v>
      </c>
      <c r="M56" s="348">
        <v>-3.1070000000000002</v>
      </c>
      <c r="N56" s="350">
        <v>2.5169000000000001</v>
      </c>
      <c r="O56" s="348">
        <v>4.2240000000000002</v>
      </c>
      <c r="P56" s="348">
        <v>13.5997</v>
      </c>
      <c r="Q56" s="348" t="s">
        <v>430</v>
      </c>
      <c r="R56" s="348" t="s">
        <v>430</v>
      </c>
      <c r="S56" s="348">
        <v>11.6808</v>
      </c>
      <c r="T56" s="348">
        <v>-3.2244000000000002</v>
      </c>
      <c r="U56" s="348">
        <v>2.6684999999999999</v>
      </c>
      <c r="V56" s="348">
        <v>0.40239999999999998</v>
      </c>
      <c r="W56" s="348">
        <v>2.0908000000000002</v>
      </c>
      <c r="X56" s="348">
        <v>15.0802</v>
      </c>
      <c r="Y56" s="374"/>
      <c r="Z56" s="346">
        <v>10</v>
      </c>
      <c r="AA56" s="346">
        <v>24</v>
      </c>
      <c r="AB56" s="346">
        <v>21</v>
      </c>
      <c r="AC56" s="346">
        <v>22</v>
      </c>
      <c r="AD56" s="346">
        <v>18</v>
      </c>
      <c r="AE56" s="346">
        <v>10</v>
      </c>
      <c r="AF56" s="346">
        <v>6</v>
      </c>
      <c r="AG56" s="346">
        <v>10</v>
      </c>
      <c r="AH56" s="346" t="s">
        <v>430</v>
      </c>
      <c r="AI56" s="346" t="s">
        <v>430</v>
      </c>
      <c r="AJ56" s="346">
        <v>22</v>
      </c>
      <c r="AK56" s="346">
        <v>20</v>
      </c>
      <c r="AL56" s="346">
        <v>12</v>
      </c>
      <c r="AM56" s="346">
        <v>10</v>
      </c>
      <c r="AN56" s="346">
        <v>19</v>
      </c>
      <c r="AO56" s="373"/>
      <c r="AP56" s="348" t="s">
        <v>430</v>
      </c>
      <c r="AQ56" s="348" t="s">
        <v>430</v>
      </c>
      <c r="AR56" s="348" t="s">
        <v>430</v>
      </c>
      <c r="AS56" s="348">
        <v>7.47</v>
      </c>
      <c r="AT56" s="348">
        <v>1.75</v>
      </c>
      <c r="AU56" s="351"/>
      <c r="AV56" s="346" t="s">
        <v>430</v>
      </c>
      <c r="AW56" s="346" t="s">
        <v>430</v>
      </c>
      <c r="AX56" s="346" t="s">
        <v>430</v>
      </c>
      <c r="AY56" s="346">
        <v>8</v>
      </c>
      <c r="AZ56" s="346">
        <v>16</v>
      </c>
      <c r="BA56" s="362"/>
      <c r="BB56" s="348">
        <v>12.5800567768555</v>
      </c>
      <c r="BC56" s="375">
        <v>0.94362903393443798</v>
      </c>
      <c r="BD56" s="375">
        <v>5.9016702892552397E-2</v>
      </c>
      <c r="BE56" s="375">
        <v>4.48400916202496E-3</v>
      </c>
      <c r="BF56" s="373"/>
      <c r="BG56" s="348">
        <v>61.0792</v>
      </c>
      <c r="BH56" s="348">
        <v>24.7133</v>
      </c>
      <c r="BI56" s="348">
        <v>11.743</v>
      </c>
      <c r="BJ56" s="348">
        <v>2.4645000000000001</v>
      </c>
      <c r="BK56" s="373"/>
      <c r="BL56" s="372" t="s">
        <v>819</v>
      </c>
      <c r="BM56" s="372" t="s">
        <v>820</v>
      </c>
      <c r="BN56" s="372" t="s">
        <v>821</v>
      </c>
      <c r="BO56" s="372" t="s">
        <v>822</v>
      </c>
      <c r="BP56" s="372" t="s">
        <v>823</v>
      </c>
      <c r="BQ56" s="373"/>
      <c r="BR56" s="354" t="s">
        <v>443</v>
      </c>
    </row>
    <row r="57" spans="1:70" s="355" customFormat="1" x14ac:dyDescent="0.25">
      <c r="A57" s="345" t="s">
        <v>824</v>
      </c>
      <c r="B57" s="373"/>
      <c r="C57" s="719">
        <v>43349</v>
      </c>
      <c r="D57" s="373"/>
      <c r="E57" s="346">
        <v>3645.05</v>
      </c>
      <c r="F57" s="373"/>
      <c r="G57" s="347">
        <v>23.552</v>
      </c>
      <c r="H57" s="374"/>
      <c r="I57" s="348">
        <v>0.71150000000000002</v>
      </c>
      <c r="J57" s="348">
        <v>-3.5700000000000003E-2</v>
      </c>
      <c r="K57" s="348">
        <v>0.61599999999999999</v>
      </c>
      <c r="L57" s="348">
        <v>6.7081999999999997</v>
      </c>
      <c r="M57" s="348">
        <v>-5.6074000000000002</v>
      </c>
      <c r="N57" s="350">
        <v>-3.1806000000000001</v>
      </c>
      <c r="O57" s="348">
        <v>2.8401000000000001</v>
      </c>
      <c r="P57" s="348">
        <v>12.4018</v>
      </c>
      <c r="Q57" s="348">
        <v>10.1891</v>
      </c>
      <c r="R57" s="348" t="s">
        <v>430</v>
      </c>
      <c r="S57" s="348">
        <v>9.2920999999999996</v>
      </c>
      <c r="T57" s="348">
        <v>-5.7241</v>
      </c>
      <c r="U57" s="348">
        <v>-2.2349000000000001</v>
      </c>
      <c r="V57" s="348">
        <v>-5.0636000000000001</v>
      </c>
      <c r="W57" s="348">
        <v>0.89490000000000003</v>
      </c>
      <c r="X57" s="348">
        <v>11.6038</v>
      </c>
      <c r="Y57" s="374"/>
      <c r="Z57" s="346">
        <v>4</v>
      </c>
      <c r="AA57" s="346">
        <v>26</v>
      </c>
      <c r="AB57" s="346">
        <v>26</v>
      </c>
      <c r="AC57" s="346">
        <v>27</v>
      </c>
      <c r="AD57" s="346">
        <v>25</v>
      </c>
      <c r="AE57" s="346">
        <v>23</v>
      </c>
      <c r="AF57" s="346">
        <v>12</v>
      </c>
      <c r="AG57" s="346">
        <v>15</v>
      </c>
      <c r="AH57" s="346">
        <v>11</v>
      </c>
      <c r="AI57" s="346" t="s">
        <v>430</v>
      </c>
      <c r="AJ57" s="346">
        <v>27</v>
      </c>
      <c r="AK57" s="346">
        <v>26</v>
      </c>
      <c r="AL57" s="346">
        <v>24</v>
      </c>
      <c r="AM57" s="346">
        <v>23</v>
      </c>
      <c r="AN57" s="346">
        <v>27</v>
      </c>
      <c r="AO57" s="373"/>
      <c r="AP57" s="348" t="s">
        <v>430</v>
      </c>
      <c r="AQ57" s="348">
        <v>11.64</v>
      </c>
      <c r="AR57" s="348">
        <v>9.27</v>
      </c>
      <c r="AS57" s="348">
        <v>4.75</v>
      </c>
      <c r="AT57" s="348">
        <v>-4.6399999999999997</v>
      </c>
      <c r="AU57" s="351"/>
      <c r="AV57" s="346" t="s">
        <v>430</v>
      </c>
      <c r="AW57" s="346">
        <v>11</v>
      </c>
      <c r="AX57" s="346">
        <v>11</v>
      </c>
      <c r="AY57" s="346">
        <v>16</v>
      </c>
      <c r="AZ57" s="346">
        <v>24</v>
      </c>
      <c r="BA57" s="362"/>
      <c r="BB57" s="348">
        <v>11.7881887966403</v>
      </c>
      <c r="BC57" s="375">
        <v>0.85889969011993195</v>
      </c>
      <c r="BD57" s="375">
        <v>5.6696445527952201E-2</v>
      </c>
      <c r="BE57" s="375">
        <v>-3.3398794093347801E-3</v>
      </c>
      <c r="BF57" s="373"/>
      <c r="BG57" s="348">
        <v>62.104300000000002</v>
      </c>
      <c r="BH57" s="348">
        <v>14.8277</v>
      </c>
      <c r="BI57" s="348">
        <v>17.310099999999998</v>
      </c>
      <c r="BJ57" s="348">
        <v>5.7579000000000002</v>
      </c>
      <c r="BK57" s="373"/>
      <c r="BL57" s="372" t="s">
        <v>825</v>
      </c>
      <c r="BM57" s="372" t="s">
        <v>826</v>
      </c>
      <c r="BN57" s="372" t="s">
        <v>827</v>
      </c>
      <c r="BO57" s="372" t="s">
        <v>828</v>
      </c>
      <c r="BP57" s="372" t="s">
        <v>829</v>
      </c>
      <c r="BQ57" s="373"/>
      <c r="BR57" s="354" t="s">
        <v>525</v>
      </c>
    </row>
    <row r="58" spans="1:70" s="355" customFormat="1" x14ac:dyDescent="0.25">
      <c r="A58" s="345" t="s">
        <v>830</v>
      </c>
      <c r="B58" s="373"/>
      <c r="C58" s="719">
        <v>42038</v>
      </c>
      <c r="D58" s="373"/>
      <c r="E58" s="346">
        <v>3466.31</v>
      </c>
      <c r="F58" s="373"/>
      <c r="G58" s="347">
        <v>38.362000000000002</v>
      </c>
      <c r="H58" s="374"/>
      <c r="I58" s="348">
        <v>0.60050000000000003</v>
      </c>
      <c r="J58" s="348">
        <v>0.37419999999999998</v>
      </c>
      <c r="K58" s="348">
        <v>1.6993</v>
      </c>
      <c r="L58" s="348">
        <v>8.1502999999999997</v>
      </c>
      <c r="M58" s="348">
        <v>-3.504</v>
      </c>
      <c r="N58" s="350">
        <v>1.3929</v>
      </c>
      <c r="O58" s="348">
        <v>2.4180000000000001</v>
      </c>
      <c r="P58" s="348">
        <v>15.430300000000001</v>
      </c>
      <c r="Q58" s="348">
        <v>13.464</v>
      </c>
      <c r="R58" s="348">
        <v>14.777100000000001</v>
      </c>
      <c r="S58" s="348">
        <v>10.559699999999999</v>
      </c>
      <c r="T58" s="348">
        <v>-3.7991999999999999</v>
      </c>
      <c r="U58" s="348">
        <v>2.1271</v>
      </c>
      <c r="V58" s="348">
        <v>-0.72719999999999996</v>
      </c>
      <c r="W58" s="348">
        <v>2.0185</v>
      </c>
      <c r="X58" s="348">
        <v>12.5237</v>
      </c>
      <c r="Y58" s="374"/>
      <c r="Z58" s="346">
        <v>11</v>
      </c>
      <c r="AA58" s="346">
        <v>22</v>
      </c>
      <c r="AB58" s="346">
        <v>24</v>
      </c>
      <c r="AC58" s="346">
        <v>24</v>
      </c>
      <c r="AD58" s="346">
        <v>21</v>
      </c>
      <c r="AE58" s="346">
        <v>12</v>
      </c>
      <c r="AF58" s="346">
        <v>15</v>
      </c>
      <c r="AG58" s="346">
        <v>7</v>
      </c>
      <c r="AH58" s="346">
        <v>6</v>
      </c>
      <c r="AI58" s="346">
        <v>4</v>
      </c>
      <c r="AJ58" s="346">
        <v>25</v>
      </c>
      <c r="AK58" s="346">
        <v>23</v>
      </c>
      <c r="AL58" s="346">
        <v>14</v>
      </c>
      <c r="AM58" s="346">
        <v>12</v>
      </c>
      <c r="AN58" s="346">
        <v>20</v>
      </c>
      <c r="AO58" s="373"/>
      <c r="AP58" s="348">
        <v>14.34</v>
      </c>
      <c r="AQ58" s="348">
        <v>15.2</v>
      </c>
      <c r="AR58" s="348">
        <v>12.24</v>
      </c>
      <c r="AS58" s="348">
        <v>7.32</v>
      </c>
      <c r="AT58" s="348">
        <v>0.19</v>
      </c>
      <c r="AU58" s="351"/>
      <c r="AV58" s="346">
        <v>4</v>
      </c>
      <c r="AW58" s="346">
        <v>5</v>
      </c>
      <c r="AX58" s="346">
        <v>5</v>
      </c>
      <c r="AY58" s="346">
        <v>10</v>
      </c>
      <c r="AZ58" s="346">
        <v>19</v>
      </c>
      <c r="BA58" s="362"/>
      <c r="BB58" s="348">
        <v>13.5528781147415</v>
      </c>
      <c r="BC58" s="375">
        <v>1.01633310840614</v>
      </c>
      <c r="BD58" s="375">
        <v>6.5810461208467702E-2</v>
      </c>
      <c r="BE58" s="375">
        <v>9.7114677615006306E-2</v>
      </c>
      <c r="BF58" s="373"/>
      <c r="BG58" s="348">
        <v>61.848199999999999</v>
      </c>
      <c r="BH58" s="348">
        <v>27.136399999999998</v>
      </c>
      <c r="BI58" s="348">
        <v>7.4977200000000002</v>
      </c>
      <c r="BJ58" s="348">
        <v>3.5176799999999999</v>
      </c>
      <c r="BK58" s="373"/>
      <c r="BL58" s="372" t="s">
        <v>831</v>
      </c>
      <c r="BM58" s="372" t="s">
        <v>832</v>
      </c>
      <c r="BN58" s="372" t="s">
        <v>833</v>
      </c>
      <c r="BO58" s="372" t="s">
        <v>834</v>
      </c>
      <c r="BP58" s="372" t="s">
        <v>835</v>
      </c>
      <c r="BQ58" s="373"/>
      <c r="BR58" s="354" t="s">
        <v>476</v>
      </c>
    </row>
    <row r="59" spans="1:70" s="355" customFormat="1" x14ac:dyDescent="0.25">
      <c r="A59" s="345" t="s">
        <v>836</v>
      </c>
      <c r="B59" s="373"/>
      <c r="C59" s="719">
        <v>45174</v>
      </c>
      <c r="D59" s="373"/>
      <c r="E59" s="346">
        <v>2604.37</v>
      </c>
      <c r="F59" s="373"/>
      <c r="G59" s="347">
        <v>12.78</v>
      </c>
      <c r="H59" s="374"/>
      <c r="I59" s="348">
        <v>0.314</v>
      </c>
      <c r="J59" s="348">
        <v>0.86819999999999997</v>
      </c>
      <c r="K59" s="348">
        <v>0.86819999999999997</v>
      </c>
      <c r="L59" s="348">
        <v>8.3050999999999995</v>
      </c>
      <c r="M59" s="348">
        <v>-4.3413000000000004</v>
      </c>
      <c r="N59" s="350">
        <v>-3.5472000000000001</v>
      </c>
      <c r="O59" s="348">
        <v>-4.4904999999999999</v>
      </c>
      <c r="P59" s="348" t="s">
        <v>430</v>
      </c>
      <c r="Q59" s="348" t="s">
        <v>430</v>
      </c>
      <c r="R59" s="348" t="s">
        <v>430</v>
      </c>
      <c r="S59" s="348">
        <v>10.6494</v>
      </c>
      <c r="T59" s="348">
        <v>-4.2697000000000003</v>
      </c>
      <c r="U59" s="348">
        <v>-3.7650999999999999</v>
      </c>
      <c r="V59" s="348">
        <v>-5.4034000000000004</v>
      </c>
      <c r="W59" s="348">
        <v>1.9952000000000001</v>
      </c>
      <c r="X59" s="348">
        <v>9.1463999999999999</v>
      </c>
      <c r="Y59" s="374"/>
      <c r="Z59" s="346">
        <v>23</v>
      </c>
      <c r="AA59" s="346">
        <v>13</v>
      </c>
      <c r="AB59" s="346">
        <v>25</v>
      </c>
      <c r="AC59" s="346">
        <v>23</v>
      </c>
      <c r="AD59" s="346">
        <v>23</v>
      </c>
      <c r="AE59" s="346">
        <v>24</v>
      </c>
      <c r="AF59" s="346">
        <v>22</v>
      </c>
      <c r="AG59" s="346" t="s">
        <v>430</v>
      </c>
      <c r="AH59" s="346" t="s">
        <v>430</v>
      </c>
      <c r="AI59" s="346" t="s">
        <v>430</v>
      </c>
      <c r="AJ59" s="346">
        <v>23</v>
      </c>
      <c r="AK59" s="346">
        <v>24</v>
      </c>
      <c r="AL59" s="346">
        <v>26</v>
      </c>
      <c r="AM59" s="346">
        <v>24</v>
      </c>
      <c r="AN59" s="346">
        <v>21</v>
      </c>
      <c r="AO59" s="373"/>
      <c r="AP59" s="348" t="s">
        <v>430</v>
      </c>
      <c r="AQ59" s="348" t="s">
        <v>430</v>
      </c>
      <c r="AR59" s="348" t="s">
        <v>430</v>
      </c>
      <c r="AS59" s="348" t="s">
        <v>430</v>
      </c>
      <c r="AT59" s="348">
        <v>-3.82</v>
      </c>
      <c r="AU59" s="351"/>
      <c r="AV59" s="346" t="s">
        <v>430</v>
      </c>
      <c r="AW59" s="346" t="s">
        <v>430</v>
      </c>
      <c r="AX59" s="346" t="s">
        <v>430</v>
      </c>
      <c r="AY59" s="346" t="s">
        <v>430</v>
      </c>
      <c r="AZ59" s="346">
        <v>22</v>
      </c>
      <c r="BA59" s="362"/>
      <c r="BB59" s="348">
        <v>15.6345294901441</v>
      </c>
      <c r="BC59" s="375">
        <v>1.01731006728139</v>
      </c>
      <c r="BD59" s="375">
        <v>2.4351353988423901E-2</v>
      </c>
      <c r="BE59" s="375">
        <v>-0.21745238972641101</v>
      </c>
      <c r="BF59" s="373"/>
      <c r="BG59" s="348">
        <v>60.691299999999998</v>
      </c>
      <c r="BH59" s="348">
        <v>17.886700000000001</v>
      </c>
      <c r="BI59" s="348">
        <v>18.331399999999999</v>
      </c>
      <c r="BJ59" s="348">
        <v>3.0905999999999998</v>
      </c>
      <c r="BK59" s="373"/>
      <c r="BL59" s="372" t="s">
        <v>837</v>
      </c>
      <c r="BM59" s="372" t="s">
        <v>838</v>
      </c>
      <c r="BN59" s="372" t="s">
        <v>839</v>
      </c>
      <c r="BO59" s="372" t="s">
        <v>840</v>
      </c>
      <c r="BP59" s="372" t="s">
        <v>841</v>
      </c>
      <c r="BQ59" s="373"/>
      <c r="BR59" s="354" t="s">
        <v>463</v>
      </c>
    </row>
    <row r="60" spans="1:70" s="355" customFormat="1" x14ac:dyDescent="0.25">
      <c r="A60" s="345" t="s">
        <v>842</v>
      </c>
      <c r="B60" s="373"/>
      <c r="C60" s="719">
        <v>44011</v>
      </c>
      <c r="D60" s="373"/>
      <c r="E60" s="346">
        <v>2595.16</v>
      </c>
      <c r="F60" s="373"/>
      <c r="G60" s="347">
        <v>37.1</v>
      </c>
      <c r="H60" s="374"/>
      <c r="I60" s="348">
        <v>5.3900000000000003E-2</v>
      </c>
      <c r="J60" s="348">
        <v>0.56930000000000003</v>
      </c>
      <c r="K60" s="348">
        <v>3.4001999999999999</v>
      </c>
      <c r="L60" s="348">
        <v>14.083600000000001</v>
      </c>
      <c r="M60" s="348">
        <v>5.0693999999999999</v>
      </c>
      <c r="N60" s="350">
        <v>8.5429999999999993</v>
      </c>
      <c r="O60" s="348">
        <v>2.8241999999999998</v>
      </c>
      <c r="P60" s="348">
        <v>21.290299999999998</v>
      </c>
      <c r="Q60" s="348">
        <v>16.609100000000002</v>
      </c>
      <c r="R60" s="348" t="s">
        <v>430</v>
      </c>
      <c r="S60" s="348">
        <v>16.703399999999998</v>
      </c>
      <c r="T60" s="348">
        <v>5.0099</v>
      </c>
      <c r="U60" s="348">
        <v>7.6298000000000004</v>
      </c>
      <c r="V60" s="348">
        <v>6.3037000000000001</v>
      </c>
      <c r="W60" s="348">
        <v>2.6278999999999999</v>
      </c>
      <c r="X60" s="348">
        <v>24.471299999999999</v>
      </c>
      <c r="Y60" s="374"/>
      <c r="Z60" s="346">
        <v>26</v>
      </c>
      <c r="AA60" s="346">
        <v>19</v>
      </c>
      <c r="AB60" s="346">
        <v>15</v>
      </c>
      <c r="AC60" s="346">
        <v>10</v>
      </c>
      <c r="AD60" s="346">
        <v>3</v>
      </c>
      <c r="AE60" s="346">
        <v>4</v>
      </c>
      <c r="AF60" s="346">
        <v>13</v>
      </c>
      <c r="AG60" s="346">
        <v>1</v>
      </c>
      <c r="AH60" s="346">
        <v>2</v>
      </c>
      <c r="AI60" s="346" t="s">
        <v>430</v>
      </c>
      <c r="AJ60" s="346">
        <v>11</v>
      </c>
      <c r="AK60" s="346">
        <v>3</v>
      </c>
      <c r="AL60" s="346">
        <v>4</v>
      </c>
      <c r="AM60" s="346">
        <v>3</v>
      </c>
      <c r="AN60" s="346">
        <v>18</v>
      </c>
      <c r="AO60" s="373"/>
      <c r="AP60" s="348" t="s">
        <v>430</v>
      </c>
      <c r="AQ60" s="348" t="s">
        <v>430</v>
      </c>
      <c r="AR60" s="348">
        <v>16.32</v>
      </c>
      <c r="AS60" s="348">
        <v>11.35</v>
      </c>
      <c r="AT60" s="348">
        <v>13.14</v>
      </c>
      <c r="AU60" s="351"/>
      <c r="AV60" s="346" t="s">
        <v>430</v>
      </c>
      <c r="AW60" s="346" t="s">
        <v>430</v>
      </c>
      <c r="AX60" s="346">
        <v>1</v>
      </c>
      <c r="AY60" s="346">
        <v>3</v>
      </c>
      <c r="AZ60" s="346">
        <v>4</v>
      </c>
      <c r="BA60" s="362"/>
      <c r="BB60" s="348">
        <v>16.383102067945501</v>
      </c>
      <c r="BC60" s="375">
        <v>1.1331767595856099</v>
      </c>
      <c r="BD60" s="375">
        <v>8.0890649055900293E-2</v>
      </c>
      <c r="BE60" s="375">
        <v>0.47476324152392402</v>
      </c>
      <c r="BF60" s="373"/>
      <c r="BG60" s="348">
        <v>48.376600000000003</v>
      </c>
      <c r="BH60" s="348">
        <v>17.138300000000001</v>
      </c>
      <c r="BI60" s="348">
        <v>30.020499999999998</v>
      </c>
      <c r="BJ60" s="348">
        <v>4.4645999999999999</v>
      </c>
      <c r="BK60" s="373"/>
      <c r="BL60" s="372" t="s">
        <v>843</v>
      </c>
      <c r="BM60" s="372" t="s">
        <v>844</v>
      </c>
      <c r="BN60" s="372" t="s">
        <v>608</v>
      </c>
      <c r="BO60" s="372" t="s">
        <v>845</v>
      </c>
      <c r="BP60" s="372" t="s">
        <v>846</v>
      </c>
      <c r="BQ60" s="373"/>
      <c r="BR60" s="354" t="s">
        <v>476</v>
      </c>
    </row>
    <row r="61" spans="1:70" s="355" customFormat="1" x14ac:dyDescent="0.25">
      <c r="A61" s="345" t="s">
        <v>847</v>
      </c>
      <c r="B61" s="373"/>
      <c r="C61" s="719">
        <v>40704</v>
      </c>
      <c r="D61" s="373"/>
      <c r="E61" s="346">
        <v>2354.13</v>
      </c>
      <c r="F61" s="373"/>
      <c r="G61" s="347">
        <v>51.37</v>
      </c>
      <c r="H61" s="374"/>
      <c r="I61" s="348">
        <v>0.56769999999999998</v>
      </c>
      <c r="J61" s="348">
        <v>1.4816</v>
      </c>
      <c r="K61" s="348">
        <v>4.0088999999999997</v>
      </c>
      <c r="L61" s="348">
        <v>10.8546</v>
      </c>
      <c r="M61" s="348">
        <v>-1.6089</v>
      </c>
      <c r="N61" s="350">
        <v>0.8639</v>
      </c>
      <c r="O61" s="348">
        <v>2.5468999999999999</v>
      </c>
      <c r="P61" s="348">
        <v>12.829499999999999</v>
      </c>
      <c r="Q61" s="348">
        <v>11.5669</v>
      </c>
      <c r="R61" s="348">
        <v>13.266999999999999</v>
      </c>
      <c r="S61" s="348">
        <v>13.826700000000001</v>
      </c>
      <c r="T61" s="348">
        <v>-1.3253999999999999</v>
      </c>
      <c r="U61" s="348">
        <v>1.8033999999999999</v>
      </c>
      <c r="V61" s="348">
        <v>-1.2495000000000001</v>
      </c>
      <c r="W61" s="348">
        <v>3.5059</v>
      </c>
      <c r="X61" s="348">
        <v>11.487299999999999</v>
      </c>
      <c r="Y61" s="374"/>
      <c r="Z61" s="346">
        <v>13</v>
      </c>
      <c r="AA61" s="346">
        <v>5</v>
      </c>
      <c r="AB61" s="346">
        <v>11</v>
      </c>
      <c r="AC61" s="346">
        <v>18</v>
      </c>
      <c r="AD61" s="346">
        <v>16</v>
      </c>
      <c r="AE61" s="346">
        <v>15</v>
      </c>
      <c r="AF61" s="346">
        <v>14</v>
      </c>
      <c r="AG61" s="346">
        <v>13</v>
      </c>
      <c r="AH61" s="346">
        <v>8</v>
      </c>
      <c r="AI61" s="346">
        <v>6</v>
      </c>
      <c r="AJ61" s="346">
        <v>16</v>
      </c>
      <c r="AK61" s="346">
        <v>17</v>
      </c>
      <c r="AL61" s="346">
        <v>16</v>
      </c>
      <c r="AM61" s="346">
        <v>14</v>
      </c>
      <c r="AN61" s="346">
        <v>10</v>
      </c>
      <c r="AO61" s="373"/>
      <c r="AP61" s="348">
        <v>13.47</v>
      </c>
      <c r="AQ61" s="348">
        <v>13.75</v>
      </c>
      <c r="AR61" s="348">
        <v>10.19</v>
      </c>
      <c r="AS61" s="348">
        <v>6.05</v>
      </c>
      <c r="AT61" s="348">
        <v>3.13</v>
      </c>
      <c r="AU61" s="351"/>
      <c r="AV61" s="346">
        <v>6</v>
      </c>
      <c r="AW61" s="346">
        <v>6</v>
      </c>
      <c r="AX61" s="346">
        <v>9</v>
      </c>
      <c r="AY61" s="346">
        <v>12</v>
      </c>
      <c r="AZ61" s="346">
        <v>15</v>
      </c>
      <c r="BA61" s="362"/>
      <c r="BB61" s="348">
        <v>13.4218929923852</v>
      </c>
      <c r="BC61" s="375">
        <v>0.99980935858055098</v>
      </c>
      <c r="BD61" s="375">
        <v>5.3306385026859297E-2</v>
      </c>
      <c r="BE61" s="375">
        <v>-3.4908468087395603E-2</v>
      </c>
      <c r="BF61" s="373"/>
      <c r="BG61" s="348">
        <v>53.3643</v>
      </c>
      <c r="BH61" s="348">
        <v>16.694199999999999</v>
      </c>
      <c r="BI61" s="348">
        <v>25.990100000000002</v>
      </c>
      <c r="BJ61" s="348">
        <v>3.9514</v>
      </c>
      <c r="BK61" s="373"/>
      <c r="BL61" s="372" t="s">
        <v>750</v>
      </c>
      <c r="BM61" s="372" t="s">
        <v>848</v>
      </c>
      <c r="BN61" s="372" t="s">
        <v>849</v>
      </c>
      <c r="BO61" s="372" t="s">
        <v>850</v>
      </c>
      <c r="BP61" s="372" t="s">
        <v>851</v>
      </c>
      <c r="BQ61" s="373"/>
      <c r="BR61" s="354" t="s">
        <v>547</v>
      </c>
    </row>
    <row r="62" spans="1:70" s="355" customFormat="1" x14ac:dyDescent="0.25">
      <c r="A62" s="345" t="s">
        <v>852</v>
      </c>
      <c r="B62" s="373"/>
      <c r="C62" s="719">
        <v>45107</v>
      </c>
      <c r="D62" s="373"/>
      <c r="E62" s="346">
        <v>2109.92</v>
      </c>
      <c r="F62" s="373"/>
      <c r="G62" s="347">
        <v>15.5603</v>
      </c>
      <c r="H62" s="374"/>
      <c r="I62" s="348">
        <v>0.44350000000000001</v>
      </c>
      <c r="J62" s="348">
        <v>0.70479999999999998</v>
      </c>
      <c r="K62" s="348">
        <v>4.7302999999999997</v>
      </c>
      <c r="L62" s="348">
        <v>15.5036</v>
      </c>
      <c r="M62" s="348">
        <v>2.0495000000000001</v>
      </c>
      <c r="N62" s="350">
        <v>4.0746000000000002</v>
      </c>
      <c r="O62" s="348">
        <v>3.1265999999999998</v>
      </c>
      <c r="P62" s="348" t="s">
        <v>430</v>
      </c>
      <c r="Q62" s="348" t="s">
        <v>430</v>
      </c>
      <c r="R62" s="348" t="s">
        <v>430</v>
      </c>
      <c r="S62" s="348">
        <v>18.376999999999999</v>
      </c>
      <c r="T62" s="348">
        <v>2.3031000000000001</v>
      </c>
      <c r="U62" s="348">
        <v>5.1619999999999999</v>
      </c>
      <c r="V62" s="348">
        <v>1.7419</v>
      </c>
      <c r="W62" s="348">
        <v>3.6876000000000002</v>
      </c>
      <c r="X62" s="348">
        <v>15.957700000000001</v>
      </c>
      <c r="Y62" s="374"/>
      <c r="Z62" s="346">
        <v>18</v>
      </c>
      <c r="AA62" s="346">
        <v>18</v>
      </c>
      <c r="AB62" s="346">
        <v>7</v>
      </c>
      <c r="AC62" s="346">
        <v>5</v>
      </c>
      <c r="AD62" s="346">
        <v>5</v>
      </c>
      <c r="AE62" s="346">
        <v>7</v>
      </c>
      <c r="AF62" s="346">
        <v>10</v>
      </c>
      <c r="AG62" s="346" t="s">
        <v>430</v>
      </c>
      <c r="AH62" s="346" t="s">
        <v>430</v>
      </c>
      <c r="AI62" s="346" t="s">
        <v>430</v>
      </c>
      <c r="AJ62" s="346">
        <v>5</v>
      </c>
      <c r="AK62" s="346">
        <v>6</v>
      </c>
      <c r="AL62" s="346">
        <v>6</v>
      </c>
      <c r="AM62" s="346">
        <v>7</v>
      </c>
      <c r="AN62" s="346">
        <v>7</v>
      </c>
      <c r="AO62" s="373"/>
      <c r="AP62" s="348" t="s">
        <v>430</v>
      </c>
      <c r="AQ62" s="348" t="s">
        <v>430</v>
      </c>
      <c r="AR62" s="348" t="s">
        <v>430</v>
      </c>
      <c r="AS62" s="348">
        <v>9.43</v>
      </c>
      <c r="AT62" s="348">
        <v>9.5</v>
      </c>
      <c r="AU62" s="351"/>
      <c r="AV62" s="346" t="s">
        <v>430</v>
      </c>
      <c r="AW62" s="346" t="s">
        <v>430</v>
      </c>
      <c r="AX62" s="346" t="s">
        <v>430</v>
      </c>
      <c r="AY62" s="346">
        <v>6</v>
      </c>
      <c r="AZ62" s="346">
        <v>5</v>
      </c>
      <c r="BA62" s="362"/>
      <c r="BB62" s="348">
        <v>14.510714991245599</v>
      </c>
      <c r="BC62" s="375">
        <v>1.0651289048361201</v>
      </c>
      <c r="BD62" s="375">
        <v>6.0301770877751203E-2</v>
      </c>
      <c r="BE62" s="375">
        <v>0.26760937601796903</v>
      </c>
      <c r="BF62" s="373"/>
      <c r="BG62" s="348">
        <v>49.193300000000001</v>
      </c>
      <c r="BH62" s="348">
        <v>23.636900000000001</v>
      </c>
      <c r="BI62" s="348">
        <v>23.7454</v>
      </c>
      <c r="BJ62" s="348">
        <v>3.4243999999999999</v>
      </c>
      <c r="BK62" s="373"/>
      <c r="BL62" s="372" t="s">
        <v>853</v>
      </c>
      <c r="BM62" s="372" t="s">
        <v>854</v>
      </c>
      <c r="BN62" s="372" t="s">
        <v>855</v>
      </c>
      <c r="BO62" s="372" t="s">
        <v>856</v>
      </c>
      <c r="BP62" s="372" t="s">
        <v>857</v>
      </c>
      <c r="BQ62" s="373"/>
      <c r="BR62" s="354" t="s">
        <v>443</v>
      </c>
    </row>
    <row r="63" spans="1:70" s="355" customFormat="1" x14ac:dyDescent="0.25">
      <c r="A63" s="345" t="s">
        <v>858</v>
      </c>
      <c r="B63" s="373"/>
      <c r="C63" s="719">
        <v>44810</v>
      </c>
      <c r="D63" s="373"/>
      <c r="E63" s="346">
        <v>1999.51</v>
      </c>
      <c r="F63" s="373"/>
      <c r="G63" s="347">
        <v>14.3912</v>
      </c>
      <c r="H63" s="374"/>
      <c r="I63" s="348">
        <v>0.65180000000000005</v>
      </c>
      <c r="J63" s="348">
        <v>0.81120000000000003</v>
      </c>
      <c r="K63" s="348">
        <v>2.7363</v>
      </c>
      <c r="L63" s="348">
        <v>7.1833999999999998</v>
      </c>
      <c r="M63" s="348">
        <v>-5.7760999999999996</v>
      </c>
      <c r="N63" s="350">
        <v>-1.7310000000000001</v>
      </c>
      <c r="O63" s="348">
        <v>2.8759999999999999</v>
      </c>
      <c r="P63" s="348">
        <v>11.0746</v>
      </c>
      <c r="Q63" s="348" t="s">
        <v>430</v>
      </c>
      <c r="R63" s="348" t="s">
        <v>430</v>
      </c>
      <c r="S63" s="348">
        <v>10.2613</v>
      </c>
      <c r="T63" s="348">
        <v>-5.9238999999999997</v>
      </c>
      <c r="U63" s="348">
        <v>-1.5327</v>
      </c>
      <c r="V63" s="348">
        <v>-3.3473000000000002</v>
      </c>
      <c r="W63" s="348">
        <v>2.6337000000000002</v>
      </c>
      <c r="X63" s="348">
        <v>10.053699999999999</v>
      </c>
      <c r="Y63" s="374"/>
      <c r="Z63" s="346">
        <v>7</v>
      </c>
      <c r="AA63" s="346">
        <v>14</v>
      </c>
      <c r="AB63" s="346">
        <v>17</v>
      </c>
      <c r="AC63" s="346">
        <v>26</v>
      </c>
      <c r="AD63" s="346">
        <v>26</v>
      </c>
      <c r="AE63" s="346">
        <v>20</v>
      </c>
      <c r="AF63" s="346">
        <v>11</v>
      </c>
      <c r="AG63" s="346">
        <v>17</v>
      </c>
      <c r="AH63" s="346" t="s">
        <v>430</v>
      </c>
      <c r="AI63" s="346" t="s">
        <v>430</v>
      </c>
      <c r="AJ63" s="346">
        <v>26</v>
      </c>
      <c r="AK63" s="346">
        <v>27</v>
      </c>
      <c r="AL63" s="346">
        <v>23</v>
      </c>
      <c r="AM63" s="346">
        <v>19</v>
      </c>
      <c r="AN63" s="346">
        <v>17</v>
      </c>
      <c r="AO63" s="373"/>
      <c r="AP63" s="348" t="s">
        <v>430</v>
      </c>
      <c r="AQ63" s="348" t="s">
        <v>430</v>
      </c>
      <c r="AR63" s="348" t="s">
        <v>430</v>
      </c>
      <c r="AS63" s="348">
        <v>4.25</v>
      </c>
      <c r="AT63" s="348">
        <v>-4.0999999999999996</v>
      </c>
      <c r="AU63" s="351"/>
      <c r="AV63" s="346" t="s">
        <v>430</v>
      </c>
      <c r="AW63" s="346" t="s">
        <v>430</v>
      </c>
      <c r="AX63" s="346" t="s">
        <v>430</v>
      </c>
      <c r="AY63" s="346">
        <v>18</v>
      </c>
      <c r="AZ63" s="346">
        <v>23</v>
      </c>
      <c r="BA63" s="362"/>
      <c r="BB63" s="348">
        <v>12.419973847603099</v>
      </c>
      <c r="BC63" s="375">
        <v>0.92360685528071595</v>
      </c>
      <c r="BD63" s="375">
        <v>4.3381715675801603E-2</v>
      </c>
      <c r="BE63" s="375">
        <v>-0.18349167650677101</v>
      </c>
      <c r="BF63" s="373"/>
      <c r="BG63" s="348">
        <v>64.495599999999996</v>
      </c>
      <c r="BH63" s="348">
        <v>13.6791</v>
      </c>
      <c r="BI63" s="348">
        <v>18.201499999999999</v>
      </c>
      <c r="BJ63" s="348">
        <v>3.6238000000000001</v>
      </c>
      <c r="BK63" s="373"/>
      <c r="BL63" s="372" t="s">
        <v>859</v>
      </c>
      <c r="BM63" s="372" t="s">
        <v>860</v>
      </c>
      <c r="BN63" s="372" t="s">
        <v>861</v>
      </c>
      <c r="BO63" s="372" t="s">
        <v>862</v>
      </c>
      <c r="BP63" s="372" t="s">
        <v>863</v>
      </c>
      <c r="BQ63" s="373"/>
      <c r="BR63" s="354" t="s">
        <v>443</v>
      </c>
    </row>
    <row r="64" spans="1:70" s="355" customFormat="1" x14ac:dyDescent="0.25">
      <c r="A64" s="345" t="s">
        <v>864</v>
      </c>
      <c r="B64" s="373"/>
      <c r="C64" s="719">
        <v>44431</v>
      </c>
      <c r="D64" s="373"/>
      <c r="E64" s="346">
        <v>1563.41</v>
      </c>
      <c r="F64" s="373"/>
      <c r="G64" s="347">
        <v>15.7949</v>
      </c>
      <c r="H64" s="374"/>
      <c r="I64" s="348">
        <v>0.47260000000000002</v>
      </c>
      <c r="J64" s="348">
        <v>0.4733</v>
      </c>
      <c r="K64" s="348">
        <v>2.5137</v>
      </c>
      <c r="L64" s="348">
        <v>8.1272000000000002</v>
      </c>
      <c r="M64" s="348">
        <v>-5.1658999999999997</v>
      </c>
      <c r="N64" s="350">
        <v>-2.2193000000000001</v>
      </c>
      <c r="O64" s="348">
        <v>1.0277000000000001</v>
      </c>
      <c r="P64" s="348">
        <v>11.917899999999999</v>
      </c>
      <c r="Q64" s="348" t="s">
        <v>430</v>
      </c>
      <c r="R64" s="348" t="s">
        <v>430</v>
      </c>
      <c r="S64" s="348">
        <v>10.576000000000001</v>
      </c>
      <c r="T64" s="348">
        <v>-4.9078999999999997</v>
      </c>
      <c r="U64" s="348">
        <v>-1.1268</v>
      </c>
      <c r="V64" s="348">
        <v>-4.3551000000000002</v>
      </c>
      <c r="W64" s="348">
        <v>2.7972000000000001</v>
      </c>
      <c r="X64" s="348">
        <v>9.9080999999999992</v>
      </c>
      <c r="Y64" s="374"/>
      <c r="Z64" s="346">
        <v>16</v>
      </c>
      <c r="AA64" s="346">
        <v>20</v>
      </c>
      <c r="AB64" s="346">
        <v>19</v>
      </c>
      <c r="AC64" s="346">
        <v>25</v>
      </c>
      <c r="AD64" s="346">
        <v>24</v>
      </c>
      <c r="AE64" s="346">
        <v>21</v>
      </c>
      <c r="AF64" s="346">
        <v>19</v>
      </c>
      <c r="AG64" s="346">
        <v>16</v>
      </c>
      <c r="AH64" s="346" t="s">
        <v>430</v>
      </c>
      <c r="AI64" s="346" t="s">
        <v>430</v>
      </c>
      <c r="AJ64" s="346">
        <v>24</v>
      </c>
      <c r="AK64" s="346">
        <v>25</v>
      </c>
      <c r="AL64" s="346">
        <v>22</v>
      </c>
      <c r="AM64" s="346">
        <v>22</v>
      </c>
      <c r="AN64" s="346">
        <v>15</v>
      </c>
      <c r="AO64" s="373"/>
      <c r="AP64" s="348" t="s">
        <v>430</v>
      </c>
      <c r="AQ64" s="348" t="s">
        <v>430</v>
      </c>
      <c r="AR64" s="348" t="s">
        <v>430</v>
      </c>
      <c r="AS64" s="348">
        <v>4.1399999999999997</v>
      </c>
      <c r="AT64" s="348">
        <v>-2.65</v>
      </c>
      <c r="AU64" s="351"/>
      <c r="AV64" s="346" t="s">
        <v>430</v>
      </c>
      <c r="AW64" s="346" t="s">
        <v>430</v>
      </c>
      <c r="AX64" s="346" t="s">
        <v>430</v>
      </c>
      <c r="AY64" s="346">
        <v>19</v>
      </c>
      <c r="AZ64" s="346">
        <v>21</v>
      </c>
      <c r="BA64" s="362"/>
      <c r="BB64" s="348">
        <v>12.659957741623099</v>
      </c>
      <c r="BC64" s="375">
        <v>0.95719741778231604</v>
      </c>
      <c r="BD64" s="375">
        <v>5.0364801464108398E-2</v>
      </c>
      <c r="BE64" s="375">
        <v>-0.110944135768998</v>
      </c>
      <c r="BF64" s="373"/>
      <c r="BG64" s="348">
        <v>60.6691</v>
      </c>
      <c r="BH64" s="348">
        <v>22.922599999999999</v>
      </c>
      <c r="BI64" s="348">
        <v>15.568</v>
      </c>
      <c r="BJ64" s="348">
        <v>0.84030000000000005</v>
      </c>
      <c r="BK64" s="373"/>
      <c r="BL64" s="372" t="s">
        <v>865</v>
      </c>
      <c r="BM64" s="372" t="s">
        <v>866</v>
      </c>
      <c r="BN64" s="372" t="s">
        <v>867</v>
      </c>
      <c r="BO64" s="372" t="s">
        <v>868</v>
      </c>
      <c r="BP64" s="372" t="s">
        <v>869</v>
      </c>
      <c r="BQ64" s="373"/>
      <c r="BR64" s="354" t="s">
        <v>476</v>
      </c>
    </row>
    <row r="65" spans="1:70" s="355" customFormat="1" x14ac:dyDescent="0.25">
      <c r="A65" s="345" t="s">
        <v>870</v>
      </c>
      <c r="B65" s="373"/>
      <c r="C65" s="719">
        <v>44978</v>
      </c>
      <c r="D65" s="373"/>
      <c r="E65" s="346">
        <v>1399.23</v>
      </c>
      <c r="F65" s="373"/>
      <c r="G65" s="347">
        <v>19.2239</v>
      </c>
      <c r="H65" s="374"/>
      <c r="I65" s="348">
        <v>0.63290000000000002</v>
      </c>
      <c r="J65" s="348">
        <v>1.1449</v>
      </c>
      <c r="K65" s="348">
        <v>7.0736999999999997</v>
      </c>
      <c r="L65" s="348">
        <v>16.685300000000002</v>
      </c>
      <c r="M65" s="348">
        <v>5.1520999999999999</v>
      </c>
      <c r="N65" s="350">
        <v>8.6170000000000009</v>
      </c>
      <c r="O65" s="348">
        <v>5.1737000000000002</v>
      </c>
      <c r="P65" s="348">
        <v>19.161999999999999</v>
      </c>
      <c r="Q65" s="348" t="s">
        <v>430</v>
      </c>
      <c r="R65" s="348" t="s">
        <v>430</v>
      </c>
      <c r="S65" s="348">
        <v>20.089300000000001</v>
      </c>
      <c r="T65" s="348">
        <v>4.7115999999999998</v>
      </c>
      <c r="U65" s="348">
        <v>9.9337999999999997</v>
      </c>
      <c r="V65" s="348">
        <v>6.0248999999999997</v>
      </c>
      <c r="W65" s="348">
        <v>5.8532000000000002</v>
      </c>
      <c r="X65" s="348">
        <v>21.615600000000001</v>
      </c>
      <c r="Y65" s="374"/>
      <c r="Z65" s="346">
        <v>8</v>
      </c>
      <c r="AA65" s="346">
        <v>9</v>
      </c>
      <c r="AB65" s="346">
        <v>1</v>
      </c>
      <c r="AC65" s="346">
        <v>3</v>
      </c>
      <c r="AD65" s="346">
        <v>2</v>
      </c>
      <c r="AE65" s="346">
        <v>3</v>
      </c>
      <c r="AF65" s="346">
        <v>3</v>
      </c>
      <c r="AG65" s="346">
        <v>2</v>
      </c>
      <c r="AH65" s="346" t="s">
        <v>430</v>
      </c>
      <c r="AI65" s="346" t="s">
        <v>430</v>
      </c>
      <c r="AJ65" s="346">
        <v>3</v>
      </c>
      <c r="AK65" s="346">
        <v>4</v>
      </c>
      <c r="AL65" s="346">
        <v>2</v>
      </c>
      <c r="AM65" s="346">
        <v>4</v>
      </c>
      <c r="AN65" s="346">
        <v>1</v>
      </c>
      <c r="AO65" s="373"/>
      <c r="AP65" s="348" t="s">
        <v>430</v>
      </c>
      <c r="AQ65" s="348" t="s">
        <v>430</v>
      </c>
      <c r="AR65" s="348" t="s">
        <v>430</v>
      </c>
      <c r="AS65" s="348">
        <v>12.34</v>
      </c>
      <c r="AT65" s="348">
        <v>16.61</v>
      </c>
      <c r="AU65" s="351"/>
      <c r="AV65" s="346" t="s">
        <v>430</v>
      </c>
      <c r="AW65" s="346" t="s">
        <v>430</v>
      </c>
      <c r="AX65" s="346" t="s">
        <v>430</v>
      </c>
      <c r="AY65" s="346">
        <v>1</v>
      </c>
      <c r="AZ65" s="346">
        <v>2</v>
      </c>
      <c r="BA65" s="362"/>
      <c r="BB65" s="348">
        <v>15.3574504473736</v>
      </c>
      <c r="BC65" s="375">
        <v>1.10687366407011</v>
      </c>
      <c r="BD65" s="375">
        <v>7.9169401242190601E-2</v>
      </c>
      <c r="BE65" s="375">
        <v>0.35022793206804198</v>
      </c>
      <c r="BF65" s="373"/>
      <c r="BG65" s="348">
        <v>50.4405</v>
      </c>
      <c r="BH65" s="348">
        <v>13.298500000000001</v>
      </c>
      <c r="BI65" s="348">
        <v>26.997699999999998</v>
      </c>
      <c r="BJ65" s="348">
        <v>9.2632999999999992</v>
      </c>
      <c r="BK65" s="373"/>
      <c r="BL65" s="372" t="s">
        <v>871</v>
      </c>
      <c r="BM65" s="372" t="s">
        <v>872</v>
      </c>
      <c r="BN65" s="372" t="s">
        <v>873</v>
      </c>
      <c r="BO65" s="372" t="s">
        <v>874</v>
      </c>
      <c r="BP65" s="372" t="s">
        <v>875</v>
      </c>
      <c r="BQ65" s="373"/>
      <c r="BR65" s="354" t="s">
        <v>602</v>
      </c>
    </row>
    <row r="66" spans="1:70" s="355" customFormat="1" x14ac:dyDescent="0.25">
      <c r="A66" s="345" t="s">
        <v>876</v>
      </c>
      <c r="B66" s="373"/>
      <c r="C66" s="719">
        <v>44790</v>
      </c>
      <c r="D66" s="373"/>
      <c r="E66" s="346">
        <v>1235.6400000000001</v>
      </c>
      <c r="F66" s="373"/>
      <c r="G66" s="347">
        <v>15.6982</v>
      </c>
      <c r="H66" s="374"/>
      <c r="I66" s="348">
        <v>0.36759999999999998</v>
      </c>
      <c r="J66" s="348">
        <v>4.9099999999999998E-2</v>
      </c>
      <c r="K66" s="348">
        <v>1.9251</v>
      </c>
      <c r="L66" s="348">
        <v>11.007199999999999</v>
      </c>
      <c r="M66" s="348">
        <v>-0.53290000000000004</v>
      </c>
      <c r="N66" s="350">
        <v>1.3729</v>
      </c>
      <c r="O66" s="348">
        <v>2.2820999999999998</v>
      </c>
      <c r="P66" s="348">
        <v>13.937099999999999</v>
      </c>
      <c r="Q66" s="348" t="s">
        <v>430</v>
      </c>
      <c r="R66" s="348" t="s">
        <v>430</v>
      </c>
      <c r="S66" s="348">
        <v>13.700699999999999</v>
      </c>
      <c r="T66" s="348">
        <v>-0.88080000000000003</v>
      </c>
      <c r="U66" s="348">
        <v>4.2889999999999997</v>
      </c>
      <c r="V66" s="348">
        <v>-0.73540000000000005</v>
      </c>
      <c r="W66" s="348">
        <v>1.1482000000000001</v>
      </c>
      <c r="X66" s="348">
        <v>12.410500000000001</v>
      </c>
      <c r="Y66" s="374"/>
      <c r="Z66" s="346">
        <v>19</v>
      </c>
      <c r="AA66" s="346">
        <v>25</v>
      </c>
      <c r="AB66" s="346">
        <v>23</v>
      </c>
      <c r="AC66" s="346">
        <v>17</v>
      </c>
      <c r="AD66" s="346">
        <v>14</v>
      </c>
      <c r="AE66" s="346">
        <v>13</v>
      </c>
      <c r="AF66" s="346">
        <v>16</v>
      </c>
      <c r="AG66" s="346">
        <v>9</v>
      </c>
      <c r="AH66" s="346" t="s">
        <v>430</v>
      </c>
      <c r="AI66" s="346" t="s">
        <v>430</v>
      </c>
      <c r="AJ66" s="346">
        <v>17</v>
      </c>
      <c r="AK66" s="346">
        <v>16</v>
      </c>
      <c r="AL66" s="346">
        <v>9</v>
      </c>
      <c r="AM66" s="346">
        <v>13</v>
      </c>
      <c r="AN66" s="346">
        <v>25</v>
      </c>
      <c r="AO66" s="373"/>
      <c r="AP66" s="348" t="s">
        <v>430</v>
      </c>
      <c r="AQ66" s="348" t="s">
        <v>430</v>
      </c>
      <c r="AR66" s="348" t="s">
        <v>430</v>
      </c>
      <c r="AS66" s="348">
        <v>6.7</v>
      </c>
      <c r="AT66" s="348">
        <v>4.05</v>
      </c>
      <c r="AU66" s="351"/>
      <c r="AV66" s="346" t="s">
        <v>430</v>
      </c>
      <c r="AW66" s="346" t="s">
        <v>430</v>
      </c>
      <c r="AX66" s="346" t="s">
        <v>430</v>
      </c>
      <c r="AY66" s="346">
        <v>11</v>
      </c>
      <c r="AZ66" s="346">
        <v>13</v>
      </c>
      <c r="BA66" s="362"/>
      <c r="BB66" s="348">
        <v>13.757381145647701</v>
      </c>
      <c r="BC66" s="375">
        <v>1.02060906886469</v>
      </c>
      <c r="BD66" s="375">
        <v>5.78559218403168E-2</v>
      </c>
      <c r="BE66" s="375">
        <v>-2.2044576154114401E-3</v>
      </c>
      <c r="BF66" s="373"/>
      <c r="BG66" s="348">
        <v>53.012700000000002</v>
      </c>
      <c r="BH66" s="348">
        <v>33.2074</v>
      </c>
      <c r="BI66" s="348">
        <v>9.4036600000000004</v>
      </c>
      <c r="BJ66" s="348">
        <v>4.3762400000000001</v>
      </c>
      <c r="BK66" s="373"/>
      <c r="BL66" s="372" t="s">
        <v>877</v>
      </c>
      <c r="BM66" s="372" t="s">
        <v>878</v>
      </c>
      <c r="BN66" s="372" t="s">
        <v>879</v>
      </c>
      <c r="BO66" s="372" t="s">
        <v>880</v>
      </c>
      <c r="BP66" s="372" t="s">
        <v>881</v>
      </c>
      <c r="BQ66" s="373"/>
      <c r="BR66" s="354" t="s">
        <v>436</v>
      </c>
    </row>
    <row r="67" spans="1:70" s="355" customFormat="1" x14ac:dyDescent="0.25">
      <c r="A67" s="345" t="s">
        <v>882</v>
      </c>
      <c r="B67" s="373"/>
      <c r="C67" s="719">
        <v>45408</v>
      </c>
      <c r="D67" s="373"/>
      <c r="E67" s="346">
        <v>976.35</v>
      </c>
      <c r="F67" s="373"/>
      <c r="G67" s="347">
        <v>11.65</v>
      </c>
      <c r="H67" s="374"/>
      <c r="I67" s="348">
        <v>0.34449999999999997</v>
      </c>
      <c r="J67" s="348">
        <v>0.77849999999999997</v>
      </c>
      <c r="K67" s="348">
        <v>3.74</v>
      </c>
      <c r="L67" s="348">
        <v>12.343299999999999</v>
      </c>
      <c r="M67" s="348">
        <v>0.86580000000000001</v>
      </c>
      <c r="N67" s="350">
        <v>1.8357000000000001</v>
      </c>
      <c r="O67" s="348">
        <v>3.2412000000000001</v>
      </c>
      <c r="P67" s="348" t="s">
        <v>430</v>
      </c>
      <c r="Q67" s="348" t="s">
        <v>430</v>
      </c>
      <c r="R67" s="348" t="s">
        <v>430</v>
      </c>
      <c r="S67" s="348">
        <v>15.004899999999999</v>
      </c>
      <c r="T67" s="348">
        <v>0.86580000000000001</v>
      </c>
      <c r="U67" s="348">
        <v>4.2972000000000001</v>
      </c>
      <c r="V67" s="348">
        <v>8.5900000000000004E-2</v>
      </c>
      <c r="W67" s="348">
        <v>2.9152</v>
      </c>
      <c r="X67" s="348">
        <v>7.3205999999999998</v>
      </c>
      <c r="Y67" s="374"/>
      <c r="Z67" s="346">
        <v>21</v>
      </c>
      <c r="AA67" s="346">
        <v>15</v>
      </c>
      <c r="AB67" s="346">
        <v>13</v>
      </c>
      <c r="AC67" s="346">
        <v>13</v>
      </c>
      <c r="AD67" s="346">
        <v>7</v>
      </c>
      <c r="AE67" s="346">
        <v>11</v>
      </c>
      <c r="AF67" s="346">
        <v>9</v>
      </c>
      <c r="AG67" s="346" t="s">
        <v>430</v>
      </c>
      <c r="AH67" s="346" t="s">
        <v>430</v>
      </c>
      <c r="AI67" s="346" t="s">
        <v>430</v>
      </c>
      <c r="AJ67" s="346">
        <v>14</v>
      </c>
      <c r="AK67" s="346">
        <v>9</v>
      </c>
      <c r="AL67" s="346">
        <v>8</v>
      </c>
      <c r="AM67" s="346">
        <v>11</v>
      </c>
      <c r="AN67" s="346">
        <v>14</v>
      </c>
      <c r="AO67" s="373"/>
      <c r="AP67" s="348" t="s">
        <v>430</v>
      </c>
      <c r="AQ67" s="348" t="s">
        <v>430</v>
      </c>
      <c r="AR67" s="348" t="s">
        <v>430</v>
      </c>
      <c r="AS67" s="348" t="s">
        <v>430</v>
      </c>
      <c r="AT67" s="348">
        <v>6.71</v>
      </c>
      <c r="AU67" s="351"/>
      <c r="AV67" s="346" t="s">
        <v>430</v>
      </c>
      <c r="AW67" s="346" t="s">
        <v>430</v>
      </c>
      <c r="AX67" s="346" t="s">
        <v>430</v>
      </c>
      <c r="AY67" s="346" t="s">
        <v>430</v>
      </c>
      <c r="AZ67" s="346">
        <v>11</v>
      </c>
      <c r="BA67" s="362"/>
      <c r="BB67" s="348">
        <v>14.604039936974001</v>
      </c>
      <c r="BC67" s="375">
        <v>0.97286843073676199</v>
      </c>
      <c r="BD67" s="375">
        <v>6.48418086910783E-3</v>
      </c>
      <c r="BE67" s="375">
        <v>9.6123799718443204E-2</v>
      </c>
      <c r="BF67" s="373"/>
      <c r="BG67" s="348">
        <v>53.669600000000003</v>
      </c>
      <c r="BH67" s="348">
        <v>26.0365</v>
      </c>
      <c r="BI67" s="348">
        <v>16.010300000000001</v>
      </c>
      <c r="BJ67" s="348">
        <v>4.2835999999999999</v>
      </c>
      <c r="BK67" s="373"/>
      <c r="BL67" s="372" t="s">
        <v>883</v>
      </c>
      <c r="BM67" s="372" t="s">
        <v>459</v>
      </c>
      <c r="BN67" s="372" t="s">
        <v>884</v>
      </c>
      <c r="BO67" s="372" t="s">
        <v>885</v>
      </c>
      <c r="BP67" s="372" t="s">
        <v>886</v>
      </c>
      <c r="BQ67" s="373"/>
      <c r="BR67" s="354" t="s">
        <v>615</v>
      </c>
    </row>
    <row r="68" spans="1:70" s="355" customFormat="1" x14ac:dyDescent="0.25">
      <c r="A68" s="345" t="s">
        <v>887</v>
      </c>
      <c r="B68" s="373"/>
      <c r="C68" s="719">
        <v>34074</v>
      </c>
      <c r="D68" s="373"/>
      <c r="E68" s="346">
        <v>1041.97</v>
      </c>
      <c r="F68" s="373"/>
      <c r="G68" s="347">
        <v>102.1241</v>
      </c>
      <c r="H68" s="374"/>
      <c r="I68" s="348">
        <v>0.5706</v>
      </c>
      <c r="J68" s="348">
        <v>2.2543000000000002</v>
      </c>
      <c r="K68" s="348">
        <v>5.6486000000000001</v>
      </c>
      <c r="L68" s="348">
        <v>15.0358</v>
      </c>
      <c r="M68" s="348">
        <v>-0.21659999999999999</v>
      </c>
      <c r="N68" s="350">
        <v>7.2911000000000001</v>
      </c>
      <c r="O68" s="348">
        <v>1.7874000000000001</v>
      </c>
      <c r="P68" s="348">
        <v>12.9132</v>
      </c>
      <c r="Q68" s="348">
        <v>10.5505</v>
      </c>
      <c r="R68" s="348">
        <v>10.473000000000001</v>
      </c>
      <c r="S68" s="348">
        <v>17.529</v>
      </c>
      <c r="T68" s="348">
        <v>-0.28470000000000001</v>
      </c>
      <c r="U68" s="348">
        <v>3.4032</v>
      </c>
      <c r="V68" s="348">
        <v>5.0724999999999998</v>
      </c>
      <c r="W68" s="348">
        <v>5.1029</v>
      </c>
      <c r="X68" s="348">
        <v>7.2464000000000004</v>
      </c>
      <c r="Y68" s="374"/>
      <c r="Z68" s="346">
        <v>12</v>
      </c>
      <c r="AA68" s="346">
        <v>1</v>
      </c>
      <c r="AB68" s="346">
        <v>3</v>
      </c>
      <c r="AC68" s="346">
        <v>6</v>
      </c>
      <c r="AD68" s="346">
        <v>12</v>
      </c>
      <c r="AE68" s="346">
        <v>6</v>
      </c>
      <c r="AF68" s="346">
        <v>18</v>
      </c>
      <c r="AG68" s="346">
        <v>12</v>
      </c>
      <c r="AH68" s="346">
        <v>9</v>
      </c>
      <c r="AI68" s="346">
        <v>8</v>
      </c>
      <c r="AJ68" s="346">
        <v>9</v>
      </c>
      <c r="AK68" s="346">
        <v>15</v>
      </c>
      <c r="AL68" s="346">
        <v>11</v>
      </c>
      <c r="AM68" s="346">
        <v>6</v>
      </c>
      <c r="AN68" s="346">
        <v>3</v>
      </c>
      <c r="AO68" s="373"/>
      <c r="AP68" s="348">
        <v>11.21</v>
      </c>
      <c r="AQ68" s="348">
        <v>12.09</v>
      </c>
      <c r="AR68" s="348">
        <v>10.65</v>
      </c>
      <c r="AS68" s="348">
        <v>7.34</v>
      </c>
      <c r="AT68" s="348">
        <v>8</v>
      </c>
      <c r="AU68" s="351"/>
      <c r="AV68" s="346">
        <v>8</v>
      </c>
      <c r="AW68" s="346">
        <v>9</v>
      </c>
      <c r="AX68" s="346">
        <v>8</v>
      </c>
      <c r="AY68" s="346">
        <v>9</v>
      </c>
      <c r="AZ68" s="346">
        <v>8</v>
      </c>
      <c r="BA68" s="362"/>
      <c r="BB68" s="348">
        <v>14.2003896369991</v>
      </c>
      <c r="BC68" s="375">
        <v>1.0077318959652299</v>
      </c>
      <c r="BD68" s="375">
        <v>4.86763016482143E-2</v>
      </c>
      <c r="BE68" s="375">
        <v>-9.6857596531023799E-2</v>
      </c>
      <c r="BF68" s="373"/>
      <c r="BG68" s="348">
        <v>45.0381</v>
      </c>
      <c r="BH68" s="348">
        <v>34.076999999999998</v>
      </c>
      <c r="BI68" s="348">
        <v>18.372699999999998</v>
      </c>
      <c r="BJ68" s="348">
        <v>2.5122</v>
      </c>
      <c r="BK68" s="373"/>
      <c r="BL68" s="372" t="s">
        <v>888</v>
      </c>
      <c r="BM68" s="372" t="s">
        <v>889</v>
      </c>
      <c r="BN68" s="372" t="s">
        <v>873</v>
      </c>
      <c r="BO68" s="372" t="s">
        <v>890</v>
      </c>
      <c r="BP68" s="372" t="s">
        <v>891</v>
      </c>
      <c r="BQ68" s="373"/>
      <c r="BR68" s="354" t="s">
        <v>476</v>
      </c>
    </row>
    <row r="69" spans="1:70" s="355" customFormat="1" x14ac:dyDescent="0.25">
      <c r="A69" s="345" t="s">
        <v>892</v>
      </c>
      <c r="B69" s="373"/>
      <c r="C69" s="719">
        <v>45873</v>
      </c>
      <c r="D69" s="373"/>
      <c r="E69" s="346">
        <v>440.68</v>
      </c>
      <c r="F69" s="373"/>
      <c r="G69" s="347">
        <v>9.8322000000000003</v>
      </c>
      <c r="H69" s="374"/>
      <c r="I69" s="348">
        <v>-0.33750000000000002</v>
      </c>
      <c r="J69" s="348">
        <v>0.73050000000000004</v>
      </c>
      <c r="K69" s="348">
        <v>-0.49890000000000001</v>
      </c>
      <c r="L69" s="348">
        <v>3.4401999999999999</v>
      </c>
      <c r="M69" s="348">
        <v>-3.1682000000000001</v>
      </c>
      <c r="N69" s="350" t="s">
        <v>430</v>
      </c>
      <c r="O69" s="348" t="s">
        <v>430</v>
      </c>
      <c r="P69" s="348" t="s">
        <v>430</v>
      </c>
      <c r="Q69" s="348" t="s">
        <v>430</v>
      </c>
      <c r="R69" s="348" t="s">
        <v>430</v>
      </c>
      <c r="S69" s="348">
        <v>4.4211999999999998</v>
      </c>
      <c r="T69" s="348">
        <v>-3.7682000000000002</v>
      </c>
      <c r="U69" s="348">
        <v>2.1707999999999998</v>
      </c>
      <c r="V69" s="348" t="s">
        <v>430</v>
      </c>
      <c r="W69" s="348">
        <v>-0.19889999999999999</v>
      </c>
      <c r="X69" s="348">
        <v>-1.6779999999999999</v>
      </c>
      <c r="Y69" s="374"/>
      <c r="Z69" s="346">
        <v>27</v>
      </c>
      <c r="AA69" s="346">
        <v>16</v>
      </c>
      <c r="AB69" s="346">
        <v>28</v>
      </c>
      <c r="AC69" s="346">
        <v>28</v>
      </c>
      <c r="AD69" s="346">
        <v>19</v>
      </c>
      <c r="AE69" s="346" t="s">
        <v>430</v>
      </c>
      <c r="AF69" s="346" t="s">
        <v>430</v>
      </c>
      <c r="AG69" s="346" t="s">
        <v>430</v>
      </c>
      <c r="AH69" s="346" t="s">
        <v>430</v>
      </c>
      <c r="AI69" s="346" t="s">
        <v>430</v>
      </c>
      <c r="AJ69" s="346">
        <v>28</v>
      </c>
      <c r="AK69" s="346">
        <v>22</v>
      </c>
      <c r="AL69" s="346">
        <v>13</v>
      </c>
      <c r="AM69" s="346" t="s">
        <v>430</v>
      </c>
      <c r="AN69" s="346">
        <v>28</v>
      </c>
      <c r="AO69" s="373"/>
      <c r="AP69" s="348" t="s">
        <v>430</v>
      </c>
      <c r="AQ69" s="348" t="s">
        <v>430</v>
      </c>
      <c r="AR69" s="348" t="s">
        <v>430</v>
      </c>
      <c r="AS69" s="348" t="s">
        <v>430</v>
      </c>
      <c r="AT69" s="348" t="s">
        <v>430</v>
      </c>
      <c r="AU69" s="351"/>
      <c r="AV69" s="346" t="s">
        <v>430</v>
      </c>
      <c r="AW69" s="346" t="s">
        <v>430</v>
      </c>
      <c r="AX69" s="346" t="s">
        <v>430</v>
      </c>
      <c r="AY69" s="346" t="s">
        <v>430</v>
      </c>
      <c r="AZ69" s="346" t="s">
        <v>430</v>
      </c>
      <c r="BA69" s="362"/>
      <c r="BB69" s="348">
        <v>10.691604758567101</v>
      </c>
      <c r="BC69" s="375">
        <v>0.62573942133586702</v>
      </c>
      <c r="BD69" s="375">
        <v>-4.7677056218200897E-2</v>
      </c>
      <c r="BE69" s="375">
        <v>-0.36076976374291198</v>
      </c>
      <c r="BF69" s="373"/>
      <c r="BG69" s="348">
        <v>36.424799999999998</v>
      </c>
      <c r="BH69" s="348">
        <v>31.127300000000002</v>
      </c>
      <c r="BI69" s="348">
        <v>22.171900000000001</v>
      </c>
      <c r="BJ69" s="348">
        <v>10.276</v>
      </c>
      <c r="BK69" s="373"/>
      <c r="BL69" s="372" t="s">
        <v>893</v>
      </c>
      <c r="BM69" s="372" t="s">
        <v>894</v>
      </c>
      <c r="BN69" s="372" t="s">
        <v>895</v>
      </c>
      <c r="BO69" s="372" t="s">
        <v>896</v>
      </c>
      <c r="BP69" s="372" t="s">
        <v>897</v>
      </c>
      <c r="BQ69" s="373"/>
      <c r="BR69" s="354" t="s">
        <v>436</v>
      </c>
    </row>
    <row r="70" spans="1:70" s="355" customFormat="1" x14ac:dyDescent="0.25">
      <c r="A70" s="345" t="s">
        <v>898</v>
      </c>
      <c r="B70" s="373"/>
      <c r="C70" s="719">
        <v>35067</v>
      </c>
      <c r="D70" s="373"/>
      <c r="E70" s="346">
        <v>349.65899999999999</v>
      </c>
      <c r="F70" s="373"/>
      <c r="G70" s="347">
        <v>224.89</v>
      </c>
      <c r="H70" s="374"/>
      <c r="I70" s="348">
        <v>0.91990000000000005</v>
      </c>
      <c r="J70" s="348">
        <v>1.9216</v>
      </c>
      <c r="K70" s="348">
        <v>2.6425999999999998</v>
      </c>
      <c r="L70" s="348">
        <v>11.3317</v>
      </c>
      <c r="M70" s="348">
        <v>-0.5484</v>
      </c>
      <c r="N70" s="350">
        <v>-5.33E-2</v>
      </c>
      <c r="O70" s="348">
        <v>-0.45269999999999999</v>
      </c>
      <c r="P70" s="348">
        <v>13.163600000000001</v>
      </c>
      <c r="Q70" s="348">
        <v>10.5228</v>
      </c>
      <c r="R70" s="348">
        <v>9.9758999999999993</v>
      </c>
      <c r="S70" s="348">
        <v>15.785399999999999</v>
      </c>
      <c r="T70" s="348">
        <v>-0.1066</v>
      </c>
      <c r="U70" s="348">
        <v>2.0278999999999998</v>
      </c>
      <c r="V70" s="348">
        <v>-1.5454000000000001</v>
      </c>
      <c r="W70" s="348">
        <v>2.6379000000000001</v>
      </c>
      <c r="X70" s="348">
        <v>12.147</v>
      </c>
      <c r="Y70" s="374"/>
      <c r="Z70" s="346">
        <v>1</v>
      </c>
      <c r="AA70" s="346">
        <v>3</v>
      </c>
      <c r="AB70" s="346">
        <v>18</v>
      </c>
      <c r="AC70" s="346">
        <v>15</v>
      </c>
      <c r="AD70" s="346">
        <v>15</v>
      </c>
      <c r="AE70" s="346">
        <v>18</v>
      </c>
      <c r="AF70" s="346">
        <v>20</v>
      </c>
      <c r="AG70" s="346">
        <v>11</v>
      </c>
      <c r="AH70" s="346">
        <v>10</v>
      </c>
      <c r="AI70" s="346">
        <v>9</v>
      </c>
      <c r="AJ70" s="346">
        <v>12</v>
      </c>
      <c r="AK70" s="346">
        <v>13</v>
      </c>
      <c r="AL70" s="346">
        <v>15</v>
      </c>
      <c r="AM70" s="346">
        <v>16</v>
      </c>
      <c r="AN70" s="346">
        <v>16</v>
      </c>
      <c r="AO70" s="373"/>
      <c r="AP70" s="348">
        <v>10.26</v>
      </c>
      <c r="AQ70" s="348">
        <v>11.65</v>
      </c>
      <c r="AR70" s="348">
        <v>9.32</v>
      </c>
      <c r="AS70" s="348">
        <v>4.45</v>
      </c>
      <c r="AT70" s="348">
        <v>3.48</v>
      </c>
      <c r="AU70" s="351"/>
      <c r="AV70" s="346">
        <v>9</v>
      </c>
      <c r="AW70" s="346">
        <v>10</v>
      </c>
      <c r="AX70" s="346">
        <v>10</v>
      </c>
      <c r="AY70" s="346">
        <v>17</v>
      </c>
      <c r="AZ70" s="346">
        <v>14</v>
      </c>
      <c r="BA70" s="362"/>
      <c r="BB70" s="348">
        <v>13.5176971691687</v>
      </c>
      <c r="BC70" s="375">
        <v>0.99443964010386099</v>
      </c>
      <c r="BD70" s="375">
        <v>4.8452085007743902E-2</v>
      </c>
      <c r="BE70" s="375">
        <v>-9.1390348012198697E-2</v>
      </c>
      <c r="BF70" s="373"/>
      <c r="BG70" s="348">
        <v>57.087899999999998</v>
      </c>
      <c r="BH70" s="348">
        <v>9.4605399999999999</v>
      </c>
      <c r="BI70" s="348">
        <v>24.483599999999999</v>
      </c>
      <c r="BJ70" s="348">
        <v>8.9679599999999997</v>
      </c>
      <c r="BK70" s="373"/>
      <c r="BL70" s="372" t="s">
        <v>899</v>
      </c>
      <c r="BM70" s="372" t="s">
        <v>900</v>
      </c>
      <c r="BN70" s="372" t="s">
        <v>901</v>
      </c>
      <c r="BO70" s="372" t="s">
        <v>902</v>
      </c>
      <c r="BP70" s="372" t="s">
        <v>903</v>
      </c>
      <c r="BQ70" s="373"/>
      <c r="BR70" s="354" t="s">
        <v>904</v>
      </c>
    </row>
    <row r="71" spans="1:70" s="355" customFormat="1" x14ac:dyDescent="0.25">
      <c r="A71" s="345" t="s">
        <v>905</v>
      </c>
      <c r="B71" s="373"/>
      <c r="C71" s="719">
        <v>44596</v>
      </c>
      <c r="D71" s="373"/>
      <c r="E71" s="346">
        <v>285.27</v>
      </c>
      <c r="F71" s="373"/>
      <c r="G71" s="347">
        <v>9.91</v>
      </c>
      <c r="H71" s="374"/>
      <c r="I71" s="348">
        <v>-0.70140000000000002</v>
      </c>
      <c r="J71" s="348">
        <v>-0.2014</v>
      </c>
      <c r="K71" s="348">
        <v>2.1648999999999998</v>
      </c>
      <c r="L71" s="348">
        <v>11.098699999999999</v>
      </c>
      <c r="M71" s="348">
        <v>-0.30180000000000001</v>
      </c>
      <c r="N71" s="350">
        <v>-8.1556999999999995</v>
      </c>
      <c r="O71" s="348">
        <v>-10.7462</v>
      </c>
      <c r="P71" s="348">
        <v>-6.7100000000000007E-2</v>
      </c>
      <c r="Q71" s="348" t="s">
        <v>430</v>
      </c>
      <c r="R71" s="348" t="s">
        <v>430</v>
      </c>
      <c r="S71" s="348">
        <v>12.485799999999999</v>
      </c>
      <c r="T71" s="348">
        <v>-0.2014</v>
      </c>
      <c r="U71" s="348">
        <v>-0.6018</v>
      </c>
      <c r="V71" s="348">
        <v>-10.6402</v>
      </c>
      <c r="W71" s="348">
        <v>1.2257</v>
      </c>
      <c r="X71" s="348">
        <v>-0.2059</v>
      </c>
      <c r="Y71" s="374"/>
      <c r="Z71" s="346">
        <v>28</v>
      </c>
      <c r="AA71" s="346">
        <v>27</v>
      </c>
      <c r="AB71" s="346">
        <v>20</v>
      </c>
      <c r="AC71" s="346">
        <v>16</v>
      </c>
      <c r="AD71" s="346">
        <v>13</v>
      </c>
      <c r="AE71" s="346">
        <v>25</v>
      </c>
      <c r="AF71" s="346">
        <v>24</v>
      </c>
      <c r="AG71" s="346">
        <v>20</v>
      </c>
      <c r="AH71" s="346" t="s">
        <v>430</v>
      </c>
      <c r="AI71" s="346" t="s">
        <v>430</v>
      </c>
      <c r="AJ71" s="346">
        <v>19</v>
      </c>
      <c r="AK71" s="346">
        <v>14</v>
      </c>
      <c r="AL71" s="346">
        <v>21</v>
      </c>
      <c r="AM71" s="346">
        <v>25</v>
      </c>
      <c r="AN71" s="346">
        <v>24</v>
      </c>
      <c r="AO71" s="373"/>
      <c r="AP71" s="348" t="s">
        <v>430</v>
      </c>
      <c r="AQ71" s="348" t="s">
        <v>430</v>
      </c>
      <c r="AR71" s="348" t="s">
        <v>430</v>
      </c>
      <c r="AS71" s="348">
        <v>-5.25</v>
      </c>
      <c r="AT71" s="348">
        <v>0.7</v>
      </c>
      <c r="AU71" s="351"/>
      <c r="AV71" s="346" t="s">
        <v>430</v>
      </c>
      <c r="AW71" s="346" t="s">
        <v>430</v>
      </c>
      <c r="AX71" s="346" t="s">
        <v>430</v>
      </c>
      <c r="AY71" s="346">
        <v>21</v>
      </c>
      <c r="AZ71" s="346">
        <v>18</v>
      </c>
      <c r="BA71" s="362"/>
      <c r="BB71" s="348">
        <v>17.134954251767699</v>
      </c>
      <c r="BC71" s="375">
        <v>1.1228356097507399</v>
      </c>
      <c r="BD71" s="375">
        <v>-1.2567182267280199E-2</v>
      </c>
      <c r="BE71" s="375">
        <v>-1.09343309304674</v>
      </c>
      <c r="BF71" s="373"/>
      <c r="BG71" s="348">
        <v>26.8855</v>
      </c>
      <c r="BH71" s="348">
        <v>33.817500000000003</v>
      </c>
      <c r="BI71" s="348">
        <v>37.763800000000003</v>
      </c>
      <c r="BJ71" s="348">
        <v>1.5331999999999999</v>
      </c>
      <c r="BK71" s="373"/>
      <c r="BL71" s="372" t="s">
        <v>906</v>
      </c>
      <c r="BM71" s="372" t="s">
        <v>907</v>
      </c>
      <c r="BN71" s="372" t="s">
        <v>908</v>
      </c>
      <c r="BO71" s="372" t="s">
        <v>909</v>
      </c>
      <c r="BP71" s="372" t="s">
        <v>910</v>
      </c>
      <c r="BQ71" s="373"/>
      <c r="BR71" s="354" t="s">
        <v>436</v>
      </c>
    </row>
    <row r="72" spans="1:70" s="355" customFormat="1" x14ac:dyDescent="0.25">
      <c r="A72" s="345" t="s">
        <v>911</v>
      </c>
      <c r="B72" s="373"/>
      <c r="C72" s="719">
        <v>43290</v>
      </c>
      <c r="D72" s="373"/>
      <c r="E72" s="346">
        <v>280.14</v>
      </c>
      <c r="F72" s="373"/>
      <c r="G72" s="347">
        <v>24.587900000000001</v>
      </c>
      <c r="H72" s="374"/>
      <c r="I72" s="348">
        <v>0.55620000000000003</v>
      </c>
      <c r="J72" s="348">
        <v>0.96750000000000003</v>
      </c>
      <c r="K72" s="348">
        <v>4.7435</v>
      </c>
      <c r="L72" s="348">
        <v>14.6113</v>
      </c>
      <c r="M72" s="348">
        <v>4.0216000000000003</v>
      </c>
      <c r="N72" s="350">
        <v>9.7841000000000005</v>
      </c>
      <c r="O72" s="348">
        <v>4.6715999999999998</v>
      </c>
      <c r="P72" s="348">
        <v>12.570600000000001</v>
      </c>
      <c r="Q72" s="348">
        <v>11.6181</v>
      </c>
      <c r="R72" s="348" t="s">
        <v>430</v>
      </c>
      <c r="S72" s="348">
        <v>18.369299999999999</v>
      </c>
      <c r="T72" s="348">
        <v>4.2956000000000003</v>
      </c>
      <c r="U72" s="348">
        <v>9.5190000000000001</v>
      </c>
      <c r="V72" s="348">
        <v>7.2209000000000003</v>
      </c>
      <c r="W72" s="348">
        <v>4.0488999999999997</v>
      </c>
      <c r="X72" s="348">
        <v>11.9589</v>
      </c>
      <c r="Y72" s="374"/>
      <c r="Z72" s="346">
        <v>14</v>
      </c>
      <c r="AA72" s="346">
        <v>11</v>
      </c>
      <c r="AB72" s="346">
        <v>6</v>
      </c>
      <c r="AC72" s="346">
        <v>8</v>
      </c>
      <c r="AD72" s="346">
        <v>4</v>
      </c>
      <c r="AE72" s="346">
        <v>2</v>
      </c>
      <c r="AF72" s="346">
        <v>4</v>
      </c>
      <c r="AG72" s="346">
        <v>14</v>
      </c>
      <c r="AH72" s="346">
        <v>7</v>
      </c>
      <c r="AI72" s="346" t="s">
        <v>430</v>
      </c>
      <c r="AJ72" s="346">
        <v>6</v>
      </c>
      <c r="AK72" s="346">
        <v>5</v>
      </c>
      <c r="AL72" s="346">
        <v>3</v>
      </c>
      <c r="AM72" s="346">
        <v>2</v>
      </c>
      <c r="AN72" s="346">
        <v>6</v>
      </c>
      <c r="AO72" s="373"/>
      <c r="AP72" s="348" t="s">
        <v>430</v>
      </c>
      <c r="AQ72" s="348">
        <v>13.38</v>
      </c>
      <c r="AR72" s="348">
        <v>11.15</v>
      </c>
      <c r="AS72" s="348">
        <v>9.01</v>
      </c>
      <c r="AT72" s="348">
        <v>14.25</v>
      </c>
      <c r="AU72" s="351"/>
      <c r="AV72" s="346" t="s">
        <v>430</v>
      </c>
      <c r="AW72" s="346">
        <v>7</v>
      </c>
      <c r="AX72" s="346">
        <v>7</v>
      </c>
      <c r="AY72" s="346">
        <v>7</v>
      </c>
      <c r="AZ72" s="346">
        <v>3</v>
      </c>
      <c r="BA72" s="362"/>
      <c r="BB72" s="348">
        <v>13.1679485728444</v>
      </c>
      <c r="BC72" s="375">
        <v>0.96442841907411103</v>
      </c>
      <c r="BD72" s="375">
        <v>5.0452526059772497E-2</v>
      </c>
      <c r="BE72" s="375">
        <v>-8.9859010294157299E-2</v>
      </c>
      <c r="BF72" s="373"/>
      <c r="BG72" s="348">
        <v>41.041800000000002</v>
      </c>
      <c r="BH72" s="348">
        <v>11.698499999999999</v>
      </c>
      <c r="BI72" s="348">
        <v>38.665399999999998</v>
      </c>
      <c r="BJ72" s="348">
        <v>8.5943000000000005</v>
      </c>
      <c r="BK72" s="373"/>
      <c r="BL72" s="372" t="s">
        <v>912</v>
      </c>
      <c r="BM72" s="372" t="s">
        <v>913</v>
      </c>
      <c r="BN72" s="372" t="s">
        <v>914</v>
      </c>
      <c r="BO72" s="372" t="s">
        <v>915</v>
      </c>
      <c r="BP72" s="372" t="s">
        <v>916</v>
      </c>
      <c r="BQ72" s="373"/>
      <c r="BR72" s="354" t="s">
        <v>554</v>
      </c>
    </row>
    <row r="73" spans="1:70" s="355" customFormat="1" x14ac:dyDescent="0.25">
      <c r="A73" s="345" t="s">
        <v>917</v>
      </c>
      <c r="B73" s="373"/>
      <c r="C73" s="719">
        <v>45944</v>
      </c>
      <c r="D73" s="373"/>
      <c r="E73" s="346">
        <v>245.83099999999999</v>
      </c>
      <c r="F73" s="373"/>
      <c r="G73" s="347">
        <v>9.8889999999999993</v>
      </c>
      <c r="H73" s="374"/>
      <c r="I73" s="348">
        <v>0.22189999999999999</v>
      </c>
      <c r="J73" s="348">
        <v>-0.35770000000000002</v>
      </c>
      <c r="K73" s="348">
        <v>0.3206</v>
      </c>
      <c r="L73" s="348">
        <v>10.3917</v>
      </c>
      <c r="M73" s="348">
        <v>-3.2170000000000001</v>
      </c>
      <c r="N73" s="350" t="s">
        <v>430</v>
      </c>
      <c r="O73" s="348" t="s">
        <v>430</v>
      </c>
      <c r="P73" s="348" t="s">
        <v>430</v>
      </c>
      <c r="Q73" s="348" t="s">
        <v>430</v>
      </c>
      <c r="R73" s="348" t="s">
        <v>430</v>
      </c>
      <c r="S73" s="348">
        <v>14.133699999999999</v>
      </c>
      <c r="T73" s="348">
        <v>-3.0375999999999999</v>
      </c>
      <c r="U73" s="348" t="s">
        <v>430</v>
      </c>
      <c r="V73" s="348" t="s">
        <v>430</v>
      </c>
      <c r="W73" s="348">
        <v>1.0061</v>
      </c>
      <c r="X73" s="348">
        <v>-1.1100000000000001</v>
      </c>
      <c r="Y73" s="374"/>
      <c r="Z73" s="346">
        <v>25</v>
      </c>
      <c r="AA73" s="346">
        <v>28</v>
      </c>
      <c r="AB73" s="346">
        <v>27</v>
      </c>
      <c r="AC73" s="346">
        <v>20</v>
      </c>
      <c r="AD73" s="346">
        <v>20</v>
      </c>
      <c r="AE73" s="346" t="s">
        <v>430</v>
      </c>
      <c r="AF73" s="346" t="s">
        <v>430</v>
      </c>
      <c r="AG73" s="346" t="s">
        <v>430</v>
      </c>
      <c r="AH73" s="346" t="s">
        <v>430</v>
      </c>
      <c r="AI73" s="346" t="s">
        <v>430</v>
      </c>
      <c r="AJ73" s="346">
        <v>15</v>
      </c>
      <c r="AK73" s="346">
        <v>19</v>
      </c>
      <c r="AL73" s="346" t="s">
        <v>430</v>
      </c>
      <c r="AM73" s="346" t="s">
        <v>430</v>
      </c>
      <c r="AN73" s="346">
        <v>26</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62"/>
      <c r="BB73" s="348">
        <v>16.9563848676163</v>
      </c>
      <c r="BC73" s="375">
        <v>0.88907754733692301</v>
      </c>
      <c r="BD73" s="375">
        <v>-2.81822904479853E-2</v>
      </c>
      <c r="BE73" s="375">
        <v>2.58955257828355E-2</v>
      </c>
      <c r="BF73" s="373"/>
      <c r="BG73" s="348">
        <v>56.751600000000003</v>
      </c>
      <c r="BH73" s="348">
        <v>19.122699999999998</v>
      </c>
      <c r="BI73" s="348">
        <v>20.037099999999999</v>
      </c>
      <c r="BJ73" s="348">
        <v>4.0885999999999996</v>
      </c>
      <c r="BK73" s="373"/>
      <c r="BL73" s="372" t="s">
        <v>918</v>
      </c>
      <c r="BM73" s="372" t="s">
        <v>919</v>
      </c>
      <c r="BN73" s="372" t="s">
        <v>920</v>
      </c>
      <c r="BO73" s="372" t="s">
        <v>921</v>
      </c>
      <c r="BP73" s="372" t="s">
        <v>922</v>
      </c>
      <c r="BQ73" s="373"/>
      <c r="BR73" s="354" t="s">
        <v>463</v>
      </c>
    </row>
    <row r="74" spans="1:70" s="355" customFormat="1" x14ac:dyDescent="0.25">
      <c r="A74" s="345" t="s">
        <v>923</v>
      </c>
      <c r="B74" s="373"/>
      <c r="C74" s="719">
        <v>45814</v>
      </c>
      <c r="D74" s="373"/>
      <c r="E74" s="346">
        <v>200.178</v>
      </c>
      <c r="F74" s="373"/>
      <c r="G74" s="347">
        <v>10.413399999999999</v>
      </c>
      <c r="H74" s="374"/>
      <c r="I74" s="348">
        <v>0.4602</v>
      </c>
      <c r="J74" s="348">
        <v>0.87180000000000002</v>
      </c>
      <c r="K74" s="348">
        <v>4.0144000000000002</v>
      </c>
      <c r="L74" s="348">
        <v>12.7272</v>
      </c>
      <c r="M74" s="348">
        <v>0.58830000000000005</v>
      </c>
      <c r="N74" s="350">
        <v>2.9277000000000002</v>
      </c>
      <c r="O74" s="348" t="s">
        <v>430</v>
      </c>
      <c r="P74" s="348" t="s">
        <v>430</v>
      </c>
      <c r="Q74" s="348" t="s">
        <v>430</v>
      </c>
      <c r="R74" s="348" t="s">
        <v>430</v>
      </c>
      <c r="S74" s="348">
        <v>15.447900000000001</v>
      </c>
      <c r="T74" s="348">
        <v>0.81610000000000005</v>
      </c>
      <c r="U74" s="348">
        <v>5.2092000000000001</v>
      </c>
      <c r="V74" s="348">
        <v>1.1206</v>
      </c>
      <c r="W74" s="348">
        <v>3.6768000000000001</v>
      </c>
      <c r="X74" s="348">
        <v>3.9359000000000002</v>
      </c>
      <c r="Y74" s="374"/>
      <c r="Z74" s="346">
        <v>17</v>
      </c>
      <c r="AA74" s="346">
        <v>12</v>
      </c>
      <c r="AB74" s="346">
        <v>10</v>
      </c>
      <c r="AC74" s="346">
        <v>12</v>
      </c>
      <c r="AD74" s="346">
        <v>9</v>
      </c>
      <c r="AE74" s="346">
        <v>9</v>
      </c>
      <c r="AF74" s="346" t="s">
        <v>430</v>
      </c>
      <c r="AG74" s="346" t="s">
        <v>430</v>
      </c>
      <c r="AH74" s="346" t="s">
        <v>430</v>
      </c>
      <c r="AI74" s="346" t="s">
        <v>430</v>
      </c>
      <c r="AJ74" s="346">
        <v>13</v>
      </c>
      <c r="AK74" s="346">
        <v>10</v>
      </c>
      <c r="AL74" s="346">
        <v>5</v>
      </c>
      <c r="AM74" s="346">
        <v>9</v>
      </c>
      <c r="AN74" s="346">
        <v>8</v>
      </c>
      <c r="AO74" s="373"/>
      <c r="AP74" s="348" t="s">
        <v>430</v>
      </c>
      <c r="AQ74" s="348" t="s">
        <v>430</v>
      </c>
      <c r="AR74" s="348" t="s">
        <v>430</v>
      </c>
      <c r="AS74" s="348" t="s">
        <v>430</v>
      </c>
      <c r="AT74" s="348">
        <v>7.47</v>
      </c>
      <c r="AU74" s="351"/>
      <c r="AV74" s="346" t="s">
        <v>430</v>
      </c>
      <c r="AW74" s="346" t="s">
        <v>430</v>
      </c>
      <c r="AX74" s="346" t="s">
        <v>430</v>
      </c>
      <c r="AY74" s="346" t="s">
        <v>430</v>
      </c>
      <c r="AZ74" s="346">
        <v>9</v>
      </c>
      <c r="BA74" s="362"/>
      <c r="BB74" s="348">
        <v>13.99517168113</v>
      </c>
      <c r="BC74" s="375">
        <v>0.95415541907771495</v>
      </c>
      <c r="BD74" s="375">
        <v>-9.8575457353146604E-3</v>
      </c>
      <c r="BE74" s="375">
        <v>0.133135501627097</v>
      </c>
      <c r="BF74" s="373"/>
      <c r="BG74" s="348">
        <v>54.862400000000001</v>
      </c>
      <c r="BH74" s="348">
        <v>8.7564200000000003</v>
      </c>
      <c r="BI74" s="348">
        <v>32.185600000000001</v>
      </c>
      <c r="BJ74" s="348">
        <v>4.1955799999999996</v>
      </c>
      <c r="BK74" s="373"/>
      <c r="BL74" s="372" t="s">
        <v>924</v>
      </c>
      <c r="BM74" s="372" t="s">
        <v>925</v>
      </c>
      <c r="BN74" s="372" t="s">
        <v>926</v>
      </c>
      <c r="BO74" s="372" t="s">
        <v>927</v>
      </c>
      <c r="BP74" s="372" t="s">
        <v>861</v>
      </c>
      <c r="BQ74" s="373"/>
      <c r="BR74" s="354" t="s">
        <v>436</v>
      </c>
    </row>
    <row r="75" spans="1:70" s="355" customFormat="1" x14ac:dyDescent="0.25">
      <c r="A75" s="345" t="s">
        <v>928</v>
      </c>
      <c r="B75" s="373"/>
      <c r="C75" s="719">
        <v>46083</v>
      </c>
      <c r="D75" s="373"/>
      <c r="E75" s="346">
        <v>203.245</v>
      </c>
      <c r="F75" s="373"/>
      <c r="G75" s="347">
        <v>11.03</v>
      </c>
      <c r="H75" s="374"/>
      <c r="I75" s="348">
        <v>0.54690000000000005</v>
      </c>
      <c r="J75" s="348">
        <v>1.1927000000000001</v>
      </c>
      <c r="K75" s="348">
        <v>4.1548999999999996</v>
      </c>
      <c r="L75" s="348">
        <v>11.5268</v>
      </c>
      <c r="M75" s="348" t="s">
        <v>430</v>
      </c>
      <c r="N75" s="350" t="s">
        <v>430</v>
      </c>
      <c r="O75" s="348" t="s">
        <v>430</v>
      </c>
      <c r="P75" s="348" t="s">
        <v>430</v>
      </c>
      <c r="Q75" s="348" t="s">
        <v>430</v>
      </c>
      <c r="R75" s="348" t="s">
        <v>430</v>
      </c>
      <c r="S75" s="348">
        <v>11.979699999999999</v>
      </c>
      <c r="T75" s="348" t="s">
        <v>430</v>
      </c>
      <c r="U75" s="348" t="s">
        <v>430</v>
      </c>
      <c r="V75" s="348" t="s">
        <v>430</v>
      </c>
      <c r="W75" s="348">
        <v>4.1548999999999996</v>
      </c>
      <c r="X75" s="348">
        <v>10.3</v>
      </c>
      <c r="Y75" s="374"/>
      <c r="Z75" s="346">
        <v>15</v>
      </c>
      <c r="AA75" s="346">
        <v>7</v>
      </c>
      <c r="AB75" s="346">
        <v>9</v>
      </c>
      <c r="AC75" s="346">
        <v>14</v>
      </c>
      <c r="AD75" s="346" t="s">
        <v>430</v>
      </c>
      <c r="AE75" s="346" t="s">
        <v>430</v>
      </c>
      <c r="AF75" s="346" t="s">
        <v>430</v>
      </c>
      <c r="AG75" s="346" t="s">
        <v>430</v>
      </c>
      <c r="AH75" s="346" t="s">
        <v>430</v>
      </c>
      <c r="AI75" s="346" t="s">
        <v>430</v>
      </c>
      <c r="AJ75" s="346">
        <v>21</v>
      </c>
      <c r="AK75" s="346" t="s">
        <v>430</v>
      </c>
      <c r="AL75" s="346" t="s">
        <v>430</v>
      </c>
      <c r="AM75" s="346" t="s">
        <v>430</v>
      </c>
      <c r="AN75" s="346">
        <v>5</v>
      </c>
      <c r="AO75" s="373"/>
      <c r="AP75" s="348" t="s">
        <v>430</v>
      </c>
      <c r="AQ75" s="348" t="s">
        <v>430</v>
      </c>
      <c r="AR75" s="348" t="s">
        <v>430</v>
      </c>
      <c r="AS75" s="348" t="s">
        <v>430</v>
      </c>
      <c r="AT75" s="348" t="s">
        <v>430</v>
      </c>
      <c r="AU75" s="351"/>
      <c r="AV75" s="346" t="s">
        <v>430</v>
      </c>
      <c r="AW75" s="346" t="s">
        <v>430</v>
      </c>
      <c r="AX75" s="346" t="s">
        <v>430</v>
      </c>
      <c r="AY75" s="346" t="s">
        <v>430</v>
      </c>
      <c r="AZ75" s="346" t="s">
        <v>430</v>
      </c>
      <c r="BA75" s="362"/>
      <c r="BB75" s="348">
        <v>9.3519693674660704</v>
      </c>
      <c r="BC75" s="375">
        <v>0.70956769099694805</v>
      </c>
      <c r="BD75" s="375">
        <v>0.34997107627572199</v>
      </c>
      <c r="BE75" s="375">
        <v>1.3043083928511801</v>
      </c>
      <c r="BF75" s="373"/>
      <c r="BG75" s="348">
        <v>26.828600000000002</v>
      </c>
      <c r="BH75" s="348">
        <v>17.8459</v>
      </c>
      <c r="BI75" s="348">
        <v>43.1447</v>
      </c>
      <c r="BJ75" s="348">
        <v>12.1808</v>
      </c>
      <c r="BK75" s="373"/>
      <c r="BL75" s="372" t="s">
        <v>929</v>
      </c>
      <c r="BM75" s="372" t="s">
        <v>930</v>
      </c>
      <c r="BN75" s="372" t="s">
        <v>931</v>
      </c>
      <c r="BO75" s="372" t="s">
        <v>932</v>
      </c>
      <c r="BP75" s="372" t="s">
        <v>933</v>
      </c>
      <c r="BQ75" s="373"/>
      <c r="BR75" s="354" t="s">
        <v>443</v>
      </c>
    </row>
    <row r="76" spans="1:70" s="355" customFormat="1" x14ac:dyDescent="0.25">
      <c r="A76" s="345" t="s">
        <v>934</v>
      </c>
      <c r="B76" s="373"/>
      <c r="C76" s="719">
        <v>43371</v>
      </c>
      <c r="D76" s="373"/>
      <c r="E76" s="346">
        <v>132.97399999999999</v>
      </c>
      <c r="F76" s="373"/>
      <c r="G76" s="347">
        <v>19.854399999999998</v>
      </c>
      <c r="H76" s="374"/>
      <c r="I76" s="348">
        <v>0.61729999999999996</v>
      </c>
      <c r="J76" s="348">
        <v>1.0474000000000001</v>
      </c>
      <c r="K76" s="348">
        <v>3.5145</v>
      </c>
      <c r="L76" s="348">
        <v>9.3762000000000008</v>
      </c>
      <c r="M76" s="348">
        <v>-3.625</v>
      </c>
      <c r="N76" s="350">
        <v>-1.1032999999999999</v>
      </c>
      <c r="O76" s="348">
        <v>-5.6566000000000001</v>
      </c>
      <c r="P76" s="348">
        <v>9.1992999999999991</v>
      </c>
      <c r="Q76" s="348">
        <v>8.4821000000000009</v>
      </c>
      <c r="R76" s="348" t="s">
        <v>430</v>
      </c>
      <c r="S76" s="348">
        <v>12.070399999999999</v>
      </c>
      <c r="T76" s="348">
        <v>-3.5973999999999999</v>
      </c>
      <c r="U76" s="348">
        <v>0.97240000000000004</v>
      </c>
      <c r="V76" s="348">
        <v>-3.718</v>
      </c>
      <c r="W76" s="348">
        <v>3.1778</v>
      </c>
      <c r="X76" s="348">
        <v>9.2622999999999998</v>
      </c>
      <c r="Y76" s="374"/>
      <c r="Z76" s="346">
        <v>9</v>
      </c>
      <c r="AA76" s="346">
        <v>10</v>
      </c>
      <c r="AB76" s="346">
        <v>14</v>
      </c>
      <c r="AC76" s="346">
        <v>21</v>
      </c>
      <c r="AD76" s="346">
        <v>22</v>
      </c>
      <c r="AE76" s="346">
        <v>19</v>
      </c>
      <c r="AF76" s="346">
        <v>23</v>
      </c>
      <c r="AG76" s="346">
        <v>19</v>
      </c>
      <c r="AH76" s="346">
        <v>13</v>
      </c>
      <c r="AI76" s="346" t="s">
        <v>430</v>
      </c>
      <c r="AJ76" s="346">
        <v>20</v>
      </c>
      <c r="AK76" s="346">
        <v>21</v>
      </c>
      <c r="AL76" s="346">
        <v>19</v>
      </c>
      <c r="AM76" s="346">
        <v>20</v>
      </c>
      <c r="AN76" s="346">
        <v>12</v>
      </c>
      <c r="AO76" s="373"/>
      <c r="AP76" s="348" t="s">
        <v>430</v>
      </c>
      <c r="AQ76" s="348">
        <v>8.8800000000000008</v>
      </c>
      <c r="AR76" s="348">
        <v>5.97</v>
      </c>
      <c r="AS76" s="348">
        <v>0.59</v>
      </c>
      <c r="AT76" s="348">
        <v>-0.04</v>
      </c>
      <c r="AU76" s="351"/>
      <c r="AV76" s="346" t="s">
        <v>430</v>
      </c>
      <c r="AW76" s="346">
        <v>12</v>
      </c>
      <c r="AX76" s="346">
        <v>13</v>
      </c>
      <c r="AY76" s="346">
        <v>20</v>
      </c>
      <c r="AZ76" s="346">
        <v>20</v>
      </c>
      <c r="BA76" s="362"/>
      <c r="BB76" s="348">
        <v>14.7338514141811</v>
      </c>
      <c r="BC76" s="375">
        <v>1.05353012950961</v>
      </c>
      <c r="BD76" s="375">
        <v>2.9440889862176699E-2</v>
      </c>
      <c r="BE76" s="375">
        <v>-0.39011809963706801</v>
      </c>
      <c r="BF76" s="373"/>
      <c r="BG76" s="348">
        <v>64.385599999999997</v>
      </c>
      <c r="BH76" s="348">
        <v>10.903600000000001</v>
      </c>
      <c r="BI76" s="348">
        <v>21.857600000000001</v>
      </c>
      <c r="BJ76" s="348">
        <v>2.8532000000000002</v>
      </c>
      <c r="BK76" s="373"/>
      <c r="BL76" s="372" t="s">
        <v>935</v>
      </c>
      <c r="BM76" s="372" t="s">
        <v>936</v>
      </c>
      <c r="BN76" s="372" t="s">
        <v>937</v>
      </c>
      <c r="BO76" s="372" t="s">
        <v>938</v>
      </c>
      <c r="BP76" s="372" t="s">
        <v>939</v>
      </c>
      <c r="BQ76" s="373"/>
      <c r="BR76" s="354" t="s">
        <v>476</v>
      </c>
    </row>
    <row r="77" spans="1:70" s="355" customFormat="1" x14ac:dyDescent="0.25">
      <c r="A77" s="345" t="s">
        <v>940</v>
      </c>
      <c r="B77" s="373"/>
      <c r="C77" s="719" t="s">
        <v>430</v>
      </c>
      <c r="D77" s="373"/>
      <c r="E77" s="346">
        <v>3210.07</v>
      </c>
      <c r="F77" s="373"/>
      <c r="G77" s="347" t="s">
        <v>430</v>
      </c>
      <c r="H77" s="374"/>
      <c r="I77" s="348" t="s">
        <v>430</v>
      </c>
      <c r="J77" s="348" t="s">
        <v>430</v>
      </c>
      <c r="K77" s="348" t="s">
        <v>430</v>
      </c>
      <c r="L77" s="348" t="s">
        <v>430</v>
      </c>
      <c r="M77" s="348" t="s">
        <v>430</v>
      </c>
      <c r="N77" s="350" t="s">
        <v>430</v>
      </c>
      <c r="O77" s="348" t="s">
        <v>430</v>
      </c>
      <c r="P77" s="348" t="s">
        <v>430</v>
      </c>
      <c r="Q77" s="348" t="s">
        <v>430</v>
      </c>
      <c r="R77" s="348" t="s">
        <v>430</v>
      </c>
      <c r="S77" s="348" t="s">
        <v>430</v>
      </c>
      <c r="T77" s="348" t="s">
        <v>430</v>
      </c>
      <c r="U77" s="348" t="s">
        <v>430</v>
      </c>
      <c r="V77" s="348" t="s">
        <v>430</v>
      </c>
      <c r="W77" s="348" t="s">
        <v>430</v>
      </c>
      <c r="X77" s="348" t="s">
        <v>430</v>
      </c>
      <c r="Y77" s="374"/>
      <c r="Z77" s="346" t="s">
        <v>430</v>
      </c>
      <c r="AA77" s="346" t="s">
        <v>430</v>
      </c>
      <c r="AB77" s="346" t="s">
        <v>430</v>
      </c>
      <c r="AC77" s="346" t="s">
        <v>430</v>
      </c>
      <c r="AD77" s="346" t="s">
        <v>430</v>
      </c>
      <c r="AE77" s="346" t="s">
        <v>430</v>
      </c>
      <c r="AF77" s="346" t="s">
        <v>430</v>
      </c>
      <c r="AG77" s="346" t="s">
        <v>430</v>
      </c>
      <c r="AH77" s="346" t="s">
        <v>430</v>
      </c>
      <c r="AI77" s="346" t="s">
        <v>430</v>
      </c>
      <c r="AJ77" s="346" t="s">
        <v>430</v>
      </c>
      <c r="AK77" s="346" t="s">
        <v>430</v>
      </c>
      <c r="AL77" s="346" t="s">
        <v>430</v>
      </c>
      <c r="AM77" s="346" t="s">
        <v>430</v>
      </c>
      <c r="AN77" s="346" t="s">
        <v>430</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62"/>
      <c r="BB77" s="348" t="s">
        <v>430</v>
      </c>
      <c r="BC77" s="375">
        <v>0</v>
      </c>
      <c r="BD77" s="375">
        <v>0</v>
      </c>
      <c r="BE77" s="375" t="s">
        <v>430</v>
      </c>
      <c r="BF77" s="373"/>
      <c r="BG77" s="348">
        <v>62.833300000000001</v>
      </c>
      <c r="BH77" s="348">
        <v>15.0662</v>
      </c>
      <c r="BI77" s="348">
        <v>19.8841</v>
      </c>
      <c r="BJ77" s="348">
        <v>2.2164000000000001</v>
      </c>
      <c r="BK77" s="373"/>
      <c r="BL77" s="372" t="s">
        <v>430</v>
      </c>
      <c r="BM77" s="372" t="s">
        <v>430</v>
      </c>
      <c r="BN77" s="372" t="s">
        <v>430</v>
      </c>
      <c r="BO77" s="372" t="s">
        <v>430</v>
      </c>
      <c r="BP77" s="372" t="s">
        <v>430</v>
      </c>
      <c r="BQ77" s="373"/>
      <c r="BR77" s="354" t="s">
        <v>554</v>
      </c>
    </row>
    <row r="78" spans="1:70" x14ac:dyDescent="0.25">
      <c r="A78" s="36" t="s">
        <v>93</v>
      </c>
      <c r="B78" s="43"/>
      <c r="C78" s="720"/>
      <c r="D78" s="43"/>
      <c r="E78" s="51"/>
      <c r="F78" s="43"/>
      <c r="G78" s="55"/>
      <c r="H78" s="66"/>
      <c r="I78" s="59">
        <v>0.45419999999999999</v>
      </c>
      <c r="J78" s="59">
        <v>0.78910000000000002</v>
      </c>
      <c r="K78" s="59">
        <v>3.1217000000000001</v>
      </c>
      <c r="L78" s="59">
        <v>11.71</v>
      </c>
      <c r="M78" s="59">
        <v>-0.69120000000000004</v>
      </c>
      <c r="N78" s="70">
        <v>2.1345999999999998</v>
      </c>
      <c r="O78" s="59">
        <v>1.7352000000000001</v>
      </c>
      <c r="P78" s="59">
        <v>13.832599999999999</v>
      </c>
      <c r="Q78" s="59">
        <v>12.548500000000001</v>
      </c>
      <c r="R78" s="59">
        <v>14.333</v>
      </c>
      <c r="S78" s="59">
        <v>14.4011</v>
      </c>
      <c r="T78" s="59">
        <v>-0.30349999999999999</v>
      </c>
      <c r="U78" s="59">
        <v>2.8601999999999999</v>
      </c>
      <c r="V78" s="59">
        <v>-5.2299999999999999E-2</v>
      </c>
      <c r="W78" s="59">
        <v>2.7709000000000001</v>
      </c>
      <c r="X78" s="59">
        <v>11.3063</v>
      </c>
      <c r="Y78" s="66"/>
      <c r="Z78" s="51">
        <v>28</v>
      </c>
      <c r="AA78" s="51">
        <v>29</v>
      </c>
      <c r="AB78" s="51">
        <v>29</v>
      </c>
      <c r="AC78" s="51">
        <v>29</v>
      </c>
      <c r="AD78" s="51">
        <v>27</v>
      </c>
      <c r="AE78" s="51">
        <v>25</v>
      </c>
      <c r="AF78" s="51">
        <v>24</v>
      </c>
      <c r="AG78" s="51">
        <v>20</v>
      </c>
      <c r="AH78" s="51">
        <v>13</v>
      </c>
      <c r="AI78" s="51">
        <v>9</v>
      </c>
      <c r="AJ78" s="51">
        <v>29</v>
      </c>
      <c r="AK78" s="51">
        <v>28</v>
      </c>
      <c r="AL78" s="51">
        <v>26</v>
      </c>
      <c r="AM78" s="51">
        <v>25</v>
      </c>
      <c r="AN78" s="51">
        <v>29</v>
      </c>
      <c r="AO78" s="43"/>
      <c r="AP78" s="59">
        <v>14.4133333333333</v>
      </c>
      <c r="AQ78" s="59">
        <v>14.249166666666699</v>
      </c>
      <c r="AR78" s="59">
        <v>11.4276923076923</v>
      </c>
      <c r="AS78" s="59">
        <v>6.6319047619047602</v>
      </c>
      <c r="AT78" s="59">
        <v>4.8616000000000001</v>
      </c>
      <c r="AU78" s="78"/>
      <c r="AV78" s="51">
        <v>9</v>
      </c>
      <c r="AW78" s="51">
        <v>12</v>
      </c>
      <c r="AX78" s="51">
        <v>13</v>
      </c>
      <c r="AY78" s="51">
        <v>21</v>
      </c>
      <c r="AZ78" s="51">
        <v>25</v>
      </c>
      <c r="BA78" s="258"/>
      <c r="BB78" s="59"/>
      <c r="BC78" s="276"/>
      <c r="BD78" s="276"/>
      <c r="BE78" s="276"/>
      <c r="BF78" s="43"/>
      <c r="BG78" s="59"/>
      <c r="BH78" s="59"/>
      <c r="BI78" s="59"/>
      <c r="BJ78" s="59"/>
      <c r="BK78" s="43"/>
      <c r="BL78" s="84"/>
      <c r="BM78" s="84"/>
      <c r="BN78" s="84"/>
      <c r="BO78" s="84"/>
      <c r="BP78" s="84"/>
      <c r="BQ78" s="43"/>
      <c r="BR78" s="88"/>
    </row>
    <row r="79" spans="1:70" x14ac:dyDescent="0.25">
      <c r="A79" s="37" t="s">
        <v>94</v>
      </c>
      <c r="B79" s="44"/>
      <c r="C79" s="721"/>
      <c r="D79" s="44"/>
      <c r="E79" s="52"/>
      <c r="F79" s="44"/>
      <c r="G79" s="56"/>
      <c r="H79" s="67"/>
      <c r="I79" s="60">
        <v>0.91990000000000005</v>
      </c>
      <c r="J79" s="60">
        <v>2.2543000000000002</v>
      </c>
      <c r="K79" s="60">
        <v>7.0736999999999997</v>
      </c>
      <c r="L79" s="60">
        <v>21.645900000000001</v>
      </c>
      <c r="M79" s="60">
        <v>10.164300000000001</v>
      </c>
      <c r="N79" s="71">
        <v>13.101900000000001</v>
      </c>
      <c r="O79" s="60">
        <v>6.5446</v>
      </c>
      <c r="P79" s="60">
        <v>21.290299999999998</v>
      </c>
      <c r="Q79" s="60">
        <v>16.619800000000001</v>
      </c>
      <c r="R79" s="60">
        <v>19.795000000000002</v>
      </c>
      <c r="S79" s="60">
        <v>24.639700000000001</v>
      </c>
      <c r="T79" s="60">
        <v>10.308999999999999</v>
      </c>
      <c r="U79" s="60">
        <v>14.0952</v>
      </c>
      <c r="V79" s="60">
        <v>9.9566999999999997</v>
      </c>
      <c r="W79" s="60">
        <v>5.8532000000000002</v>
      </c>
      <c r="X79" s="60">
        <v>24.471299999999999</v>
      </c>
      <c r="Y79" s="67"/>
      <c r="Z79" s="52"/>
      <c r="AA79" s="52"/>
      <c r="AB79" s="52"/>
      <c r="AC79" s="52"/>
      <c r="AD79" s="52"/>
      <c r="AE79" s="52"/>
      <c r="AF79" s="52"/>
      <c r="AG79" s="52"/>
      <c r="AH79" s="52"/>
      <c r="AI79" s="52"/>
      <c r="AJ79" s="52"/>
      <c r="AK79" s="52"/>
      <c r="AL79" s="52"/>
      <c r="AM79" s="52"/>
      <c r="AN79" s="52"/>
      <c r="AO79" s="44"/>
      <c r="AP79" s="60">
        <v>20.260000000000002</v>
      </c>
      <c r="AQ79" s="60">
        <v>22.16</v>
      </c>
      <c r="AR79" s="60">
        <v>16.32</v>
      </c>
      <c r="AS79" s="60">
        <v>12.34</v>
      </c>
      <c r="AT79" s="60">
        <v>25.18</v>
      </c>
      <c r="AU79" s="79"/>
      <c r="AV79" s="52"/>
      <c r="AW79" s="52"/>
      <c r="AX79" s="52"/>
      <c r="AY79" s="52"/>
      <c r="AZ79" s="52"/>
      <c r="BA79" s="259"/>
      <c r="BB79" s="60"/>
      <c r="BC79" s="277"/>
      <c r="BD79" s="277"/>
      <c r="BE79" s="277"/>
      <c r="BF79" s="44"/>
      <c r="BG79" s="60"/>
      <c r="BH79" s="60"/>
      <c r="BI79" s="60"/>
      <c r="BJ79" s="60"/>
      <c r="BK79" s="44"/>
      <c r="BL79" s="85"/>
      <c r="BM79" s="85"/>
      <c r="BN79" s="85"/>
      <c r="BO79" s="85"/>
      <c r="BP79" s="85"/>
      <c r="BQ79" s="44"/>
      <c r="BR79" s="89"/>
    </row>
    <row r="80" spans="1:70" x14ac:dyDescent="0.25">
      <c r="A80" s="37" t="s">
        <v>95</v>
      </c>
      <c r="B80" s="44"/>
      <c r="C80" s="721"/>
      <c r="D80" s="44"/>
      <c r="E80" s="52"/>
      <c r="F80" s="44"/>
      <c r="G80" s="56"/>
      <c r="H80" s="67"/>
      <c r="I80" s="60">
        <v>-0.70140000000000002</v>
      </c>
      <c r="J80" s="60">
        <v>-0.80530000000000002</v>
      </c>
      <c r="K80" s="60">
        <v>-0.95620000000000005</v>
      </c>
      <c r="L80" s="60">
        <v>2.8069999999999999</v>
      </c>
      <c r="M80" s="60">
        <v>-6.3391000000000002</v>
      </c>
      <c r="N80" s="71">
        <v>-8.1556999999999995</v>
      </c>
      <c r="O80" s="60">
        <v>-10.7462</v>
      </c>
      <c r="P80" s="60">
        <v>-6.7100000000000007E-2</v>
      </c>
      <c r="Q80" s="60">
        <v>8.4821000000000009</v>
      </c>
      <c r="R80" s="60">
        <v>9.9758999999999993</v>
      </c>
      <c r="S80" s="60">
        <v>4.407</v>
      </c>
      <c r="T80" s="60">
        <v>-6.157</v>
      </c>
      <c r="U80" s="60">
        <v>-3.7650999999999999</v>
      </c>
      <c r="V80" s="60">
        <v>-10.6402</v>
      </c>
      <c r="W80" s="60">
        <v>-0.57789999999999997</v>
      </c>
      <c r="X80" s="60">
        <v>-1.6779999999999999</v>
      </c>
      <c r="Y80" s="67"/>
      <c r="Z80" s="52"/>
      <c r="AA80" s="52"/>
      <c r="AB80" s="52"/>
      <c r="AC80" s="52"/>
      <c r="AD80" s="52"/>
      <c r="AE80" s="52"/>
      <c r="AF80" s="52"/>
      <c r="AG80" s="52"/>
      <c r="AH80" s="52"/>
      <c r="AI80" s="52"/>
      <c r="AJ80" s="52"/>
      <c r="AK80" s="52"/>
      <c r="AL80" s="52"/>
      <c r="AM80" s="52"/>
      <c r="AN80" s="52"/>
      <c r="AO80" s="44"/>
      <c r="AP80" s="60">
        <v>10.26</v>
      </c>
      <c r="AQ80" s="60">
        <v>8.8800000000000008</v>
      </c>
      <c r="AR80" s="60">
        <v>5.97</v>
      </c>
      <c r="AS80" s="60">
        <v>-5.25</v>
      </c>
      <c r="AT80" s="60">
        <v>-6.88</v>
      </c>
      <c r="AU80" s="79"/>
      <c r="AV80" s="52"/>
      <c r="AW80" s="52"/>
      <c r="AX80" s="52"/>
      <c r="AY80" s="52"/>
      <c r="AZ80" s="52"/>
      <c r="BA80" s="259"/>
      <c r="BB80" s="60"/>
      <c r="BC80" s="277"/>
      <c r="BD80" s="277"/>
      <c r="BE80" s="277"/>
      <c r="BF80" s="44"/>
      <c r="BG80" s="60"/>
      <c r="BH80" s="60"/>
      <c r="BI80" s="60"/>
      <c r="BJ80" s="60"/>
      <c r="BK80" s="44"/>
      <c r="BL80" s="85"/>
      <c r="BM80" s="85"/>
      <c r="BN80" s="85"/>
      <c r="BO80" s="85"/>
      <c r="BP80" s="85"/>
      <c r="BQ80" s="44"/>
      <c r="BR80" s="89"/>
    </row>
    <row r="81" spans="1:70" x14ac:dyDescent="0.25">
      <c r="A81" s="38" t="s">
        <v>96</v>
      </c>
      <c r="B81" s="45"/>
      <c r="C81" s="722"/>
      <c r="D81" s="45"/>
      <c r="E81" s="53"/>
      <c r="F81" s="45"/>
      <c r="G81" s="57"/>
      <c r="H81" s="68"/>
      <c r="I81" s="61">
        <v>0.55154999999999998</v>
      </c>
      <c r="J81" s="61">
        <v>0.77849999999999997</v>
      </c>
      <c r="K81" s="61">
        <v>3.4001999999999999</v>
      </c>
      <c r="L81" s="61">
        <v>11.3317</v>
      </c>
      <c r="M81" s="61">
        <v>-0.53290000000000004</v>
      </c>
      <c r="N81" s="72">
        <v>1.3729</v>
      </c>
      <c r="O81" s="61">
        <v>2.8321499999999999</v>
      </c>
      <c r="P81" s="61">
        <v>13.3817</v>
      </c>
      <c r="Q81" s="61">
        <v>11.6181</v>
      </c>
      <c r="R81" s="61">
        <v>13.9108</v>
      </c>
      <c r="S81" s="61">
        <v>14.133699999999999</v>
      </c>
      <c r="T81" s="61">
        <v>-0.28470000000000001</v>
      </c>
      <c r="U81" s="61">
        <v>2.0278999999999998</v>
      </c>
      <c r="V81" s="61">
        <v>-1.3485</v>
      </c>
      <c r="W81" s="61">
        <v>2.7972000000000001</v>
      </c>
      <c r="X81" s="61">
        <v>11.9589</v>
      </c>
      <c r="Y81" s="68"/>
      <c r="Z81" s="53"/>
      <c r="AA81" s="53"/>
      <c r="AB81" s="53"/>
      <c r="AC81" s="53"/>
      <c r="AD81" s="53"/>
      <c r="AE81" s="53"/>
      <c r="AF81" s="53"/>
      <c r="AG81" s="53"/>
      <c r="AH81" s="53"/>
      <c r="AI81" s="53"/>
      <c r="AJ81" s="53"/>
      <c r="AK81" s="53"/>
      <c r="AL81" s="53"/>
      <c r="AM81" s="53"/>
      <c r="AN81" s="53"/>
      <c r="AO81" s="45"/>
      <c r="AP81" s="61">
        <v>14.14</v>
      </c>
      <c r="AQ81" s="61">
        <v>13.57</v>
      </c>
      <c r="AR81" s="61">
        <v>11.15</v>
      </c>
      <c r="AS81" s="61">
        <v>6.7</v>
      </c>
      <c r="AT81" s="61">
        <v>4.05</v>
      </c>
      <c r="AU81" s="80"/>
      <c r="AV81" s="53"/>
      <c r="AW81" s="53"/>
      <c r="AX81" s="53"/>
      <c r="AY81" s="53"/>
      <c r="AZ81" s="53"/>
      <c r="BA81" s="262"/>
      <c r="BB81" s="61"/>
      <c r="BC81" s="279"/>
      <c r="BD81" s="279"/>
      <c r="BE81" s="279"/>
      <c r="BF81" s="45"/>
      <c r="BG81" s="61"/>
      <c r="BH81" s="61"/>
      <c r="BI81" s="61"/>
      <c r="BJ81" s="61"/>
      <c r="BK81" s="45"/>
      <c r="BL81" s="86"/>
      <c r="BM81" s="86"/>
      <c r="BN81" s="86"/>
      <c r="BO81" s="86"/>
      <c r="BP81" s="86"/>
      <c r="BQ81" s="45"/>
      <c r="BR81" s="90"/>
    </row>
    <row r="82" spans="1:70" ht="14.5" x14ac:dyDescent="0.25">
      <c r="A82" s="39" t="s">
        <v>105</v>
      </c>
      <c r="B82" s="46"/>
      <c r="C82" s="723"/>
      <c r="D82" s="46"/>
      <c r="E82" s="54"/>
      <c r="F82" s="46"/>
      <c r="G82" s="58"/>
      <c r="H82" s="69"/>
      <c r="I82" s="62"/>
      <c r="J82" s="62"/>
      <c r="K82" s="62"/>
      <c r="L82" s="62"/>
      <c r="M82" s="62"/>
      <c r="N82" s="73"/>
      <c r="O82" s="62"/>
      <c r="P82" s="62"/>
      <c r="Q82" s="62"/>
      <c r="R82" s="62"/>
      <c r="S82" s="62"/>
      <c r="T82" s="62"/>
      <c r="U82" s="62"/>
      <c r="V82" s="62"/>
      <c r="W82" s="62"/>
      <c r="X82" s="62"/>
      <c r="Y82" s="69"/>
      <c r="Z82" s="54"/>
      <c r="AA82" s="54"/>
      <c r="AB82" s="54"/>
      <c r="AC82" s="54"/>
      <c r="AD82" s="54"/>
      <c r="AE82" s="54"/>
      <c r="AF82" s="54"/>
      <c r="AG82" s="54"/>
      <c r="AH82" s="54"/>
      <c r="AI82" s="54"/>
      <c r="AJ82" s="54"/>
      <c r="AK82" s="54"/>
      <c r="AL82" s="54"/>
      <c r="AM82" s="54"/>
      <c r="AN82" s="54"/>
      <c r="AO82" s="46"/>
      <c r="AP82" s="62"/>
      <c r="AQ82" s="62"/>
      <c r="AR82" s="62"/>
      <c r="AS82" s="62"/>
      <c r="AT82" s="62"/>
      <c r="AU82" s="81"/>
      <c r="AV82" s="54"/>
      <c r="AW82" s="54"/>
      <c r="AX82" s="54"/>
      <c r="AY82" s="54"/>
      <c r="AZ82" s="54"/>
      <c r="BA82" s="263"/>
      <c r="BB82" s="62"/>
      <c r="BC82" s="245"/>
      <c r="BD82" s="245"/>
      <c r="BE82" s="245"/>
      <c r="BF82" s="46"/>
      <c r="BG82" s="62"/>
      <c r="BH82" s="62"/>
      <c r="BI82" s="62"/>
      <c r="BJ82" s="62"/>
      <c r="BK82" s="46"/>
      <c r="BL82" s="87"/>
      <c r="BM82" s="87"/>
      <c r="BN82" s="87"/>
      <c r="BO82" s="87"/>
      <c r="BP82" s="87"/>
      <c r="BQ82" s="46"/>
      <c r="BR82" s="91"/>
    </row>
    <row r="83" spans="1:70" s="107" customFormat="1" x14ac:dyDescent="0.25">
      <c r="A83" s="481" t="s">
        <v>941</v>
      </c>
      <c r="B83" s="402"/>
      <c r="C83" s="724">
        <v>41418</v>
      </c>
      <c r="D83" s="402"/>
      <c r="E83" s="403">
        <v>142756</v>
      </c>
      <c r="F83" s="402"/>
      <c r="G83" s="404">
        <v>89.574600000000004</v>
      </c>
      <c r="H83" s="406"/>
      <c r="I83" s="405" t="s">
        <v>430</v>
      </c>
      <c r="J83" s="405">
        <v>-0.7954</v>
      </c>
      <c r="K83" s="405">
        <v>-0.90510000000000002</v>
      </c>
      <c r="L83" s="405">
        <v>2.9586000000000001</v>
      </c>
      <c r="M83" s="405">
        <v>-6.0511999999999997</v>
      </c>
      <c r="N83" s="407">
        <v>-2.0926999999999998</v>
      </c>
      <c r="O83" s="405">
        <v>4.8446999999999996</v>
      </c>
      <c r="P83" s="405">
        <v>15.053100000000001</v>
      </c>
      <c r="Q83" s="405">
        <v>14.913600000000001</v>
      </c>
      <c r="R83" s="405">
        <v>17.7742</v>
      </c>
      <c r="S83" s="405">
        <v>4.5480999999999998</v>
      </c>
      <c r="T83" s="405">
        <v>-5.8803000000000001</v>
      </c>
      <c r="U83" s="405">
        <v>-2.7374000000000001</v>
      </c>
      <c r="V83" s="405">
        <v>-3.5827</v>
      </c>
      <c r="W83" s="405">
        <v>-0.53779999999999994</v>
      </c>
      <c r="X83" s="405">
        <v>18.2331</v>
      </c>
      <c r="Y83" s="406"/>
      <c r="Z83" s="403" t="s">
        <v>430</v>
      </c>
      <c r="AA83" s="403">
        <v>30</v>
      </c>
      <c r="AB83" s="403">
        <v>30</v>
      </c>
      <c r="AC83" s="403">
        <v>30</v>
      </c>
      <c r="AD83" s="403">
        <v>28</v>
      </c>
      <c r="AE83" s="403">
        <v>23</v>
      </c>
      <c r="AF83" s="403">
        <v>8</v>
      </c>
      <c r="AG83" s="403">
        <v>10</v>
      </c>
      <c r="AH83" s="403">
        <v>6</v>
      </c>
      <c r="AI83" s="403">
        <v>3</v>
      </c>
      <c r="AJ83" s="403">
        <v>30</v>
      </c>
      <c r="AK83" s="403">
        <v>29</v>
      </c>
      <c r="AL83" s="403">
        <v>25</v>
      </c>
      <c r="AM83" s="403">
        <v>22</v>
      </c>
      <c r="AN83" s="403">
        <v>30</v>
      </c>
      <c r="AO83" s="402"/>
      <c r="AP83" s="405">
        <v>17.510000000000002</v>
      </c>
      <c r="AQ83" s="405">
        <v>16.989999999999998</v>
      </c>
      <c r="AR83" s="405">
        <v>12.41</v>
      </c>
      <c r="AS83" s="405">
        <v>6.47</v>
      </c>
      <c r="AT83" s="405">
        <v>-6.3</v>
      </c>
      <c r="AU83" s="408"/>
      <c r="AV83" s="403">
        <v>2</v>
      </c>
      <c r="AW83" s="403">
        <v>5</v>
      </c>
      <c r="AX83" s="403">
        <v>7</v>
      </c>
      <c r="AY83" s="403">
        <v>15</v>
      </c>
      <c r="AZ83" s="403">
        <v>25</v>
      </c>
      <c r="BA83" s="409"/>
      <c r="BB83" s="405">
        <v>8.4721908266559094</v>
      </c>
      <c r="BC83" s="410">
        <v>0.59410834953993297</v>
      </c>
      <c r="BD83" s="410">
        <v>9.3278374024209201E-2</v>
      </c>
      <c r="BE83" s="410">
        <v>0.34369349029162</v>
      </c>
      <c r="BF83" s="402"/>
      <c r="BG83" s="405">
        <v>64.158299999999997</v>
      </c>
      <c r="BH83" s="405">
        <v>1.7746500000000001</v>
      </c>
      <c r="BI83" s="405">
        <v>3.8629600000000002</v>
      </c>
      <c r="BJ83" s="405">
        <v>30.204090000000001</v>
      </c>
      <c r="BK83" s="402"/>
      <c r="BL83" s="401" t="s">
        <v>771</v>
      </c>
      <c r="BM83" s="401" t="s">
        <v>772</v>
      </c>
      <c r="BN83" s="401" t="s">
        <v>773</v>
      </c>
      <c r="BO83" s="401" t="s">
        <v>774</v>
      </c>
      <c r="BP83" s="401" t="s">
        <v>775</v>
      </c>
      <c r="BQ83" s="402"/>
      <c r="BR83" s="411" t="s">
        <v>776</v>
      </c>
    </row>
    <row r="84" spans="1:70" s="107" customFormat="1" x14ac:dyDescent="0.25">
      <c r="A84" s="345" t="s">
        <v>942</v>
      </c>
      <c r="B84" s="373"/>
      <c r="C84" s="719">
        <v>45243</v>
      </c>
      <c r="D84" s="373"/>
      <c r="E84" s="346">
        <v>7466.58</v>
      </c>
      <c r="F84" s="373"/>
      <c r="G84" s="347">
        <v>15.78</v>
      </c>
      <c r="H84" s="374"/>
      <c r="I84" s="348">
        <v>0.31790000000000002</v>
      </c>
      <c r="J84" s="348">
        <v>0.76629999999999998</v>
      </c>
      <c r="K84" s="348">
        <v>4.2961</v>
      </c>
      <c r="L84" s="348">
        <v>14.9308</v>
      </c>
      <c r="M84" s="348">
        <v>1.2837000000000001</v>
      </c>
      <c r="N84" s="350">
        <v>9.3554999999999993</v>
      </c>
      <c r="O84" s="348">
        <v>8.0351999999999997</v>
      </c>
      <c r="P84" s="348" t="s">
        <v>430</v>
      </c>
      <c r="Q84" s="348" t="s">
        <v>430</v>
      </c>
      <c r="R84" s="348" t="s">
        <v>430</v>
      </c>
      <c r="S84" s="348">
        <v>18.3796</v>
      </c>
      <c r="T84" s="348">
        <v>1.3487</v>
      </c>
      <c r="U84" s="348">
        <v>4.99</v>
      </c>
      <c r="V84" s="348">
        <v>6.8381999999999996</v>
      </c>
      <c r="W84" s="348">
        <v>3.3399000000000001</v>
      </c>
      <c r="X84" s="348">
        <v>19.068200000000001</v>
      </c>
      <c r="Y84" s="374"/>
      <c r="Z84" s="346">
        <v>23</v>
      </c>
      <c r="AA84" s="346">
        <v>16</v>
      </c>
      <c r="AB84" s="346">
        <v>9</v>
      </c>
      <c r="AC84" s="346">
        <v>9</v>
      </c>
      <c r="AD84" s="346">
        <v>8</v>
      </c>
      <c r="AE84" s="346">
        <v>5</v>
      </c>
      <c r="AF84" s="346">
        <v>1</v>
      </c>
      <c r="AG84" s="346" t="s">
        <v>430</v>
      </c>
      <c r="AH84" s="346" t="s">
        <v>430</v>
      </c>
      <c r="AI84" s="346" t="s">
        <v>430</v>
      </c>
      <c r="AJ84" s="346">
        <v>7</v>
      </c>
      <c r="AK84" s="346">
        <v>11</v>
      </c>
      <c r="AL84" s="346">
        <v>10</v>
      </c>
      <c r="AM84" s="346">
        <v>5</v>
      </c>
      <c r="AN84" s="346">
        <v>11</v>
      </c>
      <c r="AO84" s="373"/>
      <c r="AP84" s="348" t="s">
        <v>430</v>
      </c>
      <c r="AQ84" s="348" t="s">
        <v>430</v>
      </c>
      <c r="AR84" s="348" t="s">
        <v>430</v>
      </c>
      <c r="AS84" s="348" t="s">
        <v>430</v>
      </c>
      <c r="AT84" s="348">
        <v>9.65</v>
      </c>
      <c r="AU84" s="351"/>
      <c r="AV84" s="346" t="s">
        <v>430</v>
      </c>
      <c r="AW84" s="346" t="s">
        <v>430</v>
      </c>
      <c r="AX84" s="346" t="s">
        <v>430</v>
      </c>
      <c r="AY84" s="346" t="s">
        <v>430</v>
      </c>
      <c r="AZ84" s="346">
        <v>6</v>
      </c>
      <c r="BA84" s="362"/>
      <c r="BB84" s="348">
        <v>15.674832371494</v>
      </c>
      <c r="BC84" s="375">
        <v>1.0897743034546701</v>
      </c>
      <c r="BD84" s="375">
        <v>6.7799291484005902E-2</v>
      </c>
      <c r="BE84" s="375">
        <v>0.43567777290250898</v>
      </c>
      <c r="BF84" s="373"/>
      <c r="BG84" s="348">
        <v>61.033999999999999</v>
      </c>
      <c r="BH84" s="348">
        <v>22.767499999999998</v>
      </c>
      <c r="BI84" s="348">
        <v>14.6106</v>
      </c>
      <c r="BJ84" s="348">
        <v>1.5879000000000001</v>
      </c>
      <c r="BK84" s="373"/>
      <c r="BL84" s="372" t="s">
        <v>778</v>
      </c>
      <c r="BM84" s="372" t="s">
        <v>779</v>
      </c>
      <c r="BN84" s="372" t="s">
        <v>780</v>
      </c>
      <c r="BO84" s="372" t="s">
        <v>781</v>
      </c>
      <c r="BP84" s="372" t="s">
        <v>782</v>
      </c>
      <c r="BQ84" s="373"/>
      <c r="BR84" s="354" t="s">
        <v>476</v>
      </c>
    </row>
    <row r="85" spans="1:70" s="107" customFormat="1" x14ac:dyDescent="0.25">
      <c r="A85" s="345" t="s">
        <v>943</v>
      </c>
      <c r="B85" s="373"/>
      <c r="C85" s="719">
        <v>41281</v>
      </c>
      <c r="D85" s="373"/>
      <c r="E85" s="346">
        <v>7190.98</v>
      </c>
      <c r="F85" s="373"/>
      <c r="G85" s="347">
        <v>122.6726</v>
      </c>
      <c r="H85" s="374"/>
      <c r="I85" s="348">
        <v>0.70740000000000003</v>
      </c>
      <c r="J85" s="348">
        <v>2.2557</v>
      </c>
      <c r="K85" s="348">
        <v>5.2041000000000004</v>
      </c>
      <c r="L85" s="348">
        <v>22.000599999999999</v>
      </c>
      <c r="M85" s="348">
        <v>10.7897</v>
      </c>
      <c r="N85" s="350">
        <v>14.3933</v>
      </c>
      <c r="O85" s="348">
        <v>3.2646999999999999</v>
      </c>
      <c r="P85" s="348">
        <v>20.4621</v>
      </c>
      <c r="Q85" s="348">
        <v>17.4498</v>
      </c>
      <c r="R85" s="348">
        <v>21.0123</v>
      </c>
      <c r="S85" s="348">
        <v>24.976500000000001</v>
      </c>
      <c r="T85" s="348">
        <v>10.9115</v>
      </c>
      <c r="U85" s="348">
        <v>15.0444</v>
      </c>
      <c r="V85" s="348">
        <v>11.190899999999999</v>
      </c>
      <c r="W85" s="348">
        <v>1.5672999999999999</v>
      </c>
      <c r="X85" s="348">
        <v>18.900200000000002</v>
      </c>
      <c r="Y85" s="374"/>
      <c r="Z85" s="346">
        <v>5</v>
      </c>
      <c r="AA85" s="346">
        <v>2</v>
      </c>
      <c r="AB85" s="346">
        <v>5</v>
      </c>
      <c r="AC85" s="346">
        <v>1</v>
      </c>
      <c r="AD85" s="346">
        <v>1</v>
      </c>
      <c r="AE85" s="346">
        <v>1</v>
      </c>
      <c r="AF85" s="346">
        <v>17</v>
      </c>
      <c r="AG85" s="346">
        <v>4</v>
      </c>
      <c r="AH85" s="346">
        <v>3</v>
      </c>
      <c r="AI85" s="346">
        <v>1</v>
      </c>
      <c r="AJ85" s="346">
        <v>1</v>
      </c>
      <c r="AK85" s="346">
        <v>1</v>
      </c>
      <c r="AL85" s="346">
        <v>1</v>
      </c>
      <c r="AM85" s="346">
        <v>1</v>
      </c>
      <c r="AN85" s="346">
        <v>24</v>
      </c>
      <c r="AO85" s="373"/>
      <c r="AP85" s="348">
        <v>21.52</v>
      </c>
      <c r="AQ85" s="348">
        <v>23.56</v>
      </c>
      <c r="AR85" s="348">
        <v>17.170000000000002</v>
      </c>
      <c r="AS85" s="348">
        <v>13.29</v>
      </c>
      <c r="AT85" s="348">
        <v>26.57</v>
      </c>
      <c r="AU85" s="351"/>
      <c r="AV85" s="346">
        <v>1</v>
      </c>
      <c r="AW85" s="346">
        <v>1</v>
      </c>
      <c r="AX85" s="346">
        <v>2</v>
      </c>
      <c r="AY85" s="346">
        <v>2</v>
      </c>
      <c r="AZ85" s="346">
        <v>1</v>
      </c>
      <c r="BA85" s="362"/>
      <c r="BB85" s="348">
        <v>18.256214784621601</v>
      </c>
      <c r="BC85" s="375">
        <v>1.2566920208355901</v>
      </c>
      <c r="BD85" s="375">
        <v>7.1634922403419607E-2</v>
      </c>
      <c r="BE85" s="375">
        <v>0.32500733938570903</v>
      </c>
      <c r="BF85" s="373"/>
      <c r="BG85" s="348">
        <v>63.863799999999998</v>
      </c>
      <c r="BH85" s="348">
        <v>12.85</v>
      </c>
      <c r="BI85" s="348">
        <v>5.2254500000000004</v>
      </c>
      <c r="BJ85" s="348">
        <v>18.060749999999999</v>
      </c>
      <c r="BK85" s="373"/>
      <c r="BL85" s="372" t="s">
        <v>784</v>
      </c>
      <c r="BM85" s="372" t="s">
        <v>785</v>
      </c>
      <c r="BN85" s="372" t="s">
        <v>786</v>
      </c>
      <c r="BO85" s="372" t="s">
        <v>787</v>
      </c>
      <c r="BP85" s="372" t="s">
        <v>788</v>
      </c>
      <c r="BQ85" s="373"/>
      <c r="BR85" s="354" t="s">
        <v>547</v>
      </c>
    </row>
    <row r="86" spans="1:70" s="107" customFormat="1" x14ac:dyDescent="0.25">
      <c r="A86" s="345" t="s">
        <v>944</v>
      </c>
      <c r="B86" s="373"/>
      <c r="C86" s="719">
        <v>42067</v>
      </c>
      <c r="D86" s="373"/>
      <c r="E86" s="346">
        <v>5840.47</v>
      </c>
      <c r="F86" s="373"/>
      <c r="G86" s="347">
        <v>42.73</v>
      </c>
      <c r="H86" s="374"/>
      <c r="I86" s="348">
        <v>0.28160000000000002</v>
      </c>
      <c r="J86" s="348">
        <v>0.4466</v>
      </c>
      <c r="K86" s="348">
        <v>2.9639000000000002</v>
      </c>
      <c r="L86" s="348">
        <v>10.785600000000001</v>
      </c>
      <c r="M86" s="348">
        <v>-1.5891</v>
      </c>
      <c r="N86" s="350">
        <v>1.8593999999999999</v>
      </c>
      <c r="O86" s="348">
        <v>4.7938999999999998</v>
      </c>
      <c r="P86" s="348">
        <v>11.884399999999999</v>
      </c>
      <c r="Q86" s="348">
        <v>10.9222</v>
      </c>
      <c r="R86" s="348">
        <v>15.7728</v>
      </c>
      <c r="S86" s="348">
        <v>13.162100000000001</v>
      </c>
      <c r="T86" s="348">
        <v>-1.2707999999999999</v>
      </c>
      <c r="U86" s="348">
        <v>1.9565999999999999</v>
      </c>
      <c r="V86" s="348">
        <v>-0.46589999999999998</v>
      </c>
      <c r="W86" s="348">
        <v>3.1128999999999998</v>
      </c>
      <c r="X86" s="348">
        <v>13.695399999999999</v>
      </c>
      <c r="Y86" s="374"/>
      <c r="Z86" s="346">
        <v>25</v>
      </c>
      <c r="AA86" s="346">
        <v>21</v>
      </c>
      <c r="AB86" s="346">
        <v>16</v>
      </c>
      <c r="AC86" s="346">
        <v>20</v>
      </c>
      <c r="AD86" s="346">
        <v>17</v>
      </c>
      <c r="AE86" s="346">
        <v>16</v>
      </c>
      <c r="AF86" s="346">
        <v>9</v>
      </c>
      <c r="AG86" s="346">
        <v>18</v>
      </c>
      <c r="AH86" s="346">
        <v>11</v>
      </c>
      <c r="AI86" s="346">
        <v>5</v>
      </c>
      <c r="AJ86" s="346">
        <v>18</v>
      </c>
      <c r="AK86" s="346">
        <v>18</v>
      </c>
      <c r="AL86" s="346">
        <v>19</v>
      </c>
      <c r="AM86" s="346">
        <v>16</v>
      </c>
      <c r="AN86" s="346">
        <v>13</v>
      </c>
      <c r="AO86" s="373"/>
      <c r="AP86" s="348">
        <v>15.16</v>
      </c>
      <c r="AQ86" s="348">
        <v>14.69</v>
      </c>
      <c r="AR86" s="348">
        <v>9.9</v>
      </c>
      <c r="AS86" s="348">
        <v>7.18</v>
      </c>
      <c r="AT86" s="348">
        <v>2.68</v>
      </c>
      <c r="AU86" s="351"/>
      <c r="AV86" s="346">
        <v>6</v>
      </c>
      <c r="AW86" s="346">
        <v>8</v>
      </c>
      <c r="AX86" s="346">
        <v>11</v>
      </c>
      <c r="AY86" s="346">
        <v>13</v>
      </c>
      <c r="AZ86" s="346">
        <v>17</v>
      </c>
      <c r="BA86" s="362"/>
      <c r="BB86" s="348">
        <v>12.7842722526188</v>
      </c>
      <c r="BC86" s="375">
        <v>0.94416366224745896</v>
      </c>
      <c r="BD86" s="375">
        <v>4.8106910552535097E-2</v>
      </c>
      <c r="BE86" s="375">
        <v>-0.12335571949442201</v>
      </c>
      <c r="BF86" s="373"/>
      <c r="BG86" s="348">
        <v>58.305399999999999</v>
      </c>
      <c r="BH86" s="348">
        <v>23.226600000000001</v>
      </c>
      <c r="BI86" s="348">
        <v>16.073899999999998</v>
      </c>
      <c r="BJ86" s="348">
        <v>2.3940999999999999</v>
      </c>
      <c r="BK86" s="373"/>
      <c r="BL86" s="372" t="s">
        <v>790</v>
      </c>
      <c r="BM86" s="372" t="s">
        <v>550</v>
      </c>
      <c r="BN86" s="372" t="s">
        <v>791</v>
      </c>
      <c r="BO86" s="372" t="s">
        <v>792</v>
      </c>
      <c r="BP86" s="372" t="s">
        <v>793</v>
      </c>
      <c r="BQ86" s="373"/>
      <c r="BR86" s="354" t="s">
        <v>602</v>
      </c>
    </row>
    <row r="87" spans="1:70" s="107" customFormat="1" x14ac:dyDescent="0.25">
      <c r="A87" s="345" t="s">
        <v>945</v>
      </c>
      <c r="B87" s="373"/>
      <c r="C87" s="719">
        <v>41275</v>
      </c>
      <c r="D87" s="373"/>
      <c r="E87" s="346">
        <v>5627.34</v>
      </c>
      <c r="F87" s="373"/>
      <c r="G87" s="347">
        <v>254.18960000000001</v>
      </c>
      <c r="H87" s="374"/>
      <c r="I87" s="348">
        <v>0.34770000000000001</v>
      </c>
      <c r="J87" s="348">
        <v>0.33550000000000002</v>
      </c>
      <c r="K87" s="348">
        <v>2.0078999999999998</v>
      </c>
      <c r="L87" s="348">
        <v>15.1189</v>
      </c>
      <c r="M87" s="348">
        <v>2.1358999999999999</v>
      </c>
      <c r="N87" s="350">
        <v>4.4154999999999998</v>
      </c>
      <c r="O87" s="348">
        <v>5.3326000000000002</v>
      </c>
      <c r="P87" s="348">
        <v>18.5017</v>
      </c>
      <c r="Q87" s="348">
        <v>15.055899999999999</v>
      </c>
      <c r="R87" s="348">
        <v>14.2302</v>
      </c>
      <c r="S87" s="348">
        <v>17.8628</v>
      </c>
      <c r="T87" s="348">
        <v>2.1223999999999998</v>
      </c>
      <c r="U87" s="348">
        <v>5.2093999999999996</v>
      </c>
      <c r="V87" s="348">
        <v>2.3146</v>
      </c>
      <c r="W87" s="348">
        <v>1.6651</v>
      </c>
      <c r="X87" s="348">
        <v>15.0754</v>
      </c>
      <c r="Y87" s="374"/>
      <c r="Z87" s="346">
        <v>21</v>
      </c>
      <c r="AA87" s="346">
        <v>23</v>
      </c>
      <c r="AB87" s="346">
        <v>24</v>
      </c>
      <c r="AC87" s="346">
        <v>8</v>
      </c>
      <c r="AD87" s="346">
        <v>6</v>
      </c>
      <c r="AE87" s="346">
        <v>8</v>
      </c>
      <c r="AF87" s="346">
        <v>6</v>
      </c>
      <c r="AG87" s="346">
        <v>5</v>
      </c>
      <c r="AH87" s="346">
        <v>5</v>
      </c>
      <c r="AI87" s="346">
        <v>7</v>
      </c>
      <c r="AJ87" s="346">
        <v>8</v>
      </c>
      <c r="AK87" s="346">
        <v>7</v>
      </c>
      <c r="AL87" s="346">
        <v>8</v>
      </c>
      <c r="AM87" s="346">
        <v>9</v>
      </c>
      <c r="AN87" s="346">
        <v>23</v>
      </c>
      <c r="AO87" s="373"/>
      <c r="AP87" s="348">
        <v>15.17</v>
      </c>
      <c r="AQ87" s="348">
        <v>17.16</v>
      </c>
      <c r="AR87" s="348">
        <v>14.8</v>
      </c>
      <c r="AS87" s="348">
        <v>10.7</v>
      </c>
      <c r="AT87" s="348">
        <v>9.15</v>
      </c>
      <c r="AU87" s="351"/>
      <c r="AV87" s="346">
        <v>5</v>
      </c>
      <c r="AW87" s="346">
        <v>3</v>
      </c>
      <c r="AX87" s="346">
        <v>4</v>
      </c>
      <c r="AY87" s="346">
        <v>7</v>
      </c>
      <c r="AZ87" s="346">
        <v>7</v>
      </c>
      <c r="BA87" s="362"/>
      <c r="BB87" s="348">
        <v>14.757496850290901</v>
      </c>
      <c r="BC87" s="375">
        <v>1.0900992025782501</v>
      </c>
      <c r="BD87" s="375">
        <v>7.5891736356862194E-2</v>
      </c>
      <c r="BE87" s="375">
        <v>0.267478025697302</v>
      </c>
      <c r="BF87" s="373"/>
      <c r="BG87" s="348">
        <v>48.369100000000003</v>
      </c>
      <c r="BH87" s="348">
        <v>24.861599999999999</v>
      </c>
      <c r="BI87" s="348">
        <v>24.950600000000001</v>
      </c>
      <c r="BJ87" s="348">
        <v>1.8187</v>
      </c>
      <c r="BK87" s="373"/>
      <c r="BL87" s="372" t="s">
        <v>795</v>
      </c>
      <c r="BM87" s="372" t="s">
        <v>796</v>
      </c>
      <c r="BN87" s="372" t="s">
        <v>797</v>
      </c>
      <c r="BO87" s="372" t="s">
        <v>798</v>
      </c>
      <c r="BP87" s="372" t="s">
        <v>799</v>
      </c>
      <c r="BQ87" s="373"/>
      <c r="BR87" s="354" t="s">
        <v>443</v>
      </c>
    </row>
    <row r="88" spans="1:70" s="107" customFormat="1" x14ac:dyDescent="0.25">
      <c r="A88" s="345" t="s">
        <v>946</v>
      </c>
      <c r="B88" s="373"/>
      <c r="C88" s="719">
        <v>41275</v>
      </c>
      <c r="D88" s="373"/>
      <c r="E88" s="346">
        <v>5195.8500000000004</v>
      </c>
      <c r="F88" s="373"/>
      <c r="G88" s="347">
        <v>111.9808</v>
      </c>
      <c r="H88" s="374"/>
      <c r="I88" s="348">
        <v>0.85850000000000004</v>
      </c>
      <c r="J88" s="348">
        <v>1.3573999999999999</v>
      </c>
      <c r="K88" s="348">
        <v>4.0057999999999998</v>
      </c>
      <c r="L88" s="348">
        <v>14.182700000000001</v>
      </c>
      <c r="M88" s="348">
        <v>0.50680000000000003</v>
      </c>
      <c r="N88" s="350">
        <v>1.7572000000000001</v>
      </c>
      <c r="O88" s="348">
        <v>-0.91520000000000001</v>
      </c>
      <c r="P88" s="348">
        <v>18.500299999999999</v>
      </c>
      <c r="Q88" s="348">
        <v>17.940100000000001</v>
      </c>
      <c r="R88" s="348">
        <v>17.938099999999999</v>
      </c>
      <c r="S88" s="348">
        <v>17.090499999999999</v>
      </c>
      <c r="T88" s="348">
        <v>0.89139999999999997</v>
      </c>
      <c r="U88" s="348">
        <v>1.6606000000000001</v>
      </c>
      <c r="V88" s="348">
        <v>-0.95989999999999998</v>
      </c>
      <c r="W88" s="348">
        <v>3.7368999999999999</v>
      </c>
      <c r="X88" s="348">
        <v>16.837900000000001</v>
      </c>
      <c r="Y88" s="374"/>
      <c r="Z88" s="346">
        <v>3</v>
      </c>
      <c r="AA88" s="346">
        <v>6</v>
      </c>
      <c r="AB88" s="346">
        <v>12</v>
      </c>
      <c r="AC88" s="346">
        <v>11</v>
      </c>
      <c r="AD88" s="346">
        <v>11</v>
      </c>
      <c r="AE88" s="346">
        <v>17</v>
      </c>
      <c r="AF88" s="346">
        <v>21</v>
      </c>
      <c r="AG88" s="346">
        <v>6</v>
      </c>
      <c r="AH88" s="346">
        <v>2</v>
      </c>
      <c r="AI88" s="346">
        <v>2</v>
      </c>
      <c r="AJ88" s="346">
        <v>10</v>
      </c>
      <c r="AK88" s="346">
        <v>12</v>
      </c>
      <c r="AL88" s="346">
        <v>20</v>
      </c>
      <c r="AM88" s="346">
        <v>17</v>
      </c>
      <c r="AN88" s="346">
        <v>9</v>
      </c>
      <c r="AO88" s="373"/>
      <c r="AP88" s="348">
        <v>17.399999999999999</v>
      </c>
      <c r="AQ88" s="348">
        <v>18.62</v>
      </c>
      <c r="AR88" s="348">
        <v>15.37</v>
      </c>
      <c r="AS88" s="348">
        <v>7.08</v>
      </c>
      <c r="AT88" s="348">
        <v>5.96</v>
      </c>
      <c r="AU88" s="351"/>
      <c r="AV88" s="346">
        <v>3</v>
      </c>
      <c r="AW88" s="346">
        <v>2</v>
      </c>
      <c r="AX88" s="346">
        <v>3</v>
      </c>
      <c r="AY88" s="346">
        <v>14</v>
      </c>
      <c r="AZ88" s="346">
        <v>12</v>
      </c>
      <c r="BA88" s="362"/>
      <c r="BB88" s="348">
        <v>15.7723331348502</v>
      </c>
      <c r="BC88" s="375">
        <v>1.10890820792236</v>
      </c>
      <c r="BD88" s="375">
        <v>7.5799273948495796E-2</v>
      </c>
      <c r="BE88" s="375">
        <v>0.36326901577478099</v>
      </c>
      <c r="BF88" s="373"/>
      <c r="BG88" s="348">
        <v>59.592399999999998</v>
      </c>
      <c r="BH88" s="348">
        <v>15.5418</v>
      </c>
      <c r="BI88" s="348">
        <v>22.966200000000001</v>
      </c>
      <c r="BJ88" s="348">
        <v>1.8996</v>
      </c>
      <c r="BK88" s="373"/>
      <c r="BL88" s="372" t="s">
        <v>801</v>
      </c>
      <c r="BM88" s="372" t="s">
        <v>802</v>
      </c>
      <c r="BN88" s="372" t="s">
        <v>803</v>
      </c>
      <c r="BO88" s="372" t="s">
        <v>804</v>
      </c>
      <c r="BP88" s="372" t="s">
        <v>805</v>
      </c>
      <c r="BQ88" s="373"/>
      <c r="BR88" s="354" t="s">
        <v>463</v>
      </c>
    </row>
    <row r="89" spans="1:70" s="107" customFormat="1" x14ac:dyDescent="0.25">
      <c r="A89" s="345" t="s">
        <v>947</v>
      </c>
      <c r="B89" s="373"/>
      <c r="C89" s="719">
        <v>44606</v>
      </c>
      <c r="D89" s="373"/>
      <c r="E89" s="346">
        <v>5189.04</v>
      </c>
      <c r="F89" s="373"/>
      <c r="G89" s="347">
        <v>20.309999999999999</v>
      </c>
      <c r="H89" s="374"/>
      <c r="I89" s="348">
        <v>0.89419999999999999</v>
      </c>
      <c r="J89" s="348">
        <v>1.6008</v>
      </c>
      <c r="K89" s="348">
        <v>5.6711999999999998</v>
      </c>
      <c r="L89" s="348">
        <v>17.739100000000001</v>
      </c>
      <c r="M89" s="348">
        <v>1.0448</v>
      </c>
      <c r="N89" s="350">
        <v>2.4205999999999999</v>
      </c>
      <c r="O89" s="348">
        <v>6.8181000000000003</v>
      </c>
      <c r="P89" s="348">
        <v>20.659199999999998</v>
      </c>
      <c r="Q89" s="348" t="s">
        <v>430</v>
      </c>
      <c r="R89" s="348" t="s">
        <v>430</v>
      </c>
      <c r="S89" s="348">
        <v>21.109100000000002</v>
      </c>
      <c r="T89" s="348">
        <v>1.7535000000000001</v>
      </c>
      <c r="U89" s="348">
        <v>2.1116000000000001</v>
      </c>
      <c r="V89" s="348">
        <v>-9.8400000000000001E-2</v>
      </c>
      <c r="W89" s="348">
        <v>5.8916000000000004</v>
      </c>
      <c r="X89" s="348">
        <v>17.650400000000001</v>
      </c>
      <c r="Y89" s="374"/>
      <c r="Z89" s="346">
        <v>2</v>
      </c>
      <c r="AA89" s="346">
        <v>4</v>
      </c>
      <c r="AB89" s="346">
        <v>4</v>
      </c>
      <c r="AC89" s="346">
        <v>2</v>
      </c>
      <c r="AD89" s="346">
        <v>10</v>
      </c>
      <c r="AE89" s="346">
        <v>14</v>
      </c>
      <c r="AF89" s="346">
        <v>3</v>
      </c>
      <c r="AG89" s="346">
        <v>3</v>
      </c>
      <c r="AH89" s="346" t="s">
        <v>430</v>
      </c>
      <c r="AI89" s="346" t="s">
        <v>430</v>
      </c>
      <c r="AJ89" s="346">
        <v>2</v>
      </c>
      <c r="AK89" s="346">
        <v>8</v>
      </c>
      <c r="AL89" s="346">
        <v>17</v>
      </c>
      <c r="AM89" s="346">
        <v>14</v>
      </c>
      <c r="AN89" s="346">
        <v>2</v>
      </c>
      <c r="AO89" s="373"/>
      <c r="AP89" s="348" t="s">
        <v>430</v>
      </c>
      <c r="AQ89" s="348" t="s">
        <v>430</v>
      </c>
      <c r="AR89" s="348" t="s">
        <v>430</v>
      </c>
      <c r="AS89" s="348">
        <v>11.85</v>
      </c>
      <c r="AT89" s="348">
        <v>8.18</v>
      </c>
      <c r="AU89" s="351"/>
      <c r="AV89" s="346" t="s">
        <v>430</v>
      </c>
      <c r="AW89" s="346" t="s">
        <v>430</v>
      </c>
      <c r="AX89" s="346" t="s">
        <v>430</v>
      </c>
      <c r="AY89" s="346">
        <v>4</v>
      </c>
      <c r="AZ89" s="346">
        <v>11</v>
      </c>
      <c r="BA89" s="362"/>
      <c r="BB89" s="348">
        <v>15.9399431982078</v>
      </c>
      <c r="BC89" s="375">
        <v>1.13884238220922</v>
      </c>
      <c r="BD89" s="375">
        <v>8.1432106185434699E-2</v>
      </c>
      <c r="BE89" s="375">
        <v>0.44329444223113101</v>
      </c>
      <c r="BF89" s="373"/>
      <c r="BG89" s="348">
        <v>46.628799999999998</v>
      </c>
      <c r="BH89" s="348">
        <v>29.294899999999998</v>
      </c>
      <c r="BI89" s="348">
        <v>22.157699999999998</v>
      </c>
      <c r="BJ89" s="348">
        <v>1.9186000000000001</v>
      </c>
      <c r="BK89" s="373"/>
      <c r="BL89" s="372" t="s">
        <v>807</v>
      </c>
      <c r="BM89" s="372" t="s">
        <v>808</v>
      </c>
      <c r="BN89" s="372" t="s">
        <v>809</v>
      </c>
      <c r="BO89" s="372" t="s">
        <v>810</v>
      </c>
      <c r="BP89" s="372" t="s">
        <v>811</v>
      </c>
      <c r="BQ89" s="373"/>
      <c r="BR89" s="354" t="s">
        <v>443</v>
      </c>
    </row>
    <row r="90" spans="1:70" s="107" customFormat="1" x14ac:dyDescent="0.25">
      <c r="A90" s="345" t="s">
        <v>948</v>
      </c>
      <c r="B90" s="373"/>
      <c r="C90" s="719">
        <v>46020</v>
      </c>
      <c r="D90" s="373"/>
      <c r="E90" s="346">
        <v>5164.13</v>
      </c>
      <c r="F90" s="373"/>
      <c r="G90" s="347">
        <v>10.942</v>
      </c>
      <c r="H90" s="374"/>
      <c r="I90" s="348">
        <v>0.68089999999999995</v>
      </c>
      <c r="J90" s="348">
        <v>1.1742999999999999</v>
      </c>
      <c r="K90" s="348">
        <v>6.0168999999999997</v>
      </c>
      <c r="L90" s="348">
        <v>17.076799999999999</v>
      </c>
      <c r="M90" s="348" t="s">
        <v>430</v>
      </c>
      <c r="N90" s="350" t="s">
        <v>430</v>
      </c>
      <c r="O90" s="348" t="s">
        <v>430</v>
      </c>
      <c r="P90" s="348" t="s">
        <v>430</v>
      </c>
      <c r="Q90" s="348" t="s">
        <v>430</v>
      </c>
      <c r="R90" s="348" t="s">
        <v>430</v>
      </c>
      <c r="S90" s="348">
        <v>20.057099999999998</v>
      </c>
      <c r="T90" s="348">
        <v>9.1036000000000001</v>
      </c>
      <c r="U90" s="348" t="s">
        <v>430</v>
      </c>
      <c r="V90" s="348" t="s">
        <v>430</v>
      </c>
      <c r="W90" s="348">
        <v>5.2115</v>
      </c>
      <c r="X90" s="348">
        <v>9.42</v>
      </c>
      <c r="Y90" s="374"/>
      <c r="Z90" s="346">
        <v>6</v>
      </c>
      <c r="AA90" s="346">
        <v>8</v>
      </c>
      <c r="AB90" s="346">
        <v>2</v>
      </c>
      <c r="AC90" s="346">
        <v>4</v>
      </c>
      <c r="AD90" s="346" t="s">
        <v>430</v>
      </c>
      <c r="AE90" s="346" t="s">
        <v>430</v>
      </c>
      <c r="AF90" s="346" t="s">
        <v>430</v>
      </c>
      <c r="AG90" s="346" t="s">
        <v>430</v>
      </c>
      <c r="AH90" s="346" t="s">
        <v>430</v>
      </c>
      <c r="AI90" s="346" t="s">
        <v>430</v>
      </c>
      <c r="AJ90" s="346">
        <v>4</v>
      </c>
      <c r="AK90" s="346">
        <v>2</v>
      </c>
      <c r="AL90" s="346" t="s">
        <v>430</v>
      </c>
      <c r="AM90" s="346" t="s">
        <v>430</v>
      </c>
      <c r="AN90" s="346">
        <v>3</v>
      </c>
      <c r="AO90" s="373"/>
      <c r="AP90" s="348" t="s">
        <v>430</v>
      </c>
      <c r="AQ90" s="348" t="s">
        <v>430</v>
      </c>
      <c r="AR90" s="348" t="s">
        <v>430</v>
      </c>
      <c r="AS90" s="348" t="s">
        <v>430</v>
      </c>
      <c r="AT90" s="348" t="s">
        <v>430</v>
      </c>
      <c r="AU90" s="351"/>
      <c r="AV90" s="346" t="s">
        <v>430</v>
      </c>
      <c r="AW90" s="346" t="s">
        <v>430</v>
      </c>
      <c r="AX90" s="346" t="s">
        <v>430</v>
      </c>
      <c r="AY90" s="346" t="s">
        <v>430</v>
      </c>
      <c r="AZ90" s="346" t="s">
        <v>430</v>
      </c>
      <c r="BA90" s="362"/>
      <c r="BB90" s="348">
        <v>21.053987311548099</v>
      </c>
      <c r="BC90" s="375">
        <v>0.95703548794366999</v>
      </c>
      <c r="BD90" s="375">
        <v>0.10175210795952</v>
      </c>
      <c r="BE90" s="375">
        <v>2.05471611550839</v>
      </c>
      <c r="BF90" s="373"/>
      <c r="BG90" s="348">
        <v>39.967500000000001</v>
      </c>
      <c r="BH90" s="348">
        <v>19.419699999999999</v>
      </c>
      <c r="BI90" s="348">
        <v>30.361699999999999</v>
      </c>
      <c r="BJ90" s="348">
        <v>10.251099999999999</v>
      </c>
      <c r="BK90" s="373"/>
      <c r="BL90" s="372" t="s">
        <v>813</v>
      </c>
      <c r="BM90" s="372" t="s">
        <v>814</v>
      </c>
      <c r="BN90" s="372" t="s">
        <v>815</v>
      </c>
      <c r="BO90" s="372" t="s">
        <v>816</v>
      </c>
      <c r="BP90" s="372" t="s">
        <v>817</v>
      </c>
      <c r="BQ90" s="373"/>
      <c r="BR90" s="354" t="s">
        <v>476</v>
      </c>
    </row>
    <row r="91" spans="1:70" s="107" customFormat="1" x14ac:dyDescent="0.25">
      <c r="A91" s="345" t="s">
        <v>949</v>
      </c>
      <c r="B91" s="373"/>
      <c r="C91" s="719">
        <v>44981</v>
      </c>
      <c r="D91" s="373"/>
      <c r="E91" s="346">
        <v>4221.96</v>
      </c>
      <c r="F91" s="373"/>
      <c r="G91" s="347">
        <v>16.77</v>
      </c>
      <c r="H91" s="374"/>
      <c r="I91" s="348">
        <v>0.61199999999999999</v>
      </c>
      <c r="J91" s="348">
        <v>0.28699999999999998</v>
      </c>
      <c r="K91" s="348">
        <v>2.2248999999999999</v>
      </c>
      <c r="L91" s="348">
        <v>9.2651000000000003</v>
      </c>
      <c r="M91" s="348">
        <v>-2.4148999999999998</v>
      </c>
      <c r="N91" s="350">
        <v>3.9807000000000001</v>
      </c>
      <c r="O91" s="348">
        <v>5.7285000000000004</v>
      </c>
      <c r="P91" s="348">
        <v>15.262</v>
      </c>
      <c r="Q91" s="348" t="s">
        <v>430</v>
      </c>
      <c r="R91" s="348" t="s">
        <v>430</v>
      </c>
      <c r="S91" s="348">
        <v>12.0465</v>
      </c>
      <c r="T91" s="348">
        <v>-2.5623</v>
      </c>
      <c r="U91" s="348">
        <v>3.7427000000000001</v>
      </c>
      <c r="V91" s="348">
        <v>1.8090999999999999</v>
      </c>
      <c r="W91" s="348">
        <v>2.1938</v>
      </c>
      <c r="X91" s="348">
        <v>16.787600000000001</v>
      </c>
      <c r="Y91" s="374"/>
      <c r="Z91" s="346">
        <v>10</v>
      </c>
      <c r="AA91" s="346">
        <v>24</v>
      </c>
      <c r="AB91" s="346">
        <v>22</v>
      </c>
      <c r="AC91" s="346">
        <v>22</v>
      </c>
      <c r="AD91" s="346">
        <v>19</v>
      </c>
      <c r="AE91" s="346">
        <v>10</v>
      </c>
      <c r="AF91" s="346">
        <v>5</v>
      </c>
      <c r="AG91" s="346">
        <v>9</v>
      </c>
      <c r="AH91" s="346" t="s">
        <v>430</v>
      </c>
      <c r="AI91" s="346" t="s">
        <v>430</v>
      </c>
      <c r="AJ91" s="346">
        <v>22</v>
      </c>
      <c r="AK91" s="346">
        <v>20</v>
      </c>
      <c r="AL91" s="346">
        <v>12</v>
      </c>
      <c r="AM91" s="346">
        <v>10</v>
      </c>
      <c r="AN91" s="346">
        <v>20</v>
      </c>
      <c r="AO91" s="373"/>
      <c r="AP91" s="348" t="s">
        <v>430</v>
      </c>
      <c r="AQ91" s="348" t="s">
        <v>430</v>
      </c>
      <c r="AR91" s="348" t="s">
        <v>430</v>
      </c>
      <c r="AS91" s="348">
        <v>9.06</v>
      </c>
      <c r="AT91" s="348">
        <v>3.2</v>
      </c>
      <c r="AU91" s="351"/>
      <c r="AV91" s="346" t="s">
        <v>430</v>
      </c>
      <c r="AW91" s="346" t="s">
        <v>430</v>
      </c>
      <c r="AX91" s="346" t="s">
        <v>430</v>
      </c>
      <c r="AY91" s="346">
        <v>8</v>
      </c>
      <c r="AZ91" s="346">
        <v>16</v>
      </c>
      <c r="BA91" s="362"/>
      <c r="BB91" s="348">
        <v>12.605314157818</v>
      </c>
      <c r="BC91" s="375">
        <v>0.94565531544602099</v>
      </c>
      <c r="BD91" s="375">
        <v>6.8654076401004599E-2</v>
      </c>
      <c r="BE91" s="375">
        <v>0.125872117329792</v>
      </c>
      <c r="BF91" s="373"/>
      <c r="BG91" s="348">
        <v>61.0792</v>
      </c>
      <c r="BH91" s="348">
        <v>24.7133</v>
      </c>
      <c r="BI91" s="348">
        <v>11.743</v>
      </c>
      <c r="BJ91" s="348">
        <v>2.4645000000000001</v>
      </c>
      <c r="BK91" s="373"/>
      <c r="BL91" s="372" t="s">
        <v>819</v>
      </c>
      <c r="BM91" s="372" t="s">
        <v>820</v>
      </c>
      <c r="BN91" s="372" t="s">
        <v>821</v>
      </c>
      <c r="BO91" s="372" t="s">
        <v>822</v>
      </c>
      <c r="BP91" s="372" t="s">
        <v>823</v>
      </c>
      <c r="BQ91" s="373"/>
      <c r="BR91" s="354" t="s">
        <v>443</v>
      </c>
    </row>
    <row r="92" spans="1:70" s="107" customFormat="1" x14ac:dyDescent="0.25">
      <c r="A92" s="345" t="s">
        <v>950</v>
      </c>
      <c r="B92" s="373"/>
      <c r="C92" s="719">
        <v>43349</v>
      </c>
      <c r="D92" s="373"/>
      <c r="E92" s="346">
        <v>3645.05</v>
      </c>
      <c r="F92" s="373"/>
      <c r="G92" s="347">
        <v>26.457899999999999</v>
      </c>
      <c r="H92" s="374"/>
      <c r="I92" s="348">
        <v>0.71530000000000005</v>
      </c>
      <c r="J92" s="348">
        <v>-1.17E-2</v>
      </c>
      <c r="K92" s="348">
        <v>0.72950000000000004</v>
      </c>
      <c r="L92" s="348">
        <v>7.0442</v>
      </c>
      <c r="M92" s="348">
        <v>-5.0111999999999997</v>
      </c>
      <c r="N92" s="350">
        <v>-1.9486000000000001</v>
      </c>
      <c r="O92" s="348">
        <v>4.1544999999999996</v>
      </c>
      <c r="P92" s="348">
        <v>13.8377</v>
      </c>
      <c r="Q92" s="348">
        <v>11.6408</v>
      </c>
      <c r="R92" s="348" t="s">
        <v>430</v>
      </c>
      <c r="S92" s="348">
        <v>9.6096000000000004</v>
      </c>
      <c r="T92" s="348">
        <v>-5.1517999999999997</v>
      </c>
      <c r="U92" s="348">
        <v>-1.3244</v>
      </c>
      <c r="V92" s="348">
        <v>-3.8740000000000001</v>
      </c>
      <c r="W92" s="348">
        <v>0.98470000000000002</v>
      </c>
      <c r="X92" s="348">
        <v>13.2804</v>
      </c>
      <c r="Y92" s="374"/>
      <c r="Z92" s="346">
        <v>4</v>
      </c>
      <c r="AA92" s="346">
        <v>27</v>
      </c>
      <c r="AB92" s="346">
        <v>27</v>
      </c>
      <c r="AC92" s="346">
        <v>28</v>
      </c>
      <c r="AD92" s="346">
        <v>26</v>
      </c>
      <c r="AE92" s="346">
        <v>22</v>
      </c>
      <c r="AF92" s="346">
        <v>13</v>
      </c>
      <c r="AG92" s="346">
        <v>14</v>
      </c>
      <c r="AH92" s="346">
        <v>9</v>
      </c>
      <c r="AI92" s="346" t="s">
        <v>430</v>
      </c>
      <c r="AJ92" s="346">
        <v>28</v>
      </c>
      <c r="AK92" s="346">
        <v>27</v>
      </c>
      <c r="AL92" s="346">
        <v>24</v>
      </c>
      <c r="AM92" s="346">
        <v>23</v>
      </c>
      <c r="AN92" s="346">
        <v>28</v>
      </c>
      <c r="AO92" s="373"/>
      <c r="AP92" s="348" t="s">
        <v>430</v>
      </c>
      <c r="AQ92" s="348">
        <v>13.2</v>
      </c>
      <c r="AR92" s="348">
        <v>10.72</v>
      </c>
      <c r="AS92" s="348">
        <v>6.12</v>
      </c>
      <c r="AT92" s="348">
        <v>-3.43</v>
      </c>
      <c r="AU92" s="351"/>
      <c r="AV92" s="346" t="s">
        <v>430</v>
      </c>
      <c r="AW92" s="346">
        <v>9</v>
      </c>
      <c r="AX92" s="346">
        <v>10</v>
      </c>
      <c r="AY92" s="346">
        <v>16</v>
      </c>
      <c r="AZ92" s="346">
        <v>24</v>
      </c>
      <c r="BA92" s="362"/>
      <c r="BB92" s="348">
        <v>11.8039804907055</v>
      </c>
      <c r="BC92" s="375">
        <v>0.86000630853442805</v>
      </c>
      <c r="BD92" s="375">
        <v>6.5703574332236295E-2</v>
      </c>
      <c r="BE92" s="375">
        <v>0.103010013585317</v>
      </c>
      <c r="BF92" s="373"/>
      <c r="BG92" s="348">
        <v>62.104300000000002</v>
      </c>
      <c r="BH92" s="348">
        <v>14.8277</v>
      </c>
      <c r="BI92" s="348">
        <v>17.310099999999998</v>
      </c>
      <c r="BJ92" s="348">
        <v>5.7579000000000002</v>
      </c>
      <c r="BK92" s="373"/>
      <c r="BL92" s="372" t="s">
        <v>825</v>
      </c>
      <c r="BM92" s="372" t="s">
        <v>826</v>
      </c>
      <c r="BN92" s="372" t="s">
        <v>827</v>
      </c>
      <c r="BO92" s="372" t="s">
        <v>828</v>
      </c>
      <c r="BP92" s="372" t="s">
        <v>829</v>
      </c>
      <c r="BQ92" s="373"/>
      <c r="BR92" s="354" t="s">
        <v>525</v>
      </c>
    </row>
    <row r="93" spans="1:70" s="107" customFormat="1" x14ac:dyDescent="0.25">
      <c r="A93" s="345" t="s">
        <v>951</v>
      </c>
      <c r="B93" s="373"/>
      <c r="C93" s="719">
        <v>42038</v>
      </c>
      <c r="D93" s="373"/>
      <c r="E93" s="346">
        <v>3466.31</v>
      </c>
      <c r="F93" s="373"/>
      <c r="G93" s="347">
        <v>44.976999999999997</v>
      </c>
      <c r="H93" s="374"/>
      <c r="I93" s="348">
        <v>0.60389999999999999</v>
      </c>
      <c r="J93" s="348">
        <v>0.40179999999999999</v>
      </c>
      <c r="K93" s="348">
        <v>1.827</v>
      </c>
      <c r="L93" s="348">
        <v>8.5351999999999997</v>
      </c>
      <c r="M93" s="348">
        <v>-2.8113000000000001</v>
      </c>
      <c r="N93" s="350">
        <v>2.8774999999999999</v>
      </c>
      <c r="O93" s="348">
        <v>3.9510000000000001</v>
      </c>
      <c r="P93" s="348">
        <v>17.199300000000001</v>
      </c>
      <c r="Q93" s="348">
        <v>15.287000000000001</v>
      </c>
      <c r="R93" s="348">
        <v>16.449000000000002</v>
      </c>
      <c r="S93" s="348">
        <v>10.9201</v>
      </c>
      <c r="T93" s="348">
        <v>-3.1377999999999999</v>
      </c>
      <c r="U93" s="348">
        <v>3.2103000000000002</v>
      </c>
      <c r="V93" s="348">
        <v>0.70079999999999998</v>
      </c>
      <c r="W93" s="348">
        <v>2.1206999999999998</v>
      </c>
      <c r="X93" s="348">
        <v>14.105700000000001</v>
      </c>
      <c r="Y93" s="374"/>
      <c r="Z93" s="346">
        <v>11</v>
      </c>
      <c r="AA93" s="346">
        <v>22</v>
      </c>
      <c r="AB93" s="346">
        <v>25</v>
      </c>
      <c r="AC93" s="346">
        <v>26</v>
      </c>
      <c r="AD93" s="346">
        <v>21</v>
      </c>
      <c r="AE93" s="346">
        <v>12</v>
      </c>
      <c r="AF93" s="346">
        <v>14</v>
      </c>
      <c r="AG93" s="346">
        <v>7</v>
      </c>
      <c r="AH93" s="346">
        <v>4</v>
      </c>
      <c r="AI93" s="346">
        <v>4</v>
      </c>
      <c r="AJ93" s="346">
        <v>26</v>
      </c>
      <c r="AK93" s="346">
        <v>23</v>
      </c>
      <c r="AL93" s="346">
        <v>14</v>
      </c>
      <c r="AM93" s="346">
        <v>12</v>
      </c>
      <c r="AN93" s="346">
        <v>21</v>
      </c>
      <c r="AO93" s="373"/>
      <c r="AP93" s="348">
        <v>16.170000000000002</v>
      </c>
      <c r="AQ93" s="348">
        <v>17.12</v>
      </c>
      <c r="AR93" s="348">
        <v>14.03</v>
      </c>
      <c r="AS93" s="348">
        <v>8.98</v>
      </c>
      <c r="AT93" s="348">
        <v>1.64</v>
      </c>
      <c r="AU93" s="351"/>
      <c r="AV93" s="346">
        <v>4</v>
      </c>
      <c r="AW93" s="346">
        <v>4</v>
      </c>
      <c r="AX93" s="346">
        <v>5</v>
      </c>
      <c r="AY93" s="346">
        <v>9</v>
      </c>
      <c r="AZ93" s="346">
        <v>19</v>
      </c>
      <c r="BA93" s="362"/>
      <c r="BB93" s="348">
        <v>13.5772915859623</v>
      </c>
      <c r="BC93" s="375">
        <v>1.0181682290263201</v>
      </c>
      <c r="BD93" s="375">
        <v>7.5192178581290597E-2</v>
      </c>
      <c r="BE93" s="375">
        <v>0.22466452606345699</v>
      </c>
      <c r="BF93" s="373"/>
      <c r="BG93" s="348">
        <v>61.848199999999999</v>
      </c>
      <c r="BH93" s="348">
        <v>27.136399999999998</v>
      </c>
      <c r="BI93" s="348">
        <v>7.4977200000000002</v>
      </c>
      <c r="BJ93" s="348">
        <v>3.5176799999999999</v>
      </c>
      <c r="BK93" s="373"/>
      <c r="BL93" s="372" t="s">
        <v>831</v>
      </c>
      <c r="BM93" s="372" t="s">
        <v>832</v>
      </c>
      <c r="BN93" s="372" t="s">
        <v>833</v>
      </c>
      <c r="BO93" s="372" t="s">
        <v>834</v>
      </c>
      <c r="BP93" s="372" t="s">
        <v>835</v>
      </c>
      <c r="BQ93" s="373"/>
      <c r="BR93" s="354" t="s">
        <v>476</v>
      </c>
    </row>
    <row r="94" spans="1:70" s="107" customFormat="1" x14ac:dyDescent="0.25">
      <c r="A94" s="345" t="s">
        <v>952</v>
      </c>
      <c r="B94" s="373"/>
      <c r="C94" s="719">
        <v>45943</v>
      </c>
      <c r="D94" s="373"/>
      <c r="E94" s="346">
        <v>3210.07</v>
      </c>
      <c r="F94" s="373"/>
      <c r="G94" s="347">
        <v>9.8949999999999996</v>
      </c>
      <c r="H94" s="374"/>
      <c r="I94" s="348">
        <v>0.50990000000000002</v>
      </c>
      <c r="J94" s="348">
        <v>0.27060000000000001</v>
      </c>
      <c r="K94" s="348">
        <v>2.3712</v>
      </c>
      <c r="L94" s="348">
        <v>8.9757999999999996</v>
      </c>
      <c r="M94" s="348">
        <v>-3.3691</v>
      </c>
      <c r="N94" s="350" t="s">
        <v>430</v>
      </c>
      <c r="O94" s="348" t="s">
        <v>430</v>
      </c>
      <c r="P94" s="348" t="s">
        <v>430</v>
      </c>
      <c r="Q94" s="348" t="s">
        <v>430</v>
      </c>
      <c r="R94" s="348" t="s">
        <v>430</v>
      </c>
      <c r="S94" s="348">
        <v>11.430199999999999</v>
      </c>
      <c r="T94" s="348">
        <v>-3.7450999999999999</v>
      </c>
      <c r="U94" s="348" t="s">
        <v>430</v>
      </c>
      <c r="V94" s="348" t="s">
        <v>430</v>
      </c>
      <c r="W94" s="348">
        <v>2.5558999999999998</v>
      </c>
      <c r="X94" s="348">
        <v>-1.05</v>
      </c>
      <c r="Y94" s="374"/>
      <c r="Z94" s="346">
        <v>15</v>
      </c>
      <c r="AA94" s="346">
        <v>25</v>
      </c>
      <c r="AB94" s="346">
        <v>20</v>
      </c>
      <c r="AC94" s="346">
        <v>23</v>
      </c>
      <c r="AD94" s="346">
        <v>23</v>
      </c>
      <c r="AE94" s="346" t="s">
        <v>430</v>
      </c>
      <c r="AF94" s="346" t="s">
        <v>430</v>
      </c>
      <c r="AG94" s="346" t="s">
        <v>430</v>
      </c>
      <c r="AH94" s="346" t="s">
        <v>430</v>
      </c>
      <c r="AI94" s="346" t="s">
        <v>430</v>
      </c>
      <c r="AJ94" s="346">
        <v>23</v>
      </c>
      <c r="AK94" s="346">
        <v>25</v>
      </c>
      <c r="AL94" s="346" t="s">
        <v>430</v>
      </c>
      <c r="AM94" s="346" t="s">
        <v>430</v>
      </c>
      <c r="AN94" s="346">
        <v>19</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62"/>
      <c r="BB94" s="348">
        <v>17.385895495983199</v>
      </c>
      <c r="BC94" s="375">
        <v>0.97672864802321002</v>
      </c>
      <c r="BD94" s="375">
        <v>-3.5757491039539402E-2</v>
      </c>
      <c r="BE94" s="375">
        <v>-6.8246224336930006E-2</v>
      </c>
      <c r="BF94" s="373"/>
      <c r="BG94" s="348">
        <v>62.833300000000001</v>
      </c>
      <c r="BH94" s="348">
        <v>15.0662</v>
      </c>
      <c r="BI94" s="348">
        <v>19.8841</v>
      </c>
      <c r="BJ94" s="348">
        <v>2.2164000000000001</v>
      </c>
      <c r="BK94" s="373"/>
      <c r="BL94" s="372" t="s">
        <v>953</v>
      </c>
      <c r="BM94" s="372" t="s">
        <v>954</v>
      </c>
      <c r="BN94" s="372" t="s">
        <v>955</v>
      </c>
      <c r="BO94" s="372" t="s">
        <v>956</v>
      </c>
      <c r="BP94" s="372" t="s">
        <v>957</v>
      </c>
      <c r="BQ94" s="373"/>
      <c r="BR94" s="354" t="s">
        <v>554</v>
      </c>
    </row>
    <row r="95" spans="1:70" s="107" customFormat="1" x14ac:dyDescent="0.25">
      <c r="A95" s="345" t="s">
        <v>958</v>
      </c>
      <c r="B95" s="373"/>
      <c r="C95" s="719">
        <v>45174</v>
      </c>
      <c r="D95" s="373"/>
      <c r="E95" s="346">
        <v>2604.37</v>
      </c>
      <c r="F95" s="373"/>
      <c r="G95" s="347">
        <v>13.35</v>
      </c>
      <c r="H95" s="374"/>
      <c r="I95" s="348">
        <v>0.30049999999999999</v>
      </c>
      <c r="J95" s="348">
        <v>0.83079999999999998</v>
      </c>
      <c r="K95" s="348">
        <v>0.90700000000000003</v>
      </c>
      <c r="L95" s="348">
        <v>8.6249000000000002</v>
      </c>
      <c r="M95" s="348">
        <v>-3.6797</v>
      </c>
      <c r="N95" s="350">
        <v>-2.1978</v>
      </c>
      <c r="O95" s="348">
        <v>-3.1073</v>
      </c>
      <c r="P95" s="348" t="s">
        <v>430</v>
      </c>
      <c r="Q95" s="348" t="s">
        <v>430</v>
      </c>
      <c r="R95" s="348" t="s">
        <v>430</v>
      </c>
      <c r="S95" s="348">
        <v>10.9726</v>
      </c>
      <c r="T95" s="348">
        <v>-3.6797</v>
      </c>
      <c r="U95" s="348">
        <v>-2.7677</v>
      </c>
      <c r="V95" s="348">
        <v>-4.0259</v>
      </c>
      <c r="W95" s="348">
        <v>2.0642</v>
      </c>
      <c r="X95" s="348">
        <v>10.859</v>
      </c>
      <c r="Y95" s="374"/>
      <c r="Z95" s="346">
        <v>24</v>
      </c>
      <c r="AA95" s="346">
        <v>15</v>
      </c>
      <c r="AB95" s="346">
        <v>26</v>
      </c>
      <c r="AC95" s="346">
        <v>24</v>
      </c>
      <c r="AD95" s="346">
        <v>24</v>
      </c>
      <c r="AE95" s="346">
        <v>24</v>
      </c>
      <c r="AF95" s="346">
        <v>22</v>
      </c>
      <c r="AG95" s="346" t="s">
        <v>430</v>
      </c>
      <c r="AH95" s="346" t="s">
        <v>430</v>
      </c>
      <c r="AI95" s="346" t="s">
        <v>430</v>
      </c>
      <c r="AJ95" s="346">
        <v>25</v>
      </c>
      <c r="AK95" s="346">
        <v>24</v>
      </c>
      <c r="AL95" s="346">
        <v>26</v>
      </c>
      <c r="AM95" s="346">
        <v>24</v>
      </c>
      <c r="AN95" s="346">
        <v>22</v>
      </c>
      <c r="AO95" s="373"/>
      <c r="AP95" s="348" t="s">
        <v>430</v>
      </c>
      <c r="AQ95" s="348" t="s">
        <v>430</v>
      </c>
      <c r="AR95" s="348" t="s">
        <v>430</v>
      </c>
      <c r="AS95" s="348" t="s">
        <v>430</v>
      </c>
      <c r="AT95" s="348">
        <v>-2.5</v>
      </c>
      <c r="AU95" s="351"/>
      <c r="AV95" s="346" t="s">
        <v>430</v>
      </c>
      <c r="AW95" s="346" t="s">
        <v>430</v>
      </c>
      <c r="AX95" s="346" t="s">
        <v>430</v>
      </c>
      <c r="AY95" s="346" t="s">
        <v>430</v>
      </c>
      <c r="AZ95" s="346">
        <v>22</v>
      </c>
      <c r="BA95" s="362"/>
      <c r="BB95" s="348">
        <v>15.653309712734099</v>
      </c>
      <c r="BC95" s="375">
        <v>1.0171500514227201</v>
      </c>
      <c r="BD95" s="375">
        <v>3.2648353151251398E-2</v>
      </c>
      <c r="BE95" s="375">
        <v>-8.7025479595310595E-2</v>
      </c>
      <c r="BF95" s="373"/>
      <c r="BG95" s="348">
        <v>60.691299999999998</v>
      </c>
      <c r="BH95" s="348">
        <v>17.886700000000001</v>
      </c>
      <c r="BI95" s="348">
        <v>18.331399999999999</v>
      </c>
      <c r="BJ95" s="348">
        <v>3.0905999999999998</v>
      </c>
      <c r="BK95" s="373"/>
      <c r="BL95" s="372" t="s">
        <v>837</v>
      </c>
      <c r="BM95" s="372" t="s">
        <v>838</v>
      </c>
      <c r="BN95" s="372" t="s">
        <v>839</v>
      </c>
      <c r="BO95" s="372" t="s">
        <v>840</v>
      </c>
      <c r="BP95" s="372" t="s">
        <v>841</v>
      </c>
      <c r="BQ95" s="373"/>
      <c r="BR95" s="354" t="s">
        <v>463</v>
      </c>
    </row>
    <row r="96" spans="1:70" s="107" customFormat="1" x14ac:dyDescent="0.25">
      <c r="A96" s="345" t="s">
        <v>959</v>
      </c>
      <c r="B96" s="373"/>
      <c r="C96" s="719">
        <v>44011</v>
      </c>
      <c r="D96" s="373"/>
      <c r="E96" s="346">
        <v>2595.16</v>
      </c>
      <c r="F96" s="373"/>
      <c r="G96" s="347">
        <v>40.71</v>
      </c>
      <c r="H96" s="374"/>
      <c r="I96" s="348">
        <v>4.9200000000000001E-2</v>
      </c>
      <c r="J96" s="348">
        <v>0.59299999999999997</v>
      </c>
      <c r="K96" s="348">
        <v>3.5350999999999999</v>
      </c>
      <c r="L96" s="348">
        <v>14.4826</v>
      </c>
      <c r="M96" s="348">
        <v>5.8227000000000002</v>
      </c>
      <c r="N96" s="350">
        <v>10.116300000000001</v>
      </c>
      <c r="O96" s="348">
        <v>4.3312999999999997</v>
      </c>
      <c r="P96" s="348">
        <v>23.041399999999999</v>
      </c>
      <c r="Q96" s="348">
        <v>18.3703</v>
      </c>
      <c r="R96" s="348" t="s">
        <v>430</v>
      </c>
      <c r="S96" s="348">
        <v>17.0837</v>
      </c>
      <c r="T96" s="348">
        <v>5.7127999999999997</v>
      </c>
      <c r="U96" s="348">
        <v>8.734</v>
      </c>
      <c r="V96" s="348">
        <v>7.7839999999999998</v>
      </c>
      <c r="W96" s="348">
        <v>2.7252000000000001</v>
      </c>
      <c r="X96" s="348">
        <v>26.4162</v>
      </c>
      <c r="Y96" s="374"/>
      <c r="Z96" s="346">
        <v>27</v>
      </c>
      <c r="AA96" s="346">
        <v>19</v>
      </c>
      <c r="AB96" s="346">
        <v>15</v>
      </c>
      <c r="AC96" s="346">
        <v>10</v>
      </c>
      <c r="AD96" s="346">
        <v>3</v>
      </c>
      <c r="AE96" s="346">
        <v>4</v>
      </c>
      <c r="AF96" s="346">
        <v>11</v>
      </c>
      <c r="AG96" s="346">
        <v>1</v>
      </c>
      <c r="AH96" s="346">
        <v>1</v>
      </c>
      <c r="AI96" s="346" t="s">
        <v>430</v>
      </c>
      <c r="AJ96" s="346">
        <v>11</v>
      </c>
      <c r="AK96" s="346">
        <v>3</v>
      </c>
      <c r="AL96" s="346">
        <v>4</v>
      </c>
      <c r="AM96" s="346">
        <v>3</v>
      </c>
      <c r="AN96" s="346">
        <v>17</v>
      </c>
      <c r="AO96" s="373"/>
      <c r="AP96" s="348" t="s">
        <v>430</v>
      </c>
      <c r="AQ96" s="348" t="s">
        <v>430</v>
      </c>
      <c r="AR96" s="348">
        <v>18.07</v>
      </c>
      <c r="AS96" s="348">
        <v>13</v>
      </c>
      <c r="AT96" s="348">
        <v>14.73</v>
      </c>
      <c r="AU96" s="351"/>
      <c r="AV96" s="346" t="s">
        <v>430</v>
      </c>
      <c r="AW96" s="346" t="s">
        <v>430</v>
      </c>
      <c r="AX96" s="346">
        <v>1</v>
      </c>
      <c r="AY96" s="346">
        <v>3</v>
      </c>
      <c r="AZ96" s="346">
        <v>4</v>
      </c>
      <c r="BA96" s="362"/>
      <c r="BB96" s="348">
        <v>16.381303103852201</v>
      </c>
      <c r="BC96" s="375">
        <v>1.13364771783438</v>
      </c>
      <c r="BD96" s="375">
        <v>8.8323090955366002E-2</v>
      </c>
      <c r="BE96" s="375">
        <v>0.59601734017085795</v>
      </c>
      <c r="BF96" s="373"/>
      <c r="BG96" s="348">
        <v>48.376600000000003</v>
      </c>
      <c r="BH96" s="348">
        <v>17.138300000000001</v>
      </c>
      <c r="BI96" s="348">
        <v>30.020499999999998</v>
      </c>
      <c r="BJ96" s="348">
        <v>4.4645999999999999</v>
      </c>
      <c r="BK96" s="373"/>
      <c r="BL96" s="372" t="s">
        <v>843</v>
      </c>
      <c r="BM96" s="372" t="s">
        <v>844</v>
      </c>
      <c r="BN96" s="372" t="s">
        <v>608</v>
      </c>
      <c r="BO96" s="372" t="s">
        <v>845</v>
      </c>
      <c r="BP96" s="372" t="s">
        <v>846</v>
      </c>
      <c r="BQ96" s="373"/>
      <c r="BR96" s="354" t="s">
        <v>476</v>
      </c>
    </row>
    <row r="97" spans="1:70" s="107" customFormat="1" x14ac:dyDescent="0.25">
      <c r="A97" s="345" t="s">
        <v>960</v>
      </c>
      <c r="B97" s="373"/>
      <c r="C97" s="719">
        <v>41275</v>
      </c>
      <c r="D97" s="373"/>
      <c r="E97" s="346">
        <v>2354.13</v>
      </c>
      <c r="F97" s="373"/>
      <c r="G97" s="347">
        <v>57.78</v>
      </c>
      <c r="H97" s="374"/>
      <c r="I97" s="348">
        <v>0.59189999999999998</v>
      </c>
      <c r="J97" s="348">
        <v>1.5108999999999999</v>
      </c>
      <c r="K97" s="348">
        <v>4.1269</v>
      </c>
      <c r="L97" s="348">
        <v>11.158099999999999</v>
      </c>
      <c r="M97" s="348">
        <v>-1.0786</v>
      </c>
      <c r="N97" s="350">
        <v>1.9766999999999999</v>
      </c>
      <c r="O97" s="348">
        <v>3.6810999999999998</v>
      </c>
      <c r="P97" s="348">
        <v>14.1091</v>
      </c>
      <c r="Q97" s="348">
        <v>12.8209</v>
      </c>
      <c r="R97" s="348">
        <v>14.3003</v>
      </c>
      <c r="S97" s="348">
        <v>14.1221</v>
      </c>
      <c r="T97" s="348">
        <v>-0.82389999999999997</v>
      </c>
      <c r="U97" s="348">
        <v>2.6105</v>
      </c>
      <c r="V97" s="348">
        <v>-0.19</v>
      </c>
      <c r="W97" s="348">
        <v>3.6040999999999999</v>
      </c>
      <c r="X97" s="348">
        <v>13.1736</v>
      </c>
      <c r="Y97" s="374"/>
      <c r="Z97" s="346">
        <v>12</v>
      </c>
      <c r="AA97" s="346">
        <v>5</v>
      </c>
      <c r="AB97" s="346">
        <v>11</v>
      </c>
      <c r="AC97" s="346">
        <v>18</v>
      </c>
      <c r="AD97" s="346">
        <v>16</v>
      </c>
      <c r="AE97" s="346">
        <v>15</v>
      </c>
      <c r="AF97" s="346">
        <v>15</v>
      </c>
      <c r="AG97" s="346">
        <v>12</v>
      </c>
      <c r="AH97" s="346">
        <v>8</v>
      </c>
      <c r="AI97" s="346">
        <v>6</v>
      </c>
      <c r="AJ97" s="346">
        <v>16</v>
      </c>
      <c r="AK97" s="346">
        <v>17</v>
      </c>
      <c r="AL97" s="346">
        <v>15</v>
      </c>
      <c r="AM97" s="346">
        <v>15</v>
      </c>
      <c r="AN97" s="346">
        <v>10</v>
      </c>
      <c r="AO97" s="373"/>
      <c r="AP97" s="348">
        <v>14.61</v>
      </c>
      <c r="AQ97" s="348">
        <v>15.05</v>
      </c>
      <c r="AR97" s="348">
        <v>11.47</v>
      </c>
      <c r="AS97" s="348">
        <v>7.25</v>
      </c>
      <c r="AT97" s="348">
        <v>4.24</v>
      </c>
      <c r="AU97" s="351"/>
      <c r="AV97" s="346">
        <v>7</v>
      </c>
      <c r="AW97" s="346">
        <v>7</v>
      </c>
      <c r="AX97" s="346">
        <v>9</v>
      </c>
      <c r="AY97" s="346">
        <v>12</v>
      </c>
      <c r="AZ97" s="346">
        <v>14</v>
      </c>
      <c r="BA97" s="362"/>
      <c r="BB97" s="348">
        <v>13.455741359812</v>
      </c>
      <c r="BC97" s="375">
        <v>1.0020141375537599</v>
      </c>
      <c r="BD97" s="375">
        <v>6.0276747340549698E-2</v>
      </c>
      <c r="BE97" s="375">
        <v>5.9032518643230301E-2</v>
      </c>
      <c r="BF97" s="373"/>
      <c r="BG97" s="348">
        <v>53.3643</v>
      </c>
      <c r="BH97" s="348">
        <v>16.694199999999999</v>
      </c>
      <c r="BI97" s="348">
        <v>25.990100000000002</v>
      </c>
      <c r="BJ97" s="348">
        <v>3.9514</v>
      </c>
      <c r="BK97" s="373"/>
      <c r="BL97" s="372" t="s">
        <v>750</v>
      </c>
      <c r="BM97" s="372" t="s">
        <v>848</v>
      </c>
      <c r="BN97" s="372" t="s">
        <v>849</v>
      </c>
      <c r="BO97" s="372" t="s">
        <v>850</v>
      </c>
      <c r="BP97" s="372" t="s">
        <v>851</v>
      </c>
      <c r="BQ97" s="373"/>
      <c r="BR97" s="354" t="s">
        <v>547</v>
      </c>
    </row>
    <row r="98" spans="1:70" s="107" customFormat="1" x14ac:dyDescent="0.25">
      <c r="A98" s="345" t="s">
        <v>961</v>
      </c>
      <c r="B98" s="373"/>
      <c r="C98" s="719">
        <v>45107</v>
      </c>
      <c r="D98" s="373"/>
      <c r="E98" s="346">
        <v>2109.92</v>
      </c>
      <c r="F98" s="373"/>
      <c r="G98" s="347">
        <v>16.302600000000002</v>
      </c>
      <c r="H98" s="374"/>
      <c r="I98" s="348">
        <v>0.44729999999999998</v>
      </c>
      <c r="J98" s="348">
        <v>0.73280000000000001</v>
      </c>
      <c r="K98" s="348">
        <v>4.8689</v>
      </c>
      <c r="L98" s="348">
        <v>15.9321</v>
      </c>
      <c r="M98" s="348">
        <v>2.8094999999999999</v>
      </c>
      <c r="N98" s="350">
        <v>5.6504000000000003</v>
      </c>
      <c r="O98" s="348">
        <v>4.7436999999999996</v>
      </c>
      <c r="P98" s="348" t="s">
        <v>430</v>
      </c>
      <c r="Q98" s="348" t="s">
        <v>430</v>
      </c>
      <c r="R98" s="348" t="s">
        <v>430</v>
      </c>
      <c r="S98" s="348">
        <v>18.781199999999998</v>
      </c>
      <c r="T98" s="348">
        <v>3.0356000000000001</v>
      </c>
      <c r="U98" s="348">
        <v>6.3188000000000004</v>
      </c>
      <c r="V98" s="348">
        <v>3.2562000000000002</v>
      </c>
      <c r="W98" s="348">
        <v>3.7951999999999999</v>
      </c>
      <c r="X98" s="348">
        <v>17.781400000000001</v>
      </c>
      <c r="Y98" s="374"/>
      <c r="Z98" s="346">
        <v>19</v>
      </c>
      <c r="AA98" s="346">
        <v>18</v>
      </c>
      <c r="AB98" s="346">
        <v>7</v>
      </c>
      <c r="AC98" s="346">
        <v>5</v>
      </c>
      <c r="AD98" s="346">
        <v>5</v>
      </c>
      <c r="AE98" s="346">
        <v>7</v>
      </c>
      <c r="AF98" s="346">
        <v>10</v>
      </c>
      <c r="AG98" s="346" t="s">
        <v>430</v>
      </c>
      <c r="AH98" s="346" t="s">
        <v>430</v>
      </c>
      <c r="AI98" s="346" t="s">
        <v>430</v>
      </c>
      <c r="AJ98" s="346">
        <v>6</v>
      </c>
      <c r="AK98" s="346">
        <v>6</v>
      </c>
      <c r="AL98" s="346">
        <v>5</v>
      </c>
      <c r="AM98" s="346">
        <v>7</v>
      </c>
      <c r="AN98" s="346">
        <v>7</v>
      </c>
      <c r="AO98" s="373"/>
      <c r="AP98" s="348" t="s">
        <v>430</v>
      </c>
      <c r="AQ98" s="348" t="s">
        <v>430</v>
      </c>
      <c r="AR98" s="348" t="s">
        <v>430</v>
      </c>
      <c r="AS98" s="348">
        <v>11.16</v>
      </c>
      <c r="AT98" s="348">
        <v>11.11</v>
      </c>
      <c r="AU98" s="351"/>
      <c r="AV98" s="346" t="s">
        <v>430</v>
      </c>
      <c r="AW98" s="346" t="s">
        <v>430</v>
      </c>
      <c r="AX98" s="346" t="s">
        <v>430</v>
      </c>
      <c r="AY98" s="346">
        <v>5</v>
      </c>
      <c r="AZ98" s="346">
        <v>5</v>
      </c>
      <c r="BA98" s="362"/>
      <c r="BB98" s="348">
        <v>14.5383004628099</v>
      </c>
      <c r="BC98" s="375">
        <v>1.0669082415301501</v>
      </c>
      <c r="BD98" s="375">
        <v>6.9277325598153694E-2</v>
      </c>
      <c r="BE98" s="375">
        <v>0.39874743551741898</v>
      </c>
      <c r="BF98" s="373"/>
      <c r="BG98" s="348">
        <v>49.193300000000001</v>
      </c>
      <c r="BH98" s="348">
        <v>23.636900000000001</v>
      </c>
      <c r="BI98" s="348">
        <v>23.7454</v>
      </c>
      <c r="BJ98" s="348">
        <v>3.4243999999999999</v>
      </c>
      <c r="BK98" s="373"/>
      <c r="BL98" s="372" t="s">
        <v>853</v>
      </c>
      <c r="BM98" s="372" t="s">
        <v>854</v>
      </c>
      <c r="BN98" s="372" t="s">
        <v>855</v>
      </c>
      <c r="BO98" s="372" t="s">
        <v>856</v>
      </c>
      <c r="BP98" s="372" t="s">
        <v>857</v>
      </c>
      <c r="BQ98" s="373"/>
      <c r="BR98" s="354" t="s">
        <v>443</v>
      </c>
    </row>
    <row r="99" spans="1:70" s="107" customFormat="1" x14ac:dyDescent="0.25">
      <c r="A99" s="345" t="s">
        <v>962</v>
      </c>
      <c r="B99" s="373"/>
      <c r="C99" s="719">
        <v>44810</v>
      </c>
      <c r="D99" s="373"/>
      <c r="E99" s="346">
        <v>1999.51</v>
      </c>
      <c r="F99" s="373"/>
      <c r="G99" s="347">
        <v>15.245699999999999</v>
      </c>
      <c r="H99" s="374"/>
      <c r="I99" s="348">
        <v>0.65559999999999996</v>
      </c>
      <c r="J99" s="348">
        <v>0.8367</v>
      </c>
      <c r="K99" s="348">
        <v>2.8593000000000002</v>
      </c>
      <c r="L99" s="348">
        <v>7.5397999999999996</v>
      </c>
      <c r="M99" s="348">
        <v>-5.1513</v>
      </c>
      <c r="N99" s="350">
        <v>-0.3881</v>
      </c>
      <c r="O99" s="348">
        <v>4.2968000000000002</v>
      </c>
      <c r="P99" s="348">
        <v>12.683999999999999</v>
      </c>
      <c r="Q99" s="348" t="s">
        <v>430</v>
      </c>
      <c r="R99" s="348" t="s">
        <v>430</v>
      </c>
      <c r="S99" s="348">
        <v>10.600300000000001</v>
      </c>
      <c r="T99" s="348">
        <v>-5.3243999999999998</v>
      </c>
      <c r="U99" s="348">
        <v>-0.55830000000000002</v>
      </c>
      <c r="V99" s="348">
        <v>-2.0489000000000002</v>
      </c>
      <c r="W99" s="348">
        <v>2.7296999999999998</v>
      </c>
      <c r="X99" s="348">
        <v>11.7369</v>
      </c>
      <c r="Y99" s="374"/>
      <c r="Z99" s="346">
        <v>7</v>
      </c>
      <c r="AA99" s="346">
        <v>13</v>
      </c>
      <c r="AB99" s="346">
        <v>17</v>
      </c>
      <c r="AC99" s="346">
        <v>27</v>
      </c>
      <c r="AD99" s="346">
        <v>27</v>
      </c>
      <c r="AE99" s="346">
        <v>20</v>
      </c>
      <c r="AF99" s="346">
        <v>12</v>
      </c>
      <c r="AG99" s="346">
        <v>17</v>
      </c>
      <c r="AH99" s="346" t="s">
        <v>430</v>
      </c>
      <c r="AI99" s="346" t="s">
        <v>430</v>
      </c>
      <c r="AJ99" s="346">
        <v>27</v>
      </c>
      <c r="AK99" s="346">
        <v>28</v>
      </c>
      <c r="AL99" s="346">
        <v>23</v>
      </c>
      <c r="AM99" s="346">
        <v>19</v>
      </c>
      <c r="AN99" s="346">
        <v>16</v>
      </c>
      <c r="AO99" s="373"/>
      <c r="AP99" s="348" t="s">
        <v>430</v>
      </c>
      <c r="AQ99" s="348" t="s">
        <v>430</v>
      </c>
      <c r="AR99" s="348" t="s">
        <v>430</v>
      </c>
      <c r="AS99" s="348">
        <v>5.74</v>
      </c>
      <c r="AT99" s="348">
        <v>-2.82</v>
      </c>
      <c r="AU99" s="351"/>
      <c r="AV99" s="346" t="s">
        <v>430</v>
      </c>
      <c r="AW99" s="346" t="s">
        <v>430</v>
      </c>
      <c r="AX99" s="346" t="s">
        <v>430</v>
      </c>
      <c r="AY99" s="346">
        <v>18</v>
      </c>
      <c r="AZ99" s="346">
        <v>23</v>
      </c>
      <c r="BA99" s="362"/>
      <c r="BB99" s="348">
        <v>12.4443935684205</v>
      </c>
      <c r="BC99" s="375">
        <v>0.92541197491606098</v>
      </c>
      <c r="BD99" s="375">
        <v>5.3102179729761001E-2</v>
      </c>
      <c r="BE99" s="375">
        <v>-6.2878690692911895E-2</v>
      </c>
      <c r="BF99" s="373"/>
      <c r="BG99" s="348">
        <v>64.495599999999996</v>
      </c>
      <c r="BH99" s="348">
        <v>13.6791</v>
      </c>
      <c r="BI99" s="348">
        <v>18.201499999999999</v>
      </c>
      <c r="BJ99" s="348">
        <v>3.6238000000000001</v>
      </c>
      <c r="BK99" s="373"/>
      <c r="BL99" s="372" t="s">
        <v>859</v>
      </c>
      <c r="BM99" s="372" t="s">
        <v>860</v>
      </c>
      <c r="BN99" s="372" t="s">
        <v>861</v>
      </c>
      <c r="BO99" s="372" t="s">
        <v>862</v>
      </c>
      <c r="BP99" s="372" t="s">
        <v>863</v>
      </c>
      <c r="BQ99" s="373"/>
      <c r="BR99" s="354" t="s">
        <v>443</v>
      </c>
    </row>
    <row r="100" spans="1:70" s="107" customFormat="1" x14ac:dyDescent="0.25">
      <c r="A100" s="345" t="s">
        <v>963</v>
      </c>
      <c r="B100" s="373"/>
      <c r="C100" s="719">
        <v>44431</v>
      </c>
      <c r="D100" s="373"/>
      <c r="E100" s="346">
        <v>1563.41</v>
      </c>
      <c r="F100" s="373"/>
      <c r="G100" s="347">
        <v>17.2258</v>
      </c>
      <c r="H100" s="374"/>
      <c r="I100" s="348">
        <v>0.47710000000000002</v>
      </c>
      <c r="J100" s="348">
        <v>0.50290000000000001</v>
      </c>
      <c r="K100" s="348">
        <v>2.6573000000000002</v>
      </c>
      <c r="L100" s="348">
        <v>8.5486000000000004</v>
      </c>
      <c r="M100" s="348">
        <v>-4.4242999999999997</v>
      </c>
      <c r="N100" s="350">
        <v>-0.65</v>
      </c>
      <c r="O100" s="348">
        <v>2.6776</v>
      </c>
      <c r="P100" s="348">
        <v>13.784000000000001</v>
      </c>
      <c r="Q100" s="348" t="s">
        <v>430</v>
      </c>
      <c r="R100" s="348" t="s">
        <v>430</v>
      </c>
      <c r="S100" s="348">
        <v>10.973800000000001</v>
      </c>
      <c r="T100" s="348">
        <v>-4.1940999999999997</v>
      </c>
      <c r="U100" s="348">
        <v>2.2599999999999999E-2</v>
      </c>
      <c r="V100" s="348">
        <v>-2.8464999999999998</v>
      </c>
      <c r="W100" s="348">
        <v>2.91</v>
      </c>
      <c r="X100" s="348">
        <v>11.895799999999999</v>
      </c>
      <c r="Y100" s="374"/>
      <c r="Z100" s="346">
        <v>16</v>
      </c>
      <c r="AA100" s="346">
        <v>20</v>
      </c>
      <c r="AB100" s="346">
        <v>18</v>
      </c>
      <c r="AC100" s="346">
        <v>25</v>
      </c>
      <c r="AD100" s="346">
        <v>25</v>
      </c>
      <c r="AE100" s="346">
        <v>21</v>
      </c>
      <c r="AF100" s="346">
        <v>19</v>
      </c>
      <c r="AG100" s="346">
        <v>15</v>
      </c>
      <c r="AH100" s="346" t="s">
        <v>430</v>
      </c>
      <c r="AI100" s="346" t="s">
        <v>430</v>
      </c>
      <c r="AJ100" s="346">
        <v>24</v>
      </c>
      <c r="AK100" s="346">
        <v>26</v>
      </c>
      <c r="AL100" s="346">
        <v>22</v>
      </c>
      <c r="AM100" s="346">
        <v>21</v>
      </c>
      <c r="AN100" s="346">
        <v>15</v>
      </c>
      <c r="AO100" s="373"/>
      <c r="AP100" s="348" t="s">
        <v>430</v>
      </c>
      <c r="AQ100" s="348" t="s">
        <v>430</v>
      </c>
      <c r="AR100" s="348" t="s">
        <v>430</v>
      </c>
      <c r="AS100" s="348">
        <v>5.88</v>
      </c>
      <c r="AT100" s="348">
        <v>-1.1299999999999999</v>
      </c>
      <c r="AU100" s="351"/>
      <c r="AV100" s="346" t="s">
        <v>430</v>
      </c>
      <c r="AW100" s="346" t="s">
        <v>430</v>
      </c>
      <c r="AX100" s="346" t="s">
        <v>430</v>
      </c>
      <c r="AY100" s="346">
        <v>17</v>
      </c>
      <c r="AZ100" s="346">
        <v>21</v>
      </c>
      <c r="BA100" s="362"/>
      <c r="BB100" s="348">
        <v>12.687659487848901</v>
      </c>
      <c r="BC100" s="375">
        <v>0.95920912639946398</v>
      </c>
      <c r="BD100" s="375">
        <v>6.1278394526505603E-2</v>
      </c>
      <c r="BE100" s="375">
        <v>2.7345786324738799E-2</v>
      </c>
      <c r="BF100" s="373"/>
      <c r="BG100" s="348">
        <v>60.6691</v>
      </c>
      <c r="BH100" s="348">
        <v>22.922599999999999</v>
      </c>
      <c r="BI100" s="348">
        <v>15.568</v>
      </c>
      <c r="BJ100" s="348">
        <v>0.84030000000000005</v>
      </c>
      <c r="BK100" s="373"/>
      <c r="BL100" s="372" t="s">
        <v>865</v>
      </c>
      <c r="BM100" s="372" t="s">
        <v>866</v>
      </c>
      <c r="BN100" s="372" t="s">
        <v>867</v>
      </c>
      <c r="BO100" s="372" t="s">
        <v>868</v>
      </c>
      <c r="BP100" s="372" t="s">
        <v>869</v>
      </c>
      <c r="BQ100" s="373"/>
      <c r="BR100" s="354" t="s">
        <v>476</v>
      </c>
    </row>
    <row r="101" spans="1:70" s="107" customFormat="1" x14ac:dyDescent="0.25">
      <c r="A101" s="345" t="s">
        <v>964</v>
      </c>
      <c r="B101" s="373"/>
      <c r="C101" s="719">
        <v>44978</v>
      </c>
      <c r="D101" s="373"/>
      <c r="E101" s="346">
        <v>1399.23</v>
      </c>
      <c r="F101" s="373"/>
      <c r="G101" s="347">
        <v>20.357700000000001</v>
      </c>
      <c r="H101" s="374"/>
      <c r="I101" s="348">
        <v>0.63670000000000004</v>
      </c>
      <c r="J101" s="348">
        <v>1.1729000000000001</v>
      </c>
      <c r="K101" s="348">
        <v>7.2145999999999999</v>
      </c>
      <c r="L101" s="348">
        <v>17.119399999999999</v>
      </c>
      <c r="M101" s="348">
        <v>5.9623999999999997</v>
      </c>
      <c r="N101" s="350">
        <v>10.252000000000001</v>
      </c>
      <c r="O101" s="348">
        <v>6.8693999999999997</v>
      </c>
      <c r="P101" s="348">
        <v>21.1691</v>
      </c>
      <c r="Q101" s="348" t="s">
        <v>430</v>
      </c>
      <c r="R101" s="348" t="s">
        <v>430</v>
      </c>
      <c r="S101" s="348">
        <v>20.4983</v>
      </c>
      <c r="T101" s="348">
        <v>5.4869000000000003</v>
      </c>
      <c r="U101" s="348">
        <v>11.157400000000001</v>
      </c>
      <c r="V101" s="348">
        <v>7.5942999999999996</v>
      </c>
      <c r="W101" s="348">
        <v>5.9629000000000003</v>
      </c>
      <c r="X101" s="348">
        <v>23.720400000000001</v>
      </c>
      <c r="Y101" s="374"/>
      <c r="Z101" s="346">
        <v>8</v>
      </c>
      <c r="AA101" s="346">
        <v>9</v>
      </c>
      <c r="AB101" s="346">
        <v>1</v>
      </c>
      <c r="AC101" s="346">
        <v>3</v>
      </c>
      <c r="AD101" s="346">
        <v>2</v>
      </c>
      <c r="AE101" s="346">
        <v>3</v>
      </c>
      <c r="AF101" s="346">
        <v>2</v>
      </c>
      <c r="AG101" s="346">
        <v>2</v>
      </c>
      <c r="AH101" s="346" t="s">
        <v>430</v>
      </c>
      <c r="AI101" s="346" t="s">
        <v>430</v>
      </c>
      <c r="AJ101" s="346">
        <v>3</v>
      </c>
      <c r="AK101" s="346">
        <v>4</v>
      </c>
      <c r="AL101" s="346">
        <v>2</v>
      </c>
      <c r="AM101" s="346">
        <v>4</v>
      </c>
      <c r="AN101" s="346">
        <v>1</v>
      </c>
      <c r="AO101" s="373"/>
      <c r="AP101" s="348" t="s">
        <v>430</v>
      </c>
      <c r="AQ101" s="348" t="s">
        <v>430</v>
      </c>
      <c r="AR101" s="348" t="s">
        <v>430</v>
      </c>
      <c r="AS101" s="348">
        <v>14.16</v>
      </c>
      <c r="AT101" s="348">
        <v>18.350000000000001</v>
      </c>
      <c r="AU101" s="351"/>
      <c r="AV101" s="346" t="s">
        <v>430</v>
      </c>
      <c r="AW101" s="346" t="s">
        <v>430</v>
      </c>
      <c r="AX101" s="346" t="s">
        <v>430</v>
      </c>
      <c r="AY101" s="346">
        <v>1</v>
      </c>
      <c r="AZ101" s="346">
        <v>2</v>
      </c>
      <c r="BA101" s="362"/>
      <c r="BB101" s="348">
        <v>15.384234144238199</v>
      </c>
      <c r="BC101" s="375">
        <v>1.10888108697063</v>
      </c>
      <c r="BD101" s="375">
        <v>8.8294824261307206E-2</v>
      </c>
      <c r="BE101" s="375">
        <v>0.49116615385714402</v>
      </c>
      <c r="BF101" s="373"/>
      <c r="BG101" s="348">
        <v>50.4405</v>
      </c>
      <c r="BH101" s="348">
        <v>13.298500000000001</v>
      </c>
      <c r="BI101" s="348">
        <v>26.997699999999998</v>
      </c>
      <c r="BJ101" s="348">
        <v>9.2632999999999992</v>
      </c>
      <c r="BK101" s="373"/>
      <c r="BL101" s="372" t="s">
        <v>871</v>
      </c>
      <c r="BM101" s="372" t="s">
        <v>872</v>
      </c>
      <c r="BN101" s="372" t="s">
        <v>873</v>
      </c>
      <c r="BO101" s="372" t="s">
        <v>874</v>
      </c>
      <c r="BP101" s="372" t="s">
        <v>875</v>
      </c>
      <c r="BQ101" s="373"/>
      <c r="BR101" s="354" t="s">
        <v>602</v>
      </c>
    </row>
    <row r="102" spans="1:70" s="107" customFormat="1" x14ac:dyDescent="0.25">
      <c r="A102" s="345" t="s">
        <v>965</v>
      </c>
      <c r="B102" s="373"/>
      <c r="C102" s="719">
        <v>44790</v>
      </c>
      <c r="D102" s="373"/>
      <c r="E102" s="346">
        <v>1235.6400000000001</v>
      </c>
      <c r="F102" s="373"/>
      <c r="G102" s="347">
        <v>16.5517</v>
      </c>
      <c r="H102" s="374"/>
      <c r="I102" s="348">
        <v>0.37109999999999999</v>
      </c>
      <c r="J102" s="348">
        <v>7.2599999999999998E-2</v>
      </c>
      <c r="K102" s="348">
        <v>2.0348999999999999</v>
      </c>
      <c r="L102" s="348">
        <v>11.3408</v>
      </c>
      <c r="M102" s="348">
        <v>5.3199999999999997E-2</v>
      </c>
      <c r="N102" s="350">
        <v>2.5882999999999998</v>
      </c>
      <c r="O102" s="348">
        <v>3.5221</v>
      </c>
      <c r="P102" s="348">
        <v>15.3689</v>
      </c>
      <c r="Q102" s="348" t="s">
        <v>430</v>
      </c>
      <c r="R102" s="348" t="s">
        <v>430</v>
      </c>
      <c r="S102" s="348">
        <v>14.0168</v>
      </c>
      <c r="T102" s="348">
        <v>-0.31859999999999999</v>
      </c>
      <c r="U102" s="348">
        <v>5.1984000000000004</v>
      </c>
      <c r="V102" s="348">
        <v>0.43509999999999999</v>
      </c>
      <c r="W102" s="348">
        <v>1.2343</v>
      </c>
      <c r="X102" s="348">
        <v>13.965</v>
      </c>
      <c r="Y102" s="374"/>
      <c r="Z102" s="346">
        <v>20</v>
      </c>
      <c r="AA102" s="346">
        <v>26</v>
      </c>
      <c r="AB102" s="346">
        <v>23</v>
      </c>
      <c r="AC102" s="346">
        <v>17</v>
      </c>
      <c r="AD102" s="346">
        <v>14</v>
      </c>
      <c r="AE102" s="346">
        <v>13</v>
      </c>
      <c r="AF102" s="346">
        <v>16</v>
      </c>
      <c r="AG102" s="346">
        <v>8</v>
      </c>
      <c r="AH102" s="346" t="s">
        <v>430</v>
      </c>
      <c r="AI102" s="346" t="s">
        <v>430</v>
      </c>
      <c r="AJ102" s="346">
        <v>17</v>
      </c>
      <c r="AK102" s="346">
        <v>16</v>
      </c>
      <c r="AL102" s="346">
        <v>9</v>
      </c>
      <c r="AM102" s="346">
        <v>13</v>
      </c>
      <c r="AN102" s="346">
        <v>26</v>
      </c>
      <c r="AO102" s="373"/>
      <c r="AP102" s="348" t="s">
        <v>430</v>
      </c>
      <c r="AQ102" s="348" t="s">
        <v>430</v>
      </c>
      <c r="AR102" s="348" t="s">
        <v>430</v>
      </c>
      <c r="AS102" s="348">
        <v>8.02</v>
      </c>
      <c r="AT102" s="348">
        <v>5.28</v>
      </c>
      <c r="AU102" s="351"/>
      <c r="AV102" s="346" t="s">
        <v>430</v>
      </c>
      <c r="AW102" s="346" t="s">
        <v>430</v>
      </c>
      <c r="AX102" s="346" t="s">
        <v>430</v>
      </c>
      <c r="AY102" s="346">
        <v>11</v>
      </c>
      <c r="AZ102" s="346">
        <v>13</v>
      </c>
      <c r="BA102" s="362"/>
      <c r="BB102" s="348">
        <v>13.7824996170253</v>
      </c>
      <c r="BC102" s="375">
        <v>1.0225370297096801</v>
      </c>
      <c r="BD102" s="375">
        <v>6.5510018357224906E-2</v>
      </c>
      <c r="BE102" s="375">
        <v>0.103233647153296</v>
      </c>
      <c r="BF102" s="373"/>
      <c r="BG102" s="348">
        <v>53.012700000000002</v>
      </c>
      <c r="BH102" s="348">
        <v>33.2074</v>
      </c>
      <c r="BI102" s="348">
        <v>9.4036600000000004</v>
      </c>
      <c r="BJ102" s="348">
        <v>4.3762400000000001</v>
      </c>
      <c r="BK102" s="373"/>
      <c r="BL102" s="372" t="s">
        <v>877</v>
      </c>
      <c r="BM102" s="372" t="s">
        <v>878</v>
      </c>
      <c r="BN102" s="372" t="s">
        <v>879</v>
      </c>
      <c r="BO102" s="372" t="s">
        <v>880</v>
      </c>
      <c r="BP102" s="372" t="s">
        <v>881</v>
      </c>
      <c r="BQ102" s="373"/>
      <c r="BR102" s="354" t="s">
        <v>436</v>
      </c>
    </row>
    <row r="103" spans="1:70" s="107" customFormat="1" x14ac:dyDescent="0.25">
      <c r="A103" s="345" t="s">
        <v>966</v>
      </c>
      <c r="B103" s="373"/>
      <c r="C103" s="719">
        <v>45408</v>
      </c>
      <c r="D103" s="373"/>
      <c r="E103" s="346">
        <v>976.35</v>
      </c>
      <c r="F103" s="373"/>
      <c r="G103" s="347">
        <v>12.08</v>
      </c>
      <c r="H103" s="374"/>
      <c r="I103" s="348">
        <v>0.3322</v>
      </c>
      <c r="J103" s="348">
        <v>0.8347</v>
      </c>
      <c r="K103" s="348">
        <v>3.8693</v>
      </c>
      <c r="L103" s="348">
        <v>12.7918</v>
      </c>
      <c r="M103" s="348">
        <v>1.6835</v>
      </c>
      <c r="N103" s="350">
        <v>3.4247000000000001</v>
      </c>
      <c r="O103" s="348">
        <v>4.9851999999999999</v>
      </c>
      <c r="P103" s="348" t="s">
        <v>430</v>
      </c>
      <c r="Q103" s="348" t="s">
        <v>430</v>
      </c>
      <c r="R103" s="348" t="s">
        <v>430</v>
      </c>
      <c r="S103" s="348">
        <v>15.3773</v>
      </c>
      <c r="T103" s="348">
        <v>1.5980000000000001</v>
      </c>
      <c r="U103" s="348">
        <v>5.5022000000000002</v>
      </c>
      <c r="V103" s="348">
        <v>1.6835</v>
      </c>
      <c r="W103" s="348">
        <v>3.0716999999999999</v>
      </c>
      <c r="X103" s="348">
        <v>9.1353000000000009</v>
      </c>
      <c r="Y103" s="374"/>
      <c r="Z103" s="346">
        <v>22</v>
      </c>
      <c r="AA103" s="346">
        <v>14</v>
      </c>
      <c r="AB103" s="346">
        <v>13</v>
      </c>
      <c r="AC103" s="346">
        <v>13</v>
      </c>
      <c r="AD103" s="346">
        <v>7</v>
      </c>
      <c r="AE103" s="346">
        <v>11</v>
      </c>
      <c r="AF103" s="346">
        <v>7</v>
      </c>
      <c r="AG103" s="346" t="s">
        <v>430</v>
      </c>
      <c r="AH103" s="346" t="s">
        <v>430</v>
      </c>
      <c r="AI103" s="346" t="s">
        <v>430</v>
      </c>
      <c r="AJ103" s="346">
        <v>14</v>
      </c>
      <c r="AK103" s="346">
        <v>9</v>
      </c>
      <c r="AL103" s="346">
        <v>7</v>
      </c>
      <c r="AM103" s="346">
        <v>11</v>
      </c>
      <c r="AN103" s="346">
        <v>14</v>
      </c>
      <c r="AO103" s="373"/>
      <c r="AP103" s="348" t="s">
        <v>430</v>
      </c>
      <c r="AQ103" s="348" t="s">
        <v>430</v>
      </c>
      <c r="AR103" s="348" t="s">
        <v>430</v>
      </c>
      <c r="AS103" s="348" t="s">
        <v>430</v>
      </c>
      <c r="AT103" s="348">
        <v>8.3800000000000008</v>
      </c>
      <c r="AU103" s="351"/>
      <c r="AV103" s="346" t="s">
        <v>430</v>
      </c>
      <c r="AW103" s="346" t="s">
        <v>430</v>
      </c>
      <c r="AX103" s="346" t="s">
        <v>430</v>
      </c>
      <c r="AY103" s="346" t="s">
        <v>430</v>
      </c>
      <c r="AZ103" s="346">
        <v>10</v>
      </c>
      <c r="BA103" s="362"/>
      <c r="BB103" s="348">
        <v>14.622669726457501</v>
      </c>
      <c r="BC103" s="375">
        <v>0.97480755829144505</v>
      </c>
      <c r="BD103" s="375">
        <v>1.5920375473556601E-2</v>
      </c>
      <c r="BE103" s="375">
        <v>0.234229803240009</v>
      </c>
      <c r="BF103" s="373"/>
      <c r="BG103" s="348">
        <v>53.669600000000003</v>
      </c>
      <c r="BH103" s="348">
        <v>26.0365</v>
      </c>
      <c r="BI103" s="348">
        <v>16.010300000000001</v>
      </c>
      <c r="BJ103" s="348">
        <v>4.2835999999999999</v>
      </c>
      <c r="BK103" s="373"/>
      <c r="BL103" s="372" t="s">
        <v>883</v>
      </c>
      <c r="BM103" s="372" t="s">
        <v>459</v>
      </c>
      <c r="BN103" s="372" t="s">
        <v>884</v>
      </c>
      <c r="BO103" s="372" t="s">
        <v>885</v>
      </c>
      <c r="BP103" s="372" t="s">
        <v>886</v>
      </c>
      <c r="BQ103" s="373"/>
      <c r="BR103" s="354" t="s">
        <v>615</v>
      </c>
    </row>
    <row r="104" spans="1:70" s="107" customFormat="1" x14ac:dyDescent="0.25">
      <c r="A104" s="345" t="s">
        <v>967</v>
      </c>
      <c r="B104" s="373"/>
      <c r="C104" s="719">
        <v>41275</v>
      </c>
      <c r="D104" s="373"/>
      <c r="E104" s="346">
        <v>1041.97</v>
      </c>
      <c r="F104" s="373"/>
      <c r="G104" s="347">
        <v>113.499</v>
      </c>
      <c r="H104" s="374"/>
      <c r="I104" s="348">
        <v>0.57369999999999999</v>
      </c>
      <c r="J104" s="348">
        <v>2.2761999999999998</v>
      </c>
      <c r="K104" s="348">
        <v>5.7554999999999996</v>
      </c>
      <c r="L104" s="348">
        <v>15.3522</v>
      </c>
      <c r="M104" s="348">
        <v>0.25600000000000001</v>
      </c>
      <c r="N104" s="350">
        <v>8.3076000000000008</v>
      </c>
      <c r="O104" s="348">
        <v>2.7795999999999998</v>
      </c>
      <c r="P104" s="348">
        <v>13.960100000000001</v>
      </c>
      <c r="Q104" s="348">
        <v>11.548</v>
      </c>
      <c r="R104" s="348">
        <v>11.428900000000001</v>
      </c>
      <c r="S104" s="348">
        <v>17.8355</v>
      </c>
      <c r="T104" s="348">
        <v>0.1699</v>
      </c>
      <c r="U104" s="348">
        <v>4.1173999999999999</v>
      </c>
      <c r="V104" s="348">
        <v>6.05</v>
      </c>
      <c r="W104" s="348">
        <v>5.1866000000000003</v>
      </c>
      <c r="X104" s="348">
        <v>11.0928</v>
      </c>
      <c r="Y104" s="374"/>
      <c r="Z104" s="346">
        <v>13</v>
      </c>
      <c r="AA104" s="346">
        <v>1</v>
      </c>
      <c r="AB104" s="346">
        <v>3</v>
      </c>
      <c r="AC104" s="346">
        <v>6</v>
      </c>
      <c r="AD104" s="346">
        <v>13</v>
      </c>
      <c r="AE104" s="346">
        <v>6</v>
      </c>
      <c r="AF104" s="346">
        <v>18</v>
      </c>
      <c r="AG104" s="346">
        <v>13</v>
      </c>
      <c r="AH104" s="346">
        <v>10</v>
      </c>
      <c r="AI104" s="346">
        <v>8</v>
      </c>
      <c r="AJ104" s="346">
        <v>9</v>
      </c>
      <c r="AK104" s="346">
        <v>14</v>
      </c>
      <c r="AL104" s="346">
        <v>11</v>
      </c>
      <c r="AM104" s="346">
        <v>6</v>
      </c>
      <c r="AN104" s="346">
        <v>4</v>
      </c>
      <c r="AO104" s="373"/>
      <c r="AP104" s="348">
        <v>12.19</v>
      </c>
      <c r="AQ104" s="348">
        <v>13.12</v>
      </c>
      <c r="AR104" s="348">
        <v>11.68</v>
      </c>
      <c r="AS104" s="348">
        <v>8.3699999999999992</v>
      </c>
      <c r="AT104" s="348">
        <v>9.02</v>
      </c>
      <c r="AU104" s="351"/>
      <c r="AV104" s="346">
        <v>8</v>
      </c>
      <c r="AW104" s="346">
        <v>10</v>
      </c>
      <c r="AX104" s="346">
        <v>8</v>
      </c>
      <c r="AY104" s="346">
        <v>10</v>
      </c>
      <c r="AZ104" s="346">
        <v>8</v>
      </c>
      <c r="BA104" s="362"/>
      <c r="BB104" s="348">
        <v>14.2156474757188</v>
      </c>
      <c r="BC104" s="375">
        <v>1.0086183573585901</v>
      </c>
      <c r="BD104" s="375">
        <v>5.4090262101647697E-2</v>
      </c>
      <c r="BE104" s="375">
        <v>-1.9845190574627199E-2</v>
      </c>
      <c r="BF104" s="373"/>
      <c r="BG104" s="348">
        <v>45.0381</v>
      </c>
      <c r="BH104" s="348">
        <v>34.076999999999998</v>
      </c>
      <c r="BI104" s="348">
        <v>18.372699999999998</v>
      </c>
      <c r="BJ104" s="348">
        <v>2.5122</v>
      </c>
      <c r="BK104" s="373"/>
      <c r="BL104" s="372" t="s">
        <v>888</v>
      </c>
      <c r="BM104" s="372" t="s">
        <v>889</v>
      </c>
      <c r="BN104" s="372" t="s">
        <v>873</v>
      </c>
      <c r="BO104" s="372" t="s">
        <v>890</v>
      </c>
      <c r="BP104" s="372" t="s">
        <v>891</v>
      </c>
      <c r="BQ104" s="373"/>
      <c r="BR104" s="354" t="s">
        <v>476</v>
      </c>
    </row>
    <row r="105" spans="1:70" s="107" customFormat="1" x14ac:dyDescent="0.25">
      <c r="A105" s="345" t="s">
        <v>968</v>
      </c>
      <c r="B105" s="373"/>
      <c r="C105" s="719">
        <v>45873</v>
      </c>
      <c r="D105" s="373"/>
      <c r="E105" s="346">
        <v>440.68</v>
      </c>
      <c r="F105" s="373"/>
      <c r="G105" s="347">
        <v>9.9558</v>
      </c>
      <c r="H105" s="374"/>
      <c r="I105" s="348">
        <v>-0.33439999999999998</v>
      </c>
      <c r="J105" s="348">
        <v>0.75700000000000001</v>
      </c>
      <c r="K105" s="348">
        <v>-0.37230000000000002</v>
      </c>
      <c r="L105" s="348">
        <v>3.8121999999999998</v>
      </c>
      <c r="M105" s="348">
        <v>-2.4849000000000001</v>
      </c>
      <c r="N105" s="350" t="s">
        <v>430</v>
      </c>
      <c r="O105" s="348" t="s">
        <v>430</v>
      </c>
      <c r="P105" s="348" t="s">
        <v>430</v>
      </c>
      <c r="Q105" s="348" t="s">
        <v>430</v>
      </c>
      <c r="R105" s="348" t="s">
        <v>430</v>
      </c>
      <c r="S105" s="348">
        <v>4.7680999999999996</v>
      </c>
      <c r="T105" s="348">
        <v>-3.1151</v>
      </c>
      <c r="U105" s="348">
        <v>3.2267000000000001</v>
      </c>
      <c r="V105" s="348" t="s">
        <v>430</v>
      </c>
      <c r="W105" s="348">
        <v>-9.9299999999999999E-2</v>
      </c>
      <c r="X105" s="348">
        <v>-0.442</v>
      </c>
      <c r="Y105" s="374"/>
      <c r="Z105" s="346">
        <v>28</v>
      </c>
      <c r="AA105" s="346">
        <v>17</v>
      </c>
      <c r="AB105" s="346">
        <v>29</v>
      </c>
      <c r="AC105" s="346">
        <v>29</v>
      </c>
      <c r="AD105" s="346">
        <v>20</v>
      </c>
      <c r="AE105" s="346" t="s">
        <v>430</v>
      </c>
      <c r="AF105" s="346" t="s">
        <v>430</v>
      </c>
      <c r="AG105" s="346" t="s">
        <v>430</v>
      </c>
      <c r="AH105" s="346" t="s">
        <v>430</v>
      </c>
      <c r="AI105" s="346" t="s">
        <v>430</v>
      </c>
      <c r="AJ105" s="346">
        <v>29</v>
      </c>
      <c r="AK105" s="346">
        <v>22</v>
      </c>
      <c r="AL105" s="346">
        <v>13</v>
      </c>
      <c r="AM105" s="346" t="s">
        <v>430</v>
      </c>
      <c r="AN105" s="346">
        <v>29</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62"/>
      <c r="BB105" s="348">
        <v>10.715306140596301</v>
      </c>
      <c r="BC105" s="375">
        <v>0.62742668164714999</v>
      </c>
      <c r="BD105" s="375">
        <v>-3.65803496991991E-2</v>
      </c>
      <c r="BE105" s="375">
        <v>-0.242593469645315</v>
      </c>
      <c r="BF105" s="373"/>
      <c r="BG105" s="348">
        <v>36.424799999999998</v>
      </c>
      <c r="BH105" s="348">
        <v>31.127300000000002</v>
      </c>
      <c r="BI105" s="348">
        <v>22.171900000000001</v>
      </c>
      <c r="BJ105" s="348">
        <v>10.276</v>
      </c>
      <c r="BK105" s="373"/>
      <c r="BL105" s="372" t="s">
        <v>893</v>
      </c>
      <c r="BM105" s="372" t="s">
        <v>894</v>
      </c>
      <c r="BN105" s="372" t="s">
        <v>895</v>
      </c>
      <c r="BO105" s="372" t="s">
        <v>896</v>
      </c>
      <c r="BP105" s="372" t="s">
        <v>897</v>
      </c>
      <c r="BQ105" s="373"/>
      <c r="BR105" s="354" t="s">
        <v>436</v>
      </c>
    </row>
    <row r="106" spans="1:70" s="107" customFormat="1" x14ac:dyDescent="0.25">
      <c r="A106" s="345" t="s">
        <v>969</v>
      </c>
      <c r="B106" s="373"/>
      <c r="C106" s="719">
        <v>41275</v>
      </c>
      <c r="D106" s="373"/>
      <c r="E106" s="346">
        <v>349.65899999999999</v>
      </c>
      <c r="F106" s="373"/>
      <c r="G106" s="347">
        <v>234.11</v>
      </c>
      <c r="H106" s="374"/>
      <c r="I106" s="348">
        <v>0.91820000000000002</v>
      </c>
      <c r="J106" s="348">
        <v>1.9198999999999999</v>
      </c>
      <c r="K106" s="348">
        <v>2.6438000000000001</v>
      </c>
      <c r="L106" s="348">
        <v>11.3431</v>
      </c>
      <c r="M106" s="348">
        <v>-0.51</v>
      </c>
      <c r="N106" s="350">
        <v>1.7100000000000001E-2</v>
      </c>
      <c r="O106" s="348">
        <v>-0.38650000000000001</v>
      </c>
      <c r="P106" s="348">
        <v>13.2332</v>
      </c>
      <c r="Q106" s="348">
        <v>10.583500000000001</v>
      </c>
      <c r="R106" s="348">
        <v>10.097</v>
      </c>
      <c r="S106" s="348">
        <v>15.7986</v>
      </c>
      <c r="T106" s="348">
        <v>-7.2599999999999998E-2</v>
      </c>
      <c r="U106" s="348">
        <v>2.0798999999999999</v>
      </c>
      <c r="V106" s="348">
        <v>-1.4771000000000001</v>
      </c>
      <c r="W106" s="348">
        <v>2.6393</v>
      </c>
      <c r="X106" s="348">
        <v>10.092599999999999</v>
      </c>
      <c r="Y106" s="374"/>
      <c r="Z106" s="346">
        <v>1</v>
      </c>
      <c r="AA106" s="346">
        <v>3</v>
      </c>
      <c r="AB106" s="346">
        <v>19</v>
      </c>
      <c r="AC106" s="346">
        <v>16</v>
      </c>
      <c r="AD106" s="346">
        <v>15</v>
      </c>
      <c r="AE106" s="346">
        <v>19</v>
      </c>
      <c r="AF106" s="346">
        <v>20</v>
      </c>
      <c r="AG106" s="346">
        <v>16</v>
      </c>
      <c r="AH106" s="346">
        <v>12</v>
      </c>
      <c r="AI106" s="346">
        <v>9</v>
      </c>
      <c r="AJ106" s="346">
        <v>12</v>
      </c>
      <c r="AK106" s="346">
        <v>15</v>
      </c>
      <c r="AL106" s="346">
        <v>18</v>
      </c>
      <c r="AM106" s="346">
        <v>18</v>
      </c>
      <c r="AN106" s="346">
        <v>18</v>
      </c>
      <c r="AO106" s="373"/>
      <c r="AP106" s="348">
        <v>10.34</v>
      </c>
      <c r="AQ106" s="348">
        <v>11.71</v>
      </c>
      <c r="AR106" s="348">
        <v>9.39</v>
      </c>
      <c r="AS106" s="348">
        <v>4.5199999999999996</v>
      </c>
      <c r="AT106" s="348">
        <v>3.55</v>
      </c>
      <c r="AU106" s="351"/>
      <c r="AV106" s="346">
        <v>9</v>
      </c>
      <c r="AW106" s="346">
        <v>11</v>
      </c>
      <c r="AX106" s="346">
        <v>12</v>
      </c>
      <c r="AY106" s="346">
        <v>19</v>
      </c>
      <c r="AZ106" s="346">
        <v>15</v>
      </c>
      <c r="BA106" s="362"/>
      <c r="BB106" s="348">
        <v>13.5169299853128</v>
      </c>
      <c r="BC106" s="375">
        <v>0.99435657817051204</v>
      </c>
      <c r="BD106" s="375">
        <v>4.8831793272560903E-2</v>
      </c>
      <c r="BE106" s="375">
        <v>-8.6232689652740099E-2</v>
      </c>
      <c r="BF106" s="373"/>
      <c r="BG106" s="348">
        <v>57.087899999999998</v>
      </c>
      <c r="BH106" s="348">
        <v>9.4605399999999999</v>
      </c>
      <c r="BI106" s="348">
        <v>24.483599999999999</v>
      </c>
      <c r="BJ106" s="348">
        <v>8.9679599999999997</v>
      </c>
      <c r="BK106" s="373"/>
      <c r="BL106" s="372" t="s">
        <v>899</v>
      </c>
      <c r="BM106" s="372" t="s">
        <v>900</v>
      </c>
      <c r="BN106" s="372" t="s">
        <v>901</v>
      </c>
      <c r="BO106" s="372" t="s">
        <v>902</v>
      </c>
      <c r="BP106" s="372" t="s">
        <v>903</v>
      </c>
      <c r="BQ106" s="373"/>
      <c r="BR106" s="354" t="s">
        <v>904</v>
      </c>
    </row>
    <row r="107" spans="1:70" s="107" customFormat="1" x14ac:dyDescent="0.25">
      <c r="A107" s="345" t="s">
        <v>970</v>
      </c>
      <c r="B107" s="373"/>
      <c r="C107" s="719">
        <v>44596</v>
      </c>
      <c r="D107" s="373"/>
      <c r="E107" s="346">
        <v>285.27</v>
      </c>
      <c r="F107" s="373"/>
      <c r="G107" s="347">
        <v>10.56</v>
      </c>
      <c r="H107" s="374"/>
      <c r="I107" s="348">
        <v>-0.75190000000000001</v>
      </c>
      <c r="J107" s="348">
        <v>-0.189</v>
      </c>
      <c r="K107" s="348">
        <v>2.3256000000000001</v>
      </c>
      <c r="L107" s="348">
        <v>11.3924</v>
      </c>
      <c r="M107" s="348">
        <v>0.38019999999999998</v>
      </c>
      <c r="N107" s="350">
        <v>-6.8783000000000003</v>
      </c>
      <c r="O107" s="348">
        <v>-9.4880999999999993</v>
      </c>
      <c r="P107" s="348">
        <v>1.3594999999999999</v>
      </c>
      <c r="Q107" s="348" t="s">
        <v>430</v>
      </c>
      <c r="R107" s="348" t="s">
        <v>430</v>
      </c>
      <c r="S107" s="348">
        <v>12.9412</v>
      </c>
      <c r="T107" s="348">
        <v>0.47570000000000001</v>
      </c>
      <c r="U107" s="348">
        <v>0.47570000000000001</v>
      </c>
      <c r="V107" s="348">
        <v>-9.3561999999999994</v>
      </c>
      <c r="W107" s="348">
        <v>1.2464</v>
      </c>
      <c r="X107" s="348">
        <v>1.25</v>
      </c>
      <c r="Y107" s="374"/>
      <c r="Z107" s="346">
        <v>29</v>
      </c>
      <c r="AA107" s="346">
        <v>28</v>
      </c>
      <c r="AB107" s="346">
        <v>21</v>
      </c>
      <c r="AC107" s="346">
        <v>15</v>
      </c>
      <c r="AD107" s="346">
        <v>12</v>
      </c>
      <c r="AE107" s="346">
        <v>25</v>
      </c>
      <c r="AF107" s="346">
        <v>24</v>
      </c>
      <c r="AG107" s="346">
        <v>20</v>
      </c>
      <c r="AH107" s="346" t="s">
        <v>430</v>
      </c>
      <c r="AI107" s="346" t="s">
        <v>430</v>
      </c>
      <c r="AJ107" s="346">
        <v>19</v>
      </c>
      <c r="AK107" s="346">
        <v>13</v>
      </c>
      <c r="AL107" s="346">
        <v>21</v>
      </c>
      <c r="AM107" s="346">
        <v>25</v>
      </c>
      <c r="AN107" s="346">
        <v>25</v>
      </c>
      <c r="AO107" s="373"/>
      <c r="AP107" s="348" t="s">
        <v>430</v>
      </c>
      <c r="AQ107" s="348" t="s">
        <v>430</v>
      </c>
      <c r="AR107" s="348" t="s">
        <v>430</v>
      </c>
      <c r="AS107" s="348">
        <v>-3.92</v>
      </c>
      <c r="AT107" s="348">
        <v>2.09</v>
      </c>
      <c r="AU107" s="351"/>
      <c r="AV107" s="346" t="s">
        <v>430</v>
      </c>
      <c r="AW107" s="346" t="s">
        <v>430</v>
      </c>
      <c r="AX107" s="346" t="s">
        <v>430</v>
      </c>
      <c r="AY107" s="346">
        <v>21</v>
      </c>
      <c r="AZ107" s="346">
        <v>18</v>
      </c>
      <c r="BA107" s="362"/>
      <c r="BB107" s="348">
        <v>17.091389915015402</v>
      </c>
      <c r="BC107" s="375">
        <v>1.1215466082265599</v>
      </c>
      <c r="BD107" s="375">
        <v>-5.7211073113866097E-3</v>
      </c>
      <c r="BE107" s="375">
        <v>-0.97486863332552698</v>
      </c>
      <c r="BF107" s="373"/>
      <c r="BG107" s="348">
        <v>26.8855</v>
      </c>
      <c r="BH107" s="348">
        <v>33.817500000000003</v>
      </c>
      <c r="BI107" s="348">
        <v>37.763800000000003</v>
      </c>
      <c r="BJ107" s="348">
        <v>1.5331999999999999</v>
      </c>
      <c r="BK107" s="373"/>
      <c r="BL107" s="372" t="s">
        <v>906</v>
      </c>
      <c r="BM107" s="372" t="s">
        <v>907</v>
      </c>
      <c r="BN107" s="372" t="s">
        <v>908</v>
      </c>
      <c r="BO107" s="372" t="s">
        <v>909</v>
      </c>
      <c r="BP107" s="372" t="s">
        <v>910</v>
      </c>
      <c r="BQ107" s="373"/>
      <c r="BR107" s="354" t="s">
        <v>436</v>
      </c>
    </row>
    <row r="108" spans="1:70" s="107" customFormat="1" x14ac:dyDescent="0.25">
      <c r="A108" s="345" t="s">
        <v>971</v>
      </c>
      <c r="B108" s="373"/>
      <c r="C108" s="719">
        <v>43290</v>
      </c>
      <c r="D108" s="373"/>
      <c r="E108" s="346">
        <v>280.14</v>
      </c>
      <c r="F108" s="373"/>
      <c r="G108" s="347">
        <v>28.710100000000001</v>
      </c>
      <c r="H108" s="374"/>
      <c r="I108" s="348">
        <v>0.5615</v>
      </c>
      <c r="J108" s="348">
        <v>1.0041</v>
      </c>
      <c r="K108" s="348">
        <v>4.9218999999999999</v>
      </c>
      <c r="L108" s="348">
        <v>15.149900000000001</v>
      </c>
      <c r="M108" s="348">
        <v>4.9421999999999997</v>
      </c>
      <c r="N108" s="350">
        <v>11.7033</v>
      </c>
      <c r="O108" s="348">
        <v>6.5682999999999998</v>
      </c>
      <c r="P108" s="348">
        <v>14.6328</v>
      </c>
      <c r="Q108" s="348">
        <v>13.7052</v>
      </c>
      <c r="R108" s="348" t="s">
        <v>430</v>
      </c>
      <c r="S108" s="348">
        <v>18.887799999999999</v>
      </c>
      <c r="T108" s="348">
        <v>5.1848999999999998</v>
      </c>
      <c r="U108" s="348">
        <v>10.920500000000001</v>
      </c>
      <c r="V108" s="348">
        <v>9.0618999999999996</v>
      </c>
      <c r="W108" s="348">
        <v>4.1886000000000001</v>
      </c>
      <c r="X108" s="348">
        <v>14.1591</v>
      </c>
      <c r="Y108" s="374"/>
      <c r="Z108" s="346">
        <v>14</v>
      </c>
      <c r="AA108" s="346">
        <v>11</v>
      </c>
      <c r="AB108" s="346">
        <v>6</v>
      </c>
      <c r="AC108" s="346">
        <v>7</v>
      </c>
      <c r="AD108" s="346">
        <v>4</v>
      </c>
      <c r="AE108" s="346">
        <v>2</v>
      </c>
      <c r="AF108" s="346">
        <v>4</v>
      </c>
      <c r="AG108" s="346">
        <v>11</v>
      </c>
      <c r="AH108" s="346">
        <v>7</v>
      </c>
      <c r="AI108" s="346" t="s">
        <v>430</v>
      </c>
      <c r="AJ108" s="346">
        <v>5</v>
      </c>
      <c r="AK108" s="346">
        <v>5</v>
      </c>
      <c r="AL108" s="346">
        <v>3</v>
      </c>
      <c r="AM108" s="346">
        <v>2</v>
      </c>
      <c r="AN108" s="346">
        <v>6</v>
      </c>
      <c r="AO108" s="373"/>
      <c r="AP108" s="348" t="s">
        <v>430</v>
      </c>
      <c r="AQ108" s="348">
        <v>15.56</v>
      </c>
      <c r="AR108" s="348">
        <v>13.2</v>
      </c>
      <c r="AS108" s="348">
        <v>10.97</v>
      </c>
      <c r="AT108" s="348">
        <v>16.239999999999998</v>
      </c>
      <c r="AU108" s="351"/>
      <c r="AV108" s="346" t="s">
        <v>430</v>
      </c>
      <c r="AW108" s="346">
        <v>6</v>
      </c>
      <c r="AX108" s="346">
        <v>6</v>
      </c>
      <c r="AY108" s="346">
        <v>6</v>
      </c>
      <c r="AZ108" s="346">
        <v>3</v>
      </c>
      <c r="BA108" s="362"/>
      <c r="BB108" s="348">
        <v>13.1978497071508</v>
      </c>
      <c r="BC108" s="375">
        <v>0.96665890157152401</v>
      </c>
      <c r="BD108" s="375">
        <v>6.1960484332367199E-2</v>
      </c>
      <c r="BE108" s="375">
        <v>6.1785569270528501E-2</v>
      </c>
      <c r="BF108" s="373"/>
      <c r="BG108" s="348">
        <v>41.041800000000002</v>
      </c>
      <c r="BH108" s="348">
        <v>11.698499999999999</v>
      </c>
      <c r="BI108" s="348">
        <v>38.665399999999998</v>
      </c>
      <c r="BJ108" s="348">
        <v>8.5943000000000005</v>
      </c>
      <c r="BK108" s="373"/>
      <c r="BL108" s="372" t="s">
        <v>912</v>
      </c>
      <c r="BM108" s="372" t="s">
        <v>913</v>
      </c>
      <c r="BN108" s="372" t="s">
        <v>914</v>
      </c>
      <c r="BO108" s="372" t="s">
        <v>915</v>
      </c>
      <c r="BP108" s="372" t="s">
        <v>916</v>
      </c>
      <c r="BQ108" s="373"/>
      <c r="BR108" s="354" t="s">
        <v>554</v>
      </c>
    </row>
    <row r="109" spans="1:70" s="107" customFormat="1" x14ac:dyDescent="0.25">
      <c r="A109" s="345" t="s">
        <v>972</v>
      </c>
      <c r="B109" s="373"/>
      <c r="C109" s="719">
        <v>45944</v>
      </c>
      <c r="D109" s="373"/>
      <c r="E109" s="346">
        <v>245.83099999999999</v>
      </c>
      <c r="F109" s="373"/>
      <c r="G109" s="347">
        <v>10.027200000000001</v>
      </c>
      <c r="H109" s="374"/>
      <c r="I109" s="348">
        <v>0.22689999999999999</v>
      </c>
      <c r="J109" s="348">
        <v>-0.31909999999999999</v>
      </c>
      <c r="K109" s="348">
        <v>0.50619999999999998</v>
      </c>
      <c r="L109" s="348">
        <v>10.9633</v>
      </c>
      <c r="M109" s="348">
        <v>-2.2461000000000002</v>
      </c>
      <c r="N109" s="350" t="s">
        <v>430</v>
      </c>
      <c r="O109" s="348" t="s">
        <v>430</v>
      </c>
      <c r="P109" s="348" t="s">
        <v>430</v>
      </c>
      <c r="Q109" s="348" t="s">
        <v>430</v>
      </c>
      <c r="R109" s="348" t="s">
        <v>430</v>
      </c>
      <c r="S109" s="348">
        <v>14.681800000000001</v>
      </c>
      <c r="T109" s="348">
        <v>-2.1011000000000002</v>
      </c>
      <c r="U109" s="348" t="s">
        <v>430</v>
      </c>
      <c r="V109" s="348" t="s">
        <v>430</v>
      </c>
      <c r="W109" s="348">
        <v>1.1540999999999999</v>
      </c>
      <c r="X109" s="348">
        <v>0.27200000000000002</v>
      </c>
      <c r="Y109" s="374"/>
      <c r="Z109" s="346">
        <v>26</v>
      </c>
      <c r="AA109" s="346">
        <v>29</v>
      </c>
      <c r="AB109" s="346">
        <v>28</v>
      </c>
      <c r="AC109" s="346">
        <v>19</v>
      </c>
      <c r="AD109" s="346">
        <v>18</v>
      </c>
      <c r="AE109" s="346" t="s">
        <v>430</v>
      </c>
      <c r="AF109" s="346" t="s">
        <v>430</v>
      </c>
      <c r="AG109" s="346" t="s">
        <v>430</v>
      </c>
      <c r="AH109" s="346" t="s">
        <v>430</v>
      </c>
      <c r="AI109" s="346" t="s">
        <v>430</v>
      </c>
      <c r="AJ109" s="346">
        <v>15</v>
      </c>
      <c r="AK109" s="346">
        <v>19</v>
      </c>
      <c r="AL109" s="346" t="s">
        <v>430</v>
      </c>
      <c r="AM109" s="346" t="s">
        <v>430</v>
      </c>
      <c r="AN109" s="346">
        <v>27</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62"/>
      <c r="BB109" s="348">
        <v>17.0118187601316</v>
      </c>
      <c r="BC109" s="375">
        <v>0.89214811081727896</v>
      </c>
      <c r="BD109" s="375">
        <v>-1.8602890967258302E-2</v>
      </c>
      <c r="BE109" s="375">
        <v>0.18903610896932099</v>
      </c>
      <c r="BF109" s="373"/>
      <c r="BG109" s="348">
        <v>56.751600000000003</v>
      </c>
      <c r="BH109" s="348">
        <v>19.122699999999998</v>
      </c>
      <c r="BI109" s="348">
        <v>20.037099999999999</v>
      </c>
      <c r="BJ109" s="348">
        <v>4.0885999999999996</v>
      </c>
      <c r="BK109" s="373"/>
      <c r="BL109" s="372" t="s">
        <v>918</v>
      </c>
      <c r="BM109" s="372" t="s">
        <v>919</v>
      </c>
      <c r="BN109" s="372" t="s">
        <v>920</v>
      </c>
      <c r="BO109" s="372" t="s">
        <v>921</v>
      </c>
      <c r="BP109" s="372" t="s">
        <v>922</v>
      </c>
      <c r="BQ109" s="373"/>
      <c r="BR109" s="354" t="s">
        <v>463</v>
      </c>
    </row>
    <row r="110" spans="1:70" s="107" customFormat="1" x14ac:dyDescent="0.25">
      <c r="A110" s="345" t="s">
        <v>973</v>
      </c>
      <c r="B110" s="373"/>
      <c r="C110" s="719">
        <v>45814</v>
      </c>
      <c r="D110" s="373"/>
      <c r="E110" s="346">
        <v>200.178</v>
      </c>
      <c r="F110" s="373"/>
      <c r="G110" s="347">
        <v>10.5566</v>
      </c>
      <c r="H110" s="374"/>
      <c r="I110" s="348">
        <v>0.46350000000000002</v>
      </c>
      <c r="J110" s="348">
        <v>0.89649999999999996</v>
      </c>
      <c r="K110" s="348">
        <v>4.1352000000000002</v>
      </c>
      <c r="L110" s="348">
        <v>13.093500000000001</v>
      </c>
      <c r="M110" s="348">
        <v>1.24</v>
      </c>
      <c r="N110" s="350">
        <v>4.2720000000000002</v>
      </c>
      <c r="O110" s="348" t="s">
        <v>430</v>
      </c>
      <c r="P110" s="348" t="s">
        <v>430</v>
      </c>
      <c r="Q110" s="348" t="s">
        <v>430</v>
      </c>
      <c r="R110" s="348" t="s">
        <v>430</v>
      </c>
      <c r="S110" s="348">
        <v>15.795400000000001</v>
      </c>
      <c r="T110" s="348">
        <v>1.4433</v>
      </c>
      <c r="U110" s="348">
        <v>6.2118000000000002</v>
      </c>
      <c r="V110" s="348">
        <v>2.4207000000000001</v>
      </c>
      <c r="W110" s="348">
        <v>3.7707999999999999</v>
      </c>
      <c r="X110" s="348">
        <v>5.2976000000000001</v>
      </c>
      <c r="Y110" s="374"/>
      <c r="Z110" s="346">
        <v>17</v>
      </c>
      <c r="AA110" s="346">
        <v>12</v>
      </c>
      <c r="AB110" s="346">
        <v>10</v>
      </c>
      <c r="AC110" s="346">
        <v>12</v>
      </c>
      <c r="AD110" s="346">
        <v>9</v>
      </c>
      <c r="AE110" s="346">
        <v>9</v>
      </c>
      <c r="AF110" s="346" t="s">
        <v>430</v>
      </c>
      <c r="AG110" s="346" t="s">
        <v>430</v>
      </c>
      <c r="AH110" s="346" t="s">
        <v>430</v>
      </c>
      <c r="AI110" s="346" t="s">
        <v>430</v>
      </c>
      <c r="AJ110" s="346">
        <v>13</v>
      </c>
      <c r="AK110" s="346">
        <v>10</v>
      </c>
      <c r="AL110" s="346">
        <v>6</v>
      </c>
      <c r="AM110" s="346">
        <v>8</v>
      </c>
      <c r="AN110" s="346">
        <v>8</v>
      </c>
      <c r="AO110" s="373"/>
      <c r="AP110" s="348" t="s">
        <v>430</v>
      </c>
      <c r="AQ110" s="348" t="s">
        <v>430</v>
      </c>
      <c r="AR110" s="348" t="s">
        <v>430</v>
      </c>
      <c r="AS110" s="348" t="s">
        <v>430</v>
      </c>
      <c r="AT110" s="348">
        <v>8.85</v>
      </c>
      <c r="AU110" s="351"/>
      <c r="AV110" s="346" t="s">
        <v>430</v>
      </c>
      <c r="AW110" s="346" t="s">
        <v>430</v>
      </c>
      <c r="AX110" s="346" t="s">
        <v>430</v>
      </c>
      <c r="AY110" s="346" t="s">
        <v>430</v>
      </c>
      <c r="AZ110" s="346">
        <v>9</v>
      </c>
      <c r="BA110" s="362"/>
      <c r="BB110" s="348">
        <v>14.018937676472</v>
      </c>
      <c r="BC110" s="375">
        <v>0.95587902381709</v>
      </c>
      <c r="BD110" s="375">
        <v>-2.0921606084230598E-3</v>
      </c>
      <c r="BE110" s="375">
        <v>0.24225338597629301</v>
      </c>
      <c r="BF110" s="373"/>
      <c r="BG110" s="348">
        <v>54.862400000000001</v>
      </c>
      <c r="BH110" s="348">
        <v>8.7564200000000003</v>
      </c>
      <c r="BI110" s="348">
        <v>32.185600000000001</v>
      </c>
      <c r="BJ110" s="348">
        <v>4.1955799999999996</v>
      </c>
      <c r="BK110" s="373"/>
      <c r="BL110" s="372" t="s">
        <v>924</v>
      </c>
      <c r="BM110" s="372" t="s">
        <v>925</v>
      </c>
      <c r="BN110" s="372" t="s">
        <v>926</v>
      </c>
      <c r="BO110" s="372" t="s">
        <v>927</v>
      </c>
      <c r="BP110" s="372" t="s">
        <v>861</v>
      </c>
      <c r="BQ110" s="373"/>
      <c r="BR110" s="354" t="s">
        <v>436</v>
      </c>
    </row>
    <row r="111" spans="1:70" s="107" customFormat="1" x14ac:dyDescent="0.25">
      <c r="A111" s="345" t="s">
        <v>974</v>
      </c>
      <c r="B111" s="373"/>
      <c r="C111" s="719">
        <v>46083</v>
      </c>
      <c r="D111" s="373"/>
      <c r="E111" s="346">
        <v>203.245</v>
      </c>
      <c r="F111" s="373"/>
      <c r="G111" s="347">
        <v>11.08</v>
      </c>
      <c r="H111" s="374"/>
      <c r="I111" s="348">
        <v>0.45329999999999998</v>
      </c>
      <c r="J111" s="348">
        <v>1.1872</v>
      </c>
      <c r="K111" s="348">
        <v>4.3315000000000001</v>
      </c>
      <c r="L111" s="348">
        <v>11.9192</v>
      </c>
      <c r="M111" s="348" t="s">
        <v>430</v>
      </c>
      <c r="N111" s="350" t="s">
        <v>430</v>
      </c>
      <c r="O111" s="348" t="s">
        <v>430</v>
      </c>
      <c r="P111" s="348" t="s">
        <v>430</v>
      </c>
      <c r="Q111" s="348" t="s">
        <v>430</v>
      </c>
      <c r="R111" s="348" t="s">
        <v>430</v>
      </c>
      <c r="S111" s="348">
        <v>12.373200000000001</v>
      </c>
      <c r="T111" s="348" t="s">
        <v>430</v>
      </c>
      <c r="U111" s="348" t="s">
        <v>430</v>
      </c>
      <c r="V111" s="348" t="s">
        <v>430</v>
      </c>
      <c r="W111" s="348">
        <v>4.2332999999999998</v>
      </c>
      <c r="X111" s="348">
        <v>10.8</v>
      </c>
      <c r="Y111" s="374"/>
      <c r="Z111" s="346">
        <v>18</v>
      </c>
      <c r="AA111" s="346">
        <v>7</v>
      </c>
      <c r="AB111" s="346">
        <v>8</v>
      </c>
      <c r="AC111" s="346">
        <v>14</v>
      </c>
      <c r="AD111" s="346" t="s">
        <v>430</v>
      </c>
      <c r="AE111" s="346" t="s">
        <v>430</v>
      </c>
      <c r="AF111" s="346" t="s">
        <v>430</v>
      </c>
      <c r="AG111" s="346" t="s">
        <v>430</v>
      </c>
      <c r="AH111" s="346" t="s">
        <v>430</v>
      </c>
      <c r="AI111" s="346" t="s">
        <v>430</v>
      </c>
      <c r="AJ111" s="346">
        <v>21</v>
      </c>
      <c r="AK111" s="346" t="s">
        <v>430</v>
      </c>
      <c r="AL111" s="346" t="s">
        <v>430</v>
      </c>
      <c r="AM111" s="346" t="s">
        <v>430</v>
      </c>
      <c r="AN111" s="346">
        <v>5</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62"/>
      <c r="BB111" s="348">
        <v>9.3787199008825404</v>
      </c>
      <c r="BC111" s="375">
        <v>0.70667857243640197</v>
      </c>
      <c r="BD111" s="375">
        <v>0.36193819327911902</v>
      </c>
      <c r="BE111" s="375">
        <v>1.4339220568942499</v>
      </c>
      <c r="BF111" s="373"/>
      <c r="BG111" s="348">
        <v>26.828600000000002</v>
      </c>
      <c r="BH111" s="348">
        <v>17.8459</v>
      </c>
      <c r="BI111" s="348">
        <v>43.1447</v>
      </c>
      <c r="BJ111" s="348">
        <v>12.1808</v>
      </c>
      <c r="BK111" s="373"/>
      <c r="BL111" s="372" t="s">
        <v>929</v>
      </c>
      <c r="BM111" s="372" t="s">
        <v>930</v>
      </c>
      <c r="BN111" s="372" t="s">
        <v>931</v>
      </c>
      <c r="BO111" s="372" t="s">
        <v>932</v>
      </c>
      <c r="BP111" s="372" t="s">
        <v>933</v>
      </c>
      <c r="BQ111" s="373"/>
      <c r="BR111" s="354" t="s">
        <v>443</v>
      </c>
    </row>
    <row r="112" spans="1:70" s="107" customFormat="1" x14ac:dyDescent="0.25">
      <c r="A112" s="345" t="s">
        <v>975</v>
      </c>
      <c r="B112" s="373"/>
      <c r="C112" s="719">
        <v>43371</v>
      </c>
      <c r="D112" s="373"/>
      <c r="E112" s="346">
        <v>132.97399999999999</v>
      </c>
      <c r="F112" s="373"/>
      <c r="G112" s="347">
        <v>22.751100000000001</v>
      </c>
      <c r="H112" s="374"/>
      <c r="I112" s="348">
        <v>0.62180000000000002</v>
      </c>
      <c r="J112" s="348">
        <v>1.0778000000000001</v>
      </c>
      <c r="K112" s="348">
        <v>3.6615000000000002</v>
      </c>
      <c r="L112" s="348">
        <v>9.8275000000000006</v>
      </c>
      <c r="M112" s="348">
        <v>-2.8224999999999998</v>
      </c>
      <c r="N112" s="350">
        <v>0.52539999999999998</v>
      </c>
      <c r="O112" s="348">
        <v>-4.0541999999999998</v>
      </c>
      <c r="P112" s="348">
        <v>11.033099999999999</v>
      </c>
      <c r="Q112" s="348">
        <v>10.3752</v>
      </c>
      <c r="R112" s="348" t="s">
        <v>430</v>
      </c>
      <c r="S112" s="348">
        <v>12.4917</v>
      </c>
      <c r="T112" s="348">
        <v>-2.8241999999999998</v>
      </c>
      <c r="U112" s="348">
        <v>2.1915</v>
      </c>
      <c r="V112" s="348">
        <v>-2.1583999999999999</v>
      </c>
      <c r="W112" s="348">
        <v>3.2930000000000001</v>
      </c>
      <c r="X112" s="348">
        <v>11.2012</v>
      </c>
      <c r="Y112" s="374"/>
      <c r="Z112" s="346">
        <v>9</v>
      </c>
      <c r="AA112" s="346">
        <v>10</v>
      </c>
      <c r="AB112" s="346">
        <v>14</v>
      </c>
      <c r="AC112" s="346">
        <v>21</v>
      </c>
      <c r="AD112" s="346">
        <v>22</v>
      </c>
      <c r="AE112" s="346">
        <v>18</v>
      </c>
      <c r="AF112" s="346">
        <v>23</v>
      </c>
      <c r="AG112" s="346">
        <v>19</v>
      </c>
      <c r="AH112" s="346">
        <v>13</v>
      </c>
      <c r="AI112" s="346" t="s">
        <v>430</v>
      </c>
      <c r="AJ112" s="346">
        <v>20</v>
      </c>
      <c r="AK112" s="346">
        <v>21</v>
      </c>
      <c r="AL112" s="346">
        <v>16</v>
      </c>
      <c r="AM112" s="346">
        <v>20</v>
      </c>
      <c r="AN112" s="346">
        <v>12</v>
      </c>
      <c r="AO112" s="373"/>
      <c r="AP112" s="348" t="s">
        <v>430</v>
      </c>
      <c r="AQ112" s="348">
        <v>10.85</v>
      </c>
      <c r="AR112" s="348">
        <v>7.84</v>
      </c>
      <c r="AS112" s="348">
        <v>2.2999999999999998</v>
      </c>
      <c r="AT112" s="348">
        <v>1.6</v>
      </c>
      <c r="AU112" s="351"/>
      <c r="AV112" s="346" t="s">
        <v>430</v>
      </c>
      <c r="AW112" s="346">
        <v>12</v>
      </c>
      <c r="AX112" s="346">
        <v>13</v>
      </c>
      <c r="AY112" s="346">
        <v>20</v>
      </c>
      <c r="AZ112" s="346">
        <v>20</v>
      </c>
      <c r="BA112" s="362"/>
      <c r="BB112" s="348">
        <v>14.759283481879001</v>
      </c>
      <c r="BC112" s="375">
        <v>1.05527290176745</v>
      </c>
      <c r="BD112" s="375">
        <v>3.89190442808343E-2</v>
      </c>
      <c r="BE112" s="375">
        <v>-0.25084149517529503</v>
      </c>
      <c r="BF112" s="373"/>
      <c r="BG112" s="348">
        <v>64.385599999999997</v>
      </c>
      <c r="BH112" s="348">
        <v>10.903600000000001</v>
      </c>
      <c r="BI112" s="348">
        <v>21.857600000000001</v>
      </c>
      <c r="BJ112" s="348">
        <v>2.8532000000000002</v>
      </c>
      <c r="BK112" s="373"/>
      <c r="BL112" s="372" t="s">
        <v>935</v>
      </c>
      <c r="BM112" s="372" t="s">
        <v>936</v>
      </c>
      <c r="BN112" s="372" t="s">
        <v>937</v>
      </c>
      <c r="BO112" s="372" t="s">
        <v>938</v>
      </c>
      <c r="BP112" s="372" t="s">
        <v>939</v>
      </c>
      <c r="BQ112" s="373"/>
      <c r="BR112" s="354" t="s">
        <v>476</v>
      </c>
    </row>
    <row r="113" spans="1:70" x14ac:dyDescent="0.25">
      <c r="A113" s="36" t="s">
        <v>93</v>
      </c>
      <c r="B113" s="43"/>
      <c r="C113" s="720"/>
      <c r="D113" s="43"/>
      <c r="E113" s="51"/>
      <c r="F113" s="43"/>
      <c r="G113" s="55"/>
      <c r="H113" s="66"/>
      <c r="I113" s="59">
        <v>0.45250000000000001</v>
      </c>
      <c r="J113" s="59">
        <v>0.79290000000000005</v>
      </c>
      <c r="K113" s="59">
        <v>3.2132000000000001</v>
      </c>
      <c r="L113" s="59">
        <v>11.966799999999999</v>
      </c>
      <c r="M113" s="59">
        <v>-0.1691</v>
      </c>
      <c r="N113" s="70">
        <v>3.4295</v>
      </c>
      <c r="O113" s="59">
        <v>3.0594999999999999</v>
      </c>
      <c r="P113" s="59">
        <v>15.286799999999999</v>
      </c>
      <c r="Q113" s="59">
        <v>13.8933</v>
      </c>
      <c r="R113" s="59">
        <v>15.444800000000001</v>
      </c>
      <c r="S113" s="59">
        <v>14.639699999999999</v>
      </c>
      <c r="T113" s="59">
        <v>0.17369999999999999</v>
      </c>
      <c r="U113" s="59">
        <v>3.8193999999999999</v>
      </c>
      <c r="V113" s="59">
        <v>1.2021999999999999</v>
      </c>
      <c r="W113" s="59">
        <v>2.8517000000000001</v>
      </c>
      <c r="X113" s="59">
        <v>12.480399999999999</v>
      </c>
      <c r="Y113" s="66"/>
      <c r="Z113" s="51">
        <v>29</v>
      </c>
      <c r="AA113" s="51">
        <v>30</v>
      </c>
      <c r="AB113" s="51">
        <v>30</v>
      </c>
      <c r="AC113" s="51">
        <v>30</v>
      </c>
      <c r="AD113" s="51">
        <v>28</v>
      </c>
      <c r="AE113" s="51">
        <v>25</v>
      </c>
      <c r="AF113" s="51">
        <v>24</v>
      </c>
      <c r="AG113" s="51">
        <v>20</v>
      </c>
      <c r="AH113" s="51">
        <v>13</v>
      </c>
      <c r="AI113" s="51">
        <v>9</v>
      </c>
      <c r="AJ113" s="51">
        <v>30</v>
      </c>
      <c r="AK113" s="51">
        <v>29</v>
      </c>
      <c r="AL113" s="51">
        <v>26</v>
      </c>
      <c r="AM113" s="51">
        <v>25</v>
      </c>
      <c r="AN113" s="51">
        <v>30</v>
      </c>
      <c r="AO113" s="43"/>
      <c r="AP113" s="59">
        <v>15.563333333333301</v>
      </c>
      <c r="AQ113" s="59">
        <v>15.6358333333333</v>
      </c>
      <c r="AR113" s="59">
        <v>12.7730769230769</v>
      </c>
      <c r="AS113" s="59">
        <v>8.0085714285714307</v>
      </c>
      <c r="AT113" s="59">
        <v>6.1715999999999998</v>
      </c>
      <c r="AU113" s="78"/>
      <c r="AV113" s="51">
        <v>9</v>
      </c>
      <c r="AW113" s="51">
        <v>12</v>
      </c>
      <c r="AX113" s="51">
        <v>13</v>
      </c>
      <c r="AY113" s="51">
        <v>21</v>
      </c>
      <c r="AZ113" s="51">
        <v>25</v>
      </c>
      <c r="BA113" s="258"/>
      <c r="BB113" s="59"/>
      <c r="BC113" s="276"/>
      <c r="BD113" s="276"/>
      <c r="BE113" s="276"/>
      <c r="BF113" s="43"/>
      <c r="BG113" s="59"/>
      <c r="BH113" s="59"/>
      <c r="BI113" s="59"/>
      <c r="BJ113" s="59"/>
      <c r="BK113" s="43"/>
      <c r="BL113" s="84"/>
      <c r="BM113" s="84"/>
      <c r="BN113" s="84"/>
      <c r="BO113" s="84"/>
      <c r="BP113" s="84"/>
      <c r="BQ113" s="43"/>
      <c r="BR113" s="88"/>
    </row>
    <row r="114" spans="1:70" x14ac:dyDescent="0.25">
      <c r="A114" s="37" t="s">
        <v>94</v>
      </c>
      <c r="B114" s="44"/>
      <c r="C114" s="721"/>
      <c r="D114" s="44"/>
      <c r="E114" s="52"/>
      <c r="F114" s="44"/>
      <c r="G114" s="56"/>
      <c r="H114" s="67"/>
      <c r="I114" s="60">
        <v>0.91820000000000002</v>
      </c>
      <c r="J114" s="60">
        <v>2.2761999999999998</v>
      </c>
      <c r="K114" s="60">
        <v>7.2145999999999999</v>
      </c>
      <c r="L114" s="60">
        <v>22.000599999999999</v>
      </c>
      <c r="M114" s="60">
        <v>10.7897</v>
      </c>
      <c r="N114" s="71">
        <v>14.3933</v>
      </c>
      <c r="O114" s="60">
        <v>8.0351999999999997</v>
      </c>
      <c r="P114" s="60">
        <v>23.041399999999999</v>
      </c>
      <c r="Q114" s="60">
        <v>18.3703</v>
      </c>
      <c r="R114" s="60">
        <v>21.0123</v>
      </c>
      <c r="S114" s="60">
        <v>24.976500000000001</v>
      </c>
      <c r="T114" s="60">
        <v>10.9115</v>
      </c>
      <c r="U114" s="60">
        <v>15.0444</v>
      </c>
      <c r="V114" s="60">
        <v>11.190899999999999</v>
      </c>
      <c r="W114" s="60">
        <v>5.9629000000000003</v>
      </c>
      <c r="X114" s="60">
        <v>26.4162</v>
      </c>
      <c r="Y114" s="67"/>
      <c r="Z114" s="52"/>
      <c r="AA114" s="52"/>
      <c r="AB114" s="52"/>
      <c r="AC114" s="52"/>
      <c r="AD114" s="52"/>
      <c r="AE114" s="52"/>
      <c r="AF114" s="52"/>
      <c r="AG114" s="52"/>
      <c r="AH114" s="52"/>
      <c r="AI114" s="52"/>
      <c r="AJ114" s="52"/>
      <c r="AK114" s="52"/>
      <c r="AL114" s="52"/>
      <c r="AM114" s="52"/>
      <c r="AN114" s="52"/>
      <c r="AO114" s="44"/>
      <c r="AP114" s="60">
        <v>21.52</v>
      </c>
      <c r="AQ114" s="60">
        <v>23.56</v>
      </c>
      <c r="AR114" s="60">
        <v>18.07</v>
      </c>
      <c r="AS114" s="60">
        <v>14.16</v>
      </c>
      <c r="AT114" s="60">
        <v>26.57</v>
      </c>
      <c r="AU114" s="79"/>
      <c r="AV114" s="52"/>
      <c r="AW114" s="52"/>
      <c r="AX114" s="52"/>
      <c r="AY114" s="52"/>
      <c r="AZ114" s="52"/>
      <c r="BA114" s="259"/>
      <c r="BB114" s="60"/>
      <c r="BC114" s="277"/>
      <c r="BD114" s="277"/>
      <c r="BE114" s="277"/>
      <c r="BF114" s="44"/>
      <c r="BG114" s="60"/>
      <c r="BH114" s="60"/>
      <c r="BI114" s="60"/>
      <c r="BJ114" s="60"/>
      <c r="BK114" s="44"/>
      <c r="BL114" s="85"/>
      <c r="BM114" s="85"/>
      <c r="BN114" s="85"/>
      <c r="BO114" s="85"/>
      <c r="BP114" s="85"/>
      <c r="BQ114" s="44"/>
      <c r="BR114" s="89"/>
    </row>
    <row r="115" spans="1:70" x14ac:dyDescent="0.25">
      <c r="A115" s="37" t="s">
        <v>95</v>
      </c>
      <c r="B115" s="44"/>
      <c r="C115" s="721"/>
      <c r="D115" s="44"/>
      <c r="E115" s="52"/>
      <c r="F115" s="44"/>
      <c r="G115" s="56"/>
      <c r="H115" s="67"/>
      <c r="I115" s="60">
        <v>-0.75190000000000001</v>
      </c>
      <c r="J115" s="60">
        <v>-0.7954</v>
      </c>
      <c r="K115" s="60">
        <v>-0.90510000000000002</v>
      </c>
      <c r="L115" s="60">
        <v>2.9586000000000001</v>
      </c>
      <c r="M115" s="60">
        <v>-6.0511999999999997</v>
      </c>
      <c r="N115" s="71">
        <v>-6.8783000000000003</v>
      </c>
      <c r="O115" s="60">
        <v>-9.4880999999999993</v>
      </c>
      <c r="P115" s="60">
        <v>1.3594999999999999</v>
      </c>
      <c r="Q115" s="60">
        <v>10.3752</v>
      </c>
      <c r="R115" s="60">
        <v>10.097</v>
      </c>
      <c r="S115" s="60">
        <v>4.5480999999999998</v>
      </c>
      <c r="T115" s="60">
        <v>-5.8803000000000001</v>
      </c>
      <c r="U115" s="60">
        <v>-2.7677</v>
      </c>
      <c r="V115" s="60">
        <v>-9.3561999999999994</v>
      </c>
      <c r="W115" s="60">
        <v>-0.53779999999999994</v>
      </c>
      <c r="X115" s="60">
        <v>-1.05</v>
      </c>
      <c r="Y115" s="67"/>
      <c r="Z115" s="52"/>
      <c r="AA115" s="52"/>
      <c r="AB115" s="52"/>
      <c r="AC115" s="52"/>
      <c r="AD115" s="52"/>
      <c r="AE115" s="52"/>
      <c r="AF115" s="52"/>
      <c r="AG115" s="52"/>
      <c r="AH115" s="52"/>
      <c r="AI115" s="52"/>
      <c r="AJ115" s="52"/>
      <c r="AK115" s="52"/>
      <c r="AL115" s="52"/>
      <c r="AM115" s="52"/>
      <c r="AN115" s="52"/>
      <c r="AO115" s="44"/>
      <c r="AP115" s="60">
        <v>10.34</v>
      </c>
      <c r="AQ115" s="60">
        <v>10.85</v>
      </c>
      <c r="AR115" s="60">
        <v>7.84</v>
      </c>
      <c r="AS115" s="60">
        <v>-3.92</v>
      </c>
      <c r="AT115" s="60">
        <v>-6.3</v>
      </c>
      <c r="AU115" s="79"/>
      <c r="AV115" s="52"/>
      <c r="AW115" s="52"/>
      <c r="AX115" s="52"/>
      <c r="AY115" s="52"/>
      <c r="AZ115" s="52"/>
      <c r="BA115" s="259"/>
      <c r="BB115" s="60"/>
      <c r="BC115" s="277"/>
      <c r="BD115" s="277"/>
      <c r="BE115" s="277"/>
      <c r="BF115" s="44"/>
      <c r="BG115" s="60"/>
      <c r="BH115" s="60"/>
      <c r="BI115" s="60"/>
      <c r="BJ115" s="60"/>
      <c r="BK115" s="44"/>
      <c r="BL115" s="85"/>
      <c r="BM115" s="85"/>
      <c r="BN115" s="85"/>
      <c r="BO115" s="85"/>
      <c r="BP115" s="85"/>
      <c r="BQ115" s="66"/>
      <c r="BR115" s="89"/>
    </row>
    <row r="116" spans="1:70" x14ac:dyDescent="0.25">
      <c r="A116" s="38" t="s">
        <v>96</v>
      </c>
      <c r="B116" s="69"/>
      <c r="C116" s="722"/>
      <c r="D116" s="45"/>
      <c r="E116" s="53"/>
      <c r="F116" s="45"/>
      <c r="G116" s="57"/>
      <c r="H116" s="68"/>
      <c r="I116" s="61">
        <v>0.50990000000000002</v>
      </c>
      <c r="J116" s="61">
        <v>0.79854999999999998</v>
      </c>
      <c r="K116" s="61">
        <v>3.2494999999999998</v>
      </c>
      <c r="L116" s="61">
        <v>11.367800000000001</v>
      </c>
      <c r="M116" s="61">
        <v>-0.22839999999999999</v>
      </c>
      <c r="N116" s="72">
        <v>2.5882999999999998</v>
      </c>
      <c r="O116" s="61">
        <v>4.2256499999999999</v>
      </c>
      <c r="P116" s="61">
        <v>14.843</v>
      </c>
      <c r="Q116" s="61">
        <v>13.7052</v>
      </c>
      <c r="R116" s="61">
        <v>15.7728</v>
      </c>
      <c r="S116" s="61">
        <v>14.401899999999999</v>
      </c>
      <c r="T116" s="61">
        <v>-0.1956</v>
      </c>
      <c r="U116" s="61">
        <v>2.4009999999999998</v>
      </c>
      <c r="V116" s="61">
        <v>-0.32790000000000002</v>
      </c>
      <c r="W116" s="61">
        <v>2.8197999999999999</v>
      </c>
      <c r="X116" s="61">
        <v>13.227</v>
      </c>
      <c r="Y116" s="68"/>
      <c r="Z116" s="53"/>
      <c r="AA116" s="53"/>
      <c r="AB116" s="53"/>
      <c r="AC116" s="53"/>
      <c r="AD116" s="53"/>
      <c r="AE116" s="53"/>
      <c r="AF116" s="53"/>
      <c r="AG116" s="53"/>
      <c r="AH116" s="53"/>
      <c r="AI116" s="53"/>
      <c r="AJ116" s="53"/>
      <c r="AK116" s="53"/>
      <c r="AL116" s="53"/>
      <c r="AM116" s="53"/>
      <c r="AN116" s="53"/>
      <c r="AO116" s="45"/>
      <c r="AP116" s="61">
        <v>15.17</v>
      </c>
      <c r="AQ116" s="61">
        <v>15.3</v>
      </c>
      <c r="AR116" s="61">
        <v>12.41</v>
      </c>
      <c r="AS116" s="61">
        <v>8.02</v>
      </c>
      <c r="AT116" s="61">
        <v>5.28</v>
      </c>
      <c r="AU116" s="80"/>
      <c r="AV116" s="53"/>
      <c r="AW116" s="53"/>
      <c r="AX116" s="53"/>
      <c r="AY116" s="53"/>
      <c r="AZ116" s="53"/>
      <c r="BA116" s="262"/>
      <c r="BB116" s="61"/>
      <c r="BC116" s="279"/>
      <c r="BD116" s="279"/>
      <c r="BE116" s="279"/>
      <c r="BF116" s="45"/>
      <c r="BG116" s="61"/>
      <c r="BH116" s="61"/>
      <c r="BI116" s="61"/>
      <c r="BJ116" s="61"/>
      <c r="BK116" s="45"/>
      <c r="BL116" s="86"/>
      <c r="BM116" s="86"/>
      <c r="BN116" s="86"/>
      <c r="BO116" s="86"/>
      <c r="BP116" s="86"/>
      <c r="BQ116" s="68"/>
      <c r="BR116" s="90"/>
    </row>
    <row r="117" spans="1:70" ht="14.5" x14ac:dyDescent="0.25">
      <c r="A117" s="39" t="s">
        <v>91</v>
      </c>
      <c r="B117" s="69"/>
      <c r="C117" s="726"/>
      <c r="D117" s="40"/>
      <c r="E117" s="40"/>
      <c r="F117" s="40"/>
      <c r="G117" s="40"/>
      <c r="H117" s="69"/>
      <c r="I117" s="62"/>
      <c r="J117" s="62"/>
      <c r="K117" s="62"/>
      <c r="L117" s="62"/>
      <c r="M117" s="62"/>
      <c r="N117" s="73"/>
      <c r="O117" s="62"/>
      <c r="P117" s="62"/>
      <c r="Q117" s="62"/>
      <c r="R117" s="62"/>
      <c r="S117" s="62"/>
      <c r="T117" s="62"/>
      <c r="U117" s="62"/>
      <c r="V117" s="62"/>
      <c r="W117" s="62"/>
      <c r="X117" s="62"/>
      <c r="Y117" s="69"/>
      <c r="Z117" s="54"/>
      <c r="AA117" s="54"/>
      <c r="AB117" s="54"/>
      <c r="AC117" s="54"/>
      <c r="AD117" s="54"/>
      <c r="AE117" s="54"/>
      <c r="AF117" s="54"/>
      <c r="AG117" s="54"/>
      <c r="AH117" s="54"/>
      <c r="AI117" s="54"/>
      <c r="AJ117" s="54"/>
      <c r="AK117" s="54"/>
      <c r="AL117" s="54"/>
      <c r="AM117" s="54"/>
      <c r="AN117" s="54"/>
      <c r="AO117" s="69"/>
      <c r="AP117" s="245"/>
      <c r="AQ117" s="245"/>
      <c r="AR117" s="245"/>
      <c r="AS117" s="245"/>
      <c r="AT117" s="245"/>
      <c r="AU117" s="69"/>
      <c r="AV117" s="247"/>
      <c r="AW117" s="247"/>
      <c r="AX117" s="247"/>
      <c r="AY117" s="247"/>
      <c r="AZ117" s="247"/>
      <c r="BA117" s="69"/>
      <c r="BB117" s="245"/>
      <c r="BC117" s="245"/>
      <c r="BD117" s="245"/>
      <c r="BE117" s="245"/>
      <c r="BF117" s="40"/>
      <c r="BG117" s="245"/>
      <c r="BH117" s="245"/>
      <c r="BI117" s="245"/>
      <c r="BJ117" s="245"/>
      <c r="BK117" s="40"/>
      <c r="BL117" s="40"/>
      <c r="BM117" s="41"/>
      <c r="BN117" s="255"/>
      <c r="BO117" s="40"/>
      <c r="BP117" s="40"/>
      <c r="BQ117" s="69"/>
      <c r="BR117" s="69"/>
    </row>
    <row r="118" spans="1:70" s="107" customFormat="1" x14ac:dyDescent="0.25">
      <c r="A118" s="481" t="s">
        <v>663</v>
      </c>
      <c r="B118" s="482"/>
      <c r="C118" s="730"/>
      <c r="D118" s="490"/>
      <c r="E118" s="490"/>
      <c r="F118" s="490"/>
      <c r="G118" s="490"/>
      <c r="H118" s="482"/>
      <c r="I118" s="405">
        <v>0.53310000000000002</v>
      </c>
      <c r="J118" s="405">
        <v>0.20330000000000001</v>
      </c>
      <c r="K118" s="405">
        <v>2.3014000000000001</v>
      </c>
      <c r="L118" s="405">
        <v>9.8729999999999993</v>
      </c>
      <c r="M118" s="405">
        <v>-2.9397000000000002</v>
      </c>
      <c r="N118" s="407">
        <v>0.78510000000000002</v>
      </c>
      <c r="O118" s="405">
        <v>2.4098999999999999</v>
      </c>
      <c r="P118" s="405">
        <v>13.680400000000001</v>
      </c>
      <c r="Q118" s="405">
        <v>12.334300000000001</v>
      </c>
      <c r="R118" s="405">
        <v>14.309900000000001</v>
      </c>
      <c r="S118" s="405">
        <v>12.6813</v>
      </c>
      <c r="T118" s="405">
        <v>-3.0312999999999999</v>
      </c>
      <c r="U118" s="405">
        <v>1.8391999999999999</v>
      </c>
      <c r="V118" s="405">
        <v>-1.4509000000000001</v>
      </c>
      <c r="W118" s="405">
        <v>2.2559</v>
      </c>
      <c r="X118" s="405" t="s">
        <v>428</v>
      </c>
      <c r="Y118" s="482"/>
      <c r="Z118" s="403"/>
      <c r="AA118" s="403"/>
      <c r="AB118" s="403"/>
      <c r="AC118" s="403"/>
      <c r="AD118" s="403"/>
      <c r="AE118" s="403"/>
      <c r="AF118" s="403"/>
      <c r="AG118" s="403"/>
      <c r="AH118" s="403"/>
      <c r="AI118" s="403"/>
      <c r="AJ118" s="403"/>
      <c r="AK118" s="403"/>
      <c r="AL118" s="403"/>
      <c r="AM118" s="403"/>
      <c r="AN118" s="403"/>
      <c r="AO118" s="482"/>
      <c r="AP118" s="405">
        <v>13.9</v>
      </c>
      <c r="AQ118" s="405">
        <v>14.4</v>
      </c>
      <c r="AR118" s="405">
        <v>10.91</v>
      </c>
      <c r="AS118" s="405">
        <v>6.35</v>
      </c>
      <c r="AT118" s="405">
        <v>1.29</v>
      </c>
      <c r="AU118" s="482"/>
      <c r="AV118" s="491"/>
      <c r="AW118" s="491"/>
      <c r="AX118" s="491"/>
      <c r="AY118" s="491"/>
      <c r="AZ118" s="491"/>
      <c r="BA118" s="482"/>
      <c r="BB118" s="487"/>
      <c r="BC118" s="487"/>
      <c r="BD118" s="487"/>
      <c r="BE118" s="487"/>
      <c r="BF118" s="490"/>
      <c r="BG118" s="487"/>
      <c r="BH118" s="487"/>
      <c r="BI118" s="487"/>
      <c r="BJ118" s="487"/>
      <c r="BK118" s="490"/>
      <c r="BL118" s="490"/>
      <c r="BM118" s="492"/>
      <c r="BN118" s="355"/>
      <c r="BO118" s="355"/>
      <c r="BP118" s="355"/>
      <c r="BQ118" s="349"/>
      <c r="BR118" s="349"/>
    </row>
    <row r="119" spans="1:70" s="107" customFormat="1" x14ac:dyDescent="0.25">
      <c r="A119" s="345" t="s">
        <v>426</v>
      </c>
      <c r="B119" s="349"/>
      <c r="C119" s="731"/>
      <c r="D119" s="352"/>
      <c r="E119" s="352"/>
      <c r="F119" s="352"/>
      <c r="G119" s="352"/>
      <c r="H119" s="349"/>
      <c r="I119" s="348">
        <v>0.82940000000000003</v>
      </c>
      <c r="J119" s="348">
        <v>-5.0200000000000002E-2</v>
      </c>
      <c r="K119" s="348">
        <v>1.6276999999999999</v>
      </c>
      <c r="L119" s="348">
        <v>5.3441999999999998</v>
      </c>
      <c r="M119" s="348">
        <v>-7.5622999999999996</v>
      </c>
      <c r="N119" s="350">
        <v>-2.8725999999999998</v>
      </c>
      <c r="O119" s="348">
        <v>2.1894999999999998</v>
      </c>
      <c r="P119" s="348">
        <v>10.0328</v>
      </c>
      <c r="Q119" s="348">
        <v>10.0358</v>
      </c>
      <c r="R119" s="348">
        <v>12.8551</v>
      </c>
      <c r="S119" s="348">
        <v>8.0847999999999995</v>
      </c>
      <c r="T119" s="348">
        <v>-7.5182000000000002</v>
      </c>
      <c r="U119" s="348">
        <v>-1.6659999999999999</v>
      </c>
      <c r="V119" s="348">
        <v>-4.8170000000000002</v>
      </c>
      <c r="W119" s="348">
        <v>2.3170000000000002</v>
      </c>
      <c r="X119" s="348" t="s">
        <v>428</v>
      </c>
      <c r="Y119" s="349"/>
      <c r="Z119" s="346"/>
      <c r="AA119" s="346"/>
      <c r="AB119" s="346"/>
      <c r="AC119" s="346"/>
      <c r="AD119" s="346"/>
      <c r="AE119" s="346"/>
      <c r="AF119" s="346"/>
      <c r="AG119" s="346"/>
      <c r="AH119" s="346"/>
      <c r="AI119" s="346"/>
      <c r="AJ119" s="346"/>
      <c r="AK119" s="346"/>
      <c r="AL119" s="346"/>
      <c r="AM119" s="346"/>
      <c r="AN119" s="346"/>
      <c r="AO119" s="349"/>
      <c r="AP119" s="348">
        <v>11.97</v>
      </c>
      <c r="AQ119" s="348">
        <v>11.5</v>
      </c>
      <c r="AR119" s="348">
        <v>7.98</v>
      </c>
      <c r="AS119" s="348">
        <v>3.54</v>
      </c>
      <c r="AT119" s="348">
        <v>-5.94</v>
      </c>
      <c r="AU119" s="349"/>
      <c r="AV119" s="493"/>
      <c r="AW119" s="493"/>
      <c r="AX119" s="493"/>
      <c r="AY119" s="493"/>
      <c r="AZ119" s="493"/>
      <c r="BA119" s="349"/>
      <c r="BB119" s="363"/>
      <c r="BC119" s="363"/>
      <c r="BD119" s="363"/>
      <c r="BE119" s="363"/>
      <c r="BF119" s="352"/>
      <c r="BG119" s="363"/>
      <c r="BH119" s="363"/>
      <c r="BI119" s="363"/>
      <c r="BJ119" s="363"/>
      <c r="BK119" s="352"/>
      <c r="BL119" s="352"/>
      <c r="BM119" s="494"/>
      <c r="BN119" s="355"/>
      <c r="BO119" s="355"/>
      <c r="BP119" s="355"/>
      <c r="BQ119" s="349"/>
      <c r="BR119" s="349"/>
    </row>
    <row r="120" spans="1:70" s="107" customFormat="1" x14ac:dyDescent="0.25">
      <c r="A120" s="345" t="s">
        <v>664</v>
      </c>
      <c r="B120" s="349"/>
      <c r="C120" s="731"/>
      <c r="D120" s="352"/>
      <c r="E120" s="352"/>
      <c r="F120" s="352"/>
      <c r="G120" s="352"/>
      <c r="H120" s="349"/>
      <c r="I120" s="348">
        <v>0.50129999999999997</v>
      </c>
      <c r="J120" s="348">
        <v>7.1800000000000003E-2</v>
      </c>
      <c r="K120" s="348">
        <v>2.097</v>
      </c>
      <c r="L120" s="348">
        <v>9.7750000000000004</v>
      </c>
      <c r="M120" s="348">
        <v>-3.0354000000000001</v>
      </c>
      <c r="N120" s="350">
        <v>5.67E-2</v>
      </c>
      <c r="O120" s="348">
        <v>1.8607</v>
      </c>
      <c r="P120" s="348">
        <v>13.0121</v>
      </c>
      <c r="Q120" s="348">
        <v>11.4123</v>
      </c>
      <c r="R120" s="348">
        <v>13.0543</v>
      </c>
      <c r="S120" s="348">
        <v>12.6571</v>
      </c>
      <c r="T120" s="348">
        <v>-3.1219000000000001</v>
      </c>
      <c r="U120" s="348">
        <v>1.7252000000000001</v>
      </c>
      <c r="V120" s="348">
        <v>-2.0785999999999998</v>
      </c>
      <c r="W120" s="348">
        <v>2.0712999999999999</v>
      </c>
      <c r="X120" s="348" t="s">
        <v>428</v>
      </c>
      <c r="Y120" s="349"/>
      <c r="Z120" s="346"/>
      <c r="AA120" s="346"/>
      <c r="AB120" s="346"/>
      <c r="AC120" s="346"/>
      <c r="AD120" s="346"/>
      <c r="AE120" s="346"/>
      <c r="AF120" s="346"/>
      <c r="AG120" s="346"/>
      <c r="AH120" s="346"/>
      <c r="AI120" s="346"/>
      <c r="AJ120" s="346"/>
      <c r="AK120" s="346"/>
      <c r="AL120" s="346"/>
      <c r="AM120" s="346"/>
      <c r="AN120" s="346"/>
      <c r="AO120" s="349"/>
      <c r="AP120" s="348">
        <v>12.78</v>
      </c>
      <c r="AQ120" s="348">
        <v>13.4</v>
      </c>
      <c r="AR120" s="348">
        <v>10.130000000000001</v>
      </c>
      <c r="AS120" s="348">
        <v>5.74</v>
      </c>
      <c r="AT120" s="348">
        <v>0.97</v>
      </c>
      <c r="AU120" s="349"/>
      <c r="AV120" s="493"/>
      <c r="AW120" s="493"/>
      <c r="AX120" s="493"/>
      <c r="AY120" s="493"/>
      <c r="AZ120" s="493"/>
      <c r="BA120" s="349"/>
      <c r="BB120" s="363"/>
      <c r="BC120" s="363"/>
      <c r="BD120" s="363"/>
      <c r="BE120" s="363"/>
      <c r="BF120" s="352"/>
      <c r="BG120" s="363"/>
      <c r="BH120" s="363"/>
      <c r="BI120" s="363"/>
      <c r="BJ120" s="363"/>
      <c r="BK120" s="352"/>
      <c r="BL120" s="352"/>
      <c r="BM120" s="494"/>
      <c r="BN120" s="355"/>
      <c r="BO120" s="355"/>
      <c r="BP120" s="355"/>
      <c r="BQ120" s="349"/>
      <c r="BR120" s="349"/>
    </row>
    <row r="121" spans="1:70" s="107" customFormat="1" x14ac:dyDescent="0.25">
      <c r="A121" s="495" t="s">
        <v>665</v>
      </c>
      <c r="B121" s="485"/>
      <c r="C121" s="732"/>
      <c r="D121" s="496"/>
      <c r="E121" s="496"/>
      <c r="F121" s="496"/>
      <c r="G121" s="496"/>
      <c r="H121" s="497"/>
      <c r="I121" s="433">
        <v>0.50129999999999997</v>
      </c>
      <c r="J121" s="433">
        <v>0.20050000000000001</v>
      </c>
      <c r="K121" s="433">
        <v>2.3285</v>
      </c>
      <c r="L121" s="433">
        <v>10.141</v>
      </c>
      <c r="M121" s="433">
        <v>-2.5815000000000001</v>
      </c>
      <c r="N121" s="434">
        <v>1.0814999999999999</v>
      </c>
      <c r="O121" s="433">
        <v>2.8243999999999998</v>
      </c>
      <c r="P121" s="433">
        <v>14.093500000000001</v>
      </c>
      <c r="Q121" s="433">
        <v>12.5383</v>
      </c>
      <c r="R121" s="433">
        <v>14.297599999999999</v>
      </c>
      <c r="S121" s="433">
        <v>13.0169</v>
      </c>
      <c r="T121" s="433">
        <v>-2.6682999999999999</v>
      </c>
      <c r="U121" s="433">
        <v>2.3292999999999999</v>
      </c>
      <c r="V121" s="433">
        <v>-1.1672</v>
      </c>
      <c r="W121" s="433">
        <v>2.2685</v>
      </c>
      <c r="X121" s="433">
        <v>12.370799999999999</v>
      </c>
      <c r="Y121" s="497"/>
      <c r="Z121" s="435"/>
      <c r="AA121" s="435"/>
      <c r="AB121" s="435"/>
      <c r="AC121" s="435"/>
      <c r="AD121" s="435"/>
      <c r="AE121" s="435"/>
      <c r="AF121" s="435"/>
      <c r="AG121" s="435"/>
      <c r="AH121" s="435"/>
      <c r="AI121" s="435"/>
      <c r="AJ121" s="435"/>
      <c r="AK121" s="435"/>
      <c r="AL121" s="435"/>
      <c r="AM121" s="435"/>
      <c r="AN121" s="435"/>
      <c r="AO121" s="497"/>
      <c r="AP121" s="433">
        <v>13.96</v>
      </c>
      <c r="AQ121" s="433">
        <v>14.58</v>
      </c>
      <c r="AR121" s="433">
        <v>11.24</v>
      </c>
      <c r="AS121" s="433">
        <v>6.78</v>
      </c>
      <c r="AT121" s="433">
        <v>1.92</v>
      </c>
      <c r="AU121" s="497"/>
      <c r="AV121" s="498"/>
      <c r="AW121" s="498"/>
      <c r="AX121" s="498"/>
      <c r="AY121" s="498"/>
      <c r="AZ121" s="498"/>
      <c r="BA121" s="485"/>
      <c r="BB121" s="499"/>
      <c r="BC121" s="499"/>
      <c r="BD121" s="499"/>
      <c r="BE121" s="499"/>
      <c r="BF121" s="496"/>
      <c r="BG121" s="499"/>
      <c r="BH121" s="499"/>
      <c r="BI121" s="499"/>
      <c r="BJ121" s="499"/>
      <c r="BK121" s="496"/>
      <c r="BL121" s="496"/>
      <c r="BM121" s="500"/>
      <c r="BN121" s="486"/>
      <c r="BO121" s="502"/>
      <c r="BP121" s="503"/>
      <c r="BQ121" s="485"/>
      <c r="BR121" s="485"/>
    </row>
    <row r="125" spans="1:70" hidden="1" x14ac:dyDescent="0.25">
      <c r="A125" s="488" t="s">
        <v>179</v>
      </c>
    </row>
    <row r="126" spans="1:70" x14ac:dyDescent="0.25">
      <c r="A126" s="488" t="s">
        <v>10263</v>
      </c>
    </row>
    <row r="127" spans="1:70" x14ac:dyDescent="0.25">
      <c r="A127"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A40F0-FB23-4B39-B70C-311B42038A44}">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7.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23.36328125" style="21" customWidth="1"/>
    <col min="71" max="16384" width="8.90625" style="21"/>
  </cols>
  <sheetData>
    <row r="1" spans="1:70" ht="33" customHeight="1" x14ac:dyDescent="0.25">
      <c r="A1" s="488" t="s">
        <v>43</v>
      </c>
    </row>
    <row r="3" spans="1:70" ht="20.5" x14ac:dyDescent="0.45">
      <c r="A3" s="23" t="s">
        <v>106</v>
      </c>
    </row>
    <row r="4" spans="1:70" x14ac:dyDescent="0.25">
      <c r="A4" s="488" t="s">
        <v>425</v>
      </c>
    </row>
    <row r="5" spans="1:70" ht="33" x14ac:dyDescent="0.25">
      <c r="A5" s="1076" t="s">
        <v>107</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101"/>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104"/>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108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s="446" customFormat="1" ht="11" x14ac:dyDescent="0.3">
      <c r="A8" s="328" t="s">
        <v>979</v>
      </c>
      <c r="B8" s="365"/>
      <c r="C8" s="717">
        <v>39591</v>
      </c>
      <c r="D8" s="365"/>
      <c r="E8" s="329">
        <v>79042.600000000006</v>
      </c>
      <c r="F8" s="365"/>
      <c r="G8" s="330">
        <v>108.19</v>
      </c>
      <c r="H8" s="366"/>
      <c r="I8" s="331">
        <v>0.54830000000000001</v>
      </c>
      <c r="J8" s="331">
        <v>0.2223</v>
      </c>
      <c r="K8" s="331">
        <v>1.9314</v>
      </c>
      <c r="L8" s="331">
        <v>5.7885999999999997</v>
      </c>
      <c r="M8" s="331">
        <v>-6.2721999999999998</v>
      </c>
      <c r="N8" s="333">
        <v>-1.3134999999999999</v>
      </c>
      <c r="O8" s="331">
        <v>3.1718999999999999</v>
      </c>
      <c r="P8" s="331">
        <v>14.1004</v>
      </c>
      <c r="Q8" s="331">
        <v>13.3423</v>
      </c>
      <c r="R8" s="331">
        <v>13.9659</v>
      </c>
      <c r="S8" s="331">
        <v>8.3308</v>
      </c>
      <c r="T8" s="331">
        <v>-6.3371000000000004</v>
      </c>
      <c r="U8" s="331">
        <v>-1.4214</v>
      </c>
      <c r="V8" s="331">
        <v>-3.0815999999999999</v>
      </c>
      <c r="W8" s="331">
        <v>2.5206</v>
      </c>
      <c r="X8" s="331">
        <v>14.062200000000001</v>
      </c>
      <c r="Y8" s="366"/>
      <c r="Z8" s="329">
        <v>14</v>
      </c>
      <c r="AA8" s="329">
        <v>9</v>
      </c>
      <c r="AB8" s="329">
        <v>12</v>
      </c>
      <c r="AC8" s="329">
        <v>14</v>
      </c>
      <c r="AD8" s="329">
        <v>12</v>
      </c>
      <c r="AE8" s="329">
        <v>5</v>
      </c>
      <c r="AF8" s="329">
        <v>4</v>
      </c>
      <c r="AG8" s="329">
        <v>2</v>
      </c>
      <c r="AH8" s="329">
        <v>2</v>
      </c>
      <c r="AI8" s="329">
        <v>2</v>
      </c>
      <c r="AJ8" s="329">
        <v>14</v>
      </c>
      <c r="AK8" s="329">
        <v>12</v>
      </c>
      <c r="AL8" s="329">
        <v>10</v>
      </c>
      <c r="AM8" s="329">
        <v>5</v>
      </c>
      <c r="AN8" s="329">
        <v>11</v>
      </c>
      <c r="AO8" s="365"/>
      <c r="AP8" s="331">
        <v>13.73</v>
      </c>
      <c r="AQ8" s="331">
        <v>14.36</v>
      </c>
      <c r="AR8" s="331">
        <v>11.06</v>
      </c>
      <c r="AS8" s="331">
        <v>5.45</v>
      </c>
      <c r="AT8" s="331">
        <v>-4.1900000000000004</v>
      </c>
      <c r="AU8" s="334"/>
      <c r="AV8" s="329">
        <v>2</v>
      </c>
      <c r="AW8" s="329">
        <v>2</v>
      </c>
      <c r="AX8" s="329">
        <v>2</v>
      </c>
      <c r="AY8" s="329">
        <v>4</v>
      </c>
      <c r="AZ8" s="329">
        <v>10</v>
      </c>
      <c r="BA8" s="360"/>
      <c r="BB8" s="331">
        <v>11.4571511037396</v>
      </c>
      <c r="BC8" s="367">
        <v>0.91139177296386997</v>
      </c>
      <c r="BD8" s="367">
        <v>6.6549481263994306E-2</v>
      </c>
      <c r="BE8" s="367">
        <v>0.23713734100814701</v>
      </c>
      <c r="BF8" s="366"/>
      <c r="BG8" s="331">
        <v>86.323999999999998</v>
      </c>
      <c r="BH8" s="331">
        <v>7.8704400000000003</v>
      </c>
      <c r="BI8" s="331">
        <v>2.0767999999999998E-2</v>
      </c>
      <c r="BJ8" s="331">
        <v>5.7847920000000004</v>
      </c>
      <c r="BK8" s="365"/>
      <c r="BL8" s="364" t="s">
        <v>980</v>
      </c>
      <c r="BM8" s="364" t="s">
        <v>981</v>
      </c>
      <c r="BN8" s="364" t="s">
        <v>982</v>
      </c>
      <c r="BO8" s="364" t="s">
        <v>983</v>
      </c>
      <c r="BP8" s="364" t="s">
        <v>735</v>
      </c>
      <c r="BQ8" s="365"/>
      <c r="BR8" s="335" t="s">
        <v>463</v>
      </c>
    </row>
    <row r="9" spans="1:70" s="446" customFormat="1" ht="11" x14ac:dyDescent="0.3">
      <c r="A9" s="337" t="s">
        <v>984</v>
      </c>
      <c r="B9" s="369"/>
      <c r="C9" s="718">
        <v>38762</v>
      </c>
      <c r="D9" s="369"/>
      <c r="E9" s="338">
        <v>54882</v>
      </c>
      <c r="F9" s="369"/>
      <c r="G9" s="339">
        <v>94.19</v>
      </c>
      <c r="H9" s="370"/>
      <c r="I9" s="340">
        <v>1.0101</v>
      </c>
      <c r="J9" s="340">
        <v>0.64270000000000005</v>
      </c>
      <c r="K9" s="340">
        <v>3.1930000000000001</v>
      </c>
      <c r="L9" s="340">
        <v>9.6856000000000009</v>
      </c>
      <c r="M9" s="340">
        <v>-1.9891000000000001</v>
      </c>
      <c r="N9" s="342">
        <v>2.4117999999999999</v>
      </c>
      <c r="O9" s="340">
        <v>4.1641000000000004</v>
      </c>
      <c r="P9" s="340">
        <v>11.4161</v>
      </c>
      <c r="Q9" s="340">
        <v>11.3596</v>
      </c>
      <c r="R9" s="340">
        <v>12.3132</v>
      </c>
      <c r="S9" s="340">
        <v>12.4061</v>
      </c>
      <c r="T9" s="340">
        <v>-2.1916000000000002</v>
      </c>
      <c r="U9" s="340">
        <v>3.2431000000000001</v>
      </c>
      <c r="V9" s="340">
        <v>0.1236</v>
      </c>
      <c r="W9" s="340">
        <v>3.2593000000000001</v>
      </c>
      <c r="X9" s="340">
        <v>11.638999999999999</v>
      </c>
      <c r="Y9" s="370"/>
      <c r="Z9" s="338">
        <v>1</v>
      </c>
      <c r="AA9" s="338">
        <v>3</v>
      </c>
      <c r="AB9" s="338">
        <v>3</v>
      </c>
      <c r="AC9" s="338">
        <v>1</v>
      </c>
      <c r="AD9" s="338">
        <v>1</v>
      </c>
      <c r="AE9" s="338">
        <v>1</v>
      </c>
      <c r="AF9" s="338">
        <v>2</v>
      </c>
      <c r="AG9" s="338">
        <v>8</v>
      </c>
      <c r="AH9" s="338">
        <v>4</v>
      </c>
      <c r="AI9" s="338">
        <v>7</v>
      </c>
      <c r="AJ9" s="338">
        <v>1</v>
      </c>
      <c r="AK9" s="338">
        <v>1</v>
      </c>
      <c r="AL9" s="338">
        <v>1</v>
      </c>
      <c r="AM9" s="338">
        <v>1</v>
      </c>
      <c r="AN9" s="338">
        <v>3</v>
      </c>
      <c r="AO9" s="369"/>
      <c r="AP9" s="340">
        <v>12.49</v>
      </c>
      <c r="AQ9" s="340">
        <v>13.07</v>
      </c>
      <c r="AR9" s="340">
        <v>10.199999999999999</v>
      </c>
      <c r="AS9" s="340">
        <v>6.84</v>
      </c>
      <c r="AT9" s="340">
        <v>2.92</v>
      </c>
      <c r="AU9" s="343"/>
      <c r="AV9" s="338">
        <v>4</v>
      </c>
      <c r="AW9" s="338">
        <v>4</v>
      </c>
      <c r="AX9" s="338">
        <v>4</v>
      </c>
      <c r="AY9" s="338">
        <v>1</v>
      </c>
      <c r="AZ9" s="338">
        <v>1</v>
      </c>
      <c r="BA9" s="361"/>
      <c r="BB9" s="340">
        <v>11.388617446808</v>
      </c>
      <c r="BC9" s="371">
        <v>0.92649677563924004</v>
      </c>
      <c r="BD9" s="371">
        <v>4.9652177434587899E-2</v>
      </c>
      <c r="BE9" s="371">
        <v>3.5154331622678302E-2</v>
      </c>
      <c r="BF9" s="370"/>
      <c r="BG9" s="340">
        <v>80.214100000000002</v>
      </c>
      <c r="BH9" s="340">
        <v>12.7155</v>
      </c>
      <c r="BI9" s="340">
        <v>3.0335299999999998</v>
      </c>
      <c r="BJ9" s="340">
        <v>4.0368700000000004</v>
      </c>
      <c r="BK9" s="369"/>
      <c r="BL9" s="368" t="s">
        <v>985</v>
      </c>
      <c r="BM9" s="368" t="s">
        <v>986</v>
      </c>
      <c r="BN9" s="368" t="s">
        <v>987</v>
      </c>
      <c r="BO9" s="368" t="s">
        <v>988</v>
      </c>
      <c r="BP9" s="368" t="s">
        <v>989</v>
      </c>
      <c r="BQ9" s="369"/>
      <c r="BR9" s="344" t="s">
        <v>450</v>
      </c>
    </row>
    <row r="10" spans="1:70" s="449" customFormat="1" ht="11" x14ac:dyDescent="0.3">
      <c r="A10" s="345" t="s">
        <v>990</v>
      </c>
      <c r="B10" s="373"/>
      <c r="C10" s="719">
        <v>39302</v>
      </c>
      <c r="D10" s="373"/>
      <c r="E10" s="346">
        <v>53160.4</v>
      </c>
      <c r="F10" s="373"/>
      <c r="G10" s="347">
        <v>89.893900000000002</v>
      </c>
      <c r="H10" s="374"/>
      <c r="I10" s="348">
        <v>0.57350000000000001</v>
      </c>
      <c r="J10" s="348">
        <v>0.41739999999999999</v>
      </c>
      <c r="K10" s="348">
        <v>2.2479</v>
      </c>
      <c r="L10" s="348">
        <v>7.4713000000000003</v>
      </c>
      <c r="M10" s="348">
        <v>-4.4715999999999996</v>
      </c>
      <c r="N10" s="350">
        <v>-0.307</v>
      </c>
      <c r="O10" s="348">
        <v>2.9468999999999999</v>
      </c>
      <c r="P10" s="348">
        <v>14.473100000000001</v>
      </c>
      <c r="Q10" s="348">
        <v>15.2857</v>
      </c>
      <c r="R10" s="348">
        <v>14.6076</v>
      </c>
      <c r="S10" s="348">
        <v>10.2828</v>
      </c>
      <c r="T10" s="348">
        <v>-4.4450000000000003</v>
      </c>
      <c r="U10" s="348">
        <v>-0.83740000000000003</v>
      </c>
      <c r="V10" s="348">
        <v>-2.0634999999999999</v>
      </c>
      <c r="W10" s="348">
        <v>2.5577999999999999</v>
      </c>
      <c r="X10" s="348">
        <v>12.3279</v>
      </c>
      <c r="Y10" s="374"/>
      <c r="Z10" s="346">
        <v>13</v>
      </c>
      <c r="AA10" s="346">
        <v>6</v>
      </c>
      <c r="AB10" s="346">
        <v>9</v>
      </c>
      <c r="AC10" s="346">
        <v>5</v>
      </c>
      <c r="AD10" s="346">
        <v>4</v>
      </c>
      <c r="AE10" s="346">
        <v>3</v>
      </c>
      <c r="AF10" s="346">
        <v>6</v>
      </c>
      <c r="AG10" s="346">
        <v>1</v>
      </c>
      <c r="AH10" s="346">
        <v>1</v>
      </c>
      <c r="AI10" s="346">
        <v>1</v>
      </c>
      <c r="AJ10" s="346">
        <v>5</v>
      </c>
      <c r="AK10" s="346">
        <v>3</v>
      </c>
      <c r="AL10" s="346">
        <v>7</v>
      </c>
      <c r="AM10" s="346">
        <v>3</v>
      </c>
      <c r="AN10" s="346">
        <v>9</v>
      </c>
      <c r="AO10" s="373"/>
      <c r="AP10" s="348">
        <v>14.6</v>
      </c>
      <c r="AQ10" s="348">
        <v>16.03</v>
      </c>
      <c r="AR10" s="348">
        <v>12.58</v>
      </c>
      <c r="AS10" s="348">
        <v>6.25</v>
      </c>
      <c r="AT10" s="348">
        <v>-2.04</v>
      </c>
      <c r="AU10" s="351"/>
      <c r="AV10" s="346">
        <v>1</v>
      </c>
      <c r="AW10" s="346">
        <v>1</v>
      </c>
      <c r="AX10" s="346">
        <v>1</v>
      </c>
      <c r="AY10" s="346">
        <v>2</v>
      </c>
      <c r="AZ10" s="346">
        <v>4</v>
      </c>
      <c r="BA10" s="362"/>
      <c r="BB10" s="348">
        <v>12.4552959263633</v>
      </c>
      <c r="BC10" s="375">
        <v>1.0138844814845001</v>
      </c>
      <c r="BD10" s="375">
        <v>6.4686721304376998E-2</v>
      </c>
      <c r="BE10" s="375">
        <v>0.22535728919894699</v>
      </c>
      <c r="BF10" s="374"/>
      <c r="BG10" s="348">
        <v>83.065899999999999</v>
      </c>
      <c r="BH10" s="348">
        <v>13.505599999999999</v>
      </c>
      <c r="BI10" s="348">
        <v>2.6715499999999999</v>
      </c>
      <c r="BJ10" s="348">
        <v>0.75695000000000001</v>
      </c>
      <c r="BK10" s="373"/>
      <c r="BL10" s="372" t="s">
        <v>991</v>
      </c>
      <c r="BM10" s="372" t="s">
        <v>992</v>
      </c>
      <c r="BN10" s="372" t="s">
        <v>993</v>
      </c>
      <c r="BO10" s="372" t="s">
        <v>994</v>
      </c>
      <c r="BP10" s="372" t="s">
        <v>995</v>
      </c>
      <c r="BQ10" s="373"/>
      <c r="BR10" s="354" t="s">
        <v>996</v>
      </c>
    </row>
    <row r="11" spans="1:70" s="449" customFormat="1" ht="11" x14ac:dyDescent="0.3">
      <c r="A11" s="345" t="s">
        <v>997</v>
      </c>
      <c r="B11" s="373"/>
      <c r="C11" s="719">
        <v>35349</v>
      </c>
      <c r="D11" s="373"/>
      <c r="E11" s="346">
        <v>38815.199999999997</v>
      </c>
      <c r="F11" s="373"/>
      <c r="G11" s="347">
        <v>1116.0340000000001</v>
      </c>
      <c r="H11" s="374"/>
      <c r="I11" s="348">
        <v>0.79410000000000003</v>
      </c>
      <c r="J11" s="348">
        <v>0.65690000000000004</v>
      </c>
      <c r="K11" s="348">
        <v>2.923</v>
      </c>
      <c r="L11" s="348">
        <v>6.4306999999999999</v>
      </c>
      <c r="M11" s="348">
        <v>-5.2253999999999996</v>
      </c>
      <c r="N11" s="350">
        <v>-1.4151</v>
      </c>
      <c r="O11" s="348">
        <v>1.2801</v>
      </c>
      <c r="P11" s="348">
        <v>11.7689</v>
      </c>
      <c r="Q11" s="348">
        <v>12.3157</v>
      </c>
      <c r="R11" s="348">
        <v>12.9849</v>
      </c>
      <c r="S11" s="348">
        <v>9.4719999999999995</v>
      </c>
      <c r="T11" s="348">
        <v>-5.4367999999999999</v>
      </c>
      <c r="U11" s="348">
        <v>-0.62380000000000002</v>
      </c>
      <c r="V11" s="348">
        <v>-3.3031999999999999</v>
      </c>
      <c r="W11" s="348">
        <v>3.2456</v>
      </c>
      <c r="X11" s="348">
        <v>17.974799999999998</v>
      </c>
      <c r="Y11" s="374"/>
      <c r="Z11" s="346">
        <v>7</v>
      </c>
      <c r="AA11" s="346">
        <v>2</v>
      </c>
      <c r="AB11" s="346">
        <v>4</v>
      </c>
      <c r="AC11" s="346">
        <v>10</v>
      </c>
      <c r="AD11" s="346">
        <v>6</v>
      </c>
      <c r="AE11" s="346">
        <v>6</v>
      </c>
      <c r="AF11" s="346">
        <v>12</v>
      </c>
      <c r="AG11" s="346">
        <v>6</v>
      </c>
      <c r="AH11" s="346">
        <v>3</v>
      </c>
      <c r="AI11" s="346">
        <v>4</v>
      </c>
      <c r="AJ11" s="346">
        <v>9</v>
      </c>
      <c r="AK11" s="346">
        <v>7</v>
      </c>
      <c r="AL11" s="346">
        <v>5</v>
      </c>
      <c r="AM11" s="346">
        <v>6</v>
      </c>
      <c r="AN11" s="346">
        <v>4</v>
      </c>
      <c r="AO11" s="373"/>
      <c r="AP11" s="348">
        <v>12.45</v>
      </c>
      <c r="AQ11" s="348">
        <v>13.24</v>
      </c>
      <c r="AR11" s="348">
        <v>9.76</v>
      </c>
      <c r="AS11" s="348">
        <v>3.71</v>
      </c>
      <c r="AT11" s="348">
        <v>-3.21</v>
      </c>
      <c r="AU11" s="351"/>
      <c r="AV11" s="346">
        <v>5</v>
      </c>
      <c r="AW11" s="346">
        <v>3</v>
      </c>
      <c r="AX11" s="346">
        <v>5</v>
      </c>
      <c r="AY11" s="346">
        <v>11</v>
      </c>
      <c r="AZ11" s="346">
        <v>8</v>
      </c>
      <c r="BA11" s="362"/>
      <c r="BB11" s="348">
        <v>11.9581183002097</v>
      </c>
      <c r="BC11" s="375">
        <v>0.95515409915681804</v>
      </c>
      <c r="BD11" s="375">
        <v>4.9551435147476099E-2</v>
      </c>
      <c r="BE11" s="375">
        <v>4.1987009464588998E-2</v>
      </c>
      <c r="BF11" s="374"/>
      <c r="BG11" s="348">
        <v>83.529799999999994</v>
      </c>
      <c r="BH11" s="348">
        <v>13.8005</v>
      </c>
      <c r="BI11" s="348" t="s">
        <v>430</v>
      </c>
      <c r="BJ11" s="348">
        <v>2.6697000000000002</v>
      </c>
      <c r="BK11" s="373"/>
      <c r="BL11" s="372" t="s">
        <v>998</v>
      </c>
      <c r="BM11" s="372" t="s">
        <v>999</v>
      </c>
      <c r="BN11" s="372" t="s">
        <v>1000</v>
      </c>
      <c r="BO11" s="372" t="s">
        <v>1001</v>
      </c>
      <c r="BP11" s="372" t="s">
        <v>1002</v>
      </c>
      <c r="BQ11" s="373"/>
      <c r="BR11" s="354" t="s">
        <v>518</v>
      </c>
    </row>
    <row r="12" spans="1:70" s="449" customFormat="1" ht="11" x14ac:dyDescent="0.3">
      <c r="A12" s="345" t="s">
        <v>1003</v>
      </c>
      <c r="B12" s="373"/>
      <c r="C12" s="719">
        <v>39542</v>
      </c>
      <c r="D12" s="373"/>
      <c r="E12" s="346">
        <v>38328.5</v>
      </c>
      <c r="F12" s="373"/>
      <c r="G12" s="347">
        <v>111.129</v>
      </c>
      <c r="H12" s="374"/>
      <c r="I12" s="348">
        <v>0.89149999999999996</v>
      </c>
      <c r="J12" s="348">
        <v>0.1613</v>
      </c>
      <c r="K12" s="348">
        <v>2.7602000000000002</v>
      </c>
      <c r="L12" s="348">
        <v>8.4672000000000001</v>
      </c>
      <c r="M12" s="348">
        <v>-5.8140999999999998</v>
      </c>
      <c r="N12" s="350">
        <v>-0.72629999999999995</v>
      </c>
      <c r="O12" s="348">
        <v>3.1008</v>
      </c>
      <c r="P12" s="348">
        <v>10.3568</v>
      </c>
      <c r="Q12" s="348">
        <v>9.3371999999999993</v>
      </c>
      <c r="R12" s="348">
        <v>12.891299999999999</v>
      </c>
      <c r="S12" s="348">
        <v>11.489100000000001</v>
      </c>
      <c r="T12" s="348">
        <v>-5.6702000000000004</v>
      </c>
      <c r="U12" s="348">
        <v>-0.36309999999999998</v>
      </c>
      <c r="V12" s="348">
        <v>-2.5602999999999998</v>
      </c>
      <c r="W12" s="348">
        <v>3.1608999999999998</v>
      </c>
      <c r="X12" s="348">
        <v>14.119400000000001</v>
      </c>
      <c r="Y12" s="374"/>
      <c r="Z12" s="346">
        <v>3</v>
      </c>
      <c r="AA12" s="346">
        <v>12</v>
      </c>
      <c r="AB12" s="346">
        <v>6</v>
      </c>
      <c r="AC12" s="346">
        <v>4</v>
      </c>
      <c r="AD12" s="346">
        <v>10</v>
      </c>
      <c r="AE12" s="346">
        <v>4</v>
      </c>
      <c r="AF12" s="346">
        <v>5</v>
      </c>
      <c r="AG12" s="346">
        <v>11</v>
      </c>
      <c r="AH12" s="346">
        <v>11</v>
      </c>
      <c r="AI12" s="346">
        <v>5</v>
      </c>
      <c r="AJ12" s="346">
        <v>4</v>
      </c>
      <c r="AK12" s="346">
        <v>8</v>
      </c>
      <c r="AL12" s="346">
        <v>4</v>
      </c>
      <c r="AM12" s="346">
        <v>4</v>
      </c>
      <c r="AN12" s="346">
        <v>5</v>
      </c>
      <c r="AO12" s="373"/>
      <c r="AP12" s="348">
        <v>11.42</v>
      </c>
      <c r="AQ12" s="348">
        <v>11.1</v>
      </c>
      <c r="AR12" s="348">
        <v>8.14</v>
      </c>
      <c r="AS12" s="348">
        <v>4.82</v>
      </c>
      <c r="AT12" s="348">
        <v>-2.27</v>
      </c>
      <c r="AU12" s="351"/>
      <c r="AV12" s="346">
        <v>10</v>
      </c>
      <c r="AW12" s="346">
        <v>11</v>
      </c>
      <c r="AX12" s="346">
        <v>10</v>
      </c>
      <c r="AY12" s="346">
        <v>7</v>
      </c>
      <c r="AZ12" s="346">
        <v>5</v>
      </c>
      <c r="BA12" s="362"/>
      <c r="BB12" s="348">
        <v>11.911206029786401</v>
      </c>
      <c r="BC12" s="375">
        <v>0.94545853911229105</v>
      </c>
      <c r="BD12" s="375">
        <v>4.0243152839343897E-2</v>
      </c>
      <c r="BE12" s="375">
        <v>-6.5621866877748E-2</v>
      </c>
      <c r="BF12" s="374"/>
      <c r="BG12" s="348">
        <v>86.128</v>
      </c>
      <c r="BH12" s="348">
        <v>6.4898499999999997</v>
      </c>
      <c r="BI12" s="348">
        <v>5.1770399999999999</v>
      </c>
      <c r="BJ12" s="348">
        <v>2.2051099999999999</v>
      </c>
      <c r="BK12" s="373"/>
      <c r="BL12" s="372" t="s">
        <v>1004</v>
      </c>
      <c r="BM12" s="372" t="s">
        <v>1005</v>
      </c>
      <c r="BN12" s="372" t="s">
        <v>1006</v>
      </c>
      <c r="BO12" s="372" t="s">
        <v>1007</v>
      </c>
      <c r="BP12" s="372" t="s">
        <v>1008</v>
      </c>
      <c r="BQ12" s="373"/>
      <c r="BR12" s="354" t="s">
        <v>443</v>
      </c>
    </row>
    <row r="13" spans="1:70" s="449" customFormat="1" ht="11" x14ac:dyDescent="0.3">
      <c r="A13" s="345" t="s">
        <v>1009</v>
      </c>
      <c r="B13" s="373"/>
      <c r="C13" s="719">
        <v>40183</v>
      </c>
      <c r="D13" s="373"/>
      <c r="E13" s="346">
        <v>30974.400000000001</v>
      </c>
      <c r="F13" s="373"/>
      <c r="G13" s="347">
        <v>59.05</v>
      </c>
      <c r="H13" s="374"/>
      <c r="I13" s="348">
        <v>0.99199999999999999</v>
      </c>
      <c r="J13" s="348">
        <v>0.66479999999999995</v>
      </c>
      <c r="K13" s="348">
        <v>3.3788999999999998</v>
      </c>
      <c r="L13" s="348">
        <v>6.8391999999999999</v>
      </c>
      <c r="M13" s="348">
        <v>-5.0490000000000004</v>
      </c>
      <c r="N13" s="350">
        <v>-2.0405000000000002</v>
      </c>
      <c r="O13" s="348">
        <v>1.1543000000000001</v>
      </c>
      <c r="P13" s="348">
        <v>9.8535000000000004</v>
      </c>
      <c r="Q13" s="348">
        <v>7.0427</v>
      </c>
      <c r="R13" s="348">
        <v>11.9358</v>
      </c>
      <c r="S13" s="348">
        <v>9.7992000000000008</v>
      </c>
      <c r="T13" s="348">
        <v>-4.7427000000000001</v>
      </c>
      <c r="U13" s="348">
        <v>-1.3037000000000001</v>
      </c>
      <c r="V13" s="348">
        <v>-4.1239999999999997</v>
      </c>
      <c r="W13" s="348">
        <v>3.7603</v>
      </c>
      <c r="X13" s="348">
        <v>11.379899999999999</v>
      </c>
      <c r="Y13" s="374"/>
      <c r="Z13" s="346">
        <v>2</v>
      </c>
      <c r="AA13" s="346">
        <v>1</v>
      </c>
      <c r="AB13" s="346">
        <v>2</v>
      </c>
      <c r="AC13" s="346">
        <v>8</v>
      </c>
      <c r="AD13" s="346">
        <v>5</v>
      </c>
      <c r="AE13" s="346">
        <v>9</v>
      </c>
      <c r="AF13" s="346">
        <v>13</v>
      </c>
      <c r="AG13" s="346">
        <v>12</v>
      </c>
      <c r="AH13" s="346">
        <v>14</v>
      </c>
      <c r="AI13" s="346">
        <v>10</v>
      </c>
      <c r="AJ13" s="346">
        <v>6</v>
      </c>
      <c r="AK13" s="346">
        <v>5</v>
      </c>
      <c r="AL13" s="346">
        <v>9</v>
      </c>
      <c r="AM13" s="346">
        <v>10</v>
      </c>
      <c r="AN13" s="346">
        <v>2</v>
      </c>
      <c r="AO13" s="373"/>
      <c r="AP13" s="348">
        <v>10.39</v>
      </c>
      <c r="AQ13" s="348">
        <v>8.94</v>
      </c>
      <c r="AR13" s="348">
        <v>6.64</v>
      </c>
      <c r="AS13" s="348">
        <v>3.63</v>
      </c>
      <c r="AT13" s="348">
        <v>-3.09</v>
      </c>
      <c r="AU13" s="351"/>
      <c r="AV13" s="346">
        <v>13</v>
      </c>
      <c r="AW13" s="346">
        <v>13</v>
      </c>
      <c r="AX13" s="346">
        <v>13</v>
      </c>
      <c r="AY13" s="346">
        <v>12</v>
      </c>
      <c r="AZ13" s="346">
        <v>7</v>
      </c>
      <c r="BA13" s="362"/>
      <c r="BB13" s="348">
        <v>11.6808126604611</v>
      </c>
      <c r="BC13" s="375">
        <v>0.94200023753890005</v>
      </c>
      <c r="BD13" s="375">
        <v>3.7180272433936297E-2</v>
      </c>
      <c r="BE13" s="375">
        <v>-0.10489351591347</v>
      </c>
      <c r="BF13" s="374"/>
      <c r="BG13" s="348">
        <v>90.469200000000001</v>
      </c>
      <c r="BH13" s="348">
        <v>1.31131</v>
      </c>
      <c r="BI13" s="348" t="s">
        <v>430</v>
      </c>
      <c r="BJ13" s="348">
        <v>8.2194900000000004</v>
      </c>
      <c r="BK13" s="373"/>
      <c r="BL13" s="372" t="s">
        <v>1010</v>
      </c>
      <c r="BM13" s="372" t="s">
        <v>1011</v>
      </c>
      <c r="BN13" s="372" t="s">
        <v>1012</v>
      </c>
      <c r="BO13" s="372" t="s">
        <v>1013</v>
      </c>
      <c r="BP13" s="372" t="s">
        <v>1014</v>
      </c>
      <c r="BQ13" s="373"/>
      <c r="BR13" s="354" t="s">
        <v>554</v>
      </c>
    </row>
    <row r="14" spans="1:70" s="449" customFormat="1" ht="11" x14ac:dyDescent="0.3">
      <c r="A14" s="345" t="s">
        <v>1015</v>
      </c>
      <c r="B14" s="373"/>
      <c r="C14" s="719">
        <v>37498</v>
      </c>
      <c r="D14" s="373"/>
      <c r="E14" s="346">
        <v>29046.6</v>
      </c>
      <c r="F14" s="373"/>
      <c r="G14" s="347">
        <v>511.78</v>
      </c>
      <c r="H14" s="374"/>
      <c r="I14" s="348">
        <v>0.81359999999999999</v>
      </c>
      <c r="J14" s="348">
        <v>0.38640000000000002</v>
      </c>
      <c r="K14" s="348">
        <v>2.2926000000000002</v>
      </c>
      <c r="L14" s="348">
        <v>7.0132000000000003</v>
      </c>
      <c r="M14" s="348">
        <v>-6.5804999999999998</v>
      </c>
      <c r="N14" s="350">
        <v>-2.8123999999999998</v>
      </c>
      <c r="O14" s="348">
        <v>1.8187</v>
      </c>
      <c r="P14" s="348">
        <v>11.6348</v>
      </c>
      <c r="Q14" s="348">
        <v>10.9438</v>
      </c>
      <c r="R14" s="348">
        <v>12.013400000000001</v>
      </c>
      <c r="S14" s="348">
        <v>9.7698999999999998</v>
      </c>
      <c r="T14" s="348">
        <v>-6.6044</v>
      </c>
      <c r="U14" s="348">
        <v>-1.4557</v>
      </c>
      <c r="V14" s="348">
        <v>-4.6502999999999997</v>
      </c>
      <c r="W14" s="348">
        <v>2.3130000000000002</v>
      </c>
      <c r="X14" s="348">
        <v>17.953600000000002</v>
      </c>
      <c r="Y14" s="374"/>
      <c r="Z14" s="346">
        <v>5</v>
      </c>
      <c r="AA14" s="346">
        <v>7</v>
      </c>
      <c r="AB14" s="346">
        <v>8</v>
      </c>
      <c r="AC14" s="346">
        <v>6</v>
      </c>
      <c r="AD14" s="346">
        <v>13</v>
      </c>
      <c r="AE14" s="346">
        <v>11</v>
      </c>
      <c r="AF14" s="346">
        <v>10</v>
      </c>
      <c r="AG14" s="346">
        <v>7</v>
      </c>
      <c r="AH14" s="346">
        <v>6</v>
      </c>
      <c r="AI14" s="346">
        <v>8</v>
      </c>
      <c r="AJ14" s="346">
        <v>7</v>
      </c>
      <c r="AK14" s="346">
        <v>13</v>
      </c>
      <c r="AL14" s="346">
        <v>11</v>
      </c>
      <c r="AM14" s="346">
        <v>12</v>
      </c>
      <c r="AN14" s="346">
        <v>12</v>
      </c>
      <c r="AO14" s="373"/>
      <c r="AP14" s="348">
        <v>11.79</v>
      </c>
      <c r="AQ14" s="348">
        <v>12.36</v>
      </c>
      <c r="AR14" s="348">
        <v>9.07</v>
      </c>
      <c r="AS14" s="348">
        <v>4.3499999999999996</v>
      </c>
      <c r="AT14" s="348">
        <v>-4.49</v>
      </c>
      <c r="AU14" s="351"/>
      <c r="AV14" s="346">
        <v>8</v>
      </c>
      <c r="AW14" s="346">
        <v>8</v>
      </c>
      <c r="AX14" s="346">
        <v>8</v>
      </c>
      <c r="AY14" s="346">
        <v>8</v>
      </c>
      <c r="AZ14" s="346">
        <v>12</v>
      </c>
      <c r="BA14" s="362"/>
      <c r="BB14" s="348">
        <v>12.0100875971006</v>
      </c>
      <c r="BC14" s="375">
        <v>0.96623818538752204</v>
      </c>
      <c r="BD14" s="375">
        <v>4.8924461981938297E-2</v>
      </c>
      <c r="BE14" s="375">
        <v>3.0643245290050199E-2</v>
      </c>
      <c r="BF14" s="374"/>
      <c r="BG14" s="348">
        <v>80.795400000000001</v>
      </c>
      <c r="BH14" s="348">
        <v>9.2072199999999995</v>
      </c>
      <c r="BI14" s="348">
        <v>8.2069899999999993</v>
      </c>
      <c r="BJ14" s="348">
        <v>1.7903899999999999</v>
      </c>
      <c r="BK14" s="373"/>
      <c r="BL14" s="372" t="s">
        <v>1016</v>
      </c>
      <c r="BM14" s="372" t="s">
        <v>1017</v>
      </c>
      <c r="BN14" s="372" t="s">
        <v>1018</v>
      </c>
      <c r="BO14" s="372" t="s">
        <v>1019</v>
      </c>
      <c r="BP14" s="372" t="s">
        <v>1020</v>
      </c>
      <c r="BQ14" s="373"/>
      <c r="BR14" s="354" t="s">
        <v>476</v>
      </c>
    </row>
    <row r="15" spans="1:70" s="449" customFormat="1" ht="11" x14ac:dyDescent="0.3">
      <c r="A15" s="345" t="s">
        <v>1021</v>
      </c>
      <c r="B15" s="373"/>
      <c r="C15" s="719">
        <v>40410</v>
      </c>
      <c r="D15" s="373"/>
      <c r="E15" s="346">
        <v>16646.2</v>
      </c>
      <c r="F15" s="373"/>
      <c r="G15" s="347">
        <v>60.93</v>
      </c>
      <c r="H15" s="374"/>
      <c r="I15" s="348">
        <v>0.81069999999999998</v>
      </c>
      <c r="J15" s="348">
        <v>0.1973</v>
      </c>
      <c r="K15" s="348">
        <v>2.2143999999999999</v>
      </c>
      <c r="L15" s="348">
        <v>6.5396000000000001</v>
      </c>
      <c r="M15" s="348">
        <v>-6.1604999999999999</v>
      </c>
      <c r="N15" s="350">
        <v>-3.3010999999999999</v>
      </c>
      <c r="O15" s="348">
        <v>2.2219000000000002</v>
      </c>
      <c r="P15" s="348">
        <v>11.4145</v>
      </c>
      <c r="Q15" s="348">
        <v>9.9667999999999992</v>
      </c>
      <c r="R15" s="348">
        <v>13.5944</v>
      </c>
      <c r="S15" s="348">
        <v>9.5665999999999993</v>
      </c>
      <c r="T15" s="348">
        <v>-6.0011999999999999</v>
      </c>
      <c r="U15" s="348">
        <v>-1.9314</v>
      </c>
      <c r="V15" s="348">
        <v>-5.0787000000000004</v>
      </c>
      <c r="W15" s="348">
        <v>2.8875000000000002</v>
      </c>
      <c r="X15" s="348">
        <v>12.073</v>
      </c>
      <c r="Y15" s="374"/>
      <c r="Z15" s="346">
        <v>6</v>
      </c>
      <c r="AA15" s="346">
        <v>11</v>
      </c>
      <c r="AB15" s="346">
        <v>10</v>
      </c>
      <c r="AC15" s="346">
        <v>9</v>
      </c>
      <c r="AD15" s="346">
        <v>11</v>
      </c>
      <c r="AE15" s="346">
        <v>13</v>
      </c>
      <c r="AF15" s="346">
        <v>7</v>
      </c>
      <c r="AG15" s="346">
        <v>9</v>
      </c>
      <c r="AH15" s="346">
        <v>9</v>
      </c>
      <c r="AI15" s="346">
        <v>3</v>
      </c>
      <c r="AJ15" s="346">
        <v>8</v>
      </c>
      <c r="AK15" s="346">
        <v>11</v>
      </c>
      <c r="AL15" s="346">
        <v>13</v>
      </c>
      <c r="AM15" s="346">
        <v>14</v>
      </c>
      <c r="AN15" s="346">
        <v>7</v>
      </c>
      <c r="AO15" s="373"/>
      <c r="AP15" s="348">
        <v>12.59</v>
      </c>
      <c r="AQ15" s="348">
        <v>11.82</v>
      </c>
      <c r="AR15" s="348">
        <v>8.75</v>
      </c>
      <c r="AS15" s="348">
        <v>4.29</v>
      </c>
      <c r="AT15" s="348">
        <v>-4.76</v>
      </c>
      <c r="AU15" s="351"/>
      <c r="AV15" s="346">
        <v>3</v>
      </c>
      <c r="AW15" s="346">
        <v>9</v>
      </c>
      <c r="AX15" s="346">
        <v>9</v>
      </c>
      <c r="AY15" s="346">
        <v>9</v>
      </c>
      <c r="AZ15" s="346">
        <v>13</v>
      </c>
      <c r="BA15" s="362"/>
      <c r="BB15" s="348">
        <v>11.678777524803699</v>
      </c>
      <c r="BC15" s="375">
        <v>0.96771762219795399</v>
      </c>
      <c r="BD15" s="375">
        <v>4.7357571038508399E-2</v>
      </c>
      <c r="BE15" s="375">
        <v>-8.3109026429783995E-4</v>
      </c>
      <c r="BF15" s="374"/>
      <c r="BG15" s="348">
        <v>89.567599999999999</v>
      </c>
      <c r="BH15" s="348">
        <v>6.9999900000000004</v>
      </c>
      <c r="BI15" s="348" t="s">
        <v>430</v>
      </c>
      <c r="BJ15" s="348">
        <v>3.43241</v>
      </c>
      <c r="BK15" s="373"/>
      <c r="BL15" s="372" t="s">
        <v>1022</v>
      </c>
      <c r="BM15" s="372" t="s">
        <v>994</v>
      </c>
      <c r="BN15" s="372" t="s">
        <v>1023</v>
      </c>
      <c r="BO15" s="372" t="s">
        <v>1024</v>
      </c>
      <c r="BP15" s="372" t="s">
        <v>1025</v>
      </c>
      <c r="BQ15" s="373"/>
      <c r="BR15" s="354" t="s">
        <v>518</v>
      </c>
    </row>
    <row r="16" spans="1:70" s="449" customFormat="1" ht="11" x14ac:dyDescent="0.3">
      <c r="A16" s="345" t="s">
        <v>1026</v>
      </c>
      <c r="B16" s="373"/>
      <c r="C16" s="719">
        <v>31674</v>
      </c>
      <c r="D16" s="373"/>
      <c r="E16" s="346">
        <v>11989.1</v>
      </c>
      <c r="F16" s="373"/>
      <c r="G16" s="347">
        <v>261.41800000000001</v>
      </c>
      <c r="H16" s="374"/>
      <c r="I16" s="348">
        <v>0.7772</v>
      </c>
      <c r="J16" s="348">
        <v>-0.23580000000000001</v>
      </c>
      <c r="K16" s="348">
        <v>1.6437999999999999</v>
      </c>
      <c r="L16" s="348">
        <v>5.9245000000000001</v>
      </c>
      <c r="M16" s="348">
        <v>-7.8989000000000003</v>
      </c>
      <c r="N16" s="350">
        <v>-4.5616000000000003</v>
      </c>
      <c r="O16" s="348">
        <v>0.1099</v>
      </c>
      <c r="P16" s="348">
        <v>9.1501000000000001</v>
      </c>
      <c r="Q16" s="348">
        <v>8.3804999999999996</v>
      </c>
      <c r="R16" s="348">
        <v>11.420999999999999</v>
      </c>
      <c r="S16" s="348">
        <v>8.5972000000000008</v>
      </c>
      <c r="T16" s="348">
        <v>-7.8330000000000002</v>
      </c>
      <c r="U16" s="348">
        <v>-3.4542000000000002</v>
      </c>
      <c r="V16" s="348">
        <v>-6.0355999999999996</v>
      </c>
      <c r="W16" s="348">
        <v>2.1894999999999998</v>
      </c>
      <c r="X16" s="348">
        <v>14.726100000000001</v>
      </c>
      <c r="Y16" s="374"/>
      <c r="Z16" s="346">
        <v>8</v>
      </c>
      <c r="AA16" s="346">
        <v>14</v>
      </c>
      <c r="AB16" s="346">
        <v>13</v>
      </c>
      <c r="AC16" s="346">
        <v>13</v>
      </c>
      <c r="AD16" s="346">
        <v>15</v>
      </c>
      <c r="AE16" s="346">
        <v>15</v>
      </c>
      <c r="AF16" s="346">
        <v>15</v>
      </c>
      <c r="AG16" s="346">
        <v>14</v>
      </c>
      <c r="AH16" s="346">
        <v>13</v>
      </c>
      <c r="AI16" s="346">
        <v>12</v>
      </c>
      <c r="AJ16" s="346">
        <v>12</v>
      </c>
      <c r="AK16" s="346">
        <v>15</v>
      </c>
      <c r="AL16" s="346">
        <v>15</v>
      </c>
      <c r="AM16" s="346">
        <v>15</v>
      </c>
      <c r="AN16" s="346">
        <v>13</v>
      </c>
      <c r="AO16" s="373"/>
      <c r="AP16" s="348">
        <v>10.57</v>
      </c>
      <c r="AQ16" s="348">
        <v>10.029999999999999</v>
      </c>
      <c r="AR16" s="348">
        <v>6.42</v>
      </c>
      <c r="AS16" s="348">
        <v>2.09</v>
      </c>
      <c r="AT16" s="348">
        <v>-6.85</v>
      </c>
      <c r="AU16" s="351"/>
      <c r="AV16" s="346">
        <v>12</v>
      </c>
      <c r="AW16" s="346">
        <v>12</v>
      </c>
      <c r="AX16" s="346">
        <v>14</v>
      </c>
      <c r="AY16" s="346">
        <v>14</v>
      </c>
      <c r="AZ16" s="346">
        <v>15</v>
      </c>
      <c r="BA16" s="362"/>
      <c r="BB16" s="348">
        <v>11.0867828876024</v>
      </c>
      <c r="BC16" s="375">
        <v>0.90453041617958496</v>
      </c>
      <c r="BD16" s="375">
        <v>3.4888082403629603E-2</v>
      </c>
      <c r="BE16" s="375">
        <v>-0.13094545448935799</v>
      </c>
      <c r="BF16" s="374"/>
      <c r="BG16" s="348">
        <v>86.157499999999999</v>
      </c>
      <c r="BH16" s="348">
        <v>8.9947999999999997</v>
      </c>
      <c r="BI16" s="348">
        <v>1.65628</v>
      </c>
      <c r="BJ16" s="348">
        <v>3.1914199999999999</v>
      </c>
      <c r="BK16" s="373"/>
      <c r="BL16" s="372" t="s">
        <v>1027</v>
      </c>
      <c r="BM16" s="372" t="s">
        <v>1028</v>
      </c>
      <c r="BN16" s="372" t="s">
        <v>1029</v>
      </c>
      <c r="BO16" s="372" t="s">
        <v>1030</v>
      </c>
      <c r="BP16" s="372" t="s">
        <v>1031</v>
      </c>
      <c r="BQ16" s="373"/>
      <c r="BR16" s="354" t="s">
        <v>518</v>
      </c>
    </row>
    <row r="17" spans="1:70" s="449" customFormat="1" ht="11" x14ac:dyDescent="0.3">
      <c r="A17" s="841" t="s">
        <v>1032</v>
      </c>
      <c r="B17" s="842"/>
      <c r="C17" s="843">
        <v>37656</v>
      </c>
      <c r="D17" s="842"/>
      <c r="E17" s="844">
        <v>10842.9</v>
      </c>
      <c r="F17" s="842"/>
      <c r="G17" s="845">
        <v>560.86599999999999</v>
      </c>
      <c r="H17" s="847"/>
      <c r="I17" s="846">
        <v>0.61099999999999999</v>
      </c>
      <c r="J17" s="846">
        <v>0.14610000000000001</v>
      </c>
      <c r="K17" s="846">
        <v>2.4546000000000001</v>
      </c>
      <c r="L17" s="846">
        <v>6.0629</v>
      </c>
      <c r="M17" s="846">
        <v>-5.7728000000000002</v>
      </c>
      <c r="N17" s="848">
        <v>-1.5456000000000001</v>
      </c>
      <c r="O17" s="846">
        <v>1.9739</v>
      </c>
      <c r="P17" s="846">
        <v>11.962899999999999</v>
      </c>
      <c r="Q17" s="846">
        <v>10.503500000000001</v>
      </c>
      <c r="R17" s="846">
        <v>12.403</v>
      </c>
      <c r="S17" s="846">
        <v>8.9581</v>
      </c>
      <c r="T17" s="846">
        <v>-5.7213000000000003</v>
      </c>
      <c r="U17" s="846">
        <v>-0.95430000000000004</v>
      </c>
      <c r="V17" s="846">
        <v>-3.5205000000000002</v>
      </c>
      <c r="W17" s="846">
        <v>2.5434000000000001</v>
      </c>
      <c r="X17" s="846">
        <v>17.842700000000001</v>
      </c>
      <c r="Y17" s="847"/>
      <c r="Z17" s="844">
        <v>12</v>
      </c>
      <c r="AA17" s="844">
        <v>13</v>
      </c>
      <c r="AB17" s="844">
        <v>7</v>
      </c>
      <c r="AC17" s="844">
        <v>12</v>
      </c>
      <c r="AD17" s="844">
        <v>8</v>
      </c>
      <c r="AE17" s="844">
        <v>7</v>
      </c>
      <c r="AF17" s="844">
        <v>8</v>
      </c>
      <c r="AG17" s="844">
        <v>5</v>
      </c>
      <c r="AH17" s="844">
        <v>8</v>
      </c>
      <c r="AI17" s="844">
        <v>6</v>
      </c>
      <c r="AJ17" s="844">
        <v>11</v>
      </c>
      <c r="AK17" s="844">
        <v>9</v>
      </c>
      <c r="AL17" s="844">
        <v>8</v>
      </c>
      <c r="AM17" s="844">
        <v>9</v>
      </c>
      <c r="AN17" s="844">
        <v>10</v>
      </c>
      <c r="AO17" s="842"/>
      <c r="AP17" s="846">
        <v>12.34</v>
      </c>
      <c r="AQ17" s="846">
        <v>12.39</v>
      </c>
      <c r="AR17" s="846">
        <v>9.2200000000000006</v>
      </c>
      <c r="AS17" s="846">
        <v>4.8499999999999996</v>
      </c>
      <c r="AT17" s="846">
        <v>-3.75</v>
      </c>
      <c r="AU17" s="849"/>
      <c r="AV17" s="844">
        <v>6</v>
      </c>
      <c r="AW17" s="844">
        <v>7</v>
      </c>
      <c r="AX17" s="844">
        <v>7</v>
      </c>
      <c r="AY17" s="844">
        <v>6</v>
      </c>
      <c r="AZ17" s="844">
        <v>9</v>
      </c>
      <c r="BA17" s="851"/>
      <c r="BB17" s="846">
        <v>11.9515985121512</v>
      </c>
      <c r="BC17" s="852">
        <v>0.95976024984765995</v>
      </c>
      <c r="BD17" s="852">
        <v>4.9790441661809799E-2</v>
      </c>
      <c r="BE17" s="852">
        <v>4.1865449522766801E-2</v>
      </c>
      <c r="BF17" s="847"/>
      <c r="BG17" s="846">
        <v>84.7971</v>
      </c>
      <c r="BH17" s="846">
        <v>7.69435</v>
      </c>
      <c r="BI17" s="846">
        <v>3.5951</v>
      </c>
      <c r="BJ17" s="846">
        <v>3.9134500000000001</v>
      </c>
      <c r="BK17" s="842"/>
      <c r="BL17" s="855" t="s">
        <v>1033</v>
      </c>
      <c r="BM17" s="855" t="s">
        <v>1034</v>
      </c>
      <c r="BN17" s="855" t="s">
        <v>1035</v>
      </c>
      <c r="BO17" s="855" t="s">
        <v>1036</v>
      </c>
      <c r="BP17" s="855" t="s">
        <v>1037</v>
      </c>
      <c r="BQ17" s="842"/>
      <c r="BR17" s="856" t="s">
        <v>443</v>
      </c>
    </row>
    <row r="18" spans="1:70" s="449" customFormat="1" ht="11" x14ac:dyDescent="0.3">
      <c r="A18" s="345" t="s">
        <v>1038</v>
      </c>
      <c r="B18" s="373"/>
      <c r="C18" s="719">
        <v>37690</v>
      </c>
      <c r="D18" s="373"/>
      <c r="E18" s="346">
        <v>7242.57</v>
      </c>
      <c r="F18" s="373"/>
      <c r="G18" s="347">
        <v>458.49799999999999</v>
      </c>
      <c r="H18" s="374"/>
      <c r="I18" s="348">
        <v>0.6774</v>
      </c>
      <c r="J18" s="348">
        <v>0.20780000000000001</v>
      </c>
      <c r="K18" s="348">
        <v>1.6004</v>
      </c>
      <c r="L18" s="348">
        <v>6.1981999999999999</v>
      </c>
      <c r="M18" s="348">
        <v>-5.7984</v>
      </c>
      <c r="N18" s="350">
        <v>-3.4089999999999998</v>
      </c>
      <c r="O18" s="348">
        <v>3.3037000000000001</v>
      </c>
      <c r="P18" s="348">
        <v>13.6637</v>
      </c>
      <c r="Q18" s="348">
        <v>10.8279</v>
      </c>
      <c r="R18" s="348">
        <v>11.501300000000001</v>
      </c>
      <c r="S18" s="348">
        <v>8.3417999999999992</v>
      </c>
      <c r="T18" s="348">
        <v>-5.9151999999999996</v>
      </c>
      <c r="U18" s="348">
        <v>-1.8030999999999999</v>
      </c>
      <c r="V18" s="348">
        <v>-4.4865000000000004</v>
      </c>
      <c r="W18" s="348">
        <v>2.5722999999999998</v>
      </c>
      <c r="X18" s="348">
        <v>17.8368</v>
      </c>
      <c r="Y18" s="374"/>
      <c r="Z18" s="346">
        <v>11</v>
      </c>
      <c r="AA18" s="346">
        <v>10</v>
      </c>
      <c r="AB18" s="346">
        <v>14</v>
      </c>
      <c r="AC18" s="346">
        <v>11</v>
      </c>
      <c r="AD18" s="346">
        <v>9</v>
      </c>
      <c r="AE18" s="346">
        <v>14</v>
      </c>
      <c r="AF18" s="346">
        <v>3</v>
      </c>
      <c r="AG18" s="346">
        <v>3</v>
      </c>
      <c r="AH18" s="346">
        <v>7</v>
      </c>
      <c r="AI18" s="346">
        <v>11</v>
      </c>
      <c r="AJ18" s="346">
        <v>13</v>
      </c>
      <c r="AK18" s="346">
        <v>10</v>
      </c>
      <c r="AL18" s="346">
        <v>12</v>
      </c>
      <c r="AM18" s="346">
        <v>11</v>
      </c>
      <c r="AN18" s="346">
        <v>8</v>
      </c>
      <c r="AO18" s="373"/>
      <c r="AP18" s="348">
        <v>11.57</v>
      </c>
      <c r="AQ18" s="348">
        <v>12.46</v>
      </c>
      <c r="AR18" s="348">
        <v>10.44</v>
      </c>
      <c r="AS18" s="348">
        <v>5.25</v>
      </c>
      <c r="AT18" s="348">
        <v>-4.4400000000000004</v>
      </c>
      <c r="AU18" s="351"/>
      <c r="AV18" s="346">
        <v>9</v>
      </c>
      <c r="AW18" s="346">
        <v>6</v>
      </c>
      <c r="AX18" s="346">
        <v>3</v>
      </c>
      <c r="AY18" s="346">
        <v>5</v>
      </c>
      <c r="AZ18" s="346">
        <v>11</v>
      </c>
      <c r="BA18" s="362"/>
      <c r="BB18" s="348">
        <v>11.352120756436699</v>
      </c>
      <c r="BC18" s="375">
        <v>0.89474983402824504</v>
      </c>
      <c r="BD18" s="375">
        <v>6.2762340343499604E-2</v>
      </c>
      <c r="BE18" s="375">
        <v>0.19674802971212599</v>
      </c>
      <c r="BF18" s="374"/>
      <c r="BG18" s="348">
        <v>86.953999999999994</v>
      </c>
      <c r="BH18" s="348">
        <v>6.5395399999999997</v>
      </c>
      <c r="BI18" s="348">
        <v>2.1804399999999999</v>
      </c>
      <c r="BJ18" s="348">
        <v>4.3260199999999998</v>
      </c>
      <c r="BK18" s="373"/>
      <c r="BL18" s="372" t="s">
        <v>1039</v>
      </c>
      <c r="BM18" s="372" t="s">
        <v>1040</v>
      </c>
      <c r="BN18" s="372" t="s">
        <v>1041</v>
      </c>
      <c r="BO18" s="372" t="s">
        <v>1042</v>
      </c>
      <c r="BP18" s="372" t="s">
        <v>1043</v>
      </c>
      <c r="BQ18" s="373"/>
      <c r="BR18" s="354" t="s">
        <v>730</v>
      </c>
    </row>
    <row r="19" spans="1:70" s="449" customFormat="1" ht="11" x14ac:dyDescent="0.3">
      <c r="A19" s="345" t="s">
        <v>1044</v>
      </c>
      <c r="B19" s="373"/>
      <c r="C19" s="719">
        <v>34304</v>
      </c>
      <c r="D19" s="373"/>
      <c r="E19" s="346">
        <v>7237.1</v>
      </c>
      <c r="F19" s="373"/>
      <c r="G19" s="347">
        <v>988.66110000000003</v>
      </c>
      <c r="H19" s="374"/>
      <c r="I19" s="348" t="s">
        <v>430</v>
      </c>
      <c r="J19" s="348">
        <v>-0.7268</v>
      </c>
      <c r="K19" s="348">
        <v>1.0066999999999999</v>
      </c>
      <c r="L19" s="348">
        <v>4.0708000000000002</v>
      </c>
      <c r="M19" s="348">
        <v>-7.4478999999999997</v>
      </c>
      <c r="N19" s="350">
        <v>-3.2324000000000002</v>
      </c>
      <c r="O19" s="348">
        <v>1.8110999999999999</v>
      </c>
      <c r="P19" s="348">
        <v>10.9163</v>
      </c>
      <c r="Q19" s="348">
        <v>8.7286999999999999</v>
      </c>
      <c r="R19" s="348">
        <v>10.511900000000001</v>
      </c>
      <c r="S19" s="348">
        <v>6.8710000000000004</v>
      </c>
      <c r="T19" s="348">
        <v>-7.1223999999999998</v>
      </c>
      <c r="U19" s="348">
        <v>-2.1353</v>
      </c>
      <c r="V19" s="348">
        <v>-5.0538999999999996</v>
      </c>
      <c r="W19" s="348">
        <v>1.4990000000000001</v>
      </c>
      <c r="X19" s="348">
        <v>18.2761</v>
      </c>
      <c r="Y19" s="374"/>
      <c r="Z19" s="346" t="s">
        <v>430</v>
      </c>
      <c r="AA19" s="346">
        <v>15</v>
      </c>
      <c r="AB19" s="346">
        <v>15</v>
      </c>
      <c r="AC19" s="346">
        <v>15</v>
      </c>
      <c r="AD19" s="346">
        <v>14</v>
      </c>
      <c r="AE19" s="346">
        <v>12</v>
      </c>
      <c r="AF19" s="346">
        <v>11</v>
      </c>
      <c r="AG19" s="346">
        <v>10</v>
      </c>
      <c r="AH19" s="346">
        <v>12</v>
      </c>
      <c r="AI19" s="346">
        <v>13</v>
      </c>
      <c r="AJ19" s="346">
        <v>15</v>
      </c>
      <c r="AK19" s="346">
        <v>14</v>
      </c>
      <c r="AL19" s="346">
        <v>14</v>
      </c>
      <c r="AM19" s="346">
        <v>13</v>
      </c>
      <c r="AN19" s="346">
        <v>15</v>
      </c>
      <c r="AO19" s="373"/>
      <c r="AP19" s="348">
        <v>10.69</v>
      </c>
      <c r="AQ19" s="348">
        <v>11.23</v>
      </c>
      <c r="AR19" s="348">
        <v>7.91</v>
      </c>
      <c r="AS19" s="348">
        <v>3.74</v>
      </c>
      <c r="AT19" s="348">
        <v>-6.79</v>
      </c>
      <c r="AU19" s="351"/>
      <c r="AV19" s="346">
        <v>11</v>
      </c>
      <c r="AW19" s="346">
        <v>10</v>
      </c>
      <c r="AX19" s="346">
        <v>11</v>
      </c>
      <c r="AY19" s="346">
        <v>10</v>
      </c>
      <c r="AZ19" s="346">
        <v>14</v>
      </c>
      <c r="BA19" s="362"/>
      <c r="BB19" s="348">
        <v>11.185552326428899</v>
      </c>
      <c r="BC19" s="375">
        <v>0.87509381934073005</v>
      </c>
      <c r="BD19" s="375">
        <v>4.6693390224776997E-2</v>
      </c>
      <c r="BE19" s="375">
        <v>0.118106264658664</v>
      </c>
      <c r="BF19" s="374"/>
      <c r="BG19" s="348">
        <v>85.329400000000007</v>
      </c>
      <c r="BH19" s="348">
        <v>9.8084100000000003</v>
      </c>
      <c r="BI19" s="348">
        <v>2.8383500000000002</v>
      </c>
      <c r="BJ19" s="348">
        <v>2.0238399999999999</v>
      </c>
      <c r="BK19" s="373"/>
      <c r="BL19" s="372" t="s">
        <v>1045</v>
      </c>
      <c r="BM19" s="372" t="s">
        <v>1046</v>
      </c>
      <c r="BN19" s="372" t="s">
        <v>1047</v>
      </c>
      <c r="BO19" s="372" t="s">
        <v>1048</v>
      </c>
      <c r="BP19" s="372" t="s">
        <v>1049</v>
      </c>
      <c r="BQ19" s="373"/>
      <c r="BR19" s="354" t="s">
        <v>518</v>
      </c>
    </row>
    <row r="20" spans="1:70" s="449" customFormat="1" ht="11" x14ac:dyDescent="0.3">
      <c r="A20" s="345" t="s">
        <v>1050</v>
      </c>
      <c r="B20" s="373"/>
      <c r="C20" s="719">
        <v>45328</v>
      </c>
      <c r="D20" s="373"/>
      <c r="E20" s="346">
        <v>3175.03</v>
      </c>
      <c r="F20" s="373"/>
      <c r="G20" s="347">
        <v>13.5405</v>
      </c>
      <c r="H20" s="374"/>
      <c r="I20" s="348">
        <v>0.74850000000000005</v>
      </c>
      <c r="J20" s="348">
        <v>0.60929999999999995</v>
      </c>
      <c r="K20" s="348">
        <v>2.7797000000000001</v>
      </c>
      <c r="L20" s="348">
        <v>8.5228000000000002</v>
      </c>
      <c r="M20" s="348">
        <v>-5.3700999999999999</v>
      </c>
      <c r="N20" s="350">
        <v>-1.6823999999999999</v>
      </c>
      <c r="O20" s="348">
        <v>7.782</v>
      </c>
      <c r="P20" s="348" t="s">
        <v>430</v>
      </c>
      <c r="Q20" s="348" t="s">
        <v>430</v>
      </c>
      <c r="R20" s="348" t="s">
        <v>430</v>
      </c>
      <c r="S20" s="348">
        <v>11.7913</v>
      </c>
      <c r="T20" s="348">
        <v>-5.0083000000000002</v>
      </c>
      <c r="U20" s="348">
        <v>-0.68720000000000003</v>
      </c>
      <c r="V20" s="348">
        <v>-3.4091</v>
      </c>
      <c r="W20" s="348">
        <v>3.1570999999999998</v>
      </c>
      <c r="X20" s="348">
        <v>13.5768</v>
      </c>
      <c r="Y20" s="374"/>
      <c r="Z20" s="346">
        <v>9</v>
      </c>
      <c r="AA20" s="346">
        <v>5</v>
      </c>
      <c r="AB20" s="346">
        <v>5</v>
      </c>
      <c r="AC20" s="346">
        <v>3</v>
      </c>
      <c r="AD20" s="346">
        <v>7</v>
      </c>
      <c r="AE20" s="346">
        <v>8</v>
      </c>
      <c r="AF20" s="346">
        <v>1</v>
      </c>
      <c r="AG20" s="346" t="s">
        <v>430</v>
      </c>
      <c r="AH20" s="346" t="s">
        <v>430</v>
      </c>
      <c r="AI20" s="346" t="s">
        <v>430</v>
      </c>
      <c r="AJ20" s="346">
        <v>2</v>
      </c>
      <c r="AK20" s="346">
        <v>6</v>
      </c>
      <c r="AL20" s="346">
        <v>6</v>
      </c>
      <c r="AM20" s="346">
        <v>8</v>
      </c>
      <c r="AN20" s="346">
        <v>6</v>
      </c>
      <c r="AO20" s="373"/>
      <c r="AP20" s="348" t="s">
        <v>430</v>
      </c>
      <c r="AQ20" s="348" t="s">
        <v>430</v>
      </c>
      <c r="AR20" s="348" t="s">
        <v>430</v>
      </c>
      <c r="AS20" s="348" t="s">
        <v>430</v>
      </c>
      <c r="AT20" s="348">
        <v>-2.71</v>
      </c>
      <c r="AU20" s="351"/>
      <c r="AV20" s="346" t="s">
        <v>430</v>
      </c>
      <c r="AW20" s="346" t="s">
        <v>430</v>
      </c>
      <c r="AX20" s="346" t="s">
        <v>430</v>
      </c>
      <c r="AY20" s="346" t="s">
        <v>430</v>
      </c>
      <c r="AZ20" s="346">
        <v>6</v>
      </c>
      <c r="BA20" s="362"/>
      <c r="BB20" s="348">
        <v>13.2255171258158</v>
      </c>
      <c r="BC20" s="375">
        <v>1.01881618454073</v>
      </c>
      <c r="BD20" s="375">
        <v>4.61543150713071E-2</v>
      </c>
      <c r="BE20" s="375">
        <v>0.55742038204442601</v>
      </c>
      <c r="BF20" s="374"/>
      <c r="BG20" s="348">
        <v>79.402600000000007</v>
      </c>
      <c r="BH20" s="348">
        <v>3.9658899999999999</v>
      </c>
      <c r="BI20" s="348">
        <v>15.315799999999999</v>
      </c>
      <c r="BJ20" s="348">
        <v>1.3157099999999999</v>
      </c>
      <c r="BK20" s="373"/>
      <c r="BL20" s="372" t="s">
        <v>1051</v>
      </c>
      <c r="BM20" s="372" t="s">
        <v>1052</v>
      </c>
      <c r="BN20" s="372" t="s">
        <v>1053</v>
      </c>
      <c r="BO20" s="372" t="s">
        <v>1054</v>
      </c>
      <c r="BP20" s="372" t="s">
        <v>1055</v>
      </c>
      <c r="BQ20" s="373"/>
      <c r="BR20" s="354" t="s">
        <v>443</v>
      </c>
    </row>
    <row r="21" spans="1:70" s="449" customFormat="1" ht="11" x14ac:dyDescent="0.3">
      <c r="A21" s="345" t="s">
        <v>1056</v>
      </c>
      <c r="B21" s="373"/>
      <c r="C21" s="719">
        <v>44115</v>
      </c>
      <c r="D21" s="373"/>
      <c r="E21" s="346">
        <v>3077.14</v>
      </c>
      <c r="F21" s="373"/>
      <c r="G21" s="347">
        <v>20.767399999999999</v>
      </c>
      <c r="H21" s="374"/>
      <c r="I21" s="348">
        <v>0.74319999999999997</v>
      </c>
      <c r="J21" s="348">
        <v>0.6421</v>
      </c>
      <c r="K21" s="348">
        <v>3.9289999999999998</v>
      </c>
      <c r="L21" s="348">
        <v>6.9359999999999999</v>
      </c>
      <c r="M21" s="348">
        <v>-4.3487999999999998</v>
      </c>
      <c r="N21" s="350">
        <v>-2.0609000000000002</v>
      </c>
      <c r="O21" s="348">
        <v>1.1392</v>
      </c>
      <c r="P21" s="348">
        <v>9.5170999999999992</v>
      </c>
      <c r="Q21" s="348">
        <v>9.3475000000000001</v>
      </c>
      <c r="R21" s="348" t="s">
        <v>430</v>
      </c>
      <c r="S21" s="348">
        <v>9.4552999999999994</v>
      </c>
      <c r="T21" s="348">
        <v>-4.7332000000000001</v>
      </c>
      <c r="U21" s="348">
        <v>-4.3E-3</v>
      </c>
      <c r="V21" s="348">
        <v>-3.3418000000000001</v>
      </c>
      <c r="W21" s="348">
        <v>4.1661999999999999</v>
      </c>
      <c r="X21" s="348">
        <v>13.668699999999999</v>
      </c>
      <c r="Y21" s="374"/>
      <c r="Z21" s="346">
        <v>10</v>
      </c>
      <c r="AA21" s="346">
        <v>4</v>
      </c>
      <c r="AB21" s="346">
        <v>1</v>
      </c>
      <c r="AC21" s="346">
        <v>7</v>
      </c>
      <c r="AD21" s="346">
        <v>3</v>
      </c>
      <c r="AE21" s="346">
        <v>10</v>
      </c>
      <c r="AF21" s="346">
        <v>14</v>
      </c>
      <c r="AG21" s="346">
        <v>13</v>
      </c>
      <c r="AH21" s="346">
        <v>10</v>
      </c>
      <c r="AI21" s="346" t="s">
        <v>430</v>
      </c>
      <c r="AJ21" s="346">
        <v>10</v>
      </c>
      <c r="AK21" s="346">
        <v>4</v>
      </c>
      <c r="AL21" s="346">
        <v>3</v>
      </c>
      <c r="AM21" s="346">
        <v>7</v>
      </c>
      <c r="AN21" s="346">
        <v>1</v>
      </c>
      <c r="AO21" s="373"/>
      <c r="AP21" s="348" t="s">
        <v>430</v>
      </c>
      <c r="AQ21" s="348" t="s">
        <v>430</v>
      </c>
      <c r="AR21" s="348">
        <v>7.27</v>
      </c>
      <c r="AS21" s="348">
        <v>2.98</v>
      </c>
      <c r="AT21" s="348">
        <v>-1.92</v>
      </c>
      <c r="AU21" s="351"/>
      <c r="AV21" s="346" t="s">
        <v>430</v>
      </c>
      <c r="AW21" s="346" t="s">
        <v>430</v>
      </c>
      <c r="AX21" s="346">
        <v>12</v>
      </c>
      <c r="AY21" s="346">
        <v>13</v>
      </c>
      <c r="AZ21" s="346">
        <v>3</v>
      </c>
      <c r="BA21" s="362"/>
      <c r="BB21" s="348">
        <v>11.133181675377401</v>
      </c>
      <c r="BC21" s="375">
        <v>0.87997240589718395</v>
      </c>
      <c r="BD21" s="375">
        <v>3.6423923093560198E-2</v>
      </c>
      <c r="BE21" s="375">
        <v>-0.101705710822246</v>
      </c>
      <c r="BF21" s="374"/>
      <c r="BG21" s="348">
        <v>80.019800000000004</v>
      </c>
      <c r="BH21" s="348">
        <v>11.665900000000001</v>
      </c>
      <c r="BI21" s="348">
        <v>5.2462600000000004</v>
      </c>
      <c r="BJ21" s="348">
        <v>3.0680399999999999</v>
      </c>
      <c r="BK21" s="373"/>
      <c r="BL21" s="372" t="s">
        <v>1057</v>
      </c>
      <c r="BM21" s="372" t="s">
        <v>1058</v>
      </c>
      <c r="BN21" s="372" t="s">
        <v>1059</v>
      </c>
      <c r="BO21" s="372" t="s">
        <v>1060</v>
      </c>
      <c r="BP21" s="372" t="s">
        <v>1061</v>
      </c>
      <c r="BQ21" s="373"/>
      <c r="BR21" s="354" t="s">
        <v>443</v>
      </c>
    </row>
    <row r="22" spans="1:70" s="449" customFormat="1" ht="11" x14ac:dyDescent="0.3">
      <c r="A22" s="345" t="s">
        <v>1062</v>
      </c>
      <c r="B22" s="373"/>
      <c r="C22" s="719">
        <v>35922</v>
      </c>
      <c r="D22" s="373"/>
      <c r="E22" s="346">
        <v>2714.08</v>
      </c>
      <c r="F22" s="373"/>
      <c r="G22" s="347">
        <v>504.5104</v>
      </c>
      <c r="H22" s="374"/>
      <c r="I22" s="348">
        <v>0.8387</v>
      </c>
      <c r="J22" s="348">
        <v>0.32700000000000001</v>
      </c>
      <c r="K22" s="348">
        <v>2.0442</v>
      </c>
      <c r="L22" s="348">
        <v>8.5422999999999991</v>
      </c>
      <c r="M22" s="348">
        <v>-3.7885</v>
      </c>
      <c r="N22" s="350">
        <v>0.91749999999999998</v>
      </c>
      <c r="O22" s="348">
        <v>1.8248</v>
      </c>
      <c r="P22" s="348">
        <v>12.1554</v>
      </c>
      <c r="Q22" s="348">
        <v>11.1608</v>
      </c>
      <c r="R22" s="348">
        <v>11.964499999999999</v>
      </c>
      <c r="S22" s="348">
        <v>11.6158</v>
      </c>
      <c r="T22" s="348">
        <v>-4.1380999999999997</v>
      </c>
      <c r="U22" s="348">
        <v>1.1197999999999999</v>
      </c>
      <c r="V22" s="348">
        <v>-0.74770000000000003</v>
      </c>
      <c r="W22" s="348">
        <v>2.0396000000000001</v>
      </c>
      <c r="X22" s="348">
        <v>18.197500000000002</v>
      </c>
      <c r="Y22" s="374"/>
      <c r="Z22" s="346">
        <v>4</v>
      </c>
      <c r="AA22" s="346">
        <v>8</v>
      </c>
      <c r="AB22" s="346">
        <v>11</v>
      </c>
      <c r="AC22" s="346">
        <v>2</v>
      </c>
      <c r="AD22" s="346">
        <v>2</v>
      </c>
      <c r="AE22" s="346">
        <v>2</v>
      </c>
      <c r="AF22" s="346">
        <v>9</v>
      </c>
      <c r="AG22" s="346">
        <v>4</v>
      </c>
      <c r="AH22" s="346">
        <v>5</v>
      </c>
      <c r="AI22" s="346">
        <v>9</v>
      </c>
      <c r="AJ22" s="346">
        <v>3</v>
      </c>
      <c r="AK22" s="346">
        <v>2</v>
      </c>
      <c r="AL22" s="346">
        <v>2</v>
      </c>
      <c r="AM22" s="346">
        <v>2</v>
      </c>
      <c r="AN22" s="346">
        <v>14</v>
      </c>
      <c r="AO22" s="373"/>
      <c r="AP22" s="348">
        <v>12.1</v>
      </c>
      <c r="AQ22" s="348">
        <v>12.71</v>
      </c>
      <c r="AR22" s="348">
        <v>9.69</v>
      </c>
      <c r="AS22" s="348">
        <v>5.53</v>
      </c>
      <c r="AT22" s="348">
        <v>0.03</v>
      </c>
      <c r="AU22" s="351"/>
      <c r="AV22" s="346">
        <v>7</v>
      </c>
      <c r="AW22" s="346">
        <v>5</v>
      </c>
      <c r="AX22" s="346">
        <v>6</v>
      </c>
      <c r="AY22" s="346">
        <v>3</v>
      </c>
      <c r="AZ22" s="346">
        <v>2</v>
      </c>
      <c r="BA22" s="362"/>
      <c r="BB22" s="348">
        <v>12.617626077619899</v>
      </c>
      <c r="BC22" s="375">
        <v>1.01385765974187</v>
      </c>
      <c r="BD22" s="375">
        <v>4.9572408199456401E-2</v>
      </c>
      <c r="BE22" s="375">
        <v>4.10942126870655E-2</v>
      </c>
      <c r="BF22" s="374"/>
      <c r="BG22" s="348">
        <v>86.641199999999998</v>
      </c>
      <c r="BH22" s="348">
        <v>6.2325200000000001</v>
      </c>
      <c r="BI22" s="348">
        <v>4.7438399999999996</v>
      </c>
      <c r="BJ22" s="348">
        <v>2.3824399999999999</v>
      </c>
      <c r="BK22" s="373"/>
      <c r="BL22" s="372" t="s">
        <v>1063</v>
      </c>
      <c r="BM22" s="372" t="s">
        <v>1064</v>
      </c>
      <c r="BN22" s="372" t="s">
        <v>1065</v>
      </c>
      <c r="BO22" s="372" t="s">
        <v>1066</v>
      </c>
      <c r="BP22" s="372" t="s">
        <v>1067</v>
      </c>
      <c r="BQ22" s="373"/>
      <c r="BR22" s="354" t="s">
        <v>525</v>
      </c>
    </row>
    <row r="23" spans="1:70" x14ac:dyDescent="0.25">
      <c r="A23" s="36" t="s">
        <v>93</v>
      </c>
      <c r="B23" s="43"/>
      <c r="C23" s="720"/>
      <c r="D23" s="43"/>
      <c r="E23" s="51"/>
      <c r="F23" s="43"/>
      <c r="G23" s="55"/>
      <c r="H23" s="66"/>
      <c r="I23" s="59">
        <v>0.77359999999999995</v>
      </c>
      <c r="J23" s="59">
        <v>0.28789999999999999</v>
      </c>
      <c r="K23" s="59">
        <v>2.4266999999999999</v>
      </c>
      <c r="L23" s="59">
        <v>6.9661999999999997</v>
      </c>
      <c r="M23" s="59">
        <v>-5.4659000000000004</v>
      </c>
      <c r="N23" s="70">
        <v>-1.6718999999999999</v>
      </c>
      <c r="O23" s="59">
        <v>2.5202</v>
      </c>
      <c r="P23" s="59">
        <v>11.598800000000001</v>
      </c>
      <c r="Q23" s="59">
        <v>10.610200000000001</v>
      </c>
      <c r="R23" s="59">
        <v>12.469900000000001</v>
      </c>
      <c r="S23" s="59">
        <v>9.7830999999999992</v>
      </c>
      <c r="T23" s="59">
        <v>-5.46</v>
      </c>
      <c r="U23" s="59">
        <v>-0.84079999999999999</v>
      </c>
      <c r="V23" s="59">
        <v>-3.4222000000000001</v>
      </c>
      <c r="W23" s="59">
        <v>2.7915000000000001</v>
      </c>
      <c r="X23" s="59">
        <v>15.0436</v>
      </c>
      <c r="Y23" s="66"/>
      <c r="Z23" s="51">
        <v>14</v>
      </c>
      <c r="AA23" s="51">
        <v>15</v>
      </c>
      <c r="AB23" s="51">
        <v>15</v>
      </c>
      <c r="AC23" s="51">
        <v>15</v>
      </c>
      <c r="AD23" s="51">
        <v>15</v>
      </c>
      <c r="AE23" s="51">
        <v>15</v>
      </c>
      <c r="AF23" s="51">
        <v>15</v>
      </c>
      <c r="AG23" s="51">
        <v>14</v>
      </c>
      <c r="AH23" s="51">
        <v>14</v>
      </c>
      <c r="AI23" s="51">
        <v>13</v>
      </c>
      <c r="AJ23" s="51">
        <v>15</v>
      </c>
      <c r="AK23" s="51">
        <v>15</v>
      </c>
      <c r="AL23" s="51">
        <v>15</v>
      </c>
      <c r="AM23" s="51">
        <v>15</v>
      </c>
      <c r="AN23" s="51">
        <v>15</v>
      </c>
      <c r="AO23" s="43"/>
      <c r="AP23" s="59">
        <v>12.0561538461538</v>
      </c>
      <c r="AQ23" s="59">
        <v>12.2876923076923</v>
      </c>
      <c r="AR23" s="59">
        <v>9.0821428571428608</v>
      </c>
      <c r="AS23" s="59">
        <v>4.5557142857142896</v>
      </c>
      <c r="AT23" s="59">
        <v>-3.1706666666666701</v>
      </c>
      <c r="AU23" s="78"/>
      <c r="AV23" s="51">
        <v>13</v>
      </c>
      <c r="AW23" s="51">
        <v>13</v>
      </c>
      <c r="AX23" s="51">
        <v>14</v>
      </c>
      <c r="AY23" s="51">
        <v>14</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1.0101</v>
      </c>
      <c r="J24" s="60">
        <v>0.66479999999999995</v>
      </c>
      <c r="K24" s="60">
        <v>3.9289999999999998</v>
      </c>
      <c r="L24" s="60">
        <v>9.6856000000000009</v>
      </c>
      <c r="M24" s="60">
        <v>-1.9891000000000001</v>
      </c>
      <c r="N24" s="71">
        <v>2.4117999999999999</v>
      </c>
      <c r="O24" s="60">
        <v>7.782</v>
      </c>
      <c r="P24" s="60">
        <v>14.473100000000001</v>
      </c>
      <c r="Q24" s="60">
        <v>15.2857</v>
      </c>
      <c r="R24" s="60">
        <v>14.6076</v>
      </c>
      <c r="S24" s="60">
        <v>12.4061</v>
      </c>
      <c r="T24" s="60">
        <v>-2.1916000000000002</v>
      </c>
      <c r="U24" s="60">
        <v>3.2431000000000001</v>
      </c>
      <c r="V24" s="60">
        <v>0.1236</v>
      </c>
      <c r="W24" s="60">
        <v>4.1661999999999999</v>
      </c>
      <c r="X24" s="60">
        <v>18.2761</v>
      </c>
      <c r="Y24" s="67"/>
      <c r="Z24" s="52"/>
      <c r="AA24" s="52"/>
      <c r="AB24" s="52"/>
      <c r="AC24" s="52"/>
      <c r="AD24" s="52"/>
      <c r="AE24" s="52"/>
      <c r="AF24" s="52"/>
      <c r="AG24" s="52"/>
      <c r="AH24" s="52"/>
      <c r="AI24" s="52"/>
      <c r="AJ24" s="52"/>
      <c r="AK24" s="52"/>
      <c r="AL24" s="52"/>
      <c r="AM24" s="52"/>
      <c r="AN24" s="52"/>
      <c r="AO24" s="44"/>
      <c r="AP24" s="60">
        <v>14.6</v>
      </c>
      <c r="AQ24" s="60">
        <v>16.03</v>
      </c>
      <c r="AR24" s="60">
        <v>12.58</v>
      </c>
      <c r="AS24" s="60">
        <v>6.84</v>
      </c>
      <c r="AT24" s="60">
        <v>2.92</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0.54830000000000001</v>
      </c>
      <c r="J25" s="60">
        <v>-0.7268</v>
      </c>
      <c r="K25" s="60">
        <v>1.0066999999999999</v>
      </c>
      <c r="L25" s="60">
        <v>4.0708000000000002</v>
      </c>
      <c r="M25" s="60">
        <v>-7.8989000000000003</v>
      </c>
      <c r="N25" s="71">
        <v>-4.5616000000000003</v>
      </c>
      <c r="O25" s="60">
        <v>0.1099</v>
      </c>
      <c r="P25" s="60">
        <v>9.1501000000000001</v>
      </c>
      <c r="Q25" s="60">
        <v>7.0427</v>
      </c>
      <c r="R25" s="60">
        <v>10.511900000000001</v>
      </c>
      <c r="S25" s="60">
        <v>6.8710000000000004</v>
      </c>
      <c r="T25" s="60">
        <v>-7.8330000000000002</v>
      </c>
      <c r="U25" s="60">
        <v>-3.4542000000000002</v>
      </c>
      <c r="V25" s="60">
        <v>-6.0355999999999996</v>
      </c>
      <c r="W25" s="60">
        <v>1.4990000000000001</v>
      </c>
      <c r="X25" s="60">
        <v>11.379899999999999</v>
      </c>
      <c r="Y25" s="67"/>
      <c r="Z25" s="52"/>
      <c r="AA25" s="52"/>
      <c r="AB25" s="52"/>
      <c r="AC25" s="52"/>
      <c r="AD25" s="52"/>
      <c r="AE25" s="52"/>
      <c r="AF25" s="52"/>
      <c r="AG25" s="52"/>
      <c r="AH25" s="52"/>
      <c r="AI25" s="52"/>
      <c r="AJ25" s="52"/>
      <c r="AK25" s="52"/>
      <c r="AL25" s="52"/>
      <c r="AM25" s="52"/>
      <c r="AN25" s="52"/>
      <c r="AO25" s="44"/>
      <c r="AP25" s="60">
        <v>10.39</v>
      </c>
      <c r="AQ25" s="60">
        <v>8.94</v>
      </c>
      <c r="AR25" s="60">
        <v>6.42</v>
      </c>
      <c r="AS25" s="60">
        <v>2.09</v>
      </c>
      <c r="AT25" s="60">
        <v>-6.85</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0.78564999999999996</v>
      </c>
      <c r="J26" s="61">
        <v>0.32700000000000001</v>
      </c>
      <c r="K26" s="61">
        <v>2.2926000000000002</v>
      </c>
      <c r="L26" s="61">
        <v>6.8391999999999999</v>
      </c>
      <c r="M26" s="61">
        <v>-5.7728000000000002</v>
      </c>
      <c r="N26" s="72">
        <v>-1.6823999999999999</v>
      </c>
      <c r="O26" s="61">
        <v>1.9739</v>
      </c>
      <c r="P26" s="61">
        <v>11.525399999999999</v>
      </c>
      <c r="Q26" s="61">
        <v>10.665699999999999</v>
      </c>
      <c r="R26" s="61">
        <v>12.3132</v>
      </c>
      <c r="S26" s="61">
        <v>9.5665999999999993</v>
      </c>
      <c r="T26" s="61">
        <v>-5.6702000000000004</v>
      </c>
      <c r="U26" s="61">
        <v>-0.95430000000000004</v>
      </c>
      <c r="V26" s="61">
        <v>-3.4091</v>
      </c>
      <c r="W26" s="61">
        <v>2.5722999999999998</v>
      </c>
      <c r="X26" s="61">
        <v>14.119400000000001</v>
      </c>
      <c r="Y26" s="68"/>
      <c r="Z26" s="53"/>
      <c r="AA26" s="53"/>
      <c r="AB26" s="53"/>
      <c r="AC26" s="53"/>
      <c r="AD26" s="53"/>
      <c r="AE26" s="53"/>
      <c r="AF26" s="53"/>
      <c r="AG26" s="53"/>
      <c r="AH26" s="53"/>
      <c r="AI26" s="53"/>
      <c r="AJ26" s="53"/>
      <c r="AK26" s="53"/>
      <c r="AL26" s="53"/>
      <c r="AM26" s="53"/>
      <c r="AN26" s="53"/>
      <c r="AO26" s="45"/>
      <c r="AP26" s="61">
        <v>12.1</v>
      </c>
      <c r="AQ26" s="61">
        <v>12.39</v>
      </c>
      <c r="AR26" s="61">
        <v>9.14</v>
      </c>
      <c r="AS26" s="61">
        <v>4.58</v>
      </c>
      <c r="AT26" s="61">
        <v>-3.21</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109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1068</v>
      </c>
      <c r="B28" s="365"/>
      <c r="C28" s="717">
        <v>41275</v>
      </c>
      <c r="D28" s="365"/>
      <c r="E28" s="329">
        <v>79042.600000000006</v>
      </c>
      <c r="F28" s="365"/>
      <c r="G28" s="330">
        <v>119.42</v>
      </c>
      <c r="H28" s="366"/>
      <c r="I28" s="331">
        <v>0.55569999999999997</v>
      </c>
      <c r="J28" s="331">
        <v>0.23499999999999999</v>
      </c>
      <c r="K28" s="331">
        <v>1.9812000000000001</v>
      </c>
      <c r="L28" s="331">
        <v>5.9344999999999999</v>
      </c>
      <c r="M28" s="331">
        <v>-6.0202999999999998</v>
      </c>
      <c r="N28" s="333">
        <v>-0.77270000000000005</v>
      </c>
      <c r="O28" s="331">
        <v>3.7467999999999999</v>
      </c>
      <c r="P28" s="331">
        <v>14.742900000000001</v>
      </c>
      <c r="Q28" s="331">
        <v>14.0076</v>
      </c>
      <c r="R28" s="331">
        <v>14.7597</v>
      </c>
      <c r="S28" s="331">
        <v>8.4551999999999996</v>
      </c>
      <c r="T28" s="331">
        <v>-6.0941999999999998</v>
      </c>
      <c r="U28" s="331">
        <v>-1.0277000000000001</v>
      </c>
      <c r="V28" s="331">
        <v>-2.5541</v>
      </c>
      <c r="W28" s="331">
        <v>2.5680999999999998</v>
      </c>
      <c r="X28" s="331">
        <v>14.808299999999999</v>
      </c>
      <c r="Y28" s="366"/>
      <c r="Z28" s="329">
        <v>14</v>
      </c>
      <c r="AA28" s="329">
        <v>9</v>
      </c>
      <c r="AB28" s="329">
        <v>12</v>
      </c>
      <c r="AC28" s="329">
        <v>14</v>
      </c>
      <c r="AD28" s="329">
        <v>12</v>
      </c>
      <c r="AE28" s="329">
        <v>7</v>
      </c>
      <c r="AF28" s="329">
        <v>6</v>
      </c>
      <c r="AG28" s="329">
        <v>2</v>
      </c>
      <c r="AH28" s="329">
        <v>2</v>
      </c>
      <c r="AI28" s="329">
        <v>3</v>
      </c>
      <c r="AJ28" s="329">
        <v>14</v>
      </c>
      <c r="AK28" s="329">
        <v>12</v>
      </c>
      <c r="AL28" s="329">
        <v>11</v>
      </c>
      <c r="AM28" s="329">
        <v>8</v>
      </c>
      <c r="AN28" s="329">
        <v>11</v>
      </c>
      <c r="AO28" s="365"/>
      <c r="AP28" s="331">
        <v>14.44</v>
      </c>
      <c r="AQ28" s="331">
        <v>15.06</v>
      </c>
      <c r="AR28" s="331">
        <v>11.71</v>
      </c>
      <c r="AS28" s="331">
        <v>6.06</v>
      </c>
      <c r="AT28" s="331">
        <v>-3.67</v>
      </c>
      <c r="AU28" s="334"/>
      <c r="AV28" s="329">
        <v>2</v>
      </c>
      <c r="AW28" s="329">
        <v>2</v>
      </c>
      <c r="AX28" s="329">
        <v>2</v>
      </c>
      <c r="AY28" s="329">
        <v>6</v>
      </c>
      <c r="AZ28" s="329">
        <v>12</v>
      </c>
      <c r="BA28" s="360"/>
      <c r="BB28" s="331">
        <v>11.4652983745502</v>
      </c>
      <c r="BC28" s="367">
        <v>0.91204153736814297</v>
      </c>
      <c r="BD28" s="367">
        <v>7.0650965812463495E-2</v>
      </c>
      <c r="BE28" s="367">
        <v>0.28432975479535499</v>
      </c>
      <c r="BF28" s="366"/>
      <c r="BG28" s="331">
        <v>86.323999999999998</v>
      </c>
      <c r="BH28" s="331">
        <v>7.8704400000000003</v>
      </c>
      <c r="BI28" s="331">
        <v>2.0767999999999998E-2</v>
      </c>
      <c r="BJ28" s="331">
        <v>5.7847920000000004</v>
      </c>
      <c r="BK28" s="365"/>
      <c r="BL28" s="364" t="s">
        <v>980</v>
      </c>
      <c r="BM28" s="364" t="s">
        <v>981</v>
      </c>
      <c r="BN28" s="364" t="s">
        <v>982</v>
      </c>
      <c r="BO28" s="364" t="s">
        <v>983</v>
      </c>
      <c r="BP28" s="364" t="s">
        <v>735</v>
      </c>
      <c r="BQ28" s="365"/>
      <c r="BR28" s="335" t="s">
        <v>463</v>
      </c>
    </row>
    <row r="29" spans="1:70" s="107" customFormat="1" x14ac:dyDescent="0.25">
      <c r="A29" s="345" t="s">
        <v>1069</v>
      </c>
      <c r="B29" s="373"/>
      <c r="C29" s="719">
        <v>41275</v>
      </c>
      <c r="D29" s="373"/>
      <c r="E29" s="346">
        <v>54882</v>
      </c>
      <c r="F29" s="373"/>
      <c r="G29" s="347">
        <v>104.9902</v>
      </c>
      <c r="H29" s="374"/>
      <c r="I29" s="348">
        <v>1.0118</v>
      </c>
      <c r="J29" s="348">
        <v>0.65510000000000002</v>
      </c>
      <c r="K29" s="348">
        <v>3.2522000000000002</v>
      </c>
      <c r="L29" s="348">
        <v>9.8640000000000008</v>
      </c>
      <c r="M29" s="348">
        <v>-1.6653</v>
      </c>
      <c r="N29" s="350">
        <v>3.101</v>
      </c>
      <c r="O29" s="348">
        <v>4.8719000000000001</v>
      </c>
      <c r="P29" s="348">
        <v>12.1815</v>
      </c>
      <c r="Q29" s="348">
        <v>12.1435</v>
      </c>
      <c r="R29" s="348">
        <v>13.2296</v>
      </c>
      <c r="S29" s="348">
        <v>12.574299999999999</v>
      </c>
      <c r="T29" s="348">
        <v>-1.8813</v>
      </c>
      <c r="U29" s="348">
        <v>3.7467999999999999</v>
      </c>
      <c r="V29" s="348">
        <v>0.78580000000000005</v>
      </c>
      <c r="W29" s="348">
        <v>3.3056999999999999</v>
      </c>
      <c r="X29" s="348">
        <v>14.596299999999999</v>
      </c>
      <c r="Y29" s="374"/>
      <c r="Z29" s="346">
        <v>1</v>
      </c>
      <c r="AA29" s="346">
        <v>4</v>
      </c>
      <c r="AB29" s="346">
        <v>3</v>
      </c>
      <c r="AC29" s="346">
        <v>1</v>
      </c>
      <c r="AD29" s="346">
        <v>1</v>
      </c>
      <c r="AE29" s="346">
        <v>1</v>
      </c>
      <c r="AF29" s="346">
        <v>2</v>
      </c>
      <c r="AG29" s="346">
        <v>9</v>
      </c>
      <c r="AH29" s="346">
        <v>5</v>
      </c>
      <c r="AI29" s="346">
        <v>7</v>
      </c>
      <c r="AJ29" s="346">
        <v>1</v>
      </c>
      <c r="AK29" s="346">
        <v>1</v>
      </c>
      <c r="AL29" s="346">
        <v>1</v>
      </c>
      <c r="AM29" s="346">
        <v>1</v>
      </c>
      <c r="AN29" s="346">
        <v>3</v>
      </c>
      <c r="AO29" s="373"/>
      <c r="AP29" s="348">
        <v>13.33</v>
      </c>
      <c r="AQ29" s="348">
        <v>13.9</v>
      </c>
      <c r="AR29" s="348">
        <v>10.98</v>
      </c>
      <c r="AS29" s="348">
        <v>7.58</v>
      </c>
      <c r="AT29" s="348">
        <v>3.6</v>
      </c>
      <c r="AU29" s="351"/>
      <c r="AV29" s="346">
        <v>5</v>
      </c>
      <c r="AW29" s="346">
        <v>4</v>
      </c>
      <c r="AX29" s="346">
        <v>4</v>
      </c>
      <c r="AY29" s="346">
        <v>1</v>
      </c>
      <c r="AZ29" s="346">
        <v>1</v>
      </c>
      <c r="BA29" s="362"/>
      <c r="BB29" s="348">
        <v>11.396156926694699</v>
      </c>
      <c r="BC29" s="375">
        <v>0.92712423064362204</v>
      </c>
      <c r="BD29" s="375">
        <v>5.4696880734362401E-2</v>
      </c>
      <c r="BE29" s="375">
        <v>9.2659766166115001E-2</v>
      </c>
      <c r="BF29" s="374"/>
      <c r="BG29" s="348">
        <v>80.214100000000002</v>
      </c>
      <c r="BH29" s="348">
        <v>12.7155</v>
      </c>
      <c r="BI29" s="348">
        <v>3.0335299999999998</v>
      </c>
      <c r="BJ29" s="348">
        <v>4.0368700000000004</v>
      </c>
      <c r="BK29" s="373"/>
      <c r="BL29" s="372" t="s">
        <v>985</v>
      </c>
      <c r="BM29" s="372" t="s">
        <v>986</v>
      </c>
      <c r="BN29" s="372" t="s">
        <v>987</v>
      </c>
      <c r="BO29" s="372" t="s">
        <v>988</v>
      </c>
      <c r="BP29" s="372" t="s">
        <v>989</v>
      </c>
      <c r="BQ29" s="373"/>
      <c r="BR29" s="354" t="s">
        <v>450</v>
      </c>
    </row>
    <row r="30" spans="1:70" s="107" customFormat="1" x14ac:dyDescent="0.25">
      <c r="A30" s="345" t="s">
        <v>1070</v>
      </c>
      <c r="B30" s="373"/>
      <c r="C30" s="719">
        <v>41275</v>
      </c>
      <c r="D30" s="373"/>
      <c r="E30" s="346">
        <v>53160.4</v>
      </c>
      <c r="F30" s="373"/>
      <c r="G30" s="347">
        <v>101.03870000000001</v>
      </c>
      <c r="H30" s="374"/>
      <c r="I30" s="348">
        <v>0.57550000000000001</v>
      </c>
      <c r="J30" s="348">
        <v>0.43209999999999998</v>
      </c>
      <c r="K30" s="348">
        <v>2.3180000000000001</v>
      </c>
      <c r="L30" s="348">
        <v>7.6764999999999999</v>
      </c>
      <c r="M30" s="348">
        <v>-4.0967000000000002</v>
      </c>
      <c r="N30" s="350">
        <v>0.50349999999999995</v>
      </c>
      <c r="O30" s="348">
        <v>3.8205</v>
      </c>
      <c r="P30" s="348">
        <v>15.446099999999999</v>
      </c>
      <c r="Q30" s="348">
        <v>16.2608</v>
      </c>
      <c r="R30" s="348">
        <v>15.6487</v>
      </c>
      <c r="S30" s="348">
        <v>10.479100000000001</v>
      </c>
      <c r="T30" s="348">
        <v>-4.0852000000000004</v>
      </c>
      <c r="U30" s="348">
        <v>-0.25790000000000002</v>
      </c>
      <c r="V30" s="348">
        <v>-1.2813000000000001</v>
      </c>
      <c r="W30" s="348">
        <v>2.6132</v>
      </c>
      <c r="X30" s="348">
        <v>15.5055</v>
      </c>
      <c r="Y30" s="374"/>
      <c r="Z30" s="346">
        <v>13</v>
      </c>
      <c r="AA30" s="346">
        <v>6</v>
      </c>
      <c r="AB30" s="346">
        <v>10</v>
      </c>
      <c r="AC30" s="346">
        <v>5</v>
      </c>
      <c r="AD30" s="346">
        <v>4</v>
      </c>
      <c r="AE30" s="346">
        <v>3</v>
      </c>
      <c r="AF30" s="346">
        <v>5</v>
      </c>
      <c r="AG30" s="346">
        <v>1</v>
      </c>
      <c r="AH30" s="346">
        <v>1</v>
      </c>
      <c r="AI30" s="346">
        <v>1</v>
      </c>
      <c r="AJ30" s="346">
        <v>5</v>
      </c>
      <c r="AK30" s="346">
        <v>3</v>
      </c>
      <c r="AL30" s="346">
        <v>8</v>
      </c>
      <c r="AM30" s="346">
        <v>3</v>
      </c>
      <c r="AN30" s="346">
        <v>10</v>
      </c>
      <c r="AO30" s="373"/>
      <c r="AP30" s="348">
        <v>15.59</v>
      </c>
      <c r="AQ30" s="348">
        <v>17.05</v>
      </c>
      <c r="AR30" s="348">
        <v>13.57</v>
      </c>
      <c r="AS30" s="348">
        <v>7.17</v>
      </c>
      <c r="AT30" s="348">
        <v>-1.26</v>
      </c>
      <c r="AU30" s="351"/>
      <c r="AV30" s="346">
        <v>1</v>
      </c>
      <c r="AW30" s="346">
        <v>1</v>
      </c>
      <c r="AX30" s="346">
        <v>1</v>
      </c>
      <c r="AY30" s="346">
        <v>2</v>
      </c>
      <c r="AZ30" s="346">
        <v>4</v>
      </c>
      <c r="BA30" s="362"/>
      <c r="BB30" s="348">
        <v>12.4641370598634</v>
      </c>
      <c r="BC30" s="375">
        <v>1.01460113098425</v>
      </c>
      <c r="BD30" s="375">
        <v>7.0371245677537497E-2</v>
      </c>
      <c r="BE30" s="375">
        <v>0.29637168271378</v>
      </c>
      <c r="BF30" s="374"/>
      <c r="BG30" s="348">
        <v>83.065899999999999</v>
      </c>
      <c r="BH30" s="348">
        <v>13.505599999999999</v>
      </c>
      <c r="BI30" s="348">
        <v>2.6715499999999999</v>
      </c>
      <c r="BJ30" s="348">
        <v>0.75695000000000001</v>
      </c>
      <c r="BK30" s="373"/>
      <c r="BL30" s="372" t="s">
        <v>991</v>
      </c>
      <c r="BM30" s="372" t="s">
        <v>992</v>
      </c>
      <c r="BN30" s="372" t="s">
        <v>993</v>
      </c>
      <c r="BO30" s="372" t="s">
        <v>994</v>
      </c>
      <c r="BP30" s="372" t="s">
        <v>995</v>
      </c>
      <c r="BQ30" s="373"/>
      <c r="BR30" s="354" t="s">
        <v>996</v>
      </c>
    </row>
    <row r="31" spans="1:70" s="107" customFormat="1" x14ac:dyDescent="0.25">
      <c r="A31" s="345" t="s">
        <v>1071</v>
      </c>
      <c r="B31" s="373"/>
      <c r="C31" s="719">
        <v>41275</v>
      </c>
      <c r="D31" s="373"/>
      <c r="E31" s="346">
        <v>38815.199999999997</v>
      </c>
      <c r="F31" s="373"/>
      <c r="G31" s="347">
        <v>1213.711</v>
      </c>
      <c r="H31" s="374"/>
      <c r="I31" s="348">
        <v>0.79569999999999996</v>
      </c>
      <c r="J31" s="348">
        <v>0.6673</v>
      </c>
      <c r="K31" s="348">
        <v>2.9735</v>
      </c>
      <c r="L31" s="348">
        <v>6.5800999999999998</v>
      </c>
      <c r="M31" s="348">
        <v>-4.952</v>
      </c>
      <c r="N31" s="350">
        <v>-0.82669999999999999</v>
      </c>
      <c r="O31" s="348">
        <v>1.89</v>
      </c>
      <c r="P31" s="348">
        <v>12.431800000000001</v>
      </c>
      <c r="Q31" s="348">
        <v>12.9839</v>
      </c>
      <c r="R31" s="348">
        <v>13.6958</v>
      </c>
      <c r="S31" s="348">
        <v>9.6113</v>
      </c>
      <c r="T31" s="348">
        <v>-5.1753</v>
      </c>
      <c r="U31" s="348">
        <v>-0.1933</v>
      </c>
      <c r="V31" s="348">
        <v>-2.7357</v>
      </c>
      <c r="W31" s="348">
        <v>3.2854000000000001</v>
      </c>
      <c r="X31" s="348">
        <v>13.166600000000001</v>
      </c>
      <c r="Y31" s="374"/>
      <c r="Z31" s="346">
        <v>7</v>
      </c>
      <c r="AA31" s="346">
        <v>2</v>
      </c>
      <c r="AB31" s="346">
        <v>4</v>
      </c>
      <c r="AC31" s="346">
        <v>10</v>
      </c>
      <c r="AD31" s="346">
        <v>7</v>
      </c>
      <c r="AE31" s="346">
        <v>9</v>
      </c>
      <c r="AF31" s="346">
        <v>14</v>
      </c>
      <c r="AG31" s="346">
        <v>7</v>
      </c>
      <c r="AH31" s="346">
        <v>3</v>
      </c>
      <c r="AI31" s="346">
        <v>6</v>
      </c>
      <c r="AJ31" s="346">
        <v>10</v>
      </c>
      <c r="AK31" s="346">
        <v>7</v>
      </c>
      <c r="AL31" s="346">
        <v>7</v>
      </c>
      <c r="AM31" s="346">
        <v>9</v>
      </c>
      <c r="AN31" s="346">
        <v>4</v>
      </c>
      <c r="AO31" s="373"/>
      <c r="AP31" s="348">
        <v>13.13</v>
      </c>
      <c r="AQ31" s="348">
        <v>13.94</v>
      </c>
      <c r="AR31" s="348">
        <v>10.44</v>
      </c>
      <c r="AS31" s="348">
        <v>4.34</v>
      </c>
      <c r="AT31" s="348">
        <v>-2.65</v>
      </c>
      <c r="AU31" s="351"/>
      <c r="AV31" s="346">
        <v>7</v>
      </c>
      <c r="AW31" s="346">
        <v>3</v>
      </c>
      <c r="AX31" s="346">
        <v>7</v>
      </c>
      <c r="AY31" s="346">
        <v>12</v>
      </c>
      <c r="AZ31" s="346">
        <v>8</v>
      </c>
      <c r="BA31" s="362"/>
      <c r="BB31" s="348">
        <v>11.9638475170688</v>
      </c>
      <c r="BC31" s="375">
        <v>0.95559881140823499</v>
      </c>
      <c r="BD31" s="375">
        <v>5.3694657411932502E-2</v>
      </c>
      <c r="BE31" s="375">
        <v>9.1583445736950903E-2</v>
      </c>
      <c r="BF31" s="374"/>
      <c r="BG31" s="348">
        <v>83.529799999999994</v>
      </c>
      <c r="BH31" s="348">
        <v>13.8005</v>
      </c>
      <c r="BI31" s="348" t="s">
        <v>430</v>
      </c>
      <c r="BJ31" s="348">
        <v>2.6697000000000002</v>
      </c>
      <c r="BK31" s="373"/>
      <c r="BL31" s="372" t="s">
        <v>998</v>
      </c>
      <c r="BM31" s="372" t="s">
        <v>999</v>
      </c>
      <c r="BN31" s="372" t="s">
        <v>1000</v>
      </c>
      <c r="BO31" s="372" t="s">
        <v>1001</v>
      </c>
      <c r="BP31" s="372" t="s">
        <v>1002</v>
      </c>
      <c r="BQ31" s="373"/>
      <c r="BR31" s="354" t="s">
        <v>518</v>
      </c>
    </row>
    <row r="32" spans="1:70" s="107" customFormat="1" x14ac:dyDescent="0.25">
      <c r="A32" s="345" t="s">
        <v>1072</v>
      </c>
      <c r="B32" s="373"/>
      <c r="C32" s="719">
        <v>41275</v>
      </c>
      <c r="D32" s="373"/>
      <c r="E32" s="346">
        <v>38328.5</v>
      </c>
      <c r="F32" s="373"/>
      <c r="G32" s="347">
        <v>126.401</v>
      </c>
      <c r="H32" s="374"/>
      <c r="I32" s="348">
        <v>0.89400000000000002</v>
      </c>
      <c r="J32" s="348">
        <v>0.1799</v>
      </c>
      <c r="K32" s="348">
        <v>2.8494999999999999</v>
      </c>
      <c r="L32" s="348">
        <v>8.7302</v>
      </c>
      <c r="M32" s="348">
        <v>-5.3601000000000001</v>
      </c>
      <c r="N32" s="350">
        <v>0.24030000000000001</v>
      </c>
      <c r="O32" s="348">
        <v>4.1020000000000003</v>
      </c>
      <c r="P32" s="348">
        <v>11.436199999999999</v>
      </c>
      <c r="Q32" s="348">
        <v>10.4366</v>
      </c>
      <c r="R32" s="348">
        <v>13.9908</v>
      </c>
      <c r="S32" s="348">
        <v>11.739599999999999</v>
      </c>
      <c r="T32" s="348">
        <v>-5.2331000000000003</v>
      </c>
      <c r="U32" s="348">
        <v>0.3453</v>
      </c>
      <c r="V32" s="348">
        <v>-1.6266</v>
      </c>
      <c r="W32" s="348">
        <v>3.2307999999999999</v>
      </c>
      <c r="X32" s="348">
        <v>15.172700000000001</v>
      </c>
      <c r="Y32" s="374"/>
      <c r="Z32" s="346">
        <v>3</v>
      </c>
      <c r="AA32" s="346">
        <v>12</v>
      </c>
      <c r="AB32" s="346">
        <v>6</v>
      </c>
      <c r="AC32" s="346">
        <v>4</v>
      </c>
      <c r="AD32" s="346">
        <v>10</v>
      </c>
      <c r="AE32" s="346">
        <v>4</v>
      </c>
      <c r="AF32" s="346">
        <v>4</v>
      </c>
      <c r="AG32" s="346">
        <v>11</v>
      </c>
      <c r="AH32" s="346">
        <v>11</v>
      </c>
      <c r="AI32" s="346">
        <v>4</v>
      </c>
      <c r="AJ32" s="346">
        <v>4</v>
      </c>
      <c r="AK32" s="346">
        <v>9</v>
      </c>
      <c r="AL32" s="346">
        <v>4</v>
      </c>
      <c r="AM32" s="346">
        <v>4</v>
      </c>
      <c r="AN32" s="346">
        <v>6</v>
      </c>
      <c r="AO32" s="373"/>
      <c r="AP32" s="348">
        <v>12.57</v>
      </c>
      <c r="AQ32" s="348">
        <v>12.26</v>
      </c>
      <c r="AR32" s="348">
        <v>9.23</v>
      </c>
      <c r="AS32" s="348">
        <v>5.86</v>
      </c>
      <c r="AT32" s="348">
        <v>-1.33</v>
      </c>
      <c r="AU32" s="351"/>
      <c r="AV32" s="346">
        <v>9</v>
      </c>
      <c r="AW32" s="346">
        <v>10</v>
      </c>
      <c r="AX32" s="346">
        <v>10</v>
      </c>
      <c r="AY32" s="346">
        <v>7</v>
      </c>
      <c r="AZ32" s="346">
        <v>5</v>
      </c>
      <c r="BA32" s="362"/>
      <c r="BB32" s="348">
        <v>11.9228037869481</v>
      </c>
      <c r="BC32" s="375">
        <v>0.94634195762320705</v>
      </c>
      <c r="BD32" s="375">
        <v>4.7090015392303203E-2</v>
      </c>
      <c r="BE32" s="375">
        <v>1.5969455997794899E-2</v>
      </c>
      <c r="BF32" s="374"/>
      <c r="BG32" s="348">
        <v>86.128</v>
      </c>
      <c r="BH32" s="348">
        <v>6.4898499999999997</v>
      </c>
      <c r="BI32" s="348">
        <v>5.1770399999999999</v>
      </c>
      <c r="BJ32" s="348">
        <v>2.2051099999999999</v>
      </c>
      <c r="BK32" s="373"/>
      <c r="BL32" s="372" t="s">
        <v>1004</v>
      </c>
      <c r="BM32" s="372" t="s">
        <v>1005</v>
      </c>
      <c r="BN32" s="372" t="s">
        <v>1006</v>
      </c>
      <c r="BO32" s="372" t="s">
        <v>1007</v>
      </c>
      <c r="BP32" s="372" t="s">
        <v>1008</v>
      </c>
      <c r="BQ32" s="373"/>
      <c r="BR32" s="354" t="s">
        <v>443</v>
      </c>
    </row>
    <row r="33" spans="1:70" s="107" customFormat="1" x14ac:dyDescent="0.25">
      <c r="A33" s="345" t="s">
        <v>1073</v>
      </c>
      <c r="B33" s="373"/>
      <c r="C33" s="719">
        <v>41275</v>
      </c>
      <c r="D33" s="373"/>
      <c r="E33" s="346">
        <v>30974.400000000001</v>
      </c>
      <c r="F33" s="373"/>
      <c r="G33" s="347">
        <v>68.47</v>
      </c>
      <c r="H33" s="374"/>
      <c r="I33" s="348">
        <v>1.0031000000000001</v>
      </c>
      <c r="J33" s="348">
        <v>0.6764</v>
      </c>
      <c r="K33" s="348">
        <v>3.4445999999999999</v>
      </c>
      <c r="L33" s="348">
        <v>7.0679999999999996</v>
      </c>
      <c r="M33" s="348">
        <v>-4.6379000000000001</v>
      </c>
      <c r="N33" s="350">
        <v>-1.1977</v>
      </c>
      <c r="O33" s="348">
        <v>2.0396999999999998</v>
      </c>
      <c r="P33" s="348">
        <v>10.8279</v>
      </c>
      <c r="Q33" s="348">
        <v>8.0787999999999993</v>
      </c>
      <c r="R33" s="348">
        <v>13.1791</v>
      </c>
      <c r="S33" s="348">
        <v>10.009600000000001</v>
      </c>
      <c r="T33" s="348">
        <v>-4.3582000000000001</v>
      </c>
      <c r="U33" s="348">
        <v>-0.68179999999999996</v>
      </c>
      <c r="V33" s="348">
        <v>-3.3046000000000002</v>
      </c>
      <c r="W33" s="348">
        <v>3.8210999999999999</v>
      </c>
      <c r="X33" s="348">
        <v>13.659800000000001</v>
      </c>
      <c r="Y33" s="374"/>
      <c r="Z33" s="346">
        <v>2</v>
      </c>
      <c r="AA33" s="346">
        <v>1</v>
      </c>
      <c r="AB33" s="346">
        <v>2</v>
      </c>
      <c r="AC33" s="346">
        <v>8</v>
      </c>
      <c r="AD33" s="346">
        <v>5</v>
      </c>
      <c r="AE33" s="346">
        <v>10</v>
      </c>
      <c r="AF33" s="346">
        <v>13</v>
      </c>
      <c r="AG33" s="346">
        <v>13</v>
      </c>
      <c r="AH33" s="346">
        <v>14</v>
      </c>
      <c r="AI33" s="346">
        <v>9</v>
      </c>
      <c r="AJ33" s="346">
        <v>6</v>
      </c>
      <c r="AK33" s="346">
        <v>5</v>
      </c>
      <c r="AL33" s="346">
        <v>9</v>
      </c>
      <c r="AM33" s="346">
        <v>10</v>
      </c>
      <c r="AN33" s="346">
        <v>2</v>
      </c>
      <c r="AO33" s="373"/>
      <c r="AP33" s="348">
        <v>11.59</v>
      </c>
      <c r="AQ33" s="348">
        <v>10.039999999999999</v>
      </c>
      <c r="AR33" s="348">
        <v>7.63</v>
      </c>
      <c r="AS33" s="348">
        <v>4.5599999999999996</v>
      </c>
      <c r="AT33" s="348">
        <v>-2.2599999999999998</v>
      </c>
      <c r="AU33" s="351"/>
      <c r="AV33" s="346">
        <v>11</v>
      </c>
      <c r="AW33" s="346">
        <v>13</v>
      </c>
      <c r="AX33" s="346">
        <v>13</v>
      </c>
      <c r="AY33" s="346">
        <v>10</v>
      </c>
      <c r="AZ33" s="346">
        <v>7</v>
      </c>
      <c r="BA33" s="362"/>
      <c r="BB33" s="348">
        <v>11.683393270191999</v>
      </c>
      <c r="BC33" s="375">
        <v>0.94231388313163</v>
      </c>
      <c r="BD33" s="375">
        <v>4.3562666718087298E-2</v>
      </c>
      <c r="BE33" s="375">
        <v>-3.0409072580759599E-2</v>
      </c>
      <c r="BF33" s="374"/>
      <c r="BG33" s="348">
        <v>90.469200000000001</v>
      </c>
      <c r="BH33" s="348">
        <v>1.31131</v>
      </c>
      <c r="BI33" s="348" t="s">
        <v>430</v>
      </c>
      <c r="BJ33" s="348">
        <v>8.2194900000000004</v>
      </c>
      <c r="BK33" s="373"/>
      <c r="BL33" s="372" t="s">
        <v>1010</v>
      </c>
      <c r="BM33" s="372" t="s">
        <v>1011</v>
      </c>
      <c r="BN33" s="372" t="s">
        <v>1012</v>
      </c>
      <c r="BO33" s="372" t="s">
        <v>1013</v>
      </c>
      <c r="BP33" s="372" t="s">
        <v>1014</v>
      </c>
      <c r="BQ33" s="373"/>
      <c r="BR33" s="354" t="s">
        <v>554</v>
      </c>
    </row>
    <row r="34" spans="1:70" s="107" customFormat="1" x14ac:dyDescent="0.25">
      <c r="A34" s="345" t="s">
        <v>1074</v>
      </c>
      <c r="B34" s="373"/>
      <c r="C34" s="719">
        <v>41275</v>
      </c>
      <c r="D34" s="373"/>
      <c r="E34" s="346">
        <v>29046.6</v>
      </c>
      <c r="F34" s="373"/>
      <c r="G34" s="347">
        <v>569.04999999999995</v>
      </c>
      <c r="H34" s="374"/>
      <c r="I34" s="348">
        <v>0.81499999999999995</v>
      </c>
      <c r="J34" s="348">
        <v>0.3987</v>
      </c>
      <c r="K34" s="348">
        <v>2.3508</v>
      </c>
      <c r="L34" s="348">
        <v>7.1898999999999997</v>
      </c>
      <c r="M34" s="348">
        <v>-6.2721</v>
      </c>
      <c r="N34" s="350">
        <v>-2.1663000000000001</v>
      </c>
      <c r="O34" s="348">
        <v>2.4923999999999999</v>
      </c>
      <c r="P34" s="348">
        <v>12.3751</v>
      </c>
      <c r="Q34" s="348">
        <v>11.688700000000001</v>
      </c>
      <c r="R34" s="348">
        <v>12.8629</v>
      </c>
      <c r="S34" s="348">
        <v>9.9380000000000006</v>
      </c>
      <c r="T34" s="348">
        <v>-6.3122999999999996</v>
      </c>
      <c r="U34" s="348">
        <v>-0.98140000000000005</v>
      </c>
      <c r="V34" s="348">
        <v>-4.0290999999999997</v>
      </c>
      <c r="W34" s="348">
        <v>2.36</v>
      </c>
      <c r="X34" s="348">
        <v>13.7424</v>
      </c>
      <c r="Y34" s="374"/>
      <c r="Z34" s="346">
        <v>6</v>
      </c>
      <c r="AA34" s="346">
        <v>7</v>
      </c>
      <c r="AB34" s="346">
        <v>8</v>
      </c>
      <c r="AC34" s="346">
        <v>7</v>
      </c>
      <c r="AD34" s="346">
        <v>13</v>
      </c>
      <c r="AE34" s="346">
        <v>11</v>
      </c>
      <c r="AF34" s="346">
        <v>11</v>
      </c>
      <c r="AG34" s="346">
        <v>8</v>
      </c>
      <c r="AH34" s="346">
        <v>8</v>
      </c>
      <c r="AI34" s="346">
        <v>10</v>
      </c>
      <c r="AJ34" s="346">
        <v>7</v>
      </c>
      <c r="AK34" s="346">
        <v>13</v>
      </c>
      <c r="AL34" s="346">
        <v>10</v>
      </c>
      <c r="AM34" s="346">
        <v>13</v>
      </c>
      <c r="AN34" s="346">
        <v>12</v>
      </c>
      <c r="AO34" s="373"/>
      <c r="AP34" s="348">
        <v>12.58</v>
      </c>
      <c r="AQ34" s="348">
        <v>13.14</v>
      </c>
      <c r="AR34" s="348">
        <v>9.82</v>
      </c>
      <c r="AS34" s="348">
        <v>5.0599999999999996</v>
      </c>
      <c r="AT34" s="348">
        <v>-3.87</v>
      </c>
      <c r="AU34" s="351"/>
      <c r="AV34" s="346">
        <v>8</v>
      </c>
      <c r="AW34" s="346">
        <v>9</v>
      </c>
      <c r="AX34" s="346">
        <v>9</v>
      </c>
      <c r="AY34" s="346">
        <v>9</v>
      </c>
      <c r="AZ34" s="346">
        <v>13</v>
      </c>
      <c r="BA34" s="362"/>
      <c r="BB34" s="348">
        <v>12.017036923423399</v>
      </c>
      <c r="BC34" s="375">
        <v>0.96675661463928197</v>
      </c>
      <c r="BD34" s="375">
        <v>5.35391734542673E-2</v>
      </c>
      <c r="BE34" s="375">
        <v>8.61395706541489E-2</v>
      </c>
      <c r="BF34" s="374"/>
      <c r="BG34" s="348">
        <v>80.795400000000001</v>
      </c>
      <c r="BH34" s="348">
        <v>9.2072199999999995</v>
      </c>
      <c r="BI34" s="348">
        <v>8.2069899999999993</v>
      </c>
      <c r="BJ34" s="348">
        <v>1.7903899999999999</v>
      </c>
      <c r="BK34" s="373"/>
      <c r="BL34" s="372" t="s">
        <v>1016</v>
      </c>
      <c r="BM34" s="372" t="s">
        <v>1017</v>
      </c>
      <c r="BN34" s="372" t="s">
        <v>1018</v>
      </c>
      <c r="BO34" s="372" t="s">
        <v>1019</v>
      </c>
      <c r="BP34" s="372" t="s">
        <v>1020</v>
      </c>
      <c r="BQ34" s="373"/>
      <c r="BR34" s="354" t="s">
        <v>476</v>
      </c>
    </row>
    <row r="35" spans="1:70" s="107" customFormat="1" x14ac:dyDescent="0.25">
      <c r="A35" s="345" t="s">
        <v>1075</v>
      </c>
      <c r="B35" s="373"/>
      <c r="C35" s="719">
        <v>41276</v>
      </c>
      <c r="D35" s="373"/>
      <c r="E35" s="346">
        <v>16646.2</v>
      </c>
      <c r="F35" s="373"/>
      <c r="G35" s="347">
        <v>71.16</v>
      </c>
      <c r="H35" s="374"/>
      <c r="I35" s="348">
        <v>0.82179999999999997</v>
      </c>
      <c r="J35" s="348">
        <v>0.2112</v>
      </c>
      <c r="K35" s="348">
        <v>2.3296000000000001</v>
      </c>
      <c r="L35" s="348">
        <v>6.8468</v>
      </c>
      <c r="M35" s="348">
        <v>-5.6233000000000004</v>
      </c>
      <c r="N35" s="350">
        <v>-2.1720999999999999</v>
      </c>
      <c r="O35" s="348">
        <v>3.4211</v>
      </c>
      <c r="P35" s="348">
        <v>12.7376</v>
      </c>
      <c r="Q35" s="348">
        <v>11.3866</v>
      </c>
      <c r="R35" s="348">
        <v>15.036799999999999</v>
      </c>
      <c r="S35" s="348">
        <v>9.8486999999999991</v>
      </c>
      <c r="T35" s="348">
        <v>-5.4729000000000001</v>
      </c>
      <c r="U35" s="348">
        <v>-1.0980000000000001</v>
      </c>
      <c r="V35" s="348">
        <v>-3.9805999999999999</v>
      </c>
      <c r="W35" s="348">
        <v>2.9662999999999999</v>
      </c>
      <c r="X35" s="348">
        <v>14.036799999999999</v>
      </c>
      <c r="Y35" s="374"/>
      <c r="Z35" s="346">
        <v>5</v>
      </c>
      <c r="AA35" s="346">
        <v>11</v>
      </c>
      <c r="AB35" s="346">
        <v>9</v>
      </c>
      <c r="AC35" s="346">
        <v>9</v>
      </c>
      <c r="AD35" s="346">
        <v>11</v>
      </c>
      <c r="AE35" s="346">
        <v>12</v>
      </c>
      <c r="AF35" s="346">
        <v>7</v>
      </c>
      <c r="AG35" s="346">
        <v>6</v>
      </c>
      <c r="AH35" s="346">
        <v>9</v>
      </c>
      <c r="AI35" s="346">
        <v>2</v>
      </c>
      <c r="AJ35" s="346">
        <v>8</v>
      </c>
      <c r="AK35" s="346">
        <v>10</v>
      </c>
      <c r="AL35" s="346">
        <v>12</v>
      </c>
      <c r="AM35" s="346">
        <v>12</v>
      </c>
      <c r="AN35" s="346">
        <v>7</v>
      </c>
      <c r="AO35" s="373"/>
      <c r="AP35" s="348">
        <v>14.09</v>
      </c>
      <c r="AQ35" s="348">
        <v>13.33</v>
      </c>
      <c r="AR35" s="348">
        <v>10.11</v>
      </c>
      <c r="AS35" s="348">
        <v>5.56</v>
      </c>
      <c r="AT35" s="348">
        <v>-3.66</v>
      </c>
      <c r="AU35" s="351"/>
      <c r="AV35" s="346">
        <v>3</v>
      </c>
      <c r="AW35" s="346">
        <v>8</v>
      </c>
      <c r="AX35" s="346">
        <v>8</v>
      </c>
      <c r="AY35" s="346">
        <v>8</v>
      </c>
      <c r="AZ35" s="346">
        <v>11</v>
      </c>
      <c r="BA35" s="362"/>
      <c r="BB35" s="348">
        <v>11.689789676717799</v>
      </c>
      <c r="BC35" s="375">
        <v>0.96863578969369901</v>
      </c>
      <c r="BD35" s="375">
        <v>5.5838245272474003E-2</v>
      </c>
      <c r="BE35" s="375">
        <v>9.8302168868538597E-2</v>
      </c>
      <c r="BF35" s="374"/>
      <c r="BG35" s="348">
        <v>89.567599999999999</v>
      </c>
      <c r="BH35" s="348">
        <v>6.9999900000000004</v>
      </c>
      <c r="BI35" s="348" t="s">
        <v>430</v>
      </c>
      <c r="BJ35" s="348">
        <v>3.43241</v>
      </c>
      <c r="BK35" s="373"/>
      <c r="BL35" s="372" t="s">
        <v>1022</v>
      </c>
      <c r="BM35" s="372" t="s">
        <v>994</v>
      </c>
      <c r="BN35" s="372" t="s">
        <v>1023</v>
      </c>
      <c r="BO35" s="372" t="s">
        <v>1024</v>
      </c>
      <c r="BP35" s="372" t="s">
        <v>1025</v>
      </c>
      <c r="BQ35" s="373"/>
      <c r="BR35" s="354" t="s">
        <v>518</v>
      </c>
    </row>
    <row r="36" spans="1:70" s="107" customFormat="1" x14ac:dyDescent="0.25">
      <c r="A36" s="345" t="s">
        <v>1076</v>
      </c>
      <c r="B36" s="373"/>
      <c r="C36" s="719">
        <v>41275</v>
      </c>
      <c r="D36" s="373"/>
      <c r="E36" s="346">
        <v>11989.1</v>
      </c>
      <c r="F36" s="373"/>
      <c r="G36" s="347">
        <v>288.75049999999999</v>
      </c>
      <c r="H36" s="374"/>
      <c r="I36" s="348">
        <v>0.77939999999999998</v>
      </c>
      <c r="J36" s="348">
        <v>-0.22120000000000001</v>
      </c>
      <c r="K36" s="348">
        <v>1.7142999999999999</v>
      </c>
      <c r="L36" s="348">
        <v>6.1304999999999996</v>
      </c>
      <c r="M36" s="348">
        <v>-7.5309999999999997</v>
      </c>
      <c r="N36" s="350">
        <v>-3.7865000000000002</v>
      </c>
      <c r="O36" s="348">
        <v>0.92600000000000005</v>
      </c>
      <c r="P36" s="348">
        <v>10.0754</v>
      </c>
      <c r="Q36" s="348">
        <v>9.3240999999999996</v>
      </c>
      <c r="R36" s="348">
        <v>12.365600000000001</v>
      </c>
      <c r="S36" s="348">
        <v>8.7911000000000001</v>
      </c>
      <c r="T36" s="348">
        <v>-7.4793000000000003</v>
      </c>
      <c r="U36" s="348">
        <v>-2.8854000000000002</v>
      </c>
      <c r="V36" s="348">
        <v>-5.2854000000000001</v>
      </c>
      <c r="W36" s="348">
        <v>2.2452000000000001</v>
      </c>
      <c r="X36" s="348">
        <v>12.6448</v>
      </c>
      <c r="Y36" s="374"/>
      <c r="Z36" s="346">
        <v>8</v>
      </c>
      <c r="AA36" s="346">
        <v>14</v>
      </c>
      <c r="AB36" s="346">
        <v>13</v>
      </c>
      <c r="AC36" s="346">
        <v>13</v>
      </c>
      <c r="AD36" s="346">
        <v>15</v>
      </c>
      <c r="AE36" s="346">
        <v>15</v>
      </c>
      <c r="AF36" s="346">
        <v>15</v>
      </c>
      <c r="AG36" s="346">
        <v>14</v>
      </c>
      <c r="AH36" s="346">
        <v>13</v>
      </c>
      <c r="AI36" s="346">
        <v>12</v>
      </c>
      <c r="AJ36" s="346">
        <v>12</v>
      </c>
      <c r="AK36" s="346">
        <v>15</v>
      </c>
      <c r="AL36" s="346">
        <v>15</v>
      </c>
      <c r="AM36" s="346">
        <v>15</v>
      </c>
      <c r="AN36" s="346">
        <v>13</v>
      </c>
      <c r="AO36" s="373"/>
      <c r="AP36" s="348">
        <v>11.56</v>
      </c>
      <c r="AQ36" s="348">
        <v>11.04</v>
      </c>
      <c r="AR36" s="348">
        <v>7.36</v>
      </c>
      <c r="AS36" s="348">
        <v>2.96</v>
      </c>
      <c r="AT36" s="348">
        <v>-6.1</v>
      </c>
      <c r="AU36" s="351"/>
      <c r="AV36" s="346">
        <v>13</v>
      </c>
      <c r="AW36" s="346">
        <v>12</v>
      </c>
      <c r="AX36" s="346">
        <v>14</v>
      </c>
      <c r="AY36" s="346">
        <v>14</v>
      </c>
      <c r="AZ36" s="346">
        <v>14</v>
      </c>
      <c r="BA36" s="362"/>
      <c r="BB36" s="348">
        <v>11.100014837842</v>
      </c>
      <c r="BC36" s="375">
        <v>0.90553664618644203</v>
      </c>
      <c r="BD36" s="375">
        <v>4.1250214568437603E-2</v>
      </c>
      <c r="BE36" s="375">
        <v>-6.0440009329680702E-2</v>
      </c>
      <c r="BF36" s="374"/>
      <c r="BG36" s="348">
        <v>86.157499999999999</v>
      </c>
      <c r="BH36" s="348">
        <v>8.9947999999999997</v>
      </c>
      <c r="BI36" s="348">
        <v>1.65628</v>
      </c>
      <c r="BJ36" s="348">
        <v>3.1914199999999999</v>
      </c>
      <c r="BK36" s="373"/>
      <c r="BL36" s="372" t="s">
        <v>1027</v>
      </c>
      <c r="BM36" s="372" t="s">
        <v>1028</v>
      </c>
      <c r="BN36" s="372" t="s">
        <v>1029</v>
      </c>
      <c r="BO36" s="372" t="s">
        <v>1030</v>
      </c>
      <c r="BP36" s="372" t="s">
        <v>1031</v>
      </c>
      <c r="BQ36" s="373"/>
      <c r="BR36" s="354" t="s">
        <v>518</v>
      </c>
    </row>
    <row r="37" spans="1:70" s="107" customFormat="1" ht="11" x14ac:dyDescent="0.3">
      <c r="A37" s="841" t="s">
        <v>1077</v>
      </c>
      <c r="B37" s="842"/>
      <c r="C37" s="843">
        <v>41275</v>
      </c>
      <c r="D37" s="842"/>
      <c r="E37" s="844">
        <v>10842.9</v>
      </c>
      <c r="F37" s="842"/>
      <c r="G37" s="845">
        <v>651.85</v>
      </c>
      <c r="H37" s="847"/>
      <c r="I37" s="846">
        <v>0.61399999999999999</v>
      </c>
      <c r="J37" s="846">
        <v>0.16689999999999999</v>
      </c>
      <c r="K37" s="846">
        <v>2.5566</v>
      </c>
      <c r="L37" s="846">
        <v>6.3574999999999999</v>
      </c>
      <c r="M37" s="846">
        <v>-5.2530999999999999</v>
      </c>
      <c r="N37" s="848">
        <v>-0.44640000000000002</v>
      </c>
      <c r="O37" s="846">
        <v>3.1267</v>
      </c>
      <c r="P37" s="846">
        <v>13.2502</v>
      </c>
      <c r="Q37" s="846">
        <v>11.8284</v>
      </c>
      <c r="R37" s="846">
        <v>13.751899999999999</v>
      </c>
      <c r="S37" s="846">
        <v>9.2370000000000001</v>
      </c>
      <c r="T37" s="846">
        <v>-5.2213000000000003</v>
      </c>
      <c r="U37" s="846">
        <v>-0.15090000000000001</v>
      </c>
      <c r="V37" s="846">
        <v>-2.4613</v>
      </c>
      <c r="W37" s="846">
        <v>2.6236000000000002</v>
      </c>
      <c r="X37" s="846">
        <v>14.0207</v>
      </c>
      <c r="Y37" s="847"/>
      <c r="Z37" s="844">
        <v>12</v>
      </c>
      <c r="AA37" s="844">
        <v>13</v>
      </c>
      <c r="AB37" s="844">
        <v>7</v>
      </c>
      <c r="AC37" s="844">
        <v>12</v>
      </c>
      <c r="AD37" s="844">
        <v>8</v>
      </c>
      <c r="AE37" s="844">
        <v>5</v>
      </c>
      <c r="AF37" s="844">
        <v>8</v>
      </c>
      <c r="AG37" s="844">
        <v>5</v>
      </c>
      <c r="AH37" s="844">
        <v>6</v>
      </c>
      <c r="AI37" s="844">
        <v>5</v>
      </c>
      <c r="AJ37" s="844">
        <v>11</v>
      </c>
      <c r="AK37" s="844">
        <v>8</v>
      </c>
      <c r="AL37" s="844">
        <v>6</v>
      </c>
      <c r="AM37" s="844">
        <v>7</v>
      </c>
      <c r="AN37" s="844">
        <v>9</v>
      </c>
      <c r="AO37" s="842"/>
      <c r="AP37" s="846">
        <v>13.68</v>
      </c>
      <c r="AQ37" s="846">
        <v>13.78</v>
      </c>
      <c r="AR37" s="846">
        <v>10.53</v>
      </c>
      <c r="AS37" s="846">
        <v>6.07</v>
      </c>
      <c r="AT37" s="846">
        <v>-2.69</v>
      </c>
      <c r="AU37" s="849"/>
      <c r="AV37" s="844">
        <v>4</v>
      </c>
      <c r="AW37" s="844">
        <v>6</v>
      </c>
      <c r="AX37" s="844">
        <v>6</v>
      </c>
      <c r="AY37" s="844">
        <v>5</v>
      </c>
      <c r="AZ37" s="844">
        <v>9</v>
      </c>
      <c r="BA37" s="851"/>
      <c r="BB37" s="846">
        <v>11.967386798484799</v>
      </c>
      <c r="BC37" s="852">
        <v>0.96099988992943697</v>
      </c>
      <c r="BD37" s="852">
        <v>5.7811307684107499E-2</v>
      </c>
      <c r="BE37" s="852">
        <v>0.13792582756716601</v>
      </c>
      <c r="BF37" s="847"/>
      <c r="BG37" s="846">
        <v>84.7971</v>
      </c>
      <c r="BH37" s="846">
        <v>7.69435</v>
      </c>
      <c r="BI37" s="846">
        <v>3.5951</v>
      </c>
      <c r="BJ37" s="846">
        <v>3.9134500000000001</v>
      </c>
      <c r="BK37" s="842"/>
      <c r="BL37" s="855" t="s">
        <v>1033</v>
      </c>
      <c r="BM37" s="855" t="s">
        <v>1034</v>
      </c>
      <c r="BN37" s="855" t="s">
        <v>1035</v>
      </c>
      <c r="BO37" s="855" t="s">
        <v>1036</v>
      </c>
      <c r="BP37" s="855" t="s">
        <v>1037</v>
      </c>
      <c r="BQ37" s="842"/>
      <c r="BR37" s="856" t="s">
        <v>443</v>
      </c>
    </row>
    <row r="38" spans="1:70" s="107" customFormat="1" x14ac:dyDescent="0.25">
      <c r="A38" s="345" t="s">
        <v>1078</v>
      </c>
      <c r="B38" s="373"/>
      <c r="C38" s="719">
        <v>41275</v>
      </c>
      <c r="D38" s="373"/>
      <c r="E38" s="346">
        <v>7242.57</v>
      </c>
      <c r="F38" s="373"/>
      <c r="G38" s="347">
        <v>505.59899999999999</v>
      </c>
      <c r="H38" s="374"/>
      <c r="I38" s="348">
        <v>0.68</v>
      </c>
      <c r="J38" s="348">
        <v>0.22559999999999999</v>
      </c>
      <c r="K38" s="348">
        <v>1.6858</v>
      </c>
      <c r="L38" s="348">
        <v>6.4497</v>
      </c>
      <c r="M38" s="348">
        <v>-5.3494000000000002</v>
      </c>
      <c r="N38" s="350">
        <v>-2.4731000000000001</v>
      </c>
      <c r="O38" s="348">
        <v>4.2502000000000004</v>
      </c>
      <c r="P38" s="348">
        <v>14.6571</v>
      </c>
      <c r="Q38" s="348">
        <v>11.7563</v>
      </c>
      <c r="R38" s="348">
        <v>12.3704</v>
      </c>
      <c r="S38" s="348">
        <v>8.5779999999999994</v>
      </c>
      <c r="T38" s="348">
        <v>-5.4846000000000004</v>
      </c>
      <c r="U38" s="348">
        <v>-1.1044</v>
      </c>
      <c r="V38" s="348">
        <v>-3.5754999999999999</v>
      </c>
      <c r="W38" s="348">
        <v>2.6400999999999999</v>
      </c>
      <c r="X38" s="348">
        <v>11.792199999999999</v>
      </c>
      <c r="Y38" s="374"/>
      <c r="Z38" s="346">
        <v>11</v>
      </c>
      <c r="AA38" s="346">
        <v>10</v>
      </c>
      <c r="AB38" s="346">
        <v>14</v>
      </c>
      <c r="AC38" s="346">
        <v>11</v>
      </c>
      <c r="AD38" s="346">
        <v>9</v>
      </c>
      <c r="AE38" s="346">
        <v>13</v>
      </c>
      <c r="AF38" s="346">
        <v>3</v>
      </c>
      <c r="AG38" s="346">
        <v>3</v>
      </c>
      <c r="AH38" s="346">
        <v>7</v>
      </c>
      <c r="AI38" s="346">
        <v>11</v>
      </c>
      <c r="AJ38" s="346">
        <v>13</v>
      </c>
      <c r="AK38" s="346">
        <v>11</v>
      </c>
      <c r="AL38" s="346">
        <v>13</v>
      </c>
      <c r="AM38" s="346">
        <v>11</v>
      </c>
      <c r="AN38" s="346">
        <v>8</v>
      </c>
      <c r="AO38" s="373"/>
      <c r="AP38" s="348">
        <v>12.47</v>
      </c>
      <c r="AQ38" s="348">
        <v>13.44</v>
      </c>
      <c r="AR38" s="348">
        <v>11.43</v>
      </c>
      <c r="AS38" s="348">
        <v>6.24</v>
      </c>
      <c r="AT38" s="348">
        <v>-3.52</v>
      </c>
      <c r="AU38" s="351"/>
      <c r="AV38" s="346">
        <v>10</v>
      </c>
      <c r="AW38" s="346">
        <v>7</v>
      </c>
      <c r="AX38" s="346">
        <v>3</v>
      </c>
      <c r="AY38" s="346">
        <v>4</v>
      </c>
      <c r="AZ38" s="346">
        <v>10</v>
      </c>
      <c r="BA38" s="362"/>
      <c r="BB38" s="348">
        <v>11.355267133017099</v>
      </c>
      <c r="BC38" s="375">
        <v>0.89509497489083101</v>
      </c>
      <c r="BD38" s="375">
        <v>6.9194066454119102E-2</v>
      </c>
      <c r="BE38" s="375">
        <v>0.26978053111085698</v>
      </c>
      <c r="BF38" s="374"/>
      <c r="BG38" s="348">
        <v>86.953999999999994</v>
      </c>
      <c r="BH38" s="348">
        <v>6.5395399999999997</v>
      </c>
      <c r="BI38" s="348">
        <v>2.1804399999999999</v>
      </c>
      <c r="BJ38" s="348">
        <v>4.3260199999999998</v>
      </c>
      <c r="BK38" s="373"/>
      <c r="BL38" s="372" t="s">
        <v>1039</v>
      </c>
      <c r="BM38" s="372" t="s">
        <v>1040</v>
      </c>
      <c r="BN38" s="372" t="s">
        <v>1041</v>
      </c>
      <c r="BO38" s="372" t="s">
        <v>1042</v>
      </c>
      <c r="BP38" s="372" t="s">
        <v>1043</v>
      </c>
      <c r="BQ38" s="373"/>
      <c r="BR38" s="354" t="s">
        <v>730</v>
      </c>
    </row>
    <row r="39" spans="1:70" s="107" customFormat="1" x14ac:dyDescent="0.25">
      <c r="A39" s="345" t="s">
        <v>1079</v>
      </c>
      <c r="B39" s="373"/>
      <c r="C39" s="719">
        <v>41275</v>
      </c>
      <c r="D39" s="373"/>
      <c r="E39" s="346">
        <v>7237.1</v>
      </c>
      <c r="F39" s="373"/>
      <c r="G39" s="347">
        <v>1101.9484</v>
      </c>
      <c r="H39" s="374"/>
      <c r="I39" s="348" t="s">
        <v>430</v>
      </c>
      <c r="J39" s="348">
        <v>-0.71530000000000005</v>
      </c>
      <c r="K39" s="348">
        <v>1.0687</v>
      </c>
      <c r="L39" s="348">
        <v>4.2508999999999997</v>
      </c>
      <c r="M39" s="348">
        <v>-7.1219000000000001</v>
      </c>
      <c r="N39" s="350">
        <v>-2.5186000000000002</v>
      </c>
      <c r="O39" s="348">
        <v>2.5731000000000002</v>
      </c>
      <c r="P39" s="348">
        <v>11.790699999999999</v>
      </c>
      <c r="Q39" s="348">
        <v>9.5869999999999997</v>
      </c>
      <c r="R39" s="348">
        <v>11.401</v>
      </c>
      <c r="S39" s="348">
        <v>7.0433000000000003</v>
      </c>
      <c r="T39" s="348">
        <v>-6.8085000000000004</v>
      </c>
      <c r="U39" s="348">
        <v>-1.6176999999999999</v>
      </c>
      <c r="V39" s="348">
        <v>-4.3674999999999997</v>
      </c>
      <c r="W39" s="348">
        <v>1.5477000000000001</v>
      </c>
      <c r="X39" s="348">
        <v>12.0266</v>
      </c>
      <c r="Y39" s="374"/>
      <c r="Z39" s="346" t="s">
        <v>430</v>
      </c>
      <c r="AA39" s="346">
        <v>15</v>
      </c>
      <c r="AB39" s="346">
        <v>15</v>
      </c>
      <c r="AC39" s="346">
        <v>15</v>
      </c>
      <c r="AD39" s="346">
        <v>14</v>
      </c>
      <c r="AE39" s="346">
        <v>14</v>
      </c>
      <c r="AF39" s="346">
        <v>10</v>
      </c>
      <c r="AG39" s="346">
        <v>10</v>
      </c>
      <c r="AH39" s="346">
        <v>12</v>
      </c>
      <c r="AI39" s="346">
        <v>13</v>
      </c>
      <c r="AJ39" s="346">
        <v>15</v>
      </c>
      <c r="AK39" s="346">
        <v>14</v>
      </c>
      <c r="AL39" s="346">
        <v>14</v>
      </c>
      <c r="AM39" s="346">
        <v>14</v>
      </c>
      <c r="AN39" s="346">
        <v>15</v>
      </c>
      <c r="AO39" s="373"/>
      <c r="AP39" s="348">
        <v>11.57</v>
      </c>
      <c r="AQ39" s="348">
        <v>12.14</v>
      </c>
      <c r="AR39" s="348">
        <v>8.7899999999999991</v>
      </c>
      <c r="AS39" s="348">
        <v>4.55</v>
      </c>
      <c r="AT39" s="348">
        <v>-6.12</v>
      </c>
      <c r="AU39" s="351"/>
      <c r="AV39" s="346">
        <v>12</v>
      </c>
      <c r="AW39" s="346">
        <v>11</v>
      </c>
      <c r="AX39" s="346">
        <v>11</v>
      </c>
      <c r="AY39" s="346">
        <v>11</v>
      </c>
      <c r="AZ39" s="346">
        <v>15</v>
      </c>
      <c r="BA39" s="362"/>
      <c r="BB39" s="348">
        <v>11.2015873656423</v>
      </c>
      <c r="BC39" s="375">
        <v>0.876207727654437</v>
      </c>
      <c r="BD39" s="375">
        <v>5.2589414709506198E-2</v>
      </c>
      <c r="BE39" s="375">
        <v>0.18438534052765701</v>
      </c>
      <c r="BF39" s="374"/>
      <c r="BG39" s="348">
        <v>85.329400000000007</v>
      </c>
      <c r="BH39" s="348">
        <v>9.8084100000000003</v>
      </c>
      <c r="BI39" s="348">
        <v>2.8383500000000002</v>
      </c>
      <c r="BJ39" s="348">
        <v>2.0238399999999999</v>
      </c>
      <c r="BK39" s="373"/>
      <c r="BL39" s="372" t="s">
        <v>1045</v>
      </c>
      <c r="BM39" s="372" t="s">
        <v>1046</v>
      </c>
      <c r="BN39" s="372" t="s">
        <v>1047</v>
      </c>
      <c r="BO39" s="372" t="s">
        <v>1048</v>
      </c>
      <c r="BP39" s="372" t="s">
        <v>1049</v>
      </c>
      <c r="BQ39" s="373"/>
      <c r="BR39" s="354" t="s">
        <v>518</v>
      </c>
    </row>
    <row r="40" spans="1:70" s="107" customFormat="1" x14ac:dyDescent="0.25">
      <c r="A40" s="345" t="s">
        <v>1080</v>
      </c>
      <c r="B40" s="373"/>
      <c r="C40" s="719">
        <v>45328</v>
      </c>
      <c r="D40" s="373"/>
      <c r="E40" s="346">
        <v>3175.03</v>
      </c>
      <c r="F40" s="373"/>
      <c r="G40" s="347">
        <v>13.9566</v>
      </c>
      <c r="H40" s="374"/>
      <c r="I40" s="348">
        <v>0.75219999999999998</v>
      </c>
      <c r="J40" s="348">
        <v>0.63239999999999996</v>
      </c>
      <c r="K40" s="348">
        <v>2.8898999999999999</v>
      </c>
      <c r="L40" s="348">
        <v>8.8454999999999995</v>
      </c>
      <c r="M40" s="348">
        <v>-4.8228</v>
      </c>
      <c r="N40" s="350">
        <v>-0.52880000000000005</v>
      </c>
      <c r="O40" s="348">
        <v>9.1422000000000008</v>
      </c>
      <c r="P40" s="348" t="s">
        <v>430</v>
      </c>
      <c r="Q40" s="348" t="s">
        <v>430</v>
      </c>
      <c r="R40" s="348" t="s">
        <v>430</v>
      </c>
      <c r="S40" s="348">
        <v>12.0985</v>
      </c>
      <c r="T40" s="348">
        <v>-4.4794999999999998</v>
      </c>
      <c r="U40" s="348">
        <v>0.15720000000000001</v>
      </c>
      <c r="V40" s="348">
        <v>-2.2955000000000001</v>
      </c>
      <c r="W40" s="348">
        <v>3.2437999999999998</v>
      </c>
      <c r="X40" s="348">
        <v>15.0299</v>
      </c>
      <c r="Y40" s="374"/>
      <c r="Z40" s="346">
        <v>9</v>
      </c>
      <c r="AA40" s="346">
        <v>5</v>
      </c>
      <c r="AB40" s="346">
        <v>5</v>
      </c>
      <c r="AC40" s="346">
        <v>2</v>
      </c>
      <c r="AD40" s="346">
        <v>6</v>
      </c>
      <c r="AE40" s="346">
        <v>6</v>
      </c>
      <c r="AF40" s="346">
        <v>1</v>
      </c>
      <c r="AG40" s="346" t="s">
        <v>430</v>
      </c>
      <c r="AH40" s="346" t="s">
        <v>430</v>
      </c>
      <c r="AI40" s="346" t="s">
        <v>430</v>
      </c>
      <c r="AJ40" s="346">
        <v>2</v>
      </c>
      <c r="AK40" s="346">
        <v>6</v>
      </c>
      <c r="AL40" s="346">
        <v>5</v>
      </c>
      <c r="AM40" s="346">
        <v>6</v>
      </c>
      <c r="AN40" s="346">
        <v>5</v>
      </c>
      <c r="AO40" s="373"/>
      <c r="AP40" s="348" t="s">
        <v>430</v>
      </c>
      <c r="AQ40" s="348" t="s">
        <v>430</v>
      </c>
      <c r="AR40" s="348" t="s">
        <v>430</v>
      </c>
      <c r="AS40" s="348" t="s">
        <v>430</v>
      </c>
      <c r="AT40" s="348">
        <v>-1.59</v>
      </c>
      <c r="AU40" s="351"/>
      <c r="AV40" s="346" t="s">
        <v>430</v>
      </c>
      <c r="AW40" s="346" t="s">
        <v>430</v>
      </c>
      <c r="AX40" s="346" t="s">
        <v>430</v>
      </c>
      <c r="AY40" s="346" t="s">
        <v>430</v>
      </c>
      <c r="AZ40" s="346">
        <v>6</v>
      </c>
      <c r="BA40" s="362"/>
      <c r="BB40" s="348">
        <v>13.254638393871801</v>
      </c>
      <c r="BC40" s="375">
        <v>1.02054212890286</v>
      </c>
      <c r="BD40" s="375">
        <v>5.41312922874412E-2</v>
      </c>
      <c r="BE40" s="375">
        <v>0.66440662672551598</v>
      </c>
      <c r="BF40" s="374"/>
      <c r="BG40" s="348">
        <v>79.402600000000007</v>
      </c>
      <c r="BH40" s="348">
        <v>3.9658899999999999</v>
      </c>
      <c r="BI40" s="348">
        <v>15.315799999999999</v>
      </c>
      <c r="BJ40" s="348">
        <v>1.3157099999999999</v>
      </c>
      <c r="BK40" s="373"/>
      <c r="BL40" s="372" t="s">
        <v>1051</v>
      </c>
      <c r="BM40" s="372" t="s">
        <v>1052</v>
      </c>
      <c r="BN40" s="372" t="s">
        <v>1053</v>
      </c>
      <c r="BO40" s="372" t="s">
        <v>1054</v>
      </c>
      <c r="BP40" s="372" t="s">
        <v>1055</v>
      </c>
      <c r="BQ40" s="373"/>
      <c r="BR40" s="354" t="s">
        <v>443</v>
      </c>
    </row>
    <row r="41" spans="1:70" s="107" customFormat="1" x14ac:dyDescent="0.25">
      <c r="A41" s="345" t="s">
        <v>1081</v>
      </c>
      <c r="B41" s="373"/>
      <c r="C41" s="719">
        <v>44115</v>
      </c>
      <c r="D41" s="373"/>
      <c r="E41" s="346">
        <v>3077.14</v>
      </c>
      <c r="F41" s="373"/>
      <c r="G41" s="347">
        <v>22.558199999999999</v>
      </c>
      <c r="H41" s="374"/>
      <c r="I41" s="348">
        <v>0.74629999999999996</v>
      </c>
      <c r="J41" s="348">
        <v>0.66579999999999995</v>
      </c>
      <c r="K41" s="348">
        <v>4.0439999999999996</v>
      </c>
      <c r="L41" s="348">
        <v>7.2667999999999999</v>
      </c>
      <c r="M41" s="348">
        <v>-3.7549999999999999</v>
      </c>
      <c r="N41" s="350">
        <v>-0.82350000000000001</v>
      </c>
      <c r="O41" s="348">
        <v>2.4264000000000001</v>
      </c>
      <c r="P41" s="348">
        <v>10.922000000000001</v>
      </c>
      <c r="Q41" s="348">
        <v>10.860099999999999</v>
      </c>
      <c r="R41" s="348" t="s">
        <v>430</v>
      </c>
      <c r="S41" s="348">
        <v>9.7684999999999995</v>
      </c>
      <c r="T41" s="348">
        <v>-4.1646999999999998</v>
      </c>
      <c r="U41" s="348">
        <v>0.91439999999999999</v>
      </c>
      <c r="V41" s="348">
        <v>-2.1413000000000002</v>
      </c>
      <c r="W41" s="348">
        <v>4.2569999999999997</v>
      </c>
      <c r="X41" s="348">
        <v>15.329000000000001</v>
      </c>
      <c r="Y41" s="374"/>
      <c r="Z41" s="346">
        <v>10</v>
      </c>
      <c r="AA41" s="346">
        <v>3</v>
      </c>
      <c r="AB41" s="346">
        <v>1</v>
      </c>
      <c r="AC41" s="346">
        <v>6</v>
      </c>
      <c r="AD41" s="346">
        <v>3</v>
      </c>
      <c r="AE41" s="346">
        <v>8</v>
      </c>
      <c r="AF41" s="346">
        <v>12</v>
      </c>
      <c r="AG41" s="346">
        <v>12</v>
      </c>
      <c r="AH41" s="346">
        <v>10</v>
      </c>
      <c r="AI41" s="346" t="s">
        <v>430</v>
      </c>
      <c r="AJ41" s="346">
        <v>9</v>
      </c>
      <c r="AK41" s="346">
        <v>4</v>
      </c>
      <c r="AL41" s="346">
        <v>3</v>
      </c>
      <c r="AM41" s="346">
        <v>5</v>
      </c>
      <c r="AN41" s="346">
        <v>1</v>
      </c>
      <c r="AO41" s="373"/>
      <c r="AP41" s="348" t="s">
        <v>430</v>
      </c>
      <c r="AQ41" s="348" t="s">
        <v>430</v>
      </c>
      <c r="AR41" s="348">
        <v>8.6999999999999993</v>
      </c>
      <c r="AS41" s="348">
        <v>4.32</v>
      </c>
      <c r="AT41" s="348">
        <v>-0.7</v>
      </c>
      <c r="AU41" s="351"/>
      <c r="AV41" s="346" t="s">
        <v>430</v>
      </c>
      <c r="AW41" s="346" t="s">
        <v>430</v>
      </c>
      <c r="AX41" s="346">
        <v>12</v>
      </c>
      <c r="AY41" s="346">
        <v>13</v>
      </c>
      <c r="AZ41" s="346">
        <v>3</v>
      </c>
      <c r="BA41" s="362"/>
      <c r="BB41" s="348">
        <v>11.1490302348654</v>
      </c>
      <c r="BC41" s="375">
        <v>0.88111959056780897</v>
      </c>
      <c r="BD41" s="375">
        <v>4.6013386653063301E-2</v>
      </c>
      <c r="BE41" s="375">
        <v>5.1235328928321798E-3</v>
      </c>
      <c r="BF41" s="374"/>
      <c r="BG41" s="348">
        <v>80.019800000000004</v>
      </c>
      <c r="BH41" s="348">
        <v>11.665900000000001</v>
      </c>
      <c r="BI41" s="348">
        <v>5.2462600000000004</v>
      </c>
      <c r="BJ41" s="348">
        <v>3.0680399999999999</v>
      </c>
      <c r="BK41" s="373"/>
      <c r="BL41" s="372" t="s">
        <v>1057</v>
      </c>
      <c r="BM41" s="372" t="s">
        <v>1058</v>
      </c>
      <c r="BN41" s="372" t="s">
        <v>1059</v>
      </c>
      <c r="BO41" s="372" t="s">
        <v>1060</v>
      </c>
      <c r="BP41" s="372" t="s">
        <v>1061</v>
      </c>
      <c r="BQ41" s="373"/>
      <c r="BR41" s="354" t="s">
        <v>443</v>
      </c>
    </row>
    <row r="42" spans="1:70" s="107" customFormat="1" x14ac:dyDescent="0.25">
      <c r="A42" s="345" t="s">
        <v>1082</v>
      </c>
      <c r="B42" s="373"/>
      <c r="C42" s="719">
        <v>41275</v>
      </c>
      <c r="D42" s="373"/>
      <c r="E42" s="346">
        <v>2714.08</v>
      </c>
      <c r="F42" s="373"/>
      <c r="G42" s="347">
        <v>584.64149999999995</v>
      </c>
      <c r="H42" s="374"/>
      <c r="I42" s="348">
        <v>0.84150000000000003</v>
      </c>
      <c r="J42" s="348">
        <v>0.34649999999999997</v>
      </c>
      <c r="K42" s="348">
        <v>2.1375999999999999</v>
      </c>
      <c r="L42" s="348">
        <v>8.8195999999999994</v>
      </c>
      <c r="M42" s="348">
        <v>-3.3003</v>
      </c>
      <c r="N42" s="350">
        <v>1.9496</v>
      </c>
      <c r="O42" s="348">
        <v>2.8706</v>
      </c>
      <c r="P42" s="348">
        <v>13.286300000000001</v>
      </c>
      <c r="Q42" s="348">
        <v>12.281700000000001</v>
      </c>
      <c r="R42" s="348">
        <v>13.2088</v>
      </c>
      <c r="S42" s="348">
        <v>11.879</v>
      </c>
      <c r="T42" s="348">
        <v>-3.6705999999999999</v>
      </c>
      <c r="U42" s="348">
        <v>1.8746</v>
      </c>
      <c r="V42" s="348">
        <v>0.25059999999999999</v>
      </c>
      <c r="W42" s="348">
        <v>2.1132</v>
      </c>
      <c r="X42" s="348">
        <v>13.296200000000001</v>
      </c>
      <c r="Y42" s="374"/>
      <c r="Z42" s="346">
        <v>4</v>
      </c>
      <c r="AA42" s="346">
        <v>8</v>
      </c>
      <c r="AB42" s="346">
        <v>11</v>
      </c>
      <c r="AC42" s="346">
        <v>3</v>
      </c>
      <c r="AD42" s="346">
        <v>2</v>
      </c>
      <c r="AE42" s="346">
        <v>2</v>
      </c>
      <c r="AF42" s="346">
        <v>9</v>
      </c>
      <c r="AG42" s="346">
        <v>4</v>
      </c>
      <c r="AH42" s="346">
        <v>4</v>
      </c>
      <c r="AI42" s="346">
        <v>8</v>
      </c>
      <c r="AJ42" s="346">
        <v>3</v>
      </c>
      <c r="AK42" s="346">
        <v>2</v>
      </c>
      <c r="AL42" s="346">
        <v>2</v>
      </c>
      <c r="AM42" s="346">
        <v>2</v>
      </c>
      <c r="AN42" s="346">
        <v>14</v>
      </c>
      <c r="AO42" s="373"/>
      <c r="AP42" s="348">
        <v>13.24</v>
      </c>
      <c r="AQ42" s="348">
        <v>13.87</v>
      </c>
      <c r="AR42" s="348">
        <v>10.83</v>
      </c>
      <c r="AS42" s="348">
        <v>6.64</v>
      </c>
      <c r="AT42" s="348">
        <v>1.05</v>
      </c>
      <c r="AU42" s="351"/>
      <c r="AV42" s="346">
        <v>6</v>
      </c>
      <c r="AW42" s="346">
        <v>5</v>
      </c>
      <c r="AX42" s="346">
        <v>5</v>
      </c>
      <c r="AY42" s="346">
        <v>3</v>
      </c>
      <c r="AZ42" s="346">
        <v>2</v>
      </c>
      <c r="BA42" s="362"/>
      <c r="BB42" s="348">
        <v>12.6292574092443</v>
      </c>
      <c r="BC42" s="375">
        <v>1.01476762786408</v>
      </c>
      <c r="BD42" s="375">
        <v>5.6220217522721098E-2</v>
      </c>
      <c r="BE42" s="375">
        <v>0.12510319143401799</v>
      </c>
      <c r="BF42" s="374"/>
      <c r="BG42" s="348">
        <v>86.641199999999998</v>
      </c>
      <c r="BH42" s="348">
        <v>6.2325200000000001</v>
      </c>
      <c r="BI42" s="348">
        <v>4.7438399999999996</v>
      </c>
      <c r="BJ42" s="348">
        <v>2.3824399999999999</v>
      </c>
      <c r="BK42" s="373"/>
      <c r="BL42" s="372" t="s">
        <v>1063</v>
      </c>
      <c r="BM42" s="372" t="s">
        <v>1064</v>
      </c>
      <c r="BN42" s="372" t="s">
        <v>1065</v>
      </c>
      <c r="BO42" s="372" t="s">
        <v>1066</v>
      </c>
      <c r="BP42" s="372" t="s">
        <v>1067</v>
      </c>
      <c r="BQ42" s="373"/>
      <c r="BR42" s="354" t="s">
        <v>525</v>
      </c>
    </row>
    <row r="43" spans="1:70" x14ac:dyDescent="0.25">
      <c r="A43" s="36" t="s">
        <v>93</v>
      </c>
      <c r="B43" s="43"/>
      <c r="C43" s="720"/>
      <c r="D43" s="43"/>
      <c r="E43" s="51"/>
      <c r="F43" s="43"/>
      <c r="G43" s="55"/>
      <c r="H43" s="66"/>
      <c r="I43" s="59">
        <v>0.77759999999999996</v>
      </c>
      <c r="J43" s="59">
        <v>0.30380000000000001</v>
      </c>
      <c r="K43" s="59">
        <v>2.5064000000000002</v>
      </c>
      <c r="L43" s="59">
        <v>7.2007000000000003</v>
      </c>
      <c r="M43" s="59">
        <v>-5.0507</v>
      </c>
      <c r="N43" s="70">
        <v>-0.79449999999999998</v>
      </c>
      <c r="O43" s="59">
        <v>3.4466000000000001</v>
      </c>
      <c r="P43" s="59">
        <v>12.5829</v>
      </c>
      <c r="Q43" s="59">
        <v>11.616</v>
      </c>
      <c r="R43" s="59">
        <v>13.5001</v>
      </c>
      <c r="S43" s="59">
        <v>10.003399999999999</v>
      </c>
      <c r="T43" s="59">
        <v>-5.0613999999999999</v>
      </c>
      <c r="U43" s="59">
        <v>-0.1973</v>
      </c>
      <c r="V43" s="59">
        <v>-2.5735000000000001</v>
      </c>
      <c r="W43" s="59">
        <v>2.8546999999999998</v>
      </c>
      <c r="X43" s="59">
        <v>13.921900000000001</v>
      </c>
      <c r="Y43" s="66"/>
      <c r="Z43" s="51">
        <v>14</v>
      </c>
      <c r="AA43" s="51">
        <v>15</v>
      </c>
      <c r="AB43" s="51">
        <v>15</v>
      </c>
      <c r="AC43" s="51">
        <v>15</v>
      </c>
      <c r="AD43" s="51">
        <v>15</v>
      </c>
      <c r="AE43" s="51">
        <v>15</v>
      </c>
      <c r="AF43" s="51">
        <v>15</v>
      </c>
      <c r="AG43" s="51">
        <v>14</v>
      </c>
      <c r="AH43" s="51">
        <v>14</v>
      </c>
      <c r="AI43" s="51">
        <v>13</v>
      </c>
      <c r="AJ43" s="51">
        <v>15</v>
      </c>
      <c r="AK43" s="51">
        <v>15</v>
      </c>
      <c r="AL43" s="51">
        <v>15</v>
      </c>
      <c r="AM43" s="51">
        <v>15</v>
      </c>
      <c r="AN43" s="51">
        <v>15</v>
      </c>
      <c r="AO43" s="43"/>
      <c r="AP43" s="59">
        <v>13.064615384615401</v>
      </c>
      <c r="AQ43" s="59">
        <v>13.3069230769231</v>
      </c>
      <c r="AR43" s="59">
        <v>10.080714285714301</v>
      </c>
      <c r="AS43" s="59">
        <v>5.4978571428571401</v>
      </c>
      <c r="AT43" s="59">
        <v>-2.3180000000000001</v>
      </c>
      <c r="AU43" s="78"/>
      <c r="AV43" s="51">
        <v>13</v>
      </c>
      <c r="AW43" s="51">
        <v>13</v>
      </c>
      <c r="AX43" s="51">
        <v>14</v>
      </c>
      <c r="AY43" s="51">
        <v>14</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1.0118</v>
      </c>
      <c r="J44" s="60">
        <v>0.6764</v>
      </c>
      <c r="K44" s="60">
        <v>4.0439999999999996</v>
      </c>
      <c r="L44" s="60">
        <v>9.8640000000000008</v>
      </c>
      <c r="M44" s="60">
        <v>-1.6653</v>
      </c>
      <c r="N44" s="71">
        <v>3.101</v>
      </c>
      <c r="O44" s="60">
        <v>9.1422000000000008</v>
      </c>
      <c r="P44" s="60">
        <v>15.446099999999999</v>
      </c>
      <c r="Q44" s="60">
        <v>16.2608</v>
      </c>
      <c r="R44" s="60">
        <v>15.6487</v>
      </c>
      <c r="S44" s="60">
        <v>12.574299999999999</v>
      </c>
      <c r="T44" s="60">
        <v>-1.8813</v>
      </c>
      <c r="U44" s="60">
        <v>3.7467999999999999</v>
      </c>
      <c r="V44" s="60">
        <v>0.78580000000000005</v>
      </c>
      <c r="W44" s="60">
        <v>4.2569999999999997</v>
      </c>
      <c r="X44" s="60">
        <v>15.5055</v>
      </c>
      <c r="Y44" s="67"/>
      <c r="Z44" s="52"/>
      <c r="AA44" s="52"/>
      <c r="AB44" s="52"/>
      <c r="AC44" s="52"/>
      <c r="AD44" s="52"/>
      <c r="AE44" s="52"/>
      <c r="AF44" s="52"/>
      <c r="AG44" s="52"/>
      <c r="AH44" s="52"/>
      <c r="AI44" s="52"/>
      <c r="AJ44" s="52"/>
      <c r="AK44" s="52"/>
      <c r="AL44" s="52"/>
      <c r="AM44" s="52"/>
      <c r="AN44" s="52"/>
      <c r="AO44" s="44"/>
      <c r="AP44" s="60">
        <v>15.59</v>
      </c>
      <c r="AQ44" s="60">
        <v>17.05</v>
      </c>
      <c r="AR44" s="60">
        <v>13.57</v>
      </c>
      <c r="AS44" s="60">
        <v>7.58</v>
      </c>
      <c r="AT44" s="60">
        <v>3.6</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0.55569999999999997</v>
      </c>
      <c r="J45" s="60">
        <v>-0.71530000000000005</v>
      </c>
      <c r="K45" s="60">
        <v>1.0687</v>
      </c>
      <c r="L45" s="60">
        <v>4.2508999999999997</v>
      </c>
      <c r="M45" s="60">
        <v>-7.5309999999999997</v>
      </c>
      <c r="N45" s="71">
        <v>-3.7865000000000002</v>
      </c>
      <c r="O45" s="60">
        <v>0.92600000000000005</v>
      </c>
      <c r="P45" s="60">
        <v>10.0754</v>
      </c>
      <c r="Q45" s="60">
        <v>8.0787999999999993</v>
      </c>
      <c r="R45" s="60">
        <v>11.401</v>
      </c>
      <c r="S45" s="60">
        <v>7.0433000000000003</v>
      </c>
      <c r="T45" s="60">
        <v>-7.4793000000000003</v>
      </c>
      <c r="U45" s="60">
        <v>-2.8854000000000002</v>
      </c>
      <c r="V45" s="60">
        <v>-5.2854000000000001</v>
      </c>
      <c r="W45" s="60">
        <v>1.5477000000000001</v>
      </c>
      <c r="X45" s="60">
        <v>11.792199999999999</v>
      </c>
      <c r="Y45" s="67"/>
      <c r="Z45" s="52"/>
      <c r="AA45" s="52"/>
      <c r="AB45" s="52"/>
      <c r="AC45" s="52"/>
      <c r="AD45" s="52"/>
      <c r="AE45" s="52"/>
      <c r="AF45" s="52"/>
      <c r="AG45" s="52"/>
      <c r="AH45" s="52"/>
      <c r="AI45" s="52"/>
      <c r="AJ45" s="52"/>
      <c r="AK45" s="52"/>
      <c r="AL45" s="52"/>
      <c r="AM45" s="52"/>
      <c r="AN45" s="52"/>
      <c r="AO45" s="44"/>
      <c r="AP45" s="60">
        <v>11.56</v>
      </c>
      <c r="AQ45" s="60">
        <v>10.039999999999999</v>
      </c>
      <c r="AR45" s="60">
        <v>7.36</v>
      </c>
      <c r="AS45" s="60">
        <v>2.96</v>
      </c>
      <c r="AT45" s="60">
        <v>-6.12</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0.78754999999999997</v>
      </c>
      <c r="J46" s="61">
        <v>0.34649999999999997</v>
      </c>
      <c r="K46" s="61">
        <v>2.3508</v>
      </c>
      <c r="L46" s="61">
        <v>7.0679999999999996</v>
      </c>
      <c r="M46" s="61">
        <v>-5.2530999999999999</v>
      </c>
      <c r="N46" s="72">
        <v>-0.82350000000000001</v>
      </c>
      <c r="O46" s="61">
        <v>3.1267</v>
      </c>
      <c r="P46" s="61">
        <v>12.4034</v>
      </c>
      <c r="Q46" s="61">
        <v>11.7225</v>
      </c>
      <c r="R46" s="61">
        <v>13.2296</v>
      </c>
      <c r="S46" s="61">
        <v>9.8486999999999991</v>
      </c>
      <c r="T46" s="61">
        <v>-5.2213000000000003</v>
      </c>
      <c r="U46" s="61">
        <v>-0.25790000000000002</v>
      </c>
      <c r="V46" s="61">
        <v>-2.5541</v>
      </c>
      <c r="W46" s="61">
        <v>2.6400999999999999</v>
      </c>
      <c r="X46" s="61">
        <v>14.0207</v>
      </c>
      <c r="Y46" s="68"/>
      <c r="Z46" s="53"/>
      <c r="AA46" s="53"/>
      <c r="AB46" s="53"/>
      <c r="AC46" s="53"/>
      <c r="AD46" s="53"/>
      <c r="AE46" s="53"/>
      <c r="AF46" s="53"/>
      <c r="AG46" s="53"/>
      <c r="AH46" s="53"/>
      <c r="AI46" s="53"/>
      <c r="AJ46" s="53"/>
      <c r="AK46" s="53"/>
      <c r="AL46" s="53"/>
      <c r="AM46" s="53"/>
      <c r="AN46" s="53"/>
      <c r="AO46" s="45"/>
      <c r="AP46" s="61">
        <v>13.13</v>
      </c>
      <c r="AQ46" s="61">
        <v>13.44</v>
      </c>
      <c r="AR46" s="61">
        <v>10.27</v>
      </c>
      <c r="AS46" s="61">
        <v>5.71</v>
      </c>
      <c r="AT46" s="61">
        <v>-2.65</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110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1083</v>
      </c>
      <c r="B48" s="402"/>
      <c r="C48" s="724">
        <v>44784</v>
      </c>
      <c r="D48" s="402"/>
      <c r="E48" s="403">
        <v>3415.81</v>
      </c>
      <c r="F48" s="402"/>
      <c r="G48" s="404">
        <v>15.6645</v>
      </c>
      <c r="H48" s="406"/>
      <c r="I48" s="405">
        <v>0.82520000000000004</v>
      </c>
      <c r="J48" s="405">
        <v>0.77329999999999999</v>
      </c>
      <c r="K48" s="405">
        <v>4.0754000000000001</v>
      </c>
      <c r="L48" s="405">
        <v>16.721599999999999</v>
      </c>
      <c r="M48" s="405">
        <v>3.0030999999999999</v>
      </c>
      <c r="N48" s="407">
        <v>5.3642000000000003</v>
      </c>
      <c r="O48" s="405">
        <v>1.7490000000000001</v>
      </c>
      <c r="P48" s="405">
        <v>15.3696</v>
      </c>
      <c r="Q48" s="405" t="s">
        <v>430</v>
      </c>
      <c r="R48" s="405" t="s">
        <v>430</v>
      </c>
      <c r="S48" s="405">
        <v>20.541599999999999</v>
      </c>
      <c r="T48" s="405">
        <v>3.0207000000000002</v>
      </c>
      <c r="U48" s="405">
        <v>5.9356999999999998</v>
      </c>
      <c r="V48" s="405">
        <v>2.5411999999999999</v>
      </c>
      <c r="W48" s="405">
        <v>1.0639000000000001</v>
      </c>
      <c r="X48" s="405">
        <v>12.292299999999999</v>
      </c>
      <c r="Y48" s="406"/>
      <c r="Z48" s="403">
        <v>2</v>
      </c>
      <c r="AA48" s="403">
        <v>2</v>
      </c>
      <c r="AB48" s="403">
        <v>2</v>
      </c>
      <c r="AC48" s="403">
        <v>1</v>
      </c>
      <c r="AD48" s="403">
        <v>1</v>
      </c>
      <c r="AE48" s="403">
        <v>1</v>
      </c>
      <c r="AF48" s="403">
        <v>5</v>
      </c>
      <c r="AG48" s="403">
        <v>1</v>
      </c>
      <c r="AH48" s="403" t="s">
        <v>430</v>
      </c>
      <c r="AI48" s="403" t="s">
        <v>430</v>
      </c>
      <c r="AJ48" s="403">
        <v>1</v>
      </c>
      <c r="AK48" s="403">
        <v>1</v>
      </c>
      <c r="AL48" s="403">
        <v>1</v>
      </c>
      <c r="AM48" s="403">
        <v>2</v>
      </c>
      <c r="AN48" s="403">
        <v>17</v>
      </c>
      <c r="AO48" s="402"/>
      <c r="AP48" s="405" t="s">
        <v>430</v>
      </c>
      <c r="AQ48" s="405" t="s">
        <v>430</v>
      </c>
      <c r="AR48" s="405" t="s">
        <v>430</v>
      </c>
      <c r="AS48" s="405">
        <v>7.97</v>
      </c>
      <c r="AT48" s="405">
        <v>11.11</v>
      </c>
      <c r="AU48" s="408"/>
      <c r="AV48" s="403" t="s">
        <v>430</v>
      </c>
      <c r="AW48" s="403" t="s">
        <v>430</v>
      </c>
      <c r="AX48" s="403" t="s">
        <v>430</v>
      </c>
      <c r="AY48" s="403">
        <v>2</v>
      </c>
      <c r="AZ48" s="403">
        <v>1</v>
      </c>
      <c r="BA48" s="409"/>
      <c r="BB48" s="405">
        <v>16.412931881405001</v>
      </c>
      <c r="BC48" s="410">
        <v>1.2046682032367699</v>
      </c>
      <c r="BD48" s="410">
        <v>5.8777788339442201E-2</v>
      </c>
      <c r="BE48" s="410">
        <v>0.270339923843121</v>
      </c>
      <c r="BF48" s="406"/>
      <c r="BG48" s="405">
        <v>67.658600000000007</v>
      </c>
      <c r="BH48" s="405" t="s">
        <v>430</v>
      </c>
      <c r="BI48" s="405">
        <v>6.2725099999999996</v>
      </c>
      <c r="BJ48" s="405">
        <v>26.06889</v>
      </c>
      <c r="BK48" s="402"/>
      <c r="BL48" s="401" t="s">
        <v>1084</v>
      </c>
      <c r="BM48" s="401" t="s">
        <v>1085</v>
      </c>
      <c r="BN48" s="401" t="s">
        <v>1086</v>
      </c>
      <c r="BO48" s="401" t="s">
        <v>1087</v>
      </c>
      <c r="BP48" s="401" t="s">
        <v>1088</v>
      </c>
      <c r="BQ48" s="402"/>
      <c r="BR48" s="411" t="s">
        <v>547</v>
      </c>
    </row>
    <row r="49" spans="1:70" s="107" customFormat="1" x14ac:dyDescent="0.25">
      <c r="A49" s="345" t="s">
        <v>1089</v>
      </c>
      <c r="B49" s="373"/>
      <c r="C49" s="719">
        <v>38253</v>
      </c>
      <c r="D49" s="373"/>
      <c r="E49" s="346">
        <v>2579.62</v>
      </c>
      <c r="F49" s="373"/>
      <c r="G49" s="347">
        <v>217.73339999999999</v>
      </c>
      <c r="H49" s="374"/>
      <c r="I49" s="348">
        <v>0.23910000000000001</v>
      </c>
      <c r="J49" s="348">
        <v>-0.31730000000000003</v>
      </c>
      <c r="K49" s="348">
        <v>0.92300000000000004</v>
      </c>
      <c r="L49" s="348">
        <v>6.5957999999999997</v>
      </c>
      <c r="M49" s="348">
        <v>-3.7995999999999999</v>
      </c>
      <c r="N49" s="350">
        <v>-1.2385999999999999</v>
      </c>
      <c r="O49" s="348">
        <v>0.80379999999999996</v>
      </c>
      <c r="P49" s="348">
        <v>12.9862</v>
      </c>
      <c r="Q49" s="348">
        <v>11.4815</v>
      </c>
      <c r="R49" s="348">
        <v>12.599</v>
      </c>
      <c r="S49" s="348">
        <v>9.6427999999999994</v>
      </c>
      <c r="T49" s="348">
        <v>-3.8214000000000001</v>
      </c>
      <c r="U49" s="348">
        <v>0.99660000000000004</v>
      </c>
      <c r="V49" s="348">
        <v>-2.9609000000000001</v>
      </c>
      <c r="W49" s="348">
        <v>0.91310000000000002</v>
      </c>
      <c r="X49" s="348">
        <v>15.205500000000001</v>
      </c>
      <c r="Y49" s="374"/>
      <c r="Z49" s="346">
        <v>18</v>
      </c>
      <c r="AA49" s="346">
        <v>18</v>
      </c>
      <c r="AB49" s="346">
        <v>17</v>
      </c>
      <c r="AC49" s="346">
        <v>13</v>
      </c>
      <c r="AD49" s="346">
        <v>5</v>
      </c>
      <c r="AE49" s="346">
        <v>10</v>
      </c>
      <c r="AF49" s="346">
        <v>10</v>
      </c>
      <c r="AG49" s="346">
        <v>7</v>
      </c>
      <c r="AH49" s="346">
        <v>3</v>
      </c>
      <c r="AI49" s="346">
        <v>4</v>
      </c>
      <c r="AJ49" s="346">
        <v>13</v>
      </c>
      <c r="AK49" s="346">
        <v>5</v>
      </c>
      <c r="AL49" s="346">
        <v>6</v>
      </c>
      <c r="AM49" s="346">
        <v>9</v>
      </c>
      <c r="AN49" s="346">
        <v>18</v>
      </c>
      <c r="AO49" s="373"/>
      <c r="AP49" s="348">
        <v>12.62</v>
      </c>
      <c r="AQ49" s="348">
        <v>12.54</v>
      </c>
      <c r="AR49" s="348">
        <v>9.84</v>
      </c>
      <c r="AS49" s="348">
        <v>4.76</v>
      </c>
      <c r="AT49" s="348">
        <v>-1.43</v>
      </c>
      <c r="AU49" s="351"/>
      <c r="AV49" s="346">
        <v>2</v>
      </c>
      <c r="AW49" s="346">
        <v>3</v>
      </c>
      <c r="AX49" s="346">
        <v>4</v>
      </c>
      <c r="AY49" s="346">
        <v>7</v>
      </c>
      <c r="AZ49" s="346">
        <v>5</v>
      </c>
      <c r="BA49" s="362"/>
      <c r="BB49" s="348">
        <v>12.0378215370205</v>
      </c>
      <c r="BC49" s="375">
        <v>0.95436035961992705</v>
      </c>
      <c r="BD49" s="375">
        <v>5.5862141695057502E-2</v>
      </c>
      <c r="BE49" s="375">
        <v>0.122361093295646</v>
      </c>
      <c r="BF49" s="374"/>
      <c r="BG49" s="348">
        <v>79.560199999999995</v>
      </c>
      <c r="BH49" s="348">
        <v>14.7272</v>
      </c>
      <c r="BI49" s="348" t="s">
        <v>430</v>
      </c>
      <c r="BJ49" s="348">
        <v>5.7126000000000001</v>
      </c>
      <c r="BK49" s="373"/>
      <c r="BL49" s="372" t="s">
        <v>1090</v>
      </c>
      <c r="BM49" s="372" t="s">
        <v>1091</v>
      </c>
      <c r="BN49" s="372" t="s">
        <v>1092</v>
      </c>
      <c r="BO49" s="372" t="s">
        <v>1093</v>
      </c>
      <c r="BP49" s="372" t="s">
        <v>1094</v>
      </c>
      <c r="BQ49" s="373"/>
      <c r="BR49" s="354" t="s">
        <v>463</v>
      </c>
    </row>
    <row r="50" spans="1:70" s="107" customFormat="1" x14ac:dyDescent="0.25">
      <c r="A50" s="345" t="s">
        <v>1095</v>
      </c>
      <c r="B50" s="373"/>
      <c r="C50" s="719">
        <v>38877</v>
      </c>
      <c r="D50" s="373"/>
      <c r="E50" s="346">
        <v>2050.7399999999998</v>
      </c>
      <c r="F50" s="373"/>
      <c r="G50" s="347">
        <v>76.867999999999995</v>
      </c>
      <c r="H50" s="374"/>
      <c r="I50" s="348">
        <v>0.61780000000000002</v>
      </c>
      <c r="J50" s="348">
        <v>0.129</v>
      </c>
      <c r="K50" s="348">
        <v>2.2397999999999998</v>
      </c>
      <c r="L50" s="348">
        <v>7.9287999999999998</v>
      </c>
      <c r="M50" s="348">
        <v>-4.2442000000000002</v>
      </c>
      <c r="N50" s="350">
        <v>0.78669999999999995</v>
      </c>
      <c r="O50" s="348">
        <v>3.2707999999999999</v>
      </c>
      <c r="P50" s="348">
        <v>13.5158</v>
      </c>
      <c r="Q50" s="348">
        <v>11.5753</v>
      </c>
      <c r="R50" s="348">
        <v>12.6792</v>
      </c>
      <c r="S50" s="348">
        <v>10.7018</v>
      </c>
      <c r="T50" s="348">
        <v>-4.3334999999999999</v>
      </c>
      <c r="U50" s="348">
        <v>1.1355</v>
      </c>
      <c r="V50" s="348">
        <v>-0.90500000000000003</v>
      </c>
      <c r="W50" s="348">
        <v>2.5179999999999998</v>
      </c>
      <c r="X50" s="348">
        <v>10.704800000000001</v>
      </c>
      <c r="Y50" s="374"/>
      <c r="Z50" s="346">
        <v>9</v>
      </c>
      <c r="AA50" s="346">
        <v>10</v>
      </c>
      <c r="AB50" s="346">
        <v>8</v>
      </c>
      <c r="AC50" s="346">
        <v>5</v>
      </c>
      <c r="AD50" s="346">
        <v>7</v>
      </c>
      <c r="AE50" s="346">
        <v>4</v>
      </c>
      <c r="AF50" s="346">
        <v>3</v>
      </c>
      <c r="AG50" s="346">
        <v>5</v>
      </c>
      <c r="AH50" s="346">
        <v>2</v>
      </c>
      <c r="AI50" s="346">
        <v>2</v>
      </c>
      <c r="AJ50" s="346">
        <v>5</v>
      </c>
      <c r="AK50" s="346">
        <v>8</v>
      </c>
      <c r="AL50" s="346">
        <v>5</v>
      </c>
      <c r="AM50" s="346">
        <v>4</v>
      </c>
      <c r="AN50" s="346">
        <v>7</v>
      </c>
      <c r="AO50" s="373"/>
      <c r="AP50" s="348">
        <v>12.44</v>
      </c>
      <c r="AQ50" s="348">
        <v>12.93</v>
      </c>
      <c r="AR50" s="348">
        <v>10.53</v>
      </c>
      <c r="AS50" s="348">
        <v>6.49</v>
      </c>
      <c r="AT50" s="348">
        <v>-0.96</v>
      </c>
      <c r="AU50" s="351"/>
      <c r="AV50" s="346">
        <v>3</v>
      </c>
      <c r="AW50" s="346">
        <v>2</v>
      </c>
      <c r="AX50" s="346">
        <v>3</v>
      </c>
      <c r="AY50" s="346">
        <v>4</v>
      </c>
      <c r="AZ50" s="346">
        <v>4</v>
      </c>
      <c r="BA50" s="362"/>
      <c r="BB50" s="348">
        <v>13.2512929201714</v>
      </c>
      <c r="BC50" s="375">
        <v>1.0916553306064301</v>
      </c>
      <c r="BD50" s="375">
        <v>5.4735602224285099E-2</v>
      </c>
      <c r="BE50" s="375">
        <v>0.100467456638967</v>
      </c>
      <c r="BF50" s="374"/>
      <c r="BG50" s="348">
        <v>82.471299999999999</v>
      </c>
      <c r="BH50" s="348">
        <v>7.2061000000000002</v>
      </c>
      <c r="BI50" s="348">
        <v>8.32395</v>
      </c>
      <c r="BJ50" s="348">
        <v>1.99865</v>
      </c>
      <c r="BK50" s="373"/>
      <c r="BL50" s="372" t="s">
        <v>1096</v>
      </c>
      <c r="BM50" s="372" t="s">
        <v>1097</v>
      </c>
      <c r="BN50" s="372" t="s">
        <v>1098</v>
      </c>
      <c r="BO50" s="372" t="s">
        <v>1099</v>
      </c>
      <c r="BP50" s="372" t="s">
        <v>1100</v>
      </c>
      <c r="BQ50" s="373"/>
      <c r="BR50" s="354" t="s">
        <v>525</v>
      </c>
    </row>
    <row r="51" spans="1:70" s="107" customFormat="1" x14ac:dyDescent="0.25">
      <c r="A51" s="345" t="s">
        <v>1101</v>
      </c>
      <c r="B51" s="373"/>
      <c r="C51" s="719">
        <v>37600</v>
      </c>
      <c r="D51" s="373"/>
      <c r="E51" s="346">
        <v>1801.06</v>
      </c>
      <c r="F51" s="373"/>
      <c r="G51" s="347">
        <v>470.05680000000001</v>
      </c>
      <c r="H51" s="374"/>
      <c r="I51" s="348">
        <v>0.81530000000000002</v>
      </c>
      <c r="J51" s="348">
        <v>0.35120000000000001</v>
      </c>
      <c r="K51" s="348">
        <v>3.0735000000000001</v>
      </c>
      <c r="L51" s="348">
        <v>6.0026999999999999</v>
      </c>
      <c r="M51" s="348">
        <v>-4.9823000000000004</v>
      </c>
      <c r="N51" s="350">
        <v>0.39450000000000002</v>
      </c>
      <c r="O51" s="348">
        <v>1.9011</v>
      </c>
      <c r="P51" s="348">
        <v>11.7441</v>
      </c>
      <c r="Q51" s="348">
        <v>10.111499999999999</v>
      </c>
      <c r="R51" s="348">
        <v>12.210599999999999</v>
      </c>
      <c r="S51" s="348">
        <v>8.8385999999999996</v>
      </c>
      <c r="T51" s="348">
        <v>-4.9196999999999997</v>
      </c>
      <c r="U51" s="348">
        <v>0.81630000000000003</v>
      </c>
      <c r="V51" s="348">
        <v>-1.4902</v>
      </c>
      <c r="W51" s="348">
        <v>3.3940999999999999</v>
      </c>
      <c r="X51" s="348">
        <v>17.759</v>
      </c>
      <c r="Y51" s="374"/>
      <c r="Z51" s="346">
        <v>3</v>
      </c>
      <c r="AA51" s="346">
        <v>5</v>
      </c>
      <c r="AB51" s="346">
        <v>4</v>
      </c>
      <c r="AC51" s="346">
        <v>14</v>
      </c>
      <c r="AD51" s="346">
        <v>13</v>
      </c>
      <c r="AE51" s="346">
        <v>5</v>
      </c>
      <c r="AF51" s="346">
        <v>4</v>
      </c>
      <c r="AG51" s="346">
        <v>9</v>
      </c>
      <c r="AH51" s="346">
        <v>8</v>
      </c>
      <c r="AI51" s="346">
        <v>5</v>
      </c>
      <c r="AJ51" s="346">
        <v>14</v>
      </c>
      <c r="AK51" s="346">
        <v>12</v>
      </c>
      <c r="AL51" s="346">
        <v>7</v>
      </c>
      <c r="AM51" s="346">
        <v>5</v>
      </c>
      <c r="AN51" s="346">
        <v>3</v>
      </c>
      <c r="AO51" s="373"/>
      <c r="AP51" s="348">
        <v>11.48</v>
      </c>
      <c r="AQ51" s="348">
        <v>11.6</v>
      </c>
      <c r="AR51" s="348">
        <v>9</v>
      </c>
      <c r="AS51" s="348">
        <v>4.49</v>
      </c>
      <c r="AT51" s="348">
        <v>-2.12</v>
      </c>
      <c r="AU51" s="351"/>
      <c r="AV51" s="346">
        <v>5</v>
      </c>
      <c r="AW51" s="346">
        <v>6</v>
      </c>
      <c r="AX51" s="346">
        <v>7</v>
      </c>
      <c r="AY51" s="346">
        <v>9</v>
      </c>
      <c r="AZ51" s="346">
        <v>10</v>
      </c>
      <c r="BA51" s="362"/>
      <c r="BB51" s="348">
        <v>12.2188277458384</v>
      </c>
      <c r="BC51" s="375">
        <v>0.95125619452879495</v>
      </c>
      <c r="BD51" s="375">
        <v>4.8629080216908399E-2</v>
      </c>
      <c r="BE51" s="375">
        <v>4.5882209558381397E-2</v>
      </c>
      <c r="BF51" s="374"/>
      <c r="BG51" s="348">
        <v>84.114500000000007</v>
      </c>
      <c r="BH51" s="348">
        <v>7.1141399999999999</v>
      </c>
      <c r="BI51" s="348">
        <v>1.2864899999999999</v>
      </c>
      <c r="BJ51" s="348">
        <v>7.4848699999999999</v>
      </c>
      <c r="BK51" s="373"/>
      <c r="BL51" s="372" t="s">
        <v>1102</v>
      </c>
      <c r="BM51" s="372" t="s">
        <v>1103</v>
      </c>
      <c r="BN51" s="372" t="s">
        <v>1104</v>
      </c>
      <c r="BO51" s="372" t="s">
        <v>1105</v>
      </c>
      <c r="BP51" s="372" t="s">
        <v>1106</v>
      </c>
      <c r="BQ51" s="373"/>
      <c r="BR51" s="354" t="s">
        <v>443</v>
      </c>
    </row>
    <row r="52" spans="1:70" s="107" customFormat="1" x14ac:dyDescent="0.25">
      <c r="A52" s="345" t="s">
        <v>1107</v>
      </c>
      <c r="B52" s="373"/>
      <c r="C52" s="719">
        <v>40046</v>
      </c>
      <c r="D52" s="373"/>
      <c r="E52" s="346">
        <v>1827.73</v>
      </c>
      <c r="F52" s="373"/>
      <c r="G52" s="347">
        <v>70.650000000000006</v>
      </c>
      <c r="H52" s="374"/>
      <c r="I52" s="348">
        <v>0.74150000000000005</v>
      </c>
      <c r="J52" s="348">
        <v>0.78459999999999996</v>
      </c>
      <c r="K52" s="348">
        <v>4.3574999999999999</v>
      </c>
      <c r="L52" s="348">
        <v>12.517899999999999</v>
      </c>
      <c r="M52" s="348">
        <v>-0.98109999999999997</v>
      </c>
      <c r="N52" s="350">
        <v>1.7132000000000001</v>
      </c>
      <c r="O52" s="348">
        <v>4.3921999999999999</v>
      </c>
      <c r="P52" s="348">
        <v>14.572900000000001</v>
      </c>
      <c r="Q52" s="348">
        <v>12.7851</v>
      </c>
      <c r="R52" s="348">
        <v>12.8752</v>
      </c>
      <c r="S52" s="348">
        <v>15.573399999999999</v>
      </c>
      <c r="T52" s="348">
        <v>-0.33860000000000001</v>
      </c>
      <c r="U52" s="348">
        <v>3.0034000000000001</v>
      </c>
      <c r="V52" s="348">
        <v>-0.31040000000000001</v>
      </c>
      <c r="W52" s="348">
        <v>3.8818000000000001</v>
      </c>
      <c r="X52" s="348">
        <v>12.3017</v>
      </c>
      <c r="Y52" s="374"/>
      <c r="Z52" s="346">
        <v>4</v>
      </c>
      <c r="AA52" s="346">
        <v>1</v>
      </c>
      <c r="AB52" s="346">
        <v>1</v>
      </c>
      <c r="AC52" s="346">
        <v>2</v>
      </c>
      <c r="AD52" s="346">
        <v>3</v>
      </c>
      <c r="AE52" s="346">
        <v>3</v>
      </c>
      <c r="AF52" s="346">
        <v>1</v>
      </c>
      <c r="AG52" s="346">
        <v>2</v>
      </c>
      <c r="AH52" s="346">
        <v>1</v>
      </c>
      <c r="AI52" s="346">
        <v>1</v>
      </c>
      <c r="AJ52" s="346">
        <v>2</v>
      </c>
      <c r="AK52" s="346">
        <v>3</v>
      </c>
      <c r="AL52" s="346">
        <v>3</v>
      </c>
      <c r="AM52" s="346">
        <v>3</v>
      </c>
      <c r="AN52" s="346">
        <v>1</v>
      </c>
      <c r="AO52" s="373"/>
      <c r="AP52" s="348">
        <v>13.25</v>
      </c>
      <c r="AQ52" s="348">
        <v>14.07</v>
      </c>
      <c r="AR52" s="348">
        <v>11.75</v>
      </c>
      <c r="AS52" s="348">
        <v>8.2200000000000006</v>
      </c>
      <c r="AT52" s="348">
        <v>4.79</v>
      </c>
      <c r="AU52" s="351"/>
      <c r="AV52" s="346">
        <v>1</v>
      </c>
      <c r="AW52" s="346">
        <v>1</v>
      </c>
      <c r="AX52" s="346">
        <v>1</v>
      </c>
      <c r="AY52" s="346">
        <v>1</v>
      </c>
      <c r="AZ52" s="346">
        <v>3</v>
      </c>
      <c r="BA52" s="362"/>
      <c r="BB52" s="348">
        <v>13.565958134562701</v>
      </c>
      <c r="BC52" s="375">
        <v>1.0703291206558301</v>
      </c>
      <c r="BD52" s="375">
        <v>6.2518660072398993E-2</v>
      </c>
      <c r="BE52" s="375">
        <v>0.231183235474787</v>
      </c>
      <c r="BF52" s="374"/>
      <c r="BG52" s="348">
        <v>82.036799999999999</v>
      </c>
      <c r="BH52" s="348">
        <v>10.5108</v>
      </c>
      <c r="BI52" s="348">
        <v>7.20634</v>
      </c>
      <c r="BJ52" s="348">
        <v>0.24606</v>
      </c>
      <c r="BK52" s="373"/>
      <c r="BL52" s="372" t="s">
        <v>1108</v>
      </c>
      <c r="BM52" s="372" t="s">
        <v>1109</v>
      </c>
      <c r="BN52" s="372" t="s">
        <v>1110</v>
      </c>
      <c r="BO52" s="372" t="s">
        <v>1111</v>
      </c>
      <c r="BP52" s="372" t="s">
        <v>1112</v>
      </c>
      <c r="BQ52" s="373"/>
      <c r="BR52" s="354" t="s">
        <v>554</v>
      </c>
    </row>
    <row r="53" spans="1:70" s="107" customFormat="1" x14ac:dyDescent="0.25">
      <c r="A53" s="345" t="s">
        <v>1113</v>
      </c>
      <c r="B53" s="373"/>
      <c r="C53" s="719">
        <v>45524</v>
      </c>
      <c r="D53" s="373"/>
      <c r="E53" s="346">
        <v>1598.65</v>
      </c>
      <c r="F53" s="373"/>
      <c r="G53" s="347">
        <v>9.9139999999999997</v>
      </c>
      <c r="H53" s="374"/>
      <c r="I53" s="348">
        <v>0.55789999999999995</v>
      </c>
      <c r="J53" s="348">
        <v>-3.0300000000000001E-2</v>
      </c>
      <c r="K53" s="348">
        <v>2.0484</v>
      </c>
      <c r="L53" s="348">
        <v>5.8170999999999999</v>
      </c>
      <c r="M53" s="348">
        <v>-4.4893999999999998</v>
      </c>
      <c r="N53" s="350">
        <v>-0.53180000000000005</v>
      </c>
      <c r="O53" s="348" t="s">
        <v>430</v>
      </c>
      <c r="P53" s="348" t="s">
        <v>430</v>
      </c>
      <c r="Q53" s="348" t="s">
        <v>430</v>
      </c>
      <c r="R53" s="348" t="s">
        <v>430</v>
      </c>
      <c r="S53" s="348">
        <v>8.2551000000000005</v>
      </c>
      <c r="T53" s="348">
        <v>-4.4249000000000001</v>
      </c>
      <c r="U53" s="348">
        <v>1.2252000000000001</v>
      </c>
      <c r="V53" s="348">
        <v>-2.3058999999999998</v>
      </c>
      <c r="W53" s="348">
        <v>1.9434</v>
      </c>
      <c r="X53" s="348">
        <v>-0.46729999999999999</v>
      </c>
      <c r="Y53" s="374"/>
      <c r="Z53" s="346">
        <v>12</v>
      </c>
      <c r="AA53" s="346">
        <v>14</v>
      </c>
      <c r="AB53" s="346">
        <v>11</v>
      </c>
      <c r="AC53" s="346">
        <v>16</v>
      </c>
      <c r="AD53" s="346">
        <v>10</v>
      </c>
      <c r="AE53" s="346">
        <v>8</v>
      </c>
      <c r="AF53" s="346" t="s">
        <v>430</v>
      </c>
      <c r="AG53" s="346" t="s">
        <v>430</v>
      </c>
      <c r="AH53" s="346" t="s">
        <v>430</v>
      </c>
      <c r="AI53" s="346" t="s">
        <v>430</v>
      </c>
      <c r="AJ53" s="346">
        <v>16</v>
      </c>
      <c r="AK53" s="346">
        <v>9</v>
      </c>
      <c r="AL53" s="346">
        <v>4</v>
      </c>
      <c r="AM53" s="346">
        <v>8</v>
      </c>
      <c r="AN53" s="346">
        <v>14</v>
      </c>
      <c r="AO53" s="373"/>
      <c r="AP53" s="348" t="s">
        <v>430</v>
      </c>
      <c r="AQ53" s="348" t="s">
        <v>430</v>
      </c>
      <c r="AR53" s="348" t="s">
        <v>430</v>
      </c>
      <c r="AS53" s="348" t="s">
        <v>430</v>
      </c>
      <c r="AT53" s="348">
        <v>-1.77</v>
      </c>
      <c r="AU53" s="351"/>
      <c r="AV53" s="346" t="s">
        <v>430</v>
      </c>
      <c r="AW53" s="346" t="s">
        <v>430</v>
      </c>
      <c r="AX53" s="346" t="s">
        <v>430</v>
      </c>
      <c r="AY53" s="346" t="s">
        <v>430</v>
      </c>
      <c r="AZ53" s="346">
        <v>8</v>
      </c>
      <c r="BA53" s="362"/>
      <c r="BB53" s="348">
        <v>12.4500255976061</v>
      </c>
      <c r="BC53" s="375">
        <v>0.94424522044279302</v>
      </c>
      <c r="BD53" s="375">
        <v>-3.6972312375883797E-2</v>
      </c>
      <c r="BE53" s="375">
        <v>-3.8182711144673503E-2</v>
      </c>
      <c r="BF53" s="374"/>
      <c r="BG53" s="348">
        <v>93.766400000000004</v>
      </c>
      <c r="BH53" s="348">
        <v>2.6356600000000001</v>
      </c>
      <c r="BI53" s="348" t="s">
        <v>430</v>
      </c>
      <c r="BJ53" s="348">
        <v>3.5979399999999999</v>
      </c>
      <c r="BK53" s="373"/>
      <c r="BL53" s="372" t="s">
        <v>1114</v>
      </c>
      <c r="BM53" s="372" t="s">
        <v>1115</v>
      </c>
      <c r="BN53" s="372" t="s">
        <v>1116</v>
      </c>
      <c r="BO53" s="372" t="s">
        <v>1117</v>
      </c>
      <c r="BP53" s="372" t="s">
        <v>1118</v>
      </c>
      <c r="BQ53" s="373"/>
      <c r="BR53" s="354" t="s">
        <v>615</v>
      </c>
    </row>
    <row r="54" spans="1:70" s="107" customFormat="1" x14ac:dyDescent="0.25">
      <c r="A54" s="345" t="s">
        <v>1119</v>
      </c>
      <c r="B54" s="373"/>
      <c r="C54" s="719">
        <v>39953</v>
      </c>
      <c r="D54" s="373"/>
      <c r="E54" s="346">
        <v>1445.54</v>
      </c>
      <c r="F54" s="373"/>
      <c r="G54" s="347">
        <v>82.1</v>
      </c>
      <c r="H54" s="374"/>
      <c r="I54" s="348">
        <v>0.41589999999999999</v>
      </c>
      <c r="J54" s="348">
        <v>0.33</v>
      </c>
      <c r="K54" s="348">
        <v>1.9242999999999999</v>
      </c>
      <c r="L54" s="348">
        <v>5.8807999999999998</v>
      </c>
      <c r="M54" s="348">
        <v>-5.4801000000000002</v>
      </c>
      <c r="N54" s="350">
        <v>-2.1103999999999998</v>
      </c>
      <c r="O54" s="348">
        <v>0.9325</v>
      </c>
      <c r="P54" s="348">
        <v>10.948600000000001</v>
      </c>
      <c r="Q54" s="348">
        <v>10.71</v>
      </c>
      <c r="R54" s="348">
        <v>12.601100000000001</v>
      </c>
      <c r="S54" s="348">
        <v>8.4687999999999999</v>
      </c>
      <c r="T54" s="348">
        <v>-5.6971999999999996</v>
      </c>
      <c r="U54" s="348">
        <v>-0.8095</v>
      </c>
      <c r="V54" s="348">
        <v>-4.0552000000000001</v>
      </c>
      <c r="W54" s="348">
        <v>1.9496</v>
      </c>
      <c r="X54" s="348">
        <v>13.096399999999999</v>
      </c>
      <c r="Y54" s="374"/>
      <c r="Z54" s="346">
        <v>15</v>
      </c>
      <c r="AA54" s="346">
        <v>6</v>
      </c>
      <c r="AB54" s="346">
        <v>14</v>
      </c>
      <c r="AC54" s="346">
        <v>15</v>
      </c>
      <c r="AD54" s="346">
        <v>14</v>
      </c>
      <c r="AE54" s="346">
        <v>13</v>
      </c>
      <c r="AF54" s="346">
        <v>8</v>
      </c>
      <c r="AG54" s="346">
        <v>11</v>
      </c>
      <c r="AH54" s="346">
        <v>5</v>
      </c>
      <c r="AI54" s="346">
        <v>3</v>
      </c>
      <c r="AJ54" s="346">
        <v>15</v>
      </c>
      <c r="AK54" s="346">
        <v>15</v>
      </c>
      <c r="AL54" s="346">
        <v>13</v>
      </c>
      <c r="AM54" s="346">
        <v>13</v>
      </c>
      <c r="AN54" s="346">
        <v>13</v>
      </c>
      <c r="AO54" s="373"/>
      <c r="AP54" s="348">
        <v>12.04</v>
      </c>
      <c r="AQ54" s="348">
        <v>11.94</v>
      </c>
      <c r="AR54" s="348">
        <v>8.8699999999999992</v>
      </c>
      <c r="AS54" s="348">
        <v>3.75</v>
      </c>
      <c r="AT54" s="348">
        <v>-3.84</v>
      </c>
      <c r="AU54" s="351"/>
      <c r="AV54" s="346">
        <v>4</v>
      </c>
      <c r="AW54" s="346">
        <v>4</v>
      </c>
      <c r="AX54" s="346">
        <v>8</v>
      </c>
      <c r="AY54" s="346">
        <v>10</v>
      </c>
      <c r="AZ54" s="346">
        <v>14</v>
      </c>
      <c r="BA54" s="362"/>
      <c r="BB54" s="348">
        <v>11.9412097691045</v>
      </c>
      <c r="BC54" s="375">
        <v>0.95995937102609097</v>
      </c>
      <c r="BD54" s="375">
        <v>4.5531065927583901E-2</v>
      </c>
      <c r="BE54" s="375">
        <v>-9.6286840098106508E-3</v>
      </c>
      <c r="BF54" s="374"/>
      <c r="BG54" s="348">
        <v>79.802899999999994</v>
      </c>
      <c r="BH54" s="348">
        <v>15.413399999999999</v>
      </c>
      <c r="BI54" s="348">
        <v>1.4957100000000001</v>
      </c>
      <c r="BJ54" s="348">
        <v>3.2879900000000002</v>
      </c>
      <c r="BK54" s="373"/>
      <c r="BL54" s="372" t="s">
        <v>1120</v>
      </c>
      <c r="BM54" s="372" t="s">
        <v>1121</v>
      </c>
      <c r="BN54" s="372" t="s">
        <v>1122</v>
      </c>
      <c r="BO54" s="372" t="s">
        <v>1123</v>
      </c>
      <c r="BP54" s="372" t="s">
        <v>1037</v>
      </c>
      <c r="BQ54" s="373"/>
      <c r="BR54" s="354" t="s">
        <v>476</v>
      </c>
    </row>
    <row r="55" spans="1:70" s="107" customFormat="1" x14ac:dyDescent="0.25">
      <c r="A55" s="345" t="s">
        <v>1124</v>
      </c>
      <c r="B55" s="373"/>
      <c r="C55" s="719">
        <v>34578</v>
      </c>
      <c r="D55" s="373"/>
      <c r="E55" s="346">
        <v>1360.48</v>
      </c>
      <c r="F55" s="373"/>
      <c r="G55" s="347">
        <v>53.151699999999998</v>
      </c>
      <c r="H55" s="374"/>
      <c r="I55" s="348">
        <v>0.69389999999999996</v>
      </c>
      <c r="J55" s="348">
        <v>0.32690000000000002</v>
      </c>
      <c r="K55" s="348">
        <v>2.7443</v>
      </c>
      <c r="L55" s="348">
        <v>6.8841999999999999</v>
      </c>
      <c r="M55" s="348">
        <v>-7.3113999999999999</v>
      </c>
      <c r="N55" s="350">
        <v>-5.2659000000000002</v>
      </c>
      <c r="O55" s="348">
        <v>-0.1537</v>
      </c>
      <c r="P55" s="348">
        <v>8.7958999999999996</v>
      </c>
      <c r="Q55" s="348">
        <v>7.6797000000000004</v>
      </c>
      <c r="R55" s="348">
        <v>10.430099999999999</v>
      </c>
      <c r="S55" s="348">
        <v>9.9489000000000001</v>
      </c>
      <c r="T55" s="348">
        <v>-7.2927999999999997</v>
      </c>
      <c r="U55" s="348">
        <v>-3.3328000000000002</v>
      </c>
      <c r="V55" s="348">
        <v>-6.8021000000000003</v>
      </c>
      <c r="W55" s="348">
        <v>3.4119999999999999</v>
      </c>
      <c r="X55" s="348">
        <v>5.3880999999999997</v>
      </c>
      <c r="Y55" s="374"/>
      <c r="Z55" s="346">
        <v>5</v>
      </c>
      <c r="AA55" s="346">
        <v>7</v>
      </c>
      <c r="AB55" s="346">
        <v>6</v>
      </c>
      <c r="AC55" s="346">
        <v>12</v>
      </c>
      <c r="AD55" s="346">
        <v>17</v>
      </c>
      <c r="AE55" s="346">
        <v>17</v>
      </c>
      <c r="AF55" s="346">
        <v>13</v>
      </c>
      <c r="AG55" s="346">
        <v>15</v>
      </c>
      <c r="AH55" s="346">
        <v>12</v>
      </c>
      <c r="AI55" s="346">
        <v>8</v>
      </c>
      <c r="AJ55" s="346">
        <v>9</v>
      </c>
      <c r="AK55" s="346">
        <v>17</v>
      </c>
      <c r="AL55" s="346">
        <v>17</v>
      </c>
      <c r="AM55" s="346">
        <v>16</v>
      </c>
      <c r="AN55" s="346">
        <v>2</v>
      </c>
      <c r="AO55" s="373"/>
      <c r="AP55" s="348">
        <v>9.5399999999999991</v>
      </c>
      <c r="AQ55" s="348">
        <v>8.9</v>
      </c>
      <c r="AR55" s="348">
        <v>5.99</v>
      </c>
      <c r="AS55" s="348">
        <v>2.14</v>
      </c>
      <c r="AT55" s="348">
        <v>-6.12</v>
      </c>
      <c r="AU55" s="351"/>
      <c r="AV55" s="346">
        <v>9</v>
      </c>
      <c r="AW55" s="346">
        <v>12</v>
      </c>
      <c r="AX55" s="346">
        <v>14</v>
      </c>
      <c r="AY55" s="346">
        <v>16</v>
      </c>
      <c r="AZ55" s="346">
        <v>16</v>
      </c>
      <c r="BA55" s="362"/>
      <c r="BB55" s="348">
        <v>12.705507631215401</v>
      </c>
      <c r="BC55" s="375">
        <v>1.01074252739913</v>
      </c>
      <c r="BD55" s="375">
        <v>2.8694734791871401E-2</v>
      </c>
      <c r="BE55" s="375">
        <v>-0.21801515024155901</v>
      </c>
      <c r="BF55" s="374"/>
      <c r="BG55" s="348">
        <v>87.732500000000002</v>
      </c>
      <c r="BH55" s="348">
        <v>7.6331699999999998</v>
      </c>
      <c r="BI55" s="348">
        <v>2.5851799999999998</v>
      </c>
      <c r="BJ55" s="348">
        <v>2.04915</v>
      </c>
      <c r="BK55" s="373"/>
      <c r="BL55" s="372" t="s">
        <v>1125</v>
      </c>
      <c r="BM55" s="372" t="s">
        <v>1126</v>
      </c>
      <c r="BN55" s="372" t="s">
        <v>1127</v>
      </c>
      <c r="BO55" s="372" t="s">
        <v>1128</v>
      </c>
      <c r="BP55" s="372" t="s">
        <v>1129</v>
      </c>
      <c r="BQ55" s="373"/>
      <c r="BR55" s="354" t="s">
        <v>476</v>
      </c>
    </row>
    <row r="56" spans="1:70" s="107" customFormat="1" x14ac:dyDescent="0.25">
      <c r="A56" s="345" t="s">
        <v>1130</v>
      </c>
      <c r="B56" s="373"/>
      <c r="C56" s="719">
        <v>44896</v>
      </c>
      <c r="D56" s="373"/>
      <c r="E56" s="346">
        <v>1202.9100000000001</v>
      </c>
      <c r="F56" s="373"/>
      <c r="G56" s="347">
        <v>14.624000000000001</v>
      </c>
      <c r="H56" s="374"/>
      <c r="I56" s="348">
        <v>0.60540000000000005</v>
      </c>
      <c r="J56" s="348">
        <v>0.1918</v>
      </c>
      <c r="K56" s="348">
        <v>2.073</v>
      </c>
      <c r="L56" s="348">
        <v>7.2218999999999998</v>
      </c>
      <c r="M56" s="348">
        <v>-4.9710999999999999</v>
      </c>
      <c r="N56" s="350">
        <v>-1.0354000000000001</v>
      </c>
      <c r="O56" s="348">
        <v>3.2909000000000002</v>
      </c>
      <c r="P56" s="348">
        <v>13.590299999999999</v>
      </c>
      <c r="Q56" s="348" t="s">
        <v>430</v>
      </c>
      <c r="R56" s="348" t="s">
        <v>430</v>
      </c>
      <c r="S56" s="348">
        <v>9.6827000000000005</v>
      </c>
      <c r="T56" s="348">
        <v>-4.8226000000000004</v>
      </c>
      <c r="U56" s="348">
        <v>-0.24560000000000001</v>
      </c>
      <c r="V56" s="348">
        <v>-3.0238999999999998</v>
      </c>
      <c r="W56" s="348">
        <v>2.2443</v>
      </c>
      <c r="X56" s="348">
        <v>11.2525</v>
      </c>
      <c r="Y56" s="374"/>
      <c r="Z56" s="346">
        <v>10</v>
      </c>
      <c r="AA56" s="346">
        <v>9</v>
      </c>
      <c r="AB56" s="346">
        <v>10</v>
      </c>
      <c r="AC56" s="346">
        <v>7</v>
      </c>
      <c r="AD56" s="346">
        <v>12</v>
      </c>
      <c r="AE56" s="346">
        <v>9</v>
      </c>
      <c r="AF56" s="346">
        <v>2</v>
      </c>
      <c r="AG56" s="346">
        <v>4</v>
      </c>
      <c r="AH56" s="346" t="s">
        <v>430</v>
      </c>
      <c r="AI56" s="346" t="s">
        <v>430</v>
      </c>
      <c r="AJ56" s="346">
        <v>12</v>
      </c>
      <c r="AK56" s="346">
        <v>11</v>
      </c>
      <c r="AL56" s="346">
        <v>10</v>
      </c>
      <c r="AM56" s="346">
        <v>10</v>
      </c>
      <c r="AN56" s="346">
        <v>9</v>
      </c>
      <c r="AO56" s="373"/>
      <c r="AP56" s="348" t="s">
        <v>430</v>
      </c>
      <c r="AQ56" s="348" t="s">
        <v>430</v>
      </c>
      <c r="AR56" s="348" t="s">
        <v>430</v>
      </c>
      <c r="AS56" s="348">
        <v>6.29</v>
      </c>
      <c r="AT56" s="348">
        <v>-2.6</v>
      </c>
      <c r="AU56" s="351"/>
      <c r="AV56" s="346" t="s">
        <v>430</v>
      </c>
      <c r="AW56" s="346" t="s">
        <v>430</v>
      </c>
      <c r="AX56" s="346" t="s">
        <v>430</v>
      </c>
      <c r="AY56" s="346">
        <v>5</v>
      </c>
      <c r="AZ56" s="346">
        <v>11</v>
      </c>
      <c r="BA56" s="362"/>
      <c r="BB56" s="348">
        <v>12.1883691953885</v>
      </c>
      <c r="BC56" s="375">
        <v>0.99849490910476302</v>
      </c>
      <c r="BD56" s="375">
        <v>5.9302630582795599E-2</v>
      </c>
      <c r="BE56" s="375">
        <v>0.15127618998995301</v>
      </c>
      <c r="BF56" s="374"/>
      <c r="BG56" s="348">
        <v>76.429199999999994</v>
      </c>
      <c r="BH56" s="348">
        <v>4.4819000000000004</v>
      </c>
      <c r="BI56" s="348">
        <v>1.8696999999999999</v>
      </c>
      <c r="BJ56" s="348">
        <v>17.219200000000001</v>
      </c>
      <c r="BK56" s="373"/>
      <c r="BL56" s="372" t="s">
        <v>1131</v>
      </c>
      <c r="BM56" s="372" t="s">
        <v>1132</v>
      </c>
      <c r="BN56" s="372" t="s">
        <v>1133</v>
      </c>
      <c r="BO56" s="372" t="s">
        <v>1134</v>
      </c>
      <c r="BP56" s="372" t="s">
        <v>1135</v>
      </c>
      <c r="BQ56" s="373"/>
      <c r="BR56" s="354" t="s">
        <v>554</v>
      </c>
    </row>
    <row r="57" spans="1:70" s="107" customFormat="1" x14ac:dyDescent="0.25">
      <c r="A57" s="345" t="s">
        <v>1136</v>
      </c>
      <c r="B57" s="373"/>
      <c r="C57" s="719">
        <v>46057</v>
      </c>
      <c r="D57" s="373"/>
      <c r="E57" s="346">
        <v>781.24</v>
      </c>
      <c r="F57" s="373"/>
      <c r="G57" s="347">
        <v>9.5649999999999995</v>
      </c>
      <c r="H57" s="374"/>
      <c r="I57" s="348">
        <v>0.67469999999999997</v>
      </c>
      <c r="J57" s="348">
        <v>-8.4599999999999995E-2</v>
      </c>
      <c r="K57" s="348">
        <v>1.8995</v>
      </c>
      <c r="L57" s="348">
        <v>7.0077999999999996</v>
      </c>
      <c r="M57" s="348" t="s">
        <v>430</v>
      </c>
      <c r="N57" s="350" t="s">
        <v>430</v>
      </c>
      <c r="O57" s="348" t="s">
        <v>430</v>
      </c>
      <c r="P57" s="348" t="s">
        <v>430</v>
      </c>
      <c r="Q57" s="348" t="s">
        <v>430</v>
      </c>
      <c r="R57" s="348" t="s">
        <v>430</v>
      </c>
      <c r="S57" s="348">
        <v>9.8149999999999995</v>
      </c>
      <c r="T57" s="348" t="s">
        <v>430</v>
      </c>
      <c r="U57" s="348" t="s">
        <v>430</v>
      </c>
      <c r="V57" s="348" t="s">
        <v>430</v>
      </c>
      <c r="W57" s="348">
        <v>2.1051000000000002</v>
      </c>
      <c r="X57" s="348">
        <v>-4.3499999999999996</v>
      </c>
      <c r="Y57" s="374"/>
      <c r="Z57" s="346">
        <v>6</v>
      </c>
      <c r="AA57" s="346">
        <v>15</v>
      </c>
      <c r="AB57" s="346">
        <v>15</v>
      </c>
      <c r="AC57" s="346">
        <v>10</v>
      </c>
      <c r="AD57" s="346" t="s">
        <v>430</v>
      </c>
      <c r="AE57" s="346" t="s">
        <v>430</v>
      </c>
      <c r="AF57" s="346" t="s">
        <v>430</v>
      </c>
      <c r="AG57" s="346" t="s">
        <v>430</v>
      </c>
      <c r="AH57" s="346" t="s">
        <v>430</v>
      </c>
      <c r="AI57" s="346" t="s">
        <v>430</v>
      </c>
      <c r="AJ57" s="346">
        <v>11</v>
      </c>
      <c r="AK57" s="346" t="s">
        <v>430</v>
      </c>
      <c r="AL57" s="346" t="s">
        <v>430</v>
      </c>
      <c r="AM57" s="346" t="s">
        <v>430</v>
      </c>
      <c r="AN57" s="346">
        <v>12</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62"/>
      <c r="BB57" s="348">
        <v>23.2799292651626</v>
      </c>
      <c r="BC57" s="375">
        <v>0.99782872928320698</v>
      </c>
      <c r="BD57" s="375">
        <v>-5.2277206148267301E-2</v>
      </c>
      <c r="BE57" s="375">
        <v>-4.4962210052989803E-2</v>
      </c>
      <c r="BF57" s="374"/>
      <c r="BG57" s="348">
        <v>96.859899999999996</v>
      </c>
      <c r="BH57" s="348">
        <v>1.37663</v>
      </c>
      <c r="BI57" s="348">
        <v>0.16175200000000001</v>
      </c>
      <c r="BJ57" s="348">
        <v>1.601718</v>
      </c>
      <c r="BK57" s="373"/>
      <c r="BL57" s="372" t="s">
        <v>1137</v>
      </c>
      <c r="BM57" s="372" t="s">
        <v>1138</v>
      </c>
      <c r="BN57" s="372" t="s">
        <v>1139</v>
      </c>
      <c r="BO57" s="372" t="s">
        <v>1140</v>
      </c>
      <c r="BP57" s="372" t="s">
        <v>1141</v>
      </c>
      <c r="BQ57" s="373"/>
      <c r="BR57" s="354" t="s">
        <v>554</v>
      </c>
    </row>
    <row r="58" spans="1:70" s="107" customFormat="1" x14ac:dyDescent="0.25">
      <c r="A58" s="345" t="s">
        <v>1142</v>
      </c>
      <c r="B58" s="373"/>
      <c r="C58" s="719">
        <v>43539</v>
      </c>
      <c r="D58" s="373"/>
      <c r="E58" s="346">
        <v>699.57</v>
      </c>
      <c r="F58" s="373"/>
      <c r="G58" s="347">
        <v>21.997499999999999</v>
      </c>
      <c r="H58" s="374"/>
      <c r="I58" s="348">
        <v>0.86519999999999997</v>
      </c>
      <c r="J58" s="348">
        <v>0.2525</v>
      </c>
      <c r="K58" s="348">
        <v>1.9370000000000001</v>
      </c>
      <c r="L58" s="348">
        <v>4.4356999999999998</v>
      </c>
      <c r="M58" s="348">
        <v>-7.9752999999999998</v>
      </c>
      <c r="N58" s="350">
        <v>-4.7648999999999999</v>
      </c>
      <c r="O58" s="348">
        <v>1.9800000000000002E-2</v>
      </c>
      <c r="P58" s="348">
        <v>10.3111</v>
      </c>
      <c r="Q58" s="348">
        <v>9.0764999999999993</v>
      </c>
      <c r="R58" s="348" t="s">
        <v>430</v>
      </c>
      <c r="S58" s="348">
        <v>7.0130999999999997</v>
      </c>
      <c r="T58" s="348">
        <v>-8.0467999999999993</v>
      </c>
      <c r="U58" s="348">
        <v>-2.2703000000000002</v>
      </c>
      <c r="V58" s="348">
        <v>-7.0717999999999996</v>
      </c>
      <c r="W58" s="348">
        <v>2.6716000000000002</v>
      </c>
      <c r="X58" s="348">
        <v>11.433299999999999</v>
      </c>
      <c r="Y58" s="374"/>
      <c r="Z58" s="346">
        <v>1</v>
      </c>
      <c r="AA58" s="346">
        <v>8</v>
      </c>
      <c r="AB58" s="346">
        <v>13</v>
      </c>
      <c r="AC58" s="346">
        <v>18</v>
      </c>
      <c r="AD58" s="346">
        <v>18</v>
      </c>
      <c r="AE58" s="346">
        <v>16</v>
      </c>
      <c r="AF58" s="346">
        <v>12</v>
      </c>
      <c r="AG58" s="346">
        <v>13</v>
      </c>
      <c r="AH58" s="346">
        <v>10</v>
      </c>
      <c r="AI58" s="346" t="s">
        <v>430</v>
      </c>
      <c r="AJ58" s="346">
        <v>18</v>
      </c>
      <c r="AK58" s="346">
        <v>18</v>
      </c>
      <c r="AL58" s="346">
        <v>16</v>
      </c>
      <c r="AM58" s="346">
        <v>17</v>
      </c>
      <c r="AN58" s="346">
        <v>5</v>
      </c>
      <c r="AO58" s="373"/>
      <c r="AP58" s="348" t="s">
        <v>430</v>
      </c>
      <c r="AQ58" s="348">
        <v>10.75</v>
      </c>
      <c r="AR58" s="348">
        <v>7.32</v>
      </c>
      <c r="AS58" s="348">
        <v>2.4500000000000002</v>
      </c>
      <c r="AT58" s="348">
        <v>-7.08</v>
      </c>
      <c r="AU58" s="351"/>
      <c r="AV58" s="346" t="s">
        <v>430</v>
      </c>
      <c r="AW58" s="346">
        <v>9</v>
      </c>
      <c r="AX58" s="346">
        <v>11</v>
      </c>
      <c r="AY58" s="346">
        <v>15</v>
      </c>
      <c r="AZ58" s="346">
        <v>17</v>
      </c>
      <c r="BA58" s="362"/>
      <c r="BB58" s="348">
        <v>11.6556378928308</v>
      </c>
      <c r="BC58" s="375">
        <v>0.92269236103554397</v>
      </c>
      <c r="BD58" s="375">
        <v>4.1238083169176702E-2</v>
      </c>
      <c r="BE58" s="375">
        <v>-5.1187664262979701E-2</v>
      </c>
      <c r="BF58" s="374"/>
      <c r="BG58" s="348">
        <v>88.341700000000003</v>
      </c>
      <c r="BH58" s="348">
        <v>6.8714899999999997</v>
      </c>
      <c r="BI58" s="348" t="s">
        <v>430</v>
      </c>
      <c r="BJ58" s="348">
        <v>4.78681</v>
      </c>
      <c r="BK58" s="373"/>
      <c r="BL58" s="372" t="s">
        <v>1143</v>
      </c>
      <c r="BM58" s="372" t="s">
        <v>1144</v>
      </c>
      <c r="BN58" s="372" t="s">
        <v>1145</v>
      </c>
      <c r="BO58" s="372" t="s">
        <v>1146</v>
      </c>
      <c r="BP58" s="372" t="s">
        <v>1147</v>
      </c>
      <c r="BQ58" s="373"/>
      <c r="BR58" s="354" t="s">
        <v>476</v>
      </c>
    </row>
    <row r="59" spans="1:70" s="107" customFormat="1" x14ac:dyDescent="0.25">
      <c r="A59" s="345" t="s">
        <v>1148</v>
      </c>
      <c r="B59" s="373"/>
      <c r="C59" s="719">
        <v>37651</v>
      </c>
      <c r="D59" s="373"/>
      <c r="E59" s="346">
        <v>540.37699999999995</v>
      </c>
      <c r="F59" s="373"/>
      <c r="G59" s="347">
        <v>328.38</v>
      </c>
      <c r="H59" s="374"/>
      <c r="I59" s="348">
        <v>0.57889999999999997</v>
      </c>
      <c r="J59" s="348">
        <v>7.3099999999999998E-2</v>
      </c>
      <c r="K59" s="348">
        <v>2.1114000000000002</v>
      </c>
      <c r="L59" s="348">
        <v>7.0758000000000001</v>
      </c>
      <c r="M59" s="348">
        <v>-6.4097999999999997</v>
      </c>
      <c r="N59" s="350">
        <v>-3.2839999999999998</v>
      </c>
      <c r="O59" s="348">
        <v>0.89659999999999995</v>
      </c>
      <c r="P59" s="348">
        <v>8.0578000000000003</v>
      </c>
      <c r="Q59" s="348">
        <v>7.1779000000000002</v>
      </c>
      <c r="R59" s="348">
        <v>10.1196</v>
      </c>
      <c r="S59" s="348">
        <v>10.0654</v>
      </c>
      <c r="T59" s="348">
        <v>-6.0510000000000002</v>
      </c>
      <c r="U59" s="348">
        <v>-2.1280000000000001</v>
      </c>
      <c r="V59" s="348">
        <v>-5.0019</v>
      </c>
      <c r="W59" s="348">
        <v>2.3755999999999999</v>
      </c>
      <c r="X59" s="348">
        <v>16.081900000000001</v>
      </c>
      <c r="Y59" s="374"/>
      <c r="Z59" s="346">
        <v>11</v>
      </c>
      <c r="AA59" s="346">
        <v>11</v>
      </c>
      <c r="AB59" s="346">
        <v>9</v>
      </c>
      <c r="AC59" s="346">
        <v>9</v>
      </c>
      <c r="AD59" s="346">
        <v>16</v>
      </c>
      <c r="AE59" s="346">
        <v>15</v>
      </c>
      <c r="AF59" s="346">
        <v>9</v>
      </c>
      <c r="AG59" s="346">
        <v>16</v>
      </c>
      <c r="AH59" s="346">
        <v>13</v>
      </c>
      <c r="AI59" s="346">
        <v>10</v>
      </c>
      <c r="AJ59" s="346">
        <v>7</v>
      </c>
      <c r="AK59" s="346">
        <v>16</v>
      </c>
      <c r="AL59" s="346">
        <v>15</v>
      </c>
      <c r="AM59" s="346">
        <v>15</v>
      </c>
      <c r="AN59" s="346">
        <v>8</v>
      </c>
      <c r="AO59" s="373"/>
      <c r="AP59" s="348">
        <v>9.41</v>
      </c>
      <c r="AQ59" s="348">
        <v>9.16</v>
      </c>
      <c r="AR59" s="348">
        <v>6.43</v>
      </c>
      <c r="AS59" s="348">
        <v>2.4900000000000002</v>
      </c>
      <c r="AT59" s="348">
        <v>-4.63</v>
      </c>
      <c r="AU59" s="351"/>
      <c r="AV59" s="346">
        <v>10</v>
      </c>
      <c r="AW59" s="346">
        <v>11</v>
      </c>
      <c r="AX59" s="346">
        <v>13</v>
      </c>
      <c r="AY59" s="346">
        <v>14</v>
      </c>
      <c r="AZ59" s="346">
        <v>15</v>
      </c>
      <c r="BA59" s="362"/>
      <c r="BB59" s="348">
        <v>11.749737314430799</v>
      </c>
      <c r="BC59" s="375">
        <v>0.93459387767804203</v>
      </c>
      <c r="BD59" s="375">
        <v>2.56354260352415E-2</v>
      </c>
      <c r="BE59" s="375">
        <v>-0.237494392390345</v>
      </c>
      <c r="BF59" s="374"/>
      <c r="BG59" s="348">
        <v>87.332800000000006</v>
      </c>
      <c r="BH59" s="348">
        <v>10.9367</v>
      </c>
      <c r="BI59" s="348" t="s">
        <v>430</v>
      </c>
      <c r="BJ59" s="348">
        <v>1.7304999999999999</v>
      </c>
      <c r="BK59" s="373"/>
      <c r="BL59" s="372" t="s">
        <v>1149</v>
      </c>
      <c r="BM59" s="372" t="s">
        <v>1150</v>
      </c>
      <c r="BN59" s="372" t="s">
        <v>1151</v>
      </c>
      <c r="BO59" s="372" t="s">
        <v>704</v>
      </c>
      <c r="BP59" s="372" t="s">
        <v>1152</v>
      </c>
      <c r="BQ59" s="373"/>
      <c r="BR59" s="354" t="s">
        <v>602</v>
      </c>
    </row>
    <row r="60" spans="1:70" s="107" customFormat="1" x14ac:dyDescent="0.25">
      <c r="A60" s="345" t="s">
        <v>1153</v>
      </c>
      <c r="B60" s="373"/>
      <c r="C60" s="719">
        <v>42866</v>
      </c>
      <c r="D60" s="373"/>
      <c r="E60" s="346">
        <v>436.702</v>
      </c>
      <c r="F60" s="373"/>
      <c r="G60" s="347">
        <v>22.99</v>
      </c>
      <c r="H60" s="374"/>
      <c r="I60" s="348">
        <v>0.26169999999999999</v>
      </c>
      <c r="J60" s="348">
        <v>-0.1303</v>
      </c>
      <c r="K60" s="348">
        <v>1.6807000000000001</v>
      </c>
      <c r="L60" s="348">
        <v>6.98</v>
      </c>
      <c r="M60" s="348">
        <v>-4.1684000000000001</v>
      </c>
      <c r="N60" s="350">
        <v>-1.8360000000000001</v>
      </c>
      <c r="O60" s="348">
        <v>-0.47510000000000002</v>
      </c>
      <c r="P60" s="348">
        <v>9.8809000000000005</v>
      </c>
      <c r="Q60" s="348">
        <v>9.1587999999999994</v>
      </c>
      <c r="R60" s="348" t="s">
        <v>430</v>
      </c>
      <c r="S60" s="348">
        <v>9.9474</v>
      </c>
      <c r="T60" s="348">
        <v>-3.9281000000000001</v>
      </c>
      <c r="U60" s="348">
        <v>-0.86240000000000006</v>
      </c>
      <c r="V60" s="348">
        <v>-3.9281000000000001</v>
      </c>
      <c r="W60" s="348">
        <v>1.9059999999999999</v>
      </c>
      <c r="X60" s="348">
        <v>9.5510000000000002</v>
      </c>
      <c r="Y60" s="374"/>
      <c r="Z60" s="346">
        <v>17</v>
      </c>
      <c r="AA60" s="346">
        <v>16</v>
      </c>
      <c r="AB60" s="346">
        <v>16</v>
      </c>
      <c r="AC60" s="346">
        <v>11</v>
      </c>
      <c r="AD60" s="346">
        <v>6</v>
      </c>
      <c r="AE60" s="346">
        <v>12</v>
      </c>
      <c r="AF60" s="346">
        <v>14</v>
      </c>
      <c r="AG60" s="346">
        <v>14</v>
      </c>
      <c r="AH60" s="346">
        <v>9</v>
      </c>
      <c r="AI60" s="346" t="s">
        <v>430</v>
      </c>
      <c r="AJ60" s="346">
        <v>10</v>
      </c>
      <c r="AK60" s="346">
        <v>6</v>
      </c>
      <c r="AL60" s="346">
        <v>14</v>
      </c>
      <c r="AM60" s="346">
        <v>12</v>
      </c>
      <c r="AN60" s="346">
        <v>15</v>
      </c>
      <c r="AO60" s="373"/>
      <c r="AP60" s="348" t="s">
        <v>430</v>
      </c>
      <c r="AQ60" s="348">
        <v>10.57</v>
      </c>
      <c r="AR60" s="348">
        <v>7.31</v>
      </c>
      <c r="AS60" s="348">
        <v>2.96</v>
      </c>
      <c r="AT60" s="348">
        <v>-2.88</v>
      </c>
      <c r="AU60" s="351"/>
      <c r="AV60" s="346" t="s">
        <v>430</v>
      </c>
      <c r="AW60" s="346">
        <v>10</v>
      </c>
      <c r="AX60" s="346">
        <v>12</v>
      </c>
      <c r="AY60" s="346">
        <v>13</v>
      </c>
      <c r="AZ60" s="346">
        <v>13</v>
      </c>
      <c r="BA60" s="362"/>
      <c r="BB60" s="348">
        <v>12.0931398292461</v>
      </c>
      <c r="BC60" s="375">
        <v>0.98224360765126895</v>
      </c>
      <c r="BD60" s="375">
        <v>3.67053474659947E-2</v>
      </c>
      <c r="BE60" s="375">
        <v>-0.118341221992026</v>
      </c>
      <c r="BF60" s="374"/>
      <c r="BG60" s="348">
        <v>88.378500000000003</v>
      </c>
      <c r="BH60" s="348">
        <v>9.6484000000000005</v>
      </c>
      <c r="BI60" s="348">
        <v>1.1436299999999999</v>
      </c>
      <c r="BJ60" s="348">
        <v>0.82947000000000004</v>
      </c>
      <c r="BK60" s="373"/>
      <c r="BL60" s="372" t="s">
        <v>1154</v>
      </c>
      <c r="BM60" s="372" t="s">
        <v>704</v>
      </c>
      <c r="BN60" s="372" t="s">
        <v>1155</v>
      </c>
      <c r="BO60" s="372" t="s">
        <v>1156</v>
      </c>
      <c r="BP60" s="372" t="s">
        <v>1157</v>
      </c>
      <c r="BQ60" s="373"/>
      <c r="BR60" s="354" t="s">
        <v>547</v>
      </c>
    </row>
    <row r="61" spans="1:70" s="107" customFormat="1" x14ac:dyDescent="0.25">
      <c r="A61" s="345" t="s">
        <v>1158</v>
      </c>
      <c r="B61" s="373"/>
      <c r="C61" s="719">
        <v>34790</v>
      </c>
      <c r="D61" s="373"/>
      <c r="E61" s="346">
        <v>422.75900000000001</v>
      </c>
      <c r="F61" s="373"/>
      <c r="G61" s="347">
        <v>150.72300000000001</v>
      </c>
      <c r="H61" s="374"/>
      <c r="I61" s="348">
        <v>0.64490000000000003</v>
      </c>
      <c r="J61" s="348">
        <v>6.83E-2</v>
      </c>
      <c r="K61" s="348">
        <v>2.0146000000000002</v>
      </c>
      <c r="L61" s="348">
        <v>7.1295000000000002</v>
      </c>
      <c r="M61" s="348">
        <v>-5.4973999999999998</v>
      </c>
      <c r="N61" s="350">
        <v>-1.2878000000000001</v>
      </c>
      <c r="O61" s="348">
        <v>-2.149</v>
      </c>
      <c r="P61" s="348">
        <v>12.154299999999999</v>
      </c>
      <c r="Q61" s="348">
        <v>11.3904</v>
      </c>
      <c r="R61" s="348">
        <v>10.97</v>
      </c>
      <c r="S61" s="348">
        <v>10.018599999999999</v>
      </c>
      <c r="T61" s="348">
        <v>-5.1218000000000004</v>
      </c>
      <c r="U61" s="348">
        <v>-5.0700000000000002E-2</v>
      </c>
      <c r="V61" s="348">
        <v>-3.4323000000000001</v>
      </c>
      <c r="W61" s="348">
        <v>2.1223000000000001</v>
      </c>
      <c r="X61" s="348">
        <v>9.0685000000000002</v>
      </c>
      <c r="Y61" s="374"/>
      <c r="Z61" s="346">
        <v>8</v>
      </c>
      <c r="AA61" s="346">
        <v>12</v>
      </c>
      <c r="AB61" s="346">
        <v>12</v>
      </c>
      <c r="AC61" s="346">
        <v>8</v>
      </c>
      <c r="AD61" s="346">
        <v>15</v>
      </c>
      <c r="AE61" s="346">
        <v>11</v>
      </c>
      <c r="AF61" s="346">
        <v>16</v>
      </c>
      <c r="AG61" s="346">
        <v>8</v>
      </c>
      <c r="AH61" s="346">
        <v>4</v>
      </c>
      <c r="AI61" s="346">
        <v>7</v>
      </c>
      <c r="AJ61" s="346">
        <v>8</v>
      </c>
      <c r="AK61" s="346">
        <v>14</v>
      </c>
      <c r="AL61" s="346">
        <v>9</v>
      </c>
      <c r="AM61" s="346">
        <v>11</v>
      </c>
      <c r="AN61" s="346">
        <v>11</v>
      </c>
      <c r="AO61" s="373"/>
      <c r="AP61" s="348">
        <v>11.31</v>
      </c>
      <c r="AQ61" s="348">
        <v>11.61</v>
      </c>
      <c r="AR61" s="348">
        <v>9.0399999999999991</v>
      </c>
      <c r="AS61" s="348">
        <v>2.99</v>
      </c>
      <c r="AT61" s="348">
        <v>-2.63</v>
      </c>
      <c r="AU61" s="351"/>
      <c r="AV61" s="346">
        <v>6</v>
      </c>
      <c r="AW61" s="346">
        <v>5</v>
      </c>
      <c r="AX61" s="346">
        <v>6</v>
      </c>
      <c r="AY61" s="346">
        <v>12</v>
      </c>
      <c r="AZ61" s="346">
        <v>12</v>
      </c>
      <c r="BA61" s="362"/>
      <c r="BB61" s="348">
        <v>13.441094062378699</v>
      </c>
      <c r="BC61" s="375">
        <v>1.0624767196296101</v>
      </c>
      <c r="BD61" s="375">
        <v>4.8226163833183303E-2</v>
      </c>
      <c r="BE61" s="375">
        <v>4.0063839648564498E-2</v>
      </c>
      <c r="BF61" s="374"/>
      <c r="BG61" s="348">
        <v>87.941699999999997</v>
      </c>
      <c r="BH61" s="348">
        <v>10.1389</v>
      </c>
      <c r="BI61" s="348">
        <v>0.116178</v>
      </c>
      <c r="BJ61" s="348">
        <v>1.8032220000000001</v>
      </c>
      <c r="BK61" s="373"/>
      <c r="BL61" s="372" t="s">
        <v>1159</v>
      </c>
      <c r="BM61" s="372" t="s">
        <v>1160</v>
      </c>
      <c r="BN61" s="372" t="s">
        <v>1161</v>
      </c>
      <c r="BO61" s="372" t="s">
        <v>1162</v>
      </c>
      <c r="BP61" s="372" t="s">
        <v>1163</v>
      </c>
      <c r="BQ61" s="373"/>
      <c r="BR61" s="354" t="s">
        <v>463</v>
      </c>
    </row>
    <row r="62" spans="1:70" s="107" customFormat="1" x14ac:dyDescent="0.25">
      <c r="A62" s="345" t="s">
        <v>1164</v>
      </c>
      <c r="B62" s="373"/>
      <c r="C62" s="719">
        <v>44189</v>
      </c>
      <c r="D62" s="373"/>
      <c r="E62" s="346">
        <v>369.96</v>
      </c>
      <c r="F62" s="373"/>
      <c r="G62" s="347">
        <v>17.183199999999999</v>
      </c>
      <c r="H62" s="374"/>
      <c r="I62" s="348">
        <v>0.64610000000000001</v>
      </c>
      <c r="J62" s="348">
        <v>0.39910000000000001</v>
      </c>
      <c r="K62" s="348">
        <v>3.3365</v>
      </c>
      <c r="L62" s="348">
        <v>9.0997000000000003</v>
      </c>
      <c r="M62" s="348">
        <v>-4.7906000000000004</v>
      </c>
      <c r="N62" s="350">
        <v>-3.1141000000000001</v>
      </c>
      <c r="O62" s="348">
        <v>-1.3554999999999999</v>
      </c>
      <c r="P62" s="348">
        <v>10.7119</v>
      </c>
      <c r="Q62" s="348">
        <v>8.6198999999999995</v>
      </c>
      <c r="R62" s="348" t="s">
        <v>430</v>
      </c>
      <c r="S62" s="348">
        <v>12.4077</v>
      </c>
      <c r="T62" s="348">
        <v>-4.9581</v>
      </c>
      <c r="U62" s="348">
        <v>-0.36649999999999999</v>
      </c>
      <c r="V62" s="348">
        <v>-4.8780999999999999</v>
      </c>
      <c r="W62" s="348">
        <v>3.2414999999999998</v>
      </c>
      <c r="X62" s="348">
        <v>10.3407</v>
      </c>
      <c r="Y62" s="374"/>
      <c r="Z62" s="346">
        <v>7</v>
      </c>
      <c r="AA62" s="346">
        <v>3</v>
      </c>
      <c r="AB62" s="346">
        <v>3</v>
      </c>
      <c r="AC62" s="346">
        <v>4</v>
      </c>
      <c r="AD62" s="346">
        <v>11</v>
      </c>
      <c r="AE62" s="346">
        <v>14</v>
      </c>
      <c r="AF62" s="346">
        <v>15</v>
      </c>
      <c r="AG62" s="346">
        <v>12</v>
      </c>
      <c r="AH62" s="346">
        <v>11</v>
      </c>
      <c r="AI62" s="346" t="s">
        <v>430</v>
      </c>
      <c r="AJ62" s="346">
        <v>4</v>
      </c>
      <c r="AK62" s="346">
        <v>13</v>
      </c>
      <c r="AL62" s="346">
        <v>12</v>
      </c>
      <c r="AM62" s="346">
        <v>14</v>
      </c>
      <c r="AN62" s="346">
        <v>4</v>
      </c>
      <c r="AO62" s="373"/>
      <c r="AP62" s="348" t="s">
        <v>430</v>
      </c>
      <c r="AQ62" s="348" t="s">
        <v>430</v>
      </c>
      <c r="AR62" s="348">
        <v>7.75</v>
      </c>
      <c r="AS62" s="348">
        <v>3.01</v>
      </c>
      <c r="AT62" s="348">
        <v>-1.73</v>
      </c>
      <c r="AU62" s="351"/>
      <c r="AV62" s="346" t="s">
        <v>430</v>
      </c>
      <c r="AW62" s="346" t="s">
        <v>430</v>
      </c>
      <c r="AX62" s="346">
        <v>10</v>
      </c>
      <c r="AY62" s="346">
        <v>11</v>
      </c>
      <c r="AZ62" s="346">
        <v>7</v>
      </c>
      <c r="BA62" s="362"/>
      <c r="BB62" s="348">
        <v>13.468566922198701</v>
      </c>
      <c r="BC62" s="375">
        <v>1.0527235104633801</v>
      </c>
      <c r="BD62" s="375">
        <v>3.9791437905468102E-2</v>
      </c>
      <c r="BE62" s="375">
        <v>-7.08606962108254E-2</v>
      </c>
      <c r="BF62" s="374"/>
      <c r="BG62" s="348">
        <v>86.605599999999995</v>
      </c>
      <c r="BH62" s="348">
        <v>4.96347</v>
      </c>
      <c r="BI62" s="348">
        <v>5.7987599999999997</v>
      </c>
      <c r="BJ62" s="348">
        <v>2.6321699999999999</v>
      </c>
      <c r="BK62" s="373"/>
      <c r="BL62" s="372" t="s">
        <v>1165</v>
      </c>
      <c r="BM62" s="372" t="s">
        <v>1166</v>
      </c>
      <c r="BN62" s="372" t="s">
        <v>1167</v>
      </c>
      <c r="BO62" s="372" t="s">
        <v>1094</v>
      </c>
      <c r="BP62" s="372" t="s">
        <v>1168</v>
      </c>
      <c r="BQ62" s="373"/>
      <c r="BR62" s="354" t="s">
        <v>602</v>
      </c>
    </row>
    <row r="63" spans="1:70" s="107" customFormat="1" x14ac:dyDescent="0.25">
      <c r="A63" s="345" t="s">
        <v>1169</v>
      </c>
      <c r="B63" s="373"/>
      <c r="C63" s="719">
        <v>44376</v>
      </c>
      <c r="D63" s="373"/>
      <c r="E63" s="346">
        <v>219.77</v>
      </c>
      <c r="F63" s="373"/>
      <c r="G63" s="347">
        <v>16.66</v>
      </c>
      <c r="H63" s="374"/>
      <c r="I63" s="348">
        <v>0.54320000000000002</v>
      </c>
      <c r="J63" s="348">
        <v>0.3614</v>
      </c>
      <c r="K63" s="348">
        <v>3.0303</v>
      </c>
      <c r="L63" s="348">
        <v>9.9670000000000005</v>
      </c>
      <c r="M63" s="348">
        <v>6.0100000000000001E-2</v>
      </c>
      <c r="N63" s="350">
        <v>5.1104000000000003</v>
      </c>
      <c r="O63" s="348">
        <v>1.3472999999999999</v>
      </c>
      <c r="P63" s="348">
        <v>14.431800000000001</v>
      </c>
      <c r="Q63" s="348" t="s">
        <v>430</v>
      </c>
      <c r="R63" s="348" t="s">
        <v>430</v>
      </c>
      <c r="S63" s="348">
        <v>13.102499999999999</v>
      </c>
      <c r="T63" s="348">
        <v>-0.06</v>
      </c>
      <c r="U63" s="348">
        <v>4.9779</v>
      </c>
      <c r="V63" s="348">
        <v>2.903</v>
      </c>
      <c r="W63" s="348">
        <v>2.5230999999999999</v>
      </c>
      <c r="X63" s="348">
        <v>10.772600000000001</v>
      </c>
      <c r="Y63" s="374"/>
      <c r="Z63" s="346">
        <v>13</v>
      </c>
      <c r="AA63" s="346">
        <v>4</v>
      </c>
      <c r="AB63" s="346">
        <v>5</v>
      </c>
      <c r="AC63" s="346">
        <v>3</v>
      </c>
      <c r="AD63" s="346">
        <v>2</v>
      </c>
      <c r="AE63" s="346">
        <v>2</v>
      </c>
      <c r="AF63" s="346">
        <v>6</v>
      </c>
      <c r="AG63" s="346">
        <v>3</v>
      </c>
      <c r="AH63" s="346" t="s">
        <v>430</v>
      </c>
      <c r="AI63" s="346" t="s">
        <v>430</v>
      </c>
      <c r="AJ63" s="346">
        <v>3</v>
      </c>
      <c r="AK63" s="346">
        <v>2</v>
      </c>
      <c r="AL63" s="346">
        <v>2</v>
      </c>
      <c r="AM63" s="346">
        <v>1</v>
      </c>
      <c r="AN63" s="346">
        <v>6</v>
      </c>
      <c r="AO63" s="373"/>
      <c r="AP63" s="348" t="s">
        <v>430</v>
      </c>
      <c r="AQ63" s="348" t="s">
        <v>430</v>
      </c>
      <c r="AR63" s="348">
        <v>10.87</v>
      </c>
      <c r="AS63" s="348">
        <v>7.21</v>
      </c>
      <c r="AT63" s="348">
        <v>5.85</v>
      </c>
      <c r="AU63" s="351"/>
      <c r="AV63" s="346" t="s">
        <v>430</v>
      </c>
      <c r="AW63" s="346" t="s">
        <v>430</v>
      </c>
      <c r="AX63" s="346">
        <v>2</v>
      </c>
      <c r="AY63" s="346">
        <v>3</v>
      </c>
      <c r="AZ63" s="346">
        <v>2</v>
      </c>
      <c r="BA63" s="362"/>
      <c r="BB63" s="348">
        <v>13.7992539515747</v>
      </c>
      <c r="BC63" s="375">
        <v>1.0603685778865299</v>
      </c>
      <c r="BD63" s="375">
        <v>5.9553798371090497E-2</v>
      </c>
      <c r="BE63" s="375">
        <v>0.21059699732352699</v>
      </c>
      <c r="BF63" s="374"/>
      <c r="BG63" s="348">
        <v>80.218900000000005</v>
      </c>
      <c r="BH63" s="348">
        <v>3.1247400000000001</v>
      </c>
      <c r="BI63" s="348">
        <v>10.1351</v>
      </c>
      <c r="BJ63" s="348">
        <v>6.5212599999999998</v>
      </c>
      <c r="BK63" s="373"/>
      <c r="BL63" s="372" t="s">
        <v>1170</v>
      </c>
      <c r="BM63" s="372" t="s">
        <v>1171</v>
      </c>
      <c r="BN63" s="372" t="s">
        <v>1172</v>
      </c>
      <c r="BO63" s="372" t="s">
        <v>1173</v>
      </c>
      <c r="BP63" s="372" t="s">
        <v>1174</v>
      </c>
      <c r="BQ63" s="373"/>
      <c r="BR63" s="354" t="s">
        <v>476</v>
      </c>
    </row>
    <row r="64" spans="1:70" s="107" customFormat="1" x14ac:dyDescent="0.25">
      <c r="A64" s="345" t="s">
        <v>1175</v>
      </c>
      <c r="B64" s="373"/>
      <c r="C64" s="719">
        <v>40949</v>
      </c>
      <c r="D64" s="373"/>
      <c r="E64" s="346">
        <v>131.762</v>
      </c>
      <c r="F64" s="373"/>
      <c r="G64" s="347">
        <v>42.61</v>
      </c>
      <c r="H64" s="374"/>
      <c r="I64" s="348">
        <v>0.51900000000000002</v>
      </c>
      <c r="J64" s="348">
        <v>-2.35E-2</v>
      </c>
      <c r="K64" s="348">
        <v>2.65</v>
      </c>
      <c r="L64" s="348">
        <v>7.2759</v>
      </c>
      <c r="M64" s="348">
        <v>-3.7715000000000001</v>
      </c>
      <c r="N64" s="350">
        <v>0.11749999999999999</v>
      </c>
      <c r="O64" s="348">
        <v>0.47270000000000001</v>
      </c>
      <c r="P64" s="348">
        <v>11.670199999999999</v>
      </c>
      <c r="Q64" s="348">
        <v>10.142300000000001</v>
      </c>
      <c r="R64" s="348">
        <v>11.110099999999999</v>
      </c>
      <c r="S64" s="348">
        <v>10.3314</v>
      </c>
      <c r="T64" s="348">
        <v>-3.7715000000000001</v>
      </c>
      <c r="U64" s="348">
        <v>-0.25750000000000001</v>
      </c>
      <c r="V64" s="348">
        <v>-1.9333</v>
      </c>
      <c r="W64" s="348">
        <v>2.2313000000000001</v>
      </c>
      <c r="X64" s="348">
        <v>10.606999999999999</v>
      </c>
      <c r="Y64" s="374"/>
      <c r="Z64" s="346">
        <v>14</v>
      </c>
      <c r="AA64" s="346">
        <v>13</v>
      </c>
      <c r="AB64" s="346">
        <v>7</v>
      </c>
      <c r="AC64" s="346">
        <v>6</v>
      </c>
      <c r="AD64" s="346">
        <v>4</v>
      </c>
      <c r="AE64" s="346">
        <v>6</v>
      </c>
      <c r="AF64" s="346">
        <v>11</v>
      </c>
      <c r="AG64" s="346">
        <v>10</v>
      </c>
      <c r="AH64" s="346">
        <v>7</v>
      </c>
      <c r="AI64" s="346">
        <v>6</v>
      </c>
      <c r="AJ64" s="346">
        <v>6</v>
      </c>
      <c r="AK64" s="346">
        <v>4</v>
      </c>
      <c r="AL64" s="346">
        <v>11</v>
      </c>
      <c r="AM64" s="346">
        <v>6</v>
      </c>
      <c r="AN64" s="346">
        <v>10</v>
      </c>
      <c r="AO64" s="373"/>
      <c r="AP64" s="348">
        <v>10.46</v>
      </c>
      <c r="AQ64" s="348">
        <v>10.9</v>
      </c>
      <c r="AR64" s="348">
        <v>8.8699999999999992</v>
      </c>
      <c r="AS64" s="348">
        <v>4.8</v>
      </c>
      <c r="AT64" s="348">
        <v>-1.49</v>
      </c>
      <c r="AU64" s="351"/>
      <c r="AV64" s="346">
        <v>8</v>
      </c>
      <c r="AW64" s="346">
        <v>8</v>
      </c>
      <c r="AX64" s="346">
        <v>8</v>
      </c>
      <c r="AY64" s="346">
        <v>6</v>
      </c>
      <c r="AZ64" s="346">
        <v>6</v>
      </c>
      <c r="BA64" s="362"/>
      <c r="BB64" s="348">
        <v>13.190992665799801</v>
      </c>
      <c r="BC64" s="375">
        <v>1.0492596889580701</v>
      </c>
      <c r="BD64" s="375">
        <v>4.3725928661097799E-2</v>
      </c>
      <c r="BE64" s="375">
        <v>-2.80093747450357E-2</v>
      </c>
      <c r="BF64" s="374"/>
      <c r="BG64" s="348">
        <v>88.020200000000003</v>
      </c>
      <c r="BH64" s="348">
        <v>4.1542700000000004</v>
      </c>
      <c r="BI64" s="348">
        <v>0.82229300000000005</v>
      </c>
      <c r="BJ64" s="348">
        <v>7.0032370000000004</v>
      </c>
      <c r="BK64" s="373"/>
      <c r="BL64" s="372" t="s">
        <v>1176</v>
      </c>
      <c r="BM64" s="372" t="s">
        <v>1177</v>
      </c>
      <c r="BN64" s="372" t="s">
        <v>1178</v>
      </c>
      <c r="BO64" s="372" t="s">
        <v>1179</v>
      </c>
      <c r="BP64" s="372" t="s">
        <v>1180</v>
      </c>
      <c r="BQ64" s="373"/>
      <c r="BR64" s="354" t="s">
        <v>1181</v>
      </c>
    </row>
    <row r="65" spans="1:70" s="107" customFormat="1" x14ac:dyDescent="0.25">
      <c r="A65" s="345" t="s">
        <v>1182</v>
      </c>
      <c r="B65" s="373"/>
      <c r="C65" s="719">
        <v>45741</v>
      </c>
      <c r="D65" s="373"/>
      <c r="E65" s="346">
        <v>103.41</v>
      </c>
      <c r="F65" s="373"/>
      <c r="G65" s="347">
        <v>8.9600000000000009</v>
      </c>
      <c r="H65" s="374"/>
      <c r="I65" s="348">
        <v>-0.55489999999999995</v>
      </c>
      <c r="J65" s="348">
        <v>-1.5385</v>
      </c>
      <c r="K65" s="348">
        <v>-1.7544</v>
      </c>
      <c r="L65" s="348">
        <v>1.4722999999999999</v>
      </c>
      <c r="M65" s="348">
        <v>-4.2735000000000003</v>
      </c>
      <c r="N65" s="350">
        <v>-10.1304</v>
      </c>
      <c r="O65" s="348" t="s">
        <v>430</v>
      </c>
      <c r="P65" s="348" t="s">
        <v>430</v>
      </c>
      <c r="Q65" s="348" t="s">
        <v>430</v>
      </c>
      <c r="R65" s="348" t="s">
        <v>430</v>
      </c>
      <c r="S65" s="348">
        <v>1.4722999999999999</v>
      </c>
      <c r="T65" s="348">
        <v>-4.7820999999999998</v>
      </c>
      <c r="U65" s="348">
        <v>-5.0846999999999998</v>
      </c>
      <c r="V65" s="348">
        <v>-11.984299999999999</v>
      </c>
      <c r="W65" s="348">
        <v>-4.0685000000000002</v>
      </c>
      <c r="X65" s="348">
        <v>-8.4147999999999996</v>
      </c>
      <c r="Y65" s="374"/>
      <c r="Z65" s="346">
        <v>19</v>
      </c>
      <c r="AA65" s="346">
        <v>19</v>
      </c>
      <c r="AB65" s="346">
        <v>19</v>
      </c>
      <c r="AC65" s="346">
        <v>19</v>
      </c>
      <c r="AD65" s="346">
        <v>8</v>
      </c>
      <c r="AE65" s="346">
        <v>18</v>
      </c>
      <c r="AF65" s="346" t="s">
        <v>430</v>
      </c>
      <c r="AG65" s="346" t="s">
        <v>430</v>
      </c>
      <c r="AH65" s="346" t="s">
        <v>430</v>
      </c>
      <c r="AI65" s="346" t="s">
        <v>430</v>
      </c>
      <c r="AJ65" s="346">
        <v>19</v>
      </c>
      <c r="AK65" s="346">
        <v>10</v>
      </c>
      <c r="AL65" s="346">
        <v>18</v>
      </c>
      <c r="AM65" s="346">
        <v>18</v>
      </c>
      <c r="AN65" s="346">
        <v>19</v>
      </c>
      <c r="AO65" s="373"/>
      <c r="AP65" s="348" t="s">
        <v>430</v>
      </c>
      <c r="AQ65" s="348" t="s">
        <v>430</v>
      </c>
      <c r="AR65" s="348" t="s">
        <v>430</v>
      </c>
      <c r="AS65" s="348" t="s">
        <v>430</v>
      </c>
      <c r="AT65" s="348">
        <v>-9.4600000000000009</v>
      </c>
      <c r="AU65" s="351"/>
      <c r="AV65" s="346" t="s">
        <v>430</v>
      </c>
      <c r="AW65" s="346" t="s">
        <v>430</v>
      </c>
      <c r="AX65" s="346" t="s">
        <v>430</v>
      </c>
      <c r="AY65" s="346" t="s">
        <v>430</v>
      </c>
      <c r="AZ65" s="346">
        <v>18</v>
      </c>
      <c r="BA65" s="362"/>
      <c r="BB65" s="348">
        <v>8.1685007557032492</v>
      </c>
      <c r="BC65" s="375">
        <v>0.54755758121799403</v>
      </c>
      <c r="BD65" s="375">
        <v>-0.148912327658937</v>
      </c>
      <c r="BE65" s="375">
        <v>-1.09556943876874</v>
      </c>
      <c r="BF65" s="374"/>
      <c r="BG65" s="348">
        <v>74.374499999999998</v>
      </c>
      <c r="BH65" s="348">
        <v>2.91492</v>
      </c>
      <c r="BI65" s="348" t="s">
        <v>430</v>
      </c>
      <c r="BJ65" s="348">
        <v>22.71058</v>
      </c>
      <c r="BK65" s="373"/>
      <c r="BL65" s="372" t="s">
        <v>1183</v>
      </c>
      <c r="BM65" s="372" t="s">
        <v>1184</v>
      </c>
      <c r="BN65" s="372" t="s">
        <v>1185</v>
      </c>
      <c r="BO65" s="372" t="s">
        <v>1186</v>
      </c>
      <c r="BP65" s="372" t="s">
        <v>1187</v>
      </c>
      <c r="BQ65" s="373"/>
      <c r="BR65" s="354" t="s">
        <v>463</v>
      </c>
    </row>
    <row r="66" spans="1:70" s="107" customFormat="1" x14ac:dyDescent="0.25">
      <c r="A66" s="345" t="s">
        <v>1188</v>
      </c>
      <c r="B66" s="373"/>
      <c r="C66" s="719">
        <v>34915</v>
      </c>
      <c r="D66" s="373"/>
      <c r="E66" s="346">
        <v>51.3949</v>
      </c>
      <c r="F66" s="373"/>
      <c r="G66" s="347">
        <v>155.57</v>
      </c>
      <c r="H66" s="374"/>
      <c r="I66" s="348">
        <v>0.38069999999999998</v>
      </c>
      <c r="J66" s="348">
        <v>-0.23730000000000001</v>
      </c>
      <c r="K66" s="348">
        <v>0.78390000000000004</v>
      </c>
      <c r="L66" s="348">
        <v>5.5713999999999997</v>
      </c>
      <c r="M66" s="348">
        <v>-4.3175999999999997</v>
      </c>
      <c r="N66" s="350">
        <v>-0.1925</v>
      </c>
      <c r="O66" s="348">
        <v>1.1275999999999999</v>
      </c>
      <c r="P66" s="348">
        <v>13.019399999999999</v>
      </c>
      <c r="Q66" s="348">
        <v>10.2918</v>
      </c>
      <c r="R66" s="348">
        <v>10.1343</v>
      </c>
      <c r="S66" s="348">
        <v>8.2301000000000002</v>
      </c>
      <c r="T66" s="348">
        <v>-4.2527999999999997</v>
      </c>
      <c r="U66" s="348">
        <v>0.61439999999999995</v>
      </c>
      <c r="V66" s="348">
        <v>-1.9907999999999999</v>
      </c>
      <c r="W66" s="348">
        <v>1.8862000000000001</v>
      </c>
      <c r="X66" s="348">
        <v>9.3640000000000008</v>
      </c>
      <c r="Y66" s="374"/>
      <c r="Z66" s="346">
        <v>16</v>
      </c>
      <c r="AA66" s="346">
        <v>17</v>
      </c>
      <c r="AB66" s="346">
        <v>18</v>
      </c>
      <c r="AC66" s="346">
        <v>17</v>
      </c>
      <c r="AD66" s="346">
        <v>9</v>
      </c>
      <c r="AE66" s="346">
        <v>7</v>
      </c>
      <c r="AF66" s="346">
        <v>7</v>
      </c>
      <c r="AG66" s="346">
        <v>6</v>
      </c>
      <c r="AH66" s="346">
        <v>6</v>
      </c>
      <c r="AI66" s="346">
        <v>9</v>
      </c>
      <c r="AJ66" s="346">
        <v>17</v>
      </c>
      <c r="AK66" s="346">
        <v>7</v>
      </c>
      <c r="AL66" s="346">
        <v>8</v>
      </c>
      <c r="AM66" s="346">
        <v>7</v>
      </c>
      <c r="AN66" s="346">
        <v>16</v>
      </c>
      <c r="AO66" s="373"/>
      <c r="AP66" s="348">
        <v>10.56</v>
      </c>
      <c r="AQ66" s="348">
        <v>11.55</v>
      </c>
      <c r="AR66" s="348">
        <v>9.3699999999999992</v>
      </c>
      <c r="AS66" s="348">
        <v>4.76</v>
      </c>
      <c r="AT66" s="348">
        <v>-2.0299999999999998</v>
      </c>
      <c r="AU66" s="351"/>
      <c r="AV66" s="346">
        <v>7</v>
      </c>
      <c r="AW66" s="346">
        <v>7</v>
      </c>
      <c r="AX66" s="346">
        <v>5</v>
      </c>
      <c r="AY66" s="346">
        <v>7</v>
      </c>
      <c r="AZ66" s="346">
        <v>9</v>
      </c>
      <c r="BA66" s="362"/>
      <c r="BB66" s="348">
        <v>12.5056552800811</v>
      </c>
      <c r="BC66" s="375">
        <v>0.97581216580538199</v>
      </c>
      <c r="BD66" s="375">
        <v>5.0767454499861898E-2</v>
      </c>
      <c r="BE66" s="375">
        <v>7.6337441999859895E-2</v>
      </c>
      <c r="BF66" s="374"/>
      <c r="BG66" s="348">
        <v>80.983900000000006</v>
      </c>
      <c r="BH66" s="348">
        <v>6.7691800000000004</v>
      </c>
      <c r="BI66" s="348">
        <v>3.0531799999999998</v>
      </c>
      <c r="BJ66" s="348">
        <v>9.19374</v>
      </c>
      <c r="BK66" s="373"/>
      <c r="BL66" s="372" t="s">
        <v>1189</v>
      </c>
      <c r="BM66" s="372" t="s">
        <v>1190</v>
      </c>
      <c r="BN66" s="372" t="s">
        <v>727</v>
      </c>
      <c r="BO66" s="372" t="s">
        <v>1191</v>
      </c>
      <c r="BP66" s="372" t="s">
        <v>1192</v>
      </c>
      <c r="BQ66" s="373"/>
      <c r="BR66" s="354" t="s">
        <v>904</v>
      </c>
    </row>
    <row r="67" spans="1:70" x14ac:dyDescent="0.25">
      <c r="A67" s="36" t="s">
        <v>93</v>
      </c>
      <c r="B67" s="43"/>
      <c r="C67" s="720"/>
      <c r="D67" s="43"/>
      <c r="E67" s="51"/>
      <c r="F67" s="43"/>
      <c r="G67" s="55"/>
      <c r="H67" s="66"/>
      <c r="I67" s="59">
        <v>0.53010000000000002</v>
      </c>
      <c r="J67" s="59">
        <v>8.8400000000000006E-2</v>
      </c>
      <c r="K67" s="59">
        <v>2.1657000000000002</v>
      </c>
      <c r="L67" s="59">
        <v>7.4519000000000002</v>
      </c>
      <c r="M67" s="59">
        <v>-4.1333000000000002</v>
      </c>
      <c r="N67" s="70">
        <v>-1.1836</v>
      </c>
      <c r="O67" s="59">
        <v>1.0044</v>
      </c>
      <c r="P67" s="59">
        <v>11.985099999999999</v>
      </c>
      <c r="Q67" s="59">
        <v>10.0154</v>
      </c>
      <c r="R67" s="59">
        <v>11.572900000000001</v>
      </c>
      <c r="S67" s="59">
        <v>10.2135</v>
      </c>
      <c r="T67" s="59">
        <v>-4.0890000000000004</v>
      </c>
      <c r="U67" s="59">
        <v>0.1832</v>
      </c>
      <c r="V67" s="59">
        <v>-3.1461000000000001</v>
      </c>
      <c r="W67" s="59">
        <v>2.0165000000000002</v>
      </c>
      <c r="X67" s="59">
        <v>9.0519999999999996</v>
      </c>
      <c r="Y67" s="66"/>
      <c r="Z67" s="51">
        <v>19</v>
      </c>
      <c r="AA67" s="51">
        <v>19</v>
      </c>
      <c r="AB67" s="51">
        <v>19</v>
      </c>
      <c r="AC67" s="51">
        <v>19</v>
      </c>
      <c r="AD67" s="51">
        <v>18</v>
      </c>
      <c r="AE67" s="51">
        <v>18</v>
      </c>
      <c r="AF67" s="51">
        <v>16</v>
      </c>
      <c r="AG67" s="51">
        <v>16</v>
      </c>
      <c r="AH67" s="51">
        <v>13</v>
      </c>
      <c r="AI67" s="51">
        <v>10</v>
      </c>
      <c r="AJ67" s="51">
        <v>19</v>
      </c>
      <c r="AK67" s="51">
        <v>18</v>
      </c>
      <c r="AL67" s="51">
        <v>18</v>
      </c>
      <c r="AM67" s="51">
        <v>18</v>
      </c>
      <c r="AN67" s="51">
        <v>19</v>
      </c>
      <c r="AO67" s="43"/>
      <c r="AP67" s="59">
        <v>11.311</v>
      </c>
      <c r="AQ67" s="59">
        <v>11.376666666666701</v>
      </c>
      <c r="AR67" s="59">
        <v>8.7814285714285703</v>
      </c>
      <c r="AS67" s="59">
        <v>4.6737500000000001</v>
      </c>
      <c r="AT67" s="59">
        <v>-1.61222222222222</v>
      </c>
      <c r="AU67" s="78"/>
      <c r="AV67" s="51">
        <v>10</v>
      </c>
      <c r="AW67" s="51">
        <v>12</v>
      </c>
      <c r="AX67" s="51">
        <v>14</v>
      </c>
      <c r="AY67" s="51">
        <v>16</v>
      </c>
      <c r="AZ67" s="51">
        <v>18</v>
      </c>
      <c r="BA67" s="258"/>
      <c r="BB67" s="59"/>
      <c r="BC67" s="276"/>
      <c r="BD67" s="276"/>
      <c r="BE67" s="276"/>
      <c r="BF67" s="66"/>
      <c r="BG67" s="59"/>
      <c r="BH67" s="59"/>
      <c r="BI67" s="59"/>
      <c r="BJ67" s="59"/>
      <c r="BK67" s="43"/>
      <c r="BL67" s="84"/>
      <c r="BM67" s="84"/>
      <c r="BN67" s="84"/>
      <c r="BO67" s="84"/>
      <c r="BP67" s="84"/>
      <c r="BQ67" s="43"/>
      <c r="BR67" s="88"/>
    </row>
    <row r="68" spans="1:70" x14ac:dyDescent="0.25">
      <c r="A68" s="37" t="s">
        <v>94</v>
      </c>
      <c r="B68" s="44"/>
      <c r="C68" s="721"/>
      <c r="D68" s="44"/>
      <c r="E68" s="52"/>
      <c r="F68" s="44"/>
      <c r="G68" s="56"/>
      <c r="H68" s="67"/>
      <c r="I68" s="60">
        <v>0.86519999999999997</v>
      </c>
      <c r="J68" s="60">
        <v>0.78459999999999996</v>
      </c>
      <c r="K68" s="60">
        <v>4.3574999999999999</v>
      </c>
      <c r="L68" s="60">
        <v>16.721599999999999</v>
      </c>
      <c r="M68" s="60">
        <v>3.0030999999999999</v>
      </c>
      <c r="N68" s="71">
        <v>5.3642000000000003</v>
      </c>
      <c r="O68" s="60">
        <v>4.3921999999999999</v>
      </c>
      <c r="P68" s="60">
        <v>15.3696</v>
      </c>
      <c r="Q68" s="60">
        <v>12.7851</v>
      </c>
      <c r="R68" s="60">
        <v>12.8752</v>
      </c>
      <c r="S68" s="60">
        <v>20.541599999999999</v>
      </c>
      <c r="T68" s="60">
        <v>3.0207000000000002</v>
      </c>
      <c r="U68" s="60">
        <v>5.9356999999999998</v>
      </c>
      <c r="V68" s="60">
        <v>2.903</v>
      </c>
      <c r="W68" s="60">
        <v>3.8818000000000001</v>
      </c>
      <c r="X68" s="60">
        <v>17.759</v>
      </c>
      <c r="Y68" s="67"/>
      <c r="Z68" s="52"/>
      <c r="AA68" s="52"/>
      <c r="AB68" s="52"/>
      <c r="AC68" s="52"/>
      <c r="AD68" s="52"/>
      <c r="AE68" s="52"/>
      <c r="AF68" s="52"/>
      <c r="AG68" s="52"/>
      <c r="AH68" s="52"/>
      <c r="AI68" s="52"/>
      <c r="AJ68" s="52"/>
      <c r="AK68" s="52"/>
      <c r="AL68" s="52"/>
      <c r="AM68" s="52"/>
      <c r="AN68" s="52"/>
      <c r="AO68" s="44"/>
      <c r="AP68" s="60">
        <v>13.25</v>
      </c>
      <c r="AQ68" s="60">
        <v>14.07</v>
      </c>
      <c r="AR68" s="60">
        <v>11.75</v>
      </c>
      <c r="AS68" s="60">
        <v>8.2200000000000006</v>
      </c>
      <c r="AT68" s="60">
        <v>11.11</v>
      </c>
      <c r="AU68" s="79"/>
      <c r="AV68" s="52"/>
      <c r="AW68" s="52"/>
      <c r="AX68" s="52"/>
      <c r="AY68" s="52"/>
      <c r="AZ68" s="52"/>
      <c r="BA68" s="259"/>
      <c r="BB68" s="60"/>
      <c r="BC68" s="277"/>
      <c r="BD68" s="277"/>
      <c r="BE68" s="277"/>
      <c r="BF68" s="67"/>
      <c r="BG68" s="60"/>
      <c r="BH68" s="60"/>
      <c r="BI68" s="60"/>
      <c r="BJ68" s="60"/>
      <c r="BK68" s="44"/>
      <c r="BL68" s="85"/>
      <c r="BM68" s="85"/>
      <c r="BN68" s="85"/>
      <c r="BO68" s="85"/>
      <c r="BP68" s="85"/>
      <c r="BQ68" s="44"/>
      <c r="BR68" s="89"/>
    </row>
    <row r="69" spans="1:70" x14ac:dyDescent="0.25">
      <c r="A69" s="37" t="s">
        <v>95</v>
      </c>
      <c r="B69" s="44"/>
      <c r="C69" s="721"/>
      <c r="D69" s="44"/>
      <c r="E69" s="52"/>
      <c r="F69" s="44"/>
      <c r="G69" s="56"/>
      <c r="H69" s="67"/>
      <c r="I69" s="60">
        <v>-0.55489999999999995</v>
      </c>
      <c r="J69" s="60">
        <v>-1.5385</v>
      </c>
      <c r="K69" s="60">
        <v>-1.7544</v>
      </c>
      <c r="L69" s="60">
        <v>1.4722999999999999</v>
      </c>
      <c r="M69" s="60">
        <v>-7.9752999999999998</v>
      </c>
      <c r="N69" s="71">
        <v>-10.1304</v>
      </c>
      <c r="O69" s="60">
        <v>-2.149</v>
      </c>
      <c r="P69" s="60">
        <v>8.0578000000000003</v>
      </c>
      <c r="Q69" s="60">
        <v>7.1779000000000002</v>
      </c>
      <c r="R69" s="60">
        <v>10.1196</v>
      </c>
      <c r="S69" s="60">
        <v>1.4722999999999999</v>
      </c>
      <c r="T69" s="60">
        <v>-8.0467999999999993</v>
      </c>
      <c r="U69" s="60">
        <v>-5.0846999999999998</v>
      </c>
      <c r="V69" s="60">
        <v>-11.984299999999999</v>
      </c>
      <c r="W69" s="60">
        <v>-4.0685000000000002</v>
      </c>
      <c r="X69" s="60">
        <v>-8.4147999999999996</v>
      </c>
      <c r="Y69" s="67"/>
      <c r="Z69" s="52"/>
      <c r="AA69" s="52"/>
      <c r="AB69" s="52"/>
      <c r="AC69" s="52"/>
      <c r="AD69" s="52"/>
      <c r="AE69" s="52"/>
      <c r="AF69" s="52"/>
      <c r="AG69" s="52"/>
      <c r="AH69" s="52"/>
      <c r="AI69" s="52"/>
      <c r="AJ69" s="52"/>
      <c r="AK69" s="52"/>
      <c r="AL69" s="52"/>
      <c r="AM69" s="52"/>
      <c r="AN69" s="52"/>
      <c r="AO69" s="44"/>
      <c r="AP69" s="60">
        <v>9.41</v>
      </c>
      <c r="AQ69" s="60">
        <v>8.9</v>
      </c>
      <c r="AR69" s="60">
        <v>5.99</v>
      </c>
      <c r="AS69" s="60">
        <v>2.14</v>
      </c>
      <c r="AT69" s="60">
        <v>-9.4600000000000009</v>
      </c>
      <c r="AU69" s="79"/>
      <c r="AV69" s="52"/>
      <c r="AW69" s="52"/>
      <c r="AX69" s="52"/>
      <c r="AY69" s="52"/>
      <c r="AZ69" s="52"/>
      <c r="BA69" s="259"/>
      <c r="BB69" s="60"/>
      <c r="BC69" s="277"/>
      <c r="BD69" s="277"/>
      <c r="BE69" s="277"/>
      <c r="BF69" s="67"/>
      <c r="BG69" s="60"/>
      <c r="BH69" s="60"/>
      <c r="BI69" s="60"/>
      <c r="BJ69" s="60"/>
      <c r="BK69" s="44"/>
      <c r="BL69" s="85"/>
      <c r="BM69" s="85"/>
      <c r="BN69" s="85"/>
      <c r="BO69" s="85"/>
      <c r="BP69" s="85"/>
      <c r="BQ69" s="44"/>
      <c r="BR69" s="89"/>
    </row>
    <row r="70" spans="1:70" x14ac:dyDescent="0.25">
      <c r="A70" s="38" t="s">
        <v>96</v>
      </c>
      <c r="B70" s="45"/>
      <c r="C70" s="722"/>
      <c r="D70" s="45"/>
      <c r="E70" s="53"/>
      <c r="F70" s="45"/>
      <c r="G70" s="57"/>
      <c r="H70" s="68"/>
      <c r="I70" s="61">
        <v>0.60540000000000005</v>
      </c>
      <c r="J70" s="61">
        <v>0.129</v>
      </c>
      <c r="K70" s="61">
        <v>2.073</v>
      </c>
      <c r="L70" s="61">
        <v>7.0077999999999996</v>
      </c>
      <c r="M70" s="61">
        <v>-4.4035000000000002</v>
      </c>
      <c r="N70" s="72">
        <v>-1.137</v>
      </c>
      <c r="O70" s="61">
        <v>0.91454999999999997</v>
      </c>
      <c r="P70" s="61">
        <v>11.949199999999999</v>
      </c>
      <c r="Q70" s="61">
        <v>10.142300000000001</v>
      </c>
      <c r="R70" s="61">
        <v>11.660299999999999</v>
      </c>
      <c r="S70" s="61">
        <v>9.9474</v>
      </c>
      <c r="T70" s="61">
        <v>-4.7820999999999998</v>
      </c>
      <c r="U70" s="61">
        <v>-0.24560000000000001</v>
      </c>
      <c r="V70" s="61">
        <v>-3.0238999999999998</v>
      </c>
      <c r="W70" s="61">
        <v>2.2313000000000001</v>
      </c>
      <c r="X70" s="61">
        <v>10.704800000000001</v>
      </c>
      <c r="Y70" s="68"/>
      <c r="Z70" s="53"/>
      <c r="AA70" s="53"/>
      <c r="AB70" s="53"/>
      <c r="AC70" s="53"/>
      <c r="AD70" s="53"/>
      <c r="AE70" s="53"/>
      <c r="AF70" s="53"/>
      <c r="AG70" s="53"/>
      <c r="AH70" s="53"/>
      <c r="AI70" s="53"/>
      <c r="AJ70" s="53"/>
      <c r="AK70" s="53"/>
      <c r="AL70" s="53"/>
      <c r="AM70" s="53"/>
      <c r="AN70" s="53"/>
      <c r="AO70" s="45"/>
      <c r="AP70" s="61">
        <v>11.4</v>
      </c>
      <c r="AQ70" s="61">
        <v>11.58</v>
      </c>
      <c r="AR70" s="61">
        <v>8.93</v>
      </c>
      <c r="AS70" s="61">
        <v>4.62</v>
      </c>
      <c r="AT70" s="61">
        <v>-2.08</v>
      </c>
      <c r="AU70" s="80"/>
      <c r="AV70" s="53"/>
      <c r="AW70" s="53"/>
      <c r="AX70" s="53"/>
      <c r="AY70" s="53"/>
      <c r="AZ70" s="53"/>
      <c r="BA70" s="262"/>
      <c r="BB70" s="61"/>
      <c r="BC70" s="279"/>
      <c r="BD70" s="279"/>
      <c r="BE70" s="279"/>
      <c r="BF70" s="68"/>
      <c r="BG70" s="61"/>
      <c r="BH70" s="61"/>
      <c r="BI70" s="61"/>
      <c r="BJ70" s="61"/>
      <c r="BK70" s="45"/>
      <c r="BL70" s="86"/>
      <c r="BM70" s="86"/>
      <c r="BN70" s="86"/>
      <c r="BO70" s="86"/>
      <c r="BP70" s="86"/>
      <c r="BQ70" s="45"/>
      <c r="BR70" s="90"/>
    </row>
    <row r="71" spans="1:70" ht="14.5" x14ac:dyDescent="0.25">
      <c r="A71" s="39" t="s">
        <v>111</v>
      </c>
      <c r="B71" s="46"/>
      <c r="C71" s="72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63"/>
      <c r="BB71" s="62"/>
      <c r="BC71" s="245"/>
      <c r="BD71" s="245"/>
      <c r="BE71" s="245"/>
      <c r="BF71" s="69"/>
      <c r="BG71" s="62"/>
      <c r="BH71" s="62"/>
      <c r="BI71" s="62"/>
      <c r="BJ71" s="62"/>
      <c r="BK71" s="46"/>
      <c r="BL71" s="87"/>
      <c r="BM71" s="87"/>
      <c r="BN71" s="87"/>
      <c r="BO71" s="87"/>
      <c r="BP71" s="87"/>
      <c r="BQ71" s="46"/>
      <c r="BR71" s="91"/>
    </row>
    <row r="72" spans="1:70" s="107" customFormat="1" x14ac:dyDescent="0.25">
      <c r="A72" s="481" t="s">
        <v>1193</v>
      </c>
      <c r="B72" s="402"/>
      <c r="C72" s="724">
        <v>44784</v>
      </c>
      <c r="D72" s="402"/>
      <c r="E72" s="403">
        <v>3415.81</v>
      </c>
      <c r="F72" s="402"/>
      <c r="G72" s="404">
        <v>16.6464</v>
      </c>
      <c r="H72" s="406"/>
      <c r="I72" s="405">
        <v>0.82920000000000005</v>
      </c>
      <c r="J72" s="405">
        <v>0.80110000000000003</v>
      </c>
      <c r="K72" s="405">
        <v>4.2133000000000003</v>
      </c>
      <c r="L72" s="405">
        <v>17.151399999999999</v>
      </c>
      <c r="M72" s="405">
        <v>3.7488999999999999</v>
      </c>
      <c r="N72" s="407">
        <v>6.9229000000000003</v>
      </c>
      <c r="O72" s="405">
        <v>3.2576999999999998</v>
      </c>
      <c r="P72" s="405">
        <v>17.1235</v>
      </c>
      <c r="Q72" s="405" t="s">
        <v>430</v>
      </c>
      <c r="R72" s="405" t="s">
        <v>430</v>
      </c>
      <c r="S72" s="405">
        <v>20.952999999999999</v>
      </c>
      <c r="T72" s="405">
        <v>3.7372000000000001</v>
      </c>
      <c r="U72" s="405">
        <v>7.0693999999999999</v>
      </c>
      <c r="V72" s="405">
        <v>4.0321999999999996</v>
      </c>
      <c r="W72" s="405">
        <v>1.1693</v>
      </c>
      <c r="X72" s="405">
        <v>14.069800000000001</v>
      </c>
      <c r="Y72" s="406"/>
      <c r="Z72" s="403">
        <v>2</v>
      </c>
      <c r="AA72" s="403">
        <v>2</v>
      </c>
      <c r="AB72" s="403">
        <v>2</v>
      </c>
      <c r="AC72" s="403">
        <v>1</v>
      </c>
      <c r="AD72" s="403">
        <v>1</v>
      </c>
      <c r="AE72" s="403">
        <v>1</v>
      </c>
      <c r="AF72" s="403">
        <v>4</v>
      </c>
      <c r="AG72" s="403">
        <v>1</v>
      </c>
      <c r="AH72" s="403" t="s">
        <v>430</v>
      </c>
      <c r="AI72" s="403" t="s">
        <v>430</v>
      </c>
      <c r="AJ72" s="403">
        <v>1</v>
      </c>
      <c r="AK72" s="403">
        <v>1</v>
      </c>
      <c r="AL72" s="403">
        <v>1</v>
      </c>
      <c r="AM72" s="403">
        <v>2</v>
      </c>
      <c r="AN72" s="403">
        <v>18</v>
      </c>
      <c r="AO72" s="402"/>
      <c r="AP72" s="405" t="s">
        <v>430</v>
      </c>
      <c r="AQ72" s="405" t="s">
        <v>430</v>
      </c>
      <c r="AR72" s="405" t="s">
        <v>430</v>
      </c>
      <c r="AS72" s="405">
        <v>9.59</v>
      </c>
      <c r="AT72" s="405">
        <v>12.71</v>
      </c>
      <c r="AU72" s="408"/>
      <c r="AV72" s="403" t="s">
        <v>430</v>
      </c>
      <c r="AW72" s="403" t="s">
        <v>430</v>
      </c>
      <c r="AX72" s="403" t="s">
        <v>430</v>
      </c>
      <c r="AY72" s="403">
        <v>2</v>
      </c>
      <c r="AZ72" s="403">
        <v>1</v>
      </c>
      <c r="BA72" s="409"/>
      <c r="BB72" s="405">
        <v>16.440100658847602</v>
      </c>
      <c r="BC72" s="410">
        <v>1.20661430627897</v>
      </c>
      <c r="BD72" s="410">
        <v>6.6490420513109993E-2</v>
      </c>
      <c r="BE72" s="410">
        <v>0.39761155164356798</v>
      </c>
      <c r="BF72" s="406"/>
      <c r="BG72" s="405">
        <v>67.658600000000007</v>
      </c>
      <c r="BH72" s="405" t="s">
        <v>430</v>
      </c>
      <c r="BI72" s="405">
        <v>6.2725099999999996</v>
      </c>
      <c r="BJ72" s="405">
        <v>26.06889</v>
      </c>
      <c r="BK72" s="402"/>
      <c r="BL72" s="401" t="s">
        <v>1084</v>
      </c>
      <c r="BM72" s="401" t="s">
        <v>1085</v>
      </c>
      <c r="BN72" s="401" t="s">
        <v>1086</v>
      </c>
      <c r="BO72" s="401" t="s">
        <v>1087</v>
      </c>
      <c r="BP72" s="401" t="s">
        <v>1088</v>
      </c>
      <c r="BQ72" s="402"/>
      <c r="BR72" s="411" t="s">
        <v>547</v>
      </c>
    </row>
    <row r="73" spans="1:70" s="107" customFormat="1" x14ac:dyDescent="0.25">
      <c r="A73" s="345" t="s">
        <v>1194</v>
      </c>
      <c r="B73" s="373"/>
      <c r="C73" s="719">
        <v>41276</v>
      </c>
      <c r="D73" s="373"/>
      <c r="E73" s="346">
        <v>2579.62</v>
      </c>
      <c r="F73" s="373"/>
      <c r="G73" s="347">
        <v>253.96109999999999</v>
      </c>
      <c r="H73" s="374"/>
      <c r="I73" s="348">
        <v>0.2424</v>
      </c>
      <c r="J73" s="348">
        <v>-0.29409999999999997</v>
      </c>
      <c r="K73" s="348">
        <v>1.034</v>
      </c>
      <c r="L73" s="348">
        <v>6.9217000000000004</v>
      </c>
      <c r="M73" s="348">
        <v>-3.2292000000000001</v>
      </c>
      <c r="N73" s="350">
        <v>-4.9700000000000001E-2</v>
      </c>
      <c r="O73" s="348">
        <v>2.0065</v>
      </c>
      <c r="P73" s="348">
        <v>14.328799999999999</v>
      </c>
      <c r="Q73" s="348">
        <v>12.821199999999999</v>
      </c>
      <c r="R73" s="348">
        <v>13.9809</v>
      </c>
      <c r="S73" s="348">
        <v>9.9534000000000002</v>
      </c>
      <c r="T73" s="348">
        <v>-3.2726000000000002</v>
      </c>
      <c r="U73" s="348">
        <v>1.8801000000000001</v>
      </c>
      <c r="V73" s="348">
        <v>-1.8123</v>
      </c>
      <c r="W73" s="348">
        <v>1.0004</v>
      </c>
      <c r="X73" s="348">
        <v>14.6998</v>
      </c>
      <c r="Y73" s="374"/>
      <c r="Z73" s="346">
        <v>19</v>
      </c>
      <c r="AA73" s="346">
        <v>18</v>
      </c>
      <c r="AB73" s="346">
        <v>18</v>
      </c>
      <c r="AC73" s="346">
        <v>13</v>
      </c>
      <c r="AD73" s="346">
        <v>5</v>
      </c>
      <c r="AE73" s="346">
        <v>11</v>
      </c>
      <c r="AF73" s="346">
        <v>9</v>
      </c>
      <c r="AG73" s="346">
        <v>6</v>
      </c>
      <c r="AH73" s="346">
        <v>3</v>
      </c>
      <c r="AI73" s="346">
        <v>3</v>
      </c>
      <c r="AJ73" s="346">
        <v>12</v>
      </c>
      <c r="AK73" s="346">
        <v>5</v>
      </c>
      <c r="AL73" s="346">
        <v>6</v>
      </c>
      <c r="AM73" s="346">
        <v>10</v>
      </c>
      <c r="AN73" s="346">
        <v>19</v>
      </c>
      <c r="AO73" s="373"/>
      <c r="AP73" s="348">
        <v>14</v>
      </c>
      <c r="AQ73" s="348">
        <v>13.94</v>
      </c>
      <c r="AR73" s="348">
        <v>11.2</v>
      </c>
      <c r="AS73" s="348">
        <v>6.04</v>
      </c>
      <c r="AT73" s="348">
        <v>-0.25</v>
      </c>
      <c r="AU73" s="351"/>
      <c r="AV73" s="346">
        <v>2</v>
      </c>
      <c r="AW73" s="346">
        <v>3</v>
      </c>
      <c r="AX73" s="346">
        <v>4</v>
      </c>
      <c r="AY73" s="346">
        <v>7</v>
      </c>
      <c r="AZ73" s="346">
        <v>7</v>
      </c>
      <c r="BA73" s="362"/>
      <c r="BB73" s="348">
        <v>12.0505586589247</v>
      </c>
      <c r="BC73" s="375">
        <v>0.95539669764419899</v>
      </c>
      <c r="BD73" s="375">
        <v>6.4079902460431701E-2</v>
      </c>
      <c r="BE73" s="375">
        <v>0.22150387467625701</v>
      </c>
      <c r="BF73" s="374"/>
      <c r="BG73" s="348">
        <v>79.560199999999995</v>
      </c>
      <c r="BH73" s="348">
        <v>14.7272</v>
      </c>
      <c r="BI73" s="348" t="s">
        <v>430</v>
      </c>
      <c r="BJ73" s="348">
        <v>5.7126000000000001</v>
      </c>
      <c r="BK73" s="373"/>
      <c r="BL73" s="372" t="s">
        <v>1090</v>
      </c>
      <c r="BM73" s="372" t="s">
        <v>1091</v>
      </c>
      <c r="BN73" s="372" t="s">
        <v>1092</v>
      </c>
      <c r="BO73" s="372" t="s">
        <v>1093</v>
      </c>
      <c r="BP73" s="372" t="s">
        <v>1094</v>
      </c>
      <c r="BQ73" s="373"/>
      <c r="BR73" s="354" t="s">
        <v>463</v>
      </c>
    </row>
    <row r="74" spans="1:70" s="107" customFormat="1" x14ac:dyDescent="0.25">
      <c r="A74" s="345" t="s">
        <v>1195</v>
      </c>
      <c r="B74" s="373"/>
      <c r="C74" s="719">
        <v>41275</v>
      </c>
      <c r="D74" s="373"/>
      <c r="E74" s="346">
        <v>2050.7399999999998</v>
      </c>
      <c r="F74" s="373"/>
      <c r="G74" s="347">
        <v>89.242999999999995</v>
      </c>
      <c r="H74" s="374"/>
      <c r="I74" s="348">
        <v>0.62009999999999998</v>
      </c>
      <c r="J74" s="348">
        <v>0.14929999999999999</v>
      </c>
      <c r="K74" s="348">
        <v>2.3452000000000002</v>
      </c>
      <c r="L74" s="348">
        <v>8.2429000000000006</v>
      </c>
      <c r="M74" s="348">
        <v>-3.6898</v>
      </c>
      <c r="N74" s="350">
        <v>1.9594</v>
      </c>
      <c r="O74" s="348">
        <v>4.4652000000000003</v>
      </c>
      <c r="P74" s="348">
        <v>14.850199999999999</v>
      </c>
      <c r="Q74" s="348">
        <v>12.9215</v>
      </c>
      <c r="R74" s="348">
        <v>13.9701</v>
      </c>
      <c r="S74" s="348">
        <v>10.998799999999999</v>
      </c>
      <c r="T74" s="348">
        <v>-3.8018999999999998</v>
      </c>
      <c r="U74" s="348">
        <v>1.9943</v>
      </c>
      <c r="V74" s="348">
        <v>0.2291</v>
      </c>
      <c r="W74" s="348">
        <v>2.6006</v>
      </c>
      <c r="X74" s="348">
        <v>12.983700000000001</v>
      </c>
      <c r="Y74" s="374"/>
      <c r="Z74" s="346">
        <v>10</v>
      </c>
      <c r="AA74" s="346">
        <v>10</v>
      </c>
      <c r="AB74" s="346">
        <v>8</v>
      </c>
      <c r="AC74" s="346">
        <v>5</v>
      </c>
      <c r="AD74" s="346">
        <v>7</v>
      </c>
      <c r="AE74" s="346">
        <v>4</v>
      </c>
      <c r="AF74" s="346">
        <v>3</v>
      </c>
      <c r="AG74" s="346">
        <v>5</v>
      </c>
      <c r="AH74" s="346">
        <v>2</v>
      </c>
      <c r="AI74" s="346">
        <v>4</v>
      </c>
      <c r="AJ74" s="346">
        <v>5</v>
      </c>
      <c r="AK74" s="346">
        <v>8</v>
      </c>
      <c r="AL74" s="346">
        <v>5</v>
      </c>
      <c r="AM74" s="346">
        <v>4</v>
      </c>
      <c r="AN74" s="346">
        <v>6</v>
      </c>
      <c r="AO74" s="373"/>
      <c r="AP74" s="348">
        <v>13.74</v>
      </c>
      <c r="AQ74" s="348">
        <v>14.32</v>
      </c>
      <c r="AR74" s="348">
        <v>11.88</v>
      </c>
      <c r="AS74" s="348">
        <v>7.76</v>
      </c>
      <c r="AT74" s="348">
        <v>0.18</v>
      </c>
      <c r="AU74" s="351"/>
      <c r="AV74" s="346">
        <v>3</v>
      </c>
      <c r="AW74" s="346">
        <v>2</v>
      </c>
      <c r="AX74" s="346">
        <v>3</v>
      </c>
      <c r="AY74" s="346">
        <v>5</v>
      </c>
      <c r="AZ74" s="346">
        <v>4</v>
      </c>
      <c r="BA74" s="362"/>
      <c r="BB74" s="348">
        <v>13.2677058502434</v>
      </c>
      <c r="BC74" s="375">
        <v>1.0929878297058899</v>
      </c>
      <c r="BD74" s="375">
        <v>6.2116707037373001E-2</v>
      </c>
      <c r="BE74" s="375">
        <v>0.19853344971740999</v>
      </c>
      <c r="BF74" s="374"/>
      <c r="BG74" s="348">
        <v>82.471299999999999</v>
      </c>
      <c r="BH74" s="348">
        <v>7.2061000000000002</v>
      </c>
      <c r="BI74" s="348">
        <v>8.32395</v>
      </c>
      <c r="BJ74" s="348">
        <v>1.99865</v>
      </c>
      <c r="BK74" s="373"/>
      <c r="BL74" s="372" t="s">
        <v>1096</v>
      </c>
      <c r="BM74" s="372" t="s">
        <v>1097</v>
      </c>
      <c r="BN74" s="372" t="s">
        <v>1098</v>
      </c>
      <c r="BO74" s="372" t="s">
        <v>1099</v>
      </c>
      <c r="BP74" s="372" t="s">
        <v>1100</v>
      </c>
      <c r="BQ74" s="373"/>
      <c r="BR74" s="354" t="s">
        <v>525</v>
      </c>
    </row>
    <row r="75" spans="1:70" s="107" customFormat="1" x14ac:dyDescent="0.25">
      <c r="A75" s="345" t="s">
        <v>1196</v>
      </c>
      <c r="B75" s="373"/>
      <c r="C75" s="719">
        <v>41275</v>
      </c>
      <c r="D75" s="373"/>
      <c r="E75" s="346">
        <v>1801.06</v>
      </c>
      <c r="F75" s="373"/>
      <c r="G75" s="347">
        <v>526.24019999999996</v>
      </c>
      <c r="H75" s="374"/>
      <c r="I75" s="348">
        <v>0.81779999999999997</v>
      </c>
      <c r="J75" s="348">
        <v>0.36849999999999999</v>
      </c>
      <c r="K75" s="348">
        <v>3.1570999999999998</v>
      </c>
      <c r="L75" s="348">
        <v>6.242</v>
      </c>
      <c r="M75" s="348">
        <v>-4.5632999999999999</v>
      </c>
      <c r="N75" s="350">
        <v>1.2662</v>
      </c>
      <c r="O75" s="348">
        <v>2.8170999999999999</v>
      </c>
      <c r="P75" s="348">
        <v>12.7582</v>
      </c>
      <c r="Q75" s="348">
        <v>11.1296</v>
      </c>
      <c r="R75" s="348">
        <v>13.189399999999999</v>
      </c>
      <c r="S75" s="348">
        <v>9.0686999999999998</v>
      </c>
      <c r="T75" s="348">
        <v>-4.5163000000000002</v>
      </c>
      <c r="U75" s="348">
        <v>1.4662999999999999</v>
      </c>
      <c r="V75" s="348">
        <v>-0.64939999999999998</v>
      </c>
      <c r="W75" s="348">
        <v>3.4601999999999999</v>
      </c>
      <c r="X75" s="348">
        <v>12.523199999999999</v>
      </c>
      <c r="Y75" s="374"/>
      <c r="Z75" s="346">
        <v>3</v>
      </c>
      <c r="AA75" s="346">
        <v>4</v>
      </c>
      <c r="AB75" s="346">
        <v>4</v>
      </c>
      <c r="AC75" s="346">
        <v>15</v>
      </c>
      <c r="AD75" s="346">
        <v>13</v>
      </c>
      <c r="AE75" s="346">
        <v>6</v>
      </c>
      <c r="AF75" s="346">
        <v>5</v>
      </c>
      <c r="AG75" s="346">
        <v>11</v>
      </c>
      <c r="AH75" s="346">
        <v>7</v>
      </c>
      <c r="AI75" s="346">
        <v>5</v>
      </c>
      <c r="AJ75" s="346">
        <v>14</v>
      </c>
      <c r="AK75" s="346">
        <v>14</v>
      </c>
      <c r="AL75" s="346">
        <v>7</v>
      </c>
      <c r="AM75" s="346">
        <v>5</v>
      </c>
      <c r="AN75" s="346">
        <v>3</v>
      </c>
      <c r="AO75" s="373"/>
      <c r="AP75" s="348">
        <v>12.51</v>
      </c>
      <c r="AQ75" s="348">
        <v>12.67</v>
      </c>
      <c r="AR75" s="348">
        <v>10.029999999999999</v>
      </c>
      <c r="AS75" s="348">
        <v>5.45</v>
      </c>
      <c r="AT75" s="348">
        <v>-1.26</v>
      </c>
      <c r="AU75" s="351"/>
      <c r="AV75" s="346">
        <v>6</v>
      </c>
      <c r="AW75" s="346">
        <v>7</v>
      </c>
      <c r="AX75" s="346">
        <v>8</v>
      </c>
      <c r="AY75" s="346">
        <v>8</v>
      </c>
      <c r="AZ75" s="346">
        <v>11</v>
      </c>
      <c r="BA75" s="362"/>
      <c r="BB75" s="348">
        <v>12.2323560216782</v>
      </c>
      <c r="BC75" s="375">
        <v>0.95226057244642304</v>
      </c>
      <c r="BD75" s="375">
        <v>5.4817067035193602E-2</v>
      </c>
      <c r="BE75" s="375">
        <v>0.12165480725433001</v>
      </c>
      <c r="BF75" s="374"/>
      <c r="BG75" s="348">
        <v>84.114500000000007</v>
      </c>
      <c r="BH75" s="348">
        <v>7.1141399999999999</v>
      </c>
      <c r="BI75" s="348">
        <v>1.2864899999999999</v>
      </c>
      <c r="BJ75" s="348">
        <v>7.4848699999999999</v>
      </c>
      <c r="BK75" s="373"/>
      <c r="BL75" s="372" t="s">
        <v>1102</v>
      </c>
      <c r="BM75" s="372" t="s">
        <v>1103</v>
      </c>
      <c r="BN75" s="372" t="s">
        <v>1104</v>
      </c>
      <c r="BO75" s="372" t="s">
        <v>1105</v>
      </c>
      <c r="BP75" s="372" t="s">
        <v>1106</v>
      </c>
      <c r="BQ75" s="373"/>
      <c r="BR75" s="354" t="s">
        <v>443</v>
      </c>
    </row>
    <row r="76" spans="1:70" s="107" customFormat="1" x14ac:dyDescent="0.25">
      <c r="A76" s="345" t="s">
        <v>1197</v>
      </c>
      <c r="B76" s="373"/>
      <c r="C76" s="719">
        <v>41275</v>
      </c>
      <c r="D76" s="373"/>
      <c r="E76" s="346">
        <v>1827.73</v>
      </c>
      <c r="F76" s="373"/>
      <c r="G76" s="347">
        <v>85.81</v>
      </c>
      <c r="H76" s="374"/>
      <c r="I76" s="348">
        <v>0.75139999999999996</v>
      </c>
      <c r="J76" s="348">
        <v>0.81059999999999999</v>
      </c>
      <c r="K76" s="348">
        <v>4.4934000000000003</v>
      </c>
      <c r="L76" s="348">
        <v>12.893000000000001</v>
      </c>
      <c r="M76" s="348">
        <v>-0.33679999999999999</v>
      </c>
      <c r="N76" s="350">
        <v>3.0627</v>
      </c>
      <c r="O76" s="348">
        <v>5.7927999999999997</v>
      </c>
      <c r="P76" s="348">
        <v>16.133900000000001</v>
      </c>
      <c r="Q76" s="348">
        <v>14.372400000000001</v>
      </c>
      <c r="R76" s="348">
        <v>14.5566</v>
      </c>
      <c r="S76" s="348">
        <v>15.928100000000001</v>
      </c>
      <c r="T76" s="348">
        <v>0.29220000000000002</v>
      </c>
      <c r="U76" s="348">
        <v>3.9994999999999998</v>
      </c>
      <c r="V76" s="348">
        <v>0.98860000000000003</v>
      </c>
      <c r="W76" s="348">
        <v>3.9742999999999999</v>
      </c>
      <c r="X76" s="348">
        <v>15.0083</v>
      </c>
      <c r="Y76" s="374"/>
      <c r="Z76" s="346">
        <v>4</v>
      </c>
      <c r="AA76" s="346">
        <v>1</v>
      </c>
      <c r="AB76" s="346">
        <v>1</v>
      </c>
      <c r="AC76" s="346">
        <v>2</v>
      </c>
      <c r="AD76" s="346">
        <v>3</v>
      </c>
      <c r="AE76" s="346">
        <v>3</v>
      </c>
      <c r="AF76" s="346">
        <v>1</v>
      </c>
      <c r="AG76" s="346">
        <v>2</v>
      </c>
      <c r="AH76" s="346">
        <v>1</v>
      </c>
      <c r="AI76" s="346">
        <v>1</v>
      </c>
      <c r="AJ76" s="346">
        <v>2</v>
      </c>
      <c r="AK76" s="346">
        <v>3</v>
      </c>
      <c r="AL76" s="346">
        <v>3</v>
      </c>
      <c r="AM76" s="346">
        <v>3</v>
      </c>
      <c r="AN76" s="346">
        <v>1</v>
      </c>
      <c r="AO76" s="373"/>
      <c r="AP76" s="348">
        <v>14.85</v>
      </c>
      <c r="AQ76" s="348">
        <v>15.7</v>
      </c>
      <c r="AR76" s="348">
        <v>13.31</v>
      </c>
      <c r="AS76" s="348">
        <v>9.6999999999999993</v>
      </c>
      <c r="AT76" s="348">
        <v>6.16</v>
      </c>
      <c r="AU76" s="351"/>
      <c r="AV76" s="346">
        <v>1</v>
      </c>
      <c r="AW76" s="346">
        <v>1</v>
      </c>
      <c r="AX76" s="346">
        <v>1</v>
      </c>
      <c r="AY76" s="346">
        <v>1</v>
      </c>
      <c r="AZ76" s="346">
        <v>3</v>
      </c>
      <c r="BA76" s="362"/>
      <c r="BB76" s="348">
        <v>13.5823383946924</v>
      </c>
      <c r="BC76" s="375">
        <v>1.0716492329652201</v>
      </c>
      <c r="BD76" s="375">
        <v>7.0857122874437198E-2</v>
      </c>
      <c r="BE76" s="375">
        <v>0.34470221246899302</v>
      </c>
      <c r="BF76" s="374"/>
      <c r="BG76" s="348">
        <v>82.036799999999999</v>
      </c>
      <c r="BH76" s="348">
        <v>10.5108</v>
      </c>
      <c r="BI76" s="348">
        <v>7.20634</v>
      </c>
      <c r="BJ76" s="348">
        <v>0.24606</v>
      </c>
      <c r="BK76" s="373"/>
      <c r="BL76" s="372" t="s">
        <v>1108</v>
      </c>
      <c r="BM76" s="372" t="s">
        <v>1109</v>
      </c>
      <c r="BN76" s="372" t="s">
        <v>1110</v>
      </c>
      <c r="BO76" s="372" t="s">
        <v>1111</v>
      </c>
      <c r="BP76" s="372" t="s">
        <v>1112</v>
      </c>
      <c r="BQ76" s="373"/>
      <c r="BR76" s="354" t="s">
        <v>554</v>
      </c>
    </row>
    <row r="77" spans="1:70" s="107" customFormat="1" x14ac:dyDescent="0.25">
      <c r="A77" s="345" t="s">
        <v>1198</v>
      </c>
      <c r="B77" s="373"/>
      <c r="C77" s="719">
        <v>45524</v>
      </c>
      <c r="D77" s="373"/>
      <c r="E77" s="346">
        <v>1598.65</v>
      </c>
      <c r="F77" s="373"/>
      <c r="G77" s="347">
        <v>10.192</v>
      </c>
      <c r="H77" s="374"/>
      <c r="I77" s="348">
        <v>0.56240000000000001</v>
      </c>
      <c r="J77" s="348">
        <v>0</v>
      </c>
      <c r="K77" s="348">
        <v>2.1857000000000002</v>
      </c>
      <c r="L77" s="348">
        <v>6.2220000000000004</v>
      </c>
      <c r="M77" s="348">
        <v>-3.7673000000000001</v>
      </c>
      <c r="N77" s="350">
        <v>0.95089999999999997</v>
      </c>
      <c r="O77" s="348" t="s">
        <v>430</v>
      </c>
      <c r="P77" s="348" t="s">
        <v>430</v>
      </c>
      <c r="Q77" s="348" t="s">
        <v>430</v>
      </c>
      <c r="R77" s="348" t="s">
        <v>430</v>
      </c>
      <c r="S77" s="348">
        <v>8.6450999999999993</v>
      </c>
      <c r="T77" s="348">
        <v>-3.7309999999999999</v>
      </c>
      <c r="U77" s="348">
        <v>2.3395999999999999</v>
      </c>
      <c r="V77" s="348">
        <v>-0.87529999999999997</v>
      </c>
      <c r="W77" s="348">
        <v>2.0629</v>
      </c>
      <c r="X77" s="348">
        <v>1.0367999999999999</v>
      </c>
      <c r="Y77" s="374"/>
      <c r="Z77" s="346">
        <v>13</v>
      </c>
      <c r="AA77" s="346">
        <v>13</v>
      </c>
      <c r="AB77" s="346">
        <v>11</v>
      </c>
      <c r="AC77" s="346">
        <v>16</v>
      </c>
      <c r="AD77" s="346">
        <v>8</v>
      </c>
      <c r="AE77" s="346">
        <v>7</v>
      </c>
      <c r="AF77" s="346" t="s">
        <v>430</v>
      </c>
      <c r="AG77" s="346" t="s">
        <v>430</v>
      </c>
      <c r="AH77" s="346" t="s">
        <v>430</v>
      </c>
      <c r="AI77" s="346" t="s">
        <v>430</v>
      </c>
      <c r="AJ77" s="346">
        <v>16</v>
      </c>
      <c r="AK77" s="346">
        <v>7</v>
      </c>
      <c r="AL77" s="346">
        <v>4</v>
      </c>
      <c r="AM77" s="346">
        <v>7</v>
      </c>
      <c r="AN77" s="346">
        <v>14</v>
      </c>
      <c r="AO77" s="373"/>
      <c r="AP77" s="348" t="s">
        <v>430</v>
      </c>
      <c r="AQ77" s="348" t="s">
        <v>430</v>
      </c>
      <c r="AR77" s="348" t="s">
        <v>430</v>
      </c>
      <c r="AS77" s="348" t="s">
        <v>430</v>
      </c>
      <c r="AT77" s="348">
        <v>-0.28000000000000003</v>
      </c>
      <c r="AU77" s="351"/>
      <c r="AV77" s="346" t="s">
        <v>430</v>
      </c>
      <c r="AW77" s="346" t="s">
        <v>430</v>
      </c>
      <c r="AX77" s="346" t="s">
        <v>430</v>
      </c>
      <c r="AY77" s="346" t="s">
        <v>430</v>
      </c>
      <c r="AZ77" s="346">
        <v>8</v>
      </c>
      <c r="BA77" s="362"/>
      <c r="BB77" s="348">
        <v>12.4749615764098</v>
      </c>
      <c r="BC77" s="375">
        <v>0.94620078612546099</v>
      </c>
      <c r="BD77" s="375">
        <v>-2.68450772893685E-2</v>
      </c>
      <c r="BE77" s="375">
        <v>8.8106449580208607E-2</v>
      </c>
      <c r="BF77" s="374"/>
      <c r="BG77" s="348">
        <v>93.766400000000004</v>
      </c>
      <c r="BH77" s="348">
        <v>2.6356600000000001</v>
      </c>
      <c r="BI77" s="348" t="s">
        <v>430</v>
      </c>
      <c r="BJ77" s="348">
        <v>3.5979399999999999</v>
      </c>
      <c r="BK77" s="373"/>
      <c r="BL77" s="372" t="s">
        <v>1114</v>
      </c>
      <c r="BM77" s="372" t="s">
        <v>1115</v>
      </c>
      <c r="BN77" s="372" t="s">
        <v>1116</v>
      </c>
      <c r="BO77" s="372" t="s">
        <v>1117</v>
      </c>
      <c r="BP77" s="372" t="s">
        <v>1118</v>
      </c>
      <c r="BQ77" s="373"/>
      <c r="BR77" s="354" t="s">
        <v>615</v>
      </c>
    </row>
    <row r="78" spans="1:70" s="107" customFormat="1" x14ac:dyDescent="0.25">
      <c r="A78" s="345" t="s">
        <v>1199</v>
      </c>
      <c r="B78" s="373"/>
      <c r="C78" s="719">
        <v>41281</v>
      </c>
      <c r="D78" s="373"/>
      <c r="E78" s="346">
        <v>1445.54</v>
      </c>
      <c r="F78" s="373"/>
      <c r="G78" s="347">
        <v>95.57</v>
      </c>
      <c r="H78" s="374"/>
      <c r="I78" s="348">
        <v>0.42030000000000001</v>
      </c>
      <c r="J78" s="348">
        <v>0.35699999999999998</v>
      </c>
      <c r="K78" s="348">
        <v>2.0611000000000002</v>
      </c>
      <c r="L78" s="348">
        <v>6.2714999999999996</v>
      </c>
      <c r="M78" s="348">
        <v>-4.7728000000000002</v>
      </c>
      <c r="N78" s="350">
        <v>-0.64459999999999995</v>
      </c>
      <c r="O78" s="348">
        <v>2.4632999999999998</v>
      </c>
      <c r="P78" s="348">
        <v>12.6503</v>
      </c>
      <c r="Q78" s="348">
        <v>12.405799999999999</v>
      </c>
      <c r="R78" s="348">
        <v>14.107100000000001</v>
      </c>
      <c r="S78" s="348">
        <v>8.8248999999999995</v>
      </c>
      <c r="T78" s="348">
        <v>-5.0189000000000004</v>
      </c>
      <c r="U78" s="348">
        <v>0.27279999999999999</v>
      </c>
      <c r="V78" s="348">
        <v>-2.6385000000000001</v>
      </c>
      <c r="W78" s="348">
        <v>2.0611000000000002</v>
      </c>
      <c r="X78" s="348">
        <v>14.017799999999999</v>
      </c>
      <c r="Y78" s="374"/>
      <c r="Z78" s="346">
        <v>16</v>
      </c>
      <c r="AA78" s="346">
        <v>5</v>
      </c>
      <c r="AB78" s="346">
        <v>14</v>
      </c>
      <c r="AC78" s="346">
        <v>14</v>
      </c>
      <c r="AD78" s="346">
        <v>14</v>
      </c>
      <c r="AE78" s="346">
        <v>12</v>
      </c>
      <c r="AF78" s="346">
        <v>7</v>
      </c>
      <c r="AG78" s="346">
        <v>12</v>
      </c>
      <c r="AH78" s="346">
        <v>5</v>
      </c>
      <c r="AI78" s="346">
        <v>2</v>
      </c>
      <c r="AJ78" s="346">
        <v>15</v>
      </c>
      <c r="AK78" s="346">
        <v>15</v>
      </c>
      <c r="AL78" s="346">
        <v>13</v>
      </c>
      <c r="AM78" s="346">
        <v>12</v>
      </c>
      <c r="AN78" s="346">
        <v>15</v>
      </c>
      <c r="AO78" s="373"/>
      <c r="AP78" s="348">
        <v>13.72</v>
      </c>
      <c r="AQ78" s="348">
        <v>13.73</v>
      </c>
      <c r="AR78" s="348">
        <v>10.6</v>
      </c>
      <c r="AS78" s="348">
        <v>5.38</v>
      </c>
      <c r="AT78" s="348">
        <v>-2.41</v>
      </c>
      <c r="AU78" s="351"/>
      <c r="AV78" s="346">
        <v>4</v>
      </c>
      <c r="AW78" s="346">
        <v>4</v>
      </c>
      <c r="AX78" s="346">
        <v>5</v>
      </c>
      <c r="AY78" s="346">
        <v>9</v>
      </c>
      <c r="AZ78" s="346">
        <v>14</v>
      </c>
      <c r="BA78" s="362"/>
      <c r="BB78" s="348">
        <v>11.963890848699901</v>
      </c>
      <c r="BC78" s="375">
        <v>0.96171472227134802</v>
      </c>
      <c r="BD78" s="375">
        <v>5.61671494392516E-2</v>
      </c>
      <c r="BE78" s="375">
        <v>0.117641159935333</v>
      </c>
      <c r="BF78" s="374"/>
      <c r="BG78" s="348">
        <v>79.802899999999994</v>
      </c>
      <c r="BH78" s="348">
        <v>15.413399999999999</v>
      </c>
      <c r="BI78" s="348">
        <v>1.4957100000000001</v>
      </c>
      <c r="BJ78" s="348">
        <v>3.2879900000000002</v>
      </c>
      <c r="BK78" s="373"/>
      <c r="BL78" s="372" t="s">
        <v>1120</v>
      </c>
      <c r="BM78" s="372" t="s">
        <v>1121</v>
      </c>
      <c r="BN78" s="372" t="s">
        <v>1122</v>
      </c>
      <c r="BO78" s="372" t="s">
        <v>1123</v>
      </c>
      <c r="BP78" s="372" t="s">
        <v>1037</v>
      </c>
      <c r="BQ78" s="373"/>
      <c r="BR78" s="354" t="s">
        <v>476</v>
      </c>
    </row>
    <row r="79" spans="1:70" s="107" customFormat="1" x14ac:dyDescent="0.25">
      <c r="A79" s="345" t="s">
        <v>1200</v>
      </c>
      <c r="B79" s="373"/>
      <c r="C79" s="719">
        <v>41275</v>
      </c>
      <c r="D79" s="373"/>
      <c r="E79" s="346">
        <v>1360.48</v>
      </c>
      <c r="F79" s="373"/>
      <c r="G79" s="347">
        <v>61.039900000000003</v>
      </c>
      <c r="H79" s="374"/>
      <c r="I79" s="348">
        <v>0.69679999999999997</v>
      </c>
      <c r="J79" s="348">
        <v>0.34820000000000001</v>
      </c>
      <c r="K79" s="348">
        <v>2.8479000000000001</v>
      </c>
      <c r="L79" s="348">
        <v>7.1837999999999997</v>
      </c>
      <c r="M79" s="348">
        <v>-6.8041999999999998</v>
      </c>
      <c r="N79" s="350">
        <v>-4.2119</v>
      </c>
      <c r="O79" s="348">
        <v>0.98160000000000003</v>
      </c>
      <c r="P79" s="348">
        <v>10.02</v>
      </c>
      <c r="Q79" s="348">
        <v>8.9296000000000006</v>
      </c>
      <c r="R79" s="348">
        <v>11.684900000000001</v>
      </c>
      <c r="S79" s="348">
        <v>10.2346</v>
      </c>
      <c r="T79" s="348">
        <v>-6.8055000000000003</v>
      </c>
      <c r="U79" s="348">
        <v>-2.5501999999999998</v>
      </c>
      <c r="V79" s="348">
        <v>-5.7826000000000004</v>
      </c>
      <c r="W79" s="348">
        <v>3.4939</v>
      </c>
      <c r="X79" s="348">
        <v>11.889099999999999</v>
      </c>
      <c r="Y79" s="374"/>
      <c r="Z79" s="346">
        <v>6</v>
      </c>
      <c r="AA79" s="346">
        <v>6</v>
      </c>
      <c r="AB79" s="346">
        <v>6</v>
      </c>
      <c r="AC79" s="346">
        <v>10</v>
      </c>
      <c r="AD79" s="346">
        <v>17</v>
      </c>
      <c r="AE79" s="346">
        <v>17</v>
      </c>
      <c r="AF79" s="346">
        <v>13</v>
      </c>
      <c r="AG79" s="346">
        <v>15</v>
      </c>
      <c r="AH79" s="346">
        <v>12</v>
      </c>
      <c r="AI79" s="346">
        <v>9</v>
      </c>
      <c r="AJ79" s="346">
        <v>9</v>
      </c>
      <c r="AK79" s="346">
        <v>17</v>
      </c>
      <c r="AL79" s="346">
        <v>17</v>
      </c>
      <c r="AM79" s="346">
        <v>17</v>
      </c>
      <c r="AN79" s="346">
        <v>2</v>
      </c>
      <c r="AO79" s="373"/>
      <c r="AP79" s="348">
        <v>10.83</v>
      </c>
      <c r="AQ79" s="348">
        <v>10.210000000000001</v>
      </c>
      <c r="AR79" s="348">
        <v>7.21</v>
      </c>
      <c r="AS79" s="348">
        <v>3.33</v>
      </c>
      <c r="AT79" s="348">
        <v>-5.08</v>
      </c>
      <c r="AU79" s="351"/>
      <c r="AV79" s="346">
        <v>9</v>
      </c>
      <c r="AW79" s="346">
        <v>12</v>
      </c>
      <c r="AX79" s="346">
        <v>14</v>
      </c>
      <c r="AY79" s="346">
        <v>16</v>
      </c>
      <c r="AZ79" s="346">
        <v>16</v>
      </c>
      <c r="BA79" s="362"/>
      <c r="BB79" s="348">
        <v>12.7196121117023</v>
      </c>
      <c r="BC79" s="375">
        <v>1.01181826199692</v>
      </c>
      <c r="BD79" s="375">
        <v>3.6048972500405702E-2</v>
      </c>
      <c r="BE79" s="375">
        <v>-0.12468743291466799</v>
      </c>
      <c r="BF79" s="374"/>
      <c r="BG79" s="348">
        <v>87.732500000000002</v>
      </c>
      <c r="BH79" s="348">
        <v>7.6331699999999998</v>
      </c>
      <c r="BI79" s="348">
        <v>2.5851799999999998</v>
      </c>
      <c r="BJ79" s="348">
        <v>2.04915</v>
      </c>
      <c r="BK79" s="373"/>
      <c r="BL79" s="372" t="s">
        <v>1125</v>
      </c>
      <c r="BM79" s="372" t="s">
        <v>1126</v>
      </c>
      <c r="BN79" s="372" t="s">
        <v>1127</v>
      </c>
      <c r="BO79" s="372" t="s">
        <v>1128</v>
      </c>
      <c r="BP79" s="372" t="s">
        <v>1129</v>
      </c>
      <c r="BQ79" s="373"/>
      <c r="BR79" s="354" t="s">
        <v>476</v>
      </c>
    </row>
    <row r="80" spans="1:70" s="107" customFormat="1" x14ac:dyDescent="0.25">
      <c r="A80" s="345" t="s">
        <v>1201</v>
      </c>
      <c r="B80" s="373"/>
      <c r="C80" s="719">
        <v>44896</v>
      </c>
      <c r="D80" s="373"/>
      <c r="E80" s="346">
        <v>1202.9100000000001</v>
      </c>
      <c r="F80" s="373"/>
      <c r="G80" s="347">
        <v>15.513999999999999</v>
      </c>
      <c r="H80" s="374"/>
      <c r="I80" s="348">
        <v>0.60960000000000003</v>
      </c>
      <c r="J80" s="348">
        <v>0.2261</v>
      </c>
      <c r="K80" s="348">
        <v>2.2204999999999999</v>
      </c>
      <c r="L80" s="348">
        <v>7.6539000000000001</v>
      </c>
      <c r="M80" s="348">
        <v>-4.2226999999999997</v>
      </c>
      <c r="N80" s="350">
        <v>0.5444</v>
      </c>
      <c r="O80" s="348">
        <v>4.9837999999999996</v>
      </c>
      <c r="P80" s="348">
        <v>15.4765</v>
      </c>
      <c r="Q80" s="348" t="s">
        <v>430</v>
      </c>
      <c r="R80" s="348" t="s">
        <v>430</v>
      </c>
      <c r="S80" s="348">
        <v>10.0908</v>
      </c>
      <c r="T80" s="348">
        <v>-4.1043000000000003</v>
      </c>
      <c r="U80" s="348">
        <v>0.91059999999999997</v>
      </c>
      <c r="V80" s="348">
        <v>-1.4984</v>
      </c>
      <c r="W80" s="348">
        <v>2.3620999999999999</v>
      </c>
      <c r="X80" s="348">
        <v>13.1119</v>
      </c>
      <c r="Y80" s="374"/>
      <c r="Z80" s="346">
        <v>11</v>
      </c>
      <c r="AA80" s="346">
        <v>9</v>
      </c>
      <c r="AB80" s="346">
        <v>10</v>
      </c>
      <c r="AC80" s="346">
        <v>6</v>
      </c>
      <c r="AD80" s="346">
        <v>12</v>
      </c>
      <c r="AE80" s="346">
        <v>8</v>
      </c>
      <c r="AF80" s="346">
        <v>2</v>
      </c>
      <c r="AG80" s="346">
        <v>4</v>
      </c>
      <c r="AH80" s="346" t="s">
        <v>430</v>
      </c>
      <c r="AI80" s="346" t="s">
        <v>430</v>
      </c>
      <c r="AJ80" s="346">
        <v>11</v>
      </c>
      <c r="AK80" s="346">
        <v>10</v>
      </c>
      <c r="AL80" s="346">
        <v>10</v>
      </c>
      <c r="AM80" s="346">
        <v>8</v>
      </c>
      <c r="AN80" s="346">
        <v>9</v>
      </c>
      <c r="AO80" s="373"/>
      <c r="AP80" s="348" t="s">
        <v>430</v>
      </c>
      <c r="AQ80" s="348" t="s">
        <v>430</v>
      </c>
      <c r="AR80" s="348" t="s">
        <v>430</v>
      </c>
      <c r="AS80" s="348">
        <v>8.09</v>
      </c>
      <c r="AT80" s="348">
        <v>-1.06</v>
      </c>
      <c r="AU80" s="351"/>
      <c r="AV80" s="346" t="s">
        <v>430</v>
      </c>
      <c r="AW80" s="346" t="s">
        <v>430</v>
      </c>
      <c r="AX80" s="346" t="s">
        <v>430</v>
      </c>
      <c r="AY80" s="346">
        <v>4</v>
      </c>
      <c r="AZ80" s="346">
        <v>9</v>
      </c>
      <c r="BA80" s="362"/>
      <c r="BB80" s="348">
        <v>12.212502221190899</v>
      </c>
      <c r="BC80" s="375">
        <v>1.00037807605484</v>
      </c>
      <c r="BD80" s="375">
        <v>7.0588396196609102E-2</v>
      </c>
      <c r="BE80" s="375">
        <v>0.28945687800416198</v>
      </c>
      <c r="BF80" s="374"/>
      <c r="BG80" s="348">
        <v>76.429199999999994</v>
      </c>
      <c r="BH80" s="348">
        <v>4.4819000000000004</v>
      </c>
      <c r="BI80" s="348">
        <v>1.8696999999999999</v>
      </c>
      <c r="BJ80" s="348">
        <v>17.219200000000001</v>
      </c>
      <c r="BK80" s="373"/>
      <c r="BL80" s="372" t="s">
        <v>1131</v>
      </c>
      <c r="BM80" s="372" t="s">
        <v>1132</v>
      </c>
      <c r="BN80" s="372" t="s">
        <v>1133</v>
      </c>
      <c r="BO80" s="372" t="s">
        <v>1134</v>
      </c>
      <c r="BP80" s="372" t="s">
        <v>1135</v>
      </c>
      <c r="BQ80" s="373"/>
      <c r="BR80" s="354" t="s">
        <v>554</v>
      </c>
    </row>
    <row r="81" spans="1:70" s="107" customFormat="1" x14ac:dyDescent="0.25">
      <c r="A81" s="345" t="s">
        <v>1202</v>
      </c>
      <c r="B81" s="373"/>
      <c r="C81" s="719">
        <v>46057</v>
      </c>
      <c r="D81" s="373"/>
      <c r="E81" s="346">
        <v>781.24</v>
      </c>
      <c r="F81" s="373"/>
      <c r="G81" s="347">
        <v>9.5792000000000002</v>
      </c>
      <c r="H81" s="374"/>
      <c r="I81" s="348">
        <v>0.67579999999999996</v>
      </c>
      <c r="J81" s="348">
        <v>-7.7200000000000005E-2</v>
      </c>
      <c r="K81" s="348">
        <v>1.9346000000000001</v>
      </c>
      <c r="L81" s="348">
        <v>7.1115000000000004</v>
      </c>
      <c r="M81" s="348" t="s">
        <v>430</v>
      </c>
      <c r="N81" s="350" t="s">
        <v>430</v>
      </c>
      <c r="O81" s="348" t="s">
        <v>430</v>
      </c>
      <c r="P81" s="348" t="s">
        <v>430</v>
      </c>
      <c r="Q81" s="348" t="s">
        <v>430</v>
      </c>
      <c r="R81" s="348" t="s">
        <v>430</v>
      </c>
      <c r="S81" s="348">
        <v>9.9124999999999996</v>
      </c>
      <c r="T81" s="348" t="s">
        <v>430</v>
      </c>
      <c r="U81" s="348" t="s">
        <v>430</v>
      </c>
      <c r="V81" s="348" t="s">
        <v>430</v>
      </c>
      <c r="W81" s="348">
        <v>2.1335000000000002</v>
      </c>
      <c r="X81" s="348">
        <v>-4.2080000000000002</v>
      </c>
      <c r="Y81" s="374"/>
      <c r="Z81" s="346">
        <v>7</v>
      </c>
      <c r="AA81" s="346">
        <v>14</v>
      </c>
      <c r="AB81" s="346">
        <v>15</v>
      </c>
      <c r="AC81" s="346">
        <v>12</v>
      </c>
      <c r="AD81" s="346" t="s">
        <v>430</v>
      </c>
      <c r="AE81" s="346" t="s">
        <v>430</v>
      </c>
      <c r="AF81" s="346" t="s">
        <v>430</v>
      </c>
      <c r="AG81" s="346" t="s">
        <v>430</v>
      </c>
      <c r="AH81" s="346" t="s">
        <v>430</v>
      </c>
      <c r="AI81" s="346" t="s">
        <v>430</v>
      </c>
      <c r="AJ81" s="346">
        <v>13</v>
      </c>
      <c r="AK81" s="346" t="s">
        <v>430</v>
      </c>
      <c r="AL81" s="346" t="s">
        <v>430</v>
      </c>
      <c r="AM81" s="346" t="s">
        <v>430</v>
      </c>
      <c r="AN81" s="346">
        <v>12</v>
      </c>
      <c r="AO81" s="373"/>
      <c r="AP81" s="348" t="s">
        <v>430</v>
      </c>
      <c r="AQ81" s="348" t="s">
        <v>430</v>
      </c>
      <c r="AR81" s="348" t="s">
        <v>430</v>
      </c>
      <c r="AS81" s="348" t="s">
        <v>430</v>
      </c>
      <c r="AT81" s="348" t="s">
        <v>430</v>
      </c>
      <c r="AU81" s="351"/>
      <c r="AV81" s="346" t="s">
        <v>430</v>
      </c>
      <c r="AW81" s="346" t="s">
        <v>430</v>
      </c>
      <c r="AX81" s="346" t="s">
        <v>430</v>
      </c>
      <c r="AY81" s="346" t="s">
        <v>430</v>
      </c>
      <c r="AZ81" s="346" t="s">
        <v>430</v>
      </c>
      <c r="BA81" s="362"/>
      <c r="BB81" s="348">
        <v>23.2940458615506</v>
      </c>
      <c r="BC81" s="375">
        <v>0.998433826598916</v>
      </c>
      <c r="BD81" s="375">
        <v>-5.09075062007305E-2</v>
      </c>
      <c r="BE81" s="375">
        <v>-1.3083586889397E-2</v>
      </c>
      <c r="BF81" s="374"/>
      <c r="BG81" s="348">
        <v>96.859899999999996</v>
      </c>
      <c r="BH81" s="348">
        <v>1.37663</v>
      </c>
      <c r="BI81" s="348">
        <v>0.16175200000000001</v>
      </c>
      <c r="BJ81" s="348">
        <v>1.601718</v>
      </c>
      <c r="BK81" s="373"/>
      <c r="BL81" s="372" t="s">
        <v>1137</v>
      </c>
      <c r="BM81" s="372" t="s">
        <v>1138</v>
      </c>
      <c r="BN81" s="372" t="s">
        <v>1139</v>
      </c>
      <c r="BO81" s="372" t="s">
        <v>1140</v>
      </c>
      <c r="BP81" s="372" t="s">
        <v>1141</v>
      </c>
      <c r="BQ81" s="373"/>
      <c r="BR81" s="354" t="s">
        <v>554</v>
      </c>
    </row>
    <row r="82" spans="1:70" s="107" customFormat="1" x14ac:dyDescent="0.25">
      <c r="A82" s="345" t="s">
        <v>1203</v>
      </c>
      <c r="B82" s="373"/>
      <c r="C82" s="719">
        <v>43539</v>
      </c>
      <c r="D82" s="373"/>
      <c r="E82" s="346">
        <v>699.57</v>
      </c>
      <c r="F82" s="373"/>
      <c r="G82" s="347">
        <v>25.058499999999999</v>
      </c>
      <c r="H82" s="374"/>
      <c r="I82" s="348">
        <v>0.86990000000000001</v>
      </c>
      <c r="J82" s="348">
        <v>0.2833</v>
      </c>
      <c r="K82" s="348">
        <v>2.0838000000000001</v>
      </c>
      <c r="L82" s="348">
        <v>4.8574000000000002</v>
      </c>
      <c r="M82" s="348">
        <v>-7.2343999999999999</v>
      </c>
      <c r="N82" s="350">
        <v>-3.1966999999999999</v>
      </c>
      <c r="O82" s="348">
        <v>1.6879</v>
      </c>
      <c r="P82" s="348">
        <v>12.15</v>
      </c>
      <c r="Q82" s="348">
        <v>10.989000000000001</v>
      </c>
      <c r="R82" s="348" t="s">
        <v>430</v>
      </c>
      <c r="S82" s="348">
        <v>7.4126000000000003</v>
      </c>
      <c r="T82" s="348">
        <v>-7.3358999999999996</v>
      </c>
      <c r="U82" s="348">
        <v>-1.1014999999999999</v>
      </c>
      <c r="V82" s="348">
        <v>-5.5667999999999997</v>
      </c>
      <c r="W82" s="348">
        <v>2.7877000000000001</v>
      </c>
      <c r="X82" s="348">
        <v>13.444900000000001</v>
      </c>
      <c r="Y82" s="374"/>
      <c r="Z82" s="346">
        <v>1</v>
      </c>
      <c r="AA82" s="346">
        <v>8</v>
      </c>
      <c r="AB82" s="346">
        <v>13</v>
      </c>
      <c r="AC82" s="346">
        <v>18</v>
      </c>
      <c r="AD82" s="346">
        <v>18</v>
      </c>
      <c r="AE82" s="346">
        <v>16</v>
      </c>
      <c r="AF82" s="346">
        <v>11</v>
      </c>
      <c r="AG82" s="346">
        <v>13</v>
      </c>
      <c r="AH82" s="346">
        <v>8</v>
      </c>
      <c r="AI82" s="346" t="s">
        <v>430</v>
      </c>
      <c r="AJ82" s="346">
        <v>18</v>
      </c>
      <c r="AK82" s="346">
        <v>18</v>
      </c>
      <c r="AL82" s="346">
        <v>16</v>
      </c>
      <c r="AM82" s="346">
        <v>16</v>
      </c>
      <c r="AN82" s="346">
        <v>5</v>
      </c>
      <c r="AO82" s="373"/>
      <c r="AP82" s="348" t="s">
        <v>430</v>
      </c>
      <c r="AQ82" s="348">
        <v>12.77</v>
      </c>
      <c r="AR82" s="348">
        <v>9.2200000000000006</v>
      </c>
      <c r="AS82" s="348">
        <v>4.21</v>
      </c>
      <c r="AT82" s="348">
        <v>-5.57</v>
      </c>
      <c r="AU82" s="351"/>
      <c r="AV82" s="346" t="s">
        <v>430</v>
      </c>
      <c r="AW82" s="346">
        <v>6</v>
      </c>
      <c r="AX82" s="346">
        <v>11</v>
      </c>
      <c r="AY82" s="346">
        <v>13</v>
      </c>
      <c r="AZ82" s="346">
        <v>17</v>
      </c>
      <c r="BA82" s="362"/>
      <c r="BB82" s="348">
        <v>11.673058038136601</v>
      </c>
      <c r="BC82" s="375">
        <v>0.92407294993908895</v>
      </c>
      <c r="BD82" s="375">
        <v>5.3113800417154501E-2</v>
      </c>
      <c r="BE82" s="375">
        <v>8.7360868460609198E-2</v>
      </c>
      <c r="BF82" s="374"/>
      <c r="BG82" s="348">
        <v>88.341700000000003</v>
      </c>
      <c r="BH82" s="348">
        <v>6.8714899999999997</v>
      </c>
      <c r="BI82" s="348" t="s">
        <v>430</v>
      </c>
      <c r="BJ82" s="348">
        <v>4.78681</v>
      </c>
      <c r="BK82" s="373"/>
      <c r="BL82" s="372" t="s">
        <v>1143</v>
      </c>
      <c r="BM82" s="372" t="s">
        <v>1144</v>
      </c>
      <c r="BN82" s="372" t="s">
        <v>1145</v>
      </c>
      <c r="BO82" s="372" t="s">
        <v>1146</v>
      </c>
      <c r="BP82" s="372" t="s">
        <v>1147</v>
      </c>
      <c r="BQ82" s="373"/>
      <c r="BR82" s="354" t="s">
        <v>476</v>
      </c>
    </row>
    <row r="83" spans="1:70" s="107" customFormat="1" x14ac:dyDescent="0.25">
      <c r="A83" s="345" t="s">
        <v>1204</v>
      </c>
      <c r="B83" s="373"/>
      <c r="C83" s="719">
        <v>41275</v>
      </c>
      <c r="D83" s="373"/>
      <c r="E83" s="346">
        <v>540.37699999999995</v>
      </c>
      <c r="F83" s="373"/>
      <c r="G83" s="347">
        <v>395.24</v>
      </c>
      <c r="H83" s="374"/>
      <c r="I83" s="348">
        <v>0.58530000000000004</v>
      </c>
      <c r="J83" s="348">
        <v>0.1038</v>
      </c>
      <c r="K83" s="348">
        <v>2.2559999999999998</v>
      </c>
      <c r="L83" s="348">
        <v>7.4985999999999997</v>
      </c>
      <c r="M83" s="348">
        <v>-5.6818999999999997</v>
      </c>
      <c r="N83" s="350">
        <v>-1.7818000000000001</v>
      </c>
      <c r="O83" s="348">
        <v>2.4517000000000002</v>
      </c>
      <c r="P83" s="348">
        <v>9.7195999999999998</v>
      </c>
      <c r="Q83" s="348">
        <v>8.8132999999999999</v>
      </c>
      <c r="R83" s="348">
        <v>11.776899999999999</v>
      </c>
      <c r="S83" s="348">
        <v>10.467000000000001</v>
      </c>
      <c r="T83" s="348">
        <v>-5.3498999999999999</v>
      </c>
      <c r="U83" s="348">
        <v>-1.0167999999999999</v>
      </c>
      <c r="V83" s="348">
        <v>-3.5506000000000002</v>
      </c>
      <c r="W83" s="348">
        <v>2.4893999999999998</v>
      </c>
      <c r="X83" s="348">
        <v>12.801</v>
      </c>
      <c r="Y83" s="374"/>
      <c r="Z83" s="346">
        <v>12</v>
      </c>
      <c r="AA83" s="346">
        <v>11</v>
      </c>
      <c r="AB83" s="346">
        <v>9</v>
      </c>
      <c r="AC83" s="346">
        <v>9</v>
      </c>
      <c r="AD83" s="346">
        <v>16</v>
      </c>
      <c r="AE83" s="346">
        <v>15</v>
      </c>
      <c r="AF83" s="346">
        <v>8</v>
      </c>
      <c r="AG83" s="346">
        <v>16</v>
      </c>
      <c r="AH83" s="346">
        <v>13</v>
      </c>
      <c r="AI83" s="346">
        <v>8</v>
      </c>
      <c r="AJ83" s="346">
        <v>7</v>
      </c>
      <c r="AK83" s="346">
        <v>16</v>
      </c>
      <c r="AL83" s="346">
        <v>15</v>
      </c>
      <c r="AM83" s="346">
        <v>15</v>
      </c>
      <c r="AN83" s="346">
        <v>8</v>
      </c>
      <c r="AO83" s="373"/>
      <c r="AP83" s="348">
        <v>11.09</v>
      </c>
      <c r="AQ83" s="348">
        <v>10.9</v>
      </c>
      <c r="AR83" s="348">
        <v>8.1199999999999992</v>
      </c>
      <c r="AS83" s="348">
        <v>4.1100000000000003</v>
      </c>
      <c r="AT83" s="348">
        <v>-3.15</v>
      </c>
      <c r="AU83" s="351"/>
      <c r="AV83" s="346">
        <v>8</v>
      </c>
      <c r="AW83" s="346">
        <v>11</v>
      </c>
      <c r="AX83" s="346">
        <v>13</v>
      </c>
      <c r="AY83" s="346">
        <v>14</v>
      </c>
      <c r="AZ83" s="346">
        <v>15</v>
      </c>
      <c r="BA83" s="362"/>
      <c r="BB83" s="348">
        <v>11.7673835256677</v>
      </c>
      <c r="BC83" s="375">
        <v>0.93599206502185806</v>
      </c>
      <c r="BD83" s="375">
        <v>3.6514416493309797E-2</v>
      </c>
      <c r="BE83" s="375">
        <v>-0.109830692329054</v>
      </c>
      <c r="BF83" s="374"/>
      <c r="BG83" s="348">
        <v>87.332800000000006</v>
      </c>
      <c r="BH83" s="348">
        <v>10.9367</v>
      </c>
      <c r="BI83" s="348" t="s">
        <v>430</v>
      </c>
      <c r="BJ83" s="348">
        <v>1.7304999999999999</v>
      </c>
      <c r="BK83" s="373"/>
      <c r="BL83" s="372" t="s">
        <v>1149</v>
      </c>
      <c r="BM83" s="372" t="s">
        <v>1150</v>
      </c>
      <c r="BN83" s="372" t="s">
        <v>1151</v>
      </c>
      <c r="BO83" s="372" t="s">
        <v>704</v>
      </c>
      <c r="BP83" s="372" t="s">
        <v>1152</v>
      </c>
      <c r="BQ83" s="373"/>
      <c r="BR83" s="354" t="s">
        <v>602</v>
      </c>
    </row>
    <row r="84" spans="1:70" s="107" customFormat="1" x14ac:dyDescent="0.25">
      <c r="A84" s="345" t="s">
        <v>1205</v>
      </c>
      <c r="B84" s="373"/>
      <c r="C84" s="719">
        <v>42866</v>
      </c>
      <c r="D84" s="373"/>
      <c r="E84" s="346">
        <v>436.702</v>
      </c>
      <c r="F84" s="373"/>
      <c r="G84" s="347">
        <v>24.62</v>
      </c>
      <c r="H84" s="374"/>
      <c r="I84" s="348">
        <v>0.24429999999999999</v>
      </c>
      <c r="J84" s="348">
        <v>-0.1217</v>
      </c>
      <c r="K84" s="348">
        <v>1.7355</v>
      </c>
      <c r="L84" s="348">
        <v>7.1833</v>
      </c>
      <c r="M84" s="348">
        <v>-3.7905000000000002</v>
      </c>
      <c r="N84" s="350">
        <v>-0.96540000000000004</v>
      </c>
      <c r="O84" s="348">
        <v>0.44979999999999998</v>
      </c>
      <c r="P84" s="348">
        <v>10.839600000000001</v>
      </c>
      <c r="Q84" s="348">
        <v>10.033300000000001</v>
      </c>
      <c r="R84" s="348" t="s">
        <v>430</v>
      </c>
      <c r="S84" s="348">
        <v>10.156599999999999</v>
      </c>
      <c r="T84" s="348">
        <v>-3.5644</v>
      </c>
      <c r="U84" s="348">
        <v>-0.24310000000000001</v>
      </c>
      <c r="V84" s="348">
        <v>-3.109</v>
      </c>
      <c r="W84" s="348">
        <v>1.9883999999999999</v>
      </c>
      <c r="X84" s="348">
        <v>10.3764</v>
      </c>
      <c r="Y84" s="374"/>
      <c r="Z84" s="346">
        <v>18</v>
      </c>
      <c r="AA84" s="346">
        <v>16</v>
      </c>
      <c r="AB84" s="346">
        <v>16</v>
      </c>
      <c r="AC84" s="346">
        <v>11</v>
      </c>
      <c r="AD84" s="346">
        <v>9</v>
      </c>
      <c r="AE84" s="346">
        <v>13</v>
      </c>
      <c r="AF84" s="346">
        <v>14</v>
      </c>
      <c r="AG84" s="346">
        <v>14</v>
      </c>
      <c r="AH84" s="346">
        <v>11</v>
      </c>
      <c r="AI84" s="346" t="s">
        <v>430</v>
      </c>
      <c r="AJ84" s="346">
        <v>10</v>
      </c>
      <c r="AK84" s="346">
        <v>6</v>
      </c>
      <c r="AL84" s="346">
        <v>14</v>
      </c>
      <c r="AM84" s="346">
        <v>13</v>
      </c>
      <c r="AN84" s="346">
        <v>16</v>
      </c>
      <c r="AO84" s="373"/>
      <c r="AP84" s="348" t="s">
        <v>430</v>
      </c>
      <c r="AQ84" s="348">
        <v>11.5</v>
      </c>
      <c r="AR84" s="348">
        <v>8.26</v>
      </c>
      <c r="AS84" s="348">
        <v>3.9</v>
      </c>
      <c r="AT84" s="348">
        <v>-2.08</v>
      </c>
      <c r="AU84" s="351"/>
      <c r="AV84" s="346" t="s">
        <v>430</v>
      </c>
      <c r="AW84" s="346">
        <v>10</v>
      </c>
      <c r="AX84" s="346">
        <v>12</v>
      </c>
      <c r="AY84" s="346">
        <v>15</v>
      </c>
      <c r="AZ84" s="346">
        <v>13</v>
      </c>
      <c r="BA84" s="362"/>
      <c r="BB84" s="348">
        <v>12.0941352609586</v>
      </c>
      <c r="BC84" s="375">
        <v>0.98253714124908398</v>
      </c>
      <c r="BD84" s="375">
        <v>4.2726280573833299E-2</v>
      </c>
      <c r="BE84" s="375">
        <v>-4.5654719931313398E-2</v>
      </c>
      <c r="BF84" s="374"/>
      <c r="BG84" s="348">
        <v>88.378500000000003</v>
      </c>
      <c r="BH84" s="348">
        <v>9.6484000000000005</v>
      </c>
      <c r="BI84" s="348">
        <v>1.1436299999999999</v>
      </c>
      <c r="BJ84" s="348">
        <v>0.82947000000000004</v>
      </c>
      <c r="BK84" s="373"/>
      <c r="BL84" s="372" t="s">
        <v>1154</v>
      </c>
      <c r="BM84" s="372" t="s">
        <v>704</v>
      </c>
      <c r="BN84" s="372" t="s">
        <v>1155</v>
      </c>
      <c r="BO84" s="372" t="s">
        <v>1156</v>
      </c>
      <c r="BP84" s="372" t="s">
        <v>1157</v>
      </c>
      <c r="BQ84" s="373"/>
      <c r="BR84" s="354" t="s">
        <v>547</v>
      </c>
    </row>
    <row r="85" spans="1:70" s="107" customFormat="1" x14ac:dyDescent="0.25">
      <c r="A85" s="345" t="s">
        <v>1206</v>
      </c>
      <c r="B85" s="373"/>
      <c r="C85" s="719">
        <v>41275</v>
      </c>
      <c r="D85" s="373"/>
      <c r="E85" s="346">
        <v>422.75900000000001</v>
      </c>
      <c r="F85" s="373"/>
      <c r="G85" s="347">
        <v>174.94919999999999</v>
      </c>
      <c r="H85" s="374"/>
      <c r="I85" s="348">
        <v>0.64900000000000002</v>
      </c>
      <c r="J85" s="348">
        <v>9.6799999999999997E-2</v>
      </c>
      <c r="K85" s="348">
        <v>2.1516000000000002</v>
      </c>
      <c r="L85" s="348">
        <v>7.53</v>
      </c>
      <c r="M85" s="348">
        <v>-4.7868000000000004</v>
      </c>
      <c r="N85" s="350">
        <v>0.2455</v>
      </c>
      <c r="O85" s="348">
        <v>-0.59850000000000003</v>
      </c>
      <c r="P85" s="348">
        <v>13.7203</v>
      </c>
      <c r="Q85" s="348">
        <v>12.6942</v>
      </c>
      <c r="R85" s="348">
        <v>12.231</v>
      </c>
      <c r="S85" s="348">
        <v>10.398199999999999</v>
      </c>
      <c r="T85" s="348">
        <v>-4.4368999999999996</v>
      </c>
      <c r="U85" s="348">
        <v>1.0702</v>
      </c>
      <c r="V85" s="348">
        <v>-1.9582999999999999</v>
      </c>
      <c r="W85" s="348">
        <v>2.2303999999999999</v>
      </c>
      <c r="X85" s="348">
        <v>12.394399999999999</v>
      </c>
      <c r="Y85" s="374"/>
      <c r="Z85" s="346">
        <v>9</v>
      </c>
      <c r="AA85" s="346">
        <v>12</v>
      </c>
      <c r="AB85" s="346">
        <v>12</v>
      </c>
      <c r="AC85" s="346">
        <v>8</v>
      </c>
      <c r="AD85" s="346">
        <v>15</v>
      </c>
      <c r="AE85" s="346">
        <v>9</v>
      </c>
      <c r="AF85" s="346">
        <v>16</v>
      </c>
      <c r="AG85" s="346">
        <v>7</v>
      </c>
      <c r="AH85" s="346">
        <v>4</v>
      </c>
      <c r="AI85" s="346">
        <v>7</v>
      </c>
      <c r="AJ85" s="346">
        <v>8</v>
      </c>
      <c r="AK85" s="346">
        <v>13</v>
      </c>
      <c r="AL85" s="346">
        <v>8</v>
      </c>
      <c r="AM85" s="346">
        <v>11</v>
      </c>
      <c r="AN85" s="346">
        <v>11</v>
      </c>
      <c r="AO85" s="373"/>
      <c r="AP85" s="348">
        <v>12.61</v>
      </c>
      <c r="AQ85" s="348">
        <v>13.03</v>
      </c>
      <c r="AR85" s="348">
        <v>10.53</v>
      </c>
      <c r="AS85" s="348">
        <v>4.6100000000000003</v>
      </c>
      <c r="AT85" s="348">
        <v>-1.1499999999999999</v>
      </c>
      <c r="AU85" s="351"/>
      <c r="AV85" s="346">
        <v>5</v>
      </c>
      <c r="AW85" s="346">
        <v>5</v>
      </c>
      <c r="AX85" s="346">
        <v>6</v>
      </c>
      <c r="AY85" s="346">
        <v>12</v>
      </c>
      <c r="AZ85" s="346">
        <v>10</v>
      </c>
      <c r="BA85" s="362"/>
      <c r="BB85" s="348">
        <v>13.415210026072</v>
      </c>
      <c r="BC85" s="375">
        <v>1.06136367033616</v>
      </c>
      <c r="BD85" s="375">
        <v>5.6905848823707202E-2</v>
      </c>
      <c r="BE85" s="375">
        <v>0.15589244466295299</v>
      </c>
      <c r="BF85" s="374"/>
      <c r="BG85" s="348">
        <v>87.941699999999997</v>
      </c>
      <c r="BH85" s="348">
        <v>10.1389</v>
      </c>
      <c r="BI85" s="348">
        <v>0.116178</v>
      </c>
      <c r="BJ85" s="348">
        <v>1.8032220000000001</v>
      </c>
      <c r="BK85" s="373"/>
      <c r="BL85" s="372" t="s">
        <v>1159</v>
      </c>
      <c r="BM85" s="372" t="s">
        <v>1160</v>
      </c>
      <c r="BN85" s="372" t="s">
        <v>1161</v>
      </c>
      <c r="BO85" s="372" t="s">
        <v>1162</v>
      </c>
      <c r="BP85" s="372" t="s">
        <v>1163</v>
      </c>
      <c r="BQ85" s="373"/>
      <c r="BR85" s="354" t="s">
        <v>463</v>
      </c>
    </row>
    <row r="86" spans="1:70" s="107" customFormat="1" x14ac:dyDescent="0.25">
      <c r="A86" s="345" t="s">
        <v>1207</v>
      </c>
      <c r="B86" s="373"/>
      <c r="C86" s="719">
        <v>44189</v>
      </c>
      <c r="D86" s="373"/>
      <c r="E86" s="346">
        <v>369.96</v>
      </c>
      <c r="F86" s="373"/>
      <c r="G86" s="347">
        <v>19.1892</v>
      </c>
      <c r="H86" s="374"/>
      <c r="I86" s="348">
        <v>0.65039999999999998</v>
      </c>
      <c r="J86" s="348">
        <v>0.43130000000000002</v>
      </c>
      <c r="K86" s="348">
        <v>3.4931999999999999</v>
      </c>
      <c r="L86" s="348">
        <v>9.5624000000000002</v>
      </c>
      <c r="M86" s="348">
        <v>-3.9531999999999998</v>
      </c>
      <c r="N86" s="350">
        <v>-1.3733</v>
      </c>
      <c r="O86" s="348">
        <v>0.43059999999999998</v>
      </c>
      <c r="P86" s="348">
        <v>12.7827</v>
      </c>
      <c r="Q86" s="348">
        <v>10.7765</v>
      </c>
      <c r="R86" s="348" t="s">
        <v>430</v>
      </c>
      <c r="S86" s="348">
        <v>12.8451</v>
      </c>
      <c r="T86" s="348">
        <v>-4.1561000000000003</v>
      </c>
      <c r="U86" s="348">
        <v>0.93630000000000002</v>
      </c>
      <c r="V86" s="348">
        <v>-3.1968000000000001</v>
      </c>
      <c r="W86" s="348">
        <v>3.3650000000000002</v>
      </c>
      <c r="X86" s="348">
        <v>12.5776</v>
      </c>
      <c r="Y86" s="374"/>
      <c r="Z86" s="346">
        <v>8</v>
      </c>
      <c r="AA86" s="346">
        <v>3</v>
      </c>
      <c r="AB86" s="346">
        <v>3</v>
      </c>
      <c r="AC86" s="346">
        <v>4</v>
      </c>
      <c r="AD86" s="346">
        <v>10</v>
      </c>
      <c r="AE86" s="346">
        <v>14</v>
      </c>
      <c r="AF86" s="346">
        <v>15</v>
      </c>
      <c r="AG86" s="346">
        <v>10</v>
      </c>
      <c r="AH86" s="346">
        <v>9</v>
      </c>
      <c r="AI86" s="346" t="s">
        <v>430</v>
      </c>
      <c r="AJ86" s="346">
        <v>4</v>
      </c>
      <c r="AK86" s="346">
        <v>12</v>
      </c>
      <c r="AL86" s="346">
        <v>9</v>
      </c>
      <c r="AM86" s="346">
        <v>14</v>
      </c>
      <c r="AN86" s="346">
        <v>4</v>
      </c>
      <c r="AO86" s="373"/>
      <c r="AP86" s="348" t="s">
        <v>430</v>
      </c>
      <c r="AQ86" s="348" t="s">
        <v>430</v>
      </c>
      <c r="AR86" s="348">
        <v>9.86</v>
      </c>
      <c r="AS86" s="348">
        <v>4.9400000000000004</v>
      </c>
      <c r="AT86" s="348">
        <v>0</v>
      </c>
      <c r="AU86" s="351"/>
      <c r="AV86" s="346" t="s">
        <v>430</v>
      </c>
      <c r="AW86" s="346" t="s">
        <v>430</v>
      </c>
      <c r="AX86" s="346">
        <v>9</v>
      </c>
      <c r="AY86" s="346">
        <v>11</v>
      </c>
      <c r="AZ86" s="346">
        <v>5</v>
      </c>
      <c r="BA86" s="362"/>
      <c r="BB86" s="348">
        <v>13.506735783462601</v>
      </c>
      <c r="BC86" s="375">
        <v>1.0554464745125101</v>
      </c>
      <c r="BD86" s="375">
        <v>5.1271409854036699E-2</v>
      </c>
      <c r="BE86" s="375">
        <v>8.4145517431745406E-2</v>
      </c>
      <c r="BF86" s="374"/>
      <c r="BG86" s="348">
        <v>86.605599999999995</v>
      </c>
      <c r="BH86" s="348">
        <v>4.96347</v>
      </c>
      <c r="BI86" s="348">
        <v>5.7987599999999997</v>
      </c>
      <c r="BJ86" s="348">
        <v>2.6321699999999999</v>
      </c>
      <c r="BK86" s="373"/>
      <c r="BL86" s="372" t="s">
        <v>1165</v>
      </c>
      <c r="BM86" s="372" t="s">
        <v>1166</v>
      </c>
      <c r="BN86" s="372" t="s">
        <v>1167</v>
      </c>
      <c r="BO86" s="372" t="s">
        <v>1094</v>
      </c>
      <c r="BP86" s="372" t="s">
        <v>1168</v>
      </c>
      <c r="BQ86" s="373"/>
      <c r="BR86" s="354" t="s">
        <v>602</v>
      </c>
    </row>
    <row r="87" spans="1:70" s="107" customFormat="1" x14ac:dyDescent="0.25">
      <c r="A87" s="345" t="s">
        <v>1208</v>
      </c>
      <c r="B87" s="373"/>
      <c r="C87" s="719">
        <v>44376</v>
      </c>
      <c r="D87" s="373"/>
      <c r="E87" s="346">
        <v>219.77</v>
      </c>
      <c r="F87" s="373"/>
      <c r="G87" s="347">
        <v>17.77</v>
      </c>
      <c r="H87" s="374"/>
      <c r="I87" s="348">
        <v>0.50900000000000001</v>
      </c>
      <c r="J87" s="348">
        <v>0.33879999999999999</v>
      </c>
      <c r="K87" s="348">
        <v>3.1341000000000001</v>
      </c>
      <c r="L87" s="348">
        <v>10.3042</v>
      </c>
      <c r="M87" s="348">
        <v>0.79410000000000003</v>
      </c>
      <c r="N87" s="350">
        <v>6.6627000000000001</v>
      </c>
      <c r="O87" s="348">
        <v>2.7852000000000001</v>
      </c>
      <c r="P87" s="348">
        <v>15.9161</v>
      </c>
      <c r="Q87" s="348" t="s">
        <v>430</v>
      </c>
      <c r="R87" s="348" t="s">
        <v>430</v>
      </c>
      <c r="S87" s="348">
        <v>13.401400000000001</v>
      </c>
      <c r="T87" s="348">
        <v>0.62290000000000001</v>
      </c>
      <c r="U87" s="348">
        <v>6.1528999999999998</v>
      </c>
      <c r="V87" s="348">
        <v>4.4066000000000001</v>
      </c>
      <c r="W87" s="348">
        <v>2.5981999999999998</v>
      </c>
      <c r="X87" s="348">
        <v>12.214</v>
      </c>
      <c r="Y87" s="374"/>
      <c r="Z87" s="346">
        <v>15</v>
      </c>
      <c r="AA87" s="346">
        <v>7</v>
      </c>
      <c r="AB87" s="346">
        <v>5</v>
      </c>
      <c r="AC87" s="346">
        <v>3</v>
      </c>
      <c r="AD87" s="346">
        <v>2</v>
      </c>
      <c r="AE87" s="346">
        <v>2</v>
      </c>
      <c r="AF87" s="346">
        <v>6</v>
      </c>
      <c r="AG87" s="346">
        <v>3</v>
      </c>
      <c r="AH87" s="346" t="s">
        <v>430</v>
      </c>
      <c r="AI87" s="346" t="s">
        <v>430</v>
      </c>
      <c r="AJ87" s="346">
        <v>3</v>
      </c>
      <c r="AK87" s="346">
        <v>2</v>
      </c>
      <c r="AL87" s="346">
        <v>2</v>
      </c>
      <c r="AM87" s="346">
        <v>1</v>
      </c>
      <c r="AN87" s="346">
        <v>7</v>
      </c>
      <c r="AO87" s="373"/>
      <c r="AP87" s="348" t="s">
        <v>430</v>
      </c>
      <c r="AQ87" s="348" t="s">
        <v>430</v>
      </c>
      <c r="AR87" s="348">
        <v>12.34</v>
      </c>
      <c r="AS87" s="348">
        <v>8.73</v>
      </c>
      <c r="AT87" s="348">
        <v>7.38</v>
      </c>
      <c r="AU87" s="351"/>
      <c r="AV87" s="346" t="s">
        <v>430</v>
      </c>
      <c r="AW87" s="346" t="s">
        <v>430</v>
      </c>
      <c r="AX87" s="346">
        <v>2</v>
      </c>
      <c r="AY87" s="346">
        <v>3</v>
      </c>
      <c r="AZ87" s="346">
        <v>2</v>
      </c>
      <c r="BA87" s="362"/>
      <c r="BB87" s="348">
        <v>13.779522969174</v>
      </c>
      <c r="BC87" s="375">
        <v>1.0578091131937499</v>
      </c>
      <c r="BD87" s="375">
        <v>6.74873467424148E-2</v>
      </c>
      <c r="BE87" s="375">
        <v>0.32021774079758603</v>
      </c>
      <c r="BF87" s="374"/>
      <c r="BG87" s="348">
        <v>80.218900000000005</v>
      </c>
      <c r="BH87" s="348">
        <v>3.1247400000000001</v>
      </c>
      <c r="BI87" s="348">
        <v>10.1351</v>
      </c>
      <c r="BJ87" s="348">
        <v>6.5212599999999998</v>
      </c>
      <c r="BK87" s="373"/>
      <c r="BL87" s="372" t="s">
        <v>1170</v>
      </c>
      <c r="BM87" s="372" t="s">
        <v>1171</v>
      </c>
      <c r="BN87" s="372" t="s">
        <v>1172</v>
      </c>
      <c r="BO87" s="372" t="s">
        <v>1173</v>
      </c>
      <c r="BP87" s="372" t="s">
        <v>1174</v>
      </c>
      <c r="BQ87" s="373"/>
      <c r="BR87" s="354" t="s">
        <v>476</v>
      </c>
    </row>
    <row r="88" spans="1:70" s="107" customFormat="1" x14ac:dyDescent="0.25">
      <c r="A88" s="345" t="s">
        <v>1209</v>
      </c>
      <c r="B88" s="373"/>
      <c r="C88" s="719">
        <v>41275</v>
      </c>
      <c r="D88" s="373"/>
      <c r="E88" s="346">
        <v>131.762</v>
      </c>
      <c r="F88" s="373"/>
      <c r="G88" s="347">
        <v>51.73</v>
      </c>
      <c r="H88" s="374"/>
      <c r="I88" s="348">
        <v>0.52470000000000006</v>
      </c>
      <c r="J88" s="348">
        <v>0</v>
      </c>
      <c r="K88" s="348">
        <v>2.7612000000000001</v>
      </c>
      <c r="L88" s="348">
        <v>7.6363000000000003</v>
      </c>
      <c r="M88" s="348">
        <v>-3.1455000000000002</v>
      </c>
      <c r="N88" s="350">
        <v>1.4314</v>
      </c>
      <c r="O88" s="348">
        <v>1.8580000000000001</v>
      </c>
      <c r="P88" s="348">
        <v>13.1974</v>
      </c>
      <c r="Q88" s="348">
        <v>11.625299999999999</v>
      </c>
      <c r="R88" s="348">
        <v>12.728400000000001</v>
      </c>
      <c r="S88" s="348">
        <v>10.6998</v>
      </c>
      <c r="T88" s="348">
        <v>-3.1817000000000002</v>
      </c>
      <c r="U88" s="348">
        <v>0.70079999999999998</v>
      </c>
      <c r="V88" s="348">
        <v>-0.65300000000000002</v>
      </c>
      <c r="W88" s="348">
        <v>2.3342999999999998</v>
      </c>
      <c r="X88" s="348">
        <v>12.388</v>
      </c>
      <c r="Y88" s="374"/>
      <c r="Z88" s="346">
        <v>14</v>
      </c>
      <c r="AA88" s="346">
        <v>13</v>
      </c>
      <c r="AB88" s="346">
        <v>7</v>
      </c>
      <c r="AC88" s="346">
        <v>7</v>
      </c>
      <c r="AD88" s="346">
        <v>4</v>
      </c>
      <c r="AE88" s="346">
        <v>5</v>
      </c>
      <c r="AF88" s="346">
        <v>10</v>
      </c>
      <c r="AG88" s="346">
        <v>8</v>
      </c>
      <c r="AH88" s="346">
        <v>6</v>
      </c>
      <c r="AI88" s="346">
        <v>6</v>
      </c>
      <c r="AJ88" s="346">
        <v>6</v>
      </c>
      <c r="AK88" s="346">
        <v>4</v>
      </c>
      <c r="AL88" s="346">
        <v>12</v>
      </c>
      <c r="AM88" s="346">
        <v>6</v>
      </c>
      <c r="AN88" s="346">
        <v>10</v>
      </c>
      <c r="AO88" s="373"/>
      <c r="AP88" s="348">
        <v>12.01</v>
      </c>
      <c r="AQ88" s="348">
        <v>12.46</v>
      </c>
      <c r="AR88" s="348">
        <v>10.38</v>
      </c>
      <c r="AS88" s="348">
        <v>6.26</v>
      </c>
      <c r="AT88" s="348">
        <v>-0.2</v>
      </c>
      <c r="AU88" s="351"/>
      <c r="AV88" s="346">
        <v>7</v>
      </c>
      <c r="AW88" s="346">
        <v>8</v>
      </c>
      <c r="AX88" s="346">
        <v>7</v>
      </c>
      <c r="AY88" s="346">
        <v>6</v>
      </c>
      <c r="AZ88" s="346">
        <v>6</v>
      </c>
      <c r="BA88" s="362"/>
      <c r="BB88" s="348">
        <v>13.211944363912799</v>
      </c>
      <c r="BC88" s="375">
        <v>1.05118116126155</v>
      </c>
      <c r="BD88" s="375">
        <v>5.2286633588237999E-2</v>
      </c>
      <c r="BE88" s="375">
        <v>8.4902770059251204E-2</v>
      </c>
      <c r="BF88" s="374"/>
      <c r="BG88" s="348">
        <v>88.020200000000003</v>
      </c>
      <c r="BH88" s="348">
        <v>4.1542700000000004</v>
      </c>
      <c r="BI88" s="348">
        <v>0.82229300000000005</v>
      </c>
      <c r="BJ88" s="348">
        <v>7.0032370000000004</v>
      </c>
      <c r="BK88" s="373"/>
      <c r="BL88" s="372" t="s">
        <v>1176</v>
      </c>
      <c r="BM88" s="372" t="s">
        <v>1177</v>
      </c>
      <c r="BN88" s="372" t="s">
        <v>1178</v>
      </c>
      <c r="BO88" s="372" t="s">
        <v>1179</v>
      </c>
      <c r="BP88" s="372" t="s">
        <v>1180</v>
      </c>
      <c r="BQ88" s="373"/>
      <c r="BR88" s="354" t="s">
        <v>1181</v>
      </c>
    </row>
    <row r="89" spans="1:70" s="107" customFormat="1" x14ac:dyDescent="0.25">
      <c r="A89" s="345" t="s">
        <v>1210</v>
      </c>
      <c r="B89" s="373"/>
      <c r="C89" s="719">
        <v>45741</v>
      </c>
      <c r="D89" s="373"/>
      <c r="E89" s="346">
        <v>103.41</v>
      </c>
      <c r="F89" s="373"/>
      <c r="G89" s="347">
        <v>9.15</v>
      </c>
      <c r="H89" s="374"/>
      <c r="I89" s="348">
        <v>-0.54349999999999998</v>
      </c>
      <c r="J89" s="348">
        <v>-1.5069999999999999</v>
      </c>
      <c r="K89" s="348">
        <v>-1.6129</v>
      </c>
      <c r="L89" s="348">
        <v>2.0066999999999999</v>
      </c>
      <c r="M89" s="348">
        <v>-3.4809999999999999</v>
      </c>
      <c r="N89" s="350">
        <v>-8.5914000000000001</v>
      </c>
      <c r="O89" s="348" t="s">
        <v>430</v>
      </c>
      <c r="P89" s="348" t="s">
        <v>430</v>
      </c>
      <c r="Q89" s="348" t="s">
        <v>430</v>
      </c>
      <c r="R89" s="348" t="s">
        <v>430</v>
      </c>
      <c r="S89" s="348">
        <v>1.8931</v>
      </c>
      <c r="T89" s="348">
        <v>-3.9874000000000001</v>
      </c>
      <c r="U89" s="348">
        <v>-3.8866000000000001</v>
      </c>
      <c r="V89" s="348">
        <v>-10.5572</v>
      </c>
      <c r="W89" s="348">
        <v>-3.8866000000000001</v>
      </c>
      <c r="X89" s="348">
        <v>-6.8635000000000002</v>
      </c>
      <c r="Y89" s="374"/>
      <c r="Z89" s="346">
        <v>20</v>
      </c>
      <c r="AA89" s="346">
        <v>19</v>
      </c>
      <c r="AB89" s="346">
        <v>20</v>
      </c>
      <c r="AC89" s="346">
        <v>19</v>
      </c>
      <c r="AD89" s="346">
        <v>6</v>
      </c>
      <c r="AE89" s="346">
        <v>18</v>
      </c>
      <c r="AF89" s="346" t="s">
        <v>430</v>
      </c>
      <c r="AG89" s="346" t="s">
        <v>430</v>
      </c>
      <c r="AH89" s="346" t="s">
        <v>430</v>
      </c>
      <c r="AI89" s="346" t="s">
        <v>430</v>
      </c>
      <c r="AJ89" s="346">
        <v>19</v>
      </c>
      <c r="AK89" s="346">
        <v>9</v>
      </c>
      <c r="AL89" s="346">
        <v>18</v>
      </c>
      <c r="AM89" s="346">
        <v>18</v>
      </c>
      <c r="AN89" s="346">
        <v>20</v>
      </c>
      <c r="AO89" s="373"/>
      <c r="AP89" s="348" t="s">
        <v>430</v>
      </c>
      <c r="AQ89" s="348" t="s">
        <v>430</v>
      </c>
      <c r="AR89" s="348" t="s">
        <v>430</v>
      </c>
      <c r="AS89" s="348" t="s">
        <v>430</v>
      </c>
      <c r="AT89" s="348">
        <v>-7.89</v>
      </c>
      <c r="AU89" s="351"/>
      <c r="AV89" s="346" t="s">
        <v>430</v>
      </c>
      <c r="AW89" s="346" t="s">
        <v>430</v>
      </c>
      <c r="AX89" s="346" t="s">
        <v>430</v>
      </c>
      <c r="AY89" s="346" t="s">
        <v>430</v>
      </c>
      <c r="AZ89" s="346">
        <v>18</v>
      </c>
      <c r="BA89" s="362"/>
      <c r="BB89" s="348">
        <v>8.2477814571679193</v>
      </c>
      <c r="BC89" s="375">
        <v>0.55434845022465096</v>
      </c>
      <c r="BD89" s="375">
        <v>-0.13024210842738501</v>
      </c>
      <c r="BE89" s="375">
        <v>-0.95188898905136599</v>
      </c>
      <c r="BF89" s="374"/>
      <c r="BG89" s="348">
        <v>74.374499999999998</v>
      </c>
      <c r="BH89" s="348">
        <v>2.91492</v>
      </c>
      <c r="BI89" s="348" t="s">
        <v>430</v>
      </c>
      <c r="BJ89" s="348">
        <v>22.71058</v>
      </c>
      <c r="BK89" s="373"/>
      <c r="BL89" s="372" t="s">
        <v>1183</v>
      </c>
      <c r="BM89" s="372" t="s">
        <v>1184</v>
      </c>
      <c r="BN89" s="372" t="s">
        <v>1185</v>
      </c>
      <c r="BO89" s="372" t="s">
        <v>1186</v>
      </c>
      <c r="BP89" s="372" t="s">
        <v>1187</v>
      </c>
      <c r="BQ89" s="373"/>
      <c r="BR89" s="354" t="s">
        <v>463</v>
      </c>
    </row>
    <row r="90" spans="1:70" s="107" customFormat="1" x14ac:dyDescent="0.25">
      <c r="A90" s="345" t="s">
        <v>1211</v>
      </c>
      <c r="B90" s="373"/>
      <c r="C90" s="719">
        <v>41275</v>
      </c>
      <c r="D90" s="373"/>
      <c r="E90" s="346">
        <v>51.3949</v>
      </c>
      <c r="F90" s="373"/>
      <c r="G90" s="347">
        <v>164.9</v>
      </c>
      <c r="H90" s="374"/>
      <c r="I90" s="348">
        <v>0.38350000000000001</v>
      </c>
      <c r="J90" s="348">
        <v>-0.22989999999999999</v>
      </c>
      <c r="K90" s="348">
        <v>0.80079999999999996</v>
      </c>
      <c r="L90" s="348">
        <v>5.6238999999999999</v>
      </c>
      <c r="M90" s="348">
        <v>-4.2114000000000003</v>
      </c>
      <c r="N90" s="350">
        <v>1.21E-2</v>
      </c>
      <c r="O90" s="348">
        <v>1.3109999999999999</v>
      </c>
      <c r="P90" s="348">
        <v>13.1874</v>
      </c>
      <c r="Q90" s="348">
        <v>10.428800000000001</v>
      </c>
      <c r="R90" s="348">
        <v>10.4391</v>
      </c>
      <c r="S90" s="348">
        <v>8.2803000000000004</v>
      </c>
      <c r="T90" s="348">
        <v>-4.1501999999999999</v>
      </c>
      <c r="U90" s="348">
        <v>0.77</v>
      </c>
      <c r="V90" s="348">
        <v>-1.7926</v>
      </c>
      <c r="W90" s="348">
        <v>1.8971</v>
      </c>
      <c r="X90" s="348">
        <v>10.248699999999999</v>
      </c>
      <c r="Y90" s="374"/>
      <c r="Z90" s="346">
        <v>17</v>
      </c>
      <c r="AA90" s="346">
        <v>17</v>
      </c>
      <c r="AB90" s="346">
        <v>19</v>
      </c>
      <c r="AC90" s="346">
        <v>17</v>
      </c>
      <c r="AD90" s="346">
        <v>11</v>
      </c>
      <c r="AE90" s="346">
        <v>10</v>
      </c>
      <c r="AF90" s="346">
        <v>12</v>
      </c>
      <c r="AG90" s="346">
        <v>9</v>
      </c>
      <c r="AH90" s="346">
        <v>10</v>
      </c>
      <c r="AI90" s="346">
        <v>10</v>
      </c>
      <c r="AJ90" s="346">
        <v>17</v>
      </c>
      <c r="AK90" s="346">
        <v>11</v>
      </c>
      <c r="AL90" s="346">
        <v>11</v>
      </c>
      <c r="AM90" s="346">
        <v>9</v>
      </c>
      <c r="AN90" s="346">
        <v>17</v>
      </c>
      <c r="AO90" s="373"/>
      <c r="AP90" s="348">
        <v>10.76</v>
      </c>
      <c r="AQ90" s="348">
        <v>11.71</v>
      </c>
      <c r="AR90" s="348">
        <v>9.5299999999999994</v>
      </c>
      <c r="AS90" s="348">
        <v>4.95</v>
      </c>
      <c r="AT90" s="348">
        <v>-1.83</v>
      </c>
      <c r="AU90" s="351"/>
      <c r="AV90" s="346">
        <v>10</v>
      </c>
      <c r="AW90" s="346">
        <v>9</v>
      </c>
      <c r="AX90" s="346">
        <v>10</v>
      </c>
      <c r="AY90" s="346">
        <v>10</v>
      </c>
      <c r="AZ90" s="346">
        <v>12</v>
      </c>
      <c r="BA90" s="362"/>
      <c r="BB90" s="348">
        <v>12.500021836444301</v>
      </c>
      <c r="BC90" s="375">
        <v>0.97519375654221396</v>
      </c>
      <c r="BD90" s="375">
        <v>5.1783898589646202E-2</v>
      </c>
      <c r="BE90" s="375">
        <v>8.9110989556035206E-2</v>
      </c>
      <c r="BF90" s="374"/>
      <c r="BG90" s="348">
        <v>80.983900000000006</v>
      </c>
      <c r="BH90" s="348">
        <v>6.7691800000000004</v>
      </c>
      <c r="BI90" s="348">
        <v>3.0531799999999998</v>
      </c>
      <c r="BJ90" s="348">
        <v>9.19374</v>
      </c>
      <c r="BK90" s="373"/>
      <c r="BL90" s="372" t="s">
        <v>1189</v>
      </c>
      <c r="BM90" s="372" t="s">
        <v>1190</v>
      </c>
      <c r="BN90" s="372" t="s">
        <v>727</v>
      </c>
      <c r="BO90" s="372" t="s">
        <v>1191</v>
      </c>
      <c r="BP90" s="372" t="s">
        <v>1192</v>
      </c>
      <c r="BQ90" s="373"/>
      <c r="BR90" s="354" t="s">
        <v>904</v>
      </c>
    </row>
    <row r="91" spans="1:70" s="107" customFormat="1" x14ac:dyDescent="0.25">
      <c r="A91" s="345" t="s">
        <v>1212</v>
      </c>
      <c r="B91" s="373"/>
      <c r="C91" s="719">
        <v>46122</v>
      </c>
      <c r="D91" s="373"/>
      <c r="E91" s="346">
        <v>41.66</v>
      </c>
      <c r="F91" s="373"/>
      <c r="G91" s="347">
        <v>9.8946000000000005</v>
      </c>
      <c r="H91" s="374"/>
      <c r="I91" s="348">
        <v>0.72789999999999999</v>
      </c>
      <c r="J91" s="348">
        <v>-0.107</v>
      </c>
      <c r="K91" s="348">
        <v>1.5508</v>
      </c>
      <c r="L91" s="348" t="s">
        <v>430</v>
      </c>
      <c r="M91" s="348" t="s">
        <v>430</v>
      </c>
      <c r="N91" s="350" t="s">
        <v>430</v>
      </c>
      <c r="O91" s="348" t="s">
        <v>430</v>
      </c>
      <c r="P91" s="348" t="s">
        <v>430</v>
      </c>
      <c r="Q91" s="348" t="s">
        <v>430</v>
      </c>
      <c r="R91" s="348" t="s">
        <v>430</v>
      </c>
      <c r="S91" s="348" t="s">
        <v>430</v>
      </c>
      <c r="T91" s="348" t="s">
        <v>430</v>
      </c>
      <c r="U91" s="348" t="s">
        <v>430</v>
      </c>
      <c r="V91" s="348" t="s">
        <v>430</v>
      </c>
      <c r="W91" s="348">
        <v>2.0693000000000001</v>
      </c>
      <c r="X91" s="348">
        <v>-1.054</v>
      </c>
      <c r="Y91" s="374"/>
      <c r="Z91" s="346">
        <v>5</v>
      </c>
      <c r="AA91" s="346">
        <v>15</v>
      </c>
      <c r="AB91" s="346">
        <v>17</v>
      </c>
      <c r="AC91" s="346" t="s">
        <v>430</v>
      </c>
      <c r="AD91" s="346" t="s">
        <v>430</v>
      </c>
      <c r="AE91" s="346" t="s">
        <v>430</v>
      </c>
      <c r="AF91" s="346" t="s">
        <v>430</v>
      </c>
      <c r="AG91" s="346" t="s">
        <v>430</v>
      </c>
      <c r="AH91" s="346" t="s">
        <v>430</v>
      </c>
      <c r="AI91" s="346" t="s">
        <v>430</v>
      </c>
      <c r="AJ91" s="346" t="s">
        <v>430</v>
      </c>
      <c r="AK91" s="346" t="s">
        <v>430</v>
      </c>
      <c r="AL91" s="346" t="s">
        <v>430</v>
      </c>
      <c r="AM91" s="346" t="s">
        <v>430</v>
      </c>
      <c r="AN91" s="346">
        <v>13</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v>7.6134831832081797</v>
      </c>
      <c r="BC91" s="375">
        <v>1.26117570300469</v>
      </c>
      <c r="BD91" s="375">
        <v>-5.8624386374346499E-2</v>
      </c>
      <c r="BE91" s="375">
        <v>-0.816860435985865</v>
      </c>
      <c r="BF91" s="374"/>
      <c r="BG91" s="348">
        <v>84.297700000000006</v>
      </c>
      <c r="BH91" s="348">
        <v>10.107100000000001</v>
      </c>
      <c r="BI91" s="348">
        <v>2.1448700000000001</v>
      </c>
      <c r="BJ91" s="348">
        <v>3.4503300000000001</v>
      </c>
      <c r="BK91" s="373"/>
      <c r="BL91" s="372" t="s">
        <v>1213</v>
      </c>
      <c r="BM91" s="372" t="s">
        <v>1214</v>
      </c>
      <c r="BN91" s="372" t="s">
        <v>1215</v>
      </c>
      <c r="BO91" s="372" t="s">
        <v>1216</v>
      </c>
      <c r="BP91" s="372" t="s">
        <v>1217</v>
      </c>
      <c r="BQ91" s="373"/>
      <c r="BR91" s="354" t="s">
        <v>554</v>
      </c>
    </row>
    <row r="92" spans="1:70" x14ac:dyDescent="0.25">
      <c r="A92" s="36" t="s">
        <v>93</v>
      </c>
      <c r="B92" s="43"/>
      <c r="C92" s="720"/>
      <c r="D92" s="43"/>
      <c r="E92" s="51"/>
      <c r="F92" s="43"/>
      <c r="G92" s="55"/>
      <c r="H92" s="66"/>
      <c r="I92" s="59">
        <v>0.5413</v>
      </c>
      <c r="J92" s="59">
        <v>9.8900000000000002E-2</v>
      </c>
      <c r="K92" s="59">
        <v>2.2423000000000002</v>
      </c>
      <c r="L92" s="59">
        <v>7.7946</v>
      </c>
      <c r="M92" s="59">
        <v>-3.5070999999999999</v>
      </c>
      <c r="N92" s="70">
        <v>0.1246</v>
      </c>
      <c r="O92" s="59">
        <v>2.3214999999999999</v>
      </c>
      <c r="P92" s="59">
        <v>13.4284</v>
      </c>
      <c r="Q92" s="59">
        <v>11.38</v>
      </c>
      <c r="R92" s="59">
        <v>12.866400000000001</v>
      </c>
      <c r="S92" s="59">
        <v>10.5349</v>
      </c>
      <c r="T92" s="59">
        <v>-3.4866999999999999</v>
      </c>
      <c r="U92" s="59">
        <v>1.1536</v>
      </c>
      <c r="V92" s="59">
        <v>-1.8879999999999999</v>
      </c>
      <c r="W92" s="59">
        <v>2.1095999999999999</v>
      </c>
      <c r="X92" s="59">
        <v>9.6829999999999998</v>
      </c>
      <c r="Y92" s="66"/>
      <c r="Z92" s="51">
        <v>20</v>
      </c>
      <c r="AA92" s="51">
        <v>19</v>
      </c>
      <c r="AB92" s="51">
        <v>20</v>
      </c>
      <c r="AC92" s="51">
        <v>19</v>
      </c>
      <c r="AD92" s="51">
        <v>18</v>
      </c>
      <c r="AE92" s="51">
        <v>18</v>
      </c>
      <c r="AF92" s="51">
        <v>16</v>
      </c>
      <c r="AG92" s="51">
        <v>16</v>
      </c>
      <c r="AH92" s="51">
        <v>13</v>
      </c>
      <c r="AI92" s="51">
        <v>10</v>
      </c>
      <c r="AJ92" s="51">
        <v>19</v>
      </c>
      <c r="AK92" s="51">
        <v>18</v>
      </c>
      <c r="AL92" s="51">
        <v>18</v>
      </c>
      <c r="AM92" s="51">
        <v>18</v>
      </c>
      <c r="AN92" s="51">
        <v>20</v>
      </c>
      <c r="AO92" s="43"/>
      <c r="AP92" s="59">
        <v>12.612</v>
      </c>
      <c r="AQ92" s="59">
        <v>12.744999999999999</v>
      </c>
      <c r="AR92" s="59">
        <v>10.1764285714286</v>
      </c>
      <c r="AS92" s="59">
        <v>6.0656249999999998</v>
      </c>
      <c r="AT92" s="59">
        <v>-0.32111111111111101</v>
      </c>
      <c r="AU92" s="78"/>
      <c r="AV92" s="51">
        <v>10</v>
      </c>
      <c r="AW92" s="51">
        <v>12</v>
      </c>
      <c r="AX92" s="51">
        <v>14</v>
      </c>
      <c r="AY92" s="51">
        <v>16</v>
      </c>
      <c r="AZ92" s="51">
        <v>18</v>
      </c>
      <c r="BA92" s="258"/>
      <c r="BB92" s="59"/>
      <c r="BC92" s="276"/>
      <c r="BD92" s="276"/>
      <c r="BE92" s="276"/>
      <c r="BF92" s="66"/>
      <c r="BG92" s="59"/>
      <c r="BH92" s="59"/>
      <c r="BI92" s="59"/>
      <c r="BJ92" s="59"/>
      <c r="BK92" s="43"/>
      <c r="BL92" s="84"/>
      <c r="BM92" s="84"/>
      <c r="BN92" s="84"/>
      <c r="BO92" s="84"/>
      <c r="BP92" s="84"/>
      <c r="BQ92" s="43"/>
      <c r="BR92" s="88"/>
    </row>
    <row r="93" spans="1:70" x14ac:dyDescent="0.25">
      <c r="A93" s="37" t="s">
        <v>94</v>
      </c>
      <c r="B93" s="44"/>
      <c r="C93" s="721"/>
      <c r="D93" s="44"/>
      <c r="E93" s="52"/>
      <c r="F93" s="44"/>
      <c r="G93" s="56"/>
      <c r="H93" s="67"/>
      <c r="I93" s="60">
        <v>0.86990000000000001</v>
      </c>
      <c r="J93" s="60">
        <v>0.81059999999999999</v>
      </c>
      <c r="K93" s="60">
        <v>4.4934000000000003</v>
      </c>
      <c r="L93" s="60">
        <v>17.151399999999999</v>
      </c>
      <c r="M93" s="60">
        <v>3.7488999999999999</v>
      </c>
      <c r="N93" s="71">
        <v>6.9229000000000003</v>
      </c>
      <c r="O93" s="60">
        <v>5.7927999999999997</v>
      </c>
      <c r="P93" s="60">
        <v>17.1235</v>
      </c>
      <c r="Q93" s="60">
        <v>14.372400000000001</v>
      </c>
      <c r="R93" s="60">
        <v>14.5566</v>
      </c>
      <c r="S93" s="60">
        <v>20.952999999999999</v>
      </c>
      <c r="T93" s="60">
        <v>3.7372000000000001</v>
      </c>
      <c r="U93" s="60">
        <v>7.0693999999999999</v>
      </c>
      <c r="V93" s="60">
        <v>4.4066000000000001</v>
      </c>
      <c r="W93" s="60">
        <v>3.9742999999999999</v>
      </c>
      <c r="X93" s="60">
        <v>15.0083</v>
      </c>
      <c r="Y93" s="67"/>
      <c r="Z93" s="52"/>
      <c r="AA93" s="52"/>
      <c r="AB93" s="52"/>
      <c r="AC93" s="52"/>
      <c r="AD93" s="52"/>
      <c r="AE93" s="52"/>
      <c r="AF93" s="52"/>
      <c r="AG93" s="52"/>
      <c r="AH93" s="52"/>
      <c r="AI93" s="52"/>
      <c r="AJ93" s="52"/>
      <c r="AK93" s="52"/>
      <c r="AL93" s="52"/>
      <c r="AM93" s="52"/>
      <c r="AN93" s="52"/>
      <c r="AO93" s="44"/>
      <c r="AP93" s="60">
        <v>14.85</v>
      </c>
      <c r="AQ93" s="60">
        <v>15.7</v>
      </c>
      <c r="AR93" s="60">
        <v>13.31</v>
      </c>
      <c r="AS93" s="60">
        <v>9.6999999999999993</v>
      </c>
      <c r="AT93" s="60">
        <v>12.71</v>
      </c>
      <c r="AU93" s="79"/>
      <c r="AV93" s="52"/>
      <c r="AW93" s="52"/>
      <c r="AX93" s="52"/>
      <c r="AY93" s="52"/>
      <c r="AZ93" s="52"/>
      <c r="BA93" s="259"/>
      <c r="BB93" s="60"/>
      <c r="BC93" s="277"/>
      <c r="BD93" s="277"/>
      <c r="BE93" s="277"/>
      <c r="BF93" s="67"/>
      <c r="BG93" s="60"/>
      <c r="BH93" s="60"/>
      <c r="BI93" s="60"/>
      <c r="BJ93" s="60"/>
      <c r="BK93" s="44"/>
      <c r="BL93" s="85"/>
      <c r="BM93" s="85"/>
      <c r="BN93" s="85"/>
      <c r="BO93" s="85"/>
      <c r="BP93" s="85"/>
      <c r="BQ93" s="44"/>
      <c r="BR93" s="89"/>
    </row>
    <row r="94" spans="1:70" x14ac:dyDescent="0.25">
      <c r="A94" s="37" t="s">
        <v>95</v>
      </c>
      <c r="B94" s="67"/>
      <c r="C94" s="721"/>
      <c r="D94" s="44"/>
      <c r="E94" s="52"/>
      <c r="F94" s="44"/>
      <c r="G94" s="56"/>
      <c r="H94" s="67"/>
      <c r="I94" s="60">
        <v>-0.54349999999999998</v>
      </c>
      <c r="J94" s="60">
        <v>-1.5069999999999999</v>
      </c>
      <c r="K94" s="60">
        <v>-1.6129</v>
      </c>
      <c r="L94" s="60">
        <v>2.0066999999999999</v>
      </c>
      <c r="M94" s="60">
        <v>-7.2343999999999999</v>
      </c>
      <c r="N94" s="71">
        <v>-8.5914000000000001</v>
      </c>
      <c r="O94" s="60">
        <v>-0.59850000000000003</v>
      </c>
      <c r="P94" s="60">
        <v>9.7195999999999998</v>
      </c>
      <c r="Q94" s="60">
        <v>8.8132999999999999</v>
      </c>
      <c r="R94" s="60">
        <v>10.4391</v>
      </c>
      <c r="S94" s="60">
        <v>1.8931</v>
      </c>
      <c r="T94" s="60">
        <v>-7.3358999999999996</v>
      </c>
      <c r="U94" s="60">
        <v>-3.8866000000000001</v>
      </c>
      <c r="V94" s="60">
        <v>-10.5572</v>
      </c>
      <c r="W94" s="60">
        <v>-3.8866000000000001</v>
      </c>
      <c r="X94" s="60">
        <v>-6.8635000000000002</v>
      </c>
      <c r="Y94" s="67"/>
      <c r="Z94" s="52"/>
      <c r="AA94" s="52"/>
      <c r="AB94" s="52"/>
      <c r="AC94" s="52"/>
      <c r="AD94" s="52"/>
      <c r="AE94" s="52"/>
      <c r="AF94" s="52"/>
      <c r="AG94" s="52"/>
      <c r="AH94" s="52"/>
      <c r="AI94" s="52"/>
      <c r="AJ94" s="52"/>
      <c r="AK94" s="52"/>
      <c r="AL94" s="52"/>
      <c r="AM94" s="52"/>
      <c r="AN94" s="52"/>
      <c r="AO94" s="44"/>
      <c r="AP94" s="60">
        <v>10.76</v>
      </c>
      <c r="AQ94" s="60">
        <v>10.210000000000001</v>
      </c>
      <c r="AR94" s="60">
        <v>7.21</v>
      </c>
      <c r="AS94" s="60">
        <v>3.33</v>
      </c>
      <c r="AT94" s="60">
        <v>-7.89</v>
      </c>
      <c r="AU94" s="79"/>
      <c r="AV94" s="52"/>
      <c r="AW94" s="52"/>
      <c r="AX94" s="52"/>
      <c r="AY94" s="52"/>
      <c r="AZ94" s="52"/>
      <c r="BA94" s="259"/>
      <c r="BB94" s="60"/>
      <c r="BC94" s="277"/>
      <c r="BD94" s="277"/>
      <c r="BE94" s="277"/>
      <c r="BF94" s="67"/>
      <c r="BG94" s="60"/>
      <c r="BH94" s="60"/>
      <c r="BI94" s="60"/>
      <c r="BJ94" s="60"/>
      <c r="BK94" s="44"/>
      <c r="BL94" s="85"/>
      <c r="BM94" s="85"/>
      <c r="BN94" s="85"/>
      <c r="BO94" s="85"/>
      <c r="BP94" s="85"/>
      <c r="BQ94" s="44"/>
      <c r="BR94" s="89"/>
    </row>
    <row r="95" spans="1:70" x14ac:dyDescent="0.25">
      <c r="A95" s="38" t="s">
        <v>96</v>
      </c>
      <c r="B95" s="68"/>
      <c r="C95" s="722"/>
      <c r="D95" s="45"/>
      <c r="E95" s="53"/>
      <c r="F95" s="45"/>
      <c r="G95" s="57"/>
      <c r="H95" s="68"/>
      <c r="I95" s="61">
        <v>0.61485000000000001</v>
      </c>
      <c r="J95" s="61">
        <v>0.12655</v>
      </c>
      <c r="K95" s="61">
        <v>2.2031000000000001</v>
      </c>
      <c r="L95" s="61">
        <v>7.1837999999999997</v>
      </c>
      <c r="M95" s="61">
        <v>-3.8718499999999998</v>
      </c>
      <c r="N95" s="72">
        <v>0.1288</v>
      </c>
      <c r="O95" s="61">
        <v>2.2290999999999999</v>
      </c>
      <c r="P95" s="61">
        <v>13.192399999999999</v>
      </c>
      <c r="Q95" s="61">
        <v>11.1296</v>
      </c>
      <c r="R95" s="61">
        <v>12.9589</v>
      </c>
      <c r="S95" s="61">
        <v>10.123699999999999</v>
      </c>
      <c r="T95" s="61">
        <v>-4.1273</v>
      </c>
      <c r="U95" s="61">
        <v>0.84030000000000005</v>
      </c>
      <c r="V95" s="61">
        <v>-1.8853</v>
      </c>
      <c r="W95" s="61">
        <v>2.2824</v>
      </c>
      <c r="X95" s="61">
        <v>12.4588</v>
      </c>
      <c r="Y95" s="68"/>
      <c r="Z95" s="53"/>
      <c r="AA95" s="53"/>
      <c r="AB95" s="53"/>
      <c r="AC95" s="53"/>
      <c r="AD95" s="53"/>
      <c r="AE95" s="53"/>
      <c r="AF95" s="53"/>
      <c r="AG95" s="53"/>
      <c r="AH95" s="53"/>
      <c r="AI95" s="53"/>
      <c r="AJ95" s="53"/>
      <c r="AK95" s="53"/>
      <c r="AL95" s="53"/>
      <c r="AM95" s="53"/>
      <c r="AN95" s="53"/>
      <c r="AO95" s="45"/>
      <c r="AP95" s="61">
        <v>12.56</v>
      </c>
      <c r="AQ95" s="61">
        <v>12.72</v>
      </c>
      <c r="AR95" s="61">
        <v>10.199999999999999</v>
      </c>
      <c r="AS95" s="61">
        <v>5.42</v>
      </c>
      <c r="AT95" s="61">
        <v>-1.1000000000000001</v>
      </c>
      <c r="AU95" s="80"/>
      <c r="AV95" s="53"/>
      <c r="AW95" s="53"/>
      <c r="AX95" s="53"/>
      <c r="AY95" s="53"/>
      <c r="AZ95" s="53"/>
      <c r="BA95" s="262"/>
      <c r="BB95" s="61"/>
      <c r="BC95" s="279"/>
      <c r="BD95" s="279"/>
      <c r="BE95" s="279"/>
      <c r="BF95" s="68"/>
      <c r="BG95" s="61"/>
      <c r="BH95" s="61"/>
      <c r="BI95" s="61"/>
      <c r="BJ95" s="61"/>
      <c r="BK95" s="45"/>
      <c r="BL95" s="86"/>
      <c r="BM95" s="86"/>
      <c r="BN95" s="86"/>
      <c r="BO95" s="86"/>
      <c r="BP95" s="86"/>
      <c r="BQ95" s="45"/>
      <c r="BR95" s="90"/>
    </row>
    <row r="96" spans="1:70" ht="14.5" x14ac:dyDescent="0.25">
      <c r="A96" s="39" t="s">
        <v>91</v>
      </c>
      <c r="B96" s="69"/>
      <c r="C96" s="726"/>
      <c r="D96" s="69"/>
      <c r="E96" s="40"/>
      <c r="F96" s="69"/>
      <c r="G96" s="40"/>
      <c r="H96" s="69"/>
      <c r="I96" s="62"/>
      <c r="J96" s="62"/>
      <c r="K96" s="62"/>
      <c r="L96" s="62"/>
      <c r="M96" s="62"/>
      <c r="N96" s="73"/>
      <c r="O96" s="62"/>
      <c r="P96" s="62"/>
      <c r="Q96" s="62"/>
      <c r="R96" s="62"/>
      <c r="S96" s="62"/>
      <c r="T96" s="62"/>
      <c r="U96" s="62"/>
      <c r="V96" s="62"/>
      <c r="W96" s="62"/>
      <c r="X96" s="62"/>
      <c r="Y96" s="69"/>
      <c r="Z96" s="54"/>
      <c r="AA96" s="54"/>
      <c r="AB96" s="54"/>
      <c r="AC96" s="54"/>
      <c r="AD96" s="54"/>
      <c r="AE96" s="54"/>
      <c r="AF96" s="54"/>
      <c r="AG96" s="54"/>
      <c r="AH96" s="54"/>
      <c r="AI96" s="54"/>
      <c r="AJ96" s="54"/>
      <c r="AK96" s="54"/>
      <c r="AL96" s="54"/>
      <c r="AM96" s="54"/>
      <c r="AN96" s="54"/>
      <c r="AO96" s="69"/>
      <c r="AP96" s="245"/>
      <c r="AQ96" s="245"/>
      <c r="AR96" s="245"/>
      <c r="AS96" s="245"/>
      <c r="AT96" s="245"/>
      <c r="AU96" s="69"/>
      <c r="AV96" s="247"/>
      <c r="AW96" s="247"/>
      <c r="AX96" s="247"/>
      <c r="AY96" s="247"/>
      <c r="AZ96" s="247"/>
      <c r="BA96" s="69"/>
      <c r="BB96" s="245"/>
      <c r="BC96" s="245"/>
      <c r="BD96" s="245"/>
      <c r="BE96" s="245"/>
      <c r="BF96" s="69"/>
      <c r="BG96" s="245"/>
      <c r="BH96" s="245"/>
      <c r="BI96" s="245"/>
      <c r="BJ96" s="245"/>
      <c r="BK96" s="40"/>
      <c r="BL96" s="40"/>
      <c r="BM96" s="41"/>
    </row>
    <row r="97" spans="1:70" s="107" customFormat="1" x14ac:dyDescent="0.25">
      <c r="A97" s="481" t="s">
        <v>976</v>
      </c>
      <c r="B97" s="406"/>
      <c r="C97" s="730"/>
      <c r="D97" s="406"/>
      <c r="E97" s="401"/>
      <c r="F97" s="406"/>
      <c r="G97" s="401"/>
      <c r="H97" s="406"/>
      <c r="I97" s="405">
        <v>0.76090000000000002</v>
      </c>
      <c r="J97" s="405">
        <v>-4.5999999999999999E-2</v>
      </c>
      <c r="K97" s="405">
        <v>1.9713000000000001</v>
      </c>
      <c r="L97" s="405">
        <v>6.9047999999999998</v>
      </c>
      <c r="M97" s="405">
        <v>-5.9351000000000003</v>
      </c>
      <c r="N97" s="407">
        <v>-1.3048</v>
      </c>
      <c r="O97" s="405">
        <v>2.3551000000000002</v>
      </c>
      <c r="P97" s="405">
        <v>11.632300000000001</v>
      </c>
      <c r="Q97" s="405">
        <v>11.200699999999999</v>
      </c>
      <c r="R97" s="405">
        <v>13.489000000000001</v>
      </c>
      <c r="S97" s="405">
        <v>9.7195999999999998</v>
      </c>
      <c r="T97" s="405">
        <v>-5.9657</v>
      </c>
      <c r="U97" s="405">
        <v>-0.187</v>
      </c>
      <c r="V97" s="405">
        <v>-3.3837000000000002</v>
      </c>
      <c r="W97" s="405">
        <v>2.3264</v>
      </c>
      <c r="X97" s="405" t="s">
        <v>428</v>
      </c>
      <c r="Y97" s="406"/>
      <c r="Z97" s="403"/>
      <c r="AA97" s="403"/>
      <c r="AB97" s="403"/>
      <c r="AC97" s="403"/>
      <c r="AD97" s="403"/>
      <c r="AE97" s="403"/>
      <c r="AF97" s="403"/>
      <c r="AG97" s="403"/>
      <c r="AH97" s="403"/>
      <c r="AI97" s="403"/>
      <c r="AJ97" s="403"/>
      <c r="AK97" s="403"/>
      <c r="AL97" s="403"/>
      <c r="AM97" s="403"/>
      <c r="AN97" s="403"/>
      <c r="AO97" s="406"/>
      <c r="AP97" s="405">
        <v>12.78</v>
      </c>
      <c r="AQ97" s="405">
        <v>12.77</v>
      </c>
      <c r="AR97" s="405">
        <v>9.36</v>
      </c>
      <c r="AS97" s="405">
        <v>4.83</v>
      </c>
      <c r="AT97" s="405">
        <v>-3.26</v>
      </c>
      <c r="AU97" s="406"/>
      <c r="AV97" s="426"/>
      <c r="AW97" s="426"/>
      <c r="AX97" s="426"/>
      <c r="AY97" s="426"/>
      <c r="AZ97" s="426"/>
      <c r="BA97" s="406"/>
      <c r="BB97" s="410"/>
      <c r="BC97" s="410"/>
      <c r="BD97" s="410"/>
      <c r="BE97" s="410"/>
      <c r="BF97" s="406"/>
      <c r="BG97" s="410"/>
      <c r="BH97" s="410"/>
      <c r="BI97" s="410"/>
      <c r="BJ97" s="410"/>
      <c r="BK97" s="401"/>
      <c r="BL97" s="401"/>
      <c r="BM97" s="427"/>
      <c r="BN97" s="428"/>
      <c r="BO97" s="428"/>
      <c r="BP97" s="428"/>
      <c r="BQ97" s="428"/>
      <c r="BR97" s="428"/>
    </row>
    <row r="98" spans="1:70" s="107" customFormat="1" x14ac:dyDescent="0.25">
      <c r="A98" s="345" t="s">
        <v>977</v>
      </c>
      <c r="B98" s="374"/>
      <c r="C98" s="731"/>
      <c r="D98" s="374"/>
      <c r="E98" s="372"/>
      <c r="F98" s="374"/>
      <c r="G98" s="372"/>
      <c r="H98" s="374"/>
      <c r="I98" s="348">
        <v>0.67510000000000003</v>
      </c>
      <c r="J98" s="348">
        <v>-0.26190000000000002</v>
      </c>
      <c r="K98" s="348">
        <v>1.6484000000000001</v>
      </c>
      <c r="L98" s="348">
        <v>6.7092999999999998</v>
      </c>
      <c r="M98" s="348">
        <v>-5.9927999999999999</v>
      </c>
      <c r="N98" s="350">
        <v>-2.1678000000000002</v>
      </c>
      <c r="O98" s="348">
        <v>0.91839999999999999</v>
      </c>
      <c r="P98" s="348">
        <v>10.459300000000001</v>
      </c>
      <c r="Q98" s="348">
        <v>9.3813999999999993</v>
      </c>
      <c r="R98" s="348">
        <v>11.8293</v>
      </c>
      <c r="S98" s="348">
        <v>9.6191999999999993</v>
      </c>
      <c r="T98" s="348">
        <v>-6.0449000000000002</v>
      </c>
      <c r="U98" s="348">
        <v>-0.86660000000000004</v>
      </c>
      <c r="V98" s="348">
        <v>-4.0686999999999998</v>
      </c>
      <c r="W98" s="348">
        <v>1.8997999999999999</v>
      </c>
      <c r="X98" s="348" t="s">
        <v>428</v>
      </c>
      <c r="Y98" s="374"/>
      <c r="Z98" s="346"/>
      <c r="AA98" s="346"/>
      <c r="AB98" s="346"/>
      <c r="AC98" s="346"/>
      <c r="AD98" s="346"/>
      <c r="AE98" s="346"/>
      <c r="AF98" s="346"/>
      <c r="AG98" s="346"/>
      <c r="AH98" s="346"/>
      <c r="AI98" s="346"/>
      <c r="AJ98" s="346"/>
      <c r="AK98" s="346"/>
      <c r="AL98" s="346"/>
      <c r="AM98" s="346"/>
      <c r="AN98" s="346"/>
      <c r="AO98" s="374"/>
      <c r="AP98" s="348">
        <v>11.04</v>
      </c>
      <c r="AQ98" s="348">
        <v>10.94</v>
      </c>
      <c r="AR98" s="348">
        <v>7.76</v>
      </c>
      <c r="AS98" s="348">
        <v>3.65</v>
      </c>
      <c r="AT98" s="348">
        <v>-3.93</v>
      </c>
      <c r="AU98" s="374"/>
      <c r="AV98" s="429"/>
      <c r="AW98" s="429"/>
      <c r="AX98" s="429"/>
      <c r="AY98" s="429"/>
      <c r="AZ98" s="429"/>
      <c r="BA98" s="374"/>
      <c r="BB98" s="375"/>
      <c r="BC98" s="375"/>
      <c r="BD98" s="375"/>
      <c r="BE98" s="375"/>
      <c r="BF98" s="374"/>
      <c r="BG98" s="375"/>
      <c r="BH98" s="375"/>
      <c r="BI98" s="375"/>
      <c r="BJ98" s="375"/>
      <c r="BK98" s="372"/>
      <c r="BL98" s="372"/>
      <c r="BM98" s="430"/>
      <c r="BN98" s="428"/>
      <c r="BO98" s="428"/>
      <c r="BP98" s="428"/>
      <c r="BQ98" s="428"/>
      <c r="BR98" s="428"/>
    </row>
    <row r="99" spans="1:70" s="107" customFormat="1" x14ac:dyDescent="0.25">
      <c r="A99" s="345" t="s">
        <v>978</v>
      </c>
      <c r="B99" s="374"/>
      <c r="C99" s="731"/>
      <c r="D99" s="374"/>
      <c r="E99" s="372"/>
      <c r="F99" s="374"/>
      <c r="G99" s="372"/>
      <c r="H99" s="374"/>
      <c r="I99" s="348">
        <v>0.67510000000000003</v>
      </c>
      <c r="J99" s="348">
        <v>-8.14E-2</v>
      </c>
      <c r="K99" s="348">
        <v>1.9534</v>
      </c>
      <c r="L99" s="348">
        <v>7.1737000000000002</v>
      </c>
      <c r="M99" s="348">
        <v>-5.4580000000000002</v>
      </c>
      <c r="N99" s="350">
        <v>-0.98799999999999999</v>
      </c>
      <c r="O99" s="348">
        <v>2.0259</v>
      </c>
      <c r="P99" s="348">
        <v>11.6717</v>
      </c>
      <c r="Q99" s="348">
        <v>10.608000000000001</v>
      </c>
      <c r="R99" s="348">
        <v>13.1629</v>
      </c>
      <c r="S99" s="348">
        <v>10.075900000000001</v>
      </c>
      <c r="T99" s="348">
        <v>-5.5105000000000004</v>
      </c>
      <c r="U99" s="348">
        <v>-0.1641</v>
      </c>
      <c r="V99" s="348">
        <v>-3.0369000000000002</v>
      </c>
      <c r="W99" s="348">
        <v>2.1596000000000002</v>
      </c>
      <c r="X99" s="348">
        <v>16.483899999999998</v>
      </c>
      <c r="Y99" s="374"/>
      <c r="Z99" s="346"/>
      <c r="AA99" s="346"/>
      <c r="AB99" s="346"/>
      <c r="AC99" s="346"/>
      <c r="AD99" s="346"/>
      <c r="AE99" s="346"/>
      <c r="AF99" s="346"/>
      <c r="AG99" s="346"/>
      <c r="AH99" s="346"/>
      <c r="AI99" s="346"/>
      <c r="AJ99" s="346"/>
      <c r="AK99" s="346"/>
      <c r="AL99" s="346"/>
      <c r="AM99" s="346"/>
      <c r="AN99" s="346"/>
      <c r="AO99" s="374"/>
      <c r="AP99" s="348">
        <v>12.34</v>
      </c>
      <c r="AQ99" s="348">
        <v>12.24</v>
      </c>
      <c r="AR99" s="348">
        <v>9</v>
      </c>
      <c r="AS99" s="348">
        <v>4.8499999999999996</v>
      </c>
      <c r="AT99" s="348">
        <v>-2.82</v>
      </c>
      <c r="AU99" s="374"/>
      <c r="AV99" s="429"/>
      <c r="AW99" s="429"/>
      <c r="AX99" s="429"/>
      <c r="AY99" s="429"/>
      <c r="AZ99" s="429"/>
      <c r="BA99" s="374"/>
      <c r="BB99" s="375"/>
      <c r="BC99" s="375"/>
      <c r="BD99" s="375"/>
      <c r="BE99" s="375"/>
      <c r="BF99" s="374"/>
      <c r="BG99" s="375"/>
      <c r="BH99" s="375"/>
      <c r="BI99" s="375"/>
      <c r="BJ99" s="375"/>
      <c r="BK99" s="372"/>
      <c r="BL99" s="372"/>
      <c r="BM99" s="430"/>
      <c r="BN99" s="428"/>
      <c r="BO99" s="428"/>
      <c r="BP99" s="428"/>
      <c r="BQ99" s="428"/>
      <c r="BR99" s="428"/>
    </row>
    <row r="100" spans="1:70" s="107" customFormat="1" x14ac:dyDescent="0.25">
      <c r="A100" s="495" t="s">
        <v>426</v>
      </c>
      <c r="B100" s="417"/>
      <c r="C100" s="732"/>
      <c r="D100" s="417"/>
      <c r="E100" s="431"/>
      <c r="F100" s="417"/>
      <c r="G100" s="431"/>
      <c r="H100" s="432"/>
      <c r="I100" s="433">
        <v>0.82940000000000003</v>
      </c>
      <c r="J100" s="433">
        <v>-5.0200000000000002E-2</v>
      </c>
      <c r="K100" s="433">
        <v>1.6276999999999999</v>
      </c>
      <c r="L100" s="433">
        <v>5.3441999999999998</v>
      </c>
      <c r="M100" s="433">
        <v>-7.5622999999999996</v>
      </c>
      <c r="N100" s="434">
        <v>-2.8725999999999998</v>
      </c>
      <c r="O100" s="433">
        <v>2.1894999999999998</v>
      </c>
      <c r="P100" s="433">
        <v>10.0328</v>
      </c>
      <c r="Q100" s="433">
        <v>10.0358</v>
      </c>
      <c r="R100" s="433">
        <v>12.8551</v>
      </c>
      <c r="S100" s="433">
        <v>8.0847999999999995</v>
      </c>
      <c r="T100" s="433">
        <v>-7.5182000000000002</v>
      </c>
      <c r="U100" s="433">
        <v>-1.6659999999999999</v>
      </c>
      <c r="V100" s="433">
        <v>-4.8170000000000002</v>
      </c>
      <c r="W100" s="433">
        <v>2.3170000000000002</v>
      </c>
      <c r="X100" s="433" t="s">
        <v>428</v>
      </c>
      <c r="Y100" s="432"/>
      <c r="Z100" s="435"/>
      <c r="AA100" s="435"/>
      <c r="AB100" s="435"/>
      <c r="AC100" s="435"/>
      <c r="AD100" s="435"/>
      <c r="AE100" s="435"/>
      <c r="AF100" s="435"/>
      <c r="AG100" s="435"/>
      <c r="AH100" s="435"/>
      <c r="AI100" s="435"/>
      <c r="AJ100" s="435"/>
      <c r="AK100" s="435"/>
      <c r="AL100" s="435"/>
      <c r="AM100" s="435"/>
      <c r="AN100" s="435"/>
      <c r="AO100" s="432"/>
      <c r="AP100" s="433">
        <v>11.97</v>
      </c>
      <c r="AQ100" s="433">
        <v>11.5</v>
      </c>
      <c r="AR100" s="433">
        <v>7.98</v>
      </c>
      <c r="AS100" s="433">
        <v>3.54</v>
      </c>
      <c r="AT100" s="433">
        <v>-5.94</v>
      </c>
      <c r="AU100" s="432"/>
      <c r="AV100" s="436"/>
      <c r="AW100" s="436"/>
      <c r="AX100" s="436"/>
      <c r="AY100" s="436"/>
      <c r="AZ100" s="436"/>
      <c r="BA100" s="417"/>
      <c r="BB100" s="437"/>
      <c r="BC100" s="437"/>
      <c r="BD100" s="437"/>
      <c r="BE100" s="437"/>
      <c r="BF100" s="417"/>
      <c r="BG100" s="437"/>
      <c r="BH100" s="437"/>
      <c r="BI100" s="437"/>
      <c r="BJ100" s="437"/>
      <c r="BK100" s="431"/>
      <c r="BL100" s="431"/>
      <c r="BM100" s="546"/>
      <c r="BN100" s="412"/>
      <c r="BO100" s="412"/>
      <c r="BP100" s="412"/>
      <c r="BQ100" s="412"/>
      <c r="BR100" s="412"/>
    </row>
    <row r="104" spans="1:70" hidden="1" x14ac:dyDescent="0.25">
      <c r="A104" s="488" t="s">
        <v>179</v>
      </c>
    </row>
    <row r="105" spans="1:70" x14ac:dyDescent="0.25">
      <c r="A105" s="488" t="s">
        <v>10263</v>
      </c>
    </row>
    <row r="106" spans="1:70" x14ac:dyDescent="0.25">
      <c r="A106"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A1A3C-6B33-43D9-8457-CA7EB8305E57}">
  <sheetPr codeName="Sheet9"/>
  <dimension ref="A1:BR105"/>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90625" style="21" customWidth="1"/>
    <col min="64" max="68" width="15.6328125" style="21" customWidth="1"/>
    <col min="69" max="69" width="1.1796875" style="21" customWidth="1"/>
    <col min="70" max="70" width="31.54296875" style="21" customWidth="1"/>
    <col min="71" max="16384" width="8.90625" style="21"/>
  </cols>
  <sheetData>
    <row r="1" spans="1:70" ht="33" customHeight="1" x14ac:dyDescent="0.25">
      <c r="A1" s="488" t="s">
        <v>43</v>
      </c>
    </row>
    <row r="3" spans="1:70" ht="20.5" x14ac:dyDescent="0.45">
      <c r="A3" s="23" t="s">
        <v>112</v>
      </c>
    </row>
    <row r="4" spans="1:70" x14ac:dyDescent="0.25">
      <c r="A4" s="488" t="s">
        <v>425</v>
      </c>
    </row>
    <row r="5" spans="1:70" ht="33" x14ac:dyDescent="0.25">
      <c r="A5" s="1076" t="s">
        <v>113</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077"/>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078"/>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114</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425" customFormat="1" x14ac:dyDescent="0.25">
      <c r="A8" s="328" t="s">
        <v>1221</v>
      </c>
      <c r="B8" s="365"/>
      <c r="C8" s="717">
        <v>40368</v>
      </c>
      <c r="D8" s="365"/>
      <c r="E8" s="329">
        <v>43928.6</v>
      </c>
      <c r="F8" s="365"/>
      <c r="G8" s="330">
        <v>155.01</v>
      </c>
      <c r="H8" s="366"/>
      <c r="I8" s="331">
        <v>0.59709999999999996</v>
      </c>
      <c r="J8" s="331">
        <v>1.1689000000000001</v>
      </c>
      <c r="K8" s="331">
        <v>2.2709000000000001</v>
      </c>
      <c r="L8" s="331">
        <v>11.033899999999999</v>
      </c>
      <c r="M8" s="331">
        <v>-1.4508000000000001</v>
      </c>
      <c r="N8" s="333">
        <v>4.0956999999999999</v>
      </c>
      <c r="O8" s="331">
        <v>3.8178000000000001</v>
      </c>
      <c r="P8" s="331">
        <v>15.021599999999999</v>
      </c>
      <c r="Q8" s="331">
        <v>12.230700000000001</v>
      </c>
      <c r="R8" s="331">
        <v>16.8598</v>
      </c>
      <c r="S8" s="331">
        <v>14.2156</v>
      </c>
      <c r="T8" s="331">
        <v>-1.8656999999999999</v>
      </c>
      <c r="U8" s="331">
        <v>4.1433</v>
      </c>
      <c r="V8" s="331">
        <v>2.1227</v>
      </c>
      <c r="W8" s="331">
        <v>2.8668</v>
      </c>
      <c r="X8" s="331">
        <v>18.723800000000001</v>
      </c>
      <c r="Y8" s="366"/>
      <c r="Z8" s="329">
        <v>6</v>
      </c>
      <c r="AA8" s="329">
        <v>3</v>
      </c>
      <c r="AB8" s="329">
        <v>11</v>
      </c>
      <c r="AC8" s="329">
        <v>10</v>
      </c>
      <c r="AD8" s="329">
        <v>11</v>
      </c>
      <c r="AE8" s="329">
        <v>7</v>
      </c>
      <c r="AF8" s="329">
        <v>9</v>
      </c>
      <c r="AG8" s="329">
        <v>11</v>
      </c>
      <c r="AH8" s="329">
        <v>12</v>
      </c>
      <c r="AI8" s="329">
        <v>1</v>
      </c>
      <c r="AJ8" s="329">
        <v>9</v>
      </c>
      <c r="AK8" s="329">
        <v>12</v>
      </c>
      <c r="AL8" s="329">
        <v>8</v>
      </c>
      <c r="AM8" s="329">
        <v>7</v>
      </c>
      <c r="AN8" s="329">
        <v>8</v>
      </c>
      <c r="AO8" s="365"/>
      <c r="AP8" s="331">
        <v>15.42</v>
      </c>
      <c r="AQ8" s="331">
        <v>15.32</v>
      </c>
      <c r="AR8" s="331">
        <v>11.78</v>
      </c>
      <c r="AS8" s="331">
        <v>8.16</v>
      </c>
      <c r="AT8" s="331">
        <v>4.76</v>
      </c>
      <c r="AU8" s="334"/>
      <c r="AV8" s="329">
        <v>6</v>
      </c>
      <c r="AW8" s="329">
        <v>10</v>
      </c>
      <c r="AX8" s="329">
        <v>12</v>
      </c>
      <c r="AY8" s="329">
        <v>10</v>
      </c>
      <c r="AZ8" s="329">
        <v>7</v>
      </c>
      <c r="BA8" s="360"/>
      <c r="BB8" s="331">
        <v>13.342274544194099</v>
      </c>
      <c r="BC8" s="367">
        <v>0.98195516065028299</v>
      </c>
      <c r="BD8" s="367">
        <v>6.5738503654431499E-2</v>
      </c>
      <c r="BE8" s="367">
        <v>-8.5427869927748007E-2</v>
      </c>
      <c r="BF8" s="365"/>
      <c r="BG8" s="331">
        <v>44.682499999999997</v>
      </c>
      <c r="BH8" s="331">
        <v>40.828800000000001</v>
      </c>
      <c r="BI8" s="331">
        <v>12.8369</v>
      </c>
      <c r="BJ8" s="331">
        <v>1.6517999999999999</v>
      </c>
      <c r="BK8" s="365"/>
      <c r="BL8" s="364" t="s">
        <v>1222</v>
      </c>
      <c r="BM8" s="364" t="s">
        <v>1223</v>
      </c>
      <c r="BN8" s="364" t="s">
        <v>1224</v>
      </c>
      <c r="BO8" s="364" t="s">
        <v>1225</v>
      </c>
      <c r="BP8" s="364" t="s">
        <v>1226</v>
      </c>
      <c r="BQ8" s="365"/>
      <c r="BR8" s="335" t="s">
        <v>443</v>
      </c>
    </row>
    <row r="9" spans="1:70" s="425" customFormat="1" x14ac:dyDescent="0.25">
      <c r="A9" s="337" t="s">
        <v>1227</v>
      </c>
      <c r="B9" s="369"/>
      <c r="C9" s="718">
        <v>34028</v>
      </c>
      <c r="D9" s="369"/>
      <c r="E9" s="338">
        <v>40584.5</v>
      </c>
      <c r="F9" s="369"/>
      <c r="G9" s="339">
        <v>641.07780000000002</v>
      </c>
      <c r="H9" s="370"/>
      <c r="I9" s="340" t="s">
        <v>430</v>
      </c>
      <c r="J9" s="340">
        <v>0.48749999999999999</v>
      </c>
      <c r="K9" s="340">
        <v>1.5335000000000001</v>
      </c>
      <c r="L9" s="340">
        <v>8.3910999999999998</v>
      </c>
      <c r="M9" s="340">
        <v>-0.91490000000000005</v>
      </c>
      <c r="N9" s="342">
        <v>5.2991999999999999</v>
      </c>
      <c r="O9" s="340">
        <v>5.4903000000000004</v>
      </c>
      <c r="P9" s="340">
        <v>14.883599999999999</v>
      </c>
      <c r="Q9" s="340">
        <v>14.418699999999999</v>
      </c>
      <c r="R9" s="340">
        <v>15.0648</v>
      </c>
      <c r="S9" s="340">
        <v>10.752800000000001</v>
      </c>
      <c r="T9" s="340">
        <v>-1.4634</v>
      </c>
      <c r="U9" s="340">
        <v>4.3452000000000002</v>
      </c>
      <c r="V9" s="340">
        <v>2.3635999999999999</v>
      </c>
      <c r="W9" s="340">
        <v>1.5298</v>
      </c>
      <c r="X9" s="340">
        <v>14.6669</v>
      </c>
      <c r="Y9" s="370"/>
      <c r="Z9" s="338" t="s">
        <v>430</v>
      </c>
      <c r="AA9" s="338">
        <v>10</v>
      </c>
      <c r="AB9" s="338">
        <v>14</v>
      </c>
      <c r="AC9" s="338">
        <v>14</v>
      </c>
      <c r="AD9" s="338">
        <v>7</v>
      </c>
      <c r="AE9" s="338">
        <v>5</v>
      </c>
      <c r="AF9" s="338">
        <v>4</v>
      </c>
      <c r="AG9" s="338">
        <v>12</v>
      </c>
      <c r="AH9" s="338">
        <v>8</v>
      </c>
      <c r="AI9" s="338">
        <v>7</v>
      </c>
      <c r="AJ9" s="338">
        <v>14</v>
      </c>
      <c r="AK9" s="338">
        <v>10</v>
      </c>
      <c r="AL9" s="338">
        <v>7</v>
      </c>
      <c r="AM9" s="338">
        <v>6</v>
      </c>
      <c r="AN9" s="338">
        <v>14</v>
      </c>
      <c r="AO9" s="369"/>
      <c r="AP9" s="340">
        <v>15.51</v>
      </c>
      <c r="AQ9" s="340">
        <v>16.7</v>
      </c>
      <c r="AR9" s="340">
        <v>13.12</v>
      </c>
      <c r="AS9" s="340">
        <v>8.99</v>
      </c>
      <c r="AT9" s="340">
        <v>3.19</v>
      </c>
      <c r="AU9" s="343"/>
      <c r="AV9" s="338">
        <v>5</v>
      </c>
      <c r="AW9" s="338">
        <v>6</v>
      </c>
      <c r="AX9" s="338">
        <v>10</v>
      </c>
      <c r="AY9" s="338">
        <v>7</v>
      </c>
      <c r="AZ9" s="338">
        <v>8</v>
      </c>
      <c r="BA9" s="361"/>
      <c r="BB9" s="340">
        <v>11.7173753020909</v>
      </c>
      <c r="BC9" s="371">
        <v>0.84497740642628105</v>
      </c>
      <c r="BD9" s="371">
        <v>7.0991676131067202E-2</v>
      </c>
      <c r="BE9" s="371">
        <v>1.28804001701605E-2</v>
      </c>
      <c r="BF9" s="369"/>
      <c r="BG9" s="340">
        <v>40.752000000000002</v>
      </c>
      <c r="BH9" s="340">
        <v>39.285299999999999</v>
      </c>
      <c r="BI9" s="340">
        <v>15.166600000000001</v>
      </c>
      <c r="BJ9" s="340">
        <v>4.7961</v>
      </c>
      <c r="BK9" s="369"/>
      <c r="BL9" s="368" t="s">
        <v>691</v>
      </c>
      <c r="BM9" s="368" t="s">
        <v>1228</v>
      </c>
      <c r="BN9" s="368" t="s">
        <v>1229</v>
      </c>
      <c r="BO9" s="368" t="s">
        <v>1230</v>
      </c>
      <c r="BP9" s="368" t="s">
        <v>1231</v>
      </c>
      <c r="BQ9" s="369"/>
      <c r="BR9" s="344" t="s">
        <v>689</v>
      </c>
    </row>
    <row r="10" spans="1:70" s="428" customFormat="1" x14ac:dyDescent="0.25">
      <c r="A10" s="345" t="s">
        <v>1232</v>
      </c>
      <c r="B10" s="373"/>
      <c r="C10" s="719">
        <v>35985</v>
      </c>
      <c r="D10" s="373"/>
      <c r="E10" s="346">
        <v>30965.7</v>
      </c>
      <c r="F10" s="373"/>
      <c r="G10" s="347">
        <v>1016.14</v>
      </c>
      <c r="H10" s="374"/>
      <c r="I10" s="348">
        <v>0.51739999999999997</v>
      </c>
      <c r="J10" s="348">
        <v>0.1084</v>
      </c>
      <c r="K10" s="348">
        <v>2.1452</v>
      </c>
      <c r="L10" s="348">
        <v>7.9278000000000004</v>
      </c>
      <c r="M10" s="348">
        <v>-2.8016999999999999</v>
      </c>
      <c r="N10" s="350">
        <v>2.4428000000000001</v>
      </c>
      <c r="O10" s="348">
        <v>5.3727</v>
      </c>
      <c r="P10" s="348">
        <v>17.984300000000001</v>
      </c>
      <c r="Q10" s="348">
        <v>17.582799999999999</v>
      </c>
      <c r="R10" s="348">
        <v>15.644600000000001</v>
      </c>
      <c r="S10" s="348">
        <v>10.5642</v>
      </c>
      <c r="T10" s="348">
        <v>-3.4620000000000002</v>
      </c>
      <c r="U10" s="348">
        <v>1.6455</v>
      </c>
      <c r="V10" s="348">
        <v>0.59299999999999997</v>
      </c>
      <c r="W10" s="348">
        <v>2.0394999999999999</v>
      </c>
      <c r="X10" s="348">
        <v>17.959499999999998</v>
      </c>
      <c r="Y10" s="374"/>
      <c r="Z10" s="346">
        <v>7</v>
      </c>
      <c r="AA10" s="346">
        <v>14</v>
      </c>
      <c r="AB10" s="346">
        <v>12</v>
      </c>
      <c r="AC10" s="346">
        <v>15</v>
      </c>
      <c r="AD10" s="346">
        <v>13</v>
      </c>
      <c r="AE10" s="346">
        <v>10</v>
      </c>
      <c r="AF10" s="346">
        <v>5</v>
      </c>
      <c r="AG10" s="346">
        <v>4</v>
      </c>
      <c r="AH10" s="346">
        <v>3</v>
      </c>
      <c r="AI10" s="346">
        <v>4</v>
      </c>
      <c r="AJ10" s="346">
        <v>15</v>
      </c>
      <c r="AK10" s="346">
        <v>14</v>
      </c>
      <c r="AL10" s="346">
        <v>13</v>
      </c>
      <c r="AM10" s="346">
        <v>10</v>
      </c>
      <c r="AN10" s="346">
        <v>12</v>
      </c>
      <c r="AO10" s="373"/>
      <c r="AP10" s="348">
        <v>16.62</v>
      </c>
      <c r="AQ10" s="348">
        <v>18.75</v>
      </c>
      <c r="AR10" s="348">
        <v>14.87</v>
      </c>
      <c r="AS10" s="348">
        <v>9.09</v>
      </c>
      <c r="AT10" s="348">
        <v>0.71</v>
      </c>
      <c r="AU10" s="351"/>
      <c r="AV10" s="346">
        <v>3</v>
      </c>
      <c r="AW10" s="346">
        <v>3</v>
      </c>
      <c r="AX10" s="346">
        <v>4</v>
      </c>
      <c r="AY10" s="346">
        <v>5</v>
      </c>
      <c r="AZ10" s="346">
        <v>14</v>
      </c>
      <c r="BA10" s="362"/>
      <c r="BB10" s="348">
        <v>11.803604757441599</v>
      </c>
      <c r="BC10" s="375">
        <v>0.83717430235120105</v>
      </c>
      <c r="BD10" s="375">
        <v>8.8174217219883694E-2</v>
      </c>
      <c r="BE10" s="375">
        <v>0.22016121872142799</v>
      </c>
      <c r="BF10" s="373"/>
      <c r="BG10" s="348">
        <v>38.981999999999999</v>
      </c>
      <c r="BH10" s="348">
        <v>38.7151</v>
      </c>
      <c r="BI10" s="348">
        <v>17.232299999999999</v>
      </c>
      <c r="BJ10" s="348">
        <v>5.0705999999999998</v>
      </c>
      <c r="BK10" s="373"/>
      <c r="BL10" s="372" t="s">
        <v>1233</v>
      </c>
      <c r="BM10" s="372" t="s">
        <v>1234</v>
      </c>
      <c r="BN10" s="372" t="s">
        <v>1235</v>
      </c>
      <c r="BO10" s="372" t="s">
        <v>1236</v>
      </c>
      <c r="BP10" s="372" t="s">
        <v>1237</v>
      </c>
      <c r="BQ10" s="373"/>
      <c r="BR10" s="354" t="s">
        <v>1238</v>
      </c>
    </row>
    <row r="11" spans="1:70" s="428" customFormat="1" ht="11" x14ac:dyDescent="0.3">
      <c r="A11" s="841" t="s">
        <v>1239</v>
      </c>
      <c r="B11" s="842"/>
      <c r="C11" s="843">
        <v>38239</v>
      </c>
      <c r="D11" s="842"/>
      <c r="E11" s="844">
        <v>31406.5</v>
      </c>
      <c r="F11" s="842"/>
      <c r="G11" s="845">
        <v>348.69</v>
      </c>
      <c r="H11" s="847"/>
      <c r="I11" s="846">
        <v>0.39419999999999999</v>
      </c>
      <c r="J11" s="846">
        <v>0.25559999999999999</v>
      </c>
      <c r="K11" s="846">
        <v>3.3281000000000001</v>
      </c>
      <c r="L11" s="846">
        <v>8.4326000000000008</v>
      </c>
      <c r="M11" s="846">
        <v>-1.0569999999999999</v>
      </c>
      <c r="N11" s="848">
        <v>3.3961000000000001</v>
      </c>
      <c r="O11" s="846">
        <v>2.5026999999999999</v>
      </c>
      <c r="P11" s="846">
        <v>15.922000000000001</v>
      </c>
      <c r="Q11" s="846">
        <v>14.500500000000001</v>
      </c>
      <c r="R11" s="846">
        <v>15.495699999999999</v>
      </c>
      <c r="S11" s="846">
        <v>11.638999999999999</v>
      </c>
      <c r="T11" s="846">
        <v>-1.0435000000000001</v>
      </c>
      <c r="U11" s="846">
        <v>2.9386000000000001</v>
      </c>
      <c r="V11" s="846">
        <v>0.99960000000000004</v>
      </c>
      <c r="W11" s="846">
        <v>3.2879999999999998</v>
      </c>
      <c r="X11" s="846">
        <v>17.691500000000001</v>
      </c>
      <c r="Y11" s="847"/>
      <c r="Z11" s="844">
        <v>11</v>
      </c>
      <c r="AA11" s="844">
        <v>12</v>
      </c>
      <c r="AB11" s="844">
        <v>6</v>
      </c>
      <c r="AC11" s="844">
        <v>13</v>
      </c>
      <c r="AD11" s="844">
        <v>9</v>
      </c>
      <c r="AE11" s="844">
        <v>9</v>
      </c>
      <c r="AF11" s="844">
        <v>13</v>
      </c>
      <c r="AG11" s="844">
        <v>8</v>
      </c>
      <c r="AH11" s="844">
        <v>7</v>
      </c>
      <c r="AI11" s="844">
        <v>5</v>
      </c>
      <c r="AJ11" s="844">
        <v>12</v>
      </c>
      <c r="AK11" s="844">
        <v>8</v>
      </c>
      <c r="AL11" s="844">
        <v>9</v>
      </c>
      <c r="AM11" s="844">
        <v>9</v>
      </c>
      <c r="AN11" s="844">
        <v>6</v>
      </c>
      <c r="AO11" s="842"/>
      <c r="AP11" s="846">
        <v>15.41</v>
      </c>
      <c r="AQ11" s="846">
        <v>16.350000000000001</v>
      </c>
      <c r="AR11" s="846">
        <v>13.41</v>
      </c>
      <c r="AS11" s="846">
        <v>8.2899999999999991</v>
      </c>
      <c r="AT11" s="846">
        <v>2.78</v>
      </c>
      <c r="AU11" s="849"/>
      <c r="AV11" s="844">
        <v>7</v>
      </c>
      <c r="AW11" s="844">
        <v>8</v>
      </c>
      <c r="AX11" s="844">
        <v>7</v>
      </c>
      <c r="AY11" s="844">
        <v>9</v>
      </c>
      <c r="AZ11" s="844">
        <v>11</v>
      </c>
      <c r="BA11" s="851"/>
      <c r="BB11" s="846">
        <v>13.4304560573048</v>
      </c>
      <c r="BC11" s="852">
        <v>0.95449090282066296</v>
      </c>
      <c r="BD11" s="852">
        <v>6.9765401947531197E-2</v>
      </c>
      <c r="BE11" s="852">
        <v>1.3730607660444899E-3</v>
      </c>
      <c r="BF11" s="842"/>
      <c r="BG11" s="846">
        <v>48.5379</v>
      </c>
      <c r="BH11" s="846">
        <v>43.512799999999999</v>
      </c>
      <c r="BI11" s="846">
        <v>6.3936999999999999</v>
      </c>
      <c r="BJ11" s="846">
        <v>1.5556000000000001</v>
      </c>
      <c r="BK11" s="842"/>
      <c r="BL11" s="855" t="s">
        <v>1240</v>
      </c>
      <c r="BM11" s="855" t="s">
        <v>1241</v>
      </c>
      <c r="BN11" s="855" t="s">
        <v>1242</v>
      </c>
      <c r="BO11" s="855" t="s">
        <v>1243</v>
      </c>
      <c r="BP11" s="855" t="s">
        <v>1244</v>
      </c>
      <c r="BQ11" s="842"/>
      <c r="BR11" s="856" t="s">
        <v>443</v>
      </c>
    </row>
    <row r="12" spans="1:70" s="428" customFormat="1" x14ac:dyDescent="0.25">
      <c r="A12" s="345" t="s">
        <v>1245</v>
      </c>
      <c r="B12" s="373"/>
      <c r="C12" s="719">
        <v>34383</v>
      </c>
      <c r="D12" s="373"/>
      <c r="E12" s="346">
        <v>29221.5</v>
      </c>
      <c r="F12" s="373"/>
      <c r="G12" s="347">
        <v>343.05099999999999</v>
      </c>
      <c r="H12" s="374"/>
      <c r="I12" s="348">
        <v>0.75009999999999999</v>
      </c>
      <c r="J12" s="348">
        <v>1.0555000000000001</v>
      </c>
      <c r="K12" s="348">
        <v>3.15</v>
      </c>
      <c r="L12" s="348">
        <v>11.7499</v>
      </c>
      <c r="M12" s="348">
        <v>-1.6055999999999999</v>
      </c>
      <c r="N12" s="350">
        <v>1.3818999999999999</v>
      </c>
      <c r="O12" s="348">
        <v>2.6364999999999998</v>
      </c>
      <c r="P12" s="348">
        <v>16.482299999999999</v>
      </c>
      <c r="Q12" s="348">
        <v>15.9323</v>
      </c>
      <c r="R12" s="348">
        <v>14.8804</v>
      </c>
      <c r="S12" s="348">
        <v>14.5829</v>
      </c>
      <c r="T12" s="348">
        <v>-1.7524</v>
      </c>
      <c r="U12" s="348">
        <v>2.0882000000000001</v>
      </c>
      <c r="V12" s="348">
        <v>-0.86429999999999996</v>
      </c>
      <c r="W12" s="348">
        <v>3.0802</v>
      </c>
      <c r="X12" s="348">
        <v>12.5707</v>
      </c>
      <c r="Y12" s="374"/>
      <c r="Z12" s="346">
        <v>4</v>
      </c>
      <c r="AA12" s="346">
        <v>4</v>
      </c>
      <c r="AB12" s="346">
        <v>7</v>
      </c>
      <c r="AC12" s="346">
        <v>7</v>
      </c>
      <c r="AD12" s="346">
        <v>12</v>
      </c>
      <c r="AE12" s="346">
        <v>12</v>
      </c>
      <c r="AF12" s="346">
        <v>12</v>
      </c>
      <c r="AG12" s="346">
        <v>7</v>
      </c>
      <c r="AH12" s="346">
        <v>5</v>
      </c>
      <c r="AI12" s="346">
        <v>9</v>
      </c>
      <c r="AJ12" s="346">
        <v>7</v>
      </c>
      <c r="AK12" s="346">
        <v>11</v>
      </c>
      <c r="AL12" s="346">
        <v>11</v>
      </c>
      <c r="AM12" s="346">
        <v>12</v>
      </c>
      <c r="AN12" s="346">
        <v>7</v>
      </c>
      <c r="AO12" s="373"/>
      <c r="AP12" s="348">
        <v>16.170000000000002</v>
      </c>
      <c r="AQ12" s="348">
        <v>17.95</v>
      </c>
      <c r="AR12" s="348">
        <v>13.89</v>
      </c>
      <c r="AS12" s="348">
        <v>7.57</v>
      </c>
      <c r="AT12" s="348">
        <v>3.17</v>
      </c>
      <c r="AU12" s="351"/>
      <c r="AV12" s="346">
        <v>4</v>
      </c>
      <c r="AW12" s="346">
        <v>4</v>
      </c>
      <c r="AX12" s="346">
        <v>6</v>
      </c>
      <c r="AY12" s="346">
        <v>13</v>
      </c>
      <c r="AZ12" s="346">
        <v>9</v>
      </c>
      <c r="BA12" s="362"/>
      <c r="BB12" s="348">
        <v>14.013400761102</v>
      </c>
      <c r="BC12" s="375">
        <v>1.0347050054850999</v>
      </c>
      <c r="BD12" s="375">
        <v>7.1688323188216593E-2</v>
      </c>
      <c r="BE12" s="375">
        <v>-9.6381199400854493E-3</v>
      </c>
      <c r="BF12" s="373"/>
      <c r="BG12" s="348">
        <v>44.950899999999997</v>
      </c>
      <c r="BH12" s="348">
        <v>37.053899999999999</v>
      </c>
      <c r="BI12" s="348">
        <v>16.933199999999999</v>
      </c>
      <c r="BJ12" s="348">
        <v>1.0620000000000001</v>
      </c>
      <c r="BK12" s="373"/>
      <c r="BL12" s="372" t="s">
        <v>1246</v>
      </c>
      <c r="BM12" s="372" t="s">
        <v>1247</v>
      </c>
      <c r="BN12" s="372" t="s">
        <v>1248</v>
      </c>
      <c r="BO12" s="372" t="s">
        <v>1249</v>
      </c>
      <c r="BP12" s="372" t="s">
        <v>1250</v>
      </c>
      <c r="BQ12" s="373"/>
      <c r="BR12" s="354" t="s">
        <v>518</v>
      </c>
    </row>
    <row r="13" spans="1:70" s="428" customFormat="1" x14ac:dyDescent="0.25">
      <c r="A13" s="345" t="s">
        <v>1251</v>
      </c>
      <c r="B13" s="373"/>
      <c r="C13" s="719">
        <v>38422</v>
      </c>
      <c r="D13" s="373"/>
      <c r="E13" s="346">
        <v>25266.2</v>
      </c>
      <c r="F13" s="373"/>
      <c r="G13" s="347">
        <v>250.82</v>
      </c>
      <c r="H13" s="374"/>
      <c r="I13" s="348">
        <v>0.49280000000000002</v>
      </c>
      <c r="J13" s="348">
        <v>0.97419999999999995</v>
      </c>
      <c r="K13" s="348">
        <v>2.6983000000000001</v>
      </c>
      <c r="L13" s="348">
        <v>11.110099999999999</v>
      </c>
      <c r="M13" s="348">
        <v>-1.3956</v>
      </c>
      <c r="N13" s="350">
        <v>-2.3553000000000002</v>
      </c>
      <c r="O13" s="348">
        <v>1.5524</v>
      </c>
      <c r="P13" s="348">
        <v>13.753299999999999</v>
      </c>
      <c r="Q13" s="348">
        <v>11.788399999999999</v>
      </c>
      <c r="R13" s="348">
        <v>15.178000000000001</v>
      </c>
      <c r="S13" s="348">
        <v>14.331300000000001</v>
      </c>
      <c r="T13" s="348">
        <v>-0.96730000000000005</v>
      </c>
      <c r="U13" s="348">
        <v>-0.75970000000000004</v>
      </c>
      <c r="V13" s="348">
        <v>-4.1280999999999999</v>
      </c>
      <c r="W13" s="348">
        <v>3.6831999999999998</v>
      </c>
      <c r="X13" s="348">
        <v>16.330500000000001</v>
      </c>
      <c r="Y13" s="374"/>
      <c r="Z13" s="346">
        <v>9</v>
      </c>
      <c r="AA13" s="346">
        <v>5</v>
      </c>
      <c r="AB13" s="346">
        <v>9</v>
      </c>
      <c r="AC13" s="346">
        <v>8</v>
      </c>
      <c r="AD13" s="346">
        <v>10</v>
      </c>
      <c r="AE13" s="346">
        <v>14</v>
      </c>
      <c r="AF13" s="346">
        <v>14</v>
      </c>
      <c r="AG13" s="346">
        <v>13</v>
      </c>
      <c r="AH13" s="346">
        <v>13</v>
      </c>
      <c r="AI13" s="346">
        <v>6</v>
      </c>
      <c r="AJ13" s="346">
        <v>8</v>
      </c>
      <c r="AK13" s="346">
        <v>7</v>
      </c>
      <c r="AL13" s="346">
        <v>14</v>
      </c>
      <c r="AM13" s="346">
        <v>14</v>
      </c>
      <c r="AN13" s="346">
        <v>3</v>
      </c>
      <c r="AO13" s="373"/>
      <c r="AP13" s="348">
        <v>13.92</v>
      </c>
      <c r="AQ13" s="348">
        <v>14.19</v>
      </c>
      <c r="AR13" s="348">
        <v>10.52</v>
      </c>
      <c r="AS13" s="348">
        <v>6.26</v>
      </c>
      <c r="AT13" s="348">
        <v>0.95</v>
      </c>
      <c r="AU13" s="351"/>
      <c r="AV13" s="346">
        <v>11</v>
      </c>
      <c r="AW13" s="346">
        <v>12</v>
      </c>
      <c r="AX13" s="346">
        <v>13</v>
      </c>
      <c r="AY13" s="346">
        <v>14</v>
      </c>
      <c r="AZ13" s="346">
        <v>13</v>
      </c>
      <c r="BA13" s="362"/>
      <c r="BB13" s="348">
        <v>13.8642073629932</v>
      </c>
      <c r="BC13" s="375">
        <v>0.979853457837776</v>
      </c>
      <c r="BD13" s="375">
        <v>5.4771329123847599E-2</v>
      </c>
      <c r="BE13" s="375">
        <v>-0.201107844695078</v>
      </c>
      <c r="BF13" s="373"/>
      <c r="BG13" s="348">
        <v>50.069499999999998</v>
      </c>
      <c r="BH13" s="348">
        <v>36.984099999999998</v>
      </c>
      <c r="BI13" s="348">
        <v>10.019399999999999</v>
      </c>
      <c r="BJ13" s="348">
        <v>2.927</v>
      </c>
      <c r="BK13" s="373"/>
      <c r="BL13" s="372" t="s">
        <v>1252</v>
      </c>
      <c r="BM13" s="372" t="s">
        <v>1253</v>
      </c>
      <c r="BN13" s="372" t="s">
        <v>1254</v>
      </c>
      <c r="BO13" s="372" t="s">
        <v>1255</v>
      </c>
      <c r="BP13" s="372" t="s">
        <v>1256</v>
      </c>
      <c r="BQ13" s="373"/>
      <c r="BR13" s="354" t="s">
        <v>518</v>
      </c>
    </row>
    <row r="14" spans="1:70" s="428" customFormat="1" x14ac:dyDescent="0.25">
      <c r="A14" s="345" t="s">
        <v>1257</v>
      </c>
      <c r="B14" s="373"/>
      <c r="C14" s="719">
        <v>38573</v>
      </c>
      <c r="D14" s="373"/>
      <c r="E14" s="346">
        <v>18626.900000000001</v>
      </c>
      <c r="F14" s="373"/>
      <c r="G14" s="347">
        <v>139.13999999999999</v>
      </c>
      <c r="H14" s="374"/>
      <c r="I14" s="348">
        <v>0.4773</v>
      </c>
      <c r="J14" s="348">
        <v>0.5514</v>
      </c>
      <c r="K14" s="348">
        <v>0.66339999999999999</v>
      </c>
      <c r="L14" s="348">
        <v>11.088900000000001</v>
      </c>
      <c r="M14" s="348">
        <v>-0.45929999999999999</v>
      </c>
      <c r="N14" s="350">
        <v>5.3421000000000003</v>
      </c>
      <c r="O14" s="348">
        <v>6.0034999999999998</v>
      </c>
      <c r="P14" s="348">
        <v>21.0107</v>
      </c>
      <c r="Q14" s="348">
        <v>17.277000000000001</v>
      </c>
      <c r="R14" s="348">
        <v>15.853400000000001</v>
      </c>
      <c r="S14" s="348">
        <v>13.4041</v>
      </c>
      <c r="T14" s="348">
        <v>-0.43719999999999998</v>
      </c>
      <c r="U14" s="348">
        <v>4.4382999999999999</v>
      </c>
      <c r="V14" s="348">
        <v>3.5830000000000002</v>
      </c>
      <c r="W14" s="348">
        <v>0.92769999999999997</v>
      </c>
      <c r="X14" s="348">
        <v>13.4339</v>
      </c>
      <c r="Y14" s="374"/>
      <c r="Z14" s="346">
        <v>10</v>
      </c>
      <c r="AA14" s="346">
        <v>9</v>
      </c>
      <c r="AB14" s="346">
        <v>15</v>
      </c>
      <c r="AC14" s="346">
        <v>9</v>
      </c>
      <c r="AD14" s="346">
        <v>6</v>
      </c>
      <c r="AE14" s="346">
        <v>4</v>
      </c>
      <c r="AF14" s="346">
        <v>3</v>
      </c>
      <c r="AG14" s="346">
        <v>3</v>
      </c>
      <c r="AH14" s="346">
        <v>4</v>
      </c>
      <c r="AI14" s="346">
        <v>3</v>
      </c>
      <c r="AJ14" s="346">
        <v>10</v>
      </c>
      <c r="AK14" s="346">
        <v>6</v>
      </c>
      <c r="AL14" s="346">
        <v>6</v>
      </c>
      <c r="AM14" s="346">
        <v>3</v>
      </c>
      <c r="AN14" s="346">
        <v>15</v>
      </c>
      <c r="AO14" s="373"/>
      <c r="AP14" s="348">
        <v>16.809999999999999</v>
      </c>
      <c r="AQ14" s="348">
        <v>19.36</v>
      </c>
      <c r="AR14" s="348">
        <v>16.95</v>
      </c>
      <c r="AS14" s="348">
        <v>11.06</v>
      </c>
      <c r="AT14" s="348">
        <v>5.13</v>
      </c>
      <c r="AU14" s="351"/>
      <c r="AV14" s="346">
        <v>2</v>
      </c>
      <c r="AW14" s="346">
        <v>2</v>
      </c>
      <c r="AX14" s="346">
        <v>3</v>
      </c>
      <c r="AY14" s="346">
        <v>3</v>
      </c>
      <c r="AZ14" s="346">
        <v>6</v>
      </c>
      <c r="BA14" s="362"/>
      <c r="BB14" s="348">
        <v>14.0200787071607</v>
      </c>
      <c r="BC14" s="375">
        <v>1.02109065317043</v>
      </c>
      <c r="BD14" s="375">
        <v>9.3941325945165105E-2</v>
      </c>
      <c r="BE14" s="375">
        <v>0.31617447902516999</v>
      </c>
      <c r="BF14" s="373"/>
      <c r="BG14" s="348">
        <v>39.915900000000001</v>
      </c>
      <c r="BH14" s="348">
        <v>36.085099999999997</v>
      </c>
      <c r="BI14" s="348">
        <v>18.920000000000002</v>
      </c>
      <c r="BJ14" s="348">
        <v>5.0789999999999997</v>
      </c>
      <c r="BK14" s="373"/>
      <c r="BL14" s="372" t="s">
        <v>1258</v>
      </c>
      <c r="BM14" s="372" t="s">
        <v>1259</v>
      </c>
      <c r="BN14" s="372" t="s">
        <v>1260</v>
      </c>
      <c r="BO14" s="372" t="s">
        <v>1261</v>
      </c>
      <c r="BP14" s="372" t="s">
        <v>1262</v>
      </c>
      <c r="BQ14" s="373"/>
      <c r="BR14" s="354" t="s">
        <v>443</v>
      </c>
    </row>
    <row r="15" spans="1:70" s="428" customFormat="1" x14ac:dyDescent="0.25">
      <c r="A15" s="345" t="s">
        <v>1263</v>
      </c>
      <c r="B15" s="373"/>
      <c r="C15" s="719">
        <v>43755</v>
      </c>
      <c r="D15" s="373"/>
      <c r="E15" s="346">
        <v>18290.5</v>
      </c>
      <c r="F15" s="373"/>
      <c r="G15" s="347">
        <v>35.700400000000002</v>
      </c>
      <c r="H15" s="374"/>
      <c r="I15" s="348">
        <v>-0.42230000000000001</v>
      </c>
      <c r="J15" s="348">
        <v>-0.4773</v>
      </c>
      <c r="K15" s="348">
        <v>4.1420000000000003</v>
      </c>
      <c r="L15" s="348">
        <v>17.673200000000001</v>
      </c>
      <c r="M15" s="348">
        <v>6.0993000000000004</v>
      </c>
      <c r="N15" s="350">
        <v>6.4161999999999999</v>
      </c>
      <c r="O15" s="348">
        <v>9.7226999999999997</v>
      </c>
      <c r="P15" s="348">
        <v>23.523099999999999</v>
      </c>
      <c r="Q15" s="348">
        <v>19.652200000000001</v>
      </c>
      <c r="R15" s="348" t="s">
        <v>430</v>
      </c>
      <c r="S15" s="348">
        <v>20.8917</v>
      </c>
      <c r="T15" s="348">
        <v>7.1295999999999999</v>
      </c>
      <c r="U15" s="348">
        <v>5.2180999999999997</v>
      </c>
      <c r="V15" s="348">
        <v>3.5779000000000001</v>
      </c>
      <c r="W15" s="348">
        <v>2.4822000000000002</v>
      </c>
      <c r="X15" s="348">
        <v>20.950199999999999</v>
      </c>
      <c r="Y15" s="374"/>
      <c r="Z15" s="346">
        <v>13</v>
      </c>
      <c r="AA15" s="346">
        <v>15</v>
      </c>
      <c r="AB15" s="346">
        <v>3</v>
      </c>
      <c r="AC15" s="346">
        <v>2</v>
      </c>
      <c r="AD15" s="346">
        <v>1</v>
      </c>
      <c r="AE15" s="346">
        <v>2</v>
      </c>
      <c r="AF15" s="346">
        <v>2</v>
      </c>
      <c r="AG15" s="346">
        <v>2</v>
      </c>
      <c r="AH15" s="346">
        <v>1</v>
      </c>
      <c r="AI15" s="346" t="s">
        <v>430</v>
      </c>
      <c r="AJ15" s="346">
        <v>2</v>
      </c>
      <c r="AK15" s="346">
        <v>1</v>
      </c>
      <c r="AL15" s="346">
        <v>3</v>
      </c>
      <c r="AM15" s="346">
        <v>4</v>
      </c>
      <c r="AN15" s="346">
        <v>11</v>
      </c>
      <c r="AO15" s="373"/>
      <c r="AP15" s="348" t="s">
        <v>430</v>
      </c>
      <c r="AQ15" s="348" t="s">
        <v>430</v>
      </c>
      <c r="AR15" s="348">
        <v>20</v>
      </c>
      <c r="AS15" s="348">
        <v>15.26</v>
      </c>
      <c r="AT15" s="348">
        <v>14.74</v>
      </c>
      <c r="AU15" s="351"/>
      <c r="AV15" s="346" t="s">
        <v>430</v>
      </c>
      <c r="AW15" s="346" t="s">
        <v>430</v>
      </c>
      <c r="AX15" s="346">
        <v>1</v>
      </c>
      <c r="AY15" s="346">
        <v>2</v>
      </c>
      <c r="AZ15" s="346">
        <v>2</v>
      </c>
      <c r="BA15" s="362"/>
      <c r="BB15" s="348">
        <v>20.294641851788398</v>
      </c>
      <c r="BC15" s="375">
        <v>1.30394803969752</v>
      </c>
      <c r="BD15" s="375">
        <v>7.7411521584544105E-2</v>
      </c>
      <c r="BE15" s="375">
        <v>0.29288721341023899</v>
      </c>
      <c r="BF15" s="373"/>
      <c r="BG15" s="348">
        <v>35.5867</v>
      </c>
      <c r="BH15" s="348">
        <v>35.404699999999998</v>
      </c>
      <c r="BI15" s="348">
        <v>27.6906</v>
      </c>
      <c r="BJ15" s="348">
        <v>1.3180000000000001</v>
      </c>
      <c r="BK15" s="373"/>
      <c r="BL15" s="372" t="s">
        <v>1264</v>
      </c>
      <c r="BM15" s="372" t="s">
        <v>1265</v>
      </c>
      <c r="BN15" s="372" t="s">
        <v>1266</v>
      </c>
      <c r="BO15" s="372" t="s">
        <v>1267</v>
      </c>
      <c r="BP15" s="372" t="s">
        <v>1268</v>
      </c>
      <c r="BQ15" s="373"/>
      <c r="BR15" s="354" t="s">
        <v>443</v>
      </c>
    </row>
    <row r="16" spans="1:70" s="428" customFormat="1" x14ac:dyDescent="0.25">
      <c r="A16" s="345" t="s">
        <v>1269</v>
      </c>
      <c r="B16" s="373"/>
      <c r="C16" s="719">
        <v>36662</v>
      </c>
      <c r="D16" s="373"/>
      <c r="E16" s="346">
        <v>17914.400000000001</v>
      </c>
      <c r="F16" s="373"/>
      <c r="G16" s="347">
        <v>622.30799999999999</v>
      </c>
      <c r="H16" s="374"/>
      <c r="I16" s="348">
        <v>0.83720000000000006</v>
      </c>
      <c r="J16" s="348">
        <v>0.7954</v>
      </c>
      <c r="K16" s="348">
        <v>3.0844999999999998</v>
      </c>
      <c r="L16" s="348">
        <v>8.8817000000000004</v>
      </c>
      <c r="M16" s="348">
        <v>-3.0438999999999998</v>
      </c>
      <c r="N16" s="350">
        <v>1.0219</v>
      </c>
      <c r="O16" s="348">
        <v>3.2132000000000001</v>
      </c>
      <c r="P16" s="348">
        <v>17.3385</v>
      </c>
      <c r="Q16" s="348">
        <v>13.557700000000001</v>
      </c>
      <c r="R16" s="348">
        <v>15.064</v>
      </c>
      <c r="S16" s="348">
        <v>11.4422</v>
      </c>
      <c r="T16" s="348">
        <v>-3.3940999999999999</v>
      </c>
      <c r="U16" s="348">
        <v>2.3492000000000002</v>
      </c>
      <c r="V16" s="348">
        <v>-0.86580000000000001</v>
      </c>
      <c r="W16" s="348">
        <v>3.4392</v>
      </c>
      <c r="X16" s="348">
        <v>17.131699999999999</v>
      </c>
      <c r="Y16" s="374"/>
      <c r="Z16" s="346">
        <v>2</v>
      </c>
      <c r="AA16" s="346">
        <v>7</v>
      </c>
      <c r="AB16" s="346">
        <v>8</v>
      </c>
      <c r="AC16" s="346">
        <v>12</v>
      </c>
      <c r="AD16" s="346">
        <v>14</v>
      </c>
      <c r="AE16" s="346">
        <v>13</v>
      </c>
      <c r="AF16" s="346">
        <v>10</v>
      </c>
      <c r="AG16" s="346">
        <v>6</v>
      </c>
      <c r="AH16" s="346">
        <v>10</v>
      </c>
      <c r="AI16" s="346">
        <v>8</v>
      </c>
      <c r="AJ16" s="346">
        <v>13</v>
      </c>
      <c r="AK16" s="346">
        <v>13</v>
      </c>
      <c r="AL16" s="346">
        <v>10</v>
      </c>
      <c r="AM16" s="346">
        <v>13</v>
      </c>
      <c r="AN16" s="346">
        <v>4</v>
      </c>
      <c r="AO16" s="373"/>
      <c r="AP16" s="348">
        <v>14.94</v>
      </c>
      <c r="AQ16" s="348">
        <v>16.149999999999999</v>
      </c>
      <c r="AR16" s="348">
        <v>13.33</v>
      </c>
      <c r="AS16" s="348">
        <v>7.93</v>
      </c>
      <c r="AT16" s="348">
        <v>1.55</v>
      </c>
      <c r="AU16" s="351"/>
      <c r="AV16" s="346">
        <v>8</v>
      </c>
      <c r="AW16" s="346">
        <v>9</v>
      </c>
      <c r="AX16" s="346">
        <v>8</v>
      </c>
      <c r="AY16" s="346">
        <v>11</v>
      </c>
      <c r="AZ16" s="346">
        <v>12</v>
      </c>
      <c r="BA16" s="362"/>
      <c r="BB16" s="348">
        <v>13.482758680686199</v>
      </c>
      <c r="BC16" s="375">
        <v>0.97004436337417699</v>
      </c>
      <c r="BD16" s="375">
        <v>7.5956368188693196E-2</v>
      </c>
      <c r="BE16" s="375">
        <v>7.3247513404651896E-2</v>
      </c>
      <c r="BF16" s="373"/>
      <c r="BG16" s="348">
        <v>52.5334</v>
      </c>
      <c r="BH16" s="348">
        <v>35.9895</v>
      </c>
      <c r="BI16" s="348">
        <v>8.0054800000000004</v>
      </c>
      <c r="BJ16" s="348">
        <v>3.4716200000000002</v>
      </c>
      <c r="BK16" s="373"/>
      <c r="BL16" s="372" t="s">
        <v>1270</v>
      </c>
      <c r="BM16" s="372" t="s">
        <v>1271</v>
      </c>
      <c r="BN16" s="372" t="s">
        <v>669</v>
      </c>
      <c r="BO16" s="372" t="s">
        <v>1272</v>
      </c>
      <c r="BP16" s="372" t="s">
        <v>1273</v>
      </c>
      <c r="BQ16" s="373"/>
      <c r="BR16" s="354" t="s">
        <v>730</v>
      </c>
    </row>
    <row r="17" spans="1:70" s="428" customFormat="1" x14ac:dyDescent="0.25">
      <c r="A17" s="345" t="s">
        <v>1274</v>
      </c>
      <c r="B17" s="373"/>
      <c r="C17" s="719">
        <v>43395</v>
      </c>
      <c r="D17" s="373"/>
      <c r="E17" s="346">
        <v>16508.3</v>
      </c>
      <c r="F17" s="373"/>
      <c r="G17" s="347">
        <v>33.99</v>
      </c>
      <c r="H17" s="374"/>
      <c r="I17" s="348" t="s">
        <v>430</v>
      </c>
      <c r="J17" s="348">
        <v>0.41360000000000002</v>
      </c>
      <c r="K17" s="348">
        <v>2.6888000000000001</v>
      </c>
      <c r="L17" s="348">
        <v>12.3636</v>
      </c>
      <c r="M17" s="348">
        <v>1.736</v>
      </c>
      <c r="N17" s="350">
        <v>5.1163999999999996</v>
      </c>
      <c r="O17" s="348">
        <v>5.1265000000000001</v>
      </c>
      <c r="P17" s="348">
        <v>15.363</v>
      </c>
      <c r="Q17" s="348">
        <v>13.4694</v>
      </c>
      <c r="R17" s="348" t="s">
        <v>430</v>
      </c>
      <c r="S17" s="348">
        <v>15.103300000000001</v>
      </c>
      <c r="T17" s="348">
        <v>1.9496</v>
      </c>
      <c r="U17" s="348">
        <v>5.1020000000000003</v>
      </c>
      <c r="V17" s="348">
        <v>2.9687999999999999</v>
      </c>
      <c r="W17" s="348">
        <v>2.5339</v>
      </c>
      <c r="X17" s="348">
        <v>17.284500000000001</v>
      </c>
      <c r="Y17" s="374"/>
      <c r="Z17" s="346" t="s">
        <v>430</v>
      </c>
      <c r="AA17" s="346">
        <v>11</v>
      </c>
      <c r="AB17" s="346">
        <v>10</v>
      </c>
      <c r="AC17" s="346">
        <v>4</v>
      </c>
      <c r="AD17" s="346">
        <v>4</v>
      </c>
      <c r="AE17" s="346">
        <v>6</v>
      </c>
      <c r="AF17" s="346">
        <v>6</v>
      </c>
      <c r="AG17" s="346">
        <v>9</v>
      </c>
      <c r="AH17" s="346">
        <v>11</v>
      </c>
      <c r="AI17" s="346" t="s">
        <v>430</v>
      </c>
      <c r="AJ17" s="346">
        <v>5</v>
      </c>
      <c r="AK17" s="346">
        <v>3</v>
      </c>
      <c r="AL17" s="346">
        <v>4</v>
      </c>
      <c r="AM17" s="346">
        <v>5</v>
      </c>
      <c r="AN17" s="346">
        <v>10</v>
      </c>
      <c r="AO17" s="373"/>
      <c r="AP17" s="348" t="s">
        <v>430</v>
      </c>
      <c r="AQ17" s="348">
        <v>16.37</v>
      </c>
      <c r="AR17" s="348">
        <v>13.25</v>
      </c>
      <c r="AS17" s="348">
        <v>9.9</v>
      </c>
      <c r="AT17" s="348">
        <v>8.0299999999999994</v>
      </c>
      <c r="AU17" s="351"/>
      <c r="AV17" s="346" t="s">
        <v>430</v>
      </c>
      <c r="AW17" s="346">
        <v>7</v>
      </c>
      <c r="AX17" s="346">
        <v>9</v>
      </c>
      <c r="AY17" s="346">
        <v>4</v>
      </c>
      <c r="AZ17" s="346">
        <v>4</v>
      </c>
      <c r="BA17" s="362"/>
      <c r="BB17" s="348">
        <v>12.310233169199901</v>
      </c>
      <c r="BC17" s="375">
        <v>0.86766990586784798</v>
      </c>
      <c r="BD17" s="375">
        <v>7.5160829693244599E-2</v>
      </c>
      <c r="BE17" s="375">
        <v>8.4297958922330593E-2</v>
      </c>
      <c r="BF17" s="373"/>
      <c r="BG17" s="348">
        <v>44.013300000000001</v>
      </c>
      <c r="BH17" s="348">
        <v>36.087400000000002</v>
      </c>
      <c r="BI17" s="348">
        <v>8.1746700000000008</v>
      </c>
      <c r="BJ17" s="348">
        <v>11.724629999999999</v>
      </c>
      <c r="BK17" s="373"/>
      <c r="BL17" s="372" t="s">
        <v>1275</v>
      </c>
      <c r="BM17" s="372" t="s">
        <v>1276</v>
      </c>
      <c r="BN17" s="372" t="s">
        <v>1277</v>
      </c>
      <c r="BO17" s="372" t="s">
        <v>1278</v>
      </c>
      <c r="BP17" s="372" t="s">
        <v>1279</v>
      </c>
      <c r="BQ17" s="373"/>
      <c r="BR17" s="354" t="s">
        <v>554</v>
      </c>
    </row>
    <row r="18" spans="1:70" s="428" customFormat="1" x14ac:dyDescent="0.25">
      <c r="A18" s="345" t="s">
        <v>1280</v>
      </c>
      <c r="B18" s="373"/>
      <c r="C18" s="719">
        <v>39303</v>
      </c>
      <c r="D18" s="373"/>
      <c r="E18" s="346">
        <v>10901.1</v>
      </c>
      <c r="F18" s="373"/>
      <c r="G18" s="347">
        <v>107.28</v>
      </c>
      <c r="H18" s="374"/>
      <c r="I18" s="348">
        <v>0.95040000000000002</v>
      </c>
      <c r="J18" s="348">
        <v>2.1714000000000002</v>
      </c>
      <c r="K18" s="348">
        <v>7.4089</v>
      </c>
      <c r="L18" s="348">
        <v>20.5122</v>
      </c>
      <c r="M18" s="348">
        <v>6.0079000000000002</v>
      </c>
      <c r="N18" s="350">
        <v>7.4950000000000001</v>
      </c>
      <c r="O18" s="348">
        <v>10.475199999999999</v>
      </c>
      <c r="P18" s="348">
        <v>23.9712</v>
      </c>
      <c r="Q18" s="348">
        <v>17.770800000000001</v>
      </c>
      <c r="R18" s="348">
        <v>16.658899999999999</v>
      </c>
      <c r="S18" s="348">
        <v>23.779900000000001</v>
      </c>
      <c r="T18" s="348">
        <v>6.6295999999999999</v>
      </c>
      <c r="U18" s="348">
        <v>8.1669999999999998</v>
      </c>
      <c r="V18" s="348">
        <v>5.0426000000000002</v>
      </c>
      <c r="W18" s="348">
        <v>6.8738999999999999</v>
      </c>
      <c r="X18" s="348">
        <v>13.3863</v>
      </c>
      <c r="Y18" s="374"/>
      <c r="Z18" s="346">
        <v>1</v>
      </c>
      <c r="AA18" s="346">
        <v>1</v>
      </c>
      <c r="AB18" s="346">
        <v>1</v>
      </c>
      <c r="AC18" s="346">
        <v>1</v>
      </c>
      <c r="AD18" s="346">
        <v>2</v>
      </c>
      <c r="AE18" s="346">
        <v>1</v>
      </c>
      <c r="AF18" s="346">
        <v>1</v>
      </c>
      <c r="AG18" s="346">
        <v>1</v>
      </c>
      <c r="AH18" s="346">
        <v>2</v>
      </c>
      <c r="AI18" s="346">
        <v>2</v>
      </c>
      <c r="AJ18" s="346">
        <v>1</v>
      </c>
      <c r="AK18" s="346">
        <v>2</v>
      </c>
      <c r="AL18" s="346">
        <v>1</v>
      </c>
      <c r="AM18" s="346">
        <v>1</v>
      </c>
      <c r="AN18" s="346">
        <v>1</v>
      </c>
      <c r="AO18" s="373"/>
      <c r="AP18" s="348">
        <v>17.600000000000001</v>
      </c>
      <c r="AQ18" s="348">
        <v>19.899999999999999</v>
      </c>
      <c r="AR18" s="348">
        <v>19.46</v>
      </c>
      <c r="AS18" s="348">
        <v>16.7</v>
      </c>
      <c r="AT18" s="348">
        <v>16.04</v>
      </c>
      <c r="AU18" s="351"/>
      <c r="AV18" s="346">
        <v>1</v>
      </c>
      <c r="AW18" s="346">
        <v>1</v>
      </c>
      <c r="AX18" s="346">
        <v>2</v>
      </c>
      <c r="AY18" s="346">
        <v>1</v>
      </c>
      <c r="AZ18" s="346">
        <v>1</v>
      </c>
      <c r="BA18" s="362"/>
      <c r="BB18" s="348">
        <v>17.3856785947569</v>
      </c>
      <c r="BC18" s="375">
        <v>1.1833985875008299</v>
      </c>
      <c r="BD18" s="375">
        <v>8.8672312651591506E-2</v>
      </c>
      <c r="BE18" s="375">
        <v>0.38164104480217498</v>
      </c>
      <c r="BF18" s="373"/>
      <c r="BG18" s="348">
        <v>40.774900000000002</v>
      </c>
      <c r="BH18" s="348">
        <v>37.394100000000002</v>
      </c>
      <c r="BI18" s="348">
        <v>21.057300000000001</v>
      </c>
      <c r="BJ18" s="348">
        <v>0.77370000000000005</v>
      </c>
      <c r="BK18" s="373"/>
      <c r="BL18" s="372" t="s">
        <v>1281</v>
      </c>
      <c r="BM18" s="372" t="s">
        <v>1282</v>
      </c>
      <c r="BN18" s="372" t="s">
        <v>1283</v>
      </c>
      <c r="BO18" s="372" t="s">
        <v>1284</v>
      </c>
      <c r="BP18" s="372" t="s">
        <v>1285</v>
      </c>
      <c r="BQ18" s="373"/>
      <c r="BR18" s="354" t="s">
        <v>518</v>
      </c>
    </row>
    <row r="19" spans="1:70" s="428" customFormat="1" x14ac:dyDescent="0.25">
      <c r="A19" s="345" t="s">
        <v>1286</v>
      </c>
      <c r="B19" s="373"/>
      <c r="C19" s="719">
        <v>34025</v>
      </c>
      <c r="D19" s="373"/>
      <c r="E19" s="346">
        <v>7878.55</v>
      </c>
      <c r="F19" s="373"/>
      <c r="G19" s="347">
        <v>498.27929999999998</v>
      </c>
      <c r="H19" s="374"/>
      <c r="I19" s="348">
        <v>0.7611</v>
      </c>
      <c r="J19" s="348">
        <v>0.62419999999999998</v>
      </c>
      <c r="K19" s="348">
        <v>3.9889000000000001</v>
      </c>
      <c r="L19" s="348">
        <v>11.998699999999999</v>
      </c>
      <c r="M19" s="348">
        <v>-4.7862999999999998</v>
      </c>
      <c r="N19" s="350">
        <v>-5.1833</v>
      </c>
      <c r="O19" s="348">
        <v>-1.6247</v>
      </c>
      <c r="P19" s="348">
        <v>9.2603000000000009</v>
      </c>
      <c r="Q19" s="348">
        <v>10.689399999999999</v>
      </c>
      <c r="R19" s="348">
        <v>12.6942</v>
      </c>
      <c r="S19" s="348">
        <v>15.1729</v>
      </c>
      <c r="T19" s="348">
        <v>-5.0869999999999997</v>
      </c>
      <c r="U19" s="348">
        <v>-2.1042999999999998</v>
      </c>
      <c r="V19" s="348">
        <v>-6.7773000000000003</v>
      </c>
      <c r="W19" s="348">
        <v>2.8138000000000001</v>
      </c>
      <c r="X19" s="348">
        <v>12.4351</v>
      </c>
      <c r="Y19" s="374"/>
      <c r="Z19" s="346">
        <v>3</v>
      </c>
      <c r="AA19" s="346">
        <v>8</v>
      </c>
      <c r="AB19" s="346">
        <v>4</v>
      </c>
      <c r="AC19" s="346">
        <v>6</v>
      </c>
      <c r="AD19" s="346">
        <v>15</v>
      </c>
      <c r="AE19" s="346">
        <v>15</v>
      </c>
      <c r="AF19" s="346">
        <v>15</v>
      </c>
      <c r="AG19" s="346">
        <v>15</v>
      </c>
      <c r="AH19" s="346">
        <v>14</v>
      </c>
      <c r="AI19" s="346">
        <v>12</v>
      </c>
      <c r="AJ19" s="346">
        <v>4</v>
      </c>
      <c r="AK19" s="346">
        <v>15</v>
      </c>
      <c r="AL19" s="346">
        <v>15</v>
      </c>
      <c r="AM19" s="346">
        <v>15</v>
      </c>
      <c r="AN19" s="346">
        <v>9</v>
      </c>
      <c r="AO19" s="373"/>
      <c r="AP19" s="348">
        <v>12.36</v>
      </c>
      <c r="AQ19" s="348">
        <v>12.12</v>
      </c>
      <c r="AR19" s="348">
        <v>8.1300000000000008</v>
      </c>
      <c r="AS19" s="348">
        <v>2.17</v>
      </c>
      <c r="AT19" s="348">
        <v>-1.88</v>
      </c>
      <c r="AU19" s="351"/>
      <c r="AV19" s="346">
        <v>12</v>
      </c>
      <c r="AW19" s="346">
        <v>14</v>
      </c>
      <c r="AX19" s="346">
        <v>15</v>
      </c>
      <c r="AY19" s="346">
        <v>15</v>
      </c>
      <c r="AZ19" s="346">
        <v>15</v>
      </c>
      <c r="BA19" s="362"/>
      <c r="BB19" s="348">
        <v>14.1876604459351</v>
      </c>
      <c r="BC19" s="375">
        <v>1.0164772371727</v>
      </c>
      <c r="BD19" s="375">
        <v>3.1506122019575297E-2</v>
      </c>
      <c r="BE19" s="375">
        <v>-0.549369995117031</v>
      </c>
      <c r="BF19" s="373"/>
      <c r="BG19" s="348">
        <v>40.216099999999997</v>
      </c>
      <c r="BH19" s="348">
        <v>36.261499999999998</v>
      </c>
      <c r="BI19" s="348">
        <v>18.307500000000001</v>
      </c>
      <c r="BJ19" s="348">
        <v>5.2149000000000001</v>
      </c>
      <c r="BK19" s="373"/>
      <c r="BL19" s="372" t="s">
        <v>1287</v>
      </c>
      <c r="BM19" s="372" t="s">
        <v>1288</v>
      </c>
      <c r="BN19" s="372" t="s">
        <v>1289</v>
      </c>
      <c r="BO19" s="372" t="s">
        <v>1290</v>
      </c>
      <c r="BP19" s="372" t="s">
        <v>614</v>
      </c>
      <c r="BQ19" s="373"/>
      <c r="BR19" s="354" t="s">
        <v>525</v>
      </c>
    </row>
    <row r="20" spans="1:70" s="428" customFormat="1" x14ac:dyDescent="0.25">
      <c r="A20" s="345" t="s">
        <v>1291</v>
      </c>
      <c r="B20" s="373"/>
      <c r="C20" s="719">
        <v>34980</v>
      </c>
      <c r="D20" s="373"/>
      <c r="E20" s="346">
        <v>7439.82</v>
      </c>
      <c r="F20" s="373"/>
      <c r="G20" s="347">
        <v>1484.0243</v>
      </c>
      <c r="H20" s="374"/>
      <c r="I20" s="348">
        <v>0.316</v>
      </c>
      <c r="J20" s="348">
        <v>0.22509999999999999</v>
      </c>
      <c r="K20" s="348">
        <v>1.7362</v>
      </c>
      <c r="L20" s="348">
        <v>10.260199999999999</v>
      </c>
      <c r="M20" s="348">
        <v>-1.0253000000000001</v>
      </c>
      <c r="N20" s="350">
        <v>2.3742999999999999</v>
      </c>
      <c r="O20" s="348">
        <v>4.1003999999999996</v>
      </c>
      <c r="P20" s="348">
        <v>17.914300000000001</v>
      </c>
      <c r="Q20" s="348">
        <v>15.460900000000001</v>
      </c>
      <c r="R20" s="348">
        <v>13.337</v>
      </c>
      <c r="S20" s="348">
        <v>13.0443</v>
      </c>
      <c r="T20" s="348">
        <v>-1.1787000000000001</v>
      </c>
      <c r="U20" s="348">
        <v>1.9977</v>
      </c>
      <c r="V20" s="348">
        <v>0.2253</v>
      </c>
      <c r="W20" s="348">
        <v>1.8712</v>
      </c>
      <c r="X20" s="348">
        <v>17.667999999999999</v>
      </c>
      <c r="Y20" s="374"/>
      <c r="Z20" s="346">
        <v>12</v>
      </c>
      <c r="AA20" s="346">
        <v>13</v>
      </c>
      <c r="AB20" s="346">
        <v>13</v>
      </c>
      <c r="AC20" s="346">
        <v>11</v>
      </c>
      <c r="AD20" s="346">
        <v>8</v>
      </c>
      <c r="AE20" s="346">
        <v>11</v>
      </c>
      <c r="AF20" s="346">
        <v>8</v>
      </c>
      <c r="AG20" s="346">
        <v>5</v>
      </c>
      <c r="AH20" s="346">
        <v>6</v>
      </c>
      <c r="AI20" s="346">
        <v>11</v>
      </c>
      <c r="AJ20" s="346">
        <v>11</v>
      </c>
      <c r="AK20" s="346">
        <v>9</v>
      </c>
      <c r="AL20" s="346">
        <v>12</v>
      </c>
      <c r="AM20" s="346">
        <v>11</v>
      </c>
      <c r="AN20" s="346">
        <v>13</v>
      </c>
      <c r="AO20" s="373"/>
      <c r="AP20" s="348">
        <v>14.79</v>
      </c>
      <c r="AQ20" s="348">
        <v>17.13</v>
      </c>
      <c r="AR20" s="348">
        <v>14.28</v>
      </c>
      <c r="AS20" s="348">
        <v>9.02</v>
      </c>
      <c r="AT20" s="348">
        <v>2.96</v>
      </c>
      <c r="AU20" s="351"/>
      <c r="AV20" s="346">
        <v>9</v>
      </c>
      <c r="AW20" s="346">
        <v>5</v>
      </c>
      <c r="AX20" s="346">
        <v>5</v>
      </c>
      <c r="AY20" s="346">
        <v>6</v>
      </c>
      <c r="AZ20" s="346">
        <v>10</v>
      </c>
      <c r="BA20" s="362"/>
      <c r="BB20" s="348">
        <v>13.4432649742087</v>
      </c>
      <c r="BC20" s="375">
        <v>0.98243908467408603</v>
      </c>
      <c r="BD20" s="375">
        <v>7.9554283628568506E-2</v>
      </c>
      <c r="BE20" s="375">
        <v>0.106465930340856</v>
      </c>
      <c r="BF20" s="373"/>
      <c r="BG20" s="348">
        <v>56.145299999999999</v>
      </c>
      <c r="BH20" s="348">
        <v>39.886099999999999</v>
      </c>
      <c r="BI20" s="348" t="s">
        <v>430</v>
      </c>
      <c r="BJ20" s="348">
        <v>3.9685999999999999</v>
      </c>
      <c r="BK20" s="373"/>
      <c r="BL20" s="372" t="s">
        <v>1292</v>
      </c>
      <c r="BM20" s="372" t="s">
        <v>1112</v>
      </c>
      <c r="BN20" s="372" t="s">
        <v>1293</v>
      </c>
      <c r="BO20" s="372" t="s">
        <v>1294</v>
      </c>
      <c r="BP20" s="372" t="s">
        <v>1295</v>
      </c>
      <c r="BQ20" s="373"/>
      <c r="BR20" s="354" t="s">
        <v>436</v>
      </c>
    </row>
    <row r="21" spans="1:70" s="428" customFormat="1" x14ac:dyDescent="0.25">
      <c r="A21" s="345" t="s">
        <v>1296</v>
      </c>
      <c r="B21" s="373"/>
      <c r="C21" s="719">
        <v>39140</v>
      </c>
      <c r="D21" s="373"/>
      <c r="E21" s="346">
        <v>6952.26</v>
      </c>
      <c r="F21" s="373"/>
      <c r="G21" s="347">
        <v>88.8249</v>
      </c>
      <c r="H21" s="374"/>
      <c r="I21" s="348">
        <v>0.49399999999999999</v>
      </c>
      <c r="J21" s="348">
        <v>1.4029</v>
      </c>
      <c r="K21" s="348">
        <v>5.1288999999999998</v>
      </c>
      <c r="L21" s="348">
        <v>13.498100000000001</v>
      </c>
      <c r="M21" s="348">
        <v>0.84189999999999998</v>
      </c>
      <c r="N21" s="350">
        <v>5.7907999999999999</v>
      </c>
      <c r="O21" s="348">
        <v>4.2065000000000001</v>
      </c>
      <c r="P21" s="348">
        <v>15.137499999999999</v>
      </c>
      <c r="Q21" s="348">
        <v>13.652100000000001</v>
      </c>
      <c r="R21" s="348">
        <v>14.715199999999999</v>
      </c>
      <c r="S21" s="348">
        <v>16.1111</v>
      </c>
      <c r="T21" s="348">
        <v>0.65700000000000003</v>
      </c>
      <c r="U21" s="348">
        <v>5.2226999999999997</v>
      </c>
      <c r="V21" s="348">
        <v>3.7395</v>
      </c>
      <c r="W21" s="348">
        <v>4.4236000000000004</v>
      </c>
      <c r="X21" s="348">
        <v>11.959199999999999</v>
      </c>
      <c r="Y21" s="374"/>
      <c r="Z21" s="346">
        <v>8</v>
      </c>
      <c r="AA21" s="346">
        <v>2</v>
      </c>
      <c r="AB21" s="346">
        <v>2</v>
      </c>
      <c r="AC21" s="346">
        <v>3</v>
      </c>
      <c r="AD21" s="346">
        <v>5</v>
      </c>
      <c r="AE21" s="346">
        <v>3</v>
      </c>
      <c r="AF21" s="346">
        <v>7</v>
      </c>
      <c r="AG21" s="346">
        <v>10</v>
      </c>
      <c r="AH21" s="346">
        <v>9</v>
      </c>
      <c r="AI21" s="346">
        <v>10</v>
      </c>
      <c r="AJ21" s="346">
        <v>3</v>
      </c>
      <c r="AK21" s="346">
        <v>5</v>
      </c>
      <c r="AL21" s="346">
        <v>2</v>
      </c>
      <c r="AM21" s="346">
        <v>2</v>
      </c>
      <c r="AN21" s="346">
        <v>2</v>
      </c>
      <c r="AO21" s="373"/>
      <c r="AP21" s="348">
        <v>14.12</v>
      </c>
      <c r="AQ21" s="348">
        <v>14.95</v>
      </c>
      <c r="AR21" s="348">
        <v>12.21</v>
      </c>
      <c r="AS21" s="348">
        <v>8.9700000000000006</v>
      </c>
      <c r="AT21" s="348">
        <v>8.4600000000000009</v>
      </c>
      <c r="AU21" s="351"/>
      <c r="AV21" s="346">
        <v>10</v>
      </c>
      <c r="AW21" s="346">
        <v>11</v>
      </c>
      <c r="AX21" s="346">
        <v>11</v>
      </c>
      <c r="AY21" s="346">
        <v>8</v>
      </c>
      <c r="AZ21" s="346">
        <v>3</v>
      </c>
      <c r="BA21" s="362"/>
      <c r="BB21" s="348">
        <v>14.0321311403591</v>
      </c>
      <c r="BC21" s="375">
        <v>1.00378237241601</v>
      </c>
      <c r="BD21" s="375">
        <v>6.16593617166371E-2</v>
      </c>
      <c r="BE21" s="375">
        <v>-0.118712185807981</v>
      </c>
      <c r="BF21" s="373"/>
      <c r="BG21" s="348">
        <v>34.850299999999997</v>
      </c>
      <c r="BH21" s="348">
        <v>38.365200000000002</v>
      </c>
      <c r="BI21" s="348">
        <v>23.995799999999999</v>
      </c>
      <c r="BJ21" s="348">
        <v>2.7887</v>
      </c>
      <c r="BK21" s="373"/>
      <c r="BL21" s="372" t="s">
        <v>1297</v>
      </c>
      <c r="BM21" s="372" t="s">
        <v>1298</v>
      </c>
      <c r="BN21" s="372" t="s">
        <v>1299</v>
      </c>
      <c r="BO21" s="372" t="s">
        <v>1300</v>
      </c>
      <c r="BP21" s="372" t="s">
        <v>1301</v>
      </c>
      <c r="BQ21" s="373"/>
      <c r="BR21" s="354" t="s">
        <v>443</v>
      </c>
    </row>
    <row r="22" spans="1:70" s="428" customFormat="1" x14ac:dyDescent="0.25">
      <c r="A22" s="345" t="s">
        <v>1302</v>
      </c>
      <c r="B22" s="373"/>
      <c r="C22" s="719">
        <v>34754</v>
      </c>
      <c r="D22" s="373"/>
      <c r="E22" s="346">
        <v>5812.13</v>
      </c>
      <c r="F22" s="373"/>
      <c r="G22" s="347">
        <v>931.6</v>
      </c>
      <c r="H22" s="374"/>
      <c r="I22" s="348">
        <v>0.69830000000000003</v>
      </c>
      <c r="J22" s="348">
        <v>0.87709999999999999</v>
      </c>
      <c r="K22" s="348">
        <v>3.3331</v>
      </c>
      <c r="L22" s="348">
        <v>12.089700000000001</v>
      </c>
      <c r="M22" s="348">
        <v>1.7975000000000001</v>
      </c>
      <c r="N22" s="350">
        <v>3.5813000000000001</v>
      </c>
      <c r="O22" s="348">
        <v>2.9022999999999999</v>
      </c>
      <c r="P22" s="348">
        <v>13.4223</v>
      </c>
      <c r="Q22" s="348">
        <v>9.4616000000000007</v>
      </c>
      <c r="R22" s="348">
        <v>11.8581</v>
      </c>
      <c r="S22" s="348">
        <v>14.829499999999999</v>
      </c>
      <c r="T22" s="348">
        <v>1.8287</v>
      </c>
      <c r="U22" s="348">
        <v>4.8013000000000003</v>
      </c>
      <c r="V22" s="348">
        <v>1.3931</v>
      </c>
      <c r="W22" s="348">
        <v>3.3033999999999999</v>
      </c>
      <c r="X22" s="348">
        <v>16.254799999999999</v>
      </c>
      <c r="Y22" s="374"/>
      <c r="Z22" s="346">
        <v>5</v>
      </c>
      <c r="AA22" s="346">
        <v>6</v>
      </c>
      <c r="AB22" s="346">
        <v>5</v>
      </c>
      <c r="AC22" s="346">
        <v>5</v>
      </c>
      <c r="AD22" s="346">
        <v>3</v>
      </c>
      <c r="AE22" s="346">
        <v>8</v>
      </c>
      <c r="AF22" s="346">
        <v>11</v>
      </c>
      <c r="AG22" s="346">
        <v>14</v>
      </c>
      <c r="AH22" s="346">
        <v>15</v>
      </c>
      <c r="AI22" s="346">
        <v>13</v>
      </c>
      <c r="AJ22" s="346">
        <v>6</v>
      </c>
      <c r="AK22" s="346">
        <v>4</v>
      </c>
      <c r="AL22" s="346">
        <v>5</v>
      </c>
      <c r="AM22" s="346">
        <v>8</v>
      </c>
      <c r="AN22" s="346">
        <v>5</v>
      </c>
      <c r="AO22" s="373"/>
      <c r="AP22" s="348">
        <v>11.55</v>
      </c>
      <c r="AQ22" s="348">
        <v>12.55</v>
      </c>
      <c r="AR22" s="348">
        <v>10.039999999999999</v>
      </c>
      <c r="AS22" s="348">
        <v>7.68</v>
      </c>
      <c r="AT22" s="348">
        <v>7.15</v>
      </c>
      <c r="AU22" s="351"/>
      <c r="AV22" s="346">
        <v>13</v>
      </c>
      <c r="AW22" s="346">
        <v>13</v>
      </c>
      <c r="AX22" s="346">
        <v>14</v>
      </c>
      <c r="AY22" s="346">
        <v>12</v>
      </c>
      <c r="AZ22" s="346">
        <v>5</v>
      </c>
      <c r="BA22" s="362"/>
      <c r="BB22" s="348">
        <v>13.7980587132854</v>
      </c>
      <c r="BC22" s="375">
        <v>0.99903820123268805</v>
      </c>
      <c r="BD22" s="375">
        <v>5.4590318662093698E-2</v>
      </c>
      <c r="BE22" s="375">
        <v>-0.22603369664662801</v>
      </c>
      <c r="BF22" s="373"/>
      <c r="BG22" s="348">
        <v>43.183599999999998</v>
      </c>
      <c r="BH22" s="348">
        <v>42.578299999999999</v>
      </c>
      <c r="BI22" s="348">
        <v>11.6569</v>
      </c>
      <c r="BJ22" s="348">
        <v>2.5811999999999999</v>
      </c>
      <c r="BK22" s="373"/>
      <c r="BL22" s="372" t="s">
        <v>1303</v>
      </c>
      <c r="BM22" s="372" t="s">
        <v>1304</v>
      </c>
      <c r="BN22" s="372" t="s">
        <v>1305</v>
      </c>
      <c r="BO22" s="372" t="s">
        <v>1306</v>
      </c>
      <c r="BP22" s="372" t="s">
        <v>1307</v>
      </c>
      <c r="BQ22" s="373"/>
      <c r="BR22" s="354" t="s">
        <v>476</v>
      </c>
    </row>
    <row r="23" spans="1:70" x14ac:dyDescent="0.25">
      <c r="A23" s="36" t="s">
        <v>93</v>
      </c>
      <c r="B23" s="43"/>
      <c r="C23" s="720"/>
      <c r="D23" s="43"/>
      <c r="E23" s="51"/>
      <c r="F23" s="43"/>
      <c r="G23" s="55"/>
      <c r="H23" s="66"/>
      <c r="I23" s="59">
        <v>0.52800000000000002</v>
      </c>
      <c r="J23" s="59">
        <v>0.70889999999999997</v>
      </c>
      <c r="K23" s="59">
        <v>3.1534</v>
      </c>
      <c r="L23" s="59">
        <v>11.800800000000001</v>
      </c>
      <c r="M23" s="59">
        <v>-0.13719999999999999</v>
      </c>
      <c r="N23" s="70">
        <v>3.081</v>
      </c>
      <c r="O23" s="59">
        <v>4.3665000000000003</v>
      </c>
      <c r="P23" s="59">
        <v>16.732500000000002</v>
      </c>
      <c r="Q23" s="59">
        <v>14.4963</v>
      </c>
      <c r="R23" s="59">
        <v>14.8695</v>
      </c>
      <c r="S23" s="59">
        <v>14.6577</v>
      </c>
      <c r="T23" s="59">
        <v>-0.1638</v>
      </c>
      <c r="U23" s="59">
        <v>3.3062</v>
      </c>
      <c r="V23" s="59">
        <v>0.93159999999999998</v>
      </c>
      <c r="W23" s="59">
        <v>3.0104000000000002</v>
      </c>
      <c r="X23" s="59">
        <v>15.8964</v>
      </c>
      <c r="Y23" s="66"/>
      <c r="Z23" s="51">
        <v>13</v>
      </c>
      <c r="AA23" s="51">
        <v>15</v>
      </c>
      <c r="AB23" s="51">
        <v>15</v>
      </c>
      <c r="AC23" s="51">
        <v>15</v>
      </c>
      <c r="AD23" s="51">
        <v>15</v>
      </c>
      <c r="AE23" s="51">
        <v>15</v>
      </c>
      <c r="AF23" s="51">
        <v>15</v>
      </c>
      <c r="AG23" s="51">
        <v>15</v>
      </c>
      <c r="AH23" s="51">
        <v>15</v>
      </c>
      <c r="AI23" s="51">
        <v>13</v>
      </c>
      <c r="AJ23" s="51">
        <v>15</v>
      </c>
      <c r="AK23" s="51">
        <v>15</v>
      </c>
      <c r="AL23" s="51">
        <v>15</v>
      </c>
      <c r="AM23" s="51">
        <v>15</v>
      </c>
      <c r="AN23" s="51">
        <v>15</v>
      </c>
      <c r="AO23" s="43"/>
      <c r="AP23" s="59">
        <v>15.016923076923099</v>
      </c>
      <c r="AQ23" s="59">
        <v>16.270714285714298</v>
      </c>
      <c r="AR23" s="59">
        <v>13.6826666666667</v>
      </c>
      <c r="AS23" s="59">
        <v>9.1366666666666703</v>
      </c>
      <c r="AT23" s="59">
        <v>5.1826666666666696</v>
      </c>
      <c r="AU23" s="78"/>
      <c r="AV23" s="51">
        <v>13</v>
      </c>
      <c r="AW23" s="51">
        <v>14</v>
      </c>
      <c r="AX23" s="51">
        <v>15</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0.95040000000000002</v>
      </c>
      <c r="J24" s="60">
        <v>2.1714000000000002</v>
      </c>
      <c r="K24" s="60">
        <v>7.4089</v>
      </c>
      <c r="L24" s="60">
        <v>20.5122</v>
      </c>
      <c r="M24" s="60">
        <v>6.0993000000000004</v>
      </c>
      <c r="N24" s="71">
        <v>7.4950000000000001</v>
      </c>
      <c r="O24" s="60">
        <v>10.475199999999999</v>
      </c>
      <c r="P24" s="60">
        <v>23.9712</v>
      </c>
      <c r="Q24" s="60">
        <v>19.652200000000001</v>
      </c>
      <c r="R24" s="60">
        <v>16.8598</v>
      </c>
      <c r="S24" s="60">
        <v>23.779900000000001</v>
      </c>
      <c r="T24" s="60">
        <v>7.1295999999999999</v>
      </c>
      <c r="U24" s="60">
        <v>8.1669999999999998</v>
      </c>
      <c r="V24" s="60">
        <v>5.0426000000000002</v>
      </c>
      <c r="W24" s="60">
        <v>6.8738999999999999</v>
      </c>
      <c r="X24" s="60">
        <v>20.950199999999999</v>
      </c>
      <c r="Y24" s="67"/>
      <c r="Z24" s="52"/>
      <c r="AA24" s="52"/>
      <c r="AB24" s="52"/>
      <c r="AC24" s="52"/>
      <c r="AD24" s="52"/>
      <c r="AE24" s="52"/>
      <c r="AF24" s="52"/>
      <c r="AG24" s="52"/>
      <c r="AH24" s="52"/>
      <c r="AI24" s="52"/>
      <c r="AJ24" s="52"/>
      <c r="AK24" s="52"/>
      <c r="AL24" s="52"/>
      <c r="AM24" s="52"/>
      <c r="AN24" s="52"/>
      <c r="AO24" s="44"/>
      <c r="AP24" s="60">
        <v>17.600000000000001</v>
      </c>
      <c r="AQ24" s="60">
        <v>19.899999999999999</v>
      </c>
      <c r="AR24" s="60">
        <v>20</v>
      </c>
      <c r="AS24" s="60">
        <v>16.7</v>
      </c>
      <c r="AT24" s="60">
        <v>16.04</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-0.42230000000000001</v>
      </c>
      <c r="J25" s="60">
        <v>-0.4773</v>
      </c>
      <c r="K25" s="60">
        <v>0.66339999999999999</v>
      </c>
      <c r="L25" s="60">
        <v>7.9278000000000004</v>
      </c>
      <c r="M25" s="60">
        <v>-4.7862999999999998</v>
      </c>
      <c r="N25" s="71">
        <v>-5.1833</v>
      </c>
      <c r="O25" s="60">
        <v>-1.6247</v>
      </c>
      <c r="P25" s="60">
        <v>9.2603000000000009</v>
      </c>
      <c r="Q25" s="60">
        <v>9.4616000000000007</v>
      </c>
      <c r="R25" s="60">
        <v>11.8581</v>
      </c>
      <c r="S25" s="60">
        <v>10.5642</v>
      </c>
      <c r="T25" s="60">
        <v>-5.0869999999999997</v>
      </c>
      <c r="U25" s="60">
        <v>-2.1042999999999998</v>
      </c>
      <c r="V25" s="60">
        <v>-6.7773000000000003</v>
      </c>
      <c r="W25" s="60">
        <v>0.92769999999999997</v>
      </c>
      <c r="X25" s="60">
        <v>11.959199999999999</v>
      </c>
      <c r="Y25" s="67"/>
      <c r="Z25" s="52"/>
      <c r="AA25" s="52"/>
      <c r="AB25" s="52"/>
      <c r="AC25" s="52"/>
      <c r="AD25" s="52"/>
      <c r="AE25" s="52"/>
      <c r="AF25" s="52"/>
      <c r="AG25" s="52"/>
      <c r="AH25" s="52"/>
      <c r="AI25" s="52"/>
      <c r="AJ25" s="52"/>
      <c r="AK25" s="52"/>
      <c r="AL25" s="52"/>
      <c r="AM25" s="52"/>
      <c r="AN25" s="52"/>
      <c r="AO25" s="44"/>
      <c r="AP25" s="60">
        <v>11.55</v>
      </c>
      <c r="AQ25" s="60">
        <v>12.12</v>
      </c>
      <c r="AR25" s="60">
        <v>8.1300000000000008</v>
      </c>
      <c r="AS25" s="60">
        <v>2.17</v>
      </c>
      <c r="AT25" s="60">
        <v>-1.88</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0.51739999999999997</v>
      </c>
      <c r="J26" s="61">
        <v>0.62419999999999998</v>
      </c>
      <c r="K26" s="61">
        <v>3.0844999999999998</v>
      </c>
      <c r="L26" s="61">
        <v>11.110099999999999</v>
      </c>
      <c r="M26" s="61">
        <v>-1.0253000000000001</v>
      </c>
      <c r="N26" s="72">
        <v>3.5813000000000001</v>
      </c>
      <c r="O26" s="61">
        <v>4.1003999999999996</v>
      </c>
      <c r="P26" s="61">
        <v>15.922000000000001</v>
      </c>
      <c r="Q26" s="61">
        <v>14.418699999999999</v>
      </c>
      <c r="R26" s="61">
        <v>15.0648</v>
      </c>
      <c r="S26" s="61">
        <v>14.331300000000001</v>
      </c>
      <c r="T26" s="61">
        <v>-1.0435000000000001</v>
      </c>
      <c r="U26" s="61">
        <v>4.1433</v>
      </c>
      <c r="V26" s="61">
        <v>1.3931</v>
      </c>
      <c r="W26" s="61">
        <v>2.8668</v>
      </c>
      <c r="X26" s="61">
        <v>16.330500000000001</v>
      </c>
      <c r="Y26" s="68"/>
      <c r="Z26" s="53"/>
      <c r="AA26" s="53"/>
      <c r="AB26" s="53"/>
      <c r="AC26" s="53"/>
      <c r="AD26" s="53"/>
      <c r="AE26" s="53"/>
      <c r="AF26" s="53"/>
      <c r="AG26" s="53"/>
      <c r="AH26" s="53"/>
      <c r="AI26" s="53"/>
      <c r="AJ26" s="53"/>
      <c r="AK26" s="53"/>
      <c r="AL26" s="53"/>
      <c r="AM26" s="53"/>
      <c r="AN26" s="53"/>
      <c r="AO26" s="45"/>
      <c r="AP26" s="61">
        <v>15.41</v>
      </c>
      <c r="AQ26" s="61">
        <v>16.36</v>
      </c>
      <c r="AR26" s="61">
        <v>13.33</v>
      </c>
      <c r="AS26" s="61">
        <v>8.9700000000000006</v>
      </c>
      <c r="AT26" s="61">
        <v>3.19</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115</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s="425" customFormat="1" x14ac:dyDescent="0.25">
      <c r="A28" s="328" t="s">
        <v>1308</v>
      </c>
      <c r="B28" s="365"/>
      <c r="C28" s="717">
        <v>41275</v>
      </c>
      <c r="D28" s="365"/>
      <c r="E28" s="329">
        <v>43928.6</v>
      </c>
      <c r="F28" s="365"/>
      <c r="G28" s="330">
        <v>175.958</v>
      </c>
      <c r="H28" s="366"/>
      <c r="I28" s="331">
        <v>0.59919999999999995</v>
      </c>
      <c r="J28" s="331">
        <v>1.1862999999999999</v>
      </c>
      <c r="K28" s="331">
        <v>2.3565</v>
      </c>
      <c r="L28" s="331">
        <v>11.2926</v>
      </c>
      <c r="M28" s="331">
        <v>-0.99590000000000001</v>
      </c>
      <c r="N28" s="333">
        <v>5.0621</v>
      </c>
      <c r="O28" s="331">
        <v>4.7816000000000001</v>
      </c>
      <c r="P28" s="331">
        <v>16.094799999999999</v>
      </c>
      <c r="Q28" s="331">
        <v>13.3072</v>
      </c>
      <c r="R28" s="331">
        <v>17.939699999999998</v>
      </c>
      <c r="S28" s="331">
        <v>14.461399999999999</v>
      </c>
      <c r="T28" s="331">
        <v>-1.4301999999999999</v>
      </c>
      <c r="U28" s="331">
        <v>4.8505000000000003</v>
      </c>
      <c r="V28" s="331">
        <v>3.0548999999999999</v>
      </c>
      <c r="W28" s="331">
        <v>2.9342999999999999</v>
      </c>
      <c r="X28" s="331">
        <v>20.635000000000002</v>
      </c>
      <c r="Y28" s="366"/>
      <c r="Z28" s="329">
        <v>6</v>
      </c>
      <c r="AA28" s="329">
        <v>3</v>
      </c>
      <c r="AB28" s="329">
        <v>11</v>
      </c>
      <c r="AC28" s="329">
        <v>10</v>
      </c>
      <c r="AD28" s="329">
        <v>11</v>
      </c>
      <c r="AE28" s="329">
        <v>7</v>
      </c>
      <c r="AF28" s="329">
        <v>8</v>
      </c>
      <c r="AG28" s="329">
        <v>11</v>
      </c>
      <c r="AH28" s="329">
        <v>12</v>
      </c>
      <c r="AI28" s="329">
        <v>2</v>
      </c>
      <c r="AJ28" s="329">
        <v>9</v>
      </c>
      <c r="AK28" s="329">
        <v>12</v>
      </c>
      <c r="AL28" s="329">
        <v>8</v>
      </c>
      <c r="AM28" s="329">
        <v>7</v>
      </c>
      <c r="AN28" s="329">
        <v>8</v>
      </c>
      <c r="AO28" s="365"/>
      <c r="AP28" s="331">
        <v>16.54</v>
      </c>
      <c r="AQ28" s="331">
        <v>16.48</v>
      </c>
      <c r="AR28" s="331">
        <v>12.85</v>
      </c>
      <c r="AS28" s="331">
        <v>9.18</v>
      </c>
      <c r="AT28" s="331">
        <v>5.72</v>
      </c>
      <c r="AU28" s="334"/>
      <c r="AV28" s="329">
        <v>6</v>
      </c>
      <c r="AW28" s="329">
        <v>10</v>
      </c>
      <c r="AX28" s="329">
        <v>12</v>
      </c>
      <c r="AY28" s="329">
        <v>10</v>
      </c>
      <c r="AZ28" s="329">
        <v>7</v>
      </c>
      <c r="BA28" s="360"/>
      <c r="BB28" s="331">
        <v>13.356097895550301</v>
      </c>
      <c r="BC28" s="367">
        <v>0.98300175997177597</v>
      </c>
      <c r="BD28" s="367">
        <v>7.1556312929263996E-2</v>
      </c>
      <c r="BE28" s="367">
        <v>-7.8418076139168402E-3</v>
      </c>
      <c r="BF28" s="365"/>
      <c r="BG28" s="331">
        <v>44.682499999999997</v>
      </c>
      <c r="BH28" s="331">
        <v>40.828800000000001</v>
      </c>
      <c r="BI28" s="331">
        <v>12.8369</v>
      </c>
      <c r="BJ28" s="331">
        <v>1.6517999999999999</v>
      </c>
      <c r="BK28" s="365"/>
      <c r="BL28" s="364" t="s">
        <v>1222</v>
      </c>
      <c r="BM28" s="364" t="s">
        <v>1223</v>
      </c>
      <c r="BN28" s="364" t="s">
        <v>1224</v>
      </c>
      <c r="BO28" s="364" t="s">
        <v>1225</v>
      </c>
      <c r="BP28" s="364" t="s">
        <v>1226</v>
      </c>
      <c r="BQ28" s="365"/>
      <c r="BR28" s="335" t="s">
        <v>443</v>
      </c>
    </row>
    <row r="29" spans="1:70" s="428" customFormat="1" x14ac:dyDescent="0.25">
      <c r="A29" s="345" t="s">
        <v>1309</v>
      </c>
      <c r="B29" s="373"/>
      <c r="C29" s="719">
        <v>41275</v>
      </c>
      <c r="D29" s="373"/>
      <c r="E29" s="346">
        <v>40584.5</v>
      </c>
      <c r="F29" s="373"/>
      <c r="G29" s="347">
        <v>700.75930000000005</v>
      </c>
      <c r="H29" s="374"/>
      <c r="I29" s="348" t="s">
        <v>430</v>
      </c>
      <c r="J29" s="348">
        <v>0.50009999999999999</v>
      </c>
      <c r="K29" s="348">
        <v>1.6009</v>
      </c>
      <c r="L29" s="348">
        <v>8.6006</v>
      </c>
      <c r="M29" s="348">
        <v>-0.52039999999999997</v>
      </c>
      <c r="N29" s="350">
        <v>6.1577999999999999</v>
      </c>
      <c r="O29" s="348">
        <v>6.3836000000000004</v>
      </c>
      <c r="P29" s="348">
        <v>15.877000000000001</v>
      </c>
      <c r="Q29" s="348">
        <v>15.3856</v>
      </c>
      <c r="R29" s="348">
        <v>15.9383</v>
      </c>
      <c r="S29" s="348">
        <v>10.949299999999999</v>
      </c>
      <c r="T29" s="348">
        <v>-1.0867</v>
      </c>
      <c r="U29" s="348">
        <v>4.9581999999999997</v>
      </c>
      <c r="V29" s="348">
        <v>3.1816</v>
      </c>
      <c r="W29" s="348">
        <v>1.5823</v>
      </c>
      <c r="X29" s="348">
        <v>16.576000000000001</v>
      </c>
      <c r="Y29" s="374"/>
      <c r="Z29" s="346" t="s">
        <v>430</v>
      </c>
      <c r="AA29" s="346">
        <v>10</v>
      </c>
      <c r="AB29" s="346">
        <v>14</v>
      </c>
      <c r="AC29" s="346">
        <v>14</v>
      </c>
      <c r="AD29" s="346">
        <v>7</v>
      </c>
      <c r="AE29" s="346">
        <v>6</v>
      </c>
      <c r="AF29" s="346">
        <v>4</v>
      </c>
      <c r="AG29" s="346">
        <v>12</v>
      </c>
      <c r="AH29" s="346">
        <v>8</v>
      </c>
      <c r="AI29" s="346">
        <v>9</v>
      </c>
      <c r="AJ29" s="346">
        <v>14</v>
      </c>
      <c r="AK29" s="346">
        <v>10</v>
      </c>
      <c r="AL29" s="346">
        <v>7</v>
      </c>
      <c r="AM29" s="346">
        <v>6</v>
      </c>
      <c r="AN29" s="346">
        <v>14</v>
      </c>
      <c r="AO29" s="373"/>
      <c r="AP29" s="348">
        <v>16.43</v>
      </c>
      <c r="AQ29" s="348">
        <v>17.71</v>
      </c>
      <c r="AR29" s="348">
        <v>14.11</v>
      </c>
      <c r="AS29" s="348">
        <v>9.93</v>
      </c>
      <c r="AT29" s="348">
        <v>4.01</v>
      </c>
      <c r="AU29" s="351"/>
      <c r="AV29" s="346">
        <v>7</v>
      </c>
      <c r="AW29" s="346">
        <v>7</v>
      </c>
      <c r="AX29" s="346">
        <v>10</v>
      </c>
      <c r="AY29" s="346">
        <v>7</v>
      </c>
      <c r="AZ29" s="346">
        <v>8</v>
      </c>
      <c r="BA29" s="362"/>
      <c r="BB29" s="348">
        <v>11.7291292668247</v>
      </c>
      <c r="BC29" s="375">
        <v>0.84581943408604199</v>
      </c>
      <c r="BD29" s="375">
        <v>7.7131802528160001E-2</v>
      </c>
      <c r="BE29" s="375">
        <v>8.4917073248632804E-2</v>
      </c>
      <c r="BF29" s="373"/>
      <c r="BG29" s="348">
        <v>40.752000000000002</v>
      </c>
      <c r="BH29" s="348">
        <v>39.285299999999999</v>
      </c>
      <c r="BI29" s="348">
        <v>15.166600000000001</v>
      </c>
      <c r="BJ29" s="348">
        <v>4.7961</v>
      </c>
      <c r="BK29" s="373"/>
      <c r="BL29" s="372" t="s">
        <v>691</v>
      </c>
      <c r="BM29" s="372" t="s">
        <v>1228</v>
      </c>
      <c r="BN29" s="372" t="s">
        <v>1229</v>
      </c>
      <c r="BO29" s="372" t="s">
        <v>1230</v>
      </c>
      <c r="BP29" s="372" t="s">
        <v>1231</v>
      </c>
      <c r="BQ29" s="373"/>
      <c r="BR29" s="354" t="s">
        <v>689</v>
      </c>
    </row>
    <row r="30" spans="1:70" s="428" customFormat="1" x14ac:dyDescent="0.25">
      <c r="A30" s="345" t="s">
        <v>1310</v>
      </c>
      <c r="B30" s="373"/>
      <c r="C30" s="719">
        <v>41275</v>
      </c>
      <c r="D30" s="373"/>
      <c r="E30" s="346">
        <v>30965.7</v>
      </c>
      <c r="F30" s="373"/>
      <c r="G30" s="347">
        <v>1144.28</v>
      </c>
      <c r="H30" s="374"/>
      <c r="I30" s="348">
        <v>0.52</v>
      </c>
      <c r="J30" s="348">
        <v>0.1234</v>
      </c>
      <c r="K30" s="348">
        <v>2.2181000000000002</v>
      </c>
      <c r="L30" s="348">
        <v>8.1499000000000006</v>
      </c>
      <c r="M30" s="348">
        <v>-2.3967999999999998</v>
      </c>
      <c r="N30" s="350">
        <v>3.3191000000000002</v>
      </c>
      <c r="O30" s="348">
        <v>6.2866</v>
      </c>
      <c r="P30" s="348">
        <v>19.016200000000001</v>
      </c>
      <c r="Q30" s="348">
        <v>18.591899999999999</v>
      </c>
      <c r="R30" s="348">
        <v>16.715699999999998</v>
      </c>
      <c r="S30" s="348">
        <v>10.774699999999999</v>
      </c>
      <c r="T30" s="348">
        <v>-3.0764</v>
      </c>
      <c r="U30" s="348">
        <v>2.2728999999999999</v>
      </c>
      <c r="V30" s="348">
        <v>1.4388000000000001</v>
      </c>
      <c r="W30" s="348">
        <v>2.0968</v>
      </c>
      <c r="X30" s="348">
        <v>16.018899999999999</v>
      </c>
      <c r="Y30" s="374"/>
      <c r="Z30" s="346">
        <v>7</v>
      </c>
      <c r="AA30" s="346">
        <v>14</v>
      </c>
      <c r="AB30" s="346">
        <v>12</v>
      </c>
      <c r="AC30" s="346">
        <v>15</v>
      </c>
      <c r="AD30" s="346">
        <v>13</v>
      </c>
      <c r="AE30" s="346">
        <v>10</v>
      </c>
      <c r="AF30" s="346">
        <v>5</v>
      </c>
      <c r="AG30" s="346">
        <v>4</v>
      </c>
      <c r="AH30" s="346">
        <v>4</v>
      </c>
      <c r="AI30" s="346">
        <v>5</v>
      </c>
      <c r="AJ30" s="346">
        <v>15</v>
      </c>
      <c r="AK30" s="346">
        <v>14</v>
      </c>
      <c r="AL30" s="346">
        <v>13</v>
      </c>
      <c r="AM30" s="346">
        <v>10</v>
      </c>
      <c r="AN30" s="346">
        <v>12</v>
      </c>
      <c r="AO30" s="373"/>
      <c r="AP30" s="348">
        <v>17.62</v>
      </c>
      <c r="AQ30" s="348">
        <v>19.8</v>
      </c>
      <c r="AR30" s="348">
        <v>15.9</v>
      </c>
      <c r="AS30" s="348">
        <v>10.06</v>
      </c>
      <c r="AT30" s="348">
        <v>1.55</v>
      </c>
      <c r="AU30" s="351"/>
      <c r="AV30" s="346">
        <v>3</v>
      </c>
      <c r="AW30" s="346">
        <v>3</v>
      </c>
      <c r="AX30" s="346">
        <v>4</v>
      </c>
      <c r="AY30" s="346">
        <v>6</v>
      </c>
      <c r="AZ30" s="346">
        <v>14</v>
      </c>
      <c r="BA30" s="362"/>
      <c r="BB30" s="348">
        <v>11.8159952135354</v>
      </c>
      <c r="BC30" s="375">
        <v>0.83796247470935603</v>
      </c>
      <c r="BD30" s="375">
        <v>9.4314506857751806E-2</v>
      </c>
      <c r="BE30" s="375">
        <v>0.29303479060147702</v>
      </c>
      <c r="BF30" s="373"/>
      <c r="BG30" s="348">
        <v>38.981999999999999</v>
      </c>
      <c r="BH30" s="348">
        <v>38.7151</v>
      </c>
      <c r="BI30" s="348">
        <v>17.232299999999999</v>
      </c>
      <c r="BJ30" s="348">
        <v>5.0705999999999998</v>
      </c>
      <c r="BK30" s="373"/>
      <c r="BL30" s="372" t="s">
        <v>1233</v>
      </c>
      <c r="BM30" s="372" t="s">
        <v>1234</v>
      </c>
      <c r="BN30" s="372" t="s">
        <v>1235</v>
      </c>
      <c r="BO30" s="372" t="s">
        <v>1236</v>
      </c>
      <c r="BP30" s="372" t="s">
        <v>1237</v>
      </c>
      <c r="BQ30" s="373"/>
      <c r="BR30" s="354" t="s">
        <v>1238</v>
      </c>
    </row>
    <row r="31" spans="1:70" s="428" customFormat="1" ht="11" x14ac:dyDescent="0.3">
      <c r="A31" s="841" t="s">
        <v>1311</v>
      </c>
      <c r="B31" s="842"/>
      <c r="C31" s="843">
        <v>41275</v>
      </c>
      <c r="D31" s="842"/>
      <c r="E31" s="844">
        <v>31406.5</v>
      </c>
      <c r="F31" s="842"/>
      <c r="G31" s="845">
        <v>404.14400000000001</v>
      </c>
      <c r="H31" s="847"/>
      <c r="I31" s="846">
        <v>0.39700000000000002</v>
      </c>
      <c r="J31" s="846">
        <v>0.2747</v>
      </c>
      <c r="K31" s="846">
        <v>3.4226999999999999</v>
      </c>
      <c r="L31" s="846">
        <v>8.7106999999999992</v>
      </c>
      <c r="M31" s="846">
        <v>-0.55169999999999997</v>
      </c>
      <c r="N31" s="848">
        <v>4.4669999999999996</v>
      </c>
      <c r="O31" s="846">
        <v>3.5848</v>
      </c>
      <c r="P31" s="846">
        <v>17.172799999999999</v>
      </c>
      <c r="Q31" s="846">
        <v>15.8032</v>
      </c>
      <c r="R31" s="846">
        <v>16.852900000000002</v>
      </c>
      <c r="S31" s="846">
        <v>11.902900000000001</v>
      </c>
      <c r="T31" s="846">
        <v>-0.55779999999999996</v>
      </c>
      <c r="U31" s="846">
        <v>3.7136</v>
      </c>
      <c r="V31" s="846">
        <v>2.0282</v>
      </c>
      <c r="W31" s="846">
        <v>3.3626999999999998</v>
      </c>
      <c r="X31" s="846">
        <v>16.632200000000001</v>
      </c>
      <c r="Y31" s="847"/>
      <c r="Z31" s="844">
        <v>11</v>
      </c>
      <c r="AA31" s="844">
        <v>12</v>
      </c>
      <c r="AB31" s="844">
        <v>5</v>
      </c>
      <c r="AC31" s="844">
        <v>13</v>
      </c>
      <c r="AD31" s="844">
        <v>8</v>
      </c>
      <c r="AE31" s="844">
        <v>8</v>
      </c>
      <c r="AF31" s="844">
        <v>12</v>
      </c>
      <c r="AG31" s="844">
        <v>8</v>
      </c>
      <c r="AH31" s="844">
        <v>7</v>
      </c>
      <c r="AI31" s="844">
        <v>4</v>
      </c>
      <c r="AJ31" s="844">
        <v>12</v>
      </c>
      <c r="AK31" s="844">
        <v>8</v>
      </c>
      <c r="AL31" s="844">
        <v>9</v>
      </c>
      <c r="AM31" s="844">
        <v>9</v>
      </c>
      <c r="AN31" s="844">
        <v>5</v>
      </c>
      <c r="AO31" s="842"/>
      <c r="AP31" s="846">
        <v>16.72</v>
      </c>
      <c r="AQ31" s="846">
        <v>17.71</v>
      </c>
      <c r="AR31" s="846">
        <v>14.69</v>
      </c>
      <c r="AS31" s="846">
        <v>9.4600000000000009</v>
      </c>
      <c r="AT31" s="846">
        <v>3.84</v>
      </c>
      <c r="AU31" s="849"/>
      <c r="AV31" s="844">
        <v>5</v>
      </c>
      <c r="AW31" s="844">
        <v>7</v>
      </c>
      <c r="AX31" s="844">
        <v>7</v>
      </c>
      <c r="AY31" s="844">
        <v>9</v>
      </c>
      <c r="AZ31" s="844">
        <v>10</v>
      </c>
      <c r="BA31" s="851"/>
      <c r="BB31" s="846">
        <v>13.4486932970993</v>
      </c>
      <c r="BC31" s="852">
        <v>0.955787153704863</v>
      </c>
      <c r="BD31" s="852">
        <v>7.6449102667552296E-2</v>
      </c>
      <c r="BE31" s="852">
        <v>9.1261823193357197E-2</v>
      </c>
      <c r="BF31" s="842"/>
      <c r="BG31" s="846">
        <v>48.5379</v>
      </c>
      <c r="BH31" s="846">
        <v>43.512799999999999</v>
      </c>
      <c r="BI31" s="846">
        <v>6.3936999999999999</v>
      </c>
      <c r="BJ31" s="846">
        <v>1.5556000000000001</v>
      </c>
      <c r="BK31" s="842"/>
      <c r="BL31" s="855" t="s">
        <v>1240</v>
      </c>
      <c r="BM31" s="855" t="s">
        <v>1241</v>
      </c>
      <c r="BN31" s="855" t="s">
        <v>1242</v>
      </c>
      <c r="BO31" s="855" t="s">
        <v>1243</v>
      </c>
      <c r="BP31" s="855" t="s">
        <v>1244</v>
      </c>
      <c r="BQ31" s="842"/>
      <c r="BR31" s="856" t="s">
        <v>443</v>
      </c>
    </row>
    <row r="32" spans="1:70" s="428" customFormat="1" x14ac:dyDescent="0.25">
      <c r="A32" s="345" t="s">
        <v>1312</v>
      </c>
      <c r="B32" s="373"/>
      <c r="C32" s="719">
        <v>41275</v>
      </c>
      <c r="D32" s="373"/>
      <c r="E32" s="346">
        <v>29221.5</v>
      </c>
      <c r="F32" s="373"/>
      <c r="G32" s="347">
        <v>363.35399999999998</v>
      </c>
      <c r="H32" s="374"/>
      <c r="I32" s="348">
        <v>0.75229999999999997</v>
      </c>
      <c r="J32" s="348">
        <v>1.069</v>
      </c>
      <c r="K32" s="348">
        <v>3.2155999999999998</v>
      </c>
      <c r="L32" s="348">
        <v>11.9649</v>
      </c>
      <c r="M32" s="348">
        <v>-1.2267999999999999</v>
      </c>
      <c r="N32" s="350">
        <v>2.1800000000000002</v>
      </c>
      <c r="O32" s="348">
        <v>3.4445999999999999</v>
      </c>
      <c r="P32" s="348">
        <v>17.418299999999999</v>
      </c>
      <c r="Q32" s="348">
        <v>16.849599999999999</v>
      </c>
      <c r="R32" s="348">
        <v>15.4597</v>
      </c>
      <c r="S32" s="348">
        <v>14.785299999999999</v>
      </c>
      <c r="T32" s="348">
        <v>-1.389</v>
      </c>
      <c r="U32" s="348">
        <v>2.6699000000000002</v>
      </c>
      <c r="V32" s="348">
        <v>-9.7100000000000006E-2</v>
      </c>
      <c r="W32" s="348">
        <v>3.1318000000000001</v>
      </c>
      <c r="X32" s="348">
        <v>13.3666</v>
      </c>
      <c r="Y32" s="374"/>
      <c r="Z32" s="346">
        <v>4</v>
      </c>
      <c r="AA32" s="346">
        <v>4</v>
      </c>
      <c r="AB32" s="346">
        <v>7</v>
      </c>
      <c r="AC32" s="346">
        <v>7</v>
      </c>
      <c r="AD32" s="346">
        <v>12</v>
      </c>
      <c r="AE32" s="346">
        <v>12</v>
      </c>
      <c r="AF32" s="346">
        <v>13</v>
      </c>
      <c r="AG32" s="346">
        <v>7</v>
      </c>
      <c r="AH32" s="346">
        <v>5</v>
      </c>
      <c r="AI32" s="346">
        <v>10</v>
      </c>
      <c r="AJ32" s="346">
        <v>7</v>
      </c>
      <c r="AK32" s="346">
        <v>11</v>
      </c>
      <c r="AL32" s="346">
        <v>11</v>
      </c>
      <c r="AM32" s="346">
        <v>13</v>
      </c>
      <c r="AN32" s="346">
        <v>7</v>
      </c>
      <c r="AO32" s="373"/>
      <c r="AP32" s="348">
        <v>16.920000000000002</v>
      </c>
      <c r="AQ32" s="348">
        <v>18.89</v>
      </c>
      <c r="AR32" s="348">
        <v>14.84</v>
      </c>
      <c r="AS32" s="348">
        <v>8.44</v>
      </c>
      <c r="AT32" s="348">
        <v>3.96</v>
      </c>
      <c r="AU32" s="351"/>
      <c r="AV32" s="346">
        <v>4</v>
      </c>
      <c r="AW32" s="346">
        <v>4</v>
      </c>
      <c r="AX32" s="346">
        <v>6</v>
      </c>
      <c r="AY32" s="346">
        <v>13</v>
      </c>
      <c r="AZ32" s="346">
        <v>9</v>
      </c>
      <c r="BA32" s="362"/>
      <c r="BB32" s="348">
        <v>14.0271601843135</v>
      </c>
      <c r="BC32" s="375">
        <v>1.0357118210484999</v>
      </c>
      <c r="BD32" s="375">
        <v>7.6453674528264903E-2</v>
      </c>
      <c r="BE32" s="375">
        <v>5.7205718998890202E-2</v>
      </c>
      <c r="BF32" s="373"/>
      <c r="BG32" s="348">
        <v>44.950899999999997</v>
      </c>
      <c r="BH32" s="348">
        <v>37.053899999999999</v>
      </c>
      <c r="BI32" s="348">
        <v>16.933199999999999</v>
      </c>
      <c r="BJ32" s="348">
        <v>1.0620000000000001</v>
      </c>
      <c r="BK32" s="373"/>
      <c r="BL32" s="372" t="s">
        <v>1246</v>
      </c>
      <c r="BM32" s="372" t="s">
        <v>1247</v>
      </c>
      <c r="BN32" s="372" t="s">
        <v>1248</v>
      </c>
      <c r="BO32" s="372" t="s">
        <v>1249</v>
      </c>
      <c r="BP32" s="372" t="s">
        <v>1250</v>
      </c>
      <c r="BQ32" s="373"/>
      <c r="BR32" s="354" t="s">
        <v>518</v>
      </c>
    </row>
    <row r="33" spans="1:70" s="428" customFormat="1" x14ac:dyDescent="0.25">
      <c r="A33" s="345" t="s">
        <v>1313</v>
      </c>
      <c r="B33" s="373"/>
      <c r="C33" s="719">
        <v>41276</v>
      </c>
      <c r="D33" s="373"/>
      <c r="E33" s="346">
        <v>25266.2</v>
      </c>
      <c r="F33" s="373"/>
      <c r="G33" s="347">
        <v>289.95999999999998</v>
      </c>
      <c r="H33" s="374"/>
      <c r="I33" s="348">
        <v>0.49559999999999998</v>
      </c>
      <c r="J33" s="348">
        <v>0.99619999999999997</v>
      </c>
      <c r="K33" s="348">
        <v>2.7972000000000001</v>
      </c>
      <c r="L33" s="348">
        <v>11.3988</v>
      </c>
      <c r="M33" s="348">
        <v>-0.8921</v>
      </c>
      <c r="N33" s="350">
        <v>-1.3472999999999999</v>
      </c>
      <c r="O33" s="348">
        <v>2.6074999999999999</v>
      </c>
      <c r="P33" s="348">
        <v>14.9353</v>
      </c>
      <c r="Q33" s="348">
        <v>13.0138</v>
      </c>
      <c r="R33" s="348">
        <v>16.512799999999999</v>
      </c>
      <c r="S33" s="348">
        <v>14.608700000000001</v>
      </c>
      <c r="T33" s="348">
        <v>-0.48049999999999998</v>
      </c>
      <c r="U33" s="348">
        <v>-1.72E-2</v>
      </c>
      <c r="V33" s="348">
        <v>-3.153</v>
      </c>
      <c r="W33" s="348">
        <v>3.7610000000000001</v>
      </c>
      <c r="X33" s="348">
        <v>18.979199999999999</v>
      </c>
      <c r="Y33" s="374"/>
      <c r="Z33" s="346">
        <v>9</v>
      </c>
      <c r="AA33" s="346">
        <v>5</v>
      </c>
      <c r="AB33" s="346">
        <v>9</v>
      </c>
      <c r="AC33" s="346">
        <v>9</v>
      </c>
      <c r="AD33" s="346">
        <v>10</v>
      </c>
      <c r="AE33" s="346">
        <v>14</v>
      </c>
      <c r="AF33" s="346">
        <v>14</v>
      </c>
      <c r="AG33" s="346">
        <v>13</v>
      </c>
      <c r="AH33" s="346">
        <v>13</v>
      </c>
      <c r="AI33" s="346">
        <v>6</v>
      </c>
      <c r="AJ33" s="346">
        <v>8</v>
      </c>
      <c r="AK33" s="346">
        <v>7</v>
      </c>
      <c r="AL33" s="346">
        <v>14</v>
      </c>
      <c r="AM33" s="346">
        <v>14</v>
      </c>
      <c r="AN33" s="346">
        <v>3</v>
      </c>
      <c r="AO33" s="373"/>
      <c r="AP33" s="348">
        <v>15.21</v>
      </c>
      <c r="AQ33" s="348">
        <v>15.49</v>
      </c>
      <c r="AR33" s="348">
        <v>11.72</v>
      </c>
      <c r="AS33" s="348">
        <v>7.39</v>
      </c>
      <c r="AT33" s="348">
        <v>1.97</v>
      </c>
      <c r="AU33" s="351"/>
      <c r="AV33" s="346">
        <v>11</v>
      </c>
      <c r="AW33" s="346">
        <v>12</v>
      </c>
      <c r="AX33" s="346">
        <v>13</v>
      </c>
      <c r="AY33" s="346">
        <v>14</v>
      </c>
      <c r="AZ33" s="346">
        <v>13</v>
      </c>
      <c r="BA33" s="362"/>
      <c r="BB33" s="348">
        <v>13.879841738979</v>
      </c>
      <c r="BC33" s="375">
        <v>0.98104986300846098</v>
      </c>
      <c r="BD33" s="375">
        <v>6.1021885665376703E-2</v>
      </c>
      <c r="BE33" s="375">
        <v>-0.11466753012108</v>
      </c>
      <c r="BF33" s="373"/>
      <c r="BG33" s="348">
        <v>50.069499999999998</v>
      </c>
      <c r="BH33" s="348">
        <v>36.984099999999998</v>
      </c>
      <c r="BI33" s="348">
        <v>10.019399999999999</v>
      </c>
      <c r="BJ33" s="348">
        <v>2.927</v>
      </c>
      <c r="BK33" s="373"/>
      <c r="BL33" s="372" t="s">
        <v>1252</v>
      </c>
      <c r="BM33" s="372" t="s">
        <v>1253</v>
      </c>
      <c r="BN33" s="372" t="s">
        <v>1254</v>
      </c>
      <c r="BO33" s="372" t="s">
        <v>1255</v>
      </c>
      <c r="BP33" s="372" t="s">
        <v>1256</v>
      </c>
      <c r="BQ33" s="373"/>
      <c r="BR33" s="354" t="s">
        <v>518</v>
      </c>
    </row>
    <row r="34" spans="1:70" s="428" customFormat="1" x14ac:dyDescent="0.25">
      <c r="A34" s="345" t="s">
        <v>1314</v>
      </c>
      <c r="B34" s="373"/>
      <c r="C34" s="719">
        <v>41275</v>
      </c>
      <c r="D34" s="373"/>
      <c r="E34" s="346">
        <v>18626.900000000001</v>
      </c>
      <c r="F34" s="373"/>
      <c r="G34" s="347">
        <v>163.934</v>
      </c>
      <c r="H34" s="374"/>
      <c r="I34" s="348">
        <v>0.48049999999999998</v>
      </c>
      <c r="J34" s="348">
        <v>0.57299999999999995</v>
      </c>
      <c r="K34" s="348">
        <v>0.7671</v>
      </c>
      <c r="L34" s="348">
        <v>11.411300000000001</v>
      </c>
      <c r="M34" s="348">
        <v>0.1118</v>
      </c>
      <c r="N34" s="350">
        <v>6.5606999999999998</v>
      </c>
      <c r="O34" s="348">
        <v>7.2382</v>
      </c>
      <c r="P34" s="348">
        <v>22.423500000000001</v>
      </c>
      <c r="Q34" s="348">
        <v>18.661200000000001</v>
      </c>
      <c r="R34" s="348">
        <v>17.341000000000001</v>
      </c>
      <c r="S34" s="348">
        <v>13.7088</v>
      </c>
      <c r="T34" s="348">
        <v>0.1124</v>
      </c>
      <c r="U34" s="348">
        <v>5.3167999999999997</v>
      </c>
      <c r="V34" s="348">
        <v>4.7602000000000002</v>
      </c>
      <c r="W34" s="348">
        <v>1.0093000000000001</v>
      </c>
      <c r="X34" s="348">
        <v>15.7517</v>
      </c>
      <c r="Y34" s="374"/>
      <c r="Z34" s="346">
        <v>10</v>
      </c>
      <c r="AA34" s="346">
        <v>9</v>
      </c>
      <c r="AB34" s="346">
        <v>15</v>
      </c>
      <c r="AC34" s="346">
        <v>8</v>
      </c>
      <c r="AD34" s="346">
        <v>6</v>
      </c>
      <c r="AE34" s="346">
        <v>4</v>
      </c>
      <c r="AF34" s="346">
        <v>3</v>
      </c>
      <c r="AG34" s="346">
        <v>3</v>
      </c>
      <c r="AH34" s="346">
        <v>3</v>
      </c>
      <c r="AI34" s="346">
        <v>3</v>
      </c>
      <c r="AJ34" s="346">
        <v>10</v>
      </c>
      <c r="AK34" s="346">
        <v>6</v>
      </c>
      <c r="AL34" s="346">
        <v>6</v>
      </c>
      <c r="AM34" s="346">
        <v>3</v>
      </c>
      <c r="AN34" s="346">
        <v>15</v>
      </c>
      <c r="AO34" s="373"/>
      <c r="AP34" s="348">
        <v>18.2</v>
      </c>
      <c r="AQ34" s="348">
        <v>20.81</v>
      </c>
      <c r="AR34" s="348">
        <v>18.36</v>
      </c>
      <c r="AS34" s="348">
        <v>12.39</v>
      </c>
      <c r="AT34" s="348">
        <v>6.33</v>
      </c>
      <c r="AU34" s="351"/>
      <c r="AV34" s="346">
        <v>2</v>
      </c>
      <c r="AW34" s="346">
        <v>2</v>
      </c>
      <c r="AX34" s="346">
        <v>3</v>
      </c>
      <c r="AY34" s="346">
        <v>3</v>
      </c>
      <c r="AZ34" s="346">
        <v>6</v>
      </c>
      <c r="BA34" s="362"/>
      <c r="BB34" s="348">
        <v>14.036382460553</v>
      </c>
      <c r="BC34" s="375">
        <v>1.0222652832287</v>
      </c>
      <c r="BD34" s="375">
        <v>0.100856031639389</v>
      </c>
      <c r="BE34" s="375">
        <v>0.41361213674025399</v>
      </c>
      <c r="BF34" s="373"/>
      <c r="BG34" s="348">
        <v>39.915900000000001</v>
      </c>
      <c r="BH34" s="348">
        <v>36.085099999999997</v>
      </c>
      <c r="BI34" s="348">
        <v>18.920000000000002</v>
      </c>
      <c r="BJ34" s="348">
        <v>5.0789999999999997</v>
      </c>
      <c r="BK34" s="373"/>
      <c r="BL34" s="372" t="s">
        <v>1258</v>
      </c>
      <c r="BM34" s="372" t="s">
        <v>1259</v>
      </c>
      <c r="BN34" s="372" t="s">
        <v>1260</v>
      </c>
      <c r="BO34" s="372" t="s">
        <v>1261</v>
      </c>
      <c r="BP34" s="372" t="s">
        <v>1262</v>
      </c>
      <c r="BQ34" s="373"/>
      <c r="BR34" s="354" t="s">
        <v>443</v>
      </c>
    </row>
    <row r="35" spans="1:70" s="428" customFormat="1" x14ac:dyDescent="0.25">
      <c r="A35" s="345" t="s">
        <v>1315</v>
      </c>
      <c r="B35" s="373"/>
      <c r="C35" s="719">
        <v>43755</v>
      </c>
      <c r="D35" s="373"/>
      <c r="E35" s="346">
        <v>18290.5</v>
      </c>
      <c r="F35" s="373"/>
      <c r="G35" s="347">
        <v>39.3048</v>
      </c>
      <c r="H35" s="374"/>
      <c r="I35" s="348">
        <v>-0.41980000000000001</v>
      </c>
      <c r="J35" s="348">
        <v>-0.45810000000000001</v>
      </c>
      <c r="K35" s="348">
        <v>4.2363</v>
      </c>
      <c r="L35" s="348">
        <v>17.9694</v>
      </c>
      <c r="M35" s="348">
        <v>6.6211000000000002</v>
      </c>
      <c r="N35" s="350">
        <v>7.4941000000000004</v>
      </c>
      <c r="O35" s="348">
        <v>10.946400000000001</v>
      </c>
      <c r="P35" s="348">
        <v>25.009</v>
      </c>
      <c r="Q35" s="348">
        <v>21.254899999999999</v>
      </c>
      <c r="R35" s="348" t="s">
        <v>430</v>
      </c>
      <c r="S35" s="348">
        <v>21.174199999999999</v>
      </c>
      <c r="T35" s="348">
        <v>7.6356999999999999</v>
      </c>
      <c r="U35" s="348">
        <v>5.9856999999999996</v>
      </c>
      <c r="V35" s="348">
        <v>4.6086</v>
      </c>
      <c r="W35" s="348">
        <v>2.5554999999999999</v>
      </c>
      <c r="X35" s="348">
        <v>22.701599999999999</v>
      </c>
      <c r="Y35" s="374"/>
      <c r="Z35" s="346">
        <v>13</v>
      </c>
      <c r="AA35" s="346">
        <v>15</v>
      </c>
      <c r="AB35" s="346">
        <v>3</v>
      </c>
      <c r="AC35" s="346">
        <v>2</v>
      </c>
      <c r="AD35" s="346">
        <v>1</v>
      </c>
      <c r="AE35" s="346">
        <v>2</v>
      </c>
      <c r="AF35" s="346">
        <v>2</v>
      </c>
      <c r="AG35" s="346">
        <v>2</v>
      </c>
      <c r="AH35" s="346">
        <v>1</v>
      </c>
      <c r="AI35" s="346" t="s">
        <v>430</v>
      </c>
      <c r="AJ35" s="346">
        <v>2</v>
      </c>
      <c r="AK35" s="346">
        <v>1</v>
      </c>
      <c r="AL35" s="346">
        <v>3</v>
      </c>
      <c r="AM35" s="346">
        <v>4</v>
      </c>
      <c r="AN35" s="346">
        <v>11</v>
      </c>
      <c r="AO35" s="373"/>
      <c r="AP35" s="348" t="s">
        <v>430</v>
      </c>
      <c r="AQ35" s="348" t="s">
        <v>430</v>
      </c>
      <c r="AR35" s="348">
        <v>21.51</v>
      </c>
      <c r="AS35" s="348">
        <v>16.59</v>
      </c>
      <c r="AT35" s="348">
        <v>15.85</v>
      </c>
      <c r="AU35" s="351"/>
      <c r="AV35" s="346" t="s">
        <v>430</v>
      </c>
      <c r="AW35" s="346" t="s">
        <v>430</v>
      </c>
      <c r="AX35" s="346">
        <v>1</v>
      </c>
      <c r="AY35" s="346">
        <v>2</v>
      </c>
      <c r="AZ35" s="346">
        <v>2</v>
      </c>
      <c r="BA35" s="362"/>
      <c r="BB35" s="348">
        <v>20.3283063396808</v>
      </c>
      <c r="BC35" s="375">
        <v>1.3064591604726901</v>
      </c>
      <c r="BD35" s="375">
        <v>8.2326455833392001E-2</v>
      </c>
      <c r="BE35" s="375">
        <v>0.39294407869436099</v>
      </c>
      <c r="BF35" s="373"/>
      <c r="BG35" s="348">
        <v>35.5867</v>
      </c>
      <c r="BH35" s="348">
        <v>35.404699999999998</v>
      </c>
      <c r="BI35" s="348">
        <v>27.6906</v>
      </c>
      <c r="BJ35" s="348">
        <v>1.3180000000000001</v>
      </c>
      <c r="BK35" s="373"/>
      <c r="BL35" s="372" t="s">
        <v>1264</v>
      </c>
      <c r="BM35" s="372" t="s">
        <v>1265</v>
      </c>
      <c r="BN35" s="372" t="s">
        <v>1266</v>
      </c>
      <c r="BO35" s="372" t="s">
        <v>1267</v>
      </c>
      <c r="BP35" s="372" t="s">
        <v>1268</v>
      </c>
      <c r="BQ35" s="373"/>
      <c r="BR35" s="354" t="s">
        <v>443</v>
      </c>
    </row>
    <row r="36" spans="1:70" s="428" customFormat="1" x14ac:dyDescent="0.25">
      <c r="A36" s="345" t="s">
        <v>1316</v>
      </c>
      <c r="B36" s="373"/>
      <c r="C36" s="719">
        <v>41275</v>
      </c>
      <c r="D36" s="373"/>
      <c r="E36" s="346">
        <v>17914.400000000001</v>
      </c>
      <c r="F36" s="373"/>
      <c r="G36" s="347">
        <v>702.03200000000004</v>
      </c>
      <c r="H36" s="374"/>
      <c r="I36" s="348">
        <v>0.84019999999999995</v>
      </c>
      <c r="J36" s="348">
        <v>0.81540000000000001</v>
      </c>
      <c r="K36" s="348">
        <v>3.1812999999999998</v>
      </c>
      <c r="L36" s="348">
        <v>9.1670999999999996</v>
      </c>
      <c r="M36" s="348">
        <v>-2.5404</v>
      </c>
      <c r="N36" s="350">
        <v>2.0924999999999998</v>
      </c>
      <c r="O36" s="348">
        <v>4.2874999999999996</v>
      </c>
      <c r="P36" s="348">
        <v>18.540700000000001</v>
      </c>
      <c r="Q36" s="348">
        <v>14.686</v>
      </c>
      <c r="R36" s="348">
        <v>16.221</v>
      </c>
      <c r="S36" s="348">
        <v>11.712</v>
      </c>
      <c r="T36" s="348">
        <v>-2.9121000000000001</v>
      </c>
      <c r="U36" s="348">
        <v>3.1427999999999998</v>
      </c>
      <c r="V36" s="348">
        <v>0.16769999999999999</v>
      </c>
      <c r="W36" s="348">
        <v>3.5156999999999998</v>
      </c>
      <c r="X36" s="348">
        <v>16.306000000000001</v>
      </c>
      <c r="Y36" s="374"/>
      <c r="Z36" s="346">
        <v>2</v>
      </c>
      <c r="AA36" s="346">
        <v>7</v>
      </c>
      <c r="AB36" s="346">
        <v>8</v>
      </c>
      <c r="AC36" s="346">
        <v>12</v>
      </c>
      <c r="AD36" s="346">
        <v>14</v>
      </c>
      <c r="AE36" s="346">
        <v>13</v>
      </c>
      <c r="AF36" s="346">
        <v>10</v>
      </c>
      <c r="AG36" s="346">
        <v>6</v>
      </c>
      <c r="AH36" s="346">
        <v>11</v>
      </c>
      <c r="AI36" s="346">
        <v>7</v>
      </c>
      <c r="AJ36" s="346">
        <v>13</v>
      </c>
      <c r="AK36" s="346">
        <v>13</v>
      </c>
      <c r="AL36" s="346">
        <v>10</v>
      </c>
      <c r="AM36" s="346">
        <v>12</v>
      </c>
      <c r="AN36" s="346">
        <v>4</v>
      </c>
      <c r="AO36" s="373"/>
      <c r="AP36" s="348">
        <v>16.079999999999998</v>
      </c>
      <c r="AQ36" s="348">
        <v>17.350000000000001</v>
      </c>
      <c r="AR36" s="348">
        <v>14.52</v>
      </c>
      <c r="AS36" s="348">
        <v>9.08</v>
      </c>
      <c r="AT36" s="348">
        <v>2.61</v>
      </c>
      <c r="AU36" s="351"/>
      <c r="AV36" s="346">
        <v>8</v>
      </c>
      <c r="AW36" s="346">
        <v>9</v>
      </c>
      <c r="AX36" s="346">
        <v>9</v>
      </c>
      <c r="AY36" s="346">
        <v>11</v>
      </c>
      <c r="AZ36" s="346">
        <v>12</v>
      </c>
      <c r="BA36" s="362"/>
      <c r="BB36" s="348">
        <v>13.493921330421401</v>
      </c>
      <c r="BC36" s="375">
        <v>0.97084622572991697</v>
      </c>
      <c r="BD36" s="375">
        <v>8.2274946483001696E-2</v>
      </c>
      <c r="BE36" s="375">
        <v>0.15857178713676101</v>
      </c>
      <c r="BF36" s="373"/>
      <c r="BG36" s="348">
        <v>52.5334</v>
      </c>
      <c r="BH36" s="348">
        <v>35.9895</v>
      </c>
      <c r="BI36" s="348">
        <v>8.0054800000000004</v>
      </c>
      <c r="BJ36" s="348">
        <v>3.4716200000000002</v>
      </c>
      <c r="BK36" s="373"/>
      <c r="BL36" s="372" t="s">
        <v>1270</v>
      </c>
      <c r="BM36" s="372" t="s">
        <v>1271</v>
      </c>
      <c r="BN36" s="372" t="s">
        <v>669</v>
      </c>
      <c r="BO36" s="372" t="s">
        <v>1272</v>
      </c>
      <c r="BP36" s="372" t="s">
        <v>1273</v>
      </c>
      <c r="BQ36" s="373"/>
      <c r="BR36" s="354" t="s">
        <v>730</v>
      </c>
    </row>
    <row r="37" spans="1:70" s="428" customFormat="1" x14ac:dyDescent="0.25">
      <c r="A37" s="345" t="s">
        <v>1317</v>
      </c>
      <c r="B37" s="373"/>
      <c r="C37" s="719">
        <v>43395</v>
      </c>
      <c r="D37" s="373"/>
      <c r="E37" s="346">
        <v>16508.3</v>
      </c>
      <c r="F37" s="373"/>
      <c r="G37" s="347">
        <v>37.82</v>
      </c>
      <c r="H37" s="374"/>
      <c r="I37" s="348" t="s">
        <v>430</v>
      </c>
      <c r="J37" s="348">
        <v>0.3982</v>
      </c>
      <c r="K37" s="348">
        <v>2.7717000000000001</v>
      </c>
      <c r="L37" s="348">
        <v>12.6601</v>
      </c>
      <c r="M37" s="348">
        <v>2.2715000000000001</v>
      </c>
      <c r="N37" s="350">
        <v>6.2237</v>
      </c>
      <c r="O37" s="348">
        <v>6.2610999999999999</v>
      </c>
      <c r="P37" s="348">
        <v>16.6448</v>
      </c>
      <c r="Q37" s="348">
        <v>14.857699999999999</v>
      </c>
      <c r="R37" s="348" t="s">
        <v>430</v>
      </c>
      <c r="S37" s="348">
        <v>15.3752</v>
      </c>
      <c r="T37" s="348">
        <v>2.4655</v>
      </c>
      <c r="U37" s="348">
        <v>5.9383999999999997</v>
      </c>
      <c r="V37" s="348">
        <v>4.0439999999999996</v>
      </c>
      <c r="W37" s="348">
        <v>2.6044</v>
      </c>
      <c r="X37" s="348">
        <v>18.927800000000001</v>
      </c>
      <c r="Y37" s="374"/>
      <c r="Z37" s="346" t="s">
        <v>430</v>
      </c>
      <c r="AA37" s="346">
        <v>11</v>
      </c>
      <c r="AB37" s="346">
        <v>10</v>
      </c>
      <c r="AC37" s="346">
        <v>4</v>
      </c>
      <c r="AD37" s="346">
        <v>3</v>
      </c>
      <c r="AE37" s="346">
        <v>5</v>
      </c>
      <c r="AF37" s="346">
        <v>6</v>
      </c>
      <c r="AG37" s="346">
        <v>9</v>
      </c>
      <c r="AH37" s="346">
        <v>10</v>
      </c>
      <c r="AI37" s="346" t="s">
        <v>430</v>
      </c>
      <c r="AJ37" s="346">
        <v>5</v>
      </c>
      <c r="AK37" s="346">
        <v>3</v>
      </c>
      <c r="AL37" s="346">
        <v>4</v>
      </c>
      <c r="AM37" s="346">
        <v>5</v>
      </c>
      <c r="AN37" s="346">
        <v>10</v>
      </c>
      <c r="AO37" s="373"/>
      <c r="AP37" s="348" t="s">
        <v>430</v>
      </c>
      <c r="AQ37" s="348">
        <v>17.86</v>
      </c>
      <c r="AR37" s="348">
        <v>14.56</v>
      </c>
      <c r="AS37" s="348">
        <v>11.12</v>
      </c>
      <c r="AT37" s="348">
        <v>9.16</v>
      </c>
      <c r="AU37" s="351"/>
      <c r="AV37" s="346" t="s">
        <v>430</v>
      </c>
      <c r="AW37" s="346">
        <v>5</v>
      </c>
      <c r="AX37" s="346">
        <v>8</v>
      </c>
      <c r="AY37" s="346">
        <v>4</v>
      </c>
      <c r="AZ37" s="346">
        <v>4</v>
      </c>
      <c r="BA37" s="362"/>
      <c r="BB37" s="348">
        <v>12.330385675780001</v>
      </c>
      <c r="BC37" s="375">
        <v>0.86946819533827802</v>
      </c>
      <c r="BD37" s="375">
        <v>8.2708522717593005E-2</v>
      </c>
      <c r="BE37" s="375">
        <v>0.17713569415216299</v>
      </c>
      <c r="BF37" s="373"/>
      <c r="BG37" s="348">
        <v>44.013300000000001</v>
      </c>
      <c r="BH37" s="348">
        <v>36.087400000000002</v>
      </c>
      <c r="BI37" s="348">
        <v>8.1746700000000008</v>
      </c>
      <c r="BJ37" s="348">
        <v>11.724629999999999</v>
      </c>
      <c r="BK37" s="373"/>
      <c r="BL37" s="372" t="s">
        <v>1275</v>
      </c>
      <c r="BM37" s="372" t="s">
        <v>1276</v>
      </c>
      <c r="BN37" s="372" t="s">
        <v>1277</v>
      </c>
      <c r="BO37" s="372" t="s">
        <v>1278</v>
      </c>
      <c r="BP37" s="372" t="s">
        <v>1279</v>
      </c>
      <c r="BQ37" s="373"/>
      <c r="BR37" s="354" t="s">
        <v>554</v>
      </c>
    </row>
    <row r="38" spans="1:70" s="428" customFormat="1" x14ac:dyDescent="0.25">
      <c r="A38" s="345" t="s">
        <v>1318</v>
      </c>
      <c r="B38" s="373"/>
      <c r="C38" s="719">
        <v>41275</v>
      </c>
      <c r="D38" s="373"/>
      <c r="E38" s="346">
        <v>10901.1</v>
      </c>
      <c r="F38" s="373"/>
      <c r="G38" s="347">
        <v>128.35</v>
      </c>
      <c r="H38" s="374"/>
      <c r="I38" s="348">
        <v>0.95960000000000001</v>
      </c>
      <c r="J38" s="348">
        <v>2.1976</v>
      </c>
      <c r="K38" s="348">
        <v>7.5137999999999998</v>
      </c>
      <c r="L38" s="348">
        <v>20.8569</v>
      </c>
      <c r="M38" s="348">
        <v>6.6117999999999997</v>
      </c>
      <c r="N38" s="350">
        <v>8.7250999999999994</v>
      </c>
      <c r="O38" s="348">
        <v>11.738099999999999</v>
      </c>
      <c r="P38" s="348">
        <v>25.404900000000001</v>
      </c>
      <c r="Q38" s="348">
        <v>19.1998</v>
      </c>
      <c r="R38" s="348">
        <v>18.194700000000001</v>
      </c>
      <c r="S38" s="348">
        <v>24.105599999999999</v>
      </c>
      <c r="T38" s="348">
        <v>7.2084999999999999</v>
      </c>
      <c r="U38" s="348">
        <v>9.0670000000000002</v>
      </c>
      <c r="V38" s="348">
        <v>6.2324000000000002</v>
      </c>
      <c r="W38" s="348">
        <v>6.9672000000000001</v>
      </c>
      <c r="X38" s="348">
        <v>18.0091</v>
      </c>
      <c r="Y38" s="374"/>
      <c r="Z38" s="346">
        <v>1</v>
      </c>
      <c r="AA38" s="346">
        <v>1</v>
      </c>
      <c r="AB38" s="346">
        <v>1</v>
      </c>
      <c r="AC38" s="346">
        <v>1</v>
      </c>
      <c r="AD38" s="346">
        <v>2</v>
      </c>
      <c r="AE38" s="346">
        <v>1</v>
      </c>
      <c r="AF38" s="346">
        <v>1</v>
      </c>
      <c r="AG38" s="346">
        <v>1</v>
      </c>
      <c r="AH38" s="346">
        <v>2</v>
      </c>
      <c r="AI38" s="346">
        <v>1</v>
      </c>
      <c r="AJ38" s="346">
        <v>1</v>
      </c>
      <c r="AK38" s="346">
        <v>2</v>
      </c>
      <c r="AL38" s="346">
        <v>1</v>
      </c>
      <c r="AM38" s="346">
        <v>1</v>
      </c>
      <c r="AN38" s="346">
        <v>1</v>
      </c>
      <c r="AO38" s="373"/>
      <c r="AP38" s="348">
        <v>19.03</v>
      </c>
      <c r="AQ38" s="348">
        <v>21.36</v>
      </c>
      <c r="AR38" s="348">
        <v>20.87</v>
      </c>
      <c r="AS38" s="348">
        <v>18.059999999999999</v>
      </c>
      <c r="AT38" s="348">
        <v>17.32</v>
      </c>
      <c r="AU38" s="351"/>
      <c r="AV38" s="346">
        <v>1</v>
      </c>
      <c r="AW38" s="346">
        <v>1</v>
      </c>
      <c r="AX38" s="346">
        <v>2</v>
      </c>
      <c r="AY38" s="346">
        <v>1</v>
      </c>
      <c r="AZ38" s="346">
        <v>1</v>
      </c>
      <c r="BA38" s="362"/>
      <c r="BB38" s="348">
        <v>17.408395446812399</v>
      </c>
      <c r="BC38" s="375">
        <v>1.1847902823060601</v>
      </c>
      <c r="BD38" s="375">
        <v>9.4183692609042302E-2</v>
      </c>
      <c r="BE38" s="375">
        <v>0.47823551961306299</v>
      </c>
      <c r="BF38" s="373"/>
      <c r="BG38" s="348">
        <v>40.774900000000002</v>
      </c>
      <c r="BH38" s="348">
        <v>37.394100000000002</v>
      </c>
      <c r="BI38" s="348">
        <v>21.057300000000001</v>
      </c>
      <c r="BJ38" s="348">
        <v>0.77370000000000005</v>
      </c>
      <c r="BK38" s="373"/>
      <c r="BL38" s="372" t="s">
        <v>1281</v>
      </c>
      <c r="BM38" s="372" t="s">
        <v>1282</v>
      </c>
      <c r="BN38" s="372" t="s">
        <v>1283</v>
      </c>
      <c r="BO38" s="372" t="s">
        <v>1284</v>
      </c>
      <c r="BP38" s="372" t="s">
        <v>1285</v>
      </c>
      <c r="BQ38" s="373"/>
      <c r="BR38" s="354" t="s">
        <v>518</v>
      </c>
    </row>
    <row r="39" spans="1:70" s="428" customFormat="1" x14ac:dyDescent="0.25">
      <c r="A39" s="345" t="s">
        <v>1319</v>
      </c>
      <c r="B39" s="373"/>
      <c r="C39" s="719">
        <v>41275</v>
      </c>
      <c r="D39" s="373"/>
      <c r="E39" s="346">
        <v>7878.55</v>
      </c>
      <c r="F39" s="373"/>
      <c r="G39" s="347">
        <v>573.98829999999998</v>
      </c>
      <c r="H39" s="374"/>
      <c r="I39" s="348">
        <v>0.7641</v>
      </c>
      <c r="J39" s="348">
        <v>0.64510000000000001</v>
      </c>
      <c r="K39" s="348">
        <v>4.0909000000000004</v>
      </c>
      <c r="L39" s="348">
        <v>12.305300000000001</v>
      </c>
      <c r="M39" s="348">
        <v>-4.2718999999999996</v>
      </c>
      <c r="N39" s="350">
        <v>-4.1372</v>
      </c>
      <c r="O39" s="348">
        <v>-0.52429999999999999</v>
      </c>
      <c r="P39" s="348">
        <v>10.465199999999999</v>
      </c>
      <c r="Q39" s="348">
        <v>11.912800000000001</v>
      </c>
      <c r="R39" s="348">
        <v>13.908899999999999</v>
      </c>
      <c r="S39" s="348">
        <v>15.464600000000001</v>
      </c>
      <c r="T39" s="348">
        <v>-4.5945999999999998</v>
      </c>
      <c r="U39" s="348">
        <v>-1.3196000000000001</v>
      </c>
      <c r="V39" s="348">
        <v>-5.766</v>
      </c>
      <c r="W39" s="348">
        <v>2.8932000000000002</v>
      </c>
      <c r="X39" s="348">
        <v>14.845000000000001</v>
      </c>
      <c r="Y39" s="374"/>
      <c r="Z39" s="346">
        <v>3</v>
      </c>
      <c r="AA39" s="346">
        <v>8</v>
      </c>
      <c r="AB39" s="346">
        <v>4</v>
      </c>
      <c r="AC39" s="346">
        <v>6</v>
      </c>
      <c r="AD39" s="346">
        <v>15</v>
      </c>
      <c r="AE39" s="346">
        <v>15</v>
      </c>
      <c r="AF39" s="346">
        <v>15</v>
      </c>
      <c r="AG39" s="346">
        <v>15</v>
      </c>
      <c r="AH39" s="346">
        <v>14</v>
      </c>
      <c r="AI39" s="346">
        <v>12</v>
      </c>
      <c r="AJ39" s="346">
        <v>4</v>
      </c>
      <c r="AK39" s="346">
        <v>15</v>
      </c>
      <c r="AL39" s="346">
        <v>15</v>
      </c>
      <c r="AM39" s="346">
        <v>15</v>
      </c>
      <c r="AN39" s="346">
        <v>9</v>
      </c>
      <c r="AO39" s="373"/>
      <c r="AP39" s="348">
        <v>13.52</v>
      </c>
      <c r="AQ39" s="348">
        <v>13.31</v>
      </c>
      <c r="AR39" s="348">
        <v>9.3800000000000008</v>
      </c>
      <c r="AS39" s="348">
        <v>3.33</v>
      </c>
      <c r="AT39" s="348">
        <v>-0.82</v>
      </c>
      <c r="AU39" s="351"/>
      <c r="AV39" s="346">
        <v>12</v>
      </c>
      <c r="AW39" s="346">
        <v>14</v>
      </c>
      <c r="AX39" s="346">
        <v>15</v>
      </c>
      <c r="AY39" s="346">
        <v>15</v>
      </c>
      <c r="AZ39" s="346">
        <v>15</v>
      </c>
      <c r="BA39" s="362"/>
      <c r="BB39" s="348">
        <v>14.204705480823399</v>
      </c>
      <c r="BC39" s="375">
        <v>1.0175723241576999</v>
      </c>
      <c r="BD39" s="375">
        <v>3.7964104301741602E-2</v>
      </c>
      <c r="BE39" s="375">
        <v>-0.45817265860830902</v>
      </c>
      <c r="BF39" s="373"/>
      <c r="BG39" s="348">
        <v>40.216099999999997</v>
      </c>
      <c r="BH39" s="348">
        <v>36.261499999999998</v>
      </c>
      <c r="BI39" s="348">
        <v>18.307500000000001</v>
      </c>
      <c r="BJ39" s="348">
        <v>5.2149000000000001</v>
      </c>
      <c r="BK39" s="373"/>
      <c r="BL39" s="372" t="s">
        <v>1287</v>
      </c>
      <c r="BM39" s="372" t="s">
        <v>1288</v>
      </c>
      <c r="BN39" s="372" t="s">
        <v>1289</v>
      </c>
      <c r="BO39" s="372" t="s">
        <v>1290</v>
      </c>
      <c r="BP39" s="372" t="s">
        <v>614</v>
      </c>
      <c r="BQ39" s="373"/>
      <c r="BR39" s="354" t="s">
        <v>525</v>
      </c>
    </row>
    <row r="40" spans="1:70" s="428" customFormat="1" x14ac:dyDescent="0.25">
      <c r="A40" s="345" t="s">
        <v>1320</v>
      </c>
      <c r="B40" s="373"/>
      <c r="C40" s="719">
        <v>41275</v>
      </c>
      <c r="D40" s="373"/>
      <c r="E40" s="346">
        <v>7439.82</v>
      </c>
      <c r="F40" s="373"/>
      <c r="G40" s="347">
        <v>1605.5440000000001</v>
      </c>
      <c r="H40" s="374"/>
      <c r="I40" s="348">
        <v>0.31780000000000003</v>
      </c>
      <c r="J40" s="348">
        <v>0.23769999999999999</v>
      </c>
      <c r="K40" s="348">
        <v>1.7964</v>
      </c>
      <c r="L40" s="348">
        <v>10.4474</v>
      </c>
      <c r="M40" s="348">
        <v>-0.68059999999999998</v>
      </c>
      <c r="N40" s="350">
        <v>3.0646</v>
      </c>
      <c r="O40" s="348">
        <v>4.7324999999999999</v>
      </c>
      <c r="P40" s="348">
        <v>18.591100000000001</v>
      </c>
      <c r="Q40" s="348">
        <v>16.086600000000001</v>
      </c>
      <c r="R40" s="348">
        <v>13.985300000000001</v>
      </c>
      <c r="S40" s="348">
        <v>13.222300000000001</v>
      </c>
      <c r="T40" s="348">
        <v>-0.8478</v>
      </c>
      <c r="U40" s="348">
        <v>2.5143</v>
      </c>
      <c r="V40" s="348">
        <v>0.89100000000000001</v>
      </c>
      <c r="W40" s="348">
        <v>1.9186000000000001</v>
      </c>
      <c r="X40" s="348">
        <v>14.145</v>
      </c>
      <c r="Y40" s="374"/>
      <c r="Z40" s="346">
        <v>12</v>
      </c>
      <c r="AA40" s="346">
        <v>13</v>
      </c>
      <c r="AB40" s="346">
        <v>13</v>
      </c>
      <c r="AC40" s="346">
        <v>11</v>
      </c>
      <c r="AD40" s="346">
        <v>9</v>
      </c>
      <c r="AE40" s="346">
        <v>11</v>
      </c>
      <c r="AF40" s="346">
        <v>9</v>
      </c>
      <c r="AG40" s="346">
        <v>5</v>
      </c>
      <c r="AH40" s="346">
        <v>6</v>
      </c>
      <c r="AI40" s="346">
        <v>11</v>
      </c>
      <c r="AJ40" s="346">
        <v>11</v>
      </c>
      <c r="AK40" s="346">
        <v>9</v>
      </c>
      <c r="AL40" s="346">
        <v>12</v>
      </c>
      <c r="AM40" s="346">
        <v>11</v>
      </c>
      <c r="AN40" s="346">
        <v>13</v>
      </c>
      <c r="AO40" s="373"/>
      <c r="AP40" s="348">
        <v>15.41</v>
      </c>
      <c r="AQ40" s="348">
        <v>17.8</v>
      </c>
      <c r="AR40" s="348">
        <v>14.96</v>
      </c>
      <c r="AS40" s="348">
        <v>9.6999999999999993</v>
      </c>
      <c r="AT40" s="348">
        <v>3.66</v>
      </c>
      <c r="AU40" s="351"/>
      <c r="AV40" s="346">
        <v>9</v>
      </c>
      <c r="AW40" s="346">
        <v>6</v>
      </c>
      <c r="AX40" s="346">
        <v>5</v>
      </c>
      <c r="AY40" s="346">
        <v>8</v>
      </c>
      <c r="AZ40" s="346">
        <v>11</v>
      </c>
      <c r="BA40" s="362"/>
      <c r="BB40" s="348">
        <v>13.4451081520566</v>
      </c>
      <c r="BC40" s="375">
        <v>0.98263626486340006</v>
      </c>
      <c r="BD40" s="375">
        <v>8.3132990333165097E-2</v>
      </c>
      <c r="BE40" s="375">
        <v>0.15453538236997499</v>
      </c>
      <c r="BF40" s="373"/>
      <c r="BG40" s="348">
        <v>56.145299999999999</v>
      </c>
      <c r="BH40" s="348">
        <v>39.886099999999999</v>
      </c>
      <c r="BI40" s="348" t="s">
        <v>430</v>
      </c>
      <c r="BJ40" s="348">
        <v>3.9685999999999999</v>
      </c>
      <c r="BK40" s="373"/>
      <c r="BL40" s="372" t="s">
        <v>1292</v>
      </c>
      <c r="BM40" s="372" t="s">
        <v>1112</v>
      </c>
      <c r="BN40" s="372" t="s">
        <v>1293</v>
      </c>
      <c r="BO40" s="372" t="s">
        <v>1294</v>
      </c>
      <c r="BP40" s="372" t="s">
        <v>1295</v>
      </c>
      <c r="BQ40" s="373"/>
      <c r="BR40" s="354" t="s">
        <v>436</v>
      </c>
    </row>
    <row r="41" spans="1:70" s="428" customFormat="1" x14ac:dyDescent="0.25">
      <c r="A41" s="345" t="s">
        <v>1321</v>
      </c>
      <c r="B41" s="373"/>
      <c r="C41" s="719">
        <v>41276</v>
      </c>
      <c r="D41" s="373"/>
      <c r="E41" s="346">
        <v>6952.26</v>
      </c>
      <c r="F41" s="373"/>
      <c r="G41" s="347">
        <v>100.90130000000001</v>
      </c>
      <c r="H41" s="374"/>
      <c r="I41" s="348">
        <v>0.49680000000000002</v>
      </c>
      <c r="J41" s="348">
        <v>1.4231</v>
      </c>
      <c r="K41" s="348">
        <v>5.2276999999999996</v>
      </c>
      <c r="L41" s="348">
        <v>13.798</v>
      </c>
      <c r="M41" s="348">
        <v>1.3897999999999999</v>
      </c>
      <c r="N41" s="350">
        <v>6.9221000000000004</v>
      </c>
      <c r="O41" s="348">
        <v>5.3098999999999998</v>
      </c>
      <c r="P41" s="348">
        <v>16.370899999999999</v>
      </c>
      <c r="Q41" s="348">
        <v>14.9267</v>
      </c>
      <c r="R41" s="348">
        <v>15.950799999999999</v>
      </c>
      <c r="S41" s="348">
        <v>16.392800000000001</v>
      </c>
      <c r="T41" s="348">
        <v>1.1819999999999999</v>
      </c>
      <c r="U41" s="348">
        <v>6.0514000000000001</v>
      </c>
      <c r="V41" s="348">
        <v>4.8310000000000004</v>
      </c>
      <c r="W41" s="348">
        <v>4.5007999999999999</v>
      </c>
      <c r="X41" s="348">
        <v>14.979200000000001</v>
      </c>
      <c r="Y41" s="374"/>
      <c r="Z41" s="346">
        <v>8</v>
      </c>
      <c r="AA41" s="346">
        <v>2</v>
      </c>
      <c r="AB41" s="346">
        <v>2</v>
      </c>
      <c r="AC41" s="346">
        <v>3</v>
      </c>
      <c r="AD41" s="346">
        <v>5</v>
      </c>
      <c r="AE41" s="346">
        <v>3</v>
      </c>
      <c r="AF41" s="346">
        <v>7</v>
      </c>
      <c r="AG41" s="346">
        <v>10</v>
      </c>
      <c r="AH41" s="346">
        <v>9</v>
      </c>
      <c r="AI41" s="346">
        <v>8</v>
      </c>
      <c r="AJ41" s="346">
        <v>3</v>
      </c>
      <c r="AK41" s="346">
        <v>5</v>
      </c>
      <c r="AL41" s="346">
        <v>2</v>
      </c>
      <c r="AM41" s="346">
        <v>2</v>
      </c>
      <c r="AN41" s="346">
        <v>2</v>
      </c>
      <c r="AO41" s="373"/>
      <c r="AP41" s="348">
        <v>15.41</v>
      </c>
      <c r="AQ41" s="348">
        <v>16.28</v>
      </c>
      <c r="AR41" s="348">
        <v>13.45</v>
      </c>
      <c r="AS41" s="348">
        <v>10.15</v>
      </c>
      <c r="AT41" s="348">
        <v>9.6</v>
      </c>
      <c r="AU41" s="351"/>
      <c r="AV41" s="346">
        <v>9</v>
      </c>
      <c r="AW41" s="346">
        <v>11</v>
      </c>
      <c r="AX41" s="346">
        <v>11</v>
      </c>
      <c r="AY41" s="346">
        <v>5</v>
      </c>
      <c r="AZ41" s="346">
        <v>3</v>
      </c>
      <c r="BA41" s="362"/>
      <c r="BB41" s="348">
        <v>14.0472589518521</v>
      </c>
      <c r="BC41" s="375">
        <v>1.00489651932074</v>
      </c>
      <c r="BD41" s="375">
        <v>6.8015887791463198E-2</v>
      </c>
      <c r="BE41" s="375">
        <v>-2.9579752413964201E-2</v>
      </c>
      <c r="BF41" s="373"/>
      <c r="BG41" s="348">
        <v>34.850299999999997</v>
      </c>
      <c r="BH41" s="348">
        <v>38.365200000000002</v>
      </c>
      <c r="BI41" s="348">
        <v>23.995799999999999</v>
      </c>
      <c r="BJ41" s="348">
        <v>2.7887</v>
      </c>
      <c r="BK41" s="373"/>
      <c r="BL41" s="372" t="s">
        <v>1297</v>
      </c>
      <c r="BM41" s="372" t="s">
        <v>1298</v>
      </c>
      <c r="BN41" s="372" t="s">
        <v>1299</v>
      </c>
      <c r="BO41" s="372" t="s">
        <v>1300</v>
      </c>
      <c r="BP41" s="372" t="s">
        <v>1301</v>
      </c>
      <c r="BQ41" s="373"/>
      <c r="BR41" s="354" t="s">
        <v>443</v>
      </c>
    </row>
    <row r="42" spans="1:70" s="428" customFormat="1" x14ac:dyDescent="0.25">
      <c r="A42" s="345" t="s">
        <v>1322</v>
      </c>
      <c r="B42" s="373"/>
      <c r="C42" s="719">
        <v>41275</v>
      </c>
      <c r="D42" s="373"/>
      <c r="E42" s="346">
        <v>5812.13</v>
      </c>
      <c r="F42" s="373"/>
      <c r="G42" s="347">
        <v>1043.78</v>
      </c>
      <c r="H42" s="374"/>
      <c r="I42" s="348">
        <v>0.70040000000000002</v>
      </c>
      <c r="J42" s="348">
        <v>0.89219999999999999</v>
      </c>
      <c r="K42" s="348">
        <v>3.4039000000000001</v>
      </c>
      <c r="L42" s="348">
        <v>12.3093</v>
      </c>
      <c r="M42" s="348">
        <v>2.2050999999999998</v>
      </c>
      <c r="N42" s="350">
        <v>4.4051</v>
      </c>
      <c r="O42" s="348">
        <v>3.7183999999999999</v>
      </c>
      <c r="P42" s="348">
        <v>14.333600000000001</v>
      </c>
      <c r="Q42" s="348">
        <v>10.363200000000001</v>
      </c>
      <c r="R42" s="348">
        <v>12.9071</v>
      </c>
      <c r="S42" s="348">
        <v>15.0374</v>
      </c>
      <c r="T42" s="348">
        <v>2.2170999999999998</v>
      </c>
      <c r="U42" s="348">
        <v>5.41</v>
      </c>
      <c r="V42" s="348">
        <v>2.1861000000000002</v>
      </c>
      <c r="W42" s="348">
        <v>3.3599000000000001</v>
      </c>
      <c r="X42" s="348">
        <v>14.7218</v>
      </c>
      <c r="Y42" s="374"/>
      <c r="Z42" s="346">
        <v>5</v>
      </c>
      <c r="AA42" s="346">
        <v>6</v>
      </c>
      <c r="AB42" s="346">
        <v>6</v>
      </c>
      <c r="AC42" s="346">
        <v>5</v>
      </c>
      <c r="AD42" s="346">
        <v>4</v>
      </c>
      <c r="AE42" s="346">
        <v>9</v>
      </c>
      <c r="AF42" s="346">
        <v>11</v>
      </c>
      <c r="AG42" s="346">
        <v>14</v>
      </c>
      <c r="AH42" s="346">
        <v>15</v>
      </c>
      <c r="AI42" s="346">
        <v>13</v>
      </c>
      <c r="AJ42" s="346">
        <v>6</v>
      </c>
      <c r="AK42" s="346">
        <v>4</v>
      </c>
      <c r="AL42" s="346">
        <v>5</v>
      </c>
      <c r="AM42" s="346">
        <v>8</v>
      </c>
      <c r="AN42" s="346">
        <v>6</v>
      </c>
      <c r="AO42" s="373"/>
      <c r="AP42" s="348">
        <v>12.51</v>
      </c>
      <c r="AQ42" s="348">
        <v>13.5</v>
      </c>
      <c r="AR42" s="348">
        <v>10.93</v>
      </c>
      <c r="AS42" s="348">
        <v>8.5399999999999991</v>
      </c>
      <c r="AT42" s="348">
        <v>7.99</v>
      </c>
      <c r="AU42" s="351"/>
      <c r="AV42" s="346">
        <v>13</v>
      </c>
      <c r="AW42" s="346">
        <v>13</v>
      </c>
      <c r="AX42" s="346">
        <v>14</v>
      </c>
      <c r="AY42" s="346">
        <v>12</v>
      </c>
      <c r="AZ42" s="346">
        <v>5</v>
      </c>
      <c r="BA42" s="362"/>
      <c r="BB42" s="348">
        <v>13.810424335624599</v>
      </c>
      <c r="BC42" s="375">
        <v>0.99989693009388803</v>
      </c>
      <c r="BD42" s="375">
        <v>5.9442266374339199E-2</v>
      </c>
      <c r="BE42" s="375">
        <v>-0.15919293715608601</v>
      </c>
      <c r="BF42" s="373"/>
      <c r="BG42" s="348">
        <v>43.183599999999998</v>
      </c>
      <c r="BH42" s="348">
        <v>42.578299999999999</v>
      </c>
      <c r="BI42" s="348">
        <v>11.6569</v>
      </c>
      <c r="BJ42" s="348">
        <v>2.5811999999999999</v>
      </c>
      <c r="BK42" s="373"/>
      <c r="BL42" s="372" t="s">
        <v>1303</v>
      </c>
      <c r="BM42" s="372" t="s">
        <v>1304</v>
      </c>
      <c r="BN42" s="372" t="s">
        <v>1305</v>
      </c>
      <c r="BO42" s="372" t="s">
        <v>1306</v>
      </c>
      <c r="BP42" s="372" t="s">
        <v>1307</v>
      </c>
      <c r="BQ42" s="373"/>
      <c r="BR42" s="354" t="s">
        <v>476</v>
      </c>
    </row>
    <row r="43" spans="1:70" x14ac:dyDescent="0.25">
      <c r="A43" s="36" t="s">
        <v>93</v>
      </c>
      <c r="B43" s="43"/>
      <c r="C43" s="720"/>
      <c r="D43" s="43"/>
      <c r="E43" s="51"/>
      <c r="F43" s="43"/>
      <c r="G43" s="55"/>
      <c r="H43" s="66"/>
      <c r="I43" s="59">
        <v>0.53110000000000002</v>
      </c>
      <c r="J43" s="59">
        <v>0.72489999999999999</v>
      </c>
      <c r="K43" s="59">
        <v>3.24</v>
      </c>
      <c r="L43" s="59">
        <v>12.0695</v>
      </c>
      <c r="M43" s="59">
        <v>0.34229999999999999</v>
      </c>
      <c r="N43" s="70">
        <v>4.0792999999999999</v>
      </c>
      <c r="O43" s="59">
        <v>5.3864000000000001</v>
      </c>
      <c r="P43" s="59">
        <v>17.886500000000002</v>
      </c>
      <c r="Q43" s="59">
        <v>15.66</v>
      </c>
      <c r="R43" s="59">
        <v>15.9945</v>
      </c>
      <c r="S43" s="59">
        <v>14.9117</v>
      </c>
      <c r="T43" s="59">
        <v>0.2964</v>
      </c>
      <c r="U43" s="59">
        <v>4.0369999999999999</v>
      </c>
      <c r="V43" s="59">
        <v>1.8938999999999999</v>
      </c>
      <c r="W43" s="59">
        <v>3.0796000000000001</v>
      </c>
      <c r="X43" s="59">
        <v>16.839700000000001</v>
      </c>
      <c r="Y43" s="66"/>
      <c r="Z43" s="51">
        <v>13</v>
      </c>
      <c r="AA43" s="51">
        <v>15</v>
      </c>
      <c r="AB43" s="51">
        <v>15</v>
      </c>
      <c r="AC43" s="51">
        <v>15</v>
      </c>
      <c r="AD43" s="51">
        <v>15</v>
      </c>
      <c r="AE43" s="51">
        <v>15</v>
      </c>
      <c r="AF43" s="51">
        <v>15</v>
      </c>
      <c r="AG43" s="51">
        <v>15</v>
      </c>
      <c r="AH43" s="51">
        <v>15</v>
      </c>
      <c r="AI43" s="51">
        <v>13</v>
      </c>
      <c r="AJ43" s="51">
        <v>15</v>
      </c>
      <c r="AK43" s="51">
        <v>15</v>
      </c>
      <c r="AL43" s="51">
        <v>15</v>
      </c>
      <c r="AM43" s="51">
        <v>15</v>
      </c>
      <c r="AN43" s="51">
        <v>15</v>
      </c>
      <c r="AO43" s="43"/>
      <c r="AP43" s="59">
        <v>16.123076923076901</v>
      </c>
      <c r="AQ43" s="59">
        <v>17.453571428571401</v>
      </c>
      <c r="AR43" s="59">
        <v>14.8433333333333</v>
      </c>
      <c r="AS43" s="59">
        <v>10.228</v>
      </c>
      <c r="AT43" s="59">
        <v>6.18333333333333</v>
      </c>
      <c r="AU43" s="78"/>
      <c r="AV43" s="51">
        <v>13</v>
      </c>
      <c r="AW43" s="51">
        <v>14</v>
      </c>
      <c r="AX43" s="51">
        <v>15</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0.95960000000000001</v>
      </c>
      <c r="J44" s="60">
        <v>2.1976</v>
      </c>
      <c r="K44" s="60">
        <v>7.5137999999999998</v>
      </c>
      <c r="L44" s="60">
        <v>20.8569</v>
      </c>
      <c r="M44" s="60">
        <v>6.6211000000000002</v>
      </c>
      <c r="N44" s="71">
        <v>8.7250999999999994</v>
      </c>
      <c r="O44" s="60">
        <v>11.738099999999999</v>
      </c>
      <c r="P44" s="60">
        <v>25.404900000000001</v>
      </c>
      <c r="Q44" s="60">
        <v>21.254899999999999</v>
      </c>
      <c r="R44" s="60">
        <v>18.194700000000001</v>
      </c>
      <c r="S44" s="60">
        <v>24.105599999999999</v>
      </c>
      <c r="T44" s="60">
        <v>7.6356999999999999</v>
      </c>
      <c r="U44" s="60">
        <v>9.0670000000000002</v>
      </c>
      <c r="V44" s="60">
        <v>6.2324000000000002</v>
      </c>
      <c r="W44" s="60">
        <v>6.9672000000000001</v>
      </c>
      <c r="X44" s="60">
        <v>22.701599999999999</v>
      </c>
      <c r="Y44" s="67"/>
      <c r="Z44" s="52"/>
      <c r="AA44" s="52"/>
      <c r="AB44" s="52"/>
      <c r="AC44" s="52"/>
      <c r="AD44" s="52"/>
      <c r="AE44" s="52"/>
      <c r="AF44" s="52"/>
      <c r="AG44" s="52"/>
      <c r="AH44" s="52"/>
      <c r="AI44" s="52"/>
      <c r="AJ44" s="52"/>
      <c r="AK44" s="52"/>
      <c r="AL44" s="52"/>
      <c r="AM44" s="52"/>
      <c r="AN44" s="52"/>
      <c r="AO44" s="44"/>
      <c r="AP44" s="60">
        <v>19.03</v>
      </c>
      <c r="AQ44" s="60">
        <v>21.36</v>
      </c>
      <c r="AR44" s="60">
        <v>21.51</v>
      </c>
      <c r="AS44" s="60">
        <v>18.059999999999999</v>
      </c>
      <c r="AT44" s="60">
        <v>17.32</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-0.41980000000000001</v>
      </c>
      <c r="J45" s="60">
        <v>-0.45810000000000001</v>
      </c>
      <c r="K45" s="60">
        <v>0.7671</v>
      </c>
      <c r="L45" s="60">
        <v>8.1499000000000006</v>
      </c>
      <c r="M45" s="60">
        <v>-4.2718999999999996</v>
      </c>
      <c r="N45" s="71">
        <v>-4.1372</v>
      </c>
      <c r="O45" s="60">
        <v>-0.52429999999999999</v>
      </c>
      <c r="P45" s="60">
        <v>10.465199999999999</v>
      </c>
      <c r="Q45" s="60">
        <v>10.363200000000001</v>
      </c>
      <c r="R45" s="60">
        <v>12.9071</v>
      </c>
      <c r="S45" s="60">
        <v>10.774699999999999</v>
      </c>
      <c r="T45" s="60">
        <v>-4.5945999999999998</v>
      </c>
      <c r="U45" s="60">
        <v>-1.3196000000000001</v>
      </c>
      <c r="V45" s="60">
        <v>-5.766</v>
      </c>
      <c r="W45" s="60">
        <v>1.0093000000000001</v>
      </c>
      <c r="X45" s="60">
        <v>13.3666</v>
      </c>
      <c r="Y45" s="67"/>
      <c r="Z45" s="52"/>
      <c r="AA45" s="52"/>
      <c r="AB45" s="52"/>
      <c r="AC45" s="52"/>
      <c r="AD45" s="52"/>
      <c r="AE45" s="52"/>
      <c r="AF45" s="52"/>
      <c r="AG45" s="52"/>
      <c r="AH45" s="52"/>
      <c r="AI45" s="52"/>
      <c r="AJ45" s="52"/>
      <c r="AK45" s="52"/>
      <c r="AL45" s="52"/>
      <c r="AM45" s="52"/>
      <c r="AN45" s="52"/>
      <c r="AO45" s="44"/>
      <c r="AP45" s="60">
        <v>12.51</v>
      </c>
      <c r="AQ45" s="60">
        <v>13.31</v>
      </c>
      <c r="AR45" s="60">
        <v>9.3800000000000008</v>
      </c>
      <c r="AS45" s="60">
        <v>3.33</v>
      </c>
      <c r="AT45" s="60">
        <v>-0.82</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0.52</v>
      </c>
      <c r="J46" s="61">
        <v>0.64510000000000001</v>
      </c>
      <c r="K46" s="61">
        <v>3.1812999999999998</v>
      </c>
      <c r="L46" s="61">
        <v>11.411300000000001</v>
      </c>
      <c r="M46" s="61">
        <v>-0.55169999999999997</v>
      </c>
      <c r="N46" s="72">
        <v>4.4669999999999996</v>
      </c>
      <c r="O46" s="61">
        <v>4.7816000000000001</v>
      </c>
      <c r="P46" s="61">
        <v>17.172799999999999</v>
      </c>
      <c r="Q46" s="61">
        <v>15.3856</v>
      </c>
      <c r="R46" s="61">
        <v>16.221</v>
      </c>
      <c r="S46" s="61">
        <v>14.608700000000001</v>
      </c>
      <c r="T46" s="61">
        <v>-0.55779999999999996</v>
      </c>
      <c r="U46" s="61">
        <v>4.8505000000000003</v>
      </c>
      <c r="V46" s="61">
        <v>2.1861000000000002</v>
      </c>
      <c r="W46" s="61">
        <v>2.9342999999999999</v>
      </c>
      <c r="X46" s="61">
        <v>16.306000000000001</v>
      </c>
      <c r="Y46" s="68"/>
      <c r="Z46" s="53"/>
      <c r="AA46" s="53"/>
      <c r="AB46" s="53"/>
      <c r="AC46" s="53"/>
      <c r="AD46" s="53"/>
      <c r="AE46" s="53"/>
      <c r="AF46" s="53"/>
      <c r="AG46" s="53"/>
      <c r="AH46" s="53"/>
      <c r="AI46" s="53"/>
      <c r="AJ46" s="53"/>
      <c r="AK46" s="53"/>
      <c r="AL46" s="53"/>
      <c r="AM46" s="53"/>
      <c r="AN46" s="53"/>
      <c r="AO46" s="45"/>
      <c r="AP46" s="61">
        <v>16.43</v>
      </c>
      <c r="AQ46" s="61">
        <v>17.71</v>
      </c>
      <c r="AR46" s="61">
        <v>14.56</v>
      </c>
      <c r="AS46" s="61">
        <v>9.6999999999999993</v>
      </c>
      <c r="AT46" s="61">
        <v>4.01</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116</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428" customFormat="1" x14ac:dyDescent="0.25">
      <c r="A48" s="481" t="s">
        <v>1323</v>
      </c>
      <c r="B48" s="402"/>
      <c r="C48" s="724">
        <v>33987</v>
      </c>
      <c r="D48" s="402"/>
      <c r="E48" s="403">
        <v>6171.62</v>
      </c>
      <c r="F48" s="402"/>
      <c r="G48" s="404">
        <v>183.75729999999999</v>
      </c>
      <c r="H48" s="406"/>
      <c r="I48" s="405">
        <v>0.68789999999999996</v>
      </c>
      <c r="J48" s="405">
        <v>0.68459999999999999</v>
      </c>
      <c r="K48" s="405">
        <v>1.9426000000000001</v>
      </c>
      <c r="L48" s="405">
        <v>9.2022999999999993</v>
      </c>
      <c r="M48" s="405">
        <v>-2.2452000000000001</v>
      </c>
      <c r="N48" s="407">
        <v>2.7507999999999999</v>
      </c>
      <c r="O48" s="405">
        <v>5.1082000000000001</v>
      </c>
      <c r="P48" s="405">
        <v>18.5746</v>
      </c>
      <c r="Q48" s="405">
        <v>15.614599999999999</v>
      </c>
      <c r="R48" s="405">
        <v>14.3348</v>
      </c>
      <c r="S48" s="405">
        <v>11.7308</v>
      </c>
      <c r="T48" s="405">
        <v>-2.3313000000000001</v>
      </c>
      <c r="U48" s="405">
        <v>4.7695999999999996</v>
      </c>
      <c r="V48" s="405">
        <v>0.38800000000000001</v>
      </c>
      <c r="W48" s="405">
        <v>2.4847000000000001</v>
      </c>
      <c r="X48" s="405">
        <v>12.6991</v>
      </c>
      <c r="Y48" s="406"/>
      <c r="Z48" s="403">
        <v>2</v>
      </c>
      <c r="AA48" s="403">
        <v>5</v>
      </c>
      <c r="AB48" s="403">
        <v>16</v>
      </c>
      <c r="AC48" s="403">
        <v>16</v>
      </c>
      <c r="AD48" s="403">
        <v>16</v>
      </c>
      <c r="AE48" s="403">
        <v>8</v>
      </c>
      <c r="AF48" s="403">
        <v>3</v>
      </c>
      <c r="AG48" s="403">
        <v>2</v>
      </c>
      <c r="AH48" s="403">
        <v>3</v>
      </c>
      <c r="AI48" s="403">
        <v>4</v>
      </c>
      <c r="AJ48" s="403">
        <v>16</v>
      </c>
      <c r="AK48" s="403">
        <v>15</v>
      </c>
      <c r="AL48" s="403">
        <v>6</v>
      </c>
      <c r="AM48" s="403">
        <v>9</v>
      </c>
      <c r="AN48" s="403">
        <v>10</v>
      </c>
      <c r="AO48" s="402"/>
      <c r="AP48" s="405">
        <v>15.86</v>
      </c>
      <c r="AQ48" s="405">
        <v>18.28</v>
      </c>
      <c r="AR48" s="405">
        <v>14.95</v>
      </c>
      <c r="AS48" s="405">
        <v>9.4499999999999993</v>
      </c>
      <c r="AT48" s="405">
        <v>3.51</v>
      </c>
      <c r="AU48" s="408"/>
      <c r="AV48" s="403">
        <v>2</v>
      </c>
      <c r="AW48" s="403">
        <v>2</v>
      </c>
      <c r="AX48" s="403">
        <v>2</v>
      </c>
      <c r="AY48" s="403">
        <v>2</v>
      </c>
      <c r="AZ48" s="403">
        <v>11</v>
      </c>
      <c r="BA48" s="409"/>
      <c r="BB48" s="405">
        <v>12.8109437652782</v>
      </c>
      <c r="BC48" s="410">
        <v>0.92870030304933204</v>
      </c>
      <c r="BD48" s="410">
        <v>8.8562867831353406E-2</v>
      </c>
      <c r="BE48" s="410">
        <v>0.22424619657092501</v>
      </c>
      <c r="BF48" s="402"/>
      <c r="BG48" s="405">
        <v>41.855800000000002</v>
      </c>
      <c r="BH48" s="405">
        <v>35.896999999999998</v>
      </c>
      <c r="BI48" s="405">
        <v>14.389099999999999</v>
      </c>
      <c r="BJ48" s="405">
        <v>7.8581000000000003</v>
      </c>
      <c r="BK48" s="402"/>
      <c r="BL48" s="401" t="s">
        <v>1324</v>
      </c>
      <c r="BM48" s="401" t="s">
        <v>1325</v>
      </c>
      <c r="BN48" s="401" t="s">
        <v>1326</v>
      </c>
      <c r="BO48" s="401" t="s">
        <v>1327</v>
      </c>
      <c r="BP48" s="401" t="s">
        <v>1328</v>
      </c>
      <c r="BQ48" s="402"/>
      <c r="BR48" s="411" t="s">
        <v>518</v>
      </c>
    </row>
    <row r="49" spans="1:70" s="428" customFormat="1" x14ac:dyDescent="0.25">
      <c r="A49" s="345" t="s">
        <v>1329</v>
      </c>
      <c r="B49" s="373"/>
      <c r="C49" s="719">
        <v>43552</v>
      </c>
      <c r="D49" s="373"/>
      <c r="E49" s="346">
        <v>5298.03</v>
      </c>
      <c r="F49" s="373"/>
      <c r="G49" s="347">
        <v>29.304400000000001</v>
      </c>
      <c r="H49" s="374"/>
      <c r="I49" s="348">
        <v>-0.27260000000000001</v>
      </c>
      <c r="J49" s="348">
        <v>0.65469999999999995</v>
      </c>
      <c r="K49" s="348">
        <v>3.2608999999999999</v>
      </c>
      <c r="L49" s="348">
        <v>17.648700000000002</v>
      </c>
      <c r="M49" s="348">
        <v>6.7972000000000001</v>
      </c>
      <c r="N49" s="350">
        <v>10.6365</v>
      </c>
      <c r="O49" s="348">
        <v>5.8745000000000003</v>
      </c>
      <c r="P49" s="348">
        <v>19.752500000000001</v>
      </c>
      <c r="Q49" s="348">
        <v>15.652100000000001</v>
      </c>
      <c r="R49" s="348" t="s">
        <v>430</v>
      </c>
      <c r="S49" s="348">
        <v>19.633700000000001</v>
      </c>
      <c r="T49" s="348">
        <v>7.3909000000000002</v>
      </c>
      <c r="U49" s="348">
        <v>9.6430000000000007</v>
      </c>
      <c r="V49" s="348">
        <v>8.8500999999999994</v>
      </c>
      <c r="W49" s="348">
        <v>1.6653</v>
      </c>
      <c r="X49" s="348">
        <v>15.9939</v>
      </c>
      <c r="Y49" s="374"/>
      <c r="Z49" s="346">
        <v>18</v>
      </c>
      <c r="AA49" s="346">
        <v>6</v>
      </c>
      <c r="AB49" s="346">
        <v>6</v>
      </c>
      <c r="AC49" s="346">
        <v>2</v>
      </c>
      <c r="AD49" s="346">
        <v>2</v>
      </c>
      <c r="AE49" s="346">
        <v>1</v>
      </c>
      <c r="AF49" s="346">
        <v>2</v>
      </c>
      <c r="AG49" s="346">
        <v>1</v>
      </c>
      <c r="AH49" s="346">
        <v>2</v>
      </c>
      <c r="AI49" s="346" t="s">
        <v>430</v>
      </c>
      <c r="AJ49" s="346">
        <v>2</v>
      </c>
      <c r="AK49" s="346">
        <v>2</v>
      </c>
      <c r="AL49" s="346">
        <v>2</v>
      </c>
      <c r="AM49" s="346">
        <v>1</v>
      </c>
      <c r="AN49" s="346">
        <v>15</v>
      </c>
      <c r="AO49" s="373"/>
      <c r="AP49" s="348" t="s">
        <v>430</v>
      </c>
      <c r="AQ49" s="348">
        <v>18</v>
      </c>
      <c r="AR49" s="348">
        <v>16.350000000000001</v>
      </c>
      <c r="AS49" s="348">
        <v>13.43</v>
      </c>
      <c r="AT49" s="348">
        <v>16.899999999999999</v>
      </c>
      <c r="AU49" s="351"/>
      <c r="AV49" s="346" t="s">
        <v>430</v>
      </c>
      <c r="AW49" s="346">
        <v>3</v>
      </c>
      <c r="AX49" s="346">
        <v>1</v>
      </c>
      <c r="AY49" s="346">
        <v>1</v>
      </c>
      <c r="AZ49" s="346">
        <v>2</v>
      </c>
      <c r="BA49" s="362"/>
      <c r="BB49" s="348">
        <v>16.479405407353099</v>
      </c>
      <c r="BC49" s="375">
        <v>1.1095697358272401</v>
      </c>
      <c r="BD49" s="375">
        <v>7.50136593046941E-2</v>
      </c>
      <c r="BE49" s="375">
        <v>0.14856150694753001</v>
      </c>
      <c r="BF49" s="373"/>
      <c r="BG49" s="348">
        <v>36.106499999999997</v>
      </c>
      <c r="BH49" s="348">
        <v>45.279699999999998</v>
      </c>
      <c r="BI49" s="348">
        <v>16.950199999999999</v>
      </c>
      <c r="BJ49" s="348">
        <v>1.6636</v>
      </c>
      <c r="BK49" s="373"/>
      <c r="BL49" s="372" t="s">
        <v>1330</v>
      </c>
      <c r="BM49" s="372" t="s">
        <v>1331</v>
      </c>
      <c r="BN49" s="372" t="s">
        <v>1332</v>
      </c>
      <c r="BO49" s="372" t="s">
        <v>1333</v>
      </c>
      <c r="BP49" s="372" t="s">
        <v>1334</v>
      </c>
      <c r="BQ49" s="373"/>
      <c r="BR49" s="354" t="s">
        <v>443</v>
      </c>
    </row>
    <row r="50" spans="1:70" s="428" customFormat="1" x14ac:dyDescent="0.25">
      <c r="A50" s="345" t="s">
        <v>1335</v>
      </c>
      <c r="B50" s="373"/>
      <c r="C50" s="719">
        <v>39247</v>
      </c>
      <c r="D50" s="373"/>
      <c r="E50" s="346">
        <v>4668.33</v>
      </c>
      <c r="F50" s="373"/>
      <c r="G50" s="347">
        <v>88.882999999999996</v>
      </c>
      <c r="H50" s="374"/>
      <c r="I50" s="348">
        <v>0.4214</v>
      </c>
      <c r="J50" s="348">
        <v>0.18149999999999999</v>
      </c>
      <c r="K50" s="348">
        <v>2.0880999999999998</v>
      </c>
      <c r="L50" s="348">
        <v>9.8242999999999991</v>
      </c>
      <c r="M50" s="348">
        <v>-1.3529</v>
      </c>
      <c r="N50" s="350">
        <v>2.5830000000000002</v>
      </c>
      <c r="O50" s="348">
        <v>4.0103</v>
      </c>
      <c r="P50" s="348">
        <v>15.8439</v>
      </c>
      <c r="Q50" s="348">
        <v>13.7539</v>
      </c>
      <c r="R50" s="348">
        <v>14.773999999999999</v>
      </c>
      <c r="S50" s="348">
        <v>12.7113</v>
      </c>
      <c r="T50" s="348">
        <v>-1.5069999999999999</v>
      </c>
      <c r="U50" s="348">
        <v>4.6889000000000003</v>
      </c>
      <c r="V50" s="348">
        <v>0.42030000000000001</v>
      </c>
      <c r="W50" s="348">
        <v>2.1937000000000002</v>
      </c>
      <c r="X50" s="348">
        <v>12.1579</v>
      </c>
      <c r="Y50" s="374"/>
      <c r="Z50" s="346">
        <v>10</v>
      </c>
      <c r="AA50" s="346">
        <v>18</v>
      </c>
      <c r="AB50" s="346">
        <v>14</v>
      </c>
      <c r="AC50" s="346">
        <v>15</v>
      </c>
      <c r="AD50" s="346">
        <v>11</v>
      </c>
      <c r="AE50" s="346">
        <v>9</v>
      </c>
      <c r="AF50" s="346">
        <v>4</v>
      </c>
      <c r="AG50" s="346">
        <v>5</v>
      </c>
      <c r="AH50" s="346">
        <v>5</v>
      </c>
      <c r="AI50" s="346">
        <v>3</v>
      </c>
      <c r="AJ50" s="346">
        <v>13</v>
      </c>
      <c r="AK50" s="346">
        <v>12</v>
      </c>
      <c r="AL50" s="346">
        <v>7</v>
      </c>
      <c r="AM50" s="346">
        <v>8</v>
      </c>
      <c r="AN50" s="346">
        <v>13</v>
      </c>
      <c r="AO50" s="373"/>
      <c r="AP50" s="348">
        <v>15.09</v>
      </c>
      <c r="AQ50" s="348">
        <v>15.89</v>
      </c>
      <c r="AR50" s="348">
        <v>12.81</v>
      </c>
      <c r="AS50" s="348">
        <v>8.4600000000000009</v>
      </c>
      <c r="AT50" s="348">
        <v>4.49</v>
      </c>
      <c r="AU50" s="351"/>
      <c r="AV50" s="346">
        <v>3</v>
      </c>
      <c r="AW50" s="346">
        <v>4</v>
      </c>
      <c r="AX50" s="346">
        <v>4</v>
      </c>
      <c r="AY50" s="346">
        <v>5</v>
      </c>
      <c r="AZ50" s="346">
        <v>9</v>
      </c>
      <c r="BA50" s="362"/>
      <c r="BB50" s="348">
        <v>13.152373697156399</v>
      </c>
      <c r="BC50" s="375">
        <v>0.95173039431390505</v>
      </c>
      <c r="BD50" s="375">
        <v>7.0227186979123099E-2</v>
      </c>
      <c r="BE50" s="375">
        <v>-9.2480004973388708E-3</v>
      </c>
      <c r="BF50" s="373"/>
      <c r="BG50" s="348">
        <v>47.290599999999998</v>
      </c>
      <c r="BH50" s="348">
        <v>37.782600000000002</v>
      </c>
      <c r="BI50" s="348">
        <v>12.290100000000001</v>
      </c>
      <c r="BJ50" s="348">
        <v>2.6366999999999998</v>
      </c>
      <c r="BK50" s="373"/>
      <c r="BL50" s="372" t="s">
        <v>1336</v>
      </c>
      <c r="BM50" s="372" t="s">
        <v>1337</v>
      </c>
      <c r="BN50" s="372" t="s">
        <v>867</v>
      </c>
      <c r="BO50" s="372" t="s">
        <v>817</v>
      </c>
      <c r="BP50" s="372" t="s">
        <v>1338</v>
      </c>
      <c r="BQ50" s="373"/>
      <c r="BR50" s="354" t="s">
        <v>476</v>
      </c>
    </row>
    <row r="51" spans="1:70" s="428" customFormat="1" x14ac:dyDescent="0.25">
      <c r="A51" s="345" t="s">
        <v>1339</v>
      </c>
      <c r="B51" s="373"/>
      <c r="C51" s="719">
        <v>39063</v>
      </c>
      <c r="D51" s="373"/>
      <c r="E51" s="346">
        <v>3479.12</v>
      </c>
      <c r="F51" s="373"/>
      <c r="G51" s="347">
        <v>123.9426</v>
      </c>
      <c r="H51" s="374"/>
      <c r="I51" s="348">
        <v>0.45710000000000001</v>
      </c>
      <c r="J51" s="348">
        <v>1.9809000000000001</v>
      </c>
      <c r="K51" s="348">
        <v>2.6892</v>
      </c>
      <c r="L51" s="348">
        <v>22.453900000000001</v>
      </c>
      <c r="M51" s="348">
        <v>7.5659999999999998</v>
      </c>
      <c r="N51" s="350">
        <v>6.9048999999999996</v>
      </c>
      <c r="O51" s="348">
        <v>-0.84799999999999998</v>
      </c>
      <c r="P51" s="348">
        <v>18.1556</v>
      </c>
      <c r="Q51" s="348">
        <v>16.5611</v>
      </c>
      <c r="R51" s="348">
        <v>15.738799999999999</v>
      </c>
      <c r="S51" s="348">
        <v>25.1736</v>
      </c>
      <c r="T51" s="348">
        <v>8.3109999999999999</v>
      </c>
      <c r="U51" s="348">
        <v>11.933999999999999</v>
      </c>
      <c r="V51" s="348">
        <v>4.4649999999999999</v>
      </c>
      <c r="W51" s="348">
        <v>0.53990000000000005</v>
      </c>
      <c r="X51" s="348">
        <v>13.745200000000001</v>
      </c>
      <c r="Y51" s="374"/>
      <c r="Z51" s="346">
        <v>7</v>
      </c>
      <c r="AA51" s="346">
        <v>1</v>
      </c>
      <c r="AB51" s="346">
        <v>9</v>
      </c>
      <c r="AC51" s="346">
        <v>1</v>
      </c>
      <c r="AD51" s="346">
        <v>1</v>
      </c>
      <c r="AE51" s="346">
        <v>3</v>
      </c>
      <c r="AF51" s="346">
        <v>14</v>
      </c>
      <c r="AG51" s="346">
        <v>3</v>
      </c>
      <c r="AH51" s="346">
        <v>1</v>
      </c>
      <c r="AI51" s="346">
        <v>1</v>
      </c>
      <c r="AJ51" s="346">
        <v>1</v>
      </c>
      <c r="AK51" s="346">
        <v>1</v>
      </c>
      <c r="AL51" s="346">
        <v>1</v>
      </c>
      <c r="AM51" s="346">
        <v>3</v>
      </c>
      <c r="AN51" s="346">
        <v>17</v>
      </c>
      <c r="AO51" s="373"/>
      <c r="AP51" s="348">
        <v>16.82</v>
      </c>
      <c r="AQ51" s="348">
        <v>18.3</v>
      </c>
      <c r="AR51" s="348">
        <v>14.51</v>
      </c>
      <c r="AS51" s="348">
        <v>9.33</v>
      </c>
      <c r="AT51" s="348">
        <v>21.81</v>
      </c>
      <c r="AU51" s="351"/>
      <c r="AV51" s="346">
        <v>1</v>
      </c>
      <c r="AW51" s="346">
        <v>1</v>
      </c>
      <c r="AX51" s="346">
        <v>3</v>
      </c>
      <c r="AY51" s="346">
        <v>3</v>
      </c>
      <c r="AZ51" s="346">
        <v>1</v>
      </c>
      <c r="BA51" s="362"/>
      <c r="BB51" s="348">
        <v>17.5462230080153</v>
      </c>
      <c r="BC51" s="375">
        <v>1.1625823502717401</v>
      </c>
      <c r="BD51" s="375">
        <v>6.5854445967152897E-2</v>
      </c>
      <c r="BE51" s="375">
        <v>1.5913939117460099E-2</v>
      </c>
      <c r="BF51" s="373"/>
      <c r="BG51" s="348">
        <v>40.9313</v>
      </c>
      <c r="BH51" s="348">
        <v>33.344200000000001</v>
      </c>
      <c r="BI51" s="348">
        <v>1.60842</v>
      </c>
      <c r="BJ51" s="348">
        <v>24.11608</v>
      </c>
      <c r="BK51" s="373"/>
      <c r="BL51" s="372" t="s">
        <v>1340</v>
      </c>
      <c r="BM51" s="372" t="s">
        <v>1341</v>
      </c>
      <c r="BN51" s="372" t="s">
        <v>1342</v>
      </c>
      <c r="BO51" s="372" t="s">
        <v>1343</v>
      </c>
      <c r="BP51" s="372" t="s">
        <v>1344</v>
      </c>
      <c r="BQ51" s="373"/>
      <c r="BR51" s="354" t="s">
        <v>547</v>
      </c>
    </row>
    <row r="52" spans="1:70" s="428" customFormat="1" x14ac:dyDescent="0.25">
      <c r="A52" s="345" t="s">
        <v>1345</v>
      </c>
      <c r="B52" s="373"/>
      <c r="C52" s="719">
        <v>38413</v>
      </c>
      <c r="D52" s="373"/>
      <c r="E52" s="346">
        <v>3455.57</v>
      </c>
      <c r="F52" s="373"/>
      <c r="G52" s="347">
        <v>187.26750000000001</v>
      </c>
      <c r="H52" s="374"/>
      <c r="I52" s="348">
        <v>0.60860000000000003</v>
      </c>
      <c r="J52" s="348">
        <v>0.50370000000000004</v>
      </c>
      <c r="K52" s="348">
        <v>2.3685</v>
      </c>
      <c r="L52" s="348">
        <v>8.7637999999999998</v>
      </c>
      <c r="M52" s="348">
        <v>-4.9476000000000004</v>
      </c>
      <c r="N52" s="350">
        <v>-2.7185999999999999</v>
      </c>
      <c r="O52" s="348">
        <v>2.9765000000000001</v>
      </c>
      <c r="P52" s="348">
        <v>13.8302</v>
      </c>
      <c r="Q52" s="348">
        <v>10.998799999999999</v>
      </c>
      <c r="R52" s="348">
        <v>11.5992</v>
      </c>
      <c r="S52" s="348">
        <v>11.493600000000001</v>
      </c>
      <c r="T52" s="348">
        <v>-4.4623999999999997</v>
      </c>
      <c r="U52" s="348">
        <v>-0.34429999999999999</v>
      </c>
      <c r="V52" s="348">
        <v>-4.4863</v>
      </c>
      <c r="W52" s="348">
        <v>2.5390999999999999</v>
      </c>
      <c r="X52" s="348">
        <v>14.727399999999999</v>
      </c>
      <c r="Y52" s="374"/>
      <c r="Z52" s="346">
        <v>3</v>
      </c>
      <c r="AA52" s="346">
        <v>13</v>
      </c>
      <c r="AB52" s="346">
        <v>11</v>
      </c>
      <c r="AC52" s="346">
        <v>17</v>
      </c>
      <c r="AD52" s="346">
        <v>18</v>
      </c>
      <c r="AE52" s="346">
        <v>16</v>
      </c>
      <c r="AF52" s="346">
        <v>7</v>
      </c>
      <c r="AG52" s="346">
        <v>10</v>
      </c>
      <c r="AH52" s="346">
        <v>11</v>
      </c>
      <c r="AI52" s="346">
        <v>7</v>
      </c>
      <c r="AJ52" s="346">
        <v>17</v>
      </c>
      <c r="AK52" s="346">
        <v>18</v>
      </c>
      <c r="AL52" s="346">
        <v>17</v>
      </c>
      <c r="AM52" s="346">
        <v>16</v>
      </c>
      <c r="AN52" s="346">
        <v>9</v>
      </c>
      <c r="AO52" s="373"/>
      <c r="AP52" s="348">
        <v>12.42</v>
      </c>
      <c r="AQ52" s="348">
        <v>13.81</v>
      </c>
      <c r="AR52" s="348">
        <v>10.29</v>
      </c>
      <c r="AS52" s="348">
        <v>6.14</v>
      </c>
      <c r="AT52" s="348">
        <v>-1.86</v>
      </c>
      <c r="AU52" s="351"/>
      <c r="AV52" s="346">
        <v>7</v>
      </c>
      <c r="AW52" s="346">
        <v>7</v>
      </c>
      <c r="AX52" s="346">
        <v>10</v>
      </c>
      <c r="AY52" s="346">
        <v>10</v>
      </c>
      <c r="AZ52" s="346">
        <v>16</v>
      </c>
      <c r="BA52" s="362"/>
      <c r="BB52" s="348">
        <v>12.950247456925901</v>
      </c>
      <c r="BC52" s="375">
        <v>0.91644172761837295</v>
      </c>
      <c r="BD52" s="375">
        <v>5.90217202093168E-2</v>
      </c>
      <c r="BE52" s="375">
        <v>-6.6586492314516701E-2</v>
      </c>
      <c r="BF52" s="373"/>
      <c r="BG52" s="348">
        <v>44.124099999999999</v>
      </c>
      <c r="BH52" s="348">
        <v>37.055399999999999</v>
      </c>
      <c r="BI52" s="348">
        <v>17.6204</v>
      </c>
      <c r="BJ52" s="348">
        <v>1.2000999999999999</v>
      </c>
      <c r="BK52" s="373"/>
      <c r="BL52" s="372" t="s">
        <v>1346</v>
      </c>
      <c r="BM52" s="372" t="s">
        <v>1347</v>
      </c>
      <c r="BN52" s="372" t="s">
        <v>1348</v>
      </c>
      <c r="BO52" s="372" t="s">
        <v>1349</v>
      </c>
      <c r="BP52" s="372" t="s">
        <v>793</v>
      </c>
      <c r="BQ52" s="373"/>
      <c r="BR52" s="354" t="s">
        <v>518</v>
      </c>
    </row>
    <row r="53" spans="1:70" s="428" customFormat="1" x14ac:dyDescent="0.25">
      <c r="A53" s="345" t="s">
        <v>1350</v>
      </c>
      <c r="B53" s="373"/>
      <c r="C53" s="719">
        <v>42060</v>
      </c>
      <c r="D53" s="373"/>
      <c r="E53" s="346">
        <v>3100.51</v>
      </c>
      <c r="F53" s="373"/>
      <c r="G53" s="347">
        <v>38.758699999999997</v>
      </c>
      <c r="H53" s="374"/>
      <c r="I53" s="348">
        <v>0.37469999999999998</v>
      </c>
      <c r="J53" s="348">
        <v>1.8675999999999999</v>
      </c>
      <c r="K53" s="348">
        <v>4.4287000000000001</v>
      </c>
      <c r="L53" s="348">
        <v>11.075200000000001</v>
      </c>
      <c r="M53" s="348">
        <v>-0.78380000000000005</v>
      </c>
      <c r="N53" s="350">
        <v>-0.35659999999999997</v>
      </c>
      <c r="O53" s="348">
        <v>1.534</v>
      </c>
      <c r="P53" s="348">
        <v>15.8447</v>
      </c>
      <c r="Q53" s="348">
        <v>12.809699999999999</v>
      </c>
      <c r="R53" s="348">
        <v>14.837999999999999</v>
      </c>
      <c r="S53" s="348">
        <v>14.273099999999999</v>
      </c>
      <c r="T53" s="348">
        <v>-0.66200000000000003</v>
      </c>
      <c r="U53" s="348">
        <v>2.3681000000000001</v>
      </c>
      <c r="V53" s="348">
        <v>-2.3275000000000001</v>
      </c>
      <c r="W53" s="348">
        <v>4.1902999999999997</v>
      </c>
      <c r="X53" s="348">
        <v>12.6966</v>
      </c>
      <c r="Y53" s="374"/>
      <c r="Z53" s="346">
        <v>13</v>
      </c>
      <c r="AA53" s="346">
        <v>2</v>
      </c>
      <c r="AB53" s="346">
        <v>1</v>
      </c>
      <c r="AC53" s="346">
        <v>8</v>
      </c>
      <c r="AD53" s="346">
        <v>9</v>
      </c>
      <c r="AE53" s="346">
        <v>13</v>
      </c>
      <c r="AF53" s="346">
        <v>12</v>
      </c>
      <c r="AG53" s="346">
        <v>4</v>
      </c>
      <c r="AH53" s="346">
        <v>9</v>
      </c>
      <c r="AI53" s="346">
        <v>2</v>
      </c>
      <c r="AJ53" s="346">
        <v>8</v>
      </c>
      <c r="AK53" s="346">
        <v>9</v>
      </c>
      <c r="AL53" s="346">
        <v>15</v>
      </c>
      <c r="AM53" s="346">
        <v>12</v>
      </c>
      <c r="AN53" s="346">
        <v>1</v>
      </c>
      <c r="AO53" s="373"/>
      <c r="AP53" s="348">
        <v>13.68</v>
      </c>
      <c r="AQ53" s="348">
        <v>14.32</v>
      </c>
      <c r="AR53" s="348">
        <v>11.57</v>
      </c>
      <c r="AS53" s="348">
        <v>7.46</v>
      </c>
      <c r="AT53" s="348">
        <v>4.4000000000000004</v>
      </c>
      <c r="AU53" s="351"/>
      <c r="AV53" s="346">
        <v>5</v>
      </c>
      <c r="AW53" s="346">
        <v>6</v>
      </c>
      <c r="AX53" s="346">
        <v>7</v>
      </c>
      <c r="AY53" s="346">
        <v>7</v>
      </c>
      <c r="AZ53" s="346">
        <v>10</v>
      </c>
      <c r="BA53" s="362"/>
      <c r="BB53" s="348">
        <v>14.352095320736399</v>
      </c>
      <c r="BC53" s="375">
        <v>1.00841141259403</v>
      </c>
      <c r="BD53" s="375">
        <v>6.5045902670816905E-2</v>
      </c>
      <c r="BE53" s="375">
        <v>-5.4916903459297603E-2</v>
      </c>
      <c r="BF53" s="373"/>
      <c r="BG53" s="348">
        <v>42.095100000000002</v>
      </c>
      <c r="BH53" s="348">
        <v>45.333599999999997</v>
      </c>
      <c r="BI53" s="348">
        <v>10.2446</v>
      </c>
      <c r="BJ53" s="348">
        <v>2.3267000000000002</v>
      </c>
      <c r="BK53" s="373"/>
      <c r="BL53" s="372" t="s">
        <v>1351</v>
      </c>
      <c r="BM53" s="372" t="s">
        <v>1352</v>
      </c>
      <c r="BN53" s="372" t="s">
        <v>1353</v>
      </c>
      <c r="BO53" s="372" t="s">
        <v>1354</v>
      </c>
      <c r="BP53" s="372" t="s">
        <v>589</v>
      </c>
      <c r="BQ53" s="373"/>
      <c r="BR53" s="354" t="s">
        <v>476</v>
      </c>
    </row>
    <row r="54" spans="1:70" s="428" customFormat="1" x14ac:dyDescent="0.25">
      <c r="A54" s="345" t="s">
        <v>1355</v>
      </c>
      <c r="B54" s="373"/>
      <c r="C54" s="719">
        <v>43829</v>
      </c>
      <c r="D54" s="373"/>
      <c r="E54" s="346">
        <v>2761.49</v>
      </c>
      <c r="F54" s="373"/>
      <c r="G54" s="347">
        <v>26.996400000000001</v>
      </c>
      <c r="H54" s="374"/>
      <c r="I54" s="348">
        <v>0.36209999999999998</v>
      </c>
      <c r="J54" s="348">
        <v>0.41620000000000001</v>
      </c>
      <c r="K54" s="348">
        <v>2.2843</v>
      </c>
      <c r="L54" s="348">
        <v>9.8603000000000005</v>
      </c>
      <c r="M54" s="348">
        <v>-0.9597</v>
      </c>
      <c r="N54" s="350">
        <v>-0.25240000000000001</v>
      </c>
      <c r="O54" s="348">
        <v>0.79120000000000001</v>
      </c>
      <c r="P54" s="348">
        <v>13.877599999999999</v>
      </c>
      <c r="Q54" s="348">
        <v>12.9871</v>
      </c>
      <c r="R54" s="348" t="s">
        <v>430</v>
      </c>
      <c r="S54" s="348">
        <v>12.5755</v>
      </c>
      <c r="T54" s="348">
        <v>-1.0555000000000001</v>
      </c>
      <c r="U54" s="348">
        <v>3.1878000000000002</v>
      </c>
      <c r="V54" s="348">
        <v>-2.5844</v>
      </c>
      <c r="W54" s="348">
        <v>2.2037</v>
      </c>
      <c r="X54" s="348">
        <v>16.541599999999999</v>
      </c>
      <c r="Y54" s="374"/>
      <c r="Z54" s="346">
        <v>14</v>
      </c>
      <c r="AA54" s="346">
        <v>15</v>
      </c>
      <c r="AB54" s="346">
        <v>12</v>
      </c>
      <c r="AC54" s="346">
        <v>14</v>
      </c>
      <c r="AD54" s="346">
        <v>10</v>
      </c>
      <c r="AE54" s="346">
        <v>12</v>
      </c>
      <c r="AF54" s="346">
        <v>13</v>
      </c>
      <c r="AG54" s="346">
        <v>9</v>
      </c>
      <c r="AH54" s="346">
        <v>7</v>
      </c>
      <c r="AI54" s="346" t="s">
        <v>430</v>
      </c>
      <c r="AJ54" s="346">
        <v>14</v>
      </c>
      <c r="AK54" s="346">
        <v>11</v>
      </c>
      <c r="AL54" s="346">
        <v>12</v>
      </c>
      <c r="AM54" s="346">
        <v>13</v>
      </c>
      <c r="AN54" s="346">
        <v>12</v>
      </c>
      <c r="AO54" s="373"/>
      <c r="AP54" s="348" t="s">
        <v>430</v>
      </c>
      <c r="AQ54" s="348" t="s">
        <v>430</v>
      </c>
      <c r="AR54" s="348">
        <v>10.77</v>
      </c>
      <c r="AS54" s="348">
        <v>5.31</v>
      </c>
      <c r="AT54" s="348">
        <v>2.67</v>
      </c>
      <c r="AU54" s="351"/>
      <c r="AV54" s="346" t="s">
        <v>430</v>
      </c>
      <c r="AW54" s="346" t="s">
        <v>430</v>
      </c>
      <c r="AX54" s="346">
        <v>9</v>
      </c>
      <c r="AY54" s="346">
        <v>11</v>
      </c>
      <c r="AZ54" s="346">
        <v>14</v>
      </c>
      <c r="BA54" s="362"/>
      <c r="BB54" s="348">
        <v>13.494519669227101</v>
      </c>
      <c r="BC54" s="375">
        <v>0.94863005663392996</v>
      </c>
      <c r="BD54" s="375">
        <v>6.0812674896006599E-2</v>
      </c>
      <c r="BE54" s="375">
        <v>-0.109225366465379</v>
      </c>
      <c r="BF54" s="373"/>
      <c r="BG54" s="348">
        <v>45.374000000000002</v>
      </c>
      <c r="BH54" s="348">
        <v>40.547199999999997</v>
      </c>
      <c r="BI54" s="348">
        <v>9.6088199999999997</v>
      </c>
      <c r="BJ54" s="348">
        <v>4.4699799999999996</v>
      </c>
      <c r="BK54" s="373"/>
      <c r="BL54" s="372" t="s">
        <v>1356</v>
      </c>
      <c r="BM54" s="372" t="s">
        <v>1357</v>
      </c>
      <c r="BN54" s="372" t="s">
        <v>1358</v>
      </c>
      <c r="BO54" s="372" t="s">
        <v>572</v>
      </c>
      <c r="BP54" s="372" t="s">
        <v>1359</v>
      </c>
      <c r="BQ54" s="373"/>
      <c r="BR54" s="354" t="s">
        <v>476</v>
      </c>
    </row>
    <row r="55" spans="1:70" s="428" customFormat="1" x14ac:dyDescent="0.25">
      <c r="A55" s="345" t="s">
        <v>1360</v>
      </c>
      <c r="B55" s="373"/>
      <c r="C55" s="719">
        <v>45349</v>
      </c>
      <c r="D55" s="373"/>
      <c r="E55" s="346">
        <v>2419.83</v>
      </c>
      <c r="F55" s="373"/>
      <c r="G55" s="347">
        <v>12.25</v>
      </c>
      <c r="H55" s="374"/>
      <c r="I55" s="348">
        <v>0.47570000000000001</v>
      </c>
      <c r="J55" s="348">
        <v>1.3989</v>
      </c>
      <c r="K55" s="348">
        <v>3.2709000000000001</v>
      </c>
      <c r="L55" s="348">
        <v>10.769500000000001</v>
      </c>
      <c r="M55" s="348">
        <v>-2.6619000000000002</v>
      </c>
      <c r="N55" s="350">
        <v>0.67390000000000005</v>
      </c>
      <c r="O55" s="348">
        <v>2.7900999999999998</v>
      </c>
      <c r="P55" s="348" t="s">
        <v>430</v>
      </c>
      <c r="Q55" s="348" t="s">
        <v>430</v>
      </c>
      <c r="R55" s="348" t="s">
        <v>430</v>
      </c>
      <c r="S55" s="348">
        <v>12.7889</v>
      </c>
      <c r="T55" s="348">
        <v>-2.5301999999999998</v>
      </c>
      <c r="U55" s="348">
        <v>3.4628000000000001</v>
      </c>
      <c r="V55" s="348">
        <v>-1.9451000000000001</v>
      </c>
      <c r="W55" s="348">
        <v>3.3405999999999998</v>
      </c>
      <c r="X55" s="348">
        <v>9.1279000000000003</v>
      </c>
      <c r="Y55" s="374"/>
      <c r="Z55" s="346">
        <v>6</v>
      </c>
      <c r="AA55" s="346">
        <v>3</v>
      </c>
      <c r="AB55" s="346">
        <v>5</v>
      </c>
      <c r="AC55" s="346">
        <v>10</v>
      </c>
      <c r="AD55" s="346">
        <v>17</v>
      </c>
      <c r="AE55" s="346">
        <v>10</v>
      </c>
      <c r="AF55" s="346">
        <v>8</v>
      </c>
      <c r="AG55" s="346" t="s">
        <v>430</v>
      </c>
      <c r="AH55" s="346" t="s">
        <v>430</v>
      </c>
      <c r="AI55" s="346" t="s">
        <v>430</v>
      </c>
      <c r="AJ55" s="346">
        <v>12</v>
      </c>
      <c r="AK55" s="346">
        <v>17</v>
      </c>
      <c r="AL55" s="346">
        <v>11</v>
      </c>
      <c r="AM55" s="346">
        <v>11</v>
      </c>
      <c r="AN55" s="346">
        <v>4</v>
      </c>
      <c r="AO55" s="373"/>
      <c r="AP55" s="348" t="s">
        <v>430</v>
      </c>
      <c r="AQ55" s="348" t="s">
        <v>430</v>
      </c>
      <c r="AR55" s="348" t="s">
        <v>430</v>
      </c>
      <c r="AS55" s="348" t="s">
        <v>430</v>
      </c>
      <c r="AT55" s="348">
        <v>3.01</v>
      </c>
      <c r="AU55" s="351"/>
      <c r="AV55" s="346" t="s">
        <v>430</v>
      </c>
      <c r="AW55" s="346" t="s">
        <v>430</v>
      </c>
      <c r="AX55" s="346" t="s">
        <v>430</v>
      </c>
      <c r="AY55" s="346" t="s">
        <v>430</v>
      </c>
      <c r="AZ55" s="346">
        <v>12</v>
      </c>
      <c r="BA55" s="362"/>
      <c r="BB55" s="348">
        <v>13.6606602076549</v>
      </c>
      <c r="BC55" s="375">
        <v>0.96643626779537295</v>
      </c>
      <c r="BD55" s="375">
        <v>2.6645302990917899E-2</v>
      </c>
      <c r="BE55" s="375">
        <v>-1.59549504050659E-2</v>
      </c>
      <c r="BF55" s="373"/>
      <c r="BG55" s="348">
        <v>41.473199999999999</v>
      </c>
      <c r="BH55" s="348">
        <v>39.666699999999999</v>
      </c>
      <c r="BI55" s="348">
        <v>14.7563</v>
      </c>
      <c r="BJ55" s="348">
        <v>4.1037999999999997</v>
      </c>
      <c r="BK55" s="373"/>
      <c r="BL55" s="372" t="s">
        <v>1361</v>
      </c>
      <c r="BM55" s="372" t="s">
        <v>1362</v>
      </c>
      <c r="BN55" s="372" t="s">
        <v>1363</v>
      </c>
      <c r="BO55" s="372" t="s">
        <v>1364</v>
      </c>
      <c r="BP55" s="372" t="s">
        <v>1365</v>
      </c>
      <c r="BQ55" s="373"/>
      <c r="BR55" s="354" t="s">
        <v>615</v>
      </c>
    </row>
    <row r="56" spans="1:70" s="428" customFormat="1" x14ac:dyDescent="0.25">
      <c r="A56" s="345" t="s">
        <v>1366</v>
      </c>
      <c r="B56" s="373"/>
      <c r="C56" s="719">
        <v>45282</v>
      </c>
      <c r="D56" s="373"/>
      <c r="E56" s="346">
        <v>2307.4499999999998</v>
      </c>
      <c r="F56" s="373"/>
      <c r="G56" s="347">
        <v>13.500999999999999</v>
      </c>
      <c r="H56" s="374"/>
      <c r="I56" s="348">
        <v>0.28970000000000001</v>
      </c>
      <c r="J56" s="348">
        <v>0.59609999999999996</v>
      </c>
      <c r="K56" s="348">
        <v>2.0714999999999999</v>
      </c>
      <c r="L56" s="348">
        <v>10.9003</v>
      </c>
      <c r="M56" s="348">
        <v>-0.74980000000000002</v>
      </c>
      <c r="N56" s="350">
        <v>4.1101000000000001</v>
      </c>
      <c r="O56" s="348">
        <v>6.1982999999999997</v>
      </c>
      <c r="P56" s="348" t="s">
        <v>430</v>
      </c>
      <c r="Q56" s="348" t="s">
        <v>430</v>
      </c>
      <c r="R56" s="348" t="s">
        <v>430</v>
      </c>
      <c r="S56" s="348">
        <v>13.178000000000001</v>
      </c>
      <c r="T56" s="348">
        <v>-0.56710000000000005</v>
      </c>
      <c r="U56" s="348">
        <v>4.4402999999999997</v>
      </c>
      <c r="V56" s="348">
        <v>1.7484</v>
      </c>
      <c r="W56" s="348">
        <v>2.0870000000000002</v>
      </c>
      <c r="X56" s="348">
        <v>12.720800000000001</v>
      </c>
      <c r="Y56" s="374"/>
      <c r="Z56" s="346">
        <v>16</v>
      </c>
      <c r="AA56" s="346">
        <v>10</v>
      </c>
      <c r="AB56" s="346">
        <v>15</v>
      </c>
      <c r="AC56" s="346">
        <v>9</v>
      </c>
      <c r="AD56" s="346">
        <v>8</v>
      </c>
      <c r="AE56" s="346">
        <v>5</v>
      </c>
      <c r="AF56" s="346">
        <v>1</v>
      </c>
      <c r="AG56" s="346" t="s">
        <v>430</v>
      </c>
      <c r="AH56" s="346" t="s">
        <v>430</v>
      </c>
      <c r="AI56" s="346" t="s">
        <v>430</v>
      </c>
      <c r="AJ56" s="346">
        <v>11</v>
      </c>
      <c r="AK56" s="346">
        <v>8</v>
      </c>
      <c r="AL56" s="346">
        <v>8</v>
      </c>
      <c r="AM56" s="346">
        <v>5</v>
      </c>
      <c r="AN56" s="346">
        <v>14</v>
      </c>
      <c r="AO56" s="373"/>
      <c r="AP56" s="348" t="s">
        <v>430</v>
      </c>
      <c r="AQ56" s="348" t="s">
        <v>430</v>
      </c>
      <c r="AR56" s="348" t="s">
        <v>430</v>
      </c>
      <c r="AS56" s="348" t="s">
        <v>430</v>
      </c>
      <c r="AT56" s="348">
        <v>4.84</v>
      </c>
      <c r="AU56" s="351"/>
      <c r="AV56" s="346" t="s">
        <v>430</v>
      </c>
      <c r="AW56" s="346" t="s">
        <v>430</v>
      </c>
      <c r="AX56" s="346" t="s">
        <v>430</v>
      </c>
      <c r="AY56" s="346" t="s">
        <v>430</v>
      </c>
      <c r="AZ56" s="346">
        <v>8</v>
      </c>
      <c r="BA56" s="362"/>
      <c r="BB56" s="348">
        <v>13.150600582736701</v>
      </c>
      <c r="BC56" s="375">
        <v>1.0144877548156701</v>
      </c>
      <c r="BD56" s="375">
        <v>4.7265014151442297E-2</v>
      </c>
      <c r="BE56" s="375">
        <v>0.32383761775334602</v>
      </c>
      <c r="BF56" s="373"/>
      <c r="BG56" s="348">
        <v>41.496499999999997</v>
      </c>
      <c r="BH56" s="348">
        <v>37.615000000000002</v>
      </c>
      <c r="BI56" s="348">
        <v>5.2221900000000003</v>
      </c>
      <c r="BJ56" s="348">
        <v>15.666309999999999</v>
      </c>
      <c r="BK56" s="373"/>
      <c r="BL56" s="372" t="s">
        <v>1367</v>
      </c>
      <c r="BM56" s="372" t="s">
        <v>1368</v>
      </c>
      <c r="BN56" s="372" t="s">
        <v>1369</v>
      </c>
      <c r="BO56" s="372" t="s">
        <v>1370</v>
      </c>
      <c r="BP56" s="372" t="s">
        <v>1371</v>
      </c>
      <c r="BQ56" s="373"/>
      <c r="BR56" s="354" t="s">
        <v>554</v>
      </c>
    </row>
    <row r="57" spans="1:70" s="428" customFormat="1" x14ac:dyDescent="0.25">
      <c r="A57" s="345" t="s">
        <v>1372</v>
      </c>
      <c r="B57" s="373"/>
      <c r="C57" s="719">
        <v>44078</v>
      </c>
      <c r="D57" s="373"/>
      <c r="E57" s="346">
        <v>1790.86</v>
      </c>
      <c r="F57" s="373"/>
      <c r="G57" s="347">
        <v>27.089099999999998</v>
      </c>
      <c r="H57" s="374"/>
      <c r="I57" s="348">
        <v>0.3861</v>
      </c>
      <c r="J57" s="348">
        <v>0.2046</v>
      </c>
      <c r="K57" s="348">
        <v>1.7152000000000001</v>
      </c>
      <c r="L57" s="348">
        <v>10.164</v>
      </c>
      <c r="M57" s="348">
        <v>-2.1400999999999999</v>
      </c>
      <c r="N57" s="350">
        <v>0.64870000000000005</v>
      </c>
      <c r="O57" s="348">
        <v>2.0722</v>
      </c>
      <c r="P57" s="348">
        <v>15.1617</v>
      </c>
      <c r="Q57" s="348">
        <v>14.3833</v>
      </c>
      <c r="R57" s="348" t="s">
        <v>430</v>
      </c>
      <c r="S57" s="348">
        <v>13.1991</v>
      </c>
      <c r="T57" s="348">
        <v>-2.3273999999999999</v>
      </c>
      <c r="U57" s="348">
        <v>3.7176999999999998</v>
      </c>
      <c r="V57" s="348">
        <v>-1.492</v>
      </c>
      <c r="W57" s="348">
        <v>1.6263000000000001</v>
      </c>
      <c r="X57" s="348">
        <v>18.727</v>
      </c>
      <c r="Y57" s="374"/>
      <c r="Z57" s="346">
        <v>12</v>
      </c>
      <c r="AA57" s="346">
        <v>17</v>
      </c>
      <c r="AB57" s="346">
        <v>17</v>
      </c>
      <c r="AC57" s="346">
        <v>13</v>
      </c>
      <c r="AD57" s="346">
        <v>15</v>
      </c>
      <c r="AE57" s="346">
        <v>11</v>
      </c>
      <c r="AF57" s="346">
        <v>11</v>
      </c>
      <c r="AG57" s="346">
        <v>7</v>
      </c>
      <c r="AH57" s="346">
        <v>4</v>
      </c>
      <c r="AI57" s="346" t="s">
        <v>430</v>
      </c>
      <c r="AJ57" s="346">
        <v>10</v>
      </c>
      <c r="AK57" s="346">
        <v>14</v>
      </c>
      <c r="AL57" s="346">
        <v>10</v>
      </c>
      <c r="AM57" s="346">
        <v>10</v>
      </c>
      <c r="AN57" s="346">
        <v>16</v>
      </c>
      <c r="AO57" s="373"/>
      <c r="AP57" s="348" t="s">
        <v>430</v>
      </c>
      <c r="AQ57" s="348" t="s">
        <v>430</v>
      </c>
      <c r="AR57" s="348">
        <v>11.99</v>
      </c>
      <c r="AS57" s="348">
        <v>6.65</v>
      </c>
      <c r="AT57" s="348">
        <v>2.72</v>
      </c>
      <c r="AU57" s="351"/>
      <c r="AV57" s="346" t="s">
        <v>430</v>
      </c>
      <c r="AW57" s="346" t="s">
        <v>430</v>
      </c>
      <c r="AX57" s="346">
        <v>6</v>
      </c>
      <c r="AY57" s="346">
        <v>9</v>
      </c>
      <c r="AZ57" s="346">
        <v>13</v>
      </c>
      <c r="BA57" s="362"/>
      <c r="BB57" s="348">
        <v>14.209169609087899</v>
      </c>
      <c r="BC57" s="375">
        <v>1.0746853715574201</v>
      </c>
      <c r="BD57" s="375">
        <v>6.4265433154235899E-2</v>
      </c>
      <c r="BE57" s="375">
        <v>0.15540963600563201</v>
      </c>
      <c r="BF57" s="373"/>
      <c r="BG57" s="348">
        <v>46.363500000000002</v>
      </c>
      <c r="BH57" s="348">
        <v>40.316699999999997</v>
      </c>
      <c r="BI57" s="348">
        <v>9.1206399999999999</v>
      </c>
      <c r="BJ57" s="348">
        <v>4.19916</v>
      </c>
      <c r="BK57" s="373"/>
      <c r="BL57" s="372" t="s">
        <v>1373</v>
      </c>
      <c r="BM57" s="372" t="s">
        <v>1374</v>
      </c>
      <c r="BN57" s="372" t="s">
        <v>1375</v>
      </c>
      <c r="BO57" s="372" t="s">
        <v>1376</v>
      </c>
      <c r="BP57" s="372" t="s">
        <v>1377</v>
      </c>
      <c r="BQ57" s="373"/>
      <c r="BR57" s="354" t="s">
        <v>443</v>
      </c>
    </row>
    <row r="58" spans="1:70" s="428" customFormat="1" x14ac:dyDescent="0.25">
      <c r="A58" s="345" t="s">
        <v>1378</v>
      </c>
      <c r="B58" s="373"/>
      <c r="C58" s="719">
        <v>43805</v>
      </c>
      <c r="D58" s="373"/>
      <c r="E58" s="346">
        <v>961.27099999999996</v>
      </c>
      <c r="F58" s="373"/>
      <c r="G58" s="347">
        <v>26.37</v>
      </c>
      <c r="H58" s="374"/>
      <c r="I58" s="348">
        <v>0.34250000000000003</v>
      </c>
      <c r="J58" s="348">
        <v>0.87990000000000002</v>
      </c>
      <c r="K58" s="348">
        <v>3.4117999999999999</v>
      </c>
      <c r="L58" s="348">
        <v>11.927</v>
      </c>
      <c r="M58" s="348">
        <v>0.80279999999999996</v>
      </c>
      <c r="N58" s="350">
        <v>3.8597999999999999</v>
      </c>
      <c r="O58" s="348">
        <v>3.0543999999999998</v>
      </c>
      <c r="P58" s="348">
        <v>14.077400000000001</v>
      </c>
      <c r="Q58" s="348">
        <v>12.855</v>
      </c>
      <c r="R58" s="348" t="s">
        <v>430</v>
      </c>
      <c r="S58" s="348">
        <v>14.652200000000001</v>
      </c>
      <c r="T58" s="348">
        <v>0.91849999999999998</v>
      </c>
      <c r="U58" s="348">
        <v>3.8189000000000002</v>
      </c>
      <c r="V58" s="348">
        <v>1.5793999999999999</v>
      </c>
      <c r="W58" s="348">
        <v>3.169</v>
      </c>
      <c r="X58" s="348">
        <v>15.9466</v>
      </c>
      <c r="Y58" s="374"/>
      <c r="Z58" s="346">
        <v>15</v>
      </c>
      <c r="AA58" s="346">
        <v>4</v>
      </c>
      <c r="AB58" s="346">
        <v>4</v>
      </c>
      <c r="AC58" s="346">
        <v>7</v>
      </c>
      <c r="AD58" s="346">
        <v>5</v>
      </c>
      <c r="AE58" s="346">
        <v>6</v>
      </c>
      <c r="AF58" s="346">
        <v>6</v>
      </c>
      <c r="AG58" s="346">
        <v>8</v>
      </c>
      <c r="AH58" s="346">
        <v>8</v>
      </c>
      <c r="AI58" s="346" t="s">
        <v>430</v>
      </c>
      <c r="AJ58" s="346">
        <v>7</v>
      </c>
      <c r="AK58" s="346">
        <v>4</v>
      </c>
      <c r="AL58" s="346">
        <v>9</v>
      </c>
      <c r="AM58" s="346">
        <v>6</v>
      </c>
      <c r="AN58" s="346">
        <v>6</v>
      </c>
      <c r="AO58" s="373"/>
      <c r="AP58" s="348" t="s">
        <v>430</v>
      </c>
      <c r="AQ58" s="348" t="s">
        <v>430</v>
      </c>
      <c r="AR58" s="348">
        <v>11.54</v>
      </c>
      <c r="AS58" s="348">
        <v>7.98</v>
      </c>
      <c r="AT58" s="348">
        <v>6.45</v>
      </c>
      <c r="AU58" s="351"/>
      <c r="AV58" s="346" t="s">
        <v>430</v>
      </c>
      <c r="AW58" s="346" t="s">
        <v>430</v>
      </c>
      <c r="AX58" s="346">
        <v>8</v>
      </c>
      <c r="AY58" s="346">
        <v>6</v>
      </c>
      <c r="AZ58" s="346">
        <v>7</v>
      </c>
      <c r="BA58" s="362"/>
      <c r="BB58" s="348">
        <v>13.8096642325338</v>
      </c>
      <c r="BC58" s="375">
        <v>0.98220421396433799</v>
      </c>
      <c r="BD58" s="375">
        <v>5.8253574551874202E-2</v>
      </c>
      <c r="BE58" s="375">
        <v>-0.15831085516839999</v>
      </c>
      <c r="BF58" s="373"/>
      <c r="BG58" s="348">
        <v>45.719200000000001</v>
      </c>
      <c r="BH58" s="348">
        <v>38.603700000000003</v>
      </c>
      <c r="BI58" s="348">
        <v>14.097899999999999</v>
      </c>
      <c r="BJ58" s="348">
        <v>1.5791999999999999</v>
      </c>
      <c r="BK58" s="373"/>
      <c r="BL58" s="372" t="s">
        <v>1379</v>
      </c>
      <c r="BM58" s="372" t="s">
        <v>1380</v>
      </c>
      <c r="BN58" s="372" t="s">
        <v>1381</v>
      </c>
      <c r="BO58" s="372" t="s">
        <v>1382</v>
      </c>
      <c r="BP58" s="372" t="s">
        <v>1383</v>
      </c>
      <c r="BQ58" s="373"/>
      <c r="BR58" s="354" t="s">
        <v>547</v>
      </c>
    </row>
    <row r="59" spans="1:70" s="428" customFormat="1" x14ac:dyDescent="0.25">
      <c r="A59" s="345" t="s">
        <v>1384</v>
      </c>
      <c r="B59" s="373"/>
      <c r="C59" s="719">
        <v>45595</v>
      </c>
      <c r="D59" s="373"/>
      <c r="E59" s="346">
        <v>1284.8399999999999</v>
      </c>
      <c r="F59" s="373"/>
      <c r="G59" s="347">
        <v>11.17</v>
      </c>
      <c r="H59" s="374"/>
      <c r="I59" s="348">
        <v>0.4496</v>
      </c>
      <c r="J59" s="348">
        <v>0.54010000000000002</v>
      </c>
      <c r="K59" s="348">
        <v>2.8544999999999998</v>
      </c>
      <c r="L59" s="348">
        <v>13.9796</v>
      </c>
      <c r="M59" s="348">
        <v>0.72140000000000004</v>
      </c>
      <c r="N59" s="350">
        <v>7.4038000000000004</v>
      </c>
      <c r="O59" s="348" t="s">
        <v>430</v>
      </c>
      <c r="P59" s="348" t="s">
        <v>430</v>
      </c>
      <c r="Q59" s="348" t="s">
        <v>430</v>
      </c>
      <c r="R59" s="348" t="s">
        <v>430</v>
      </c>
      <c r="S59" s="348">
        <v>17.331900000000001</v>
      </c>
      <c r="T59" s="348">
        <v>0.90329999999999999</v>
      </c>
      <c r="U59" s="348">
        <v>4.8826000000000001</v>
      </c>
      <c r="V59" s="348">
        <v>5.08</v>
      </c>
      <c r="W59" s="348">
        <v>2.2894000000000001</v>
      </c>
      <c r="X59" s="348">
        <v>6.9387999999999996</v>
      </c>
      <c r="Y59" s="374"/>
      <c r="Z59" s="346">
        <v>8</v>
      </c>
      <c r="AA59" s="346">
        <v>12</v>
      </c>
      <c r="AB59" s="346">
        <v>8</v>
      </c>
      <c r="AC59" s="346">
        <v>4</v>
      </c>
      <c r="AD59" s="346">
        <v>6</v>
      </c>
      <c r="AE59" s="346">
        <v>2</v>
      </c>
      <c r="AF59" s="346" t="s">
        <v>430</v>
      </c>
      <c r="AG59" s="346" t="s">
        <v>430</v>
      </c>
      <c r="AH59" s="346" t="s">
        <v>430</v>
      </c>
      <c r="AI59" s="346" t="s">
        <v>430</v>
      </c>
      <c r="AJ59" s="346">
        <v>5</v>
      </c>
      <c r="AK59" s="346">
        <v>5</v>
      </c>
      <c r="AL59" s="346">
        <v>5</v>
      </c>
      <c r="AM59" s="346">
        <v>2</v>
      </c>
      <c r="AN59" s="346">
        <v>11</v>
      </c>
      <c r="AO59" s="373"/>
      <c r="AP59" s="348" t="s">
        <v>430</v>
      </c>
      <c r="AQ59" s="348" t="s">
        <v>430</v>
      </c>
      <c r="AR59" s="348" t="s">
        <v>430</v>
      </c>
      <c r="AS59" s="348" t="s">
        <v>430</v>
      </c>
      <c r="AT59" s="348">
        <v>8.01</v>
      </c>
      <c r="AU59" s="351"/>
      <c r="AV59" s="346" t="s">
        <v>430</v>
      </c>
      <c r="AW59" s="346" t="s">
        <v>430</v>
      </c>
      <c r="AX59" s="346" t="s">
        <v>430</v>
      </c>
      <c r="AY59" s="346" t="s">
        <v>430</v>
      </c>
      <c r="AZ59" s="346">
        <v>4</v>
      </c>
      <c r="BA59" s="362"/>
      <c r="BB59" s="348">
        <v>17.570236237967599</v>
      </c>
      <c r="BC59" s="375">
        <v>1.23793006122236</v>
      </c>
      <c r="BD59" s="375">
        <v>1.6210199626065899E-2</v>
      </c>
      <c r="BE59" s="375">
        <v>0.22754724677355501</v>
      </c>
      <c r="BF59" s="373"/>
      <c r="BG59" s="348">
        <v>59.753500000000003</v>
      </c>
      <c r="BH59" s="348">
        <v>38.183599999999998</v>
      </c>
      <c r="BI59" s="348" t="s">
        <v>430</v>
      </c>
      <c r="BJ59" s="348">
        <v>2.0629</v>
      </c>
      <c r="BK59" s="373"/>
      <c r="BL59" s="372" t="s">
        <v>1385</v>
      </c>
      <c r="BM59" s="372" t="s">
        <v>1386</v>
      </c>
      <c r="BN59" s="372" t="s">
        <v>1387</v>
      </c>
      <c r="BO59" s="372" t="s">
        <v>1012</v>
      </c>
      <c r="BP59" s="372" t="s">
        <v>1388</v>
      </c>
      <c r="BQ59" s="373"/>
      <c r="BR59" s="354" t="s">
        <v>476</v>
      </c>
    </row>
    <row r="60" spans="1:70" s="428" customFormat="1" x14ac:dyDescent="0.25">
      <c r="A60" s="345" t="s">
        <v>1389</v>
      </c>
      <c r="B60" s="373"/>
      <c r="C60" s="719">
        <v>45334</v>
      </c>
      <c r="D60" s="373"/>
      <c r="E60" s="346">
        <v>806.49599999999998</v>
      </c>
      <c r="F60" s="373"/>
      <c r="G60" s="347">
        <v>12.33</v>
      </c>
      <c r="H60" s="374"/>
      <c r="I60" s="348">
        <v>0.40720000000000001</v>
      </c>
      <c r="J60" s="348">
        <v>0.65310000000000001</v>
      </c>
      <c r="K60" s="348">
        <v>2.4937999999999998</v>
      </c>
      <c r="L60" s="348">
        <v>10.4839</v>
      </c>
      <c r="M60" s="348">
        <v>-2.0651000000000002</v>
      </c>
      <c r="N60" s="350">
        <v>-0.80449999999999999</v>
      </c>
      <c r="O60" s="348">
        <v>3.8170000000000002</v>
      </c>
      <c r="P60" s="348" t="s">
        <v>430</v>
      </c>
      <c r="Q60" s="348" t="s">
        <v>430</v>
      </c>
      <c r="R60" s="348" t="s">
        <v>430</v>
      </c>
      <c r="S60" s="348">
        <v>13.223100000000001</v>
      </c>
      <c r="T60" s="348">
        <v>-1.5962000000000001</v>
      </c>
      <c r="U60" s="348">
        <v>0.32550000000000001</v>
      </c>
      <c r="V60" s="348">
        <v>-2.9134000000000002</v>
      </c>
      <c r="W60" s="348">
        <v>3.3529</v>
      </c>
      <c r="X60" s="348">
        <v>9.2628000000000004</v>
      </c>
      <c r="Y60" s="374"/>
      <c r="Z60" s="346">
        <v>11</v>
      </c>
      <c r="AA60" s="346">
        <v>7</v>
      </c>
      <c r="AB60" s="346">
        <v>10</v>
      </c>
      <c r="AC60" s="346">
        <v>11</v>
      </c>
      <c r="AD60" s="346">
        <v>14</v>
      </c>
      <c r="AE60" s="346">
        <v>14</v>
      </c>
      <c r="AF60" s="346">
        <v>5</v>
      </c>
      <c r="AG60" s="346" t="s">
        <v>430</v>
      </c>
      <c r="AH60" s="346" t="s">
        <v>430</v>
      </c>
      <c r="AI60" s="346" t="s">
        <v>430</v>
      </c>
      <c r="AJ60" s="346">
        <v>9</v>
      </c>
      <c r="AK60" s="346">
        <v>13</v>
      </c>
      <c r="AL60" s="346">
        <v>16</v>
      </c>
      <c r="AM60" s="346">
        <v>14</v>
      </c>
      <c r="AN60" s="346">
        <v>2</v>
      </c>
      <c r="AO60" s="373"/>
      <c r="AP60" s="348" t="s">
        <v>430</v>
      </c>
      <c r="AQ60" s="348" t="s">
        <v>430</v>
      </c>
      <c r="AR60" s="348" t="s">
        <v>430</v>
      </c>
      <c r="AS60" s="348" t="s">
        <v>430</v>
      </c>
      <c r="AT60" s="348">
        <v>0.87</v>
      </c>
      <c r="AU60" s="351"/>
      <c r="AV60" s="346" t="s">
        <v>430</v>
      </c>
      <c r="AW60" s="346" t="s">
        <v>430</v>
      </c>
      <c r="AX60" s="346" t="s">
        <v>430</v>
      </c>
      <c r="AY60" s="346" t="s">
        <v>430</v>
      </c>
      <c r="AZ60" s="346">
        <v>15</v>
      </c>
      <c r="BA60" s="362"/>
      <c r="BB60" s="348">
        <v>13.6139486361328</v>
      </c>
      <c r="BC60" s="375">
        <v>0.96437501395626501</v>
      </c>
      <c r="BD60" s="375">
        <v>1.9747307349342099E-2</v>
      </c>
      <c r="BE60" s="375">
        <v>-1.21100878723393E-2</v>
      </c>
      <c r="BF60" s="373"/>
      <c r="BG60" s="348">
        <v>54.259099999999997</v>
      </c>
      <c r="BH60" s="348">
        <v>40.784700000000001</v>
      </c>
      <c r="BI60" s="348">
        <v>3.4745200000000001</v>
      </c>
      <c r="BJ60" s="348">
        <v>1.4816800000000001</v>
      </c>
      <c r="BK60" s="373"/>
      <c r="BL60" s="372" t="s">
        <v>1390</v>
      </c>
      <c r="BM60" s="372" t="s">
        <v>1391</v>
      </c>
      <c r="BN60" s="372" t="s">
        <v>1392</v>
      </c>
      <c r="BO60" s="372" t="s">
        <v>1393</v>
      </c>
      <c r="BP60" s="372" t="s">
        <v>1394</v>
      </c>
      <c r="BQ60" s="373"/>
      <c r="BR60" s="354" t="s">
        <v>602</v>
      </c>
    </row>
    <row r="61" spans="1:70" s="428" customFormat="1" x14ac:dyDescent="0.25">
      <c r="A61" s="345" t="s">
        <v>1395</v>
      </c>
      <c r="B61" s="373"/>
      <c r="C61" s="719">
        <v>45546</v>
      </c>
      <c r="D61" s="373"/>
      <c r="E61" s="346">
        <v>745.12</v>
      </c>
      <c r="F61" s="373"/>
      <c r="G61" s="347">
        <v>9.6920999999999999</v>
      </c>
      <c r="H61" s="374"/>
      <c r="I61" s="348">
        <v>0.1767</v>
      </c>
      <c r="J61" s="348">
        <v>0.58850000000000002</v>
      </c>
      <c r="K61" s="348">
        <v>3.6555</v>
      </c>
      <c r="L61" s="348">
        <v>15.0398</v>
      </c>
      <c r="M61" s="348">
        <v>0.88580000000000003</v>
      </c>
      <c r="N61" s="350">
        <v>-1.1515</v>
      </c>
      <c r="O61" s="348" t="s">
        <v>430</v>
      </c>
      <c r="P61" s="348" t="s">
        <v>430</v>
      </c>
      <c r="Q61" s="348" t="s">
        <v>430</v>
      </c>
      <c r="R61" s="348" t="s">
        <v>430</v>
      </c>
      <c r="S61" s="348">
        <v>18.505600000000001</v>
      </c>
      <c r="T61" s="348">
        <v>0.7369</v>
      </c>
      <c r="U61" s="348">
        <v>2.6695000000000002</v>
      </c>
      <c r="V61" s="348">
        <v>-2.9266000000000001</v>
      </c>
      <c r="W61" s="348">
        <v>2.9847000000000001</v>
      </c>
      <c r="X61" s="348">
        <v>-1.7382</v>
      </c>
      <c r="Y61" s="374"/>
      <c r="Z61" s="346">
        <v>17</v>
      </c>
      <c r="AA61" s="346">
        <v>11</v>
      </c>
      <c r="AB61" s="346">
        <v>2</v>
      </c>
      <c r="AC61" s="346">
        <v>3</v>
      </c>
      <c r="AD61" s="346">
        <v>4</v>
      </c>
      <c r="AE61" s="346">
        <v>15</v>
      </c>
      <c r="AF61" s="346" t="s">
        <v>430</v>
      </c>
      <c r="AG61" s="346" t="s">
        <v>430</v>
      </c>
      <c r="AH61" s="346" t="s">
        <v>430</v>
      </c>
      <c r="AI61" s="346" t="s">
        <v>430</v>
      </c>
      <c r="AJ61" s="346">
        <v>3</v>
      </c>
      <c r="AK61" s="346">
        <v>6</v>
      </c>
      <c r="AL61" s="346">
        <v>14</v>
      </c>
      <c r="AM61" s="346">
        <v>15</v>
      </c>
      <c r="AN61" s="346">
        <v>7</v>
      </c>
      <c r="AO61" s="373"/>
      <c r="AP61" s="348" t="s">
        <v>430</v>
      </c>
      <c r="AQ61" s="348" t="s">
        <v>430</v>
      </c>
      <c r="AR61" s="348" t="s">
        <v>430</v>
      </c>
      <c r="AS61" s="348" t="s">
        <v>430</v>
      </c>
      <c r="AT61" s="348">
        <v>6.46</v>
      </c>
      <c r="AU61" s="351"/>
      <c r="AV61" s="346" t="s">
        <v>430</v>
      </c>
      <c r="AW61" s="346" t="s">
        <v>430</v>
      </c>
      <c r="AX61" s="346" t="s">
        <v>430</v>
      </c>
      <c r="AY61" s="346" t="s">
        <v>430</v>
      </c>
      <c r="AZ61" s="346">
        <v>6</v>
      </c>
      <c r="BA61" s="362"/>
      <c r="BB61" s="348">
        <v>16.831045223957499</v>
      </c>
      <c r="BC61" s="375">
        <v>1.1144695340017201</v>
      </c>
      <c r="BD61" s="375">
        <v>-3.5617598460416802E-2</v>
      </c>
      <c r="BE61" s="375">
        <v>-0.116445203203997</v>
      </c>
      <c r="BF61" s="373"/>
      <c r="BG61" s="348">
        <v>39.0608</v>
      </c>
      <c r="BH61" s="348">
        <v>37.231900000000003</v>
      </c>
      <c r="BI61" s="348">
        <v>20.0351</v>
      </c>
      <c r="BJ61" s="348">
        <v>3.6722000000000001</v>
      </c>
      <c r="BK61" s="373"/>
      <c r="BL61" s="372" t="s">
        <v>1396</v>
      </c>
      <c r="BM61" s="372" t="s">
        <v>1397</v>
      </c>
      <c r="BN61" s="372" t="s">
        <v>1398</v>
      </c>
      <c r="BO61" s="372" t="s">
        <v>874</v>
      </c>
      <c r="BP61" s="372" t="s">
        <v>1399</v>
      </c>
      <c r="BQ61" s="373"/>
      <c r="BR61" s="354" t="s">
        <v>602</v>
      </c>
    </row>
    <row r="62" spans="1:70" s="428" customFormat="1" x14ac:dyDescent="0.25">
      <c r="A62" s="345" t="s">
        <v>1400</v>
      </c>
      <c r="B62" s="373"/>
      <c r="C62" s="719">
        <v>39742</v>
      </c>
      <c r="D62" s="373"/>
      <c r="E62" s="346">
        <v>488.03</v>
      </c>
      <c r="F62" s="373"/>
      <c r="G62" s="347">
        <v>92.21</v>
      </c>
      <c r="H62" s="374"/>
      <c r="I62" s="348">
        <v>0.77600000000000002</v>
      </c>
      <c r="J62" s="348">
        <v>0.64400000000000002</v>
      </c>
      <c r="K62" s="348">
        <v>2.1717</v>
      </c>
      <c r="L62" s="348">
        <v>10.2463</v>
      </c>
      <c r="M62" s="348">
        <v>0.4138</v>
      </c>
      <c r="N62" s="350">
        <v>5.3227000000000002</v>
      </c>
      <c r="O62" s="348">
        <v>2.7149000000000001</v>
      </c>
      <c r="P62" s="348">
        <v>15.7247</v>
      </c>
      <c r="Q62" s="348">
        <v>13.1137</v>
      </c>
      <c r="R62" s="348">
        <v>13.106999999999999</v>
      </c>
      <c r="S62" s="348">
        <v>12.4101</v>
      </c>
      <c r="T62" s="348">
        <v>0.25009999999999999</v>
      </c>
      <c r="U62" s="348">
        <v>7.6715999999999998</v>
      </c>
      <c r="V62" s="348">
        <v>3.2471000000000001</v>
      </c>
      <c r="W62" s="348">
        <v>3.2008999999999999</v>
      </c>
      <c r="X62" s="348">
        <v>13.384499999999999</v>
      </c>
      <c r="Y62" s="374"/>
      <c r="Z62" s="346">
        <v>1</v>
      </c>
      <c r="AA62" s="346">
        <v>8</v>
      </c>
      <c r="AB62" s="346">
        <v>13</v>
      </c>
      <c r="AC62" s="346">
        <v>12</v>
      </c>
      <c r="AD62" s="346">
        <v>7</v>
      </c>
      <c r="AE62" s="346">
        <v>4</v>
      </c>
      <c r="AF62" s="346">
        <v>9</v>
      </c>
      <c r="AG62" s="346">
        <v>6</v>
      </c>
      <c r="AH62" s="346">
        <v>6</v>
      </c>
      <c r="AI62" s="346">
        <v>5</v>
      </c>
      <c r="AJ62" s="346">
        <v>15</v>
      </c>
      <c r="AK62" s="346">
        <v>7</v>
      </c>
      <c r="AL62" s="346">
        <v>3</v>
      </c>
      <c r="AM62" s="346">
        <v>4</v>
      </c>
      <c r="AN62" s="346">
        <v>5</v>
      </c>
      <c r="AO62" s="373"/>
      <c r="AP62" s="348">
        <v>13.87</v>
      </c>
      <c r="AQ62" s="348">
        <v>15.36</v>
      </c>
      <c r="AR62" s="348">
        <v>12.6</v>
      </c>
      <c r="AS62" s="348">
        <v>8.64</v>
      </c>
      <c r="AT62" s="348">
        <v>8.2899999999999991</v>
      </c>
      <c r="AU62" s="351"/>
      <c r="AV62" s="346">
        <v>4</v>
      </c>
      <c r="AW62" s="346">
        <v>5</v>
      </c>
      <c r="AX62" s="346">
        <v>5</v>
      </c>
      <c r="AY62" s="346">
        <v>4</v>
      </c>
      <c r="AZ62" s="346">
        <v>3</v>
      </c>
      <c r="BA62" s="362"/>
      <c r="BB62" s="348">
        <v>13.1735444186679</v>
      </c>
      <c r="BC62" s="375">
        <v>0.98388661079622897</v>
      </c>
      <c r="BD62" s="375">
        <v>6.9417688833960503E-2</v>
      </c>
      <c r="BE62" s="375">
        <v>0.22074940848062199</v>
      </c>
      <c r="BF62" s="373"/>
      <c r="BG62" s="348">
        <v>39.819299999999998</v>
      </c>
      <c r="BH62" s="348">
        <v>35.415999999999997</v>
      </c>
      <c r="BI62" s="348">
        <v>18.6494</v>
      </c>
      <c r="BJ62" s="348">
        <v>6.1153000000000004</v>
      </c>
      <c r="BK62" s="373"/>
      <c r="BL62" s="372" t="s">
        <v>1401</v>
      </c>
      <c r="BM62" s="372" t="s">
        <v>1402</v>
      </c>
      <c r="BN62" s="372" t="s">
        <v>1403</v>
      </c>
      <c r="BO62" s="372" t="s">
        <v>1404</v>
      </c>
      <c r="BP62" s="372" t="s">
        <v>1405</v>
      </c>
      <c r="BQ62" s="373"/>
      <c r="BR62" s="354" t="s">
        <v>518</v>
      </c>
    </row>
    <row r="63" spans="1:70" s="428" customFormat="1" x14ac:dyDescent="0.25">
      <c r="A63" s="345" t="s">
        <v>1406</v>
      </c>
      <c r="B63" s="373"/>
      <c r="C63" s="719">
        <v>45863</v>
      </c>
      <c r="D63" s="373"/>
      <c r="E63" s="346">
        <v>435.54399999999998</v>
      </c>
      <c r="F63" s="373"/>
      <c r="G63" s="347">
        <v>10.3078</v>
      </c>
      <c r="H63" s="374"/>
      <c r="I63" s="348">
        <v>0.57569999999999999</v>
      </c>
      <c r="J63" s="348">
        <v>0.59919999999999995</v>
      </c>
      <c r="K63" s="348">
        <v>2.9596</v>
      </c>
      <c r="L63" s="348">
        <v>12.3172</v>
      </c>
      <c r="M63" s="348">
        <v>-1.456</v>
      </c>
      <c r="N63" s="350" t="s">
        <v>430</v>
      </c>
      <c r="O63" s="348" t="s">
        <v>430</v>
      </c>
      <c r="P63" s="348" t="s">
        <v>430</v>
      </c>
      <c r="Q63" s="348" t="s">
        <v>430</v>
      </c>
      <c r="R63" s="348" t="s">
        <v>430</v>
      </c>
      <c r="S63" s="348">
        <v>15.055300000000001</v>
      </c>
      <c r="T63" s="348">
        <v>-0.79110000000000003</v>
      </c>
      <c r="U63" s="348">
        <v>2.9740000000000002</v>
      </c>
      <c r="V63" s="348" t="s">
        <v>430</v>
      </c>
      <c r="W63" s="348">
        <v>2.8035000000000001</v>
      </c>
      <c r="X63" s="348">
        <v>3.0779999999999998</v>
      </c>
      <c r="Y63" s="374"/>
      <c r="Z63" s="346">
        <v>4</v>
      </c>
      <c r="AA63" s="346">
        <v>9</v>
      </c>
      <c r="AB63" s="346">
        <v>7</v>
      </c>
      <c r="AC63" s="346">
        <v>6</v>
      </c>
      <c r="AD63" s="346">
        <v>13</v>
      </c>
      <c r="AE63" s="346" t="s">
        <v>430</v>
      </c>
      <c r="AF63" s="346" t="s">
        <v>430</v>
      </c>
      <c r="AG63" s="346" t="s">
        <v>430</v>
      </c>
      <c r="AH63" s="346" t="s">
        <v>430</v>
      </c>
      <c r="AI63" s="346" t="s">
        <v>430</v>
      </c>
      <c r="AJ63" s="346">
        <v>6</v>
      </c>
      <c r="AK63" s="346">
        <v>10</v>
      </c>
      <c r="AL63" s="346">
        <v>13</v>
      </c>
      <c r="AM63" s="346" t="s">
        <v>430</v>
      </c>
      <c r="AN63" s="346">
        <v>8</v>
      </c>
      <c r="AO63" s="373"/>
      <c r="AP63" s="348" t="s">
        <v>430</v>
      </c>
      <c r="AQ63" s="348" t="s">
        <v>430</v>
      </c>
      <c r="AR63" s="348" t="s">
        <v>430</v>
      </c>
      <c r="AS63" s="348" t="s">
        <v>430</v>
      </c>
      <c r="AT63" s="348" t="s">
        <v>430</v>
      </c>
      <c r="AU63" s="351"/>
      <c r="AV63" s="346" t="s">
        <v>430</v>
      </c>
      <c r="AW63" s="346" t="s">
        <v>430</v>
      </c>
      <c r="AX63" s="346" t="s">
        <v>430</v>
      </c>
      <c r="AY63" s="346" t="s">
        <v>430</v>
      </c>
      <c r="AZ63" s="346" t="s">
        <v>430</v>
      </c>
      <c r="BA63" s="362"/>
      <c r="BB63" s="348">
        <v>15.952255447706399</v>
      </c>
      <c r="BC63" s="375">
        <v>0.98695028040355903</v>
      </c>
      <c r="BD63" s="375">
        <v>-1.7011193028883199E-2</v>
      </c>
      <c r="BE63" s="375">
        <v>-0.21980931977995499</v>
      </c>
      <c r="BF63" s="373"/>
      <c r="BG63" s="348">
        <v>45.637</v>
      </c>
      <c r="BH63" s="348">
        <v>46.716099999999997</v>
      </c>
      <c r="BI63" s="348">
        <v>5.5739400000000003</v>
      </c>
      <c r="BJ63" s="348">
        <v>2.0729600000000001</v>
      </c>
      <c r="BK63" s="373"/>
      <c r="BL63" s="372" t="s">
        <v>1407</v>
      </c>
      <c r="BM63" s="372" t="s">
        <v>1408</v>
      </c>
      <c r="BN63" s="372" t="s">
        <v>1409</v>
      </c>
      <c r="BO63" s="372" t="s">
        <v>823</v>
      </c>
      <c r="BP63" s="372" t="s">
        <v>1410</v>
      </c>
      <c r="BQ63" s="373"/>
      <c r="BR63" s="354" t="s">
        <v>615</v>
      </c>
    </row>
    <row r="64" spans="1:70" s="428" customFormat="1" x14ac:dyDescent="0.25">
      <c r="A64" s="345" t="s">
        <v>1411</v>
      </c>
      <c r="B64" s="373"/>
      <c r="C64" s="719">
        <v>42345</v>
      </c>
      <c r="D64" s="373"/>
      <c r="E64" s="346">
        <v>311</v>
      </c>
      <c r="F64" s="373"/>
      <c r="G64" s="347">
        <v>36.3185</v>
      </c>
      <c r="H64" s="374"/>
      <c r="I64" s="348">
        <v>0.50529999999999997</v>
      </c>
      <c r="J64" s="348">
        <v>0.4425</v>
      </c>
      <c r="K64" s="348">
        <v>3.4759000000000002</v>
      </c>
      <c r="L64" s="348">
        <v>13.7994</v>
      </c>
      <c r="M64" s="348">
        <v>1.2111000000000001</v>
      </c>
      <c r="N64" s="350">
        <v>2.9365999999999999</v>
      </c>
      <c r="O64" s="348">
        <v>2.6808999999999998</v>
      </c>
      <c r="P64" s="348">
        <v>11.007899999999999</v>
      </c>
      <c r="Q64" s="348">
        <v>11.692399999999999</v>
      </c>
      <c r="R64" s="348">
        <v>12.9183</v>
      </c>
      <c r="S64" s="348">
        <v>17.7761</v>
      </c>
      <c r="T64" s="348">
        <v>1.1987000000000001</v>
      </c>
      <c r="U64" s="348">
        <v>5.0903999999999998</v>
      </c>
      <c r="V64" s="348">
        <v>0.81889999999999996</v>
      </c>
      <c r="W64" s="348">
        <v>3.3443000000000001</v>
      </c>
      <c r="X64" s="348">
        <v>12.9992</v>
      </c>
      <c r="Y64" s="374"/>
      <c r="Z64" s="346">
        <v>5</v>
      </c>
      <c r="AA64" s="346">
        <v>14</v>
      </c>
      <c r="AB64" s="346">
        <v>3</v>
      </c>
      <c r="AC64" s="346">
        <v>5</v>
      </c>
      <c r="AD64" s="346">
        <v>3</v>
      </c>
      <c r="AE64" s="346">
        <v>7</v>
      </c>
      <c r="AF64" s="346">
        <v>10</v>
      </c>
      <c r="AG64" s="346">
        <v>11</v>
      </c>
      <c r="AH64" s="346">
        <v>10</v>
      </c>
      <c r="AI64" s="346">
        <v>6</v>
      </c>
      <c r="AJ64" s="346">
        <v>4</v>
      </c>
      <c r="AK64" s="346">
        <v>3</v>
      </c>
      <c r="AL64" s="346">
        <v>4</v>
      </c>
      <c r="AM64" s="346">
        <v>7</v>
      </c>
      <c r="AN64" s="346">
        <v>3</v>
      </c>
      <c r="AO64" s="373"/>
      <c r="AP64" s="348">
        <v>12.5</v>
      </c>
      <c r="AQ64" s="348">
        <v>13.23</v>
      </c>
      <c r="AR64" s="348">
        <v>9.7799999999999994</v>
      </c>
      <c r="AS64" s="348">
        <v>6.68</v>
      </c>
      <c r="AT64" s="348">
        <v>7.82</v>
      </c>
      <c r="AU64" s="351"/>
      <c r="AV64" s="346">
        <v>6</v>
      </c>
      <c r="AW64" s="346">
        <v>8</v>
      </c>
      <c r="AX64" s="346">
        <v>11</v>
      </c>
      <c r="AY64" s="346">
        <v>8</v>
      </c>
      <c r="AZ64" s="346">
        <v>5</v>
      </c>
      <c r="BA64" s="362"/>
      <c r="BB64" s="348">
        <v>13.7688802041116</v>
      </c>
      <c r="BC64" s="375">
        <v>0.97805239289995505</v>
      </c>
      <c r="BD64" s="375">
        <v>4.1705268126516898E-2</v>
      </c>
      <c r="BE64" s="375">
        <v>-0.38446863422822902</v>
      </c>
      <c r="BF64" s="373"/>
      <c r="BG64" s="348">
        <v>35.868099999999998</v>
      </c>
      <c r="BH64" s="348">
        <v>39.092199999999998</v>
      </c>
      <c r="BI64" s="348">
        <v>18.751200000000001</v>
      </c>
      <c r="BJ64" s="348">
        <v>6.2885</v>
      </c>
      <c r="BK64" s="373"/>
      <c r="BL64" s="372" t="s">
        <v>1412</v>
      </c>
      <c r="BM64" s="372" t="s">
        <v>1413</v>
      </c>
      <c r="BN64" s="372" t="s">
        <v>1414</v>
      </c>
      <c r="BO64" s="372" t="s">
        <v>1415</v>
      </c>
      <c r="BP64" s="372" t="s">
        <v>1416</v>
      </c>
      <c r="BQ64" s="373"/>
      <c r="BR64" s="354" t="s">
        <v>554</v>
      </c>
    </row>
    <row r="65" spans="1:70" s="428" customFormat="1" x14ac:dyDescent="0.25">
      <c r="A65" s="345" t="s">
        <v>1417</v>
      </c>
      <c r="B65" s="373"/>
      <c r="C65" s="719">
        <v>45833</v>
      </c>
      <c r="D65" s="373"/>
      <c r="E65" s="346">
        <v>115.09</v>
      </c>
      <c r="F65" s="373"/>
      <c r="G65" s="347">
        <v>8.99</v>
      </c>
      <c r="H65" s="374"/>
      <c r="I65" s="348">
        <v>-0.88200000000000001</v>
      </c>
      <c r="J65" s="348">
        <v>-0.77259999999999995</v>
      </c>
      <c r="K65" s="348">
        <v>-0.77259999999999995</v>
      </c>
      <c r="L65" s="348">
        <v>5.0233999999999996</v>
      </c>
      <c r="M65" s="348">
        <v>-1.4254</v>
      </c>
      <c r="N65" s="350" t="s">
        <v>430</v>
      </c>
      <c r="O65" s="348" t="s">
        <v>430</v>
      </c>
      <c r="P65" s="348" t="s">
        <v>430</v>
      </c>
      <c r="Q65" s="348" t="s">
        <v>430</v>
      </c>
      <c r="R65" s="348" t="s">
        <v>430</v>
      </c>
      <c r="S65" s="348">
        <v>5.0233999999999996</v>
      </c>
      <c r="T65" s="348">
        <v>-2.4946000000000002</v>
      </c>
      <c r="U65" s="348">
        <v>-3.0205000000000002</v>
      </c>
      <c r="V65" s="348">
        <v>-11.776300000000001</v>
      </c>
      <c r="W65" s="348">
        <v>-3.125</v>
      </c>
      <c r="X65" s="348">
        <v>-10.1</v>
      </c>
      <c r="Y65" s="374"/>
      <c r="Z65" s="346">
        <v>19</v>
      </c>
      <c r="AA65" s="346">
        <v>19</v>
      </c>
      <c r="AB65" s="346">
        <v>18</v>
      </c>
      <c r="AC65" s="346">
        <v>18</v>
      </c>
      <c r="AD65" s="346">
        <v>12</v>
      </c>
      <c r="AE65" s="346" t="s">
        <v>430</v>
      </c>
      <c r="AF65" s="346" t="s">
        <v>430</v>
      </c>
      <c r="AG65" s="346" t="s">
        <v>430</v>
      </c>
      <c r="AH65" s="346" t="s">
        <v>430</v>
      </c>
      <c r="AI65" s="346" t="s">
        <v>430</v>
      </c>
      <c r="AJ65" s="346">
        <v>18</v>
      </c>
      <c r="AK65" s="346">
        <v>16</v>
      </c>
      <c r="AL65" s="346">
        <v>18</v>
      </c>
      <c r="AM65" s="346">
        <v>17</v>
      </c>
      <c r="AN65" s="346">
        <v>18</v>
      </c>
      <c r="AO65" s="373"/>
      <c r="AP65" s="348" t="s">
        <v>430</v>
      </c>
      <c r="AQ65" s="348" t="s">
        <v>430</v>
      </c>
      <c r="AR65" s="348" t="s">
        <v>430</v>
      </c>
      <c r="AS65" s="348" t="s">
        <v>430</v>
      </c>
      <c r="AT65" s="348">
        <v>-4.68</v>
      </c>
      <c r="AU65" s="351"/>
      <c r="AV65" s="346" t="s">
        <v>430</v>
      </c>
      <c r="AW65" s="346" t="s">
        <v>430</v>
      </c>
      <c r="AX65" s="346" t="s">
        <v>430</v>
      </c>
      <c r="AY65" s="346" t="s">
        <v>430</v>
      </c>
      <c r="AZ65" s="346">
        <v>17</v>
      </c>
      <c r="BA65" s="362"/>
      <c r="BB65" s="348">
        <v>11.5198389562877</v>
      </c>
      <c r="BC65" s="375">
        <v>0.675330574455971</v>
      </c>
      <c r="BD65" s="375">
        <v>-0.106803005766925</v>
      </c>
      <c r="BE65" s="375">
        <v>-1.09779731529702</v>
      </c>
      <c r="BF65" s="373"/>
      <c r="BG65" s="348">
        <v>25.159800000000001</v>
      </c>
      <c r="BH65" s="348">
        <v>43.8078</v>
      </c>
      <c r="BI65" s="348" t="s">
        <v>430</v>
      </c>
      <c r="BJ65" s="348">
        <v>31.032399999999999</v>
      </c>
      <c r="BK65" s="373"/>
      <c r="BL65" s="372" t="s">
        <v>1418</v>
      </c>
      <c r="BM65" s="372" t="s">
        <v>1419</v>
      </c>
      <c r="BN65" s="372" t="s">
        <v>1420</v>
      </c>
      <c r="BO65" s="372" t="s">
        <v>1421</v>
      </c>
      <c r="BP65" s="372" t="s">
        <v>685</v>
      </c>
      <c r="BQ65" s="373"/>
      <c r="BR65" s="354" t="s">
        <v>463</v>
      </c>
    </row>
    <row r="66" spans="1:70" s="428" customFormat="1" x14ac:dyDescent="0.25">
      <c r="A66" s="345" t="s">
        <v>1422</v>
      </c>
      <c r="B66" s="373"/>
      <c r="C66" s="719">
        <v>46183</v>
      </c>
      <c r="D66" s="373"/>
      <c r="E66" s="346">
        <v>91.905799999999999</v>
      </c>
      <c r="F66" s="373"/>
      <c r="G66" s="347">
        <v>10.149699999999999</v>
      </c>
      <c r="H66" s="374"/>
      <c r="I66" s="348">
        <v>0.42449999999999999</v>
      </c>
      <c r="J66" s="348">
        <v>0.39069999999999999</v>
      </c>
      <c r="K66" s="348" t="s">
        <v>430</v>
      </c>
      <c r="L66" s="348" t="s">
        <v>430</v>
      </c>
      <c r="M66" s="348" t="s">
        <v>430</v>
      </c>
      <c r="N66" s="350" t="s">
        <v>430</v>
      </c>
      <c r="O66" s="348" t="s">
        <v>430</v>
      </c>
      <c r="P66" s="348" t="s">
        <v>430</v>
      </c>
      <c r="Q66" s="348" t="s">
        <v>430</v>
      </c>
      <c r="R66" s="348" t="s">
        <v>430</v>
      </c>
      <c r="S66" s="348" t="s">
        <v>430</v>
      </c>
      <c r="T66" s="348" t="s">
        <v>430</v>
      </c>
      <c r="U66" s="348" t="s">
        <v>430</v>
      </c>
      <c r="V66" s="348" t="s">
        <v>430</v>
      </c>
      <c r="W66" s="348" t="s">
        <v>430</v>
      </c>
      <c r="X66" s="348">
        <v>1.4970000000000001</v>
      </c>
      <c r="Y66" s="374"/>
      <c r="Z66" s="346">
        <v>9</v>
      </c>
      <c r="AA66" s="346">
        <v>16</v>
      </c>
      <c r="AB66" s="346" t="s">
        <v>430</v>
      </c>
      <c r="AC66" s="346" t="s">
        <v>430</v>
      </c>
      <c r="AD66" s="346" t="s">
        <v>430</v>
      </c>
      <c r="AE66" s="346" t="s">
        <v>430</v>
      </c>
      <c r="AF66" s="346" t="s">
        <v>430</v>
      </c>
      <c r="AG66" s="346" t="s">
        <v>430</v>
      </c>
      <c r="AH66" s="346" t="s">
        <v>430</v>
      </c>
      <c r="AI66" s="346" t="s">
        <v>430</v>
      </c>
      <c r="AJ66" s="346" t="s">
        <v>430</v>
      </c>
      <c r="AK66" s="346" t="s">
        <v>430</v>
      </c>
      <c r="AL66" s="346" t="s">
        <v>430</v>
      </c>
      <c r="AM66" s="346" t="s">
        <v>430</v>
      </c>
      <c r="AN66" s="346" t="s">
        <v>430</v>
      </c>
      <c r="AO66" s="373"/>
      <c r="AP66" s="348" t="s">
        <v>430</v>
      </c>
      <c r="AQ66" s="348" t="s">
        <v>430</v>
      </c>
      <c r="AR66" s="348" t="s">
        <v>430</v>
      </c>
      <c r="AS66" s="348" t="s">
        <v>430</v>
      </c>
      <c r="AT66" s="348" t="s">
        <v>430</v>
      </c>
      <c r="AU66" s="351"/>
      <c r="AV66" s="346" t="s">
        <v>430</v>
      </c>
      <c r="AW66" s="346" t="s">
        <v>430</v>
      </c>
      <c r="AX66" s="346" t="s">
        <v>430</v>
      </c>
      <c r="AY66" s="346" t="s">
        <v>430</v>
      </c>
      <c r="AZ66" s="346" t="s">
        <v>430</v>
      </c>
      <c r="BA66" s="362"/>
      <c r="BB66" s="348" t="s">
        <v>430</v>
      </c>
      <c r="BC66" s="375">
        <v>0</v>
      </c>
      <c r="BD66" s="375">
        <v>0</v>
      </c>
      <c r="BE66" s="375" t="s">
        <v>430</v>
      </c>
      <c r="BF66" s="373"/>
      <c r="BG66" s="348" t="s">
        <v>430</v>
      </c>
      <c r="BH66" s="348" t="s">
        <v>430</v>
      </c>
      <c r="BI66" s="348" t="s">
        <v>430</v>
      </c>
      <c r="BJ66" s="348" t="s">
        <v>430</v>
      </c>
      <c r="BK66" s="373"/>
      <c r="BL66" s="372" t="s">
        <v>430</v>
      </c>
      <c r="BM66" s="372" t="s">
        <v>430</v>
      </c>
      <c r="BN66" s="372" t="s">
        <v>430</v>
      </c>
      <c r="BO66" s="372" t="s">
        <v>430</v>
      </c>
      <c r="BP66" s="372" t="s">
        <v>430</v>
      </c>
      <c r="BQ66" s="373"/>
      <c r="BR66" s="354" t="s">
        <v>1423</v>
      </c>
    </row>
    <row r="67" spans="1:70" x14ac:dyDescent="0.25">
      <c r="A67" s="36" t="s">
        <v>93</v>
      </c>
      <c r="B67" s="43"/>
      <c r="C67" s="720"/>
      <c r="D67" s="43"/>
      <c r="E67" s="51"/>
      <c r="F67" s="43"/>
      <c r="G67" s="55"/>
      <c r="H67" s="66"/>
      <c r="I67" s="59">
        <v>0.34560000000000002</v>
      </c>
      <c r="J67" s="59">
        <v>0.65549999999999997</v>
      </c>
      <c r="K67" s="59">
        <v>2.5760999999999998</v>
      </c>
      <c r="L67" s="59">
        <v>11.8599</v>
      </c>
      <c r="M67" s="59">
        <v>-0.13270000000000001</v>
      </c>
      <c r="N67" s="70">
        <v>2.6591999999999998</v>
      </c>
      <c r="O67" s="59">
        <v>3.0552999999999999</v>
      </c>
      <c r="P67" s="59">
        <v>15.6228</v>
      </c>
      <c r="Q67" s="59">
        <v>13.6747</v>
      </c>
      <c r="R67" s="59">
        <v>13.901400000000001</v>
      </c>
      <c r="S67" s="59">
        <v>14.485300000000001</v>
      </c>
      <c r="T67" s="59">
        <v>-3.4200000000000001E-2</v>
      </c>
      <c r="U67" s="59">
        <v>4.0156000000000001</v>
      </c>
      <c r="V67" s="59">
        <v>-0.22670000000000001</v>
      </c>
      <c r="W67" s="59">
        <v>2.2717000000000001</v>
      </c>
      <c r="X67" s="59">
        <v>10.0214</v>
      </c>
      <c r="Y67" s="66"/>
      <c r="Z67" s="51">
        <v>19</v>
      </c>
      <c r="AA67" s="51">
        <v>19</v>
      </c>
      <c r="AB67" s="51">
        <v>18</v>
      </c>
      <c r="AC67" s="51">
        <v>18</v>
      </c>
      <c r="AD67" s="51">
        <v>18</v>
      </c>
      <c r="AE67" s="51">
        <v>16</v>
      </c>
      <c r="AF67" s="51">
        <v>14</v>
      </c>
      <c r="AG67" s="51">
        <v>11</v>
      </c>
      <c r="AH67" s="51">
        <v>11</v>
      </c>
      <c r="AI67" s="51">
        <v>7</v>
      </c>
      <c r="AJ67" s="51">
        <v>18</v>
      </c>
      <c r="AK67" s="51">
        <v>18</v>
      </c>
      <c r="AL67" s="51">
        <v>18</v>
      </c>
      <c r="AM67" s="51">
        <v>17</v>
      </c>
      <c r="AN67" s="51">
        <v>18</v>
      </c>
      <c r="AO67" s="43"/>
      <c r="AP67" s="59">
        <v>14.32</v>
      </c>
      <c r="AQ67" s="59">
        <v>15.89875</v>
      </c>
      <c r="AR67" s="59">
        <v>12.4690909090909</v>
      </c>
      <c r="AS67" s="59">
        <v>8.1390909090909105</v>
      </c>
      <c r="AT67" s="59">
        <v>5.63</v>
      </c>
      <c r="AU67" s="78"/>
      <c r="AV67" s="51">
        <v>7</v>
      </c>
      <c r="AW67" s="51">
        <v>8</v>
      </c>
      <c r="AX67" s="51">
        <v>11</v>
      </c>
      <c r="AY67" s="51">
        <v>11</v>
      </c>
      <c r="AZ67" s="51">
        <v>17</v>
      </c>
      <c r="BA67" s="258"/>
      <c r="BB67" s="59"/>
      <c r="BC67" s="276"/>
      <c r="BD67" s="276"/>
      <c r="BE67" s="276"/>
      <c r="BF67" s="43"/>
      <c r="BG67" s="59"/>
      <c r="BH67" s="59"/>
      <c r="BI67" s="59"/>
      <c r="BJ67" s="59"/>
      <c r="BK67" s="43"/>
      <c r="BL67" s="84"/>
      <c r="BM67" s="84"/>
      <c r="BN67" s="84"/>
      <c r="BO67" s="84"/>
      <c r="BP67" s="84"/>
      <c r="BQ67" s="43"/>
      <c r="BR67" s="88"/>
    </row>
    <row r="68" spans="1:70" x14ac:dyDescent="0.25">
      <c r="A68" s="37" t="s">
        <v>94</v>
      </c>
      <c r="B68" s="44"/>
      <c r="C68" s="721"/>
      <c r="D68" s="44"/>
      <c r="E68" s="52"/>
      <c r="F68" s="44"/>
      <c r="G68" s="56"/>
      <c r="H68" s="67"/>
      <c r="I68" s="60">
        <v>0.77600000000000002</v>
      </c>
      <c r="J68" s="60">
        <v>1.9809000000000001</v>
      </c>
      <c r="K68" s="60">
        <v>4.4287000000000001</v>
      </c>
      <c r="L68" s="60">
        <v>22.453900000000001</v>
      </c>
      <c r="M68" s="60">
        <v>7.5659999999999998</v>
      </c>
      <c r="N68" s="71">
        <v>10.6365</v>
      </c>
      <c r="O68" s="60">
        <v>6.1982999999999997</v>
      </c>
      <c r="P68" s="60">
        <v>19.752500000000001</v>
      </c>
      <c r="Q68" s="60">
        <v>16.5611</v>
      </c>
      <c r="R68" s="60">
        <v>15.738799999999999</v>
      </c>
      <c r="S68" s="60">
        <v>25.1736</v>
      </c>
      <c r="T68" s="60">
        <v>8.3109999999999999</v>
      </c>
      <c r="U68" s="60">
        <v>11.933999999999999</v>
      </c>
      <c r="V68" s="60">
        <v>8.8500999999999994</v>
      </c>
      <c r="W68" s="60">
        <v>4.1902999999999997</v>
      </c>
      <c r="X68" s="60">
        <v>18.727</v>
      </c>
      <c r="Y68" s="67"/>
      <c r="Z68" s="52"/>
      <c r="AA68" s="52"/>
      <c r="AB68" s="52"/>
      <c r="AC68" s="52"/>
      <c r="AD68" s="52"/>
      <c r="AE68" s="52"/>
      <c r="AF68" s="52"/>
      <c r="AG68" s="52"/>
      <c r="AH68" s="52"/>
      <c r="AI68" s="52"/>
      <c r="AJ68" s="52"/>
      <c r="AK68" s="52"/>
      <c r="AL68" s="52"/>
      <c r="AM68" s="52"/>
      <c r="AN68" s="52"/>
      <c r="AO68" s="44"/>
      <c r="AP68" s="60">
        <v>16.82</v>
      </c>
      <c r="AQ68" s="60">
        <v>18.3</v>
      </c>
      <c r="AR68" s="60">
        <v>16.350000000000001</v>
      </c>
      <c r="AS68" s="60">
        <v>13.43</v>
      </c>
      <c r="AT68" s="60">
        <v>21.81</v>
      </c>
      <c r="AU68" s="79"/>
      <c r="AV68" s="52"/>
      <c r="AW68" s="52"/>
      <c r="AX68" s="52"/>
      <c r="AY68" s="52"/>
      <c r="AZ68" s="52"/>
      <c r="BA68" s="259"/>
      <c r="BB68" s="60"/>
      <c r="BC68" s="277"/>
      <c r="BD68" s="277"/>
      <c r="BE68" s="277"/>
      <c r="BF68" s="44"/>
      <c r="BG68" s="60"/>
      <c r="BH68" s="60"/>
      <c r="BI68" s="60"/>
      <c r="BJ68" s="60"/>
      <c r="BK68" s="44"/>
      <c r="BL68" s="85"/>
      <c r="BM68" s="85"/>
      <c r="BN68" s="85"/>
      <c r="BO68" s="85"/>
      <c r="BP68" s="85"/>
      <c r="BQ68" s="44"/>
      <c r="BR68" s="89"/>
    </row>
    <row r="69" spans="1:70" x14ac:dyDescent="0.25">
      <c r="A69" s="37" t="s">
        <v>95</v>
      </c>
      <c r="B69" s="44"/>
      <c r="C69" s="721"/>
      <c r="D69" s="44"/>
      <c r="E69" s="52"/>
      <c r="F69" s="44"/>
      <c r="G69" s="56"/>
      <c r="H69" s="67"/>
      <c r="I69" s="60">
        <v>-0.88200000000000001</v>
      </c>
      <c r="J69" s="60">
        <v>-0.77259999999999995</v>
      </c>
      <c r="K69" s="60">
        <v>-0.77259999999999995</v>
      </c>
      <c r="L69" s="60">
        <v>5.0233999999999996</v>
      </c>
      <c r="M69" s="60">
        <v>-4.9476000000000004</v>
      </c>
      <c r="N69" s="71">
        <v>-2.7185999999999999</v>
      </c>
      <c r="O69" s="60">
        <v>-0.84799999999999998</v>
      </c>
      <c r="P69" s="60">
        <v>11.007899999999999</v>
      </c>
      <c r="Q69" s="60">
        <v>10.998799999999999</v>
      </c>
      <c r="R69" s="60">
        <v>11.5992</v>
      </c>
      <c r="S69" s="60">
        <v>5.0233999999999996</v>
      </c>
      <c r="T69" s="60">
        <v>-4.4623999999999997</v>
      </c>
      <c r="U69" s="60">
        <v>-3.0205000000000002</v>
      </c>
      <c r="V69" s="60">
        <v>-11.776300000000001</v>
      </c>
      <c r="W69" s="60">
        <v>-3.125</v>
      </c>
      <c r="X69" s="60">
        <v>-10.1</v>
      </c>
      <c r="Y69" s="67"/>
      <c r="Z69" s="52"/>
      <c r="AA69" s="52"/>
      <c r="AB69" s="52"/>
      <c r="AC69" s="52"/>
      <c r="AD69" s="52"/>
      <c r="AE69" s="52"/>
      <c r="AF69" s="52"/>
      <c r="AG69" s="52"/>
      <c r="AH69" s="52"/>
      <c r="AI69" s="52"/>
      <c r="AJ69" s="52"/>
      <c r="AK69" s="52"/>
      <c r="AL69" s="52"/>
      <c r="AM69" s="52"/>
      <c r="AN69" s="52"/>
      <c r="AO69" s="44"/>
      <c r="AP69" s="60">
        <v>12.42</v>
      </c>
      <c r="AQ69" s="60">
        <v>13.23</v>
      </c>
      <c r="AR69" s="60">
        <v>9.7799999999999994</v>
      </c>
      <c r="AS69" s="60">
        <v>5.31</v>
      </c>
      <c r="AT69" s="60">
        <v>-4.68</v>
      </c>
      <c r="AU69" s="79"/>
      <c r="AV69" s="52"/>
      <c r="AW69" s="52"/>
      <c r="AX69" s="52"/>
      <c r="AY69" s="52"/>
      <c r="AZ69" s="52"/>
      <c r="BA69" s="259"/>
      <c r="BB69" s="60"/>
      <c r="BC69" s="277"/>
      <c r="BD69" s="277"/>
      <c r="BE69" s="277"/>
      <c r="BF69" s="44"/>
      <c r="BG69" s="60"/>
      <c r="BH69" s="60"/>
      <c r="BI69" s="60"/>
      <c r="BJ69" s="60"/>
      <c r="BK69" s="44"/>
      <c r="BL69" s="85"/>
      <c r="BM69" s="85"/>
      <c r="BN69" s="85"/>
      <c r="BO69" s="85"/>
      <c r="BP69" s="85"/>
      <c r="BQ69" s="44"/>
      <c r="BR69" s="89"/>
    </row>
    <row r="70" spans="1:70" x14ac:dyDescent="0.25">
      <c r="A70" s="38" t="s">
        <v>96</v>
      </c>
      <c r="B70" s="45"/>
      <c r="C70" s="722"/>
      <c r="D70" s="45"/>
      <c r="E70" s="53"/>
      <c r="F70" s="45"/>
      <c r="G70" s="57"/>
      <c r="H70" s="68"/>
      <c r="I70" s="61">
        <v>0.4214</v>
      </c>
      <c r="J70" s="61">
        <v>0.59609999999999996</v>
      </c>
      <c r="K70" s="61">
        <v>2.5914999999999999</v>
      </c>
      <c r="L70" s="61">
        <v>10.834899999999999</v>
      </c>
      <c r="M70" s="61">
        <v>-0.87175000000000002</v>
      </c>
      <c r="N70" s="72">
        <v>2.6669</v>
      </c>
      <c r="O70" s="61">
        <v>2.8833000000000002</v>
      </c>
      <c r="P70" s="61">
        <v>15.7247</v>
      </c>
      <c r="Q70" s="61">
        <v>13.1137</v>
      </c>
      <c r="R70" s="61">
        <v>14.3348</v>
      </c>
      <c r="S70" s="61">
        <v>13.1991</v>
      </c>
      <c r="T70" s="61">
        <v>-0.79110000000000003</v>
      </c>
      <c r="U70" s="61">
        <v>3.7176999999999998</v>
      </c>
      <c r="V70" s="61">
        <v>-1.492</v>
      </c>
      <c r="W70" s="61">
        <v>2.4847000000000001</v>
      </c>
      <c r="X70" s="61">
        <v>12.6991</v>
      </c>
      <c r="Y70" s="68"/>
      <c r="Z70" s="53"/>
      <c r="AA70" s="53"/>
      <c r="AB70" s="53"/>
      <c r="AC70" s="53"/>
      <c r="AD70" s="53"/>
      <c r="AE70" s="53"/>
      <c r="AF70" s="53"/>
      <c r="AG70" s="53"/>
      <c r="AH70" s="53"/>
      <c r="AI70" s="53"/>
      <c r="AJ70" s="53"/>
      <c r="AK70" s="53"/>
      <c r="AL70" s="53"/>
      <c r="AM70" s="53"/>
      <c r="AN70" s="53"/>
      <c r="AO70" s="45"/>
      <c r="AP70" s="61">
        <v>13.87</v>
      </c>
      <c r="AQ70" s="61">
        <v>15.62</v>
      </c>
      <c r="AR70" s="61">
        <v>11.99</v>
      </c>
      <c r="AS70" s="61">
        <v>7.98</v>
      </c>
      <c r="AT70" s="61">
        <v>4.49</v>
      </c>
      <c r="AU70" s="80"/>
      <c r="AV70" s="53"/>
      <c r="AW70" s="53"/>
      <c r="AX70" s="53"/>
      <c r="AY70" s="53"/>
      <c r="AZ70" s="53"/>
      <c r="BA70" s="262"/>
      <c r="BB70" s="61"/>
      <c r="BC70" s="279"/>
      <c r="BD70" s="279"/>
      <c r="BE70" s="279"/>
      <c r="BF70" s="45"/>
      <c r="BG70" s="61"/>
      <c r="BH70" s="61"/>
      <c r="BI70" s="61"/>
      <c r="BJ70" s="61"/>
      <c r="BK70" s="45"/>
      <c r="BL70" s="86"/>
      <c r="BM70" s="86"/>
      <c r="BN70" s="86"/>
      <c r="BO70" s="86"/>
      <c r="BP70" s="86"/>
      <c r="BQ70" s="45"/>
      <c r="BR70" s="90"/>
    </row>
    <row r="71" spans="1:70" ht="14.5" x14ac:dyDescent="0.25">
      <c r="A71" s="39" t="s">
        <v>117</v>
      </c>
      <c r="B71" s="46"/>
      <c r="C71" s="72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63"/>
      <c r="BB71" s="62"/>
      <c r="BC71" s="245"/>
      <c r="BD71" s="245"/>
      <c r="BE71" s="245"/>
      <c r="BF71" s="46"/>
      <c r="BG71" s="62"/>
      <c r="BH71" s="62"/>
      <c r="BI71" s="62"/>
      <c r="BJ71" s="62"/>
      <c r="BK71" s="46"/>
      <c r="BL71" s="87"/>
      <c r="BM71" s="87"/>
      <c r="BN71" s="87"/>
      <c r="BO71" s="87"/>
      <c r="BP71" s="87"/>
      <c r="BQ71" s="46"/>
      <c r="BR71" s="91"/>
    </row>
    <row r="72" spans="1:70" s="428" customFormat="1" x14ac:dyDescent="0.25">
      <c r="A72" s="481" t="s">
        <v>1424</v>
      </c>
      <c r="B72" s="402"/>
      <c r="C72" s="724">
        <v>41275</v>
      </c>
      <c r="D72" s="402"/>
      <c r="E72" s="403">
        <v>6171.62</v>
      </c>
      <c r="F72" s="402"/>
      <c r="G72" s="404">
        <v>198.53790000000001</v>
      </c>
      <c r="H72" s="406"/>
      <c r="I72" s="405">
        <v>0.69020000000000004</v>
      </c>
      <c r="J72" s="405">
        <v>0.70140000000000002</v>
      </c>
      <c r="K72" s="405">
        <v>2.0226999999999999</v>
      </c>
      <c r="L72" s="405">
        <v>9.4436999999999998</v>
      </c>
      <c r="M72" s="405">
        <v>-1.7970999999999999</v>
      </c>
      <c r="N72" s="407">
        <v>3.6926999999999999</v>
      </c>
      <c r="O72" s="405">
        <v>6.0578000000000003</v>
      </c>
      <c r="P72" s="405">
        <v>19.608799999999999</v>
      </c>
      <c r="Q72" s="405">
        <v>16.514900000000001</v>
      </c>
      <c r="R72" s="405">
        <v>15.077999999999999</v>
      </c>
      <c r="S72" s="405">
        <v>11.9572</v>
      </c>
      <c r="T72" s="405">
        <v>-1.9015</v>
      </c>
      <c r="U72" s="405">
        <v>5.4770000000000003</v>
      </c>
      <c r="V72" s="405">
        <v>1.2937000000000001</v>
      </c>
      <c r="W72" s="405">
        <v>2.5482</v>
      </c>
      <c r="X72" s="405">
        <v>14.641500000000001</v>
      </c>
      <c r="Y72" s="406"/>
      <c r="Z72" s="403">
        <v>2</v>
      </c>
      <c r="AA72" s="403">
        <v>6</v>
      </c>
      <c r="AB72" s="403">
        <v>16</v>
      </c>
      <c r="AC72" s="403">
        <v>16</v>
      </c>
      <c r="AD72" s="403">
        <v>16</v>
      </c>
      <c r="AE72" s="403">
        <v>9</v>
      </c>
      <c r="AF72" s="403">
        <v>3</v>
      </c>
      <c r="AG72" s="403">
        <v>3</v>
      </c>
      <c r="AH72" s="403">
        <v>3</v>
      </c>
      <c r="AI72" s="403">
        <v>4</v>
      </c>
      <c r="AJ72" s="403">
        <v>16</v>
      </c>
      <c r="AK72" s="403">
        <v>17</v>
      </c>
      <c r="AL72" s="403">
        <v>8</v>
      </c>
      <c r="AM72" s="403">
        <v>9</v>
      </c>
      <c r="AN72" s="403">
        <v>10</v>
      </c>
      <c r="AO72" s="402"/>
      <c r="AP72" s="405">
        <v>16.670000000000002</v>
      </c>
      <c r="AQ72" s="405">
        <v>19.23</v>
      </c>
      <c r="AR72" s="405">
        <v>15.94</v>
      </c>
      <c r="AS72" s="405">
        <v>10.47</v>
      </c>
      <c r="AT72" s="405">
        <v>4.45</v>
      </c>
      <c r="AU72" s="408"/>
      <c r="AV72" s="403">
        <v>3</v>
      </c>
      <c r="AW72" s="403">
        <v>3</v>
      </c>
      <c r="AX72" s="403">
        <v>3</v>
      </c>
      <c r="AY72" s="403">
        <v>3</v>
      </c>
      <c r="AZ72" s="403">
        <v>11</v>
      </c>
      <c r="BA72" s="409"/>
      <c r="BB72" s="405">
        <v>12.8142182986186</v>
      </c>
      <c r="BC72" s="410">
        <v>0.92902805140655198</v>
      </c>
      <c r="BD72" s="410">
        <v>9.4231748416623295E-2</v>
      </c>
      <c r="BE72" s="410">
        <v>0.296857207487362</v>
      </c>
      <c r="BF72" s="402"/>
      <c r="BG72" s="405">
        <v>41.855800000000002</v>
      </c>
      <c r="BH72" s="405">
        <v>35.896999999999998</v>
      </c>
      <c r="BI72" s="405">
        <v>14.389099999999999</v>
      </c>
      <c r="BJ72" s="405">
        <v>7.8581000000000003</v>
      </c>
      <c r="BK72" s="402"/>
      <c r="BL72" s="401" t="s">
        <v>1324</v>
      </c>
      <c r="BM72" s="401" t="s">
        <v>1325</v>
      </c>
      <c r="BN72" s="401" t="s">
        <v>1326</v>
      </c>
      <c r="BO72" s="401" t="s">
        <v>1327</v>
      </c>
      <c r="BP72" s="401" t="s">
        <v>1328</v>
      </c>
      <c r="BQ72" s="402"/>
      <c r="BR72" s="411" t="s">
        <v>518</v>
      </c>
    </row>
    <row r="73" spans="1:70" s="428" customFormat="1" x14ac:dyDescent="0.25">
      <c r="A73" s="345" t="s">
        <v>1425</v>
      </c>
      <c r="B73" s="373"/>
      <c r="C73" s="719">
        <v>43552</v>
      </c>
      <c r="D73" s="373"/>
      <c r="E73" s="346">
        <v>5298.03</v>
      </c>
      <c r="F73" s="373"/>
      <c r="G73" s="347">
        <v>32.35</v>
      </c>
      <c r="H73" s="374"/>
      <c r="I73" s="348">
        <v>-0.26939999999999997</v>
      </c>
      <c r="J73" s="348">
        <v>0.67589999999999995</v>
      </c>
      <c r="K73" s="348">
        <v>3.3635000000000002</v>
      </c>
      <c r="L73" s="348">
        <v>17.975300000000001</v>
      </c>
      <c r="M73" s="348">
        <v>7.3852000000000002</v>
      </c>
      <c r="N73" s="350">
        <v>11.844099999999999</v>
      </c>
      <c r="O73" s="348">
        <v>7.0124000000000004</v>
      </c>
      <c r="P73" s="348">
        <v>21.014500000000002</v>
      </c>
      <c r="Q73" s="348">
        <v>17.0932</v>
      </c>
      <c r="R73" s="348" t="s">
        <v>430</v>
      </c>
      <c r="S73" s="348">
        <v>19.9436</v>
      </c>
      <c r="T73" s="348">
        <v>7.9596</v>
      </c>
      <c r="U73" s="348">
        <v>10.5242</v>
      </c>
      <c r="V73" s="348">
        <v>10.018700000000001</v>
      </c>
      <c r="W73" s="348">
        <v>1.7448999999999999</v>
      </c>
      <c r="X73" s="348">
        <v>17.587399999999999</v>
      </c>
      <c r="Y73" s="374"/>
      <c r="Z73" s="346">
        <v>18</v>
      </c>
      <c r="AA73" s="346">
        <v>7</v>
      </c>
      <c r="AB73" s="346">
        <v>6</v>
      </c>
      <c r="AC73" s="346">
        <v>2</v>
      </c>
      <c r="AD73" s="346">
        <v>2</v>
      </c>
      <c r="AE73" s="346">
        <v>1</v>
      </c>
      <c r="AF73" s="346">
        <v>2</v>
      </c>
      <c r="AG73" s="346">
        <v>1</v>
      </c>
      <c r="AH73" s="346">
        <v>2</v>
      </c>
      <c r="AI73" s="346" t="s">
        <v>430</v>
      </c>
      <c r="AJ73" s="346">
        <v>2</v>
      </c>
      <c r="AK73" s="346">
        <v>2</v>
      </c>
      <c r="AL73" s="346">
        <v>2</v>
      </c>
      <c r="AM73" s="346">
        <v>1</v>
      </c>
      <c r="AN73" s="346">
        <v>15</v>
      </c>
      <c r="AO73" s="373"/>
      <c r="AP73" s="348" t="s">
        <v>430</v>
      </c>
      <c r="AQ73" s="348">
        <v>19.5</v>
      </c>
      <c r="AR73" s="348">
        <v>17.670000000000002</v>
      </c>
      <c r="AS73" s="348">
        <v>14.65</v>
      </c>
      <c r="AT73" s="348">
        <v>18.16</v>
      </c>
      <c r="AU73" s="351"/>
      <c r="AV73" s="346" t="s">
        <v>430</v>
      </c>
      <c r="AW73" s="346">
        <v>2</v>
      </c>
      <c r="AX73" s="346">
        <v>1</v>
      </c>
      <c r="AY73" s="346">
        <v>1</v>
      </c>
      <c r="AZ73" s="346">
        <v>2</v>
      </c>
      <c r="BA73" s="362"/>
      <c r="BB73" s="348">
        <v>16.492840638514199</v>
      </c>
      <c r="BC73" s="375">
        <v>1.1105377799974601</v>
      </c>
      <c r="BD73" s="375">
        <v>8.03463010309865E-2</v>
      </c>
      <c r="BE73" s="375">
        <v>0.23657084972852899</v>
      </c>
      <c r="BF73" s="373"/>
      <c r="BG73" s="348">
        <v>36.106499999999997</v>
      </c>
      <c r="BH73" s="348">
        <v>45.279699999999998</v>
      </c>
      <c r="BI73" s="348">
        <v>16.950199999999999</v>
      </c>
      <c r="BJ73" s="348">
        <v>1.6636</v>
      </c>
      <c r="BK73" s="373"/>
      <c r="BL73" s="372" t="s">
        <v>1330</v>
      </c>
      <c r="BM73" s="372" t="s">
        <v>1331</v>
      </c>
      <c r="BN73" s="372" t="s">
        <v>1332</v>
      </c>
      <c r="BO73" s="372" t="s">
        <v>1333</v>
      </c>
      <c r="BP73" s="372" t="s">
        <v>1334</v>
      </c>
      <c r="BQ73" s="373"/>
      <c r="BR73" s="354" t="s">
        <v>443</v>
      </c>
    </row>
    <row r="74" spans="1:70" s="428" customFormat="1" x14ac:dyDescent="0.25">
      <c r="A74" s="345" t="s">
        <v>1426</v>
      </c>
      <c r="B74" s="373"/>
      <c r="C74" s="719">
        <v>41275</v>
      </c>
      <c r="D74" s="373"/>
      <c r="E74" s="346">
        <v>4668.33</v>
      </c>
      <c r="F74" s="373"/>
      <c r="G74" s="347">
        <v>105.937</v>
      </c>
      <c r="H74" s="374"/>
      <c r="I74" s="348">
        <v>0.42470000000000002</v>
      </c>
      <c r="J74" s="348">
        <v>0.20810000000000001</v>
      </c>
      <c r="K74" s="348">
        <v>2.2134</v>
      </c>
      <c r="L74" s="348">
        <v>10.2018</v>
      </c>
      <c r="M74" s="348">
        <v>-0.66759999999999997</v>
      </c>
      <c r="N74" s="350">
        <v>4.0281000000000002</v>
      </c>
      <c r="O74" s="348">
        <v>5.4863</v>
      </c>
      <c r="P74" s="348">
        <v>17.514099999999999</v>
      </c>
      <c r="Q74" s="348">
        <v>15.4892</v>
      </c>
      <c r="R74" s="348">
        <v>16.349599999999999</v>
      </c>
      <c r="S74" s="348">
        <v>13.068199999999999</v>
      </c>
      <c r="T74" s="348">
        <v>-0.8498</v>
      </c>
      <c r="U74" s="348">
        <v>5.7645999999999997</v>
      </c>
      <c r="V74" s="348">
        <v>1.8126</v>
      </c>
      <c r="W74" s="348">
        <v>2.2923</v>
      </c>
      <c r="X74" s="348">
        <v>16.015899999999998</v>
      </c>
      <c r="Y74" s="374"/>
      <c r="Z74" s="346">
        <v>11</v>
      </c>
      <c r="AA74" s="346">
        <v>18</v>
      </c>
      <c r="AB74" s="346">
        <v>14</v>
      </c>
      <c r="AC74" s="346">
        <v>15</v>
      </c>
      <c r="AD74" s="346">
        <v>12</v>
      </c>
      <c r="AE74" s="346">
        <v>8</v>
      </c>
      <c r="AF74" s="346">
        <v>5</v>
      </c>
      <c r="AG74" s="346">
        <v>4</v>
      </c>
      <c r="AH74" s="346">
        <v>5</v>
      </c>
      <c r="AI74" s="346">
        <v>3</v>
      </c>
      <c r="AJ74" s="346">
        <v>13</v>
      </c>
      <c r="AK74" s="346">
        <v>13</v>
      </c>
      <c r="AL74" s="346">
        <v>6</v>
      </c>
      <c r="AM74" s="346">
        <v>8</v>
      </c>
      <c r="AN74" s="346">
        <v>13</v>
      </c>
      <c r="AO74" s="373"/>
      <c r="AP74" s="348">
        <v>16.809999999999999</v>
      </c>
      <c r="AQ74" s="348">
        <v>17.7</v>
      </c>
      <c r="AR74" s="348">
        <v>14.51</v>
      </c>
      <c r="AS74" s="348">
        <v>10.039999999999999</v>
      </c>
      <c r="AT74" s="348">
        <v>5.94</v>
      </c>
      <c r="AU74" s="351"/>
      <c r="AV74" s="346">
        <v>2</v>
      </c>
      <c r="AW74" s="346">
        <v>4</v>
      </c>
      <c r="AX74" s="346">
        <v>4</v>
      </c>
      <c r="AY74" s="346">
        <v>4</v>
      </c>
      <c r="AZ74" s="346">
        <v>9</v>
      </c>
      <c r="BA74" s="362"/>
      <c r="BB74" s="348">
        <v>13.1737119636853</v>
      </c>
      <c r="BC74" s="375">
        <v>0.953323803965206</v>
      </c>
      <c r="BD74" s="375">
        <v>7.9325655899429706E-2</v>
      </c>
      <c r="BE74" s="375">
        <v>0.110549247749576</v>
      </c>
      <c r="BF74" s="373"/>
      <c r="BG74" s="348">
        <v>47.290599999999998</v>
      </c>
      <c r="BH74" s="348">
        <v>37.782600000000002</v>
      </c>
      <c r="BI74" s="348">
        <v>12.290100000000001</v>
      </c>
      <c r="BJ74" s="348">
        <v>2.6366999999999998</v>
      </c>
      <c r="BK74" s="373"/>
      <c r="BL74" s="372" t="s">
        <v>1336</v>
      </c>
      <c r="BM74" s="372" t="s">
        <v>1337</v>
      </c>
      <c r="BN74" s="372" t="s">
        <v>867</v>
      </c>
      <c r="BO74" s="372" t="s">
        <v>817</v>
      </c>
      <c r="BP74" s="372" t="s">
        <v>1338</v>
      </c>
      <c r="BQ74" s="373"/>
      <c r="BR74" s="354" t="s">
        <v>476</v>
      </c>
    </row>
    <row r="75" spans="1:70" s="428" customFormat="1" x14ac:dyDescent="0.25">
      <c r="A75" s="345" t="s">
        <v>1427</v>
      </c>
      <c r="B75" s="373"/>
      <c r="C75" s="719">
        <v>41281</v>
      </c>
      <c r="D75" s="373"/>
      <c r="E75" s="346">
        <v>3479.12</v>
      </c>
      <c r="F75" s="373"/>
      <c r="G75" s="347">
        <v>137.2415</v>
      </c>
      <c r="H75" s="374"/>
      <c r="I75" s="348">
        <v>0.46050000000000002</v>
      </c>
      <c r="J75" s="348">
        <v>2.0049999999999999</v>
      </c>
      <c r="K75" s="348">
        <v>2.8033999999999999</v>
      </c>
      <c r="L75" s="348">
        <v>22.8325</v>
      </c>
      <c r="M75" s="348">
        <v>8.2147000000000006</v>
      </c>
      <c r="N75" s="350">
        <v>8.2294999999999998</v>
      </c>
      <c r="O75" s="348">
        <v>0.39550000000000002</v>
      </c>
      <c r="P75" s="348">
        <v>19.6892</v>
      </c>
      <c r="Q75" s="348">
        <v>18.302099999999999</v>
      </c>
      <c r="R75" s="348">
        <v>16.796199999999999</v>
      </c>
      <c r="S75" s="348">
        <v>25.5321</v>
      </c>
      <c r="T75" s="348">
        <v>8.9395000000000007</v>
      </c>
      <c r="U75" s="348">
        <v>12.9519</v>
      </c>
      <c r="V75" s="348">
        <v>5.7377000000000002</v>
      </c>
      <c r="W75" s="348">
        <v>0.628</v>
      </c>
      <c r="X75" s="348">
        <v>18.1418</v>
      </c>
      <c r="Y75" s="374"/>
      <c r="Z75" s="346">
        <v>8</v>
      </c>
      <c r="AA75" s="346">
        <v>1</v>
      </c>
      <c r="AB75" s="346">
        <v>9</v>
      </c>
      <c r="AC75" s="346">
        <v>1</v>
      </c>
      <c r="AD75" s="346">
        <v>1</v>
      </c>
      <c r="AE75" s="346">
        <v>3</v>
      </c>
      <c r="AF75" s="346">
        <v>14</v>
      </c>
      <c r="AG75" s="346">
        <v>2</v>
      </c>
      <c r="AH75" s="346">
        <v>1</v>
      </c>
      <c r="AI75" s="346">
        <v>1</v>
      </c>
      <c r="AJ75" s="346">
        <v>1</v>
      </c>
      <c r="AK75" s="346">
        <v>1</v>
      </c>
      <c r="AL75" s="346">
        <v>1</v>
      </c>
      <c r="AM75" s="346">
        <v>3</v>
      </c>
      <c r="AN75" s="346">
        <v>17</v>
      </c>
      <c r="AO75" s="373"/>
      <c r="AP75" s="348">
        <v>18.190000000000001</v>
      </c>
      <c r="AQ75" s="348">
        <v>19.989999999999998</v>
      </c>
      <c r="AR75" s="348">
        <v>16.12</v>
      </c>
      <c r="AS75" s="348">
        <v>10.71</v>
      </c>
      <c r="AT75" s="348">
        <v>23.27</v>
      </c>
      <c r="AU75" s="351"/>
      <c r="AV75" s="346">
        <v>1</v>
      </c>
      <c r="AW75" s="346">
        <v>1</v>
      </c>
      <c r="AX75" s="346">
        <v>2</v>
      </c>
      <c r="AY75" s="346">
        <v>2</v>
      </c>
      <c r="AZ75" s="346">
        <v>1</v>
      </c>
      <c r="BA75" s="362"/>
      <c r="BB75" s="348">
        <v>17.5737115404592</v>
      </c>
      <c r="BC75" s="375">
        <v>1.1646940580401</v>
      </c>
      <c r="BD75" s="375">
        <v>7.2026932965320006E-2</v>
      </c>
      <c r="BE75" s="375">
        <v>0.124127755563481</v>
      </c>
      <c r="BF75" s="373"/>
      <c r="BG75" s="348">
        <v>40.9313</v>
      </c>
      <c r="BH75" s="348">
        <v>33.344200000000001</v>
      </c>
      <c r="BI75" s="348">
        <v>1.60842</v>
      </c>
      <c r="BJ75" s="348">
        <v>24.11608</v>
      </c>
      <c r="BK75" s="373"/>
      <c r="BL75" s="372" t="s">
        <v>1340</v>
      </c>
      <c r="BM75" s="372" t="s">
        <v>1341</v>
      </c>
      <c r="BN75" s="372" t="s">
        <v>1342</v>
      </c>
      <c r="BO75" s="372" t="s">
        <v>1343</v>
      </c>
      <c r="BP75" s="372" t="s">
        <v>1344</v>
      </c>
      <c r="BQ75" s="373"/>
      <c r="BR75" s="354" t="s">
        <v>547</v>
      </c>
    </row>
    <row r="76" spans="1:70" s="428" customFormat="1" x14ac:dyDescent="0.25">
      <c r="A76" s="345" t="s">
        <v>1428</v>
      </c>
      <c r="B76" s="373"/>
      <c r="C76" s="719">
        <v>41275</v>
      </c>
      <c r="D76" s="373"/>
      <c r="E76" s="346">
        <v>3455.57</v>
      </c>
      <c r="F76" s="373"/>
      <c r="G76" s="347">
        <v>207.0566</v>
      </c>
      <c r="H76" s="374"/>
      <c r="I76" s="348">
        <v>0.61050000000000004</v>
      </c>
      <c r="J76" s="348">
        <v>0.51680000000000004</v>
      </c>
      <c r="K76" s="348">
        <v>2.4315000000000002</v>
      </c>
      <c r="L76" s="348">
        <v>8.9405999999999999</v>
      </c>
      <c r="M76" s="348">
        <v>-4.6307</v>
      </c>
      <c r="N76" s="350">
        <v>-2.0434000000000001</v>
      </c>
      <c r="O76" s="348">
        <v>3.7044000000000001</v>
      </c>
      <c r="P76" s="348">
        <v>14.651300000000001</v>
      </c>
      <c r="Q76" s="348">
        <v>11.808299999999999</v>
      </c>
      <c r="R76" s="348">
        <v>12.457700000000001</v>
      </c>
      <c r="S76" s="348">
        <v>11.6622</v>
      </c>
      <c r="T76" s="348">
        <v>-4.1566999999999998</v>
      </c>
      <c r="U76" s="348">
        <v>0.15459999999999999</v>
      </c>
      <c r="V76" s="348">
        <v>-3.8344999999999998</v>
      </c>
      <c r="W76" s="348">
        <v>2.5888</v>
      </c>
      <c r="X76" s="348">
        <v>13.926600000000001</v>
      </c>
      <c r="Y76" s="374"/>
      <c r="Z76" s="346">
        <v>3</v>
      </c>
      <c r="AA76" s="346">
        <v>13</v>
      </c>
      <c r="AB76" s="346">
        <v>11</v>
      </c>
      <c r="AC76" s="346">
        <v>17</v>
      </c>
      <c r="AD76" s="346">
        <v>18</v>
      </c>
      <c r="AE76" s="346">
        <v>16</v>
      </c>
      <c r="AF76" s="346">
        <v>10</v>
      </c>
      <c r="AG76" s="346">
        <v>10</v>
      </c>
      <c r="AH76" s="346">
        <v>11</v>
      </c>
      <c r="AI76" s="346">
        <v>7</v>
      </c>
      <c r="AJ76" s="346">
        <v>17</v>
      </c>
      <c r="AK76" s="346">
        <v>18</v>
      </c>
      <c r="AL76" s="346">
        <v>17</v>
      </c>
      <c r="AM76" s="346">
        <v>16</v>
      </c>
      <c r="AN76" s="346">
        <v>9</v>
      </c>
      <c r="AO76" s="373"/>
      <c r="AP76" s="348">
        <v>13.27</v>
      </c>
      <c r="AQ76" s="348">
        <v>14.68</v>
      </c>
      <c r="AR76" s="348">
        <v>11.11</v>
      </c>
      <c r="AS76" s="348">
        <v>6.91</v>
      </c>
      <c r="AT76" s="348">
        <v>-1.21</v>
      </c>
      <c r="AU76" s="351"/>
      <c r="AV76" s="346">
        <v>7</v>
      </c>
      <c r="AW76" s="346">
        <v>8</v>
      </c>
      <c r="AX76" s="346">
        <v>11</v>
      </c>
      <c r="AY76" s="346">
        <v>10</v>
      </c>
      <c r="AZ76" s="346">
        <v>16</v>
      </c>
      <c r="BA76" s="362"/>
      <c r="BB76" s="348">
        <v>12.963282418000899</v>
      </c>
      <c r="BC76" s="375">
        <v>0.91734671252337396</v>
      </c>
      <c r="BD76" s="375">
        <v>6.3698042773083996E-2</v>
      </c>
      <c r="BE76" s="375">
        <v>-6.0172009572692104E-3</v>
      </c>
      <c r="BF76" s="373"/>
      <c r="BG76" s="348">
        <v>44.124099999999999</v>
      </c>
      <c r="BH76" s="348">
        <v>37.055399999999999</v>
      </c>
      <c r="BI76" s="348">
        <v>17.6204</v>
      </c>
      <c r="BJ76" s="348">
        <v>1.2000999999999999</v>
      </c>
      <c r="BK76" s="373"/>
      <c r="BL76" s="372" t="s">
        <v>1346</v>
      </c>
      <c r="BM76" s="372" t="s">
        <v>1347</v>
      </c>
      <c r="BN76" s="372" t="s">
        <v>1348</v>
      </c>
      <c r="BO76" s="372" t="s">
        <v>1349</v>
      </c>
      <c r="BP76" s="372" t="s">
        <v>793</v>
      </c>
      <c r="BQ76" s="373"/>
      <c r="BR76" s="354" t="s">
        <v>518</v>
      </c>
    </row>
    <row r="77" spans="1:70" s="428" customFormat="1" x14ac:dyDescent="0.25">
      <c r="A77" s="345" t="s">
        <v>1429</v>
      </c>
      <c r="B77" s="373"/>
      <c r="C77" s="719">
        <v>42060</v>
      </c>
      <c r="D77" s="373"/>
      <c r="E77" s="346">
        <v>3100.51</v>
      </c>
      <c r="F77" s="373"/>
      <c r="G77" s="347">
        <v>45.134900000000002</v>
      </c>
      <c r="H77" s="374"/>
      <c r="I77" s="348">
        <v>0.37809999999999999</v>
      </c>
      <c r="J77" s="348">
        <v>1.8915999999999999</v>
      </c>
      <c r="K77" s="348">
        <v>4.5448000000000004</v>
      </c>
      <c r="L77" s="348">
        <v>11.416700000000001</v>
      </c>
      <c r="M77" s="348">
        <v>-0.1661</v>
      </c>
      <c r="N77" s="350">
        <v>0.93269999999999997</v>
      </c>
      <c r="O77" s="348">
        <v>2.8773</v>
      </c>
      <c r="P77" s="348">
        <v>17.360700000000001</v>
      </c>
      <c r="Q77" s="348">
        <v>14.3559</v>
      </c>
      <c r="R77" s="348">
        <v>16.4803</v>
      </c>
      <c r="S77" s="348">
        <v>14.6004</v>
      </c>
      <c r="T77" s="348">
        <v>-6.8900000000000003E-2</v>
      </c>
      <c r="U77" s="348">
        <v>3.3241999999999998</v>
      </c>
      <c r="V77" s="348">
        <v>-1.0851999999999999</v>
      </c>
      <c r="W77" s="348">
        <v>4.2815000000000003</v>
      </c>
      <c r="X77" s="348">
        <v>14.2211</v>
      </c>
      <c r="Y77" s="374"/>
      <c r="Z77" s="346">
        <v>13</v>
      </c>
      <c r="AA77" s="346">
        <v>2</v>
      </c>
      <c r="AB77" s="346">
        <v>1</v>
      </c>
      <c r="AC77" s="346">
        <v>8</v>
      </c>
      <c r="AD77" s="346">
        <v>9</v>
      </c>
      <c r="AE77" s="346">
        <v>14</v>
      </c>
      <c r="AF77" s="346">
        <v>12</v>
      </c>
      <c r="AG77" s="346">
        <v>5</v>
      </c>
      <c r="AH77" s="346">
        <v>8</v>
      </c>
      <c r="AI77" s="346">
        <v>2</v>
      </c>
      <c r="AJ77" s="346">
        <v>8</v>
      </c>
      <c r="AK77" s="346">
        <v>10</v>
      </c>
      <c r="AL77" s="346">
        <v>15</v>
      </c>
      <c r="AM77" s="346">
        <v>12</v>
      </c>
      <c r="AN77" s="346">
        <v>1</v>
      </c>
      <c r="AO77" s="373"/>
      <c r="AP77" s="348">
        <v>15.29</v>
      </c>
      <c r="AQ77" s="348">
        <v>15.95</v>
      </c>
      <c r="AR77" s="348">
        <v>13.08</v>
      </c>
      <c r="AS77" s="348">
        <v>8.91</v>
      </c>
      <c r="AT77" s="348">
        <v>5.7</v>
      </c>
      <c r="AU77" s="351"/>
      <c r="AV77" s="346">
        <v>4</v>
      </c>
      <c r="AW77" s="346">
        <v>6</v>
      </c>
      <c r="AX77" s="346">
        <v>7</v>
      </c>
      <c r="AY77" s="346">
        <v>7</v>
      </c>
      <c r="AZ77" s="346">
        <v>10</v>
      </c>
      <c r="BA77" s="362"/>
      <c r="BB77" s="348">
        <v>14.368288278504499</v>
      </c>
      <c r="BC77" s="375">
        <v>1.0095191926642999</v>
      </c>
      <c r="BD77" s="375">
        <v>7.2618530520828006E-2</v>
      </c>
      <c r="BE77" s="375">
        <v>5.3856217335013702E-2</v>
      </c>
      <c r="BF77" s="373"/>
      <c r="BG77" s="348">
        <v>42.095100000000002</v>
      </c>
      <c r="BH77" s="348">
        <v>45.333599999999997</v>
      </c>
      <c r="BI77" s="348">
        <v>10.2446</v>
      </c>
      <c r="BJ77" s="348">
        <v>2.3267000000000002</v>
      </c>
      <c r="BK77" s="373"/>
      <c r="BL77" s="372" t="s">
        <v>1351</v>
      </c>
      <c r="BM77" s="372" t="s">
        <v>1352</v>
      </c>
      <c r="BN77" s="372" t="s">
        <v>1353</v>
      </c>
      <c r="BO77" s="372" t="s">
        <v>1354</v>
      </c>
      <c r="BP77" s="372" t="s">
        <v>589</v>
      </c>
      <c r="BQ77" s="373"/>
      <c r="BR77" s="354" t="s">
        <v>476</v>
      </c>
    </row>
    <row r="78" spans="1:70" s="428" customFormat="1" x14ac:dyDescent="0.25">
      <c r="A78" s="345" t="s">
        <v>1430</v>
      </c>
      <c r="B78" s="373"/>
      <c r="C78" s="719">
        <v>43829</v>
      </c>
      <c r="D78" s="373"/>
      <c r="E78" s="346">
        <v>2761.49</v>
      </c>
      <c r="F78" s="373"/>
      <c r="G78" s="347">
        <v>30.151800000000001</v>
      </c>
      <c r="H78" s="374"/>
      <c r="I78" s="348">
        <v>0.36580000000000001</v>
      </c>
      <c r="J78" s="348">
        <v>0.44340000000000002</v>
      </c>
      <c r="K78" s="348">
        <v>2.4161000000000001</v>
      </c>
      <c r="L78" s="348">
        <v>10.2559</v>
      </c>
      <c r="M78" s="348">
        <v>-0.25340000000000001</v>
      </c>
      <c r="N78" s="350">
        <v>1.1996</v>
      </c>
      <c r="O78" s="348">
        <v>2.2871000000000001</v>
      </c>
      <c r="P78" s="348">
        <v>15.616400000000001</v>
      </c>
      <c r="Q78" s="348">
        <v>14.8895</v>
      </c>
      <c r="R78" s="348" t="s">
        <v>430</v>
      </c>
      <c r="S78" s="348">
        <v>12.9514</v>
      </c>
      <c r="T78" s="348">
        <v>-0.378</v>
      </c>
      <c r="U78" s="348">
        <v>4.2784000000000004</v>
      </c>
      <c r="V78" s="348">
        <v>-1.1901999999999999</v>
      </c>
      <c r="W78" s="348">
        <v>2.3073000000000001</v>
      </c>
      <c r="X78" s="348">
        <v>18.5443</v>
      </c>
      <c r="Y78" s="374"/>
      <c r="Z78" s="346">
        <v>14</v>
      </c>
      <c r="AA78" s="346">
        <v>15</v>
      </c>
      <c r="AB78" s="346">
        <v>12</v>
      </c>
      <c r="AC78" s="346">
        <v>14</v>
      </c>
      <c r="AD78" s="346">
        <v>10</v>
      </c>
      <c r="AE78" s="346">
        <v>12</v>
      </c>
      <c r="AF78" s="346">
        <v>13</v>
      </c>
      <c r="AG78" s="346">
        <v>9</v>
      </c>
      <c r="AH78" s="346">
        <v>6</v>
      </c>
      <c r="AI78" s="346" t="s">
        <v>430</v>
      </c>
      <c r="AJ78" s="346">
        <v>14</v>
      </c>
      <c r="AK78" s="346">
        <v>11</v>
      </c>
      <c r="AL78" s="346">
        <v>12</v>
      </c>
      <c r="AM78" s="346">
        <v>13</v>
      </c>
      <c r="AN78" s="346">
        <v>12</v>
      </c>
      <c r="AO78" s="373"/>
      <c r="AP78" s="348" t="s">
        <v>430</v>
      </c>
      <c r="AQ78" s="348" t="s">
        <v>430</v>
      </c>
      <c r="AR78" s="348">
        <v>12.57</v>
      </c>
      <c r="AS78" s="348">
        <v>6.9</v>
      </c>
      <c r="AT78" s="348">
        <v>4.1399999999999997</v>
      </c>
      <c r="AU78" s="351"/>
      <c r="AV78" s="346" t="s">
        <v>430</v>
      </c>
      <c r="AW78" s="346" t="s">
        <v>430</v>
      </c>
      <c r="AX78" s="346">
        <v>9</v>
      </c>
      <c r="AY78" s="346">
        <v>11</v>
      </c>
      <c r="AZ78" s="346">
        <v>13</v>
      </c>
      <c r="BA78" s="362"/>
      <c r="BB78" s="348">
        <v>13.5246750025051</v>
      </c>
      <c r="BC78" s="375">
        <v>0.95069990701841001</v>
      </c>
      <c r="BD78" s="375">
        <v>7.0177667521963694E-2</v>
      </c>
      <c r="BE78" s="375">
        <v>1.72380393736783E-2</v>
      </c>
      <c r="BF78" s="373"/>
      <c r="BG78" s="348">
        <v>45.374000000000002</v>
      </c>
      <c r="BH78" s="348">
        <v>40.547199999999997</v>
      </c>
      <c r="BI78" s="348">
        <v>9.6088199999999997</v>
      </c>
      <c r="BJ78" s="348">
        <v>4.4699799999999996</v>
      </c>
      <c r="BK78" s="373"/>
      <c r="BL78" s="372" t="s">
        <v>1356</v>
      </c>
      <c r="BM78" s="372" t="s">
        <v>1357</v>
      </c>
      <c r="BN78" s="372" t="s">
        <v>1358</v>
      </c>
      <c r="BO78" s="372" t="s">
        <v>572</v>
      </c>
      <c r="BP78" s="372" t="s">
        <v>1359</v>
      </c>
      <c r="BQ78" s="373"/>
      <c r="BR78" s="354" t="s">
        <v>476</v>
      </c>
    </row>
    <row r="79" spans="1:70" s="428" customFormat="1" x14ac:dyDescent="0.25">
      <c r="A79" s="345" t="s">
        <v>1431</v>
      </c>
      <c r="B79" s="373"/>
      <c r="C79" s="719">
        <v>45349</v>
      </c>
      <c r="D79" s="373"/>
      <c r="E79" s="346">
        <v>2419.83</v>
      </c>
      <c r="F79" s="373"/>
      <c r="G79" s="347">
        <v>12.670999999999999</v>
      </c>
      <c r="H79" s="374"/>
      <c r="I79" s="348">
        <v>0.4758</v>
      </c>
      <c r="J79" s="348">
        <v>1.4248000000000001</v>
      </c>
      <c r="K79" s="348">
        <v>3.3944999999999999</v>
      </c>
      <c r="L79" s="348">
        <v>11.158899999999999</v>
      </c>
      <c r="M79" s="348">
        <v>-1.9803999999999999</v>
      </c>
      <c r="N79" s="350">
        <v>2.0867</v>
      </c>
      <c r="O79" s="348">
        <v>4.2630999999999997</v>
      </c>
      <c r="P79" s="348" t="s">
        <v>430</v>
      </c>
      <c r="Q79" s="348" t="s">
        <v>430</v>
      </c>
      <c r="R79" s="348" t="s">
        <v>430</v>
      </c>
      <c r="S79" s="348">
        <v>13.1541</v>
      </c>
      <c r="T79" s="348">
        <v>-1.8741000000000001</v>
      </c>
      <c r="U79" s="348">
        <v>4.5202999999999998</v>
      </c>
      <c r="V79" s="348">
        <v>-0.58840000000000003</v>
      </c>
      <c r="W79" s="348">
        <v>3.4451999999999998</v>
      </c>
      <c r="X79" s="348">
        <v>10.726699999999999</v>
      </c>
      <c r="Y79" s="374"/>
      <c r="Z79" s="346">
        <v>6</v>
      </c>
      <c r="AA79" s="346">
        <v>3</v>
      </c>
      <c r="AB79" s="346">
        <v>5</v>
      </c>
      <c r="AC79" s="346">
        <v>10</v>
      </c>
      <c r="AD79" s="346">
        <v>17</v>
      </c>
      <c r="AE79" s="346">
        <v>10</v>
      </c>
      <c r="AF79" s="346">
        <v>8</v>
      </c>
      <c r="AG79" s="346" t="s">
        <v>430</v>
      </c>
      <c r="AH79" s="346" t="s">
        <v>430</v>
      </c>
      <c r="AI79" s="346" t="s">
        <v>430</v>
      </c>
      <c r="AJ79" s="346">
        <v>12</v>
      </c>
      <c r="AK79" s="346">
        <v>16</v>
      </c>
      <c r="AL79" s="346">
        <v>11</v>
      </c>
      <c r="AM79" s="346">
        <v>11</v>
      </c>
      <c r="AN79" s="346">
        <v>4</v>
      </c>
      <c r="AO79" s="373"/>
      <c r="AP79" s="348" t="s">
        <v>430</v>
      </c>
      <c r="AQ79" s="348" t="s">
        <v>430</v>
      </c>
      <c r="AR79" s="348" t="s">
        <v>430</v>
      </c>
      <c r="AS79" s="348" t="s">
        <v>430</v>
      </c>
      <c r="AT79" s="348">
        <v>4.4400000000000004</v>
      </c>
      <c r="AU79" s="351"/>
      <c r="AV79" s="346" t="s">
        <v>430</v>
      </c>
      <c r="AW79" s="346" t="s">
        <v>430</v>
      </c>
      <c r="AX79" s="346" t="s">
        <v>430</v>
      </c>
      <c r="AY79" s="346" t="s">
        <v>430</v>
      </c>
      <c r="AZ79" s="346">
        <v>12</v>
      </c>
      <c r="BA79" s="362"/>
      <c r="BB79" s="348">
        <v>13.6939061698017</v>
      </c>
      <c r="BC79" s="375">
        <v>0.96873244033090999</v>
      </c>
      <c r="BD79" s="375">
        <v>3.5487336785683998E-2</v>
      </c>
      <c r="BE79" s="375">
        <v>0.105110155954639</v>
      </c>
      <c r="BF79" s="373"/>
      <c r="BG79" s="348">
        <v>41.473199999999999</v>
      </c>
      <c r="BH79" s="348">
        <v>39.666699999999999</v>
      </c>
      <c r="BI79" s="348">
        <v>14.7563</v>
      </c>
      <c r="BJ79" s="348">
        <v>4.1037999999999997</v>
      </c>
      <c r="BK79" s="373"/>
      <c r="BL79" s="372" t="s">
        <v>1361</v>
      </c>
      <c r="BM79" s="372" t="s">
        <v>1362</v>
      </c>
      <c r="BN79" s="372" t="s">
        <v>1363</v>
      </c>
      <c r="BO79" s="372" t="s">
        <v>1364</v>
      </c>
      <c r="BP79" s="372" t="s">
        <v>1365</v>
      </c>
      <c r="BQ79" s="373"/>
      <c r="BR79" s="354" t="s">
        <v>615</v>
      </c>
    </row>
    <row r="80" spans="1:70" s="428" customFormat="1" x14ac:dyDescent="0.25">
      <c r="A80" s="345" t="s">
        <v>1432</v>
      </c>
      <c r="B80" s="373"/>
      <c r="C80" s="719">
        <v>45282</v>
      </c>
      <c r="D80" s="373"/>
      <c r="E80" s="346">
        <v>2307.4499999999998</v>
      </c>
      <c r="F80" s="373"/>
      <c r="G80" s="347">
        <v>14.048</v>
      </c>
      <c r="H80" s="374"/>
      <c r="I80" s="348">
        <v>0.29270000000000002</v>
      </c>
      <c r="J80" s="348">
        <v>0.62319999999999998</v>
      </c>
      <c r="K80" s="348">
        <v>2.2044000000000001</v>
      </c>
      <c r="L80" s="348">
        <v>11.3154</v>
      </c>
      <c r="M80" s="348">
        <v>-2.8500000000000001E-2</v>
      </c>
      <c r="N80" s="350">
        <v>5.6398999999999999</v>
      </c>
      <c r="O80" s="348">
        <v>7.8429000000000002</v>
      </c>
      <c r="P80" s="348" t="s">
        <v>430</v>
      </c>
      <c r="Q80" s="348" t="s">
        <v>430</v>
      </c>
      <c r="R80" s="348" t="s">
        <v>430</v>
      </c>
      <c r="S80" s="348">
        <v>13.565099999999999</v>
      </c>
      <c r="T80" s="348">
        <v>0.1283</v>
      </c>
      <c r="U80" s="348">
        <v>5.5526</v>
      </c>
      <c r="V80" s="348">
        <v>3.2181999999999999</v>
      </c>
      <c r="W80" s="348">
        <v>2.1970000000000001</v>
      </c>
      <c r="X80" s="348">
        <v>14.520799999999999</v>
      </c>
      <c r="Y80" s="374"/>
      <c r="Z80" s="346">
        <v>16</v>
      </c>
      <c r="AA80" s="346">
        <v>10</v>
      </c>
      <c r="AB80" s="346">
        <v>15</v>
      </c>
      <c r="AC80" s="346">
        <v>9</v>
      </c>
      <c r="AD80" s="346">
        <v>8</v>
      </c>
      <c r="AE80" s="346">
        <v>5</v>
      </c>
      <c r="AF80" s="346">
        <v>1</v>
      </c>
      <c r="AG80" s="346" t="s">
        <v>430</v>
      </c>
      <c r="AH80" s="346" t="s">
        <v>430</v>
      </c>
      <c r="AI80" s="346" t="s">
        <v>430</v>
      </c>
      <c r="AJ80" s="346">
        <v>10</v>
      </c>
      <c r="AK80" s="346">
        <v>8</v>
      </c>
      <c r="AL80" s="346">
        <v>7</v>
      </c>
      <c r="AM80" s="346">
        <v>5</v>
      </c>
      <c r="AN80" s="346">
        <v>14</v>
      </c>
      <c r="AO80" s="373"/>
      <c r="AP80" s="348" t="s">
        <v>430</v>
      </c>
      <c r="AQ80" s="348" t="s">
        <v>430</v>
      </c>
      <c r="AR80" s="348" t="s">
        <v>430</v>
      </c>
      <c r="AS80" s="348" t="s">
        <v>430</v>
      </c>
      <c r="AT80" s="348">
        <v>6.36</v>
      </c>
      <c r="AU80" s="351"/>
      <c r="AV80" s="346" t="s">
        <v>430</v>
      </c>
      <c r="AW80" s="346" t="s">
        <v>430</v>
      </c>
      <c r="AX80" s="346" t="s">
        <v>430</v>
      </c>
      <c r="AY80" s="346" t="s">
        <v>430</v>
      </c>
      <c r="AZ80" s="346">
        <v>8</v>
      </c>
      <c r="BA80" s="362"/>
      <c r="BB80" s="348">
        <v>13.181136190608299</v>
      </c>
      <c r="BC80" s="375">
        <v>1.0168289704450799</v>
      </c>
      <c r="BD80" s="375">
        <v>5.7324855853579E-2</v>
      </c>
      <c r="BE80" s="375">
        <v>0.45719394147957398</v>
      </c>
      <c r="BF80" s="373"/>
      <c r="BG80" s="348">
        <v>41.496499999999997</v>
      </c>
      <c r="BH80" s="348">
        <v>37.615000000000002</v>
      </c>
      <c r="BI80" s="348">
        <v>5.2221900000000003</v>
      </c>
      <c r="BJ80" s="348">
        <v>15.666309999999999</v>
      </c>
      <c r="BK80" s="373"/>
      <c r="BL80" s="372" t="s">
        <v>1367</v>
      </c>
      <c r="BM80" s="372" t="s">
        <v>1368</v>
      </c>
      <c r="BN80" s="372" t="s">
        <v>1369</v>
      </c>
      <c r="BO80" s="372" t="s">
        <v>1370</v>
      </c>
      <c r="BP80" s="372" t="s">
        <v>1371</v>
      </c>
      <c r="BQ80" s="373"/>
      <c r="BR80" s="354" t="s">
        <v>554</v>
      </c>
    </row>
    <row r="81" spans="1:70" s="428" customFormat="1" x14ac:dyDescent="0.25">
      <c r="A81" s="345" t="s">
        <v>1433</v>
      </c>
      <c r="B81" s="373"/>
      <c r="C81" s="719">
        <v>44078</v>
      </c>
      <c r="D81" s="373"/>
      <c r="E81" s="346">
        <v>1790.86</v>
      </c>
      <c r="F81" s="373"/>
      <c r="G81" s="347">
        <v>29.449300000000001</v>
      </c>
      <c r="H81" s="374"/>
      <c r="I81" s="348">
        <v>0.3896</v>
      </c>
      <c r="J81" s="348">
        <v>0.2291</v>
      </c>
      <c r="K81" s="348">
        <v>1.8315999999999999</v>
      </c>
      <c r="L81" s="348">
        <v>10.514699999999999</v>
      </c>
      <c r="M81" s="348">
        <v>-1.5261</v>
      </c>
      <c r="N81" s="350">
        <v>1.9260999999999999</v>
      </c>
      <c r="O81" s="348">
        <v>3.3778999999999999</v>
      </c>
      <c r="P81" s="348">
        <v>16.636900000000001</v>
      </c>
      <c r="Q81" s="348">
        <v>15.943</v>
      </c>
      <c r="R81" s="348" t="s">
        <v>430</v>
      </c>
      <c r="S81" s="348">
        <v>13.532500000000001</v>
      </c>
      <c r="T81" s="348">
        <v>-1.7381</v>
      </c>
      <c r="U81" s="348">
        <v>4.6765999999999996</v>
      </c>
      <c r="V81" s="348">
        <v>-0.26279999999999998</v>
      </c>
      <c r="W81" s="348">
        <v>1.7177</v>
      </c>
      <c r="X81" s="348">
        <v>20.447700000000001</v>
      </c>
      <c r="Y81" s="374"/>
      <c r="Z81" s="346">
        <v>12</v>
      </c>
      <c r="AA81" s="346">
        <v>17</v>
      </c>
      <c r="AB81" s="346">
        <v>17</v>
      </c>
      <c r="AC81" s="346">
        <v>13</v>
      </c>
      <c r="AD81" s="346">
        <v>15</v>
      </c>
      <c r="AE81" s="346">
        <v>11</v>
      </c>
      <c r="AF81" s="346">
        <v>11</v>
      </c>
      <c r="AG81" s="346">
        <v>7</v>
      </c>
      <c r="AH81" s="346">
        <v>4</v>
      </c>
      <c r="AI81" s="346" t="s">
        <v>430</v>
      </c>
      <c r="AJ81" s="346">
        <v>11</v>
      </c>
      <c r="AK81" s="346">
        <v>14</v>
      </c>
      <c r="AL81" s="346">
        <v>10</v>
      </c>
      <c r="AM81" s="346">
        <v>10</v>
      </c>
      <c r="AN81" s="346">
        <v>16</v>
      </c>
      <c r="AO81" s="373"/>
      <c r="AP81" s="348" t="s">
        <v>430</v>
      </c>
      <c r="AQ81" s="348" t="s">
        <v>430</v>
      </c>
      <c r="AR81" s="348">
        <v>13.5</v>
      </c>
      <c r="AS81" s="348">
        <v>8.0500000000000007</v>
      </c>
      <c r="AT81" s="348">
        <v>4.01</v>
      </c>
      <c r="AU81" s="351"/>
      <c r="AV81" s="346" t="s">
        <v>430</v>
      </c>
      <c r="AW81" s="346" t="s">
        <v>430</v>
      </c>
      <c r="AX81" s="346">
        <v>6</v>
      </c>
      <c r="AY81" s="346">
        <v>9</v>
      </c>
      <c r="AZ81" s="346">
        <v>14</v>
      </c>
      <c r="BA81" s="362"/>
      <c r="BB81" s="348">
        <v>14.2270253819192</v>
      </c>
      <c r="BC81" s="375">
        <v>1.0760738910168299</v>
      </c>
      <c r="BD81" s="375">
        <v>7.1761674415828397E-2</v>
      </c>
      <c r="BE81" s="375">
        <v>0.262227329920588</v>
      </c>
      <c r="BF81" s="373"/>
      <c r="BG81" s="348">
        <v>46.363500000000002</v>
      </c>
      <c r="BH81" s="348">
        <v>40.316699999999997</v>
      </c>
      <c r="BI81" s="348">
        <v>9.1206399999999999</v>
      </c>
      <c r="BJ81" s="348">
        <v>4.19916</v>
      </c>
      <c r="BK81" s="373"/>
      <c r="BL81" s="372" t="s">
        <v>1373</v>
      </c>
      <c r="BM81" s="372" t="s">
        <v>1374</v>
      </c>
      <c r="BN81" s="372" t="s">
        <v>1375</v>
      </c>
      <c r="BO81" s="372" t="s">
        <v>1376</v>
      </c>
      <c r="BP81" s="372" t="s">
        <v>1377</v>
      </c>
      <c r="BQ81" s="373"/>
      <c r="BR81" s="354" t="s">
        <v>443</v>
      </c>
    </row>
    <row r="82" spans="1:70" s="428" customFormat="1" x14ac:dyDescent="0.25">
      <c r="A82" s="345" t="s">
        <v>1434</v>
      </c>
      <c r="B82" s="373"/>
      <c r="C82" s="719">
        <v>43805</v>
      </c>
      <c r="D82" s="373"/>
      <c r="E82" s="346">
        <v>961.27099999999996</v>
      </c>
      <c r="F82" s="373"/>
      <c r="G82" s="347">
        <v>28.59</v>
      </c>
      <c r="H82" s="374"/>
      <c r="I82" s="348">
        <v>0.35099999999999998</v>
      </c>
      <c r="J82" s="348">
        <v>0.8821</v>
      </c>
      <c r="K82" s="348">
        <v>3.5493999999999999</v>
      </c>
      <c r="L82" s="348">
        <v>12.293799999999999</v>
      </c>
      <c r="M82" s="348">
        <v>1.4549000000000001</v>
      </c>
      <c r="N82" s="350">
        <v>5.1875999999999998</v>
      </c>
      <c r="O82" s="348">
        <v>4.4217000000000004</v>
      </c>
      <c r="P82" s="348">
        <v>15.625999999999999</v>
      </c>
      <c r="Q82" s="348">
        <v>14.330500000000001</v>
      </c>
      <c r="R82" s="348" t="s">
        <v>430</v>
      </c>
      <c r="S82" s="348">
        <v>14.957800000000001</v>
      </c>
      <c r="T82" s="348">
        <v>1.5269999999999999</v>
      </c>
      <c r="U82" s="348">
        <v>4.8021000000000003</v>
      </c>
      <c r="V82" s="348">
        <v>2.8786999999999998</v>
      </c>
      <c r="W82" s="348">
        <v>3.2503000000000002</v>
      </c>
      <c r="X82" s="348">
        <v>17.3855</v>
      </c>
      <c r="Y82" s="374"/>
      <c r="Z82" s="346">
        <v>15</v>
      </c>
      <c r="AA82" s="346">
        <v>4</v>
      </c>
      <c r="AB82" s="346">
        <v>4</v>
      </c>
      <c r="AC82" s="346">
        <v>7</v>
      </c>
      <c r="AD82" s="346">
        <v>6</v>
      </c>
      <c r="AE82" s="346">
        <v>6</v>
      </c>
      <c r="AF82" s="346">
        <v>7</v>
      </c>
      <c r="AG82" s="346">
        <v>8</v>
      </c>
      <c r="AH82" s="346">
        <v>9</v>
      </c>
      <c r="AI82" s="346" t="s">
        <v>430</v>
      </c>
      <c r="AJ82" s="346">
        <v>7</v>
      </c>
      <c r="AK82" s="346">
        <v>6</v>
      </c>
      <c r="AL82" s="346">
        <v>9</v>
      </c>
      <c r="AM82" s="346">
        <v>6</v>
      </c>
      <c r="AN82" s="346">
        <v>6</v>
      </c>
      <c r="AO82" s="373"/>
      <c r="AP82" s="348" t="s">
        <v>430</v>
      </c>
      <c r="AQ82" s="348" t="s">
        <v>430</v>
      </c>
      <c r="AR82" s="348">
        <v>13.07</v>
      </c>
      <c r="AS82" s="348">
        <v>9.43</v>
      </c>
      <c r="AT82" s="348">
        <v>7.78</v>
      </c>
      <c r="AU82" s="351"/>
      <c r="AV82" s="346" t="s">
        <v>430</v>
      </c>
      <c r="AW82" s="346" t="s">
        <v>430</v>
      </c>
      <c r="AX82" s="346">
        <v>8</v>
      </c>
      <c r="AY82" s="346">
        <v>6</v>
      </c>
      <c r="AZ82" s="346">
        <v>7</v>
      </c>
      <c r="BA82" s="362"/>
      <c r="BB82" s="348">
        <v>13.860685661127601</v>
      </c>
      <c r="BC82" s="375">
        <v>0.98589699060619596</v>
      </c>
      <c r="BD82" s="375">
        <v>6.6322910992511794E-2</v>
      </c>
      <c r="BE82" s="375">
        <v>-4.7111860712297698E-2</v>
      </c>
      <c r="BF82" s="373"/>
      <c r="BG82" s="348">
        <v>45.719200000000001</v>
      </c>
      <c r="BH82" s="348">
        <v>38.603700000000003</v>
      </c>
      <c r="BI82" s="348">
        <v>14.097899999999999</v>
      </c>
      <c r="BJ82" s="348">
        <v>1.5791999999999999</v>
      </c>
      <c r="BK82" s="373"/>
      <c r="BL82" s="372" t="s">
        <v>1379</v>
      </c>
      <c r="BM82" s="372" t="s">
        <v>1380</v>
      </c>
      <c r="BN82" s="372" t="s">
        <v>1381</v>
      </c>
      <c r="BO82" s="372" t="s">
        <v>1382</v>
      </c>
      <c r="BP82" s="372" t="s">
        <v>1383</v>
      </c>
      <c r="BQ82" s="373"/>
      <c r="BR82" s="354" t="s">
        <v>547</v>
      </c>
    </row>
    <row r="83" spans="1:70" s="428" customFormat="1" x14ac:dyDescent="0.25">
      <c r="A83" s="345" t="s">
        <v>1435</v>
      </c>
      <c r="B83" s="373"/>
      <c r="C83" s="719">
        <v>45595</v>
      </c>
      <c r="D83" s="373"/>
      <c r="E83" s="346">
        <v>1284.8399999999999</v>
      </c>
      <c r="F83" s="373"/>
      <c r="G83" s="347">
        <v>11.47</v>
      </c>
      <c r="H83" s="374"/>
      <c r="I83" s="348">
        <v>0.43780000000000002</v>
      </c>
      <c r="J83" s="348">
        <v>0.52590000000000003</v>
      </c>
      <c r="K83" s="348">
        <v>2.9622999999999999</v>
      </c>
      <c r="L83" s="348">
        <v>14.3569</v>
      </c>
      <c r="M83" s="348">
        <v>1.5044</v>
      </c>
      <c r="N83" s="350">
        <v>9.1341999999999999</v>
      </c>
      <c r="O83" s="348" t="s">
        <v>430</v>
      </c>
      <c r="P83" s="348" t="s">
        <v>430</v>
      </c>
      <c r="Q83" s="348" t="s">
        <v>430</v>
      </c>
      <c r="R83" s="348" t="s">
        <v>430</v>
      </c>
      <c r="S83" s="348">
        <v>17.761800000000001</v>
      </c>
      <c r="T83" s="348">
        <v>1.6843999999999999</v>
      </c>
      <c r="U83" s="348">
        <v>6.1055000000000001</v>
      </c>
      <c r="V83" s="348">
        <v>6.6977000000000002</v>
      </c>
      <c r="W83" s="348">
        <v>2.4106999999999998</v>
      </c>
      <c r="X83" s="348">
        <v>8.6710999999999991</v>
      </c>
      <c r="Y83" s="374"/>
      <c r="Z83" s="346">
        <v>9</v>
      </c>
      <c r="AA83" s="346">
        <v>12</v>
      </c>
      <c r="AB83" s="346">
        <v>8</v>
      </c>
      <c r="AC83" s="346">
        <v>4</v>
      </c>
      <c r="AD83" s="346">
        <v>5</v>
      </c>
      <c r="AE83" s="346">
        <v>2</v>
      </c>
      <c r="AF83" s="346" t="s">
        <v>430</v>
      </c>
      <c r="AG83" s="346" t="s">
        <v>430</v>
      </c>
      <c r="AH83" s="346" t="s">
        <v>430</v>
      </c>
      <c r="AI83" s="346" t="s">
        <v>430</v>
      </c>
      <c r="AJ83" s="346">
        <v>5</v>
      </c>
      <c r="AK83" s="346">
        <v>4</v>
      </c>
      <c r="AL83" s="346">
        <v>5</v>
      </c>
      <c r="AM83" s="346">
        <v>2</v>
      </c>
      <c r="AN83" s="346">
        <v>11</v>
      </c>
      <c r="AO83" s="373"/>
      <c r="AP83" s="348" t="s">
        <v>430</v>
      </c>
      <c r="AQ83" s="348" t="s">
        <v>430</v>
      </c>
      <c r="AR83" s="348" t="s">
        <v>430</v>
      </c>
      <c r="AS83" s="348" t="s">
        <v>430</v>
      </c>
      <c r="AT83" s="348">
        <v>9.68</v>
      </c>
      <c r="AU83" s="351"/>
      <c r="AV83" s="346" t="s">
        <v>430</v>
      </c>
      <c r="AW83" s="346" t="s">
        <v>430</v>
      </c>
      <c r="AX83" s="346" t="s">
        <v>430</v>
      </c>
      <c r="AY83" s="346" t="s">
        <v>430</v>
      </c>
      <c r="AZ83" s="346">
        <v>5</v>
      </c>
      <c r="BA83" s="362"/>
      <c r="BB83" s="348">
        <v>17.6256462492053</v>
      </c>
      <c r="BC83" s="375">
        <v>1.2410152426216401</v>
      </c>
      <c r="BD83" s="375">
        <v>2.38614049514939E-2</v>
      </c>
      <c r="BE83" s="375">
        <v>0.36316016423227998</v>
      </c>
      <c r="BF83" s="373"/>
      <c r="BG83" s="348">
        <v>59.753500000000003</v>
      </c>
      <c r="BH83" s="348">
        <v>38.183599999999998</v>
      </c>
      <c r="BI83" s="348" t="s">
        <v>430</v>
      </c>
      <c r="BJ83" s="348">
        <v>2.0629</v>
      </c>
      <c r="BK83" s="373"/>
      <c r="BL83" s="372" t="s">
        <v>1385</v>
      </c>
      <c r="BM83" s="372" t="s">
        <v>1386</v>
      </c>
      <c r="BN83" s="372" t="s">
        <v>1387</v>
      </c>
      <c r="BO83" s="372" t="s">
        <v>1012</v>
      </c>
      <c r="BP83" s="372" t="s">
        <v>1388</v>
      </c>
      <c r="BQ83" s="373"/>
      <c r="BR83" s="354" t="s">
        <v>476</v>
      </c>
    </row>
    <row r="84" spans="1:70" s="428" customFormat="1" x14ac:dyDescent="0.25">
      <c r="A84" s="345" t="s">
        <v>1436</v>
      </c>
      <c r="B84" s="373"/>
      <c r="C84" s="719">
        <v>45334</v>
      </c>
      <c r="D84" s="373"/>
      <c r="E84" s="346">
        <v>806.49599999999998</v>
      </c>
      <c r="F84" s="373"/>
      <c r="G84" s="347">
        <v>12.85</v>
      </c>
      <c r="H84" s="374"/>
      <c r="I84" s="348">
        <v>0.46910000000000002</v>
      </c>
      <c r="J84" s="348">
        <v>0.70530000000000004</v>
      </c>
      <c r="K84" s="348">
        <v>2.7178</v>
      </c>
      <c r="L84" s="348">
        <v>10.9672</v>
      </c>
      <c r="M84" s="348">
        <v>-1.2298</v>
      </c>
      <c r="N84" s="350">
        <v>0.94269999999999998</v>
      </c>
      <c r="O84" s="348">
        <v>5.6148999999999996</v>
      </c>
      <c r="P84" s="348" t="s">
        <v>430</v>
      </c>
      <c r="Q84" s="348" t="s">
        <v>430</v>
      </c>
      <c r="R84" s="348" t="s">
        <v>430</v>
      </c>
      <c r="S84" s="348">
        <v>13.716799999999999</v>
      </c>
      <c r="T84" s="348">
        <v>-0.69550000000000001</v>
      </c>
      <c r="U84" s="348">
        <v>1.581</v>
      </c>
      <c r="V84" s="348">
        <v>-1.2298</v>
      </c>
      <c r="W84" s="348">
        <v>3.5455000000000001</v>
      </c>
      <c r="X84" s="348">
        <v>11.188499999999999</v>
      </c>
      <c r="Y84" s="374"/>
      <c r="Z84" s="346">
        <v>7</v>
      </c>
      <c r="AA84" s="346">
        <v>5</v>
      </c>
      <c r="AB84" s="346">
        <v>10</v>
      </c>
      <c r="AC84" s="346">
        <v>11</v>
      </c>
      <c r="AD84" s="346">
        <v>14</v>
      </c>
      <c r="AE84" s="346">
        <v>13</v>
      </c>
      <c r="AF84" s="346">
        <v>4</v>
      </c>
      <c r="AG84" s="346" t="s">
        <v>430</v>
      </c>
      <c r="AH84" s="346" t="s">
        <v>430</v>
      </c>
      <c r="AI84" s="346" t="s">
        <v>430</v>
      </c>
      <c r="AJ84" s="346">
        <v>9</v>
      </c>
      <c r="AK84" s="346">
        <v>12</v>
      </c>
      <c r="AL84" s="346">
        <v>16</v>
      </c>
      <c r="AM84" s="346">
        <v>14</v>
      </c>
      <c r="AN84" s="346">
        <v>2</v>
      </c>
      <c r="AO84" s="373"/>
      <c r="AP84" s="348" t="s">
        <v>430</v>
      </c>
      <c r="AQ84" s="348" t="s">
        <v>430</v>
      </c>
      <c r="AR84" s="348" t="s">
        <v>430</v>
      </c>
      <c r="AS84" s="348" t="s">
        <v>430</v>
      </c>
      <c r="AT84" s="348">
        <v>2.65</v>
      </c>
      <c r="AU84" s="351"/>
      <c r="AV84" s="346" t="s">
        <v>430</v>
      </c>
      <c r="AW84" s="346" t="s">
        <v>430</v>
      </c>
      <c r="AX84" s="346" t="s">
        <v>430</v>
      </c>
      <c r="AY84" s="346" t="s">
        <v>430</v>
      </c>
      <c r="AZ84" s="346">
        <v>15</v>
      </c>
      <c r="BA84" s="362"/>
      <c r="BB84" s="348">
        <v>13.6473615166695</v>
      </c>
      <c r="BC84" s="375">
        <v>0.96579778441193997</v>
      </c>
      <c r="BD84" s="375">
        <v>3.0606413588964099E-2</v>
      </c>
      <c r="BE84" s="375">
        <v>0.13633338305710299</v>
      </c>
      <c r="BF84" s="373"/>
      <c r="BG84" s="348">
        <v>54.259099999999997</v>
      </c>
      <c r="BH84" s="348">
        <v>40.784700000000001</v>
      </c>
      <c r="BI84" s="348">
        <v>3.4745200000000001</v>
      </c>
      <c r="BJ84" s="348">
        <v>1.4816800000000001</v>
      </c>
      <c r="BK84" s="373"/>
      <c r="BL84" s="372" t="s">
        <v>1390</v>
      </c>
      <c r="BM84" s="372" t="s">
        <v>1391</v>
      </c>
      <c r="BN84" s="372" t="s">
        <v>1392</v>
      </c>
      <c r="BO84" s="372" t="s">
        <v>1393</v>
      </c>
      <c r="BP84" s="372" t="s">
        <v>1394</v>
      </c>
      <c r="BQ84" s="373"/>
      <c r="BR84" s="354" t="s">
        <v>602</v>
      </c>
    </row>
    <row r="85" spans="1:70" s="428" customFormat="1" x14ac:dyDescent="0.25">
      <c r="A85" s="345" t="s">
        <v>1437</v>
      </c>
      <c r="B85" s="373"/>
      <c r="C85" s="719">
        <v>45546</v>
      </c>
      <c r="D85" s="373"/>
      <c r="E85" s="346">
        <v>745.12</v>
      </c>
      <c r="F85" s="373"/>
      <c r="G85" s="347">
        <v>9.9886999999999997</v>
      </c>
      <c r="H85" s="374"/>
      <c r="I85" s="348">
        <v>0.18049999999999999</v>
      </c>
      <c r="J85" s="348">
        <v>0.61850000000000005</v>
      </c>
      <c r="K85" s="348">
        <v>3.8035000000000001</v>
      </c>
      <c r="L85" s="348">
        <v>15.4977</v>
      </c>
      <c r="M85" s="348">
        <v>1.7293000000000001</v>
      </c>
      <c r="N85" s="350">
        <v>0.46870000000000001</v>
      </c>
      <c r="O85" s="348" t="s">
        <v>430</v>
      </c>
      <c r="P85" s="348" t="s">
        <v>430</v>
      </c>
      <c r="Q85" s="348" t="s">
        <v>430</v>
      </c>
      <c r="R85" s="348" t="s">
        <v>430</v>
      </c>
      <c r="S85" s="348">
        <v>18.935700000000001</v>
      </c>
      <c r="T85" s="348">
        <v>1.5451999999999999</v>
      </c>
      <c r="U85" s="348">
        <v>3.9169</v>
      </c>
      <c r="V85" s="348">
        <v>-1.3617999999999999</v>
      </c>
      <c r="W85" s="348">
        <v>3.0996000000000001</v>
      </c>
      <c r="X85" s="348">
        <v>-6.3399999999999998E-2</v>
      </c>
      <c r="Y85" s="374"/>
      <c r="Z85" s="346">
        <v>17</v>
      </c>
      <c r="AA85" s="346">
        <v>11</v>
      </c>
      <c r="AB85" s="346">
        <v>2</v>
      </c>
      <c r="AC85" s="346">
        <v>3</v>
      </c>
      <c r="AD85" s="346">
        <v>4</v>
      </c>
      <c r="AE85" s="346">
        <v>15</v>
      </c>
      <c r="AF85" s="346" t="s">
        <v>430</v>
      </c>
      <c r="AG85" s="346" t="s">
        <v>430</v>
      </c>
      <c r="AH85" s="346" t="s">
        <v>430</v>
      </c>
      <c r="AI85" s="346" t="s">
        <v>430</v>
      </c>
      <c r="AJ85" s="346">
        <v>3</v>
      </c>
      <c r="AK85" s="346">
        <v>5</v>
      </c>
      <c r="AL85" s="346">
        <v>14</v>
      </c>
      <c r="AM85" s="346">
        <v>15</v>
      </c>
      <c r="AN85" s="346">
        <v>7</v>
      </c>
      <c r="AO85" s="373"/>
      <c r="AP85" s="348" t="s">
        <v>430</v>
      </c>
      <c r="AQ85" s="348" t="s">
        <v>430</v>
      </c>
      <c r="AR85" s="348" t="s">
        <v>430</v>
      </c>
      <c r="AS85" s="348" t="s">
        <v>430</v>
      </c>
      <c r="AT85" s="348">
        <v>8.18</v>
      </c>
      <c r="AU85" s="351"/>
      <c r="AV85" s="346" t="s">
        <v>430</v>
      </c>
      <c r="AW85" s="346" t="s">
        <v>430</v>
      </c>
      <c r="AX85" s="346" t="s">
        <v>430</v>
      </c>
      <c r="AY85" s="346" t="s">
        <v>430</v>
      </c>
      <c r="AZ85" s="346">
        <v>6</v>
      </c>
      <c r="BA85" s="362"/>
      <c r="BB85" s="348">
        <v>16.8491488528311</v>
      </c>
      <c r="BC85" s="375">
        <v>1.1155442861278799</v>
      </c>
      <c r="BD85" s="375">
        <v>-2.7272581322494702E-2</v>
      </c>
      <c r="BE85" s="375">
        <v>2.3982246736165801E-2</v>
      </c>
      <c r="BF85" s="373"/>
      <c r="BG85" s="348">
        <v>39.0608</v>
      </c>
      <c r="BH85" s="348">
        <v>37.231900000000003</v>
      </c>
      <c r="BI85" s="348">
        <v>20.0351</v>
      </c>
      <c r="BJ85" s="348">
        <v>3.6722000000000001</v>
      </c>
      <c r="BK85" s="373"/>
      <c r="BL85" s="372" t="s">
        <v>1396</v>
      </c>
      <c r="BM85" s="372" t="s">
        <v>1397</v>
      </c>
      <c r="BN85" s="372" t="s">
        <v>1398</v>
      </c>
      <c r="BO85" s="372" t="s">
        <v>874</v>
      </c>
      <c r="BP85" s="372" t="s">
        <v>1399</v>
      </c>
      <c r="BQ85" s="373"/>
      <c r="BR85" s="354" t="s">
        <v>602</v>
      </c>
    </row>
    <row r="86" spans="1:70" s="428" customFormat="1" x14ac:dyDescent="0.25">
      <c r="A86" s="345" t="s">
        <v>1438</v>
      </c>
      <c r="B86" s="373"/>
      <c r="C86" s="719">
        <v>41276</v>
      </c>
      <c r="D86" s="373"/>
      <c r="E86" s="346">
        <v>488.03</v>
      </c>
      <c r="F86" s="373"/>
      <c r="G86" s="347">
        <v>107.22</v>
      </c>
      <c r="H86" s="374"/>
      <c r="I86" s="348">
        <v>0.77070000000000005</v>
      </c>
      <c r="J86" s="348">
        <v>0.66659999999999997</v>
      </c>
      <c r="K86" s="348">
        <v>2.2799</v>
      </c>
      <c r="L86" s="348">
        <v>10.6045</v>
      </c>
      <c r="M86" s="348">
        <v>1.0650999999999999</v>
      </c>
      <c r="N86" s="350">
        <v>6.7503000000000002</v>
      </c>
      <c r="O86" s="348">
        <v>4.0110000000000001</v>
      </c>
      <c r="P86" s="348">
        <v>17.080100000000002</v>
      </c>
      <c r="Q86" s="348">
        <v>14.362299999999999</v>
      </c>
      <c r="R86" s="348">
        <v>14.398300000000001</v>
      </c>
      <c r="S86" s="348">
        <v>12.7445</v>
      </c>
      <c r="T86" s="348">
        <v>0.86550000000000005</v>
      </c>
      <c r="U86" s="348">
        <v>8.7533999999999992</v>
      </c>
      <c r="V86" s="348">
        <v>4.6253000000000002</v>
      </c>
      <c r="W86" s="348">
        <v>3.2948</v>
      </c>
      <c r="X86" s="348">
        <v>13.901999999999999</v>
      </c>
      <c r="Y86" s="374"/>
      <c r="Z86" s="346">
        <v>1</v>
      </c>
      <c r="AA86" s="346">
        <v>8</v>
      </c>
      <c r="AB86" s="346">
        <v>13</v>
      </c>
      <c r="AC86" s="346">
        <v>12</v>
      </c>
      <c r="AD86" s="346">
        <v>7</v>
      </c>
      <c r="AE86" s="346">
        <v>4</v>
      </c>
      <c r="AF86" s="346">
        <v>9</v>
      </c>
      <c r="AG86" s="346">
        <v>6</v>
      </c>
      <c r="AH86" s="346">
        <v>7</v>
      </c>
      <c r="AI86" s="346">
        <v>6</v>
      </c>
      <c r="AJ86" s="346">
        <v>15</v>
      </c>
      <c r="AK86" s="346">
        <v>7</v>
      </c>
      <c r="AL86" s="346">
        <v>3</v>
      </c>
      <c r="AM86" s="346">
        <v>4</v>
      </c>
      <c r="AN86" s="346">
        <v>5</v>
      </c>
      <c r="AO86" s="373"/>
      <c r="AP86" s="348">
        <v>15.15</v>
      </c>
      <c r="AQ86" s="348">
        <v>16.71</v>
      </c>
      <c r="AR86" s="348">
        <v>13.94</v>
      </c>
      <c r="AS86" s="348">
        <v>10.02</v>
      </c>
      <c r="AT86" s="348">
        <v>9.7200000000000006</v>
      </c>
      <c r="AU86" s="351"/>
      <c r="AV86" s="346">
        <v>5</v>
      </c>
      <c r="AW86" s="346">
        <v>5</v>
      </c>
      <c r="AX86" s="346">
        <v>5</v>
      </c>
      <c r="AY86" s="346">
        <v>5</v>
      </c>
      <c r="AZ86" s="346">
        <v>4</v>
      </c>
      <c r="BA86" s="362"/>
      <c r="BB86" s="348">
        <v>13.174856747782799</v>
      </c>
      <c r="BC86" s="375">
        <v>0.98401374618058401</v>
      </c>
      <c r="BD86" s="375">
        <v>7.6828308069899098E-2</v>
      </c>
      <c r="BE86" s="375">
        <v>0.318384712423181</v>
      </c>
      <c r="BF86" s="373"/>
      <c r="BG86" s="348">
        <v>39.819299999999998</v>
      </c>
      <c r="BH86" s="348">
        <v>35.415999999999997</v>
      </c>
      <c r="BI86" s="348">
        <v>18.6494</v>
      </c>
      <c r="BJ86" s="348">
        <v>6.1153000000000004</v>
      </c>
      <c r="BK86" s="373"/>
      <c r="BL86" s="372" t="s">
        <v>1401</v>
      </c>
      <c r="BM86" s="372" t="s">
        <v>1402</v>
      </c>
      <c r="BN86" s="372" t="s">
        <v>1403</v>
      </c>
      <c r="BO86" s="372" t="s">
        <v>1404</v>
      </c>
      <c r="BP86" s="372" t="s">
        <v>1405</v>
      </c>
      <c r="BQ86" s="373"/>
      <c r="BR86" s="354" t="s">
        <v>518</v>
      </c>
    </row>
    <row r="87" spans="1:70" s="428" customFormat="1" x14ac:dyDescent="0.25">
      <c r="A87" s="345" t="s">
        <v>1439</v>
      </c>
      <c r="B87" s="373"/>
      <c r="C87" s="719">
        <v>45863</v>
      </c>
      <c r="D87" s="373"/>
      <c r="E87" s="346">
        <v>435.54399999999998</v>
      </c>
      <c r="F87" s="373"/>
      <c r="G87" s="347">
        <v>10.4717</v>
      </c>
      <c r="H87" s="374"/>
      <c r="I87" s="348">
        <v>0.58109999999999995</v>
      </c>
      <c r="J87" s="348">
        <v>0.63139999999999996</v>
      </c>
      <c r="K87" s="348">
        <v>3.1135999999999999</v>
      </c>
      <c r="L87" s="348">
        <v>12.7857</v>
      </c>
      <c r="M87" s="348">
        <v>-0.62070000000000003</v>
      </c>
      <c r="N87" s="350" t="s">
        <v>430</v>
      </c>
      <c r="O87" s="348" t="s">
        <v>430</v>
      </c>
      <c r="P87" s="348" t="s">
        <v>430</v>
      </c>
      <c r="Q87" s="348" t="s">
        <v>430</v>
      </c>
      <c r="R87" s="348" t="s">
        <v>430</v>
      </c>
      <c r="S87" s="348">
        <v>15.4975</v>
      </c>
      <c r="T87" s="348">
        <v>1.6199999999999999E-2</v>
      </c>
      <c r="U87" s="348">
        <v>4.2706999999999997</v>
      </c>
      <c r="V87" s="348" t="s">
        <v>430</v>
      </c>
      <c r="W87" s="348">
        <v>2.9241000000000001</v>
      </c>
      <c r="X87" s="348">
        <v>4.7169999999999996</v>
      </c>
      <c r="Y87" s="374"/>
      <c r="Z87" s="346">
        <v>4</v>
      </c>
      <c r="AA87" s="346">
        <v>9</v>
      </c>
      <c r="AB87" s="346">
        <v>7</v>
      </c>
      <c r="AC87" s="346">
        <v>6</v>
      </c>
      <c r="AD87" s="346">
        <v>11</v>
      </c>
      <c r="AE87" s="346" t="s">
        <v>430</v>
      </c>
      <c r="AF87" s="346" t="s">
        <v>430</v>
      </c>
      <c r="AG87" s="346" t="s">
        <v>430</v>
      </c>
      <c r="AH87" s="346" t="s">
        <v>430</v>
      </c>
      <c r="AI87" s="346" t="s">
        <v>430</v>
      </c>
      <c r="AJ87" s="346">
        <v>6</v>
      </c>
      <c r="AK87" s="346">
        <v>9</v>
      </c>
      <c r="AL87" s="346">
        <v>13</v>
      </c>
      <c r="AM87" s="346" t="s">
        <v>430</v>
      </c>
      <c r="AN87" s="346">
        <v>8</v>
      </c>
      <c r="AO87" s="373"/>
      <c r="AP87" s="348" t="s">
        <v>430</v>
      </c>
      <c r="AQ87" s="348" t="s">
        <v>430</v>
      </c>
      <c r="AR87" s="348" t="s">
        <v>430</v>
      </c>
      <c r="AS87" s="348" t="s">
        <v>430</v>
      </c>
      <c r="AT87" s="348" t="s">
        <v>430</v>
      </c>
      <c r="AU87" s="351"/>
      <c r="AV87" s="346" t="s">
        <v>430</v>
      </c>
      <c r="AW87" s="346" t="s">
        <v>430</v>
      </c>
      <c r="AX87" s="346" t="s">
        <v>430</v>
      </c>
      <c r="AY87" s="346" t="s">
        <v>430</v>
      </c>
      <c r="AZ87" s="346" t="s">
        <v>430</v>
      </c>
      <c r="BA87" s="362"/>
      <c r="BB87" s="348">
        <v>15.983013876951899</v>
      </c>
      <c r="BC87" s="375">
        <v>0.98896436959550904</v>
      </c>
      <c r="BD87" s="375">
        <v>-7.9477440916301094E-3</v>
      </c>
      <c r="BE87" s="375">
        <v>-7.5366112640828695E-2</v>
      </c>
      <c r="BF87" s="373"/>
      <c r="BG87" s="348">
        <v>45.637</v>
      </c>
      <c r="BH87" s="348">
        <v>46.716099999999997</v>
      </c>
      <c r="BI87" s="348">
        <v>5.5739400000000003</v>
      </c>
      <c r="BJ87" s="348">
        <v>2.0729600000000001</v>
      </c>
      <c r="BK87" s="373"/>
      <c r="BL87" s="372" t="s">
        <v>1407</v>
      </c>
      <c r="BM87" s="372" t="s">
        <v>1408</v>
      </c>
      <c r="BN87" s="372" t="s">
        <v>1409</v>
      </c>
      <c r="BO87" s="372" t="s">
        <v>823</v>
      </c>
      <c r="BP87" s="372" t="s">
        <v>1410</v>
      </c>
      <c r="BQ87" s="373"/>
      <c r="BR87" s="354" t="s">
        <v>615</v>
      </c>
    </row>
    <row r="88" spans="1:70" s="428" customFormat="1" x14ac:dyDescent="0.25">
      <c r="A88" s="345" t="s">
        <v>1440</v>
      </c>
      <c r="B88" s="373"/>
      <c r="C88" s="719">
        <v>42345</v>
      </c>
      <c r="D88" s="373"/>
      <c r="E88" s="346">
        <v>311</v>
      </c>
      <c r="F88" s="373"/>
      <c r="G88" s="347">
        <v>44.161000000000001</v>
      </c>
      <c r="H88" s="374"/>
      <c r="I88" s="348">
        <v>0.51049999999999995</v>
      </c>
      <c r="J88" s="348">
        <v>0.47889999999999999</v>
      </c>
      <c r="K88" s="348">
        <v>3.6530999999999998</v>
      </c>
      <c r="L88" s="348">
        <v>14.3401</v>
      </c>
      <c r="M88" s="348">
        <v>2.1288</v>
      </c>
      <c r="N88" s="350">
        <v>4.7914000000000003</v>
      </c>
      <c r="O88" s="348">
        <v>4.5936000000000003</v>
      </c>
      <c r="P88" s="348">
        <v>13.0875</v>
      </c>
      <c r="Q88" s="348">
        <v>13.834300000000001</v>
      </c>
      <c r="R88" s="348">
        <v>15.032999999999999</v>
      </c>
      <c r="S88" s="348">
        <v>18.296099999999999</v>
      </c>
      <c r="T88" s="348">
        <v>2.0823</v>
      </c>
      <c r="U88" s="348">
        <v>6.4729000000000001</v>
      </c>
      <c r="V88" s="348">
        <v>2.6031</v>
      </c>
      <c r="W88" s="348">
        <v>3.4838</v>
      </c>
      <c r="X88" s="348">
        <v>15.1122</v>
      </c>
      <c r="Y88" s="374"/>
      <c r="Z88" s="346">
        <v>5</v>
      </c>
      <c r="AA88" s="346">
        <v>14</v>
      </c>
      <c r="AB88" s="346">
        <v>3</v>
      </c>
      <c r="AC88" s="346">
        <v>5</v>
      </c>
      <c r="AD88" s="346">
        <v>3</v>
      </c>
      <c r="AE88" s="346">
        <v>7</v>
      </c>
      <c r="AF88" s="346">
        <v>6</v>
      </c>
      <c r="AG88" s="346">
        <v>11</v>
      </c>
      <c r="AH88" s="346">
        <v>10</v>
      </c>
      <c r="AI88" s="346">
        <v>5</v>
      </c>
      <c r="AJ88" s="346">
        <v>4</v>
      </c>
      <c r="AK88" s="346">
        <v>3</v>
      </c>
      <c r="AL88" s="346">
        <v>4</v>
      </c>
      <c r="AM88" s="346">
        <v>7</v>
      </c>
      <c r="AN88" s="346">
        <v>3</v>
      </c>
      <c r="AO88" s="373"/>
      <c r="AP88" s="348">
        <v>14.65</v>
      </c>
      <c r="AQ88" s="348">
        <v>15.49</v>
      </c>
      <c r="AR88" s="348">
        <v>11.88</v>
      </c>
      <c r="AS88" s="348">
        <v>8.68</v>
      </c>
      <c r="AT88" s="348">
        <v>9.74</v>
      </c>
      <c r="AU88" s="351"/>
      <c r="AV88" s="346">
        <v>6</v>
      </c>
      <c r="AW88" s="346">
        <v>7</v>
      </c>
      <c r="AX88" s="346">
        <v>10</v>
      </c>
      <c r="AY88" s="346">
        <v>8</v>
      </c>
      <c r="AZ88" s="346">
        <v>3</v>
      </c>
      <c r="BA88" s="362"/>
      <c r="BB88" s="348">
        <v>13.801905553013</v>
      </c>
      <c r="BC88" s="375">
        <v>0.980301948349524</v>
      </c>
      <c r="BD88" s="375">
        <v>5.2965425205023099E-2</v>
      </c>
      <c r="BE88" s="375">
        <v>-0.22988473093461601</v>
      </c>
      <c r="BF88" s="373"/>
      <c r="BG88" s="348">
        <v>35.868099999999998</v>
      </c>
      <c r="BH88" s="348">
        <v>39.092199999999998</v>
      </c>
      <c r="BI88" s="348">
        <v>18.751200000000001</v>
      </c>
      <c r="BJ88" s="348">
        <v>6.2885</v>
      </c>
      <c r="BK88" s="373"/>
      <c r="BL88" s="372" t="s">
        <v>1412</v>
      </c>
      <c r="BM88" s="372" t="s">
        <v>1413</v>
      </c>
      <c r="BN88" s="372" t="s">
        <v>1414</v>
      </c>
      <c r="BO88" s="372" t="s">
        <v>1415</v>
      </c>
      <c r="BP88" s="372" t="s">
        <v>1416</v>
      </c>
      <c r="BQ88" s="373"/>
      <c r="BR88" s="354" t="s">
        <v>554</v>
      </c>
    </row>
    <row r="89" spans="1:70" s="428" customFormat="1" x14ac:dyDescent="0.25">
      <c r="A89" s="345" t="s">
        <v>1441</v>
      </c>
      <c r="B89" s="373"/>
      <c r="C89" s="719">
        <v>45833</v>
      </c>
      <c r="D89" s="373"/>
      <c r="E89" s="346">
        <v>115.09</v>
      </c>
      <c r="F89" s="373"/>
      <c r="G89" s="347">
        <v>9.1300000000000008</v>
      </c>
      <c r="H89" s="374"/>
      <c r="I89" s="348">
        <v>-0.97609999999999997</v>
      </c>
      <c r="J89" s="348">
        <v>-0.86860000000000004</v>
      </c>
      <c r="K89" s="348">
        <v>-0.65290000000000004</v>
      </c>
      <c r="L89" s="348">
        <v>5.3056999999999999</v>
      </c>
      <c r="M89" s="348">
        <v>-0.76090000000000002</v>
      </c>
      <c r="N89" s="350" t="s">
        <v>430</v>
      </c>
      <c r="O89" s="348" t="s">
        <v>430</v>
      </c>
      <c r="P89" s="348" t="s">
        <v>430</v>
      </c>
      <c r="Q89" s="348" t="s">
        <v>430</v>
      </c>
      <c r="R89" s="348" t="s">
        <v>430</v>
      </c>
      <c r="S89" s="348">
        <v>5.3056999999999999</v>
      </c>
      <c r="T89" s="348">
        <v>-1.8280000000000001</v>
      </c>
      <c r="U89" s="348">
        <v>-1.9334</v>
      </c>
      <c r="V89" s="348">
        <v>-10.4024</v>
      </c>
      <c r="W89" s="348">
        <v>-3.0785999999999998</v>
      </c>
      <c r="X89" s="348">
        <v>-8.6999999999999993</v>
      </c>
      <c r="Y89" s="374"/>
      <c r="Z89" s="346">
        <v>19</v>
      </c>
      <c r="AA89" s="346">
        <v>19</v>
      </c>
      <c r="AB89" s="346">
        <v>18</v>
      </c>
      <c r="AC89" s="346">
        <v>18</v>
      </c>
      <c r="AD89" s="346">
        <v>13</v>
      </c>
      <c r="AE89" s="346" t="s">
        <v>430</v>
      </c>
      <c r="AF89" s="346" t="s">
        <v>430</v>
      </c>
      <c r="AG89" s="346" t="s">
        <v>430</v>
      </c>
      <c r="AH89" s="346" t="s">
        <v>430</v>
      </c>
      <c r="AI89" s="346" t="s">
        <v>430</v>
      </c>
      <c r="AJ89" s="346">
        <v>18</v>
      </c>
      <c r="AK89" s="346">
        <v>15</v>
      </c>
      <c r="AL89" s="346">
        <v>18</v>
      </c>
      <c r="AM89" s="346">
        <v>17</v>
      </c>
      <c r="AN89" s="346">
        <v>18</v>
      </c>
      <c r="AO89" s="373"/>
      <c r="AP89" s="348" t="s">
        <v>430</v>
      </c>
      <c r="AQ89" s="348" t="s">
        <v>430</v>
      </c>
      <c r="AR89" s="348" t="s">
        <v>430</v>
      </c>
      <c r="AS89" s="348" t="s">
        <v>430</v>
      </c>
      <c r="AT89" s="348">
        <v>-3.27</v>
      </c>
      <c r="AU89" s="351"/>
      <c r="AV89" s="346" t="s">
        <v>430</v>
      </c>
      <c r="AW89" s="346" t="s">
        <v>430</v>
      </c>
      <c r="AX89" s="346" t="s">
        <v>430</v>
      </c>
      <c r="AY89" s="346" t="s">
        <v>430</v>
      </c>
      <c r="AZ89" s="346">
        <v>17</v>
      </c>
      <c r="BA89" s="362"/>
      <c r="BB89" s="348">
        <v>11.4426001883736</v>
      </c>
      <c r="BC89" s="375">
        <v>0.67257317074138301</v>
      </c>
      <c r="BD89" s="375">
        <v>-9.6206726919628296E-2</v>
      </c>
      <c r="BE89" s="375">
        <v>-0.968840232678013</v>
      </c>
      <c r="BF89" s="373"/>
      <c r="BG89" s="348">
        <v>25.159800000000001</v>
      </c>
      <c r="BH89" s="348">
        <v>43.8078</v>
      </c>
      <c r="BI89" s="348" t="s">
        <v>430</v>
      </c>
      <c r="BJ89" s="348">
        <v>31.032399999999999</v>
      </c>
      <c r="BK89" s="373"/>
      <c r="BL89" s="372" t="s">
        <v>1418</v>
      </c>
      <c r="BM89" s="372" t="s">
        <v>1419</v>
      </c>
      <c r="BN89" s="372" t="s">
        <v>1420</v>
      </c>
      <c r="BO89" s="372" t="s">
        <v>1421</v>
      </c>
      <c r="BP89" s="372" t="s">
        <v>685</v>
      </c>
      <c r="BQ89" s="373"/>
      <c r="BR89" s="354" t="s">
        <v>463</v>
      </c>
    </row>
    <row r="90" spans="1:70" s="428" customFormat="1" x14ac:dyDescent="0.25">
      <c r="A90" s="345" t="s">
        <v>1442</v>
      </c>
      <c r="B90" s="373"/>
      <c r="C90" s="719">
        <v>46183</v>
      </c>
      <c r="D90" s="373"/>
      <c r="E90" s="346">
        <v>91.905799999999999</v>
      </c>
      <c r="F90" s="373"/>
      <c r="G90" s="347">
        <v>10.158099999999999</v>
      </c>
      <c r="H90" s="374"/>
      <c r="I90" s="348">
        <v>0.43009999999999998</v>
      </c>
      <c r="J90" s="348">
        <v>0.43009999999999998</v>
      </c>
      <c r="K90" s="348" t="s">
        <v>430</v>
      </c>
      <c r="L90" s="348" t="s">
        <v>430</v>
      </c>
      <c r="M90" s="348" t="s">
        <v>430</v>
      </c>
      <c r="N90" s="350" t="s">
        <v>430</v>
      </c>
      <c r="O90" s="348" t="s">
        <v>430</v>
      </c>
      <c r="P90" s="348" t="s">
        <v>430</v>
      </c>
      <c r="Q90" s="348" t="s">
        <v>430</v>
      </c>
      <c r="R90" s="348" t="s">
        <v>430</v>
      </c>
      <c r="S90" s="348" t="s">
        <v>430</v>
      </c>
      <c r="T90" s="348" t="s">
        <v>430</v>
      </c>
      <c r="U90" s="348" t="s">
        <v>430</v>
      </c>
      <c r="V90" s="348" t="s">
        <v>430</v>
      </c>
      <c r="W90" s="348" t="s">
        <v>430</v>
      </c>
      <c r="X90" s="348">
        <v>1.581</v>
      </c>
      <c r="Y90" s="374"/>
      <c r="Z90" s="346">
        <v>10</v>
      </c>
      <c r="AA90" s="346">
        <v>16</v>
      </c>
      <c r="AB90" s="346" t="s">
        <v>430</v>
      </c>
      <c r="AC90" s="346" t="s">
        <v>430</v>
      </c>
      <c r="AD90" s="346" t="s">
        <v>430</v>
      </c>
      <c r="AE90" s="346" t="s">
        <v>430</v>
      </c>
      <c r="AF90" s="346" t="s">
        <v>430</v>
      </c>
      <c r="AG90" s="346" t="s">
        <v>430</v>
      </c>
      <c r="AH90" s="346" t="s">
        <v>430</v>
      </c>
      <c r="AI90" s="346" t="s">
        <v>430</v>
      </c>
      <c r="AJ90" s="346" t="s">
        <v>430</v>
      </c>
      <c r="AK90" s="346" t="s">
        <v>430</v>
      </c>
      <c r="AL90" s="346" t="s">
        <v>430</v>
      </c>
      <c r="AM90" s="346" t="s">
        <v>430</v>
      </c>
      <c r="AN90" s="346" t="s">
        <v>430</v>
      </c>
      <c r="AO90" s="373"/>
      <c r="AP90" s="348" t="s">
        <v>430</v>
      </c>
      <c r="AQ90" s="348" t="s">
        <v>430</v>
      </c>
      <c r="AR90" s="348" t="s">
        <v>430</v>
      </c>
      <c r="AS90" s="348" t="s">
        <v>430</v>
      </c>
      <c r="AT90" s="348" t="s">
        <v>430</v>
      </c>
      <c r="AU90" s="351"/>
      <c r="AV90" s="346" t="s">
        <v>430</v>
      </c>
      <c r="AW90" s="346" t="s">
        <v>430</v>
      </c>
      <c r="AX90" s="346" t="s">
        <v>430</v>
      </c>
      <c r="AY90" s="346" t="s">
        <v>430</v>
      </c>
      <c r="AZ90" s="346" t="s">
        <v>430</v>
      </c>
      <c r="BA90" s="362"/>
      <c r="BB90" s="348" t="s">
        <v>430</v>
      </c>
      <c r="BC90" s="375">
        <v>0</v>
      </c>
      <c r="BD90" s="375">
        <v>0</v>
      </c>
      <c r="BE90" s="375" t="s">
        <v>430</v>
      </c>
      <c r="BF90" s="373"/>
      <c r="BG90" s="348" t="s">
        <v>430</v>
      </c>
      <c r="BH90" s="348" t="s">
        <v>430</v>
      </c>
      <c r="BI90" s="348" t="s">
        <v>430</v>
      </c>
      <c r="BJ90" s="348" t="s">
        <v>430</v>
      </c>
      <c r="BK90" s="373"/>
      <c r="BL90" s="372" t="s">
        <v>430</v>
      </c>
      <c r="BM90" s="372" t="s">
        <v>430</v>
      </c>
      <c r="BN90" s="372" t="s">
        <v>430</v>
      </c>
      <c r="BO90" s="372" t="s">
        <v>430</v>
      </c>
      <c r="BP90" s="372" t="s">
        <v>430</v>
      </c>
      <c r="BQ90" s="373"/>
      <c r="BR90" s="354" t="s">
        <v>1423</v>
      </c>
    </row>
    <row r="91" spans="1:70" x14ac:dyDescent="0.25">
      <c r="A91" s="36" t="s">
        <v>93</v>
      </c>
      <c r="B91" s="43"/>
      <c r="C91" s="720"/>
      <c r="D91" s="43"/>
      <c r="E91" s="51"/>
      <c r="F91" s="43"/>
      <c r="G91" s="55"/>
      <c r="H91" s="66"/>
      <c r="I91" s="59">
        <v>0.34599999999999997</v>
      </c>
      <c r="J91" s="59">
        <v>0.67310000000000003</v>
      </c>
      <c r="K91" s="59">
        <v>2.7029000000000001</v>
      </c>
      <c r="L91" s="59">
        <v>12.233700000000001</v>
      </c>
      <c r="M91" s="59">
        <v>0.54559999999999997</v>
      </c>
      <c r="N91" s="70">
        <v>4.0507</v>
      </c>
      <c r="O91" s="59">
        <v>4.4246999999999996</v>
      </c>
      <c r="P91" s="59">
        <v>17.080500000000001</v>
      </c>
      <c r="Q91" s="59">
        <v>15.174799999999999</v>
      </c>
      <c r="R91" s="59">
        <v>15.227600000000001</v>
      </c>
      <c r="S91" s="59">
        <v>14.843500000000001</v>
      </c>
      <c r="T91" s="59">
        <v>0.62539999999999996</v>
      </c>
      <c r="U91" s="59">
        <v>5.0663</v>
      </c>
      <c r="V91" s="59">
        <v>1.1135999999999999</v>
      </c>
      <c r="W91" s="59">
        <v>2.3712</v>
      </c>
      <c r="X91" s="59">
        <v>11.7141</v>
      </c>
      <c r="Y91" s="66"/>
      <c r="Z91" s="51">
        <v>19</v>
      </c>
      <c r="AA91" s="51">
        <v>19</v>
      </c>
      <c r="AB91" s="51">
        <v>18</v>
      </c>
      <c r="AC91" s="51">
        <v>18</v>
      </c>
      <c r="AD91" s="51">
        <v>18</v>
      </c>
      <c r="AE91" s="51">
        <v>16</v>
      </c>
      <c r="AF91" s="51">
        <v>14</v>
      </c>
      <c r="AG91" s="51">
        <v>11</v>
      </c>
      <c r="AH91" s="51">
        <v>11</v>
      </c>
      <c r="AI91" s="51">
        <v>7</v>
      </c>
      <c r="AJ91" s="51">
        <v>18</v>
      </c>
      <c r="AK91" s="51">
        <v>18</v>
      </c>
      <c r="AL91" s="51">
        <v>18</v>
      </c>
      <c r="AM91" s="51">
        <v>17</v>
      </c>
      <c r="AN91" s="51">
        <v>18</v>
      </c>
      <c r="AO91" s="43"/>
      <c r="AP91" s="59">
        <v>15.7185714285714</v>
      </c>
      <c r="AQ91" s="59">
        <v>17.40625</v>
      </c>
      <c r="AR91" s="59">
        <v>13.9445454545455</v>
      </c>
      <c r="AS91" s="59">
        <v>9.52454545454545</v>
      </c>
      <c r="AT91" s="59">
        <v>7.0435294117647098</v>
      </c>
      <c r="AU91" s="78"/>
      <c r="AV91" s="51">
        <v>7</v>
      </c>
      <c r="AW91" s="51">
        <v>8</v>
      </c>
      <c r="AX91" s="51">
        <v>11</v>
      </c>
      <c r="AY91" s="51">
        <v>11</v>
      </c>
      <c r="AZ91" s="51">
        <v>17</v>
      </c>
      <c r="BA91" s="258"/>
      <c r="BB91" s="59"/>
      <c r="BC91" s="276"/>
      <c r="BD91" s="276"/>
      <c r="BE91" s="276"/>
      <c r="BF91" s="43"/>
      <c r="BG91" s="59"/>
      <c r="BH91" s="59"/>
      <c r="BI91" s="59"/>
      <c r="BJ91" s="59"/>
      <c r="BK91" s="43"/>
      <c r="BL91" s="84"/>
      <c r="BM91" s="84"/>
      <c r="BN91" s="84"/>
      <c r="BO91" s="84"/>
      <c r="BP91" s="84"/>
      <c r="BQ91" s="43"/>
      <c r="BR91" s="88"/>
    </row>
    <row r="92" spans="1:70" x14ac:dyDescent="0.25">
      <c r="A92" s="37" t="s">
        <v>94</v>
      </c>
      <c r="B92" s="44"/>
      <c r="C92" s="721"/>
      <c r="D92" s="44"/>
      <c r="E92" s="52"/>
      <c r="F92" s="44"/>
      <c r="G92" s="56"/>
      <c r="H92" s="67"/>
      <c r="I92" s="60">
        <v>0.77070000000000005</v>
      </c>
      <c r="J92" s="60">
        <v>2.0049999999999999</v>
      </c>
      <c r="K92" s="60">
        <v>4.5448000000000004</v>
      </c>
      <c r="L92" s="60">
        <v>22.8325</v>
      </c>
      <c r="M92" s="60">
        <v>8.2147000000000006</v>
      </c>
      <c r="N92" s="71">
        <v>11.844099999999999</v>
      </c>
      <c r="O92" s="60">
        <v>7.8429000000000002</v>
      </c>
      <c r="P92" s="60">
        <v>21.014500000000002</v>
      </c>
      <c r="Q92" s="60">
        <v>18.302099999999999</v>
      </c>
      <c r="R92" s="60">
        <v>16.796199999999999</v>
      </c>
      <c r="S92" s="60">
        <v>25.5321</v>
      </c>
      <c r="T92" s="60">
        <v>8.9395000000000007</v>
      </c>
      <c r="U92" s="60">
        <v>12.9519</v>
      </c>
      <c r="V92" s="60">
        <v>10.018700000000001</v>
      </c>
      <c r="W92" s="60">
        <v>4.2815000000000003</v>
      </c>
      <c r="X92" s="60">
        <v>20.447700000000001</v>
      </c>
      <c r="Y92" s="67"/>
      <c r="Z92" s="52"/>
      <c r="AA92" s="52"/>
      <c r="AB92" s="52"/>
      <c r="AC92" s="52"/>
      <c r="AD92" s="52"/>
      <c r="AE92" s="52"/>
      <c r="AF92" s="52"/>
      <c r="AG92" s="52"/>
      <c r="AH92" s="52"/>
      <c r="AI92" s="52"/>
      <c r="AJ92" s="52"/>
      <c r="AK92" s="52"/>
      <c r="AL92" s="52"/>
      <c r="AM92" s="52"/>
      <c r="AN92" s="52"/>
      <c r="AO92" s="44"/>
      <c r="AP92" s="60">
        <v>18.190000000000001</v>
      </c>
      <c r="AQ92" s="60">
        <v>19.989999999999998</v>
      </c>
      <c r="AR92" s="60">
        <v>17.670000000000002</v>
      </c>
      <c r="AS92" s="60">
        <v>14.65</v>
      </c>
      <c r="AT92" s="60">
        <v>23.27</v>
      </c>
      <c r="AU92" s="79"/>
      <c r="AV92" s="52"/>
      <c r="AW92" s="52"/>
      <c r="AX92" s="52"/>
      <c r="AY92" s="52"/>
      <c r="AZ92" s="52"/>
      <c r="BA92" s="259"/>
      <c r="BB92" s="60"/>
      <c r="BC92" s="277"/>
      <c r="BD92" s="277"/>
      <c r="BE92" s="277"/>
      <c r="BF92" s="44"/>
      <c r="BG92" s="60"/>
      <c r="BH92" s="60"/>
      <c r="BI92" s="60"/>
      <c r="BJ92" s="60"/>
      <c r="BK92" s="44"/>
      <c r="BL92" s="85"/>
      <c r="BM92" s="85"/>
      <c r="BN92" s="85"/>
      <c r="BO92" s="85"/>
      <c r="BP92" s="85"/>
      <c r="BQ92" s="44"/>
      <c r="BR92" s="89"/>
    </row>
    <row r="93" spans="1:70" x14ac:dyDescent="0.25">
      <c r="A93" s="37" t="s">
        <v>95</v>
      </c>
      <c r="B93" s="44"/>
      <c r="C93" s="721"/>
      <c r="D93" s="44"/>
      <c r="E93" s="52"/>
      <c r="F93" s="44"/>
      <c r="G93" s="56"/>
      <c r="H93" s="67"/>
      <c r="I93" s="60">
        <v>-0.97609999999999997</v>
      </c>
      <c r="J93" s="60">
        <v>-0.86860000000000004</v>
      </c>
      <c r="K93" s="60">
        <v>-0.65290000000000004</v>
      </c>
      <c r="L93" s="60">
        <v>5.3056999999999999</v>
      </c>
      <c r="M93" s="60">
        <v>-4.6307</v>
      </c>
      <c r="N93" s="71">
        <v>-2.0434000000000001</v>
      </c>
      <c r="O93" s="60">
        <v>0.39550000000000002</v>
      </c>
      <c r="P93" s="60">
        <v>13.0875</v>
      </c>
      <c r="Q93" s="60">
        <v>11.808299999999999</v>
      </c>
      <c r="R93" s="60">
        <v>12.457700000000001</v>
      </c>
      <c r="S93" s="60">
        <v>5.3056999999999999</v>
      </c>
      <c r="T93" s="60">
        <v>-4.1566999999999998</v>
      </c>
      <c r="U93" s="60">
        <v>-1.9334</v>
      </c>
      <c r="V93" s="60">
        <v>-10.4024</v>
      </c>
      <c r="W93" s="60">
        <v>-3.0785999999999998</v>
      </c>
      <c r="X93" s="60">
        <v>-8.6999999999999993</v>
      </c>
      <c r="Y93" s="67"/>
      <c r="Z93" s="52"/>
      <c r="AA93" s="52"/>
      <c r="AB93" s="52"/>
      <c r="AC93" s="52"/>
      <c r="AD93" s="52"/>
      <c r="AE93" s="52"/>
      <c r="AF93" s="52"/>
      <c r="AG93" s="52"/>
      <c r="AH93" s="52"/>
      <c r="AI93" s="52"/>
      <c r="AJ93" s="52"/>
      <c r="AK93" s="52"/>
      <c r="AL93" s="52"/>
      <c r="AM93" s="52"/>
      <c r="AN93" s="52"/>
      <c r="AO93" s="44"/>
      <c r="AP93" s="60">
        <v>13.27</v>
      </c>
      <c r="AQ93" s="60">
        <v>14.68</v>
      </c>
      <c r="AR93" s="60">
        <v>11.11</v>
      </c>
      <c r="AS93" s="60">
        <v>6.9</v>
      </c>
      <c r="AT93" s="60">
        <v>-3.27</v>
      </c>
      <c r="AU93" s="79"/>
      <c r="AV93" s="52"/>
      <c r="AW93" s="52"/>
      <c r="AX93" s="52"/>
      <c r="AY93" s="52"/>
      <c r="AZ93" s="52"/>
      <c r="BA93" s="259"/>
      <c r="BB93" s="60"/>
      <c r="BC93" s="277"/>
      <c r="BD93" s="277"/>
      <c r="BE93" s="277"/>
      <c r="BF93" s="44"/>
      <c r="BG93" s="60"/>
      <c r="BH93" s="60"/>
      <c r="BI93" s="60"/>
      <c r="BJ93" s="60"/>
      <c r="BK93" s="44"/>
      <c r="BL93" s="85"/>
      <c r="BM93" s="85"/>
      <c r="BN93" s="85"/>
      <c r="BO93" s="85"/>
      <c r="BP93" s="85"/>
      <c r="BQ93" s="44"/>
      <c r="BR93" s="89"/>
    </row>
    <row r="94" spans="1:70" x14ac:dyDescent="0.25">
      <c r="A94" s="38" t="s">
        <v>96</v>
      </c>
      <c r="B94" s="45"/>
      <c r="C94" s="722"/>
      <c r="D94" s="45"/>
      <c r="E94" s="53"/>
      <c r="F94" s="45"/>
      <c r="G94" s="57"/>
      <c r="H94" s="68"/>
      <c r="I94" s="61">
        <v>0.43009999999999998</v>
      </c>
      <c r="J94" s="61">
        <v>0.62319999999999998</v>
      </c>
      <c r="K94" s="61">
        <v>2.7606000000000002</v>
      </c>
      <c r="L94" s="61">
        <v>11.2372</v>
      </c>
      <c r="M94" s="61">
        <v>-0.20974999999999999</v>
      </c>
      <c r="N94" s="72">
        <v>3.8603999999999998</v>
      </c>
      <c r="O94" s="61">
        <v>4.3423999999999996</v>
      </c>
      <c r="P94" s="61">
        <v>17.080100000000002</v>
      </c>
      <c r="Q94" s="61">
        <v>14.8895</v>
      </c>
      <c r="R94" s="61">
        <v>15.077999999999999</v>
      </c>
      <c r="S94" s="61">
        <v>13.565099999999999</v>
      </c>
      <c r="T94" s="61">
        <v>-6.8900000000000003E-2</v>
      </c>
      <c r="U94" s="61">
        <v>4.6765999999999996</v>
      </c>
      <c r="V94" s="61">
        <v>-0.26279999999999998</v>
      </c>
      <c r="W94" s="61">
        <v>2.5482</v>
      </c>
      <c r="X94" s="61">
        <v>14.2211</v>
      </c>
      <c r="Y94" s="68"/>
      <c r="Z94" s="53"/>
      <c r="AA94" s="53"/>
      <c r="AB94" s="53"/>
      <c r="AC94" s="53"/>
      <c r="AD94" s="53"/>
      <c r="AE94" s="53"/>
      <c r="AF94" s="53"/>
      <c r="AG94" s="53"/>
      <c r="AH94" s="53"/>
      <c r="AI94" s="53"/>
      <c r="AJ94" s="53"/>
      <c r="AK94" s="53"/>
      <c r="AL94" s="53"/>
      <c r="AM94" s="53"/>
      <c r="AN94" s="53"/>
      <c r="AO94" s="45"/>
      <c r="AP94" s="61">
        <v>15.29</v>
      </c>
      <c r="AQ94" s="61">
        <v>17.2</v>
      </c>
      <c r="AR94" s="61">
        <v>13.5</v>
      </c>
      <c r="AS94" s="61">
        <v>9.43</v>
      </c>
      <c r="AT94" s="61">
        <v>5.94</v>
      </c>
      <c r="AU94" s="80"/>
      <c r="AV94" s="53"/>
      <c r="AW94" s="53"/>
      <c r="AX94" s="53"/>
      <c r="AY94" s="53"/>
      <c r="AZ94" s="53"/>
      <c r="BA94" s="262"/>
      <c r="BB94" s="61"/>
      <c r="BC94" s="279"/>
      <c r="BD94" s="279"/>
      <c r="BE94" s="279"/>
      <c r="BF94" s="45"/>
      <c r="BG94" s="61"/>
      <c r="BH94" s="61"/>
      <c r="BI94" s="61"/>
      <c r="BJ94" s="61"/>
      <c r="BK94" s="45"/>
      <c r="BL94" s="86"/>
      <c r="BM94" s="86"/>
      <c r="BN94" s="86"/>
      <c r="BO94" s="86"/>
      <c r="BP94" s="86"/>
      <c r="BQ94" s="45"/>
      <c r="BR94" s="90"/>
    </row>
    <row r="95" spans="1:70" ht="14.5" x14ac:dyDescent="0.25">
      <c r="A95" s="39" t="s">
        <v>91</v>
      </c>
      <c r="B95" s="69"/>
      <c r="C95" s="726"/>
      <c r="D95" s="69"/>
      <c r="E95" s="40"/>
      <c r="F95" s="69"/>
      <c r="G95" s="40"/>
      <c r="H95" s="69"/>
      <c r="I95" s="62"/>
      <c r="J95" s="62"/>
      <c r="K95" s="62"/>
      <c r="L95" s="62"/>
      <c r="M95" s="62"/>
      <c r="N95" s="73"/>
      <c r="O95" s="62"/>
      <c r="P95" s="62"/>
      <c r="Q95" s="62"/>
      <c r="R95" s="62"/>
      <c r="S95" s="62"/>
      <c r="T95" s="62"/>
      <c r="U95" s="62"/>
      <c r="V95" s="62"/>
      <c r="W95" s="62"/>
      <c r="X95" s="62"/>
      <c r="Y95" s="69"/>
      <c r="Z95" s="54"/>
      <c r="AA95" s="54"/>
      <c r="AB95" s="54"/>
      <c r="AC95" s="54"/>
      <c r="AD95" s="54"/>
      <c r="AE95" s="54"/>
      <c r="AF95" s="54"/>
      <c r="AG95" s="54"/>
      <c r="AH95" s="54"/>
      <c r="AI95" s="54"/>
      <c r="AJ95" s="54"/>
      <c r="AK95" s="54"/>
      <c r="AL95" s="54"/>
      <c r="AM95" s="54"/>
      <c r="AN95" s="54"/>
      <c r="AO95" s="69"/>
      <c r="AP95" s="245"/>
      <c r="AQ95" s="245"/>
      <c r="AR95" s="245"/>
      <c r="AS95" s="245"/>
      <c r="AT95" s="245"/>
      <c r="AU95" s="69"/>
      <c r="AV95" s="247"/>
      <c r="AW95" s="247"/>
      <c r="AX95" s="247"/>
      <c r="AY95" s="247"/>
      <c r="AZ95" s="247"/>
      <c r="BA95" s="69"/>
      <c r="BB95" s="245"/>
      <c r="BC95" s="245"/>
      <c r="BD95" s="245"/>
      <c r="BE95" s="245"/>
      <c r="BF95" s="40"/>
      <c r="BG95" s="245"/>
      <c r="BH95" s="245"/>
      <c r="BI95" s="245"/>
      <c r="BJ95" s="245"/>
      <c r="BK95" s="40"/>
      <c r="BL95" s="40"/>
      <c r="BM95" s="41"/>
      <c r="BQ95" s="69"/>
      <c r="BR95" s="66"/>
    </row>
    <row r="96" spans="1:70" s="428" customFormat="1" x14ac:dyDescent="0.25">
      <c r="A96" s="481" t="s">
        <v>1218</v>
      </c>
      <c r="B96" s="406"/>
      <c r="C96" s="730"/>
      <c r="D96" s="406"/>
      <c r="E96" s="401"/>
      <c r="F96" s="406"/>
      <c r="G96" s="401"/>
      <c r="H96" s="406"/>
      <c r="I96" s="405">
        <v>0.57269999999999999</v>
      </c>
      <c r="J96" s="405">
        <v>4.3799999999999999E-2</v>
      </c>
      <c r="K96" s="405">
        <v>1.903</v>
      </c>
      <c r="L96" s="405">
        <v>8.5472999999999999</v>
      </c>
      <c r="M96" s="405">
        <v>-3.9030999999999998</v>
      </c>
      <c r="N96" s="407">
        <v>0.3931</v>
      </c>
      <c r="O96" s="405">
        <v>2.4016000000000002</v>
      </c>
      <c r="P96" s="405">
        <v>13.2006</v>
      </c>
      <c r="Q96" s="405">
        <v>11.9444</v>
      </c>
      <c r="R96" s="405">
        <v>14.160600000000001</v>
      </c>
      <c r="S96" s="405">
        <v>11.375400000000001</v>
      </c>
      <c r="T96" s="405">
        <v>-4.0073999999999996</v>
      </c>
      <c r="U96" s="405">
        <v>1.3097000000000001</v>
      </c>
      <c r="V96" s="405">
        <v>-1.7172000000000001</v>
      </c>
      <c r="W96" s="405">
        <v>2.0072000000000001</v>
      </c>
      <c r="X96" s="405" t="s">
        <v>428</v>
      </c>
      <c r="Y96" s="406"/>
      <c r="Z96" s="403"/>
      <c r="AA96" s="403"/>
      <c r="AB96" s="403"/>
      <c r="AC96" s="403"/>
      <c r="AD96" s="403"/>
      <c r="AE96" s="403"/>
      <c r="AF96" s="403"/>
      <c r="AG96" s="403"/>
      <c r="AH96" s="403"/>
      <c r="AI96" s="403"/>
      <c r="AJ96" s="403"/>
      <c r="AK96" s="403"/>
      <c r="AL96" s="403"/>
      <c r="AM96" s="403"/>
      <c r="AN96" s="403"/>
      <c r="AO96" s="406"/>
      <c r="AP96" s="405">
        <v>13.61</v>
      </c>
      <c r="AQ96" s="405">
        <v>13.87</v>
      </c>
      <c r="AR96" s="405">
        <v>10.45</v>
      </c>
      <c r="AS96" s="405">
        <v>5.99</v>
      </c>
      <c r="AT96" s="405">
        <v>-0.28999999999999998</v>
      </c>
      <c r="AU96" s="406"/>
      <c r="AV96" s="426"/>
      <c r="AW96" s="426"/>
      <c r="AX96" s="426"/>
      <c r="AY96" s="426"/>
      <c r="AZ96" s="426"/>
      <c r="BA96" s="406"/>
      <c r="BB96" s="410"/>
      <c r="BC96" s="410"/>
      <c r="BD96" s="410"/>
      <c r="BE96" s="410"/>
      <c r="BF96" s="401"/>
      <c r="BG96" s="410"/>
      <c r="BH96" s="410"/>
      <c r="BI96" s="410"/>
      <c r="BJ96" s="410"/>
      <c r="BK96" s="401"/>
      <c r="BL96" s="401"/>
      <c r="BM96" s="427"/>
      <c r="BQ96" s="406"/>
      <c r="BR96" s="374"/>
    </row>
    <row r="97" spans="1:70" s="428" customFormat="1" x14ac:dyDescent="0.25">
      <c r="A97" s="345" t="s">
        <v>426</v>
      </c>
      <c r="B97" s="374"/>
      <c r="C97" s="731"/>
      <c r="D97" s="374"/>
      <c r="E97" s="372"/>
      <c r="F97" s="374"/>
      <c r="G97" s="372"/>
      <c r="H97" s="374"/>
      <c r="I97" s="348">
        <v>0.82940000000000003</v>
      </c>
      <c r="J97" s="348">
        <v>-5.0200000000000002E-2</v>
      </c>
      <c r="K97" s="348">
        <v>1.6276999999999999</v>
      </c>
      <c r="L97" s="348">
        <v>5.3441999999999998</v>
      </c>
      <c r="M97" s="348">
        <v>-7.5622999999999996</v>
      </c>
      <c r="N97" s="350">
        <v>-2.8725999999999998</v>
      </c>
      <c r="O97" s="348">
        <v>2.1894999999999998</v>
      </c>
      <c r="P97" s="348">
        <v>10.0328</v>
      </c>
      <c r="Q97" s="348">
        <v>10.0358</v>
      </c>
      <c r="R97" s="348">
        <v>12.8551</v>
      </c>
      <c r="S97" s="348">
        <v>8.0847999999999995</v>
      </c>
      <c r="T97" s="348">
        <v>-7.5182000000000002</v>
      </c>
      <c r="U97" s="348">
        <v>-1.6659999999999999</v>
      </c>
      <c r="V97" s="348">
        <v>-4.8170000000000002</v>
      </c>
      <c r="W97" s="348">
        <v>2.3170000000000002</v>
      </c>
      <c r="X97" s="348" t="s">
        <v>428</v>
      </c>
      <c r="Y97" s="374"/>
      <c r="Z97" s="346"/>
      <c r="AA97" s="346"/>
      <c r="AB97" s="346"/>
      <c r="AC97" s="346"/>
      <c r="AD97" s="346"/>
      <c r="AE97" s="346"/>
      <c r="AF97" s="346"/>
      <c r="AG97" s="346"/>
      <c r="AH97" s="346"/>
      <c r="AI97" s="346"/>
      <c r="AJ97" s="346"/>
      <c r="AK97" s="346"/>
      <c r="AL97" s="346"/>
      <c r="AM97" s="346"/>
      <c r="AN97" s="346"/>
      <c r="AO97" s="374"/>
      <c r="AP97" s="348">
        <v>11.97</v>
      </c>
      <c r="AQ97" s="348">
        <v>11.5</v>
      </c>
      <c r="AR97" s="348">
        <v>7.98</v>
      </c>
      <c r="AS97" s="348">
        <v>3.54</v>
      </c>
      <c r="AT97" s="348">
        <v>-5.94</v>
      </c>
      <c r="AU97" s="374"/>
      <c r="AV97" s="429"/>
      <c r="AW97" s="429"/>
      <c r="AX97" s="429"/>
      <c r="AY97" s="429"/>
      <c r="AZ97" s="429"/>
      <c r="BA97" s="374"/>
      <c r="BB97" s="375"/>
      <c r="BC97" s="375"/>
      <c r="BD97" s="375"/>
      <c r="BE97" s="375"/>
      <c r="BF97" s="372"/>
      <c r="BG97" s="375"/>
      <c r="BH97" s="375"/>
      <c r="BI97" s="375"/>
      <c r="BJ97" s="375"/>
      <c r="BK97" s="372"/>
      <c r="BL97" s="372"/>
      <c r="BM97" s="430"/>
      <c r="BQ97" s="374"/>
      <c r="BR97" s="374"/>
    </row>
    <row r="98" spans="1:70" s="428" customFormat="1" x14ac:dyDescent="0.25">
      <c r="A98" s="345" t="s">
        <v>1219</v>
      </c>
      <c r="B98" s="374"/>
      <c r="C98" s="731"/>
      <c r="D98" s="374"/>
      <c r="E98" s="372"/>
      <c r="F98" s="374"/>
      <c r="G98" s="372"/>
      <c r="H98" s="374"/>
      <c r="I98" s="348">
        <v>0.36620000000000003</v>
      </c>
      <c r="J98" s="348">
        <v>6.8599999999999994E-2</v>
      </c>
      <c r="K98" s="348">
        <v>1.6415</v>
      </c>
      <c r="L98" s="348">
        <v>10.7339</v>
      </c>
      <c r="M98" s="348">
        <v>-1.6192</v>
      </c>
      <c r="N98" s="350">
        <v>2.0251999999999999</v>
      </c>
      <c r="O98" s="348">
        <v>2.9729999999999999</v>
      </c>
      <c r="P98" s="348">
        <v>15.4948</v>
      </c>
      <c r="Q98" s="348">
        <v>13.677099999999999</v>
      </c>
      <c r="R98" s="348">
        <v>14.896000000000001</v>
      </c>
      <c r="S98" s="348">
        <v>13.667</v>
      </c>
      <c r="T98" s="348">
        <v>-1.712</v>
      </c>
      <c r="U98" s="348">
        <v>3.8874</v>
      </c>
      <c r="V98" s="348">
        <v>-3.5299999999999998E-2</v>
      </c>
      <c r="W98" s="348">
        <v>1.6053999999999999</v>
      </c>
      <c r="X98" s="348" t="s">
        <v>428</v>
      </c>
      <c r="Y98" s="374"/>
      <c r="Z98" s="346"/>
      <c r="AA98" s="346"/>
      <c r="AB98" s="346"/>
      <c r="AC98" s="346"/>
      <c r="AD98" s="346"/>
      <c r="AE98" s="346"/>
      <c r="AF98" s="346"/>
      <c r="AG98" s="346"/>
      <c r="AH98" s="346"/>
      <c r="AI98" s="346"/>
      <c r="AJ98" s="346"/>
      <c r="AK98" s="346"/>
      <c r="AL98" s="346"/>
      <c r="AM98" s="346"/>
      <c r="AN98" s="346"/>
      <c r="AO98" s="374"/>
      <c r="AP98" s="348">
        <v>14.88</v>
      </c>
      <c r="AQ98" s="348">
        <v>16.079999999999998</v>
      </c>
      <c r="AR98" s="348">
        <v>12.58</v>
      </c>
      <c r="AS98" s="348">
        <v>7.68</v>
      </c>
      <c r="AT98" s="348">
        <v>3.65</v>
      </c>
      <c r="AU98" s="374"/>
      <c r="AV98" s="429"/>
      <c r="AW98" s="429"/>
      <c r="AX98" s="429"/>
      <c r="AY98" s="429"/>
      <c r="AZ98" s="429"/>
      <c r="BA98" s="374"/>
      <c r="BB98" s="375"/>
      <c r="BC98" s="375"/>
      <c r="BD98" s="375"/>
      <c r="BE98" s="375"/>
      <c r="BF98" s="372"/>
      <c r="BG98" s="375"/>
      <c r="BH98" s="375"/>
      <c r="BI98" s="375"/>
      <c r="BJ98" s="375"/>
      <c r="BK98" s="372"/>
      <c r="BL98" s="372"/>
      <c r="BM98" s="430"/>
      <c r="BQ98" s="374"/>
      <c r="BR98" s="374"/>
    </row>
    <row r="99" spans="1:70" s="428" customFormat="1" x14ac:dyDescent="0.25">
      <c r="A99" s="495" t="s">
        <v>1220</v>
      </c>
      <c r="B99" s="417"/>
      <c r="C99" s="732"/>
      <c r="D99" s="417"/>
      <c r="E99" s="431"/>
      <c r="F99" s="417"/>
      <c r="G99" s="431"/>
      <c r="H99" s="432"/>
      <c r="I99" s="433">
        <v>0.36630000000000001</v>
      </c>
      <c r="J99" s="433">
        <v>0.16450000000000001</v>
      </c>
      <c r="K99" s="433">
        <v>1.8304</v>
      </c>
      <c r="L99" s="433">
        <v>11.0345</v>
      </c>
      <c r="M99" s="433">
        <v>-1.2064999999999999</v>
      </c>
      <c r="N99" s="434">
        <v>2.9472</v>
      </c>
      <c r="O99" s="433">
        <v>3.831</v>
      </c>
      <c r="P99" s="433">
        <v>16.4695</v>
      </c>
      <c r="Q99" s="433">
        <v>14.7082</v>
      </c>
      <c r="R99" s="433">
        <v>16.037099999999999</v>
      </c>
      <c r="S99" s="433">
        <v>13.9643</v>
      </c>
      <c r="T99" s="433">
        <v>-1.2995000000000001</v>
      </c>
      <c r="U99" s="433">
        <v>4.4454000000000002</v>
      </c>
      <c r="V99" s="433">
        <v>0.8044</v>
      </c>
      <c r="W99" s="433">
        <v>1.768</v>
      </c>
      <c r="X99" s="433" t="s">
        <v>430</v>
      </c>
      <c r="Y99" s="432"/>
      <c r="Z99" s="435"/>
      <c r="AA99" s="435"/>
      <c r="AB99" s="435"/>
      <c r="AC99" s="435"/>
      <c r="AD99" s="435"/>
      <c r="AE99" s="435"/>
      <c r="AF99" s="435"/>
      <c r="AG99" s="435"/>
      <c r="AH99" s="435"/>
      <c r="AI99" s="435"/>
      <c r="AJ99" s="435"/>
      <c r="AK99" s="435"/>
      <c r="AL99" s="435"/>
      <c r="AM99" s="435"/>
      <c r="AN99" s="435"/>
      <c r="AO99" s="432"/>
      <c r="AP99" s="433">
        <v>15.96</v>
      </c>
      <c r="AQ99" s="433">
        <v>17.170000000000002</v>
      </c>
      <c r="AR99" s="433">
        <v>13.58</v>
      </c>
      <c r="AS99" s="433">
        <v>8.61</v>
      </c>
      <c r="AT99" s="433">
        <v>4.51</v>
      </c>
      <c r="AU99" s="432"/>
      <c r="AV99" s="436"/>
      <c r="AW99" s="436"/>
      <c r="AX99" s="436"/>
      <c r="AY99" s="436"/>
      <c r="AZ99" s="436"/>
      <c r="BA99" s="417"/>
      <c r="BB99" s="437"/>
      <c r="BC99" s="437"/>
      <c r="BD99" s="437"/>
      <c r="BE99" s="437"/>
      <c r="BF99" s="431"/>
      <c r="BG99" s="437"/>
      <c r="BH99" s="437"/>
      <c r="BI99" s="437"/>
      <c r="BJ99" s="437"/>
      <c r="BK99" s="431"/>
      <c r="BL99" s="431"/>
      <c r="BM99" s="438"/>
      <c r="BQ99" s="417"/>
      <c r="BR99" s="417"/>
    </row>
    <row r="103" spans="1:70" hidden="1" x14ac:dyDescent="0.25">
      <c r="A103" s="488" t="s">
        <v>179</v>
      </c>
    </row>
    <row r="104" spans="1:70" x14ac:dyDescent="0.25">
      <c r="A104" s="488" t="s">
        <v>10263</v>
      </c>
    </row>
    <row r="105" spans="1:70" x14ac:dyDescent="0.25">
      <c r="A105"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C1368-85EE-4169-AF8B-78ADC8D8E58B}">
  <sheetPr codeName="Sheet10"/>
  <dimension ref="A1:BR103"/>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7" width="7" style="282"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8.1796875" style="21" customWidth="1"/>
    <col min="71" max="16384" width="8.90625" style="21"/>
  </cols>
  <sheetData>
    <row r="1" spans="1:70" ht="33" customHeight="1" x14ac:dyDescent="0.25">
      <c r="A1" s="488" t="s">
        <v>43</v>
      </c>
    </row>
    <row r="3" spans="1:70" ht="20.5" x14ac:dyDescent="0.45">
      <c r="A3" s="23" t="s">
        <v>118</v>
      </c>
    </row>
    <row r="4" spans="1:70" x14ac:dyDescent="0.25">
      <c r="A4" s="488" t="s">
        <v>425</v>
      </c>
    </row>
    <row r="5" spans="1:70" ht="33" x14ac:dyDescent="0.25">
      <c r="A5" s="1076" t="s">
        <v>119</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101"/>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692" t="s">
        <v>72</v>
      </c>
      <c r="BC6" s="691" t="s">
        <v>73</v>
      </c>
      <c r="BD6" s="691" t="s">
        <v>74</v>
      </c>
      <c r="BE6" s="327" t="s">
        <v>75</v>
      </c>
      <c r="BF6" s="1104"/>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120</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65"/>
      <c r="BG7" s="237"/>
      <c r="BH7" s="237"/>
      <c r="BI7" s="237"/>
      <c r="BJ7" s="237"/>
      <c r="BK7" s="42"/>
      <c r="BL7" s="30"/>
      <c r="BM7" s="30"/>
      <c r="BN7" s="30"/>
      <c r="BO7" s="30"/>
      <c r="BP7" s="30"/>
      <c r="BQ7" s="42"/>
      <c r="BR7" s="31"/>
    </row>
    <row r="8" spans="1:70" s="336" customFormat="1" x14ac:dyDescent="0.25">
      <c r="A8" s="328" t="s">
        <v>1446</v>
      </c>
      <c r="B8" s="662"/>
      <c r="C8" s="717">
        <v>39258</v>
      </c>
      <c r="D8" s="662"/>
      <c r="E8" s="329">
        <v>100649</v>
      </c>
      <c r="F8" s="662"/>
      <c r="G8" s="330">
        <v>205.755</v>
      </c>
      <c r="H8" s="332"/>
      <c r="I8" s="331">
        <v>0.55620000000000003</v>
      </c>
      <c r="J8" s="331">
        <v>1.6029</v>
      </c>
      <c r="K8" s="331">
        <v>3.3694999999999999</v>
      </c>
      <c r="L8" s="331">
        <v>12.1751</v>
      </c>
      <c r="M8" s="331">
        <v>1.6606000000000001</v>
      </c>
      <c r="N8" s="333">
        <v>7.2047999999999996</v>
      </c>
      <c r="O8" s="331">
        <v>7.1496000000000004</v>
      </c>
      <c r="P8" s="331">
        <v>21.041</v>
      </c>
      <c r="Q8" s="331">
        <v>20.3292</v>
      </c>
      <c r="R8" s="331">
        <v>18.133800000000001</v>
      </c>
      <c r="S8" s="331">
        <v>14.132099999999999</v>
      </c>
      <c r="T8" s="331">
        <v>1.1131</v>
      </c>
      <c r="U8" s="331">
        <v>7.1311</v>
      </c>
      <c r="V8" s="331">
        <v>4.6364000000000001</v>
      </c>
      <c r="W8" s="331">
        <v>2.9304999999999999</v>
      </c>
      <c r="X8" s="331">
        <v>17.2422</v>
      </c>
      <c r="Y8" s="332"/>
      <c r="Z8" s="329">
        <v>4</v>
      </c>
      <c r="AA8" s="329">
        <v>5</v>
      </c>
      <c r="AB8" s="329">
        <v>5</v>
      </c>
      <c r="AC8" s="329">
        <v>17</v>
      </c>
      <c r="AD8" s="329">
        <v>14</v>
      </c>
      <c r="AE8" s="329">
        <v>8</v>
      </c>
      <c r="AF8" s="329">
        <v>7</v>
      </c>
      <c r="AG8" s="329">
        <v>7</v>
      </c>
      <c r="AH8" s="329">
        <v>4</v>
      </c>
      <c r="AI8" s="329">
        <v>4</v>
      </c>
      <c r="AJ8" s="329">
        <v>17</v>
      </c>
      <c r="AK8" s="329">
        <v>15</v>
      </c>
      <c r="AL8" s="329">
        <v>11</v>
      </c>
      <c r="AM8" s="329">
        <v>9</v>
      </c>
      <c r="AN8" s="329">
        <v>7</v>
      </c>
      <c r="AO8" s="662"/>
      <c r="AP8" s="331">
        <v>19.45</v>
      </c>
      <c r="AQ8" s="331">
        <v>22.71</v>
      </c>
      <c r="AR8" s="331">
        <v>19.260000000000002</v>
      </c>
      <c r="AS8" s="331">
        <v>12.42</v>
      </c>
      <c r="AT8" s="331">
        <v>8.81</v>
      </c>
      <c r="AU8" s="334"/>
      <c r="AV8" s="329">
        <v>4</v>
      </c>
      <c r="AW8" s="329">
        <v>4</v>
      </c>
      <c r="AX8" s="329">
        <v>5</v>
      </c>
      <c r="AY8" s="329">
        <v>8</v>
      </c>
      <c r="AZ8" s="329">
        <v>13</v>
      </c>
      <c r="BA8" s="360"/>
      <c r="BB8" s="331">
        <v>14.2248754482276</v>
      </c>
      <c r="BC8" s="367">
        <v>0.87987596781340804</v>
      </c>
      <c r="BD8" s="367">
        <v>9.7338784440986495E-2</v>
      </c>
      <c r="BE8" s="367">
        <v>0.17458374934826401</v>
      </c>
      <c r="BF8" s="332"/>
      <c r="BG8" s="331">
        <v>8.6412899999999997</v>
      </c>
      <c r="BH8" s="331">
        <v>64.730500000000006</v>
      </c>
      <c r="BI8" s="331">
        <v>19.105499999999999</v>
      </c>
      <c r="BJ8" s="331">
        <v>7.52271</v>
      </c>
      <c r="BK8" s="662"/>
      <c r="BL8" s="664" t="s">
        <v>1447</v>
      </c>
      <c r="BM8" s="664" t="s">
        <v>1448</v>
      </c>
      <c r="BN8" s="664" t="s">
        <v>1449</v>
      </c>
      <c r="BO8" s="664" t="s">
        <v>1450</v>
      </c>
      <c r="BP8" s="664" t="s">
        <v>1451</v>
      </c>
      <c r="BQ8" s="662"/>
      <c r="BR8" s="335" t="s">
        <v>518</v>
      </c>
    </row>
    <row r="9" spans="1:70" s="336" customFormat="1" ht="11" x14ac:dyDescent="0.3">
      <c r="A9" s="841" t="s">
        <v>1452</v>
      </c>
      <c r="B9" s="858"/>
      <c r="C9" s="843">
        <v>39171</v>
      </c>
      <c r="D9" s="858"/>
      <c r="E9" s="844">
        <v>68218.7</v>
      </c>
      <c r="F9" s="858"/>
      <c r="G9" s="845">
        <v>144.72399999999999</v>
      </c>
      <c r="H9" s="859"/>
      <c r="I9" s="846">
        <v>1.4E-3</v>
      </c>
      <c r="J9" s="846">
        <v>0.65939999999999999</v>
      </c>
      <c r="K9" s="846">
        <v>3.9378000000000002</v>
      </c>
      <c r="L9" s="846">
        <v>16.442499999999999</v>
      </c>
      <c r="M9" s="846">
        <v>5.6448999999999998</v>
      </c>
      <c r="N9" s="848">
        <v>7.9650999999999996</v>
      </c>
      <c r="O9" s="846">
        <v>6.9630000000000001</v>
      </c>
      <c r="P9" s="846">
        <v>20.459099999999999</v>
      </c>
      <c r="Q9" s="846">
        <v>17.767299999999999</v>
      </c>
      <c r="R9" s="846">
        <v>17.911000000000001</v>
      </c>
      <c r="S9" s="846">
        <v>18.650500000000001</v>
      </c>
      <c r="T9" s="846">
        <v>5.9565999999999999</v>
      </c>
      <c r="U9" s="846">
        <v>6.9226000000000001</v>
      </c>
      <c r="V9" s="846">
        <v>5.7305999999999999</v>
      </c>
      <c r="W9" s="846">
        <v>4.0753000000000004</v>
      </c>
      <c r="X9" s="846">
        <v>14.891999999999999</v>
      </c>
      <c r="Y9" s="859"/>
      <c r="Z9" s="844">
        <v>14</v>
      </c>
      <c r="AA9" s="844">
        <v>12</v>
      </c>
      <c r="AB9" s="844">
        <v>4</v>
      </c>
      <c r="AC9" s="844">
        <v>4</v>
      </c>
      <c r="AD9" s="844">
        <v>4</v>
      </c>
      <c r="AE9" s="844">
        <v>6</v>
      </c>
      <c r="AF9" s="844">
        <v>8</v>
      </c>
      <c r="AG9" s="844">
        <v>8</v>
      </c>
      <c r="AH9" s="844">
        <v>9</v>
      </c>
      <c r="AI9" s="844">
        <v>5</v>
      </c>
      <c r="AJ9" s="844">
        <v>5</v>
      </c>
      <c r="AK9" s="844">
        <v>4</v>
      </c>
      <c r="AL9" s="844">
        <v>12</v>
      </c>
      <c r="AM9" s="844">
        <v>6</v>
      </c>
      <c r="AN9" s="844">
        <v>2</v>
      </c>
      <c r="AO9" s="858"/>
      <c r="AP9" s="846">
        <v>18.96</v>
      </c>
      <c r="AQ9" s="846">
        <v>21.15</v>
      </c>
      <c r="AR9" s="846">
        <v>17.66</v>
      </c>
      <c r="AS9" s="846">
        <v>14</v>
      </c>
      <c r="AT9" s="846">
        <v>13.96</v>
      </c>
      <c r="AU9" s="849"/>
      <c r="AV9" s="844">
        <v>6</v>
      </c>
      <c r="AW9" s="844">
        <v>8</v>
      </c>
      <c r="AX9" s="844">
        <v>8</v>
      </c>
      <c r="AY9" s="844">
        <v>6</v>
      </c>
      <c r="AZ9" s="844">
        <v>6</v>
      </c>
      <c r="BA9" s="851"/>
      <c r="BB9" s="846">
        <v>16.002308261490299</v>
      </c>
      <c r="BC9" s="852">
        <v>0.945141533085888</v>
      </c>
      <c r="BD9" s="852">
        <v>8.2550087744349201E-2</v>
      </c>
      <c r="BE9" s="852">
        <v>2.11872276376022E-2</v>
      </c>
      <c r="BF9" s="859"/>
      <c r="BG9" s="846">
        <v>12.075900000000001</v>
      </c>
      <c r="BH9" s="846">
        <v>72.009500000000003</v>
      </c>
      <c r="BI9" s="846">
        <v>14.0023</v>
      </c>
      <c r="BJ9" s="846">
        <v>1.9123000000000001</v>
      </c>
      <c r="BK9" s="858"/>
      <c r="BL9" s="860" t="s">
        <v>1453</v>
      </c>
      <c r="BM9" s="860" t="s">
        <v>1454</v>
      </c>
      <c r="BN9" s="860" t="s">
        <v>1455</v>
      </c>
      <c r="BO9" s="860" t="s">
        <v>1456</v>
      </c>
      <c r="BP9" s="860" t="s">
        <v>1457</v>
      </c>
      <c r="BQ9" s="858"/>
      <c r="BR9" s="856" t="s">
        <v>443</v>
      </c>
    </row>
    <row r="10" spans="1:70" s="355" customFormat="1" x14ac:dyDescent="0.25">
      <c r="A10" s="345" t="s">
        <v>1458</v>
      </c>
      <c r="B10" s="668"/>
      <c r="C10" s="719">
        <v>34980</v>
      </c>
      <c r="D10" s="668"/>
      <c r="E10" s="346">
        <v>49320.800000000003</v>
      </c>
      <c r="F10" s="668"/>
      <c r="G10" s="347">
        <v>4486.5065000000004</v>
      </c>
      <c r="H10" s="349"/>
      <c r="I10" s="348">
        <v>1.9E-3</v>
      </c>
      <c r="J10" s="348">
        <v>0.64529999999999998</v>
      </c>
      <c r="K10" s="348">
        <v>2.1219999999999999</v>
      </c>
      <c r="L10" s="348">
        <v>14.5884</v>
      </c>
      <c r="M10" s="348">
        <v>6.2625000000000002</v>
      </c>
      <c r="N10" s="350">
        <v>8.3564000000000007</v>
      </c>
      <c r="O10" s="348">
        <v>7.8230000000000004</v>
      </c>
      <c r="P10" s="348">
        <v>23.230899999999998</v>
      </c>
      <c r="Q10" s="348">
        <v>20.953499999999998</v>
      </c>
      <c r="R10" s="348">
        <v>18.956700000000001</v>
      </c>
      <c r="S10" s="348">
        <v>17.625</v>
      </c>
      <c r="T10" s="348">
        <v>6.2034000000000002</v>
      </c>
      <c r="U10" s="348">
        <v>9.6135999999999999</v>
      </c>
      <c r="V10" s="348">
        <v>5.9978999999999996</v>
      </c>
      <c r="W10" s="348">
        <v>2.3285</v>
      </c>
      <c r="X10" s="348">
        <v>21.981200000000001</v>
      </c>
      <c r="Y10" s="349"/>
      <c r="Z10" s="346">
        <v>12</v>
      </c>
      <c r="AA10" s="346">
        <v>13</v>
      </c>
      <c r="AB10" s="346">
        <v>14</v>
      </c>
      <c r="AC10" s="346">
        <v>7</v>
      </c>
      <c r="AD10" s="346">
        <v>3</v>
      </c>
      <c r="AE10" s="346">
        <v>5</v>
      </c>
      <c r="AF10" s="346">
        <v>5</v>
      </c>
      <c r="AG10" s="346">
        <v>4</v>
      </c>
      <c r="AH10" s="346">
        <v>2</v>
      </c>
      <c r="AI10" s="346">
        <v>2</v>
      </c>
      <c r="AJ10" s="346">
        <v>7</v>
      </c>
      <c r="AK10" s="346">
        <v>3</v>
      </c>
      <c r="AL10" s="346">
        <v>3</v>
      </c>
      <c r="AM10" s="346">
        <v>5</v>
      </c>
      <c r="AN10" s="346">
        <v>13</v>
      </c>
      <c r="AO10" s="668"/>
      <c r="AP10" s="348">
        <v>20.399999999999999</v>
      </c>
      <c r="AQ10" s="348">
        <v>23.18</v>
      </c>
      <c r="AR10" s="348">
        <v>19.72</v>
      </c>
      <c r="AS10" s="348">
        <v>14.2</v>
      </c>
      <c r="AT10" s="348">
        <v>14.04</v>
      </c>
      <c r="AU10" s="351"/>
      <c r="AV10" s="346">
        <v>2</v>
      </c>
      <c r="AW10" s="346">
        <v>2</v>
      </c>
      <c r="AX10" s="346">
        <v>4</v>
      </c>
      <c r="AY10" s="346">
        <v>5</v>
      </c>
      <c r="AZ10" s="346">
        <v>4</v>
      </c>
      <c r="BA10" s="362"/>
      <c r="BB10" s="348">
        <v>15.752804999212</v>
      </c>
      <c r="BC10" s="375">
        <v>0.98507780889074004</v>
      </c>
      <c r="BD10" s="375">
        <v>9.5639296167253696E-2</v>
      </c>
      <c r="BE10" s="375">
        <v>0.151860145457417</v>
      </c>
      <c r="BF10" s="349"/>
      <c r="BG10" s="348">
        <v>20.817299999999999</v>
      </c>
      <c r="BH10" s="348">
        <v>67.602000000000004</v>
      </c>
      <c r="BI10" s="348">
        <v>10.269500000000001</v>
      </c>
      <c r="BJ10" s="348">
        <v>1.3111999999999999</v>
      </c>
      <c r="BK10" s="668"/>
      <c r="BL10" s="353" t="s">
        <v>1459</v>
      </c>
      <c r="BM10" s="353" t="s">
        <v>1460</v>
      </c>
      <c r="BN10" s="353" t="s">
        <v>1461</v>
      </c>
      <c r="BO10" s="353" t="s">
        <v>1462</v>
      </c>
      <c r="BP10" s="353" t="s">
        <v>1463</v>
      </c>
      <c r="BQ10" s="668"/>
      <c r="BR10" s="354" t="s">
        <v>463</v>
      </c>
    </row>
    <row r="11" spans="1:70" s="355" customFormat="1" x14ac:dyDescent="0.25">
      <c r="A11" s="345" t="s">
        <v>1464</v>
      </c>
      <c r="B11" s="668"/>
      <c r="C11" s="719">
        <v>41694</v>
      </c>
      <c r="D11" s="668"/>
      <c r="E11" s="346">
        <v>37357</v>
      </c>
      <c r="F11" s="668"/>
      <c r="G11" s="347">
        <v>93.941400000000002</v>
      </c>
      <c r="H11" s="349"/>
      <c r="I11" s="348">
        <v>0.32979999999999998</v>
      </c>
      <c r="J11" s="348">
        <v>-0.50219999999999998</v>
      </c>
      <c r="K11" s="348">
        <v>2.2094</v>
      </c>
      <c r="L11" s="348">
        <v>13.1083</v>
      </c>
      <c r="M11" s="348">
        <v>-5.9524999999999997</v>
      </c>
      <c r="N11" s="350">
        <v>-8.3785000000000007</v>
      </c>
      <c r="O11" s="348">
        <v>-2.4199999999999999E-2</v>
      </c>
      <c r="P11" s="348">
        <v>17.758199999999999</v>
      </c>
      <c r="Q11" s="348">
        <v>21.909099999999999</v>
      </c>
      <c r="R11" s="348">
        <v>16.312799999999999</v>
      </c>
      <c r="S11" s="348">
        <v>16.414200000000001</v>
      </c>
      <c r="T11" s="348">
        <v>-5.0087999999999999</v>
      </c>
      <c r="U11" s="348">
        <v>-4.8563999999999998</v>
      </c>
      <c r="V11" s="348">
        <v>-10.2255</v>
      </c>
      <c r="W11" s="348">
        <v>1.9453</v>
      </c>
      <c r="X11" s="348">
        <v>19.910399999999999</v>
      </c>
      <c r="Y11" s="349"/>
      <c r="Z11" s="346">
        <v>7</v>
      </c>
      <c r="AA11" s="346">
        <v>17</v>
      </c>
      <c r="AB11" s="346">
        <v>13</v>
      </c>
      <c r="AC11" s="346">
        <v>15</v>
      </c>
      <c r="AD11" s="346">
        <v>17</v>
      </c>
      <c r="AE11" s="346">
        <v>17</v>
      </c>
      <c r="AF11" s="346">
        <v>17</v>
      </c>
      <c r="AG11" s="346">
        <v>13</v>
      </c>
      <c r="AH11" s="346">
        <v>1</v>
      </c>
      <c r="AI11" s="346">
        <v>9</v>
      </c>
      <c r="AJ11" s="346">
        <v>9</v>
      </c>
      <c r="AK11" s="346">
        <v>17</v>
      </c>
      <c r="AL11" s="346">
        <v>17</v>
      </c>
      <c r="AM11" s="346">
        <v>17</v>
      </c>
      <c r="AN11" s="346">
        <v>15</v>
      </c>
      <c r="AO11" s="668"/>
      <c r="AP11" s="348">
        <v>18.59</v>
      </c>
      <c r="AQ11" s="348">
        <v>21.16</v>
      </c>
      <c r="AR11" s="348">
        <v>15.7</v>
      </c>
      <c r="AS11" s="348">
        <v>5.33</v>
      </c>
      <c r="AT11" s="348">
        <v>-4.47</v>
      </c>
      <c r="AU11" s="351"/>
      <c r="AV11" s="346">
        <v>8</v>
      </c>
      <c r="AW11" s="346">
        <v>7</v>
      </c>
      <c r="AX11" s="346">
        <v>10</v>
      </c>
      <c r="AY11" s="346">
        <v>17</v>
      </c>
      <c r="AZ11" s="346">
        <v>17</v>
      </c>
      <c r="BA11" s="362"/>
      <c r="BB11" s="348">
        <v>17.1089057722542</v>
      </c>
      <c r="BC11" s="375">
        <v>0.93309646387136902</v>
      </c>
      <c r="BD11" s="375">
        <v>6.7180720078227396E-2</v>
      </c>
      <c r="BE11" s="375">
        <v>-0.133851147402336</v>
      </c>
      <c r="BF11" s="349"/>
      <c r="BG11" s="348">
        <v>17.8645</v>
      </c>
      <c r="BH11" s="348">
        <v>75.5077</v>
      </c>
      <c r="BI11" s="348" t="s">
        <v>430</v>
      </c>
      <c r="BJ11" s="348">
        <v>6.6277999999999997</v>
      </c>
      <c r="BK11" s="668"/>
      <c r="BL11" s="353" t="s">
        <v>1465</v>
      </c>
      <c r="BM11" s="353" t="s">
        <v>1466</v>
      </c>
      <c r="BN11" s="353" t="s">
        <v>1467</v>
      </c>
      <c r="BO11" s="353" t="s">
        <v>1468</v>
      </c>
      <c r="BP11" s="353" t="s">
        <v>1469</v>
      </c>
      <c r="BQ11" s="668"/>
      <c r="BR11" s="354" t="s">
        <v>443</v>
      </c>
    </row>
    <row r="12" spans="1:70" s="355" customFormat="1" x14ac:dyDescent="0.25">
      <c r="A12" s="345" t="s">
        <v>1470</v>
      </c>
      <c r="B12" s="668"/>
      <c r="C12" s="719">
        <v>40592</v>
      </c>
      <c r="D12" s="668"/>
      <c r="E12" s="346">
        <v>34090.199999999997</v>
      </c>
      <c r="F12" s="668"/>
      <c r="G12" s="347">
        <v>119.58</v>
      </c>
      <c r="H12" s="349"/>
      <c r="I12" s="348">
        <v>5.0200000000000002E-2</v>
      </c>
      <c r="J12" s="348">
        <v>0.98809999999999998</v>
      </c>
      <c r="K12" s="348">
        <v>2.8734000000000002</v>
      </c>
      <c r="L12" s="348">
        <v>14.157500000000001</v>
      </c>
      <c r="M12" s="348">
        <v>5.3475000000000001</v>
      </c>
      <c r="N12" s="350">
        <v>5.7201000000000004</v>
      </c>
      <c r="O12" s="348">
        <v>5.0690999999999997</v>
      </c>
      <c r="P12" s="348">
        <v>17.749500000000001</v>
      </c>
      <c r="Q12" s="348">
        <v>14.7196</v>
      </c>
      <c r="R12" s="348">
        <v>17.2502</v>
      </c>
      <c r="S12" s="348">
        <v>16.515599999999999</v>
      </c>
      <c r="T12" s="348">
        <v>5.7201000000000004</v>
      </c>
      <c r="U12" s="348">
        <v>7.1890000000000001</v>
      </c>
      <c r="V12" s="348">
        <v>3.4965999999999999</v>
      </c>
      <c r="W12" s="348">
        <v>2.8999000000000001</v>
      </c>
      <c r="X12" s="348">
        <v>17.537800000000001</v>
      </c>
      <c r="Y12" s="349"/>
      <c r="Z12" s="346">
        <v>11</v>
      </c>
      <c r="AA12" s="346">
        <v>7</v>
      </c>
      <c r="AB12" s="346">
        <v>7</v>
      </c>
      <c r="AC12" s="346">
        <v>8</v>
      </c>
      <c r="AD12" s="346">
        <v>6</v>
      </c>
      <c r="AE12" s="346">
        <v>11</v>
      </c>
      <c r="AF12" s="346">
        <v>11</v>
      </c>
      <c r="AG12" s="346">
        <v>14</v>
      </c>
      <c r="AH12" s="346">
        <v>14</v>
      </c>
      <c r="AI12" s="346">
        <v>8</v>
      </c>
      <c r="AJ12" s="346">
        <v>8</v>
      </c>
      <c r="AK12" s="346">
        <v>6</v>
      </c>
      <c r="AL12" s="346">
        <v>9</v>
      </c>
      <c r="AM12" s="346">
        <v>11</v>
      </c>
      <c r="AN12" s="346">
        <v>8</v>
      </c>
      <c r="AO12" s="668"/>
      <c r="AP12" s="348">
        <v>17.3</v>
      </c>
      <c r="AQ12" s="348">
        <v>17.510000000000002</v>
      </c>
      <c r="AR12" s="348">
        <v>14.86</v>
      </c>
      <c r="AS12" s="348">
        <v>12.04</v>
      </c>
      <c r="AT12" s="348">
        <v>12.38</v>
      </c>
      <c r="AU12" s="351"/>
      <c r="AV12" s="346">
        <v>9</v>
      </c>
      <c r="AW12" s="346">
        <v>13</v>
      </c>
      <c r="AX12" s="346">
        <v>13</v>
      </c>
      <c r="AY12" s="346">
        <v>10</v>
      </c>
      <c r="AZ12" s="346">
        <v>7</v>
      </c>
      <c r="BA12" s="362"/>
      <c r="BB12" s="348">
        <v>14.858877074635799</v>
      </c>
      <c r="BC12" s="375">
        <v>0.89602064356927402</v>
      </c>
      <c r="BD12" s="375">
        <v>7.4253693182648003E-2</v>
      </c>
      <c r="BE12" s="375">
        <v>-7.2782260375483104E-2</v>
      </c>
      <c r="BF12" s="349"/>
      <c r="BG12" s="348">
        <v>14.0871</v>
      </c>
      <c r="BH12" s="348">
        <v>73.214399999999998</v>
      </c>
      <c r="BI12" s="348">
        <v>4.1712400000000001</v>
      </c>
      <c r="BJ12" s="348">
        <v>8.5272600000000001</v>
      </c>
      <c r="BK12" s="668"/>
      <c r="BL12" s="353" t="s">
        <v>1471</v>
      </c>
      <c r="BM12" s="353" t="s">
        <v>1472</v>
      </c>
      <c r="BN12" s="353" t="s">
        <v>1473</v>
      </c>
      <c r="BO12" s="353" t="s">
        <v>1474</v>
      </c>
      <c r="BP12" s="353" t="s">
        <v>1475</v>
      </c>
      <c r="BQ12" s="668"/>
      <c r="BR12" s="354" t="s">
        <v>476</v>
      </c>
    </row>
    <row r="13" spans="1:70" s="355" customFormat="1" x14ac:dyDescent="0.25">
      <c r="A13" s="345" t="s">
        <v>1476</v>
      </c>
      <c r="B13" s="668"/>
      <c r="C13" s="719">
        <v>38440</v>
      </c>
      <c r="D13" s="668"/>
      <c r="E13" s="346">
        <v>24077.7</v>
      </c>
      <c r="F13" s="668"/>
      <c r="G13" s="347">
        <v>240.79650000000001</v>
      </c>
      <c r="H13" s="349"/>
      <c r="I13" s="348">
        <v>0.2155</v>
      </c>
      <c r="J13" s="348">
        <v>1.8061</v>
      </c>
      <c r="K13" s="348">
        <v>2.5739000000000001</v>
      </c>
      <c r="L13" s="348">
        <v>13.4451</v>
      </c>
      <c r="M13" s="348">
        <v>2.7841</v>
      </c>
      <c r="N13" s="350">
        <v>2.6655000000000002</v>
      </c>
      <c r="O13" s="348">
        <v>1.6601999999999999</v>
      </c>
      <c r="P13" s="348">
        <v>13.0907</v>
      </c>
      <c r="Q13" s="348">
        <v>15.2241</v>
      </c>
      <c r="R13" s="348">
        <v>14.289199999999999</v>
      </c>
      <c r="S13" s="348">
        <v>16.0304</v>
      </c>
      <c r="T13" s="348">
        <v>2.0192000000000001</v>
      </c>
      <c r="U13" s="348">
        <v>7.1318999999999999</v>
      </c>
      <c r="V13" s="348">
        <v>0.16420000000000001</v>
      </c>
      <c r="W13" s="348">
        <v>2.6427</v>
      </c>
      <c r="X13" s="348">
        <v>16.148199999999999</v>
      </c>
      <c r="Y13" s="349"/>
      <c r="Z13" s="346">
        <v>8</v>
      </c>
      <c r="AA13" s="346">
        <v>3</v>
      </c>
      <c r="AB13" s="346">
        <v>10</v>
      </c>
      <c r="AC13" s="346">
        <v>13</v>
      </c>
      <c r="AD13" s="346">
        <v>10</v>
      </c>
      <c r="AE13" s="346">
        <v>13</v>
      </c>
      <c r="AF13" s="346">
        <v>16</v>
      </c>
      <c r="AG13" s="346">
        <v>16</v>
      </c>
      <c r="AH13" s="346">
        <v>12</v>
      </c>
      <c r="AI13" s="346">
        <v>15</v>
      </c>
      <c r="AJ13" s="346">
        <v>12</v>
      </c>
      <c r="AK13" s="346">
        <v>12</v>
      </c>
      <c r="AL13" s="346">
        <v>10</v>
      </c>
      <c r="AM13" s="346">
        <v>13</v>
      </c>
      <c r="AN13" s="346">
        <v>10</v>
      </c>
      <c r="AO13" s="668"/>
      <c r="AP13" s="348">
        <v>16.16</v>
      </c>
      <c r="AQ13" s="348">
        <v>18.149999999999999</v>
      </c>
      <c r="AR13" s="348">
        <v>12.58</v>
      </c>
      <c r="AS13" s="348">
        <v>7.33</v>
      </c>
      <c r="AT13" s="348">
        <v>9.14</v>
      </c>
      <c r="AU13" s="351"/>
      <c r="AV13" s="346">
        <v>12</v>
      </c>
      <c r="AW13" s="346">
        <v>11</v>
      </c>
      <c r="AX13" s="346">
        <v>15</v>
      </c>
      <c r="AY13" s="346">
        <v>15</v>
      </c>
      <c r="AZ13" s="346">
        <v>12</v>
      </c>
      <c r="BA13" s="362"/>
      <c r="BB13" s="348">
        <v>14.584450200802699</v>
      </c>
      <c r="BC13" s="375">
        <v>0.87184288502149299</v>
      </c>
      <c r="BD13" s="375">
        <v>5.6090533144094901E-2</v>
      </c>
      <c r="BE13" s="375">
        <v>-0.38095126106404997</v>
      </c>
      <c r="BF13" s="349"/>
      <c r="BG13" s="348">
        <v>8.9702599999999997</v>
      </c>
      <c r="BH13" s="348">
        <v>70.421199999999999</v>
      </c>
      <c r="BI13" s="348">
        <v>16.054500000000001</v>
      </c>
      <c r="BJ13" s="348">
        <v>4.5540399999999996</v>
      </c>
      <c r="BK13" s="668"/>
      <c r="BL13" s="353" t="s">
        <v>1477</v>
      </c>
      <c r="BM13" s="353" t="s">
        <v>1478</v>
      </c>
      <c r="BN13" s="353" t="s">
        <v>1479</v>
      </c>
      <c r="BO13" s="353" t="s">
        <v>1480</v>
      </c>
      <c r="BP13" s="353" t="s">
        <v>1481</v>
      </c>
      <c r="BQ13" s="668"/>
      <c r="BR13" s="354" t="s">
        <v>450</v>
      </c>
    </row>
    <row r="14" spans="1:70" s="355" customFormat="1" x14ac:dyDescent="0.25">
      <c r="A14" s="345" t="s">
        <v>1482</v>
      </c>
      <c r="B14" s="668"/>
      <c r="C14" s="719">
        <v>39035</v>
      </c>
      <c r="D14" s="668"/>
      <c r="E14" s="346">
        <v>20291.599999999999</v>
      </c>
      <c r="F14" s="668"/>
      <c r="G14" s="347">
        <v>154.07</v>
      </c>
      <c r="H14" s="349"/>
      <c r="I14" s="348">
        <v>0.34129999999999999</v>
      </c>
      <c r="J14" s="348">
        <v>0.94869999999999999</v>
      </c>
      <c r="K14" s="348">
        <v>2.7646999999999999</v>
      </c>
      <c r="L14" s="348">
        <v>13.4444</v>
      </c>
      <c r="M14" s="348">
        <v>3.1141000000000001</v>
      </c>
      <c r="N14" s="350">
        <v>6.0335999999999999</v>
      </c>
      <c r="O14" s="348">
        <v>4.2161999999999997</v>
      </c>
      <c r="P14" s="348">
        <v>18.748100000000001</v>
      </c>
      <c r="Q14" s="348">
        <v>12.5488</v>
      </c>
      <c r="R14" s="348">
        <v>14.7395</v>
      </c>
      <c r="S14" s="348">
        <v>15.828200000000001</v>
      </c>
      <c r="T14" s="348">
        <v>3.3195000000000001</v>
      </c>
      <c r="U14" s="348">
        <v>5.81</v>
      </c>
      <c r="V14" s="348">
        <v>3.5548999999999999</v>
      </c>
      <c r="W14" s="348">
        <v>3.3180999999999998</v>
      </c>
      <c r="X14" s="348">
        <v>14.9556</v>
      </c>
      <c r="Y14" s="349"/>
      <c r="Z14" s="346">
        <v>6</v>
      </c>
      <c r="AA14" s="346">
        <v>8</v>
      </c>
      <c r="AB14" s="346">
        <v>8</v>
      </c>
      <c r="AC14" s="346">
        <v>14</v>
      </c>
      <c r="AD14" s="346">
        <v>8</v>
      </c>
      <c r="AE14" s="346">
        <v>10</v>
      </c>
      <c r="AF14" s="346">
        <v>12</v>
      </c>
      <c r="AG14" s="346">
        <v>11</v>
      </c>
      <c r="AH14" s="346">
        <v>16</v>
      </c>
      <c r="AI14" s="346">
        <v>12</v>
      </c>
      <c r="AJ14" s="346">
        <v>15</v>
      </c>
      <c r="AK14" s="346">
        <v>8</v>
      </c>
      <c r="AL14" s="346">
        <v>13</v>
      </c>
      <c r="AM14" s="346">
        <v>10</v>
      </c>
      <c r="AN14" s="346">
        <v>4</v>
      </c>
      <c r="AO14" s="668"/>
      <c r="AP14" s="348">
        <v>14.72</v>
      </c>
      <c r="AQ14" s="348">
        <v>15.95</v>
      </c>
      <c r="AR14" s="348">
        <v>14.17</v>
      </c>
      <c r="AS14" s="348">
        <v>10.52</v>
      </c>
      <c r="AT14" s="348">
        <v>9.85</v>
      </c>
      <c r="AU14" s="351"/>
      <c r="AV14" s="346">
        <v>16</v>
      </c>
      <c r="AW14" s="346">
        <v>16</v>
      </c>
      <c r="AX14" s="346">
        <v>14</v>
      </c>
      <c r="AY14" s="346">
        <v>12</v>
      </c>
      <c r="AZ14" s="346">
        <v>11</v>
      </c>
      <c r="BA14" s="362"/>
      <c r="BB14" s="348">
        <v>15.841944309112399</v>
      </c>
      <c r="BC14" s="375">
        <v>0.96472674558676197</v>
      </c>
      <c r="BD14" s="375">
        <v>7.3591595344804098E-2</v>
      </c>
      <c r="BE14" s="375">
        <v>-0.16090530763826899</v>
      </c>
      <c r="BF14" s="349"/>
      <c r="BG14" s="348">
        <v>14.811</v>
      </c>
      <c r="BH14" s="348">
        <v>67.815100000000001</v>
      </c>
      <c r="BI14" s="348">
        <v>12.9567</v>
      </c>
      <c r="BJ14" s="348">
        <v>4.4172000000000002</v>
      </c>
      <c r="BK14" s="668"/>
      <c r="BL14" s="353" t="s">
        <v>1483</v>
      </c>
      <c r="BM14" s="353" t="s">
        <v>1484</v>
      </c>
      <c r="BN14" s="353" t="s">
        <v>1485</v>
      </c>
      <c r="BO14" s="353" t="s">
        <v>1486</v>
      </c>
      <c r="BP14" s="353" t="s">
        <v>1487</v>
      </c>
      <c r="BQ14" s="668"/>
      <c r="BR14" s="354" t="s">
        <v>1488</v>
      </c>
    </row>
    <row r="15" spans="1:70" s="355" customFormat="1" x14ac:dyDescent="0.25">
      <c r="A15" s="345" t="s">
        <v>1489</v>
      </c>
      <c r="B15" s="668"/>
      <c r="C15" s="719">
        <v>43675</v>
      </c>
      <c r="D15" s="668"/>
      <c r="E15" s="346">
        <v>19424.400000000001</v>
      </c>
      <c r="F15" s="668"/>
      <c r="G15" s="347">
        <v>38.927999999999997</v>
      </c>
      <c r="H15" s="349"/>
      <c r="I15" s="348">
        <v>0.436</v>
      </c>
      <c r="J15" s="348">
        <v>1.6237999999999999</v>
      </c>
      <c r="K15" s="348">
        <v>2.0928</v>
      </c>
      <c r="L15" s="348">
        <v>15.2432</v>
      </c>
      <c r="M15" s="348">
        <v>2.859</v>
      </c>
      <c r="N15" s="350">
        <v>9.0053999999999998</v>
      </c>
      <c r="O15" s="348">
        <v>6.1637000000000004</v>
      </c>
      <c r="P15" s="348">
        <v>19.264500000000002</v>
      </c>
      <c r="Q15" s="348">
        <v>16.347999999999999</v>
      </c>
      <c r="R15" s="348" t="s">
        <v>430</v>
      </c>
      <c r="S15" s="348">
        <v>18.4194</v>
      </c>
      <c r="T15" s="348">
        <v>2.0527000000000002</v>
      </c>
      <c r="U15" s="348">
        <v>7.6726999999999999</v>
      </c>
      <c r="V15" s="348">
        <v>6.8775000000000004</v>
      </c>
      <c r="W15" s="348">
        <v>2.3559000000000001</v>
      </c>
      <c r="X15" s="348">
        <v>21.738099999999999</v>
      </c>
      <c r="Y15" s="349"/>
      <c r="Z15" s="346">
        <v>5</v>
      </c>
      <c r="AA15" s="346">
        <v>4</v>
      </c>
      <c r="AB15" s="346">
        <v>15</v>
      </c>
      <c r="AC15" s="346">
        <v>6</v>
      </c>
      <c r="AD15" s="346">
        <v>9</v>
      </c>
      <c r="AE15" s="346">
        <v>4</v>
      </c>
      <c r="AF15" s="346">
        <v>9</v>
      </c>
      <c r="AG15" s="346">
        <v>9</v>
      </c>
      <c r="AH15" s="346">
        <v>10</v>
      </c>
      <c r="AI15" s="346" t="s">
        <v>430</v>
      </c>
      <c r="AJ15" s="346">
        <v>6</v>
      </c>
      <c r="AK15" s="346">
        <v>11</v>
      </c>
      <c r="AL15" s="346">
        <v>7</v>
      </c>
      <c r="AM15" s="346">
        <v>4</v>
      </c>
      <c r="AN15" s="346">
        <v>12</v>
      </c>
      <c r="AO15" s="668"/>
      <c r="AP15" s="348" t="s">
        <v>430</v>
      </c>
      <c r="AQ15" s="348" t="s">
        <v>430</v>
      </c>
      <c r="AR15" s="348">
        <v>15.9</v>
      </c>
      <c r="AS15" s="348">
        <v>12.06</v>
      </c>
      <c r="AT15" s="348">
        <v>11.9</v>
      </c>
      <c r="AU15" s="351"/>
      <c r="AV15" s="346" t="s">
        <v>430</v>
      </c>
      <c r="AW15" s="346" t="s">
        <v>430</v>
      </c>
      <c r="AX15" s="346">
        <v>9</v>
      </c>
      <c r="AY15" s="346">
        <v>9</v>
      </c>
      <c r="AZ15" s="346">
        <v>8</v>
      </c>
      <c r="BA15" s="362"/>
      <c r="BB15" s="348">
        <v>15.388413234468899</v>
      </c>
      <c r="BC15" s="375">
        <v>0.96660826968662406</v>
      </c>
      <c r="BD15" s="375">
        <v>8.0626700196118298E-2</v>
      </c>
      <c r="BE15" s="375">
        <v>-8.8609846049237107E-2</v>
      </c>
      <c r="BF15" s="349"/>
      <c r="BG15" s="348">
        <v>10.6974</v>
      </c>
      <c r="BH15" s="348">
        <v>72.342100000000002</v>
      </c>
      <c r="BI15" s="348">
        <v>15.981999999999999</v>
      </c>
      <c r="BJ15" s="348">
        <v>0.97850000000000004</v>
      </c>
      <c r="BK15" s="668"/>
      <c r="BL15" s="353" t="s">
        <v>1490</v>
      </c>
      <c r="BM15" s="353" t="s">
        <v>1491</v>
      </c>
      <c r="BN15" s="353" t="s">
        <v>1492</v>
      </c>
      <c r="BO15" s="353" t="s">
        <v>1493</v>
      </c>
      <c r="BP15" s="353" t="s">
        <v>1494</v>
      </c>
      <c r="BQ15" s="668"/>
      <c r="BR15" s="354" t="s">
        <v>443</v>
      </c>
    </row>
    <row r="16" spans="1:70" s="355" customFormat="1" x14ac:dyDescent="0.25">
      <c r="A16" s="345" t="s">
        <v>1495</v>
      </c>
      <c r="B16" s="668"/>
      <c r="C16" s="719">
        <v>39442</v>
      </c>
      <c r="D16" s="668"/>
      <c r="E16" s="346">
        <v>17591.8</v>
      </c>
      <c r="F16" s="668"/>
      <c r="G16" s="347">
        <v>107.02</v>
      </c>
      <c r="H16" s="349"/>
      <c r="I16" s="348">
        <v>0.1525</v>
      </c>
      <c r="J16" s="348">
        <v>0.50149999999999995</v>
      </c>
      <c r="K16" s="348">
        <v>1.4427000000000001</v>
      </c>
      <c r="L16" s="348">
        <v>13.8329</v>
      </c>
      <c r="M16" s="348">
        <v>2.5331000000000001</v>
      </c>
      <c r="N16" s="350">
        <v>5.6726999999999999</v>
      </c>
      <c r="O16" s="348">
        <v>7.8563000000000001</v>
      </c>
      <c r="P16" s="348">
        <v>22.976900000000001</v>
      </c>
      <c r="Q16" s="348">
        <v>19.3368</v>
      </c>
      <c r="R16" s="348">
        <v>18.729800000000001</v>
      </c>
      <c r="S16" s="348">
        <v>16.2578</v>
      </c>
      <c r="T16" s="348">
        <v>2.3654000000000002</v>
      </c>
      <c r="U16" s="348">
        <v>8.3078000000000003</v>
      </c>
      <c r="V16" s="348">
        <v>3.1865999999999999</v>
      </c>
      <c r="W16" s="348">
        <v>1.4821</v>
      </c>
      <c r="X16" s="348">
        <v>13.6648</v>
      </c>
      <c r="Y16" s="349"/>
      <c r="Z16" s="346">
        <v>9</v>
      </c>
      <c r="AA16" s="346">
        <v>14</v>
      </c>
      <c r="AB16" s="346">
        <v>16</v>
      </c>
      <c r="AC16" s="346">
        <v>10</v>
      </c>
      <c r="AD16" s="346">
        <v>11</v>
      </c>
      <c r="AE16" s="346">
        <v>12</v>
      </c>
      <c r="AF16" s="346">
        <v>4</v>
      </c>
      <c r="AG16" s="346">
        <v>5</v>
      </c>
      <c r="AH16" s="346">
        <v>6</v>
      </c>
      <c r="AI16" s="346">
        <v>3</v>
      </c>
      <c r="AJ16" s="346">
        <v>10</v>
      </c>
      <c r="AK16" s="346">
        <v>10</v>
      </c>
      <c r="AL16" s="346">
        <v>6</v>
      </c>
      <c r="AM16" s="346">
        <v>12</v>
      </c>
      <c r="AN16" s="346">
        <v>16</v>
      </c>
      <c r="AO16" s="668"/>
      <c r="AP16" s="348">
        <v>20.07</v>
      </c>
      <c r="AQ16" s="348">
        <v>22.79</v>
      </c>
      <c r="AR16" s="348">
        <v>19.190000000000001</v>
      </c>
      <c r="AS16" s="348">
        <v>14.28</v>
      </c>
      <c r="AT16" s="348">
        <v>10.57</v>
      </c>
      <c r="AU16" s="351"/>
      <c r="AV16" s="346">
        <v>3</v>
      </c>
      <c r="AW16" s="346">
        <v>3</v>
      </c>
      <c r="AX16" s="346">
        <v>6</v>
      </c>
      <c r="AY16" s="346">
        <v>4</v>
      </c>
      <c r="AZ16" s="346">
        <v>10</v>
      </c>
      <c r="BA16" s="362"/>
      <c r="BB16" s="348">
        <v>15.7157118239002</v>
      </c>
      <c r="BC16" s="375">
        <v>0.97177590957291204</v>
      </c>
      <c r="BD16" s="375">
        <v>9.3839170512336506E-2</v>
      </c>
      <c r="BE16" s="375">
        <v>0.138315744809973</v>
      </c>
      <c r="BF16" s="349"/>
      <c r="BG16" s="348">
        <v>13.523300000000001</v>
      </c>
      <c r="BH16" s="348">
        <v>71.8857</v>
      </c>
      <c r="BI16" s="348">
        <v>10.6462</v>
      </c>
      <c r="BJ16" s="348">
        <v>3.9447999999999999</v>
      </c>
      <c r="BK16" s="668"/>
      <c r="BL16" s="353" t="s">
        <v>1496</v>
      </c>
      <c r="BM16" s="353" t="s">
        <v>1413</v>
      </c>
      <c r="BN16" s="353" t="s">
        <v>1497</v>
      </c>
      <c r="BO16" s="353" t="s">
        <v>1498</v>
      </c>
      <c r="BP16" s="353" t="s">
        <v>1499</v>
      </c>
      <c r="BQ16" s="668"/>
      <c r="BR16" s="354" t="s">
        <v>476</v>
      </c>
    </row>
    <row r="17" spans="1:70" s="355" customFormat="1" x14ac:dyDescent="0.25">
      <c r="A17" s="345" t="s">
        <v>1500</v>
      </c>
      <c r="B17" s="668"/>
      <c r="C17" s="719">
        <v>38208</v>
      </c>
      <c r="D17" s="668"/>
      <c r="E17" s="346">
        <v>15255.1</v>
      </c>
      <c r="F17" s="668"/>
      <c r="G17" s="347">
        <v>459.86239999999998</v>
      </c>
      <c r="H17" s="349"/>
      <c r="I17" s="348">
        <v>-0.31059999999999999</v>
      </c>
      <c r="J17" s="348">
        <v>1.9236</v>
      </c>
      <c r="K17" s="348">
        <v>4.9889999999999999</v>
      </c>
      <c r="L17" s="348">
        <v>24.286799999999999</v>
      </c>
      <c r="M17" s="348">
        <v>13.6097</v>
      </c>
      <c r="N17" s="350">
        <v>18.523700000000002</v>
      </c>
      <c r="O17" s="348">
        <v>11.0922</v>
      </c>
      <c r="P17" s="348">
        <v>27.026700000000002</v>
      </c>
      <c r="Q17" s="348">
        <v>19.405899999999999</v>
      </c>
      <c r="R17" s="348">
        <v>17.821999999999999</v>
      </c>
      <c r="S17" s="348">
        <v>26.287099999999999</v>
      </c>
      <c r="T17" s="348">
        <v>14.2501</v>
      </c>
      <c r="U17" s="348">
        <v>18.701599999999999</v>
      </c>
      <c r="V17" s="348">
        <v>16.1496</v>
      </c>
      <c r="W17" s="348">
        <v>3.12</v>
      </c>
      <c r="X17" s="348">
        <v>19.113700000000001</v>
      </c>
      <c r="Y17" s="349"/>
      <c r="Z17" s="346">
        <v>17</v>
      </c>
      <c r="AA17" s="346">
        <v>2</v>
      </c>
      <c r="AB17" s="346">
        <v>2</v>
      </c>
      <c r="AC17" s="346">
        <v>1</v>
      </c>
      <c r="AD17" s="346">
        <v>1</v>
      </c>
      <c r="AE17" s="346">
        <v>1</v>
      </c>
      <c r="AF17" s="346">
        <v>2</v>
      </c>
      <c r="AG17" s="346">
        <v>1</v>
      </c>
      <c r="AH17" s="346">
        <v>5</v>
      </c>
      <c r="AI17" s="346">
        <v>6</v>
      </c>
      <c r="AJ17" s="346">
        <v>1</v>
      </c>
      <c r="AK17" s="346">
        <v>1</v>
      </c>
      <c r="AL17" s="346">
        <v>1</v>
      </c>
      <c r="AM17" s="346">
        <v>1</v>
      </c>
      <c r="AN17" s="346">
        <v>5</v>
      </c>
      <c r="AO17" s="668"/>
      <c r="AP17" s="348">
        <v>18.68</v>
      </c>
      <c r="AQ17" s="348">
        <v>22.46</v>
      </c>
      <c r="AR17" s="348">
        <v>22.17</v>
      </c>
      <c r="AS17" s="348">
        <v>20.29</v>
      </c>
      <c r="AT17" s="348">
        <v>32.119999999999997</v>
      </c>
      <c r="AU17" s="351"/>
      <c r="AV17" s="346">
        <v>7</v>
      </c>
      <c r="AW17" s="346">
        <v>6</v>
      </c>
      <c r="AX17" s="346">
        <v>1</v>
      </c>
      <c r="AY17" s="346">
        <v>1</v>
      </c>
      <c r="AZ17" s="346">
        <v>1</v>
      </c>
      <c r="BA17" s="362"/>
      <c r="BB17" s="348">
        <v>17.742974538388101</v>
      </c>
      <c r="BC17" s="375">
        <v>1.06395117422041</v>
      </c>
      <c r="BD17" s="375">
        <v>0.100220110486141</v>
      </c>
      <c r="BE17" s="375">
        <v>0.31500533322428598</v>
      </c>
      <c r="BF17" s="349"/>
      <c r="BG17" s="348">
        <v>4.9723199999999999</v>
      </c>
      <c r="BH17" s="348">
        <v>74.165499999999994</v>
      </c>
      <c r="BI17" s="348">
        <v>19.753399999999999</v>
      </c>
      <c r="BJ17" s="348">
        <v>1.1087800000000001</v>
      </c>
      <c r="BK17" s="668"/>
      <c r="BL17" s="353" t="s">
        <v>1501</v>
      </c>
      <c r="BM17" s="353" t="s">
        <v>1502</v>
      </c>
      <c r="BN17" s="353" t="s">
        <v>1503</v>
      </c>
      <c r="BO17" s="353" t="s">
        <v>1504</v>
      </c>
      <c r="BP17" s="353" t="s">
        <v>1505</v>
      </c>
      <c r="BQ17" s="668"/>
      <c r="BR17" s="354" t="s">
        <v>518</v>
      </c>
    </row>
    <row r="18" spans="1:70" s="355" customFormat="1" x14ac:dyDescent="0.25">
      <c r="A18" s="345" t="s">
        <v>1506</v>
      </c>
      <c r="B18" s="668"/>
      <c r="C18" s="719">
        <v>37467</v>
      </c>
      <c r="D18" s="668"/>
      <c r="E18" s="346">
        <v>14017</v>
      </c>
      <c r="F18" s="668"/>
      <c r="G18" s="347">
        <v>1470.7726</v>
      </c>
      <c r="H18" s="349"/>
      <c r="I18" s="348">
        <v>1.5E-3</v>
      </c>
      <c r="J18" s="348">
        <v>0.501</v>
      </c>
      <c r="K18" s="348">
        <v>2.7389000000000001</v>
      </c>
      <c r="L18" s="348">
        <v>13.837999999999999</v>
      </c>
      <c r="M18" s="348">
        <v>2.3826000000000001</v>
      </c>
      <c r="N18" s="350">
        <v>7.4196</v>
      </c>
      <c r="O18" s="348">
        <v>7.5735999999999999</v>
      </c>
      <c r="P18" s="348">
        <v>22.267600000000002</v>
      </c>
      <c r="Q18" s="348">
        <v>18.8247</v>
      </c>
      <c r="R18" s="348">
        <v>15.2669</v>
      </c>
      <c r="S18" s="348">
        <v>15.982699999999999</v>
      </c>
      <c r="T18" s="348">
        <v>2.4058000000000002</v>
      </c>
      <c r="U18" s="348">
        <v>7.6280000000000001</v>
      </c>
      <c r="V18" s="348">
        <v>5.5449000000000002</v>
      </c>
      <c r="W18" s="348">
        <v>1.9863</v>
      </c>
      <c r="X18" s="348">
        <v>23.204000000000001</v>
      </c>
      <c r="Y18" s="349"/>
      <c r="Z18" s="346">
        <v>13</v>
      </c>
      <c r="AA18" s="346">
        <v>15</v>
      </c>
      <c r="AB18" s="346">
        <v>9</v>
      </c>
      <c r="AC18" s="346">
        <v>9</v>
      </c>
      <c r="AD18" s="346">
        <v>12</v>
      </c>
      <c r="AE18" s="346">
        <v>7</v>
      </c>
      <c r="AF18" s="346">
        <v>6</v>
      </c>
      <c r="AG18" s="346">
        <v>6</v>
      </c>
      <c r="AH18" s="346">
        <v>8</v>
      </c>
      <c r="AI18" s="346">
        <v>11</v>
      </c>
      <c r="AJ18" s="346">
        <v>13</v>
      </c>
      <c r="AK18" s="346">
        <v>9</v>
      </c>
      <c r="AL18" s="346">
        <v>8</v>
      </c>
      <c r="AM18" s="346">
        <v>7</v>
      </c>
      <c r="AN18" s="346">
        <v>14</v>
      </c>
      <c r="AO18" s="668"/>
      <c r="AP18" s="348">
        <v>16.91</v>
      </c>
      <c r="AQ18" s="348">
        <v>20.52</v>
      </c>
      <c r="AR18" s="348">
        <v>18.34</v>
      </c>
      <c r="AS18" s="348">
        <v>13.15</v>
      </c>
      <c r="AT18" s="348">
        <v>10.74</v>
      </c>
      <c r="AU18" s="351"/>
      <c r="AV18" s="346">
        <v>10</v>
      </c>
      <c r="AW18" s="346">
        <v>9</v>
      </c>
      <c r="AX18" s="346">
        <v>7</v>
      </c>
      <c r="AY18" s="346">
        <v>7</v>
      </c>
      <c r="AZ18" s="346">
        <v>9</v>
      </c>
      <c r="BA18" s="362"/>
      <c r="BB18" s="348">
        <v>15.5479621337961</v>
      </c>
      <c r="BC18" s="375">
        <v>0.97017078138260204</v>
      </c>
      <c r="BD18" s="375">
        <v>9.2657992045329804E-2</v>
      </c>
      <c r="BE18" s="375">
        <v>0.106416785515486</v>
      </c>
      <c r="BF18" s="349"/>
      <c r="BG18" s="348">
        <v>9.5404800000000005</v>
      </c>
      <c r="BH18" s="348">
        <v>72.195599999999999</v>
      </c>
      <c r="BI18" s="348">
        <v>15.0244</v>
      </c>
      <c r="BJ18" s="348">
        <v>3.2395200000000002</v>
      </c>
      <c r="BK18" s="668"/>
      <c r="BL18" s="353" t="s">
        <v>1507</v>
      </c>
      <c r="BM18" s="353" t="s">
        <v>1508</v>
      </c>
      <c r="BN18" s="353" t="s">
        <v>1509</v>
      </c>
      <c r="BO18" s="353" t="s">
        <v>1510</v>
      </c>
      <c r="BP18" s="353" t="s">
        <v>1511</v>
      </c>
      <c r="BQ18" s="668"/>
      <c r="BR18" s="354" t="s">
        <v>443</v>
      </c>
    </row>
    <row r="19" spans="1:70" s="355" customFormat="1" x14ac:dyDescent="0.25">
      <c r="A19" s="345" t="s">
        <v>1512</v>
      </c>
      <c r="B19" s="668"/>
      <c r="C19" s="719">
        <v>39191</v>
      </c>
      <c r="D19" s="668"/>
      <c r="E19" s="346">
        <v>13473.7</v>
      </c>
      <c r="F19" s="668"/>
      <c r="G19" s="347">
        <v>194.18</v>
      </c>
      <c r="H19" s="349"/>
      <c r="I19" s="348">
        <v>0.90939999999999999</v>
      </c>
      <c r="J19" s="348">
        <v>2.0121000000000002</v>
      </c>
      <c r="K19" s="348">
        <v>6.2835000000000001</v>
      </c>
      <c r="L19" s="348">
        <v>20.8188</v>
      </c>
      <c r="M19" s="348">
        <v>5.5556000000000001</v>
      </c>
      <c r="N19" s="350">
        <v>9.4280000000000008</v>
      </c>
      <c r="O19" s="348">
        <v>12.323</v>
      </c>
      <c r="P19" s="348">
        <v>25.489100000000001</v>
      </c>
      <c r="Q19" s="348">
        <v>20.665199999999999</v>
      </c>
      <c r="R19" s="348">
        <v>19.002099999999999</v>
      </c>
      <c r="S19" s="348">
        <v>24.1084</v>
      </c>
      <c r="T19" s="348">
        <v>5.8548</v>
      </c>
      <c r="U19" s="348">
        <v>9.6071000000000009</v>
      </c>
      <c r="V19" s="348">
        <v>7.1161000000000003</v>
      </c>
      <c r="W19" s="348">
        <v>6.0224000000000002</v>
      </c>
      <c r="X19" s="348">
        <v>16.711400000000001</v>
      </c>
      <c r="Y19" s="349"/>
      <c r="Z19" s="346">
        <v>1</v>
      </c>
      <c r="AA19" s="346">
        <v>1</v>
      </c>
      <c r="AB19" s="346">
        <v>1</v>
      </c>
      <c r="AC19" s="346">
        <v>2</v>
      </c>
      <c r="AD19" s="346">
        <v>5</v>
      </c>
      <c r="AE19" s="346">
        <v>3</v>
      </c>
      <c r="AF19" s="346">
        <v>1</v>
      </c>
      <c r="AG19" s="346">
        <v>2</v>
      </c>
      <c r="AH19" s="346">
        <v>3</v>
      </c>
      <c r="AI19" s="346">
        <v>1</v>
      </c>
      <c r="AJ19" s="346">
        <v>2</v>
      </c>
      <c r="AK19" s="346">
        <v>5</v>
      </c>
      <c r="AL19" s="346">
        <v>4</v>
      </c>
      <c r="AM19" s="346">
        <v>3</v>
      </c>
      <c r="AN19" s="346">
        <v>1</v>
      </c>
      <c r="AO19" s="668"/>
      <c r="AP19" s="348">
        <v>20.54</v>
      </c>
      <c r="AQ19" s="348">
        <v>23.42</v>
      </c>
      <c r="AR19" s="348">
        <v>21.72</v>
      </c>
      <c r="AS19" s="348">
        <v>18.7</v>
      </c>
      <c r="AT19" s="348">
        <v>17.14</v>
      </c>
      <c r="AU19" s="351"/>
      <c r="AV19" s="346">
        <v>1</v>
      </c>
      <c r="AW19" s="346">
        <v>1</v>
      </c>
      <c r="AX19" s="346">
        <v>2</v>
      </c>
      <c r="AY19" s="346">
        <v>2</v>
      </c>
      <c r="AZ19" s="346">
        <v>3</v>
      </c>
      <c r="BA19" s="362"/>
      <c r="BB19" s="348">
        <v>18.3183264850909</v>
      </c>
      <c r="BC19" s="375">
        <v>1.07766197709389</v>
      </c>
      <c r="BD19" s="375">
        <v>9.1635344334038304E-2</v>
      </c>
      <c r="BE19" s="375">
        <v>0.264076589982006</v>
      </c>
      <c r="BF19" s="349"/>
      <c r="BG19" s="348">
        <v>17.869499999999999</v>
      </c>
      <c r="BH19" s="348">
        <v>63.950499999999998</v>
      </c>
      <c r="BI19" s="348">
        <v>16.717199999999998</v>
      </c>
      <c r="BJ19" s="348">
        <v>1.4628000000000001</v>
      </c>
      <c r="BK19" s="668"/>
      <c r="BL19" s="353" t="s">
        <v>1513</v>
      </c>
      <c r="BM19" s="353" t="s">
        <v>1514</v>
      </c>
      <c r="BN19" s="353" t="s">
        <v>1515</v>
      </c>
      <c r="BO19" s="353" t="s">
        <v>1516</v>
      </c>
      <c r="BP19" s="353" t="s">
        <v>1368</v>
      </c>
      <c r="BQ19" s="668"/>
      <c r="BR19" s="354" t="s">
        <v>518</v>
      </c>
    </row>
    <row r="20" spans="1:70" s="355" customFormat="1" x14ac:dyDescent="0.25">
      <c r="A20" s="345" t="s">
        <v>1517</v>
      </c>
      <c r="B20" s="668"/>
      <c r="C20" s="719">
        <v>34304</v>
      </c>
      <c r="D20" s="668"/>
      <c r="E20" s="346">
        <v>12527.8</v>
      </c>
      <c r="F20" s="668"/>
      <c r="G20" s="347">
        <v>2761.8582000000001</v>
      </c>
      <c r="H20" s="349"/>
      <c r="I20" s="348">
        <v>0.65749999999999997</v>
      </c>
      <c r="J20" s="348">
        <v>0.87660000000000005</v>
      </c>
      <c r="K20" s="348">
        <v>2.9771000000000001</v>
      </c>
      <c r="L20" s="348">
        <v>12.6919</v>
      </c>
      <c r="M20" s="348">
        <v>-1.6232</v>
      </c>
      <c r="N20" s="350">
        <v>0.54039999999999999</v>
      </c>
      <c r="O20" s="348">
        <v>2.8342999999999998</v>
      </c>
      <c r="P20" s="348">
        <v>18.393999999999998</v>
      </c>
      <c r="Q20" s="348">
        <v>15.032999999999999</v>
      </c>
      <c r="R20" s="348">
        <v>14.556900000000001</v>
      </c>
      <c r="S20" s="348">
        <v>15.446999999999999</v>
      </c>
      <c r="T20" s="348">
        <v>-1.589</v>
      </c>
      <c r="U20" s="348">
        <v>3.3298999999999999</v>
      </c>
      <c r="V20" s="348">
        <v>-1.9021999999999999</v>
      </c>
      <c r="W20" s="348">
        <v>2.9744999999999999</v>
      </c>
      <c r="X20" s="348">
        <v>18.828700000000001</v>
      </c>
      <c r="Y20" s="349"/>
      <c r="Z20" s="346">
        <v>3</v>
      </c>
      <c r="AA20" s="346">
        <v>9</v>
      </c>
      <c r="AB20" s="346">
        <v>6</v>
      </c>
      <c r="AC20" s="346">
        <v>16</v>
      </c>
      <c r="AD20" s="346">
        <v>16</v>
      </c>
      <c r="AE20" s="346">
        <v>16</v>
      </c>
      <c r="AF20" s="346">
        <v>13</v>
      </c>
      <c r="AG20" s="346">
        <v>12</v>
      </c>
      <c r="AH20" s="346">
        <v>13</v>
      </c>
      <c r="AI20" s="346">
        <v>13</v>
      </c>
      <c r="AJ20" s="346">
        <v>16</v>
      </c>
      <c r="AK20" s="346">
        <v>16</v>
      </c>
      <c r="AL20" s="346">
        <v>15</v>
      </c>
      <c r="AM20" s="346">
        <v>16</v>
      </c>
      <c r="AN20" s="346">
        <v>6</v>
      </c>
      <c r="AO20" s="668"/>
      <c r="AP20" s="348">
        <v>15.51</v>
      </c>
      <c r="AQ20" s="348">
        <v>17.600000000000001</v>
      </c>
      <c r="AR20" s="348">
        <v>14.9</v>
      </c>
      <c r="AS20" s="348">
        <v>9.01</v>
      </c>
      <c r="AT20" s="348">
        <v>4.0999999999999996</v>
      </c>
      <c r="AU20" s="351"/>
      <c r="AV20" s="346">
        <v>14</v>
      </c>
      <c r="AW20" s="346">
        <v>12</v>
      </c>
      <c r="AX20" s="346">
        <v>12</v>
      </c>
      <c r="AY20" s="346">
        <v>13</v>
      </c>
      <c r="AZ20" s="346">
        <v>16</v>
      </c>
      <c r="BA20" s="362"/>
      <c r="BB20" s="348">
        <v>15.2289573028166</v>
      </c>
      <c r="BC20" s="375">
        <v>0.94976329934043402</v>
      </c>
      <c r="BD20" s="375">
        <v>7.5660103451352601E-2</v>
      </c>
      <c r="BE20" s="375">
        <v>-0.10381051547874801</v>
      </c>
      <c r="BF20" s="349"/>
      <c r="BG20" s="348">
        <v>12.3819</v>
      </c>
      <c r="BH20" s="348">
        <v>68.264600000000002</v>
      </c>
      <c r="BI20" s="348">
        <v>15.3523</v>
      </c>
      <c r="BJ20" s="348">
        <v>4.0011999999999999</v>
      </c>
      <c r="BK20" s="668"/>
      <c r="BL20" s="353" t="s">
        <v>1420</v>
      </c>
      <c r="BM20" s="353" t="s">
        <v>1518</v>
      </c>
      <c r="BN20" s="353" t="s">
        <v>1519</v>
      </c>
      <c r="BO20" s="353" t="s">
        <v>1520</v>
      </c>
      <c r="BP20" s="353" t="s">
        <v>1521</v>
      </c>
      <c r="BQ20" s="668"/>
      <c r="BR20" s="354" t="s">
        <v>518</v>
      </c>
    </row>
    <row r="21" spans="1:70" s="355" customFormat="1" x14ac:dyDescent="0.25">
      <c r="A21" s="345" t="s">
        <v>1522</v>
      </c>
      <c r="B21" s="668"/>
      <c r="C21" s="719">
        <v>38084</v>
      </c>
      <c r="D21" s="668"/>
      <c r="E21" s="346">
        <v>12209.1</v>
      </c>
      <c r="F21" s="668"/>
      <c r="G21" s="347">
        <v>308.67599999999999</v>
      </c>
      <c r="H21" s="349"/>
      <c r="I21" s="348">
        <v>7.9799999999999996E-2</v>
      </c>
      <c r="J21" s="348">
        <v>0.71109999999999995</v>
      </c>
      <c r="K21" s="348">
        <v>2.5314999999999999</v>
      </c>
      <c r="L21" s="348">
        <v>13.6844</v>
      </c>
      <c r="M21" s="348">
        <v>1.7811999999999999</v>
      </c>
      <c r="N21" s="350">
        <v>2.2170000000000001</v>
      </c>
      <c r="O21" s="348">
        <v>2.2927</v>
      </c>
      <c r="P21" s="348">
        <v>14.5406</v>
      </c>
      <c r="Q21" s="348">
        <v>13.797800000000001</v>
      </c>
      <c r="R21" s="348">
        <v>14.3096</v>
      </c>
      <c r="S21" s="348">
        <v>15.920500000000001</v>
      </c>
      <c r="T21" s="348">
        <v>1.6680999999999999</v>
      </c>
      <c r="U21" s="348">
        <v>4.7628000000000004</v>
      </c>
      <c r="V21" s="348">
        <v>-0.1522</v>
      </c>
      <c r="W21" s="348">
        <v>2.7726999999999999</v>
      </c>
      <c r="X21" s="348">
        <v>17.1694</v>
      </c>
      <c r="Y21" s="349"/>
      <c r="Z21" s="346">
        <v>10</v>
      </c>
      <c r="AA21" s="346">
        <v>11</v>
      </c>
      <c r="AB21" s="346">
        <v>11</v>
      </c>
      <c r="AC21" s="346">
        <v>11</v>
      </c>
      <c r="AD21" s="346">
        <v>13</v>
      </c>
      <c r="AE21" s="346">
        <v>14</v>
      </c>
      <c r="AF21" s="346">
        <v>15</v>
      </c>
      <c r="AG21" s="346">
        <v>15</v>
      </c>
      <c r="AH21" s="346">
        <v>15</v>
      </c>
      <c r="AI21" s="346">
        <v>14</v>
      </c>
      <c r="AJ21" s="346">
        <v>14</v>
      </c>
      <c r="AK21" s="346">
        <v>14</v>
      </c>
      <c r="AL21" s="346">
        <v>14</v>
      </c>
      <c r="AM21" s="346">
        <v>14</v>
      </c>
      <c r="AN21" s="346">
        <v>9</v>
      </c>
      <c r="AO21" s="668"/>
      <c r="AP21" s="348">
        <v>15.24</v>
      </c>
      <c r="AQ21" s="348">
        <v>16.7</v>
      </c>
      <c r="AR21" s="348">
        <v>12.27</v>
      </c>
      <c r="AS21" s="348">
        <v>7.74</v>
      </c>
      <c r="AT21" s="348">
        <v>7.59</v>
      </c>
      <c r="AU21" s="351"/>
      <c r="AV21" s="346">
        <v>15</v>
      </c>
      <c r="AW21" s="346">
        <v>15</v>
      </c>
      <c r="AX21" s="346">
        <v>16</v>
      </c>
      <c r="AY21" s="346">
        <v>14</v>
      </c>
      <c r="AZ21" s="346">
        <v>14</v>
      </c>
      <c r="BA21" s="362"/>
      <c r="BB21" s="348">
        <v>14.743817246506101</v>
      </c>
      <c r="BC21" s="375">
        <v>0.91626162708780801</v>
      </c>
      <c r="BD21" s="375">
        <v>6.1171246626600798E-2</v>
      </c>
      <c r="BE21" s="375">
        <v>-0.358189987481281</v>
      </c>
      <c r="BF21" s="349"/>
      <c r="BG21" s="348">
        <v>9.3167799999999996</v>
      </c>
      <c r="BH21" s="348">
        <v>68.389700000000005</v>
      </c>
      <c r="BI21" s="348">
        <v>20.688199999999998</v>
      </c>
      <c r="BJ21" s="348">
        <v>1.6053200000000001</v>
      </c>
      <c r="BK21" s="668"/>
      <c r="BL21" s="353" t="s">
        <v>1523</v>
      </c>
      <c r="BM21" s="353" t="s">
        <v>1524</v>
      </c>
      <c r="BN21" s="353" t="s">
        <v>1525</v>
      </c>
      <c r="BO21" s="353" t="s">
        <v>1526</v>
      </c>
      <c r="BP21" s="353" t="s">
        <v>1527</v>
      </c>
      <c r="BQ21" s="668"/>
      <c r="BR21" s="354" t="s">
        <v>518</v>
      </c>
    </row>
    <row r="22" spans="1:70" s="355" customFormat="1" x14ac:dyDescent="0.25">
      <c r="A22" s="345" t="s">
        <v>1528</v>
      </c>
      <c r="B22" s="668"/>
      <c r="C22" s="719">
        <v>41610</v>
      </c>
      <c r="D22" s="668"/>
      <c r="E22" s="346">
        <v>11062.8</v>
      </c>
      <c r="F22" s="668"/>
      <c r="G22" s="347">
        <v>64.989999999999995</v>
      </c>
      <c r="H22" s="349"/>
      <c r="I22" s="348">
        <v>-6.1499999999999999E-2</v>
      </c>
      <c r="J22" s="348">
        <v>0.75970000000000004</v>
      </c>
      <c r="K22" s="348">
        <v>2.3626</v>
      </c>
      <c r="L22" s="348">
        <v>13.6586</v>
      </c>
      <c r="M22" s="348">
        <v>1.4518</v>
      </c>
      <c r="N22" s="350">
        <v>0.5726</v>
      </c>
      <c r="O22" s="348">
        <v>2.4986999999999999</v>
      </c>
      <c r="P22" s="348">
        <v>12.4222</v>
      </c>
      <c r="Q22" s="348">
        <v>12.458399999999999</v>
      </c>
      <c r="R22" s="348">
        <v>15.9765</v>
      </c>
      <c r="S22" s="348">
        <v>16.198799999999999</v>
      </c>
      <c r="T22" s="348">
        <v>1.7058</v>
      </c>
      <c r="U22" s="348">
        <v>1.6422000000000001</v>
      </c>
      <c r="V22" s="348">
        <v>-1.7536</v>
      </c>
      <c r="W22" s="348">
        <v>2.5564</v>
      </c>
      <c r="X22" s="348">
        <v>16.0594</v>
      </c>
      <c r="Y22" s="349"/>
      <c r="Z22" s="346">
        <v>16</v>
      </c>
      <c r="AA22" s="346">
        <v>10</v>
      </c>
      <c r="AB22" s="346">
        <v>12</v>
      </c>
      <c r="AC22" s="346">
        <v>12</v>
      </c>
      <c r="AD22" s="346">
        <v>15</v>
      </c>
      <c r="AE22" s="346">
        <v>15</v>
      </c>
      <c r="AF22" s="346">
        <v>14</v>
      </c>
      <c r="AG22" s="346">
        <v>17</v>
      </c>
      <c r="AH22" s="346">
        <v>17</v>
      </c>
      <c r="AI22" s="346">
        <v>10</v>
      </c>
      <c r="AJ22" s="346">
        <v>11</v>
      </c>
      <c r="AK22" s="346">
        <v>13</v>
      </c>
      <c r="AL22" s="346">
        <v>16</v>
      </c>
      <c r="AM22" s="346">
        <v>15</v>
      </c>
      <c r="AN22" s="346">
        <v>11</v>
      </c>
      <c r="AO22" s="668"/>
      <c r="AP22" s="348">
        <v>16.54</v>
      </c>
      <c r="AQ22" s="348">
        <v>17.059999999999999</v>
      </c>
      <c r="AR22" s="348">
        <v>10.199999999999999</v>
      </c>
      <c r="AS22" s="348">
        <v>7.16</v>
      </c>
      <c r="AT22" s="348">
        <v>5.08</v>
      </c>
      <c r="AU22" s="351"/>
      <c r="AV22" s="346">
        <v>11</v>
      </c>
      <c r="AW22" s="346">
        <v>14</v>
      </c>
      <c r="AX22" s="346">
        <v>17</v>
      </c>
      <c r="AY22" s="346">
        <v>16</v>
      </c>
      <c r="AZ22" s="346">
        <v>15</v>
      </c>
      <c r="BA22" s="362"/>
      <c r="BB22" s="348">
        <v>14.542688353195</v>
      </c>
      <c r="BC22" s="375">
        <v>0.87586497507535699</v>
      </c>
      <c r="BD22" s="375">
        <v>4.7403689122169003E-2</v>
      </c>
      <c r="BE22" s="375">
        <v>-0.51515514511308003</v>
      </c>
      <c r="BF22" s="349"/>
      <c r="BG22" s="348">
        <v>18.78</v>
      </c>
      <c r="BH22" s="348">
        <v>68.906099999999995</v>
      </c>
      <c r="BI22" s="348">
        <v>9.3478600000000007</v>
      </c>
      <c r="BJ22" s="348">
        <v>2.96604</v>
      </c>
      <c r="BK22" s="668"/>
      <c r="BL22" s="353" t="s">
        <v>1529</v>
      </c>
      <c r="BM22" s="353" t="s">
        <v>1530</v>
      </c>
      <c r="BN22" s="353" t="s">
        <v>993</v>
      </c>
      <c r="BO22" s="353" t="s">
        <v>1531</v>
      </c>
      <c r="BP22" s="353" t="s">
        <v>1532</v>
      </c>
      <c r="BQ22" s="668"/>
      <c r="BR22" s="354" t="s">
        <v>602</v>
      </c>
    </row>
    <row r="23" spans="1:70" s="355" customFormat="1" x14ac:dyDescent="0.25">
      <c r="A23" s="345" t="s">
        <v>1533</v>
      </c>
      <c r="B23" s="668"/>
      <c r="C23" s="719">
        <v>38288</v>
      </c>
      <c r="D23" s="668"/>
      <c r="E23" s="346">
        <v>7943.21</v>
      </c>
      <c r="F23" s="668"/>
      <c r="G23" s="347">
        <v>341.71</v>
      </c>
      <c r="H23" s="349"/>
      <c r="I23" s="348">
        <v>-5.8999999999999999E-3</v>
      </c>
      <c r="J23" s="348">
        <v>-0.1782</v>
      </c>
      <c r="K23" s="348">
        <v>1.2023999999999999</v>
      </c>
      <c r="L23" s="348">
        <v>16.235800000000001</v>
      </c>
      <c r="M23" s="348">
        <v>8.8491</v>
      </c>
      <c r="N23" s="350">
        <v>14.3034</v>
      </c>
      <c r="O23" s="348">
        <v>8.8600999999999992</v>
      </c>
      <c r="P23" s="348">
        <v>24.922000000000001</v>
      </c>
      <c r="Q23" s="348">
        <v>18.8733</v>
      </c>
      <c r="R23" s="348">
        <v>17.4039</v>
      </c>
      <c r="S23" s="348">
        <v>18.6782</v>
      </c>
      <c r="T23" s="348">
        <v>8.3829999999999991</v>
      </c>
      <c r="U23" s="348">
        <v>16.835899999999999</v>
      </c>
      <c r="V23" s="348">
        <v>12.128</v>
      </c>
      <c r="W23" s="348">
        <v>1.2564</v>
      </c>
      <c r="X23" s="348">
        <v>17.700500000000002</v>
      </c>
      <c r="Y23" s="349"/>
      <c r="Z23" s="346">
        <v>15</v>
      </c>
      <c r="AA23" s="346">
        <v>16</v>
      </c>
      <c r="AB23" s="346">
        <v>17</v>
      </c>
      <c r="AC23" s="346">
        <v>5</v>
      </c>
      <c r="AD23" s="346">
        <v>2</v>
      </c>
      <c r="AE23" s="346">
        <v>2</v>
      </c>
      <c r="AF23" s="346">
        <v>3</v>
      </c>
      <c r="AG23" s="346">
        <v>3</v>
      </c>
      <c r="AH23" s="346">
        <v>7</v>
      </c>
      <c r="AI23" s="346">
        <v>7</v>
      </c>
      <c r="AJ23" s="346">
        <v>4</v>
      </c>
      <c r="AK23" s="346">
        <v>2</v>
      </c>
      <c r="AL23" s="346">
        <v>2</v>
      </c>
      <c r="AM23" s="346">
        <v>2</v>
      </c>
      <c r="AN23" s="346">
        <v>17</v>
      </c>
      <c r="AO23" s="668"/>
      <c r="AP23" s="348">
        <v>19.010000000000002</v>
      </c>
      <c r="AQ23" s="348">
        <v>22.62</v>
      </c>
      <c r="AR23" s="348">
        <v>20.41</v>
      </c>
      <c r="AS23" s="348">
        <v>18.38</v>
      </c>
      <c r="AT23" s="348">
        <v>21.63</v>
      </c>
      <c r="AU23" s="351"/>
      <c r="AV23" s="346">
        <v>5</v>
      </c>
      <c r="AW23" s="346">
        <v>5</v>
      </c>
      <c r="AX23" s="346">
        <v>3</v>
      </c>
      <c r="AY23" s="346">
        <v>3</v>
      </c>
      <c r="AZ23" s="346">
        <v>2</v>
      </c>
      <c r="BA23" s="362"/>
      <c r="BB23" s="348">
        <v>16.2284665288269</v>
      </c>
      <c r="BC23" s="375">
        <v>0.99572385212263304</v>
      </c>
      <c r="BD23" s="375">
        <v>9.9358086951310196E-2</v>
      </c>
      <c r="BE23" s="375">
        <v>0.24306139335362301</v>
      </c>
      <c r="BF23" s="349"/>
      <c r="BG23" s="348">
        <v>10.609400000000001</v>
      </c>
      <c r="BH23" s="348">
        <v>75.989800000000002</v>
      </c>
      <c r="BI23" s="348">
        <v>9.2093600000000002</v>
      </c>
      <c r="BJ23" s="348">
        <v>4.1914400000000001</v>
      </c>
      <c r="BK23" s="668"/>
      <c r="BL23" s="353" t="s">
        <v>1534</v>
      </c>
      <c r="BM23" s="353" t="s">
        <v>1535</v>
      </c>
      <c r="BN23" s="353" t="s">
        <v>1536</v>
      </c>
      <c r="BO23" s="353" t="s">
        <v>1537</v>
      </c>
      <c r="BP23" s="353" t="s">
        <v>1538</v>
      </c>
      <c r="BQ23" s="668"/>
      <c r="BR23" s="354" t="s">
        <v>518</v>
      </c>
    </row>
    <row r="24" spans="1:70" s="355" customFormat="1" x14ac:dyDescent="0.25">
      <c r="A24" s="345" t="s">
        <v>1539</v>
      </c>
      <c r="B24" s="668"/>
      <c r="C24" s="719">
        <v>37532</v>
      </c>
      <c r="D24" s="668"/>
      <c r="E24" s="346">
        <v>6620.27</v>
      </c>
      <c r="F24" s="668"/>
      <c r="G24" s="347">
        <v>837.15</v>
      </c>
      <c r="H24" s="349"/>
      <c r="I24" s="348">
        <v>0.77649999999999997</v>
      </c>
      <c r="J24" s="348">
        <v>1.1857</v>
      </c>
      <c r="K24" s="348">
        <v>4.1269999999999998</v>
      </c>
      <c r="L24" s="348">
        <v>17.412299999999998</v>
      </c>
      <c r="M24" s="348">
        <v>4.0209000000000001</v>
      </c>
      <c r="N24" s="350">
        <v>6.5090000000000003</v>
      </c>
      <c r="O24" s="348">
        <v>5.3620999999999999</v>
      </c>
      <c r="P24" s="348">
        <v>19.1435</v>
      </c>
      <c r="Q24" s="348">
        <v>16.179300000000001</v>
      </c>
      <c r="R24" s="348">
        <v>14.2713</v>
      </c>
      <c r="S24" s="348">
        <v>20.143799999999999</v>
      </c>
      <c r="T24" s="348">
        <v>4.1010999999999997</v>
      </c>
      <c r="U24" s="348">
        <v>9.0082000000000004</v>
      </c>
      <c r="V24" s="348">
        <v>4.8061999999999996</v>
      </c>
      <c r="W24" s="348">
        <v>3.9822000000000002</v>
      </c>
      <c r="X24" s="348">
        <v>20.502300000000002</v>
      </c>
      <c r="Y24" s="349"/>
      <c r="Z24" s="346">
        <v>2</v>
      </c>
      <c r="AA24" s="346">
        <v>6</v>
      </c>
      <c r="AB24" s="346">
        <v>3</v>
      </c>
      <c r="AC24" s="346">
        <v>3</v>
      </c>
      <c r="AD24" s="346">
        <v>7</v>
      </c>
      <c r="AE24" s="346">
        <v>9</v>
      </c>
      <c r="AF24" s="346">
        <v>10</v>
      </c>
      <c r="AG24" s="346">
        <v>10</v>
      </c>
      <c r="AH24" s="346">
        <v>11</v>
      </c>
      <c r="AI24" s="346">
        <v>16</v>
      </c>
      <c r="AJ24" s="346">
        <v>3</v>
      </c>
      <c r="AK24" s="346">
        <v>7</v>
      </c>
      <c r="AL24" s="346">
        <v>5</v>
      </c>
      <c r="AM24" s="346">
        <v>8</v>
      </c>
      <c r="AN24" s="346">
        <v>3</v>
      </c>
      <c r="AO24" s="668"/>
      <c r="AP24" s="348">
        <v>15.53</v>
      </c>
      <c r="AQ24" s="348">
        <v>18.600000000000001</v>
      </c>
      <c r="AR24" s="348">
        <v>15.33</v>
      </c>
      <c r="AS24" s="348">
        <v>11.63</v>
      </c>
      <c r="AT24" s="348">
        <v>14.03</v>
      </c>
      <c r="AU24" s="351"/>
      <c r="AV24" s="346">
        <v>13</v>
      </c>
      <c r="AW24" s="346">
        <v>10</v>
      </c>
      <c r="AX24" s="346">
        <v>11</v>
      </c>
      <c r="AY24" s="346">
        <v>11</v>
      </c>
      <c r="AZ24" s="346">
        <v>5</v>
      </c>
      <c r="BA24" s="362"/>
      <c r="BB24" s="348">
        <v>16.023993336191499</v>
      </c>
      <c r="BC24" s="375">
        <v>0.98028841540993406</v>
      </c>
      <c r="BD24" s="375">
        <v>7.4870745628906096E-2</v>
      </c>
      <c r="BE24" s="375">
        <v>-0.14841210083786699</v>
      </c>
      <c r="BF24" s="349"/>
      <c r="BG24" s="348">
        <v>5.7391500000000004</v>
      </c>
      <c r="BH24" s="348">
        <v>66.625299999999996</v>
      </c>
      <c r="BI24" s="348">
        <v>25.284400000000002</v>
      </c>
      <c r="BJ24" s="348">
        <v>2.3511500000000001</v>
      </c>
      <c r="BK24" s="668"/>
      <c r="BL24" s="353" t="s">
        <v>1540</v>
      </c>
      <c r="BM24" s="353" t="s">
        <v>1420</v>
      </c>
      <c r="BN24" s="353" t="s">
        <v>1541</v>
      </c>
      <c r="BO24" s="353" t="s">
        <v>1542</v>
      </c>
      <c r="BP24" s="353" t="s">
        <v>1543</v>
      </c>
      <c r="BQ24" s="668"/>
      <c r="BR24" s="354" t="s">
        <v>476</v>
      </c>
    </row>
    <row r="25" spans="1:70" x14ac:dyDescent="0.25">
      <c r="A25" s="36" t="s">
        <v>93</v>
      </c>
      <c r="B25" s="43"/>
      <c r="C25" s="720"/>
      <c r="D25" s="43"/>
      <c r="E25" s="51"/>
      <c r="F25" s="43"/>
      <c r="G25" s="55"/>
      <c r="H25" s="66"/>
      <c r="I25" s="59">
        <v>0.24299999999999999</v>
      </c>
      <c r="J25" s="59">
        <v>0.94499999999999995</v>
      </c>
      <c r="K25" s="59">
        <v>2.9763999999999999</v>
      </c>
      <c r="L25" s="59">
        <v>15.239100000000001</v>
      </c>
      <c r="M25" s="59">
        <v>3.5459000000000001</v>
      </c>
      <c r="N25" s="70">
        <v>6.1035000000000004</v>
      </c>
      <c r="O25" s="59">
        <v>5.8654999999999999</v>
      </c>
      <c r="P25" s="59">
        <v>19.9132</v>
      </c>
      <c r="Q25" s="59">
        <v>17.316099999999999</v>
      </c>
      <c r="R25" s="59">
        <v>16.558299999999999</v>
      </c>
      <c r="S25" s="59">
        <v>17.802299999999999</v>
      </c>
      <c r="T25" s="59">
        <v>3.5600999999999998</v>
      </c>
      <c r="U25" s="59">
        <v>7.4375</v>
      </c>
      <c r="V25" s="59">
        <v>3.8445</v>
      </c>
      <c r="W25" s="59">
        <v>2.8616999999999999</v>
      </c>
      <c r="X25" s="59">
        <v>18.079999999999998</v>
      </c>
      <c r="Y25" s="66"/>
      <c r="Z25" s="51">
        <v>17</v>
      </c>
      <c r="AA25" s="51">
        <v>17</v>
      </c>
      <c r="AB25" s="51">
        <v>17</v>
      </c>
      <c r="AC25" s="51">
        <v>17</v>
      </c>
      <c r="AD25" s="51">
        <v>17</v>
      </c>
      <c r="AE25" s="51">
        <v>17</v>
      </c>
      <c r="AF25" s="51">
        <v>17</v>
      </c>
      <c r="AG25" s="51">
        <v>17</v>
      </c>
      <c r="AH25" s="51">
        <v>17</v>
      </c>
      <c r="AI25" s="51">
        <v>16</v>
      </c>
      <c r="AJ25" s="51">
        <v>17</v>
      </c>
      <c r="AK25" s="51">
        <v>17</v>
      </c>
      <c r="AL25" s="51">
        <v>17</v>
      </c>
      <c r="AM25" s="51">
        <v>17</v>
      </c>
      <c r="AN25" s="51">
        <v>17</v>
      </c>
      <c r="AO25" s="43"/>
      <c r="AP25" s="59">
        <v>17.725625000000001</v>
      </c>
      <c r="AQ25" s="59">
        <v>20.098749999999999</v>
      </c>
      <c r="AR25" s="59">
        <v>16.728235294117599</v>
      </c>
      <c r="AS25" s="59">
        <v>12.249411764705901</v>
      </c>
      <c r="AT25" s="59">
        <v>11.682941176470599</v>
      </c>
      <c r="AU25" s="78"/>
      <c r="AV25" s="51">
        <v>16</v>
      </c>
      <c r="AW25" s="51">
        <v>16</v>
      </c>
      <c r="AX25" s="51">
        <v>17</v>
      </c>
      <c r="AY25" s="51">
        <v>17</v>
      </c>
      <c r="AZ25" s="51">
        <v>17</v>
      </c>
      <c r="BA25" s="258"/>
      <c r="BB25" s="59"/>
      <c r="BC25" s="286"/>
      <c r="BD25" s="286"/>
      <c r="BE25" s="286"/>
      <c r="BF25" s="66"/>
      <c r="BG25" s="59"/>
      <c r="BH25" s="59"/>
      <c r="BI25" s="59"/>
      <c r="BJ25" s="59"/>
      <c r="BK25" s="43"/>
      <c r="BL25" s="84"/>
      <c r="BM25" s="84"/>
      <c r="BN25" s="84"/>
      <c r="BO25" s="84"/>
      <c r="BP25" s="84"/>
      <c r="BQ25" s="43"/>
      <c r="BR25" s="88"/>
    </row>
    <row r="26" spans="1:70" x14ac:dyDescent="0.25">
      <c r="A26" s="37" t="s">
        <v>94</v>
      </c>
      <c r="B26" s="44"/>
      <c r="C26" s="721"/>
      <c r="D26" s="44"/>
      <c r="E26" s="52"/>
      <c r="F26" s="44"/>
      <c r="G26" s="56"/>
      <c r="H26" s="67"/>
      <c r="I26" s="60">
        <v>0.90939999999999999</v>
      </c>
      <c r="J26" s="60">
        <v>2.0121000000000002</v>
      </c>
      <c r="K26" s="60">
        <v>6.2835000000000001</v>
      </c>
      <c r="L26" s="60">
        <v>24.286799999999999</v>
      </c>
      <c r="M26" s="60">
        <v>13.6097</v>
      </c>
      <c r="N26" s="71">
        <v>18.523700000000002</v>
      </c>
      <c r="O26" s="60">
        <v>12.323</v>
      </c>
      <c r="P26" s="60">
        <v>27.026700000000002</v>
      </c>
      <c r="Q26" s="60">
        <v>21.909099999999999</v>
      </c>
      <c r="R26" s="60">
        <v>19.002099999999999</v>
      </c>
      <c r="S26" s="60">
        <v>26.287099999999999</v>
      </c>
      <c r="T26" s="60">
        <v>14.2501</v>
      </c>
      <c r="U26" s="60">
        <v>18.701599999999999</v>
      </c>
      <c r="V26" s="60">
        <v>16.1496</v>
      </c>
      <c r="W26" s="60">
        <v>6.0224000000000002</v>
      </c>
      <c r="X26" s="60">
        <v>23.204000000000001</v>
      </c>
      <c r="Y26" s="67"/>
      <c r="Z26" s="52"/>
      <c r="AA26" s="52"/>
      <c r="AB26" s="52"/>
      <c r="AC26" s="52"/>
      <c r="AD26" s="52"/>
      <c r="AE26" s="52"/>
      <c r="AF26" s="52"/>
      <c r="AG26" s="52"/>
      <c r="AH26" s="52"/>
      <c r="AI26" s="52"/>
      <c r="AJ26" s="52"/>
      <c r="AK26" s="52"/>
      <c r="AL26" s="52"/>
      <c r="AM26" s="52"/>
      <c r="AN26" s="52"/>
      <c r="AO26" s="44"/>
      <c r="AP26" s="60">
        <v>20.54</v>
      </c>
      <c r="AQ26" s="60">
        <v>23.42</v>
      </c>
      <c r="AR26" s="60">
        <v>22.17</v>
      </c>
      <c r="AS26" s="60">
        <v>20.29</v>
      </c>
      <c r="AT26" s="60">
        <v>32.119999999999997</v>
      </c>
      <c r="AU26" s="79"/>
      <c r="AV26" s="52"/>
      <c r="AW26" s="52"/>
      <c r="AX26" s="52"/>
      <c r="AY26" s="52"/>
      <c r="AZ26" s="52"/>
      <c r="BA26" s="259"/>
      <c r="BB26" s="60"/>
      <c r="BC26" s="288"/>
      <c r="BD26" s="288"/>
      <c r="BE26" s="288"/>
      <c r="BF26" s="67"/>
      <c r="BG26" s="60"/>
      <c r="BH26" s="60"/>
      <c r="BI26" s="60"/>
      <c r="BJ26" s="60"/>
      <c r="BK26" s="44"/>
      <c r="BL26" s="85"/>
      <c r="BM26" s="85"/>
      <c r="BN26" s="85"/>
      <c r="BO26" s="85"/>
      <c r="BP26" s="85"/>
      <c r="BQ26" s="44"/>
      <c r="BR26" s="89"/>
    </row>
    <row r="27" spans="1:70" x14ac:dyDescent="0.25">
      <c r="A27" s="37" t="s">
        <v>95</v>
      </c>
      <c r="B27" s="44"/>
      <c r="C27" s="721"/>
      <c r="D27" s="44"/>
      <c r="E27" s="52"/>
      <c r="F27" s="44"/>
      <c r="G27" s="56"/>
      <c r="H27" s="67"/>
      <c r="I27" s="60">
        <v>-0.31059999999999999</v>
      </c>
      <c r="J27" s="60">
        <v>-0.50219999999999998</v>
      </c>
      <c r="K27" s="60">
        <v>1.2023999999999999</v>
      </c>
      <c r="L27" s="60">
        <v>12.1751</v>
      </c>
      <c r="M27" s="60">
        <v>-5.9524999999999997</v>
      </c>
      <c r="N27" s="71">
        <v>-8.3785000000000007</v>
      </c>
      <c r="O27" s="60">
        <v>-2.4199999999999999E-2</v>
      </c>
      <c r="P27" s="60">
        <v>12.4222</v>
      </c>
      <c r="Q27" s="60">
        <v>12.458399999999999</v>
      </c>
      <c r="R27" s="60">
        <v>14.2713</v>
      </c>
      <c r="S27" s="60">
        <v>14.132099999999999</v>
      </c>
      <c r="T27" s="60">
        <v>-5.0087999999999999</v>
      </c>
      <c r="U27" s="60">
        <v>-4.8563999999999998</v>
      </c>
      <c r="V27" s="60">
        <v>-10.2255</v>
      </c>
      <c r="W27" s="60">
        <v>1.2564</v>
      </c>
      <c r="X27" s="60">
        <v>13.6648</v>
      </c>
      <c r="Y27" s="67"/>
      <c r="Z27" s="52"/>
      <c r="AA27" s="52"/>
      <c r="AB27" s="52"/>
      <c r="AC27" s="52"/>
      <c r="AD27" s="52"/>
      <c r="AE27" s="52"/>
      <c r="AF27" s="52"/>
      <c r="AG27" s="52"/>
      <c r="AH27" s="52"/>
      <c r="AI27" s="52"/>
      <c r="AJ27" s="52"/>
      <c r="AK27" s="52"/>
      <c r="AL27" s="52"/>
      <c r="AM27" s="52"/>
      <c r="AN27" s="52"/>
      <c r="AO27" s="44"/>
      <c r="AP27" s="60">
        <v>14.72</v>
      </c>
      <c r="AQ27" s="60">
        <v>15.95</v>
      </c>
      <c r="AR27" s="60">
        <v>10.199999999999999</v>
      </c>
      <c r="AS27" s="60">
        <v>5.33</v>
      </c>
      <c r="AT27" s="60">
        <v>-4.47</v>
      </c>
      <c r="AU27" s="79"/>
      <c r="AV27" s="52"/>
      <c r="AW27" s="52"/>
      <c r="AX27" s="52"/>
      <c r="AY27" s="52"/>
      <c r="AZ27" s="52"/>
      <c r="BA27" s="259"/>
      <c r="BB27" s="60"/>
      <c r="BC27" s="288"/>
      <c r="BD27" s="288"/>
      <c r="BE27" s="288"/>
      <c r="BF27" s="67"/>
      <c r="BG27" s="60"/>
      <c r="BH27" s="60"/>
      <c r="BI27" s="60"/>
      <c r="BJ27" s="60"/>
      <c r="BK27" s="44"/>
      <c r="BL27" s="85"/>
      <c r="BM27" s="85"/>
      <c r="BN27" s="85"/>
      <c r="BO27" s="85"/>
      <c r="BP27" s="85"/>
      <c r="BQ27" s="44"/>
      <c r="BR27" s="89"/>
    </row>
    <row r="28" spans="1:70" x14ac:dyDescent="0.25">
      <c r="A28" s="38" t="s">
        <v>96</v>
      </c>
      <c r="B28" s="45"/>
      <c r="C28" s="722"/>
      <c r="D28" s="45"/>
      <c r="E28" s="53"/>
      <c r="F28" s="45"/>
      <c r="G28" s="57"/>
      <c r="H28" s="68"/>
      <c r="I28" s="61">
        <v>0.1525</v>
      </c>
      <c r="J28" s="61">
        <v>0.87660000000000005</v>
      </c>
      <c r="K28" s="61">
        <v>2.7389000000000001</v>
      </c>
      <c r="L28" s="61">
        <v>13.837999999999999</v>
      </c>
      <c r="M28" s="61">
        <v>2.859</v>
      </c>
      <c r="N28" s="72">
        <v>6.5090000000000003</v>
      </c>
      <c r="O28" s="61">
        <v>6.1637000000000004</v>
      </c>
      <c r="P28" s="61">
        <v>19.264500000000002</v>
      </c>
      <c r="Q28" s="61">
        <v>17.767299999999999</v>
      </c>
      <c r="R28" s="61">
        <v>16.781500000000001</v>
      </c>
      <c r="S28" s="61">
        <v>16.414200000000001</v>
      </c>
      <c r="T28" s="61">
        <v>2.4058000000000002</v>
      </c>
      <c r="U28" s="61">
        <v>7.1890000000000001</v>
      </c>
      <c r="V28" s="61">
        <v>4.6364000000000001</v>
      </c>
      <c r="W28" s="61">
        <v>2.7726999999999999</v>
      </c>
      <c r="X28" s="61">
        <v>17.537800000000001</v>
      </c>
      <c r="Y28" s="68"/>
      <c r="Z28" s="53"/>
      <c r="AA28" s="53"/>
      <c r="AB28" s="53"/>
      <c r="AC28" s="53"/>
      <c r="AD28" s="53"/>
      <c r="AE28" s="53"/>
      <c r="AF28" s="53"/>
      <c r="AG28" s="53"/>
      <c r="AH28" s="53"/>
      <c r="AI28" s="53"/>
      <c r="AJ28" s="53"/>
      <c r="AK28" s="53"/>
      <c r="AL28" s="53"/>
      <c r="AM28" s="53"/>
      <c r="AN28" s="53"/>
      <c r="AO28" s="45"/>
      <c r="AP28" s="61">
        <v>17.940000000000001</v>
      </c>
      <c r="AQ28" s="61">
        <v>20.84</v>
      </c>
      <c r="AR28" s="61">
        <v>15.9</v>
      </c>
      <c r="AS28" s="61">
        <v>12.06</v>
      </c>
      <c r="AT28" s="61">
        <v>10.74</v>
      </c>
      <c r="AU28" s="80"/>
      <c r="AV28" s="53"/>
      <c r="AW28" s="53"/>
      <c r="AX28" s="53"/>
      <c r="AY28" s="53"/>
      <c r="AZ28" s="53"/>
      <c r="BA28" s="262"/>
      <c r="BB28" s="61"/>
      <c r="BC28" s="291"/>
      <c r="BD28" s="291"/>
      <c r="BE28" s="291"/>
      <c r="BF28" s="68"/>
      <c r="BG28" s="61"/>
      <c r="BH28" s="61"/>
      <c r="BI28" s="61"/>
      <c r="BJ28" s="61"/>
      <c r="BK28" s="45"/>
      <c r="BL28" s="86"/>
      <c r="BM28" s="86"/>
      <c r="BN28" s="86"/>
      <c r="BO28" s="86"/>
      <c r="BP28" s="86"/>
      <c r="BQ28" s="45"/>
      <c r="BR28" s="90"/>
    </row>
    <row r="29" spans="1:70" ht="14.5" x14ac:dyDescent="0.25">
      <c r="A29" s="39" t="s">
        <v>121</v>
      </c>
      <c r="B29" s="46"/>
      <c r="C29" s="723"/>
      <c r="D29" s="46"/>
      <c r="E29" s="54"/>
      <c r="F29" s="46"/>
      <c r="G29" s="58"/>
      <c r="H29" s="69"/>
      <c r="I29" s="62"/>
      <c r="J29" s="62"/>
      <c r="K29" s="62"/>
      <c r="L29" s="62"/>
      <c r="M29" s="62"/>
      <c r="N29" s="73"/>
      <c r="O29" s="62"/>
      <c r="P29" s="62"/>
      <c r="Q29" s="62"/>
      <c r="R29" s="62"/>
      <c r="S29" s="62"/>
      <c r="T29" s="62"/>
      <c r="U29" s="62"/>
      <c r="V29" s="62"/>
      <c r="W29" s="62"/>
      <c r="X29" s="62"/>
      <c r="Y29" s="69"/>
      <c r="Z29" s="54"/>
      <c r="AA29" s="54"/>
      <c r="AB29" s="54"/>
      <c r="AC29" s="54"/>
      <c r="AD29" s="54"/>
      <c r="AE29" s="54"/>
      <c r="AF29" s="54"/>
      <c r="AG29" s="54"/>
      <c r="AH29" s="54"/>
      <c r="AI29" s="54"/>
      <c r="AJ29" s="54"/>
      <c r="AK29" s="54"/>
      <c r="AL29" s="54"/>
      <c r="AM29" s="54"/>
      <c r="AN29" s="54"/>
      <c r="AO29" s="46"/>
      <c r="AP29" s="62"/>
      <c r="AQ29" s="62"/>
      <c r="AR29" s="62"/>
      <c r="AS29" s="62"/>
      <c r="AT29" s="62"/>
      <c r="AU29" s="81"/>
      <c r="AV29" s="54"/>
      <c r="AW29" s="54"/>
      <c r="AX29" s="54"/>
      <c r="AY29" s="54"/>
      <c r="AZ29" s="54"/>
      <c r="BA29" s="263"/>
      <c r="BB29" s="62"/>
      <c r="BC29" s="293"/>
      <c r="BD29" s="293"/>
      <c r="BE29" s="293"/>
      <c r="BF29" s="69"/>
      <c r="BG29" s="62"/>
      <c r="BH29" s="62"/>
      <c r="BI29" s="62"/>
      <c r="BJ29" s="62"/>
      <c r="BK29" s="46"/>
      <c r="BL29" s="87"/>
      <c r="BM29" s="87"/>
      <c r="BN29" s="87"/>
      <c r="BO29" s="87"/>
      <c r="BP29" s="87"/>
      <c r="BQ29" s="46"/>
      <c r="BR29" s="91"/>
    </row>
    <row r="30" spans="1:70" s="336" customFormat="1" x14ac:dyDescent="0.25">
      <c r="A30" s="328" t="s">
        <v>1544</v>
      </c>
      <c r="B30" s="662"/>
      <c r="C30" s="717">
        <v>41275</v>
      </c>
      <c r="D30" s="662"/>
      <c r="E30" s="329">
        <v>100649</v>
      </c>
      <c r="F30" s="662"/>
      <c r="G30" s="330">
        <v>227.898</v>
      </c>
      <c r="H30" s="332"/>
      <c r="I30" s="331">
        <v>0.55769999999999997</v>
      </c>
      <c r="J30" s="331">
        <v>1.6132</v>
      </c>
      <c r="K30" s="331">
        <v>3.4211999999999998</v>
      </c>
      <c r="L30" s="331">
        <v>12.338100000000001</v>
      </c>
      <c r="M30" s="331">
        <v>1.9645999999999999</v>
      </c>
      <c r="N30" s="333">
        <v>7.8724999999999996</v>
      </c>
      <c r="O30" s="331">
        <v>7.8224</v>
      </c>
      <c r="P30" s="331">
        <v>21.8155</v>
      </c>
      <c r="Q30" s="331">
        <v>21.1312</v>
      </c>
      <c r="R30" s="331">
        <v>19.040600000000001</v>
      </c>
      <c r="S30" s="331">
        <v>14.2821</v>
      </c>
      <c r="T30" s="331">
        <v>1.4029</v>
      </c>
      <c r="U30" s="331">
        <v>7.6143000000000001</v>
      </c>
      <c r="V30" s="331">
        <v>5.2773000000000003</v>
      </c>
      <c r="W30" s="331">
        <v>2.9712000000000001</v>
      </c>
      <c r="X30" s="331">
        <v>20.325299999999999</v>
      </c>
      <c r="Y30" s="332"/>
      <c r="Z30" s="329">
        <v>4</v>
      </c>
      <c r="AA30" s="329">
        <v>5</v>
      </c>
      <c r="AB30" s="329">
        <v>5</v>
      </c>
      <c r="AC30" s="329">
        <v>17</v>
      </c>
      <c r="AD30" s="329">
        <v>15</v>
      </c>
      <c r="AE30" s="329">
        <v>8</v>
      </c>
      <c r="AF30" s="329">
        <v>8</v>
      </c>
      <c r="AG30" s="329">
        <v>7</v>
      </c>
      <c r="AH30" s="329">
        <v>4</v>
      </c>
      <c r="AI30" s="329">
        <v>6</v>
      </c>
      <c r="AJ30" s="329">
        <v>17</v>
      </c>
      <c r="AK30" s="329">
        <v>15</v>
      </c>
      <c r="AL30" s="329">
        <v>12</v>
      </c>
      <c r="AM30" s="329">
        <v>9</v>
      </c>
      <c r="AN30" s="329">
        <v>7</v>
      </c>
      <c r="AO30" s="662"/>
      <c r="AP30" s="331">
        <v>20.260000000000002</v>
      </c>
      <c r="AQ30" s="331">
        <v>23.55</v>
      </c>
      <c r="AR30" s="331">
        <v>20.059999999999999</v>
      </c>
      <c r="AS30" s="331">
        <v>13.14</v>
      </c>
      <c r="AT30" s="331">
        <v>9.4700000000000006</v>
      </c>
      <c r="AU30" s="334"/>
      <c r="AV30" s="329">
        <v>5</v>
      </c>
      <c r="AW30" s="329">
        <v>6</v>
      </c>
      <c r="AX30" s="329">
        <v>6</v>
      </c>
      <c r="AY30" s="329">
        <v>10</v>
      </c>
      <c r="AZ30" s="329">
        <v>13</v>
      </c>
      <c r="BA30" s="360"/>
      <c r="BB30" s="331">
        <v>14.236013190399699</v>
      </c>
      <c r="BC30" s="367">
        <v>0.88053084049717401</v>
      </c>
      <c r="BD30" s="367">
        <v>0.1010790736614</v>
      </c>
      <c r="BE30" s="367">
        <v>0.228014077462693</v>
      </c>
      <c r="BF30" s="332"/>
      <c r="BG30" s="331">
        <v>8.6412899999999997</v>
      </c>
      <c r="BH30" s="331">
        <v>64.730500000000006</v>
      </c>
      <c r="BI30" s="331">
        <v>19.105499999999999</v>
      </c>
      <c r="BJ30" s="331">
        <v>7.52271</v>
      </c>
      <c r="BK30" s="662"/>
      <c r="BL30" s="664" t="s">
        <v>1447</v>
      </c>
      <c r="BM30" s="664" t="s">
        <v>1448</v>
      </c>
      <c r="BN30" s="664" t="s">
        <v>1449</v>
      </c>
      <c r="BO30" s="664" t="s">
        <v>1450</v>
      </c>
      <c r="BP30" s="664" t="s">
        <v>1451</v>
      </c>
      <c r="BQ30" s="662"/>
      <c r="BR30" s="335" t="s">
        <v>518</v>
      </c>
    </row>
    <row r="31" spans="1:70" s="355" customFormat="1" ht="11" x14ac:dyDescent="0.3">
      <c r="A31" s="841" t="s">
        <v>1545</v>
      </c>
      <c r="B31" s="858"/>
      <c r="C31" s="843">
        <v>41275</v>
      </c>
      <c r="D31" s="858"/>
      <c r="E31" s="844">
        <v>68218.7</v>
      </c>
      <c r="F31" s="858"/>
      <c r="G31" s="845">
        <v>169.10499999999999</v>
      </c>
      <c r="H31" s="859"/>
      <c r="I31" s="846">
        <v>4.7000000000000002E-3</v>
      </c>
      <c r="J31" s="846">
        <v>0.67869999999999997</v>
      </c>
      <c r="K31" s="846">
        <v>4.032</v>
      </c>
      <c r="L31" s="846">
        <v>16.734400000000001</v>
      </c>
      <c r="M31" s="846">
        <v>6.1737000000000002</v>
      </c>
      <c r="N31" s="848">
        <v>9.0612999999999992</v>
      </c>
      <c r="O31" s="846">
        <v>8.0668000000000006</v>
      </c>
      <c r="P31" s="846">
        <v>21.7393</v>
      </c>
      <c r="Q31" s="846">
        <v>19.100899999999999</v>
      </c>
      <c r="R31" s="846">
        <v>19.3429</v>
      </c>
      <c r="S31" s="846">
        <v>18.925599999999999</v>
      </c>
      <c r="T31" s="846">
        <v>6.4664999999999999</v>
      </c>
      <c r="U31" s="846">
        <v>7.7115999999999998</v>
      </c>
      <c r="V31" s="846">
        <v>6.7858000000000001</v>
      </c>
      <c r="W31" s="846">
        <v>4.1498999999999997</v>
      </c>
      <c r="X31" s="846">
        <v>20.347799999999999</v>
      </c>
      <c r="Y31" s="859"/>
      <c r="Z31" s="844">
        <v>12</v>
      </c>
      <c r="AA31" s="844">
        <v>12</v>
      </c>
      <c r="AB31" s="844">
        <v>4</v>
      </c>
      <c r="AC31" s="844">
        <v>4</v>
      </c>
      <c r="AD31" s="844">
        <v>4</v>
      </c>
      <c r="AE31" s="844">
        <v>6</v>
      </c>
      <c r="AF31" s="844">
        <v>7</v>
      </c>
      <c r="AG31" s="844">
        <v>8</v>
      </c>
      <c r="AH31" s="844">
        <v>9</v>
      </c>
      <c r="AI31" s="844">
        <v>4</v>
      </c>
      <c r="AJ31" s="844">
        <v>4</v>
      </c>
      <c r="AK31" s="844">
        <v>4</v>
      </c>
      <c r="AL31" s="844">
        <v>11</v>
      </c>
      <c r="AM31" s="844">
        <v>6</v>
      </c>
      <c r="AN31" s="844">
        <v>2</v>
      </c>
      <c r="AO31" s="858"/>
      <c r="AP31" s="846">
        <v>20.32</v>
      </c>
      <c r="AQ31" s="846">
        <v>22.57</v>
      </c>
      <c r="AR31" s="846">
        <v>18.96</v>
      </c>
      <c r="AS31" s="846">
        <v>15.2</v>
      </c>
      <c r="AT31" s="846">
        <v>15.08</v>
      </c>
      <c r="AU31" s="849"/>
      <c r="AV31" s="844">
        <v>4</v>
      </c>
      <c r="AW31" s="844">
        <v>7</v>
      </c>
      <c r="AX31" s="844">
        <v>8</v>
      </c>
      <c r="AY31" s="844">
        <v>5</v>
      </c>
      <c r="AZ31" s="844">
        <v>4</v>
      </c>
      <c r="BA31" s="851"/>
      <c r="BB31" s="846">
        <v>16.022675105364598</v>
      </c>
      <c r="BC31" s="852">
        <v>0.94650595496284096</v>
      </c>
      <c r="BD31" s="852">
        <v>8.8072243650955603E-2</v>
      </c>
      <c r="BE31" s="852">
        <v>0.109471802861854</v>
      </c>
      <c r="BF31" s="859"/>
      <c r="BG31" s="846">
        <v>12.075900000000001</v>
      </c>
      <c r="BH31" s="846">
        <v>72.009500000000003</v>
      </c>
      <c r="BI31" s="846">
        <v>14.0023</v>
      </c>
      <c r="BJ31" s="846">
        <v>1.9123000000000001</v>
      </c>
      <c r="BK31" s="858"/>
      <c r="BL31" s="860" t="s">
        <v>1453</v>
      </c>
      <c r="BM31" s="860" t="s">
        <v>1454</v>
      </c>
      <c r="BN31" s="860" t="s">
        <v>1455</v>
      </c>
      <c r="BO31" s="860" t="s">
        <v>1456</v>
      </c>
      <c r="BP31" s="860" t="s">
        <v>1457</v>
      </c>
      <c r="BQ31" s="858"/>
      <c r="BR31" s="856" t="s">
        <v>443</v>
      </c>
    </row>
    <row r="32" spans="1:70" s="355" customFormat="1" x14ac:dyDescent="0.25">
      <c r="A32" s="345" t="s">
        <v>1546</v>
      </c>
      <c r="B32" s="668"/>
      <c r="C32" s="719">
        <v>41275</v>
      </c>
      <c r="D32" s="668"/>
      <c r="E32" s="346">
        <v>49320.800000000003</v>
      </c>
      <c r="F32" s="668"/>
      <c r="G32" s="347">
        <v>4951.1108999999997</v>
      </c>
      <c r="H32" s="349"/>
      <c r="I32" s="348">
        <v>3.8999999999999998E-3</v>
      </c>
      <c r="J32" s="348">
        <v>0.65939999999999999</v>
      </c>
      <c r="K32" s="348">
        <v>2.1897000000000002</v>
      </c>
      <c r="L32" s="348">
        <v>14.801600000000001</v>
      </c>
      <c r="M32" s="348">
        <v>6.6694000000000004</v>
      </c>
      <c r="N32" s="350">
        <v>9.2187000000000001</v>
      </c>
      <c r="O32" s="348">
        <v>8.6927000000000003</v>
      </c>
      <c r="P32" s="348">
        <v>24.2166</v>
      </c>
      <c r="Q32" s="348">
        <v>21.9178</v>
      </c>
      <c r="R32" s="348">
        <v>19.851400000000002</v>
      </c>
      <c r="S32" s="348">
        <v>17.828900000000001</v>
      </c>
      <c r="T32" s="348">
        <v>6.5937000000000001</v>
      </c>
      <c r="U32" s="348">
        <v>10.2386</v>
      </c>
      <c r="V32" s="348">
        <v>6.8266</v>
      </c>
      <c r="W32" s="348">
        <v>2.3818999999999999</v>
      </c>
      <c r="X32" s="348">
        <v>18.5151</v>
      </c>
      <c r="Y32" s="349"/>
      <c r="Z32" s="346">
        <v>13</v>
      </c>
      <c r="AA32" s="346">
        <v>13</v>
      </c>
      <c r="AB32" s="346">
        <v>15</v>
      </c>
      <c r="AC32" s="346">
        <v>7</v>
      </c>
      <c r="AD32" s="346">
        <v>3</v>
      </c>
      <c r="AE32" s="346">
        <v>5</v>
      </c>
      <c r="AF32" s="346">
        <v>5</v>
      </c>
      <c r="AG32" s="346">
        <v>5</v>
      </c>
      <c r="AH32" s="346">
        <v>3</v>
      </c>
      <c r="AI32" s="346">
        <v>3</v>
      </c>
      <c r="AJ32" s="346">
        <v>7</v>
      </c>
      <c r="AK32" s="346">
        <v>3</v>
      </c>
      <c r="AL32" s="346">
        <v>4</v>
      </c>
      <c r="AM32" s="346">
        <v>5</v>
      </c>
      <c r="AN32" s="346">
        <v>13</v>
      </c>
      <c r="AO32" s="668"/>
      <c r="AP32" s="348">
        <v>21.31</v>
      </c>
      <c r="AQ32" s="348">
        <v>24.18</v>
      </c>
      <c r="AR32" s="348">
        <v>20.7</v>
      </c>
      <c r="AS32" s="348">
        <v>15.14</v>
      </c>
      <c r="AT32" s="348">
        <v>14.91</v>
      </c>
      <c r="AU32" s="351"/>
      <c r="AV32" s="346">
        <v>3</v>
      </c>
      <c r="AW32" s="346">
        <v>3</v>
      </c>
      <c r="AX32" s="346">
        <v>5</v>
      </c>
      <c r="AY32" s="346">
        <v>6</v>
      </c>
      <c r="AZ32" s="346">
        <v>6</v>
      </c>
      <c r="BA32" s="362"/>
      <c r="BB32" s="348">
        <v>15.763271941267099</v>
      </c>
      <c r="BC32" s="375">
        <v>0.98573505421680696</v>
      </c>
      <c r="BD32" s="375">
        <v>9.9863594468455899E-2</v>
      </c>
      <c r="BE32" s="375">
        <v>0.21854608349034901</v>
      </c>
      <c r="BF32" s="349"/>
      <c r="BG32" s="348">
        <v>20.817299999999999</v>
      </c>
      <c r="BH32" s="348">
        <v>67.602000000000004</v>
      </c>
      <c r="BI32" s="348">
        <v>10.269500000000001</v>
      </c>
      <c r="BJ32" s="348">
        <v>1.3111999999999999</v>
      </c>
      <c r="BK32" s="668"/>
      <c r="BL32" s="353" t="s">
        <v>1459</v>
      </c>
      <c r="BM32" s="353" t="s">
        <v>1460</v>
      </c>
      <c r="BN32" s="353" t="s">
        <v>1461</v>
      </c>
      <c r="BO32" s="353" t="s">
        <v>1462</v>
      </c>
      <c r="BP32" s="353" t="s">
        <v>1463</v>
      </c>
      <c r="BQ32" s="668"/>
      <c r="BR32" s="354" t="s">
        <v>463</v>
      </c>
    </row>
    <row r="33" spans="1:70" s="355" customFormat="1" x14ac:dyDescent="0.25">
      <c r="A33" s="345" t="s">
        <v>1547</v>
      </c>
      <c r="B33" s="668"/>
      <c r="C33" s="719">
        <v>41694</v>
      </c>
      <c r="D33" s="668"/>
      <c r="E33" s="346">
        <v>37357</v>
      </c>
      <c r="F33" s="668"/>
      <c r="G33" s="347">
        <v>108.4143</v>
      </c>
      <c r="H33" s="349"/>
      <c r="I33" s="348">
        <v>0.33189999999999997</v>
      </c>
      <c r="J33" s="348">
        <v>-0.48720000000000002</v>
      </c>
      <c r="K33" s="348">
        <v>2.2826</v>
      </c>
      <c r="L33" s="348">
        <v>13.3331</v>
      </c>
      <c r="M33" s="348">
        <v>-5.5838999999999999</v>
      </c>
      <c r="N33" s="350">
        <v>-7.6271000000000004</v>
      </c>
      <c r="O33" s="348">
        <v>0.88149999999999995</v>
      </c>
      <c r="P33" s="348">
        <v>18.909300000000002</v>
      </c>
      <c r="Q33" s="348">
        <v>23.189</v>
      </c>
      <c r="R33" s="348">
        <v>17.6555</v>
      </c>
      <c r="S33" s="348">
        <v>16.628699999999998</v>
      </c>
      <c r="T33" s="348">
        <v>-4.6513</v>
      </c>
      <c r="U33" s="348">
        <v>-4.2977999999999996</v>
      </c>
      <c r="V33" s="348">
        <v>-9.5023</v>
      </c>
      <c r="W33" s="348">
        <v>2.0028000000000001</v>
      </c>
      <c r="X33" s="348">
        <v>21.311299999999999</v>
      </c>
      <c r="Y33" s="349"/>
      <c r="Z33" s="346">
        <v>7</v>
      </c>
      <c r="AA33" s="346">
        <v>17</v>
      </c>
      <c r="AB33" s="346">
        <v>13</v>
      </c>
      <c r="AC33" s="346">
        <v>15</v>
      </c>
      <c r="AD33" s="346">
        <v>17</v>
      </c>
      <c r="AE33" s="346">
        <v>17</v>
      </c>
      <c r="AF33" s="346">
        <v>17</v>
      </c>
      <c r="AG33" s="346">
        <v>14</v>
      </c>
      <c r="AH33" s="346">
        <v>1</v>
      </c>
      <c r="AI33" s="346">
        <v>10</v>
      </c>
      <c r="AJ33" s="346">
        <v>9</v>
      </c>
      <c r="AK33" s="346">
        <v>17</v>
      </c>
      <c r="AL33" s="346">
        <v>17</v>
      </c>
      <c r="AM33" s="346">
        <v>17</v>
      </c>
      <c r="AN33" s="346">
        <v>15</v>
      </c>
      <c r="AO33" s="668"/>
      <c r="AP33" s="348">
        <v>19.88</v>
      </c>
      <c r="AQ33" s="348">
        <v>22.51</v>
      </c>
      <c r="AR33" s="348">
        <v>16.920000000000002</v>
      </c>
      <c r="AS33" s="348">
        <v>6.34</v>
      </c>
      <c r="AT33" s="348">
        <v>-3.72</v>
      </c>
      <c r="AU33" s="351"/>
      <c r="AV33" s="346">
        <v>8</v>
      </c>
      <c r="AW33" s="346">
        <v>8</v>
      </c>
      <c r="AX33" s="346">
        <v>10</v>
      </c>
      <c r="AY33" s="346">
        <v>17</v>
      </c>
      <c r="AZ33" s="346">
        <v>17</v>
      </c>
      <c r="BA33" s="362"/>
      <c r="BB33" s="348">
        <v>17.1417250116064</v>
      </c>
      <c r="BC33" s="375">
        <v>0.93477686097420998</v>
      </c>
      <c r="BD33" s="375">
        <v>7.1898131747921507E-2</v>
      </c>
      <c r="BE33" s="375">
        <v>-5.3092717697446903E-2</v>
      </c>
      <c r="BF33" s="349"/>
      <c r="BG33" s="348">
        <v>17.8645</v>
      </c>
      <c r="BH33" s="348">
        <v>75.5077</v>
      </c>
      <c r="BI33" s="348" t="s">
        <v>430</v>
      </c>
      <c r="BJ33" s="348">
        <v>6.6277999999999997</v>
      </c>
      <c r="BK33" s="668"/>
      <c r="BL33" s="353" t="s">
        <v>1465</v>
      </c>
      <c r="BM33" s="353" t="s">
        <v>1466</v>
      </c>
      <c r="BN33" s="353" t="s">
        <v>1467</v>
      </c>
      <c r="BO33" s="353" t="s">
        <v>1468</v>
      </c>
      <c r="BP33" s="353" t="s">
        <v>1469</v>
      </c>
      <c r="BQ33" s="668"/>
      <c r="BR33" s="354" t="s">
        <v>443</v>
      </c>
    </row>
    <row r="34" spans="1:70" s="355" customFormat="1" x14ac:dyDescent="0.25">
      <c r="A34" s="345" t="s">
        <v>1548</v>
      </c>
      <c r="B34" s="668"/>
      <c r="C34" s="719">
        <v>41275</v>
      </c>
      <c r="D34" s="668"/>
      <c r="E34" s="346">
        <v>34090.199999999997</v>
      </c>
      <c r="F34" s="668"/>
      <c r="G34" s="347">
        <v>140.31</v>
      </c>
      <c r="H34" s="349"/>
      <c r="I34" s="348">
        <v>4.99E-2</v>
      </c>
      <c r="J34" s="348">
        <v>1.0078</v>
      </c>
      <c r="K34" s="348">
        <v>2.9647000000000001</v>
      </c>
      <c r="L34" s="348">
        <v>14.454700000000001</v>
      </c>
      <c r="M34" s="348">
        <v>5.8784000000000001</v>
      </c>
      <c r="N34" s="350">
        <v>6.7971000000000004</v>
      </c>
      <c r="O34" s="348">
        <v>6.1512000000000002</v>
      </c>
      <c r="P34" s="348">
        <v>18.977599999999999</v>
      </c>
      <c r="Q34" s="348">
        <v>16.012599999999999</v>
      </c>
      <c r="R34" s="348">
        <v>18.636700000000001</v>
      </c>
      <c r="S34" s="348">
        <v>16.788699999999999</v>
      </c>
      <c r="T34" s="348">
        <v>6.2390999999999996</v>
      </c>
      <c r="U34" s="348">
        <v>7.9889000000000001</v>
      </c>
      <c r="V34" s="348">
        <v>4.5294999999999996</v>
      </c>
      <c r="W34" s="348">
        <v>2.9647000000000001</v>
      </c>
      <c r="X34" s="348">
        <v>18.836300000000001</v>
      </c>
      <c r="Y34" s="349"/>
      <c r="Z34" s="346">
        <v>11</v>
      </c>
      <c r="AA34" s="346">
        <v>7</v>
      </c>
      <c r="AB34" s="346">
        <v>7</v>
      </c>
      <c r="AC34" s="346">
        <v>8</v>
      </c>
      <c r="AD34" s="346">
        <v>6</v>
      </c>
      <c r="AE34" s="346">
        <v>12</v>
      </c>
      <c r="AF34" s="346">
        <v>11</v>
      </c>
      <c r="AG34" s="346">
        <v>13</v>
      </c>
      <c r="AH34" s="346">
        <v>13</v>
      </c>
      <c r="AI34" s="346">
        <v>7</v>
      </c>
      <c r="AJ34" s="346">
        <v>8</v>
      </c>
      <c r="AK34" s="346">
        <v>6</v>
      </c>
      <c r="AL34" s="346">
        <v>9</v>
      </c>
      <c r="AM34" s="346">
        <v>10</v>
      </c>
      <c r="AN34" s="346">
        <v>8</v>
      </c>
      <c r="AO34" s="668"/>
      <c r="AP34" s="348">
        <v>18.68</v>
      </c>
      <c r="AQ34" s="348">
        <v>18.88</v>
      </c>
      <c r="AR34" s="348">
        <v>16.100000000000001</v>
      </c>
      <c r="AS34" s="348">
        <v>13.21</v>
      </c>
      <c r="AT34" s="348">
        <v>13.5</v>
      </c>
      <c r="AU34" s="351"/>
      <c r="AV34" s="346">
        <v>9</v>
      </c>
      <c r="AW34" s="346">
        <v>12</v>
      </c>
      <c r="AX34" s="346">
        <v>12</v>
      </c>
      <c r="AY34" s="346">
        <v>9</v>
      </c>
      <c r="AZ34" s="346">
        <v>7</v>
      </c>
      <c r="BA34" s="362"/>
      <c r="BB34" s="348">
        <v>14.8794781543764</v>
      </c>
      <c r="BC34" s="375">
        <v>0.89730439521802596</v>
      </c>
      <c r="BD34" s="375">
        <v>8.0065977229338697E-2</v>
      </c>
      <c r="BE34" s="375">
        <v>1.35461583360117E-2</v>
      </c>
      <c r="BF34" s="349"/>
      <c r="BG34" s="348">
        <v>14.0871</v>
      </c>
      <c r="BH34" s="348">
        <v>73.214399999999998</v>
      </c>
      <c r="BI34" s="348">
        <v>4.1712400000000001</v>
      </c>
      <c r="BJ34" s="348">
        <v>8.5272600000000001</v>
      </c>
      <c r="BK34" s="668"/>
      <c r="BL34" s="353" t="s">
        <v>1471</v>
      </c>
      <c r="BM34" s="353" t="s">
        <v>1472</v>
      </c>
      <c r="BN34" s="353" t="s">
        <v>1473</v>
      </c>
      <c r="BO34" s="353" t="s">
        <v>1474</v>
      </c>
      <c r="BP34" s="353" t="s">
        <v>1475</v>
      </c>
      <c r="BQ34" s="668"/>
      <c r="BR34" s="354" t="s">
        <v>476</v>
      </c>
    </row>
    <row r="35" spans="1:70" s="355" customFormat="1" x14ac:dyDescent="0.25">
      <c r="A35" s="345" t="s">
        <v>1549</v>
      </c>
      <c r="B35" s="668"/>
      <c r="C35" s="719">
        <v>41275</v>
      </c>
      <c r="D35" s="668"/>
      <c r="E35" s="346">
        <v>24077.7</v>
      </c>
      <c r="F35" s="668"/>
      <c r="G35" s="347">
        <v>271.93959999999998</v>
      </c>
      <c r="H35" s="349"/>
      <c r="I35" s="348">
        <v>0.21759999999999999</v>
      </c>
      <c r="J35" s="348">
        <v>1.8212999999999999</v>
      </c>
      <c r="K35" s="348">
        <v>2.6453000000000002</v>
      </c>
      <c r="L35" s="348">
        <v>13.669</v>
      </c>
      <c r="M35" s="348">
        <v>3.1941999999999999</v>
      </c>
      <c r="N35" s="350">
        <v>3.4973999999999998</v>
      </c>
      <c r="O35" s="348">
        <v>2.5091999999999999</v>
      </c>
      <c r="P35" s="348">
        <v>14.0549</v>
      </c>
      <c r="Q35" s="348">
        <v>16.2242</v>
      </c>
      <c r="R35" s="348">
        <v>15.3566</v>
      </c>
      <c r="S35" s="348">
        <v>16.241099999999999</v>
      </c>
      <c r="T35" s="348">
        <v>2.4100999999999999</v>
      </c>
      <c r="U35" s="348">
        <v>7.7632000000000003</v>
      </c>
      <c r="V35" s="348">
        <v>0.96230000000000004</v>
      </c>
      <c r="W35" s="348">
        <v>2.6989000000000001</v>
      </c>
      <c r="X35" s="348">
        <v>18.416499999999999</v>
      </c>
      <c r="Y35" s="349"/>
      <c r="Z35" s="346">
        <v>8</v>
      </c>
      <c r="AA35" s="346">
        <v>3</v>
      </c>
      <c r="AB35" s="346">
        <v>10</v>
      </c>
      <c r="AC35" s="346">
        <v>14</v>
      </c>
      <c r="AD35" s="346">
        <v>10</v>
      </c>
      <c r="AE35" s="346">
        <v>13</v>
      </c>
      <c r="AF35" s="346">
        <v>16</v>
      </c>
      <c r="AG35" s="346">
        <v>16</v>
      </c>
      <c r="AH35" s="346">
        <v>12</v>
      </c>
      <c r="AI35" s="346">
        <v>14</v>
      </c>
      <c r="AJ35" s="346">
        <v>12</v>
      </c>
      <c r="AK35" s="346">
        <v>12</v>
      </c>
      <c r="AL35" s="346">
        <v>10</v>
      </c>
      <c r="AM35" s="346">
        <v>13</v>
      </c>
      <c r="AN35" s="346">
        <v>10</v>
      </c>
      <c r="AO35" s="668"/>
      <c r="AP35" s="348">
        <v>17.18</v>
      </c>
      <c r="AQ35" s="348">
        <v>19.23</v>
      </c>
      <c r="AR35" s="348">
        <v>13.57</v>
      </c>
      <c r="AS35" s="348">
        <v>8.24</v>
      </c>
      <c r="AT35" s="348">
        <v>10.01</v>
      </c>
      <c r="AU35" s="351"/>
      <c r="AV35" s="346">
        <v>12</v>
      </c>
      <c r="AW35" s="346">
        <v>11</v>
      </c>
      <c r="AX35" s="346">
        <v>15</v>
      </c>
      <c r="AY35" s="346">
        <v>16</v>
      </c>
      <c r="AZ35" s="346">
        <v>12</v>
      </c>
      <c r="BA35" s="362"/>
      <c r="BB35" s="348">
        <v>14.5987115370837</v>
      </c>
      <c r="BC35" s="375">
        <v>0.87276559031754997</v>
      </c>
      <c r="BD35" s="375">
        <v>6.09629938271634E-2</v>
      </c>
      <c r="BE35" s="375">
        <v>-0.310288636437064</v>
      </c>
      <c r="BF35" s="349"/>
      <c r="BG35" s="348">
        <v>8.9702599999999997</v>
      </c>
      <c r="BH35" s="348">
        <v>70.421199999999999</v>
      </c>
      <c r="BI35" s="348">
        <v>16.054500000000001</v>
      </c>
      <c r="BJ35" s="348">
        <v>4.5540399999999996</v>
      </c>
      <c r="BK35" s="668"/>
      <c r="BL35" s="353" t="s">
        <v>1477</v>
      </c>
      <c r="BM35" s="353" t="s">
        <v>1478</v>
      </c>
      <c r="BN35" s="353" t="s">
        <v>1479</v>
      </c>
      <c r="BO35" s="353" t="s">
        <v>1480</v>
      </c>
      <c r="BP35" s="353" t="s">
        <v>1481</v>
      </c>
      <c r="BQ35" s="668"/>
      <c r="BR35" s="354" t="s">
        <v>450</v>
      </c>
    </row>
    <row r="36" spans="1:70" s="355" customFormat="1" x14ac:dyDescent="0.25">
      <c r="A36" s="345" t="s">
        <v>1550</v>
      </c>
      <c r="B36" s="668"/>
      <c r="C36" s="719">
        <v>41275</v>
      </c>
      <c r="D36" s="668"/>
      <c r="E36" s="346">
        <v>20291.599999999999</v>
      </c>
      <c r="F36" s="668"/>
      <c r="G36" s="347">
        <v>172.82</v>
      </c>
      <c r="H36" s="349"/>
      <c r="I36" s="348">
        <v>0.34310000000000002</v>
      </c>
      <c r="J36" s="348">
        <v>0.96630000000000005</v>
      </c>
      <c r="K36" s="348">
        <v>2.8500999999999999</v>
      </c>
      <c r="L36" s="348">
        <v>13.711600000000001</v>
      </c>
      <c r="M36" s="348">
        <v>3.5954000000000002</v>
      </c>
      <c r="N36" s="350">
        <v>7.0438000000000001</v>
      </c>
      <c r="O36" s="348">
        <v>5.2008000000000001</v>
      </c>
      <c r="P36" s="348">
        <v>19.863499999999998</v>
      </c>
      <c r="Q36" s="348">
        <v>13.629099999999999</v>
      </c>
      <c r="R36" s="348">
        <v>15.8047</v>
      </c>
      <c r="S36" s="348">
        <v>16.0808</v>
      </c>
      <c r="T36" s="348">
        <v>3.7827000000000002</v>
      </c>
      <c r="U36" s="348">
        <v>6.5429000000000004</v>
      </c>
      <c r="V36" s="348">
        <v>4.5246000000000004</v>
      </c>
      <c r="W36" s="348">
        <v>3.3860000000000001</v>
      </c>
      <c r="X36" s="348">
        <v>17.168399999999998</v>
      </c>
      <c r="Y36" s="349"/>
      <c r="Z36" s="346">
        <v>6</v>
      </c>
      <c r="AA36" s="346">
        <v>8</v>
      </c>
      <c r="AB36" s="346">
        <v>8</v>
      </c>
      <c r="AC36" s="346">
        <v>13</v>
      </c>
      <c r="AD36" s="346">
        <v>8</v>
      </c>
      <c r="AE36" s="346">
        <v>10</v>
      </c>
      <c r="AF36" s="346">
        <v>12</v>
      </c>
      <c r="AG36" s="346">
        <v>11</v>
      </c>
      <c r="AH36" s="346">
        <v>17</v>
      </c>
      <c r="AI36" s="346">
        <v>12</v>
      </c>
      <c r="AJ36" s="346">
        <v>15</v>
      </c>
      <c r="AK36" s="346">
        <v>8</v>
      </c>
      <c r="AL36" s="346">
        <v>13</v>
      </c>
      <c r="AM36" s="346">
        <v>11</v>
      </c>
      <c r="AN36" s="346">
        <v>4</v>
      </c>
      <c r="AO36" s="668"/>
      <c r="AP36" s="348">
        <v>15.8</v>
      </c>
      <c r="AQ36" s="348">
        <v>17.079999999999998</v>
      </c>
      <c r="AR36" s="348">
        <v>15.27</v>
      </c>
      <c r="AS36" s="348">
        <v>11.58</v>
      </c>
      <c r="AT36" s="348">
        <v>10.87</v>
      </c>
      <c r="AU36" s="351"/>
      <c r="AV36" s="346">
        <v>16</v>
      </c>
      <c r="AW36" s="346">
        <v>16</v>
      </c>
      <c r="AX36" s="346">
        <v>14</v>
      </c>
      <c r="AY36" s="346">
        <v>12</v>
      </c>
      <c r="AZ36" s="346">
        <v>11</v>
      </c>
      <c r="BA36" s="362"/>
      <c r="BB36" s="348">
        <v>15.8574100416168</v>
      </c>
      <c r="BC36" s="375">
        <v>0.96574080086982494</v>
      </c>
      <c r="BD36" s="375">
        <v>7.8524981167244504E-2</v>
      </c>
      <c r="BE36" s="375">
        <v>-8.2931016102973695E-2</v>
      </c>
      <c r="BF36" s="349"/>
      <c r="BG36" s="348">
        <v>14.811</v>
      </c>
      <c r="BH36" s="348">
        <v>67.815100000000001</v>
      </c>
      <c r="BI36" s="348">
        <v>12.9567</v>
      </c>
      <c r="BJ36" s="348">
        <v>4.4172000000000002</v>
      </c>
      <c r="BK36" s="668"/>
      <c r="BL36" s="353" t="s">
        <v>1483</v>
      </c>
      <c r="BM36" s="353" t="s">
        <v>1484</v>
      </c>
      <c r="BN36" s="353" t="s">
        <v>1485</v>
      </c>
      <c r="BO36" s="353" t="s">
        <v>1486</v>
      </c>
      <c r="BP36" s="353" t="s">
        <v>1487</v>
      </c>
      <c r="BQ36" s="668"/>
      <c r="BR36" s="354" t="s">
        <v>1488</v>
      </c>
    </row>
    <row r="37" spans="1:70" s="355" customFormat="1" x14ac:dyDescent="0.25">
      <c r="A37" s="345" t="s">
        <v>1551</v>
      </c>
      <c r="B37" s="668"/>
      <c r="C37" s="719">
        <v>43675</v>
      </c>
      <c r="D37" s="668"/>
      <c r="E37" s="346">
        <v>19424.400000000001</v>
      </c>
      <c r="F37" s="668"/>
      <c r="G37" s="347">
        <v>42.533000000000001</v>
      </c>
      <c r="H37" s="349"/>
      <c r="I37" s="348">
        <v>0.44159999999999999</v>
      </c>
      <c r="J37" s="348">
        <v>1.6442000000000001</v>
      </c>
      <c r="K37" s="348">
        <v>2.1937000000000002</v>
      </c>
      <c r="L37" s="348">
        <v>15.56</v>
      </c>
      <c r="M37" s="348">
        <v>3.4186999999999999</v>
      </c>
      <c r="N37" s="350">
        <v>10.194800000000001</v>
      </c>
      <c r="O37" s="348">
        <v>7.3196000000000003</v>
      </c>
      <c r="P37" s="348">
        <v>20.566199999999998</v>
      </c>
      <c r="Q37" s="348">
        <v>17.699100000000001</v>
      </c>
      <c r="R37" s="348" t="s">
        <v>430</v>
      </c>
      <c r="S37" s="348">
        <v>18.721</v>
      </c>
      <c r="T37" s="348">
        <v>2.5855999999999999</v>
      </c>
      <c r="U37" s="348">
        <v>8.5329999999999995</v>
      </c>
      <c r="V37" s="348">
        <v>8.0258000000000003</v>
      </c>
      <c r="W37" s="348">
        <v>2.4348999999999998</v>
      </c>
      <c r="X37" s="348">
        <v>23.308599999999998</v>
      </c>
      <c r="Y37" s="349"/>
      <c r="Z37" s="346">
        <v>5</v>
      </c>
      <c r="AA37" s="346">
        <v>4</v>
      </c>
      <c r="AB37" s="346">
        <v>14</v>
      </c>
      <c r="AC37" s="346">
        <v>6</v>
      </c>
      <c r="AD37" s="346">
        <v>9</v>
      </c>
      <c r="AE37" s="346">
        <v>4</v>
      </c>
      <c r="AF37" s="346">
        <v>9</v>
      </c>
      <c r="AG37" s="346">
        <v>9</v>
      </c>
      <c r="AH37" s="346">
        <v>10</v>
      </c>
      <c r="AI37" s="346" t="s">
        <v>430</v>
      </c>
      <c r="AJ37" s="346">
        <v>6</v>
      </c>
      <c r="AK37" s="346">
        <v>11</v>
      </c>
      <c r="AL37" s="346">
        <v>7</v>
      </c>
      <c r="AM37" s="346">
        <v>4</v>
      </c>
      <c r="AN37" s="346">
        <v>12</v>
      </c>
      <c r="AO37" s="668"/>
      <c r="AP37" s="348" t="s">
        <v>430</v>
      </c>
      <c r="AQ37" s="348" t="s">
        <v>430</v>
      </c>
      <c r="AR37" s="348">
        <v>17.21</v>
      </c>
      <c r="AS37" s="348">
        <v>13.3</v>
      </c>
      <c r="AT37" s="348">
        <v>13.1</v>
      </c>
      <c r="AU37" s="351"/>
      <c r="AV37" s="346" t="s">
        <v>430</v>
      </c>
      <c r="AW37" s="346" t="s">
        <v>430</v>
      </c>
      <c r="AX37" s="346">
        <v>9</v>
      </c>
      <c r="AY37" s="346">
        <v>8</v>
      </c>
      <c r="AZ37" s="346">
        <v>8</v>
      </c>
      <c r="BA37" s="362"/>
      <c r="BB37" s="348">
        <v>15.405969781807499</v>
      </c>
      <c r="BC37" s="375">
        <v>0.96777565437961099</v>
      </c>
      <c r="BD37" s="375">
        <v>8.6536181441085103E-2</v>
      </c>
      <c r="BE37" s="375">
        <v>2.2415255616117201E-3</v>
      </c>
      <c r="BF37" s="349"/>
      <c r="BG37" s="348">
        <v>10.6974</v>
      </c>
      <c r="BH37" s="348">
        <v>72.342100000000002</v>
      </c>
      <c r="BI37" s="348">
        <v>15.981999999999999</v>
      </c>
      <c r="BJ37" s="348">
        <v>0.97850000000000004</v>
      </c>
      <c r="BK37" s="668"/>
      <c r="BL37" s="353" t="s">
        <v>1490</v>
      </c>
      <c r="BM37" s="353" t="s">
        <v>1491</v>
      </c>
      <c r="BN37" s="353" t="s">
        <v>1492</v>
      </c>
      <c r="BO37" s="353" t="s">
        <v>1493</v>
      </c>
      <c r="BP37" s="353" t="s">
        <v>1494</v>
      </c>
      <c r="BQ37" s="668"/>
      <c r="BR37" s="354" t="s">
        <v>443</v>
      </c>
    </row>
    <row r="38" spans="1:70" s="355" customFormat="1" x14ac:dyDescent="0.25">
      <c r="A38" s="345" t="s">
        <v>1552</v>
      </c>
      <c r="B38" s="668"/>
      <c r="C38" s="719">
        <v>41275</v>
      </c>
      <c r="D38" s="668"/>
      <c r="E38" s="346">
        <v>17591.8</v>
      </c>
      <c r="F38" s="668"/>
      <c r="G38" s="347">
        <v>126.40900000000001</v>
      </c>
      <c r="H38" s="349"/>
      <c r="I38" s="348">
        <v>0.15609999999999999</v>
      </c>
      <c r="J38" s="348">
        <v>0.52490000000000003</v>
      </c>
      <c r="K38" s="348">
        <v>1.5521</v>
      </c>
      <c r="L38" s="348">
        <v>14.177199999999999</v>
      </c>
      <c r="M38" s="348">
        <v>3.1581999999999999</v>
      </c>
      <c r="N38" s="350">
        <v>7.0065999999999997</v>
      </c>
      <c r="O38" s="348">
        <v>9.2600999999999996</v>
      </c>
      <c r="P38" s="348">
        <v>24.619700000000002</v>
      </c>
      <c r="Q38" s="348">
        <v>21.029699999999998</v>
      </c>
      <c r="R38" s="348">
        <v>20.294699999999999</v>
      </c>
      <c r="S38" s="348">
        <v>16.5823</v>
      </c>
      <c r="T38" s="348">
        <v>2.9649000000000001</v>
      </c>
      <c r="U38" s="348">
        <v>9.2917000000000005</v>
      </c>
      <c r="V38" s="348">
        <v>4.4668000000000001</v>
      </c>
      <c r="W38" s="348">
        <v>1.5684</v>
      </c>
      <c r="X38" s="348">
        <v>21.464500000000001</v>
      </c>
      <c r="Y38" s="349"/>
      <c r="Z38" s="346">
        <v>9</v>
      </c>
      <c r="AA38" s="346">
        <v>14</v>
      </c>
      <c r="AB38" s="346">
        <v>16</v>
      </c>
      <c r="AC38" s="346">
        <v>9</v>
      </c>
      <c r="AD38" s="346">
        <v>11</v>
      </c>
      <c r="AE38" s="346">
        <v>11</v>
      </c>
      <c r="AF38" s="346">
        <v>4</v>
      </c>
      <c r="AG38" s="346">
        <v>4</v>
      </c>
      <c r="AH38" s="346">
        <v>5</v>
      </c>
      <c r="AI38" s="346">
        <v>2</v>
      </c>
      <c r="AJ38" s="346">
        <v>10</v>
      </c>
      <c r="AK38" s="346">
        <v>9</v>
      </c>
      <c r="AL38" s="346">
        <v>6</v>
      </c>
      <c r="AM38" s="346">
        <v>12</v>
      </c>
      <c r="AN38" s="346">
        <v>16</v>
      </c>
      <c r="AO38" s="668"/>
      <c r="AP38" s="348">
        <v>21.74</v>
      </c>
      <c r="AQ38" s="348">
        <v>24.59</v>
      </c>
      <c r="AR38" s="348">
        <v>20.86</v>
      </c>
      <c r="AS38" s="348">
        <v>15.81</v>
      </c>
      <c r="AT38" s="348">
        <v>11.92</v>
      </c>
      <c r="AU38" s="351"/>
      <c r="AV38" s="346">
        <v>2</v>
      </c>
      <c r="AW38" s="346">
        <v>2</v>
      </c>
      <c r="AX38" s="346">
        <v>4</v>
      </c>
      <c r="AY38" s="346">
        <v>4</v>
      </c>
      <c r="AZ38" s="346">
        <v>9</v>
      </c>
      <c r="BA38" s="362"/>
      <c r="BB38" s="348">
        <v>15.7410542755858</v>
      </c>
      <c r="BC38" s="375">
        <v>0.97341872467660895</v>
      </c>
      <c r="BD38" s="375">
        <v>0.100884318679878</v>
      </c>
      <c r="BE38" s="375">
        <v>0.24933263970185601</v>
      </c>
      <c r="BF38" s="349"/>
      <c r="BG38" s="348">
        <v>13.523300000000001</v>
      </c>
      <c r="BH38" s="348">
        <v>71.8857</v>
      </c>
      <c r="BI38" s="348">
        <v>10.6462</v>
      </c>
      <c r="BJ38" s="348">
        <v>3.9447999999999999</v>
      </c>
      <c r="BK38" s="668"/>
      <c r="BL38" s="353" t="s">
        <v>1496</v>
      </c>
      <c r="BM38" s="353" t="s">
        <v>1413</v>
      </c>
      <c r="BN38" s="353" t="s">
        <v>1497</v>
      </c>
      <c r="BO38" s="353" t="s">
        <v>1498</v>
      </c>
      <c r="BP38" s="353" t="s">
        <v>1499</v>
      </c>
      <c r="BQ38" s="668"/>
      <c r="BR38" s="354" t="s">
        <v>476</v>
      </c>
    </row>
    <row r="39" spans="1:70" s="355" customFormat="1" x14ac:dyDescent="0.25">
      <c r="A39" s="345" t="s">
        <v>1553</v>
      </c>
      <c r="B39" s="668"/>
      <c r="C39" s="719">
        <v>41275</v>
      </c>
      <c r="D39" s="668"/>
      <c r="E39" s="346">
        <v>15255.1</v>
      </c>
      <c r="F39" s="668"/>
      <c r="G39" s="347">
        <v>524.89049999999997</v>
      </c>
      <c r="H39" s="349"/>
      <c r="I39" s="348">
        <v>-0.30769999999999997</v>
      </c>
      <c r="J39" s="348">
        <v>1.9443999999999999</v>
      </c>
      <c r="K39" s="348">
        <v>5.0898000000000003</v>
      </c>
      <c r="L39" s="348">
        <v>24.62</v>
      </c>
      <c r="M39" s="348">
        <v>14.2141</v>
      </c>
      <c r="N39" s="350">
        <v>19.780999999999999</v>
      </c>
      <c r="O39" s="348">
        <v>12.268000000000001</v>
      </c>
      <c r="P39" s="348">
        <v>28.380800000000001</v>
      </c>
      <c r="Q39" s="348">
        <v>20.707100000000001</v>
      </c>
      <c r="R39" s="348">
        <v>19.070499999999999</v>
      </c>
      <c r="S39" s="348">
        <v>26.6035</v>
      </c>
      <c r="T39" s="348">
        <v>14.8344</v>
      </c>
      <c r="U39" s="348">
        <v>19.6297</v>
      </c>
      <c r="V39" s="348">
        <v>17.3614</v>
      </c>
      <c r="W39" s="348">
        <v>3.1981000000000002</v>
      </c>
      <c r="X39" s="348">
        <v>20.413799999999998</v>
      </c>
      <c r="Y39" s="349"/>
      <c r="Z39" s="346">
        <v>17</v>
      </c>
      <c r="AA39" s="346">
        <v>2</v>
      </c>
      <c r="AB39" s="346">
        <v>2</v>
      </c>
      <c r="AC39" s="346">
        <v>1</v>
      </c>
      <c r="AD39" s="346">
        <v>1</v>
      </c>
      <c r="AE39" s="346">
        <v>1</v>
      </c>
      <c r="AF39" s="346">
        <v>2</v>
      </c>
      <c r="AG39" s="346">
        <v>1</v>
      </c>
      <c r="AH39" s="346">
        <v>6</v>
      </c>
      <c r="AI39" s="346">
        <v>5</v>
      </c>
      <c r="AJ39" s="346">
        <v>1</v>
      </c>
      <c r="AK39" s="346">
        <v>1</v>
      </c>
      <c r="AL39" s="346">
        <v>1</v>
      </c>
      <c r="AM39" s="346">
        <v>1</v>
      </c>
      <c r="AN39" s="346">
        <v>5</v>
      </c>
      <c r="AO39" s="668"/>
      <c r="AP39" s="348">
        <v>19.920000000000002</v>
      </c>
      <c r="AQ39" s="348">
        <v>23.79</v>
      </c>
      <c r="AR39" s="348">
        <v>23.48</v>
      </c>
      <c r="AS39" s="348">
        <v>21.56</v>
      </c>
      <c r="AT39" s="348">
        <v>33.49</v>
      </c>
      <c r="AU39" s="351"/>
      <c r="AV39" s="346">
        <v>7</v>
      </c>
      <c r="AW39" s="346">
        <v>4</v>
      </c>
      <c r="AX39" s="346">
        <v>1</v>
      </c>
      <c r="AY39" s="346">
        <v>1</v>
      </c>
      <c r="AZ39" s="346">
        <v>1</v>
      </c>
      <c r="BA39" s="362"/>
      <c r="BB39" s="348">
        <v>17.763768741802799</v>
      </c>
      <c r="BC39" s="375">
        <v>1.06525828774656</v>
      </c>
      <c r="BD39" s="375">
        <v>0.105203794524161</v>
      </c>
      <c r="BE39" s="375">
        <v>0.40382073506271399</v>
      </c>
      <c r="BF39" s="349"/>
      <c r="BG39" s="348">
        <v>4.9723199999999999</v>
      </c>
      <c r="BH39" s="348">
        <v>74.165499999999994</v>
      </c>
      <c r="BI39" s="348">
        <v>19.753399999999999</v>
      </c>
      <c r="BJ39" s="348">
        <v>1.1087800000000001</v>
      </c>
      <c r="BK39" s="668"/>
      <c r="BL39" s="353" t="s">
        <v>1501</v>
      </c>
      <c r="BM39" s="353" t="s">
        <v>1502</v>
      </c>
      <c r="BN39" s="353" t="s">
        <v>1503</v>
      </c>
      <c r="BO39" s="353" t="s">
        <v>1504</v>
      </c>
      <c r="BP39" s="353" t="s">
        <v>1505</v>
      </c>
      <c r="BQ39" s="668"/>
      <c r="BR39" s="354" t="s">
        <v>518</v>
      </c>
    </row>
    <row r="40" spans="1:70" s="355" customFormat="1" x14ac:dyDescent="0.25">
      <c r="A40" s="345" t="s">
        <v>1554</v>
      </c>
      <c r="B40" s="668"/>
      <c r="C40" s="719">
        <v>41275</v>
      </c>
      <c r="D40" s="668"/>
      <c r="E40" s="346">
        <v>14017</v>
      </c>
      <c r="F40" s="668"/>
      <c r="G40" s="347">
        <v>1618.4926</v>
      </c>
      <c r="H40" s="349"/>
      <c r="I40" s="348">
        <v>3.7000000000000002E-3</v>
      </c>
      <c r="J40" s="348">
        <v>0.51670000000000005</v>
      </c>
      <c r="K40" s="348">
        <v>2.8148</v>
      </c>
      <c r="L40" s="348">
        <v>14.075200000000001</v>
      </c>
      <c r="M40" s="348">
        <v>2.8163</v>
      </c>
      <c r="N40" s="350">
        <v>8.3194999999999997</v>
      </c>
      <c r="O40" s="348">
        <v>8.4754000000000005</v>
      </c>
      <c r="P40" s="348">
        <v>23.292899999999999</v>
      </c>
      <c r="Q40" s="348">
        <v>19.836300000000001</v>
      </c>
      <c r="R40" s="348">
        <v>16.1751</v>
      </c>
      <c r="S40" s="348">
        <v>16.205100000000002</v>
      </c>
      <c r="T40" s="348">
        <v>2.8224</v>
      </c>
      <c r="U40" s="348">
        <v>8.2909000000000006</v>
      </c>
      <c r="V40" s="348">
        <v>6.4147999999999996</v>
      </c>
      <c r="W40" s="348">
        <v>2.0455999999999999</v>
      </c>
      <c r="X40" s="348">
        <v>17.995899999999999</v>
      </c>
      <c r="Y40" s="349"/>
      <c r="Z40" s="346">
        <v>14</v>
      </c>
      <c r="AA40" s="346">
        <v>15</v>
      </c>
      <c r="AB40" s="346">
        <v>9</v>
      </c>
      <c r="AC40" s="346">
        <v>10</v>
      </c>
      <c r="AD40" s="346">
        <v>12</v>
      </c>
      <c r="AE40" s="346">
        <v>7</v>
      </c>
      <c r="AF40" s="346">
        <v>6</v>
      </c>
      <c r="AG40" s="346">
        <v>6</v>
      </c>
      <c r="AH40" s="346">
        <v>8</v>
      </c>
      <c r="AI40" s="346">
        <v>11</v>
      </c>
      <c r="AJ40" s="346">
        <v>13</v>
      </c>
      <c r="AK40" s="346">
        <v>10</v>
      </c>
      <c r="AL40" s="346">
        <v>8</v>
      </c>
      <c r="AM40" s="346">
        <v>7</v>
      </c>
      <c r="AN40" s="346">
        <v>14</v>
      </c>
      <c r="AO40" s="668"/>
      <c r="AP40" s="348">
        <v>17.850000000000001</v>
      </c>
      <c r="AQ40" s="348">
        <v>21.57</v>
      </c>
      <c r="AR40" s="348">
        <v>19.36</v>
      </c>
      <c r="AS40" s="348">
        <v>14.12</v>
      </c>
      <c r="AT40" s="348">
        <v>11.66</v>
      </c>
      <c r="AU40" s="351"/>
      <c r="AV40" s="346">
        <v>11</v>
      </c>
      <c r="AW40" s="346">
        <v>9</v>
      </c>
      <c r="AX40" s="346">
        <v>7</v>
      </c>
      <c r="AY40" s="346">
        <v>7</v>
      </c>
      <c r="AZ40" s="346">
        <v>10</v>
      </c>
      <c r="BA40" s="362"/>
      <c r="BB40" s="348">
        <v>15.560330067975</v>
      </c>
      <c r="BC40" s="375">
        <v>0.970978327029274</v>
      </c>
      <c r="BD40" s="375">
        <v>9.7150300331800304E-2</v>
      </c>
      <c r="BE40" s="375">
        <v>0.176353997015848</v>
      </c>
      <c r="BF40" s="349"/>
      <c r="BG40" s="348">
        <v>9.5404800000000005</v>
      </c>
      <c r="BH40" s="348">
        <v>72.195599999999999</v>
      </c>
      <c r="BI40" s="348">
        <v>15.0244</v>
      </c>
      <c r="BJ40" s="348">
        <v>3.2395200000000002</v>
      </c>
      <c r="BK40" s="668"/>
      <c r="BL40" s="353" t="s">
        <v>1507</v>
      </c>
      <c r="BM40" s="353" t="s">
        <v>1508</v>
      </c>
      <c r="BN40" s="353" t="s">
        <v>1509</v>
      </c>
      <c r="BO40" s="353" t="s">
        <v>1510</v>
      </c>
      <c r="BP40" s="353" t="s">
        <v>1511</v>
      </c>
      <c r="BQ40" s="668"/>
      <c r="BR40" s="354" t="s">
        <v>443</v>
      </c>
    </row>
    <row r="41" spans="1:70" s="355" customFormat="1" x14ac:dyDescent="0.25">
      <c r="A41" s="345" t="s">
        <v>1555</v>
      </c>
      <c r="B41" s="668"/>
      <c r="C41" s="719">
        <v>41275</v>
      </c>
      <c r="D41" s="668"/>
      <c r="E41" s="346">
        <v>13473.7</v>
      </c>
      <c r="F41" s="668"/>
      <c r="G41" s="347">
        <v>235.95</v>
      </c>
      <c r="H41" s="349"/>
      <c r="I41" s="348">
        <v>0.9153</v>
      </c>
      <c r="J41" s="348">
        <v>2.0367999999999999</v>
      </c>
      <c r="K41" s="348">
        <v>6.3987999999999996</v>
      </c>
      <c r="L41" s="348">
        <v>21.173999999999999</v>
      </c>
      <c r="M41" s="348">
        <v>6.1689999999999996</v>
      </c>
      <c r="N41" s="350">
        <v>10.717499999999999</v>
      </c>
      <c r="O41" s="348">
        <v>13.670500000000001</v>
      </c>
      <c r="P41" s="348">
        <v>27.028500000000001</v>
      </c>
      <c r="Q41" s="348">
        <v>22.234400000000001</v>
      </c>
      <c r="R41" s="348">
        <v>20.742699999999999</v>
      </c>
      <c r="S41" s="348">
        <v>24.446200000000001</v>
      </c>
      <c r="T41" s="348">
        <v>6.4467999999999996</v>
      </c>
      <c r="U41" s="348">
        <v>10.551500000000001</v>
      </c>
      <c r="V41" s="348">
        <v>8.3632000000000009</v>
      </c>
      <c r="W41" s="348">
        <v>6.1116999999999999</v>
      </c>
      <c r="X41" s="348">
        <v>21.201000000000001</v>
      </c>
      <c r="Y41" s="349"/>
      <c r="Z41" s="346">
        <v>1</v>
      </c>
      <c r="AA41" s="346">
        <v>1</v>
      </c>
      <c r="AB41" s="346">
        <v>1</v>
      </c>
      <c r="AC41" s="346">
        <v>2</v>
      </c>
      <c r="AD41" s="346">
        <v>5</v>
      </c>
      <c r="AE41" s="346">
        <v>3</v>
      </c>
      <c r="AF41" s="346">
        <v>1</v>
      </c>
      <c r="AG41" s="346">
        <v>2</v>
      </c>
      <c r="AH41" s="346">
        <v>2</v>
      </c>
      <c r="AI41" s="346">
        <v>1</v>
      </c>
      <c r="AJ41" s="346">
        <v>2</v>
      </c>
      <c r="AK41" s="346">
        <v>5</v>
      </c>
      <c r="AL41" s="346">
        <v>3</v>
      </c>
      <c r="AM41" s="346">
        <v>3</v>
      </c>
      <c r="AN41" s="346">
        <v>1</v>
      </c>
      <c r="AO41" s="668"/>
      <c r="AP41" s="348">
        <v>22.15</v>
      </c>
      <c r="AQ41" s="348">
        <v>25.06</v>
      </c>
      <c r="AR41" s="348">
        <v>23.25</v>
      </c>
      <c r="AS41" s="348">
        <v>20.16</v>
      </c>
      <c r="AT41" s="348">
        <v>18.48</v>
      </c>
      <c r="AU41" s="351"/>
      <c r="AV41" s="346">
        <v>1</v>
      </c>
      <c r="AW41" s="346">
        <v>1</v>
      </c>
      <c r="AX41" s="346">
        <v>2</v>
      </c>
      <c r="AY41" s="346">
        <v>2</v>
      </c>
      <c r="AZ41" s="346">
        <v>3</v>
      </c>
      <c r="BA41" s="362"/>
      <c r="BB41" s="348">
        <v>18.344306837652098</v>
      </c>
      <c r="BC41" s="375">
        <v>1.07921310961776</v>
      </c>
      <c r="BD41" s="375">
        <v>9.7194850437528096E-2</v>
      </c>
      <c r="BE41" s="375">
        <v>0.36640659155234301</v>
      </c>
      <c r="BF41" s="349"/>
      <c r="BG41" s="348">
        <v>17.869499999999999</v>
      </c>
      <c r="BH41" s="348">
        <v>63.950499999999998</v>
      </c>
      <c r="BI41" s="348">
        <v>16.717199999999998</v>
      </c>
      <c r="BJ41" s="348">
        <v>1.4628000000000001</v>
      </c>
      <c r="BK41" s="668"/>
      <c r="BL41" s="353" t="s">
        <v>1513</v>
      </c>
      <c r="BM41" s="353" t="s">
        <v>1514</v>
      </c>
      <c r="BN41" s="353" t="s">
        <v>1515</v>
      </c>
      <c r="BO41" s="353" t="s">
        <v>1516</v>
      </c>
      <c r="BP41" s="353" t="s">
        <v>1368</v>
      </c>
      <c r="BQ41" s="668"/>
      <c r="BR41" s="354" t="s">
        <v>518</v>
      </c>
    </row>
    <row r="42" spans="1:70" s="355" customFormat="1" x14ac:dyDescent="0.25">
      <c r="A42" s="345" t="s">
        <v>1556</v>
      </c>
      <c r="B42" s="668"/>
      <c r="C42" s="719">
        <v>41275</v>
      </c>
      <c r="D42" s="668"/>
      <c r="E42" s="346">
        <v>12527.8</v>
      </c>
      <c r="F42" s="668"/>
      <c r="G42" s="347">
        <v>3127.4085</v>
      </c>
      <c r="H42" s="349"/>
      <c r="I42" s="348">
        <v>0.65959999999999996</v>
      </c>
      <c r="J42" s="348">
        <v>0.89139999999999997</v>
      </c>
      <c r="K42" s="348">
        <v>3.0480999999999998</v>
      </c>
      <c r="L42" s="348">
        <v>12.903</v>
      </c>
      <c r="M42" s="348">
        <v>-1.2506999999999999</v>
      </c>
      <c r="N42" s="350">
        <v>1.3304</v>
      </c>
      <c r="O42" s="348">
        <v>3.6469999999999998</v>
      </c>
      <c r="P42" s="348">
        <v>19.351099999999999</v>
      </c>
      <c r="Q42" s="348">
        <v>15.9688</v>
      </c>
      <c r="R42" s="348">
        <v>15.565</v>
      </c>
      <c r="S42" s="348">
        <v>15.648400000000001</v>
      </c>
      <c r="T42" s="348">
        <v>-1.2312000000000001</v>
      </c>
      <c r="U42" s="348">
        <v>3.915</v>
      </c>
      <c r="V42" s="348">
        <v>-1.1445000000000001</v>
      </c>
      <c r="W42" s="348">
        <v>3.0305</v>
      </c>
      <c r="X42" s="348">
        <v>18.0642</v>
      </c>
      <c r="Y42" s="349"/>
      <c r="Z42" s="346">
        <v>3</v>
      </c>
      <c r="AA42" s="346">
        <v>9</v>
      </c>
      <c r="AB42" s="346">
        <v>6</v>
      </c>
      <c r="AC42" s="346">
        <v>16</v>
      </c>
      <c r="AD42" s="346">
        <v>16</v>
      </c>
      <c r="AE42" s="346">
        <v>16</v>
      </c>
      <c r="AF42" s="346">
        <v>14</v>
      </c>
      <c r="AG42" s="346">
        <v>12</v>
      </c>
      <c r="AH42" s="346">
        <v>14</v>
      </c>
      <c r="AI42" s="346">
        <v>13</v>
      </c>
      <c r="AJ42" s="346">
        <v>16</v>
      </c>
      <c r="AK42" s="346">
        <v>16</v>
      </c>
      <c r="AL42" s="346">
        <v>15</v>
      </c>
      <c r="AM42" s="346">
        <v>16</v>
      </c>
      <c r="AN42" s="346">
        <v>6</v>
      </c>
      <c r="AO42" s="668"/>
      <c r="AP42" s="348">
        <v>16.47</v>
      </c>
      <c r="AQ42" s="348">
        <v>18.59</v>
      </c>
      <c r="AR42" s="348">
        <v>15.86</v>
      </c>
      <c r="AS42" s="348">
        <v>9.9</v>
      </c>
      <c r="AT42" s="348">
        <v>4.8899999999999997</v>
      </c>
      <c r="AU42" s="351"/>
      <c r="AV42" s="346">
        <v>14</v>
      </c>
      <c r="AW42" s="346">
        <v>14</v>
      </c>
      <c r="AX42" s="346">
        <v>13</v>
      </c>
      <c r="AY42" s="346">
        <v>13</v>
      </c>
      <c r="AZ42" s="346">
        <v>16</v>
      </c>
      <c r="BA42" s="362"/>
      <c r="BB42" s="348">
        <v>15.2445692184611</v>
      </c>
      <c r="BC42" s="375">
        <v>0.95080521994929301</v>
      </c>
      <c r="BD42" s="375">
        <v>8.0095078367090705E-2</v>
      </c>
      <c r="BE42" s="375">
        <v>-3.6397944666953098E-2</v>
      </c>
      <c r="BF42" s="349"/>
      <c r="BG42" s="348">
        <v>12.3819</v>
      </c>
      <c r="BH42" s="348">
        <v>68.264600000000002</v>
      </c>
      <c r="BI42" s="348">
        <v>15.3523</v>
      </c>
      <c r="BJ42" s="348">
        <v>4.0011999999999999</v>
      </c>
      <c r="BK42" s="668"/>
      <c r="BL42" s="353" t="s">
        <v>1420</v>
      </c>
      <c r="BM42" s="353" t="s">
        <v>1518</v>
      </c>
      <c r="BN42" s="353" t="s">
        <v>1519</v>
      </c>
      <c r="BO42" s="353" t="s">
        <v>1520</v>
      </c>
      <c r="BP42" s="353" t="s">
        <v>1521</v>
      </c>
      <c r="BQ42" s="668"/>
      <c r="BR42" s="354" t="s">
        <v>518</v>
      </c>
    </row>
    <row r="43" spans="1:70" s="355" customFormat="1" x14ac:dyDescent="0.25">
      <c r="A43" s="345" t="s">
        <v>1557</v>
      </c>
      <c r="B43" s="668"/>
      <c r="C43" s="719">
        <v>41275</v>
      </c>
      <c r="D43" s="668"/>
      <c r="E43" s="346">
        <v>12209.1</v>
      </c>
      <c r="F43" s="668"/>
      <c r="G43" s="347">
        <v>346.57799999999997</v>
      </c>
      <c r="H43" s="349"/>
      <c r="I43" s="348">
        <v>8.2000000000000003E-2</v>
      </c>
      <c r="J43" s="348">
        <v>0.72670000000000001</v>
      </c>
      <c r="K43" s="348">
        <v>2.6063999999999998</v>
      </c>
      <c r="L43" s="348">
        <v>13.916700000000001</v>
      </c>
      <c r="M43" s="348">
        <v>2.2012</v>
      </c>
      <c r="N43" s="350">
        <v>3.0769000000000002</v>
      </c>
      <c r="O43" s="348">
        <v>3.1661000000000001</v>
      </c>
      <c r="P43" s="348">
        <v>15.552199999999999</v>
      </c>
      <c r="Q43" s="348">
        <v>14.849399999999999</v>
      </c>
      <c r="R43" s="348">
        <v>15.353300000000001</v>
      </c>
      <c r="S43" s="348">
        <v>16.1386</v>
      </c>
      <c r="T43" s="348">
        <v>2.0712000000000002</v>
      </c>
      <c r="U43" s="348">
        <v>5.4012000000000002</v>
      </c>
      <c r="V43" s="348">
        <v>0.67320000000000002</v>
      </c>
      <c r="W43" s="348">
        <v>2.8317999999999999</v>
      </c>
      <c r="X43" s="348">
        <v>18.203499999999998</v>
      </c>
      <c r="Y43" s="349"/>
      <c r="Z43" s="346">
        <v>10</v>
      </c>
      <c r="AA43" s="346">
        <v>11</v>
      </c>
      <c r="AB43" s="346">
        <v>11</v>
      </c>
      <c r="AC43" s="346">
        <v>12</v>
      </c>
      <c r="AD43" s="346">
        <v>13</v>
      </c>
      <c r="AE43" s="346">
        <v>14</v>
      </c>
      <c r="AF43" s="346">
        <v>15</v>
      </c>
      <c r="AG43" s="346">
        <v>15</v>
      </c>
      <c r="AH43" s="346">
        <v>15</v>
      </c>
      <c r="AI43" s="346">
        <v>15</v>
      </c>
      <c r="AJ43" s="346">
        <v>14</v>
      </c>
      <c r="AK43" s="346">
        <v>14</v>
      </c>
      <c r="AL43" s="346">
        <v>14</v>
      </c>
      <c r="AM43" s="346">
        <v>14</v>
      </c>
      <c r="AN43" s="346">
        <v>9</v>
      </c>
      <c r="AO43" s="668"/>
      <c r="AP43" s="348">
        <v>16.28</v>
      </c>
      <c r="AQ43" s="348">
        <v>17.82</v>
      </c>
      <c r="AR43" s="348">
        <v>13.3</v>
      </c>
      <c r="AS43" s="348">
        <v>8.68</v>
      </c>
      <c r="AT43" s="348">
        <v>8.4700000000000006</v>
      </c>
      <c r="AU43" s="351"/>
      <c r="AV43" s="346">
        <v>15</v>
      </c>
      <c r="AW43" s="346">
        <v>15</v>
      </c>
      <c r="AX43" s="346">
        <v>16</v>
      </c>
      <c r="AY43" s="346">
        <v>14</v>
      </c>
      <c r="AZ43" s="346">
        <v>14</v>
      </c>
      <c r="BA43" s="362"/>
      <c r="BB43" s="348">
        <v>14.7608171943874</v>
      </c>
      <c r="BC43" s="375">
        <v>0.91738629499012503</v>
      </c>
      <c r="BD43" s="375">
        <v>6.6140660585946198E-2</v>
      </c>
      <c r="BE43" s="375">
        <v>-0.28534416660018302</v>
      </c>
      <c r="BF43" s="349"/>
      <c r="BG43" s="348">
        <v>9.3167799999999996</v>
      </c>
      <c r="BH43" s="348">
        <v>68.389700000000005</v>
      </c>
      <c r="BI43" s="348">
        <v>20.688199999999998</v>
      </c>
      <c r="BJ43" s="348">
        <v>1.6053200000000001</v>
      </c>
      <c r="BK43" s="668"/>
      <c r="BL43" s="353" t="s">
        <v>1523</v>
      </c>
      <c r="BM43" s="353" t="s">
        <v>1524</v>
      </c>
      <c r="BN43" s="353" t="s">
        <v>1525</v>
      </c>
      <c r="BO43" s="353" t="s">
        <v>1526</v>
      </c>
      <c r="BP43" s="353" t="s">
        <v>1527</v>
      </c>
      <c r="BQ43" s="668"/>
      <c r="BR43" s="354" t="s">
        <v>518</v>
      </c>
    </row>
    <row r="44" spans="1:70" s="355" customFormat="1" x14ac:dyDescent="0.25">
      <c r="A44" s="345" t="s">
        <v>1558</v>
      </c>
      <c r="B44" s="668"/>
      <c r="C44" s="719">
        <v>41610</v>
      </c>
      <c r="D44" s="668"/>
      <c r="E44" s="346">
        <v>11062.8</v>
      </c>
      <c r="F44" s="668"/>
      <c r="G44" s="347">
        <v>76.12</v>
      </c>
      <c r="H44" s="349"/>
      <c r="I44" s="348">
        <v>-6.5600000000000006E-2</v>
      </c>
      <c r="J44" s="348">
        <v>0.76780000000000004</v>
      </c>
      <c r="K44" s="348">
        <v>2.4632999999999998</v>
      </c>
      <c r="L44" s="348">
        <v>13.9862</v>
      </c>
      <c r="M44" s="348">
        <v>2.0512000000000001</v>
      </c>
      <c r="N44" s="350">
        <v>1.8055000000000001</v>
      </c>
      <c r="O44" s="348">
        <v>3.7696999999999998</v>
      </c>
      <c r="P44" s="348">
        <v>13.8247</v>
      </c>
      <c r="Q44" s="348">
        <v>14.034700000000001</v>
      </c>
      <c r="R44" s="348">
        <v>17.688600000000001</v>
      </c>
      <c r="S44" s="348">
        <v>16.4983</v>
      </c>
      <c r="T44" s="348">
        <v>2.2843</v>
      </c>
      <c r="U44" s="348">
        <v>2.5461</v>
      </c>
      <c r="V44" s="348">
        <v>-0.57469999999999999</v>
      </c>
      <c r="W44" s="348">
        <v>2.6429</v>
      </c>
      <c r="X44" s="348">
        <v>17.528500000000001</v>
      </c>
      <c r="Y44" s="349"/>
      <c r="Z44" s="346">
        <v>16</v>
      </c>
      <c r="AA44" s="346">
        <v>10</v>
      </c>
      <c r="AB44" s="346">
        <v>12</v>
      </c>
      <c r="AC44" s="346">
        <v>11</v>
      </c>
      <c r="AD44" s="346">
        <v>14</v>
      </c>
      <c r="AE44" s="346">
        <v>15</v>
      </c>
      <c r="AF44" s="346">
        <v>13</v>
      </c>
      <c r="AG44" s="346">
        <v>17</v>
      </c>
      <c r="AH44" s="346">
        <v>16</v>
      </c>
      <c r="AI44" s="346">
        <v>9</v>
      </c>
      <c r="AJ44" s="346">
        <v>11</v>
      </c>
      <c r="AK44" s="346">
        <v>13</v>
      </c>
      <c r="AL44" s="346">
        <v>16</v>
      </c>
      <c r="AM44" s="346">
        <v>15</v>
      </c>
      <c r="AN44" s="346">
        <v>11</v>
      </c>
      <c r="AO44" s="668"/>
      <c r="AP44" s="348">
        <v>18.28</v>
      </c>
      <c r="AQ44" s="348">
        <v>18.84</v>
      </c>
      <c r="AR44" s="348">
        <v>11.65</v>
      </c>
      <c r="AS44" s="348">
        <v>8.5</v>
      </c>
      <c r="AT44" s="348">
        <v>6.31</v>
      </c>
      <c r="AU44" s="351"/>
      <c r="AV44" s="346">
        <v>10</v>
      </c>
      <c r="AW44" s="346">
        <v>13</v>
      </c>
      <c r="AX44" s="346">
        <v>17</v>
      </c>
      <c r="AY44" s="346">
        <v>15</v>
      </c>
      <c r="AZ44" s="346">
        <v>15</v>
      </c>
      <c r="BA44" s="362"/>
      <c r="BB44" s="348">
        <v>14.5531704445836</v>
      </c>
      <c r="BC44" s="375">
        <v>0.87658802478227904</v>
      </c>
      <c r="BD44" s="375">
        <v>5.4611824310608001E-2</v>
      </c>
      <c r="BE44" s="375">
        <v>-0.41075140854103198</v>
      </c>
      <c r="BF44" s="349"/>
      <c r="BG44" s="348">
        <v>18.78</v>
      </c>
      <c r="BH44" s="348">
        <v>68.906099999999995</v>
      </c>
      <c r="BI44" s="348">
        <v>9.3478600000000007</v>
      </c>
      <c r="BJ44" s="348">
        <v>2.96604</v>
      </c>
      <c r="BK44" s="668"/>
      <c r="BL44" s="353" t="s">
        <v>1529</v>
      </c>
      <c r="BM44" s="353" t="s">
        <v>1530</v>
      </c>
      <c r="BN44" s="353" t="s">
        <v>993</v>
      </c>
      <c r="BO44" s="353" t="s">
        <v>1531</v>
      </c>
      <c r="BP44" s="353" t="s">
        <v>1532</v>
      </c>
      <c r="BQ44" s="668"/>
      <c r="BR44" s="354" t="s">
        <v>602</v>
      </c>
    </row>
    <row r="45" spans="1:70" s="355" customFormat="1" x14ac:dyDescent="0.25">
      <c r="A45" s="345" t="s">
        <v>1559</v>
      </c>
      <c r="B45" s="668"/>
      <c r="C45" s="719">
        <v>41275</v>
      </c>
      <c r="D45" s="668"/>
      <c r="E45" s="346">
        <v>7943.21</v>
      </c>
      <c r="F45" s="668"/>
      <c r="G45" s="347">
        <v>385.77</v>
      </c>
      <c r="H45" s="349"/>
      <c r="I45" s="348">
        <v>-5.1999999999999998E-3</v>
      </c>
      <c r="J45" s="348">
        <v>-0.1656</v>
      </c>
      <c r="K45" s="348">
        <v>1.2706</v>
      </c>
      <c r="L45" s="348">
        <v>16.465900000000001</v>
      </c>
      <c r="M45" s="348">
        <v>9.2864000000000004</v>
      </c>
      <c r="N45" s="350">
        <v>15.2309</v>
      </c>
      <c r="O45" s="348">
        <v>9.7384000000000004</v>
      </c>
      <c r="P45" s="348">
        <v>25.953199999999999</v>
      </c>
      <c r="Q45" s="348">
        <v>19.909600000000001</v>
      </c>
      <c r="R45" s="348">
        <v>18.5167</v>
      </c>
      <c r="S45" s="348">
        <v>18.892299999999999</v>
      </c>
      <c r="T45" s="348">
        <v>8.7994000000000003</v>
      </c>
      <c r="U45" s="348">
        <v>17.526800000000001</v>
      </c>
      <c r="V45" s="348">
        <v>13.023</v>
      </c>
      <c r="W45" s="348">
        <v>1.3078000000000001</v>
      </c>
      <c r="X45" s="348">
        <v>19.7072</v>
      </c>
      <c r="Y45" s="349"/>
      <c r="Z45" s="346">
        <v>15</v>
      </c>
      <c r="AA45" s="346">
        <v>16</v>
      </c>
      <c r="AB45" s="346">
        <v>17</v>
      </c>
      <c r="AC45" s="346">
        <v>5</v>
      </c>
      <c r="AD45" s="346">
        <v>2</v>
      </c>
      <c r="AE45" s="346">
        <v>2</v>
      </c>
      <c r="AF45" s="346">
        <v>3</v>
      </c>
      <c r="AG45" s="346">
        <v>3</v>
      </c>
      <c r="AH45" s="346">
        <v>7</v>
      </c>
      <c r="AI45" s="346">
        <v>8</v>
      </c>
      <c r="AJ45" s="346">
        <v>5</v>
      </c>
      <c r="AK45" s="346">
        <v>2</v>
      </c>
      <c r="AL45" s="346">
        <v>2</v>
      </c>
      <c r="AM45" s="346">
        <v>2</v>
      </c>
      <c r="AN45" s="346">
        <v>17</v>
      </c>
      <c r="AO45" s="668"/>
      <c r="AP45" s="348">
        <v>20.04</v>
      </c>
      <c r="AQ45" s="348">
        <v>23.7</v>
      </c>
      <c r="AR45" s="348">
        <v>21.42</v>
      </c>
      <c r="AS45" s="348">
        <v>19.350000000000001</v>
      </c>
      <c r="AT45" s="348">
        <v>22.59</v>
      </c>
      <c r="AU45" s="351"/>
      <c r="AV45" s="346">
        <v>6</v>
      </c>
      <c r="AW45" s="346">
        <v>5</v>
      </c>
      <c r="AX45" s="346">
        <v>3</v>
      </c>
      <c r="AY45" s="346">
        <v>3</v>
      </c>
      <c r="AZ45" s="346">
        <v>2</v>
      </c>
      <c r="BA45" s="362"/>
      <c r="BB45" s="348">
        <v>16.2458636403329</v>
      </c>
      <c r="BC45" s="375">
        <v>0.99682413946686299</v>
      </c>
      <c r="BD45" s="375">
        <v>0.103571196921632</v>
      </c>
      <c r="BE45" s="375">
        <v>0.31172237834272698</v>
      </c>
      <c r="BF45" s="349"/>
      <c r="BG45" s="348">
        <v>10.609400000000001</v>
      </c>
      <c r="BH45" s="348">
        <v>75.989800000000002</v>
      </c>
      <c r="BI45" s="348">
        <v>9.2093600000000002</v>
      </c>
      <c r="BJ45" s="348">
        <v>4.1914400000000001</v>
      </c>
      <c r="BK45" s="668"/>
      <c r="BL45" s="353" t="s">
        <v>1534</v>
      </c>
      <c r="BM45" s="353" t="s">
        <v>1535</v>
      </c>
      <c r="BN45" s="353" t="s">
        <v>1536</v>
      </c>
      <c r="BO45" s="353" t="s">
        <v>1537</v>
      </c>
      <c r="BP45" s="353" t="s">
        <v>1538</v>
      </c>
      <c r="BQ45" s="668"/>
      <c r="BR45" s="354" t="s">
        <v>518</v>
      </c>
    </row>
    <row r="46" spans="1:70" s="355" customFormat="1" x14ac:dyDescent="0.25">
      <c r="A46" s="345" t="s">
        <v>1560</v>
      </c>
      <c r="B46" s="668"/>
      <c r="C46" s="719">
        <v>41275</v>
      </c>
      <c r="D46" s="668"/>
      <c r="E46" s="346">
        <v>6620.27</v>
      </c>
      <c r="F46" s="668"/>
      <c r="G46" s="347">
        <v>939.83</v>
      </c>
      <c r="H46" s="349"/>
      <c r="I46" s="348">
        <v>0.77849999999999997</v>
      </c>
      <c r="J46" s="348">
        <v>1.2005999999999999</v>
      </c>
      <c r="K46" s="348">
        <v>4.2020999999999997</v>
      </c>
      <c r="L46" s="348">
        <v>17.6493</v>
      </c>
      <c r="M46" s="348">
        <v>4.4488000000000003</v>
      </c>
      <c r="N46" s="350">
        <v>7.4055</v>
      </c>
      <c r="O46" s="348">
        <v>6.24</v>
      </c>
      <c r="P46" s="348">
        <v>20.145099999999999</v>
      </c>
      <c r="Q46" s="348">
        <v>17.181100000000001</v>
      </c>
      <c r="R46" s="348">
        <v>15.292400000000001</v>
      </c>
      <c r="S46" s="348">
        <v>20.366</v>
      </c>
      <c r="T46" s="348">
        <v>4.5114999999999998</v>
      </c>
      <c r="U46" s="348">
        <v>9.6740999999999993</v>
      </c>
      <c r="V46" s="348">
        <v>5.6712999999999996</v>
      </c>
      <c r="W46" s="348">
        <v>4.0406000000000004</v>
      </c>
      <c r="X46" s="348">
        <v>16.4937</v>
      </c>
      <c r="Y46" s="349"/>
      <c r="Z46" s="346">
        <v>2</v>
      </c>
      <c r="AA46" s="346">
        <v>6</v>
      </c>
      <c r="AB46" s="346">
        <v>3</v>
      </c>
      <c r="AC46" s="346">
        <v>3</v>
      </c>
      <c r="AD46" s="346">
        <v>7</v>
      </c>
      <c r="AE46" s="346">
        <v>9</v>
      </c>
      <c r="AF46" s="346">
        <v>10</v>
      </c>
      <c r="AG46" s="346">
        <v>10</v>
      </c>
      <c r="AH46" s="346">
        <v>11</v>
      </c>
      <c r="AI46" s="346">
        <v>16</v>
      </c>
      <c r="AJ46" s="346">
        <v>3</v>
      </c>
      <c r="AK46" s="346">
        <v>7</v>
      </c>
      <c r="AL46" s="346">
        <v>5</v>
      </c>
      <c r="AM46" s="346">
        <v>8</v>
      </c>
      <c r="AN46" s="346">
        <v>3</v>
      </c>
      <c r="AO46" s="668"/>
      <c r="AP46" s="348">
        <v>16.510000000000002</v>
      </c>
      <c r="AQ46" s="348">
        <v>19.649999999999999</v>
      </c>
      <c r="AR46" s="348">
        <v>16.32</v>
      </c>
      <c r="AS46" s="348">
        <v>12.57</v>
      </c>
      <c r="AT46" s="348">
        <v>14.95</v>
      </c>
      <c r="AU46" s="351"/>
      <c r="AV46" s="346">
        <v>13</v>
      </c>
      <c r="AW46" s="346">
        <v>10</v>
      </c>
      <c r="AX46" s="346">
        <v>11</v>
      </c>
      <c r="AY46" s="346">
        <v>11</v>
      </c>
      <c r="AZ46" s="346">
        <v>5</v>
      </c>
      <c r="BA46" s="362"/>
      <c r="BB46" s="348">
        <v>16.0390318046415</v>
      </c>
      <c r="BC46" s="375">
        <v>0.981257121905872</v>
      </c>
      <c r="BD46" s="375">
        <v>7.9237279519921003E-2</v>
      </c>
      <c r="BE46" s="375">
        <v>-7.8583395947320098E-2</v>
      </c>
      <c r="BF46" s="349"/>
      <c r="BG46" s="348">
        <v>5.7391500000000004</v>
      </c>
      <c r="BH46" s="348">
        <v>66.625299999999996</v>
      </c>
      <c r="BI46" s="348">
        <v>25.284400000000002</v>
      </c>
      <c r="BJ46" s="348">
        <v>2.3511500000000001</v>
      </c>
      <c r="BK46" s="668"/>
      <c r="BL46" s="353" t="s">
        <v>1540</v>
      </c>
      <c r="BM46" s="353" t="s">
        <v>1420</v>
      </c>
      <c r="BN46" s="353" t="s">
        <v>1541</v>
      </c>
      <c r="BO46" s="353" t="s">
        <v>1542</v>
      </c>
      <c r="BP46" s="353" t="s">
        <v>1543</v>
      </c>
      <c r="BQ46" s="668"/>
      <c r="BR46" s="354" t="s">
        <v>476</v>
      </c>
    </row>
    <row r="47" spans="1:70" x14ac:dyDescent="0.25">
      <c r="A47" s="36" t="s">
        <v>93</v>
      </c>
      <c r="B47" s="43"/>
      <c r="C47" s="720"/>
      <c r="D47" s="43"/>
      <c r="E47" s="51"/>
      <c r="F47" s="43"/>
      <c r="G47" s="55"/>
      <c r="H47" s="66"/>
      <c r="I47" s="59">
        <v>0.24510000000000001</v>
      </c>
      <c r="J47" s="59">
        <v>0.96160000000000001</v>
      </c>
      <c r="K47" s="59">
        <v>3.0602999999999998</v>
      </c>
      <c r="L47" s="59">
        <v>15.504099999999999</v>
      </c>
      <c r="M47" s="59">
        <v>4.0237999999999996</v>
      </c>
      <c r="N47" s="70">
        <v>7.1018999999999997</v>
      </c>
      <c r="O47" s="59">
        <v>6.8753000000000002</v>
      </c>
      <c r="P47" s="59">
        <v>21.075900000000001</v>
      </c>
      <c r="Q47" s="59">
        <v>18.5091</v>
      </c>
      <c r="R47" s="59">
        <v>17.7742</v>
      </c>
      <c r="S47" s="59">
        <v>18.051600000000001</v>
      </c>
      <c r="T47" s="59">
        <v>4.0195999999999996</v>
      </c>
      <c r="U47" s="59">
        <v>8.1719000000000008</v>
      </c>
      <c r="V47" s="59">
        <v>4.8049999999999997</v>
      </c>
      <c r="W47" s="59">
        <v>2.9275000000000002</v>
      </c>
      <c r="X47" s="59">
        <v>19.370699999999999</v>
      </c>
      <c r="Y47" s="66"/>
      <c r="Z47" s="51">
        <v>17</v>
      </c>
      <c r="AA47" s="51">
        <v>17</v>
      </c>
      <c r="AB47" s="51">
        <v>17</v>
      </c>
      <c r="AC47" s="51">
        <v>17</v>
      </c>
      <c r="AD47" s="51">
        <v>17</v>
      </c>
      <c r="AE47" s="51">
        <v>17</v>
      </c>
      <c r="AF47" s="51">
        <v>17</v>
      </c>
      <c r="AG47" s="51">
        <v>17</v>
      </c>
      <c r="AH47" s="51">
        <v>17</v>
      </c>
      <c r="AI47" s="51">
        <v>16</v>
      </c>
      <c r="AJ47" s="51">
        <v>17</v>
      </c>
      <c r="AK47" s="51">
        <v>17</v>
      </c>
      <c r="AL47" s="51">
        <v>17</v>
      </c>
      <c r="AM47" s="51">
        <v>17</v>
      </c>
      <c r="AN47" s="51">
        <v>17</v>
      </c>
      <c r="AO47" s="43"/>
      <c r="AP47" s="59">
        <v>18.916875000000001</v>
      </c>
      <c r="AQ47" s="59">
        <v>21.350625000000001</v>
      </c>
      <c r="AR47" s="59">
        <v>17.899411764705899</v>
      </c>
      <c r="AS47" s="59">
        <v>13.3411764705882</v>
      </c>
      <c r="AT47" s="59">
        <v>12.704705882352901</v>
      </c>
      <c r="AU47" s="78"/>
      <c r="AV47" s="51">
        <v>16</v>
      </c>
      <c r="AW47" s="51">
        <v>16</v>
      </c>
      <c r="AX47" s="51">
        <v>17</v>
      </c>
      <c r="AY47" s="51">
        <v>17</v>
      </c>
      <c r="AZ47" s="51">
        <v>17</v>
      </c>
      <c r="BA47" s="258"/>
      <c r="BB47" s="59"/>
      <c r="BC47" s="286"/>
      <c r="BD47" s="286"/>
      <c r="BE47" s="286"/>
      <c r="BF47" s="66"/>
      <c r="BG47" s="59"/>
      <c r="BH47" s="59"/>
      <c r="BI47" s="59"/>
      <c r="BJ47" s="59"/>
      <c r="BK47" s="43"/>
      <c r="BL47" s="84"/>
      <c r="BM47" s="84"/>
      <c r="BN47" s="84"/>
      <c r="BO47" s="84"/>
      <c r="BP47" s="84"/>
      <c r="BQ47" s="43"/>
      <c r="BR47" s="88"/>
    </row>
    <row r="48" spans="1:70" x14ac:dyDescent="0.25">
      <c r="A48" s="37" t="s">
        <v>94</v>
      </c>
      <c r="B48" s="44"/>
      <c r="C48" s="721"/>
      <c r="D48" s="44"/>
      <c r="E48" s="52"/>
      <c r="F48" s="44"/>
      <c r="G48" s="56"/>
      <c r="H48" s="67"/>
      <c r="I48" s="60">
        <v>0.9153</v>
      </c>
      <c r="J48" s="60">
        <v>2.0367999999999999</v>
      </c>
      <c r="K48" s="60">
        <v>6.3987999999999996</v>
      </c>
      <c r="L48" s="60">
        <v>24.62</v>
      </c>
      <c r="M48" s="60">
        <v>14.2141</v>
      </c>
      <c r="N48" s="71">
        <v>19.780999999999999</v>
      </c>
      <c r="O48" s="60">
        <v>13.670500000000001</v>
      </c>
      <c r="P48" s="60">
        <v>28.380800000000001</v>
      </c>
      <c r="Q48" s="60">
        <v>23.189</v>
      </c>
      <c r="R48" s="60">
        <v>20.742699999999999</v>
      </c>
      <c r="S48" s="60">
        <v>26.6035</v>
      </c>
      <c r="T48" s="60">
        <v>14.8344</v>
      </c>
      <c r="U48" s="60">
        <v>19.6297</v>
      </c>
      <c r="V48" s="60">
        <v>17.3614</v>
      </c>
      <c r="W48" s="60">
        <v>6.1116999999999999</v>
      </c>
      <c r="X48" s="60">
        <v>23.308599999999998</v>
      </c>
      <c r="Y48" s="67"/>
      <c r="Z48" s="52"/>
      <c r="AA48" s="52"/>
      <c r="AB48" s="52"/>
      <c r="AC48" s="52"/>
      <c r="AD48" s="52"/>
      <c r="AE48" s="52"/>
      <c r="AF48" s="52"/>
      <c r="AG48" s="52"/>
      <c r="AH48" s="52"/>
      <c r="AI48" s="52"/>
      <c r="AJ48" s="52"/>
      <c r="AK48" s="52"/>
      <c r="AL48" s="52"/>
      <c r="AM48" s="52"/>
      <c r="AN48" s="52"/>
      <c r="AO48" s="44"/>
      <c r="AP48" s="60">
        <v>22.15</v>
      </c>
      <c r="AQ48" s="60">
        <v>25.06</v>
      </c>
      <c r="AR48" s="60">
        <v>23.48</v>
      </c>
      <c r="AS48" s="60">
        <v>21.56</v>
      </c>
      <c r="AT48" s="60">
        <v>33.49</v>
      </c>
      <c r="AU48" s="79"/>
      <c r="AV48" s="52"/>
      <c r="AW48" s="52"/>
      <c r="AX48" s="52"/>
      <c r="AY48" s="52"/>
      <c r="AZ48" s="52"/>
      <c r="BA48" s="259"/>
      <c r="BB48" s="60"/>
      <c r="BC48" s="288"/>
      <c r="BD48" s="288"/>
      <c r="BE48" s="288"/>
      <c r="BF48" s="67"/>
      <c r="BG48" s="60"/>
      <c r="BH48" s="60"/>
      <c r="BI48" s="60"/>
      <c r="BJ48" s="60"/>
      <c r="BK48" s="44"/>
      <c r="BL48" s="85"/>
      <c r="BM48" s="85"/>
      <c r="BN48" s="85"/>
      <c r="BO48" s="85"/>
      <c r="BP48" s="85"/>
      <c r="BQ48" s="44"/>
      <c r="BR48" s="89"/>
    </row>
    <row r="49" spans="1:70" x14ac:dyDescent="0.25">
      <c r="A49" s="37" t="s">
        <v>95</v>
      </c>
      <c r="B49" s="44"/>
      <c r="C49" s="721"/>
      <c r="D49" s="44"/>
      <c r="E49" s="52"/>
      <c r="F49" s="44"/>
      <c r="G49" s="56"/>
      <c r="H49" s="67"/>
      <c r="I49" s="60">
        <v>-0.30769999999999997</v>
      </c>
      <c r="J49" s="60">
        <v>-0.48720000000000002</v>
      </c>
      <c r="K49" s="60">
        <v>1.2706</v>
      </c>
      <c r="L49" s="60">
        <v>12.338100000000001</v>
      </c>
      <c r="M49" s="60">
        <v>-5.5838999999999999</v>
      </c>
      <c r="N49" s="71">
        <v>-7.6271000000000004</v>
      </c>
      <c r="O49" s="60">
        <v>0.88149999999999995</v>
      </c>
      <c r="P49" s="60">
        <v>13.8247</v>
      </c>
      <c r="Q49" s="60">
        <v>13.629099999999999</v>
      </c>
      <c r="R49" s="60">
        <v>15.292400000000001</v>
      </c>
      <c r="S49" s="60">
        <v>14.2821</v>
      </c>
      <c r="T49" s="60">
        <v>-4.6513</v>
      </c>
      <c r="U49" s="60">
        <v>-4.2977999999999996</v>
      </c>
      <c r="V49" s="60">
        <v>-9.5023</v>
      </c>
      <c r="W49" s="60">
        <v>1.3078000000000001</v>
      </c>
      <c r="X49" s="60">
        <v>16.4937</v>
      </c>
      <c r="Y49" s="67"/>
      <c r="Z49" s="52"/>
      <c r="AA49" s="52"/>
      <c r="AB49" s="52"/>
      <c r="AC49" s="52"/>
      <c r="AD49" s="52"/>
      <c r="AE49" s="52"/>
      <c r="AF49" s="52"/>
      <c r="AG49" s="52"/>
      <c r="AH49" s="52"/>
      <c r="AI49" s="52"/>
      <c r="AJ49" s="52"/>
      <c r="AK49" s="52"/>
      <c r="AL49" s="52"/>
      <c r="AM49" s="52"/>
      <c r="AN49" s="52"/>
      <c r="AO49" s="44"/>
      <c r="AP49" s="60">
        <v>15.8</v>
      </c>
      <c r="AQ49" s="60">
        <v>17.079999999999998</v>
      </c>
      <c r="AR49" s="60">
        <v>11.65</v>
      </c>
      <c r="AS49" s="60">
        <v>6.34</v>
      </c>
      <c r="AT49" s="60">
        <v>-3.72</v>
      </c>
      <c r="AU49" s="79"/>
      <c r="AV49" s="52"/>
      <c r="AW49" s="52"/>
      <c r="AX49" s="52"/>
      <c r="AY49" s="52"/>
      <c r="AZ49" s="52"/>
      <c r="BA49" s="259"/>
      <c r="BB49" s="60"/>
      <c r="BC49" s="288"/>
      <c r="BD49" s="288"/>
      <c r="BE49" s="288"/>
      <c r="BF49" s="67"/>
      <c r="BG49" s="60"/>
      <c r="BH49" s="60"/>
      <c r="BI49" s="60"/>
      <c r="BJ49" s="60"/>
      <c r="BK49" s="44"/>
      <c r="BL49" s="85"/>
      <c r="BM49" s="85"/>
      <c r="BN49" s="85"/>
      <c r="BO49" s="85"/>
      <c r="BP49" s="85"/>
      <c r="BQ49" s="44"/>
      <c r="BR49" s="89"/>
    </row>
    <row r="50" spans="1:70" x14ac:dyDescent="0.25">
      <c r="A50" s="38" t="s">
        <v>96</v>
      </c>
      <c r="B50" s="45"/>
      <c r="C50" s="722"/>
      <c r="D50" s="45"/>
      <c r="E50" s="53"/>
      <c r="F50" s="45"/>
      <c r="G50" s="57"/>
      <c r="H50" s="68"/>
      <c r="I50" s="61">
        <v>0.15609999999999999</v>
      </c>
      <c r="J50" s="61">
        <v>0.89139999999999997</v>
      </c>
      <c r="K50" s="61">
        <v>2.8148</v>
      </c>
      <c r="L50" s="61">
        <v>14.177199999999999</v>
      </c>
      <c r="M50" s="61">
        <v>3.4186999999999999</v>
      </c>
      <c r="N50" s="72">
        <v>7.4055</v>
      </c>
      <c r="O50" s="61">
        <v>7.3196000000000003</v>
      </c>
      <c r="P50" s="61">
        <v>20.566199999999998</v>
      </c>
      <c r="Q50" s="61">
        <v>19.100899999999999</v>
      </c>
      <c r="R50" s="61">
        <v>18.102699999999999</v>
      </c>
      <c r="S50" s="61">
        <v>16.628699999999998</v>
      </c>
      <c r="T50" s="61">
        <v>2.9649000000000001</v>
      </c>
      <c r="U50" s="61">
        <v>7.9889000000000001</v>
      </c>
      <c r="V50" s="61">
        <v>5.2773000000000003</v>
      </c>
      <c r="W50" s="61">
        <v>2.8317999999999999</v>
      </c>
      <c r="X50" s="61">
        <v>18.836300000000001</v>
      </c>
      <c r="Y50" s="68"/>
      <c r="Z50" s="53"/>
      <c r="AA50" s="53"/>
      <c r="AB50" s="53"/>
      <c r="AC50" s="53"/>
      <c r="AD50" s="53"/>
      <c r="AE50" s="53"/>
      <c r="AF50" s="53"/>
      <c r="AG50" s="53"/>
      <c r="AH50" s="53"/>
      <c r="AI50" s="53"/>
      <c r="AJ50" s="53"/>
      <c r="AK50" s="53"/>
      <c r="AL50" s="53"/>
      <c r="AM50" s="53"/>
      <c r="AN50" s="53"/>
      <c r="AO50" s="45"/>
      <c r="AP50" s="61">
        <v>19.28</v>
      </c>
      <c r="AQ50" s="61">
        <v>22.04</v>
      </c>
      <c r="AR50" s="61">
        <v>17.21</v>
      </c>
      <c r="AS50" s="61">
        <v>13.21</v>
      </c>
      <c r="AT50" s="61">
        <v>11.92</v>
      </c>
      <c r="AU50" s="80"/>
      <c r="AV50" s="53"/>
      <c r="AW50" s="53"/>
      <c r="AX50" s="53"/>
      <c r="AY50" s="53"/>
      <c r="AZ50" s="53"/>
      <c r="BA50" s="262"/>
      <c r="BB50" s="61"/>
      <c r="BC50" s="291"/>
      <c r="BD50" s="291"/>
      <c r="BE50" s="291"/>
      <c r="BF50" s="68"/>
      <c r="BG50" s="61"/>
      <c r="BH50" s="61"/>
      <c r="BI50" s="61"/>
      <c r="BJ50" s="61"/>
      <c r="BK50" s="45"/>
      <c r="BL50" s="86"/>
      <c r="BM50" s="86"/>
      <c r="BN50" s="86"/>
      <c r="BO50" s="86"/>
      <c r="BP50" s="86"/>
      <c r="BQ50" s="45"/>
      <c r="BR50" s="90"/>
    </row>
    <row r="51" spans="1:70" ht="14.5" x14ac:dyDescent="0.25">
      <c r="A51" s="39" t="s">
        <v>122</v>
      </c>
      <c r="B51" s="46"/>
      <c r="C51" s="723"/>
      <c r="D51" s="46"/>
      <c r="E51" s="54"/>
      <c r="F51" s="46"/>
      <c r="G51" s="58"/>
      <c r="H51" s="69"/>
      <c r="I51" s="62"/>
      <c r="J51" s="62"/>
      <c r="K51" s="62"/>
      <c r="L51" s="62"/>
      <c r="M51" s="62"/>
      <c r="N51" s="73"/>
      <c r="O51" s="62"/>
      <c r="P51" s="62"/>
      <c r="Q51" s="62"/>
      <c r="R51" s="62"/>
      <c r="S51" s="62"/>
      <c r="T51" s="62"/>
      <c r="U51" s="62"/>
      <c r="V51" s="62"/>
      <c r="W51" s="62"/>
      <c r="X51" s="62"/>
      <c r="Y51" s="69"/>
      <c r="Z51" s="54"/>
      <c r="AA51" s="54"/>
      <c r="AB51" s="54"/>
      <c r="AC51" s="54"/>
      <c r="AD51" s="54"/>
      <c r="AE51" s="54"/>
      <c r="AF51" s="54"/>
      <c r="AG51" s="54"/>
      <c r="AH51" s="54"/>
      <c r="AI51" s="54"/>
      <c r="AJ51" s="54"/>
      <c r="AK51" s="54"/>
      <c r="AL51" s="54"/>
      <c r="AM51" s="54"/>
      <c r="AN51" s="54"/>
      <c r="AO51" s="46"/>
      <c r="AP51" s="62"/>
      <c r="AQ51" s="62"/>
      <c r="AR51" s="62"/>
      <c r="AS51" s="62"/>
      <c r="AT51" s="62"/>
      <c r="AU51" s="81"/>
      <c r="AV51" s="54"/>
      <c r="AW51" s="54"/>
      <c r="AX51" s="54"/>
      <c r="AY51" s="54"/>
      <c r="AZ51" s="54"/>
      <c r="BA51" s="263"/>
      <c r="BB51" s="62"/>
      <c r="BC51" s="293"/>
      <c r="BD51" s="293"/>
      <c r="BE51" s="293"/>
      <c r="BF51" s="69"/>
      <c r="BG51" s="62"/>
      <c r="BH51" s="62"/>
      <c r="BI51" s="62"/>
      <c r="BJ51" s="62"/>
      <c r="BK51" s="46"/>
      <c r="BL51" s="87"/>
      <c r="BM51" s="87"/>
      <c r="BN51" s="87"/>
      <c r="BO51" s="87"/>
      <c r="BP51" s="87"/>
      <c r="BQ51" s="46"/>
      <c r="BR51" s="91"/>
    </row>
    <row r="52" spans="1:70" s="107" customFormat="1" x14ac:dyDescent="0.25">
      <c r="A52" s="126" t="s">
        <v>1561</v>
      </c>
      <c r="B52" s="127"/>
      <c r="C52" s="733">
        <v>36959</v>
      </c>
      <c r="D52" s="127"/>
      <c r="E52" s="128">
        <v>8189.88</v>
      </c>
      <c r="F52" s="127"/>
      <c r="G52" s="129">
        <v>220.5617</v>
      </c>
      <c r="H52" s="131"/>
      <c r="I52" s="130">
        <v>-5.8999999999999997E-2</v>
      </c>
      <c r="J52" s="130">
        <v>1.3791</v>
      </c>
      <c r="K52" s="130">
        <v>0.72570000000000001</v>
      </c>
      <c r="L52" s="130">
        <v>15.942399999999999</v>
      </c>
      <c r="M52" s="130">
        <v>4.5904999999999996</v>
      </c>
      <c r="N52" s="132">
        <v>1.9217</v>
      </c>
      <c r="O52" s="130">
        <v>-4.8219000000000003</v>
      </c>
      <c r="P52" s="130">
        <v>16.3795</v>
      </c>
      <c r="Q52" s="130">
        <v>16.240400000000001</v>
      </c>
      <c r="R52" s="130">
        <v>16.934100000000001</v>
      </c>
      <c r="S52" s="130">
        <v>17.361899999999999</v>
      </c>
      <c r="T52" s="130">
        <v>5.5646000000000004</v>
      </c>
      <c r="U52" s="130">
        <v>8.0300999999999991</v>
      </c>
      <c r="V52" s="130">
        <v>-0.21510000000000001</v>
      </c>
      <c r="W52" s="130">
        <v>0.39629999999999999</v>
      </c>
      <c r="X52" s="130">
        <v>13.0014</v>
      </c>
      <c r="Y52" s="131"/>
      <c r="Z52" s="128">
        <v>11</v>
      </c>
      <c r="AA52" s="128">
        <v>3</v>
      </c>
      <c r="AB52" s="128">
        <v>16</v>
      </c>
      <c r="AC52" s="128">
        <v>8</v>
      </c>
      <c r="AD52" s="128">
        <v>9</v>
      </c>
      <c r="AE52" s="128">
        <v>12</v>
      </c>
      <c r="AF52" s="128">
        <v>12</v>
      </c>
      <c r="AG52" s="128">
        <v>11</v>
      </c>
      <c r="AH52" s="128">
        <v>5</v>
      </c>
      <c r="AI52" s="128">
        <v>1</v>
      </c>
      <c r="AJ52" s="128">
        <v>11</v>
      </c>
      <c r="AK52" s="128">
        <v>6</v>
      </c>
      <c r="AL52" s="128">
        <v>9</v>
      </c>
      <c r="AM52" s="128">
        <v>12</v>
      </c>
      <c r="AN52" s="128">
        <v>16</v>
      </c>
      <c r="AO52" s="127"/>
      <c r="AP52" s="130">
        <v>18.97</v>
      </c>
      <c r="AQ52" s="130">
        <v>19.97</v>
      </c>
      <c r="AR52" s="130">
        <v>12.95</v>
      </c>
      <c r="AS52" s="130">
        <v>5.33</v>
      </c>
      <c r="AT52" s="130">
        <v>13.96</v>
      </c>
      <c r="AU52" s="133"/>
      <c r="AV52" s="128">
        <v>1</v>
      </c>
      <c r="AW52" s="128">
        <v>2</v>
      </c>
      <c r="AX52" s="128">
        <v>7</v>
      </c>
      <c r="AY52" s="128">
        <v>11</v>
      </c>
      <c r="AZ52" s="128">
        <v>8</v>
      </c>
      <c r="BA52" s="264"/>
      <c r="BB52" s="130">
        <v>16.563143790165</v>
      </c>
      <c r="BC52" s="295">
        <v>0.92825661332693199</v>
      </c>
      <c r="BD52" s="295">
        <v>6.2715565270387505E-2</v>
      </c>
      <c r="BE52" s="295">
        <v>-0.237816833007642</v>
      </c>
      <c r="BF52" s="131"/>
      <c r="BG52" s="130">
        <v>13.1251</v>
      </c>
      <c r="BH52" s="130">
        <v>57.155900000000003</v>
      </c>
      <c r="BI52" s="130">
        <v>7.68811</v>
      </c>
      <c r="BJ52" s="130">
        <v>22.030889999999999</v>
      </c>
      <c r="BK52" s="127"/>
      <c r="BL52" s="136" t="s">
        <v>1562</v>
      </c>
      <c r="BM52" s="136" t="s">
        <v>1563</v>
      </c>
      <c r="BN52" s="136" t="s">
        <v>1564</v>
      </c>
      <c r="BO52" s="136" t="s">
        <v>1565</v>
      </c>
      <c r="BP52" s="136" t="s">
        <v>1566</v>
      </c>
      <c r="BQ52" s="127"/>
      <c r="BR52" s="137" t="s">
        <v>602</v>
      </c>
    </row>
    <row r="53" spans="1:70" s="107" customFormat="1" x14ac:dyDescent="0.25">
      <c r="A53" s="108" t="s">
        <v>1567</v>
      </c>
      <c r="B53" s="109"/>
      <c r="C53" s="734">
        <v>44811</v>
      </c>
      <c r="D53" s="109"/>
      <c r="E53" s="110">
        <v>6110.29</v>
      </c>
      <c r="F53" s="109"/>
      <c r="G53" s="111">
        <v>21.184000000000001</v>
      </c>
      <c r="H53" s="113"/>
      <c r="I53" s="112">
        <v>-7.5499999999999998E-2</v>
      </c>
      <c r="J53" s="112">
        <v>1.1749000000000001</v>
      </c>
      <c r="K53" s="112">
        <v>2.7801</v>
      </c>
      <c r="L53" s="112">
        <v>17.590900000000001</v>
      </c>
      <c r="M53" s="112">
        <v>5.2150999999999996</v>
      </c>
      <c r="N53" s="114">
        <v>11.759399999999999</v>
      </c>
      <c r="O53" s="112">
        <v>11.4658</v>
      </c>
      <c r="P53" s="112">
        <v>23.8504</v>
      </c>
      <c r="Q53" s="112" t="s">
        <v>430</v>
      </c>
      <c r="R53" s="112" t="s">
        <v>430</v>
      </c>
      <c r="S53" s="112">
        <v>19.205400000000001</v>
      </c>
      <c r="T53" s="112">
        <v>5.6136999999999997</v>
      </c>
      <c r="U53" s="112">
        <v>11.2547</v>
      </c>
      <c r="V53" s="112">
        <v>9.0665999999999993</v>
      </c>
      <c r="W53" s="112">
        <v>2.3134999999999999</v>
      </c>
      <c r="X53" s="112">
        <v>21.857800000000001</v>
      </c>
      <c r="Y53" s="113"/>
      <c r="Z53" s="110">
        <v>13</v>
      </c>
      <c r="AA53" s="110">
        <v>4</v>
      </c>
      <c r="AB53" s="110">
        <v>9</v>
      </c>
      <c r="AC53" s="110">
        <v>4</v>
      </c>
      <c r="AD53" s="110">
        <v>8</v>
      </c>
      <c r="AE53" s="110">
        <v>2</v>
      </c>
      <c r="AF53" s="110">
        <v>1</v>
      </c>
      <c r="AG53" s="110">
        <v>1</v>
      </c>
      <c r="AH53" s="110" t="s">
        <v>430</v>
      </c>
      <c r="AI53" s="110" t="s">
        <v>430</v>
      </c>
      <c r="AJ53" s="110">
        <v>5</v>
      </c>
      <c r="AK53" s="110">
        <v>5</v>
      </c>
      <c r="AL53" s="110">
        <v>2</v>
      </c>
      <c r="AM53" s="110">
        <v>2</v>
      </c>
      <c r="AN53" s="110">
        <v>9</v>
      </c>
      <c r="AO53" s="109"/>
      <c r="AP53" s="112" t="s">
        <v>430</v>
      </c>
      <c r="AQ53" s="112" t="s">
        <v>430</v>
      </c>
      <c r="AR53" s="112" t="s">
        <v>430</v>
      </c>
      <c r="AS53" s="112">
        <v>16.37</v>
      </c>
      <c r="AT53" s="112">
        <v>17.010000000000002</v>
      </c>
      <c r="AU53" s="115"/>
      <c r="AV53" s="110" t="s">
        <v>430</v>
      </c>
      <c r="AW53" s="110" t="s">
        <v>430</v>
      </c>
      <c r="AX53" s="110" t="s">
        <v>430</v>
      </c>
      <c r="AY53" s="110">
        <v>1</v>
      </c>
      <c r="AZ53" s="110">
        <v>4</v>
      </c>
      <c r="BA53" s="260"/>
      <c r="BB53" s="112">
        <v>15.235444413623</v>
      </c>
      <c r="BC53" s="290">
        <v>0.92820844881648801</v>
      </c>
      <c r="BD53" s="290">
        <v>0.101808723855507</v>
      </c>
      <c r="BE53" s="290">
        <v>0.33274296536340298</v>
      </c>
      <c r="BF53" s="113"/>
      <c r="BG53" s="112">
        <v>3.7861099999999999</v>
      </c>
      <c r="BH53" s="112">
        <v>60.935699999999997</v>
      </c>
      <c r="BI53" s="112">
        <v>20.538499999999999</v>
      </c>
      <c r="BJ53" s="112">
        <v>14.73969</v>
      </c>
      <c r="BK53" s="109"/>
      <c r="BL53" s="118" t="s">
        <v>1568</v>
      </c>
      <c r="BM53" s="118" t="s">
        <v>1569</v>
      </c>
      <c r="BN53" s="118" t="s">
        <v>1570</v>
      </c>
      <c r="BO53" s="118" t="s">
        <v>1571</v>
      </c>
      <c r="BP53" s="118" t="s">
        <v>1572</v>
      </c>
      <c r="BQ53" s="109"/>
      <c r="BR53" s="119" t="s">
        <v>554</v>
      </c>
    </row>
    <row r="54" spans="1:70" s="107" customFormat="1" x14ac:dyDescent="0.25">
      <c r="A54" s="108" t="s">
        <v>1573</v>
      </c>
      <c r="B54" s="109"/>
      <c r="C54" s="734">
        <v>34516</v>
      </c>
      <c r="D54" s="109"/>
      <c r="E54" s="110">
        <v>5859.62</v>
      </c>
      <c r="F54" s="109"/>
      <c r="G54" s="111">
        <v>454.93369999999999</v>
      </c>
      <c r="H54" s="113"/>
      <c r="I54" s="112">
        <v>0.50149999999999995</v>
      </c>
      <c r="J54" s="112">
        <v>0.94450000000000001</v>
      </c>
      <c r="K54" s="112">
        <v>2.1032999999999999</v>
      </c>
      <c r="L54" s="112">
        <v>11.824400000000001</v>
      </c>
      <c r="M54" s="112">
        <v>1.2022999999999999</v>
      </c>
      <c r="N54" s="114">
        <v>6.8837999999999999</v>
      </c>
      <c r="O54" s="112">
        <v>2.4540999999999999</v>
      </c>
      <c r="P54" s="112">
        <v>18.559100000000001</v>
      </c>
      <c r="Q54" s="112">
        <v>16.369800000000001</v>
      </c>
      <c r="R54" s="112">
        <v>16.467400000000001</v>
      </c>
      <c r="S54" s="112">
        <v>14.630800000000001</v>
      </c>
      <c r="T54" s="112">
        <v>0.84030000000000005</v>
      </c>
      <c r="U54" s="112">
        <v>7.0852000000000004</v>
      </c>
      <c r="V54" s="112">
        <v>4.6097000000000001</v>
      </c>
      <c r="W54" s="112">
        <v>1.899</v>
      </c>
      <c r="X54" s="112">
        <v>12.669499999999999</v>
      </c>
      <c r="Y54" s="113"/>
      <c r="Z54" s="110">
        <v>1</v>
      </c>
      <c r="AA54" s="110">
        <v>9</v>
      </c>
      <c r="AB54" s="110">
        <v>11</v>
      </c>
      <c r="AC54" s="110">
        <v>15</v>
      </c>
      <c r="AD54" s="110">
        <v>13</v>
      </c>
      <c r="AE54" s="110">
        <v>9</v>
      </c>
      <c r="AF54" s="110">
        <v>9</v>
      </c>
      <c r="AG54" s="110">
        <v>10</v>
      </c>
      <c r="AH54" s="110">
        <v>3</v>
      </c>
      <c r="AI54" s="110">
        <v>2</v>
      </c>
      <c r="AJ54" s="110">
        <v>15</v>
      </c>
      <c r="AK54" s="110">
        <v>13</v>
      </c>
      <c r="AL54" s="110">
        <v>10</v>
      </c>
      <c r="AM54" s="110">
        <v>9</v>
      </c>
      <c r="AN54" s="110">
        <v>12</v>
      </c>
      <c r="AO54" s="109"/>
      <c r="AP54" s="112">
        <v>17.149999999999999</v>
      </c>
      <c r="AQ54" s="112">
        <v>18.72</v>
      </c>
      <c r="AR54" s="112">
        <v>15.42</v>
      </c>
      <c r="AS54" s="112">
        <v>9.98</v>
      </c>
      <c r="AT54" s="112">
        <v>8.74</v>
      </c>
      <c r="AU54" s="115"/>
      <c r="AV54" s="110">
        <v>3</v>
      </c>
      <c r="AW54" s="110">
        <v>4</v>
      </c>
      <c r="AX54" s="110">
        <v>5</v>
      </c>
      <c r="AY54" s="110">
        <v>10</v>
      </c>
      <c r="AZ54" s="110">
        <v>12</v>
      </c>
      <c r="BA54" s="260"/>
      <c r="BB54" s="112">
        <v>14.782011831370401</v>
      </c>
      <c r="BC54" s="290">
        <v>0.91815815294898595</v>
      </c>
      <c r="BD54" s="290">
        <v>7.8814026248958696E-2</v>
      </c>
      <c r="BE54" s="290">
        <v>-9.7665994837820694E-2</v>
      </c>
      <c r="BF54" s="113"/>
      <c r="BG54" s="112">
        <v>10.4876</v>
      </c>
      <c r="BH54" s="112">
        <v>78.4786</v>
      </c>
      <c r="BI54" s="112">
        <v>9.0929900000000004</v>
      </c>
      <c r="BJ54" s="112">
        <v>1.9408099999999999</v>
      </c>
      <c r="BK54" s="109"/>
      <c r="BL54" s="118" t="s">
        <v>1574</v>
      </c>
      <c r="BM54" s="118" t="s">
        <v>1575</v>
      </c>
      <c r="BN54" s="118" t="s">
        <v>1576</v>
      </c>
      <c r="BO54" s="118" t="s">
        <v>1577</v>
      </c>
      <c r="BP54" s="118" t="s">
        <v>1578</v>
      </c>
      <c r="BQ54" s="109"/>
      <c r="BR54" s="119" t="s">
        <v>525</v>
      </c>
    </row>
    <row r="55" spans="1:70" s="107" customFormat="1" x14ac:dyDescent="0.25">
      <c r="A55" s="108" t="s">
        <v>1579</v>
      </c>
      <c r="B55" s="109"/>
      <c r="C55" s="734">
        <v>43130</v>
      </c>
      <c r="D55" s="109"/>
      <c r="E55" s="110">
        <v>5071.7700000000004</v>
      </c>
      <c r="F55" s="109"/>
      <c r="G55" s="111">
        <v>36.542700000000004</v>
      </c>
      <c r="H55" s="113"/>
      <c r="I55" s="112">
        <v>-2.6499999999999999E-2</v>
      </c>
      <c r="J55" s="112">
        <v>0.54979999999999996</v>
      </c>
      <c r="K55" s="112">
        <v>3.6819000000000002</v>
      </c>
      <c r="L55" s="112">
        <v>16.339099999999998</v>
      </c>
      <c r="M55" s="112">
        <v>8.6888000000000005</v>
      </c>
      <c r="N55" s="114">
        <v>11.2926</v>
      </c>
      <c r="O55" s="112">
        <v>6.4137000000000004</v>
      </c>
      <c r="P55" s="112">
        <v>22.7759</v>
      </c>
      <c r="Q55" s="112">
        <v>18.752700000000001</v>
      </c>
      <c r="R55" s="112" t="s">
        <v>430</v>
      </c>
      <c r="S55" s="112">
        <v>18.646699999999999</v>
      </c>
      <c r="T55" s="112">
        <v>8.1006999999999998</v>
      </c>
      <c r="U55" s="112">
        <v>13.0258</v>
      </c>
      <c r="V55" s="112">
        <v>8.2868999999999993</v>
      </c>
      <c r="W55" s="112">
        <v>2.8106</v>
      </c>
      <c r="X55" s="112">
        <v>16.6751</v>
      </c>
      <c r="Y55" s="113"/>
      <c r="Z55" s="110">
        <v>10</v>
      </c>
      <c r="AA55" s="110">
        <v>15</v>
      </c>
      <c r="AB55" s="110">
        <v>6</v>
      </c>
      <c r="AC55" s="110">
        <v>6</v>
      </c>
      <c r="AD55" s="110">
        <v>2</v>
      </c>
      <c r="AE55" s="110">
        <v>3</v>
      </c>
      <c r="AF55" s="110">
        <v>2</v>
      </c>
      <c r="AG55" s="110">
        <v>3</v>
      </c>
      <c r="AH55" s="110">
        <v>1</v>
      </c>
      <c r="AI55" s="110" t="s">
        <v>430</v>
      </c>
      <c r="AJ55" s="110">
        <v>6</v>
      </c>
      <c r="AK55" s="110">
        <v>2</v>
      </c>
      <c r="AL55" s="110">
        <v>1</v>
      </c>
      <c r="AM55" s="110">
        <v>4</v>
      </c>
      <c r="AN55" s="110">
        <v>7</v>
      </c>
      <c r="AO55" s="109"/>
      <c r="AP55" s="112" t="s">
        <v>430</v>
      </c>
      <c r="AQ55" s="112">
        <v>22.13</v>
      </c>
      <c r="AR55" s="112">
        <v>19.14</v>
      </c>
      <c r="AS55" s="112">
        <v>14.04</v>
      </c>
      <c r="AT55" s="112">
        <v>19.579999999999998</v>
      </c>
      <c r="AU55" s="115"/>
      <c r="AV55" s="110" t="s">
        <v>430</v>
      </c>
      <c r="AW55" s="110">
        <v>1</v>
      </c>
      <c r="AX55" s="110">
        <v>1</v>
      </c>
      <c r="AY55" s="110">
        <v>2</v>
      </c>
      <c r="AZ55" s="110">
        <v>3</v>
      </c>
      <c r="BA55" s="260"/>
      <c r="BB55" s="112">
        <v>15.2020869395293</v>
      </c>
      <c r="BC55" s="290">
        <v>0.95181353826181803</v>
      </c>
      <c r="BD55" s="290">
        <v>9.7875309730755894E-2</v>
      </c>
      <c r="BE55" s="290">
        <v>0.17892857744031301</v>
      </c>
      <c r="BF55" s="113"/>
      <c r="BG55" s="112">
        <v>6.6936799999999996</v>
      </c>
      <c r="BH55" s="112">
        <v>74.242199999999997</v>
      </c>
      <c r="BI55" s="112">
        <v>16.975999999999999</v>
      </c>
      <c r="BJ55" s="112">
        <v>2.08812</v>
      </c>
      <c r="BK55" s="109"/>
      <c r="BL55" s="118" t="s">
        <v>1580</v>
      </c>
      <c r="BM55" s="118" t="s">
        <v>1581</v>
      </c>
      <c r="BN55" s="118" t="s">
        <v>1582</v>
      </c>
      <c r="BO55" s="118" t="s">
        <v>695</v>
      </c>
      <c r="BP55" s="118" t="s">
        <v>1583</v>
      </c>
      <c r="BQ55" s="109"/>
      <c r="BR55" s="119" t="s">
        <v>476</v>
      </c>
    </row>
    <row r="56" spans="1:70" s="107" customFormat="1" x14ac:dyDescent="0.25">
      <c r="A56" s="108" t="s">
        <v>1584</v>
      </c>
      <c r="B56" s="109"/>
      <c r="C56" s="734">
        <v>44897</v>
      </c>
      <c r="D56" s="109"/>
      <c r="E56" s="110">
        <v>4806.26</v>
      </c>
      <c r="F56" s="109"/>
      <c r="G56" s="111">
        <v>18.07</v>
      </c>
      <c r="H56" s="113"/>
      <c r="I56" s="112">
        <v>0.33310000000000001</v>
      </c>
      <c r="J56" s="112">
        <v>0.94969999999999999</v>
      </c>
      <c r="K56" s="112">
        <v>3.1393</v>
      </c>
      <c r="L56" s="112">
        <v>15.611000000000001</v>
      </c>
      <c r="M56" s="112">
        <v>4.4508999999999999</v>
      </c>
      <c r="N56" s="114">
        <v>5.4259000000000004</v>
      </c>
      <c r="O56" s="112">
        <v>5.5814000000000004</v>
      </c>
      <c r="P56" s="112">
        <v>18.679500000000001</v>
      </c>
      <c r="Q56" s="112" t="s">
        <v>430</v>
      </c>
      <c r="R56" s="112" t="s">
        <v>430</v>
      </c>
      <c r="S56" s="112">
        <v>18.414200000000001</v>
      </c>
      <c r="T56" s="112">
        <v>4.4508999999999999</v>
      </c>
      <c r="U56" s="112">
        <v>6.5448000000000004</v>
      </c>
      <c r="V56" s="112">
        <v>3.4937</v>
      </c>
      <c r="W56" s="112">
        <v>3.0217000000000001</v>
      </c>
      <c r="X56" s="112">
        <v>18.0717</v>
      </c>
      <c r="Y56" s="113"/>
      <c r="Z56" s="110">
        <v>4</v>
      </c>
      <c r="AA56" s="110">
        <v>8</v>
      </c>
      <c r="AB56" s="110">
        <v>8</v>
      </c>
      <c r="AC56" s="110">
        <v>9</v>
      </c>
      <c r="AD56" s="110">
        <v>10</v>
      </c>
      <c r="AE56" s="110">
        <v>10</v>
      </c>
      <c r="AF56" s="110">
        <v>5</v>
      </c>
      <c r="AG56" s="110">
        <v>8</v>
      </c>
      <c r="AH56" s="110" t="s">
        <v>430</v>
      </c>
      <c r="AI56" s="110" t="s">
        <v>430</v>
      </c>
      <c r="AJ56" s="110">
        <v>7</v>
      </c>
      <c r="AK56" s="110">
        <v>10</v>
      </c>
      <c r="AL56" s="110">
        <v>12</v>
      </c>
      <c r="AM56" s="110">
        <v>10</v>
      </c>
      <c r="AN56" s="110">
        <v>6</v>
      </c>
      <c r="AO56" s="109"/>
      <c r="AP56" s="112" t="s">
        <v>430</v>
      </c>
      <c r="AQ56" s="112" t="s">
        <v>430</v>
      </c>
      <c r="AR56" s="112" t="s">
        <v>430</v>
      </c>
      <c r="AS56" s="112">
        <v>12.25</v>
      </c>
      <c r="AT56" s="112">
        <v>11.62</v>
      </c>
      <c r="AU56" s="115"/>
      <c r="AV56" s="110" t="s">
        <v>430</v>
      </c>
      <c r="AW56" s="110" t="s">
        <v>430</v>
      </c>
      <c r="AX56" s="110" t="s">
        <v>430</v>
      </c>
      <c r="AY56" s="110">
        <v>7</v>
      </c>
      <c r="AZ56" s="110">
        <v>11</v>
      </c>
      <c r="BA56" s="260"/>
      <c r="BB56" s="112">
        <v>15.224720062795299</v>
      </c>
      <c r="BC56" s="290">
        <v>0.92634932658798597</v>
      </c>
      <c r="BD56" s="290">
        <v>7.8262496067196805E-2</v>
      </c>
      <c r="BE56" s="290">
        <v>-2.4393326351527501E-2</v>
      </c>
      <c r="BF56" s="113"/>
      <c r="BG56" s="112">
        <v>16.9771</v>
      </c>
      <c r="BH56" s="112">
        <v>74.334800000000001</v>
      </c>
      <c r="BI56" s="112">
        <v>5.1218199999999996</v>
      </c>
      <c r="BJ56" s="112">
        <v>3.5662799999999999</v>
      </c>
      <c r="BK56" s="109"/>
      <c r="BL56" s="118" t="s">
        <v>1585</v>
      </c>
      <c r="BM56" s="118" t="s">
        <v>1586</v>
      </c>
      <c r="BN56" s="118" t="s">
        <v>1587</v>
      </c>
      <c r="BO56" s="118" t="s">
        <v>1588</v>
      </c>
      <c r="BP56" s="118" t="s">
        <v>1589</v>
      </c>
      <c r="BQ56" s="109"/>
      <c r="BR56" s="119" t="s">
        <v>443</v>
      </c>
    </row>
    <row r="57" spans="1:70" s="107" customFormat="1" x14ac:dyDescent="0.25">
      <c r="A57" s="108" t="s">
        <v>1590</v>
      </c>
      <c r="B57" s="109"/>
      <c r="C57" s="734">
        <v>38839</v>
      </c>
      <c r="D57" s="109"/>
      <c r="E57" s="110">
        <v>2511.52</v>
      </c>
      <c r="F57" s="109"/>
      <c r="G57" s="111">
        <v>110.6279</v>
      </c>
      <c r="H57" s="113"/>
      <c r="I57" s="112">
        <v>-7.4300000000000005E-2</v>
      </c>
      <c r="J57" s="112">
        <v>1.1091</v>
      </c>
      <c r="K57" s="112">
        <v>1.4984</v>
      </c>
      <c r="L57" s="112">
        <v>14.0161</v>
      </c>
      <c r="M57" s="112">
        <v>5.8158000000000003</v>
      </c>
      <c r="N57" s="114">
        <v>10.8695</v>
      </c>
      <c r="O57" s="112">
        <v>5.8460999999999999</v>
      </c>
      <c r="P57" s="112">
        <v>20.014900000000001</v>
      </c>
      <c r="Q57" s="112">
        <v>16.264700000000001</v>
      </c>
      <c r="R57" s="112">
        <v>15.9359</v>
      </c>
      <c r="S57" s="112">
        <v>15.763500000000001</v>
      </c>
      <c r="T57" s="112">
        <v>5.5545999999999998</v>
      </c>
      <c r="U57" s="112">
        <v>10.840400000000001</v>
      </c>
      <c r="V57" s="112">
        <v>8.3600999999999992</v>
      </c>
      <c r="W57" s="112">
        <v>1.4487000000000001</v>
      </c>
      <c r="X57" s="112">
        <v>12.6631</v>
      </c>
      <c r="Y57" s="113"/>
      <c r="Z57" s="110">
        <v>12</v>
      </c>
      <c r="AA57" s="110">
        <v>5</v>
      </c>
      <c r="AB57" s="110">
        <v>14</v>
      </c>
      <c r="AC57" s="110">
        <v>12</v>
      </c>
      <c r="AD57" s="110">
        <v>5</v>
      </c>
      <c r="AE57" s="110">
        <v>4</v>
      </c>
      <c r="AF57" s="110">
        <v>4</v>
      </c>
      <c r="AG57" s="110">
        <v>5</v>
      </c>
      <c r="AH57" s="110">
        <v>4</v>
      </c>
      <c r="AI57" s="110">
        <v>3</v>
      </c>
      <c r="AJ57" s="110">
        <v>14</v>
      </c>
      <c r="AK57" s="110">
        <v>7</v>
      </c>
      <c r="AL57" s="110">
        <v>3</v>
      </c>
      <c r="AM57" s="110">
        <v>3</v>
      </c>
      <c r="AN57" s="110">
        <v>14</v>
      </c>
      <c r="AO57" s="109"/>
      <c r="AP57" s="112">
        <v>17.39</v>
      </c>
      <c r="AQ57" s="112">
        <v>19.62</v>
      </c>
      <c r="AR57" s="112">
        <v>16.399999999999999</v>
      </c>
      <c r="AS57" s="112">
        <v>12.66</v>
      </c>
      <c r="AT57" s="112">
        <v>15.14</v>
      </c>
      <c r="AU57" s="115"/>
      <c r="AV57" s="110">
        <v>2</v>
      </c>
      <c r="AW57" s="110">
        <v>3</v>
      </c>
      <c r="AX57" s="110">
        <v>3</v>
      </c>
      <c r="AY57" s="110">
        <v>5</v>
      </c>
      <c r="AZ57" s="110">
        <v>6</v>
      </c>
      <c r="BA57" s="260"/>
      <c r="BB57" s="112">
        <v>14.413156481087301</v>
      </c>
      <c r="BC57" s="290">
        <v>0.89638726401456903</v>
      </c>
      <c r="BD57" s="290">
        <v>8.6922906107604794E-2</v>
      </c>
      <c r="BE57" s="290">
        <v>2.0077972250507101E-2</v>
      </c>
      <c r="BF57" s="113"/>
      <c r="BG57" s="112">
        <v>7.2379800000000003</v>
      </c>
      <c r="BH57" s="112">
        <v>70.983800000000002</v>
      </c>
      <c r="BI57" s="112">
        <v>18.89</v>
      </c>
      <c r="BJ57" s="112">
        <v>2.88822</v>
      </c>
      <c r="BK57" s="109"/>
      <c r="BL57" s="118" t="s">
        <v>1591</v>
      </c>
      <c r="BM57" s="118" t="s">
        <v>1592</v>
      </c>
      <c r="BN57" s="118" t="s">
        <v>434</v>
      </c>
      <c r="BO57" s="118" t="s">
        <v>1593</v>
      </c>
      <c r="BP57" s="118" t="s">
        <v>1594</v>
      </c>
      <c r="BQ57" s="109"/>
      <c r="BR57" s="119" t="s">
        <v>1488</v>
      </c>
    </row>
    <row r="58" spans="1:70" s="107" customFormat="1" x14ac:dyDescent="0.25">
      <c r="A58" s="108" t="s">
        <v>1595</v>
      </c>
      <c r="B58" s="109"/>
      <c r="C58" s="734">
        <v>44791</v>
      </c>
      <c r="D58" s="109"/>
      <c r="E58" s="110">
        <v>2326.6</v>
      </c>
      <c r="F58" s="109"/>
      <c r="G58" s="111">
        <v>18.585999999999999</v>
      </c>
      <c r="H58" s="113"/>
      <c r="I58" s="112">
        <v>-0.20399999999999999</v>
      </c>
      <c r="J58" s="112">
        <v>0.67710000000000004</v>
      </c>
      <c r="K58" s="112">
        <v>4.2283999999999997</v>
      </c>
      <c r="L58" s="112">
        <v>17.5213</v>
      </c>
      <c r="M58" s="112">
        <v>6.4916999999999998</v>
      </c>
      <c r="N58" s="114">
        <v>7.9764999999999997</v>
      </c>
      <c r="O58" s="112">
        <v>5.0968</v>
      </c>
      <c r="P58" s="112">
        <v>19.612500000000001</v>
      </c>
      <c r="Q58" s="112" t="s">
        <v>430</v>
      </c>
      <c r="R58" s="112" t="s">
        <v>430</v>
      </c>
      <c r="S58" s="112">
        <v>20.010300000000001</v>
      </c>
      <c r="T58" s="112">
        <v>7.3715000000000002</v>
      </c>
      <c r="U58" s="112">
        <v>8.1462000000000003</v>
      </c>
      <c r="V58" s="112">
        <v>5.9333</v>
      </c>
      <c r="W58" s="112">
        <v>3.6876000000000002</v>
      </c>
      <c r="X58" s="112">
        <v>17.457599999999999</v>
      </c>
      <c r="Y58" s="113"/>
      <c r="Z58" s="110">
        <v>15</v>
      </c>
      <c r="AA58" s="110">
        <v>13</v>
      </c>
      <c r="AB58" s="110">
        <v>4</v>
      </c>
      <c r="AC58" s="110">
        <v>5</v>
      </c>
      <c r="AD58" s="110">
        <v>3</v>
      </c>
      <c r="AE58" s="110">
        <v>7</v>
      </c>
      <c r="AF58" s="110">
        <v>6</v>
      </c>
      <c r="AG58" s="110">
        <v>6</v>
      </c>
      <c r="AH58" s="110" t="s">
        <v>430</v>
      </c>
      <c r="AI58" s="110" t="s">
        <v>430</v>
      </c>
      <c r="AJ58" s="110">
        <v>4</v>
      </c>
      <c r="AK58" s="110">
        <v>3</v>
      </c>
      <c r="AL58" s="110">
        <v>8</v>
      </c>
      <c r="AM58" s="110">
        <v>7</v>
      </c>
      <c r="AN58" s="110">
        <v>3</v>
      </c>
      <c r="AO58" s="109"/>
      <c r="AP58" s="112" t="s">
        <v>430</v>
      </c>
      <c r="AQ58" s="112" t="s">
        <v>430</v>
      </c>
      <c r="AR58" s="112" t="s">
        <v>430</v>
      </c>
      <c r="AS58" s="112">
        <v>12.55</v>
      </c>
      <c r="AT58" s="112">
        <v>16.09</v>
      </c>
      <c r="AU58" s="115"/>
      <c r="AV58" s="110" t="s">
        <v>430</v>
      </c>
      <c r="AW58" s="110" t="s">
        <v>430</v>
      </c>
      <c r="AX58" s="110" t="s">
        <v>430</v>
      </c>
      <c r="AY58" s="110">
        <v>6</v>
      </c>
      <c r="AZ58" s="110">
        <v>5</v>
      </c>
      <c r="BA58" s="260"/>
      <c r="BB58" s="112">
        <v>16.871165469705399</v>
      </c>
      <c r="BC58" s="290">
        <v>1.01060029398395</v>
      </c>
      <c r="BD58" s="290">
        <v>7.5599376230747001E-2</v>
      </c>
      <c r="BE58" s="290">
        <v>-5.1055408095751702E-2</v>
      </c>
      <c r="BF58" s="113"/>
      <c r="BG58" s="112">
        <v>17.0901</v>
      </c>
      <c r="BH58" s="112">
        <v>64.904499999999999</v>
      </c>
      <c r="BI58" s="112">
        <v>13.31</v>
      </c>
      <c r="BJ58" s="112">
        <v>4.6954000000000002</v>
      </c>
      <c r="BK58" s="109"/>
      <c r="BL58" s="118" t="s">
        <v>1596</v>
      </c>
      <c r="BM58" s="118" t="s">
        <v>1597</v>
      </c>
      <c r="BN58" s="118" t="s">
        <v>1598</v>
      </c>
      <c r="BO58" s="118" t="s">
        <v>1599</v>
      </c>
      <c r="BP58" s="118" t="s">
        <v>1600</v>
      </c>
      <c r="BQ58" s="109"/>
      <c r="BR58" s="119" t="s">
        <v>443</v>
      </c>
    </row>
    <row r="59" spans="1:70" s="107" customFormat="1" x14ac:dyDescent="0.25">
      <c r="A59" s="108" t="s">
        <v>1601</v>
      </c>
      <c r="B59" s="109"/>
      <c r="C59" s="734">
        <v>43913</v>
      </c>
      <c r="D59" s="109"/>
      <c r="E59" s="110">
        <v>1841.01</v>
      </c>
      <c r="F59" s="109"/>
      <c r="G59" s="111">
        <v>51.26</v>
      </c>
      <c r="H59" s="113"/>
      <c r="I59" s="112">
        <v>0.1172</v>
      </c>
      <c r="J59" s="112">
        <v>1.1045</v>
      </c>
      <c r="K59" s="112">
        <v>3.3468</v>
      </c>
      <c r="L59" s="112">
        <v>15.191000000000001</v>
      </c>
      <c r="M59" s="112">
        <v>5.2782999999999998</v>
      </c>
      <c r="N59" s="114">
        <v>8.6707999999999998</v>
      </c>
      <c r="O59" s="112">
        <v>6.0712000000000002</v>
      </c>
      <c r="P59" s="112">
        <v>18.636800000000001</v>
      </c>
      <c r="Q59" s="112">
        <v>16.525700000000001</v>
      </c>
      <c r="R59" s="112" t="s">
        <v>430</v>
      </c>
      <c r="S59" s="112">
        <v>17.757899999999999</v>
      </c>
      <c r="T59" s="112">
        <v>5.4081999999999999</v>
      </c>
      <c r="U59" s="112">
        <v>8.7860999999999994</v>
      </c>
      <c r="V59" s="112">
        <v>6.3484999999999996</v>
      </c>
      <c r="W59" s="112">
        <v>2.7665999999999999</v>
      </c>
      <c r="X59" s="112">
        <v>29.845800000000001</v>
      </c>
      <c r="Y59" s="113"/>
      <c r="Z59" s="110">
        <v>6</v>
      </c>
      <c r="AA59" s="110">
        <v>6</v>
      </c>
      <c r="AB59" s="110">
        <v>7</v>
      </c>
      <c r="AC59" s="110">
        <v>10</v>
      </c>
      <c r="AD59" s="110">
        <v>7</v>
      </c>
      <c r="AE59" s="110">
        <v>6</v>
      </c>
      <c r="AF59" s="110">
        <v>3</v>
      </c>
      <c r="AG59" s="110">
        <v>9</v>
      </c>
      <c r="AH59" s="110">
        <v>2</v>
      </c>
      <c r="AI59" s="110" t="s">
        <v>430</v>
      </c>
      <c r="AJ59" s="110">
        <v>10</v>
      </c>
      <c r="AK59" s="110">
        <v>8</v>
      </c>
      <c r="AL59" s="110">
        <v>7</v>
      </c>
      <c r="AM59" s="110">
        <v>6</v>
      </c>
      <c r="AN59" s="110">
        <v>8</v>
      </c>
      <c r="AO59" s="109"/>
      <c r="AP59" s="112" t="s">
        <v>430</v>
      </c>
      <c r="AQ59" s="112" t="s">
        <v>430</v>
      </c>
      <c r="AR59" s="112">
        <v>16.04</v>
      </c>
      <c r="AS59" s="112">
        <v>12.74</v>
      </c>
      <c r="AT59" s="112">
        <v>14.32</v>
      </c>
      <c r="AU59" s="115"/>
      <c r="AV59" s="110" t="s">
        <v>430</v>
      </c>
      <c r="AW59" s="110" t="s">
        <v>430</v>
      </c>
      <c r="AX59" s="110">
        <v>4</v>
      </c>
      <c r="AY59" s="110">
        <v>4</v>
      </c>
      <c r="AZ59" s="110">
        <v>7</v>
      </c>
      <c r="BA59" s="260"/>
      <c r="BB59" s="112">
        <v>15.5480338112224</v>
      </c>
      <c r="BC59" s="290">
        <v>0.95165576770267302</v>
      </c>
      <c r="BD59" s="290">
        <v>7.6457537134502804E-2</v>
      </c>
      <c r="BE59" s="290">
        <v>-6.0370558340486498E-2</v>
      </c>
      <c r="BF59" s="113"/>
      <c r="BG59" s="112">
        <v>12.2926</v>
      </c>
      <c r="BH59" s="112">
        <v>67.481899999999996</v>
      </c>
      <c r="BI59" s="112">
        <v>18.111899999999999</v>
      </c>
      <c r="BJ59" s="112">
        <v>2.1135999999999999</v>
      </c>
      <c r="BK59" s="109"/>
      <c r="BL59" s="118" t="s">
        <v>1602</v>
      </c>
      <c r="BM59" s="118" t="s">
        <v>1603</v>
      </c>
      <c r="BN59" s="118" t="s">
        <v>1604</v>
      </c>
      <c r="BO59" s="118" t="s">
        <v>1605</v>
      </c>
      <c r="BP59" s="118" t="s">
        <v>1606</v>
      </c>
      <c r="BQ59" s="109"/>
      <c r="BR59" s="119" t="s">
        <v>547</v>
      </c>
    </row>
    <row r="60" spans="1:70" s="107" customFormat="1" x14ac:dyDescent="0.25">
      <c r="A60" s="108" t="s">
        <v>1607</v>
      </c>
      <c r="B60" s="109"/>
      <c r="C60" s="734">
        <v>45729</v>
      </c>
      <c r="D60" s="109"/>
      <c r="E60" s="110">
        <v>1757.97</v>
      </c>
      <c r="F60" s="109"/>
      <c r="G60" s="111">
        <v>13.49</v>
      </c>
      <c r="H60" s="113"/>
      <c r="I60" s="112">
        <v>0</v>
      </c>
      <c r="J60" s="112">
        <v>1.8112999999999999</v>
      </c>
      <c r="K60" s="112">
        <v>5.3906000000000001</v>
      </c>
      <c r="L60" s="112">
        <v>21.4221</v>
      </c>
      <c r="M60" s="112">
        <v>6.0534999999999997</v>
      </c>
      <c r="N60" s="114">
        <v>15.694699999999999</v>
      </c>
      <c r="O60" s="112" t="s">
        <v>430</v>
      </c>
      <c r="P60" s="112" t="s">
        <v>430</v>
      </c>
      <c r="Q60" s="112" t="s">
        <v>430</v>
      </c>
      <c r="R60" s="112" t="s">
        <v>430</v>
      </c>
      <c r="S60" s="112">
        <v>24.331800000000001</v>
      </c>
      <c r="T60" s="112">
        <v>6.1368999999999998</v>
      </c>
      <c r="U60" s="112">
        <v>9.7639999999999993</v>
      </c>
      <c r="V60" s="112">
        <v>13.0763</v>
      </c>
      <c r="W60" s="112">
        <v>4.6547999999999998</v>
      </c>
      <c r="X60" s="112">
        <v>26.298500000000001</v>
      </c>
      <c r="Y60" s="113"/>
      <c r="Z60" s="110">
        <v>9</v>
      </c>
      <c r="AA60" s="110">
        <v>2</v>
      </c>
      <c r="AB60" s="110">
        <v>1</v>
      </c>
      <c r="AC60" s="110">
        <v>1</v>
      </c>
      <c r="AD60" s="110">
        <v>4</v>
      </c>
      <c r="AE60" s="110">
        <v>1</v>
      </c>
      <c r="AF60" s="110" t="s">
        <v>430</v>
      </c>
      <c r="AG60" s="110" t="s">
        <v>430</v>
      </c>
      <c r="AH60" s="110" t="s">
        <v>430</v>
      </c>
      <c r="AI60" s="110" t="s">
        <v>430</v>
      </c>
      <c r="AJ60" s="110">
        <v>1</v>
      </c>
      <c r="AK60" s="110">
        <v>4</v>
      </c>
      <c r="AL60" s="110">
        <v>5</v>
      </c>
      <c r="AM60" s="110">
        <v>1</v>
      </c>
      <c r="AN60" s="110">
        <v>1</v>
      </c>
      <c r="AO60" s="109"/>
      <c r="AP60" s="112" t="s">
        <v>430</v>
      </c>
      <c r="AQ60" s="112" t="s">
        <v>430</v>
      </c>
      <c r="AR60" s="112" t="s">
        <v>430</v>
      </c>
      <c r="AS60" s="112" t="s">
        <v>430</v>
      </c>
      <c r="AT60" s="112">
        <v>20.13</v>
      </c>
      <c r="AU60" s="115"/>
      <c r="AV60" s="110" t="s">
        <v>430</v>
      </c>
      <c r="AW60" s="110" t="s">
        <v>430</v>
      </c>
      <c r="AX60" s="110" t="s">
        <v>430</v>
      </c>
      <c r="AY60" s="110" t="s">
        <v>430</v>
      </c>
      <c r="AZ60" s="110">
        <v>1</v>
      </c>
      <c r="BA60" s="260"/>
      <c r="BB60" s="112">
        <v>17.076548129676901</v>
      </c>
      <c r="BC60" s="290">
        <v>1.08240119640859</v>
      </c>
      <c r="BD60" s="290">
        <v>8.0591397428342607E-2</v>
      </c>
      <c r="BE60" s="290">
        <v>0.532179661725938</v>
      </c>
      <c r="BF60" s="113"/>
      <c r="BG60" s="112">
        <v>3.8408099999999998</v>
      </c>
      <c r="BH60" s="112">
        <v>64.685599999999994</v>
      </c>
      <c r="BI60" s="112">
        <v>30.37</v>
      </c>
      <c r="BJ60" s="112">
        <v>1.1035900000000001</v>
      </c>
      <c r="BK60" s="109"/>
      <c r="BL60" s="118" t="s">
        <v>1608</v>
      </c>
      <c r="BM60" s="118" t="s">
        <v>1609</v>
      </c>
      <c r="BN60" s="118" t="s">
        <v>1610</v>
      </c>
      <c r="BO60" s="118" t="s">
        <v>1611</v>
      </c>
      <c r="BP60" s="118" t="s">
        <v>1612</v>
      </c>
      <c r="BQ60" s="109"/>
      <c r="BR60" s="119" t="s">
        <v>476</v>
      </c>
    </row>
    <row r="61" spans="1:70" s="107" customFormat="1" x14ac:dyDescent="0.25">
      <c r="A61" s="108" t="s">
        <v>1613</v>
      </c>
      <c r="B61" s="109"/>
      <c r="C61" s="734">
        <v>44260</v>
      </c>
      <c r="D61" s="109"/>
      <c r="E61" s="110">
        <v>1437.49</v>
      </c>
      <c r="F61" s="109"/>
      <c r="G61" s="111">
        <v>22.683499999999999</v>
      </c>
      <c r="H61" s="113"/>
      <c r="I61" s="112">
        <v>1.46E-2</v>
      </c>
      <c r="J61" s="112">
        <v>0.61029999999999995</v>
      </c>
      <c r="K61" s="112">
        <v>2.4969999999999999</v>
      </c>
      <c r="L61" s="112">
        <v>15.0489</v>
      </c>
      <c r="M61" s="112">
        <v>2.5529999999999999</v>
      </c>
      <c r="N61" s="114">
        <v>7.5011999999999999</v>
      </c>
      <c r="O61" s="112">
        <v>2.7604000000000002</v>
      </c>
      <c r="P61" s="112">
        <v>22.161000000000001</v>
      </c>
      <c r="Q61" s="112">
        <v>15.222099999999999</v>
      </c>
      <c r="R61" s="112" t="s">
        <v>430</v>
      </c>
      <c r="S61" s="112">
        <v>18.127800000000001</v>
      </c>
      <c r="T61" s="112">
        <v>2.1015999999999999</v>
      </c>
      <c r="U61" s="112">
        <v>9.9486000000000008</v>
      </c>
      <c r="V61" s="112">
        <v>5.1111000000000004</v>
      </c>
      <c r="W61" s="112">
        <v>2.2202999999999999</v>
      </c>
      <c r="X61" s="112">
        <v>16.688600000000001</v>
      </c>
      <c r="Y61" s="113"/>
      <c r="Z61" s="110">
        <v>8</v>
      </c>
      <c r="AA61" s="110">
        <v>14</v>
      </c>
      <c r="AB61" s="110">
        <v>10</v>
      </c>
      <c r="AC61" s="110">
        <v>11</v>
      </c>
      <c r="AD61" s="110">
        <v>12</v>
      </c>
      <c r="AE61" s="110">
        <v>8</v>
      </c>
      <c r="AF61" s="110">
        <v>8</v>
      </c>
      <c r="AG61" s="110">
        <v>4</v>
      </c>
      <c r="AH61" s="110">
        <v>6</v>
      </c>
      <c r="AI61" s="110" t="s">
        <v>430</v>
      </c>
      <c r="AJ61" s="110">
        <v>9</v>
      </c>
      <c r="AK61" s="110">
        <v>12</v>
      </c>
      <c r="AL61" s="110">
        <v>4</v>
      </c>
      <c r="AM61" s="110">
        <v>8</v>
      </c>
      <c r="AN61" s="110">
        <v>10</v>
      </c>
      <c r="AO61" s="109"/>
      <c r="AP61" s="112" t="s">
        <v>430</v>
      </c>
      <c r="AQ61" s="112" t="s">
        <v>430</v>
      </c>
      <c r="AR61" s="112">
        <v>17.46</v>
      </c>
      <c r="AS61" s="112">
        <v>12.15</v>
      </c>
      <c r="AT61" s="112">
        <v>12.96</v>
      </c>
      <c r="AU61" s="115"/>
      <c r="AV61" s="110" t="s">
        <v>430</v>
      </c>
      <c r="AW61" s="110" t="s">
        <v>430</v>
      </c>
      <c r="AX61" s="110">
        <v>2</v>
      </c>
      <c r="AY61" s="110">
        <v>8</v>
      </c>
      <c r="AZ61" s="110">
        <v>9</v>
      </c>
      <c r="BA61" s="260"/>
      <c r="BB61" s="112">
        <v>16.571776982216299</v>
      </c>
      <c r="BC61" s="290">
        <v>1.0199220806417399</v>
      </c>
      <c r="BD61" s="290">
        <v>8.7370764022178402E-2</v>
      </c>
      <c r="BE61" s="290">
        <v>4.5242237219577097E-2</v>
      </c>
      <c r="BF61" s="113"/>
      <c r="BG61" s="112">
        <v>17.267299999999999</v>
      </c>
      <c r="BH61" s="112">
        <v>65.971999999999994</v>
      </c>
      <c r="BI61" s="112">
        <v>12.431100000000001</v>
      </c>
      <c r="BJ61" s="112">
        <v>4.3296000000000001</v>
      </c>
      <c r="BK61" s="109"/>
      <c r="BL61" s="118" t="s">
        <v>1614</v>
      </c>
      <c r="BM61" s="118" t="s">
        <v>1615</v>
      </c>
      <c r="BN61" s="118" t="s">
        <v>1616</v>
      </c>
      <c r="BO61" s="118" t="s">
        <v>1617</v>
      </c>
      <c r="BP61" s="118" t="s">
        <v>594</v>
      </c>
      <c r="BQ61" s="109"/>
      <c r="BR61" s="119" t="s">
        <v>602</v>
      </c>
    </row>
    <row r="62" spans="1:70" s="107" customFormat="1" x14ac:dyDescent="0.25">
      <c r="A62" s="108" t="s">
        <v>1618</v>
      </c>
      <c r="B62" s="109"/>
      <c r="C62" s="734">
        <v>44886</v>
      </c>
      <c r="D62" s="109"/>
      <c r="E62" s="110">
        <v>1272.6400000000001</v>
      </c>
      <c r="F62" s="109"/>
      <c r="G62" s="111">
        <v>20.6768</v>
      </c>
      <c r="H62" s="113"/>
      <c r="I62" s="112">
        <v>0.25940000000000002</v>
      </c>
      <c r="J62" s="112">
        <v>0.90080000000000005</v>
      </c>
      <c r="K62" s="112">
        <v>4.8493000000000004</v>
      </c>
      <c r="L62" s="112">
        <v>21.030899999999999</v>
      </c>
      <c r="M62" s="112">
        <v>9.0939999999999994</v>
      </c>
      <c r="N62" s="114">
        <v>9.8801000000000005</v>
      </c>
      <c r="O62" s="112">
        <v>3.9863</v>
      </c>
      <c r="P62" s="112">
        <v>22.8352</v>
      </c>
      <c r="Q62" s="112" t="s">
        <v>430</v>
      </c>
      <c r="R62" s="112" t="s">
        <v>430</v>
      </c>
      <c r="S62" s="112">
        <v>23.7606</v>
      </c>
      <c r="T62" s="112">
        <v>8.8263999999999996</v>
      </c>
      <c r="U62" s="112">
        <v>9.2287999999999997</v>
      </c>
      <c r="V62" s="112">
        <v>6.9226000000000001</v>
      </c>
      <c r="W62" s="112">
        <v>3.5211999999999999</v>
      </c>
      <c r="X62" s="112">
        <v>22.414999999999999</v>
      </c>
      <c r="Y62" s="113"/>
      <c r="Z62" s="110">
        <v>5</v>
      </c>
      <c r="AA62" s="110">
        <v>10</v>
      </c>
      <c r="AB62" s="110">
        <v>2</v>
      </c>
      <c r="AC62" s="110">
        <v>2</v>
      </c>
      <c r="AD62" s="110">
        <v>1</v>
      </c>
      <c r="AE62" s="110">
        <v>5</v>
      </c>
      <c r="AF62" s="110">
        <v>7</v>
      </c>
      <c r="AG62" s="110">
        <v>2</v>
      </c>
      <c r="AH62" s="110" t="s">
        <v>430</v>
      </c>
      <c r="AI62" s="110" t="s">
        <v>430</v>
      </c>
      <c r="AJ62" s="110">
        <v>2</v>
      </c>
      <c r="AK62" s="110">
        <v>1</v>
      </c>
      <c r="AL62" s="110">
        <v>6</v>
      </c>
      <c r="AM62" s="110">
        <v>5</v>
      </c>
      <c r="AN62" s="110">
        <v>4</v>
      </c>
      <c r="AO62" s="109"/>
      <c r="AP62" s="112" t="s">
        <v>430</v>
      </c>
      <c r="AQ62" s="112" t="s">
        <v>430</v>
      </c>
      <c r="AR62" s="112" t="s">
        <v>430</v>
      </c>
      <c r="AS62" s="112">
        <v>13.23</v>
      </c>
      <c r="AT62" s="112">
        <v>19.989999999999998</v>
      </c>
      <c r="AU62" s="115"/>
      <c r="AV62" s="110" t="s">
        <v>430</v>
      </c>
      <c r="AW62" s="110" t="s">
        <v>430</v>
      </c>
      <c r="AX62" s="110" t="s">
        <v>430</v>
      </c>
      <c r="AY62" s="110">
        <v>3</v>
      </c>
      <c r="AZ62" s="110">
        <v>2</v>
      </c>
      <c r="BA62" s="260"/>
      <c r="BB62" s="112">
        <v>17.1221047930479</v>
      </c>
      <c r="BC62" s="290">
        <v>1.0460115674456301</v>
      </c>
      <c r="BD62" s="290">
        <v>8.7902703449678807E-2</v>
      </c>
      <c r="BE62" s="290">
        <v>6.6553186702850195E-2</v>
      </c>
      <c r="BF62" s="113"/>
      <c r="BG62" s="112">
        <v>4.6240800000000002</v>
      </c>
      <c r="BH62" s="112">
        <v>68.268299999999996</v>
      </c>
      <c r="BI62" s="112">
        <v>26.1008</v>
      </c>
      <c r="BJ62" s="112">
        <v>1.00682</v>
      </c>
      <c r="BK62" s="109"/>
      <c r="BL62" s="118" t="s">
        <v>1619</v>
      </c>
      <c r="BM62" s="118" t="s">
        <v>1620</v>
      </c>
      <c r="BN62" s="118" t="s">
        <v>1621</v>
      </c>
      <c r="BO62" s="118" t="s">
        <v>1622</v>
      </c>
      <c r="BP62" s="118" t="s">
        <v>1623</v>
      </c>
      <c r="BQ62" s="109"/>
      <c r="BR62" s="119" t="s">
        <v>615</v>
      </c>
    </row>
    <row r="63" spans="1:70" s="107" customFormat="1" x14ac:dyDescent="0.25">
      <c r="A63" s="108" t="s">
        <v>1624</v>
      </c>
      <c r="B63" s="109"/>
      <c r="C63" s="734">
        <v>45891</v>
      </c>
      <c r="D63" s="109"/>
      <c r="E63" s="110">
        <v>739.39</v>
      </c>
      <c r="F63" s="109"/>
      <c r="G63" s="111">
        <v>10.28</v>
      </c>
      <c r="H63" s="113"/>
      <c r="I63" s="112">
        <v>-0.3876</v>
      </c>
      <c r="J63" s="112">
        <v>0.98229999999999995</v>
      </c>
      <c r="K63" s="112">
        <v>0.7843</v>
      </c>
      <c r="L63" s="112">
        <v>13.3407</v>
      </c>
      <c r="M63" s="112">
        <v>5.4359000000000002</v>
      </c>
      <c r="N63" s="114" t="s">
        <v>430</v>
      </c>
      <c r="O63" s="112" t="s">
        <v>430</v>
      </c>
      <c r="P63" s="112" t="s">
        <v>430</v>
      </c>
      <c r="Q63" s="112" t="s">
        <v>430</v>
      </c>
      <c r="R63" s="112" t="s">
        <v>430</v>
      </c>
      <c r="S63" s="112">
        <v>15.7658</v>
      </c>
      <c r="T63" s="112">
        <v>4.8979999999999997</v>
      </c>
      <c r="U63" s="112">
        <v>4.4714999999999998</v>
      </c>
      <c r="V63" s="112" t="s">
        <v>430</v>
      </c>
      <c r="W63" s="112">
        <v>1.7822</v>
      </c>
      <c r="X63" s="112">
        <v>2.8</v>
      </c>
      <c r="Y63" s="113"/>
      <c r="Z63" s="110">
        <v>16</v>
      </c>
      <c r="AA63" s="110">
        <v>7</v>
      </c>
      <c r="AB63" s="110">
        <v>15</v>
      </c>
      <c r="AC63" s="110">
        <v>13</v>
      </c>
      <c r="AD63" s="110">
        <v>6</v>
      </c>
      <c r="AE63" s="110" t="s">
        <v>430</v>
      </c>
      <c r="AF63" s="110" t="s">
        <v>430</v>
      </c>
      <c r="AG63" s="110" t="s">
        <v>430</v>
      </c>
      <c r="AH63" s="110" t="s">
        <v>430</v>
      </c>
      <c r="AI63" s="110" t="s">
        <v>430</v>
      </c>
      <c r="AJ63" s="110">
        <v>13</v>
      </c>
      <c r="AK63" s="110">
        <v>9</v>
      </c>
      <c r="AL63" s="110">
        <v>13</v>
      </c>
      <c r="AM63" s="110" t="s">
        <v>430</v>
      </c>
      <c r="AN63" s="110">
        <v>13</v>
      </c>
      <c r="AO63" s="109"/>
      <c r="AP63" s="112" t="s">
        <v>430</v>
      </c>
      <c r="AQ63" s="112" t="s">
        <v>430</v>
      </c>
      <c r="AR63" s="112" t="s">
        <v>430</v>
      </c>
      <c r="AS63" s="112" t="s">
        <v>430</v>
      </c>
      <c r="AT63" s="112" t="s">
        <v>430</v>
      </c>
      <c r="AU63" s="115"/>
      <c r="AV63" s="110" t="s">
        <v>430</v>
      </c>
      <c r="AW63" s="110" t="s">
        <v>430</v>
      </c>
      <c r="AX63" s="110" t="s">
        <v>430</v>
      </c>
      <c r="AY63" s="110" t="s">
        <v>430</v>
      </c>
      <c r="AZ63" s="110" t="s">
        <v>430</v>
      </c>
      <c r="BA63" s="260"/>
      <c r="BB63" s="112">
        <v>15.550176435065699</v>
      </c>
      <c r="BC63" s="290">
        <v>0.837773564659401</v>
      </c>
      <c r="BD63" s="290">
        <v>-5.7705002757807598E-3</v>
      </c>
      <c r="BE63" s="290">
        <v>-0.384153839546237</v>
      </c>
      <c r="BF63" s="113"/>
      <c r="BG63" s="112">
        <v>8.0089100000000002</v>
      </c>
      <c r="BH63" s="112">
        <v>72.900999999999996</v>
      </c>
      <c r="BI63" s="112">
        <v>15.090199999999999</v>
      </c>
      <c r="BJ63" s="112">
        <v>3.9998900000000002</v>
      </c>
      <c r="BK63" s="109"/>
      <c r="BL63" s="118" t="s">
        <v>1625</v>
      </c>
      <c r="BM63" s="118" t="s">
        <v>1626</v>
      </c>
      <c r="BN63" s="118" t="s">
        <v>1627</v>
      </c>
      <c r="BO63" s="118" t="s">
        <v>701</v>
      </c>
      <c r="BP63" s="118" t="s">
        <v>1628</v>
      </c>
      <c r="BQ63" s="109"/>
      <c r="BR63" s="119" t="s">
        <v>1629</v>
      </c>
    </row>
    <row r="64" spans="1:70" s="107" customFormat="1" x14ac:dyDescent="0.25">
      <c r="A64" s="108" t="s">
        <v>1630</v>
      </c>
      <c r="B64" s="109"/>
      <c r="C64" s="734">
        <v>42760</v>
      </c>
      <c r="D64" s="109"/>
      <c r="E64" s="110">
        <v>369.96600000000001</v>
      </c>
      <c r="F64" s="109"/>
      <c r="G64" s="111">
        <v>30.342300000000002</v>
      </c>
      <c r="H64" s="113"/>
      <c r="I64" s="112">
        <v>2.87E-2</v>
      </c>
      <c r="J64" s="112">
        <v>0.74570000000000003</v>
      </c>
      <c r="K64" s="112">
        <v>3.8149000000000002</v>
      </c>
      <c r="L64" s="112">
        <v>17.839200000000002</v>
      </c>
      <c r="M64" s="112">
        <v>3.3601000000000001</v>
      </c>
      <c r="N64" s="114">
        <v>3.2166999999999999</v>
      </c>
      <c r="O64" s="112">
        <v>2.2462</v>
      </c>
      <c r="P64" s="112">
        <v>18.7773</v>
      </c>
      <c r="Q64" s="112">
        <v>14.3993</v>
      </c>
      <c r="R64" s="112" t="s">
        <v>430</v>
      </c>
      <c r="S64" s="112">
        <v>20.916</v>
      </c>
      <c r="T64" s="112">
        <v>3.8763999999999998</v>
      </c>
      <c r="U64" s="112">
        <v>6.6501999999999999</v>
      </c>
      <c r="V64" s="112">
        <v>1.4633</v>
      </c>
      <c r="W64" s="112">
        <v>3.1728000000000001</v>
      </c>
      <c r="X64" s="112">
        <v>12.510300000000001</v>
      </c>
      <c r="Y64" s="113"/>
      <c r="Z64" s="110">
        <v>7</v>
      </c>
      <c r="AA64" s="110">
        <v>12</v>
      </c>
      <c r="AB64" s="110">
        <v>5</v>
      </c>
      <c r="AC64" s="110">
        <v>3</v>
      </c>
      <c r="AD64" s="110">
        <v>11</v>
      </c>
      <c r="AE64" s="110">
        <v>11</v>
      </c>
      <c r="AF64" s="110">
        <v>10</v>
      </c>
      <c r="AG64" s="110">
        <v>7</v>
      </c>
      <c r="AH64" s="110">
        <v>7</v>
      </c>
      <c r="AI64" s="110" t="s">
        <v>430</v>
      </c>
      <c r="AJ64" s="110">
        <v>3</v>
      </c>
      <c r="AK64" s="110">
        <v>11</v>
      </c>
      <c r="AL64" s="110">
        <v>11</v>
      </c>
      <c r="AM64" s="110">
        <v>11</v>
      </c>
      <c r="AN64" s="110">
        <v>5</v>
      </c>
      <c r="AO64" s="109"/>
      <c r="AP64" s="112" t="s">
        <v>430</v>
      </c>
      <c r="AQ64" s="112">
        <v>17.260000000000002</v>
      </c>
      <c r="AR64" s="112">
        <v>14.73</v>
      </c>
      <c r="AS64" s="112">
        <v>10.37</v>
      </c>
      <c r="AT64" s="112">
        <v>12.59</v>
      </c>
      <c r="AU64" s="115"/>
      <c r="AV64" s="110" t="s">
        <v>430</v>
      </c>
      <c r="AW64" s="110">
        <v>5</v>
      </c>
      <c r="AX64" s="110">
        <v>6</v>
      </c>
      <c r="AY64" s="110">
        <v>9</v>
      </c>
      <c r="AZ64" s="110">
        <v>10</v>
      </c>
      <c r="BA64" s="260"/>
      <c r="BB64" s="112">
        <v>16.605427973375601</v>
      </c>
      <c r="BC64" s="290">
        <v>1.0135118375318299</v>
      </c>
      <c r="BD64" s="290">
        <v>7.2326465572030096E-2</v>
      </c>
      <c r="BE64" s="290">
        <v>-0.19281898539446499</v>
      </c>
      <c r="BF64" s="113"/>
      <c r="BG64" s="112">
        <v>9.4054300000000008</v>
      </c>
      <c r="BH64" s="112">
        <v>67.055400000000006</v>
      </c>
      <c r="BI64" s="112">
        <v>18.7715</v>
      </c>
      <c r="BJ64" s="112">
        <v>4.7676699999999999</v>
      </c>
      <c r="BK64" s="109"/>
      <c r="BL64" s="118" t="s">
        <v>1631</v>
      </c>
      <c r="BM64" s="118" t="s">
        <v>1632</v>
      </c>
      <c r="BN64" s="118" t="s">
        <v>1633</v>
      </c>
      <c r="BO64" s="118" t="s">
        <v>1634</v>
      </c>
      <c r="BP64" s="118" t="s">
        <v>1635</v>
      </c>
      <c r="BQ64" s="109"/>
      <c r="BR64" s="119" t="s">
        <v>436</v>
      </c>
    </row>
    <row r="65" spans="1:70" s="107" customFormat="1" x14ac:dyDescent="0.25">
      <c r="A65" s="108" t="s">
        <v>1636</v>
      </c>
      <c r="B65" s="109"/>
      <c r="C65" s="734">
        <v>46101</v>
      </c>
      <c r="D65" s="109"/>
      <c r="E65" s="110">
        <v>297.08</v>
      </c>
      <c r="F65" s="109"/>
      <c r="G65" s="111">
        <v>11.6</v>
      </c>
      <c r="H65" s="113"/>
      <c r="I65" s="112">
        <v>0.43290000000000001</v>
      </c>
      <c r="J65" s="112">
        <v>2.0228999999999999</v>
      </c>
      <c r="K65" s="112">
        <v>4.6931000000000003</v>
      </c>
      <c r="L65" s="112">
        <v>16</v>
      </c>
      <c r="M65" s="112" t="s">
        <v>430</v>
      </c>
      <c r="N65" s="114" t="s">
        <v>430</v>
      </c>
      <c r="O65" s="112" t="s">
        <v>430</v>
      </c>
      <c r="P65" s="112" t="s">
        <v>430</v>
      </c>
      <c r="Q65" s="112" t="s">
        <v>430</v>
      </c>
      <c r="R65" s="112" t="s">
        <v>430</v>
      </c>
      <c r="S65" s="112">
        <v>18.3673</v>
      </c>
      <c r="T65" s="112" t="s">
        <v>430</v>
      </c>
      <c r="U65" s="112" t="s">
        <v>430</v>
      </c>
      <c r="V65" s="112" t="s">
        <v>430</v>
      </c>
      <c r="W65" s="112">
        <v>3.9426999999999999</v>
      </c>
      <c r="X65" s="112">
        <v>16</v>
      </c>
      <c r="Y65" s="113"/>
      <c r="Z65" s="110">
        <v>3</v>
      </c>
      <c r="AA65" s="110">
        <v>1</v>
      </c>
      <c r="AB65" s="110">
        <v>3</v>
      </c>
      <c r="AC65" s="110">
        <v>7</v>
      </c>
      <c r="AD65" s="110" t="s">
        <v>430</v>
      </c>
      <c r="AE65" s="110" t="s">
        <v>430</v>
      </c>
      <c r="AF65" s="110" t="s">
        <v>430</v>
      </c>
      <c r="AG65" s="110" t="s">
        <v>430</v>
      </c>
      <c r="AH65" s="110" t="s">
        <v>430</v>
      </c>
      <c r="AI65" s="110" t="s">
        <v>430</v>
      </c>
      <c r="AJ65" s="110">
        <v>8</v>
      </c>
      <c r="AK65" s="110" t="s">
        <v>430</v>
      </c>
      <c r="AL65" s="110" t="s">
        <v>430</v>
      </c>
      <c r="AM65" s="110" t="s">
        <v>430</v>
      </c>
      <c r="AN65" s="110">
        <v>2</v>
      </c>
      <c r="AO65" s="109"/>
      <c r="AP65" s="112" t="s">
        <v>430</v>
      </c>
      <c r="AQ65" s="112" t="s">
        <v>430</v>
      </c>
      <c r="AR65" s="112" t="s">
        <v>430</v>
      </c>
      <c r="AS65" s="112" t="s">
        <v>430</v>
      </c>
      <c r="AT65" s="112" t="s">
        <v>430</v>
      </c>
      <c r="AU65" s="115"/>
      <c r="AV65" s="110" t="s">
        <v>430</v>
      </c>
      <c r="AW65" s="110" t="s">
        <v>430</v>
      </c>
      <c r="AX65" s="110" t="s">
        <v>430</v>
      </c>
      <c r="AY65" s="110" t="s">
        <v>430</v>
      </c>
      <c r="AZ65" s="110" t="s">
        <v>430</v>
      </c>
      <c r="BA65" s="260"/>
      <c r="BB65" s="112">
        <v>4.4482973346641899</v>
      </c>
      <c r="BC65" s="290">
        <v>0.27064453156141899</v>
      </c>
      <c r="BD65" s="290">
        <v>1.0393192829915301</v>
      </c>
      <c r="BE65" s="290">
        <v>3.4481201428300099</v>
      </c>
      <c r="BF65" s="113"/>
      <c r="BG65" s="112">
        <v>5.2099200000000003</v>
      </c>
      <c r="BH65" s="112">
        <v>67.215500000000006</v>
      </c>
      <c r="BI65" s="112">
        <v>22.582100000000001</v>
      </c>
      <c r="BJ65" s="112">
        <v>4.9924799999999996</v>
      </c>
      <c r="BK65" s="109"/>
      <c r="BL65" s="118" t="s">
        <v>1637</v>
      </c>
      <c r="BM65" s="118" t="s">
        <v>1638</v>
      </c>
      <c r="BN65" s="118" t="s">
        <v>1639</v>
      </c>
      <c r="BO65" s="118" t="s">
        <v>878</v>
      </c>
      <c r="BP65" s="118" t="s">
        <v>1640</v>
      </c>
      <c r="BQ65" s="109"/>
      <c r="BR65" s="119" t="s">
        <v>615</v>
      </c>
    </row>
    <row r="66" spans="1:70" s="107" customFormat="1" x14ac:dyDescent="0.25">
      <c r="A66" s="108" t="s">
        <v>1641</v>
      </c>
      <c r="B66" s="109"/>
      <c r="C66" s="734">
        <v>35067</v>
      </c>
      <c r="D66" s="109"/>
      <c r="E66" s="110">
        <v>126.809</v>
      </c>
      <c r="F66" s="109"/>
      <c r="G66" s="111">
        <v>119.18</v>
      </c>
      <c r="H66" s="113"/>
      <c r="I66" s="112">
        <v>0.4975</v>
      </c>
      <c r="J66" s="112">
        <v>0.78649999999999998</v>
      </c>
      <c r="K66" s="112">
        <v>2.0638999999999998</v>
      </c>
      <c r="L66" s="112">
        <v>12.6678</v>
      </c>
      <c r="M66" s="112">
        <v>-1.3002</v>
      </c>
      <c r="N66" s="114">
        <v>-1.8529</v>
      </c>
      <c r="O66" s="112">
        <v>-2.3753000000000002</v>
      </c>
      <c r="P66" s="112">
        <v>12.016400000000001</v>
      </c>
      <c r="Q66" s="112">
        <v>11.9421</v>
      </c>
      <c r="R66" s="112">
        <v>14.793900000000001</v>
      </c>
      <c r="S66" s="112">
        <v>16.386700000000001</v>
      </c>
      <c r="T66" s="112">
        <v>-0.83209999999999995</v>
      </c>
      <c r="U66" s="112">
        <v>-0.35120000000000001</v>
      </c>
      <c r="V66" s="112">
        <v>-4.4419000000000004</v>
      </c>
      <c r="W66" s="112">
        <v>2.0289000000000001</v>
      </c>
      <c r="X66" s="112">
        <v>9.6707999999999998</v>
      </c>
      <c r="Y66" s="113"/>
      <c r="Z66" s="110">
        <v>2</v>
      </c>
      <c r="AA66" s="110">
        <v>11</v>
      </c>
      <c r="AB66" s="110">
        <v>12</v>
      </c>
      <c r="AC66" s="110">
        <v>14</v>
      </c>
      <c r="AD66" s="110">
        <v>14</v>
      </c>
      <c r="AE66" s="110">
        <v>13</v>
      </c>
      <c r="AF66" s="110">
        <v>11</v>
      </c>
      <c r="AG66" s="110">
        <v>12</v>
      </c>
      <c r="AH66" s="110">
        <v>8</v>
      </c>
      <c r="AI66" s="110">
        <v>4</v>
      </c>
      <c r="AJ66" s="110">
        <v>12</v>
      </c>
      <c r="AK66" s="110">
        <v>14</v>
      </c>
      <c r="AL66" s="110">
        <v>14</v>
      </c>
      <c r="AM66" s="110">
        <v>13</v>
      </c>
      <c r="AN66" s="110">
        <v>11</v>
      </c>
      <c r="AO66" s="109"/>
      <c r="AP66" s="112">
        <v>13.97</v>
      </c>
      <c r="AQ66" s="112">
        <v>14.44</v>
      </c>
      <c r="AR66" s="112">
        <v>10.34</v>
      </c>
      <c r="AS66" s="112">
        <v>3.36</v>
      </c>
      <c r="AT66" s="112">
        <v>1.58</v>
      </c>
      <c r="AU66" s="115"/>
      <c r="AV66" s="110">
        <v>4</v>
      </c>
      <c r="AW66" s="110">
        <v>6</v>
      </c>
      <c r="AX66" s="110">
        <v>8</v>
      </c>
      <c r="AY66" s="110">
        <v>12</v>
      </c>
      <c r="AZ66" s="110">
        <v>13</v>
      </c>
      <c r="BA66" s="260"/>
      <c r="BB66" s="112">
        <v>15.630126735292601</v>
      </c>
      <c r="BC66" s="290">
        <v>0.96140238298583502</v>
      </c>
      <c r="BD66" s="290">
        <v>4.8228867150571002E-2</v>
      </c>
      <c r="BE66" s="290">
        <v>-0.56834413129441796</v>
      </c>
      <c r="BF66" s="113"/>
      <c r="BG66" s="112" t="s">
        <v>430</v>
      </c>
      <c r="BH66" s="112">
        <v>70.114400000000003</v>
      </c>
      <c r="BI66" s="112">
        <v>23.744399999999999</v>
      </c>
      <c r="BJ66" s="112">
        <v>6.1412000000000004</v>
      </c>
      <c r="BK66" s="109"/>
      <c r="BL66" s="118" t="s">
        <v>1642</v>
      </c>
      <c r="BM66" s="118" t="s">
        <v>1643</v>
      </c>
      <c r="BN66" s="118" t="s">
        <v>1644</v>
      </c>
      <c r="BO66" s="118" t="s">
        <v>1645</v>
      </c>
      <c r="BP66" s="118" t="s">
        <v>1646</v>
      </c>
      <c r="BQ66" s="109"/>
      <c r="BR66" s="119" t="s">
        <v>904</v>
      </c>
    </row>
    <row r="67" spans="1:70" s="107" customFormat="1" x14ac:dyDescent="0.25">
      <c r="A67" s="108" t="s">
        <v>1647</v>
      </c>
      <c r="B67" s="109"/>
      <c r="C67" s="734">
        <v>46063</v>
      </c>
      <c r="D67" s="109"/>
      <c r="E67" s="857">
        <v>75.790000000000006</v>
      </c>
      <c r="F67" s="109"/>
      <c r="G67" s="111">
        <v>10.039999999999999</v>
      </c>
      <c r="H67" s="113"/>
      <c r="I67" s="112">
        <v>-9.9500000000000005E-2</v>
      </c>
      <c r="J67" s="112">
        <v>0.4</v>
      </c>
      <c r="K67" s="112">
        <v>1.5166999999999999</v>
      </c>
      <c r="L67" s="112">
        <v>11.804</v>
      </c>
      <c r="M67" s="112" t="s">
        <v>430</v>
      </c>
      <c r="N67" s="114" t="s">
        <v>430</v>
      </c>
      <c r="O67" s="112" t="s">
        <v>430</v>
      </c>
      <c r="P67" s="112" t="s">
        <v>430</v>
      </c>
      <c r="Q67" s="112" t="s">
        <v>430</v>
      </c>
      <c r="R67" s="112" t="s">
        <v>430</v>
      </c>
      <c r="S67" s="112">
        <v>13.7033</v>
      </c>
      <c r="T67" s="112" t="s">
        <v>430</v>
      </c>
      <c r="U67" s="112" t="s">
        <v>430</v>
      </c>
      <c r="V67" s="112" t="s">
        <v>430</v>
      </c>
      <c r="W67" s="112">
        <v>0.60119999999999996</v>
      </c>
      <c r="X67" s="112">
        <v>2.5535999999999999</v>
      </c>
      <c r="Y67" s="113"/>
      <c r="Z67" s="110">
        <v>14</v>
      </c>
      <c r="AA67" s="110">
        <v>16</v>
      </c>
      <c r="AB67" s="110">
        <v>13</v>
      </c>
      <c r="AC67" s="110">
        <v>16</v>
      </c>
      <c r="AD67" s="110" t="s">
        <v>430</v>
      </c>
      <c r="AE67" s="110" t="s">
        <v>430</v>
      </c>
      <c r="AF67" s="110" t="s">
        <v>430</v>
      </c>
      <c r="AG67" s="110" t="s">
        <v>430</v>
      </c>
      <c r="AH67" s="110" t="s">
        <v>430</v>
      </c>
      <c r="AI67" s="110" t="s">
        <v>430</v>
      </c>
      <c r="AJ67" s="110">
        <v>16</v>
      </c>
      <c r="AK67" s="110" t="s">
        <v>430</v>
      </c>
      <c r="AL67" s="110" t="s">
        <v>430</v>
      </c>
      <c r="AM67" s="110" t="s">
        <v>430</v>
      </c>
      <c r="AN67" s="110">
        <v>15</v>
      </c>
      <c r="AO67" s="109"/>
      <c r="AP67" s="112" t="s">
        <v>430</v>
      </c>
      <c r="AQ67" s="112" t="s">
        <v>430</v>
      </c>
      <c r="AR67" s="112" t="s">
        <v>430</v>
      </c>
      <c r="AS67" s="112" t="s">
        <v>430</v>
      </c>
      <c r="AT67" s="112" t="s">
        <v>430</v>
      </c>
      <c r="AU67" s="115"/>
      <c r="AV67" s="110" t="s">
        <v>430</v>
      </c>
      <c r="AW67" s="110" t="s">
        <v>430</v>
      </c>
      <c r="AX67" s="110" t="s">
        <v>430</v>
      </c>
      <c r="AY67" s="110" t="s">
        <v>430</v>
      </c>
      <c r="AZ67" s="110" t="s">
        <v>430</v>
      </c>
      <c r="BA67" s="260"/>
      <c r="BB67" s="112">
        <v>26.814341705937199</v>
      </c>
      <c r="BC67" s="290">
        <v>1.0078365215513301</v>
      </c>
      <c r="BD67" s="290">
        <v>-1.0432038055885799E-3</v>
      </c>
      <c r="BE67" s="290">
        <v>-1.0151052350235501</v>
      </c>
      <c r="BF67" s="113"/>
      <c r="BG67" s="112">
        <v>5.8730200000000004</v>
      </c>
      <c r="BH67" s="112">
        <v>88.474699999999999</v>
      </c>
      <c r="BI67" s="112">
        <v>4.6359599999999999</v>
      </c>
      <c r="BJ67" s="112">
        <v>1.0163199999999999</v>
      </c>
      <c r="BK67" s="109"/>
      <c r="BL67" s="118" t="s">
        <v>1648</v>
      </c>
      <c r="BM67" s="118" t="s">
        <v>1649</v>
      </c>
      <c r="BN67" s="118" t="s">
        <v>1650</v>
      </c>
      <c r="BO67" s="118" t="s">
        <v>1651</v>
      </c>
      <c r="BP67" s="118" t="s">
        <v>1646</v>
      </c>
      <c r="BQ67" s="109"/>
      <c r="BR67" s="119" t="s">
        <v>463</v>
      </c>
    </row>
    <row r="68" spans="1:70" x14ac:dyDescent="0.25">
      <c r="A68" s="36" t="s">
        <v>93</v>
      </c>
      <c r="B68" s="43"/>
      <c r="C68" s="720"/>
      <c r="D68" s="43"/>
      <c r="E68" s="51"/>
      <c r="F68" s="43"/>
      <c r="G68" s="55"/>
      <c r="H68" s="66"/>
      <c r="I68" s="59">
        <v>7.8700000000000006E-2</v>
      </c>
      <c r="J68" s="59">
        <v>1.0093000000000001</v>
      </c>
      <c r="K68" s="59">
        <v>2.9445999999999999</v>
      </c>
      <c r="L68" s="59">
        <v>15.824400000000001</v>
      </c>
      <c r="M68" s="59">
        <v>4.7807000000000004</v>
      </c>
      <c r="N68" s="70">
        <v>7.6337999999999999</v>
      </c>
      <c r="O68" s="59">
        <v>3.7271000000000001</v>
      </c>
      <c r="P68" s="59">
        <v>19.524899999999999</v>
      </c>
      <c r="Q68" s="59">
        <v>15.714600000000001</v>
      </c>
      <c r="R68" s="59">
        <v>16.032800000000002</v>
      </c>
      <c r="S68" s="59">
        <v>18.321899999999999</v>
      </c>
      <c r="T68" s="59">
        <v>4.8507999999999996</v>
      </c>
      <c r="U68" s="59">
        <v>8.1018000000000008</v>
      </c>
      <c r="V68" s="59">
        <v>5.2319000000000004</v>
      </c>
      <c r="W68" s="59">
        <v>2.5167999999999999</v>
      </c>
      <c r="X68" s="59">
        <v>15.698700000000001</v>
      </c>
      <c r="Y68" s="66"/>
      <c r="Z68" s="51">
        <v>16</v>
      </c>
      <c r="AA68" s="51">
        <v>16</v>
      </c>
      <c r="AB68" s="51">
        <v>16</v>
      </c>
      <c r="AC68" s="51">
        <v>16</v>
      </c>
      <c r="AD68" s="51">
        <v>14</v>
      </c>
      <c r="AE68" s="51">
        <v>13</v>
      </c>
      <c r="AF68" s="51">
        <v>12</v>
      </c>
      <c r="AG68" s="51">
        <v>12</v>
      </c>
      <c r="AH68" s="51">
        <v>8</v>
      </c>
      <c r="AI68" s="51">
        <v>4</v>
      </c>
      <c r="AJ68" s="51">
        <v>16</v>
      </c>
      <c r="AK68" s="51">
        <v>14</v>
      </c>
      <c r="AL68" s="51">
        <v>14</v>
      </c>
      <c r="AM68" s="51">
        <v>13</v>
      </c>
      <c r="AN68" s="51">
        <v>16</v>
      </c>
      <c r="AO68" s="43"/>
      <c r="AP68" s="59">
        <v>16.87</v>
      </c>
      <c r="AQ68" s="59">
        <v>18.690000000000001</v>
      </c>
      <c r="AR68" s="59">
        <v>15.31</v>
      </c>
      <c r="AS68" s="59">
        <v>11.2525</v>
      </c>
      <c r="AT68" s="59">
        <v>14.131538461538501</v>
      </c>
      <c r="AU68" s="78"/>
      <c r="AV68" s="51">
        <v>4</v>
      </c>
      <c r="AW68" s="51">
        <v>6</v>
      </c>
      <c r="AX68" s="51">
        <v>8</v>
      </c>
      <c r="AY68" s="51">
        <v>12</v>
      </c>
      <c r="AZ68" s="51">
        <v>13</v>
      </c>
      <c r="BA68" s="258"/>
      <c r="BB68" s="59"/>
      <c r="BC68" s="286"/>
      <c r="BD68" s="286"/>
      <c r="BE68" s="286"/>
      <c r="BF68" s="66"/>
      <c r="BG68" s="59"/>
      <c r="BH68" s="59"/>
      <c r="BI68" s="59"/>
      <c r="BJ68" s="59"/>
      <c r="BK68" s="43"/>
      <c r="BL68" s="84"/>
      <c r="BM68" s="84"/>
      <c r="BN68" s="84"/>
      <c r="BO68" s="84"/>
      <c r="BP68" s="84"/>
      <c r="BQ68" s="43"/>
      <c r="BR68" s="88"/>
    </row>
    <row r="69" spans="1:70" x14ac:dyDescent="0.25">
      <c r="A69" s="37" t="s">
        <v>94</v>
      </c>
      <c r="B69" s="44"/>
      <c r="C69" s="721"/>
      <c r="D69" s="44"/>
      <c r="E69" s="52"/>
      <c r="F69" s="44"/>
      <c r="G69" s="56"/>
      <c r="H69" s="67"/>
      <c r="I69" s="60">
        <v>0.50149999999999995</v>
      </c>
      <c r="J69" s="60">
        <v>2.0228999999999999</v>
      </c>
      <c r="K69" s="60">
        <v>5.3906000000000001</v>
      </c>
      <c r="L69" s="60">
        <v>21.4221</v>
      </c>
      <c r="M69" s="60">
        <v>9.0939999999999994</v>
      </c>
      <c r="N69" s="71">
        <v>15.694699999999999</v>
      </c>
      <c r="O69" s="60">
        <v>11.4658</v>
      </c>
      <c r="P69" s="60">
        <v>23.8504</v>
      </c>
      <c r="Q69" s="60">
        <v>18.752700000000001</v>
      </c>
      <c r="R69" s="60">
        <v>16.934100000000001</v>
      </c>
      <c r="S69" s="60">
        <v>24.331800000000001</v>
      </c>
      <c r="T69" s="60">
        <v>8.8263999999999996</v>
      </c>
      <c r="U69" s="60">
        <v>13.0258</v>
      </c>
      <c r="V69" s="60">
        <v>13.0763</v>
      </c>
      <c r="W69" s="60">
        <v>4.6547999999999998</v>
      </c>
      <c r="X69" s="60">
        <v>29.845800000000001</v>
      </c>
      <c r="Y69" s="67"/>
      <c r="Z69" s="52"/>
      <c r="AA69" s="52"/>
      <c r="AB69" s="52"/>
      <c r="AC69" s="52"/>
      <c r="AD69" s="52"/>
      <c r="AE69" s="52"/>
      <c r="AF69" s="52"/>
      <c r="AG69" s="52"/>
      <c r="AH69" s="52"/>
      <c r="AI69" s="52"/>
      <c r="AJ69" s="52"/>
      <c r="AK69" s="52"/>
      <c r="AL69" s="52"/>
      <c r="AM69" s="52"/>
      <c r="AN69" s="52"/>
      <c r="AO69" s="44"/>
      <c r="AP69" s="60">
        <v>18.97</v>
      </c>
      <c r="AQ69" s="60">
        <v>22.13</v>
      </c>
      <c r="AR69" s="60">
        <v>19.14</v>
      </c>
      <c r="AS69" s="60">
        <v>16.37</v>
      </c>
      <c r="AT69" s="60">
        <v>20.13</v>
      </c>
      <c r="AU69" s="79"/>
      <c r="AV69" s="52"/>
      <c r="AW69" s="52"/>
      <c r="AX69" s="52"/>
      <c r="AY69" s="52"/>
      <c r="AZ69" s="52"/>
      <c r="BA69" s="259"/>
      <c r="BB69" s="60"/>
      <c r="BC69" s="288"/>
      <c r="BD69" s="288"/>
      <c r="BE69" s="288"/>
      <c r="BF69" s="67"/>
      <c r="BG69" s="60"/>
      <c r="BH69" s="60"/>
      <c r="BI69" s="60"/>
      <c r="BJ69" s="60"/>
      <c r="BK69" s="44"/>
      <c r="BL69" s="85"/>
      <c r="BM69" s="85"/>
      <c r="BN69" s="85"/>
      <c r="BO69" s="85"/>
      <c r="BP69" s="85"/>
      <c r="BQ69" s="44"/>
      <c r="BR69" s="89"/>
    </row>
    <row r="70" spans="1:70" x14ac:dyDescent="0.25">
      <c r="A70" s="37" t="s">
        <v>95</v>
      </c>
      <c r="B70" s="44"/>
      <c r="C70" s="721"/>
      <c r="D70" s="44"/>
      <c r="E70" s="52"/>
      <c r="F70" s="44"/>
      <c r="G70" s="56"/>
      <c r="H70" s="67"/>
      <c r="I70" s="60">
        <v>-0.3876</v>
      </c>
      <c r="J70" s="60">
        <v>0.4</v>
      </c>
      <c r="K70" s="60">
        <v>0.72570000000000001</v>
      </c>
      <c r="L70" s="60">
        <v>11.804</v>
      </c>
      <c r="M70" s="60">
        <v>-1.3002</v>
      </c>
      <c r="N70" s="71">
        <v>-1.8529</v>
      </c>
      <c r="O70" s="60">
        <v>-4.8219000000000003</v>
      </c>
      <c r="P70" s="60">
        <v>12.016400000000001</v>
      </c>
      <c r="Q70" s="60">
        <v>11.9421</v>
      </c>
      <c r="R70" s="60">
        <v>14.793900000000001</v>
      </c>
      <c r="S70" s="60">
        <v>13.7033</v>
      </c>
      <c r="T70" s="60">
        <v>-0.83209999999999995</v>
      </c>
      <c r="U70" s="60">
        <v>-0.35120000000000001</v>
      </c>
      <c r="V70" s="60">
        <v>-4.4419000000000004</v>
      </c>
      <c r="W70" s="60">
        <v>0.39629999999999999</v>
      </c>
      <c r="X70" s="60">
        <v>2.5535999999999999</v>
      </c>
      <c r="Y70" s="67"/>
      <c r="Z70" s="52"/>
      <c r="AA70" s="52"/>
      <c r="AB70" s="52"/>
      <c r="AC70" s="52"/>
      <c r="AD70" s="52"/>
      <c r="AE70" s="52"/>
      <c r="AF70" s="52"/>
      <c r="AG70" s="52"/>
      <c r="AH70" s="52"/>
      <c r="AI70" s="52"/>
      <c r="AJ70" s="52"/>
      <c r="AK70" s="52"/>
      <c r="AL70" s="52"/>
      <c r="AM70" s="52"/>
      <c r="AN70" s="52"/>
      <c r="AO70" s="44"/>
      <c r="AP70" s="60">
        <v>13.97</v>
      </c>
      <c r="AQ70" s="60">
        <v>14.44</v>
      </c>
      <c r="AR70" s="60">
        <v>10.34</v>
      </c>
      <c r="AS70" s="60">
        <v>3.36</v>
      </c>
      <c r="AT70" s="60">
        <v>1.58</v>
      </c>
      <c r="AU70" s="79"/>
      <c r="AV70" s="52"/>
      <c r="AW70" s="52"/>
      <c r="AX70" s="52"/>
      <c r="AY70" s="52"/>
      <c r="AZ70" s="52"/>
      <c r="BA70" s="259"/>
      <c r="BB70" s="60"/>
      <c r="BC70" s="288"/>
      <c r="BD70" s="288"/>
      <c r="BE70" s="288"/>
      <c r="BF70" s="67"/>
      <c r="BG70" s="60"/>
      <c r="BH70" s="60"/>
      <c r="BI70" s="60"/>
      <c r="BJ70" s="60"/>
      <c r="BK70" s="44"/>
      <c r="BL70" s="85"/>
      <c r="BM70" s="85"/>
      <c r="BN70" s="85"/>
      <c r="BO70" s="85"/>
      <c r="BP70" s="85"/>
      <c r="BQ70" s="44"/>
      <c r="BR70" s="89"/>
    </row>
    <row r="71" spans="1:70" x14ac:dyDescent="0.25">
      <c r="A71" s="38" t="s">
        <v>96</v>
      </c>
      <c r="B71" s="45"/>
      <c r="C71" s="722"/>
      <c r="D71" s="45"/>
      <c r="E71" s="53"/>
      <c r="F71" s="45"/>
      <c r="G71" s="57"/>
      <c r="H71" s="68"/>
      <c r="I71" s="61">
        <v>7.3000000000000001E-3</v>
      </c>
      <c r="J71" s="61">
        <v>0.94710000000000005</v>
      </c>
      <c r="K71" s="61">
        <v>2.9597000000000002</v>
      </c>
      <c r="L71" s="61">
        <v>15.7767</v>
      </c>
      <c r="M71" s="61">
        <v>5.2466999999999997</v>
      </c>
      <c r="N71" s="72">
        <v>7.9764999999999997</v>
      </c>
      <c r="O71" s="61">
        <v>4.54155</v>
      </c>
      <c r="P71" s="61">
        <v>19.194900000000001</v>
      </c>
      <c r="Q71" s="61">
        <v>16.252500000000001</v>
      </c>
      <c r="R71" s="61">
        <v>16.201699999999999</v>
      </c>
      <c r="S71" s="61">
        <v>18.247599999999998</v>
      </c>
      <c r="T71" s="61">
        <v>5.1531000000000002</v>
      </c>
      <c r="U71" s="61">
        <v>8.0882000000000005</v>
      </c>
      <c r="V71" s="61">
        <v>4.8604000000000003</v>
      </c>
      <c r="W71" s="61">
        <v>2.54</v>
      </c>
      <c r="X71" s="61">
        <v>16.337599999999998</v>
      </c>
      <c r="Y71" s="68"/>
      <c r="Z71" s="53"/>
      <c r="AA71" s="53"/>
      <c r="AB71" s="53"/>
      <c r="AC71" s="53"/>
      <c r="AD71" s="53"/>
      <c r="AE71" s="53"/>
      <c r="AF71" s="53"/>
      <c r="AG71" s="53"/>
      <c r="AH71" s="53"/>
      <c r="AI71" s="53"/>
      <c r="AJ71" s="53"/>
      <c r="AK71" s="53"/>
      <c r="AL71" s="53"/>
      <c r="AM71" s="53"/>
      <c r="AN71" s="53"/>
      <c r="AO71" s="45"/>
      <c r="AP71" s="61">
        <v>17.27</v>
      </c>
      <c r="AQ71" s="61">
        <v>19.170000000000002</v>
      </c>
      <c r="AR71" s="61">
        <v>15.73</v>
      </c>
      <c r="AS71" s="61">
        <v>12.4</v>
      </c>
      <c r="AT71" s="61">
        <v>14.32</v>
      </c>
      <c r="AU71" s="80"/>
      <c r="AV71" s="53"/>
      <c r="AW71" s="53"/>
      <c r="AX71" s="53"/>
      <c r="AY71" s="53"/>
      <c r="AZ71" s="53"/>
      <c r="BA71" s="262"/>
      <c r="BB71" s="61"/>
      <c r="BC71" s="291"/>
      <c r="BD71" s="291"/>
      <c r="BE71" s="291"/>
      <c r="BF71" s="68"/>
      <c r="BG71" s="61"/>
      <c r="BH71" s="61"/>
      <c r="BI71" s="61"/>
      <c r="BJ71" s="61"/>
      <c r="BK71" s="45"/>
      <c r="BL71" s="86"/>
      <c r="BM71" s="86"/>
      <c r="BN71" s="86"/>
      <c r="BO71" s="86"/>
      <c r="BP71" s="86"/>
      <c r="BQ71" s="45"/>
      <c r="BR71" s="90"/>
    </row>
    <row r="72" spans="1:70" ht="14.5" x14ac:dyDescent="0.25">
      <c r="A72" s="39" t="s">
        <v>123</v>
      </c>
      <c r="B72" s="46"/>
      <c r="C72" s="723"/>
      <c r="D72" s="46"/>
      <c r="E72" s="54"/>
      <c r="F72" s="46"/>
      <c r="G72" s="58"/>
      <c r="H72" s="69"/>
      <c r="I72" s="62"/>
      <c r="J72" s="62"/>
      <c r="K72" s="62"/>
      <c r="L72" s="62"/>
      <c r="M72" s="62"/>
      <c r="N72" s="73"/>
      <c r="O72" s="62"/>
      <c r="P72" s="62"/>
      <c r="Q72" s="62"/>
      <c r="R72" s="62"/>
      <c r="S72" s="62"/>
      <c r="T72" s="62"/>
      <c r="U72" s="62"/>
      <c r="V72" s="62"/>
      <c r="W72" s="62"/>
      <c r="X72" s="62"/>
      <c r="Y72" s="69"/>
      <c r="Z72" s="54"/>
      <c r="AA72" s="54"/>
      <c r="AB72" s="54"/>
      <c r="AC72" s="54"/>
      <c r="AD72" s="54"/>
      <c r="AE72" s="54"/>
      <c r="AF72" s="54"/>
      <c r="AG72" s="54"/>
      <c r="AH72" s="54"/>
      <c r="AI72" s="54"/>
      <c r="AJ72" s="54"/>
      <c r="AK72" s="54"/>
      <c r="AL72" s="54"/>
      <c r="AM72" s="54"/>
      <c r="AN72" s="54"/>
      <c r="AO72" s="46"/>
      <c r="AP72" s="62"/>
      <c r="AQ72" s="62"/>
      <c r="AR72" s="62"/>
      <c r="AS72" s="62"/>
      <c r="AT72" s="62"/>
      <c r="AU72" s="81"/>
      <c r="AV72" s="54"/>
      <c r="AW72" s="54"/>
      <c r="AX72" s="54"/>
      <c r="AY72" s="54"/>
      <c r="AZ72" s="54"/>
      <c r="BA72" s="263"/>
      <c r="BB72" s="62"/>
      <c r="BC72" s="293"/>
      <c r="BD72" s="293"/>
      <c r="BE72" s="293"/>
      <c r="BF72" s="69"/>
      <c r="BG72" s="62"/>
      <c r="BH72" s="62"/>
      <c r="BI72" s="62"/>
      <c r="BJ72" s="62"/>
      <c r="BK72" s="46"/>
      <c r="BL72" s="87"/>
      <c r="BM72" s="87"/>
      <c r="BN72" s="87"/>
      <c r="BO72" s="87"/>
      <c r="BP72" s="87"/>
      <c r="BQ72" s="46"/>
      <c r="BR72" s="91"/>
    </row>
    <row r="73" spans="1:70" s="107" customFormat="1" x14ac:dyDescent="0.25">
      <c r="A73" s="126" t="s">
        <v>1652</v>
      </c>
      <c r="B73" s="127"/>
      <c r="C73" s="733">
        <v>41281</v>
      </c>
      <c r="D73" s="127"/>
      <c r="E73" s="128">
        <v>8189.88</v>
      </c>
      <c r="F73" s="127"/>
      <c r="G73" s="129">
        <v>249.84119999999999</v>
      </c>
      <c r="H73" s="131"/>
      <c r="I73" s="130">
        <v>-5.6099999999999997E-2</v>
      </c>
      <c r="J73" s="130">
        <v>1.3996999999999999</v>
      </c>
      <c r="K73" s="130">
        <v>0.82210000000000005</v>
      </c>
      <c r="L73" s="130">
        <v>16.250399999999999</v>
      </c>
      <c r="M73" s="130">
        <v>5.1285999999999996</v>
      </c>
      <c r="N73" s="132">
        <v>2.9901</v>
      </c>
      <c r="O73" s="130">
        <v>-3.7778999999999998</v>
      </c>
      <c r="P73" s="130">
        <v>17.6751</v>
      </c>
      <c r="Q73" s="130">
        <v>18.0017</v>
      </c>
      <c r="R73" s="130">
        <v>18.3368</v>
      </c>
      <c r="S73" s="130">
        <v>17.651399999999999</v>
      </c>
      <c r="T73" s="130">
        <v>6.0868000000000002</v>
      </c>
      <c r="U73" s="130">
        <v>8.8498999999999999</v>
      </c>
      <c r="V73" s="130">
        <v>0.81259999999999999</v>
      </c>
      <c r="W73" s="130">
        <v>0.47210000000000002</v>
      </c>
      <c r="X73" s="130">
        <v>16.869499999999999</v>
      </c>
      <c r="Y73" s="131"/>
      <c r="Z73" s="128">
        <v>11</v>
      </c>
      <c r="AA73" s="128">
        <v>3</v>
      </c>
      <c r="AB73" s="128">
        <v>16</v>
      </c>
      <c r="AC73" s="128">
        <v>8</v>
      </c>
      <c r="AD73" s="128">
        <v>9</v>
      </c>
      <c r="AE73" s="128">
        <v>12</v>
      </c>
      <c r="AF73" s="128">
        <v>12</v>
      </c>
      <c r="AG73" s="128">
        <v>11</v>
      </c>
      <c r="AH73" s="128">
        <v>4</v>
      </c>
      <c r="AI73" s="128">
        <v>1</v>
      </c>
      <c r="AJ73" s="128">
        <v>11</v>
      </c>
      <c r="AK73" s="128">
        <v>7</v>
      </c>
      <c r="AL73" s="128">
        <v>9</v>
      </c>
      <c r="AM73" s="128">
        <v>12</v>
      </c>
      <c r="AN73" s="128">
        <v>16</v>
      </c>
      <c r="AO73" s="127"/>
      <c r="AP73" s="130">
        <v>20.68</v>
      </c>
      <c r="AQ73" s="130">
        <v>21.9</v>
      </c>
      <c r="AR73" s="130">
        <v>14.47</v>
      </c>
      <c r="AS73" s="130">
        <v>6.48</v>
      </c>
      <c r="AT73" s="130">
        <v>15.12</v>
      </c>
      <c r="AU73" s="133"/>
      <c r="AV73" s="128">
        <v>1</v>
      </c>
      <c r="AW73" s="128">
        <v>2</v>
      </c>
      <c r="AX73" s="128">
        <v>7</v>
      </c>
      <c r="AY73" s="128">
        <v>11</v>
      </c>
      <c r="AZ73" s="128">
        <v>8</v>
      </c>
      <c r="BA73" s="264"/>
      <c r="BB73" s="130">
        <v>16.583016557213298</v>
      </c>
      <c r="BC73" s="295">
        <v>0.92972243158674395</v>
      </c>
      <c r="BD73" s="295">
        <v>6.8344865873732702E-2</v>
      </c>
      <c r="BE73" s="295">
        <v>-0.145235580825298</v>
      </c>
      <c r="BF73" s="131"/>
      <c r="BG73" s="130">
        <v>13.1251</v>
      </c>
      <c r="BH73" s="130">
        <v>57.155900000000003</v>
      </c>
      <c r="BI73" s="130">
        <v>7.68811</v>
      </c>
      <c r="BJ73" s="130">
        <v>22.030889999999999</v>
      </c>
      <c r="BK73" s="127"/>
      <c r="BL73" s="136" t="s">
        <v>1562</v>
      </c>
      <c r="BM73" s="136" t="s">
        <v>1563</v>
      </c>
      <c r="BN73" s="136" t="s">
        <v>1564</v>
      </c>
      <c r="BO73" s="136" t="s">
        <v>1565</v>
      </c>
      <c r="BP73" s="136" t="s">
        <v>1566</v>
      </c>
      <c r="BQ73" s="127"/>
      <c r="BR73" s="137" t="s">
        <v>602</v>
      </c>
    </row>
    <row r="74" spans="1:70" s="107" customFormat="1" x14ac:dyDescent="0.25">
      <c r="A74" s="108" t="s">
        <v>1653</v>
      </c>
      <c r="B74" s="109"/>
      <c r="C74" s="734">
        <v>44811</v>
      </c>
      <c r="D74" s="109"/>
      <c r="E74" s="110">
        <v>6110.29</v>
      </c>
      <c r="F74" s="109"/>
      <c r="G74" s="111">
        <v>22.463999999999999</v>
      </c>
      <c r="H74" s="113"/>
      <c r="I74" s="112">
        <v>-7.5600000000000001E-2</v>
      </c>
      <c r="J74" s="112">
        <v>1.1982999999999999</v>
      </c>
      <c r="K74" s="112">
        <v>2.8948</v>
      </c>
      <c r="L74" s="112">
        <v>17.964600000000001</v>
      </c>
      <c r="M74" s="112">
        <v>5.8872999999999998</v>
      </c>
      <c r="N74" s="114">
        <v>13.254300000000001</v>
      </c>
      <c r="O74" s="112">
        <v>13.0502</v>
      </c>
      <c r="P74" s="112">
        <v>25.697500000000002</v>
      </c>
      <c r="Q74" s="112" t="s">
        <v>430</v>
      </c>
      <c r="R74" s="112" t="s">
        <v>430</v>
      </c>
      <c r="S74" s="112">
        <v>19.5593</v>
      </c>
      <c r="T74" s="112">
        <v>6.2629999999999999</v>
      </c>
      <c r="U74" s="112">
        <v>12.314399999999999</v>
      </c>
      <c r="V74" s="112">
        <v>10.5022</v>
      </c>
      <c r="W74" s="112">
        <v>2.4022999999999999</v>
      </c>
      <c r="X74" s="112">
        <v>23.755199999999999</v>
      </c>
      <c r="Y74" s="113"/>
      <c r="Z74" s="110">
        <v>13</v>
      </c>
      <c r="AA74" s="110">
        <v>4</v>
      </c>
      <c r="AB74" s="110">
        <v>9</v>
      </c>
      <c r="AC74" s="110">
        <v>4</v>
      </c>
      <c r="AD74" s="110">
        <v>8</v>
      </c>
      <c r="AE74" s="110">
        <v>2</v>
      </c>
      <c r="AF74" s="110">
        <v>1</v>
      </c>
      <c r="AG74" s="110">
        <v>1</v>
      </c>
      <c r="AH74" s="110" t="s">
        <v>430</v>
      </c>
      <c r="AI74" s="110" t="s">
        <v>430</v>
      </c>
      <c r="AJ74" s="110">
        <v>5</v>
      </c>
      <c r="AK74" s="110">
        <v>6</v>
      </c>
      <c r="AL74" s="110">
        <v>2</v>
      </c>
      <c r="AM74" s="110">
        <v>2</v>
      </c>
      <c r="AN74" s="110">
        <v>9</v>
      </c>
      <c r="AO74" s="109"/>
      <c r="AP74" s="112" t="s">
        <v>430</v>
      </c>
      <c r="AQ74" s="112" t="s">
        <v>430</v>
      </c>
      <c r="AR74" s="112" t="s">
        <v>430</v>
      </c>
      <c r="AS74" s="112">
        <v>18.05</v>
      </c>
      <c r="AT74" s="112">
        <v>18.5</v>
      </c>
      <c r="AU74" s="115"/>
      <c r="AV74" s="110" t="s">
        <v>430</v>
      </c>
      <c r="AW74" s="110" t="s">
        <v>430</v>
      </c>
      <c r="AX74" s="110" t="s">
        <v>430</v>
      </c>
      <c r="AY74" s="110">
        <v>1</v>
      </c>
      <c r="AZ74" s="110">
        <v>4</v>
      </c>
      <c r="BA74" s="260"/>
      <c r="BB74" s="112">
        <v>15.2660011517514</v>
      </c>
      <c r="BC74" s="290">
        <v>0.93024963156681695</v>
      </c>
      <c r="BD74" s="290">
        <v>0.10989327023636999</v>
      </c>
      <c r="BE74" s="290">
        <v>0.45659336384198701</v>
      </c>
      <c r="BF74" s="113"/>
      <c r="BG74" s="112">
        <v>3.7861099999999999</v>
      </c>
      <c r="BH74" s="112">
        <v>60.935699999999997</v>
      </c>
      <c r="BI74" s="112">
        <v>20.538499999999999</v>
      </c>
      <c r="BJ74" s="112">
        <v>14.73969</v>
      </c>
      <c r="BK74" s="109"/>
      <c r="BL74" s="118" t="s">
        <v>1568</v>
      </c>
      <c r="BM74" s="118" t="s">
        <v>1569</v>
      </c>
      <c r="BN74" s="118" t="s">
        <v>1570</v>
      </c>
      <c r="BO74" s="118" t="s">
        <v>1571</v>
      </c>
      <c r="BP74" s="118" t="s">
        <v>1572</v>
      </c>
      <c r="BQ74" s="109"/>
      <c r="BR74" s="119" t="s">
        <v>554</v>
      </c>
    </row>
    <row r="75" spans="1:70" s="107" customFormat="1" x14ac:dyDescent="0.25">
      <c r="A75" s="108" t="s">
        <v>1654</v>
      </c>
      <c r="B75" s="109"/>
      <c r="C75" s="734">
        <v>41275</v>
      </c>
      <c r="D75" s="109"/>
      <c r="E75" s="110">
        <v>5859.62</v>
      </c>
      <c r="F75" s="109"/>
      <c r="G75" s="111">
        <v>523.11800000000005</v>
      </c>
      <c r="H75" s="113"/>
      <c r="I75" s="112">
        <v>0.50480000000000003</v>
      </c>
      <c r="J75" s="112">
        <v>0.9677</v>
      </c>
      <c r="K75" s="112">
        <v>2.2139000000000002</v>
      </c>
      <c r="L75" s="112">
        <v>12.162699999999999</v>
      </c>
      <c r="M75" s="112">
        <v>1.8069999999999999</v>
      </c>
      <c r="N75" s="114">
        <v>8.1783000000000001</v>
      </c>
      <c r="O75" s="112">
        <v>3.7042999999999999</v>
      </c>
      <c r="P75" s="112">
        <v>19.978400000000001</v>
      </c>
      <c r="Q75" s="112">
        <v>17.793600000000001</v>
      </c>
      <c r="R75" s="112">
        <v>17.7879</v>
      </c>
      <c r="S75" s="112">
        <v>14.951499999999999</v>
      </c>
      <c r="T75" s="112">
        <v>1.4192</v>
      </c>
      <c r="U75" s="112">
        <v>8.0309000000000008</v>
      </c>
      <c r="V75" s="112">
        <v>5.8558000000000003</v>
      </c>
      <c r="W75" s="112">
        <v>1.986</v>
      </c>
      <c r="X75" s="112">
        <v>19.142800000000001</v>
      </c>
      <c r="Y75" s="113"/>
      <c r="Z75" s="110">
        <v>1</v>
      </c>
      <c r="AA75" s="110">
        <v>8</v>
      </c>
      <c r="AB75" s="110">
        <v>11</v>
      </c>
      <c r="AC75" s="110">
        <v>15</v>
      </c>
      <c r="AD75" s="110">
        <v>13</v>
      </c>
      <c r="AE75" s="110">
        <v>9</v>
      </c>
      <c r="AF75" s="110">
        <v>9</v>
      </c>
      <c r="AG75" s="110">
        <v>10</v>
      </c>
      <c r="AH75" s="110">
        <v>5</v>
      </c>
      <c r="AI75" s="110">
        <v>2</v>
      </c>
      <c r="AJ75" s="110">
        <v>15</v>
      </c>
      <c r="AK75" s="110">
        <v>13</v>
      </c>
      <c r="AL75" s="110">
        <v>10</v>
      </c>
      <c r="AM75" s="110">
        <v>9</v>
      </c>
      <c r="AN75" s="110">
        <v>12</v>
      </c>
      <c r="AO75" s="109"/>
      <c r="AP75" s="112">
        <v>18.55</v>
      </c>
      <c r="AQ75" s="112">
        <v>20.22</v>
      </c>
      <c r="AR75" s="112">
        <v>16.850000000000001</v>
      </c>
      <c r="AS75" s="112">
        <v>11.33</v>
      </c>
      <c r="AT75" s="112">
        <v>10.039999999999999</v>
      </c>
      <c r="AU75" s="115"/>
      <c r="AV75" s="110">
        <v>3</v>
      </c>
      <c r="AW75" s="110">
        <v>4</v>
      </c>
      <c r="AX75" s="110">
        <v>5</v>
      </c>
      <c r="AY75" s="110">
        <v>10</v>
      </c>
      <c r="AZ75" s="110">
        <v>12</v>
      </c>
      <c r="BA75" s="260"/>
      <c r="BB75" s="112">
        <v>14.798044172285</v>
      </c>
      <c r="BC75" s="290">
        <v>0.91917973637241401</v>
      </c>
      <c r="BD75" s="290">
        <v>8.5540215321064303E-2</v>
      </c>
      <c r="BE75" s="290">
        <v>1.7270901614856401E-3</v>
      </c>
      <c r="BF75" s="113"/>
      <c r="BG75" s="112">
        <v>10.4876</v>
      </c>
      <c r="BH75" s="112">
        <v>78.4786</v>
      </c>
      <c r="BI75" s="112">
        <v>9.0929900000000004</v>
      </c>
      <c r="BJ75" s="112">
        <v>1.9408099999999999</v>
      </c>
      <c r="BK75" s="109"/>
      <c r="BL75" s="118" t="s">
        <v>1574</v>
      </c>
      <c r="BM75" s="118" t="s">
        <v>1575</v>
      </c>
      <c r="BN75" s="118" t="s">
        <v>1576</v>
      </c>
      <c r="BO75" s="118" t="s">
        <v>1577</v>
      </c>
      <c r="BP75" s="118" t="s">
        <v>1578</v>
      </c>
      <c r="BQ75" s="109"/>
      <c r="BR75" s="119" t="s">
        <v>525</v>
      </c>
    </row>
    <row r="76" spans="1:70" s="107" customFormat="1" x14ac:dyDescent="0.25">
      <c r="A76" s="108" t="s">
        <v>1655</v>
      </c>
      <c r="B76" s="109"/>
      <c r="C76" s="734">
        <v>43130</v>
      </c>
      <c r="D76" s="109"/>
      <c r="E76" s="110">
        <v>5071.7700000000004</v>
      </c>
      <c r="F76" s="109"/>
      <c r="G76" s="111">
        <v>41.889000000000003</v>
      </c>
      <c r="H76" s="113"/>
      <c r="I76" s="112">
        <v>-2.29E-2</v>
      </c>
      <c r="J76" s="112">
        <v>0.57530000000000003</v>
      </c>
      <c r="K76" s="112">
        <v>3.8081999999999998</v>
      </c>
      <c r="L76" s="112">
        <v>16.739699999999999</v>
      </c>
      <c r="M76" s="112">
        <v>9.4276</v>
      </c>
      <c r="N76" s="114">
        <v>12.835699999999999</v>
      </c>
      <c r="O76" s="112">
        <v>7.9165999999999999</v>
      </c>
      <c r="P76" s="112">
        <v>24.549399999999999</v>
      </c>
      <c r="Q76" s="112">
        <v>20.590299999999999</v>
      </c>
      <c r="R76" s="112" t="s">
        <v>430</v>
      </c>
      <c r="S76" s="112">
        <v>19.022500000000001</v>
      </c>
      <c r="T76" s="112">
        <v>8.8065999999999995</v>
      </c>
      <c r="U76" s="112">
        <v>14.163500000000001</v>
      </c>
      <c r="V76" s="112">
        <v>9.7630999999999997</v>
      </c>
      <c r="W76" s="112">
        <v>2.9087000000000001</v>
      </c>
      <c r="X76" s="112">
        <v>18.586500000000001</v>
      </c>
      <c r="Y76" s="113"/>
      <c r="Z76" s="110">
        <v>10</v>
      </c>
      <c r="AA76" s="110">
        <v>15</v>
      </c>
      <c r="AB76" s="110">
        <v>6</v>
      </c>
      <c r="AC76" s="110">
        <v>6</v>
      </c>
      <c r="AD76" s="110">
        <v>2</v>
      </c>
      <c r="AE76" s="110">
        <v>3</v>
      </c>
      <c r="AF76" s="110">
        <v>2</v>
      </c>
      <c r="AG76" s="110">
        <v>3</v>
      </c>
      <c r="AH76" s="110">
        <v>1</v>
      </c>
      <c r="AI76" s="110" t="s">
        <v>430</v>
      </c>
      <c r="AJ76" s="110">
        <v>6</v>
      </c>
      <c r="AK76" s="110">
        <v>2</v>
      </c>
      <c r="AL76" s="110">
        <v>1</v>
      </c>
      <c r="AM76" s="110">
        <v>4</v>
      </c>
      <c r="AN76" s="110">
        <v>7</v>
      </c>
      <c r="AO76" s="109"/>
      <c r="AP76" s="112" t="s">
        <v>430</v>
      </c>
      <c r="AQ76" s="112">
        <v>24.06</v>
      </c>
      <c r="AR76" s="112">
        <v>20.93</v>
      </c>
      <c r="AS76" s="112">
        <v>15.67</v>
      </c>
      <c r="AT76" s="112">
        <v>21.19</v>
      </c>
      <c r="AU76" s="115"/>
      <c r="AV76" s="110" t="s">
        <v>430</v>
      </c>
      <c r="AW76" s="110">
        <v>1</v>
      </c>
      <c r="AX76" s="110">
        <v>1</v>
      </c>
      <c r="AY76" s="110">
        <v>2</v>
      </c>
      <c r="AZ76" s="110">
        <v>3</v>
      </c>
      <c r="BA76" s="260"/>
      <c r="BB76" s="112">
        <v>15.2310697553221</v>
      </c>
      <c r="BC76" s="290">
        <v>0.95366872079575005</v>
      </c>
      <c r="BD76" s="290">
        <v>0.105728020725729</v>
      </c>
      <c r="BE76" s="290">
        <v>0.298819130962312</v>
      </c>
      <c r="BF76" s="113"/>
      <c r="BG76" s="112">
        <v>6.6936799999999996</v>
      </c>
      <c r="BH76" s="112">
        <v>74.242199999999997</v>
      </c>
      <c r="BI76" s="112">
        <v>16.975999999999999</v>
      </c>
      <c r="BJ76" s="112">
        <v>2.08812</v>
      </c>
      <c r="BK76" s="109"/>
      <c r="BL76" s="118" t="s">
        <v>1580</v>
      </c>
      <c r="BM76" s="118" t="s">
        <v>1581</v>
      </c>
      <c r="BN76" s="118" t="s">
        <v>1582</v>
      </c>
      <c r="BO76" s="118" t="s">
        <v>695</v>
      </c>
      <c r="BP76" s="118" t="s">
        <v>1583</v>
      </c>
      <c r="BQ76" s="109"/>
      <c r="BR76" s="119" t="s">
        <v>476</v>
      </c>
    </row>
    <row r="77" spans="1:70" s="107" customFormat="1" x14ac:dyDescent="0.25">
      <c r="A77" s="108" t="s">
        <v>1656</v>
      </c>
      <c r="B77" s="109"/>
      <c r="C77" s="734">
        <v>44897</v>
      </c>
      <c r="D77" s="109"/>
      <c r="E77" s="110">
        <v>4806.26</v>
      </c>
      <c r="F77" s="109"/>
      <c r="G77" s="111">
        <v>18.98</v>
      </c>
      <c r="H77" s="113"/>
      <c r="I77" s="112">
        <v>0.37019999999999997</v>
      </c>
      <c r="J77" s="112">
        <v>0.95740000000000003</v>
      </c>
      <c r="K77" s="112">
        <v>3.2644000000000002</v>
      </c>
      <c r="L77" s="112">
        <v>16.014700000000001</v>
      </c>
      <c r="M77" s="112">
        <v>5.0941000000000001</v>
      </c>
      <c r="N77" s="114">
        <v>6.8091999999999997</v>
      </c>
      <c r="O77" s="112">
        <v>6.9608999999999996</v>
      </c>
      <c r="P77" s="112">
        <v>20.302900000000001</v>
      </c>
      <c r="Q77" s="112" t="s">
        <v>430</v>
      </c>
      <c r="R77" s="112" t="s">
        <v>430</v>
      </c>
      <c r="S77" s="112">
        <v>18.699200000000001</v>
      </c>
      <c r="T77" s="112">
        <v>5.0359999999999996</v>
      </c>
      <c r="U77" s="112">
        <v>7.5354000000000001</v>
      </c>
      <c r="V77" s="112">
        <v>4.7461000000000002</v>
      </c>
      <c r="W77" s="112">
        <v>3.0960999999999999</v>
      </c>
      <c r="X77" s="112">
        <v>19.7118</v>
      </c>
      <c r="Y77" s="113"/>
      <c r="Z77" s="110">
        <v>3</v>
      </c>
      <c r="AA77" s="110">
        <v>9</v>
      </c>
      <c r="AB77" s="110">
        <v>8</v>
      </c>
      <c r="AC77" s="110">
        <v>9</v>
      </c>
      <c r="AD77" s="110">
        <v>10</v>
      </c>
      <c r="AE77" s="110">
        <v>10</v>
      </c>
      <c r="AF77" s="110">
        <v>5</v>
      </c>
      <c r="AG77" s="110">
        <v>8</v>
      </c>
      <c r="AH77" s="110" t="s">
        <v>430</v>
      </c>
      <c r="AI77" s="110" t="s">
        <v>430</v>
      </c>
      <c r="AJ77" s="110">
        <v>8</v>
      </c>
      <c r="AK77" s="110">
        <v>10</v>
      </c>
      <c r="AL77" s="110">
        <v>11</v>
      </c>
      <c r="AM77" s="110">
        <v>10</v>
      </c>
      <c r="AN77" s="110">
        <v>6</v>
      </c>
      <c r="AO77" s="109"/>
      <c r="AP77" s="112" t="s">
        <v>430</v>
      </c>
      <c r="AQ77" s="112" t="s">
        <v>430</v>
      </c>
      <c r="AR77" s="112" t="s">
        <v>430</v>
      </c>
      <c r="AS77" s="112">
        <v>13.73</v>
      </c>
      <c r="AT77" s="112">
        <v>12.97</v>
      </c>
      <c r="AU77" s="115"/>
      <c r="AV77" s="110" t="s">
        <v>430</v>
      </c>
      <c r="AW77" s="110" t="s">
        <v>430</v>
      </c>
      <c r="AX77" s="110" t="s">
        <v>430</v>
      </c>
      <c r="AY77" s="110">
        <v>8</v>
      </c>
      <c r="AZ77" s="110">
        <v>11</v>
      </c>
      <c r="BA77" s="260"/>
      <c r="BB77" s="112">
        <v>15.290750819641501</v>
      </c>
      <c r="BC77" s="290">
        <v>0.93116448315679001</v>
      </c>
      <c r="BD77" s="290">
        <v>8.5569285037977005E-2</v>
      </c>
      <c r="BE77" s="290">
        <v>8.6180363081260994E-2</v>
      </c>
      <c r="BF77" s="113"/>
      <c r="BG77" s="112">
        <v>16.9771</v>
      </c>
      <c r="BH77" s="112">
        <v>74.334800000000001</v>
      </c>
      <c r="BI77" s="112">
        <v>5.1218199999999996</v>
      </c>
      <c r="BJ77" s="112">
        <v>3.5662799999999999</v>
      </c>
      <c r="BK77" s="109"/>
      <c r="BL77" s="118" t="s">
        <v>1585</v>
      </c>
      <c r="BM77" s="118" t="s">
        <v>1586</v>
      </c>
      <c r="BN77" s="118" t="s">
        <v>1587</v>
      </c>
      <c r="BO77" s="118" t="s">
        <v>1588</v>
      </c>
      <c r="BP77" s="118" t="s">
        <v>1589</v>
      </c>
      <c r="BQ77" s="109"/>
      <c r="BR77" s="119" t="s">
        <v>443</v>
      </c>
    </row>
    <row r="78" spans="1:70" s="107" customFormat="1" x14ac:dyDescent="0.25">
      <c r="A78" s="108" t="s">
        <v>1657</v>
      </c>
      <c r="B78" s="109"/>
      <c r="C78" s="734">
        <v>41276</v>
      </c>
      <c r="D78" s="109"/>
      <c r="E78" s="110">
        <v>2511.52</v>
      </c>
      <c r="F78" s="109"/>
      <c r="G78" s="111">
        <v>133.4547</v>
      </c>
      <c r="H78" s="113"/>
      <c r="I78" s="112">
        <v>-7.0300000000000001E-2</v>
      </c>
      <c r="J78" s="112">
        <v>1.1371</v>
      </c>
      <c r="K78" s="112">
        <v>1.6306</v>
      </c>
      <c r="L78" s="112">
        <v>14.430999999999999</v>
      </c>
      <c r="M78" s="112">
        <v>6.5781999999999998</v>
      </c>
      <c r="N78" s="114">
        <v>12.4742</v>
      </c>
      <c r="O78" s="112">
        <v>7.3848000000000003</v>
      </c>
      <c r="P78" s="112">
        <v>21.761700000000001</v>
      </c>
      <c r="Q78" s="112">
        <v>18.005600000000001</v>
      </c>
      <c r="R78" s="112">
        <v>17.689900000000002</v>
      </c>
      <c r="S78" s="112">
        <v>16.152699999999999</v>
      </c>
      <c r="T78" s="112">
        <v>6.2859999999999996</v>
      </c>
      <c r="U78" s="112">
        <v>12.0115</v>
      </c>
      <c r="V78" s="112">
        <v>9.9026999999999994</v>
      </c>
      <c r="W78" s="112">
        <v>1.5527</v>
      </c>
      <c r="X78" s="112">
        <v>19.224399999999999</v>
      </c>
      <c r="Y78" s="113"/>
      <c r="Z78" s="110">
        <v>12</v>
      </c>
      <c r="AA78" s="110">
        <v>6</v>
      </c>
      <c r="AB78" s="110">
        <v>13</v>
      </c>
      <c r="AC78" s="110">
        <v>12</v>
      </c>
      <c r="AD78" s="110">
        <v>5</v>
      </c>
      <c r="AE78" s="110">
        <v>4</v>
      </c>
      <c r="AF78" s="110">
        <v>4</v>
      </c>
      <c r="AG78" s="110">
        <v>5</v>
      </c>
      <c r="AH78" s="110">
        <v>3</v>
      </c>
      <c r="AI78" s="110">
        <v>3</v>
      </c>
      <c r="AJ78" s="110">
        <v>13</v>
      </c>
      <c r="AK78" s="110">
        <v>5</v>
      </c>
      <c r="AL78" s="110">
        <v>3</v>
      </c>
      <c r="AM78" s="110">
        <v>3</v>
      </c>
      <c r="AN78" s="110">
        <v>14</v>
      </c>
      <c r="AO78" s="109"/>
      <c r="AP78" s="112">
        <v>19.11</v>
      </c>
      <c r="AQ78" s="112">
        <v>21.46</v>
      </c>
      <c r="AR78" s="112">
        <v>18.13</v>
      </c>
      <c r="AS78" s="112">
        <v>14.32</v>
      </c>
      <c r="AT78" s="112">
        <v>16.79</v>
      </c>
      <c r="AU78" s="115"/>
      <c r="AV78" s="110">
        <v>2</v>
      </c>
      <c r="AW78" s="110">
        <v>3</v>
      </c>
      <c r="AX78" s="110">
        <v>3</v>
      </c>
      <c r="AY78" s="110">
        <v>5</v>
      </c>
      <c r="AZ78" s="110">
        <v>6</v>
      </c>
      <c r="BA78" s="260"/>
      <c r="BB78" s="112">
        <v>14.4360243365975</v>
      </c>
      <c r="BC78" s="290">
        <v>0.89786401668404603</v>
      </c>
      <c r="BD78" s="290">
        <v>9.5291874936478796E-2</v>
      </c>
      <c r="BE78" s="290">
        <v>0.14084944811300801</v>
      </c>
      <c r="BF78" s="113"/>
      <c r="BG78" s="112">
        <v>7.2379800000000003</v>
      </c>
      <c r="BH78" s="112">
        <v>70.983800000000002</v>
      </c>
      <c r="BI78" s="112">
        <v>18.89</v>
      </c>
      <c r="BJ78" s="112">
        <v>2.88822</v>
      </c>
      <c r="BK78" s="109"/>
      <c r="BL78" s="118" t="s">
        <v>1591</v>
      </c>
      <c r="BM78" s="118" t="s">
        <v>1592</v>
      </c>
      <c r="BN78" s="118" t="s">
        <v>434</v>
      </c>
      <c r="BO78" s="118" t="s">
        <v>1593</v>
      </c>
      <c r="BP78" s="118" t="s">
        <v>1594</v>
      </c>
      <c r="BQ78" s="109"/>
      <c r="BR78" s="119" t="s">
        <v>1488</v>
      </c>
    </row>
    <row r="79" spans="1:70" s="107" customFormat="1" x14ac:dyDescent="0.25">
      <c r="A79" s="108" t="s">
        <v>1658</v>
      </c>
      <c r="B79" s="109"/>
      <c r="C79" s="734">
        <v>44791</v>
      </c>
      <c r="D79" s="109"/>
      <c r="E79" s="110">
        <v>2326.6</v>
      </c>
      <c r="F79" s="109"/>
      <c r="G79" s="111">
        <v>19.731000000000002</v>
      </c>
      <c r="H79" s="113"/>
      <c r="I79" s="112">
        <v>-0.1973</v>
      </c>
      <c r="J79" s="112">
        <v>0.70950000000000002</v>
      </c>
      <c r="K79" s="112">
        <v>4.3636999999999997</v>
      </c>
      <c r="L79" s="112">
        <v>17.944900000000001</v>
      </c>
      <c r="M79" s="112">
        <v>7.2511999999999999</v>
      </c>
      <c r="N79" s="114">
        <v>9.5375999999999994</v>
      </c>
      <c r="O79" s="112">
        <v>6.6380999999999997</v>
      </c>
      <c r="P79" s="112">
        <v>21.430099999999999</v>
      </c>
      <c r="Q79" s="112" t="s">
        <v>430</v>
      </c>
      <c r="R79" s="112" t="s">
        <v>430</v>
      </c>
      <c r="S79" s="112">
        <v>20.413799999999998</v>
      </c>
      <c r="T79" s="112">
        <v>8.1031999999999993</v>
      </c>
      <c r="U79" s="112">
        <v>9.2766999999999999</v>
      </c>
      <c r="V79" s="112">
        <v>7.4381000000000004</v>
      </c>
      <c r="W79" s="112">
        <v>3.7927</v>
      </c>
      <c r="X79" s="112">
        <v>19.294699999999999</v>
      </c>
      <c r="Y79" s="113"/>
      <c r="Z79" s="110">
        <v>15</v>
      </c>
      <c r="AA79" s="110">
        <v>13</v>
      </c>
      <c r="AB79" s="110">
        <v>4</v>
      </c>
      <c r="AC79" s="110">
        <v>5</v>
      </c>
      <c r="AD79" s="110">
        <v>3</v>
      </c>
      <c r="AE79" s="110">
        <v>7</v>
      </c>
      <c r="AF79" s="110">
        <v>6</v>
      </c>
      <c r="AG79" s="110">
        <v>6</v>
      </c>
      <c r="AH79" s="110" t="s">
        <v>430</v>
      </c>
      <c r="AI79" s="110" t="s">
        <v>430</v>
      </c>
      <c r="AJ79" s="110">
        <v>4</v>
      </c>
      <c r="AK79" s="110">
        <v>3</v>
      </c>
      <c r="AL79" s="110">
        <v>8</v>
      </c>
      <c r="AM79" s="110">
        <v>7</v>
      </c>
      <c r="AN79" s="110">
        <v>3</v>
      </c>
      <c r="AO79" s="109"/>
      <c r="AP79" s="112" t="s">
        <v>430</v>
      </c>
      <c r="AQ79" s="112" t="s">
        <v>430</v>
      </c>
      <c r="AR79" s="112" t="s">
        <v>430</v>
      </c>
      <c r="AS79" s="112">
        <v>14.23</v>
      </c>
      <c r="AT79" s="112">
        <v>17.72</v>
      </c>
      <c r="AU79" s="115"/>
      <c r="AV79" s="110" t="s">
        <v>430</v>
      </c>
      <c r="AW79" s="110" t="s">
        <v>430</v>
      </c>
      <c r="AX79" s="110" t="s">
        <v>430</v>
      </c>
      <c r="AY79" s="110">
        <v>6</v>
      </c>
      <c r="AZ79" s="110">
        <v>5</v>
      </c>
      <c r="BA79" s="260"/>
      <c r="BB79" s="112">
        <v>16.902019836655001</v>
      </c>
      <c r="BC79" s="290">
        <v>1.0127578160722699</v>
      </c>
      <c r="BD79" s="290">
        <v>8.3060146832805506E-2</v>
      </c>
      <c r="BE79" s="290">
        <v>7.4547311130764599E-2</v>
      </c>
      <c r="BF79" s="113"/>
      <c r="BG79" s="112">
        <v>17.0901</v>
      </c>
      <c r="BH79" s="112">
        <v>64.904499999999999</v>
      </c>
      <c r="BI79" s="112">
        <v>13.31</v>
      </c>
      <c r="BJ79" s="112">
        <v>4.6954000000000002</v>
      </c>
      <c r="BK79" s="109"/>
      <c r="BL79" s="118" t="s">
        <v>1596</v>
      </c>
      <c r="BM79" s="118" t="s">
        <v>1597</v>
      </c>
      <c r="BN79" s="118" t="s">
        <v>1598</v>
      </c>
      <c r="BO79" s="118" t="s">
        <v>1599</v>
      </c>
      <c r="BP79" s="118" t="s">
        <v>1600</v>
      </c>
      <c r="BQ79" s="109"/>
      <c r="BR79" s="119" t="s">
        <v>443</v>
      </c>
    </row>
    <row r="80" spans="1:70" s="107" customFormat="1" x14ac:dyDescent="0.25">
      <c r="A80" s="108" t="s">
        <v>1659</v>
      </c>
      <c r="B80" s="109"/>
      <c r="C80" s="734">
        <v>43913</v>
      </c>
      <c r="D80" s="109"/>
      <c r="E80" s="110">
        <v>1841.01</v>
      </c>
      <c r="F80" s="109"/>
      <c r="G80" s="111">
        <v>55.86</v>
      </c>
      <c r="H80" s="113"/>
      <c r="I80" s="112">
        <v>0.1255</v>
      </c>
      <c r="J80" s="112">
        <v>1.1407</v>
      </c>
      <c r="K80" s="112">
        <v>3.4636</v>
      </c>
      <c r="L80" s="112">
        <v>15.5565</v>
      </c>
      <c r="M80" s="112">
        <v>5.9760999999999997</v>
      </c>
      <c r="N80" s="114">
        <v>10.1341</v>
      </c>
      <c r="O80" s="112">
        <v>7.5416999999999996</v>
      </c>
      <c r="P80" s="112">
        <v>20.328299999999999</v>
      </c>
      <c r="Q80" s="112">
        <v>18.209700000000002</v>
      </c>
      <c r="R80" s="112" t="s">
        <v>430</v>
      </c>
      <c r="S80" s="112">
        <v>18.122199999999999</v>
      </c>
      <c r="T80" s="112">
        <v>6.0766999999999998</v>
      </c>
      <c r="U80" s="112">
        <v>9.8308999999999997</v>
      </c>
      <c r="V80" s="112">
        <v>7.7754000000000003</v>
      </c>
      <c r="W80" s="112">
        <v>2.8729</v>
      </c>
      <c r="X80" s="112">
        <v>31.641300000000001</v>
      </c>
      <c r="Y80" s="113"/>
      <c r="Z80" s="110">
        <v>6</v>
      </c>
      <c r="AA80" s="110">
        <v>5</v>
      </c>
      <c r="AB80" s="110">
        <v>7</v>
      </c>
      <c r="AC80" s="110">
        <v>10</v>
      </c>
      <c r="AD80" s="110">
        <v>7</v>
      </c>
      <c r="AE80" s="110">
        <v>6</v>
      </c>
      <c r="AF80" s="110">
        <v>3</v>
      </c>
      <c r="AG80" s="110">
        <v>7</v>
      </c>
      <c r="AH80" s="110">
        <v>2</v>
      </c>
      <c r="AI80" s="110" t="s">
        <v>430</v>
      </c>
      <c r="AJ80" s="110">
        <v>10</v>
      </c>
      <c r="AK80" s="110">
        <v>8</v>
      </c>
      <c r="AL80" s="110">
        <v>7</v>
      </c>
      <c r="AM80" s="110">
        <v>6</v>
      </c>
      <c r="AN80" s="110">
        <v>8</v>
      </c>
      <c r="AO80" s="109"/>
      <c r="AP80" s="112" t="s">
        <v>430</v>
      </c>
      <c r="AQ80" s="112" t="s">
        <v>430</v>
      </c>
      <c r="AR80" s="112">
        <v>17.73</v>
      </c>
      <c r="AS80" s="112">
        <v>14.33</v>
      </c>
      <c r="AT80" s="112">
        <v>15.82</v>
      </c>
      <c r="AU80" s="115"/>
      <c r="AV80" s="110" t="s">
        <v>430</v>
      </c>
      <c r="AW80" s="110" t="s">
        <v>430</v>
      </c>
      <c r="AX80" s="110">
        <v>4</v>
      </c>
      <c r="AY80" s="110">
        <v>4</v>
      </c>
      <c r="AZ80" s="110">
        <v>7</v>
      </c>
      <c r="BA80" s="260"/>
      <c r="BB80" s="112">
        <v>15.555950691665799</v>
      </c>
      <c r="BC80" s="290">
        <v>0.95228961318406002</v>
      </c>
      <c r="BD80" s="290">
        <v>8.4156304830669201E-2</v>
      </c>
      <c r="BE80" s="290">
        <v>5.9164417543955898E-2</v>
      </c>
      <c r="BF80" s="113"/>
      <c r="BG80" s="112">
        <v>12.2926</v>
      </c>
      <c r="BH80" s="112">
        <v>67.481899999999996</v>
      </c>
      <c r="BI80" s="112">
        <v>18.111899999999999</v>
      </c>
      <c r="BJ80" s="112">
        <v>2.1135999999999999</v>
      </c>
      <c r="BK80" s="109"/>
      <c r="BL80" s="118" t="s">
        <v>1602</v>
      </c>
      <c r="BM80" s="118" t="s">
        <v>1603</v>
      </c>
      <c r="BN80" s="118" t="s">
        <v>1604</v>
      </c>
      <c r="BO80" s="118" t="s">
        <v>1605</v>
      </c>
      <c r="BP80" s="118" t="s">
        <v>1606</v>
      </c>
      <c r="BQ80" s="109"/>
      <c r="BR80" s="119" t="s">
        <v>547</v>
      </c>
    </row>
    <row r="81" spans="1:70" s="107" customFormat="1" x14ac:dyDescent="0.25">
      <c r="A81" s="108" t="s">
        <v>1660</v>
      </c>
      <c r="B81" s="109"/>
      <c r="C81" s="734">
        <v>45729</v>
      </c>
      <c r="D81" s="109"/>
      <c r="E81" s="110">
        <v>1757.97</v>
      </c>
      <c r="F81" s="109"/>
      <c r="G81" s="111">
        <v>13.75</v>
      </c>
      <c r="H81" s="113"/>
      <c r="I81" s="112">
        <v>0</v>
      </c>
      <c r="J81" s="112">
        <v>1.7765</v>
      </c>
      <c r="K81" s="112">
        <v>5.4447999999999999</v>
      </c>
      <c r="L81" s="112">
        <v>21.897200000000002</v>
      </c>
      <c r="M81" s="112">
        <v>6.8376000000000001</v>
      </c>
      <c r="N81" s="114">
        <v>17.420999999999999</v>
      </c>
      <c r="O81" s="112" t="s">
        <v>430</v>
      </c>
      <c r="P81" s="112" t="s">
        <v>430</v>
      </c>
      <c r="Q81" s="112" t="s">
        <v>430</v>
      </c>
      <c r="R81" s="112" t="s">
        <v>430</v>
      </c>
      <c r="S81" s="112">
        <v>24.773099999999999</v>
      </c>
      <c r="T81" s="112">
        <v>6.8376000000000001</v>
      </c>
      <c r="U81" s="112">
        <v>10.976599999999999</v>
      </c>
      <c r="V81" s="112">
        <v>14.678900000000001</v>
      </c>
      <c r="W81" s="112">
        <v>4.7220000000000004</v>
      </c>
      <c r="X81" s="112">
        <v>28.193000000000001</v>
      </c>
      <c r="Y81" s="113"/>
      <c r="Z81" s="110">
        <v>9</v>
      </c>
      <c r="AA81" s="110">
        <v>2</v>
      </c>
      <c r="AB81" s="110">
        <v>1</v>
      </c>
      <c r="AC81" s="110">
        <v>1</v>
      </c>
      <c r="AD81" s="110">
        <v>4</v>
      </c>
      <c r="AE81" s="110">
        <v>1</v>
      </c>
      <c r="AF81" s="110" t="s">
        <v>430</v>
      </c>
      <c r="AG81" s="110" t="s">
        <v>430</v>
      </c>
      <c r="AH81" s="110" t="s">
        <v>430</v>
      </c>
      <c r="AI81" s="110" t="s">
        <v>430</v>
      </c>
      <c r="AJ81" s="110">
        <v>1</v>
      </c>
      <c r="AK81" s="110">
        <v>4</v>
      </c>
      <c r="AL81" s="110">
        <v>5</v>
      </c>
      <c r="AM81" s="110">
        <v>1</v>
      </c>
      <c r="AN81" s="110">
        <v>1</v>
      </c>
      <c r="AO81" s="109"/>
      <c r="AP81" s="112" t="s">
        <v>430</v>
      </c>
      <c r="AQ81" s="112" t="s">
        <v>430</v>
      </c>
      <c r="AR81" s="112" t="s">
        <v>430</v>
      </c>
      <c r="AS81" s="112" t="s">
        <v>430</v>
      </c>
      <c r="AT81" s="112">
        <v>21.79</v>
      </c>
      <c r="AU81" s="115"/>
      <c r="AV81" s="110" t="s">
        <v>430</v>
      </c>
      <c r="AW81" s="110" t="s">
        <v>430</v>
      </c>
      <c r="AX81" s="110" t="s">
        <v>430</v>
      </c>
      <c r="AY81" s="110" t="s">
        <v>430</v>
      </c>
      <c r="AZ81" s="110">
        <v>1</v>
      </c>
      <c r="BA81" s="260"/>
      <c r="BB81" s="112">
        <v>17.1507667852167</v>
      </c>
      <c r="BC81" s="290">
        <v>1.08890850808873</v>
      </c>
      <c r="BD81" s="290">
        <v>8.7461821705603598E-2</v>
      </c>
      <c r="BE81" s="290">
        <v>0.65091976932156703</v>
      </c>
      <c r="BF81" s="113"/>
      <c r="BG81" s="112">
        <v>3.8408099999999998</v>
      </c>
      <c r="BH81" s="112">
        <v>64.685599999999994</v>
      </c>
      <c r="BI81" s="112">
        <v>30.37</v>
      </c>
      <c r="BJ81" s="112">
        <v>1.1035900000000001</v>
      </c>
      <c r="BK81" s="109"/>
      <c r="BL81" s="118" t="s">
        <v>1608</v>
      </c>
      <c r="BM81" s="118" t="s">
        <v>1609</v>
      </c>
      <c r="BN81" s="118" t="s">
        <v>1610</v>
      </c>
      <c r="BO81" s="118" t="s">
        <v>1611</v>
      </c>
      <c r="BP81" s="118" t="s">
        <v>1612</v>
      </c>
      <c r="BQ81" s="109"/>
      <c r="BR81" s="119" t="s">
        <v>476</v>
      </c>
    </row>
    <row r="82" spans="1:70" s="107" customFormat="1" x14ac:dyDescent="0.25">
      <c r="A82" s="108" t="s">
        <v>1661</v>
      </c>
      <c r="B82" s="109"/>
      <c r="C82" s="734">
        <v>44260</v>
      </c>
      <c r="D82" s="109"/>
      <c r="E82" s="110">
        <v>1437.49</v>
      </c>
      <c r="F82" s="109"/>
      <c r="G82" s="111">
        <v>25.149100000000001</v>
      </c>
      <c r="H82" s="113"/>
      <c r="I82" s="112">
        <v>1.83E-2</v>
      </c>
      <c r="J82" s="112">
        <v>0.6391</v>
      </c>
      <c r="K82" s="112">
        <v>2.6372</v>
      </c>
      <c r="L82" s="112">
        <v>15.494199999999999</v>
      </c>
      <c r="M82" s="112">
        <v>3.3839999999999999</v>
      </c>
      <c r="N82" s="114">
        <v>9.2180999999999997</v>
      </c>
      <c r="O82" s="112">
        <v>4.4945000000000004</v>
      </c>
      <c r="P82" s="112">
        <v>24.283000000000001</v>
      </c>
      <c r="Q82" s="112">
        <v>17.453700000000001</v>
      </c>
      <c r="R82" s="112" t="s">
        <v>430</v>
      </c>
      <c r="S82" s="112">
        <v>18.5456</v>
      </c>
      <c r="T82" s="112">
        <v>2.8963000000000001</v>
      </c>
      <c r="U82" s="112">
        <v>11.244300000000001</v>
      </c>
      <c r="V82" s="112">
        <v>6.7625999999999999</v>
      </c>
      <c r="W82" s="112">
        <v>2.3307000000000002</v>
      </c>
      <c r="X82" s="112">
        <v>18.979700000000001</v>
      </c>
      <c r="Y82" s="113"/>
      <c r="Z82" s="110">
        <v>8</v>
      </c>
      <c r="AA82" s="110">
        <v>14</v>
      </c>
      <c r="AB82" s="110">
        <v>10</v>
      </c>
      <c r="AC82" s="110">
        <v>11</v>
      </c>
      <c r="AD82" s="110">
        <v>12</v>
      </c>
      <c r="AE82" s="110">
        <v>8</v>
      </c>
      <c r="AF82" s="110">
        <v>8</v>
      </c>
      <c r="AG82" s="110">
        <v>4</v>
      </c>
      <c r="AH82" s="110">
        <v>6</v>
      </c>
      <c r="AI82" s="110" t="s">
        <v>430</v>
      </c>
      <c r="AJ82" s="110">
        <v>9</v>
      </c>
      <c r="AK82" s="110">
        <v>12</v>
      </c>
      <c r="AL82" s="110">
        <v>4</v>
      </c>
      <c r="AM82" s="110">
        <v>8</v>
      </c>
      <c r="AN82" s="110">
        <v>10</v>
      </c>
      <c r="AO82" s="109"/>
      <c r="AP82" s="112" t="s">
        <v>430</v>
      </c>
      <c r="AQ82" s="112" t="s">
        <v>430</v>
      </c>
      <c r="AR82" s="112">
        <v>19.62</v>
      </c>
      <c r="AS82" s="112">
        <v>14.08</v>
      </c>
      <c r="AT82" s="112">
        <v>14.75</v>
      </c>
      <c r="AU82" s="115"/>
      <c r="AV82" s="110" t="s">
        <v>430</v>
      </c>
      <c r="AW82" s="110" t="s">
        <v>430</v>
      </c>
      <c r="AX82" s="110">
        <v>2</v>
      </c>
      <c r="AY82" s="110">
        <v>7</v>
      </c>
      <c r="AZ82" s="110">
        <v>9</v>
      </c>
      <c r="BA82" s="260"/>
      <c r="BB82" s="112">
        <v>16.5995431285662</v>
      </c>
      <c r="BC82" s="290">
        <v>1.0218483566336301</v>
      </c>
      <c r="BD82" s="290">
        <v>9.6079418675963799E-2</v>
      </c>
      <c r="BE82" s="290">
        <v>0.189578766483946</v>
      </c>
      <c r="BF82" s="113"/>
      <c r="BG82" s="112">
        <v>17.267299999999999</v>
      </c>
      <c r="BH82" s="112">
        <v>65.971999999999994</v>
      </c>
      <c r="BI82" s="112">
        <v>12.431100000000001</v>
      </c>
      <c r="BJ82" s="112">
        <v>4.3296000000000001</v>
      </c>
      <c r="BK82" s="109"/>
      <c r="BL82" s="118" t="s">
        <v>1614</v>
      </c>
      <c r="BM82" s="118" t="s">
        <v>1615</v>
      </c>
      <c r="BN82" s="118" t="s">
        <v>1616</v>
      </c>
      <c r="BO82" s="118" t="s">
        <v>1617</v>
      </c>
      <c r="BP82" s="118" t="s">
        <v>594</v>
      </c>
      <c r="BQ82" s="109"/>
      <c r="BR82" s="119" t="s">
        <v>602</v>
      </c>
    </row>
    <row r="83" spans="1:70" s="107" customFormat="1" x14ac:dyDescent="0.25">
      <c r="A83" s="108" t="s">
        <v>1662</v>
      </c>
      <c r="B83" s="109"/>
      <c r="C83" s="734">
        <v>44886</v>
      </c>
      <c r="D83" s="109"/>
      <c r="E83" s="110">
        <v>1272.6400000000001</v>
      </c>
      <c r="F83" s="109"/>
      <c r="G83" s="111">
        <v>22.001000000000001</v>
      </c>
      <c r="H83" s="113"/>
      <c r="I83" s="112">
        <v>0.26390000000000002</v>
      </c>
      <c r="J83" s="112">
        <v>0.9304</v>
      </c>
      <c r="K83" s="112">
        <v>4.9931999999999999</v>
      </c>
      <c r="L83" s="112">
        <v>21.487400000000001</v>
      </c>
      <c r="M83" s="112">
        <v>9.9093999999999998</v>
      </c>
      <c r="N83" s="114">
        <v>11.567500000000001</v>
      </c>
      <c r="O83" s="112">
        <v>5.6402999999999999</v>
      </c>
      <c r="P83" s="112">
        <v>24.911200000000001</v>
      </c>
      <c r="Q83" s="112" t="s">
        <v>430</v>
      </c>
      <c r="R83" s="112" t="s">
        <v>430</v>
      </c>
      <c r="S83" s="112">
        <v>24.191400000000002</v>
      </c>
      <c r="T83" s="112">
        <v>9.6076999999999995</v>
      </c>
      <c r="U83" s="112">
        <v>10.4407</v>
      </c>
      <c r="V83" s="112">
        <v>8.5365000000000002</v>
      </c>
      <c r="W83" s="112">
        <v>3.6331000000000002</v>
      </c>
      <c r="X83" s="112">
        <v>24.549099999999999</v>
      </c>
      <c r="Y83" s="113"/>
      <c r="Z83" s="110">
        <v>5</v>
      </c>
      <c r="AA83" s="110">
        <v>10</v>
      </c>
      <c r="AB83" s="110">
        <v>2</v>
      </c>
      <c r="AC83" s="110">
        <v>2</v>
      </c>
      <c r="AD83" s="110">
        <v>1</v>
      </c>
      <c r="AE83" s="110">
        <v>5</v>
      </c>
      <c r="AF83" s="110">
        <v>7</v>
      </c>
      <c r="AG83" s="110">
        <v>2</v>
      </c>
      <c r="AH83" s="110" t="s">
        <v>430</v>
      </c>
      <c r="AI83" s="110" t="s">
        <v>430</v>
      </c>
      <c r="AJ83" s="110">
        <v>2</v>
      </c>
      <c r="AK83" s="110">
        <v>1</v>
      </c>
      <c r="AL83" s="110">
        <v>6</v>
      </c>
      <c r="AM83" s="110">
        <v>5</v>
      </c>
      <c r="AN83" s="110">
        <v>4</v>
      </c>
      <c r="AO83" s="109"/>
      <c r="AP83" s="112" t="s">
        <v>430</v>
      </c>
      <c r="AQ83" s="112" t="s">
        <v>430</v>
      </c>
      <c r="AR83" s="112" t="s">
        <v>430</v>
      </c>
      <c r="AS83" s="112">
        <v>15.07</v>
      </c>
      <c r="AT83" s="112">
        <v>21.75</v>
      </c>
      <c r="AU83" s="115"/>
      <c r="AV83" s="110" t="s">
        <v>430</v>
      </c>
      <c r="AW83" s="110" t="s">
        <v>430</v>
      </c>
      <c r="AX83" s="110" t="s">
        <v>430</v>
      </c>
      <c r="AY83" s="110">
        <v>3</v>
      </c>
      <c r="AZ83" s="110">
        <v>2</v>
      </c>
      <c r="BA83" s="260"/>
      <c r="BB83" s="112">
        <v>17.169108567557501</v>
      </c>
      <c r="BC83" s="290">
        <v>1.0488401475676199</v>
      </c>
      <c r="BD83" s="290">
        <v>9.6021363934288298E-2</v>
      </c>
      <c r="BE83" s="290">
        <v>0.20618510752649399</v>
      </c>
      <c r="BF83" s="113"/>
      <c r="BG83" s="112">
        <v>4.6240800000000002</v>
      </c>
      <c r="BH83" s="112">
        <v>68.268299999999996</v>
      </c>
      <c r="BI83" s="112">
        <v>26.1008</v>
      </c>
      <c r="BJ83" s="112">
        <v>1.00682</v>
      </c>
      <c r="BK83" s="109"/>
      <c r="BL83" s="118" t="s">
        <v>1619</v>
      </c>
      <c r="BM83" s="118" t="s">
        <v>1620</v>
      </c>
      <c r="BN83" s="118" t="s">
        <v>1621</v>
      </c>
      <c r="BO83" s="118" t="s">
        <v>1622</v>
      </c>
      <c r="BP83" s="118" t="s">
        <v>1623</v>
      </c>
      <c r="BQ83" s="109"/>
      <c r="BR83" s="119" t="s">
        <v>615</v>
      </c>
    </row>
    <row r="84" spans="1:70" s="107" customFormat="1" x14ac:dyDescent="0.25">
      <c r="A84" s="108" t="s">
        <v>1663</v>
      </c>
      <c r="B84" s="109"/>
      <c r="C84" s="734">
        <v>45891</v>
      </c>
      <c r="D84" s="109"/>
      <c r="E84" s="110">
        <v>739.39</v>
      </c>
      <c r="F84" s="109"/>
      <c r="G84" s="111">
        <v>10.38</v>
      </c>
      <c r="H84" s="113"/>
      <c r="I84" s="112">
        <v>-0.38390000000000002</v>
      </c>
      <c r="J84" s="112">
        <v>1.0710999999999999</v>
      </c>
      <c r="K84" s="112">
        <v>0.87460000000000004</v>
      </c>
      <c r="L84" s="112">
        <v>13.6911</v>
      </c>
      <c r="M84" s="112">
        <v>6.1349999999999998</v>
      </c>
      <c r="N84" s="114" t="s">
        <v>430</v>
      </c>
      <c r="O84" s="112" t="s">
        <v>430</v>
      </c>
      <c r="P84" s="112" t="s">
        <v>430</v>
      </c>
      <c r="Q84" s="112" t="s">
        <v>430</v>
      </c>
      <c r="R84" s="112" t="s">
        <v>430</v>
      </c>
      <c r="S84" s="112">
        <v>16.107399999999998</v>
      </c>
      <c r="T84" s="112">
        <v>5.4878</v>
      </c>
      <c r="U84" s="112">
        <v>5.2737999999999996</v>
      </c>
      <c r="V84" s="112" t="s">
        <v>430</v>
      </c>
      <c r="W84" s="112">
        <v>1.9645999999999999</v>
      </c>
      <c r="X84" s="112">
        <v>3.8</v>
      </c>
      <c r="Y84" s="113"/>
      <c r="Z84" s="110">
        <v>16</v>
      </c>
      <c r="AA84" s="110">
        <v>7</v>
      </c>
      <c r="AB84" s="110">
        <v>15</v>
      </c>
      <c r="AC84" s="110">
        <v>13</v>
      </c>
      <c r="AD84" s="110">
        <v>6</v>
      </c>
      <c r="AE84" s="110" t="s">
        <v>430</v>
      </c>
      <c r="AF84" s="110" t="s">
        <v>430</v>
      </c>
      <c r="AG84" s="110" t="s">
        <v>430</v>
      </c>
      <c r="AH84" s="110" t="s">
        <v>430</v>
      </c>
      <c r="AI84" s="110" t="s">
        <v>430</v>
      </c>
      <c r="AJ84" s="110">
        <v>14</v>
      </c>
      <c r="AK84" s="110">
        <v>9</v>
      </c>
      <c r="AL84" s="110">
        <v>13</v>
      </c>
      <c r="AM84" s="110" t="s">
        <v>430</v>
      </c>
      <c r="AN84" s="110">
        <v>13</v>
      </c>
      <c r="AO84" s="109"/>
      <c r="AP84" s="112" t="s">
        <v>430</v>
      </c>
      <c r="AQ84" s="112" t="s">
        <v>430</v>
      </c>
      <c r="AR84" s="112" t="s">
        <v>430</v>
      </c>
      <c r="AS84" s="112" t="s">
        <v>430</v>
      </c>
      <c r="AT84" s="112" t="s">
        <v>430</v>
      </c>
      <c r="AU84" s="115"/>
      <c r="AV84" s="110" t="s">
        <v>430</v>
      </c>
      <c r="AW84" s="110" t="s">
        <v>430</v>
      </c>
      <c r="AX84" s="110" t="s">
        <v>430</v>
      </c>
      <c r="AY84" s="110" t="s">
        <v>430</v>
      </c>
      <c r="AZ84" s="110" t="s">
        <v>430</v>
      </c>
      <c r="BA84" s="260"/>
      <c r="BB84" s="112">
        <v>15.594882322945001</v>
      </c>
      <c r="BC84" s="290">
        <v>0.84033628641859104</v>
      </c>
      <c r="BD84" s="290">
        <v>5.0460881781937898E-4</v>
      </c>
      <c r="BE84" s="290">
        <v>-0.28745285281283101</v>
      </c>
      <c r="BF84" s="113"/>
      <c r="BG84" s="112">
        <v>8.0089100000000002</v>
      </c>
      <c r="BH84" s="112">
        <v>72.900999999999996</v>
      </c>
      <c r="BI84" s="112">
        <v>15.090199999999999</v>
      </c>
      <c r="BJ84" s="112">
        <v>3.9998900000000002</v>
      </c>
      <c r="BK84" s="109"/>
      <c r="BL84" s="118" t="s">
        <v>1625</v>
      </c>
      <c r="BM84" s="118" t="s">
        <v>1626</v>
      </c>
      <c r="BN84" s="118" t="s">
        <v>1627</v>
      </c>
      <c r="BO84" s="118" t="s">
        <v>701</v>
      </c>
      <c r="BP84" s="118" t="s">
        <v>1628</v>
      </c>
      <c r="BQ84" s="109"/>
      <c r="BR84" s="119" t="s">
        <v>1629</v>
      </c>
    </row>
    <row r="85" spans="1:70" s="107" customFormat="1" x14ac:dyDescent="0.25">
      <c r="A85" s="108" t="s">
        <v>1664</v>
      </c>
      <c r="B85" s="109"/>
      <c r="C85" s="734">
        <v>42760</v>
      </c>
      <c r="D85" s="109"/>
      <c r="E85" s="110">
        <v>369.96600000000001</v>
      </c>
      <c r="F85" s="109"/>
      <c r="G85" s="111">
        <v>34.267699999999998</v>
      </c>
      <c r="H85" s="113"/>
      <c r="I85" s="112">
        <v>3.15E-2</v>
      </c>
      <c r="J85" s="112">
        <v>0.76719999999999999</v>
      </c>
      <c r="K85" s="112">
        <v>3.9192999999999998</v>
      </c>
      <c r="L85" s="112">
        <v>18.168600000000001</v>
      </c>
      <c r="M85" s="112">
        <v>3.9205999999999999</v>
      </c>
      <c r="N85" s="114">
        <v>4.3346999999999998</v>
      </c>
      <c r="O85" s="112">
        <v>3.3437000000000001</v>
      </c>
      <c r="P85" s="112">
        <v>20.002099999999999</v>
      </c>
      <c r="Q85" s="112">
        <v>15.5068</v>
      </c>
      <c r="R85" s="112" t="s">
        <v>430</v>
      </c>
      <c r="S85" s="112">
        <v>21.229500000000002</v>
      </c>
      <c r="T85" s="112">
        <v>4.4183000000000003</v>
      </c>
      <c r="U85" s="112">
        <v>7.4936999999999996</v>
      </c>
      <c r="V85" s="112">
        <v>2.5428999999999999</v>
      </c>
      <c r="W85" s="112">
        <v>3.2545000000000002</v>
      </c>
      <c r="X85" s="112">
        <v>13.9734</v>
      </c>
      <c r="Y85" s="113"/>
      <c r="Z85" s="110">
        <v>7</v>
      </c>
      <c r="AA85" s="110">
        <v>12</v>
      </c>
      <c r="AB85" s="110">
        <v>5</v>
      </c>
      <c r="AC85" s="110">
        <v>3</v>
      </c>
      <c r="AD85" s="110">
        <v>11</v>
      </c>
      <c r="AE85" s="110">
        <v>11</v>
      </c>
      <c r="AF85" s="110">
        <v>10</v>
      </c>
      <c r="AG85" s="110">
        <v>9</v>
      </c>
      <c r="AH85" s="110">
        <v>7</v>
      </c>
      <c r="AI85" s="110" t="s">
        <v>430</v>
      </c>
      <c r="AJ85" s="110">
        <v>3</v>
      </c>
      <c r="AK85" s="110">
        <v>11</v>
      </c>
      <c r="AL85" s="110">
        <v>12</v>
      </c>
      <c r="AM85" s="110">
        <v>11</v>
      </c>
      <c r="AN85" s="110">
        <v>5</v>
      </c>
      <c r="AO85" s="109"/>
      <c r="AP85" s="112" t="s">
        <v>430</v>
      </c>
      <c r="AQ85" s="112">
        <v>18.420000000000002</v>
      </c>
      <c r="AR85" s="112">
        <v>15.9</v>
      </c>
      <c r="AS85" s="112">
        <v>11.56</v>
      </c>
      <c r="AT85" s="112">
        <v>13.78</v>
      </c>
      <c r="AU85" s="115"/>
      <c r="AV85" s="110" t="s">
        <v>430</v>
      </c>
      <c r="AW85" s="110">
        <v>5</v>
      </c>
      <c r="AX85" s="110">
        <v>6</v>
      </c>
      <c r="AY85" s="110">
        <v>9</v>
      </c>
      <c r="AZ85" s="110">
        <v>10</v>
      </c>
      <c r="BA85" s="260"/>
      <c r="BB85" s="112">
        <v>16.617870576602702</v>
      </c>
      <c r="BC85" s="290">
        <v>1.01431076026928</v>
      </c>
      <c r="BD85" s="290">
        <v>7.7514021994011695E-2</v>
      </c>
      <c r="BE85" s="290">
        <v>-0.106811632156984</v>
      </c>
      <c r="BF85" s="113"/>
      <c r="BG85" s="112">
        <v>9.4054300000000008</v>
      </c>
      <c r="BH85" s="112">
        <v>67.055400000000006</v>
      </c>
      <c r="BI85" s="112">
        <v>18.7715</v>
      </c>
      <c r="BJ85" s="112">
        <v>4.7676699999999999</v>
      </c>
      <c r="BK85" s="109"/>
      <c r="BL85" s="118" t="s">
        <v>1631</v>
      </c>
      <c r="BM85" s="118" t="s">
        <v>1632</v>
      </c>
      <c r="BN85" s="118" t="s">
        <v>1633</v>
      </c>
      <c r="BO85" s="118" t="s">
        <v>1634</v>
      </c>
      <c r="BP85" s="118" t="s">
        <v>1635</v>
      </c>
      <c r="BQ85" s="109"/>
      <c r="BR85" s="119" t="s">
        <v>436</v>
      </c>
    </row>
    <row r="86" spans="1:70" s="107" customFormat="1" x14ac:dyDescent="0.25">
      <c r="A86" s="108" t="s">
        <v>1665</v>
      </c>
      <c r="B86" s="109"/>
      <c r="C86" s="734">
        <v>46101</v>
      </c>
      <c r="D86" s="109"/>
      <c r="E86" s="110">
        <v>297.08</v>
      </c>
      <c r="F86" s="109"/>
      <c r="G86" s="111">
        <v>11.65</v>
      </c>
      <c r="H86" s="113"/>
      <c r="I86" s="112">
        <v>0.34449999999999997</v>
      </c>
      <c r="J86" s="112">
        <v>2.0139999999999998</v>
      </c>
      <c r="K86" s="112">
        <v>4.8605</v>
      </c>
      <c r="L86" s="112">
        <v>16.383600000000001</v>
      </c>
      <c r="M86" s="112" t="s">
        <v>430</v>
      </c>
      <c r="N86" s="114" t="s">
        <v>430</v>
      </c>
      <c r="O86" s="112" t="s">
        <v>430</v>
      </c>
      <c r="P86" s="112" t="s">
        <v>430</v>
      </c>
      <c r="Q86" s="112" t="s">
        <v>430</v>
      </c>
      <c r="R86" s="112" t="s">
        <v>430</v>
      </c>
      <c r="S86" s="112">
        <v>18.877600000000001</v>
      </c>
      <c r="T86" s="112" t="s">
        <v>430</v>
      </c>
      <c r="U86" s="112" t="s">
        <v>430</v>
      </c>
      <c r="V86" s="112" t="s">
        <v>430</v>
      </c>
      <c r="W86" s="112">
        <v>4.0179</v>
      </c>
      <c r="X86" s="112">
        <v>16.5</v>
      </c>
      <c r="Y86" s="113"/>
      <c r="Z86" s="110">
        <v>4</v>
      </c>
      <c r="AA86" s="110">
        <v>1</v>
      </c>
      <c r="AB86" s="110">
        <v>3</v>
      </c>
      <c r="AC86" s="110">
        <v>7</v>
      </c>
      <c r="AD86" s="110" t="s">
        <v>430</v>
      </c>
      <c r="AE86" s="110" t="s">
        <v>430</v>
      </c>
      <c r="AF86" s="110" t="s">
        <v>430</v>
      </c>
      <c r="AG86" s="110" t="s">
        <v>430</v>
      </c>
      <c r="AH86" s="110" t="s">
        <v>430</v>
      </c>
      <c r="AI86" s="110" t="s">
        <v>430</v>
      </c>
      <c r="AJ86" s="110">
        <v>7</v>
      </c>
      <c r="AK86" s="110" t="s">
        <v>430</v>
      </c>
      <c r="AL86" s="110" t="s">
        <v>430</v>
      </c>
      <c r="AM86" s="110" t="s">
        <v>430</v>
      </c>
      <c r="AN86" s="110">
        <v>2</v>
      </c>
      <c r="AO86" s="109"/>
      <c r="AP86" s="112" t="s">
        <v>430</v>
      </c>
      <c r="AQ86" s="112" t="s">
        <v>430</v>
      </c>
      <c r="AR86" s="112" t="s">
        <v>430</v>
      </c>
      <c r="AS86" s="112" t="s">
        <v>430</v>
      </c>
      <c r="AT86" s="112" t="s">
        <v>430</v>
      </c>
      <c r="AU86" s="115"/>
      <c r="AV86" s="110" t="s">
        <v>430</v>
      </c>
      <c r="AW86" s="110" t="s">
        <v>430</v>
      </c>
      <c r="AX86" s="110" t="s">
        <v>430</v>
      </c>
      <c r="AY86" s="110" t="s">
        <v>430</v>
      </c>
      <c r="AZ86" s="110" t="s">
        <v>430</v>
      </c>
      <c r="BA86" s="260"/>
      <c r="BB86" s="112">
        <v>4.42248944565657</v>
      </c>
      <c r="BC86" s="290">
        <v>0.26498462827803698</v>
      </c>
      <c r="BD86" s="290">
        <v>1.0715313374575699</v>
      </c>
      <c r="BE86" s="290">
        <v>3.5883290745554599</v>
      </c>
      <c r="BF86" s="113"/>
      <c r="BG86" s="112">
        <v>5.2099200000000003</v>
      </c>
      <c r="BH86" s="112">
        <v>67.215500000000006</v>
      </c>
      <c r="BI86" s="112">
        <v>22.582100000000001</v>
      </c>
      <c r="BJ86" s="112">
        <v>4.9924799999999996</v>
      </c>
      <c r="BK86" s="109"/>
      <c r="BL86" s="118" t="s">
        <v>1637</v>
      </c>
      <c r="BM86" s="118" t="s">
        <v>1638</v>
      </c>
      <c r="BN86" s="118" t="s">
        <v>1639</v>
      </c>
      <c r="BO86" s="118" t="s">
        <v>878</v>
      </c>
      <c r="BP86" s="118" t="s">
        <v>1640</v>
      </c>
      <c r="BQ86" s="109"/>
      <c r="BR86" s="119" t="s">
        <v>615</v>
      </c>
    </row>
    <row r="87" spans="1:70" s="107" customFormat="1" x14ac:dyDescent="0.25">
      <c r="A87" s="108" t="s">
        <v>1666</v>
      </c>
      <c r="B87" s="109"/>
      <c r="C87" s="734">
        <v>41275</v>
      </c>
      <c r="D87" s="109"/>
      <c r="E87" s="110">
        <v>126.809</v>
      </c>
      <c r="F87" s="109"/>
      <c r="G87" s="111">
        <v>126.36</v>
      </c>
      <c r="H87" s="113"/>
      <c r="I87" s="112">
        <v>0.49309999999999998</v>
      </c>
      <c r="J87" s="112">
        <v>0.79769999999999996</v>
      </c>
      <c r="K87" s="112">
        <v>2.1091000000000002</v>
      </c>
      <c r="L87" s="112">
        <v>12.7912</v>
      </c>
      <c r="M87" s="112">
        <v>-1.0492999999999999</v>
      </c>
      <c r="N87" s="114">
        <v>-1.3891</v>
      </c>
      <c r="O87" s="112">
        <v>-1.9515</v>
      </c>
      <c r="P87" s="112">
        <v>12.482900000000001</v>
      </c>
      <c r="Q87" s="112">
        <v>12.374700000000001</v>
      </c>
      <c r="R87" s="112">
        <v>15.257400000000001</v>
      </c>
      <c r="S87" s="112">
        <v>16.514500000000002</v>
      </c>
      <c r="T87" s="112">
        <v>-0.59</v>
      </c>
      <c r="U87" s="112">
        <v>7.9000000000000008E-3</v>
      </c>
      <c r="V87" s="112">
        <v>-3.9964</v>
      </c>
      <c r="W87" s="112">
        <v>2.0678999999999998</v>
      </c>
      <c r="X87" s="112">
        <v>15.687099999999999</v>
      </c>
      <c r="Y87" s="113"/>
      <c r="Z87" s="110">
        <v>2</v>
      </c>
      <c r="AA87" s="110">
        <v>11</v>
      </c>
      <c r="AB87" s="110">
        <v>12</v>
      </c>
      <c r="AC87" s="110">
        <v>14</v>
      </c>
      <c r="AD87" s="110">
        <v>14</v>
      </c>
      <c r="AE87" s="110">
        <v>13</v>
      </c>
      <c r="AF87" s="110">
        <v>11</v>
      </c>
      <c r="AG87" s="110">
        <v>12</v>
      </c>
      <c r="AH87" s="110">
        <v>8</v>
      </c>
      <c r="AI87" s="110">
        <v>4</v>
      </c>
      <c r="AJ87" s="110">
        <v>12</v>
      </c>
      <c r="AK87" s="110">
        <v>14</v>
      </c>
      <c r="AL87" s="110">
        <v>14</v>
      </c>
      <c r="AM87" s="110">
        <v>13</v>
      </c>
      <c r="AN87" s="110">
        <v>11</v>
      </c>
      <c r="AO87" s="109"/>
      <c r="AP87" s="112">
        <v>14.43</v>
      </c>
      <c r="AQ87" s="112">
        <v>14.92</v>
      </c>
      <c r="AR87" s="112">
        <v>10.81</v>
      </c>
      <c r="AS87" s="112">
        <v>3.82</v>
      </c>
      <c r="AT87" s="112">
        <v>2.06</v>
      </c>
      <c r="AU87" s="115"/>
      <c r="AV87" s="110">
        <v>4</v>
      </c>
      <c r="AW87" s="110">
        <v>6</v>
      </c>
      <c r="AX87" s="110">
        <v>8</v>
      </c>
      <c r="AY87" s="110">
        <v>12</v>
      </c>
      <c r="AZ87" s="110">
        <v>13</v>
      </c>
      <c r="BA87" s="260"/>
      <c r="BB87" s="112">
        <v>15.6346070602207</v>
      </c>
      <c r="BC87" s="290">
        <v>0.96169653991956305</v>
      </c>
      <c r="BD87" s="290">
        <v>5.0422909432418603E-2</v>
      </c>
      <c r="BE87" s="290">
        <v>-0.53422960030746802</v>
      </c>
      <c r="BF87" s="113"/>
      <c r="BG87" s="112" t="s">
        <v>430</v>
      </c>
      <c r="BH87" s="112">
        <v>70.114400000000003</v>
      </c>
      <c r="BI87" s="112">
        <v>23.744399999999999</v>
      </c>
      <c r="BJ87" s="112">
        <v>6.1412000000000004</v>
      </c>
      <c r="BK87" s="109"/>
      <c r="BL87" s="118" t="s">
        <v>1642</v>
      </c>
      <c r="BM87" s="118" t="s">
        <v>1643</v>
      </c>
      <c r="BN87" s="118" t="s">
        <v>1644</v>
      </c>
      <c r="BO87" s="118" t="s">
        <v>1645</v>
      </c>
      <c r="BP87" s="118" t="s">
        <v>1646</v>
      </c>
      <c r="BQ87" s="109"/>
      <c r="BR87" s="119" t="s">
        <v>904</v>
      </c>
    </row>
    <row r="88" spans="1:70" s="107" customFormat="1" x14ac:dyDescent="0.25">
      <c r="A88" s="108" t="s">
        <v>1667</v>
      </c>
      <c r="B88" s="109"/>
      <c r="C88" s="734">
        <v>46063</v>
      </c>
      <c r="D88" s="109"/>
      <c r="E88" s="857">
        <v>75.790000000000006</v>
      </c>
      <c r="F88" s="109"/>
      <c r="G88" s="111">
        <v>10.09</v>
      </c>
      <c r="H88" s="113"/>
      <c r="I88" s="112">
        <v>-9.9000000000000005E-2</v>
      </c>
      <c r="J88" s="112">
        <v>0.39800000000000002</v>
      </c>
      <c r="K88" s="112">
        <v>1.6113</v>
      </c>
      <c r="L88" s="112">
        <v>12.1111</v>
      </c>
      <c r="M88" s="112" t="s">
        <v>430</v>
      </c>
      <c r="N88" s="114" t="s">
        <v>430</v>
      </c>
      <c r="O88" s="112" t="s">
        <v>430</v>
      </c>
      <c r="P88" s="112" t="s">
        <v>430</v>
      </c>
      <c r="Q88" s="112" t="s">
        <v>430</v>
      </c>
      <c r="R88" s="112" t="s">
        <v>430</v>
      </c>
      <c r="S88" s="112">
        <v>14.1403</v>
      </c>
      <c r="T88" s="112" t="s">
        <v>430</v>
      </c>
      <c r="U88" s="112" t="s">
        <v>430</v>
      </c>
      <c r="V88" s="112" t="s">
        <v>430</v>
      </c>
      <c r="W88" s="112">
        <v>0.6986</v>
      </c>
      <c r="X88" s="112">
        <v>3.0644</v>
      </c>
      <c r="Y88" s="113"/>
      <c r="Z88" s="110">
        <v>14</v>
      </c>
      <c r="AA88" s="110">
        <v>16</v>
      </c>
      <c r="AB88" s="110">
        <v>14</v>
      </c>
      <c r="AC88" s="110">
        <v>16</v>
      </c>
      <c r="AD88" s="110" t="s">
        <v>430</v>
      </c>
      <c r="AE88" s="110" t="s">
        <v>430</v>
      </c>
      <c r="AF88" s="110" t="s">
        <v>430</v>
      </c>
      <c r="AG88" s="110" t="s">
        <v>430</v>
      </c>
      <c r="AH88" s="110" t="s">
        <v>430</v>
      </c>
      <c r="AI88" s="110" t="s">
        <v>430</v>
      </c>
      <c r="AJ88" s="110">
        <v>16</v>
      </c>
      <c r="AK88" s="110" t="s">
        <v>430</v>
      </c>
      <c r="AL88" s="110" t="s">
        <v>430</v>
      </c>
      <c r="AM88" s="110" t="s">
        <v>430</v>
      </c>
      <c r="AN88" s="110">
        <v>15</v>
      </c>
      <c r="AO88" s="109"/>
      <c r="AP88" s="112" t="s">
        <v>430</v>
      </c>
      <c r="AQ88" s="112" t="s">
        <v>430</v>
      </c>
      <c r="AR88" s="112" t="s">
        <v>430</v>
      </c>
      <c r="AS88" s="112" t="s">
        <v>430</v>
      </c>
      <c r="AT88" s="112" t="s">
        <v>430</v>
      </c>
      <c r="AU88" s="115"/>
      <c r="AV88" s="110" t="s">
        <v>430</v>
      </c>
      <c r="AW88" s="110" t="s">
        <v>430</v>
      </c>
      <c r="AX88" s="110" t="s">
        <v>430</v>
      </c>
      <c r="AY88" s="110" t="s">
        <v>430</v>
      </c>
      <c r="AZ88" s="110" t="s">
        <v>430</v>
      </c>
      <c r="BA88" s="260"/>
      <c r="BB88" s="112">
        <v>26.660071934068299</v>
      </c>
      <c r="BC88" s="290">
        <v>1.002353292619</v>
      </c>
      <c r="BD88" s="290">
        <v>2.5797500793734202E-3</v>
      </c>
      <c r="BE88" s="290">
        <v>-0.91298550273877499</v>
      </c>
      <c r="BF88" s="113"/>
      <c r="BG88" s="112">
        <v>5.8730200000000004</v>
      </c>
      <c r="BH88" s="112">
        <v>88.474699999999999</v>
      </c>
      <c r="BI88" s="112">
        <v>4.6359599999999999</v>
      </c>
      <c r="BJ88" s="112">
        <v>1.0163199999999999</v>
      </c>
      <c r="BK88" s="109"/>
      <c r="BL88" s="118" t="s">
        <v>1648</v>
      </c>
      <c r="BM88" s="118" t="s">
        <v>1649</v>
      </c>
      <c r="BN88" s="118" t="s">
        <v>1650</v>
      </c>
      <c r="BO88" s="118" t="s">
        <v>1651</v>
      </c>
      <c r="BP88" s="118" t="s">
        <v>1646</v>
      </c>
      <c r="BQ88" s="109"/>
      <c r="BR88" s="119" t="s">
        <v>463</v>
      </c>
    </row>
    <row r="89" spans="1:70" x14ac:dyDescent="0.25">
      <c r="A89" s="36" t="s">
        <v>93</v>
      </c>
      <c r="B89" s="43"/>
      <c r="C89" s="720"/>
      <c r="D89" s="43"/>
      <c r="E89" s="51"/>
      <c r="F89" s="43"/>
      <c r="G89" s="55"/>
      <c r="H89" s="66"/>
      <c r="I89" s="59">
        <v>7.7899999999999997E-2</v>
      </c>
      <c r="J89" s="59">
        <v>1.03</v>
      </c>
      <c r="K89" s="59">
        <v>3.0569999999999999</v>
      </c>
      <c r="L89" s="59">
        <v>16.193100000000001</v>
      </c>
      <c r="M89" s="59">
        <v>5.4490999999999996</v>
      </c>
      <c r="N89" s="70">
        <v>9.0281000000000002</v>
      </c>
      <c r="O89" s="59">
        <v>5.0788000000000002</v>
      </c>
      <c r="P89" s="59">
        <v>21.116900000000001</v>
      </c>
      <c r="Q89" s="59">
        <v>17.242000000000001</v>
      </c>
      <c r="R89" s="59">
        <v>17.268000000000001</v>
      </c>
      <c r="S89" s="59">
        <v>18.6845</v>
      </c>
      <c r="T89" s="59">
        <v>5.4810999999999996</v>
      </c>
      <c r="U89" s="59">
        <v>9.1036000000000001</v>
      </c>
      <c r="V89" s="59">
        <v>6.5631000000000004</v>
      </c>
      <c r="W89" s="59">
        <v>2.6107999999999998</v>
      </c>
      <c r="X89" s="59">
        <v>18.3108</v>
      </c>
      <c r="Y89" s="66"/>
      <c r="Z89" s="51">
        <v>16</v>
      </c>
      <c r="AA89" s="51">
        <v>16</v>
      </c>
      <c r="AB89" s="51">
        <v>16</v>
      </c>
      <c r="AC89" s="51">
        <v>16</v>
      </c>
      <c r="AD89" s="51">
        <v>14</v>
      </c>
      <c r="AE89" s="51">
        <v>13</v>
      </c>
      <c r="AF89" s="51">
        <v>12</v>
      </c>
      <c r="AG89" s="51">
        <v>12</v>
      </c>
      <c r="AH89" s="51">
        <v>8</v>
      </c>
      <c r="AI89" s="51">
        <v>4</v>
      </c>
      <c r="AJ89" s="51">
        <v>16</v>
      </c>
      <c r="AK89" s="51">
        <v>14</v>
      </c>
      <c r="AL89" s="51">
        <v>14</v>
      </c>
      <c r="AM89" s="51">
        <v>13</v>
      </c>
      <c r="AN89" s="51">
        <v>16</v>
      </c>
      <c r="AO89" s="43"/>
      <c r="AP89" s="59">
        <v>18.192499999999999</v>
      </c>
      <c r="AQ89" s="59">
        <v>20.163333333333298</v>
      </c>
      <c r="AR89" s="59">
        <v>16.805</v>
      </c>
      <c r="AS89" s="59">
        <v>12.7225</v>
      </c>
      <c r="AT89" s="59">
        <v>15.56</v>
      </c>
      <c r="AU89" s="78"/>
      <c r="AV89" s="51">
        <v>4</v>
      </c>
      <c r="AW89" s="51">
        <v>6</v>
      </c>
      <c r="AX89" s="51">
        <v>8</v>
      </c>
      <c r="AY89" s="51">
        <v>12</v>
      </c>
      <c r="AZ89" s="51">
        <v>13</v>
      </c>
      <c r="BA89" s="258"/>
      <c r="BB89" s="59"/>
      <c r="BC89" s="286"/>
      <c r="BD89" s="286"/>
      <c r="BE89" s="286"/>
      <c r="BF89" s="66"/>
      <c r="BG89" s="59"/>
      <c r="BH89" s="59"/>
      <c r="BI89" s="59"/>
      <c r="BJ89" s="59"/>
      <c r="BK89" s="43"/>
      <c r="BL89" s="84"/>
      <c r="BM89" s="84"/>
      <c r="BN89" s="84"/>
      <c r="BO89" s="84"/>
      <c r="BP89" s="84"/>
      <c r="BQ89" s="43"/>
      <c r="BR89" s="88"/>
    </row>
    <row r="90" spans="1:70" x14ac:dyDescent="0.25">
      <c r="A90" s="37" t="s">
        <v>94</v>
      </c>
      <c r="B90" s="44"/>
      <c r="C90" s="721"/>
      <c r="D90" s="44"/>
      <c r="E90" s="52"/>
      <c r="F90" s="44"/>
      <c r="G90" s="56"/>
      <c r="H90" s="67"/>
      <c r="I90" s="60">
        <v>0.50480000000000003</v>
      </c>
      <c r="J90" s="60">
        <v>2.0139999999999998</v>
      </c>
      <c r="K90" s="60">
        <v>5.4447999999999999</v>
      </c>
      <c r="L90" s="60">
        <v>21.897200000000002</v>
      </c>
      <c r="M90" s="60">
        <v>9.9093999999999998</v>
      </c>
      <c r="N90" s="71">
        <v>17.420999999999999</v>
      </c>
      <c r="O90" s="60">
        <v>13.0502</v>
      </c>
      <c r="P90" s="60">
        <v>25.697500000000002</v>
      </c>
      <c r="Q90" s="60">
        <v>20.590299999999999</v>
      </c>
      <c r="R90" s="60">
        <v>18.3368</v>
      </c>
      <c r="S90" s="60">
        <v>24.773099999999999</v>
      </c>
      <c r="T90" s="60">
        <v>9.6076999999999995</v>
      </c>
      <c r="U90" s="60">
        <v>14.163500000000001</v>
      </c>
      <c r="V90" s="60">
        <v>14.678900000000001</v>
      </c>
      <c r="W90" s="60">
        <v>4.7220000000000004</v>
      </c>
      <c r="X90" s="60">
        <v>31.641300000000001</v>
      </c>
      <c r="Y90" s="67"/>
      <c r="Z90" s="52"/>
      <c r="AA90" s="52"/>
      <c r="AB90" s="52"/>
      <c r="AC90" s="52"/>
      <c r="AD90" s="52"/>
      <c r="AE90" s="52"/>
      <c r="AF90" s="52"/>
      <c r="AG90" s="52"/>
      <c r="AH90" s="52"/>
      <c r="AI90" s="52"/>
      <c r="AJ90" s="52"/>
      <c r="AK90" s="52"/>
      <c r="AL90" s="52"/>
      <c r="AM90" s="52"/>
      <c r="AN90" s="52"/>
      <c r="AO90" s="44"/>
      <c r="AP90" s="60">
        <v>20.68</v>
      </c>
      <c r="AQ90" s="60">
        <v>24.06</v>
      </c>
      <c r="AR90" s="60">
        <v>20.93</v>
      </c>
      <c r="AS90" s="60">
        <v>18.05</v>
      </c>
      <c r="AT90" s="60">
        <v>21.79</v>
      </c>
      <c r="AU90" s="79"/>
      <c r="AV90" s="52"/>
      <c r="AW90" s="52"/>
      <c r="AX90" s="52"/>
      <c r="AY90" s="52"/>
      <c r="AZ90" s="52"/>
      <c r="BA90" s="259"/>
      <c r="BB90" s="60"/>
      <c r="BC90" s="288"/>
      <c r="BD90" s="288"/>
      <c r="BE90" s="288"/>
      <c r="BF90" s="67"/>
      <c r="BG90" s="60"/>
      <c r="BH90" s="60"/>
      <c r="BI90" s="60"/>
      <c r="BJ90" s="60"/>
      <c r="BK90" s="44"/>
      <c r="BL90" s="85"/>
      <c r="BM90" s="85"/>
      <c r="BN90" s="85"/>
      <c r="BO90" s="85"/>
      <c r="BP90" s="85"/>
      <c r="BQ90" s="44"/>
      <c r="BR90" s="89"/>
    </row>
    <row r="91" spans="1:70" x14ac:dyDescent="0.25">
      <c r="A91" s="37" t="s">
        <v>95</v>
      </c>
      <c r="B91" s="44"/>
      <c r="C91" s="721"/>
      <c r="D91" s="44"/>
      <c r="E91" s="52"/>
      <c r="F91" s="44"/>
      <c r="G91" s="56"/>
      <c r="H91" s="67"/>
      <c r="I91" s="60">
        <v>-0.38390000000000002</v>
      </c>
      <c r="J91" s="60">
        <v>0.39800000000000002</v>
      </c>
      <c r="K91" s="60">
        <v>0.82210000000000005</v>
      </c>
      <c r="L91" s="60">
        <v>12.1111</v>
      </c>
      <c r="M91" s="60">
        <v>-1.0492999999999999</v>
      </c>
      <c r="N91" s="71">
        <v>-1.3891</v>
      </c>
      <c r="O91" s="60">
        <v>-3.7778999999999998</v>
      </c>
      <c r="P91" s="60">
        <v>12.482900000000001</v>
      </c>
      <c r="Q91" s="60">
        <v>12.374700000000001</v>
      </c>
      <c r="R91" s="60">
        <v>15.257400000000001</v>
      </c>
      <c r="S91" s="60">
        <v>14.1403</v>
      </c>
      <c r="T91" s="60">
        <v>-0.59</v>
      </c>
      <c r="U91" s="60">
        <v>7.9000000000000008E-3</v>
      </c>
      <c r="V91" s="60">
        <v>-3.9964</v>
      </c>
      <c r="W91" s="60">
        <v>0.47210000000000002</v>
      </c>
      <c r="X91" s="60">
        <v>3.0644</v>
      </c>
      <c r="Y91" s="67"/>
      <c r="Z91" s="52"/>
      <c r="AA91" s="52"/>
      <c r="AB91" s="52"/>
      <c r="AC91" s="52"/>
      <c r="AD91" s="52"/>
      <c r="AE91" s="52"/>
      <c r="AF91" s="52"/>
      <c r="AG91" s="52"/>
      <c r="AH91" s="52"/>
      <c r="AI91" s="52"/>
      <c r="AJ91" s="52"/>
      <c r="AK91" s="52"/>
      <c r="AL91" s="52"/>
      <c r="AM91" s="52"/>
      <c r="AN91" s="52"/>
      <c r="AO91" s="44"/>
      <c r="AP91" s="60">
        <v>14.43</v>
      </c>
      <c r="AQ91" s="60">
        <v>14.92</v>
      </c>
      <c r="AR91" s="60">
        <v>10.81</v>
      </c>
      <c r="AS91" s="60">
        <v>3.82</v>
      </c>
      <c r="AT91" s="60">
        <v>2.06</v>
      </c>
      <c r="AU91" s="79"/>
      <c r="AV91" s="52"/>
      <c r="AW91" s="52"/>
      <c r="AX91" s="52"/>
      <c r="AY91" s="52"/>
      <c r="AZ91" s="52"/>
      <c r="BA91" s="259"/>
      <c r="BB91" s="60"/>
      <c r="BC91" s="288"/>
      <c r="BD91" s="288"/>
      <c r="BE91" s="288"/>
      <c r="BF91" s="67"/>
      <c r="BG91" s="60"/>
      <c r="BH91" s="60"/>
      <c r="BI91" s="60"/>
      <c r="BJ91" s="60"/>
      <c r="BK91" s="44"/>
      <c r="BL91" s="85"/>
      <c r="BM91" s="85"/>
      <c r="BN91" s="85"/>
      <c r="BO91" s="85"/>
      <c r="BP91" s="85"/>
      <c r="BQ91" s="44"/>
      <c r="BR91" s="89"/>
    </row>
    <row r="92" spans="1:70" x14ac:dyDescent="0.25">
      <c r="A92" s="38" t="s">
        <v>96</v>
      </c>
      <c r="B92" s="45"/>
      <c r="C92" s="722"/>
      <c r="D92" s="45"/>
      <c r="E92" s="53"/>
      <c r="F92" s="45"/>
      <c r="G92" s="57"/>
      <c r="H92" s="68"/>
      <c r="I92" s="61">
        <v>9.1500000000000001E-3</v>
      </c>
      <c r="J92" s="61">
        <v>0.96255000000000002</v>
      </c>
      <c r="K92" s="61">
        <v>3.0796000000000001</v>
      </c>
      <c r="L92" s="61">
        <v>16.1326</v>
      </c>
      <c r="M92" s="61">
        <v>5.9317000000000002</v>
      </c>
      <c r="N92" s="72">
        <v>9.5375999999999994</v>
      </c>
      <c r="O92" s="61">
        <v>6.1391999999999998</v>
      </c>
      <c r="P92" s="61">
        <v>20.879200000000001</v>
      </c>
      <c r="Q92" s="61">
        <v>17.897600000000001</v>
      </c>
      <c r="R92" s="61">
        <v>17.738900000000001</v>
      </c>
      <c r="S92" s="61">
        <v>18.622399999999999</v>
      </c>
      <c r="T92" s="61">
        <v>5.7823000000000002</v>
      </c>
      <c r="U92" s="61">
        <v>9.0632999999999999</v>
      </c>
      <c r="V92" s="61">
        <v>6.3091999999999997</v>
      </c>
      <c r="W92" s="61">
        <v>2.6375999999999999</v>
      </c>
      <c r="X92" s="61">
        <v>19.061299999999999</v>
      </c>
      <c r="Y92" s="68"/>
      <c r="Z92" s="53"/>
      <c r="AA92" s="53"/>
      <c r="AB92" s="53"/>
      <c r="AC92" s="53"/>
      <c r="AD92" s="53"/>
      <c r="AE92" s="53"/>
      <c r="AF92" s="53"/>
      <c r="AG92" s="53"/>
      <c r="AH92" s="53"/>
      <c r="AI92" s="53"/>
      <c r="AJ92" s="53"/>
      <c r="AK92" s="53"/>
      <c r="AL92" s="53"/>
      <c r="AM92" s="53"/>
      <c r="AN92" s="53"/>
      <c r="AO92" s="45"/>
      <c r="AP92" s="61">
        <v>18.829999999999998</v>
      </c>
      <c r="AQ92" s="61">
        <v>20.84</v>
      </c>
      <c r="AR92" s="61">
        <v>17.29</v>
      </c>
      <c r="AS92" s="61">
        <v>14.16</v>
      </c>
      <c r="AT92" s="61">
        <v>15.82</v>
      </c>
      <c r="AU92" s="80"/>
      <c r="AV92" s="53"/>
      <c r="AW92" s="53"/>
      <c r="AX92" s="53"/>
      <c r="AY92" s="53"/>
      <c r="AZ92" s="53"/>
      <c r="BA92" s="262"/>
      <c r="BB92" s="61"/>
      <c r="BC92" s="291"/>
      <c r="BD92" s="291"/>
      <c r="BE92" s="291"/>
      <c r="BF92" s="68"/>
      <c r="BG92" s="61"/>
      <c r="BH92" s="61"/>
      <c r="BI92" s="61"/>
      <c r="BJ92" s="61"/>
      <c r="BK92" s="45"/>
      <c r="BL92" s="86"/>
      <c r="BM92" s="86"/>
      <c r="BN92" s="86"/>
      <c r="BO92" s="86"/>
      <c r="BP92" s="86"/>
      <c r="BQ92" s="45"/>
      <c r="BR92" s="90"/>
    </row>
    <row r="93" spans="1:70" ht="14.5" x14ac:dyDescent="0.25">
      <c r="A93" s="39" t="s">
        <v>91</v>
      </c>
      <c r="B93" s="40"/>
      <c r="C93" s="726"/>
      <c r="D93" s="40"/>
      <c r="E93" s="40"/>
      <c r="F93" s="40"/>
      <c r="G93" s="40"/>
      <c r="H93" s="69"/>
      <c r="I93" s="62"/>
      <c r="J93" s="62"/>
      <c r="K93" s="62"/>
      <c r="L93" s="62"/>
      <c r="M93" s="62"/>
      <c r="N93" s="73"/>
      <c r="O93" s="62"/>
      <c r="P93" s="62"/>
      <c r="Q93" s="62"/>
      <c r="R93" s="62"/>
      <c r="S93" s="62"/>
      <c r="T93" s="62"/>
      <c r="U93" s="62"/>
      <c r="V93" s="62"/>
      <c r="W93" s="62"/>
      <c r="X93" s="62"/>
      <c r="Y93" s="69"/>
      <c r="Z93" s="54"/>
      <c r="AA93" s="54"/>
      <c r="AB93" s="54"/>
      <c r="AC93" s="54"/>
      <c r="AD93" s="54"/>
      <c r="AE93" s="54"/>
      <c r="AF93" s="54"/>
      <c r="AG93" s="54"/>
      <c r="AH93" s="54"/>
      <c r="AI93" s="54"/>
      <c r="AJ93" s="54"/>
      <c r="AK93" s="54"/>
      <c r="AL93" s="54"/>
      <c r="AM93" s="54"/>
      <c r="AN93" s="54"/>
      <c r="AO93" s="69"/>
      <c r="AP93" s="245"/>
      <c r="AQ93" s="245"/>
      <c r="AR93" s="245"/>
      <c r="AS93" s="245"/>
      <c r="AT93" s="245"/>
      <c r="AU93" s="69"/>
      <c r="AV93" s="247"/>
      <c r="AW93" s="247"/>
      <c r="AX93" s="247"/>
      <c r="AY93" s="247"/>
      <c r="AZ93" s="247"/>
      <c r="BA93" s="69"/>
      <c r="BB93" s="293"/>
      <c r="BC93" s="293"/>
      <c r="BD93" s="293"/>
      <c r="BE93" s="293"/>
      <c r="BF93" s="69"/>
      <c r="BG93" s="245"/>
      <c r="BH93" s="245"/>
      <c r="BI93" s="245"/>
      <c r="BJ93" s="245"/>
      <c r="BK93" s="40"/>
      <c r="BL93" s="40"/>
      <c r="BM93" s="41"/>
    </row>
    <row r="94" spans="1:70" s="107" customFormat="1" x14ac:dyDescent="0.25">
      <c r="A94" s="126" t="s">
        <v>1443</v>
      </c>
      <c r="B94" s="135"/>
      <c r="C94" s="727"/>
      <c r="D94" s="135"/>
      <c r="E94" s="135"/>
      <c r="F94" s="135"/>
      <c r="G94" s="135"/>
      <c r="H94" s="131"/>
      <c r="I94" s="130">
        <v>0.128</v>
      </c>
      <c r="J94" s="130">
        <v>0.36530000000000001</v>
      </c>
      <c r="K94" s="130">
        <v>2.0491000000000001</v>
      </c>
      <c r="L94" s="130">
        <v>14.2483</v>
      </c>
      <c r="M94" s="130">
        <v>2.1516000000000002</v>
      </c>
      <c r="N94" s="132">
        <v>5.2022000000000004</v>
      </c>
      <c r="O94" s="130">
        <v>3.762</v>
      </c>
      <c r="P94" s="130">
        <v>20.390699999999999</v>
      </c>
      <c r="Q94" s="130">
        <v>17.793399999999998</v>
      </c>
      <c r="R94" s="130">
        <v>18.116800000000001</v>
      </c>
      <c r="S94" s="130">
        <v>17.0627</v>
      </c>
      <c r="T94" s="130">
        <v>1.9233</v>
      </c>
      <c r="U94" s="130">
        <v>6.5807000000000002</v>
      </c>
      <c r="V94" s="130">
        <v>3.1223000000000001</v>
      </c>
      <c r="W94" s="130">
        <v>1.3460000000000001</v>
      </c>
      <c r="X94" s="130" t="s">
        <v>428</v>
      </c>
      <c r="Y94" s="131"/>
      <c r="Z94" s="128"/>
      <c r="AA94" s="128"/>
      <c r="AB94" s="128"/>
      <c r="AC94" s="128"/>
      <c r="AD94" s="128"/>
      <c r="AE94" s="128"/>
      <c r="AF94" s="128"/>
      <c r="AG94" s="128"/>
      <c r="AH94" s="128"/>
      <c r="AI94" s="128"/>
      <c r="AJ94" s="128"/>
      <c r="AK94" s="128"/>
      <c r="AL94" s="128"/>
      <c r="AM94" s="128"/>
      <c r="AN94" s="128"/>
      <c r="AO94" s="131"/>
      <c r="AP94" s="130">
        <v>18.84</v>
      </c>
      <c r="AQ94" s="130">
        <v>21.23</v>
      </c>
      <c r="AR94" s="130">
        <v>16.940000000000001</v>
      </c>
      <c r="AS94" s="130">
        <v>10.77</v>
      </c>
      <c r="AT94" s="130">
        <v>9.75</v>
      </c>
      <c r="AU94" s="131"/>
      <c r="AV94" s="248"/>
      <c r="AW94" s="248"/>
      <c r="AX94" s="248"/>
      <c r="AY94" s="248"/>
      <c r="AZ94" s="248"/>
      <c r="BA94" s="131"/>
      <c r="BB94" s="295"/>
      <c r="BC94" s="295"/>
      <c r="BD94" s="295"/>
      <c r="BE94" s="295"/>
      <c r="BF94" s="131"/>
      <c r="BG94" s="324"/>
      <c r="BH94" s="324"/>
      <c r="BI94" s="324"/>
      <c r="BJ94" s="324"/>
      <c r="BK94" s="135"/>
      <c r="BL94" s="135"/>
      <c r="BM94" s="138"/>
    </row>
    <row r="95" spans="1:70" s="107" customFormat="1" x14ac:dyDescent="0.25">
      <c r="A95" s="108" t="s">
        <v>426</v>
      </c>
      <c r="B95" s="117"/>
      <c r="C95" s="728"/>
      <c r="D95" s="117"/>
      <c r="E95" s="117"/>
      <c r="F95" s="117"/>
      <c r="G95" s="117"/>
      <c r="H95" s="113"/>
      <c r="I95" s="112">
        <v>0.82940000000000003</v>
      </c>
      <c r="J95" s="112">
        <v>-5.0200000000000002E-2</v>
      </c>
      <c r="K95" s="112">
        <v>1.6276999999999999</v>
      </c>
      <c r="L95" s="112">
        <v>5.3441999999999998</v>
      </c>
      <c r="M95" s="112">
        <v>-7.5622999999999996</v>
      </c>
      <c r="N95" s="114">
        <v>-2.8725999999999998</v>
      </c>
      <c r="O95" s="112">
        <v>2.1894999999999998</v>
      </c>
      <c r="P95" s="112">
        <v>10.0328</v>
      </c>
      <c r="Q95" s="112">
        <v>10.0358</v>
      </c>
      <c r="R95" s="112">
        <v>12.8551</v>
      </c>
      <c r="S95" s="112">
        <v>8.0847999999999995</v>
      </c>
      <c r="T95" s="112">
        <v>-7.5182000000000002</v>
      </c>
      <c r="U95" s="112">
        <v>-1.6659999999999999</v>
      </c>
      <c r="V95" s="112">
        <v>-4.8170000000000002</v>
      </c>
      <c r="W95" s="112">
        <v>2.3170000000000002</v>
      </c>
      <c r="X95" s="112" t="s">
        <v>428</v>
      </c>
      <c r="Y95" s="113"/>
      <c r="Z95" s="110"/>
      <c r="AA95" s="110"/>
      <c r="AB95" s="110"/>
      <c r="AC95" s="110"/>
      <c r="AD95" s="110"/>
      <c r="AE95" s="110"/>
      <c r="AF95" s="110"/>
      <c r="AG95" s="110"/>
      <c r="AH95" s="110"/>
      <c r="AI95" s="110"/>
      <c r="AJ95" s="110"/>
      <c r="AK95" s="110"/>
      <c r="AL95" s="110"/>
      <c r="AM95" s="110"/>
      <c r="AN95" s="110"/>
      <c r="AO95" s="113"/>
      <c r="AP95" s="112">
        <v>11.97</v>
      </c>
      <c r="AQ95" s="112">
        <v>11.5</v>
      </c>
      <c r="AR95" s="112">
        <v>7.98</v>
      </c>
      <c r="AS95" s="112">
        <v>3.54</v>
      </c>
      <c r="AT95" s="112">
        <v>-5.94</v>
      </c>
      <c r="AU95" s="113"/>
      <c r="AV95" s="249"/>
      <c r="AW95" s="249"/>
      <c r="AX95" s="249"/>
      <c r="AY95" s="249"/>
      <c r="AZ95" s="249"/>
      <c r="BA95" s="113"/>
      <c r="BB95" s="290"/>
      <c r="BC95" s="290"/>
      <c r="BD95" s="290"/>
      <c r="BE95" s="290"/>
      <c r="BF95" s="113"/>
      <c r="BG95" s="278"/>
      <c r="BH95" s="278"/>
      <c r="BI95" s="278"/>
      <c r="BJ95" s="278"/>
      <c r="BK95" s="117"/>
      <c r="BL95" s="117"/>
      <c r="BM95" s="139"/>
    </row>
    <row r="96" spans="1:70" s="107" customFormat="1" x14ac:dyDescent="0.25">
      <c r="A96" s="108" t="s">
        <v>1444</v>
      </c>
      <c r="B96" s="117"/>
      <c r="C96" s="728"/>
      <c r="D96" s="117"/>
      <c r="E96" s="117"/>
      <c r="F96" s="117"/>
      <c r="G96" s="117"/>
      <c r="H96" s="113"/>
      <c r="I96" s="112">
        <v>8.2900000000000001E-2</v>
      </c>
      <c r="J96" s="112">
        <v>0.3785</v>
      </c>
      <c r="K96" s="112">
        <v>1.6366000000000001</v>
      </c>
      <c r="L96" s="112">
        <v>14.7555</v>
      </c>
      <c r="M96" s="112">
        <v>2.81</v>
      </c>
      <c r="N96" s="114">
        <v>6.2698</v>
      </c>
      <c r="O96" s="112">
        <v>4.9039999999999999</v>
      </c>
      <c r="P96" s="112">
        <v>20.443100000000001</v>
      </c>
      <c r="Q96" s="112">
        <v>17.873200000000001</v>
      </c>
      <c r="R96" s="112">
        <v>17.7928</v>
      </c>
      <c r="S96" s="112">
        <v>17.712</v>
      </c>
      <c r="T96" s="112">
        <v>2.6736</v>
      </c>
      <c r="U96" s="112">
        <v>8.7163000000000004</v>
      </c>
      <c r="V96" s="112">
        <v>4.0195999999999996</v>
      </c>
      <c r="W96" s="112">
        <v>1.3340000000000001</v>
      </c>
      <c r="X96" s="112" t="s">
        <v>428</v>
      </c>
      <c r="Y96" s="113"/>
      <c r="Z96" s="110"/>
      <c r="AA96" s="110"/>
      <c r="AB96" s="110"/>
      <c r="AC96" s="110"/>
      <c r="AD96" s="110"/>
      <c r="AE96" s="110"/>
      <c r="AF96" s="110"/>
      <c r="AG96" s="110"/>
      <c r="AH96" s="110"/>
      <c r="AI96" s="110"/>
      <c r="AJ96" s="110"/>
      <c r="AK96" s="110"/>
      <c r="AL96" s="110"/>
      <c r="AM96" s="110"/>
      <c r="AN96" s="110"/>
      <c r="AO96" s="113"/>
      <c r="AP96" s="112">
        <v>18.54</v>
      </c>
      <c r="AQ96" s="112">
        <v>21.17</v>
      </c>
      <c r="AR96" s="112">
        <v>17.34</v>
      </c>
      <c r="AS96" s="112">
        <v>11.6</v>
      </c>
      <c r="AT96" s="112">
        <v>11.5</v>
      </c>
      <c r="AU96" s="113"/>
      <c r="AV96" s="249"/>
      <c r="AW96" s="249"/>
      <c r="AX96" s="249"/>
      <c r="AY96" s="249"/>
      <c r="AZ96" s="249"/>
      <c r="BA96" s="113"/>
      <c r="BB96" s="290"/>
      <c r="BC96" s="290"/>
      <c r="BD96" s="290"/>
      <c r="BE96" s="290"/>
      <c r="BF96" s="113"/>
      <c r="BG96" s="278"/>
      <c r="BH96" s="278"/>
      <c r="BI96" s="278"/>
      <c r="BJ96" s="278"/>
      <c r="BK96" s="117"/>
      <c r="BL96" s="117"/>
      <c r="BM96" s="139"/>
    </row>
    <row r="97" spans="1:65" s="107" customFormat="1" x14ac:dyDescent="0.25">
      <c r="A97" s="489" t="s">
        <v>1445</v>
      </c>
      <c r="B97" s="140"/>
      <c r="C97" s="729"/>
      <c r="D97" s="140"/>
      <c r="E97" s="140"/>
      <c r="F97" s="140"/>
      <c r="G97" s="140"/>
      <c r="H97" s="141"/>
      <c r="I97" s="142">
        <v>8.3099999999999993E-2</v>
      </c>
      <c r="J97" s="142">
        <v>0.39589999999999997</v>
      </c>
      <c r="K97" s="142">
        <v>1.7176</v>
      </c>
      <c r="L97" s="142">
        <v>14.892300000000001</v>
      </c>
      <c r="M97" s="142">
        <v>3.0994000000000002</v>
      </c>
      <c r="N97" s="143">
        <v>6.9246999999999996</v>
      </c>
      <c r="O97" s="142">
        <v>5.5103999999999997</v>
      </c>
      <c r="P97" s="142">
        <v>21.1662</v>
      </c>
      <c r="Q97" s="142">
        <v>18.697099999999999</v>
      </c>
      <c r="R97" s="142">
        <v>18.73</v>
      </c>
      <c r="S97" s="142">
        <v>17.850200000000001</v>
      </c>
      <c r="T97" s="142">
        <v>2.9624999999999999</v>
      </c>
      <c r="U97" s="142">
        <v>9.1257000000000001</v>
      </c>
      <c r="V97" s="142">
        <v>4.6599000000000004</v>
      </c>
      <c r="W97" s="142">
        <v>1.4074</v>
      </c>
      <c r="X97" s="142">
        <v>15.811400000000001</v>
      </c>
      <c r="Y97" s="141"/>
      <c r="Z97" s="144"/>
      <c r="AA97" s="144"/>
      <c r="AB97" s="144"/>
      <c r="AC97" s="144"/>
      <c r="AD97" s="144"/>
      <c r="AE97" s="144"/>
      <c r="AF97" s="144"/>
      <c r="AG97" s="144"/>
      <c r="AH97" s="144"/>
      <c r="AI97" s="144"/>
      <c r="AJ97" s="144"/>
      <c r="AK97" s="144"/>
      <c r="AL97" s="144"/>
      <c r="AM97" s="144"/>
      <c r="AN97" s="144"/>
      <c r="AO97" s="141"/>
      <c r="AP97" s="142">
        <v>19.399999999999999</v>
      </c>
      <c r="AQ97" s="142">
        <v>22.04</v>
      </c>
      <c r="AR97" s="142">
        <v>18.07</v>
      </c>
      <c r="AS97" s="142">
        <v>12.24</v>
      </c>
      <c r="AT97" s="142">
        <v>12.09</v>
      </c>
      <c r="AU97" s="141"/>
      <c r="AV97" s="250"/>
      <c r="AW97" s="250"/>
      <c r="AX97" s="250"/>
      <c r="AY97" s="250"/>
      <c r="AZ97" s="250"/>
      <c r="BA97" s="122"/>
      <c r="BB97" s="296"/>
      <c r="BC97" s="296"/>
      <c r="BD97" s="296"/>
      <c r="BE97" s="296"/>
      <c r="BF97" s="122"/>
      <c r="BG97" s="325"/>
      <c r="BH97" s="325"/>
      <c r="BI97" s="325"/>
      <c r="BJ97" s="325"/>
      <c r="BK97" s="140"/>
      <c r="BL97" s="140"/>
      <c r="BM97" s="145"/>
    </row>
    <row r="101" spans="1:65" hidden="1" x14ac:dyDescent="0.25">
      <c r="A101" s="488" t="s">
        <v>179</v>
      </c>
    </row>
    <row r="102" spans="1:65" x14ac:dyDescent="0.25">
      <c r="A102" s="488" t="s">
        <v>10263</v>
      </c>
    </row>
    <row r="103" spans="1:65" x14ac:dyDescent="0.25">
      <c r="A10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E4D06-9ED1-49F9-A866-6E05E4D56BD4}">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17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6.1796875" style="282" bestFit="1" customWidth="1"/>
    <col min="57" max="57" width="7.81640625" style="282" bestFit="1" customWidth="1"/>
    <col min="58" max="58" width="1.1796875" style="21" customWidth="1"/>
    <col min="59" max="62" width="7.6328125" style="235" customWidth="1"/>
    <col min="63" max="63" width="1.6328125" style="21" customWidth="1"/>
    <col min="64" max="68" width="15.6328125" style="21" customWidth="1"/>
    <col min="69" max="69" width="1.1796875" style="21" customWidth="1"/>
    <col min="70" max="70" width="29.36328125" style="21" customWidth="1"/>
    <col min="71" max="16384" width="8.90625" style="21"/>
  </cols>
  <sheetData>
    <row r="1" spans="1:70" ht="33" customHeight="1" x14ac:dyDescent="0.25">
      <c r="A1" s="22" t="s">
        <v>43</v>
      </c>
    </row>
    <row r="3" spans="1:70" ht="20.5" x14ac:dyDescent="0.45">
      <c r="A3" s="23" t="s">
        <v>124</v>
      </c>
    </row>
    <row r="4" spans="1:70" x14ac:dyDescent="0.25">
      <c r="A4" s="21" t="s">
        <v>425</v>
      </c>
    </row>
    <row r="5" spans="1:70" ht="33" x14ac:dyDescent="0.25">
      <c r="A5" s="1076" t="s">
        <v>125</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077"/>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692" t="s">
        <v>72</v>
      </c>
      <c r="BC6" s="691" t="s">
        <v>73</v>
      </c>
      <c r="BD6" s="691" t="s">
        <v>74</v>
      </c>
      <c r="BE6" s="327" t="s">
        <v>75</v>
      </c>
      <c r="BF6" s="1078"/>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126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42"/>
      <c r="BG7" s="237"/>
      <c r="BH7" s="237"/>
      <c r="BI7" s="237"/>
      <c r="BJ7" s="237"/>
      <c r="BK7" s="42"/>
      <c r="BL7" s="30"/>
      <c r="BM7" s="30"/>
      <c r="BN7" s="30"/>
      <c r="BO7" s="30"/>
      <c r="BP7" s="30"/>
      <c r="BQ7" s="42"/>
      <c r="BR7" s="31"/>
    </row>
    <row r="8" spans="1:70" x14ac:dyDescent="0.25">
      <c r="A8" s="32" t="s">
        <v>1671</v>
      </c>
      <c r="B8" s="43"/>
      <c r="C8" s="720">
        <v>40437</v>
      </c>
      <c r="D8" s="43"/>
      <c r="E8" s="51">
        <v>78419.8</v>
      </c>
      <c r="F8" s="43"/>
      <c r="G8" s="55">
        <v>180.8409</v>
      </c>
      <c r="H8" s="66"/>
      <c r="I8" s="59">
        <v>0.128</v>
      </c>
      <c r="J8" s="59">
        <v>1.7090000000000001</v>
      </c>
      <c r="K8" s="59">
        <v>4.6978</v>
      </c>
      <c r="L8" s="59">
        <v>20.640799999999999</v>
      </c>
      <c r="M8" s="59">
        <v>8.8390000000000004</v>
      </c>
      <c r="N8" s="70">
        <v>7.6624999999999996</v>
      </c>
      <c r="O8" s="59">
        <v>3.3138000000000001</v>
      </c>
      <c r="P8" s="59">
        <v>19.028199999999998</v>
      </c>
      <c r="Q8" s="59">
        <v>20.770499999999998</v>
      </c>
      <c r="R8" s="59">
        <v>21.3767</v>
      </c>
      <c r="S8" s="59">
        <v>23.328900000000001</v>
      </c>
      <c r="T8" s="59">
        <v>8.7250999999999994</v>
      </c>
      <c r="U8" s="59">
        <v>9.0821000000000005</v>
      </c>
      <c r="V8" s="59">
        <v>4.3246000000000002</v>
      </c>
      <c r="W8" s="59">
        <v>4.3429000000000002</v>
      </c>
      <c r="X8" s="59">
        <v>20.1358</v>
      </c>
      <c r="Y8" s="66"/>
      <c r="Z8" s="51">
        <v>14</v>
      </c>
      <c r="AA8" s="51">
        <v>9</v>
      </c>
      <c r="AB8" s="51">
        <v>11</v>
      </c>
      <c r="AC8" s="51">
        <v>7</v>
      </c>
      <c r="AD8" s="51">
        <v>6</v>
      </c>
      <c r="AE8" s="51">
        <v>5</v>
      </c>
      <c r="AF8" s="51">
        <v>8</v>
      </c>
      <c r="AG8" s="51">
        <v>4</v>
      </c>
      <c r="AH8" s="51">
        <v>1</v>
      </c>
      <c r="AI8" s="51">
        <v>1</v>
      </c>
      <c r="AJ8" s="51">
        <v>7</v>
      </c>
      <c r="AK8" s="51">
        <v>6</v>
      </c>
      <c r="AL8" s="51">
        <v>6</v>
      </c>
      <c r="AM8" s="51">
        <v>6</v>
      </c>
      <c r="AN8" s="51">
        <v>13</v>
      </c>
      <c r="AO8" s="43"/>
      <c r="AP8" s="59">
        <v>21.78</v>
      </c>
      <c r="AQ8" s="59">
        <v>24.75</v>
      </c>
      <c r="AR8" s="59">
        <v>17.96</v>
      </c>
      <c r="AS8" s="59">
        <v>11.1</v>
      </c>
      <c r="AT8" s="59">
        <v>18.899999999999999</v>
      </c>
      <c r="AU8" s="78"/>
      <c r="AV8" s="51">
        <v>1</v>
      </c>
      <c r="AW8" s="51">
        <v>1</v>
      </c>
      <c r="AX8" s="51">
        <v>3</v>
      </c>
      <c r="AY8" s="51">
        <v>5</v>
      </c>
      <c r="AZ8" s="51">
        <v>6</v>
      </c>
      <c r="BA8" s="258"/>
      <c r="BB8" s="59">
        <v>17.274269871682101</v>
      </c>
      <c r="BC8" s="286">
        <v>0.86324644056310296</v>
      </c>
      <c r="BD8" s="286">
        <v>7.4072899729234795E-2</v>
      </c>
      <c r="BE8" s="286">
        <v>7.6207807234054195E-2</v>
      </c>
      <c r="BF8" s="43"/>
      <c r="BG8" s="59">
        <v>12.6808</v>
      </c>
      <c r="BH8" s="59">
        <v>13.706200000000001</v>
      </c>
      <c r="BI8" s="59">
        <v>70.266400000000004</v>
      </c>
      <c r="BJ8" s="59">
        <v>3.3466</v>
      </c>
      <c r="BK8" s="43"/>
      <c r="BL8" s="84" t="s">
        <v>1672</v>
      </c>
      <c r="BM8" s="84" t="s">
        <v>1673</v>
      </c>
      <c r="BN8" s="84" t="s">
        <v>1674</v>
      </c>
      <c r="BO8" s="84" t="s">
        <v>1675</v>
      </c>
      <c r="BP8" s="84" t="s">
        <v>1676</v>
      </c>
      <c r="BQ8" s="43"/>
      <c r="BR8" s="88" t="s">
        <v>443</v>
      </c>
    </row>
    <row r="9" spans="1:70" x14ac:dyDescent="0.25">
      <c r="A9" s="35" t="s">
        <v>1677</v>
      </c>
      <c r="B9" s="44"/>
      <c r="C9" s="721">
        <v>39541</v>
      </c>
      <c r="D9" s="44"/>
      <c r="E9" s="52">
        <v>40677.1</v>
      </c>
      <c r="F9" s="44"/>
      <c r="G9" s="56">
        <v>138.642</v>
      </c>
      <c r="H9" s="67"/>
      <c r="I9" s="60">
        <v>0.5534</v>
      </c>
      <c r="J9" s="60">
        <v>1.4681</v>
      </c>
      <c r="K9" s="60">
        <v>4.0106000000000002</v>
      </c>
      <c r="L9" s="60">
        <v>14.400499999999999</v>
      </c>
      <c r="M9" s="60">
        <v>-0.27050000000000002</v>
      </c>
      <c r="N9" s="71">
        <v>1.5105</v>
      </c>
      <c r="O9" s="60">
        <v>2.1955</v>
      </c>
      <c r="P9" s="60">
        <v>14.720599999999999</v>
      </c>
      <c r="Q9" s="60">
        <v>16.7361</v>
      </c>
      <c r="R9" s="60">
        <v>17.8186</v>
      </c>
      <c r="S9" s="60">
        <v>17.134899999999998</v>
      </c>
      <c r="T9" s="60">
        <v>0.22409999999999999</v>
      </c>
      <c r="U9" s="60">
        <v>-0.73319999999999996</v>
      </c>
      <c r="V9" s="60">
        <v>-1.4563999999999999</v>
      </c>
      <c r="W9" s="60">
        <v>4.5227000000000004</v>
      </c>
      <c r="X9" s="60">
        <v>15.5098</v>
      </c>
      <c r="Y9" s="67"/>
      <c r="Z9" s="52">
        <v>6</v>
      </c>
      <c r="AA9" s="52">
        <v>12</v>
      </c>
      <c r="AB9" s="52">
        <v>15</v>
      </c>
      <c r="AC9" s="52">
        <v>16</v>
      </c>
      <c r="AD9" s="52">
        <v>16</v>
      </c>
      <c r="AE9" s="52">
        <v>14</v>
      </c>
      <c r="AF9" s="52">
        <v>9</v>
      </c>
      <c r="AG9" s="52">
        <v>10</v>
      </c>
      <c r="AH9" s="52">
        <v>9</v>
      </c>
      <c r="AI9" s="52">
        <v>5</v>
      </c>
      <c r="AJ9" s="52">
        <v>16</v>
      </c>
      <c r="AK9" s="52">
        <v>16</v>
      </c>
      <c r="AL9" s="52">
        <v>15</v>
      </c>
      <c r="AM9" s="52">
        <v>15</v>
      </c>
      <c r="AN9" s="52">
        <v>11</v>
      </c>
      <c r="AO9" s="44"/>
      <c r="AP9" s="60">
        <v>17.739999999999998</v>
      </c>
      <c r="AQ9" s="60">
        <v>20.14</v>
      </c>
      <c r="AR9" s="60">
        <v>13.94</v>
      </c>
      <c r="AS9" s="60">
        <v>6.35</v>
      </c>
      <c r="AT9" s="60">
        <v>3.62</v>
      </c>
      <c r="AU9" s="79"/>
      <c r="AV9" s="52">
        <v>5</v>
      </c>
      <c r="AW9" s="52">
        <v>8</v>
      </c>
      <c r="AX9" s="52">
        <v>10</v>
      </c>
      <c r="AY9" s="52">
        <v>14</v>
      </c>
      <c r="AZ9" s="52">
        <v>16</v>
      </c>
      <c r="BA9" s="259"/>
      <c r="BB9" s="60">
        <v>15.319205439005801</v>
      </c>
      <c r="BC9" s="288">
        <v>0.76159588327151595</v>
      </c>
      <c r="BD9" s="288">
        <v>5.9022722882482601E-2</v>
      </c>
      <c r="BE9" s="288">
        <v>-6.0089263305076503E-2</v>
      </c>
      <c r="BF9" s="44"/>
      <c r="BG9" s="60">
        <v>5.4462999999999999</v>
      </c>
      <c r="BH9" s="60">
        <v>9.4216999999999995</v>
      </c>
      <c r="BI9" s="60">
        <v>74.996700000000004</v>
      </c>
      <c r="BJ9" s="60">
        <v>10.135300000000001</v>
      </c>
      <c r="BK9" s="44"/>
      <c r="BL9" s="85" t="s">
        <v>1678</v>
      </c>
      <c r="BM9" s="85" t="s">
        <v>1679</v>
      </c>
      <c r="BN9" s="85" t="s">
        <v>1680</v>
      </c>
      <c r="BO9" s="85" t="s">
        <v>1681</v>
      </c>
      <c r="BP9" s="85" t="s">
        <v>1682</v>
      </c>
      <c r="BQ9" s="44"/>
      <c r="BR9" s="89" t="s">
        <v>518</v>
      </c>
    </row>
    <row r="10" spans="1:70" s="107" customFormat="1" x14ac:dyDescent="0.25">
      <c r="A10" s="108" t="s">
        <v>1683</v>
      </c>
      <c r="B10" s="109"/>
      <c r="C10" s="734">
        <v>40065</v>
      </c>
      <c r="D10" s="109"/>
      <c r="E10" s="110">
        <v>39508.1</v>
      </c>
      <c r="F10" s="109"/>
      <c r="G10" s="111">
        <v>177.84190000000001</v>
      </c>
      <c r="H10" s="113"/>
      <c r="I10" s="112">
        <v>0.74519999999999997</v>
      </c>
      <c r="J10" s="112">
        <v>2.6044</v>
      </c>
      <c r="K10" s="112">
        <v>6.6612999999999998</v>
      </c>
      <c r="L10" s="112">
        <v>18.984100000000002</v>
      </c>
      <c r="M10" s="112">
        <v>5.6707000000000001</v>
      </c>
      <c r="N10" s="114">
        <v>4.5871000000000004</v>
      </c>
      <c r="O10" s="112">
        <v>0.66220000000000001</v>
      </c>
      <c r="P10" s="112">
        <v>13.531599999999999</v>
      </c>
      <c r="Q10" s="112">
        <v>14.393700000000001</v>
      </c>
      <c r="R10" s="112">
        <v>18.460699999999999</v>
      </c>
      <c r="S10" s="112">
        <v>20.8535</v>
      </c>
      <c r="T10" s="112">
        <v>5.4214000000000002</v>
      </c>
      <c r="U10" s="112">
        <v>5.1448999999999998</v>
      </c>
      <c r="V10" s="112">
        <v>1.5550999999999999</v>
      </c>
      <c r="W10" s="112">
        <v>5.8170999999999999</v>
      </c>
      <c r="X10" s="112">
        <v>18.687999999999999</v>
      </c>
      <c r="Y10" s="113"/>
      <c r="Z10" s="110">
        <v>2</v>
      </c>
      <c r="AA10" s="110">
        <v>1</v>
      </c>
      <c r="AB10" s="110">
        <v>4</v>
      </c>
      <c r="AC10" s="110">
        <v>11</v>
      </c>
      <c r="AD10" s="110">
        <v>12</v>
      </c>
      <c r="AE10" s="110">
        <v>10</v>
      </c>
      <c r="AF10" s="110">
        <v>13</v>
      </c>
      <c r="AG10" s="110">
        <v>13</v>
      </c>
      <c r="AH10" s="110">
        <v>13</v>
      </c>
      <c r="AI10" s="110">
        <v>4</v>
      </c>
      <c r="AJ10" s="110">
        <v>11</v>
      </c>
      <c r="AK10" s="110">
        <v>11</v>
      </c>
      <c r="AL10" s="110">
        <v>11</v>
      </c>
      <c r="AM10" s="110">
        <v>11</v>
      </c>
      <c r="AN10" s="110">
        <v>4</v>
      </c>
      <c r="AO10" s="109"/>
      <c r="AP10" s="112">
        <v>17.239999999999998</v>
      </c>
      <c r="AQ10" s="112">
        <v>17.600000000000001</v>
      </c>
      <c r="AR10" s="112">
        <v>12.15</v>
      </c>
      <c r="AS10" s="112">
        <v>7.54</v>
      </c>
      <c r="AT10" s="112">
        <v>14</v>
      </c>
      <c r="AU10" s="115"/>
      <c r="AV10" s="110">
        <v>9</v>
      </c>
      <c r="AW10" s="110">
        <v>14</v>
      </c>
      <c r="AX10" s="110">
        <v>13</v>
      </c>
      <c r="AY10" s="110">
        <v>11</v>
      </c>
      <c r="AZ10" s="110">
        <v>11</v>
      </c>
      <c r="BA10" s="260"/>
      <c r="BB10" s="112">
        <v>15.861868611237499</v>
      </c>
      <c r="BC10" s="290">
        <v>0.79357969314071997</v>
      </c>
      <c r="BD10" s="290">
        <v>4.98420225540782E-2</v>
      </c>
      <c r="BE10" s="290">
        <v>-0.21417815443860599</v>
      </c>
      <c r="BF10" s="109"/>
      <c r="BG10" s="112">
        <v>1.16214</v>
      </c>
      <c r="BH10" s="112">
        <v>4.4883800000000003</v>
      </c>
      <c r="BI10" s="112">
        <v>83.070499999999996</v>
      </c>
      <c r="BJ10" s="112">
        <v>11.278980000000001</v>
      </c>
      <c r="BK10" s="109"/>
      <c r="BL10" s="118" t="s">
        <v>1684</v>
      </c>
      <c r="BM10" s="118" t="s">
        <v>1472</v>
      </c>
      <c r="BN10" s="118" t="s">
        <v>1685</v>
      </c>
      <c r="BO10" s="118" t="s">
        <v>1686</v>
      </c>
      <c r="BP10" s="118" t="s">
        <v>1687</v>
      </c>
      <c r="BQ10" s="109"/>
      <c r="BR10" s="119" t="s">
        <v>518</v>
      </c>
    </row>
    <row r="11" spans="1:70" s="107" customFormat="1" x14ac:dyDescent="0.25">
      <c r="A11" s="108" t="s">
        <v>1688</v>
      </c>
      <c r="B11" s="109"/>
      <c r="C11" s="734">
        <v>41607</v>
      </c>
      <c r="D11" s="109"/>
      <c r="E11" s="110">
        <v>29329.9</v>
      </c>
      <c r="F11" s="109"/>
      <c r="G11" s="111">
        <v>112.13</v>
      </c>
      <c r="H11" s="113"/>
      <c r="I11" s="112">
        <v>0.62819999999999998</v>
      </c>
      <c r="J11" s="112">
        <v>1.7975000000000001</v>
      </c>
      <c r="K11" s="112">
        <v>5.2864000000000004</v>
      </c>
      <c r="L11" s="112">
        <v>18.819500000000001</v>
      </c>
      <c r="M11" s="112">
        <v>6.4862000000000002</v>
      </c>
      <c r="N11" s="114">
        <v>5.8129999999999997</v>
      </c>
      <c r="O11" s="112">
        <v>6.4894999999999996</v>
      </c>
      <c r="P11" s="112">
        <v>16.4435</v>
      </c>
      <c r="Q11" s="112">
        <v>17.342300000000002</v>
      </c>
      <c r="R11" s="112">
        <v>18.7499</v>
      </c>
      <c r="S11" s="112">
        <v>20.634699999999999</v>
      </c>
      <c r="T11" s="112">
        <v>7.0248999999999997</v>
      </c>
      <c r="U11" s="112">
        <v>7.5896999999999997</v>
      </c>
      <c r="V11" s="112">
        <v>3.1840000000000002</v>
      </c>
      <c r="W11" s="112">
        <v>5.1086999999999998</v>
      </c>
      <c r="X11" s="112">
        <v>21.1922</v>
      </c>
      <c r="Y11" s="113"/>
      <c r="Z11" s="110">
        <v>5</v>
      </c>
      <c r="AA11" s="110">
        <v>8</v>
      </c>
      <c r="AB11" s="110">
        <v>8</v>
      </c>
      <c r="AC11" s="110">
        <v>12</v>
      </c>
      <c r="AD11" s="110">
        <v>9</v>
      </c>
      <c r="AE11" s="110">
        <v>8</v>
      </c>
      <c r="AF11" s="110">
        <v>5</v>
      </c>
      <c r="AG11" s="110">
        <v>9</v>
      </c>
      <c r="AH11" s="110">
        <v>8</v>
      </c>
      <c r="AI11" s="110">
        <v>3</v>
      </c>
      <c r="AJ11" s="110">
        <v>14</v>
      </c>
      <c r="AK11" s="110">
        <v>9</v>
      </c>
      <c r="AL11" s="110">
        <v>9</v>
      </c>
      <c r="AM11" s="110">
        <v>9</v>
      </c>
      <c r="AN11" s="110">
        <v>7</v>
      </c>
      <c r="AO11" s="109"/>
      <c r="AP11" s="112">
        <v>19.329999999999998</v>
      </c>
      <c r="AQ11" s="112">
        <v>19.88</v>
      </c>
      <c r="AR11" s="112">
        <v>15.11</v>
      </c>
      <c r="AS11" s="112">
        <v>11.07</v>
      </c>
      <c r="AT11" s="112">
        <v>15.87</v>
      </c>
      <c r="AU11" s="115"/>
      <c r="AV11" s="110">
        <v>2</v>
      </c>
      <c r="AW11" s="110">
        <v>9</v>
      </c>
      <c r="AX11" s="110">
        <v>9</v>
      </c>
      <c r="AY11" s="110">
        <v>6</v>
      </c>
      <c r="AZ11" s="110">
        <v>9</v>
      </c>
      <c r="BA11" s="260"/>
      <c r="BB11" s="112">
        <v>15.623124152338701</v>
      </c>
      <c r="BC11" s="290">
        <v>0.77452613873852005</v>
      </c>
      <c r="BD11" s="290">
        <v>6.6367786909703699E-2</v>
      </c>
      <c r="BE11" s="290">
        <v>-4.2801036234655601E-2</v>
      </c>
      <c r="BF11" s="109"/>
      <c r="BG11" s="112">
        <v>5.3712</v>
      </c>
      <c r="BH11" s="112">
        <v>13.246499999999999</v>
      </c>
      <c r="BI11" s="112">
        <v>69.789400000000001</v>
      </c>
      <c r="BJ11" s="112">
        <v>11.5929</v>
      </c>
      <c r="BK11" s="109"/>
      <c r="BL11" s="118" t="s">
        <v>1689</v>
      </c>
      <c r="BM11" s="118" t="s">
        <v>1690</v>
      </c>
      <c r="BN11" s="118" t="s">
        <v>1691</v>
      </c>
      <c r="BO11" s="118" t="s">
        <v>1692</v>
      </c>
      <c r="BP11" s="118" t="s">
        <v>1693</v>
      </c>
      <c r="BQ11" s="109"/>
      <c r="BR11" s="119" t="s">
        <v>1488</v>
      </c>
    </row>
    <row r="12" spans="1:70" s="107" customFormat="1" x14ac:dyDescent="0.25">
      <c r="A12" s="108" t="s">
        <v>1694</v>
      </c>
      <c r="B12" s="109"/>
      <c r="C12" s="734">
        <v>43886</v>
      </c>
      <c r="D12" s="109"/>
      <c r="E12" s="110">
        <v>28077.9</v>
      </c>
      <c r="F12" s="109"/>
      <c r="G12" s="111">
        <v>49.701999999999998</v>
      </c>
      <c r="H12" s="113"/>
      <c r="I12" s="112">
        <v>0.63370000000000004</v>
      </c>
      <c r="J12" s="112">
        <v>1.2404999999999999</v>
      </c>
      <c r="K12" s="112">
        <v>4.0989000000000004</v>
      </c>
      <c r="L12" s="112">
        <v>19.501799999999999</v>
      </c>
      <c r="M12" s="112">
        <v>6.8079000000000001</v>
      </c>
      <c r="N12" s="114">
        <v>7.4824000000000002</v>
      </c>
      <c r="O12" s="112">
        <v>10.467599999999999</v>
      </c>
      <c r="P12" s="112">
        <v>28.066199999999998</v>
      </c>
      <c r="Q12" s="112">
        <v>20.3566</v>
      </c>
      <c r="R12" s="112" t="s">
        <v>430</v>
      </c>
      <c r="S12" s="112">
        <v>22.5274</v>
      </c>
      <c r="T12" s="112">
        <v>7.1764000000000001</v>
      </c>
      <c r="U12" s="112">
        <v>8.0383999999999993</v>
      </c>
      <c r="V12" s="112">
        <v>5.3723000000000001</v>
      </c>
      <c r="W12" s="112">
        <v>3.6688999999999998</v>
      </c>
      <c r="X12" s="112">
        <v>28.820699999999999</v>
      </c>
      <c r="Y12" s="113"/>
      <c r="Z12" s="110">
        <v>4</v>
      </c>
      <c r="AA12" s="110">
        <v>14</v>
      </c>
      <c r="AB12" s="110">
        <v>14</v>
      </c>
      <c r="AC12" s="110">
        <v>9</v>
      </c>
      <c r="AD12" s="110">
        <v>8</v>
      </c>
      <c r="AE12" s="110">
        <v>6</v>
      </c>
      <c r="AF12" s="110">
        <v>3</v>
      </c>
      <c r="AG12" s="110">
        <v>1</v>
      </c>
      <c r="AH12" s="110">
        <v>3</v>
      </c>
      <c r="AI12" s="110" t="s">
        <v>430</v>
      </c>
      <c r="AJ12" s="110">
        <v>9</v>
      </c>
      <c r="AK12" s="110">
        <v>8</v>
      </c>
      <c r="AL12" s="110">
        <v>8</v>
      </c>
      <c r="AM12" s="110">
        <v>5</v>
      </c>
      <c r="AN12" s="110">
        <v>16</v>
      </c>
      <c r="AO12" s="109"/>
      <c r="AP12" s="112" t="s">
        <v>430</v>
      </c>
      <c r="AQ12" s="112" t="s">
        <v>430</v>
      </c>
      <c r="AR12" s="112">
        <v>21.9</v>
      </c>
      <c r="AS12" s="112">
        <v>16.16</v>
      </c>
      <c r="AT12" s="112">
        <v>16.37</v>
      </c>
      <c r="AU12" s="115"/>
      <c r="AV12" s="110" t="s">
        <v>430</v>
      </c>
      <c r="AW12" s="110" t="s">
        <v>430</v>
      </c>
      <c r="AX12" s="110">
        <v>1</v>
      </c>
      <c r="AY12" s="110">
        <v>2</v>
      </c>
      <c r="AZ12" s="110">
        <v>7</v>
      </c>
      <c r="BA12" s="260"/>
      <c r="BB12" s="112">
        <v>18.439607381708299</v>
      </c>
      <c r="BC12" s="290">
        <v>0.92446498763805396</v>
      </c>
      <c r="BD12" s="290">
        <v>0.103188940292334</v>
      </c>
      <c r="BE12" s="290">
        <v>0.73228151179105005</v>
      </c>
      <c r="BF12" s="109"/>
      <c r="BG12" s="112">
        <v>5.7680100000000003</v>
      </c>
      <c r="BH12" s="112">
        <v>14.7645</v>
      </c>
      <c r="BI12" s="112">
        <v>68.918499999999995</v>
      </c>
      <c r="BJ12" s="112">
        <v>10.54899</v>
      </c>
      <c r="BK12" s="109"/>
      <c r="BL12" s="118" t="s">
        <v>1695</v>
      </c>
      <c r="BM12" s="118" t="s">
        <v>1696</v>
      </c>
      <c r="BN12" s="118" t="s">
        <v>1697</v>
      </c>
      <c r="BO12" s="118" t="s">
        <v>1698</v>
      </c>
      <c r="BP12" s="118" t="s">
        <v>1699</v>
      </c>
      <c r="BQ12" s="109"/>
      <c r="BR12" s="119" t="s">
        <v>443</v>
      </c>
    </row>
    <row r="13" spans="1:70" s="107" customFormat="1" x14ac:dyDescent="0.25">
      <c r="A13" s="108" t="s">
        <v>1700</v>
      </c>
      <c r="B13" s="109"/>
      <c r="C13" s="734">
        <v>39247</v>
      </c>
      <c r="D13" s="109"/>
      <c r="E13" s="110">
        <v>19445.599999999999</v>
      </c>
      <c r="F13" s="109"/>
      <c r="G13" s="111">
        <v>216.82400000000001</v>
      </c>
      <c r="H13" s="113"/>
      <c r="I13" s="112">
        <v>0.24229999999999999</v>
      </c>
      <c r="J13" s="112">
        <v>2.0775999999999999</v>
      </c>
      <c r="K13" s="112">
        <v>6.2096999999999998</v>
      </c>
      <c r="L13" s="112">
        <v>21.496600000000001</v>
      </c>
      <c r="M13" s="112">
        <v>10.083600000000001</v>
      </c>
      <c r="N13" s="114">
        <v>10.365500000000001</v>
      </c>
      <c r="O13" s="112">
        <v>8.5634999999999994</v>
      </c>
      <c r="P13" s="112">
        <v>19.216200000000001</v>
      </c>
      <c r="Q13" s="112">
        <v>18.5243</v>
      </c>
      <c r="R13" s="112">
        <v>16.852499999999999</v>
      </c>
      <c r="S13" s="112">
        <v>23.9207</v>
      </c>
      <c r="T13" s="112">
        <v>10.850099999999999</v>
      </c>
      <c r="U13" s="112">
        <v>12.835699999999999</v>
      </c>
      <c r="V13" s="112">
        <v>7.2907999999999999</v>
      </c>
      <c r="W13" s="112">
        <v>5.2896000000000001</v>
      </c>
      <c r="X13" s="112">
        <v>17.535699999999999</v>
      </c>
      <c r="Y13" s="113"/>
      <c r="Z13" s="110">
        <v>11</v>
      </c>
      <c r="AA13" s="110">
        <v>5</v>
      </c>
      <c r="AB13" s="110">
        <v>6</v>
      </c>
      <c r="AC13" s="110">
        <v>6</v>
      </c>
      <c r="AD13" s="110">
        <v>5</v>
      </c>
      <c r="AE13" s="110">
        <v>4</v>
      </c>
      <c r="AF13" s="110">
        <v>4</v>
      </c>
      <c r="AG13" s="110">
        <v>3</v>
      </c>
      <c r="AH13" s="110">
        <v>5</v>
      </c>
      <c r="AI13" s="110">
        <v>7</v>
      </c>
      <c r="AJ13" s="110">
        <v>6</v>
      </c>
      <c r="AK13" s="110">
        <v>5</v>
      </c>
      <c r="AL13" s="110">
        <v>4</v>
      </c>
      <c r="AM13" s="110">
        <v>4</v>
      </c>
      <c r="AN13" s="110">
        <v>6</v>
      </c>
      <c r="AO13" s="109"/>
      <c r="AP13" s="112">
        <v>18.97</v>
      </c>
      <c r="AQ13" s="112">
        <v>22.34</v>
      </c>
      <c r="AR13" s="112">
        <v>17.510000000000002</v>
      </c>
      <c r="AS13" s="112">
        <v>13.95</v>
      </c>
      <c r="AT13" s="112">
        <v>23.96</v>
      </c>
      <c r="AU13" s="115"/>
      <c r="AV13" s="110">
        <v>3</v>
      </c>
      <c r="AW13" s="110">
        <v>3</v>
      </c>
      <c r="AX13" s="110">
        <v>4</v>
      </c>
      <c r="AY13" s="110">
        <v>3</v>
      </c>
      <c r="AZ13" s="110">
        <v>4</v>
      </c>
      <c r="BA13" s="260"/>
      <c r="BB13" s="112">
        <v>18.7421596273898</v>
      </c>
      <c r="BC13" s="290">
        <v>0.92743473172593804</v>
      </c>
      <c r="BD13" s="290">
        <v>7.0788284967297901E-2</v>
      </c>
      <c r="BE13" s="290">
        <v>0.152483255952926</v>
      </c>
      <c r="BF13" s="109"/>
      <c r="BG13" s="112" t="s">
        <v>430</v>
      </c>
      <c r="BH13" s="112">
        <v>4.4875800000000003</v>
      </c>
      <c r="BI13" s="112">
        <v>85.016999999999996</v>
      </c>
      <c r="BJ13" s="112">
        <v>10.495419999999999</v>
      </c>
      <c r="BK13" s="109"/>
      <c r="BL13" s="118" t="s">
        <v>1701</v>
      </c>
      <c r="BM13" s="118" t="s">
        <v>1702</v>
      </c>
      <c r="BN13" s="118" t="s">
        <v>1703</v>
      </c>
      <c r="BO13" s="118" t="s">
        <v>1704</v>
      </c>
      <c r="BP13" s="118" t="s">
        <v>1705</v>
      </c>
      <c r="BQ13" s="109"/>
      <c r="BR13" s="119" t="s">
        <v>1488</v>
      </c>
    </row>
    <row r="14" spans="1:70" s="107" customFormat="1" ht="11" x14ac:dyDescent="0.3">
      <c r="A14" s="841" t="s">
        <v>1706</v>
      </c>
      <c r="B14" s="858"/>
      <c r="C14" s="843">
        <v>38407</v>
      </c>
      <c r="D14" s="858"/>
      <c r="E14" s="844">
        <v>18707.599999999999</v>
      </c>
      <c r="F14" s="858"/>
      <c r="G14" s="845">
        <v>265.02199999999999</v>
      </c>
      <c r="H14" s="859"/>
      <c r="I14" s="846">
        <v>0.23519999999999999</v>
      </c>
      <c r="J14" s="846">
        <v>1.6277999999999999</v>
      </c>
      <c r="K14" s="846">
        <v>3.8614000000000002</v>
      </c>
      <c r="L14" s="846">
        <v>19.2074</v>
      </c>
      <c r="M14" s="846">
        <v>5.9100999999999999</v>
      </c>
      <c r="N14" s="848">
        <v>1.3735999999999999</v>
      </c>
      <c r="O14" s="846">
        <v>0.4037</v>
      </c>
      <c r="P14" s="846">
        <v>13.5002</v>
      </c>
      <c r="Q14" s="846">
        <v>13.806800000000001</v>
      </c>
      <c r="R14" s="846">
        <v>16.9877</v>
      </c>
      <c r="S14" s="846">
        <v>21.5151</v>
      </c>
      <c r="T14" s="846">
        <v>6.1115000000000004</v>
      </c>
      <c r="U14" s="846">
        <v>4.3764000000000003</v>
      </c>
      <c r="V14" s="846">
        <v>-0.6754</v>
      </c>
      <c r="W14" s="846">
        <v>4.4084000000000003</v>
      </c>
      <c r="X14" s="846">
        <v>16.597100000000001</v>
      </c>
      <c r="Y14" s="859"/>
      <c r="Z14" s="844">
        <v>12</v>
      </c>
      <c r="AA14" s="844">
        <v>11</v>
      </c>
      <c r="AB14" s="844">
        <v>16</v>
      </c>
      <c r="AC14" s="844">
        <v>10</v>
      </c>
      <c r="AD14" s="844">
        <v>10</v>
      </c>
      <c r="AE14" s="844">
        <v>15</v>
      </c>
      <c r="AF14" s="844">
        <v>14</v>
      </c>
      <c r="AG14" s="844">
        <v>14</v>
      </c>
      <c r="AH14" s="844">
        <v>15</v>
      </c>
      <c r="AI14" s="844">
        <v>6</v>
      </c>
      <c r="AJ14" s="844">
        <v>10</v>
      </c>
      <c r="AK14" s="844">
        <v>10</v>
      </c>
      <c r="AL14" s="844">
        <v>13</v>
      </c>
      <c r="AM14" s="844">
        <v>14</v>
      </c>
      <c r="AN14" s="844">
        <v>12</v>
      </c>
      <c r="AO14" s="858"/>
      <c r="AP14" s="846">
        <v>17.559999999999999</v>
      </c>
      <c r="AQ14" s="846">
        <v>18.71</v>
      </c>
      <c r="AR14" s="846">
        <v>11.59</v>
      </c>
      <c r="AS14" s="846">
        <v>6.99</v>
      </c>
      <c r="AT14" s="846">
        <v>12.59</v>
      </c>
      <c r="AU14" s="849"/>
      <c r="AV14" s="844">
        <v>6</v>
      </c>
      <c r="AW14" s="844">
        <v>12</v>
      </c>
      <c r="AX14" s="844">
        <v>14</v>
      </c>
      <c r="AY14" s="844">
        <v>13</v>
      </c>
      <c r="AZ14" s="844">
        <v>12</v>
      </c>
      <c r="BA14" s="851"/>
      <c r="BB14" s="846">
        <v>17.366525612861501</v>
      </c>
      <c r="BC14" s="852">
        <v>0.84473573954442305</v>
      </c>
      <c r="BD14" s="852">
        <v>4.9940279893228801E-2</v>
      </c>
      <c r="BE14" s="852">
        <v>-0.310254773572402</v>
      </c>
      <c r="BF14" s="858"/>
      <c r="BG14" s="846">
        <v>6.6337900000000003</v>
      </c>
      <c r="BH14" s="846">
        <v>11.941700000000001</v>
      </c>
      <c r="BI14" s="846">
        <v>79.964500000000001</v>
      </c>
      <c r="BJ14" s="846">
        <v>1.46001</v>
      </c>
      <c r="BK14" s="858"/>
      <c r="BL14" s="860" t="s">
        <v>1707</v>
      </c>
      <c r="BM14" s="860" t="s">
        <v>1708</v>
      </c>
      <c r="BN14" s="860" t="s">
        <v>1709</v>
      </c>
      <c r="BO14" s="860" t="s">
        <v>1710</v>
      </c>
      <c r="BP14" s="860" t="s">
        <v>1711</v>
      </c>
      <c r="BQ14" s="858"/>
      <c r="BR14" s="856" t="s">
        <v>443</v>
      </c>
    </row>
    <row r="15" spans="1:70" s="107" customFormat="1" x14ac:dyDescent="0.25">
      <c r="A15" s="108" t="s">
        <v>1712</v>
      </c>
      <c r="B15" s="109"/>
      <c r="C15" s="734">
        <v>41771</v>
      </c>
      <c r="D15" s="109"/>
      <c r="E15" s="110">
        <v>17885.5</v>
      </c>
      <c r="F15" s="109"/>
      <c r="G15" s="111">
        <v>86.964100000000002</v>
      </c>
      <c r="H15" s="113"/>
      <c r="I15" s="112">
        <v>-2.2000000000000001E-3</v>
      </c>
      <c r="J15" s="112">
        <v>2.0122</v>
      </c>
      <c r="K15" s="112">
        <v>6.5319000000000003</v>
      </c>
      <c r="L15" s="112">
        <v>26.086600000000001</v>
      </c>
      <c r="M15" s="112">
        <v>10.9474</v>
      </c>
      <c r="N15" s="114">
        <v>5.5991</v>
      </c>
      <c r="O15" s="112">
        <v>1.4570000000000001</v>
      </c>
      <c r="P15" s="112">
        <v>17.1614</v>
      </c>
      <c r="Q15" s="112">
        <v>18.9191</v>
      </c>
      <c r="R15" s="112">
        <v>18.8687</v>
      </c>
      <c r="S15" s="112">
        <v>28.000800000000002</v>
      </c>
      <c r="T15" s="112">
        <v>10.979200000000001</v>
      </c>
      <c r="U15" s="112">
        <v>10.2666</v>
      </c>
      <c r="V15" s="112">
        <v>3.5577000000000001</v>
      </c>
      <c r="W15" s="112">
        <v>5.7713000000000001</v>
      </c>
      <c r="X15" s="112">
        <v>19.526700000000002</v>
      </c>
      <c r="Y15" s="113"/>
      <c r="Z15" s="110">
        <v>15</v>
      </c>
      <c r="AA15" s="110">
        <v>6</v>
      </c>
      <c r="AB15" s="110">
        <v>5</v>
      </c>
      <c r="AC15" s="110">
        <v>2</v>
      </c>
      <c r="AD15" s="110">
        <v>3</v>
      </c>
      <c r="AE15" s="110">
        <v>9</v>
      </c>
      <c r="AF15" s="110">
        <v>12</v>
      </c>
      <c r="AG15" s="110">
        <v>8</v>
      </c>
      <c r="AH15" s="110">
        <v>4</v>
      </c>
      <c r="AI15" s="110">
        <v>2</v>
      </c>
      <c r="AJ15" s="110">
        <v>2</v>
      </c>
      <c r="AK15" s="110">
        <v>4</v>
      </c>
      <c r="AL15" s="110">
        <v>5</v>
      </c>
      <c r="AM15" s="110">
        <v>7</v>
      </c>
      <c r="AN15" s="110">
        <v>5</v>
      </c>
      <c r="AO15" s="109"/>
      <c r="AP15" s="112">
        <v>18.75</v>
      </c>
      <c r="AQ15" s="112">
        <v>22</v>
      </c>
      <c r="AR15" s="112">
        <v>15.83</v>
      </c>
      <c r="AS15" s="112">
        <v>10.039999999999999</v>
      </c>
      <c r="AT15" s="112">
        <v>23.66</v>
      </c>
      <c r="AU15" s="115"/>
      <c r="AV15" s="110">
        <v>4</v>
      </c>
      <c r="AW15" s="110">
        <v>4</v>
      </c>
      <c r="AX15" s="110">
        <v>5</v>
      </c>
      <c r="AY15" s="110">
        <v>8</v>
      </c>
      <c r="AZ15" s="110">
        <v>5</v>
      </c>
      <c r="BA15" s="260"/>
      <c r="BB15" s="112">
        <v>19.701590107378401</v>
      </c>
      <c r="BC15" s="290">
        <v>0.97628189657628295</v>
      </c>
      <c r="BD15" s="290">
        <v>5.8010031360835199E-2</v>
      </c>
      <c r="BE15" s="290">
        <v>-0.218026650434298</v>
      </c>
      <c r="BF15" s="109"/>
      <c r="BG15" s="112">
        <v>2.1158399999999999</v>
      </c>
      <c r="BH15" s="112">
        <v>26.9786</v>
      </c>
      <c r="BI15" s="112">
        <v>69.527799999999999</v>
      </c>
      <c r="BJ15" s="112">
        <v>1.3777600000000001</v>
      </c>
      <c r="BK15" s="109"/>
      <c r="BL15" s="118" t="s">
        <v>1713</v>
      </c>
      <c r="BM15" s="118" t="s">
        <v>1714</v>
      </c>
      <c r="BN15" s="118" t="s">
        <v>1715</v>
      </c>
      <c r="BO15" s="118" t="s">
        <v>1716</v>
      </c>
      <c r="BP15" s="118" t="s">
        <v>1717</v>
      </c>
      <c r="BQ15" s="109"/>
      <c r="BR15" s="119" t="s">
        <v>518</v>
      </c>
    </row>
    <row r="16" spans="1:70" s="107" customFormat="1" x14ac:dyDescent="0.25">
      <c r="A16" s="108" t="s">
        <v>1718</v>
      </c>
      <c r="B16" s="109"/>
      <c r="C16" s="734">
        <v>38730</v>
      </c>
      <c r="D16" s="109"/>
      <c r="E16" s="110">
        <v>14442.9</v>
      </c>
      <c r="F16" s="109"/>
      <c r="G16" s="111">
        <v>178.0857</v>
      </c>
      <c r="H16" s="113"/>
      <c r="I16" s="112">
        <v>0.74019999999999997</v>
      </c>
      <c r="J16" s="112">
        <v>1.9220999999999999</v>
      </c>
      <c r="K16" s="112">
        <v>5.5635000000000003</v>
      </c>
      <c r="L16" s="112">
        <v>20.259</v>
      </c>
      <c r="M16" s="112">
        <v>7.8631000000000002</v>
      </c>
      <c r="N16" s="114">
        <v>3.8622999999999998</v>
      </c>
      <c r="O16" s="112">
        <v>-0.1709</v>
      </c>
      <c r="P16" s="112">
        <v>17.386299999999999</v>
      </c>
      <c r="Q16" s="112">
        <v>18.498000000000001</v>
      </c>
      <c r="R16" s="112">
        <v>15.4726</v>
      </c>
      <c r="S16" s="112">
        <v>22.9376</v>
      </c>
      <c r="T16" s="112">
        <v>8.2600999999999996</v>
      </c>
      <c r="U16" s="112">
        <v>8.0794999999999995</v>
      </c>
      <c r="V16" s="112">
        <v>1.3382000000000001</v>
      </c>
      <c r="W16" s="112">
        <v>4.7702</v>
      </c>
      <c r="X16" s="112">
        <v>15.1153</v>
      </c>
      <c r="Y16" s="113"/>
      <c r="Z16" s="110">
        <v>3</v>
      </c>
      <c r="AA16" s="110">
        <v>7</v>
      </c>
      <c r="AB16" s="110">
        <v>7</v>
      </c>
      <c r="AC16" s="110">
        <v>8</v>
      </c>
      <c r="AD16" s="110">
        <v>7</v>
      </c>
      <c r="AE16" s="110">
        <v>12</v>
      </c>
      <c r="AF16" s="110">
        <v>15</v>
      </c>
      <c r="AG16" s="110">
        <v>7</v>
      </c>
      <c r="AH16" s="110">
        <v>6</v>
      </c>
      <c r="AI16" s="110">
        <v>9</v>
      </c>
      <c r="AJ16" s="110">
        <v>8</v>
      </c>
      <c r="AK16" s="110">
        <v>7</v>
      </c>
      <c r="AL16" s="110">
        <v>7</v>
      </c>
      <c r="AM16" s="110">
        <v>12</v>
      </c>
      <c r="AN16" s="110">
        <v>8</v>
      </c>
      <c r="AO16" s="109"/>
      <c r="AP16" s="112">
        <v>17.440000000000001</v>
      </c>
      <c r="AQ16" s="112">
        <v>21.01</v>
      </c>
      <c r="AR16" s="112">
        <v>15.77</v>
      </c>
      <c r="AS16" s="112">
        <v>8.42</v>
      </c>
      <c r="AT16" s="112">
        <v>16.010000000000002</v>
      </c>
      <c r="AU16" s="115"/>
      <c r="AV16" s="110">
        <v>8</v>
      </c>
      <c r="AW16" s="110">
        <v>6</v>
      </c>
      <c r="AX16" s="110">
        <v>7</v>
      </c>
      <c r="AY16" s="110">
        <v>9</v>
      </c>
      <c r="AZ16" s="110">
        <v>8</v>
      </c>
      <c r="BA16" s="260"/>
      <c r="BB16" s="112">
        <v>18.139892071445999</v>
      </c>
      <c r="BC16" s="290">
        <v>0.90011927807535796</v>
      </c>
      <c r="BD16" s="290">
        <v>6.2109857737470499E-2</v>
      </c>
      <c r="BE16" s="290">
        <v>-8.2040548857903697E-2</v>
      </c>
      <c r="BF16" s="109"/>
      <c r="BG16" s="112">
        <v>9.3997299999999999</v>
      </c>
      <c r="BH16" s="112">
        <v>4.0081499999999997</v>
      </c>
      <c r="BI16" s="112">
        <v>82.712800000000001</v>
      </c>
      <c r="BJ16" s="112">
        <v>3.8793199999999999</v>
      </c>
      <c r="BK16" s="109"/>
      <c r="BL16" s="118" t="s">
        <v>1719</v>
      </c>
      <c r="BM16" s="118" t="s">
        <v>1720</v>
      </c>
      <c r="BN16" s="118" t="s">
        <v>1721</v>
      </c>
      <c r="BO16" s="118" t="s">
        <v>1722</v>
      </c>
      <c r="BP16" s="118" t="s">
        <v>1723</v>
      </c>
      <c r="BQ16" s="109"/>
      <c r="BR16" s="119" t="s">
        <v>518</v>
      </c>
    </row>
    <row r="17" spans="1:70" s="107" customFormat="1" x14ac:dyDescent="0.25">
      <c r="A17" s="108" t="s">
        <v>1724</v>
      </c>
      <c r="B17" s="109"/>
      <c r="C17" s="734">
        <v>43511</v>
      </c>
      <c r="D17" s="109"/>
      <c r="E17" s="110">
        <v>13933</v>
      </c>
      <c r="F17" s="109"/>
      <c r="G17" s="111">
        <v>39.85</v>
      </c>
      <c r="H17" s="113"/>
      <c r="I17" s="112">
        <v>0.40310000000000001</v>
      </c>
      <c r="J17" s="112">
        <v>1.1677999999999999</v>
      </c>
      <c r="K17" s="112">
        <v>4.1829999999999998</v>
      </c>
      <c r="L17" s="112">
        <v>17.6905</v>
      </c>
      <c r="M17" s="112">
        <v>3.4527999999999999</v>
      </c>
      <c r="N17" s="114">
        <v>2.4685000000000001</v>
      </c>
      <c r="O17" s="112">
        <v>1.5405</v>
      </c>
      <c r="P17" s="112">
        <v>14.2812</v>
      </c>
      <c r="Q17" s="112">
        <v>16.653199999999998</v>
      </c>
      <c r="R17" s="112" t="s">
        <v>430</v>
      </c>
      <c r="S17" s="112">
        <v>18.777899999999999</v>
      </c>
      <c r="T17" s="112">
        <v>3.6680999999999999</v>
      </c>
      <c r="U17" s="112">
        <v>4.5656999999999996</v>
      </c>
      <c r="V17" s="112">
        <v>0.15079999999999999</v>
      </c>
      <c r="W17" s="112">
        <v>4.2103000000000002</v>
      </c>
      <c r="X17" s="112">
        <v>20.667999999999999</v>
      </c>
      <c r="Y17" s="113"/>
      <c r="Z17" s="110">
        <v>7</v>
      </c>
      <c r="AA17" s="110">
        <v>16</v>
      </c>
      <c r="AB17" s="110">
        <v>13</v>
      </c>
      <c r="AC17" s="110">
        <v>15</v>
      </c>
      <c r="AD17" s="110">
        <v>14</v>
      </c>
      <c r="AE17" s="110">
        <v>13</v>
      </c>
      <c r="AF17" s="110">
        <v>11</v>
      </c>
      <c r="AG17" s="110">
        <v>11</v>
      </c>
      <c r="AH17" s="110">
        <v>10</v>
      </c>
      <c r="AI17" s="110" t="s">
        <v>430</v>
      </c>
      <c r="AJ17" s="110">
        <v>15</v>
      </c>
      <c r="AK17" s="110">
        <v>14</v>
      </c>
      <c r="AL17" s="110">
        <v>12</v>
      </c>
      <c r="AM17" s="110">
        <v>13</v>
      </c>
      <c r="AN17" s="110">
        <v>14</v>
      </c>
      <c r="AO17" s="109"/>
      <c r="AP17" s="112" t="s">
        <v>430</v>
      </c>
      <c r="AQ17" s="112">
        <v>20.3</v>
      </c>
      <c r="AR17" s="112">
        <v>12.58</v>
      </c>
      <c r="AS17" s="112">
        <v>7.52</v>
      </c>
      <c r="AT17" s="112">
        <v>10.73</v>
      </c>
      <c r="AU17" s="115"/>
      <c r="AV17" s="110" t="s">
        <v>430</v>
      </c>
      <c r="AW17" s="110">
        <v>7</v>
      </c>
      <c r="AX17" s="110">
        <v>12</v>
      </c>
      <c r="AY17" s="110">
        <v>12</v>
      </c>
      <c r="AZ17" s="110">
        <v>14</v>
      </c>
      <c r="BA17" s="260"/>
      <c r="BB17" s="112">
        <v>16.5916204237381</v>
      </c>
      <c r="BC17" s="290">
        <v>0.82492041894227797</v>
      </c>
      <c r="BD17" s="290">
        <v>5.4353517656862402E-2</v>
      </c>
      <c r="BE17" s="290">
        <v>-0.248108848011688</v>
      </c>
      <c r="BF17" s="109"/>
      <c r="BG17" s="112">
        <v>8.2075399999999998</v>
      </c>
      <c r="BH17" s="112">
        <v>17.633700000000001</v>
      </c>
      <c r="BI17" s="112">
        <v>69.623599999999996</v>
      </c>
      <c r="BJ17" s="112">
        <v>4.5351600000000003</v>
      </c>
      <c r="BK17" s="109"/>
      <c r="BL17" s="118" t="s">
        <v>479</v>
      </c>
      <c r="BM17" s="118" t="s">
        <v>1725</v>
      </c>
      <c r="BN17" s="118" t="s">
        <v>1726</v>
      </c>
      <c r="BO17" s="118" t="s">
        <v>1727</v>
      </c>
      <c r="BP17" s="118" t="s">
        <v>1728</v>
      </c>
      <c r="BQ17" s="109"/>
      <c r="BR17" s="119" t="s">
        <v>518</v>
      </c>
    </row>
    <row r="18" spans="1:70" s="107" customFormat="1" x14ac:dyDescent="0.25">
      <c r="A18" s="108" t="s">
        <v>1729</v>
      </c>
      <c r="B18" s="109"/>
      <c r="C18" s="734">
        <v>43403</v>
      </c>
      <c r="D18" s="109"/>
      <c r="E18" s="110">
        <v>13110.4</v>
      </c>
      <c r="F18" s="109"/>
      <c r="G18" s="111">
        <v>46.35</v>
      </c>
      <c r="H18" s="113"/>
      <c r="I18" s="112">
        <v>0.78280000000000005</v>
      </c>
      <c r="J18" s="112">
        <v>2.4535999999999998</v>
      </c>
      <c r="K18" s="112">
        <v>9.3933999999999997</v>
      </c>
      <c r="L18" s="112">
        <v>24.063199999999998</v>
      </c>
      <c r="M18" s="112">
        <v>10.594099999999999</v>
      </c>
      <c r="N18" s="114">
        <v>11.2311</v>
      </c>
      <c r="O18" s="112">
        <v>10.7042</v>
      </c>
      <c r="P18" s="112">
        <v>23.917400000000001</v>
      </c>
      <c r="Q18" s="112">
        <v>20.665099999999999</v>
      </c>
      <c r="R18" s="112" t="s">
        <v>430</v>
      </c>
      <c r="S18" s="112">
        <v>26.259899999999998</v>
      </c>
      <c r="T18" s="112">
        <v>11.044600000000001</v>
      </c>
      <c r="U18" s="112">
        <v>13.297499999999999</v>
      </c>
      <c r="V18" s="112">
        <v>8.548</v>
      </c>
      <c r="W18" s="112">
        <v>7.9916</v>
      </c>
      <c r="X18" s="112">
        <v>22.183</v>
      </c>
      <c r="Y18" s="113"/>
      <c r="Z18" s="110">
        <v>1</v>
      </c>
      <c r="AA18" s="110">
        <v>3</v>
      </c>
      <c r="AB18" s="110">
        <v>2</v>
      </c>
      <c r="AC18" s="110">
        <v>3</v>
      </c>
      <c r="AD18" s="110">
        <v>4</v>
      </c>
      <c r="AE18" s="110">
        <v>2</v>
      </c>
      <c r="AF18" s="110">
        <v>2</v>
      </c>
      <c r="AG18" s="110">
        <v>2</v>
      </c>
      <c r="AH18" s="110">
        <v>2</v>
      </c>
      <c r="AI18" s="110" t="s">
        <v>430</v>
      </c>
      <c r="AJ18" s="110">
        <v>3</v>
      </c>
      <c r="AK18" s="110">
        <v>3</v>
      </c>
      <c r="AL18" s="110">
        <v>3</v>
      </c>
      <c r="AM18" s="110">
        <v>2</v>
      </c>
      <c r="AN18" s="110">
        <v>1</v>
      </c>
      <c r="AO18" s="109"/>
      <c r="AP18" s="112" t="s">
        <v>430</v>
      </c>
      <c r="AQ18" s="112">
        <v>24.58</v>
      </c>
      <c r="AR18" s="112">
        <v>20.83</v>
      </c>
      <c r="AS18" s="112">
        <v>16.940000000000001</v>
      </c>
      <c r="AT18" s="112">
        <v>25</v>
      </c>
      <c r="AU18" s="115"/>
      <c r="AV18" s="110" t="s">
        <v>430</v>
      </c>
      <c r="AW18" s="110">
        <v>2</v>
      </c>
      <c r="AX18" s="110">
        <v>2</v>
      </c>
      <c r="AY18" s="110">
        <v>1</v>
      </c>
      <c r="AZ18" s="110">
        <v>2</v>
      </c>
      <c r="BA18" s="260"/>
      <c r="BB18" s="112">
        <v>18.5328061493015</v>
      </c>
      <c r="BC18" s="290">
        <v>0.90912668813679898</v>
      </c>
      <c r="BD18" s="290">
        <v>8.6842671638313898E-2</v>
      </c>
      <c r="BE18" s="290">
        <v>0.45837646722893699</v>
      </c>
      <c r="BF18" s="109"/>
      <c r="BG18" s="112">
        <v>14.542999999999999</v>
      </c>
      <c r="BH18" s="112">
        <v>18.642399999999999</v>
      </c>
      <c r="BI18" s="112">
        <v>64.475099999999998</v>
      </c>
      <c r="BJ18" s="112">
        <v>2.3395000000000001</v>
      </c>
      <c r="BK18" s="109"/>
      <c r="BL18" s="118" t="s">
        <v>1730</v>
      </c>
      <c r="BM18" s="118" t="s">
        <v>1731</v>
      </c>
      <c r="BN18" s="118" t="s">
        <v>1732</v>
      </c>
      <c r="BO18" s="118" t="s">
        <v>1733</v>
      </c>
      <c r="BP18" s="118" t="s">
        <v>1734</v>
      </c>
      <c r="BQ18" s="109"/>
      <c r="BR18" s="119" t="s">
        <v>518</v>
      </c>
    </row>
    <row r="19" spans="1:70" s="107" customFormat="1" x14ac:dyDescent="0.25">
      <c r="A19" s="108" t="s">
        <v>1735</v>
      </c>
      <c r="B19" s="109"/>
      <c r="C19" s="734">
        <v>43416</v>
      </c>
      <c r="D19" s="109"/>
      <c r="E19" s="110">
        <v>12480.3</v>
      </c>
      <c r="F19" s="109"/>
      <c r="G19" s="111">
        <v>37.654699999999998</v>
      </c>
      <c r="H19" s="113"/>
      <c r="I19" s="112">
        <v>-7.17E-2</v>
      </c>
      <c r="J19" s="112">
        <v>1.2193000000000001</v>
      </c>
      <c r="K19" s="112">
        <v>7.5185000000000004</v>
      </c>
      <c r="L19" s="112">
        <v>21.800699999999999</v>
      </c>
      <c r="M19" s="112">
        <v>2.4428000000000001</v>
      </c>
      <c r="N19" s="114">
        <v>-5.5171999999999999</v>
      </c>
      <c r="O19" s="112">
        <v>-2.0766</v>
      </c>
      <c r="P19" s="112">
        <v>12.3919</v>
      </c>
      <c r="Q19" s="112">
        <v>15.1</v>
      </c>
      <c r="R19" s="112" t="s">
        <v>430</v>
      </c>
      <c r="S19" s="112">
        <v>24.420400000000001</v>
      </c>
      <c r="T19" s="112">
        <v>2.3906999999999998</v>
      </c>
      <c r="U19" s="112">
        <v>-4.5007000000000001</v>
      </c>
      <c r="V19" s="112">
        <v>-7.3646000000000003</v>
      </c>
      <c r="W19" s="112">
        <v>6.1616999999999997</v>
      </c>
      <c r="X19" s="112">
        <v>19.0077</v>
      </c>
      <c r="Y19" s="113"/>
      <c r="Z19" s="110">
        <v>16</v>
      </c>
      <c r="AA19" s="110">
        <v>15</v>
      </c>
      <c r="AB19" s="110">
        <v>3</v>
      </c>
      <c r="AC19" s="110">
        <v>5</v>
      </c>
      <c r="AD19" s="110">
        <v>15</v>
      </c>
      <c r="AE19" s="110">
        <v>16</v>
      </c>
      <c r="AF19" s="110">
        <v>16</v>
      </c>
      <c r="AG19" s="110">
        <v>15</v>
      </c>
      <c r="AH19" s="110">
        <v>12</v>
      </c>
      <c r="AI19" s="110" t="s">
        <v>430</v>
      </c>
      <c r="AJ19" s="110">
        <v>4</v>
      </c>
      <c r="AK19" s="110">
        <v>15</v>
      </c>
      <c r="AL19" s="110">
        <v>16</v>
      </c>
      <c r="AM19" s="110">
        <v>16</v>
      </c>
      <c r="AN19" s="110">
        <v>3</v>
      </c>
      <c r="AO19" s="109"/>
      <c r="AP19" s="112" t="s">
        <v>430</v>
      </c>
      <c r="AQ19" s="112">
        <v>18.809999999999999</v>
      </c>
      <c r="AR19" s="112">
        <v>11.56</v>
      </c>
      <c r="AS19" s="112">
        <v>3.78</v>
      </c>
      <c r="AT19" s="112">
        <v>6.65</v>
      </c>
      <c r="AU19" s="115"/>
      <c r="AV19" s="110" t="s">
        <v>430</v>
      </c>
      <c r="AW19" s="110">
        <v>11</v>
      </c>
      <c r="AX19" s="110">
        <v>15</v>
      </c>
      <c r="AY19" s="110">
        <v>15</v>
      </c>
      <c r="AZ19" s="110">
        <v>15</v>
      </c>
      <c r="BA19" s="260"/>
      <c r="BB19" s="112">
        <v>17.993610401001899</v>
      </c>
      <c r="BC19" s="290">
        <v>0.87658998075878503</v>
      </c>
      <c r="BD19" s="290">
        <v>4.2411978103370801E-2</v>
      </c>
      <c r="BE19" s="290">
        <v>-0.45880345802043299</v>
      </c>
      <c r="BF19" s="109"/>
      <c r="BG19" s="112" t="s">
        <v>430</v>
      </c>
      <c r="BH19" s="112">
        <v>7.4168799999999999</v>
      </c>
      <c r="BI19" s="112">
        <v>83.659099999999995</v>
      </c>
      <c r="BJ19" s="112">
        <v>8.9240200000000005</v>
      </c>
      <c r="BK19" s="109"/>
      <c r="BL19" s="118" t="s">
        <v>1736</v>
      </c>
      <c r="BM19" s="118" t="s">
        <v>1737</v>
      </c>
      <c r="BN19" s="118" t="s">
        <v>1738</v>
      </c>
      <c r="BO19" s="118" t="s">
        <v>1739</v>
      </c>
      <c r="BP19" s="118" t="s">
        <v>1740</v>
      </c>
      <c r="BQ19" s="109"/>
      <c r="BR19" s="119" t="s">
        <v>525</v>
      </c>
    </row>
    <row r="20" spans="1:70" s="107" customFormat="1" x14ac:dyDescent="0.25">
      <c r="A20" s="108" t="s">
        <v>1741</v>
      </c>
      <c r="B20" s="109"/>
      <c r="C20" s="734">
        <v>39373</v>
      </c>
      <c r="D20" s="109"/>
      <c r="E20" s="110">
        <v>9435.83</v>
      </c>
      <c r="F20" s="109"/>
      <c r="G20" s="111">
        <v>89.95</v>
      </c>
      <c r="H20" s="113"/>
      <c r="I20" s="112">
        <v>0.23400000000000001</v>
      </c>
      <c r="J20" s="112">
        <v>2.1463000000000001</v>
      </c>
      <c r="K20" s="112">
        <v>5.0941000000000001</v>
      </c>
      <c r="L20" s="112">
        <v>18.261900000000001</v>
      </c>
      <c r="M20" s="112">
        <v>4.7026000000000003</v>
      </c>
      <c r="N20" s="114">
        <v>4.3261000000000003</v>
      </c>
      <c r="O20" s="112">
        <v>1.7632000000000001</v>
      </c>
      <c r="P20" s="112">
        <v>13.9251</v>
      </c>
      <c r="Q20" s="112">
        <v>16.026499999999999</v>
      </c>
      <c r="R20" s="112">
        <v>16.3492</v>
      </c>
      <c r="S20" s="112">
        <v>20.819299999999998</v>
      </c>
      <c r="T20" s="112">
        <v>4.6904000000000003</v>
      </c>
      <c r="U20" s="112">
        <v>3.9043999999999999</v>
      </c>
      <c r="V20" s="112">
        <v>1.5581</v>
      </c>
      <c r="W20" s="112">
        <v>4.7392000000000003</v>
      </c>
      <c r="X20" s="112">
        <v>12.467599999999999</v>
      </c>
      <c r="Y20" s="113"/>
      <c r="Z20" s="110">
        <v>13</v>
      </c>
      <c r="AA20" s="110">
        <v>4</v>
      </c>
      <c r="AB20" s="110">
        <v>9</v>
      </c>
      <c r="AC20" s="110">
        <v>14</v>
      </c>
      <c r="AD20" s="110">
        <v>13</v>
      </c>
      <c r="AE20" s="110">
        <v>11</v>
      </c>
      <c r="AF20" s="110">
        <v>10</v>
      </c>
      <c r="AG20" s="110">
        <v>12</v>
      </c>
      <c r="AH20" s="110">
        <v>11</v>
      </c>
      <c r="AI20" s="110">
        <v>8</v>
      </c>
      <c r="AJ20" s="110">
        <v>12</v>
      </c>
      <c r="AK20" s="110">
        <v>13</v>
      </c>
      <c r="AL20" s="110">
        <v>14</v>
      </c>
      <c r="AM20" s="110">
        <v>10</v>
      </c>
      <c r="AN20" s="110">
        <v>9</v>
      </c>
      <c r="AO20" s="109"/>
      <c r="AP20" s="112">
        <v>17.47</v>
      </c>
      <c r="AQ20" s="112">
        <v>19.420000000000002</v>
      </c>
      <c r="AR20" s="112">
        <v>13.04</v>
      </c>
      <c r="AS20" s="112">
        <v>7.83</v>
      </c>
      <c r="AT20" s="112">
        <v>12.02</v>
      </c>
      <c r="AU20" s="115"/>
      <c r="AV20" s="110">
        <v>7</v>
      </c>
      <c r="AW20" s="110">
        <v>10</v>
      </c>
      <c r="AX20" s="110">
        <v>11</v>
      </c>
      <c r="AY20" s="110">
        <v>10</v>
      </c>
      <c r="AZ20" s="110">
        <v>13</v>
      </c>
      <c r="BA20" s="260"/>
      <c r="BB20" s="112">
        <v>15.210404460123099</v>
      </c>
      <c r="BC20" s="290">
        <v>0.73939873959066305</v>
      </c>
      <c r="BD20" s="290">
        <v>5.7988899046383699E-2</v>
      </c>
      <c r="BE20" s="290">
        <v>-0.148671743665861</v>
      </c>
      <c r="BF20" s="109"/>
      <c r="BG20" s="112">
        <v>7.6128499999999999</v>
      </c>
      <c r="BH20" s="112">
        <v>4.2643500000000003</v>
      </c>
      <c r="BI20" s="112">
        <v>82.186800000000005</v>
      </c>
      <c r="BJ20" s="112">
        <v>5.9359999999999999</v>
      </c>
      <c r="BK20" s="109"/>
      <c r="BL20" s="118" t="s">
        <v>1742</v>
      </c>
      <c r="BM20" s="118" t="s">
        <v>1743</v>
      </c>
      <c r="BN20" s="118" t="s">
        <v>1744</v>
      </c>
      <c r="BO20" s="118" t="s">
        <v>1745</v>
      </c>
      <c r="BP20" s="118" t="s">
        <v>1012</v>
      </c>
      <c r="BQ20" s="109"/>
      <c r="BR20" s="119" t="s">
        <v>518</v>
      </c>
    </row>
    <row r="21" spans="1:70" s="107" customFormat="1" x14ac:dyDescent="0.25">
      <c r="A21" s="108" t="s">
        <v>1746</v>
      </c>
      <c r="B21" s="109"/>
      <c r="C21" s="734">
        <v>45286</v>
      </c>
      <c r="D21" s="109"/>
      <c r="E21" s="110">
        <v>7104.47</v>
      </c>
      <c r="F21" s="109"/>
      <c r="G21" s="111">
        <v>16.011099999999999</v>
      </c>
      <c r="H21" s="113"/>
      <c r="I21" s="112">
        <v>0.3604</v>
      </c>
      <c r="J21" s="112">
        <v>2.4729999999999999</v>
      </c>
      <c r="K21" s="112">
        <v>9.6455000000000002</v>
      </c>
      <c r="L21" s="112">
        <v>28.744900000000001</v>
      </c>
      <c r="M21" s="112">
        <v>14.5212</v>
      </c>
      <c r="N21" s="114">
        <v>15.292299999999999</v>
      </c>
      <c r="O21" s="112">
        <v>15.294600000000001</v>
      </c>
      <c r="P21" s="112" t="s">
        <v>430</v>
      </c>
      <c r="Q21" s="112" t="s">
        <v>430</v>
      </c>
      <c r="R21" s="112" t="s">
        <v>430</v>
      </c>
      <c r="S21" s="112">
        <v>31.4681</v>
      </c>
      <c r="T21" s="112">
        <v>14.873699999999999</v>
      </c>
      <c r="U21" s="112">
        <v>16.689599999999999</v>
      </c>
      <c r="V21" s="112">
        <v>12.8886</v>
      </c>
      <c r="W21" s="112">
        <v>7.4923999999999999</v>
      </c>
      <c r="X21" s="112">
        <v>20.7544</v>
      </c>
      <c r="Y21" s="113"/>
      <c r="Z21" s="110">
        <v>9</v>
      </c>
      <c r="AA21" s="110">
        <v>2</v>
      </c>
      <c r="AB21" s="110">
        <v>1</v>
      </c>
      <c r="AC21" s="110">
        <v>1</v>
      </c>
      <c r="AD21" s="110">
        <v>1</v>
      </c>
      <c r="AE21" s="110">
        <v>1</v>
      </c>
      <c r="AF21" s="110">
        <v>1</v>
      </c>
      <c r="AG21" s="110" t="s">
        <v>430</v>
      </c>
      <c r="AH21" s="110" t="s">
        <v>430</v>
      </c>
      <c r="AI21" s="110" t="s">
        <v>430</v>
      </c>
      <c r="AJ21" s="110">
        <v>1</v>
      </c>
      <c r="AK21" s="110">
        <v>1</v>
      </c>
      <c r="AL21" s="110">
        <v>1</v>
      </c>
      <c r="AM21" s="110">
        <v>1</v>
      </c>
      <c r="AN21" s="110">
        <v>2</v>
      </c>
      <c r="AO21" s="109"/>
      <c r="AP21" s="112" t="s">
        <v>430</v>
      </c>
      <c r="AQ21" s="112" t="s">
        <v>430</v>
      </c>
      <c r="AR21" s="112" t="s">
        <v>430</v>
      </c>
      <c r="AS21" s="112" t="s">
        <v>430</v>
      </c>
      <c r="AT21" s="112">
        <v>33.57</v>
      </c>
      <c r="AU21" s="115"/>
      <c r="AV21" s="110" t="s">
        <v>430</v>
      </c>
      <c r="AW21" s="110" t="s">
        <v>430</v>
      </c>
      <c r="AX21" s="110" t="s">
        <v>430</v>
      </c>
      <c r="AY21" s="110" t="s">
        <v>430</v>
      </c>
      <c r="AZ21" s="110">
        <v>1</v>
      </c>
      <c r="BA21" s="260"/>
      <c r="BB21" s="112">
        <v>20.6389820595926</v>
      </c>
      <c r="BC21" s="290">
        <v>0.97241978729291001</v>
      </c>
      <c r="BD21" s="290">
        <v>6.4560065450594506E-2</v>
      </c>
      <c r="BE21" s="290">
        <v>0.87242142503793696</v>
      </c>
      <c r="BF21" s="109"/>
      <c r="BG21" s="112">
        <v>2.8681399999999999</v>
      </c>
      <c r="BH21" s="112">
        <v>10.511100000000001</v>
      </c>
      <c r="BI21" s="112">
        <v>82.956500000000005</v>
      </c>
      <c r="BJ21" s="112">
        <v>3.6642600000000001</v>
      </c>
      <c r="BK21" s="109"/>
      <c r="BL21" s="118" t="s">
        <v>1747</v>
      </c>
      <c r="BM21" s="118" t="s">
        <v>1748</v>
      </c>
      <c r="BN21" s="118" t="s">
        <v>1749</v>
      </c>
      <c r="BO21" s="118" t="s">
        <v>1750</v>
      </c>
      <c r="BP21" s="118" t="s">
        <v>1751</v>
      </c>
      <c r="BQ21" s="109"/>
      <c r="BR21" s="119" t="s">
        <v>443</v>
      </c>
    </row>
    <row r="22" spans="1:70" s="107" customFormat="1" x14ac:dyDescent="0.25">
      <c r="A22" s="108" t="s">
        <v>1752</v>
      </c>
      <c r="B22" s="109"/>
      <c r="C22" s="734">
        <v>43503</v>
      </c>
      <c r="D22" s="109"/>
      <c r="E22" s="110">
        <v>6513.83</v>
      </c>
      <c r="F22" s="109"/>
      <c r="G22" s="111">
        <v>46.332000000000001</v>
      </c>
      <c r="H22" s="113"/>
      <c r="I22" s="112">
        <v>0.39439999999999997</v>
      </c>
      <c r="J22" s="112">
        <v>1.6766000000000001</v>
      </c>
      <c r="K22" s="112">
        <v>4.1847000000000003</v>
      </c>
      <c r="L22" s="112">
        <v>18.73</v>
      </c>
      <c r="M22" s="112">
        <v>5.6867000000000001</v>
      </c>
      <c r="N22" s="114">
        <v>6.1783999999999999</v>
      </c>
      <c r="O22" s="112">
        <v>4.5450999999999997</v>
      </c>
      <c r="P22" s="112">
        <v>17.959</v>
      </c>
      <c r="Q22" s="112">
        <v>17.6752</v>
      </c>
      <c r="R22" s="112" t="s">
        <v>430</v>
      </c>
      <c r="S22" s="112">
        <v>20.643699999999999</v>
      </c>
      <c r="T22" s="112">
        <v>5.4054000000000002</v>
      </c>
      <c r="U22" s="112">
        <v>7.5237999999999996</v>
      </c>
      <c r="V22" s="112">
        <v>3.3597000000000001</v>
      </c>
      <c r="W22" s="112">
        <v>4.5278999999999998</v>
      </c>
      <c r="X22" s="112">
        <v>23.0886</v>
      </c>
      <c r="Y22" s="113"/>
      <c r="Z22" s="110">
        <v>8</v>
      </c>
      <c r="AA22" s="110">
        <v>10</v>
      </c>
      <c r="AB22" s="110">
        <v>12</v>
      </c>
      <c r="AC22" s="110">
        <v>13</v>
      </c>
      <c r="AD22" s="110">
        <v>11</v>
      </c>
      <c r="AE22" s="110">
        <v>7</v>
      </c>
      <c r="AF22" s="110">
        <v>7</v>
      </c>
      <c r="AG22" s="110">
        <v>5</v>
      </c>
      <c r="AH22" s="110">
        <v>7</v>
      </c>
      <c r="AI22" s="110" t="s">
        <v>430</v>
      </c>
      <c r="AJ22" s="110">
        <v>13</v>
      </c>
      <c r="AK22" s="110">
        <v>12</v>
      </c>
      <c r="AL22" s="110">
        <v>10</v>
      </c>
      <c r="AM22" s="110">
        <v>8</v>
      </c>
      <c r="AN22" s="110">
        <v>10</v>
      </c>
      <c r="AO22" s="109"/>
      <c r="AP22" s="112" t="s">
        <v>430</v>
      </c>
      <c r="AQ22" s="112">
        <v>21.89</v>
      </c>
      <c r="AR22" s="112">
        <v>15.82</v>
      </c>
      <c r="AS22" s="112">
        <v>10.53</v>
      </c>
      <c r="AT22" s="112">
        <v>15.06</v>
      </c>
      <c r="AU22" s="115"/>
      <c r="AV22" s="110" t="s">
        <v>430</v>
      </c>
      <c r="AW22" s="110">
        <v>5</v>
      </c>
      <c r="AX22" s="110">
        <v>6</v>
      </c>
      <c r="AY22" s="110">
        <v>7</v>
      </c>
      <c r="AZ22" s="110">
        <v>10</v>
      </c>
      <c r="BA22" s="260"/>
      <c r="BB22" s="112">
        <v>16.1888344684969</v>
      </c>
      <c r="BC22" s="290">
        <v>0.80624453462995604</v>
      </c>
      <c r="BD22" s="290">
        <v>7.0982286042070603E-2</v>
      </c>
      <c r="BE22" s="290">
        <v>2.5232488727146E-2</v>
      </c>
      <c r="BF22" s="109"/>
      <c r="BG22" s="112" t="s">
        <v>430</v>
      </c>
      <c r="BH22" s="112">
        <v>29.3185</v>
      </c>
      <c r="BI22" s="112">
        <v>68.063500000000005</v>
      </c>
      <c r="BJ22" s="112">
        <v>2.6179999999999999</v>
      </c>
      <c r="BK22" s="109"/>
      <c r="BL22" s="118" t="s">
        <v>1753</v>
      </c>
      <c r="BM22" s="118" t="s">
        <v>1754</v>
      </c>
      <c r="BN22" s="118" t="s">
        <v>1755</v>
      </c>
      <c r="BO22" s="118" t="s">
        <v>1756</v>
      </c>
      <c r="BP22" s="118" t="s">
        <v>1757</v>
      </c>
      <c r="BQ22" s="109"/>
      <c r="BR22" s="119" t="s">
        <v>476</v>
      </c>
    </row>
    <row r="23" spans="1:70" s="107" customFormat="1" x14ac:dyDescent="0.25">
      <c r="A23" s="108" t="s">
        <v>1758</v>
      </c>
      <c r="B23" s="109"/>
      <c r="C23" s="734">
        <v>39233</v>
      </c>
      <c r="D23" s="109"/>
      <c r="E23" s="110">
        <v>5681.99</v>
      </c>
      <c r="F23" s="109"/>
      <c r="G23" s="111">
        <v>94.827200000000005</v>
      </c>
      <c r="H23" s="113"/>
      <c r="I23" s="112">
        <v>0.31080000000000002</v>
      </c>
      <c r="J23" s="112">
        <v>1.4560999999999999</v>
      </c>
      <c r="K23" s="112">
        <v>4.8833000000000002</v>
      </c>
      <c r="L23" s="112">
        <v>22.0413</v>
      </c>
      <c r="M23" s="112">
        <v>11.6091</v>
      </c>
      <c r="N23" s="114">
        <v>11.061</v>
      </c>
      <c r="O23" s="112">
        <v>5.2366000000000001</v>
      </c>
      <c r="P23" s="112">
        <v>17.612200000000001</v>
      </c>
      <c r="Q23" s="112">
        <v>14.116199999999999</v>
      </c>
      <c r="R23" s="112">
        <v>13.4131</v>
      </c>
      <c r="S23" s="112">
        <v>24.409600000000001</v>
      </c>
      <c r="T23" s="112">
        <v>11.9407</v>
      </c>
      <c r="U23" s="112">
        <v>14.020099999999999</v>
      </c>
      <c r="V23" s="112">
        <v>8.0119000000000007</v>
      </c>
      <c r="W23" s="112">
        <v>3.9009999999999998</v>
      </c>
      <c r="X23" s="112">
        <v>12.513199999999999</v>
      </c>
      <c r="Y23" s="113"/>
      <c r="Z23" s="110">
        <v>10</v>
      </c>
      <c r="AA23" s="110">
        <v>13</v>
      </c>
      <c r="AB23" s="110">
        <v>10</v>
      </c>
      <c r="AC23" s="110">
        <v>4</v>
      </c>
      <c r="AD23" s="110">
        <v>2</v>
      </c>
      <c r="AE23" s="110">
        <v>3</v>
      </c>
      <c r="AF23" s="110">
        <v>6</v>
      </c>
      <c r="AG23" s="110">
        <v>6</v>
      </c>
      <c r="AH23" s="110">
        <v>14</v>
      </c>
      <c r="AI23" s="110">
        <v>10</v>
      </c>
      <c r="AJ23" s="110">
        <v>5</v>
      </c>
      <c r="AK23" s="110">
        <v>2</v>
      </c>
      <c r="AL23" s="110">
        <v>2</v>
      </c>
      <c r="AM23" s="110">
        <v>3</v>
      </c>
      <c r="AN23" s="110">
        <v>15</v>
      </c>
      <c r="AO23" s="109"/>
      <c r="AP23" s="112">
        <v>14.85</v>
      </c>
      <c r="AQ23" s="112">
        <v>18.66</v>
      </c>
      <c r="AR23" s="112">
        <v>15.28</v>
      </c>
      <c r="AS23" s="112">
        <v>12.33</v>
      </c>
      <c r="AT23" s="112">
        <v>23.99</v>
      </c>
      <c r="AU23" s="115"/>
      <c r="AV23" s="110">
        <v>10</v>
      </c>
      <c r="AW23" s="110">
        <v>13</v>
      </c>
      <c r="AX23" s="110">
        <v>8</v>
      </c>
      <c r="AY23" s="110">
        <v>4</v>
      </c>
      <c r="AZ23" s="110">
        <v>3</v>
      </c>
      <c r="BA23" s="260"/>
      <c r="BB23" s="112">
        <v>17.5659070128584</v>
      </c>
      <c r="BC23" s="290">
        <v>0.87949599409046597</v>
      </c>
      <c r="BD23" s="290">
        <v>6.4137390150931894E-2</v>
      </c>
      <c r="BE23" s="290">
        <v>1.3085463513651001E-2</v>
      </c>
      <c r="BF23" s="109"/>
      <c r="BG23" s="112" t="s">
        <v>430</v>
      </c>
      <c r="BH23" s="112">
        <v>18.822700000000001</v>
      </c>
      <c r="BI23" s="112">
        <v>76.095200000000006</v>
      </c>
      <c r="BJ23" s="112">
        <v>5.0820999999999996</v>
      </c>
      <c r="BK23" s="109"/>
      <c r="BL23" s="118" t="s">
        <v>1759</v>
      </c>
      <c r="BM23" s="118" t="s">
        <v>1760</v>
      </c>
      <c r="BN23" s="118" t="s">
        <v>1761</v>
      </c>
      <c r="BO23" s="118" t="s">
        <v>1762</v>
      </c>
      <c r="BP23" s="118" t="s">
        <v>1763</v>
      </c>
      <c r="BQ23" s="109"/>
      <c r="BR23" s="119" t="s">
        <v>476</v>
      </c>
    </row>
    <row r="24" spans="1:70" x14ac:dyDescent="0.25">
      <c r="A24" s="36" t="s">
        <v>93</v>
      </c>
      <c r="B24" s="43"/>
      <c r="C24" s="720"/>
      <c r="D24" s="43"/>
      <c r="E24" s="51"/>
      <c r="F24" s="43"/>
      <c r="G24" s="55"/>
      <c r="H24" s="66"/>
      <c r="I24" s="59">
        <v>0.39489999999999997</v>
      </c>
      <c r="J24" s="59">
        <v>1.8157000000000001</v>
      </c>
      <c r="K24" s="59">
        <v>5.7389999999999999</v>
      </c>
      <c r="L24" s="59">
        <v>20.6706</v>
      </c>
      <c r="M24" s="59">
        <v>7.2092000000000001</v>
      </c>
      <c r="N24" s="70">
        <v>5.8310000000000004</v>
      </c>
      <c r="O24" s="59">
        <v>4.3993000000000002</v>
      </c>
      <c r="P24" s="59">
        <v>17.2761</v>
      </c>
      <c r="Q24" s="59">
        <v>17.305599999999998</v>
      </c>
      <c r="R24" s="59">
        <v>17.434999999999999</v>
      </c>
      <c r="S24" s="59">
        <v>22.978300000000001</v>
      </c>
      <c r="T24" s="59">
        <v>7.4241999999999999</v>
      </c>
      <c r="U24" s="59">
        <v>7.5113000000000003</v>
      </c>
      <c r="V24" s="59">
        <v>3.2277</v>
      </c>
      <c r="W24" s="59">
        <v>5.1702000000000004</v>
      </c>
      <c r="X24" s="59">
        <v>18.9877</v>
      </c>
      <c r="Y24" s="66"/>
      <c r="Z24" s="51">
        <v>16</v>
      </c>
      <c r="AA24" s="51">
        <v>16</v>
      </c>
      <c r="AB24" s="51">
        <v>16</v>
      </c>
      <c r="AC24" s="51">
        <v>16</v>
      </c>
      <c r="AD24" s="51">
        <v>16</v>
      </c>
      <c r="AE24" s="51">
        <v>16</v>
      </c>
      <c r="AF24" s="51">
        <v>16</v>
      </c>
      <c r="AG24" s="51">
        <v>15</v>
      </c>
      <c r="AH24" s="51">
        <v>15</v>
      </c>
      <c r="AI24" s="51">
        <v>10</v>
      </c>
      <c r="AJ24" s="51">
        <v>16</v>
      </c>
      <c r="AK24" s="51">
        <v>16</v>
      </c>
      <c r="AL24" s="51">
        <v>16</v>
      </c>
      <c r="AM24" s="51">
        <v>16</v>
      </c>
      <c r="AN24" s="51">
        <v>16</v>
      </c>
      <c r="AO24" s="43"/>
      <c r="AP24" s="59">
        <v>18.113</v>
      </c>
      <c r="AQ24" s="59">
        <v>20.720714285714301</v>
      </c>
      <c r="AR24" s="59">
        <v>15.3913333333333</v>
      </c>
      <c r="AS24" s="59">
        <v>10.036666666666701</v>
      </c>
      <c r="AT24" s="59">
        <v>17</v>
      </c>
      <c r="AU24" s="78"/>
      <c r="AV24" s="51">
        <v>10</v>
      </c>
      <c r="AW24" s="51">
        <v>14</v>
      </c>
      <c r="AX24" s="51">
        <v>15</v>
      </c>
      <c r="AY24" s="51">
        <v>15</v>
      </c>
      <c r="AZ24" s="51">
        <v>16</v>
      </c>
      <c r="BA24" s="258"/>
      <c r="BB24" s="59"/>
      <c r="BC24" s="286"/>
      <c r="BD24" s="286"/>
      <c r="BE24" s="28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0.78280000000000005</v>
      </c>
      <c r="J25" s="60">
        <v>2.6044</v>
      </c>
      <c r="K25" s="60">
        <v>9.6455000000000002</v>
      </c>
      <c r="L25" s="60">
        <v>28.744900000000001</v>
      </c>
      <c r="M25" s="60">
        <v>14.5212</v>
      </c>
      <c r="N25" s="71">
        <v>15.292299999999999</v>
      </c>
      <c r="O25" s="60">
        <v>15.294600000000001</v>
      </c>
      <c r="P25" s="60">
        <v>28.066199999999998</v>
      </c>
      <c r="Q25" s="60">
        <v>20.770499999999998</v>
      </c>
      <c r="R25" s="60">
        <v>21.3767</v>
      </c>
      <c r="S25" s="60">
        <v>31.4681</v>
      </c>
      <c r="T25" s="60">
        <v>14.873699999999999</v>
      </c>
      <c r="U25" s="60">
        <v>16.689599999999999</v>
      </c>
      <c r="V25" s="60">
        <v>12.8886</v>
      </c>
      <c r="W25" s="60">
        <v>7.9916</v>
      </c>
      <c r="X25" s="60">
        <v>28.820699999999999</v>
      </c>
      <c r="Y25" s="67"/>
      <c r="Z25" s="52"/>
      <c r="AA25" s="52"/>
      <c r="AB25" s="52"/>
      <c r="AC25" s="52"/>
      <c r="AD25" s="52"/>
      <c r="AE25" s="52"/>
      <c r="AF25" s="52"/>
      <c r="AG25" s="52"/>
      <c r="AH25" s="52"/>
      <c r="AI25" s="52"/>
      <c r="AJ25" s="52"/>
      <c r="AK25" s="52"/>
      <c r="AL25" s="52"/>
      <c r="AM25" s="52"/>
      <c r="AN25" s="52"/>
      <c r="AO25" s="44"/>
      <c r="AP25" s="60">
        <v>21.78</v>
      </c>
      <c r="AQ25" s="60">
        <v>24.75</v>
      </c>
      <c r="AR25" s="60">
        <v>21.9</v>
      </c>
      <c r="AS25" s="60">
        <v>16.940000000000001</v>
      </c>
      <c r="AT25" s="60">
        <v>33.57</v>
      </c>
      <c r="AU25" s="79"/>
      <c r="AV25" s="52"/>
      <c r="AW25" s="52"/>
      <c r="AX25" s="52"/>
      <c r="AY25" s="52"/>
      <c r="AZ25" s="52"/>
      <c r="BA25" s="259"/>
      <c r="BB25" s="60"/>
      <c r="BC25" s="288"/>
      <c r="BD25" s="288"/>
      <c r="BE25" s="288"/>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-7.17E-2</v>
      </c>
      <c r="J26" s="60">
        <v>1.1677999999999999</v>
      </c>
      <c r="K26" s="60">
        <v>3.8614000000000002</v>
      </c>
      <c r="L26" s="60">
        <v>14.400499999999999</v>
      </c>
      <c r="M26" s="60">
        <v>-0.27050000000000002</v>
      </c>
      <c r="N26" s="71">
        <v>-5.5171999999999999</v>
      </c>
      <c r="O26" s="60">
        <v>-2.0766</v>
      </c>
      <c r="P26" s="60">
        <v>12.3919</v>
      </c>
      <c r="Q26" s="60">
        <v>13.806800000000001</v>
      </c>
      <c r="R26" s="60">
        <v>13.4131</v>
      </c>
      <c r="S26" s="60">
        <v>17.134899999999998</v>
      </c>
      <c r="T26" s="60">
        <v>0.22409999999999999</v>
      </c>
      <c r="U26" s="60">
        <v>-4.5007000000000001</v>
      </c>
      <c r="V26" s="60">
        <v>-7.3646000000000003</v>
      </c>
      <c r="W26" s="60">
        <v>3.6688999999999998</v>
      </c>
      <c r="X26" s="60">
        <v>12.467599999999999</v>
      </c>
      <c r="Y26" s="67"/>
      <c r="Z26" s="52"/>
      <c r="AA26" s="52"/>
      <c r="AB26" s="52"/>
      <c r="AC26" s="52"/>
      <c r="AD26" s="52"/>
      <c r="AE26" s="52"/>
      <c r="AF26" s="52"/>
      <c r="AG26" s="52"/>
      <c r="AH26" s="52"/>
      <c r="AI26" s="52"/>
      <c r="AJ26" s="52"/>
      <c r="AK26" s="52"/>
      <c r="AL26" s="52"/>
      <c r="AM26" s="52"/>
      <c r="AN26" s="52"/>
      <c r="AO26" s="44"/>
      <c r="AP26" s="60">
        <v>14.85</v>
      </c>
      <c r="AQ26" s="60">
        <v>17.600000000000001</v>
      </c>
      <c r="AR26" s="60">
        <v>11.56</v>
      </c>
      <c r="AS26" s="60">
        <v>3.78</v>
      </c>
      <c r="AT26" s="60">
        <v>3.62</v>
      </c>
      <c r="AU26" s="79"/>
      <c r="AV26" s="52"/>
      <c r="AW26" s="52"/>
      <c r="AX26" s="52"/>
      <c r="AY26" s="52"/>
      <c r="AZ26" s="52"/>
      <c r="BA26" s="259"/>
      <c r="BB26" s="60"/>
      <c r="BC26" s="288"/>
      <c r="BD26" s="288"/>
      <c r="BE26" s="288"/>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0.37740000000000001</v>
      </c>
      <c r="J27" s="61">
        <v>1.75325</v>
      </c>
      <c r="K27" s="61">
        <v>5.1902499999999998</v>
      </c>
      <c r="L27" s="61">
        <v>19.880400000000002</v>
      </c>
      <c r="M27" s="61">
        <v>6.6470500000000001</v>
      </c>
      <c r="N27" s="72">
        <v>5.7060500000000003</v>
      </c>
      <c r="O27" s="61">
        <v>2.7546499999999998</v>
      </c>
      <c r="P27" s="61">
        <v>17.1614</v>
      </c>
      <c r="Q27" s="61">
        <v>17.342300000000002</v>
      </c>
      <c r="R27" s="61">
        <v>17.403199999999998</v>
      </c>
      <c r="S27" s="61">
        <v>22.732500000000002</v>
      </c>
      <c r="T27" s="61">
        <v>7.1006999999999998</v>
      </c>
      <c r="U27" s="61">
        <v>7.8140999999999998</v>
      </c>
      <c r="V27" s="61">
        <v>3.2717999999999998</v>
      </c>
      <c r="W27" s="61">
        <v>4.7546999999999997</v>
      </c>
      <c r="X27" s="61">
        <v>19.267199999999999</v>
      </c>
      <c r="Y27" s="68"/>
      <c r="Z27" s="53"/>
      <c r="AA27" s="53"/>
      <c r="AB27" s="53"/>
      <c r="AC27" s="53"/>
      <c r="AD27" s="53"/>
      <c r="AE27" s="53"/>
      <c r="AF27" s="53"/>
      <c r="AG27" s="53"/>
      <c r="AH27" s="53"/>
      <c r="AI27" s="53"/>
      <c r="AJ27" s="53"/>
      <c r="AK27" s="53"/>
      <c r="AL27" s="53"/>
      <c r="AM27" s="53"/>
      <c r="AN27" s="53"/>
      <c r="AO27" s="45"/>
      <c r="AP27" s="61">
        <v>17.649999999999999</v>
      </c>
      <c r="AQ27" s="61">
        <v>20.22</v>
      </c>
      <c r="AR27" s="61">
        <v>15.28</v>
      </c>
      <c r="AS27" s="61">
        <v>10.039999999999999</v>
      </c>
      <c r="AT27" s="61">
        <v>15.94</v>
      </c>
      <c r="AU27" s="80"/>
      <c r="AV27" s="53"/>
      <c r="AW27" s="53"/>
      <c r="AX27" s="53"/>
      <c r="AY27" s="53"/>
      <c r="AZ27" s="53"/>
      <c r="BA27" s="262"/>
      <c r="BB27" s="61"/>
      <c r="BC27" s="291"/>
      <c r="BD27" s="291"/>
      <c r="BE27" s="291"/>
      <c r="BF27" s="45"/>
      <c r="BG27" s="61"/>
      <c r="BH27" s="61"/>
      <c r="BI27" s="61"/>
      <c r="BJ27" s="61"/>
      <c r="BK27" s="45"/>
      <c r="BL27" s="86"/>
      <c r="BM27" s="86"/>
      <c r="BN27" s="86"/>
      <c r="BO27" s="86"/>
      <c r="BP27" s="86"/>
      <c r="BQ27" s="45"/>
      <c r="BR27" s="90"/>
    </row>
    <row r="28" spans="1:70" ht="14.5" x14ac:dyDescent="0.25">
      <c r="A28" s="39" t="s">
        <v>127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93"/>
      <c r="BD28" s="293"/>
      <c r="BE28" s="293"/>
      <c r="BF28" s="46"/>
      <c r="BG28" s="62"/>
      <c r="BH28" s="62"/>
      <c r="BI28" s="62"/>
      <c r="BJ28" s="62"/>
      <c r="BK28" s="46"/>
      <c r="BL28" s="87"/>
      <c r="BM28" s="87"/>
      <c r="BN28" s="87"/>
      <c r="BO28" s="87"/>
      <c r="BP28" s="87"/>
      <c r="BQ28" s="46"/>
      <c r="BR28" s="91"/>
    </row>
    <row r="29" spans="1:70" x14ac:dyDescent="0.25">
      <c r="A29" s="32" t="s">
        <v>1764</v>
      </c>
      <c r="B29" s="43"/>
      <c r="C29" s="720">
        <v>41275</v>
      </c>
      <c r="D29" s="43"/>
      <c r="E29" s="51">
        <v>78419.8</v>
      </c>
      <c r="F29" s="43"/>
      <c r="G29" s="55">
        <v>204.04839999999999</v>
      </c>
      <c r="H29" s="66"/>
      <c r="I29" s="59">
        <v>0.12989999999999999</v>
      </c>
      <c r="J29" s="59">
        <v>1.7225999999999999</v>
      </c>
      <c r="K29" s="59">
        <v>4.7641</v>
      </c>
      <c r="L29" s="59">
        <v>20.854800000000001</v>
      </c>
      <c r="M29" s="59">
        <v>9.2345000000000006</v>
      </c>
      <c r="N29" s="70">
        <v>8.4664999999999999</v>
      </c>
      <c r="O29" s="59">
        <v>4.0940000000000003</v>
      </c>
      <c r="P29" s="59">
        <v>19.949000000000002</v>
      </c>
      <c r="Q29" s="59">
        <v>21.764299999999999</v>
      </c>
      <c r="R29" s="59">
        <v>22.51</v>
      </c>
      <c r="S29" s="59">
        <v>23.532399999999999</v>
      </c>
      <c r="T29" s="59">
        <v>9.1043000000000003</v>
      </c>
      <c r="U29" s="59">
        <v>9.6723999999999997</v>
      </c>
      <c r="V29" s="59">
        <v>5.0906000000000002</v>
      </c>
      <c r="W29" s="59">
        <v>4.3948999999999998</v>
      </c>
      <c r="X29" s="59">
        <v>24.2682</v>
      </c>
      <c r="Y29" s="66"/>
      <c r="Z29" s="51">
        <v>14</v>
      </c>
      <c r="AA29" s="51">
        <v>9</v>
      </c>
      <c r="AB29" s="51">
        <v>11</v>
      </c>
      <c r="AC29" s="51">
        <v>7</v>
      </c>
      <c r="AD29" s="51">
        <v>6</v>
      </c>
      <c r="AE29" s="51">
        <v>6</v>
      </c>
      <c r="AF29" s="51">
        <v>8</v>
      </c>
      <c r="AG29" s="51">
        <v>4</v>
      </c>
      <c r="AH29" s="51">
        <v>3</v>
      </c>
      <c r="AI29" s="51">
        <v>1</v>
      </c>
      <c r="AJ29" s="51">
        <v>7</v>
      </c>
      <c r="AK29" s="51">
        <v>6</v>
      </c>
      <c r="AL29" s="51">
        <v>6</v>
      </c>
      <c r="AM29" s="51">
        <v>6</v>
      </c>
      <c r="AN29" s="51">
        <v>13</v>
      </c>
      <c r="AO29" s="43"/>
      <c r="AP29" s="59">
        <v>22.82</v>
      </c>
      <c r="AQ29" s="59">
        <v>25.83</v>
      </c>
      <c r="AR29" s="59">
        <v>18.93</v>
      </c>
      <c r="AS29" s="59">
        <v>11.94</v>
      </c>
      <c r="AT29" s="59">
        <v>19.75</v>
      </c>
      <c r="AU29" s="78"/>
      <c r="AV29" s="51">
        <v>1</v>
      </c>
      <c r="AW29" s="51">
        <v>2</v>
      </c>
      <c r="AX29" s="51">
        <v>3</v>
      </c>
      <c r="AY29" s="51">
        <v>7</v>
      </c>
      <c r="AZ29" s="51">
        <v>6</v>
      </c>
      <c r="BA29" s="258"/>
      <c r="BB29" s="59">
        <v>17.290280569825299</v>
      </c>
      <c r="BC29" s="286">
        <v>0.86411619438403398</v>
      </c>
      <c r="BD29" s="286">
        <v>7.7798164140951198E-2</v>
      </c>
      <c r="BE29" s="286">
        <v>0.140592214342799</v>
      </c>
      <c r="BF29" s="43"/>
      <c r="BG29" s="59">
        <v>12.6808</v>
      </c>
      <c r="BH29" s="59">
        <v>13.706200000000001</v>
      </c>
      <c r="BI29" s="59">
        <v>70.266400000000004</v>
      </c>
      <c r="BJ29" s="59">
        <v>3.3466</v>
      </c>
      <c r="BK29" s="43"/>
      <c r="BL29" s="84" t="s">
        <v>1672</v>
      </c>
      <c r="BM29" s="84" t="s">
        <v>1673</v>
      </c>
      <c r="BN29" s="84" t="s">
        <v>1674</v>
      </c>
      <c r="BO29" s="84" t="s">
        <v>1675</v>
      </c>
      <c r="BP29" s="84" t="s">
        <v>1676</v>
      </c>
      <c r="BQ29" s="43"/>
      <c r="BR29" s="88" t="s">
        <v>443</v>
      </c>
    </row>
    <row r="30" spans="1:70" s="107" customFormat="1" x14ac:dyDescent="0.25">
      <c r="A30" s="108" t="s">
        <v>1765</v>
      </c>
      <c r="B30" s="109"/>
      <c r="C30" s="734">
        <v>41275</v>
      </c>
      <c r="D30" s="109"/>
      <c r="E30" s="110">
        <v>40677.1</v>
      </c>
      <c r="F30" s="109"/>
      <c r="G30" s="111">
        <v>158.874</v>
      </c>
      <c r="H30" s="113"/>
      <c r="I30" s="112">
        <v>0.55510000000000004</v>
      </c>
      <c r="J30" s="112">
        <v>1.4832000000000001</v>
      </c>
      <c r="K30" s="112">
        <v>4.0848000000000004</v>
      </c>
      <c r="L30" s="112">
        <v>14.6335</v>
      </c>
      <c r="M30" s="112">
        <v>0.14119999999999999</v>
      </c>
      <c r="N30" s="114">
        <v>2.3732000000000002</v>
      </c>
      <c r="O30" s="112">
        <v>3.0661</v>
      </c>
      <c r="P30" s="112">
        <v>15.725099999999999</v>
      </c>
      <c r="Q30" s="112">
        <v>17.8109</v>
      </c>
      <c r="R30" s="112">
        <v>19.059899999999999</v>
      </c>
      <c r="S30" s="112">
        <v>17.351500000000001</v>
      </c>
      <c r="T30" s="112">
        <v>0.62070000000000003</v>
      </c>
      <c r="U30" s="112">
        <v>-0.12130000000000001</v>
      </c>
      <c r="V30" s="112">
        <v>-0.63360000000000005</v>
      </c>
      <c r="W30" s="112">
        <v>4.5815000000000001</v>
      </c>
      <c r="X30" s="112">
        <v>18.607800000000001</v>
      </c>
      <c r="Y30" s="113"/>
      <c r="Z30" s="110">
        <v>6</v>
      </c>
      <c r="AA30" s="110">
        <v>12</v>
      </c>
      <c r="AB30" s="110">
        <v>15</v>
      </c>
      <c r="AC30" s="110">
        <v>16</v>
      </c>
      <c r="AD30" s="110">
        <v>16</v>
      </c>
      <c r="AE30" s="110">
        <v>15</v>
      </c>
      <c r="AF30" s="110">
        <v>9</v>
      </c>
      <c r="AG30" s="110">
        <v>10</v>
      </c>
      <c r="AH30" s="110">
        <v>10</v>
      </c>
      <c r="AI30" s="110">
        <v>5</v>
      </c>
      <c r="AJ30" s="110">
        <v>16</v>
      </c>
      <c r="AK30" s="110">
        <v>16</v>
      </c>
      <c r="AL30" s="110">
        <v>15</v>
      </c>
      <c r="AM30" s="110">
        <v>15</v>
      </c>
      <c r="AN30" s="110">
        <v>11</v>
      </c>
      <c r="AO30" s="109"/>
      <c r="AP30" s="112">
        <v>18.88</v>
      </c>
      <c r="AQ30" s="112">
        <v>21.31</v>
      </c>
      <c r="AR30" s="112">
        <v>15</v>
      </c>
      <c r="AS30" s="112">
        <v>7.28</v>
      </c>
      <c r="AT30" s="112">
        <v>4.46</v>
      </c>
      <c r="AU30" s="115"/>
      <c r="AV30" s="110">
        <v>6</v>
      </c>
      <c r="AW30" s="110">
        <v>9</v>
      </c>
      <c r="AX30" s="110">
        <v>10</v>
      </c>
      <c r="AY30" s="110">
        <v>14</v>
      </c>
      <c r="AZ30" s="110">
        <v>16</v>
      </c>
      <c r="BA30" s="260"/>
      <c r="BB30" s="112">
        <v>15.3354752374513</v>
      </c>
      <c r="BC30" s="290">
        <v>0.76238965652099999</v>
      </c>
      <c r="BD30" s="290">
        <v>6.3779502882508499E-2</v>
      </c>
      <c r="BE30" s="290">
        <v>1.2813495567592899E-2</v>
      </c>
      <c r="BF30" s="109"/>
      <c r="BG30" s="112">
        <v>5.4462999999999999</v>
      </c>
      <c r="BH30" s="112">
        <v>9.4216999999999995</v>
      </c>
      <c r="BI30" s="112">
        <v>74.996700000000004</v>
      </c>
      <c r="BJ30" s="112">
        <v>10.135300000000001</v>
      </c>
      <c r="BK30" s="109"/>
      <c r="BL30" s="118" t="s">
        <v>1678</v>
      </c>
      <c r="BM30" s="118" t="s">
        <v>1679</v>
      </c>
      <c r="BN30" s="118" t="s">
        <v>1680</v>
      </c>
      <c r="BO30" s="118" t="s">
        <v>1681</v>
      </c>
      <c r="BP30" s="118" t="s">
        <v>1682</v>
      </c>
      <c r="BQ30" s="109"/>
      <c r="BR30" s="119" t="s">
        <v>518</v>
      </c>
    </row>
    <row r="31" spans="1:70" s="107" customFormat="1" x14ac:dyDescent="0.25">
      <c r="A31" s="108" t="s">
        <v>1766</v>
      </c>
      <c r="B31" s="109"/>
      <c r="C31" s="734">
        <v>41276</v>
      </c>
      <c r="D31" s="109"/>
      <c r="E31" s="110">
        <v>39508.1</v>
      </c>
      <c r="F31" s="109"/>
      <c r="G31" s="111">
        <v>205.06549999999999</v>
      </c>
      <c r="H31" s="113"/>
      <c r="I31" s="112">
        <v>0.74739999999999995</v>
      </c>
      <c r="J31" s="112">
        <v>2.6198999999999999</v>
      </c>
      <c r="K31" s="112">
        <v>6.7366999999999999</v>
      </c>
      <c r="L31" s="112">
        <v>19.220700000000001</v>
      </c>
      <c r="M31" s="112">
        <v>6.0949999999999998</v>
      </c>
      <c r="N31" s="114">
        <v>5.4409000000000001</v>
      </c>
      <c r="O31" s="112">
        <v>1.5216000000000001</v>
      </c>
      <c r="P31" s="112">
        <v>14.543100000000001</v>
      </c>
      <c r="Q31" s="112">
        <v>15.4893</v>
      </c>
      <c r="R31" s="112">
        <v>19.7087</v>
      </c>
      <c r="S31" s="112">
        <v>21.074999999999999</v>
      </c>
      <c r="T31" s="112">
        <v>5.8280000000000003</v>
      </c>
      <c r="U31" s="112">
        <v>5.7680999999999996</v>
      </c>
      <c r="V31" s="112">
        <v>2.3700999999999999</v>
      </c>
      <c r="W31" s="112">
        <v>5.8758999999999997</v>
      </c>
      <c r="X31" s="112">
        <v>22.7942</v>
      </c>
      <c r="Y31" s="113"/>
      <c r="Z31" s="110">
        <v>2</v>
      </c>
      <c r="AA31" s="110">
        <v>1</v>
      </c>
      <c r="AB31" s="110">
        <v>4</v>
      </c>
      <c r="AC31" s="110">
        <v>11</v>
      </c>
      <c r="AD31" s="110">
        <v>12</v>
      </c>
      <c r="AE31" s="110">
        <v>10</v>
      </c>
      <c r="AF31" s="110">
        <v>14</v>
      </c>
      <c r="AG31" s="110">
        <v>14</v>
      </c>
      <c r="AH31" s="110">
        <v>13</v>
      </c>
      <c r="AI31" s="110">
        <v>4</v>
      </c>
      <c r="AJ31" s="110">
        <v>12</v>
      </c>
      <c r="AK31" s="110">
        <v>12</v>
      </c>
      <c r="AL31" s="110">
        <v>11</v>
      </c>
      <c r="AM31" s="110">
        <v>11</v>
      </c>
      <c r="AN31" s="110">
        <v>4</v>
      </c>
      <c r="AO31" s="109"/>
      <c r="AP31" s="112">
        <v>18.45</v>
      </c>
      <c r="AQ31" s="112">
        <v>18.8</v>
      </c>
      <c r="AR31" s="112">
        <v>13.2</v>
      </c>
      <c r="AS31" s="112">
        <v>8.4600000000000009</v>
      </c>
      <c r="AT31" s="112">
        <v>14.88</v>
      </c>
      <c r="AU31" s="115"/>
      <c r="AV31" s="110">
        <v>8</v>
      </c>
      <c r="AW31" s="110">
        <v>14</v>
      </c>
      <c r="AX31" s="110">
        <v>14</v>
      </c>
      <c r="AY31" s="110">
        <v>12</v>
      </c>
      <c r="AZ31" s="110">
        <v>11</v>
      </c>
      <c r="BA31" s="260"/>
      <c r="BB31" s="112">
        <v>15.879820886314899</v>
      </c>
      <c r="BC31" s="290">
        <v>0.79459748998625901</v>
      </c>
      <c r="BD31" s="290">
        <v>5.4541699937762401E-2</v>
      </c>
      <c r="BE31" s="290">
        <v>-0.139941992868998</v>
      </c>
      <c r="BF31" s="109"/>
      <c r="BG31" s="112">
        <v>1.16214</v>
      </c>
      <c r="BH31" s="112">
        <v>4.4883800000000003</v>
      </c>
      <c r="BI31" s="112">
        <v>83.070499999999996</v>
      </c>
      <c r="BJ31" s="112">
        <v>11.278980000000001</v>
      </c>
      <c r="BK31" s="109"/>
      <c r="BL31" s="118" t="s">
        <v>1684</v>
      </c>
      <c r="BM31" s="118" t="s">
        <v>1472</v>
      </c>
      <c r="BN31" s="118" t="s">
        <v>1685</v>
      </c>
      <c r="BO31" s="118" t="s">
        <v>1686</v>
      </c>
      <c r="BP31" s="118" t="s">
        <v>1687</v>
      </c>
      <c r="BQ31" s="109"/>
      <c r="BR31" s="119" t="s">
        <v>518</v>
      </c>
    </row>
    <row r="32" spans="1:70" s="107" customFormat="1" x14ac:dyDescent="0.25">
      <c r="A32" s="108" t="s">
        <v>1767</v>
      </c>
      <c r="B32" s="109"/>
      <c r="C32" s="734">
        <v>41607</v>
      </c>
      <c r="D32" s="109"/>
      <c r="E32" s="110">
        <v>29329.9</v>
      </c>
      <c r="F32" s="109"/>
      <c r="G32" s="111">
        <v>130.81</v>
      </c>
      <c r="H32" s="113"/>
      <c r="I32" s="112">
        <v>0.63859999999999995</v>
      </c>
      <c r="J32" s="112">
        <v>1.8134999999999999</v>
      </c>
      <c r="K32" s="112">
        <v>5.3730000000000002</v>
      </c>
      <c r="L32" s="112">
        <v>19.123899999999999</v>
      </c>
      <c r="M32" s="112">
        <v>7.0282999999999998</v>
      </c>
      <c r="N32" s="114">
        <v>6.9058999999999999</v>
      </c>
      <c r="O32" s="112">
        <v>7.6017999999999999</v>
      </c>
      <c r="P32" s="112">
        <v>17.682300000000001</v>
      </c>
      <c r="Q32" s="112">
        <v>18.762499999999999</v>
      </c>
      <c r="R32" s="112">
        <v>20.244499999999999</v>
      </c>
      <c r="S32" s="112">
        <v>20.918800000000001</v>
      </c>
      <c r="T32" s="112">
        <v>7.5475000000000003</v>
      </c>
      <c r="U32" s="112">
        <v>8.4031000000000002</v>
      </c>
      <c r="V32" s="112">
        <v>4.2393999999999998</v>
      </c>
      <c r="W32" s="112">
        <v>5.1780999999999997</v>
      </c>
      <c r="X32" s="112">
        <v>22.686299999999999</v>
      </c>
      <c r="Y32" s="113"/>
      <c r="Z32" s="110">
        <v>4</v>
      </c>
      <c r="AA32" s="110">
        <v>8</v>
      </c>
      <c r="AB32" s="110">
        <v>8</v>
      </c>
      <c r="AC32" s="110">
        <v>12</v>
      </c>
      <c r="AD32" s="110">
        <v>9</v>
      </c>
      <c r="AE32" s="110">
        <v>8</v>
      </c>
      <c r="AF32" s="110">
        <v>5</v>
      </c>
      <c r="AG32" s="110">
        <v>9</v>
      </c>
      <c r="AH32" s="110">
        <v>8</v>
      </c>
      <c r="AI32" s="110">
        <v>2</v>
      </c>
      <c r="AJ32" s="110">
        <v>14</v>
      </c>
      <c r="AK32" s="110">
        <v>9</v>
      </c>
      <c r="AL32" s="110">
        <v>10</v>
      </c>
      <c r="AM32" s="110">
        <v>9</v>
      </c>
      <c r="AN32" s="110">
        <v>7</v>
      </c>
      <c r="AO32" s="109"/>
      <c r="AP32" s="112">
        <v>20.85</v>
      </c>
      <c r="AQ32" s="112">
        <v>21.43</v>
      </c>
      <c r="AR32" s="112">
        <v>16.41</v>
      </c>
      <c r="AS32" s="112">
        <v>12.24</v>
      </c>
      <c r="AT32" s="112">
        <v>17.02</v>
      </c>
      <c r="AU32" s="115"/>
      <c r="AV32" s="110">
        <v>2</v>
      </c>
      <c r="AW32" s="110">
        <v>8</v>
      </c>
      <c r="AX32" s="110">
        <v>9</v>
      </c>
      <c r="AY32" s="110">
        <v>5</v>
      </c>
      <c r="AZ32" s="110">
        <v>8</v>
      </c>
      <c r="BA32" s="260"/>
      <c r="BB32" s="112">
        <v>15.64377100005</v>
      </c>
      <c r="BC32" s="290">
        <v>0.77564064482296702</v>
      </c>
      <c r="BD32" s="290">
        <v>7.2037616406466304E-2</v>
      </c>
      <c r="BE32" s="290">
        <v>4.5713165478815897E-2</v>
      </c>
      <c r="BF32" s="109"/>
      <c r="BG32" s="112">
        <v>5.3712</v>
      </c>
      <c r="BH32" s="112">
        <v>13.246499999999999</v>
      </c>
      <c r="BI32" s="112">
        <v>69.789400000000001</v>
      </c>
      <c r="BJ32" s="112">
        <v>11.5929</v>
      </c>
      <c r="BK32" s="109"/>
      <c r="BL32" s="118" t="s">
        <v>1689</v>
      </c>
      <c r="BM32" s="118" t="s">
        <v>1690</v>
      </c>
      <c r="BN32" s="118" t="s">
        <v>1691</v>
      </c>
      <c r="BO32" s="118" t="s">
        <v>1692</v>
      </c>
      <c r="BP32" s="118" t="s">
        <v>1693</v>
      </c>
      <c r="BQ32" s="109"/>
      <c r="BR32" s="119" t="s">
        <v>1488</v>
      </c>
    </row>
    <row r="33" spans="1:70" s="107" customFormat="1" ht="11" x14ac:dyDescent="0.3">
      <c r="A33" s="96" t="s">
        <v>1768</v>
      </c>
      <c r="B33" s="97"/>
      <c r="C33" s="736">
        <v>43886</v>
      </c>
      <c r="D33" s="97"/>
      <c r="E33" s="98">
        <v>28077.9</v>
      </c>
      <c r="F33" s="97"/>
      <c r="G33" s="99">
        <v>54.847000000000001</v>
      </c>
      <c r="H33" s="101"/>
      <c r="I33" s="100">
        <v>0.63490000000000002</v>
      </c>
      <c r="J33" s="100">
        <v>1.2609999999999999</v>
      </c>
      <c r="K33" s="100">
        <v>4.2263000000000002</v>
      </c>
      <c r="L33" s="100">
        <v>19.878900000000002</v>
      </c>
      <c r="M33" s="100">
        <v>7.4482999999999997</v>
      </c>
      <c r="N33" s="102">
        <v>8.8018000000000001</v>
      </c>
      <c r="O33" s="100">
        <v>11.8832</v>
      </c>
      <c r="P33" s="100">
        <v>29.790099999999999</v>
      </c>
      <c r="Q33" s="100">
        <v>22.1234</v>
      </c>
      <c r="R33" s="100" t="s">
        <v>430</v>
      </c>
      <c r="S33" s="100">
        <v>22.8872</v>
      </c>
      <c r="T33" s="100">
        <v>7.7946999999999997</v>
      </c>
      <c r="U33" s="100">
        <v>8.9943000000000008</v>
      </c>
      <c r="V33" s="100">
        <v>6.6440000000000001</v>
      </c>
      <c r="W33" s="100">
        <v>3.7551000000000001</v>
      </c>
      <c r="X33" s="100">
        <v>30.840399999999999</v>
      </c>
      <c r="Y33" s="101"/>
      <c r="Z33" s="98">
        <v>5</v>
      </c>
      <c r="AA33" s="98">
        <v>14</v>
      </c>
      <c r="AB33" s="98">
        <v>14</v>
      </c>
      <c r="AC33" s="98">
        <v>9</v>
      </c>
      <c r="AD33" s="98">
        <v>8</v>
      </c>
      <c r="AE33" s="98">
        <v>5</v>
      </c>
      <c r="AF33" s="98">
        <v>3</v>
      </c>
      <c r="AG33" s="98">
        <v>1</v>
      </c>
      <c r="AH33" s="98">
        <v>2</v>
      </c>
      <c r="AI33" s="98" t="s">
        <v>430</v>
      </c>
      <c r="AJ33" s="98">
        <v>9</v>
      </c>
      <c r="AK33" s="98">
        <v>8</v>
      </c>
      <c r="AL33" s="98">
        <v>7</v>
      </c>
      <c r="AM33" s="98">
        <v>5</v>
      </c>
      <c r="AN33" s="98">
        <v>16</v>
      </c>
      <c r="AO33" s="97"/>
      <c r="AP33" s="100" t="s">
        <v>430</v>
      </c>
      <c r="AQ33" s="100" t="s">
        <v>430</v>
      </c>
      <c r="AR33" s="100">
        <v>23.61</v>
      </c>
      <c r="AS33" s="100">
        <v>17.7</v>
      </c>
      <c r="AT33" s="100">
        <v>17.75</v>
      </c>
      <c r="AU33" s="103"/>
      <c r="AV33" s="98" t="s">
        <v>430</v>
      </c>
      <c r="AW33" s="98" t="s">
        <v>430</v>
      </c>
      <c r="AX33" s="98">
        <v>1</v>
      </c>
      <c r="AY33" s="98">
        <v>2</v>
      </c>
      <c r="AZ33" s="98">
        <v>7</v>
      </c>
      <c r="BA33" s="261"/>
      <c r="BB33" s="100">
        <v>18.478060728636301</v>
      </c>
      <c r="BC33" s="737">
        <v>0.92634741701107703</v>
      </c>
      <c r="BD33" s="737">
        <v>0.109183298417807</v>
      </c>
      <c r="BE33" s="737">
        <v>0.84463020711593795</v>
      </c>
      <c r="BF33" s="97"/>
      <c r="BG33" s="100">
        <v>5.7680100000000003</v>
      </c>
      <c r="BH33" s="100">
        <v>14.7645</v>
      </c>
      <c r="BI33" s="100">
        <v>68.918499999999995</v>
      </c>
      <c r="BJ33" s="100">
        <v>10.54899</v>
      </c>
      <c r="BK33" s="97"/>
      <c r="BL33" s="105" t="s">
        <v>1695</v>
      </c>
      <c r="BM33" s="105" t="s">
        <v>1696</v>
      </c>
      <c r="BN33" s="105" t="s">
        <v>1697</v>
      </c>
      <c r="BO33" s="105" t="s">
        <v>1698</v>
      </c>
      <c r="BP33" s="105" t="s">
        <v>1699</v>
      </c>
      <c r="BQ33" s="97"/>
      <c r="BR33" s="106" t="s">
        <v>443</v>
      </c>
    </row>
    <row r="34" spans="1:70" s="107" customFormat="1" x14ac:dyDescent="0.25">
      <c r="A34" s="108" t="s">
        <v>1769</v>
      </c>
      <c r="B34" s="109"/>
      <c r="C34" s="734">
        <v>41275</v>
      </c>
      <c r="D34" s="109"/>
      <c r="E34" s="110">
        <v>19445.599999999999</v>
      </c>
      <c r="F34" s="109"/>
      <c r="G34" s="111">
        <v>240.25700000000001</v>
      </c>
      <c r="H34" s="113"/>
      <c r="I34" s="112">
        <v>0.24490000000000001</v>
      </c>
      <c r="J34" s="112">
        <v>2.0950000000000002</v>
      </c>
      <c r="K34" s="112">
        <v>6.2948000000000004</v>
      </c>
      <c r="L34" s="112">
        <v>21.7712</v>
      </c>
      <c r="M34" s="112">
        <v>10.5784</v>
      </c>
      <c r="N34" s="114">
        <v>11.3714</v>
      </c>
      <c r="O34" s="112">
        <v>9.5394000000000005</v>
      </c>
      <c r="P34" s="112">
        <v>20.278300000000002</v>
      </c>
      <c r="Q34" s="112">
        <v>19.5808</v>
      </c>
      <c r="R34" s="112">
        <v>17.7776</v>
      </c>
      <c r="S34" s="112">
        <v>24.179200000000002</v>
      </c>
      <c r="T34" s="112">
        <v>11.3291</v>
      </c>
      <c r="U34" s="112">
        <v>13.5854</v>
      </c>
      <c r="V34" s="112">
        <v>8.2525999999999993</v>
      </c>
      <c r="W34" s="112">
        <v>5.3555000000000001</v>
      </c>
      <c r="X34" s="112">
        <v>21.3796</v>
      </c>
      <c r="Y34" s="113"/>
      <c r="Z34" s="110">
        <v>11</v>
      </c>
      <c r="AA34" s="110">
        <v>5</v>
      </c>
      <c r="AB34" s="110">
        <v>6</v>
      </c>
      <c r="AC34" s="110">
        <v>6</v>
      </c>
      <c r="AD34" s="110">
        <v>5</v>
      </c>
      <c r="AE34" s="110">
        <v>4</v>
      </c>
      <c r="AF34" s="110">
        <v>4</v>
      </c>
      <c r="AG34" s="110">
        <v>3</v>
      </c>
      <c r="AH34" s="110">
        <v>5</v>
      </c>
      <c r="AI34" s="110">
        <v>7</v>
      </c>
      <c r="AJ34" s="110">
        <v>6</v>
      </c>
      <c r="AK34" s="110">
        <v>5</v>
      </c>
      <c r="AL34" s="110">
        <v>4</v>
      </c>
      <c r="AM34" s="110">
        <v>4</v>
      </c>
      <c r="AN34" s="110">
        <v>6</v>
      </c>
      <c r="AO34" s="109"/>
      <c r="AP34" s="112">
        <v>19.96</v>
      </c>
      <c r="AQ34" s="112">
        <v>23.48</v>
      </c>
      <c r="AR34" s="112">
        <v>18.57</v>
      </c>
      <c r="AS34" s="112">
        <v>14.97</v>
      </c>
      <c r="AT34" s="112">
        <v>25.05</v>
      </c>
      <c r="AU34" s="115"/>
      <c r="AV34" s="110">
        <v>4</v>
      </c>
      <c r="AW34" s="110">
        <v>4</v>
      </c>
      <c r="AX34" s="110">
        <v>4</v>
      </c>
      <c r="AY34" s="110">
        <v>3</v>
      </c>
      <c r="AZ34" s="110">
        <v>4</v>
      </c>
      <c r="BA34" s="260"/>
      <c r="BB34" s="112">
        <v>18.758165196577401</v>
      </c>
      <c r="BC34" s="290">
        <v>0.92824725816895803</v>
      </c>
      <c r="BD34" s="290">
        <v>7.4743272675610498E-2</v>
      </c>
      <c r="BE34" s="290">
        <v>0.22677582093445101</v>
      </c>
      <c r="BF34" s="109"/>
      <c r="BG34" s="112" t="s">
        <v>430</v>
      </c>
      <c r="BH34" s="112">
        <v>4.4875800000000003</v>
      </c>
      <c r="BI34" s="112">
        <v>85.016999999999996</v>
      </c>
      <c r="BJ34" s="112">
        <v>10.495419999999999</v>
      </c>
      <c r="BK34" s="109"/>
      <c r="BL34" s="118" t="s">
        <v>1701</v>
      </c>
      <c r="BM34" s="118" t="s">
        <v>1702</v>
      </c>
      <c r="BN34" s="118" t="s">
        <v>1703</v>
      </c>
      <c r="BO34" s="118" t="s">
        <v>1704</v>
      </c>
      <c r="BP34" s="118" t="s">
        <v>1705</v>
      </c>
      <c r="BQ34" s="109"/>
      <c r="BR34" s="119" t="s">
        <v>1488</v>
      </c>
    </row>
    <row r="35" spans="1:70" s="107" customFormat="1" ht="11" x14ac:dyDescent="0.3">
      <c r="A35" s="841" t="s">
        <v>1770</v>
      </c>
      <c r="B35" s="858"/>
      <c r="C35" s="843">
        <v>41275</v>
      </c>
      <c r="D35" s="858"/>
      <c r="E35" s="844">
        <v>18707.599999999999</v>
      </c>
      <c r="F35" s="858"/>
      <c r="G35" s="845">
        <v>314.20600000000002</v>
      </c>
      <c r="H35" s="859"/>
      <c r="I35" s="846">
        <v>0.23830000000000001</v>
      </c>
      <c r="J35" s="846">
        <v>1.6489</v>
      </c>
      <c r="K35" s="846">
        <v>3.9643000000000002</v>
      </c>
      <c r="L35" s="846">
        <v>19.537700000000001</v>
      </c>
      <c r="M35" s="846">
        <v>6.4968000000000004</v>
      </c>
      <c r="N35" s="848">
        <v>2.5087999999999999</v>
      </c>
      <c r="O35" s="846">
        <v>1.5379</v>
      </c>
      <c r="P35" s="846">
        <v>14.819599999999999</v>
      </c>
      <c r="Q35" s="846">
        <v>15.2303</v>
      </c>
      <c r="R35" s="846">
        <v>18.553000000000001</v>
      </c>
      <c r="S35" s="846">
        <v>21.825399999999998</v>
      </c>
      <c r="T35" s="846">
        <v>6.6764999999999999</v>
      </c>
      <c r="U35" s="846">
        <v>5.2271000000000001</v>
      </c>
      <c r="V35" s="846">
        <v>0.41830000000000001</v>
      </c>
      <c r="W35" s="846">
        <v>4.4901</v>
      </c>
      <c r="X35" s="846">
        <v>18.903600000000001</v>
      </c>
      <c r="Y35" s="859"/>
      <c r="Z35" s="844">
        <v>12</v>
      </c>
      <c r="AA35" s="844">
        <v>11</v>
      </c>
      <c r="AB35" s="844">
        <v>16</v>
      </c>
      <c r="AC35" s="844">
        <v>10</v>
      </c>
      <c r="AD35" s="844">
        <v>10</v>
      </c>
      <c r="AE35" s="844">
        <v>14</v>
      </c>
      <c r="AF35" s="844">
        <v>13</v>
      </c>
      <c r="AG35" s="844">
        <v>13</v>
      </c>
      <c r="AH35" s="844">
        <v>15</v>
      </c>
      <c r="AI35" s="844">
        <v>6</v>
      </c>
      <c r="AJ35" s="844">
        <v>10</v>
      </c>
      <c r="AK35" s="844">
        <v>10</v>
      </c>
      <c r="AL35" s="844">
        <v>13</v>
      </c>
      <c r="AM35" s="844">
        <v>14</v>
      </c>
      <c r="AN35" s="844">
        <v>12</v>
      </c>
      <c r="AO35" s="858"/>
      <c r="AP35" s="846">
        <v>19.079999999999998</v>
      </c>
      <c r="AQ35" s="846">
        <v>20.3</v>
      </c>
      <c r="AR35" s="846">
        <v>12.94</v>
      </c>
      <c r="AS35" s="846">
        <v>8.2100000000000009</v>
      </c>
      <c r="AT35" s="846">
        <v>13.8</v>
      </c>
      <c r="AU35" s="849"/>
      <c r="AV35" s="844">
        <v>5</v>
      </c>
      <c r="AW35" s="844">
        <v>12</v>
      </c>
      <c r="AX35" s="844">
        <v>15</v>
      </c>
      <c r="AY35" s="844">
        <v>13</v>
      </c>
      <c r="AZ35" s="844">
        <v>12</v>
      </c>
      <c r="BA35" s="851"/>
      <c r="BB35" s="846">
        <v>17.390084691744899</v>
      </c>
      <c r="BC35" s="852">
        <v>0.84602223578733704</v>
      </c>
      <c r="BD35" s="852">
        <v>5.5512611821508101E-2</v>
      </c>
      <c r="BE35" s="852">
        <v>-0.21396825122577501</v>
      </c>
      <c r="BF35" s="858"/>
      <c r="BG35" s="846">
        <v>6.6337900000000003</v>
      </c>
      <c r="BH35" s="846">
        <v>11.941700000000001</v>
      </c>
      <c r="BI35" s="846">
        <v>79.964500000000001</v>
      </c>
      <c r="BJ35" s="846">
        <v>1.46001</v>
      </c>
      <c r="BK35" s="858"/>
      <c r="BL35" s="860" t="s">
        <v>1707</v>
      </c>
      <c r="BM35" s="860" t="s">
        <v>1708</v>
      </c>
      <c r="BN35" s="860" t="s">
        <v>1709</v>
      </c>
      <c r="BO35" s="860" t="s">
        <v>1710</v>
      </c>
      <c r="BP35" s="860" t="s">
        <v>1711</v>
      </c>
      <c r="BQ35" s="858"/>
      <c r="BR35" s="856" t="s">
        <v>443</v>
      </c>
    </row>
    <row r="36" spans="1:70" s="107" customFormat="1" x14ac:dyDescent="0.25">
      <c r="A36" s="108" t="s">
        <v>1771</v>
      </c>
      <c r="B36" s="109"/>
      <c r="C36" s="734">
        <v>41771</v>
      </c>
      <c r="D36" s="109"/>
      <c r="E36" s="110">
        <v>17885.5</v>
      </c>
      <c r="F36" s="109"/>
      <c r="G36" s="111">
        <v>97.549099999999996</v>
      </c>
      <c r="H36" s="113"/>
      <c r="I36" s="112">
        <v>5.9999999999999995E-4</v>
      </c>
      <c r="J36" s="112">
        <v>2.0323000000000002</v>
      </c>
      <c r="K36" s="112">
        <v>6.6304999999999996</v>
      </c>
      <c r="L36" s="112">
        <v>26.411200000000001</v>
      </c>
      <c r="M36" s="112">
        <v>11.5044</v>
      </c>
      <c r="N36" s="114">
        <v>6.6783999999999999</v>
      </c>
      <c r="O36" s="112">
        <v>2.4952999999999999</v>
      </c>
      <c r="P36" s="112">
        <v>18.3599</v>
      </c>
      <c r="Q36" s="112">
        <v>20.158100000000001</v>
      </c>
      <c r="R36" s="112">
        <v>20.075700000000001</v>
      </c>
      <c r="S36" s="112">
        <v>28.31</v>
      </c>
      <c r="T36" s="112">
        <v>11.5146</v>
      </c>
      <c r="U36" s="112">
        <v>11.0863</v>
      </c>
      <c r="V36" s="112">
        <v>4.5980999999999996</v>
      </c>
      <c r="W36" s="112">
        <v>5.8484999999999996</v>
      </c>
      <c r="X36" s="112">
        <v>20.664200000000001</v>
      </c>
      <c r="Y36" s="113"/>
      <c r="Z36" s="110">
        <v>15</v>
      </c>
      <c r="AA36" s="110">
        <v>6</v>
      </c>
      <c r="AB36" s="110">
        <v>5</v>
      </c>
      <c r="AC36" s="110">
        <v>2</v>
      </c>
      <c r="AD36" s="110">
        <v>3</v>
      </c>
      <c r="AE36" s="110">
        <v>9</v>
      </c>
      <c r="AF36" s="110">
        <v>12</v>
      </c>
      <c r="AG36" s="110">
        <v>8</v>
      </c>
      <c r="AH36" s="110">
        <v>4</v>
      </c>
      <c r="AI36" s="110">
        <v>3</v>
      </c>
      <c r="AJ36" s="110">
        <v>2</v>
      </c>
      <c r="AK36" s="110">
        <v>4</v>
      </c>
      <c r="AL36" s="110">
        <v>5</v>
      </c>
      <c r="AM36" s="110">
        <v>8</v>
      </c>
      <c r="AN36" s="110">
        <v>5</v>
      </c>
      <c r="AO36" s="109"/>
      <c r="AP36" s="112">
        <v>19.97</v>
      </c>
      <c r="AQ36" s="112">
        <v>23.34</v>
      </c>
      <c r="AR36" s="112">
        <v>17.05</v>
      </c>
      <c r="AS36" s="112">
        <v>11.16</v>
      </c>
      <c r="AT36" s="112">
        <v>24.86</v>
      </c>
      <c r="AU36" s="115"/>
      <c r="AV36" s="110">
        <v>3</v>
      </c>
      <c r="AW36" s="110">
        <v>5</v>
      </c>
      <c r="AX36" s="110">
        <v>6</v>
      </c>
      <c r="AY36" s="110">
        <v>8</v>
      </c>
      <c r="AZ36" s="110">
        <v>5</v>
      </c>
      <c r="BA36" s="260"/>
      <c r="BB36" s="112">
        <v>19.7243733590327</v>
      </c>
      <c r="BC36" s="290">
        <v>0.97742542919719599</v>
      </c>
      <c r="BD36" s="290">
        <v>6.2324216149479701E-2</v>
      </c>
      <c r="BE36" s="290">
        <v>-0.13320446229643701</v>
      </c>
      <c r="BF36" s="109"/>
      <c r="BG36" s="112">
        <v>2.1158399999999999</v>
      </c>
      <c r="BH36" s="112">
        <v>26.9786</v>
      </c>
      <c r="BI36" s="112">
        <v>69.527799999999999</v>
      </c>
      <c r="BJ36" s="112">
        <v>1.3777600000000001</v>
      </c>
      <c r="BK36" s="109"/>
      <c r="BL36" s="118" t="s">
        <v>1713</v>
      </c>
      <c r="BM36" s="118" t="s">
        <v>1714</v>
      </c>
      <c r="BN36" s="118" t="s">
        <v>1715</v>
      </c>
      <c r="BO36" s="118" t="s">
        <v>1716</v>
      </c>
      <c r="BP36" s="118" t="s">
        <v>1717</v>
      </c>
      <c r="BQ36" s="109"/>
      <c r="BR36" s="119" t="s">
        <v>518</v>
      </c>
    </row>
    <row r="37" spans="1:70" s="107" customFormat="1" x14ac:dyDescent="0.25">
      <c r="A37" s="108" t="s">
        <v>1772</v>
      </c>
      <c r="B37" s="109"/>
      <c r="C37" s="734">
        <v>41275</v>
      </c>
      <c r="D37" s="109"/>
      <c r="E37" s="110">
        <v>14442.9</v>
      </c>
      <c r="F37" s="109"/>
      <c r="G37" s="111">
        <v>203.1027</v>
      </c>
      <c r="H37" s="113"/>
      <c r="I37" s="112">
        <v>0.74239999999999995</v>
      </c>
      <c r="J37" s="112">
        <v>1.9377</v>
      </c>
      <c r="K37" s="112">
        <v>5.6398000000000001</v>
      </c>
      <c r="L37" s="112">
        <v>20.497199999999999</v>
      </c>
      <c r="M37" s="112">
        <v>8.2916000000000007</v>
      </c>
      <c r="N37" s="114">
        <v>4.7137000000000002</v>
      </c>
      <c r="O37" s="112">
        <v>0.65180000000000005</v>
      </c>
      <c r="P37" s="112">
        <v>18.364000000000001</v>
      </c>
      <c r="Q37" s="112">
        <v>19.491099999999999</v>
      </c>
      <c r="R37" s="112">
        <v>16.580300000000001</v>
      </c>
      <c r="S37" s="112">
        <v>23.1646</v>
      </c>
      <c r="T37" s="112">
        <v>8.6731999999999996</v>
      </c>
      <c r="U37" s="112">
        <v>8.7197999999999993</v>
      </c>
      <c r="V37" s="112">
        <v>2.1547000000000001</v>
      </c>
      <c r="W37" s="112">
        <v>4.8299000000000003</v>
      </c>
      <c r="X37" s="112">
        <v>20.090199999999999</v>
      </c>
      <c r="Y37" s="113"/>
      <c r="Z37" s="110">
        <v>3</v>
      </c>
      <c r="AA37" s="110">
        <v>7</v>
      </c>
      <c r="AB37" s="110">
        <v>7</v>
      </c>
      <c r="AC37" s="110">
        <v>8</v>
      </c>
      <c r="AD37" s="110">
        <v>7</v>
      </c>
      <c r="AE37" s="110">
        <v>12</v>
      </c>
      <c r="AF37" s="110">
        <v>15</v>
      </c>
      <c r="AG37" s="110">
        <v>7</v>
      </c>
      <c r="AH37" s="110">
        <v>6</v>
      </c>
      <c r="AI37" s="110">
        <v>9</v>
      </c>
      <c r="AJ37" s="110">
        <v>8</v>
      </c>
      <c r="AK37" s="110">
        <v>7</v>
      </c>
      <c r="AL37" s="110">
        <v>8</v>
      </c>
      <c r="AM37" s="110">
        <v>12</v>
      </c>
      <c r="AN37" s="110">
        <v>8</v>
      </c>
      <c r="AO37" s="109"/>
      <c r="AP37" s="112">
        <v>18.45</v>
      </c>
      <c r="AQ37" s="112">
        <v>22.08</v>
      </c>
      <c r="AR37" s="112">
        <v>16.77</v>
      </c>
      <c r="AS37" s="112">
        <v>9.32</v>
      </c>
      <c r="AT37" s="112">
        <v>16.91</v>
      </c>
      <c r="AU37" s="115"/>
      <c r="AV37" s="110">
        <v>8</v>
      </c>
      <c r="AW37" s="110">
        <v>7</v>
      </c>
      <c r="AX37" s="110">
        <v>7</v>
      </c>
      <c r="AY37" s="110">
        <v>9</v>
      </c>
      <c r="AZ37" s="110">
        <v>9</v>
      </c>
      <c r="BA37" s="260"/>
      <c r="BB37" s="112">
        <v>18.156289652548999</v>
      </c>
      <c r="BC37" s="290">
        <v>0.90098577757680798</v>
      </c>
      <c r="BD37" s="290">
        <v>6.5947457440043794E-2</v>
      </c>
      <c r="BE37" s="290">
        <v>-1.25090866969222E-2</v>
      </c>
      <c r="BF37" s="109"/>
      <c r="BG37" s="112">
        <v>9.3997299999999999</v>
      </c>
      <c r="BH37" s="112">
        <v>4.0081499999999997</v>
      </c>
      <c r="BI37" s="112">
        <v>82.712800000000001</v>
      </c>
      <c r="BJ37" s="112">
        <v>3.8793199999999999</v>
      </c>
      <c r="BK37" s="109"/>
      <c r="BL37" s="118" t="s">
        <v>1719</v>
      </c>
      <c r="BM37" s="118" t="s">
        <v>1720</v>
      </c>
      <c r="BN37" s="118" t="s">
        <v>1721</v>
      </c>
      <c r="BO37" s="118" t="s">
        <v>1722</v>
      </c>
      <c r="BP37" s="118" t="s">
        <v>1723</v>
      </c>
      <c r="BQ37" s="109"/>
      <c r="BR37" s="119" t="s">
        <v>518</v>
      </c>
    </row>
    <row r="38" spans="1:70" s="107" customFormat="1" x14ac:dyDescent="0.25">
      <c r="A38" s="108" t="s">
        <v>1773</v>
      </c>
      <c r="B38" s="109"/>
      <c r="C38" s="734">
        <v>43511</v>
      </c>
      <c r="D38" s="109"/>
      <c r="E38" s="110">
        <v>13933</v>
      </c>
      <c r="F38" s="109"/>
      <c r="G38" s="111">
        <v>44.51</v>
      </c>
      <c r="H38" s="113"/>
      <c r="I38" s="112">
        <v>0.40600000000000003</v>
      </c>
      <c r="J38" s="112">
        <v>1.1820999999999999</v>
      </c>
      <c r="K38" s="112">
        <v>4.2877000000000001</v>
      </c>
      <c r="L38" s="112">
        <v>18.032399999999999</v>
      </c>
      <c r="M38" s="112">
        <v>4.0438999999999998</v>
      </c>
      <c r="N38" s="114">
        <v>3.6804000000000001</v>
      </c>
      <c r="O38" s="112">
        <v>2.7614000000000001</v>
      </c>
      <c r="P38" s="112">
        <v>15.68</v>
      </c>
      <c r="Q38" s="112">
        <v>18.2895</v>
      </c>
      <c r="R38" s="112" t="s">
        <v>430</v>
      </c>
      <c r="S38" s="112">
        <v>19.106200000000001</v>
      </c>
      <c r="T38" s="112">
        <v>4.2633000000000001</v>
      </c>
      <c r="U38" s="112">
        <v>5.4739000000000004</v>
      </c>
      <c r="V38" s="112">
        <v>1.3203</v>
      </c>
      <c r="W38" s="112">
        <v>4.2877000000000001</v>
      </c>
      <c r="X38" s="112">
        <v>22.495100000000001</v>
      </c>
      <c r="Y38" s="113"/>
      <c r="Z38" s="110">
        <v>7</v>
      </c>
      <c r="AA38" s="110">
        <v>16</v>
      </c>
      <c r="AB38" s="110">
        <v>13</v>
      </c>
      <c r="AC38" s="110">
        <v>15</v>
      </c>
      <c r="AD38" s="110">
        <v>14</v>
      </c>
      <c r="AE38" s="110">
        <v>13</v>
      </c>
      <c r="AF38" s="110">
        <v>11</v>
      </c>
      <c r="AG38" s="110">
        <v>11</v>
      </c>
      <c r="AH38" s="110">
        <v>9</v>
      </c>
      <c r="AI38" s="110" t="s">
        <v>430</v>
      </c>
      <c r="AJ38" s="110">
        <v>15</v>
      </c>
      <c r="AK38" s="110">
        <v>14</v>
      </c>
      <c r="AL38" s="110">
        <v>12</v>
      </c>
      <c r="AM38" s="110">
        <v>13</v>
      </c>
      <c r="AN38" s="110">
        <v>14</v>
      </c>
      <c r="AO38" s="109"/>
      <c r="AP38" s="112" t="s">
        <v>430</v>
      </c>
      <c r="AQ38" s="112">
        <v>22.12</v>
      </c>
      <c r="AR38" s="112">
        <v>14.07</v>
      </c>
      <c r="AS38" s="112">
        <v>8.83</v>
      </c>
      <c r="AT38" s="112">
        <v>11.99</v>
      </c>
      <c r="AU38" s="115"/>
      <c r="AV38" s="110" t="s">
        <v>430</v>
      </c>
      <c r="AW38" s="110">
        <v>6</v>
      </c>
      <c r="AX38" s="110">
        <v>12</v>
      </c>
      <c r="AY38" s="110">
        <v>11</v>
      </c>
      <c r="AZ38" s="110">
        <v>14</v>
      </c>
      <c r="BA38" s="260"/>
      <c r="BB38" s="112">
        <v>16.626285755860401</v>
      </c>
      <c r="BC38" s="290">
        <v>0.82679134691948297</v>
      </c>
      <c r="BD38" s="290">
        <v>6.0451088848911302E-2</v>
      </c>
      <c r="BE38" s="290">
        <v>-0.14745273861809899</v>
      </c>
      <c r="BF38" s="109"/>
      <c r="BG38" s="112">
        <v>8.2075399999999998</v>
      </c>
      <c r="BH38" s="112">
        <v>17.633700000000001</v>
      </c>
      <c r="BI38" s="112">
        <v>69.623599999999996</v>
      </c>
      <c r="BJ38" s="112">
        <v>4.5351600000000003</v>
      </c>
      <c r="BK38" s="109"/>
      <c r="BL38" s="118" t="s">
        <v>479</v>
      </c>
      <c r="BM38" s="118" t="s">
        <v>1725</v>
      </c>
      <c r="BN38" s="118" t="s">
        <v>1726</v>
      </c>
      <c r="BO38" s="118" t="s">
        <v>1727</v>
      </c>
      <c r="BP38" s="118" t="s">
        <v>1728</v>
      </c>
      <c r="BQ38" s="109"/>
      <c r="BR38" s="119" t="s">
        <v>518</v>
      </c>
    </row>
    <row r="39" spans="1:70" s="107" customFormat="1" x14ac:dyDescent="0.25">
      <c r="A39" s="108" t="s">
        <v>1774</v>
      </c>
      <c r="B39" s="109"/>
      <c r="C39" s="734">
        <v>43403</v>
      </c>
      <c r="D39" s="109"/>
      <c r="E39" s="110">
        <v>13110.4</v>
      </c>
      <c r="F39" s="109"/>
      <c r="G39" s="111">
        <v>51.98</v>
      </c>
      <c r="H39" s="113"/>
      <c r="I39" s="112">
        <v>0.77549999999999997</v>
      </c>
      <c r="J39" s="112">
        <v>2.464</v>
      </c>
      <c r="K39" s="112">
        <v>9.5007000000000001</v>
      </c>
      <c r="L39" s="112">
        <v>24.4434</v>
      </c>
      <c r="M39" s="112">
        <v>11.3062</v>
      </c>
      <c r="N39" s="114">
        <v>12.6816</v>
      </c>
      <c r="O39" s="112">
        <v>12.187099999999999</v>
      </c>
      <c r="P39" s="112">
        <v>25.618200000000002</v>
      </c>
      <c r="Q39" s="112">
        <v>22.399799999999999</v>
      </c>
      <c r="R39" s="112" t="s">
        <v>430</v>
      </c>
      <c r="S39" s="112">
        <v>26.626100000000001</v>
      </c>
      <c r="T39" s="112">
        <v>11.7369</v>
      </c>
      <c r="U39" s="112">
        <v>14.3674</v>
      </c>
      <c r="V39" s="112">
        <v>9.9407999999999994</v>
      </c>
      <c r="W39" s="112">
        <v>8.0890000000000004</v>
      </c>
      <c r="X39" s="112">
        <v>24.026599999999998</v>
      </c>
      <c r="Y39" s="113"/>
      <c r="Z39" s="110">
        <v>1</v>
      </c>
      <c r="AA39" s="110">
        <v>3</v>
      </c>
      <c r="AB39" s="110">
        <v>2</v>
      </c>
      <c r="AC39" s="110">
        <v>3</v>
      </c>
      <c r="AD39" s="110">
        <v>4</v>
      </c>
      <c r="AE39" s="110">
        <v>2</v>
      </c>
      <c r="AF39" s="110">
        <v>2</v>
      </c>
      <c r="AG39" s="110">
        <v>2</v>
      </c>
      <c r="AH39" s="110">
        <v>1</v>
      </c>
      <c r="AI39" s="110" t="s">
        <v>430</v>
      </c>
      <c r="AJ39" s="110">
        <v>3</v>
      </c>
      <c r="AK39" s="110">
        <v>3</v>
      </c>
      <c r="AL39" s="110">
        <v>3</v>
      </c>
      <c r="AM39" s="110">
        <v>2</v>
      </c>
      <c r="AN39" s="110">
        <v>1</v>
      </c>
      <c r="AO39" s="109"/>
      <c r="AP39" s="112" t="s">
        <v>430</v>
      </c>
      <c r="AQ39" s="112">
        <v>26.44</v>
      </c>
      <c r="AR39" s="112">
        <v>22.52</v>
      </c>
      <c r="AS39" s="112">
        <v>18.53</v>
      </c>
      <c r="AT39" s="112">
        <v>26.55</v>
      </c>
      <c r="AU39" s="115"/>
      <c r="AV39" s="110" t="s">
        <v>430</v>
      </c>
      <c r="AW39" s="110">
        <v>1</v>
      </c>
      <c r="AX39" s="110">
        <v>2</v>
      </c>
      <c r="AY39" s="110">
        <v>1</v>
      </c>
      <c r="AZ39" s="110">
        <v>2</v>
      </c>
      <c r="BA39" s="260"/>
      <c r="BB39" s="112">
        <v>18.554836086638399</v>
      </c>
      <c r="BC39" s="290">
        <v>0.91026811911971595</v>
      </c>
      <c r="BD39" s="290">
        <v>9.3014712902240407E-2</v>
      </c>
      <c r="BE39" s="290">
        <v>0.57336563316621503</v>
      </c>
      <c r="BF39" s="109"/>
      <c r="BG39" s="112">
        <v>14.542999999999999</v>
      </c>
      <c r="BH39" s="112">
        <v>18.642399999999999</v>
      </c>
      <c r="BI39" s="112">
        <v>64.475099999999998</v>
      </c>
      <c r="BJ39" s="112">
        <v>2.3395000000000001</v>
      </c>
      <c r="BK39" s="109"/>
      <c r="BL39" s="118" t="s">
        <v>1730</v>
      </c>
      <c r="BM39" s="118" t="s">
        <v>1731</v>
      </c>
      <c r="BN39" s="118" t="s">
        <v>1732</v>
      </c>
      <c r="BO39" s="118" t="s">
        <v>1733</v>
      </c>
      <c r="BP39" s="118" t="s">
        <v>1734</v>
      </c>
      <c r="BQ39" s="109"/>
      <c r="BR39" s="119" t="s">
        <v>518</v>
      </c>
    </row>
    <row r="40" spans="1:70" s="107" customFormat="1" x14ac:dyDescent="0.25">
      <c r="A40" s="108" t="s">
        <v>1775</v>
      </c>
      <c r="B40" s="109"/>
      <c r="C40" s="734">
        <v>43416</v>
      </c>
      <c r="D40" s="109"/>
      <c r="E40" s="110">
        <v>12480.3</v>
      </c>
      <c r="F40" s="109"/>
      <c r="G40" s="111">
        <v>42.801499999999997</v>
      </c>
      <c r="H40" s="113"/>
      <c r="I40" s="112">
        <v>-6.8400000000000002E-2</v>
      </c>
      <c r="J40" s="112">
        <v>1.2435</v>
      </c>
      <c r="K40" s="112">
        <v>7.6395999999999997</v>
      </c>
      <c r="L40" s="112">
        <v>22.185300000000002</v>
      </c>
      <c r="M40" s="112">
        <v>3.0941999999999998</v>
      </c>
      <c r="N40" s="114">
        <v>-4.2747999999999999</v>
      </c>
      <c r="O40" s="112">
        <v>-0.75839999999999996</v>
      </c>
      <c r="P40" s="112">
        <v>13.944699999999999</v>
      </c>
      <c r="Q40" s="112">
        <v>16.912400000000002</v>
      </c>
      <c r="R40" s="112" t="s">
        <v>430</v>
      </c>
      <c r="S40" s="112">
        <v>24.7821</v>
      </c>
      <c r="T40" s="112">
        <v>3.0154999999999998</v>
      </c>
      <c r="U40" s="112">
        <v>-3.5922000000000001</v>
      </c>
      <c r="V40" s="112">
        <v>-6.1670999999999996</v>
      </c>
      <c r="W40" s="112">
        <v>6.2560000000000002</v>
      </c>
      <c r="X40" s="112">
        <v>21.025700000000001</v>
      </c>
      <c r="Y40" s="113"/>
      <c r="Z40" s="110">
        <v>16</v>
      </c>
      <c r="AA40" s="110">
        <v>15</v>
      </c>
      <c r="AB40" s="110">
        <v>3</v>
      </c>
      <c r="AC40" s="110">
        <v>5</v>
      </c>
      <c r="AD40" s="110">
        <v>15</v>
      </c>
      <c r="AE40" s="110">
        <v>16</v>
      </c>
      <c r="AF40" s="110">
        <v>16</v>
      </c>
      <c r="AG40" s="110">
        <v>15</v>
      </c>
      <c r="AH40" s="110">
        <v>12</v>
      </c>
      <c r="AI40" s="110" t="s">
        <v>430</v>
      </c>
      <c r="AJ40" s="110">
        <v>4</v>
      </c>
      <c r="AK40" s="110">
        <v>15</v>
      </c>
      <c r="AL40" s="110">
        <v>16</v>
      </c>
      <c r="AM40" s="110">
        <v>16</v>
      </c>
      <c r="AN40" s="110">
        <v>3</v>
      </c>
      <c r="AO40" s="109"/>
      <c r="AP40" s="112" t="s">
        <v>430</v>
      </c>
      <c r="AQ40" s="112">
        <v>20.81</v>
      </c>
      <c r="AR40" s="112">
        <v>13.26</v>
      </c>
      <c r="AS40" s="112">
        <v>5.2</v>
      </c>
      <c r="AT40" s="112">
        <v>7.96</v>
      </c>
      <c r="AU40" s="115"/>
      <c r="AV40" s="110" t="s">
        <v>430</v>
      </c>
      <c r="AW40" s="110">
        <v>11</v>
      </c>
      <c r="AX40" s="110">
        <v>13</v>
      </c>
      <c r="AY40" s="110">
        <v>15</v>
      </c>
      <c r="AZ40" s="110">
        <v>15</v>
      </c>
      <c r="BA40" s="260"/>
      <c r="BB40" s="112">
        <v>18.022918303736699</v>
      </c>
      <c r="BC40" s="290">
        <v>0.87809683595020405</v>
      </c>
      <c r="BD40" s="290">
        <v>4.8794362087426602E-2</v>
      </c>
      <c r="BE40" s="290">
        <v>-0.34463179133143601</v>
      </c>
      <c r="BF40" s="109"/>
      <c r="BG40" s="112" t="s">
        <v>430</v>
      </c>
      <c r="BH40" s="112">
        <v>7.4168799999999999</v>
      </c>
      <c r="BI40" s="112">
        <v>83.659099999999995</v>
      </c>
      <c r="BJ40" s="112">
        <v>8.9240200000000005</v>
      </c>
      <c r="BK40" s="109"/>
      <c r="BL40" s="118" t="s">
        <v>1736</v>
      </c>
      <c r="BM40" s="118" t="s">
        <v>1737</v>
      </c>
      <c r="BN40" s="118" t="s">
        <v>1738</v>
      </c>
      <c r="BO40" s="118" t="s">
        <v>1739</v>
      </c>
      <c r="BP40" s="118" t="s">
        <v>1740</v>
      </c>
      <c r="BQ40" s="109"/>
      <c r="BR40" s="119" t="s">
        <v>525</v>
      </c>
    </row>
    <row r="41" spans="1:70" s="107" customFormat="1" x14ac:dyDescent="0.25">
      <c r="A41" s="108" t="s">
        <v>1776</v>
      </c>
      <c r="B41" s="109"/>
      <c r="C41" s="734">
        <v>41276</v>
      </c>
      <c r="D41" s="109"/>
      <c r="E41" s="110">
        <v>9435.83</v>
      </c>
      <c r="F41" s="109"/>
      <c r="G41" s="111">
        <v>101.94</v>
      </c>
      <c r="H41" s="113"/>
      <c r="I41" s="112">
        <v>0.2261</v>
      </c>
      <c r="J41" s="112">
        <v>2.1648000000000001</v>
      </c>
      <c r="K41" s="112">
        <v>5.1795</v>
      </c>
      <c r="L41" s="112">
        <v>18.5487</v>
      </c>
      <c r="M41" s="112">
        <v>5.2229999999999999</v>
      </c>
      <c r="N41" s="114">
        <v>5.3860999999999999</v>
      </c>
      <c r="O41" s="112">
        <v>2.8119999999999998</v>
      </c>
      <c r="P41" s="112">
        <v>15.1408</v>
      </c>
      <c r="Q41" s="112">
        <v>17.373899999999999</v>
      </c>
      <c r="R41" s="112">
        <v>17.589500000000001</v>
      </c>
      <c r="S41" s="112">
        <v>21.0976</v>
      </c>
      <c r="T41" s="112">
        <v>5.1904000000000003</v>
      </c>
      <c r="U41" s="112">
        <v>4.6612</v>
      </c>
      <c r="V41" s="112">
        <v>2.5760000000000001</v>
      </c>
      <c r="W41" s="112">
        <v>4.8117999999999999</v>
      </c>
      <c r="X41" s="112">
        <v>16.989999999999998</v>
      </c>
      <c r="Y41" s="113"/>
      <c r="Z41" s="110">
        <v>13</v>
      </c>
      <c r="AA41" s="110">
        <v>4</v>
      </c>
      <c r="AB41" s="110">
        <v>9</v>
      </c>
      <c r="AC41" s="110">
        <v>14</v>
      </c>
      <c r="AD41" s="110">
        <v>13</v>
      </c>
      <c r="AE41" s="110">
        <v>11</v>
      </c>
      <c r="AF41" s="110">
        <v>10</v>
      </c>
      <c r="AG41" s="110">
        <v>12</v>
      </c>
      <c r="AH41" s="110">
        <v>11</v>
      </c>
      <c r="AI41" s="110">
        <v>8</v>
      </c>
      <c r="AJ41" s="110">
        <v>11</v>
      </c>
      <c r="AK41" s="110">
        <v>13</v>
      </c>
      <c r="AL41" s="110">
        <v>14</v>
      </c>
      <c r="AM41" s="110">
        <v>10</v>
      </c>
      <c r="AN41" s="110">
        <v>9</v>
      </c>
      <c r="AO41" s="109"/>
      <c r="AP41" s="112">
        <v>18.829999999999998</v>
      </c>
      <c r="AQ41" s="112">
        <v>20.91</v>
      </c>
      <c r="AR41" s="112">
        <v>14.3</v>
      </c>
      <c r="AS41" s="112">
        <v>8.9499999999999993</v>
      </c>
      <c r="AT41" s="112">
        <v>13.11</v>
      </c>
      <c r="AU41" s="115"/>
      <c r="AV41" s="110">
        <v>7</v>
      </c>
      <c r="AW41" s="110">
        <v>10</v>
      </c>
      <c r="AX41" s="110">
        <v>11</v>
      </c>
      <c r="AY41" s="110">
        <v>10</v>
      </c>
      <c r="AZ41" s="110">
        <v>13</v>
      </c>
      <c r="BA41" s="260"/>
      <c r="BB41" s="112">
        <v>15.2320856601975</v>
      </c>
      <c r="BC41" s="290">
        <v>0.740557114733846</v>
      </c>
      <c r="BD41" s="290">
        <v>6.3811975107907704E-2</v>
      </c>
      <c r="BE41" s="290">
        <v>-6.03316320498462E-2</v>
      </c>
      <c r="BF41" s="109"/>
      <c r="BG41" s="112">
        <v>7.6128499999999999</v>
      </c>
      <c r="BH41" s="112">
        <v>4.2643500000000003</v>
      </c>
      <c r="BI41" s="112">
        <v>82.186800000000005</v>
      </c>
      <c r="BJ41" s="112">
        <v>5.9359999999999999</v>
      </c>
      <c r="BK41" s="109"/>
      <c r="BL41" s="118" t="s">
        <v>1742</v>
      </c>
      <c r="BM41" s="118" t="s">
        <v>1743</v>
      </c>
      <c r="BN41" s="118" t="s">
        <v>1744</v>
      </c>
      <c r="BO41" s="118" t="s">
        <v>1745</v>
      </c>
      <c r="BP41" s="118" t="s">
        <v>1012</v>
      </c>
      <c r="BQ41" s="109"/>
      <c r="BR41" s="119" t="s">
        <v>518</v>
      </c>
    </row>
    <row r="42" spans="1:70" s="107" customFormat="1" x14ac:dyDescent="0.25">
      <c r="A42" s="108" t="s">
        <v>1777</v>
      </c>
      <c r="B42" s="109"/>
      <c r="C42" s="734">
        <v>45286</v>
      </c>
      <c r="D42" s="109"/>
      <c r="E42" s="110">
        <v>7104.47</v>
      </c>
      <c r="F42" s="109"/>
      <c r="G42" s="111">
        <v>16.552499999999998</v>
      </c>
      <c r="H42" s="113"/>
      <c r="I42" s="112">
        <v>0.36320000000000002</v>
      </c>
      <c r="J42" s="112">
        <v>2.4954000000000001</v>
      </c>
      <c r="K42" s="112">
        <v>9.7616999999999994</v>
      </c>
      <c r="L42" s="112">
        <v>29.120699999999999</v>
      </c>
      <c r="M42" s="112">
        <v>15.1671</v>
      </c>
      <c r="N42" s="114">
        <v>16.646599999999999</v>
      </c>
      <c r="O42" s="112">
        <v>16.7989</v>
      </c>
      <c r="P42" s="112" t="s">
        <v>430</v>
      </c>
      <c r="Q42" s="112" t="s">
        <v>430</v>
      </c>
      <c r="R42" s="112" t="s">
        <v>430</v>
      </c>
      <c r="S42" s="112">
        <v>31.8263</v>
      </c>
      <c r="T42" s="112">
        <v>15.496499999999999</v>
      </c>
      <c r="U42" s="112">
        <v>17.669799999999999</v>
      </c>
      <c r="V42" s="112">
        <v>14.1906</v>
      </c>
      <c r="W42" s="112">
        <v>7.5815999999999999</v>
      </c>
      <c r="X42" s="112">
        <v>22.374099999999999</v>
      </c>
      <c r="Y42" s="113"/>
      <c r="Z42" s="110">
        <v>9</v>
      </c>
      <c r="AA42" s="110">
        <v>2</v>
      </c>
      <c r="AB42" s="110">
        <v>1</v>
      </c>
      <c r="AC42" s="110">
        <v>1</v>
      </c>
      <c r="AD42" s="110">
        <v>1</v>
      </c>
      <c r="AE42" s="110">
        <v>1</v>
      </c>
      <c r="AF42" s="110">
        <v>1</v>
      </c>
      <c r="AG42" s="110" t="s">
        <v>430</v>
      </c>
      <c r="AH42" s="110" t="s">
        <v>430</v>
      </c>
      <c r="AI42" s="110" t="s">
        <v>430</v>
      </c>
      <c r="AJ42" s="110">
        <v>1</v>
      </c>
      <c r="AK42" s="110">
        <v>1</v>
      </c>
      <c r="AL42" s="110">
        <v>1</v>
      </c>
      <c r="AM42" s="110">
        <v>1</v>
      </c>
      <c r="AN42" s="110">
        <v>2</v>
      </c>
      <c r="AO42" s="109"/>
      <c r="AP42" s="112" t="s">
        <v>430</v>
      </c>
      <c r="AQ42" s="112" t="s">
        <v>430</v>
      </c>
      <c r="AR42" s="112" t="s">
        <v>430</v>
      </c>
      <c r="AS42" s="112" t="s">
        <v>430</v>
      </c>
      <c r="AT42" s="112">
        <v>35.04</v>
      </c>
      <c r="AU42" s="115"/>
      <c r="AV42" s="110" t="s">
        <v>430</v>
      </c>
      <c r="AW42" s="110" t="s">
        <v>430</v>
      </c>
      <c r="AX42" s="110" t="s">
        <v>430</v>
      </c>
      <c r="AY42" s="110" t="s">
        <v>430</v>
      </c>
      <c r="AZ42" s="110">
        <v>1</v>
      </c>
      <c r="BA42" s="260"/>
      <c r="BB42" s="112">
        <v>20.671735229688402</v>
      </c>
      <c r="BC42" s="290">
        <v>0.97394751088512999</v>
      </c>
      <c r="BD42" s="290">
        <v>6.9911039099845196E-2</v>
      </c>
      <c r="BE42" s="290">
        <v>0.98442714646440199</v>
      </c>
      <c r="BF42" s="109"/>
      <c r="BG42" s="112">
        <v>2.8681399999999999</v>
      </c>
      <c r="BH42" s="112">
        <v>10.511100000000001</v>
      </c>
      <c r="BI42" s="112">
        <v>82.956500000000005</v>
      </c>
      <c r="BJ42" s="112">
        <v>3.6642600000000001</v>
      </c>
      <c r="BK42" s="109"/>
      <c r="BL42" s="118" t="s">
        <v>1747</v>
      </c>
      <c r="BM42" s="118" t="s">
        <v>1748</v>
      </c>
      <c r="BN42" s="118" t="s">
        <v>1749</v>
      </c>
      <c r="BO42" s="118" t="s">
        <v>1750</v>
      </c>
      <c r="BP42" s="118" t="s">
        <v>1751</v>
      </c>
      <c r="BQ42" s="109"/>
      <c r="BR42" s="119" t="s">
        <v>443</v>
      </c>
    </row>
    <row r="43" spans="1:70" s="107" customFormat="1" x14ac:dyDescent="0.25">
      <c r="A43" s="108" t="s">
        <v>1778</v>
      </c>
      <c r="B43" s="109"/>
      <c r="C43" s="734">
        <v>43503</v>
      </c>
      <c r="D43" s="109"/>
      <c r="E43" s="110">
        <v>6513.83</v>
      </c>
      <c r="F43" s="109"/>
      <c r="G43" s="111">
        <v>51.877000000000002</v>
      </c>
      <c r="H43" s="113"/>
      <c r="I43" s="112">
        <v>0.3987</v>
      </c>
      <c r="J43" s="112">
        <v>1.7017</v>
      </c>
      <c r="K43" s="112">
        <v>4.3068</v>
      </c>
      <c r="L43" s="112">
        <v>19.1233</v>
      </c>
      <c r="M43" s="112">
        <v>6.3968999999999996</v>
      </c>
      <c r="N43" s="114">
        <v>7.6375999999999999</v>
      </c>
      <c r="O43" s="112">
        <v>6.0198999999999998</v>
      </c>
      <c r="P43" s="112">
        <v>19.660399999999999</v>
      </c>
      <c r="Q43" s="112">
        <v>19.482800000000001</v>
      </c>
      <c r="R43" s="112" t="s">
        <v>430</v>
      </c>
      <c r="S43" s="112">
        <v>21.012899999999998</v>
      </c>
      <c r="T43" s="112">
        <v>6.0835999999999997</v>
      </c>
      <c r="U43" s="112">
        <v>8.5952000000000002</v>
      </c>
      <c r="V43" s="112">
        <v>4.7554999999999996</v>
      </c>
      <c r="W43" s="112">
        <v>4.6245000000000003</v>
      </c>
      <c r="X43" s="112">
        <v>24.988299999999999</v>
      </c>
      <c r="Y43" s="113"/>
      <c r="Z43" s="110">
        <v>8</v>
      </c>
      <c r="AA43" s="110">
        <v>10</v>
      </c>
      <c r="AB43" s="110">
        <v>12</v>
      </c>
      <c r="AC43" s="110">
        <v>13</v>
      </c>
      <c r="AD43" s="110">
        <v>11</v>
      </c>
      <c r="AE43" s="110">
        <v>7</v>
      </c>
      <c r="AF43" s="110">
        <v>7</v>
      </c>
      <c r="AG43" s="110">
        <v>5</v>
      </c>
      <c r="AH43" s="110">
        <v>7</v>
      </c>
      <c r="AI43" s="110" t="s">
        <v>430</v>
      </c>
      <c r="AJ43" s="110">
        <v>13</v>
      </c>
      <c r="AK43" s="110">
        <v>11</v>
      </c>
      <c r="AL43" s="110">
        <v>9</v>
      </c>
      <c r="AM43" s="110">
        <v>7</v>
      </c>
      <c r="AN43" s="110">
        <v>10</v>
      </c>
      <c r="AO43" s="109"/>
      <c r="AP43" s="112" t="s">
        <v>430</v>
      </c>
      <c r="AQ43" s="112">
        <v>23.85</v>
      </c>
      <c r="AR43" s="112">
        <v>17.57</v>
      </c>
      <c r="AS43" s="112">
        <v>12.1</v>
      </c>
      <c r="AT43" s="112">
        <v>16.57</v>
      </c>
      <c r="AU43" s="115"/>
      <c r="AV43" s="110" t="s">
        <v>430</v>
      </c>
      <c r="AW43" s="110">
        <v>3</v>
      </c>
      <c r="AX43" s="110">
        <v>5</v>
      </c>
      <c r="AY43" s="110">
        <v>6</v>
      </c>
      <c r="AZ43" s="110">
        <v>10</v>
      </c>
      <c r="BA43" s="260"/>
      <c r="BB43" s="112">
        <v>16.215402109567101</v>
      </c>
      <c r="BC43" s="290">
        <v>0.80765499644428496</v>
      </c>
      <c r="BD43" s="290">
        <v>7.8380718253826004E-2</v>
      </c>
      <c r="BE43" s="290">
        <v>0.14512071969947199</v>
      </c>
      <c r="BF43" s="109"/>
      <c r="BG43" s="112" t="s">
        <v>430</v>
      </c>
      <c r="BH43" s="112">
        <v>29.3185</v>
      </c>
      <c r="BI43" s="112">
        <v>68.063500000000005</v>
      </c>
      <c r="BJ43" s="112">
        <v>2.6179999999999999</v>
      </c>
      <c r="BK43" s="109"/>
      <c r="BL43" s="118" t="s">
        <v>1753</v>
      </c>
      <c r="BM43" s="118" t="s">
        <v>1754</v>
      </c>
      <c r="BN43" s="118" t="s">
        <v>1755</v>
      </c>
      <c r="BO43" s="118" t="s">
        <v>1756</v>
      </c>
      <c r="BP43" s="118" t="s">
        <v>1757</v>
      </c>
      <c r="BQ43" s="109"/>
      <c r="BR43" s="119" t="s">
        <v>476</v>
      </c>
    </row>
    <row r="44" spans="1:70" s="107" customFormat="1" x14ac:dyDescent="0.25">
      <c r="A44" s="108" t="s">
        <v>1779</v>
      </c>
      <c r="B44" s="109"/>
      <c r="C44" s="734">
        <v>41275</v>
      </c>
      <c r="D44" s="109"/>
      <c r="E44" s="110">
        <v>5681.99</v>
      </c>
      <c r="F44" s="109"/>
      <c r="G44" s="111">
        <v>108.6854</v>
      </c>
      <c r="H44" s="113"/>
      <c r="I44" s="112">
        <v>0.31330000000000002</v>
      </c>
      <c r="J44" s="112">
        <v>1.4741</v>
      </c>
      <c r="K44" s="112">
        <v>4.9709000000000003</v>
      </c>
      <c r="L44" s="112">
        <v>22.327300000000001</v>
      </c>
      <c r="M44" s="112">
        <v>12.144</v>
      </c>
      <c r="N44" s="114">
        <v>12.157999999999999</v>
      </c>
      <c r="O44" s="112">
        <v>6.2602000000000002</v>
      </c>
      <c r="P44" s="112">
        <v>18.808900000000001</v>
      </c>
      <c r="Q44" s="112">
        <v>15.2919</v>
      </c>
      <c r="R44" s="112">
        <v>14.641999999999999</v>
      </c>
      <c r="S44" s="112">
        <v>24.677399999999999</v>
      </c>
      <c r="T44" s="112">
        <v>12.4559</v>
      </c>
      <c r="U44" s="112">
        <v>14.8337</v>
      </c>
      <c r="V44" s="112">
        <v>9.0594000000000001</v>
      </c>
      <c r="W44" s="112">
        <v>3.9693999999999998</v>
      </c>
      <c r="X44" s="112">
        <v>16.876899999999999</v>
      </c>
      <c r="Y44" s="113"/>
      <c r="Z44" s="110">
        <v>10</v>
      </c>
      <c r="AA44" s="110">
        <v>13</v>
      </c>
      <c r="AB44" s="110">
        <v>10</v>
      </c>
      <c r="AC44" s="110">
        <v>4</v>
      </c>
      <c r="AD44" s="110">
        <v>2</v>
      </c>
      <c r="AE44" s="110">
        <v>3</v>
      </c>
      <c r="AF44" s="110">
        <v>6</v>
      </c>
      <c r="AG44" s="110">
        <v>6</v>
      </c>
      <c r="AH44" s="110">
        <v>14</v>
      </c>
      <c r="AI44" s="110">
        <v>10</v>
      </c>
      <c r="AJ44" s="110">
        <v>5</v>
      </c>
      <c r="AK44" s="110">
        <v>2</v>
      </c>
      <c r="AL44" s="110">
        <v>2</v>
      </c>
      <c r="AM44" s="110">
        <v>3</v>
      </c>
      <c r="AN44" s="110">
        <v>15</v>
      </c>
      <c r="AO44" s="109"/>
      <c r="AP44" s="112">
        <v>16.03</v>
      </c>
      <c r="AQ44" s="112">
        <v>19.93</v>
      </c>
      <c r="AR44" s="112">
        <v>16.45</v>
      </c>
      <c r="AS44" s="112">
        <v>13.43</v>
      </c>
      <c r="AT44" s="112">
        <v>25.16</v>
      </c>
      <c r="AU44" s="115"/>
      <c r="AV44" s="110">
        <v>10</v>
      </c>
      <c r="AW44" s="110">
        <v>13</v>
      </c>
      <c r="AX44" s="110">
        <v>8</v>
      </c>
      <c r="AY44" s="110">
        <v>4</v>
      </c>
      <c r="AZ44" s="110">
        <v>3</v>
      </c>
      <c r="BA44" s="260"/>
      <c r="BB44" s="112">
        <v>17.587017847591699</v>
      </c>
      <c r="BC44" s="290">
        <v>0.88064494144510397</v>
      </c>
      <c r="BD44" s="290">
        <v>6.8949630691268804E-2</v>
      </c>
      <c r="BE44" s="290">
        <v>9.7617714362212102E-2</v>
      </c>
      <c r="BF44" s="109"/>
      <c r="BG44" s="112" t="s">
        <v>430</v>
      </c>
      <c r="BH44" s="112">
        <v>18.822700000000001</v>
      </c>
      <c r="BI44" s="112">
        <v>76.095200000000006</v>
      </c>
      <c r="BJ44" s="112">
        <v>5.0820999999999996</v>
      </c>
      <c r="BK44" s="109"/>
      <c r="BL44" s="118" t="s">
        <v>1759</v>
      </c>
      <c r="BM44" s="118" t="s">
        <v>1760</v>
      </c>
      <c r="BN44" s="118" t="s">
        <v>1761</v>
      </c>
      <c r="BO44" s="118" t="s">
        <v>1762</v>
      </c>
      <c r="BP44" s="118" t="s">
        <v>1763</v>
      </c>
      <c r="BQ44" s="109"/>
      <c r="BR44" s="119" t="s">
        <v>476</v>
      </c>
    </row>
    <row r="45" spans="1:70" x14ac:dyDescent="0.25">
      <c r="A45" s="36" t="s">
        <v>93</v>
      </c>
      <c r="B45" s="43"/>
      <c r="C45" s="720"/>
      <c r="D45" s="43"/>
      <c r="E45" s="51"/>
      <c r="F45" s="43"/>
      <c r="G45" s="55"/>
      <c r="H45" s="66"/>
      <c r="I45" s="59">
        <v>0.3967</v>
      </c>
      <c r="J45" s="59">
        <v>1.8337000000000001</v>
      </c>
      <c r="K45" s="59">
        <v>5.8350999999999997</v>
      </c>
      <c r="L45" s="59">
        <v>20.9819</v>
      </c>
      <c r="M45" s="59">
        <v>7.7621000000000002</v>
      </c>
      <c r="N45" s="70">
        <v>6.9485000000000001</v>
      </c>
      <c r="O45" s="59">
        <v>5.5294999999999996</v>
      </c>
      <c r="P45" s="59">
        <v>18.557600000000001</v>
      </c>
      <c r="Q45" s="59">
        <v>18.677399999999999</v>
      </c>
      <c r="R45" s="59">
        <v>18.674099999999999</v>
      </c>
      <c r="S45" s="59">
        <v>23.273299999999999</v>
      </c>
      <c r="T45" s="59">
        <v>7.9581999999999997</v>
      </c>
      <c r="U45" s="59">
        <v>8.3339999999999996</v>
      </c>
      <c r="V45" s="59">
        <v>4.3006000000000002</v>
      </c>
      <c r="W45" s="59">
        <v>5.2455999999999996</v>
      </c>
      <c r="X45" s="59">
        <v>21.813199999999998</v>
      </c>
      <c r="Y45" s="66"/>
      <c r="Z45" s="51">
        <v>16</v>
      </c>
      <c r="AA45" s="51">
        <v>16</v>
      </c>
      <c r="AB45" s="51">
        <v>16</v>
      </c>
      <c r="AC45" s="51">
        <v>16</v>
      </c>
      <c r="AD45" s="51">
        <v>16</v>
      </c>
      <c r="AE45" s="51">
        <v>16</v>
      </c>
      <c r="AF45" s="51">
        <v>16</v>
      </c>
      <c r="AG45" s="51">
        <v>15</v>
      </c>
      <c r="AH45" s="51">
        <v>15</v>
      </c>
      <c r="AI45" s="51">
        <v>10</v>
      </c>
      <c r="AJ45" s="51">
        <v>16</v>
      </c>
      <c r="AK45" s="51">
        <v>16</v>
      </c>
      <c r="AL45" s="51">
        <v>16</v>
      </c>
      <c r="AM45" s="51">
        <v>16</v>
      </c>
      <c r="AN45" s="51">
        <v>16</v>
      </c>
      <c r="AO45" s="43"/>
      <c r="AP45" s="59">
        <v>19.332000000000001</v>
      </c>
      <c r="AQ45" s="59">
        <v>22.187857142857101</v>
      </c>
      <c r="AR45" s="59">
        <v>16.71</v>
      </c>
      <c r="AS45" s="59">
        <v>11.2213333333333</v>
      </c>
      <c r="AT45" s="59">
        <v>18.178750000000001</v>
      </c>
      <c r="AU45" s="78"/>
      <c r="AV45" s="51">
        <v>10</v>
      </c>
      <c r="AW45" s="51">
        <v>14</v>
      </c>
      <c r="AX45" s="51">
        <v>15</v>
      </c>
      <c r="AY45" s="51">
        <v>15</v>
      </c>
      <c r="AZ45" s="51">
        <v>16</v>
      </c>
      <c r="BA45" s="258"/>
      <c r="BB45" s="59"/>
      <c r="BC45" s="286"/>
      <c r="BD45" s="286"/>
      <c r="BE45" s="28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0.77549999999999997</v>
      </c>
      <c r="J46" s="60">
        <v>2.6198999999999999</v>
      </c>
      <c r="K46" s="60">
        <v>9.7616999999999994</v>
      </c>
      <c r="L46" s="60">
        <v>29.120699999999999</v>
      </c>
      <c r="M46" s="60">
        <v>15.1671</v>
      </c>
      <c r="N46" s="71">
        <v>16.646599999999999</v>
      </c>
      <c r="O46" s="60">
        <v>16.7989</v>
      </c>
      <c r="P46" s="60">
        <v>29.790099999999999</v>
      </c>
      <c r="Q46" s="60">
        <v>22.399799999999999</v>
      </c>
      <c r="R46" s="60">
        <v>22.51</v>
      </c>
      <c r="S46" s="60">
        <v>31.8263</v>
      </c>
      <c r="T46" s="60">
        <v>15.496499999999999</v>
      </c>
      <c r="U46" s="60">
        <v>17.669799999999999</v>
      </c>
      <c r="V46" s="60">
        <v>14.1906</v>
      </c>
      <c r="W46" s="60">
        <v>8.0890000000000004</v>
      </c>
      <c r="X46" s="60">
        <v>30.840399999999999</v>
      </c>
      <c r="Y46" s="67"/>
      <c r="Z46" s="52"/>
      <c r="AA46" s="52"/>
      <c r="AB46" s="52"/>
      <c r="AC46" s="52"/>
      <c r="AD46" s="52"/>
      <c r="AE46" s="52"/>
      <c r="AF46" s="52"/>
      <c r="AG46" s="52"/>
      <c r="AH46" s="52"/>
      <c r="AI46" s="52"/>
      <c r="AJ46" s="52"/>
      <c r="AK46" s="52"/>
      <c r="AL46" s="52"/>
      <c r="AM46" s="52"/>
      <c r="AN46" s="52"/>
      <c r="AO46" s="44"/>
      <c r="AP46" s="60">
        <v>22.82</v>
      </c>
      <c r="AQ46" s="60">
        <v>26.44</v>
      </c>
      <c r="AR46" s="60">
        <v>23.61</v>
      </c>
      <c r="AS46" s="60">
        <v>18.53</v>
      </c>
      <c r="AT46" s="60">
        <v>35.04</v>
      </c>
      <c r="AU46" s="79"/>
      <c r="AV46" s="52"/>
      <c r="AW46" s="52"/>
      <c r="AX46" s="52"/>
      <c r="AY46" s="52"/>
      <c r="AZ46" s="52"/>
      <c r="BA46" s="259"/>
      <c r="BB46" s="60"/>
      <c r="BC46" s="288"/>
      <c r="BD46" s="288"/>
      <c r="BE46" s="288"/>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-6.8400000000000002E-2</v>
      </c>
      <c r="J47" s="60">
        <v>1.1820999999999999</v>
      </c>
      <c r="K47" s="60">
        <v>3.9643000000000002</v>
      </c>
      <c r="L47" s="60">
        <v>14.6335</v>
      </c>
      <c r="M47" s="60">
        <v>0.14119999999999999</v>
      </c>
      <c r="N47" s="71">
        <v>-4.2747999999999999</v>
      </c>
      <c r="O47" s="60">
        <v>-0.75839999999999996</v>
      </c>
      <c r="P47" s="60">
        <v>13.944699999999999</v>
      </c>
      <c r="Q47" s="60">
        <v>15.2303</v>
      </c>
      <c r="R47" s="60">
        <v>14.641999999999999</v>
      </c>
      <c r="S47" s="60">
        <v>17.351500000000001</v>
      </c>
      <c r="T47" s="60">
        <v>0.62070000000000003</v>
      </c>
      <c r="U47" s="60">
        <v>-3.5922000000000001</v>
      </c>
      <c r="V47" s="60">
        <v>-6.1670999999999996</v>
      </c>
      <c r="W47" s="60">
        <v>3.7551000000000001</v>
      </c>
      <c r="X47" s="60">
        <v>16.876899999999999</v>
      </c>
      <c r="Y47" s="67"/>
      <c r="Z47" s="52"/>
      <c r="AA47" s="52"/>
      <c r="AB47" s="52"/>
      <c r="AC47" s="52"/>
      <c r="AD47" s="52"/>
      <c r="AE47" s="52"/>
      <c r="AF47" s="52"/>
      <c r="AG47" s="52"/>
      <c r="AH47" s="52"/>
      <c r="AI47" s="52"/>
      <c r="AJ47" s="52"/>
      <c r="AK47" s="52"/>
      <c r="AL47" s="52"/>
      <c r="AM47" s="52"/>
      <c r="AN47" s="52"/>
      <c r="AO47" s="44"/>
      <c r="AP47" s="60">
        <v>16.03</v>
      </c>
      <c r="AQ47" s="60">
        <v>18.8</v>
      </c>
      <c r="AR47" s="60">
        <v>12.94</v>
      </c>
      <c r="AS47" s="60">
        <v>5.2</v>
      </c>
      <c r="AT47" s="60">
        <v>4.46</v>
      </c>
      <c r="AU47" s="79"/>
      <c r="AV47" s="52"/>
      <c r="AW47" s="52"/>
      <c r="AX47" s="52"/>
      <c r="AY47" s="52"/>
      <c r="AZ47" s="52"/>
      <c r="BA47" s="259"/>
      <c r="BB47" s="60"/>
      <c r="BC47" s="288"/>
      <c r="BD47" s="288"/>
      <c r="BE47" s="288"/>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0.38095000000000001</v>
      </c>
      <c r="J48" s="61">
        <v>1.7680499999999999</v>
      </c>
      <c r="K48" s="61">
        <v>5.2762500000000001</v>
      </c>
      <c r="L48" s="61">
        <v>20.188099999999999</v>
      </c>
      <c r="M48" s="61">
        <v>7.2382999999999997</v>
      </c>
      <c r="N48" s="72">
        <v>6.7921500000000004</v>
      </c>
      <c r="O48" s="61">
        <v>3.58005</v>
      </c>
      <c r="P48" s="61">
        <v>18.3599</v>
      </c>
      <c r="Q48" s="61">
        <v>18.762499999999999</v>
      </c>
      <c r="R48" s="61">
        <v>18.8064</v>
      </c>
      <c r="S48" s="61">
        <v>23.0259</v>
      </c>
      <c r="T48" s="61">
        <v>7.6711</v>
      </c>
      <c r="U48" s="61">
        <v>8.6575000000000006</v>
      </c>
      <c r="V48" s="61">
        <v>4.4187000000000003</v>
      </c>
      <c r="W48" s="61">
        <v>4.8209</v>
      </c>
      <c r="X48" s="61">
        <v>21.876799999999999</v>
      </c>
      <c r="Y48" s="68"/>
      <c r="Z48" s="53"/>
      <c r="AA48" s="53"/>
      <c r="AB48" s="53"/>
      <c r="AC48" s="53"/>
      <c r="AD48" s="53"/>
      <c r="AE48" s="53"/>
      <c r="AF48" s="53"/>
      <c r="AG48" s="53"/>
      <c r="AH48" s="53"/>
      <c r="AI48" s="53"/>
      <c r="AJ48" s="53"/>
      <c r="AK48" s="53"/>
      <c r="AL48" s="53"/>
      <c r="AM48" s="53"/>
      <c r="AN48" s="53"/>
      <c r="AO48" s="45"/>
      <c r="AP48" s="61">
        <v>18.98</v>
      </c>
      <c r="AQ48" s="61">
        <v>21.76</v>
      </c>
      <c r="AR48" s="61">
        <v>16.45</v>
      </c>
      <c r="AS48" s="61">
        <v>11.16</v>
      </c>
      <c r="AT48" s="61">
        <v>16.96</v>
      </c>
      <c r="AU48" s="80"/>
      <c r="AV48" s="53"/>
      <c r="AW48" s="53"/>
      <c r="AX48" s="53"/>
      <c r="AY48" s="53"/>
      <c r="AZ48" s="53"/>
      <c r="BA48" s="262"/>
      <c r="BB48" s="61"/>
      <c r="BC48" s="291"/>
      <c r="BD48" s="291"/>
      <c r="BE48" s="291"/>
      <c r="BF48" s="45"/>
      <c r="BG48" s="61"/>
      <c r="BH48" s="61"/>
      <c r="BI48" s="61"/>
      <c r="BJ48" s="61"/>
      <c r="BK48" s="45"/>
      <c r="BL48" s="86"/>
      <c r="BM48" s="86"/>
      <c r="BN48" s="86"/>
      <c r="BO48" s="86"/>
      <c r="BP48" s="86"/>
      <c r="BQ48" s="45"/>
      <c r="BR48" s="90"/>
    </row>
    <row r="49" spans="1:70" ht="14.5" x14ac:dyDescent="0.25">
      <c r="A49" s="39" t="s">
        <v>128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93"/>
      <c r="BD49" s="293"/>
      <c r="BE49" s="293"/>
      <c r="BF49" s="46"/>
      <c r="BG49" s="62"/>
      <c r="BH49" s="62"/>
      <c r="BI49" s="62"/>
      <c r="BJ49" s="62"/>
      <c r="BK49" s="46"/>
      <c r="BL49" s="87"/>
      <c r="BM49" s="87"/>
      <c r="BN49" s="87"/>
      <c r="BO49" s="87"/>
      <c r="BP49" s="87"/>
      <c r="BQ49" s="46"/>
      <c r="BR49" s="91"/>
    </row>
    <row r="50" spans="1:70" s="107" customFormat="1" x14ac:dyDescent="0.25">
      <c r="A50" s="126" t="s">
        <v>1780</v>
      </c>
      <c r="B50" s="127"/>
      <c r="C50" s="733">
        <v>35390</v>
      </c>
      <c r="D50" s="127"/>
      <c r="E50" s="128">
        <v>33537.699999999997</v>
      </c>
      <c r="F50" s="127"/>
      <c r="G50" s="129">
        <v>279.91120000000001</v>
      </c>
      <c r="H50" s="131"/>
      <c r="I50" s="130">
        <v>0.57389999999999997</v>
      </c>
      <c r="J50" s="130">
        <v>2.1501000000000001</v>
      </c>
      <c r="K50" s="130">
        <v>6.7831000000000001</v>
      </c>
      <c r="L50" s="130">
        <v>24.378900000000002</v>
      </c>
      <c r="M50" s="130">
        <v>11.1767</v>
      </c>
      <c r="N50" s="132">
        <v>11.149900000000001</v>
      </c>
      <c r="O50" s="130">
        <v>2.6646999999999998</v>
      </c>
      <c r="P50" s="130">
        <v>20.787600000000001</v>
      </c>
      <c r="Q50" s="130">
        <v>19.944700000000001</v>
      </c>
      <c r="R50" s="130">
        <v>19.837299999999999</v>
      </c>
      <c r="S50" s="130">
        <v>27.507300000000001</v>
      </c>
      <c r="T50" s="130">
        <v>10.309900000000001</v>
      </c>
      <c r="U50" s="130">
        <v>11.8109</v>
      </c>
      <c r="V50" s="130">
        <v>7.0989000000000004</v>
      </c>
      <c r="W50" s="130">
        <v>4.5865999999999998</v>
      </c>
      <c r="X50" s="130">
        <v>12.3522</v>
      </c>
      <c r="Y50" s="131"/>
      <c r="Z50" s="128">
        <v>1</v>
      </c>
      <c r="AA50" s="128">
        <v>7</v>
      </c>
      <c r="AB50" s="128">
        <v>11</v>
      </c>
      <c r="AC50" s="128">
        <v>9</v>
      </c>
      <c r="AD50" s="128">
        <v>8</v>
      </c>
      <c r="AE50" s="128">
        <v>9</v>
      </c>
      <c r="AF50" s="128">
        <v>11</v>
      </c>
      <c r="AG50" s="128">
        <v>4</v>
      </c>
      <c r="AH50" s="128">
        <v>1</v>
      </c>
      <c r="AI50" s="128">
        <v>1</v>
      </c>
      <c r="AJ50" s="128">
        <v>8</v>
      </c>
      <c r="AK50" s="128">
        <v>10</v>
      </c>
      <c r="AL50" s="128">
        <v>8</v>
      </c>
      <c r="AM50" s="128">
        <v>10</v>
      </c>
      <c r="AN50" s="128">
        <v>15</v>
      </c>
      <c r="AO50" s="127"/>
      <c r="AP50" s="130">
        <v>24.57</v>
      </c>
      <c r="AQ50" s="130">
        <v>28.9</v>
      </c>
      <c r="AR50" s="130">
        <v>18.47</v>
      </c>
      <c r="AS50" s="130">
        <v>12.05</v>
      </c>
      <c r="AT50" s="130">
        <v>25.87</v>
      </c>
      <c r="AU50" s="133"/>
      <c r="AV50" s="128">
        <v>1</v>
      </c>
      <c r="AW50" s="128">
        <v>1</v>
      </c>
      <c r="AX50" s="128">
        <v>3</v>
      </c>
      <c r="AY50" s="128">
        <v>7</v>
      </c>
      <c r="AZ50" s="128">
        <v>8</v>
      </c>
      <c r="BA50" s="264"/>
      <c r="BB50" s="130">
        <v>18.5346114915918</v>
      </c>
      <c r="BC50" s="295">
        <v>0.89856421620696103</v>
      </c>
      <c r="BD50" s="295">
        <v>7.4531025979996099E-2</v>
      </c>
      <c r="BE50" s="295">
        <v>0.12882391841287499</v>
      </c>
      <c r="BF50" s="127"/>
      <c r="BG50" s="130">
        <v>22.310700000000001</v>
      </c>
      <c r="BH50" s="130">
        <v>4.6992500000000001</v>
      </c>
      <c r="BI50" s="130">
        <v>66.229299999999995</v>
      </c>
      <c r="BJ50" s="130">
        <v>6.7607499999999998</v>
      </c>
      <c r="BK50" s="127"/>
      <c r="BL50" s="136" t="s">
        <v>1781</v>
      </c>
      <c r="BM50" s="136" t="s">
        <v>1782</v>
      </c>
      <c r="BN50" s="136" t="s">
        <v>1783</v>
      </c>
      <c r="BO50" s="136" t="s">
        <v>1784</v>
      </c>
      <c r="BP50" s="136" t="s">
        <v>1785</v>
      </c>
      <c r="BQ50" s="127"/>
      <c r="BR50" s="137" t="s">
        <v>518</v>
      </c>
    </row>
    <row r="51" spans="1:70" s="107" customFormat="1" x14ac:dyDescent="0.25">
      <c r="A51" s="108" t="s">
        <v>1786</v>
      </c>
      <c r="B51" s="109"/>
      <c r="C51" s="734">
        <v>44187</v>
      </c>
      <c r="D51" s="109"/>
      <c r="E51" s="110">
        <v>5228.0600000000004</v>
      </c>
      <c r="F51" s="109"/>
      <c r="G51" s="111">
        <v>27.181999999999999</v>
      </c>
      <c r="H51" s="113"/>
      <c r="I51" s="112">
        <v>0.15</v>
      </c>
      <c r="J51" s="112">
        <v>1.9328000000000001</v>
      </c>
      <c r="K51" s="112">
        <v>4.3615000000000004</v>
      </c>
      <c r="L51" s="112">
        <v>21.6327</v>
      </c>
      <c r="M51" s="112">
        <v>6.8689</v>
      </c>
      <c r="N51" s="114">
        <v>5.1303999999999998</v>
      </c>
      <c r="O51" s="112">
        <v>6.0236000000000001</v>
      </c>
      <c r="P51" s="112">
        <v>16.572800000000001</v>
      </c>
      <c r="Q51" s="112">
        <v>16.258299999999998</v>
      </c>
      <c r="R51" s="112" t="s">
        <v>430</v>
      </c>
      <c r="S51" s="112">
        <v>23.3645</v>
      </c>
      <c r="T51" s="112">
        <v>7.2953999999999999</v>
      </c>
      <c r="U51" s="112">
        <v>7.8009000000000004</v>
      </c>
      <c r="V51" s="112">
        <v>2.1027999999999998</v>
      </c>
      <c r="W51" s="112">
        <v>4.7931999999999997</v>
      </c>
      <c r="X51" s="112">
        <v>19.911799999999999</v>
      </c>
      <c r="Y51" s="113"/>
      <c r="Z51" s="110">
        <v>8</v>
      </c>
      <c r="AA51" s="110">
        <v>11</v>
      </c>
      <c r="AB51" s="110">
        <v>17</v>
      </c>
      <c r="AC51" s="110">
        <v>13</v>
      </c>
      <c r="AD51" s="110">
        <v>13</v>
      </c>
      <c r="AE51" s="110">
        <v>14</v>
      </c>
      <c r="AF51" s="110">
        <v>7</v>
      </c>
      <c r="AG51" s="110">
        <v>8</v>
      </c>
      <c r="AH51" s="110">
        <v>7</v>
      </c>
      <c r="AI51" s="110" t="s">
        <v>430</v>
      </c>
      <c r="AJ51" s="110">
        <v>13</v>
      </c>
      <c r="AK51" s="110">
        <v>13</v>
      </c>
      <c r="AL51" s="110">
        <v>13</v>
      </c>
      <c r="AM51" s="110">
        <v>14</v>
      </c>
      <c r="AN51" s="110">
        <v>13</v>
      </c>
      <c r="AO51" s="109"/>
      <c r="AP51" s="112" t="s">
        <v>430</v>
      </c>
      <c r="AQ51" s="112" t="s">
        <v>430</v>
      </c>
      <c r="AR51" s="112">
        <v>14.65</v>
      </c>
      <c r="AS51" s="112">
        <v>10.76</v>
      </c>
      <c r="AT51" s="112">
        <v>16.36</v>
      </c>
      <c r="AU51" s="115"/>
      <c r="AV51" s="110" t="s">
        <v>430</v>
      </c>
      <c r="AW51" s="110" t="s">
        <v>430</v>
      </c>
      <c r="AX51" s="110">
        <v>7</v>
      </c>
      <c r="AY51" s="110">
        <v>9</v>
      </c>
      <c r="AZ51" s="110">
        <v>13</v>
      </c>
      <c r="BA51" s="260"/>
      <c r="BB51" s="112">
        <v>16.9532060679004</v>
      </c>
      <c r="BC51" s="290">
        <v>0.83001276589012696</v>
      </c>
      <c r="BD51" s="290">
        <v>6.2903032996442995E-2</v>
      </c>
      <c r="BE51" s="290">
        <v>-9.0612325943729505E-2</v>
      </c>
      <c r="BF51" s="109"/>
      <c r="BG51" s="112" t="s">
        <v>430</v>
      </c>
      <c r="BH51" s="112">
        <v>14.168699999999999</v>
      </c>
      <c r="BI51" s="112">
        <v>81.444699999999997</v>
      </c>
      <c r="BJ51" s="112">
        <v>4.3865999999999996</v>
      </c>
      <c r="BK51" s="109"/>
      <c r="BL51" s="118" t="s">
        <v>1787</v>
      </c>
      <c r="BM51" s="118" t="s">
        <v>1788</v>
      </c>
      <c r="BN51" s="118" t="s">
        <v>1789</v>
      </c>
      <c r="BO51" s="118" t="s">
        <v>1790</v>
      </c>
      <c r="BP51" s="118" t="s">
        <v>1791</v>
      </c>
      <c r="BQ51" s="109"/>
      <c r="BR51" s="119" t="s">
        <v>443</v>
      </c>
    </row>
    <row r="52" spans="1:70" s="107" customFormat="1" x14ac:dyDescent="0.25">
      <c r="A52" s="108" t="s">
        <v>1792</v>
      </c>
      <c r="B52" s="109"/>
      <c r="C52" s="734">
        <v>44907</v>
      </c>
      <c r="D52" s="109"/>
      <c r="E52" s="110">
        <v>4884.2700000000004</v>
      </c>
      <c r="F52" s="109"/>
      <c r="G52" s="111">
        <v>21.184699999999999</v>
      </c>
      <c r="H52" s="113"/>
      <c r="I52" s="112">
        <v>0.36670000000000003</v>
      </c>
      <c r="J52" s="112">
        <v>2.3241999999999998</v>
      </c>
      <c r="K52" s="112">
        <v>7.3392999999999997</v>
      </c>
      <c r="L52" s="112">
        <v>21.890599999999999</v>
      </c>
      <c r="M52" s="112">
        <v>9.0779999999999994</v>
      </c>
      <c r="N52" s="114">
        <v>11.927899999999999</v>
      </c>
      <c r="O52" s="112">
        <v>5.6734999999999998</v>
      </c>
      <c r="P52" s="112">
        <v>22.653300000000002</v>
      </c>
      <c r="Q52" s="112" t="s">
        <v>430</v>
      </c>
      <c r="R52" s="112" t="s">
        <v>430</v>
      </c>
      <c r="S52" s="112">
        <v>23.531700000000001</v>
      </c>
      <c r="T52" s="112">
        <v>9.1184999999999992</v>
      </c>
      <c r="U52" s="112">
        <v>11.591200000000001</v>
      </c>
      <c r="V52" s="112">
        <v>8.8091000000000008</v>
      </c>
      <c r="W52" s="112">
        <v>5.6414</v>
      </c>
      <c r="X52" s="112">
        <v>23.664899999999999</v>
      </c>
      <c r="Y52" s="113"/>
      <c r="Z52" s="110">
        <v>3</v>
      </c>
      <c r="AA52" s="110">
        <v>5</v>
      </c>
      <c r="AB52" s="110">
        <v>8</v>
      </c>
      <c r="AC52" s="110">
        <v>12</v>
      </c>
      <c r="AD52" s="110">
        <v>11</v>
      </c>
      <c r="AE52" s="110">
        <v>7</v>
      </c>
      <c r="AF52" s="110">
        <v>8</v>
      </c>
      <c r="AG52" s="110">
        <v>2</v>
      </c>
      <c r="AH52" s="110" t="s">
        <v>430</v>
      </c>
      <c r="AI52" s="110" t="s">
        <v>430</v>
      </c>
      <c r="AJ52" s="110">
        <v>12</v>
      </c>
      <c r="AK52" s="110">
        <v>11</v>
      </c>
      <c r="AL52" s="110">
        <v>9</v>
      </c>
      <c r="AM52" s="110">
        <v>7</v>
      </c>
      <c r="AN52" s="110">
        <v>6</v>
      </c>
      <c r="AO52" s="109"/>
      <c r="AP52" s="112" t="s">
        <v>430</v>
      </c>
      <c r="AQ52" s="112" t="s">
        <v>430</v>
      </c>
      <c r="AR52" s="112" t="s">
        <v>430</v>
      </c>
      <c r="AS52" s="112">
        <v>13.29</v>
      </c>
      <c r="AT52" s="112">
        <v>22.88</v>
      </c>
      <c r="AU52" s="115"/>
      <c r="AV52" s="110" t="s">
        <v>430</v>
      </c>
      <c r="AW52" s="110" t="s">
        <v>430</v>
      </c>
      <c r="AX52" s="110" t="s">
        <v>430</v>
      </c>
      <c r="AY52" s="110">
        <v>5</v>
      </c>
      <c r="AZ52" s="110">
        <v>10</v>
      </c>
      <c r="BA52" s="260"/>
      <c r="BB52" s="112">
        <v>18.043695736298002</v>
      </c>
      <c r="BC52" s="290">
        <v>0.90154945389883001</v>
      </c>
      <c r="BD52" s="290">
        <v>8.62207396542157E-2</v>
      </c>
      <c r="BE52" s="290">
        <v>0.41427253563712002</v>
      </c>
      <c r="BF52" s="109"/>
      <c r="BG52" s="112">
        <v>2.8718699999999999</v>
      </c>
      <c r="BH52" s="112">
        <v>20.145</v>
      </c>
      <c r="BI52" s="112">
        <v>71.303100000000001</v>
      </c>
      <c r="BJ52" s="112">
        <v>5.6800300000000004</v>
      </c>
      <c r="BK52" s="109"/>
      <c r="BL52" s="118" t="s">
        <v>574</v>
      </c>
      <c r="BM52" s="118" t="s">
        <v>1793</v>
      </c>
      <c r="BN52" s="118" t="s">
        <v>1794</v>
      </c>
      <c r="BO52" s="118" t="s">
        <v>1795</v>
      </c>
      <c r="BP52" s="118" t="s">
        <v>1796</v>
      </c>
      <c r="BQ52" s="109"/>
      <c r="BR52" s="119" t="s">
        <v>476</v>
      </c>
    </row>
    <row r="53" spans="1:70" s="107" customFormat="1" x14ac:dyDescent="0.25">
      <c r="A53" s="108" t="s">
        <v>1797</v>
      </c>
      <c r="B53" s="109"/>
      <c r="C53" s="734">
        <v>45688</v>
      </c>
      <c r="D53" s="109"/>
      <c r="E53" s="110">
        <v>4786.58</v>
      </c>
      <c r="F53" s="109"/>
      <c r="G53" s="111">
        <v>12.061</v>
      </c>
      <c r="H53" s="113"/>
      <c r="I53" s="112">
        <v>0.1411</v>
      </c>
      <c r="J53" s="112">
        <v>2.4811000000000001</v>
      </c>
      <c r="K53" s="112">
        <v>5.1067999999999998</v>
      </c>
      <c r="L53" s="112">
        <v>16.858799999999999</v>
      </c>
      <c r="M53" s="112">
        <v>4.0907999999999998</v>
      </c>
      <c r="N53" s="114">
        <v>8.9323999999999995</v>
      </c>
      <c r="O53" s="112" t="s">
        <v>430</v>
      </c>
      <c r="P53" s="112" t="s">
        <v>430</v>
      </c>
      <c r="Q53" s="112" t="s">
        <v>430</v>
      </c>
      <c r="R53" s="112" t="s">
        <v>430</v>
      </c>
      <c r="S53" s="112">
        <v>18.675599999999999</v>
      </c>
      <c r="T53" s="112">
        <v>4.1806999999999999</v>
      </c>
      <c r="U53" s="112">
        <v>6.8384999999999998</v>
      </c>
      <c r="V53" s="112">
        <v>6.2455999999999996</v>
      </c>
      <c r="W53" s="112">
        <v>4.9329999999999998</v>
      </c>
      <c r="X53" s="112">
        <v>14.382400000000001</v>
      </c>
      <c r="Y53" s="113"/>
      <c r="Z53" s="110">
        <v>9</v>
      </c>
      <c r="AA53" s="110">
        <v>4</v>
      </c>
      <c r="AB53" s="110">
        <v>16</v>
      </c>
      <c r="AC53" s="110">
        <v>18</v>
      </c>
      <c r="AD53" s="110">
        <v>17</v>
      </c>
      <c r="AE53" s="110">
        <v>11</v>
      </c>
      <c r="AF53" s="110" t="s">
        <v>430</v>
      </c>
      <c r="AG53" s="110" t="s">
        <v>430</v>
      </c>
      <c r="AH53" s="110" t="s">
        <v>430</v>
      </c>
      <c r="AI53" s="110" t="s">
        <v>430</v>
      </c>
      <c r="AJ53" s="110">
        <v>17</v>
      </c>
      <c r="AK53" s="110">
        <v>17</v>
      </c>
      <c r="AL53" s="110">
        <v>15</v>
      </c>
      <c r="AM53" s="110">
        <v>11</v>
      </c>
      <c r="AN53" s="110">
        <v>12</v>
      </c>
      <c r="AO53" s="109"/>
      <c r="AP53" s="112" t="s">
        <v>430</v>
      </c>
      <c r="AQ53" s="112" t="s">
        <v>430</v>
      </c>
      <c r="AR53" s="112" t="s">
        <v>430</v>
      </c>
      <c r="AS53" s="112" t="s">
        <v>430</v>
      </c>
      <c r="AT53" s="112">
        <v>12.99</v>
      </c>
      <c r="AU53" s="115"/>
      <c r="AV53" s="110" t="s">
        <v>430</v>
      </c>
      <c r="AW53" s="110" t="s">
        <v>430</v>
      </c>
      <c r="AX53" s="110" t="s">
        <v>430</v>
      </c>
      <c r="AY53" s="110" t="s">
        <v>430</v>
      </c>
      <c r="AZ53" s="110">
        <v>15</v>
      </c>
      <c r="BA53" s="260"/>
      <c r="BB53" s="112">
        <v>16.222692785419301</v>
      </c>
      <c r="BC53" s="290">
        <v>0.84035125142818601</v>
      </c>
      <c r="BD53" s="290">
        <v>7.4118136507442894E-2</v>
      </c>
      <c r="BE53" s="290">
        <v>0.35727398359052198</v>
      </c>
      <c r="BF53" s="109"/>
      <c r="BG53" s="112">
        <v>4.6976800000000001</v>
      </c>
      <c r="BH53" s="112">
        <v>21.878499999999999</v>
      </c>
      <c r="BI53" s="112">
        <v>72.6631</v>
      </c>
      <c r="BJ53" s="112">
        <v>0.76071999999999995</v>
      </c>
      <c r="BK53" s="109"/>
      <c r="BL53" s="118" t="s">
        <v>1798</v>
      </c>
      <c r="BM53" s="118" t="s">
        <v>1799</v>
      </c>
      <c r="BN53" s="118" t="s">
        <v>1800</v>
      </c>
      <c r="BO53" s="118" t="s">
        <v>1801</v>
      </c>
      <c r="BP53" s="118" t="s">
        <v>1802</v>
      </c>
      <c r="BQ53" s="109"/>
      <c r="BR53" s="119" t="s">
        <v>443</v>
      </c>
    </row>
    <row r="54" spans="1:70" s="107" customFormat="1" x14ac:dyDescent="0.25">
      <c r="A54" s="108" t="s">
        <v>1803</v>
      </c>
      <c r="B54" s="109"/>
      <c r="C54" s="734">
        <v>38398</v>
      </c>
      <c r="D54" s="109"/>
      <c r="E54" s="110">
        <v>3862</v>
      </c>
      <c r="F54" s="109"/>
      <c r="G54" s="111">
        <v>286.51130000000001</v>
      </c>
      <c r="H54" s="113"/>
      <c r="I54" s="112">
        <v>-1.49E-2</v>
      </c>
      <c r="J54" s="112">
        <v>0.25169999999999998</v>
      </c>
      <c r="K54" s="112">
        <v>3.7212000000000001</v>
      </c>
      <c r="L54" s="112">
        <v>24.9055</v>
      </c>
      <c r="M54" s="112">
        <v>10.584199999999999</v>
      </c>
      <c r="N54" s="114">
        <v>12.461499999999999</v>
      </c>
      <c r="O54" s="112">
        <v>7.8785999999999996</v>
      </c>
      <c r="P54" s="112">
        <v>19.323399999999999</v>
      </c>
      <c r="Q54" s="112">
        <v>17.8461</v>
      </c>
      <c r="R54" s="112">
        <v>15.207800000000001</v>
      </c>
      <c r="S54" s="112">
        <v>26.531400000000001</v>
      </c>
      <c r="T54" s="112">
        <v>10.360900000000001</v>
      </c>
      <c r="U54" s="112">
        <v>12.5595</v>
      </c>
      <c r="V54" s="112">
        <v>9.5205000000000002</v>
      </c>
      <c r="W54" s="112">
        <v>3.7524999999999999</v>
      </c>
      <c r="X54" s="112">
        <v>17.002600000000001</v>
      </c>
      <c r="Y54" s="113"/>
      <c r="Z54" s="110">
        <v>13</v>
      </c>
      <c r="AA54" s="110">
        <v>20</v>
      </c>
      <c r="AB54" s="110">
        <v>18</v>
      </c>
      <c r="AC54" s="110">
        <v>8</v>
      </c>
      <c r="AD54" s="110">
        <v>10</v>
      </c>
      <c r="AE54" s="110">
        <v>5</v>
      </c>
      <c r="AF54" s="110">
        <v>3</v>
      </c>
      <c r="AG54" s="110">
        <v>6</v>
      </c>
      <c r="AH54" s="110">
        <v>5</v>
      </c>
      <c r="AI54" s="110">
        <v>3</v>
      </c>
      <c r="AJ54" s="110">
        <v>9</v>
      </c>
      <c r="AK54" s="110">
        <v>9</v>
      </c>
      <c r="AL54" s="110">
        <v>7</v>
      </c>
      <c r="AM54" s="110">
        <v>5</v>
      </c>
      <c r="AN54" s="110">
        <v>18</v>
      </c>
      <c r="AO54" s="109"/>
      <c r="AP54" s="112">
        <v>17.62</v>
      </c>
      <c r="AQ54" s="112">
        <v>21.81</v>
      </c>
      <c r="AR54" s="112">
        <v>17.32</v>
      </c>
      <c r="AS54" s="112">
        <v>13.66</v>
      </c>
      <c r="AT54" s="112">
        <v>23.71</v>
      </c>
      <c r="AU54" s="115"/>
      <c r="AV54" s="110">
        <v>3</v>
      </c>
      <c r="AW54" s="110">
        <v>4</v>
      </c>
      <c r="AX54" s="110">
        <v>5</v>
      </c>
      <c r="AY54" s="110">
        <v>4</v>
      </c>
      <c r="AZ54" s="110">
        <v>9</v>
      </c>
      <c r="BA54" s="260"/>
      <c r="BB54" s="112">
        <v>17.459592846811901</v>
      </c>
      <c r="BC54" s="290">
        <v>0.85301033699621198</v>
      </c>
      <c r="BD54" s="290">
        <v>7.3133985291223794E-2</v>
      </c>
      <c r="BE54" s="290">
        <v>8.7811067505433105E-2</v>
      </c>
      <c r="BF54" s="109"/>
      <c r="BG54" s="112">
        <v>7.6041100000000004</v>
      </c>
      <c r="BH54" s="112">
        <v>3.7864</v>
      </c>
      <c r="BI54" s="112">
        <v>81.701999999999998</v>
      </c>
      <c r="BJ54" s="112">
        <v>6.9074900000000001</v>
      </c>
      <c r="BK54" s="109"/>
      <c r="BL54" s="118" t="s">
        <v>1804</v>
      </c>
      <c r="BM54" s="118" t="s">
        <v>1805</v>
      </c>
      <c r="BN54" s="118" t="s">
        <v>1806</v>
      </c>
      <c r="BO54" s="118" t="s">
        <v>1807</v>
      </c>
      <c r="BP54" s="118" t="s">
        <v>1808</v>
      </c>
      <c r="BQ54" s="109"/>
      <c r="BR54" s="119" t="s">
        <v>443</v>
      </c>
    </row>
    <row r="55" spans="1:70" s="107" customFormat="1" x14ac:dyDescent="0.25">
      <c r="A55" s="108" t="s">
        <v>1809</v>
      </c>
      <c r="B55" s="109"/>
      <c r="C55" s="734">
        <v>43878</v>
      </c>
      <c r="D55" s="109"/>
      <c r="E55" s="110">
        <v>3267.52</v>
      </c>
      <c r="F55" s="109"/>
      <c r="G55" s="111">
        <v>31.992899999999999</v>
      </c>
      <c r="H55" s="113"/>
      <c r="I55" s="112">
        <v>0.34970000000000001</v>
      </c>
      <c r="J55" s="112">
        <v>2.8416000000000001</v>
      </c>
      <c r="K55" s="112">
        <v>7.9946999999999999</v>
      </c>
      <c r="L55" s="112">
        <v>26.431699999999999</v>
      </c>
      <c r="M55" s="112">
        <v>14.0677</v>
      </c>
      <c r="N55" s="114">
        <v>12.775700000000001</v>
      </c>
      <c r="O55" s="112">
        <v>7.8531000000000004</v>
      </c>
      <c r="P55" s="112">
        <v>25.325900000000001</v>
      </c>
      <c r="Q55" s="112">
        <v>16.510999999999999</v>
      </c>
      <c r="R55" s="112" t="s">
        <v>430</v>
      </c>
      <c r="S55" s="112">
        <v>28.5289</v>
      </c>
      <c r="T55" s="112">
        <v>14.0481</v>
      </c>
      <c r="U55" s="112">
        <v>15.01</v>
      </c>
      <c r="V55" s="112">
        <v>10.371</v>
      </c>
      <c r="W55" s="112">
        <v>6.61</v>
      </c>
      <c r="X55" s="112">
        <v>20.086200000000002</v>
      </c>
      <c r="Y55" s="113"/>
      <c r="Z55" s="110">
        <v>4</v>
      </c>
      <c r="AA55" s="110">
        <v>1</v>
      </c>
      <c r="AB55" s="110">
        <v>5</v>
      </c>
      <c r="AC55" s="110">
        <v>5</v>
      </c>
      <c r="AD55" s="110">
        <v>5</v>
      </c>
      <c r="AE55" s="110">
        <v>4</v>
      </c>
      <c r="AF55" s="110">
        <v>4</v>
      </c>
      <c r="AG55" s="110">
        <v>1</v>
      </c>
      <c r="AH55" s="110">
        <v>6</v>
      </c>
      <c r="AI55" s="110" t="s">
        <v>430</v>
      </c>
      <c r="AJ55" s="110">
        <v>6</v>
      </c>
      <c r="AK55" s="110">
        <v>5</v>
      </c>
      <c r="AL55" s="110">
        <v>4</v>
      </c>
      <c r="AM55" s="110">
        <v>4</v>
      </c>
      <c r="AN55" s="110">
        <v>5</v>
      </c>
      <c r="AO55" s="109"/>
      <c r="AP55" s="112" t="s">
        <v>430</v>
      </c>
      <c r="AQ55" s="112" t="s">
        <v>430</v>
      </c>
      <c r="AR55" s="112">
        <v>21.14</v>
      </c>
      <c r="AS55" s="112">
        <v>17.190000000000001</v>
      </c>
      <c r="AT55" s="112">
        <v>30.48</v>
      </c>
      <c r="AU55" s="115"/>
      <c r="AV55" s="110" t="s">
        <v>430</v>
      </c>
      <c r="AW55" s="110" t="s">
        <v>430</v>
      </c>
      <c r="AX55" s="110">
        <v>1</v>
      </c>
      <c r="AY55" s="110">
        <v>1</v>
      </c>
      <c r="AZ55" s="110">
        <v>5</v>
      </c>
      <c r="BA55" s="260"/>
      <c r="BB55" s="112">
        <v>18.2885584305713</v>
      </c>
      <c r="BC55" s="290">
        <v>0.90214910485673405</v>
      </c>
      <c r="BD55" s="290">
        <v>9.3355656458357597E-2</v>
      </c>
      <c r="BE55" s="290">
        <v>0.44976342609366499</v>
      </c>
      <c r="BF55" s="109"/>
      <c r="BG55" s="112">
        <v>6.27311</v>
      </c>
      <c r="BH55" s="112">
        <v>22.689</v>
      </c>
      <c r="BI55" s="112">
        <v>67.147499999999994</v>
      </c>
      <c r="BJ55" s="112">
        <v>3.89039</v>
      </c>
      <c r="BK55" s="109"/>
      <c r="BL55" s="118" t="s">
        <v>1810</v>
      </c>
      <c r="BM55" s="118" t="s">
        <v>1811</v>
      </c>
      <c r="BN55" s="118" t="s">
        <v>1812</v>
      </c>
      <c r="BO55" s="118" t="s">
        <v>1813</v>
      </c>
      <c r="BP55" s="118" t="s">
        <v>1814</v>
      </c>
      <c r="BQ55" s="109"/>
      <c r="BR55" s="119" t="s">
        <v>602</v>
      </c>
    </row>
    <row r="56" spans="1:70" s="107" customFormat="1" x14ac:dyDescent="0.25">
      <c r="A56" s="108" t="s">
        <v>1815</v>
      </c>
      <c r="B56" s="109"/>
      <c r="C56" s="734">
        <v>43453</v>
      </c>
      <c r="D56" s="109"/>
      <c r="E56" s="110">
        <v>2516.0300000000002</v>
      </c>
      <c r="F56" s="109"/>
      <c r="G56" s="111">
        <v>53.83</v>
      </c>
      <c r="H56" s="113"/>
      <c r="I56" s="112">
        <v>-0.18540000000000001</v>
      </c>
      <c r="J56" s="112">
        <v>1.0323</v>
      </c>
      <c r="K56" s="112">
        <v>8.3752999999999993</v>
      </c>
      <c r="L56" s="112">
        <v>31.4209</v>
      </c>
      <c r="M56" s="112">
        <v>20.049099999999999</v>
      </c>
      <c r="N56" s="114">
        <v>17.021699999999999</v>
      </c>
      <c r="O56" s="112">
        <v>8.9850999999999992</v>
      </c>
      <c r="P56" s="112">
        <v>21.7166</v>
      </c>
      <c r="Q56" s="112">
        <v>19.683299999999999</v>
      </c>
      <c r="R56" s="112" t="s">
        <v>430</v>
      </c>
      <c r="S56" s="112">
        <v>33.275599999999997</v>
      </c>
      <c r="T56" s="112">
        <v>19.9955</v>
      </c>
      <c r="U56" s="112">
        <v>18.463899999999999</v>
      </c>
      <c r="V56" s="112">
        <v>13.9742</v>
      </c>
      <c r="W56" s="112">
        <v>5.0751999999999997</v>
      </c>
      <c r="X56" s="112">
        <v>25.0947</v>
      </c>
      <c r="Y56" s="113"/>
      <c r="Z56" s="110">
        <v>17</v>
      </c>
      <c r="AA56" s="110">
        <v>18</v>
      </c>
      <c r="AB56" s="110">
        <v>3</v>
      </c>
      <c r="AC56" s="110">
        <v>2</v>
      </c>
      <c r="AD56" s="110">
        <v>1</v>
      </c>
      <c r="AE56" s="110">
        <v>3</v>
      </c>
      <c r="AF56" s="110">
        <v>2</v>
      </c>
      <c r="AG56" s="110">
        <v>3</v>
      </c>
      <c r="AH56" s="110">
        <v>2</v>
      </c>
      <c r="AI56" s="110" t="s">
        <v>430</v>
      </c>
      <c r="AJ56" s="110">
        <v>2</v>
      </c>
      <c r="AK56" s="110">
        <v>1</v>
      </c>
      <c r="AL56" s="110">
        <v>2</v>
      </c>
      <c r="AM56" s="110">
        <v>3</v>
      </c>
      <c r="AN56" s="110">
        <v>11</v>
      </c>
      <c r="AO56" s="109"/>
      <c r="AP56" s="112" t="s">
        <v>430</v>
      </c>
      <c r="AQ56" s="112">
        <v>25.11</v>
      </c>
      <c r="AR56" s="112">
        <v>19.5</v>
      </c>
      <c r="AS56" s="112">
        <v>16.95</v>
      </c>
      <c r="AT56" s="112">
        <v>38.909999999999997</v>
      </c>
      <c r="AU56" s="115"/>
      <c r="AV56" s="110" t="s">
        <v>430</v>
      </c>
      <c r="AW56" s="110">
        <v>2</v>
      </c>
      <c r="AX56" s="110">
        <v>2</v>
      </c>
      <c r="AY56" s="110">
        <v>2</v>
      </c>
      <c r="AZ56" s="110">
        <v>2</v>
      </c>
      <c r="BA56" s="260"/>
      <c r="BB56" s="112">
        <v>20.389303659773301</v>
      </c>
      <c r="BC56" s="290">
        <v>0.97103038247083795</v>
      </c>
      <c r="BD56" s="290">
        <v>7.3437428698161902E-2</v>
      </c>
      <c r="BE56" s="290">
        <v>0.14374202394029001</v>
      </c>
      <c r="BF56" s="109"/>
      <c r="BG56" s="112">
        <v>1.4878400000000001</v>
      </c>
      <c r="BH56" s="112">
        <v>13.150700000000001</v>
      </c>
      <c r="BI56" s="112">
        <v>81.858900000000006</v>
      </c>
      <c r="BJ56" s="112">
        <v>3.5025599999999999</v>
      </c>
      <c r="BK56" s="109"/>
      <c r="BL56" s="118" t="s">
        <v>1816</v>
      </c>
      <c r="BM56" s="118" t="s">
        <v>1817</v>
      </c>
      <c r="BN56" s="118" t="s">
        <v>1818</v>
      </c>
      <c r="BO56" s="118" t="s">
        <v>1819</v>
      </c>
      <c r="BP56" s="118" t="s">
        <v>1820</v>
      </c>
      <c r="BQ56" s="109"/>
      <c r="BR56" s="119" t="s">
        <v>518</v>
      </c>
    </row>
    <row r="57" spans="1:70" s="107" customFormat="1" x14ac:dyDescent="0.25">
      <c r="A57" s="108" t="s">
        <v>1821</v>
      </c>
      <c r="B57" s="109"/>
      <c r="C57" s="734">
        <v>41800</v>
      </c>
      <c r="D57" s="109"/>
      <c r="E57" s="110">
        <v>2260.31</v>
      </c>
      <c r="F57" s="109"/>
      <c r="G57" s="111">
        <v>56.54</v>
      </c>
      <c r="H57" s="113"/>
      <c r="I57" s="112">
        <v>-0.22939999999999999</v>
      </c>
      <c r="J57" s="112">
        <v>1.5992999999999999</v>
      </c>
      <c r="K57" s="112">
        <v>5.4457000000000004</v>
      </c>
      <c r="L57" s="112">
        <v>23.828299999999999</v>
      </c>
      <c r="M57" s="112">
        <v>15.434900000000001</v>
      </c>
      <c r="N57" s="114">
        <v>18.607099999999999</v>
      </c>
      <c r="O57" s="112">
        <v>9.4941999999999993</v>
      </c>
      <c r="P57" s="112">
        <v>19.6204</v>
      </c>
      <c r="Q57" s="112">
        <v>18.088999999999999</v>
      </c>
      <c r="R57" s="112">
        <v>16.795300000000001</v>
      </c>
      <c r="S57" s="112">
        <v>24.8399</v>
      </c>
      <c r="T57" s="112">
        <v>15.908200000000001</v>
      </c>
      <c r="U57" s="112">
        <v>16.987400000000001</v>
      </c>
      <c r="V57" s="112">
        <v>15.7658</v>
      </c>
      <c r="W57" s="112">
        <v>4.6456</v>
      </c>
      <c r="X57" s="112">
        <v>15.4659</v>
      </c>
      <c r="Y57" s="113"/>
      <c r="Z57" s="110">
        <v>18</v>
      </c>
      <c r="AA57" s="110">
        <v>13</v>
      </c>
      <c r="AB57" s="110">
        <v>14</v>
      </c>
      <c r="AC57" s="110">
        <v>10</v>
      </c>
      <c r="AD57" s="110">
        <v>3</v>
      </c>
      <c r="AE57" s="110">
        <v>2</v>
      </c>
      <c r="AF57" s="110">
        <v>1</v>
      </c>
      <c r="AG57" s="110">
        <v>5</v>
      </c>
      <c r="AH57" s="110">
        <v>4</v>
      </c>
      <c r="AI57" s="110">
        <v>2</v>
      </c>
      <c r="AJ57" s="110">
        <v>11</v>
      </c>
      <c r="AK57" s="110">
        <v>3</v>
      </c>
      <c r="AL57" s="110">
        <v>3</v>
      </c>
      <c r="AM57" s="110">
        <v>2</v>
      </c>
      <c r="AN57" s="110">
        <v>14</v>
      </c>
      <c r="AO57" s="109"/>
      <c r="AP57" s="112">
        <v>19.32</v>
      </c>
      <c r="AQ57" s="112">
        <v>22.26</v>
      </c>
      <c r="AR57" s="112">
        <v>17.77</v>
      </c>
      <c r="AS57" s="112">
        <v>15.62</v>
      </c>
      <c r="AT57" s="112">
        <v>30.76</v>
      </c>
      <c r="AU57" s="115"/>
      <c r="AV57" s="110">
        <v>2</v>
      </c>
      <c r="AW57" s="110">
        <v>3</v>
      </c>
      <c r="AX57" s="110">
        <v>4</v>
      </c>
      <c r="AY57" s="110">
        <v>3</v>
      </c>
      <c r="AZ57" s="110">
        <v>4</v>
      </c>
      <c r="BA57" s="260"/>
      <c r="BB57" s="112">
        <v>18.821341389963699</v>
      </c>
      <c r="BC57" s="290">
        <v>0.90133181037755605</v>
      </c>
      <c r="BD57" s="290">
        <v>7.2327769143259502E-2</v>
      </c>
      <c r="BE57" s="290">
        <v>0.22011294062159301</v>
      </c>
      <c r="BF57" s="109"/>
      <c r="BG57" s="112" t="s">
        <v>430</v>
      </c>
      <c r="BH57" s="112">
        <v>24.113099999999999</v>
      </c>
      <c r="BI57" s="112">
        <v>73.656199999999998</v>
      </c>
      <c r="BJ57" s="112">
        <v>2.2307000000000001</v>
      </c>
      <c r="BK57" s="109"/>
      <c r="BL57" s="118" t="s">
        <v>1822</v>
      </c>
      <c r="BM57" s="118" t="s">
        <v>1823</v>
      </c>
      <c r="BN57" s="118" t="s">
        <v>1824</v>
      </c>
      <c r="BO57" s="118" t="s">
        <v>1825</v>
      </c>
      <c r="BP57" s="118" t="s">
        <v>1826</v>
      </c>
      <c r="BQ57" s="109"/>
      <c r="BR57" s="119" t="s">
        <v>547</v>
      </c>
    </row>
    <row r="58" spans="1:70" s="107" customFormat="1" x14ac:dyDescent="0.25">
      <c r="A58" s="108" t="s">
        <v>1827</v>
      </c>
      <c r="B58" s="109"/>
      <c r="C58" s="734">
        <v>45856</v>
      </c>
      <c r="D58" s="109"/>
      <c r="E58" s="110">
        <v>2189.62</v>
      </c>
      <c r="F58" s="109"/>
      <c r="G58" s="111">
        <v>10.708</v>
      </c>
      <c r="H58" s="113"/>
      <c r="I58" s="112">
        <v>-6.5299999999999997E-2</v>
      </c>
      <c r="J58" s="112">
        <v>1.9518</v>
      </c>
      <c r="K58" s="112">
        <v>7.8239999999999998</v>
      </c>
      <c r="L58" s="112">
        <v>26.407699999999998</v>
      </c>
      <c r="M58" s="112">
        <v>12.2903</v>
      </c>
      <c r="N58" s="114" t="s">
        <v>430</v>
      </c>
      <c r="O58" s="112" t="s">
        <v>430</v>
      </c>
      <c r="P58" s="112" t="s">
        <v>430</v>
      </c>
      <c r="Q58" s="112" t="s">
        <v>430</v>
      </c>
      <c r="R58" s="112" t="s">
        <v>430</v>
      </c>
      <c r="S58" s="112">
        <v>27.552099999999999</v>
      </c>
      <c r="T58" s="112">
        <v>11.7395</v>
      </c>
      <c r="U58" s="112">
        <v>13.504300000000001</v>
      </c>
      <c r="V58" s="112" t="s">
        <v>430</v>
      </c>
      <c r="W58" s="112">
        <v>6.6639999999999997</v>
      </c>
      <c r="X58" s="112">
        <v>7.08</v>
      </c>
      <c r="Y58" s="113"/>
      <c r="Z58" s="110">
        <v>16</v>
      </c>
      <c r="AA58" s="110">
        <v>9</v>
      </c>
      <c r="AB58" s="110">
        <v>6</v>
      </c>
      <c r="AC58" s="110">
        <v>6</v>
      </c>
      <c r="AD58" s="110">
        <v>7</v>
      </c>
      <c r="AE58" s="110" t="s">
        <v>430</v>
      </c>
      <c r="AF58" s="110" t="s">
        <v>430</v>
      </c>
      <c r="AG58" s="110" t="s">
        <v>430</v>
      </c>
      <c r="AH58" s="110" t="s">
        <v>430</v>
      </c>
      <c r="AI58" s="110" t="s">
        <v>430</v>
      </c>
      <c r="AJ58" s="110">
        <v>7</v>
      </c>
      <c r="AK58" s="110">
        <v>7</v>
      </c>
      <c r="AL58" s="110">
        <v>6</v>
      </c>
      <c r="AM58" s="110" t="s">
        <v>430</v>
      </c>
      <c r="AN58" s="110">
        <v>4</v>
      </c>
      <c r="AO58" s="109"/>
      <c r="AP58" s="112" t="s">
        <v>430</v>
      </c>
      <c r="AQ58" s="112" t="s">
        <v>430</v>
      </c>
      <c r="AR58" s="112" t="s">
        <v>430</v>
      </c>
      <c r="AS58" s="112" t="s">
        <v>430</v>
      </c>
      <c r="AT58" s="112">
        <v>26.96</v>
      </c>
      <c r="AU58" s="115"/>
      <c r="AV58" s="110" t="s">
        <v>430</v>
      </c>
      <c r="AW58" s="110" t="s">
        <v>430</v>
      </c>
      <c r="AX58" s="110" t="s">
        <v>430</v>
      </c>
      <c r="AY58" s="110" t="s">
        <v>430</v>
      </c>
      <c r="AZ58" s="110">
        <v>7</v>
      </c>
      <c r="BA58" s="260"/>
      <c r="BB58" s="112">
        <v>23.751670601232799</v>
      </c>
      <c r="BC58" s="290">
        <v>1.0491644561507201</v>
      </c>
      <c r="BD58" s="290">
        <v>1.70571322815876E-2</v>
      </c>
      <c r="BE58" s="290">
        <v>0.677087017719884</v>
      </c>
      <c r="BF58" s="109"/>
      <c r="BG58" s="112" t="s">
        <v>430</v>
      </c>
      <c r="BH58" s="112">
        <v>11.0036</v>
      </c>
      <c r="BI58" s="112">
        <v>87.217799999999997</v>
      </c>
      <c r="BJ58" s="112">
        <v>1.7786</v>
      </c>
      <c r="BK58" s="109"/>
      <c r="BL58" s="118" t="s">
        <v>1828</v>
      </c>
      <c r="BM58" s="118" t="s">
        <v>1829</v>
      </c>
      <c r="BN58" s="118" t="s">
        <v>1830</v>
      </c>
      <c r="BO58" s="118" t="s">
        <v>1831</v>
      </c>
      <c r="BP58" s="118" t="s">
        <v>1832</v>
      </c>
      <c r="BQ58" s="109"/>
      <c r="BR58" s="119" t="s">
        <v>615</v>
      </c>
    </row>
    <row r="59" spans="1:70" s="107" customFormat="1" x14ac:dyDescent="0.25">
      <c r="A59" s="108" t="s">
        <v>1833</v>
      </c>
      <c r="B59" s="109"/>
      <c r="C59" s="734">
        <v>45600</v>
      </c>
      <c r="D59" s="109"/>
      <c r="E59" s="110">
        <v>2383.2800000000002</v>
      </c>
      <c r="F59" s="109"/>
      <c r="G59" s="111">
        <v>12.61</v>
      </c>
      <c r="H59" s="113"/>
      <c r="I59" s="112">
        <v>7.9399999999999998E-2</v>
      </c>
      <c r="J59" s="112">
        <v>1.9401999999999999</v>
      </c>
      <c r="K59" s="112">
        <v>7.5938999999999997</v>
      </c>
      <c r="L59" s="112">
        <v>28.673500000000001</v>
      </c>
      <c r="M59" s="112">
        <v>17.740400000000001</v>
      </c>
      <c r="N59" s="114">
        <v>24.236499999999999</v>
      </c>
      <c r="O59" s="112" t="s">
        <v>430</v>
      </c>
      <c r="P59" s="112" t="s">
        <v>430</v>
      </c>
      <c r="Q59" s="112" t="s">
        <v>430</v>
      </c>
      <c r="R59" s="112" t="s">
        <v>430</v>
      </c>
      <c r="S59" s="112">
        <v>30</v>
      </c>
      <c r="T59" s="112">
        <v>17.960699999999999</v>
      </c>
      <c r="U59" s="112">
        <v>23.144500000000001</v>
      </c>
      <c r="V59" s="112">
        <v>21.7181</v>
      </c>
      <c r="W59" s="112">
        <v>5.2587999999999999</v>
      </c>
      <c r="X59" s="112">
        <v>15.232799999999999</v>
      </c>
      <c r="Y59" s="113"/>
      <c r="Z59" s="110">
        <v>10</v>
      </c>
      <c r="AA59" s="110">
        <v>10</v>
      </c>
      <c r="AB59" s="110">
        <v>7</v>
      </c>
      <c r="AC59" s="110">
        <v>3</v>
      </c>
      <c r="AD59" s="110">
        <v>2</v>
      </c>
      <c r="AE59" s="110">
        <v>1</v>
      </c>
      <c r="AF59" s="110" t="s">
        <v>430</v>
      </c>
      <c r="AG59" s="110" t="s">
        <v>430</v>
      </c>
      <c r="AH59" s="110" t="s">
        <v>430</v>
      </c>
      <c r="AI59" s="110" t="s">
        <v>430</v>
      </c>
      <c r="AJ59" s="110">
        <v>4</v>
      </c>
      <c r="AK59" s="110">
        <v>2</v>
      </c>
      <c r="AL59" s="110">
        <v>1</v>
      </c>
      <c r="AM59" s="110">
        <v>1</v>
      </c>
      <c r="AN59" s="110">
        <v>8</v>
      </c>
      <c r="AO59" s="109"/>
      <c r="AP59" s="112" t="s">
        <v>430</v>
      </c>
      <c r="AQ59" s="112" t="s">
        <v>430</v>
      </c>
      <c r="AR59" s="112" t="s">
        <v>430</v>
      </c>
      <c r="AS59" s="112" t="s">
        <v>430</v>
      </c>
      <c r="AT59" s="112">
        <v>40.840000000000003</v>
      </c>
      <c r="AU59" s="115"/>
      <c r="AV59" s="110" t="s">
        <v>430</v>
      </c>
      <c r="AW59" s="110" t="s">
        <v>430</v>
      </c>
      <c r="AX59" s="110" t="s">
        <v>430</v>
      </c>
      <c r="AY59" s="110" t="s">
        <v>430</v>
      </c>
      <c r="AZ59" s="110">
        <v>1</v>
      </c>
      <c r="BA59" s="260"/>
      <c r="BB59" s="112">
        <v>22.0008864387739</v>
      </c>
      <c r="BC59" s="290">
        <v>0.98400091103855603</v>
      </c>
      <c r="BD59" s="290">
        <v>4.6238630099809601E-2</v>
      </c>
      <c r="BE59" s="290">
        <v>0.98947810240658096</v>
      </c>
      <c r="BF59" s="109"/>
      <c r="BG59" s="112">
        <v>1.83247</v>
      </c>
      <c r="BH59" s="112">
        <v>22.343599999999999</v>
      </c>
      <c r="BI59" s="112">
        <v>72.005300000000005</v>
      </c>
      <c r="BJ59" s="112">
        <v>3.8186300000000002</v>
      </c>
      <c r="BK59" s="109"/>
      <c r="BL59" s="118" t="s">
        <v>1834</v>
      </c>
      <c r="BM59" s="118" t="s">
        <v>1835</v>
      </c>
      <c r="BN59" s="118" t="s">
        <v>1836</v>
      </c>
      <c r="BO59" s="118" t="s">
        <v>1837</v>
      </c>
      <c r="BP59" s="118" t="s">
        <v>1838</v>
      </c>
      <c r="BQ59" s="109"/>
      <c r="BR59" s="119" t="s">
        <v>615</v>
      </c>
    </row>
    <row r="60" spans="1:70" s="107" customFormat="1" x14ac:dyDescent="0.25">
      <c r="A60" s="108" t="s">
        <v>1839</v>
      </c>
      <c r="B60" s="109"/>
      <c r="C60" s="734">
        <v>44406</v>
      </c>
      <c r="D60" s="109"/>
      <c r="E60" s="110">
        <v>1649.43</v>
      </c>
      <c r="F60" s="109"/>
      <c r="G60" s="111">
        <v>17.39</v>
      </c>
      <c r="H60" s="113"/>
      <c r="I60" s="112">
        <v>-5.7500000000000002E-2</v>
      </c>
      <c r="J60" s="112">
        <v>1.5770999999999999</v>
      </c>
      <c r="K60" s="112">
        <v>5.5217999999999998</v>
      </c>
      <c r="L60" s="112">
        <v>21.269200000000001</v>
      </c>
      <c r="M60" s="112">
        <v>8.2141000000000002</v>
      </c>
      <c r="N60" s="114">
        <v>10.2028</v>
      </c>
      <c r="O60" s="112">
        <v>6.9968000000000004</v>
      </c>
      <c r="P60" s="112">
        <v>15.5595</v>
      </c>
      <c r="Q60" s="112" t="s">
        <v>430</v>
      </c>
      <c r="R60" s="112" t="s">
        <v>430</v>
      </c>
      <c r="S60" s="112">
        <v>22.551100000000002</v>
      </c>
      <c r="T60" s="112">
        <v>8.8234999999999992</v>
      </c>
      <c r="U60" s="112">
        <v>8.6875</v>
      </c>
      <c r="V60" s="112">
        <v>7.4119999999999999</v>
      </c>
      <c r="W60" s="112">
        <v>5.2027000000000001</v>
      </c>
      <c r="X60" s="112">
        <v>11.9366</v>
      </c>
      <c r="Y60" s="113"/>
      <c r="Z60" s="110">
        <v>15</v>
      </c>
      <c r="AA60" s="110">
        <v>14</v>
      </c>
      <c r="AB60" s="110">
        <v>13</v>
      </c>
      <c r="AC60" s="110">
        <v>14</v>
      </c>
      <c r="AD60" s="110">
        <v>12</v>
      </c>
      <c r="AE60" s="110">
        <v>10</v>
      </c>
      <c r="AF60" s="110">
        <v>6</v>
      </c>
      <c r="AG60" s="110">
        <v>9</v>
      </c>
      <c r="AH60" s="110" t="s">
        <v>430</v>
      </c>
      <c r="AI60" s="110" t="s">
        <v>430</v>
      </c>
      <c r="AJ60" s="110">
        <v>14</v>
      </c>
      <c r="AK60" s="110">
        <v>12</v>
      </c>
      <c r="AL60" s="110">
        <v>11</v>
      </c>
      <c r="AM60" s="110">
        <v>9</v>
      </c>
      <c r="AN60" s="110">
        <v>9</v>
      </c>
      <c r="AO60" s="109"/>
      <c r="AP60" s="112" t="s">
        <v>430</v>
      </c>
      <c r="AQ60" s="112" t="s">
        <v>430</v>
      </c>
      <c r="AR60" s="112" t="s">
        <v>430</v>
      </c>
      <c r="AS60" s="112">
        <v>11.87</v>
      </c>
      <c r="AT60" s="112">
        <v>18.579999999999998</v>
      </c>
      <c r="AU60" s="115"/>
      <c r="AV60" s="110" t="s">
        <v>430</v>
      </c>
      <c r="AW60" s="110" t="s">
        <v>430</v>
      </c>
      <c r="AX60" s="110" t="s">
        <v>430</v>
      </c>
      <c r="AY60" s="110">
        <v>8</v>
      </c>
      <c r="AZ60" s="110">
        <v>11</v>
      </c>
      <c r="BA60" s="260"/>
      <c r="BB60" s="112">
        <v>16.610719649806999</v>
      </c>
      <c r="BC60" s="290">
        <v>0.80672032661192405</v>
      </c>
      <c r="BD60" s="290">
        <v>6.07351074366188E-2</v>
      </c>
      <c r="BE60" s="290">
        <v>-0.115697391727727</v>
      </c>
      <c r="BF60" s="109"/>
      <c r="BG60" s="112">
        <v>5.3704099999999997</v>
      </c>
      <c r="BH60" s="112">
        <v>19.6797</v>
      </c>
      <c r="BI60" s="112">
        <v>71.124300000000005</v>
      </c>
      <c r="BJ60" s="112">
        <v>3.82559</v>
      </c>
      <c r="BK60" s="109"/>
      <c r="BL60" s="118" t="s">
        <v>1840</v>
      </c>
      <c r="BM60" s="118" t="s">
        <v>1757</v>
      </c>
      <c r="BN60" s="118" t="s">
        <v>1841</v>
      </c>
      <c r="BO60" s="118" t="s">
        <v>1842</v>
      </c>
      <c r="BP60" s="118" t="s">
        <v>1843</v>
      </c>
      <c r="BQ60" s="109"/>
      <c r="BR60" s="119" t="s">
        <v>602</v>
      </c>
    </row>
    <row r="61" spans="1:70" s="107" customFormat="1" x14ac:dyDescent="0.25">
      <c r="A61" s="108" t="s">
        <v>1844</v>
      </c>
      <c r="B61" s="109"/>
      <c r="C61" s="734">
        <v>45229</v>
      </c>
      <c r="D61" s="109"/>
      <c r="E61" s="110">
        <v>1258.04</v>
      </c>
      <c r="F61" s="109"/>
      <c r="G61" s="111">
        <v>13.6569</v>
      </c>
      <c r="H61" s="113"/>
      <c r="I61" s="112">
        <v>9.4999999999999998E-3</v>
      </c>
      <c r="J61" s="112">
        <v>1.7910999999999999</v>
      </c>
      <c r="K61" s="112">
        <v>2.3816999999999999</v>
      </c>
      <c r="L61" s="112">
        <v>17.454499999999999</v>
      </c>
      <c r="M61" s="112">
        <v>6.2232000000000003</v>
      </c>
      <c r="N61" s="114">
        <v>5.5777000000000001</v>
      </c>
      <c r="O61" s="112">
        <v>1.5652999999999999</v>
      </c>
      <c r="P61" s="112" t="s">
        <v>430</v>
      </c>
      <c r="Q61" s="112" t="s">
        <v>430</v>
      </c>
      <c r="R61" s="112" t="s">
        <v>430</v>
      </c>
      <c r="S61" s="112">
        <v>18.066800000000001</v>
      </c>
      <c r="T61" s="112">
        <v>6.0780000000000003</v>
      </c>
      <c r="U61" s="112">
        <v>7.0072000000000001</v>
      </c>
      <c r="V61" s="112">
        <v>2.9163999999999999</v>
      </c>
      <c r="W61" s="112">
        <v>2.6781000000000001</v>
      </c>
      <c r="X61" s="112">
        <v>12.47</v>
      </c>
      <c r="Y61" s="113"/>
      <c r="Z61" s="110">
        <v>11</v>
      </c>
      <c r="AA61" s="110">
        <v>12</v>
      </c>
      <c r="AB61" s="110">
        <v>20</v>
      </c>
      <c r="AC61" s="110">
        <v>17</v>
      </c>
      <c r="AD61" s="110">
        <v>14</v>
      </c>
      <c r="AE61" s="110">
        <v>13</v>
      </c>
      <c r="AF61" s="110">
        <v>12</v>
      </c>
      <c r="AG61" s="110" t="s">
        <v>430</v>
      </c>
      <c r="AH61" s="110" t="s">
        <v>430</v>
      </c>
      <c r="AI61" s="110" t="s">
        <v>430</v>
      </c>
      <c r="AJ61" s="110">
        <v>18</v>
      </c>
      <c r="AK61" s="110">
        <v>15</v>
      </c>
      <c r="AL61" s="110">
        <v>14</v>
      </c>
      <c r="AM61" s="110">
        <v>13</v>
      </c>
      <c r="AN61" s="110">
        <v>19</v>
      </c>
      <c r="AO61" s="109"/>
      <c r="AP61" s="112" t="s">
        <v>430</v>
      </c>
      <c r="AQ61" s="112" t="s">
        <v>430</v>
      </c>
      <c r="AR61" s="112" t="s">
        <v>430</v>
      </c>
      <c r="AS61" s="112" t="s">
        <v>430</v>
      </c>
      <c r="AT61" s="112">
        <v>14.05</v>
      </c>
      <c r="AU61" s="115"/>
      <c r="AV61" s="110" t="s">
        <v>430</v>
      </c>
      <c r="AW61" s="110" t="s">
        <v>430</v>
      </c>
      <c r="AX61" s="110" t="s">
        <v>430</v>
      </c>
      <c r="AY61" s="110" t="s">
        <v>430</v>
      </c>
      <c r="AZ61" s="110">
        <v>14</v>
      </c>
      <c r="BA61" s="260"/>
      <c r="BB61" s="112">
        <v>17.374338816912498</v>
      </c>
      <c r="BC61" s="290">
        <v>0.83661306871292096</v>
      </c>
      <c r="BD61" s="290">
        <v>3.26960370716591E-2</v>
      </c>
      <c r="BE61" s="290">
        <v>-7.7743523597517697E-2</v>
      </c>
      <c r="BF61" s="109"/>
      <c r="BG61" s="112" t="s">
        <v>430</v>
      </c>
      <c r="BH61" s="112">
        <v>21.835599999999999</v>
      </c>
      <c r="BI61" s="112">
        <v>73.090900000000005</v>
      </c>
      <c r="BJ61" s="112">
        <v>5.0735000000000001</v>
      </c>
      <c r="BK61" s="109"/>
      <c r="BL61" s="118" t="s">
        <v>1845</v>
      </c>
      <c r="BM61" s="118" t="s">
        <v>1846</v>
      </c>
      <c r="BN61" s="118" t="s">
        <v>1504</v>
      </c>
      <c r="BO61" s="118" t="s">
        <v>1847</v>
      </c>
      <c r="BP61" s="118" t="s">
        <v>1848</v>
      </c>
      <c r="BQ61" s="109"/>
      <c r="BR61" s="119" t="s">
        <v>443</v>
      </c>
    </row>
    <row r="62" spans="1:70" s="107" customFormat="1" x14ac:dyDescent="0.25">
      <c r="A62" s="108" t="s">
        <v>1849</v>
      </c>
      <c r="B62" s="109"/>
      <c r="C62" s="734">
        <v>46098</v>
      </c>
      <c r="D62" s="109"/>
      <c r="E62" s="110">
        <v>1411.27</v>
      </c>
      <c r="F62" s="109"/>
      <c r="G62" s="111">
        <v>12.067</v>
      </c>
      <c r="H62" s="113"/>
      <c r="I62" s="112">
        <v>0.38269999999999998</v>
      </c>
      <c r="J62" s="112">
        <v>2.7591000000000001</v>
      </c>
      <c r="K62" s="112">
        <v>9.2629000000000001</v>
      </c>
      <c r="L62" s="112">
        <v>21.166799999999999</v>
      </c>
      <c r="M62" s="112" t="s">
        <v>430</v>
      </c>
      <c r="N62" s="114" t="s">
        <v>430</v>
      </c>
      <c r="O62" s="112" t="s">
        <v>430</v>
      </c>
      <c r="P62" s="112" t="s">
        <v>430</v>
      </c>
      <c r="Q62" s="112" t="s">
        <v>430</v>
      </c>
      <c r="R62" s="112" t="s">
        <v>430</v>
      </c>
      <c r="S62" s="112">
        <v>22.445499999999999</v>
      </c>
      <c r="T62" s="112" t="s">
        <v>430</v>
      </c>
      <c r="U62" s="112" t="s">
        <v>430</v>
      </c>
      <c r="V62" s="112" t="s">
        <v>430</v>
      </c>
      <c r="W62" s="112">
        <v>7.3003999999999998</v>
      </c>
      <c r="X62" s="112">
        <v>20.67</v>
      </c>
      <c r="Y62" s="113"/>
      <c r="Z62" s="110">
        <v>2</v>
      </c>
      <c r="AA62" s="110">
        <v>2</v>
      </c>
      <c r="AB62" s="110">
        <v>2</v>
      </c>
      <c r="AC62" s="110">
        <v>15</v>
      </c>
      <c r="AD62" s="110" t="s">
        <v>430</v>
      </c>
      <c r="AE62" s="110" t="s">
        <v>430</v>
      </c>
      <c r="AF62" s="110" t="s">
        <v>430</v>
      </c>
      <c r="AG62" s="110" t="s">
        <v>430</v>
      </c>
      <c r="AH62" s="110" t="s">
        <v>430</v>
      </c>
      <c r="AI62" s="110" t="s">
        <v>430</v>
      </c>
      <c r="AJ62" s="110">
        <v>16</v>
      </c>
      <c r="AK62" s="110" t="s">
        <v>430</v>
      </c>
      <c r="AL62" s="110" t="s">
        <v>430</v>
      </c>
      <c r="AM62" s="110" t="s">
        <v>430</v>
      </c>
      <c r="AN62" s="110">
        <v>1</v>
      </c>
      <c r="AO62" s="109"/>
      <c r="AP62" s="112" t="s">
        <v>430</v>
      </c>
      <c r="AQ62" s="112" t="s">
        <v>430</v>
      </c>
      <c r="AR62" s="112" t="s">
        <v>430</v>
      </c>
      <c r="AS62" s="112" t="s">
        <v>430</v>
      </c>
      <c r="AT62" s="112" t="s">
        <v>430</v>
      </c>
      <c r="AU62" s="115"/>
      <c r="AV62" s="110" t="s">
        <v>430</v>
      </c>
      <c r="AW62" s="110" t="s">
        <v>430</v>
      </c>
      <c r="AX62" s="110" t="s">
        <v>430</v>
      </c>
      <c r="AY62" s="110" t="s">
        <v>430</v>
      </c>
      <c r="AZ62" s="110" t="s">
        <v>430</v>
      </c>
      <c r="BA62" s="260"/>
      <c r="BB62" s="112">
        <v>16.359243487167198</v>
      </c>
      <c r="BC62" s="290">
        <v>0.70975807037345495</v>
      </c>
      <c r="BD62" s="290">
        <v>0.38054322205749402</v>
      </c>
      <c r="BE62" s="290">
        <v>1.59405729243613</v>
      </c>
      <c r="BF62" s="109"/>
      <c r="BG62" s="112">
        <v>5.08819</v>
      </c>
      <c r="BH62" s="112">
        <v>3.6562899999999998</v>
      </c>
      <c r="BI62" s="112">
        <v>73.118499999999997</v>
      </c>
      <c r="BJ62" s="112">
        <v>18.13702</v>
      </c>
      <c r="BK62" s="109"/>
      <c r="BL62" s="118" t="s">
        <v>1850</v>
      </c>
      <c r="BM62" s="118" t="s">
        <v>1851</v>
      </c>
      <c r="BN62" s="118" t="s">
        <v>1852</v>
      </c>
      <c r="BO62" s="118" t="s">
        <v>1853</v>
      </c>
      <c r="BP62" s="118" t="s">
        <v>1854</v>
      </c>
      <c r="BQ62" s="109"/>
      <c r="BR62" s="119" t="s">
        <v>476</v>
      </c>
    </row>
    <row r="63" spans="1:70" s="107" customFormat="1" x14ac:dyDescent="0.25">
      <c r="A63" s="108" t="s">
        <v>1855</v>
      </c>
      <c r="B63" s="109"/>
      <c r="C63" s="734">
        <v>45988</v>
      </c>
      <c r="D63" s="109"/>
      <c r="E63" s="110">
        <v>1202.6400000000001</v>
      </c>
      <c r="F63" s="109"/>
      <c r="G63" s="111">
        <v>10.96</v>
      </c>
      <c r="H63" s="113"/>
      <c r="I63" s="112">
        <v>-0.36359999999999998</v>
      </c>
      <c r="J63" s="112">
        <v>2.1435</v>
      </c>
      <c r="K63" s="112">
        <v>8.1935000000000002</v>
      </c>
      <c r="L63" s="112">
        <v>28.187100000000001</v>
      </c>
      <c r="M63" s="112">
        <v>11.1562</v>
      </c>
      <c r="N63" s="114" t="s">
        <v>430</v>
      </c>
      <c r="O63" s="112" t="s">
        <v>430</v>
      </c>
      <c r="P63" s="112" t="s">
        <v>430</v>
      </c>
      <c r="Q63" s="112" t="s">
        <v>430</v>
      </c>
      <c r="R63" s="112" t="s">
        <v>430</v>
      </c>
      <c r="S63" s="112">
        <v>30.631699999999999</v>
      </c>
      <c r="T63" s="112">
        <v>11.609</v>
      </c>
      <c r="U63" s="112" t="s">
        <v>430</v>
      </c>
      <c r="V63" s="112" t="s">
        <v>430</v>
      </c>
      <c r="W63" s="112">
        <v>7.1359000000000004</v>
      </c>
      <c r="X63" s="112">
        <v>9.6</v>
      </c>
      <c r="Y63" s="113"/>
      <c r="Z63" s="110">
        <v>19</v>
      </c>
      <c r="AA63" s="110">
        <v>8</v>
      </c>
      <c r="AB63" s="110">
        <v>4</v>
      </c>
      <c r="AC63" s="110">
        <v>4</v>
      </c>
      <c r="AD63" s="110">
        <v>9</v>
      </c>
      <c r="AE63" s="110" t="s">
        <v>430</v>
      </c>
      <c r="AF63" s="110" t="s">
        <v>430</v>
      </c>
      <c r="AG63" s="110" t="s">
        <v>430</v>
      </c>
      <c r="AH63" s="110" t="s">
        <v>430</v>
      </c>
      <c r="AI63" s="110" t="s">
        <v>430</v>
      </c>
      <c r="AJ63" s="110">
        <v>3</v>
      </c>
      <c r="AK63" s="110">
        <v>8</v>
      </c>
      <c r="AL63" s="110" t="s">
        <v>430</v>
      </c>
      <c r="AM63" s="110" t="s">
        <v>430</v>
      </c>
      <c r="AN63" s="110">
        <v>2</v>
      </c>
      <c r="AO63" s="109"/>
      <c r="AP63" s="112" t="s">
        <v>430</v>
      </c>
      <c r="AQ63" s="112" t="s">
        <v>430</v>
      </c>
      <c r="AR63" s="112" t="s">
        <v>430</v>
      </c>
      <c r="AS63" s="112" t="s">
        <v>430</v>
      </c>
      <c r="AT63" s="112" t="s">
        <v>430</v>
      </c>
      <c r="AU63" s="115"/>
      <c r="AV63" s="110" t="s">
        <v>430</v>
      </c>
      <c r="AW63" s="110" t="s">
        <v>430</v>
      </c>
      <c r="AX63" s="110" t="s">
        <v>430</v>
      </c>
      <c r="AY63" s="110" t="s">
        <v>430</v>
      </c>
      <c r="AZ63" s="110" t="s">
        <v>430</v>
      </c>
      <c r="BA63" s="260"/>
      <c r="BB63" s="112">
        <v>30.8198750407301</v>
      </c>
      <c r="BC63" s="290">
        <v>1.05065791848858</v>
      </c>
      <c r="BD63" s="290">
        <v>5.3530348585105698E-2</v>
      </c>
      <c r="BE63" s="290">
        <v>0.62998790275562799</v>
      </c>
      <c r="BF63" s="109"/>
      <c r="BG63" s="112" t="s">
        <v>430</v>
      </c>
      <c r="BH63" s="112">
        <v>19.1417</v>
      </c>
      <c r="BI63" s="112">
        <v>78.376400000000004</v>
      </c>
      <c r="BJ63" s="112">
        <v>2.4819</v>
      </c>
      <c r="BK63" s="109"/>
      <c r="BL63" s="118" t="s">
        <v>1856</v>
      </c>
      <c r="BM63" s="118" t="s">
        <v>1857</v>
      </c>
      <c r="BN63" s="118" t="s">
        <v>1858</v>
      </c>
      <c r="BO63" s="118" t="s">
        <v>1859</v>
      </c>
      <c r="BP63" s="118" t="s">
        <v>1860</v>
      </c>
      <c r="BQ63" s="109"/>
      <c r="BR63" s="119" t="s">
        <v>476</v>
      </c>
    </row>
    <row r="64" spans="1:70" s="107" customFormat="1" x14ac:dyDescent="0.25">
      <c r="A64" s="108" t="s">
        <v>1861</v>
      </c>
      <c r="B64" s="109"/>
      <c r="C64" s="734">
        <v>45461</v>
      </c>
      <c r="D64" s="109"/>
      <c r="E64" s="110">
        <v>800.06899999999996</v>
      </c>
      <c r="F64" s="109"/>
      <c r="G64" s="111">
        <v>11.1447</v>
      </c>
      <c r="H64" s="113"/>
      <c r="I64" s="112">
        <v>0.30330000000000001</v>
      </c>
      <c r="J64" s="112">
        <v>2.4998</v>
      </c>
      <c r="K64" s="112">
        <v>9.2745999999999995</v>
      </c>
      <c r="L64" s="112">
        <v>32.367699999999999</v>
      </c>
      <c r="M64" s="112">
        <v>14.4102</v>
      </c>
      <c r="N64" s="114">
        <v>11.4726</v>
      </c>
      <c r="O64" s="112">
        <v>5.6402999999999999</v>
      </c>
      <c r="P64" s="112" t="s">
        <v>430</v>
      </c>
      <c r="Q64" s="112" t="s">
        <v>430</v>
      </c>
      <c r="R64" s="112" t="s">
        <v>430</v>
      </c>
      <c r="S64" s="112">
        <v>35.590200000000003</v>
      </c>
      <c r="T64" s="112">
        <v>15.178800000000001</v>
      </c>
      <c r="U64" s="112">
        <v>13.525700000000001</v>
      </c>
      <c r="V64" s="112">
        <v>7.8387000000000002</v>
      </c>
      <c r="W64" s="112">
        <v>6.7510000000000003</v>
      </c>
      <c r="X64" s="112">
        <v>5.5217999999999998</v>
      </c>
      <c r="Y64" s="113"/>
      <c r="Z64" s="110">
        <v>5</v>
      </c>
      <c r="AA64" s="110">
        <v>3</v>
      </c>
      <c r="AB64" s="110">
        <v>1</v>
      </c>
      <c r="AC64" s="110">
        <v>1</v>
      </c>
      <c r="AD64" s="110">
        <v>4</v>
      </c>
      <c r="AE64" s="110">
        <v>8</v>
      </c>
      <c r="AF64" s="110">
        <v>9</v>
      </c>
      <c r="AG64" s="110" t="s">
        <v>430</v>
      </c>
      <c r="AH64" s="110" t="s">
        <v>430</v>
      </c>
      <c r="AI64" s="110" t="s">
        <v>430</v>
      </c>
      <c r="AJ64" s="110">
        <v>1</v>
      </c>
      <c r="AK64" s="110">
        <v>4</v>
      </c>
      <c r="AL64" s="110">
        <v>5</v>
      </c>
      <c r="AM64" s="110">
        <v>8</v>
      </c>
      <c r="AN64" s="110">
        <v>3</v>
      </c>
      <c r="AO64" s="109"/>
      <c r="AP64" s="112" t="s">
        <v>430</v>
      </c>
      <c r="AQ64" s="112" t="s">
        <v>430</v>
      </c>
      <c r="AR64" s="112" t="s">
        <v>430</v>
      </c>
      <c r="AS64" s="112" t="s">
        <v>430</v>
      </c>
      <c r="AT64" s="112">
        <v>32.909999999999997</v>
      </c>
      <c r="AU64" s="115"/>
      <c r="AV64" s="110" t="s">
        <v>430</v>
      </c>
      <c r="AW64" s="110" t="s">
        <v>430</v>
      </c>
      <c r="AX64" s="110" t="s">
        <v>430</v>
      </c>
      <c r="AY64" s="110" t="s">
        <v>430</v>
      </c>
      <c r="AZ64" s="110">
        <v>3</v>
      </c>
      <c r="BA64" s="260"/>
      <c r="BB64" s="112">
        <v>21.414552651231901</v>
      </c>
      <c r="BC64" s="290">
        <v>1.03579131123631</v>
      </c>
      <c r="BD64" s="290">
        <v>8.6944116472808808E-3</v>
      </c>
      <c r="BE64" s="290">
        <v>0.26133832729781598</v>
      </c>
      <c r="BF64" s="109"/>
      <c r="BG64" s="112" t="s">
        <v>430</v>
      </c>
      <c r="BH64" s="112">
        <v>7.0220599999999997</v>
      </c>
      <c r="BI64" s="112">
        <v>91.863</v>
      </c>
      <c r="BJ64" s="112">
        <v>1.11494</v>
      </c>
      <c r="BK64" s="109"/>
      <c r="BL64" s="118" t="s">
        <v>1862</v>
      </c>
      <c r="BM64" s="118" t="s">
        <v>1863</v>
      </c>
      <c r="BN64" s="118" t="s">
        <v>1864</v>
      </c>
      <c r="BO64" s="118" t="s">
        <v>1865</v>
      </c>
      <c r="BP64" s="118" t="s">
        <v>1866</v>
      </c>
      <c r="BQ64" s="109"/>
      <c r="BR64" s="119" t="s">
        <v>615</v>
      </c>
    </row>
    <row r="65" spans="1:70" s="107" customFormat="1" x14ac:dyDescent="0.25">
      <c r="A65" s="108" t="s">
        <v>1867</v>
      </c>
      <c r="B65" s="109"/>
      <c r="C65" s="734">
        <v>42907</v>
      </c>
      <c r="D65" s="109"/>
      <c r="E65" s="110">
        <v>736.30799999999999</v>
      </c>
      <c r="F65" s="109"/>
      <c r="G65" s="111">
        <v>33.489899999999999</v>
      </c>
      <c r="H65" s="113"/>
      <c r="I65" s="112">
        <v>0.21909999999999999</v>
      </c>
      <c r="J65" s="112">
        <v>2.2967</v>
      </c>
      <c r="K65" s="112">
        <v>6.8292000000000002</v>
      </c>
      <c r="L65" s="112">
        <v>26.178899999999999</v>
      </c>
      <c r="M65" s="112">
        <v>14.0221</v>
      </c>
      <c r="N65" s="114">
        <v>12.1782</v>
      </c>
      <c r="O65" s="112">
        <v>3.4167999999999998</v>
      </c>
      <c r="P65" s="112">
        <v>18.377400000000002</v>
      </c>
      <c r="Q65" s="112">
        <v>18.659099999999999</v>
      </c>
      <c r="R65" s="112" t="s">
        <v>430</v>
      </c>
      <c r="S65" s="112">
        <v>29.167999999999999</v>
      </c>
      <c r="T65" s="112">
        <v>13.742900000000001</v>
      </c>
      <c r="U65" s="112">
        <v>11.516999999999999</v>
      </c>
      <c r="V65" s="112">
        <v>9.5092999999999996</v>
      </c>
      <c r="W65" s="112">
        <v>5.1593999999999998</v>
      </c>
      <c r="X65" s="112">
        <v>14.3497</v>
      </c>
      <c r="Y65" s="113"/>
      <c r="Z65" s="110">
        <v>7</v>
      </c>
      <c r="AA65" s="110">
        <v>6</v>
      </c>
      <c r="AB65" s="110">
        <v>10</v>
      </c>
      <c r="AC65" s="110">
        <v>7</v>
      </c>
      <c r="AD65" s="110">
        <v>6</v>
      </c>
      <c r="AE65" s="110">
        <v>6</v>
      </c>
      <c r="AF65" s="110">
        <v>10</v>
      </c>
      <c r="AG65" s="110">
        <v>7</v>
      </c>
      <c r="AH65" s="110">
        <v>3</v>
      </c>
      <c r="AI65" s="110" t="s">
        <v>430</v>
      </c>
      <c r="AJ65" s="110">
        <v>5</v>
      </c>
      <c r="AK65" s="110">
        <v>6</v>
      </c>
      <c r="AL65" s="110">
        <v>10</v>
      </c>
      <c r="AM65" s="110">
        <v>6</v>
      </c>
      <c r="AN65" s="110">
        <v>10</v>
      </c>
      <c r="AO65" s="109"/>
      <c r="AP65" s="112" t="s">
        <v>430</v>
      </c>
      <c r="AQ65" s="112">
        <v>21.44</v>
      </c>
      <c r="AR65" s="112">
        <v>16.600000000000001</v>
      </c>
      <c r="AS65" s="112">
        <v>12.86</v>
      </c>
      <c r="AT65" s="112">
        <v>28.65</v>
      </c>
      <c r="AU65" s="115"/>
      <c r="AV65" s="110" t="s">
        <v>430</v>
      </c>
      <c r="AW65" s="110">
        <v>5</v>
      </c>
      <c r="AX65" s="110">
        <v>6</v>
      </c>
      <c r="AY65" s="110">
        <v>6</v>
      </c>
      <c r="AZ65" s="110">
        <v>6</v>
      </c>
      <c r="BA65" s="260"/>
      <c r="BB65" s="112">
        <v>19.807226895759001</v>
      </c>
      <c r="BC65" s="290">
        <v>0.95242149810987398</v>
      </c>
      <c r="BD65" s="290">
        <v>6.16325965262964E-2</v>
      </c>
      <c r="BE65" s="290">
        <v>-0.10688479127101901</v>
      </c>
      <c r="BF65" s="109"/>
      <c r="BG65" s="112">
        <v>2.86036</v>
      </c>
      <c r="BH65" s="112">
        <v>5.66099</v>
      </c>
      <c r="BI65" s="112">
        <v>89.003299999999996</v>
      </c>
      <c r="BJ65" s="112">
        <v>2.4753500000000002</v>
      </c>
      <c r="BK65" s="109"/>
      <c r="BL65" s="118" t="s">
        <v>1868</v>
      </c>
      <c r="BM65" s="118" t="s">
        <v>1869</v>
      </c>
      <c r="BN65" s="118" t="s">
        <v>1870</v>
      </c>
      <c r="BO65" s="118" t="s">
        <v>1871</v>
      </c>
      <c r="BP65" s="118" t="s">
        <v>1872</v>
      </c>
      <c r="BQ65" s="109"/>
      <c r="BR65" s="119" t="s">
        <v>436</v>
      </c>
    </row>
    <row r="66" spans="1:70" s="107" customFormat="1" x14ac:dyDescent="0.25">
      <c r="A66" s="108" t="s">
        <v>1873</v>
      </c>
      <c r="B66" s="109"/>
      <c r="C66" s="734">
        <v>46051</v>
      </c>
      <c r="D66" s="109"/>
      <c r="E66" s="110">
        <v>416.75799999999998</v>
      </c>
      <c r="F66" s="109"/>
      <c r="G66" s="111">
        <v>11.6181</v>
      </c>
      <c r="H66" s="113"/>
      <c r="I66" s="112">
        <v>0.30299999999999999</v>
      </c>
      <c r="J66" s="112">
        <v>1.3080000000000001</v>
      </c>
      <c r="K66" s="112">
        <v>6.9255000000000004</v>
      </c>
      <c r="L66" s="112">
        <v>23.457599999999999</v>
      </c>
      <c r="M66" s="112" t="s">
        <v>430</v>
      </c>
      <c r="N66" s="114" t="s">
        <v>430</v>
      </c>
      <c r="O66" s="112" t="s">
        <v>430</v>
      </c>
      <c r="P66" s="112" t="s">
        <v>430</v>
      </c>
      <c r="Q66" s="112" t="s">
        <v>430</v>
      </c>
      <c r="R66" s="112" t="s">
        <v>430</v>
      </c>
      <c r="S66" s="112">
        <v>26.209599999999998</v>
      </c>
      <c r="T66" s="112" t="s">
        <v>430</v>
      </c>
      <c r="U66" s="112" t="s">
        <v>430</v>
      </c>
      <c r="V66" s="112" t="s">
        <v>430</v>
      </c>
      <c r="W66" s="112">
        <v>5.5884</v>
      </c>
      <c r="X66" s="112">
        <v>16.181000000000001</v>
      </c>
      <c r="Y66" s="113"/>
      <c r="Z66" s="110">
        <v>6</v>
      </c>
      <c r="AA66" s="110">
        <v>16</v>
      </c>
      <c r="AB66" s="110">
        <v>9</v>
      </c>
      <c r="AC66" s="110">
        <v>11</v>
      </c>
      <c r="AD66" s="110" t="s">
        <v>430</v>
      </c>
      <c r="AE66" s="110" t="s">
        <v>430</v>
      </c>
      <c r="AF66" s="110" t="s">
        <v>430</v>
      </c>
      <c r="AG66" s="110" t="s">
        <v>430</v>
      </c>
      <c r="AH66" s="110" t="s">
        <v>430</v>
      </c>
      <c r="AI66" s="110" t="s">
        <v>430</v>
      </c>
      <c r="AJ66" s="110">
        <v>10</v>
      </c>
      <c r="AK66" s="110" t="s">
        <v>430</v>
      </c>
      <c r="AL66" s="110" t="s">
        <v>430</v>
      </c>
      <c r="AM66" s="110" t="s">
        <v>430</v>
      </c>
      <c r="AN66" s="110">
        <v>7</v>
      </c>
      <c r="AO66" s="109"/>
      <c r="AP66" s="112" t="s">
        <v>430</v>
      </c>
      <c r="AQ66" s="112" t="s">
        <v>430</v>
      </c>
      <c r="AR66" s="112" t="s">
        <v>430</v>
      </c>
      <c r="AS66" s="112" t="s">
        <v>430</v>
      </c>
      <c r="AT66" s="112" t="s">
        <v>430</v>
      </c>
      <c r="AU66" s="115"/>
      <c r="AV66" s="110" t="s">
        <v>430</v>
      </c>
      <c r="AW66" s="110" t="s">
        <v>430</v>
      </c>
      <c r="AX66" s="110" t="s">
        <v>430</v>
      </c>
      <c r="AY66" s="110" t="s">
        <v>430</v>
      </c>
      <c r="AZ66" s="110" t="s">
        <v>430</v>
      </c>
      <c r="BA66" s="260"/>
      <c r="BB66" s="112">
        <v>31.169891969176501</v>
      </c>
      <c r="BC66" s="290">
        <v>1.0064160847109</v>
      </c>
      <c r="BD66" s="290">
        <v>9.9760832964643803E-2</v>
      </c>
      <c r="BE66" s="290">
        <v>0.44315741909474599</v>
      </c>
      <c r="BF66" s="109"/>
      <c r="BG66" s="112" t="s">
        <v>430</v>
      </c>
      <c r="BH66" s="112">
        <v>9.0330200000000005</v>
      </c>
      <c r="BI66" s="112">
        <v>75.080600000000004</v>
      </c>
      <c r="BJ66" s="112">
        <v>15.886380000000001</v>
      </c>
      <c r="BK66" s="109"/>
      <c r="BL66" s="118" t="s">
        <v>1874</v>
      </c>
      <c r="BM66" s="118" t="s">
        <v>1875</v>
      </c>
      <c r="BN66" s="118" t="s">
        <v>1876</v>
      </c>
      <c r="BO66" s="118" t="s">
        <v>598</v>
      </c>
      <c r="BP66" s="118" t="s">
        <v>1877</v>
      </c>
      <c r="BQ66" s="109"/>
      <c r="BR66" s="119" t="s">
        <v>443</v>
      </c>
    </row>
    <row r="67" spans="1:70" s="107" customFormat="1" x14ac:dyDescent="0.25">
      <c r="A67" s="108" t="s">
        <v>1878</v>
      </c>
      <c r="B67" s="109"/>
      <c r="C67" s="734">
        <v>45233</v>
      </c>
      <c r="D67" s="109"/>
      <c r="E67" s="110">
        <v>240.65</v>
      </c>
      <c r="F67" s="109"/>
      <c r="G67" s="111">
        <v>13.37</v>
      </c>
      <c r="H67" s="113"/>
      <c r="I67" s="112">
        <v>0</v>
      </c>
      <c r="J67" s="112">
        <v>0.8296</v>
      </c>
      <c r="K67" s="112">
        <v>6.1954000000000002</v>
      </c>
      <c r="L67" s="112">
        <v>19.802900000000001</v>
      </c>
      <c r="M67" s="112">
        <v>5.9428999999999998</v>
      </c>
      <c r="N67" s="114">
        <v>6.96</v>
      </c>
      <c r="O67" s="112">
        <v>7.0819999999999999</v>
      </c>
      <c r="P67" s="112" t="s">
        <v>430</v>
      </c>
      <c r="Q67" s="112" t="s">
        <v>430</v>
      </c>
      <c r="R67" s="112" t="s">
        <v>430</v>
      </c>
      <c r="S67" s="112">
        <v>22.548100000000002</v>
      </c>
      <c r="T67" s="112">
        <v>6.0270000000000001</v>
      </c>
      <c r="U67" s="112">
        <v>8.4346999999999994</v>
      </c>
      <c r="V67" s="112">
        <v>4.6166</v>
      </c>
      <c r="W67" s="112">
        <v>4.0467000000000004</v>
      </c>
      <c r="X67" s="112">
        <v>11.623900000000001</v>
      </c>
      <c r="Y67" s="113"/>
      <c r="Z67" s="110">
        <v>12</v>
      </c>
      <c r="AA67" s="110">
        <v>19</v>
      </c>
      <c r="AB67" s="110">
        <v>12</v>
      </c>
      <c r="AC67" s="110">
        <v>16</v>
      </c>
      <c r="AD67" s="110">
        <v>15</v>
      </c>
      <c r="AE67" s="110">
        <v>12</v>
      </c>
      <c r="AF67" s="110">
        <v>5</v>
      </c>
      <c r="AG67" s="110" t="s">
        <v>430</v>
      </c>
      <c r="AH67" s="110" t="s">
        <v>430</v>
      </c>
      <c r="AI67" s="110" t="s">
        <v>430</v>
      </c>
      <c r="AJ67" s="110">
        <v>15</v>
      </c>
      <c r="AK67" s="110">
        <v>16</v>
      </c>
      <c r="AL67" s="110">
        <v>12</v>
      </c>
      <c r="AM67" s="110">
        <v>12</v>
      </c>
      <c r="AN67" s="110">
        <v>16</v>
      </c>
      <c r="AO67" s="109"/>
      <c r="AP67" s="112" t="s">
        <v>430</v>
      </c>
      <c r="AQ67" s="112" t="s">
        <v>430</v>
      </c>
      <c r="AR67" s="112" t="s">
        <v>430</v>
      </c>
      <c r="AS67" s="112" t="s">
        <v>430</v>
      </c>
      <c r="AT67" s="112">
        <v>16.809999999999999</v>
      </c>
      <c r="AU67" s="115"/>
      <c r="AV67" s="110" t="s">
        <v>430</v>
      </c>
      <c r="AW67" s="110" t="s">
        <v>430</v>
      </c>
      <c r="AX67" s="110" t="s">
        <v>430</v>
      </c>
      <c r="AY67" s="110" t="s">
        <v>430</v>
      </c>
      <c r="AZ67" s="110">
        <v>12</v>
      </c>
      <c r="BA67" s="260"/>
      <c r="BB67" s="112">
        <v>14.212565274101101</v>
      </c>
      <c r="BC67" s="290">
        <v>0.66585666203587401</v>
      </c>
      <c r="BD67" s="290">
        <v>3.7736876498066799E-2</v>
      </c>
      <c r="BE67" s="290">
        <v>6.5580617341283204E-2</v>
      </c>
      <c r="BF67" s="109"/>
      <c r="BG67" s="112">
        <v>6.8303099999999999</v>
      </c>
      <c r="BH67" s="112">
        <v>3.8962300000000001</v>
      </c>
      <c r="BI67" s="112">
        <v>81.032499999999999</v>
      </c>
      <c r="BJ67" s="112">
        <v>8.2409599999999994</v>
      </c>
      <c r="BK67" s="109"/>
      <c r="BL67" s="118" t="s">
        <v>1879</v>
      </c>
      <c r="BM67" s="118" t="s">
        <v>1880</v>
      </c>
      <c r="BN67" s="118" t="s">
        <v>1881</v>
      </c>
      <c r="BO67" s="118" t="s">
        <v>1882</v>
      </c>
      <c r="BP67" s="118" t="s">
        <v>1883</v>
      </c>
      <c r="BQ67" s="109"/>
      <c r="BR67" s="119" t="s">
        <v>615</v>
      </c>
    </row>
    <row r="68" spans="1:70" s="107" customFormat="1" x14ac:dyDescent="0.25">
      <c r="A68" s="108" t="s">
        <v>1884</v>
      </c>
      <c r="B68" s="109"/>
      <c r="C68" s="734">
        <v>45995</v>
      </c>
      <c r="D68" s="109"/>
      <c r="E68" s="857">
        <v>151.30000000000001</v>
      </c>
      <c r="F68" s="109"/>
      <c r="G68" s="111">
        <v>10.63</v>
      </c>
      <c r="H68" s="113"/>
      <c r="I68" s="112">
        <v>-0.37490000000000001</v>
      </c>
      <c r="J68" s="112">
        <v>1.1417999999999999</v>
      </c>
      <c r="K68" s="112">
        <v>3.6061999999999999</v>
      </c>
      <c r="L68" s="112">
        <v>16.556999999999999</v>
      </c>
      <c r="M68" s="112">
        <v>5.8765000000000001</v>
      </c>
      <c r="N68" s="114" t="s">
        <v>430</v>
      </c>
      <c r="O68" s="112" t="s">
        <v>430</v>
      </c>
      <c r="P68" s="112" t="s">
        <v>430</v>
      </c>
      <c r="Q68" s="112" t="s">
        <v>430</v>
      </c>
      <c r="R68" s="112" t="s">
        <v>430</v>
      </c>
      <c r="S68" s="112">
        <v>17.718699999999998</v>
      </c>
      <c r="T68" s="112">
        <v>6.0877999999999997</v>
      </c>
      <c r="U68" s="112" t="s">
        <v>430</v>
      </c>
      <c r="V68" s="112" t="s">
        <v>430</v>
      </c>
      <c r="W68" s="112">
        <v>1.9175</v>
      </c>
      <c r="X68" s="112">
        <v>6.3</v>
      </c>
      <c r="Y68" s="113"/>
      <c r="Z68" s="110">
        <v>20</v>
      </c>
      <c r="AA68" s="110">
        <v>17</v>
      </c>
      <c r="AB68" s="110">
        <v>19</v>
      </c>
      <c r="AC68" s="110">
        <v>19</v>
      </c>
      <c r="AD68" s="110">
        <v>16</v>
      </c>
      <c r="AE68" s="110" t="s">
        <v>430</v>
      </c>
      <c r="AF68" s="110" t="s">
        <v>430</v>
      </c>
      <c r="AG68" s="110" t="s">
        <v>430</v>
      </c>
      <c r="AH68" s="110" t="s">
        <v>430</v>
      </c>
      <c r="AI68" s="110" t="s">
        <v>430</v>
      </c>
      <c r="AJ68" s="110">
        <v>19</v>
      </c>
      <c r="AK68" s="110">
        <v>14</v>
      </c>
      <c r="AL68" s="110" t="s">
        <v>430</v>
      </c>
      <c r="AM68" s="110" t="s">
        <v>430</v>
      </c>
      <c r="AN68" s="110">
        <v>20</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v>24.4239693922367</v>
      </c>
      <c r="BC68" s="290">
        <v>0.83352023366817596</v>
      </c>
      <c r="BD68" s="290">
        <v>2.8938173323879799E-2</v>
      </c>
      <c r="BE68" s="290">
        <v>-0.102263138698775</v>
      </c>
      <c r="BF68" s="109"/>
      <c r="BG68" s="112" t="s">
        <v>430</v>
      </c>
      <c r="BH68" s="112" t="s">
        <v>430</v>
      </c>
      <c r="BI68" s="112">
        <v>78.785600000000002</v>
      </c>
      <c r="BJ68" s="112">
        <v>21.214400000000001</v>
      </c>
      <c r="BK68" s="109"/>
      <c r="BL68" s="118" t="s">
        <v>1885</v>
      </c>
      <c r="BM68" s="118" t="s">
        <v>1886</v>
      </c>
      <c r="BN68" s="118" t="s">
        <v>1887</v>
      </c>
      <c r="BO68" s="118" t="s">
        <v>1888</v>
      </c>
      <c r="BP68" s="118" t="s">
        <v>1889</v>
      </c>
      <c r="BQ68" s="109"/>
      <c r="BR68" s="119" t="s">
        <v>463</v>
      </c>
    </row>
    <row r="69" spans="1:70" s="107" customFormat="1" x14ac:dyDescent="0.25">
      <c r="A69" s="108" t="s">
        <v>1890</v>
      </c>
      <c r="B69" s="109"/>
      <c r="C69" s="734">
        <v>46106</v>
      </c>
      <c r="D69" s="109"/>
      <c r="E69" s="110">
        <v>84.570499999999996</v>
      </c>
      <c r="F69" s="109"/>
      <c r="G69" s="111">
        <v>11.315</v>
      </c>
      <c r="H69" s="113"/>
      <c r="I69" s="112">
        <v>-4.6800000000000001E-2</v>
      </c>
      <c r="J69" s="112">
        <v>1.3634999999999999</v>
      </c>
      <c r="K69" s="112">
        <v>5.4146999999999998</v>
      </c>
      <c r="L69" s="112" t="s">
        <v>430</v>
      </c>
      <c r="M69" s="112" t="s">
        <v>430</v>
      </c>
      <c r="N69" s="114" t="s">
        <v>430</v>
      </c>
      <c r="O69" s="112" t="s">
        <v>430</v>
      </c>
      <c r="P69" s="112" t="s">
        <v>430</v>
      </c>
      <c r="Q69" s="112" t="s">
        <v>430</v>
      </c>
      <c r="R69" s="112" t="s">
        <v>430</v>
      </c>
      <c r="S69" s="112">
        <v>14.690300000000001</v>
      </c>
      <c r="T69" s="112" t="s">
        <v>430</v>
      </c>
      <c r="U69" s="112" t="s">
        <v>430</v>
      </c>
      <c r="V69" s="112" t="s">
        <v>430</v>
      </c>
      <c r="W69" s="112">
        <v>3.8435000000000001</v>
      </c>
      <c r="X69" s="112">
        <v>13.15</v>
      </c>
      <c r="Y69" s="113"/>
      <c r="Z69" s="110">
        <v>14</v>
      </c>
      <c r="AA69" s="110">
        <v>15</v>
      </c>
      <c r="AB69" s="110">
        <v>15</v>
      </c>
      <c r="AC69" s="110" t="s">
        <v>430</v>
      </c>
      <c r="AD69" s="110" t="s">
        <v>430</v>
      </c>
      <c r="AE69" s="110" t="s">
        <v>430</v>
      </c>
      <c r="AF69" s="110" t="s">
        <v>430</v>
      </c>
      <c r="AG69" s="110" t="s">
        <v>430</v>
      </c>
      <c r="AH69" s="110" t="s">
        <v>430</v>
      </c>
      <c r="AI69" s="110" t="s">
        <v>430</v>
      </c>
      <c r="AJ69" s="110">
        <v>20</v>
      </c>
      <c r="AK69" s="110" t="s">
        <v>430</v>
      </c>
      <c r="AL69" s="110" t="s">
        <v>430</v>
      </c>
      <c r="AM69" s="110" t="s">
        <v>430</v>
      </c>
      <c r="AN69" s="110">
        <v>17</v>
      </c>
      <c r="AO69" s="109"/>
      <c r="AP69" s="112" t="s">
        <v>430</v>
      </c>
      <c r="AQ69" s="112" t="s">
        <v>430</v>
      </c>
      <c r="AR69" s="112" t="s">
        <v>430</v>
      </c>
      <c r="AS69" s="112" t="s">
        <v>430</v>
      </c>
      <c r="AT69" s="112" t="s">
        <v>430</v>
      </c>
      <c r="AU69" s="115"/>
      <c r="AV69" s="110" t="s">
        <v>430</v>
      </c>
      <c r="AW69" s="110" t="s">
        <v>430</v>
      </c>
      <c r="AX69" s="110" t="s">
        <v>430</v>
      </c>
      <c r="AY69" s="110" t="s">
        <v>430</v>
      </c>
      <c r="AZ69" s="110" t="s">
        <v>430</v>
      </c>
      <c r="BA69" s="260"/>
      <c r="BB69" s="112">
        <v>11.868562692094599</v>
      </c>
      <c r="BC69" s="290">
        <v>1.25729210751184</v>
      </c>
      <c r="BD69" s="290">
        <v>0.215271499363172</v>
      </c>
      <c r="BE69" s="290">
        <v>-2.0889651200583899</v>
      </c>
      <c r="BF69" s="109"/>
      <c r="BG69" s="112">
        <v>11.6005</v>
      </c>
      <c r="BH69" s="112">
        <v>9.6401500000000002</v>
      </c>
      <c r="BI69" s="112">
        <v>67.148700000000005</v>
      </c>
      <c r="BJ69" s="112">
        <v>11.61065</v>
      </c>
      <c r="BK69" s="109"/>
      <c r="BL69" s="118" t="s">
        <v>1891</v>
      </c>
      <c r="BM69" s="118" t="s">
        <v>1892</v>
      </c>
      <c r="BN69" s="118" t="s">
        <v>1893</v>
      </c>
      <c r="BO69" s="118" t="s">
        <v>1894</v>
      </c>
      <c r="BP69" s="118" t="s">
        <v>728</v>
      </c>
      <c r="BQ69" s="109"/>
      <c r="BR69" s="119" t="s">
        <v>443</v>
      </c>
    </row>
    <row r="70" spans="1:70" x14ac:dyDescent="0.25">
      <c r="A70" s="36" t="s">
        <v>93</v>
      </c>
      <c r="B70" s="43"/>
      <c r="C70" s="720"/>
      <c r="D70" s="43"/>
      <c r="E70" s="51"/>
      <c r="F70" s="43"/>
      <c r="G70" s="55"/>
      <c r="H70" s="66"/>
      <c r="I70" s="59">
        <v>7.6999999999999999E-2</v>
      </c>
      <c r="J70" s="59">
        <v>1.8108</v>
      </c>
      <c r="K70" s="59">
        <v>6.4076000000000004</v>
      </c>
      <c r="L70" s="59">
        <v>23.8353</v>
      </c>
      <c r="M70" s="59">
        <v>11.013299999999999</v>
      </c>
      <c r="N70" s="70">
        <v>12.045299999999999</v>
      </c>
      <c r="O70" s="59">
        <v>6.1062000000000003</v>
      </c>
      <c r="P70" s="59">
        <v>19.992999999999999</v>
      </c>
      <c r="Q70" s="59">
        <v>18.1416</v>
      </c>
      <c r="R70" s="59">
        <v>17.280100000000001</v>
      </c>
      <c r="S70" s="59">
        <v>25.171299999999999</v>
      </c>
      <c r="T70" s="59">
        <v>11.0861</v>
      </c>
      <c r="U70" s="59">
        <v>12.4589</v>
      </c>
      <c r="V70" s="59">
        <v>9.1356000000000002</v>
      </c>
      <c r="W70" s="59">
        <v>5.0792000000000002</v>
      </c>
      <c r="X70" s="59">
        <v>14.6038</v>
      </c>
      <c r="Y70" s="66"/>
      <c r="Z70" s="51">
        <v>20</v>
      </c>
      <c r="AA70" s="51">
        <v>20</v>
      </c>
      <c r="AB70" s="51">
        <v>20</v>
      </c>
      <c r="AC70" s="51">
        <v>19</v>
      </c>
      <c r="AD70" s="51">
        <v>17</v>
      </c>
      <c r="AE70" s="51">
        <v>14</v>
      </c>
      <c r="AF70" s="51">
        <v>12</v>
      </c>
      <c r="AG70" s="51">
        <v>9</v>
      </c>
      <c r="AH70" s="51">
        <v>7</v>
      </c>
      <c r="AI70" s="51">
        <v>3</v>
      </c>
      <c r="AJ70" s="51">
        <v>20</v>
      </c>
      <c r="AK70" s="51">
        <v>17</v>
      </c>
      <c r="AL70" s="51">
        <v>15</v>
      </c>
      <c r="AM70" s="51">
        <v>14</v>
      </c>
      <c r="AN70" s="51">
        <v>20</v>
      </c>
      <c r="AO70" s="43"/>
      <c r="AP70" s="59">
        <v>20.503333333333298</v>
      </c>
      <c r="AQ70" s="59">
        <v>23.904</v>
      </c>
      <c r="AR70" s="59">
        <v>17.921428571428599</v>
      </c>
      <c r="AS70" s="59">
        <v>13.8055555555556</v>
      </c>
      <c r="AT70" s="59">
        <v>25.384</v>
      </c>
      <c r="AU70" s="78"/>
      <c r="AV70" s="51">
        <v>3</v>
      </c>
      <c r="AW70" s="51">
        <v>5</v>
      </c>
      <c r="AX70" s="51">
        <v>7</v>
      </c>
      <c r="AY70" s="51">
        <v>9</v>
      </c>
      <c r="AZ70" s="51">
        <v>15</v>
      </c>
      <c r="BA70" s="258"/>
      <c r="BB70" s="59"/>
      <c r="BC70" s="286"/>
      <c r="BD70" s="286"/>
      <c r="BE70" s="286"/>
      <c r="BF70" s="43"/>
      <c r="BG70" s="59"/>
      <c r="BH70" s="59"/>
      <c r="BI70" s="59"/>
      <c r="BJ70" s="59"/>
      <c r="BK70" s="43"/>
      <c r="BL70" s="84"/>
      <c r="BM70" s="84"/>
      <c r="BN70" s="84"/>
      <c r="BO70" s="84"/>
      <c r="BP70" s="84"/>
      <c r="BQ70" s="43"/>
      <c r="BR70" s="88"/>
    </row>
    <row r="71" spans="1:70" x14ac:dyDescent="0.25">
      <c r="A71" s="37" t="s">
        <v>94</v>
      </c>
      <c r="B71" s="44"/>
      <c r="C71" s="721"/>
      <c r="D71" s="44"/>
      <c r="E71" s="52"/>
      <c r="F71" s="44"/>
      <c r="G71" s="56"/>
      <c r="H71" s="67"/>
      <c r="I71" s="60">
        <v>0.57389999999999997</v>
      </c>
      <c r="J71" s="60">
        <v>2.8416000000000001</v>
      </c>
      <c r="K71" s="60">
        <v>9.2745999999999995</v>
      </c>
      <c r="L71" s="60">
        <v>32.367699999999999</v>
      </c>
      <c r="M71" s="60">
        <v>20.049099999999999</v>
      </c>
      <c r="N71" s="71">
        <v>24.236499999999999</v>
      </c>
      <c r="O71" s="60">
        <v>9.4941999999999993</v>
      </c>
      <c r="P71" s="60">
        <v>25.325900000000001</v>
      </c>
      <c r="Q71" s="60">
        <v>19.944700000000001</v>
      </c>
      <c r="R71" s="60">
        <v>19.837299999999999</v>
      </c>
      <c r="S71" s="60">
        <v>35.590200000000003</v>
      </c>
      <c r="T71" s="60">
        <v>19.9955</v>
      </c>
      <c r="U71" s="60">
        <v>23.144500000000001</v>
      </c>
      <c r="V71" s="60">
        <v>21.7181</v>
      </c>
      <c r="W71" s="60">
        <v>7.3003999999999998</v>
      </c>
      <c r="X71" s="60">
        <v>25.0947</v>
      </c>
      <c r="Y71" s="67"/>
      <c r="Z71" s="52"/>
      <c r="AA71" s="52"/>
      <c r="AB71" s="52"/>
      <c r="AC71" s="52"/>
      <c r="AD71" s="52"/>
      <c r="AE71" s="52"/>
      <c r="AF71" s="52"/>
      <c r="AG71" s="52"/>
      <c r="AH71" s="52"/>
      <c r="AI71" s="52"/>
      <c r="AJ71" s="52"/>
      <c r="AK71" s="52"/>
      <c r="AL71" s="52"/>
      <c r="AM71" s="52"/>
      <c r="AN71" s="52"/>
      <c r="AO71" s="44"/>
      <c r="AP71" s="60">
        <v>24.57</v>
      </c>
      <c r="AQ71" s="60">
        <v>28.9</v>
      </c>
      <c r="AR71" s="60">
        <v>21.14</v>
      </c>
      <c r="AS71" s="60">
        <v>17.190000000000001</v>
      </c>
      <c r="AT71" s="60">
        <v>40.840000000000003</v>
      </c>
      <c r="AU71" s="79"/>
      <c r="AV71" s="52"/>
      <c r="AW71" s="52"/>
      <c r="AX71" s="52"/>
      <c r="AY71" s="52"/>
      <c r="AZ71" s="52"/>
      <c r="BA71" s="259"/>
      <c r="BB71" s="60"/>
      <c r="BC71" s="288"/>
      <c r="BD71" s="288"/>
      <c r="BE71" s="288"/>
      <c r="BF71" s="44"/>
      <c r="BG71" s="60"/>
      <c r="BH71" s="60"/>
      <c r="BI71" s="60"/>
      <c r="BJ71" s="60"/>
      <c r="BK71" s="44"/>
      <c r="BL71" s="85"/>
      <c r="BM71" s="85"/>
      <c r="BN71" s="85"/>
      <c r="BO71" s="85"/>
      <c r="BP71" s="85"/>
      <c r="BQ71" s="44"/>
      <c r="BR71" s="89"/>
    </row>
    <row r="72" spans="1:70" x14ac:dyDescent="0.25">
      <c r="A72" s="37" t="s">
        <v>95</v>
      </c>
      <c r="B72" s="44"/>
      <c r="C72" s="721"/>
      <c r="D72" s="44"/>
      <c r="E72" s="52"/>
      <c r="F72" s="44"/>
      <c r="G72" s="56"/>
      <c r="H72" s="67"/>
      <c r="I72" s="60">
        <v>-0.37490000000000001</v>
      </c>
      <c r="J72" s="60">
        <v>0.25169999999999998</v>
      </c>
      <c r="K72" s="60">
        <v>2.3816999999999999</v>
      </c>
      <c r="L72" s="60">
        <v>16.556999999999999</v>
      </c>
      <c r="M72" s="60">
        <v>4.0907999999999998</v>
      </c>
      <c r="N72" s="71">
        <v>5.1303999999999998</v>
      </c>
      <c r="O72" s="60">
        <v>1.5652999999999999</v>
      </c>
      <c r="P72" s="60">
        <v>15.5595</v>
      </c>
      <c r="Q72" s="60">
        <v>16.258299999999998</v>
      </c>
      <c r="R72" s="60">
        <v>15.207800000000001</v>
      </c>
      <c r="S72" s="60">
        <v>14.690300000000001</v>
      </c>
      <c r="T72" s="60">
        <v>4.1806999999999999</v>
      </c>
      <c r="U72" s="60">
        <v>6.8384999999999998</v>
      </c>
      <c r="V72" s="60">
        <v>2.1027999999999998</v>
      </c>
      <c r="W72" s="60">
        <v>1.9175</v>
      </c>
      <c r="X72" s="60">
        <v>5.5217999999999998</v>
      </c>
      <c r="Y72" s="67"/>
      <c r="Z72" s="52"/>
      <c r="AA72" s="52"/>
      <c r="AB72" s="52"/>
      <c r="AC72" s="52"/>
      <c r="AD72" s="52"/>
      <c r="AE72" s="52"/>
      <c r="AF72" s="52"/>
      <c r="AG72" s="52"/>
      <c r="AH72" s="52"/>
      <c r="AI72" s="52"/>
      <c r="AJ72" s="52"/>
      <c r="AK72" s="52"/>
      <c r="AL72" s="52"/>
      <c r="AM72" s="52"/>
      <c r="AN72" s="52"/>
      <c r="AO72" s="44"/>
      <c r="AP72" s="60">
        <v>17.62</v>
      </c>
      <c r="AQ72" s="60">
        <v>21.44</v>
      </c>
      <c r="AR72" s="60">
        <v>14.65</v>
      </c>
      <c r="AS72" s="60">
        <v>10.76</v>
      </c>
      <c r="AT72" s="60">
        <v>12.99</v>
      </c>
      <c r="AU72" s="79"/>
      <c r="AV72" s="52"/>
      <c r="AW72" s="52"/>
      <c r="AX72" s="52"/>
      <c r="AY72" s="52"/>
      <c r="AZ72" s="52"/>
      <c r="BA72" s="259"/>
      <c r="BB72" s="60"/>
      <c r="BC72" s="288"/>
      <c r="BD72" s="288"/>
      <c r="BE72" s="288"/>
      <c r="BF72" s="44"/>
      <c r="BG72" s="60"/>
      <c r="BH72" s="60"/>
      <c r="BI72" s="60"/>
      <c r="BJ72" s="60"/>
      <c r="BK72" s="44"/>
      <c r="BL72" s="85"/>
      <c r="BM72" s="85"/>
      <c r="BN72" s="85"/>
      <c r="BO72" s="85"/>
      <c r="BP72" s="85"/>
      <c r="BQ72" s="44"/>
      <c r="BR72" s="89"/>
    </row>
    <row r="73" spans="1:70" x14ac:dyDescent="0.25">
      <c r="A73" s="38" t="s">
        <v>96</v>
      </c>
      <c r="B73" s="45"/>
      <c r="C73" s="722"/>
      <c r="D73" s="45"/>
      <c r="E73" s="53"/>
      <c r="F73" s="45"/>
      <c r="G73" s="57"/>
      <c r="H73" s="68"/>
      <c r="I73" s="61">
        <v>4.4450000000000003E-2</v>
      </c>
      <c r="J73" s="61">
        <v>1.9365000000000001</v>
      </c>
      <c r="K73" s="61">
        <v>6.8061499999999997</v>
      </c>
      <c r="L73" s="61">
        <v>23.828299999999999</v>
      </c>
      <c r="M73" s="61">
        <v>11.1562</v>
      </c>
      <c r="N73" s="72">
        <v>11.7003</v>
      </c>
      <c r="O73" s="61">
        <v>6.5102000000000002</v>
      </c>
      <c r="P73" s="61">
        <v>19.6204</v>
      </c>
      <c r="Q73" s="61">
        <v>18.088999999999999</v>
      </c>
      <c r="R73" s="61">
        <v>16.795300000000001</v>
      </c>
      <c r="S73" s="61">
        <v>25.524799999999999</v>
      </c>
      <c r="T73" s="61">
        <v>9.7141999999999999</v>
      </c>
      <c r="U73" s="61">
        <v>10.1023</v>
      </c>
      <c r="V73" s="61">
        <v>6.6722000000000001</v>
      </c>
      <c r="W73" s="61">
        <v>5.1173000000000002</v>
      </c>
      <c r="X73" s="61">
        <v>14.366099999999999</v>
      </c>
      <c r="Y73" s="68"/>
      <c r="Z73" s="53"/>
      <c r="AA73" s="53"/>
      <c r="AB73" s="53"/>
      <c r="AC73" s="53"/>
      <c r="AD73" s="53"/>
      <c r="AE73" s="53"/>
      <c r="AF73" s="53"/>
      <c r="AG73" s="53"/>
      <c r="AH73" s="53"/>
      <c r="AI73" s="53"/>
      <c r="AJ73" s="53"/>
      <c r="AK73" s="53"/>
      <c r="AL73" s="53"/>
      <c r="AM73" s="53"/>
      <c r="AN73" s="53"/>
      <c r="AO73" s="45"/>
      <c r="AP73" s="61">
        <v>19.32</v>
      </c>
      <c r="AQ73" s="61">
        <v>22.26</v>
      </c>
      <c r="AR73" s="61">
        <v>17.77</v>
      </c>
      <c r="AS73" s="61">
        <v>13.29</v>
      </c>
      <c r="AT73" s="61">
        <v>25.87</v>
      </c>
      <c r="AU73" s="80"/>
      <c r="AV73" s="53"/>
      <c r="AW73" s="53"/>
      <c r="AX73" s="53"/>
      <c r="AY73" s="53"/>
      <c r="AZ73" s="53"/>
      <c r="BA73" s="262"/>
      <c r="BB73" s="61"/>
      <c r="BC73" s="291"/>
      <c r="BD73" s="291"/>
      <c r="BE73" s="291"/>
      <c r="BF73" s="45"/>
      <c r="BG73" s="61"/>
      <c r="BH73" s="61"/>
      <c r="BI73" s="61"/>
      <c r="BJ73" s="61"/>
      <c r="BK73" s="45"/>
      <c r="BL73" s="86"/>
      <c r="BM73" s="86"/>
      <c r="BN73" s="86"/>
      <c r="BO73" s="86"/>
      <c r="BP73" s="86"/>
      <c r="BQ73" s="45"/>
      <c r="BR73" s="90"/>
    </row>
    <row r="74" spans="1:70" ht="14.5" x14ac:dyDescent="0.25">
      <c r="A74" s="39" t="s">
        <v>129</v>
      </c>
      <c r="B74" s="46"/>
      <c r="C74" s="723"/>
      <c r="D74" s="46"/>
      <c r="E74" s="54"/>
      <c r="F74" s="46"/>
      <c r="G74" s="58"/>
      <c r="H74" s="69"/>
      <c r="I74" s="62"/>
      <c r="J74" s="62"/>
      <c r="K74" s="62"/>
      <c r="L74" s="62"/>
      <c r="M74" s="62"/>
      <c r="N74" s="73"/>
      <c r="O74" s="62"/>
      <c r="P74" s="62"/>
      <c r="Q74" s="62"/>
      <c r="R74" s="62"/>
      <c r="S74" s="62"/>
      <c r="T74" s="62"/>
      <c r="U74" s="62"/>
      <c r="V74" s="62"/>
      <c r="W74" s="62"/>
      <c r="X74" s="62"/>
      <c r="Y74" s="69"/>
      <c r="Z74" s="54"/>
      <c r="AA74" s="54"/>
      <c r="AB74" s="54"/>
      <c r="AC74" s="54"/>
      <c r="AD74" s="54"/>
      <c r="AE74" s="54"/>
      <c r="AF74" s="54"/>
      <c r="AG74" s="54"/>
      <c r="AH74" s="54"/>
      <c r="AI74" s="54"/>
      <c r="AJ74" s="54"/>
      <c r="AK74" s="54"/>
      <c r="AL74" s="54"/>
      <c r="AM74" s="54"/>
      <c r="AN74" s="54"/>
      <c r="AO74" s="46"/>
      <c r="AP74" s="62"/>
      <c r="AQ74" s="62"/>
      <c r="AR74" s="62"/>
      <c r="AS74" s="62"/>
      <c r="AT74" s="62"/>
      <c r="AU74" s="81"/>
      <c r="AV74" s="54"/>
      <c r="AW74" s="54"/>
      <c r="AX74" s="54"/>
      <c r="AY74" s="54"/>
      <c r="AZ74" s="54"/>
      <c r="BA74" s="263"/>
      <c r="BB74" s="62"/>
      <c r="BC74" s="293"/>
      <c r="BD74" s="293"/>
      <c r="BE74" s="293"/>
      <c r="BF74" s="46"/>
      <c r="BG74" s="62"/>
      <c r="BH74" s="62"/>
      <c r="BI74" s="62"/>
      <c r="BJ74" s="62"/>
      <c r="BK74" s="46"/>
      <c r="BL74" s="87"/>
      <c r="BM74" s="87"/>
      <c r="BN74" s="87"/>
      <c r="BO74" s="87"/>
      <c r="BP74" s="87"/>
      <c r="BQ74" s="46"/>
      <c r="BR74" s="91"/>
    </row>
    <row r="75" spans="1:70" s="107" customFormat="1" x14ac:dyDescent="0.25">
      <c r="A75" s="126" t="s">
        <v>1895</v>
      </c>
      <c r="B75" s="127"/>
      <c r="C75" s="733">
        <v>41281</v>
      </c>
      <c r="D75" s="127"/>
      <c r="E75" s="128">
        <v>33537.699999999997</v>
      </c>
      <c r="F75" s="127"/>
      <c r="G75" s="129">
        <v>306.55520000000001</v>
      </c>
      <c r="H75" s="131"/>
      <c r="I75" s="130">
        <v>0.57630000000000003</v>
      </c>
      <c r="J75" s="130">
        <v>2.1674000000000002</v>
      </c>
      <c r="K75" s="130">
        <v>6.8681999999999999</v>
      </c>
      <c r="L75" s="130">
        <v>24.653700000000001</v>
      </c>
      <c r="M75" s="130">
        <v>11.6516</v>
      </c>
      <c r="N75" s="132">
        <v>12.1149</v>
      </c>
      <c r="O75" s="130">
        <v>3.601</v>
      </c>
      <c r="P75" s="130">
        <v>21.916499999999999</v>
      </c>
      <c r="Q75" s="130">
        <v>21.3687</v>
      </c>
      <c r="R75" s="130">
        <v>20.828199999999999</v>
      </c>
      <c r="S75" s="130">
        <v>27.768999999999998</v>
      </c>
      <c r="T75" s="130">
        <v>10.763199999999999</v>
      </c>
      <c r="U75" s="130">
        <v>12.513400000000001</v>
      </c>
      <c r="V75" s="130">
        <v>8.0122999999999998</v>
      </c>
      <c r="W75" s="130">
        <v>4.6523000000000003</v>
      </c>
      <c r="X75" s="130">
        <v>17.707599999999999</v>
      </c>
      <c r="Y75" s="131"/>
      <c r="Z75" s="128">
        <v>1</v>
      </c>
      <c r="AA75" s="128">
        <v>8</v>
      </c>
      <c r="AB75" s="128">
        <v>11</v>
      </c>
      <c r="AC75" s="128">
        <v>9</v>
      </c>
      <c r="AD75" s="128">
        <v>9</v>
      </c>
      <c r="AE75" s="128">
        <v>9</v>
      </c>
      <c r="AF75" s="128">
        <v>11</v>
      </c>
      <c r="AG75" s="128">
        <v>4</v>
      </c>
      <c r="AH75" s="128">
        <v>2</v>
      </c>
      <c r="AI75" s="128">
        <v>1</v>
      </c>
      <c r="AJ75" s="128">
        <v>8</v>
      </c>
      <c r="AK75" s="128">
        <v>10</v>
      </c>
      <c r="AL75" s="128">
        <v>10</v>
      </c>
      <c r="AM75" s="128">
        <v>10</v>
      </c>
      <c r="AN75" s="128">
        <v>15</v>
      </c>
      <c r="AO75" s="127"/>
      <c r="AP75" s="130">
        <v>25.82</v>
      </c>
      <c r="AQ75" s="130">
        <v>30.49</v>
      </c>
      <c r="AR75" s="130">
        <v>19.7</v>
      </c>
      <c r="AS75" s="130">
        <v>13.05</v>
      </c>
      <c r="AT75" s="130">
        <v>26.92</v>
      </c>
      <c r="AU75" s="133"/>
      <c r="AV75" s="128">
        <v>1</v>
      </c>
      <c r="AW75" s="128">
        <v>1</v>
      </c>
      <c r="AX75" s="128">
        <v>3</v>
      </c>
      <c r="AY75" s="128">
        <v>8</v>
      </c>
      <c r="AZ75" s="128">
        <v>8</v>
      </c>
      <c r="BA75" s="264"/>
      <c r="BB75" s="130">
        <v>18.5567959462619</v>
      </c>
      <c r="BC75" s="295">
        <v>0.89983969372684502</v>
      </c>
      <c r="BD75" s="295">
        <v>7.8744806929275907E-2</v>
      </c>
      <c r="BE75" s="295">
        <v>0.20689363287720799</v>
      </c>
      <c r="BF75" s="127"/>
      <c r="BG75" s="130">
        <v>22.310700000000001</v>
      </c>
      <c r="BH75" s="130">
        <v>4.6992500000000001</v>
      </c>
      <c r="BI75" s="130">
        <v>66.229299999999995</v>
      </c>
      <c r="BJ75" s="130">
        <v>6.7607499999999998</v>
      </c>
      <c r="BK75" s="127"/>
      <c r="BL75" s="136" t="s">
        <v>1781</v>
      </c>
      <c r="BM75" s="136" t="s">
        <v>1782</v>
      </c>
      <c r="BN75" s="136" t="s">
        <v>1783</v>
      </c>
      <c r="BO75" s="136" t="s">
        <v>1784</v>
      </c>
      <c r="BP75" s="136" t="s">
        <v>1785</v>
      </c>
      <c r="BQ75" s="127"/>
      <c r="BR75" s="137" t="s">
        <v>518</v>
      </c>
    </row>
    <row r="76" spans="1:70" s="107" customFormat="1" x14ac:dyDescent="0.25">
      <c r="A76" s="108" t="s">
        <v>1896</v>
      </c>
      <c r="B76" s="109"/>
      <c r="C76" s="734">
        <v>44187</v>
      </c>
      <c r="D76" s="109"/>
      <c r="E76" s="110">
        <v>5228.0600000000004</v>
      </c>
      <c r="F76" s="109"/>
      <c r="G76" s="111">
        <v>29.5564</v>
      </c>
      <c r="H76" s="113"/>
      <c r="I76" s="112">
        <v>0.1532</v>
      </c>
      <c r="J76" s="112">
        <v>1.9552</v>
      </c>
      <c r="K76" s="112">
        <v>4.4687000000000001</v>
      </c>
      <c r="L76" s="112">
        <v>21.982700000000001</v>
      </c>
      <c r="M76" s="112">
        <v>7.4977999999999998</v>
      </c>
      <c r="N76" s="114">
        <v>6.3960999999999997</v>
      </c>
      <c r="O76" s="112">
        <v>7.2915000000000001</v>
      </c>
      <c r="P76" s="112">
        <v>18.0501</v>
      </c>
      <c r="Q76" s="112">
        <v>17.980499999999999</v>
      </c>
      <c r="R76" s="112" t="s">
        <v>430</v>
      </c>
      <c r="S76" s="112">
        <v>23.690799999999999</v>
      </c>
      <c r="T76" s="112">
        <v>7.9020000000000001</v>
      </c>
      <c r="U76" s="112">
        <v>8.7428000000000008</v>
      </c>
      <c r="V76" s="112">
        <v>3.3111999999999999</v>
      </c>
      <c r="W76" s="112">
        <v>4.8776000000000002</v>
      </c>
      <c r="X76" s="112">
        <v>21.749300000000002</v>
      </c>
      <c r="Y76" s="113"/>
      <c r="Z76" s="110">
        <v>8</v>
      </c>
      <c r="AA76" s="110">
        <v>10</v>
      </c>
      <c r="AB76" s="110">
        <v>17</v>
      </c>
      <c r="AC76" s="110">
        <v>13</v>
      </c>
      <c r="AD76" s="110">
        <v>13</v>
      </c>
      <c r="AE76" s="110">
        <v>14</v>
      </c>
      <c r="AF76" s="110">
        <v>8</v>
      </c>
      <c r="AG76" s="110">
        <v>8</v>
      </c>
      <c r="AH76" s="110">
        <v>7</v>
      </c>
      <c r="AI76" s="110" t="s">
        <v>430</v>
      </c>
      <c r="AJ76" s="110">
        <v>13</v>
      </c>
      <c r="AK76" s="110">
        <v>13</v>
      </c>
      <c r="AL76" s="110">
        <v>13</v>
      </c>
      <c r="AM76" s="110">
        <v>14</v>
      </c>
      <c r="AN76" s="110">
        <v>13</v>
      </c>
      <c r="AO76" s="109"/>
      <c r="AP76" s="112" t="s">
        <v>430</v>
      </c>
      <c r="AQ76" s="112" t="s">
        <v>430</v>
      </c>
      <c r="AR76" s="112">
        <v>16.21</v>
      </c>
      <c r="AS76" s="112">
        <v>12.12</v>
      </c>
      <c r="AT76" s="112">
        <v>17.690000000000001</v>
      </c>
      <c r="AU76" s="115"/>
      <c r="AV76" s="110" t="s">
        <v>430</v>
      </c>
      <c r="AW76" s="110" t="s">
        <v>430</v>
      </c>
      <c r="AX76" s="110">
        <v>7</v>
      </c>
      <c r="AY76" s="110">
        <v>9</v>
      </c>
      <c r="AZ76" s="110">
        <v>13</v>
      </c>
      <c r="BA76" s="260"/>
      <c r="BB76" s="112">
        <v>16.9815713023978</v>
      </c>
      <c r="BC76" s="290">
        <v>0.831660018195581</v>
      </c>
      <c r="BD76" s="290">
        <v>6.9101714465372999E-2</v>
      </c>
      <c r="BE76" s="290">
        <v>1.41390494799361E-2</v>
      </c>
      <c r="BF76" s="109"/>
      <c r="BG76" s="112" t="s">
        <v>430</v>
      </c>
      <c r="BH76" s="112">
        <v>14.168699999999999</v>
      </c>
      <c r="BI76" s="112">
        <v>81.444699999999997</v>
      </c>
      <c r="BJ76" s="112">
        <v>4.3865999999999996</v>
      </c>
      <c r="BK76" s="109"/>
      <c r="BL76" s="118" t="s">
        <v>1787</v>
      </c>
      <c r="BM76" s="118" t="s">
        <v>1788</v>
      </c>
      <c r="BN76" s="118" t="s">
        <v>1789</v>
      </c>
      <c r="BO76" s="118" t="s">
        <v>1790</v>
      </c>
      <c r="BP76" s="118" t="s">
        <v>1791</v>
      </c>
      <c r="BQ76" s="109"/>
      <c r="BR76" s="119" t="s">
        <v>443</v>
      </c>
    </row>
    <row r="77" spans="1:70" s="107" customFormat="1" x14ac:dyDescent="0.25">
      <c r="A77" s="108" t="s">
        <v>1897</v>
      </c>
      <c r="B77" s="109"/>
      <c r="C77" s="734">
        <v>44907</v>
      </c>
      <c r="D77" s="109"/>
      <c r="E77" s="110">
        <v>4884.2700000000004</v>
      </c>
      <c r="F77" s="109"/>
      <c r="G77" s="111">
        <v>22.391400000000001</v>
      </c>
      <c r="H77" s="113"/>
      <c r="I77" s="112">
        <v>0.37069999999999997</v>
      </c>
      <c r="J77" s="112">
        <v>2.3509000000000002</v>
      </c>
      <c r="K77" s="112">
        <v>7.4695999999999998</v>
      </c>
      <c r="L77" s="112">
        <v>22.308599999999998</v>
      </c>
      <c r="M77" s="112">
        <v>9.8241999999999994</v>
      </c>
      <c r="N77" s="114">
        <v>13.4931</v>
      </c>
      <c r="O77" s="112">
        <v>7.1914999999999996</v>
      </c>
      <c r="P77" s="112">
        <v>24.5199</v>
      </c>
      <c r="Q77" s="112" t="s">
        <v>430</v>
      </c>
      <c r="R77" s="112" t="s">
        <v>430</v>
      </c>
      <c r="S77" s="112">
        <v>23.924399999999999</v>
      </c>
      <c r="T77" s="112">
        <v>9.8350000000000009</v>
      </c>
      <c r="U77" s="112">
        <v>12.7247</v>
      </c>
      <c r="V77" s="112">
        <v>10.305199999999999</v>
      </c>
      <c r="W77" s="112">
        <v>5.7424999999999997</v>
      </c>
      <c r="X77" s="112">
        <v>25.618600000000001</v>
      </c>
      <c r="Y77" s="113"/>
      <c r="Z77" s="110">
        <v>3</v>
      </c>
      <c r="AA77" s="110">
        <v>5</v>
      </c>
      <c r="AB77" s="110">
        <v>8</v>
      </c>
      <c r="AC77" s="110">
        <v>12</v>
      </c>
      <c r="AD77" s="110">
        <v>11</v>
      </c>
      <c r="AE77" s="110">
        <v>7</v>
      </c>
      <c r="AF77" s="110">
        <v>9</v>
      </c>
      <c r="AG77" s="110">
        <v>2</v>
      </c>
      <c r="AH77" s="110" t="s">
        <v>430</v>
      </c>
      <c r="AI77" s="110" t="s">
        <v>430</v>
      </c>
      <c r="AJ77" s="110">
        <v>12</v>
      </c>
      <c r="AK77" s="110">
        <v>11</v>
      </c>
      <c r="AL77" s="110">
        <v>8</v>
      </c>
      <c r="AM77" s="110">
        <v>7</v>
      </c>
      <c r="AN77" s="110">
        <v>6</v>
      </c>
      <c r="AO77" s="109"/>
      <c r="AP77" s="112" t="s">
        <v>430</v>
      </c>
      <c r="AQ77" s="112" t="s">
        <v>430</v>
      </c>
      <c r="AR77" s="112" t="s">
        <v>430</v>
      </c>
      <c r="AS77" s="112">
        <v>14.94</v>
      </c>
      <c r="AT77" s="112">
        <v>24.52</v>
      </c>
      <c r="AU77" s="115"/>
      <c r="AV77" s="110" t="s">
        <v>430</v>
      </c>
      <c r="AW77" s="110" t="s">
        <v>430</v>
      </c>
      <c r="AX77" s="110" t="s">
        <v>430</v>
      </c>
      <c r="AY77" s="110">
        <v>4</v>
      </c>
      <c r="AZ77" s="110">
        <v>10</v>
      </c>
      <c r="BA77" s="260"/>
      <c r="BB77" s="112">
        <v>18.087664301279801</v>
      </c>
      <c r="BC77" s="290">
        <v>0.90368672872547895</v>
      </c>
      <c r="BD77" s="290">
        <v>9.3169636299794301E-2</v>
      </c>
      <c r="BE77" s="290">
        <v>0.54104680486282997</v>
      </c>
      <c r="BF77" s="109"/>
      <c r="BG77" s="112">
        <v>2.8718699999999999</v>
      </c>
      <c r="BH77" s="112">
        <v>20.145</v>
      </c>
      <c r="BI77" s="112">
        <v>71.303100000000001</v>
      </c>
      <c r="BJ77" s="112">
        <v>5.6800300000000004</v>
      </c>
      <c r="BK77" s="109"/>
      <c r="BL77" s="118" t="s">
        <v>574</v>
      </c>
      <c r="BM77" s="118" t="s">
        <v>1793</v>
      </c>
      <c r="BN77" s="118" t="s">
        <v>1794</v>
      </c>
      <c r="BO77" s="118" t="s">
        <v>1795</v>
      </c>
      <c r="BP77" s="118" t="s">
        <v>1796</v>
      </c>
      <c r="BQ77" s="109"/>
      <c r="BR77" s="119" t="s">
        <v>476</v>
      </c>
    </row>
    <row r="78" spans="1:70" s="107" customFormat="1" x14ac:dyDescent="0.25">
      <c r="A78" s="108" t="s">
        <v>1898</v>
      </c>
      <c r="B78" s="109"/>
      <c r="C78" s="734">
        <v>45688</v>
      </c>
      <c r="D78" s="109"/>
      <c r="E78" s="110">
        <v>4786.58</v>
      </c>
      <c r="F78" s="109"/>
      <c r="G78" s="111">
        <v>12.332000000000001</v>
      </c>
      <c r="H78" s="113"/>
      <c r="I78" s="112">
        <v>0.1462</v>
      </c>
      <c r="J78" s="112">
        <v>2.5104000000000002</v>
      </c>
      <c r="K78" s="112">
        <v>5.2577999999999996</v>
      </c>
      <c r="L78" s="112">
        <v>17.313500000000001</v>
      </c>
      <c r="M78" s="112">
        <v>4.8818000000000001</v>
      </c>
      <c r="N78" s="114">
        <v>10.630699999999999</v>
      </c>
      <c r="O78" s="112" t="s">
        <v>430</v>
      </c>
      <c r="P78" s="112" t="s">
        <v>430</v>
      </c>
      <c r="Q78" s="112" t="s">
        <v>430</v>
      </c>
      <c r="R78" s="112" t="s">
        <v>430</v>
      </c>
      <c r="S78" s="112">
        <v>19.1037</v>
      </c>
      <c r="T78" s="112">
        <v>4.9531999999999998</v>
      </c>
      <c r="U78" s="112">
        <v>8.0521999999999991</v>
      </c>
      <c r="V78" s="112">
        <v>7.8821000000000003</v>
      </c>
      <c r="W78" s="112">
        <v>5.0514999999999999</v>
      </c>
      <c r="X78" s="112">
        <v>16.2196</v>
      </c>
      <c r="Y78" s="113"/>
      <c r="Z78" s="110">
        <v>9</v>
      </c>
      <c r="AA78" s="110">
        <v>4</v>
      </c>
      <c r="AB78" s="110">
        <v>16</v>
      </c>
      <c r="AC78" s="110">
        <v>18</v>
      </c>
      <c r="AD78" s="110">
        <v>17</v>
      </c>
      <c r="AE78" s="110">
        <v>11</v>
      </c>
      <c r="AF78" s="110" t="s">
        <v>430</v>
      </c>
      <c r="AG78" s="110" t="s">
        <v>430</v>
      </c>
      <c r="AH78" s="110" t="s">
        <v>430</v>
      </c>
      <c r="AI78" s="110" t="s">
        <v>430</v>
      </c>
      <c r="AJ78" s="110">
        <v>17</v>
      </c>
      <c r="AK78" s="110">
        <v>17</v>
      </c>
      <c r="AL78" s="110">
        <v>14</v>
      </c>
      <c r="AM78" s="110">
        <v>11</v>
      </c>
      <c r="AN78" s="110">
        <v>12</v>
      </c>
      <c r="AO78" s="109"/>
      <c r="AP78" s="112" t="s">
        <v>430</v>
      </c>
      <c r="AQ78" s="112" t="s">
        <v>430</v>
      </c>
      <c r="AR78" s="112" t="s">
        <v>430</v>
      </c>
      <c r="AS78" s="112" t="s">
        <v>430</v>
      </c>
      <c r="AT78" s="112">
        <v>14.7</v>
      </c>
      <c r="AU78" s="115"/>
      <c r="AV78" s="110" t="s">
        <v>430</v>
      </c>
      <c r="AW78" s="110" t="s">
        <v>430</v>
      </c>
      <c r="AX78" s="110" t="s">
        <v>430</v>
      </c>
      <c r="AY78" s="110" t="s">
        <v>430</v>
      </c>
      <c r="AZ78" s="110">
        <v>15</v>
      </c>
      <c r="BA78" s="260"/>
      <c r="BB78" s="112">
        <v>16.266050522615</v>
      </c>
      <c r="BC78" s="290">
        <v>0.84253021897515201</v>
      </c>
      <c r="BD78" s="290">
        <v>8.2167256821872495E-2</v>
      </c>
      <c r="BE78" s="290">
        <v>0.48922363881675601</v>
      </c>
      <c r="BF78" s="109"/>
      <c r="BG78" s="112">
        <v>4.6976800000000001</v>
      </c>
      <c r="BH78" s="112">
        <v>21.878499999999999</v>
      </c>
      <c r="BI78" s="112">
        <v>72.6631</v>
      </c>
      <c r="BJ78" s="112">
        <v>0.76071999999999995</v>
      </c>
      <c r="BK78" s="109"/>
      <c r="BL78" s="118" t="s">
        <v>1798</v>
      </c>
      <c r="BM78" s="118" t="s">
        <v>1799</v>
      </c>
      <c r="BN78" s="118" t="s">
        <v>1800</v>
      </c>
      <c r="BO78" s="118" t="s">
        <v>1801</v>
      </c>
      <c r="BP78" s="118" t="s">
        <v>1802</v>
      </c>
      <c r="BQ78" s="109"/>
      <c r="BR78" s="119" t="s">
        <v>443</v>
      </c>
    </row>
    <row r="79" spans="1:70" s="107" customFormat="1" x14ac:dyDescent="0.25">
      <c r="A79" s="108" t="s">
        <v>1899</v>
      </c>
      <c r="B79" s="109"/>
      <c r="C79" s="734">
        <v>41275</v>
      </c>
      <c r="D79" s="109"/>
      <c r="E79" s="110">
        <v>3862</v>
      </c>
      <c r="F79" s="109"/>
      <c r="G79" s="111">
        <v>320.40210000000002</v>
      </c>
      <c r="H79" s="113"/>
      <c r="I79" s="112">
        <v>-1.2E-2</v>
      </c>
      <c r="J79" s="112">
        <v>0.27210000000000001</v>
      </c>
      <c r="K79" s="112">
        <v>3.8206000000000002</v>
      </c>
      <c r="L79" s="112">
        <v>25.2424</v>
      </c>
      <c r="M79" s="112">
        <v>11.186400000000001</v>
      </c>
      <c r="N79" s="114">
        <v>13.6881</v>
      </c>
      <c r="O79" s="112">
        <v>9.0556999999999999</v>
      </c>
      <c r="P79" s="112">
        <v>20.634599999999999</v>
      </c>
      <c r="Q79" s="112">
        <v>19.162199999999999</v>
      </c>
      <c r="R79" s="112">
        <v>16.312100000000001</v>
      </c>
      <c r="S79" s="112">
        <v>26.845800000000001</v>
      </c>
      <c r="T79" s="112">
        <v>10.9383</v>
      </c>
      <c r="U79" s="112">
        <v>13.457700000000001</v>
      </c>
      <c r="V79" s="112">
        <v>10.6953</v>
      </c>
      <c r="W79" s="112">
        <v>3.8308</v>
      </c>
      <c r="X79" s="112">
        <v>17.964600000000001</v>
      </c>
      <c r="Y79" s="113"/>
      <c r="Z79" s="110">
        <v>13</v>
      </c>
      <c r="AA79" s="110">
        <v>20</v>
      </c>
      <c r="AB79" s="110">
        <v>18</v>
      </c>
      <c r="AC79" s="110">
        <v>8</v>
      </c>
      <c r="AD79" s="110">
        <v>10</v>
      </c>
      <c r="AE79" s="110">
        <v>6</v>
      </c>
      <c r="AF79" s="110">
        <v>4</v>
      </c>
      <c r="AG79" s="110">
        <v>6</v>
      </c>
      <c r="AH79" s="110">
        <v>5</v>
      </c>
      <c r="AI79" s="110">
        <v>3</v>
      </c>
      <c r="AJ79" s="110">
        <v>9</v>
      </c>
      <c r="AK79" s="110">
        <v>9</v>
      </c>
      <c r="AL79" s="110">
        <v>7</v>
      </c>
      <c r="AM79" s="110">
        <v>6</v>
      </c>
      <c r="AN79" s="110">
        <v>18</v>
      </c>
      <c r="AO79" s="109"/>
      <c r="AP79" s="112">
        <v>18.82</v>
      </c>
      <c r="AQ79" s="112">
        <v>23.2</v>
      </c>
      <c r="AR79" s="112">
        <v>18.63</v>
      </c>
      <c r="AS79" s="112">
        <v>14.89</v>
      </c>
      <c r="AT79" s="112">
        <v>25.02</v>
      </c>
      <c r="AU79" s="115"/>
      <c r="AV79" s="110">
        <v>3</v>
      </c>
      <c r="AW79" s="110">
        <v>4</v>
      </c>
      <c r="AX79" s="110">
        <v>5</v>
      </c>
      <c r="AY79" s="110">
        <v>5</v>
      </c>
      <c r="AZ79" s="110">
        <v>9</v>
      </c>
      <c r="BA79" s="260"/>
      <c r="BB79" s="112">
        <v>17.478554650997001</v>
      </c>
      <c r="BC79" s="290">
        <v>0.85401895908599101</v>
      </c>
      <c r="BD79" s="290">
        <v>7.8370245142544107E-2</v>
      </c>
      <c r="BE79" s="290">
        <v>0.17931407572971</v>
      </c>
      <c r="BF79" s="109"/>
      <c r="BG79" s="112">
        <v>7.6041100000000004</v>
      </c>
      <c r="BH79" s="112">
        <v>3.7864</v>
      </c>
      <c r="BI79" s="112">
        <v>81.701999999999998</v>
      </c>
      <c r="BJ79" s="112">
        <v>6.9074900000000001</v>
      </c>
      <c r="BK79" s="109"/>
      <c r="BL79" s="118" t="s">
        <v>1804</v>
      </c>
      <c r="BM79" s="118" t="s">
        <v>1805</v>
      </c>
      <c r="BN79" s="118" t="s">
        <v>1806</v>
      </c>
      <c r="BO79" s="118" t="s">
        <v>1807</v>
      </c>
      <c r="BP79" s="118" t="s">
        <v>1808</v>
      </c>
      <c r="BQ79" s="109"/>
      <c r="BR79" s="119" t="s">
        <v>443</v>
      </c>
    </row>
    <row r="80" spans="1:70" s="107" customFormat="1" x14ac:dyDescent="0.25">
      <c r="A80" s="108" t="s">
        <v>1900</v>
      </c>
      <c r="B80" s="109"/>
      <c r="C80" s="734">
        <v>43878</v>
      </c>
      <c r="D80" s="109"/>
      <c r="E80" s="110">
        <v>3267.52</v>
      </c>
      <c r="F80" s="109"/>
      <c r="G80" s="111">
        <v>36.009099999999997</v>
      </c>
      <c r="H80" s="113"/>
      <c r="I80" s="112">
        <v>0.35339999999999999</v>
      </c>
      <c r="J80" s="112">
        <v>2.8681999999999999</v>
      </c>
      <c r="K80" s="112">
        <v>8.1280000000000001</v>
      </c>
      <c r="L80" s="112">
        <v>26.869</v>
      </c>
      <c r="M80" s="112">
        <v>14.879899999999999</v>
      </c>
      <c r="N80" s="114">
        <v>14.479200000000001</v>
      </c>
      <c r="O80" s="112">
        <v>9.4920000000000009</v>
      </c>
      <c r="P80" s="112">
        <v>27.3368</v>
      </c>
      <c r="Q80" s="112">
        <v>18.589200000000002</v>
      </c>
      <c r="R80" s="112" t="s">
        <v>430</v>
      </c>
      <c r="S80" s="112">
        <v>28.936900000000001</v>
      </c>
      <c r="T80" s="112">
        <v>14.827500000000001</v>
      </c>
      <c r="U80" s="112">
        <v>16.267900000000001</v>
      </c>
      <c r="V80" s="112">
        <v>12.0128</v>
      </c>
      <c r="W80" s="112">
        <v>6.7134999999999998</v>
      </c>
      <c r="X80" s="112">
        <v>22.342300000000002</v>
      </c>
      <c r="Y80" s="113"/>
      <c r="Z80" s="110">
        <v>4</v>
      </c>
      <c r="AA80" s="110">
        <v>1</v>
      </c>
      <c r="AB80" s="110">
        <v>5</v>
      </c>
      <c r="AC80" s="110">
        <v>6</v>
      </c>
      <c r="AD80" s="110">
        <v>5</v>
      </c>
      <c r="AE80" s="110">
        <v>4</v>
      </c>
      <c r="AF80" s="110">
        <v>3</v>
      </c>
      <c r="AG80" s="110">
        <v>1</v>
      </c>
      <c r="AH80" s="110">
        <v>6</v>
      </c>
      <c r="AI80" s="110" t="s">
        <v>430</v>
      </c>
      <c r="AJ80" s="110">
        <v>6</v>
      </c>
      <c r="AK80" s="110">
        <v>5</v>
      </c>
      <c r="AL80" s="110">
        <v>4</v>
      </c>
      <c r="AM80" s="110">
        <v>4</v>
      </c>
      <c r="AN80" s="110">
        <v>5</v>
      </c>
      <c r="AO80" s="109"/>
      <c r="AP80" s="112" t="s">
        <v>430</v>
      </c>
      <c r="AQ80" s="112" t="s">
        <v>430</v>
      </c>
      <c r="AR80" s="112">
        <v>23.14</v>
      </c>
      <c r="AS80" s="112">
        <v>18.989999999999998</v>
      </c>
      <c r="AT80" s="112">
        <v>32.32</v>
      </c>
      <c r="AU80" s="115"/>
      <c r="AV80" s="110" t="s">
        <v>430</v>
      </c>
      <c r="AW80" s="110" t="s">
        <v>430</v>
      </c>
      <c r="AX80" s="110">
        <v>1</v>
      </c>
      <c r="AY80" s="110">
        <v>1</v>
      </c>
      <c r="AZ80" s="110">
        <v>4</v>
      </c>
      <c r="BA80" s="260"/>
      <c r="BB80" s="112">
        <v>18.321943032406999</v>
      </c>
      <c r="BC80" s="290">
        <v>0.90390292109231596</v>
      </c>
      <c r="BD80" s="290">
        <v>0.100627867761613</v>
      </c>
      <c r="BE80" s="290">
        <v>0.58367632564209004</v>
      </c>
      <c r="BF80" s="109"/>
      <c r="BG80" s="112">
        <v>6.27311</v>
      </c>
      <c r="BH80" s="112">
        <v>22.689</v>
      </c>
      <c r="BI80" s="112">
        <v>67.147499999999994</v>
      </c>
      <c r="BJ80" s="112">
        <v>3.89039</v>
      </c>
      <c r="BK80" s="109"/>
      <c r="BL80" s="118" t="s">
        <v>1810</v>
      </c>
      <c r="BM80" s="118" t="s">
        <v>1811</v>
      </c>
      <c r="BN80" s="118" t="s">
        <v>1812</v>
      </c>
      <c r="BO80" s="118" t="s">
        <v>1813</v>
      </c>
      <c r="BP80" s="118" t="s">
        <v>1814</v>
      </c>
      <c r="BQ80" s="109"/>
      <c r="BR80" s="119" t="s">
        <v>602</v>
      </c>
    </row>
    <row r="81" spans="1:70" s="107" customFormat="1" x14ac:dyDescent="0.25">
      <c r="A81" s="108" t="s">
        <v>1901</v>
      </c>
      <c r="B81" s="109"/>
      <c r="C81" s="734">
        <v>43453</v>
      </c>
      <c r="D81" s="109"/>
      <c r="E81" s="110">
        <v>2516.0300000000002</v>
      </c>
      <c r="F81" s="109"/>
      <c r="G81" s="111">
        <v>60.85</v>
      </c>
      <c r="H81" s="113"/>
      <c r="I81" s="112">
        <v>-0.1804</v>
      </c>
      <c r="J81" s="112">
        <v>1.0629</v>
      </c>
      <c r="K81" s="112">
        <v>8.5251000000000001</v>
      </c>
      <c r="L81" s="112">
        <v>31.909800000000001</v>
      </c>
      <c r="M81" s="112">
        <v>20.926100000000002</v>
      </c>
      <c r="N81" s="114">
        <v>18.685400000000001</v>
      </c>
      <c r="O81" s="112">
        <v>10.5946</v>
      </c>
      <c r="P81" s="112">
        <v>23.508800000000001</v>
      </c>
      <c r="Q81" s="112">
        <v>21.520399999999999</v>
      </c>
      <c r="R81" s="112" t="s">
        <v>430</v>
      </c>
      <c r="S81" s="112">
        <v>33.7363</v>
      </c>
      <c r="T81" s="112">
        <v>20.853999999999999</v>
      </c>
      <c r="U81" s="112">
        <v>19.712800000000001</v>
      </c>
      <c r="V81" s="112">
        <v>15.5745</v>
      </c>
      <c r="W81" s="112">
        <v>5.2039999999999997</v>
      </c>
      <c r="X81" s="112">
        <v>27.151199999999999</v>
      </c>
      <c r="Y81" s="113"/>
      <c r="Z81" s="110">
        <v>17</v>
      </c>
      <c r="AA81" s="110">
        <v>18</v>
      </c>
      <c r="AB81" s="110">
        <v>3</v>
      </c>
      <c r="AC81" s="110">
        <v>2</v>
      </c>
      <c r="AD81" s="110">
        <v>1</v>
      </c>
      <c r="AE81" s="110">
        <v>3</v>
      </c>
      <c r="AF81" s="110">
        <v>2</v>
      </c>
      <c r="AG81" s="110">
        <v>3</v>
      </c>
      <c r="AH81" s="110">
        <v>1</v>
      </c>
      <c r="AI81" s="110" t="s">
        <v>430</v>
      </c>
      <c r="AJ81" s="110">
        <v>2</v>
      </c>
      <c r="AK81" s="110">
        <v>1</v>
      </c>
      <c r="AL81" s="110">
        <v>2</v>
      </c>
      <c r="AM81" s="110">
        <v>3</v>
      </c>
      <c r="AN81" s="110">
        <v>11</v>
      </c>
      <c r="AO81" s="109"/>
      <c r="AP81" s="112" t="s">
        <v>430</v>
      </c>
      <c r="AQ81" s="112">
        <v>27.15</v>
      </c>
      <c r="AR81" s="112">
        <v>21.3</v>
      </c>
      <c r="AS81" s="112">
        <v>18.64</v>
      </c>
      <c r="AT81" s="112">
        <v>40.840000000000003</v>
      </c>
      <c r="AU81" s="115"/>
      <c r="AV81" s="110" t="s">
        <v>430</v>
      </c>
      <c r="AW81" s="110">
        <v>2</v>
      </c>
      <c r="AX81" s="110">
        <v>2</v>
      </c>
      <c r="AY81" s="110">
        <v>2</v>
      </c>
      <c r="AZ81" s="110">
        <v>2</v>
      </c>
      <c r="BA81" s="260"/>
      <c r="BB81" s="112">
        <v>20.4174640099173</v>
      </c>
      <c r="BC81" s="290">
        <v>0.97237171717771897</v>
      </c>
      <c r="BD81" s="290">
        <v>7.9440148387491499E-2</v>
      </c>
      <c r="BE81" s="290">
        <v>0.26650056838459801</v>
      </c>
      <c r="BF81" s="109"/>
      <c r="BG81" s="112">
        <v>1.4878400000000001</v>
      </c>
      <c r="BH81" s="112">
        <v>13.150700000000001</v>
      </c>
      <c r="BI81" s="112">
        <v>81.858900000000006</v>
      </c>
      <c r="BJ81" s="112">
        <v>3.5025599999999999</v>
      </c>
      <c r="BK81" s="109"/>
      <c r="BL81" s="118" t="s">
        <v>1816</v>
      </c>
      <c r="BM81" s="118" t="s">
        <v>1817</v>
      </c>
      <c r="BN81" s="118" t="s">
        <v>1818</v>
      </c>
      <c r="BO81" s="118" t="s">
        <v>1819</v>
      </c>
      <c r="BP81" s="118" t="s">
        <v>1820</v>
      </c>
      <c r="BQ81" s="109"/>
      <c r="BR81" s="119" t="s">
        <v>518</v>
      </c>
    </row>
    <row r="82" spans="1:70" s="107" customFormat="1" x14ac:dyDescent="0.25">
      <c r="A82" s="108" t="s">
        <v>1902</v>
      </c>
      <c r="B82" s="109"/>
      <c r="C82" s="734">
        <v>41800</v>
      </c>
      <c r="D82" s="109"/>
      <c r="E82" s="110">
        <v>2260.31</v>
      </c>
      <c r="F82" s="109"/>
      <c r="G82" s="111">
        <v>63.09</v>
      </c>
      <c r="H82" s="113"/>
      <c r="I82" s="112">
        <v>-0.22140000000000001</v>
      </c>
      <c r="J82" s="112">
        <v>1.6269</v>
      </c>
      <c r="K82" s="112">
        <v>5.5545999999999998</v>
      </c>
      <c r="L82" s="112">
        <v>24.168500000000002</v>
      </c>
      <c r="M82" s="112">
        <v>16.081</v>
      </c>
      <c r="N82" s="114">
        <v>19.965800000000002</v>
      </c>
      <c r="O82" s="112">
        <v>10.768000000000001</v>
      </c>
      <c r="P82" s="112">
        <v>21.0289</v>
      </c>
      <c r="Q82" s="112">
        <v>19.377300000000002</v>
      </c>
      <c r="R82" s="112">
        <v>17.8767</v>
      </c>
      <c r="S82" s="112">
        <v>25.178599999999999</v>
      </c>
      <c r="T82" s="112">
        <v>16.531199999999998</v>
      </c>
      <c r="U82" s="112">
        <v>17.947299999999998</v>
      </c>
      <c r="V82" s="112">
        <v>17.0718</v>
      </c>
      <c r="W82" s="112">
        <v>4.7310999999999996</v>
      </c>
      <c r="X82" s="112">
        <v>16.5214</v>
      </c>
      <c r="Y82" s="113"/>
      <c r="Z82" s="110">
        <v>18</v>
      </c>
      <c r="AA82" s="110">
        <v>13</v>
      </c>
      <c r="AB82" s="110">
        <v>15</v>
      </c>
      <c r="AC82" s="110">
        <v>10</v>
      </c>
      <c r="AD82" s="110">
        <v>3</v>
      </c>
      <c r="AE82" s="110">
        <v>2</v>
      </c>
      <c r="AF82" s="110">
        <v>1</v>
      </c>
      <c r="AG82" s="110">
        <v>5</v>
      </c>
      <c r="AH82" s="110">
        <v>4</v>
      </c>
      <c r="AI82" s="110">
        <v>2</v>
      </c>
      <c r="AJ82" s="110">
        <v>11</v>
      </c>
      <c r="AK82" s="110">
        <v>3</v>
      </c>
      <c r="AL82" s="110">
        <v>3</v>
      </c>
      <c r="AM82" s="110">
        <v>2</v>
      </c>
      <c r="AN82" s="110">
        <v>14</v>
      </c>
      <c r="AO82" s="109"/>
      <c r="AP82" s="112">
        <v>20.46</v>
      </c>
      <c r="AQ82" s="112">
        <v>23.61</v>
      </c>
      <c r="AR82" s="112">
        <v>19.12</v>
      </c>
      <c r="AS82" s="112">
        <v>16.940000000000001</v>
      </c>
      <c r="AT82" s="112">
        <v>32.19</v>
      </c>
      <c r="AU82" s="115"/>
      <c r="AV82" s="110">
        <v>2</v>
      </c>
      <c r="AW82" s="110">
        <v>3</v>
      </c>
      <c r="AX82" s="110">
        <v>4</v>
      </c>
      <c r="AY82" s="110">
        <v>3</v>
      </c>
      <c r="AZ82" s="110">
        <v>5</v>
      </c>
      <c r="BA82" s="260"/>
      <c r="BB82" s="112">
        <v>18.843770133386698</v>
      </c>
      <c r="BC82" s="290">
        <v>0.90239221869124397</v>
      </c>
      <c r="BD82" s="290">
        <v>7.7541738229863905E-2</v>
      </c>
      <c r="BE82" s="290">
        <v>0.318643394183179</v>
      </c>
      <c r="BF82" s="109"/>
      <c r="BG82" s="112" t="s">
        <v>430</v>
      </c>
      <c r="BH82" s="112">
        <v>24.113099999999999</v>
      </c>
      <c r="BI82" s="112">
        <v>73.656199999999998</v>
      </c>
      <c r="BJ82" s="112">
        <v>2.2307000000000001</v>
      </c>
      <c r="BK82" s="109"/>
      <c r="BL82" s="118" t="s">
        <v>1822</v>
      </c>
      <c r="BM82" s="118" t="s">
        <v>1823</v>
      </c>
      <c r="BN82" s="118" t="s">
        <v>1824</v>
      </c>
      <c r="BO82" s="118" t="s">
        <v>1825</v>
      </c>
      <c r="BP82" s="118" t="s">
        <v>1826</v>
      </c>
      <c r="BQ82" s="109"/>
      <c r="BR82" s="119" t="s">
        <v>547</v>
      </c>
    </row>
    <row r="83" spans="1:70" s="107" customFormat="1" x14ac:dyDescent="0.25">
      <c r="A83" s="108" t="s">
        <v>1903</v>
      </c>
      <c r="B83" s="109"/>
      <c r="C83" s="734">
        <v>45856</v>
      </c>
      <c r="D83" s="109"/>
      <c r="E83" s="110">
        <v>2189.62</v>
      </c>
      <c r="F83" s="109"/>
      <c r="G83" s="111">
        <v>10.864000000000001</v>
      </c>
      <c r="H83" s="113"/>
      <c r="I83" s="112">
        <v>-6.4399999999999999E-2</v>
      </c>
      <c r="J83" s="112">
        <v>1.9806999999999999</v>
      </c>
      <c r="K83" s="112">
        <v>7.9599000000000002</v>
      </c>
      <c r="L83" s="112">
        <v>26.886199999999999</v>
      </c>
      <c r="M83" s="112">
        <v>13.1313</v>
      </c>
      <c r="N83" s="114" t="s">
        <v>430</v>
      </c>
      <c r="O83" s="112" t="s">
        <v>430</v>
      </c>
      <c r="P83" s="112" t="s">
        <v>430</v>
      </c>
      <c r="Q83" s="112" t="s">
        <v>430</v>
      </c>
      <c r="R83" s="112" t="s">
        <v>430</v>
      </c>
      <c r="S83" s="112">
        <v>27.9925</v>
      </c>
      <c r="T83" s="112">
        <v>12.5337</v>
      </c>
      <c r="U83" s="112">
        <v>14.768599999999999</v>
      </c>
      <c r="V83" s="112" t="s">
        <v>430</v>
      </c>
      <c r="W83" s="112">
        <v>6.7714999999999996</v>
      </c>
      <c r="X83" s="112">
        <v>8.64</v>
      </c>
      <c r="Y83" s="113"/>
      <c r="Z83" s="110">
        <v>16</v>
      </c>
      <c r="AA83" s="110">
        <v>9</v>
      </c>
      <c r="AB83" s="110">
        <v>6</v>
      </c>
      <c r="AC83" s="110">
        <v>5</v>
      </c>
      <c r="AD83" s="110">
        <v>7</v>
      </c>
      <c r="AE83" s="110" t="s">
        <v>430</v>
      </c>
      <c r="AF83" s="110" t="s">
        <v>430</v>
      </c>
      <c r="AG83" s="110" t="s">
        <v>430</v>
      </c>
      <c r="AH83" s="110" t="s">
        <v>430</v>
      </c>
      <c r="AI83" s="110" t="s">
        <v>430</v>
      </c>
      <c r="AJ83" s="110">
        <v>7</v>
      </c>
      <c r="AK83" s="110">
        <v>7</v>
      </c>
      <c r="AL83" s="110">
        <v>6</v>
      </c>
      <c r="AM83" s="110" t="s">
        <v>430</v>
      </c>
      <c r="AN83" s="110">
        <v>4</v>
      </c>
      <c r="AO83" s="109"/>
      <c r="AP83" s="112" t="s">
        <v>430</v>
      </c>
      <c r="AQ83" s="112" t="s">
        <v>430</v>
      </c>
      <c r="AR83" s="112" t="s">
        <v>430</v>
      </c>
      <c r="AS83" s="112" t="s">
        <v>430</v>
      </c>
      <c r="AT83" s="112">
        <v>28.81</v>
      </c>
      <c r="AU83" s="115"/>
      <c r="AV83" s="110" t="s">
        <v>430</v>
      </c>
      <c r="AW83" s="110" t="s">
        <v>430</v>
      </c>
      <c r="AX83" s="110" t="s">
        <v>430</v>
      </c>
      <c r="AY83" s="110" t="s">
        <v>430</v>
      </c>
      <c r="AZ83" s="110">
        <v>7</v>
      </c>
      <c r="BA83" s="260"/>
      <c r="BB83" s="112">
        <v>23.792455463082</v>
      </c>
      <c r="BC83" s="290">
        <v>1.0508296013245</v>
      </c>
      <c r="BD83" s="290">
        <v>2.2497437208153202E-2</v>
      </c>
      <c r="BE83" s="290">
        <v>0.80765252182310798</v>
      </c>
      <c r="BF83" s="109"/>
      <c r="BG83" s="112" t="s">
        <v>430</v>
      </c>
      <c r="BH83" s="112">
        <v>11.0036</v>
      </c>
      <c r="BI83" s="112">
        <v>87.217799999999997</v>
      </c>
      <c r="BJ83" s="112">
        <v>1.7786</v>
      </c>
      <c r="BK83" s="109"/>
      <c r="BL83" s="118" t="s">
        <v>1828</v>
      </c>
      <c r="BM83" s="118" t="s">
        <v>1829</v>
      </c>
      <c r="BN83" s="118" t="s">
        <v>1830</v>
      </c>
      <c r="BO83" s="118" t="s">
        <v>1831</v>
      </c>
      <c r="BP83" s="118" t="s">
        <v>1832</v>
      </c>
      <c r="BQ83" s="109"/>
      <c r="BR83" s="119" t="s">
        <v>615</v>
      </c>
    </row>
    <row r="84" spans="1:70" s="107" customFormat="1" x14ac:dyDescent="0.25">
      <c r="A84" s="108" t="s">
        <v>1904</v>
      </c>
      <c r="B84" s="109"/>
      <c r="C84" s="734">
        <v>45600</v>
      </c>
      <c r="D84" s="109"/>
      <c r="E84" s="110">
        <v>2383.2800000000002</v>
      </c>
      <c r="F84" s="109"/>
      <c r="G84" s="111">
        <v>12.96</v>
      </c>
      <c r="H84" s="113"/>
      <c r="I84" s="112">
        <v>7.7200000000000005E-2</v>
      </c>
      <c r="J84" s="112">
        <v>1.8868</v>
      </c>
      <c r="K84" s="112">
        <v>7.7306999999999997</v>
      </c>
      <c r="L84" s="112">
        <v>29.212399999999999</v>
      </c>
      <c r="M84" s="112">
        <v>18.572700000000001</v>
      </c>
      <c r="N84" s="114">
        <v>26.192799999999998</v>
      </c>
      <c r="O84" s="112" t="s">
        <v>430</v>
      </c>
      <c r="P84" s="112" t="s">
        <v>430</v>
      </c>
      <c r="Q84" s="112" t="s">
        <v>430</v>
      </c>
      <c r="R84" s="112" t="s">
        <v>430</v>
      </c>
      <c r="S84" s="112">
        <v>30.5136</v>
      </c>
      <c r="T84" s="112">
        <v>18.790099999999999</v>
      </c>
      <c r="U84" s="112">
        <v>24.615400000000001</v>
      </c>
      <c r="V84" s="112">
        <v>23.664100000000001</v>
      </c>
      <c r="W84" s="112">
        <v>5.3658999999999999</v>
      </c>
      <c r="X84" s="112">
        <v>17.177900000000001</v>
      </c>
      <c r="Y84" s="113"/>
      <c r="Z84" s="110">
        <v>10</v>
      </c>
      <c r="AA84" s="110">
        <v>11</v>
      </c>
      <c r="AB84" s="110">
        <v>7</v>
      </c>
      <c r="AC84" s="110">
        <v>3</v>
      </c>
      <c r="AD84" s="110">
        <v>2</v>
      </c>
      <c r="AE84" s="110">
        <v>1</v>
      </c>
      <c r="AF84" s="110" t="s">
        <v>430</v>
      </c>
      <c r="AG84" s="110" t="s">
        <v>430</v>
      </c>
      <c r="AH84" s="110" t="s">
        <v>430</v>
      </c>
      <c r="AI84" s="110" t="s">
        <v>430</v>
      </c>
      <c r="AJ84" s="110">
        <v>4</v>
      </c>
      <c r="AK84" s="110">
        <v>2</v>
      </c>
      <c r="AL84" s="110">
        <v>1</v>
      </c>
      <c r="AM84" s="110">
        <v>1</v>
      </c>
      <c r="AN84" s="110">
        <v>8</v>
      </c>
      <c r="AO84" s="109"/>
      <c r="AP84" s="112" t="s">
        <v>430</v>
      </c>
      <c r="AQ84" s="112" t="s">
        <v>430</v>
      </c>
      <c r="AR84" s="112" t="s">
        <v>430</v>
      </c>
      <c r="AS84" s="112" t="s">
        <v>430</v>
      </c>
      <c r="AT84" s="112">
        <v>42.98</v>
      </c>
      <c r="AU84" s="115"/>
      <c r="AV84" s="110" t="s">
        <v>430</v>
      </c>
      <c r="AW84" s="110" t="s">
        <v>430</v>
      </c>
      <c r="AX84" s="110" t="s">
        <v>430</v>
      </c>
      <c r="AY84" s="110" t="s">
        <v>430</v>
      </c>
      <c r="AZ84" s="110">
        <v>1</v>
      </c>
      <c r="BA84" s="260"/>
      <c r="BB84" s="112">
        <v>22.0729804112412</v>
      </c>
      <c r="BC84" s="290">
        <v>0.987560713387722</v>
      </c>
      <c r="BD84" s="290">
        <v>5.2504390548153097E-2</v>
      </c>
      <c r="BE84" s="290">
        <v>1.1310150188946999</v>
      </c>
      <c r="BF84" s="109"/>
      <c r="BG84" s="112">
        <v>1.83247</v>
      </c>
      <c r="BH84" s="112">
        <v>22.343599999999999</v>
      </c>
      <c r="BI84" s="112">
        <v>72.005300000000005</v>
      </c>
      <c r="BJ84" s="112">
        <v>3.8186300000000002</v>
      </c>
      <c r="BK84" s="109"/>
      <c r="BL84" s="118" t="s">
        <v>1834</v>
      </c>
      <c r="BM84" s="118" t="s">
        <v>1835</v>
      </c>
      <c r="BN84" s="118" t="s">
        <v>1836</v>
      </c>
      <c r="BO84" s="118" t="s">
        <v>1837</v>
      </c>
      <c r="BP84" s="118" t="s">
        <v>1838</v>
      </c>
      <c r="BQ84" s="109"/>
      <c r="BR84" s="119" t="s">
        <v>615</v>
      </c>
    </row>
    <row r="85" spans="1:70" s="107" customFormat="1" x14ac:dyDescent="0.25">
      <c r="A85" s="108" t="s">
        <v>1905</v>
      </c>
      <c r="B85" s="109"/>
      <c r="C85" s="734">
        <v>44406</v>
      </c>
      <c r="D85" s="109"/>
      <c r="E85" s="110">
        <v>1649.43</v>
      </c>
      <c r="F85" s="109"/>
      <c r="G85" s="111">
        <v>18.87</v>
      </c>
      <c r="H85" s="113"/>
      <c r="I85" s="112">
        <v>-5.2999999999999999E-2</v>
      </c>
      <c r="J85" s="112">
        <v>1.6154999999999999</v>
      </c>
      <c r="K85" s="112">
        <v>5.7142999999999997</v>
      </c>
      <c r="L85" s="112">
        <v>21.741900000000001</v>
      </c>
      <c r="M85" s="112">
        <v>9.0751000000000008</v>
      </c>
      <c r="N85" s="114">
        <v>11.855399999999999</v>
      </c>
      <c r="O85" s="112">
        <v>8.6669999999999998</v>
      </c>
      <c r="P85" s="112">
        <v>17.3384</v>
      </c>
      <c r="Q85" s="112" t="s">
        <v>430</v>
      </c>
      <c r="R85" s="112" t="s">
        <v>430</v>
      </c>
      <c r="S85" s="112">
        <v>22.9316</v>
      </c>
      <c r="T85" s="112">
        <v>9.6456</v>
      </c>
      <c r="U85" s="112">
        <v>9.9009999999999998</v>
      </c>
      <c r="V85" s="112">
        <v>9.0121000000000002</v>
      </c>
      <c r="W85" s="112">
        <v>5.3601000000000001</v>
      </c>
      <c r="X85" s="112">
        <v>13.8155</v>
      </c>
      <c r="Y85" s="113"/>
      <c r="Z85" s="110">
        <v>15</v>
      </c>
      <c r="AA85" s="110">
        <v>14</v>
      </c>
      <c r="AB85" s="110">
        <v>13</v>
      </c>
      <c r="AC85" s="110">
        <v>14</v>
      </c>
      <c r="AD85" s="110">
        <v>12</v>
      </c>
      <c r="AE85" s="110">
        <v>10</v>
      </c>
      <c r="AF85" s="110">
        <v>6</v>
      </c>
      <c r="AG85" s="110">
        <v>9</v>
      </c>
      <c r="AH85" s="110" t="s">
        <v>430</v>
      </c>
      <c r="AI85" s="110" t="s">
        <v>430</v>
      </c>
      <c r="AJ85" s="110">
        <v>15</v>
      </c>
      <c r="AK85" s="110">
        <v>12</v>
      </c>
      <c r="AL85" s="110">
        <v>11</v>
      </c>
      <c r="AM85" s="110">
        <v>9</v>
      </c>
      <c r="AN85" s="110">
        <v>9</v>
      </c>
      <c r="AO85" s="109"/>
      <c r="AP85" s="112" t="s">
        <v>430</v>
      </c>
      <c r="AQ85" s="112" t="s">
        <v>430</v>
      </c>
      <c r="AR85" s="112" t="s">
        <v>430</v>
      </c>
      <c r="AS85" s="112">
        <v>13.58</v>
      </c>
      <c r="AT85" s="112">
        <v>20.36</v>
      </c>
      <c r="AU85" s="115"/>
      <c r="AV85" s="110" t="s">
        <v>430</v>
      </c>
      <c r="AW85" s="110" t="s">
        <v>430</v>
      </c>
      <c r="AX85" s="110" t="s">
        <v>430</v>
      </c>
      <c r="AY85" s="110">
        <v>7</v>
      </c>
      <c r="AZ85" s="110">
        <v>11</v>
      </c>
      <c r="BA85" s="260"/>
      <c r="BB85" s="112">
        <v>16.6332704480469</v>
      </c>
      <c r="BC85" s="290">
        <v>0.808290847095396</v>
      </c>
      <c r="BD85" s="290">
        <v>6.8457404659558393E-2</v>
      </c>
      <c r="BE85" s="290">
        <v>1.1930018964442001E-2</v>
      </c>
      <c r="BF85" s="109"/>
      <c r="BG85" s="112">
        <v>5.3704099999999997</v>
      </c>
      <c r="BH85" s="112">
        <v>19.6797</v>
      </c>
      <c r="BI85" s="112">
        <v>71.124300000000005</v>
      </c>
      <c r="BJ85" s="112">
        <v>3.82559</v>
      </c>
      <c r="BK85" s="109"/>
      <c r="BL85" s="118" t="s">
        <v>1840</v>
      </c>
      <c r="BM85" s="118" t="s">
        <v>1757</v>
      </c>
      <c r="BN85" s="118" t="s">
        <v>1841</v>
      </c>
      <c r="BO85" s="118" t="s">
        <v>1842</v>
      </c>
      <c r="BP85" s="118" t="s">
        <v>1843</v>
      </c>
      <c r="BQ85" s="109"/>
      <c r="BR85" s="119" t="s">
        <v>602</v>
      </c>
    </row>
    <row r="86" spans="1:70" s="107" customFormat="1" x14ac:dyDescent="0.25">
      <c r="A86" s="108" t="s">
        <v>1906</v>
      </c>
      <c r="B86" s="109"/>
      <c r="C86" s="734">
        <v>45229</v>
      </c>
      <c r="D86" s="109"/>
      <c r="E86" s="110">
        <v>1258.04</v>
      </c>
      <c r="F86" s="109"/>
      <c r="G86" s="111">
        <v>14.1736</v>
      </c>
      <c r="H86" s="113"/>
      <c r="I86" s="112">
        <v>1.34E-2</v>
      </c>
      <c r="J86" s="112">
        <v>1.8160000000000001</v>
      </c>
      <c r="K86" s="112">
        <v>2.4984999999999999</v>
      </c>
      <c r="L86" s="112">
        <v>17.825600000000001</v>
      </c>
      <c r="M86" s="112">
        <v>6.8818000000000001</v>
      </c>
      <c r="N86" s="114">
        <v>6.9204999999999997</v>
      </c>
      <c r="O86" s="112">
        <v>2.8675999999999999</v>
      </c>
      <c r="P86" s="112" t="s">
        <v>430</v>
      </c>
      <c r="Q86" s="112" t="s">
        <v>430</v>
      </c>
      <c r="R86" s="112" t="s">
        <v>430</v>
      </c>
      <c r="S86" s="112">
        <v>18.411300000000001</v>
      </c>
      <c r="T86" s="112">
        <v>6.7103999999999999</v>
      </c>
      <c r="U86" s="112">
        <v>7.9859999999999998</v>
      </c>
      <c r="V86" s="112">
        <v>4.2039</v>
      </c>
      <c r="W86" s="112">
        <v>2.7705000000000002</v>
      </c>
      <c r="X86" s="112">
        <v>14.055999999999999</v>
      </c>
      <c r="Y86" s="113"/>
      <c r="Z86" s="110">
        <v>11</v>
      </c>
      <c r="AA86" s="110">
        <v>12</v>
      </c>
      <c r="AB86" s="110">
        <v>20</v>
      </c>
      <c r="AC86" s="110">
        <v>17</v>
      </c>
      <c r="AD86" s="110">
        <v>14</v>
      </c>
      <c r="AE86" s="110">
        <v>13</v>
      </c>
      <c r="AF86" s="110">
        <v>12</v>
      </c>
      <c r="AG86" s="110" t="s">
        <v>430</v>
      </c>
      <c r="AH86" s="110" t="s">
        <v>430</v>
      </c>
      <c r="AI86" s="110" t="s">
        <v>430</v>
      </c>
      <c r="AJ86" s="110">
        <v>18</v>
      </c>
      <c r="AK86" s="110">
        <v>16</v>
      </c>
      <c r="AL86" s="110">
        <v>15</v>
      </c>
      <c r="AM86" s="110">
        <v>13</v>
      </c>
      <c r="AN86" s="110">
        <v>19</v>
      </c>
      <c r="AO86" s="109"/>
      <c r="AP86" s="112" t="s">
        <v>430</v>
      </c>
      <c r="AQ86" s="112" t="s">
        <v>430</v>
      </c>
      <c r="AR86" s="112" t="s">
        <v>430</v>
      </c>
      <c r="AS86" s="112" t="s">
        <v>430</v>
      </c>
      <c r="AT86" s="112">
        <v>15.45</v>
      </c>
      <c r="AU86" s="115"/>
      <c r="AV86" s="110" t="s">
        <v>430</v>
      </c>
      <c r="AW86" s="110" t="s">
        <v>430</v>
      </c>
      <c r="AX86" s="110" t="s">
        <v>430</v>
      </c>
      <c r="AY86" s="110" t="s">
        <v>430</v>
      </c>
      <c r="AZ86" s="110">
        <v>14</v>
      </c>
      <c r="BA86" s="260"/>
      <c r="BB86" s="112">
        <v>17.4242319402966</v>
      </c>
      <c r="BC86" s="290">
        <v>0.83910890732980503</v>
      </c>
      <c r="BD86" s="290">
        <v>3.9316156396670403E-2</v>
      </c>
      <c r="BE86" s="290">
        <v>3.7311639379279102E-2</v>
      </c>
      <c r="BF86" s="109"/>
      <c r="BG86" s="112" t="s">
        <v>430</v>
      </c>
      <c r="BH86" s="112">
        <v>21.835599999999999</v>
      </c>
      <c r="BI86" s="112">
        <v>73.090900000000005</v>
      </c>
      <c r="BJ86" s="112">
        <v>5.0735000000000001</v>
      </c>
      <c r="BK86" s="109"/>
      <c r="BL86" s="118" t="s">
        <v>1845</v>
      </c>
      <c r="BM86" s="118" t="s">
        <v>1846</v>
      </c>
      <c r="BN86" s="118" t="s">
        <v>1504</v>
      </c>
      <c r="BO86" s="118" t="s">
        <v>1847</v>
      </c>
      <c r="BP86" s="118" t="s">
        <v>1848</v>
      </c>
      <c r="BQ86" s="109"/>
      <c r="BR86" s="119" t="s">
        <v>443</v>
      </c>
    </row>
    <row r="87" spans="1:70" s="107" customFormat="1" x14ac:dyDescent="0.25">
      <c r="A87" s="108" t="s">
        <v>1907</v>
      </c>
      <c r="B87" s="109"/>
      <c r="C87" s="734">
        <v>46098</v>
      </c>
      <c r="D87" s="109"/>
      <c r="E87" s="110">
        <v>1411.27</v>
      </c>
      <c r="F87" s="109"/>
      <c r="G87" s="111">
        <v>12.112</v>
      </c>
      <c r="H87" s="113"/>
      <c r="I87" s="112">
        <v>0.38119999999999998</v>
      </c>
      <c r="J87" s="112">
        <v>2.7833999999999999</v>
      </c>
      <c r="K87" s="112">
        <v>9.3931000000000004</v>
      </c>
      <c r="L87" s="112">
        <v>21.582000000000001</v>
      </c>
      <c r="M87" s="112" t="s">
        <v>430</v>
      </c>
      <c r="N87" s="114" t="s">
        <v>430</v>
      </c>
      <c r="O87" s="112" t="s">
        <v>430</v>
      </c>
      <c r="P87" s="112" t="s">
        <v>430</v>
      </c>
      <c r="Q87" s="112" t="s">
        <v>430</v>
      </c>
      <c r="R87" s="112" t="s">
        <v>430</v>
      </c>
      <c r="S87" s="112">
        <v>22.8398</v>
      </c>
      <c r="T87" s="112" t="s">
        <v>430</v>
      </c>
      <c r="U87" s="112" t="s">
        <v>430</v>
      </c>
      <c r="V87" s="112" t="s">
        <v>430</v>
      </c>
      <c r="W87" s="112">
        <v>7.4044999999999996</v>
      </c>
      <c r="X87" s="112">
        <v>21.12</v>
      </c>
      <c r="Y87" s="113"/>
      <c r="Z87" s="110">
        <v>2</v>
      </c>
      <c r="AA87" s="110">
        <v>2</v>
      </c>
      <c r="AB87" s="110">
        <v>2</v>
      </c>
      <c r="AC87" s="110">
        <v>15</v>
      </c>
      <c r="AD87" s="110" t="s">
        <v>430</v>
      </c>
      <c r="AE87" s="110" t="s">
        <v>430</v>
      </c>
      <c r="AF87" s="110" t="s">
        <v>430</v>
      </c>
      <c r="AG87" s="110" t="s">
        <v>430</v>
      </c>
      <c r="AH87" s="110" t="s">
        <v>430</v>
      </c>
      <c r="AI87" s="110" t="s">
        <v>430</v>
      </c>
      <c r="AJ87" s="110">
        <v>16</v>
      </c>
      <c r="AK87" s="110" t="s">
        <v>430</v>
      </c>
      <c r="AL87" s="110" t="s">
        <v>430</v>
      </c>
      <c r="AM87" s="110" t="s">
        <v>430</v>
      </c>
      <c r="AN87" s="110">
        <v>1</v>
      </c>
      <c r="AO87" s="109"/>
      <c r="AP87" s="112" t="s">
        <v>430</v>
      </c>
      <c r="AQ87" s="112" t="s">
        <v>430</v>
      </c>
      <c r="AR87" s="112" t="s">
        <v>430</v>
      </c>
      <c r="AS87" s="112" t="s">
        <v>430</v>
      </c>
      <c r="AT87" s="112" t="s">
        <v>430</v>
      </c>
      <c r="AU87" s="115"/>
      <c r="AV87" s="110" t="s">
        <v>430</v>
      </c>
      <c r="AW87" s="110" t="s">
        <v>430</v>
      </c>
      <c r="AX87" s="110" t="s">
        <v>430</v>
      </c>
      <c r="AY87" s="110" t="s">
        <v>430</v>
      </c>
      <c r="AZ87" s="110" t="s">
        <v>430</v>
      </c>
      <c r="BA87" s="260"/>
      <c r="BB87" s="112">
        <v>16.4011200721149</v>
      </c>
      <c r="BC87" s="290">
        <v>0.71139614690400899</v>
      </c>
      <c r="BD87" s="290">
        <v>0.387005310252441</v>
      </c>
      <c r="BE87" s="290">
        <v>1.7052897844791299</v>
      </c>
      <c r="BF87" s="109"/>
      <c r="BG87" s="112">
        <v>5.08819</v>
      </c>
      <c r="BH87" s="112">
        <v>3.6562899999999998</v>
      </c>
      <c r="BI87" s="112">
        <v>73.118499999999997</v>
      </c>
      <c r="BJ87" s="112">
        <v>18.13702</v>
      </c>
      <c r="BK87" s="109"/>
      <c r="BL87" s="118" t="s">
        <v>1850</v>
      </c>
      <c r="BM87" s="118" t="s">
        <v>1851</v>
      </c>
      <c r="BN87" s="118" t="s">
        <v>1852</v>
      </c>
      <c r="BO87" s="118" t="s">
        <v>1853</v>
      </c>
      <c r="BP87" s="118" t="s">
        <v>1854</v>
      </c>
      <c r="BQ87" s="109"/>
      <c r="BR87" s="119" t="s">
        <v>476</v>
      </c>
    </row>
    <row r="88" spans="1:70" s="107" customFormat="1" x14ac:dyDescent="0.25">
      <c r="A88" s="108" t="s">
        <v>1908</v>
      </c>
      <c r="B88" s="109"/>
      <c r="C88" s="734">
        <v>45988</v>
      </c>
      <c r="D88" s="109"/>
      <c r="E88" s="110">
        <v>1202.6400000000001</v>
      </c>
      <c r="F88" s="109"/>
      <c r="G88" s="111">
        <v>11.06</v>
      </c>
      <c r="H88" s="113"/>
      <c r="I88" s="112">
        <v>-0.27050000000000002</v>
      </c>
      <c r="J88" s="112">
        <v>2.2181000000000002</v>
      </c>
      <c r="K88" s="112">
        <v>8.3252000000000006</v>
      </c>
      <c r="L88" s="112">
        <v>28.7544</v>
      </c>
      <c r="M88" s="112">
        <v>12.056699999999999</v>
      </c>
      <c r="N88" s="114" t="s">
        <v>430</v>
      </c>
      <c r="O88" s="112" t="s">
        <v>430</v>
      </c>
      <c r="P88" s="112" t="s">
        <v>430</v>
      </c>
      <c r="Q88" s="112" t="s">
        <v>430</v>
      </c>
      <c r="R88" s="112" t="s">
        <v>430</v>
      </c>
      <c r="S88" s="112">
        <v>31.0427</v>
      </c>
      <c r="T88" s="112">
        <v>12.512700000000001</v>
      </c>
      <c r="U88" s="112" t="s">
        <v>430</v>
      </c>
      <c r="V88" s="112" t="s">
        <v>430</v>
      </c>
      <c r="W88" s="112">
        <v>7.2744999999999997</v>
      </c>
      <c r="X88" s="112">
        <v>10.6</v>
      </c>
      <c r="Y88" s="113"/>
      <c r="Z88" s="110">
        <v>19</v>
      </c>
      <c r="AA88" s="110">
        <v>7</v>
      </c>
      <c r="AB88" s="110">
        <v>4</v>
      </c>
      <c r="AC88" s="110">
        <v>4</v>
      </c>
      <c r="AD88" s="110">
        <v>8</v>
      </c>
      <c r="AE88" s="110" t="s">
        <v>430</v>
      </c>
      <c r="AF88" s="110" t="s">
        <v>430</v>
      </c>
      <c r="AG88" s="110" t="s">
        <v>430</v>
      </c>
      <c r="AH88" s="110" t="s">
        <v>430</v>
      </c>
      <c r="AI88" s="110" t="s">
        <v>430</v>
      </c>
      <c r="AJ88" s="110">
        <v>3</v>
      </c>
      <c r="AK88" s="110">
        <v>8</v>
      </c>
      <c r="AL88" s="110" t="s">
        <v>430</v>
      </c>
      <c r="AM88" s="110" t="s">
        <v>430</v>
      </c>
      <c r="AN88" s="110">
        <v>2</v>
      </c>
      <c r="AO88" s="109"/>
      <c r="AP88" s="112" t="s">
        <v>430</v>
      </c>
      <c r="AQ88" s="112" t="s">
        <v>430</v>
      </c>
      <c r="AR88" s="112" t="s">
        <v>430</v>
      </c>
      <c r="AS88" s="112" t="s">
        <v>430</v>
      </c>
      <c r="AT88" s="112" t="s">
        <v>430</v>
      </c>
      <c r="AU88" s="115"/>
      <c r="AV88" s="110" t="s">
        <v>430</v>
      </c>
      <c r="AW88" s="110" t="s">
        <v>430</v>
      </c>
      <c r="AX88" s="110" t="s">
        <v>430</v>
      </c>
      <c r="AY88" s="110" t="s">
        <v>430</v>
      </c>
      <c r="AZ88" s="110" t="s">
        <v>430</v>
      </c>
      <c r="BA88" s="260"/>
      <c r="BB88" s="112">
        <v>30.971150351035099</v>
      </c>
      <c r="BC88" s="290">
        <v>1.0562199349229</v>
      </c>
      <c r="BD88" s="290">
        <v>5.7783584774183203E-2</v>
      </c>
      <c r="BE88" s="290">
        <v>0.764414623915606</v>
      </c>
      <c r="BF88" s="109"/>
      <c r="BG88" s="112" t="s">
        <v>430</v>
      </c>
      <c r="BH88" s="112">
        <v>19.1417</v>
      </c>
      <c r="BI88" s="112">
        <v>78.376400000000004</v>
      </c>
      <c r="BJ88" s="112">
        <v>2.4819</v>
      </c>
      <c r="BK88" s="109"/>
      <c r="BL88" s="118" t="s">
        <v>1856</v>
      </c>
      <c r="BM88" s="118" t="s">
        <v>1857</v>
      </c>
      <c r="BN88" s="118" t="s">
        <v>1858</v>
      </c>
      <c r="BO88" s="118" t="s">
        <v>1859</v>
      </c>
      <c r="BP88" s="118" t="s">
        <v>1860</v>
      </c>
      <c r="BQ88" s="109"/>
      <c r="BR88" s="119" t="s">
        <v>476</v>
      </c>
    </row>
    <row r="89" spans="1:70" s="107" customFormat="1" x14ac:dyDescent="0.25">
      <c r="A89" s="108" t="s">
        <v>1909</v>
      </c>
      <c r="B89" s="109"/>
      <c r="C89" s="734">
        <v>45461</v>
      </c>
      <c r="D89" s="109"/>
      <c r="E89" s="110">
        <v>800.06899999999996</v>
      </c>
      <c r="F89" s="109"/>
      <c r="G89" s="111">
        <v>11.526999999999999</v>
      </c>
      <c r="H89" s="113"/>
      <c r="I89" s="112">
        <v>0.30719999999999997</v>
      </c>
      <c r="J89" s="112">
        <v>2.5297000000000001</v>
      </c>
      <c r="K89" s="112">
        <v>9.4276999999999997</v>
      </c>
      <c r="L89" s="112">
        <v>32.883699999999997</v>
      </c>
      <c r="M89" s="112">
        <v>15.3161</v>
      </c>
      <c r="N89" s="114">
        <v>13.3042</v>
      </c>
      <c r="O89" s="112">
        <v>7.4180999999999999</v>
      </c>
      <c r="P89" s="112" t="s">
        <v>430</v>
      </c>
      <c r="Q89" s="112" t="s">
        <v>430</v>
      </c>
      <c r="R89" s="112" t="s">
        <v>430</v>
      </c>
      <c r="S89" s="112">
        <v>36.076000000000001</v>
      </c>
      <c r="T89" s="112">
        <v>16.0534</v>
      </c>
      <c r="U89" s="112">
        <v>14.8725</v>
      </c>
      <c r="V89" s="112">
        <v>9.5794999999999995</v>
      </c>
      <c r="W89" s="112">
        <v>6.8680000000000003</v>
      </c>
      <c r="X89" s="112">
        <v>7.3017000000000003</v>
      </c>
      <c r="Y89" s="113"/>
      <c r="Z89" s="110">
        <v>6</v>
      </c>
      <c r="AA89" s="110">
        <v>3</v>
      </c>
      <c r="AB89" s="110">
        <v>1</v>
      </c>
      <c r="AC89" s="110">
        <v>1</v>
      </c>
      <c r="AD89" s="110">
        <v>4</v>
      </c>
      <c r="AE89" s="110">
        <v>8</v>
      </c>
      <c r="AF89" s="110">
        <v>7</v>
      </c>
      <c r="AG89" s="110" t="s">
        <v>430</v>
      </c>
      <c r="AH89" s="110" t="s">
        <v>430</v>
      </c>
      <c r="AI89" s="110" t="s">
        <v>430</v>
      </c>
      <c r="AJ89" s="110">
        <v>1</v>
      </c>
      <c r="AK89" s="110">
        <v>4</v>
      </c>
      <c r="AL89" s="110">
        <v>5</v>
      </c>
      <c r="AM89" s="110">
        <v>8</v>
      </c>
      <c r="AN89" s="110">
        <v>3</v>
      </c>
      <c r="AO89" s="109"/>
      <c r="AP89" s="112" t="s">
        <v>430</v>
      </c>
      <c r="AQ89" s="112" t="s">
        <v>430</v>
      </c>
      <c r="AR89" s="112" t="s">
        <v>430</v>
      </c>
      <c r="AS89" s="112" t="s">
        <v>430</v>
      </c>
      <c r="AT89" s="112">
        <v>34.93</v>
      </c>
      <c r="AU89" s="115"/>
      <c r="AV89" s="110" t="s">
        <v>430</v>
      </c>
      <c r="AW89" s="110" t="s">
        <v>430</v>
      </c>
      <c r="AX89" s="110" t="s">
        <v>430</v>
      </c>
      <c r="AY89" s="110" t="s">
        <v>430</v>
      </c>
      <c r="AZ89" s="110">
        <v>3</v>
      </c>
      <c r="BA89" s="260"/>
      <c r="BB89" s="112">
        <v>21.4447872047201</v>
      </c>
      <c r="BC89" s="290">
        <v>1.0372911302894201</v>
      </c>
      <c r="BD89" s="290">
        <v>1.52143088684369E-2</v>
      </c>
      <c r="BE89" s="290">
        <v>0.40152782617988803</v>
      </c>
      <c r="BF89" s="109"/>
      <c r="BG89" s="112" t="s">
        <v>430</v>
      </c>
      <c r="BH89" s="112">
        <v>7.0220599999999997</v>
      </c>
      <c r="BI89" s="112">
        <v>91.863</v>
      </c>
      <c r="BJ89" s="112">
        <v>1.11494</v>
      </c>
      <c r="BK89" s="109"/>
      <c r="BL89" s="118" t="s">
        <v>1862</v>
      </c>
      <c r="BM89" s="118" t="s">
        <v>1863</v>
      </c>
      <c r="BN89" s="118" t="s">
        <v>1864</v>
      </c>
      <c r="BO89" s="118" t="s">
        <v>1865</v>
      </c>
      <c r="BP89" s="118" t="s">
        <v>1866</v>
      </c>
      <c r="BQ89" s="109"/>
      <c r="BR89" s="119" t="s">
        <v>615</v>
      </c>
    </row>
    <row r="90" spans="1:70" s="107" customFormat="1" x14ac:dyDescent="0.25">
      <c r="A90" s="108" t="s">
        <v>1910</v>
      </c>
      <c r="B90" s="109"/>
      <c r="C90" s="734">
        <v>42907</v>
      </c>
      <c r="D90" s="109"/>
      <c r="E90" s="110">
        <v>736.30799999999999</v>
      </c>
      <c r="F90" s="109"/>
      <c r="G90" s="111">
        <v>37.964100000000002</v>
      </c>
      <c r="H90" s="113"/>
      <c r="I90" s="112">
        <v>0.2225</v>
      </c>
      <c r="J90" s="112">
        <v>2.323</v>
      </c>
      <c r="K90" s="112">
        <v>6.9588999999999999</v>
      </c>
      <c r="L90" s="112">
        <v>26.6065</v>
      </c>
      <c r="M90" s="112">
        <v>14.791600000000001</v>
      </c>
      <c r="N90" s="114">
        <v>13.729699999999999</v>
      </c>
      <c r="O90" s="112">
        <v>4.7869999999999999</v>
      </c>
      <c r="P90" s="112">
        <v>19.797000000000001</v>
      </c>
      <c r="Q90" s="112">
        <v>19.9832</v>
      </c>
      <c r="R90" s="112" t="s">
        <v>430</v>
      </c>
      <c r="S90" s="112">
        <v>29.5716</v>
      </c>
      <c r="T90" s="112">
        <v>14.480700000000001</v>
      </c>
      <c r="U90" s="112">
        <v>12.624700000000001</v>
      </c>
      <c r="V90" s="112">
        <v>10.9971</v>
      </c>
      <c r="W90" s="112">
        <v>5.2599</v>
      </c>
      <c r="X90" s="112">
        <v>15.951700000000001</v>
      </c>
      <c r="Y90" s="113"/>
      <c r="Z90" s="110">
        <v>7</v>
      </c>
      <c r="AA90" s="110">
        <v>6</v>
      </c>
      <c r="AB90" s="110">
        <v>10</v>
      </c>
      <c r="AC90" s="110">
        <v>7</v>
      </c>
      <c r="AD90" s="110">
        <v>6</v>
      </c>
      <c r="AE90" s="110">
        <v>5</v>
      </c>
      <c r="AF90" s="110">
        <v>10</v>
      </c>
      <c r="AG90" s="110">
        <v>7</v>
      </c>
      <c r="AH90" s="110">
        <v>3</v>
      </c>
      <c r="AI90" s="110" t="s">
        <v>430</v>
      </c>
      <c r="AJ90" s="110">
        <v>5</v>
      </c>
      <c r="AK90" s="110">
        <v>6</v>
      </c>
      <c r="AL90" s="110">
        <v>9</v>
      </c>
      <c r="AM90" s="110">
        <v>5</v>
      </c>
      <c r="AN90" s="110">
        <v>10</v>
      </c>
      <c r="AO90" s="109"/>
      <c r="AP90" s="112" t="s">
        <v>430</v>
      </c>
      <c r="AQ90" s="112">
        <v>22.85</v>
      </c>
      <c r="AR90" s="112">
        <v>18</v>
      </c>
      <c r="AS90" s="112">
        <v>14.32</v>
      </c>
      <c r="AT90" s="112">
        <v>30.32</v>
      </c>
      <c r="AU90" s="115"/>
      <c r="AV90" s="110" t="s">
        <v>430</v>
      </c>
      <c r="AW90" s="110">
        <v>5</v>
      </c>
      <c r="AX90" s="110">
        <v>6</v>
      </c>
      <c r="AY90" s="110">
        <v>6</v>
      </c>
      <c r="AZ90" s="110">
        <v>6</v>
      </c>
      <c r="BA90" s="260"/>
      <c r="BB90" s="112">
        <v>19.8135238046113</v>
      </c>
      <c r="BC90" s="290">
        <v>0.95256086292503594</v>
      </c>
      <c r="BD90" s="290">
        <v>6.6692899320467902E-2</v>
      </c>
      <c r="BE90" s="290">
        <v>-6.4285381901059103E-3</v>
      </c>
      <c r="BF90" s="109"/>
      <c r="BG90" s="112">
        <v>2.86036</v>
      </c>
      <c r="BH90" s="112">
        <v>5.66099</v>
      </c>
      <c r="BI90" s="112">
        <v>89.003299999999996</v>
      </c>
      <c r="BJ90" s="112">
        <v>2.4753500000000002</v>
      </c>
      <c r="BK90" s="109"/>
      <c r="BL90" s="118" t="s">
        <v>1868</v>
      </c>
      <c r="BM90" s="118" t="s">
        <v>1869</v>
      </c>
      <c r="BN90" s="118" t="s">
        <v>1870</v>
      </c>
      <c r="BO90" s="118" t="s">
        <v>1871</v>
      </c>
      <c r="BP90" s="118" t="s">
        <v>1872</v>
      </c>
      <c r="BQ90" s="109"/>
      <c r="BR90" s="119" t="s">
        <v>436</v>
      </c>
    </row>
    <row r="91" spans="1:70" s="107" customFormat="1" x14ac:dyDescent="0.25">
      <c r="A91" s="108" t="s">
        <v>1911</v>
      </c>
      <c r="B91" s="109"/>
      <c r="C91" s="734">
        <v>46051</v>
      </c>
      <c r="D91" s="109"/>
      <c r="E91" s="110">
        <v>416.75799999999998</v>
      </c>
      <c r="F91" s="109"/>
      <c r="G91" s="111">
        <v>11.702299999999999</v>
      </c>
      <c r="H91" s="113"/>
      <c r="I91" s="112">
        <v>0.30859999999999999</v>
      </c>
      <c r="J91" s="112">
        <v>1.3431999999999999</v>
      </c>
      <c r="K91" s="112">
        <v>7.0991999999999997</v>
      </c>
      <c r="L91" s="112">
        <v>24.015000000000001</v>
      </c>
      <c r="M91" s="112" t="s">
        <v>430</v>
      </c>
      <c r="N91" s="114" t="s">
        <v>430</v>
      </c>
      <c r="O91" s="112" t="s">
        <v>430</v>
      </c>
      <c r="P91" s="112" t="s">
        <v>430</v>
      </c>
      <c r="Q91" s="112" t="s">
        <v>430</v>
      </c>
      <c r="R91" s="112" t="s">
        <v>430</v>
      </c>
      <c r="S91" s="112">
        <v>26.7361</v>
      </c>
      <c r="T91" s="112" t="s">
        <v>430</v>
      </c>
      <c r="U91" s="112" t="s">
        <v>430</v>
      </c>
      <c r="V91" s="112" t="s">
        <v>430</v>
      </c>
      <c r="W91" s="112">
        <v>5.7233000000000001</v>
      </c>
      <c r="X91" s="112">
        <v>17.023</v>
      </c>
      <c r="Y91" s="113"/>
      <c r="Z91" s="110">
        <v>5</v>
      </c>
      <c r="AA91" s="110">
        <v>16</v>
      </c>
      <c r="AB91" s="110">
        <v>9</v>
      </c>
      <c r="AC91" s="110">
        <v>11</v>
      </c>
      <c r="AD91" s="110" t="s">
        <v>430</v>
      </c>
      <c r="AE91" s="110" t="s">
        <v>430</v>
      </c>
      <c r="AF91" s="110" t="s">
        <v>430</v>
      </c>
      <c r="AG91" s="110" t="s">
        <v>430</v>
      </c>
      <c r="AH91" s="110" t="s">
        <v>430</v>
      </c>
      <c r="AI91" s="110" t="s">
        <v>430</v>
      </c>
      <c r="AJ91" s="110">
        <v>10</v>
      </c>
      <c r="AK91" s="110" t="s">
        <v>430</v>
      </c>
      <c r="AL91" s="110" t="s">
        <v>430</v>
      </c>
      <c r="AM91" s="110" t="s">
        <v>430</v>
      </c>
      <c r="AN91" s="110">
        <v>7</v>
      </c>
      <c r="AO91" s="109"/>
      <c r="AP91" s="112" t="s">
        <v>430</v>
      </c>
      <c r="AQ91" s="112" t="s">
        <v>430</v>
      </c>
      <c r="AR91" s="112" t="s">
        <v>430</v>
      </c>
      <c r="AS91" s="112" t="s">
        <v>430</v>
      </c>
      <c r="AT91" s="112" t="s">
        <v>430</v>
      </c>
      <c r="AU91" s="115"/>
      <c r="AV91" s="110" t="s">
        <v>430</v>
      </c>
      <c r="AW91" s="110" t="s">
        <v>430</v>
      </c>
      <c r="AX91" s="110" t="s">
        <v>430</v>
      </c>
      <c r="AY91" s="110" t="s">
        <v>430</v>
      </c>
      <c r="AZ91" s="110" t="s">
        <v>430</v>
      </c>
      <c r="BA91" s="260"/>
      <c r="BB91" s="112">
        <v>31.242990257381098</v>
      </c>
      <c r="BC91" s="290">
        <v>1.0087239735364999</v>
      </c>
      <c r="BD91" s="290">
        <v>0.104429239664958</v>
      </c>
      <c r="BE91" s="290">
        <v>0.59019027962401105</v>
      </c>
      <c r="BF91" s="109"/>
      <c r="BG91" s="112" t="s">
        <v>430</v>
      </c>
      <c r="BH91" s="112">
        <v>9.0330200000000005</v>
      </c>
      <c r="BI91" s="112">
        <v>75.080600000000004</v>
      </c>
      <c r="BJ91" s="112">
        <v>15.886380000000001</v>
      </c>
      <c r="BK91" s="109"/>
      <c r="BL91" s="118" t="s">
        <v>1874</v>
      </c>
      <c r="BM91" s="118" t="s">
        <v>1875</v>
      </c>
      <c r="BN91" s="118" t="s">
        <v>1876</v>
      </c>
      <c r="BO91" s="118" t="s">
        <v>598</v>
      </c>
      <c r="BP91" s="118" t="s">
        <v>1877</v>
      </c>
      <c r="BQ91" s="109"/>
      <c r="BR91" s="119" t="s">
        <v>443</v>
      </c>
    </row>
    <row r="92" spans="1:70" s="107" customFormat="1" x14ac:dyDescent="0.25">
      <c r="A92" s="108" t="s">
        <v>1912</v>
      </c>
      <c r="B92" s="109"/>
      <c r="C92" s="734">
        <v>45233</v>
      </c>
      <c r="D92" s="109"/>
      <c r="E92" s="110">
        <v>240.65</v>
      </c>
      <c r="F92" s="109"/>
      <c r="G92" s="111">
        <v>13.91</v>
      </c>
      <c r="H92" s="113"/>
      <c r="I92" s="112">
        <v>0</v>
      </c>
      <c r="J92" s="112">
        <v>0.87019999999999997</v>
      </c>
      <c r="K92" s="112">
        <v>6.3456000000000001</v>
      </c>
      <c r="L92" s="112">
        <v>20.224699999999999</v>
      </c>
      <c r="M92" s="112">
        <v>6.7535999999999996</v>
      </c>
      <c r="N92" s="114">
        <v>8.5023</v>
      </c>
      <c r="O92" s="112">
        <v>8.7114999999999991</v>
      </c>
      <c r="P92" s="112" t="s">
        <v>430</v>
      </c>
      <c r="Q92" s="112" t="s">
        <v>430</v>
      </c>
      <c r="R92" s="112" t="s">
        <v>430</v>
      </c>
      <c r="S92" s="112">
        <v>23.097300000000001</v>
      </c>
      <c r="T92" s="112">
        <v>6.8356000000000003</v>
      </c>
      <c r="U92" s="112">
        <v>9.6138999999999992</v>
      </c>
      <c r="V92" s="112">
        <v>6.1832000000000003</v>
      </c>
      <c r="W92" s="112">
        <v>4.1947999999999999</v>
      </c>
      <c r="X92" s="112">
        <v>13.31</v>
      </c>
      <c r="Y92" s="113"/>
      <c r="Z92" s="110">
        <v>12</v>
      </c>
      <c r="AA92" s="110">
        <v>19</v>
      </c>
      <c r="AB92" s="110">
        <v>12</v>
      </c>
      <c r="AC92" s="110">
        <v>16</v>
      </c>
      <c r="AD92" s="110">
        <v>16</v>
      </c>
      <c r="AE92" s="110">
        <v>12</v>
      </c>
      <c r="AF92" s="110">
        <v>5</v>
      </c>
      <c r="AG92" s="110" t="s">
        <v>430</v>
      </c>
      <c r="AH92" s="110" t="s">
        <v>430</v>
      </c>
      <c r="AI92" s="110" t="s">
        <v>430</v>
      </c>
      <c r="AJ92" s="110">
        <v>14</v>
      </c>
      <c r="AK92" s="110">
        <v>15</v>
      </c>
      <c r="AL92" s="110">
        <v>12</v>
      </c>
      <c r="AM92" s="110">
        <v>12</v>
      </c>
      <c r="AN92" s="110">
        <v>16</v>
      </c>
      <c r="AO92" s="109"/>
      <c r="AP92" s="112" t="s">
        <v>430</v>
      </c>
      <c r="AQ92" s="112" t="s">
        <v>430</v>
      </c>
      <c r="AR92" s="112" t="s">
        <v>430</v>
      </c>
      <c r="AS92" s="112" t="s">
        <v>430</v>
      </c>
      <c r="AT92" s="112">
        <v>18.52</v>
      </c>
      <c r="AU92" s="115"/>
      <c r="AV92" s="110" t="s">
        <v>430</v>
      </c>
      <c r="AW92" s="110" t="s">
        <v>430</v>
      </c>
      <c r="AX92" s="110" t="s">
        <v>430</v>
      </c>
      <c r="AY92" s="110" t="s">
        <v>430</v>
      </c>
      <c r="AZ92" s="110">
        <v>12</v>
      </c>
      <c r="BA92" s="260"/>
      <c r="BB92" s="112">
        <v>14.2356364007941</v>
      </c>
      <c r="BC92" s="290">
        <v>0.66764954141366095</v>
      </c>
      <c r="BD92" s="290">
        <v>4.65204397989138E-2</v>
      </c>
      <c r="BE92" s="290">
        <v>0.190223306642191</v>
      </c>
      <c r="BF92" s="109"/>
      <c r="BG92" s="112">
        <v>6.8303099999999999</v>
      </c>
      <c r="BH92" s="112">
        <v>3.8962300000000001</v>
      </c>
      <c r="BI92" s="112">
        <v>81.032499999999999</v>
      </c>
      <c r="BJ92" s="112">
        <v>8.2409599999999994</v>
      </c>
      <c r="BK92" s="109"/>
      <c r="BL92" s="118" t="s">
        <v>1879</v>
      </c>
      <c r="BM92" s="118" t="s">
        <v>1880</v>
      </c>
      <c r="BN92" s="118" t="s">
        <v>1881</v>
      </c>
      <c r="BO92" s="118" t="s">
        <v>1882</v>
      </c>
      <c r="BP92" s="118" t="s">
        <v>1883</v>
      </c>
      <c r="BQ92" s="109"/>
      <c r="BR92" s="119" t="s">
        <v>615</v>
      </c>
    </row>
    <row r="93" spans="1:70" s="107" customFormat="1" x14ac:dyDescent="0.25">
      <c r="A93" s="108" t="s">
        <v>1913</v>
      </c>
      <c r="B93" s="109"/>
      <c r="C93" s="734">
        <v>45995</v>
      </c>
      <c r="D93" s="109"/>
      <c r="E93" s="857">
        <v>151.30000000000001</v>
      </c>
      <c r="F93" s="109"/>
      <c r="G93" s="111">
        <v>10.72</v>
      </c>
      <c r="H93" s="113"/>
      <c r="I93" s="112">
        <v>-0.37169999999999997</v>
      </c>
      <c r="J93" s="112">
        <v>1.1321000000000001</v>
      </c>
      <c r="K93" s="112">
        <v>3.7753999999999999</v>
      </c>
      <c r="L93" s="112">
        <v>17.0306</v>
      </c>
      <c r="M93" s="112">
        <v>6.7728999999999999</v>
      </c>
      <c r="N93" s="114" t="s">
        <v>430</v>
      </c>
      <c r="O93" s="112" t="s">
        <v>430</v>
      </c>
      <c r="P93" s="112" t="s">
        <v>430</v>
      </c>
      <c r="Q93" s="112" t="s">
        <v>430</v>
      </c>
      <c r="R93" s="112" t="s">
        <v>430</v>
      </c>
      <c r="S93" s="112">
        <v>18.191800000000001</v>
      </c>
      <c r="T93" s="112">
        <v>6.8794000000000004</v>
      </c>
      <c r="U93" s="112" t="s">
        <v>430</v>
      </c>
      <c r="V93" s="112" t="s">
        <v>430</v>
      </c>
      <c r="W93" s="112">
        <v>2.0952000000000002</v>
      </c>
      <c r="X93" s="112">
        <v>7.2</v>
      </c>
      <c r="Y93" s="113"/>
      <c r="Z93" s="110">
        <v>20</v>
      </c>
      <c r="AA93" s="110">
        <v>17</v>
      </c>
      <c r="AB93" s="110">
        <v>19</v>
      </c>
      <c r="AC93" s="110">
        <v>19</v>
      </c>
      <c r="AD93" s="110">
        <v>15</v>
      </c>
      <c r="AE93" s="110" t="s">
        <v>430</v>
      </c>
      <c r="AF93" s="110" t="s">
        <v>430</v>
      </c>
      <c r="AG93" s="110" t="s">
        <v>430</v>
      </c>
      <c r="AH93" s="110" t="s">
        <v>430</v>
      </c>
      <c r="AI93" s="110" t="s">
        <v>430</v>
      </c>
      <c r="AJ93" s="110">
        <v>19</v>
      </c>
      <c r="AK93" s="110">
        <v>14</v>
      </c>
      <c r="AL93" s="110" t="s">
        <v>430</v>
      </c>
      <c r="AM93" s="110" t="s">
        <v>430</v>
      </c>
      <c r="AN93" s="110">
        <v>20</v>
      </c>
      <c r="AO93" s="109"/>
      <c r="AP93" s="112" t="s">
        <v>430</v>
      </c>
      <c r="AQ93" s="112" t="s">
        <v>430</v>
      </c>
      <c r="AR93" s="112" t="s">
        <v>430</v>
      </c>
      <c r="AS93" s="112" t="s">
        <v>430</v>
      </c>
      <c r="AT93" s="112" t="s">
        <v>430</v>
      </c>
      <c r="AU93" s="115"/>
      <c r="AV93" s="110" t="s">
        <v>430</v>
      </c>
      <c r="AW93" s="110" t="s">
        <v>430</v>
      </c>
      <c r="AX93" s="110" t="s">
        <v>430</v>
      </c>
      <c r="AY93" s="110" t="s">
        <v>430</v>
      </c>
      <c r="AZ93" s="110" t="s">
        <v>430</v>
      </c>
      <c r="BA93" s="260"/>
      <c r="BB93" s="112">
        <v>24.400764650509299</v>
      </c>
      <c r="BC93" s="290">
        <v>0.833430067310447</v>
      </c>
      <c r="BD93" s="290">
        <v>3.4752483856224002E-2</v>
      </c>
      <c r="BE93" s="290">
        <v>3.9026500454190101E-2</v>
      </c>
      <c r="BF93" s="109"/>
      <c r="BG93" s="112" t="s">
        <v>430</v>
      </c>
      <c r="BH93" s="112" t="s">
        <v>430</v>
      </c>
      <c r="BI93" s="112">
        <v>78.785600000000002</v>
      </c>
      <c r="BJ93" s="112">
        <v>21.214400000000001</v>
      </c>
      <c r="BK93" s="109"/>
      <c r="BL93" s="118" t="s">
        <v>1885</v>
      </c>
      <c r="BM93" s="118" t="s">
        <v>1886</v>
      </c>
      <c r="BN93" s="118" t="s">
        <v>1887</v>
      </c>
      <c r="BO93" s="118" t="s">
        <v>1888</v>
      </c>
      <c r="BP93" s="118" t="s">
        <v>1889</v>
      </c>
      <c r="BQ93" s="109"/>
      <c r="BR93" s="119" t="s">
        <v>463</v>
      </c>
    </row>
    <row r="94" spans="1:70" s="107" customFormat="1" x14ac:dyDescent="0.25">
      <c r="A94" s="108" t="s">
        <v>1914</v>
      </c>
      <c r="B94" s="109"/>
      <c r="C94" s="734">
        <v>46106</v>
      </c>
      <c r="D94" s="109"/>
      <c r="E94" s="110">
        <v>84.570499999999996</v>
      </c>
      <c r="F94" s="109"/>
      <c r="G94" s="111">
        <v>11.369300000000001</v>
      </c>
      <c r="H94" s="113"/>
      <c r="I94" s="112">
        <v>-4.1300000000000003E-2</v>
      </c>
      <c r="J94" s="112">
        <v>1.4001999999999999</v>
      </c>
      <c r="K94" s="112">
        <v>5.5979000000000001</v>
      </c>
      <c r="L94" s="112" t="s">
        <v>430</v>
      </c>
      <c r="M94" s="112" t="s">
        <v>430</v>
      </c>
      <c r="N94" s="114" t="s">
        <v>430</v>
      </c>
      <c r="O94" s="112" t="s">
        <v>430</v>
      </c>
      <c r="P94" s="112" t="s">
        <v>430</v>
      </c>
      <c r="Q94" s="112" t="s">
        <v>430</v>
      </c>
      <c r="R94" s="112" t="s">
        <v>430</v>
      </c>
      <c r="S94" s="112">
        <v>15.1998</v>
      </c>
      <c r="T94" s="112" t="s">
        <v>430</v>
      </c>
      <c r="U94" s="112" t="s">
        <v>430</v>
      </c>
      <c r="V94" s="112" t="s">
        <v>430</v>
      </c>
      <c r="W94" s="112">
        <v>3.9859</v>
      </c>
      <c r="X94" s="112">
        <v>13.693</v>
      </c>
      <c r="Y94" s="113"/>
      <c r="Z94" s="110">
        <v>14</v>
      </c>
      <c r="AA94" s="110">
        <v>15</v>
      </c>
      <c r="AB94" s="110">
        <v>14</v>
      </c>
      <c r="AC94" s="110" t="s">
        <v>430</v>
      </c>
      <c r="AD94" s="110" t="s">
        <v>430</v>
      </c>
      <c r="AE94" s="110" t="s">
        <v>430</v>
      </c>
      <c r="AF94" s="110" t="s">
        <v>430</v>
      </c>
      <c r="AG94" s="110" t="s">
        <v>430</v>
      </c>
      <c r="AH94" s="110" t="s">
        <v>430</v>
      </c>
      <c r="AI94" s="110" t="s">
        <v>430</v>
      </c>
      <c r="AJ94" s="110">
        <v>20</v>
      </c>
      <c r="AK94" s="110" t="s">
        <v>430</v>
      </c>
      <c r="AL94" s="110" t="s">
        <v>430</v>
      </c>
      <c r="AM94" s="110" t="s">
        <v>430</v>
      </c>
      <c r="AN94" s="110">
        <v>17</v>
      </c>
      <c r="AO94" s="109"/>
      <c r="AP94" s="112" t="s">
        <v>430</v>
      </c>
      <c r="AQ94" s="112" t="s">
        <v>430</v>
      </c>
      <c r="AR94" s="112" t="s">
        <v>430</v>
      </c>
      <c r="AS94" s="112" t="s">
        <v>430</v>
      </c>
      <c r="AT94" s="112" t="s">
        <v>430</v>
      </c>
      <c r="AU94" s="115"/>
      <c r="AV94" s="110" t="s">
        <v>430</v>
      </c>
      <c r="AW94" s="110" t="s">
        <v>430</v>
      </c>
      <c r="AX94" s="110" t="s">
        <v>430</v>
      </c>
      <c r="AY94" s="110" t="s">
        <v>430</v>
      </c>
      <c r="AZ94" s="110" t="s">
        <v>430</v>
      </c>
      <c r="BA94" s="260"/>
      <c r="BB94" s="112">
        <v>11.962756540684699</v>
      </c>
      <c r="BC94" s="290">
        <v>1.2672705004715401</v>
      </c>
      <c r="BD94" s="290">
        <v>0.22729412341257799</v>
      </c>
      <c r="BE94" s="290">
        <v>-1.96172029138029</v>
      </c>
      <c r="BF94" s="109"/>
      <c r="BG94" s="112">
        <v>11.6005</v>
      </c>
      <c r="BH94" s="112">
        <v>9.6401500000000002</v>
      </c>
      <c r="BI94" s="112">
        <v>67.148700000000005</v>
      </c>
      <c r="BJ94" s="112">
        <v>11.61065</v>
      </c>
      <c r="BK94" s="109"/>
      <c r="BL94" s="118" t="s">
        <v>1891</v>
      </c>
      <c r="BM94" s="118" t="s">
        <v>1892</v>
      </c>
      <c r="BN94" s="118" t="s">
        <v>1893</v>
      </c>
      <c r="BO94" s="118" t="s">
        <v>1894</v>
      </c>
      <c r="BP94" s="118" t="s">
        <v>728</v>
      </c>
      <c r="BQ94" s="109"/>
      <c r="BR94" s="119" t="s">
        <v>443</v>
      </c>
    </row>
    <row r="95" spans="1:70" x14ac:dyDescent="0.25">
      <c r="A95" s="36" t="s">
        <v>93</v>
      </c>
      <c r="B95" s="43"/>
      <c r="C95" s="720"/>
      <c r="D95" s="43"/>
      <c r="E95" s="51"/>
      <c r="F95" s="43"/>
      <c r="G95" s="55"/>
      <c r="H95" s="66"/>
      <c r="I95" s="59">
        <v>8.48E-2</v>
      </c>
      <c r="J95" s="59">
        <v>1.8355999999999999</v>
      </c>
      <c r="K95" s="59">
        <v>6.5460000000000003</v>
      </c>
      <c r="L95" s="59">
        <v>24.2743</v>
      </c>
      <c r="M95" s="59">
        <v>11.7812</v>
      </c>
      <c r="N95" s="70">
        <v>13.5684</v>
      </c>
      <c r="O95" s="59">
        <v>7.5370999999999997</v>
      </c>
      <c r="P95" s="59">
        <v>21.5701</v>
      </c>
      <c r="Q95" s="59">
        <v>19.711600000000001</v>
      </c>
      <c r="R95" s="59">
        <v>18.338999999999999</v>
      </c>
      <c r="S95" s="59">
        <v>25.589500000000001</v>
      </c>
      <c r="T95" s="59">
        <v>11.8262</v>
      </c>
      <c r="U95" s="59">
        <v>13.5867</v>
      </c>
      <c r="V95" s="59">
        <v>10.6075</v>
      </c>
      <c r="W95" s="59">
        <v>5.1939000000000002</v>
      </c>
      <c r="X95" s="59">
        <v>16.258199999999999</v>
      </c>
      <c r="Y95" s="66"/>
      <c r="Z95" s="51">
        <v>20</v>
      </c>
      <c r="AA95" s="51">
        <v>20</v>
      </c>
      <c r="AB95" s="51">
        <v>20</v>
      </c>
      <c r="AC95" s="51">
        <v>19</v>
      </c>
      <c r="AD95" s="51">
        <v>17</v>
      </c>
      <c r="AE95" s="51">
        <v>14</v>
      </c>
      <c r="AF95" s="51">
        <v>12</v>
      </c>
      <c r="AG95" s="51">
        <v>9</v>
      </c>
      <c r="AH95" s="51">
        <v>7</v>
      </c>
      <c r="AI95" s="51">
        <v>3</v>
      </c>
      <c r="AJ95" s="51">
        <v>20</v>
      </c>
      <c r="AK95" s="51">
        <v>17</v>
      </c>
      <c r="AL95" s="51">
        <v>15</v>
      </c>
      <c r="AM95" s="51">
        <v>14</v>
      </c>
      <c r="AN95" s="51">
        <v>20</v>
      </c>
      <c r="AO95" s="43"/>
      <c r="AP95" s="59">
        <v>21.7</v>
      </c>
      <c r="AQ95" s="59">
        <v>25.46</v>
      </c>
      <c r="AR95" s="59">
        <v>19.4428571428571</v>
      </c>
      <c r="AS95" s="59">
        <v>15.2744444444444</v>
      </c>
      <c r="AT95" s="59">
        <v>27.038</v>
      </c>
      <c r="AU95" s="78"/>
      <c r="AV95" s="51">
        <v>3</v>
      </c>
      <c r="AW95" s="51">
        <v>5</v>
      </c>
      <c r="AX95" s="51">
        <v>7</v>
      </c>
      <c r="AY95" s="51">
        <v>9</v>
      </c>
      <c r="AZ95" s="51">
        <v>15</v>
      </c>
      <c r="BA95" s="258"/>
      <c r="BB95" s="59"/>
      <c r="BC95" s="286"/>
      <c r="BD95" s="286"/>
      <c r="BE95" s="286"/>
      <c r="BF95" s="43"/>
      <c r="BG95" s="59"/>
      <c r="BH95" s="59"/>
      <c r="BI95" s="59"/>
      <c r="BJ95" s="59"/>
      <c r="BK95" s="43"/>
      <c r="BL95" s="84"/>
      <c r="BM95" s="84"/>
      <c r="BN95" s="84"/>
      <c r="BO95" s="84"/>
      <c r="BP95" s="84"/>
      <c r="BQ95" s="43"/>
      <c r="BR95" s="88"/>
    </row>
    <row r="96" spans="1:70" x14ac:dyDescent="0.25">
      <c r="A96" s="37" t="s">
        <v>94</v>
      </c>
      <c r="B96" s="44"/>
      <c r="C96" s="721"/>
      <c r="D96" s="44"/>
      <c r="E96" s="52"/>
      <c r="F96" s="44"/>
      <c r="G96" s="56"/>
      <c r="H96" s="67"/>
      <c r="I96" s="60">
        <v>0.57630000000000003</v>
      </c>
      <c r="J96" s="60">
        <v>2.8681999999999999</v>
      </c>
      <c r="K96" s="60">
        <v>9.4276999999999997</v>
      </c>
      <c r="L96" s="60">
        <v>32.883699999999997</v>
      </c>
      <c r="M96" s="60">
        <v>20.926100000000002</v>
      </c>
      <c r="N96" s="71">
        <v>26.192799999999998</v>
      </c>
      <c r="O96" s="60">
        <v>10.768000000000001</v>
      </c>
      <c r="P96" s="60">
        <v>27.3368</v>
      </c>
      <c r="Q96" s="60">
        <v>21.520399999999999</v>
      </c>
      <c r="R96" s="60">
        <v>20.828199999999999</v>
      </c>
      <c r="S96" s="60">
        <v>36.076000000000001</v>
      </c>
      <c r="T96" s="60">
        <v>20.853999999999999</v>
      </c>
      <c r="U96" s="60">
        <v>24.615400000000001</v>
      </c>
      <c r="V96" s="60">
        <v>23.664100000000001</v>
      </c>
      <c r="W96" s="60">
        <v>7.4044999999999996</v>
      </c>
      <c r="X96" s="60">
        <v>27.151199999999999</v>
      </c>
      <c r="Y96" s="67"/>
      <c r="Z96" s="52"/>
      <c r="AA96" s="52"/>
      <c r="AB96" s="52"/>
      <c r="AC96" s="52"/>
      <c r="AD96" s="52"/>
      <c r="AE96" s="52"/>
      <c r="AF96" s="52"/>
      <c r="AG96" s="52"/>
      <c r="AH96" s="52"/>
      <c r="AI96" s="52"/>
      <c r="AJ96" s="52"/>
      <c r="AK96" s="52"/>
      <c r="AL96" s="52"/>
      <c r="AM96" s="52"/>
      <c r="AN96" s="52"/>
      <c r="AO96" s="44"/>
      <c r="AP96" s="60">
        <v>25.82</v>
      </c>
      <c r="AQ96" s="60">
        <v>30.49</v>
      </c>
      <c r="AR96" s="60">
        <v>23.14</v>
      </c>
      <c r="AS96" s="60">
        <v>18.989999999999998</v>
      </c>
      <c r="AT96" s="60">
        <v>42.98</v>
      </c>
      <c r="AU96" s="79"/>
      <c r="AV96" s="52"/>
      <c r="AW96" s="52"/>
      <c r="AX96" s="52"/>
      <c r="AY96" s="52"/>
      <c r="AZ96" s="52"/>
      <c r="BA96" s="259"/>
      <c r="BB96" s="60"/>
      <c r="BC96" s="288"/>
      <c r="BD96" s="288"/>
      <c r="BE96" s="288"/>
      <c r="BF96" s="44"/>
      <c r="BG96" s="60"/>
      <c r="BH96" s="60"/>
      <c r="BI96" s="60"/>
      <c r="BJ96" s="60"/>
      <c r="BK96" s="44"/>
      <c r="BL96" s="85"/>
      <c r="BM96" s="85"/>
      <c r="BN96" s="85"/>
      <c r="BO96" s="85"/>
      <c r="BP96" s="85"/>
      <c r="BQ96" s="44"/>
      <c r="BR96" s="89"/>
    </row>
    <row r="97" spans="1:70" x14ac:dyDescent="0.25">
      <c r="A97" s="37" t="s">
        <v>95</v>
      </c>
      <c r="B97" s="44"/>
      <c r="C97" s="721"/>
      <c r="D97" s="44"/>
      <c r="E97" s="52"/>
      <c r="F97" s="44"/>
      <c r="G97" s="56"/>
      <c r="H97" s="67"/>
      <c r="I97" s="60">
        <v>-0.37169999999999997</v>
      </c>
      <c r="J97" s="60">
        <v>0.27210000000000001</v>
      </c>
      <c r="K97" s="60">
        <v>2.4984999999999999</v>
      </c>
      <c r="L97" s="60">
        <v>17.0306</v>
      </c>
      <c r="M97" s="60">
        <v>4.8818000000000001</v>
      </c>
      <c r="N97" s="71">
        <v>6.3960999999999997</v>
      </c>
      <c r="O97" s="60">
        <v>2.8675999999999999</v>
      </c>
      <c r="P97" s="60">
        <v>17.3384</v>
      </c>
      <c r="Q97" s="60">
        <v>17.980499999999999</v>
      </c>
      <c r="R97" s="60">
        <v>16.312100000000001</v>
      </c>
      <c r="S97" s="60">
        <v>15.1998</v>
      </c>
      <c r="T97" s="60">
        <v>4.9531999999999998</v>
      </c>
      <c r="U97" s="60">
        <v>7.9859999999999998</v>
      </c>
      <c r="V97" s="60">
        <v>3.3111999999999999</v>
      </c>
      <c r="W97" s="60">
        <v>2.0952000000000002</v>
      </c>
      <c r="X97" s="60">
        <v>7.2</v>
      </c>
      <c r="Y97" s="67"/>
      <c r="Z97" s="52"/>
      <c r="AA97" s="52"/>
      <c r="AB97" s="52"/>
      <c r="AC97" s="52"/>
      <c r="AD97" s="52"/>
      <c r="AE97" s="52"/>
      <c r="AF97" s="52"/>
      <c r="AG97" s="52"/>
      <c r="AH97" s="52"/>
      <c r="AI97" s="52"/>
      <c r="AJ97" s="52"/>
      <c r="AK97" s="52"/>
      <c r="AL97" s="52"/>
      <c r="AM97" s="52"/>
      <c r="AN97" s="52"/>
      <c r="AO97" s="44"/>
      <c r="AP97" s="60">
        <v>18.82</v>
      </c>
      <c r="AQ97" s="60">
        <v>22.85</v>
      </c>
      <c r="AR97" s="60">
        <v>16.21</v>
      </c>
      <c r="AS97" s="60">
        <v>12.12</v>
      </c>
      <c r="AT97" s="60">
        <v>14.7</v>
      </c>
      <c r="AU97" s="79"/>
      <c r="AV97" s="52"/>
      <c r="AW97" s="52"/>
      <c r="AX97" s="52"/>
      <c r="AY97" s="52"/>
      <c r="AZ97" s="52"/>
      <c r="BA97" s="259"/>
      <c r="BB97" s="60"/>
      <c r="BC97" s="288"/>
      <c r="BD97" s="288"/>
      <c r="BE97" s="288"/>
      <c r="BF97" s="44"/>
      <c r="BG97" s="60"/>
      <c r="BH97" s="60"/>
      <c r="BI97" s="60"/>
      <c r="BJ97" s="60"/>
      <c r="BK97" s="44"/>
      <c r="BL97" s="85"/>
      <c r="BM97" s="85"/>
      <c r="BN97" s="85"/>
      <c r="BO97" s="85"/>
      <c r="BP97" s="85"/>
      <c r="BQ97" s="44"/>
      <c r="BR97" s="89"/>
    </row>
    <row r="98" spans="1:70" x14ac:dyDescent="0.25">
      <c r="A98" s="38" t="s">
        <v>96</v>
      </c>
      <c r="B98" s="45"/>
      <c r="C98" s="722"/>
      <c r="D98" s="45"/>
      <c r="E98" s="53"/>
      <c r="F98" s="45"/>
      <c r="G98" s="57"/>
      <c r="H98" s="68"/>
      <c r="I98" s="61">
        <v>4.53E-2</v>
      </c>
      <c r="J98" s="61">
        <v>1.921</v>
      </c>
      <c r="K98" s="61">
        <v>6.9135499999999999</v>
      </c>
      <c r="L98" s="61">
        <v>24.168500000000002</v>
      </c>
      <c r="M98" s="61">
        <v>11.6516</v>
      </c>
      <c r="N98" s="72">
        <v>13.3987</v>
      </c>
      <c r="O98" s="61">
        <v>8.0425500000000003</v>
      </c>
      <c r="P98" s="61">
        <v>21.0289</v>
      </c>
      <c r="Q98" s="61">
        <v>19.377300000000002</v>
      </c>
      <c r="R98" s="61">
        <v>17.8767</v>
      </c>
      <c r="S98" s="61">
        <v>25.9573</v>
      </c>
      <c r="T98" s="61">
        <v>10.299099999999999</v>
      </c>
      <c r="U98" s="61">
        <v>11.2072</v>
      </c>
      <c r="V98" s="61">
        <v>7.9471999999999996</v>
      </c>
      <c r="W98" s="61">
        <v>5.2320000000000002</v>
      </c>
      <c r="X98" s="61">
        <v>16.3705</v>
      </c>
      <c r="Y98" s="68"/>
      <c r="Z98" s="53"/>
      <c r="AA98" s="53"/>
      <c r="AB98" s="53"/>
      <c r="AC98" s="53"/>
      <c r="AD98" s="53"/>
      <c r="AE98" s="53"/>
      <c r="AF98" s="53"/>
      <c r="AG98" s="53"/>
      <c r="AH98" s="53"/>
      <c r="AI98" s="53"/>
      <c r="AJ98" s="53"/>
      <c r="AK98" s="53"/>
      <c r="AL98" s="53"/>
      <c r="AM98" s="53"/>
      <c r="AN98" s="53"/>
      <c r="AO98" s="45"/>
      <c r="AP98" s="61">
        <v>20.46</v>
      </c>
      <c r="AQ98" s="61">
        <v>23.61</v>
      </c>
      <c r="AR98" s="61">
        <v>19.12</v>
      </c>
      <c r="AS98" s="61">
        <v>14.89</v>
      </c>
      <c r="AT98" s="61">
        <v>26.92</v>
      </c>
      <c r="AU98" s="80"/>
      <c r="AV98" s="53"/>
      <c r="AW98" s="53"/>
      <c r="AX98" s="53"/>
      <c r="AY98" s="53"/>
      <c r="AZ98" s="53"/>
      <c r="BA98" s="262"/>
      <c r="BB98" s="61"/>
      <c r="BC98" s="291"/>
      <c r="BD98" s="291"/>
      <c r="BE98" s="291"/>
      <c r="BF98" s="45"/>
      <c r="BG98" s="61"/>
      <c r="BH98" s="61"/>
      <c r="BI98" s="61"/>
      <c r="BJ98" s="61"/>
      <c r="BK98" s="45"/>
      <c r="BL98" s="86"/>
      <c r="BM98" s="86"/>
      <c r="BN98" s="86"/>
      <c r="BO98" s="86"/>
      <c r="BP98" s="86"/>
      <c r="BQ98" s="45"/>
      <c r="BR98" s="90"/>
    </row>
    <row r="99" spans="1:70" ht="14.5" x14ac:dyDescent="0.25">
      <c r="A99" s="39" t="s">
        <v>91</v>
      </c>
      <c r="B99" s="40"/>
      <c r="C99" s="726"/>
      <c r="D99" s="40"/>
      <c r="E99" s="40"/>
      <c r="F99" s="40"/>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93"/>
      <c r="BC99" s="293"/>
      <c r="BD99" s="293"/>
      <c r="BE99" s="293"/>
      <c r="BF99" s="40"/>
      <c r="BG99" s="245"/>
      <c r="BH99" s="245"/>
      <c r="BI99" s="245"/>
      <c r="BJ99" s="245"/>
      <c r="BK99" s="40"/>
      <c r="BL99" s="40"/>
      <c r="BM99" s="41"/>
    </row>
    <row r="100" spans="1:70" s="107" customFormat="1" x14ac:dyDescent="0.25">
      <c r="A100" s="135" t="s">
        <v>1668</v>
      </c>
      <c r="B100" s="135"/>
      <c r="C100" s="727"/>
      <c r="D100" s="135"/>
      <c r="E100" s="135"/>
      <c r="F100" s="135"/>
      <c r="G100" s="135"/>
      <c r="H100" s="131"/>
      <c r="I100" s="130">
        <v>0.2049</v>
      </c>
      <c r="J100" s="130">
        <v>1.5370999999999999</v>
      </c>
      <c r="K100" s="130">
        <v>5.8522999999999996</v>
      </c>
      <c r="L100" s="130">
        <v>22.7836</v>
      </c>
      <c r="M100" s="130">
        <v>6.1978999999999997</v>
      </c>
      <c r="N100" s="132">
        <v>3.6956000000000002</v>
      </c>
      <c r="O100" s="130">
        <v>2.0743999999999998</v>
      </c>
      <c r="P100" s="130">
        <v>18.670100000000001</v>
      </c>
      <c r="Q100" s="130">
        <v>16.587599999999998</v>
      </c>
      <c r="R100" s="130">
        <v>16.065100000000001</v>
      </c>
      <c r="S100" s="130">
        <v>25.329899999999999</v>
      </c>
      <c r="T100" s="130">
        <v>6.2432999999999996</v>
      </c>
      <c r="U100" s="130">
        <v>6.0366</v>
      </c>
      <c r="V100" s="130">
        <v>0.33300000000000002</v>
      </c>
      <c r="W100" s="130">
        <v>4.4762000000000004</v>
      </c>
      <c r="X100" s="130" t="s">
        <v>428</v>
      </c>
      <c r="Y100" s="131"/>
      <c r="Z100" s="128"/>
      <c r="AA100" s="128"/>
      <c r="AB100" s="128"/>
      <c r="AC100" s="128"/>
      <c r="AD100" s="128"/>
      <c r="AE100" s="128"/>
      <c r="AF100" s="128"/>
      <c r="AG100" s="128"/>
      <c r="AH100" s="128"/>
      <c r="AI100" s="128"/>
      <c r="AJ100" s="128"/>
      <c r="AK100" s="128"/>
      <c r="AL100" s="128"/>
      <c r="AM100" s="128"/>
      <c r="AN100" s="128"/>
      <c r="AO100" s="131"/>
      <c r="AP100" s="130">
        <v>17.399999999999999</v>
      </c>
      <c r="AQ100" s="130">
        <v>21.03</v>
      </c>
      <c r="AR100" s="130">
        <v>15.72</v>
      </c>
      <c r="AS100" s="130">
        <v>9.44</v>
      </c>
      <c r="AT100" s="130">
        <v>16.37</v>
      </c>
      <c r="AU100" s="131"/>
      <c r="AV100" s="248"/>
      <c r="AW100" s="248"/>
      <c r="AX100" s="248"/>
      <c r="AY100" s="248"/>
      <c r="AZ100" s="248"/>
      <c r="BA100" s="131"/>
      <c r="BB100" s="295"/>
      <c r="BC100" s="295"/>
      <c r="BD100" s="295"/>
      <c r="BE100" s="295"/>
      <c r="BF100" s="135"/>
      <c r="BG100" s="324"/>
      <c r="BH100" s="324"/>
      <c r="BI100" s="324"/>
      <c r="BJ100" s="324"/>
      <c r="BK100" s="135"/>
      <c r="BL100" s="135"/>
      <c r="BM100" s="138"/>
    </row>
    <row r="101" spans="1:70" s="107" customFormat="1" x14ac:dyDescent="0.25">
      <c r="A101" s="117" t="s">
        <v>426</v>
      </c>
      <c r="B101" s="117"/>
      <c r="C101" s="728"/>
      <c r="D101" s="117"/>
      <c r="E101" s="117"/>
      <c r="F101" s="117"/>
      <c r="G101" s="117"/>
      <c r="H101" s="113"/>
      <c r="I101" s="112">
        <v>0.82940000000000003</v>
      </c>
      <c r="J101" s="112">
        <v>-5.0200000000000002E-2</v>
      </c>
      <c r="K101" s="112">
        <v>1.6276999999999999</v>
      </c>
      <c r="L101" s="112">
        <v>5.3441999999999998</v>
      </c>
      <c r="M101" s="112">
        <v>-7.5622999999999996</v>
      </c>
      <c r="N101" s="114">
        <v>-2.8725999999999998</v>
      </c>
      <c r="O101" s="112">
        <v>2.1894999999999998</v>
      </c>
      <c r="P101" s="112">
        <v>10.0328</v>
      </c>
      <c r="Q101" s="112">
        <v>10.0358</v>
      </c>
      <c r="R101" s="112">
        <v>12.8551</v>
      </c>
      <c r="S101" s="112">
        <v>8.0847999999999995</v>
      </c>
      <c r="T101" s="112">
        <v>-7.5182000000000002</v>
      </c>
      <c r="U101" s="112">
        <v>-1.6659999999999999</v>
      </c>
      <c r="V101" s="112">
        <v>-4.8170000000000002</v>
      </c>
      <c r="W101" s="112">
        <v>2.3170000000000002</v>
      </c>
      <c r="X101" s="112" t="s">
        <v>428</v>
      </c>
      <c r="Y101" s="113"/>
      <c r="Z101" s="110"/>
      <c r="AA101" s="110"/>
      <c r="AB101" s="110"/>
      <c r="AC101" s="110"/>
      <c r="AD101" s="110"/>
      <c r="AE101" s="110"/>
      <c r="AF101" s="110"/>
      <c r="AG101" s="110"/>
      <c r="AH101" s="110"/>
      <c r="AI101" s="110"/>
      <c r="AJ101" s="110"/>
      <c r="AK101" s="110"/>
      <c r="AL101" s="110"/>
      <c r="AM101" s="110"/>
      <c r="AN101" s="110"/>
      <c r="AO101" s="113"/>
      <c r="AP101" s="112">
        <v>11.97</v>
      </c>
      <c r="AQ101" s="112">
        <v>11.5</v>
      </c>
      <c r="AR101" s="112">
        <v>7.98</v>
      </c>
      <c r="AS101" s="112">
        <v>3.54</v>
      </c>
      <c r="AT101" s="112">
        <v>-5.94</v>
      </c>
      <c r="AU101" s="113"/>
      <c r="AV101" s="249"/>
      <c r="AW101" s="249"/>
      <c r="AX101" s="249"/>
      <c r="AY101" s="249"/>
      <c r="AZ101" s="249"/>
      <c r="BA101" s="113"/>
      <c r="BB101" s="290"/>
      <c r="BC101" s="290"/>
      <c r="BD101" s="290"/>
      <c r="BE101" s="290"/>
      <c r="BF101" s="117"/>
      <c r="BG101" s="278"/>
      <c r="BH101" s="278"/>
      <c r="BI101" s="278"/>
      <c r="BJ101" s="278"/>
      <c r="BK101" s="117"/>
      <c r="BL101" s="117"/>
      <c r="BM101" s="139"/>
    </row>
    <row r="102" spans="1:70" s="107" customFormat="1" x14ac:dyDescent="0.25">
      <c r="A102" s="117" t="s">
        <v>1669</v>
      </c>
      <c r="B102" s="117"/>
      <c r="C102" s="728"/>
      <c r="D102" s="117"/>
      <c r="E102" s="117"/>
      <c r="F102" s="117"/>
      <c r="G102" s="117"/>
      <c r="H102" s="113"/>
      <c r="I102" s="112">
        <v>0.20849999999999999</v>
      </c>
      <c r="J102" s="112">
        <v>1.6513</v>
      </c>
      <c r="K102" s="112">
        <v>6.0168999999999997</v>
      </c>
      <c r="L102" s="112">
        <v>22.027899999999999</v>
      </c>
      <c r="M102" s="112">
        <v>6.8483999999999998</v>
      </c>
      <c r="N102" s="114">
        <v>3.5177</v>
      </c>
      <c r="O102" s="112">
        <v>2.1372</v>
      </c>
      <c r="P102" s="112">
        <v>19.7545</v>
      </c>
      <c r="Q102" s="112">
        <v>16.3626</v>
      </c>
      <c r="R102" s="112">
        <v>15.116099999999999</v>
      </c>
      <c r="S102" s="112">
        <v>24.468699999999998</v>
      </c>
      <c r="T102" s="112">
        <v>6.5922000000000001</v>
      </c>
      <c r="U102" s="112">
        <v>6.5411999999999999</v>
      </c>
      <c r="V102" s="112">
        <v>-7.3899999999999993E-2</v>
      </c>
      <c r="W102" s="112">
        <v>4.6642000000000001</v>
      </c>
      <c r="X102" s="112" t="s">
        <v>428</v>
      </c>
      <c r="Y102" s="113"/>
      <c r="Z102" s="110"/>
      <c r="AA102" s="110"/>
      <c r="AB102" s="110"/>
      <c r="AC102" s="110"/>
      <c r="AD102" s="110"/>
      <c r="AE102" s="110"/>
      <c r="AF102" s="110"/>
      <c r="AG102" s="110"/>
      <c r="AH102" s="110"/>
      <c r="AI102" s="110"/>
      <c r="AJ102" s="110"/>
      <c r="AK102" s="110"/>
      <c r="AL102" s="110"/>
      <c r="AM102" s="110"/>
      <c r="AN102" s="110"/>
      <c r="AO102" s="113"/>
      <c r="AP102" s="112">
        <v>17.02</v>
      </c>
      <c r="AQ102" s="112">
        <v>20.94</v>
      </c>
      <c r="AR102" s="112">
        <v>15.83</v>
      </c>
      <c r="AS102" s="112">
        <v>9.7100000000000009</v>
      </c>
      <c r="AT102" s="112">
        <v>16.52</v>
      </c>
      <c r="AU102" s="113"/>
      <c r="AV102" s="249"/>
      <c r="AW102" s="249"/>
      <c r="AX102" s="249"/>
      <c r="AY102" s="249"/>
      <c r="AZ102" s="249"/>
      <c r="BA102" s="113"/>
      <c r="BB102" s="290"/>
      <c r="BC102" s="290"/>
      <c r="BD102" s="290"/>
      <c r="BE102" s="290"/>
      <c r="BF102" s="117"/>
      <c r="BG102" s="278"/>
      <c r="BH102" s="278"/>
      <c r="BI102" s="278"/>
      <c r="BJ102" s="278"/>
      <c r="BK102" s="117"/>
      <c r="BL102" s="117"/>
      <c r="BM102" s="139"/>
    </row>
    <row r="103" spans="1:70" s="107" customFormat="1" x14ac:dyDescent="0.25">
      <c r="A103" s="140" t="s">
        <v>1670</v>
      </c>
      <c r="B103" s="140"/>
      <c r="C103" s="729"/>
      <c r="D103" s="140"/>
      <c r="E103" s="140"/>
      <c r="F103" s="140"/>
      <c r="G103" s="140"/>
      <c r="H103" s="141"/>
      <c r="I103" s="142">
        <v>0.20830000000000001</v>
      </c>
      <c r="J103" s="142">
        <v>1.6608000000000001</v>
      </c>
      <c r="K103" s="142">
        <v>6.0609000000000002</v>
      </c>
      <c r="L103" s="142">
        <v>22.137899999999998</v>
      </c>
      <c r="M103" s="142">
        <v>7.0395000000000003</v>
      </c>
      <c r="N103" s="143">
        <v>4.1124999999999998</v>
      </c>
      <c r="O103" s="142">
        <v>2.7361</v>
      </c>
      <c r="P103" s="142">
        <v>20.481000000000002</v>
      </c>
      <c r="Q103" s="142">
        <v>17.217600000000001</v>
      </c>
      <c r="R103" s="142">
        <v>16.080200000000001</v>
      </c>
      <c r="S103" s="142">
        <v>24.5732</v>
      </c>
      <c r="T103" s="142">
        <v>6.7828999999999997</v>
      </c>
      <c r="U103" s="142">
        <v>6.8228</v>
      </c>
      <c r="V103" s="142">
        <v>0.49540000000000001</v>
      </c>
      <c r="W103" s="142">
        <v>4.6981000000000002</v>
      </c>
      <c r="X103" s="142" t="s">
        <v>430</v>
      </c>
      <c r="Y103" s="141"/>
      <c r="Z103" s="144"/>
      <c r="AA103" s="144"/>
      <c r="AB103" s="144"/>
      <c r="AC103" s="144"/>
      <c r="AD103" s="144"/>
      <c r="AE103" s="144"/>
      <c r="AF103" s="144"/>
      <c r="AG103" s="144"/>
      <c r="AH103" s="144"/>
      <c r="AI103" s="144"/>
      <c r="AJ103" s="144"/>
      <c r="AK103" s="144"/>
      <c r="AL103" s="144"/>
      <c r="AM103" s="144"/>
      <c r="AN103" s="144"/>
      <c r="AO103" s="141"/>
      <c r="AP103" s="142">
        <v>17.899999999999999</v>
      </c>
      <c r="AQ103" s="142">
        <v>21.83</v>
      </c>
      <c r="AR103" s="142">
        <v>16.559999999999999</v>
      </c>
      <c r="AS103" s="142">
        <v>10.3</v>
      </c>
      <c r="AT103" s="142">
        <v>16.97</v>
      </c>
      <c r="AU103" s="141"/>
      <c r="AV103" s="250"/>
      <c r="AW103" s="250"/>
      <c r="AX103" s="250"/>
      <c r="AY103" s="250"/>
      <c r="AZ103" s="250"/>
      <c r="BA103" s="122"/>
      <c r="BB103" s="296"/>
      <c r="BC103" s="296"/>
      <c r="BD103" s="296"/>
      <c r="BE103" s="296"/>
      <c r="BF103" s="140"/>
      <c r="BG103" s="325"/>
      <c r="BH103" s="325"/>
      <c r="BI103" s="325"/>
      <c r="BJ103" s="325"/>
      <c r="BK103" s="140"/>
      <c r="BL103" s="140"/>
      <c r="BM103" s="145"/>
    </row>
    <row r="107" spans="1:70" hidden="1" x14ac:dyDescent="0.25">
      <c r="A107" s="22" t="s">
        <v>179</v>
      </c>
    </row>
    <row r="108" spans="1:70" x14ac:dyDescent="0.25">
      <c r="A108" s="22" t="s">
        <v>10263</v>
      </c>
    </row>
    <row r="109" spans="1:70" x14ac:dyDescent="0.25">
      <c r="A109"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20CAC-133D-475E-8F49-2544C34D5D8B}">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90625" defaultRowHeight="10.5" x14ac:dyDescent="0.25"/>
  <cols>
    <col min="1" max="1" width="64.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22" t="s">
        <v>43</v>
      </c>
    </row>
    <row r="3" spans="1:70" ht="20.5" x14ac:dyDescent="0.45">
      <c r="A3" s="23" t="s">
        <v>130</v>
      </c>
    </row>
    <row r="4" spans="1:70" x14ac:dyDescent="0.25">
      <c r="A4" s="21" t="s">
        <v>425</v>
      </c>
    </row>
    <row r="5" spans="1:70" ht="33" x14ac:dyDescent="0.25">
      <c r="A5" s="1076" t="s">
        <v>131</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077"/>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078"/>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132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1915</v>
      </c>
      <c r="B8" s="662"/>
      <c r="C8" s="717">
        <v>44999</v>
      </c>
      <c r="D8" s="662"/>
      <c r="E8" s="329">
        <v>8463.7999999999993</v>
      </c>
      <c r="F8" s="662"/>
      <c r="G8" s="330">
        <v>15.322800000000001</v>
      </c>
      <c r="H8" s="332"/>
      <c r="I8" s="331">
        <v>0.6351</v>
      </c>
      <c r="J8" s="331">
        <v>0.77810000000000001</v>
      </c>
      <c r="K8" s="331">
        <v>2.5059999999999998</v>
      </c>
      <c r="L8" s="331">
        <v>8.49</v>
      </c>
      <c r="M8" s="331">
        <v>-1.8644000000000001</v>
      </c>
      <c r="N8" s="333">
        <v>3.1962999999999999</v>
      </c>
      <c r="O8" s="331">
        <v>0.9385</v>
      </c>
      <c r="P8" s="331">
        <v>12.4748</v>
      </c>
      <c r="Q8" s="331" t="s">
        <v>430</v>
      </c>
      <c r="R8" s="331" t="s">
        <v>430</v>
      </c>
      <c r="S8" s="331">
        <v>10.438599999999999</v>
      </c>
      <c r="T8" s="331">
        <v>-1.9202999999999999</v>
      </c>
      <c r="U8" s="331">
        <v>2.5491999999999999</v>
      </c>
      <c r="V8" s="331">
        <v>0.98</v>
      </c>
      <c r="W8" s="331">
        <v>3.1421999999999999</v>
      </c>
      <c r="X8" s="331">
        <v>13.885300000000001</v>
      </c>
      <c r="Y8" s="332"/>
      <c r="Z8" s="329">
        <v>1</v>
      </c>
      <c r="AA8" s="329">
        <v>1</v>
      </c>
      <c r="AB8" s="329">
        <v>3</v>
      </c>
      <c r="AC8" s="329">
        <v>4</v>
      </c>
      <c r="AD8" s="329">
        <v>3</v>
      </c>
      <c r="AE8" s="329">
        <v>3</v>
      </c>
      <c r="AF8" s="329">
        <v>5</v>
      </c>
      <c r="AG8" s="329">
        <v>8</v>
      </c>
      <c r="AH8" s="329" t="s">
        <v>430</v>
      </c>
      <c r="AI8" s="329" t="s">
        <v>430</v>
      </c>
      <c r="AJ8" s="329">
        <v>4</v>
      </c>
      <c r="AK8" s="329">
        <v>3</v>
      </c>
      <c r="AL8" s="329">
        <v>4</v>
      </c>
      <c r="AM8" s="329">
        <v>4</v>
      </c>
      <c r="AN8" s="329">
        <v>2</v>
      </c>
      <c r="AO8" s="662"/>
      <c r="AP8" s="331" t="s">
        <v>430</v>
      </c>
      <c r="AQ8" s="331" t="s">
        <v>430</v>
      </c>
      <c r="AR8" s="331" t="s">
        <v>430</v>
      </c>
      <c r="AS8" s="331">
        <v>5.56</v>
      </c>
      <c r="AT8" s="331">
        <v>2.31</v>
      </c>
      <c r="AU8" s="334"/>
      <c r="AV8" s="329" t="s">
        <v>430</v>
      </c>
      <c r="AW8" s="329" t="s">
        <v>430</v>
      </c>
      <c r="AX8" s="329" t="s">
        <v>430</v>
      </c>
      <c r="AY8" s="329">
        <v>5</v>
      </c>
      <c r="AZ8" s="329">
        <v>3</v>
      </c>
      <c r="BA8" s="360"/>
      <c r="BB8" s="331">
        <v>11.3852631887206</v>
      </c>
      <c r="BC8" s="663">
        <v>0.83788162919033504</v>
      </c>
      <c r="BD8" s="663">
        <v>5.5608959563074802E-2</v>
      </c>
      <c r="BE8" s="663">
        <v>-2.2128816523217701E-2</v>
      </c>
      <c r="BF8" s="662"/>
      <c r="BG8" s="331">
        <v>63.320399999999999</v>
      </c>
      <c r="BH8" s="331">
        <v>13.3284</v>
      </c>
      <c r="BI8" s="331">
        <v>9.7357899999999997</v>
      </c>
      <c r="BJ8" s="331">
        <v>13.615410000000001</v>
      </c>
      <c r="BK8" s="662"/>
      <c r="BL8" s="664" t="s">
        <v>1916</v>
      </c>
      <c r="BM8" s="664" t="s">
        <v>1917</v>
      </c>
      <c r="BN8" s="664" t="s">
        <v>1918</v>
      </c>
      <c r="BO8" s="664" t="s">
        <v>1919</v>
      </c>
      <c r="BP8" s="664" t="s">
        <v>1920</v>
      </c>
      <c r="BQ8" s="662"/>
      <c r="BR8" s="335" t="s">
        <v>463</v>
      </c>
    </row>
    <row r="9" spans="1:70" s="336" customFormat="1" x14ac:dyDescent="0.25">
      <c r="A9" s="337" t="s">
        <v>1921</v>
      </c>
      <c r="B9" s="665"/>
      <c r="C9" s="718">
        <v>41775</v>
      </c>
      <c r="D9" s="665"/>
      <c r="E9" s="338">
        <v>6636.68</v>
      </c>
      <c r="F9" s="665"/>
      <c r="G9" s="339">
        <v>53.35</v>
      </c>
      <c r="H9" s="341"/>
      <c r="I9" s="340">
        <v>0.62239999999999995</v>
      </c>
      <c r="J9" s="340">
        <v>0.41410000000000002</v>
      </c>
      <c r="K9" s="340">
        <v>1.7546999999999999</v>
      </c>
      <c r="L9" s="340">
        <v>7.0854999999999997</v>
      </c>
      <c r="M9" s="340">
        <v>-2.3965999999999998</v>
      </c>
      <c r="N9" s="342">
        <v>2.5764</v>
      </c>
      <c r="O9" s="340">
        <v>4.9132999999999996</v>
      </c>
      <c r="P9" s="340">
        <v>19.186599999999999</v>
      </c>
      <c r="Q9" s="340">
        <v>18.878599999999999</v>
      </c>
      <c r="R9" s="340">
        <v>15.8134</v>
      </c>
      <c r="S9" s="340">
        <v>9.5482999999999993</v>
      </c>
      <c r="T9" s="340">
        <v>-2.7347000000000001</v>
      </c>
      <c r="U9" s="340">
        <v>1.5417000000000001</v>
      </c>
      <c r="V9" s="340">
        <v>1.0417000000000001</v>
      </c>
      <c r="W9" s="340">
        <v>2.0857000000000001</v>
      </c>
      <c r="X9" s="340">
        <v>14.820399999999999</v>
      </c>
      <c r="Y9" s="341"/>
      <c r="Z9" s="338">
        <v>2</v>
      </c>
      <c r="AA9" s="338">
        <v>3</v>
      </c>
      <c r="AB9" s="338">
        <v>5</v>
      </c>
      <c r="AC9" s="338">
        <v>5</v>
      </c>
      <c r="AD9" s="338">
        <v>5</v>
      </c>
      <c r="AE9" s="338">
        <v>4</v>
      </c>
      <c r="AF9" s="338">
        <v>1</v>
      </c>
      <c r="AG9" s="338">
        <v>2</v>
      </c>
      <c r="AH9" s="338">
        <v>1</v>
      </c>
      <c r="AI9" s="338">
        <v>1</v>
      </c>
      <c r="AJ9" s="338">
        <v>5</v>
      </c>
      <c r="AK9" s="338">
        <v>6</v>
      </c>
      <c r="AL9" s="338">
        <v>5</v>
      </c>
      <c r="AM9" s="338">
        <v>3</v>
      </c>
      <c r="AN9" s="338">
        <v>6</v>
      </c>
      <c r="AO9" s="665"/>
      <c r="AP9" s="340">
        <v>17.04</v>
      </c>
      <c r="AQ9" s="340">
        <v>20.13</v>
      </c>
      <c r="AR9" s="340">
        <v>15.73</v>
      </c>
      <c r="AS9" s="340">
        <v>8.8000000000000007</v>
      </c>
      <c r="AT9" s="340">
        <v>0.45</v>
      </c>
      <c r="AU9" s="343"/>
      <c r="AV9" s="338">
        <v>1</v>
      </c>
      <c r="AW9" s="338">
        <v>1</v>
      </c>
      <c r="AX9" s="338">
        <v>2</v>
      </c>
      <c r="AY9" s="338">
        <v>3</v>
      </c>
      <c r="AZ9" s="338">
        <v>6</v>
      </c>
      <c r="BA9" s="361"/>
      <c r="BB9" s="340">
        <v>12.0908691040256</v>
      </c>
      <c r="BC9" s="666">
        <v>0.87440571394022504</v>
      </c>
      <c r="BD9" s="666">
        <v>9.29616326272623E-2</v>
      </c>
      <c r="BE9" s="666">
        <v>0.44017241917833699</v>
      </c>
      <c r="BF9" s="665"/>
      <c r="BG9" s="340">
        <v>73.525000000000006</v>
      </c>
      <c r="BH9" s="340">
        <v>10.642899999999999</v>
      </c>
      <c r="BI9" s="340">
        <v>10.4778</v>
      </c>
      <c r="BJ9" s="340">
        <v>5.3543000000000003</v>
      </c>
      <c r="BK9" s="665"/>
      <c r="BL9" s="667" t="s">
        <v>1922</v>
      </c>
      <c r="BM9" s="667" t="s">
        <v>1923</v>
      </c>
      <c r="BN9" s="667" t="s">
        <v>1924</v>
      </c>
      <c r="BO9" s="667" t="s">
        <v>1925</v>
      </c>
      <c r="BP9" s="667" t="s">
        <v>1926</v>
      </c>
      <c r="BQ9" s="665"/>
      <c r="BR9" s="344" t="s">
        <v>463</v>
      </c>
    </row>
    <row r="10" spans="1:70" s="355" customFormat="1" x14ac:dyDescent="0.25">
      <c r="A10" s="345" t="s">
        <v>1927</v>
      </c>
      <c r="B10" s="668"/>
      <c r="C10" s="719">
        <v>44183</v>
      </c>
      <c r="D10" s="668"/>
      <c r="E10" s="346">
        <v>5691.06</v>
      </c>
      <c r="F10" s="668"/>
      <c r="G10" s="347">
        <v>24.63</v>
      </c>
      <c r="H10" s="349"/>
      <c r="I10" s="348">
        <v>0.31359999999999999</v>
      </c>
      <c r="J10" s="348">
        <v>0.27279999999999999</v>
      </c>
      <c r="K10" s="348">
        <v>2.0848</v>
      </c>
      <c r="L10" s="348">
        <v>9.6812000000000005</v>
      </c>
      <c r="M10" s="348">
        <v>-2.4670000000000001</v>
      </c>
      <c r="N10" s="350">
        <v>-0.50900000000000001</v>
      </c>
      <c r="O10" s="348">
        <v>0.60840000000000005</v>
      </c>
      <c r="P10" s="348">
        <v>14.3599</v>
      </c>
      <c r="Q10" s="348">
        <v>15.0466</v>
      </c>
      <c r="R10" s="348" t="s">
        <v>430</v>
      </c>
      <c r="S10" s="348">
        <v>12.2249</v>
      </c>
      <c r="T10" s="348">
        <v>-2.5558000000000001</v>
      </c>
      <c r="U10" s="348">
        <v>0.50600000000000001</v>
      </c>
      <c r="V10" s="348">
        <v>-2.2037</v>
      </c>
      <c r="W10" s="348">
        <v>1.7979000000000001</v>
      </c>
      <c r="X10" s="348">
        <v>17.745899999999999</v>
      </c>
      <c r="Y10" s="349"/>
      <c r="Z10" s="346">
        <v>8</v>
      </c>
      <c r="AA10" s="346">
        <v>7</v>
      </c>
      <c r="AB10" s="346">
        <v>4</v>
      </c>
      <c r="AC10" s="346">
        <v>3</v>
      </c>
      <c r="AD10" s="346">
        <v>6</v>
      </c>
      <c r="AE10" s="346">
        <v>8</v>
      </c>
      <c r="AF10" s="346">
        <v>7</v>
      </c>
      <c r="AG10" s="346">
        <v>6</v>
      </c>
      <c r="AH10" s="346">
        <v>3</v>
      </c>
      <c r="AI10" s="346" t="s">
        <v>430</v>
      </c>
      <c r="AJ10" s="346">
        <v>3</v>
      </c>
      <c r="AK10" s="346">
        <v>5</v>
      </c>
      <c r="AL10" s="346">
        <v>8</v>
      </c>
      <c r="AM10" s="346">
        <v>8</v>
      </c>
      <c r="AN10" s="346">
        <v>7</v>
      </c>
      <c r="AO10" s="668"/>
      <c r="AP10" s="348" t="s">
        <v>430</v>
      </c>
      <c r="AQ10" s="348" t="s">
        <v>430</v>
      </c>
      <c r="AR10" s="348">
        <v>11.74</v>
      </c>
      <c r="AS10" s="348">
        <v>4.91</v>
      </c>
      <c r="AT10" s="348">
        <v>0.5</v>
      </c>
      <c r="AU10" s="351"/>
      <c r="AV10" s="346" t="s">
        <v>430</v>
      </c>
      <c r="AW10" s="346" t="s">
        <v>430</v>
      </c>
      <c r="AX10" s="346">
        <v>6</v>
      </c>
      <c r="AY10" s="346">
        <v>7</v>
      </c>
      <c r="AZ10" s="346">
        <v>5</v>
      </c>
      <c r="BA10" s="362"/>
      <c r="BB10" s="348">
        <v>13.2610229875875</v>
      </c>
      <c r="BC10" s="363">
        <v>1.00158977441495</v>
      </c>
      <c r="BD10" s="363">
        <v>6.0322316746614597E-2</v>
      </c>
      <c r="BE10" s="363">
        <v>1.66589274918983E-2</v>
      </c>
      <c r="BF10" s="668"/>
      <c r="BG10" s="348">
        <v>65.0244</v>
      </c>
      <c r="BH10" s="348">
        <v>10.4442</v>
      </c>
      <c r="BI10" s="348">
        <v>23.378699999999998</v>
      </c>
      <c r="BJ10" s="348">
        <v>1.1527000000000001</v>
      </c>
      <c r="BK10" s="668"/>
      <c r="BL10" s="353" t="s">
        <v>1928</v>
      </c>
      <c r="BM10" s="353" t="s">
        <v>1929</v>
      </c>
      <c r="BN10" s="353" t="s">
        <v>1930</v>
      </c>
      <c r="BO10" s="353" t="s">
        <v>1931</v>
      </c>
      <c r="BP10" s="353" t="s">
        <v>1932</v>
      </c>
      <c r="BQ10" s="668"/>
      <c r="BR10" s="354" t="s">
        <v>443</v>
      </c>
    </row>
    <row r="11" spans="1:70" s="355" customFormat="1" x14ac:dyDescent="0.25">
      <c r="A11" s="345" t="s">
        <v>1933</v>
      </c>
      <c r="B11" s="668"/>
      <c r="C11" s="719">
        <v>38475</v>
      </c>
      <c r="D11" s="668"/>
      <c r="E11" s="346">
        <v>3756.11</v>
      </c>
      <c r="F11" s="668"/>
      <c r="G11" s="347">
        <v>176.00409999999999</v>
      </c>
      <c r="H11" s="349"/>
      <c r="I11" s="348">
        <v>0.59150000000000003</v>
      </c>
      <c r="J11" s="348">
        <v>0.29020000000000001</v>
      </c>
      <c r="K11" s="348">
        <v>1.5885</v>
      </c>
      <c r="L11" s="348">
        <v>6.0340999999999996</v>
      </c>
      <c r="M11" s="348">
        <v>-3.4272</v>
      </c>
      <c r="N11" s="350">
        <v>0.51049999999999995</v>
      </c>
      <c r="O11" s="348">
        <v>2.6175000000000002</v>
      </c>
      <c r="P11" s="348">
        <v>16.894200000000001</v>
      </c>
      <c r="Q11" s="348">
        <v>13.090999999999999</v>
      </c>
      <c r="R11" s="348">
        <v>14.158799999999999</v>
      </c>
      <c r="S11" s="348">
        <v>8.1496999999999993</v>
      </c>
      <c r="T11" s="348">
        <v>-3.5800999999999998</v>
      </c>
      <c r="U11" s="348">
        <v>0.91790000000000005</v>
      </c>
      <c r="V11" s="348">
        <v>-1.3055000000000001</v>
      </c>
      <c r="W11" s="348">
        <v>2.2913000000000001</v>
      </c>
      <c r="X11" s="348">
        <v>14.517799999999999</v>
      </c>
      <c r="Y11" s="349"/>
      <c r="Z11" s="346">
        <v>3</v>
      </c>
      <c r="AA11" s="346">
        <v>6</v>
      </c>
      <c r="AB11" s="346">
        <v>6</v>
      </c>
      <c r="AC11" s="346">
        <v>9</v>
      </c>
      <c r="AD11" s="346">
        <v>9</v>
      </c>
      <c r="AE11" s="346">
        <v>6</v>
      </c>
      <c r="AF11" s="346">
        <v>4</v>
      </c>
      <c r="AG11" s="346">
        <v>3</v>
      </c>
      <c r="AH11" s="346">
        <v>7</v>
      </c>
      <c r="AI11" s="346">
        <v>4</v>
      </c>
      <c r="AJ11" s="346">
        <v>9</v>
      </c>
      <c r="AK11" s="346">
        <v>9</v>
      </c>
      <c r="AL11" s="346">
        <v>7</v>
      </c>
      <c r="AM11" s="346">
        <v>6</v>
      </c>
      <c r="AN11" s="346">
        <v>4</v>
      </c>
      <c r="AO11" s="668"/>
      <c r="AP11" s="348">
        <v>14.37</v>
      </c>
      <c r="AQ11" s="348">
        <v>15.37</v>
      </c>
      <c r="AR11" s="348">
        <v>12.25</v>
      </c>
      <c r="AS11" s="348">
        <v>6.79</v>
      </c>
      <c r="AT11" s="348">
        <v>-1.1200000000000001</v>
      </c>
      <c r="AU11" s="351"/>
      <c r="AV11" s="346">
        <v>3</v>
      </c>
      <c r="AW11" s="346">
        <v>5</v>
      </c>
      <c r="AX11" s="346">
        <v>5</v>
      </c>
      <c r="AY11" s="346">
        <v>4</v>
      </c>
      <c r="AZ11" s="346">
        <v>8</v>
      </c>
      <c r="BA11" s="362"/>
      <c r="BB11" s="348">
        <v>12.491079495644</v>
      </c>
      <c r="BC11" s="363">
        <v>0.90216632460456003</v>
      </c>
      <c r="BD11" s="363">
        <v>7.5516904438067606E-2</v>
      </c>
      <c r="BE11" s="363">
        <v>0.23776341799921499</v>
      </c>
      <c r="BF11" s="668"/>
      <c r="BG11" s="348">
        <v>62.4161</v>
      </c>
      <c r="BH11" s="348">
        <v>7.5284500000000003</v>
      </c>
      <c r="BI11" s="348">
        <v>20.318999999999999</v>
      </c>
      <c r="BJ11" s="348">
        <v>9.7364499999999996</v>
      </c>
      <c r="BK11" s="668"/>
      <c r="BL11" s="353" t="s">
        <v>1934</v>
      </c>
      <c r="BM11" s="353" t="s">
        <v>1935</v>
      </c>
      <c r="BN11" s="353" t="s">
        <v>1936</v>
      </c>
      <c r="BO11" s="353" t="s">
        <v>1937</v>
      </c>
      <c r="BP11" s="353" t="s">
        <v>1938</v>
      </c>
      <c r="BQ11" s="668"/>
      <c r="BR11" s="354" t="s">
        <v>518</v>
      </c>
    </row>
    <row r="12" spans="1:70" s="355" customFormat="1" x14ac:dyDescent="0.25">
      <c r="A12" s="345" t="s">
        <v>1939</v>
      </c>
      <c r="B12" s="668"/>
      <c r="C12" s="719">
        <v>38855</v>
      </c>
      <c r="D12" s="668"/>
      <c r="E12" s="346">
        <v>2302.27</v>
      </c>
      <c r="F12" s="668"/>
      <c r="G12" s="347">
        <v>136.07040000000001</v>
      </c>
      <c r="H12" s="349"/>
      <c r="I12" s="348" t="s">
        <v>430</v>
      </c>
      <c r="J12" s="348">
        <v>-1.0779000000000001</v>
      </c>
      <c r="K12" s="348">
        <v>-0.20749999999999999</v>
      </c>
      <c r="L12" s="348">
        <v>5.4927000000000001</v>
      </c>
      <c r="M12" s="348">
        <v>-2.8157999999999999</v>
      </c>
      <c r="N12" s="350">
        <v>-0.87350000000000005</v>
      </c>
      <c r="O12" s="348">
        <v>3.27E-2</v>
      </c>
      <c r="P12" s="348">
        <v>14.0017</v>
      </c>
      <c r="Q12" s="348">
        <v>13.349399999999999</v>
      </c>
      <c r="R12" s="348">
        <v>15.147500000000001</v>
      </c>
      <c r="S12" s="348">
        <v>7.2469000000000001</v>
      </c>
      <c r="T12" s="348">
        <v>-2.9621</v>
      </c>
      <c r="U12" s="348">
        <v>-7.6399999999999996E-2</v>
      </c>
      <c r="V12" s="348">
        <v>-2.4603999999999999</v>
      </c>
      <c r="W12" s="348">
        <v>-0.5716</v>
      </c>
      <c r="X12" s="348">
        <v>13.860099999999999</v>
      </c>
      <c r="Y12" s="349"/>
      <c r="Z12" s="346" t="s">
        <v>430</v>
      </c>
      <c r="AA12" s="346">
        <v>10</v>
      </c>
      <c r="AB12" s="346">
        <v>10</v>
      </c>
      <c r="AC12" s="346">
        <v>10</v>
      </c>
      <c r="AD12" s="346">
        <v>7</v>
      </c>
      <c r="AE12" s="346">
        <v>9</v>
      </c>
      <c r="AF12" s="346">
        <v>8</v>
      </c>
      <c r="AG12" s="346">
        <v>7</v>
      </c>
      <c r="AH12" s="346">
        <v>6</v>
      </c>
      <c r="AI12" s="346">
        <v>2</v>
      </c>
      <c r="AJ12" s="346">
        <v>10</v>
      </c>
      <c r="AK12" s="346">
        <v>7</v>
      </c>
      <c r="AL12" s="346">
        <v>9</v>
      </c>
      <c r="AM12" s="346">
        <v>9</v>
      </c>
      <c r="AN12" s="346">
        <v>11</v>
      </c>
      <c r="AO12" s="668"/>
      <c r="AP12" s="348">
        <v>15.03</v>
      </c>
      <c r="AQ12" s="348">
        <v>15.96</v>
      </c>
      <c r="AR12" s="348">
        <v>10.6</v>
      </c>
      <c r="AS12" s="348">
        <v>4.05</v>
      </c>
      <c r="AT12" s="348">
        <v>-2.02</v>
      </c>
      <c r="AU12" s="351"/>
      <c r="AV12" s="346">
        <v>2</v>
      </c>
      <c r="AW12" s="346">
        <v>4</v>
      </c>
      <c r="AX12" s="346">
        <v>7</v>
      </c>
      <c r="AY12" s="346">
        <v>8</v>
      </c>
      <c r="AZ12" s="346">
        <v>9</v>
      </c>
      <c r="BA12" s="362"/>
      <c r="BB12" s="348">
        <v>12.0321464597875</v>
      </c>
      <c r="BC12" s="363">
        <v>0.81801765002263505</v>
      </c>
      <c r="BD12" s="363">
        <v>5.8869964691404902E-2</v>
      </c>
      <c r="BE12" s="363">
        <v>0.15790938576833499</v>
      </c>
      <c r="BF12" s="668"/>
      <c r="BG12" s="348">
        <v>55.121400000000001</v>
      </c>
      <c r="BH12" s="348">
        <v>10.4526</v>
      </c>
      <c r="BI12" s="348">
        <v>12.7033</v>
      </c>
      <c r="BJ12" s="348">
        <v>21.7227</v>
      </c>
      <c r="BK12" s="668"/>
      <c r="BL12" s="353" t="s">
        <v>1940</v>
      </c>
      <c r="BM12" s="353" t="s">
        <v>1941</v>
      </c>
      <c r="BN12" s="353" t="s">
        <v>1942</v>
      </c>
      <c r="BO12" s="353" t="s">
        <v>1943</v>
      </c>
      <c r="BP12" s="353" t="s">
        <v>619</v>
      </c>
      <c r="BQ12" s="668"/>
      <c r="BR12" s="354" t="s">
        <v>518</v>
      </c>
    </row>
    <row r="13" spans="1:70" s="355" customFormat="1" x14ac:dyDescent="0.25">
      <c r="A13" s="345" t="s">
        <v>1944</v>
      </c>
      <c r="B13" s="668"/>
      <c r="C13" s="719">
        <v>37678</v>
      </c>
      <c r="D13" s="668"/>
      <c r="E13" s="346">
        <v>1450.77</v>
      </c>
      <c r="F13" s="668"/>
      <c r="G13" s="347">
        <v>449.33</v>
      </c>
      <c r="H13" s="349"/>
      <c r="I13" s="348" t="s">
        <v>430</v>
      </c>
      <c r="J13" s="348">
        <v>-1.244</v>
      </c>
      <c r="K13" s="348">
        <v>-0.77070000000000005</v>
      </c>
      <c r="L13" s="348">
        <v>6.7241</v>
      </c>
      <c r="M13" s="348">
        <v>-2.3662999999999998</v>
      </c>
      <c r="N13" s="350">
        <v>1.0121</v>
      </c>
      <c r="O13" s="348">
        <v>0.80289999999999995</v>
      </c>
      <c r="P13" s="348">
        <v>15.8086</v>
      </c>
      <c r="Q13" s="348">
        <v>14.2803</v>
      </c>
      <c r="R13" s="348">
        <v>13.1716</v>
      </c>
      <c r="S13" s="348">
        <v>8.7202999999999999</v>
      </c>
      <c r="T13" s="348">
        <v>-2.5398999999999998</v>
      </c>
      <c r="U13" s="348">
        <v>3.3797999999999999</v>
      </c>
      <c r="V13" s="348">
        <v>-0.98280000000000001</v>
      </c>
      <c r="W13" s="348">
        <v>-0.40560000000000002</v>
      </c>
      <c r="X13" s="348">
        <v>17.709900000000001</v>
      </c>
      <c r="Y13" s="349"/>
      <c r="Z13" s="346" t="s">
        <v>430</v>
      </c>
      <c r="AA13" s="346">
        <v>11</v>
      </c>
      <c r="AB13" s="346">
        <v>11</v>
      </c>
      <c r="AC13" s="346">
        <v>7</v>
      </c>
      <c r="AD13" s="346">
        <v>4</v>
      </c>
      <c r="AE13" s="346">
        <v>5</v>
      </c>
      <c r="AF13" s="346">
        <v>6</v>
      </c>
      <c r="AG13" s="346">
        <v>5</v>
      </c>
      <c r="AH13" s="346">
        <v>4</v>
      </c>
      <c r="AI13" s="346">
        <v>5</v>
      </c>
      <c r="AJ13" s="346">
        <v>8</v>
      </c>
      <c r="AK13" s="346">
        <v>4</v>
      </c>
      <c r="AL13" s="346">
        <v>3</v>
      </c>
      <c r="AM13" s="346">
        <v>5</v>
      </c>
      <c r="AN13" s="346">
        <v>10</v>
      </c>
      <c r="AO13" s="668"/>
      <c r="AP13" s="348">
        <v>14.17</v>
      </c>
      <c r="AQ13" s="348">
        <v>16.22</v>
      </c>
      <c r="AR13" s="348">
        <v>12.54</v>
      </c>
      <c r="AS13" s="348">
        <v>5.27</v>
      </c>
      <c r="AT13" s="348">
        <v>0.51</v>
      </c>
      <c r="AU13" s="351"/>
      <c r="AV13" s="346">
        <v>4</v>
      </c>
      <c r="AW13" s="346">
        <v>3</v>
      </c>
      <c r="AX13" s="346">
        <v>4</v>
      </c>
      <c r="AY13" s="346">
        <v>6</v>
      </c>
      <c r="AZ13" s="346">
        <v>4</v>
      </c>
      <c r="BA13" s="362"/>
      <c r="BB13" s="348">
        <v>13.516421408948201</v>
      </c>
      <c r="BC13" s="363">
        <v>0.95046627224776403</v>
      </c>
      <c r="BD13" s="363">
        <v>6.6756901657435294E-2</v>
      </c>
      <c r="BE13" s="363">
        <v>0.18786899869851001</v>
      </c>
      <c r="BF13" s="668"/>
      <c r="BG13" s="348">
        <v>57.723599999999998</v>
      </c>
      <c r="BH13" s="348">
        <v>18.392700000000001</v>
      </c>
      <c r="BI13" s="348">
        <v>15.545299999999999</v>
      </c>
      <c r="BJ13" s="348">
        <v>8.3384</v>
      </c>
      <c r="BK13" s="668"/>
      <c r="BL13" s="353" t="s">
        <v>1945</v>
      </c>
      <c r="BM13" s="353" t="s">
        <v>1946</v>
      </c>
      <c r="BN13" s="353" t="s">
        <v>1947</v>
      </c>
      <c r="BO13" s="353" t="s">
        <v>1948</v>
      </c>
      <c r="BP13" s="353" t="s">
        <v>1949</v>
      </c>
      <c r="BQ13" s="668"/>
      <c r="BR13" s="354" t="s">
        <v>476</v>
      </c>
    </row>
    <row r="14" spans="1:70" s="355" customFormat="1" x14ac:dyDescent="0.25">
      <c r="A14" s="345" t="s">
        <v>1950</v>
      </c>
      <c r="B14" s="668"/>
      <c r="C14" s="719">
        <v>44336</v>
      </c>
      <c r="D14" s="668"/>
      <c r="E14" s="346">
        <v>1092.26</v>
      </c>
      <c r="F14" s="668"/>
      <c r="G14" s="347">
        <v>19.597200000000001</v>
      </c>
      <c r="H14" s="349"/>
      <c r="I14" s="348">
        <v>0.57320000000000004</v>
      </c>
      <c r="J14" s="348">
        <v>0.35849999999999999</v>
      </c>
      <c r="K14" s="348">
        <v>2.8313999999999999</v>
      </c>
      <c r="L14" s="348">
        <v>14.947699999999999</v>
      </c>
      <c r="M14" s="348">
        <v>4.0168999999999997</v>
      </c>
      <c r="N14" s="350">
        <v>9.7205999999999992</v>
      </c>
      <c r="O14" s="348">
        <v>4.1142000000000003</v>
      </c>
      <c r="P14" s="348">
        <v>16.646799999999999</v>
      </c>
      <c r="Q14" s="348">
        <v>14.0838</v>
      </c>
      <c r="R14" s="348" t="s">
        <v>430</v>
      </c>
      <c r="S14" s="348">
        <v>17.381499999999999</v>
      </c>
      <c r="T14" s="348">
        <v>3.8026</v>
      </c>
      <c r="U14" s="348">
        <v>10.4323</v>
      </c>
      <c r="V14" s="348">
        <v>7.4473000000000003</v>
      </c>
      <c r="W14" s="348">
        <v>2.1863999999999999</v>
      </c>
      <c r="X14" s="348">
        <v>14.106</v>
      </c>
      <c r="Y14" s="349"/>
      <c r="Z14" s="346">
        <v>4</v>
      </c>
      <c r="AA14" s="346">
        <v>5</v>
      </c>
      <c r="AB14" s="346">
        <v>2</v>
      </c>
      <c r="AC14" s="346">
        <v>2</v>
      </c>
      <c r="AD14" s="346">
        <v>1</v>
      </c>
      <c r="AE14" s="346">
        <v>1</v>
      </c>
      <c r="AF14" s="346">
        <v>3</v>
      </c>
      <c r="AG14" s="346">
        <v>4</v>
      </c>
      <c r="AH14" s="346">
        <v>5</v>
      </c>
      <c r="AI14" s="346" t="s">
        <v>430</v>
      </c>
      <c r="AJ14" s="346">
        <v>2</v>
      </c>
      <c r="AK14" s="346">
        <v>1</v>
      </c>
      <c r="AL14" s="346">
        <v>1</v>
      </c>
      <c r="AM14" s="346">
        <v>1</v>
      </c>
      <c r="AN14" s="346">
        <v>5</v>
      </c>
      <c r="AO14" s="668"/>
      <c r="AP14" s="348" t="s">
        <v>430</v>
      </c>
      <c r="AQ14" s="348" t="s">
        <v>430</v>
      </c>
      <c r="AR14" s="348">
        <v>14.12</v>
      </c>
      <c r="AS14" s="348">
        <v>10.77</v>
      </c>
      <c r="AT14" s="348">
        <v>13.94</v>
      </c>
      <c r="AU14" s="351"/>
      <c r="AV14" s="346" t="s">
        <v>430</v>
      </c>
      <c r="AW14" s="346" t="s">
        <v>430</v>
      </c>
      <c r="AX14" s="346">
        <v>3</v>
      </c>
      <c r="AY14" s="346">
        <v>2</v>
      </c>
      <c r="AZ14" s="346">
        <v>1</v>
      </c>
      <c r="BA14" s="362"/>
      <c r="BB14" s="348">
        <v>14.5674826522171</v>
      </c>
      <c r="BC14" s="363">
        <v>1.08082298034553</v>
      </c>
      <c r="BD14" s="363">
        <v>6.7651104368031997E-2</v>
      </c>
      <c r="BE14" s="363">
        <v>0.140266570759701</v>
      </c>
      <c r="BF14" s="668"/>
      <c r="BG14" s="348">
        <v>57.171300000000002</v>
      </c>
      <c r="BH14" s="348">
        <v>21.0091</v>
      </c>
      <c r="BI14" s="348">
        <v>16.3111</v>
      </c>
      <c r="BJ14" s="348">
        <v>5.5084999999999997</v>
      </c>
      <c r="BK14" s="668"/>
      <c r="BL14" s="353" t="s">
        <v>1951</v>
      </c>
      <c r="BM14" s="353" t="s">
        <v>1952</v>
      </c>
      <c r="BN14" s="353" t="s">
        <v>1953</v>
      </c>
      <c r="BO14" s="353" t="s">
        <v>1954</v>
      </c>
      <c r="BP14" s="353" t="s">
        <v>1955</v>
      </c>
      <c r="BQ14" s="668"/>
      <c r="BR14" s="354" t="s">
        <v>1956</v>
      </c>
    </row>
    <row r="15" spans="1:70" s="355" customFormat="1" x14ac:dyDescent="0.25">
      <c r="A15" s="345" t="s">
        <v>1957</v>
      </c>
      <c r="B15" s="668"/>
      <c r="C15" s="719">
        <v>38275</v>
      </c>
      <c r="D15" s="668"/>
      <c r="E15" s="346">
        <v>825.97</v>
      </c>
      <c r="F15" s="668"/>
      <c r="G15" s="347">
        <v>130.7672</v>
      </c>
      <c r="H15" s="349"/>
      <c r="I15" s="348">
        <v>0.38090000000000002</v>
      </c>
      <c r="J15" s="348">
        <v>-0.28449999999999998</v>
      </c>
      <c r="K15" s="348">
        <v>4.48E-2</v>
      </c>
      <c r="L15" s="348">
        <v>3.0718999999999999</v>
      </c>
      <c r="M15" s="348">
        <v>-6.2451999999999996</v>
      </c>
      <c r="N15" s="350">
        <v>-2.3210999999999999</v>
      </c>
      <c r="O15" s="348">
        <v>-1.3509</v>
      </c>
      <c r="P15" s="348">
        <v>12.144</v>
      </c>
      <c r="Q15" s="348">
        <v>10.9491</v>
      </c>
      <c r="R15" s="348">
        <v>14.248100000000001</v>
      </c>
      <c r="S15" s="348">
        <v>4.7849000000000004</v>
      </c>
      <c r="T15" s="348">
        <v>-6.5445000000000002</v>
      </c>
      <c r="U15" s="348">
        <v>-2.2522000000000002</v>
      </c>
      <c r="V15" s="348">
        <v>-4.1067999999999998</v>
      </c>
      <c r="W15" s="348">
        <v>0.56520000000000004</v>
      </c>
      <c r="X15" s="348">
        <v>12.574999999999999</v>
      </c>
      <c r="Y15" s="349"/>
      <c r="Z15" s="346">
        <v>7</v>
      </c>
      <c r="AA15" s="346">
        <v>9</v>
      </c>
      <c r="AB15" s="346">
        <v>9</v>
      </c>
      <c r="AC15" s="346">
        <v>11</v>
      </c>
      <c r="AD15" s="346">
        <v>10</v>
      </c>
      <c r="AE15" s="346">
        <v>10</v>
      </c>
      <c r="AF15" s="346">
        <v>9</v>
      </c>
      <c r="AG15" s="346">
        <v>9</v>
      </c>
      <c r="AH15" s="346">
        <v>8</v>
      </c>
      <c r="AI15" s="346">
        <v>3</v>
      </c>
      <c r="AJ15" s="346">
        <v>11</v>
      </c>
      <c r="AK15" s="346">
        <v>10</v>
      </c>
      <c r="AL15" s="346">
        <v>10</v>
      </c>
      <c r="AM15" s="346">
        <v>10</v>
      </c>
      <c r="AN15" s="346">
        <v>9</v>
      </c>
      <c r="AO15" s="668"/>
      <c r="AP15" s="348">
        <v>12.72</v>
      </c>
      <c r="AQ15" s="348">
        <v>12.68</v>
      </c>
      <c r="AR15" s="348">
        <v>8.73</v>
      </c>
      <c r="AS15" s="348">
        <v>2.2400000000000002</v>
      </c>
      <c r="AT15" s="348">
        <v>-6.29</v>
      </c>
      <c r="AU15" s="351"/>
      <c r="AV15" s="346">
        <v>5</v>
      </c>
      <c r="AW15" s="346">
        <v>6</v>
      </c>
      <c r="AX15" s="346">
        <v>8</v>
      </c>
      <c r="AY15" s="346">
        <v>9</v>
      </c>
      <c r="AZ15" s="346">
        <v>10</v>
      </c>
      <c r="BA15" s="362"/>
      <c r="BB15" s="348">
        <v>12.3521834305492</v>
      </c>
      <c r="BC15" s="363">
        <v>0.90510266978411402</v>
      </c>
      <c r="BD15" s="363">
        <v>5.0828870626768698E-2</v>
      </c>
      <c r="BE15" s="363">
        <v>-7.9973025187987504E-2</v>
      </c>
      <c r="BF15" s="668"/>
      <c r="BG15" s="348">
        <v>72.042100000000005</v>
      </c>
      <c r="BH15" s="348">
        <v>7.2393400000000003</v>
      </c>
      <c r="BI15" s="348">
        <v>10.483599999999999</v>
      </c>
      <c r="BJ15" s="348">
        <v>10.234959999999999</v>
      </c>
      <c r="BK15" s="668"/>
      <c r="BL15" s="353" t="s">
        <v>1958</v>
      </c>
      <c r="BM15" s="353" t="s">
        <v>1959</v>
      </c>
      <c r="BN15" s="353" t="s">
        <v>1960</v>
      </c>
      <c r="BO15" s="353" t="s">
        <v>1961</v>
      </c>
      <c r="BP15" s="353" t="s">
        <v>1962</v>
      </c>
      <c r="BQ15" s="668"/>
      <c r="BR15" s="354" t="s">
        <v>443</v>
      </c>
    </row>
    <row r="16" spans="1:70" s="355" customFormat="1" x14ac:dyDescent="0.25">
      <c r="A16" s="345" t="s">
        <v>1963</v>
      </c>
      <c r="B16" s="668"/>
      <c r="C16" s="719">
        <v>43455</v>
      </c>
      <c r="D16" s="668"/>
      <c r="E16" s="346">
        <v>713.01800000000003</v>
      </c>
      <c r="F16" s="668"/>
      <c r="G16" s="347">
        <v>31.986599999999999</v>
      </c>
      <c r="H16" s="349"/>
      <c r="I16" s="348">
        <v>0.39739999999999998</v>
      </c>
      <c r="J16" s="348">
        <v>0.40489999999999998</v>
      </c>
      <c r="K16" s="348">
        <v>3.3613</v>
      </c>
      <c r="L16" s="348">
        <v>17.010999999999999</v>
      </c>
      <c r="M16" s="348">
        <v>3.3178999999999998</v>
      </c>
      <c r="N16" s="350">
        <v>3.9731000000000001</v>
      </c>
      <c r="O16" s="348">
        <v>4.34</v>
      </c>
      <c r="P16" s="348">
        <v>20.243400000000001</v>
      </c>
      <c r="Q16" s="348">
        <v>15.868</v>
      </c>
      <c r="R16" s="348" t="s">
        <v>430</v>
      </c>
      <c r="S16" s="348">
        <v>20.178100000000001</v>
      </c>
      <c r="T16" s="348">
        <v>3.1349999999999998</v>
      </c>
      <c r="U16" s="348">
        <v>6.0216000000000003</v>
      </c>
      <c r="V16" s="348">
        <v>1.9367000000000001</v>
      </c>
      <c r="W16" s="348">
        <v>3.2808999999999999</v>
      </c>
      <c r="X16" s="348">
        <v>16.739699999999999</v>
      </c>
      <c r="Y16" s="349"/>
      <c r="Z16" s="346">
        <v>6</v>
      </c>
      <c r="AA16" s="346">
        <v>4</v>
      </c>
      <c r="AB16" s="346">
        <v>1</v>
      </c>
      <c r="AC16" s="346">
        <v>1</v>
      </c>
      <c r="AD16" s="346">
        <v>2</v>
      </c>
      <c r="AE16" s="346">
        <v>2</v>
      </c>
      <c r="AF16" s="346">
        <v>2</v>
      </c>
      <c r="AG16" s="346">
        <v>1</v>
      </c>
      <c r="AH16" s="346">
        <v>2</v>
      </c>
      <c r="AI16" s="346" t="s">
        <v>430</v>
      </c>
      <c r="AJ16" s="346">
        <v>1</v>
      </c>
      <c r="AK16" s="346">
        <v>2</v>
      </c>
      <c r="AL16" s="346">
        <v>2</v>
      </c>
      <c r="AM16" s="346">
        <v>2</v>
      </c>
      <c r="AN16" s="346">
        <v>1</v>
      </c>
      <c r="AO16" s="668"/>
      <c r="AP16" s="348" t="s">
        <v>430</v>
      </c>
      <c r="AQ16" s="348">
        <v>17.78</v>
      </c>
      <c r="AR16" s="348">
        <v>15.84</v>
      </c>
      <c r="AS16" s="348">
        <v>11.38</v>
      </c>
      <c r="AT16" s="348">
        <v>11.48</v>
      </c>
      <c r="AU16" s="351"/>
      <c r="AV16" s="346" t="s">
        <v>430</v>
      </c>
      <c r="AW16" s="346">
        <v>2</v>
      </c>
      <c r="AX16" s="346">
        <v>1</v>
      </c>
      <c r="AY16" s="346">
        <v>1</v>
      </c>
      <c r="AZ16" s="346">
        <v>2</v>
      </c>
      <c r="BA16" s="362"/>
      <c r="BB16" s="348">
        <v>15.7757348477699</v>
      </c>
      <c r="BC16" s="363">
        <v>1.1689730296683301</v>
      </c>
      <c r="BD16" s="363">
        <v>8.0365907771331402E-2</v>
      </c>
      <c r="BE16" s="363">
        <v>0.35365524654583402</v>
      </c>
      <c r="BF16" s="668"/>
      <c r="BG16" s="348">
        <v>46.886099999999999</v>
      </c>
      <c r="BH16" s="348">
        <v>15.7279</v>
      </c>
      <c r="BI16" s="348">
        <v>34.0306</v>
      </c>
      <c r="BJ16" s="348">
        <v>3.3553999999999999</v>
      </c>
      <c r="BK16" s="668"/>
      <c r="BL16" s="353" t="s">
        <v>1258</v>
      </c>
      <c r="BM16" s="353" t="s">
        <v>504</v>
      </c>
      <c r="BN16" s="353" t="s">
        <v>1964</v>
      </c>
      <c r="BO16" s="353" t="s">
        <v>1156</v>
      </c>
      <c r="BP16" s="353" t="s">
        <v>1740</v>
      </c>
      <c r="BQ16" s="668"/>
      <c r="BR16" s="354" t="s">
        <v>436</v>
      </c>
    </row>
    <row r="17" spans="1:70" s="355" customFormat="1" x14ac:dyDescent="0.25">
      <c r="A17" s="345" t="s">
        <v>1965</v>
      </c>
      <c r="B17" s="668"/>
      <c r="C17" s="719">
        <v>45546</v>
      </c>
      <c r="D17" s="668"/>
      <c r="E17" s="346">
        <v>619.12</v>
      </c>
      <c r="F17" s="668"/>
      <c r="G17" s="347">
        <v>9.5373000000000001</v>
      </c>
      <c r="H17" s="349"/>
      <c r="I17" s="348">
        <v>0.29020000000000001</v>
      </c>
      <c r="J17" s="348">
        <v>0.52070000000000005</v>
      </c>
      <c r="K17" s="348">
        <v>1.0713999999999999</v>
      </c>
      <c r="L17" s="348">
        <v>7.0031999999999996</v>
      </c>
      <c r="M17" s="348">
        <v>-3.3248000000000002</v>
      </c>
      <c r="N17" s="350">
        <v>0.106</v>
      </c>
      <c r="O17" s="348" t="s">
        <v>430</v>
      </c>
      <c r="P17" s="348" t="s">
        <v>430</v>
      </c>
      <c r="Q17" s="348" t="s">
        <v>430</v>
      </c>
      <c r="R17" s="348" t="s">
        <v>430</v>
      </c>
      <c r="S17" s="348">
        <v>9.0950000000000006</v>
      </c>
      <c r="T17" s="348">
        <v>-3.4373</v>
      </c>
      <c r="U17" s="348">
        <v>1.5307999999999999</v>
      </c>
      <c r="V17" s="348">
        <v>-2.0468999999999999</v>
      </c>
      <c r="W17" s="348">
        <v>1.5254000000000001</v>
      </c>
      <c r="X17" s="348">
        <v>-2.6212</v>
      </c>
      <c r="Y17" s="349"/>
      <c r="Z17" s="346">
        <v>9</v>
      </c>
      <c r="AA17" s="346">
        <v>2</v>
      </c>
      <c r="AB17" s="346">
        <v>8</v>
      </c>
      <c r="AC17" s="346">
        <v>6</v>
      </c>
      <c r="AD17" s="346">
        <v>8</v>
      </c>
      <c r="AE17" s="346">
        <v>7</v>
      </c>
      <c r="AF17" s="346" t="s">
        <v>430</v>
      </c>
      <c r="AG17" s="346" t="s">
        <v>430</v>
      </c>
      <c r="AH17" s="346" t="s">
        <v>430</v>
      </c>
      <c r="AI17" s="346" t="s">
        <v>430</v>
      </c>
      <c r="AJ17" s="346">
        <v>6</v>
      </c>
      <c r="AK17" s="346">
        <v>8</v>
      </c>
      <c r="AL17" s="346">
        <v>6</v>
      </c>
      <c r="AM17" s="346">
        <v>7</v>
      </c>
      <c r="AN17" s="346">
        <v>8</v>
      </c>
      <c r="AO17" s="668"/>
      <c r="AP17" s="348" t="s">
        <v>430</v>
      </c>
      <c r="AQ17" s="348" t="s">
        <v>430</v>
      </c>
      <c r="AR17" s="348" t="s">
        <v>430</v>
      </c>
      <c r="AS17" s="348" t="s">
        <v>430</v>
      </c>
      <c r="AT17" s="348">
        <v>0.02</v>
      </c>
      <c r="AU17" s="351"/>
      <c r="AV17" s="346" t="s">
        <v>430</v>
      </c>
      <c r="AW17" s="346" t="s">
        <v>430</v>
      </c>
      <c r="AX17" s="346" t="s">
        <v>430</v>
      </c>
      <c r="AY17" s="346" t="s">
        <v>430</v>
      </c>
      <c r="AZ17" s="346">
        <v>7</v>
      </c>
      <c r="BA17" s="362"/>
      <c r="BB17" s="348">
        <v>12.224980648438001</v>
      </c>
      <c r="BC17" s="363">
        <v>0.86130324259176005</v>
      </c>
      <c r="BD17" s="363">
        <v>-5.79381314135239E-2</v>
      </c>
      <c r="BE17" s="363">
        <v>-0.23225871432027401</v>
      </c>
      <c r="BF17" s="668"/>
      <c r="BG17" s="348">
        <v>63.893999999999998</v>
      </c>
      <c r="BH17" s="348">
        <v>23.156199999999998</v>
      </c>
      <c r="BI17" s="348">
        <v>5.5398399999999999</v>
      </c>
      <c r="BJ17" s="348">
        <v>7.4099599999999999</v>
      </c>
      <c r="BK17" s="668"/>
      <c r="BL17" s="353" t="s">
        <v>1966</v>
      </c>
      <c r="BM17" s="353" t="s">
        <v>1967</v>
      </c>
      <c r="BN17" s="353" t="s">
        <v>1968</v>
      </c>
      <c r="BO17" s="353" t="s">
        <v>1969</v>
      </c>
      <c r="BP17" s="353" t="s">
        <v>1970</v>
      </c>
      <c r="BQ17" s="668"/>
      <c r="BR17" s="354" t="s">
        <v>443</v>
      </c>
    </row>
    <row r="18" spans="1:70" s="355" customFormat="1" ht="11" x14ac:dyDescent="0.3">
      <c r="A18" s="841" t="s">
        <v>1971</v>
      </c>
      <c r="B18" s="858"/>
      <c r="C18" s="843">
        <v>46049</v>
      </c>
      <c r="D18" s="858"/>
      <c r="E18" s="844">
        <v>237.35599999999999</v>
      </c>
      <c r="F18" s="858"/>
      <c r="G18" s="845">
        <v>9.6389999999999993</v>
      </c>
      <c r="H18" s="859"/>
      <c r="I18" s="846">
        <v>0.56340000000000001</v>
      </c>
      <c r="J18" s="846">
        <v>0.21829999999999999</v>
      </c>
      <c r="K18" s="846">
        <v>1.5808</v>
      </c>
      <c r="L18" s="846">
        <v>6.3437999999999999</v>
      </c>
      <c r="M18" s="846" t="s">
        <v>430</v>
      </c>
      <c r="N18" s="848" t="s">
        <v>430</v>
      </c>
      <c r="O18" s="846" t="s">
        <v>430</v>
      </c>
      <c r="P18" s="846" t="s">
        <v>430</v>
      </c>
      <c r="Q18" s="846" t="s">
        <v>430</v>
      </c>
      <c r="R18" s="846" t="s">
        <v>430</v>
      </c>
      <c r="S18" s="846">
        <v>9.0015000000000001</v>
      </c>
      <c r="T18" s="846" t="s">
        <v>430</v>
      </c>
      <c r="U18" s="846" t="s">
        <v>430</v>
      </c>
      <c r="V18" s="846" t="s">
        <v>430</v>
      </c>
      <c r="W18" s="846">
        <v>2.3248000000000002</v>
      </c>
      <c r="X18" s="846">
        <v>-3.61</v>
      </c>
      <c r="Y18" s="859"/>
      <c r="Z18" s="844">
        <v>5</v>
      </c>
      <c r="AA18" s="844">
        <v>8</v>
      </c>
      <c r="AB18" s="844">
        <v>7</v>
      </c>
      <c r="AC18" s="844">
        <v>8</v>
      </c>
      <c r="AD18" s="844" t="s">
        <v>430</v>
      </c>
      <c r="AE18" s="844" t="s">
        <v>430</v>
      </c>
      <c r="AF18" s="844" t="s">
        <v>430</v>
      </c>
      <c r="AG18" s="844" t="s">
        <v>430</v>
      </c>
      <c r="AH18" s="844" t="s">
        <v>430</v>
      </c>
      <c r="AI18" s="844" t="s">
        <v>430</v>
      </c>
      <c r="AJ18" s="844">
        <v>7</v>
      </c>
      <c r="AK18" s="844" t="s">
        <v>430</v>
      </c>
      <c r="AL18" s="844" t="s">
        <v>430</v>
      </c>
      <c r="AM18" s="844" t="s">
        <v>430</v>
      </c>
      <c r="AN18" s="844">
        <v>3</v>
      </c>
      <c r="AO18" s="858"/>
      <c r="AP18" s="846" t="s">
        <v>430</v>
      </c>
      <c r="AQ18" s="846" t="s">
        <v>430</v>
      </c>
      <c r="AR18" s="846" t="s">
        <v>430</v>
      </c>
      <c r="AS18" s="846" t="s">
        <v>430</v>
      </c>
      <c r="AT18" s="846" t="s">
        <v>430</v>
      </c>
      <c r="AU18" s="849"/>
      <c r="AV18" s="844" t="s">
        <v>430</v>
      </c>
      <c r="AW18" s="844" t="s">
        <v>430</v>
      </c>
      <c r="AX18" s="844" t="s">
        <v>430</v>
      </c>
      <c r="AY18" s="844" t="s">
        <v>430</v>
      </c>
      <c r="AZ18" s="844" t="s">
        <v>430</v>
      </c>
      <c r="BA18" s="851"/>
      <c r="BB18" s="846">
        <v>21.3055423474181</v>
      </c>
      <c r="BC18" s="861">
        <v>0.86505922012344205</v>
      </c>
      <c r="BD18" s="861">
        <v>-5.7548547153532997E-2</v>
      </c>
      <c r="BE18" s="861">
        <v>-0.90806038868796102</v>
      </c>
      <c r="BF18" s="858"/>
      <c r="BG18" s="846">
        <v>77.052999999999997</v>
      </c>
      <c r="BH18" s="846">
        <v>17.887499999999999</v>
      </c>
      <c r="BI18" s="846">
        <v>2.0406200000000001</v>
      </c>
      <c r="BJ18" s="846">
        <v>3.0188799999999998</v>
      </c>
      <c r="BK18" s="858"/>
      <c r="BL18" s="860" t="s">
        <v>1972</v>
      </c>
      <c r="BM18" s="860" t="s">
        <v>1973</v>
      </c>
      <c r="BN18" s="860" t="s">
        <v>1974</v>
      </c>
      <c r="BO18" s="860" t="s">
        <v>989</v>
      </c>
      <c r="BP18" s="860" t="s">
        <v>1975</v>
      </c>
      <c r="BQ18" s="858"/>
      <c r="BR18" s="856" t="s">
        <v>443</v>
      </c>
    </row>
    <row r="19" spans="1:70" x14ac:dyDescent="0.25">
      <c r="A19" s="36" t="s">
        <v>93</v>
      </c>
      <c r="B19" s="43"/>
      <c r="C19" s="720"/>
      <c r="D19" s="43"/>
      <c r="E19" s="51"/>
      <c r="F19" s="43"/>
      <c r="G19" s="55"/>
      <c r="H19" s="66"/>
      <c r="I19" s="59">
        <v>0.48530000000000001</v>
      </c>
      <c r="J19" s="59">
        <v>5.9200000000000003E-2</v>
      </c>
      <c r="K19" s="59">
        <v>1.4404999999999999</v>
      </c>
      <c r="L19" s="59">
        <v>8.3531999999999993</v>
      </c>
      <c r="M19" s="59">
        <v>-1.7573000000000001</v>
      </c>
      <c r="N19" s="70">
        <v>1.7391000000000001</v>
      </c>
      <c r="O19" s="59">
        <v>1.8907</v>
      </c>
      <c r="P19" s="59">
        <v>15.751099999999999</v>
      </c>
      <c r="Q19" s="59">
        <v>14.4434</v>
      </c>
      <c r="R19" s="59">
        <v>14.507899999999999</v>
      </c>
      <c r="S19" s="59">
        <v>10.615399999999999</v>
      </c>
      <c r="T19" s="59">
        <v>-1.9337</v>
      </c>
      <c r="U19" s="59">
        <v>2.4550999999999998</v>
      </c>
      <c r="V19" s="59">
        <v>-0.1701</v>
      </c>
      <c r="W19" s="59">
        <v>1.6566000000000001</v>
      </c>
      <c r="X19" s="59">
        <v>11.7935</v>
      </c>
      <c r="Y19" s="66"/>
      <c r="Z19" s="51">
        <v>9</v>
      </c>
      <c r="AA19" s="51">
        <v>11</v>
      </c>
      <c r="AB19" s="51">
        <v>11</v>
      </c>
      <c r="AC19" s="51">
        <v>11</v>
      </c>
      <c r="AD19" s="51">
        <v>10</v>
      </c>
      <c r="AE19" s="51">
        <v>10</v>
      </c>
      <c r="AF19" s="51">
        <v>9</v>
      </c>
      <c r="AG19" s="51">
        <v>9</v>
      </c>
      <c r="AH19" s="51">
        <v>8</v>
      </c>
      <c r="AI19" s="51">
        <v>5</v>
      </c>
      <c r="AJ19" s="51">
        <v>11</v>
      </c>
      <c r="AK19" s="51">
        <v>10</v>
      </c>
      <c r="AL19" s="51">
        <v>10</v>
      </c>
      <c r="AM19" s="51">
        <v>10</v>
      </c>
      <c r="AN19" s="51">
        <v>11</v>
      </c>
      <c r="AO19" s="43"/>
      <c r="AP19" s="59">
        <v>14.666</v>
      </c>
      <c r="AQ19" s="59">
        <v>16.356666666666701</v>
      </c>
      <c r="AR19" s="59">
        <v>12.69375</v>
      </c>
      <c r="AS19" s="59">
        <v>6.6411111111111101</v>
      </c>
      <c r="AT19" s="59">
        <v>1.978</v>
      </c>
      <c r="AU19" s="78"/>
      <c r="AV19" s="51">
        <v>5</v>
      </c>
      <c r="AW19" s="51">
        <v>6</v>
      </c>
      <c r="AX19" s="51">
        <v>8</v>
      </c>
      <c r="AY19" s="51">
        <v>9</v>
      </c>
      <c r="AZ19" s="51">
        <v>10</v>
      </c>
      <c r="BA19" s="258"/>
      <c r="BB19" s="59"/>
      <c r="BC19" s="276"/>
      <c r="BD19" s="276"/>
      <c r="BE19" s="276"/>
      <c r="BF19" s="43"/>
      <c r="BG19" s="59"/>
      <c r="BH19" s="59"/>
      <c r="BI19" s="59"/>
      <c r="BJ19" s="59"/>
      <c r="BK19" s="43"/>
      <c r="BL19" s="84"/>
      <c r="BM19" s="84"/>
      <c r="BN19" s="84"/>
      <c r="BO19" s="84"/>
      <c r="BP19" s="84"/>
      <c r="BQ19" s="43"/>
      <c r="BR19" s="88"/>
    </row>
    <row r="20" spans="1:70" x14ac:dyDescent="0.25">
      <c r="A20" s="37" t="s">
        <v>94</v>
      </c>
      <c r="B20" s="44"/>
      <c r="C20" s="721"/>
      <c r="D20" s="44"/>
      <c r="E20" s="52"/>
      <c r="F20" s="44"/>
      <c r="G20" s="56"/>
      <c r="H20" s="67"/>
      <c r="I20" s="60">
        <v>0.6351</v>
      </c>
      <c r="J20" s="60">
        <v>0.77810000000000001</v>
      </c>
      <c r="K20" s="60">
        <v>3.3613</v>
      </c>
      <c r="L20" s="60">
        <v>17.010999999999999</v>
      </c>
      <c r="M20" s="60">
        <v>4.0168999999999997</v>
      </c>
      <c r="N20" s="71">
        <v>9.7205999999999992</v>
      </c>
      <c r="O20" s="60">
        <v>4.9132999999999996</v>
      </c>
      <c r="P20" s="60">
        <v>20.243400000000001</v>
      </c>
      <c r="Q20" s="60">
        <v>18.878599999999999</v>
      </c>
      <c r="R20" s="60">
        <v>15.8134</v>
      </c>
      <c r="S20" s="60">
        <v>20.178100000000001</v>
      </c>
      <c r="T20" s="60">
        <v>3.8026</v>
      </c>
      <c r="U20" s="60">
        <v>10.4323</v>
      </c>
      <c r="V20" s="60">
        <v>7.4473000000000003</v>
      </c>
      <c r="W20" s="60">
        <v>3.2808999999999999</v>
      </c>
      <c r="X20" s="60">
        <v>17.745899999999999</v>
      </c>
      <c r="Y20" s="67"/>
      <c r="Z20" s="52"/>
      <c r="AA20" s="52"/>
      <c r="AB20" s="52"/>
      <c r="AC20" s="52"/>
      <c r="AD20" s="52"/>
      <c r="AE20" s="52"/>
      <c r="AF20" s="52"/>
      <c r="AG20" s="52"/>
      <c r="AH20" s="52"/>
      <c r="AI20" s="52"/>
      <c r="AJ20" s="52"/>
      <c r="AK20" s="52"/>
      <c r="AL20" s="52"/>
      <c r="AM20" s="52"/>
      <c r="AN20" s="52"/>
      <c r="AO20" s="44"/>
      <c r="AP20" s="60">
        <v>17.04</v>
      </c>
      <c r="AQ20" s="60">
        <v>20.13</v>
      </c>
      <c r="AR20" s="60">
        <v>15.84</v>
      </c>
      <c r="AS20" s="60">
        <v>11.38</v>
      </c>
      <c r="AT20" s="60">
        <v>13.94</v>
      </c>
      <c r="AU20" s="79"/>
      <c r="AV20" s="52"/>
      <c r="AW20" s="52"/>
      <c r="AX20" s="52"/>
      <c r="AY20" s="52"/>
      <c r="AZ20" s="52"/>
      <c r="BA20" s="259"/>
      <c r="BB20" s="60"/>
      <c r="BC20" s="277"/>
      <c r="BD20" s="277"/>
      <c r="BE20" s="277"/>
      <c r="BF20" s="44"/>
      <c r="BG20" s="60"/>
      <c r="BH20" s="60"/>
      <c r="BI20" s="60"/>
      <c r="BJ20" s="60"/>
      <c r="BK20" s="44"/>
      <c r="BL20" s="85"/>
      <c r="BM20" s="85"/>
      <c r="BN20" s="85"/>
      <c r="BO20" s="85"/>
      <c r="BP20" s="85"/>
      <c r="BQ20" s="44"/>
      <c r="BR20" s="89"/>
    </row>
    <row r="21" spans="1:70" x14ac:dyDescent="0.25">
      <c r="A21" s="37" t="s">
        <v>95</v>
      </c>
      <c r="B21" s="44"/>
      <c r="C21" s="721"/>
      <c r="D21" s="44"/>
      <c r="E21" s="52"/>
      <c r="F21" s="44"/>
      <c r="G21" s="56"/>
      <c r="H21" s="67"/>
      <c r="I21" s="60">
        <v>0.29020000000000001</v>
      </c>
      <c r="J21" s="60">
        <v>-1.244</v>
      </c>
      <c r="K21" s="60">
        <v>-0.77070000000000005</v>
      </c>
      <c r="L21" s="60">
        <v>3.0718999999999999</v>
      </c>
      <c r="M21" s="60">
        <v>-6.2451999999999996</v>
      </c>
      <c r="N21" s="71">
        <v>-2.3210999999999999</v>
      </c>
      <c r="O21" s="60">
        <v>-1.3509</v>
      </c>
      <c r="P21" s="60">
        <v>12.144</v>
      </c>
      <c r="Q21" s="60">
        <v>10.9491</v>
      </c>
      <c r="R21" s="60">
        <v>13.1716</v>
      </c>
      <c r="S21" s="60">
        <v>4.7849000000000004</v>
      </c>
      <c r="T21" s="60">
        <v>-6.5445000000000002</v>
      </c>
      <c r="U21" s="60">
        <v>-2.2522000000000002</v>
      </c>
      <c r="V21" s="60">
        <v>-4.1067999999999998</v>
      </c>
      <c r="W21" s="60">
        <v>-0.5716</v>
      </c>
      <c r="X21" s="60">
        <v>-3.61</v>
      </c>
      <c r="Y21" s="67"/>
      <c r="Z21" s="52"/>
      <c r="AA21" s="52"/>
      <c r="AB21" s="52"/>
      <c r="AC21" s="52"/>
      <c r="AD21" s="52"/>
      <c r="AE21" s="52"/>
      <c r="AF21" s="52"/>
      <c r="AG21" s="52"/>
      <c r="AH21" s="52"/>
      <c r="AI21" s="52"/>
      <c r="AJ21" s="52"/>
      <c r="AK21" s="52"/>
      <c r="AL21" s="52"/>
      <c r="AM21" s="52"/>
      <c r="AN21" s="52"/>
      <c r="AO21" s="44"/>
      <c r="AP21" s="60">
        <v>12.72</v>
      </c>
      <c r="AQ21" s="60">
        <v>12.68</v>
      </c>
      <c r="AR21" s="60">
        <v>8.73</v>
      </c>
      <c r="AS21" s="60">
        <v>2.2400000000000002</v>
      </c>
      <c r="AT21" s="60">
        <v>-6.29</v>
      </c>
      <c r="AU21" s="79"/>
      <c r="AV21" s="52"/>
      <c r="AW21" s="52"/>
      <c r="AX21" s="52"/>
      <c r="AY21" s="52"/>
      <c r="AZ21" s="52"/>
      <c r="BA21" s="259"/>
      <c r="BB21" s="60"/>
      <c r="BC21" s="277"/>
      <c r="BD21" s="277"/>
      <c r="BE21" s="277"/>
      <c r="BF21" s="44"/>
      <c r="BG21" s="60"/>
      <c r="BH21" s="60"/>
      <c r="BI21" s="60"/>
      <c r="BJ21" s="60"/>
      <c r="BK21" s="44"/>
      <c r="BL21" s="85"/>
      <c r="BM21" s="85"/>
      <c r="BN21" s="85"/>
      <c r="BO21" s="85"/>
      <c r="BP21" s="85"/>
      <c r="BQ21" s="44"/>
      <c r="BR21" s="89"/>
    </row>
    <row r="22" spans="1:70" x14ac:dyDescent="0.25">
      <c r="A22" s="38" t="s">
        <v>96</v>
      </c>
      <c r="B22" s="45"/>
      <c r="C22" s="722"/>
      <c r="D22" s="45"/>
      <c r="E22" s="53"/>
      <c r="F22" s="45"/>
      <c r="G22" s="57"/>
      <c r="H22" s="68"/>
      <c r="I22" s="61">
        <v>0.56340000000000001</v>
      </c>
      <c r="J22" s="61">
        <v>0.29020000000000001</v>
      </c>
      <c r="K22" s="61">
        <v>1.5885</v>
      </c>
      <c r="L22" s="61">
        <v>7.0031999999999996</v>
      </c>
      <c r="M22" s="61">
        <v>-2.4318</v>
      </c>
      <c r="N22" s="72">
        <v>0.76129999999999998</v>
      </c>
      <c r="O22" s="61">
        <v>0.9385</v>
      </c>
      <c r="P22" s="61">
        <v>15.8086</v>
      </c>
      <c r="Q22" s="61">
        <v>14.1821</v>
      </c>
      <c r="R22" s="61">
        <v>14.248100000000001</v>
      </c>
      <c r="S22" s="61">
        <v>9.0950000000000006</v>
      </c>
      <c r="T22" s="61">
        <v>-2.7347000000000001</v>
      </c>
      <c r="U22" s="61">
        <v>1.5307999999999999</v>
      </c>
      <c r="V22" s="61">
        <v>-1.3055000000000001</v>
      </c>
      <c r="W22" s="61">
        <v>2.0857000000000001</v>
      </c>
      <c r="X22" s="61">
        <v>14.106</v>
      </c>
      <c r="Y22" s="68"/>
      <c r="Z22" s="53"/>
      <c r="AA22" s="53"/>
      <c r="AB22" s="53"/>
      <c r="AC22" s="53"/>
      <c r="AD22" s="53"/>
      <c r="AE22" s="53"/>
      <c r="AF22" s="53"/>
      <c r="AG22" s="53"/>
      <c r="AH22" s="53"/>
      <c r="AI22" s="53"/>
      <c r="AJ22" s="53"/>
      <c r="AK22" s="53"/>
      <c r="AL22" s="53"/>
      <c r="AM22" s="53"/>
      <c r="AN22" s="53"/>
      <c r="AO22" s="45"/>
      <c r="AP22" s="61">
        <v>14.37</v>
      </c>
      <c r="AQ22" s="61">
        <v>16.09</v>
      </c>
      <c r="AR22" s="61">
        <v>12.4</v>
      </c>
      <c r="AS22" s="61">
        <v>5.56</v>
      </c>
      <c r="AT22" s="61">
        <v>0.48</v>
      </c>
      <c r="AU22" s="80"/>
      <c r="AV22" s="53"/>
      <c r="AW22" s="53"/>
      <c r="AX22" s="53"/>
      <c r="AY22" s="53"/>
      <c r="AZ22" s="53"/>
      <c r="BA22" s="262"/>
      <c r="BB22" s="61"/>
      <c r="BC22" s="279"/>
      <c r="BD22" s="279"/>
      <c r="BE22" s="279"/>
      <c r="BF22" s="45"/>
      <c r="BG22" s="61"/>
      <c r="BH22" s="61"/>
      <c r="BI22" s="61"/>
      <c r="BJ22" s="61"/>
      <c r="BK22" s="45"/>
      <c r="BL22" s="86"/>
      <c r="BM22" s="86"/>
      <c r="BN22" s="86"/>
      <c r="BO22" s="86"/>
      <c r="BP22" s="86"/>
      <c r="BQ22" s="45"/>
      <c r="BR22" s="90"/>
    </row>
    <row r="23" spans="1:70" ht="14.5" x14ac:dyDescent="0.25">
      <c r="A23" s="39" t="s">
        <v>133</v>
      </c>
      <c r="B23" s="46"/>
      <c r="C23" s="723"/>
      <c r="D23" s="46"/>
      <c r="E23" s="54"/>
      <c r="F23" s="46"/>
      <c r="G23" s="58"/>
      <c r="H23" s="69"/>
      <c r="I23" s="62"/>
      <c r="J23" s="62"/>
      <c r="K23" s="62"/>
      <c r="L23" s="62"/>
      <c r="M23" s="62"/>
      <c r="N23" s="73"/>
      <c r="O23" s="62"/>
      <c r="P23" s="62"/>
      <c r="Q23" s="62"/>
      <c r="R23" s="62"/>
      <c r="S23" s="62"/>
      <c r="T23" s="62"/>
      <c r="U23" s="62"/>
      <c r="V23" s="62"/>
      <c r="W23" s="62"/>
      <c r="X23" s="62"/>
      <c r="Y23" s="69"/>
      <c r="Z23" s="54"/>
      <c r="AA23" s="54"/>
      <c r="AB23" s="54"/>
      <c r="AC23" s="54"/>
      <c r="AD23" s="54"/>
      <c r="AE23" s="54"/>
      <c r="AF23" s="54"/>
      <c r="AG23" s="54"/>
      <c r="AH23" s="54"/>
      <c r="AI23" s="54"/>
      <c r="AJ23" s="54"/>
      <c r="AK23" s="54"/>
      <c r="AL23" s="54"/>
      <c r="AM23" s="54"/>
      <c r="AN23" s="54"/>
      <c r="AO23" s="46"/>
      <c r="AP23" s="62"/>
      <c r="AQ23" s="62"/>
      <c r="AR23" s="62"/>
      <c r="AS23" s="62"/>
      <c r="AT23" s="62"/>
      <c r="AU23" s="81"/>
      <c r="AV23" s="54"/>
      <c r="AW23" s="54"/>
      <c r="AX23" s="54"/>
      <c r="AY23" s="54"/>
      <c r="AZ23" s="54"/>
      <c r="BA23" s="263"/>
      <c r="BB23" s="62"/>
      <c r="BC23" s="245"/>
      <c r="BD23" s="245"/>
      <c r="BE23" s="245"/>
      <c r="BF23" s="46"/>
      <c r="BG23" s="62"/>
      <c r="BH23" s="62"/>
      <c r="BI23" s="62"/>
      <c r="BJ23" s="62"/>
      <c r="BK23" s="46"/>
      <c r="BL23" s="87"/>
      <c r="BM23" s="87"/>
      <c r="BN23" s="87"/>
      <c r="BO23" s="87"/>
      <c r="BP23" s="87"/>
      <c r="BQ23" s="46"/>
      <c r="BR23" s="91"/>
    </row>
    <row r="24" spans="1:70" s="336" customFormat="1" x14ac:dyDescent="0.25">
      <c r="A24" s="328" t="s">
        <v>1976</v>
      </c>
      <c r="B24" s="662"/>
      <c r="C24" s="717">
        <v>44999</v>
      </c>
      <c r="D24" s="662"/>
      <c r="E24" s="329">
        <v>8463.7999999999993</v>
      </c>
      <c r="F24" s="662"/>
      <c r="G24" s="330">
        <v>15.8439</v>
      </c>
      <c r="H24" s="332"/>
      <c r="I24" s="331">
        <v>0.63770000000000004</v>
      </c>
      <c r="J24" s="331">
        <v>0.79649999999999999</v>
      </c>
      <c r="K24" s="331">
        <v>2.5926999999999998</v>
      </c>
      <c r="L24" s="331">
        <v>8.7477999999999998</v>
      </c>
      <c r="M24" s="331">
        <v>-1.3972</v>
      </c>
      <c r="N24" s="333">
        <v>4.1896000000000004</v>
      </c>
      <c r="O24" s="331">
        <v>1.9313</v>
      </c>
      <c r="P24" s="331">
        <v>13.615</v>
      </c>
      <c r="Q24" s="331" t="s">
        <v>430</v>
      </c>
      <c r="R24" s="331" t="s">
        <v>430</v>
      </c>
      <c r="S24" s="331">
        <v>10.680400000000001</v>
      </c>
      <c r="T24" s="331">
        <v>-1.4713000000000001</v>
      </c>
      <c r="U24" s="331">
        <v>3.2679999999999998</v>
      </c>
      <c r="V24" s="331">
        <v>1.9359</v>
      </c>
      <c r="W24" s="331">
        <v>3.2109000000000001</v>
      </c>
      <c r="X24" s="331">
        <v>15.0517</v>
      </c>
      <c r="Y24" s="332"/>
      <c r="Z24" s="329">
        <v>1</v>
      </c>
      <c r="AA24" s="329">
        <v>1</v>
      </c>
      <c r="AB24" s="329">
        <v>3</v>
      </c>
      <c r="AC24" s="329">
        <v>4</v>
      </c>
      <c r="AD24" s="329">
        <v>3</v>
      </c>
      <c r="AE24" s="329">
        <v>3</v>
      </c>
      <c r="AF24" s="329">
        <v>5</v>
      </c>
      <c r="AG24" s="329">
        <v>8</v>
      </c>
      <c r="AH24" s="329" t="s">
        <v>430</v>
      </c>
      <c r="AI24" s="329" t="s">
        <v>430</v>
      </c>
      <c r="AJ24" s="329">
        <v>4</v>
      </c>
      <c r="AK24" s="329">
        <v>3</v>
      </c>
      <c r="AL24" s="329">
        <v>4</v>
      </c>
      <c r="AM24" s="329">
        <v>4</v>
      </c>
      <c r="AN24" s="329">
        <v>2</v>
      </c>
      <c r="AO24" s="662"/>
      <c r="AP24" s="331" t="s">
        <v>430</v>
      </c>
      <c r="AQ24" s="331" t="s">
        <v>430</v>
      </c>
      <c r="AR24" s="331" t="s">
        <v>430</v>
      </c>
      <c r="AS24" s="331">
        <v>6.62</v>
      </c>
      <c r="AT24" s="331">
        <v>3.28</v>
      </c>
      <c r="AU24" s="334"/>
      <c r="AV24" s="329" t="s">
        <v>430</v>
      </c>
      <c r="AW24" s="329" t="s">
        <v>430</v>
      </c>
      <c r="AX24" s="329" t="s">
        <v>430</v>
      </c>
      <c r="AY24" s="329">
        <v>5</v>
      </c>
      <c r="AZ24" s="329">
        <v>3</v>
      </c>
      <c r="BA24" s="360"/>
      <c r="BB24" s="331">
        <v>11.400053258183901</v>
      </c>
      <c r="BC24" s="663">
        <v>0.83899716518157597</v>
      </c>
      <c r="BD24" s="663">
        <v>6.3030848644656107E-2</v>
      </c>
      <c r="BE24" s="663">
        <v>6.2431188203849297E-2</v>
      </c>
      <c r="BF24" s="662"/>
      <c r="BG24" s="331">
        <v>63.320399999999999</v>
      </c>
      <c r="BH24" s="331">
        <v>13.3284</v>
      </c>
      <c r="BI24" s="331">
        <v>9.7357899999999997</v>
      </c>
      <c r="BJ24" s="331">
        <v>13.615410000000001</v>
      </c>
      <c r="BK24" s="662"/>
      <c r="BL24" s="664" t="s">
        <v>1916</v>
      </c>
      <c r="BM24" s="664" t="s">
        <v>1917</v>
      </c>
      <c r="BN24" s="664" t="s">
        <v>1918</v>
      </c>
      <c r="BO24" s="664" t="s">
        <v>1919</v>
      </c>
      <c r="BP24" s="664" t="s">
        <v>1920</v>
      </c>
      <c r="BQ24" s="662"/>
      <c r="BR24" s="335" t="s">
        <v>463</v>
      </c>
    </row>
    <row r="25" spans="1:70" s="355" customFormat="1" x14ac:dyDescent="0.25">
      <c r="A25" s="345" t="s">
        <v>1977</v>
      </c>
      <c r="B25" s="668"/>
      <c r="C25" s="719">
        <v>41775</v>
      </c>
      <c r="D25" s="668"/>
      <c r="E25" s="346">
        <v>6636.68</v>
      </c>
      <c r="F25" s="668"/>
      <c r="G25" s="347">
        <v>60.19</v>
      </c>
      <c r="H25" s="349"/>
      <c r="I25" s="348">
        <v>0.61850000000000005</v>
      </c>
      <c r="J25" s="348">
        <v>0.43380000000000002</v>
      </c>
      <c r="K25" s="348">
        <v>1.8615999999999999</v>
      </c>
      <c r="L25" s="348">
        <v>7.4054000000000002</v>
      </c>
      <c r="M25" s="348">
        <v>-1.7947</v>
      </c>
      <c r="N25" s="350">
        <v>3.8654000000000002</v>
      </c>
      <c r="O25" s="348">
        <v>6.2271999999999998</v>
      </c>
      <c r="P25" s="348">
        <v>20.716899999999999</v>
      </c>
      <c r="Q25" s="348">
        <v>20.478899999999999</v>
      </c>
      <c r="R25" s="348">
        <v>17.038399999999999</v>
      </c>
      <c r="S25" s="348">
        <v>9.8758999999999997</v>
      </c>
      <c r="T25" s="348">
        <v>-2.1619000000000002</v>
      </c>
      <c r="U25" s="348">
        <v>2.4685000000000001</v>
      </c>
      <c r="V25" s="348">
        <v>2.2770000000000001</v>
      </c>
      <c r="W25" s="348">
        <v>2.1728000000000001</v>
      </c>
      <c r="X25" s="348">
        <v>15.9694</v>
      </c>
      <c r="Y25" s="349"/>
      <c r="Z25" s="346">
        <v>2</v>
      </c>
      <c r="AA25" s="346">
        <v>4</v>
      </c>
      <c r="AB25" s="346">
        <v>5</v>
      </c>
      <c r="AC25" s="346">
        <v>5</v>
      </c>
      <c r="AD25" s="346">
        <v>4</v>
      </c>
      <c r="AE25" s="346">
        <v>4</v>
      </c>
      <c r="AF25" s="346">
        <v>1</v>
      </c>
      <c r="AG25" s="346">
        <v>2</v>
      </c>
      <c r="AH25" s="346">
        <v>1</v>
      </c>
      <c r="AI25" s="346">
        <v>1</v>
      </c>
      <c r="AJ25" s="346">
        <v>5</v>
      </c>
      <c r="AK25" s="346">
        <v>6</v>
      </c>
      <c r="AL25" s="346">
        <v>6</v>
      </c>
      <c r="AM25" s="346">
        <v>3</v>
      </c>
      <c r="AN25" s="346">
        <v>6</v>
      </c>
      <c r="AO25" s="668"/>
      <c r="AP25" s="348">
        <v>18.41</v>
      </c>
      <c r="AQ25" s="348">
        <v>21.75</v>
      </c>
      <c r="AR25" s="348">
        <v>17.329999999999998</v>
      </c>
      <c r="AS25" s="348">
        <v>10.220000000000001</v>
      </c>
      <c r="AT25" s="348">
        <v>1.68</v>
      </c>
      <c r="AU25" s="351"/>
      <c r="AV25" s="346">
        <v>1</v>
      </c>
      <c r="AW25" s="346">
        <v>1</v>
      </c>
      <c r="AX25" s="346">
        <v>2</v>
      </c>
      <c r="AY25" s="346">
        <v>3</v>
      </c>
      <c r="AZ25" s="346">
        <v>4</v>
      </c>
      <c r="BA25" s="362"/>
      <c r="BB25" s="348">
        <v>12.1111109014577</v>
      </c>
      <c r="BC25" s="363">
        <v>0.87577972385179603</v>
      </c>
      <c r="BD25" s="363">
        <v>0.101778141136817</v>
      </c>
      <c r="BE25" s="363">
        <v>0.54775732033348001</v>
      </c>
      <c r="BF25" s="668"/>
      <c r="BG25" s="348">
        <v>73.525000000000006</v>
      </c>
      <c r="BH25" s="348">
        <v>10.642899999999999</v>
      </c>
      <c r="BI25" s="348">
        <v>10.4778</v>
      </c>
      <c r="BJ25" s="348">
        <v>5.3543000000000003</v>
      </c>
      <c r="BK25" s="668"/>
      <c r="BL25" s="353" t="s">
        <v>1922</v>
      </c>
      <c r="BM25" s="353" t="s">
        <v>1923</v>
      </c>
      <c r="BN25" s="353" t="s">
        <v>1924</v>
      </c>
      <c r="BO25" s="353" t="s">
        <v>1925</v>
      </c>
      <c r="BP25" s="353" t="s">
        <v>1926</v>
      </c>
      <c r="BQ25" s="668"/>
      <c r="BR25" s="354" t="s">
        <v>463</v>
      </c>
    </row>
    <row r="26" spans="1:70" s="355" customFormat="1" x14ac:dyDescent="0.25">
      <c r="A26" s="345" t="s">
        <v>1978</v>
      </c>
      <c r="B26" s="668"/>
      <c r="C26" s="719">
        <v>44183</v>
      </c>
      <c r="D26" s="668"/>
      <c r="E26" s="346">
        <v>5691.06</v>
      </c>
      <c r="F26" s="668"/>
      <c r="G26" s="347">
        <v>26.562000000000001</v>
      </c>
      <c r="H26" s="349"/>
      <c r="I26" s="348">
        <v>0.3135</v>
      </c>
      <c r="J26" s="348">
        <v>0.28689999999999999</v>
      </c>
      <c r="K26" s="348">
        <v>2.1732999999999998</v>
      </c>
      <c r="L26" s="348">
        <v>9.9694000000000003</v>
      </c>
      <c r="M26" s="348">
        <v>-1.9454</v>
      </c>
      <c r="N26" s="350">
        <v>0.59460000000000002</v>
      </c>
      <c r="O26" s="348">
        <v>1.7304999999999999</v>
      </c>
      <c r="P26" s="348">
        <v>15.722799999999999</v>
      </c>
      <c r="Q26" s="348">
        <v>16.593</v>
      </c>
      <c r="R26" s="348" t="s">
        <v>430</v>
      </c>
      <c r="S26" s="348">
        <v>12.493600000000001</v>
      </c>
      <c r="T26" s="348">
        <v>-2.0575000000000001</v>
      </c>
      <c r="U26" s="348">
        <v>1.3082</v>
      </c>
      <c r="V26" s="348">
        <v>-1.1389</v>
      </c>
      <c r="W26" s="348">
        <v>1.8676999999999999</v>
      </c>
      <c r="X26" s="348">
        <v>19.368400000000001</v>
      </c>
      <c r="Y26" s="349"/>
      <c r="Z26" s="346">
        <v>8</v>
      </c>
      <c r="AA26" s="346">
        <v>7</v>
      </c>
      <c r="AB26" s="346">
        <v>4</v>
      </c>
      <c r="AC26" s="346">
        <v>3</v>
      </c>
      <c r="AD26" s="346">
        <v>5</v>
      </c>
      <c r="AE26" s="346">
        <v>8</v>
      </c>
      <c r="AF26" s="346">
        <v>6</v>
      </c>
      <c r="AG26" s="346">
        <v>6</v>
      </c>
      <c r="AH26" s="346">
        <v>3</v>
      </c>
      <c r="AI26" s="346" t="s">
        <v>430</v>
      </c>
      <c r="AJ26" s="346">
        <v>3</v>
      </c>
      <c r="AK26" s="346">
        <v>4</v>
      </c>
      <c r="AL26" s="346">
        <v>8</v>
      </c>
      <c r="AM26" s="346">
        <v>8</v>
      </c>
      <c r="AN26" s="346">
        <v>7</v>
      </c>
      <c r="AO26" s="668"/>
      <c r="AP26" s="348" t="s">
        <v>430</v>
      </c>
      <c r="AQ26" s="348" t="s">
        <v>430</v>
      </c>
      <c r="AR26" s="348">
        <v>13.18</v>
      </c>
      <c r="AS26" s="348">
        <v>6.12</v>
      </c>
      <c r="AT26" s="348">
        <v>1.58</v>
      </c>
      <c r="AU26" s="351"/>
      <c r="AV26" s="346" t="s">
        <v>430</v>
      </c>
      <c r="AW26" s="346" t="s">
        <v>430</v>
      </c>
      <c r="AX26" s="346">
        <v>5</v>
      </c>
      <c r="AY26" s="346">
        <v>7</v>
      </c>
      <c r="AZ26" s="346">
        <v>5</v>
      </c>
      <c r="BA26" s="362"/>
      <c r="BB26" s="348">
        <v>13.2911135854654</v>
      </c>
      <c r="BC26" s="363">
        <v>1.0036086658344101</v>
      </c>
      <c r="BD26" s="363">
        <v>6.7771255216062698E-2</v>
      </c>
      <c r="BE26" s="363">
        <v>0.115899908745347</v>
      </c>
      <c r="BF26" s="668"/>
      <c r="BG26" s="348">
        <v>65.0244</v>
      </c>
      <c r="BH26" s="348">
        <v>10.4442</v>
      </c>
      <c r="BI26" s="348">
        <v>23.378699999999998</v>
      </c>
      <c r="BJ26" s="348">
        <v>1.1527000000000001</v>
      </c>
      <c r="BK26" s="668"/>
      <c r="BL26" s="353" t="s">
        <v>1928</v>
      </c>
      <c r="BM26" s="353" t="s">
        <v>1929</v>
      </c>
      <c r="BN26" s="353" t="s">
        <v>1930</v>
      </c>
      <c r="BO26" s="353" t="s">
        <v>1931</v>
      </c>
      <c r="BP26" s="353" t="s">
        <v>1932</v>
      </c>
      <c r="BQ26" s="668"/>
      <c r="BR26" s="354" t="s">
        <v>443</v>
      </c>
    </row>
    <row r="27" spans="1:70" s="355" customFormat="1" x14ac:dyDescent="0.25">
      <c r="A27" s="345" t="s">
        <v>1979</v>
      </c>
      <c r="B27" s="668"/>
      <c r="C27" s="719">
        <v>41275</v>
      </c>
      <c r="D27" s="668"/>
      <c r="E27" s="346">
        <v>3756.11</v>
      </c>
      <c r="F27" s="668"/>
      <c r="G27" s="347">
        <v>190.9323</v>
      </c>
      <c r="H27" s="349"/>
      <c r="I27" s="348">
        <v>0.59299999999999997</v>
      </c>
      <c r="J27" s="348">
        <v>0.3004</v>
      </c>
      <c r="K27" s="348">
        <v>1.6373</v>
      </c>
      <c r="L27" s="348">
        <v>6.1765999999999996</v>
      </c>
      <c r="M27" s="348">
        <v>-3.1629999999999998</v>
      </c>
      <c r="N27" s="350">
        <v>1.0626</v>
      </c>
      <c r="O27" s="348">
        <v>3.2092999999999998</v>
      </c>
      <c r="P27" s="348">
        <v>17.576000000000001</v>
      </c>
      <c r="Q27" s="348">
        <v>13.765000000000001</v>
      </c>
      <c r="R27" s="348">
        <v>14.8454</v>
      </c>
      <c r="S27" s="348">
        <v>8.2834000000000003</v>
      </c>
      <c r="T27" s="348">
        <v>-3.3264</v>
      </c>
      <c r="U27" s="348">
        <v>1.3196000000000001</v>
      </c>
      <c r="V27" s="348">
        <v>-0.77300000000000002</v>
      </c>
      <c r="W27" s="348">
        <v>2.33</v>
      </c>
      <c r="X27" s="348">
        <v>13.4551</v>
      </c>
      <c r="Y27" s="349"/>
      <c r="Z27" s="346">
        <v>3</v>
      </c>
      <c r="AA27" s="346">
        <v>6</v>
      </c>
      <c r="AB27" s="346">
        <v>7</v>
      </c>
      <c r="AC27" s="346">
        <v>9</v>
      </c>
      <c r="AD27" s="346">
        <v>9</v>
      </c>
      <c r="AE27" s="346">
        <v>7</v>
      </c>
      <c r="AF27" s="346">
        <v>4</v>
      </c>
      <c r="AG27" s="346">
        <v>4</v>
      </c>
      <c r="AH27" s="346">
        <v>7</v>
      </c>
      <c r="AI27" s="346">
        <v>4</v>
      </c>
      <c r="AJ27" s="346">
        <v>9</v>
      </c>
      <c r="AK27" s="346">
        <v>9</v>
      </c>
      <c r="AL27" s="346">
        <v>7</v>
      </c>
      <c r="AM27" s="346">
        <v>7</v>
      </c>
      <c r="AN27" s="346">
        <v>4</v>
      </c>
      <c r="AO27" s="668"/>
      <c r="AP27" s="348">
        <v>15.05</v>
      </c>
      <c r="AQ27" s="348">
        <v>16.07</v>
      </c>
      <c r="AR27" s="348">
        <v>12.93</v>
      </c>
      <c r="AS27" s="348">
        <v>7.43</v>
      </c>
      <c r="AT27" s="348">
        <v>-0.57999999999999996</v>
      </c>
      <c r="AU27" s="351"/>
      <c r="AV27" s="346">
        <v>3</v>
      </c>
      <c r="AW27" s="346">
        <v>5</v>
      </c>
      <c r="AX27" s="346">
        <v>6</v>
      </c>
      <c r="AY27" s="346">
        <v>4</v>
      </c>
      <c r="AZ27" s="346">
        <v>8</v>
      </c>
      <c r="BA27" s="362"/>
      <c r="BB27" s="348">
        <v>12.4981935832782</v>
      </c>
      <c r="BC27" s="363">
        <v>0.90271550734225603</v>
      </c>
      <c r="BD27" s="363">
        <v>7.9418189750989604E-2</v>
      </c>
      <c r="BE27" s="363">
        <v>0.28663019167157799</v>
      </c>
      <c r="BF27" s="668"/>
      <c r="BG27" s="348">
        <v>62.4161</v>
      </c>
      <c r="BH27" s="348">
        <v>7.5284500000000003</v>
      </c>
      <c r="BI27" s="348">
        <v>20.318999999999999</v>
      </c>
      <c r="BJ27" s="348">
        <v>9.7364499999999996</v>
      </c>
      <c r="BK27" s="668"/>
      <c r="BL27" s="353" t="s">
        <v>1934</v>
      </c>
      <c r="BM27" s="353" t="s">
        <v>1935</v>
      </c>
      <c r="BN27" s="353" t="s">
        <v>1936</v>
      </c>
      <c r="BO27" s="353" t="s">
        <v>1937</v>
      </c>
      <c r="BP27" s="353" t="s">
        <v>1938</v>
      </c>
      <c r="BQ27" s="668"/>
      <c r="BR27" s="354" t="s">
        <v>518</v>
      </c>
    </row>
    <row r="28" spans="1:70" s="355" customFormat="1" x14ac:dyDescent="0.25">
      <c r="A28" s="345" t="s">
        <v>1980</v>
      </c>
      <c r="B28" s="668"/>
      <c r="C28" s="719">
        <v>41275</v>
      </c>
      <c r="D28" s="668"/>
      <c r="E28" s="346">
        <v>2302.27</v>
      </c>
      <c r="F28" s="668"/>
      <c r="G28" s="347">
        <v>150.06880000000001</v>
      </c>
      <c r="H28" s="349"/>
      <c r="I28" s="348" t="s">
        <v>430</v>
      </c>
      <c r="J28" s="348">
        <v>-1.0649999999999999</v>
      </c>
      <c r="K28" s="348">
        <v>-0.13800000000000001</v>
      </c>
      <c r="L28" s="348">
        <v>5.6909000000000001</v>
      </c>
      <c r="M28" s="348">
        <v>-2.4323999999999999</v>
      </c>
      <c r="N28" s="350">
        <v>-5.57E-2</v>
      </c>
      <c r="O28" s="348">
        <v>0.87009999999999998</v>
      </c>
      <c r="P28" s="348">
        <v>14.9519</v>
      </c>
      <c r="Q28" s="348">
        <v>14.254</v>
      </c>
      <c r="R28" s="348">
        <v>16.055299999999999</v>
      </c>
      <c r="S28" s="348">
        <v>7.4335000000000004</v>
      </c>
      <c r="T28" s="348">
        <v>-2.5950000000000002</v>
      </c>
      <c r="U28" s="348">
        <v>0.51580000000000004</v>
      </c>
      <c r="V28" s="348">
        <v>-1.6716</v>
      </c>
      <c r="W28" s="348">
        <v>-0.51749999999999996</v>
      </c>
      <c r="X28" s="348">
        <v>14.7882</v>
      </c>
      <c r="Y28" s="349"/>
      <c r="Z28" s="346" t="s">
        <v>430</v>
      </c>
      <c r="AA28" s="346">
        <v>10</v>
      </c>
      <c r="AB28" s="346">
        <v>10</v>
      </c>
      <c r="AC28" s="346">
        <v>10</v>
      </c>
      <c r="AD28" s="346">
        <v>7</v>
      </c>
      <c r="AE28" s="346">
        <v>9</v>
      </c>
      <c r="AF28" s="346">
        <v>8</v>
      </c>
      <c r="AG28" s="346">
        <v>7</v>
      </c>
      <c r="AH28" s="346">
        <v>6</v>
      </c>
      <c r="AI28" s="346">
        <v>2</v>
      </c>
      <c r="AJ28" s="346">
        <v>10</v>
      </c>
      <c r="AK28" s="346">
        <v>7</v>
      </c>
      <c r="AL28" s="346">
        <v>9</v>
      </c>
      <c r="AM28" s="346">
        <v>9</v>
      </c>
      <c r="AN28" s="346">
        <v>11</v>
      </c>
      <c r="AO28" s="668"/>
      <c r="AP28" s="348">
        <v>15.97</v>
      </c>
      <c r="AQ28" s="348">
        <v>16.98</v>
      </c>
      <c r="AR28" s="348">
        <v>11.55</v>
      </c>
      <c r="AS28" s="348">
        <v>4.9400000000000004</v>
      </c>
      <c r="AT28" s="348">
        <v>-1.23</v>
      </c>
      <c r="AU28" s="351"/>
      <c r="AV28" s="346">
        <v>2</v>
      </c>
      <c r="AW28" s="346">
        <v>4</v>
      </c>
      <c r="AX28" s="346">
        <v>7</v>
      </c>
      <c r="AY28" s="346">
        <v>8</v>
      </c>
      <c r="AZ28" s="346">
        <v>9</v>
      </c>
      <c r="BA28" s="362"/>
      <c r="BB28" s="348">
        <v>12.037706322815399</v>
      </c>
      <c r="BC28" s="363">
        <v>0.81856062953478903</v>
      </c>
      <c r="BD28" s="363">
        <v>6.4692989336617698E-2</v>
      </c>
      <c r="BE28" s="363">
        <v>0.22796719860585701</v>
      </c>
      <c r="BF28" s="668"/>
      <c r="BG28" s="348">
        <v>55.121400000000001</v>
      </c>
      <c r="BH28" s="348">
        <v>10.4526</v>
      </c>
      <c r="BI28" s="348">
        <v>12.7033</v>
      </c>
      <c r="BJ28" s="348">
        <v>21.7227</v>
      </c>
      <c r="BK28" s="668"/>
      <c r="BL28" s="353" t="s">
        <v>1940</v>
      </c>
      <c r="BM28" s="353" t="s">
        <v>1941</v>
      </c>
      <c r="BN28" s="353" t="s">
        <v>1942</v>
      </c>
      <c r="BO28" s="353" t="s">
        <v>1943</v>
      </c>
      <c r="BP28" s="353" t="s">
        <v>619</v>
      </c>
      <c r="BQ28" s="668"/>
      <c r="BR28" s="354" t="s">
        <v>518</v>
      </c>
    </row>
    <row r="29" spans="1:70" s="355" customFormat="1" x14ac:dyDescent="0.25">
      <c r="A29" s="345" t="s">
        <v>1981</v>
      </c>
      <c r="B29" s="668"/>
      <c r="C29" s="719">
        <v>41275</v>
      </c>
      <c r="D29" s="668"/>
      <c r="E29" s="346">
        <v>1450.77</v>
      </c>
      <c r="F29" s="668"/>
      <c r="G29" s="347">
        <v>497.33</v>
      </c>
      <c r="H29" s="349"/>
      <c r="I29" s="348" t="s">
        <v>430</v>
      </c>
      <c r="J29" s="348">
        <v>-1.2313000000000001</v>
      </c>
      <c r="K29" s="348">
        <v>-0.70079999999999998</v>
      </c>
      <c r="L29" s="348">
        <v>6.9481000000000002</v>
      </c>
      <c r="M29" s="348">
        <v>-1.9479</v>
      </c>
      <c r="N29" s="350">
        <v>1.8523000000000001</v>
      </c>
      <c r="O29" s="348">
        <v>1.6328</v>
      </c>
      <c r="P29" s="348">
        <v>16.749300000000002</v>
      </c>
      <c r="Q29" s="348">
        <v>15.1683</v>
      </c>
      <c r="R29" s="348">
        <v>14.021599999999999</v>
      </c>
      <c r="S29" s="348">
        <v>8.9321999999999999</v>
      </c>
      <c r="T29" s="348">
        <v>-2.1465999999999998</v>
      </c>
      <c r="U29" s="348">
        <v>4.0199999999999996</v>
      </c>
      <c r="V29" s="348">
        <v>-0.1726</v>
      </c>
      <c r="W29" s="348">
        <v>-0.35260000000000002</v>
      </c>
      <c r="X29" s="348">
        <v>13.022500000000001</v>
      </c>
      <c r="Y29" s="349"/>
      <c r="Z29" s="346" t="s">
        <v>430</v>
      </c>
      <c r="AA29" s="346">
        <v>11</v>
      </c>
      <c r="AB29" s="346">
        <v>11</v>
      </c>
      <c r="AC29" s="346">
        <v>7</v>
      </c>
      <c r="AD29" s="346">
        <v>6</v>
      </c>
      <c r="AE29" s="346">
        <v>5</v>
      </c>
      <c r="AF29" s="346">
        <v>7</v>
      </c>
      <c r="AG29" s="346">
        <v>5</v>
      </c>
      <c r="AH29" s="346">
        <v>5</v>
      </c>
      <c r="AI29" s="346">
        <v>5</v>
      </c>
      <c r="AJ29" s="346">
        <v>8</v>
      </c>
      <c r="AK29" s="346">
        <v>5</v>
      </c>
      <c r="AL29" s="346">
        <v>3</v>
      </c>
      <c r="AM29" s="346">
        <v>5</v>
      </c>
      <c r="AN29" s="346">
        <v>10</v>
      </c>
      <c r="AO29" s="668"/>
      <c r="AP29" s="348">
        <v>15.03</v>
      </c>
      <c r="AQ29" s="348">
        <v>17.170000000000002</v>
      </c>
      <c r="AR29" s="348">
        <v>13.47</v>
      </c>
      <c r="AS29" s="348">
        <v>6.16</v>
      </c>
      <c r="AT29" s="348">
        <v>1.36</v>
      </c>
      <c r="AU29" s="351"/>
      <c r="AV29" s="346">
        <v>4</v>
      </c>
      <c r="AW29" s="346">
        <v>3</v>
      </c>
      <c r="AX29" s="346">
        <v>4</v>
      </c>
      <c r="AY29" s="346">
        <v>6</v>
      </c>
      <c r="AZ29" s="346">
        <v>6</v>
      </c>
      <c r="BA29" s="362"/>
      <c r="BB29" s="348">
        <v>13.5243923055474</v>
      </c>
      <c r="BC29" s="363">
        <v>0.95090262812242798</v>
      </c>
      <c r="BD29" s="363">
        <v>7.1759775288552693E-2</v>
      </c>
      <c r="BE29" s="363">
        <v>0.25573393720924997</v>
      </c>
      <c r="BF29" s="668"/>
      <c r="BG29" s="348">
        <v>57.723599999999998</v>
      </c>
      <c r="BH29" s="348">
        <v>18.392700000000001</v>
      </c>
      <c r="BI29" s="348">
        <v>15.545299999999999</v>
      </c>
      <c r="BJ29" s="348">
        <v>8.3384</v>
      </c>
      <c r="BK29" s="668"/>
      <c r="BL29" s="353" t="s">
        <v>1945</v>
      </c>
      <c r="BM29" s="353" t="s">
        <v>1946</v>
      </c>
      <c r="BN29" s="353" t="s">
        <v>1947</v>
      </c>
      <c r="BO29" s="353" t="s">
        <v>1948</v>
      </c>
      <c r="BP29" s="353" t="s">
        <v>1949</v>
      </c>
      <c r="BQ29" s="668"/>
      <c r="BR29" s="354" t="s">
        <v>476</v>
      </c>
    </row>
    <row r="30" spans="1:70" s="355" customFormat="1" x14ac:dyDescent="0.25">
      <c r="A30" s="345" t="s">
        <v>1982</v>
      </c>
      <c r="B30" s="668"/>
      <c r="C30" s="719">
        <v>44336</v>
      </c>
      <c r="D30" s="668"/>
      <c r="E30" s="346">
        <v>1092.26</v>
      </c>
      <c r="F30" s="668"/>
      <c r="G30" s="347">
        <v>21.410299999999999</v>
      </c>
      <c r="H30" s="349"/>
      <c r="I30" s="348">
        <v>0.57730000000000004</v>
      </c>
      <c r="J30" s="348">
        <v>0.38819999999999999</v>
      </c>
      <c r="K30" s="348">
        <v>2.9771999999999998</v>
      </c>
      <c r="L30" s="348">
        <v>15.4026</v>
      </c>
      <c r="M30" s="348">
        <v>4.8368000000000002</v>
      </c>
      <c r="N30" s="350">
        <v>11.493399999999999</v>
      </c>
      <c r="O30" s="348">
        <v>5.8028000000000004</v>
      </c>
      <c r="P30" s="348">
        <v>18.5852</v>
      </c>
      <c r="Q30" s="348">
        <v>16.081399999999999</v>
      </c>
      <c r="R30" s="348" t="s">
        <v>430</v>
      </c>
      <c r="S30" s="348">
        <v>17.811199999999999</v>
      </c>
      <c r="T30" s="348">
        <v>4.5879000000000003</v>
      </c>
      <c r="U30" s="348">
        <v>11.726100000000001</v>
      </c>
      <c r="V30" s="348">
        <v>9.1538000000000004</v>
      </c>
      <c r="W30" s="348">
        <v>2.3001999999999998</v>
      </c>
      <c r="X30" s="348">
        <v>16.1035</v>
      </c>
      <c r="Y30" s="349"/>
      <c r="Z30" s="346">
        <v>5</v>
      </c>
      <c r="AA30" s="346">
        <v>5</v>
      </c>
      <c r="AB30" s="346">
        <v>2</v>
      </c>
      <c r="AC30" s="346">
        <v>2</v>
      </c>
      <c r="AD30" s="346">
        <v>1</v>
      </c>
      <c r="AE30" s="346">
        <v>1</v>
      </c>
      <c r="AF30" s="346">
        <v>3</v>
      </c>
      <c r="AG30" s="346">
        <v>3</v>
      </c>
      <c r="AH30" s="346">
        <v>4</v>
      </c>
      <c r="AI30" s="346" t="s">
        <v>430</v>
      </c>
      <c r="AJ30" s="346">
        <v>2</v>
      </c>
      <c r="AK30" s="346">
        <v>1</v>
      </c>
      <c r="AL30" s="346">
        <v>1</v>
      </c>
      <c r="AM30" s="346">
        <v>1</v>
      </c>
      <c r="AN30" s="346">
        <v>5</v>
      </c>
      <c r="AO30" s="668"/>
      <c r="AP30" s="348" t="s">
        <v>430</v>
      </c>
      <c r="AQ30" s="348" t="s">
        <v>430</v>
      </c>
      <c r="AR30" s="348">
        <v>16.079999999999998</v>
      </c>
      <c r="AS30" s="348">
        <v>12.58</v>
      </c>
      <c r="AT30" s="348">
        <v>15.74</v>
      </c>
      <c r="AU30" s="351"/>
      <c r="AV30" s="346" t="s">
        <v>430</v>
      </c>
      <c r="AW30" s="346" t="s">
        <v>430</v>
      </c>
      <c r="AX30" s="346">
        <v>3</v>
      </c>
      <c r="AY30" s="346">
        <v>2</v>
      </c>
      <c r="AZ30" s="346">
        <v>1</v>
      </c>
      <c r="BA30" s="362"/>
      <c r="BB30" s="348">
        <v>14.600656297627101</v>
      </c>
      <c r="BC30" s="363">
        <v>1.0834184540654099</v>
      </c>
      <c r="BD30" s="363">
        <v>7.7085862525344606E-2</v>
      </c>
      <c r="BE30" s="363">
        <v>0.27823471835974301</v>
      </c>
      <c r="BF30" s="668"/>
      <c r="BG30" s="348">
        <v>57.171300000000002</v>
      </c>
      <c r="BH30" s="348">
        <v>21.0091</v>
      </c>
      <c r="BI30" s="348">
        <v>16.3111</v>
      </c>
      <c r="BJ30" s="348">
        <v>5.5084999999999997</v>
      </c>
      <c r="BK30" s="668"/>
      <c r="BL30" s="353" t="s">
        <v>1951</v>
      </c>
      <c r="BM30" s="353" t="s">
        <v>1952</v>
      </c>
      <c r="BN30" s="353" t="s">
        <v>1953</v>
      </c>
      <c r="BO30" s="353" t="s">
        <v>1954</v>
      </c>
      <c r="BP30" s="353" t="s">
        <v>1955</v>
      </c>
      <c r="BQ30" s="668"/>
      <c r="BR30" s="354" t="s">
        <v>1956</v>
      </c>
    </row>
    <row r="31" spans="1:70" s="355" customFormat="1" x14ac:dyDescent="0.25">
      <c r="A31" s="345" t="s">
        <v>1983</v>
      </c>
      <c r="B31" s="668"/>
      <c r="C31" s="719">
        <v>41275</v>
      </c>
      <c r="D31" s="668"/>
      <c r="E31" s="346">
        <v>825.97</v>
      </c>
      <c r="F31" s="668"/>
      <c r="G31" s="347">
        <v>144.31880000000001</v>
      </c>
      <c r="H31" s="349"/>
      <c r="I31" s="348">
        <v>0.3841</v>
      </c>
      <c r="J31" s="348">
        <v>-0.26229999999999998</v>
      </c>
      <c r="K31" s="348">
        <v>0.14949999999999999</v>
      </c>
      <c r="L31" s="348">
        <v>3.3734999999999999</v>
      </c>
      <c r="M31" s="348">
        <v>-5.6848999999999998</v>
      </c>
      <c r="N31" s="350">
        <v>-1.1342000000000001</v>
      </c>
      <c r="O31" s="348">
        <v>-0.13919999999999999</v>
      </c>
      <c r="P31" s="348">
        <v>13.5341</v>
      </c>
      <c r="Q31" s="348">
        <v>12.1662</v>
      </c>
      <c r="R31" s="348">
        <v>15.1579</v>
      </c>
      <c r="S31" s="348">
        <v>5.0671999999999997</v>
      </c>
      <c r="T31" s="348">
        <v>-6.0084</v>
      </c>
      <c r="U31" s="348">
        <v>-1.3879999999999999</v>
      </c>
      <c r="V31" s="348">
        <v>-2.9611000000000001</v>
      </c>
      <c r="W31" s="348">
        <v>0.6482</v>
      </c>
      <c r="X31" s="348">
        <v>13.4054</v>
      </c>
      <c r="Y31" s="349"/>
      <c r="Z31" s="346">
        <v>7</v>
      </c>
      <c r="AA31" s="346">
        <v>9</v>
      </c>
      <c r="AB31" s="346">
        <v>9</v>
      </c>
      <c r="AC31" s="346">
        <v>11</v>
      </c>
      <c r="AD31" s="346">
        <v>10</v>
      </c>
      <c r="AE31" s="346">
        <v>10</v>
      </c>
      <c r="AF31" s="346">
        <v>9</v>
      </c>
      <c r="AG31" s="346">
        <v>9</v>
      </c>
      <c r="AH31" s="346">
        <v>8</v>
      </c>
      <c r="AI31" s="346">
        <v>3</v>
      </c>
      <c r="AJ31" s="346">
        <v>11</v>
      </c>
      <c r="AK31" s="346">
        <v>10</v>
      </c>
      <c r="AL31" s="346">
        <v>10</v>
      </c>
      <c r="AM31" s="346">
        <v>10</v>
      </c>
      <c r="AN31" s="346">
        <v>9</v>
      </c>
      <c r="AO31" s="668"/>
      <c r="AP31" s="348">
        <v>13.81</v>
      </c>
      <c r="AQ31" s="348">
        <v>13.95</v>
      </c>
      <c r="AR31" s="348">
        <v>10.1</v>
      </c>
      <c r="AS31" s="348">
        <v>3.55</v>
      </c>
      <c r="AT31" s="348">
        <v>-5.17</v>
      </c>
      <c r="AU31" s="351"/>
      <c r="AV31" s="346">
        <v>5</v>
      </c>
      <c r="AW31" s="346">
        <v>6</v>
      </c>
      <c r="AX31" s="346">
        <v>8</v>
      </c>
      <c r="AY31" s="346">
        <v>9</v>
      </c>
      <c r="AZ31" s="346">
        <v>10</v>
      </c>
      <c r="BA31" s="362"/>
      <c r="BB31" s="348">
        <v>12.366761200416301</v>
      </c>
      <c r="BC31" s="363">
        <v>0.90613618943497298</v>
      </c>
      <c r="BD31" s="363">
        <v>5.91379405912607E-2</v>
      </c>
      <c r="BE31" s="363">
        <v>2.2715983506222899E-2</v>
      </c>
      <c r="BF31" s="668"/>
      <c r="BG31" s="348">
        <v>72.042100000000005</v>
      </c>
      <c r="BH31" s="348">
        <v>7.2393400000000003</v>
      </c>
      <c r="BI31" s="348">
        <v>10.483599999999999</v>
      </c>
      <c r="BJ31" s="348">
        <v>10.234959999999999</v>
      </c>
      <c r="BK31" s="668"/>
      <c r="BL31" s="353" t="s">
        <v>1958</v>
      </c>
      <c r="BM31" s="353" t="s">
        <v>1959</v>
      </c>
      <c r="BN31" s="353" t="s">
        <v>1960</v>
      </c>
      <c r="BO31" s="353" t="s">
        <v>1961</v>
      </c>
      <c r="BP31" s="353" t="s">
        <v>1962</v>
      </c>
      <c r="BQ31" s="668"/>
      <c r="BR31" s="354" t="s">
        <v>443</v>
      </c>
    </row>
    <row r="32" spans="1:70" s="355" customFormat="1" x14ac:dyDescent="0.25">
      <c r="A32" s="345" t="s">
        <v>1984</v>
      </c>
      <c r="B32" s="668"/>
      <c r="C32" s="719">
        <v>43455</v>
      </c>
      <c r="D32" s="668"/>
      <c r="E32" s="346">
        <v>713.01800000000003</v>
      </c>
      <c r="F32" s="668"/>
      <c r="G32" s="347">
        <v>35.205100000000002</v>
      </c>
      <c r="H32" s="349"/>
      <c r="I32" s="348">
        <v>0.40150000000000002</v>
      </c>
      <c r="J32" s="348">
        <v>0.43390000000000001</v>
      </c>
      <c r="K32" s="348">
        <v>3.5011999999999999</v>
      </c>
      <c r="L32" s="348">
        <v>17.4541</v>
      </c>
      <c r="M32" s="348">
        <v>4.1117999999999997</v>
      </c>
      <c r="N32" s="350">
        <v>5.6920999999999999</v>
      </c>
      <c r="O32" s="348">
        <v>5.9515000000000002</v>
      </c>
      <c r="P32" s="348">
        <v>21.909099999999999</v>
      </c>
      <c r="Q32" s="348">
        <v>17.2944</v>
      </c>
      <c r="R32" s="348" t="s">
        <v>430</v>
      </c>
      <c r="S32" s="348">
        <v>20.597200000000001</v>
      </c>
      <c r="T32" s="348">
        <v>3.8957999999999999</v>
      </c>
      <c r="U32" s="348">
        <v>7.2332000000000001</v>
      </c>
      <c r="V32" s="348">
        <v>3.5935000000000001</v>
      </c>
      <c r="W32" s="348">
        <v>3.3908</v>
      </c>
      <c r="X32" s="348">
        <v>18.239100000000001</v>
      </c>
      <c r="Y32" s="349"/>
      <c r="Z32" s="346">
        <v>6</v>
      </c>
      <c r="AA32" s="346">
        <v>3</v>
      </c>
      <c r="AB32" s="346">
        <v>1</v>
      </c>
      <c r="AC32" s="346">
        <v>1</v>
      </c>
      <c r="AD32" s="346">
        <v>2</v>
      </c>
      <c r="AE32" s="346">
        <v>2</v>
      </c>
      <c r="AF32" s="346">
        <v>2</v>
      </c>
      <c r="AG32" s="346">
        <v>1</v>
      </c>
      <c r="AH32" s="346">
        <v>2</v>
      </c>
      <c r="AI32" s="346" t="s">
        <v>430</v>
      </c>
      <c r="AJ32" s="346">
        <v>1</v>
      </c>
      <c r="AK32" s="346">
        <v>2</v>
      </c>
      <c r="AL32" s="346">
        <v>2</v>
      </c>
      <c r="AM32" s="346">
        <v>2</v>
      </c>
      <c r="AN32" s="346">
        <v>1</v>
      </c>
      <c r="AO32" s="668"/>
      <c r="AP32" s="348" t="s">
        <v>430</v>
      </c>
      <c r="AQ32" s="348">
        <v>19.29</v>
      </c>
      <c r="AR32" s="348">
        <v>17.420000000000002</v>
      </c>
      <c r="AS32" s="348">
        <v>13.1</v>
      </c>
      <c r="AT32" s="348">
        <v>13.19</v>
      </c>
      <c r="AU32" s="351"/>
      <c r="AV32" s="346" t="s">
        <v>430</v>
      </c>
      <c r="AW32" s="346">
        <v>2</v>
      </c>
      <c r="AX32" s="346">
        <v>1</v>
      </c>
      <c r="AY32" s="346">
        <v>1</v>
      </c>
      <c r="AZ32" s="346">
        <v>2</v>
      </c>
      <c r="BA32" s="362"/>
      <c r="BB32" s="348">
        <v>15.761182190055299</v>
      </c>
      <c r="BC32" s="363">
        <v>1.16823370857873</v>
      </c>
      <c r="BD32" s="363">
        <v>8.7710917028225505E-2</v>
      </c>
      <c r="BE32" s="363">
        <v>0.46882991190217799</v>
      </c>
      <c r="BF32" s="668"/>
      <c r="BG32" s="348">
        <v>46.886099999999999</v>
      </c>
      <c r="BH32" s="348">
        <v>15.7279</v>
      </c>
      <c r="BI32" s="348">
        <v>34.0306</v>
      </c>
      <c r="BJ32" s="348">
        <v>3.3553999999999999</v>
      </c>
      <c r="BK32" s="668"/>
      <c r="BL32" s="353" t="s">
        <v>1258</v>
      </c>
      <c r="BM32" s="353" t="s">
        <v>504</v>
      </c>
      <c r="BN32" s="353" t="s">
        <v>1964</v>
      </c>
      <c r="BO32" s="353" t="s">
        <v>1156</v>
      </c>
      <c r="BP32" s="353" t="s">
        <v>1740</v>
      </c>
      <c r="BQ32" s="668"/>
      <c r="BR32" s="354" t="s">
        <v>436</v>
      </c>
    </row>
    <row r="33" spans="1:70" s="355" customFormat="1" x14ac:dyDescent="0.25">
      <c r="A33" s="345" t="s">
        <v>1985</v>
      </c>
      <c r="B33" s="668"/>
      <c r="C33" s="719">
        <v>45546</v>
      </c>
      <c r="D33" s="668"/>
      <c r="E33" s="346">
        <v>619.12</v>
      </c>
      <c r="F33" s="668"/>
      <c r="G33" s="347">
        <v>9.8024000000000004</v>
      </c>
      <c r="H33" s="349"/>
      <c r="I33" s="348">
        <v>0.29360000000000003</v>
      </c>
      <c r="J33" s="348">
        <v>0.54469999999999996</v>
      </c>
      <c r="K33" s="348">
        <v>1.1839999999999999</v>
      </c>
      <c r="L33" s="348">
        <v>7.3353000000000002</v>
      </c>
      <c r="M33" s="348">
        <v>-2.7355999999999998</v>
      </c>
      <c r="N33" s="350">
        <v>1.5382</v>
      </c>
      <c r="O33" s="348" t="s">
        <v>430</v>
      </c>
      <c r="P33" s="348" t="s">
        <v>430</v>
      </c>
      <c r="Q33" s="348" t="s">
        <v>430</v>
      </c>
      <c r="R33" s="348" t="s">
        <v>430</v>
      </c>
      <c r="S33" s="348">
        <v>9.4078999999999997</v>
      </c>
      <c r="T33" s="348">
        <v>-2.8715000000000002</v>
      </c>
      <c r="U33" s="348">
        <v>2.5247999999999999</v>
      </c>
      <c r="V33" s="348">
        <v>-0.67379999999999995</v>
      </c>
      <c r="W33" s="348">
        <v>1.6151</v>
      </c>
      <c r="X33" s="348">
        <v>-1.1128</v>
      </c>
      <c r="Y33" s="349"/>
      <c r="Z33" s="346">
        <v>9</v>
      </c>
      <c r="AA33" s="346">
        <v>2</v>
      </c>
      <c r="AB33" s="346">
        <v>8</v>
      </c>
      <c r="AC33" s="346">
        <v>6</v>
      </c>
      <c r="AD33" s="346">
        <v>8</v>
      </c>
      <c r="AE33" s="346">
        <v>6</v>
      </c>
      <c r="AF33" s="346" t="s">
        <v>430</v>
      </c>
      <c r="AG33" s="346" t="s">
        <v>430</v>
      </c>
      <c r="AH33" s="346" t="s">
        <v>430</v>
      </c>
      <c r="AI33" s="346" t="s">
        <v>430</v>
      </c>
      <c r="AJ33" s="346">
        <v>6</v>
      </c>
      <c r="AK33" s="346">
        <v>8</v>
      </c>
      <c r="AL33" s="346">
        <v>5</v>
      </c>
      <c r="AM33" s="346">
        <v>6</v>
      </c>
      <c r="AN33" s="346">
        <v>8</v>
      </c>
      <c r="AO33" s="668"/>
      <c r="AP33" s="348" t="s">
        <v>430</v>
      </c>
      <c r="AQ33" s="348" t="s">
        <v>430</v>
      </c>
      <c r="AR33" s="348" t="s">
        <v>430</v>
      </c>
      <c r="AS33" s="348" t="s">
        <v>430</v>
      </c>
      <c r="AT33" s="348">
        <v>1.33</v>
      </c>
      <c r="AU33" s="351"/>
      <c r="AV33" s="346" t="s">
        <v>430</v>
      </c>
      <c r="AW33" s="346" t="s">
        <v>430</v>
      </c>
      <c r="AX33" s="346" t="s">
        <v>430</v>
      </c>
      <c r="AY33" s="346" t="s">
        <v>430</v>
      </c>
      <c r="AZ33" s="346">
        <v>7</v>
      </c>
      <c r="BA33" s="362"/>
      <c r="BB33" s="348">
        <v>12.243489585019899</v>
      </c>
      <c r="BC33" s="363">
        <v>0.86268342607534798</v>
      </c>
      <c r="BD33" s="363">
        <v>-4.7459546150908E-2</v>
      </c>
      <c r="BE33" s="363">
        <v>-0.104273824170847</v>
      </c>
      <c r="BF33" s="668"/>
      <c r="BG33" s="348">
        <v>63.893999999999998</v>
      </c>
      <c r="BH33" s="348">
        <v>23.156199999999998</v>
      </c>
      <c r="BI33" s="348">
        <v>5.5398399999999999</v>
      </c>
      <c r="BJ33" s="348">
        <v>7.4099599999999999</v>
      </c>
      <c r="BK33" s="668"/>
      <c r="BL33" s="353" t="s">
        <v>1966</v>
      </c>
      <c r="BM33" s="353" t="s">
        <v>1967</v>
      </c>
      <c r="BN33" s="353" t="s">
        <v>1968</v>
      </c>
      <c r="BO33" s="353" t="s">
        <v>1969</v>
      </c>
      <c r="BP33" s="353" t="s">
        <v>1970</v>
      </c>
      <c r="BQ33" s="668"/>
      <c r="BR33" s="354" t="s">
        <v>443</v>
      </c>
    </row>
    <row r="34" spans="1:70" s="355" customFormat="1" ht="11" x14ac:dyDescent="0.3">
      <c r="A34" s="841" t="s">
        <v>1986</v>
      </c>
      <c r="B34" s="858"/>
      <c r="C34" s="843">
        <v>46049</v>
      </c>
      <c r="D34" s="858"/>
      <c r="E34" s="844">
        <v>237.35599999999999</v>
      </c>
      <c r="F34" s="858"/>
      <c r="G34" s="845">
        <v>9.6989999999999998</v>
      </c>
      <c r="H34" s="859"/>
      <c r="I34" s="846">
        <v>0.58069999999999999</v>
      </c>
      <c r="J34" s="846">
        <v>0.25840000000000002</v>
      </c>
      <c r="K34" s="846">
        <v>1.72</v>
      </c>
      <c r="L34" s="846">
        <v>6.7584</v>
      </c>
      <c r="M34" s="846" t="s">
        <v>430</v>
      </c>
      <c r="N34" s="848" t="s">
        <v>430</v>
      </c>
      <c r="O34" s="846" t="s">
        <v>430</v>
      </c>
      <c r="P34" s="846" t="s">
        <v>430</v>
      </c>
      <c r="Q34" s="846" t="s">
        <v>430</v>
      </c>
      <c r="R34" s="846" t="s">
        <v>430</v>
      </c>
      <c r="S34" s="846">
        <v>9.3831000000000007</v>
      </c>
      <c r="T34" s="846" t="s">
        <v>430</v>
      </c>
      <c r="U34" s="846" t="s">
        <v>430</v>
      </c>
      <c r="V34" s="846" t="s">
        <v>430</v>
      </c>
      <c r="W34" s="846">
        <v>2.4398</v>
      </c>
      <c r="X34" s="846">
        <v>-3.01</v>
      </c>
      <c r="Y34" s="859"/>
      <c r="Z34" s="844">
        <v>4</v>
      </c>
      <c r="AA34" s="844">
        <v>8</v>
      </c>
      <c r="AB34" s="844">
        <v>6</v>
      </c>
      <c r="AC34" s="844">
        <v>8</v>
      </c>
      <c r="AD34" s="844" t="s">
        <v>430</v>
      </c>
      <c r="AE34" s="844" t="s">
        <v>430</v>
      </c>
      <c r="AF34" s="844" t="s">
        <v>430</v>
      </c>
      <c r="AG34" s="844" t="s">
        <v>430</v>
      </c>
      <c r="AH34" s="844" t="s">
        <v>430</v>
      </c>
      <c r="AI34" s="844" t="s">
        <v>430</v>
      </c>
      <c r="AJ34" s="844">
        <v>7</v>
      </c>
      <c r="AK34" s="844" t="s">
        <v>430</v>
      </c>
      <c r="AL34" s="844" t="s">
        <v>430</v>
      </c>
      <c r="AM34" s="844" t="s">
        <v>430</v>
      </c>
      <c r="AN34" s="844">
        <v>3</v>
      </c>
      <c r="AO34" s="858"/>
      <c r="AP34" s="846" t="s">
        <v>430</v>
      </c>
      <c r="AQ34" s="846" t="s">
        <v>430</v>
      </c>
      <c r="AR34" s="846" t="s">
        <v>430</v>
      </c>
      <c r="AS34" s="846" t="s">
        <v>430</v>
      </c>
      <c r="AT34" s="846" t="s">
        <v>430</v>
      </c>
      <c r="AU34" s="849"/>
      <c r="AV34" s="844" t="s">
        <v>430</v>
      </c>
      <c r="AW34" s="844" t="s">
        <v>430</v>
      </c>
      <c r="AX34" s="844" t="s">
        <v>430</v>
      </c>
      <c r="AY34" s="844" t="s">
        <v>430</v>
      </c>
      <c r="AZ34" s="844" t="s">
        <v>430</v>
      </c>
      <c r="BA34" s="851"/>
      <c r="BB34" s="846">
        <v>21.369219922637502</v>
      </c>
      <c r="BC34" s="861">
        <v>0.86764966727923898</v>
      </c>
      <c r="BD34" s="861">
        <v>-5.1538163596944901E-2</v>
      </c>
      <c r="BE34" s="861">
        <v>-0.78233534391846704</v>
      </c>
      <c r="BF34" s="858"/>
      <c r="BG34" s="846">
        <v>77.052999999999997</v>
      </c>
      <c r="BH34" s="846">
        <v>17.887499999999999</v>
      </c>
      <c r="BI34" s="846">
        <v>2.0406200000000001</v>
      </c>
      <c r="BJ34" s="846">
        <v>3.0188799999999998</v>
      </c>
      <c r="BK34" s="858"/>
      <c r="BL34" s="860" t="s">
        <v>1972</v>
      </c>
      <c r="BM34" s="860" t="s">
        <v>1973</v>
      </c>
      <c r="BN34" s="860" t="s">
        <v>1974</v>
      </c>
      <c r="BO34" s="860" t="s">
        <v>989</v>
      </c>
      <c r="BP34" s="860" t="s">
        <v>1975</v>
      </c>
      <c r="BQ34" s="858"/>
      <c r="BR34" s="856" t="s">
        <v>443</v>
      </c>
    </row>
    <row r="35" spans="1:70" x14ac:dyDescent="0.25">
      <c r="A35" s="36" t="s">
        <v>93</v>
      </c>
      <c r="B35" s="43"/>
      <c r="C35" s="720"/>
      <c r="D35" s="43"/>
      <c r="E35" s="51"/>
      <c r="F35" s="43"/>
      <c r="G35" s="55"/>
      <c r="H35" s="66"/>
      <c r="I35" s="59">
        <v>0.4889</v>
      </c>
      <c r="J35" s="59">
        <v>8.0399999999999999E-2</v>
      </c>
      <c r="K35" s="59">
        <v>1.5416000000000001</v>
      </c>
      <c r="L35" s="59">
        <v>8.6601999999999997</v>
      </c>
      <c r="M35" s="59">
        <v>-1.2153</v>
      </c>
      <c r="N35" s="70">
        <v>2.9098000000000002</v>
      </c>
      <c r="O35" s="59">
        <v>3.024</v>
      </c>
      <c r="P35" s="59">
        <v>17.04</v>
      </c>
      <c r="Q35" s="59">
        <v>15.725199999999999</v>
      </c>
      <c r="R35" s="59">
        <v>15.4237</v>
      </c>
      <c r="S35" s="59">
        <v>10.906000000000001</v>
      </c>
      <c r="T35" s="59">
        <v>-1.4155</v>
      </c>
      <c r="U35" s="59">
        <v>3.2995999999999999</v>
      </c>
      <c r="V35" s="59">
        <v>0.95689999999999997</v>
      </c>
      <c r="W35" s="59">
        <v>1.7367999999999999</v>
      </c>
      <c r="X35" s="59">
        <v>12.2982</v>
      </c>
      <c r="Y35" s="66"/>
      <c r="Z35" s="51">
        <v>9</v>
      </c>
      <c r="AA35" s="51">
        <v>11</v>
      </c>
      <c r="AB35" s="51">
        <v>11</v>
      </c>
      <c r="AC35" s="51">
        <v>11</v>
      </c>
      <c r="AD35" s="51">
        <v>10</v>
      </c>
      <c r="AE35" s="51">
        <v>10</v>
      </c>
      <c r="AF35" s="51">
        <v>9</v>
      </c>
      <c r="AG35" s="51">
        <v>9</v>
      </c>
      <c r="AH35" s="51">
        <v>8</v>
      </c>
      <c r="AI35" s="51">
        <v>5</v>
      </c>
      <c r="AJ35" s="51">
        <v>11</v>
      </c>
      <c r="AK35" s="51">
        <v>10</v>
      </c>
      <c r="AL35" s="51">
        <v>10</v>
      </c>
      <c r="AM35" s="51">
        <v>10</v>
      </c>
      <c r="AN35" s="51">
        <v>11</v>
      </c>
      <c r="AO35" s="43"/>
      <c r="AP35" s="59">
        <v>15.654</v>
      </c>
      <c r="AQ35" s="59">
        <v>17.535</v>
      </c>
      <c r="AR35" s="59">
        <v>14.0075</v>
      </c>
      <c r="AS35" s="59">
        <v>7.8577777777777804</v>
      </c>
      <c r="AT35" s="59">
        <v>3.1179999999999999</v>
      </c>
      <c r="AU35" s="78"/>
      <c r="AV35" s="51">
        <v>5</v>
      </c>
      <c r="AW35" s="51">
        <v>6</v>
      </c>
      <c r="AX35" s="51">
        <v>8</v>
      </c>
      <c r="AY35" s="51">
        <v>9</v>
      </c>
      <c r="AZ35" s="51">
        <v>10</v>
      </c>
      <c r="BA35" s="258"/>
      <c r="BB35" s="59"/>
      <c r="BC35" s="276"/>
      <c r="BD35" s="276"/>
      <c r="BE35" s="276"/>
      <c r="BF35" s="43"/>
      <c r="BG35" s="59"/>
      <c r="BH35" s="59"/>
      <c r="BI35" s="59"/>
      <c r="BJ35" s="59"/>
      <c r="BK35" s="43"/>
      <c r="BL35" s="84"/>
      <c r="BM35" s="84"/>
      <c r="BN35" s="84"/>
      <c r="BO35" s="84"/>
      <c r="BP35" s="84"/>
      <c r="BQ35" s="43"/>
      <c r="BR35" s="88"/>
    </row>
    <row r="36" spans="1:70" x14ac:dyDescent="0.25">
      <c r="A36" s="37" t="s">
        <v>94</v>
      </c>
      <c r="B36" s="44"/>
      <c r="C36" s="721"/>
      <c r="D36" s="44"/>
      <c r="E36" s="52"/>
      <c r="F36" s="44"/>
      <c r="G36" s="56"/>
      <c r="H36" s="67"/>
      <c r="I36" s="60">
        <v>0.63770000000000004</v>
      </c>
      <c r="J36" s="60">
        <v>0.79649999999999999</v>
      </c>
      <c r="K36" s="60">
        <v>3.5011999999999999</v>
      </c>
      <c r="L36" s="60">
        <v>17.4541</v>
      </c>
      <c r="M36" s="60">
        <v>4.8368000000000002</v>
      </c>
      <c r="N36" s="71">
        <v>11.493399999999999</v>
      </c>
      <c r="O36" s="60">
        <v>6.2271999999999998</v>
      </c>
      <c r="P36" s="60">
        <v>21.909099999999999</v>
      </c>
      <c r="Q36" s="60">
        <v>20.478899999999999</v>
      </c>
      <c r="R36" s="60">
        <v>17.038399999999999</v>
      </c>
      <c r="S36" s="60">
        <v>20.597200000000001</v>
      </c>
      <c r="T36" s="60">
        <v>4.5879000000000003</v>
      </c>
      <c r="U36" s="60">
        <v>11.726100000000001</v>
      </c>
      <c r="V36" s="60">
        <v>9.1538000000000004</v>
      </c>
      <c r="W36" s="60">
        <v>3.3908</v>
      </c>
      <c r="X36" s="60">
        <v>19.368400000000001</v>
      </c>
      <c r="Y36" s="67"/>
      <c r="Z36" s="52"/>
      <c r="AA36" s="52"/>
      <c r="AB36" s="52"/>
      <c r="AC36" s="52"/>
      <c r="AD36" s="52"/>
      <c r="AE36" s="52"/>
      <c r="AF36" s="52"/>
      <c r="AG36" s="52"/>
      <c r="AH36" s="52"/>
      <c r="AI36" s="52"/>
      <c r="AJ36" s="52"/>
      <c r="AK36" s="52"/>
      <c r="AL36" s="52"/>
      <c r="AM36" s="52"/>
      <c r="AN36" s="52"/>
      <c r="AO36" s="44"/>
      <c r="AP36" s="60">
        <v>18.41</v>
      </c>
      <c r="AQ36" s="60">
        <v>21.75</v>
      </c>
      <c r="AR36" s="60">
        <v>17.420000000000002</v>
      </c>
      <c r="AS36" s="60">
        <v>13.1</v>
      </c>
      <c r="AT36" s="60">
        <v>15.74</v>
      </c>
      <c r="AU36" s="79"/>
      <c r="AV36" s="52"/>
      <c r="AW36" s="52"/>
      <c r="AX36" s="52"/>
      <c r="AY36" s="52"/>
      <c r="AZ36" s="52"/>
      <c r="BA36" s="259"/>
      <c r="BB36" s="60"/>
      <c r="BC36" s="277"/>
      <c r="BD36" s="277"/>
      <c r="BE36" s="277"/>
      <c r="BF36" s="44"/>
      <c r="BG36" s="60"/>
      <c r="BH36" s="60"/>
      <c r="BI36" s="60"/>
      <c r="BJ36" s="60"/>
      <c r="BK36" s="44"/>
      <c r="BL36" s="85"/>
      <c r="BM36" s="85"/>
      <c r="BN36" s="85"/>
      <c r="BO36" s="85"/>
      <c r="BP36" s="85"/>
      <c r="BQ36" s="44"/>
      <c r="BR36" s="89"/>
    </row>
    <row r="37" spans="1:70" x14ac:dyDescent="0.25">
      <c r="A37" s="37" t="s">
        <v>95</v>
      </c>
      <c r="B37" s="44"/>
      <c r="C37" s="721"/>
      <c r="D37" s="44"/>
      <c r="E37" s="52"/>
      <c r="F37" s="44"/>
      <c r="G37" s="56"/>
      <c r="H37" s="67"/>
      <c r="I37" s="60">
        <v>0.29360000000000003</v>
      </c>
      <c r="J37" s="60">
        <v>-1.2313000000000001</v>
      </c>
      <c r="K37" s="60">
        <v>-0.70079999999999998</v>
      </c>
      <c r="L37" s="60">
        <v>3.3734999999999999</v>
      </c>
      <c r="M37" s="60">
        <v>-5.6848999999999998</v>
      </c>
      <c r="N37" s="71">
        <v>-1.1342000000000001</v>
      </c>
      <c r="O37" s="60">
        <v>-0.13919999999999999</v>
      </c>
      <c r="P37" s="60">
        <v>13.5341</v>
      </c>
      <c r="Q37" s="60">
        <v>12.1662</v>
      </c>
      <c r="R37" s="60">
        <v>14.021599999999999</v>
      </c>
      <c r="S37" s="60">
        <v>5.0671999999999997</v>
      </c>
      <c r="T37" s="60">
        <v>-6.0084</v>
      </c>
      <c r="U37" s="60">
        <v>-1.3879999999999999</v>
      </c>
      <c r="V37" s="60">
        <v>-2.9611000000000001</v>
      </c>
      <c r="W37" s="60">
        <v>-0.51749999999999996</v>
      </c>
      <c r="X37" s="60">
        <v>-3.01</v>
      </c>
      <c r="Y37" s="67"/>
      <c r="Z37" s="52"/>
      <c r="AA37" s="52"/>
      <c r="AB37" s="52"/>
      <c r="AC37" s="52"/>
      <c r="AD37" s="52"/>
      <c r="AE37" s="52"/>
      <c r="AF37" s="52"/>
      <c r="AG37" s="52"/>
      <c r="AH37" s="52"/>
      <c r="AI37" s="52"/>
      <c r="AJ37" s="52"/>
      <c r="AK37" s="52"/>
      <c r="AL37" s="52"/>
      <c r="AM37" s="52"/>
      <c r="AN37" s="52"/>
      <c r="AO37" s="44"/>
      <c r="AP37" s="60">
        <v>13.81</v>
      </c>
      <c r="AQ37" s="60">
        <v>13.95</v>
      </c>
      <c r="AR37" s="60">
        <v>10.1</v>
      </c>
      <c r="AS37" s="60">
        <v>3.55</v>
      </c>
      <c r="AT37" s="60">
        <v>-5.17</v>
      </c>
      <c r="AU37" s="79"/>
      <c r="AV37" s="52"/>
      <c r="AW37" s="52"/>
      <c r="AX37" s="52"/>
      <c r="AY37" s="52"/>
      <c r="AZ37" s="52"/>
      <c r="BA37" s="259"/>
      <c r="BB37" s="60"/>
      <c r="BC37" s="277"/>
      <c r="BD37" s="277"/>
      <c r="BE37" s="277"/>
      <c r="BF37" s="44"/>
      <c r="BG37" s="60"/>
      <c r="BH37" s="60"/>
      <c r="BI37" s="60"/>
      <c r="BJ37" s="60"/>
      <c r="BK37" s="44"/>
      <c r="BL37" s="85"/>
      <c r="BM37" s="85"/>
      <c r="BN37" s="85"/>
      <c r="BO37" s="85"/>
      <c r="BP37" s="85"/>
      <c r="BQ37" s="44"/>
      <c r="BR37" s="89"/>
    </row>
    <row r="38" spans="1:70" x14ac:dyDescent="0.25">
      <c r="A38" s="38" t="s">
        <v>96</v>
      </c>
      <c r="B38" s="45"/>
      <c r="C38" s="722"/>
      <c r="D38" s="45"/>
      <c r="E38" s="53"/>
      <c r="F38" s="45"/>
      <c r="G38" s="57"/>
      <c r="H38" s="68"/>
      <c r="I38" s="61">
        <v>0.57730000000000004</v>
      </c>
      <c r="J38" s="61">
        <v>0.3004</v>
      </c>
      <c r="K38" s="61">
        <v>1.72</v>
      </c>
      <c r="L38" s="61">
        <v>7.3353000000000002</v>
      </c>
      <c r="M38" s="61">
        <v>-1.94665</v>
      </c>
      <c r="N38" s="72">
        <v>1.6952499999999999</v>
      </c>
      <c r="O38" s="61">
        <v>1.9313</v>
      </c>
      <c r="P38" s="61">
        <v>16.749300000000002</v>
      </c>
      <c r="Q38" s="61">
        <v>15.6248</v>
      </c>
      <c r="R38" s="61">
        <v>15.1579</v>
      </c>
      <c r="S38" s="61">
        <v>9.4078999999999997</v>
      </c>
      <c r="T38" s="61">
        <v>-2.1619000000000002</v>
      </c>
      <c r="U38" s="61">
        <v>2.4685000000000001</v>
      </c>
      <c r="V38" s="61">
        <v>-0.67379999999999995</v>
      </c>
      <c r="W38" s="61">
        <v>2.1728000000000001</v>
      </c>
      <c r="X38" s="61">
        <v>14.7882</v>
      </c>
      <c r="Y38" s="68"/>
      <c r="Z38" s="53"/>
      <c r="AA38" s="53"/>
      <c r="AB38" s="53"/>
      <c r="AC38" s="53"/>
      <c r="AD38" s="53"/>
      <c r="AE38" s="53"/>
      <c r="AF38" s="53"/>
      <c r="AG38" s="53"/>
      <c r="AH38" s="53"/>
      <c r="AI38" s="53"/>
      <c r="AJ38" s="53"/>
      <c r="AK38" s="53"/>
      <c r="AL38" s="53"/>
      <c r="AM38" s="53"/>
      <c r="AN38" s="53"/>
      <c r="AO38" s="45"/>
      <c r="AP38" s="61">
        <v>15.05</v>
      </c>
      <c r="AQ38" s="61">
        <v>17.079999999999998</v>
      </c>
      <c r="AR38" s="61">
        <v>13.32</v>
      </c>
      <c r="AS38" s="61">
        <v>6.62</v>
      </c>
      <c r="AT38" s="61">
        <v>1.47</v>
      </c>
      <c r="AU38" s="80"/>
      <c r="AV38" s="53"/>
      <c r="AW38" s="53"/>
      <c r="AX38" s="53"/>
      <c r="AY38" s="53"/>
      <c r="AZ38" s="53"/>
      <c r="BA38" s="262"/>
      <c r="BB38" s="61"/>
      <c r="BC38" s="279"/>
      <c r="BD38" s="279"/>
      <c r="BE38" s="279"/>
      <c r="BF38" s="45"/>
      <c r="BG38" s="61"/>
      <c r="BH38" s="61"/>
      <c r="BI38" s="61"/>
      <c r="BJ38" s="61"/>
      <c r="BK38" s="45"/>
      <c r="BL38" s="86"/>
      <c r="BM38" s="86"/>
      <c r="BN38" s="86"/>
      <c r="BO38" s="86"/>
      <c r="BP38" s="86"/>
      <c r="BQ38" s="45"/>
      <c r="BR38" s="90"/>
    </row>
    <row r="39" spans="1:70" ht="14.5" x14ac:dyDescent="0.25">
      <c r="A39" s="39" t="s">
        <v>91</v>
      </c>
      <c r="B39" s="40"/>
      <c r="C39" s="726"/>
      <c r="D39" s="40"/>
      <c r="E39" s="40"/>
      <c r="F39" s="40"/>
      <c r="G39" s="40"/>
      <c r="H39" s="69"/>
      <c r="I39" s="62"/>
      <c r="J39" s="62"/>
      <c r="K39" s="62"/>
      <c r="L39" s="62"/>
      <c r="M39" s="62"/>
      <c r="N39" s="73"/>
      <c r="O39" s="62"/>
      <c r="P39" s="62"/>
      <c r="Q39" s="62"/>
      <c r="R39" s="62"/>
      <c r="S39" s="62"/>
      <c r="T39" s="62"/>
      <c r="U39" s="62"/>
      <c r="V39" s="62"/>
      <c r="W39" s="62"/>
      <c r="X39" s="62"/>
      <c r="Y39" s="69"/>
      <c r="Z39" s="54"/>
      <c r="AA39" s="54"/>
      <c r="AB39" s="54"/>
      <c r="AC39" s="54"/>
      <c r="AD39" s="54"/>
      <c r="AE39" s="54"/>
      <c r="AF39" s="54"/>
      <c r="AG39" s="54"/>
      <c r="AH39" s="54"/>
      <c r="AI39" s="54"/>
      <c r="AJ39" s="54"/>
      <c r="AK39" s="54"/>
      <c r="AL39" s="54"/>
      <c r="AM39" s="54"/>
      <c r="AN39" s="54"/>
      <c r="AO39" s="69"/>
      <c r="AP39" s="245"/>
      <c r="AQ39" s="245"/>
      <c r="AR39" s="245"/>
      <c r="AS39" s="245"/>
      <c r="AT39" s="245"/>
      <c r="AU39" s="69"/>
      <c r="AV39" s="247"/>
      <c r="AW39" s="247"/>
      <c r="AX39" s="247"/>
      <c r="AY39" s="247"/>
      <c r="AZ39" s="247"/>
      <c r="BA39" s="69"/>
      <c r="BB39" s="245"/>
      <c r="BC39" s="245"/>
      <c r="BD39" s="245"/>
      <c r="BE39" s="245"/>
      <c r="BF39" s="40"/>
      <c r="BG39" s="245"/>
      <c r="BH39" s="245"/>
      <c r="BI39" s="245"/>
      <c r="BJ39" s="245"/>
      <c r="BK39" s="40"/>
      <c r="BL39" s="40"/>
      <c r="BM39" s="41"/>
    </row>
    <row r="40" spans="1:70" s="107" customFormat="1" x14ac:dyDescent="0.25">
      <c r="A40" s="135" t="s">
        <v>426</v>
      </c>
      <c r="B40" s="135"/>
      <c r="C40" s="727"/>
      <c r="D40" s="135"/>
      <c r="E40" s="135"/>
      <c r="F40" s="135"/>
      <c r="G40" s="135"/>
      <c r="H40" s="131"/>
      <c r="I40" s="130">
        <v>0.82940000000000003</v>
      </c>
      <c r="J40" s="130">
        <v>-5.0200000000000002E-2</v>
      </c>
      <c r="K40" s="130">
        <v>1.6276999999999999</v>
      </c>
      <c r="L40" s="130">
        <v>5.3441999999999998</v>
      </c>
      <c r="M40" s="130">
        <v>-7.5622999999999996</v>
      </c>
      <c r="N40" s="132">
        <v>-2.8725999999999998</v>
      </c>
      <c r="O40" s="130">
        <v>2.1894999999999998</v>
      </c>
      <c r="P40" s="130">
        <v>10.0328</v>
      </c>
      <c r="Q40" s="130">
        <v>10.0358</v>
      </c>
      <c r="R40" s="130">
        <v>12.8551</v>
      </c>
      <c r="S40" s="130">
        <v>8.0847999999999995</v>
      </c>
      <c r="T40" s="130">
        <v>-7.5182000000000002</v>
      </c>
      <c r="U40" s="130">
        <v>-1.6659999999999999</v>
      </c>
      <c r="V40" s="130">
        <v>-4.8170000000000002</v>
      </c>
      <c r="W40" s="130">
        <v>2.3170000000000002</v>
      </c>
      <c r="X40" s="130" t="s">
        <v>428</v>
      </c>
      <c r="Y40" s="131"/>
      <c r="Z40" s="128"/>
      <c r="AA40" s="128"/>
      <c r="AB40" s="128"/>
      <c r="AC40" s="128"/>
      <c r="AD40" s="128"/>
      <c r="AE40" s="128"/>
      <c r="AF40" s="128"/>
      <c r="AG40" s="128"/>
      <c r="AH40" s="128"/>
      <c r="AI40" s="128"/>
      <c r="AJ40" s="128"/>
      <c r="AK40" s="128"/>
      <c r="AL40" s="128"/>
      <c r="AM40" s="128"/>
      <c r="AN40" s="128"/>
      <c r="AO40" s="131"/>
      <c r="AP40" s="130">
        <v>11.97</v>
      </c>
      <c r="AQ40" s="130">
        <v>11.5</v>
      </c>
      <c r="AR40" s="130">
        <v>7.98</v>
      </c>
      <c r="AS40" s="130">
        <v>3.54</v>
      </c>
      <c r="AT40" s="130">
        <v>-5.94</v>
      </c>
      <c r="AU40" s="131"/>
      <c r="AV40" s="248"/>
      <c r="AW40" s="248"/>
      <c r="AX40" s="248"/>
      <c r="AY40" s="248"/>
      <c r="AZ40" s="248"/>
      <c r="BA40" s="131"/>
      <c r="BB40" s="324"/>
      <c r="BC40" s="324"/>
      <c r="BD40" s="324"/>
      <c r="BE40" s="324"/>
      <c r="BF40" s="135"/>
      <c r="BG40" s="324"/>
      <c r="BH40" s="324"/>
      <c r="BI40" s="324"/>
      <c r="BJ40" s="324"/>
      <c r="BK40" s="135"/>
      <c r="BL40" s="135"/>
      <c r="BM40" s="138"/>
    </row>
    <row r="41" spans="1:70" s="107" customFormat="1" x14ac:dyDescent="0.25">
      <c r="A41" s="117" t="s">
        <v>664</v>
      </c>
      <c r="B41" s="117"/>
      <c r="C41" s="728"/>
      <c r="D41" s="117"/>
      <c r="E41" s="117"/>
      <c r="F41" s="117"/>
      <c r="G41" s="117"/>
      <c r="H41" s="113"/>
      <c r="I41" s="112">
        <v>0.50129999999999997</v>
      </c>
      <c r="J41" s="112">
        <v>7.1800000000000003E-2</v>
      </c>
      <c r="K41" s="112">
        <v>2.097</v>
      </c>
      <c r="L41" s="112">
        <v>9.7750000000000004</v>
      </c>
      <c r="M41" s="112">
        <v>-3.0354000000000001</v>
      </c>
      <c r="N41" s="114">
        <v>5.67E-2</v>
      </c>
      <c r="O41" s="112">
        <v>1.8607</v>
      </c>
      <c r="P41" s="112">
        <v>13.0121</v>
      </c>
      <c r="Q41" s="112">
        <v>11.4123</v>
      </c>
      <c r="R41" s="112">
        <v>13.0543</v>
      </c>
      <c r="S41" s="112">
        <v>12.6571</v>
      </c>
      <c r="T41" s="112">
        <v>-3.1219000000000001</v>
      </c>
      <c r="U41" s="112">
        <v>1.7252000000000001</v>
      </c>
      <c r="V41" s="112">
        <v>-2.0785999999999998</v>
      </c>
      <c r="W41" s="112">
        <v>2.0712999999999999</v>
      </c>
      <c r="X41" s="112" t="s">
        <v>428</v>
      </c>
      <c r="Y41" s="113"/>
      <c r="Z41" s="110"/>
      <c r="AA41" s="110"/>
      <c r="AB41" s="110"/>
      <c r="AC41" s="110"/>
      <c r="AD41" s="110"/>
      <c r="AE41" s="110"/>
      <c r="AF41" s="110"/>
      <c r="AG41" s="110"/>
      <c r="AH41" s="110"/>
      <c r="AI41" s="110"/>
      <c r="AJ41" s="110"/>
      <c r="AK41" s="110"/>
      <c r="AL41" s="110"/>
      <c r="AM41" s="110"/>
      <c r="AN41" s="110"/>
      <c r="AO41" s="113"/>
      <c r="AP41" s="112">
        <v>12.78</v>
      </c>
      <c r="AQ41" s="112">
        <v>13.4</v>
      </c>
      <c r="AR41" s="112">
        <v>10.130000000000001</v>
      </c>
      <c r="AS41" s="112">
        <v>5.74</v>
      </c>
      <c r="AT41" s="112">
        <v>0.97</v>
      </c>
      <c r="AU41" s="113"/>
      <c r="AV41" s="249"/>
      <c r="AW41" s="249"/>
      <c r="AX41" s="249"/>
      <c r="AY41" s="249"/>
      <c r="AZ41" s="249"/>
      <c r="BA41" s="113"/>
      <c r="BB41" s="278"/>
      <c r="BC41" s="278"/>
      <c r="BD41" s="278"/>
      <c r="BE41" s="278"/>
      <c r="BF41" s="117"/>
      <c r="BG41" s="278"/>
      <c r="BH41" s="278"/>
      <c r="BI41" s="278"/>
      <c r="BJ41" s="278"/>
      <c r="BK41" s="117"/>
      <c r="BL41" s="117"/>
      <c r="BM41" s="139"/>
    </row>
    <row r="42" spans="1:70" s="107" customFormat="1" x14ac:dyDescent="0.25">
      <c r="A42" s="140" t="s">
        <v>665</v>
      </c>
      <c r="B42" s="140"/>
      <c r="C42" s="729"/>
      <c r="D42" s="140"/>
      <c r="E42" s="140"/>
      <c r="F42" s="140"/>
      <c r="G42" s="140"/>
      <c r="H42" s="141"/>
      <c r="I42" s="142">
        <v>0.50129999999999997</v>
      </c>
      <c r="J42" s="142">
        <v>0.20050000000000001</v>
      </c>
      <c r="K42" s="142">
        <v>2.3285</v>
      </c>
      <c r="L42" s="142">
        <v>10.141</v>
      </c>
      <c r="M42" s="142">
        <v>-2.5815000000000001</v>
      </c>
      <c r="N42" s="143">
        <v>1.0814999999999999</v>
      </c>
      <c r="O42" s="142">
        <v>2.8243999999999998</v>
      </c>
      <c r="P42" s="142">
        <v>14.093500000000001</v>
      </c>
      <c r="Q42" s="142">
        <v>12.5383</v>
      </c>
      <c r="R42" s="142">
        <v>14.297599999999999</v>
      </c>
      <c r="S42" s="142">
        <v>13.0169</v>
      </c>
      <c r="T42" s="142">
        <v>-2.6682999999999999</v>
      </c>
      <c r="U42" s="142">
        <v>2.3292999999999999</v>
      </c>
      <c r="V42" s="142">
        <v>-1.1672</v>
      </c>
      <c r="W42" s="142">
        <v>2.2685</v>
      </c>
      <c r="X42" s="142">
        <v>1.7775000000000001</v>
      </c>
      <c r="Y42" s="141"/>
      <c r="Z42" s="144"/>
      <c r="AA42" s="144"/>
      <c r="AB42" s="144"/>
      <c r="AC42" s="144"/>
      <c r="AD42" s="144"/>
      <c r="AE42" s="144"/>
      <c r="AF42" s="144"/>
      <c r="AG42" s="144"/>
      <c r="AH42" s="144"/>
      <c r="AI42" s="144"/>
      <c r="AJ42" s="144"/>
      <c r="AK42" s="144"/>
      <c r="AL42" s="144"/>
      <c r="AM42" s="144"/>
      <c r="AN42" s="144"/>
      <c r="AO42" s="141"/>
      <c r="AP42" s="142">
        <v>13.96</v>
      </c>
      <c r="AQ42" s="142">
        <v>14.58</v>
      </c>
      <c r="AR42" s="142">
        <v>11.24</v>
      </c>
      <c r="AS42" s="142">
        <v>6.78</v>
      </c>
      <c r="AT42" s="142">
        <v>1.92</v>
      </c>
      <c r="AU42" s="141"/>
      <c r="AV42" s="250"/>
      <c r="AW42" s="250"/>
      <c r="AX42" s="250"/>
      <c r="AY42" s="250"/>
      <c r="AZ42" s="250"/>
      <c r="BA42" s="122"/>
      <c r="BB42" s="325"/>
      <c r="BC42" s="325"/>
      <c r="BD42" s="325"/>
      <c r="BE42" s="325"/>
      <c r="BF42" s="140"/>
      <c r="BG42" s="325"/>
      <c r="BH42" s="325"/>
      <c r="BI42" s="325"/>
      <c r="BJ42" s="325"/>
      <c r="BK42" s="140"/>
      <c r="BL42" s="140"/>
      <c r="BM42" s="145"/>
    </row>
    <row r="46" spans="1:70" hidden="1" x14ac:dyDescent="0.25">
      <c r="A46" s="22" t="s">
        <v>179</v>
      </c>
    </row>
    <row r="47" spans="1:70" x14ac:dyDescent="0.25">
      <c r="A47" s="22" t="s">
        <v>10263</v>
      </c>
    </row>
    <row r="48" spans="1:70" x14ac:dyDescent="0.25">
      <c r="A48"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41304-3BFB-4CBA-ADF5-56129CB72E6B}">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488" t="s">
        <v>43</v>
      </c>
    </row>
    <row r="3" spans="1:70" ht="20.5" x14ac:dyDescent="0.45">
      <c r="A3" s="23" t="s">
        <v>134</v>
      </c>
    </row>
    <row r="4" spans="1:70" x14ac:dyDescent="0.25">
      <c r="A4" s="488" t="s">
        <v>425</v>
      </c>
    </row>
    <row r="5" spans="1:70" ht="33" x14ac:dyDescent="0.25">
      <c r="A5" s="1076" t="s">
        <v>135</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077"/>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078"/>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136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1987</v>
      </c>
      <c r="B8" s="365"/>
      <c r="C8" s="717">
        <v>38247</v>
      </c>
      <c r="D8" s="365"/>
      <c r="E8" s="329">
        <v>46959.1</v>
      </c>
      <c r="F8" s="365"/>
      <c r="G8" s="330">
        <v>383.26659999999998</v>
      </c>
      <c r="H8" s="366"/>
      <c r="I8" s="331" t="s">
        <v>430</v>
      </c>
      <c r="J8" s="331">
        <v>0.14330000000000001</v>
      </c>
      <c r="K8" s="331">
        <v>0.20910000000000001</v>
      </c>
      <c r="L8" s="331">
        <v>11.376099999999999</v>
      </c>
      <c r="M8" s="331">
        <v>0.1714</v>
      </c>
      <c r="N8" s="333">
        <v>9.8925999999999998</v>
      </c>
      <c r="O8" s="331">
        <v>9.2551000000000005</v>
      </c>
      <c r="P8" s="331">
        <v>16.3428</v>
      </c>
      <c r="Q8" s="331">
        <v>12.8795</v>
      </c>
      <c r="R8" s="331">
        <v>15.072800000000001</v>
      </c>
      <c r="S8" s="331">
        <v>13.9162</v>
      </c>
      <c r="T8" s="331">
        <v>0.56989999999999996</v>
      </c>
      <c r="U8" s="331">
        <v>8.4532000000000007</v>
      </c>
      <c r="V8" s="331">
        <v>7.2085999999999997</v>
      </c>
      <c r="W8" s="331">
        <v>-0.79530000000000001</v>
      </c>
      <c r="X8" s="331">
        <v>18.2254</v>
      </c>
      <c r="Y8" s="366"/>
      <c r="Z8" s="329" t="s">
        <v>430</v>
      </c>
      <c r="AA8" s="329">
        <v>16</v>
      </c>
      <c r="AB8" s="329">
        <v>17</v>
      </c>
      <c r="AC8" s="329">
        <v>6</v>
      </c>
      <c r="AD8" s="329">
        <v>3</v>
      </c>
      <c r="AE8" s="329">
        <v>1</v>
      </c>
      <c r="AF8" s="329">
        <v>1</v>
      </c>
      <c r="AG8" s="329">
        <v>6</v>
      </c>
      <c r="AH8" s="329">
        <v>6</v>
      </c>
      <c r="AI8" s="329">
        <v>2</v>
      </c>
      <c r="AJ8" s="329">
        <v>9</v>
      </c>
      <c r="AK8" s="329">
        <v>3</v>
      </c>
      <c r="AL8" s="329">
        <v>2</v>
      </c>
      <c r="AM8" s="329">
        <v>2</v>
      </c>
      <c r="AN8" s="329">
        <v>17</v>
      </c>
      <c r="AO8" s="365"/>
      <c r="AP8" s="331">
        <v>14.87</v>
      </c>
      <c r="AQ8" s="331">
        <v>15.34</v>
      </c>
      <c r="AR8" s="331">
        <v>13.4</v>
      </c>
      <c r="AS8" s="331">
        <v>12.27</v>
      </c>
      <c r="AT8" s="331">
        <v>8.6999999999999993</v>
      </c>
      <c r="AU8" s="334"/>
      <c r="AV8" s="329">
        <v>4</v>
      </c>
      <c r="AW8" s="329">
        <v>3</v>
      </c>
      <c r="AX8" s="329">
        <v>4</v>
      </c>
      <c r="AY8" s="329">
        <v>1</v>
      </c>
      <c r="AZ8" s="329">
        <v>3</v>
      </c>
      <c r="BA8" s="360"/>
      <c r="BB8" s="331">
        <v>11.072002369588599</v>
      </c>
      <c r="BC8" s="367">
        <v>0.73588079488524205</v>
      </c>
      <c r="BD8" s="367">
        <v>8.3070707612642694E-2</v>
      </c>
      <c r="BE8" s="367">
        <v>0.389889854242153</v>
      </c>
      <c r="BF8" s="365"/>
      <c r="BG8" s="331">
        <v>60.610599999999998</v>
      </c>
      <c r="BH8" s="331">
        <v>14.482100000000001</v>
      </c>
      <c r="BI8" s="331">
        <v>4.2497400000000001</v>
      </c>
      <c r="BJ8" s="331">
        <v>20.65756</v>
      </c>
      <c r="BK8" s="365"/>
      <c r="BL8" s="364" t="s">
        <v>1988</v>
      </c>
      <c r="BM8" s="364" t="s">
        <v>1989</v>
      </c>
      <c r="BN8" s="364" t="s">
        <v>1990</v>
      </c>
      <c r="BO8" s="364" t="s">
        <v>1991</v>
      </c>
      <c r="BP8" s="364" t="s">
        <v>1992</v>
      </c>
      <c r="BQ8" s="365"/>
      <c r="BR8" s="335" t="s">
        <v>450</v>
      </c>
    </row>
    <row r="9" spans="1:70" s="336" customFormat="1" x14ac:dyDescent="0.25">
      <c r="A9" s="337" t="s">
        <v>1993</v>
      </c>
      <c r="B9" s="369"/>
      <c r="C9" s="718">
        <v>38247</v>
      </c>
      <c r="D9" s="369"/>
      <c r="E9" s="338">
        <v>27143.1</v>
      </c>
      <c r="F9" s="369"/>
      <c r="G9" s="339">
        <v>230.04900000000001</v>
      </c>
      <c r="H9" s="370"/>
      <c r="I9" s="340">
        <v>0.77270000000000005</v>
      </c>
      <c r="J9" s="340">
        <v>1.3069999999999999</v>
      </c>
      <c r="K9" s="340">
        <v>4.1931000000000003</v>
      </c>
      <c r="L9" s="340">
        <v>7.5991</v>
      </c>
      <c r="M9" s="340">
        <v>-3.3138999999999998</v>
      </c>
      <c r="N9" s="342">
        <v>0.74360000000000004</v>
      </c>
      <c r="O9" s="340">
        <v>5.298</v>
      </c>
      <c r="P9" s="340">
        <v>17.331800000000001</v>
      </c>
      <c r="Q9" s="340">
        <v>18.839700000000001</v>
      </c>
      <c r="R9" s="340">
        <v>14.471299999999999</v>
      </c>
      <c r="S9" s="340">
        <v>10.3088</v>
      </c>
      <c r="T9" s="340">
        <v>-3.6415999999999999</v>
      </c>
      <c r="U9" s="340">
        <v>-0.55159999999999998</v>
      </c>
      <c r="V9" s="340">
        <v>-0.60319999999999996</v>
      </c>
      <c r="W9" s="340">
        <v>4.3125999999999998</v>
      </c>
      <c r="X9" s="340">
        <v>15.484500000000001</v>
      </c>
      <c r="Y9" s="370"/>
      <c r="Z9" s="338">
        <v>8</v>
      </c>
      <c r="AA9" s="338">
        <v>4</v>
      </c>
      <c r="AB9" s="338">
        <v>4</v>
      </c>
      <c r="AC9" s="338">
        <v>15</v>
      </c>
      <c r="AD9" s="338">
        <v>11</v>
      </c>
      <c r="AE9" s="338">
        <v>11</v>
      </c>
      <c r="AF9" s="338">
        <v>6</v>
      </c>
      <c r="AG9" s="338">
        <v>3</v>
      </c>
      <c r="AH9" s="338">
        <v>1</v>
      </c>
      <c r="AI9" s="338">
        <v>4</v>
      </c>
      <c r="AJ9" s="338">
        <v>14</v>
      </c>
      <c r="AK9" s="338">
        <v>12</v>
      </c>
      <c r="AL9" s="338">
        <v>12</v>
      </c>
      <c r="AM9" s="338">
        <v>11</v>
      </c>
      <c r="AN9" s="338">
        <v>4</v>
      </c>
      <c r="AO9" s="369"/>
      <c r="AP9" s="340">
        <v>16.100000000000001</v>
      </c>
      <c r="AQ9" s="340">
        <v>19.03</v>
      </c>
      <c r="AR9" s="340">
        <v>15.3</v>
      </c>
      <c r="AS9" s="340">
        <v>8.77</v>
      </c>
      <c r="AT9" s="340">
        <v>-1.29</v>
      </c>
      <c r="AU9" s="343"/>
      <c r="AV9" s="338">
        <v>2</v>
      </c>
      <c r="AW9" s="338">
        <v>1</v>
      </c>
      <c r="AX9" s="338">
        <v>3</v>
      </c>
      <c r="AY9" s="338">
        <v>5</v>
      </c>
      <c r="AZ9" s="338">
        <v>13</v>
      </c>
      <c r="BA9" s="361"/>
      <c r="BB9" s="340">
        <v>12.0184449965141</v>
      </c>
      <c r="BC9" s="371">
        <v>0.864223124647715</v>
      </c>
      <c r="BD9" s="371">
        <v>8.3455789197794006E-2</v>
      </c>
      <c r="BE9" s="371">
        <v>0.327157424881236</v>
      </c>
      <c r="BF9" s="369"/>
      <c r="BG9" s="340">
        <v>74.154499999999999</v>
      </c>
      <c r="BH9" s="340">
        <v>5.9039299999999999</v>
      </c>
      <c r="BI9" s="340">
        <v>10.5608</v>
      </c>
      <c r="BJ9" s="340">
        <v>9.3807700000000001</v>
      </c>
      <c r="BK9" s="369"/>
      <c r="BL9" s="368" t="s">
        <v>1994</v>
      </c>
      <c r="BM9" s="368" t="s">
        <v>1995</v>
      </c>
      <c r="BN9" s="368" t="s">
        <v>1996</v>
      </c>
      <c r="BO9" s="368" t="s">
        <v>1997</v>
      </c>
      <c r="BP9" s="368" t="s">
        <v>1998</v>
      </c>
      <c r="BQ9" s="369"/>
      <c r="BR9" s="344" t="s">
        <v>518</v>
      </c>
    </row>
    <row r="10" spans="1:70" s="355" customFormat="1" x14ac:dyDescent="0.25">
      <c r="A10" s="345" t="s">
        <v>1999</v>
      </c>
      <c r="B10" s="373"/>
      <c r="C10" s="719">
        <v>39961</v>
      </c>
      <c r="D10" s="373"/>
      <c r="E10" s="346">
        <v>16881.3</v>
      </c>
      <c r="F10" s="373"/>
      <c r="G10" s="347">
        <v>93.3</v>
      </c>
      <c r="H10" s="374"/>
      <c r="I10" s="348">
        <v>0.75590000000000002</v>
      </c>
      <c r="J10" s="348">
        <v>0.62549999999999994</v>
      </c>
      <c r="K10" s="348">
        <v>3.5171000000000001</v>
      </c>
      <c r="L10" s="348">
        <v>9.4685000000000006</v>
      </c>
      <c r="M10" s="348">
        <v>-4.8152999999999997</v>
      </c>
      <c r="N10" s="350">
        <v>2.4373999999999998</v>
      </c>
      <c r="O10" s="348">
        <v>6.72</v>
      </c>
      <c r="P10" s="348">
        <v>18.980599999999999</v>
      </c>
      <c r="Q10" s="348">
        <v>16.676600000000001</v>
      </c>
      <c r="R10" s="348">
        <v>15.052300000000001</v>
      </c>
      <c r="S10" s="348">
        <v>12.545199999999999</v>
      </c>
      <c r="T10" s="348">
        <v>-4.6597</v>
      </c>
      <c r="U10" s="348">
        <v>1.7225999999999999</v>
      </c>
      <c r="V10" s="348">
        <v>0.75590000000000002</v>
      </c>
      <c r="W10" s="348">
        <v>4.0250000000000004</v>
      </c>
      <c r="X10" s="348">
        <v>13.9641</v>
      </c>
      <c r="Y10" s="374"/>
      <c r="Z10" s="346">
        <v>9</v>
      </c>
      <c r="AA10" s="346">
        <v>6</v>
      </c>
      <c r="AB10" s="346">
        <v>8</v>
      </c>
      <c r="AC10" s="346">
        <v>11</v>
      </c>
      <c r="AD10" s="346">
        <v>13</v>
      </c>
      <c r="AE10" s="346">
        <v>4</v>
      </c>
      <c r="AF10" s="346">
        <v>3</v>
      </c>
      <c r="AG10" s="346">
        <v>2</v>
      </c>
      <c r="AH10" s="346">
        <v>2</v>
      </c>
      <c r="AI10" s="346">
        <v>3</v>
      </c>
      <c r="AJ10" s="346">
        <v>11</v>
      </c>
      <c r="AK10" s="346">
        <v>13</v>
      </c>
      <c r="AL10" s="346">
        <v>10</v>
      </c>
      <c r="AM10" s="346">
        <v>4</v>
      </c>
      <c r="AN10" s="346">
        <v>5</v>
      </c>
      <c r="AO10" s="373"/>
      <c r="AP10" s="348">
        <v>16.47</v>
      </c>
      <c r="AQ10" s="348">
        <v>18.440000000000001</v>
      </c>
      <c r="AR10" s="348">
        <v>15.45</v>
      </c>
      <c r="AS10" s="348">
        <v>10.42</v>
      </c>
      <c r="AT10" s="348">
        <v>0.54</v>
      </c>
      <c r="AU10" s="351"/>
      <c r="AV10" s="346">
        <v>1</v>
      </c>
      <c r="AW10" s="346">
        <v>2</v>
      </c>
      <c r="AX10" s="346">
        <v>1</v>
      </c>
      <c r="AY10" s="346">
        <v>3</v>
      </c>
      <c r="AZ10" s="346">
        <v>11</v>
      </c>
      <c r="BA10" s="362"/>
      <c r="BB10" s="348">
        <v>13.114587583151801</v>
      </c>
      <c r="BC10" s="375">
        <v>0.97480592495623297</v>
      </c>
      <c r="BD10" s="375">
        <v>8.7249270689416403E-2</v>
      </c>
      <c r="BE10" s="375">
        <v>0.41262281892956598</v>
      </c>
      <c r="BF10" s="373"/>
      <c r="BG10" s="348">
        <v>76.697400000000002</v>
      </c>
      <c r="BH10" s="348">
        <v>17.083200000000001</v>
      </c>
      <c r="BI10" s="348">
        <v>2.74003</v>
      </c>
      <c r="BJ10" s="348">
        <v>3.4793699999999999</v>
      </c>
      <c r="BK10" s="373"/>
      <c r="BL10" s="372" t="s">
        <v>2000</v>
      </c>
      <c r="BM10" s="372" t="s">
        <v>2001</v>
      </c>
      <c r="BN10" s="372" t="s">
        <v>2002</v>
      </c>
      <c r="BO10" s="372" t="s">
        <v>2003</v>
      </c>
      <c r="BP10" s="372" t="s">
        <v>2004</v>
      </c>
      <c r="BQ10" s="373"/>
      <c r="BR10" s="354" t="s">
        <v>518</v>
      </c>
    </row>
    <row r="11" spans="1:70" s="355" customFormat="1" x14ac:dyDescent="0.25">
      <c r="A11" s="345" t="s">
        <v>2005</v>
      </c>
      <c r="B11" s="373"/>
      <c r="C11" s="719">
        <v>39289</v>
      </c>
      <c r="D11" s="373"/>
      <c r="E11" s="346">
        <v>11410.7</v>
      </c>
      <c r="F11" s="373"/>
      <c r="G11" s="347">
        <v>101.0043</v>
      </c>
      <c r="H11" s="374"/>
      <c r="I11" s="348">
        <v>0.68300000000000005</v>
      </c>
      <c r="J11" s="348">
        <v>0.15659999999999999</v>
      </c>
      <c r="K11" s="348">
        <v>1.3436999999999999</v>
      </c>
      <c r="L11" s="348">
        <v>4.8333000000000004</v>
      </c>
      <c r="M11" s="348">
        <v>-8.8039000000000005</v>
      </c>
      <c r="N11" s="350">
        <v>-5.5476999999999999</v>
      </c>
      <c r="O11" s="348">
        <v>-1.3348</v>
      </c>
      <c r="P11" s="348">
        <v>10.7689</v>
      </c>
      <c r="Q11" s="348">
        <v>11.6935</v>
      </c>
      <c r="R11" s="348">
        <v>13.245100000000001</v>
      </c>
      <c r="S11" s="348">
        <v>7.5368000000000004</v>
      </c>
      <c r="T11" s="348">
        <v>-8.5533000000000001</v>
      </c>
      <c r="U11" s="348">
        <v>-5.7073999999999998</v>
      </c>
      <c r="V11" s="348">
        <v>-7.1779000000000002</v>
      </c>
      <c r="W11" s="348">
        <v>2.4224000000000001</v>
      </c>
      <c r="X11" s="348">
        <v>12.9969</v>
      </c>
      <c r="Y11" s="374"/>
      <c r="Z11" s="346">
        <v>10</v>
      </c>
      <c r="AA11" s="346">
        <v>15</v>
      </c>
      <c r="AB11" s="346">
        <v>15</v>
      </c>
      <c r="AC11" s="346">
        <v>17</v>
      </c>
      <c r="AD11" s="346">
        <v>17</v>
      </c>
      <c r="AE11" s="346">
        <v>16</v>
      </c>
      <c r="AF11" s="346">
        <v>17</v>
      </c>
      <c r="AG11" s="346">
        <v>14</v>
      </c>
      <c r="AH11" s="346">
        <v>12</v>
      </c>
      <c r="AI11" s="346">
        <v>6</v>
      </c>
      <c r="AJ11" s="346">
        <v>17</v>
      </c>
      <c r="AK11" s="346">
        <v>17</v>
      </c>
      <c r="AL11" s="346">
        <v>17</v>
      </c>
      <c r="AM11" s="346">
        <v>16</v>
      </c>
      <c r="AN11" s="346">
        <v>14</v>
      </c>
      <c r="AO11" s="373"/>
      <c r="AP11" s="348">
        <v>12.93</v>
      </c>
      <c r="AQ11" s="348">
        <v>13.26</v>
      </c>
      <c r="AR11" s="348">
        <v>8.3800000000000008</v>
      </c>
      <c r="AS11" s="348">
        <v>1.75</v>
      </c>
      <c r="AT11" s="348">
        <v>-9.6</v>
      </c>
      <c r="AU11" s="351"/>
      <c r="AV11" s="346">
        <v>6</v>
      </c>
      <c r="AW11" s="346">
        <v>10</v>
      </c>
      <c r="AX11" s="346">
        <v>13</v>
      </c>
      <c r="AY11" s="346">
        <v>15</v>
      </c>
      <c r="AZ11" s="346">
        <v>17</v>
      </c>
      <c r="BA11" s="362"/>
      <c r="BB11" s="348">
        <v>12.231009560581301</v>
      </c>
      <c r="BC11" s="375">
        <v>0.89934725190776399</v>
      </c>
      <c r="BD11" s="375">
        <v>4.5143940654221199E-2</v>
      </c>
      <c r="BE11" s="375">
        <v>-7.6579355563254597E-2</v>
      </c>
      <c r="BF11" s="373"/>
      <c r="BG11" s="348">
        <v>77.105900000000005</v>
      </c>
      <c r="BH11" s="348">
        <v>9.7098399999999998</v>
      </c>
      <c r="BI11" s="348">
        <v>8.2874599999999994</v>
      </c>
      <c r="BJ11" s="348">
        <v>4.8967999999999998</v>
      </c>
      <c r="BK11" s="373"/>
      <c r="BL11" s="372" t="s">
        <v>2006</v>
      </c>
      <c r="BM11" s="372" t="s">
        <v>2007</v>
      </c>
      <c r="BN11" s="372" t="s">
        <v>2008</v>
      </c>
      <c r="BO11" s="372" t="s">
        <v>2009</v>
      </c>
      <c r="BP11" s="372" t="s">
        <v>2010</v>
      </c>
      <c r="BQ11" s="373"/>
      <c r="BR11" s="354" t="s">
        <v>518</v>
      </c>
    </row>
    <row r="12" spans="1:70" s="355" customFormat="1" x14ac:dyDescent="0.25">
      <c r="A12" s="345" t="s">
        <v>2011</v>
      </c>
      <c r="B12" s="373"/>
      <c r="C12" s="719">
        <v>41089</v>
      </c>
      <c r="D12" s="373"/>
      <c r="E12" s="346">
        <v>11132.1</v>
      </c>
      <c r="F12" s="373"/>
      <c r="G12" s="347">
        <v>53.68</v>
      </c>
      <c r="H12" s="374"/>
      <c r="I12" s="348">
        <v>0.56200000000000006</v>
      </c>
      <c r="J12" s="348">
        <v>1.1304000000000001</v>
      </c>
      <c r="K12" s="348">
        <v>4.6597999999999997</v>
      </c>
      <c r="L12" s="348">
        <v>11.1617</v>
      </c>
      <c r="M12" s="348">
        <v>-2.2755999999999998</v>
      </c>
      <c r="N12" s="350">
        <v>-2.7183999999999999</v>
      </c>
      <c r="O12" s="348">
        <v>1.7985</v>
      </c>
      <c r="P12" s="348">
        <v>9.2561</v>
      </c>
      <c r="Q12" s="348">
        <v>5.4827000000000004</v>
      </c>
      <c r="R12" s="348">
        <v>11.607699999999999</v>
      </c>
      <c r="S12" s="348">
        <v>14.3588</v>
      </c>
      <c r="T12" s="348">
        <v>-1.3416999999999999</v>
      </c>
      <c r="U12" s="348">
        <v>-0.88629999999999998</v>
      </c>
      <c r="V12" s="348">
        <v>-4.6706000000000003</v>
      </c>
      <c r="W12" s="348">
        <v>5.0694999999999997</v>
      </c>
      <c r="X12" s="348">
        <v>12.758699999999999</v>
      </c>
      <c r="Y12" s="374"/>
      <c r="Z12" s="346">
        <v>12</v>
      </c>
      <c r="AA12" s="346">
        <v>5</v>
      </c>
      <c r="AB12" s="346">
        <v>3</v>
      </c>
      <c r="AC12" s="346">
        <v>7</v>
      </c>
      <c r="AD12" s="346">
        <v>10</v>
      </c>
      <c r="AE12" s="346">
        <v>15</v>
      </c>
      <c r="AF12" s="346">
        <v>13</v>
      </c>
      <c r="AG12" s="346">
        <v>15</v>
      </c>
      <c r="AH12" s="346">
        <v>15</v>
      </c>
      <c r="AI12" s="346">
        <v>10</v>
      </c>
      <c r="AJ12" s="346">
        <v>7</v>
      </c>
      <c r="AK12" s="346">
        <v>9</v>
      </c>
      <c r="AL12" s="346">
        <v>13</v>
      </c>
      <c r="AM12" s="346">
        <v>15</v>
      </c>
      <c r="AN12" s="346">
        <v>3</v>
      </c>
      <c r="AO12" s="373"/>
      <c r="AP12" s="348">
        <v>9.35</v>
      </c>
      <c r="AQ12" s="348">
        <v>8.26</v>
      </c>
      <c r="AR12" s="348">
        <v>6.22</v>
      </c>
      <c r="AS12" s="348">
        <v>4.4000000000000004</v>
      </c>
      <c r="AT12" s="348">
        <v>0.48</v>
      </c>
      <c r="AU12" s="351"/>
      <c r="AV12" s="346">
        <v>10</v>
      </c>
      <c r="AW12" s="346">
        <v>12</v>
      </c>
      <c r="AX12" s="346">
        <v>14</v>
      </c>
      <c r="AY12" s="346">
        <v>13</v>
      </c>
      <c r="AZ12" s="346">
        <v>12</v>
      </c>
      <c r="BA12" s="362"/>
      <c r="BB12" s="348">
        <v>13.380129180349201</v>
      </c>
      <c r="BC12" s="375">
        <v>0.93833442825382096</v>
      </c>
      <c r="BD12" s="375">
        <v>3.3540741725359799E-2</v>
      </c>
      <c r="BE12" s="375">
        <v>-0.28502944819985199</v>
      </c>
      <c r="BF12" s="373"/>
      <c r="BG12" s="348">
        <v>75.195099999999996</v>
      </c>
      <c r="BH12" s="348">
        <v>12.275700000000001</v>
      </c>
      <c r="BI12" s="348">
        <v>1.48038</v>
      </c>
      <c r="BJ12" s="348">
        <v>11.048819999999999</v>
      </c>
      <c r="BK12" s="373"/>
      <c r="BL12" s="372" t="s">
        <v>2012</v>
      </c>
      <c r="BM12" s="372" t="s">
        <v>2013</v>
      </c>
      <c r="BN12" s="372" t="s">
        <v>439</v>
      </c>
      <c r="BO12" s="372" t="s">
        <v>2014</v>
      </c>
      <c r="BP12" s="372" t="s">
        <v>2015</v>
      </c>
      <c r="BQ12" s="373"/>
      <c r="BR12" s="354" t="s">
        <v>1488</v>
      </c>
    </row>
    <row r="13" spans="1:70" s="355" customFormat="1" x14ac:dyDescent="0.25">
      <c r="A13" s="345" t="s">
        <v>2016</v>
      </c>
      <c r="B13" s="373"/>
      <c r="C13" s="719">
        <v>39077</v>
      </c>
      <c r="D13" s="373"/>
      <c r="E13" s="346">
        <v>8541.86</v>
      </c>
      <c r="F13" s="373"/>
      <c r="G13" s="347">
        <v>122.7512</v>
      </c>
      <c r="H13" s="374"/>
      <c r="I13" s="348">
        <v>0.62439999999999996</v>
      </c>
      <c r="J13" s="348">
        <v>-5.3199999999999997E-2</v>
      </c>
      <c r="K13" s="348">
        <v>2.4441999999999999</v>
      </c>
      <c r="L13" s="348">
        <v>10.8423</v>
      </c>
      <c r="M13" s="348">
        <v>-1.1914</v>
      </c>
      <c r="N13" s="350">
        <v>1.1802999999999999</v>
      </c>
      <c r="O13" s="348">
        <v>2.7679999999999998</v>
      </c>
      <c r="P13" s="348">
        <v>13.371</v>
      </c>
      <c r="Q13" s="348">
        <v>12.389099999999999</v>
      </c>
      <c r="R13" s="348">
        <v>13.7684</v>
      </c>
      <c r="S13" s="348">
        <v>14.5108</v>
      </c>
      <c r="T13" s="348">
        <v>-1.3191999999999999</v>
      </c>
      <c r="U13" s="348">
        <v>3.0735000000000001</v>
      </c>
      <c r="V13" s="348">
        <v>-0.34250000000000003</v>
      </c>
      <c r="W13" s="348">
        <v>2.6808999999999998</v>
      </c>
      <c r="X13" s="348">
        <v>13.717599999999999</v>
      </c>
      <c r="Y13" s="374"/>
      <c r="Z13" s="346">
        <v>11</v>
      </c>
      <c r="AA13" s="346">
        <v>17</v>
      </c>
      <c r="AB13" s="346">
        <v>12</v>
      </c>
      <c r="AC13" s="346">
        <v>9</v>
      </c>
      <c r="AD13" s="346">
        <v>8</v>
      </c>
      <c r="AE13" s="346">
        <v>10</v>
      </c>
      <c r="AF13" s="346">
        <v>11</v>
      </c>
      <c r="AG13" s="346">
        <v>10</v>
      </c>
      <c r="AH13" s="346">
        <v>9</v>
      </c>
      <c r="AI13" s="346">
        <v>5</v>
      </c>
      <c r="AJ13" s="346">
        <v>6</v>
      </c>
      <c r="AK13" s="346">
        <v>8</v>
      </c>
      <c r="AL13" s="346">
        <v>7</v>
      </c>
      <c r="AM13" s="346">
        <v>10</v>
      </c>
      <c r="AN13" s="346">
        <v>12</v>
      </c>
      <c r="AO13" s="373"/>
      <c r="AP13" s="348">
        <v>13.7</v>
      </c>
      <c r="AQ13" s="348">
        <v>14.82</v>
      </c>
      <c r="AR13" s="348">
        <v>10.7</v>
      </c>
      <c r="AS13" s="348">
        <v>6.82</v>
      </c>
      <c r="AT13" s="348">
        <v>3.39</v>
      </c>
      <c r="AU13" s="351"/>
      <c r="AV13" s="346">
        <v>5</v>
      </c>
      <c r="AW13" s="346">
        <v>5</v>
      </c>
      <c r="AX13" s="346">
        <v>12</v>
      </c>
      <c r="AY13" s="346">
        <v>10</v>
      </c>
      <c r="AZ13" s="346">
        <v>7</v>
      </c>
      <c r="BA13" s="362"/>
      <c r="BB13" s="348">
        <v>13.1801262683591</v>
      </c>
      <c r="BC13" s="375">
        <v>0.96004158895655201</v>
      </c>
      <c r="BD13" s="375">
        <v>5.4834564296076499E-2</v>
      </c>
      <c r="BE13" s="375">
        <v>2.1920888483126801E-3</v>
      </c>
      <c r="BF13" s="373"/>
      <c r="BG13" s="348">
        <v>65.272499999999994</v>
      </c>
      <c r="BH13" s="348">
        <v>17.804500000000001</v>
      </c>
      <c r="BI13" s="348">
        <v>13.8622</v>
      </c>
      <c r="BJ13" s="348">
        <v>3.0608</v>
      </c>
      <c r="BK13" s="373"/>
      <c r="BL13" s="372" t="s">
        <v>2017</v>
      </c>
      <c r="BM13" s="372" t="s">
        <v>2018</v>
      </c>
      <c r="BN13" s="372" t="s">
        <v>2019</v>
      </c>
      <c r="BO13" s="372" t="s">
        <v>2020</v>
      </c>
      <c r="BP13" s="372" t="s">
        <v>2021</v>
      </c>
      <c r="BQ13" s="373"/>
      <c r="BR13" s="354" t="s">
        <v>436</v>
      </c>
    </row>
    <row r="14" spans="1:70" s="355" customFormat="1" x14ac:dyDescent="0.25">
      <c r="A14" s="345" t="s">
        <v>2022</v>
      </c>
      <c r="B14" s="373"/>
      <c r="C14" s="719">
        <v>38649</v>
      </c>
      <c r="D14" s="373"/>
      <c r="E14" s="346">
        <v>7844.74</v>
      </c>
      <c r="F14" s="373"/>
      <c r="G14" s="347">
        <v>144.27279999999999</v>
      </c>
      <c r="H14" s="374"/>
      <c r="I14" s="348">
        <v>1.0935999999999999</v>
      </c>
      <c r="J14" s="348">
        <v>0.44119999999999998</v>
      </c>
      <c r="K14" s="348">
        <v>2.5247000000000002</v>
      </c>
      <c r="L14" s="348">
        <v>8.2749000000000006</v>
      </c>
      <c r="M14" s="348">
        <v>-3.4538000000000002</v>
      </c>
      <c r="N14" s="350">
        <v>1.3729</v>
      </c>
      <c r="O14" s="348">
        <v>5.0057</v>
      </c>
      <c r="P14" s="348">
        <v>14.6623</v>
      </c>
      <c r="Q14" s="348">
        <v>11.840999999999999</v>
      </c>
      <c r="R14" s="348">
        <v>12.785600000000001</v>
      </c>
      <c r="S14" s="348">
        <v>11.0807</v>
      </c>
      <c r="T14" s="348">
        <v>-3.2841</v>
      </c>
      <c r="U14" s="348">
        <v>4.4184999999999999</v>
      </c>
      <c r="V14" s="348">
        <v>-0.31359999999999999</v>
      </c>
      <c r="W14" s="348">
        <v>2.4863</v>
      </c>
      <c r="X14" s="348">
        <v>13.777100000000001</v>
      </c>
      <c r="Y14" s="374"/>
      <c r="Z14" s="346">
        <v>1</v>
      </c>
      <c r="AA14" s="346">
        <v>12</v>
      </c>
      <c r="AB14" s="346">
        <v>11</v>
      </c>
      <c r="AC14" s="346">
        <v>12</v>
      </c>
      <c r="AD14" s="346">
        <v>12</v>
      </c>
      <c r="AE14" s="346">
        <v>9</v>
      </c>
      <c r="AF14" s="346">
        <v>7</v>
      </c>
      <c r="AG14" s="346">
        <v>9</v>
      </c>
      <c r="AH14" s="346">
        <v>11</v>
      </c>
      <c r="AI14" s="346">
        <v>8</v>
      </c>
      <c r="AJ14" s="346">
        <v>12</v>
      </c>
      <c r="AK14" s="346">
        <v>11</v>
      </c>
      <c r="AL14" s="346">
        <v>4</v>
      </c>
      <c r="AM14" s="346">
        <v>9</v>
      </c>
      <c r="AN14" s="346">
        <v>13</v>
      </c>
      <c r="AO14" s="373"/>
      <c r="AP14" s="348">
        <v>12.82</v>
      </c>
      <c r="AQ14" s="348">
        <v>13.63</v>
      </c>
      <c r="AR14" s="348">
        <v>11.23</v>
      </c>
      <c r="AS14" s="348">
        <v>7.72</v>
      </c>
      <c r="AT14" s="348">
        <v>1.93</v>
      </c>
      <c r="AU14" s="351"/>
      <c r="AV14" s="346">
        <v>7</v>
      </c>
      <c r="AW14" s="346">
        <v>9</v>
      </c>
      <c r="AX14" s="346">
        <v>9</v>
      </c>
      <c r="AY14" s="346">
        <v>8</v>
      </c>
      <c r="AZ14" s="346">
        <v>10</v>
      </c>
      <c r="BA14" s="362"/>
      <c r="BB14" s="348">
        <v>11.9685181611241</v>
      </c>
      <c r="BC14" s="375">
        <v>0.883544061596367</v>
      </c>
      <c r="BD14" s="375">
        <v>6.6390146641923498E-2</v>
      </c>
      <c r="BE14" s="375">
        <v>0.10363066969195101</v>
      </c>
      <c r="BF14" s="373"/>
      <c r="BG14" s="348">
        <v>72.402900000000002</v>
      </c>
      <c r="BH14" s="348">
        <v>19.230599999999999</v>
      </c>
      <c r="BI14" s="348">
        <v>3.0322100000000001</v>
      </c>
      <c r="BJ14" s="348">
        <v>5.3342900000000002</v>
      </c>
      <c r="BK14" s="373"/>
      <c r="BL14" s="372" t="s">
        <v>2023</v>
      </c>
      <c r="BM14" s="372" t="s">
        <v>2024</v>
      </c>
      <c r="BN14" s="372" t="s">
        <v>2025</v>
      </c>
      <c r="BO14" s="372" t="s">
        <v>2026</v>
      </c>
      <c r="BP14" s="372" t="s">
        <v>2027</v>
      </c>
      <c r="BQ14" s="373"/>
      <c r="BR14" s="354" t="s">
        <v>476</v>
      </c>
    </row>
    <row r="15" spans="1:70" s="355" customFormat="1" x14ac:dyDescent="0.25">
      <c r="A15" s="345" t="s">
        <v>2028</v>
      </c>
      <c r="B15" s="373"/>
      <c r="C15" s="719">
        <v>41942</v>
      </c>
      <c r="D15" s="373"/>
      <c r="E15" s="346">
        <v>6650.15</v>
      </c>
      <c r="F15" s="373"/>
      <c r="G15" s="347">
        <v>47.504100000000001</v>
      </c>
      <c r="H15" s="374"/>
      <c r="I15" s="348">
        <v>0.37309999999999999</v>
      </c>
      <c r="J15" s="348">
        <v>0.53480000000000005</v>
      </c>
      <c r="K15" s="348">
        <v>3.6648000000000001</v>
      </c>
      <c r="L15" s="348">
        <v>12.188000000000001</v>
      </c>
      <c r="M15" s="348">
        <v>-0.1799</v>
      </c>
      <c r="N15" s="350">
        <v>1.9400999999999999</v>
      </c>
      <c r="O15" s="348">
        <v>1.2886</v>
      </c>
      <c r="P15" s="348">
        <v>12.818099999999999</v>
      </c>
      <c r="Q15" s="348">
        <v>12.6838</v>
      </c>
      <c r="R15" s="348">
        <v>15.849600000000001</v>
      </c>
      <c r="S15" s="348">
        <v>14.8729</v>
      </c>
      <c r="T15" s="348">
        <v>2.3599999999999999E-2</v>
      </c>
      <c r="U15" s="348">
        <v>3.3378999999999999</v>
      </c>
      <c r="V15" s="348">
        <v>-0.1757</v>
      </c>
      <c r="W15" s="348">
        <v>3.1309999999999998</v>
      </c>
      <c r="X15" s="348">
        <v>14.3012</v>
      </c>
      <c r="Y15" s="374"/>
      <c r="Z15" s="346">
        <v>15</v>
      </c>
      <c r="AA15" s="346">
        <v>10</v>
      </c>
      <c r="AB15" s="346">
        <v>7</v>
      </c>
      <c r="AC15" s="346">
        <v>4</v>
      </c>
      <c r="AD15" s="346">
        <v>4</v>
      </c>
      <c r="AE15" s="346">
        <v>5</v>
      </c>
      <c r="AF15" s="346">
        <v>15</v>
      </c>
      <c r="AG15" s="346">
        <v>12</v>
      </c>
      <c r="AH15" s="346">
        <v>7</v>
      </c>
      <c r="AI15" s="346">
        <v>1</v>
      </c>
      <c r="AJ15" s="346">
        <v>4</v>
      </c>
      <c r="AK15" s="346">
        <v>5</v>
      </c>
      <c r="AL15" s="346">
        <v>6</v>
      </c>
      <c r="AM15" s="346">
        <v>7</v>
      </c>
      <c r="AN15" s="346">
        <v>10</v>
      </c>
      <c r="AO15" s="373"/>
      <c r="AP15" s="348">
        <v>15.17</v>
      </c>
      <c r="AQ15" s="348">
        <v>14.63</v>
      </c>
      <c r="AR15" s="348">
        <v>10.83</v>
      </c>
      <c r="AS15" s="348">
        <v>6.18</v>
      </c>
      <c r="AT15" s="348">
        <v>5.16</v>
      </c>
      <c r="AU15" s="351"/>
      <c r="AV15" s="346">
        <v>3</v>
      </c>
      <c r="AW15" s="346">
        <v>6</v>
      </c>
      <c r="AX15" s="346">
        <v>10</v>
      </c>
      <c r="AY15" s="346">
        <v>11</v>
      </c>
      <c r="AZ15" s="346">
        <v>5</v>
      </c>
      <c r="BA15" s="362"/>
      <c r="BB15" s="348">
        <v>12.9123347945776</v>
      </c>
      <c r="BC15" s="375">
        <v>0.95906683984580199</v>
      </c>
      <c r="BD15" s="375">
        <v>5.4633556524724E-2</v>
      </c>
      <c r="BE15" s="375">
        <v>-1.43560468360555E-2</v>
      </c>
      <c r="BF15" s="373"/>
      <c r="BG15" s="348">
        <v>63.4572</v>
      </c>
      <c r="BH15" s="348">
        <v>19.995899999999999</v>
      </c>
      <c r="BI15" s="348">
        <v>14.989800000000001</v>
      </c>
      <c r="BJ15" s="348">
        <v>1.5570999999999999</v>
      </c>
      <c r="BK15" s="373"/>
      <c r="BL15" s="372" t="s">
        <v>2029</v>
      </c>
      <c r="BM15" s="372" t="s">
        <v>2030</v>
      </c>
      <c r="BN15" s="372" t="s">
        <v>2031</v>
      </c>
      <c r="BO15" s="372" t="s">
        <v>2032</v>
      </c>
      <c r="BP15" s="372" t="s">
        <v>1377</v>
      </c>
      <c r="BQ15" s="373"/>
      <c r="BR15" s="354" t="s">
        <v>554</v>
      </c>
    </row>
    <row r="16" spans="1:70" s="355" customFormat="1" x14ac:dyDescent="0.25">
      <c r="A16" s="345" t="s">
        <v>2033</v>
      </c>
      <c r="B16" s="373"/>
      <c r="C16" s="719">
        <v>43599</v>
      </c>
      <c r="D16" s="373"/>
      <c r="E16" s="346">
        <v>6581.59</v>
      </c>
      <c r="F16" s="373"/>
      <c r="G16" s="347">
        <v>24.042000000000002</v>
      </c>
      <c r="H16" s="374"/>
      <c r="I16" s="348">
        <v>0.53949999999999998</v>
      </c>
      <c r="J16" s="348">
        <v>0.60680000000000001</v>
      </c>
      <c r="K16" s="348">
        <v>3.1757</v>
      </c>
      <c r="L16" s="348">
        <v>12.141400000000001</v>
      </c>
      <c r="M16" s="348">
        <v>-7.9414999999999996</v>
      </c>
      <c r="N16" s="350">
        <v>-5.5694999999999997</v>
      </c>
      <c r="O16" s="348">
        <v>1.4124000000000001</v>
      </c>
      <c r="P16" s="348">
        <v>7.4911000000000003</v>
      </c>
      <c r="Q16" s="348">
        <v>6.8440000000000003</v>
      </c>
      <c r="R16" s="348" t="s">
        <v>430</v>
      </c>
      <c r="S16" s="348">
        <v>15.276199999999999</v>
      </c>
      <c r="T16" s="348">
        <v>-7.5734000000000004</v>
      </c>
      <c r="U16" s="348">
        <v>-5.1261000000000001</v>
      </c>
      <c r="V16" s="348">
        <v>-7.3954000000000004</v>
      </c>
      <c r="W16" s="348">
        <v>3.1844999999999999</v>
      </c>
      <c r="X16" s="348">
        <v>13.1159</v>
      </c>
      <c r="Y16" s="374"/>
      <c r="Z16" s="346">
        <v>13</v>
      </c>
      <c r="AA16" s="346">
        <v>7</v>
      </c>
      <c r="AB16" s="346">
        <v>9</v>
      </c>
      <c r="AC16" s="346">
        <v>5</v>
      </c>
      <c r="AD16" s="346">
        <v>16</v>
      </c>
      <c r="AE16" s="346">
        <v>17</v>
      </c>
      <c r="AF16" s="346">
        <v>14</v>
      </c>
      <c r="AG16" s="346">
        <v>16</v>
      </c>
      <c r="AH16" s="346">
        <v>14</v>
      </c>
      <c r="AI16" s="346" t="s">
        <v>430</v>
      </c>
      <c r="AJ16" s="346">
        <v>3</v>
      </c>
      <c r="AK16" s="346">
        <v>16</v>
      </c>
      <c r="AL16" s="346">
        <v>16</v>
      </c>
      <c r="AM16" s="346">
        <v>17</v>
      </c>
      <c r="AN16" s="346">
        <v>9</v>
      </c>
      <c r="AO16" s="373"/>
      <c r="AP16" s="348" t="s">
        <v>430</v>
      </c>
      <c r="AQ16" s="348">
        <v>9.4</v>
      </c>
      <c r="AR16" s="348">
        <v>5.08</v>
      </c>
      <c r="AS16" s="348">
        <v>1.71</v>
      </c>
      <c r="AT16" s="348">
        <v>-5.32</v>
      </c>
      <c r="AU16" s="351"/>
      <c r="AV16" s="346" t="s">
        <v>430</v>
      </c>
      <c r="AW16" s="346">
        <v>11</v>
      </c>
      <c r="AX16" s="346">
        <v>15</v>
      </c>
      <c r="AY16" s="346">
        <v>16</v>
      </c>
      <c r="AZ16" s="346">
        <v>16</v>
      </c>
      <c r="BA16" s="362"/>
      <c r="BB16" s="348">
        <v>13.7130017808738</v>
      </c>
      <c r="BC16" s="375">
        <v>0.96476025351898498</v>
      </c>
      <c r="BD16" s="375">
        <v>2.0925903768321898E-2</v>
      </c>
      <c r="BE16" s="375">
        <v>-0.46751782881196502</v>
      </c>
      <c r="BF16" s="373"/>
      <c r="BG16" s="348">
        <v>49.8748</v>
      </c>
      <c r="BH16" s="348">
        <v>13.527900000000001</v>
      </c>
      <c r="BI16" s="348">
        <v>31.865100000000002</v>
      </c>
      <c r="BJ16" s="348">
        <v>4.7321999999999997</v>
      </c>
      <c r="BK16" s="373"/>
      <c r="BL16" s="372" t="s">
        <v>2034</v>
      </c>
      <c r="BM16" s="372" t="s">
        <v>2035</v>
      </c>
      <c r="BN16" s="372" t="s">
        <v>1005</v>
      </c>
      <c r="BO16" s="372" t="s">
        <v>2036</v>
      </c>
      <c r="BP16" s="372" t="s">
        <v>2037</v>
      </c>
      <c r="BQ16" s="373"/>
      <c r="BR16" s="354" t="s">
        <v>443</v>
      </c>
    </row>
    <row r="17" spans="1:70" s="355" customFormat="1" x14ac:dyDescent="0.25">
      <c r="A17" s="345" t="s">
        <v>2038</v>
      </c>
      <c r="B17" s="373"/>
      <c r="C17" s="719">
        <v>44103</v>
      </c>
      <c r="D17" s="373"/>
      <c r="E17" s="346">
        <v>5603.6</v>
      </c>
      <c r="F17" s="373"/>
      <c r="G17" s="347">
        <v>27.9</v>
      </c>
      <c r="H17" s="374"/>
      <c r="I17" s="348">
        <v>0.97719999999999996</v>
      </c>
      <c r="J17" s="348">
        <v>1.4544999999999999</v>
      </c>
      <c r="K17" s="348">
        <v>6.2451999999999996</v>
      </c>
      <c r="L17" s="348">
        <v>19.0273</v>
      </c>
      <c r="M17" s="348">
        <v>3.6019000000000001</v>
      </c>
      <c r="N17" s="350">
        <v>-1.3436999999999999</v>
      </c>
      <c r="O17" s="348">
        <v>3.5495999999999999</v>
      </c>
      <c r="P17" s="348">
        <v>21.8628</v>
      </c>
      <c r="Q17" s="348">
        <v>15.667899999999999</v>
      </c>
      <c r="R17" s="348" t="s">
        <v>430</v>
      </c>
      <c r="S17" s="348">
        <v>21.9406</v>
      </c>
      <c r="T17" s="348">
        <v>4.1821999999999999</v>
      </c>
      <c r="U17" s="348">
        <v>1.5284</v>
      </c>
      <c r="V17" s="348">
        <v>-3.2258</v>
      </c>
      <c r="W17" s="348">
        <v>5.7218999999999998</v>
      </c>
      <c r="X17" s="348">
        <v>19.5838</v>
      </c>
      <c r="Y17" s="374"/>
      <c r="Z17" s="346">
        <v>3</v>
      </c>
      <c r="AA17" s="346">
        <v>3</v>
      </c>
      <c r="AB17" s="346">
        <v>1</v>
      </c>
      <c r="AC17" s="346">
        <v>1</v>
      </c>
      <c r="AD17" s="346">
        <v>2</v>
      </c>
      <c r="AE17" s="346">
        <v>12</v>
      </c>
      <c r="AF17" s="346">
        <v>10</v>
      </c>
      <c r="AG17" s="346">
        <v>1</v>
      </c>
      <c r="AH17" s="346">
        <v>3</v>
      </c>
      <c r="AI17" s="346" t="s">
        <v>430</v>
      </c>
      <c r="AJ17" s="346">
        <v>1</v>
      </c>
      <c r="AK17" s="346">
        <v>2</v>
      </c>
      <c r="AL17" s="346">
        <v>11</v>
      </c>
      <c r="AM17" s="346">
        <v>12</v>
      </c>
      <c r="AN17" s="346">
        <v>2</v>
      </c>
      <c r="AO17" s="373"/>
      <c r="AP17" s="348" t="s">
        <v>430</v>
      </c>
      <c r="AQ17" s="348" t="s">
        <v>430</v>
      </c>
      <c r="AR17" s="348">
        <v>15.33</v>
      </c>
      <c r="AS17" s="348">
        <v>10.3</v>
      </c>
      <c r="AT17" s="348">
        <v>9.3000000000000007</v>
      </c>
      <c r="AU17" s="351"/>
      <c r="AV17" s="346" t="s">
        <v>430</v>
      </c>
      <c r="AW17" s="346" t="s">
        <v>430</v>
      </c>
      <c r="AX17" s="346">
        <v>2</v>
      </c>
      <c r="AY17" s="346">
        <v>4</v>
      </c>
      <c r="AZ17" s="346">
        <v>2</v>
      </c>
      <c r="BA17" s="362"/>
      <c r="BB17" s="348">
        <v>16.772424855234</v>
      </c>
      <c r="BC17" s="375">
        <v>1.1404203093685801</v>
      </c>
      <c r="BD17" s="375">
        <v>8.3042145128305003E-2</v>
      </c>
      <c r="BE17" s="375">
        <v>0.53690516167510305</v>
      </c>
      <c r="BF17" s="373"/>
      <c r="BG17" s="348">
        <v>47.785299999999999</v>
      </c>
      <c r="BH17" s="348">
        <v>28.638000000000002</v>
      </c>
      <c r="BI17" s="348">
        <v>19.302600000000002</v>
      </c>
      <c r="BJ17" s="348">
        <v>4.2740999999999998</v>
      </c>
      <c r="BK17" s="373"/>
      <c r="BL17" s="372" t="s">
        <v>2039</v>
      </c>
      <c r="BM17" s="372" t="s">
        <v>2040</v>
      </c>
      <c r="BN17" s="372" t="s">
        <v>2041</v>
      </c>
      <c r="BO17" s="372" t="s">
        <v>2042</v>
      </c>
      <c r="BP17" s="372" t="s">
        <v>2043</v>
      </c>
      <c r="BQ17" s="373"/>
      <c r="BR17" s="354" t="s">
        <v>443</v>
      </c>
    </row>
    <row r="18" spans="1:70" s="355" customFormat="1" ht="11" x14ac:dyDescent="0.3">
      <c r="A18" s="841" t="s">
        <v>2044</v>
      </c>
      <c r="B18" s="842"/>
      <c r="C18" s="843">
        <v>43662</v>
      </c>
      <c r="D18" s="842"/>
      <c r="E18" s="844">
        <v>4315.8599999999997</v>
      </c>
      <c r="F18" s="842"/>
      <c r="G18" s="845">
        <v>26.952999999999999</v>
      </c>
      <c r="H18" s="847"/>
      <c r="I18" s="846">
        <v>0.20449999999999999</v>
      </c>
      <c r="J18" s="846">
        <v>0.58220000000000005</v>
      </c>
      <c r="K18" s="846">
        <v>3.8891</v>
      </c>
      <c r="L18" s="846">
        <v>10.5764</v>
      </c>
      <c r="M18" s="846">
        <v>-0.49469999999999997</v>
      </c>
      <c r="N18" s="848">
        <v>8.0756999999999994</v>
      </c>
      <c r="O18" s="846">
        <v>6.1596000000000002</v>
      </c>
      <c r="P18" s="846">
        <v>16.0596</v>
      </c>
      <c r="Q18" s="846">
        <v>13.0017</v>
      </c>
      <c r="R18" s="846" t="s">
        <v>430</v>
      </c>
      <c r="S18" s="846">
        <v>13.429</v>
      </c>
      <c r="T18" s="846">
        <v>-0.29959999999999998</v>
      </c>
      <c r="U18" s="846">
        <v>6.2397</v>
      </c>
      <c r="V18" s="846">
        <v>5.6151999999999997</v>
      </c>
      <c r="W18" s="846">
        <v>3.5737999999999999</v>
      </c>
      <c r="X18" s="846">
        <v>15.345499999999999</v>
      </c>
      <c r="Y18" s="847"/>
      <c r="Z18" s="844">
        <v>16</v>
      </c>
      <c r="AA18" s="844">
        <v>8</v>
      </c>
      <c r="AB18" s="844">
        <v>5</v>
      </c>
      <c r="AC18" s="844">
        <v>10</v>
      </c>
      <c r="AD18" s="844">
        <v>5</v>
      </c>
      <c r="AE18" s="844">
        <v>3</v>
      </c>
      <c r="AF18" s="844">
        <v>4</v>
      </c>
      <c r="AG18" s="844">
        <v>7</v>
      </c>
      <c r="AH18" s="844">
        <v>5</v>
      </c>
      <c r="AI18" s="844" t="s">
        <v>430</v>
      </c>
      <c r="AJ18" s="844">
        <v>10</v>
      </c>
      <c r="AK18" s="844">
        <v>6</v>
      </c>
      <c r="AL18" s="844">
        <v>3</v>
      </c>
      <c r="AM18" s="844">
        <v>3</v>
      </c>
      <c r="AN18" s="844">
        <v>7</v>
      </c>
      <c r="AO18" s="842"/>
      <c r="AP18" s="846" t="s">
        <v>430</v>
      </c>
      <c r="AQ18" s="846">
        <v>15.12</v>
      </c>
      <c r="AR18" s="846">
        <v>12.92</v>
      </c>
      <c r="AS18" s="846">
        <v>10.7</v>
      </c>
      <c r="AT18" s="846">
        <v>7.11</v>
      </c>
      <c r="AU18" s="849"/>
      <c r="AV18" s="844" t="s">
        <v>430</v>
      </c>
      <c r="AW18" s="844">
        <v>4</v>
      </c>
      <c r="AX18" s="844">
        <v>6</v>
      </c>
      <c r="AY18" s="844">
        <v>2</v>
      </c>
      <c r="AZ18" s="844">
        <v>4</v>
      </c>
      <c r="BA18" s="851"/>
      <c r="BB18" s="846">
        <v>12.463912016825599</v>
      </c>
      <c r="BC18" s="852">
        <v>0.93433108254205399</v>
      </c>
      <c r="BD18" s="852">
        <v>7.1927089712550601E-2</v>
      </c>
      <c r="BE18" s="852">
        <v>0.16581476275130899</v>
      </c>
      <c r="BF18" s="842"/>
      <c r="BG18" s="846">
        <v>66.227199999999996</v>
      </c>
      <c r="BH18" s="846">
        <v>24.8751</v>
      </c>
      <c r="BI18" s="846">
        <v>5.1873699999999996</v>
      </c>
      <c r="BJ18" s="846">
        <v>3.7103299999999999</v>
      </c>
      <c r="BK18" s="842"/>
      <c r="BL18" s="855" t="s">
        <v>2045</v>
      </c>
      <c r="BM18" s="855" t="s">
        <v>2046</v>
      </c>
      <c r="BN18" s="855" t="s">
        <v>2047</v>
      </c>
      <c r="BO18" s="855" t="s">
        <v>1790</v>
      </c>
      <c r="BP18" s="855" t="s">
        <v>2048</v>
      </c>
      <c r="BQ18" s="842"/>
      <c r="BR18" s="856" t="s">
        <v>443</v>
      </c>
    </row>
    <row r="19" spans="1:70" s="355" customFormat="1" x14ac:dyDescent="0.25">
      <c r="A19" s="345" t="s">
        <v>2049</v>
      </c>
      <c r="B19" s="373"/>
      <c r="C19" s="719">
        <v>45315</v>
      </c>
      <c r="D19" s="373"/>
      <c r="E19" s="346">
        <v>3551.29</v>
      </c>
      <c r="F19" s="373"/>
      <c r="G19" s="347">
        <v>13.11</v>
      </c>
      <c r="H19" s="374"/>
      <c r="I19" s="348">
        <v>0.53680000000000005</v>
      </c>
      <c r="J19" s="348">
        <v>2.5019999999999998</v>
      </c>
      <c r="K19" s="348">
        <v>3.8005</v>
      </c>
      <c r="L19" s="348">
        <v>15.915100000000001</v>
      </c>
      <c r="M19" s="348">
        <v>4.4622000000000002</v>
      </c>
      <c r="N19" s="350">
        <v>9.7071000000000005</v>
      </c>
      <c r="O19" s="348">
        <v>7.8548</v>
      </c>
      <c r="P19" s="348" t="s">
        <v>430</v>
      </c>
      <c r="Q19" s="348" t="s">
        <v>430</v>
      </c>
      <c r="R19" s="348" t="s">
        <v>430</v>
      </c>
      <c r="S19" s="348">
        <v>18.1081</v>
      </c>
      <c r="T19" s="348">
        <v>4.2958999999999996</v>
      </c>
      <c r="U19" s="348">
        <v>13.506500000000001</v>
      </c>
      <c r="V19" s="348">
        <v>7.2831000000000001</v>
      </c>
      <c r="W19" s="348">
        <v>3.8826999999999998</v>
      </c>
      <c r="X19" s="348">
        <v>11.8582</v>
      </c>
      <c r="Y19" s="374"/>
      <c r="Z19" s="346">
        <v>14</v>
      </c>
      <c r="AA19" s="346">
        <v>1</v>
      </c>
      <c r="AB19" s="346">
        <v>6</v>
      </c>
      <c r="AC19" s="346">
        <v>2</v>
      </c>
      <c r="AD19" s="346">
        <v>1</v>
      </c>
      <c r="AE19" s="346">
        <v>2</v>
      </c>
      <c r="AF19" s="346">
        <v>2</v>
      </c>
      <c r="AG19" s="346" t="s">
        <v>430</v>
      </c>
      <c r="AH19" s="346" t="s">
        <v>430</v>
      </c>
      <c r="AI19" s="346" t="s">
        <v>430</v>
      </c>
      <c r="AJ19" s="346">
        <v>2</v>
      </c>
      <c r="AK19" s="346">
        <v>1</v>
      </c>
      <c r="AL19" s="346">
        <v>1</v>
      </c>
      <c r="AM19" s="346">
        <v>1</v>
      </c>
      <c r="AN19" s="346">
        <v>6</v>
      </c>
      <c r="AO19" s="373"/>
      <c r="AP19" s="348" t="s">
        <v>430</v>
      </c>
      <c r="AQ19" s="348" t="s">
        <v>430</v>
      </c>
      <c r="AR19" s="348" t="s">
        <v>430</v>
      </c>
      <c r="AS19" s="348" t="s">
        <v>430</v>
      </c>
      <c r="AT19" s="348">
        <v>18.28</v>
      </c>
      <c r="AU19" s="351"/>
      <c r="AV19" s="346" t="s">
        <v>430</v>
      </c>
      <c r="AW19" s="346" t="s">
        <v>430</v>
      </c>
      <c r="AX19" s="346" t="s">
        <v>430</v>
      </c>
      <c r="AY19" s="346" t="s">
        <v>430</v>
      </c>
      <c r="AZ19" s="346">
        <v>1</v>
      </c>
      <c r="BA19" s="362"/>
      <c r="BB19" s="348">
        <v>14.071387537768301</v>
      </c>
      <c r="BC19" s="375">
        <v>0.94646152547450002</v>
      </c>
      <c r="BD19" s="375">
        <v>4.0002285044161499E-2</v>
      </c>
      <c r="BE19" s="375">
        <v>0.30930435716982602</v>
      </c>
      <c r="BF19" s="373"/>
      <c r="BG19" s="348">
        <v>39.810600000000001</v>
      </c>
      <c r="BH19" s="348">
        <v>17.419599999999999</v>
      </c>
      <c r="BI19" s="348">
        <v>31.301100000000002</v>
      </c>
      <c r="BJ19" s="348">
        <v>11.4687</v>
      </c>
      <c r="BK19" s="373"/>
      <c r="BL19" s="372" t="s">
        <v>2050</v>
      </c>
      <c r="BM19" s="372" t="s">
        <v>2051</v>
      </c>
      <c r="BN19" s="372" t="s">
        <v>2052</v>
      </c>
      <c r="BO19" s="372" t="s">
        <v>2053</v>
      </c>
      <c r="BP19" s="372" t="s">
        <v>1150</v>
      </c>
      <c r="BQ19" s="373"/>
      <c r="BR19" s="354" t="s">
        <v>443</v>
      </c>
    </row>
    <row r="20" spans="1:70" s="355" customFormat="1" x14ac:dyDescent="0.25">
      <c r="A20" s="345" t="s">
        <v>2054</v>
      </c>
      <c r="B20" s="373"/>
      <c r="C20" s="719">
        <v>44333</v>
      </c>
      <c r="D20" s="373"/>
      <c r="E20" s="346">
        <v>2756.47</v>
      </c>
      <c r="F20" s="373"/>
      <c r="G20" s="347">
        <v>19.38</v>
      </c>
      <c r="H20" s="374"/>
      <c r="I20" s="348">
        <v>0.83250000000000002</v>
      </c>
      <c r="J20" s="348">
        <v>0.57079999999999997</v>
      </c>
      <c r="K20" s="348">
        <v>2.4312999999999998</v>
      </c>
      <c r="L20" s="348">
        <v>7.1902999999999997</v>
      </c>
      <c r="M20" s="348">
        <v>-5.6475</v>
      </c>
      <c r="N20" s="350">
        <v>-2.3677999999999999</v>
      </c>
      <c r="O20" s="348">
        <v>4.0519999999999996</v>
      </c>
      <c r="P20" s="348">
        <v>13.3447</v>
      </c>
      <c r="Q20" s="348">
        <v>12.6281</v>
      </c>
      <c r="R20" s="348" t="s">
        <v>430</v>
      </c>
      <c r="S20" s="348">
        <v>10.238899999999999</v>
      </c>
      <c r="T20" s="348">
        <v>-5.2786</v>
      </c>
      <c r="U20" s="348">
        <v>-2.6619999999999999</v>
      </c>
      <c r="V20" s="348">
        <v>-4.3434999999999997</v>
      </c>
      <c r="W20" s="348">
        <v>3.5255999999999998</v>
      </c>
      <c r="X20" s="348">
        <v>13.833</v>
      </c>
      <c r="Y20" s="374"/>
      <c r="Z20" s="346">
        <v>7</v>
      </c>
      <c r="AA20" s="346">
        <v>9</v>
      </c>
      <c r="AB20" s="346">
        <v>13</v>
      </c>
      <c r="AC20" s="346">
        <v>16</v>
      </c>
      <c r="AD20" s="346">
        <v>15</v>
      </c>
      <c r="AE20" s="346">
        <v>13</v>
      </c>
      <c r="AF20" s="346">
        <v>9</v>
      </c>
      <c r="AG20" s="346">
        <v>11</v>
      </c>
      <c r="AH20" s="346">
        <v>8</v>
      </c>
      <c r="AI20" s="346" t="s">
        <v>430</v>
      </c>
      <c r="AJ20" s="346">
        <v>15</v>
      </c>
      <c r="AK20" s="346">
        <v>15</v>
      </c>
      <c r="AL20" s="346">
        <v>15</v>
      </c>
      <c r="AM20" s="346">
        <v>14</v>
      </c>
      <c r="AN20" s="346">
        <v>8</v>
      </c>
      <c r="AO20" s="373"/>
      <c r="AP20" s="348" t="s">
        <v>430</v>
      </c>
      <c r="AQ20" s="348" t="s">
        <v>430</v>
      </c>
      <c r="AR20" s="348">
        <v>10.76</v>
      </c>
      <c r="AS20" s="348">
        <v>5.95</v>
      </c>
      <c r="AT20" s="348">
        <v>-4.21</v>
      </c>
      <c r="AU20" s="351"/>
      <c r="AV20" s="346" t="s">
        <v>430</v>
      </c>
      <c r="AW20" s="346" t="s">
        <v>430</v>
      </c>
      <c r="AX20" s="346">
        <v>11</v>
      </c>
      <c r="AY20" s="346">
        <v>12</v>
      </c>
      <c r="AZ20" s="346">
        <v>15</v>
      </c>
      <c r="BA20" s="362"/>
      <c r="BB20" s="348">
        <v>13.127173330407899</v>
      </c>
      <c r="BC20" s="375">
        <v>0.96457288689132703</v>
      </c>
      <c r="BD20" s="375">
        <v>5.7457958221268701E-2</v>
      </c>
      <c r="BE20" s="375">
        <v>3.0325335830546599E-2</v>
      </c>
      <c r="BF20" s="373"/>
      <c r="BG20" s="348">
        <v>79.847899999999996</v>
      </c>
      <c r="BH20" s="348">
        <v>11.1311</v>
      </c>
      <c r="BI20" s="348">
        <v>3.1636799999999998</v>
      </c>
      <c r="BJ20" s="348">
        <v>5.8573199999999996</v>
      </c>
      <c r="BK20" s="373"/>
      <c r="BL20" s="372" t="s">
        <v>2055</v>
      </c>
      <c r="BM20" s="372" t="s">
        <v>2056</v>
      </c>
      <c r="BN20" s="372" t="s">
        <v>848</v>
      </c>
      <c r="BO20" s="372" t="s">
        <v>2057</v>
      </c>
      <c r="BP20" s="372" t="s">
        <v>2058</v>
      </c>
      <c r="BQ20" s="373"/>
      <c r="BR20" s="354" t="s">
        <v>443</v>
      </c>
    </row>
    <row r="21" spans="1:70" s="355" customFormat="1" x14ac:dyDescent="0.25">
      <c r="A21" s="345" t="s">
        <v>2059</v>
      </c>
      <c r="B21" s="373"/>
      <c r="C21" s="719">
        <v>40339</v>
      </c>
      <c r="D21" s="373"/>
      <c r="E21" s="346">
        <v>2592.58</v>
      </c>
      <c r="F21" s="373"/>
      <c r="G21" s="347">
        <v>55.104999999999997</v>
      </c>
      <c r="H21" s="374"/>
      <c r="I21" s="348">
        <v>1.0878000000000001</v>
      </c>
      <c r="J21" s="348">
        <v>1.6640999999999999</v>
      </c>
      <c r="K21" s="348">
        <v>5.6055999999999999</v>
      </c>
      <c r="L21" s="348">
        <v>12.356</v>
      </c>
      <c r="M21" s="348">
        <v>-2.2753000000000001</v>
      </c>
      <c r="N21" s="350">
        <v>1.5517000000000001</v>
      </c>
      <c r="O21" s="348">
        <v>4.0793999999999997</v>
      </c>
      <c r="P21" s="348">
        <v>16.3841</v>
      </c>
      <c r="Q21" s="348">
        <v>11.2761</v>
      </c>
      <c r="R21" s="348">
        <v>12.197800000000001</v>
      </c>
      <c r="S21" s="348">
        <v>14.510999999999999</v>
      </c>
      <c r="T21" s="348">
        <v>-1.8244</v>
      </c>
      <c r="U21" s="348">
        <v>2.7465000000000002</v>
      </c>
      <c r="V21" s="348">
        <v>-7.9799999999999996E-2</v>
      </c>
      <c r="W21" s="348">
        <v>5.7900999999999998</v>
      </c>
      <c r="X21" s="348">
        <v>11.219799999999999</v>
      </c>
      <c r="Y21" s="374"/>
      <c r="Z21" s="346">
        <v>2</v>
      </c>
      <c r="AA21" s="346">
        <v>2</v>
      </c>
      <c r="AB21" s="346">
        <v>2</v>
      </c>
      <c r="AC21" s="346">
        <v>3</v>
      </c>
      <c r="AD21" s="346">
        <v>9</v>
      </c>
      <c r="AE21" s="346">
        <v>8</v>
      </c>
      <c r="AF21" s="346">
        <v>8</v>
      </c>
      <c r="AG21" s="346">
        <v>5</v>
      </c>
      <c r="AH21" s="346">
        <v>13</v>
      </c>
      <c r="AI21" s="346">
        <v>9</v>
      </c>
      <c r="AJ21" s="346">
        <v>5</v>
      </c>
      <c r="AK21" s="346">
        <v>10</v>
      </c>
      <c r="AL21" s="346">
        <v>8</v>
      </c>
      <c r="AM21" s="346">
        <v>6</v>
      </c>
      <c r="AN21" s="346">
        <v>1</v>
      </c>
      <c r="AO21" s="373"/>
      <c r="AP21" s="348">
        <v>12.59</v>
      </c>
      <c r="AQ21" s="348">
        <v>13.7</v>
      </c>
      <c r="AR21" s="348">
        <v>12.2</v>
      </c>
      <c r="AS21" s="348">
        <v>8.06</v>
      </c>
      <c r="AT21" s="348">
        <v>4.3499999999999996</v>
      </c>
      <c r="AU21" s="351"/>
      <c r="AV21" s="346">
        <v>9</v>
      </c>
      <c r="AW21" s="346">
        <v>8</v>
      </c>
      <c r="AX21" s="346">
        <v>8</v>
      </c>
      <c r="AY21" s="346">
        <v>7</v>
      </c>
      <c r="AZ21" s="346">
        <v>6</v>
      </c>
      <c r="BA21" s="362"/>
      <c r="BB21" s="348">
        <v>14.0560018169973</v>
      </c>
      <c r="BC21" s="375">
        <v>1.0152355555947199</v>
      </c>
      <c r="BD21" s="375">
        <v>6.7339946967614001E-2</v>
      </c>
      <c r="BE21" s="375">
        <v>0.15258225812095799</v>
      </c>
      <c r="BF21" s="373"/>
      <c r="BG21" s="348">
        <v>59.212899999999998</v>
      </c>
      <c r="BH21" s="348">
        <v>16.344799999999999</v>
      </c>
      <c r="BI21" s="348">
        <v>14.7836</v>
      </c>
      <c r="BJ21" s="348">
        <v>9.6586999999999996</v>
      </c>
      <c r="BK21" s="373"/>
      <c r="BL21" s="372" t="s">
        <v>1131</v>
      </c>
      <c r="BM21" s="372" t="s">
        <v>2060</v>
      </c>
      <c r="BN21" s="372" t="s">
        <v>2061</v>
      </c>
      <c r="BO21" s="372" t="s">
        <v>2062</v>
      </c>
      <c r="BP21" s="372" t="s">
        <v>2063</v>
      </c>
      <c r="BQ21" s="373"/>
      <c r="BR21" s="354" t="s">
        <v>463</v>
      </c>
    </row>
    <row r="22" spans="1:70" s="355" customFormat="1" x14ac:dyDescent="0.25">
      <c r="A22" s="345" t="s">
        <v>2064</v>
      </c>
      <c r="B22" s="373"/>
      <c r="C22" s="719">
        <v>44433</v>
      </c>
      <c r="D22" s="373"/>
      <c r="E22" s="346">
        <v>2404.94</v>
      </c>
      <c r="F22" s="373"/>
      <c r="G22" s="347">
        <v>15.053900000000001</v>
      </c>
      <c r="H22" s="374"/>
      <c r="I22" s="348">
        <v>0.86429999999999996</v>
      </c>
      <c r="J22" s="348">
        <v>0.22570000000000001</v>
      </c>
      <c r="K22" s="348">
        <v>2.7492999999999999</v>
      </c>
      <c r="L22" s="348">
        <v>7.9828999999999999</v>
      </c>
      <c r="M22" s="348">
        <v>-4.9188999999999998</v>
      </c>
      <c r="N22" s="350">
        <v>-2.6179999999999999</v>
      </c>
      <c r="O22" s="348">
        <v>-0.31540000000000001</v>
      </c>
      <c r="P22" s="348">
        <v>10.9085</v>
      </c>
      <c r="Q22" s="348" t="s">
        <v>430</v>
      </c>
      <c r="R22" s="348" t="s">
        <v>430</v>
      </c>
      <c r="S22" s="348">
        <v>10.6563</v>
      </c>
      <c r="T22" s="348">
        <v>-4.8348000000000004</v>
      </c>
      <c r="U22" s="348">
        <v>-1.9340999999999999</v>
      </c>
      <c r="V22" s="348">
        <v>-4.2347999999999999</v>
      </c>
      <c r="W22" s="348">
        <v>2.7037</v>
      </c>
      <c r="X22" s="348">
        <v>8.8324999999999996</v>
      </c>
      <c r="Y22" s="374"/>
      <c r="Z22" s="346">
        <v>5</v>
      </c>
      <c r="AA22" s="346">
        <v>13</v>
      </c>
      <c r="AB22" s="346">
        <v>10</v>
      </c>
      <c r="AC22" s="346">
        <v>13</v>
      </c>
      <c r="AD22" s="346">
        <v>14</v>
      </c>
      <c r="AE22" s="346">
        <v>14</v>
      </c>
      <c r="AF22" s="346">
        <v>16</v>
      </c>
      <c r="AG22" s="346">
        <v>13</v>
      </c>
      <c r="AH22" s="346" t="s">
        <v>430</v>
      </c>
      <c r="AI22" s="346" t="s">
        <v>430</v>
      </c>
      <c r="AJ22" s="346">
        <v>13</v>
      </c>
      <c r="AK22" s="346">
        <v>14</v>
      </c>
      <c r="AL22" s="346">
        <v>14</v>
      </c>
      <c r="AM22" s="346">
        <v>13</v>
      </c>
      <c r="AN22" s="346">
        <v>11</v>
      </c>
      <c r="AO22" s="373"/>
      <c r="AP22" s="348" t="s">
        <v>430</v>
      </c>
      <c r="AQ22" s="348" t="s">
        <v>430</v>
      </c>
      <c r="AR22" s="348" t="s">
        <v>430</v>
      </c>
      <c r="AS22" s="348">
        <v>3.51</v>
      </c>
      <c r="AT22" s="348">
        <v>-2.96</v>
      </c>
      <c r="AU22" s="351"/>
      <c r="AV22" s="346" t="s">
        <v>430</v>
      </c>
      <c r="AW22" s="346" t="s">
        <v>430</v>
      </c>
      <c r="AX22" s="346" t="s">
        <v>430</v>
      </c>
      <c r="AY22" s="346">
        <v>14</v>
      </c>
      <c r="AZ22" s="346">
        <v>14</v>
      </c>
      <c r="BA22" s="362"/>
      <c r="BB22" s="348">
        <v>12.4297367289244</v>
      </c>
      <c r="BC22" s="375">
        <v>0.91018603719576496</v>
      </c>
      <c r="BD22" s="375">
        <v>4.5687427603933801E-2</v>
      </c>
      <c r="BE22" s="375">
        <v>-0.14391322512685101</v>
      </c>
      <c r="BF22" s="373"/>
      <c r="BG22" s="348">
        <v>76.611099999999993</v>
      </c>
      <c r="BH22" s="348">
        <v>17.696999999999999</v>
      </c>
      <c r="BI22" s="348">
        <v>4.1977900000000004</v>
      </c>
      <c r="BJ22" s="348">
        <v>1.49411</v>
      </c>
      <c r="BK22" s="373"/>
      <c r="BL22" s="372" t="s">
        <v>2065</v>
      </c>
      <c r="BM22" s="372" t="s">
        <v>2066</v>
      </c>
      <c r="BN22" s="372" t="s">
        <v>1854</v>
      </c>
      <c r="BO22" s="372" t="s">
        <v>2067</v>
      </c>
      <c r="BP22" s="372" t="s">
        <v>2068</v>
      </c>
      <c r="BQ22" s="373"/>
      <c r="BR22" s="354" t="s">
        <v>443</v>
      </c>
    </row>
    <row r="23" spans="1:70" s="355" customFormat="1" x14ac:dyDescent="0.25">
      <c r="A23" s="345" t="s">
        <v>2069</v>
      </c>
      <c r="B23" s="373"/>
      <c r="C23" s="719">
        <v>44152</v>
      </c>
      <c r="D23" s="373"/>
      <c r="E23" s="346">
        <v>2198.62</v>
      </c>
      <c r="F23" s="373"/>
      <c r="G23" s="347">
        <v>26.9849</v>
      </c>
      <c r="H23" s="374"/>
      <c r="I23" s="348">
        <v>0.91249999999999998</v>
      </c>
      <c r="J23" s="348">
        <v>0.16289999999999999</v>
      </c>
      <c r="K23" s="348">
        <v>1.3209</v>
      </c>
      <c r="L23" s="348">
        <v>7.8425000000000002</v>
      </c>
      <c r="M23" s="348">
        <v>-1.1231</v>
      </c>
      <c r="N23" s="350">
        <v>1.9078999999999999</v>
      </c>
      <c r="O23" s="348">
        <v>2.6194000000000002</v>
      </c>
      <c r="P23" s="348">
        <v>17.119499999999999</v>
      </c>
      <c r="Q23" s="348">
        <v>15.023400000000001</v>
      </c>
      <c r="R23" s="348" t="s">
        <v>430</v>
      </c>
      <c r="S23" s="348">
        <v>9.9275000000000002</v>
      </c>
      <c r="T23" s="348">
        <v>-1.1180000000000001</v>
      </c>
      <c r="U23" s="348">
        <v>3.5200999999999998</v>
      </c>
      <c r="V23" s="348">
        <v>0.16669999999999999</v>
      </c>
      <c r="W23" s="348">
        <v>1.7641</v>
      </c>
      <c r="X23" s="348">
        <v>19.384599999999999</v>
      </c>
      <c r="Y23" s="374"/>
      <c r="Z23" s="346">
        <v>4</v>
      </c>
      <c r="AA23" s="346">
        <v>14</v>
      </c>
      <c r="AB23" s="346">
        <v>16</v>
      </c>
      <c r="AC23" s="346">
        <v>14</v>
      </c>
      <c r="AD23" s="346">
        <v>7</v>
      </c>
      <c r="AE23" s="346">
        <v>6</v>
      </c>
      <c r="AF23" s="346">
        <v>12</v>
      </c>
      <c r="AG23" s="346">
        <v>4</v>
      </c>
      <c r="AH23" s="346">
        <v>4</v>
      </c>
      <c r="AI23" s="346" t="s">
        <v>430</v>
      </c>
      <c r="AJ23" s="346">
        <v>16</v>
      </c>
      <c r="AK23" s="346">
        <v>7</v>
      </c>
      <c r="AL23" s="346">
        <v>5</v>
      </c>
      <c r="AM23" s="346">
        <v>5</v>
      </c>
      <c r="AN23" s="346">
        <v>16</v>
      </c>
      <c r="AO23" s="373"/>
      <c r="AP23" s="348" t="s">
        <v>430</v>
      </c>
      <c r="AQ23" s="348" t="s">
        <v>430</v>
      </c>
      <c r="AR23" s="348">
        <v>13.15</v>
      </c>
      <c r="AS23" s="348">
        <v>7.38</v>
      </c>
      <c r="AT23" s="348">
        <v>2.64</v>
      </c>
      <c r="AU23" s="351"/>
      <c r="AV23" s="346" t="s">
        <v>430</v>
      </c>
      <c r="AW23" s="346" t="s">
        <v>430</v>
      </c>
      <c r="AX23" s="346">
        <v>5</v>
      </c>
      <c r="AY23" s="346">
        <v>9</v>
      </c>
      <c r="AZ23" s="346">
        <v>9</v>
      </c>
      <c r="BA23" s="362"/>
      <c r="BB23" s="348">
        <v>12.8656640865876</v>
      </c>
      <c r="BC23" s="375">
        <v>0.93106591566554897</v>
      </c>
      <c r="BD23" s="375">
        <v>7.5622500647179305E-2</v>
      </c>
      <c r="BE23" s="375">
        <v>0.244809005362359</v>
      </c>
      <c r="BF23" s="373"/>
      <c r="BG23" s="348">
        <v>80.4589</v>
      </c>
      <c r="BH23" s="348">
        <v>13.921200000000001</v>
      </c>
      <c r="BI23" s="348">
        <v>3.7580800000000001</v>
      </c>
      <c r="BJ23" s="348">
        <v>1.86182</v>
      </c>
      <c r="BK23" s="373"/>
      <c r="BL23" s="372" t="s">
        <v>2070</v>
      </c>
      <c r="BM23" s="372" t="s">
        <v>2071</v>
      </c>
      <c r="BN23" s="372" t="s">
        <v>2072</v>
      </c>
      <c r="BO23" s="372" t="s">
        <v>2073</v>
      </c>
      <c r="BP23" s="372" t="s">
        <v>2074</v>
      </c>
      <c r="BQ23" s="373"/>
      <c r="BR23" s="354" t="s">
        <v>476</v>
      </c>
    </row>
    <row r="24" spans="1:70" s="355" customFormat="1" x14ac:dyDescent="0.25">
      <c r="A24" s="345" t="s">
        <v>2075</v>
      </c>
      <c r="B24" s="373"/>
      <c r="C24" s="719">
        <v>38792</v>
      </c>
      <c r="D24" s="373"/>
      <c r="E24" s="346">
        <v>2066.2399999999998</v>
      </c>
      <c r="F24" s="373"/>
      <c r="G24" s="347">
        <v>88.1</v>
      </c>
      <c r="H24" s="374"/>
      <c r="I24" s="348">
        <v>0.85980000000000001</v>
      </c>
      <c r="J24" s="348">
        <v>0.50649999999999995</v>
      </c>
      <c r="K24" s="348">
        <v>1.6265000000000001</v>
      </c>
      <c r="L24" s="348">
        <v>10.96</v>
      </c>
      <c r="M24" s="348">
        <v>-0.53849999999999998</v>
      </c>
      <c r="N24" s="350">
        <v>1.5631999999999999</v>
      </c>
      <c r="O24" s="348">
        <v>5.7492000000000001</v>
      </c>
      <c r="P24" s="348">
        <v>15.4422</v>
      </c>
      <c r="Q24" s="348">
        <v>12.2729</v>
      </c>
      <c r="R24" s="348">
        <v>13.148099999999999</v>
      </c>
      <c r="S24" s="348">
        <v>14.145799999999999</v>
      </c>
      <c r="T24" s="348">
        <v>0.2732</v>
      </c>
      <c r="U24" s="348">
        <v>2.3740000000000001</v>
      </c>
      <c r="V24" s="348">
        <v>-0.28639999999999999</v>
      </c>
      <c r="W24" s="348">
        <v>1.9404999999999999</v>
      </c>
      <c r="X24" s="348">
        <v>11.321400000000001</v>
      </c>
      <c r="Y24" s="374"/>
      <c r="Z24" s="346">
        <v>6</v>
      </c>
      <c r="AA24" s="346">
        <v>11</v>
      </c>
      <c r="AB24" s="346">
        <v>14</v>
      </c>
      <c r="AC24" s="346">
        <v>8</v>
      </c>
      <c r="AD24" s="346">
        <v>6</v>
      </c>
      <c r="AE24" s="346">
        <v>7</v>
      </c>
      <c r="AF24" s="346">
        <v>5</v>
      </c>
      <c r="AG24" s="346">
        <v>8</v>
      </c>
      <c r="AH24" s="346">
        <v>10</v>
      </c>
      <c r="AI24" s="346">
        <v>7</v>
      </c>
      <c r="AJ24" s="346">
        <v>8</v>
      </c>
      <c r="AK24" s="346">
        <v>4</v>
      </c>
      <c r="AL24" s="346">
        <v>9</v>
      </c>
      <c r="AM24" s="346">
        <v>8</v>
      </c>
      <c r="AN24" s="346">
        <v>15</v>
      </c>
      <c r="AO24" s="373"/>
      <c r="AP24" s="348">
        <v>12.69</v>
      </c>
      <c r="AQ24" s="348">
        <v>13.99</v>
      </c>
      <c r="AR24" s="348">
        <v>12.5</v>
      </c>
      <c r="AS24" s="348">
        <v>8.65</v>
      </c>
      <c r="AT24" s="348">
        <v>3.27</v>
      </c>
      <c r="AU24" s="351"/>
      <c r="AV24" s="346">
        <v>8</v>
      </c>
      <c r="AW24" s="346">
        <v>7</v>
      </c>
      <c r="AX24" s="346">
        <v>7</v>
      </c>
      <c r="AY24" s="346">
        <v>6</v>
      </c>
      <c r="AZ24" s="346">
        <v>8</v>
      </c>
      <c r="BA24" s="362"/>
      <c r="BB24" s="348">
        <v>14.862820373268001</v>
      </c>
      <c r="BC24" s="375">
        <v>1.02628542785448</v>
      </c>
      <c r="BD24" s="375">
        <v>6.01924672785321E-2</v>
      </c>
      <c r="BE24" s="375">
        <v>0.124377836008562</v>
      </c>
      <c r="BF24" s="373"/>
      <c r="BG24" s="348">
        <v>37.426200000000001</v>
      </c>
      <c r="BH24" s="348">
        <v>19.927399999999999</v>
      </c>
      <c r="BI24" s="348">
        <v>37.8324</v>
      </c>
      <c r="BJ24" s="348">
        <v>4.8140000000000001</v>
      </c>
      <c r="BK24" s="373"/>
      <c r="BL24" s="372" t="s">
        <v>2076</v>
      </c>
      <c r="BM24" s="372" t="s">
        <v>2077</v>
      </c>
      <c r="BN24" s="372" t="s">
        <v>2078</v>
      </c>
      <c r="BO24" s="372" t="s">
        <v>2079</v>
      </c>
      <c r="BP24" s="372" t="s">
        <v>2080</v>
      </c>
      <c r="BQ24" s="373"/>
      <c r="BR24" s="354" t="s">
        <v>443</v>
      </c>
    </row>
    <row r="25" spans="1:70" x14ac:dyDescent="0.25">
      <c r="A25" s="505" t="s">
        <v>93</v>
      </c>
      <c r="B25" s="365"/>
      <c r="C25" s="717"/>
      <c r="D25" s="365"/>
      <c r="E25" s="329"/>
      <c r="F25" s="365"/>
      <c r="G25" s="330"/>
      <c r="H25" s="366"/>
      <c r="I25" s="331">
        <v>0.73</v>
      </c>
      <c r="J25" s="331">
        <v>0.7389</v>
      </c>
      <c r="K25" s="331">
        <v>3.1412</v>
      </c>
      <c r="L25" s="331">
        <v>10.572699999999999</v>
      </c>
      <c r="M25" s="331">
        <v>-2.2787000000000002</v>
      </c>
      <c r="N25" s="333">
        <v>1.1887000000000001</v>
      </c>
      <c r="O25" s="331">
        <v>3.88</v>
      </c>
      <c r="P25" s="331">
        <v>14.509</v>
      </c>
      <c r="Q25" s="331">
        <v>12.613300000000001</v>
      </c>
      <c r="R25" s="331">
        <v>13.719900000000001</v>
      </c>
      <c r="S25" s="331">
        <v>13.3743</v>
      </c>
      <c r="T25" s="331">
        <v>-2.0226000000000002</v>
      </c>
      <c r="U25" s="331">
        <v>2.0030999999999999</v>
      </c>
      <c r="V25" s="331">
        <v>-0.69530000000000003</v>
      </c>
      <c r="W25" s="331">
        <v>3.26</v>
      </c>
      <c r="X25" s="331">
        <v>14.1012</v>
      </c>
      <c r="Y25" s="366"/>
      <c r="Z25" s="329">
        <v>16</v>
      </c>
      <c r="AA25" s="329">
        <v>17</v>
      </c>
      <c r="AB25" s="329">
        <v>17</v>
      </c>
      <c r="AC25" s="329">
        <v>17</v>
      </c>
      <c r="AD25" s="329">
        <v>17</v>
      </c>
      <c r="AE25" s="329">
        <v>17</v>
      </c>
      <c r="AF25" s="329">
        <v>17</v>
      </c>
      <c r="AG25" s="329">
        <v>16</v>
      </c>
      <c r="AH25" s="329">
        <v>15</v>
      </c>
      <c r="AI25" s="329">
        <v>10</v>
      </c>
      <c r="AJ25" s="329">
        <v>17</v>
      </c>
      <c r="AK25" s="329">
        <v>17</v>
      </c>
      <c r="AL25" s="329">
        <v>17</v>
      </c>
      <c r="AM25" s="329">
        <v>17</v>
      </c>
      <c r="AN25" s="329">
        <v>17</v>
      </c>
      <c r="AO25" s="365"/>
      <c r="AP25" s="331">
        <v>13.669</v>
      </c>
      <c r="AQ25" s="331">
        <v>14.135</v>
      </c>
      <c r="AR25" s="331">
        <v>11.563333333333301</v>
      </c>
      <c r="AS25" s="331">
        <v>7.1618750000000002</v>
      </c>
      <c r="AT25" s="331">
        <v>2.45705882352941</v>
      </c>
      <c r="AU25" s="334"/>
      <c r="AV25" s="329">
        <v>10</v>
      </c>
      <c r="AW25" s="329">
        <v>12</v>
      </c>
      <c r="AX25" s="329">
        <v>15</v>
      </c>
      <c r="AY25" s="329">
        <v>16</v>
      </c>
      <c r="AZ25" s="329">
        <v>17</v>
      </c>
      <c r="BA25" s="360"/>
      <c r="BB25" s="331"/>
      <c r="BC25" s="367"/>
      <c r="BD25" s="367"/>
      <c r="BE25" s="367"/>
      <c r="BF25" s="365"/>
      <c r="BG25" s="331"/>
      <c r="BH25" s="331"/>
      <c r="BI25" s="331"/>
      <c r="BJ25" s="331"/>
      <c r="BK25" s="365"/>
      <c r="BL25" s="364"/>
      <c r="BM25" s="364"/>
      <c r="BN25" s="364"/>
      <c r="BO25" s="364"/>
      <c r="BP25" s="364"/>
      <c r="BQ25" s="365"/>
      <c r="BR25" s="335"/>
    </row>
    <row r="26" spans="1:70" x14ac:dyDescent="0.25">
      <c r="A26" s="506" t="s">
        <v>94</v>
      </c>
      <c r="B26" s="369"/>
      <c r="C26" s="718"/>
      <c r="D26" s="369"/>
      <c r="E26" s="338"/>
      <c r="F26" s="369"/>
      <c r="G26" s="339"/>
      <c r="H26" s="370"/>
      <c r="I26" s="340">
        <v>1.0935999999999999</v>
      </c>
      <c r="J26" s="340">
        <v>2.5019999999999998</v>
      </c>
      <c r="K26" s="340">
        <v>6.2451999999999996</v>
      </c>
      <c r="L26" s="340">
        <v>19.0273</v>
      </c>
      <c r="M26" s="340">
        <v>4.4622000000000002</v>
      </c>
      <c r="N26" s="342">
        <v>9.8925999999999998</v>
      </c>
      <c r="O26" s="340">
        <v>9.2551000000000005</v>
      </c>
      <c r="P26" s="340">
        <v>21.8628</v>
      </c>
      <c r="Q26" s="340">
        <v>18.839700000000001</v>
      </c>
      <c r="R26" s="340">
        <v>15.849600000000001</v>
      </c>
      <c r="S26" s="340">
        <v>21.9406</v>
      </c>
      <c r="T26" s="340">
        <v>4.2958999999999996</v>
      </c>
      <c r="U26" s="340">
        <v>13.506500000000001</v>
      </c>
      <c r="V26" s="340">
        <v>7.2831000000000001</v>
      </c>
      <c r="W26" s="340">
        <v>5.7900999999999998</v>
      </c>
      <c r="X26" s="340">
        <v>19.5838</v>
      </c>
      <c r="Y26" s="370"/>
      <c r="Z26" s="338"/>
      <c r="AA26" s="338"/>
      <c r="AB26" s="338"/>
      <c r="AC26" s="338"/>
      <c r="AD26" s="338"/>
      <c r="AE26" s="338"/>
      <c r="AF26" s="338"/>
      <c r="AG26" s="338"/>
      <c r="AH26" s="338"/>
      <c r="AI26" s="338"/>
      <c r="AJ26" s="338"/>
      <c r="AK26" s="338"/>
      <c r="AL26" s="338"/>
      <c r="AM26" s="338"/>
      <c r="AN26" s="338"/>
      <c r="AO26" s="369"/>
      <c r="AP26" s="340">
        <v>16.47</v>
      </c>
      <c r="AQ26" s="340">
        <v>19.03</v>
      </c>
      <c r="AR26" s="340">
        <v>15.45</v>
      </c>
      <c r="AS26" s="340">
        <v>12.27</v>
      </c>
      <c r="AT26" s="340">
        <v>18.28</v>
      </c>
      <c r="AU26" s="343"/>
      <c r="AV26" s="338"/>
      <c r="AW26" s="338"/>
      <c r="AX26" s="338"/>
      <c r="AY26" s="338"/>
      <c r="AZ26" s="338"/>
      <c r="BA26" s="361"/>
      <c r="BB26" s="340"/>
      <c r="BC26" s="371"/>
      <c r="BD26" s="371"/>
      <c r="BE26" s="371"/>
      <c r="BF26" s="369"/>
      <c r="BG26" s="340"/>
      <c r="BH26" s="340"/>
      <c r="BI26" s="340"/>
      <c r="BJ26" s="340"/>
      <c r="BK26" s="369"/>
      <c r="BL26" s="368"/>
      <c r="BM26" s="368"/>
      <c r="BN26" s="368"/>
      <c r="BO26" s="368"/>
      <c r="BP26" s="368"/>
      <c r="BQ26" s="369"/>
      <c r="BR26" s="344"/>
    </row>
    <row r="27" spans="1:70" x14ac:dyDescent="0.25">
      <c r="A27" s="506" t="s">
        <v>95</v>
      </c>
      <c r="B27" s="369"/>
      <c r="C27" s="718"/>
      <c r="D27" s="369"/>
      <c r="E27" s="338"/>
      <c r="F27" s="369"/>
      <c r="G27" s="339"/>
      <c r="H27" s="370"/>
      <c r="I27" s="340">
        <v>0.20449999999999999</v>
      </c>
      <c r="J27" s="340">
        <v>-5.3199999999999997E-2</v>
      </c>
      <c r="K27" s="340">
        <v>0.20910000000000001</v>
      </c>
      <c r="L27" s="340">
        <v>4.8333000000000004</v>
      </c>
      <c r="M27" s="340">
        <v>-8.8039000000000005</v>
      </c>
      <c r="N27" s="342">
        <v>-5.5694999999999997</v>
      </c>
      <c r="O27" s="340">
        <v>-1.3348</v>
      </c>
      <c r="P27" s="340">
        <v>7.4911000000000003</v>
      </c>
      <c r="Q27" s="340">
        <v>5.4827000000000004</v>
      </c>
      <c r="R27" s="340">
        <v>11.607699999999999</v>
      </c>
      <c r="S27" s="340">
        <v>7.5368000000000004</v>
      </c>
      <c r="T27" s="340">
        <v>-8.5533000000000001</v>
      </c>
      <c r="U27" s="340">
        <v>-5.7073999999999998</v>
      </c>
      <c r="V27" s="340">
        <v>-7.3954000000000004</v>
      </c>
      <c r="W27" s="340">
        <v>-0.79530000000000001</v>
      </c>
      <c r="X27" s="340">
        <v>8.8324999999999996</v>
      </c>
      <c r="Y27" s="370"/>
      <c r="Z27" s="338"/>
      <c r="AA27" s="338"/>
      <c r="AB27" s="338"/>
      <c r="AC27" s="338"/>
      <c r="AD27" s="338"/>
      <c r="AE27" s="338"/>
      <c r="AF27" s="338"/>
      <c r="AG27" s="338"/>
      <c r="AH27" s="338"/>
      <c r="AI27" s="338"/>
      <c r="AJ27" s="338"/>
      <c r="AK27" s="338"/>
      <c r="AL27" s="338"/>
      <c r="AM27" s="338"/>
      <c r="AN27" s="338"/>
      <c r="AO27" s="369"/>
      <c r="AP27" s="340">
        <v>9.35</v>
      </c>
      <c r="AQ27" s="340">
        <v>8.26</v>
      </c>
      <c r="AR27" s="340">
        <v>5.08</v>
      </c>
      <c r="AS27" s="340">
        <v>1.71</v>
      </c>
      <c r="AT27" s="340">
        <v>-9.6</v>
      </c>
      <c r="AU27" s="343"/>
      <c r="AV27" s="338"/>
      <c r="AW27" s="338"/>
      <c r="AX27" s="338"/>
      <c r="AY27" s="338"/>
      <c r="AZ27" s="338"/>
      <c r="BA27" s="361"/>
      <c r="BB27" s="340"/>
      <c r="BC27" s="371"/>
      <c r="BD27" s="371"/>
      <c r="BE27" s="371"/>
      <c r="BF27" s="369"/>
      <c r="BG27" s="340"/>
      <c r="BH27" s="340"/>
      <c r="BI27" s="340"/>
      <c r="BJ27" s="340"/>
      <c r="BK27" s="369"/>
      <c r="BL27" s="368"/>
      <c r="BM27" s="368"/>
      <c r="BN27" s="368"/>
      <c r="BO27" s="368"/>
      <c r="BP27" s="368"/>
      <c r="BQ27" s="369"/>
      <c r="BR27" s="344"/>
    </row>
    <row r="28" spans="1:70" x14ac:dyDescent="0.25">
      <c r="A28" s="507" t="s">
        <v>96</v>
      </c>
      <c r="B28" s="376"/>
      <c r="C28" s="738"/>
      <c r="D28" s="376"/>
      <c r="E28" s="377"/>
      <c r="F28" s="376"/>
      <c r="G28" s="378"/>
      <c r="H28" s="380"/>
      <c r="I28" s="379">
        <v>0.76429999999999998</v>
      </c>
      <c r="J28" s="379">
        <v>0.57079999999999997</v>
      </c>
      <c r="K28" s="379">
        <v>3.1757</v>
      </c>
      <c r="L28" s="379">
        <v>10.8423</v>
      </c>
      <c r="M28" s="379">
        <v>-2.2753000000000001</v>
      </c>
      <c r="N28" s="381">
        <v>1.3729</v>
      </c>
      <c r="O28" s="379">
        <v>4.0519999999999996</v>
      </c>
      <c r="P28" s="379">
        <v>15.052300000000001</v>
      </c>
      <c r="Q28" s="379">
        <v>12.6281</v>
      </c>
      <c r="R28" s="379">
        <v>13.5068</v>
      </c>
      <c r="S28" s="379">
        <v>13.9162</v>
      </c>
      <c r="T28" s="379">
        <v>-1.3416999999999999</v>
      </c>
      <c r="U28" s="379">
        <v>2.3740000000000001</v>
      </c>
      <c r="V28" s="379">
        <v>-0.31359999999999999</v>
      </c>
      <c r="W28" s="379">
        <v>3.1844999999999999</v>
      </c>
      <c r="X28" s="379">
        <v>13.777100000000001</v>
      </c>
      <c r="Y28" s="380"/>
      <c r="Z28" s="377"/>
      <c r="AA28" s="377"/>
      <c r="AB28" s="377"/>
      <c r="AC28" s="377"/>
      <c r="AD28" s="377"/>
      <c r="AE28" s="377"/>
      <c r="AF28" s="377"/>
      <c r="AG28" s="377"/>
      <c r="AH28" s="377"/>
      <c r="AI28" s="377"/>
      <c r="AJ28" s="377"/>
      <c r="AK28" s="377"/>
      <c r="AL28" s="377"/>
      <c r="AM28" s="377"/>
      <c r="AN28" s="377"/>
      <c r="AO28" s="376"/>
      <c r="AP28" s="379">
        <v>13.32</v>
      </c>
      <c r="AQ28" s="379">
        <v>14.31</v>
      </c>
      <c r="AR28" s="379">
        <v>12.2</v>
      </c>
      <c r="AS28" s="379">
        <v>7.55</v>
      </c>
      <c r="AT28" s="379">
        <v>2.64</v>
      </c>
      <c r="AU28" s="382"/>
      <c r="AV28" s="377"/>
      <c r="AW28" s="377"/>
      <c r="AX28" s="377"/>
      <c r="AY28" s="377"/>
      <c r="AZ28" s="377"/>
      <c r="BA28" s="383"/>
      <c r="BB28" s="379"/>
      <c r="BC28" s="384"/>
      <c r="BD28" s="384"/>
      <c r="BE28" s="384"/>
      <c r="BF28" s="376"/>
      <c r="BG28" s="379"/>
      <c r="BH28" s="379"/>
      <c r="BI28" s="379"/>
      <c r="BJ28" s="379"/>
      <c r="BK28" s="376"/>
      <c r="BL28" s="385"/>
      <c r="BM28" s="385"/>
      <c r="BN28" s="385"/>
      <c r="BO28" s="385"/>
      <c r="BP28" s="385"/>
      <c r="BQ28" s="376"/>
      <c r="BR28" s="386"/>
    </row>
    <row r="29" spans="1:70" ht="14.5" x14ac:dyDescent="0.25">
      <c r="A29" s="29" t="s">
        <v>137</v>
      </c>
      <c r="B29" s="387"/>
      <c r="C29" s="739"/>
      <c r="D29" s="387"/>
      <c r="E29" s="388"/>
      <c r="F29" s="387"/>
      <c r="G29" s="389"/>
      <c r="H29" s="391"/>
      <c r="I29" s="390"/>
      <c r="J29" s="390"/>
      <c r="K29" s="390"/>
      <c r="L29" s="390"/>
      <c r="M29" s="390"/>
      <c r="N29" s="392"/>
      <c r="O29" s="390"/>
      <c r="P29" s="390"/>
      <c r="Q29" s="390"/>
      <c r="R29" s="390"/>
      <c r="S29" s="390"/>
      <c r="T29" s="390"/>
      <c r="U29" s="390"/>
      <c r="V29" s="390"/>
      <c r="W29" s="390"/>
      <c r="X29" s="390"/>
      <c r="Y29" s="391"/>
      <c r="Z29" s="388"/>
      <c r="AA29" s="388"/>
      <c r="AB29" s="388"/>
      <c r="AC29" s="388"/>
      <c r="AD29" s="388"/>
      <c r="AE29" s="388"/>
      <c r="AF29" s="388"/>
      <c r="AG29" s="388"/>
      <c r="AH29" s="388"/>
      <c r="AI29" s="388"/>
      <c r="AJ29" s="388"/>
      <c r="AK29" s="388"/>
      <c r="AL29" s="388"/>
      <c r="AM29" s="388"/>
      <c r="AN29" s="388"/>
      <c r="AO29" s="387"/>
      <c r="AP29" s="390"/>
      <c r="AQ29" s="390"/>
      <c r="AR29" s="390"/>
      <c r="AS29" s="390"/>
      <c r="AT29" s="390"/>
      <c r="AU29" s="393"/>
      <c r="AV29" s="388"/>
      <c r="AW29" s="388"/>
      <c r="AX29" s="388"/>
      <c r="AY29" s="388"/>
      <c r="AZ29" s="388"/>
      <c r="BA29" s="394"/>
      <c r="BB29" s="390"/>
      <c r="BC29" s="395"/>
      <c r="BD29" s="395"/>
      <c r="BE29" s="395"/>
      <c r="BF29" s="387"/>
      <c r="BG29" s="390"/>
      <c r="BH29" s="390"/>
      <c r="BI29" s="390"/>
      <c r="BJ29" s="390"/>
      <c r="BK29" s="387"/>
      <c r="BL29" s="396"/>
      <c r="BM29" s="396"/>
      <c r="BN29" s="396"/>
      <c r="BO29" s="396"/>
      <c r="BP29" s="396"/>
      <c r="BQ29" s="387"/>
      <c r="BR29" s="397"/>
    </row>
    <row r="30" spans="1:70" x14ac:dyDescent="0.25">
      <c r="A30" s="328" t="s">
        <v>2081</v>
      </c>
      <c r="B30" s="365"/>
      <c r="C30" s="717">
        <v>41275</v>
      </c>
      <c r="D30" s="365"/>
      <c r="E30" s="329">
        <v>46959.1</v>
      </c>
      <c r="F30" s="365"/>
      <c r="G30" s="330">
        <v>433.38650000000001</v>
      </c>
      <c r="H30" s="366"/>
      <c r="I30" s="331" t="s">
        <v>430</v>
      </c>
      <c r="J30" s="331">
        <v>0.15490000000000001</v>
      </c>
      <c r="K30" s="331">
        <v>0.2712</v>
      </c>
      <c r="L30" s="331">
        <v>11.577299999999999</v>
      </c>
      <c r="M30" s="331">
        <v>0.5484</v>
      </c>
      <c r="N30" s="333">
        <v>10.7425</v>
      </c>
      <c r="O30" s="331">
        <v>10.1241</v>
      </c>
      <c r="P30" s="331">
        <v>17.296800000000001</v>
      </c>
      <c r="Q30" s="331">
        <v>13.8896</v>
      </c>
      <c r="R30" s="331">
        <v>16.155100000000001</v>
      </c>
      <c r="S30" s="331">
        <v>14.104699999999999</v>
      </c>
      <c r="T30" s="331">
        <v>0.93310000000000004</v>
      </c>
      <c r="U30" s="331">
        <v>9.0592000000000006</v>
      </c>
      <c r="V30" s="331">
        <v>8.0212000000000003</v>
      </c>
      <c r="W30" s="331">
        <v>-0.74719999999999998</v>
      </c>
      <c r="X30" s="331">
        <v>15.589600000000001</v>
      </c>
      <c r="Y30" s="366"/>
      <c r="Z30" s="329" t="s">
        <v>430</v>
      </c>
      <c r="AA30" s="329">
        <v>16</v>
      </c>
      <c r="AB30" s="329">
        <v>17</v>
      </c>
      <c r="AC30" s="329">
        <v>6</v>
      </c>
      <c r="AD30" s="329">
        <v>3</v>
      </c>
      <c r="AE30" s="329">
        <v>2</v>
      </c>
      <c r="AF30" s="329">
        <v>1</v>
      </c>
      <c r="AG30" s="329">
        <v>7</v>
      </c>
      <c r="AH30" s="329">
        <v>7</v>
      </c>
      <c r="AI30" s="329">
        <v>3</v>
      </c>
      <c r="AJ30" s="329">
        <v>9</v>
      </c>
      <c r="AK30" s="329">
        <v>3</v>
      </c>
      <c r="AL30" s="329">
        <v>2</v>
      </c>
      <c r="AM30" s="329">
        <v>2</v>
      </c>
      <c r="AN30" s="329">
        <v>17</v>
      </c>
      <c r="AO30" s="365"/>
      <c r="AP30" s="331">
        <v>15.93</v>
      </c>
      <c r="AQ30" s="331">
        <v>16.39</v>
      </c>
      <c r="AR30" s="331">
        <v>14.35</v>
      </c>
      <c r="AS30" s="331">
        <v>13.17</v>
      </c>
      <c r="AT30" s="331">
        <v>9.52</v>
      </c>
      <c r="AU30" s="334"/>
      <c r="AV30" s="329">
        <v>4</v>
      </c>
      <c r="AW30" s="329">
        <v>4</v>
      </c>
      <c r="AX30" s="329">
        <v>6</v>
      </c>
      <c r="AY30" s="329">
        <v>1</v>
      </c>
      <c r="AZ30" s="329">
        <v>3</v>
      </c>
      <c r="BA30" s="360"/>
      <c r="BB30" s="331">
        <v>11.082599024048999</v>
      </c>
      <c r="BC30" s="367">
        <v>0.73667728107993502</v>
      </c>
      <c r="BD30" s="367">
        <v>8.9250715745040496E-2</v>
      </c>
      <c r="BE30" s="367">
        <v>0.45868716993186398</v>
      </c>
      <c r="BF30" s="365"/>
      <c r="BG30" s="331">
        <v>60.610599999999998</v>
      </c>
      <c r="BH30" s="331">
        <v>14.482100000000001</v>
      </c>
      <c r="BI30" s="331">
        <v>4.2497400000000001</v>
      </c>
      <c r="BJ30" s="331">
        <v>20.65756</v>
      </c>
      <c r="BK30" s="365"/>
      <c r="BL30" s="364" t="s">
        <v>1988</v>
      </c>
      <c r="BM30" s="364" t="s">
        <v>1989</v>
      </c>
      <c r="BN30" s="364" t="s">
        <v>1990</v>
      </c>
      <c r="BO30" s="364" t="s">
        <v>1991</v>
      </c>
      <c r="BP30" s="364" t="s">
        <v>1992</v>
      </c>
      <c r="BQ30" s="365"/>
      <c r="BR30" s="335" t="s">
        <v>450</v>
      </c>
    </row>
    <row r="31" spans="1:70" s="107" customFormat="1" x14ac:dyDescent="0.25">
      <c r="A31" s="345" t="s">
        <v>2082</v>
      </c>
      <c r="B31" s="373"/>
      <c r="C31" s="719">
        <v>41275</v>
      </c>
      <c r="D31" s="373"/>
      <c r="E31" s="346">
        <v>27143.1</v>
      </c>
      <c r="F31" s="373"/>
      <c r="G31" s="347">
        <v>263.24700000000001</v>
      </c>
      <c r="H31" s="374"/>
      <c r="I31" s="348">
        <v>0.7752</v>
      </c>
      <c r="J31" s="348">
        <v>1.3244</v>
      </c>
      <c r="K31" s="348">
        <v>4.2777000000000003</v>
      </c>
      <c r="L31" s="348">
        <v>7.8513999999999999</v>
      </c>
      <c r="M31" s="348">
        <v>-2.8534000000000002</v>
      </c>
      <c r="N31" s="350">
        <v>1.7465999999999999</v>
      </c>
      <c r="O31" s="348">
        <v>6.3849999999999998</v>
      </c>
      <c r="P31" s="348">
        <v>18.6249</v>
      </c>
      <c r="Q31" s="348">
        <v>20.267499999999998</v>
      </c>
      <c r="R31" s="348">
        <v>15.760300000000001</v>
      </c>
      <c r="S31" s="348">
        <v>10.5467</v>
      </c>
      <c r="T31" s="348">
        <v>-3.2008999999999999</v>
      </c>
      <c r="U31" s="348">
        <v>0.156</v>
      </c>
      <c r="V31" s="348">
        <v>0.36909999999999998</v>
      </c>
      <c r="W31" s="348">
        <v>4.3789999999999996</v>
      </c>
      <c r="X31" s="348">
        <v>14.931900000000001</v>
      </c>
      <c r="Y31" s="374"/>
      <c r="Z31" s="346">
        <v>8</v>
      </c>
      <c r="AA31" s="346">
        <v>4</v>
      </c>
      <c r="AB31" s="346">
        <v>4</v>
      </c>
      <c r="AC31" s="346">
        <v>15</v>
      </c>
      <c r="AD31" s="346">
        <v>11</v>
      </c>
      <c r="AE31" s="346">
        <v>11</v>
      </c>
      <c r="AF31" s="346">
        <v>6</v>
      </c>
      <c r="AG31" s="346">
        <v>4</v>
      </c>
      <c r="AH31" s="346">
        <v>1</v>
      </c>
      <c r="AI31" s="346">
        <v>4</v>
      </c>
      <c r="AJ31" s="346">
        <v>15</v>
      </c>
      <c r="AK31" s="346">
        <v>12</v>
      </c>
      <c r="AL31" s="346">
        <v>12</v>
      </c>
      <c r="AM31" s="346">
        <v>10</v>
      </c>
      <c r="AN31" s="346">
        <v>4</v>
      </c>
      <c r="AO31" s="373"/>
      <c r="AP31" s="348">
        <v>17.39</v>
      </c>
      <c r="AQ31" s="348">
        <v>20.47</v>
      </c>
      <c r="AR31" s="348">
        <v>16.670000000000002</v>
      </c>
      <c r="AS31" s="348">
        <v>9.9499999999999993</v>
      </c>
      <c r="AT31" s="348">
        <v>-0.35</v>
      </c>
      <c r="AU31" s="351"/>
      <c r="AV31" s="346">
        <v>2</v>
      </c>
      <c r="AW31" s="346">
        <v>1</v>
      </c>
      <c r="AX31" s="346">
        <v>3</v>
      </c>
      <c r="AY31" s="346">
        <v>6</v>
      </c>
      <c r="AZ31" s="346">
        <v>13</v>
      </c>
      <c r="BA31" s="362"/>
      <c r="BB31" s="348">
        <v>12.0441246608759</v>
      </c>
      <c r="BC31" s="375">
        <v>0.8658798832072</v>
      </c>
      <c r="BD31" s="375">
        <v>9.1031243954937793E-2</v>
      </c>
      <c r="BE31" s="375">
        <v>0.41924462239129401</v>
      </c>
      <c r="BF31" s="373"/>
      <c r="BG31" s="348">
        <v>74.154499999999999</v>
      </c>
      <c r="BH31" s="348">
        <v>5.9039299999999999</v>
      </c>
      <c r="BI31" s="348">
        <v>10.5608</v>
      </c>
      <c r="BJ31" s="348">
        <v>9.3807700000000001</v>
      </c>
      <c r="BK31" s="373"/>
      <c r="BL31" s="372" t="s">
        <v>1994</v>
      </c>
      <c r="BM31" s="372" t="s">
        <v>1995</v>
      </c>
      <c r="BN31" s="372" t="s">
        <v>1996</v>
      </c>
      <c r="BO31" s="372" t="s">
        <v>1997</v>
      </c>
      <c r="BP31" s="372" t="s">
        <v>1998</v>
      </c>
      <c r="BQ31" s="373"/>
      <c r="BR31" s="354" t="s">
        <v>518</v>
      </c>
    </row>
    <row r="32" spans="1:70" s="107" customFormat="1" x14ac:dyDescent="0.25">
      <c r="A32" s="345" t="s">
        <v>2083</v>
      </c>
      <c r="B32" s="373"/>
      <c r="C32" s="719">
        <v>41284</v>
      </c>
      <c r="D32" s="373"/>
      <c r="E32" s="346">
        <v>16881.3</v>
      </c>
      <c r="F32" s="373"/>
      <c r="G32" s="347">
        <v>108.04</v>
      </c>
      <c r="H32" s="374"/>
      <c r="I32" s="348">
        <v>0.76480000000000004</v>
      </c>
      <c r="J32" s="348">
        <v>0.64280000000000004</v>
      </c>
      <c r="K32" s="348">
        <v>3.6156000000000001</v>
      </c>
      <c r="L32" s="348">
        <v>9.7632999999999992</v>
      </c>
      <c r="M32" s="348">
        <v>-4.2961999999999998</v>
      </c>
      <c r="N32" s="350">
        <v>3.5758999999999999</v>
      </c>
      <c r="O32" s="348">
        <v>7.9283000000000001</v>
      </c>
      <c r="P32" s="348">
        <v>20.360600000000002</v>
      </c>
      <c r="Q32" s="348">
        <v>18.097100000000001</v>
      </c>
      <c r="R32" s="348">
        <v>16.391400000000001</v>
      </c>
      <c r="S32" s="348">
        <v>12.8355</v>
      </c>
      <c r="T32" s="348">
        <v>-4.1604000000000001</v>
      </c>
      <c r="U32" s="348">
        <v>2.5436999999999999</v>
      </c>
      <c r="V32" s="348">
        <v>1.8573</v>
      </c>
      <c r="W32" s="348">
        <v>4.0948000000000002</v>
      </c>
      <c r="X32" s="348">
        <v>15.600899999999999</v>
      </c>
      <c r="Y32" s="374"/>
      <c r="Z32" s="346">
        <v>9</v>
      </c>
      <c r="AA32" s="346">
        <v>6</v>
      </c>
      <c r="AB32" s="346">
        <v>8</v>
      </c>
      <c r="AC32" s="346">
        <v>11</v>
      </c>
      <c r="AD32" s="346">
        <v>13</v>
      </c>
      <c r="AE32" s="346">
        <v>4</v>
      </c>
      <c r="AF32" s="346">
        <v>3</v>
      </c>
      <c r="AG32" s="346">
        <v>2</v>
      </c>
      <c r="AH32" s="346">
        <v>2</v>
      </c>
      <c r="AI32" s="346">
        <v>2</v>
      </c>
      <c r="AJ32" s="346">
        <v>11</v>
      </c>
      <c r="AK32" s="346">
        <v>13</v>
      </c>
      <c r="AL32" s="346">
        <v>10</v>
      </c>
      <c r="AM32" s="346">
        <v>4</v>
      </c>
      <c r="AN32" s="346">
        <v>5</v>
      </c>
      <c r="AO32" s="373"/>
      <c r="AP32" s="348">
        <v>17.82</v>
      </c>
      <c r="AQ32" s="348">
        <v>19.91</v>
      </c>
      <c r="AR32" s="348">
        <v>16.850000000000001</v>
      </c>
      <c r="AS32" s="348">
        <v>11.71</v>
      </c>
      <c r="AT32" s="348">
        <v>1.64</v>
      </c>
      <c r="AU32" s="351"/>
      <c r="AV32" s="346">
        <v>1</v>
      </c>
      <c r="AW32" s="346">
        <v>2</v>
      </c>
      <c r="AX32" s="346">
        <v>2</v>
      </c>
      <c r="AY32" s="346">
        <v>4</v>
      </c>
      <c r="AZ32" s="346">
        <v>11</v>
      </c>
      <c r="BA32" s="362"/>
      <c r="BB32" s="348">
        <v>13.1312867417659</v>
      </c>
      <c r="BC32" s="375">
        <v>0.97597122886840404</v>
      </c>
      <c r="BD32" s="375">
        <v>9.4568035785185703E-2</v>
      </c>
      <c r="BE32" s="375">
        <v>0.50931002268592696</v>
      </c>
      <c r="BF32" s="373"/>
      <c r="BG32" s="348">
        <v>76.697400000000002</v>
      </c>
      <c r="BH32" s="348">
        <v>17.083200000000001</v>
      </c>
      <c r="BI32" s="348">
        <v>2.74003</v>
      </c>
      <c r="BJ32" s="348">
        <v>3.4793699999999999</v>
      </c>
      <c r="BK32" s="373"/>
      <c r="BL32" s="372" t="s">
        <v>2000</v>
      </c>
      <c r="BM32" s="372" t="s">
        <v>2001</v>
      </c>
      <c r="BN32" s="372" t="s">
        <v>2002</v>
      </c>
      <c r="BO32" s="372" t="s">
        <v>2003</v>
      </c>
      <c r="BP32" s="372" t="s">
        <v>2004</v>
      </c>
      <c r="BQ32" s="373"/>
      <c r="BR32" s="354" t="s">
        <v>518</v>
      </c>
    </row>
    <row r="33" spans="1:70" s="107" customFormat="1" x14ac:dyDescent="0.25">
      <c r="A33" s="345" t="s">
        <v>2084</v>
      </c>
      <c r="B33" s="373"/>
      <c r="C33" s="719">
        <v>41275</v>
      </c>
      <c r="D33" s="373"/>
      <c r="E33" s="346">
        <v>11410.7</v>
      </c>
      <c r="F33" s="373"/>
      <c r="G33" s="347">
        <v>114.605</v>
      </c>
      <c r="H33" s="374"/>
      <c r="I33" s="348">
        <v>0.68520000000000003</v>
      </c>
      <c r="J33" s="348">
        <v>0.1711</v>
      </c>
      <c r="K33" s="348">
        <v>1.4127000000000001</v>
      </c>
      <c r="L33" s="348">
        <v>5.0303000000000004</v>
      </c>
      <c r="M33" s="348">
        <v>-8.4572000000000003</v>
      </c>
      <c r="N33" s="350">
        <v>-4.8030999999999997</v>
      </c>
      <c r="O33" s="348">
        <v>-0.55049999999999999</v>
      </c>
      <c r="P33" s="348">
        <v>11.660600000000001</v>
      </c>
      <c r="Q33" s="348">
        <v>12.592599999999999</v>
      </c>
      <c r="R33" s="348">
        <v>14.278499999999999</v>
      </c>
      <c r="S33" s="348">
        <v>7.7249999999999996</v>
      </c>
      <c r="T33" s="348">
        <v>-8.2195999999999998</v>
      </c>
      <c r="U33" s="348">
        <v>-5.1712999999999996</v>
      </c>
      <c r="V33" s="348">
        <v>-6.4587000000000003</v>
      </c>
      <c r="W33" s="348">
        <v>2.4773000000000001</v>
      </c>
      <c r="X33" s="348">
        <v>16.4983</v>
      </c>
      <c r="Y33" s="374"/>
      <c r="Z33" s="346">
        <v>10</v>
      </c>
      <c r="AA33" s="346">
        <v>15</v>
      </c>
      <c r="AB33" s="346">
        <v>16</v>
      </c>
      <c r="AC33" s="346">
        <v>17</v>
      </c>
      <c r="AD33" s="346">
        <v>17</v>
      </c>
      <c r="AE33" s="346">
        <v>17</v>
      </c>
      <c r="AF33" s="346">
        <v>17</v>
      </c>
      <c r="AG33" s="346">
        <v>14</v>
      </c>
      <c r="AH33" s="346">
        <v>12</v>
      </c>
      <c r="AI33" s="346">
        <v>7</v>
      </c>
      <c r="AJ33" s="346">
        <v>17</v>
      </c>
      <c r="AK33" s="346">
        <v>17</v>
      </c>
      <c r="AL33" s="346">
        <v>17</v>
      </c>
      <c r="AM33" s="346">
        <v>17</v>
      </c>
      <c r="AN33" s="346">
        <v>14</v>
      </c>
      <c r="AO33" s="373"/>
      <c r="AP33" s="348">
        <v>13.9</v>
      </c>
      <c r="AQ33" s="348">
        <v>14.24</v>
      </c>
      <c r="AR33" s="348">
        <v>9.2899999999999991</v>
      </c>
      <c r="AS33" s="348">
        <v>2.59</v>
      </c>
      <c r="AT33" s="348">
        <v>-8.91</v>
      </c>
      <c r="AU33" s="351"/>
      <c r="AV33" s="346">
        <v>7</v>
      </c>
      <c r="AW33" s="346">
        <v>10</v>
      </c>
      <c r="AX33" s="346">
        <v>13</v>
      </c>
      <c r="AY33" s="346">
        <v>16</v>
      </c>
      <c r="AZ33" s="346">
        <v>17</v>
      </c>
      <c r="BA33" s="362"/>
      <c r="BB33" s="348">
        <v>12.242985387401401</v>
      </c>
      <c r="BC33" s="375">
        <v>0.900117348786588</v>
      </c>
      <c r="BD33" s="375">
        <v>5.06534843931905E-2</v>
      </c>
      <c r="BE33" s="375">
        <v>-9.1238322112523508E-3</v>
      </c>
      <c r="BF33" s="373"/>
      <c r="BG33" s="348">
        <v>77.105900000000005</v>
      </c>
      <c r="BH33" s="348">
        <v>9.7098399999999998</v>
      </c>
      <c r="BI33" s="348">
        <v>8.2874599999999994</v>
      </c>
      <c r="BJ33" s="348">
        <v>4.8967999999999998</v>
      </c>
      <c r="BK33" s="373"/>
      <c r="BL33" s="372" t="s">
        <v>2006</v>
      </c>
      <c r="BM33" s="372" t="s">
        <v>2007</v>
      </c>
      <c r="BN33" s="372" t="s">
        <v>2008</v>
      </c>
      <c r="BO33" s="372" t="s">
        <v>2009</v>
      </c>
      <c r="BP33" s="372" t="s">
        <v>2010</v>
      </c>
      <c r="BQ33" s="373"/>
      <c r="BR33" s="354" t="s">
        <v>518</v>
      </c>
    </row>
    <row r="34" spans="1:70" s="107" customFormat="1" x14ac:dyDescent="0.25">
      <c r="A34" s="345" t="s">
        <v>2085</v>
      </c>
      <c r="B34" s="373"/>
      <c r="C34" s="719">
        <v>41275</v>
      </c>
      <c r="D34" s="373"/>
      <c r="E34" s="346">
        <v>11132.1</v>
      </c>
      <c r="F34" s="373"/>
      <c r="G34" s="347">
        <v>62.48</v>
      </c>
      <c r="H34" s="374"/>
      <c r="I34" s="348">
        <v>0.57950000000000002</v>
      </c>
      <c r="J34" s="348">
        <v>1.1494</v>
      </c>
      <c r="K34" s="348">
        <v>4.7443</v>
      </c>
      <c r="L34" s="348">
        <v>11.4321</v>
      </c>
      <c r="M34" s="348">
        <v>-1.8228</v>
      </c>
      <c r="N34" s="350">
        <v>-1.8228</v>
      </c>
      <c r="O34" s="348">
        <v>2.7416</v>
      </c>
      <c r="P34" s="348">
        <v>10.264699999999999</v>
      </c>
      <c r="Q34" s="348">
        <v>6.5256999999999996</v>
      </c>
      <c r="R34" s="348">
        <v>12.8377</v>
      </c>
      <c r="S34" s="348">
        <v>14.600099999999999</v>
      </c>
      <c r="T34" s="348">
        <v>-0.90400000000000003</v>
      </c>
      <c r="U34" s="348">
        <v>-0.20760000000000001</v>
      </c>
      <c r="V34" s="348">
        <v>-3.8029000000000002</v>
      </c>
      <c r="W34" s="348">
        <v>5.1321000000000003</v>
      </c>
      <c r="X34" s="348">
        <v>13.256600000000001</v>
      </c>
      <c r="Y34" s="374"/>
      <c r="Z34" s="346">
        <v>12</v>
      </c>
      <c r="AA34" s="346">
        <v>5</v>
      </c>
      <c r="AB34" s="346">
        <v>3</v>
      </c>
      <c r="AC34" s="346">
        <v>7</v>
      </c>
      <c r="AD34" s="346">
        <v>10</v>
      </c>
      <c r="AE34" s="346">
        <v>15</v>
      </c>
      <c r="AF34" s="346">
        <v>13</v>
      </c>
      <c r="AG34" s="346">
        <v>15</v>
      </c>
      <c r="AH34" s="346">
        <v>15</v>
      </c>
      <c r="AI34" s="346">
        <v>10</v>
      </c>
      <c r="AJ34" s="346">
        <v>7</v>
      </c>
      <c r="AK34" s="346">
        <v>8</v>
      </c>
      <c r="AL34" s="346">
        <v>13</v>
      </c>
      <c r="AM34" s="346">
        <v>15</v>
      </c>
      <c r="AN34" s="346">
        <v>3</v>
      </c>
      <c r="AO34" s="373"/>
      <c r="AP34" s="348">
        <v>10.53</v>
      </c>
      <c r="AQ34" s="348">
        <v>9.3699999999999992</v>
      </c>
      <c r="AR34" s="348">
        <v>7.23</v>
      </c>
      <c r="AS34" s="348">
        <v>5.39</v>
      </c>
      <c r="AT34" s="348">
        <v>1.39</v>
      </c>
      <c r="AU34" s="351"/>
      <c r="AV34" s="346">
        <v>10</v>
      </c>
      <c r="AW34" s="346">
        <v>12</v>
      </c>
      <c r="AX34" s="346">
        <v>14</v>
      </c>
      <c r="AY34" s="346">
        <v>13</v>
      </c>
      <c r="AZ34" s="346">
        <v>12</v>
      </c>
      <c r="BA34" s="362"/>
      <c r="BB34" s="348">
        <v>13.402687341155399</v>
      </c>
      <c r="BC34" s="375">
        <v>0.93973065726841698</v>
      </c>
      <c r="BD34" s="375">
        <v>3.9329852708862599E-2</v>
      </c>
      <c r="BE34" s="375">
        <v>-0.20777508404530901</v>
      </c>
      <c r="BF34" s="373"/>
      <c r="BG34" s="348">
        <v>75.195099999999996</v>
      </c>
      <c r="BH34" s="348">
        <v>12.275700000000001</v>
      </c>
      <c r="BI34" s="348">
        <v>1.48038</v>
      </c>
      <c r="BJ34" s="348">
        <v>11.048819999999999</v>
      </c>
      <c r="BK34" s="373"/>
      <c r="BL34" s="372" t="s">
        <v>2012</v>
      </c>
      <c r="BM34" s="372" t="s">
        <v>2013</v>
      </c>
      <c r="BN34" s="372" t="s">
        <v>439</v>
      </c>
      <c r="BO34" s="372" t="s">
        <v>2014</v>
      </c>
      <c r="BP34" s="372" t="s">
        <v>2015</v>
      </c>
      <c r="BQ34" s="373"/>
      <c r="BR34" s="354" t="s">
        <v>1488</v>
      </c>
    </row>
    <row r="35" spans="1:70" s="107" customFormat="1" x14ac:dyDescent="0.25">
      <c r="A35" s="345" t="s">
        <v>2086</v>
      </c>
      <c r="B35" s="373"/>
      <c r="C35" s="719">
        <v>41275</v>
      </c>
      <c r="D35" s="373"/>
      <c r="E35" s="346">
        <v>8541.86</v>
      </c>
      <c r="F35" s="373"/>
      <c r="G35" s="347">
        <v>135.9272</v>
      </c>
      <c r="H35" s="374"/>
      <c r="I35" s="348">
        <v>0.62619999999999998</v>
      </c>
      <c r="J35" s="348">
        <v>-4.07E-2</v>
      </c>
      <c r="K35" s="348">
        <v>2.5043000000000002</v>
      </c>
      <c r="L35" s="348">
        <v>11.020799999999999</v>
      </c>
      <c r="M35" s="348">
        <v>-0.85880000000000001</v>
      </c>
      <c r="N35" s="350">
        <v>1.8774999999999999</v>
      </c>
      <c r="O35" s="348">
        <v>3.4775</v>
      </c>
      <c r="P35" s="348">
        <v>14.154</v>
      </c>
      <c r="Q35" s="348">
        <v>13.169</v>
      </c>
      <c r="R35" s="348">
        <v>14.6347</v>
      </c>
      <c r="S35" s="348">
        <v>14.6814</v>
      </c>
      <c r="T35" s="348">
        <v>-1.0002</v>
      </c>
      <c r="U35" s="348">
        <v>3.5893000000000002</v>
      </c>
      <c r="V35" s="348">
        <v>0.33360000000000001</v>
      </c>
      <c r="W35" s="348">
        <v>2.7284000000000002</v>
      </c>
      <c r="X35" s="348">
        <v>16.580200000000001</v>
      </c>
      <c r="Y35" s="374"/>
      <c r="Z35" s="346">
        <v>11</v>
      </c>
      <c r="AA35" s="346">
        <v>17</v>
      </c>
      <c r="AB35" s="346">
        <v>13</v>
      </c>
      <c r="AC35" s="346">
        <v>9</v>
      </c>
      <c r="AD35" s="346">
        <v>8</v>
      </c>
      <c r="AE35" s="346">
        <v>10</v>
      </c>
      <c r="AF35" s="346">
        <v>12</v>
      </c>
      <c r="AG35" s="346">
        <v>11</v>
      </c>
      <c r="AH35" s="346">
        <v>10</v>
      </c>
      <c r="AI35" s="346">
        <v>6</v>
      </c>
      <c r="AJ35" s="346">
        <v>6</v>
      </c>
      <c r="AK35" s="346">
        <v>9</v>
      </c>
      <c r="AL35" s="346">
        <v>7</v>
      </c>
      <c r="AM35" s="346">
        <v>11</v>
      </c>
      <c r="AN35" s="346">
        <v>12</v>
      </c>
      <c r="AO35" s="373"/>
      <c r="AP35" s="348">
        <v>14.51</v>
      </c>
      <c r="AQ35" s="348">
        <v>15.65</v>
      </c>
      <c r="AR35" s="348">
        <v>11.48</v>
      </c>
      <c r="AS35" s="348">
        <v>7.57</v>
      </c>
      <c r="AT35" s="348">
        <v>4.09</v>
      </c>
      <c r="AU35" s="351"/>
      <c r="AV35" s="346">
        <v>5</v>
      </c>
      <c r="AW35" s="346">
        <v>6</v>
      </c>
      <c r="AX35" s="346">
        <v>12</v>
      </c>
      <c r="AY35" s="346">
        <v>10</v>
      </c>
      <c r="AZ35" s="346">
        <v>9</v>
      </c>
      <c r="BA35" s="362"/>
      <c r="BB35" s="348">
        <v>13.1868151356965</v>
      </c>
      <c r="BC35" s="375">
        <v>0.96048617730042396</v>
      </c>
      <c r="BD35" s="375">
        <v>5.9208335733017502E-2</v>
      </c>
      <c r="BE35" s="375">
        <v>5.9901311072587601E-2</v>
      </c>
      <c r="BF35" s="373"/>
      <c r="BG35" s="348">
        <v>65.272499999999994</v>
      </c>
      <c r="BH35" s="348">
        <v>17.804500000000001</v>
      </c>
      <c r="BI35" s="348">
        <v>13.8622</v>
      </c>
      <c r="BJ35" s="348">
        <v>3.0608</v>
      </c>
      <c r="BK35" s="373"/>
      <c r="BL35" s="372" t="s">
        <v>2017</v>
      </c>
      <c r="BM35" s="372" t="s">
        <v>2018</v>
      </c>
      <c r="BN35" s="372" t="s">
        <v>2019</v>
      </c>
      <c r="BO35" s="372" t="s">
        <v>2020</v>
      </c>
      <c r="BP35" s="372" t="s">
        <v>2021</v>
      </c>
      <c r="BQ35" s="373"/>
      <c r="BR35" s="354" t="s">
        <v>436</v>
      </c>
    </row>
    <row r="36" spans="1:70" s="107" customFormat="1" x14ac:dyDescent="0.25">
      <c r="A36" s="345" t="s">
        <v>2087</v>
      </c>
      <c r="B36" s="373"/>
      <c r="C36" s="719">
        <v>41275</v>
      </c>
      <c r="D36" s="373"/>
      <c r="E36" s="346">
        <v>7844.74</v>
      </c>
      <c r="F36" s="373"/>
      <c r="G36" s="347">
        <v>163.9263</v>
      </c>
      <c r="H36" s="374"/>
      <c r="I36" s="348">
        <v>1.0962000000000001</v>
      </c>
      <c r="J36" s="348">
        <v>0.45839999999999997</v>
      </c>
      <c r="K36" s="348">
        <v>2.6072000000000002</v>
      </c>
      <c r="L36" s="348">
        <v>8.5198</v>
      </c>
      <c r="M36" s="348">
        <v>-3.0133000000000001</v>
      </c>
      <c r="N36" s="350">
        <v>2.3157000000000001</v>
      </c>
      <c r="O36" s="348">
        <v>5.9821999999999997</v>
      </c>
      <c r="P36" s="348">
        <v>15.7415</v>
      </c>
      <c r="Q36" s="348">
        <v>12.9001</v>
      </c>
      <c r="R36" s="348">
        <v>13.900399999999999</v>
      </c>
      <c r="S36" s="348">
        <v>11.312099999999999</v>
      </c>
      <c r="T36" s="348">
        <v>-2.8601999999999999</v>
      </c>
      <c r="U36" s="348">
        <v>5.1239999999999997</v>
      </c>
      <c r="V36" s="348">
        <v>0.59799999999999998</v>
      </c>
      <c r="W36" s="348">
        <v>2.5512000000000001</v>
      </c>
      <c r="X36" s="348">
        <v>14.556800000000001</v>
      </c>
      <c r="Y36" s="374"/>
      <c r="Z36" s="346">
        <v>1</v>
      </c>
      <c r="AA36" s="346">
        <v>12</v>
      </c>
      <c r="AB36" s="346">
        <v>11</v>
      </c>
      <c r="AC36" s="346">
        <v>12</v>
      </c>
      <c r="AD36" s="346">
        <v>12</v>
      </c>
      <c r="AE36" s="346">
        <v>9</v>
      </c>
      <c r="AF36" s="346">
        <v>7</v>
      </c>
      <c r="AG36" s="346">
        <v>9</v>
      </c>
      <c r="AH36" s="346">
        <v>11</v>
      </c>
      <c r="AI36" s="346">
        <v>8</v>
      </c>
      <c r="AJ36" s="346">
        <v>12</v>
      </c>
      <c r="AK36" s="346">
        <v>11</v>
      </c>
      <c r="AL36" s="346">
        <v>4</v>
      </c>
      <c r="AM36" s="346">
        <v>9</v>
      </c>
      <c r="AN36" s="346">
        <v>13</v>
      </c>
      <c r="AO36" s="373"/>
      <c r="AP36" s="348">
        <v>13.89</v>
      </c>
      <c r="AQ36" s="348">
        <v>14.73</v>
      </c>
      <c r="AR36" s="348">
        <v>12.3</v>
      </c>
      <c r="AS36" s="348">
        <v>8.74</v>
      </c>
      <c r="AT36" s="348">
        <v>2.86</v>
      </c>
      <c r="AU36" s="351"/>
      <c r="AV36" s="346">
        <v>8</v>
      </c>
      <c r="AW36" s="346">
        <v>9</v>
      </c>
      <c r="AX36" s="346">
        <v>10</v>
      </c>
      <c r="AY36" s="346">
        <v>9</v>
      </c>
      <c r="AZ36" s="346">
        <v>10</v>
      </c>
      <c r="BA36" s="362"/>
      <c r="BB36" s="348">
        <v>11.981377403013701</v>
      </c>
      <c r="BC36" s="375">
        <v>0.88446324320941205</v>
      </c>
      <c r="BD36" s="375">
        <v>7.2934482141266896E-2</v>
      </c>
      <c r="BE36" s="375">
        <v>0.182175719353041</v>
      </c>
      <c r="BF36" s="373"/>
      <c r="BG36" s="348">
        <v>72.402900000000002</v>
      </c>
      <c r="BH36" s="348">
        <v>19.230599999999999</v>
      </c>
      <c r="BI36" s="348">
        <v>3.0322100000000001</v>
      </c>
      <c r="BJ36" s="348">
        <v>5.3342900000000002</v>
      </c>
      <c r="BK36" s="373"/>
      <c r="BL36" s="372" t="s">
        <v>2023</v>
      </c>
      <c r="BM36" s="372" t="s">
        <v>2024</v>
      </c>
      <c r="BN36" s="372" t="s">
        <v>2025</v>
      </c>
      <c r="BO36" s="372" t="s">
        <v>2026</v>
      </c>
      <c r="BP36" s="372" t="s">
        <v>2027</v>
      </c>
      <c r="BQ36" s="373"/>
      <c r="BR36" s="354" t="s">
        <v>476</v>
      </c>
    </row>
    <row r="37" spans="1:70" s="107" customFormat="1" x14ac:dyDescent="0.25">
      <c r="A37" s="345" t="s">
        <v>2088</v>
      </c>
      <c r="B37" s="373"/>
      <c r="C37" s="719">
        <v>41942</v>
      </c>
      <c r="D37" s="373"/>
      <c r="E37" s="346">
        <v>6650.15</v>
      </c>
      <c r="F37" s="373"/>
      <c r="G37" s="347">
        <v>54.348500000000001</v>
      </c>
      <c r="H37" s="374"/>
      <c r="I37" s="348">
        <v>0.37580000000000002</v>
      </c>
      <c r="J37" s="348">
        <v>0.55259999999999998</v>
      </c>
      <c r="K37" s="348">
        <v>3.7522000000000002</v>
      </c>
      <c r="L37" s="348">
        <v>12.4557</v>
      </c>
      <c r="M37" s="348">
        <v>0.30230000000000001</v>
      </c>
      <c r="N37" s="350">
        <v>2.9380000000000002</v>
      </c>
      <c r="O37" s="348">
        <v>2.2888000000000002</v>
      </c>
      <c r="P37" s="348">
        <v>13.9246</v>
      </c>
      <c r="Q37" s="348">
        <v>13.8271</v>
      </c>
      <c r="R37" s="348">
        <v>17.198399999999999</v>
      </c>
      <c r="S37" s="348">
        <v>15.1251</v>
      </c>
      <c r="T37" s="348">
        <v>0.48759999999999998</v>
      </c>
      <c r="U37" s="348">
        <v>4.0743999999999998</v>
      </c>
      <c r="V37" s="348">
        <v>0.78500000000000003</v>
      </c>
      <c r="W37" s="348">
        <v>3.1996000000000002</v>
      </c>
      <c r="X37" s="348">
        <v>15.6286</v>
      </c>
      <c r="Y37" s="374"/>
      <c r="Z37" s="346">
        <v>15</v>
      </c>
      <c r="AA37" s="346">
        <v>10</v>
      </c>
      <c r="AB37" s="346">
        <v>7</v>
      </c>
      <c r="AC37" s="346">
        <v>5</v>
      </c>
      <c r="AD37" s="346">
        <v>4</v>
      </c>
      <c r="AE37" s="346">
        <v>6</v>
      </c>
      <c r="AF37" s="346">
        <v>15</v>
      </c>
      <c r="AG37" s="346">
        <v>12</v>
      </c>
      <c r="AH37" s="346">
        <v>8</v>
      </c>
      <c r="AI37" s="346">
        <v>1</v>
      </c>
      <c r="AJ37" s="346">
        <v>4</v>
      </c>
      <c r="AK37" s="346">
        <v>5</v>
      </c>
      <c r="AL37" s="346">
        <v>6</v>
      </c>
      <c r="AM37" s="346">
        <v>8</v>
      </c>
      <c r="AN37" s="346">
        <v>10</v>
      </c>
      <c r="AO37" s="373"/>
      <c r="AP37" s="348">
        <v>16.489999999999998</v>
      </c>
      <c r="AQ37" s="348">
        <v>15.87</v>
      </c>
      <c r="AR37" s="348">
        <v>11.96</v>
      </c>
      <c r="AS37" s="348">
        <v>7.25</v>
      </c>
      <c r="AT37" s="348">
        <v>6.16</v>
      </c>
      <c r="AU37" s="351"/>
      <c r="AV37" s="346">
        <v>3</v>
      </c>
      <c r="AW37" s="346">
        <v>5</v>
      </c>
      <c r="AX37" s="346">
        <v>11</v>
      </c>
      <c r="AY37" s="346">
        <v>12</v>
      </c>
      <c r="AZ37" s="346">
        <v>5</v>
      </c>
      <c r="BA37" s="362"/>
      <c r="BB37" s="348">
        <v>12.927129456845901</v>
      </c>
      <c r="BC37" s="375">
        <v>0.96003408018936698</v>
      </c>
      <c r="BD37" s="375">
        <v>6.0956286501150397E-2</v>
      </c>
      <c r="BE37" s="375">
        <v>6.7461049875598394E-2</v>
      </c>
      <c r="BF37" s="373"/>
      <c r="BG37" s="348">
        <v>63.4572</v>
      </c>
      <c r="BH37" s="348">
        <v>19.995899999999999</v>
      </c>
      <c r="BI37" s="348">
        <v>14.989800000000001</v>
      </c>
      <c r="BJ37" s="348">
        <v>1.5570999999999999</v>
      </c>
      <c r="BK37" s="373"/>
      <c r="BL37" s="372" t="s">
        <v>2029</v>
      </c>
      <c r="BM37" s="372" t="s">
        <v>2030</v>
      </c>
      <c r="BN37" s="372" t="s">
        <v>2031</v>
      </c>
      <c r="BO37" s="372" t="s">
        <v>2032</v>
      </c>
      <c r="BP37" s="372" t="s">
        <v>1377</v>
      </c>
      <c r="BQ37" s="373"/>
      <c r="BR37" s="354" t="s">
        <v>554</v>
      </c>
    </row>
    <row r="38" spans="1:70" s="107" customFormat="1" x14ac:dyDescent="0.25">
      <c r="A38" s="345" t="s">
        <v>2089</v>
      </c>
      <c r="B38" s="373"/>
      <c r="C38" s="719">
        <v>43599</v>
      </c>
      <c r="D38" s="373"/>
      <c r="E38" s="346">
        <v>6581.59</v>
      </c>
      <c r="F38" s="373"/>
      <c r="G38" s="347">
        <v>26.446999999999999</v>
      </c>
      <c r="H38" s="374"/>
      <c r="I38" s="348">
        <v>0.54359999999999997</v>
      </c>
      <c r="J38" s="348">
        <v>0.62780000000000002</v>
      </c>
      <c r="K38" s="348">
        <v>3.2844000000000002</v>
      </c>
      <c r="L38" s="348">
        <v>12.478199999999999</v>
      </c>
      <c r="M38" s="348">
        <v>-7.3952</v>
      </c>
      <c r="N38" s="350">
        <v>-4.4440999999999997</v>
      </c>
      <c r="O38" s="348">
        <v>2.6154999999999999</v>
      </c>
      <c r="P38" s="348">
        <v>8.7635000000000005</v>
      </c>
      <c r="Q38" s="348">
        <v>8.1561000000000003</v>
      </c>
      <c r="R38" s="348" t="s">
        <v>430</v>
      </c>
      <c r="S38" s="348">
        <v>15.5951</v>
      </c>
      <c r="T38" s="348">
        <v>-7.0469999999999997</v>
      </c>
      <c r="U38" s="348">
        <v>-4.2988999999999997</v>
      </c>
      <c r="V38" s="348">
        <v>-6.3093000000000004</v>
      </c>
      <c r="W38" s="348">
        <v>3.2723</v>
      </c>
      <c r="X38" s="348">
        <v>14.6412</v>
      </c>
      <c r="Y38" s="374"/>
      <c r="Z38" s="346">
        <v>13</v>
      </c>
      <c r="AA38" s="346">
        <v>7</v>
      </c>
      <c r="AB38" s="346">
        <v>9</v>
      </c>
      <c r="AC38" s="346">
        <v>4</v>
      </c>
      <c r="AD38" s="346">
        <v>16</v>
      </c>
      <c r="AE38" s="346">
        <v>16</v>
      </c>
      <c r="AF38" s="346">
        <v>14</v>
      </c>
      <c r="AG38" s="346">
        <v>16</v>
      </c>
      <c r="AH38" s="346">
        <v>14</v>
      </c>
      <c r="AI38" s="346" t="s">
        <v>430</v>
      </c>
      <c r="AJ38" s="346">
        <v>3</v>
      </c>
      <c r="AK38" s="346">
        <v>16</v>
      </c>
      <c r="AL38" s="346">
        <v>16</v>
      </c>
      <c r="AM38" s="346">
        <v>16</v>
      </c>
      <c r="AN38" s="346">
        <v>9</v>
      </c>
      <c r="AO38" s="373"/>
      <c r="AP38" s="348" t="s">
        <v>430</v>
      </c>
      <c r="AQ38" s="348">
        <v>10.85</v>
      </c>
      <c r="AR38" s="348">
        <v>6.36</v>
      </c>
      <c r="AS38" s="348">
        <v>2.95</v>
      </c>
      <c r="AT38" s="348">
        <v>-4.22</v>
      </c>
      <c r="AU38" s="351"/>
      <c r="AV38" s="346" t="s">
        <v>430</v>
      </c>
      <c r="AW38" s="346">
        <v>11</v>
      </c>
      <c r="AX38" s="346">
        <v>15</v>
      </c>
      <c r="AY38" s="346">
        <v>15</v>
      </c>
      <c r="AZ38" s="346">
        <v>16</v>
      </c>
      <c r="BA38" s="362"/>
      <c r="BB38" s="348">
        <v>13.7285581686003</v>
      </c>
      <c r="BC38" s="375">
        <v>0.96583708445474004</v>
      </c>
      <c r="BD38" s="375">
        <v>2.8113353620250602E-2</v>
      </c>
      <c r="BE38" s="375">
        <v>-0.36936109176945903</v>
      </c>
      <c r="BF38" s="373"/>
      <c r="BG38" s="348">
        <v>49.8748</v>
      </c>
      <c r="BH38" s="348">
        <v>13.527900000000001</v>
      </c>
      <c r="BI38" s="348">
        <v>31.865100000000002</v>
      </c>
      <c r="BJ38" s="348">
        <v>4.7321999999999997</v>
      </c>
      <c r="BK38" s="373"/>
      <c r="BL38" s="372" t="s">
        <v>2034</v>
      </c>
      <c r="BM38" s="372" t="s">
        <v>2035</v>
      </c>
      <c r="BN38" s="372" t="s">
        <v>1005</v>
      </c>
      <c r="BO38" s="372" t="s">
        <v>2036</v>
      </c>
      <c r="BP38" s="372" t="s">
        <v>2037</v>
      </c>
      <c r="BQ38" s="373"/>
      <c r="BR38" s="354" t="s">
        <v>443</v>
      </c>
    </row>
    <row r="39" spans="1:70" s="107" customFormat="1" x14ac:dyDescent="0.25">
      <c r="A39" s="345" t="s">
        <v>2090</v>
      </c>
      <c r="B39" s="373"/>
      <c r="C39" s="719">
        <v>44103</v>
      </c>
      <c r="D39" s="373"/>
      <c r="E39" s="346">
        <v>5603.6</v>
      </c>
      <c r="F39" s="373"/>
      <c r="G39" s="347">
        <v>30.38</v>
      </c>
      <c r="H39" s="374"/>
      <c r="I39" s="348">
        <v>0.99729999999999996</v>
      </c>
      <c r="J39" s="348">
        <v>1.4696</v>
      </c>
      <c r="K39" s="348">
        <v>6.3724999999999996</v>
      </c>
      <c r="L39" s="348">
        <v>19.418199999999999</v>
      </c>
      <c r="M39" s="348">
        <v>4.2911000000000001</v>
      </c>
      <c r="N39" s="350">
        <v>-6.5799999999999997E-2</v>
      </c>
      <c r="O39" s="348">
        <v>4.9154</v>
      </c>
      <c r="P39" s="348">
        <v>23.473500000000001</v>
      </c>
      <c r="Q39" s="348">
        <v>17.3247</v>
      </c>
      <c r="R39" s="348" t="s">
        <v>430</v>
      </c>
      <c r="S39" s="348">
        <v>22.302700000000002</v>
      </c>
      <c r="T39" s="348">
        <v>4.8308999999999997</v>
      </c>
      <c r="U39" s="348">
        <v>2.4965999999999999</v>
      </c>
      <c r="V39" s="348">
        <v>-1.9683999999999999</v>
      </c>
      <c r="W39" s="348">
        <v>5.8167999999999997</v>
      </c>
      <c r="X39" s="348">
        <v>21.3721</v>
      </c>
      <c r="Y39" s="374"/>
      <c r="Z39" s="346">
        <v>3</v>
      </c>
      <c r="AA39" s="346">
        <v>3</v>
      </c>
      <c r="AB39" s="346">
        <v>1</v>
      </c>
      <c r="AC39" s="346">
        <v>1</v>
      </c>
      <c r="AD39" s="346">
        <v>2</v>
      </c>
      <c r="AE39" s="346">
        <v>12</v>
      </c>
      <c r="AF39" s="346">
        <v>10</v>
      </c>
      <c r="AG39" s="346">
        <v>1</v>
      </c>
      <c r="AH39" s="346">
        <v>3</v>
      </c>
      <c r="AI39" s="346" t="s">
        <v>430</v>
      </c>
      <c r="AJ39" s="346">
        <v>1</v>
      </c>
      <c r="AK39" s="346">
        <v>1</v>
      </c>
      <c r="AL39" s="346">
        <v>11</v>
      </c>
      <c r="AM39" s="346">
        <v>12</v>
      </c>
      <c r="AN39" s="346">
        <v>2</v>
      </c>
      <c r="AO39" s="373"/>
      <c r="AP39" s="348" t="s">
        <v>430</v>
      </c>
      <c r="AQ39" s="348" t="s">
        <v>430</v>
      </c>
      <c r="AR39" s="348">
        <v>16.940000000000001</v>
      </c>
      <c r="AS39" s="348">
        <v>11.79</v>
      </c>
      <c r="AT39" s="348">
        <v>10.68</v>
      </c>
      <c r="AU39" s="351"/>
      <c r="AV39" s="346" t="s">
        <v>430</v>
      </c>
      <c r="AW39" s="346" t="s">
        <v>430</v>
      </c>
      <c r="AX39" s="346">
        <v>1</v>
      </c>
      <c r="AY39" s="346">
        <v>3</v>
      </c>
      <c r="AZ39" s="346">
        <v>2</v>
      </c>
      <c r="BA39" s="362"/>
      <c r="BB39" s="348">
        <v>16.795034679680299</v>
      </c>
      <c r="BC39" s="375">
        <v>1.1421587037945999</v>
      </c>
      <c r="BD39" s="375">
        <v>8.9624332765917594E-2</v>
      </c>
      <c r="BE39" s="375">
        <v>0.64802609265020095</v>
      </c>
      <c r="BF39" s="373"/>
      <c r="BG39" s="348">
        <v>47.785299999999999</v>
      </c>
      <c r="BH39" s="348">
        <v>28.638000000000002</v>
      </c>
      <c r="BI39" s="348">
        <v>19.302600000000002</v>
      </c>
      <c r="BJ39" s="348">
        <v>4.2740999999999998</v>
      </c>
      <c r="BK39" s="373"/>
      <c r="BL39" s="372" t="s">
        <v>2039</v>
      </c>
      <c r="BM39" s="372" t="s">
        <v>2040</v>
      </c>
      <c r="BN39" s="372" t="s">
        <v>2041</v>
      </c>
      <c r="BO39" s="372" t="s">
        <v>2042</v>
      </c>
      <c r="BP39" s="372" t="s">
        <v>2043</v>
      </c>
      <c r="BQ39" s="373"/>
      <c r="BR39" s="354" t="s">
        <v>443</v>
      </c>
    </row>
    <row r="40" spans="1:70" s="107" customFormat="1" ht="11" x14ac:dyDescent="0.3">
      <c r="A40" s="841" t="s">
        <v>2091</v>
      </c>
      <c r="B40" s="842"/>
      <c r="C40" s="843">
        <v>43662</v>
      </c>
      <c r="D40" s="842"/>
      <c r="E40" s="844">
        <v>4315.8599999999997</v>
      </c>
      <c r="F40" s="842"/>
      <c r="G40" s="845">
        <v>29.992999999999999</v>
      </c>
      <c r="H40" s="847"/>
      <c r="I40" s="846">
        <v>0.20710000000000001</v>
      </c>
      <c r="J40" s="846">
        <v>0.60709999999999997</v>
      </c>
      <c r="K40" s="846">
        <v>4.0122999999999998</v>
      </c>
      <c r="L40" s="846">
        <v>10.945499999999999</v>
      </c>
      <c r="M40" s="846">
        <v>0.1636</v>
      </c>
      <c r="N40" s="848">
        <v>9.5274999999999999</v>
      </c>
      <c r="O40" s="846">
        <v>7.5972999999999997</v>
      </c>
      <c r="P40" s="846">
        <v>17.653600000000001</v>
      </c>
      <c r="Q40" s="846">
        <v>14.6578</v>
      </c>
      <c r="R40" s="846" t="s">
        <v>430</v>
      </c>
      <c r="S40" s="846">
        <v>13.777900000000001</v>
      </c>
      <c r="T40" s="846">
        <v>0.33789999999999998</v>
      </c>
      <c r="U40" s="846">
        <v>7.2788000000000004</v>
      </c>
      <c r="V40" s="846">
        <v>7.0069999999999997</v>
      </c>
      <c r="W40" s="846">
        <v>3.6707999999999998</v>
      </c>
      <c r="X40" s="846">
        <v>17.1341</v>
      </c>
      <c r="Y40" s="847"/>
      <c r="Z40" s="844">
        <v>16</v>
      </c>
      <c r="AA40" s="844">
        <v>9</v>
      </c>
      <c r="AB40" s="844">
        <v>5</v>
      </c>
      <c r="AC40" s="844">
        <v>10</v>
      </c>
      <c r="AD40" s="844">
        <v>5</v>
      </c>
      <c r="AE40" s="844">
        <v>3</v>
      </c>
      <c r="AF40" s="844">
        <v>4</v>
      </c>
      <c r="AG40" s="844">
        <v>5</v>
      </c>
      <c r="AH40" s="844">
        <v>5</v>
      </c>
      <c r="AI40" s="844" t="s">
        <v>430</v>
      </c>
      <c r="AJ40" s="844">
        <v>10</v>
      </c>
      <c r="AK40" s="844">
        <v>6</v>
      </c>
      <c r="AL40" s="844">
        <v>3</v>
      </c>
      <c r="AM40" s="844">
        <v>3</v>
      </c>
      <c r="AN40" s="844">
        <v>7</v>
      </c>
      <c r="AO40" s="842"/>
      <c r="AP40" s="846" t="s">
        <v>430</v>
      </c>
      <c r="AQ40" s="846">
        <v>16.86</v>
      </c>
      <c r="AR40" s="846">
        <v>14.52</v>
      </c>
      <c r="AS40" s="846">
        <v>12.22</v>
      </c>
      <c r="AT40" s="846">
        <v>8.52</v>
      </c>
      <c r="AU40" s="849"/>
      <c r="AV40" s="844" t="s">
        <v>430</v>
      </c>
      <c r="AW40" s="844">
        <v>3</v>
      </c>
      <c r="AX40" s="844">
        <v>5</v>
      </c>
      <c r="AY40" s="844">
        <v>2</v>
      </c>
      <c r="AZ40" s="844">
        <v>4</v>
      </c>
      <c r="BA40" s="851"/>
      <c r="BB40" s="846">
        <v>12.4813891505743</v>
      </c>
      <c r="BC40" s="852">
        <v>0.93566638589232898</v>
      </c>
      <c r="BD40" s="852">
        <v>8.1092710762429604E-2</v>
      </c>
      <c r="BE40" s="852">
        <v>0.28042727336975398</v>
      </c>
      <c r="BF40" s="842"/>
      <c r="BG40" s="846">
        <v>66.227199999999996</v>
      </c>
      <c r="BH40" s="846">
        <v>24.8751</v>
      </c>
      <c r="BI40" s="846">
        <v>5.1873699999999996</v>
      </c>
      <c r="BJ40" s="846">
        <v>3.7103299999999999</v>
      </c>
      <c r="BK40" s="842"/>
      <c r="BL40" s="855" t="s">
        <v>2045</v>
      </c>
      <c r="BM40" s="855" t="s">
        <v>2046</v>
      </c>
      <c r="BN40" s="855" t="s">
        <v>2047</v>
      </c>
      <c r="BO40" s="855" t="s">
        <v>1790</v>
      </c>
      <c r="BP40" s="855" t="s">
        <v>2048</v>
      </c>
      <c r="BQ40" s="842"/>
      <c r="BR40" s="856" t="s">
        <v>443</v>
      </c>
    </row>
    <row r="41" spans="1:70" s="107" customFormat="1" x14ac:dyDescent="0.25">
      <c r="A41" s="345" t="s">
        <v>2092</v>
      </c>
      <c r="B41" s="373"/>
      <c r="C41" s="719">
        <v>45315</v>
      </c>
      <c r="D41" s="373"/>
      <c r="E41" s="346">
        <v>3551.29</v>
      </c>
      <c r="F41" s="373"/>
      <c r="G41" s="347">
        <v>13.44</v>
      </c>
      <c r="H41" s="374"/>
      <c r="I41" s="348">
        <v>0.44840000000000002</v>
      </c>
      <c r="J41" s="348">
        <v>2.4390000000000001</v>
      </c>
      <c r="K41" s="348">
        <v>3.8639999999999999</v>
      </c>
      <c r="L41" s="348">
        <v>16.162500000000001</v>
      </c>
      <c r="M41" s="348">
        <v>4.9180000000000001</v>
      </c>
      <c r="N41" s="350">
        <v>10.7997</v>
      </c>
      <c r="O41" s="348">
        <v>8.9623000000000008</v>
      </c>
      <c r="P41" s="348" t="s">
        <v>430</v>
      </c>
      <c r="Q41" s="348" t="s">
        <v>430</v>
      </c>
      <c r="R41" s="348" t="s">
        <v>430</v>
      </c>
      <c r="S41" s="348">
        <v>18.309899999999999</v>
      </c>
      <c r="T41" s="348">
        <v>4.7545000000000002</v>
      </c>
      <c r="U41" s="348">
        <v>14.2857</v>
      </c>
      <c r="V41" s="348">
        <v>8.3871000000000002</v>
      </c>
      <c r="W41" s="348">
        <v>3.9443000000000001</v>
      </c>
      <c r="X41" s="348">
        <v>13.014900000000001</v>
      </c>
      <c r="Y41" s="374"/>
      <c r="Z41" s="346">
        <v>14</v>
      </c>
      <c r="AA41" s="346">
        <v>1</v>
      </c>
      <c r="AB41" s="346">
        <v>6</v>
      </c>
      <c r="AC41" s="346">
        <v>2</v>
      </c>
      <c r="AD41" s="346">
        <v>1</v>
      </c>
      <c r="AE41" s="346">
        <v>1</v>
      </c>
      <c r="AF41" s="346">
        <v>2</v>
      </c>
      <c r="AG41" s="346" t="s">
        <v>430</v>
      </c>
      <c r="AH41" s="346" t="s">
        <v>430</v>
      </c>
      <c r="AI41" s="346" t="s">
        <v>430</v>
      </c>
      <c r="AJ41" s="346">
        <v>2</v>
      </c>
      <c r="AK41" s="346">
        <v>2</v>
      </c>
      <c r="AL41" s="346">
        <v>1</v>
      </c>
      <c r="AM41" s="346">
        <v>1</v>
      </c>
      <c r="AN41" s="346">
        <v>6</v>
      </c>
      <c r="AO41" s="373"/>
      <c r="AP41" s="348" t="s">
        <v>430</v>
      </c>
      <c r="AQ41" s="348" t="s">
        <v>430</v>
      </c>
      <c r="AR41" s="348" t="s">
        <v>430</v>
      </c>
      <c r="AS41" s="348" t="s">
        <v>430</v>
      </c>
      <c r="AT41" s="348">
        <v>19.37</v>
      </c>
      <c r="AU41" s="351"/>
      <c r="AV41" s="346" t="s">
        <v>430</v>
      </c>
      <c r="AW41" s="346" t="s">
        <v>430</v>
      </c>
      <c r="AX41" s="346" t="s">
        <v>430</v>
      </c>
      <c r="AY41" s="346" t="s">
        <v>430</v>
      </c>
      <c r="AZ41" s="346">
        <v>1</v>
      </c>
      <c r="BA41" s="362"/>
      <c r="BB41" s="348">
        <v>14.0780375321136</v>
      </c>
      <c r="BC41" s="375">
        <v>0.94847187082829598</v>
      </c>
      <c r="BD41" s="375">
        <v>4.61313467195721E-2</v>
      </c>
      <c r="BE41" s="375">
        <v>0.39531690515377699</v>
      </c>
      <c r="BF41" s="373"/>
      <c r="BG41" s="348">
        <v>39.810600000000001</v>
      </c>
      <c r="BH41" s="348">
        <v>17.419599999999999</v>
      </c>
      <c r="BI41" s="348">
        <v>31.301100000000002</v>
      </c>
      <c r="BJ41" s="348">
        <v>11.4687</v>
      </c>
      <c r="BK41" s="373"/>
      <c r="BL41" s="372" t="s">
        <v>2050</v>
      </c>
      <c r="BM41" s="372" t="s">
        <v>2051</v>
      </c>
      <c r="BN41" s="372" t="s">
        <v>2052</v>
      </c>
      <c r="BO41" s="372" t="s">
        <v>2053</v>
      </c>
      <c r="BP41" s="372" t="s">
        <v>1150</v>
      </c>
      <c r="BQ41" s="373"/>
      <c r="BR41" s="354" t="s">
        <v>443</v>
      </c>
    </row>
    <row r="42" spans="1:70" s="107" customFormat="1" x14ac:dyDescent="0.25">
      <c r="A42" s="345" t="s">
        <v>2093</v>
      </c>
      <c r="B42" s="373"/>
      <c r="C42" s="719">
        <v>44333</v>
      </c>
      <c r="D42" s="373"/>
      <c r="E42" s="346">
        <v>2756.47</v>
      </c>
      <c r="F42" s="373"/>
      <c r="G42" s="347">
        <v>20.97</v>
      </c>
      <c r="H42" s="374"/>
      <c r="I42" s="348">
        <v>0.81730000000000003</v>
      </c>
      <c r="J42" s="348">
        <v>0.62380000000000002</v>
      </c>
      <c r="K42" s="348">
        <v>2.5428000000000002</v>
      </c>
      <c r="L42" s="348">
        <v>7.5936000000000003</v>
      </c>
      <c r="M42" s="348">
        <v>-4.9840999999999998</v>
      </c>
      <c r="N42" s="350">
        <v>-0.99150000000000005</v>
      </c>
      <c r="O42" s="348">
        <v>5.5575999999999999</v>
      </c>
      <c r="P42" s="348">
        <v>14.9932</v>
      </c>
      <c r="Q42" s="348">
        <v>14.374700000000001</v>
      </c>
      <c r="R42" s="348" t="s">
        <v>430</v>
      </c>
      <c r="S42" s="348">
        <v>10.6013</v>
      </c>
      <c r="T42" s="348">
        <v>-4.6384999999999996</v>
      </c>
      <c r="U42" s="348">
        <v>-1.6416999999999999</v>
      </c>
      <c r="V42" s="348">
        <v>-2.9615999999999998</v>
      </c>
      <c r="W42" s="348">
        <v>3.6067</v>
      </c>
      <c r="X42" s="348">
        <v>15.6043</v>
      </c>
      <c r="Y42" s="374"/>
      <c r="Z42" s="346">
        <v>7</v>
      </c>
      <c r="AA42" s="346">
        <v>8</v>
      </c>
      <c r="AB42" s="346">
        <v>12</v>
      </c>
      <c r="AC42" s="346">
        <v>16</v>
      </c>
      <c r="AD42" s="346">
        <v>15</v>
      </c>
      <c r="AE42" s="346">
        <v>13</v>
      </c>
      <c r="AF42" s="346">
        <v>8</v>
      </c>
      <c r="AG42" s="346">
        <v>10</v>
      </c>
      <c r="AH42" s="346">
        <v>6</v>
      </c>
      <c r="AI42" s="346" t="s">
        <v>430</v>
      </c>
      <c r="AJ42" s="346">
        <v>14</v>
      </c>
      <c r="AK42" s="346">
        <v>15</v>
      </c>
      <c r="AL42" s="346">
        <v>15</v>
      </c>
      <c r="AM42" s="346">
        <v>13</v>
      </c>
      <c r="AN42" s="346">
        <v>8</v>
      </c>
      <c r="AO42" s="373"/>
      <c r="AP42" s="348" t="s">
        <v>430</v>
      </c>
      <c r="AQ42" s="348" t="s">
        <v>430</v>
      </c>
      <c r="AR42" s="348">
        <v>12.46</v>
      </c>
      <c r="AS42" s="348">
        <v>7.53</v>
      </c>
      <c r="AT42" s="348">
        <v>-2.87</v>
      </c>
      <c r="AU42" s="351"/>
      <c r="AV42" s="346" t="s">
        <v>430</v>
      </c>
      <c r="AW42" s="346" t="s">
        <v>430</v>
      </c>
      <c r="AX42" s="346">
        <v>9</v>
      </c>
      <c r="AY42" s="346">
        <v>11</v>
      </c>
      <c r="AZ42" s="346">
        <v>15</v>
      </c>
      <c r="BA42" s="362"/>
      <c r="BB42" s="348">
        <v>13.1716042378639</v>
      </c>
      <c r="BC42" s="375">
        <v>0.96819808220489001</v>
      </c>
      <c r="BD42" s="375">
        <v>6.6623116126511894E-2</v>
      </c>
      <c r="BE42" s="375">
        <v>0.15087728114813201</v>
      </c>
      <c r="BF42" s="373"/>
      <c r="BG42" s="348">
        <v>79.847899999999996</v>
      </c>
      <c r="BH42" s="348">
        <v>11.1311</v>
      </c>
      <c r="BI42" s="348">
        <v>3.1636799999999998</v>
      </c>
      <c r="BJ42" s="348">
        <v>5.8573199999999996</v>
      </c>
      <c r="BK42" s="373"/>
      <c r="BL42" s="372" t="s">
        <v>2055</v>
      </c>
      <c r="BM42" s="372" t="s">
        <v>2056</v>
      </c>
      <c r="BN42" s="372" t="s">
        <v>848</v>
      </c>
      <c r="BO42" s="372" t="s">
        <v>2057</v>
      </c>
      <c r="BP42" s="372" t="s">
        <v>2058</v>
      </c>
      <c r="BQ42" s="373"/>
      <c r="BR42" s="354" t="s">
        <v>443</v>
      </c>
    </row>
    <row r="43" spans="1:70" s="107" customFormat="1" x14ac:dyDescent="0.25">
      <c r="A43" s="345" t="s">
        <v>2094</v>
      </c>
      <c r="B43" s="373"/>
      <c r="C43" s="719">
        <v>41275</v>
      </c>
      <c r="D43" s="373"/>
      <c r="E43" s="346">
        <v>2592.58</v>
      </c>
      <c r="F43" s="373"/>
      <c r="G43" s="347">
        <v>62.152000000000001</v>
      </c>
      <c r="H43" s="374"/>
      <c r="I43" s="348">
        <v>1.0896999999999999</v>
      </c>
      <c r="J43" s="348">
        <v>1.6835</v>
      </c>
      <c r="K43" s="348">
        <v>5.7061000000000002</v>
      </c>
      <c r="L43" s="348">
        <v>12.6595</v>
      </c>
      <c r="M43" s="348">
        <v>-1.7577</v>
      </c>
      <c r="N43" s="350">
        <v>2.6490999999999998</v>
      </c>
      <c r="O43" s="348">
        <v>5.1912000000000003</v>
      </c>
      <c r="P43" s="348">
        <v>17.619499999999999</v>
      </c>
      <c r="Q43" s="348">
        <v>12.461399999999999</v>
      </c>
      <c r="R43" s="348">
        <v>13.315300000000001</v>
      </c>
      <c r="S43" s="348">
        <v>14.7965</v>
      </c>
      <c r="T43" s="348">
        <v>-1.3241000000000001</v>
      </c>
      <c r="U43" s="348">
        <v>3.5556000000000001</v>
      </c>
      <c r="V43" s="348">
        <v>0.98129999999999995</v>
      </c>
      <c r="W43" s="348">
        <v>5.8681000000000001</v>
      </c>
      <c r="X43" s="348">
        <v>13.5146</v>
      </c>
      <c r="Y43" s="374"/>
      <c r="Z43" s="346">
        <v>2</v>
      </c>
      <c r="AA43" s="346">
        <v>2</v>
      </c>
      <c r="AB43" s="346">
        <v>2</v>
      </c>
      <c r="AC43" s="346">
        <v>3</v>
      </c>
      <c r="AD43" s="346">
        <v>9</v>
      </c>
      <c r="AE43" s="346">
        <v>8</v>
      </c>
      <c r="AF43" s="346">
        <v>9</v>
      </c>
      <c r="AG43" s="346">
        <v>6</v>
      </c>
      <c r="AH43" s="346">
        <v>13</v>
      </c>
      <c r="AI43" s="346">
        <v>9</v>
      </c>
      <c r="AJ43" s="346">
        <v>5</v>
      </c>
      <c r="AK43" s="346">
        <v>10</v>
      </c>
      <c r="AL43" s="346">
        <v>8</v>
      </c>
      <c r="AM43" s="346">
        <v>6</v>
      </c>
      <c r="AN43" s="346">
        <v>1</v>
      </c>
      <c r="AO43" s="373"/>
      <c r="AP43" s="348">
        <v>13.76</v>
      </c>
      <c r="AQ43" s="348">
        <v>14.94</v>
      </c>
      <c r="AR43" s="348">
        <v>13.42</v>
      </c>
      <c r="AS43" s="348">
        <v>9.24</v>
      </c>
      <c r="AT43" s="348">
        <v>5.46</v>
      </c>
      <c r="AU43" s="351"/>
      <c r="AV43" s="346">
        <v>9</v>
      </c>
      <c r="AW43" s="346">
        <v>8</v>
      </c>
      <c r="AX43" s="346">
        <v>8</v>
      </c>
      <c r="AY43" s="346">
        <v>7</v>
      </c>
      <c r="AZ43" s="346">
        <v>6</v>
      </c>
      <c r="BA43" s="362"/>
      <c r="BB43" s="348">
        <v>14.0729820117326</v>
      </c>
      <c r="BC43" s="375">
        <v>1.01640544568167</v>
      </c>
      <c r="BD43" s="375">
        <v>7.3616158297056603E-2</v>
      </c>
      <c r="BE43" s="375">
        <v>0.241135819500291</v>
      </c>
      <c r="BF43" s="373"/>
      <c r="BG43" s="348">
        <v>59.212899999999998</v>
      </c>
      <c r="BH43" s="348">
        <v>16.344799999999999</v>
      </c>
      <c r="BI43" s="348">
        <v>14.7836</v>
      </c>
      <c r="BJ43" s="348">
        <v>9.6586999999999996</v>
      </c>
      <c r="BK43" s="373"/>
      <c r="BL43" s="372" t="s">
        <v>1131</v>
      </c>
      <c r="BM43" s="372" t="s">
        <v>2060</v>
      </c>
      <c r="BN43" s="372" t="s">
        <v>2061</v>
      </c>
      <c r="BO43" s="372" t="s">
        <v>2062</v>
      </c>
      <c r="BP43" s="372" t="s">
        <v>2063</v>
      </c>
      <c r="BQ43" s="373"/>
      <c r="BR43" s="354" t="s">
        <v>463</v>
      </c>
    </row>
    <row r="44" spans="1:70" s="107" customFormat="1" x14ac:dyDescent="0.25">
      <c r="A44" s="345" t="s">
        <v>2095</v>
      </c>
      <c r="B44" s="373"/>
      <c r="C44" s="719">
        <v>44433</v>
      </c>
      <c r="D44" s="373"/>
      <c r="E44" s="346">
        <v>2404.94</v>
      </c>
      <c r="F44" s="373"/>
      <c r="G44" s="347">
        <v>16.1797</v>
      </c>
      <c r="H44" s="374"/>
      <c r="I44" s="348">
        <v>0.86780000000000002</v>
      </c>
      <c r="J44" s="348">
        <v>0.24970000000000001</v>
      </c>
      <c r="K44" s="348">
        <v>2.8647999999999998</v>
      </c>
      <c r="L44" s="348">
        <v>8.3231999999999999</v>
      </c>
      <c r="M44" s="348">
        <v>-4.3034999999999997</v>
      </c>
      <c r="N44" s="350">
        <v>-1.3343</v>
      </c>
      <c r="O44" s="348">
        <v>0.99199999999999999</v>
      </c>
      <c r="P44" s="348">
        <v>12.4095</v>
      </c>
      <c r="Q44" s="348" t="s">
        <v>430</v>
      </c>
      <c r="R44" s="348" t="s">
        <v>430</v>
      </c>
      <c r="S44" s="348">
        <v>10.9764</v>
      </c>
      <c r="T44" s="348">
        <v>-4.2434000000000003</v>
      </c>
      <c r="U44" s="348">
        <v>-0.99070000000000003</v>
      </c>
      <c r="V44" s="348">
        <v>-2.9929999999999999</v>
      </c>
      <c r="W44" s="348">
        <v>2.7948</v>
      </c>
      <c r="X44" s="348">
        <v>10.4687</v>
      </c>
      <c r="Y44" s="374"/>
      <c r="Z44" s="346">
        <v>5</v>
      </c>
      <c r="AA44" s="346">
        <v>13</v>
      </c>
      <c r="AB44" s="346">
        <v>10</v>
      </c>
      <c r="AC44" s="346">
        <v>13</v>
      </c>
      <c r="AD44" s="346">
        <v>14</v>
      </c>
      <c r="AE44" s="346">
        <v>14</v>
      </c>
      <c r="AF44" s="346">
        <v>16</v>
      </c>
      <c r="AG44" s="346">
        <v>13</v>
      </c>
      <c r="AH44" s="346" t="s">
        <v>430</v>
      </c>
      <c r="AI44" s="346" t="s">
        <v>430</v>
      </c>
      <c r="AJ44" s="346">
        <v>13</v>
      </c>
      <c r="AK44" s="346">
        <v>14</v>
      </c>
      <c r="AL44" s="346">
        <v>14</v>
      </c>
      <c r="AM44" s="346">
        <v>14</v>
      </c>
      <c r="AN44" s="346">
        <v>11</v>
      </c>
      <c r="AO44" s="373"/>
      <c r="AP44" s="348" t="s">
        <v>430</v>
      </c>
      <c r="AQ44" s="348" t="s">
        <v>430</v>
      </c>
      <c r="AR44" s="348" t="s">
        <v>430</v>
      </c>
      <c r="AS44" s="348">
        <v>4.92</v>
      </c>
      <c r="AT44" s="348">
        <v>-1.7</v>
      </c>
      <c r="AU44" s="351"/>
      <c r="AV44" s="346" t="s">
        <v>430</v>
      </c>
      <c r="AW44" s="346" t="s">
        <v>430</v>
      </c>
      <c r="AX44" s="346" t="s">
        <v>430</v>
      </c>
      <c r="AY44" s="346">
        <v>14</v>
      </c>
      <c r="AZ44" s="346">
        <v>14</v>
      </c>
      <c r="BA44" s="362"/>
      <c r="BB44" s="348">
        <v>12.453194420751799</v>
      </c>
      <c r="BC44" s="375">
        <v>0.91185170828244499</v>
      </c>
      <c r="BD44" s="375">
        <v>5.4751812975385901E-2</v>
      </c>
      <c r="BE44" s="375">
        <v>-3.1263560692218001E-2</v>
      </c>
      <c r="BF44" s="373"/>
      <c r="BG44" s="348">
        <v>76.611099999999993</v>
      </c>
      <c r="BH44" s="348">
        <v>17.696999999999999</v>
      </c>
      <c r="BI44" s="348">
        <v>4.1977900000000004</v>
      </c>
      <c r="BJ44" s="348">
        <v>1.49411</v>
      </c>
      <c r="BK44" s="373"/>
      <c r="BL44" s="372" t="s">
        <v>2065</v>
      </c>
      <c r="BM44" s="372" t="s">
        <v>2066</v>
      </c>
      <c r="BN44" s="372" t="s">
        <v>1854</v>
      </c>
      <c r="BO44" s="372" t="s">
        <v>2067</v>
      </c>
      <c r="BP44" s="372" t="s">
        <v>2068</v>
      </c>
      <c r="BQ44" s="373"/>
      <c r="BR44" s="354" t="s">
        <v>443</v>
      </c>
    </row>
    <row r="45" spans="1:70" s="107" customFormat="1" x14ac:dyDescent="0.25">
      <c r="A45" s="345" t="s">
        <v>2096</v>
      </c>
      <c r="B45" s="373"/>
      <c r="C45" s="719">
        <v>44152</v>
      </c>
      <c r="D45" s="373"/>
      <c r="E45" s="346">
        <v>2198.62</v>
      </c>
      <c r="F45" s="373"/>
      <c r="G45" s="347">
        <v>29.901800000000001</v>
      </c>
      <c r="H45" s="374"/>
      <c r="I45" s="348">
        <v>0.9163</v>
      </c>
      <c r="J45" s="348">
        <v>0.192</v>
      </c>
      <c r="K45" s="348">
        <v>1.4603999999999999</v>
      </c>
      <c r="L45" s="348">
        <v>8.2614000000000001</v>
      </c>
      <c r="M45" s="348">
        <v>-0.36820000000000003</v>
      </c>
      <c r="N45" s="350">
        <v>3.5019</v>
      </c>
      <c r="O45" s="348">
        <v>4.2518000000000002</v>
      </c>
      <c r="P45" s="348">
        <v>19.0228</v>
      </c>
      <c r="Q45" s="348">
        <v>17.107500000000002</v>
      </c>
      <c r="R45" s="348" t="s">
        <v>430</v>
      </c>
      <c r="S45" s="348">
        <v>10.321199999999999</v>
      </c>
      <c r="T45" s="348">
        <v>-0.3931</v>
      </c>
      <c r="U45" s="348">
        <v>4.6944999999999997</v>
      </c>
      <c r="V45" s="348">
        <v>1.7071000000000001</v>
      </c>
      <c r="W45" s="348">
        <v>1.8742000000000001</v>
      </c>
      <c r="X45" s="348">
        <v>21.591799999999999</v>
      </c>
      <c r="Y45" s="374"/>
      <c r="Z45" s="346">
        <v>4</v>
      </c>
      <c r="AA45" s="346">
        <v>14</v>
      </c>
      <c r="AB45" s="346">
        <v>15</v>
      </c>
      <c r="AC45" s="346">
        <v>14</v>
      </c>
      <c r="AD45" s="346">
        <v>7</v>
      </c>
      <c r="AE45" s="346">
        <v>5</v>
      </c>
      <c r="AF45" s="346">
        <v>11</v>
      </c>
      <c r="AG45" s="346">
        <v>3</v>
      </c>
      <c r="AH45" s="346">
        <v>4</v>
      </c>
      <c r="AI45" s="346" t="s">
        <v>430</v>
      </c>
      <c r="AJ45" s="346">
        <v>16</v>
      </c>
      <c r="AK45" s="346">
        <v>7</v>
      </c>
      <c r="AL45" s="346">
        <v>5</v>
      </c>
      <c r="AM45" s="346">
        <v>5</v>
      </c>
      <c r="AN45" s="346">
        <v>16</v>
      </c>
      <c r="AO45" s="373"/>
      <c r="AP45" s="348" t="s">
        <v>430</v>
      </c>
      <c r="AQ45" s="348" t="s">
        <v>430</v>
      </c>
      <c r="AR45" s="348">
        <v>15.12</v>
      </c>
      <c r="AS45" s="348">
        <v>9.14</v>
      </c>
      <c r="AT45" s="348">
        <v>4.22</v>
      </c>
      <c r="AU45" s="351"/>
      <c r="AV45" s="346" t="s">
        <v>430</v>
      </c>
      <c r="AW45" s="346" t="s">
        <v>430</v>
      </c>
      <c r="AX45" s="346">
        <v>4</v>
      </c>
      <c r="AY45" s="346">
        <v>8</v>
      </c>
      <c r="AZ45" s="346">
        <v>8</v>
      </c>
      <c r="BA45" s="362"/>
      <c r="BB45" s="348">
        <v>12.8945946144758</v>
      </c>
      <c r="BC45" s="375">
        <v>0.93316013315857804</v>
      </c>
      <c r="BD45" s="375">
        <v>8.6063834028343E-2</v>
      </c>
      <c r="BE45" s="375">
        <v>0.37999581729080001</v>
      </c>
      <c r="BF45" s="373"/>
      <c r="BG45" s="348">
        <v>80.4589</v>
      </c>
      <c r="BH45" s="348">
        <v>13.921200000000001</v>
      </c>
      <c r="BI45" s="348">
        <v>3.7580800000000001</v>
      </c>
      <c r="BJ45" s="348">
        <v>1.86182</v>
      </c>
      <c r="BK45" s="373"/>
      <c r="BL45" s="372" t="s">
        <v>2070</v>
      </c>
      <c r="BM45" s="372" t="s">
        <v>2071</v>
      </c>
      <c r="BN45" s="372" t="s">
        <v>2072</v>
      </c>
      <c r="BO45" s="372" t="s">
        <v>2073</v>
      </c>
      <c r="BP45" s="372" t="s">
        <v>2074</v>
      </c>
      <c r="BQ45" s="373"/>
      <c r="BR45" s="354" t="s">
        <v>476</v>
      </c>
    </row>
    <row r="46" spans="1:70" s="107" customFormat="1" x14ac:dyDescent="0.25">
      <c r="A46" s="345" t="s">
        <v>2097</v>
      </c>
      <c r="B46" s="373"/>
      <c r="C46" s="719">
        <v>41275</v>
      </c>
      <c r="D46" s="373"/>
      <c r="E46" s="346">
        <v>2066.2399999999998</v>
      </c>
      <c r="F46" s="373"/>
      <c r="G46" s="347">
        <v>104.988</v>
      </c>
      <c r="H46" s="374"/>
      <c r="I46" s="348">
        <v>0.86270000000000002</v>
      </c>
      <c r="J46" s="348">
        <v>0.53139999999999998</v>
      </c>
      <c r="K46" s="348">
        <v>1.7423999999999999</v>
      </c>
      <c r="L46" s="348">
        <v>11.3187</v>
      </c>
      <c r="M46" s="348">
        <v>0.1011</v>
      </c>
      <c r="N46" s="350">
        <v>2.8738999999999999</v>
      </c>
      <c r="O46" s="348">
        <v>7.1108000000000002</v>
      </c>
      <c r="P46" s="348">
        <v>16.940100000000001</v>
      </c>
      <c r="Q46" s="348">
        <v>13.7499</v>
      </c>
      <c r="R46" s="348">
        <v>14.7384</v>
      </c>
      <c r="S46" s="348">
        <v>14.487</v>
      </c>
      <c r="T46" s="348">
        <v>0.89280000000000004</v>
      </c>
      <c r="U46" s="348">
        <v>3.3407</v>
      </c>
      <c r="V46" s="348">
        <v>0.97909999999999997</v>
      </c>
      <c r="W46" s="348">
        <v>2.0320999999999998</v>
      </c>
      <c r="X46" s="348">
        <v>13.092000000000001</v>
      </c>
      <c r="Y46" s="374"/>
      <c r="Z46" s="346">
        <v>6</v>
      </c>
      <c r="AA46" s="346">
        <v>11</v>
      </c>
      <c r="AB46" s="346">
        <v>14</v>
      </c>
      <c r="AC46" s="346">
        <v>8</v>
      </c>
      <c r="AD46" s="346">
        <v>6</v>
      </c>
      <c r="AE46" s="346">
        <v>7</v>
      </c>
      <c r="AF46" s="346">
        <v>5</v>
      </c>
      <c r="AG46" s="346">
        <v>8</v>
      </c>
      <c r="AH46" s="346">
        <v>9</v>
      </c>
      <c r="AI46" s="346">
        <v>5</v>
      </c>
      <c r="AJ46" s="346">
        <v>8</v>
      </c>
      <c r="AK46" s="346">
        <v>4</v>
      </c>
      <c r="AL46" s="346">
        <v>9</v>
      </c>
      <c r="AM46" s="346">
        <v>7</v>
      </c>
      <c r="AN46" s="346">
        <v>15</v>
      </c>
      <c r="AO46" s="373"/>
      <c r="AP46" s="348">
        <v>14.2</v>
      </c>
      <c r="AQ46" s="348">
        <v>15.52</v>
      </c>
      <c r="AR46" s="348">
        <v>13.99</v>
      </c>
      <c r="AS46" s="348">
        <v>10.09</v>
      </c>
      <c r="AT46" s="348">
        <v>4.59</v>
      </c>
      <c r="AU46" s="351"/>
      <c r="AV46" s="346">
        <v>6</v>
      </c>
      <c r="AW46" s="346">
        <v>7</v>
      </c>
      <c r="AX46" s="346">
        <v>7</v>
      </c>
      <c r="AY46" s="346">
        <v>5</v>
      </c>
      <c r="AZ46" s="346">
        <v>7</v>
      </c>
      <c r="BA46" s="362"/>
      <c r="BB46" s="348">
        <v>14.884845285454601</v>
      </c>
      <c r="BC46" s="375">
        <v>1.02773830121706</v>
      </c>
      <c r="BD46" s="375">
        <v>6.7431075271592505E-2</v>
      </c>
      <c r="BE46" s="375">
        <v>0.23235871333559399</v>
      </c>
      <c r="BF46" s="373"/>
      <c r="BG46" s="348">
        <v>37.426200000000001</v>
      </c>
      <c r="BH46" s="348">
        <v>19.927399999999999</v>
      </c>
      <c r="BI46" s="348">
        <v>37.8324</v>
      </c>
      <c r="BJ46" s="348">
        <v>4.8140000000000001</v>
      </c>
      <c r="BK46" s="373"/>
      <c r="BL46" s="372" t="s">
        <v>2076</v>
      </c>
      <c r="BM46" s="372" t="s">
        <v>2077</v>
      </c>
      <c r="BN46" s="372" t="s">
        <v>2078</v>
      </c>
      <c r="BO46" s="372" t="s">
        <v>2079</v>
      </c>
      <c r="BP46" s="372" t="s">
        <v>2080</v>
      </c>
      <c r="BQ46" s="373"/>
      <c r="BR46" s="354" t="s">
        <v>443</v>
      </c>
    </row>
    <row r="47" spans="1:70" x14ac:dyDescent="0.25">
      <c r="A47" s="505" t="s">
        <v>93</v>
      </c>
      <c r="B47" s="365"/>
      <c r="C47" s="717"/>
      <c r="D47" s="365"/>
      <c r="E47" s="329"/>
      <c r="F47" s="365"/>
      <c r="G47" s="330"/>
      <c r="H47" s="366"/>
      <c r="I47" s="331">
        <v>0.72829999999999995</v>
      </c>
      <c r="J47" s="331">
        <v>0.75509999999999999</v>
      </c>
      <c r="K47" s="331">
        <v>3.2372999999999998</v>
      </c>
      <c r="L47" s="331">
        <v>10.8713</v>
      </c>
      <c r="M47" s="331">
        <v>-1.7521</v>
      </c>
      <c r="N47" s="333">
        <v>2.2991999999999999</v>
      </c>
      <c r="O47" s="331">
        <v>5.0335999999999999</v>
      </c>
      <c r="P47" s="331">
        <v>15.8065</v>
      </c>
      <c r="Q47" s="331">
        <v>13.940099999999999</v>
      </c>
      <c r="R47" s="331">
        <v>14.920999999999999</v>
      </c>
      <c r="S47" s="331">
        <v>13.652900000000001</v>
      </c>
      <c r="T47" s="331">
        <v>-1.5149999999999999</v>
      </c>
      <c r="U47" s="331">
        <v>2.8170000000000002</v>
      </c>
      <c r="V47" s="331">
        <v>0.38419999999999999</v>
      </c>
      <c r="W47" s="331">
        <v>3.335</v>
      </c>
      <c r="X47" s="331">
        <v>15.475099999999999</v>
      </c>
      <c r="Y47" s="366"/>
      <c r="Z47" s="329">
        <v>16</v>
      </c>
      <c r="AA47" s="329">
        <v>17</v>
      </c>
      <c r="AB47" s="329">
        <v>17</v>
      </c>
      <c r="AC47" s="329">
        <v>17</v>
      </c>
      <c r="AD47" s="329">
        <v>17</v>
      </c>
      <c r="AE47" s="329">
        <v>17</v>
      </c>
      <c r="AF47" s="329">
        <v>17</v>
      </c>
      <c r="AG47" s="329">
        <v>16</v>
      </c>
      <c r="AH47" s="329">
        <v>15</v>
      </c>
      <c r="AI47" s="329">
        <v>10</v>
      </c>
      <c r="AJ47" s="329">
        <v>17</v>
      </c>
      <c r="AK47" s="329">
        <v>17</v>
      </c>
      <c r="AL47" s="329">
        <v>17</v>
      </c>
      <c r="AM47" s="329">
        <v>17</v>
      </c>
      <c r="AN47" s="329">
        <v>17</v>
      </c>
      <c r="AO47" s="365"/>
      <c r="AP47" s="331">
        <v>14.842000000000001</v>
      </c>
      <c r="AQ47" s="331">
        <v>15.4</v>
      </c>
      <c r="AR47" s="331">
        <v>12.8626666666667</v>
      </c>
      <c r="AS47" s="331">
        <v>8.390625</v>
      </c>
      <c r="AT47" s="331">
        <v>3.5558823529411798</v>
      </c>
      <c r="AU47" s="334"/>
      <c r="AV47" s="329">
        <v>10</v>
      </c>
      <c r="AW47" s="329">
        <v>12</v>
      </c>
      <c r="AX47" s="329">
        <v>15</v>
      </c>
      <c r="AY47" s="329">
        <v>16</v>
      </c>
      <c r="AZ47" s="329">
        <v>17</v>
      </c>
      <c r="BA47" s="360"/>
      <c r="BB47" s="331"/>
      <c r="BC47" s="367"/>
      <c r="BD47" s="367"/>
      <c r="BE47" s="367"/>
      <c r="BF47" s="365"/>
      <c r="BG47" s="331"/>
      <c r="BH47" s="331"/>
      <c r="BI47" s="331"/>
      <c r="BJ47" s="331"/>
      <c r="BK47" s="365"/>
      <c r="BL47" s="364"/>
      <c r="BM47" s="364"/>
      <c r="BN47" s="364"/>
      <c r="BO47" s="364"/>
      <c r="BP47" s="364"/>
      <c r="BQ47" s="365"/>
      <c r="BR47" s="335"/>
    </row>
    <row r="48" spans="1:70" x14ac:dyDescent="0.25">
      <c r="A48" s="506" t="s">
        <v>94</v>
      </c>
      <c r="B48" s="369"/>
      <c r="C48" s="718"/>
      <c r="D48" s="369"/>
      <c r="E48" s="338"/>
      <c r="F48" s="369"/>
      <c r="G48" s="339"/>
      <c r="H48" s="370"/>
      <c r="I48" s="340">
        <v>1.0962000000000001</v>
      </c>
      <c r="J48" s="340">
        <v>2.4390000000000001</v>
      </c>
      <c r="K48" s="340">
        <v>6.3724999999999996</v>
      </c>
      <c r="L48" s="340">
        <v>19.418199999999999</v>
      </c>
      <c r="M48" s="340">
        <v>4.9180000000000001</v>
      </c>
      <c r="N48" s="342">
        <v>10.7997</v>
      </c>
      <c r="O48" s="340">
        <v>10.1241</v>
      </c>
      <c r="P48" s="340">
        <v>23.473500000000001</v>
      </c>
      <c r="Q48" s="340">
        <v>20.267499999999998</v>
      </c>
      <c r="R48" s="340">
        <v>17.198399999999999</v>
      </c>
      <c r="S48" s="340">
        <v>22.302700000000002</v>
      </c>
      <c r="T48" s="340">
        <v>4.8308999999999997</v>
      </c>
      <c r="U48" s="340">
        <v>14.2857</v>
      </c>
      <c r="V48" s="340">
        <v>8.3871000000000002</v>
      </c>
      <c r="W48" s="340">
        <v>5.8681000000000001</v>
      </c>
      <c r="X48" s="340">
        <v>21.591799999999999</v>
      </c>
      <c r="Y48" s="370"/>
      <c r="Z48" s="338"/>
      <c r="AA48" s="338"/>
      <c r="AB48" s="338"/>
      <c r="AC48" s="338"/>
      <c r="AD48" s="338"/>
      <c r="AE48" s="338"/>
      <c r="AF48" s="338"/>
      <c r="AG48" s="338"/>
      <c r="AH48" s="338"/>
      <c r="AI48" s="338"/>
      <c r="AJ48" s="338"/>
      <c r="AK48" s="338"/>
      <c r="AL48" s="338"/>
      <c r="AM48" s="338"/>
      <c r="AN48" s="338"/>
      <c r="AO48" s="369"/>
      <c r="AP48" s="340">
        <v>17.82</v>
      </c>
      <c r="AQ48" s="340">
        <v>20.47</v>
      </c>
      <c r="AR48" s="340">
        <v>16.940000000000001</v>
      </c>
      <c r="AS48" s="340">
        <v>13.17</v>
      </c>
      <c r="AT48" s="340">
        <v>19.37</v>
      </c>
      <c r="AU48" s="343"/>
      <c r="AV48" s="338"/>
      <c r="AW48" s="338"/>
      <c r="AX48" s="338"/>
      <c r="AY48" s="338"/>
      <c r="AZ48" s="338"/>
      <c r="BA48" s="361"/>
      <c r="BB48" s="340"/>
      <c r="BC48" s="371"/>
      <c r="BD48" s="371"/>
      <c r="BE48" s="371"/>
      <c r="BF48" s="369"/>
      <c r="BG48" s="340"/>
      <c r="BH48" s="340"/>
      <c r="BI48" s="340"/>
      <c r="BJ48" s="340"/>
      <c r="BK48" s="369"/>
      <c r="BL48" s="368"/>
      <c r="BM48" s="368"/>
      <c r="BN48" s="368"/>
      <c r="BO48" s="368"/>
      <c r="BP48" s="368"/>
      <c r="BQ48" s="369"/>
      <c r="BR48" s="344"/>
    </row>
    <row r="49" spans="1:70" x14ac:dyDescent="0.25">
      <c r="A49" s="506" t="s">
        <v>95</v>
      </c>
      <c r="B49" s="369"/>
      <c r="C49" s="718"/>
      <c r="D49" s="369"/>
      <c r="E49" s="338"/>
      <c r="F49" s="369"/>
      <c r="G49" s="339"/>
      <c r="H49" s="370"/>
      <c r="I49" s="340">
        <v>0.20710000000000001</v>
      </c>
      <c r="J49" s="340">
        <v>-4.07E-2</v>
      </c>
      <c r="K49" s="340">
        <v>0.2712</v>
      </c>
      <c r="L49" s="340">
        <v>5.0303000000000004</v>
      </c>
      <c r="M49" s="340">
        <v>-8.4572000000000003</v>
      </c>
      <c r="N49" s="342">
        <v>-4.8030999999999997</v>
      </c>
      <c r="O49" s="340">
        <v>-0.55049999999999999</v>
      </c>
      <c r="P49" s="340">
        <v>8.7635000000000005</v>
      </c>
      <c r="Q49" s="340">
        <v>6.5256999999999996</v>
      </c>
      <c r="R49" s="340">
        <v>12.8377</v>
      </c>
      <c r="S49" s="340">
        <v>7.7249999999999996</v>
      </c>
      <c r="T49" s="340">
        <v>-8.2195999999999998</v>
      </c>
      <c r="U49" s="340">
        <v>-5.1712999999999996</v>
      </c>
      <c r="V49" s="340">
        <v>-6.4587000000000003</v>
      </c>
      <c r="W49" s="340">
        <v>-0.74719999999999998</v>
      </c>
      <c r="X49" s="340">
        <v>10.4687</v>
      </c>
      <c r="Y49" s="370"/>
      <c r="Z49" s="338"/>
      <c r="AA49" s="338"/>
      <c r="AB49" s="338"/>
      <c r="AC49" s="338"/>
      <c r="AD49" s="338"/>
      <c r="AE49" s="338"/>
      <c r="AF49" s="338"/>
      <c r="AG49" s="338"/>
      <c r="AH49" s="338"/>
      <c r="AI49" s="338"/>
      <c r="AJ49" s="338"/>
      <c r="AK49" s="338"/>
      <c r="AL49" s="338"/>
      <c r="AM49" s="338"/>
      <c r="AN49" s="338"/>
      <c r="AO49" s="369"/>
      <c r="AP49" s="340">
        <v>10.53</v>
      </c>
      <c r="AQ49" s="340">
        <v>9.3699999999999992</v>
      </c>
      <c r="AR49" s="340">
        <v>6.36</v>
      </c>
      <c r="AS49" s="340">
        <v>2.59</v>
      </c>
      <c r="AT49" s="340">
        <v>-8.91</v>
      </c>
      <c r="AU49" s="343"/>
      <c r="AV49" s="338"/>
      <c r="AW49" s="338"/>
      <c r="AX49" s="338"/>
      <c r="AY49" s="338"/>
      <c r="AZ49" s="338"/>
      <c r="BA49" s="361"/>
      <c r="BB49" s="340"/>
      <c r="BC49" s="371"/>
      <c r="BD49" s="371"/>
      <c r="BE49" s="371"/>
      <c r="BF49" s="369"/>
      <c r="BG49" s="340"/>
      <c r="BH49" s="340"/>
      <c r="BI49" s="340"/>
      <c r="BJ49" s="340"/>
      <c r="BK49" s="369"/>
      <c r="BL49" s="368"/>
      <c r="BM49" s="368"/>
      <c r="BN49" s="368"/>
      <c r="BO49" s="368"/>
      <c r="BP49" s="368"/>
      <c r="BQ49" s="369"/>
      <c r="BR49" s="344"/>
    </row>
    <row r="50" spans="1:70" x14ac:dyDescent="0.25">
      <c r="A50" s="507" t="s">
        <v>96</v>
      </c>
      <c r="B50" s="376"/>
      <c r="C50" s="738"/>
      <c r="D50" s="376"/>
      <c r="E50" s="377"/>
      <c r="F50" s="376"/>
      <c r="G50" s="378"/>
      <c r="H50" s="380"/>
      <c r="I50" s="379">
        <v>0.77</v>
      </c>
      <c r="J50" s="379">
        <v>0.60709999999999997</v>
      </c>
      <c r="K50" s="379">
        <v>3.2844000000000002</v>
      </c>
      <c r="L50" s="379">
        <v>11.020799999999999</v>
      </c>
      <c r="M50" s="379">
        <v>-1.7577</v>
      </c>
      <c r="N50" s="381">
        <v>2.3157000000000001</v>
      </c>
      <c r="O50" s="379">
        <v>5.1912000000000003</v>
      </c>
      <c r="P50" s="379">
        <v>16.340800000000002</v>
      </c>
      <c r="Q50" s="379">
        <v>13.8271</v>
      </c>
      <c r="R50" s="379">
        <v>14.6866</v>
      </c>
      <c r="S50" s="379">
        <v>14.104699999999999</v>
      </c>
      <c r="T50" s="379">
        <v>-1.0002</v>
      </c>
      <c r="U50" s="379">
        <v>3.3407</v>
      </c>
      <c r="V50" s="379">
        <v>0.59799999999999998</v>
      </c>
      <c r="W50" s="379">
        <v>3.2723</v>
      </c>
      <c r="X50" s="379">
        <v>15.589600000000001</v>
      </c>
      <c r="Y50" s="380"/>
      <c r="Z50" s="377"/>
      <c r="AA50" s="377"/>
      <c r="AB50" s="377"/>
      <c r="AC50" s="377"/>
      <c r="AD50" s="377"/>
      <c r="AE50" s="377"/>
      <c r="AF50" s="377"/>
      <c r="AG50" s="377"/>
      <c r="AH50" s="377"/>
      <c r="AI50" s="377"/>
      <c r="AJ50" s="377"/>
      <c r="AK50" s="377"/>
      <c r="AL50" s="377"/>
      <c r="AM50" s="377"/>
      <c r="AN50" s="377"/>
      <c r="AO50" s="376"/>
      <c r="AP50" s="379">
        <v>14.36</v>
      </c>
      <c r="AQ50" s="379">
        <v>15.58</v>
      </c>
      <c r="AR50" s="379">
        <v>13.42</v>
      </c>
      <c r="AS50" s="379">
        <v>8.94</v>
      </c>
      <c r="AT50" s="379">
        <v>4.09</v>
      </c>
      <c r="AU50" s="382"/>
      <c r="AV50" s="377"/>
      <c r="AW50" s="377"/>
      <c r="AX50" s="377"/>
      <c r="AY50" s="377"/>
      <c r="AZ50" s="377"/>
      <c r="BA50" s="383"/>
      <c r="BB50" s="379"/>
      <c r="BC50" s="384"/>
      <c r="BD50" s="384"/>
      <c r="BE50" s="384"/>
      <c r="BF50" s="376"/>
      <c r="BG50" s="379"/>
      <c r="BH50" s="379"/>
      <c r="BI50" s="379"/>
      <c r="BJ50" s="379"/>
      <c r="BK50" s="376"/>
      <c r="BL50" s="385"/>
      <c r="BM50" s="385"/>
      <c r="BN50" s="385"/>
      <c r="BO50" s="385"/>
      <c r="BP50" s="385"/>
      <c r="BQ50" s="376"/>
      <c r="BR50" s="386"/>
    </row>
    <row r="51" spans="1:70" ht="14.5" x14ac:dyDescent="0.25">
      <c r="A51" s="29" t="s">
        <v>138</v>
      </c>
      <c r="B51" s="387"/>
      <c r="C51" s="739"/>
      <c r="D51" s="387"/>
      <c r="E51" s="388"/>
      <c r="F51" s="387"/>
      <c r="G51" s="389"/>
      <c r="H51" s="391"/>
      <c r="I51" s="390"/>
      <c r="J51" s="390"/>
      <c r="K51" s="390"/>
      <c r="L51" s="390"/>
      <c r="M51" s="390"/>
      <c r="N51" s="392"/>
      <c r="O51" s="390"/>
      <c r="P51" s="390"/>
      <c r="Q51" s="390"/>
      <c r="R51" s="390"/>
      <c r="S51" s="390"/>
      <c r="T51" s="390"/>
      <c r="U51" s="390"/>
      <c r="V51" s="390"/>
      <c r="W51" s="390"/>
      <c r="X51" s="390"/>
      <c r="Y51" s="391"/>
      <c r="Z51" s="388"/>
      <c r="AA51" s="388"/>
      <c r="AB51" s="388"/>
      <c r="AC51" s="388"/>
      <c r="AD51" s="388"/>
      <c r="AE51" s="388"/>
      <c r="AF51" s="388"/>
      <c r="AG51" s="388"/>
      <c r="AH51" s="388"/>
      <c r="AI51" s="388"/>
      <c r="AJ51" s="388"/>
      <c r="AK51" s="388"/>
      <c r="AL51" s="388"/>
      <c r="AM51" s="388"/>
      <c r="AN51" s="388"/>
      <c r="AO51" s="387"/>
      <c r="AP51" s="390"/>
      <c r="AQ51" s="390"/>
      <c r="AR51" s="390"/>
      <c r="AS51" s="390"/>
      <c r="AT51" s="390"/>
      <c r="AU51" s="393"/>
      <c r="AV51" s="388"/>
      <c r="AW51" s="388"/>
      <c r="AX51" s="388"/>
      <c r="AY51" s="388"/>
      <c r="AZ51" s="388"/>
      <c r="BA51" s="394"/>
      <c r="BB51" s="390"/>
      <c r="BC51" s="395"/>
      <c r="BD51" s="395"/>
      <c r="BE51" s="395"/>
      <c r="BF51" s="387"/>
      <c r="BG51" s="390"/>
      <c r="BH51" s="390"/>
      <c r="BI51" s="390"/>
      <c r="BJ51" s="390"/>
      <c r="BK51" s="387"/>
      <c r="BL51" s="396"/>
      <c r="BM51" s="396"/>
      <c r="BN51" s="396"/>
      <c r="BO51" s="396"/>
      <c r="BP51" s="396"/>
      <c r="BQ51" s="387"/>
      <c r="BR51" s="397"/>
    </row>
    <row r="52" spans="1:70" s="107" customFormat="1" x14ac:dyDescent="0.25">
      <c r="A52" s="481" t="s">
        <v>2098</v>
      </c>
      <c r="B52" s="402"/>
      <c r="C52" s="724">
        <v>43804</v>
      </c>
      <c r="D52" s="402"/>
      <c r="E52" s="403">
        <v>1763.77</v>
      </c>
      <c r="F52" s="402"/>
      <c r="G52" s="404">
        <v>22.981400000000001</v>
      </c>
      <c r="H52" s="406"/>
      <c r="I52" s="405">
        <v>0.79079999999999995</v>
      </c>
      <c r="J52" s="405">
        <v>0.30730000000000002</v>
      </c>
      <c r="K52" s="405">
        <v>0.437</v>
      </c>
      <c r="L52" s="405">
        <v>8.6806999999999999</v>
      </c>
      <c r="M52" s="405">
        <v>-3.3193000000000001</v>
      </c>
      <c r="N52" s="407">
        <v>8.4900000000000003E-2</v>
      </c>
      <c r="O52" s="405">
        <v>0.752</v>
      </c>
      <c r="P52" s="405">
        <v>12.4795</v>
      </c>
      <c r="Q52" s="405">
        <v>11.4618</v>
      </c>
      <c r="R52" s="405" t="s">
        <v>430</v>
      </c>
      <c r="S52" s="405">
        <v>11.606199999999999</v>
      </c>
      <c r="T52" s="405">
        <v>-3.2464</v>
      </c>
      <c r="U52" s="405">
        <v>-0.26519999999999999</v>
      </c>
      <c r="V52" s="405">
        <v>-1.3554999999999999</v>
      </c>
      <c r="W52" s="405">
        <v>0.86950000000000005</v>
      </c>
      <c r="X52" s="405">
        <v>13.532500000000001</v>
      </c>
      <c r="Y52" s="406"/>
      <c r="Z52" s="403">
        <v>2</v>
      </c>
      <c r="AA52" s="403">
        <v>7</v>
      </c>
      <c r="AB52" s="403">
        <v>11</v>
      </c>
      <c r="AC52" s="403">
        <v>10</v>
      </c>
      <c r="AD52" s="403">
        <v>10</v>
      </c>
      <c r="AE52" s="403">
        <v>9</v>
      </c>
      <c r="AF52" s="403">
        <v>9</v>
      </c>
      <c r="AG52" s="403">
        <v>7</v>
      </c>
      <c r="AH52" s="403">
        <v>4</v>
      </c>
      <c r="AI52" s="403" t="s">
        <v>430</v>
      </c>
      <c r="AJ52" s="403">
        <v>9</v>
      </c>
      <c r="AK52" s="403">
        <v>10</v>
      </c>
      <c r="AL52" s="403">
        <v>9</v>
      </c>
      <c r="AM52" s="403">
        <v>7</v>
      </c>
      <c r="AN52" s="403">
        <v>10</v>
      </c>
      <c r="AO52" s="402"/>
      <c r="AP52" s="405" t="s">
        <v>430</v>
      </c>
      <c r="AQ52" s="405" t="s">
        <v>430</v>
      </c>
      <c r="AR52" s="405">
        <v>9.34</v>
      </c>
      <c r="AS52" s="405">
        <v>4.12</v>
      </c>
      <c r="AT52" s="405">
        <v>-0.92</v>
      </c>
      <c r="AU52" s="408"/>
      <c r="AV52" s="403" t="s">
        <v>430</v>
      </c>
      <c r="AW52" s="403" t="s">
        <v>430</v>
      </c>
      <c r="AX52" s="403">
        <v>7</v>
      </c>
      <c r="AY52" s="403">
        <v>10</v>
      </c>
      <c r="AZ52" s="403">
        <v>10</v>
      </c>
      <c r="BA52" s="409"/>
      <c r="BB52" s="405">
        <v>13.3314721596707</v>
      </c>
      <c r="BC52" s="410">
        <v>0.97818148864104304</v>
      </c>
      <c r="BD52" s="410">
        <v>4.8953312929764098E-2</v>
      </c>
      <c r="BE52" s="410">
        <v>-0.112350910742364</v>
      </c>
      <c r="BF52" s="402"/>
      <c r="BG52" s="405">
        <v>67.992099999999994</v>
      </c>
      <c r="BH52" s="405">
        <v>15.202500000000001</v>
      </c>
      <c r="BI52" s="405">
        <v>9.0198999999999998</v>
      </c>
      <c r="BJ52" s="405">
        <v>7.7854999999999999</v>
      </c>
      <c r="BK52" s="402"/>
      <c r="BL52" s="401" t="s">
        <v>2099</v>
      </c>
      <c r="BM52" s="401" t="s">
        <v>2100</v>
      </c>
      <c r="BN52" s="401" t="s">
        <v>2101</v>
      </c>
      <c r="BO52" s="401" t="s">
        <v>2102</v>
      </c>
      <c r="BP52" s="401" t="s">
        <v>2103</v>
      </c>
      <c r="BQ52" s="402"/>
      <c r="BR52" s="411" t="s">
        <v>525</v>
      </c>
    </row>
    <row r="53" spans="1:70" s="107" customFormat="1" x14ac:dyDescent="0.25">
      <c r="A53" s="345" t="s">
        <v>2104</v>
      </c>
      <c r="B53" s="373"/>
      <c r="C53" s="719">
        <v>44034</v>
      </c>
      <c r="D53" s="373"/>
      <c r="E53" s="346">
        <v>1728.72</v>
      </c>
      <c r="F53" s="373"/>
      <c r="G53" s="347">
        <v>26.0808</v>
      </c>
      <c r="H53" s="374"/>
      <c r="I53" s="348">
        <v>-6.8999999999999999E-3</v>
      </c>
      <c r="J53" s="348">
        <v>-7.3000000000000001E-3</v>
      </c>
      <c r="K53" s="348">
        <v>1.9737</v>
      </c>
      <c r="L53" s="348">
        <v>12.746700000000001</v>
      </c>
      <c r="M53" s="348">
        <v>7.5200000000000003E-2</v>
      </c>
      <c r="N53" s="350">
        <v>5.1242000000000001</v>
      </c>
      <c r="O53" s="348">
        <v>5.5362</v>
      </c>
      <c r="P53" s="348">
        <v>15.2654</v>
      </c>
      <c r="Q53" s="348">
        <v>12.865399999999999</v>
      </c>
      <c r="R53" s="348" t="s">
        <v>430</v>
      </c>
      <c r="S53" s="348">
        <v>15.362500000000001</v>
      </c>
      <c r="T53" s="348">
        <v>0.43169999999999997</v>
      </c>
      <c r="U53" s="348">
        <v>5.5339</v>
      </c>
      <c r="V53" s="348">
        <v>3.786</v>
      </c>
      <c r="W53" s="348">
        <v>2.8986999999999998</v>
      </c>
      <c r="X53" s="348">
        <v>17.558199999999999</v>
      </c>
      <c r="Y53" s="374"/>
      <c r="Z53" s="346">
        <v>10</v>
      </c>
      <c r="AA53" s="346">
        <v>10</v>
      </c>
      <c r="AB53" s="346">
        <v>7</v>
      </c>
      <c r="AC53" s="346">
        <v>6</v>
      </c>
      <c r="AD53" s="346">
        <v>5</v>
      </c>
      <c r="AE53" s="346">
        <v>5</v>
      </c>
      <c r="AF53" s="346">
        <v>2</v>
      </c>
      <c r="AG53" s="346">
        <v>3</v>
      </c>
      <c r="AH53" s="346">
        <v>3</v>
      </c>
      <c r="AI53" s="346" t="s">
        <v>430</v>
      </c>
      <c r="AJ53" s="346">
        <v>7</v>
      </c>
      <c r="AK53" s="346">
        <v>5</v>
      </c>
      <c r="AL53" s="346">
        <v>5</v>
      </c>
      <c r="AM53" s="346">
        <v>5</v>
      </c>
      <c r="AN53" s="346">
        <v>5</v>
      </c>
      <c r="AO53" s="373"/>
      <c r="AP53" s="348" t="s">
        <v>430</v>
      </c>
      <c r="AQ53" s="348" t="s">
        <v>430</v>
      </c>
      <c r="AR53" s="348">
        <v>12.29</v>
      </c>
      <c r="AS53" s="348">
        <v>8.7799999999999994</v>
      </c>
      <c r="AT53" s="348">
        <v>7.23</v>
      </c>
      <c r="AU53" s="351"/>
      <c r="AV53" s="346" t="s">
        <v>430</v>
      </c>
      <c r="AW53" s="346" t="s">
        <v>430</v>
      </c>
      <c r="AX53" s="346">
        <v>2</v>
      </c>
      <c r="AY53" s="346">
        <v>3</v>
      </c>
      <c r="AZ53" s="346">
        <v>5</v>
      </c>
      <c r="BA53" s="362"/>
      <c r="BB53" s="348">
        <v>14.2545042073647</v>
      </c>
      <c r="BC53" s="375">
        <v>1.0344154923787301</v>
      </c>
      <c r="BD53" s="375">
        <v>6.0586466992187497E-2</v>
      </c>
      <c r="BE53" s="375">
        <v>5.46825378031685E-2</v>
      </c>
      <c r="BF53" s="373"/>
      <c r="BG53" s="348">
        <v>47.3962</v>
      </c>
      <c r="BH53" s="348">
        <v>31.0825</v>
      </c>
      <c r="BI53" s="348">
        <v>17.0749</v>
      </c>
      <c r="BJ53" s="348">
        <v>4.4463999999999997</v>
      </c>
      <c r="BK53" s="373"/>
      <c r="BL53" s="372" t="s">
        <v>2105</v>
      </c>
      <c r="BM53" s="372" t="s">
        <v>2106</v>
      </c>
      <c r="BN53" s="372" t="s">
        <v>2107</v>
      </c>
      <c r="BO53" s="372" t="s">
        <v>1837</v>
      </c>
      <c r="BP53" s="372" t="s">
        <v>2108</v>
      </c>
      <c r="BQ53" s="373"/>
      <c r="BR53" s="354" t="s">
        <v>443</v>
      </c>
    </row>
    <row r="54" spans="1:70" s="107" customFormat="1" x14ac:dyDescent="0.25">
      <c r="A54" s="345" t="s">
        <v>2109</v>
      </c>
      <c r="B54" s="373"/>
      <c r="C54" s="719">
        <v>41407</v>
      </c>
      <c r="D54" s="373"/>
      <c r="E54" s="346">
        <v>1627.97</v>
      </c>
      <c r="F54" s="373"/>
      <c r="G54" s="347">
        <v>48.679699999999997</v>
      </c>
      <c r="H54" s="374"/>
      <c r="I54" s="348">
        <v>0.43259999999999998</v>
      </c>
      <c r="J54" s="348">
        <v>1.6096999999999999</v>
      </c>
      <c r="K54" s="348">
        <v>7.0431999999999997</v>
      </c>
      <c r="L54" s="348">
        <v>20.567699999999999</v>
      </c>
      <c r="M54" s="348">
        <v>10.209099999999999</v>
      </c>
      <c r="N54" s="350">
        <v>14.07</v>
      </c>
      <c r="O54" s="348">
        <v>3.7690000000000001</v>
      </c>
      <c r="P54" s="348">
        <v>11.6113</v>
      </c>
      <c r="Q54" s="348">
        <v>8.8824000000000005</v>
      </c>
      <c r="R54" s="348">
        <v>12.1167</v>
      </c>
      <c r="S54" s="348">
        <v>23.112300000000001</v>
      </c>
      <c r="T54" s="348">
        <v>10.3908</v>
      </c>
      <c r="U54" s="348">
        <v>16.3384</v>
      </c>
      <c r="V54" s="348">
        <v>11.0443</v>
      </c>
      <c r="W54" s="348">
        <v>5.0415000000000001</v>
      </c>
      <c r="X54" s="348">
        <v>12.817399999999999</v>
      </c>
      <c r="Y54" s="374"/>
      <c r="Z54" s="346">
        <v>7</v>
      </c>
      <c r="AA54" s="346">
        <v>2</v>
      </c>
      <c r="AB54" s="346">
        <v>1</v>
      </c>
      <c r="AC54" s="346">
        <v>2</v>
      </c>
      <c r="AD54" s="346">
        <v>1</v>
      </c>
      <c r="AE54" s="346">
        <v>1</v>
      </c>
      <c r="AF54" s="346">
        <v>4</v>
      </c>
      <c r="AG54" s="346">
        <v>9</v>
      </c>
      <c r="AH54" s="346">
        <v>9</v>
      </c>
      <c r="AI54" s="346">
        <v>4</v>
      </c>
      <c r="AJ54" s="346">
        <v>2</v>
      </c>
      <c r="AK54" s="346">
        <v>1</v>
      </c>
      <c r="AL54" s="346">
        <v>1</v>
      </c>
      <c r="AM54" s="346">
        <v>1</v>
      </c>
      <c r="AN54" s="346">
        <v>1</v>
      </c>
      <c r="AO54" s="373"/>
      <c r="AP54" s="348">
        <v>11.44</v>
      </c>
      <c r="AQ54" s="348">
        <v>11.82</v>
      </c>
      <c r="AR54" s="348">
        <v>10.83</v>
      </c>
      <c r="AS54" s="348">
        <v>10.31</v>
      </c>
      <c r="AT54" s="348">
        <v>25.95</v>
      </c>
      <c r="AU54" s="351"/>
      <c r="AV54" s="346">
        <v>4</v>
      </c>
      <c r="AW54" s="346">
        <v>4</v>
      </c>
      <c r="AX54" s="346">
        <v>4</v>
      </c>
      <c r="AY54" s="346">
        <v>2</v>
      </c>
      <c r="AZ54" s="346">
        <v>1</v>
      </c>
      <c r="BA54" s="362"/>
      <c r="BB54" s="348">
        <v>16.082961504132602</v>
      </c>
      <c r="BC54" s="375">
        <v>0.99234610227012598</v>
      </c>
      <c r="BD54" s="375">
        <v>4.1440638005353601E-2</v>
      </c>
      <c r="BE54" s="375">
        <v>-0.10955965503279699</v>
      </c>
      <c r="BF54" s="373"/>
      <c r="BG54" s="348">
        <v>39.253700000000002</v>
      </c>
      <c r="BH54" s="348">
        <v>19.989599999999999</v>
      </c>
      <c r="BI54" s="348">
        <v>32.2791</v>
      </c>
      <c r="BJ54" s="348">
        <v>8.4776000000000007</v>
      </c>
      <c r="BK54" s="373"/>
      <c r="BL54" s="372" t="s">
        <v>2110</v>
      </c>
      <c r="BM54" s="372" t="s">
        <v>2111</v>
      </c>
      <c r="BN54" s="372" t="s">
        <v>2112</v>
      </c>
      <c r="BO54" s="372" t="s">
        <v>2113</v>
      </c>
      <c r="BP54" s="372" t="s">
        <v>2114</v>
      </c>
      <c r="BQ54" s="373"/>
      <c r="BR54" s="354" t="s">
        <v>443</v>
      </c>
    </row>
    <row r="55" spans="1:70" s="107" customFormat="1" x14ac:dyDescent="0.25">
      <c r="A55" s="345" t="s">
        <v>2115</v>
      </c>
      <c r="B55" s="373"/>
      <c r="C55" s="719">
        <v>38667</v>
      </c>
      <c r="D55" s="373"/>
      <c r="E55" s="346">
        <v>1052.76</v>
      </c>
      <c r="F55" s="373"/>
      <c r="G55" s="347">
        <v>161.60409999999999</v>
      </c>
      <c r="H55" s="374"/>
      <c r="I55" s="348">
        <v>0.50449999999999995</v>
      </c>
      <c r="J55" s="348">
        <v>1.2538</v>
      </c>
      <c r="K55" s="348">
        <v>4.6353999999999997</v>
      </c>
      <c r="L55" s="348">
        <v>11.444900000000001</v>
      </c>
      <c r="M55" s="348">
        <v>-0.96899999999999997</v>
      </c>
      <c r="N55" s="350">
        <v>1.2936000000000001</v>
      </c>
      <c r="O55" s="348">
        <v>1.7827</v>
      </c>
      <c r="P55" s="348">
        <v>11.687200000000001</v>
      </c>
      <c r="Q55" s="348">
        <v>10.304399999999999</v>
      </c>
      <c r="R55" s="348">
        <v>13.4352</v>
      </c>
      <c r="S55" s="348">
        <v>13.6615</v>
      </c>
      <c r="T55" s="348">
        <v>-1.2257</v>
      </c>
      <c r="U55" s="348">
        <v>2.5928</v>
      </c>
      <c r="V55" s="348">
        <v>-0.37340000000000001</v>
      </c>
      <c r="W55" s="348">
        <v>4.6951999999999998</v>
      </c>
      <c r="X55" s="348">
        <v>14.4398</v>
      </c>
      <c r="Y55" s="374"/>
      <c r="Z55" s="346">
        <v>5</v>
      </c>
      <c r="AA55" s="346">
        <v>3</v>
      </c>
      <c r="AB55" s="346">
        <v>3</v>
      </c>
      <c r="AC55" s="346">
        <v>8</v>
      </c>
      <c r="AD55" s="346">
        <v>7</v>
      </c>
      <c r="AE55" s="346">
        <v>6</v>
      </c>
      <c r="AF55" s="346">
        <v>7</v>
      </c>
      <c r="AG55" s="346">
        <v>8</v>
      </c>
      <c r="AH55" s="346">
        <v>6</v>
      </c>
      <c r="AI55" s="346">
        <v>2</v>
      </c>
      <c r="AJ55" s="346">
        <v>8</v>
      </c>
      <c r="AK55" s="346">
        <v>7</v>
      </c>
      <c r="AL55" s="346">
        <v>6</v>
      </c>
      <c r="AM55" s="346">
        <v>6</v>
      </c>
      <c r="AN55" s="346">
        <v>2</v>
      </c>
      <c r="AO55" s="373"/>
      <c r="AP55" s="348">
        <v>12.88</v>
      </c>
      <c r="AQ55" s="348">
        <v>12.72</v>
      </c>
      <c r="AR55" s="348">
        <v>9.35</v>
      </c>
      <c r="AS55" s="348">
        <v>5.45</v>
      </c>
      <c r="AT55" s="348">
        <v>4.51</v>
      </c>
      <c r="AU55" s="351"/>
      <c r="AV55" s="346">
        <v>2</v>
      </c>
      <c r="AW55" s="346">
        <v>3</v>
      </c>
      <c r="AX55" s="346">
        <v>6</v>
      </c>
      <c r="AY55" s="346">
        <v>7</v>
      </c>
      <c r="AZ55" s="346">
        <v>7</v>
      </c>
      <c r="BA55" s="362"/>
      <c r="BB55" s="348">
        <v>12.001352664647399</v>
      </c>
      <c r="BC55" s="375">
        <v>0.88677602945832401</v>
      </c>
      <c r="BD55" s="375">
        <v>4.9242822868205E-2</v>
      </c>
      <c r="BE55" s="375">
        <v>-0.102508029628036</v>
      </c>
      <c r="BF55" s="373"/>
      <c r="BG55" s="348">
        <v>63.584800000000001</v>
      </c>
      <c r="BH55" s="348">
        <v>7.82958</v>
      </c>
      <c r="BI55" s="348">
        <v>23.9937</v>
      </c>
      <c r="BJ55" s="348">
        <v>4.59192</v>
      </c>
      <c r="BK55" s="373"/>
      <c r="BL55" s="372" t="s">
        <v>2116</v>
      </c>
      <c r="BM55" s="372" t="s">
        <v>2117</v>
      </c>
      <c r="BN55" s="372" t="s">
        <v>2118</v>
      </c>
      <c r="BO55" s="372" t="s">
        <v>2119</v>
      </c>
      <c r="BP55" s="372" t="s">
        <v>2120</v>
      </c>
      <c r="BQ55" s="373"/>
      <c r="BR55" s="354" t="s">
        <v>2121</v>
      </c>
    </row>
    <row r="56" spans="1:70" s="107" customFormat="1" x14ac:dyDescent="0.25">
      <c r="A56" s="345" t="s">
        <v>2122</v>
      </c>
      <c r="B56" s="373"/>
      <c r="C56" s="719">
        <v>44774</v>
      </c>
      <c r="D56" s="373"/>
      <c r="E56" s="346">
        <v>1027.1099999999999</v>
      </c>
      <c r="F56" s="373"/>
      <c r="G56" s="347">
        <v>16.48</v>
      </c>
      <c r="H56" s="374"/>
      <c r="I56" s="348">
        <v>0.52459999999999996</v>
      </c>
      <c r="J56" s="348">
        <v>0.4143</v>
      </c>
      <c r="K56" s="348">
        <v>1.7472000000000001</v>
      </c>
      <c r="L56" s="348">
        <v>8.7142999999999997</v>
      </c>
      <c r="M56" s="348">
        <v>-2.5486</v>
      </c>
      <c r="N56" s="350">
        <v>8.5000000000000006E-2</v>
      </c>
      <c r="O56" s="348">
        <v>2.1875</v>
      </c>
      <c r="P56" s="348">
        <v>13.892899999999999</v>
      </c>
      <c r="Q56" s="348" t="s">
        <v>430</v>
      </c>
      <c r="R56" s="348" t="s">
        <v>430</v>
      </c>
      <c r="S56" s="348">
        <v>11.321300000000001</v>
      </c>
      <c r="T56" s="348">
        <v>-2.7728999999999999</v>
      </c>
      <c r="U56" s="348">
        <v>2.3730000000000002</v>
      </c>
      <c r="V56" s="348">
        <v>-1.8522000000000001</v>
      </c>
      <c r="W56" s="348">
        <v>2.6663000000000001</v>
      </c>
      <c r="X56" s="348">
        <v>13.670999999999999</v>
      </c>
      <c r="Y56" s="374"/>
      <c r="Z56" s="346">
        <v>4</v>
      </c>
      <c r="AA56" s="346">
        <v>6</v>
      </c>
      <c r="AB56" s="346">
        <v>9</v>
      </c>
      <c r="AC56" s="346">
        <v>9</v>
      </c>
      <c r="AD56" s="346">
        <v>8</v>
      </c>
      <c r="AE56" s="346">
        <v>8</v>
      </c>
      <c r="AF56" s="346">
        <v>5</v>
      </c>
      <c r="AG56" s="346">
        <v>5</v>
      </c>
      <c r="AH56" s="346" t="s">
        <v>430</v>
      </c>
      <c r="AI56" s="346" t="s">
        <v>430</v>
      </c>
      <c r="AJ56" s="346">
        <v>10</v>
      </c>
      <c r="AK56" s="346">
        <v>9</v>
      </c>
      <c r="AL56" s="346">
        <v>7</v>
      </c>
      <c r="AM56" s="346">
        <v>9</v>
      </c>
      <c r="AN56" s="346">
        <v>6</v>
      </c>
      <c r="AO56" s="373"/>
      <c r="AP56" s="348" t="s">
        <v>430</v>
      </c>
      <c r="AQ56" s="348" t="s">
        <v>430</v>
      </c>
      <c r="AR56" s="348" t="s">
        <v>430</v>
      </c>
      <c r="AS56" s="348">
        <v>6.41</v>
      </c>
      <c r="AT56" s="348">
        <v>0.76</v>
      </c>
      <c r="AU56" s="351"/>
      <c r="AV56" s="346" t="s">
        <v>430</v>
      </c>
      <c r="AW56" s="346" t="s">
        <v>430</v>
      </c>
      <c r="AX56" s="346" t="s">
        <v>430</v>
      </c>
      <c r="AY56" s="346">
        <v>6</v>
      </c>
      <c r="AZ56" s="346">
        <v>9</v>
      </c>
      <c r="BA56" s="362"/>
      <c r="BB56" s="348">
        <v>13.3638372103132</v>
      </c>
      <c r="BC56" s="375">
        <v>0.99384222976436698</v>
      </c>
      <c r="BD56" s="375">
        <v>5.8555498524248899E-2</v>
      </c>
      <c r="BE56" s="375">
        <v>5.3082875290398901E-3</v>
      </c>
      <c r="BF56" s="373"/>
      <c r="BG56" s="348">
        <v>69.067400000000006</v>
      </c>
      <c r="BH56" s="348">
        <v>28.3081</v>
      </c>
      <c r="BI56" s="348" t="s">
        <v>430</v>
      </c>
      <c r="BJ56" s="348">
        <v>2.6244999999999998</v>
      </c>
      <c r="BK56" s="373"/>
      <c r="BL56" s="372" t="s">
        <v>2123</v>
      </c>
      <c r="BM56" s="372" t="s">
        <v>2124</v>
      </c>
      <c r="BN56" s="372" t="s">
        <v>2125</v>
      </c>
      <c r="BO56" s="372" t="s">
        <v>2126</v>
      </c>
      <c r="BP56" s="372" t="s">
        <v>2127</v>
      </c>
      <c r="BQ56" s="373"/>
      <c r="BR56" s="354" t="s">
        <v>476</v>
      </c>
    </row>
    <row r="57" spans="1:70" s="107" customFormat="1" x14ac:dyDescent="0.25">
      <c r="A57" s="345" t="s">
        <v>2128</v>
      </c>
      <c r="B57" s="373"/>
      <c r="C57" s="719">
        <v>39685</v>
      </c>
      <c r="D57" s="373"/>
      <c r="E57" s="346">
        <v>854.50699999999995</v>
      </c>
      <c r="F57" s="373"/>
      <c r="G57" s="347">
        <v>91.316299999999998</v>
      </c>
      <c r="H57" s="374"/>
      <c r="I57" s="348">
        <v>0.8538</v>
      </c>
      <c r="J57" s="348">
        <v>0.64439999999999997</v>
      </c>
      <c r="K57" s="348">
        <v>4.1943000000000001</v>
      </c>
      <c r="L57" s="348">
        <v>22.265999999999998</v>
      </c>
      <c r="M57" s="348">
        <v>6.4831000000000003</v>
      </c>
      <c r="N57" s="350">
        <v>5.9204999999999997</v>
      </c>
      <c r="O57" s="348">
        <v>1.091</v>
      </c>
      <c r="P57" s="348">
        <v>15.366899999999999</v>
      </c>
      <c r="Q57" s="348">
        <v>13.1548</v>
      </c>
      <c r="R57" s="348">
        <v>14.3247</v>
      </c>
      <c r="S57" s="348">
        <v>26.421700000000001</v>
      </c>
      <c r="T57" s="348">
        <v>6.3273999999999999</v>
      </c>
      <c r="U57" s="348">
        <v>8.4873999999999992</v>
      </c>
      <c r="V57" s="348">
        <v>3.8424</v>
      </c>
      <c r="W57" s="348">
        <v>0.77869999999999995</v>
      </c>
      <c r="X57" s="348">
        <v>13.1981</v>
      </c>
      <c r="Y57" s="374"/>
      <c r="Z57" s="346">
        <v>1</v>
      </c>
      <c r="AA57" s="346">
        <v>4</v>
      </c>
      <c r="AB57" s="346">
        <v>4</v>
      </c>
      <c r="AC57" s="346">
        <v>1</v>
      </c>
      <c r="AD57" s="346">
        <v>3</v>
      </c>
      <c r="AE57" s="346">
        <v>4</v>
      </c>
      <c r="AF57" s="346">
        <v>8</v>
      </c>
      <c r="AG57" s="346">
        <v>2</v>
      </c>
      <c r="AH57" s="346">
        <v>2</v>
      </c>
      <c r="AI57" s="346">
        <v>1</v>
      </c>
      <c r="AJ57" s="346">
        <v>1</v>
      </c>
      <c r="AK57" s="346">
        <v>3</v>
      </c>
      <c r="AL57" s="346">
        <v>2</v>
      </c>
      <c r="AM57" s="346">
        <v>4</v>
      </c>
      <c r="AN57" s="346">
        <v>11</v>
      </c>
      <c r="AO57" s="373"/>
      <c r="AP57" s="348">
        <v>14.89</v>
      </c>
      <c r="AQ57" s="348">
        <v>15.97</v>
      </c>
      <c r="AR57" s="348">
        <v>12.34</v>
      </c>
      <c r="AS57" s="348">
        <v>8.26</v>
      </c>
      <c r="AT57" s="348">
        <v>17.649999999999999</v>
      </c>
      <c r="AU57" s="351"/>
      <c r="AV57" s="346">
        <v>1</v>
      </c>
      <c r="AW57" s="346">
        <v>1</v>
      </c>
      <c r="AX57" s="346">
        <v>1</v>
      </c>
      <c r="AY57" s="346">
        <v>5</v>
      </c>
      <c r="AZ57" s="346">
        <v>2</v>
      </c>
      <c r="BA57" s="362"/>
      <c r="BB57" s="348">
        <v>17.480768397480499</v>
      </c>
      <c r="BC57" s="375">
        <v>1.22775655255141</v>
      </c>
      <c r="BD57" s="375">
        <v>5.6143299964024701E-2</v>
      </c>
      <c r="BE57" s="375">
        <v>2.1281337589388001E-2</v>
      </c>
      <c r="BF57" s="373"/>
      <c r="BG57" s="348">
        <v>60.082799999999999</v>
      </c>
      <c r="BH57" s="348">
        <v>0.84704900000000005</v>
      </c>
      <c r="BI57" s="348">
        <v>11.084199999999999</v>
      </c>
      <c r="BJ57" s="348">
        <v>27.985951</v>
      </c>
      <c r="BK57" s="373"/>
      <c r="BL57" s="372" t="s">
        <v>2129</v>
      </c>
      <c r="BM57" s="372" t="s">
        <v>2130</v>
      </c>
      <c r="BN57" s="372" t="s">
        <v>2131</v>
      </c>
      <c r="BO57" s="372" t="s">
        <v>2132</v>
      </c>
      <c r="BP57" s="372" t="s">
        <v>1644</v>
      </c>
      <c r="BQ57" s="373"/>
      <c r="BR57" s="354" t="s">
        <v>547</v>
      </c>
    </row>
    <row r="58" spans="1:70" s="107" customFormat="1" x14ac:dyDescent="0.25">
      <c r="A58" s="345" t="s">
        <v>2133</v>
      </c>
      <c r="B58" s="373"/>
      <c r="C58" s="719">
        <v>43014</v>
      </c>
      <c r="D58" s="373"/>
      <c r="E58" s="346">
        <v>649.80999999999995</v>
      </c>
      <c r="F58" s="373"/>
      <c r="G58" s="347">
        <v>20.900099999999998</v>
      </c>
      <c r="H58" s="374"/>
      <c r="I58" s="348">
        <v>0.432</v>
      </c>
      <c r="J58" s="348">
        <v>0.15190000000000001</v>
      </c>
      <c r="K58" s="348">
        <v>1.1420999999999999</v>
      </c>
      <c r="L58" s="348">
        <v>7.5035999999999996</v>
      </c>
      <c r="M58" s="348">
        <v>-6.8079000000000001</v>
      </c>
      <c r="N58" s="350">
        <v>-5.0224000000000002</v>
      </c>
      <c r="O58" s="348">
        <v>-4.0559000000000003</v>
      </c>
      <c r="P58" s="348">
        <v>9.9328000000000003</v>
      </c>
      <c r="Q58" s="348">
        <v>9.8378999999999994</v>
      </c>
      <c r="R58" s="348" t="s">
        <v>430</v>
      </c>
      <c r="S58" s="348">
        <v>10.6792</v>
      </c>
      <c r="T58" s="348">
        <v>-6.8079000000000001</v>
      </c>
      <c r="U58" s="348">
        <v>-1.0875999999999999</v>
      </c>
      <c r="V58" s="348">
        <v>-7.4528999999999996</v>
      </c>
      <c r="W58" s="348">
        <v>1.5761000000000001</v>
      </c>
      <c r="X58" s="348">
        <v>8.8208000000000002</v>
      </c>
      <c r="Y58" s="374"/>
      <c r="Z58" s="346">
        <v>8</v>
      </c>
      <c r="AA58" s="346">
        <v>9</v>
      </c>
      <c r="AB58" s="346">
        <v>10</v>
      </c>
      <c r="AC58" s="346">
        <v>11</v>
      </c>
      <c r="AD58" s="346">
        <v>11</v>
      </c>
      <c r="AE58" s="346">
        <v>11</v>
      </c>
      <c r="AF58" s="346">
        <v>11</v>
      </c>
      <c r="AG58" s="346">
        <v>11</v>
      </c>
      <c r="AH58" s="346">
        <v>7</v>
      </c>
      <c r="AI58" s="346" t="s">
        <v>430</v>
      </c>
      <c r="AJ58" s="346">
        <v>11</v>
      </c>
      <c r="AK58" s="346">
        <v>11</v>
      </c>
      <c r="AL58" s="346">
        <v>11</v>
      </c>
      <c r="AM58" s="346">
        <v>11</v>
      </c>
      <c r="AN58" s="346">
        <v>8</v>
      </c>
      <c r="AO58" s="373"/>
      <c r="AP58" s="348" t="s">
        <v>430</v>
      </c>
      <c r="AQ58" s="348">
        <v>10.58</v>
      </c>
      <c r="AR58" s="348">
        <v>7.39</v>
      </c>
      <c r="AS58" s="348">
        <v>1.77</v>
      </c>
      <c r="AT58" s="348">
        <v>-4.6100000000000003</v>
      </c>
      <c r="AU58" s="351"/>
      <c r="AV58" s="346" t="s">
        <v>430</v>
      </c>
      <c r="AW58" s="346">
        <v>6</v>
      </c>
      <c r="AX58" s="346">
        <v>9</v>
      </c>
      <c r="AY58" s="346">
        <v>11</v>
      </c>
      <c r="AZ58" s="346">
        <v>11</v>
      </c>
      <c r="BA58" s="362"/>
      <c r="BB58" s="348">
        <v>14.7116160270131</v>
      </c>
      <c r="BC58" s="375">
        <v>1.06612095347481</v>
      </c>
      <c r="BD58" s="375">
        <v>3.4434093411912899E-2</v>
      </c>
      <c r="BE58" s="375">
        <v>-0.32716108129149901</v>
      </c>
      <c r="BF58" s="373"/>
      <c r="BG58" s="348">
        <v>61.858499999999999</v>
      </c>
      <c r="BH58" s="348">
        <v>25.649699999999999</v>
      </c>
      <c r="BI58" s="348">
        <v>7.4405200000000002</v>
      </c>
      <c r="BJ58" s="348">
        <v>5.0512800000000002</v>
      </c>
      <c r="BK58" s="373"/>
      <c r="BL58" s="372" t="s">
        <v>2134</v>
      </c>
      <c r="BM58" s="372" t="s">
        <v>2135</v>
      </c>
      <c r="BN58" s="372" t="s">
        <v>2136</v>
      </c>
      <c r="BO58" s="372" t="s">
        <v>2137</v>
      </c>
      <c r="BP58" s="372" t="s">
        <v>2138</v>
      </c>
      <c r="BQ58" s="373"/>
      <c r="BR58" s="354" t="s">
        <v>1488</v>
      </c>
    </row>
    <row r="59" spans="1:70" s="107" customFormat="1" x14ac:dyDescent="0.25">
      <c r="A59" s="345" t="s">
        <v>2139</v>
      </c>
      <c r="B59" s="373"/>
      <c r="C59" s="719">
        <v>45097</v>
      </c>
      <c r="D59" s="373"/>
      <c r="E59" s="346">
        <v>590.13</v>
      </c>
      <c r="F59" s="373"/>
      <c r="G59" s="347">
        <v>16.264600000000002</v>
      </c>
      <c r="H59" s="374"/>
      <c r="I59" s="348">
        <v>0.18049999999999999</v>
      </c>
      <c r="J59" s="348">
        <v>-8.72E-2</v>
      </c>
      <c r="K59" s="348">
        <v>1.9507000000000001</v>
      </c>
      <c r="L59" s="348">
        <v>15.1721</v>
      </c>
      <c r="M59" s="348">
        <v>2.6507000000000001</v>
      </c>
      <c r="N59" s="350">
        <v>7.6106999999999996</v>
      </c>
      <c r="O59" s="348">
        <v>6.843</v>
      </c>
      <c r="P59" s="348">
        <v>17.879000000000001</v>
      </c>
      <c r="Q59" s="348" t="s">
        <v>430</v>
      </c>
      <c r="R59" s="348" t="s">
        <v>430</v>
      </c>
      <c r="S59" s="348">
        <v>17.029199999999999</v>
      </c>
      <c r="T59" s="348">
        <v>2.3818999999999999</v>
      </c>
      <c r="U59" s="348">
        <v>8.1567000000000007</v>
      </c>
      <c r="V59" s="348">
        <v>4.9126000000000003</v>
      </c>
      <c r="W59" s="348">
        <v>1.1964999999999999</v>
      </c>
      <c r="X59" s="348">
        <v>17.5153</v>
      </c>
      <c r="Y59" s="374"/>
      <c r="Z59" s="346">
        <v>9</v>
      </c>
      <c r="AA59" s="346">
        <v>11</v>
      </c>
      <c r="AB59" s="346">
        <v>8</v>
      </c>
      <c r="AC59" s="346">
        <v>3</v>
      </c>
      <c r="AD59" s="346">
        <v>4</v>
      </c>
      <c r="AE59" s="346">
        <v>2</v>
      </c>
      <c r="AF59" s="346">
        <v>1</v>
      </c>
      <c r="AG59" s="346">
        <v>1</v>
      </c>
      <c r="AH59" s="346" t="s">
        <v>430</v>
      </c>
      <c r="AI59" s="346" t="s">
        <v>430</v>
      </c>
      <c r="AJ59" s="346">
        <v>3</v>
      </c>
      <c r="AK59" s="346">
        <v>4</v>
      </c>
      <c r="AL59" s="346">
        <v>3</v>
      </c>
      <c r="AM59" s="346">
        <v>2</v>
      </c>
      <c r="AN59" s="346">
        <v>9</v>
      </c>
      <c r="AO59" s="373"/>
      <c r="AP59" s="348" t="s">
        <v>430</v>
      </c>
      <c r="AQ59" s="348" t="s">
        <v>430</v>
      </c>
      <c r="AR59" s="348" t="s">
        <v>430</v>
      </c>
      <c r="AS59" s="348">
        <v>12.34</v>
      </c>
      <c r="AT59" s="348">
        <v>11.78</v>
      </c>
      <c r="AU59" s="351"/>
      <c r="AV59" s="346" t="s">
        <v>430</v>
      </c>
      <c r="AW59" s="346" t="s">
        <v>430</v>
      </c>
      <c r="AX59" s="346" t="s">
        <v>430</v>
      </c>
      <c r="AY59" s="346">
        <v>1</v>
      </c>
      <c r="AZ59" s="346">
        <v>4</v>
      </c>
      <c r="BA59" s="362"/>
      <c r="BB59" s="348">
        <v>13.9686511918334</v>
      </c>
      <c r="BC59" s="375">
        <v>0.98549282426454698</v>
      </c>
      <c r="BD59" s="375">
        <v>7.2143043422431594E-2</v>
      </c>
      <c r="BE59" s="375">
        <v>0.29528698301705097</v>
      </c>
      <c r="BF59" s="373"/>
      <c r="BG59" s="348">
        <v>52.2395</v>
      </c>
      <c r="BH59" s="348">
        <v>12.087899999999999</v>
      </c>
      <c r="BI59" s="348">
        <v>24.686499999999999</v>
      </c>
      <c r="BJ59" s="348">
        <v>10.9861</v>
      </c>
      <c r="BK59" s="373"/>
      <c r="BL59" s="372" t="s">
        <v>2140</v>
      </c>
      <c r="BM59" s="372" t="s">
        <v>2141</v>
      </c>
      <c r="BN59" s="372" t="s">
        <v>1121</v>
      </c>
      <c r="BO59" s="372" t="s">
        <v>2142</v>
      </c>
      <c r="BP59" s="372" t="s">
        <v>2143</v>
      </c>
      <c r="BQ59" s="373"/>
      <c r="BR59" s="354" t="s">
        <v>602</v>
      </c>
    </row>
    <row r="60" spans="1:70" s="107" customFormat="1" x14ac:dyDescent="0.25">
      <c r="A60" s="345" t="s">
        <v>2144</v>
      </c>
      <c r="B60" s="373"/>
      <c r="C60" s="719">
        <v>43682</v>
      </c>
      <c r="D60" s="373"/>
      <c r="E60" s="346">
        <v>438.46800000000002</v>
      </c>
      <c r="F60" s="373"/>
      <c r="G60" s="347">
        <v>26.95</v>
      </c>
      <c r="H60" s="374"/>
      <c r="I60" s="348">
        <v>-0.2591</v>
      </c>
      <c r="J60" s="348">
        <v>0.29770000000000002</v>
      </c>
      <c r="K60" s="348">
        <v>2.4714999999999998</v>
      </c>
      <c r="L60" s="348">
        <v>13.665100000000001</v>
      </c>
      <c r="M60" s="348">
        <v>6.6059999999999999</v>
      </c>
      <c r="N60" s="350">
        <v>6.9020000000000001</v>
      </c>
      <c r="O60" s="348">
        <v>4.2026000000000003</v>
      </c>
      <c r="P60" s="348">
        <v>12.8698</v>
      </c>
      <c r="Q60" s="348">
        <v>11.1378</v>
      </c>
      <c r="R60" s="348" t="s">
        <v>430</v>
      </c>
      <c r="S60" s="348">
        <v>15.615600000000001</v>
      </c>
      <c r="T60" s="348">
        <v>7.4561000000000002</v>
      </c>
      <c r="U60" s="348">
        <v>6.5217000000000001</v>
      </c>
      <c r="V60" s="348">
        <v>4.5384000000000002</v>
      </c>
      <c r="W60" s="348">
        <v>1.8519000000000001</v>
      </c>
      <c r="X60" s="348">
        <v>15.4747</v>
      </c>
      <c r="Y60" s="374"/>
      <c r="Z60" s="346">
        <v>11</v>
      </c>
      <c r="AA60" s="346">
        <v>8</v>
      </c>
      <c r="AB60" s="346">
        <v>6</v>
      </c>
      <c r="AC60" s="346">
        <v>4</v>
      </c>
      <c r="AD60" s="346">
        <v>2</v>
      </c>
      <c r="AE60" s="346">
        <v>3</v>
      </c>
      <c r="AF60" s="346">
        <v>3</v>
      </c>
      <c r="AG60" s="346">
        <v>6</v>
      </c>
      <c r="AH60" s="346">
        <v>5</v>
      </c>
      <c r="AI60" s="346" t="s">
        <v>430</v>
      </c>
      <c r="AJ60" s="346">
        <v>6</v>
      </c>
      <c r="AK60" s="346">
        <v>2</v>
      </c>
      <c r="AL60" s="346">
        <v>4</v>
      </c>
      <c r="AM60" s="346">
        <v>3</v>
      </c>
      <c r="AN60" s="346">
        <v>7</v>
      </c>
      <c r="AO60" s="373"/>
      <c r="AP60" s="348" t="s">
        <v>430</v>
      </c>
      <c r="AQ60" s="348" t="s">
        <v>430</v>
      </c>
      <c r="AR60" s="348">
        <v>10.59</v>
      </c>
      <c r="AS60" s="348">
        <v>8.61</v>
      </c>
      <c r="AT60" s="348">
        <v>11.8</v>
      </c>
      <c r="AU60" s="351"/>
      <c r="AV60" s="346" t="s">
        <v>430</v>
      </c>
      <c r="AW60" s="346" t="s">
        <v>430</v>
      </c>
      <c r="AX60" s="346">
        <v>5</v>
      </c>
      <c r="AY60" s="346">
        <v>4</v>
      </c>
      <c r="AZ60" s="346">
        <v>3</v>
      </c>
      <c r="BA60" s="362"/>
      <c r="BB60" s="348">
        <v>13.0304885029032</v>
      </c>
      <c r="BC60" s="375">
        <v>0.917434993128044</v>
      </c>
      <c r="BD60" s="375">
        <v>5.2747561554342501E-2</v>
      </c>
      <c r="BE60" s="375">
        <v>-1.2306191608936199E-3</v>
      </c>
      <c r="BF60" s="373"/>
      <c r="BG60" s="348">
        <v>56.4054</v>
      </c>
      <c r="BH60" s="348">
        <v>19.145399999999999</v>
      </c>
      <c r="BI60" s="348">
        <v>23.452999999999999</v>
      </c>
      <c r="BJ60" s="348">
        <v>0.99619999999999997</v>
      </c>
      <c r="BK60" s="373"/>
      <c r="BL60" s="372" t="s">
        <v>2145</v>
      </c>
      <c r="BM60" s="372" t="s">
        <v>2146</v>
      </c>
      <c r="BN60" s="372" t="s">
        <v>2147</v>
      </c>
      <c r="BO60" s="372" t="s">
        <v>2148</v>
      </c>
      <c r="BP60" s="372" t="s">
        <v>2149</v>
      </c>
      <c r="BQ60" s="373"/>
      <c r="BR60" s="354" t="s">
        <v>547</v>
      </c>
    </row>
    <row r="61" spans="1:70" s="107" customFormat="1" x14ac:dyDescent="0.25">
      <c r="A61" s="345" t="s">
        <v>2150</v>
      </c>
      <c r="B61" s="373"/>
      <c r="C61" s="719">
        <v>39512</v>
      </c>
      <c r="D61" s="373"/>
      <c r="E61" s="346">
        <v>286.89699999999999</v>
      </c>
      <c r="F61" s="373"/>
      <c r="G61" s="347">
        <v>19.641400000000001</v>
      </c>
      <c r="H61" s="374"/>
      <c r="I61" s="348">
        <v>0.74629999999999996</v>
      </c>
      <c r="J61" s="348">
        <v>0.50139999999999996</v>
      </c>
      <c r="K61" s="348">
        <v>4.0202</v>
      </c>
      <c r="L61" s="348">
        <v>13.2735</v>
      </c>
      <c r="M61" s="348">
        <v>-2.6231</v>
      </c>
      <c r="N61" s="350">
        <v>0.55189999999999995</v>
      </c>
      <c r="O61" s="348">
        <v>-0.37790000000000001</v>
      </c>
      <c r="P61" s="348">
        <v>14.110099999999999</v>
      </c>
      <c r="Q61" s="348">
        <v>13.242699999999999</v>
      </c>
      <c r="R61" s="348">
        <v>12.788600000000001</v>
      </c>
      <c r="S61" s="348">
        <v>15.767099999999999</v>
      </c>
      <c r="T61" s="348">
        <v>-2.1818</v>
      </c>
      <c r="U61" s="348">
        <v>-0.5655</v>
      </c>
      <c r="V61" s="348">
        <v>-1.7945</v>
      </c>
      <c r="W61" s="348">
        <v>2.9622999999999999</v>
      </c>
      <c r="X61" s="348">
        <v>3.7545999999999999</v>
      </c>
      <c r="Y61" s="374"/>
      <c r="Z61" s="346">
        <v>3</v>
      </c>
      <c r="AA61" s="346">
        <v>5</v>
      </c>
      <c r="AB61" s="346">
        <v>5</v>
      </c>
      <c r="AC61" s="346">
        <v>5</v>
      </c>
      <c r="AD61" s="346">
        <v>9</v>
      </c>
      <c r="AE61" s="346">
        <v>7</v>
      </c>
      <c r="AF61" s="346">
        <v>10</v>
      </c>
      <c r="AG61" s="346">
        <v>4</v>
      </c>
      <c r="AH61" s="346">
        <v>1</v>
      </c>
      <c r="AI61" s="346">
        <v>3</v>
      </c>
      <c r="AJ61" s="346">
        <v>5</v>
      </c>
      <c r="AK61" s="346">
        <v>8</v>
      </c>
      <c r="AL61" s="346">
        <v>10</v>
      </c>
      <c r="AM61" s="346">
        <v>8</v>
      </c>
      <c r="AN61" s="346">
        <v>4</v>
      </c>
      <c r="AO61" s="373"/>
      <c r="AP61" s="348">
        <v>12.02</v>
      </c>
      <c r="AQ61" s="348">
        <v>13.33</v>
      </c>
      <c r="AR61" s="348">
        <v>11.39</v>
      </c>
      <c r="AS61" s="348">
        <v>4.71</v>
      </c>
      <c r="AT61" s="348">
        <v>1.95</v>
      </c>
      <c r="AU61" s="351"/>
      <c r="AV61" s="346">
        <v>3</v>
      </c>
      <c r="AW61" s="346">
        <v>2</v>
      </c>
      <c r="AX61" s="346">
        <v>3</v>
      </c>
      <c r="AY61" s="346">
        <v>9</v>
      </c>
      <c r="AZ61" s="346">
        <v>8</v>
      </c>
      <c r="BA61" s="362"/>
      <c r="BB61" s="348">
        <v>15.2212705074712</v>
      </c>
      <c r="BC61" s="375">
        <v>1.0845852283861199</v>
      </c>
      <c r="BD61" s="375">
        <v>5.6092376545517603E-2</v>
      </c>
      <c r="BE61" s="375">
        <v>3.9789835898995499E-2</v>
      </c>
      <c r="BF61" s="373"/>
      <c r="BG61" s="348">
        <v>54.756300000000003</v>
      </c>
      <c r="BH61" s="348">
        <v>27.0444</v>
      </c>
      <c r="BI61" s="348">
        <v>17.073399999999999</v>
      </c>
      <c r="BJ61" s="348">
        <v>1.1258999999999999</v>
      </c>
      <c r="BK61" s="373"/>
      <c r="BL61" s="372" t="s">
        <v>2151</v>
      </c>
      <c r="BM61" s="372" t="s">
        <v>2152</v>
      </c>
      <c r="BN61" s="372" t="s">
        <v>2153</v>
      </c>
      <c r="BO61" s="372" t="s">
        <v>2154</v>
      </c>
      <c r="BP61" s="372" t="s">
        <v>2155</v>
      </c>
      <c r="BQ61" s="373"/>
      <c r="BR61" s="354" t="s">
        <v>463</v>
      </c>
    </row>
    <row r="62" spans="1:70" s="107" customFormat="1" x14ac:dyDescent="0.25">
      <c r="A62" s="345" t="s">
        <v>2156</v>
      </c>
      <c r="B62" s="373"/>
      <c r="C62" s="719">
        <v>43056</v>
      </c>
      <c r="D62" s="373"/>
      <c r="E62" s="346">
        <v>169.172</v>
      </c>
      <c r="F62" s="373"/>
      <c r="G62" s="347">
        <v>21.415700000000001</v>
      </c>
      <c r="H62" s="374"/>
      <c r="I62" s="348">
        <v>0.4894</v>
      </c>
      <c r="J62" s="348">
        <v>1.6552</v>
      </c>
      <c r="K62" s="348">
        <v>6.2196999999999996</v>
      </c>
      <c r="L62" s="348">
        <v>11.5093</v>
      </c>
      <c r="M62" s="348">
        <v>-0.56279999999999997</v>
      </c>
      <c r="N62" s="350">
        <v>-2.2229999999999999</v>
      </c>
      <c r="O62" s="348">
        <v>2.0758999999999999</v>
      </c>
      <c r="P62" s="348">
        <v>10.048999999999999</v>
      </c>
      <c r="Q62" s="348">
        <v>9.8091000000000008</v>
      </c>
      <c r="R62" s="348" t="s">
        <v>430</v>
      </c>
      <c r="S62" s="348">
        <v>16.156700000000001</v>
      </c>
      <c r="T62" s="348">
        <v>-0.77610000000000001</v>
      </c>
      <c r="U62" s="348">
        <v>2.1989999999999998</v>
      </c>
      <c r="V62" s="348">
        <v>-3.3479000000000001</v>
      </c>
      <c r="W62" s="348">
        <v>4.1315999999999997</v>
      </c>
      <c r="X62" s="348">
        <v>9.2528000000000006</v>
      </c>
      <c r="Y62" s="374"/>
      <c r="Z62" s="346">
        <v>6</v>
      </c>
      <c r="AA62" s="346">
        <v>1</v>
      </c>
      <c r="AB62" s="346">
        <v>2</v>
      </c>
      <c r="AC62" s="346">
        <v>7</v>
      </c>
      <c r="AD62" s="346">
        <v>6</v>
      </c>
      <c r="AE62" s="346">
        <v>10</v>
      </c>
      <c r="AF62" s="346">
        <v>6</v>
      </c>
      <c r="AG62" s="346">
        <v>10</v>
      </c>
      <c r="AH62" s="346">
        <v>8</v>
      </c>
      <c r="AI62" s="346" t="s">
        <v>430</v>
      </c>
      <c r="AJ62" s="346">
        <v>4</v>
      </c>
      <c r="AK62" s="346">
        <v>6</v>
      </c>
      <c r="AL62" s="346">
        <v>8</v>
      </c>
      <c r="AM62" s="346">
        <v>10</v>
      </c>
      <c r="AN62" s="346">
        <v>3</v>
      </c>
      <c r="AO62" s="373"/>
      <c r="AP62" s="348" t="s">
        <v>430</v>
      </c>
      <c r="AQ62" s="348">
        <v>11.11</v>
      </c>
      <c r="AR62" s="348">
        <v>8.14</v>
      </c>
      <c r="AS62" s="348">
        <v>5.26</v>
      </c>
      <c r="AT62" s="348">
        <v>5.33</v>
      </c>
      <c r="AU62" s="351"/>
      <c r="AV62" s="346" t="s">
        <v>430</v>
      </c>
      <c r="AW62" s="346">
        <v>5</v>
      </c>
      <c r="AX62" s="346">
        <v>8</v>
      </c>
      <c r="AY62" s="346">
        <v>8</v>
      </c>
      <c r="AZ62" s="346">
        <v>6</v>
      </c>
      <c r="BA62" s="362"/>
      <c r="BB62" s="348">
        <v>12.941879892939401</v>
      </c>
      <c r="BC62" s="375">
        <v>0.904922113048787</v>
      </c>
      <c r="BD62" s="375">
        <v>3.62234796461368E-2</v>
      </c>
      <c r="BE62" s="375">
        <v>-0.23887943444714399</v>
      </c>
      <c r="BF62" s="373"/>
      <c r="BG62" s="348">
        <v>48.826099999999997</v>
      </c>
      <c r="BH62" s="348">
        <v>23.678599999999999</v>
      </c>
      <c r="BI62" s="348">
        <v>24.479299999999999</v>
      </c>
      <c r="BJ62" s="348">
        <v>3.016</v>
      </c>
      <c r="BK62" s="373"/>
      <c r="BL62" s="372" t="s">
        <v>2157</v>
      </c>
      <c r="BM62" s="372" t="s">
        <v>2158</v>
      </c>
      <c r="BN62" s="372" t="s">
        <v>2159</v>
      </c>
      <c r="BO62" s="372" t="s">
        <v>2160</v>
      </c>
      <c r="BP62" s="372" t="s">
        <v>581</v>
      </c>
      <c r="BQ62" s="373"/>
      <c r="BR62" s="354" t="s">
        <v>436</v>
      </c>
    </row>
    <row r="63" spans="1:70" x14ac:dyDescent="0.25">
      <c r="A63" s="505" t="s">
        <v>93</v>
      </c>
      <c r="B63" s="365"/>
      <c r="C63" s="717"/>
      <c r="D63" s="365"/>
      <c r="E63" s="329"/>
      <c r="F63" s="365"/>
      <c r="G63" s="330"/>
      <c r="H63" s="366"/>
      <c r="I63" s="331">
        <v>0.42620000000000002</v>
      </c>
      <c r="J63" s="331">
        <v>0.61280000000000001</v>
      </c>
      <c r="K63" s="331">
        <v>3.2576999999999998</v>
      </c>
      <c r="L63" s="331">
        <v>13.231299999999999</v>
      </c>
      <c r="M63" s="331">
        <v>0.83579999999999999</v>
      </c>
      <c r="N63" s="333">
        <v>3.1269999999999998</v>
      </c>
      <c r="O63" s="331">
        <v>2.1642000000000001</v>
      </c>
      <c r="P63" s="331">
        <v>13.194900000000001</v>
      </c>
      <c r="Q63" s="331">
        <v>11.188499999999999</v>
      </c>
      <c r="R63" s="331">
        <v>13.1663</v>
      </c>
      <c r="S63" s="331">
        <v>16.066700000000001</v>
      </c>
      <c r="T63" s="331">
        <v>0.90700000000000003</v>
      </c>
      <c r="U63" s="331">
        <v>4.5712999999999999</v>
      </c>
      <c r="V63" s="331">
        <v>1.0861000000000001</v>
      </c>
      <c r="W63" s="331">
        <v>2.6061999999999999</v>
      </c>
      <c r="X63" s="331">
        <v>12.730499999999999</v>
      </c>
      <c r="Y63" s="366"/>
      <c r="Z63" s="329">
        <v>11</v>
      </c>
      <c r="AA63" s="329">
        <v>11</v>
      </c>
      <c r="AB63" s="329">
        <v>11</v>
      </c>
      <c r="AC63" s="329">
        <v>11</v>
      </c>
      <c r="AD63" s="329">
        <v>11</v>
      </c>
      <c r="AE63" s="329">
        <v>11</v>
      </c>
      <c r="AF63" s="329">
        <v>11</v>
      </c>
      <c r="AG63" s="329">
        <v>11</v>
      </c>
      <c r="AH63" s="329">
        <v>9</v>
      </c>
      <c r="AI63" s="329">
        <v>4</v>
      </c>
      <c r="AJ63" s="329">
        <v>11</v>
      </c>
      <c r="AK63" s="329">
        <v>11</v>
      </c>
      <c r="AL63" s="329">
        <v>11</v>
      </c>
      <c r="AM63" s="329">
        <v>11</v>
      </c>
      <c r="AN63" s="329">
        <v>11</v>
      </c>
      <c r="AO63" s="365"/>
      <c r="AP63" s="331">
        <v>12.807499999999999</v>
      </c>
      <c r="AQ63" s="331">
        <v>12.588333333333299</v>
      </c>
      <c r="AR63" s="331">
        <v>10.1844444444444</v>
      </c>
      <c r="AS63" s="331">
        <v>6.9109090909090902</v>
      </c>
      <c r="AT63" s="331">
        <v>7.4027272727272697</v>
      </c>
      <c r="AU63" s="334"/>
      <c r="AV63" s="329">
        <v>4</v>
      </c>
      <c r="AW63" s="329">
        <v>6</v>
      </c>
      <c r="AX63" s="329">
        <v>9</v>
      </c>
      <c r="AY63" s="329">
        <v>11</v>
      </c>
      <c r="AZ63" s="329">
        <v>11</v>
      </c>
      <c r="BA63" s="360"/>
      <c r="BB63" s="331"/>
      <c r="BC63" s="367"/>
      <c r="BD63" s="367"/>
      <c r="BE63" s="367"/>
      <c r="BF63" s="365"/>
      <c r="BG63" s="331"/>
      <c r="BH63" s="331"/>
      <c r="BI63" s="331"/>
      <c r="BJ63" s="331"/>
      <c r="BK63" s="365"/>
      <c r="BL63" s="364"/>
      <c r="BM63" s="364"/>
      <c r="BN63" s="364"/>
      <c r="BO63" s="364"/>
      <c r="BP63" s="364"/>
      <c r="BQ63" s="365"/>
      <c r="BR63" s="335"/>
    </row>
    <row r="64" spans="1:70" x14ac:dyDescent="0.25">
      <c r="A64" s="506" t="s">
        <v>94</v>
      </c>
      <c r="B64" s="369"/>
      <c r="C64" s="718"/>
      <c r="D64" s="369"/>
      <c r="E64" s="338"/>
      <c r="F64" s="369"/>
      <c r="G64" s="339"/>
      <c r="H64" s="370"/>
      <c r="I64" s="340">
        <v>0.8538</v>
      </c>
      <c r="J64" s="340">
        <v>1.6552</v>
      </c>
      <c r="K64" s="340">
        <v>7.0431999999999997</v>
      </c>
      <c r="L64" s="340">
        <v>22.265999999999998</v>
      </c>
      <c r="M64" s="340">
        <v>10.209099999999999</v>
      </c>
      <c r="N64" s="342">
        <v>14.07</v>
      </c>
      <c r="O64" s="340">
        <v>6.843</v>
      </c>
      <c r="P64" s="340">
        <v>17.879000000000001</v>
      </c>
      <c r="Q64" s="340">
        <v>13.242699999999999</v>
      </c>
      <c r="R64" s="340">
        <v>14.3247</v>
      </c>
      <c r="S64" s="340">
        <v>26.421700000000001</v>
      </c>
      <c r="T64" s="340">
        <v>10.3908</v>
      </c>
      <c r="U64" s="340">
        <v>16.3384</v>
      </c>
      <c r="V64" s="340">
        <v>11.0443</v>
      </c>
      <c r="W64" s="340">
        <v>5.0415000000000001</v>
      </c>
      <c r="X64" s="340">
        <v>17.558199999999999</v>
      </c>
      <c r="Y64" s="370"/>
      <c r="Z64" s="338"/>
      <c r="AA64" s="338"/>
      <c r="AB64" s="338"/>
      <c r="AC64" s="338"/>
      <c r="AD64" s="338"/>
      <c r="AE64" s="338"/>
      <c r="AF64" s="338"/>
      <c r="AG64" s="338"/>
      <c r="AH64" s="338"/>
      <c r="AI64" s="338"/>
      <c r="AJ64" s="338"/>
      <c r="AK64" s="338"/>
      <c r="AL64" s="338"/>
      <c r="AM64" s="338"/>
      <c r="AN64" s="338"/>
      <c r="AO64" s="369"/>
      <c r="AP64" s="340">
        <v>14.89</v>
      </c>
      <c r="AQ64" s="340">
        <v>15.97</v>
      </c>
      <c r="AR64" s="340">
        <v>12.34</v>
      </c>
      <c r="AS64" s="340">
        <v>12.34</v>
      </c>
      <c r="AT64" s="340">
        <v>25.95</v>
      </c>
      <c r="AU64" s="343"/>
      <c r="AV64" s="338"/>
      <c r="AW64" s="338"/>
      <c r="AX64" s="338"/>
      <c r="AY64" s="338"/>
      <c r="AZ64" s="338"/>
      <c r="BA64" s="361"/>
      <c r="BB64" s="340"/>
      <c r="BC64" s="371"/>
      <c r="BD64" s="371"/>
      <c r="BE64" s="371"/>
      <c r="BF64" s="369"/>
      <c r="BG64" s="340"/>
      <c r="BH64" s="340"/>
      <c r="BI64" s="340"/>
      <c r="BJ64" s="340"/>
      <c r="BK64" s="369"/>
      <c r="BL64" s="368"/>
      <c r="BM64" s="368"/>
      <c r="BN64" s="368"/>
      <c r="BO64" s="368"/>
      <c r="BP64" s="368"/>
      <c r="BQ64" s="369"/>
      <c r="BR64" s="344"/>
    </row>
    <row r="65" spans="1:70" x14ac:dyDescent="0.25">
      <c r="A65" s="506" t="s">
        <v>95</v>
      </c>
      <c r="B65" s="369"/>
      <c r="C65" s="718"/>
      <c r="D65" s="369"/>
      <c r="E65" s="338"/>
      <c r="F65" s="369"/>
      <c r="G65" s="339"/>
      <c r="H65" s="370"/>
      <c r="I65" s="340">
        <v>-0.2591</v>
      </c>
      <c r="J65" s="340">
        <v>-8.72E-2</v>
      </c>
      <c r="K65" s="340">
        <v>0.437</v>
      </c>
      <c r="L65" s="340">
        <v>7.5035999999999996</v>
      </c>
      <c r="M65" s="340">
        <v>-6.8079000000000001</v>
      </c>
      <c r="N65" s="342">
        <v>-5.0224000000000002</v>
      </c>
      <c r="O65" s="340">
        <v>-4.0559000000000003</v>
      </c>
      <c r="P65" s="340">
        <v>9.9328000000000003</v>
      </c>
      <c r="Q65" s="340">
        <v>8.8824000000000005</v>
      </c>
      <c r="R65" s="340">
        <v>12.1167</v>
      </c>
      <c r="S65" s="340">
        <v>10.6792</v>
      </c>
      <c r="T65" s="340">
        <v>-6.8079000000000001</v>
      </c>
      <c r="U65" s="340">
        <v>-1.0875999999999999</v>
      </c>
      <c r="V65" s="340">
        <v>-7.4528999999999996</v>
      </c>
      <c r="W65" s="340">
        <v>0.77869999999999995</v>
      </c>
      <c r="X65" s="340">
        <v>3.7545999999999999</v>
      </c>
      <c r="Y65" s="370"/>
      <c r="Z65" s="338"/>
      <c r="AA65" s="338"/>
      <c r="AB65" s="338"/>
      <c r="AC65" s="338"/>
      <c r="AD65" s="338"/>
      <c r="AE65" s="338"/>
      <c r="AF65" s="338"/>
      <c r="AG65" s="338"/>
      <c r="AH65" s="338"/>
      <c r="AI65" s="338"/>
      <c r="AJ65" s="338"/>
      <c r="AK65" s="338"/>
      <c r="AL65" s="338"/>
      <c r="AM65" s="338"/>
      <c r="AN65" s="338"/>
      <c r="AO65" s="369"/>
      <c r="AP65" s="340">
        <v>11.44</v>
      </c>
      <c r="AQ65" s="340">
        <v>10.58</v>
      </c>
      <c r="AR65" s="340">
        <v>7.39</v>
      </c>
      <c r="AS65" s="340">
        <v>1.77</v>
      </c>
      <c r="AT65" s="340">
        <v>-4.6100000000000003</v>
      </c>
      <c r="AU65" s="343"/>
      <c r="AV65" s="338"/>
      <c r="AW65" s="338"/>
      <c r="AX65" s="338"/>
      <c r="AY65" s="338"/>
      <c r="AZ65" s="338"/>
      <c r="BA65" s="361"/>
      <c r="BB65" s="340"/>
      <c r="BC65" s="371"/>
      <c r="BD65" s="371"/>
      <c r="BE65" s="371"/>
      <c r="BF65" s="369"/>
      <c r="BG65" s="340"/>
      <c r="BH65" s="340"/>
      <c r="BI65" s="340"/>
      <c r="BJ65" s="340"/>
      <c r="BK65" s="369"/>
      <c r="BL65" s="368"/>
      <c r="BM65" s="368"/>
      <c r="BN65" s="368"/>
      <c r="BO65" s="368"/>
      <c r="BP65" s="368"/>
      <c r="BQ65" s="369"/>
      <c r="BR65" s="344"/>
    </row>
    <row r="66" spans="1:70" x14ac:dyDescent="0.25">
      <c r="A66" s="507" t="s">
        <v>96</v>
      </c>
      <c r="B66" s="376"/>
      <c r="C66" s="738"/>
      <c r="D66" s="376"/>
      <c r="E66" s="377"/>
      <c r="F66" s="376"/>
      <c r="G66" s="378"/>
      <c r="H66" s="380"/>
      <c r="I66" s="379">
        <v>0.4894</v>
      </c>
      <c r="J66" s="379">
        <v>0.4143</v>
      </c>
      <c r="K66" s="379">
        <v>2.4714999999999998</v>
      </c>
      <c r="L66" s="379">
        <v>12.746700000000001</v>
      </c>
      <c r="M66" s="379">
        <v>-0.56279999999999997</v>
      </c>
      <c r="N66" s="381">
        <v>1.2936000000000001</v>
      </c>
      <c r="O66" s="379">
        <v>2.0758999999999999</v>
      </c>
      <c r="P66" s="379">
        <v>12.8698</v>
      </c>
      <c r="Q66" s="379">
        <v>11.1378</v>
      </c>
      <c r="R66" s="379">
        <v>13.1119</v>
      </c>
      <c r="S66" s="379">
        <v>15.615600000000001</v>
      </c>
      <c r="T66" s="379">
        <v>-0.77610000000000001</v>
      </c>
      <c r="U66" s="379">
        <v>2.5928</v>
      </c>
      <c r="V66" s="379">
        <v>-0.37340000000000001</v>
      </c>
      <c r="W66" s="379">
        <v>2.6663000000000001</v>
      </c>
      <c r="X66" s="379">
        <v>13.532500000000001</v>
      </c>
      <c r="Y66" s="380"/>
      <c r="Z66" s="377"/>
      <c r="AA66" s="377"/>
      <c r="AB66" s="377"/>
      <c r="AC66" s="377"/>
      <c r="AD66" s="377"/>
      <c r="AE66" s="377"/>
      <c r="AF66" s="377"/>
      <c r="AG66" s="377"/>
      <c r="AH66" s="377"/>
      <c r="AI66" s="377"/>
      <c r="AJ66" s="377"/>
      <c r="AK66" s="377"/>
      <c r="AL66" s="377"/>
      <c r="AM66" s="377"/>
      <c r="AN66" s="377"/>
      <c r="AO66" s="376"/>
      <c r="AP66" s="379">
        <v>12.45</v>
      </c>
      <c r="AQ66" s="379">
        <v>12.27</v>
      </c>
      <c r="AR66" s="379">
        <v>10.59</v>
      </c>
      <c r="AS66" s="379">
        <v>6.41</v>
      </c>
      <c r="AT66" s="379">
        <v>5.33</v>
      </c>
      <c r="AU66" s="382"/>
      <c r="AV66" s="377"/>
      <c r="AW66" s="377"/>
      <c r="AX66" s="377"/>
      <c r="AY66" s="377"/>
      <c r="AZ66" s="377"/>
      <c r="BA66" s="383"/>
      <c r="BB66" s="379"/>
      <c r="BC66" s="384"/>
      <c r="BD66" s="384"/>
      <c r="BE66" s="384"/>
      <c r="BF66" s="376"/>
      <c r="BG66" s="379"/>
      <c r="BH66" s="379"/>
      <c r="BI66" s="379"/>
      <c r="BJ66" s="379"/>
      <c r="BK66" s="376"/>
      <c r="BL66" s="385"/>
      <c r="BM66" s="385"/>
      <c r="BN66" s="385"/>
      <c r="BO66" s="385"/>
      <c r="BP66" s="385"/>
      <c r="BQ66" s="376"/>
      <c r="BR66" s="386"/>
    </row>
    <row r="67" spans="1:70" ht="14.5" x14ac:dyDescent="0.25">
      <c r="A67" s="29" t="s">
        <v>139</v>
      </c>
      <c r="B67" s="387"/>
      <c r="C67" s="739"/>
      <c r="D67" s="387"/>
      <c r="E67" s="388"/>
      <c r="F67" s="387"/>
      <c r="G67" s="389"/>
      <c r="H67" s="391"/>
      <c r="I67" s="390"/>
      <c r="J67" s="390"/>
      <c r="K67" s="390"/>
      <c r="L67" s="390"/>
      <c r="M67" s="390"/>
      <c r="N67" s="392"/>
      <c r="O67" s="390"/>
      <c r="P67" s="390"/>
      <c r="Q67" s="390"/>
      <c r="R67" s="390"/>
      <c r="S67" s="390"/>
      <c r="T67" s="390"/>
      <c r="U67" s="390"/>
      <c r="V67" s="390"/>
      <c r="W67" s="390"/>
      <c r="X67" s="390"/>
      <c r="Y67" s="391"/>
      <c r="Z67" s="388"/>
      <c r="AA67" s="388"/>
      <c r="AB67" s="388"/>
      <c r="AC67" s="388"/>
      <c r="AD67" s="388"/>
      <c r="AE67" s="388"/>
      <c r="AF67" s="388"/>
      <c r="AG67" s="388"/>
      <c r="AH67" s="388"/>
      <c r="AI67" s="388"/>
      <c r="AJ67" s="388"/>
      <c r="AK67" s="388"/>
      <c r="AL67" s="388"/>
      <c r="AM67" s="388"/>
      <c r="AN67" s="388"/>
      <c r="AO67" s="387"/>
      <c r="AP67" s="390"/>
      <c r="AQ67" s="390"/>
      <c r="AR67" s="390"/>
      <c r="AS67" s="390"/>
      <c r="AT67" s="390"/>
      <c r="AU67" s="393"/>
      <c r="AV67" s="388"/>
      <c r="AW67" s="388"/>
      <c r="AX67" s="388"/>
      <c r="AY67" s="388"/>
      <c r="AZ67" s="388"/>
      <c r="BA67" s="394"/>
      <c r="BB67" s="390"/>
      <c r="BC67" s="395"/>
      <c r="BD67" s="395"/>
      <c r="BE67" s="395"/>
      <c r="BF67" s="387"/>
      <c r="BG67" s="390"/>
      <c r="BH67" s="390"/>
      <c r="BI67" s="390"/>
      <c r="BJ67" s="390"/>
      <c r="BK67" s="387"/>
      <c r="BL67" s="396"/>
      <c r="BM67" s="396"/>
      <c r="BN67" s="396"/>
      <c r="BO67" s="396"/>
      <c r="BP67" s="396"/>
      <c r="BQ67" s="387"/>
      <c r="BR67" s="397"/>
    </row>
    <row r="68" spans="1:70" s="107" customFormat="1" x14ac:dyDescent="0.25">
      <c r="A68" s="481" t="s">
        <v>2161</v>
      </c>
      <c r="B68" s="402"/>
      <c r="C68" s="724">
        <v>43804</v>
      </c>
      <c r="D68" s="402"/>
      <c r="E68" s="403">
        <v>1763.77</v>
      </c>
      <c r="F68" s="402"/>
      <c r="G68" s="404">
        <v>25.579499999999999</v>
      </c>
      <c r="H68" s="406"/>
      <c r="I68" s="405">
        <v>0.7944</v>
      </c>
      <c r="J68" s="405">
        <v>0.33379999999999999</v>
      </c>
      <c r="K68" s="405">
        <v>0.56259999999999999</v>
      </c>
      <c r="L68" s="405">
        <v>9.0592000000000006</v>
      </c>
      <c r="M68" s="405">
        <v>-2.6528999999999998</v>
      </c>
      <c r="N68" s="407">
        <v>1.4882</v>
      </c>
      <c r="O68" s="405">
        <v>2.1806000000000001</v>
      </c>
      <c r="P68" s="405">
        <v>14.1036</v>
      </c>
      <c r="Q68" s="405">
        <v>13.1938</v>
      </c>
      <c r="R68" s="405" t="s">
        <v>430</v>
      </c>
      <c r="S68" s="405">
        <v>11.9649</v>
      </c>
      <c r="T68" s="405">
        <v>-2.6061999999999999</v>
      </c>
      <c r="U68" s="405">
        <v>0.75149999999999995</v>
      </c>
      <c r="V68" s="405">
        <v>4.3E-3</v>
      </c>
      <c r="W68" s="405">
        <v>0.96870000000000001</v>
      </c>
      <c r="X68" s="405">
        <v>15.4025</v>
      </c>
      <c r="Y68" s="406"/>
      <c r="Z68" s="403">
        <v>2</v>
      </c>
      <c r="AA68" s="403">
        <v>7</v>
      </c>
      <c r="AB68" s="403">
        <v>11</v>
      </c>
      <c r="AC68" s="403">
        <v>10</v>
      </c>
      <c r="AD68" s="403">
        <v>10</v>
      </c>
      <c r="AE68" s="403">
        <v>9</v>
      </c>
      <c r="AF68" s="403">
        <v>9</v>
      </c>
      <c r="AG68" s="403">
        <v>6</v>
      </c>
      <c r="AH68" s="403">
        <v>4</v>
      </c>
      <c r="AI68" s="403" t="s">
        <v>430</v>
      </c>
      <c r="AJ68" s="403">
        <v>9</v>
      </c>
      <c r="AK68" s="403">
        <v>10</v>
      </c>
      <c r="AL68" s="403">
        <v>9</v>
      </c>
      <c r="AM68" s="403">
        <v>7</v>
      </c>
      <c r="AN68" s="403">
        <v>10</v>
      </c>
      <c r="AO68" s="402"/>
      <c r="AP68" s="405" t="s">
        <v>430</v>
      </c>
      <c r="AQ68" s="405" t="s">
        <v>430</v>
      </c>
      <c r="AR68" s="405">
        <v>11.02</v>
      </c>
      <c r="AS68" s="405">
        <v>5.64</v>
      </c>
      <c r="AT68" s="405">
        <v>0.45</v>
      </c>
      <c r="AU68" s="408"/>
      <c r="AV68" s="403" t="s">
        <v>430</v>
      </c>
      <c r="AW68" s="403" t="s">
        <v>430</v>
      </c>
      <c r="AX68" s="403">
        <v>6</v>
      </c>
      <c r="AY68" s="403">
        <v>10</v>
      </c>
      <c r="AZ68" s="403">
        <v>10</v>
      </c>
      <c r="BA68" s="409"/>
      <c r="BB68" s="405">
        <v>13.353280081781101</v>
      </c>
      <c r="BC68" s="410">
        <v>0.97989428358805397</v>
      </c>
      <c r="BD68" s="410">
        <v>5.7953219798797501E-2</v>
      </c>
      <c r="BE68" s="410">
        <v>7.5554734925782404E-3</v>
      </c>
      <c r="BF68" s="402"/>
      <c r="BG68" s="405">
        <v>67.992099999999994</v>
      </c>
      <c r="BH68" s="405">
        <v>15.202500000000001</v>
      </c>
      <c r="BI68" s="405">
        <v>9.0198999999999998</v>
      </c>
      <c r="BJ68" s="405">
        <v>7.7854999999999999</v>
      </c>
      <c r="BK68" s="402"/>
      <c r="BL68" s="401" t="s">
        <v>2099</v>
      </c>
      <c r="BM68" s="401" t="s">
        <v>2100</v>
      </c>
      <c r="BN68" s="401" t="s">
        <v>2101</v>
      </c>
      <c r="BO68" s="401" t="s">
        <v>2102</v>
      </c>
      <c r="BP68" s="401" t="s">
        <v>2103</v>
      </c>
      <c r="BQ68" s="402"/>
      <c r="BR68" s="411" t="s">
        <v>525</v>
      </c>
    </row>
    <row r="69" spans="1:70" s="107" customFormat="1" x14ac:dyDescent="0.25">
      <c r="A69" s="345" t="s">
        <v>2162</v>
      </c>
      <c r="B69" s="373"/>
      <c r="C69" s="719">
        <v>44034</v>
      </c>
      <c r="D69" s="373"/>
      <c r="E69" s="346">
        <v>1728.72</v>
      </c>
      <c r="F69" s="373"/>
      <c r="G69" s="347">
        <v>28.2789</v>
      </c>
      <c r="H69" s="374"/>
      <c r="I69" s="348">
        <v>-3.8999999999999998E-3</v>
      </c>
      <c r="J69" s="348">
        <v>1.49E-2</v>
      </c>
      <c r="K69" s="348">
        <v>2.0821999999999998</v>
      </c>
      <c r="L69" s="348">
        <v>13.081200000000001</v>
      </c>
      <c r="M69" s="348">
        <v>0.65210000000000001</v>
      </c>
      <c r="N69" s="350">
        <v>6.3097000000000003</v>
      </c>
      <c r="O69" s="348">
        <v>6.7664</v>
      </c>
      <c r="P69" s="348">
        <v>16.620100000000001</v>
      </c>
      <c r="Q69" s="348">
        <v>14.357799999999999</v>
      </c>
      <c r="R69" s="348" t="s">
        <v>430</v>
      </c>
      <c r="S69" s="348">
        <v>15.683299999999999</v>
      </c>
      <c r="T69" s="348">
        <v>0.98850000000000005</v>
      </c>
      <c r="U69" s="348">
        <v>6.4221000000000004</v>
      </c>
      <c r="V69" s="348">
        <v>4.9363999999999999</v>
      </c>
      <c r="W69" s="348">
        <v>2.9847999999999999</v>
      </c>
      <c r="X69" s="348">
        <v>19.174399999999999</v>
      </c>
      <c r="Y69" s="374"/>
      <c r="Z69" s="346">
        <v>10</v>
      </c>
      <c r="AA69" s="346">
        <v>10</v>
      </c>
      <c r="AB69" s="346">
        <v>8</v>
      </c>
      <c r="AC69" s="346">
        <v>6</v>
      </c>
      <c r="AD69" s="346">
        <v>5</v>
      </c>
      <c r="AE69" s="346">
        <v>5</v>
      </c>
      <c r="AF69" s="346">
        <v>2</v>
      </c>
      <c r="AG69" s="346">
        <v>3</v>
      </c>
      <c r="AH69" s="346">
        <v>3</v>
      </c>
      <c r="AI69" s="346" t="s">
        <v>430</v>
      </c>
      <c r="AJ69" s="346">
        <v>7</v>
      </c>
      <c r="AK69" s="346">
        <v>5</v>
      </c>
      <c r="AL69" s="346">
        <v>5</v>
      </c>
      <c r="AM69" s="346">
        <v>5</v>
      </c>
      <c r="AN69" s="346">
        <v>5</v>
      </c>
      <c r="AO69" s="373"/>
      <c r="AP69" s="348" t="s">
        <v>430</v>
      </c>
      <c r="AQ69" s="348" t="s">
        <v>430</v>
      </c>
      <c r="AR69" s="348">
        <v>13.69</v>
      </c>
      <c r="AS69" s="348">
        <v>10.07</v>
      </c>
      <c r="AT69" s="348">
        <v>8.4600000000000009</v>
      </c>
      <c r="AU69" s="351"/>
      <c r="AV69" s="346" t="s">
        <v>430</v>
      </c>
      <c r="AW69" s="346" t="s">
        <v>430</v>
      </c>
      <c r="AX69" s="346">
        <v>2</v>
      </c>
      <c r="AY69" s="346">
        <v>3</v>
      </c>
      <c r="AZ69" s="346">
        <v>5</v>
      </c>
      <c r="BA69" s="362"/>
      <c r="BB69" s="348">
        <v>14.273140059774599</v>
      </c>
      <c r="BC69" s="375">
        <v>1.03588010792435</v>
      </c>
      <c r="BD69" s="375">
        <v>6.7441308717073406E-2</v>
      </c>
      <c r="BE69" s="375">
        <v>0.15250635594652201</v>
      </c>
      <c r="BF69" s="373"/>
      <c r="BG69" s="348">
        <v>47.3962</v>
      </c>
      <c r="BH69" s="348">
        <v>31.0825</v>
      </c>
      <c r="BI69" s="348">
        <v>17.0749</v>
      </c>
      <c r="BJ69" s="348">
        <v>4.4463999999999997</v>
      </c>
      <c r="BK69" s="373"/>
      <c r="BL69" s="372" t="s">
        <v>2105</v>
      </c>
      <c r="BM69" s="372" t="s">
        <v>2106</v>
      </c>
      <c r="BN69" s="372" t="s">
        <v>2107</v>
      </c>
      <c r="BO69" s="372" t="s">
        <v>1837</v>
      </c>
      <c r="BP69" s="372" t="s">
        <v>2108</v>
      </c>
      <c r="BQ69" s="373"/>
      <c r="BR69" s="354" t="s">
        <v>443</v>
      </c>
    </row>
    <row r="70" spans="1:70" s="107" customFormat="1" x14ac:dyDescent="0.25">
      <c r="A70" s="345" t="s">
        <v>2163</v>
      </c>
      <c r="B70" s="373"/>
      <c r="C70" s="719">
        <v>41407</v>
      </c>
      <c r="D70" s="373"/>
      <c r="E70" s="346">
        <v>1627.97</v>
      </c>
      <c r="F70" s="373"/>
      <c r="G70" s="347">
        <v>57.5075</v>
      </c>
      <c r="H70" s="374"/>
      <c r="I70" s="348">
        <v>0.43569999999999998</v>
      </c>
      <c r="J70" s="348">
        <v>1.6315</v>
      </c>
      <c r="K70" s="348">
        <v>7.1516000000000002</v>
      </c>
      <c r="L70" s="348">
        <v>20.909800000000001</v>
      </c>
      <c r="M70" s="348">
        <v>10.836499999999999</v>
      </c>
      <c r="N70" s="350">
        <v>15.3683</v>
      </c>
      <c r="O70" s="348">
        <v>4.9579000000000004</v>
      </c>
      <c r="P70" s="348">
        <v>12.891500000000001</v>
      </c>
      <c r="Q70" s="348">
        <v>10.1488</v>
      </c>
      <c r="R70" s="348">
        <v>13.4909</v>
      </c>
      <c r="S70" s="348">
        <v>23.433700000000002</v>
      </c>
      <c r="T70" s="348">
        <v>10.994999999999999</v>
      </c>
      <c r="U70" s="348">
        <v>17.307400000000001</v>
      </c>
      <c r="V70" s="348">
        <v>12.2873</v>
      </c>
      <c r="W70" s="348">
        <v>5.1254</v>
      </c>
      <c r="X70" s="348">
        <v>14.2592</v>
      </c>
      <c r="Y70" s="374"/>
      <c r="Z70" s="346">
        <v>8</v>
      </c>
      <c r="AA70" s="346">
        <v>2</v>
      </c>
      <c r="AB70" s="346">
        <v>1</v>
      </c>
      <c r="AC70" s="346">
        <v>2</v>
      </c>
      <c r="AD70" s="346">
        <v>1</v>
      </c>
      <c r="AE70" s="346">
        <v>1</v>
      </c>
      <c r="AF70" s="346">
        <v>4</v>
      </c>
      <c r="AG70" s="346">
        <v>8</v>
      </c>
      <c r="AH70" s="346">
        <v>9</v>
      </c>
      <c r="AI70" s="346">
        <v>4</v>
      </c>
      <c r="AJ70" s="346">
        <v>2</v>
      </c>
      <c r="AK70" s="346">
        <v>1</v>
      </c>
      <c r="AL70" s="346">
        <v>1</v>
      </c>
      <c r="AM70" s="346">
        <v>1</v>
      </c>
      <c r="AN70" s="346">
        <v>1</v>
      </c>
      <c r="AO70" s="373"/>
      <c r="AP70" s="348">
        <v>12.76</v>
      </c>
      <c r="AQ70" s="348">
        <v>13.14</v>
      </c>
      <c r="AR70" s="348">
        <v>12.09</v>
      </c>
      <c r="AS70" s="348">
        <v>11.54</v>
      </c>
      <c r="AT70" s="348">
        <v>27.34</v>
      </c>
      <c r="AU70" s="351"/>
      <c r="AV70" s="346">
        <v>4</v>
      </c>
      <c r="AW70" s="346">
        <v>4</v>
      </c>
      <c r="AX70" s="346">
        <v>4</v>
      </c>
      <c r="AY70" s="346">
        <v>2</v>
      </c>
      <c r="AZ70" s="346">
        <v>1</v>
      </c>
      <c r="BA70" s="362"/>
      <c r="BB70" s="348">
        <v>16.098401467813598</v>
      </c>
      <c r="BC70" s="375">
        <v>0.99333756370779502</v>
      </c>
      <c r="BD70" s="375">
        <v>4.7380312205022299E-2</v>
      </c>
      <c r="BE70" s="375">
        <v>-1.4075909236271601E-2</v>
      </c>
      <c r="BF70" s="373"/>
      <c r="BG70" s="348">
        <v>39.253700000000002</v>
      </c>
      <c r="BH70" s="348">
        <v>19.989599999999999</v>
      </c>
      <c r="BI70" s="348">
        <v>32.2791</v>
      </c>
      <c r="BJ70" s="348">
        <v>8.4776000000000007</v>
      </c>
      <c r="BK70" s="373"/>
      <c r="BL70" s="372" t="s">
        <v>2110</v>
      </c>
      <c r="BM70" s="372" t="s">
        <v>2111</v>
      </c>
      <c r="BN70" s="372" t="s">
        <v>2112</v>
      </c>
      <c r="BO70" s="372" t="s">
        <v>2113</v>
      </c>
      <c r="BP70" s="372" t="s">
        <v>2114</v>
      </c>
      <c r="BQ70" s="373"/>
      <c r="BR70" s="354" t="s">
        <v>443</v>
      </c>
    </row>
    <row r="71" spans="1:70" s="107" customFormat="1" x14ac:dyDescent="0.25">
      <c r="A71" s="345" t="s">
        <v>2164</v>
      </c>
      <c r="B71" s="373"/>
      <c r="C71" s="719">
        <v>41275</v>
      </c>
      <c r="D71" s="373"/>
      <c r="E71" s="346">
        <v>1052.76</v>
      </c>
      <c r="F71" s="373"/>
      <c r="G71" s="347">
        <v>180.62209999999999</v>
      </c>
      <c r="H71" s="374"/>
      <c r="I71" s="348">
        <v>0.5071</v>
      </c>
      <c r="J71" s="348">
        <v>1.2723</v>
      </c>
      <c r="K71" s="348">
        <v>4.7252999999999998</v>
      </c>
      <c r="L71" s="348">
        <v>11.7197</v>
      </c>
      <c r="M71" s="348">
        <v>-0.46989999999999998</v>
      </c>
      <c r="N71" s="350">
        <v>2.3008999999999999</v>
      </c>
      <c r="O71" s="348">
        <v>2.7898000000000001</v>
      </c>
      <c r="P71" s="348">
        <v>12.8126</v>
      </c>
      <c r="Q71" s="348">
        <v>11.437799999999999</v>
      </c>
      <c r="R71" s="348">
        <v>14.4512</v>
      </c>
      <c r="S71" s="348">
        <v>13.9191</v>
      </c>
      <c r="T71" s="348">
        <v>-0.74760000000000004</v>
      </c>
      <c r="U71" s="348">
        <v>3.3433999999999999</v>
      </c>
      <c r="V71" s="348">
        <v>0.60119999999999996</v>
      </c>
      <c r="W71" s="348">
        <v>4.7660999999999998</v>
      </c>
      <c r="X71" s="348">
        <v>13.959300000000001</v>
      </c>
      <c r="Y71" s="374"/>
      <c r="Z71" s="346">
        <v>5</v>
      </c>
      <c r="AA71" s="346">
        <v>3</v>
      </c>
      <c r="AB71" s="346">
        <v>3</v>
      </c>
      <c r="AC71" s="346">
        <v>8</v>
      </c>
      <c r="AD71" s="346">
        <v>7</v>
      </c>
      <c r="AE71" s="346">
        <v>6</v>
      </c>
      <c r="AF71" s="346">
        <v>7</v>
      </c>
      <c r="AG71" s="346">
        <v>9</v>
      </c>
      <c r="AH71" s="346">
        <v>7</v>
      </c>
      <c r="AI71" s="346">
        <v>2</v>
      </c>
      <c r="AJ71" s="346">
        <v>8</v>
      </c>
      <c r="AK71" s="346">
        <v>7</v>
      </c>
      <c r="AL71" s="346">
        <v>7</v>
      </c>
      <c r="AM71" s="346">
        <v>6</v>
      </c>
      <c r="AN71" s="346">
        <v>2</v>
      </c>
      <c r="AO71" s="373"/>
      <c r="AP71" s="348">
        <v>13.98</v>
      </c>
      <c r="AQ71" s="348">
        <v>13.91</v>
      </c>
      <c r="AR71" s="348">
        <v>10.49</v>
      </c>
      <c r="AS71" s="348">
        <v>6.52</v>
      </c>
      <c r="AT71" s="348">
        <v>5.53</v>
      </c>
      <c r="AU71" s="351"/>
      <c r="AV71" s="346">
        <v>2</v>
      </c>
      <c r="AW71" s="346">
        <v>3</v>
      </c>
      <c r="AX71" s="346">
        <v>7</v>
      </c>
      <c r="AY71" s="346">
        <v>7</v>
      </c>
      <c r="AZ71" s="346">
        <v>7</v>
      </c>
      <c r="BA71" s="362"/>
      <c r="BB71" s="348">
        <v>12.0152631956118</v>
      </c>
      <c r="BC71" s="375">
        <v>0.88773905759914995</v>
      </c>
      <c r="BD71" s="375">
        <v>5.6231556337850798E-2</v>
      </c>
      <c r="BE71" s="375">
        <v>-1.8604683988379798E-2</v>
      </c>
      <c r="BF71" s="373"/>
      <c r="BG71" s="348">
        <v>63.584800000000001</v>
      </c>
      <c r="BH71" s="348">
        <v>7.82958</v>
      </c>
      <c r="BI71" s="348">
        <v>23.9937</v>
      </c>
      <c r="BJ71" s="348">
        <v>4.59192</v>
      </c>
      <c r="BK71" s="373"/>
      <c r="BL71" s="372" t="s">
        <v>2116</v>
      </c>
      <c r="BM71" s="372" t="s">
        <v>2117</v>
      </c>
      <c r="BN71" s="372" t="s">
        <v>2118</v>
      </c>
      <c r="BO71" s="372" t="s">
        <v>2119</v>
      </c>
      <c r="BP71" s="372" t="s">
        <v>2120</v>
      </c>
      <c r="BQ71" s="373"/>
      <c r="BR71" s="354" t="s">
        <v>2121</v>
      </c>
    </row>
    <row r="72" spans="1:70" s="107" customFormat="1" x14ac:dyDescent="0.25">
      <c r="A72" s="345" t="s">
        <v>2165</v>
      </c>
      <c r="B72" s="373"/>
      <c r="C72" s="719">
        <v>44774</v>
      </c>
      <c r="D72" s="373"/>
      <c r="E72" s="346">
        <v>1027.1099999999999</v>
      </c>
      <c r="F72" s="373"/>
      <c r="G72" s="347">
        <v>17.556000000000001</v>
      </c>
      <c r="H72" s="374"/>
      <c r="I72" s="348">
        <v>0.52680000000000005</v>
      </c>
      <c r="J72" s="348">
        <v>0.44629999999999997</v>
      </c>
      <c r="K72" s="348">
        <v>1.8919999999999999</v>
      </c>
      <c r="L72" s="348">
        <v>9.1316000000000006</v>
      </c>
      <c r="M72" s="348">
        <v>-1.8010999999999999</v>
      </c>
      <c r="N72" s="350">
        <v>1.6384000000000001</v>
      </c>
      <c r="O72" s="348">
        <v>3.794</v>
      </c>
      <c r="P72" s="348">
        <v>15.707000000000001</v>
      </c>
      <c r="Q72" s="348" t="s">
        <v>430</v>
      </c>
      <c r="R72" s="348" t="s">
        <v>430</v>
      </c>
      <c r="S72" s="348">
        <v>11.7149</v>
      </c>
      <c r="T72" s="348">
        <v>-2.0531000000000001</v>
      </c>
      <c r="U72" s="348">
        <v>3.5325000000000002</v>
      </c>
      <c r="V72" s="348">
        <v>-0.35189999999999999</v>
      </c>
      <c r="W72" s="348">
        <v>2.7808999999999999</v>
      </c>
      <c r="X72" s="348">
        <v>15.530099999999999</v>
      </c>
      <c r="Y72" s="374"/>
      <c r="Z72" s="346">
        <v>4</v>
      </c>
      <c r="AA72" s="346">
        <v>6</v>
      </c>
      <c r="AB72" s="346">
        <v>9</v>
      </c>
      <c r="AC72" s="346">
        <v>9</v>
      </c>
      <c r="AD72" s="346">
        <v>8</v>
      </c>
      <c r="AE72" s="346">
        <v>8</v>
      </c>
      <c r="AF72" s="346">
        <v>5</v>
      </c>
      <c r="AG72" s="346">
        <v>5</v>
      </c>
      <c r="AH72" s="346" t="s">
        <v>430</v>
      </c>
      <c r="AI72" s="346" t="s">
        <v>430</v>
      </c>
      <c r="AJ72" s="346">
        <v>10</v>
      </c>
      <c r="AK72" s="346">
        <v>9</v>
      </c>
      <c r="AL72" s="346">
        <v>6</v>
      </c>
      <c r="AM72" s="346">
        <v>9</v>
      </c>
      <c r="AN72" s="346">
        <v>6</v>
      </c>
      <c r="AO72" s="373"/>
      <c r="AP72" s="348" t="s">
        <v>430</v>
      </c>
      <c r="AQ72" s="348" t="s">
        <v>430</v>
      </c>
      <c r="AR72" s="348" t="s">
        <v>430</v>
      </c>
      <c r="AS72" s="348">
        <v>8.14</v>
      </c>
      <c r="AT72" s="348">
        <v>2.31</v>
      </c>
      <c r="AU72" s="351"/>
      <c r="AV72" s="346" t="s">
        <v>430</v>
      </c>
      <c r="AW72" s="346" t="s">
        <v>430</v>
      </c>
      <c r="AX72" s="346" t="s">
        <v>430</v>
      </c>
      <c r="AY72" s="346">
        <v>6</v>
      </c>
      <c r="AZ72" s="346">
        <v>9</v>
      </c>
      <c r="BA72" s="362"/>
      <c r="BB72" s="348">
        <v>13.3878562891526</v>
      </c>
      <c r="BC72" s="375">
        <v>0.995734863452295</v>
      </c>
      <c r="BD72" s="375">
        <v>6.8441047885779302E-2</v>
      </c>
      <c r="BE72" s="375">
        <v>0.137580948013376</v>
      </c>
      <c r="BF72" s="373"/>
      <c r="BG72" s="348">
        <v>69.067400000000006</v>
      </c>
      <c r="BH72" s="348">
        <v>28.3081</v>
      </c>
      <c r="BI72" s="348" t="s">
        <v>430</v>
      </c>
      <c r="BJ72" s="348">
        <v>2.6244999999999998</v>
      </c>
      <c r="BK72" s="373"/>
      <c r="BL72" s="372" t="s">
        <v>2123</v>
      </c>
      <c r="BM72" s="372" t="s">
        <v>2124</v>
      </c>
      <c r="BN72" s="372" t="s">
        <v>2125</v>
      </c>
      <c r="BO72" s="372" t="s">
        <v>2126</v>
      </c>
      <c r="BP72" s="372" t="s">
        <v>2127</v>
      </c>
      <c r="BQ72" s="373"/>
      <c r="BR72" s="354" t="s">
        <v>476</v>
      </c>
    </row>
    <row r="73" spans="1:70" s="107" customFormat="1" x14ac:dyDescent="0.25">
      <c r="A73" s="345" t="s">
        <v>2166</v>
      </c>
      <c r="B73" s="373"/>
      <c r="C73" s="719">
        <v>41281</v>
      </c>
      <c r="D73" s="373"/>
      <c r="E73" s="346">
        <v>854.50699999999995</v>
      </c>
      <c r="F73" s="373"/>
      <c r="G73" s="347">
        <v>102.6998</v>
      </c>
      <c r="H73" s="374"/>
      <c r="I73" s="348">
        <v>0.85799999999999998</v>
      </c>
      <c r="J73" s="348">
        <v>0.67349999999999999</v>
      </c>
      <c r="K73" s="348">
        <v>4.3361000000000001</v>
      </c>
      <c r="L73" s="348">
        <v>22.730499999999999</v>
      </c>
      <c r="M73" s="348">
        <v>7.2709999999999999</v>
      </c>
      <c r="N73" s="350">
        <v>7.4909999999999997</v>
      </c>
      <c r="O73" s="348">
        <v>2.6036999999999999</v>
      </c>
      <c r="P73" s="348">
        <v>17.130800000000001</v>
      </c>
      <c r="Q73" s="348">
        <v>15.0616</v>
      </c>
      <c r="R73" s="348">
        <v>15.797000000000001</v>
      </c>
      <c r="S73" s="348">
        <v>26.8658</v>
      </c>
      <c r="T73" s="348">
        <v>7.0843999999999996</v>
      </c>
      <c r="U73" s="348">
        <v>9.6614000000000004</v>
      </c>
      <c r="V73" s="348">
        <v>5.3560999999999996</v>
      </c>
      <c r="W73" s="348">
        <v>0.88690000000000002</v>
      </c>
      <c r="X73" s="348">
        <v>16.8508</v>
      </c>
      <c r="Y73" s="374"/>
      <c r="Z73" s="346">
        <v>1</v>
      </c>
      <c r="AA73" s="346">
        <v>4</v>
      </c>
      <c r="AB73" s="346">
        <v>4</v>
      </c>
      <c r="AC73" s="346">
        <v>1</v>
      </c>
      <c r="AD73" s="346">
        <v>2</v>
      </c>
      <c r="AE73" s="346">
        <v>4</v>
      </c>
      <c r="AF73" s="346">
        <v>8</v>
      </c>
      <c r="AG73" s="346">
        <v>2</v>
      </c>
      <c r="AH73" s="346">
        <v>1</v>
      </c>
      <c r="AI73" s="346">
        <v>1</v>
      </c>
      <c r="AJ73" s="346">
        <v>1</v>
      </c>
      <c r="AK73" s="346">
        <v>3</v>
      </c>
      <c r="AL73" s="346">
        <v>2</v>
      </c>
      <c r="AM73" s="346">
        <v>4</v>
      </c>
      <c r="AN73" s="346">
        <v>11</v>
      </c>
      <c r="AO73" s="373"/>
      <c r="AP73" s="348">
        <v>16.68</v>
      </c>
      <c r="AQ73" s="348">
        <v>18</v>
      </c>
      <c r="AR73" s="348">
        <v>14.15</v>
      </c>
      <c r="AS73" s="348">
        <v>9.8800000000000008</v>
      </c>
      <c r="AT73" s="348">
        <v>19.36</v>
      </c>
      <c r="AU73" s="351"/>
      <c r="AV73" s="346">
        <v>1</v>
      </c>
      <c r="AW73" s="346">
        <v>1</v>
      </c>
      <c r="AX73" s="346">
        <v>1</v>
      </c>
      <c r="AY73" s="346">
        <v>4</v>
      </c>
      <c r="AZ73" s="346">
        <v>2</v>
      </c>
      <c r="BA73" s="362"/>
      <c r="BB73" s="348">
        <v>17.514098958670601</v>
      </c>
      <c r="BC73" s="375">
        <v>1.23002214375904</v>
      </c>
      <c r="BD73" s="375">
        <v>6.3414312438662995E-2</v>
      </c>
      <c r="BE73" s="375">
        <v>0.14872608919820501</v>
      </c>
      <c r="BF73" s="373"/>
      <c r="BG73" s="348">
        <v>60.082799999999999</v>
      </c>
      <c r="BH73" s="348">
        <v>0.84704900000000005</v>
      </c>
      <c r="BI73" s="348">
        <v>11.084199999999999</v>
      </c>
      <c r="BJ73" s="348">
        <v>27.985951</v>
      </c>
      <c r="BK73" s="373"/>
      <c r="BL73" s="372" t="s">
        <v>2129</v>
      </c>
      <c r="BM73" s="372" t="s">
        <v>2130</v>
      </c>
      <c r="BN73" s="372" t="s">
        <v>2131</v>
      </c>
      <c r="BO73" s="372" t="s">
        <v>2132</v>
      </c>
      <c r="BP73" s="372" t="s">
        <v>1644</v>
      </c>
      <c r="BQ73" s="373"/>
      <c r="BR73" s="354" t="s">
        <v>547</v>
      </c>
    </row>
    <row r="74" spans="1:70" s="107" customFormat="1" x14ac:dyDescent="0.25">
      <c r="A74" s="345" t="s">
        <v>2167</v>
      </c>
      <c r="B74" s="373"/>
      <c r="C74" s="719">
        <v>43014</v>
      </c>
      <c r="D74" s="373"/>
      <c r="E74" s="346">
        <v>649.80999999999995</v>
      </c>
      <c r="F74" s="373"/>
      <c r="G74" s="347">
        <v>24.069400000000002</v>
      </c>
      <c r="H74" s="374"/>
      <c r="I74" s="348">
        <v>0.43730000000000002</v>
      </c>
      <c r="J74" s="348">
        <v>0.1865</v>
      </c>
      <c r="K74" s="348">
        <v>1.3077000000000001</v>
      </c>
      <c r="L74" s="348">
        <v>7.9941000000000004</v>
      </c>
      <c r="M74" s="348">
        <v>-5.9638</v>
      </c>
      <c r="N74" s="350">
        <v>-3.2930000000000001</v>
      </c>
      <c r="O74" s="348">
        <v>-2.3069999999999999</v>
      </c>
      <c r="P74" s="348">
        <v>11.948700000000001</v>
      </c>
      <c r="Q74" s="348">
        <v>11.8033</v>
      </c>
      <c r="R74" s="348" t="s">
        <v>430</v>
      </c>
      <c r="S74" s="348">
        <v>11.145799999999999</v>
      </c>
      <c r="T74" s="348">
        <v>-5.9965000000000002</v>
      </c>
      <c r="U74" s="348">
        <v>0.22819999999999999</v>
      </c>
      <c r="V74" s="348">
        <v>-5.7953000000000001</v>
      </c>
      <c r="W74" s="348">
        <v>1.7067000000000001</v>
      </c>
      <c r="X74" s="348">
        <v>10.597</v>
      </c>
      <c r="Y74" s="374"/>
      <c r="Z74" s="346">
        <v>7</v>
      </c>
      <c r="AA74" s="346">
        <v>9</v>
      </c>
      <c r="AB74" s="346">
        <v>10</v>
      </c>
      <c r="AC74" s="346">
        <v>11</v>
      </c>
      <c r="AD74" s="346">
        <v>11</v>
      </c>
      <c r="AE74" s="346">
        <v>11</v>
      </c>
      <c r="AF74" s="346">
        <v>11</v>
      </c>
      <c r="AG74" s="346">
        <v>10</v>
      </c>
      <c r="AH74" s="346">
        <v>6</v>
      </c>
      <c r="AI74" s="346" t="s">
        <v>430</v>
      </c>
      <c r="AJ74" s="346">
        <v>11</v>
      </c>
      <c r="AK74" s="346">
        <v>11</v>
      </c>
      <c r="AL74" s="346">
        <v>11</v>
      </c>
      <c r="AM74" s="346">
        <v>11</v>
      </c>
      <c r="AN74" s="346">
        <v>8</v>
      </c>
      <c r="AO74" s="373"/>
      <c r="AP74" s="348" t="s">
        <v>430</v>
      </c>
      <c r="AQ74" s="348">
        <v>12.63</v>
      </c>
      <c r="AR74" s="348">
        <v>9.41</v>
      </c>
      <c r="AS74" s="348">
        <v>3.68</v>
      </c>
      <c r="AT74" s="348">
        <v>-2.89</v>
      </c>
      <c r="AU74" s="351"/>
      <c r="AV74" s="346" t="s">
        <v>430</v>
      </c>
      <c r="AW74" s="346">
        <v>5</v>
      </c>
      <c r="AX74" s="346">
        <v>8</v>
      </c>
      <c r="AY74" s="346">
        <v>11</v>
      </c>
      <c r="AZ74" s="346">
        <v>11</v>
      </c>
      <c r="BA74" s="362"/>
      <c r="BB74" s="348">
        <v>14.734006406044401</v>
      </c>
      <c r="BC74" s="375">
        <v>1.0678835628503001</v>
      </c>
      <c r="BD74" s="375">
        <v>4.4772406978550297E-2</v>
      </c>
      <c r="BE74" s="375">
        <v>-0.17544373005160799</v>
      </c>
      <c r="BF74" s="373"/>
      <c r="BG74" s="348">
        <v>61.858499999999999</v>
      </c>
      <c r="BH74" s="348">
        <v>25.649699999999999</v>
      </c>
      <c r="BI74" s="348">
        <v>7.4405200000000002</v>
      </c>
      <c r="BJ74" s="348">
        <v>5.0512800000000002</v>
      </c>
      <c r="BK74" s="373"/>
      <c r="BL74" s="372" t="s">
        <v>2134</v>
      </c>
      <c r="BM74" s="372" t="s">
        <v>2135</v>
      </c>
      <c r="BN74" s="372" t="s">
        <v>2136</v>
      </c>
      <c r="BO74" s="372" t="s">
        <v>2137</v>
      </c>
      <c r="BP74" s="372" t="s">
        <v>2138</v>
      </c>
      <c r="BQ74" s="373"/>
      <c r="BR74" s="354" t="s">
        <v>1488</v>
      </c>
    </row>
    <row r="75" spans="1:70" s="107" customFormat="1" x14ac:dyDescent="0.25">
      <c r="A75" s="345" t="s">
        <v>2168</v>
      </c>
      <c r="B75" s="373"/>
      <c r="C75" s="719">
        <v>45097</v>
      </c>
      <c r="D75" s="373"/>
      <c r="E75" s="346">
        <v>590.13</v>
      </c>
      <c r="F75" s="373"/>
      <c r="G75" s="347">
        <v>17.195799999999998</v>
      </c>
      <c r="H75" s="374"/>
      <c r="I75" s="348">
        <v>0.18529999999999999</v>
      </c>
      <c r="J75" s="348">
        <v>-5.4600000000000003E-2</v>
      </c>
      <c r="K75" s="348">
        <v>2.1067999999999998</v>
      </c>
      <c r="L75" s="348">
        <v>15.663399999999999</v>
      </c>
      <c r="M75" s="348">
        <v>3.5379999999999998</v>
      </c>
      <c r="N75" s="350">
        <v>9.6013999999999999</v>
      </c>
      <c r="O75" s="348">
        <v>8.7835999999999999</v>
      </c>
      <c r="P75" s="348">
        <v>20.072099999999999</v>
      </c>
      <c r="Q75" s="348" t="s">
        <v>430</v>
      </c>
      <c r="R75" s="348" t="s">
        <v>430</v>
      </c>
      <c r="S75" s="348">
        <v>17.488099999999999</v>
      </c>
      <c r="T75" s="348">
        <v>3.2315999999999998</v>
      </c>
      <c r="U75" s="348">
        <v>9.5985999999999994</v>
      </c>
      <c r="V75" s="348">
        <v>6.8235000000000001</v>
      </c>
      <c r="W75" s="348">
        <v>1.3186</v>
      </c>
      <c r="X75" s="348">
        <v>19.706399999999999</v>
      </c>
      <c r="Y75" s="374"/>
      <c r="Z75" s="346">
        <v>9</v>
      </c>
      <c r="AA75" s="346">
        <v>11</v>
      </c>
      <c r="AB75" s="346">
        <v>7</v>
      </c>
      <c r="AC75" s="346">
        <v>3</v>
      </c>
      <c r="AD75" s="346">
        <v>4</v>
      </c>
      <c r="AE75" s="346">
        <v>2</v>
      </c>
      <c r="AF75" s="346">
        <v>1</v>
      </c>
      <c r="AG75" s="346">
        <v>1</v>
      </c>
      <c r="AH75" s="346" t="s">
        <v>430</v>
      </c>
      <c r="AI75" s="346" t="s">
        <v>430</v>
      </c>
      <c r="AJ75" s="346">
        <v>3</v>
      </c>
      <c r="AK75" s="346">
        <v>4</v>
      </c>
      <c r="AL75" s="346">
        <v>3</v>
      </c>
      <c r="AM75" s="346">
        <v>2</v>
      </c>
      <c r="AN75" s="346">
        <v>9</v>
      </c>
      <c r="AO75" s="373"/>
      <c r="AP75" s="348" t="s">
        <v>430</v>
      </c>
      <c r="AQ75" s="348" t="s">
        <v>430</v>
      </c>
      <c r="AR75" s="348" t="s">
        <v>430</v>
      </c>
      <c r="AS75" s="348">
        <v>14.42</v>
      </c>
      <c r="AT75" s="348">
        <v>13.76</v>
      </c>
      <c r="AU75" s="351"/>
      <c r="AV75" s="346" t="s">
        <v>430</v>
      </c>
      <c r="AW75" s="346" t="s">
        <v>430</v>
      </c>
      <c r="AX75" s="346" t="s">
        <v>430</v>
      </c>
      <c r="AY75" s="346">
        <v>1</v>
      </c>
      <c r="AZ75" s="346">
        <v>3</v>
      </c>
      <c r="BA75" s="362"/>
      <c r="BB75" s="348">
        <v>13.9960208751223</v>
      </c>
      <c r="BC75" s="375">
        <v>0.98766677052237495</v>
      </c>
      <c r="BD75" s="375">
        <v>8.3172406419371694E-2</v>
      </c>
      <c r="BE75" s="375">
        <v>0.45005707323588501</v>
      </c>
      <c r="BF75" s="373"/>
      <c r="BG75" s="348">
        <v>52.2395</v>
      </c>
      <c r="BH75" s="348">
        <v>12.087899999999999</v>
      </c>
      <c r="BI75" s="348">
        <v>24.686499999999999</v>
      </c>
      <c r="BJ75" s="348">
        <v>10.9861</v>
      </c>
      <c r="BK75" s="373"/>
      <c r="BL75" s="372" t="s">
        <v>2140</v>
      </c>
      <c r="BM75" s="372" t="s">
        <v>2141</v>
      </c>
      <c r="BN75" s="372" t="s">
        <v>1121</v>
      </c>
      <c r="BO75" s="372" t="s">
        <v>2142</v>
      </c>
      <c r="BP75" s="372" t="s">
        <v>2143</v>
      </c>
      <c r="BQ75" s="373"/>
      <c r="BR75" s="354" t="s">
        <v>602</v>
      </c>
    </row>
    <row r="76" spans="1:70" s="107" customFormat="1" x14ac:dyDescent="0.25">
      <c r="A76" s="345" t="s">
        <v>2169</v>
      </c>
      <c r="B76" s="373"/>
      <c r="C76" s="719">
        <v>43682</v>
      </c>
      <c r="D76" s="373"/>
      <c r="E76" s="346">
        <v>438.46800000000002</v>
      </c>
      <c r="F76" s="373"/>
      <c r="G76" s="347">
        <v>28.78</v>
      </c>
      <c r="H76" s="374"/>
      <c r="I76" s="348">
        <v>-0.2772</v>
      </c>
      <c r="J76" s="348">
        <v>0.2787</v>
      </c>
      <c r="K76" s="348">
        <v>2.5293999999999999</v>
      </c>
      <c r="L76" s="348">
        <v>13.9351</v>
      </c>
      <c r="M76" s="348">
        <v>7.0685000000000002</v>
      </c>
      <c r="N76" s="350">
        <v>7.952</v>
      </c>
      <c r="O76" s="348">
        <v>5.2508999999999997</v>
      </c>
      <c r="P76" s="348">
        <v>14.003399999999999</v>
      </c>
      <c r="Q76" s="348">
        <v>12.228300000000001</v>
      </c>
      <c r="R76" s="348" t="s">
        <v>430</v>
      </c>
      <c r="S76" s="348">
        <v>15.861499999999999</v>
      </c>
      <c r="T76" s="348">
        <v>7.9115000000000002</v>
      </c>
      <c r="U76" s="348">
        <v>7.2679999999999998</v>
      </c>
      <c r="V76" s="348">
        <v>5.5372000000000003</v>
      </c>
      <c r="W76" s="348">
        <v>1.9121999999999999</v>
      </c>
      <c r="X76" s="348">
        <v>16.5809</v>
      </c>
      <c r="Y76" s="374"/>
      <c r="Z76" s="346">
        <v>11</v>
      </c>
      <c r="AA76" s="346">
        <v>8</v>
      </c>
      <c r="AB76" s="346">
        <v>6</v>
      </c>
      <c r="AC76" s="346">
        <v>4</v>
      </c>
      <c r="AD76" s="346">
        <v>3</v>
      </c>
      <c r="AE76" s="346">
        <v>3</v>
      </c>
      <c r="AF76" s="346">
        <v>3</v>
      </c>
      <c r="AG76" s="346">
        <v>7</v>
      </c>
      <c r="AH76" s="346">
        <v>5</v>
      </c>
      <c r="AI76" s="346" t="s">
        <v>430</v>
      </c>
      <c r="AJ76" s="346">
        <v>6</v>
      </c>
      <c r="AK76" s="346">
        <v>2</v>
      </c>
      <c r="AL76" s="346">
        <v>4</v>
      </c>
      <c r="AM76" s="346">
        <v>3</v>
      </c>
      <c r="AN76" s="346">
        <v>7</v>
      </c>
      <c r="AO76" s="373"/>
      <c r="AP76" s="348" t="s">
        <v>430</v>
      </c>
      <c r="AQ76" s="348" t="s">
        <v>430</v>
      </c>
      <c r="AR76" s="348">
        <v>11.7</v>
      </c>
      <c r="AS76" s="348">
        <v>9.68</v>
      </c>
      <c r="AT76" s="348">
        <v>12.82</v>
      </c>
      <c r="AU76" s="351"/>
      <c r="AV76" s="346" t="s">
        <v>430</v>
      </c>
      <c r="AW76" s="346" t="s">
        <v>430</v>
      </c>
      <c r="AX76" s="346">
        <v>5</v>
      </c>
      <c r="AY76" s="346">
        <v>5</v>
      </c>
      <c r="AZ76" s="346">
        <v>4</v>
      </c>
      <c r="BA76" s="362"/>
      <c r="BB76" s="348">
        <v>13.0521241799105</v>
      </c>
      <c r="BC76" s="375">
        <v>0.91945304724242605</v>
      </c>
      <c r="BD76" s="375">
        <v>5.9065717366993599E-2</v>
      </c>
      <c r="BE76" s="375">
        <v>8.0861365960376602E-2</v>
      </c>
      <c r="BF76" s="373"/>
      <c r="BG76" s="348">
        <v>56.4054</v>
      </c>
      <c r="BH76" s="348">
        <v>19.145399999999999</v>
      </c>
      <c r="BI76" s="348">
        <v>23.452999999999999</v>
      </c>
      <c r="BJ76" s="348">
        <v>0.99619999999999997</v>
      </c>
      <c r="BK76" s="373"/>
      <c r="BL76" s="372" t="s">
        <v>2145</v>
      </c>
      <c r="BM76" s="372" t="s">
        <v>2146</v>
      </c>
      <c r="BN76" s="372" t="s">
        <v>2147</v>
      </c>
      <c r="BO76" s="372" t="s">
        <v>2148</v>
      </c>
      <c r="BP76" s="372" t="s">
        <v>2149</v>
      </c>
      <c r="BQ76" s="373"/>
      <c r="BR76" s="354" t="s">
        <v>547</v>
      </c>
    </row>
    <row r="77" spans="1:70" s="107" customFormat="1" x14ac:dyDescent="0.25">
      <c r="A77" s="345" t="s">
        <v>2170</v>
      </c>
      <c r="B77" s="373"/>
      <c r="C77" s="719">
        <v>41275</v>
      </c>
      <c r="D77" s="373"/>
      <c r="E77" s="346">
        <v>286.89699999999999</v>
      </c>
      <c r="F77" s="373"/>
      <c r="G77" s="347">
        <v>23.269500000000001</v>
      </c>
      <c r="H77" s="374"/>
      <c r="I77" s="348">
        <v>0.75080000000000002</v>
      </c>
      <c r="J77" s="348">
        <v>0.5323</v>
      </c>
      <c r="K77" s="348">
        <v>4.17</v>
      </c>
      <c r="L77" s="348">
        <v>13.7239</v>
      </c>
      <c r="M77" s="348">
        <v>-1.8483000000000001</v>
      </c>
      <c r="N77" s="350">
        <v>2.1892</v>
      </c>
      <c r="O77" s="348">
        <v>1.2177</v>
      </c>
      <c r="P77" s="348">
        <v>15.761200000000001</v>
      </c>
      <c r="Q77" s="348">
        <v>14.6393</v>
      </c>
      <c r="R77" s="348">
        <v>14.254899999999999</v>
      </c>
      <c r="S77" s="348">
        <v>16.192399999999999</v>
      </c>
      <c r="T77" s="348">
        <v>-1.4347000000000001</v>
      </c>
      <c r="U77" s="348">
        <v>0.60919999999999996</v>
      </c>
      <c r="V77" s="348">
        <v>-0.2225</v>
      </c>
      <c r="W77" s="348">
        <v>3.0792000000000002</v>
      </c>
      <c r="X77" s="348">
        <v>14.1943</v>
      </c>
      <c r="Y77" s="374"/>
      <c r="Z77" s="346">
        <v>3</v>
      </c>
      <c r="AA77" s="346">
        <v>5</v>
      </c>
      <c r="AB77" s="346">
        <v>5</v>
      </c>
      <c r="AC77" s="346">
        <v>5</v>
      </c>
      <c r="AD77" s="346">
        <v>9</v>
      </c>
      <c r="AE77" s="346">
        <v>7</v>
      </c>
      <c r="AF77" s="346">
        <v>10</v>
      </c>
      <c r="AG77" s="346">
        <v>4</v>
      </c>
      <c r="AH77" s="346">
        <v>2</v>
      </c>
      <c r="AI77" s="346">
        <v>3</v>
      </c>
      <c r="AJ77" s="346">
        <v>5</v>
      </c>
      <c r="AK77" s="346">
        <v>8</v>
      </c>
      <c r="AL77" s="346">
        <v>10</v>
      </c>
      <c r="AM77" s="346">
        <v>8</v>
      </c>
      <c r="AN77" s="346">
        <v>4</v>
      </c>
      <c r="AO77" s="373"/>
      <c r="AP77" s="348">
        <v>13.47</v>
      </c>
      <c r="AQ77" s="348">
        <v>14.85</v>
      </c>
      <c r="AR77" s="348">
        <v>12.98</v>
      </c>
      <c r="AS77" s="348">
        <v>6.4</v>
      </c>
      <c r="AT77" s="348">
        <v>3.56</v>
      </c>
      <c r="AU77" s="351"/>
      <c r="AV77" s="346">
        <v>3</v>
      </c>
      <c r="AW77" s="346">
        <v>2</v>
      </c>
      <c r="AX77" s="346">
        <v>3</v>
      </c>
      <c r="AY77" s="346">
        <v>8</v>
      </c>
      <c r="AZ77" s="346">
        <v>8</v>
      </c>
      <c r="BA77" s="362"/>
      <c r="BB77" s="348">
        <v>15.214597133600201</v>
      </c>
      <c r="BC77" s="375">
        <v>1.0841445518311399</v>
      </c>
      <c r="BD77" s="375">
        <v>6.4000970470876203E-2</v>
      </c>
      <c r="BE77" s="375">
        <v>0.16007231936109001</v>
      </c>
      <c r="BF77" s="373"/>
      <c r="BG77" s="348">
        <v>54.756300000000003</v>
      </c>
      <c r="BH77" s="348">
        <v>27.0444</v>
      </c>
      <c r="BI77" s="348">
        <v>17.073399999999999</v>
      </c>
      <c r="BJ77" s="348">
        <v>1.1258999999999999</v>
      </c>
      <c r="BK77" s="373"/>
      <c r="BL77" s="372" t="s">
        <v>2151</v>
      </c>
      <c r="BM77" s="372" t="s">
        <v>2152</v>
      </c>
      <c r="BN77" s="372" t="s">
        <v>2153</v>
      </c>
      <c r="BO77" s="372" t="s">
        <v>2154</v>
      </c>
      <c r="BP77" s="372" t="s">
        <v>2155</v>
      </c>
      <c r="BQ77" s="373"/>
      <c r="BR77" s="354" t="s">
        <v>463</v>
      </c>
    </row>
    <row r="78" spans="1:70" s="107" customFormat="1" x14ac:dyDescent="0.25">
      <c r="A78" s="345" t="s">
        <v>2171</v>
      </c>
      <c r="B78" s="373"/>
      <c r="C78" s="719">
        <v>43056</v>
      </c>
      <c r="D78" s="373"/>
      <c r="E78" s="346">
        <v>169.172</v>
      </c>
      <c r="F78" s="373"/>
      <c r="G78" s="347">
        <v>23.771999999999998</v>
      </c>
      <c r="H78" s="374"/>
      <c r="I78" s="348">
        <v>0.4929</v>
      </c>
      <c r="J78" s="348">
        <v>1.6779999999999999</v>
      </c>
      <c r="K78" s="348">
        <v>6.3338999999999999</v>
      </c>
      <c r="L78" s="348">
        <v>11.857200000000001</v>
      </c>
      <c r="M78" s="348">
        <v>7.3700000000000002E-2</v>
      </c>
      <c r="N78" s="350">
        <v>-1.137</v>
      </c>
      <c r="O78" s="348">
        <v>3.1168999999999998</v>
      </c>
      <c r="P78" s="348">
        <v>11.1534</v>
      </c>
      <c r="Q78" s="348">
        <v>10.848800000000001</v>
      </c>
      <c r="R78" s="348" t="s">
        <v>430</v>
      </c>
      <c r="S78" s="348">
        <v>16.4786</v>
      </c>
      <c r="T78" s="348">
        <v>-0.15920000000000001</v>
      </c>
      <c r="U78" s="348">
        <v>3.0773000000000001</v>
      </c>
      <c r="V78" s="348">
        <v>-2.2886000000000002</v>
      </c>
      <c r="W78" s="348">
        <v>4.2196999999999996</v>
      </c>
      <c r="X78" s="348">
        <v>10.5861</v>
      </c>
      <c r="Y78" s="374"/>
      <c r="Z78" s="346">
        <v>6</v>
      </c>
      <c r="AA78" s="346">
        <v>1</v>
      </c>
      <c r="AB78" s="346">
        <v>2</v>
      </c>
      <c r="AC78" s="346">
        <v>7</v>
      </c>
      <c r="AD78" s="346">
        <v>6</v>
      </c>
      <c r="AE78" s="346">
        <v>10</v>
      </c>
      <c r="AF78" s="346">
        <v>6</v>
      </c>
      <c r="AG78" s="346">
        <v>11</v>
      </c>
      <c r="AH78" s="346">
        <v>8</v>
      </c>
      <c r="AI78" s="346" t="s">
        <v>430</v>
      </c>
      <c r="AJ78" s="346">
        <v>4</v>
      </c>
      <c r="AK78" s="346">
        <v>6</v>
      </c>
      <c r="AL78" s="346">
        <v>8</v>
      </c>
      <c r="AM78" s="346">
        <v>10</v>
      </c>
      <c r="AN78" s="346">
        <v>3</v>
      </c>
      <c r="AO78" s="373"/>
      <c r="AP78" s="348" t="s">
        <v>430</v>
      </c>
      <c r="AQ78" s="348">
        <v>12.21</v>
      </c>
      <c r="AR78" s="348">
        <v>9.2200000000000006</v>
      </c>
      <c r="AS78" s="348">
        <v>6.37</v>
      </c>
      <c r="AT78" s="348">
        <v>6.57</v>
      </c>
      <c r="AU78" s="351"/>
      <c r="AV78" s="346" t="s">
        <v>430</v>
      </c>
      <c r="AW78" s="346">
        <v>6</v>
      </c>
      <c r="AX78" s="346">
        <v>9</v>
      </c>
      <c r="AY78" s="346">
        <v>9</v>
      </c>
      <c r="AZ78" s="346">
        <v>6</v>
      </c>
      <c r="BA78" s="362"/>
      <c r="BB78" s="348">
        <v>12.949375253695999</v>
      </c>
      <c r="BC78" s="375">
        <v>0.90504927458606199</v>
      </c>
      <c r="BD78" s="375">
        <v>4.2608256051131201E-2</v>
      </c>
      <c r="BE78" s="375">
        <v>-0.156028505395157</v>
      </c>
      <c r="BF78" s="373"/>
      <c r="BG78" s="348">
        <v>48.826099999999997</v>
      </c>
      <c r="BH78" s="348">
        <v>23.678599999999999</v>
      </c>
      <c r="BI78" s="348">
        <v>24.479299999999999</v>
      </c>
      <c r="BJ78" s="348">
        <v>3.016</v>
      </c>
      <c r="BK78" s="373"/>
      <c r="BL78" s="372" t="s">
        <v>2157</v>
      </c>
      <c r="BM78" s="372" t="s">
        <v>2158</v>
      </c>
      <c r="BN78" s="372" t="s">
        <v>2159</v>
      </c>
      <c r="BO78" s="372" t="s">
        <v>2160</v>
      </c>
      <c r="BP78" s="372" t="s">
        <v>581</v>
      </c>
      <c r="BQ78" s="373"/>
      <c r="BR78" s="354" t="s">
        <v>436</v>
      </c>
    </row>
    <row r="79" spans="1:70" x14ac:dyDescent="0.25">
      <c r="A79" s="505" t="s">
        <v>93</v>
      </c>
      <c r="B79" s="365"/>
      <c r="C79" s="717"/>
      <c r="D79" s="365"/>
      <c r="E79" s="329"/>
      <c r="F79" s="365"/>
      <c r="G79" s="330"/>
      <c r="H79" s="366"/>
      <c r="I79" s="331">
        <v>0.4279</v>
      </c>
      <c r="J79" s="331">
        <v>0.63570000000000004</v>
      </c>
      <c r="K79" s="331">
        <v>3.3816000000000002</v>
      </c>
      <c r="L79" s="331">
        <v>13.6187</v>
      </c>
      <c r="M79" s="331">
        <v>1.5185</v>
      </c>
      <c r="N79" s="333">
        <v>4.5372000000000003</v>
      </c>
      <c r="O79" s="331">
        <v>3.5594999999999999</v>
      </c>
      <c r="P79" s="331">
        <v>14.745900000000001</v>
      </c>
      <c r="Q79" s="331">
        <v>12.6355</v>
      </c>
      <c r="R79" s="331">
        <v>14.4985</v>
      </c>
      <c r="S79" s="331">
        <v>16.431699999999999</v>
      </c>
      <c r="T79" s="331">
        <v>1.5649</v>
      </c>
      <c r="U79" s="331">
        <v>5.6181000000000001</v>
      </c>
      <c r="V79" s="331">
        <v>2.4443000000000001</v>
      </c>
      <c r="W79" s="331">
        <v>2.7044999999999999</v>
      </c>
      <c r="X79" s="331">
        <v>15.167400000000001</v>
      </c>
      <c r="Y79" s="366"/>
      <c r="Z79" s="329">
        <v>11</v>
      </c>
      <c r="AA79" s="329">
        <v>11</v>
      </c>
      <c r="AB79" s="329">
        <v>11</v>
      </c>
      <c r="AC79" s="329">
        <v>11</v>
      </c>
      <c r="AD79" s="329">
        <v>11</v>
      </c>
      <c r="AE79" s="329">
        <v>11</v>
      </c>
      <c r="AF79" s="329">
        <v>11</v>
      </c>
      <c r="AG79" s="329">
        <v>11</v>
      </c>
      <c r="AH79" s="329">
        <v>9</v>
      </c>
      <c r="AI79" s="329">
        <v>4</v>
      </c>
      <c r="AJ79" s="329">
        <v>11</v>
      </c>
      <c r="AK79" s="329">
        <v>11</v>
      </c>
      <c r="AL79" s="329">
        <v>11</v>
      </c>
      <c r="AM79" s="329">
        <v>11</v>
      </c>
      <c r="AN79" s="329">
        <v>11</v>
      </c>
      <c r="AO79" s="365"/>
      <c r="AP79" s="331">
        <v>14.2225</v>
      </c>
      <c r="AQ79" s="331">
        <v>14.123333333333299</v>
      </c>
      <c r="AR79" s="331">
        <v>11.6388888888889</v>
      </c>
      <c r="AS79" s="331">
        <v>8.3945454545454492</v>
      </c>
      <c r="AT79" s="331">
        <v>8.8427272727272701</v>
      </c>
      <c r="AU79" s="334"/>
      <c r="AV79" s="329">
        <v>4</v>
      </c>
      <c r="AW79" s="329">
        <v>6</v>
      </c>
      <c r="AX79" s="329">
        <v>9</v>
      </c>
      <c r="AY79" s="329">
        <v>11</v>
      </c>
      <c r="AZ79" s="329">
        <v>11</v>
      </c>
      <c r="BA79" s="360"/>
      <c r="BB79" s="331"/>
      <c r="BC79" s="367"/>
      <c r="BD79" s="367"/>
      <c r="BE79" s="367"/>
      <c r="BF79" s="365"/>
      <c r="BG79" s="331"/>
      <c r="BH79" s="331"/>
      <c r="BI79" s="331"/>
      <c r="BJ79" s="331"/>
      <c r="BK79" s="365"/>
      <c r="BL79" s="364"/>
      <c r="BM79" s="364"/>
      <c r="BN79" s="364"/>
      <c r="BO79" s="364"/>
      <c r="BP79" s="364"/>
      <c r="BQ79" s="365"/>
      <c r="BR79" s="335"/>
    </row>
    <row r="80" spans="1:70" x14ac:dyDescent="0.25">
      <c r="A80" s="506" t="s">
        <v>94</v>
      </c>
      <c r="B80" s="369"/>
      <c r="C80" s="718"/>
      <c r="D80" s="369"/>
      <c r="E80" s="338"/>
      <c r="F80" s="369"/>
      <c r="G80" s="339"/>
      <c r="H80" s="370"/>
      <c r="I80" s="340">
        <v>0.85799999999999998</v>
      </c>
      <c r="J80" s="340">
        <v>1.6779999999999999</v>
      </c>
      <c r="K80" s="340">
        <v>7.1516000000000002</v>
      </c>
      <c r="L80" s="340">
        <v>22.730499999999999</v>
      </c>
      <c r="M80" s="340">
        <v>10.836499999999999</v>
      </c>
      <c r="N80" s="342">
        <v>15.3683</v>
      </c>
      <c r="O80" s="340">
        <v>8.7835999999999999</v>
      </c>
      <c r="P80" s="340">
        <v>20.072099999999999</v>
      </c>
      <c r="Q80" s="340">
        <v>15.0616</v>
      </c>
      <c r="R80" s="340">
        <v>15.797000000000001</v>
      </c>
      <c r="S80" s="340">
        <v>26.8658</v>
      </c>
      <c r="T80" s="340">
        <v>10.994999999999999</v>
      </c>
      <c r="U80" s="340">
        <v>17.307400000000001</v>
      </c>
      <c r="V80" s="340">
        <v>12.2873</v>
      </c>
      <c r="W80" s="340">
        <v>5.1254</v>
      </c>
      <c r="X80" s="340">
        <v>19.706399999999999</v>
      </c>
      <c r="Y80" s="370"/>
      <c r="Z80" s="338"/>
      <c r="AA80" s="338"/>
      <c r="AB80" s="338"/>
      <c r="AC80" s="338"/>
      <c r="AD80" s="338"/>
      <c r="AE80" s="338"/>
      <c r="AF80" s="338"/>
      <c r="AG80" s="338"/>
      <c r="AH80" s="338"/>
      <c r="AI80" s="338"/>
      <c r="AJ80" s="338"/>
      <c r="AK80" s="338"/>
      <c r="AL80" s="338"/>
      <c r="AM80" s="338"/>
      <c r="AN80" s="338"/>
      <c r="AO80" s="369"/>
      <c r="AP80" s="340">
        <v>16.68</v>
      </c>
      <c r="AQ80" s="340">
        <v>18</v>
      </c>
      <c r="AR80" s="340">
        <v>14.15</v>
      </c>
      <c r="AS80" s="340">
        <v>14.42</v>
      </c>
      <c r="AT80" s="340">
        <v>27.34</v>
      </c>
      <c r="AU80" s="343"/>
      <c r="AV80" s="338"/>
      <c r="AW80" s="338"/>
      <c r="AX80" s="338"/>
      <c r="AY80" s="338"/>
      <c r="AZ80" s="338"/>
      <c r="BA80" s="361"/>
      <c r="BB80" s="340"/>
      <c r="BC80" s="371"/>
      <c r="BD80" s="371"/>
      <c r="BE80" s="371"/>
      <c r="BF80" s="369"/>
      <c r="BG80" s="340"/>
      <c r="BH80" s="340"/>
      <c r="BI80" s="340"/>
      <c r="BJ80" s="340"/>
      <c r="BK80" s="369"/>
      <c r="BL80" s="368"/>
      <c r="BM80" s="368"/>
      <c r="BN80" s="368"/>
      <c r="BO80" s="368"/>
      <c r="BP80" s="368"/>
      <c r="BQ80" s="369"/>
      <c r="BR80" s="344"/>
    </row>
    <row r="81" spans="1:70" x14ac:dyDescent="0.25">
      <c r="A81" s="506" t="s">
        <v>95</v>
      </c>
      <c r="B81" s="369"/>
      <c r="C81" s="718"/>
      <c r="D81" s="369"/>
      <c r="E81" s="338"/>
      <c r="F81" s="369"/>
      <c r="G81" s="339"/>
      <c r="H81" s="370"/>
      <c r="I81" s="340">
        <v>-0.2772</v>
      </c>
      <c r="J81" s="340">
        <v>-5.4600000000000003E-2</v>
      </c>
      <c r="K81" s="340">
        <v>0.56259999999999999</v>
      </c>
      <c r="L81" s="340">
        <v>7.9941000000000004</v>
      </c>
      <c r="M81" s="340">
        <v>-5.9638</v>
      </c>
      <c r="N81" s="342">
        <v>-3.2930000000000001</v>
      </c>
      <c r="O81" s="340">
        <v>-2.3069999999999999</v>
      </c>
      <c r="P81" s="340">
        <v>11.1534</v>
      </c>
      <c r="Q81" s="340">
        <v>10.1488</v>
      </c>
      <c r="R81" s="340">
        <v>13.4909</v>
      </c>
      <c r="S81" s="340">
        <v>11.145799999999999</v>
      </c>
      <c r="T81" s="340">
        <v>-5.9965000000000002</v>
      </c>
      <c r="U81" s="340">
        <v>0.22819999999999999</v>
      </c>
      <c r="V81" s="340">
        <v>-5.7953000000000001</v>
      </c>
      <c r="W81" s="340">
        <v>0.88690000000000002</v>
      </c>
      <c r="X81" s="340">
        <v>10.5861</v>
      </c>
      <c r="Y81" s="370"/>
      <c r="Z81" s="338"/>
      <c r="AA81" s="338"/>
      <c r="AB81" s="338"/>
      <c r="AC81" s="338"/>
      <c r="AD81" s="338"/>
      <c r="AE81" s="338"/>
      <c r="AF81" s="338"/>
      <c r="AG81" s="338"/>
      <c r="AH81" s="338"/>
      <c r="AI81" s="338"/>
      <c r="AJ81" s="338"/>
      <c r="AK81" s="338"/>
      <c r="AL81" s="338"/>
      <c r="AM81" s="338"/>
      <c r="AN81" s="338"/>
      <c r="AO81" s="369"/>
      <c r="AP81" s="340">
        <v>12.76</v>
      </c>
      <c r="AQ81" s="340">
        <v>12.21</v>
      </c>
      <c r="AR81" s="340">
        <v>9.2200000000000006</v>
      </c>
      <c r="AS81" s="340">
        <v>3.68</v>
      </c>
      <c r="AT81" s="340">
        <v>-2.89</v>
      </c>
      <c r="AU81" s="343"/>
      <c r="AV81" s="338"/>
      <c r="AW81" s="338"/>
      <c r="AX81" s="338"/>
      <c r="AY81" s="338"/>
      <c r="AZ81" s="338"/>
      <c r="BA81" s="361"/>
      <c r="BB81" s="340"/>
      <c r="BC81" s="371"/>
      <c r="BD81" s="371"/>
      <c r="BE81" s="371"/>
      <c r="BF81" s="369"/>
      <c r="BG81" s="340"/>
      <c r="BH81" s="340"/>
      <c r="BI81" s="340"/>
      <c r="BJ81" s="340"/>
      <c r="BK81" s="369"/>
      <c r="BL81" s="368"/>
      <c r="BM81" s="368"/>
      <c r="BN81" s="368"/>
      <c r="BO81" s="368"/>
      <c r="BP81" s="368"/>
      <c r="BQ81" s="369"/>
      <c r="BR81" s="344"/>
    </row>
    <row r="82" spans="1:70" x14ac:dyDescent="0.25">
      <c r="A82" s="507" t="s">
        <v>96</v>
      </c>
      <c r="B82" s="376"/>
      <c r="C82" s="738"/>
      <c r="D82" s="391"/>
      <c r="E82" s="377"/>
      <c r="F82" s="376"/>
      <c r="G82" s="378"/>
      <c r="H82" s="380"/>
      <c r="I82" s="379">
        <v>0.4929</v>
      </c>
      <c r="J82" s="379">
        <v>0.44629999999999997</v>
      </c>
      <c r="K82" s="379">
        <v>2.5293999999999999</v>
      </c>
      <c r="L82" s="379">
        <v>13.081200000000001</v>
      </c>
      <c r="M82" s="379">
        <v>7.3700000000000002E-2</v>
      </c>
      <c r="N82" s="381">
        <v>2.3008999999999999</v>
      </c>
      <c r="O82" s="379">
        <v>3.1168999999999998</v>
      </c>
      <c r="P82" s="379">
        <v>14.1036</v>
      </c>
      <c r="Q82" s="379">
        <v>12.228300000000001</v>
      </c>
      <c r="R82" s="379">
        <v>14.3531</v>
      </c>
      <c r="S82" s="379">
        <v>15.861499999999999</v>
      </c>
      <c r="T82" s="379">
        <v>-0.15920000000000001</v>
      </c>
      <c r="U82" s="379">
        <v>3.5325000000000002</v>
      </c>
      <c r="V82" s="379">
        <v>0.60119999999999996</v>
      </c>
      <c r="W82" s="379">
        <v>2.7808999999999999</v>
      </c>
      <c r="X82" s="379">
        <v>15.4025</v>
      </c>
      <c r="Y82" s="380"/>
      <c r="Z82" s="377"/>
      <c r="AA82" s="377"/>
      <c r="AB82" s="377"/>
      <c r="AC82" s="377"/>
      <c r="AD82" s="377"/>
      <c r="AE82" s="377"/>
      <c r="AF82" s="377"/>
      <c r="AG82" s="377"/>
      <c r="AH82" s="377"/>
      <c r="AI82" s="377"/>
      <c r="AJ82" s="377"/>
      <c r="AK82" s="377"/>
      <c r="AL82" s="377"/>
      <c r="AM82" s="377"/>
      <c r="AN82" s="377"/>
      <c r="AO82" s="376"/>
      <c r="AP82" s="379">
        <v>13.73</v>
      </c>
      <c r="AQ82" s="379">
        <v>13.52</v>
      </c>
      <c r="AR82" s="379">
        <v>11.7</v>
      </c>
      <c r="AS82" s="379">
        <v>8.14</v>
      </c>
      <c r="AT82" s="379">
        <v>6.57</v>
      </c>
      <c r="AU82" s="382"/>
      <c r="AV82" s="377"/>
      <c r="AW82" s="377"/>
      <c r="AX82" s="377"/>
      <c r="AY82" s="377"/>
      <c r="AZ82" s="377"/>
      <c r="BA82" s="383"/>
      <c r="BB82" s="379"/>
      <c r="BC82" s="384"/>
      <c r="BD82" s="384"/>
      <c r="BE82" s="384"/>
      <c r="BF82" s="376"/>
      <c r="BG82" s="379"/>
      <c r="BH82" s="379"/>
      <c r="BI82" s="379"/>
      <c r="BJ82" s="379"/>
      <c r="BK82" s="376"/>
      <c r="BL82" s="385"/>
      <c r="BM82" s="385"/>
      <c r="BN82" s="385"/>
      <c r="BO82" s="385"/>
      <c r="BP82" s="385"/>
      <c r="BQ82" s="376"/>
      <c r="BR82" s="386"/>
    </row>
    <row r="83" spans="1:70" ht="14.5" x14ac:dyDescent="0.25">
      <c r="A83" s="29" t="s">
        <v>91</v>
      </c>
      <c r="B83" s="391"/>
      <c r="C83" s="740"/>
      <c r="D83" s="391"/>
      <c r="E83" s="396"/>
      <c r="F83" s="391"/>
      <c r="G83" s="396"/>
      <c r="H83" s="391"/>
      <c r="I83" s="390"/>
      <c r="J83" s="390"/>
      <c r="K83" s="390"/>
      <c r="L83" s="390"/>
      <c r="M83" s="390"/>
      <c r="N83" s="392"/>
      <c r="O83" s="390"/>
      <c r="P83" s="390"/>
      <c r="Q83" s="390"/>
      <c r="R83" s="390"/>
      <c r="S83" s="390"/>
      <c r="T83" s="390"/>
      <c r="U83" s="390"/>
      <c r="V83" s="390"/>
      <c r="W83" s="390"/>
      <c r="X83" s="390"/>
      <c r="Y83" s="391"/>
      <c r="Z83" s="388"/>
      <c r="AA83" s="388"/>
      <c r="AB83" s="388"/>
      <c r="AC83" s="388"/>
      <c r="AD83" s="388"/>
      <c r="AE83" s="388"/>
      <c r="AF83" s="388"/>
      <c r="AG83" s="388"/>
      <c r="AH83" s="388"/>
      <c r="AI83" s="388"/>
      <c r="AJ83" s="388"/>
      <c r="AK83" s="388"/>
      <c r="AL83" s="388"/>
      <c r="AM83" s="388"/>
      <c r="AN83" s="388"/>
      <c r="AO83" s="391"/>
      <c r="AP83" s="395"/>
      <c r="AQ83" s="395"/>
      <c r="AR83" s="395"/>
      <c r="AS83" s="395"/>
      <c r="AT83" s="395"/>
      <c r="AU83" s="391"/>
      <c r="AV83" s="423"/>
      <c r="AW83" s="423"/>
      <c r="AX83" s="423"/>
      <c r="AY83" s="423"/>
      <c r="AZ83" s="423"/>
      <c r="BA83" s="391"/>
      <c r="BB83" s="395"/>
      <c r="BC83" s="395"/>
      <c r="BD83" s="395"/>
      <c r="BE83" s="395"/>
      <c r="BF83" s="396"/>
      <c r="BG83" s="395"/>
      <c r="BH83" s="395"/>
      <c r="BI83" s="395"/>
      <c r="BJ83" s="395"/>
      <c r="BK83" s="396"/>
      <c r="BL83" s="396"/>
      <c r="BM83" s="424"/>
      <c r="BN83" s="425"/>
      <c r="BO83" s="425"/>
      <c r="BP83" s="425"/>
      <c r="BQ83" s="425"/>
      <c r="BR83" s="425"/>
    </row>
    <row r="84" spans="1:70" s="107" customFormat="1" x14ac:dyDescent="0.25">
      <c r="A84" s="481" t="s">
        <v>663</v>
      </c>
      <c r="B84" s="406"/>
      <c r="C84" s="730"/>
      <c r="D84" s="406"/>
      <c r="E84" s="401"/>
      <c r="F84" s="406"/>
      <c r="G84" s="401"/>
      <c r="H84" s="406"/>
      <c r="I84" s="405">
        <v>0.53310000000000002</v>
      </c>
      <c r="J84" s="405">
        <v>0.20330000000000001</v>
      </c>
      <c r="K84" s="405">
        <v>2.3014000000000001</v>
      </c>
      <c r="L84" s="405">
        <v>9.8729999999999993</v>
      </c>
      <c r="M84" s="405">
        <v>-2.9397000000000002</v>
      </c>
      <c r="N84" s="407">
        <v>0.78510000000000002</v>
      </c>
      <c r="O84" s="405">
        <v>2.4098999999999999</v>
      </c>
      <c r="P84" s="405">
        <v>13.680400000000001</v>
      </c>
      <c r="Q84" s="405">
        <v>12.334300000000001</v>
      </c>
      <c r="R84" s="405">
        <v>14.309900000000001</v>
      </c>
      <c r="S84" s="405">
        <v>12.6813</v>
      </c>
      <c r="T84" s="405">
        <v>-3.0312999999999999</v>
      </c>
      <c r="U84" s="405">
        <v>1.8391999999999999</v>
      </c>
      <c r="V84" s="405">
        <v>-1.4509000000000001</v>
      </c>
      <c r="W84" s="405">
        <v>2.2559</v>
      </c>
      <c r="X84" s="405" t="s">
        <v>428</v>
      </c>
      <c r="Y84" s="406"/>
      <c r="Z84" s="403"/>
      <c r="AA84" s="403"/>
      <c r="AB84" s="403"/>
      <c r="AC84" s="403"/>
      <c r="AD84" s="403"/>
      <c r="AE84" s="403"/>
      <c r="AF84" s="403"/>
      <c r="AG84" s="403"/>
      <c r="AH84" s="403"/>
      <c r="AI84" s="403"/>
      <c r="AJ84" s="403"/>
      <c r="AK84" s="403"/>
      <c r="AL84" s="403"/>
      <c r="AM84" s="403"/>
      <c r="AN84" s="403"/>
      <c r="AO84" s="406"/>
      <c r="AP84" s="405">
        <v>13.9</v>
      </c>
      <c r="AQ84" s="405">
        <v>14.4</v>
      </c>
      <c r="AR84" s="405">
        <v>10.91</v>
      </c>
      <c r="AS84" s="405">
        <v>6.35</v>
      </c>
      <c r="AT84" s="405">
        <v>1.29</v>
      </c>
      <c r="AU84" s="406"/>
      <c r="AV84" s="426"/>
      <c r="AW84" s="426"/>
      <c r="AX84" s="426"/>
      <c r="AY84" s="426"/>
      <c r="AZ84" s="426"/>
      <c r="BA84" s="406"/>
      <c r="BB84" s="410"/>
      <c r="BC84" s="410"/>
      <c r="BD84" s="410"/>
      <c r="BE84" s="410"/>
      <c r="BF84" s="401"/>
      <c r="BG84" s="410"/>
      <c r="BH84" s="410"/>
      <c r="BI84" s="410"/>
      <c r="BJ84" s="410"/>
      <c r="BK84" s="401"/>
      <c r="BL84" s="401"/>
      <c r="BM84" s="427"/>
      <c r="BN84" s="428"/>
      <c r="BO84" s="428"/>
      <c r="BP84" s="428"/>
      <c r="BQ84" s="428"/>
      <c r="BR84" s="428"/>
    </row>
    <row r="85" spans="1:70" s="107" customFormat="1" x14ac:dyDescent="0.25">
      <c r="A85" s="345" t="s">
        <v>426</v>
      </c>
      <c r="B85" s="374"/>
      <c r="C85" s="731"/>
      <c r="D85" s="374"/>
      <c r="E85" s="372"/>
      <c r="F85" s="374"/>
      <c r="G85" s="372"/>
      <c r="H85" s="374"/>
      <c r="I85" s="348">
        <v>0.82940000000000003</v>
      </c>
      <c r="J85" s="348">
        <v>-5.0200000000000002E-2</v>
      </c>
      <c r="K85" s="348">
        <v>1.6276999999999999</v>
      </c>
      <c r="L85" s="348">
        <v>5.3441999999999998</v>
      </c>
      <c r="M85" s="348">
        <v>-7.5622999999999996</v>
      </c>
      <c r="N85" s="350">
        <v>-2.8725999999999998</v>
      </c>
      <c r="O85" s="348">
        <v>2.1894999999999998</v>
      </c>
      <c r="P85" s="348">
        <v>10.0328</v>
      </c>
      <c r="Q85" s="348">
        <v>10.0358</v>
      </c>
      <c r="R85" s="348">
        <v>12.8551</v>
      </c>
      <c r="S85" s="348">
        <v>8.0847999999999995</v>
      </c>
      <c r="T85" s="348">
        <v>-7.5182000000000002</v>
      </c>
      <c r="U85" s="348">
        <v>-1.6659999999999999</v>
      </c>
      <c r="V85" s="348">
        <v>-4.8170000000000002</v>
      </c>
      <c r="W85" s="348">
        <v>2.3170000000000002</v>
      </c>
      <c r="X85" s="348" t="s">
        <v>428</v>
      </c>
      <c r="Y85" s="374"/>
      <c r="Z85" s="346"/>
      <c r="AA85" s="346"/>
      <c r="AB85" s="346"/>
      <c r="AC85" s="346"/>
      <c r="AD85" s="346"/>
      <c r="AE85" s="346"/>
      <c r="AF85" s="346"/>
      <c r="AG85" s="346"/>
      <c r="AH85" s="346"/>
      <c r="AI85" s="346"/>
      <c r="AJ85" s="346"/>
      <c r="AK85" s="346"/>
      <c r="AL85" s="346"/>
      <c r="AM85" s="346"/>
      <c r="AN85" s="346"/>
      <c r="AO85" s="374"/>
      <c r="AP85" s="348">
        <v>11.97</v>
      </c>
      <c r="AQ85" s="348">
        <v>11.5</v>
      </c>
      <c r="AR85" s="348">
        <v>7.98</v>
      </c>
      <c r="AS85" s="348">
        <v>3.54</v>
      </c>
      <c r="AT85" s="348">
        <v>-5.94</v>
      </c>
      <c r="AU85" s="374"/>
      <c r="AV85" s="429"/>
      <c r="AW85" s="429"/>
      <c r="AX85" s="429"/>
      <c r="AY85" s="429"/>
      <c r="AZ85" s="429"/>
      <c r="BA85" s="374"/>
      <c r="BB85" s="375"/>
      <c r="BC85" s="375"/>
      <c r="BD85" s="375"/>
      <c r="BE85" s="375"/>
      <c r="BF85" s="372"/>
      <c r="BG85" s="375"/>
      <c r="BH85" s="375"/>
      <c r="BI85" s="375"/>
      <c r="BJ85" s="375"/>
      <c r="BK85" s="372"/>
      <c r="BL85" s="372"/>
      <c r="BM85" s="430"/>
      <c r="BN85" s="428"/>
      <c r="BO85" s="428"/>
      <c r="BP85" s="428"/>
      <c r="BQ85" s="428"/>
      <c r="BR85" s="428"/>
    </row>
    <row r="86" spans="1:70" s="107" customFormat="1" x14ac:dyDescent="0.25">
      <c r="A86" s="345" t="s">
        <v>664</v>
      </c>
      <c r="B86" s="374"/>
      <c r="C86" s="731"/>
      <c r="D86" s="374"/>
      <c r="E86" s="372"/>
      <c r="F86" s="374"/>
      <c r="G86" s="372"/>
      <c r="H86" s="374"/>
      <c r="I86" s="348">
        <v>0.50129999999999997</v>
      </c>
      <c r="J86" s="348">
        <v>7.1800000000000003E-2</v>
      </c>
      <c r="K86" s="348">
        <v>2.097</v>
      </c>
      <c r="L86" s="348">
        <v>9.7750000000000004</v>
      </c>
      <c r="M86" s="348">
        <v>-3.0354000000000001</v>
      </c>
      <c r="N86" s="350">
        <v>5.67E-2</v>
      </c>
      <c r="O86" s="348">
        <v>1.8607</v>
      </c>
      <c r="P86" s="348">
        <v>13.0121</v>
      </c>
      <c r="Q86" s="348">
        <v>11.4123</v>
      </c>
      <c r="R86" s="348">
        <v>13.0543</v>
      </c>
      <c r="S86" s="348">
        <v>12.6571</v>
      </c>
      <c r="T86" s="348">
        <v>-3.1219000000000001</v>
      </c>
      <c r="U86" s="348">
        <v>1.7252000000000001</v>
      </c>
      <c r="V86" s="348">
        <v>-2.0785999999999998</v>
      </c>
      <c r="W86" s="348">
        <v>2.0712999999999999</v>
      </c>
      <c r="X86" s="348" t="s">
        <v>428</v>
      </c>
      <c r="Y86" s="374"/>
      <c r="Z86" s="346"/>
      <c r="AA86" s="346"/>
      <c r="AB86" s="346"/>
      <c r="AC86" s="346"/>
      <c r="AD86" s="346"/>
      <c r="AE86" s="346"/>
      <c r="AF86" s="346"/>
      <c r="AG86" s="346"/>
      <c r="AH86" s="346"/>
      <c r="AI86" s="346"/>
      <c r="AJ86" s="346"/>
      <c r="AK86" s="346"/>
      <c r="AL86" s="346"/>
      <c r="AM86" s="346"/>
      <c r="AN86" s="346"/>
      <c r="AO86" s="374"/>
      <c r="AP86" s="348">
        <v>12.78</v>
      </c>
      <c r="AQ86" s="348">
        <v>13.4</v>
      </c>
      <c r="AR86" s="348">
        <v>10.130000000000001</v>
      </c>
      <c r="AS86" s="348">
        <v>5.74</v>
      </c>
      <c r="AT86" s="348">
        <v>0.97</v>
      </c>
      <c r="AU86" s="374"/>
      <c r="AV86" s="429"/>
      <c r="AW86" s="429"/>
      <c r="AX86" s="429"/>
      <c r="AY86" s="429"/>
      <c r="AZ86" s="429"/>
      <c r="BA86" s="374"/>
      <c r="BB86" s="375"/>
      <c r="BC86" s="375"/>
      <c r="BD86" s="375"/>
      <c r="BE86" s="375"/>
      <c r="BF86" s="372"/>
      <c r="BG86" s="375"/>
      <c r="BH86" s="375"/>
      <c r="BI86" s="375"/>
      <c r="BJ86" s="375"/>
      <c r="BK86" s="372"/>
      <c r="BL86" s="372"/>
      <c r="BM86" s="430"/>
      <c r="BN86" s="428"/>
      <c r="BO86" s="428"/>
      <c r="BP86" s="428"/>
      <c r="BQ86" s="428"/>
      <c r="BR86" s="428"/>
    </row>
    <row r="87" spans="1:70" s="107" customFormat="1" x14ac:dyDescent="0.25">
      <c r="A87" s="495" t="s">
        <v>665</v>
      </c>
      <c r="B87" s="417"/>
      <c r="C87" s="732"/>
      <c r="D87" s="417"/>
      <c r="E87" s="431"/>
      <c r="F87" s="417"/>
      <c r="G87" s="431"/>
      <c r="H87" s="432"/>
      <c r="I87" s="433">
        <v>0.50129999999999997</v>
      </c>
      <c r="J87" s="433">
        <v>0.20050000000000001</v>
      </c>
      <c r="K87" s="433">
        <v>2.3285</v>
      </c>
      <c r="L87" s="433">
        <v>10.141</v>
      </c>
      <c r="M87" s="433">
        <v>-2.5815000000000001</v>
      </c>
      <c r="N87" s="434">
        <v>1.0814999999999999</v>
      </c>
      <c r="O87" s="433">
        <v>2.8243999999999998</v>
      </c>
      <c r="P87" s="433">
        <v>14.093500000000001</v>
      </c>
      <c r="Q87" s="433">
        <v>12.5383</v>
      </c>
      <c r="R87" s="433">
        <v>14.297599999999999</v>
      </c>
      <c r="S87" s="433">
        <v>13.0169</v>
      </c>
      <c r="T87" s="433">
        <v>-2.6682999999999999</v>
      </c>
      <c r="U87" s="433">
        <v>2.3292999999999999</v>
      </c>
      <c r="V87" s="433">
        <v>-1.1672</v>
      </c>
      <c r="W87" s="433">
        <v>2.2685</v>
      </c>
      <c r="X87" s="433">
        <v>14.7982</v>
      </c>
      <c r="Y87" s="432"/>
      <c r="Z87" s="435"/>
      <c r="AA87" s="435"/>
      <c r="AB87" s="435"/>
      <c r="AC87" s="435"/>
      <c r="AD87" s="435"/>
      <c r="AE87" s="435"/>
      <c r="AF87" s="435"/>
      <c r="AG87" s="435"/>
      <c r="AH87" s="435"/>
      <c r="AI87" s="435"/>
      <c r="AJ87" s="435"/>
      <c r="AK87" s="435"/>
      <c r="AL87" s="435"/>
      <c r="AM87" s="435"/>
      <c r="AN87" s="435"/>
      <c r="AO87" s="432"/>
      <c r="AP87" s="433">
        <v>13.96</v>
      </c>
      <c r="AQ87" s="433">
        <v>14.58</v>
      </c>
      <c r="AR87" s="433">
        <v>11.24</v>
      </c>
      <c r="AS87" s="433">
        <v>6.78</v>
      </c>
      <c r="AT87" s="433">
        <v>1.92</v>
      </c>
      <c r="AU87" s="432"/>
      <c r="AV87" s="436"/>
      <c r="AW87" s="436"/>
      <c r="AX87" s="436"/>
      <c r="AY87" s="436"/>
      <c r="AZ87" s="436"/>
      <c r="BA87" s="417"/>
      <c r="BB87" s="437"/>
      <c r="BC87" s="437"/>
      <c r="BD87" s="437"/>
      <c r="BE87" s="437"/>
      <c r="BF87" s="431"/>
      <c r="BG87" s="437"/>
      <c r="BH87" s="437"/>
      <c r="BI87" s="437"/>
      <c r="BJ87" s="437"/>
      <c r="BK87" s="431"/>
      <c r="BL87" s="431"/>
      <c r="BM87" s="438"/>
      <c r="BN87" s="428"/>
      <c r="BO87" s="428"/>
      <c r="BP87" s="428"/>
      <c r="BQ87" s="428"/>
      <c r="BR87" s="428"/>
    </row>
    <row r="91" spans="1:70" hidden="1" x14ac:dyDescent="0.25">
      <c r="A91" s="488" t="s">
        <v>179</v>
      </c>
    </row>
    <row r="92" spans="1:70" x14ac:dyDescent="0.25">
      <c r="A92" s="488" t="s">
        <v>10263</v>
      </c>
    </row>
    <row r="93" spans="1:70" x14ac:dyDescent="0.25">
      <c r="A9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433ED-1ADA-44B4-80AA-E96AC66BD26D}">
  <sheetPr codeName="Sheet14"/>
  <dimension ref="A1:BR8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81640625" style="21" customWidth="1"/>
    <col min="64" max="68" width="15.6328125" style="21" customWidth="1"/>
    <col min="69" max="69" width="1.1796875" style="21" customWidth="1"/>
    <col min="70" max="70" width="37.453125" style="21" customWidth="1"/>
    <col min="71" max="16384" width="8.90625" style="21"/>
  </cols>
  <sheetData>
    <row r="1" spans="1:70" ht="33" customHeight="1" x14ac:dyDescent="0.25">
      <c r="A1" s="488" t="s">
        <v>43</v>
      </c>
    </row>
    <row r="3" spans="1:70" ht="20.5" x14ac:dyDescent="0.45">
      <c r="A3" s="23" t="s">
        <v>140</v>
      </c>
    </row>
    <row r="4" spans="1:70" x14ac:dyDescent="0.25">
      <c r="A4" s="488" t="s">
        <v>425</v>
      </c>
    </row>
    <row r="5" spans="1:70" ht="33" x14ac:dyDescent="0.25">
      <c r="A5" s="1076" t="s">
        <v>141</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101"/>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104"/>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142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2172</v>
      </c>
      <c r="B8" s="365"/>
      <c r="C8" s="717">
        <v>38215</v>
      </c>
      <c r="D8" s="365"/>
      <c r="E8" s="329">
        <v>60249.4</v>
      </c>
      <c r="F8" s="365"/>
      <c r="G8" s="330">
        <v>462.05</v>
      </c>
      <c r="H8" s="366"/>
      <c r="I8" s="331">
        <v>0.67549999999999999</v>
      </c>
      <c r="J8" s="331">
        <v>-7.5700000000000003E-2</v>
      </c>
      <c r="K8" s="331">
        <v>0.80940000000000001</v>
      </c>
      <c r="L8" s="331">
        <v>3.6450999999999998</v>
      </c>
      <c r="M8" s="331">
        <v>-7.3101000000000003</v>
      </c>
      <c r="N8" s="333">
        <v>-0.96240000000000003</v>
      </c>
      <c r="O8" s="331">
        <v>4.9165000000000001</v>
      </c>
      <c r="P8" s="331">
        <v>16.236499999999999</v>
      </c>
      <c r="Q8" s="331">
        <v>16.655100000000001</v>
      </c>
      <c r="R8" s="331">
        <v>14.789099999999999</v>
      </c>
      <c r="S8" s="331">
        <v>5.9286000000000003</v>
      </c>
      <c r="T8" s="331">
        <v>-7.3417000000000003</v>
      </c>
      <c r="U8" s="331">
        <v>-1.0642</v>
      </c>
      <c r="V8" s="331">
        <v>-2.4655</v>
      </c>
      <c r="W8" s="331">
        <v>1.6343000000000001</v>
      </c>
      <c r="X8" s="331">
        <v>19.157900000000001</v>
      </c>
      <c r="Y8" s="366"/>
      <c r="Z8" s="329">
        <v>9</v>
      </c>
      <c r="AA8" s="329">
        <v>12</v>
      </c>
      <c r="AB8" s="329">
        <v>13</v>
      </c>
      <c r="AC8" s="329">
        <v>15</v>
      </c>
      <c r="AD8" s="329">
        <v>15</v>
      </c>
      <c r="AE8" s="329">
        <v>11</v>
      </c>
      <c r="AF8" s="329">
        <v>4</v>
      </c>
      <c r="AG8" s="329">
        <v>9</v>
      </c>
      <c r="AH8" s="329">
        <v>3</v>
      </c>
      <c r="AI8" s="329">
        <v>7</v>
      </c>
      <c r="AJ8" s="329">
        <v>15</v>
      </c>
      <c r="AK8" s="329">
        <v>15</v>
      </c>
      <c r="AL8" s="329">
        <v>14</v>
      </c>
      <c r="AM8" s="329">
        <v>10</v>
      </c>
      <c r="AN8" s="329">
        <v>12</v>
      </c>
      <c r="AO8" s="365"/>
      <c r="AP8" s="331">
        <v>16.37</v>
      </c>
      <c r="AQ8" s="331">
        <v>18.04</v>
      </c>
      <c r="AR8" s="331">
        <v>13.36</v>
      </c>
      <c r="AS8" s="331">
        <v>6.43</v>
      </c>
      <c r="AT8" s="331">
        <v>-5.47</v>
      </c>
      <c r="AU8" s="334"/>
      <c r="AV8" s="329">
        <v>3</v>
      </c>
      <c r="AW8" s="329">
        <v>3</v>
      </c>
      <c r="AX8" s="329">
        <v>7</v>
      </c>
      <c r="AY8" s="329">
        <v>9</v>
      </c>
      <c r="AZ8" s="329">
        <v>15</v>
      </c>
      <c r="BA8" s="360"/>
      <c r="BB8" s="331">
        <v>10.8339353896963</v>
      </c>
      <c r="BC8" s="367">
        <v>0.76583068757841399</v>
      </c>
      <c r="BD8" s="367">
        <v>8.2107863312067694E-2</v>
      </c>
      <c r="BE8" s="367">
        <v>0.29064607537815701</v>
      </c>
      <c r="BF8" s="366"/>
      <c r="BG8" s="331">
        <v>85.137799999999999</v>
      </c>
      <c r="BH8" s="331">
        <v>3.9892599999999998</v>
      </c>
      <c r="BI8" s="331">
        <v>6.4322400000000002</v>
      </c>
      <c r="BJ8" s="331">
        <v>4.4406999999999996</v>
      </c>
      <c r="BK8" s="365"/>
      <c r="BL8" s="364" t="s">
        <v>2173</v>
      </c>
      <c r="BM8" s="364" t="s">
        <v>2174</v>
      </c>
      <c r="BN8" s="364" t="s">
        <v>1830</v>
      </c>
      <c r="BO8" s="364" t="s">
        <v>2175</v>
      </c>
      <c r="BP8" s="364" t="s">
        <v>2176</v>
      </c>
      <c r="BQ8" s="365"/>
      <c r="BR8" s="335" t="s">
        <v>730</v>
      </c>
    </row>
    <row r="9" spans="1:70" x14ac:dyDescent="0.25">
      <c r="A9" s="337" t="s">
        <v>2177</v>
      </c>
      <c r="B9" s="369"/>
      <c r="C9" s="718">
        <v>36346</v>
      </c>
      <c r="D9" s="369"/>
      <c r="E9" s="338">
        <v>47332.9</v>
      </c>
      <c r="F9" s="369"/>
      <c r="G9" s="339">
        <v>371.45190000000002</v>
      </c>
      <c r="H9" s="370"/>
      <c r="I9" s="340" t="s">
        <v>430</v>
      </c>
      <c r="J9" s="340">
        <v>-0.49259999999999998</v>
      </c>
      <c r="K9" s="340">
        <v>-3.5499999999999997E-2</v>
      </c>
      <c r="L9" s="340">
        <v>4.7217000000000002</v>
      </c>
      <c r="M9" s="340">
        <v>-6.4756</v>
      </c>
      <c r="N9" s="342">
        <v>-2.581</v>
      </c>
      <c r="O9" s="340">
        <v>-0.20200000000000001</v>
      </c>
      <c r="P9" s="340">
        <v>14.164400000000001</v>
      </c>
      <c r="Q9" s="340">
        <v>16.836400000000001</v>
      </c>
      <c r="R9" s="340">
        <v>15.539899999999999</v>
      </c>
      <c r="S9" s="340">
        <v>7.0602999999999998</v>
      </c>
      <c r="T9" s="340">
        <v>-6.8863000000000003</v>
      </c>
      <c r="U9" s="340">
        <v>-1.0234000000000001</v>
      </c>
      <c r="V9" s="340">
        <v>-4.3856999999999999</v>
      </c>
      <c r="W9" s="340">
        <v>0.12740000000000001</v>
      </c>
      <c r="X9" s="340">
        <v>18.3354</v>
      </c>
      <c r="Y9" s="370"/>
      <c r="Z9" s="338" t="s">
        <v>430</v>
      </c>
      <c r="AA9" s="338">
        <v>14</v>
      </c>
      <c r="AB9" s="338">
        <v>15</v>
      </c>
      <c r="AC9" s="338">
        <v>14</v>
      </c>
      <c r="AD9" s="338">
        <v>14</v>
      </c>
      <c r="AE9" s="338">
        <v>15</v>
      </c>
      <c r="AF9" s="338">
        <v>14</v>
      </c>
      <c r="AG9" s="338">
        <v>12</v>
      </c>
      <c r="AH9" s="338">
        <v>2</v>
      </c>
      <c r="AI9" s="338">
        <v>5</v>
      </c>
      <c r="AJ9" s="338">
        <v>14</v>
      </c>
      <c r="AK9" s="338">
        <v>14</v>
      </c>
      <c r="AL9" s="338">
        <v>13</v>
      </c>
      <c r="AM9" s="338">
        <v>15</v>
      </c>
      <c r="AN9" s="338">
        <v>15</v>
      </c>
      <c r="AO9" s="369"/>
      <c r="AP9" s="340">
        <v>17.13</v>
      </c>
      <c r="AQ9" s="340">
        <v>19.059999999999999</v>
      </c>
      <c r="AR9" s="340">
        <v>12.23</v>
      </c>
      <c r="AS9" s="340">
        <v>3.73</v>
      </c>
      <c r="AT9" s="340">
        <v>-5.4</v>
      </c>
      <c r="AU9" s="343"/>
      <c r="AV9" s="338">
        <v>1</v>
      </c>
      <c r="AW9" s="338">
        <v>2</v>
      </c>
      <c r="AX9" s="338">
        <v>9</v>
      </c>
      <c r="AY9" s="338">
        <v>14</v>
      </c>
      <c r="AZ9" s="338">
        <v>14</v>
      </c>
      <c r="BA9" s="361"/>
      <c r="BB9" s="340">
        <v>12.096598945476799</v>
      </c>
      <c r="BC9" s="371">
        <v>0.89456281793497305</v>
      </c>
      <c r="BD9" s="371">
        <v>6.5051915833587798E-2</v>
      </c>
      <c r="BE9" s="371">
        <v>0.142779105649739</v>
      </c>
      <c r="BF9" s="370"/>
      <c r="BG9" s="340">
        <v>48.006</v>
      </c>
      <c r="BH9" s="340">
        <v>22.085100000000001</v>
      </c>
      <c r="BI9" s="340">
        <v>12.305300000000001</v>
      </c>
      <c r="BJ9" s="340">
        <v>17.6036</v>
      </c>
      <c r="BK9" s="369"/>
      <c r="BL9" s="368" t="s">
        <v>2178</v>
      </c>
      <c r="BM9" s="368" t="s">
        <v>1704</v>
      </c>
      <c r="BN9" s="368" t="s">
        <v>2179</v>
      </c>
      <c r="BO9" s="368" t="s">
        <v>2180</v>
      </c>
      <c r="BP9" s="368" t="s">
        <v>2181</v>
      </c>
      <c r="BQ9" s="369"/>
      <c r="BR9" s="344" t="s">
        <v>450</v>
      </c>
    </row>
    <row r="10" spans="1:70" s="107" customFormat="1" x14ac:dyDescent="0.25">
      <c r="A10" s="345" t="s">
        <v>2182</v>
      </c>
      <c r="B10" s="373"/>
      <c r="C10" s="719">
        <v>39183</v>
      </c>
      <c r="D10" s="373"/>
      <c r="E10" s="346">
        <v>19994.599999999999</v>
      </c>
      <c r="F10" s="373"/>
      <c r="G10" s="347">
        <v>132.94999999999999</v>
      </c>
      <c r="H10" s="374"/>
      <c r="I10" s="348">
        <v>0.9415</v>
      </c>
      <c r="J10" s="348">
        <v>0.89549999999999996</v>
      </c>
      <c r="K10" s="348">
        <v>3.4630000000000001</v>
      </c>
      <c r="L10" s="348">
        <v>11.2273</v>
      </c>
      <c r="M10" s="348">
        <v>-3.8267000000000002</v>
      </c>
      <c r="N10" s="350">
        <v>-1.2699</v>
      </c>
      <c r="O10" s="348">
        <v>3.4209999999999998</v>
      </c>
      <c r="P10" s="348">
        <v>16.793600000000001</v>
      </c>
      <c r="Q10" s="348">
        <v>13.889799999999999</v>
      </c>
      <c r="R10" s="348">
        <v>15.6677</v>
      </c>
      <c r="S10" s="348">
        <v>14.081</v>
      </c>
      <c r="T10" s="348">
        <v>-3.8128000000000002</v>
      </c>
      <c r="U10" s="348">
        <v>0.43059999999999998</v>
      </c>
      <c r="V10" s="348">
        <v>-2.9916</v>
      </c>
      <c r="W10" s="348">
        <v>3.7698999999999998</v>
      </c>
      <c r="X10" s="348">
        <v>14.413</v>
      </c>
      <c r="Y10" s="374"/>
      <c r="Z10" s="346">
        <v>1</v>
      </c>
      <c r="AA10" s="346">
        <v>2</v>
      </c>
      <c r="AB10" s="346">
        <v>2</v>
      </c>
      <c r="AC10" s="346">
        <v>3</v>
      </c>
      <c r="AD10" s="346">
        <v>9</v>
      </c>
      <c r="AE10" s="346">
        <v>12</v>
      </c>
      <c r="AF10" s="346">
        <v>6</v>
      </c>
      <c r="AG10" s="346">
        <v>8</v>
      </c>
      <c r="AH10" s="346">
        <v>11</v>
      </c>
      <c r="AI10" s="346">
        <v>4</v>
      </c>
      <c r="AJ10" s="346">
        <v>3</v>
      </c>
      <c r="AK10" s="346">
        <v>8</v>
      </c>
      <c r="AL10" s="346">
        <v>11</v>
      </c>
      <c r="AM10" s="346">
        <v>11</v>
      </c>
      <c r="AN10" s="346">
        <v>2</v>
      </c>
      <c r="AO10" s="373"/>
      <c r="AP10" s="348">
        <v>15.06</v>
      </c>
      <c r="AQ10" s="348">
        <v>15.79</v>
      </c>
      <c r="AR10" s="348">
        <v>12.83</v>
      </c>
      <c r="AS10" s="348">
        <v>7.33</v>
      </c>
      <c r="AT10" s="348">
        <v>0.48</v>
      </c>
      <c r="AU10" s="351"/>
      <c r="AV10" s="346">
        <v>7</v>
      </c>
      <c r="AW10" s="346">
        <v>10</v>
      </c>
      <c r="AX10" s="346">
        <v>8</v>
      </c>
      <c r="AY10" s="346">
        <v>7</v>
      </c>
      <c r="AZ10" s="346">
        <v>8</v>
      </c>
      <c r="BA10" s="362"/>
      <c r="BB10" s="348">
        <v>14.2785993879786</v>
      </c>
      <c r="BC10" s="375">
        <v>1.06830733038123</v>
      </c>
      <c r="BD10" s="375">
        <v>6.9210290399399702E-2</v>
      </c>
      <c r="BE10" s="375">
        <v>0.186435564709344</v>
      </c>
      <c r="BF10" s="374"/>
      <c r="BG10" s="348">
        <v>53.830199999999998</v>
      </c>
      <c r="BH10" s="348">
        <v>25.9496</v>
      </c>
      <c r="BI10" s="348">
        <v>17.29</v>
      </c>
      <c r="BJ10" s="348">
        <v>2.9302000000000001</v>
      </c>
      <c r="BK10" s="373"/>
      <c r="BL10" s="372" t="s">
        <v>2183</v>
      </c>
      <c r="BM10" s="372" t="s">
        <v>2184</v>
      </c>
      <c r="BN10" s="372" t="s">
        <v>2185</v>
      </c>
      <c r="BO10" s="372" t="s">
        <v>2186</v>
      </c>
      <c r="BP10" s="372" t="s">
        <v>2187</v>
      </c>
      <c r="BQ10" s="373"/>
      <c r="BR10" s="354" t="s">
        <v>518</v>
      </c>
    </row>
    <row r="11" spans="1:70" s="107" customFormat="1" x14ac:dyDescent="0.25">
      <c r="A11" s="345" t="s">
        <v>2188</v>
      </c>
      <c r="B11" s="373"/>
      <c r="C11" s="719">
        <v>40186</v>
      </c>
      <c r="D11" s="373"/>
      <c r="E11" s="346">
        <v>14793.7</v>
      </c>
      <c r="F11" s="373"/>
      <c r="G11" s="347">
        <v>114.0274</v>
      </c>
      <c r="H11" s="374"/>
      <c r="I11" s="348">
        <v>0.7127</v>
      </c>
      <c r="J11" s="348">
        <v>0.41399999999999998</v>
      </c>
      <c r="K11" s="348">
        <v>2.5314999999999999</v>
      </c>
      <c r="L11" s="348">
        <v>9.9202999999999992</v>
      </c>
      <c r="M11" s="348">
        <v>-0.1353</v>
      </c>
      <c r="N11" s="350">
        <v>3.7254999999999998</v>
      </c>
      <c r="O11" s="348">
        <v>3.3748999999999998</v>
      </c>
      <c r="P11" s="348">
        <v>20.3736</v>
      </c>
      <c r="Q11" s="348">
        <v>17.798300000000001</v>
      </c>
      <c r="R11" s="348">
        <v>16.341799999999999</v>
      </c>
      <c r="S11" s="348">
        <v>12.0174</v>
      </c>
      <c r="T11" s="348">
        <v>-0.79239999999999999</v>
      </c>
      <c r="U11" s="348">
        <v>5.1496000000000004</v>
      </c>
      <c r="V11" s="348">
        <v>1.2226999999999999</v>
      </c>
      <c r="W11" s="348">
        <v>2.7471999999999999</v>
      </c>
      <c r="X11" s="348">
        <v>15.9268</v>
      </c>
      <c r="Y11" s="374"/>
      <c r="Z11" s="346">
        <v>6</v>
      </c>
      <c r="AA11" s="346">
        <v>7</v>
      </c>
      <c r="AB11" s="346">
        <v>8</v>
      </c>
      <c r="AC11" s="346">
        <v>5</v>
      </c>
      <c r="AD11" s="346">
        <v>4</v>
      </c>
      <c r="AE11" s="346">
        <v>5</v>
      </c>
      <c r="AF11" s="346">
        <v>7</v>
      </c>
      <c r="AG11" s="346">
        <v>1</v>
      </c>
      <c r="AH11" s="346">
        <v>1</v>
      </c>
      <c r="AI11" s="346">
        <v>1</v>
      </c>
      <c r="AJ11" s="346">
        <v>5</v>
      </c>
      <c r="AK11" s="346">
        <v>5</v>
      </c>
      <c r="AL11" s="346">
        <v>4</v>
      </c>
      <c r="AM11" s="346">
        <v>5</v>
      </c>
      <c r="AN11" s="346">
        <v>5</v>
      </c>
      <c r="AO11" s="373"/>
      <c r="AP11" s="348">
        <v>16.95</v>
      </c>
      <c r="AQ11" s="348">
        <v>19.559999999999999</v>
      </c>
      <c r="AR11" s="348">
        <v>16.43</v>
      </c>
      <c r="AS11" s="348">
        <v>10.17</v>
      </c>
      <c r="AT11" s="348">
        <v>4.99</v>
      </c>
      <c r="AU11" s="351"/>
      <c r="AV11" s="346">
        <v>2</v>
      </c>
      <c r="AW11" s="346">
        <v>1</v>
      </c>
      <c r="AX11" s="346">
        <v>1</v>
      </c>
      <c r="AY11" s="346">
        <v>3</v>
      </c>
      <c r="AZ11" s="346">
        <v>5</v>
      </c>
      <c r="BA11" s="362"/>
      <c r="BB11" s="348">
        <v>14.9892144160642</v>
      </c>
      <c r="BC11" s="375">
        <v>1.0954888258675499</v>
      </c>
      <c r="BD11" s="375">
        <v>8.3734724369294702E-2</v>
      </c>
      <c r="BE11" s="375">
        <v>0.39840883742215699</v>
      </c>
      <c r="BF11" s="374"/>
      <c r="BG11" s="348">
        <v>42.269399999999997</v>
      </c>
      <c r="BH11" s="348">
        <v>22.388999999999999</v>
      </c>
      <c r="BI11" s="348">
        <v>32.231200000000001</v>
      </c>
      <c r="BJ11" s="348">
        <v>3.1103999999999998</v>
      </c>
      <c r="BK11" s="373"/>
      <c r="BL11" s="372" t="s">
        <v>2189</v>
      </c>
      <c r="BM11" s="372" t="s">
        <v>2190</v>
      </c>
      <c r="BN11" s="372" t="s">
        <v>2191</v>
      </c>
      <c r="BO11" s="372" t="s">
        <v>2192</v>
      </c>
      <c r="BP11" s="372" t="s">
        <v>2193</v>
      </c>
      <c r="BQ11" s="373"/>
      <c r="BR11" s="354" t="s">
        <v>518</v>
      </c>
    </row>
    <row r="12" spans="1:70" s="107" customFormat="1" x14ac:dyDescent="0.25">
      <c r="A12" s="345" t="s">
        <v>2194</v>
      </c>
      <c r="B12" s="373"/>
      <c r="C12" s="719">
        <v>39514</v>
      </c>
      <c r="D12" s="373"/>
      <c r="E12" s="346">
        <v>9993.36</v>
      </c>
      <c r="F12" s="373"/>
      <c r="G12" s="347">
        <v>146.97999999999999</v>
      </c>
      <c r="H12" s="374"/>
      <c r="I12" s="348">
        <v>0.68300000000000005</v>
      </c>
      <c r="J12" s="348">
        <v>0.2873</v>
      </c>
      <c r="K12" s="348">
        <v>2.5931000000000002</v>
      </c>
      <c r="L12" s="348">
        <v>8.5028000000000006</v>
      </c>
      <c r="M12" s="348">
        <v>-3.6947999999999999</v>
      </c>
      <c r="N12" s="350">
        <v>-0.1013</v>
      </c>
      <c r="O12" s="348">
        <v>0.44040000000000001</v>
      </c>
      <c r="P12" s="348">
        <v>13.127800000000001</v>
      </c>
      <c r="Q12" s="348">
        <v>14.431699999999999</v>
      </c>
      <c r="R12" s="348">
        <v>15.5222</v>
      </c>
      <c r="S12" s="348">
        <v>11.1279</v>
      </c>
      <c r="T12" s="348">
        <v>-3.8862999999999999</v>
      </c>
      <c r="U12" s="348">
        <v>1.2851999999999999</v>
      </c>
      <c r="V12" s="348">
        <v>-1.4754</v>
      </c>
      <c r="W12" s="348">
        <v>2.5737999999999999</v>
      </c>
      <c r="X12" s="348">
        <v>15.811400000000001</v>
      </c>
      <c r="Y12" s="374"/>
      <c r="Z12" s="346">
        <v>8</v>
      </c>
      <c r="AA12" s="346">
        <v>8</v>
      </c>
      <c r="AB12" s="346">
        <v>7</v>
      </c>
      <c r="AC12" s="346">
        <v>8</v>
      </c>
      <c r="AD12" s="346">
        <v>8</v>
      </c>
      <c r="AE12" s="346">
        <v>8</v>
      </c>
      <c r="AF12" s="346">
        <v>12</v>
      </c>
      <c r="AG12" s="346">
        <v>14</v>
      </c>
      <c r="AH12" s="346">
        <v>10</v>
      </c>
      <c r="AI12" s="346">
        <v>6</v>
      </c>
      <c r="AJ12" s="346">
        <v>8</v>
      </c>
      <c r="AK12" s="346">
        <v>9</v>
      </c>
      <c r="AL12" s="346">
        <v>8</v>
      </c>
      <c r="AM12" s="346">
        <v>7</v>
      </c>
      <c r="AN12" s="346">
        <v>8</v>
      </c>
      <c r="AO12" s="373"/>
      <c r="AP12" s="348">
        <v>15.39</v>
      </c>
      <c r="AQ12" s="348">
        <v>17.47</v>
      </c>
      <c r="AR12" s="348">
        <v>11.15</v>
      </c>
      <c r="AS12" s="348">
        <v>4.83</v>
      </c>
      <c r="AT12" s="348">
        <v>0.54</v>
      </c>
      <c r="AU12" s="351"/>
      <c r="AV12" s="346">
        <v>6</v>
      </c>
      <c r="AW12" s="346">
        <v>6</v>
      </c>
      <c r="AX12" s="346">
        <v>13</v>
      </c>
      <c r="AY12" s="346">
        <v>12</v>
      </c>
      <c r="AZ12" s="346">
        <v>7</v>
      </c>
      <c r="BA12" s="362"/>
      <c r="BB12" s="348">
        <v>12.5196733572021</v>
      </c>
      <c r="BC12" s="375">
        <v>0.94599058966042204</v>
      </c>
      <c r="BD12" s="375">
        <v>5.7558315564876499E-2</v>
      </c>
      <c r="BE12" s="375">
        <v>1.06225316477312E-2</v>
      </c>
      <c r="BF12" s="374"/>
      <c r="BG12" s="348">
        <v>59.588099999999997</v>
      </c>
      <c r="BH12" s="348">
        <v>14.524699999999999</v>
      </c>
      <c r="BI12" s="348">
        <v>17.622399999999999</v>
      </c>
      <c r="BJ12" s="348">
        <v>8.2647999999999993</v>
      </c>
      <c r="BK12" s="373"/>
      <c r="BL12" s="372" t="s">
        <v>2195</v>
      </c>
      <c r="BM12" s="372" t="s">
        <v>2196</v>
      </c>
      <c r="BN12" s="372" t="s">
        <v>2197</v>
      </c>
      <c r="BO12" s="372" t="s">
        <v>2198</v>
      </c>
      <c r="BP12" s="372" t="s">
        <v>2199</v>
      </c>
      <c r="BQ12" s="373"/>
      <c r="BR12" s="354" t="s">
        <v>443</v>
      </c>
    </row>
    <row r="13" spans="1:70" s="107" customFormat="1" x14ac:dyDescent="0.25">
      <c r="A13" s="345" t="s">
        <v>2200</v>
      </c>
      <c r="B13" s="373"/>
      <c r="C13" s="719">
        <v>38553</v>
      </c>
      <c r="D13" s="373"/>
      <c r="E13" s="346">
        <v>9471.42</v>
      </c>
      <c r="F13" s="373"/>
      <c r="G13" s="347">
        <v>165.1217</v>
      </c>
      <c r="H13" s="374"/>
      <c r="I13" s="348">
        <v>0.92320000000000002</v>
      </c>
      <c r="J13" s="348">
        <v>0.28310000000000002</v>
      </c>
      <c r="K13" s="348">
        <v>2.8231000000000002</v>
      </c>
      <c r="L13" s="348">
        <v>7.7788000000000004</v>
      </c>
      <c r="M13" s="348">
        <v>-5.2422000000000004</v>
      </c>
      <c r="N13" s="350">
        <v>-1.4312</v>
      </c>
      <c r="O13" s="348">
        <v>2.5851999999999999</v>
      </c>
      <c r="P13" s="348">
        <v>15.3589</v>
      </c>
      <c r="Q13" s="348">
        <v>12.8035</v>
      </c>
      <c r="R13" s="348">
        <v>13.6663</v>
      </c>
      <c r="S13" s="348">
        <v>10.561999999999999</v>
      </c>
      <c r="T13" s="348">
        <v>-5.4371</v>
      </c>
      <c r="U13" s="348">
        <v>-0.55159999999999998</v>
      </c>
      <c r="V13" s="348">
        <v>-3.1886999999999999</v>
      </c>
      <c r="W13" s="348">
        <v>3.3418999999999999</v>
      </c>
      <c r="X13" s="348">
        <v>14.327299999999999</v>
      </c>
      <c r="Y13" s="374"/>
      <c r="Z13" s="346">
        <v>2</v>
      </c>
      <c r="AA13" s="346">
        <v>9</v>
      </c>
      <c r="AB13" s="346">
        <v>5</v>
      </c>
      <c r="AC13" s="346">
        <v>9</v>
      </c>
      <c r="AD13" s="346">
        <v>12</v>
      </c>
      <c r="AE13" s="346">
        <v>13</v>
      </c>
      <c r="AF13" s="346">
        <v>8</v>
      </c>
      <c r="AG13" s="346">
        <v>10</v>
      </c>
      <c r="AH13" s="346">
        <v>13</v>
      </c>
      <c r="AI13" s="346">
        <v>11</v>
      </c>
      <c r="AJ13" s="346">
        <v>9</v>
      </c>
      <c r="AK13" s="346">
        <v>12</v>
      </c>
      <c r="AL13" s="346">
        <v>12</v>
      </c>
      <c r="AM13" s="346">
        <v>13</v>
      </c>
      <c r="AN13" s="346">
        <v>3</v>
      </c>
      <c r="AO13" s="373"/>
      <c r="AP13" s="348">
        <v>14.15</v>
      </c>
      <c r="AQ13" s="348">
        <v>14.84</v>
      </c>
      <c r="AR13" s="348">
        <v>11.52</v>
      </c>
      <c r="AS13" s="348">
        <v>6.29</v>
      </c>
      <c r="AT13" s="348">
        <v>-2.5499999999999998</v>
      </c>
      <c r="AU13" s="351"/>
      <c r="AV13" s="346">
        <v>10</v>
      </c>
      <c r="AW13" s="346">
        <v>12</v>
      </c>
      <c r="AX13" s="346">
        <v>11</v>
      </c>
      <c r="AY13" s="346">
        <v>10</v>
      </c>
      <c r="AZ13" s="346">
        <v>12</v>
      </c>
      <c r="BA13" s="362"/>
      <c r="BB13" s="348">
        <v>12.5034385894814</v>
      </c>
      <c r="BC13" s="375">
        <v>0.92809385293684399</v>
      </c>
      <c r="BD13" s="375">
        <v>6.9170548666923307E-2</v>
      </c>
      <c r="BE13" s="375">
        <v>0.139069274559455</v>
      </c>
      <c r="BF13" s="374"/>
      <c r="BG13" s="348">
        <v>62.124200000000002</v>
      </c>
      <c r="BH13" s="348">
        <v>19.810199999999998</v>
      </c>
      <c r="BI13" s="348">
        <v>16.5961</v>
      </c>
      <c r="BJ13" s="348">
        <v>1.4695</v>
      </c>
      <c r="BK13" s="373"/>
      <c r="BL13" s="372" t="s">
        <v>2201</v>
      </c>
      <c r="BM13" s="372" t="s">
        <v>2202</v>
      </c>
      <c r="BN13" s="372" t="s">
        <v>2203</v>
      </c>
      <c r="BO13" s="372" t="s">
        <v>2204</v>
      </c>
      <c r="BP13" s="372" t="s">
        <v>2205</v>
      </c>
      <c r="BQ13" s="373"/>
      <c r="BR13" s="354" t="s">
        <v>518</v>
      </c>
    </row>
    <row r="14" spans="1:70" s="107" customFormat="1" x14ac:dyDescent="0.25">
      <c r="A14" s="345" t="s">
        <v>2206</v>
      </c>
      <c r="B14" s="373"/>
      <c r="C14" s="719">
        <v>38511</v>
      </c>
      <c r="D14" s="373"/>
      <c r="E14" s="346">
        <v>8957.83</v>
      </c>
      <c r="F14" s="373"/>
      <c r="G14" s="347">
        <v>224.98150000000001</v>
      </c>
      <c r="H14" s="374"/>
      <c r="I14" s="348">
        <v>0.74760000000000004</v>
      </c>
      <c r="J14" s="348">
        <v>9.2999999999999999E-2</v>
      </c>
      <c r="K14" s="348">
        <v>1.8231999999999999</v>
      </c>
      <c r="L14" s="348">
        <v>9.0566999999999993</v>
      </c>
      <c r="M14" s="348">
        <v>-2.9788000000000001</v>
      </c>
      <c r="N14" s="350">
        <v>0.2019</v>
      </c>
      <c r="O14" s="348">
        <v>2.2412999999999998</v>
      </c>
      <c r="P14" s="348">
        <v>18.326000000000001</v>
      </c>
      <c r="Q14" s="348">
        <v>15.926500000000001</v>
      </c>
      <c r="R14" s="348">
        <v>15.855</v>
      </c>
      <c r="S14" s="348">
        <v>11.8804</v>
      </c>
      <c r="T14" s="348">
        <v>-2.9192999999999998</v>
      </c>
      <c r="U14" s="348">
        <v>0.80400000000000005</v>
      </c>
      <c r="V14" s="348">
        <v>-1.7964</v>
      </c>
      <c r="W14" s="348">
        <v>2.1751</v>
      </c>
      <c r="X14" s="348">
        <v>15.9343</v>
      </c>
      <c r="Y14" s="374"/>
      <c r="Z14" s="346">
        <v>4</v>
      </c>
      <c r="AA14" s="346">
        <v>10</v>
      </c>
      <c r="AB14" s="346">
        <v>12</v>
      </c>
      <c r="AC14" s="346">
        <v>6</v>
      </c>
      <c r="AD14" s="346">
        <v>6</v>
      </c>
      <c r="AE14" s="346">
        <v>7</v>
      </c>
      <c r="AF14" s="346">
        <v>10</v>
      </c>
      <c r="AG14" s="346">
        <v>4</v>
      </c>
      <c r="AH14" s="346">
        <v>4</v>
      </c>
      <c r="AI14" s="346">
        <v>3</v>
      </c>
      <c r="AJ14" s="346">
        <v>6</v>
      </c>
      <c r="AK14" s="346">
        <v>6</v>
      </c>
      <c r="AL14" s="346">
        <v>9</v>
      </c>
      <c r="AM14" s="346">
        <v>8</v>
      </c>
      <c r="AN14" s="346">
        <v>10</v>
      </c>
      <c r="AO14" s="373"/>
      <c r="AP14" s="348">
        <v>16.32</v>
      </c>
      <c r="AQ14" s="348">
        <v>17.920000000000002</v>
      </c>
      <c r="AR14" s="348">
        <v>14.05</v>
      </c>
      <c r="AS14" s="348">
        <v>7.13</v>
      </c>
      <c r="AT14" s="348">
        <v>-0.22</v>
      </c>
      <c r="AU14" s="351"/>
      <c r="AV14" s="346">
        <v>4</v>
      </c>
      <c r="AW14" s="346">
        <v>4</v>
      </c>
      <c r="AX14" s="346">
        <v>5</v>
      </c>
      <c r="AY14" s="346">
        <v>8</v>
      </c>
      <c r="AZ14" s="346">
        <v>9</v>
      </c>
      <c r="BA14" s="362"/>
      <c r="BB14" s="348">
        <v>14.523379184204799</v>
      </c>
      <c r="BC14" s="375">
        <v>1.08402795987218</v>
      </c>
      <c r="BD14" s="375">
        <v>7.7273109057138301E-2</v>
      </c>
      <c r="BE14" s="375">
        <v>0.27452054387459701</v>
      </c>
      <c r="BF14" s="374"/>
      <c r="BG14" s="348">
        <v>55.3568</v>
      </c>
      <c r="BH14" s="348">
        <v>25.506900000000002</v>
      </c>
      <c r="BI14" s="348">
        <v>15.898199999999999</v>
      </c>
      <c r="BJ14" s="348">
        <v>3.2381000000000002</v>
      </c>
      <c r="BK14" s="373"/>
      <c r="BL14" s="372" t="s">
        <v>2207</v>
      </c>
      <c r="BM14" s="372" t="s">
        <v>2208</v>
      </c>
      <c r="BN14" s="372" t="s">
        <v>2209</v>
      </c>
      <c r="BO14" s="372" t="s">
        <v>2210</v>
      </c>
      <c r="BP14" s="372" t="s">
        <v>2211</v>
      </c>
      <c r="BQ14" s="373"/>
      <c r="BR14" s="354" t="s">
        <v>436</v>
      </c>
    </row>
    <row r="15" spans="1:70" s="107" customFormat="1" x14ac:dyDescent="0.25">
      <c r="A15" s="345" t="s">
        <v>2212</v>
      </c>
      <c r="B15" s="373"/>
      <c r="C15" s="719">
        <v>38167</v>
      </c>
      <c r="D15" s="373"/>
      <c r="E15" s="346">
        <v>8392.44</v>
      </c>
      <c r="F15" s="373"/>
      <c r="G15" s="347">
        <v>345.65679999999998</v>
      </c>
      <c r="H15" s="374"/>
      <c r="I15" s="348">
        <v>0.41570000000000001</v>
      </c>
      <c r="J15" s="348">
        <v>-0.52729999999999999</v>
      </c>
      <c r="K15" s="348">
        <v>1.8643000000000001</v>
      </c>
      <c r="L15" s="348">
        <v>6.6369999999999996</v>
      </c>
      <c r="M15" s="348">
        <v>-5.1349</v>
      </c>
      <c r="N15" s="350">
        <v>-0.5655</v>
      </c>
      <c r="O15" s="348">
        <v>-0.1331</v>
      </c>
      <c r="P15" s="348">
        <v>14.9636</v>
      </c>
      <c r="Q15" s="348">
        <v>14.464</v>
      </c>
      <c r="R15" s="348">
        <v>14.4704</v>
      </c>
      <c r="S15" s="348">
        <v>8.8850999999999996</v>
      </c>
      <c r="T15" s="348">
        <v>-5.0224000000000002</v>
      </c>
      <c r="U15" s="348">
        <v>1.3285</v>
      </c>
      <c r="V15" s="348">
        <v>-2.1469</v>
      </c>
      <c r="W15" s="348">
        <v>1.7356</v>
      </c>
      <c r="X15" s="348">
        <v>17.473099999999999</v>
      </c>
      <c r="Y15" s="374"/>
      <c r="Z15" s="346">
        <v>13</v>
      </c>
      <c r="AA15" s="346">
        <v>15</v>
      </c>
      <c r="AB15" s="346">
        <v>11</v>
      </c>
      <c r="AC15" s="346">
        <v>13</v>
      </c>
      <c r="AD15" s="346">
        <v>11</v>
      </c>
      <c r="AE15" s="346">
        <v>9</v>
      </c>
      <c r="AF15" s="346">
        <v>13</v>
      </c>
      <c r="AG15" s="346">
        <v>11</v>
      </c>
      <c r="AH15" s="346">
        <v>9</v>
      </c>
      <c r="AI15" s="346">
        <v>8</v>
      </c>
      <c r="AJ15" s="346">
        <v>12</v>
      </c>
      <c r="AK15" s="346">
        <v>11</v>
      </c>
      <c r="AL15" s="346">
        <v>7</v>
      </c>
      <c r="AM15" s="346">
        <v>9</v>
      </c>
      <c r="AN15" s="346">
        <v>11</v>
      </c>
      <c r="AO15" s="373"/>
      <c r="AP15" s="348">
        <v>13.67</v>
      </c>
      <c r="AQ15" s="348">
        <v>15.05</v>
      </c>
      <c r="AR15" s="348">
        <v>12.13</v>
      </c>
      <c r="AS15" s="348">
        <v>5.16</v>
      </c>
      <c r="AT15" s="348">
        <v>-1.63</v>
      </c>
      <c r="AU15" s="351"/>
      <c r="AV15" s="346">
        <v>12</v>
      </c>
      <c r="AW15" s="346">
        <v>11</v>
      </c>
      <c r="AX15" s="346">
        <v>10</v>
      </c>
      <c r="AY15" s="346">
        <v>11</v>
      </c>
      <c r="AZ15" s="346">
        <v>10</v>
      </c>
      <c r="BA15" s="362"/>
      <c r="BB15" s="348">
        <v>14.091021273085699</v>
      </c>
      <c r="BC15" s="375">
        <v>1.04325462601221</v>
      </c>
      <c r="BD15" s="375">
        <v>6.1432253962272802E-2</v>
      </c>
      <c r="BE15" s="375">
        <v>4.9783188465328802E-2</v>
      </c>
      <c r="BF15" s="374"/>
      <c r="BG15" s="348">
        <v>61.944099999999999</v>
      </c>
      <c r="BH15" s="348">
        <v>26.081499999999998</v>
      </c>
      <c r="BI15" s="348">
        <v>7.4686899999999996</v>
      </c>
      <c r="BJ15" s="348">
        <v>4.5057099999999997</v>
      </c>
      <c r="BK15" s="373"/>
      <c r="BL15" s="372" t="s">
        <v>2213</v>
      </c>
      <c r="BM15" s="372" t="s">
        <v>2214</v>
      </c>
      <c r="BN15" s="372" t="s">
        <v>2215</v>
      </c>
      <c r="BO15" s="372" t="s">
        <v>2216</v>
      </c>
      <c r="BP15" s="372" t="s">
        <v>2217</v>
      </c>
      <c r="BQ15" s="373"/>
      <c r="BR15" s="354" t="s">
        <v>525</v>
      </c>
    </row>
    <row r="16" spans="1:70" s="107" customFormat="1" x14ac:dyDescent="0.25">
      <c r="A16" s="345" t="s">
        <v>2218</v>
      </c>
      <c r="B16" s="373"/>
      <c r="C16" s="719">
        <v>34366</v>
      </c>
      <c r="D16" s="373"/>
      <c r="E16" s="346">
        <v>7583.6</v>
      </c>
      <c r="F16" s="373"/>
      <c r="G16" s="347">
        <v>770.70699999999999</v>
      </c>
      <c r="H16" s="374"/>
      <c r="I16" s="348">
        <v>0.75539999999999996</v>
      </c>
      <c r="J16" s="348">
        <v>0.86029999999999995</v>
      </c>
      <c r="K16" s="348">
        <v>3.9409000000000001</v>
      </c>
      <c r="L16" s="348">
        <v>11.845800000000001</v>
      </c>
      <c r="M16" s="348">
        <v>-8.2199999999999995E-2</v>
      </c>
      <c r="N16" s="350">
        <v>4.2766999999999999</v>
      </c>
      <c r="O16" s="348">
        <v>5.0431999999999997</v>
      </c>
      <c r="P16" s="348">
        <v>17.715499999999999</v>
      </c>
      <c r="Q16" s="348">
        <v>15.0566</v>
      </c>
      <c r="R16" s="348">
        <v>14.3704</v>
      </c>
      <c r="S16" s="348">
        <v>14.802</v>
      </c>
      <c r="T16" s="348">
        <v>-7.6600000000000001E-2</v>
      </c>
      <c r="U16" s="348">
        <v>5.5082000000000004</v>
      </c>
      <c r="V16" s="348">
        <v>2.3574999999999999</v>
      </c>
      <c r="W16" s="348">
        <v>4.1497000000000002</v>
      </c>
      <c r="X16" s="348">
        <v>14.3438</v>
      </c>
      <c r="Y16" s="374"/>
      <c r="Z16" s="346">
        <v>3</v>
      </c>
      <c r="AA16" s="346">
        <v>3</v>
      </c>
      <c r="AB16" s="346">
        <v>1</v>
      </c>
      <c r="AC16" s="346">
        <v>2</v>
      </c>
      <c r="AD16" s="346">
        <v>3</v>
      </c>
      <c r="AE16" s="346">
        <v>4</v>
      </c>
      <c r="AF16" s="346">
        <v>3</v>
      </c>
      <c r="AG16" s="346">
        <v>6</v>
      </c>
      <c r="AH16" s="346">
        <v>7</v>
      </c>
      <c r="AI16" s="346">
        <v>10</v>
      </c>
      <c r="AJ16" s="346">
        <v>2</v>
      </c>
      <c r="AK16" s="346">
        <v>3</v>
      </c>
      <c r="AL16" s="346">
        <v>3</v>
      </c>
      <c r="AM16" s="346">
        <v>4</v>
      </c>
      <c r="AN16" s="346">
        <v>1</v>
      </c>
      <c r="AO16" s="373"/>
      <c r="AP16" s="348">
        <v>14.74</v>
      </c>
      <c r="AQ16" s="348">
        <v>16.91</v>
      </c>
      <c r="AR16" s="348">
        <v>14.21</v>
      </c>
      <c r="AS16" s="348">
        <v>10.09</v>
      </c>
      <c r="AT16" s="348">
        <v>6.37</v>
      </c>
      <c r="AU16" s="351"/>
      <c r="AV16" s="346">
        <v>9</v>
      </c>
      <c r="AW16" s="346">
        <v>8</v>
      </c>
      <c r="AX16" s="346">
        <v>4</v>
      </c>
      <c r="AY16" s="346">
        <v>4</v>
      </c>
      <c r="AZ16" s="346">
        <v>3</v>
      </c>
      <c r="BA16" s="362"/>
      <c r="BB16" s="348">
        <v>13.571664029652</v>
      </c>
      <c r="BC16" s="375">
        <v>1.02955301941497</v>
      </c>
      <c r="BD16" s="375">
        <v>7.6859322083421805E-2</v>
      </c>
      <c r="BE16" s="375">
        <v>0.23796400249871799</v>
      </c>
      <c r="BF16" s="374"/>
      <c r="BG16" s="348">
        <v>62.5075</v>
      </c>
      <c r="BH16" s="348">
        <v>19.423400000000001</v>
      </c>
      <c r="BI16" s="348">
        <v>17.430099999999999</v>
      </c>
      <c r="BJ16" s="348">
        <v>0.63900000000000001</v>
      </c>
      <c r="BK16" s="373"/>
      <c r="BL16" s="372" t="s">
        <v>1176</v>
      </c>
      <c r="BM16" s="372" t="s">
        <v>2219</v>
      </c>
      <c r="BN16" s="372" t="s">
        <v>2220</v>
      </c>
      <c r="BO16" s="372" t="s">
        <v>449</v>
      </c>
      <c r="BP16" s="372" t="s">
        <v>2221</v>
      </c>
      <c r="BQ16" s="373"/>
      <c r="BR16" s="354" t="s">
        <v>518</v>
      </c>
    </row>
    <row r="17" spans="1:70" s="107" customFormat="1" x14ac:dyDescent="0.25">
      <c r="A17" s="345" t="s">
        <v>2222</v>
      </c>
      <c r="B17" s="373"/>
      <c r="C17" s="719">
        <v>39534</v>
      </c>
      <c r="D17" s="373"/>
      <c r="E17" s="346">
        <v>6606.09</v>
      </c>
      <c r="F17" s="373"/>
      <c r="G17" s="347">
        <v>133.65110000000001</v>
      </c>
      <c r="H17" s="374"/>
      <c r="I17" s="348">
        <v>0.56240000000000001</v>
      </c>
      <c r="J17" s="348">
        <v>-5.1299999999999998E-2</v>
      </c>
      <c r="K17" s="348">
        <v>2.3092999999999999</v>
      </c>
      <c r="L17" s="348">
        <v>14.7517</v>
      </c>
      <c r="M17" s="348">
        <v>3.4049</v>
      </c>
      <c r="N17" s="350">
        <v>7.2298999999999998</v>
      </c>
      <c r="O17" s="348">
        <v>4.8606999999999996</v>
      </c>
      <c r="P17" s="348">
        <v>18.489799999999999</v>
      </c>
      <c r="Q17" s="348">
        <v>15.1419</v>
      </c>
      <c r="R17" s="348">
        <v>12.9801</v>
      </c>
      <c r="S17" s="348">
        <v>17.313099999999999</v>
      </c>
      <c r="T17" s="348">
        <v>3.2448000000000001</v>
      </c>
      <c r="U17" s="348">
        <v>10.324199999999999</v>
      </c>
      <c r="V17" s="348">
        <v>4.6940999999999997</v>
      </c>
      <c r="W17" s="348">
        <v>1.6051</v>
      </c>
      <c r="X17" s="348">
        <v>15.2606</v>
      </c>
      <c r="Y17" s="374"/>
      <c r="Z17" s="346">
        <v>11</v>
      </c>
      <c r="AA17" s="346">
        <v>11</v>
      </c>
      <c r="AB17" s="346">
        <v>10</v>
      </c>
      <c r="AC17" s="346">
        <v>1</v>
      </c>
      <c r="AD17" s="346">
        <v>1</v>
      </c>
      <c r="AE17" s="346">
        <v>2</v>
      </c>
      <c r="AF17" s="346">
        <v>5</v>
      </c>
      <c r="AG17" s="346">
        <v>3</v>
      </c>
      <c r="AH17" s="346">
        <v>5</v>
      </c>
      <c r="AI17" s="346">
        <v>12</v>
      </c>
      <c r="AJ17" s="346">
        <v>1</v>
      </c>
      <c r="AK17" s="346">
        <v>1</v>
      </c>
      <c r="AL17" s="346">
        <v>1</v>
      </c>
      <c r="AM17" s="346">
        <v>2</v>
      </c>
      <c r="AN17" s="346">
        <v>13</v>
      </c>
      <c r="AO17" s="373"/>
      <c r="AP17" s="348">
        <v>14.04</v>
      </c>
      <c r="AQ17" s="348">
        <v>17.75</v>
      </c>
      <c r="AR17" s="348">
        <v>15.06</v>
      </c>
      <c r="AS17" s="348">
        <v>9.58</v>
      </c>
      <c r="AT17" s="348">
        <v>13.69</v>
      </c>
      <c r="AU17" s="351"/>
      <c r="AV17" s="346">
        <v>11</v>
      </c>
      <c r="AW17" s="346">
        <v>5</v>
      </c>
      <c r="AX17" s="346">
        <v>2</v>
      </c>
      <c r="AY17" s="346">
        <v>5</v>
      </c>
      <c r="AZ17" s="346">
        <v>1</v>
      </c>
      <c r="BA17" s="362"/>
      <c r="BB17" s="348">
        <v>15.002043521419999</v>
      </c>
      <c r="BC17" s="375">
        <v>1.06469118916518</v>
      </c>
      <c r="BD17" s="375">
        <v>7.4964733463791094E-2</v>
      </c>
      <c r="BE17" s="375">
        <v>0.29200007569787201</v>
      </c>
      <c r="BF17" s="374"/>
      <c r="BG17" s="348">
        <v>47.753599999999999</v>
      </c>
      <c r="BH17" s="348">
        <v>17.490100000000002</v>
      </c>
      <c r="BI17" s="348">
        <v>29.9297</v>
      </c>
      <c r="BJ17" s="348">
        <v>4.8266</v>
      </c>
      <c r="BK17" s="373"/>
      <c r="BL17" s="372" t="s">
        <v>2223</v>
      </c>
      <c r="BM17" s="372" t="s">
        <v>2224</v>
      </c>
      <c r="BN17" s="372" t="s">
        <v>2225</v>
      </c>
      <c r="BO17" s="372" t="s">
        <v>2226</v>
      </c>
      <c r="BP17" s="372" t="s">
        <v>2227</v>
      </c>
      <c r="BQ17" s="373"/>
      <c r="BR17" s="354" t="s">
        <v>476</v>
      </c>
    </row>
    <row r="18" spans="1:70" s="107" customFormat="1" ht="11" x14ac:dyDescent="0.3">
      <c r="A18" s="841" t="s">
        <v>2228</v>
      </c>
      <c r="B18" s="842"/>
      <c r="C18" s="843">
        <v>38560</v>
      </c>
      <c r="D18" s="842"/>
      <c r="E18" s="844">
        <v>5350.94</v>
      </c>
      <c r="F18" s="842"/>
      <c r="G18" s="845">
        <v>151.84299999999999</v>
      </c>
      <c r="H18" s="847"/>
      <c r="I18" s="846">
        <v>0.4425</v>
      </c>
      <c r="J18" s="846">
        <v>0.50239999999999996</v>
      </c>
      <c r="K18" s="846">
        <v>2.9527999999999999</v>
      </c>
      <c r="L18" s="846">
        <v>8.5919000000000008</v>
      </c>
      <c r="M18" s="846">
        <v>-3.0952000000000002</v>
      </c>
      <c r="N18" s="848">
        <v>2.1858</v>
      </c>
      <c r="O18" s="846">
        <v>2.3085</v>
      </c>
      <c r="P18" s="846">
        <v>17.388400000000001</v>
      </c>
      <c r="Q18" s="846">
        <v>15.0778</v>
      </c>
      <c r="R18" s="846">
        <v>15.9671</v>
      </c>
      <c r="S18" s="846">
        <v>11.417400000000001</v>
      </c>
      <c r="T18" s="846">
        <v>-3.2433999999999998</v>
      </c>
      <c r="U18" s="846">
        <v>1.4484999999999999</v>
      </c>
      <c r="V18" s="846">
        <v>-4.5400000000000003E-2</v>
      </c>
      <c r="W18" s="846">
        <v>2.7305999999999999</v>
      </c>
      <c r="X18" s="846">
        <v>13.8841</v>
      </c>
      <c r="Y18" s="847"/>
      <c r="Z18" s="844">
        <v>12</v>
      </c>
      <c r="AA18" s="844">
        <v>5</v>
      </c>
      <c r="AB18" s="844">
        <v>4</v>
      </c>
      <c r="AC18" s="844">
        <v>7</v>
      </c>
      <c r="AD18" s="844">
        <v>7</v>
      </c>
      <c r="AE18" s="844">
        <v>6</v>
      </c>
      <c r="AF18" s="844">
        <v>9</v>
      </c>
      <c r="AG18" s="844">
        <v>7</v>
      </c>
      <c r="AH18" s="844">
        <v>6</v>
      </c>
      <c r="AI18" s="844">
        <v>2</v>
      </c>
      <c r="AJ18" s="844">
        <v>7</v>
      </c>
      <c r="AK18" s="844">
        <v>7</v>
      </c>
      <c r="AL18" s="844">
        <v>6</v>
      </c>
      <c r="AM18" s="844">
        <v>6</v>
      </c>
      <c r="AN18" s="844">
        <v>6</v>
      </c>
      <c r="AO18" s="842"/>
      <c r="AP18" s="846">
        <v>15.9</v>
      </c>
      <c r="AQ18" s="846">
        <v>16.84</v>
      </c>
      <c r="AR18" s="846">
        <v>13.92</v>
      </c>
      <c r="AS18" s="846">
        <v>7.9</v>
      </c>
      <c r="AT18" s="846">
        <v>0.99</v>
      </c>
      <c r="AU18" s="849"/>
      <c r="AV18" s="844">
        <v>5</v>
      </c>
      <c r="AW18" s="844">
        <v>9</v>
      </c>
      <c r="AX18" s="844">
        <v>6</v>
      </c>
      <c r="AY18" s="844">
        <v>6</v>
      </c>
      <c r="AZ18" s="844">
        <v>6</v>
      </c>
      <c r="BA18" s="851"/>
      <c r="BB18" s="846">
        <v>13.890826763754299</v>
      </c>
      <c r="BC18" s="852">
        <v>1.04726943281172</v>
      </c>
      <c r="BD18" s="852">
        <v>7.4574953988833001E-2</v>
      </c>
      <c r="BE18" s="852">
        <v>0.21690804461159299</v>
      </c>
      <c r="BF18" s="847"/>
      <c r="BG18" s="846">
        <v>52.520699999999998</v>
      </c>
      <c r="BH18" s="846">
        <v>30.5627</v>
      </c>
      <c r="BI18" s="846">
        <v>14.6166</v>
      </c>
      <c r="BJ18" s="846">
        <v>2.2999999999999998</v>
      </c>
      <c r="BK18" s="842"/>
      <c r="BL18" s="855" t="s">
        <v>2229</v>
      </c>
      <c r="BM18" s="855" t="s">
        <v>2230</v>
      </c>
      <c r="BN18" s="855" t="s">
        <v>2231</v>
      </c>
      <c r="BO18" s="855" t="s">
        <v>2232</v>
      </c>
      <c r="BP18" s="855" t="s">
        <v>2233</v>
      </c>
      <c r="BQ18" s="842"/>
      <c r="BR18" s="856" t="s">
        <v>476</v>
      </c>
    </row>
    <row r="19" spans="1:70" s="107" customFormat="1" x14ac:dyDescent="0.25">
      <c r="A19" s="345" t="s">
        <v>2234</v>
      </c>
      <c r="B19" s="373"/>
      <c r="C19" s="719">
        <v>35318</v>
      </c>
      <c r="D19" s="373"/>
      <c r="E19" s="346">
        <v>2071.5500000000002</v>
      </c>
      <c r="F19" s="373"/>
      <c r="G19" s="347">
        <v>705.71270000000004</v>
      </c>
      <c r="H19" s="374"/>
      <c r="I19" s="348">
        <v>0.6905</v>
      </c>
      <c r="J19" s="348">
        <v>0.84189999999999998</v>
      </c>
      <c r="K19" s="348">
        <v>2.6958000000000002</v>
      </c>
      <c r="L19" s="348">
        <v>6.6976000000000004</v>
      </c>
      <c r="M19" s="348">
        <v>-4.9145000000000003</v>
      </c>
      <c r="N19" s="350">
        <v>-0.87280000000000002</v>
      </c>
      <c r="O19" s="348">
        <v>-0.85209999999999997</v>
      </c>
      <c r="P19" s="348">
        <v>13.5449</v>
      </c>
      <c r="Q19" s="348">
        <v>14.8027</v>
      </c>
      <c r="R19" s="348">
        <v>14.3896</v>
      </c>
      <c r="S19" s="348">
        <v>9.1775000000000002</v>
      </c>
      <c r="T19" s="348">
        <v>-4.9880000000000004</v>
      </c>
      <c r="U19" s="348">
        <v>0.60289999999999999</v>
      </c>
      <c r="V19" s="348">
        <v>-3.0347</v>
      </c>
      <c r="W19" s="348">
        <v>2.6048</v>
      </c>
      <c r="X19" s="348">
        <v>15.797000000000001</v>
      </c>
      <c r="Y19" s="374"/>
      <c r="Z19" s="346">
        <v>7</v>
      </c>
      <c r="AA19" s="346">
        <v>4</v>
      </c>
      <c r="AB19" s="346">
        <v>6</v>
      </c>
      <c r="AC19" s="346">
        <v>12</v>
      </c>
      <c r="AD19" s="346">
        <v>10</v>
      </c>
      <c r="AE19" s="346">
        <v>10</v>
      </c>
      <c r="AF19" s="346">
        <v>15</v>
      </c>
      <c r="AG19" s="346">
        <v>13</v>
      </c>
      <c r="AH19" s="346">
        <v>8</v>
      </c>
      <c r="AI19" s="346">
        <v>9</v>
      </c>
      <c r="AJ19" s="346">
        <v>11</v>
      </c>
      <c r="AK19" s="346">
        <v>10</v>
      </c>
      <c r="AL19" s="346">
        <v>10</v>
      </c>
      <c r="AM19" s="346">
        <v>12</v>
      </c>
      <c r="AN19" s="346">
        <v>7</v>
      </c>
      <c r="AO19" s="373"/>
      <c r="AP19" s="348">
        <v>14.8</v>
      </c>
      <c r="AQ19" s="348">
        <v>16.989999999999998</v>
      </c>
      <c r="AR19" s="348">
        <v>11.48</v>
      </c>
      <c r="AS19" s="348">
        <v>4.29</v>
      </c>
      <c r="AT19" s="348">
        <v>-1.86</v>
      </c>
      <c r="AU19" s="351"/>
      <c r="AV19" s="346">
        <v>8</v>
      </c>
      <c r="AW19" s="346">
        <v>7</v>
      </c>
      <c r="AX19" s="346">
        <v>12</v>
      </c>
      <c r="AY19" s="346">
        <v>13</v>
      </c>
      <c r="AZ19" s="346">
        <v>11</v>
      </c>
      <c r="BA19" s="362"/>
      <c r="BB19" s="348">
        <v>12.728208708555799</v>
      </c>
      <c r="BC19" s="375">
        <v>0.93859177665887705</v>
      </c>
      <c r="BD19" s="375">
        <v>5.6117820981969498E-2</v>
      </c>
      <c r="BE19" s="375">
        <v>5.8108092664748798E-2</v>
      </c>
      <c r="BF19" s="374"/>
      <c r="BG19" s="348">
        <v>62.765300000000003</v>
      </c>
      <c r="BH19" s="348">
        <v>8.9041999999999994</v>
      </c>
      <c r="BI19" s="348">
        <v>23.061299999999999</v>
      </c>
      <c r="BJ19" s="348">
        <v>5.2691999999999997</v>
      </c>
      <c r="BK19" s="373"/>
      <c r="BL19" s="372" t="s">
        <v>2235</v>
      </c>
      <c r="BM19" s="372" t="s">
        <v>2236</v>
      </c>
      <c r="BN19" s="372" t="s">
        <v>2237</v>
      </c>
      <c r="BO19" s="372" t="s">
        <v>2238</v>
      </c>
      <c r="BP19" s="372" t="s">
        <v>2239</v>
      </c>
      <c r="BQ19" s="373"/>
      <c r="BR19" s="354" t="s">
        <v>518</v>
      </c>
    </row>
    <row r="20" spans="1:70" s="107" customFormat="1" x14ac:dyDescent="0.25">
      <c r="A20" s="345" t="s">
        <v>2240</v>
      </c>
      <c r="B20" s="373"/>
      <c r="C20" s="719">
        <v>44175</v>
      </c>
      <c r="D20" s="373"/>
      <c r="E20" s="346">
        <v>5237</v>
      </c>
      <c r="F20" s="373"/>
      <c r="G20" s="347">
        <v>23.379000000000001</v>
      </c>
      <c r="H20" s="374"/>
      <c r="I20" s="348" t="s">
        <v>430</v>
      </c>
      <c r="J20" s="348">
        <v>-0.36649999999999999</v>
      </c>
      <c r="K20" s="348">
        <v>0.107</v>
      </c>
      <c r="L20" s="348">
        <v>7.3761000000000001</v>
      </c>
      <c r="M20" s="348">
        <v>1.9492</v>
      </c>
      <c r="N20" s="350">
        <v>10.026899999999999</v>
      </c>
      <c r="O20" s="348">
        <v>9.4387000000000008</v>
      </c>
      <c r="P20" s="348">
        <v>18.076699999999999</v>
      </c>
      <c r="Q20" s="348">
        <v>13.5974</v>
      </c>
      <c r="R20" s="348" t="s">
        <v>430</v>
      </c>
      <c r="S20" s="348">
        <v>8.6283999999999992</v>
      </c>
      <c r="T20" s="348">
        <v>1.4493</v>
      </c>
      <c r="U20" s="348">
        <v>6.2923</v>
      </c>
      <c r="V20" s="348">
        <v>8.5729000000000006</v>
      </c>
      <c r="W20" s="348">
        <v>0.47710000000000002</v>
      </c>
      <c r="X20" s="348">
        <v>16.576599999999999</v>
      </c>
      <c r="Y20" s="374"/>
      <c r="Z20" s="346" t="s">
        <v>430</v>
      </c>
      <c r="AA20" s="346">
        <v>13</v>
      </c>
      <c r="AB20" s="346">
        <v>14</v>
      </c>
      <c r="AC20" s="346">
        <v>10</v>
      </c>
      <c r="AD20" s="346">
        <v>2</v>
      </c>
      <c r="AE20" s="346">
        <v>1</v>
      </c>
      <c r="AF20" s="346">
        <v>1</v>
      </c>
      <c r="AG20" s="346">
        <v>5</v>
      </c>
      <c r="AH20" s="346">
        <v>12</v>
      </c>
      <c r="AI20" s="346" t="s">
        <v>430</v>
      </c>
      <c r="AJ20" s="346">
        <v>13</v>
      </c>
      <c r="AK20" s="346">
        <v>2</v>
      </c>
      <c r="AL20" s="346">
        <v>2</v>
      </c>
      <c r="AM20" s="346">
        <v>1</v>
      </c>
      <c r="AN20" s="346">
        <v>14</v>
      </c>
      <c r="AO20" s="373"/>
      <c r="AP20" s="348" t="s">
        <v>430</v>
      </c>
      <c r="AQ20" s="348" t="s">
        <v>430</v>
      </c>
      <c r="AR20" s="348">
        <v>14.85</v>
      </c>
      <c r="AS20" s="348">
        <v>12.16</v>
      </c>
      <c r="AT20" s="348">
        <v>8.1999999999999993</v>
      </c>
      <c r="AU20" s="351"/>
      <c r="AV20" s="346" t="s">
        <v>430</v>
      </c>
      <c r="AW20" s="346" t="s">
        <v>430</v>
      </c>
      <c r="AX20" s="346">
        <v>3</v>
      </c>
      <c r="AY20" s="346">
        <v>1</v>
      </c>
      <c r="AZ20" s="346">
        <v>2</v>
      </c>
      <c r="BA20" s="362"/>
      <c r="BB20" s="348">
        <v>9.4437215958169496</v>
      </c>
      <c r="BC20" s="375">
        <v>0.65273580679263998</v>
      </c>
      <c r="BD20" s="375">
        <v>0.10854667077159801</v>
      </c>
      <c r="BE20" s="375">
        <v>0.66114283989370703</v>
      </c>
      <c r="BF20" s="374"/>
      <c r="BG20" s="348">
        <v>54.937100000000001</v>
      </c>
      <c r="BH20" s="348">
        <v>8.7560199999999995</v>
      </c>
      <c r="BI20" s="348">
        <v>7.0791500000000003</v>
      </c>
      <c r="BJ20" s="348">
        <v>29.227730000000001</v>
      </c>
      <c r="BK20" s="373"/>
      <c r="BL20" s="372" t="s">
        <v>604</v>
      </c>
      <c r="BM20" s="372" t="s">
        <v>2241</v>
      </c>
      <c r="BN20" s="372" t="s">
        <v>2242</v>
      </c>
      <c r="BO20" s="372" t="s">
        <v>2243</v>
      </c>
      <c r="BP20" s="372" t="s">
        <v>2244</v>
      </c>
      <c r="BQ20" s="373"/>
      <c r="BR20" s="354" t="s">
        <v>436</v>
      </c>
    </row>
    <row r="21" spans="1:70" s="107" customFormat="1" x14ac:dyDescent="0.25">
      <c r="A21" s="345" t="s">
        <v>2245</v>
      </c>
      <c r="B21" s="373"/>
      <c r="C21" s="719">
        <v>44461</v>
      </c>
      <c r="D21" s="373"/>
      <c r="E21" s="346">
        <v>1661.94</v>
      </c>
      <c r="F21" s="373"/>
      <c r="G21" s="347">
        <v>19.27</v>
      </c>
      <c r="H21" s="374"/>
      <c r="I21" s="348">
        <v>0.62660000000000005</v>
      </c>
      <c r="J21" s="348">
        <v>0.41689999999999999</v>
      </c>
      <c r="K21" s="348">
        <v>2.3910999999999998</v>
      </c>
      <c r="L21" s="348">
        <v>9.9885999999999999</v>
      </c>
      <c r="M21" s="348">
        <v>-0.25879999999999997</v>
      </c>
      <c r="N21" s="350">
        <v>5.7629000000000001</v>
      </c>
      <c r="O21" s="348">
        <v>5.8158000000000003</v>
      </c>
      <c r="P21" s="348">
        <v>19.1189</v>
      </c>
      <c r="Q21" s="348" t="s">
        <v>430</v>
      </c>
      <c r="R21" s="348" t="s">
        <v>430</v>
      </c>
      <c r="S21" s="348">
        <v>12.295999999999999</v>
      </c>
      <c r="T21" s="348">
        <v>-0.20710000000000001</v>
      </c>
      <c r="U21" s="348">
        <v>4.7851999999999997</v>
      </c>
      <c r="V21" s="348">
        <v>3.4908999999999999</v>
      </c>
      <c r="W21" s="348">
        <v>2.2281</v>
      </c>
      <c r="X21" s="348">
        <v>14.7882</v>
      </c>
      <c r="Y21" s="374"/>
      <c r="Z21" s="346">
        <v>10</v>
      </c>
      <c r="AA21" s="346">
        <v>6</v>
      </c>
      <c r="AB21" s="346">
        <v>9</v>
      </c>
      <c r="AC21" s="346">
        <v>4</v>
      </c>
      <c r="AD21" s="346">
        <v>5</v>
      </c>
      <c r="AE21" s="346">
        <v>3</v>
      </c>
      <c r="AF21" s="346">
        <v>2</v>
      </c>
      <c r="AG21" s="346">
        <v>2</v>
      </c>
      <c r="AH21" s="346" t="s">
        <v>430</v>
      </c>
      <c r="AI21" s="346" t="s">
        <v>430</v>
      </c>
      <c r="AJ21" s="346">
        <v>4</v>
      </c>
      <c r="AK21" s="346">
        <v>4</v>
      </c>
      <c r="AL21" s="346">
        <v>5</v>
      </c>
      <c r="AM21" s="346">
        <v>3</v>
      </c>
      <c r="AN21" s="346">
        <v>9</v>
      </c>
      <c r="AO21" s="373"/>
      <c r="AP21" s="348" t="s">
        <v>430</v>
      </c>
      <c r="AQ21" s="348" t="s">
        <v>430</v>
      </c>
      <c r="AR21" s="348" t="s">
        <v>430</v>
      </c>
      <c r="AS21" s="348">
        <v>10.42</v>
      </c>
      <c r="AT21" s="348">
        <v>5.8</v>
      </c>
      <c r="AU21" s="351"/>
      <c r="AV21" s="346" t="s">
        <v>430</v>
      </c>
      <c r="AW21" s="346" t="s">
        <v>430</v>
      </c>
      <c r="AX21" s="346" t="s">
        <v>430</v>
      </c>
      <c r="AY21" s="346">
        <v>2</v>
      </c>
      <c r="AZ21" s="346">
        <v>4</v>
      </c>
      <c r="BA21" s="362"/>
      <c r="BB21" s="348">
        <v>13.586690496224</v>
      </c>
      <c r="BC21" s="375">
        <v>1.0109818222592999</v>
      </c>
      <c r="BD21" s="375">
        <v>8.6487924339602298E-2</v>
      </c>
      <c r="BE21" s="375">
        <v>0.38446306258419399</v>
      </c>
      <c r="BF21" s="374"/>
      <c r="BG21" s="348">
        <v>56.901899999999998</v>
      </c>
      <c r="BH21" s="348">
        <v>19.765999999999998</v>
      </c>
      <c r="BI21" s="348">
        <v>18.578700000000001</v>
      </c>
      <c r="BJ21" s="348">
        <v>4.7534000000000001</v>
      </c>
      <c r="BK21" s="373"/>
      <c r="BL21" s="372" t="s">
        <v>2246</v>
      </c>
      <c r="BM21" s="372" t="s">
        <v>2247</v>
      </c>
      <c r="BN21" s="372" t="s">
        <v>2248</v>
      </c>
      <c r="BO21" s="372" t="s">
        <v>2249</v>
      </c>
      <c r="BP21" s="372" t="s">
        <v>2250</v>
      </c>
      <c r="BQ21" s="373"/>
      <c r="BR21" s="354" t="s">
        <v>436</v>
      </c>
    </row>
    <row r="22" spans="1:70" s="107" customFormat="1" x14ac:dyDescent="0.25">
      <c r="A22" s="345" t="s">
        <v>2251</v>
      </c>
      <c r="B22" s="373"/>
      <c r="C22" s="719">
        <v>36486</v>
      </c>
      <c r="D22" s="373"/>
      <c r="E22" s="346">
        <v>1307.8900000000001</v>
      </c>
      <c r="F22" s="373"/>
      <c r="G22" s="347">
        <v>213.65989999999999</v>
      </c>
      <c r="H22" s="374"/>
      <c r="I22" s="348">
        <v>0.73799999999999999</v>
      </c>
      <c r="J22" s="348">
        <v>1.1026</v>
      </c>
      <c r="K22" s="348">
        <v>3.2302</v>
      </c>
      <c r="L22" s="348">
        <v>6.9212999999999996</v>
      </c>
      <c r="M22" s="348">
        <v>-5.9383999999999997</v>
      </c>
      <c r="N22" s="350">
        <v>-2.5021</v>
      </c>
      <c r="O22" s="348">
        <v>1.0999000000000001</v>
      </c>
      <c r="P22" s="348">
        <v>9.7586999999999993</v>
      </c>
      <c r="Q22" s="348">
        <v>10.261699999999999</v>
      </c>
      <c r="R22" s="348">
        <v>11.029400000000001</v>
      </c>
      <c r="S22" s="348">
        <v>9.9327000000000005</v>
      </c>
      <c r="T22" s="348">
        <v>-6.3933</v>
      </c>
      <c r="U22" s="348">
        <v>-1.6863999999999999</v>
      </c>
      <c r="V22" s="348">
        <v>-4.2885999999999997</v>
      </c>
      <c r="W22" s="348">
        <v>2.9935999999999998</v>
      </c>
      <c r="X22" s="348">
        <v>15.165699999999999</v>
      </c>
      <c r="Y22" s="374"/>
      <c r="Z22" s="346">
        <v>5</v>
      </c>
      <c r="AA22" s="346">
        <v>1</v>
      </c>
      <c r="AB22" s="346">
        <v>3</v>
      </c>
      <c r="AC22" s="346">
        <v>11</v>
      </c>
      <c r="AD22" s="346">
        <v>13</v>
      </c>
      <c r="AE22" s="346">
        <v>14</v>
      </c>
      <c r="AF22" s="346">
        <v>11</v>
      </c>
      <c r="AG22" s="346">
        <v>15</v>
      </c>
      <c r="AH22" s="346">
        <v>14</v>
      </c>
      <c r="AI22" s="346">
        <v>13</v>
      </c>
      <c r="AJ22" s="346">
        <v>10</v>
      </c>
      <c r="AK22" s="346">
        <v>13</v>
      </c>
      <c r="AL22" s="346">
        <v>15</v>
      </c>
      <c r="AM22" s="346">
        <v>14</v>
      </c>
      <c r="AN22" s="346">
        <v>4</v>
      </c>
      <c r="AO22" s="373"/>
      <c r="AP22" s="348">
        <v>10.63</v>
      </c>
      <c r="AQ22" s="348">
        <v>11.41</v>
      </c>
      <c r="AR22" s="348">
        <v>7.78</v>
      </c>
      <c r="AS22" s="348">
        <v>3.17</v>
      </c>
      <c r="AT22" s="348">
        <v>-4.58</v>
      </c>
      <c r="AU22" s="351"/>
      <c r="AV22" s="346">
        <v>13</v>
      </c>
      <c r="AW22" s="346">
        <v>13</v>
      </c>
      <c r="AX22" s="346">
        <v>14</v>
      </c>
      <c r="AY22" s="346">
        <v>15</v>
      </c>
      <c r="AZ22" s="346">
        <v>13</v>
      </c>
      <c r="BA22" s="362"/>
      <c r="BB22" s="348">
        <v>12.530198609566201</v>
      </c>
      <c r="BC22" s="375">
        <v>0.92740401187738197</v>
      </c>
      <c r="BD22" s="375">
        <v>3.5362937867118402E-2</v>
      </c>
      <c r="BE22" s="375">
        <v>-0.28215631922532303</v>
      </c>
      <c r="BF22" s="374"/>
      <c r="BG22" s="348">
        <v>62.8673</v>
      </c>
      <c r="BH22" s="348">
        <v>10.562200000000001</v>
      </c>
      <c r="BI22" s="348">
        <v>21.996300000000002</v>
      </c>
      <c r="BJ22" s="348">
        <v>4.5742000000000003</v>
      </c>
      <c r="BK22" s="373"/>
      <c r="BL22" s="372" t="s">
        <v>2252</v>
      </c>
      <c r="BM22" s="372" t="s">
        <v>2219</v>
      </c>
      <c r="BN22" s="372" t="s">
        <v>2253</v>
      </c>
      <c r="BO22" s="372" t="s">
        <v>2254</v>
      </c>
      <c r="BP22" s="372" t="s">
        <v>2255</v>
      </c>
      <c r="BQ22" s="373"/>
      <c r="BR22" s="354" t="s">
        <v>554</v>
      </c>
    </row>
    <row r="23" spans="1:70" x14ac:dyDescent="0.25">
      <c r="A23" s="36" t="s">
        <v>93</v>
      </c>
      <c r="B23" s="43"/>
      <c r="C23" s="720"/>
      <c r="D23" s="43"/>
      <c r="E23" s="51"/>
      <c r="F23" s="43"/>
      <c r="G23" s="55"/>
      <c r="H23" s="66"/>
      <c r="I23" s="59">
        <v>0.68569999999999998</v>
      </c>
      <c r="J23" s="59">
        <v>0.27889999999999998</v>
      </c>
      <c r="K23" s="59">
        <v>2.2332999999999998</v>
      </c>
      <c r="L23" s="59">
        <v>8.5107999999999997</v>
      </c>
      <c r="M23" s="59">
        <v>-2.9156</v>
      </c>
      <c r="N23" s="70">
        <v>1.5416000000000001</v>
      </c>
      <c r="O23" s="59">
        <v>2.9573</v>
      </c>
      <c r="P23" s="59">
        <v>16.229199999999999</v>
      </c>
      <c r="Q23" s="59">
        <v>14.7674</v>
      </c>
      <c r="R23" s="59">
        <v>14.6607</v>
      </c>
      <c r="S23" s="59">
        <v>11.007300000000001</v>
      </c>
      <c r="T23" s="59">
        <v>-3.0874999999999999</v>
      </c>
      <c r="U23" s="59">
        <v>2.2422</v>
      </c>
      <c r="V23" s="59">
        <v>-0.3654</v>
      </c>
      <c r="W23" s="59">
        <v>2.3262999999999998</v>
      </c>
      <c r="X23" s="59">
        <v>15.813000000000001</v>
      </c>
      <c r="Y23" s="66"/>
      <c r="Z23" s="51">
        <v>13</v>
      </c>
      <c r="AA23" s="51">
        <v>15</v>
      </c>
      <c r="AB23" s="51">
        <v>15</v>
      </c>
      <c r="AC23" s="51">
        <v>15</v>
      </c>
      <c r="AD23" s="51">
        <v>15</v>
      </c>
      <c r="AE23" s="51">
        <v>15</v>
      </c>
      <c r="AF23" s="51">
        <v>15</v>
      </c>
      <c r="AG23" s="51">
        <v>15</v>
      </c>
      <c r="AH23" s="51">
        <v>14</v>
      </c>
      <c r="AI23" s="51">
        <v>13</v>
      </c>
      <c r="AJ23" s="51">
        <v>15</v>
      </c>
      <c r="AK23" s="51">
        <v>15</v>
      </c>
      <c r="AL23" s="51">
        <v>15</v>
      </c>
      <c r="AM23" s="51">
        <v>15</v>
      </c>
      <c r="AN23" s="51">
        <v>15</v>
      </c>
      <c r="AO23" s="43"/>
      <c r="AP23" s="59">
        <v>15.0115384615385</v>
      </c>
      <c r="AQ23" s="59">
        <v>16.7407692307692</v>
      </c>
      <c r="AR23" s="59">
        <v>12.9285714285714</v>
      </c>
      <c r="AS23" s="59">
        <v>7.2453333333333303</v>
      </c>
      <c r="AT23" s="59">
        <v>1.29</v>
      </c>
      <c r="AU23" s="78"/>
      <c r="AV23" s="51">
        <v>13</v>
      </c>
      <c r="AW23" s="51">
        <v>13</v>
      </c>
      <c r="AX23" s="51">
        <v>14</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0.9415</v>
      </c>
      <c r="J24" s="60">
        <v>1.1026</v>
      </c>
      <c r="K24" s="60">
        <v>3.9409000000000001</v>
      </c>
      <c r="L24" s="60">
        <v>14.7517</v>
      </c>
      <c r="M24" s="60">
        <v>3.4049</v>
      </c>
      <c r="N24" s="71">
        <v>10.026899999999999</v>
      </c>
      <c r="O24" s="60">
        <v>9.4387000000000008</v>
      </c>
      <c r="P24" s="60">
        <v>20.3736</v>
      </c>
      <c r="Q24" s="60">
        <v>17.798300000000001</v>
      </c>
      <c r="R24" s="60">
        <v>16.341799999999999</v>
      </c>
      <c r="S24" s="60">
        <v>17.313099999999999</v>
      </c>
      <c r="T24" s="60">
        <v>3.2448000000000001</v>
      </c>
      <c r="U24" s="60">
        <v>10.324199999999999</v>
      </c>
      <c r="V24" s="60">
        <v>8.5729000000000006</v>
      </c>
      <c r="W24" s="60">
        <v>4.1497000000000002</v>
      </c>
      <c r="X24" s="60">
        <v>19.157900000000001</v>
      </c>
      <c r="Y24" s="67"/>
      <c r="Z24" s="52"/>
      <c r="AA24" s="52"/>
      <c r="AB24" s="52"/>
      <c r="AC24" s="52"/>
      <c r="AD24" s="52"/>
      <c r="AE24" s="52"/>
      <c r="AF24" s="52"/>
      <c r="AG24" s="52"/>
      <c r="AH24" s="52"/>
      <c r="AI24" s="52"/>
      <c r="AJ24" s="52"/>
      <c r="AK24" s="52"/>
      <c r="AL24" s="52"/>
      <c r="AM24" s="52"/>
      <c r="AN24" s="52"/>
      <c r="AO24" s="44"/>
      <c r="AP24" s="60">
        <v>17.13</v>
      </c>
      <c r="AQ24" s="60">
        <v>19.559999999999999</v>
      </c>
      <c r="AR24" s="60">
        <v>16.43</v>
      </c>
      <c r="AS24" s="60">
        <v>12.16</v>
      </c>
      <c r="AT24" s="60">
        <v>13.69</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0.41570000000000001</v>
      </c>
      <c r="J25" s="60">
        <v>-0.52729999999999999</v>
      </c>
      <c r="K25" s="60">
        <v>-3.5499999999999997E-2</v>
      </c>
      <c r="L25" s="60">
        <v>3.6450999999999998</v>
      </c>
      <c r="M25" s="60">
        <v>-7.3101000000000003</v>
      </c>
      <c r="N25" s="71">
        <v>-2.581</v>
      </c>
      <c r="O25" s="60">
        <v>-0.85209999999999997</v>
      </c>
      <c r="P25" s="60">
        <v>9.7586999999999993</v>
      </c>
      <c r="Q25" s="60">
        <v>10.261699999999999</v>
      </c>
      <c r="R25" s="60">
        <v>11.029400000000001</v>
      </c>
      <c r="S25" s="60">
        <v>5.9286000000000003</v>
      </c>
      <c r="T25" s="60">
        <v>-7.3417000000000003</v>
      </c>
      <c r="U25" s="60">
        <v>-1.6863999999999999</v>
      </c>
      <c r="V25" s="60">
        <v>-4.3856999999999999</v>
      </c>
      <c r="W25" s="60">
        <v>0.12740000000000001</v>
      </c>
      <c r="X25" s="60">
        <v>13.8841</v>
      </c>
      <c r="Y25" s="67"/>
      <c r="Z25" s="52"/>
      <c r="AA25" s="52"/>
      <c r="AB25" s="52"/>
      <c r="AC25" s="52"/>
      <c r="AD25" s="52"/>
      <c r="AE25" s="52"/>
      <c r="AF25" s="52"/>
      <c r="AG25" s="52"/>
      <c r="AH25" s="52"/>
      <c r="AI25" s="52"/>
      <c r="AJ25" s="52"/>
      <c r="AK25" s="52"/>
      <c r="AL25" s="52"/>
      <c r="AM25" s="52"/>
      <c r="AN25" s="52"/>
      <c r="AO25" s="44"/>
      <c r="AP25" s="60">
        <v>10.63</v>
      </c>
      <c r="AQ25" s="60">
        <v>11.41</v>
      </c>
      <c r="AR25" s="60">
        <v>7.78</v>
      </c>
      <c r="AS25" s="60">
        <v>3.17</v>
      </c>
      <c r="AT25" s="60">
        <v>-5.47</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0.6905</v>
      </c>
      <c r="J26" s="61">
        <v>0.2873</v>
      </c>
      <c r="K26" s="61">
        <v>2.5314999999999999</v>
      </c>
      <c r="L26" s="61">
        <v>8.5028000000000006</v>
      </c>
      <c r="M26" s="61">
        <v>-3.6947999999999999</v>
      </c>
      <c r="N26" s="72">
        <v>-0.1013</v>
      </c>
      <c r="O26" s="61">
        <v>2.5851999999999999</v>
      </c>
      <c r="P26" s="61">
        <v>16.793600000000001</v>
      </c>
      <c r="Q26" s="61">
        <v>14.929600000000001</v>
      </c>
      <c r="R26" s="61">
        <v>14.789099999999999</v>
      </c>
      <c r="S26" s="61">
        <v>11.1279</v>
      </c>
      <c r="T26" s="61">
        <v>-3.8128000000000002</v>
      </c>
      <c r="U26" s="61">
        <v>1.2851999999999999</v>
      </c>
      <c r="V26" s="61">
        <v>-1.7964</v>
      </c>
      <c r="W26" s="61">
        <v>2.5737999999999999</v>
      </c>
      <c r="X26" s="61">
        <v>15.797000000000001</v>
      </c>
      <c r="Y26" s="68"/>
      <c r="Z26" s="53"/>
      <c r="AA26" s="53"/>
      <c r="AB26" s="53"/>
      <c r="AC26" s="53"/>
      <c r="AD26" s="53"/>
      <c r="AE26" s="53"/>
      <c r="AF26" s="53"/>
      <c r="AG26" s="53"/>
      <c r="AH26" s="53"/>
      <c r="AI26" s="53"/>
      <c r="AJ26" s="53"/>
      <c r="AK26" s="53"/>
      <c r="AL26" s="53"/>
      <c r="AM26" s="53"/>
      <c r="AN26" s="53"/>
      <c r="AO26" s="45"/>
      <c r="AP26" s="61">
        <v>15.06</v>
      </c>
      <c r="AQ26" s="61">
        <v>16.989999999999998</v>
      </c>
      <c r="AR26" s="61">
        <v>13.1</v>
      </c>
      <c r="AS26" s="61">
        <v>7.13</v>
      </c>
      <c r="AT26" s="61">
        <v>0.48</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2256</v>
      </c>
      <c r="B28" s="365"/>
      <c r="C28" s="717">
        <v>41275</v>
      </c>
      <c r="D28" s="365"/>
      <c r="E28" s="329">
        <v>60249.4</v>
      </c>
      <c r="F28" s="365"/>
      <c r="G28" s="330">
        <v>510.11</v>
      </c>
      <c r="H28" s="366"/>
      <c r="I28" s="331">
        <v>0.67889999999999995</v>
      </c>
      <c r="J28" s="331">
        <v>-6.6600000000000006E-2</v>
      </c>
      <c r="K28" s="331">
        <v>0.85009999999999997</v>
      </c>
      <c r="L28" s="331">
        <v>3.7652999999999999</v>
      </c>
      <c r="M28" s="331">
        <v>-7.0854999999999997</v>
      </c>
      <c r="N28" s="333">
        <v>-0.46050000000000002</v>
      </c>
      <c r="O28" s="331">
        <v>5.4573999999999998</v>
      </c>
      <c r="P28" s="331">
        <v>16.8492</v>
      </c>
      <c r="Q28" s="331">
        <v>17.280200000000001</v>
      </c>
      <c r="R28" s="331">
        <v>15.5646</v>
      </c>
      <c r="S28" s="331">
        <v>6.0410000000000004</v>
      </c>
      <c r="T28" s="331">
        <v>-7.1243999999999996</v>
      </c>
      <c r="U28" s="331">
        <v>-0.70269999999999999</v>
      </c>
      <c r="V28" s="331">
        <v>-1.9811000000000001</v>
      </c>
      <c r="W28" s="331">
        <v>1.6681999999999999</v>
      </c>
      <c r="X28" s="331">
        <v>17.489599999999999</v>
      </c>
      <c r="Y28" s="366"/>
      <c r="Z28" s="329">
        <v>9</v>
      </c>
      <c r="AA28" s="329">
        <v>12</v>
      </c>
      <c r="AB28" s="329">
        <v>13</v>
      </c>
      <c r="AC28" s="329">
        <v>15</v>
      </c>
      <c r="AD28" s="329">
        <v>15</v>
      </c>
      <c r="AE28" s="329">
        <v>12</v>
      </c>
      <c r="AF28" s="329">
        <v>5</v>
      </c>
      <c r="AG28" s="329">
        <v>9</v>
      </c>
      <c r="AH28" s="329">
        <v>3</v>
      </c>
      <c r="AI28" s="329">
        <v>8</v>
      </c>
      <c r="AJ28" s="329">
        <v>15</v>
      </c>
      <c r="AK28" s="329">
        <v>15</v>
      </c>
      <c r="AL28" s="329">
        <v>14</v>
      </c>
      <c r="AM28" s="329">
        <v>12</v>
      </c>
      <c r="AN28" s="329">
        <v>12</v>
      </c>
      <c r="AO28" s="365"/>
      <c r="AP28" s="331">
        <v>17.03</v>
      </c>
      <c r="AQ28" s="331">
        <v>18.7</v>
      </c>
      <c r="AR28" s="331">
        <v>13.98</v>
      </c>
      <c r="AS28" s="331">
        <v>7</v>
      </c>
      <c r="AT28" s="331">
        <v>-5</v>
      </c>
      <c r="AU28" s="334"/>
      <c r="AV28" s="329">
        <v>5</v>
      </c>
      <c r="AW28" s="329">
        <v>6</v>
      </c>
      <c r="AX28" s="329">
        <v>8</v>
      </c>
      <c r="AY28" s="329">
        <v>10</v>
      </c>
      <c r="AZ28" s="329">
        <v>15</v>
      </c>
      <c r="BA28" s="360"/>
      <c r="BB28" s="331">
        <v>10.8417562044656</v>
      </c>
      <c r="BC28" s="367">
        <v>0.76636661194114697</v>
      </c>
      <c r="BD28" s="367">
        <v>8.6155846518108703E-2</v>
      </c>
      <c r="BE28" s="367">
        <v>0.33475636203235298</v>
      </c>
      <c r="BF28" s="366"/>
      <c r="BG28" s="331">
        <v>85.137799999999999</v>
      </c>
      <c r="BH28" s="331">
        <v>3.9892599999999998</v>
      </c>
      <c r="BI28" s="331">
        <v>6.4322400000000002</v>
      </c>
      <c r="BJ28" s="331">
        <v>4.4406999999999996</v>
      </c>
      <c r="BK28" s="365"/>
      <c r="BL28" s="364" t="s">
        <v>2173</v>
      </c>
      <c r="BM28" s="364" t="s">
        <v>2174</v>
      </c>
      <c r="BN28" s="364" t="s">
        <v>1830</v>
      </c>
      <c r="BO28" s="364" t="s">
        <v>2175</v>
      </c>
      <c r="BP28" s="364" t="s">
        <v>2176</v>
      </c>
      <c r="BQ28" s="365"/>
      <c r="BR28" s="335" t="s">
        <v>730</v>
      </c>
    </row>
    <row r="29" spans="1:70" s="107" customFormat="1" x14ac:dyDescent="0.25">
      <c r="A29" s="345" t="s">
        <v>2257</v>
      </c>
      <c r="B29" s="373"/>
      <c r="C29" s="719">
        <v>41275</v>
      </c>
      <c r="D29" s="373"/>
      <c r="E29" s="346">
        <v>47332.9</v>
      </c>
      <c r="F29" s="373"/>
      <c r="G29" s="347">
        <v>408.63229999999999</v>
      </c>
      <c r="H29" s="374"/>
      <c r="I29" s="348" t="s">
        <v>430</v>
      </c>
      <c r="J29" s="348">
        <v>-0.48039999999999999</v>
      </c>
      <c r="K29" s="348">
        <v>2.8899999999999999E-2</v>
      </c>
      <c r="L29" s="348">
        <v>4.9168000000000003</v>
      </c>
      <c r="M29" s="348">
        <v>-6.1189999999999998</v>
      </c>
      <c r="N29" s="350">
        <v>-1.8153999999999999</v>
      </c>
      <c r="O29" s="348">
        <v>0.64459999999999995</v>
      </c>
      <c r="P29" s="348">
        <v>15.1732</v>
      </c>
      <c r="Q29" s="348">
        <v>17.836600000000001</v>
      </c>
      <c r="R29" s="348">
        <v>16.401499999999999</v>
      </c>
      <c r="S29" s="348">
        <v>7.2439</v>
      </c>
      <c r="T29" s="348">
        <v>-6.5457000000000001</v>
      </c>
      <c r="U29" s="348">
        <v>-0.46889999999999998</v>
      </c>
      <c r="V29" s="348">
        <v>-3.6495000000000002</v>
      </c>
      <c r="W29" s="348">
        <v>0.17749999999999999</v>
      </c>
      <c r="X29" s="348">
        <v>15.422599999999999</v>
      </c>
      <c r="Y29" s="374"/>
      <c r="Z29" s="346" t="s">
        <v>430</v>
      </c>
      <c r="AA29" s="346">
        <v>14</v>
      </c>
      <c r="AB29" s="346">
        <v>15</v>
      </c>
      <c r="AC29" s="346">
        <v>14</v>
      </c>
      <c r="AD29" s="346">
        <v>14</v>
      </c>
      <c r="AE29" s="346">
        <v>14</v>
      </c>
      <c r="AF29" s="346">
        <v>14</v>
      </c>
      <c r="AG29" s="346">
        <v>12</v>
      </c>
      <c r="AH29" s="346">
        <v>2</v>
      </c>
      <c r="AI29" s="346">
        <v>6</v>
      </c>
      <c r="AJ29" s="346">
        <v>14</v>
      </c>
      <c r="AK29" s="346">
        <v>14</v>
      </c>
      <c r="AL29" s="346">
        <v>13</v>
      </c>
      <c r="AM29" s="346">
        <v>14</v>
      </c>
      <c r="AN29" s="346">
        <v>15</v>
      </c>
      <c r="AO29" s="373"/>
      <c r="AP29" s="348">
        <v>18.059999999999999</v>
      </c>
      <c r="AQ29" s="348">
        <v>20.13</v>
      </c>
      <c r="AR29" s="348">
        <v>13.26</v>
      </c>
      <c r="AS29" s="348">
        <v>4.6399999999999997</v>
      </c>
      <c r="AT29" s="348">
        <v>-4.67</v>
      </c>
      <c r="AU29" s="351"/>
      <c r="AV29" s="346">
        <v>1</v>
      </c>
      <c r="AW29" s="346">
        <v>2</v>
      </c>
      <c r="AX29" s="346">
        <v>10</v>
      </c>
      <c r="AY29" s="346">
        <v>14</v>
      </c>
      <c r="AZ29" s="346">
        <v>14</v>
      </c>
      <c r="BA29" s="362"/>
      <c r="BB29" s="348">
        <v>12.1141223359253</v>
      </c>
      <c r="BC29" s="375">
        <v>0.89563410628163598</v>
      </c>
      <c r="BD29" s="375">
        <v>7.1112389210460106E-2</v>
      </c>
      <c r="BE29" s="375">
        <v>0.21656497304362399</v>
      </c>
      <c r="BF29" s="374"/>
      <c r="BG29" s="348">
        <v>48.006</v>
      </c>
      <c r="BH29" s="348">
        <v>22.085100000000001</v>
      </c>
      <c r="BI29" s="348">
        <v>12.305300000000001</v>
      </c>
      <c r="BJ29" s="348">
        <v>17.6036</v>
      </c>
      <c r="BK29" s="373"/>
      <c r="BL29" s="372" t="s">
        <v>2178</v>
      </c>
      <c r="BM29" s="372" t="s">
        <v>1704</v>
      </c>
      <c r="BN29" s="372" t="s">
        <v>2179</v>
      </c>
      <c r="BO29" s="372" t="s">
        <v>2180</v>
      </c>
      <c r="BP29" s="372" t="s">
        <v>2181</v>
      </c>
      <c r="BQ29" s="373"/>
      <c r="BR29" s="354" t="s">
        <v>450</v>
      </c>
    </row>
    <row r="30" spans="1:70" s="107" customFormat="1" x14ac:dyDescent="0.25">
      <c r="A30" s="345" t="s">
        <v>2258</v>
      </c>
      <c r="B30" s="373"/>
      <c r="C30" s="719">
        <v>41275</v>
      </c>
      <c r="D30" s="373"/>
      <c r="E30" s="346">
        <v>19994.599999999999</v>
      </c>
      <c r="F30" s="373"/>
      <c r="G30" s="347">
        <v>157.43</v>
      </c>
      <c r="H30" s="374"/>
      <c r="I30" s="348">
        <v>0.9425</v>
      </c>
      <c r="J30" s="348">
        <v>0.91669999999999996</v>
      </c>
      <c r="K30" s="348">
        <v>3.5655999999999999</v>
      </c>
      <c r="L30" s="348">
        <v>11.533799999999999</v>
      </c>
      <c r="M30" s="348">
        <v>-3.2985000000000002</v>
      </c>
      <c r="N30" s="350">
        <v>-0.17119999999999999</v>
      </c>
      <c r="O30" s="348">
        <v>4.5664999999999996</v>
      </c>
      <c r="P30" s="348">
        <v>18.1068</v>
      </c>
      <c r="Q30" s="348">
        <v>15.2218</v>
      </c>
      <c r="R30" s="348">
        <v>17.141400000000001</v>
      </c>
      <c r="S30" s="348">
        <v>14.3698</v>
      </c>
      <c r="T30" s="348">
        <v>-3.3045</v>
      </c>
      <c r="U30" s="348">
        <v>1.2412000000000001</v>
      </c>
      <c r="V30" s="348">
        <v>-1.9372</v>
      </c>
      <c r="W30" s="348">
        <v>3.8456000000000001</v>
      </c>
      <c r="X30" s="348">
        <v>17.7026</v>
      </c>
      <c r="Y30" s="374"/>
      <c r="Z30" s="346">
        <v>1</v>
      </c>
      <c r="AA30" s="346">
        <v>2</v>
      </c>
      <c r="AB30" s="346">
        <v>2</v>
      </c>
      <c r="AC30" s="346">
        <v>3</v>
      </c>
      <c r="AD30" s="346">
        <v>9</v>
      </c>
      <c r="AE30" s="346">
        <v>11</v>
      </c>
      <c r="AF30" s="346">
        <v>6</v>
      </c>
      <c r="AG30" s="346">
        <v>8</v>
      </c>
      <c r="AH30" s="346">
        <v>11</v>
      </c>
      <c r="AI30" s="346">
        <v>3</v>
      </c>
      <c r="AJ30" s="346">
        <v>3</v>
      </c>
      <c r="AK30" s="346">
        <v>8</v>
      </c>
      <c r="AL30" s="346">
        <v>11</v>
      </c>
      <c r="AM30" s="346">
        <v>11</v>
      </c>
      <c r="AN30" s="346">
        <v>2</v>
      </c>
      <c r="AO30" s="373"/>
      <c r="AP30" s="348">
        <v>16.45</v>
      </c>
      <c r="AQ30" s="348">
        <v>17.2</v>
      </c>
      <c r="AR30" s="348">
        <v>14.15</v>
      </c>
      <c r="AS30" s="348">
        <v>8.56</v>
      </c>
      <c r="AT30" s="348">
        <v>1.57</v>
      </c>
      <c r="AU30" s="351"/>
      <c r="AV30" s="346">
        <v>7</v>
      </c>
      <c r="AW30" s="346">
        <v>10</v>
      </c>
      <c r="AX30" s="346">
        <v>7</v>
      </c>
      <c r="AY30" s="346">
        <v>7</v>
      </c>
      <c r="AZ30" s="346">
        <v>8</v>
      </c>
      <c r="BA30" s="362"/>
      <c r="BB30" s="348">
        <v>14.295284737642501</v>
      </c>
      <c r="BC30" s="375">
        <v>1.06952380895979</v>
      </c>
      <c r="BD30" s="375">
        <v>7.5781849550796601E-2</v>
      </c>
      <c r="BE30" s="375">
        <v>0.28061967529973603</v>
      </c>
      <c r="BF30" s="374"/>
      <c r="BG30" s="348">
        <v>53.830199999999998</v>
      </c>
      <c r="BH30" s="348">
        <v>25.9496</v>
      </c>
      <c r="BI30" s="348">
        <v>17.29</v>
      </c>
      <c r="BJ30" s="348">
        <v>2.9302000000000001</v>
      </c>
      <c r="BK30" s="373"/>
      <c r="BL30" s="372" t="s">
        <v>2183</v>
      </c>
      <c r="BM30" s="372" t="s">
        <v>2184</v>
      </c>
      <c r="BN30" s="372" t="s">
        <v>2185</v>
      </c>
      <c r="BO30" s="372" t="s">
        <v>2186</v>
      </c>
      <c r="BP30" s="372" t="s">
        <v>2187</v>
      </c>
      <c r="BQ30" s="373"/>
      <c r="BR30" s="354" t="s">
        <v>518</v>
      </c>
    </row>
    <row r="31" spans="1:70" s="107" customFormat="1" x14ac:dyDescent="0.25">
      <c r="A31" s="345" t="s">
        <v>2259</v>
      </c>
      <c r="B31" s="373"/>
      <c r="C31" s="719">
        <v>41275</v>
      </c>
      <c r="D31" s="373"/>
      <c r="E31" s="346">
        <v>14793.7</v>
      </c>
      <c r="F31" s="373"/>
      <c r="G31" s="347">
        <v>128.4331</v>
      </c>
      <c r="H31" s="374"/>
      <c r="I31" s="348">
        <v>0.71530000000000005</v>
      </c>
      <c r="J31" s="348">
        <v>0.43259999999999998</v>
      </c>
      <c r="K31" s="348">
        <v>2.6212</v>
      </c>
      <c r="L31" s="348">
        <v>10.1898</v>
      </c>
      <c r="M31" s="348">
        <v>0.3518</v>
      </c>
      <c r="N31" s="350">
        <v>4.7302999999999997</v>
      </c>
      <c r="O31" s="348">
        <v>4.3639999999999999</v>
      </c>
      <c r="P31" s="348">
        <v>21.531199999999998</v>
      </c>
      <c r="Q31" s="348">
        <v>18.935600000000001</v>
      </c>
      <c r="R31" s="348">
        <v>17.436299999999999</v>
      </c>
      <c r="S31" s="348">
        <v>12.273199999999999</v>
      </c>
      <c r="T31" s="348">
        <v>-0.32690000000000002</v>
      </c>
      <c r="U31" s="348">
        <v>5.8975999999999997</v>
      </c>
      <c r="V31" s="348">
        <v>2.1875</v>
      </c>
      <c r="W31" s="348">
        <v>2.8180000000000001</v>
      </c>
      <c r="X31" s="348">
        <v>19.015599999999999</v>
      </c>
      <c r="Y31" s="374"/>
      <c r="Z31" s="346">
        <v>6</v>
      </c>
      <c r="AA31" s="346">
        <v>7</v>
      </c>
      <c r="AB31" s="346">
        <v>8</v>
      </c>
      <c r="AC31" s="346">
        <v>5</v>
      </c>
      <c r="AD31" s="346">
        <v>4</v>
      </c>
      <c r="AE31" s="346">
        <v>5</v>
      </c>
      <c r="AF31" s="346">
        <v>7</v>
      </c>
      <c r="AG31" s="346">
        <v>1</v>
      </c>
      <c r="AH31" s="346">
        <v>1</v>
      </c>
      <c r="AI31" s="346">
        <v>2</v>
      </c>
      <c r="AJ31" s="346">
        <v>5</v>
      </c>
      <c r="AK31" s="346">
        <v>5</v>
      </c>
      <c r="AL31" s="346">
        <v>4</v>
      </c>
      <c r="AM31" s="346">
        <v>5</v>
      </c>
      <c r="AN31" s="346">
        <v>6</v>
      </c>
      <c r="AO31" s="373"/>
      <c r="AP31" s="348">
        <v>18.05</v>
      </c>
      <c r="AQ31" s="348">
        <v>20.75</v>
      </c>
      <c r="AR31" s="348">
        <v>17.59</v>
      </c>
      <c r="AS31" s="348">
        <v>11.26</v>
      </c>
      <c r="AT31" s="348">
        <v>6</v>
      </c>
      <c r="AU31" s="351"/>
      <c r="AV31" s="346">
        <v>2</v>
      </c>
      <c r="AW31" s="346">
        <v>1</v>
      </c>
      <c r="AX31" s="346">
        <v>1</v>
      </c>
      <c r="AY31" s="346">
        <v>3</v>
      </c>
      <c r="AZ31" s="346">
        <v>5</v>
      </c>
      <c r="BA31" s="362"/>
      <c r="BB31" s="348">
        <v>15.004696063321299</v>
      </c>
      <c r="BC31" s="375">
        <v>1.09655127623731</v>
      </c>
      <c r="BD31" s="375">
        <v>8.9068509318599498E-2</v>
      </c>
      <c r="BE31" s="375">
        <v>0.47890613919687403</v>
      </c>
      <c r="BF31" s="374"/>
      <c r="BG31" s="348">
        <v>42.269399999999997</v>
      </c>
      <c r="BH31" s="348">
        <v>22.388999999999999</v>
      </c>
      <c r="BI31" s="348">
        <v>32.231200000000001</v>
      </c>
      <c r="BJ31" s="348">
        <v>3.1103999999999998</v>
      </c>
      <c r="BK31" s="373"/>
      <c r="BL31" s="372" t="s">
        <v>2189</v>
      </c>
      <c r="BM31" s="372" t="s">
        <v>2190</v>
      </c>
      <c r="BN31" s="372" t="s">
        <v>2191</v>
      </c>
      <c r="BO31" s="372" t="s">
        <v>2192</v>
      </c>
      <c r="BP31" s="372" t="s">
        <v>2193</v>
      </c>
      <c r="BQ31" s="373"/>
      <c r="BR31" s="354" t="s">
        <v>518</v>
      </c>
    </row>
    <row r="32" spans="1:70" s="107" customFormat="1" x14ac:dyDescent="0.25">
      <c r="A32" s="345" t="s">
        <v>2260</v>
      </c>
      <c r="B32" s="373"/>
      <c r="C32" s="719">
        <v>41275</v>
      </c>
      <c r="D32" s="373"/>
      <c r="E32" s="346">
        <v>9993.36</v>
      </c>
      <c r="F32" s="373"/>
      <c r="G32" s="347">
        <v>168.32</v>
      </c>
      <c r="H32" s="374"/>
      <c r="I32" s="348">
        <v>0.68610000000000004</v>
      </c>
      <c r="J32" s="348">
        <v>0.30809999999999998</v>
      </c>
      <c r="K32" s="348">
        <v>2.6911</v>
      </c>
      <c r="L32" s="348">
        <v>8.7921999999999993</v>
      </c>
      <c r="M32" s="348">
        <v>-3.1865000000000001</v>
      </c>
      <c r="N32" s="350">
        <v>0.96030000000000004</v>
      </c>
      <c r="O32" s="348">
        <v>1.5105</v>
      </c>
      <c r="P32" s="348">
        <v>14.3424</v>
      </c>
      <c r="Q32" s="348">
        <v>15.669</v>
      </c>
      <c r="R32" s="348">
        <v>16.773199999999999</v>
      </c>
      <c r="S32" s="348">
        <v>11.4031</v>
      </c>
      <c r="T32" s="348">
        <v>-3.3986999999999998</v>
      </c>
      <c r="U32" s="348">
        <v>2.0709</v>
      </c>
      <c r="V32" s="348">
        <v>-0.44600000000000001</v>
      </c>
      <c r="W32" s="348">
        <v>2.6503999999999999</v>
      </c>
      <c r="X32" s="348">
        <v>16.330400000000001</v>
      </c>
      <c r="Y32" s="374"/>
      <c r="Z32" s="346">
        <v>8</v>
      </c>
      <c r="AA32" s="346">
        <v>8</v>
      </c>
      <c r="AB32" s="346">
        <v>7</v>
      </c>
      <c r="AC32" s="346">
        <v>8</v>
      </c>
      <c r="AD32" s="346">
        <v>8</v>
      </c>
      <c r="AE32" s="346">
        <v>7</v>
      </c>
      <c r="AF32" s="346">
        <v>12</v>
      </c>
      <c r="AG32" s="346">
        <v>14</v>
      </c>
      <c r="AH32" s="346">
        <v>9</v>
      </c>
      <c r="AI32" s="346">
        <v>4</v>
      </c>
      <c r="AJ32" s="346">
        <v>8</v>
      </c>
      <c r="AK32" s="346">
        <v>9</v>
      </c>
      <c r="AL32" s="346">
        <v>7</v>
      </c>
      <c r="AM32" s="346">
        <v>7</v>
      </c>
      <c r="AN32" s="346">
        <v>8</v>
      </c>
      <c r="AO32" s="373"/>
      <c r="AP32" s="348">
        <v>16.649999999999999</v>
      </c>
      <c r="AQ32" s="348">
        <v>18.829999999999998</v>
      </c>
      <c r="AR32" s="348">
        <v>12.39</v>
      </c>
      <c r="AS32" s="348">
        <v>5.97</v>
      </c>
      <c r="AT32" s="348">
        <v>1.59</v>
      </c>
      <c r="AU32" s="351"/>
      <c r="AV32" s="346">
        <v>6</v>
      </c>
      <c r="AW32" s="346">
        <v>3</v>
      </c>
      <c r="AX32" s="346">
        <v>12</v>
      </c>
      <c r="AY32" s="346">
        <v>12</v>
      </c>
      <c r="AZ32" s="346">
        <v>7</v>
      </c>
      <c r="BA32" s="362"/>
      <c r="BB32" s="348">
        <v>12.535140555840099</v>
      </c>
      <c r="BC32" s="375">
        <v>0.94711349245857401</v>
      </c>
      <c r="BD32" s="375">
        <v>6.4681587270372903E-2</v>
      </c>
      <c r="BE32" s="375">
        <v>9.9961243931493596E-2</v>
      </c>
      <c r="BF32" s="374"/>
      <c r="BG32" s="348">
        <v>59.588099999999997</v>
      </c>
      <c r="BH32" s="348">
        <v>14.524699999999999</v>
      </c>
      <c r="BI32" s="348">
        <v>17.622399999999999</v>
      </c>
      <c r="BJ32" s="348">
        <v>8.2647999999999993</v>
      </c>
      <c r="BK32" s="373"/>
      <c r="BL32" s="372" t="s">
        <v>2195</v>
      </c>
      <c r="BM32" s="372" t="s">
        <v>2196</v>
      </c>
      <c r="BN32" s="372" t="s">
        <v>2197</v>
      </c>
      <c r="BO32" s="372" t="s">
        <v>2198</v>
      </c>
      <c r="BP32" s="372" t="s">
        <v>2199</v>
      </c>
      <c r="BQ32" s="373"/>
      <c r="BR32" s="354" t="s">
        <v>443</v>
      </c>
    </row>
    <row r="33" spans="1:70" s="107" customFormat="1" x14ac:dyDescent="0.25">
      <c r="A33" s="345" t="s">
        <v>2261</v>
      </c>
      <c r="B33" s="373"/>
      <c r="C33" s="719">
        <v>41275</v>
      </c>
      <c r="D33" s="373"/>
      <c r="E33" s="346">
        <v>9471.42</v>
      </c>
      <c r="F33" s="373"/>
      <c r="G33" s="347">
        <v>181.81489999999999</v>
      </c>
      <c r="H33" s="374"/>
      <c r="I33" s="348">
        <v>0.92490000000000006</v>
      </c>
      <c r="J33" s="348">
        <v>0.29509999999999997</v>
      </c>
      <c r="K33" s="348">
        <v>2.8811</v>
      </c>
      <c r="L33" s="348">
        <v>7.9484000000000004</v>
      </c>
      <c r="M33" s="348">
        <v>-4.9455999999999998</v>
      </c>
      <c r="N33" s="350">
        <v>-0.80189999999999995</v>
      </c>
      <c r="O33" s="348">
        <v>3.2669999999999999</v>
      </c>
      <c r="P33" s="348">
        <v>16.145</v>
      </c>
      <c r="Q33" s="348">
        <v>13.5962</v>
      </c>
      <c r="R33" s="348">
        <v>14.467700000000001</v>
      </c>
      <c r="S33" s="348">
        <v>10.7227</v>
      </c>
      <c r="T33" s="348">
        <v>-5.1524000000000001</v>
      </c>
      <c r="U33" s="348">
        <v>-9.4500000000000001E-2</v>
      </c>
      <c r="V33" s="348">
        <v>-2.5815999999999999</v>
      </c>
      <c r="W33" s="348">
        <v>3.3879000000000001</v>
      </c>
      <c r="X33" s="348">
        <v>13.6579</v>
      </c>
      <c r="Y33" s="374"/>
      <c r="Z33" s="346">
        <v>2</v>
      </c>
      <c r="AA33" s="346">
        <v>9</v>
      </c>
      <c r="AB33" s="346">
        <v>5</v>
      </c>
      <c r="AC33" s="346">
        <v>9</v>
      </c>
      <c r="AD33" s="346">
        <v>12</v>
      </c>
      <c r="AE33" s="346">
        <v>13</v>
      </c>
      <c r="AF33" s="346">
        <v>9</v>
      </c>
      <c r="AG33" s="346">
        <v>10</v>
      </c>
      <c r="AH33" s="346">
        <v>13</v>
      </c>
      <c r="AI33" s="346">
        <v>11</v>
      </c>
      <c r="AJ33" s="346">
        <v>9</v>
      </c>
      <c r="AK33" s="346">
        <v>12</v>
      </c>
      <c r="AL33" s="346">
        <v>12</v>
      </c>
      <c r="AM33" s="346">
        <v>13</v>
      </c>
      <c r="AN33" s="346">
        <v>3</v>
      </c>
      <c r="AO33" s="373"/>
      <c r="AP33" s="348">
        <v>14.95</v>
      </c>
      <c r="AQ33" s="348">
        <v>15.68</v>
      </c>
      <c r="AR33" s="348">
        <v>12.31</v>
      </c>
      <c r="AS33" s="348">
        <v>7.02</v>
      </c>
      <c r="AT33" s="348">
        <v>-1.94</v>
      </c>
      <c r="AU33" s="351"/>
      <c r="AV33" s="346">
        <v>11</v>
      </c>
      <c r="AW33" s="346">
        <v>12</v>
      </c>
      <c r="AX33" s="346">
        <v>13</v>
      </c>
      <c r="AY33" s="346">
        <v>9</v>
      </c>
      <c r="AZ33" s="346">
        <v>12</v>
      </c>
      <c r="BA33" s="362"/>
      <c r="BB33" s="348">
        <v>12.515469969481201</v>
      </c>
      <c r="BC33" s="375">
        <v>0.92893528519705304</v>
      </c>
      <c r="BD33" s="375">
        <v>7.3698993649463904E-2</v>
      </c>
      <c r="BE33" s="375">
        <v>0.19591908073369199</v>
      </c>
      <c r="BF33" s="374"/>
      <c r="BG33" s="348">
        <v>62.124200000000002</v>
      </c>
      <c r="BH33" s="348">
        <v>19.810199999999998</v>
      </c>
      <c r="BI33" s="348">
        <v>16.5961</v>
      </c>
      <c r="BJ33" s="348">
        <v>1.4695</v>
      </c>
      <c r="BK33" s="373"/>
      <c r="BL33" s="372" t="s">
        <v>2201</v>
      </c>
      <c r="BM33" s="372" t="s">
        <v>2202</v>
      </c>
      <c r="BN33" s="372" t="s">
        <v>2203</v>
      </c>
      <c r="BO33" s="372" t="s">
        <v>2204</v>
      </c>
      <c r="BP33" s="372" t="s">
        <v>2205</v>
      </c>
      <c r="BQ33" s="373"/>
      <c r="BR33" s="354" t="s">
        <v>518</v>
      </c>
    </row>
    <row r="34" spans="1:70" s="107" customFormat="1" x14ac:dyDescent="0.25">
      <c r="A34" s="345" t="s">
        <v>2262</v>
      </c>
      <c r="B34" s="373"/>
      <c r="C34" s="719">
        <v>41275</v>
      </c>
      <c r="D34" s="373"/>
      <c r="E34" s="346">
        <v>8957.83</v>
      </c>
      <c r="F34" s="373"/>
      <c r="G34" s="347">
        <v>248.00380000000001</v>
      </c>
      <c r="H34" s="374"/>
      <c r="I34" s="348">
        <v>0.74960000000000004</v>
      </c>
      <c r="J34" s="348">
        <v>0.10639999999999999</v>
      </c>
      <c r="K34" s="348">
        <v>1.8877999999999999</v>
      </c>
      <c r="L34" s="348">
        <v>9.2489000000000008</v>
      </c>
      <c r="M34" s="348">
        <v>-2.6269999999999998</v>
      </c>
      <c r="N34" s="350">
        <v>0.93920000000000003</v>
      </c>
      <c r="O34" s="348">
        <v>2.9822000000000002</v>
      </c>
      <c r="P34" s="348">
        <v>19.179200000000002</v>
      </c>
      <c r="Q34" s="348">
        <v>16.753299999999999</v>
      </c>
      <c r="R34" s="348">
        <v>16.6816</v>
      </c>
      <c r="S34" s="348">
        <v>12.0633</v>
      </c>
      <c r="T34" s="348">
        <v>-2.5811000000000002</v>
      </c>
      <c r="U34" s="348">
        <v>1.3441000000000001</v>
      </c>
      <c r="V34" s="348">
        <v>-1.0857000000000001</v>
      </c>
      <c r="W34" s="348">
        <v>2.2261000000000002</v>
      </c>
      <c r="X34" s="348">
        <v>15.881</v>
      </c>
      <c r="Y34" s="374"/>
      <c r="Z34" s="346">
        <v>4</v>
      </c>
      <c r="AA34" s="346">
        <v>10</v>
      </c>
      <c r="AB34" s="346">
        <v>12</v>
      </c>
      <c r="AC34" s="346">
        <v>6</v>
      </c>
      <c r="AD34" s="346">
        <v>7</v>
      </c>
      <c r="AE34" s="346">
        <v>8</v>
      </c>
      <c r="AF34" s="346">
        <v>10</v>
      </c>
      <c r="AG34" s="346">
        <v>4</v>
      </c>
      <c r="AH34" s="346">
        <v>4</v>
      </c>
      <c r="AI34" s="346">
        <v>5</v>
      </c>
      <c r="AJ34" s="346">
        <v>6</v>
      </c>
      <c r="AK34" s="346">
        <v>6</v>
      </c>
      <c r="AL34" s="346">
        <v>10</v>
      </c>
      <c r="AM34" s="346">
        <v>8</v>
      </c>
      <c r="AN34" s="346">
        <v>10</v>
      </c>
      <c r="AO34" s="373"/>
      <c r="AP34" s="348">
        <v>17.13</v>
      </c>
      <c r="AQ34" s="348">
        <v>18.8</v>
      </c>
      <c r="AR34" s="348">
        <v>14.91</v>
      </c>
      <c r="AS34" s="348">
        <v>7.94</v>
      </c>
      <c r="AT34" s="348">
        <v>0.5</v>
      </c>
      <c r="AU34" s="351"/>
      <c r="AV34" s="346">
        <v>4</v>
      </c>
      <c r="AW34" s="346">
        <v>5</v>
      </c>
      <c r="AX34" s="346">
        <v>6</v>
      </c>
      <c r="AY34" s="346">
        <v>8</v>
      </c>
      <c r="AZ34" s="346">
        <v>9</v>
      </c>
      <c r="BA34" s="362"/>
      <c r="BB34" s="348">
        <v>14.5330791251821</v>
      </c>
      <c r="BC34" s="375">
        <v>1.08469188386875</v>
      </c>
      <c r="BD34" s="375">
        <v>8.1411880010131193E-2</v>
      </c>
      <c r="BE34" s="375">
        <v>0.33489996344232198</v>
      </c>
      <c r="BF34" s="374"/>
      <c r="BG34" s="348">
        <v>55.3568</v>
      </c>
      <c r="BH34" s="348">
        <v>25.506900000000002</v>
      </c>
      <c r="BI34" s="348">
        <v>15.898199999999999</v>
      </c>
      <c r="BJ34" s="348">
        <v>3.2381000000000002</v>
      </c>
      <c r="BK34" s="373"/>
      <c r="BL34" s="372" t="s">
        <v>2207</v>
      </c>
      <c r="BM34" s="372" t="s">
        <v>2208</v>
      </c>
      <c r="BN34" s="372" t="s">
        <v>2209</v>
      </c>
      <c r="BO34" s="372" t="s">
        <v>2210</v>
      </c>
      <c r="BP34" s="372" t="s">
        <v>2211</v>
      </c>
      <c r="BQ34" s="373"/>
      <c r="BR34" s="354" t="s">
        <v>436</v>
      </c>
    </row>
    <row r="35" spans="1:70" s="107" customFormat="1" x14ac:dyDescent="0.25">
      <c r="A35" s="345" t="s">
        <v>2263</v>
      </c>
      <c r="B35" s="373"/>
      <c r="C35" s="719">
        <v>41275</v>
      </c>
      <c r="D35" s="373"/>
      <c r="E35" s="346">
        <v>8392.44</v>
      </c>
      <c r="F35" s="373"/>
      <c r="G35" s="347">
        <v>392.81689999999998</v>
      </c>
      <c r="H35" s="374"/>
      <c r="I35" s="348">
        <v>0.41839999999999999</v>
      </c>
      <c r="J35" s="348">
        <v>-0.50880000000000003</v>
      </c>
      <c r="K35" s="348">
        <v>1.9538</v>
      </c>
      <c r="L35" s="348">
        <v>6.8982999999999999</v>
      </c>
      <c r="M35" s="348">
        <v>-4.6733000000000002</v>
      </c>
      <c r="N35" s="350">
        <v>0.40910000000000002</v>
      </c>
      <c r="O35" s="348">
        <v>0.84870000000000001</v>
      </c>
      <c r="P35" s="348">
        <v>16.091799999999999</v>
      </c>
      <c r="Q35" s="348">
        <v>15.612</v>
      </c>
      <c r="R35" s="348">
        <v>15.709099999999999</v>
      </c>
      <c r="S35" s="348">
        <v>9.1313999999999993</v>
      </c>
      <c r="T35" s="348">
        <v>-4.5780000000000003</v>
      </c>
      <c r="U35" s="348">
        <v>2.0535999999999999</v>
      </c>
      <c r="V35" s="348">
        <v>-1.2036</v>
      </c>
      <c r="W35" s="348">
        <v>1.806</v>
      </c>
      <c r="X35" s="348">
        <v>16.390999999999998</v>
      </c>
      <c r="Y35" s="374"/>
      <c r="Z35" s="346">
        <v>13</v>
      </c>
      <c r="AA35" s="346">
        <v>15</v>
      </c>
      <c r="AB35" s="346">
        <v>11</v>
      </c>
      <c r="AC35" s="346">
        <v>13</v>
      </c>
      <c r="AD35" s="346">
        <v>11</v>
      </c>
      <c r="AE35" s="346">
        <v>9</v>
      </c>
      <c r="AF35" s="346">
        <v>13</v>
      </c>
      <c r="AG35" s="346">
        <v>11</v>
      </c>
      <c r="AH35" s="346">
        <v>10</v>
      </c>
      <c r="AI35" s="346">
        <v>7</v>
      </c>
      <c r="AJ35" s="346">
        <v>12</v>
      </c>
      <c r="AK35" s="346">
        <v>11</v>
      </c>
      <c r="AL35" s="346">
        <v>8</v>
      </c>
      <c r="AM35" s="346">
        <v>9</v>
      </c>
      <c r="AN35" s="346">
        <v>11</v>
      </c>
      <c r="AO35" s="373"/>
      <c r="AP35" s="348">
        <v>14.9</v>
      </c>
      <c r="AQ35" s="348">
        <v>16.27</v>
      </c>
      <c r="AR35" s="348">
        <v>13.28</v>
      </c>
      <c r="AS35" s="348">
        <v>6.23</v>
      </c>
      <c r="AT35" s="348">
        <v>-0.67</v>
      </c>
      <c r="AU35" s="351"/>
      <c r="AV35" s="346">
        <v>12</v>
      </c>
      <c r="AW35" s="346">
        <v>11</v>
      </c>
      <c r="AX35" s="346">
        <v>9</v>
      </c>
      <c r="AY35" s="346">
        <v>11</v>
      </c>
      <c r="AZ35" s="346">
        <v>10</v>
      </c>
      <c r="BA35" s="362"/>
      <c r="BB35" s="348">
        <v>14.1052663700113</v>
      </c>
      <c r="BC35" s="375">
        <v>1.04427348810361</v>
      </c>
      <c r="BD35" s="375">
        <v>6.7228806802886704E-2</v>
      </c>
      <c r="BE35" s="375">
        <v>0.13162343449098801</v>
      </c>
      <c r="BF35" s="374"/>
      <c r="BG35" s="348">
        <v>61.944099999999999</v>
      </c>
      <c r="BH35" s="348">
        <v>26.081499999999998</v>
      </c>
      <c r="BI35" s="348">
        <v>7.4686899999999996</v>
      </c>
      <c r="BJ35" s="348">
        <v>4.5057099999999997</v>
      </c>
      <c r="BK35" s="373"/>
      <c r="BL35" s="372" t="s">
        <v>2213</v>
      </c>
      <c r="BM35" s="372" t="s">
        <v>2214</v>
      </c>
      <c r="BN35" s="372" t="s">
        <v>2215</v>
      </c>
      <c r="BO35" s="372" t="s">
        <v>2216</v>
      </c>
      <c r="BP35" s="372" t="s">
        <v>2217</v>
      </c>
      <c r="BQ35" s="373"/>
      <c r="BR35" s="354" t="s">
        <v>525</v>
      </c>
    </row>
    <row r="36" spans="1:70" s="107" customFormat="1" x14ac:dyDescent="0.25">
      <c r="A36" s="345" t="s">
        <v>2264</v>
      </c>
      <c r="B36" s="373"/>
      <c r="C36" s="719">
        <v>41275</v>
      </c>
      <c r="D36" s="373"/>
      <c r="E36" s="346">
        <v>7583.6</v>
      </c>
      <c r="F36" s="373"/>
      <c r="G36" s="347">
        <v>867.47900000000004</v>
      </c>
      <c r="H36" s="374"/>
      <c r="I36" s="348">
        <v>0.75749999999999995</v>
      </c>
      <c r="J36" s="348">
        <v>0.87539999999999996</v>
      </c>
      <c r="K36" s="348">
        <v>4.0130999999999997</v>
      </c>
      <c r="L36" s="348">
        <v>12.0723</v>
      </c>
      <c r="M36" s="348">
        <v>0.3266</v>
      </c>
      <c r="N36" s="350">
        <v>5.1449999999999996</v>
      </c>
      <c r="O36" s="348">
        <v>5.9200999999999997</v>
      </c>
      <c r="P36" s="348">
        <v>18.7029</v>
      </c>
      <c r="Q36" s="348">
        <v>16.063400000000001</v>
      </c>
      <c r="R36" s="348">
        <v>15.4862</v>
      </c>
      <c r="S36" s="348">
        <v>15.0166</v>
      </c>
      <c r="T36" s="348">
        <v>0.31580000000000003</v>
      </c>
      <c r="U36" s="348">
        <v>6.1494999999999997</v>
      </c>
      <c r="V36" s="348">
        <v>3.1958000000000002</v>
      </c>
      <c r="W36" s="348">
        <v>4.2069000000000001</v>
      </c>
      <c r="X36" s="348">
        <v>15.964</v>
      </c>
      <c r="Y36" s="374"/>
      <c r="Z36" s="346">
        <v>3</v>
      </c>
      <c r="AA36" s="346">
        <v>3</v>
      </c>
      <c r="AB36" s="346">
        <v>1</v>
      </c>
      <c r="AC36" s="346">
        <v>2</v>
      </c>
      <c r="AD36" s="346">
        <v>5</v>
      </c>
      <c r="AE36" s="346">
        <v>4</v>
      </c>
      <c r="AF36" s="346">
        <v>3</v>
      </c>
      <c r="AG36" s="346">
        <v>7</v>
      </c>
      <c r="AH36" s="346">
        <v>8</v>
      </c>
      <c r="AI36" s="346">
        <v>10</v>
      </c>
      <c r="AJ36" s="346">
        <v>2</v>
      </c>
      <c r="AK36" s="346">
        <v>4</v>
      </c>
      <c r="AL36" s="346">
        <v>3</v>
      </c>
      <c r="AM36" s="346">
        <v>4</v>
      </c>
      <c r="AN36" s="346">
        <v>1</v>
      </c>
      <c r="AO36" s="373"/>
      <c r="AP36" s="348">
        <v>15.77</v>
      </c>
      <c r="AQ36" s="348">
        <v>17.96</v>
      </c>
      <c r="AR36" s="348">
        <v>15.2</v>
      </c>
      <c r="AS36" s="348">
        <v>11.02</v>
      </c>
      <c r="AT36" s="348">
        <v>7.23</v>
      </c>
      <c r="AU36" s="351"/>
      <c r="AV36" s="346">
        <v>9</v>
      </c>
      <c r="AW36" s="346">
        <v>9</v>
      </c>
      <c r="AX36" s="346">
        <v>5</v>
      </c>
      <c r="AY36" s="346">
        <v>4</v>
      </c>
      <c r="AZ36" s="346">
        <v>4</v>
      </c>
      <c r="BA36" s="362"/>
      <c r="BB36" s="348">
        <v>13.583166550340801</v>
      </c>
      <c r="BC36" s="375">
        <v>1.03037652113498</v>
      </c>
      <c r="BD36" s="375">
        <v>8.2013308658248699E-2</v>
      </c>
      <c r="BE36" s="375">
        <v>0.30821153059832102</v>
      </c>
      <c r="BF36" s="374"/>
      <c r="BG36" s="348">
        <v>62.5075</v>
      </c>
      <c r="BH36" s="348">
        <v>19.423400000000001</v>
      </c>
      <c r="BI36" s="348">
        <v>17.430099999999999</v>
      </c>
      <c r="BJ36" s="348">
        <v>0.63900000000000001</v>
      </c>
      <c r="BK36" s="373"/>
      <c r="BL36" s="372" t="s">
        <v>1176</v>
      </c>
      <c r="BM36" s="372" t="s">
        <v>2219</v>
      </c>
      <c r="BN36" s="372" t="s">
        <v>2220</v>
      </c>
      <c r="BO36" s="372" t="s">
        <v>449</v>
      </c>
      <c r="BP36" s="372" t="s">
        <v>2221</v>
      </c>
      <c r="BQ36" s="373"/>
      <c r="BR36" s="354" t="s">
        <v>518</v>
      </c>
    </row>
    <row r="37" spans="1:70" s="107" customFormat="1" x14ac:dyDescent="0.25">
      <c r="A37" s="345" t="s">
        <v>2265</v>
      </c>
      <c r="B37" s="373"/>
      <c r="C37" s="719">
        <v>41275</v>
      </c>
      <c r="D37" s="373"/>
      <c r="E37" s="346">
        <v>6606.09</v>
      </c>
      <c r="F37" s="373"/>
      <c r="G37" s="347">
        <v>151.6507</v>
      </c>
      <c r="H37" s="374"/>
      <c r="I37" s="348">
        <v>0.56459999999999999</v>
      </c>
      <c r="J37" s="348">
        <v>-3.61E-2</v>
      </c>
      <c r="K37" s="348">
        <v>2.3831000000000002</v>
      </c>
      <c r="L37" s="348">
        <v>14.984299999999999</v>
      </c>
      <c r="M37" s="348">
        <v>3.8319000000000001</v>
      </c>
      <c r="N37" s="350">
        <v>8.1402999999999999</v>
      </c>
      <c r="O37" s="348">
        <v>5.7435999999999998</v>
      </c>
      <c r="P37" s="348">
        <v>19.502099999999999</v>
      </c>
      <c r="Q37" s="348">
        <v>16.151599999999998</v>
      </c>
      <c r="R37" s="348">
        <v>14.107900000000001</v>
      </c>
      <c r="S37" s="348">
        <v>17.531700000000001</v>
      </c>
      <c r="T37" s="348">
        <v>3.6541999999999999</v>
      </c>
      <c r="U37" s="348">
        <v>11.0017</v>
      </c>
      <c r="V37" s="348">
        <v>5.5670999999999999</v>
      </c>
      <c r="W37" s="348">
        <v>1.6628000000000001</v>
      </c>
      <c r="X37" s="348">
        <v>16.9132</v>
      </c>
      <c r="Y37" s="374"/>
      <c r="Z37" s="346">
        <v>11</v>
      </c>
      <c r="AA37" s="346">
        <v>11</v>
      </c>
      <c r="AB37" s="346">
        <v>10</v>
      </c>
      <c r="AC37" s="346">
        <v>1</v>
      </c>
      <c r="AD37" s="346">
        <v>1</v>
      </c>
      <c r="AE37" s="346">
        <v>2</v>
      </c>
      <c r="AF37" s="346">
        <v>4</v>
      </c>
      <c r="AG37" s="346">
        <v>3</v>
      </c>
      <c r="AH37" s="346">
        <v>6</v>
      </c>
      <c r="AI37" s="346">
        <v>12</v>
      </c>
      <c r="AJ37" s="346">
        <v>1</v>
      </c>
      <c r="AK37" s="346">
        <v>1</v>
      </c>
      <c r="AL37" s="346">
        <v>1</v>
      </c>
      <c r="AM37" s="346">
        <v>2</v>
      </c>
      <c r="AN37" s="346">
        <v>13</v>
      </c>
      <c r="AO37" s="373"/>
      <c r="AP37" s="348">
        <v>15.07</v>
      </c>
      <c r="AQ37" s="348">
        <v>18.82</v>
      </c>
      <c r="AR37" s="348">
        <v>16.07</v>
      </c>
      <c r="AS37" s="348">
        <v>10.51</v>
      </c>
      <c r="AT37" s="348">
        <v>14.62</v>
      </c>
      <c r="AU37" s="351"/>
      <c r="AV37" s="346">
        <v>10</v>
      </c>
      <c r="AW37" s="346">
        <v>4</v>
      </c>
      <c r="AX37" s="346">
        <v>2</v>
      </c>
      <c r="AY37" s="346">
        <v>5</v>
      </c>
      <c r="AZ37" s="346">
        <v>1</v>
      </c>
      <c r="BA37" s="362"/>
      <c r="BB37" s="348">
        <v>15.015935413065399</v>
      </c>
      <c r="BC37" s="375">
        <v>1.06564975681199</v>
      </c>
      <c r="BD37" s="375">
        <v>7.9704626206997697E-2</v>
      </c>
      <c r="BE37" s="375">
        <v>0.36346576899032701</v>
      </c>
      <c r="BF37" s="374"/>
      <c r="BG37" s="348">
        <v>47.753599999999999</v>
      </c>
      <c r="BH37" s="348">
        <v>17.490100000000002</v>
      </c>
      <c r="BI37" s="348">
        <v>29.9297</v>
      </c>
      <c r="BJ37" s="348">
        <v>4.8266</v>
      </c>
      <c r="BK37" s="373"/>
      <c r="BL37" s="372" t="s">
        <v>2223</v>
      </c>
      <c r="BM37" s="372" t="s">
        <v>2224</v>
      </c>
      <c r="BN37" s="372" t="s">
        <v>2225</v>
      </c>
      <c r="BO37" s="372" t="s">
        <v>2226</v>
      </c>
      <c r="BP37" s="372" t="s">
        <v>2227</v>
      </c>
      <c r="BQ37" s="373"/>
      <c r="BR37" s="354" t="s">
        <v>476</v>
      </c>
    </row>
    <row r="38" spans="1:70" s="107" customFormat="1" ht="11" x14ac:dyDescent="0.3">
      <c r="A38" s="841" t="s">
        <v>2266</v>
      </c>
      <c r="B38" s="842"/>
      <c r="C38" s="843">
        <v>41275</v>
      </c>
      <c r="D38" s="842"/>
      <c r="E38" s="844">
        <v>5350.94</v>
      </c>
      <c r="F38" s="842"/>
      <c r="G38" s="845">
        <v>181.20500000000001</v>
      </c>
      <c r="H38" s="847"/>
      <c r="I38" s="846">
        <v>0.44619999999999999</v>
      </c>
      <c r="J38" s="846">
        <v>0.52649999999999997</v>
      </c>
      <c r="K38" s="846">
        <v>3.0703999999999998</v>
      </c>
      <c r="L38" s="846">
        <v>8.9377999999999993</v>
      </c>
      <c r="M38" s="846">
        <v>-2.4841000000000002</v>
      </c>
      <c r="N38" s="848">
        <v>3.4918999999999998</v>
      </c>
      <c r="O38" s="846">
        <v>3.6351</v>
      </c>
      <c r="P38" s="846">
        <v>18.930199999999999</v>
      </c>
      <c r="Q38" s="846">
        <v>16.624600000000001</v>
      </c>
      <c r="R38" s="846">
        <v>17.5839</v>
      </c>
      <c r="S38" s="846">
        <v>11.7453</v>
      </c>
      <c r="T38" s="846">
        <v>-2.6564999999999999</v>
      </c>
      <c r="U38" s="846">
        <v>2.3913000000000002</v>
      </c>
      <c r="V38" s="846">
        <v>1.2109000000000001</v>
      </c>
      <c r="W38" s="846">
        <v>2.8224</v>
      </c>
      <c r="X38" s="846">
        <v>16.3781</v>
      </c>
      <c r="Y38" s="847"/>
      <c r="Z38" s="844">
        <v>12</v>
      </c>
      <c r="AA38" s="844">
        <v>5</v>
      </c>
      <c r="AB38" s="844">
        <v>4</v>
      </c>
      <c r="AC38" s="844">
        <v>7</v>
      </c>
      <c r="AD38" s="844">
        <v>6</v>
      </c>
      <c r="AE38" s="844">
        <v>6</v>
      </c>
      <c r="AF38" s="844">
        <v>8</v>
      </c>
      <c r="AG38" s="844">
        <v>6</v>
      </c>
      <c r="AH38" s="844">
        <v>5</v>
      </c>
      <c r="AI38" s="844">
        <v>1</v>
      </c>
      <c r="AJ38" s="844">
        <v>7</v>
      </c>
      <c r="AK38" s="844">
        <v>7</v>
      </c>
      <c r="AL38" s="844">
        <v>6</v>
      </c>
      <c r="AM38" s="844">
        <v>6</v>
      </c>
      <c r="AN38" s="844">
        <v>5</v>
      </c>
      <c r="AO38" s="842"/>
      <c r="AP38" s="846">
        <v>17.47</v>
      </c>
      <c r="AQ38" s="846">
        <v>18.46</v>
      </c>
      <c r="AR38" s="846">
        <v>15.48</v>
      </c>
      <c r="AS38" s="846">
        <v>9.34</v>
      </c>
      <c r="AT38" s="846">
        <v>2.27</v>
      </c>
      <c r="AU38" s="849"/>
      <c r="AV38" s="844">
        <v>3</v>
      </c>
      <c r="AW38" s="844">
        <v>7</v>
      </c>
      <c r="AX38" s="844">
        <v>4</v>
      </c>
      <c r="AY38" s="844">
        <v>6</v>
      </c>
      <c r="AZ38" s="844">
        <v>6</v>
      </c>
      <c r="BA38" s="851"/>
      <c r="BB38" s="846">
        <v>13.911353552619101</v>
      </c>
      <c r="BC38" s="852">
        <v>1.0487688936102399</v>
      </c>
      <c r="BD38" s="852">
        <v>8.2424824733028895E-2</v>
      </c>
      <c r="BE38" s="852">
        <v>0.326468527718003</v>
      </c>
      <c r="BF38" s="847"/>
      <c r="BG38" s="846">
        <v>52.520699999999998</v>
      </c>
      <c r="BH38" s="846">
        <v>30.5627</v>
      </c>
      <c r="BI38" s="846">
        <v>14.6166</v>
      </c>
      <c r="BJ38" s="846">
        <v>2.2999999999999998</v>
      </c>
      <c r="BK38" s="842"/>
      <c r="BL38" s="855" t="s">
        <v>2229</v>
      </c>
      <c r="BM38" s="855" t="s">
        <v>2230</v>
      </c>
      <c r="BN38" s="855" t="s">
        <v>2231</v>
      </c>
      <c r="BO38" s="855" t="s">
        <v>2232</v>
      </c>
      <c r="BP38" s="855" t="s">
        <v>2233</v>
      </c>
      <c r="BQ38" s="842"/>
      <c r="BR38" s="856" t="s">
        <v>476</v>
      </c>
    </row>
    <row r="39" spans="1:70" s="107" customFormat="1" x14ac:dyDescent="0.25">
      <c r="A39" s="345" t="s">
        <v>2267</v>
      </c>
      <c r="B39" s="373"/>
      <c r="C39" s="719">
        <v>41275</v>
      </c>
      <c r="D39" s="373"/>
      <c r="E39" s="346">
        <v>2071.5500000000002</v>
      </c>
      <c r="F39" s="373"/>
      <c r="G39" s="347">
        <v>795.58439999999996</v>
      </c>
      <c r="H39" s="374"/>
      <c r="I39" s="348">
        <v>0.69359999999999999</v>
      </c>
      <c r="J39" s="348">
        <v>0.86360000000000003</v>
      </c>
      <c r="K39" s="348">
        <v>2.8</v>
      </c>
      <c r="L39" s="348">
        <v>6.9996</v>
      </c>
      <c r="M39" s="348">
        <v>-4.3776999999999999</v>
      </c>
      <c r="N39" s="350">
        <v>0.27129999999999999</v>
      </c>
      <c r="O39" s="348">
        <v>0.31440000000000001</v>
      </c>
      <c r="P39" s="348">
        <v>14.8895</v>
      </c>
      <c r="Q39" s="348">
        <v>16.0962</v>
      </c>
      <c r="R39" s="348">
        <v>15.5116</v>
      </c>
      <c r="S39" s="348">
        <v>9.4657999999999998</v>
      </c>
      <c r="T39" s="348">
        <v>-4.4725000000000001</v>
      </c>
      <c r="U39" s="348">
        <v>1.4450000000000001</v>
      </c>
      <c r="V39" s="348">
        <v>-1.9345000000000001</v>
      </c>
      <c r="W39" s="348">
        <v>2.6867999999999999</v>
      </c>
      <c r="X39" s="348">
        <v>14.648300000000001</v>
      </c>
      <c r="Y39" s="374"/>
      <c r="Z39" s="346">
        <v>7</v>
      </c>
      <c r="AA39" s="346">
        <v>4</v>
      </c>
      <c r="AB39" s="346">
        <v>6</v>
      </c>
      <c r="AC39" s="346">
        <v>12</v>
      </c>
      <c r="AD39" s="346">
        <v>10</v>
      </c>
      <c r="AE39" s="346">
        <v>10</v>
      </c>
      <c r="AF39" s="346">
        <v>15</v>
      </c>
      <c r="AG39" s="346">
        <v>13</v>
      </c>
      <c r="AH39" s="346">
        <v>7</v>
      </c>
      <c r="AI39" s="346">
        <v>9</v>
      </c>
      <c r="AJ39" s="346">
        <v>11</v>
      </c>
      <c r="AK39" s="346">
        <v>10</v>
      </c>
      <c r="AL39" s="346">
        <v>9</v>
      </c>
      <c r="AM39" s="346">
        <v>10</v>
      </c>
      <c r="AN39" s="346">
        <v>7</v>
      </c>
      <c r="AO39" s="373"/>
      <c r="AP39" s="348">
        <v>16.02</v>
      </c>
      <c r="AQ39" s="348">
        <v>18.38</v>
      </c>
      <c r="AR39" s="348">
        <v>12.85</v>
      </c>
      <c r="AS39" s="348">
        <v>5.55</v>
      </c>
      <c r="AT39" s="348">
        <v>-0.74</v>
      </c>
      <c r="AU39" s="351"/>
      <c r="AV39" s="346">
        <v>8</v>
      </c>
      <c r="AW39" s="346">
        <v>8</v>
      </c>
      <c r="AX39" s="346">
        <v>11</v>
      </c>
      <c r="AY39" s="346">
        <v>13</v>
      </c>
      <c r="AZ39" s="346">
        <v>11</v>
      </c>
      <c r="BA39" s="362"/>
      <c r="BB39" s="348">
        <v>12.745918800817099</v>
      </c>
      <c r="BC39" s="375">
        <v>0.93987813641290796</v>
      </c>
      <c r="BD39" s="375">
        <v>6.3876433441666797E-2</v>
      </c>
      <c r="BE39" s="375">
        <v>0.15709329238962699</v>
      </c>
      <c r="BF39" s="374"/>
      <c r="BG39" s="348">
        <v>62.765300000000003</v>
      </c>
      <c r="BH39" s="348">
        <v>8.9041999999999994</v>
      </c>
      <c r="BI39" s="348">
        <v>23.061299999999999</v>
      </c>
      <c r="BJ39" s="348">
        <v>5.2691999999999997</v>
      </c>
      <c r="BK39" s="373"/>
      <c r="BL39" s="372" t="s">
        <v>2235</v>
      </c>
      <c r="BM39" s="372" t="s">
        <v>2236</v>
      </c>
      <c r="BN39" s="372" t="s">
        <v>2237</v>
      </c>
      <c r="BO39" s="372" t="s">
        <v>2238</v>
      </c>
      <c r="BP39" s="372" t="s">
        <v>2239</v>
      </c>
      <c r="BQ39" s="373"/>
      <c r="BR39" s="354" t="s">
        <v>518</v>
      </c>
    </row>
    <row r="40" spans="1:70" s="107" customFormat="1" x14ac:dyDescent="0.25">
      <c r="A40" s="345" t="s">
        <v>2268</v>
      </c>
      <c r="B40" s="373"/>
      <c r="C40" s="719">
        <v>44175</v>
      </c>
      <c r="D40" s="373"/>
      <c r="E40" s="346">
        <v>5237</v>
      </c>
      <c r="F40" s="373"/>
      <c r="G40" s="347">
        <v>24.404</v>
      </c>
      <c r="H40" s="374"/>
      <c r="I40" s="348" t="s">
        <v>430</v>
      </c>
      <c r="J40" s="348">
        <v>-0.35120000000000001</v>
      </c>
      <c r="K40" s="348">
        <v>0.18060000000000001</v>
      </c>
      <c r="L40" s="348">
        <v>7.6062000000000003</v>
      </c>
      <c r="M40" s="348">
        <v>2.3744000000000001</v>
      </c>
      <c r="N40" s="350">
        <v>10.9336</v>
      </c>
      <c r="O40" s="348">
        <v>10.3177</v>
      </c>
      <c r="P40" s="348">
        <v>19.013200000000001</v>
      </c>
      <c r="Q40" s="348">
        <v>14.482200000000001</v>
      </c>
      <c r="R40" s="348" t="s">
        <v>430</v>
      </c>
      <c r="S40" s="348">
        <v>8.8394999999999992</v>
      </c>
      <c r="T40" s="348">
        <v>1.8573</v>
      </c>
      <c r="U40" s="348">
        <v>6.9413</v>
      </c>
      <c r="V40" s="348">
        <v>9.4545999999999992</v>
      </c>
      <c r="W40" s="348">
        <v>0.53559999999999997</v>
      </c>
      <c r="X40" s="348">
        <v>17.483499999999999</v>
      </c>
      <c r="Y40" s="374"/>
      <c r="Z40" s="346" t="s">
        <v>430</v>
      </c>
      <c r="AA40" s="346">
        <v>13</v>
      </c>
      <c r="AB40" s="346">
        <v>14</v>
      </c>
      <c r="AC40" s="346">
        <v>10</v>
      </c>
      <c r="AD40" s="346">
        <v>2</v>
      </c>
      <c r="AE40" s="346">
        <v>1</v>
      </c>
      <c r="AF40" s="346">
        <v>1</v>
      </c>
      <c r="AG40" s="346">
        <v>5</v>
      </c>
      <c r="AH40" s="346">
        <v>12</v>
      </c>
      <c r="AI40" s="346" t="s">
        <v>430</v>
      </c>
      <c r="AJ40" s="346">
        <v>13</v>
      </c>
      <c r="AK40" s="346">
        <v>2</v>
      </c>
      <c r="AL40" s="346">
        <v>2</v>
      </c>
      <c r="AM40" s="346">
        <v>1</v>
      </c>
      <c r="AN40" s="346">
        <v>14</v>
      </c>
      <c r="AO40" s="373"/>
      <c r="AP40" s="348" t="s">
        <v>430</v>
      </c>
      <c r="AQ40" s="348" t="s">
        <v>430</v>
      </c>
      <c r="AR40" s="348">
        <v>15.77</v>
      </c>
      <c r="AS40" s="348">
        <v>13.08</v>
      </c>
      <c r="AT40" s="348">
        <v>9.11</v>
      </c>
      <c r="AU40" s="351"/>
      <c r="AV40" s="346" t="s">
        <v>430</v>
      </c>
      <c r="AW40" s="346" t="s">
        <v>430</v>
      </c>
      <c r="AX40" s="346">
        <v>3</v>
      </c>
      <c r="AY40" s="346">
        <v>1</v>
      </c>
      <c r="AZ40" s="346">
        <v>2</v>
      </c>
      <c r="BA40" s="362"/>
      <c r="BB40" s="348">
        <v>9.4533382572149502</v>
      </c>
      <c r="BC40" s="375">
        <v>0.65350505681722204</v>
      </c>
      <c r="BD40" s="375">
        <v>0.115500052590098</v>
      </c>
      <c r="BE40" s="375">
        <v>0.72749046105336501</v>
      </c>
      <c r="BF40" s="374"/>
      <c r="BG40" s="348">
        <v>54.937100000000001</v>
      </c>
      <c r="BH40" s="348">
        <v>8.7560199999999995</v>
      </c>
      <c r="BI40" s="348">
        <v>7.0791500000000003</v>
      </c>
      <c r="BJ40" s="348">
        <v>29.227730000000001</v>
      </c>
      <c r="BK40" s="373"/>
      <c r="BL40" s="372" t="s">
        <v>604</v>
      </c>
      <c r="BM40" s="372" t="s">
        <v>2241</v>
      </c>
      <c r="BN40" s="372" t="s">
        <v>2242</v>
      </c>
      <c r="BO40" s="372" t="s">
        <v>2243</v>
      </c>
      <c r="BP40" s="372" t="s">
        <v>2244</v>
      </c>
      <c r="BQ40" s="373"/>
      <c r="BR40" s="354" t="s">
        <v>436</v>
      </c>
    </row>
    <row r="41" spans="1:70" s="107" customFormat="1" x14ac:dyDescent="0.25">
      <c r="A41" s="345" t="s">
        <v>2269</v>
      </c>
      <c r="B41" s="373"/>
      <c r="C41" s="719">
        <v>44461</v>
      </c>
      <c r="D41" s="373"/>
      <c r="E41" s="346">
        <v>1661.94</v>
      </c>
      <c r="F41" s="373"/>
      <c r="G41" s="347">
        <v>20.6</v>
      </c>
      <c r="H41" s="374"/>
      <c r="I41" s="348">
        <v>0.58589999999999998</v>
      </c>
      <c r="J41" s="348">
        <v>0.43880000000000002</v>
      </c>
      <c r="K41" s="348">
        <v>2.5386000000000002</v>
      </c>
      <c r="L41" s="348">
        <v>10.337400000000001</v>
      </c>
      <c r="M41" s="348">
        <v>0.43880000000000002</v>
      </c>
      <c r="N41" s="350">
        <v>7.2916999999999996</v>
      </c>
      <c r="O41" s="348">
        <v>7.3071000000000002</v>
      </c>
      <c r="P41" s="348">
        <v>20.7791</v>
      </c>
      <c r="Q41" s="348" t="s">
        <v>430</v>
      </c>
      <c r="R41" s="348" t="s">
        <v>430</v>
      </c>
      <c r="S41" s="348">
        <v>12.6915</v>
      </c>
      <c r="T41" s="348">
        <v>0.48780000000000001</v>
      </c>
      <c r="U41" s="348">
        <v>5.8582000000000001</v>
      </c>
      <c r="V41" s="348">
        <v>4.8879999999999999</v>
      </c>
      <c r="W41" s="348">
        <v>2.2839999999999998</v>
      </c>
      <c r="X41" s="348">
        <v>16.410399999999999</v>
      </c>
      <c r="Y41" s="374"/>
      <c r="Z41" s="346">
        <v>10</v>
      </c>
      <c r="AA41" s="346">
        <v>6</v>
      </c>
      <c r="AB41" s="346">
        <v>9</v>
      </c>
      <c r="AC41" s="346">
        <v>4</v>
      </c>
      <c r="AD41" s="346">
        <v>3</v>
      </c>
      <c r="AE41" s="346">
        <v>3</v>
      </c>
      <c r="AF41" s="346">
        <v>2</v>
      </c>
      <c r="AG41" s="346">
        <v>2</v>
      </c>
      <c r="AH41" s="346" t="s">
        <v>430</v>
      </c>
      <c r="AI41" s="346" t="s">
        <v>430</v>
      </c>
      <c r="AJ41" s="346">
        <v>4</v>
      </c>
      <c r="AK41" s="346">
        <v>3</v>
      </c>
      <c r="AL41" s="346">
        <v>5</v>
      </c>
      <c r="AM41" s="346">
        <v>3</v>
      </c>
      <c r="AN41" s="346">
        <v>9</v>
      </c>
      <c r="AO41" s="373"/>
      <c r="AP41" s="348" t="s">
        <v>430</v>
      </c>
      <c r="AQ41" s="348" t="s">
        <v>430</v>
      </c>
      <c r="AR41" s="348" t="s">
        <v>430</v>
      </c>
      <c r="AS41" s="348">
        <v>12</v>
      </c>
      <c r="AT41" s="348">
        <v>7.29</v>
      </c>
      <c r="AU41" s="351"/>
      <c r="AV41" s="346" t="s">
        <v>430</v>
      </c>
      <c r="AW41" s="346" t="s">
        <v>430</v>
      </c>
      <c r="AX41" s="346" t="s">
        <v>430</v>
      </c>
      <c r="AY41" s="346">
        <v>2</v>
      </c>
      <c r="AZ41" s="346">
        <v>3</v>
      </c>
      <c r="BA41" s="362"/>
      <c r="BB41" s="348">
        <v>13.5782254537533</v>
      </c>
      <c r="BC41" s="375">
        <v>1.0104224981754599</v>
      </c>
      <c r="BD41" s="375">
        <v>9.5074419661765094E-2</v>
      </c>
      <c r="BE41" s="375">
        <v>0.50075771811341696</v>
      </c>
      <c r="BF41" s="374"/>
      <c r="BG41" s="348">
        <v>56.901899999999998</v>
      </c>
      <c r="BH41" s="348">
        <v>19.765999999999998</v>
      </c>
      <c r="BI41" s="348">
        <v>18.578700000000001</v>
      </c>
      <c r="BJ41" s="348">
        <v>4.7534000000000001</v>
      </c>
      <c r="BK41" s="373"/>
      <c r="BL41" s="372" t="s">
        <v>2246</v>
      </c>
      <c r="BM41" s="372" t="s">
        <v>2247</v>
      </c>
      <c r="BN41" s="372" t="s">
        <v>2248</v>
      </c>
      <c r="BO41" s="372" t="s">
        <v>2249</v>
      </c>
      <c r="BP41" s="372" t="s">
        <v>2250</v>
      </c>
      <c r="BQ41" s="373"/>
      <c r="BR41" s="354" t="s">
        <v>436</v>
      </c>
    </row>
    <row r="42" spans="1:70" s="107" customFormat="1" x14ac:dyDescent="0.25">
      <c r="A42" s="345" t="s">
        <v>2270</v>
      </c>
      <c r="B42" s="373"/>
      <c r="C42" s="719">
        <v>41276</v>
      </c>
      <c r="D42" s="373"/>
      <c r="E42" s="346">
        <v>1307.8900000000001</v>
      </c>
      <c r="F42" s="373"/>
      <c r="G42" s="347">
        <v>227.46860000000001</v>
      </c>
      <c r="H42" s="374"/>
      <c r="I42" s="348">
        <v>0.73939999999999995</v>
      </c>
      <c r="J42" s="348">
        <v>1.1127</v>
      </c>
      <c r="K42" s="348">
        <v>3.2787999999999999</v>
      </c>
      <c r="L42" s="348">
        <v>7.0629</v>
      </c>
      <c r="M42" s="348">
        <v>-5.6765999999999996</v>
      </c>
      <c r="N42" s="350">
        <v>-1.9751000000000001</v>
      </c>
      <c r="O42" s="348">
        <v>1.6434</v>
      </c>
      <c r="P42" s="348">
        <v>10.3626</v>
      </c>
      <c r="Q42" s="348">
        <v>10.872299999999999</v>
      </c>
      <c r="R42" s="348">
        <v>11.551500000000001</v>
      </c>
      <c r="S42" s="348">
        <v>10.065899999999999</v>
      </c>
      <c r="T42" s="348">
        <v>-6.1433999999999997</v>
      </c>
      <c r="U42" s="348">
        <v>-1.2929999999999999</v>
      </c>
      <c r="V42" s="348">
        <v>-3.7795000000000001</v>
      </c>
      <c r="W42" s="348">
        <v>3.0318000000000001</v>
      </c>
      <c r="X42" s="348">
        <v>12.1122</v>
      </c>
      <c r="Y42" s="374"/>
      <c r="Z42" s="346">
        <v>5</v>
      </c>
      <c r="AA42" s="346">
        <v>1</v>
      </c>
      <c r="AB42" s="346">
        <v>3</v>
      </c>
      <c r="AC42" s="346">
        <v>11</v>
      </c>
      <c r="AD42" s="346">
        <v>13</v>
      </c>
      <c r="AE42" s="346">
        <v>15</v>
      </c>
      <c r="AF42" s="346">
        <v>11</v>
      </c>
      <c r="AG42" s="346">
        <v>15</v>
      </c>
      <c r="AH42" s="346">
        <v>14</v>
      </c>
      <c r="AI42" s="346">
        <v>13</v>
      </c>
      <c r="AJ42" s="346">
        <v>10</v>
      </c>
      <c r="AK42" s="346">
        <v>13</v>
      </c>
      <c r="AL42" s="346">
        <v>15</v>
      </c>
      <c r="AM42" s="346">
        <v>15</v>
      </c>
      <c r="AN42" s="346">
        <v>4</v>
      </c>
      <c r="AO42" s="373"/>
      <c r="AP42" s="348">
        <v>11.18</v>
      </c>
      <c r="AQ42" s="348">
        <v>12.02</v>
      </c>
      <c r="AR42" s="348">
        <v>8.4</v>
      </c>
      <c r="AS42" s="348">
        <v>3.74</v>
      </c>
      <c r="AT42" s="348">
        <v>-4.0599999999999996</v>
      </c>
      <c r="AU42" s="351"/>
      <c r="AV42" s="346">
        <v>13</v>
      </c>
      <c r="AW42" s="346">
        <v>13</v>
      </c>
      <c r="AX42" s="346">
        <v>14</v>
      </c>
      <c r="AY42" s="346">
        <v>15</v>
      </c>
      <c r="AZ42" s="346">
        <v>13</v>
      </c>
      <c r="BA42" s="362"/>
      <c r="BB42" s="348">
        <v>12.5370055189263</v>
      </c>
      <c r="BC42" s="375">
        <v>0.92791535059552899</v>
      </c>
      <c r="BD42" s="375">
        <v>3.9035977212907802E-2</v>
      </c>
      <c r="BE42" s="375">
        <v>-0.236266576342366</v>
      </c>
      <c r="BF42" s="374"/>
      <c r="BG42" s="348">
        <v>62.8673</v>
      </c>
      <c r="BH42" s="348">
        <v>10.562200000000001</v>
      </c>
      <c r="BI42" s="348">
        <v>21.996300000000002</v>
      </c>
      <c r="BJ42" s="348">
        <v>4.5742000000000003</v>
      </c>
      <c r="BK42" s="373"/>
      <c r="BL42" s="372" t="s">
        <v>2252</v>
      </c>
      <c r="BM42" s="372" t="s">
        <v>2219</v>
      </c>
      <c r="BN42" s="372" t="s">
        <v>2253</v>
      </c>
      <c r="BO42" s="372" t="s">
        <v>2254</v>
      </c>
      <c r="BP42" s="372" t="s">
        <v>2255</v>
      </c>
      <c r="BQ42" s="373"/>
      <c r="BR42" s="354" t="s">
        <v>554</v>
      </c>
    </row>
    <row r="43" spans="1:70" x14ac:dyDescent="0.25">
      <c r="A43" s="36" t="s">
        <v>93</v>
      </c>
      <c r="B43" s="43"/>
      <c r="C43" s="720"/>
      <c r="D43" s="43"/>
      <c r="E43" s="51"/>
      <c r="F43" s="43"/>
      <c r="G43" s="55"/>
      <c r="H43" s="66"/>
      <c r="I43" s="59">
        <v>0.68479999999999996</v>
      </c>
      <c r="J43" s="59">
        <v>0.29549999999999998</v>
      </c>
      <c r="K43" s="59">
        <v>2.3163</v>
      </c>
      <c r="L43" s="59">
        <v>8.7529000000000003</v>
      </c>
      <c r="M43" s="59">
        <v>-2.4767000000000001</v>
      </c>
      <c r="N43" s="70">
        <v>2.4725999999999999</v>
      </c>
      <c r="O43" s="59">
        <v>3.9015</v>
      </c>
      <c r="P43" s="59">
        <v>17.3066</v>
      </c>
      <c r="Q43" s="59">
        <v>15.7996</v>
      </c>
      <c r="R43" s="59">
        <v>15.724299999999999</v>
      </c>
      <c r="S43" s="59">
        <v>11.2403</v>
      </c>
      <c r="T43" s="59">
        <v>-2.6646000000000001</v>
      </c>
      <c r="U43" s="59">
        <v>2.9224000000000001</v>
      </c>
      <c r="V43" s="59">
        <v>0.52700000000000002</v>
      </c>
      <c r="W43" s="59">
        <v>2.3873000000000002</v>
      </c>
      <c r="X43" s="59">
        <v>16.12</v>
      </c>
      <c r="Y43" s="66"/>
      <c r="Z43" s="51">
        <v>13</v>
      </c>
      <c r="AA43" s="51">
        <v>15</v>
      </c>
      <c r="AB43" s="51">
        <v>15</v>
      </c>
      <c r="AC43" s="51">
        <v>15</v>
      </c>
      <c r="AD43" s="51">
        <v>15</v>
      </c>
      <c r="AE43" s="51">
        <v>15</v>
      </c>
      <c r="AF43" s="51">
        <v>15</v>
      </c>
      <c r="AG43" s="51">
        <v>15</v>
      </c>
      <c r="AH43" s="51">
        <v>14</v>
      </c>
      <c r="AI43" s="51">
        <v>13</v>
      </c>
      <c r="AJ43" s="51">
        <v>15</v>
      </c>
      <c r="AK43" s="51">
        <v>15</v>
      </c>
      <c r="AL43" s="51">
        <v>15</v>
      </c>
      <c r="AM43" s="51">
        <v>15</v>
      </c>
      <c r="AN43" s="51">
        <v>15</v>
      </c>
      <c r="AO43" s="43"/>
      <c r="AP43" s="59">
        <v>16.056153846153801</v>
      </c>
      <c r="AQ43" s="59">
        <v>17.846153846153801</v>
      </c>
      <c r="AR43" s="59">
        <v>13.974285714285701</v>
      </c>
      <c r="AS43" s="59">
        <v>8.2573333333333299</v>
      </c>
      <c r="AT43" s="59">
        <v>2.2066666666666701</v>
      </c>
      <c r="AU43" s="78"/>
      <c r="AV43" s="51">
        <v>13</v>
      </c>
      <c r="AW43" s="51">
        <v>13</v>
      </c>
      <c r="AX43" s="51">
        <v>14</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0.9425</v>
      </c>
      <c r="J44" s="60">
        <v>1.1127</v>
      </c>
      <c r="K44" s="60">
        <v>4.0130999999999997</v>
      </c>
      <c r="L44" s="60">
        <v>14.984299999999999</v>
      </c>
      <c r="M44" s="60">
        <v>3.8319000000000001</v>
      </c>
      <c r="N44" s="71">
        <v>10.9336</v>
      </c>
      <c r="O44" s="60">
        <v>10.3177</v>
      </c>
      <c r="P44" s="60">
        <v>21.531199999999998</v>
      </c>
      <c r="Q44" s="60">
        <v>18.935600000000001</v>
      </c>
      <c r="R44" s="60">
        <v>17.5839</v>
      </c>
      <c r="S44" s="60">
        <v>17.531700000000001</v>
      </c>
      <c r="T44" s="60">
        <v>3.6541999999999999</v>
      </c>
      <c r="U44" s="60">
        <v>11.0017</v>
      </c>
      <c r="V44" s="60">
        <v>9.4545999999999992</v>
      </c>
      <c r="W44" s="60">
        <v>4.2069000000000001</v>
      </c>
      <c r="X44" s="60">
        <v>19.015599999999999</v>
      </c>
      <c r="Y44" s="67"/>
      <c r="Z44" s="52"/>
      <c r="AA44" s="52"/>
      <c r="AB44" s="52"/>
      <c r="AC44" s="52"/>
      <c r="AD44" s="52"/>
      <c r="AE44" s="52"/>
      <c r="AF44" s="52"/>
      <c r="AG44" s="52"/>
      <c r="AH44" s="52"/>
      <c r="AI44" s="52"/>
      <c r="AJ44" s="52"/>
      <c r="AK44" s="52"/>
      <c r="AL44" s="52"/>
      <c r="AM44" s="52"/>
      <c r="AN44" s="52"/>
      <c r="AO44" s="44"/>
      <c r="AP44" s="60">
        <v>18.059999999999999</v>
      </c>
      <c r="AQ44" s="60">
        <v>20.75</v>
      </c>
      <c r="AR44" s="60">
        <v>17.59</v>
      </c>
      <c r="AS44" s="60">
        <v>13.08</v>
      </c>
      <c r="AT44" s="60">
        <v>14.62</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0.41839999999999999</v>
      </c>
      <c r="J45" s="60">
        <v>-0.50880000000000003</v>
      </c>
      <c r="K45" s="60">
        <v>2.8899999999999999E-2</v>
      </c>
      <c r="L45" s="60">
        <v>3.7652999999999999</v>
      </c>
      <c r="M45" s="60">
        <v>-7.0854999999999997</v>
      </c>
      <c r="N45" s="71">
        <v>-1.9751000000000001</v>
      </c>
      <c r="O45" s="60">
        <v>0.31440000000000001</v>
      </c>
      <c r="P45" s="60">
        <v>10.3626</v>
      </c>
      <c r="Q45" s="60">
        <v>10.872299999999999</v>
      </c>
      <c r="R45" s="60">
        <v>11.551500000000001</v>
      </c>
      <c r="S45" s="60">
        <v>6.0410000000000004</v>
      </c>
      <c r="T45" s="60">
        <v>-7.1243999999999996</v>
      </c>
      <c r="U45" s="60">
        <v>-1.2929999999999999</v>
      </c>
      <c r="V45" s="60">
        <v>-3.7795000000000001</v>
      </c>
      <c r="W45" s="60">
        <v>0.17749999999999999</v>
      </c>
      <c r="X45" s="60">
        <v>12.1122</v>
      </c>
      <c r="Y45" s="67"/>
      <c r="Z45" s="52"/>
      <c r="AA45" s="52"/>
      <c r="AB45" s="52"/>
      <c r="AC45" s="52"/>
      <c r="AD45" s="52"/>
      <c r="AE45" s="52"/>
      <c r="AF45" s="52"/>
      <c r="AG45" s="52"/>
      <c r="AH45" s="52"/>
      <c r="AI45" s="52"/>
      <c r="AJ45" s="52"/>
      <c r="AK45" s="52"/>
      <c r="AL45" s="52"/>
      <c r="AM45" s="52"/>
      <c r="AN45" s="52"/>
      <c r="AO45" s="44"/>
      <c r="AP45" s="60">
        <v>11.18</v>
      </c>
      <c r="AQ45" s="60">
        <v>12.02</v>
      </c>
      <c r="AR45" s="60">
        <v>8.4</v>
      </c>
      <c r="AS45" s="60">
        <v>3.74</v>
      </c>
      <c r="AT45" s="60">
        <v>-5</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0.69359999999999999</v>
      </c>
      <c r="J46" s="61">
        <v>0.30809999999999998</v>
      </c>
      <c r="K46" s="61">
        <v>2.6212</v>
      </c>
      <c r="L46" s="61">
        <v>8.7921999999999993</v>
      </c>
      <c r="M46" s="61">
        <v>-3.1865000000000001</v>
      </c>
      <c r="N46" s="72">
        <v>0.93920000000000003</v>
      </c>
      <c r="O46" s="61">
        <v>3.6351</v>
      </c>
      <c r="P46" s="61">
        <v>18.1068</v>
      </c>
      <c r="Q46" s="61">
        <v>16.079799999999999</v>
      </c>
      <c r="R46" s="61">
        <v>15.709099999999999</v>
      </c>
      <c r="S46" s="61">
        <v>11.4031</v>
      </c>
      <c r="T46" s="61">
        <v>-3.3045</v>
      </c>
      <c r="U46" s="61">
        <v>2.0535999999999999</v>
      </c>
      <c r="V46" s="61">
        <v>-1.0857000000000001</v>
      </c>
      <c r="W46" s="61">
        <v>2.6503999999999999</v>
      </c>
      <c r="X46" s="61">
        <v>16.3781</v>
      </c>
      <c r="Y46" s="68"/>
      <c r="Z46" s="53"/>
      <c r="AA46" s="53"/>
      <c r="AB46" s="53"/>
      <c r="AC46" s="53"/>
      <c r="AD46" s="53"/>
      <c r="AE46" s="53"/>
      <c r="AF46" s="53"/>
      <c r="AG46" s="53"/>
      <c r="AH46" s="53"/>
      <c r="AI46" s="53"/>
      <c r="AJ46" s="53"/>
      <c r="AK46" s="53"/>
      <c r="AL46" s="53"/>
      <c r="AM46" s="53"/>
      <c r="AN46" s="53"/>
      <c r="AO46" s="45"/>
      <c r="AP46" s="61">
        <v>16.45</v>
      </c>
      <c r="AQ46" s="61">
        <v>18.46</v>
      </c>
      <c r="AR46" s="61">
        <v>14.07</v>
      </c>
      <c r="AS46" s="61">
        <v>7.94</v>
      </c>
      <c r="AT46" s="61">
        <v>1.57</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144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2271</v>
      </c>
      <c r="B48" s="402"/>
      <c r="C48" s="724">
        <v>44530</v>
      </c>
      <c r="D48" s="402"/>
      <c r="E48" s="403">
        <v>1936.22</v>
      </c>
      <c r="F48" s="402"/>
      <c r="G48" s="404">
        <v>22.988900000000001</v>
      </c>
      <c r="H48" s="406"/>
      <c r="I48" s="405">
        <v>0.70750000000000002</v>
      </c>
      <c r="J48" s="405">
        <v>2.6886000000000001</v>
      </c>
      <c r="K48" s="405">
        <v>5.9459999999999997</v>
      </c>
      <c r="L48" s="405">
        <v>26.245999999999999</v>
      </c>
      <c r="M48" s="405">
        <v>16.1402</v>
      </c>
      <c r="N48" s="407">
        <v>19.638500000000001</v>
      </c>
      <c r="O48" s="405">
        <v>5.6698000000000004</v>
      </c>
      <c r="P48" s="405">
        <v>24.555099999999999</v>
      </c>
      <c r="Q48" s="405" t="s">
        <v>430</v>
      </c>
      <c r="R48" s="405" t="s">
        <v>430</v>
      </c>
      <c r="S48" s="405">
        <v>29.2928</v>
      </c>
      <c r="T48" s="405">
        <v>16.289400000000001</v>
      </c>
      <c r="U48" s="405">
        <v>20.3721</v>
      </c>
      <c r="V48" s="405">
        <v>15.8843</v>
      </c>
      <c r="W48" s="405">
        <v>2.6377000000000002</v>
      </c>
      <c r="X48" s="405">
        <v>19.993200000000002</v>
      </c>
      <c r="Y48" s="406"/>
      <c r="Z48" s="403">
        <v>4</v>
      </c>
      <c r="AA48" s="403">
        <v>1</v>
      </c>
      <c r="AB48" s="403">
        <v>1</v>
      </c>
      <c r="AC48" s="403">
        <v>1</v>
      </c>
      <c r="AD48" s="403">
        <v>1</v>
      </c>
      <c r="AE48" s="403">
        <v>1</v>
      </c>
      <c r="AF48" s="403">
        <v>2</v>
      </c>
      <c r="AG48" s="403">
        <v>1</v>
      </c>
      <c r="AH48" s="403" t="s">
        <v>430</v>
      </c>
      <c r="AI48" s="403" t="s">
        <v>430</v>
      </c>
      <c r="AJ48" s="403">
        <v>1</v>
      </c>
      <c r="AK48" s="403">
        <v>1</v>
      </c>
      <c r="AL48" s="403">
        <v>1</v>
      </c>
      <c r="AM48" s="403">
        <v>1</v>
      </c>
      <c r="AN48" s="403">
        <v>6</v>
      </c>
      <c r="AO48" s="402"/>
      <c r="AP48" s="405" t="s">
        <v>430</v>
      </c>
      <c r="AQ48" s="405" t="s">
        <v>430</v>
      </c>
      <c r="AR48" s="405" t="s">
        <v>430</v>
      </c>
      <c r="AS48" s="405">
        <v>16.77</v>
      </c>
      <c r="AT48" s="405">
        <v>36.1</v>
      </c>
      <c r="AU48" s="408"/>
      <c r="AV48" s="403" t="s">
        <v>430</v>
      </c>
      <c r="AW48" s="403" t="s">
        <v>430</v>
      </c>
      <c r="AX48" s="403" t="s">
        <v>430</v>
      </c>
      <c r="AY48" s="403">
        <v>1</v>
      </c>
      <c r="AZ48" s="403">
        <v>1</v>
      </c>
      <c r="BA48" s="409"/>
      <c r="BB48" s="405">
        <v>20.400029800497201</v>
      </c>
      <c r="BC48" s="410">
        <v>1.31840237452357</v>
      </c>
      <c r="BD48" s="410">
        <v>7.94383093500136E-2</v>
      </c>
      <c r="BE48" s="410">
        <v>0.58950912747692197</v>
      </c>
      <c r="BF48" s="406"/>
      <c r="BG48" s="405">
        <v>36.628999999999998</v>
      </c>
      <c r="BH48" s="405">
        <v>12.676299999999999</v>
      </c>
      <c r="BI48" s="405">
        <v>23.322900000000001</v>
      </c>
      <c r="BJ48" s="405">
        <v>27.3718</v>
      </c>
      <c r="BK48" s="402"/>
      <c r="BL48" s="401" t="s">
        <v>2272</v>
      </c>
      <c r="BM48" s="401" t="s">
        <v>2273</v>
      </c>
      <c r="BN48" s="401" t="s">
        <v>2274</v>
      </c>
      <c r="BO48" s="401" t="s">
        <v>2275</v>
      </c>
      <c r="BP48" s="401" t="s">
        <v>2276</v>
      </c>
      <c r="BQ48" s="402"/>
      <c r="BR48" s="411" t="s">
        <v>547</v>
      </c>
    </row>
    <row r="49" spans="1:70" s="107" customFormat="1" x14ac:dyDescent="0.25">
      <c r="A49" s="345" t="s">
        <v>2277</v>
      </c>
      <c r="B49" s="373"/>
      <c r="C49" s="719">
        <v>44442</v>
      </c>
      <c r="D49" s="373"/>
      <c r="E49" s="346">
        <v>1270.76</v>
      </c>
      <c r="F49" s="373"/>
      <c r="G49" s="347">
        <v>17.86</v>
      </c>
      <c r="H49" s="374"/>
      <c r="I49" s="348">
        <v>0.79010000000000002</v>
      </c>
      <c r="J49" s="348">
        <v>5.6000000000000001E-2</v>
      </c>
      <c r="K49" s="348">
        <v>1.6505000000000001</v>
      </c>
      <c r="L49" s="348">
        <v>8.3080999999999996</v>
      </c>
      <c r="M49" s="348">
        <v>-3.9268000000000001</v>
      </c>
      <c r="N49" s="350">
        <v>-1.9759</v>
      </c>
      <c r="O49" s="348">
        <v>1.0233000000000001</v>
      </c>
      <c r="P49" s="348">
        <v>12.786799999999999</v>
      </c>
      <c r="Q49" s="348" t="s">
        <v>430</v>
      </c>
      <c r="R49" s="348" t="s">
        <v>430</v>
      </c>
      <c r="S49" s="348">
        <v>11.1388</v>
      </c>
      <c r="T49" s="348">
        <v>-4.0301</v>
      </c>
      <c r="U49" s="348">
        <v>0.22450000000000001</v>
      </c>
      <c r="V49" s="348">
        <v>-3.9268000000000001</v>
      </c>
      <c r="W49" s="348">
        <v>2.4083000000000001</v>
      </c>
      <c r="X49" s="348">
        <v>12.819900000000001</v>
      </c>
      <c r="Y49" s="374"/>
      <c r="Z49" s="346">
        <v>3</v>
      </c>
      <c r="AA49" s="346">
        <v>10</v>
      </c>
      <c r="AB49" s="346">
        <v>8</v>
      </c>
      <c r="AC49" s="346">
        <v>8</v>
      </c>
      <c r="AD49" s="346">
        <v>9</v>
      </c>
      <c r="AE49" s="346">
        <v>8</v>
      </c>
      <c r="AF49" s="346">
        <v>5</v>
      </c>
      <c r="AG49" s="346">
        <v>7</v>
      </c>
      <c r="AH49" s="346" t="s">
        <v>430</v>
      </c>
      <c r="AI49" s="346" t="s">
        <v>430</v>
      </c>
      <c r="AJ49" s="346">
        <v>8</v>
      </c>
      <c r="AK49" s="346">
        <v>9</v>
      </c>
      <c r="AL49" s="346">
        <v>8</v>
      </c>
      <c r="AM49" s="346">
        <v>8</v>
      </c>
      <c r="AN49" s="346">
        <v>8</v>
      </c>
      <c r="AO49" s="373"/>
      <c r="AP49" s="348" t="s">
        <v>430</v>
      </c>
      <c r="AQ49" s="348" t="s">
        <v>430</v>
      </c>
      <c r="AR49" s="348" t="s">
        <v>430</v>
      </c>
      <c r="AS49" s="348">
        <v>4.51</v>
      </c>
      <c r="AT49" s="348">
        <v>-1.53</v>
      </c>
      <c r="AU49" s="351"/>
      <c r="AV49" s="346" t="s">
        <v>430</v>
      </c>
      <c r="AW49" s="346" t="s">
        <v>430</v>
      </c>
      <c r="AX49" s="346" t="s">
        <v>430</v>
      </c>
      <c r="AY49" s="346">
        <v>6</v>
      </c>
      <c r="AZ49" s="346">
        <v>9</v>
      </c>
      <c r="BA49" s="362"/>
      <c r="BB49" s="348">
        <v>12.974665350718601</v>
      </c>
      <c r="BC49" s="375">
        <v>0.98574857842257202</v>
      </c>
      <c r="BD49" s="375">
        <v>5.4074690397362998E-2</v>
      </c>
      <c r="BE49" s="375">
        <v>-3.8227096877165703E-2</v>
      </c>
      <c r="BF49" s="374"/>
      <c r="BG49" s="348">
        <v>62.689900000000002</v>
      </c>
      <c r="BH49" s="348">
        <v>12.5352</v>
      </c>
      <c r="BI49" s="348">
        <v>20.897500000000001</v>
      </c>
      <c r="BJ49" s="348">
        <v>3.8774000000000002</v>
      </c>
      <c r="BK49" s="373"/>
      <c r="BL49" s="372" t="s">
        <v>2278</v>
      </c>
      <c r="BM49" s="372" t="s">
        <v>2279</v>
      </c>
      <c r="BN49" s="372" t="s">
        <v>2280</v>
      </c>
      <c r="BO49" s="372" t="s">
        <v>2281</v>
      </c>
      <c r="BP49" s="372" t="s">
        <v>2282</v>
      </c>
      <c r="BQ49" s="373"/>
      <c r="BR49" s="354" t="s">
        <v>443</v>
      </c>
    </row>
    <row r="50" spans="1:70" s="107" customFormat="1" x14ac:dyDescent="0.25">
      <c r="A50" s="345" t="s">
        <v>2283</v>
      </c>
      <c r="B50" s="373"/>
      <c r="C50" s="719">
        <v>42826</v>
      </c>
      <c r="D50" s="373"/>
      <c r="E50" s="346">
        <v>1114.94</v>
      </c>
      <c r="F50" s="373"/>
      <c r="G50" s="347">
        <v>118.78</v>
      </c>
      <c r="H50" s="374"/>
      <c r="I50" s="348">
        <v>0.93469999999999998</v>
      </c>
      <c r="J50" s="348">
        <v>0.3125</v>
      </c>
      <c r="K50" s="348">
        <v>1.3653999999999999</v>
      </c>
      <c r="L50" s="348">
        <v>6.7013999999999996</v>
      </c>
      <c r="M50" s="348">
        <v>-7.0869999999999997</v>
      </c>
      <c r="N50" s="350">
        <v>-5.2186000000000003</v>
      </c>
      <c r="O50" s="348">
        <v>-0.45979999999999999</v>
      </c>
      <c r="P50" s="348">
        <v>12.5671</v>
      </c>
      <c r="Q50" s="348">
        <v>10.6229</v>
      </c>
      <c r="R50" s="348" t="s">
        <v>430</v>
      </c>
      <c r="S50" s="348">
        <v>9.4040999999999997</v>
      </c>
      <c r="T50" s="348">
        <v>-7.0069999999999997</v>
      </c>
      <c r="U50" s="348">
        <v>-3.3679999999999999</v>
      </c>
      <c r="V50" s="348">
        <v>-6.5754000000000001</v>
      </c>
      <c r="W50" s="348">
        <v>1.2963</v>
      </c>
      <c r="X50" s="348">
        <v>10.191700000000001</v>
      </c>
      <c r="Y50" s="374"/>
      <c r="Z50" s="346">
        <v>1</v>
      </c>
      <c r="AA50" s="346">
        <v>9</v>
      </c>
      <c r="AB50" s="346">
        <v>9</v>
      </c>
      <c r="AC50" s="346">
        <v>10</v>
      </c>
      <c r="AD50" s="346">
        <v>10</v>
      </c>
      <c r="AE50" s="346">
        <v>10</v>
      </c>
      <c r="AF50" s="346">
        <v>7</v>
      </c>
      <c r="AG50" s="346">
        <v>8</v>
      </c>
      <c r="AH50" s="346">
        <v>6</v>
      </c>
      <c r="AI50" s="346" t="s">
        <v>430</v>
      </c>
      <c r="AJ50" s="346">
        <v>10</v>
      </c>
      <c r="AK50" s="346">
        <v>10</v>
      </c>
      <c r="AL50" s="346">
        <v>10</v>
      </c>
      <c r="AM50" s="346">
        <v>10</v>
      </c>
      <c r="AN50" s="346">
        <v>10</v>
      </c>
      <c r="AO50" s="373"/>
      <c r="AP50" s="348" t="s">
        <v>430</v>
      </c>
      <c r="AQ50" s="348">
        <v>12.55</v>
      </c>
      <c r="AR50" s="348">
        <v>9.1999999999999993</v>
      </c>
      <c r="AS50" s="348">
        <v>2.89</v>
      </c>
      <c r="AT50" s="348">
        <v>-6.33</v>
      </c>
      <c r="AU50" s="351"/>
      <c r="AV50" s="346" t="s">
        <v>430</v>
      </c>
      <c r="AW50" s="346">
        <v>5</v>
      </c>
      <c r="AX50" s="346">
        <v>6</v>
      </c>
      <c r="AY50" s="346">
        <v>8</v>
      </c>
      <c r="AZ50" s="346">
        <v>10</v>
      </c>
      <c r="BA50" s="362"/>
      <c r="BB50" s="348">
        <v>11.366247760201</v>
      </c>
      <c r="BC50" s="375">
        <v>0.83604545350052095</v>
      </c>
      <c r="BD50" s="375">
        <v>5.6495519243278697E-2</v>
      </c>
      <c r="BE50" s="375">
        <v>1.46697701272394E-2</v>
      </c>
      <c r="BF50" s="374"/>
      <c r="BG50" s="348">
        <v>58.137599999999999</v>
      </c>
      <c r="BH50" s="348">
        <v>12.750500000000001</v>
      </c>
      <c r="BI50" s="348">
        <v>23.775400000000001</v>
      </c>
      <c r="BJ50" s="348">
        <v>5.3365</v>
      </c>
      <c r="BK50" s="373"/>
      <c r="BL50" s="372" t="s">
        <v>2284</v>
      </c>
      <c r="BM50" s="372" t="s">
        <v>2285</v>
      </c>
      <c r="BN50" s="372" t="s">
        <v>2286</v>
      </c>
      <c r="BO50" s="372" t="s">
        <v>2287</v>
      </c>
      <c r="BP50" s="372" t="s">
        <v>2288</v>
      </c>
      <c r="BQ50" s="373"/>
      <c r="BR50" s="354" t="s">
        <v>2289</v>
      </c>
    </row>
    <row r="51" spans="1:70" s="107" customFormat="1" x14ac:dyDescent="0.25">
      <c r="A51" s="345" t="s">
        <v>2290</v>
      </c>
      <c r="B51" s="373"/>
      <c r="C51" s="719">
        <v>45085</v>
      </c>
      <c r="D51" s="373"/>
      <c r="E51" s="346">
        <v>1036.04</v>
      </c>
      <c r="F51" s="373"/>
      <c r="G51" s="347">
        <v>13.732900000000001</v>
      </c>
      <c r="H51" s="374"/>
      <c r="I51" s="348">
        <v>0.1196</v>
      </c>
      <c r="J51" s="348">
        <v>-0.1701</v>
      </c>
      <c r="K51" s="348">
        <v>0.52480000000000004</v>
      </c>
      <c r="L51" s="348">
        <v>7.4931999999999999</v>
      </c>
      <c r="M51" s="348">
        <v>-3.1817000000000002</v>
      </c>
      <c r="N51" s="350">
        <v>-0.49270000000000003</v>
      </c>
      <c r="O51" s="348">
        <v>-1.7286999999999999</v>
      </c>
      <c r="P51" s="348">
        <v>11.0831</v>
      </c>
      <c r="Q51" s="348" t="s">
        <v>430</v>
      </c>
      <c r="R51" s="348" t="s">
        <v>430</v>
      </c>
      <c r="S51" s="348">
        <v>9.8131000000000004</v>
      </c>
      <c r="T51" s="348">
        <v>-3.3616000000000001</v>
      </c>
      <c r="U51" s="348">
        <v>1.2347999999999999</v>
      </c>
      <c r="V51" s="348">
        <v>-2.6829000000000001</v>
      </c>
      <c r="W51" s="348">
        <v>0.502</v>
      </c>
      <c r="X51" s="348">
        <v>10.9734</v>
      </c>
      <c r="Y51" s="374"/>
      <c r="Z51" s="346">
        <v>9</v>
      </c>
      <c r="AA51" s="346">
        <v>11</v>
      </c>
      <c r="AB51" s="346">
        <v>10</v>
      </c>
      <c r="AC51" s="346">
        <v>9</v>
      </c>
      <c r="AD51" s="346">
        <v>8</v>
      </c>
      <c r="AE51" s="346">
        <v>7</v>
      </c>
      <c r="AF51" s="346">
        <v>8</v>
      </c>
      <c r="AG51" s="346">
        <v>9</v>
      </c>
      <c r="AH51" s="346" t="s">
        <v>430</v>
      </c>
      <c r="AI51" s="346" t="s">
        <v>430</v>
      </c>
      <c r="AJ51" s="346">
        <v>9</v>
      </c>
      <c r="AK51" s="346">
        <v>8</v>
      </c>
      <c r="AL51" s="346">
        <v>6</v>
      </c>
      <c r="AM51" s="346">
        <v>7</v>
      </c>
      <c r="AN51" s="346">
        <v>11</v>
      </c>
      <c r="AO51" s="373"/>
      <c r="AP51" s="348" t="s">
        <v>430</v>
      </c>
      <c r="AQ51" s="348" t="s">
        <v>430</v>
      </c>
      <c r="AR51" s="348" t="s">
        <v>430</v>
      </c>
      <c r="AS51" s="348">
        <v>2.87</v>
      </c>
      <c r="AT51" s="348">
        <v>0.05</v>
      </c>
      <c r="AU51" s="351"/>
      <c r="AV51" s="346" t="s">
        <v>430</v>
      </c>
      <c r="AW51" s="346" t="s">
        <v>430</v>
      </c>
      <c r="AX51" s="346" t="s">
        <v>430</v>
      </c>
      <c r="AY51" s="346">
        <v>9</v>
      </c>
      <c r="AZ51" s="346">
        <v>8</v>
      </c>
      <c r="BA51" s="362"/>
      <c r="BB51" s="348">
        <v>12.997220008943399</v>
      </c>
      <c r="BC51" s="375">
        <v>0.93440977548403903</v>
      </c>
      <c r="BD51" s="375">
        <v>3.80978382744806E-2</v>
      </c>
      <c r="BE51" s="375">
        <v>-0.18035796567555001</v>
      </c>
      <c r="BF51" s="374"/>
      <c r="BG51" s="348">
        <v>61.107500000000002</v>
      </c>
      <c r="BH51" s="348">
        <v>23.4712</v>
      </c>
      <c r="BI51" s="348">
        <v>10.7471</v>
      </c>
      <c r="BJ51" s="348">
        <v>4.6741999999999999</v>
      </c>
      <c r="BK51" s="373"/>
      <c r="BL51" s="372" t="s">
        <v>2029</v>
      </c>
      <c r="BM51" s="372" t="s">
        <v>2291</v>
      </c>
      <c r="BN51" s="372" t="s">
        <v>2292</v>
      </c>
      <c r="BO51" s="372" t="s">
        <v>2293</v>
      </c>
      <c r="BP51" s="372" t="s">
        <v>2294</v>
      </c>
      <c r="BQ51" s="373"/>
      <c r="BR51" s="354" t="s">
        <v>443</v>
      </c>
    </row>
    <row r="52" spans="1:70" s="107" customFormat="1" x14ac:dyDescent="0.25">
      <c r="A52" s="345" t="s">
        <v>2295</v>
      </c>
      <c r="B52" s="373"/>
      <c r="C52" s="719">
        <v>45719</v>
      </c>
      <c r="D52" s="373"/>
      <c r="E52" s="346">
        <v>880.8</v>
      </c>
      <c r="F52" s="373"/>
      <c r="G52" s="347">
        <v>12.513299999999999</v>
      </c>
      <c r="H52" s="374"/>
      <c r="I52" s="348">
        <v>0.67020000000000002</v>
      </c>
      <c r="J52" s="348">
        <v>0.62</v>
      </c>
      <c r="K52" s="348">
        <v>3.6573000000000002</v>
      </c>
      <c r="L52" s="348">
        <v>13.067600000000001</v>
      </c>
      <c r="M52" s="348">
        <v>4.8743999999999996</v>
      </c>
      <c r="N52" s="350">
        <v>10.9138</v>
      </c>
      <c r="O52" s="348" t="s">
        <v>430</v>
      </c>
      <c r="P52" s="348" t="s">
        <v>430</v>
      </c>
      <c r="Q52" s="348" t="s">
        <v>430</v>
      </c>
      <c r="R52" s="348" t="s">
        <v>430</v>
      </c>
      <c r="S52" s="348">
        <v>15.4917</v>
      </c>
      <c r="T52" s="348">
        <v>4.3087999999999997</v>
      </c>
      <c r="U52" s="348">
        <v>11.683999999999999</v>
      </c>
      <c r="V52" s="348">
        <v>7.6403999999999996</v>
      </c>
      <c r="W52" s="348">
        <v>2.5647000000000002</v>
      </c>
      <c r="X52" s="348">
        <v>18.673300000000001</v>
      </c>
      <c r="Y52" s="374"/>
      <c r="Z52" s="346">
        <v>5</v>
      </c>
      <c r="AA52" s="346">
        <v>7</v>
      </c>
      <c r="AB52" s="346">
        <v>5</v>
      </c>
      <c r="AC52" s="346">
        <v>4</v>
      </c>
      <c r="AD52" s="346">
        <v>3</v>
      </c>
      <c r="AE52" s="346">
        <v>3</v>
      </c>
      <c r="AF52" s="346" t="s">
        <v>430</v>
      </c>
      <c r="AG52" s="346" t="s">
        <v>430</v>
      </c>
      <c r="AH52" s="346" t="s">
        <v>430</v>
      </c>
      <c r="AI52" s="346" t="s">
        <v>430</v>
      </c>
      <c r="AJ52" s="346">
        <v>5</v>
      </c>
      <c r="AK52" s="346">
        <v>3</v>
      </c>
      <c r="AL52" s="346">
        <v>3</v>
      </c>
      <c r="AM52" s="346">
        <v>3</v>
      </c>
      <c r="AN52" s="346">
        <v>7</v>
      </c>
      <c r="AO52" s="373"/>
      <c r="AP52" s="348" t="s">
        <v>430</v>
      </c>
      <c r="AQ52" s="348" t="s">
        <v>430</v>
      </c>
      <c r="AR52" s="348" t="s">
        <v>430</v>
      </c>
      <c r="AS52" s="348" t="s">
        <v>430</v>
      </c>
      <c r="AT52" s="348">
        <v>15</v>
      </c>
      <c r="AU52" s="351"/>
      <c r="AV52" s="346" t="s">
        <v>430</v>
      </c>
      <c r="AW52" s="346" t="s">
        <v>430</v>
      </c>
      <c r="AX52" s="346" t="s">
        <v>430</v>
      </c>
      <c r="AY52" s="346" t="s">
        <v>430</v>
      </c>
      <c r="AZ52" s="346">
        <v>3</v>
      </c>
      <c r="BA52" s="362"/>
      <c r="BB52" s="348">
        <v>12.542362931154001</v>
      </c>
      <c r="BC52" s="375">
        <v>0.92022389015802397</v>
      </c>
      <c r="BD52" s="375">
        <v>5.6804875343436902E-2</v>
      </c>
      <c r="BE52" s="375">
        <v>0.55060825217579901</v>
      </c>
      <c r="BF52" s="374"/>
      <c r="BG52" s="348">
        <v>37.471600000000002</v>
      </c>
      <c r="BH52" s="348">
        <v>33.207099999999997</v>
      </c>
      <c r="BI52" s="348">
        <v>27.224499999999999</v>
      </c>
      <c r="BJ52" s="348">
        <v>2.0968</v>
      </c>
      <c r="BK52" s="373"/>
      <c r="BL52" s="372" t="s">
        <v>2296</v>
      </c>
      <c r="BM52" s="372" t="s">
        <v>2297</v>
      </c>
      <c r="BN52" s="372" t="s">
        <v>2298</v>
      </c>
      <c r="BO52" s="372" t="s">
        <v>2299</v>
      </c>
      <c r="BP52" s="372" t="s">
        <v>2300</v>
      </c>
      <c r="BQ52" s="373"/>
      <c r="BR52" s="354" t="s">
        <v>602</v>
      </c>
    </row>
    <row r="53" spans="1:70" s="107" customFormat="1" x14ac:dyDescent="0.25">
      <c r="A53" s="345" t="s">
        <v>2301</v>
      </c>
      <c r="B53" s="373"/>
      <c r="C53" s="719">
        <v>35583</v>
      </c>
      <c r="D53" s="373"/>
      <c r="E53" s="346">
        <v>831.17600000000004</v>
      </c>
      <c r="F53" s="373"/>
      <c r="G53" s="347">
        <v>95.260999999999996</v>
      </c>
      <c r="H53" s="374"/>
      <c r="I53" s="348">
        <v>0.86409999999999998</v>
      </c>
      <c r="J53" s="348">
        <v>1.8973</v>
      </c>
      <c r="K53" s="348">
        <v>5.2297000000000002</v>
      </c>
      <c r="L53" s="348">
        <v>15.899900000000001</v>
      </c>
      <c r="M53" s="348">
        <v>-1.5230999999999999</v>
      </c>
      <c r="N53" s="350">
        <v>-2.2768000000000002</v>
      </c>
      <c r="O53" s="348">
        <v>-3.0989</v>
      </c>
      <c r="P53" s="348">
        <v>16.426100000000002</v>
      </c>
      <c r="Q53" s="348">
        <v>15.9063</v>
      </c>
      <c r="R53" s="348">
        <v>16.045000000000002</v>
      </c>
      <c r="S53" s="348">
        <v>18.602900000000002</v>
      </c>
      <c r="T53" s="348">
        <v>-1.1092</v>
      </c>
      <c r="U53" s="348">
        <v>-0.22520000000000001</v>
      </c>
      <c r="V53" s="348">
        <v>-5.1528999999999998</v>
      </c>
      <c r="W53" s="348">
        <v>4.2759999999999998</v>
      </c>
      <c r="X53" s="348">
        <v>16.1022</v>
      </c>
      <c r="Y53" s="374"/>
      <c r="Z53" s="346">
        <v>2</v>
      </c>
      <c r="AA53" s="346">
        <v>3</v>
      </c>
      <c r="AB53" s="346">
        <v>3</v>
      </c>
      <c r="AC53" s="346">
        <v>3</v>
      </c>
      <c r="AD53" s="346">
        <v>7</v>
      </c>
      <c r="AE53" s="346">
        <v>9</v>
      </c>
      <c r="AF53" s="346">
        <v>9</v>
      </c>
      <c r="AG53" s="346">
        <v>3</v>
      </c>
      <c r="AH53" s="346">
        <v>1</v>
      </c>
      <c r="AI53" s="346">
        <v>1</v>
      </c>
      <c r="AJ53" s="346">
        <v>3</v>
      </c>
      <c r="AK53" s="346">
        <v>5</v>
      </c>
      <c r="AL53" s="346">
        <v>9</v>
      </c>
      <c r="AM53" s="346">
        <v>9</v>
      </c>
      <c r="AN53" s="346">
        <v>1</v>
      </c>
      <c r="AO53" s="373"/>
      <c r="AP53" s="348">
        <v>15.72</v>
      </c>
      <c r="AQ53" s="348">
        <v>17.18</v>
      </c>
      <c r="AR53" s="348">
        <v>13.34</v>
      </c>
      <c r="AS53" s="348">
        <v>4.1399999999999997</v>
      </c>
      <c r="AT53" s="348">
        <v>3.2</v>
      </c>
      <c r="AU53" s="351"/>
      <c r="AV53" s="346">
        <v>1</v>
      </c>
      <c r="AW53" s="346">
        <v>1</v>
      </c>
      <c r="AX53" s="346">
        <v>2</v>
      </c>
      <c r="AY53" s="346">
        <v>7</v>
      </c>
      <c r="AZ53" s="346">
        <v>6</v>
      </c>
      <c r="BA53" s="362"/>
      <c r="BB53" s="348">
        <v>17.3083047485481</v>
      </c>
      <c r="BC53" s="375">
        <v>1.2263781626360799</v>
      </c>
      <c r="BD53" s="375">
        <v>6.0573285452067298E-2</v>
      </c>
      <c r="BE53" s="375">
        <v>0.12799446261304701</v>
      </c>
      <c r="BF53" s="374"/>
      <c r="BG53" s="348">
        <v>42.788899999999998</v>
      </c>
      <c r="BH53" s="348">
        <v>14.0146</v>
      </c>
      <c r="BI53" s="348">
        <v>42.6297</v>
      </c>
      <c r="BJ53" s="348">
        <v>0.56679999999999997</v>
      </c>
      <c r="BK53" s="373"/>
      <c r="BL53" s="372" t="s">
        <v>2302</v>
      </c>
      <c r="BM53" s="372" t="s">
        <v>2303</v>
      </c>
      <c r="BN53" s="372" t="s">
        <v>2304</v>
      </c>
      <c r="BO53" s="372" t="s">
        <v>2305</v>
      </c>
      <c r="BP53" s="372" t="s">
        <v>2306</v>
      </c>
      <c r="BQ53" s="373"/>
      <c r="BR53" s="354" t="s">
        <v>463</v>
      </c>
    </row>
    <row r="54" spans="1:70" s="107" customFormat="1" x14ac:dyDescent="0.25">
      <c r="A54" s="345" t="s">
        <v>2307</v>
      </c>
      <c r="B54" s="373"/>
      <c r="C54" s="719">
        <v>43439</v>
      </c>
      <c r="D54" s="373"/>
      <c r="E54" s="346">
        <v>393.03500000000003</v>
      </c>
      <c r="F54" s="373"/>
      <c r="G54" s="347">
        <v>28.91</v>
      </c>
      <c r="H54" s="374"/>
      <c r="I54" s="348">
        <v>0.38190000000000002</v>
      </c>
      <c r="J54" s="348">
        <v>1.0486</v>
      </c>
      <c r="K54" s="348">
        <v>4.2553000000000001</v>
      </c>
      <c r="L54" s="348">
        <v>10.1753</v>
      </c>
      <c r="M54" s="348">
        <v>-0.72119999999999995</v>
      </c>
      <c r="N54" s="350">
        <v>4.1051000000000002</v>
      </c>
      <c r="O54" s="348">
        <v>3.5533000000000001</v>
      </c>
      <c r="P54" s="348">
        <v>15.9091</v>
      </c>
      <c r="Q54" s="348">
        <v>14.2746</v>
      </c>
      <c r="R54" s="348" t="s">
        <v>430</v>
      </c>
      <c r="S54" s="348">
        <v>12.6656</v>
      </c>
      <c r="T54" s="348">
        <v>-0.72119999999999995</v>
      </c>
      <c r="U54" s="348">
        <v>3.8807</v>
      </c>
      <c r="V54" s="348">
        <v>1.403</v>
      </c>
      <c r="W54" s="348">
        <v>4.0301999999999998</v>
      </c>
      <c r="X54" s="348">
        <v>15.084300000000001</v>
      </c>
      <c r="Y54" s="374"/>
      <c r="Z54" s="346">
        <v>8</v>
      </c>
      <c r="AA54" s="346">
        <v>5</v>
      </c>
      <c r="AB54" s="346">
        <v>4</v>
      </c>
      <c r="AC54" s="346">
        <v>7</v>
      </c>
      <c r="AD54" s="346">
        <v>5</v>
      </c>
      <c r="AE54" s="346">
        <v>5</v>
      </c>
      <c r="AF54" s="346">
        <v>3</v>
      </c>
      <c r="AG54" s="346">
        <v>4</v>
      </c>
      <c r="AH54" s="346">
        <v>2</v>
      </c>
      <c r="AI54" s="346" t="s">
        <v>430</v>
      </c>
      <c r="AJ54" s="346">
        <v>7</v>
      </c>
      <c r="AK54" s="346">
        <v>4</v>
      </c>
      <c r="AL54" s="346">
        <v>5</v>
      </c>
      <c r="AM54" s="346">
        <v>5</v>
      </c>
      <c r="AN54" s="346">
        <v>3</v>
      </c>
      <c r="AO54" s="373"/>
      <c r="AP54" s="348" t="s">
        <v>430</v>
      </c>
      <c r="AQ54" s="348">
        <v>15.97</v>
      </c>
      <c r="AR54" s="348">
        <v>12.85</v>
      </c>
      <c r="AS54" s="348">
        <v>7.88</v>
      </c>
      <c r="AT54" s="348">
        <v>4.68</v>
      </c>
      <c r="AU54" s="351"/>
      <c r="AV54" s="346" t="s">
        <v>430</v>
      </c>
      <c r="AW54" s="346">
        <v>3</v>
      </c>
      <c r="AX54" s="346">
        <v>3</v>
      </c>
      <c r="AY54" s="346">
        <v>3</v>
      </c>
      <c r="AZ54" s="346">
        <v>5</v>
      </c>
      <c r="BA54" s="362"/>
      <c r="BB54" s="348">
        <v>13.4017637704309</v>
      </c>
      <c r="BC54" s="375">
        <v>0.99319227146976496</v>
      </c>
      <c r="BD54" s="375">
        <v>7.1958073191460997E-2</v>
      </c>
      <c r="BE54" s="375">
        <v>0.21895031820289099</v>
      </c>
      <c r="BF54" s="374"/>
      <c r="BG54" s="348">
        <v>48.988199999999999</v>
      </c>
      <c r="BH54" s="348">
        <v>18.539899999999999</v>
      </c>
      <c r="BI54" s="348">
        <v>29.743099999999998</v>
      </c>
      <c r="BJ54" s="348">
        <v>2.7288000000000001</v>
      </c>
      <c r="BK54" s="373"/>
      <c r="BL54" s="372" t="s">
        <v>2308</v>
      </c>
      <c r="BM54" s="372" t="s">
        <v>2309</v>
      </c>
      <c r="BN54" s="372" t="s">
        <v>2310</v>
      </c>
      <c r="BO54" s="372" t="s">
        <v>1014</v>
      </c>
      <c r="BP54" s="372" t="s">
        <v>2311</v>
      </c>
      <c r="BQ54" s="373"/>
      <c r="BR54" s="354" t="s">
        <v>547</v>
      </c>
    </row>
    <row r="55" spans="1:70" s="107" customFormat="1" x14ac:dyDescent="0.25">
      <c r="A55" s="345" t="s">
        <v>2312</v>
      </c>
      <c r="B55" s="373"/>
      <c r="C55" s="719">
        <v>44361</v>
      </c>
      <c r="D55" s="373"/>
      <c r="E55" s="346">
        <v>360.16</v>
      </c>
      <c r="F55" s="373"/>
      <c r="G55" s="347">
        <v>17.072900000000001</v>
      </c>
      <c r="H55" s="374"/>
      <c r="I55" s="348">
        <v>0.48909999999999998</v>
      </c>
      <c r="J55" s="348">
        <v>0.54300000000000004</v>
      </c>
      <c r="K55" s="348">
        <v>2.9834000000000001</v>
      </c>
      <c r="L55" s="348">
        <v>12.753399999999999</v>
      </c>
      <c r="M55" s="348">
        <v>-0.58809999999999996</v>
      </c>
      <c r="N55" s="350">
        <v>4.2874999999999996</v>
      </c>
      <c r="O55" s="348">
        <v>0.1197</v>
      </c>
      <c r="P55" s="348">
        <v>15.2822</v>
      </c>
      <c r="Q55" s="348">
        <v>11.337</v>
      </c>
      <c r="R55" s="348" t="s">
        <v>430</v>
      </c>
      <c r="S55" s="348">
        <v>16.109000000000002</v>
      </c>
      <c r="T55" s="348">
        <v>-1.5557000000000001</v>
      </c>
      <c r="U55" s="348">
        <v>5.0846999999999998</v>
      </c>
      <c r="V55" s="348">
        <v>1.7303999999999999</v>
      </c>
      <c r="W55" s="348">
        <v>2.3488000000000002</v>
      </c>
      <c r="X55" s="348">
        <v>11.2201</v>
      </c>
      <c r="Y55" s="374"/>
      <c r="Z55" s="346">
        <v>7</v>
      </c>
      <c r="AA55" s="346">
        <v>8</v>
      </c>
      <c r="AB55" s="346">
        <v>6</v>
      </c>
      <c r="AC55" s="346">
        <v>5</v>
      </c>
      <c r="AD55" s="346">
        <v>4</v>
      </c>
      <c r="AE55" s="346">
        <v>4</v>
      </c>
      <c r="AF55" s="346">
        <v>6</v>
      </c>
      <c r="AG55" s="346">
        <v>5</v>
      </c>
      <c r="AH55" s="346">
        <v>5</v>
      </c>
      <c r="AI55" s="346" t="s">
        <v>430</v>
      </c>
      <c r="AJ55" s="346">
        <v>4</v>
      </c>
      <c r="AK55" s="346">
        <v>7</v>
      </c>
      <c r="AL55" s="346">
        <v>4</v>
      </c>
      <c r="AM55" s="346">
        <v>4</v>
      </c>
      <c r="AN55" s="346">
        <v>9</v>
      </c>
      <c r="AO55" s="373"/>
      <c r="AP55" s="348" t="s">
        <v>430</v>
      </c>
      <c r="AQ55" s="348" t="s">
        <v>430</v>
      </c>
      <c r="AR55" s="348">
        <v>12.5</v>
      </c>
      <c r="AS55" s="348">
        <v>6.77</v>
      </c>
      <c r="AT55" s="348">
        <v>6.12</v>
      </c>
      <c r="AU55" s="351"/>
      <c r="AV55" s="346" t="s">
        <v>430</v>
      </c>
      <c r="AW55" s="346" t="s">
        <v>430</v>
      </c>
      <c r="AX55" s="346">
        <v>4</v>
      </c>
      <c r="AY55" s="346">
        <v>5</v>
      </c>
      <c r="AZ55" s="346">
        <v>4</v>
      </c>
      <c r="BA55" s="362"/>
      <c r="BB55" s="348">
        <v>15.3679936533867</v>
      </c>
      <c r="BC55" s="375">
        <v>1.1386742132746299</v>
      </c>
      <c r="BD55" s="375">
        <v>5.9473307908558301E-2</v>
      </c>
      <c r="BE55" s="375">
        <v>2.3504100986964101E-2</v>
      </c>
      <c r="BF55" s="374"/>
      <c r="BG55" s="348">
        <v>42.042499999999997</v>
      </c>
      <c r="BH55" s="348">
        <v>11.495200000000001</v>
      </c>
      <c r="BI55" s="348">
        <v>39.581200000000003</v>
      </c>
      <c r="BJ55" s="348">
        <v>6.8811</v>
      </c>
      <c r="BK55" s="373"/>
      <c r="BL55" s="372" t="s">
        <v>1108</v>
      </c>
      <c r="BM55" s="372" t="s">
        <v>2313</v>
      </c>
      <c r="BN55" s="372" t="s">
        <v>2314</v>
      </c>
      <c r="BO55" s="372" t="s">
        <v>2315</v>
      </c>
      <c r="BP55" s="372" t="s">
        <v>2316</v>
      </c>
      <c r="BQ55" s="373"/>
      <c r="BR55" s="354" t="s">
        <v>602</v>
      </c>
    </row>
    <row r="56" spans="1:70" s="107" customFormat="1" x14ac:dyDescent="0.25">
      <c r="A56" s="345" t="s">
        <v>2317</v>
      </c>
      <c r="B56" s="373"/>
      <c r="C56" s="719">
        <v>43332</v>
      </c>
      <c r="D56" s="373"/>
      <c r="E56" s="346">
        <v>232.01599999999999</v>
      </c>
      <c r="F56" s="373"/>
      <c r="G56" s="347">
        <v>27.5503</v>
      </c>
      <c r="H56" s="374"/>
      <c r="I56" s="348">
        <v>4.4299999999999999E-2</v>
      </c>
      <c r="J56" s="348">
        <v>2.0457000000000001</v>
      </c>
      <c r="K56" s="348">
        <v>5.9378000000000002</v>
      </c>
      <c r="L56" s="348">
        <v>19.112200000000001</v>
      </c>
      <c r="M56" s="348">
        <v>12.449299999999999</v>
      </c>
      <c r="N56" s="350">
        <v>16.5307</v>
      </c>
      <c r="O56" s="348">
        <v>7.0495999999999999</v>
      </c>
      <c r="P56" s="348">
        <v>18.029900000000001</v>
      </c>
      <c r="Q56" s="348">
        <v>14.085599999999999</v>
      </c>
      <c r="R56" s="348" t="s">
        <v>430</v>
      </c>
      <c r="S56" s="348">
        <v>22.087700000000002</v>
      </c>
      <c r="T56" s="348">
        <v>12.693099999999999</v>
      </c>
      <c r="U56" s="348">
        <v>16.647600000000001</v>
      </c>
      <c r="V56" s="348">
        <v>13.9148</v>
      </c>
      <c r="W56" s="348">
        <v>4.1929999999999996</v>
      </c>
      <c r="X56" s="348">
        <v>13.781599999999999</v>
      </c>
      <c r="Y56" s="374"/>
      <c r="Z56" s="346">
        <v>10</v>
      </c>
      <c r="AA56" s="346">
        <v>2</v>
      </c>
      <c r="AB56" s="346">
        <v>2</v>
      </c>
      <c r="AC56" s="346">
        <v>2</v>
      </c>
      <c r="AD56" s="346">
        <v>2</v>
      </c>
      <c r="AE56" s="346">
        <v>2</v>
      </c>
      <c r="AF56" s="346">
        <v>1</v>
      </c>
      <c r="AG56" s="346">
        <v>2</v>
      </c>
      <c r="AH56" s="346">
        <v>3</v>
      </c>
      <c r="AI56" s="346" t="s">
        <v>430</v>
      </c>
      <c r="AJ56" s="346">
        <v>2</v>
      </c>
      <c r="AK56" s="346">
        <v>2</v>
      </c>
      <c r="AL56" s="346">
        <v>2</v>
      </c>
      <c r="AM56" s="346">
        <v>2</v>
      </c>
      <c r="AN56" s="346">
        <v>2</v>
      </c>
      <c r="AO56" s="373"/>
      <c r="AP56" s="348" t="s">
        <v>430</v>
      </c>
      <c r="AQ56" s="348">
        <v>16.579999999999998</v>
      </c>
      <c r="AR56" s="348">
        <v>14.88</v>
      </c>
      <c r="AS56" s="348">
        <v>13.66</v>
      </c>
      <c r="AT56" s="348">
        <v>27.28</v>
      </c>
      <c r="AU56" s="351"/>
      <c r="AV56" s="346" t="s">
        <v>430</v>
      </c>
      <c r="AW56" s="346">
        <v>2</v>
      </c>
      <c r="AX56" s="346">
        <v>1</v>
      </c>
      <c r="AY56" s="346">
        <v>2</v>
      </c>
      <c r="AZ56" s="346">
        <v>2</v>
      </c>
      <c r="BA56" s="362"/>
      <c r="BB56" s="348">
        <v>16.2220434879683</v>
      </c>
      <c r="BC56" s="375">
        <v>1.09982810629246</v>
      </c>
      <c r="BD56" s="375">
        <v>6.5513925288536695E-2</v>
      </c>
      <c r="BE56" s="375">
        <v>0.20266738246032201</v>
      </c>
      <c r="BF56" s="374"/>
      <c r="BG56" s="348">
        <v>46.474200000000003</v>
      </c>
      <c r="BH56" s="348">
        <v>12.0336</v>
      </c>
      <c r="BI56" s="348">
        <v>36.742899999999999</v>
      </c>
      <c r="BJ56" s="348">
        <v>4.7492999999999999</v>
      </c>
      <c r="BK56" s="373"/>
      <c r="BL56" s="372" t="s">
        <v>2318</v>
      </c>
      <c r="BM56" s="372" t="s">
        <v>2319</v>
      </c>
      <c r="BN56" s="372" t="s">
        <v>2320</v>
      </c>
      <c r="BO56" s="372" t="s">
        <v>2321</v>
      </c>
      <c r="BP56" s="372" t="s">
        <v>2322</v>
      </c>
      <c r="BQ56" s="373"/>
      <c r="BR56" s="354" t="s">
        <v>436</v>
      </c>
    </row>
    <row r="57" spans="1:70" s="107" customFormat="1" x14ac:dyDescent="0.25">
      <c r="A57" s="345" t="s">
        <v>2323</v>
      </c>
      <c r="B57" s="373"/>
      <c r="C57" s="719">
        <v>46171</v>
      </c>
      <c r="D57" s="373"/>
      <c r="E57" s="346">
        <v>307.74</v>
      </c>
      <c r="F57" s="373"/>
      <c r="G57" s="347">
        <v>10.3337</v>
      </c>
      <c r="H57" s="374"/>
      <c r="I57" s="348">
        <v>-0.43930000000000002</v>
      </c>
      <c r="J57" s="348">
        <v>1.4192</v>
      </c>
      <c r="K57" s="348" t="s">
        <v>430</v>
      </c>
      <c r="L57" s="348" t="s">
        <v>430</v>
      </c>
      <c r="M57" s="348" t="s">
        <v>430</v>
      </c>
      <c r="N57" s="350" t="s">
        <v>430</v>
      </c>
      <c r="O57" s="348" t="s">
        <v>430</v>
      </c>
      <c r="P57" s="348" t="s">
        <v>430</v>
      </c>
      <c r="Q57" s="348" t="s">
        <v>430</v>
      </c>
      <c r="R57" s="348" t="s">
        <v>430</v>
      </c>
      <c r="S57" s="348" t="s">
        <v>430</v>
      </c>
      <c r="T57" s="348" t="s">
        <v>430</v>
      </c>
      <c r="U57" s="348" t="s">
        <v>430</v>
      </c>
      <c r="V57" s="348" t="s">
        <v>430</v>
      </c>
      <c r="W57" s="348">
        <v>3.3370000000000002</v>
      </c>
      <c r="X57" s="348">
        <v>3.3370000000000002</v>
      </c>
      <c r="Y57" s="374"/>
      <c r="Z57" s="346">
        <v>11</v>
      </c>
      <c r="AA57" s="346">
        <v>4</v>
      </c>
      <c r="AB57" s="346" t="s">
        <v>430</v>
      </c>
      <c r="AC57" s="346" t="s">
        <v>430</v>
      </c>
      <c r="AD57" s="346" t="s">
        <v>430</v>
      </c>
      <c r="AE57" s="346" t="s">
        <v>430</v>
      </c>
      <c r="AF57" s="346" t="s">
        <v>430</v>
      </c>
      <c r="AG57" s="346" t="s">
        <v>430</v>
      </c>
      <c r="AH57" s="346" t="s">
        <v>430</v>
      </c>
      <c r="AI57" s="346" t="s">
        <v>430</v>
      </c>
      <c r="AJ57" s="346" t="s">
        <v>430</v>
      </c>
      <c r="AK57" s="346" t="s">
        <v>430</v>
      </c>
      <c r="AL57" s="346" t="s">
        <v>430</v>
      </c>
      <c r="AM57" s="346" t="s">
        <v>430</v>
      </c>
      <c r="AN57" s="346">
        <v>4</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62"/>
      <c r="BB57" s="348" t="s">
        <v>430</v>
      </c>
      <c r="BC57" s="375">
        <v>0</v>
      </c>
      <c r="BD57" s="375">
        <v>0</v>
      </c>
      <c r="BE57" s="375" t="s">
        <v>430</v>
      </c>
      <c r="BF57" s="374"/>
      <c r="BG57" s="348">
        <v>52.453400000000002</v>
      </c>
      <c r="BH57" s="348">
        <v>20.179300000000001</v>
      </c>
      <c r="BI57" s="348">
        <v>27.3673</v>
      </c>
      <c r="BJ57" s="348">
        <v>0</v>
      </c>
      <c r="BK57" s="373"/>
      <c r="BL57" s="372" t="s">
        <v>2324</v>
      </c>
      <c r="BM57" s="372" t="s">
        <v>2325</v>
      </c>
      <c r="BN57" s="372" t="s">
        <v>2326</v>
      </c>
      <c r="BO57" s="372" t="s">
        <v>2327</v>
      </c>
      <c r="BP57" s="372" t="s">
        <v>2328</v>
      </c>
      <c r="BQ57" s="373"/>
      <c r="BR57" s="354" t="s">
        <v>443</v>
      </c>
    </row>
    <row r="58" spans="1:70" s="107" customFormat="1" x14ac:dyDescent="0.25">
      <c r="A58" s="345" t="s">
        <v>2329</v>
      </c>
      <c r="B58" s="373"/>
      <c r="C58" s="719">
        <v>42255</v>
      </c>
      <c r="D58" s="373"/>
      <c r="E58" s="346">
        <v>70.622699999999995</v>
      </c>
      <c r="F58" s="373"/>
      <c r="G58" s="347">
        <v>27.1694</v>
      </c>
      <c r="H58" s="374"/>
      <c r="I58" s="348">
        <v>0.66359999999999997</v>
      </c>
      <c r="J58" s="348">
        <v>0.70089999999999997</v>
      </c>
      <c r="K58" s="348">
        <v>2.8925999999999998</v>
      </c>
      <c r="L58" s="348">
        <v>11.251099999999999</v>
      </c>
      <c r="M58" s="348">
        <v>-1.3373999999999999</v>
      </c>
      <c r="N58" s="350">
        <v>0.81110000000000004</v>
      </c>
      <c r="O58" s="348">
        <v>3.2725</v>
      </c>
      <c r="P58" s="348">
        <v>15.2684</v>
      </c>
      <c r="Q58" s="348">
        <v>12.0085</v>
      </c>
      <c r="R58" s="348">
        <v>10.83</v>
      </c>
      <c r="S58" s="348">
        <v>14.56</v>
      </c>
      <c r="T58" s="348">
        <v>-1.3553999999999999</v>
      </c>
      <c r="U58" s="348">
        <v>1.1527000000000001</v>
      </c>
      <c r="V58" s="348">
        <v>-1.5929</v>
      </c>
      <c r="W58" s="348">
        <v>3.1230000000000002</v>
      </c>
      <c r="X58" s="348">
        <v>9.6965000000000003</v>
      </c>
      <c r="Y58" s="374"/>
      <c r="Z58" s="346">
        <v>6</v>
      </c>
      <c r="AA58" s="346">
        <v>6</v>
      </c>
      <c r="AB58" s="346">
        <v>7</v>
      </c>
      <c r="AC58" s="346">
        <v>6</v>
      </c>
      <c r="AD58" s="346">
        <v>6</v>
      </c>
      <c r="AE58" s="346">
        <v>6</v>
      </c>
      <c r="AF58" s="346">
        <v>4</v>
      </c>
      <c r="AG58" s="346">
        <v>6</v>
      </c>
      <c r="AH58" s="346">
        <v>4</v>
      </c>
      <c r="AI58" s="346">
        <v>2</v>
      </c>
      <c r="AJ58" s="346">
        <v>6</v>
      </c>
      <c r="AK58" s="346">
        <v>6</v>
      </c>
      <c r="AL58" s="346">
        <v>7</v>
      </c>
      <c r="AM58" s="346">
        <v>6</v>
      </c>
      <c r="AN58" s="346">
        <v>5</v>
      </c>
      <c r="AO58" s="373"/>
      <c r="AP58" s="348">
        <v>11.42</v>
      </c>
      <c r="AQ58" s="348">
        <v>13.62</v>
      </c>
      <c r="AR58" s="348">
        <v>11.17</v>
      </c>
      <c r="AS58" s="348">
        <v>7.02</v>
      </c>
      <c r="AT58" s="348">
        <v>2.8</v>
      </c>
      <c r="AU58" s="351"/>
      <c r="AV58" s="346">
        <v>2</v>
      </c>
      <c r="AW58" s="346">
        <v>4</v>
      </c>
      <c r="AX58" s="346">
        <v>5</v>
      </c>
      <c r="AY58" s="346">
        <v>4</v>
      </c>
      <c r="AZ58" s="346">
        <v>7</v>
      </c>
      <c r="BA58" s="362"/>
      <c r="BB58" s="348">
        <v>13.055938365266201</v>
      </c>
      <c r="BC58" s="375">
        <v>0.97570985476982897</v>
      </c>
      <c r="BD58" s="375">
        <v>6.40319898516859E-2</v>
      </c>
      <c r="BE58" s="375">
        <v>7.2959974070356606E-2</v>
      </c>
      <c r="BF58" s="374"/>
      <c r="BG58" s="348">
        <v>52.947200000000002</v>
      </c>
      <c r="BH58" s="348">
        <v>6.3480100000000004</v>
      </c>
      <c r="BI58" s="348">
        <v>28.777999999999999</v>
      </c>
      <c r="BJ58" s="348">
        <v>11.92679</v>
      </c>
      <c r="BK58" s="373"/>
      <c r="BL58" s="372" t="s">
        <v>2330</v>
      </c>
      <c r="BM58" s="372" t="s">
        <v>2331</v>
      </c>
      <c r="BN58" s="372" t="s">
        <v>2332</v>
      </c>
      <c r="BO58" s="372" t="s">
        <v>2333</v>
      </c>
      <c r="BP58" s="372" t="s">
        <v>2334</v>
      </c>
      <c r="BQ58" s="373"/>
      <c r="BR58" s="354" t="s">
        <v>518</v>
      </c>
    </row>
    <row r="59" spans="1:70" x14ac:dyDescent="0.25">
      <c r="A59" s="36" t="s">
        <v>93</v>
      </c>
      <c r="B59" s="43"/>
      <c r="C59" s="720"/>
      <c r="D59" s="43"/>
      <c r="E59" s="51"/>
      <c r="F59" s="43"/>
      <c r="G59" s="55"/>
      <c r="H59" s="66"/>
      <c r="I59" s="59">
        <v>0.47510000000000002</v>
      </c>
      <c r="J59" s="59">
        <v>1.0146999999999999</v>
      </c>
      <c r="K59" s="59">
        <v>3.4443000000000001</v>
      </c>
      <c r="L59" s="59">
        <v>13.1008</v>
      </c>
      <c r="M59" s="59">
        <v>1.5099</v>
      </c>
      <c r="N59" s="70">
        <v>4.6322999999999999</v>
      </c>
      <c r="O59" s="59">
        <v>1.7112000000000001</v>
      </c>
      <c r="P59" s="59">
        <v>15.7675</v>
      </c>
      <c r="Q59" s="59">
        <v>13.039199999999999</v>
      </c>
      <c r="R59" s="59">
        <v>13.4375</v>
      </c>
      <c r="S59" s="59">
        <v>15.916600000000001</v>
      </c>
      <c r="T59" s="59">
        <v>1.4151</v>
      </c>
      <c r="U59" s="59">
        <v>5.6688000000000001</v>
      </c>
      <c r="V59" s="59">
        <v>2.0642</v>
      </c>
      <c r="W59" s="59">
        <v>2.7924000000000002</v>
      </c>
      <c r="X59" s="59">
        <v>12.897600000000001</v>
      </c>
      <c r="Y59" s="66"/>
      <c r="Z59" s="51">
        <v>11</v>
      </c>
      <c r="AA59" s="51">
        <v>11</v>
      </c>
      <c r="AB59" s="51">
        <v>10</v>
      </c>
      <c r="AC59" s="51">
        <v>10</v>
      </c>
      <c r="AD59" s="51">
        <v>10</v>
      </c>
      <c r="AE59" s="51">
        <v>10</v>
      </c>
      <c r="AF59" s="51">
        <v>9</v>
      </c>
      <c r="AG59" s="51">
        <v>9</v>
      </c>
      <c r="AH59" s="51">
        <v>6</v>
      </c>
      <c r="AI59" s="51">
        <v>2</v>
      </c>
      <c r="AJ59" s="51">
        <v>10</v>
      </c>
      <c r="AK59" s="51">
        <v>10</v>
      </c>
      <c r="AL59" s="51">
        <v>10</v>
      </c>
      <c r="AM59" s="51">
        <v>10</v>
      </c>
      <c r="AN59" s="51">
        <v>11</v>
      </c>
      <c r="AO59" s="43"/>
      <c r="AP59" s="59">
        <v>13.57</v>
      </c>
      <c r="AQ59" s="59">
        <v>15.18</v>
      </c>
      <c r="AR59" s="59">
        <v>12.3233333333333</v>
      </c>
      <c r="AS59" s="59">
        <v>7.39</v>
      </c>
      <c r="AT59" s="59">
        <v>8.7370000000000001</v>
      </c>
      <c r="AU59" s="78"/>
      <c r="AV59" s="51">
        <v>2</v>
      </c>
      <c r="AW59" s="51">
        <v>5</v>
      </c>
      <c r="AX59" s="51">
        <v>6</v>
      </c>
      <c r="AY59" s="51">
        <v>9</v>
      </c>
      <c r="AZ59" s="51">
        <v>10</v>
      </c>
      <c r="BA59" s="258"/>
      <c r="BB59" s="59"/>
      <c r="BC59" s="276"/>
      <c r="BD59" s="276"/>
      <c r="BE59" s="276"/>
      <c r="BF59" s="66"/>
      <c r="BG59" s="59"/>
      <c r="BH59" s="59"/>
      <c r="BI59" s="59"/>
      <c r="BJ59" s="59"/>
      <c r="BK59" s="43"/>
      <c r="BL59" s="84"/>
      <c r="BM59" s="84"/>
      <c r="BN59" s="84"/>
      <c r="BO59" s="84"/>
      <c r="BP59" s="84"/>
      <c r="BQ59" s="43"/>
      <c r="BR59" s="88"/>
    </row>
    <row r="60" spans="1:70" x14ac:dyDescent="0.25">
      <c r="A60" s="37" t="s">
        <v>94</v>
      </c>
      <c r="B60" s="44"/>
      <c r="C60" s="721"/>
      <c r="D60" s="44"/>
      <c r="E60" s="52"/>
      <c r="F60" s="44"/>
      <c r="G60" s="56"/>
      <c r="H60" s="67"/>
      <c r="I60" s="60">
        <v>0.93469999999999998</v>
      </c>
      <c r="J60" s="60">
        <v>2.6886000000000001</v>
      </c>
      <c r="K60" s="60">
        <v>5.9459999999999997</v>
      </c>
      <c r="L60" s="60">
        <v>26.245999999999999</v>
      </c>
      <c r="M60" s="60">
        <v>16.1402</v>
      </c>
      <c r="N60" s="71">
        <v>19.638500000000001</v>
      </c>
      <c r="O60" s="60">
        <v>7.0495999999999999</v>
      </c>
      <c r="P60" s="60">
        <v>24.555099999999999</v>
      </c>
      <c r="Q60" s="60">
        <v>15.9063</v>
      </c>
      <c r="R60" s="60">
        <v>16.045000000000002</v>
      </c>
      <c r="S60" s="60">
        <v>29.2928</v>
      </c>
      <c r="T60" s="60">
        <v>16.289400000000001</v>
      </c>
      <c r="U60" s="60">
        <v>20.3721</v>
      </c>
      <c r="V60" s="60">
        <v>15.8843</v>
      </c>
      <c r="W60" s="60">
        <v>4.2759999999999998</v>
      </c>
      <c r="X60" s="60">
        <v>19.993200000000002</v>
      </c>
      <c r="Y60" s="67"/>
      <c r="Z60" s="52"/>
      <c r="AA60" s="52"/>
      <c r="AB60" s="52"/>
      <c r="AC60" s="52"/>
      <c r="AD60" s="52"/>
      <c r="AE60" s="52"/>
      <c r="AF60" s="52"/>
      <c r="AG60" s="52"/>
      <c r="AH60" s="52"/>
      <c r="AI60" s="52"/>
      <c r="AJ60" s="52"/>
      <c r="AK60" s="52"/>
      <c r="AL60" s="52"/>
      <c r="AM60" s="52"/>
      <c r="AN60" s="52"/>
      <c r="AO60" s="44"/>
      <c r="AP60" s="60">
        <v>15.72</v>
      </c>
      <c r="AQ60" s="60">
        <v>17.18</v>
      </c>
      <c r="AR60" s="60">
        <v>14.88</v>
      </c>
      <c r="AS60" s="60">
        <v>16.77</v>
      </c>
      <c r="AT60" s="60">
        <v>36.1</v>
      </c>
      <c r="AU60" s="79"/>
      <c r="AV60" s="52"/>
      <c r="AW60" s="52"/>
      <c r="AX60" s="52"/>
      <c r="AY60" s="52"/>
      <c r="AZ60" s="52"/>
      <c r="BA60" s="259"/>
      <c r="BB60" s="60"/>
      <c r="BC60" s="277"/>
      <c r="BD60" s="277"/>
      <c r="BE60" s="277"/>
      <c r="BF60" s="67"/>
      <c r="BG60" s="60"/>
      <c r="BH60" s="60"/>
      <c r="BI60" s="60"/>
      <c r="BJ60" s="60"/>
      <c r="BK60" s="44"/>
      <c r="BL60" s="85"/>
      <c r="BM60" s="85"/>
      <c r="BN60" s="85"/>
      <c r="BO60" s="85"/>
      <c r="BP60" s="85"/>
      <c r="BQ60" s="44"/>
      <c r="BR60" s="89"/>
    </row>
    <row r="61" spans="1:70" x14ac:dyDescent="0.25">
      <c r="A61" s="37" t="s">
        <v>95</v>
      </c>
      <c r="B61" s="44"/>
      <c r="C61" s="721"/>
      <c r="D61" s="44"/>
      <c r="E61" s="52"/>
      <c r="F61" s="44"/>
      <c r="G61" s="56"/>
      <c r="H61" s="67"/>
      <c r="I61" s="60">
        <v>-0.43930000000000002</v>
      </c>
      <c r="J61" s="60">
        <v>-0.1701</v>
      </c>
      <c r="K61" s="60">
        <v>0.52480000000000004</v>
      </c>
      <c r="L61" s="60">
        <v>6.7013999999999996</v>
      </c>
      <c r="M61" s="60">
        <v>-7.0869999999999997</v>
      </c>
      <c r="N61" s="71">
        <v>-5.2186000000000003</v>
      </c>
      <c r="O61" s="60">
        <v>-3.0989</v>
      </c>
      <c r="P61" s="60">
        <v>11.0831</v>
      </c>
      <c r="Q61" s="60">
        <v>10.6229</v>
      </c>
      <c r="R61" s="60">
        <v>10.83</v>
      </c>
      <c r="S61" s="60">
        <v>9.4040999999999997</v>
      </c>
      <c r="T61" s="60">
        <v>-7.0069999999999997</v>
      </c>
      <c r="U61" s="60">
        <v>-3.3679999999999999</v>
      </c>
      <c r="V61" s="60">
        <v>-6.5754000000000001</v>
      </c>
      <c r="W61" s="60">
        <v>0.502</v>
      </c>
      <c r="X61" s="60">
        <v>3.3370000000000002</v>
      </c>
      <c r="Y61" s="67"/>
      <c r="Z61" s="52"/>
      <c r="AA61" s="52"/>
      <c r="AB61" s="52"/>
      <c r="AC61" s="52"/>
      <c r="AD61" s="52"/>
      <c r="AE61" s="52"/>
      <c r="AF61" s="52"/>
      <c r="AG61" s="52"/>
      <c r="AH61" s="52"/>
      <c r="AI61" s="52"/>
      <c r="AJ61" s="52"/>
      <c r="AK61" s="52"/>
      <c r="AL61" s="52"/>
      <c r="AM61" s="52"/>
      <c r="AN61" s="52"/>
      <c r="AO61" s="44"/>
      <c r="AP61" s="60">
        <v>11.42</v>
      </c>
      <c r="AQ61" s="60">
        <v>12.55</v>
      </c>
      <c r="AR61" s="60">
        <v>9.1999999999999993</v>
      </c>
      <c r="AS61" s="60">
        <v>2.87</v>
      </c>
      <c r="AT61" s="60">
        <v>-6.33</v>
      </c>
      <c r="AU61" s="79"/>
      <c r="AV61" s="52"/>
      <c r="AW61" s="52"/>
      <c r="AX61" s="52"/>
      <c r="AY61" s="52"/>
      <c r="AZ61" s="52"/>
      <c r="BA61" s="259"/>
      <c r="BB61" s="60"/>
      <c r="BC61" s="277"/>
      <c r="BD61" s="277"/>
      <c r="BE61" s="277"/>
      <c r="BF61" s="67"/>
      <c r="BG61" s="60"/>
      <c r="BH61" s="60"/>
      <c r="BI61" s="60"/>
      <c r="BJ61" s="60"/>
      <c r="BK61" s="44"/>
      <c r="BL61" s="85"/>
      <c r="BM61" s="85"/>
      <c r="BN61" s="85"/>
      <c r="BO61" s="85"/>
      <c r="BP61" s="85"/>
      <c r="BQ61" s="44"/>
      <c r="BR61" s="89"/>
    </row>
    <row r="62" spans="1:70" x14ac:dyDescent="0.25">
      <c r="A62" s="38" t="s">
        <v>96</v>
      </c>
      <c r="B62" s="45"/>
      <c r="C62" s="722"/>
      <c r="D62" s="45"/>
      <c r="E62" s="53"/>
      <c r="F62" s="45"/>
      <c r="G62" s="57"/>
      <c r="H62" s="68"/>
      <c r="I62" s="61">
        <v>0.66359999999999997</v>
      </c>
      <c r="J62" s="61">
        <v>0.70089999999999997</v>
      </c>
      <c r="K62" s="61">
        <v>3.3203499999999999</v>
      </c>
      <c r="L62" s="61">
        <v>12.0023</v>
      </c>
      <c r="M62" s="61">
        <v>-1.0293000000000001</v>
      </c>
      <c r="N62" s="72">
        <v>2.4581</v>
      </c>
      <c r="O62" s="61">
        <v>1.0233000000000001</v>
      </c>
      <c r="P62" s="61">
        <v>15.2822</v>
      </c>
      <c r="Q62" s="61">
        <v>13.047000000000001</v>
      </c>
      <c r="R62" s="61">
        <v>13.4375</v>
      </c>
      <c r="S62" s="61">
        <v>14.56</v>
      </c>
      <c r="T62" s="61">
        <v>-1.3553999999999999</v>
      </c>
      <c r="U62" s="61">
        <v>1.2347999999999999</v>
      </c>
      <c r="V62" s="61">
        <v>-1.5929</v>
      </c>
      <c r="W62" s="61">
        <v>2.6377000000000002</v>
      </c>
      <c r="X62" s="61">
        <v>12.819900000000001</v>
      </c>
      <c r="Y62" s="68"/>
      <c r="Z62" s="53"/>
      <c r="AA62" s="53"/>
      <c r="AB62" s="53"/>
      <c r="AC62" s="53"/>
      <c r="AD62" s="53"/>
      <c r="AE62" s="53"/>
      <c r="AF62" s="53"/>
      <c r="AG62" s="53"/>
      <c r="AH62" s="53"/>
      <c r="AI62" s="53"/>
      <c r="AJ62" s="53"/>
      <c r="AK62" s="53"/>
      <c r="AL62" s="53"/>
      <c r="AM62" s="53"/>
      <c r="AN62" s="53"/>
      <c r="AO62" s="45"/>
      <c r="AP62" s="61">
        <v>13.57</v>
      </c>
      <c r="AQ62" s="61">
        <v>15.97</v>
      </c>
      <c r="AR62" s="61">
        <v>12.68</v>
      </c>
      <c r="AS62" s="61">
        <v>6.77</v>
      </c>
      <c r="AT62" s="61">
        <v>3.94</v>
      </c>
      <c r="AU62" s="80"/>
      <c r="AV62" s="53"/>
      <c r="AW62" s="53"/>
      <c r="AX62" s="53"/>
      <c r="AY62" s="53"/>
      <c r="AZ62" s="53"/>
      <c r="BA62" s="262"/>
      <c r="BB62" s="61"/>
      <c r="BC62" s="279"/>
      <c r="BD62" s="279"/>
      <c r="BE62" s="279"/>
      <c r="BF62" s="68"/>
      <c r="BG62" s="61"/>
      <c r="BH62" s="61"/>
      <c r="BI62" s="61"/>
      <c r="BJ62" s="61"/>
      <c r="BK62" s="45"/>
      <c r="BL62" s="86"/>
      <c r="BM62" s="86"/>
      <c r="BN62" s="86"/>
      <c r="BO62" s="86"/>
      <c r="BP62" s="86"/>
      <c r="BQ62" s="45"/>
      <c r="BR62" s="90"/>
    </row>
    <row r="63" spans="1:70" ht="14.5" x14ac:dyDescent="0.25">
      <c r="A63" s="39" t="s">
        <v>145</v>
      </c>
      <c r="B63" s="46"/>
      <c r="C63" s="723"/>
      <c r="D63" s="46"/>
      <c r="E63" s="54"/>
      <c r="F63" s="46"/>
      <c r="G63" s="58"/>
      <c r="H63" s="69"/>
      <c r="I63" s="62"/>
      <c r="J63" s="62"/>
      <c r="K63" s="62"/>
      <c r="L63" s="62"/>
      <c r="M63" s="62"/>
      <c r="N63" s="73"/>
      <c r="O63" s="62"/>
      <c r="P63" s="62"/>
      <c r="Q63" s="62"/>
      <c r="R63" s="62"/>
      <c r="S63" s="62"/>
      <c r="T63" s="62"/>
      <c r="U63" s="62"/>
      <c r="V63" s="62"/>
      <c r="W63" s="62"/>
      <c r="X63" s="62"/>
      <c r="Y63" s="69"/>
      <c r="Z63" s="54"/>
      <c r="AA63" s="54"/>
      <c r="AB63" s="54"/>
      <c r="AC63" s="54"/>
      <c r="AD63" s="54"/>
      <c r="AE63" s="54"/>
      <c r="AF63" s="54"/>
      <c r="AG63" s="54"/>
      <c r="AH63" s="54"/>
      <c r="AI63" s="54"/>
      <c r="AJ63" s="54"/>
      <c r="AK63" s="54"/>
      <c r="AL63" s="54"/>
      <c r="AM63" s="54"/>
      <c r="AN63" s="54"/>
      <c r="AO63" s="46"/>
      <c r="AP63" s="62"/>
      <c r="AQ63" s="62"/>
      <c r="AR63" s="62"/>
      <c r="AS63" s="62"/>
      <c r="AT63" s="62"/>
      <c r="AU63" s="81"/>
      <c r="AV63" s="54"/>
      <c r="AW63" s="54"/>
      <c r="AX63" s="54"/>
      <c r="AY63" s="54"/>
      <c r="AZ63" s="54"/>
      <c r="BA63" s="263"/>
      <c r="BB63" s="62"/>
      <c r="BC63" s="245"/>
      <c r="BD63" s="245"/>
      <c r="BE63" s="245"/>
      <c r="BF63" s="69"/>
      <c r="BG63" s="62"/>
      <c r="BH63" s="62"/>
      <c r="BI63" s="62"/>
      <c r="BJ63" s="62"/>
      <c r="BK63" s="46"/>
      <c r="BL63" s="87"/>
      <c r="BM63" s="87"/>
      <c r="BN63" s="87"/>
      <c r="BO63" s="87"/>
      <c r="BP63" s="87"/>
      <c r="BQ63" s="46"/>
      <c r="BR63" s="91"/>
    </row>
    <row r="64" spans="1:70" s="355" customFormat="1" x14ac:dyDescent="0.25">
      <c r="A64" s="481" t="s">
        <v>2335</v>
      </c>
      <c r="B64" s="402"/>
      <c r="C64" s="724">
        <v>44530</v>
      </c>
      <c r="D64" s="402"/>
      <c r="E64" s="403">
        <v>1936.22</v>
      </c>
      <c r="F64" s="402"/>
      <c r="G64" s="404">
        <v>24.774699999999999</v>
      </c>
      <c r="H64" s="406"/>
      <c r="I64" s="405">
        <v>0.71179999999999999</v>
      </c>
      <c r="J64" s="405">
        <v>2.7195</v>
      </c>
      <c r="K64" s="405">
        <v>6.0964999999999998</v>
      </c>
      <c r="L64" s="405">
        <v>26.7456</v>
      </c>
      <c r="M64" s="405">
        <v>17.032900000000001</v>
      </c>
      <c r="N64" s="407">
        <v>21.495799999999999</v>
      </c>
      <c r="O64" s="405">
        <v>7.3323</v>
      </c>
      <c r="P64" s="405">
        <v>26.469000000000001</v>
      </c>
      <c r="Q64" s="405" t="s">
        <v>430</v>
      </c>
      <c r="R64" s="405" t="s">
        <v>430</v>
      </c>
      <c r="S64" s="405">
        <v>29.766200000000001</v>
      </c>
      <c r="T64" s="405">
        <v>17.149699999999999</v>
      </c>
      <c r="U64" s="405">
        <v>21.729199999999999</v>
      </c>
      <c r="V64" s="405">
        <v>17.6526</v>
      </c>
      <c r="W64" s="405">
        <v>2.7523</v>
      </c>
      <c r="X64" s="405">
        <v>21.974900000000002</v>
      </c>
      <c r="Y64" s="406"/>
      <c r="Z64" s="403">
        <v>4</v>
      </c>
      <c r="AA64" s="403">
        <v>1</v>
      </c>
      <c r="AB64" s="403">
        <v>1</v>
      </c>
      <c r="AC64" s="403">
        <v>1</v>
      </c>
      <c r="AD64" s="403">
        <v>1</v>
      </c>
      <c r="AE64" s="403">
        <v>1</v>
      </c>
      <c r="AF64" s="403">
        <v>2</v>
      </c>
      <c r="AG64" s="403">
        <v>1</v>
      </c>
      <c r="AH64" s="403" t="s">
        <v>430</v>
      </c>
      <c r="AI64" s="403" t="s">
        <v>430</v>
      </c>
      <c r="AJ64" s="403">
        <v>1</v>
      </c>
      <c r="AK64" s="403">
        <v>1</v>
      </c>
      <c r="AL64" s="403">
        <v>1</v>
      </c>
      <c r="AM64" s="403">
        <v>1</v>
      </c>
      <c r="AN64" s="403">
        <v>6</v>
      </c>
      <c r="AO64" s="402"/>
      <c r="AP64" s="405" t="s">
        <v>430</v>
      </c>
      <c r="AQ64" s="405" t="s">
        <v>430</v>
      </c>
      <c r="AR64" s="405" t="s">
        <v>430</v>
      </c>
      <c r="AS64" s="405">
        <v>18.559999999999999</v>
      </c>
      <c r="AT64" s="405">
        <v>38.14</v>
      </c>
      <c r="AU64" s="408"/>
      <c r="AV64" s="403" t="s">
        <v>430</v>
      </c>
      <c r="AW64" s="403" t="s">
        <v>430</v>
      </c>
      <c r="AX64" s="403" t="s">
        <v>430</v>
      </c>
      <c r="AY64" s="403">
        <v>1</v>
      </c>
      <c r="AZ64" s="403">
        <v>1</v>
      </c>
      <c r="BA64" s="409"/>
      <c r="BB64" s="405">
        <v>20.422243041413299</v>
      </c>
      <c r="BC64" s="410">
        <v>1.3201771655229599</v>
      </c>
      <c r="BD64" s="410">
        <v>8.5731305657249401E-2</v>
      </c>
      <c r="BE64" s="410">
        <v>0.71840286390653796</v>
      </c>
      <c r="BF64" s="406"/>
      <c r="BG64" s="405">
        <v>36.628999999999998</v>
      </c>
      <c r="BH64" s="405">
        <v>12.676299999999999</v>
      </c>
      <c r="BI64" s="405">
        <v>23.322900000000001</v>
      </c>
      <c r="BJ64" s="405">
        <v>27.3718</v>
      </c>
      <c r="BK64" s="402"/>
      <c r="BL64" s="401" t="s">
        <v>2272</v>
      </c>
      <c r="BM64" s="401" t="s">
        <v>2273</v>
      </c>
      <c r="BN64" s="401" t="s">
        <v>2274</v>
      </c>
      <c r="BO64" s="401" t="s">
        <v>2275</v>
      </c>
      <c r="BP64" s="401" t="s">
        <v>2276</v>
      </c>
      <c r="BQ64" s="402"/>
      <c r="BR64" s="411" t="s">
        <v>547</v>
      </c>
    </row>
    <row r="65" spans="1:70" s="355" customFormat="1" x14ac:dyDescent="0.25">
      <c r="A65" s="345" t="s">
        <v>2336</v>
      </c>
      <c r="B65" s="373"/>
      <c r="C65" s="719">
        <v>44442</v>
      </c>
      <c r="D65" s="373"/>
      <c r="E65" s="346">
        <v>1270.76</v>
      </c>
      <c r="F65" s="373"/>
      <c r="G65" s="347">
        <v>19.260000000000002</v>
      </c>
      <c r="H65" s="374"/>
      <c r="I65" s="348">
        <v>0.8377</v>
      </c>
      <c r="J65" s="348">
        <v>0.104</v>
      </c>
      <c r="K65" s="348">
        <v>1.8509</v>
      </c>
      <c r="L65" s="348">
        <v>8.7521000000000004</v>
      </c>
      <c r="M65" s="348">
        <v>-3.1674000000000002</v>
      </c>
      <c r="N65" s="350">
        <v>-0.46510000000000001</v>
      </c>
      <c r="O65" s="348">
        <v>2.5333999999999999</v>
      </c>
      <c r="P65" s="348">
        <v>14.502599999999999</v>
      </c>
      <c r="Q65" s="348" t="s">
        <v>430</v>
      </c>
      <c r="R65" s="348" t="s">
        <v>430</v>
      </c>
      <c r="S65" s="348">
        <v>11.5229</v>
      </c>
      <c r="T65" s="348">
        <v>-3.3132999999999999</v>
      </c>
      <c r="U65" s="348">
        <v>1.3150999999999999</v>
      </c>
      <c r="V65" s="348">
        <v>-2.4809999999999999</v>
      </c>
      <c r="W65" s="348">
        <v>2.5558999999999998</v>
      </c>
      <c r="X65" s="348">
        <v>14.6046</v>
      </c>
      <c r="Y65" s="374"/>
      <c r="Z65" s="346">
        <v>3</v>
      </c>
      <c r="AA65" s="346">
        <v>10</v>
      </c>
      <c r="AB65" s="346">
        <v>8</v>
      </c>
      <c r="AC65" s="346">
        <v>8</v>
      </c>
      <c r="AD65" s="346">
        <v>9</v>
      </c>
      <c r="AE65" s="346">
        <v>8</v>
      </c>
      <c r="AF65" s="346">
        <v>5</v>
      </c>
      <c r="AG65" s="346">
        <v>7</v>
      </c>
      <c r="AH65" s="346" t="s">
        <v>430</v>
      </c>
      <c r="AI65" s="346" t="s">
        <v>430</v>
      </c>
      <c r="AJ65" s="346">
        <v>8</v>
      </c>
      <c r="AK65" s="346">
        <v>9</v>
      </c>
      <c r="AL65" s="346">
        <v>8</v>
      </c>
      <c r="AM65" s="346">
        <v>8</v>
      </c>
      <c r="AN65" s="346">
        <v>8</v>
      </c>
      <c r="AO65" s="373"/>
      <c r="AP65" s="348" t="s">
        <v>430</v>
      </c>
      <c r="AQ65" s="348" t="s">
        <v>430</v>
      </c>
      <c r="AR65" s="348" t="s">
        <v>430</v>
      </c>
      <c r="AS65" s="348">
        <v>6.14</v>
      </c>
      <c r="AT65" s="348">
        <v>-0.01</v>
      </c>
      <c r="AU65" s="351"/>
      <c r="AV65" s="346" t="s">
        <v>430</v>
      </c>
      <c r="AW65" s="346" t="s">
        <v>430</v>
      </c>
      <c r="AX65" s="346" t="s">
        <v>430</v>
      </c>
      <c r="AY65" s="346">
        <v>6</v>
      </c>
      <c r="AZ65" s="346">
        <v>9</v>
      </c>
      <c r="BA65" s="362"/>
      <c r="BB65" s="348">
        <v>13.0065418360662</v>
      </c>
      <c r="BC65" s="375">
        <v>0.98828975932153595</v>
      </c>
      <c r="BD65" s="375">
        <v>6.37665048115484E-2</v>
      </c>
      <c r="BE65" s="375">
        <v>8.7646386223689504E-2</v>
      </c>
      <c r="BF65" s="374"/>
      <c r="BG65" s="348">
        <v>62.689900000000002</v>
      </c>
      <c r="BH65" s="348">
        <v>12.5352</v>
      </c>
      <c r="BI65" s="348">
        <v>20.897500000000001</v>
      </c>
      <c r="BJ65" s="348">
        <v>3.8774000000000002</v>
      </c>
      <c r="BK65" s="373"/>
      <c r="BL65" s="372" t="s">
        <v>2278</v>
      </c>
      <c r="BM65" s="372" t="s">
        <v>2279</v>
      </c>
      <c r="BN65" s="372" t="s">
        <v>2280</v>
      </c>
      <c r="BO65" s="372" t="s">
        <v>2281</v>
      </c>
      <c r="BP65" s="372" t="s">
        <v>2282</v>
      </c>
      <c r="BQ65" s="373"/>
      <c r="BR65" s="354" t="s">
        <v>443</v>
      </c>
    </row>
    <row r="66" spans="1:70" s="355" customFormat="1" x14ac:dyDescent="0.25">
      <c r="A66" s="345" t="s">
        <v>2337</v>
      </c>
      <c r="B66" s="373"/>
      <c r="C66" s="719">
        <v>38789</v>
      </c>
      <c r="D66" s="373"/>
      <c r="E66" s="346">
        <v>1114.94</v>
      </c>
      <c r="F66" s="373"/>
      <c r="G66" s="347">
        <v>125.2</v>
      </c>
      <c r="H66" s="374"/>
      <c r="I66" s="348">
        <v>0.92700000000000005</v>
      </c>
      <c r="J66" s="348">
        <v>0.3286</v>
      </c>
      <c r="K66" s="348">
        <v>1.4503999999999999</v>
      </c>
      <c r="L66" s="348">
        <v>6.9627999999999997</v>
      </c>
      <c r="M66" s="348">
        <v>-6.6158999999999999</v>
      </c>
      <c r="N66" s="350">
        <v>-4.2446999999999999</v>
      </c>
      <c r="O66" s="348">
        <v>0.49890000000000001</v>
      </c>
      <c r="P66" s="348">
        <v>13.6144</v>
      </c>
      <c r="Q66" s="348">
        <v>11.462400000000001</v>
      </c>
      <c r="R66" s="348">
        <v>11.686999999999999</v>
      </c>
      <c r="S66" s="348">
        <v>9.6514000000000006</v>
      </c>
      <c r="T66" s="348">
        <v>-6.5532000000000004</v>
      </c>
      <c r="U66" s="348">
        <v>-2.6514000000000002</v>
      </c>
      <c r="V66" s="348">
        <v>-5.6304999999999996</v>
      </c>
      <c r="W66" s="348">
        <v>1.3601000000000001</v>
      </c>
      <c r="X66" s="348">
        <v>13.260899999999999</v>
      </c>
      <c r="Y66" s="374"/>
      <c r="Z66" s="346">
        <v>1</v>
      </c>
      <c r="AA66" s="346">
        <v>9</v>
      </c>
      <c r="AB66" s="346">
        <v>9</v>
      </c>
      <c r="AC66" s="346">
        <v>10</v>
      </c>
      <c r="AD66" s="346">
        <v>10</v>
      </c>
      <c r="AE66" s="346">
        <v>10</v>
      </c>
      <c r="AF66" s="346">
        <v>7</v>
      </c>
      <c r="AG66" s="346">
        <v>8</v>
      </c>
      <c r="AH66" s="346">
        <v>6</v>
      </c>
      <c r="AI66" s="346">
        <v>3</v>
      </c>
      <c r="AJ66" s="346">
        <v>10</v>
      </c>
      <c r="AK66" s="346">
        <v>10</v>
      </c>
      <c r="AL66" s="346">
        <v>10</v>
      </c>
      <c r="AM66" s="346">
        <v>10</v>
      </c>
      <c r="AN66" s="346">
        <v>10</v>
      </c>
      <c r="AO66" s="373"/>
      <c r="AP66" s="348">
        <v>12.12</v>
      </c>
      <c r="AQ66" s="348">
        <v>13.46</v>
      </c>
      <c r="AR66" s="348">
        <v>10.18</v>
      </c>
      <c r="AS66" s="348">
        <v>3.92</v>
      </c>
      <c r="AT66" s="348">
        <v>-5.39</v>
      </c>
      <c r="AU66" s="351"/>
      <c r="AV66" s="346">
        <v>3</v>
      </c>
      <c r="AW66" s="346">
        <v>5</v>
      </c>
      <c r="AX66" s="346">
        <v>6</v>
      </c>
      <c r="AY66" s="346">
        <v>9</v>
      </c>
      <c r="AZ66" s="346">
        <v>10</v>
      </c>
      <c r="BA66" s="362"/>
      <c r="BB66" s="348">
        <v>11.364415499982</v>
      </c>
      <c r="BC66" s="375">
        <v>0.83608884718068299</v>
      </c>
      <c r="BD66" s="375">
        <v>6.3282570829340107E-2</v>
      </c>
      <c r="BE66" s="375">
        <v>9.1664561873900804E-2</v>
      </c>
      <c r="BF66" s="374"/>
      <c r="BG66" s="348">
        <v>58.137599999999999</v>
      </c>
      <c r="BH66" s="348">
        <v>12.750500000000001</v>
      </c>
      <c r="BI66" s="348">
        <v>23.775400000000001</v>
      </c>
      <c r="BJ66" s="348">
        <v>5.3365</v>
      </c>
      <c r="BK66" s="373"/>
      <c r="BL66" s="372" t="s">
        <v>2284</v>
      </c>
      <c r="BM66" s="372" t="s">
        <v>2285</v>
      </c>
      <c r="BN66" s="372" t="s">
        <v>2286</v>
      </c>
      <c r="BO66" s="372" t="s">
        <v>2287</v>
      </c>
      <c r="BP66" s="372" t="s">
        <v>2288</v>
      </c>
      <c r="BQ66" s="373"/>
      <c r="BR66" s="354" t="s">
        <v>2289</v>
      </c>
    </row>
    <row r="67" spans="1:70" s="355" customFormat="1" x14ac:dyDescent="0.25">
      <c r="A67" s="345" t="s">
        <v>2338</v>
      </c>
      <c r="B67" s="373"/>
      <c r="C67" s="719">
        <v>45085</v>
      </c>
      <c r="D67" s="373"/>
      <c r="E67" s="346">
        <v>1036.04</v>
      </c>
      <c r="F67" s="373"/>
      <c r="G67" s="347">
        <v>14.284700000000001</v>
      </c>
      <c r="H67" s="374"/>
      <c r="I67" s="348">
        <v>0.1234</v>
      </c>
      <c r="J67" s="348">
        <v>-0.1489</v>
      </c>
      <c r="K67" s="348">
        <v>0.62270000000000003</v>
      </c>
      <c r="L67" s="348">
        <v>7.7847</v>
      </c>
      <c r="M67" s="348">
        <v>-2.6648999999999998</v>
      </c>
      <c r="N67" s="350">
        <v>0.59009999999999996</v>
      </c>
      <c r="O67" s="348">
        <v>-0.6331</v>
      </c>
      <c r="P67" s="348">
        <v>12.5121</v>
      </c>
      <c r="Q67" s="348" t="s">
        <v>430</v>
      </c>
      <c r="R67" s="348" t="s">
        <v>430</v>
      </c>
      <c r="S67" s="348">
        <v>10.088900000000001</v>
      </c>
      <c r="T67" s="348">
        <v>-2.8654999999999999</v>
      </c>
      <c r="U67" s="348">
        <v>2.0343</v>
      </c>
      <c r="V67" s="348">
        <v>-1.6422000000000001</v>
      </c>
      <c r="W67" s="348">
        <v>0.57950000000000002</v>
      </c>
      <c r="X67" s="348">
        <v>12.4176</v>
      </c>
      <c r="Y67" s="374"/>
      <c r="Z67" s="346">
        <v>9</v>
      </c>
      <c r="AA67" s="346">
        <v>11</v>
      </c>
      <c r="AB67" s="346">
        <v>10</v>
      </c>
      <c r="AC67" s="346">
        <v>9</v>
      </c>
      <c r="AD67" s="346">
        <v>8</v>
      </c>
      <c r="AE67" s="346">
        <v>7</v>
      </c>
      <c r="AF67" s="346">
        <v>8</v>
      </c>
      <c r="AG67" s="346">
        <v>9</v>
      </c>
      <c r="AH67" s="346" t="s">
        <v>430</v>
      </c>
      <c r="AI67" s="346" t="s">
        <v>430</v>
      </c>
      <c r="AJ67" s="346">
        <v>9</v>
      </c>
      <c r="AK67" s="346">
        <v>8</v>
      </c>
      <c r="AL67" s="346">
        <v>7</v>
      </c>
      <c r="AM67" s="346">
        <v>7</v>
      </c>
      <c r="AN67" s="346">
        <v>11</v>
      </c>
      <c r="AO67" s="373"/>
      <c r="AP67" s="348" t="s">
        <v>430</v>
      </c>
      <c r="AQ67" s="348" t="s">
        <v>430</v>
      </c>
      <c r="AR67" s="348" t="s">
        <v>430</v>
      </c>
      <c r="AS67" s="348">
        <v>4.0999999999999996</v>
      </c>
      <c r="AT67" s="348">
        <v>1.1200000000000001</v>
      </c>
      <c r="AU67" s="351"/>
      <c r="AV67" s="346" t="s">
        <v>430</v>
      </c>
      <c r="AW67" s="346" t="s">
        <v>430</v>
      </c>
      <c r="AX67" s="346" t="s">
        <v>430</v>
      </c>
      <c r="AY67" s="346">
        <v>8</v>
      </c>
      <c r="AZ67" s="346">
        <v>8</v>
      </c>
      <c r="BA67" s="362"/>
      <c r="BB67" s="348">
        <v>13.0391941951926</v>
      </c>
      <c r="BC67" s="375">
        <v>0.93727322035467198</v>
      </c>
      <c r="BD67" s="375">
        <v>4.6263837684027302E-2</v>
      </c>
      <c r="BE67" s="375">
        <v>-7.4350892010186603E-2</v>
      </c>
      <c r="BF67" s="374"/>
      <c r="BG67" s="348">
        <v>61.107500000000002</v>
      </c>
      <c r="BH67" s="348">
        <v>23.4712</v>
      </c>
      <c r="BI67" s="348">
        <v>10.7471</v>
      </c>
      <c r="BJ67" s="348">
        <v>4.6741999999999999</v>
      </c>
      <c r="BK67" s="373"/>
      <c r="BL67" s="372" t="s">
        <v>2029</v>
      </c>
      <c r="BM67" s="372" t="s">
        <v>2291</v>
      </c>
      <c r="BN67" s="372" t="s">
        <v>2292</v>
      </c>
      <c r="BO67" s="372" t="s">
        <v>2293</v>
      </c>
      <c r="BP67" s="372" t="s">
        <v>2294</v>
      </c>
      <c r="BQ67" s="373"/>
      <c r="BR67" s="354" t="s">
        <v>443</v>
      </c>
    </row>
    <row r="68" spans="1:70" s="355" customFormat="1" x14ac:dyDescent="0.25">
      <c r="A68" s="345" t="s">
        <v>2339</v>
      </c>
      <c r="B68" s="373"/>
      <c r="C68" s="719">
        <v>45719</v>
      </c>
      <c r="D68" s="373"/>
      <c r="E68" s="346">
        <v>880.8</v>
      </c>
      <c r="F68" s="373"/>
      <c r="G68" s="347">
        <v>12.8101</v>
      </c>
      <c r="H68" s="374"/>
      <c r="I68" s="348">
        <v>0.67430000000000001</v>
      </c>
      <c r="J68" s="348">
        <v>0.65369999999999995</v>
      </c>
      <c r="K68" s="348">
        <v>3.8239000000000001</v>
      </c>
      <c r="L68" s="348">
        <v>13.5708</v>
      </c>
      <c r="M68" s="348">
        <v>5.7977999999999996</v>
      </c>
      <c r="N68" s="350">
        <v>12.9001</v>
      </c>
      <c r="O68" s="348" t="s">
        <v>430</v>
      </c>
      <c r="P68" s="348" t="s">
        <v>430</v>
      </c>
      <c r="Q68" s="348" t="s">
        <v>430</v>
      </c>
      <c r="R68" s="348" t="s">
        <v>430</v>
      </c>
      <c r="S68" s="348">
        <v>15.968400000000001</v>
      </c>
      <c r="T68" s="348">
        <v>5.1913999999999998</v>
      </c>
      <c r="U68" s="348">
        <v>13.1424</v>
      </c>
      <c r="V68" s="348">
        <v>9.5366999999999997</v>
      </c>
      <c r="W68" s="348">
        <v>2.6943999999999999</v>
      </c>
      <c r="X68" s="348">
        <v>20.816700000000001</v>
      </c>
      <c r="Y68" s="374"/>
      <c r="Z68" s="346">
        <v>5</v>
      </c>
      <c r="AA68" s="346">
        <v>7</v>
      </c>
      <c r="AB68" s="346">
        <v>5</v>
      </c>
      <c r="AC68" s="346">
        <v>4</v>
      </c>
      <c r="AD68" s="346">
        <v>3</v>
      </c>
      <c r="AE68" s="346">
        <v>3</v>
      </c>
      <c r="AF68" s="346" t="s">
        <v>430</v>
      </c>
      <c r="AG68" s="346" t="s">
        <v>430</v>
      </c>
      <c r="AH68" s="346" t="s">
        <v>430</v>
      </c>
      <c r="AI68" s="346" t="s">
        <v>430</v>
      </c>
      <c r="AJ68" s="346">
        <v>5</v>
      </c>
      <c r="AK68" s="346">
        <v>3</v>
      </c>
      <c r="AL68" s="346">
        <v>3</v>
      </c>
      <c r="AM68" s="346">
        <v>3</v>
      </c>
      <c r="AN68" s="346">
        <v>7</v>
      </c>
      <c r="AO68" s="373"/>
      <c r="AP68" s="348" t="s">
        <v>430</v>
      </c>
      <c r="AQ68" s="348" t="s">
        <v>430</v>
      </c>
      <c r="AR68" s="348" t="s">
        <v>430</v>
      </c>
      <c r="AS68" s="348" t="s">
        <v>430</v>
      </c>
      <c r="AT68" s="348">
        <v>17.03</v>
      </c>
      <c r="AU68" s="351"/>
      <c r="AV68" s="346" t="s">
        <v>430</v>
      </c>
      <c r="AW68" s="346" t="s">
        <v>430</v>
      </c>
      <c r="AX68" s="346" t="s">
        <v>430</v>
      </c>
      <c r="AY68" s="346" t="s">
        <v>430</v>
      </c>
      <c r="AZ68" s="346">
        <v>3</v>
      </c>
      <c r="BA68" s="362"/>
      <c r="BB68" s="348">
        <v>12.5763967778917</v>
      </c>
      <c r="BC68" s="375">
        <v>0.92281244401693396</v>
      </c>
      <c r="BD68" s="375">
        <v>6.8617368748524005E-2</v>
      </c>
      <c r="BE68" s="375">
        <v>0.70064484123981097</v>
      </c>
      <c r="BF68" s="374"/>
      <c r="BG68" s="348">
        <v>37.471600000000002</v>
      </c>
      <c r="BH68" s="348">
        <v>33.207099999999997</v>
      </c>
      <c r="BI68" s="348">
        <v>27.224499999999999</v>
      </c>
      <c r="BJ68" s="348">
        <v>2.0968</v>
      </c>
      <c r="BK68" s="373"/>
      <c r="BL68" s="372" t="s">
        <v>2296</v>
      </c>
      <c r="BM68" s="372" t="s">
        <v>2297</v>
      </c>
      <c r="BN68" s="372" t="s">
        <v>2298</v>
      </c>
      <c r="BO68" s="372" t="s">
        <v>2299</v>
      </c>
      <c r="BP68" s="372" t="s">
        <v>2300</v>
      </c>
      <c r="BQ68" s="373"/>
      <c r="BR68" s="354" t="s">
        <v>602</v>
      </c>
    </row>
    <row r="69" spans="1:70" s="355" customFormat="1" x14ac:dyDescent="0.25">
      <c r="A69" s="345" t="s">
        <v>2340</v>
      </c>
      <c r="B69" s="373"/>
      <c r="C69" s="719">
        <v>41275</v>
      </c>
      <c r="D69" s="373"/>
      <c r="E69" s="346">
        <v>831.17600000000004</v>
      </c>
      <c r="F69" s="373"/>
      <c r="G69" s="347">
        <v>108.17919999999999</v>
      </c>
      <c r="H69" s="374"/>
      <c r="I69" s="348">
        <v>0.86729999999999996</v>
      </c>
      <c r="J69" s="348">
        <v>1.9198999999999999</v>
      </c>
      <c r="K69" s="348">
        <v>5.3400999999999996</v>
      </c>
      <c r="L69" s="348">
        <v>16.236999999999998</v>
      </c>
      <c r="M69" s="348">
        <v>-0.94610000000000005</v>
      </c>
      <c r="N69" s="350">
        <v>-1.0844</v>
      </c>
      <c r="O69" s="348">
        <v>-1.8832</v>
      </c>
      <c r="P69" s="348">
        <v>17.796399999999998</v>
      </c>
      <c r="Q69" s="348">
        <v>17.034199999999998</v>
      </c>
      <c r="R69" s="348">
        <v>17.102900000000002</v>
      </c>
      <c r="S69" s="348">
        <v>18.921500000000002</v>
      </c>
      <c r="T69" s="348">
        <v>-0.55320000000000003</v>
      </c>
      <c r="U69" s="348">
        <v>0.6502</v>
      </c>
      <c r="V69" s="348">
        <v>-4.0164</v>
      </c>
      <c r="W69" s="348">
        <v>4.3621999999999996</v>
      </c>
      <c r="X69" s="348">
        <v>16.0794</v>
      </c>
      <c r="Y69" s="374"/>
      <c r="Z69" s="346">
        <v>2</v>
      </c>
      <c r="AA69" s="346">
        <v>3</v>
      </c>
      <c r="AB69" s="346">
        <v>3</v>
      </c>
      <c r="AC69" s="346">
        <v>3</v>
      </c>
      <c r="AD69" s="346">
        <v>7</v>
      </c>
      <c r="AE69" s="346">
        <v>9</v>
      </c>
      <c r="AF69" s="346">
        <v>9</v>
      </c>
      <c r="AG69" s="346">
        <v>3</v>
      </c>
      <c r="AH69" s="346">
        <v>1</v>
      </c>
      <c r="AI69" s="346">
        <v>1</v>
      </c>
      <c r="AJ69" s="346">
        <v>3</v>
      </c>
      <c r="AK69" s="346">
        <v>5</v>
      </c>
      <c r="AL69" s="346">
        <v>9</v>
      </c>
      <c r="AM69" s="346">
        <v>9</v>
      </c>
      <c r="AN69" s="346">
        <v>1</v>
      </c>
      <c r="AO69" s="373"/>
      <c r="AP69" s="348">
        <v>16.760000000000002</v>
      </c>
      <c r="AQ69" s="348">
        <v>18.39</v>
      </c>
      <c r="AR69" s="348">
        <v>14.64</v>
      </c>
      <c r="AS69" s="348">
        <v>5.46</v>
      </c>
      <c r="AT69" s="348">
        <v>4.3899999999999997</v>
      </c>
      <c r="AU69" s="351"/>
      <c r="AV69" s="346">
        <v>1</v>
      </c>
      <c r="AW69" s="346">
        <v>1</v>
      </c>
      <c r="AX69" s="346">
        <v>3</v>
      </c>
      <c r="AY69" s="346">
        <v>7</v>
      </c>
      <c r="AZ69" s="346">
        <v>6</v>
      </c>
      <c r="BA69" s="362"/>
      <c r="BB69" s="348">
        <v>17.311522867686001</v>
      </c>
      <c r="BC69" s="375">
        <v>1.2268456954136699</v>
      </c>
      <c r="BD69" s="375">
        <v>6.6217871705342102E-2</v>
      </c>
      <c r="BE69" s="375">
        <v>0.225554884026368</v>
      </c>
      <c r="BF69" s="374"/>
      <c r="BG69" s="348">
        <v>42.788899999999998</v>
      </c>
      <c r="BH69" s="348">
        <v>14.0146</v>
      </c>
      <c r="BI69" s="348">
        <v>42.6297</v>
      </c>
      <c r="BJ69" s="348">
        <v>0.56679999999999997</v>
      </c>
      <c r="BK69" s="373"/>
      <c r="BL69" s="372" t="s">
        <v>2302</v>
      </c>
      <c r="BM69" s="372" t="s">
        <v>2303</v>
      </c>
      <c r="BN69" s="372" t="s">
        <v>2304</v>
      </c>
      <c r="BO69" s="372" t="s">
        <v>2305</v>
      </c>
      <c r="BP69" s="372" t="s">
        <v>2306</v>
      </c>
      <c r="BQ69" s="373"/>
      <c r="BR69" s="354" t="s">
        <v>463</v>
      </c>
    </row>
    <row r="70" spans="1:70" s="355" customFormat="1" x14ac:dyDescent="0.25">
      <c r="A70" s="345" t="s">
        <v>2341</v>
      </c>
      <c r="B70" s="373"/>
      <c r="C70" s="719">
        <v>43439</v>
      </c>
      <c r="D70" s="373"/>
      <c r="E70" s="346">
        <v>393.03500000000003</v>
      </c>
      <c r="F70" s="373"/>
      <c r="G70" s="347">
        <v>31.03</v>
      </c>
      <c r="H70" s="374"/>
      <c r="I70" s="348">
        <v>0.38819999999999999</v>
      </c>
      <c r="J70" s="348">
        <v>1.0749</v>
      </c>
      <c r="K70" s="348">
        <v>4.3727</v>
      </c>
      <c r="L70" s="348">
        <v>10.505699999999999</v>
      </c>
      <c r="M70" s="348">
        <v>-0.12870000000000001</v>
      </c>
      <c r="N70" s="350">
        <v>5.3650000000000002</v>
      </c>
      <c r="O70" s="348">
        <v>4.7864000000000004</v>
      </c>
      <c r="P70" s="348">
        <v>17.217099999999999</v>
      </c>
      <c r="Q70" s="348">
        <v>15.439500000000001</v>
      </c>
      <c r="R70" s="348" t="s">
        <v>430</v>
      </c>
      <c r="S70" s="348">
        <v>13.0007</v>
      </c>
      <c r="T70" s="348">
        <v>-0.16089999999999999</v>
      </c>
      <c r="U70" s="348">
        <v>4.7603</v>
      </c>
      <c r="V70" s="348">
        <v>2.6124000000000001</v>
      </c>
      <c r="W70" s="348">
        <v>4.1275000000000004</v>
      </c>
      <c r="X70" s="348">
        <v>16.167200000000001</v>
      </c>
      <c r="Y70" s="374"/>
      <c r="Z70" s="346">
        <v>8</v>
      </c>
      <c r="AA70" s="346">
        <v>5</v>
      </c>
      <c r="AB70" s="346">
        <v>4</v>
      </c>
      <c r="AC70" s="346">
        <v>7</v>
      </c>
      <c r="AD70" s="346">
        <v>5</v>
      </c>
      <c r="AE70" s="346">
        <v>5</v>
      </c>
      <c r="AF70" s="346">
        <v>3</v>
      </c>
      <c r="AG70" s="346">
        <v>5</v>
      </c>
      <c r="AH70" s="346">
        <v>2</v>
      </c>
      <c r="AI70" s="346" t="s">
        <v>430</v>
      </c>
      <c r="AJ70" s="346">
        <v>7</v>
      </c>
      <c r="AK70" s="346">
        <v>4</v>
      </c>
      <c r="AL70" s="346">
        <v>5</v>
      </c>
      <c r="AM70" s="346">
        <v>5</v>
      </c>
      <c r="AN70" s="346">
        <v>3</v>
      </c>
      <c r="AO70" s="373"/>
      <c r="AP70" s="348" t="s">
        <v>430</v>
      </c>
      <c r="AQ70" s="348">
        <v>17.190000000000001</v>
      </c>
      <c r="AR70" s="348">
        <v>14.12</v>
      </c>
      <c r="AS70" s="348">
        <v>9.17</v>
      </c>
      <c r="AT70" s="348">
        <v>5.9</v>
      </c>
      <c r="AU70" s="351"/>
      <c r="AV70" s="346" t="s">
        <v>430</v>
      </c>
      <c r="AW70" s="346">
        <v>3</v>
      </c>
      <c r="AX70" s="346">
        <v>4</v>
      </c>
      <c r="AY70" s="346">
        <v>3</v>
      </c>
      <c r="AZ70" s="346">
        <v>5</v>
      </c>
      <c r="BA70" s="362"/>
      <c r="BB70" s="348">
        <v>13.4109377402522</v>
      </c>
      <c r="BC70" s="375">
        <v>0.99405759132500304</v>
      </c>
      <c r="BD70" s="375">
        <v>7.8973467007222201E-2</v>
      </c>
      <c r="BE70" s="375">
        <v>0.31304402563701</v>
      </c>
      <c r="BF70" s="374"/>
      <c r="BG70" s="348">
        <v>48.988199999999999</v>
      </c>
      <c r="BH70" s="348">
        <v>18.539899999999999</v>
      </c>
      <c r="BI70" s="348">
        <v>29.743099999999998</v>
      </c>
      <c r="BJ70" s="348">
        <v>2.7288000000000001</v>
      </c>
      <c r="BK70" s="373"/>
      <c r="BL70" s="372" t="s">
        <v>2308</v>
      </c>
      <c r="BM70" s="372" t="s">
        <v>2309</v>
      </c>
      <c r="BN70" s="372" t="s">
        <v>2310</v>
      </c>
      <c r="BO70" s="372" t="s">
        <v>1014</v>
      </c>
      <c r="BP70" s="372" t="s">
        <v>2311</v>
      </c>
      <c r="BQ70" s="373"/>
      <c r="BR70" s="354" t="s">
        <v>547</v>
      </c>
    </row>
    <row r="71" spans="1:70" s="355" customFormat="1" x14ac:dyDescent="0.25">
      <c r="A71" s="345" t="s">
        <v>2342</v>
      </c>
      <c r="B71" s="373"/>
      <c r="C71" s="719">
        <v>44361</v>
      </c>
      <c r="D71" s="373"/>
      <c r="E71" s="346">
        <v>360.16</v>
      </c>
      <c r="F71" s="373"/>
      <c r="G71" s="347">
        <v>18.859000000000002</v>
      </c>
      <c r="H71" s="374"/>
      <c r="I71" s="348">
        <v>0.49340000000000001</v>
      </c>
      <c r="J71" s="348">
        <v>0.57540000000000002</v>
      </c>
      <c r="K71" s="348">
        <v>3.1414</v>
      </c>
      <c r="L71" s="348">
        <v>13.238</v>
      </c>
      <c r="M71" s="348">
        <v>0.28239999999999998</v>
      </c>
      <c r="N71" s="350">
        <v>6.157</v>
      </c>
      <c r="O71" s="348">
        <v>1.9415</v>
      </c>
      <c r="P71" s="348">
        <v>17.409400000000002</v>
      </c>
      <c r="Q71" s="348">
        <v>13.5578</v>
      </c>
      <c r="R71" s="348" t="s">
        <v>430</v>
      </c>
      <c r="S71" s="348">
        <v>16.567599999999999</v>
      </c>
      <c r="T71" s="348">
        <v>-0.72750000000000004</v>
      </c>
      <c r="U71" s="348">
        <v>6.4493999999999998</v>
      </c>
      <c r="V71" s="348">
        <v>3.5236000000000001</v>
      </c>
      <c r="W71" s="348">
        <v>2.4723000000000002</v>
      </c>
      <c r="X71" s="348">
        <v>13.4419</v>
      </c>
      <c r="Y71" s="374"/>
      <c r="Z71" s="346">
        <v>7</v>
      </c>
      <c r="AA71" s="346">
        <v>8</v>
      </c>
      <c r="AB71" s="346">
        <v>6</v>
      </c>
      <c r="AC71" s="346">
        <v>5</v>
      </c>
      <c r="AD71" s="346">
        <v>4</v>
      </c>
      <c r="AE71" s="346">
        <v>4</v>
      </c>
      <c r="AF71" s="346">
        <v>6</v>
      </c>
      <c r="AG71" s="346">
        <v>4</v>
      </c>
      <c r="AH71" s="346">
        <v>5</v>
      </c>
      <c r="AI71" s="346" t="s">
        <v>430</v>
      </c>
      <c r="AJ71" s="346">
        <v>4</v>
      </c>
      <c r="AK71" s="346">
        <v>7</v>
      </c>
      <c r="AL71" s="346">
        <v>4</v>
      </c>
      <c r="AM71" s="346">
        <v>4</v>
      </c>
      <c r="AN71" s="346">
        <v>9</v>
      </c>
      <c r="AO71" s="373"/>
      <c r="AP71" s="348" t="s">
        <v>430</v>
      </c>
      <c r="AQ71" s="348" t="s">
        <v>430</v>
      </c>
      <c r="AR71" s="348">
        <v>14.69</v>
      </c>
      <c r="AS71" s="348">
        <v>8.74</v>
      </c>
      <c r="AT71" s="348">
        <v>7.98</v>
      </c>
      <c r="AU71" s="351"/>
      <c r="AV71" s="346" t="s">
        <v>430</v>
      </c>
      <c r="AW71" s="346" t="s">
        <v>430</v>
      </c>
      <c r="AX71" s="346">
        <v>2</v>
      </c>
      <c r="AY71" s="346">
        <v>4</v>
      </c>
      <c r="AZ71" s="346">
        <v>4</v>
      </c>
      <c r="BA71" s="362"/>
      <c r="BB71" s="348">
        <v>15.398895741584999</v>
      </c>
      <c r="BC71" s="375">
        <v>1.1409320776362</v>
      </c>
      <c r="BD71" s="375">
        <v>6.9419755715092596E-2</v>
      </c>
      <c r="BE71" s="375">
        <v>0.176740537720802</v>
      </c>
      <c r="BF71" s="374"/>
      <c r="BG71" s="348">
        <v>42.042499999999997</v>
      </c>
      <c r="BH71" s="348">
        <v>11.495200000000001</v>
      </c>
      <c r="BI71" s="348">
        <v>39.581200000000003</v>
      </c>
      <c r="BJ71" s="348">
        <v>6.8811</v>
      </c>
      <c r="BK71" s="373"/>
      <c r="BL71" s="372" t="s">
        <v>1108</v>
      </c>
      <c r="BM71" s="372" t="s">
        <v>2313</v>
      </c>
      <c r="BN71" s="372" t="s">
        <v>2314</v>
      </c>
      <c r="BO71" s="372" t="s">
        <v>2315</v>
      </c>
      <c r="BP71" s="372" t="s">
        <v>2316</v>
      </c>
      <c r="BQ71" s="373"/>
      <c r="BR71" s="354" t="s">
        <v>602</v>
      </c>
    </row>
    <row r="72" spans="1:70" s="355" customFormat="1" x14ac:dyDescent="0.25">
      <c r="A72" s="345" t="s">
        <v>2343</v>
      </c>
      <c r="B72" s="373"/>
      <c r="C72" s="719">
        <v>43332</v>
      </c>
      <c r="D72" s="373"/>
      <c r="E72" s="346">
        <v>232.01599999999999</v>
      </c>
      <c r="F72" s="373"/>
      <c r="G72" s="347">
        <v>29.976500000000001</v>
      </c>
      <c r="H72" s="374"/>
      <c r="I72" s="348">
        <v>4.8399999999999999E-2</v>
      </c>
      <c r="J72" s="348">
        <v>2.0743999999999998</v>
      </c>
      <c r="K72" s="348">
        <v>6.0788000000000002</v>
      </c>
      <c r="L72" s="348">
        <v>19.520700000000001</v>
      </c>
      <c r="M72" s="348">
        <v>13.1496</v>
      </c>
      <c r="N72" s="350">
        <v>17.9346</v>
      </c>
      <c r="O72" s="348">
        <v>8.3332999999999995</v>
      </c>
      <c r="P72" s="348">
        <v>19.339700000000001</v>
      </c>
      <c r="Q72" s="348">
        <v>15.214</v>
      </c>
      <c r="R72" s="348" t="s">
        <v>430</v>
      </c>
      <c r="S72" s="348">
        <v>22.479500000000002</v>
      </c>
      <c r="T72" s="348">
        <v>13.3704</v>
      </c>
      <c r="U72" s="348">
        <v>17.68</v>
      </c>
      <c r="V72" s="348">
        <v>15.2597</v>
      </c>
      <c r="W72" s="348">
        <v>4.3019999999999996</v>
      </c>
      <c r="X72" s="348">
        <v>15.0116</v>
      </c>
      <c r="Y72" s="374"/>
      <c r="Z72" s="346">
        <v>10</v>
      </c>
      <c r="AA72" s="346">
        <v>2</v>
      </c>
      <c r="AB72" s="346">
        <v>2</v>
      </c>
      <c r="AC72" s="346">
        <v>2</v>
      </c>
      <c r="AD72" s="346">
        <v>2</v>
      </c>
      <c r="AE72" s="346">
        <v>2</v>
      </c>
      <c r="AF72" s="346">
        <v>1</v>
      </c>
      <c r="AG72" s="346">
        <v>2</v>
      </c>
      <c r="AH72" s="346">
        <v>3</v>
      </c>
      <c r="AI72" s="346" t="s">
        <v>430</v>
      </c>
      <c r="AJ72" s="346">
        <v>2</v>
      </c>
      <c r="AK72" s="346">
        <v>2</v>
      </c>
      <c r="AL72" s="346">
        <v>2</v>
      </c>
      <c r="AM72" s="346">
        <v>2</v>
      </c>
      <c r="AN72" s="346">
        <v>2</v>
      </c>
      <c r="AO72" s="373"/>
      <c r="AP72" s="348" t="s">
        <v>430</v>
      </c>
      <c r="AQ72" s="348">
        <v>17.760000000000002</v>
      </c>
      <c r="AR72" s="348">
        <v>16.11</v>
      </c>
      <c r="AS72" s="348">
        <v>14.99</v>
      </c>
      <c r="AT72" s="348">
        <v>28.82</v>
      </c>
      <c r="AU72" s="351"/>
      <c r="AV72" s="346" t="s">
        <v>430</v>
      </c>
      <c r="AW72" s="346">
        <v>2</v>
      </c>
      <c r="AX72" s="346">
        <v>1</v>
      </c>
      <c r="AY72" s="346">
        <v>2</v>
      </c>
      <c r="AZ72" s="346">
        <v>2</v>
      </c>
      <c r="BA72" s="362"/>
      <c r="BB72" s="348">
        <v>16.2289230867095</v>
      </c>
      <c r="BC72" s="375">
        <v>1.1001992021316001</v>
      </c>
      <c r="BD72" s="375">
        <v>7.12128189755145E-2</v>
      </c>
      <c r="BE72" s="375">
        <v>0.29531478994613602</v>
      </c>
      <c r="BF72" s="374"/>
      <c r="BG72" s="348">
        <v>46.474200000000003</v>
      </c>
      <c r="BH72" s="348">
        <v>12.0336</v>
      </c>
      <c r="BI72" s="348">
        <v>36.742899999999999</v>
      </c>
      <c r="BJ72" s="348">
        <v>4.7492999999999999</v>
      </c>
      <c r="BK72" s="373"/>
      <c r="BL72" s="372" t="s">
        <v>2318</v>
      </c>
      <c r="BM72" s="372" t="s">
        <v>2319</v>
      </c>
      <c r="BN72" s="372" t="s">
        <v>2320</v>
      </c>
      <c r="BO72" s="372" t="s">
        <v>2321</v>
      </c>
      <c r="BP72" s="372" t="s">
        <v>2322</v>
      </c>
      <c r="BQ72" s="373"/>
      <c r="BR72" s="354" t="s">
        <v>436</v>
      </c>
    </row>
    <row r="73" spans="1:70" s="355" customFormat="1" x14ac:dyDescent="0.25">
      <c r="A73" s="345" t="s">
        <v>2344</v>
      </c>
      <c r="B73" s="373"/>
      <c r="C73" s="719">
        <v>46171</v>
      </c>
      <c r="D73" s="373"/>
      <c r="E73" s="346">
        <v>307.74</v>
      </c>
      <c r="F73" s="373"/>
      <c r="G73" s="347">
        <v>10.344900000000001</v>
      </c>
      <c r="H73" s="374"/>
      <c r="I73" s="348">
        <v>-0.43409999999999999</v>
      </c>
      <c r="J73" s="348">
        <v>1.4523999999999999</v>
      </c>
      <c r="K73" s="348" t="s">
        <v>430</v>
      </c>
      <c r="L73" s="348" t="s">
        <v>430</v>
      </c>
      <c r="M73" s="348" t="s">
        <v>430</v>
      </c>
      <c r="N73" s="350" t="s">
        <v>430</v>
      </c>
      <c r="O73" s="348" t="s">
        <v>430</v>
      </c>
      <c r="P73" s="348" t="s">
        <v>430</v>
      </c>
      <c r="Q73" s="348" t="s">
        <v>430</v>
      </c>
      <c r="R73" s="348" t="s">
        <v>430</v>
      </c>
      <c r="S73" s="348" t="s">
        <v>430</v>
      </c>
      <c r="T73" s="348" t="s">
        <v>430</v>
      </c>
      <c r="U73" s="348" t="s">
        <v>430</v>
      </c>
      <c r="V73" s="348" t="s">
        <v>430</v>
      </c>
      <c r="W73" s="348">
        <v>3.4489999999999998</v>
      </c>
      <c r="X73" s="348">
        <v>3.4489999999999998</v>
      </c>
      <c r="Y73" s="374"/>
      <c r="Z73" s="346">
        <v>11</v>
      </c>
      <c r="AA73" s="346">
        <v>4</v>
      </c>
      <c r="AB73" s="346" t="s">
        <v>430</v>
      </c>
      <c r="AC73" s="346" t="s">
        <v>430</v>
      </c>
      <c r="AD73" s="346" t="s">
        <v>430</v>
      </c>
      <c r="AE73" s="346" t="s">
        <v>430</v>
      </c>
      <c r="AF73" s="346" t="s">
        <v>430</v>
      </c>
      <c r="AG73" s="346" t="s">
        <v>430</v>
      </c>
      <c r="AH73" s="346" t="s">
        <v>430</v>
      </c>
      <c r="AI73" s="346" t="s">
        <v>430</v>
      </c>
      <c r="AJ73" s="346" t="s">
        <v>430</v>
      </c>
      <c r="AK73" s="346" t="s">
        <v>430</v>
      </c>
      <c r="AL73" s="346" t="s">
        <v>430</v>
      </c>
      <c r="AM73" s="346" t="s">
        <v>430</v>
      </c>
      <c r="AN73" s="346">
        <v>4</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62"/>
      <c r="BB73" s="348" t="s">
        <v>430</v>
      </c>
      <c r="BC73" s="375">
        <v>0</v>
      </c>
      <c r="BD73" s="375">
        <v>0</v>
      </c>
      <c r="BE73" s="375" t="s">
        <v>430</v>
      </c>
      <c r="BF73" s="374"/>
      <c r="BG73" s="348">
        <v>52.453400000000002</v>
      </c>
      <c r="BH73" s="348">
        <v>20.179300000000001</v>
      </c>
      <c r="BI73" s="348">
        <v>27.3673</v>
      </c>
      <c r="BJ73" s="348">
        <v>0</v>
      </c>
      <c r="BK73" s="373"/>
      <c r="BL73" s="372" t="s">
        <v>2324</v>
      </c>
      <c r="BM73" s="372" t="s">
        <v>2325</v>
      </c>
      <c r="BN73" s="372" t="s">
        <v>2326</v>
      </c>
      <c r="BO73" s="372" t="s">
        <v>2327</v>
      </c>
      <c r="BP73" s="372" t="s">
        <v>2328</v>
      </c>
      <c r="BQ73" s="373"/>
      <c r="BR73" s="354" t="s">
        <v>443</v>
      </c>
    </row>
    <row r="74" spans="1:70" s="355" customFormat="1" x14ac:dyDescent="0.25">
      <c r="A74" s="345" t="s">
        <v>2345</v>
      </c>
      <c r="B74" s="373"/>
      <c r="C74" s="719">
        <v>42255</v>
      </c>
      <c r="D74" s="373"/>
      <c r="E74" s="346">
        <v>70.622699999999995</v>
      </c>
      <c r="F74" s="373"/>
      <c r="G74" s="347">
        <v>32.816600000000001</v>
      </c>
      <c r="H74" s="374"/>
      <c r="I74" s="348">
        <v>0.66720000000000002</v>
      </c>
      <c r="J74" s="348">
        <v>0.72840000000000005</v>
      </c>
      <c r="K74" s="348">
        <v>3.0255000000000001</v>
      </c>
      <c r="L74" s="348">
        <v>11.6518</v>
      </c>
      <c r="M74" s="348">
        <v>-0.63829999999999998</v>
      </c>
      <c r="N74" s="350">
        <v>2.2423000000000002</v>
      </c>
      <c r="O74" s="348">
        <v>4.7324000000000002</v>
      </c>
      <c r="P74" s="348">
        <v>16.821400000000001</v>
      </c>
      <c r="Q74" s="348">
        <v>13.716799999999999</v>
      </c>
      <c r="R74" s="348">
        <v>12.7385</v>
      </c>
      <c r="S74" s="348">
        <v>14.9415</v>
      </c>
      <c r="T74" s="348">
        <v>-0.68310000000000004</v>
      </c>
      <c r="U74" s="348">
        <v>2.2027999999999999</v>
      </c>
      <c r="V74" s="348">
        <v>-0.21890000000000001</v>
      </c>
      <c r="W74" s="348">
        <v>3.2277</v>
      </c>
      <c r="X74" s="348">
        <v>11.631399999999999</v>
      </c>
      <c r="Y74" s="374"/>
      <c r="Z74" s="346">
        <v>6</v>
      </c>
      <c r="AA74" s="346">
        <v>6</v>
      </c>
      <c r="AB74" s="346">
        <v>7</v>
      </c>
      <c r="AC74" s="346">
        <v>6</v>
      </c>
      <c r="AD74" s="346">
        <v>6</v>
      </c>
      <c r="AE74" s="346">
        <v>6</v>
      </c>
      <c r="AF74" s="346">
        <v>4</v>
      </c>
      <c r="AG74" s="346">
        <v>6</v>
      </c>
      <c r="AH74" s="346">
        <v>4</v>
      </c>
      <c r="AI74" s="346">
        <v>2</v>
      </c>
      <c r="AJ74" s="346">
        <v>6</v>
      </c>
      <c r="AK74" s="346">
        <v>6</v>
      </c>
      <c r="AL74" s="346">
        <v>6</v>
      </c>
      <c r="AM74" s="346">
        <v>6</v>
      </c>
      <c r="AN74" s="346">
        <v>5</v>
      </c>
      <c r="AO74" s="373"/>
      <c r="AP74" s="348">
        <v>13.18</v>
      </c>
      <c r="AQ74" s="348">
        <v>15.46</v>
      </c>
      <c r="AR74" s="348">
        <v>12.8</v>
      </c>
      <c r="AS74" s="348">
        <v>8.5399999999999991</v>
      </c>
      <c r="AT74" s="348">
        <v>4.24</v>
      </c>
      <c r="AU74" s="351"/>
      <c r="AV74" s="346">
        <v>2</v>
      </c>
      <c r="AW74" s="346">
        <v>4</v>
      </c>
      <c r="AX74" s="346">
        <v>5</v>
      </c>
      <c r="AY74" s="346">
        <v>5</v>
      </c>
      <c r="AZ74" s="346">
        <v>7</v>
      </c>
      <c r="BA74" s="362"/>
      <c r="BB74" s="348">
        <v>13.064509011399601</v>
      </c>
      <c r="BC74" s="375">
        <v>0.97662308359925898</v>
      </c>
      <c r="BD74" s="375">
        <v>7.2703301416913793E-2</v>
      </c>
      <c r="BE74" s="375">
        <v>0.18608102219380901</v>
      </c>
      <c r="BF74" s="374"/>
      <c r="BG74" s="348">
        <v>52.947200000000002</v>
      </c>
      <c r="BH74" s="348">
        <v>6.3480100000000004</v>
      </c>
      <c r="BI74" s="348">
        <v>28.777999999999999</v>
      </c>
      <c r="BJ74" s="348">
        <v>11.92679</v>
      </c>
      <c r="BK74" s="373"/>
      <c r="BL74" s="372" t="s">
        <v>2330</v>
      </c>
      <c r="BM74" s="372" t="s">
        <v>2331</v>
      </c>
      <c r="BN74" s="372" t="s">
        <v>2332</v>
      </c>
      <c r="BO74" s="372" t="s">
        <v>2333</v>
      </c>
      <c r="BP74" s="372" t="s">
        <v>2334</v>
      </c>
      <c r="BQ74" s="373"/>
      <c r="BR74" s="354" t="s">
        <v>518</v>
      </c>
    </row>
    <row r="75" spans="1:70" x14ac:dyDescent="0.25">
      <c r="A75" s="36" t="s">
        <v>93</v>
      </c>
      <c r="B75" s="43"/>
      <c r="C75" s="720"/>
      <c r="D75" s="43"/>
      <c r="E75" s="51"/>
      <c r="F75" s="43"/>
      <c r="G75" s="55"/>
      <c r="H75" s="66"/>
      <c r="I75" s="59">
        <v>0.48220000000000002</v>
      </c>
      <c r="J75" s="59">
        <v>1.0438000000000001</v>
      </c>
      <c r="K75" s="59">
        <v>3.5802999999999998</v>
      </c>
      <c r="L75" s="59">
        <v>13.4969</v>
      </c>
      <c r="M75" s="59">
        <v>2.2101000000000002</v>
      </c>
      <c r="N75" s="70">
        <v>6.0891000000000002</v>
      </c>
      <c r="O75" s="59">
        <v>3.0712999999999999</v>
      </c>
      <c r="P75" s="59">
        <v>17.297999999999998</v>
      </c>
      <c r="Q75" s="59">
        <v>14.4041</v>
      </c>
      <c r="R75" s="59">
        <v>13.8428</v>
      </c>
      <c r="S75" s="59">
        <v>16.290900000000001</v>
      </c>
      <c r="T75" s="59">
        <v>2.0855000000000001</v>
      </c>
      <c r="U75" s="59">
        <v>6.7312000000000003</v>
      </c>
      <c r="V75" s="59">
        <v>3.4596</v>
      </c>
      <c r="W75" s="59">
        <v>2.8984000000000001</v>
      </c>
      <c r="X75" s="59">
        <v>14.4414</v>
      </c>
      <c r="Y75" s="66"/>
      <c r="Z75" s="51">
        <v>11</v>
      </c>
      <c r="AA75" s="51">
        <v>11</v>
      </c>
      <c r="AB75" s="51">
        <v>10</v>
      </c>
      <c r="AC75" s="51">
        <v>10</v>
      </c>
      <c r="AD75" s="51">
        <v>10</v>
      </c>
      <c r="AE75" s="51">
        <v>10</v>
      </c>
      <c r="AF75" s="51">
        <v>9</v>
      </c>
      <c r="AG75" s="51">
        <v>9</v>
      </c>
      <c r="AH75" s="51">
        <v>6</v>
      </c>
      <c r="AI75" s="51">
        <v>3</v>
      </c>
      <c r="AJ75" s="51">
        <v>10</v>
      </c>
      <c r="AK75" s="51">
        <v>10</v>
      </c>
      <c r="AL75" s="51">
        <v>10</v>
      </c>
      <c r="AM75" s="51">
        <v>10</v>
      </c>
      <c r="AN75" s="51">
        <v>11</v>
      </c>
      <c r="AO75" s="43"/>
      <c r="AP75" s="59">
        <v>14.02</v>
      </c>
      <c r="AQ75" s="59">
        <v>16.452000000000002</v>
      </c>
      <c r="AR75" s="59">
        <v>13.7566666666667</v>
      </c>
      <c r="AS75" s="59">
        <v>8.8466666666666693</v>
      </c>
      <c r="AT75" s="59">
        <v>10.222</v>
      </c>
      <c r="AU75" s="78"/>
      <c r="AV75" s="51">
        <v>3</v>
      </c>
      <c r="AW75" s="51">
        <v>5</v>
      </c>
      <c r="AX75" s="51">
        <v>6</v>
      </c>
      <c r="AY75" s="51">
        <v>9</v>
      </c>
      <c r="AZ75" s="51">
        <v>10</v>
      </c>
      <c r="BA75" s="258"/>
      <c r="BB75" s="59"/>
      <c r="BC75" s="276"/>
      <c r="BD75" s="276"/>
      <c r="BE75" s="276"/>
      <c r="BF75" s="66"/>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0.92700000000000005</v>
      </c>
      <c r="J76" s="60">
        <v>2.7195</v>
      </c>
      <c r="K76" s="60">
        <v>6.0964999999999998</v>
      </c>
      <c r="L76" s="60">
        <v>26.7456</v>
      </c>
      <c r="M76" s="60">
        <v>17.032900000000001</v>
      </c>
      <c r="N76" s="71">
        <v>21.495799999999999</v>
      </c>
      <c r="O76" s="60">
        <v>8.3332999999999995</v>
      </c>
      <c r="P76" s="60">
        <v>26.469000000000001</v>
      </c>
      <c r="Q76" s="60">
        <v>17.034199999999998</v>
      </c>
      <c r="R76" s="60">
        <v>17.102900000000002</v>
      </c>
      <c r="S76" s="60">
        <v>29.766200000000001</v>
      </c>
      <c r="T76" s="60">
        <v>17.149699999999999</v>
      </c>
      <c r="U76" s="60">
        <v>21.729199999999999</v>
      </c>
      <c r="V76" s="60">
        <v>17.6526</v>
      </c>
      <c r="W76" s="60">
        <v>4.3621999999999996</v>
      </c>
      <c r="X76" s="60">
        <v>21.974900000000002</v>
      </c>
      <c r="Y76" s="67"/>
      <c r="Z76" s="52"/>
      <c r="AA76" s="52"/>
      <c r="AB76" s="52"/>
      <c r="AC76" s="52"/>
      <c r="AD76" s="52"/>
      <c r="AE76" s="52"/>
      <c r="AF76" s="52"/>
      <c r="AG76" s="52"/>
      <c r="AH76" s="52"/>
      <c r="AI76" s="52"/>
      <c r="AJ76" s="52"/>
      <c r="AK76" s="52"/>
      <c r="AL76" s="52"/>
      <c r="AM76" s="52"/>
      <c r="AN76" s="52"/>
      <c r="AO76" s="44"/>
      <c r="AP76" s="60">
        <v>16.760000000000002</v>
      </c>
      <c r="AQ76" s="60">
        <v>18.39</v>
      </c>
      <c r="AR76" s="60">
        <v>16.11</v>
      </c>
      <c r="AS76" s="60">
        <v>18.559999999999999</v>
      </c>
      <c r="AT76" s="60">
        <v>38.14</v>
      </c>
      <c r="AU76" s="79"/>
      <c r="AV76" s="52"/>
      <c r="AW76" s="52"/>
      <c r="AX76" s="52"/>
      <c r="AY76" s="52"/>
      <c r="AZ76" s="52"/>
      <c r="BA76" s="259"/>
      <c r="BB76" s="60"/>
      <c r="BC76" s="277"/>
      <c r="BD76" s="277"/>
      <c r="BE76" s="277"/>
      <c r="BF76" s="67"/>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-0.43409999999999999</v>
      </c>
      <c r="J77" s="60">
        <v>-0.1489</v>
      </c>
      <c r="K77" s="60">
        <v>0.62270000000000003</v>
      </c>
      <c r="L77" s="60">
        <v>6.9627999999999997</v>
      </c>
      <c r="M77" s="60">
        <v>-6.6158999999999999</v>
      </c>
      <c r="N77" s="71">
        <v>-4.2446999999999999</v>
      </c>
      <c r="O77" s="60">
        <v>-1.8832</v>
      </c>
      <c r="P77" s="60">
        <v>12.5121</v>
      </c>
      <c r="Q77" s="60">
        <v>11.462400000000001</v>
      </c>
      <c r="R77" s="60">
        <v>11.686999999999999</v>
      </c>
      <c r="S77" s="60">
        <v>9.6514000000000006</v>
      </c>
      <c r="T77" s="60">
        <v>-6.5532000000000004</v>
      </c>
      <c r="U77" s="60">
        <v>-2.6514000000000002</v>
      </c>
      <c r="V77" s="60">
        <v>-5.6304999999999996</v>
      </c>
      <c r="W77" s="60">
        <v>0.57950000000000002</v>
      </c>
      <c r="X77" s="60">
        <v>3.4489999999999998</v>
      </c>
      <c r="Y77" s="67"/>
      <c r="Z77" s="52"/>
      <c r="AA77" s="52"/>
      <c r="AB77" s="52"/>
      <c r="AC77" s="52"/>
      <c r="AD77" s="52"/>
      <c r="AE77" s="52"/>
      <c r="AF77" s="52"/>
      <c r="AG77" s="52"/>
      <c r="AH77" s="52"/>
      <c r="AI77" s="52"/>
      <c r="AJ77" s="52"/>
      <c r="AK77" s="52"/>
      <c r="AL77" s="52"/>
      <c r="AM77" s="52"/>
      <c r="AN77" s="52"/>
      <c r="AO77" s="44"/>
      <c r="AP77" s="60">
        <v>12.12</v>
      </c>
      <c r="AQ77" s="60">
        <v>13.46</v>
      </c>
      <c r="AR77" s="60">
        <v>10.18</v>
      </c>
      <c r="AS77" s="60">
        <v>3.92</v>
      </c>
      <c r="AT77" s="60">
        <v>-5.39</v>
      </c>
      <c r="AU77" s="79"/>
      <c r="AV77" s="52"/>
      <c r="AW77" s="52"/>
      <c r="AX77" s="52"/>
      <c r="AY77" s="52"/>
      <c r="AZ77" s="52"/>
      <c r="BA77" s="259"/>
      <c r="BB77" s="60"/>
      <c r="BC77" s="277"/>
      <c r="BD77" s="277"/>
      <c r="BE77" s="277"/>
      <c r="BF77" s="67"/>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0.66720000000000002</v>
      </c>
      <c r="J78" s="61">
        <v>0.72840000000000005</v>
      </c>
      <c r="K78" s="61">
        <v>3.48265</v>
      </c>
      <c r="L78" s="61">
        <v>12.444900000000001</v>
      </c>
      <c r="M78" s="61">
        <v>-0.38350000000000001</v>
      </c>
      <c r="N78" s="72">
        <v>3.8036500000000002</v>
      </c>
      <c r="O78" s="61">
        <v>2.5333999999999999</v>
      </c>
      <c r="P78" s="61">
        <v>17.217099999999999</v>
      </c>
      <c r="Q78" s="61">
        <v>14.465400000000001</v>
      </c>
      <c r="R78" s="61">
        <v>12.7385</v>
      </c>
      <c r="S78" s="61">
        <v>14.9415</v>
      </c>
      <c r="T78" s="61">
        <v>-0.68310000000000004</v>
      </c>
      <c r="U78" s="61">
        <v>2.2027999999999999</v>
      </c>
      <c r="V78" s="61">
        <v>-0.21890000000000001</v>
      </c>
      <c r="W78" s="61">
        <v>2.7523</v>
      </c>
      <c r="X78" s="61">
        <v>14.6046</v>
      </c>
      <c r="Y78" s="68"/>
      <c r="Z78" s="53"/>
      <c r="AA78" s="53"/>
      <c r="AB78" s="53"/>
      <c r="AC78" s="53"/>
      <c r="AD78" s="53"/>
      <c r="AE78" s="53"/>
      <c r="AF78" s="53"/>
      <c r="AG78" s="53"/>
      <c r="AH78" s="53"/>
      <c r="AI78" s="53"/>
      <c r="AJ78" s="53"/>
      <c r="AK78" s="53"/>
      <c r="AL78" s="53"/>
      <c r="AM78" s="53"/>
      <c r="AN78" s="53"/>
      <c r="AO78" s="45"/>
      <c r="AP78" s="61">
        <v>13.18</v>
      </c>
      <c r="AQ78" s="61">
        <v>17.190000000000001</v>
      </c>
      <c r="AR78" s="61">
        <v>14.38</v>
      </c>
      <c r="AS78" s="61">
        <v>8.5399999999999991</v>
      </c>
      <c r="AT78" s="61">
        <v>5.14</v>
      </c>
      <c r="AU78" s="80"/>
      <c r="AV78" s="53"/>
      <c r="AW78" s="53"/>
      <c r="AX78" s="53"/>
      <c r="AY78" s="53"/>
      <c r="AZ78" s="53"/>
      <c r="BA78" s="262"/>
      <c r="BB78" s="61"/>
      <c r="BC78" s="279"/>
      <c r="BD78" s="279"/>
      <c r="BE78" s="279"/>
      <c r="BF78" s="68"/>
      <c r="BG78" s="61"/>
      <c r="BH78" s="61"/>
      <c r="BI78" s="61"/>
      <c r="BJ78" s="61"/>
      <c r="BK78" s="45"/>
      <c r="BL78" s="86"/>
      <c r="BM78" s="86"/>
      <c r="BN78" s="86"/>
      <c r="BO78" s="86"/>
      <c r="BP78" s="86"/>
      <c r="BQ78" s="45"/>
      <c r="BR78" s="90"/>
    </row>
    <row r="79" spans="1:70" ht="14.5" x14ac:dyDescent="0.25">
      <c r="A79" s="39" t="s">
        <v>91</v>
      </c>
      <c r="B79" s="69"/>
      <c r="C79" s="726"/>
      <c r="D79" s="69"/>
      <c r="E79" s="40"/>
      <c r="F79" s="69"/>
      <c r="G79" s="40"/>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69"/>
      <c r="AP79" s="245"/>
      <c r="AQ79" s="245"/>
      <c r="AR79" s="245"/>
      <c r="AS79" s="245"/>
      <c r="AT79" s="245"/>
      <c r="AU79" s="69"/>
      <c r="AV79" s="247"/>
      <c r="AW79" s="247"/>
      <c r="AX79" s="247"/>
      <c r="AY79" s="247"/>
      <c r="AZ79" s="247"/>
      <c r="BA79" s="69"/>
      <c r="BB79" s="245"/>
      <c r="BC79" s="245"/>
      <c r="BD79" s="245"/>
      <c r="BE79" s="245"/>
      <c r="BF79" s="69"/>
      <c r="BG79" s="245"/>
      <c r="BH79" s="245"/>
      <c r="BI79" s="245"/>
      <c r="BJ79" s="245"/>
      <c r="BK79" s="40"/>
      <c r="BL79" s="40"/>
      <c r="BM79" s="41"/>
    </row>
    <row r="80" spans="1:70" s="107" customFormat="1" x14ac:dyDescent="0.25">
      <c r="A80" s="481" t="s">
        <v>663</v>
      </c>
      <c r="B80" s="406"/>
      <c r="C80" s="730"/>
      <c r="D80" s="406"/>
      <c r="E80" s="401"/>
      <c r="F80" s="406"/>
      <c r="G80" s="401"/>
      <c r="H80" s="406"/>
      <c r="I80" s="405">
        <v>0.53310000000000002</v>
      </c>
      <c r="J80" s="405">
        <v>0.20330000000000001</v>
      </c>
      <c r="K80" s="405">
        <v>2.3014000000000001</v>
      </c>
      <c r="L80" s="405">
        <v>9.8729999999999993</v>
      </c>
      <c r="M80" s="405">
        <v>-2.9397000000000002</v>
      </c>
      <c r="N80" s="407">
        <v>0.78510000000000002</v>
      </c>
      <c r="O80" s="405">
        <v>2.4098999999999999</v>
      </c>
      <c r="P80" s="405">
        <v>13.680400000000001</v>
      </c>
      <c r="Q80" s="405">
        <v>12.334300000000001</v>
      </c>
      <c r="R80" s="405">
        <v>14.309900000000001</v>
      </c>
      <c r="S80" s="405">
        <v>12.6813</v>
      </c>
      <c r="T80" s="405">
        <v>-3.0312999999999999</v>
      </c>
      <c r="U80" s="405">
        <v>1.8391999999999999</v>
      </c>
      <c r="V80" s="405">
        <v>-1.4509000000000001</v>
      </c>
      <c r="W80" s="405">
        <v>2.2559</v>
      </c>
      <c r="X80" s="405" t="s">
        <v>428</v>
      </c>
      <c r="Y80" s="406"/>
      <c r="Z80" s="403"/>
      <c r="AA80" s="403"/>
      <c r="AB80" s="403"/>
      <c r="AC80" s="403"/>
      <c r="AD80" s="403"/>
      <c r="AE80" s="403"/>
      <c r="AF80" s="403"/>
      <c r="AG80" s="403"/>
      <c r="AH80" s="403"/>
      <c r="AI80" s="403"/>
      <c r="AJ80" s="403"/>
      <c r="AK80" s="403"/>
      <c r="AL80" s="403"/>
      <c r="AM80" s="403"/>
      <c r="AN80" s="403"/>
      <c r="AO80" s="406"/>
      <c r="AP80" s="405">
        <v>13.9</v>
      </c>
      <c r="AQ80" s="405">
        <v>14.4</v>
      </c>
      <c r="AR80" s="405">
        <v>10.91</v>
      </c>
      <c r="AS80" s="405">
        <v>6.35</v>
      </c>
      <c r="AT80" s="405">
        <v>1.29</v>
      </c>
      <c r="AU80" s="406"/>
      <c r="AV80" s="426"/>
      <c r="AW80" s="426"/>
      <c r="AX80" s="426"/>
      <c r="AY80" s="426"/>
      <c r="AZ80" s="426"/>
      <c r="BA80" s="406"/>
      <c r="BB80" s="410"/>
      <c r="BC80" s="410"/>
      <c r="BD80" s="410"/>
      <c r="BE80" s="410"/>
      <c r="BF80" s="406"/>
      <c r="BG80" s="410"/>
      <c r="BH80" s="410"/>
      <c r="BI80" s="410"/>
      <c r="BJ80" s="410"/>
      <c r="BK80" s="401"/>
      <c r="BL80" s="401"/>
      <c r="BM80" s="427"/>
      <c r="BN80" s="428"/>
      <c r="BO80" s="428"/>
      <c r="BP80" s="428"/>
      <c r="BQ80" s="428"/>
      <c r="BR80" s="428"/>
    </row>
    <row r="81" spans="1:70" s="107" customFormat="1" x14ac:dyDescent="0.25">
      <c r="A81" s="345" t="s">
        <v>426</v>
      </c>
      <c r="B81" s="374"/>
      <c r="C81" s="731"/>
      <c r="D81" s="374"/>
      <c r="E81" s="372"/>
      <c r="F81" s="374"/>
      <c r="G81" s="372"/>
      <c r="H81" s="374"/>
      <c r="I81" s="348">
        <v>0.82940000000000003</v>
      </c>
      <c r="J81" s="348">
        <v>-5.0200000000000002E-2</v>
      </c>
      <c r="K81" s="348">
        <v>1.6276999999999999</v>
      </c>
      <c r="L81" s="348">
        <v>5.3441999999999998</v>
      </c>
      <c r="M81" s="348">
        <v>-7.5622999999999996</v>
      </c>
      <c r="N81" s="350">
        <v>-2.8725999999999998</v>
      </c>
      <c r="O81" s="348">
        <v>2.1894999999999998</v>
      </c>
      <c r="P81" s="348">
        <v>10.0328</v>
      </c>
      <c r="Q81" s="348">
        <v>10.0358</v>
      </c>
      <c r="R81" s="348">
        <v>12.8551</v>
      </c>
      <c r="S81" s="348">
        <v>8.0847999999999995</v>
      </c>
      <c r="T81" s="348">
        <v>-7.5182000000000002</v>
      </c>
      <c r="U81" s="348">
        <v>-1.6659999999999999</v>
      </c>
      <c r="V81" s="348">
        <v>-4.8170000000000002</v>
      </c>
      <c r="W81" s="348">
        <v>2.3170000000000002</v>
      </c>
      <c r="X81" s="348" t="s">
        <v>428</v>
      </c>
      <c r="Y81" s="374"/>
      <c r="Z81" s="346"/>
      <c r="AA81" s="346"/>
      <c r="AB81" s="346"/>
      <c r="AC81" s="346"/>
      <c r="AD81" s="346"/>
      <c r="AE81" s="346"/>
      <c r="AF81" s="346"/>
      <c r="AG81" s="346"/>
      <c r="AH81" s="346"/>
      <c r="AI81" s="346"/>
      <c r="AJ81" s="346"/>
      <c r="AK81" s="346"/>
      <c r="AL81" s="346"/>
      <c r="AM81" s="346"/>
      <c r="AN81" s="346"/>
      <c r="AO81" s="374"/>
      <c r="AP81" s="348">
        <v>11.97</v>
      </c>
      <c r="AQ81" s="348">
        <v>11.5</v>
      </c>
      <c r="AR81" s="348">
        <v>7.98</v>
      </c>
      <c r="AS81" s="348">
        <v>3.54</v>
      </c>
      <c r="AT81" s="348">
        <v>-5.94</v>
      </c>
      <c r="AU81" s="374"/>
      <c r="AV81" s="429"/>
      <c r="AW81" s="429"/>
      <c r="AX81" s="429"/>
      <c r="AY81" s="429"/>
      <c r="AZ81" s="429"/>
      <c r="BA81" s="374"/>
      <c r="BB81" s="375"/>
      <c r="BC81" s="375"/>
      <c r="BD81" s="375"/>
      <c r="BE81" s="375"/>
      <c r="BF81" s="374"/>
      <c r="BG81" s="375"/>
      <c r="BH81" s="375"/>
      <c r="BI81" s="375"/>
      <c r="BJ81" s="375"/>
      <c r="BK81" s="372"/>
      <c r="BL81" s="372"/>
      <c r="BM81" s="430"/>
      <c r="BN81" s="428"/>
      <c r="BO81" s="428"/>
      <c r="BP81" s="428"/>
      <c r="BQ81" s="428"/>
      <c r="BR81" s="428"/>
    </row>
    <row r="82" spans="1:70" s="107" customFormat="1" x14ac:dyDescent="0.25">
      <c r="A82" s="345" t="s">
        <v>664</v>
      </c>
      <c r="B82" s="374"/>
      <c r="C82" s="731"/>
      <c r="D82" s="374"/>
      <c r="E82" s="372"/>
      <c r="F82" s="374"/>
      <c r="G82" s="372"/>
      <c r="H82" s="374"/>
      <c r="I82" s="348">
        <v>0.50129999999999997</v>
      </c>
      <c r="J82" s="348">
        <v>7.1800000000000003E-2</v>
      </c>
      <c r="K82" s="348">
        <v>2.097</v>
      </c>
      <c r="L82" s="348">
        <v>9.7750000000000004</v>
      </c>
      <c r="M82" s="348">
        <v>-3.0354000000000001</v>
      </c>
      <c r="N82" s="350">
        <v>5.67E-2</v>
      </c>
      <c r="O82" s="348">
        <v>1.8607</v>
      </c>
      <c r="P82" s="348">
        <v>13.0121</v>
      </c>
      <c r="Q82" s="348">
        <v>11.4123</v>
      </c>
      <c r="R82" s="348">
        <v>13.0543</v>
      </c>
      <c r="S82" s="348">
        <v>12.6571</v>
      </c>
      <c r="T82" s="348">
        <v>-3.1219000000000001</v>
      </c>
      <c r="U82" s="348">
        <v>1.7252000000000001</v>
      </c>
      <c r="V82" s="348">
        <v>-2.0785999999999998</v>
      </c>
      <c r="W82" s="348">
        <v>2.0712999999999999</v>
      </c>
      <c r="X82" s="348" t="s">
        <v>428</v>
      </c>
      <c r="Y82" s="374"/>
      <c r="Z82" s="346"/>
      <c r="AA82" s="346"/>
      <c r="AB82" s="346"/>
      <c r="AC82" s="346"/>
      <c r="AD82" s="346"/>
      <c r="AE82" s="346"/>
      <c r="AF82" s="346"/>
      <c r="AG82" s="346"/>
      <c r="AH82" s="346"/>
      <c r="AI82" s="346"/>
      <c r="AJ82" s="346"/>
      <c r="AK82" s="346"/>
      <c r="AL82" s="346"/>
      <c r="AM82" s="346"/>
      <c r="AN82" s="346"/>
      <c r="AO82" s="374"/>
      <c r="AP82" s="348">
        <v>12.78</v>
      </c>
      <c r="AQ82" s="348">
        <v>13.4</v>
      </c>
      <c r="AR82" s="348">
        <v>10.130000000000001</v>
      </c>
      <c r="AS82" s="348">
        <v>5.74</v>
      </c>
      <c r="AT82" s="348">
        <v>0.97</v>
      </c>
      <c r="AU82" s="374"/>
      <c r="AV82" s="429"/>
      <c r="AW82" s="429"/>
      <c r="AX82" s="429"/>
      <c r="AY82" s="429"/>
      <c r="AZ82" s="429"/>
      <c r="BA82" s="374"/>
      <c r="BB82" s="375"/>
      <c r="BC82" s="375"/>
      <c r="BD82" s="375"/>
      <c r="BE82" s="375"/>
      <c r="BF82" s="374"/>
      <c r="BG82" s="375"/>
      <c r="BH82" s="375"/>
      <c r="BI82" s="375"/>
      <c r="BJ82" s="375"/>
      <c r="BK82" s="372"/>
      <c r="BL82" s="372"/>
      <c r="BM82" s="430"/>
      <c r="BN82" s="428"/>
      <c r="BO82" s="428"/>
      <c r="BP82" s="428"/>
      <c r="BQ82" s="428"/>
      <c r="BR82" s="428"/>
    </row>
    <row r="83" spans="1:70" s="107" customFormat="1" x14ac:dyDescent="0.25">
      <c r="A83" s="495" t="s">
        <v>665</v>
      </c>
      <c r="B83" s="417"/>
      <c r="C83" s="732"/>
      <c r="D83" s="417"/>
      <c r="E83" s="431"/>
      <c r="F83" s="417"/>
      <c r="G83" s="431"/>
      <c r="H83" s="432"/>
      <c r="I83" s="433">
        <v>0.50129999999999997</v>
      </c>
      <c r="J83" s="433">
        <v>0.20050000000000001</v>
      </c>
      <c r="K83" s="433">
        <v>2.3285</v>
      </c>
      <c r="L83" s="433">
        <v>10.141</v>
      </c>
      <c r="M83" s="433">
        <v>-2.5815000000000001</v>
      </c>
      <c r="N83" s="434">
        <v>1.0814999999999999</v>
      </c>
      <c r="O83" s="433">
        <v>2.8243999999999998</v>
      </c>
      <c r="P83" s="433">
        <v>14.093500000000001</v>
      </c>
      <c r="Q83" s="433">
        <v>12.5383</v>
      </c>
      <c r="R83" s="433">
        <v>14.297599999999999</v>
      </c>
      <c r="S83" s="433">
        <v>13.0169</v>
      </c>
      <c r="T83" s="433">
        <v>-2.6682999999999999</v>
      </c>
      <c r="U83" s="433">
        <v>2.3292999999999999</v>
      </c>
      <c r="V83" s="433">
        <v>-1.1672</v>
      </c>
      <c r="W83" s="433">
        <v>2.2685</v>
      </c>
      <c r="X83" s="433">
        <v>13.629099999999999</v>
      </c>
      <c r="Y83" s="432"/>
      <c r="Z83" s="435"/>
      <c r="AA83" s="435"/>
      <c r="AB83" s="435"/>
      <c r="AC83" s="435"/>
      <c r="AD83" s="435"/>
      <c r="AE83" s="435"/>
      <c r="AF83" s="435"/>
      <c r="AG83" s="435"/>
      <c r="AH83" s="435"/>
      <c r="AI83" s="435"/>
      <c r="AJ83" s="435"/>
      <c r="AK83" s="435"/>
      <c r="AL83" s="435"/>
      <c r="AM83" s="435"/>
      <c r="AN83" s="435"/>
      <c r="AO83" s="432"/>
      <c r="AP83" s="433">
        <v>13.96</v>
      </c>
      <c r="AQ83" s="433">
        <v>14.58</v>
      </c>
      <c r="AR83" s="433">
        <v>11.24</v>
      </c>
      <c r="AS83" s="433">
        <v>6.78</v>
      </c>
      <c r="AT83" s="433">
        <v>1.92</v>
      </c>
      <c r="AU83" s="432"/>
      <c r="AV83" s="436"/>
      <c r="AW83" s="436"/>
      <c r="AX83" s="436"/>
      <c r="AY83" s="436"/>
      <c r="AZ83" s="436"/>
      <c r="BA83" s="417"/>
      <c r="BB83" s="437"/>
      <c r="BC83" s="437"/>
      <c r="BD83" s="437"/>
      <c r="BE83" s="437"/>
      <c r="BF83" s="417"/>
      <c r="BG83" s="437"/>
      <c r="BH83" s="437"/>
      <c r="BI83" s="437"/>
      <c r="BJ83" s="437"/>
      <c r="BK83" s="431"/>
      <c r="BL83" s="431"/>
      <c r="BM83" s="438"/>
      <c r="BN83" s="428"/>
      <c r="BO83" s="428"/>
      <c r="BP83" s="428"/>
      <c r="BQ83" s="428"/>
      <c r="BR83" s="428"/>
    </row>
    <row r="87" spans="1:70" hidden="1" x14ac:dyDescent="0.25">
      <c r="A87" s="488" t="s">
        <v>179</v>
      </c>
    </row>
    <row r="88" spans="1:70" x14ac:dyDescent="0.25">
      <c r="A88" s="488" t="s">
        <v>10263</v>
      </c>
    </row>
    <row r="89" spans="1:70" x14ac:dyDescent="0.25">
      <c r="A8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9587-5D42-463D-A43B-8A6909F66233}">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73.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81640625"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3.54296875" style="21" customWidth="1"/>
    <col min="71" max="16384" width="8.90625" style="21"/>
  </cols>
  <sheetData>
    <row r="1" spans="1:70" ht="33" customHeight="1" x14ac:dyDescent="0.25">
      <c r="A1" s="488" t="s">
        <v>43</v>
      </c>
    </row>
    <row r="3" spans="1:70" ht="20.5" x14ac:dyDescent="0.45">
      <c r="A3" s="23" t="s">
        <v>146</v>
      </c>
    </row>
    <row r="4" spans="1:70" x14ac:dyDescent="0.25">
      <c r="A4" s="488" t="s">
        <v>425</v>
      </c>
    </row>
    <row r="5" spans="1:70" ht="33" x14ac:dyDescent="0.25">
      <c r="A5" s="1076" t="s">
        <v>147</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101"/>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104"/>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148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2348</v>
      </c>
      <c r="B8" s="365"/>
      <c r="C8" s="717">
        <v>38595</v>
      </c>
      <c r="D8" s="365"/>
      <c r="E8" s="329">
        <v>8585.99</v>
      </c>
      <c r="F8" s="365"/>
      <c r="G8" s="330">
        <v>206.05</v>
      </c>
      <c r="H8" s="366"/>
      <c r="I8" s="331">
        <v>0.50729999999999997</v>
      </c>
      <c r="J8" s="331">
        <v>1.1436999999999999</v>
      </c>
      <c r="K8" s="331">
        <v>4.1603000000000003</v>
      </c>
      <c r="L8" s="331">
        <v>15.253399999999999</v>
      </c>
      <c r="M8" s="331">
        <v>4.9989999999999997</v>
      </c>
      <c r="N8" s="333">
        <v>6.0037000000000003</v>
      </c>
      <c r="O8" s="331">
        <v>4.7881</v>
      </c>
      <c r="P8" s="331">
        <v>22.8017</v>
      </c>
      <c r="Q8" s="331">
        <v>24.404</v>
      </c>
      <c r="R8" s="331">
        <v>18.2866</v>
      </c>
      <c r="S8" s="331">
        <v>17.153700000000001</v>
      </c>
      <c r="T8" s="331">
        <v>4.1656000000000004</v>
      </c>
      <c r="U8" s="331">
        <v>6.5464000000000002</v>
      </c>
      <c r="V8" s="331">
        <v>3.3713000000000002</v>
      </c>
      <c r="W8" s="331">
        <v>2.8706999999999998</v>
      </c>
      <c r="X8" s="331">
        <v>15.6348</v>
      </c>
      <c r="Y8" s="366"/>
      <c r="Z8" s="329">
        <v>1</v>
      </c>
      <c r="AA8" s="329">
        <v>9</v>
      </c>
      <c r="AB8" s="329">
        <v>7</v>
      </c>
      <c r="AC8" s="329">
        <v>11</v>
      </c>
      <c r="AD8" s="329">
        <v>11</v>
      </c>
      <c r="AE8" s="329">
        <v>11</v>
      </c>
      <c r="AF8" s="329">
        <v>5</v>
      </c>
      <c r="AG8" s="329">
        <v>6</v>
      </c>
      <c r="AH8" s="329">
        <v>1</v>
      </c>
      <c r="AI8" s="329">
        <v>4</v>
      </c>
      <c r="AJ8" s="329">
        <v>11</v>
      </c>
      <c r="AK8" s="329">
        <v>12</v>
      </c>
      <c r="AL8" s="329">
        <v>11</v>
      </c>
      <c r="AM8" s="329">
        <v>11</v>
      </c>
      <c r="AN8" s="329">
        <v>8</v>
      </c>
      <c r="AO8" s="365"/>
      <c r="AP8" s="331">
        <v>21.12</v>
      </c>
      <c r="AQ8" s="331">
        <v>25.66</v>
      </c>
      <c r="AR8" s="331">
        <v>21.09</v>
      </c>
      <c r="AS8" s="331">
        <v>12.65</v>
      </c>
      <c r="AT8" s="331">
        <v>12.01</v>
      </c>
      <c r="AU8" s="334"/>
      <c r="AV8" s="329">
        <v>1</v>
      </c>
      <c r="AW8" s="329">
        <v>2</v>
      </c>
      <c r="AX8" s="329">
        <v>4</v>
      </c>
      <c r="AY8" s="329">
        <v>7</v>
      </c>
      <c r="AZ8" s="329">
        <v>11</v>
      </c>
      <c r="BA8" s="360"/>
      <c r="BB8" s="331">
        <v>16.016328184026801</v>
      </c>
      <c r="BC8" s="367">
        <v>0</v>
      </c>
      <c r="BD8" s="367">
        <v>9.0544544573368399E-2</v>
      </c>
      <c r="BE8" s="367" t="s">
        <v>430</v>
      </c>
      <c r="BF8" s="366"/>
      <c r="BG8" s="331">
        <v>35.243899999999996</v>
      </c>
      <c r="BH8" s="331">
        <v>15.002599999999999</v>
      </c>
      <c r="BI8" s="331">
        <v>42.349200000000003</v>
      </c>
      <c r="BJ8" s="331">
        <v>7.4043000000000001</v>
      </c>
      <c r="BK8" s="365"/>
      <c r="BL8" s="364" t="s">
        <v>2349</v>
      </c>
      <c r="BM8" s="364" t="s">
        <v>2350</v>
      </c>
      <c r="BN8" s="364" t="s">
        <v>2351</v>
      </c>
      <c r="BO8" s="364" t="s">
        <v>2352</v>
      </c>
      <c r="BP8" s="364" t="s">
        <v>2353</v>
      </c>
      <c r="BQ8" s="365"/>
      <c r="BR8" s="335" t="s">
        <v>2354</v>
      </c>
    </row>
    <row r="9" spans="1:70" x14ac:dyDescent="0.25">
      <c r="A9" s="337" t="s">
        <v>2355</v>
      </c>
      <c r="B9" s="369"/>
      <c r="C9" s="718">
        <v>38115</v>
      </c>
      <c r="D9" s="369"/>
      <c r="E9" s="338">
        <v>8102.85</v>
      </c>
      <c r="F9" s="369"/>
      <c r="G9" s="339">
        <v>386.0874</v>
      </c>
      <c r="H9" s="370"/>
      <c r="I9" s="340">
        <v>-0.50380000000000003</v>
      </c>
      <c r="J9" s="340">
        <v>0.21579999999999999</v>
      </c>
      <c r="K9" s="340">
        <v>1.6840999999999999</v>
      </c>
      <c r="L9" s="340">
        <v>16.6951</v>
      </c>
      <c r="M9" s="340">
        <v>11.8492</v>
      </c>
      <c r="N9" s="342">
        <v>11.832100000000001</v>
      </c>
      <c r="O9" s="340">
        <v>2.9802</v>
      </c>
      <c r="P9" s="340">
        <v>24.495200000000001</v>
      </c>
      <c r="Q9" s="340">
        <v>23.425999999999998</v>
      </c>
      <c r="R9" s="340">
        <v>18.3047</v>
      </c>
      <c r="S9" s="340">
        <v>19.212900000000001</v>
      </c>
      <c r="T9" s="340">
        <v>11.6883</v>
      </c>
      <c r="U9" s="340">
        <v>12.127599999999999</v>
      </c>
      <c r="V9" s="340">
        <v>9.4778000000000002</v>
      </c>
      <c r="W9" s="340">
        <v>0.69040000000000001</v>
      </c>
      <c r="X9" s="340">
        <v>17.9392</v>
      </c>
      <c r="Y9" s="370"/>
      <c r="Z9" s="338">
        <v>12</v>
      </c>
      <c r="AA9" s="338">
        <v>15</v>
      </c>
      <c r="AB9" s="338">
        <v>14</v>
      </c>
      <c r="AC9" s="338">
        <v>8</v>
      </c>
      <c r="AD9" s="338">
        <v>5</v>
      </c>
      <c r="AE9" s="338">
        <v>3</v>
      </c>
      <c r="AF9" s="338">
        <v>6</v>
      </c>
      <c r="AG9" s="338">
        <v>3</v>
      </c>
      <c r="AH9" s="338">
        <v>4</v>
      </c>
      <c r="AI9" s="338">
        <v>3</v>
      </c>
      <c r="AJ9" s="338">
        <v>9</v>
      </c>
      <c r="AK9" s="338">
        <v>5</v>
      </c>
      <c r="AL9" s="338">
        <v>4</v>
      </c>
      <c r="AM9" s="338">
        <v>3</v>
      </c>
      <c r="AN9" s="338">
        <v>15</v>
      </c>
      <c r="AO9" s="369"/>
      <c r="AP9" s="340">
        <v>20.34</v>
      </c>
      <c r="AQ9" s="340">
        <v>25.04</v>
      </c>
      <c r="AR9" s="340">
        <v>22.13</v>
      </c>
      <c r="AS9" s="340">
        <v>14.09</v>
      </c>
      <c r="AT9" s="340">
        <v>21.99</v>
      </c>
      <c r="AU9" s="343"/>
      <c r="AV9" s="338">
        <v>5</v>
      </c>
      <c r="AW9" s="338">
        <v>3</v>
      </c>
      <c r="AX9" s="338">
        <v>3</v>
      </c>
      <c r="AY9" s="338">
        <v>5</v>
      </c>
      <c r="AZ9" s="338">
        <v>5</v>
      </c>
      <c r="BA9" s="361"/>
      <c r="BB9" s="340">
        <v>18.556826442120101</v>
      </c>
      <c r="BC9" s="371">
        <v>1.1048176014611899</v>
      </c>
      <c r="BD9" s="371">
        <v>8.9323263308682302E-2</v>
      </c>
      <c r="BE9" s="371">
        <v>0.27324734044332399</v>
      </c>
      <c r="BF9" s="370"/>
      <c r="BG9" s="340">
        <v>51.275799999999997</v>
      </c>
      <c r="BH9" s="340">
        <v>22.059799999999999</v>
      </c>
      <c r="BI9" s="340">
        <v>25.070900000000002</v>
      </c>
      <c r="BJ9" s="340">
        <v>1.5934999999999999</v>
      </c>
      <c r="BK9" s="369"/>
      <c r="BL9" s="368" t="s">
        <v>2356</v>
      </c>
      <c r="BM9" s="368" t="s">
        <v>2357</v>
      </c>
      <c r="BN9" s="368" t="s">
        <v>2358</v>
      </c>
      <c r="BO9" s="368" t="s">
        <v>2359</v>
      </c>
      <c r="BP9" s="368" t="s">
        <v>2360</v>
      </c>
      <c r="BQ9" s="369"/>
      <c r="BR9" s="344" t="s">
        <v>463</v>
      </c>
    </row>
    <row r="10" spans="1:70" s="107" customFormat="1" x14ac:dyDescent="0.25">
      <c r="A10" s="345" t="s">
        <v>2361</v>
      </c>
      <c r="B10" s="373"/>
      <c r="C10" s="719">
        <v>38149</v>
      </c>
      <c r="D10" s="373"/>
      <c r="E10" s="346">
        <v>6309.21</v>
      </c>
      <c r="F10" s="373"/>
      <c r="G10" s="347">
        <v>363.66699999999997</v>
      </c>
      <c r="H10" s="374"/>
      <c r="I10" s="348">
        <v>-0.42770000000000002</v>
      </c>
      <c r="J10" s="348">
        <v>0.85109999999999997</v>
      </c>
      <c r="K10" s="348">
        <v>3.4394</v>
      </c>
      <c r="L10" s="348">
        <v>20.294499999999999</v>
      </c>
      <c r="M10" s="348">
        <v>15.694800000000001</v>
      </c>
      <c r="N10" s="350">
        <v>17.2578</v>
      </c>
      <c r="O10" s="348">
        <v>5.2422000000000004</v>
      </c>
      <c r="P10" s="348">
        <v>25.9682</v>
      </c>
      <c r="Q10" s="348">
        <v>23.805900000000001</v>
      </c>
      <c r="R10" s="348">
        <v>18.494700000000002</v>
      </c>
      <c r="S10" s="348">
        <v>22.020299999999999</v>
      </c>
      <c r="T10" s="348">
        <v>15.8552</v>
      </c>
      <c r="U10" s="348">
        <v>17.0932</v>
      </c>
      <c r="V10" s="348">
        <v>13.9686</v>
      </c>
      <c r="W10" s="348">
        <v>3.0188999999999999</v>
      </c>
      <c r="X10" s="348">
        <v>17.701599999999999</v>
      </c>
      <c r="Y10" s="374"/>
      <c r="Z10" s="346">
        <v>11</v>
      </c>
      <c r="AA10" s="346">
        <v>11</v>
      </c>
      <c r="AB10" s="346">
        <v>9</v>
      </c>
      <c r="AC10" s="346">
        <v>3</v>
      </c>
      <c r="AD10" s="346">
        <v>1</v>
      </c>
      <c r="AE10" s="346">
        <v>1</v>
      </c>
      <c r="AF10" s="346">
        <v>2</v>
      </c>
      <c r="AG10" s="346">
        <v>2</v>
      </c>
      <c r="AH10" s="346">
        <v>3</v>
      </c>
      <c r="AI10" s="346">
        <v>2</v>
      </c>
      <c r="AJ10" s="346">
        <v>5</v>
      </c>
      <c r="AK10" s="346">
        <v>1</v>
      </c>
      <c r="AL10" s="346">
        <v>1</v>
      </c>
      <c r="AM10" s="346">
        <v>1</v>
      </c>
      <c r="AN10" s="346">
        <v>6</v>
      </c>
      <c r="AO10" s="373"/>
      <c r="AP10" s="348">
        <v>21.04</v>
      </c>
      <c r="AQ10" s="348">
        <v>25.82</v>
      </c>
      <c r="AR10" s="348">
        <v>23.03</v>
      </c>
      <c r="AS10" s="348">
        <v>17.05</v>
      </c>
      <c r="AT10" s="348">
        <v>29.65</v>
      </c>
      <c r="AU10" s="351"/>
      <c r="AV10" s="346">
        <v>2</v>
      </c>
      <c r="AW10" s="346">
        <v>1</v>
      </c>
      <c r="AX10" s="346">
        <v>2</v>
      </c>
      <c r="AY10" s="346">
        <v>2</v>
      </c>
      <c r="AZ10" s="346">
        <v>1</v>
      </c>
      <c r="BA10" s="362"/>
      <c r="BB10" s="348">
        <v>18.915211822598</v>
      </c>
      <c r="BC10" s="375">
        <v>0</v>
      </c>
      <c r="BD10" s="375">
        <v>9.2673546784445199E-2</v>
      </c>
      <c r="BE10" s="375" t="s">
        <v>430</v>
      </c>
      <c r="BF10" s="374"/>
      <c r="BG10" s="348">
        <v>44.505400000000002</v>
      </c>
      <c r="BH10" s="348">
        <v>9.6419999999999995</v>
      </c>
      <c r="BI10" s="348">
        <v>32.470300000000002</v>
      </c>
      <c r="BJ10" s="348">
        <v>13.382300000000001</v>
      </c>
      <c r="BK10" s="373"/>
      <c r="BL10" s="372" t="s">
        <v>2362</v>
      </c>
      <c r="BM10" s="372" t="s">
        <v>2363</v>
      </c>
      <c r="BN10" s="372" t="s">
        <v>2364</v>
      </c>
      <c r="BO10" s="372" t="s">
        <v>2365</v>
      </c>
      <c r="BP10" s="372" t="s">
        <v>2366</v>
      </c>
      <c r="BQ10" s="373"/>
      <c r="BR10" s="354" t="s">
        <v>1488</v>
      </c>
    </row>
    <row r="11" spans="1:70" s="107" customFormat="1" x14ac:dyDescent="0.25">
      <c r="A11" s="345" t="s">
        <v>2367</v>
      </c>
      <c r="B11" s="373"/>
      <c r="C11" s="719">
        <v>39269</v>
      </c>
      <c r="D11" s="373"/>
      <c r="E11" s="346">
        <v>4895.4399999999996</v>
      </c>
      <c r="F11" s="373"/>
      <c r="G11" s="347">
        <v>51.637300000000003</v>
      </c>
      <c r="H11" s="374"/>
      <c r="I11" s="348">
        <v>0.17419999999999999</v>
      </c>
      <c r="J11" s="348">
        <v>1.1726000000000001</v>
      </c>
      <c r="K11" s="348">
        <v>1.4730000000000001</v>
      </c>
      <c r="L11" s="348">
        <v>15.986700000000001</v>
      </c>
      <c r="M11" s="348">
        <v>5.0129999999999999</v>
      </c>
      <c r="N11" s="350">
        <v>4.5138999999999996</v>
      </c>
      <c r="O11" s="348">
        <v>-0.2046</v>
      </c>
      <c r="P11" s="348">
        <v>18.573699999999999</v>
      </c>
      <c r="Q11" s="348">
        <v>18.864699999999999</v>
      </c>
      <c r="R11" s="348">
        <v>15.7418</v>
      </c>
      <c r="S11" s="348">
        <v>19.0076</v>
      </c>
      <c r="T11" s="348">
        <v>4.7083000000000004</v>
      </c>
      <c r="U11" s="348">
        <v>7.8175999999999997</v>
      </c>
      <c r="V11" s="348">
        <v>1.6026</v>
      </c>
      <c r="W11" s="348">
        <v>1.4063000000000001</v>
      </c>
      <c r="X11" s="348">
        <v>9.0341000000000005</v>
      </c>
      <c r="Y11" s="374"/>
      <c r="Z11" s="346">
        <v>4</v>
      </c>
      <c r="AA11" s="346">
        <v>8</v>
      </c>
      <c r="AB11" s="346">
        <v>15</v>
      </c>
      <c r="AC11" s="346">
        <v>10</v>
      </c>
      <c r="AD11" s="346">
        <v>10</v>
      </c>
      <c r="AE11" s="346">
        <v>12</v>
      </c>
      <c r="AF11" s="346">
        <v>12</v>
      </c>
      <c r="AG11" s="346">
        <v>12</v>
      </c>
      <c r="AH11" s="346">
        <v>13</v>
      </c>
      <c r="AI11" s="346">
        <v>11</v>
      </c>
      <c r="AJ11" s="346">
        <v>10</v>
      </c>
      <c r="AK11" s="346">
        <v>11</v>
      </c>
      <c r="AL11" s="346">
        <v>10</v>
      </c>
      <c r="AM11" s="346">
        <v>12</v>
      </c>
      <c r="AN11" s="346">
        <v>13</v>
      </c>
      <c r="AO11" s="373"/>
      <c r="AP11" s="348">
        <v>17.670000000000002</v>
      </c>
      <c r="AQ11" s="348">
        <v>20.149999999999999</v>
      </c>
      <c r="AR11" s="348">
        <v>16.32</v>
      </c>
      <c r="AS11" s="348">
        <v>8.4600000000000009</v>
      </c>
      <c r="AT11" s="348">
        <v>12.47</v>
      </c>
      <c r="AU11" s="351"/>
      <c r="AV11" s="346">
        <v>11</v>
      </c>
      <c r="AW11" s="346">
        <v>14</v>
      </c>
      <c r="AX11" s="346">
        <v>13</v>
      </c>
      <c r="AY11" s="346">
        <v>15</v>
      </c>
      <c r="AZ11" s="346">
        <v>10</v>
      </c>
      <c r="BA11" s="362"/>
      <c r="BB11" s="348">
        <v>16.452759024556801</v>
      </c>
      <c r="BC11" s="375">
        <v>0.96709924312204898</v>
      </c>
      <c r="BD11" s="375">
        <v>7.3189002163023195E-2</v>
      </c>
      <c r="BE11" s="375">
        <v>-7.5902632067470499E-3</v>
      </c>
      <c r="BF11" s="374"/>
      <c r="BG11" s="348">
        <v>56.715699999999998</v>
      </c>
      <c r="BH11" s="348">
        <v>14.6629</v>
      </c>
      <c r="BI11" s="348">
        <v>24.959900000000001</v>
      </c>
      <c r="BJ11" s="348">
        <v>3.6615000000000002</v>
      </c>
      <c r="BK11" s="373"/>
      <c r="BL11" s="372" t="s">
        <v>2368</v>
      </c>
      <c r="BM11" s="372" t="s">
        <v>2369</v>
      </c>
      <c r="BN11" s="372" t="s">
        <v>2370</v>
      </c>
      <c r="BO11" s="372" t="s">
        <v>2371</v>
      </c>
      <c r="BP11" s="372" t="s">
        <v>2372</v>
      </c>
      <c r="BQ11" s="373"/>
      <c r="BR11" s="354" t="s">
        <v>525</v>
      </c>
    </row>
    <row r="12" spans="1:70" s="107" customFormat="1" x14ac:dyDescent="0.25">
      <c r="A12" s="345" t="s">
        <v>2373</v>
      </c>
      <c r="B12" s="373"/>
      <c r="C12" s="719">
        <v>40060</v>
      </c>
      <c r="D12" s="373"/>
      <c r="E12" s="346">
        <v>3280.74</v>
      </c>
      <c r="F12" s="373"/>
      <c r="G12" s="347">
        <v>149.25980000000001</v>
      </c>
      <c r="H12" s="374"/>
      <c r="I12" s="348">
        <v>0.21609999999999999</v>
      </c>
      <c r="J12" s="348">
        <v>1.5458000000000001</v>
      </c>
      <c r="K12" s="348">
        <v>3.2696999999999998</v>
      </c>
      <c r="L12" s="348">
        <v>10.541399999999999</v>
      </c>
      <c r="M12" s="348">
        <v>4.7358000000000002</v>
      </c>
      <c r="N12" s="350">
        <v>6.5350999999999999</v>
      </c>
      <c r="O12" s="348">
        <v>2.6724999999999999</v>
      </c>
      <c r="P12" s="348">
        <v>23.538</v>
      </c>
      <c r="Q12" s="348">
        <v>21.395</v>
      </c>
      <c r="R12" s="348">
        <v>17.6721</v>
      </c>
      <c r="S12" s="348">
        <v>12.543799999999999</v>
      </c>
      <c r="T12" s="348">
        <v>4.1365999999999996</v>
      </c>
      <c r="U12" s="348">
        <v>6.4943999999999997</v>
      </c>
      <c r="V12" s="348">
        <v>4.2895000000000003</v>
      </c>
      <c r="W12" s="348">
        <v>3.5708000000000002</v>
      </c>
      <c r="X12" s="348">
        <v>17.441199999999998</v>
      </c>
      <c r="Y12" s="374"/>
      <c r="Z12" s="346">
        <v>2</v>
      </c>
      <c r="AA12" s="346">
        <v>3</v>
      </c>
      <c r="AB12" s="346">
        <v>10</v>
      </c>
      <c r="AC12" s="346">
        <v>15</v>
      </c>
      <c r="AD12" s="346">
        <v>12</v>
      </c>
      <c r="AE12" s="346">
        <v>10</v>
      </c>
      <c r="AF12" s="346">
        <v>7</v>
      </c>
      <c r="AG12" s="346">
        <v>5</v>
      </c>
      <c r="AH12" s="346">
        <v>7</v>
      </c>
      <c r="AI12" s="346">
        <v>5</v>
      </c>
      <c r="AJ12" s="346">
        <v>15</v>
      </c>
      <c r="AK12" s="346">
        <v>13</v>
      </c>
      <c r="AL12" s="346">
        <v>12</v>
      </c>
      <c r="AM12" s="346">
        <v>10</v>
      </c>
      <c r="AN12" s="346">
        <v>4</v>
      </c>
      <c r="AO12" s="373"/>
      <c r="AP12" s="348">
        <v>19.579999999999998</v>
      </c>
      <c r="AQ12" s="348">
        <v>23.27</v>
      </c>
      <c r="AR12" s="348">
        <v>19.8</v>
      </c>
      <c r="AS12" s="348">
        <v>11.45</v>
      </c>
      <c r="AT12" s="348">
        <v>9.0399999999999991</v>
      </c>
      <c r="AU12" s="351"/>
      <c r="AV12" s="346">
        <v>6</v>
      </c>
      <c r="AW12" s="346">
        <v>6</v>
      </c>
      <c r="AX12" s="346">
        <v>6</v>
      </c>
      <c r="AY12" s="346">
        <v>9</v>
      </c>
      <c r="AZ12" s="346">
        <v>13</v>
      </c>
      <c r="BA12" s="362"/>
      <c r="BB12" s="348">
        <v>16.4446788944833</v>
      </c>
      <c r="BC12" s="375">
        <v>0</v>
      </c>
      <c r="BD12" s="375">
        <v>9.3606445726439599E-2</v>
      </c>
      <c r="BE12" s="375" t="s">
        <v>430</v>
      </c>
      <c r="BF12" s="374"/>
      <c r="BG12" s="348">
        <v>62.1614</v>
      </c>
      <c r="BH12" s="348">
        <v>12.531000000000001</v>
      </c>
      <c r="BI12" s="348">
        <v>20.5167</v>
      </c>
      <c r="BJ12" s="348">
        <v>4.7908999999999997</v>
      </c>
      <c r="BK12" s="373"/>
      <c r="BL12" s="372" t="s">
        <v>2374</v>
      </c>
      <c r="BM12" s="372" t="s">
        <v>2375</v>
      </c>
      <c r="BN12" s="372" t="s">
        <v>2376</v>
      </c>
      <c r="BO12" s="372" t="s">
        <v>2377</v>
      </c>
      <c r="BP12" s="372" t="s">
        <v>2378</v>
      </c>
      <c r="BQ12" s="373"/>
      <c r="BR12" s="354" t="s">
        <v>518</v>
      </c>
    </row>
    <row r="13" spans="1:70" s="107" customFormat="1" x14ac:dyDescent="0.25">
      <c r="A13" s="345" t="s">
        <v>2379</v>
      </c>
      <c r="B13" s="373"/>
      <c r="C13" s="719">
        <v>39352</v>
      </c>
      <c r="D13" s="373"/>
      <c r="E13" s="346">
        <v>2504.89</v>
      </c>
      <c r="F13" s="373"/>
      <c r="G13" s="347">
        <v>51.0777</v>
      </c>
      <c r="H13" s="374"/>
      <c r="I13" s="348">
        <v>-1.0874999999999999</v>
      </c>
      <c r="J13" s="348">
        <v>0.53739999999999999</v>
      </c>
      <c r="K13" s="348">
        <v>2.4799000000000002</v>
      </c>
      <c r="L13" s="348">
        <v>18.013300000000001</v>
      </c>
      <c r="M13" s="348">
        <v>10.8344</v>
      </c>
      <c r="N13" s="350">
        <v>7.5925000000000002</v>
      </c>
      <c r="O13" s="348">
        <v>0.85370000000000001</v>
      </c>
      <c r="P13" s="348">
        <v>20.273499999999999</v>
      </c>
      <c r="Q13" s="348">
        <v>20.409500000000001</v>
      </c>
      <c r="R13" s="348">
        <v>17.118400000000001</v>
      </c>
      <c r="S13" s="348">
        <v>20.782800000000002</v>
      </c>
      <c r="T13" s="348">
        <v>10.794499999999999</v>
      </c>
      <c r="U13" s="348">
        <v>10.978899999999999</v>
      </c>
      <c r="V13" s="348">
        <v>5.3772000000000002</v>
      </c>
      <c r="W13" s="348">
        <v>1.5049999999999999</v>
      </c>
      <c r="X13" s="348">
        <v>9.0851000000000006</v>
      </c>
      <c r="Y13" s="374"/>
      <c r="Z13" s="346">
        <v>15</v>
      </c>
      <c r="AA13" s="346">
        <v>14</v>
      </c>
      <c r="AB13" s="346">
        <v>11</v>
      </c>
      <c r="AC13" s="346">
        <v>6</v>
      </c>
      <c r="AD13" s="346">
        <v>7</v>
      </c>
      <c r="AE13" s="346">
        <v>8</v>
      </c>
      <c r="AF13" s="346">
        <v>9</v>
      </c>
      <c r="AG13" s="346">
        <v>11</v>
      </c>
      <c r="AH13" s="346">
        <v>9</v>
      </c>
      <c r="AI13" s="346">
        <v>7</v>
      </c>
      <c r="AJ13" s="346">
        <v>7</v>
      </c>
      <c r="AK13" s="346">
        <v>7</v>
      </c>
      <c r="AL13" s="346">
        <v>7</v>
      </c>
      <c r="AM13" s="346">
        <v>7</v>
      </c>
      <c r="AN13" s="346">
        <v>12</v>
      </c>
      <c r="AO13" s="373"/>
      <c r="AP13" s="348">
        <v>17.739999999999998</v>
      </c>
      <c r="AQ13" s="348">
        <v>21.7</v>
      </c>
      <c r="AR13" s="348">
        <v>18.489999999999998</v>
      </c>
      <c r="AS13" s="348">
        <v>11.95</v>
      </c>
      <c r="AT13" s="348">
        <v>20.62</v>
      </c>
      <c r="AU13" s="351"/>
      <c r="AV13" s="346">
        <v>10</v>
      </c>
      <c r="AW13" s="346">
        <v>10</v>
      </c>
      <c r="AX13" s="346">
        <v>9</v>
      </c>
      <c r="AY13" s="346">
        <v>8</v>
      </c>
      <c r="AZ13" s="346">
        <v>6</v>
      </c>
      <c r="BA13" s="362"/>
      <c r="BB13" s="348">
        <v>19.122611165689101</v>
      </c>
      <c r="BC13" s="375">
        <v>1.05813263907435</v>
      </c>
      <c r="BD13" s="375">
        <v>7.0634595564617098E-2</v>
      </c>
      <c r="BE13" s="375">
        <v>2.49040476182989E-2</v>
      </c>
      <c r="BF13" s="374"/>
      <c r="BG13" s="348">
        <v>55.996899999999997</v>
      </c>
      <c r="BH13" s="348">
        <v>12.8794</v>
      </c>
      <c r="BI13" s="348">
        <v>27.856200000000001</v>
      </c>
      <c r="BJ13" s="348">
        <v>3.2675000000000001</v>
      </c>
      <c r="BK13" s="373"/>
      <c r="BL13" s="372" t="s">
        <v>1330</v>
      </c>
      <c r="BM13" s="372" t="s">
        <v>2380</v>
      </c>
      <c r="BN13" s="372" t="s">
        <v>2381</v>
      </c>
      <c r="BO13" s="372" t="s">
        <v>2382</v>
      </c>
      <c r="BP13" s="372" t="s">
        <v>2383</v>
      </c>
      <c r="BQ13" s="373"/>
      <c r="BR13" s="354" t="s">
        <v>2384</v>
      </c>
    </row>
    <row r="14" spans="1:70" s="107" customFormat="1" x14ac:dyDescent="0.25">
      <c r="A14" s="345" t="s">
        <v>2385</v>
      </c>
      <c r="B14" s="373"/>
      <c r="C14" s="719">
        <v>39517</v>
      </c>
      <c r="D14" s="373"/>
      <c r="E14" s="346">
        <v>2464.94</v>
      </c>
      <c r="F14" s="373"/>
      <c r="G14" s="347">
        <v>48.319000000000003</v>
      </c>
      <c r="H14" s="374"/>
      <c r="I14" s="348">
        <v>-7.0300000000000001E-2</v>
      </c>
      <c r="J14" s="348">
        <v>1.3955</v>
      </c>
      <c r="K14" s="348">
        <v>3.5688</v>
      </c>
      <c r="L14" s="348">
        <v>12.9107</v>
      </c>
      <c r="M14" s="348">
        <v>1.8421000000000001</v>
      </c>
      <c r="N14" s="350">
        <v>2.0745</v>
      </c>
      <c r="O14" s="348">
        <v>0.31290000000000001</v>
      </c>
      <c r="P14" s="348">
        <v>21.836500000000001</v>
      </c>
      <c r="Q14" s="348">
        <v>21.906400000000001</v>
      </c>
      <c r="R14" s="348">
        <v>12.5349</v>
      </c>
      <c r="S14" s="348">
        <v>15.3033</v>
      </c>
      <c r="T14" s="348">
        <v>1.7305999999999999</v>
      </c>
      <c r="U14" s="348">
        <v>2.2429999999999999</v>
      </c>
      <c r="V14" s="348">
        <v>-8.6800000000000002E-2</v>
      </c>
      <c r="W14" s="348">
        <v>2.9883000000000002</v>
      </c>
      <c r="X14" s="348">
        <v>8.9885000000000002</v>
      </c>
      <c r="Y14" s="374"/>
      <c r="Z14" s="346">
        <v>6</v>
      </c>
      <c r="AA14" s="346">
        <v>5</v>
      </c>
      <c r="AB14" s="346">
        <v>8</v>
      </c>
      <c r="AC14" s="346">
        <v>13</v>
      </c>
      <c r="AD14" s="346">
        <v>15</v>
      </c>
      <c r="AE14" s="346">
        <v>14</v>
      </c>
      <c r="AF14" s="346">
        <v>11</v>
      </c>
      <c r="AG14" s="346">
        <v>7</v>
      </c>
      <c r="AH14" s="346">
        <v>5</v>
      </c>
      <c r="AI14" s="346">
        <v>15</v>
      </c>
      <c r="AJ14" s="346">
        <v>13</v>
      </c>
      <c r="AK14" s="346">
        <v>15</v>
      </c>
      <c r="AL14" s="346">
        <v>15</v>
      </c>
      <c r="AM14" s="346">
        <v>14</v>
      </c>
      <c r="AN14" s="346">
        <v>7</v>
      </c>
      <c r="AO14" s="373"/>
      <c r="AP14" s="348">
        <v>16.62</v>
      </c>
      <c r="AQ14" s="348">
        <v>22.48</v>
      </c>
      <c r="AR14" s="348">
        <v>19.010000000000002</v>
      </c>
      <c r="AS14" s="348">
        <v>8.52</v>
      </c>
      <c r="AT14" s="348">
        <v>5.7</v>
      </c>
      <c r="AU14" s="351"/>
      <c r="AV14" s="346">
        <v>14</v>
      </c>
      <c r="AW14" s="346">
        <v>8</v>
      </c>
      <c r="AX14" s="346">
        <v>8</v>
      </c>
      <c r="AY14" s="346">
        <v>14</v>
      </c>
      <c r="AZ14" s="346">
        <v>15</v>
      </c>
      <c r="BA14" s="362"/>
      <c r="BB14" s="348">
        <v>17.5044992253254</v>
      </c>
      <c r="BC14" s="375">
        <v>0</v>
      </c>
      <c r="BD14" s="375">
        <v>8.4953571823387905E-2</v>
      </c>
      <c r="BE14" s="375" t="s">
        <v>430</v>
      </c>
      <c r="BF14" s="374"/>
      <c r="BG14" s="348">
        <v>54.752499999999998</v>
      </c>
      <c r="BH14" s="348">
        <v>4.9021299999999997</v>
      </c>
      <c r="BI14" s="348">
        <v>37.488799999999998</v>
      </c>
      <c r="BJ14" s="348">
        <v>2.8565700000000001</v>
      </c>
      <c r="BK14" s="373"/>
      <c r="BL14" s="372" t="s">
        <v>2386</v>
      </c>
      <c r="BM14" s="372" t="s">
        <v>2387</v>
      </c>
      <c r="BN14" s="372" t="s">
        <v>2388</v>
      </c>
      <c r="BO14" s="372" t="s">
        <v>2389</v>
      </c>
      <c r="BP14" s="372" t="s">
        <v>2390</v>
      </c>
      <c r="BQ14" s="373"/>
      <c r="BR14" s="354" t="s">
        <v>463</v>
      </c>
    </row>
    <row r="15" spans="1:70" s="107" customFormat="1" ht="11" x14ac:dyDescent="0.3">
      <c r="A15" s="841" t="s">
        <v>2391</v>
      </c>
      <c r="B15" s="842"/>
      <c r="C15" s="843">
        <v>39503</v>
      </c>
      <c r="D15" s="842"/>
      <c r="E15" s="844">
        <v>2476.5</v>
      </c>
      <c r="F15" s="842"/>
      <c r="G15" s="845">
        <v>69.644999999999996</v>
      </c>
      <c r="H15" s="847"/>
      <c r="I15" s="846">
        <v>-0.1047</v>
      </c>
      <c r="J15" s="846">
        <v>1.071</v>
      </c>
      <c r="K15" s="846">
        <v>5.1150000000000002</v>
      </c>
      <c r="L15" s="846">
        <v>16.517800000000001</v>
      </c>
      <c r="M15" s="846">
        <v>6.7144000000000004</v>
      </c>
      <c r="N15" s="848">
        <v>7.2072000000000003</v>
      </c>
      <c r="O15" s="846">
        <v>-0.22819999999999999</v>
      </c>
      <c r="P15" s="846">
        <v>17.939499999999999</v>
      </c>
      <c r="Q15" s="846">
        <v>20.494599999999998</v>
      </c>
      <c r="R15" s="846">
        <v>16.0166</v>
      </c>
      <c r="S15" s="846">
        <v>19.817299999999999</v>
      </c>
      <c r="T15" s="846">
        <v>6.5526999999999997</v>
      </c>
      <c r="U15" s="846">
        <v>8.7998999999999992</v>
      </c>
      <c r="V15" s="846">
        <v>4.4387999999999996</v>
      </c>
      <c r="W15" s="846">
        <v>3.0968</v>
      </c>
      <c r="X15" s="846">
        <v>11.1629</v>
      </c>
      <c r="Y15" s="847"/>
      <c r="Z15" s="844">
        <v>7</v>
      </c>
      <c r="AA15" s="844">
        <v>10</v>
      </c>
      <c r="AB15" s="844">
        <v>3</v>
      </c>
      <c r="AC15" s="844">
        <v>9</v>
      </c>
      <c r="AD15" s="844">
        <v>9</v>
      </c>
      <c r="AE15" s="844">
        <v>9</v>
      </c>
      <c r="AF15" s="844">
        <v>13</v>
      </c>
      <c r="AG15" s="844">
        <v>13</v>
      </c>
      <c r="AH15" s="844">
        <v>8</v>
      </c>
      <c r="AI15" s="844">
        <v>9</v>
      </c>
      <c r="AJ15" s="844">
        <v>8</v>
      </c>
      <c r="AK15" s="844">
        <v>9</v>
      </c>
      <c r="AL15" s="844">
        <v>9</v>
      </c>
      <c r="AM15" s="844">
        <v>9</v>
      </c>
      <c r="AN15" s="844">
        <v>5</v>
      </c>
      <c r="AO15" s="842"/>
      <c r="AP15" s="846">
        <v>18.190000000000001</v>
      </c>
      <c r="AQ15" s="846">
        <v>21.69</v>
      </c>
      <c r="AR15" s="846">
        <v>17.32</v>
      </c>
      <c r="AS15" s="846">
        <v>10.66</v>
      </c>
      <c r="AT15" s="846">
        <v>14.95</v>
      </c>
      <c r="AU15" s="849"/>
      <c r="AV15" s="844">
        <v>7</v>
      </c>
      <c r="AW15" s="844">
        <v>11</v>
      </c>
      <c r="AX15" s="844">
        <v>12</v>
      </c>
      <c r="AY15" s="844">
        <v>10</v>
      </c>
      <c r="AZ15" s="844">
        <v>9</v>
      </c>
      <c r="BA15" s="851"/>
      <c r="BB15" s="846">
        <v>19.028034805733</v>
      </c>
      <c r="BC15" s="852">
        <v>1.0444390959077701</v>
      </c>
      <c r="BD15" s="852">
        <v>6.1878198242473099E-2</v>
      </c>
      <c r="BE15" s="852">
        <v>-0.131235679601408</v>
      </c>
      <c r="BF15" s="847"/>
      <c r="BG15" s="846">
        <v>46.635100000000001</v>
      </c>
      <c r="BH15" s="846">
        <v>13.3057</v>
      </c>
      <c r="BI15" s="846">
        <v>40.024900000000002</v>
      </c>
      <c r="BJ15" s="846">
        <v>3.4299999999999997E-2</v>
      </c>
      <c r="BK15" s="842"/>
      <c r="BL15" s="855" t="s">
        <v>2392</v>
      </c>
      <c r="BM15" s="855" t="s">
        <v>2393</v>
      </c>
      <c r="BN15" s="855" t="s">
        <v>2394</v>
      </c>
      <c r="BO15" s="855" t="s">
        <v>2395</v>
      </c>
      <c r="BP15" s="855" t="s">
        <v>2396</v>
      </c>
      <c r="BQ15" s="842"/>
      <c r="BR15" s="856" t="s">
        <v>602</v>
      </c>
    </row>
    <row r="16" spans="1:70" s="107" customFormat="1" x14ac:dyDescent="0.25">
      <c r="A16" s="345" t="s">
        <v>2397</v>
      </c>
      <c r="B16" s="373"/>
      <c r="C16" s="719">
        <v>38055</v>
      </c>
      <c r="D16" s="373"/>
      <c r="E16" s="346">
        <v>2188.7600000000002</v>
      </c>
      <c r="F16" s="373"/>
      <c r="G16" s="347">
        <v>146.9385</v>
      </c>
      <c r="H16" s="374"/>
      <c r="I16" s="348">
        <v>-0.15529999999999999</v>
      </c>
      <c r="J16" s="348">
        <v>0.60440000000000005</v>
      </c>
      <c r="K16" s="348">
        <v>2.2372999999999998</v>
      </c>
      <c r="L16" s="348">
        <v>12.7651</v>
      </c>
      <c r="M16" s="348">
        <v>3.1322999999999999</v>
      </c>
      <c r="N16" s="350">
        <v>3.6819000000000002</v>
      </c>
      <c r="O16" s="348">
        <v>0.50170000000000003</v>
      </c>
      <c r="P16" s="348">
        <v>17.349799999999998</v>
      </c>
      <c r="Q16" s="348">
        <v>16.061499999999999</v>
      </c>
      <c r="R16" s="348">
        <v>13.974600000000001</v>
      </c>
      <c r="S16" s="348">
        <v>14.931699999999999</v>
      </c>
      <c r="T16" s="348">
        <v>2.6391</v>
      </c>
      <c r="U16" s="348">
        <v>5.8756000000000004</v>
      </c>
      <c r="V16" s="348">
        <v>1.1958</v>
      </c>
      <c r="W16" s="348">
        <v>2.5394000000000001</v>
      </c>
      <c r="X16" s="348">
        <v>13.2629</v>
      </c>
      <c r="Y16" s="374"/>
      <c r="Z16" s="346">
        <v>9</v>
      </c>
      <c r="AA16" s="346">
        <v>13</v>
      </c>
      <c r="AB16" s="346">
        <v>13</v>
      </c>
      <c r="AC16" s="346">
        <v>14</v>
      </c>
      <c r="AD16" s="346">
        <v>14</v>
      </c>
      <c r="AE16" s="346">
        <v>13</v>
      </c>
      <c r="AF16" s="346">
        <v>10</v>
      </c>
      <c r="AG16" s="346">
        <v>15</v>
      </c>
      <c r="AH16" s="346">
        <v>15</v>
      </c>
      <c r="AI16" s="346">
        <v>14</v>
      </c>
      <c r="AJ16" s="346">
        <v>14</v>
      </c>
      <c r="AK16" s="346">
        <v>14</v>
      </c>
      <c r="AL16" s="346">
        <v>13</v>
      </c>
      <c r="AM16" s="346">
        <v>13</v>
      </c>
      <c r="AN16" s="346">
        <v>10</v>
      </c>
      <c r="AO16" s="373"/>
      <c r="AP16" s="348">
        <v>15.06</v>
      </c>
      <c r="AQ16" s="348">
        <v>17.66</v>
      </c>
      <c r="AR16" s="348">
        <v>14.68</v>
      </c>
      <c r="AS16" s="348">
        <v>8.56</v>
      </c>
      <c r="AT16" s="348">
        <v>8.5</v>
      </c>
      <c r="AU16" s="351"/>
      <c r="AV16" s="346">
        <v>15</v>
      </c>
      <c r="AW16" s="346">
        <v>15</v>
      </c>
      <c r="AX16" s="346">
        <v>15</v>
      </c>
      <c r="AY16" s="346">
        <v>12</v>
      </c>
      <c r="AZ16" s="346">
        <v>14</v>
      </c>
      <c r="BA16" s="362"/>
      <c r="BB16" s="348">
        <v>15.5940448673862</v>
      </c>
      <c r="BC16" s="375">
        <v>0.96395930446878697</v>
      </c>
      <c r="BD16" s="375">
        <v>6.9538267372621698E-2</v>
      </c>
      <c r="BE16" s="375">
        <v>-0.12343415265914499</v>
      </c>
      <c r="BF16" s="374"/>
      <c r="BG16" s="348">
        <v>66.811000000000007</v>
      </c>
      <c r="BH16" s="348">
        <v>9.3664199999999997</v>
      </c>
      <c r="BI16" s="348">
        <v>20.300599999999999</v>
      </c>
      <c r="BJ16" s="348">
        <v>3.5219800000000001</v>
      </c>
      <c r="BK16" s="373"/>
      <c r="BL16" s="372" t="s">
        <v>2398</v>
      </c>
      <c r="BM16" s="372" t="s">
        <v>2399</v>
      </c>
      <c r="BN16" s="372" t="s">
        <v>2400</v>
      </c>
      <c r="BO16" s="372" t="s">
        <v>2401</v>
      </c>
      <c r="BP16" s="372" t="s">
        <v>2402</v>
      </c>
      <c r="BQ16" s="373"/>
      <c r="BR16" s="354" t="s">
        <v>463</v>
      </c>
    </row>
    <row r="17" spans="1:70" s="107" customFormat="1" x14ac:dyDescent="0.25">
      <c r="A17" s="345" t="s">
        <v>2403</v>
      </c>
      <c r="B17" s="373"/>
      <c r="C17" s="719">
        <v>38352</v>
      </c>
      <c r="D17" s="373"/>
      <c r="E17" s="346">
        <v>2121.25</v>
      </c>
      <c r="F17" s="373"/>
      <c r="G17" s="347">
        <v>184.79079999999999</v>
      </c>
      <c r="H17" s="374"/>
      <c r="I17" s="348">
        <v>0.20100000000000001</v>
      </c>
      <c r="J17" s="348">
        <v>1.3187</v>
      </c>
      <c r="K17" s="348">
        <v>4.2942999999999998</v>
      </c>
      <c r="L17" s="348">
        <v>19.944600000000001</v>
      </c>
      <c r="M17" s="348">
        <v>11.1309</v>
      </c>
      <c r="N17" s="350">
        <v>7.6856999999999998</v>
      </c>
      <c r="O17" s="348">
        <v>-3.0030999999999999</v>
      </c>
      <c r="P17" s="348">
        <v>17.502300000000002</v>
      </c>
      <c r="Q17" s="348">
        <v>18.8886</v>
      </c>
      <c r="R17" s="348">
        <v>15.7887</v>
      </c>
      <c r="S17" s="348">
        <v>22.4101</v>
      </c>
      <c r="T17" s="348">
        <v>11.182399999999999</v>
      </c>
      <c r="U17" s="348">
        <v>9.7370000000000001</v>
      </c>
      <c r="V17" s="348">
        <v>5.1146000000000003</v>
      </c>
      <c r="W17" s="348">
        <v>2.4218999999999999</v>
      </c>
      <c r="X17" s="348">
        <v>14.533899999999999</v>
      </c>
      <c r="Y17" s="374"/>
      <c r="Z17" s="346">
        <v>3</v>
      </c>
      <c r="AA17" s="346">
        <v>6</v>
      </c>
      <c r="AB17" s="346">
        <v>6</v>
      </c>
      <c r="AC17" s="346">
        <v>4</v>
      </c>
      <c r="AD17" s="346">
        <v>6</v>
      </c>
      <c r="AE17" s="346">
        <v>7</v>
      </c>
      <c r="AF17" s="346">
        <v>15</v>
      </c>
      <c r="AG17" s="346">
        <v>14</v>
      </c>
      <c r="AH17" s="346">
        <v>11</v>
      </c>
      <c r="AI17" s="346">
        <v>10</v>
      </c>
      <c r="AJ17" s="346">
        <v>3</v>
      </c>
      <c r="AK17" s="346">
        <v>6</v>
      </c>
      <c r="AL17" s="346">
        <v>8</v>
      </c>
      <c r="AM17" s="346">
        <v>8</v>
      </c>
      <c r="AN17" s="346">
        <v>11</v>
      </c>
      <c r="AO17" s="373"/>
      <c r="AP17" s="348">
        <v>17.55</v>
      </c>
      <c r="AQ17" s="348">
        <v>20.43</v>
      </c>
      <c r="AR17" s="348">
        <v>15.97</v>
      </c>
      <c r="AS17" s="348">
        <v>9.08</v>
      </c>
      <c r="AT17" s="348">
        <v>20.350000000000001</v>
      </c>
      <c r="AU17" s="351"/>
      <c r="AV17" s="346">
        <v>12</v>
      </c>
      <c r="AW17" s="346">
        <v>13</v>
      </c>
      <c r="AX17" s="346">
        <v>14</v>
      </c>
      <c r="AY17" s="346">
        <v>11</v>
      </c>
      <c r="AZ17" s="346">
        <v>7</v>
      </c>
      <c r="BA17" s="362"/>
      <c r="BB17" s="348">
        <v>20.0106175353</v>
      </c>
      <c r="BC17" s="375">
        <v>0</v>
      </c>
      <c r="BD17" s="375">
        <v>5.9352183212050297E-2</v>
      </c>
      <c r="BE17" s="375" t="s">
        <v>430</v>
      </c>
      <c r="BF17" s="374"/>
      <c r="BG17" s="348">
        <v>41.925800000000002</v>
      </c>
      <c r="BH17" s="348">
        <v>14.787100000000001</v>
      </c>
      <c r="BI17" s="348">
        <v>37.806800000000003</v>
      </c>
      <c r="BJ17" s="348">
        <v>5.4802999999999997</v>
      </c>
      <c r="BK17" s="373"/>
      <c r="BL17" s="372" t="s">
        <v>2404</v>
      </c>
      <c r="BM17" s="372" t="s">
        <v>2405</v>
      </c>
      <c r="BN17" s="372" t="s">
        <v>2406</v>
      </c>
      <c r="BO17" s="372" t="s">
        <v>2407</v>
      </c>
      <c r="BP17" s="372" t="s">
        <v>2408</v>
      </c>
      <c r="BQ17" s="373"/>
      <c r="BR17" s="354" t="s">
        <v>2409</v>
      </c>
    </row>
    <row r="18" spans="1:70" s="107" customFormat="1" x14ac:dyDescent="0.25">
      <c r="A18" s="345" t="s">
        <v>2410</v>
      </c>
      <c r="B18" s="373"/>
      <c r="C18" s="719">
        <v>39407</v>
      </c>
      <c r="D18" s="373"/>
      <c r="E18" s="346">
        <v>1584.29</v>
      </c>
      <c r="F18" s="373"/>
      <c r="G18" s="347">
        <v>69.709999999999994</v>
      </c>
      <c r="H18" s="374"/>
      <c r="I18" s="348">
        <v>-0.79690000000000005</v>
      </c>
      <c r="J18" s="348">
        <v>2.0047000000000001</v>
      </c>
      <c r="K18" s="348">
        <v>5.2385000000000002</v>
      </c>
      <c r="L18" s="348">
        <v>25.490500000000001</v>
      </c>
      <c r="M18" s="348">
        <v>15.4139</v>
      </c>
      <c r="N18" s="350">
        <v>8.3800000000000008</v>
      </c>
      <c r="O18" s="348">
        <v>2.0175999999999998</v>
      </c>
      <c r="P18" s="348">
        <v>23.751300000000001</v>
      </c>
      <c r="Q18" s="348">
        <v>21.531099999999999</v>
      </c>
      <c r="R18" s="348">
        <v>18.816400000000002</v>
      </c>
      <c r="S18" s="348">
        <v>30.080200000000001</v>
      </c>
      <c r="T18" s="348">
        <v>15.6053</v>
      </c>
      <c r="U18" s="348">
        <v>11.8223</v>
      </c>
      <c r="V18" s="348">
        <v>6.2489999999999997</v>
      </c>
      <c r="W18" s="348">
        <v>4.7641</v>
      </c>
      <c r="X18" s="348">
        <v>11.0022</v>
      </c>
      <c r="Y18" s="374"/>
      <c r="Z18" s="346">
        <v>14</v>
      </c>
      <c r="AA18" s="346">
        <v>1</v>
      </c>
      <c r="AB18" s="346">
        <v>2</v>
      </c>
      <c r="AC18" s="346">
        <v>1</v>
      </c>
      <c r="AD18" s="346">
        <v>2</v>
      </c>
      <c r="AE18" s="346">
        <v>6</v>
      </c>
      <c r="AF18" s="346">
        <v>8</v>
      </c>
      <c r="AG18" s="346">
        <v>4</v>
      </c>
      <c r="AH18" s="346">
        <v>6</v>
      </c>
      <c r="AI18" s="346">
        <v>1</v>
      </c>
      <c r="AJ18" s="346">
        <v>1</v>
      </c>
      <c r="AK18" s="346">
        <v>2</v>
      </c>
      <c r="AL18" s="346">
        <v>5</v>
      </c>
      <c r="AM18" s="346">
        <v>6</v>
      </c>
      <c r="AN18" s="346">
        <v>1</v>
      </c>
      <c r="AO18" s="373"/>
      <c r="AP18" s="348">
        <v>20.54</v>
      </c>
      <c r="AQ18" s="348">
        <v>23.61</v>
      </c>
      <c r="AR18" s="348">
        <v>20.440000000000001</v>
      </c>
      <c r="AS18" s="348">
        <v>14.72</v>
      </c>
      <c r="AT18" s="348">
        <v>27.57</v>
      </c>
      <c r="AU18" s="351"/>
      <c r="AV18" s="346">
        <v>4</v>
      </c>
      <c r="AW18" s="346">
        <v>5</v>
      </c>
      <c r="AX18" s="346">
        <v>5</v>
      </c>
      <c r="AY18" s="346">
        <v>3</v>
      </c>
      <c r="AZ18" s="346">
        <v>2</v>
      </c>
      <c r="BA18" s="362"/>
      <c r="BB18" s="348">
        <v>20.637250117554998</v>
      </c>
      <c r="BC18" s="375">
        <v>0</v>
      </c>
      <c r="BD18" s="375">
        <v>7.9199043233424304E-2</v>
      </c>
      <c r="BE18" s="375" t="s">
        <v>430</v>
      </c>
      <c r="BF18" s="374"/>
      <c r="BG18" s="348">
        <v>24.912299999999998</v>
      </c>
      <c r="BH18" s="348">
        <v>17.898499999999999</v>
      </c>
      <c r="BI18" s="348">
        <v>53.735300000000002</v>
      </c>
      <c r="BJ18" s="348">
        <v>3.4539</v>
      </c>
      <c r="BK18" s="373"/>
      <c r="BL18" s="372" t="s">
        <v>2411</v>
      </c>
      <c r="BM18" s="372" t="s">
        <v>2412</v>
      </c>
      <c r="BN18" s="372" t="s">
        <v>2413</v>
      </c>
      <c r="BO18" s="372" t="s">
        <v>2414</v>
      </c>
      <c r="BP18" s="372" t="s">
        <v>2415</v>
      </c>
      <c r="BQ18" s="373"/>
      <c r="BR18" s="354" t="s">
        <v>443</v>
      </c>
    </row>
    <row r="19" spans="1:70" s="107" customFormat="1" x14ac:dyDescent="0.25">
      <c r="A19" s="345" t="s">
        <v>2416</v>
      </c>
      <c r="B19" s="373"/>
      <c r="C19" s="719">
        <v>40610</v>
      </c>
      <c r="D19" s="373"/>
      <c r="E19" s="346">
        <v>1551.48</v>
      </c>
      <c r="F19" s="373"/>
      <c r="G19" s="347">
        <v>50.503</v>
      </c>
      <c r="H19" s="374"/>
      <c r="I19" s="348">
        <v>-0.1048</v>
      </c>
      <c r="J19" s="348">
        <v>1.2916000000000001</v>
      </c>
      <c r="K19" s="348">
        <v>4.8540999999999999</v>
      </c>
      <c r="L19" s="348">
        <v>17.7638</v>
      </c>
      <c r="M19" s="348">
        <v>4.5914000000000001</v>
      </c>
      <c r="N19" s="350">
        <v>0.39960000000000001</v>
      </c>
      <c r="O19" s="348">
        <v>-2.8186</v>
      </c>
      <c r="P19" s="348">
        <v>20.696000000000002</v>
      </c>
      <c r="Q19" s="348">
        <v>18.880199999999999</v>
      </c>
      <c r="R19" s="348">
        <v>16.901599999999998</v>
      </c>
      <c r="S19" s="348">
        <v>21.884899999999998</v>
      </c>
      <c r="T19" s="348">
        <v>4.7584</v>
      </c>
      <c r="U19" s="348">
        <v>2.9161000000000001</v>
      </c>
      <c r="V19" s="348">
        <v>-3.1823000000000001</v>
      </c>
      <c r="W19" s="348">
        <v>3.8046000000000002</v>
      </c>
      <c r="X19" s="348">
        <v>11.159800000000001</v>
      </c>
      <c r="Y19" s="374"/>
      <c r="Z19" s="346">
        <v>8</v>
      </c>
      <c r="AA19" s="346">
        <v>7</v>
      </c>
      <c r="AB19" s="346">
        <v>4</v>
      </c>
      <c r="AC19" s="346">
        <v>7</v>
      </c>
      <c r="AD19" s="346">
        <v>13</v>
      </c>
      <c r="AE19" s="346">
        <v>15</v>
      </c>
      <c r="AF19" s="346">
        <v>14</v>
      </c>
      <c r="AG19" s="346">
        <v>10</v>
      </c>
      <c r="AH19" s="346">
        <v>12</v>
      </c>
      <c r="AI19" s="346">
        <v>8</v>
      </c>
      <c r="AJ19" s="346">
        <v>6</v>
      </c>
      <c r="AK19" s="346">
        <v>10</v>
      </c>
      <c r="AL19" s="346">
        <v>14</v>
      </c>
      <c r="AM19" s="346">
        <v>15</v>
      </c>
      <c r="AN19" s="346">
        <v>3</v>
      </c>
      <c r="AO19" s="373"/>
      <c r="AP19" s="348">
        <v>17.829999999999998</v>
      </c>
      <c r="AQ19" s="348">
        <v>22.1</v>
      </c>
      <c r="AR19" s="348">
        <v>17.45</v>
      </c>
      <c r="AS19" s="348">
        <v>8.5299999999999994</v>
      </c>
      <c r="AT19" s="348">
        <v>10.41</v>
      </c>
      <c r="AU19" s="351"/>
      <c r="AV19" s="346">
        <v>9</v>
      </c>
      <c r="AW19" s="346">
        <v>9</v>
      </c>
      <c r="AX19" s="346">
        <v>11</v>
      </c>
      <c r="AY19" s="346">
        <v>13</v>
      </c>
      <c r="AZ19" s="346">
        <v>12</v>
      </c>
      <c r="BA19" s="362"/>
      <c r="BB19" s="348">
        <v>20.166598609950999</v>
      </c>
      <c r="BC19" s="375">
        <v>0</v>
      </c>
      <c r="BD19" s="375">
        <v>7.0994819229633202E-2</v>
      </c>
      <c r="BE19" s="375" t="s">
        <v>430</v>
      </c>
      <c r="BF19" s="374"/>
      <c r="BG19" s="348">
        <v>44.247999999999998</v>
      </c>
      <c r="BH19" s="348">
        <v>12.251300000000001</v>
      </c>
      <c r="BI19" s="348">
        <v>39.256700000000002</v>
      </c>
      <c r="BJ19" s="348">
        <v>4.2439999999999998</v>
      </c>
      <c r="BK19" s="373"/>
      <c r="BL19" s="372" t="s">
        <v>2417</v>
      </c>
      <c r="BM19" s="372" t="s">
        <v>2418</v>
      </c>
      <c r="BN19" s="372" t="s">
        <v>1414</v>
      </c>
      <c r="BO19" s="372" t="s">
        <v>2419</v>
      </c>
      <c r="BP19" s="372" t="s">
        <v>2420</v>
      </c>
      <c r="BQ19" s="373"/>
      <c r="BR19" s="354" t="s">
        <v>525</v>
      </c>
    </row>
    <row r="20" spans="1:70" s="107" customFormat="1" x14ac:dyDescent="0.25">
      <c r="A20" s="345" t="s">
        <v>2421</v>
      </c>
      <c r="B20" s="373"/>
      <c r="C20" s="719">
        <v>38793</v>
      </c>
      <c r="D20" s="373"/>
      <c r="E20" s="346">
        <v>1233.9100000000001</v>
      </c>
      <c r="F20" s="373"/>
      <c r="G20" s="347">
        <v>107.23</v>
      </c>
      <c r="H20" s="374"/>
      <c r="I20" s="348">
        <v>-1.8599999999999998E-2</v>
      </c>
      <c r="J20" s="348">
        <v>1.3995</v>
      </c>
      <c r="K20" s="348">
        <v>5.2926000000000002</v>
      </c>
      <c r="L20" s="348">
        <v>21.507100000000001</v>
      </c>
      <c r="M20" s="348">
        <v>13.111800000000001</v>
      </c>
      <c r="N20" s="350">
        <v>14.586499999999999</v>
      </c>
      <c r="O20" s="348">
        <v>5.1193999999999997</v>
      </c>
      <c r="P20" s="348">
        <v>21.392299999999999</v>
      </c>
      <c r="Q20" s="348">
        <v>19.6477</v>
      </c>
      <c r="R20" s="348">
        <v>15.6191</v>
      </c>
      <c r="S20" s="348">
        <v>23.3947</v>
      </c>
      <c r="T20" s="348">
        <v>13.0999</v>
      </c>
      <c r="U20" s="348">
        <v>13.7719</v>
      </c>
      <c r="V20" s="348">
        <v>11.361499999999999</v>
      </c>
      <c r="W20" s="348">
        <v>3.9554</v>
      </c>
      <c r="X20" s="348">
        <v>12.406700000000001</v>
      </c>
      <c r="Y20" s="374"/>
      <c r="Z20" s="346">
        <v>5</v>
      </c>
      <c r="AA20" s="346">
        <v>4</v>
      </c>
      <c r="AB20" s="346">
        <v>1</v>
      </c>
      <c r="AC20" s="346">
        <v>2</v>
      </c>
      <c r="AD20" s="346">
        <v>3</v>
      </c>
      <c r="AE20" s="346">
        <v>2</v>
      </c>
      <c r="AF20" s="346">
        <v>3</v>
      </c>
      <c r="AG20" s="346">
        <v>8</v>
      </c>
      <c r="AH20" s="346">
        <v>10</v>
      </c>
      <c r="AI20" s="346">
        <v>13</v>
      </c>
      <c r="AJ20" s="346">
        <v>2</v>
      </c>
      <c r="AK20" s="346">
        <v>3</v>
      </c>
      <c r="AL20" s="346">
        <v>2</v>
      </c>
      <c r="AM20" s="346">
        <v>2</v>
      </c>
      <c r="AN20" s="346">
        <v>2</v>
      </c>
      <c r="AO20" s="373"/>
      <c r="AP20" s="348">
        <v>18.100000000000001</v>
      </c>
      <c r="AQ20" s="348">
        <v>22.63</v>
      </c>
      <c r="AR20" s="348">
        <v>19.649999999999999</v>
      </c>
      <c r="AS20" s="348">
        <v>14.51</v>
      </c>
      <c r="AT20" s="348">
        <v>25.78</v>
      </c>
      <c r="AU20" s="351"/>
      <c r="AV20" s="346">
        <v>8</v>
      </c>
      <c r="AW20" s="346">
        <v>7</v>
      </c>
      <c r="AX20" s="346">
        <v>7</v>
      </c>
      <c r="AY20" s="346">
        <v>4</v>
      </c>
      <c r="AZ20" s="346">
        <v>3</v>
      </c>
      <c r="BA20" s="362"/>
      <c r="BB20" s="348">
        <v>18.330981779540199</v>
      </c>
      <c r="BC20" s="375">
        <v>1.05655064591583</v>
      </c>
      <c r="BD20" s="375">
        <v>7.6444975642867605E-2</v>
      </c>
      <c r="BE20" s="375">
        <v>7.7479795486599098E-2</v>
      </c>
      <c r="BF20" s="374"/>
      <c r="BG20" s="348">
        <v>44.078400000000002</v>
      </c>
      <c r="BH20" s="348">
        <v>16.721</v>
      </c>
      <c r="BI20" s="348">
        <v>35.165399999999998</v>
      </c>
      <c r="BJ20" s="348">
        <v>4.0351999999999997</v>
      </c>
      <c r="BK20" s="373"/>
      <c r="BL20" s="372" t="s">
        <v>2422</v>
      </c>
      <c r="BM20" s="372" t="s">
        <v>2423</v>
      </c>
      <c r="BN20" s="372" t="s">
        <v>2424</v>
      </c>
      <c r="BO20" s="372" t="s">
        <v>2425</v>
      </c>
      <c r="BP20" s="372" t="s">
        <v>2426</v>
      </c>
      <c r="BQ20" s="373"/>
      <c r="BR20" s="354" t="s">
        <v>463</v>
      </c>
    </row>
    <row r="21" spans="1:70" s="107" customFormat="1" x14ac:dyDescent="0.25">
      <c r="A21" s="345" t="s">
        <v>2427</v>
      </c>
      <c r="B21" s="373"/>
      <c r="C21" s="719">
        <v>39531</v>
      </c>
      <c r="D21" s="373"/>
      <c r="E21" s="346">
        <v>1141.1500000000001</v>
      </c>
      <c r="F21" s="373"/>
      <c r="G21" s="347">
        <v>55.198599999999999</v>
      </c>
      <c r="H21" s="374"/>
      <c r="I21" s="348">
        <v>-0.37040000000000001</v>
      </c>
      <c r="J21" s="348">
        <v>1.5862000000000001</v>
      </c>
      <c r="K21" s="348">
        <v>4.8278999999999996</v>
      </c>
      <c r="L21" s="348">
        <v>19.119900000000001</v>
      </c>
      <c r="M21" s="348">
        <v>12.2813</v>
      </c>
      <c r="N21" s="350">
        <v>11.041700000000001</v>
      </c>
      <c r="O21" s="348">
        <v>5.9593999999999996</v>
      </c>
      <c r="P21" s="348">
        <v>27.686499999999999</v>
      </c>
      <c r="Q21" s="348">
        <v>23.982600000000001</v>
      </c>
      <c r="R21" s="348">
        <v>17.4861</v>
      </c>
      <c r="S21" s="348">
        <v>22.157800000000002</v>
      </c>
      <c r="T21" s="348">
        <v>11.9232</v>
      </c>
      <c r="U21" s="348">
        <v>12.526899999999999</v>
      </c>
      <c r="V21" s="348">
        <v>8.7005999999999997</v>
      </c>
      <c r="W21" s="348">
        <v>2.5548000000000002</v>
      </c>
      <c r="X21" s="348">
        <v>9.8056000000000001</v>
      </c>
      <c r="Y21" s="374"/>
      <c r="Z21" s="346">
        <v>10</v>
      </c>
      <c r="AA21" s="346">
        <v>2</v>
      </c>
      <c r="AB21" s="346">
        <v>5</v>
      </c>
      <c r="AC21" s="346">
        <v>5</v>
      </c>
      <c r="AD21" s="346">
        <v>4</v>
      </c>
      <c r="AE21" s="346">
        <v>4</v>
      </c>
      <c r="AF21" s="346">
        <v>1</v>
      </c>
      <c r="AG21" s="346">
        <v>1</v>
      </c>
      <c r="AH21" s="346">
        <v>2</v>
      </c>
      <c r="AI21" s="346">
        <v>6</v>
      </c>
      <c r="AJ21" s="346">
        <v>4</v>
      </c>
      <c r="AK21" s="346">
        <v>4</v>
      </c>
      <c r="AL21" s="346">
        <v>3</v>
      </c>
      <c r="AM21" s="346">
        <v>4</v>
      </c>
      <c r="AN21" s="346">
        <v>9</v>
      </c>
      <c r="AO21" s="373"/>
      <c r="AP21" s="348">
        <v>20.6</v>
      </c>
      <c r="AQ21" s="348">
        <v>25</v>
      </c>
      <c r="AR21" s="348">
        <v>23.38</v>
      </c>
      <c r="AS21" s="348">
        <v>17.96</v>
      </c>
      <c r="AT21" s="348">
        <v>24.44</v>
      </c>
      <c r="AU21" s="351"/>
      <c r="AV21" s="346">
        <v>3</v>
      </c>
      <c r="AW21" s="346">
        <v>4</v>
      </c>
      <c r="AX21" s="346">
        <v>1</v>
      </c>
      <c r="AY21" s="346">
        <v>1</v>
      </c>
      <c r="AZ21" s="346">
        <v>4</v>
      </c>
      <c r="BA21" s="362"/>
      <c r="BB21" s="348">
        <v>19.944499690103999</v>
      </c>
      <c r="BC21" s="375">
        <v>1.0209449835420501</v>
      </c>
      <c r="BD21" s="375">
        <v>9.4061015749311597E-2</v>
      </c>
      <c r="BE21" s="375">
        <v>0.59678124797739995</v>
      </c>
      <c r="BF21" s="374"/>
      <c r="BG21" s="348">
        <v>45.397300000000001</v>
      </c>
      <c r="BH21" s="348">
        <v>14.4681</v>
      </c>
      <c r="BI21" s="348">
        <v>36.313499999999998</v>
      </c>
      <c r="BJ21" s="348">
        <v>3.8210999999999999</v>
      </c>
      <c r="BK21" s="373"/>
      <c r="BL21" s="372" t="s">
        <v>2428</v>
      </c>
      <c r="BM21" s="372" t="s">
        <v>2429</v>
      </c>
      <c r="BN21" s="372" t="s">
        <v>1460</v>
      </c>
      <c r="BO21" s="372" t="s">
        <v>1784</v>
      </c>
      <c r="BP21" s="372" t="s">
        <v>2430</v>
      </c>
      <c r="BQ21" s="373"/>
      <c r="BR21" s="354" t="s">
        <v>476</v>
      </c>
    </row>
    <row r="22" spans="1:70" s="107" customFormat="1" x14ac:dyDescent="0.25">
      <c r="A22" s="345" t="s">
        <v>2431</v>
      </c>
      <c r="B22" s="373"/>
      <c r="C22" s="719">
        <v>38624</v>
      </c>
      <c r="D22" s="373"/>
      <c r="E22" s="346">
        <v>1014.3</v>
      </c>
      <c r="F22" s="373"/>
      <c r="G22" s="347">
        <v>104.4584</v>
      </c>
      <c r="H22" s="374"/>
      <c r="I22" s="348">
        <v>-0.65169999999999995</v>
      </c>
      <c r="J22" s="348">
        <v>0.72740000000000005</v>
      </c>
      <c r="K22" s="348">
        <v>2.2766999999999999</v>
      </c>
      <c r="L22" s="348">
        <v>14.085900000000001</v>
      </c>
      <c r="M22" s="348">
        <v>7.9870000000000001</v>
      </c>
      <c r="N22" s="350">
        <v>10.633100000000001</v>
      </c>
      <c r="O22" s="348">
        <v>4.9177999999999997</v>
      </c>
      <c r="P22" s="348">
        <v>21.3049</v>
      </c>
      <c r="Q22" s="348">
        <v>18.810700000000001</v>
      </c>
      <c r="R22" s="348">
        <v>15.701599999999999</v>
      </c>
      <c r="S22" s="348">
        <v>15.861000000000001</v>
      </c>
      <c r="T22" s="348">
        <v>7.9203999999999999</v>
      </c>
      <c r="U22" s="348">
        <v>11.089700000000001</v>
      </c>
      <c r="V22" s="348">
        <v>8.1075999999999997</v>
      </c>
      <c r="W22" s="348">
        <v>1.2695000000000001</v>
      </c>
      <c r="X22" s="348">
        <v>11.972300000000001</v>
      </c>
      <c r="Y22" s="374"/>
      <c r="Z22" s="346">
        <v>13</v>
      </c>
      <c r="AA22" s="346">
        <v>12</v>
      </c>
      <c r="AB22" s="346">
        <v>12</v>
      </c>
      <c r="AC22" s="346">
        <v>12</v>
      </c>
      <c r="AD22" s="346">
        <v>8</v>
      </c>
      <c r="AE22" s="346">
        <v>5</v>
      </c>
      <c r="AF22" s="346">
        <v>4</v>
      </c>
      <c r="AG22" s="346">
        <v>9</v>
      </c>
      <c r="AH22" s="346">
        <v>14</v>
      </c>
      <c r="AI22" s="346">
        <v>12</v>
      </c>
      <c r="AJ22" s="346">
        <v>12</v>
      </c>
      <c r="AK22" s="346">
        <v>8</v>
      </c>
      <c r="AL22" s="346">
        <v>6</v>
      </c>
      <c r="AM22" s="346">
        <v>5</v>
      </c>
      <c r="AN22" s="346">
        <v>14</v>
      </c>
      <c r="AO22" s="373"/>
      <c r="AP22" s="348">
        <v>17.47</v>
      </c>
      <c r="AQ22" s="348">
        <v>21.06</v>
      </c>
      <c r="AR22" s="348">
        <v>18.18</v>
      </c>
      <c r="AS22" s="348">
        <v>13.59</v>
      </c>
      <c r="AT22" s="348">
        <v>17.03</v>
      </c>
      <c r="AU22" s="351"/>
      <c r="AV22" s="346">
        <v>13</v>
      </c>
      <c r="AW22" s="346">
        <v>12</v>
      </c>
      <c r="AX22" s="346">
        <v>10</v>
      </c>
      <c r="AY22" s="346">
        <v>6</v>
      </c>
      <c r="AZ22" s="346">
        <v>8</v>
      </c>
      <c r="BA22" s="362"/>
      <c r="BB22" s="348">
        <v>16.746267389526299</v>
      </c>
      <c r="BC22" s="375">
        <v>1.0089709193891601</v>
      </c>
      <c r="BD22" s="375">
        <v>8.2806462209040005E-2</v>
      </c>
      <c r="BE22" s="375">
        <v>0.122483710578354</v>
      </c>
      <c r="BF22" s="374"/>
      <c r="BG22" s="348">
        <v>55.583199999999998</v>
      </c>
      <c r="BH22" s="348">
        <v>18.491499999999998</v>
      </c>
      <c r="BI22" s="348">
        <v>20.464300000000001</v>
      </c>
      <c r="BJ22" s="348">
        <v>5.4610000000000003</v>
      </c>
      <c r="BK22" s="373"/>
      <c r="BL22" s="372" t="s">
        <v>2432</v>
      </c>
      <c r="BM22" s="372" t="s">
        <v>2433</v>
      </c>
      <c r="BN22" s="372" t="s">
        <v>2434</v>
      </c>
      <c r="BO22" s="372" t="s">
        <v>2435</v>
      </c>
      <c r="BP22" s="372" t="s">
        <v>2436</v>
      </c>
      <c r="BQ22" s="373"/>
      <c r="BR22" s="354" t="s">
        <v>525</v>
      </c>
    </row>
    <row r="23" spans="1:70" x14ac:dyDescent="0.25">
      <c r="A23" s="36" t="s">
        <v>93</v>
      </c>
      <c r="B23" s="43"/>
      <c r="C23" s="720"/>
      <c r="D23" s="43"/>
      <c r="E23" s="51"/>
      <c r="F23" s="43"/>
      <c r="G23" s="55"/>
      <c r="H23" s="66"/>
      <c r="I23" s="59">
        <v>-0.21290000000000001</v>
      </c>
      <c r="J23" s="59">
        <v>1.1244000000000001</v>
      </c>
      <c r="K23" s="59">
        <v>3.6141000000000001</v>
      </c>
      <c r="L23" s="59">
        <v>17.126000000000001</v>
      </c>
      <c r="M23" s="59">
        <v>8.6220999999999997</v>
      </c>
      <c r="N23" s="70">
        <v>7.9617000000000004</v>
      </c>
      <c r="O23" s="59">
        <v>1.9407000000000001</v>
      </c>
      <c r="P23" s="59">
        <v>21.673999999999999</v>
      </c>
      <c r="Q23" s="59">
        <v>20.8339</v>
      </c>
      <c r="R23" s="59">
        <v>16.5639</v>
      </c>
      <c r="S23" s="59">
        <v>19.770800000000001</v>
      </c>
      <c r="T23" s="59">
        <v>8.4506999999999994</v>
      </c>
      <c r="U23" s="59">
        <v>9.3226999999999993</v>
      </c>
      <c r="V23" s="59">
        <v>5.3323999999999998</v>
      </c>
      <c r="W23" s="59">
        <v>2.6970999999999998</v>
      </c>
      <c r="X23" s="59">
        <v>12.742100000000001</v>
      </c>
      <c r="Y23" s="66"/>
      <c r="Z23" s="51">
        <v>15</v>
      </c>
      <c r="AA23" s="51">
        <v>15</v>
      </c>
      <c r="AB23" s="51">
        <v>15</v>
      </c>
      <c r="AC23" s="51">
        <v>15</v>
      </c>
      <c r="AD23" s="51">
        <v>15</v>
      </c>
      <c r="AE23" s="51">
        <v>15</v>
      </c>
      <c r="AF23" s="51">
        <v>15</v>
      </c>
      <c r="AG23" s="51">
        <v>15</v>
      </c>
      <c r="AH23" s="51">
        <v>15</v>
      </c>
      <c r="AI23" s="51">
        <v>15</v>
      </c>
      <c r="AJ23" s="51">
        <v>15</v>
      </c>
      <c r="AK23" s="51">
        <v>15</v>
      </c>
      <c r="AL23" s="51">
        <v>15</v>
      </c>
      <c r="AM23" s="51">
        <v>15</v>
      </c>
      <c r="AN23" s="51">
        <v>15</v>
      </c>
      <c r="AO23" s="43"/>
      <c r="AP23" s="59">
        <v>18.63</v>
      </c>
      <c r="AQ23" s="59">
        <v>22.553333333333299</v>
      </c>
      <c r="AR23" s="59">
        <v>19.1293333333333</v>
      </c>
      <c r="AS23" s="59">
        <v>12.1186666666667</v>
      </c>
      <c r="AT23" s="59">
        <v>17.367333333333299</v>
      </c>
      <c r="AU23" s="78"/>
      <c r="AV23" s="51">
        <v>15</v>
      </c>
      <c r="AW23" s="51">
        <v>15</v>
      </c>
      <c r="AX23" s="51">
        <v>15</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0.50729999999999997</v>
      </c>
      <c r="J24" s="60">
        <v>2.0047000000000001</v>
      </c>
      <c r="K24" s="60">
        <v>5.2926000000000002</v>
      </c>
      <c r="L24" s="60">
        <v>25.490500000000001</v>
      </c>
      <c r="M24" s="60">
        <v>15.694800000000001</v>
      </c>
      <c r="N24" s="71">
        <v>17.2578</v>
      </c>
      <c r="O24" s="60">
        <v>5.9593999999999996</v>
      </c>
      <c r="P24" s="60">
        <v>27.686499999999999</v>
      </c>
      <c r="Q24" s="60">
        <v>24.404</v>
      </c>
      <c r="R24" s="60">
        <v>18.816400000000002</v>
      </c>
      <c r="S24" s="60">
        <v>30.080200000000001</v>
      </c>
      <c r="T24" s="60">
        <v>15.8552</v>
      </c>
      <c r="U24" s="60">
        <v>17.0932</v>
      </c>
      <c r="V24" s="60">
        <v>13.9686</v>
      </c>
      <c r="W24" s="60">
        <v>4.7641</v>
      </c>
      <c r="X24" s="60">
        <v>17.9392</v>
      </c>
      <c r="Y24" s="67"/>
      <c r="Z24" s="52"/>
      <c r="AA24" s="52"/>
      <c r="AB24" s="52"/>
      <c r="AC24" s="52"/>
      <c r="AD24" s="52"/>
      <c r="AE24" s="52"/>
      <c r="AF24" s="52"/>
      <c r="AG24" s="52"/>
      <c r="AH24" s="52"/>
      <c r="AI24" s="52"/>
      <c r="AJ24" s="52"/>
      <c r="AK24" s="52"/>
      <c r="AL24" s="52"/>
      <c r="AM24" s="52"/>
      <c r="AN24" s="52"/>
      <c r="AO24" s="44"/>
      <c r="AP24" s="60">
        <v>21.12</v>
      </c>
      <c r="AQ24" s="60">
        <v>25.82</v>
      </c>
      <c r="AR24" s="60">
        <v>23.38</v>
      </c>
      <c r="AS24" s="60">
        <v>17.96</v>
      </c>
      <c r="AT24" s="60">
        <v>29.65</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-1.0874999999999999</v>
      </c>
      <c r="J25" s="60">
        <v>0.21579999999999999</v>
      </c>
      <c r="K25" s="60">
        <v>1.4730000000000001</v>
      </c>
      <c r="L25" s="60">
        <v>10.541399999999999</v>
      </c>
      <c r="M25" s="60">
        <v>1.8421000000000001</v>
      </c>
      <c r="N25" s="71">
        <v>0.39960000000000001</v>
      </c>
      <c r="O25" s="60">
        <v>-3.0030999999999999</v>
      </c>
      <c r="P25" s="60">
        <v>17.349799999999998</v>
      </c>
      <c r="Q25" s="60">
        <v>16.061499999999999</v>
      </c>
      <c r="R25" s="60">
        <v>12.5349</v>
      </c>
      <c r="S25" s="60">
        <v>12.543799999999999</v>
      </c>
      <c r="T25" s="60">
        <v>1.7305999999999999</v>
      </c>
      <c r="U25" s="60">
        <v>2.2429999999999999</v>
      </c>
      <c r="V25" s="60">
        <v>-3.1823000000000001</v>
      </c>
      <c r="W25" s="60">
        <v>0.69040000000000001</v>
      </c>
      <c r="X25" s="60">
        <v>8.9885000000000002</v>
      </c>
      <c r="Y25" s="67"/>
      <c r="Z25" s="52"/>
      <c r="AA25" s="52"/>
      <c r="AB25" s="52"/>
      <c r="AC25" s="52"/>
      <c r="AD25" s="52"/>
      <c r="AE25" s="52"/>
      <c r="AF25" s="52"/>
      <c r="AG25" s="52"/>
      <c r="AH25" s="52"/>
      <c r="AI25" s="52"/>
      <c r="AJ25" s="52"/>
      <c r="AK25" s="52"/>
      <c r="AL25" s="52"/>
      <c r="AM25" s="52"/>
      <c r="AN25" s="52"/>
      <c r="AO25" s="44"/>
      <c r="AP25" s="60">
        <v>15.06</v>
      </c>
      <c r="AQ25" s="60">
        <v>17.66</v>
      </c>
      <c r="AR25" s="60">
        <v>14.68</v>
      </c>
      <c r="AS25" s="60">
        <v>8.4600000000000009</v>
      </c>
      <c r="AT25" s="60">
        <v>5.7</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-0.1048</v>
      </c>
      <c r="J26" s="61">
        <v>1.1726000000000001</v>
      </c>
      <c r="K26" s="61">
        <v>3.5688</v>
      </c>
      <c r="L26" s="61">
        <v>16.6951</v>
      </c>
      <c r="M26" s="61">
        <v>7.9870000000000001</v>
      </c>
      <c r="N26" s="72">
        <v>7.5925000000000002</v>
      </c>
      <c r="O26" s="61">
        <v>2.0175999999999998</v>
      </c>
      <c r="P26" s="61">
        <v>21.392299999999999</v>
      </c>
      <c r="Q26" s="61">
        <v>20.494599999999998</v>
      </c>
      <c r="R26" s="61">
        <v>16.901599999999998</v>
      </c>
      <c r="S26" s="61">
        <v>19.817299999999999</v>
      </c>
      <c r="T26" s="61">
        <v>7.9203999999999999</v>
      </c>
      <c r="U26" s="61">
        <v>9.7370000000000001</v>
      </c>
      <c r="V26" s="61">
        <v>5.1146000000000003</v>
      </c>
      <c r="W26" s="61">
        <v>2.8706999999999998</v>
      </c>
      <c r="X26" s="61">
        <v>11.972300000000001</v>
      </c>
      <c r="Y26" s="68"/>
      <c r="Z26" s="53"/>
      <c r="AA26" s="53"/>
      <c r="AB26" s="53"/>
      <c r="AC26" s="53"/>
      <c r="AD26" s="53"/>
      <c r="AE26" s="53"/>
      <c r="AF26" s="53"/>
      <c r="AG26" s="53"/>
      <c r="AH26" s="53"/>
      <c r="AI26" s="53"/>
      <c r="AJ26" s="53"/>
      <c r="AK26" s="53"/>
      <c r="AL26" s="53"/>
      <c r="AM26" s="53"/>
      <c r="AN26" s="53"/>
      <c r="AO26" s="45"/>
      <c r="AP26" s="61">
        <v>18.100000000000001</v>
      </c>
      <c r="AQ26" s="61">
        <v>22.48</v>
      </c>
      <c r="AR26" s="61">
        <v>19.010000000000002</v>
      </c>
      <c r="AS26" s="61">
        <v>11.95</v>
      </c>
      <c r="AT26" s="61">
        <v>17.03</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2437</v>
      </c>
      <c r="B28" s="365"/>
      <c r="C28" s="717">
        <v>41275</v>
      </c>
      <c r="D28" s="365"/>
      <c r="E28" s="329">
        <v>8585.99</v>
      </c>
      <c r="F28" s="365"/>
      <c r="G28" s="330">
        <v>224.97</v>
      </c>
      <c r="H28" s="366"/>
      <c r="I28" s="331">
        <v>0.50480000000000003</v>
      </c>
      <c r="J28" s="331">
        <v>1.151</v>
      </c>
      <c r="K28" s="331">
        <v>4.2202999999999999</v>
      </c>
      <c r="L28" s="331">
        <v>15.440300000000001</v>
      </c>
      <c r="M28" s="331">
        <v>5.3476999999999997</v>
      </c>
      <c r="N28" s="333">
        <v>6.7321</v>
      </c>
      <c r="O28" s="331">
        <v>5.5143000000000004</v>
      </c>
      <c r="P28" s="331">
        <v>23.664000000000001</v>
      </c>
      <c r="Q28" s="331">
        <v>25.209</v>
      </c>
      <c r="R28" s="331">
        <v>19.0718</v>
      </c>
      <c r="S28" s="331">
        <v>17.3246</v>
      </c>
      <c r="T28" s="331">
        <v>4.5011000000000001</v>
      </c>
      <c r="U28" s="331">
        <v>7.0776000000000003</v>
      </c>
      <c r="V28" s="331">
        <v>4.0757000000000003</v>
      </c>
      <c r="W28" s="331">
        <v>2.9140000000000001</v>
      </c>
      <c r="X28" s="331">
        <v>16.7197</v>
      </c>
      <c r="Y28" s="366"/>
      <c r="Z28" s="329">
        <v>1</v>
      </c>
      <c r="AA28" s="329">
        <v>9</v>
      </c>
      <c r="AB28" s="329">
        <v>7</v>
      </c>
      <c r="AC28" s="329">
        <v>11</v>
      </c>
      <c r="AD28" s="329">
        <v>11</v>
      </c>
      <c r="AE28" s="329">
        <v>11</v>
      </c>
      <c r="AF28" s="329">
        <v>5</v>
      </c>
      <c r="AG28" s="329">
        <v>6</v>
      </c>
      <c r="AH28" s="329">
        <v>2</v>
      </c>
      <c r="AI28" s="329">
        <v>4</v>
      </c>
      <c r="AJ28" s="329">
        <v>11</v>
      </c>
      <c r="AK28" s="329">
        <v>13</v>
      </c>
      <c r="AL28" s="329">
        <v>12</v>
      </c>
      <c r="AM28" s="329">
        <v>11</v>
      </c>
      <c r="AN28" s="329">
        <v>8</v>
      </c>
      <c r="AO28" s="365"/>
      <c r="AP28" s="331">
        <v>21.87</v>
      </c>
      <c r="AQ28" s="331">
        <v>26.5</v>
      </c>
      <c r="AR28" s="331">
        <v>21.94</v>
      </c>
      <c r="AS28" s="331">
        <v>13.46</v>
      </c>
      <c r="AT28" s="331">
        <v>12.75</v>
      </c>
      <c r="AU28" s="334"/>
      <c r="AV28" s="329">
        <v>4</v>
      </c>
      <c r="AW28" s="329">
        <v>3</v>
      </c>
      <c r="AX28" s="329">
        <v>5</v>
      </c>
      <c r="AY28" s="329">
        <v>7</v>
      </c>
      <c r="AZ28" s="329">
        <v>11</v>
      </c>
      <c r="BA28" s="360"/>
      <c r="BB28" s="331">
        <v>16.028564926099801</v>
      </c>
      <c r="BC28" s="367">
        <v>0</v>
      </c>
      <c r="BD28" s="367">
        <v>9.4172726862911699E-2</v>
      </c>
      <c r="BE28" s="367" t="s">
        <v>430</v>
      </c>
      <c r="BF28" s="366"/>
      <c r="BG28" s="331">
        <v>35.243899999999996</v>
      </c>
      <c r="BH28" s="331">
        <v>15.002599999999999</v>
      </c>
      <c r="BI28" s="331">
        <v>42.349200000000003</v>
      </c>
      <c r="BJ28" s="331">
        <v>7.4043000000000001</v>
      </c>
      <c r="BK28" s="365"/>
      <c r="BL28" s="364" t="s">
        <v>2349</v>
      </c>
      <c r="BM28" s="364" t="s">
        <v>2350</v>
      </c>
      <c r="BN28" s="364" t="s">
        <v>2351</v>
      </c>
      <c r="BO28" s="364" t="s">
        <v>2352</v>
      </c>
      <c r="BP28" s="364" t="s">
        <v>2353</v>
      </c>
      <c r="BQ28" s="365"/>
      <c r="BR28" s="335" t="s">
        <v>2354</v>
      </c>
    </row>
    <row r="29" spans="1:70" s="107" customFormat="1" x14ac:dyDescent="0.25">
      <c r="A29" s="345" t="s">
        <v>2438</v>
      </c>
      <c r="B29" s="373"/>
      <c r="C29" s="719">
        <v>41275</v>
      </c>
      <c r="D29" s="373"/>
      <c r="E29" s="346">
        <v>8102.85</v>
      </c>
      <c r="F29" s="373"/>
      <c r="G29" s="347">
        <v>421.35739999999998</v>
      </c>
      <c r="H29" s="374"/>
      <c r="I29" s="348">
        <v>-0.50149999999999995</v>
      </c>
      <c r="J29" s="348">
        <v>0.23169999999999999</v>
      </c>
      <c r="K29" s="348">
        <v>1.7599</v>
      </c>
      <c r="L29" s="348">
        <v>16.939599999999999</v>
      </c>
      <c r="M29" s="348">
        <v>12.327199999999999</v>
      </c>
      <c r="N29" s="350">
        <v>12.8062</v>
      </c>
      <c r="O29" s="348">
        <v>3.8744999999999998</v>
      </c>
      <c r="P29" s="348">
        <v>25.517099999999999</v>
      </c>
      <c r="Q29" s="348">
        <v>24.339500000000001</v>
      </c>
      <c r="R29" s="348">
        <v>19.1067</v>
      </c>
      <c r="S29" s="348">
        <v>19.445399999999999</v>
      </c>
      <c r="T29" s="348">
        <v>12.146699999999999</v>
      </c>
      <c r="U29" s="348">
        <v>12.837300000000001</v>
      </c>
      <c r="V29" s="348">
        <v>10.4154</v>
      </c>
      <c r="W29" s="348">
        <v>0.74950000000000006</v>
      </c>
      <c r="X29" s="348">
        <v>15.6839</v>
      </c>
      <c r="Y29" s="374"/>
      <c r="Z29" s="346">
        <v>12</v>
      </c>
      <c r="AA29" s="346">
        <v>15</v>
      </c>
      <c r="AB29" s="346">
        <v>14</v>
      </c>
      <c r="AC29" s="346">
        <v>8</v>
      </c>
      <c r="AD29" s="346">
        <v>5</v>
      </c>
      <c r="AE29" s="346">
        <v>3</v>
      </c>
      <c r="AF29" s="346">
        <v>6</v>
      </c>
      <c r="AG29" s="346">
        <v>3</v>
      </c>
      <c r="AH29" s="346">
        <v>4</v>
      </c>
      <c r="AI29" s="346">
        <v>3</v>
      </c>
      <c r="AJ29" s="346">
        <v>9</v>
      </c>
      <c r="AK29" s="346">
        <v>5</v>
      </c>
      <c r="AL29" s="346">
        <v>5</v>
      </c>
      <c r="AM29" s="346">
        <v>3</v>
      </c>
      <c r="AN29" s="346">
        <v>15</v>
      </c>
      <c r="AO29" s="373"/>
      <c r="AP29" s="348">
        <v>21.15</v>
      </c>
      <c r="AQ29" s="348">
        <v>25.98</v>
      </c>
      <c r="AR29" s="348">
        <v>23.13</v>
      </c>
      <c r="AS29" s="348">
        <v>15.07</v>
      </c>
      <c r="AT29" s="348">
        <v>23.02</v>
      </c>
      <c r="AU29" s="351"/>
      <c r="AV29" s="346">
        <v>5</v>
      </c>
      <c r="AW29" s="346">
        <v>4</v>
      </c>
      <c r="AX29" s="346">
        <v>3</v>
      </c>
      <c r="AY29" s="346">
        <v>5</v>
      </c>
      <c r="AZ29" s="346">
        <v>5</v>
      </c>
      <c r="BA29" s="362"/>
      <c r="BB29" s="348">
        <v>18.559450777387401</v>
      </c>
      <c r="BC29" s="375">
        <v>1.1049692095913699</v>
      </c>
      <c r="BD29" s="375">
        <v>9.3034109319934E-2</v>
      </c>
      <c r="BE29" s="375">
        <v>0.34216305730833901</v>
      </c>
      <c r="BF29" s="374"/>
      <c r="BG29" s="348">
        <v>51.275799999999997</v>
      </c>
      <c r="BH29" s="348">
        <v>22.059799999999999</v>
      </c>
      <c r="BI29" s="348">
        <v>25.070900000000002</v>
      </c>
      <c r="BJ29" s="348">
        <v>1.5934999999999999</v>
      </c>
      <c r="BK29" s="373"/>
      <c r="BL29" s="372" t="s">
        <v>2356</v>
      </c>
      <c r="BM29" s="372" t="s">
        <v>2357</v>
      </c>
      <c r="BN29" s="372" t="s">
        <v>2358</v>
      </c>
      <c r="BO29" s="372" t="s">
        <v>2359</v>
      </c>
      <c r="BP29" s="372" t="s">
        <v>2360</v>
      </c>
      <c r="BQ29" s="373"/>
      <c r="BR29" s="354" t="s">
        <v>463</v>
      </c>
    </row>
    <row r="30" spans="1:70" s="107" customFormat="1" x14ac:dyDescent="0.25">
      <c r="A30" s="345" t="s">
        <v>2439</v>
      </c>
      <c r="B30" s="373"/>
      <c r="C30" s="719">
        <v>41275</v>
      </c>
      <c r="D30" s="373"/>
      <c r="E30" s="346">
        <v>6309.21</v>
      </c>
      <c r="F30" s="373"/>
      <c r="G30" s="347">
        <v>399.37700000000001</v>
      </c>
      <c r="H30" s="374"/>
      <c r="I30" s="348">
        <v>-0.42509999999999998</v>
      </c>
      <c r="J30" s="348">
        <v>0.86980000000000002</v>
      </c>
      <c r="K30" s="348">
        <v>3.5305</v>
      </c>
      <c r="L30" s="348">
        <v>20.595400000000001</v>
      </c>
      <c r="M30" s="348">
        <v>16.298400000000001</v>
      </c>
      <c r="N30" s="350">
        <v>18.544699999999999</v>
      </c>
      <c r="O30" s="348">
        <v>6.3567</v>
      </c>
      <c r="P30" s="348">
        <v>27.228999999999999</v>
      </c>
      <c r="Q30" s="348">
        <v>24.953600000000002</v>
      </c>
      <c r="R30" s="348">
        <v>19.399699999999999</v>
      </c>
      <c r="S30" s="348">
        <v>22.3019</v>
      </c>
      <c r="T30" s="348">
        <v>16.434699999999999</v>
      </c>
      <c r="U30" s="348">
        <v>18.023700000000002</v>
      </c>
      <c r="V30" s="348">
        <v>15.1988</v>
      </c>
      <c r="W30" s="348">
        <v>3.0897999999999999</v>
      </c>
      <c r="X30" s="348">
        <v>17.238499999999998</v>
      </c>
      <c r="Y30" s="374"/>
      <c r="Z30" s="346">
        <v>11</v>
      </c>
      <c r="AA30" s="346">
        <v>11</v>
      </c>
      <c r="AB30" s="346">
        <v>9</v>
      </c>
      <c r="AC30" s="346">
        <v>3</v>
      </c>
      <c r="AD30" s="346">
        <v>1</v>
      </c>
      <c r="AE30" s="346">
        <v>1</v>
      </c>
      <c r="AF30" s="346">
        <v>2</v>
      </c>
      <c r="AG30" s="346">
        <v>2</v>
      </c>
      <c r="AH30" s="346">
        <v>3</v>
      </c>
      <c r="AI30" s="346">
        <v>2</v>
      </c>
      <c r="AJ30" s="346">
        <v>5</v>
      </c>
      <c r="AK30" s="346">
        <v>1</v>
      </c>
      <c r="AL30" s="346">
        <v>1</v>
      </c>
      <c r="AM30" s="346">
        <v>1</v>
      </c>
      <c r="AN30" s="346">
        <v>6</v>
      </c>
      <c r="AO30" s="373"/>
      <c r="AP30" s="348">
        <v>22.02</v>
      </c>
      <c r="AQ30" s="348">
        <v>26.99</v>
      </c>
      <c r="AR30" s="348">
        <v>24.26</v>
      </c>
      <c r="AS30" s="348">
        <v>18.27</v>
      </c>
      <c r="AT30" s="348">
        <v>31</v>
      </c>
      <c r="AU30" s="351"/>
      <c r="AV30" s="346">
        <v>2</v>
      </c>
      <c r="AW30" s="346">
        <v>1</v>
      </c>
      <c r="AX30" s="346">
        <v>2</v>
      </c>
      <c r="AY30" s="346">
        <v>2</v>
      </c>
      <c r="AZ30" s="346">
        <v>1</v>
      </c>
      <c r="BA30" s="362"/>
      <c r="BB30" s="348">
        <v>18.921598942874599</v>
      </c>
      <c r="BC30" s="375">
        <v>0</v>
      </c>
      <c r="BD30" s="375">
        <v>9.7109185738714299E-2</v>
      </c>
      <c r="BE30" s="375" t="s">
        <v>430</v>
      </c>
      <c r="BF30" s="374"/>
      <c r="BG30" s="348">
        <v>44.505400000000002</v>
      </c>
      <c r="BH30" s="348">
        <v>9.6419999999999995</v>
      </c>
      <c r="BI30" s="348">
        <v>32.470300000000002</v>
      </c>
      <c r="BJ30" s="348">
        <v>13.382300000000001</v>
      </c>
      <c r="BK30" s="373"/>
      <c r="BL30" s="372" t="s">
        <v>2362</v>
      </c>
      <c r="BM30" s="372" t="s">
        <v>2363</v>
      </c>
      <c r="BN30" s="372" t="s">
        <v>2364</v>
      </c>
      <c r="BO30" s="372" t="s">
        <v>2365</v>
      </c>
      <c r="BP30" s="372" t="s">
        <v>2366</v>
      </c>
      <c r="BQ30" s="373"/>
      <c r="BR30" s="354" t="s">
        <v>1488</v>
      </c>
    </row>
    <row r="31" spans="1:70" s="107" customFormat="1" x14ac:dyDescent="0.25">
      <c r="A31" s="345" t="s">
        <v>2440</v>
      </c>
      <c r="B31" s="373"/>
      <c r="C31" s="719">
        <v>41276</v>
      </c>
      <c r="D31" s="373"/>
      <c r="E31" s="346">
        <v>4895.4399999999996</v>
      </c>
      <c r="F31" s="373"/>
      <c r="G31" s="347">
        <v>56.213200000000001</v>
      </c>
      <c r="H31" s="374"/>
      <c r="I31" s="348">
        <v>0.17660000000000001</v>
      </c>
      <c r="J31" s="348">
        <v>1.1895</v>
      </c>
      <c r="K31" s="348">
        <v>1.552</v>
      </c>
      <c r="L31" s="348">
        <v>16.240500000000001</v>
      </c>
      <c r="M31" s="348">
        <v>5.4720000000000004</v>
      </c>
      <c r="N31" s="350">
        <v>5.4260999999999999</v>
      </c>
      <c r="O31" s="348">
        <v>0.70079999999999998</v>
      </c>
      <c r="P31" s="348">
        <v>19.508099999999999</v>
      </c>
      <c r="Q31" s="348">
        <v>19.660599999999999</v>
      </c>
      <c r="R31" s="348">
        <v>16.5169</v>
      </c>
      <c r="S31" s="348">
        <v>19.247900000000001</v>
      </c>
      <c r="T31" s="348">
        <v>5.1483999999999996</v>
      </c>
      <c r="U31" s="348">
        <v>8.5</v>
      </c>
      <c r="V31" s="348">
        <v>2.4752000000000001</v>
      </c>
      <c r="W31" s="348">
        <v>1.4683999999999999</v>
      </c>
      <c r="X31" s="348">
        <v>14.9015</v>
      </c>
      <c r="Y31" s="374"/>
      <c r="Z31" s="346">
        <v>4</v>
      </c>
      <c r="AA31" s="346">
        <v>8</v>
      </c>
      <c r="AB31" s="346">
        <v>15</v>
      </c>
      <c r="AC31" s="346">
        <v>10</v>
      </c>
      <c r="AD31" s="346">
        <v>10</v>
      </c>
      <c r="AE31" s="346">
        <v>12</v>
      </c>
      <c r="AF31" s="346">
        <v>13</v>
      </c>
      <c r="AG31" s="346">
        <v>13</v>
      </c>
      <c r="AH31" s="346">
        <v>13</v>
      </c>
      <c r="AI31" s="346">
        <v>12</v>
      </c>
      <c r="AJ31" s="346">
        <v>10</v>
      </c>
      <c r="AK31" s="346">
        <v>11</v>
      </c>
      <c r="AL31" s="346">
        <v>10</v>
      </c>
      <c r="AM31" s="346">
        <v>12</v>
      </c>
      <c r="AN31" s="346">
        <v>13</v>
      </c>
      <c r="AO31" s="373"/>
      <c r="AP31" s="348">
        <v>18.45</v>
      </c>
      <c r="AQ31" s="348">
        <v>21.01</v>
      </c>
      <c r="AR31" s="348">
        <v>17.21</v>
      </c>
      <c r="AS31" s="348">
        <v>9.41</v>
      </c>
      <c r="AT31" s="348">
        <v>13.43</v>
      </c>
      <c r="AU31" s="351"/>
      <c r="AV31" s="346">
        <v>12</v>
      </c>
      <c r="AW31" s="346">
        <v>14</v>
      </c>
      <c r="AX31" s="346">
        <v>13</v>
      </c>
      <c r="AY31" s="346">
        <v>14</v>
      </c>
      <c r="AZ31" s="346">
        <v>10</v>
      </c>
      <c r="BA31" s="362"/>
      <c r="BB31" s="348">
        <v>16.440789309964</v>
      </c>
      <c r="BC31" s="375">
        <v>0.96632400718503797</v>
      </c>
      <c r="BD31" s="375">
        <v>7.7235687818449597E-2</v>
      </c>
      <c r="BE31" s="375">
        <v>5.9035742922808603E-2</v>
      </c>
      <c r="BF31" s="374"/>
      <c r="BG31" s="348">
        <v>56.715699999999998</v>
      </c>
      <c r="BH31" s="348">
        <v>14.6629</v>
      </c>
      <c r="BI31" s="348">
        <v>24.959900000000001</v>
      </c>
      <c r="BJ31" s="348">
        <v>3.6615000000000002</v>
      </c>
      <c r="BK31" s="373"/>
      <c r="BL31" s="372" t="s">
        <v>2368</v>
      </c>
      <c r="BM31" s="372" t="s">
        <v>2369</v>
      </c>
      <c r="BN31" s="372" t="s">
        <v>2370</v>
      </c>
      <c r="BO31" s="372" t="s">
        <v>2371</v>
      </c>
      <c r="BP31" s="372" t="s">
        <v>2372</v>
      </c>
      <c r="BQ31" s="373"/>
      <c r="BR31" s="354" t="s">
        <v>525</v>
      </c>
    </row>
    <row r="32" spans="1:70" s="107" customFormat="1" x14ac:dyDescent="0.25">
      <c r="A32" s="345" t="s">
        <v>2441</v>
      </c>
      <c r="B32" s="373"/>
      <c r="C32" s="719">
        <v>41275</v>
      </c>
      <c r="D32" s="373"/>
      <c r="E32" s="346">
        <v>3280.74</v>
      </c>
      <c r="F32" s="373"/>
      <c r="G32" s="347">
        <v>173.2466</v>
      </c>
      <c r="H32" s="374"/>
      <c r="I32" s="348">
        <v>0.21879999999999999</v>
      </c>
      <c r="J32" s="348">
        <v>1.5647</v>
      </c>
      <c r="K32" s="348">
        <v>3.3601999999999999</v>
      </c>
      <c r="L32" s="348">
        <v>10.810499999999999</v>
      </c>
      <c r="M32" s="348">
        <v>5.2493999999999996</v>
      </c>
      <c r="N32" s="350">
        <v>7.6067</v>
      </c>
      <c r="O32" s="348">
        <v>3.7281</v>
      </c>
      <c r="P32" s="348">
        <v>24.816299999999998</v>
      </c>
      <c r="Q32" s="348">
        <v>22.648099999999999</v>
      </c>
      <c r="R32" s="348">
        <v>18.991299999999999</v>
      </c>
      <c r="S32" s="348">
        <v>12.798999999999999</v>
      </c>
      <c r="T32" s="348">
        <v>4.6271000000000004</v>
      </c>
      <c r="U32" s="348">
        <v>7.2660999999999998</v>
      </c>
      <c r="V32" s="348">
        <v>5.3205</v>
      </c>
      <c r="W32" s="348">
        <v>3.6421999999999999</v>
      </c>
      <c r="X32" s="348">
        <v>20.7653</v>
      </c>
      <c r="Y32" s="374"/>
      <c r="Z32" s="346">
        <v>2</v>
      </c>
      <c r="AA32" s="346">
        <v>3</v>
      </c>
      <c r="AB32" s="346">
        <v>10</v>
      </c>
      <c r="AC32" s="346">
        <v>15</v>
      </c>
      <c r="AD32" s="346">
        <v>12</v>
      </c>
      <c r="AE32" s="346">
        <v>10</v>
      </c>
      <c r="AF32" s="346">
        <v>7</v>
      </c>
      <c r="AG32" s="346">
        <v>5</v>
      </c>
      <c r="AH32" s="346">
        <v>7</v>
      </c>
      <c r="AI32" s="346">
        <v>5</v>
      </c>
      <c r="AJ32" s="346">
        <v>15</v>
      </c>
      <c r="AK32" s="346">
        <v>12</v>
      </c>
      <c r="AL32" s="346">
        <v>11</v>
      </c>
      <c r="AM32" s="346">
        <v>10</v>
      </c>
      <c r="AN32" s="346">
        <v>4</v>
      </c>
      <c r="AO32" s="373"/>
      <c r="AP32" s="348">
        <v>20.82</v>
      </c>
      <c r="AQ32" s="348">
        <v>24.59</v>
      </c>
      <c r="AR32" s="348">
        <v>21.09</v>
      </c>
      <c r="AS32" s="348">
        <v>12.62</v>
      </c>
      <c r="AT32" s="348">
        <v>10.11</v>
      </c>
      <c r="AU32" s="351"/>
      <c r="AV32" s="346">
        <v>6</v>
      </c>
      <c r="AW32" s="346">
        <v>6</v>
      </c>
      <c r="AX32" s="346">
        <v>6</v>
      </c>
      <c r="AY32" s="346">
        <v>9</v>
      </c>
      <c r="AZ32" s="346">
        <v>13</v>
      </c>
      <c r="BA32" s="362"/>
      <c r="BB32" s="348">
        <v>16.4629021697505</v>
      </c>
      <c r="BC32" s="375">
        <v>0</v>
      </c>
      <c r="BD32" s="375">
        <v>9.8855406066094401E-2</v>
      </c>
      <c r="BE32" s="375" t="s">
        <v>430</v>
      </c>
      <c r="BF32" s="374"/>
      <c r="BG32" s="348">
        <v>62.1614</v>
      </c>
      <c r="BH32" s="348">
        <v>12.531000000000001</v>
      </c>
      <c r="BI32" s="348">
        <v>20.5167</v>
      </c>
      <c r="BJ32" s="348">
        <v>4.7908999999999997</v>
      </c>
      <c r="BK32" s="373"/>
      <c r="BL32" s="372" t="s">
        <v>2374</v>
      </c>
      <c r="BM32" s="372" t="s">
        <v>2375</v>
      </c>
      <c r="BN32" s="372" t="s">
        <v>2376</v>
      </c>
      <c r="BO32" s="372" t="s">
        <v>2377</v>
      </c>
      <c r="BP32" s="372" t="s">
        <v>2378</v>
      </c>
      <c r="BQ32" s="373"/>
      <c r="BR32" s="354" t="s">
        <v>518</v>
      </c>
    </row>
    <row r="33" spans="1:70" s="107" customFormat="1" x14ac:dyDescent="0.25">
      <c r="A33" s="345" t="s">
        <v>2442</v>
      </c>
      <c r="B33" s="373"/>
      <c r="C33" s="719">
        <v>41275</v>
      </c>
      <c r="D33" s="373"/>
      <c r="E33" s="346">
        <v>2504.89</v>
      </c>
      <c r="F33" s="373"/>
      <c r="G33" s="347">
        <v>57.981900000000003</v>
      </c>
      <c r="H33" s="374"/>
      <c r="I33" s="348">
        <v>-1.0847</v>
      </c>
      <c r="J33" s="348">
        <v>0.55740000000000001</v>
      </c>
      <c r="K33" s="348">
        <v>2.5760000000000001</v>
      </c>
      <c r="L33" s="348">
        <v>18.3232</v>
      </c>
      <c r="M33" s="348">
        <v>11.4184</v>
      </c>
      <c r="N33" s="350">
        <v>8.7049000000000003</v>
      </c>
      <c r="O33" s="348">
        <v>1.9021999999999999</v>
      </c>
      <c r="P33" s="348">
        <v>21.5245</v>
      </c>
      <c r="Q33" s="348">
        <v>21.696999999999999</v>
      </c>
      <c r="R33" s="348">
        <v>18.3446</v>
      </c>
      <c r="S33" s="348">
        <v>21.078600000000002</v>
      </c>
      <c r="T33" s="348">
        <v>11.3561</v>
      </c>
      <c r="U33" s="348">
        <v>11.8239</v>
      </c>
      <c r="V33" s="348">
        <v>6.4485999999999999</v>
      </c>
      <c r="W33" s="348">
        <v>1.5801000000000001</v>
      </c>
      <c r="X33" s="348">
        <v>17.393899999999999</v>
      </c>
      <c r="Y33" s="374"/>
      <c r="Z33" s="346">
        <v>15</v>
      </c>
      <c r="AA33" s="346">
        <v>14</v>
      </c>
      <c r="AB33" s="346">
        <v>11</v>
      </c>
      <c r="AC33" s="346">
        <v>6</v>
      </c>
      <c r="AD33" s="346">
        <v>7</v>
      </c>
      <c r="AE33" s="346">
        <v>7</v>
      </c>
      <c r="AF33" s="346">
        <v>9</v>
      </c>
      <c r="AG33" s="346">
        <v>11</v>
      </c>
      <c r="AH33" s="346">
        <v>9</v>
      </c>
      <c r="AI33" s="346">
        <v>8</v>
      </c>
      <c r="AJ33" s="346">
        <v>7</v>
      </c>
      <c r="AK33" s="346">
        <v>7</v>
      </c>
      <c r="AL33" s="346">
        <v>6</v>
      </c>
      <c r="AM33" s="346">
        <v>7</v>
      </c>
      <c r="AN33" s="346">
        <v>12</v>
      </c>
      <c r="AO33" s="373"/>
      <c r="AP33" s="348">
        <v>18.95</v>
      </c>
      <c r="AQ33" s="348">
        <v>23.03</v>
      </c>
      <c r="AR33" s="348">
        <v>19.77</v>
      </c>
      <c r="AS33" s="348">
        <v>13.12</v>
      </c>
      <c r="AT33" s="348">
        <v>21.85</v>
      </c>
      <c r="AU33" s="351"/>
      <c r="AV33" s="346">
        <v>10</v>
      </c>
      <c r="AW33" s="346">
        <v>11</v>
      </c>
      <c r="AX33" s="346">
        <v>9</v>
      </c>
      <c r="AY33" s="346">
        <v>8</v>
      </c>
      <c r="AZ33" s="346">
        <v>6</v>
      </c>
      <c r="BA33" s="362"/>
      <c r="BB33" s="348">
        <v>19.1422387957391</v>
      </c>
      <c r="BC33" s="375">
        <v>1.0591494712970499</v>
      </c>
      <c r="BD33" s="375">
        <v>7.5159274457602995E-2</v>
      </c>
      <c r="BE33" s="375">
        <v>0.111628855707828</v>
      </c>
      <c r="BF33" s="374"/>
      <c r="BG33" s="348">
        <v>55.996899999999997</v>
      </c>
      <c r="BH33" s="348">
        <v>12.8794</v>
      </c>
      <c r="BI33" s="348">
        <v>27.856200000000001</v>
      </c>
      <c r="BJ33" s="348">
        <v>3.2675000000000001</v>
      </c>
      <c r="BK33" s="373"/>
      <c r="BL33" s="372" t="s">
        <v>1330</v>
      </c>
      <c r="BM33" s="372" t="s">
        <v>2380</v>
      </c>
      <c r="BN33" s="372" t="s">
        <v>2381</v>
      </c>
      <c r="BO33" s="372" t="s">
        <v>2382</v>
      </c>
      <c r="BP33" s="372" t="s">
        <v>2383</v>
      </c>
      <c r="BQ33" s="373"/>
      <c r="BR33" s="354" t="s">
        <v>2384</v>
      </c>
    </row>
    <row r="34" spans="1:70" s="107" customFormat="1" x14ac:dyDescent="0.25">
      <c r="A34" s="345" t="s">
        <v>2443</v>
      </c>
      <c r="B34" s="373"/>
      <c r="C34" s="719">
        <v>41275</v>
      </c>
      <c r="D34" s="373"/>
      <c r="E34" s="346">
        <v>2464.94</v>
      </c>
      <c r="F34" s="373"/>
      <c r="G34" s="347">
        <v>53.866999999999997</v>
      </c>
      <c r="H34" s="374"/>
      <c r="I34" s="348">
        <v>-6.8599999999999994E-2</v>
      </c>
      <c r="J34" s="348">
        <v>1.4119999999999999</v>
      </c>
      <c r="K34" s="348">
        <v>3.6501999999999999</v>
      </c>
      <c r="L34" s="348">
        <v>13.163600000000001</v>
      </c>
      <c r="M34" s="348">
        <v>2.3018000000000001</v>
      </c>
      <c r="N34" s="350">
        <v>3.0217999999999998</v>
      </c>
      <c r="O34" s="348">
        <v>1.2645999999999999</v>
      </c>
      <c r="P34" s="348">
        <v>22.944099999999999</v>
      </c>
      <c r="Q34" s="348">
        <v>22.923999999999999</v>
      </c>
      <c r="R34" s="348">
        <v>13.438700000000001</v>
      </c>
      <c r="S34" s="348">
        <v>15.539899999999999</v>
      </c>
      <c r="T34" s="348">
        <v>2.1737000000000002</v>
      </c>
      <c r="U34" s="348">
        <v>2.9272999999999998</v>
      </c>
      <c r="V34" s="348">
        <v>0.82540000000000002</v>
      </c>
      <c r="W34" s="348">
        <v>3.0512999999999999</v>
      </c>
      <c r="X34" s="348">
        <v>12.388299999999999</v>
      </c>
      <c r="Y34" s="374"/>
      <c r="Z34" s="346">
        <v>6</v>
      </c>
      <c r="AA34" s="346">
        <v>4</v>
      </c>
      <c r="AB34" s="346">
        <v>8</v>
      </c>
      <c r="AC34" s="346">
        <v>13</v>
      </c>
      <c r="AD34" s="346">
        <v>15</v>
      </c>
      <c r="AE34" s="346">
        <v>14</v>
      </c>
      <c r="AF34" s="346">
        <v>10</v>
      </c>
      <c r="AG34" s="346">
        <v>7</v>
      </c>
      <c r="AH34" s="346">
        <v>6</v>
      </c>
      <c r="AI34" s="346">
        <v>15</v>
      </c>
      <c r="AJ34" s="346">
        <v>13</v>
      </c>
      <c r="AK34" s="346">
        <v>15</v>
      </c>
      <c r="AL34" s="346">
        <v>15</v>
      </c>
      <c r="AM34" s="346">
        <v>14</v>
      </c>
      <c r="AN34" s="346">
        <v>7</v>
      </c>
      <c r="AO34" s="373"/>
      <c r="AP34" s="348">
        <v>17.52</v>
      </c>
      <c r="AQ34" s="348">
        <v>23.54</v>
      </c>
      <c r="AR34" s="348">
        <v>20.11</v>
      </c>
      <c r="AS34" s="348">
        <v>9.57</v>
      </c>
      <c r="AT34" s="348">
        <v>6.65</v>
      </c>
      <c r="AU34" s="351"/>
      <c r="AV34" s="346">
        <v>14</v>
      </c>
      <c r="AW34" s="346">
        <v>9</v>
      </c>
      <c r="AX34" s="346">
        <v>8</v>
      </c>
      <c r="AY34" s="346">
        <v>13</v>
      </c>
      <c r="AZ34" s="346">
        <v>15</v>
      </c>
      <c r="BA34" s="362"/>
      <c r="BB34" s="348">
        <v>17.510942515572101</v>
      </c>
      <c r="BC34" s="375">
        <v>0</v>
      </c>
      <c r="BD34" s="375">
        <v>8.9292035357527305E-2</v>
      </c>
      <c r="BE34" s="375" t="s">
        <v>430</v>
      </c>
      <c r="BF34" s="374"/>
      <c r="BG34" s="348">
        <v>54.752499999999998</v>
      </c>
      <c r="BH34" s="348">
        <v>4.9021299999999997</v>
      </c>
      <c r="BI34" s="348">
        <v>37.488799999999998</v>
      </c>
      <c r="BJ34" s="348">
        <v>2.8565700000000001</v>
      </c>
      <c r="BK34" s="373"/>
      <c r="BL34" s="372" t="s">
        <v>2386</v>
      </c>
      <c r="BM34" s="372" t="s">
        <v>2387</v>
      </c>
      <c r="BN34" s="372" t="s">
        <v>2388</v>
      </c>
      <c r="BO34" s="372" t="s">
        <v>2389</v>
      </c>
      <c r="BP34" s="372" t="s">
        <v>2390</v>
      </c>
      <c r="BQ34" s="373"/>
      <c r="BR34" s="354" t="s">
        <v>463</v>
      </c>
    </row>
    <row r="35" spans="1:70" s="107" customFormat="1" ht="11" x14ac:dyDescent="0.3">
      <c r="A35" s="841" t="s">
        <v>2444</v>
      </c>
      <c r="B35" s="842"/>
      <c r="C35" s="843">
        <v>41275</v>
      </c>
      <c r="D35" s="842"/>
      <c r="E35" s="844">
        <v>2476.5</v>
      </c>
      <c r="F35" s="842"/>
      <c r="G35" s="845">
        <v>83.206999999999994</v>
      </c>
      <c r="H35" s="847"/>
      <c r="I35" s="846">
        <v>-0.1021</v>
      </c>
      <c r="J35" s="846">
        <v>1.0959000000000001</v>
      </c>
      <c r="K35" s="846">
        <v>5.2386999999999997</v>
      </c>
      <c r="L35" s="846">
        <v>16.899899999999999</v>
      </c>
      <c r="M35" s="846">
        <v>7.4165000000000001</v>
      </c>
      <c r="N35" s="848">
        <v>8.6366999999999994</v>
      </c>
      <c r="O35" s="846">
        <v>1.115</v>
      </c>
      <c r="P35" s="846">
        <v>19.555199999999999</v>
      </c>
      <c r="Q35" s="846">
        <v>22.174099999999999</v>
      </c>
      <c r="R35" s="846">
        <v>17.663399999999999</v>
      </c>
      <c r="S35" s="846">
        <v>20.180499999999999</v>
      </c>
      <c r="T35" s="846">
        <v>7.2268999999999997</v>
      </c>
      <c r="U35" s="846">
        <v>9.8573000000000004</v>
      </c>
      <c r="V35" s="846">
        <v>5.8087999999999997</v>
      </c>
      <c r="W35" s="846">
        <v>3.1909999999999998</v>
      </c>
      <c r="X35" s="846">
        <v>17.929400000000001</v>
      </c>
      <c r="Y35" s="847"/>
      <c r="Z35" s="844">
        <v>7</v>
      </c>
      <c r="AA35" s="844">
        <v>10</v>
      </c>
      <c r="AB35" s="844">
        <v>3</v>
      </c>
      <c r="AC35" s="844">
        <v>9</v>
      </c>
      <c r="AD35" s="844">
        <v>9</v>
      </c>
      <c r="AE35" s="844">
        <v>9</v>
      </c>
      <c r="AF35" s="844">
        <v>11</v>
      </c>
      <c r="AG35" s="844">
        <v>12</v>
      </c>
      <c r="AH35" s="844">
        <v>8</v>
      </c>
      <c r="AI35" s="844">
        <v>9</v>
      </c>
      <c r="AJ35" s="844">
        <v>8</v>
      </c>
      <c r="AK35" s="844">
        <v>9</v>
      </c>
      <c r="AL35" s="844">
        <v>9</v>
      </c>
      <c r="AM35" s="844">
        <v>9</v>
      </c>
      <c r="AN35" s="844">
        <v>5</v>
      </c>
      <c r="AO35" s="842"/>
      <c r="AP35" s="846">
        <v>19.760000000000002</v>
      </c>
      <c r="AQ35" s="846">
        <v>23.43</v>
      </c>
      <c r="AR35" s="846">
        <v>18.989999999999998</v>
      </c>
      <c r="AS35" s="846">
        <v>12.17</v>
      </c>
      <c r="AT35" s="846">
        <v>16.440000000000001</v>
      </c>
      <c r="AU35" s="849"/>
      <c r="AV35" s="844">
        <v>7</v>
      </c>
      <c r="AW35" s="844">
        <v>10</v>
      </c>
      <c r="AX35" s="844">
        <v>10</v>
      </c>
      <c r="AY35" s="844">
        <v>10</v>
      </c>
      <c r="AZ35" s="844">
        <v>9</v>
      </c>
      <c r="BA35" s="851"/>
      <c r="BB35" s="846">
        <v>19.054287011637602</v>
      </c>
      <c r="BC35" s="852">
        <v>1.0459248021496901</v>
      </c>
      <c r="BD35" s="852">
        <v>6.7857222769659303E-2</v>
      </c>
      <c r="BE35" s="852">
        <v>-1.7546743949120799E-2</v>
      </c>
      <c r="BF35" s="847"/>
      <c r="BG35" s="846">
        <v>46.635100000000001</v>
      </c>
      <c r="BH35" s="846">
        <v>13.3057</v>
      </c>
      <c r="BI35" s="846">
        <v>40.024900000000002</v>
      </c>
      <c r="BJ35" s="846">
        <v>3.4299999999999997E-2</v>
      </c>
      <c r="BK35" s="842"/>
      <c r="BL35" s="855" t="s">
        <v>2392</v>
      </c>
      <c r="BM35" s="855" t="s">
        <v>2393</v>
      </c>
      <c r="BN35" s="855" t="s">
        <v>2394</v>
      </c>
      <c r="BO35" s="855" t="s">
        <v>2395</v>
      </c>
      <c r="BP35" s="855" t="s">
        <v>2396</v>
      </c>
      <c r="BQ35" s="842"/>
      <c r="BR35" s="856" t="s">
        <v>602</v>
      </c>
    </row>
    <row r="36" spans="1:70" s="107" customFormat="1" x14ac:dyDescent="0.25">
      <c r="A36" s="345" t="s">
        <v>2445</v>
      </c>
      <c r="B36" s="373"/>
      <c r="C36" s="719">
        <v>41275</v>
      </c>
      <c r="D36" s="373"/>
      <c r="E36" s="346">
        <v>2188.7600000000002</v>
      </c>
      <c r="F36" s="373"/>
      <c r="G36" s="347">
        <v>154.756</v>
      </c>
      <c r="H36" s="374"/>
      <c r="I36" s="348">
        <v>-0.1545</v>
      </c>
      <c r="J36" s="348">
        <v>0.60980000000000001</v>
      </c>
      <c r="K36" s="348">
        <v>2.2637</v>
      </c>
      <c r="L36" s="348">
        <v>12.846</v>
      </c>
      <c r="M36" s="348">
        <v>3.2751000000000001</v>
      </c>
      <c r="N36" s="350">
        <v>3.9834999999999998</v>
      </c>
      <c r="O36" s="348">
        <v>0.82779999999999998</v>
      </c>
      <c r="P36" s="348">
        <v>17.726199999999999</v>
      </c>
      <c r="Q36" s="348">
        <v>16.4482</v>
      </c>
      <c r="R36" s="348">
        <v>14.3969</v>
      </c>
      <c r="S36" s="348">
        <v>15.008100000000001</v>
      </c>
      <c r="T36" s="348">
        <v>2.7757000000000001</v>
      </c>
      <c r="U36" s="348">
        <v>6.0930999999999997</v>
      </c>
      <c r="V36" s="348">
        <v>1.4844999999999999</v>
      </c>
      <c r="W36" s="348">
        <v>2.5602</v>
      </c>
      <c r="X36" s="348">
        <v>12.8323</v>
      </c>
      <c r="Y36" s="374"/>
      <c r="Z36" s="346">
        <v>9</v>
      </c>
      <c r="AA36" s="346">
        <v>13</v>
      </c>
      <c r="AB36" s="346">
        <v>13</v>
      </c>
      <c r="AC36" s="346">
        <v>14</v>
      </c>
      <c r="AD36" s="346">
        <v>14</v>
      </c>
      <c r="AE36" s="346">
        <v>13</v>
      </c>
      <c r="AF36" s="346">
        <v>12</v>
      </c>
      <c r="AG36" s="346">
        <v>15</v>
      </c>
      <c r="AH36" s="346">
        <v>15</v>
      </c>
      <c r="AI36" s="346">
        <v>14</v>
      </c>
      <c r="AJ36" s="346">
        <v>14</v>
      </c>
      <c r="AK36" s="346">
        <v>14</v>
      </c>
      <c r="AL36" s="346">
        <v>13</v>
      </c>
      <c r="AM36" s="346">
        <v>13</v>
      </c>
      <c r="AN36" s="346">
        <v>10</v>
      </c>
      <c r="AO36" s="373"/>
      <c r="AP36" s="348">
        <v>15.45</v>
      </c>
      <c r="AQ36" s="348">
        <v>18.059999999999999</v>
      </c>
      <c r="AR36" s="348">
        <v>15.07</v>
      </c>
      <c r="AS36" s="348">
        <v>8.91</v>
      </c>
      <c r="AT36" s="348">
        <v>8.8000000000000007</v>
      </c>
      <c r="AU36" s="351"/>
      <c r="AV36" s="346">
        <v>15</v>
      </c>
      <c r="AW36" s="346">
        <v>15</v>
      </c>
      <c r="AX36" s="346">
        <v>15</v>
      </c>
      <c r="AY36" s="346">
        <v>15</v>
      </c>
      <c r="AZ36" s="346">
        <v>14</v>
      </c>
      <c r="BA36" s="362"/>
      <c r="BB36" s="348">
        <v>15.597301860179201</v>
      </c>
      <c r="BC36" s="375">
        <v>0.96415056711484903</v>
      </c>
      <c r="BD36" s="375">
        <v>7.1265938669456103E-2</v>
      </c>
      <c r="BE36" s="375">
        <v>-9.6500303626270795E-2</v>
      </c>
      <c r="BF36" s="374"/>
      <c r="BG36" s="348">
        <v>66.811000000000007</v>
      </c>
      <c r="BH36" s="348">
        <v>9.3664199999999997</v>
      </c>
      <c r="BI36" s="348">
        <v>20.300599999999999</v>
      </c>
      <c r="BJ36" s="348">
        <v>3.5219800000000001</v>
      </c>
      <c r="BK36" s="373"/>
      <c r="BL36" s="372" t="s">
        <v>2398</v>
      </c>
      <c r="BM36" s="372" t="s">
        <v>2399</v>
      </c>
      <c r="BN36" s="372" t="s">
        <v>2400</v>
      </c>
      <c r="BO36" s="372" t="s">
        <v>2401</v>
      </c>
      <c r="BP36" s="372" t="s">
        <v>2402</v>
      </c>
      <c r="BQ36" s="373"/>
      <c r="BR36" s="354" t="s">
        <v>463</v>
      </c>
    </row>
    <row r="37" spans="1:70" s="107" customFormat="1" x14ac:dyDescent="0.25">
      <c r="A37" s="345" t="s">
        <v>2446</v>
      </c>
      <c r="B37" s="373"/>
      <c r="C37" s="719">
        <v>41275</v>
      </c>
      <c r="D37" s="373"/>
      <c r="E37" s="346">
        <v>2121.25</v>
      </c>
      <c r="F37" s="373"/>
      <c r="G37" s="347">
        <v>202.63329999999999</v>
      </c>
      <c r="H37" s="374"/>
      <c r="I37" s="348">
        <v>0.2034</v>
      </c>
      <c r="J37" s="348">
        <v>1.3362000000000001</v>
      </c>
      <c r="K37" s="348">
        <v>4.3794000000000004</v>
      </c>
      <c r="L37" s="348">
        <v>20.213799999999999</v>
      </c>
      <c r="M37" s="348">
        <v>11.639099999999999</v>
      </c>
      <c r="N37" s="350">
        <v>8.7005999999999997</v>
      </c>
      <c r="O37" s="348">
        <v>-2.0783999999999998</v>
      </c>
      <c r="P37" s="348">
        <v>18.588000000000001</v>
      </c>
      <c r="Q37" s="348">
        <v>19.9754</v>
      </c>
      <c r="R37" s="348">
        <v>16.661100000000001</v>
      </c>
      <c r="S37" s="348">
        <v>22.662800000000001</v>
      </c>
      <c r="T37" s="348">
        <v>11.67</v>
      </c>
      <c r="U37" s="348">
        <v>10.490600000000001</v>
      </c>
      <c r="V37" s="348">
        <v>6.0888999999999998</v>
      </c>
      <c r="W37" s="348">
        <v>2.4876999999999998</v>
      </c>
      <c r="X37" s="348">
        <v>15.2567</v>
      </c>
      <c r="Y37" s="374"/>
      <c r="Z37" s="346">
        <v>3</v>
      </c>
      <c r="AA37" s="346">
        <v>6</v>
      </c>
      <c r="AB37" s="346">
        <v>6</v>
      </c>
      <c r="AC37" s="346">
        <v>4</v>
      </c>
      <c r="AD37" s="346">
        <v>6</v>
      </c>
      <c r="AE37" s="346">
        <v>8</v>
      </c>
      <c r="AF37" s="346">
        <v>15</v>
      </c>
      <c r="AG37" s="346">
        <v>14</v>
      </c>
      <c r="AH37" s="346">
        <v>12</v>
      </c>
      <c r="AI37" s="346">
        <v>10</v>
      </c>
      <c r="AJ37" s="346">
        <v>3</v>
      </c>
      <c r="AK37" s="346">
        <v>6</v>
      </c>
      <c r="AL37" s="346">
        <v>8</v>
      </c>
      <c r="AM37" s="346">
        <v>8</v>
      </c>
      <c r="AN37" s="346">
        <v>11</v>
      </c>
      <c r="AO37" s="373"/>
      <c r="AP37" s="348">
        <v>18.52</v>
      </c>
      <c r="AQ37" s="348">
        <v>21.56</v>
      </c>
      <c r="AR37" s="348">
        <v>17.079999999999998</v>
      </c>
      <c r="AS37" s="348">
        <v>10.11</v>
      </c>
      <c r="AT37" s="348">
        <v>21.43</v>
      </c>
      <c r="AU37" s="351"/>
      <c r="AV37" s="346">
        <v>11</v>
      </c>
      <c r="AW37" s="346">
        <v>13</v>
      </c>
      <c r="AX37" s="346">
        <v>14</v>
      </c>
      <c r="AY37" s="346">
        <v>11</v>
      </c>
      <c r="AZ37" s="346">
        <v>7</v>
      </c>
      <c r="BA37" s="362"/>
      <c r="BB37" s="348">
        <v>20.0249937131092</v>
      </c>
      <c r="BC37" s="375">
        <v>0</v>
      </c>
      <c r="BD37" s="375">
        <v>6.31938468508495E-2</v>
      </c>
      <c r="BE37" s="375" t="s">
        <v>430</v>
      </c>
      <c r="BF37" s="374"/>
      <c r="BG37" s="348">
        <v>41.925800000000002</v>
      </c>
      <c r="BH37" s="348">
        <v>14.787100000000001</v>
      </c>
      <c r="BI37" s="348">
        <v>37.806800000000003</v>
      </c>
      <c r="BJ37" s="348">
        <v>5.4802999999999997</v>
      </c>
      <c r="BK37" s="373"/>
      <c r="BL37" s="372" t="s">
        <v>2404</v>
      </c>
      <c r="BM37" s="372" t="s">
        <v>2405</v>
      </c>
      <c r="BN37" s="372" t="s">
        <v>2406</v>
      </c>
      <c r="BO37" s="372" t="s">
        <v>2407</v>
      </c>
      <c r="BP37" s="372" t="s">
        <v>2408</v>
      </c>
      <c r="BQ37" s="373"/>
      <c r="BR37" s="354" t="s">
        <v>2409</v>
      </c>
    </row>
    <row r="38" spans="1:70" s="107" customFormat="1" x14ac:dyDescent="0.25">
      <c r="A38" s="345" t="s">
        <v>2447</v>
      </c>
      <c r="B38" s="373"/>
      <c r="C38" s="719">
        <v>41275</v>
      </c>
      <c r="D38" s="373"/>
      <c r="E38" s="346">
        <v>1584.29</v>
      </c>
      <c r="F38" s="373"/>
      <c r="G38" s="347">
        <v>84.76</v>
      </c>
      <c r="H38" s="374"/>
      <c r="I38" s="348">
        <v>-0.79590000000000005</v>
      </c>
      <c r="J38" s="348">
        <v>2.0344000000000002</v>
      </c>
      <c r="K38" s="348">
        <v>5.3574000000000002</v>
      </c>
      <c r="L38" s="348">
        <v>25.8874</v>
      </c>
      <c r="M38" s="348">
        <v>16.125499999999999</v>
      </c>
      <c r="N38" s="350">
        <v>9.7643000000000004</v>
      </c>
      <c r="O38" s="348">
        <v>3.3462000000000001</v>
      </c>
      <c r="P38" s="348">
        <v>25.409600000000001</v>
      </c>
      <c r="Q38" s="348">
        <v>23.205100000000002</v>
      </c>
      <c r="R38" s="348">
        <v>20.590599999999998</v>
      </c>
      <c r="S38" s="348">
        <v>30.4602</v>
      </c>
      <c r="T38" s="348">
        <v>16.284800000000001</v>
      </c>
      <c r="U38" s="348">
        <v>12.847799999999999</v>
      </c>
      <c r="V38" s="348">
        <v>7.5635000000000003</v>
      </c>
      <c r="W38" s="348">
        <v>4.8620999999999999</v>
      </c>
      <c r="X38" s="348">
        <v>19.478899999999999</v>
      </c>
      <c r="Y38" s="374"/>
      <c r="Z38" s="346">
        <v>14</v>
      </c>
      <c r="AA38" s="346">
        <v>1</v>
      </c>
      <c r="AB38" s="346">
        <v>2</v>
      </c>
      <c r="AC38" s="346">
        <v>1</v>
      </c>
      <c r="AD38" s="346">
        <v>2</v>
      </c>
      <c r="AE38" s="346">
        <v>6</v>
      </c>
      <c r="AF38" s="346">
        <v>8</v>
      </c>
      <c r="AG38" s="346">
        <v>4</v>
      </c>
      <c r="AH38" s="346">
        <v>5</v>
      </c>
      <c r="AI38" s="346">
        <v>1</v>
      </c>
      <c r="AJ38" s="346">
        <v>1</v>
      </c>
      <c r="AK38" s="346">
        <v>2</v>
      </c>
      <c r="AL38" s="346">
        <v>4</v>
      </c>
      <c r="AM38" s="346">
        <v>6</v>
      </c>
      <c r="AN38" s="346">
        <v>1</v>
      </c>
      <c r="AO38" s="373"/>
      <c r="AP38" s="348">
        <v>22.2</v>
      </c>
      <c r="AQ38" s="348">
        <v>25.33</v>
      </c>
      <c r="AR38" s="348">
        <v>22.1</v>
      </c>
      <c r="AS38" s="348">
        <v>16.23</v>
      </c>
      <c r="AT38" s="348">
        <v>29.12</v>
      </c>
      <c r="AU38" s="351"/>
      <c r="AV38" s="346">
        <v>1</v>
      </c>
      <c r="AW38" s="346">
        <v>5</v>
      </c>
      <c r="AX38" s="346">
        <v>4</v>
      </c>
      <c r="AY38" s="346">
        <v>3</v>
      </c>
      <c r="AZ38" s="346">
        <v>2</v>
      </c>
      <c r="BA38" s="362"/>
      <c r="BB38" s="348">
        <v>20.657424201458099</v>
      </c>
      <c r="BC38" s="375">
        <v>0</v>
      </c>
      <c r="BD38" s="375">
        <v>8.4609739348043403E-2</v>
      </c>
      <c r="BE38" s="375" t="s">
        <v>430</v>
      </c>
      <c r="BF38" s="374"/>
      <c r="BG38" s="348">
        <v>24.912299999999998</v>
      </c>
      <c r="BH38" s="348">
        <v>17.898499999999999</v>
      </c>
      <c r="BI38" s="348">
        <v>53.735300000000002</v>
      </c>
      <c r="BJ38" s="348">
        <v>3.4539</v>
      </c>
      <c r="BK38" s="373"/>
      <c r="BL38" s="372" t="s">
        <v>2411</v>
      </c>
      <c r="BM38" s="372" t="s">
        <v>2412</v>
      </c>
      <c r="BN38" s="372" t="s">
        <v>2413</v>
      </c>
      <c r="BO38" s="372" t="s">
        <v>2414</v>
      </c>
      <c r="BP38" s="372" t="s">
        <v>2415</v>
      </c>
      <c r="BQ38" s="373"/>
      <c r="BR38" s="354" t="s">
        <v>443</v>
      </c>
    </row>
    <row r="39" spans="1:70" s="107" customFormat="1" x14ac:dyDescent="0.25">
      <c r="A39" s="345" t="s">
        <v>2448</v>
      </c>
      <c r="B39" s="373"/>
      <c r="C39" s="719">
        <v>41275</v>
      </c>
      <c r="D39" s="373"/>
      <c r="E39" s="346">
        <v>1551.48</v>
      </c>
      <c r="F39" s="373"/>
      <c r="G39" s="347">
        <v>59.701000000000001</v>
      </c>
      <c r="H39" s="374"/>
      <c r="I39" s="348">
        <v>-0.1037</v>
      </c>
      <c r="J39" s="348">
        <v>1.3151999999999999</v>
      </c>
      <c r="K39" s="348">
        <v>4.9687999999999999</v>
      </c>
      <c r="L39" s="348">
        <v>18.133199999999999</v>
      </c>
      <c r="M39" s="348">
        <v>5.2370999999999999</v>
      </c>
      <c r="N39" s="350">
        <v>1.6498999999999999</v>
      </c>
      <c r="O39" s="348">
        <v>-1.6053999999999999</v>
      </c>
      <c r="P39" s="348">
        <v>22.187100000000001</v>
      </c>
      <c r="Q39" s="348">
        <v>20.3537</v>
      </c>
      <c r="R39" s="348">
        <v>18.4055</v>
      </c>
      <c r="S39" s="348">
        <v>22.240400000000001</v>
      </c>
      <c r="T39" s="348">
        <v>5.3800999999999997</v>
      </c>
      <c r="U39" s="348">
        <v>3.8513000000000002</v>
      </c>
      <c r="V39" s="348">
        <v>-1.9944999999999999</v>
      </c>
      <c r="W39" s="348">
        <v>3.8929</v>
      </c>
      <c r="X39" s="348">
        <v>15.1736</v>
      </c>
      <c r="Y39" s="374"/>
      <c r="Z39" s="346">
        <v>8</v>
      </c>
      <c r="AA39" s="346">
        <v>7</v>
      </c>
      <c r="AB39" s="346">
        <v>4</v>
      </c>
      <c r="AC39" s="346">
        <v>7</v>
      </c>
      <c r="AD39" s="346">
        <v>13</v>
      </c>
      <c r="AE39" s="346">
        <v>15</v>
      </c>
      <c r="AF39" s="346">
        <v>14</v>
      </c>
      <c r="AG39" s="346">
        <v>9</v>
      </c>
      <c r="AH39" s="346">
        <v>11</v>
      </c>
      <c r="AI39" s="346">
        <v>7</v>
      </c>
      <c r="AJ39" s="346">
        <v>6</v>
      </c>
      <c r="AK39" s="346">
        <v>10</v>
      </c>
      <c r="AL39" s="346">
        <v>14</v>
      </c>
      <c r="AM39" s="346">
        <v>15</v>
      </c>
      <c r="AN39" s="346">
        <v>3</v>
      </c>
      <c r="AO39" s="373"/>
      <c r="AP39" s="348">
        <v>19.23</v>
      </c>
      <c r="AQ39" s="348">
        <v>23.67</v>
      </c>
      <c r="AR39" s="348">
        <v>18.97</v>
      </c>
      <c r="AS39" s="348">
        <v>9.91</v>
      </c>
      <c r="AT39" s="348">
        <v>11.74</v>
      </c>
      <c r="AU39" s="351"/>
      <c r="AV39" s="346">
        <v>8</v>
      </c>
      <c r="AW39" s="346">
        <v>8</v>
      </c>
      <c r="AX39" s="346">
        <v>11</v>
      </c>
      <c r="AY39" s="346">
        <v>12</v>
      </c>
      <c r="AZ39" s="346">
        <v>12</v>
      </c>
      <c r="BA39" s="362"/>
      <c r="BB39" s="348">
        <v>20.188947291819598</v>
      </c>
      <c r="BC39" s="375">
        <v>0</v>
      </c>
      <c r="BD39" s="375">
        <v>7.6095271084779398E-2</v>
      </c>
      <c r="BE39" s="375" t="s">
        <v>430</v>
      </c>
      <c r="BF39" s="374"/>
      <c r="BG39" s="348">
        <v>44.247999999999998</v>
      </c>
      <c r="BH39" s="348">
        <v>12.251300000000001</v>
      </c>
      <c r="BI39" s="348">
        <v>39.256700000000002</v>
      </c>
      <c r="BJ39" s="348">
        <v>4.2439999999999998</v>
      </c>
      <c r="BK39" s="373"/>
      <c r="BL39" s="372" t="s">
        <v>2417</v>
      </c>
      <c r="BM39" s="372" t="s">
        <v>2418</v>
      </c>
      <c r="BN39" s="372" t="s">
        <v>1414</v>
      </c>
      <c r="BO39" s="372" t="s">
        <v>2419</v>
      </c>
      <c r="BP39" s="372" t="s">
        <v>2420</v>
      </c>
      <c r="BQ39" s="373"/>
      <c r="BR39" s="354" t="s">
        <v>525</v>
      </c>
    </row>
    <row r="40" spans="1:70" s="107" customFormat="1" x14ac:dyDescent="0.25">
      <c r="A40" s="345" t="s">
        <v>2449</v>
      </c>
      <c r="B40" s="373"/>
      <c r="C40" s="719">
        <v>41275</v>
      </c>
      <c r="D40" s="373"/>
      <c r="E40" s="346">
        <v>1233.9100000000001</v>
      </c>
      <c r="F40" s="373"/>
      <c r="G40" s="347">
        <v>119.24</v>
      </c>
      <c r="H40" s="374"/>
      <c r="I40" s="348">
        <v>-1.6799999999999999E-2</v>
      </c>
      <c r="J40" s="348">
        <v>1.4117999999999999</v>
      </c>
      <c r="K40" s="348">
        <v>5.3728999999999996</v>
      </c>
      <c r="L40" s="348">
        <v>21.785299999999999</v>
      </c>
      <c r="M40" s="348">
        <v>13.626799999999999</v>
      </c>
      <c r="N40" s="350">
        <v>15.598599999999999</v>
      </c>
      <c r="O40" s="348">
        <v>6.0566000000000004</v>
      </c>
      <c r="P40" s="348">
        <v>22.470700000000001</v>
      </c>
      <c r="Q40" s="348">
        <v>20.680499999999999</v>
      </c>
      <c r="R40" s="348">
        <v>16.563300000000002</v>
      </c>
      <c r="S40" s="348">
        <v>23.654499999999999</v>
      </c>
      <c r="T40" s="348">
        <v>13.583500000000001</v>
      </c>
      <c r="U40" s="348">
        <v>14.521699999999999</v>
      </c>
      <c r="V40" s="348">
        <v>12.3316</v>
      </c>
      <c r="W40" s="348">
        <v>4.0125999999999999</v>
      </c>
      <c r="X40" s="348">
        <v>15.9597</v>
      </c>
      <c r="Y40" s="374"/>
      <c r="Z40" s="346">
        <v>5</v>
      </c>
      <c r="AA40" s="346">
        <v>5</v>
      </c>
      <c r="AB40" s="346">
        <v>1</v>
      </c>
      <c r="AC40" s="346">
        <v>2</v>
      </c>
      <c r="AD40" s="346">
        <v>3</v>
      </c>
      <c r="AE40" s="346">
        <v>2</v>
      </c>
      <c r="AF40" s="346">
        <v>3</v>
      </c>
      <c r="AG40" s="346">
        <v>8</v>
      </c>
      <c r="AH40" s="346">
        <v>10</v>
      </c>
      <c r="AI40" s="346">
        <v>11</v>
      </c>
      <c r="AJ40" s="346">
        <v>2</v>
      </c>
      <c r="AK40" s="346">
        <v>3</v>
      </c>
      <c r="AL40" s="346">
        <v>2</v>
      </c>
      <c r="AM40" s="346">
        <v>2</v>
      </c>
      <c r="AN40" s="346">
        <v>2</v>
      </c>
      <c r="AO40" s="373"/>
      <c r="AP40" s="348">
        <v>19.05</v>
      </c>
      <c r="AQ40" s="348">
        <v>23.71</v>
      </c>
      <c r="AR40" s="348">
        <v>20.72</v>
      </c>
      <c r="AS40" s="348">
        <v>15.53</v>
      </c>
      <c r="AT40" s="348">
        <v>26.87</v>
      </c>
      <c r="AU40" s="351"/>
      <c r="AV40" s="346">
        <v>9</v>
      </c>
      <c r="AW40" s="346">
        <v>7</v>
      </c>
      <c r="AX40" s="346">
        <v>7</v>
      </c>
      <c r="AY40" s="346">
        <v>4</v>
      </c>
      <c r="AZ40" s="346">
        <v>3</v>
      </c>
      <c r="BA40" s="362"/>
      <c r="BB40" s="348">
        <v>18.346018570503698</v>
      </c>
      <c r="BC40" s="375">
        <v>1.05704823837249</v>
      </c>
      <c r="BD40" s="375">
        <v>8.0478033347396893E-2</v>
      </c>
      <c r="BE40" s="375">
        <v>0.151996363186407</v>
      </c>
      <c r="BF40" s="374"/>
      <c r="BG40" s="348">
        <v>44.078400000000002</v>
      </c>
      <c r="BH40" s="348">
        <v>16.721</v>
      </c>
      <c r="BI40" s="348">
        <v>35.165399999999998</v>
      </c>
      <c r="BJ40" s="348">
        <v>4.0351999999999997</v>
      </c>
      <c r="BK40" s="373"/>
      <c r="BL40" s="372" t="s">
        <v>2422</v>
      </c>
      <c r="BM40" s="372" t="s">
        <v>2423</v>
      </c>
      <c r="BN40" s="372" t="s">
        <v>2424</v>
      </c>
      <c r="BO40" s="372" t="s">
        <v>2425</v>
      </c>
      <c r="BP40" s="372" t="s">
        <v>2426</v>
      </c>
      <c r="BQ40" s="373"/>
      <c r="BR40" s="354" t="s">
        <v>463</v>
      </c>
    </row>
    <row r="41" spans="1:70" s="107" customFormat="1" x14ac:dyDescent="0.25">
      <c r="A41" s="345" t="s">
        <v>2450</v>
      </c>
      <c r="B41" s="373"/>
      <c r="C41" s="719">
        <v>41275</v>
      </c>
      <c r="D41" s="373"/>
      <c r="E41" s="346">
        <v>1141.1500000000001</v>
      </c>
      <c r="F41" s="373"/>
      <c r="G41" s="347">
        <v>63.897100000000002</v>
      </c>
      <c r="H41" s="374"/>
      <c r="I41" s="348">
        <v>-0.36659999999999998</v>
      </c>
      <c r="J41" s="348">
        <v>1.6125</v>
      </c>
      <c r="K41" s="348">
        <v>4.9555999999999996</v>
      </c>
      <c r="L41" s="348">
        <v>19.523399999999999</v>
      </c>
      <c r="M41" s="348">
        <v>13.022399999999999</v>
      </c>
      <c r="N41" s="350">
        <v>12.6105</v>
      </c>
      <c r="O41" s="348">
        <v>7.4504999999999999</v>
      </c>
      <c r="P41" s="348">
        <v>29.342500000000001</v>
      </c>
      <c r="Q41" s="348">
        <v>25.5275</v>
      </c>
      <c r="R41" s="348">
        <v>18.863299999999999</v>
      </c>
      <c r="S41" s="348">
        <v>22.542000000000002</v>
      </c>
      <c r="T41" s="348">
        <v>12.6319</v>
      </c>
      <c r="U41" s="348">
        <v>13.6355</v>
      </c>
      <c r="V41" s="348">
        <v>10.2066</v>
      </c>
      <c r="W41" s="348">
        <v>2.6534</v>
      </c>
      <c r="X41" s="348">
        <v>16.210999999999999</v>
      </c>
      <c r="Y41" s="374"/>
      <c r="Z41" s="346">
        <v>10</v>
      </c>
      <c r="AA41" s="346">
        <v>2</v>
      </c>
      <c r="AB41" s="346">
        <v>5</v>
      </c>
      <c r="AC41" s="346">
        <v>5</v>
      </c>
      <c r="AD41" s="346">
        <v>4</v>
      </c>
      <c r="AE41" s="346">
        <v>4</v>
      </c>
      <c r="AF41" s="346">
        <v>1</v>
      </c>
      <c r="AG41" s="346">
        <v>1</v>
      </c>
      <c r="AH41" s="346">
        <v>1</v>
      </c>
      <c r="AI41" s="346">
        <v>6</v>
      </c>
      <c r="AJ41" s="346">
        <v>4</v>
      </c>
      <c r="AK41" s="346">
        <v>4</v>
      </c>
      <c r="AL41" s="346">
        <v>3</v>
      </c>
      <c r="AM41" s="346">
        <v>4</v>
      </c>
      <c r="AN41" s="346">
        <v>9</v>
      </c>
      <c r="AO41" s="373"/>
      <c r="AP41" s="348">
        <v>21.98</v>
      </c>
      <c r="AQ41" s="348">
        <v>26.58</v>
      </c>
      <c r="AR41" s="348">
        <v>24.99</v>
      </c>
      <c r="AS41" s="348">
        <v>19.61</v>
      </c>
      <c r="AT41" s="348">
        <v>26.07</v>
      </c>
      <c r="AU41" s="351"/>
      <c r="AV41" s="346">
        <v>3</v>
      </c>
      <c r="AW41" s="346">
        <v>2</v>
      </c>
      <c r="AX41" s="346">
        <v>1</v>
      </c>
      <c r="AY41" s="346">
        <v>1</v>
      </c>
      <c r="AZ41" s="346">
        <v>4</v>
      </c>
      <c r="BA41" s="362"/>
      <c r="BB41" s="348">
        <v>19.944675526475301</v>
      </c>
      <c r="BC41" s="375">
        <v>1.0209951055449999</v>
      </c>
      <c r="BD41" s="375">
        <v>9.9534513236348696E-2</v>
      </c>
      <c r="BE41" s="375">
        <v>0.70590211707693995</v>
      </c>
      <c r="BF41" s="374"/>
      <c r="BG41" s="348">
        <v>45.397300000000001</v>
      </c>
      <c r="BH41" s="348">
        <v>14.4681</v>
      </c>
      <c r="BI41" s="348">
        <v>36.313499999999998</v>
      </c>
      <c r="BJ41" s="348">
        <v>3.8210999999999999</v>
      </c>
      <c r="BK41" s="373"/>
      <c r="BL41" s="372" t="s">
        <v>2428</v>
      </c>
      <c r="BM41" s="372" t="s">
        <v>2429</v>
      </c>
      <c r="BN41" s="372" t="s">
        <v>1460</v>
      </c>
      <c r="BO41" s="372" t="s">
        <v>1784</v>
      </c>
      <c r="BP41" s="372" t="s">
        <v>2430</v>
      </c>
      <c r="BQ41" s="373"/>
      <c r="BR41" s="354" t="s">
        <v>476</v>
      </c>
    </row>
    <row r="42" spans="1:70" s="107" customFormat="1" x14ac:dyDescent="0.25">
      <c r="A42" s="345" t="s">
        <v>2451</v>
      </c>
      <c r="B42" s="373"/>
      <c r="C42" s="719">
        <v>41276</v>
      </c>
      <c r="D42" s="373"/>
      <c r="E42" s="346">
        <v>1014.3</v>
      </c>
      <c r="F42" s="373"/>
      <c r="G42" s="347">
        <v>112.2469</v>
      </c>
      <c r="H42" s="374"/>
      <c r="I42" s="348">
        <v>-0.65010000000000001</v>
      </c>
      <c r="J42" s="348">
        <v>0.73829999999999996</v>
      </c>
      <c r="K42" s="348">
        <v>2.3283999999999998</v>
      </c>
      <c r="L42" s="348">
        <v>14.2507</v>
      </c>
      <c r="M42" s="348">
        <v>8.3460000000000001</v>
      </c>
      <c r="N42" s="350">
        <v>11.2921</v>
      </c>
      <c r="O42" s="348">
        <v>5.5190999999999999</v>
      </c>
      <c r="P42" s="348">
        <v>21.9985</v>
      </c>
      <c r="Q42" s="348">
        <v>19.476199999999999</v>
      </c>
      <c r="R42" s="348">
        <v>16.364599999999999</v>
      </c>
      <c r="S42" s="348">
        <v>16.011600000000001</v>
      </c>
      <c r="T42" s="348">
        <v>8.2634000000000007</v>
      </c>
      <c r="U42" s="348">
        <v>11.595499999999999</v>
      </c>
      <c r="V42" s="348">
        <v>8.7422000000000004</v>
      </c>
      <c r="W42" s="348">
        <v>1.31</v>
      </c>
      <c r="X42" s="348">
        <v>14.297800000000001</v>
      </c>
      <c r="Y42" s="374"/>
      <c r="Z42" s="346">
        <v>13</v>
      </c>
      <c r="AA42" s="346">
        <v>12</v>
      </c>
      <c r="AB42" s="346">
        <v>12</v>
      </c>
      <c r="AC42" s="346">
        <v>12</v>
      </c>
      <c r="AD42" s="346">
        <v>8</v>
      </c>
      <c r="AE42" s="346">
        <v>5</v>
      </c>
      <c r="AF42" s="346">
        <v>4</v>
      </c>
      <c r="AG42" s="346">
        <v>10</v>
      </c>
      <c r="AH42" s="346">
        <v>14</v>
      </c>
      <c r="AI42" s="346">
        <v>13</v>
      </c>
      <c r="AJ42" s="346">
        <v>12</v>
      </c>
      <c r="AK42" s="346">
        <v>8</v>
      </c>
      <c r="AL42" s="346">
        <v>7</v>
      </c>
      <c r="AM42" s="346">
        <v>5</v>
      </c>
      <c r="AN42" s="346">
        <v>14</v>
      </c>
      <c r="AO42" s="373"/>
      <c r="AP42" s="348">
        <v>18.11</v>
      </c>
      <c r="AQ42" s="348">
        <v>21.75</v>
      </c>
      <c r="AR42" s="348">
        <v>18.87</v>
      </c>
      <c r="AS42" s="348">
        <v>14.25</v>
      </c>
      <c r="AT42" s="348">
        <v>17.739999999999998</v>
      </c>
      <c r="AU42" s="351"/>
      <c r="AV42" s="346">
        <v>13</v>
      </c>
      <c r="AW42" s="346">
        <v>12</v>
      </c>
      <c r="AX42" s="346">
        <v>12</v>
      </c>
      <c r="AY42" s="346">
        <v>6</v>
      </c>
      <c r="AZ42" s="346">
        <v>8</v>
      </c>
      <c r="BA42" s="362"/>
      <c r="BB42" s="348">
        <v>16.752393695086202</v>
      </c>
      <c r="BC42" s="375">
        <v>1.00913077280559</v>
      </c>
      <c r="BD42" s="375">
        <v>8.5663211707786999E-2</v>
      </c>
      <c r="BE42" s="375">
        <v>0.170648108207649</v>
      </c>
      <c r="BF42" s="374"/>
      <c r="BG42" s="348">
        <v>55.583199999999998</v>
      </c>
      <c r="BH42" s="348">
        <v>18.491499999999998</v>
      </c>
      <c r="BI42" s="348">
        <v>20.464300000000001</v>
      </c>
      <c r="BJ42" s="348">
        <v>5.4610000000000003</v>
      </c>
      <c r="BK42" s="373"/>
      <c r="BL42" s="372" t="s">
        <v>2432</v>
      </c>
      <c r="BM42" s="372" t="s">
        <v>2433</v>
      </c>
      <c r="BN42" s="372" t="s">
        <v>2434</v>
      </c>
      <c r="BO42" s="372" t="s">
        <v>2435</v>
      </c>
      <c r="BP42" s="372" t="s">
        <v>2436</v>
      </c>
      <c r="BQ42" s="373"/>
      <c r="BR42" s="354" t="s">
        <v>525</v>
      </c>
    </row>
    <row r="43" spans="1:70" x14ac:dyDescent="0.25">
      <c r="A43" s="36" t="s">
        <v>93</v>
      </c>
      <c r="B43" s="43"/>
      <c r="C43" s="720"/>
      <c r="D43" s="43"/>
      <c r="E43" s="51"/>
      <c r="F43" s="43"/>
      <c r="G43" s="55"/>
      <c r="H43" s="66"/>
      <c r="I43" s="59">
        <v>-0.21110000000000001</v>
      </c>
      <c r="J43" s="59">
        <v>1.1419999999999999</v>
      </c>
      <c r="K43" s="59">
        <v>3.7008999999999999</v>
      </c>
      <c r="L43" s="59">
        <v>17.403500000000001</v>
      </c>
      <c r="M43" s="59">
        <v>9.1402000000000001</v>
      </c>
      <c r="N43" s="70">
        <v>9.0052000000000003</v>
      </c>
      <c r="O43" s="59">
        <v>2.9315000000000002</v>
      </c>
      <c r="P43" s="59">
        <v>22.832100000000001</v>
      </c>
      <c r="Q43" s="59">
        <v>21.951499999999999</v>
      </c>
      <c r="R43" s="59">
        <v>17.6252</v>
      </c>
      <c r="S43" s="59">
        <v>20.033200000000001</v>
      </c>
      <c r="T43" s="59">
        <v>8.9469999999999992</v>
      </c>
      <c r="U43" s="59">
        <v>10.0899</v>
      </c>
      <c r="V43" s="59">
        <v>6.3327</v>
      </c>
      <c r="W43" s="59">
        <v>2.7643</v>
      </c>
      <c r="X43" s="59">
        <v>16.148700000000002</v>
      </c>
      <c r="Y43" s="66"/>
      <c r="Z43" s="51">
        <v>15</v>
      </c>
      <c r="AA43" s="51">
        <v>15</v>
      </c>
      <c r="AB43" s="51">
        <v>15</v>
      </c>
      <c r="AC43" s="51">
        <v>15</v>
      </c>
      <c r="AD43" s="51">
        <v>15</v>
      </c>
      <c r="AE43" s="51">
        <v>15</v>
      </c>
      <c r="AF43" s="51">
        <v>15</v>
      </c>
      <c r="AG43" s="51">
        <v>15</v>
      </c>
      <c r="AH43" s="51">
        <v>15</v>
      </c>
      <c r="AI43" s="51">
        <v>15</v>
      </c>
      <c r="AJ43" s="51">
        <v>15</v>
      </c>
      <c r="AK43" s="51">
        <v>15</v>
      </c>
      <c r="AL43" s="51">
        <v>15</v>
      </c>
      <c r="AM43" s="51">
        <v>15</v>
      </c>
      <c r="AN43" s="51">
        <v>15</v>
      </c>
      <c r="AO43" s="43"/>
      <c r="AP43" s="59">
        <v>19.672000000000001</v>
      </c>
      <c r="AQ43" s="59">
        <v>23.715333333333302</v>
      </c>
      <c r="AR43" s="59">
        <v>20.286666666666701</v>
      </c>
      <c r="AS43" s="59">
        <v>13.215999999999999</v>
      </c>
      <c r="AT43" s="59">
        <v>18.468</v>
      </c>
      <c r="AU43" s="78"/>
      <c r="AV43" s="51">
        <v>15</v>
      </c>
      <c r="AW43" s="51">
        <v>15</v>
      </c>
      <c r="AX43" s="51">
        <v>15</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0.50480000000000003</v>
      </c>
      <c r="J44" s="60">
        <v>2.0344000000000002</v>
      </c>
      <c r="K44" s="60">
        <v>5.3728999999999996</v>
      </c>
      <c r="L44" s="60">
        <v>25.8874</v>
      </c>
      <c r="M44" s="60">
        <v>16.298400000000001</v>
      </c>
      <c r="N44" s="71">
        <v>18.544699999999999</v>
      </c>
      <c r="O44" s="60">
        <v>7.4504999999999999</v>
      </c>
      <c r="P44" s="60">
        <v>29.342500000000001</v>
      </c>
      <c r="Q44" s="60">
        <v>25.5275</v>
      </c>
      <c r="R44" s="60">
        <v>20.590599999999998</v>
      </c>
      <c r="S44" s="60">
        <v>30.4602</v>
      </c>
      <c r="T44" s="60">
        <v>16.434699999999999</v>
      </c>
      <c r="U44" s="60">
        <v>18.023700000000002</v>
      </c>
      <c r="V44" s="60">
        <v>15.1988</v>
      </c>
      <c r="W44" s="60">
        <v>4.8620999999999999</v>
      </c>
      <c r="X44" s="60">
        <v>20.7653</v>
      </c>
      <c r="Y44" s="67"/>
      <c r="Z44" s="52"/>
      <c r="AA44" s="52"/>
      <c r="AB44" s="52"/>
      <c r="AC44" s="52"/>
      <c r="AD44" s="52"/>
      <c r="AE44" s="52"/>
      <c r="AF44" s="52"/>
      <c r="AG44" s="52"/>
      <c r="AH44" s="52"/>
      <c r="AI44" s="52"/>
      <c r="AJ44" s="52"/>
      <c r="AK44" s="52"/>
      <c r="AL44" s="52"/>
      <c r="AM44" s="52"/>
      <c r="AN44" s="52"/>
      <c r="AO44" s="44"/>
      <c r="AP44" s="60">
        <v>22.2</v>
      </c>
      <c r="AQ44" s="60">
        <v>26.99</v>
      </c>
      <c r="AR44" s="60">
        <v>24.99</v>
      </c>
      <c r="AS44" s="60">
        <v>19.61</v>
      </c>
      <c r="AT44" s="60">
        <v>31</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-1.0847</v>
      </c>
      <c r="J45" s="60">
        <v>0.23169999999999999</v>
      </c>
      <c r="K45" s="60">
        <v>1.552</v>
      </c>
      <c r="L45" s="60">
        <v>10.810499999999999</v>
      </c>
      <c r="M45" s="60">
        <v>2.3018000000000001</v>
      </c>
      <c r="N45" s="71">
        <v>1.6498999999999999</v>
      </c>
      <c r="O45" s="60">
        <v>-2.0783999999999998</v>
      </c>
      <c r="P45" s="60">
        <v>17.726199999999999</v>
      </c>
      <c r="Q45" s="60">
        <v>16.4482</v>
      </c>
      <c r="R45" s="60">
        <v>13.438700000000001</v>
      </c>
      <c r="S45" s="60">
        <v>12.798999999999999</v>
      </c>
      <c r="T45" s="60">
        <v>2.1737000000000002</v>
      </c>
      <c r="U45" s="60">
        <v>2.9272999999999998</v>
      </c>
      <c r="V45" s="60">
        <v>-1.9944999999999999</v>
      </c>
      <c r="W45" s="60">
        <v>0.74950000000000006</v>
      </c>
      <c r="X45" s="60">
        <v>12.388299999999999</v>
      </c>
      <c r="Y45" s="67"/>
      <c r="Z45" s="52"/>
      <c r="AA45" s="52"/>
      <c r="AB45" s="52"/>
      <c r="AC45" s="52"/>
      <c r="AD45" s="52"/>
      <c r="AE45" s="52"/>
      <c r="AF45" s="52"/>
      <c r="AG45" s="52"/>
      <c r="AH45" s="52"/>
      <c r="AI45" s="52"/>
      <c r="AJ45" s="52"/>
      <c r="AK45" s="52"/>
      <c r="AL45" s="52"/>
      <c r="AM45" s="52"/>
      <c r="AN45" s="52"/>
      <c r="AO45" s="44"/>
      <c r="AP45" s="60">
        <v>15.45</v>
      </c>
      <c r="AQ45" s="60">
        <v>18.059999999999999</v>
      </c>
      <c r="AR45" s="60">
        <v>15.07</v>
      </c>
      <c r="AS45" s="60">
        <v>8.91</v>
      </c>
      <c r="AT45" s="60">
        <v>6.65</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-0.1037</v>
      </c>
      <c r="J46" s="61">
        <v>1.1895</v>
      </c>
      <c r="K46" s="61">
        <v>3.6501999999999999</v>
      </c>
      <c r="L46" s="61">
        <v>16.939599999999999</v>
      </c>
      <c r="M46" s="61">
        <v>8.3460000000000001</v>
      </c>
      <c r="N46" s="72">
        <v>8.7005999999999997</v>
      </c>
      <c r="O46" s="61">
        <v>3.3462000000000001</v>
      </c>
      <c r="P46" s="61">
        <v>22.470700000000001</v>
      </c>
      <c r="Q46" s="61">
        <v>22.174099999999999</v>
      </c>
      <c r="R46" s="61">
        <v>18.3446</v>
      </c>
      <c r="S46" s="61">
        <v>20.180499999999999</v>
      </c>
      <c r="T46" s="61">
        <v>8.2634000000000007</v>
      </c>
      <c r="U46" s="61">
        <v>10.490600000000001</v>
      </c>
      <c r="V46" s="61">
        <v>6.0888999999999998</v>
      </c>
      <c r="W46" s="61">
        <v>2.9140000000000001</v>
      </c>
      <c r="X46" s="61">
        <v>15.9597</v>
      </c>
      <c r="Y46" s="68"/>
      <c r="Z46" s="53"/>
      <c r="AA46" s="53"/>
      <c r="AB46" s="53"/>
      <c r="AC46" s="53"/>
      <c r="AD46" s="53"/>
      <c r="AE46" s="53"/>
      <c r="AF46" s="53"/>
      <c r="AG46" s="53"/>
      <c r="AH46" s="53"/>
      <c r="AI46" s="53"/>
      <c r="AJ46" s="53"/>
      <c r="AK46" s="53"/>
      <c r="AL46" s="53"/>
      <c r="AM46" s="53"/>
      <c r="AN46" s="53"/>
      <c r="AO46" s="45"/>
      <c r="AP46" s="61">
        <v>19.23</v>
      </c>
      <c r="AQ46" s="61">
        <v>23.67</v>
      </c>
      <c r="AR46" s="61">
        <v>20.11</v>
      </c>
      <c r="AS46" s="61">
        <v>13.12</v>
      </c>
      <c r="AT46" s="61">
        <v>17.739999999999998</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150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2452</v>
      </c>
      <c r="B48" s="402"/>
      <c r="C48" s="724">
        <v>39346</v>
      </c>
      <c r="D48" s="402"/>
      <c r="E48" s="403">
        <v>3241.51</v>
      </c>
      <c r="F48" s="402"/>
      <c r="G48" s="404">
        <v>41.6753</v>
      </c>
      <c r="H48" s="406"/>
      <c r="I48" s="405">
        <v>0.4118</v>
      </c>
      <c r="J48" s="405">
        <v>1.1544000000000001</v>
      </c>
      <c r="K48" s="405">
        <v>5.3055000000000003</v>
      </c>
      <c r="L48" s="405">
        <v>26.402899999999999</v>
      </c>
      <c r="M48" s="405">
        <v>10.5472</v>
      </c>
      <c r="N48" s="407">
        <v>11.8224</v>
      </c>
      <c r="O48" s="405">
        <v>-1.1231</v>
      </c>
      <c r="P48" s="405">
        <v>21.338999999999999</v>
      </c>
      <c r="Q48" s="405">
        <v>19.532</v>
      </c>
      <c r="R48" s="405">
        <v>20.491700000000002</v>
      </c>
      <c r="S48" s="405">
        <v>31.145099999999999</v>
      </c>
      <c r="T48" s="405">
        <v>10.459899999999999</v>
      </c>
      <c r="U48" s="405">
        <v>11.4999</v>
      </c>
      <c r="V48" s="405">
        <v>8.7117000000000004</v>
      </c>
      <c r="W48" s="405">
        <v>0.72529999999999994</v>
      </c>
      <c r="X48" s="405">
        <v>7.9009</v>
      </c>
      <c r="Y48" s="406"/>
      <c r="Z48" s="403">
        <v>1</v>
      </c>
      <c r="AA48" s="403">
        <v>1</v>
      </c>
      <c r="AB48" s="403">
        <v>1</v>
      </c>
      <c r="AC48" s="403">
        <v>1</v>
      </c>
      <c r="AD48" s="403">
        <v>1</v>
      </c>
      <c r="AE48" s="403">
        <v>3</v>
      </c>
      <c r="AF48" s="403">
        <v>3</v>
      </c>
      <c r="AG48" s="403">
        <v>3</v>
      </c>
      <c r="AH48" s="403">
        <v>3</v>
      </c>
      <c r="AI48" s="403">
        <v>1</v>
      </c>
      <c r="AJ48" s="403">
        <v>1</v>
      </c>
      <c r="AK48" s="403">
        <v>1</v>
      </c>
      <c r="AL48" s="403">
        <v>2</v>
      </c>
      <c r="AM48" s="403">
        <v>3</v>
      </c>
      <c r="AN48" s="403">
        <v>3</v>
      </c>
      <c r="AO48" s="402"/>
      <c r="AP48" s="405">
        <v>22.45</v>
      </c>
      <c r="AQ48" s="405">
        <v>24.93</v>
      </c>
      <c r="AR48" s="405">
        <v>16.71</v>
      </c>
      <c r="AS48" s="405">
        <v>11.44</v>
      </c>
      <c r="AT48" s="405">
        <v>25.31</v>
      </c>
      <c r="AU48" s="408"/>
      <c r="AV48" s="403">
        <v>1</v>
      </c>
      <c r="AW48" s="403">
        <v>1</v>
      </c>
      <c r="AX48" s="403">
        <v>3</v>
      </c>
      <c r="AY48" s="403">
        <v>3</v>
      </c>
      <c r="AZ48" s="403">
        <v>1</v>
      </c>
      <c r="BA48" s="409"/>
      <c r="BB48" s="405">
        <v>22.8108627858206</v>
      </c>
      <c r="BC48" s="410">
        <v>1.2818779514977501</v>
      </c>
      <c r="BD48" s="410">
        <v>6.20898637664032E-2</v>
      </c>
      <c r="BE48" s="410">
        <v>-0.189837802545058</v>
      </c>
      <c r="BF48" s="406"/>
      <c r="BG48" s="405">
        <v>49.511499999999998</v>
      </c>
      <c r="BH48" s="405">
        <v>2.25143</v>
      </c>
      <c r="BI48" s="405">
        <v>31.639099999999999</v>
      </c>
      <c r="BJ48" s="405">
        <v>16.59797</v>
      </c>
      <c r="BK48" s="402"/>
      <c r="BL48" s="401" t="s">
        <v>2453</v>
      </c>
      <c r="BM48" s="401" t="s">
        <v>2454</v>
      </c>
      <c r="BN48" s="401" t="s">
        <v>2455</v>
      </c>
      <c r="BO48" s="401" t="s">
        <v>1524</v>
      </c>
      <c r="BP48" s="401" t="s">
        <v>914</v>
      </c>
      <c r="BQ48" s="402"/>
      <c r="BR48" s="411" t="s">
        <v>602</v>
      </c>
    </row>
    <row r="49" spans="1:70" s="107" customFormat="1" x14ac:dyDescent="0.25">
      <c r="A49" s="345" t="s">
        <v>2456</v>
      </c>
      <c r="B49" s="373"/>
      <c r="C49" s="719">
        <v>38688</v>
      </c>
      <c r="D49" s="373"/>
      <c r="E49" s="346">
        <v>1009.82</v>
      </c>
      <c r="F49" s="373"/>
      <c r="G49" s="347">
        <v>171.4</v>
      </c>
      <c r="H49" s="374"/>
      <c r="I49" s="348">
        <v>-0.70679999999999998</v>
      </c>
      <c r="J49" s="348">
        <v>-0.55120000000000002</v>
      </c>
      <c r="K49" s="348">
        <v>1.3841000000000001</v>
      </c>
      <c r="L49" s="348">
        <v>10.8811</v>
      </c>
      <c r="M49" s="348">
        <v>8.5771999999999995</v>
      </c>
      <c r="N49" s="350">
        <v>7.2725</v>
      </c>
      <c r="O49" s="348">
        <v>3.6049000000000002</v>
      </c>
      <c r="P49" s="348">
        <v>22.965800000000002</v>
      </c>
      <c r="Q49" s="348">
        <v>22.3858</v>
      </c>
      <c r="R49" s="348">
        <v>16.7942</v>
      </c>
      <c r="S49" s="348">
        <v>13.1503</v>
      </c>
      <c r="T49" s="348">
        <v>8.6392000000000007</v>
      </c>
      <c r="U49" s="348">
        <v>6.9579000000000004</v>
      </c>
      <c r="V49" s="348">
        <v>5.0244999999999997</v>
      </c>
      <c r="W49" s="348">
        <v>0.5514</v>
      </c>
      <c r="X49" s="348">
        <v>14.8109</v>
      </c>
      <c r="Y49" s="374"/>
      <c r="Z49" s="346">
        <v>5</v>
      </c>
      <c r="AA49" s="346">
        <v>6</v>
      </c>
      <c r="AB49" s="346">
        <v>4</v>
      </c>
      <c r="AC49" s="346">
        <v>6</v>
      </c>
      <c r="AD49" s="346">
        <v>4</v>
      </c>
      <c r="AE49" s="346">
        <v>4</v>
      </c>
      <c r="AF49" s="346">
        <v>2</v>
      </c>
      <c r="AG49" s="346">
        <v>2</v>
      </c>
      <c r="AH49" s="346">
        <v>1</v>
      </c>
      <c r="AI49" s="346">
        <v>3</v>
      </c>
      <c r="AJ49" s="346">
        <v>5</v>
      </c>
      <c r="AK49" s="346">
        <v>4</v>
      </c>
      <c r="AL49" s="346">
        <v>4</v>
      </c>
      <c r="AM49" s="346">
        <v>4</v>
      </c>
      <c r="AN49" s="346">
        <v>5</v>
      </c>
      <c r="AO49" s="373"/>
      <c r="AP49" s="348">
        <v>19.43</v>
      </c>
      <c r="AQ49" s="348">
        <v>23.53</v>
      </c>
      <c r="AR49" s="348">
        <v>20.079999999999998</v>
      </c>
      <c r="AS49" s="348">
        <v>13.94</v>
      </c>
      <c r="AT49" s="348">
        <v>12.85</v>
      </c>
      <c r="AU49" s="351"/>
      <c r="AV49" s="346">
        <v>3</v>
      </c>
      <c r="AW49" s="346">
        <v>3</v>
      </c>
      <c r="AX49" s="346">
        <v>2</v>
      </c>
      <c r="AY49" s="346">
        <v>2</v>
      </c>
      <c r="AZ49" s="346">
        <v>4</v>
      </c>
      <c r="BA49" s="362"/>
      <c r="BB49" s="348">
        <v>18.140729454378398</v>
      </c>
      <c r="BC49" s="375">
        <v>0</v>
      </c>
      <c r="BD49" s="375">
        <v>8.3989301206802897E-2</v>
      </c>
      <c r="BE49" s="375" t="s">
        <v>430</v>
      </c>
      <c r="BF49" s="374"/>
      <c r="BG49" s="348">
        <v>64.590900000000005</v>
      </c>
      <c r="BH49" s="348">
        <v>20.863900000000001</v>
      </c>
      <c r="BI49" s="348">
        <v>9.6416900000000005</v>
      </c>
      <c r="BJ49" s="348">
        <v>4.9035099999999998</v>
      </c>
      <c r="BK49" s="373"/>
      <c r="BL49" s="372" t="s">
        <v>2457</v>
      </c>
      <c r="BM49" s="372" t="s">
        <v>2458</v>
      </c>
      <c r="BN49" s="372" t="s">
        <v>2459</v>
      </c>
      <c r="BO49" s="372" t="s">
        <v>2460</v>
      </c>
      <c r="BP49" s="372" t="s">
        <v>2197</v>
      </c>
      <c r="BQ49" s="373"/>
      <c r="BR49" s="354" t="s">
        <v>518</v>
      </c>
    </row>
    <row r="50" spans="1:70" s="107" customFormat="1" x14ac:dyDescent="0.25">
      <c r="A50" s="345" t="s">
        <v>2461</v>
      </c>
      <c r="B50" s="373"/>
      <c r="C50" s="719">
        <v>40242</v>
      </c>
      <c r="D50" s="373"/>
      <c r="E50" s="346">
        <v>828.84</v>
      </c>
      <c r="F50" s="373"/>
      <c r="G50" s="347">
        <v>65.44</v>
      </c>
      <c r="H50" s="374"/>
      <c r="I50" s="348">
        <v>0.1991</v>
      </c>
      <c r="J50" s="348">
        <v>1.0344</v>
      </c>
      <c r="K50" s="348">
        <v>3.8565</v>
      </c>
      <c r="L50" s="348">
        <v>17.170999999999999</v>
      </c>
      <c r="M50" s="348">
        <v>10.354100000000001</v>
      </c>
      <c r="N50" s="350">
        <v>17.423300000000001</v>
      </c>
      <c r="O50" s="348">
        <v>8.3231999999999999</v>
      </c>
      <c r="P50" s="348">
        <v>24.365600000000001</v>
      </c>
      <c r="Q50" s="348">
        <v>21.247800000000002</v>
      </c>
      <c r="R50" s="348">
        <v>18.774899999999999</v>
      </c>
      <c r="S50" s="348">
        <v>18.6797</v>
      </c>
      <c r="T50" s="348">
        <v>10.020200000000001</v>
      </c>
      <c r="U50" s="348">
        <v>16.193200000000001</v>
      </c>
      <c r="V50" s="348">
        <v>14.445600000000001</v>
      </c>
      <c r="W50" s="348">
        <v>3.0226999999999999</v>
      </c>
      <c r="X50" s="348">
        <v>12.2033</v>
      </c>
      <c r="Y50" s="374"/>
      <c r="Z50" s="346">
        <v>2</v>
      </c>
      <c r="AA50" s="346">
        <v>2</v>
      </c>
      <c r="AB50" s="346">
        <v>2</v>
      </c>
      <c r="AC50" s="346">
        <v>3</v>
      </c>
      <c r="AD50" s="346">
        <v>2</v>
      </c>
      <c r="AE50" s="346">
        <v>1</v>
      </c>
      <c r="AF50" s="346">
        <v>1</v>
      </c>
      <c r="AG50" s="346">
        <v>1</v>
      </c>
      <c r="AH50" s="346">
        <v>2</v>
      </c>
      <c r="AI50" s="346">
        <v>2</v>
      </c>
      <c r="AJ50" s="346">
        <v>3</v>
      </c>
      <c r="AK50" s="346">
        <v>2</v>
      </c>
      <c r="AL50" s="346">
        <v>1</v>
      </c>
      <c r="AM50" s="346">
        <v>1</v>
      </c>
      <c r="AN50" s="346">
        <v>1</v>
      </c>
      <c r="AO50" s="373"/>
      <c r="AP50" s="348">
        <v>20.8</v>
      </c>
      <c r="AQ50" s="348">
        <v>24.52</v>
      </c>
      <c r="AR50" s="348">
        <v>21.57</v>
      </c>
      <c r="AS50" s="348">
        <v>17.39</v>
      </c>
      <c r="AT50" s="348">
        <v>25.22</v>
      </c>
      <c r="AU50" s="351"/>
      <c r="AV50" s="346">
        <v>2</v>
      </c>
      <c r="AW50" s="346">
        <v>2</v>
      </c>
      <c r="AX50" s="346">
        <v>1</v>
      </c>
      <c r="AY50" s="346">
        <v>1</v>
      </c>
      <c r="AZ50" s="346">
        <v>2</v>
      </c>
      <c r="BA50" s="362"/>
      <c r="BB50" s="348">
        <v>15.6295538435037</v>
      </c>
      <c r="BC50" s="375">
        <v>0</v>
      </c>
      <c r="BD50" s="375">
        <v>0.102360370968299</v>
      </c>
      <c r="BE50" s="375" t="s">
        <v>430</v>
      </c>
      <c r="BF50" s="374"/>
      <c r="BG50" s="348">
        <v>33.233899999999998</v>
      </c>
      <c r="BH50" s="348">
        <v>24.868400000000001</v>
      </c>
      <c r="BI50" s="348">
        <v>33.103900000000003</v>
      </c>
      <c r="BJ50" s="348">
        <v>8.7937999999999992</v>
      </c>
      <c r="BK50" s="373"/>
      <c r="BL50" s="372" t="s">
        <v>2462</v>
      </c>
      <c r="BM50" s="372" t="s">
        <v>2463</v>
      </c>
      <c r="BN50" s="372" t="s">
        <v>2464</v>
      </c>
      <c r="BO50" s="372" t="s">
        <v>2465</v>
      </c>
      <c r="BP50" s="372" t="s">
        <v>2466</v>
      </c>
      <c r="BQ50" s="373"/>
      <c r="BR50" s="354" t="s">
        <v>518</v>
      </c>
    </row>
    <row r="51" spans="1:70" s="107" customFormat="1" x14ac:dyDescent="0.25">
      <c r="A51" s="345" t="s">
        <v>2467</v>
      </c>
      <c r="B51" s="373"/>
      <c r="C51" s="719">
        <v>45996</v>
      </c>
      <c r="D51" s="373"/>
      <c r="E51" s="346">
        <v>443.65199999999999</v>
      </c>
      <c r="F51" s="373"/>
      <c r="G51" s="347">
        <v>11.048</v>
      </c>
      <c r="H51" s="374"/>
      <c r="I51" s="348">
        <v>-0.19869999999999999</v>
      </c>
      <c r="J51" s="348">
        <v>0.87660000000000005</v>
      </c>
      <c r="K51" s="348">
        <v>3.1656</v>
      </c>
      <c r="L51" s="348">
        <v>17.5945</v>
      </c>
      <c r="M51" s="348">
        <v>10.0289</v>
      </c>
      <c r="N51" s="350" t="s">
        <v>430</v>
      </c>
      <c r="O51" s="348" t="s">
        <v>430</v>
      </c>
      <c r="P51" s="348" t="s">
        <v>430</v>
      </c>
      <c r="Q51" s="348" t="s">
        <v>430</v>
      </c>
      <c r="R51" s="348" t="s">
        <v>430</v>
      </c>
      <c r="S51" s="348">
        <v>20.848800000000001</v>
      </c>
      <c r="T51" s="348">
        <v>9.8757000000000001</v>
      </c>
      <c r="U51" s="348" t="s">
        <v>430</v>
      </c>
      <c r="V51" s="348" t="s">
        <v>430</v>
      </c>
      <c r="W51" s="348">
        <v>1.4229000000000001</v>
      </c>
      <c r="X51" s="348">
        <v>10.48</v>
      </c>
      <c r="Y51" s="374"/>
      <c r="Z51" s="346">
        <v>4</v>
      </c>
      <c r="AA51" s="346">
        <v>3</v>
      </c>
      <c r="AB51" s="346">
        <v>3</v>
      </c>
      <c r="AC51" s="346">
        <v>2</v>
      </c>
      <c r="AD51" s="346">
        <v>3</v>
      </c>
      <c r="AE51" s="346" t="s">
        <v>430</v>
      </c>
      <c r="AF51" s="346" t="s">
        <v>430</v>
      </c>
      <c r="AG51" s="346" t="s">
        <v>430</v>
      </c>
      <c r="AH51" s="346" t="s">
        <v>430</v>
      </c>
      <c r="AI51" s="346" t="s">
        <v>430</v>
      </c>
      <c r="AJ51" s="346">
        <v>2</v>
      </c>
      <c r="AK51" s="346">
        <v>3</v>
      </c>
      <c r="AL51" s="346" t="s">
        <v>430</v>
      </c>
      <c r="AM51" s="346" t="s">
        <v>430</v>
      </c>
      <c r="AN51" s="346">
        <v>2</v>
      </c>
      <c r="AO51" s="373"/>
      <c r="AP51" s="348" t="s">
        <v>430</v>
      </c>
      <c r="AQ51" s="348" t="s">
        <v>430</v>
      </c>
      <c r="AR51" s="348" t="s">
        <v>430</v>
      </c>
      <c r="AS51" s="348" t="s">
        <v>430</v>
      </c>
      <c r="AT51" s="348" t="s">
        <v>430</v>
      </c>
      <c r="AU51" s="351"/>
      <c r="AV51" s="346" t="s">
        <v>430</v>
      </c>
      <c r="AW51" s="346" t="s">
        <v>430</v>
      </c>
      <c r="AX51" s="346" t="s">
        <v>430</v>
      </c>
      <c r="AY51" s="346" t="s">
        <v>430</v>
      </c>
      <c r="AZ51" s="346" t="s">
        <v>430</v>
      </c>
      <c r="BA51" s="362"/>
      <c r="BB51" s="348">
        <v>30.192140874714301</v>
      </c>
      <c r="BC51" s="375">
        <v>0</v>
      </c>
      <c r="BD51" s="375">
        <v>4.83913081026313E-2</v>
      </c>
      <c r="BE51" s="375" t="s">
        <v>430</v>
      </c>
      <c r="BF51" s="374"/>
      <c r="BG51" s="348">
        <v>59.166800000000002</v>
      </c>
      <c r="BH51" s="348">
        <v>16.850300000000001</v>
      </c>
      <c r="BI51" s="348">
        <v>20.5077</v>
      </c>
      <c r="BJ51" s="348">
        <v>3.4752000000000001</v>
      </c>
      <c r="BK51" s="373"/>
      <c r="BL51" s="372" t="s">
        <v>2468</v>
      </c>
      <c r="BM51" s="372" t="s">
        <v>2469</v>
      </c>
      <c r="BN51" s="372" t="s">
        <v>2470</v>
      </c>
      <c r="BO51" s="372" t="s">
        <v>2471</v>
      </c>
      <c r="BP51" s="372" t="s">
        <v>2472</v>
      </c>
      <c r="BQ51" s="373"/>
      <c r="BR51" s="354" t="s">
        <v>443</v>
      </c>
    </row>
    <row r="52" spans="1:70" s="107" customFormat="1" x14ac:dyDescent="0.25">
      <c r="A52" s="345" t="s">
        <v>2473</v>
      </c>
      <c r="B52" s="373"/>
      <c r="C52" s="719">
        <v>45790</v>
      </c>
      <c r="D52" s="373"/>
      <c r="E52" s="346">
        <v>142.91999999999999</v>
      </c>
      <c r="F52" s="373"/>
      <c r="G52" s="347">
        <v>12.8675</v>
      </c>
      <c r="H52" s="374"/>
      <c r="I52" s="348">
        <v>-1.526</v>
      </c>
      <c r="J52" s="348">
        <v>-0.38629999999999998</v>
      </c>
      <c r="K52" s="348">
        <v>0.84799999999999998</v>
      </c>
      <c r="L52" s="348">
        <v>11.023400000000001</v>
      </c>
      <c r="M52" s="348">
        <v>6.3070000000000004</v>
      </c>
      <c r="N52" s="350">
        <v>14.456099999999999</v>
      </c>
      <c r="O52" s="348" t="s">
        <v>430</v>
      </c>
      <c r="P52" s="348" t="s">
        <v>430</v>
      </c>
      <c r="Q52" s="348" t="s">
        <v>430</v>
      </c>
      <c r="R52" s="348" t="s">
        <v>430</v>
      </c>
      <c r="S52" s="348">
        <v>13.1716</v>
      </c>
      <c r="T52" s="348">
        <v>5.9053000000000004</v>
      </c>
      <c r="U52" s="348">
        <v>9.3041</v>
      </c>
      <c r="V52" s="348">
        <v>11.3597</v>
      </c>
      <c r="W52" s="348">
        <v>-0.76890000000000003</v>
      </c>
      <c r="X52" s="348">
        <v>25.3704</v>
      </c>
      <c r="Y52" s="374"/>
      <c r="Z52" s="346">
        <v>6</v>
      </c>
      <c r="AA52" s="346">
        <v>5</v>
      </c>
      <c r="AB52" s="346">
        <v>5</v>
      </c>
      <c r="AC52" s="346">
        <v>5</v>
      </c>
      <c r="AD52" s="346">
        <v>5</v>
      </c>
      <c r="AE52" s="346">
        <v>2</v>
      </c>
      <c r="AF52" s="346" t="s">
        <v>430</v>
      </c>
      <c r="AG52" s="346" t="s">
        <v>430</v>
      </c>
      <c r="AH52" s="346" t="s">
        <v>430</v>
      </c>
      <c r="AI52" s="346" t="s">
        <v>430</v>
      </c>
      <c r="AJ52" s="346">
        <v>4</v>
      </c>
      <c r="AK52" s="346">
        <v>5</v>
      </c>
      <c r="AL52" s="346">
        <v>3</v>
      </c>
      <c r="AM52" s="346">
        <v>2</v>
      </c>
      <c r="AN52" s="346">
        <v>6</v>
      </c>
      <c r="AO52" s="373"/>
      <c r="AP52" s="348" t="s">
        <v>430</v>
      </c>
      <c r="AQ52" s="348" t="s">
        <v>430</v>
      </c>
      <c r="AR52" s="348" t="s">
        <v>430</v>
      </c>
      <c r="AS52" s="348" t="s">
        <v>430</v>
      </c>
      <c r="AT52" s="348">
        <v>13.97</v>
      </c>
      <c r="AU52" s="351"/>
      <c r="AV52" s="346" t="s">
        <v>430</v>
      </c>
      <c r="AW52" s="346" t="s">
        <v>430</v>
      </c>
      <c r="AX52" s="346" t="s">
        <v>430</v>
      </c>
      <c r="AY52" s="346" t="s">
        <v>430</v>
      </c>
      <c r="AZ52" s="346">
        <v>3</v>
      </c>
      <c r="BA52" s="362"/>
      <c r="BB52" s="348">
        <v>15.215346484766</v>
      </c>
      <c r="BC52" s="375">
        <v>0.79840954800203201</v>
      </c>
      <c r="BD52" s="375">
        <v>7.2922540276438796E-2</v>
      </c>
      <c r="BE52" s="375">
        <v>1.0254371949228001</v>
      </c>
      <c r="BF52" s="374"/>
      <c r="BG52" s="348">
        <v>59.657800000000002</v>
      </c>
      <c r="BH52" s="348">
        <v>27.105799999999999</v>
      </c>
      <c r="BI52" s="348">
        <v>7.1974299999999998</v>
      </c>
      <c r="BJ52" s="348">
        <v>6.0389699999999999</v>
      </c>
      <c r="BK52" s="373"/>
      <c r="BL52" s="372" t="s">
        <v>2474</v>
      </c>
      <c r="BM52" s="372" t="s">
        <v>2475</v>
      </c>
      <c r="BN52" s="372" t="s">
        <v>2476</v>
      </c>
      <c r="BO52" s="372" t="s">
        <v>2477</v>
      </c>
      <c r="BP52" s="372" t="s">
        <v>1145</v>
      </c>
      <c r="BQ52" s="373"/>
      <c r="BR52" s="354" t="s">
        <v>476</v>
      </c>
    </row>
    <row r="53" spans="1:70" s="107" customFormat="1" x14ac:dyDescent="0.25">
      <c r="A53" s="345" t="s">
        <v>2478</v>
      </c>
      <c r="B53" s="373"/>
      <c r="C53" s="719">
        <v>39146</v>
      </c>
      <c r="D53" s="373"/>
      <c r="E53" s="346">
        <v>8.9362999999999992</v>
      </c>
      <c r="F53" s="373"/>
      <c r="G53" s="347">
        <v>65.44</v>
      </c>
      <c r="H53" s="374"/>
      <c r="I53" s="348">
        <v>0.13769999999999999</v>
      </c>
      <c r="J53" s="348">
        <v>-1.5299999999999999E-2</v>
      </c>
      <c r="K53" s="348">
        <v>0.39889999999999998</v>
      </c>
      <c r="L53" s="348">
        <v>11.0282</v>
      </c>
      <c r="M53" s="348">
        <v>-2.7637</v>
      </c>
      <c r="N53" s="350">
        <v>-3.3811</v>
      </c>
      <c r="O53" s="348">
        <v>-3.2359</v>
      </c>
      <c r="P53" s="348">
        <v>15.380699999999999</v>
      </c>
      <c r="Q53" s="348">
        <v>13.004</v>
      </c>
      <c r="R53" s="348">
        <v>14.267899999999999</v>
      </c>
      <c r="S53" s="348">
        <v>12.9055</v>
      </c>
      <c r="T53" s="348">
        <v>-2.9944000000000002</v>
      </c>
      <c r="U53" s="348">
        <v>-2.4302999999999999</v>
      </c>
      <c r="V53" s="348">
        <v>-5.8417000000000003</v>
      </c>
      <c r="W53" s="348">
        <v>0.70789999999999997</v>
      </c>
      <c r="X53" s="348">
        <v>10.212999999999999</v>
      </c>
      <c r="Y53" s="374"/>
      <c r="Z53" s="346">
        <v>3</v>
      </c>
      <c r="AA53" s="346">
        <v>4</v>
      </c>
      <c r="AB53" s="346">
        <v>6</v>
      </c>
      <c r="AC53" s="346">
        <v>4</v>
      </c>
      <c r="AD53" s="346">
        <v>6</v>
      </c>
      <c r="AE53" s="346">
        <v>5</v>
      </c>
      <c r="AF53" s="346">
        <v>4</v>
      </c>
      <c r="AG53" s="346">
        <v>4</v>
      </c>
      <c r="AH53" s="346">
        <v>4</v>
      </c>
      <c r="AI53" s="346">
        <v>4</v>
      </c>
      <c r="AJ53" s="346">
        <v>6</v>
      </c>
      <c r="AK53" s="346">
        <v>6</v>
      </c>
      <c r="AL53" s="346">
        <v>5</v>
      </c>
      <c r="AM53" s="346">
        <v>5</v>
      </c>
      <c r="AN53" s="346">
        <v>4</v>
      </c>
      <c r="AO53" s="373"/>
      <c r="AP53" s="348">
        <v>13.89</v>
      </c>
      <c r="AQ53" s="348">
        <v>15.11</v>
      </c>
      <c r="AR53" s="348">
        <v>11.28</v>
      </c>
      <c r="AS53" s="348">
        <v>3.63</v>
      </c>
      <c r="AT53" s="348">
        <v>-1.1599999999999999</v>
      </c>
      <c r="AU53" s="351"/>
      <c r="AV53" s="346">
        <v>4</v>
      </c>
      <c r="AW53" s="346">
        <v>4</v>
      </c>
      <c r="AX53" s="346">
        <v>4</v>
      </c>
      <c r="AY53" s="346">
        <v>4</v>
      </c>
      <c r="AZ53" s="346">
        <v>5</v>
      </c>
      <c r="BA53" s="362"/>
      <c r="BB53" s="348">
        <v>16.218144843634899</v>
      </c>
      <c r="BC53" s="375">
        <v>0.95164735529192002</v>
      </c>
      <c r="BD53" s="375">
        <v>5.9075323151792598E-2</v>
      </c>
      <c r="BE53" s="375">
        <v>-0.23429830065255</v>
      </c>
      <c r="BF53" s="374"/>
      <c r="BG53" s="348">
        <v>57.880800000000001</v>
      </c>
      <c r="BH53" s="348">
        <v>9.0131399999999999</v>
      </c>
      <c r="BI53" s="348">
        <v>30.5487</v>
      </c>
      <c r="BJ53" s="348">
        <v>2.5573600000000001</v>
      </c>
      <c r="BK53" s="373"/>
      <c r="BL53" s="372" t="s">
        <v>2479</v>
      </c>
      <c r="BM53" s="372" t="s">
        <v>2480</v>
      </c>
      <c r="BN53" s="372" t="s">
        <v>2481</v>
      </c>
      <c r="BO53" s="372" t="s">
        <v>2482</v>
      </c>
      <c r="BP53" s="372" t="s">
        <v>2483</v>
      </c>
      <c r="BQ53" s="373"/>
      <c r="BR53" s="354" t="s">
        <v>443</v>
      </c>
    </row>
    <row r="54" spans="1:70" x14ac:dyDescent="0.25">
      <c r="A54" s="36" t="s">
        <v>93</v>
      </c>
      <c r="B54" s="43"/>
      <c r="C54" s="720"/>
      <c r="D54" s="43"/>
      <c r="E54" s="51"/>
      <c r="F54" s="43"/>
      <c r="G54" s="55"/>
      <c r="H54" s="66"/>
      <c r="I54" s="59">
        <v>-0.28050000000000003</v>
      </c>
      <c r="J54" s="59">
        <v>0.35210000000000002</v>
      </c>
      <c r="K54" s="59">
        <v>2.4931000000000001</v>
      </c>
      <c r="L54" s="59">
        <v>15.6835</v>
      </c>
      <c r="M54" s="59">
        <v>7.1750999999999996</v>
      </c>
      <c r="N54" s="70">
        <v>9.5185999999999993</v>
      </c>
      <c r="O54" s="59">
        <v>1.8923000000000001</v>
      </c>
      <c r="P54" s="59">
        <v>21.012799999999999</v>
      </c>
      <c r="Q54" s="59">
        <v>19.042400000000001</v>
      </c>
      <c r="R54" s="59">
        <v>17.5822</v>
      </c>
      <c r="S54" s="59">
        <v>18.316800000000001</v>
      </c>
      <c r="T54" s="59">
        <v>6.9843000000000002</v>
      </c>
      <c r="U54" s="59">
        <v>8.3048999999999999</v>
      </c>
      <c r="V54" s="59">
        <v>6.74</v>
      </c>
      <c r="W54" s="59">
        <v>0.94359999999999999</v>
      </c>
      <c r="X54" s="59">
        <v>13.4964</v>
      </c>
      <c r="Y54" s="66"/>
      <c r="Z54" s="51">
        <v>6</v>
      </c>
      <c r="AA54" s="51">
        <v>6</v>
      </c>
      <c r="AB54" s="51">
        <v>6</v>
      </c>
      <c r="AC54" s="51">
        <v>6</v>
      </c>
      <c r="AD54" s="51">
        <v>6</v>
      </c>
      <c r="AE54" s="51">
        <v>5</v>
      </c>
      <c r="AF54" s="51">
        <v>4</v>
      </c>
      <c r="AG54" s="51">
        <v>4</v>
      </c>
      <c r="AH54" s="51">
        <v>4</v>
      </c>
      <c r="AI54" s="51">
        <v>4</v>
      </c>
      <c r="AJ54" s="51">
        <v>6</v>
      </c>
      <c r="AK54" s="51">
        <v>6</v>
      </c>
      <c r="AL54" s="51">
        <v>5</v>
      </c>
      <c r="AM54" s="51">
        <v>5</v>
      </c>
      <c r="AN54" s="51">
        <v>6</v>
      </c>
      <c r="AO54" s="43"/>
      <c r="AP54" s="59">
        <v>19.142499999999998</v>
      </c>
      <c r="AQ54" s="59">
        <v>22.022500000000001</v>
      </c>
      <c r="AR54" s="59">
        <v>17.41</v>
      </c>
      <c r="AS54" s="59">
        <v>11.6</v>
      </c>
      <c r="AT54" s="59">
        <v>15.238</v>
      </c>
      <c r="AU54" s="78"/>
      <c r="AV54" s="51">
        <v>4</v>
      </c>
      <c r="AW54" s="51">
        <v>4</v>
      </c>
      <c r="AX54" s="51">
        <v>4</v>
      </c>
      <c r="AY54" s="51">
        <v>4</v>
      </c>
      <c r="AZ54" s="51">
        <v>5</v>
      </c>
      <c r="BA54" s="258"/>
      <c r="BB54" s="59"/>
      <c r="BC54" s="276"/>
      <c r="BD54" s="276"/>
      <c r="BE54" s="276"/>
      <c r="BF54" s="66"/>
      <c r="BG54" s="59"/>
      <c r="BH54" s="59"/>
      <c r="BI54" s="59"/>
      <c r="BJ54" s="59"/>
      <c r="BK54" s="43"/>
      <c r="BL54" s="84"/>
      <c r="BM54" s="84"/>
      <c r="BN54" s="84"/>
      <c r="BO54" s="84"/>
      <c r="BP54" s="84"/>
      <c r="BQ54" s="43"/>
      <c r="BR54" s="88"/>
    </row>
    <row r="55" spans="1:70" x14ac:dyDescent="0.25">
      <c r="A55" s="37" t="s">
        <v>94</v>
      </c>
      <c r="B55" s="44"/>
      <c r="C55" s="721"/>
      <c r="D55" s="44"/>
      <c r="E55" s="52"/>
      <c r="F55" s="44"/>
      <c r="G55" s="56"/>
      <c r="H55" s="67"/>
      <c r="I55" s="60">
        <v>0.4118</v>
      </c>
      <c r="J55" s="60">
        <v>1.1544000000000001</v>
      </c>
      <c r="K55" s="60">
        <v>5.3055000000000003</v>
      </c>
      <c r="L55" s="60">
        <v>26.402899999999999</v>
      </c>
      <c r="M55" s="60">
        <v>10.5472</v>
      </c>
      <c r="N55" s="71">
        <v>17.423300000000001</v>
      </c>
      <c r="O55" s="60">
        <v>8.3231999999999999</v>
      </c>
      <c r="P55" s="60">
        <v>24.365600000000001</v>
      </c>
      <c r="Q55" s="60">
        <v>22.3858</v>
      </c>
      <c r="R55" s="60">
        <v>20.491700000000002</v>
      </c>
      <c r="S55" s="60">
        <v>31.145099999999999</v>
      </c>
      <c r="T55" s="60">
        <v>10.459899999999999</v>
      </c>
      <c r="U55" s="60">
        <v>16.193200000000001</v>
      </c>
      <c r="V55" s="60">
        <v>14.445600000000001</v>
      </c>
      <c r="W55" s="60">
        <v>3.0226999999999999</v>
      </c>
      <c r="X55" s="60">
        <v>25.3704</v>
      </c>
      <c r="Y55" s="67"/>
      <c r="Z55" s="52"/>
      <c r="AA55" s="52"/>
      <c r="AB55" s="52"/>
      <c r="AC55" s="52"/>
      <c r="AD55" s="52"/>
      <c r="AE55" s="52"/>
      <c r="AF55" s="52"/>
      <c r="AG55" s="52"/>
      <c r="AH55" s="52"/>
      <c r="AI55" s="52"/>
      <c r="AJ55" s="52"/>
      <c r="AK55" s="52"/>
      <c r="AL55" s="52"/>
      <c r="AM55" s="52"/>
      <c r="AN55" s="52"/>
      <c r="AO55" s="44"/>
      <c r="AP55" s="60">
        <v>22.45</v>
      </c>
      <c r="AQ55" s="60">
        <v>24.93</v>
      </c>
      <c r="AR55" s="60">
        <v>21.57</v>
      </c>
      <c r="AS55" s="60">
        <v>17.39</v>
      </c>
      <c r="AT55" s="60">
        <v>25.31</v>
      </c>
      <c r="AU55" s="79"/>
      <c r="AV55" s="52"/>
      <c r="AW55" s="52"/>
      <c r="AX55" s="52"/>
      <c r="AY55" s="52"/>
      <c r="AZ55" s="52"/>
      <c r="BA55" s="259"/>
      <c r="BB55" s="60"/>
      <c r="BC55" s="277"/>
      <c r="BD55" s="277"/>
      <c r="BE55" s="277"/>
      <c r="BF55" s="67"/>
      <c r="BG55" s="60"/>
      <c r="BH55" s="60"/>
      <c r="BI55" s="60"/>
      <c r="BJ55" s="60"/>
      <c r="BK55" s="44"/>
      <c r="BL55" s="85"/>
      <c r="BM55" s="85"/>
      <c r="BN55" s="85"/>
      <c r="BO55" s="85"/>
      <c r="BP55" s="85"/>
      <c r="BQ55" s="44"/>
      <c r="BR55" s="89"/>
    </row>
    <row r="56" spans="1:70" x14ac:dyDescent="0.25">
      <c r="A56" s="37" t="s">
        <v>95</v>
      </c>
      <c r="B56" s="44"/>
      <c r="C56" s="721"/>
      <c r="D56" s="44"/>
      <c r="E56" s="52"/>
      <c r="F56" s="44"/>
      <c r="G56" s="56"/>
      <c r="H56" s="67"/>
      <c r="I56" s="60">
        <v>-1.526</v>
      </c>
      <c r="J56" s="60">
        <v>-0.55120000000000002</v>
      </c>
      <c r="K56" s="60">
        <v>0.39889999999999998</v>
      </c>
      <c r="L56" s="60">
        <v>10.8811</v>
      </c>
      <c r="M56" s="60">
        <v>-2.7637</v>
      </c>
      <c r="N56" s="71">
        <v>-3.3811</v>
      </c>
      <c r="O56" s="60">
        <v>-3.2359</v>
      </c>
      <c r="P56" s="60">
        <v>15.380699999999999</v>
      </c>
      <c r="Q56" s="60">
        <v>13.004</v>
      </c>
      <c r="R56" s="60">
        <v>14.267899999999999</v>
      </c>
      <c r="S56" s="60">
        <v>12.9055</v>
      </c>
      <c r="T56" s="60">
        <v>-2.9944000000000002</v>
      </c>
      <c r="U56" s="60">
        <v>-2.4302999999999999</v>
      </c>
      <c r="V56" s="60">
        <v>-5.8417000000000003</v>
      </c>
      <c r="W56" s="60">
        <v>-0.76890000000000003</v>
      </c>
      <c r="X56" s="60">
        <v>7.9009</v>
      </c>
      <c r="Y56" s="67"/>
      <c r="Z56" s="52"/>
      <c r="AA56" s="52"/>
      <c r="AB56" s="52"/>
      <c r="AC56" s="52"/>
      <c r="AD56" s="52"/>
      <c r="AE56" s="52"/>
      <c r="AF56" s="52"/>
      <c r="AG56" s="52"/>
      <c r="AH56" s="52"/>
      <c r="AI56" s="52"/>
      <c r="AJ56" s="52"/>
      <c r="AK56" s="52"/>
      <c r="AL56" s="52"/>
      <c r="AM56" s="52"/>
      <c r="AN56" s="52"/>
      <c r="AO56" s="44"/>
      <c r="AP56" s="60">
        <v>13.89</v>
      </c>
      <c r="AQ56" s="60">
        <v>15.11</v>
      </c>
      <c r="AR56" s="60">
        <v>11.28</v>
      </c>
      <c r="AS56" s="60">
        <v>3.63</v>
      </c>
      <c r="AT56" s="60">
        <v>-1.1599999999999999</v>
      </c>
      <c r="AU56" s="79"/>
      <c r="AV56" s="52"/>
      <c r="AW56" s="52"/>
      <c r="AX56" s="52"/>
      <c r="AY56" s="52"/>
      <c r="AZ56" s="52"/>
      <c r="BA56" s="259"/>
      <c r="BB56" s="60"/>
      <c r="BC56" s="277"/>
      <c r="BD56" s="277"/>
      <c r="BE56" s="277"/>
      <c r="BF56" s="67"/>
      <c r="BG56" s="60"/>
      <c r="BH56" s="60"/>
      <c r="BI56" s="60"/>
      <c r="BJ56" s="60"/>
      <c r="BK56" s="44"/>
      <c r="BL56" s="85"/>
      <c r="BM56" s="85"/>
      <c r="BN56" s="85"/>
      <c r="BO56" s="85"/>
      <c r="BP56" s="85"/>
      <c r="BQ56" s="44"/>
      <c r="BR56" s="89"/>
    </row>
    <row r="57" spans="1:70" x14ac:dyDescent="0.25">
      <c r="A57" s="38" t="s">
        <v>96</v>
      </c>
      <c r="B57" s="45"/>
      <c r="C57" s="722"/>
      <c r="D57" s="45"/>
      <c r="E57" s="53"/>
      <c r="F57" s="45"/>
      <c r="G57" s="57"/>
      <c r="H57" s="68"/>
      <c r="I57" s="61">
        <v>-3.0499999999999999E-2</v>
      </c>
      <c r="J57" s="61">
        <v>0.43064999999999998</v>
      </c>
      <c r="K57" s="61">
        <v>2.2748499999999998</v>
      </c>
      <c r="L57" s="61">
        <v>14.099600000000001</v>
      </c>
      <c r="M57" s="61">
        <v>9.3030500000000007</v>
      </c>
      <c r="N57" s="72">
        <v>11.8224</v>
      </c>
      <c r="O57" s="61">
        <v>1.2408999999999999</v>
      </c>
      <c r="P57" s="61">
        <v>22.1524</v>
      </c>
      <c r="Q57" s="61">
        <v>20.389900000000001</v>
      </c>
      <c r="R57" s="61">
        <v>17.784500000000001</v>
      </c>
      <c r="S57" s="61">
        <v>15.925700000000001</v>
      </c>
      <c r="T57" s="61">
        <v>9.2574000000000005</v>
      </c>
      <c r="U57" s="61">
        <v>8.1310000000000002</v>
      </c>
      <c r="V57" s="61">
        <v>6.8681000000000001</v>
      </c>
      <c r="W57" s="61">
        <v>0.71660000000000001</v>
      </c>
      <c r="X57" s="61">
        <v>11.341699999999999</v>
      </c>
      <c r="Y57" s="68"/>
      <c r="Z57" s="53"/>
      <c r="AA57" s="53"/>
      <c r="AB57" s="53"/>
      <c r="AC57" s="53"/>
      <c r="AD57" s="53"/>
      <c r="AE57" s="53"/>
      <c r="AF57" s="53"/>
      <c r="AG57" s="53"/>
      <c r="AH57" s="53"/>
      <c r="AI57" s="53"/>
      <c r="AJ57" s="53"/>
      <c r="AK57" s="53"/>
      <c r="AL57" s="53"/>
      <c r="AM57" s="53"/>
      <c r="AN57" s="53"/>
      <c r="AO57" s="45"/>
      <c r="AP57" s="61">
        <v>20.12</v>
      </c>
      <c r="AQ57" s="61">
        <v>24.02</v>
      </c>
      <c r="AR57" s="61">
        <v>18.399999999999999</v>
      </c>
      <c r="AS57" s="61">
        <v>12.69</v>
      </c>
      <c r="AT57" s="61">
        <v>13.97</v>
      </c>
      <c r="AU57" s="80"/>
      <c r="AV57" s="53"/>
      <c r="AW57" s="53"/>
      <c r="AX57" s="53"/>
      <c r="AY57" s="53"/>
      <c r="AZ57" s="53"/>
      <c r="BA57" s="262"/>
      <c r="BB57" s="61"/>
      <c r="BC57" s="279"/>
      <c r="BD57" s="279"/>
      <c r="BE57" s="279"/>
      <c r="BF57" s="68"/>
      <c r="BG57" s="61"/>
      <c r="BH57" s="61"/>
      <c r="BI57" s="61"/>
      <c r="BJ57" s="61"/>
      <c r="BK57" s="45"/>
      <c r="BL57" s="86"/>
      <c r="BM57" s="86"/>
      <c r="BN57" s="86"/>
      <c r="BO57" s="86"/>
      <c r="BP57" s="86"/>
      <c r="BQ57" s="45"/>
      <c r="BR57" s="90"/>
    </row>
    <row r="58" spans="1:70" ht="14.5" x14ac:dyDescent="0.25">
      <c r="A58" s="39" t="s">
        <v>151</v>
      </c>
      <c r="B58" s="46"/>
      <c r="C58" s="723"/>
      <c r="D58" s="46"/>
      <c r="E58" s="54"/>
      <c r="F58" s="46"/>
      <c r="G58" s="58"/>
      <c r="H58" s="69"/>
      <c r="I58" s="62"/>
      <c r="J58" s="62"/>
      <c r="K58" s="62"/>
      <c r="L58" s="62"/>
      <c r="M58" s="62"/>
      <c r="N58" s="73"/>
      <c r="O58" s="62"/>
      <c r="P58" s="62"/>
      <c r="Q58" s="62"/>
      <c r="R58" s="62"/>
      <c r="S58" s="62"/>
      <c r="T58" s="62"/>
      <c r="U58" s="62"/>
      <c r="V58" s="62"/>
      <c r="W58" s="62"/>
      <c r="X58" s="62"/>
      <c r="Y58" s="69"/>
      <c r="Z58" s="54"/>
      <c r="AA58" s="54"/>
      <c r="AB58" s="54"/>
      <c r="AC58" s="54"/>
      <c r="AD58" s="54"/>
      <c r="AE58" s="54"/>
      <c r="AF58" s="54"/>
      <c r="AG58" s="54"/>
      <c r="AH58" s="54"/>
      <c r="AI58" s="54"/>
      <c r="AJ58" s="54"/>
      <c r="AK58" s="54"/>
      <c r="AL58" s="54"/>
      <c r="AM58" s="54"/>
      <c r="AN58" s="54"/>
      <c r="AO58" s="46"/>
      <c r="AP58" s="62"/>
      <c r="AQ58" s="62"/>
      <c r="AR58" s="62"/>
      <c r="AS58" s="62"/>
      <c r="AT58" s="62"/>
      <c r="AU58" s="81"/>
      <c r="AV58" s="54"/>
      <c r="AW58" s="54"/>
      <c r="AX58" s="54"/>
      <c r="AY58" s="54"/>
      <c r="AZ58" s="54"/>
      <c r="BA58" s="263"/>
      <c r="BB58" s="62"/>
      <c r="BC58" s="245"/>
      <c r="BD58" s="245"/>
      <c r="BE58" s="245"/>
      <c r="BF58" s="69"/>
      <c r="BG58" s="62"/>
      <c r="BH58" s="62"/>
      <c r="BI58" s="62"/>
      <c r="BJ58" s="62"/>
      <c r="BK58" s="46"/>
      <c r="BL58" s="87"/>
      <c r="BM58" s="87"/>
      <c r="BN58" s="87"/>
      <c r="BO58" s="87"/>
      <c r="BP58" s="87"/>
      <c r="BQ58" s="46"/>
      <c r="BR58" s="91"/>
    </row>
    <row r="59" spans="1:70" s="107" customFormat="1" x14ac:dyDescent="0.25">
      <c r="A59" s="481" t="s">
        <v>2484</v>
      </c>
      <c r="B59" s="402"/>
      <c r="C59" s="724">
        <v>41281</v>
      </c>
      <c r="D59" s="402"/>
      <c r="E59" s="403">
        <v>3241.51</v>
      </c>
      <c r="F59" s="402"/>
      <c r="G59" s="404">
        <v>46.253900000000002</v>
      </c>
      <c r="H59" s="406"/>
      <c r="I59" s="405">
        <v>0.41489999999999999</v>
      </c>
      <c r="J59" s="405">
        <v>1.1775</v>
      </c>
      <c r="K59" s="405">
        <v>5.4222000000000001</v>
      </c>
      <c r="L59" s="405">
        <v>26.786200000000001</v>
      </c>
      <c r="M59" s="405">
        <v>11.2041</v>
      </c>
      <c r="N59" s="407">
        <v>13.192600000000001</v>
      </c>
      <c r="O59" s="405">
        <v>8.8800000000000004E-2</v>
      </c>
      <c r="P59" s="405">
        <v>22.883400000000002</v>
      </c>
      <c r="Q59" s="405">
        <v>21.229900000000001</v>
      </c>
      <c r="R59" s="405">
        <v>21.730399999999999</v>
      </c>
      <c r="S59" s="405">
        <v>31.514500000000002</v>
      </c>
      <c r="T59" s="405">
        <v>11.090299999999999</v>
      </c>
      <c r="U59" s="405">
        <v>12.486499999999999</v>
      </c>
      <c r="V59" s="405">
        <v>10.0212</v>
      </c>
      <c r="W59" s="405">
        <v>0.81389999999999996</v>
      </c>
      <c r="X59" s="405">
        <v>17.494</v>
      </c>
      <c r="Y59" s="406"/>
      <c r="Z59" s="403">
        <v>1</v>
      </c>
      <c r="AA59" s="403">
        <v>1</v>
      </c>
      <c r="AB59" s="403">
        <v>1</v>
      </c>
      <c r="AC59" s="403">
        <v>1</v>
      </c>
      <c r="AD59" s="403">
        <v>2</v>
      </c>
      <c r="AE59" s="403">
        <v>3</v>
      </c>
      <c r="AF59" s="403">
        <v>3</v>
      </c>
      <c r="AG59" s="403">
        <v>3</v>
      </c>
      <c r="AH59" s="403">
        <v>3</v>
      </c>
      <c r="AI59" s="403">
        <v>1</v>
      </c>
      <c r="AJ59" s="403">
        <v>1</v>
      </c>
      <c r="AK59" s="403">
        <v>1</v>
      </c>
      <c r="AL59" s="403">
        <v>2</v>
      </c>
      <c r="AM59" s="403">
        <v>3</v>
      </c>
      <c r="AN59" s="403">
        <v>3</v>
      </c>
      <c r="AO59" s="402"/>
      <c r="AP59" s="405">
        <v>23.91</v>
      </c>
      <c r="AQ59" s="405">
        <v>26.63</v>
      </c>
      <c r="AR59" s="405">
        <v>18.309999999999999</v>
      </c>
      <c r="AS59" s="405">
        <v>12.81</v>
      </c>
      <c r="AT59" s="405">
        <v>26.78</v>
      </c>
      <c r="AU59" s="408"/>
      <c r="AV59" s="403">
        <v>1</v>
      </c>
      <c r="AW59" s="403">
        <v>1</v>
      </c>
      <c r="AX59" s="403">
        <v>3</v>
      </c>
      <c r="AY59" s="403">
        <v>3</v>
      </c>
      <c r="AZ59" s="403">
        <v>2</v>
      </c>
      <c r="BA59" s="409"/>
      <c r="BB59" s="405">
        <v>22.842850716251998</v>
      </c>
      <c r="BC59" s="410">
        <v>1.28389109991881</v>
      </c>
      <c r="BD59" s="410">
        <v>6.6751033018068201E-2</v>
      </c>
      <c r="BE59" s="410">
        <v>-8.3899707784657301E-2</v>
      </c>
      <c r="BF59" s="406"/>
      <c r="BG59" s="405">
        <v>49.511499999999998</v>
      </c>
      <c r="BH59" s="405">
        <v>2.25143</v>
      </c>
      <c r="BI59" s="405">
        <v>31.639099999999999</v>
      </c>
      <c r="BJ59" s="405">
        <v>16.59797</v>
      </c>
      <c r="BK59" s="402"/>
      <c r="BL59" s="401" t="s">
        <v>2453</v>
      </c>
      <c r="BM59" s="401" t="s">
        <v>2454</v>
      </c>
      <c r="BN59" s="401" t="s">
        <v>2455</v>
      </c>
      <c r="BO59" s="401" t="s">
        <v>1524</v>
      </c>
      <c r="BP59" s="401" t="s">
        <v>914</v>
      </c>
      <c r="BQ59" s="402"/>
      <c r="BR59" s="411" t="s">
        <v>602</v>
      </c>
    </row>
    <row r="60" spans="1:70" s="107" customFormat="1" x14ac:dyDescent="0.25">
      <c r="A60" s="345" t="s">
        <v>2485</v>
      </c>
      <c r="B60" s="373"/>
      <c r="C60" s="719">
        <v>41276</v>
      </c>
      <c r="D60" s="373"/>
      <c r="E60" s="346">
        <v>1009.82</v>
      </c>
      <c r="F60" s="373"/>
      <c r="G60" s="347">
        <v>195</v>
      </c>
      <c r="H60" s="374"/>
      <c r="I60" s="348">
        <v>-0.69769999999999999</v>
      </c>
      <c r="J60" s="348">
        <v>-0.52539999999999998</v>
      </c>
      <c r="K60" s="348">
        <v>1.4991000000000001</v>
      </c>
      <c r="L60" s="348">
        <v>11.2379</v>
      </c>
      <c r="M60" s="348">
        <v>9.2621000000000002</v>
      </c>
      <c r="N60" s="350">
        <v>8.6532999999999998</v>
      </c>
      <c r="O60" s="348">
        <v>4.9409000000000001</v>
      </c>
      <c r="P60" s="348">
        <v>24.552</v>
      </c>
      <c r="Q60" s="348">
        <v>23.905799999999999</v>
      </c>
      <c r="R60" s="348">
        <v>18.058399999999999</v>
      </c>
      <c r="S60" s="348">
        <v>13.484299999999999</v>
      </c>
      <c r="T60" s="348">
        <v>9.2988</v>
      </c>
      <c r="U60" s="348">
        <v>7.9615</v>
      </c>
      <c r="V60" s="348">
        <v>6.3540000000000001</v>
      </c>
      <c r="W60" s="348">
        <v>0.64</v>
      </c>
      <c r="X60" s="348">
        <v>17.168900000000001</v>
      </c>
      <c r="Y60" s="374"/>
      <c r="Z60" s="346">
        <v>5</v>
      </c>
      <c r="AA60" s="346">
        <v>6</v>
      </c>
      <c r="AB60" s="346">
        <v>4</v>
      </c>
      <c r="AC60" s="346">
        <v>5</v>
      </c>
      <c r="AD60" s="346">
        <v>4</v>
      </c>
      <c r="AE60" s="346">
        <v>4</v>
      </c>
      <c r="AF60" s="346">
        <v>2</v>
      </c>
      <c r="AG60" s="346">
        <v>2</v>
      </c>
      <c r="AH60" s="346">
        <v>1</v>
      </c>
      <c r="AI60" s="346">
        <v>3</v>
      </c>
      <c r="AJ60" s="346">
        <v>5</v>
      </c>
      <c r="AK60" s="346">
        <v>4</v>
      </c>
      <c r="AL60" s="346">
        <v>4</v>
      </c>
      <c r="AM60" s="346">
        <v>4</v>
      </c>
      <c r="AN60" s="346">
        <v>5</v>
      </c>
      <c r="AO60" s="373"/>
      <c r="AP60" s="348">
        <v>20.76</v>
      </c>
      <c r="AQ60" s="348">
        <v>25.07</v>
      </c>
      <c r="AR60" s="348">
        <v>21.64</v>
      </c>
      <c r="AS60" s="348">
        <v>15.44</v>
      </c>
      <c r="AT60" s="348">
        <v>14.28</v>
      </c>
      <c r="AU60" s="351"/>
      <c r="AV60" s="346">
        <v>3</v>
      </c>
      <c r="AW60" s="346">
        <v>3</v>
      </c>
      <c r="AX60" s="346">
        <v>2</v>
      </c>
      <c r="AY60" s="346">
        <v>2</v>
      </c>
      <c r="AZ60" s="346">
        <v>4</v>
      </c>
      <c r="BA60" s="362"/>
      <c r="BB60" s="348">
        <v>18.158679212301699</v>
      </c>
      <c r="BC60" s="375">
        <v>0</v>
      </c>
      <c r="BD60" s="375">
        <v>8.99158912030327E-2</v>
      </c>
      <c r="BE60" s="375" t="s">
        <v>430</v>
      </c>
      <c r="BF60" s="374"/>
      <c r="BG60" s="348">
        <v>64.590900000000005</v>
      </c>
      <c r="BH60" s="348">
        <v>20.863900000000001</v>
      </c>
      <c r="BI60" s="348">
        <v>9.6416900000000005</v>
      </c>
      <c r="BJ60" s="348">
        <v>4.9035099999999998</v>
      </c>
      <c r="BK60" s="373"/>
      <c r="BL60" s="372" t="s">
        <v>2457</v>
      </c>
      <c r="BM60" s="372" t="s">
        <v>2458</v>
      </c>
      <c r="BN60" s="372" t="s">
        <v>2459</v>
      </c>
      <c r="BO60" s="372" t="s">
        <v>2460</v>
      </c>
      <c r="BP60" s="372" t="s">
        <v>2197</v>
      </c>
      <c r="BQ60" s="373"/>
      <c r="BR60" s="354" t="s">
        <v>518</v>
      </c>
    </row>
    <row r="61" spans="1:70" s="107" customFormat="1" x14ac:dyDescent="0.25">
      <c r="A61" s="345" t="s">
        <v>2486</v>
      </c>
      <c r="B61" s="373"/>
      <c r="C61" s="719">
        <v>41276</v>
      </c>
      <c r="D61" s="373"/>
      <c r="E61" s="346">
        <v>828.84</v>
      </c>
      <c r="F61" s="373"/>
      <c r="G61" s="347">
        <v>77.73</v>
      </c>
      <c r="H61" s="374"/>
      <c r="I61" s="348">
        <v>0.20630000000000001</v>
      </c>
      <c r="J61" s="348">
        <v>1.0662</v>
      </c>
      <c r="K61" s="348">
        <v>4.0004999999999997</v>
      </c>
      <c r="L61" s="348">
        <v>17.665800000000001</v>
      </c>
      <c r="M61" s="348">
        <v>11.233499999999999</v>
      </c>
      <c r="N61" s="350">
        <v>19.3276</v>
      </c>
      <c r="O61" s="348">
        <v>10.025399999999999</v>
      </c>
      <c r="P61" s="348">
        <v>26.226099999999999</v>
      </c>
      <c r="Q61" s="348">
        <v>22.9681</v>
      </c>
      <c r="R61" s="348">
        <v>20.390699999999999</v>
      </c>
      <c r="S61" s="348">
        <v>19.1264</v>
      </c>
      <c r="T61" s="348">
        <v>10.884499999999999</v>
      </c>
      <c r="U61" s="348">
        <v>17.559000000000001</v>
      </c>
      <c r="V61" s="348">
        <v>16.275200000000002</v>
      </c>
      <c r="W61" s="348">
        <v>3.1312000000000002</v>
      </c>
      <c r="X61" s="348">
        <v>17.778300000000002</v>
      </c>
      <c r="Y61" s="374"/>
      <c r="Z61" s="346">
        <v>2</v>
      </c>
      <c r="AA61" s="346">
        <v>2</v>
      </c>
      <c r="AB61" s="346">
        <v>2</v>
      </c>
      <c r="AC61" s="346">
        <v>3</v>
      </c>
      <c r="AD61" s="346">
        <v>1</v>
      </c>
      <c r="AE61" s="346">
        <v>1</v>
      </c>
      <c r="AF61" s="346">
        <v>1</v>
      </c>
      <c r="AG61" s="346">
        <v>1</v>
      </c>
      <c r="AH61" s="346">
        <v>2</v>
      </c>
      <c r="AI61" s="346">
        <v>2</v>
      </c>
      <c r="AJ61" s="346">
        <v>3</v>
      </c>
      <c r="AK61" s="346">
        <v>2</v>
      </c>
      <c r="AL61" s="346">
        <v>1</v>
      </c>
      <c r="AM61" s="346">
        <v>1</v>
      </c>
      <c r="AN61" s="346">
        <v>1</v>
      </c>
      <c r="AO61" s="373"/>
      <c r="AP61" s="348">
        <v>22.42</v>
      </c>
      <c r="AQ61" s="348">
        <v>26.33</v>
      </c>
      <c r="AR61" s="348">
        <v>23.39</v>
      </c>
      <c r="AS61" s="348">
        <v>19.23</v>
      </c>
      <c r="AT61" s="348">
        <v>27.22</v>
      </c>
      <c r="AU61" s="351"/>
      <c r="AV61" s="346">
        <v>2</v>
      </c>
      <c r="AW61" s="346">
        <v>2</v>
      </c>
      <c r="AX61" s="346">
        <v>1</v>
      </c>
      <c r="AY61" s="346">
        <v>1</v>
      </c>
      <c r="AZ61" s="346">
        <v>1</v>
      </c>
      <c r="BA61" s="362"/>
      <c r="BB61" s="348">
        <v>15.6496101695347</v>
      </c>
      <c r="BC61" s="375">
        <v>0</v>
      </c>
      <c r="BD61" s="375">
        <v>0.110271620099645</v>
      </c>
      <c r="BE61" s="375" t="s">
        <v>430</v>
      </c>
      <c r="BF61" s="374"/>
      <c r="BG61" s="348">
        <v>33.233899999999998</v>
      </c>
      <c r="BH61" s="348">
        <v>24.868400000000001</v>
      </c>
      <c r="BI61" s="348">
        <v>33.103900000000003</v>
      </c>
      <c r="BJ61" s="348">
        <v>8.7937999999999992</v>
      </c>
      <c r="BK61" s="373"/>
      <c r="BL61" s="372" t="s">
        <v>2462</v>
      </c>
      <c r="BM61" s="372" t="s">
        <v>2463</v>
      </c>
      <c r="BN61" s="372" t="s">
        <v>2464</v>
      </c>
      <c r="BO61" s="372" t="s">
        <v>2465</v>
      </c>
      <c r="BP61" s="372" t="s">
        <v>2466</v>
      </c>
      <c r="BQ61" s="373"/>
      <c r="BR61" s="354" t="s">
        <v>518</v>
      </c>
    </row>
    <row r="62" spans="1:70" s="107" customFormat="1" x14ac:dyDescent="0.25">
      <c r="A62" s="345" t="s">
        <v>2487</v>
      </c>
      <c r="B62" s="373"/>
      <c r="C62" s="719">
        <v>45996</v>
      </c>
      <c r="D62" s="373"/>
      <c r="E62" s="346">
        <v>443.65199999999999</v>
      </c>
      <c r="F62" s="373"/>
      <c r="G62" s="347">
        <v>11.145</v>
      </c>
      <c r="H62" s="374"/>
      <c r="I62" s="348">
        <v>-0.18809999999999999</v>
      </c>
      <c r="J62" s="348">
        <v>0.90539999999999998</v>
      </c>
      <c r="K62" s="348">
        <v>3.2997000000000001</v>
      </c>
      <c r="L62" s="348">
        <v>17.998899999999999</v>
      </c>
      <c r="M62" s="348">
        <v>10.884499999999999</v>
      </c>
      <c r="N62" s="350" t="s">
        <v>430</v>
      </c>
      <c r="O62" s="348" t="s">
        <v>430</v>
      </c>
      <c r="P62" s="348" t="s">
        <v>430</v>
      </c>
      <c r="Q62" s="348" t="s">
        <v>430</v>
      </c>
      <c r="R62" s="348" t="s">
        <v>430</v>
      </c>
      <c r="S62" s="348">
        <v>21.233499999999999</v>
      </c>
      <c r="T62" s="348">
        <v>10.6973</v>
      </c>
      <c r="U62" s="348" t="s">
        <v>430</v>
      </c>
      <c r="V62" s="348" t="s">
        <v>430</v>
      </c>
      <c r="W62" s="348">
        <v>1.5305</v>
      </c>
      <c r="X62" s="348">
        <v>11.45</v>
      </c>
      <c r="Y62" s="374"/>
      <c r="Z62" s="346">
        <v>4</v>
      </c>
      <c r="AA62" s="346">
        <v>3</v>
      </c>
      <c r="AB62" s="346">
        <v>3</v>
      </c>
      <c r="AC62" s="346">
        <v>2</v>
      </c>
      <c r="AD62" s="346">
        <v>3</v>
      </c>
      <c r="AE62" s="346" t="s">
        <v>430</v>
      </c>
      <c r="AF62" s="346" t="s">
        <v>430</v>
      </c>
      <c r="AG62" s="346" t="s">
        <v>430</v>
      </c>
      <c r="AH62" s="346" t="s">
        <v>430</v>
      </c>
      <c r="AI62" s="346" t="s">
        <v>430</v>
      </c>
      <c r="AJ62" s="346">
        <v>2</v>
      </c>
      <c r="AK62" s="346">
        <v>3</v>
      </c>
      <c r="AL62" s="346" t="s">
        <v>430</v>
      </c>
      <c r="AM62" s="346" t="s">
        <v>430</v>
      </c>
      <c r="AN62" s="346">
        <v>2</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30.225220695831101</v>
      </c>
      <c r="BC62" s="375">
        <v>0</v>
      </c>
      <c r="BD62" s="375">
        <v>5.2688887750046001E-2</v>
      </c>
      <c r="BE62" s="375" t="s">
        <v>430</v>
      </c>
      <c r="BF62" s="374"/>
      <c r="BG62" s="348">
        <v>59.166800000000002</v>
      </c>
      <c r="BH62" s="348">
        <v>16.850300000000001</v>
      </c>
      <c r="BI62" s="348">
        <v>20.5077</v>
      </c>
      <c r="BJ62" s="348">
        <v>3.4752000000000001</v>
      </c>
      <c r="BK62" s="373"/>
      <c r="BL62" s="372" t="s">
        <v>2468</v>
      </c>
      <c r="BM62" s="372" t="s">
        <v>2469</v>
      </c>
      <c r="BN62" s="372" t="s">
        <v>2470</v>
      </c>
      <c r="BO62" s="372" t="s">
        <v>2471</v>
      </c>
      <c r="BP62" s="372" t="s">
        <v>2472</v>
      </c>
      <c r="BQ62" s="373"/>
      <c r="BR62" s="354" t="s">
        <v>443</v>
      </c>
    </row>
    <row r="63" spans="1:70" s="107" customFormat="1" x14ac:dyDescent="0.25">
      <c r="A63" s="345" t="s">
        <v>2488</v>
      </c>
      <c r="B63" s="373"/>
      <c r="C63" s="719">
        <v>45790</v>
      </c>
      <c r="D63" s="373"/>
      <c r="E63" s="346">
        <v>142.91999999999999</v>
      </c>
      <c r="F63" s="373"/>
      <c r="G63" s="347">
        <v>12.9733</v>
      </c>
      <c r="H63" s="374"/>
      <c r="I63" s="348">
        <v>-1.522</v>
      </c>
      <c r="J63" s="348">
        <v>-0.3579</v>
      </c>
      <c r="K63" s="348">
        <v>0.98150000000000004</v>
      </c>
      <c r="L63" s="348">
        <v>11.432399999999999</v>
      </c>
      <c r="M63" s="348">
        <v>7.0439999999999996</v>
      </c>
      <c r="N63" s="350">
        <v>15.383900000000001</v>
      </c>
      <c r="O63" s="348" t="s">
        <v>430</v>
      </c>
      <c r="P63" s="348" t="s">
        <v>430</v>
      </c>
      <c r="Q63" s="348" t="s">
        <v>430</v>
      </c>
      <c r="R63" s="348" t="s">
        <v>430</v>
      </c>
      <c r="S63" s="348">
        <v>13.5548</v>
      </c>
      <c r="T63" s="348">
        <v>6.6191000000000004</v>
      </c>
      <c r="U63" s="348">
        <v>10.159800000000001</v>
      </c>
      <c r="V63" s="348">
        <v>12.2598</v>
      </c>
      <c r="W63" s="348">
        <v>-0.66610000000000003</v>
      </c>
      <c r="X63" s="348">
        <v>26.294499999999999</v>
      </c>
      <c r="Y63" s="374"/>
      <c r="Z63" s="346">
        <v>6</v>
      </c>
      <c r="AA63" s="346">
        <v>5</v>
      </c>
      <c r="AB63" s="346">
        <v>5</v>
      </c>
      <c r="AC63" s="346">
        <v>4</v>
      </c>
      <c r="AD63" s="346">
        <v>5</v>
      </c>
      <c r="AE63" s="346">
        <v>2</v>
      </c>
      <c r="AF63" s="346" t="s">
        <v>430</v>
      </c>
      <c r="AG63" s="346" t="s">
        <v>430</v>
      </c>
      <c r="AH63" s="346" t="s">
        <v>430</v>
      </c>
      <c r="AI63" s="346" t="s">
        <v>430</v>
      </c>
      <c r="AJ63" s="346">
        <v>4</v>
      </c>
      <c r="AK63" s="346">
        <v>5</v>
      </c>
      <c r="AL63" s="346">
        <v>3</v>
      </c>
      <c r="AM63" s="346">
        <v>2</v>
      </c>
      <c r="AN63" s="346">
        <v>6</v>
      </c>
      <c r="AO63" s="373"/>
      <c r="AP63" s="348" t="s">
        <v>430</v>
      </c>
      <c r="AQ63" s="348" t="s">
        <v>430</v>
      </c>
      <c r="AR63" s="348" t="s">
        <v>430</v>
      </c>
      <c r="AS63" s="348" t="s">
        <v>430</v>
      </c>
      <c r="AT63" s="348">
        <v>15.29</v>
      </c>
      <c r="AU63" s="351"/>
      <c r="AV63" s="346" t="s">
        <v>430</v>
      </c>
      <c r="AW63" s="346" t="s">
        <v>430</v>
      </c>
      <c r="AX63" s="346" t="s">
        <v>430</v>
      </c>
      <c r="AY63" s="346" t="s">
        <v>430</v>
      </c>
      <c r="AZ63" s="346">
        <v>3</v>
      </c>
      <c r="BA63" s="362"/>
      <c r="BB63" s="348">
        <v>15.2237083371485</v>
      </c>
      <c r="BC63" s="375">
        <v>0.79928975244133105</v>
      </c>
      <c r="BD63" s="375">
        <v>7.7062826090110698E-2</v>
      </c>
      <c r="BE63" s="375">
        <v>1.0889847452977801</v>
      </c>
      <c r="BF63" s="374"/>
      <c r="BG63" s="348">
        <v>59.657800000000002</v>
      </c>
      <c r="BH63" s="348">
        <v>27.105799999999999</v>
      </c>
      <c r="BI63" s="348">
        <v>7.1974299999999998</v>
      </c>
      <c r="BJ63" s="348">
        <v>6.0389699999999999</v>
      </c>
      <c r="BK63" s="373"/>
      <c r="BL63" s="372" t="s">
        <v>2474</v>
      </c>
      <c r="BM63" s="372" t="s">
        <v>2475</v>
      </c>
      <c r="BN63" s="372" t="s">
        <v>2476</v>
      </c>
      <c r="BO63" s="372" t="s">
        <v>2477</v>
      </c>
      <c r="BP63" s="372" t="s">
        <v>1145</v>
      </c>
      <c r="BQ63" s="373"/>
      <c r="BR63" s="354" t="s">
        <v>476</v>
      </c>
    </row>
    <row r="64" spans="1:70" s="107" customFormat="1" x14ac:dyDescent="0.25">
      <c r="A64" s="345" t="s">
        <v>2489</v>
      </c>
      <c r="B64" s="373"/>
      <c r="C64" s="719">
        <v>41275</v>
      </c>
      <c r="D64" s="373"/>
      <c r="E64" s="346">
        <v>8.9362999999999992</v>
      </c>
      <c r="F64" s="373"/>
      <c r="G64" s="347">
        <v>70.59</v>
      </c>
      <c r="H64" s="374"/>
      <c r="I64" s="348">
        <v>0.1419</v>
      </c>
      <c r="J64" s="348">
        <v>0</v>
      </c>
      <c r="K64" s="348">
        <v>0.45540000000000003</v>
      </c>
      <c r="L64" s="348">
        <v>11.1654</v>
      </c>
      <c r="M64" s="348">
        <v>-2.4731000000000001</v>
      </c>
      <c r="N64" s="350">
        <v>-2.8355000000000001</v>
      </c>
      <c r="O64" s="348">
        <v>-2.7443</v>
      </c>
      <c r="P64" s="348">
        <v>15.9465</v>
      </c>
      <c r="Q64" s="348">
        <v>13.5327</v>
      </c>
      <c r="R64" s="348">
        <v>14.827</v>
      </c>
      <c r="S64" s="348">
        <v>13.0344</v>
      </c>
      <c r="T64" s="348">
        <v>-2.7284000000000002</v>
      </c>
      <c r="U64" s="348">
        <v>-2.0127999999999999</v>
      </c>
      <c r="V64" s="348">
        <v>-5.3118999999999996</v>
      </c>
      <c r="W64" s="348">
        <v>0.74209999999999998</v>
      </c>
      <c r="X64" s="348">
        <v>13.485300000000001</v>
      </c>
      <c r="Y64" s="374"/>
      <c r="Z64" s="346">
        <v>3</v>
      </c>
      <c r="AA64" s="346">
        <v>4</v>
      </c>
      <c r="AB64" s="346">
        <v>6</v>
      </c>
      <c r="AC64" s="346">
        <v>6</v>
      </c>
      <c r="AD64" s="346">
        <v>6</v>
      </c>
      <c r="AE64" s="346">
        <v>5</v>
      </c>
      <c r="AF64" s="346">
        <v>4</v>
      </c>
      <c r="AG64" s="346">
        <v>4</v>
      </c>
      <c r="AH64" s="346">
        <v>4</v>
      </c>
      <c r="AI64" s="346">
        <v>4</v>
      </c>
      <c r="AJ64" s="346">
        <v>6</v>
      </c>
      <c r="AK64" s="346">
        <v>6</v>
      </c>
      <c r="AL64" s="346">
        <v>5</v>
      </c>
      <c r="AM64" s="346">
        <v>5</v>
      </c>
      <c r="AN64" s="346">
        <v>4</v>
      </c>
      <c r="AO64" s="373"/>
      <c r="AP64" s="348">
        <v>14.42</v>
      </c>
      <c r="AQ64" s="348">
        <v>15.68</v>
      </c>
      <c r="AR64" s="348">
        <v>11.85</v>
      </c>
      <c r="AS64" s="348">
        <v>4.1900000000000004</v>
      </c>
      <c r="AT64" s="348">
        <v>-0.6</v>
      </c>
      <c r="AU64" s="351"/>
      <c r="AV64" s="346">
        <v>4</v>
      </c>
      <c r="AW64" s="346">
        <v>4</v>
      </c>
      <c r="AX64" s="346">
        <v>4</v>
      </c>
      <c r="AY64" s="346">
        <v>4</v>
      </c>
      <c r="AZ64" s="346">
        <v>5</v>
      </c>
      <c r="BA64" s="362"/>
      <c r="BB64" s="348">
        <v>16.216571549671801</v>
      </c>
      <c r="BC64" s="375">
        <v>0.95177448546315202</v>
      </c>
      <c r="BD64" s="375">
        <v>6.1594997892473198E-2</v>
      </c>
      <c r="BE64" s="375">
        <v>-0.19369004872777401</v>
      </c>
      <c r="BF64" s="374"/>
      <c r="BG64" s="348">
        <v>57.880800000000001</v>
      </c>
      <c r="BH64" s="348">
        <v>9.0131399999999999</v>
      </c>
      <c r="BI64" s="348">
        <v>30.5487</v>
      </c>
      <c r="BJ64" s="348">
        <v>2.5573600000000001</v>
      </c>
      <c r="BK64" s="373"/>
      <c r="BL64" s="372" t="s">
        <v>2479</v>
      </c>
      <c r="BM64" s="372" t="s">
        <v>2480</v>
      </c>
      <c r="BN64" s="372" t="s">
        <v>2481</v>
      </c>
      <c r="BO64" s="372" t="s">
        <v>2482</v>
      </c>
      <c r="BP64" s="372" t="s">
        <v>2483</v>
      </c>
      <c r="BQ64" s="373"/>
      <c r="BR64" s="354" t="s">
        <v>443</v>
      </c>
    </row>
    <row r="65" spans="1:70" x14ac:dyDescent="0.25">
      <c r="A65" s="36" t="s">
        <v>93</v>
      </c>
      <c r="B65" s="43"/>
      <c r="C65" s="720"/>
      <c r="D65" s="43"/>
      <c r="E65" s="51"/>
      <c r="F65" s="43"/>
      <c r="G65" s="55"/>
      <c r="H65" s="66"/>
      <c r="I65" s="59">
        <v>-0.27410000000000001</v>
      </c>
      <c r="J65" s="59">
        <v>0.37759999999999999</v>
      </c>
      <c r="K65" s="59">
        <v>2.6097000000000001</v>
      </c>
      <c r="L65" s="59">
        <v>16.047799999999999</v>
      </c>
      <c r="M65" s="59">
        <v>7.8592000000000004</v>
      </c>
      <c r="N65" s="70">
        <v>10.744400000000001</v>
      </c>
      <c r="O65" s="59">
        <v>3.0777000000000001</v>
      </c>
      <c r="P65" s="59">
        <v>22.402000000000001</v>
      </c>
      <c r="Q65" s="59">
        <v>20.409099999999999</v>
      </c>
      <c r="R65" s="59">
        <v>18.7516</v>
      </c>
      <c r="S65" s="59">
        <v>18.658000000000001</v>
      </c>
      <c r="T65" s="59">
        <v>7.6436000000000002</v>
      </c>
      <c r="U65" s="59">
        <v>9.2308000000000003</v>
      </c>
      <c r="V65" s="59">
        <v>7.9196999999999997</v>
      </c>
      <c r="W65" s="59">
        <v>1.0319</v>
      </c>
      <c r="X65" s="59">
        <v>17.278500000000001</v>
      </c>
      <c r="Y65" s="66"/>
      <c r="Z65" s="51">
        <v>6</v>
      </c>
      <c r="AA65" s="51">
        <v>6</v>
      </c>
      <c r="AB65" s="51">
        <v>6</v>
      </c>
      <c r="AC65" s="51">
        <v>6</v>
      </c>
      <c r="AD65" s="51">
        <v>6</v>
      </c>
      <c r="AE65" s="51">
        <v>5</v>
      </c>
      <c r="AF65" s="51">
        <v>4</v>
      </c>
      <c r="AG65" s="51">
        <v>4</v>
      </c>
      <c r="AH65" s="51">
        <v>4</v>
      </c>
      <c r="AI65" s="51">
        <v>4</v>
      </c>
      <c r="AJ65" s="51">
        <v>6</v>
      </c>
      <c r="AK65" s="51">
        <v>6</v>
      </c>
      <c r="AL65" s="51">
        <v>5</v>
      </c>
      <c r="AM65" s="51">
        <v>5</v>
      </c>
      <c r="AN65" s="51">
        <v>6</v>
      </c>
      <c r="AO65" s="43"/>
      <c r="AP65" s="59">
        <v>20.377500000000001</v>
      </c>
      <c r="AQ65" s="59">
        <v>23.427499999999998</v>
      </c>
      <c r="AR65" s="59">
        <v>18.797499999999999</v>
      </c>
      <c r="AS65" s="59">
        <v>12.9175</v>
      </c>
      <c r="AT65" s="59">
        <v>16.594000000000001</v>
      </c>
      <c r="AU65" s="78"/>
      <c r="AV65" s="51">
        <v>4</v>
      </c>
      <c r="AW65" s="51">
        <v>4</v>
      </c>
      <c r="AX65" s="51">
        <v>4</v>
      </c>
      <c r="AY65" s="51">
        <v>4</v>
      </c>
      <c r="AZ65" s="51">
        <v>5</v>
      </c>
      <c r="BA65" s="258"/>
      <c r="BB65" s="59"/>
      <c r="BC65" s="276"/>
      <c r="BD65" s="276"/>
      <c r="BE65" s="276"/>
      <c r="BF65" s="66"/>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0.41489999999999999</v>
      </c>
      <c r="J66" s="60">
        <v>1.1775</v>
      </c>
      <c r="K66" s="60">
        <v>5.4222000000000001</v>
      </c>
      <c r="L66" s="60">
        <v>26.786200000000001</v>
      </c>
      <c r="M66" s="60">
        <v>11.233499999999999</v>
      </c>
      <c r="N66" s="71">
        <v>19.3276</v>
      </c>
      <c r="O66" s="60">
        <v>10.025399999999999</v>
      </c>
      <c r="P66" s="60">
        <v>26.226099999999999</v>
      </c>
      <c r="Q66" s="60">
        <v>23.905799999999999</v>
      </c>
      <c r="R66" s="60">
        <v>21.730399999999999</v>
      </c>
      <c r="S66" s="60">
        <v>31.514500000000002</v>
      </c>
      <c r="T66" s="60">
        <v>11.090299999999999</v>
      </c>
      <c r="U66" s="60">
        <v>17.559000000000001</v>
      </c>
      <c r="V66" s="60">
        <v>16.275200000000002</v>
      </c>
      <c r="W66" s="60">
        <v>3.1312000000000002</v>
      </c>
      <c r="X66" s="60">
        <v>26.294499999999999</v>
      </c>
      <c r="Y66" s="67"/>
      <c r="Z66" s="52"/>
      <c r="AA66" s="52"/>
      <c r="AB66" s="52"/>
      <c r="AC66" s="52"/>
      <c r="AD66" s="52"/>
      <c r="AE66" s="52"/>
      <c r="AF66" s="52"/>
      <c r="AG66" s="52"/>
      <c r="AH66" s="52"/>
      <c r="AI66" s="52"/>
      <c r="AJ66" s="52"/>
      <c r="AK66" s="52"/>
      <c r="AL66" s="52"/>
      <c r="AM66" s="52"/>
      <c r="AN66" s="52"/>
      <c r="AO66" s="44"/>
      <c r="AP66" s="60">
        <v>23.91</v>
      </c>
      <c r="AQ66" s="60">
        <v>26.63</v>
      </c>
      <c r="AR66" s="60">
        <v>23.39</v>
      </c>
      <c r="AS66" s="60">
        <v>19.23</v>
      </c>
      <c r="AT66" s="60">
        <v>27.22</v>
      </c>
      <c r="AU66" s="79"/>
      <c r="AV66" s="52"/>
      <c r="AW66" s="52"/>
      <c r="AX66" s="52"/>
      <c r="AY66" s="52"/>
      <c r="AZ66" s="52"/>
      <c r="BA66" s="259"/>
      <c r="BB66" s="60"/>
      <c r="BC66" s="277"/>
      <c r="BD66" s="277"/>
      <c r="BE66" s="277"/>
      <c r="BF66" s="67"/>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-1.522</v>
      </c>
      <c r="J67" s="60">
        <v>-0.52539999999999998</v>
      </c>
      <c r="K67" s="60">
        <v>0.45540000000000003</v>
      </c>
      <c r="L67" s="60">
        <v>11.1654</v>
      </c>
      <c r="M67" s="60">
        <v>-2.4731000000000001</v>
      </c>
      <c r="N67" s="71">
        <v>-2.8355000000000001</v>
      </c>
      <c r="O67" s="60">
        <v>-2.7443</v>
      </c>
      <c r="P67" s="60">
        <v>15.9465</v>
      </c>
      <c r="Q67" s="60">
        <v>13.5327</v>
      </c>
      <c r="R67" s="60">
        <v>14.827</v>
      </c>
      <c r="S67" s="60">
        <v>13.0344</v>
      </c>
      <c r="T67" s="60">
        <v>-2.7284000000000002</v>
      </c>
      <c r="U67" s="60">
        <v>-2.0127999999999999</v>
      </c>
      <c r="V67" s="60">
        <v>-5.3118999999999996</v>
      </c>
      <c r="W67" s="60">
        <v>-0.66610000000000003</v>
      </c>
      <c r="X67" s="60">
        <v>11.45</v>
      </c>
      <c r="Y67" s="67"/>
      <c r="Z67" s="52"/>
      <c r="AA67" s="52"/>
      <c r="AB67" s="52"/>
      <c r="AC67" s="52"/>
      <c r="AD67" s="52"/>
      <c r="AE67" s="52"/>
      <c r="AF67" s="52"/>
      <c r="AG67" s="52"/>
      <c r="AH67" s="52"/>
      <c r="AI67" s="52"/>
      <c r="AJ67" s="52"/>
      <c r="AK67" s="52"/>
      <c r="AL67" s="52"/>
      <c r="AM67" s="52"/>
      <c r="AN67" s="52"/>
      <c r="AO67" s="44"/>
      <c r="AP67" s="60">
        <v>14.42</v>
      </c>
      <c r="AQ67" s="60">
        <v>15.68</v>
      </c>
      <c r="AR67" s="60">
        <v>11.85</v>
      </c>
      <c r="AS67" s="60">
        <v>4.1900000000000004</v>
      </c>
      <c r="AT67" s="60">
        <v>-0.6</v>
      </c>
      <c r="AU67" s="79"/>
      <c r="AV67" s="52"/>
      <c r="AW67" s="52"/>
      <c r="AX67" s="52"/>
      <c r="AY67" s="52"/>
      <c r="AZ67" s="52"/>
      <c r="BA67" s="259"/>
      <c r="BB67" s="60"/>
      <c r="BC67" s="277"/>
      <c r="BD67" s="277"/>
      <c r="BE67" s="277"/>
      <c r="BF67" s="67"/>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-2.3099999999999999E-2</v>
      </c>
      <c r="J68" s="61">
        <v>0.45269999999999999</v>
      </c>
      <c r="K68" s="61">
        <v>2.3994</v>
      </c>
      <c r="L68" s="61">
        <v>14.549099999999999</v>
      </c>
      <c r="M68" s="61">
        <v>10.0733</v>
      </c>
      <c r="N68" s="72">
        <v>13.192600000000001</v>
      </c>
      <c r="O68" s="61">
        <v>2.51485</v>
      </c>
      <c r="P68" s="61">
        <v>23.717700000000001</v>
      </c>
      <c r="Q68" s="61">
        <v>22.099</v>
      </c>
      <c r="R68" s="61">
        <v>19.224599999999999</v>
      </c>
      <c r="S68" s="61">
        <v>16.340599999999998</v>
      </c>
      <c r="T68" s="61">
        <v>9.9979999999999993</v>
      </c>
      <c r="U68" s="61">
        <v>9.0606000000000009</v>
      </c>
      <c r="V68" s="61">
        <v>8.1875999999999998</v>
      </c>
      <c r="W68" s="61">
        <v>0.77800000000000002</v>
      </c>
      <c r="X68" s="61">
        <v>17.331499999999998</v>
      </c>
      <c r="Y68" s="68"/>
      <c r="Z68" s="53"/>
      <c r="AA68" s="53"/>
      <c r="AB68" s="53"/>
      <c r="AC68" s="53"/>
      <c r="AD68" s="53"/>
      <c r="AE68" s="53"/>
      <c r="AF68" s="53"/>
      <c r="AG68" s="53"/>
      <c r="AH68" s="53"/>
      <c r="AI68" s="53"/>
      <c r="AJ68" s="53"/>
      <c r="AK68" s="53"/>
      <c r="AL68" s="53"/>
      <c r="AM68" s="53"/>
      <c r="AN68" s="53"/>
      <c r="AO68" s="45"/>
      <c r="AP68" s="61">
        <v>21.59</v>
      </c>
      <c r="AQ68" s="61">
        <v>25.7</v>
      </c>
      <c r="AR68" s="61">
        <v>19.98</v>
      </c>
      <c r="AS68" s="61">
        <v>14.12</v>
      </c>
      <c r="AT68" s="61">
        <v>15.29</v>
      </c>
      <c r="AU68" s="80"/>
      <c r="AV68" s="53"/>
      <c r="AW68" s="53"/>
      <c r="AX68" s="53"/>
      <c r="AY68" s="53"/>
      <c r="AZ68" s="53"/>
      <c r="BA68" s="262"/>
      <c r="BB68" s="61"/>
      <c r="BC68" s="279"/>
      <c r="BD68" s="279"/>
      <c r="BE68" s="279"/>
      <c r="BF68" s="68"/>
      <c r="BG68" s="61"/>
      <c r="BH68" s="61"/>
      <c r="BI68" s="61"/>
      <c r="BJ68" s="61"/>
      <c r="BK68" s="45"/>
      <c r="BL68" s="86"/>
      <c r="BM68" s="86"/>
      <c r="BN68" s="86"/>
      <c r="BO68" s="86"/>
      <c r="BP68" s="86"/>
      <c r="BQ68" s="45"/>
      <c r="BR68" s="90"/>
    </row>
    <row r="69" spans="1:70" ht="14.5" x14ac:dyDescent="0.25">
      <c r="A69" s="39" t="s">
        <v>91</v>
      </c>
      <c r="B69" s="40"/>
      <c r="C69" s="726"/>
      <c r="D69" s="40"/>
      <c r="E69" s="40"/>
      <c r="F69" s="40"/>
      <c r="G69" s="40"/>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69"/>
      <c r="AP69" s="245"/>
      <c r="AQ69" s="245"/>
      <c r="AR69" s="245"/>
      <c r="AS69" s="245"/>
      <c r="AT69" s="245"/>
      <c r="AU69" s="69"/>
      <c r="AV69" s="247"/>
      <c r="AW69" s="247"/>
      <c r="AX69" s="247"/>
      <c r="AY69" s="247"/>
      <c r="AZ69" s="247"/>
      <c r="BA69" s="69"/>
      <c r="BB69" s="245"/>
      <c r="BC69" s="245"/>
      <c r="BD69" s="245"/>
      <c r="BE69" s="245"/>
      <c r="BF69" s="69"/>
      <c r="BG69" s="245"/>
      <c r="BH69" s="245"/>
      <c r="BI69" s="245"/>
      <c r="BJ69" s="245"/>
      <c r="BK69" s="40"/>
      <c r="BL69" s="40"/>
      <c r="BM69" s="41"/>
    </row>
    <row r="70" spans="1:70" s="107" customFormat="1" x14ac:dyDescent="0.25">
      <c r="A70" s="481" t="s">
        <v>2346</v>
      </c>
      <c r="B70" s="401"/>
      <c r="C70" s="730"/>
      <c r="D70" s="401"/>
      <c r="E70" s="401"/>
      <c r="F70" s="401"/>
      <c r="G70" s="401"/>
      <c r="H70" s="406"/>
      <c r="I70" s="405" t="s">
        <v>430</v>
      </c>
      <c r="J70" s="405" t="s">
        <v>430</v>
      </c>
      <c r="K70" s="405" t="s">
        <v>430</v>
      </c>
      <c r="L70" s="405" t="s">
        <v>430</v>
      </c>
      <c r="M70" s="405" t="s">
        <v>430</v>
      </c>
      <c r="N70" s="407" t="s">
        <v>430</v>
      </c>
      <c r="O70" s="405" t="s">
        <v>430</v>
      </c>
      <c r="P70" s="405" t="s">
        <v>430</v>
      </c>
      <c r="Q70" s="405" t="s">
        <v>430</v>
      </c>
      <c r="R70" s="405" t="s">
        <v>430</v>
      </c>
      <c r="S70" s="405" t="s">
        <v>430</v>
      </c>
      <c r="T70" s="405" t="s">
        <v>430</v>
      </c>
      <c r="U70" s="405" t="s">
        <v>430</v>
      </c>
      <c r="V70" s="405" t="s">
        <v>430</v>
      </c>
      <c r="W70" s="405" t="s">
        <v>430</v>
      </c>
      <c r="X70" s="405" t="s">
        <v>428</v>
      </c>
      <c r="Y70" s="406"/>
      <c r="Z70" s="403"/>
      <c r="AA70" s="403"/>
      <c r="AB70" s="403"/>
      <c r="AC70" s="403"/>
      <c r="AD70" s="403"/>
      <c r="AE70" s="403"/>
      <c r="AF70" s="403"/>
      <c r="AG70" s="403"/>
      <c r="AH70" s="403"/>
      <c r="AI70" s="403"/>
      <c r="AJ70" s="403"/>
      <c r="AK70" s="403"/>
      <c r="AL70" s="403"/>
      <c r="AM70" s="403"/>
      <c r="AN70" s="403"/>
      <c r="AO70" s="406"/>
      <c r="AP70" s="405" t="s">
        <v>430</v>
      </c>
      <c r="AQ70" s="405" t="s">
        <v>430</v>
      </c>
      <c r="AR70" s="405" t="s">
        <v>430</v>
      </c>
      <c r="AS70" s="405" t="s">
        <v>430</v>
      </c>
      <c r="AT70" s="405" t="s">
        <v>430</v>
      </c>
      <c r="AU70" s="406"/>
      <c r="AV70" s="426"/>
      <c r="AW70" s="426"/>
      <c r="AX70" s="426"/>
      <c r="AY70" s="426"/>
      <c r="AZ70" s="426"/>
      <c r="BA70" s="406"/>
      <c r="BB70" s="410"/>
      <c r="BC70" s="410"/>
      <c r="BD70" s="410"/>
      <c r="BE70" s="410"/>
      <c r="BF70" s="406"/>
      <c r="BG70" s="410"/>
      <c r="BH70" s="410"/>
      <c r="BI70" s="410"/>
      <c r="BJ70" s="410"/>
      <c r="BK70" s="401"/>
      <c r="BL70" s="401"/>
      <c r="BM70" s="427"/>
      <c r="BN70" s="428"/>
      <c r="BO70" s="428"/>
      <c r="BP70" s="428"/>
      <c r="BQ70" s="428"/>
      <c r="BR70" s="428"/>
    </row>
    <row r="71" spans="1:70" s="107" customFormat="1" x14ac:dyDescent="0.25">
      <c r="A71" s="345" t="s">
        <v>426</v>
      </c>
      <c r="B71" s="372"/>
      <c r="C71" s="731"/>
      <c r="D71" s="372"/>
      <c r="E71" s="372"/>
      <c r="F71" s="372"/>
      <c r="G71" s="372"/>
      <c r="H71" s="374"/>
      <c r="I71" s="348">
        <v>0.82940000000000003</v>
      </c>
      <c r="J71" s="348">
        <v>-5.0200000000000002E-2</v>
      </c>
      <c r="K71" s="348">
        <v>1.6276999999999999</v>
      </c>
      <c r="L71" s="348">
        <v>5.3441999999999998</v>
      </c>
      <c r="M71" s="348">
        <v>-7.5622999999999996</v>
      </c>
      <c r="N71" s="350">
        <v>-2.8725999999999998</v>
      </c>
      <c r="O71" s="348">
        <v>2.1894999999999998</v>
      </c>
      <c r="P71" s="348">
        <v>10.0328</v>
      </c>
      <c r="Q71" s="348">
        <v>10.0358</v>
      </c>
      <c r="R71" s="348">
        <v>12.8551</v>
      </c>
      <c r="S71" s="348">
        <v>8.0847999999999995</v>
      </c>
      <c r="T71" s="348">
        <v>-7.5182000000000002</v>
      </c>
      <c r="U71" s="348">
        <v>-1.6659999999999999</v>
      </c>
      <c r="V71" s="348">
        <v>-4.8170000000000002</v>
      </c>
      <c r="W71" s="348">
        <v>2.3170000000000002</v>
      </c>
      <c r="X71" s="348" t="s">
        <v>428</v>
      </c>
      <c r="Y71" s="374"/>
      <c r="Z71" s="346"/>
      <c r="AA71" s="346"/>
      <c r="AB71" s="346"/>
      <c r="AC71" s="346"/>
      <c r="AD71" s="346"/>
      <c r="AE71" s="346"/>
      <c r="AF71" s="346"/>
      <c r="AG71" s="346"/>
      <c r="AH71" s="346"/>
      <c r="AI71" s="346"/>
      <c r="AJ71" s="346"/>
      <c r="AK71" s="346"/>
      <c r="AL71" s="346"/>
      <c r="AM71" s="346"/>
      <c r="AN71" s="346"/>
      <c r="AO71" s="374"/>
      <c r="AP71" s="348">
        <v>11.97</v>
      </c>
      <c r="AQ71" s="348">
        <v>11.5</v>
      </c>
      <c r="AR71" s="348">
        <v>7.98</v>
      </c>
      <c r="AS71" s="348">
        <v>3.54</v>
      </c>
      <c r="AT71" s="348">
        <v>-5.94</v>
      </c>
      <c r="AU71" s="374"/>
      <c r="AV71" s="429"/>
      <c r="AW71" s="429"/>
      <c r="AX71" s="429"/>
      <c r="AY71" s="429"/>
      <c r="AZ71" s="429"/>
      <c r="BA71" s="374"/>
      <c r="BB71" s="375"/>
      <c r="BC71" s="375"/>
      <c r="BD71" s="375"/>
      <c r="BE71" s="375"/>
      <c r="BF71" s="374"/>
      <c r="BG71" s="375"/>
      <c r="BH71" s="375"/>
      <c r="BI71" s="375"/>
      <c r="BJ71" s="375"/>
      <c r="BK71" s="372"/>
      <c r="BL71" s="372"/>
      <c r="BM71" s="430"/>
      <c r="BN71" s="428"/>
      <c r="BO71" s="428"/>
      <c r="BP71" s="428"/>
      <c r="BQ71" s="428"/>
      <c r="BR71" s="428"/>
    </row>
    <row r="72" spans="1:70" s="107" customFormat="1" x14ac:dyDescent="0.25">
      <c r="A72" s="495" t="s">
        <v>2347</v>
      </c>
      <c r="B72" s="431"/>
      <c r="C72" s="732"/>
      <c r="D72" s="431"/>
      <c r="E72" s="431"/>
      <c r="F72" s="431"/>
      <c r="G72" s="431"/>
      <c r="H72" s="432"/>
      <c r="I72" s="433">
        <v>2.8400000000000002E-2</v>
      </c>
      <c r="J72" s="433">
        <v>-5.3400000000000003E-2</v>
      </c>
      <c r="K72" s="433">
        <v>1.246</v>
      </c>
      <c r="L72" s="433">
        <v>8.6308000000000007</v>
      </c>
      <c r="M72" s="433">
        <v>-0.92720000000000002</v>
      </c>
      <c r="N72" s="434">
        <v>4.6820000000000004</v>
      </c>
      <c r="O72" s="433">
        <v>4.0117000000000003</v>
      </c>
      <c r="P72" s="433">
        <v>20.011299999999999</v>
      </c>
      <c r="Q72" s="433">
        <v>17.898299999999999</v>
      </c>
      <c r="R72" s="433">
        <v>14.842700000000001</v>
      </c>
      <c r="S72" s="433">
        <v>10.823499999999999</v>
      </c>
      <c r="T72" s="433">
        <v>-1.2246999999999999</v>
      </c>
      <c r="U72" s="433">
        <v>5.5754999999999999</v>
      </c>
      <c r="V72" s="433">
        <v>1.4645999999999999</v>
      </c>
      <c r="W72" s="433">
        <v>1.3159000000000001</v>
      </c>
      <c r="X72" s="433">
        <v>5.1066000000000003</v>
      </c>
      <c r="Y72" s="432"/>
      <c r="Z72" s="435"/>
      <c r="AA72" s="435"/>
      <c r="AB72" s="435"/>
      <c r="AC72" s="435"/>
      <c r="AD72" s="435"/>
      <c r="AE72" s="435"/>
      <c r="AF72" s="435"/>
      <c r="AG72" s="435"/>
      <c r="AH72" s="435"/>
      <c r="AI72" s="435"/>
      <c r="AJ72" s="435"/>
      <c r="AK72" s="435"/>
      <c r="AL72" s="435"/>
      <c r="AM72" s="435"/>
      <c r="AN72" s="435"/>
      <c r="AO72" s="432"/>
      <c r="AP72" s="433">
        <v>16.7</v>
      </c>
      <c r="AQ72" s="433">
        <v>19.02</v>
      </c>
      <c r="AR72" s="433">
        <v>16.2</v>
      </c>
      <c r="AS72" s="433">
        <v>10.08</v>
      </c>
      <c r="AT72" s="433">
        <v>5.04</v>
      </c>
      <c r="AU72" s="432"/>
      <c r="AV72" s="436"/>
      <c r="AW72" s="436"/>
      <c r="AX72" s="436"/>
      <c r="AY72" s="436"/>
      <c r="AZ72" s="436"/>
      <c r="BA72" s="417"/>
      <c r="BB72" s="437"/>
      <c r="BC72" s="437"/>
      <c r="BD72" s="437"/>
      <c r="BE72" s="437"/>
      <c r="BF72" s="417"/>
      <c r="BG72" s="437"/>
      <c r="BH72" s="437"/>
      <c r="BI72" s="437"/>
      <c r="BJ72" s="437"/>
      <c r="BK72" s="431"/>
      <c r="BL72" s="431"/>
      <c r="BM72" s="438"/>
      <c r="BN72" s="428"/>
      <c r="BO72" s="428"/>
      <c r="BP72" s="428"/>
      <c r="BQ72" s="428"/>
      <c r="BR72" s="428"/>
    </row>
    <row r="76" spans="1:70" hidden="1" x14ac:dyDescent="0.25">
      <c r="A76" s="488" t="s">
        <v>179</v>
      </c>
    </row>
    <row r="77" spans="1:70" x14ac:dyDescent="0.25">
      <c r="A77" s="488" t="s">
        <v>10263</v>
      </c>
    </row>
    <row r="78" spans="1:70" x14ac:dyDescent="0.25">
      <c r="A78"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E360-39BE-4F35-A971-4CA102982BCF}">
  <sheetPr codeName="Sheet16"/>
  <dimension ref="A1:BR850"/>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C7" sqref="C7"/>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 style="21" customWidth="1"/>
    <col min="64" max="68" width="15.6328125" style="21" customWidth="1"/>
    <col min="69" max="69" width="1.1796875" style="21" customWidth="1"/>
    <col min="70" max="70" width="40" style="21" customWidth="1"/>
    <col min="71" max="16384" width="8.90625" style="21"/>
  </cols>
  <sheetData>
    <row r="1" spans="1:70" ht="33" customHeight="1" x14ac:dyDescent="0.25">
      <c r="A1" s="488" t="s">
        <v>43</v>
      </c>
    </row>
    <row r="3" spans="1:70" ht="20.5" x14ac:dyDescent="0.45">
      <c r="A3" s="23" t="s">
        <v>152</v>
      </c>
    </row>
    <row r="4" spans="1:70" x14ac:dyDescent="0.25">
      <c r="A4" s="488" t="s">
        <v>425</v>
      </c>
    </row>
    <row r="5" spans="1:70" ht="33" x14ac:dyDescent="0.25">
      <c r="A5" s="1076" t="s">
        <v>153</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101"/>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104"/>
      <c r="BG6" s="326" t="s">
        <v>77</v>
      </c>
      <c r="BH6" s="303" t="s">
        <v>78</v>
      </c>
      <c r="BI6" s="303" t="s">
        <v>79</v>
      </c>
      <c r="BJ6" s="327" t="s">
        <v>80</v>
      </c>
      <c r="BK6" s="1078"/>
      <c r="BL6" s="83" t="s">
        <v>82</v>
      </c>
      <c r="BM6" s="28" t="s">
        <v>83</v>
      </c>
      <c r="BN6" s="28" t="s">
        <v>84</v>
      </c>
      <c r="BO6" s="28" t="s">
        <v>85</v>
      </c>
      <c r="BP6" s="82" t="s">
        <v>86</v>
      </c>
      <c r="BQ6" s="1078"/>
      <c r="BR6" s="1108"/>
    </row>
    <row r="7" spans="1:70" ht="14.5" customHeight="1" x14ac:dyDescent="0.25">
      <c r="A7" s="884" t="s">
        <v>2532</v>
      </c>
      <c r="B7" s="42"/>
      <c r="C7" s="875"/>
      <c r="D7" s="42"/>
      <c r="E7" s="876"/>
      <c r="F7" s="42"/>
      <c r="G7" s="877"/>
      <c r="H7" s="65"/>
      <c r="I7" s="878"/>
      <c r="J7" s="878"/>
      <c r="K7" s="878"/>
      <c r="L7" s="878"/>
      <c r="M7" s="878"/>
      <c r="N7" s="879"/>
      <c r="O7" s="878"/>
      <c r="P7" s="878"/>
      <c r="Q7" s="878"/>
      <c r="R7" s="878"/>
      <c r="S7" s="878"/>
      <c r="T7" s="878"/>
      <c r="U7" s="878"/>
      <c r="V7" s="878"/>
      <c r="W7" s="878"/>
      <c r="X7" s="878"/>
      <c r="Y7" s="65"/>
      <c r="Z7" s="876"/>
      <c r="AA7" s="876"/>
      <c r="AB7" s="876"/>
      <c r="AC7" s="876"/>
      <c r="AD7" s="876"/>
      <c r="AE7" s="876"/>
      <c r="AF7" s="876"/>
      <c r="AG7" s="876"/>
      <c r="AH7" s="876"/>
      <c r="AI7" s="876"/>
      <c r="AJ7" s="876"/>
      <c r="AK7" s="876"/>
      <c r="AL7" s="876"/>
      <c r="AM7" s="876"/>
      <c r="AN7" s="876"/>
      <c r="AO7" s="42"/>
      <c r="AP7" s="878"/>
      <c r="AQ7" s="878"/>
      <c r="AR7" s="878"/>
      <c r="AS7" s="878"/>
      <c r="AT7" s="878"/>
      <c r="AU7" s="880"/>
      <c r="AV7" s="876"/>
      <c r="AW7" s="876"/>
      <c r="AX7" s="876"/>
      <c r="AY7" s="876"/>
      <c r="AZ7" s="876"/>
      <c r="BA7" s="881"/>
      <c r="BB7" s="878"/>
      <c r="BC7" s="237"/>
      <c r="BD7" s="237"/>
      <c r="BE7" s="237"/>
      <c r="BF7" s="65"/>
      <c r="BG7" s="878"/>
      <c r="BH7" s="878"/>
      <c r="BI7" s="878"/>
      <c r="BJ7" s="878"/>
      <c r="BK7" s="42"/>
      <c r="BL7" s="882"/>
      <c r="BM7" s="882"/>
      <c r="BN7" s="882"/>
      <c r="BO7" s="882"/>
      <c r="BP7" s="882"/>
      <c r="BQ7" s="42"/>
      <c r="BR7" s="883"/>
    </row>
    <row r="8" spans="1:70" s="428" customFormat="1" x14ac:dyDescent="0.25">
      <c r="A8" s="481" t="s">
        <v>2533</v>
      </c>
      <c r="B8" s="402"/>
      <c r="C8" s="724">
        <v>39682</v>
      </c>
      <c r="D8" s="402"/>
      <c r="E8" s="403">
        <v>10967.3</v>
      </c>
      <c r="F8" s="402"/>
      <c r="G8" s="404">
        <v>132.59</v>
      </c>
      <c r="H8" s="406"/>
      <c r="I8" s="405">
        <v>1.0595000000000001</v>
      </c>
      <c r="J8" s="405">
        <v>1.415</v>
      </c>
      <c r="K8" s="405">
        <v>4.2291999999999996</v>
      </c>
      <c r="L8" s="405">
        <v>9.6964000000000006</v>
      </c>
      <c r="M8" s="405">
        <v>-4.3017000000000003</v>
      </c>
      <c r="N8" s="407">
        <v>-1.4200999999999999</v>
      </c>
      <c r="O8" s="405">
        <v>6.4268000000000001</v>
      </c>
      <c r="P8" s="405">
        <v>11.5829</v>
      </c>
      <c r="Q8" s="405">
        <v>10.7349</v>
      </c>
      <c r="R8" s="405">
        <v>13.0823</v>
      </c>
      <c r="S8" s="405">
        <v>13.655099999999999</v>
      </c>
      <c r="T8" s="405">
        <v>-4.3982999999999999</v>
      </c>
      <c r="U8" s="405">
        <v>0.78290000000000004</v>
      </c>
      <c r="V8" s="405">
        <v>-3.0278999999999998</v>
      </c>
      <c r="W8" s="405">
        <v>5.0384000000000002</v>
      </c>
      <c r="X8" s="405">
        <v>15.5815</v>
      </c>
      <c r="Y8" s="406"/>
      <c r="Z8" s="403">
        <v>24</v>
      </c>
      <c r="AA8" s="403">
        <v>10</v>
      </c>
      <c r="AB8" s="403">
        <v>25</v>
      </c>
      <c r="AC8" s="403">
        <v>21</v>
      </c>
      <c r="AD8" s="403">
        <v>23</v>
      </c>
      <c r="AE8" s="403">
        <v>22</v>
      </c>
      <c r="AF8" s="403">
        <v>18</v>
      </c>
      <c r="AG8" s="403">
        <v>14</v>
      </c>
      <c r="AH8" s="403">
        <v>11</v>
      </c>
      <c r="AI8" s="403">
        <v>6</v>
      </c>
      <c r="AJ8" s="403">
        <v>22</v>
      </c>
      <c r="AK8" s="403">
        <v>24</v>
      </c>
      <c r="AL8" s="403">
        <v>23</v>
      </c>
      <c r="AM8" s="403">
        <v>22</v>
      </c>
      <c r="AN8" s="403">
        <v>16</v>
      </c>
      <c r="AO8" s="402"/>
      <c r="AP8" s="405">
        <v>11.72</v>
      </c>
      <c r="AQ8" s="405">
        <v>13.01</v>
      </c>
      <c r="AR8" s="405">
        <v>10.61</v>
      </c>
      <c r="AS8" s="405">
        <v>7.42</v>
      </c>
      <c r="AT8" s="405">
        <v>-1.1499999999999999</v>
      </c>
      <c r="AU8" s="408"/>
      <c r="AV8" s="403">
        <v>9</v>
      </c>
      <c r="AW8" s="403">
        <v>9</v>
      </c>
      <c r="AX8" s="403">
        <v>11</v>
      </c>
      <c r="AY8" s="403">
        <v>14</v>
      </c>
      <c r="AZ8" s="403">
        <v>23</v>
      </c>
      <c r="BA8" s="409"/>
      <c r="BB8" s="405">
        <v>13.4566777786579</v>
      </c>
      <c r="BC8" s="410">
        <v>0.86291749930827</v>
      </c>
      <c r="BD8" s="410">
        <v>4.2977995634034802E-2</v>
      </c>
      <c r="BE8" s="410">
        <v>5.0186387105299497E-2</v>
      </c>
      <c r="BF8" s="406"/>
      <c r="BG8" s="405">
        <v>60.296500000000002</v>
      </c>
      <c r="BH8" s="405">
        <v>12.9544</v>
      </c>
      <c r="BI8" s="405">
        <v>21.722899999999999</v>
      </c>
      <c r="BJ8" s="405">
        <v>5.0262000000000002</v>
      </c>
      <c r="BK8" s="402"/>
      <c r="BL8" s="401" t="s">
        <v>2534</v>
      </c>
      <c r="BM8" s="401" t="s">
        <v>2535</v>
      </c>
      <c r="BN8" s="401" t="s">
        <v>2536</v>
      </c>
      <c r="BO8" s="401" t="s">
        <v>2537</v>
      </c>
      <c r="BP8" s="401" t="s">
        <v>2538</v>
      </c>
      <c r="BQ8" s="402"/>
      <c r="BR8" s="411" t="s">
        <v>2354</v>
      </c>
    </row>
    <row r="9" spans="1:70" s="428" customFormat="1" x14ac:dyDescent="0.25">
      <c r="A9" s="345" t="s">
        <v>2539</v>
      </c>
      <c r="B9" s="373"/>
      <c r="C9" s="719">
        <v>42061</v>
      </c>
      <c r="D9" s="373"/>
      <c r="E9" s="346">
        <v>10772.1</v>
      </c>
      <c r="F9" s="373"/>
      <c r="G9" s="347">
        <v>44.331200000000003</v>
      </c>
      <c r="H9" s="374"/>
      <c r="I9" s="348">
        <v>1.3031999999999999</v>
      </c>
      <c r="J9" s="348">
        <v>1.1658999999999999</v>
      </c>
      <c r="K9" s="348">
        <v>4.2927999999999997</v>
      </c>
      <c r="L9" s="348">
        <v>8.6498000000000008</v>
      </c>
      <c r="M9" s="348">
        <v>-2.7829000000000002</v>
      </c>
      <c r="N9" s="350">
        <v>3.9544999999999999</v>
      </c>
      <c r="O9" s="348">
        <v>10.1074</v>
      </c>
      <c r="P9" s="348">
        <v>17.593399999999999</v>
      </c>
      <c r="Q9" s="348">
        <v>13.3942</v>
      </c>
      <c r="R9" s="348">
        <v>15.6486</v>
      </c>
      <c r="S9" s="348">
        <v>12.513999999999999</v>
      </c>
      <c r="T9" s="348">
        <v>-3.2437</v>
      </c>
      <c r="U9" s="348">
        <v>4.4751000000000003</v>
      </c>
      <c r="V9" s="348">
        <v>2.2391000000000001</v>
      </c>
      <c r="W9" s="348">
        <v>4.6162000000000001</v>
      </c>
      <c r="X9" s="348">
        <v>14.043799999999999</v>
      </c>
      <c r="Y9" s="374"/>
      <c r="Z9" s="346">
        <v>17</v>
      </c>
      <c r="AA9" s="346">
        <v>19</v>
      </c>
      <c r="AB9" s="346">
        <v>24</v>
      </c>
      <c r="AC9" s="346">
        <v>28</v>
      </c>
      <c r="AD9" s="346">
        <v>20</v>
      </c>
      <c r="AE9" s="346">
        <v>10</v>
      </c>
      <c r="AF9" s="346">
        <v>3</v>
      </c>
      <c r="AG9" s="346">
        <v>3</v>
      </c>
      <c r="AH9" s="346">
        <v>4</v>
      </c>
      <c r="AI9" s="346">
        <v>2</v>
      </c>
      <c r="AJ9" s="346">
        <v>27</v>
      </c>
      <c r="AK9" s="346">
        <v>21</v>
      </c>
      <c r="AL9" s="346">
        <v>19</v>
      </c>
      <c r="AM9" s="346">
        <v>10</v>
      </c>
      <c r="AN9" s="346">
        <v>24</v>
      </c>
      <c r="AO9" s="373"/>
      <c r="AP9" s="348">
        <v>14.76</v>
      </c>
      <c r="AQ9" s="348">
        <v>15.74</v>
      </c>
      <c r="AR9" s="348">
        <v>14.85</v>
      </c>
      <c r="AS9" s="348">
        <v>12.54</v>
      </c>
      <c r="AT9" s="348">
        <v>2.4</v>
      </c>
      <c r="AU9" s="351"/>
      <c r="AV9" s="346">
        <v>2</v>
      </c>
      <c r="AW9" s="346">
        <v>4</v>
      </c>
      <c r="AX9" s="346">
        <v>2</v>
      </c>
      <c r="AY9" s="346">
        <v>3</v>
      </c>
      <c r="AZ9" s="346">
        <v>18</v>
      </c>
      <c r="BA9" s="362"/>
      <c r="BB9" s="348">
        <v>14.033272727001201</v>
      </c>
      <c r="BC9" s="375">
        <v>0.89025470756730896</v>
      </c>
      <c r="BD9" s="375">
        <v>7.1709170470053901E-2</v>
      </c>
      <c r="BE9" s="375">
        <v>0.46142776624238702</v>
      </c>
      <c r="BF9" s="374"/>
      <c r="BG9" s="348">
        <v>71.335700000000003</v>
      </c>
      <c r="BH9" s="348">
        <v>7.1600099999999998</v>
      </c>
      <c r="BI9" s="348">
        <v>17.053899999999999</v>
      </c>
      <c r="BJ9" s="348">
        <v>4.4503899999999996</v>
      </c>
      <c r="BK9" s="373"/>
      <c r="BL9" s="372" t="s">
        <v>2540</v>
      </c>
      <c r="BM9" s="372" t="s">
        <v>2541</v>
      </c>
      <c r="BN9" s="372" t="s">
        <v>2542</v>
      </c>
      <c r="BO9" s="372" t="s">
        <v>2543</v>
      </c>
      <c r="BP9" s="372" t="s">
        <v>2544</v>
      </c>
      <c r="BQ9" s="373"/>
      <c r="BR9" s="354" t="s">
        <v>525</v>
      </c>
    </row>
    <row r="10" spans="1:70" s="428" customFormat="1" x14ac:dyDescent="0.25">
      <c r="A10" s="345" t="s">
        <v>2545</v>
      </c>
      <c r="B10" s="373"/>
      <c r="C10" s="719">
        <v>37767</v>
      </c>
      <c r="D10" s="373"/>
      <c r="E10" s="346">
        <v>7720.43</v>
      </c>
      <c r="F10" s="373"/>
      <c r="G10" s="347">
        <v>649.19949999999994</v>
      </c>
      <c r="H10" s="374"/>
      <c r="I10" s="348">
        <v>1.3109</v>
      </c>
      <c r="J10" s="348">
        <v>1.5142</v>
      </c>
      <c r="K10" s="348">
        <v>4.4275000000000002</v>
      </c>
      <c r="L10" s="348">
        <v>10.775600000000001</v>
      </c>
      <c r="M10" s="348">
        <v>-1.4850000000000001</v>
      </c>
      <c r="N10" s="350">
        <v>1.7781</v>
      </c>
      <c r="O10" s="348">
        <v>8.1492000000000004</v>
      </c>
      <c r="P10" s="348">
        <v>14.485200000000001</v>
      </c>
      <c r="Q10" s="348">
        <v>14.587899999999999</v>
      </c>
      <c r="R10" s="348">
        <v>14.1006</v>
      </c>
      <c r="S10" s="348">
        <v>15.093500000000001</v>
      </c>
      <c r="T10" s="348">
        <v>-1.6893</v>
      </c>
      <c r="U10" s="348">
        <v>5.3878000000000004</v>
      </c>
      <c r="V10" s="348">
        <v>-6.4299999999999996E-2</v>
      </c>
      <c r="W10" s="348">
        <v>4.8657000000000004</v>
      </c>
      <c r="X10" s="348">
        <v>19.804200000000002</v>
      </c>
      <c r="Y10" s="374"/>
      <c r="Z10" s="346">
        <v>16</v>
      </c>
      <c r="AA10" s="346">
        <v>9</v>
      </c>
      <c r="AB10" s="346">
        <v>22</v>
      </c>
      <c r="AC10" s="346">
        <v>17</v>
      </c>
      <c r="AD10" s="346">
        <v>16</v>
      </c>
      <c r="AE10" s="346">
        <v>16</v>
      </c>
      <c r="AF10" s="346">
        <v>12</v>
      </c>
      <c r="AG10" s="346">
        <v>7</v>
      </c>
      <c r="AH10" s="346">
        <v>2</v>
      </c>
      <c r="AI10" s="346">
        <v>5</v>
      </c>
      <c r="AJ10" s="346">
        <v>17</v>
      </c>
      <c r="AK10" s="346">
        <v>16</v>
      </c>
      <c r="AL10" s="346">
        <v>14</v>
      </c>
      <c r="AM10" s="346">
        <v>16</v>
      </c>
      <c r="AN10" s="346">
        <v>19</v>
      </c>
      <c r="AO10" s="373"/>
      <c r="AP10" s="348">
        <v>13.98</v>
      </c>
      <c r="AQ10" s="348">
        <v>16.600000000000001</v>
      </c>
      <c r="AR10" s="348">
        <v>13.81</v>
      </c>
      <c r="AS10" s="348">
        <v>9.9499999999999993</v>
      </c>
      <c r="AT10" s="348">
        <v>3.73</v>
      </c>
      <c r="AU10" s="351"/>
      <c r="AV10" s="346">
        <v>4</v>
      </c>
      <c r="AW10" s="346">
        <v>2</v>
      </c>
      <c r="AX10" s="346">
        <v>4</v>
      </c>
      <c r="AY10" s="346">
        <v>9</v>
      </c>
      <c r="AZ10" s="346">
        <v>15</v>
      </c>
      <c r="BA10" s="362"/>
      <c r="BB10" s="348">
        <v>14.353404048960099</v>
      </c>
      <c r="BC10" s="375">
        <v>0.91398029111357704</v>
      </c>
      <c r="BD10" s="375">
        <v>5.6477616881495302E-2</v>
      </c>
      <c r="BE10" s="375">
        <v>0.25123806655715197</v>
      </c>
      <c r="BF10" s="374"/>
      <c r="BG10" s="348">
        <v>58.409100000000002</v>
      </c>
      <c r="BH10" s="348">
        <v>24.251300000000001</v>
      </c>
      <c r="BI10" s="348">
        <v>15.513</v>
      </c>
      <c r="BJ10" s="348">
        <v>1.8266</v>
      </c>
      <c r="BK10" s="373"/>
      <c r="BL10" s="372" t="s">
        <v>2546</v>
      </c>
      <c r="BM10" s="372" t="s">
        <v>2547</v>
      </c>
      <c r="BN10" s="372" t="s">
        <v>2548</v>
      </c>
      <c r="BO10" s="372" t="s">
        <v>2549</v>
      </c>
      <c r="BP10" s="372" t="s">
        <v>2550</v>
      </c>
      <c r="BQ10" s="373"/>
      <c r="BR10" s="354" t="s">
        <v>463</v>
      </c>
    </row>
    <row r="11" spans="1:70" s="428" customFormat="1" x14ac:dyDescent="0.25">
      <c r="A11" s="345" t="s">
        <v>2551</v>
      </c>
      <c r="B11" s="373"/>
      <c r="C11" s="719">
        <v>44377</v>
      </c>
      <c r="D11" s="373"/>
      <c r="E11" s="346">
        <v>4537.32</v>
      </c>
      <c r="F11" s="373"/>
      <c r="G11" s="347">
        <v>18.068999999999999</v>
      </c>
      <c r="H11" s="374"/>
      <c r="I11" s="348">
        <v>1.5626</v>
      </c>
      <c r="J11" s="348">
        <v>1.5969</v>
      </c>
      <c r="K11" s="348">
        <v>5.8772000000000002</v>
      </c>
      <c r="L11" s="348">
        <v>12.973599999999999</v>
      </c>
      <c r="M11" s="348">
        <v>5.4999999999999997E-3</v>
      </c>
      <c r="N11" s="350">
        <v>5.1745999999999999</v>
      </c>
      <c r="O11" s="348">
        <v>8.1651000000000007</v>
      </c>
      <c r="P11" s="348">
        <v>14.0228</v>
      </c>
      <c r="Q11" s="348" t="s">
        <v>430</v>
      </c>
      <c r="R11" s="348" t="s">
        <v>430</v>
      </c>
      <c r="S11" s="348">
        <v>17.293099999999999</v>
      </c>
      <c r="T11" s="348">
        <v>-7.7399999999999997E-2</v>
      </c>
      <c r="U11" s="348">
        <v>8.8625000000000007</v>
      </c>
      <c r="V11" s="348">
        <v>2.9748999999999999</v>
      </c>
      <c r="W11" s="348">
        <v>6.0574000000000003</v>
      </c>
      <c r="X11" s="348">
        <v>12.597300000000001</v>
      </c>
      <c r="Y11" s="374"/>
      <c r="Z11" s="346">
        <v>5</v>
      </c>
      <c r="AA11" s="346">
        <v>8</v>
      </c>
      <c r="AB11" s="346">
        <v>4</v>
      </c>
      <c r="AC11" s="346">
        <v>7</v>
      </c>
      <c r="AD11" s="346">
        <v>8</v>
      </c>
      <c r="AE11" s="346">
        <v>8</v>
      </c>
      <c r="AF11" s="346">
        <v>11</v>
      </c>
      <c r="AG11" s="346">
        <v>9</v>
      </c>
      <c r="AH11" s="346" t="s">
        <v>430</v>
      </c>
      <c r="AI11" s="346" t="s">
        <v>430</v>
      </c>
      <c r="AJ11" s="346">
        <v>6</v>
      </c>
      <c r="AK11" s="346">
        <v>8</v>
      </c>
      <c r="AL11" s="346">
        <v>6</v>
      </c>
      <c r="AM11" s="346">
        <v>8</v>
      </c>
      <c r="AN11" s="346">
        <v>4</v>
      </c>
      <c r="AO11" s="373"/>
      <c r="AP11" s="348" t="s">
        <v>430</v>
      </c>
      <c r="AQ11" s="348" t="s">
        <v>430</v>
      </c>
      <c r="AR11" s="348">
        <v>13.52</v>
      </c>
      <c r="AS11" s="348">
        <v>11.12</v>
      </c>
      <c r="AT11" s="348">
        <v>7.87</v>
      </c>
      <c r="AU11" s="351"/>
      <c r="AV11" s="346" t="s">
        <v>430</v>
      </c>
      <c r="AW11" s="346" t="s">
        <v>430</v>
      </c>
      <c r="AX11" s="346">
        <v>5</v>
      </c>
      <c r="AY11" s="346">
        <v>5</v>
      </c>
      <c r="AZ11" s="346">
        <v>8</v>
      </c>
      <c r="BA11" s="362"/>
      <c r="BB11" s="348">
        <v>15.4662570040287</v>
      </c>
      <c r="BC11" s="375">
        <v>0.97797790349607505</v>
      </c>
      <c r="BD11" s="375">
        <v>5.1777993740184998E-2</v>
      </c>
      <c r="BE11" s="375">
        <v>0.20223358670643901</v>
      </c>
      <c r="BF11" s="374"/>
      <c r="BG11" s="348">
        <v>67.133300000000006</v>
      </c>
      <c r="BH11" s="348">
        <v>13.262700000000001</v>
      </c>
      <c r="BI11" s="348">
        <v>17.409800000000001</v>
      </c>
      <c r="BJ11" s="348">
        <v>2.1941999999999999</v>
      </c>
      <c r="BK11" s="373"/>
      <c r="BL11" s="372" t="s">
        <v>2552</v>
      </c>
      <c r="BM11" s="372" t="s">
        <v>2553</v>
      </c>
      <c r="BN11" s="372" t="s">
        <v>2554</v>
      </c>
      <c r="BO11" s="372" t="s">
        <v>2555</v>
      </c>
      <c r="BP11" s="372" t="s">
        <v>2556</v>
      </c>
      <c r="BQ11" s="373"/>
      <c r="BR11" s="354" t="s">
        <v>463</v>
      </c>
    </row>
    <row r="12" spans="1:70" s="428" customFormat="1" x14ac:dyDescent="0.25">
      <c r="A12" s="345" t="s">
        <v>2557</v>
      </c>
      <c r="B12" s="373"/>
      <c r="C12" s="719">
        <v>41622</v>
      </c>
      <c r="D12" s="373"/>
      <c r="E12" s="346">
        <v>3621.74</v>
      </c>
      <c r="F12" s="373"/>
      <c r="G12" s="347">
        <v>63.59</v>
      </c>
      <c r="H12" s="374"/>
      <c r="I12" s="348">
        <v>1.5976999999999999</v>
      </c>
      <c r="J12" s="348">
        <v>1.8418000000000001</v>
      </c>
      <c r="K12" s="348">
        <v>5.7190000000000003</v>
      </c>
      <c r="L12" s="348">
        <v>12.2903</v>
      </c>
      <c r="M12" s="348">
        <v>-1.4109</v>
      </c>
      <c r="N12" s="350">
        <v>3.8542999999999998</v>
      </c>
      <c r="O12" s="348">
        <v>7.3795999999999999</v>
      </c>
      <c r="P12" s="348">
        <v>13.3276</v>
      </c>
      <c r="Q12" s="348">
        <v>12.163</v>
      </c>
      <c r="R12" s="348">
        <v>13.066800000000001</v>
      </c>
      <c r="S12" s="348">
        <v>16.358599999999999</v>
      </c>
      <c r="T12" s="348">
        <v>-1.3037000000000001</v>
      </c>
      <c r="U12" s="348">
        <v>6.4802</v>
      </c>
      <c r="V12" s="348">
        <v>1.8418000000000001</v>
      </c>
      <c r="W12" s="348">
        <v>6.0010000000000003</v>
      </c>
      <c r="X12" s="348">
        <v>15.9032</v>
      </c>
      <c r="Y12" s="374"/>
      <c r="Z12" s="346">
        <v>3</v>
      </c>
      <c r="AA12" s="346">
        <v>1</v>
      </c>
      <c r="AB12" s="346">
        <v>6</v>
      </c>
      <c r="AC12" s="346">
        <v>9</v>
      </c>
      <c r="AD12" s="346">
        <v>14</v>
      </c>
      <c r="AE12" s="346">
        <v>11</v>
      </c>
      <c r="AF12" s="346">
        <v>15</v>
      </c>
      <c r="AG12" s="346">
        <v>12</v>
      </c>
      <c r="AH12" s="346">
        <v>8</v>
      </c>
      <c r="AI12" s="346">
        <v>7</v>
      </c>
      <c r="AJ12" s="346">
        <v>11</v>
      </c>
      <c r="AK12" s="346">
        <v>14</v>
      </c>
      <c r="AL12" s="346">
        <v>12</v>
      </c>
      <c r="AM12" s="346">
        <v>11</v>
      </c>
      <c r="AN12" s="346">
        <v>6</v>
      </c>
      <c r="AO12" s="373"/>
      <c r="AP12" s="348">
        <v>12.62</v>
      </c>
      <c r="AQ12" s="348">
        <v>14.43</v>
      </c>
      <c r="AR12" s="348">
        <v>12.43</v>
      </c>
      <c r="AS12" s="348">
        <v>9.64</v>
      </c>
      <c r="AT12" s="348">
        <v>5.69</v>
      </c>
      <c r="AU12" s="351"/>
      <c r="AV12" s="346">
        <v>6</v>
      </c>
      <c r="AW12" s="346">
        <v>5</v>
      </c>
      <c r="AX12" s="346">
        <v>10</v>
      </c>
      <c r="AY12" s="346">
        <v>11</v>
      </c>
      <c r="AZ12" s="346">
        <v>11</v>
      </c>
      <c r="BA12" s="362"/>
      <c r="BB12" s="348">
        <v>15.3968447729241</v>
      </c>
      <c r="BC12" s="375">
        <v>0.96641009496587704</v>
      </c>
      <c r="BD12" s="375">
        <v>4.85651788006565E-2</v>
      </c>
      <c r="BE12" s="375">
        <v>0.156252505324351</v>
      </c>
      <c r="BF12" s="374"/>
      <c r="BG12" s="348">
        <v>62.121299999999998</v>
      </c>
      <c r="BH12" s="348">
        <v>17.692399999999999</v>
      </c>
      <c r="BI12" s="348">
        <v>17.244700000000002</v>
      </c>
      <c r="BJ12" s="348">
        <v>2.9416000000000002</v>
      </c>
      <c r="BK12" s="373"/>
      <c r="BL12" s="372" t="s">
        <v>2558</v>
      </c>
      <c r="BM12" s="372" t="s">
        <v>2559</v>
      </c>
      <c r="BN12" s="372" t="s">
        <v>2560</v>
      </c>
      <c r="BO12" s="372" t="s">
        <v>2561</v>
      </c>
      <c r="BP12" s="372" t="s">
        <v>2550</v>
      </c>
      <c r="BQ12" s="373"/>
      <c r="BR12" s="354" t="s">
        <v>463</v>
      </c>
    </row>
    <row r="13" spans="1:70" s="428" customFormat="1" x14ac:dyDescent="0.25">
      <c r="A13" s="345" t="s">
        <v>2562</v>
      </c>
      <c r="B13" s="373"/>
      <c r="C13" s="719">
        <v>42366</v>
      </c>
      <c r="D13" s="373"/>
      <c r="E13" s="346">
        <v>3151.14</v>
      </c>
      <c r="F13" s="373"/>
      <c r="G13" s="347">
        <v>44.005200000000002</v>
      </c>
      <c r="H13" s="374"/>
      <c r="I13" s="348">
        <v>0.92769999999999997</v>
      </c>
      <c r="J13" s="348">
        <v>1.2955000000000001</v>
      </c>
      <c r="K13" s="348">
        <v>4.1935000000000002</v>
      </c>
      <c r="L13" s="348">
        <v>9.5443999999999996</v>
      </c>
      <c r="M13" s="348">
        <v>-2.6840999999999999</v>
      </c>
      <c r="N13" s="350">
        <v>0.79179999999999995</v>
      </c>
      <c r="O13" s="348">
        <v>7.8799000000000001</v>
      </c>
      <c r="P13" s="348">
        <v>13.5213</v>
      </c>
      <c r="Q13" s="348">
        <v>12.4407</v>
      </c>
      <c r="R13" s="348">
        <v>14.4839</v>
      </c>
      <c r="S13" s="348">
        <v>13.936400000000001</v>
      </c>
      <c r="T13" s="348">
        <v>-2.7054</v>
      </c>
      <c r="U13" s="348">
        <v>4.5797999999999996</v>
      </c>
      <c r="V13" s="348">
        <v>-1.0051000000000001</v>
      </c>
      <c r="W13" s="348">
        <v>4.6125999999999996</v>
      </c>
      <c r="X13" s="348">
        <v>15.1622</v>
      </c>
      <c r="Y13" s="374"/>
      <c r="Z13" s="346">
        <v>28</v>
      </c>
      <c r="AA13" s="346">
        <v>15</v>
      </c>
      <c r="AB13" s="346">
        <v>26</v>
      </c>
      <c r="AC13" s="346">
        <v>22</v>
      </c>
      <c r="AD13" s="346">
        <v>19</v>
      </c>
      <c r="AE13" s="346">
        <v>18</v>
      </c>
      <c r="AF13" s="346">
        <v>14</v>
      </c>
      <c r="AG13" s="346">
        <v>11</v>
      </c>
      <c r="AH13" s="346">
        <v>6</v>
      </c>
      <c r="AI13" s="346">
        <v>3</v>
      </c>
      <c r="AJ13" s="346">
        <v>21</v>
      </c>
      <c r="AK13" s="346">
        <v>19</v>
      </c>
      <c r="AL13" s="346">
        <v>18</v>
      </c>
      <c r="AM13" s="346">
        <v>18</v>
      </c>
      <c r="AN13" s="346">
        <v>25</v>
      </c>
      <c r="AO13" s="373"/>
      <c r="AP13" s="348">
        <v>13.3</v>
      </c>
      <c r="AQ13" s="348">
        <v>14.08</v>
      </c>
      <c r="AR13" s="348">
        <v>12.78</v>
      </c>
      <c r="AS13" s="348">
        <v>9.26</v>
      </c>
      <c r="AT13" s="348">
        <v>1.98</v>
      </c>
      <c r="AU13" s="351"/>
      <c r="AV13" s="346">
        <v>5</v>
      </c>
      <c r="AW13" s="346">
        <v>7</v>
      </c>
      <c r="AX13" s="346">
        <v>8</v>
      </c>
      <c r="AY13" s="346">
        <v>13</v>
      </c>
      <c r="AZ13" s="346">
        <v>19</v>
      </c>
      <c r="BA13" s="362"/>
      <c r="BB13" s="348">
        <v>15.0053836208902</v>
      </c>
      <c r="BC13" s="375">
        <v>0.93980334862700698</v>
      </c>
      <c r="BD13" s="375">
        <v>5.10643310950364E-2</v>
      </c>
      <c r="BE13" s="375">
        <v>0.191026707368847</v>
      </c>
      <c r="BF13" s="374"/>
      <c r="BG13" s="348">
        <v>56.898299999999999</v>
      </c>
      <c r="BH13" s="348">
        <v>21.400099999999998</v>
      </c>
      <c r="BI13" s="348">
        <v>19.597799999999999</v>
      </c>
      <c r="BJ13" s="348">
        <v>2.1038000000000001</v>
      </c>
      <c r="BK13" s="373"/>
      <c r="BL13" s="372" t="s">
        <v>2563</v>
      </c>
      <c r="BM13" s="372" t="s">
        <v>2564</v>
      </c>
      <c r="BN13" s="372" t="s">
        <v>2565</v>
      </c>
      <c r="BO13" s="372" t="s">
        <v>1989</v>
      </c>
      <c r="BP13" s="372" t="s">
        <v>2566</v>
      </c>
      <c r="BQ13" s="373"/>
      <c r="BR13" s="354" t="s">
        <v>2409</v>
      </c>
    </row>
    <row r="14" spans="1:70" s="428" customFormat="1" x14ac:dyDescent="0.25">
      <c r="A14" s="345" t="s">
        <v>2567</v>
      </c>
      <c r="B14" s="373"/>
      <c r="C14" s="719">
        <v>44176</v>
      </c>
      <c r="D14" s="373"/>
      <c r="E14" s="346">
        <v>2268.4899999999998</v>
      </c>
      <c r="F14" s="373"/>
      <c r="G14" s="347">
        <v>21.545000000000002</v>
      </c>
      <c r="H14" s="374"/>
      <c r="I14" s="348">
        <v>1.4359999999999999</v>
      </c>
      <c r="J14" s="348">
        <v>1.6322000000000001</v>
      </c>
      <c r="K14" s="348">
        <v>5.4215</v>
      </c>
      <c r="L14" s="348">
        <v>9.1548999999999996</v>
      </c>
      <c r="M14" s="348">
        <v>-1.5130999999999999</v>
      </c>
      <c r="N14" s="350">
        <v>4.6025999999999998</v>
      </c>
      <c r="O14" s="348">
        <v>8.3004999999999995</v>
      </c>
      <c r="P14" s="348">
        <v>14.5078</v>
      </c>
      <c r="Q14" s="348">
        <v>13.170500000000001</v>
      </c>
      <c r="R14" s="348" t="s">
        <v>430</v>
      </c>
      <c r="S14" s="348">
        <v>13.1684</v>
      </c>
      <c r="T14" s="348">
        <v>-2.0057999999999998</v>
      </c>
      <c r="U14" s="348">
        <v>6.6901000000000002</v>
      </c>
      <c r="V14" s="348">
        <v>2.371</v>
      </c>
      <c r="W14" s="348">
        <v>5.9867999999999997</v>
      </c>
      <c r="X14" s="348">
        <v>14.869199999999999</v>
      </c>
      <c r="Y14" s="374"/>
      <c r="Z14" s="346">
        <v>9</v>
      </c>
      <c r="AA14" s="346">
        <v>6</v>
      </c>
      <c r="AB14" s="346">
        <v>9</v>
      </c>
      <c r="AC14" s="346">
        <v>26</v>
      </c>
      <c r="AD14" s="346">
        <v>17</v>
      </c>
      <c r="AE14" s="346">
        <v>9</v>
      </c>
      <c r="AF14" s="346">
        <v>7</v>
      </c>
      <c r="AG14" s="346">
        <v>6</v>
      </c>
      <c r="AH14" s="346">
        <v>5</v>
      </c>
      <c r="AI14" s="346" t="s">
        <v>430</v>
      </c>
      <c r="AJ14" s="346">
        <v>25</v>
      </c>
      <c r="AK14" s="346">
        <v>17</v>
      </c>
      <c r="AL14" s="346">
        <v>11</v>
      </c>
      <c r="AM14" s="346">
        <v>9</v>
      </c>
      <c r="AN14" s="346">
        <v>7</v>
      </c>
      <c r="AO14" s="373"/>
      <c r="AP14" s="348" t="s">
        <v>430</v>
      </c>
      <c r="AQ14" s="348" t="s">
        <v>430</v>
      </c>
      <c r="AR14" s="348">
        <v>13.46</v>
      </c>
      <c r="AS14" s="348">
        <v>10.83</v>
      </c>
      <c r="AT14" s="348">
        <v>4.08</v>
      </c>
      <c r="AU14" s="351"/>
      <c r="AV14" s="346" t="s">
        <v>430</v>
      </c>
      <c r="AW14" s="346" t="s">
        <v>430</v>
      </c>
      <c r="AX14" s="346">
        <v>6</v>
      </c>
      <c r="AY14" s="346">
        <v>7</v>
      </c>
      <c r="AZ14" s="346">
        <v>14</v>
      </c>
      <c r="BA14" s="362"/>
      <c r="BB14" s="348">
        <v>15.179254286772901</v>
      </c>
      <c r="BC14" s="375">
        <v>0.96221935917865897</v>
      </c>
      <c r="BD14" s="375">
        <v>5.40344596607365E-2</v>
      </c>
      <c r="BE14" s="375">
        <v>0.23126975835928301</v>
      </c>
      <c r="BF14" s="374"/>
      <c r="BG14" s="348">
        <v>60.146099999999997</v>
      </c>
      <c r="BH14" s="348">
        <v>18.4696</v>
      </c>
      <c r="BI14" s="348">
        <v>16.593499999999999</v>
      </c>
      <c r="BJ14" s="348">
        <v>4.7907999999999999</v>
      </c>
      <c r="BK14" s="373"/>
      <c r="BL14" s="372" t="s">
        <v>2568</v>
      </c>
      <c r="BM14" s="372" t="s">
        <v>2569</v>
      </c>
      <c r="BN14" s="372" t="s">
        <v>2570</v>
      </c>
      <c r="BO14" s="372" t="s">
        <v>2571</v>
      </c>
      <c r="BP14" s="372" t="s">
        <v>2572</v>
      </c>
      <c r="BQ14" s="373"/>
      <c r="BR14" s="354" t="s">
        <v>443</v>
      </c>
    </row>
    <row r="15" spans="1:70" s="428" customFormat="1" x14ac:dyDescent="0.25">
      <c r="A15" s="345" t="s">
        <v>2573</v>
      </c>
      <c r="B15" s="373"/>
      <c r="C15" s="719">
        <v>45268</v>
      </c>
      <c r="D15" s="373"/>
      <c r="E15" s="346">
        <v>1979.93</v>
      </c>
      <c r="F15" s="373"/>
      <c r="G15" s="347">
        <v>14.689</v>
      </c>
      <c r="H15" s="374"/>
      <c r="I15" s="348">
        <v>1.3313999999999999</v>
      </c>
      <c r="J15" s="348">
        <v>1.7737000000000001</v>
      </c>
      <c r="K15" s="348">
        <v>4.9214000000000002</v>
      </c>
      <c r="L15" s="348">
        <v>13.533799999999999</v>
      </c>
      <c r="M15" s="348">
        <v>3.9708000000000001</v>
      </c>
      <c r="N15" s="350">
        <v>9.9146999999999998</v>
      </c>
      <c r="O15" s="348">
        <v>15.207599999999999</v>
      </c>
      <c r="P15" s="348" t="s">
        <v>430</v>
      </c>
      <c r="Q15" s="348" t="s">
        <v>430</v>
      </c>
      <c r="R15" s="348" t="s">
        <v>430</v>
      </c>
      <c r="S15" s="348">
        <v>17.314900000000002</v>
      </c>
      <c r="T15" s="348">
        <v>3.2618999999999998</v>
      </c>
      <c r="U15" s="348">
        <v>11.2719</v>
      </c>
      <c r="V15" s="348">
        <v>8.1903000000000006</v>
      </c>
      <c r="W15" s="348">
        <v>5.5774999999999997</v>
      </c>
      <c r="X15" s="348">
        <v>16.308199999999999</v>
      </c>
      <c r="Y15" s="374"/>
      <c r="Z15" s="346">
        <v>15</v>
      </c>
      <c r="AA15" s="346">
        <v>3</v>
      </c>
      <c r="AB15" s="346">
        <v>15</v>
      </c>
      <c r="AC15" s="346">
        <v>5</v>
      </c>
      <c r="AD15" s="346">
        <v>3</v>
      </c>
      <c r="AE15" s="346">
        <v>2</v>
      </c>
      <c r="AF15" s="346">
        <v>1</v>
      </c>
      <c r="AG15" s="346" t="s">
        <v>430</v>
      </c>
      <c r="AH15" s="346" t="s">
        <v>430</v>
      </c>
      <c r="AI15" s="346" t="s">
        <v>430</v>
      </c>
      <c r="AJ15" s="346">
        <v>5</v>
      </c>
      <c r="AK15" s="346">
        <v>4</v>
      </c>
      <c r="AL15" s="346">
        <v>3</v>
      </c>
      <c r="AM15" s="346">
        <v>2</v>
      </c>
      <c r="AN15" s="346">
        <v>11</v>
      </c>
      <c r="AO15" s="373"/>
      <c r="AP15" s="348" t="s">
        <v>430</v>
      </c>
      <c r="AQ15" s="348" t="s">
        <v>430</v>
      </c>
      <c r="AR15" s="348" t="s">
        <v>430</v>
      </c>
      <c r="AS15" s="348" t="s">
        <v>430</v>
      </c>
      <c r="AT15" s="348">
        <v>13.63</v>
      </c>
      <c r="AU15" s="351"/>
      <c r="AV15" s="346" t="s">
        <v>430</v>
      </c>
      <c r="AW15" s="346" t="s">
        <v>430</v>
      </c>
      <c r="AX15" s="346" t="s">
        <v>430</v>
      </c>
      <c r="AY15" s="346" t="s">
        <v>430</v>
      </c>
      <c r="AZ15" s="346">
        <v>3</v>
      </c>
      <c r="BA15" s="362"/>
      <c r="BB15" s="348">
        <v>15.642384299490001</v>
      </c>
      <c r="BC15" s="375">
        <v>0.93097924904704599</v>
      </c>
      <c r="BD15" s="375">
        <v>5.8779592505578397E-2</v>
      </c>
      <c r="BE15" s="375">
        <v>0.44841271374667402</v>
      </c>
      <c r="BF15" s="374"/>
      <c r="BG15" s="348">
        <v>51.307000000000002</v>
      </c>
      <c r="BH15" s="348">
        <v>20.283899999999999</v>
      </c>
      <c r="BI15" s="348">
        <v>22.010200000000001</v>
      </c>
      <c r="BJ15" s="348">
        <v>6.3989000000000003</v>
      </c>
      <c r="BK15" s="373"/>
      <c r="BL15" s="372" t="s">
        <v>2574</v>
      </c>
      <c r="BM15" s="372" t="s">
        <v>2575</v>
      </c>
      <c r="BN15" s="372" t="s">
        <v>2576</v>
      </c>
      <c r="BO15" s="372" t="s">
        <v>2577</v>
      </c>
      <c r="BP15" s="372" t="s">
        <v>2578</v>
      </c>
      <c r="BQ15" s="373"/>
      <c r="BR15" s="354" t="s">
        <v>525</v>
      </c>
    </row>
    <row r="16" spans="1:70" s="428" customFormat="1" x14ac:dyDescent="0.25">
      <c r="A16" s="345" t="s">
        <v>2579</v>
      </c>
      <c r="B16" s="373"/>
      <c r="C16" s="719">
        <v>39643</v>
      </c>
      <c r="D16" s="373"/>
      <c r="E16" s="346">
        <v>1788.15</v>
      </c>
      <c r="F16" s="373"/>
      <c r="G16" s="347">
        <v>148.08000000000001</v>
      </c>
      <c r="H16" s="374"/>
      <c r="I16" s="348">
        <v>1.0716000000000001</v>
      </c>
      <c r="J16" s="348">
        <v>1.044</v>
      </c>
      <c r="K16" s="348">
        <v>4.532</v>
      </c>
      <c r="L16" s="348">
        <v>13.081300000000001</v>
      </c>
      <c r="M16" s="348">
        <v>1.7871999999999999</v>
      </c>
      <c r="N16" s="350">
        <v>7.1722999999999999</v>
      </c>
      <c r="O16" s="348">
        <v>11.3643</v>
      </c>
      <c r="P16" s="348">
        <v>19.3216</v>
      </c>
      <c r="Q16" s="348">
        <v>15.2622</v>
      </c>
      <c r="R16" s="348">
        <v>15.723699999999999</v>
      </c>
      <c r="S16" s="348">
        <v>16.479199999999999</v>
      </c>
      <c r="T16" s="348">
        <v>1.6544000000000001</v>
      </c>
      <c r="U16" s="348">
        <v>10.7803</v>
      </c>
      <c r="V16" s="348">
        <v>4.6132</v>
      </c>
      <c r="W16" s="348">
        <v>4.6428000000000003</v>
      </c>
      <c r="X16" s="348">
        <v>16.194700000000001</v>
      </c>
      <c r="Y16" s="374"/>
      <c r="Z16" s="346">
        <v>23</v>
      </c>
      <c r="AA16" s="346">
        <v>27</v>
      </c>
      <c r="AB16" s="346">
        <v>20</v>
      </c>
      <c r="AC16" s="346">
        <v>6</v>
      </c>
      <c r="AD16" s="346">
        <v>5</v>
      </c>
      <c r="AE16" s="346">
        <v>5</v>
      </c>
      <c r="AF16" s="346">
        <v>2</v>
      </c>
      <c r="AG16" s="346">
        <v>2</v>
      </c>
      <c r="AH16" s="346">
        <v>1</v>
      </c>
      <c r="AI16" s="346">
        <v>1</v>
      </c>
      <c r="AJ16" s="346">
        <v>9</v>
      </c>
      <c r="AK16" s="346">
        <v>5</v>
      </c>
      <c r="AL16" s="346">
        <v>4</v>
      </c>
      <c r="AM16" s="346">
        <v>5</v>
      </c>
      <c r="AN16" s="346">
        <v>23</v>
      </c>
      <c r="AO16" s="373"/>
      <c r="AP16" s="348">
        <v>15.37</v>
      </c>
      <c r="AQ16" s="348">
        <v>17.25</v>
      </c>
      <c r="AR16" s="348">
        <v>16.7</v>
      </c>
      <c r="AS16" s="348">
        <v>14.14</v>
      </c>
      <c r="AT16" s="348">
        <v>10.09</v>
      </c>
      <c r="AU16" s="351"/>
      <c r="AV16" s="346">
        <v>1</v>
      </c>
      <c r="AW16" s="346">
        <v>1</v>
      </c>
      <c r="AX16" s="346">
        <v>1</v>
      </c>
      <c r="AY16" s="346">
        <v>2</v>
      </c>
      <c r="AZ16" s="346">
        <v>5</v>
      </c>
      <c r="BA16" s="362"/>
      <c r="BB16" s="348">
        <v>14.6357407856504</v>
      </c>
      <c r="BC16" s="375">
        <v>0.877001506753744</v>
      </c>
      <c r="BD16" s="375">
        <v>7.7769450587704805E-2</v>
      </c>
      <c r="BE16" s="375">
        <v>0.601438653505316</v>
      </c>
      <c r="BF16" s="374"/>
      <c r="BG16" s="348">
        <v>53.380699999999997</v>
      </c>
      <c r="BH16" s="348">
        <v>24.9953</v>
      </c>
      <c r="BI16" s="348">
        <v>20.479600000000001</v>
      </c>
      <c r="BJ16" s="348">
        <v>1.1444000000000001</v>
      </c>
      <c r="BK16" s="373"/>
      <c r="BL16" s="372" t="s">
        <v>2580</v>
      </c>
      <c r="BM16" s="372" t="s">
        <v>2581</v>
      </c>
      <c r="BN16" s="372" t="s">
        <v>2582</v>
      </c>
      <c r="BO16" s="372" t="s">
        <v>2583</v>
      </c>
      <c r="BP16" s="372" t="s">
        <v>2584</v>
      </c>
      <c r="BQ16" s="373"/>
      <c r="BR16" s="354" t="s">
        <v>518</v>
      </c>
    </row>
    <row r="17" spans="1:70" s="428" customFormat="1" x14ac:dyDescent="0.25">
      <c r="A17" s="345" t="s">
        <v>2585</v>
      </c>
      <c r="B17" s="373"/>
      <c r="C17" s="719">
        <v>39609</v>
      </c>
      <c r="D17" s="373"/>
      <c r="E17" s="346">
        <v>1663.08</v>
      </c>
      <c r="F17" s="373"/>
      <c r="G17" s="347">
        <v>108.8228</v>
      </c>
      <c r="H17" s="374"/>
      <c r="I17" s="348">
        <v>1.3958999999999999</v>
      </c>
      <c r="J17" s="348">
        <v>1.129</v>
      </c>
      <c r="K17" s="348">
        <v>5.3521999999999998</v>
      </c>
      <c r="L17" s="348">
        <v>11.7273</v>
      </c>
      <c r="M17" s="348">
        <v>-0.4793</v>
      </c>
      <c r="N17" s="350">
        <v>3.5874000000000001</v>
      </c>
      <c r="O17" s="348">
        <v>5.7659000000000002</v>
      </c>
      <c r="P17" s="348">
        <v>15.13</v>
      </c>
      <c r="Q17" s="348">
        <v>14.3383</v>
      </c>
      <c r="R17" s="348">
        <v>14.4253</v>
      </c>
      <c r="S17" s="348">
        <v>16.5351</v>
      </c>
      <c r="T17" s="348">
        <v>-1.0347999999999999</v>
      </c>
      <c r="U17" s="348">
        <v>8.6588999999999992</v>
      </c>
      <c r="V17" s="348">
        <v>1.6737</v>
      </c>
      <c r="W17" s="348">
        <v>5.6393000000000004</v>
      </c>
      <c r="X17" s="348">
        <v>14.1401</v>
      </c>
      <c r="Y17" s="374"/>
      <c r="Z17" s="346">
        <v>12</v>
      </c>
      <c r="AA17" s="346">
        <v>21</v>
      </c>
      <c r="AB17" s="346">
        <v>10</v>
      </c>
      <c r="AC17" s="346">
        <v>13</v>
      </c>
      <c r="AD17" s="346">
        <v>12</v>
      </c>
      <c r="AE17" s="346">
        <v>12</v>
      </c>
      <c r="AF17" s="346">
        <v>19</v>
      </c>
      <c r="AG17" s="346">
        <v>4</v>
      </c>
      <c r="AH17" s="346">
        <v>3</v>
      </c>
      <c r="AI17" s="346">
        <v>4</v>
      </c>
      <c r="AJ17" s="346">
        <v>8</v>
      </c>
      <c r="AK17" s="346">
        <v>13</v>
      </c>
      <c r="AL17" s="346">
        <v>9</v>
      </c>
      <c r="AM17" s="346">
        <v>12</v>
      </c>
      <c r="AN17" s="346">
        <v>10</v>
      </c>
      <c r="AO17" s="373"/>
      <c r="AP17" s="348">
        <v>14.49</v>
      </c>
      <c r="AQ17" s="348">
        <v>15.87</v>
      </c>
      <c r="AR17" s="348">
        <v>14</v>
      </c>
      <c r="AS17" s="348">
        <v>9.61</v>
      </c>
      <c r="AT17" s="348">
        <v>6.64</v>
      </c>
      <c r="AU17" s="351"/>
      <c r="AV17" s="346">
        <v>3</v>
      </c>
      <c r="AW17" s="346">
        <v>3</v>
      </c>
      <c r="AX17" s="346">
        <v>3</v>
      </c>
      <c r="AY17" s="346">
        <v>12</v>
      </c>
      <c r="AZ17" s="346">
        <v>10</v>
      </c>
      <c r="BA17" s="362"/>
      <c r="BB17" s="348">
        <v>15.172378331707</v>
      </c>
      <c r="BC17" s="375">
        <v>0.930290735243268</v>
      </c>
      <c r="BD17" s="375">
        <v>5.7660685045374499E-2</v>
      </c>
      <c r="BE17" s="375">
        <v>0.30545881944050002</v>
      </c>
      <c r="BF17" s="374"/>
      <c r="BG17" s="348">
        <v>58.651200000000003</v>
      </c>
      <c r="BH17" s="348">
        <v>11.0345</v>
      </c>
      <c r="BI17" s="348">
        <v>26.4894</v>
      </c>
      <c r="BJ17" s="348">
        <v>3.8249</v>
      </c>
      <c r="BK17" s="373"/>
      <c r="BL17" s="372" t="s">
        <v>2586</v>
      </c>
      <c r="BM17" s="372" t="s">
        <v>2587</v>
      </c>
      <c r="BN17" s="372" t="s">
        <v>2588</v>
      </c>
      <c r="BO17" s="372" t="s">
        <v>2589</v>
      </c>
      <c r="BP17" s="372" t="s">
        <v>2590</v>
      </c>
      <c r="BQ17" s="373"/>
      <c r="BR17" s="354" t="s">
        <v>525</v>
      </c>
    </row>
    <row r="18" spans="1:70" s="428" customFormat="1" ht="11" x14ac:dyDescent="0.3">
      <c r="A18" s="841" t="s">
        <v>2591</v>
      </c>
      <c r="B18" s="842"/>
      <c r="C18" s="843">
        <v>44984</v>
      </c>
      <c r="D18" s="842"/>
      <c r="E18" s="844">
        <v>1480.07</v>
      </c>
      <c r="F18" s="842"/>
      <c r="G18" s="845">
        <v>16.335000000000001</v>
      </c>
      <c r="H18" s="847"/>
      <c r="I18" s="846">
        <v>1.4155</v>
      </c>
      <c r="J18" s="846">
        <v>1.1517999999999999</v>
      </c>
      <c r="K18" s="846">
        <v>6.2507999999999999</v>
      </c>
      <c r="L18" s="846">
        <v>12.7485</v>
      </c>
      <c r="M18" s="846">
        <v>1.4280999999999999</v>
      </c>
      <c r="N18" s="848">
        <v>5.7213000000000003</v>
      </c>
      <c r="O18" s="846">
        <v>8.2500999999999998</v>
      </c>
      <c r="P18" s="846">
        <v>13.868600000000001</v>
      </c>
      <c r="Q18" s="846" t="s">
        <v>430</v>
      </c>
      <c r="R18" s="846" t="s">
        <v>430</v>
      </c>
      <c r="S18" s="846">
        <v>16.862200000000001</v>
      </c>
      <c r="T18" s="846">
        <v>1.0829</v>
      </c>
      <c r="U18" s="846">
        <v>7.9642999999999997</v>
      </c>
      <c r="V18" s="846">
        <v>3.3468</v>
      </c>
      <c r="W18" s="846">
        <v>6.5209999999999999</v>
      </c>
      <c r="X18" s="846">
        <v>15.9122</v>
      </c>
      <c r="Y18" s="847"/>
      <c r="Z18" s="844">
        <v>10</v>
      </c>
      <c r="AA18" s="844">
        <v>20</v>
      </c>
      <c r="AB18" s="844">
        <v>2</v>
      </c>
      <c r="AC18" s="844">
        <v>8</v>
      </c>
      <c r="AD18" s="844">
        <v>6</v>
      </c>
      <c r="AE18" s="844">
        <v>7</v>
      </c>
      <c r="AF18" s="844">
        <v>9</v>
      </c>
      <c r="AG18" s="844">
        <v>10</v>
      </c>
      <c r="AH18" s="844" t="s">
        <v>430</v>
      </c>
      <c r="AI18" s="844" t="s">
        <v>430</v>
      </c>
      <c r="AJ18" s="844">
        <v>7</v>
      </c>
      <c r="AK18" s="844">
        <v>6</v>
      </c>
      <c r="AL18" s="844">
        <v>10</v>
      </c>
      <c r="AM18" s="844">
        <v>7</v>
      </c>
      <c r="AN18" s="844">
        <v>1</v>
      </c>
      <c r="AO18" s="842"/>
      <c r="AP18" s="846" t="s">
        <v>430</v>
      </c>
      <c r="AQ18" s="846" t="s">
        <v>430</v>
      </c>
      <c r="AR18" s="846" t="s">
        <v>430</v>
      </c>
      <c r="AS18" s="846">
        <v>11.17</v>
      </c>
      <c r="AT18" s="846">
        <v>8.4700000000000006</v>
      </c>
      <c r="AU18" s="849"/>
      <c r="AV18" s="844" t="s">
        <v>430</v>
      </c>
      <c r="AW18" s="844" t="s">
        <v>430</v>
      </c>
      <c r="AX18" s="844" t="s">
        <v>430</v>
      </c>
      <c r="AY18" s="844">
        <v>4</v>
      </c>
      <c r="AZ18" s="844">
        <v>7</v>
      </c>
      <c r="BA18" s="851"/>
      <c r="BB18" s="846">
        <v>15.5857448413234</v>
      </c>
      <c r="BC18" s="852">
        <v>1.0125033055535599</v>
      </c>
      <c r="BD18" s="852">
        <v>4.7959775295890898E-2</v>
      </c>
      <c r="BE18" s="852">
        <v>0.12777913653644099</v>
      </c>
      <c r="BF18" s="847"/>
      <c r="BG18" s="846">
        <v>61.513300000000001</v>
      </c>
      <c r="BH18" s="846">
        <v>21.4346</v>
      </c>
      <c r="BI18" s="846">
        <v>15.167999999999999</v>
      </c>
      <c r="BJ18" s="846">
        <v>1.8841000000000001</v>
      </c>
      <c r="BK18" s="842"/>
      <c r="BL18" s="855" t="s">
        <v>2592</v>
      </c>
      <c r="BM18" s="855" t="s">
        <v>2593</v>
      </c>
      <c r="BN18" s="855" t="s">
        <v>2594</v>
      </c>
      <c r="BO18" s="855" t="s">
        <v>2595</v>
      </c>
      <c r="BP18" s="855" t="s">
        <v>2596</v>
      </c>
      <c r="BQ18" s="842"/>
      <c r="BR18" s="856" t="s">
        <v>525</v>
      </c>
    </row>
    <row r="19" spans="1:70" s="428" customFormat="1" x14ac:dyDescent="0.25">
      <c r="A19" s="345" t="s">
        <v>2597</v>
      </c>
      <c r="B19" s="373"/>
      <c r="C19" s="719">
        <v>38055</v>
      </c>
      <c r="D19" s="373"/>
      <c r="E19" s="346">
        <v>1411.04</v>
      </c>
      <c r="F19" s="373"/>
      <c r="G19" s="347">
        <v>196.91300000000001</v>
      </c>
      <c r="H19" s="374"/>
      <c r="I19" s="348">
        <v>1.6197999999999999</v>
      </c>
      <c r="J19" s="348">
        <v>1.7551000000000001</v>
      </c>
      <c r="K19" s="348">
        <v>5.5194999999999999</v>
      </c>
      <c r="L19" s="348">
        <v>10.735300000000001</v>
      </c>
      <c r="M19" s="348">
        <v>-0.32090000000000002</v>
      </c>
      <c r="N19" s="350">
        <v>2.8008000000000002</v>
      </c>
      <c r="O19" s="348">
        <v>8.0820000000000007</v>
      </c>
      <c r="P19" s="348">
        <v>14.206200000000001</v>
      </c>
      <c r="Q19" s="348">
        <v>12.3812</v>
      </c>
      <c r="R19" s="348">
        <v>11.3691</v>
      </c>
      <c r="S19" s="348">
        <v>14.546799999999999</v>
      </c>
      <c r="T19" s="348">
        <v>-0.72330000000000005</v>
      </c>
      <c r="U19" s="348">
        <v>5.77</v>
      </c>
      <c r="V19" s="348">
        <v>0.72489999999999999</v>
      </c>
      <c r="W19" s="348">
        <v>6.3356000000000003</v>
      </c>
      <c r="X19" s="348">
        <v>14.2935</v>
      </c>
      <c r="Y19" s="374"/>
      <c r="Z19" s="346">
        <v>2</v>
      </c>
      <c r="AA19" s="346">
        <v>4</v>
      </c>
      <c r="AB19" s="346">
        <v>8</v>
      </c>
      <c r="AC19" s="346">
        <v>18</v>
      </c>
      <c r="AD19" s="346">
        <v>10</v>
      </c>
      <c r="AE19" s="346">
        <v>14</v>
      </c>
      <c r="AF19" s="346">
        <v>13</v>
      </c>
      <c r="AG19" s="346">
        <v>8</v>
      </c>
      <c r="AH19" s="346">
        <v>7</v>
      </c>
      <c r="AI19" s="346">
        <v>10</v>
      </c>
      <c r="AJ19" s="346">
        <v>18</v>
      </c>
      <c r="AK19" s="346">
        <v>11</v>
      </c>
      <c r="AL19" s="346">
        <v>13</v>
      </c>
      <c r="AM19" s="346">
        <v>15</v>
      </c>
      <c r="AN19" s="346">
        <v>3</v>
      </c>
      <c r="AO19" s="373"/>
      <c r="AP19" s="348">
        <v>11.66</v>
      </c>
      <c r="AQ19" s="348">
        <v>14.22</v>
      </c>
      <c r="AR19" s="348">
        <v>12.82</v>
      </c>
      <c r="AS19" s="348">
        <v>10.38</v>
      </c>
      <c r="AT19" s="348">
        <v>4.6100000000000003</v>
      </c>
      <c r="AU19" s="351"/>
      <c r="AV19" s="346">
        <v>10</v>
      </c>
      <c r="AW19" s="346">
        <v>6</v>
      </c>
      <c r="AX19" s="346">
        <v>7</v>
      </c>
      <c r="AY19" s="346">
        <v>8</v>
      </c>
      <c r="AZ19" s="346">
        <v>13</v>
      </c>
      <c r="BA19" s="362"/>
      <c r="BB19" s="348">
        <v>15.150127656519301</v>
      </c>
      <c r="BC19" s="375">
        <v>0.97108239132017304</v>
      </c>
      <c r="BD19" s="375">
        <v>5.0787581059488003E-2</v>
      </c>
      <c r="BE19" s="375">
        <v>0.17508061092778701</v>
      </c>
      <c r="BF19" s="374"/>
      <c r="BG19" s="348">
        <v>79.846100000000007</v>
      </c>
      <c r="BH19" s="348">
        <v>9.8088499999999996</v>
      </c>
      <c r="BI19" s="348">
        <v>8.1866000000000003</v>
      </c>
      <c r="BJ19" s="348">
        <v>2.1584500000000002</v>
      </c>
      <c r="BK19" s="373"/>
      <c r="BL19" s="372" t="s">
        <v>2598</v>
      </c>
      <c r="BM19" s="372" t="s">
        <v>2599</v>
      </c>
      <c r="BN19" s="372" t="s">
        <v>2600</v>
      </c>
      <c r="BO19" s="372" t="s">
        <v>2601</v>
      </c>
      <c r="BP19" s="372" t="s">
        <v>2602</v>
      </c>
      <c r="BQ19" s="373"/>
      <c r="BR19" s="354" t="s">
        <v>463</v>
      </c>
    </row>
    <row r="20" spans="1:70" s="428" customFormat="1" x14ac:dyDescent="0.25">
      <c r="A20" s="345" t="s">
        <v>2603</v>
      </c>
      <c r="B20" s="373"/>
      <c r="C20" s="719">
        <v>45135</v>
      </c>
      <c r="D20" s="373"/>
      <c r="E20" s="346">
        <v>1093.8599999999999</v>
      </c>
      <c r="F20" s="373"/>
      <c r="G20" s="347">
        <v>14.936</v>
      </c>
      <c r="H20" s="374"/>
      <c r="I20" s="348">
        <v>1.4398</v>
      </c>
      <c r="J20" s="348">
        <v>1.6331</v>
      </c>
      <c r="K20" s="348">
        <v>5.3166000000000002</v>
      </c>
      <c r="L20" s="348">
        <v>12.123699999999999</v>
      </c>
      <c r="M20" s="348">
        <v>-3.2204000000000002</v>
      </c>
      <c r="N20" s="350">
        <v>0.65369999999999995</v>
      </c>
      <c r="O20" s="348">
        <v>7.1302000000000003</v>
      </c>
      <c r="P20" s="348" t="s">
        <v>430</v>
      </c>
      <c r="Q20" s="348" t="s">
        <v>430</v>
      </c>
      <c r="R20" s="348" t="s">
        <v>430</v>
      </c>
      <c r="S20" s="348">
        <v>16.4147</v>
      </c>
      <c r="T20" s="348">
        <v>-2.8995000000000002</v>
      </c>
      <c r="U20" s="348">
        <v>3.4636</v>
      </c>
      <c r="V20" s="348">
        <v>-1.1712</v>
      </c>
      <c r="W20" s="348">
        <v>5.7416</v>
      </c>
      <c r="X20" s="348">
        <v>14.7844</v>
      </c>
      <c r="Y20" s="374"/>
      <c r="Z20" s="346">
        <v>7</v>
      </c>
      <c r="AA20" s="346">
        <v>5</v>
      </c>
      <c r="AB20" s="346">
        <v>11</v>
      </c>
      <c r="AC20" s="346">
        <v>11</v>
      </c>
      <c r="AD20" s="346">
        <v>22</v>
      </c>
      <c r="AE20" s="346">
        <v>19</v>
      </c>
      <c r="AF20" s="346">
        <v>16</v>
      </c>
      <c r="AG20" s="346" t="s">
        <v>430</v>
      </c>
      <c r="AH20" s="346" t="s">
        <v>430</v>
      </c>
      <c r="AI20" s="346" t="s">
        <v>430</v>
      </c>
      <c r="AJ20" s="346">
        <v>10</v>
      </c>
      <c r="AK20" s="346">
        <v>20</v>
      </c>
      <c r="AL20" s="346">
        <v>20</v>
      </c>
      <c r="AM20" s="346">
        <v>19</v>
      </c>
      <c r="AN20" s="346">
        <v>8</v>
      </c>
      <c r="AO20" s="373"/>
      <c r="AP20" s="348" t="s">
        <v>430</v>
      </c>
      <c r="AQ20" s="348" t="s">
        <v>430</v>
      </c>
      <c r="AR20" s="348" t="s">
        <v>430</v>
      </c>
      <c r="AS20" s="348" t="s">
        <v>430</v>
      </c>
      <c r="AT20" s="348">
        <v>2.73</v>
      </c>
      <c r="AU20" s="351"/>
      <c r="AV20" s="346" t="s">
        <v>430</v>
      </c>
      <c r="AW20" s="346" t="s">
        <v>430</v>
      </c>
      <c r="AX20" s="346" t="s">
        <v>430</v>
      </c>
      <c r="AY20" s="346" t="s">
        <v>430</v>
      </c>
      <c r="AZ20" s="346">
        <v>16</v>
      </c>
      <c r="BA20" s="362"/>
      <c r="BB20" s="348">
        <v>15.7918565718441</v>
      </c>
      <c r="BC20" s="375">
        <v>0.93473049268813002</v>
      </c>
      <c r="BD20" s="375">
        <v>5.45903658501505E-2</v>
      </c>
      <c r="BE20" s="375">
        <v>0.28555322569770403</v>
      </c>
      <c r="BF20" s="374"/>
      <c r="BG20" s="348">
        <v>54.884099999999997</v>
      </c>
      <c r="BH20" s="348">
        <v>20.998100000000001</v>
      </c>
      <c r="BI20" s="348">
        <v>19.145</v>
      </c>
      <c r="BJ20" s="348">
        <v>4.9728000000000003</v>
      </c>
      <c r="BK20" s="373"/>
      <c r="BL20" s="372" t="s">
        <v>2604</v>
      </c>
      <c r="BM20" s="372" t="s">
        <v>2605</v>
      </c>
      <c r="BN20" s="372" t="s">
        <v>2606</v>
      </c>
      <c r="BO20" s="372" t="s">
        <v>2607</v>
      </c>
      <c r="BP20" s="372" t="s">
        <v>2608</v>
      </c>
      <c r="BQ20" s="373"/>
      <c r="BR20" s="354" t="s">
        <v>525</v>
      </c>
    </row>
    <row r="21" spans="1:70" s="428" customFormat="1" x14ac:dyDescent="0.25">
      <c r="A21" s="345" t="s">
        <v>2609</v>
      </c>
      <c r="B21" s="373"/>
      <c r="C21" s="719">
        <v>45715</v>
      </c>
      <c r="D21" s="373"/>
      <c r="E21" s="346">
        <v>918.88900000000001</v>
      </c>
      <c r="F21" s="373"/>
      <c r="G21" s="347">
        <v>12.602600000000001</v>
      </c>
      <c r="H21" s="374"/>
      <c r="I21" s="348">
        <v>1.0447</v>
      </c>
      <c r="J21" s="348">
        <v>1.2582</v>
      </c>
      <c r="K21" s="348">
        <v>4.8906000000000001</v>
      </c>
      <c r="L21" s="348">
        <v>14.495200000000001</v>
      </c>
      <c r="M21" s="348">
        <v>3.7345000000000002</v>
      </c>
      <c r="N21" s="350">
        <v>7.9451999999999998</v>
      </c>
      <c r="O21" s="348" t="s">
        <v>430</v>
      </c>
      <c r="P21" s="348" t="s">
        <v>430</v>
      </c>
      <c r="Q21" s="348" t="s">
        <v>430</v>
      </c>
      <c r="R21" s="348" t="s">
        <v>430</v>
      </c>
      <c r="S21" s="348">
        <v>18.308700000000002</v>
      </c>
      <c r="T21" s="348">
        <v>3.3754</v>
      </c>
      <c r="U21" s="348">
        <v>11.725199999999999</v>
      </c>
      <c r="V21" s="348">
        <v>5.9790000000000001</v>
      </c>
      <c r="W21" s="348">
        <v>5.0427</v>
      </c>
      <c r="X21" s="348">
        <v>19.1447</v>
      </c>
      <c r="Y21" s="374"/>
      <c r="Z21" s="346">
        <v>25</v>
      </c>
      <c r="AA21" s="346">
        <v>16</v>
      </c>
      <c r="AB21" s="346">
        <v>16</v>
      </c>
      <c r="AC21" s="346">
        <v>3</v>
      </c>
      <c r="AD21" s="346">
        <v>4</v>
      </c>
      <c r="AE21" s="346">
        <v>4</v>
      </c>
      <c r="AF21" s="346" t="s">
        <v>430</v>
      </c>
      <c r="AG21" s="346" t="s">
        <v>430</v>
      </c>
      <c r="AH21" s="346" t="s">
        <v>430</v>
      </c>
      <c r="AI21" s="346" t="s">
        <v>430</v>
      </c>
      <c r="AJ21" s="346">
        <v>3</v>
      </c>
      <c r="AK21" s="346">
        <v>3</v>
      </c>
      <c r="AL21" s="346">
        <v>2</v>
      </c>
      <c r="AM21" s="346">
        <v>3</v>
      </c>
      <c r="AN21" s="346">
        <v>15</v>
      </c>
      <c r="AO21" s="373"/>
      <c r="AP21" s="348" t="s">
        <v>430</v>
      </c>
      <c r="AQ21" s="348" t="s">
        <v>430</v>
      </c>
      <c r="AR21" s="348" t="s">
        <v>430</v>
      </c>
      <c r="AS21" s="348" t="s">
        <v>430</v>
      </c>
      <c r="AT21" s="348">
        <v>13.55</v>
      </c>
      <c r="AU21" s="351"/>
      <c r="AV21" s="346" t="s">
        <v>430</v>
      </c>
      <c r="AW21" s="346" t="s">
        <v>430</v>
      </c>
      <c r="AX21" s="346" t="s">
        <v>430</v>
      </c>
      <c r="AY21" s="346" t="s">
        <v>430</v>
      </c>
      <c r="AZ21" s="346">
        <v>4</v>
      </c>
      <c r="BA21" s="362"/>
      <c r="BB21" s="348">
        <v>17.793801102421799</v>
      </c>
      <c r="BC21" s="375">
        <v>0.98713376877090597</v>
      </c>
      <c r="BD21" s="375">
        <v>4.6571690238999E-2</v>
      </c>
      <c r="BE21" s="375">
        <v>0.53131763867784598</v>
      </c>
      <c r="BF21" s="374"/>
      <c r="BG21" s="348">
        <v>45.444099999999999</v>
      </c>
      <c r="BH21" s="348">
        <v>30.3842</v>
      </c>
      <c r="BI21" s="348">
        <v>20.028199999999998</v>
      </c>
      <c r="BJ21" s="348">
        <v>4.1435000000000004</v>
      </c>
      <c r="BK21" s="373"/>
      <c r="BL21" s="372" t="s">
        <v>2610</v>
      </c>
      <c r="BM21" s="372" t="s">
        <v>2611</v>
      </c>
      <c r="BN21" s="372" t="s">
        <v>2612</v>
      </c>
      <c r="BO21" s="372" t="s">
        <v>2613</v>
      </c>
      <c r="BP21" s="372" t="s">
        <v>2614</v>
      </c>
      <c r="BQ21" s="373"/>
      <c r="BR21" s="354" t="s">
        <v>476</v>
      </c>
    </row>
    <row r="22" spans="1:70" s="428" customFormat="1" x14ac:dyDescent="0.25">
      <c r="A22" s="345" t="s">
        <v>2615</v>
      </c>
      <c r="B22" s="373"/>
      <c r="C22" s="719">
        <v>45097</v>
      </c>
      <c r="D22" s="373"/>
      <c r="E22" s="346">
        <v>828.15899999999999</v>
      </c>
      <c r="F22" s="373"/>
      <c r="G22" s="347">
        <v>20.389800000000001</v>
      </c>
      <c r="H22" s="374"/>
      <c r="I22" s="348">
        <v>1.4382999999999999</v>
      </c>
      <c r="J22" s="348">
        <v>1.1268</v>
      </c>
      <c r="K22" s="348">
        <v>6.6707999999999998</v>
      </c>
      <c r="L22" s="348">
        <v>19.208600000000001</v>
      </c>
      <c r="M22" s="348">
        <v>5.9954000000000001</v>
      </c>
      <c r="N22" s="350">
        <v>18.565300000000001</v>
      </c>
      <c r="O22" s="348">
        <v>9.9278999999999993</v>
      </c>
      <c r="P22" s="348">
        <v>26.646899999999999</v>
      </c>
      <c r="Q22" s="348" t="s">
        <v>430</v>
      </c>
      <c r="R22" s="348" t="s">
        <v>430</v>
      </c>
      <c r="S22" s="348">
        <v>21.8094</v>
      </c>
      <c r="T22" s="348">
        <v>5.2664999999999997</v>
      </c>
      <c r="U22" s="348">
        <v>14.641500000000001</v>
      </c>
      <c r="V22" s="348">
        <v>16.6051</v>
      </c>
      <c r="W22" s="348">
        <v>4.3672000000000004</v>
      </c>
      <c r="X22" s="348">
        <v>26.668600000000001</v>
      </c>
      <c r="Y22" s="374"/>
      <c r="Z22" s="346">
        <v>8</v>
      </c>
      <c r="AA22" s="346">
        <v>22</v>
      </c>
      <c r="AB22" s="346">
        <v>1</v>
      </c>
      <c r="AC22" s="346">
        <v>1</v>
      </c>
      <c r="AD22" s="346">
        <v>1</v>
      </c>
      <c r="AE22" s="346">
        <v>1</v>
      </c>
      <c r="AF22" s="346">
        <v>4</v>
      </c>
      <c r="AG22" s="346">
        <v>1</v>
      </c>
      <c r="AH22" s="346" t="s">
        <v>430</v>
      </c>
      <c r="AI22" s="346" t="s">
        <v>430</v>
      </c>
      <c r="AJ22" s="346">
        <v>1</v>
      </c>
      <c r="AK22" s="346">
        <v>2</v>
      </c>
      <c r="AL22" s="346">
        <v>1</v>
      </c>
      <c r="AM22" s="346">
        <v>1</v>
      </c>
      <c r="AN22" s="346">
        <v>26</v>
      </c>
      <c r="AO22" s="373"/>
      <c r="AP22" s="348" t="s">
        <v>430</v>
      </c>
      <c r="AQ22" s="348" t="s">
        <v>430</v>
      </c>
      <c r="AR22" s="348" t="s">
        <v>430</v>
      </c>
      <c r="AS22" s="348">
        <v>18.670000000000002</v>
      </c>
      <c r="AT22" s="348">
        <v>22.38</v>
      </c>
      <c r="AU22" s="351"/>
      <c r="AV22" s="346" t="s">
        <v>430</v>
      </c>
      <c r="AW22" s="346" t="s">
        <v>430</v>
      </c>
      <c r="AX22" s="346" t="s">
        <v>430</v>
      </c>
      <c r="AY22" s="346">
        <v>1</v>
      </c>
      <c r="AZ22" s="346">
        <v>1</v>
      </c>
      <c r="BA22" s="362"/>
      <c r="BB22" s="348">
        <v>19.222405056982598</v>
      </c>
      <c r="BC22" s="375">
        <v>0.76872336069278302</v>
      </c>
      <c r="BD22" s="375">
        <v>8.7801940976563894E-2</v>
      </c>
      <c r="BE22" s="375">
        <v>1.2281897585086201</v>
      </c>
      <c r="BF22" s="374"/>
      <c r="BG22" s="348">
        <v>12.3073</v>
      </c>
      <c r="BH22" s="348">
        <v>30.415900000000001</v>
      </c>
      <c r="BI22" s="348">
        <v>25.913</v>
      </c>
      <c r="BJ22" s="348">
        <v>31.363800000000001</v>
      </c>
      <c r="BK22" s="373"/>
      <c r="BL22" s="372" t="s">
        <v>2616</v>
      </c>
      <c r="BM22" s="372" t="s">
        <v>2617</v>
      </c>
      <c r="BN22" s="372" t="s">
        <v>2618</v>
      </c>
      <c r="BO22" s="372" t="s">
        <v>2619</v>
      </c>
      <c r="BP22" s="372" t="s">
        <v>2620</v>
      </c>
      <c r="BQ22" s="373"/>
      <c r="BR22" s="354" t="s">
        <v>547</v>
      </c>
    </row>
    <row r="23" spans="1:70" s="428" customFormat="1" x14ac:dyDescent="0.25">
      <c r="A23" s="345" t="s">
        <v>2621</v>
      </c>
      <c r="B23" s="373"/>
      <c r="C23" s="719">
        <v>45328</v>
      </c>
      <c r="D23" s="373"/>
      <c r="E23" s="346">
        <v>622.84</v>
      </c>
      <c r="F23" s="373"/>
      <c r="G23" s="347">
        <v>12.914999999999999</v>
      </c>
      <c r="H23" s="374"/>
      <c r="I23" s="348">
        <v>1.2384999999999999</v>
      </c>
      <c r="J23" s="348">
        <v>1.3259000000000001</v>
      </c>
      <c r="K23" s="348">
        <v>4.8465999999999996</v>
      </c>
      <c r="L23" s="348">
        <v>11.9636</v>
      </c>
      <c r="M23" s="348">
        <v>-0.69969999999999999</v>
      </c>
      <c r="N23" s="350">
        <v>3.5105</v>
      </c>
      <c r="O23" s="348">
        <v>9.8434000000000008</v>
      </c>
      <c r="P23" s="348" t="s">
        <v>430</v>
      </c>
      <c r="Q23" s="348" t="s">
        <v>430</v>
      </c>
      <c r="R23" s="348" t="s">
        <v>430</v>
      </c>
      <c r="S23" s="348">
        <v>16.142099999999999</v>
      </c>
      <c r="T23" s="348">
        <v>-0.82169999999999999</v>
      </c>
      <c r="U23" s="348">
        <v>5.2309999999999999</v>
      </c>
      <c r="V23" s="348">
        <v>1.5969</v>
      </c>
      <c r="W23" s="348">
        <v>5.2910000000000004</v>
      </c>
      <c r="X23" s="348">
        <v>11.3428</v>
      </c>
      <c r="Y23" s="374"/>
      <c r="Z23" s="346">
        <v>19</v>
      </c>
      <c r="AA23" s="346">
        <v>14</v>
      </c>
      <c r="AB23" s="346">
        <v>17</v>
      </c>
      <c r="AC23" s="346">
        <v>12</v>
      </c>
      <c r="AD23" s="346">
        <v>13</v>
      </c>
      <c r="AE23" s="346">
        <v>13</v>
      </c>
      <c r="AF23" s="346">
        <v>5</v>
      </c>
      <c r="AG23" s="346" t="s">
        <v>430</v>
      </c>
      <c r="AH23" s="346" t="s">
        <v>430</v>
      </c>
      <c r="AI23" s="346" t="s">
        <v>430</v>
      </c>
      <c r="AJ23" s="346">
        <v>13</v>
      </c>
      <c r="AK23" s="346">
        <v>12</v>
      </c>
      <c r="AL23" s="346">
        <v>15</v>
      </c>
      <c r="AM23" s="346">
        <v>13</v>
      </c>
      <c r="AN23" s="346">
        <v>13</v>
      </c>
      <c r="AO23" s="373"/>
      <c r="AP23" s="348" t="s">
        <v>430</v>
      </c>
      <c r="AQ23" s="348" t="s">
        <v>430</v>
      </c>
      <c r="AR23" s="348" t="s">
        <v>430</v>
      </c>
      <c r="AS23" s="348" t="s">
        <v>430</v>
      </c>
      <c r="AT23" s="348">
        <v>4.68</v>
      </c>
      <c r="AU23" s="351"/>
      <c r="AV23" s="346" t="s">
        <v>430</v>
      </c>
      <c r="AW23" s="346" t="s">
        <v>430</v>
      </c>
      <c r="AX23" s="346" t="s">
        <v>430</v>
      </c>
      <c r="AY23" s="346" t="s">
        <v>430</v>
      </c>
      <c r="AZ23" s="346">
        <v>12</v>
      </c>
      <c r="BA23" s="362"/>
      <c r="BB23" s="348">
        <v>15.610901134131099</v>
      </c>
      <c r="BC23" s="375">
        <v>0.95852218121977195</v>
      </c>
      <c r="BD23" s="375">
        <v>3.6996692018785401E-2</v>
      </c>
      <c r="BE23" s="375">
        <v>-5.2435773152098998E-2</v>
      </c>
      <c r="BF23" s="374"/>
      <c r="BG23" s="348">
        <v>54.9681</v>
      </c>
      <c r="BH23" s="348">
        <v>10.6127</v>
      </c>
      <c r="BI23" s="348">
        <v>23.262499999999999</v>
      </c>
      <c r="BJ23" s="348">
        <v>11.156700000000001</v>
      </c>
      <c r="BK23" s="373"/>
      <c r="BL23" s="372" t="s">
        <v>2622</v>
      </c>
      <c r="BM23" s="372" t="s">
        <v>2623</v>
      </c>
      <c r="BN23" s="372" t="s">
        <v>516</v>
      </c>
      <c r="BO23" s="372" t="s">
        <v>2624</v>
      </c>
      <c r="BP23" s="372" t="s">
        <v>2625</v>
      </c>
      <c r="BQ23" s="373"/>
      <c r="BR23" s="354" t="s">
        <v>554</v>
      </c>
    </row>
    <row r="24" spans="1:70" s="428" customFormat="1" x14ac:dyDescent="0.25">
      <c r="A24" s="345" t="s">
        <v>2626</v>
      </c>
      <c r="B24" s="373"/>
      <c r="C24" s="719">
        <v>46101</v>
      </c>
      <c r="D24" s="373"/>
      <c r="E24" s="346">
        <v>604.58000000000004</v>
      </c>
      <c r="F24" s="373"/>
      <c r="G24" s="347">
        <v>10.84</v>
      </c>
      <c r="H24" s="374"/>
      <c r="I24" s="348">
        <v>1.1194</v>
      </c>
      <c r="J24" s="348">
        <v>1.4032</v>
      </c>
      <c r="K24" s="348">
        <v>4.8356000000000003</v>
      </c>
      <c r="L24" s="348">
        <v>8.9446999999999992</v>
      </c>
      <c r="M24" s="348" t="s">
        <v>430</v>
      </c>
      <c r="N24" s="350" t="s">
        <v>430</v>
      </c>
      <c r="O24" s="348" t="s">
        <v>430</v>
      </c>
      <c r="P24" s="348" t="s">
        <v>430</v>
      </c>
      <c r="Q24" s="348" t="s">
        <v>430</v>
      </c>
      <c r="R24" s="348" t="s">
        <v>430</v>
      </c>
      <c r="S24" s="348">
        <v>10.8384</v>
      </c>
      <c r="T24" s="348" t="s">
        <v>430</v>
      </c>
      <c r="U24" s="348" t="s">
        <v>430</v>
      </c>
      <c r="V24" s="348" t="s">
        <v>430</v>
      </c>
      <c r="W24" s="348">
        <v>5.1406000000000001</v>
      </c>
      <c r="X24" s="348">
        <v>8.4</v>
      </c>
      <c r="Y24" s="374"/>
      <c r="Z24" s="346">
        <v>22</v>
      </c>
      <c r="AA24" s="346">
        <v>11</v>
      </c>
      <c r="AB24" s="346">
        <v>18</v>
      </c>
      <c r="AC24" s="346">
        <v>27</v>
      </c>
      <c r="AD24" s="346" t="s">
        <v>430</v>
      </c>
      <c r="AE24" s="346" t="s">
        <v>430</v>
      </c>
      <c r="AF24" s="346" t="s">
        <v>430</v>
      </c>
      <c r="AG24" s="346" t="s">
        <v>430</v>
      </c>
      <c r="AH24" s="346" t="s">
        <v>430</v>
      </c>
      <c r="AI24" s="346" t="s">
        <v>430</v>
      </c>
      <c r="AJ24" s="346">
        <v>28</v>
      </c>
      <c r="AK24" s="346" t="s">
        <v>430</v>
      </c>
      <c r="AL24" s="346" t="s">
        <v>430</v>
      </c>
      <c r="AM24" s="346" t="s">
        <v>430</v>
      </c>
      <c r="AN24" s="346">
        <v>14</v>
      </c>
      <c r="AO24" s="373"/>
      <c r="AP24" s="348" t="s">
        <v>430</v>
      </c>
      <c r="AQ24" s="348" t="s">
        <v>430</v>
      </c>
      <c r="AR24" s="348" t="s">
        <v>430</v>
      </c>
      <c r="AS24" s="348" t="s">
        <v>430</v>
      </c>
      <c r="AT24" s="348" t="s">
        <v>430</v>
      </c>
      <c r="AU24" s="351"/>
      <c r="AV24" s="346" t="s">
        <v>430</v>
      </c>
      <c r="AW24" s="346" t="s">
        <v>430</v>
      </c>
      <c r="AX24" s="346" t="s">
        <v>430</v>
      </c>
      <c r="AY24" s="346" t="s">
        <v>430</v>
      </c>
      <c r="AZ24" s="346" t="s">
        <v>430</v>
      </c>
      <c r="BA24" s="362"/>
      <c r="BB24" s="348">
        <v>14.1689432044607</v>
      </c>
      <c r="BC24" s="375">
        <v>0.85235456720904401</v>
      </c>
      <c r="BD24" s="375">
        <v>0.17625663263604999</v>
      </c>
      <c r="BE24" s="375">
        <v>0.14040096492402401</v>
      </c>
      <c r="BF24" s="374"/>
      <c r="BG24" s="348">
        <v>57.501600000000003</v>
      </c>
      <c r="BH24" s="348">
        <v>23.285699999999999</v>
      </c>
      <c r="BI24" s="348">
        <v>13.8499</v>
      </c>
      <c r="BJ24" s="348">
        <v>5.3628</v>
      </c>
      <c r="BK24" s="373"/>
      <c r="BL24" s="372" t="s">
        <v>2627</v>
      </c>
      <c r="BM24" s="372" t="s">
        <v>2628</v>
      </c>
      <c r="BN24" s="372" t="s">
        <v>2629</v>
      </c>
      <c r="BO24" s="372" t="s">
        <v>2630</v>
      </c>
      <c r="BP24" s="372" t="s">
        <v>2631</v>
      </c>
      <c r="BQ24" s="373"/>
      <c r="BR24" s="354" t="s">
        <v>443</v>
      </c>
    </row>
    <row r="25" spans="1:70" s="428" customFormat="1" x14ac:dyDescent="0.25">
      <c r="A25" s="345" t="s">
        <v>2632</v>
      </c>
      <c r="B25" s="373"/>
      <c r="C25" s="719">
        <v>45856</v>
      </c>
      <c r="D25" s="373"/>
      <c r="E25" s="346">
        <v>446.56</v>
      </c>
      <c r="F25" s="373"/>
      <c r="G25" s="347">
        <v>10.723599999999999</v>
      </c>
      <c r="H25" s="374"/>
      <c r="I25" s="348">
        <v>1.34</v>
      </c>
      <c r="J25" s="348">
        <v>1.3726</v>
      </c>
      <c r="K25" s="348">
        <v>5.0880000000000001</v>
      </c>
      <c r="L25" s="348">
        <v>11.3157</v>
      </c>
      <c r="M25" s="348">
        <v>1.1698999999999999</v>
      </c>
      <c r="N25" s="350" t="s">
        <v>430</v>
      </c>
      <c r="O25" s="348" t="s">
        <v>430</v>
      </c>
      <c r="P25" s="348" t="s">
        <v>430</v>
      </c>
      <c r="Q25" s="348" t="s">
        <v>430</v>
      </c>
      <c r="R25" s="348" t="s">
        <v>430</v>
      </c>
      <c r="S25" s="348">
        <v>15.4391</v>
      </c>
      <c r="T25" s="348">
        <v>0.73550000000000004</v>
      </c>
      <c r="U25" s="348">
        <v>8.8160000000000007</v>
      </c>
      <c r="V25" s="348" t="s">
        <v>430</v>
      </c>
      <c r="W25" s="348">
        <v>4.7411000000000003</v>
      </c>
      <c r="X25" s="348">
        <v>7.2359999999999998</v>
      </c>
      <c r="Y25" s="374"/>
      <c r="Z25" s="346">
        <v>13</v>
      </c>
      <c r="AA25" s="346">
        <v>12</v>
      </c>
      <c r="AB25" s="346">
        <v>13</v>
      </c>
      <c r="AC25" s="346">
        <v>16</v>
      </c>
      <c r="AD25" s="346">
        <v>7</v>
      </c>
      <c r="AE25" s="346" t="s">
        <v>430</v>
      </c>
      <c r="AF25" s="346" t="s">
        <v>430</v>
      </c>
      <c r="AG25" s="346" t="s">
        <v>430</v>
      </c>
      <c r="AH25" s="346" t="s">
        <v>430</v>
      </c>
      <c r="AI25" s="346" t="s">
        <v>430</v>
      </c>
      <c r="AJ25" s="346">
        <v>16</v>
      </c>
      <c r="AK25" s="346">
        <v>7</v>
      </c>
      <c r="AL25" s="346">
        <v>7</v>
      </c>
      <c r="AM25" s="346" t="s">
        <v>430</v>
      </c>
      <c r="AN25" s="346">
        <v>21</v>
      </c>
      <c r="AO25" s="373"/>
      <c r="AP25" s="348" t="s">
        <v>430</v>
      </c>
      <c r="AQ25" s="348" t="s">
        <v>430</v>
      </c>
      <c r="AR25" s="348" t="s">
        <v>430</v>
      </c>
      <c r="AS25" s="348" t="s">
        <v>430</v>
      </c>
      <c r="AT25" s="348">
        <v>8.5399999999999991</v>
      </c>
      <c r="AU25" s="351"/>
      <c r="AV25" s="346" t="s">
        <v>430</v>
      </c>
      <c r="AW25" s="346" t="s">
        <v>430</v>
      </c>
      <c r="AX25" s="346" t="s">
        <v>430</v>
      </c>
      <c r="AY25" s="346" t="s">
        <v>430</v>
      </c>
      <c r="AZ25" s="346">
        <v>6</v>
      </c>
      <c r="BA25" s="362"/>
      <c r="BB25" s="348">
        <v>18.9962194491942</v>
      </c>
      <c r="BC25" s="375">
        <v>0.96058748596785704</v>
      </c>
      <c r="BD25" s="375">
        <v>1.6113786272045901E-2</v>
      </c>
      <c r="BE25" s="375">
        <v>0.62064534671180605</v>
      </c>
      <c r="BF25" s="374"/>
      <c r="BG25" s="348">
        <v>58.304499999999997</v>
      </c>
      <c r="BH25" s="348">
        <v>21.904</v>
      </c>
      <c r="BI25" s="348">
        <v>17.325099999999999</v>
      </c>
      <c r="BJ25" s="348">
        <v>2.4664000000000001</v>
      </c>
      <c r="BK25" s="373"/>
      <c r="BL25" s="372" t="s">
        <v>2633</v>
      </c>
      <c r="BM25" s="372" t="s">
        <v>2634</v>
      </c>
      <c r="BN25" s="372" t="s">
        <v>2635</v>
      </c>
      <c r="BO25" s="372" t="s">
        <v>2636</v>
      </c>
      <c r="BP25" s="372" t="s">
        <v>2637</v>
      </c>
      <c r="BQ25" s="373"/>
      <c r="BR25" s="354" t="s">
        <v>602</v>
      </c>
    </row>
    <row r="26" spans="1:70" s="428" customFormat="1" x14ac:dyDescent="0.25">
      <c r="A26" s="345" t="s">
        <v>2638</v>
      </c>
      <c r="B26" s="373"/>
      <c r="C26" s="719">
        <v>45992</v>
      </c>
      <c r="D26" s="373"/>
      <c r="E26" s="346">
        <v>464.14</v>
      </c>
      <c r="F26" s="373"/>
      <c r="G26" s="347">
        <v>10.013</v>
      </c>
      <c r="H26" s="374"/>
      <c r="I26" s="348">
        <v>1.2642</v>
      </c>
      <c r="J26" s="348">
        <v>1.3359000000000001</v>
      </c>
      <c r="K26" s="348">
        <v>5.8009000000000004</v>
      </c>
      <c r="L26" s="348">
        <v>12.278499999999999</v>
      </c>
      <c r="M26" s="348">
        <v>-0.32850000000000001</v>
      </c>
      <c r="N26" s="350" t="s">
        <v>430</v>
      </c>
      <c r="O26" s="348" t="s">
        <v>430</v>
      </c>
      <c r="P26" s="348" t="s">
        <v>430</v>
      </c>
      <c r="Q26" s="348" t="s">
        <v>430</v>
      </c>
      <c r="R26" s="348" t="s">
        <v>430</v>
      </c>
      <c r="S26" s="348">
        <v>15.784000000000001</v>
      </c>
      <c r="T26" s="348">
        <v>-0.41770000000000002</v>
      </c>
      <c r="U26" s="348" t="s">
        <v>430</v>
      </c>
      <c r="V26" s="348" t="s">
        <v>430</v>
      </c>
      <c r="W26" s="348">
        <v>6.0250000000000004</v>
      </c>
      <c r="X26" s="348">
        <v>0.13</v>
      </c>
      <c r="Y26" s="374"/>
      <c r="Z26" s="346">
        <v>18</v>
      </c>
      <c r="AA26" s="346">
        <v>13</v>
      </c>
      <c r="AB26" s="346">
        <v>5</v>
      </c>
      <c r="AC26" s="346">
        <v>10</v>
      </c>
      <c r="AD26" s="346">
        <v>11</v>
      </c>
      <c r="AE26" s="346" t="s">
        <v>430</v>
      </c>
      <c r="AF26" s="346" t="s">
        <v>430</v>
      </c>
      <c r="AG26" s="346" t="s">
        <v>430</v>
      </c>
      <c r="AH26" s="346" t="s">
        <v>430</v>
      </c>
      <c r="AI26" s="346" t="s">
        <v>430</v>
      </c>
      <c r="AJ26" s="346">
        <v>14</v>
      </c>
      <c r="AK26" s="346">
        <v>9</v>
      </c>
      <c r="AL26" s="346" t="s">
        <v>430</v>
      </c>
      <c r="AM26" s="346" t="s">
        <v>430</v>
      </c>
      <c r="AN26" s="346">
        <v>5</v>
      </c>
      <c r="AO26" s="373"/>
      <c r="AP26" s="348" t="s">
        <v>430</v>
      </c>
      <c r="AQ26" s="348" t="s">
        <v>430</v>
      </c>
      <c r="AR26" s="348" t="s">
        <v>430</v>
      </c>
      <c r="AS26" s="348" t="s">
        <v>430</v>
      </c>
      <c r="AT26" s="348" t="s">
        <v>430</v>
      </c>
      <c r="AU26" s="351"/>
      <c r="AV26" s="346" t="s">
        <v>430</v>
      </c>
      <c r="AW26" s="346" t="s">
        <v>430</v>
      </c>
      <c r="AX26" s="346" t="s">
        <v>430</v>
      </c>
      <c r="AY26" s="346" t="s">
        <v>430</v>
      </c>
      <c r="AZ26" s="346" t="s">
        <v>430</v>
      </c>
      <c r="BA26" s="362"/>
      <c r="BB26" s="348">
        <v>25.218779486187401</v>
      </c>
      <c r="BC26" s="375">
        <v>0.93172211814292905</v>
      </c>
      <c r="BD26" s="375">
        <v>-1.1224760299179499E-2</v>
      </c>
      <c r="BE26" s="375">
        <v>0.287753094389325</v>
      </c>
      <c r="BF26" s="374"/>
      <c r="BG26" s="348">
        <v>62.2012</v>
      </c>
      <c r="BH26" s="348">
        <v>8.61172</v>
      </c>
      <c r="BI26" s="348">
        <v>24.946200000000001</v>
      </c>
      <c r="BJ26" s="348">
        <v>4.2408799999999998</v>
      </c>
      <c r="BK26" s="373"/>
      <c r="BL26" s="372" t="s">
        <v>2639</v>
      </c>
      <c r="BM26" s="372" t="s">
        <v>2640</v>
      </c>
      <c r="BN26" s="372" t="s">
        <v>1267</v>
      </c>
      <c r="BO26" s="372" t="s">
        <v>2561</v>
      </c>
      <c r="BP26" s="372" t="s">
        <v>2641</v>
      </c>
      <c r="BQ26" s="373"/>
      <c r="BR26" s="354" t="s">
        <v>476</v>
      </c>
    </row>
    <row r="27" spans="1:70" s="428" customFormat="1" x14ac:dyDescent="0.25">
      <c r="A27" s="345" t="s">
        <v>2642</v>
      </c>
      <c r="B27" s="373"/>
      <c r="C27" s="719">
        <v>41082</v>
      </c>
      <c r="D27" s="373"/>
      <c r="E27" s="346">
        <v>415.46</v>
      </c>
      <c r="F27" s="373"/>
      <c r="G27" s="347">
        <v>48.956899999999997</v>
      </c>
      <c r="H27" s="374"/>
      <c r="I27" s="348">
        <v>1.3399000000000001</v>
      </c>
      <c r="J27" s="348">
        <v>1.0911</v>
      </c>
      <c r="K27" s="348">
        <v>4.7351999999999999</v>
      </c>
      <c r="L27" s="348">
        <v>10.1616</v>
      </c>
      <c r="M27" s="348">
        <v>-1.6237999999999999</v>
      </c>
      <c r="N27" s="350">
        <v>1.5215000000000001</v>
      </c>
      <c r="O27" s="348">
        <v>8.2638999999999996</v>
      </c>
      <c r="P27" s="348">
        <v>14.632199999999999</v>
      </c>
      <c r="Q27" s="348">
        <v>12.1058</v>
      </c>
      <c r="R27" s="348">
        <v>12.3786</v>
      </c>
      <c r="S27" s="348">
        <v>14.2873</v>
      </c>
      <c r="T27" s="348">
        <v>-2.0318999999999998</v>
      </c>
      <c r="U27" s="348">
        <v>4.5994000000000002</v>
      </c>
      <c r="V27" s="348">
        <v>-0.436</v>
      </c>
      <c r="W27" s="348">
        <v>4.6900000000000004</v>
      </c>
      <c r="X27" s="348">
        <v>12.0016</v>
      </c>
      <c r="Y27" s="374"/>
      <c r="Z27" s="346">
        <v>14</v>
      </c>
      <c r="AA27" s="346">
        <v>23</v>
      </c>
      <c r="AB27" s="346">
        <v>19</v>
      </c>
      <c r="AC27" s="346">
        <v>19</v>
      </c>
      <c r="AD27" s="346">
        <v>18</v>
      </c>
      <c r="AE27" s="346">
        <v>17</v>
      </c>
      <c r="AF27" s="346">
        <v>8</v>
      </c>
      <c r="AG27" s="346">
        <v>5</v>
      </c>
      <c r="AH27" s="346">
        <v>9</v>
      </c>
      <c r="AI27" s="346">
        <v>9</v>
      </c>
      <c r="AJ27" s="346">
        <v>19</v>
      </c>
      <c r="AK27" s="346">
        <v>18</v>
      </c>
      <c r="AL27" s="346">
        <v>17</v>
      </c>
      <c r="AM27" s="346">
        <v>17</v>
      </c>
      <c r="AN27" s="346">
        <v>22</v>
      </c>
      <c r="AO27" s="373"/>
      <c r="AP27" s="348">
        <v>12.11</v>
      </c>
      <c r="AQ27" s="348">
        <v>13.45</v>
      </c>
      <c r="AR27" s="348">
        <v>12.57</v>
      </c>
      <c r="AS27" s="348">
        <v>9.82</v>
      </c>
      <c r="AT27" s="348">
        <v>2.62</v>
      </c>
      <c r="AU27" s="351"/>
      <c r="AV27" s="346">
        <v>7</v>
      </c>
      <c r="AW27" s="346">
        <v>8</v>
      </c>
      <c r="AX27" s="346">
        <v>9</v>
      </c>
      <c r="AY27" s="346">
        <v>10</v>
      </c>
      <c r="AZ27" s="346">
        <v>17</v>
      </c>
      <c r="BA27" s="362"/>
      <c r="BB27" s="348">
        <v>15.467498140651401</v>
      </c>
      <c r="BC27" s="375">
        <v>0.98894630609284695</v>
      </c>
      <c r="BD27" s="375">
        <v>5.2244632387958997E-2</v>
      </c>
      <c r="BE27" s="375">
        <v>0.202802295660654</v>
      </c>
      <c r="BF27" s="374"/>
      <c r="BG27" s="348">
        <v>58.102800000000002</v>
      </c>
      <c r="BH27" s="348">
        <v>21.160299999999999</v>
      </c>
      <c r="BI27" s="348">
        <v>13.847300000000001</v>
      </c>
      <c r="BJ27" s="348">
        <v>6.8895999999999997</v>
      </c>
      <c r="BK27" s="373"/>
      <c r="BL27" s="372" t="s">
        <v>2643</v>
      </c>
      <c r="BM27" s="372" t="s">
        <v>2644</v>
      </c>
      <c r="BN27" s="372" t="s">
        <v>2645</v>
      </c>
      <c r="BO27" s="372" t="s">
        <v>2646</v>
      </c>
      <c r="BP27" s="372" t="s">
        <v>2647</v>
      </c>
      <c r="BQ27" s="373"/>
      <c r="BR27" s="354" t="s">
        <v>463</v>
      </c>
    </row>
    <row r="28" spans="1:70" s="428" customFormat="1" x14ac:dyDescent="0.25">
      <c r="A28" s="345" t="s">
        <v>2648</v>
      </c>
      <c r="B28" s="373"/>
      <c r="C28" s="719">
        <v>44536</v>
      </c>
      <c r="D28" s="373"/>
      <c r="E28" s="346">
        <v>377.5</v>
      </c>
      <c r="F28" s="373"/>
      <c r="G28" s="347">
        <v>16.084099999999999</v>
      </c>
      <c r="H28" s="374"/>
      <c r="I28" s="348">
        <v>1.4898</v>
      </c>
      <c r="J28" s="348">
        <v>1.2546999999999999</v>
      </c>
      <c r="K28" s="348">
        <v>5.5282999999999998</v>
      </c>
      <c r="L28" s="348">
        <v>11.6502</v>
      </c>
      <c r="M28" s="348">
        <v>-9.8799999999999999E-2</v>
      </c>
      <c r="N28" s="350">
        <v>6.6557000000000004</v>
      </c>
      <c r="O28" s="348">
        <v>9.1725999999999992</v>
      </c>
      <c r="P28" s="348">
        <v>12.3802</v>
      </c>
      <c r="Q28" s="348" t="s">
        <v>430</v>
      </c>
      <c r="R28" s="348" t="s">
        <v>430</v>
      </c>
      <c r="S28" s="348">
        <v>16.3584</v>
      </c>
      <c r="T28" s="348">
        <v>-0.5423</v>
      </c>
      <c r="U28" s="348">
        <v>8.7975999999999992</v>
      </c>
      <c r="V28" s="348">
        <v>4.5053000000000001</v>
      </c>
      <c r="W28" s="348">
        <v>5.6635</v>
      </c>
      <c r="X28" s="348">
        <v>11.0082</v>
      </c>
      <c r="Y28" s="374"/>
      <c r="Z28" s="346">
        <v>6</v>
      </c>
      <c r="AA28" s="346">
        <v>17</v>
      </c>
      <c r="AB28" s="346">
        <v>7</v>
      </c>
      <c r="AC28" s="346">
        <v>14</v>
      </c>
      <c r="AD28" s="346">
        <v>9</v>
      </c>
      <c r="AE28" s="346">
        <v>6</v>
      </c>
      <c r="AF28" s="346">
        <v>6</v>
      </c>
      <c r="AG28" s="346">
        <v>13</v>
      </c>
      <c r="AH28" s="346" t="s">
        <v>430</v>
      </c>
      <c r="AI28" s="346" t="s">
        <v>430</v>
      </c>
      <c r="AJ28" s="346">
        <v>12</v>
      </c>
      <c r="AK28" s="346">
        <v>10</v>
      </c>
      <c r="AL28" s="346">
        <v>8</v>
      </c>
      <c r="AM28" s="346">
        <v>6</v>
      </c>
      <c r="AN28" s="346">
        <v>9</v>
      </c>
      <c r="AO28" s="373"/>
      <c r="AP28" s="348" t="s">
        <v>430</v>
      </c>
      <c r="AQ28" s="348" t="s">
        <v>430</v>
      </c>
      <c r="AR28" s="348" t="s">
        <v>430</v>
      </c>
      <c r="AS28" s="348">
        <v>10.94</v>
      </c>
      <c r="AT28" s="348">
        <v>7.69</v>
      </c>
      <c r="AU28" s="351"/>
      <c r="AV28" s="346" t="s">
        <v>430</v>
      </c>
      <c r="AW28" s="346" t="s">
        <v>430</v>
      </c>
      <c r="AX28" s="346" t="s">
        <v>430</v>
      </c>
      <c r="AY28" s="346">
        <v>6</v>
      </c>
      <c r="AZ28" s="346">
        <v>9</v>
      </c>
      <c r="BA28" s="362"/>
      <c r="BB28" s="348">
        <v>14.7752613472704</v>
      </c>
      <c r="BC28" s="375">
        <v>0.94599113382417699</v>
      </c>
      <c r="BD28" s="375">
        <v>4.5234667275491199E-2</v>
      </c>
      <c r="BE28" s="375">
        <v>8.9353583968108399E-2</v>
      </c>
      <c r="BF28" s="374"/>
      <c r="BG28" s="348">
        <v>54.451099999999997</v>
      </c>
      <c r="BH28" s="348">
        <v>11.5891</v>
      </c>
      <c r="BI28" s="348">
        <v>27.396899999999999</v>
      </c>
      <c r="BJ28" s="348">
        <v>6.5629</v>
      </c>
      <c r="BK28" s="373"/>
      <c r="BL28" s="372" t="s">
        <v>2649</v>
      </c>
      <c r="BM28" s="372" t="s">
        <v>2650</v>
      </c>
      <c r="BN28" s="372" t="s">
        <v>2651</v>
      </c>
      <c r="BO28" s="372" t="s">
        <v>2652</v>
      </c>
      <c r="BP28" s="372" t="s">
        <v>2653</v>
      </c>
      <c r="BQ28" s="373"/>
      <c r="BR28" s="354" t="s">
        <v>602</v>
      </c>
    </row>
    <row r="29" spans="1:70" s="428" customFormat="1" x14ac:dyDescent="0.25">
      <c r="A29" s="345" t="s">
        <v>2654</v>
      </c>
      <c r="B29" s="373"/>
      <c r="C29" s="719">
        <v>46052</v>
      </c>
      <c r="D29" s="373"/>
      <c r="E29" s="346">
        <v>282.05</v>
      </c>
      <c r="F29" s="373"/>
      <c r="G29" s="347">
        <v>9.9499999999999993</v>
      </c>
      <c r="H29" s="374"/>
      <c r="I29" s="348">
        <v>1.0152000000000001</v>
      </c>
      <c r="J29" s="348">
        <v>0.8105</v>
      </c>
      <c r="K29" s="348">
        <v>4.2976999999999999</v>
      </c>
      <c r="L29" s="348">
        <v>9.4609000000000005</v>
      </c>
      <c r="M29" s="348" t="s">
        <v>430</v>
      </c>
      <c r="N29" s="350" t="s">
        <v>430</v>
      </c>
      <c r="O29" s="348" t="s">
        <v>430</v>
      </c>
      <c r="P29" s="348" t="s">
        <v>430</v>
      </c>
      <c r="Q29" s="348" t="s">
        <v>430</v>
      </c>
      <c r="R29" s="348" t="s">
        <v>430</v>
      </c>
      <c r="S29" s="348">
        <v>13.068199999999999</v>
      </c>
      <c r="T29" s="348" t="s">
        <v>430</v>
      </c>
      <c r="U29" s="348" t="s">
        <v>430</v>
      </c>
      <c r="V29" s="348" t="s">
        <v>430</v>
      </c>
      <c r="W29" s="348">
        <v>4.1885000000000003</v>
      </c>
      <c r="X29" s="348">
        <v>-0.5</v>
      </c>
      <c r="Y29" s="374"/>
      <c r="Z29" s="346">
        <v>26</v>
      </c>
      <c r="AA29" s="346">
        <v>28</v>
      </c>
      <c r="AB29" s="346">
        <v>23</v>
      </c>
      <c r="AC29" s="346">
        <v>23</v>
      </c>
      <c r="AD29" s="346" t="s">
        <v>430</v>
      </c>
      <c r="AE29" s="346" t="s">
        <v>430</v>
      </c>
      <c r="AF29" s="346" t="s">
        <v>430</v>
      </c>
      <c r="AG29" s="346" t="s">
        <v>430</v>
      </c>
      <c r="AH29" s="346" t="s">
        <v>430</v>
      </c>
      <c r="AI29" s="346" t="s">
        <v>430</v>
      </c>
      <c r="AJ29" s="346">
        <v>26</v>
      </c>
      <c r="AK29" s="346" t="s">
        <v>430</v>
      </c>
      <c r="AL29" s="346" t="s">
        <v>430</v>
      </c>
      <c r="AM29" s="346" t="s">
        <v>430</v>
      </c>
      <c r="AN29" s="346">
        <v>27</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62"/>
      <c r="BB29" s="348">
        <v>29.286874721652801</v>
      </c>
      <c r="BC29" s="375">
        <v>0.90714994974594099</v>
      </c>
      <c r="BD29" s="375">
        <v>-3.1473397879511499E-2</v>
      </c>
      <c r="BE29" s="375">
        <v>0.34868470116978001</v>
      </c>
      <c r="BF29" s="374"/>
      <c r="BG29" s="348">
        <v>60.866</v>
      </c>
      <c r="BH29" s="348">
        <v>19.1737</v>
      </c>
      <c r="BI29" s="348">
        <v>13.520200000000001</v>
      </c>
      <c r="BJ29" s="348">
        <v>6.4401000000000002</v>
      </c>
      <c r="BK29" s="373"/>
      <c r="BL29" s="372" t="s">
        <v>2655</v>
      </c>
      <c r="BM29" s="372" t="s">
        <v>2656</v>
      </c>
      <c r="BN29" s="372" t="s">
        <v>2657</v>
      </c>
      <c r="BO29" s="372" t="s">
        <v>2658</v>
      </c>
      <c r="BP29" s="372" t="s">
        <v>2659</v>
      </c>
      <c r="BQ29" s="373"/>
      <c r="BR29" s="354" t="s">
        <v>1629</v>
      </c>
    </row>
    <row r="30" spans="1:70" s="428" customFormat="1" x14ac:dyDescent="0.25">
      <c r="A30" s="345" t="s">
        <v>2660</v>
      </c>
      <c r="B30" s="373"/>
      <c r="C30" s="719">
        <v>46069</v>
      </c>
      <c r="D30" s="373"/>
      <c r="E30" s="889">
        <v>256.29000000000002</v>
      </c>
      <c r="F30" s="373"/>
      <c r="G30" s="347">
        <v>9.6432000000000002</v>
      </c>
      <c r="H30" s="374"/>
      <c r="I30" s="348">
        <v>1.4092</v>
      </c>
      <c r="J30" s="348">
        <v>1.0701000000000001</v>
      </c>
      <c r="K30" s="348">
        <v>4.5049999999999999</v>
      </c>
      <c r="L30" s="348">
        <v>10.137499999999999</v>
      </c>
      <c r="M30" s="348" t="s">
        <v>430</v>
      </c>
      <c r="N30" s="350" t="s">
        <v>430</v>
      </c>
      <c r="O30" s="348" t="s">
        <v>430</v>
      </c>
      <c r="P30" s="348" t="s">
        <v>430</v>
      </c>
      <c r="Q30" s="348" t="s">
        <v>430</v>
      </c>
      <c r="R30" s="348" t="s">
        <v>430</v>
      </c>
      <c r="S30" s="348">
        <v>13.956200000000001</v>
      </c>
      <c r="T30" s="348" t="s">
        <v>430</v>
      </c>
      <c r="U30" s="348" t="s">
        <v>430</v>
      </c>
      <c r="V30" s="348" t="s">
        <v>430</v>
      </c>
      <c r="W30" s="348">
        <v>4.9382999999999999</v>
      </c>
      <c r="X30" s="348">
        <v>-3.5680000000000001</v>
      </c>
      <c r="Y30" s="374"/>
      <c r="Z30" s="346">
        <v>11</v>
      </c>
      <c r="AA30" s="346">
        <v>25</v>
      </c>
      <c r="AB30" s="346">
        <v>21</v>
      </c>
      <c r="AC30" s="346">
        <v>20</v>
      </c>
      <c r="AD30" s="346" t="s">
        <v>430</v>
      </c>
      <c r="AE30" s="346" t="s">
        <v>430</v>
      </c>
      <c r="AF30" s="346" t="s">
        <v>430</v>
      </c>
      <c r="AG30" s="346" t="s">
        <v>430</v>
      </c>
      <c r="AH30" s="346" t="s">
        <v>430</v>
      </c>
      <c r="AI30" s="346" t="s">
        <v>430</v>
      </c>
      <c r="AJ30" s="346">
        <v>20</v>
      </c>
      <c r="AK30" s="346" t="s">
        <v>430</v>
      </c>
      <c r="AL30" s="346" t="s">
        <v>430</v>
      </c>
      <c r="AM30" s="346" t="s">
        <v>430</v>
      </c>
      <c r="AN30" s="346">
        <v>17</v>
      </c>
      <c r="AO30" s="373"/>
      <c r="AP30" s="348" t="s">
        <v>430</v>
      </c>
      <c r="AQ30" s="348" t="s">
        <v>430</v>
      </c>
      <c r="AR30" s="348" t="s">
        <v>430</v>
      </c>
      <c r="AS30" s="348" t="s">
        <v>430</v>
      </c>
      <c r="AT30" s="348" t="s">
        <v>430</v>
      </c>
      <c r="AU30" s="351"/>
      <c r="AV30" s="346" t="s">
        <v>430</v>
      </c>
      <c r="AW30" s="346" t="s">
        <v>430</v>
      </c>
      <c r="AX30" s="346" t="s">
        <v>430</v>
      </c>
      <c r="AY30" s="346" t="s">
        <v>430</v>
      </c>
      <c r="AZ30" s="346" t="s">
        <v>430</v>
      </c>
      <c r="BA30" s="362"/>
      <c r="BB30" s="348">
        <v>31.2719611596379</v>
      </c>
      <c r="BC30" s="375">
        <v>0.97346204813695203</v>
      </c>
      <c r="BD30" s="375">
        <v>-3.5625007231714301E-2</v>
      </c>
      <c r="BE30" s="375">
        <v>0.24924685312918399</v>
      </c>
      <c r="BF30" s="374"/>
      <c r="BG30" s="348">
        <v>69.752399999999994</v>
      </c>
      <c r="BH30" s="348">
        <v>19.879300000000001</v>
      </c>
      <c r="BI30" s="348">
        <v>8.8423999999999996</v>
      </c>
      <c r="BJ30" s="348">
        <v>1.5259</v>
      </c>
      <c r="BK30" s="373"/>
      <c r="BL30" s="372" t="s">
        <v>2661</v>
      </c>
      <c r="BM30" s="372" t="s">
        <v>2662</v>
      </c>
      <c r="BN30" s="372" t="s">
        <v>2663</v>
      </c>
      <c r="BO30" s="372" t="s">
        <v>2664</v>
      </c>
      <c r="BP30" s="372" t="s">
        <v>2665</v>
      </c>
      <c r="BQ30" s="373"/>
      <c r="BR30" s="354" t="s">
        <v>476</v>
      </c>
    </row>
    <row r="31" spans="1:70" s="428" customFormat="1" x14ac:dyDescent="0.25">
      <c r="A31" s="345" t="s">
        <v>2666</v>
      </c>
      <c r="B31" s="373"/>
      <c r="C31" s="719">
        <v>42090</v>
      </c>
      <c r="D31" s="373"/>
      <c r="E31" s="346">
        <v>266.07499999999999</v>
      </c>
      <c r="F31" s="373"/>
      <c r="G31" s="347">
        <v>21.564900000000002</v>
      </c>
      <c r="H31" s="374"/>
      <c r="I31" s="348">
        <v>1.5847</v>
      </c>
      <c r="J31" s="348">
        <v>1.6024</v>
      </c>
      <c r="K31" s="348">
        <v>5.1807999999999996</v>
      </c>
      <c r="L31" s="348">
        <v>9.1672999999999991</v>
      </c>
      <c r="M31" s="348">
        <v>-3.1309</v>
      </c>
      <c r="N31" s="350">
        <v>2.5049999999999999</v>
      </c>
      <c r="O31" s="348">
        <v>3.6932</v>
      </c>
      <c r="P31" s="348">
        <v>8.9832000000000001</v>
      </c>
      <c r="Q31" s="348">
        <v>10.550700000000001</v>
      </c>
      <c r="R31" s="348">
        <v>9.4916</v>
      </c>
      <c r="S31" s="348">
        <v>13.258699999999999</v>
      </c>
      <c r="T31" s="348">
        <v>-3.2738999999999998</v>
      </c>
      <c r="U31" s="348">
        <v>4.8483999999999998</v>
      </c>
      <c r="V31" s="348">
        <v>1.0065999999999999</v>
      </c>
      <c r="W31" s="348">
        <v>5.5183999999999997</v>
      </c>
      <c r="X31" s="348">
        <v>7.0682999999999998</v>
      </c>
      <c r="Y31" s="374"/>
      <c r="Z31" s="346">
        <v>4</v>
      </c>
      <c r="AA31" s="346">
        <v>7</v>
      </c>
      <c r="AB31" s="346">
        <v>12</v>
      </c>
      <c r="AC31" s="346">
        <v>25</v>
      </c>
      <c r="AD31" s="346">
        <v>21</v>
      </c>
      <c r="AE31" s="346">
        <v>15</v>
      </c>
      <c r="AF31" s="346">
        <v>21</v>
      </c>
      <c r="AG31" s="346">
        <v>16</v>
      </c>
      <c r="AH31" s="346">
        <v>12</v>
      </c>
      <c r="AI31" s="346">
        <v>11</v>
      </c>
      <c r="AJ31" s="346">
        <v>23</v>
      </c>
      <c r="AK31" s="346">
        <v>22</v>
      </c>
      <c r="AL31" s="346">
        <v>16</v>
      </c>
      <c r="AM31" s="346">
        <v>14</v>
      </c>
      <c r="AN31" s="346">
        <v>12</v>
      </c>
      <c r="AO31" s="373"/>
      <c r="AP31" s="348">
        <v>9.81</v>
      </c>
      <c r="AQ31" s="348">
        <v>11.54</v>
      </c>
      <c r="AR31" s="348">
        <v>9.76</v>
      </c>
      <c r="AS31" s="348">
        <v>6.69</v>
      </c>
      <c r="AT31" s="348">
        <v>1.61</v>
      </c>
      <c r="AU31" s="351"/>
      <c r="AV31" s="346">
        <v>11</v>
      </c>
      <c r="AW31" s="346">
        <v>11</v>
      </c>
      <c r="AX31" s="346">
        <v>13</v>
      </c>
      <c r="AY31" s="346">
        <v>15</v>
      </c>
      <c r="AZ31" s="346">
        <v>20</v>
      </c>
      <c r="BA31" s="362"/>
      <c r="BB31" s="348">
        <v>14.9977048352822</v>
      </c>
      <c r="BC31" s="375">
        <v>0.93717534089954802</v>
      </c>
      <c r="BD31" s="375">
        <v>2.7669258937632699E-2</v>
      </c>
      <c r="BE31" s="375">
        <v>-0.15862930110756299</v>
      </c>
      <c r="BF31" s="374"/>
      <c r="BG31" s="348">
        <v>50.494199999999999</v>
      </c>
      <c r="BH31" s="348">
        <v>25.630099999999999</v>
      </c>
      <c r="BI31" s="348">
        <v>17.8781</v>
      </c>
      <c r="BJ31" s="348">
        <v>5.9976000000000003</v>
      </c>
      <c r="BK31" s="373"/>
      <c r="BL31" s="372" t="s">
        <v>2667</v>
      </c>
      <c r="BM31" s="372" t="s">
        <v>2668</v>
      </c>
      <c r="BN31" s="372" t="s">
        <v>2669</v>
      </c>
      <c r="BO31" s="372" t="s">
        <v>2670</v>
      </c>
      <c r="BP31" s="372" t="s">
        <v>2671</v>
      </c>
      <c r="BQ31" s="373"/>
      <c r="BR31" s="354" t="s">
        <v>476</v>
      </c>
    </row>
    <row r="32" spans="1:70" s="428" customFormat="1" x14ac:dyDescent="0.25">
      <c r="A32" s="345" t="s">
        <v>2672</v>
      </c>
      <c r="B32" s="373"/>
      <c r="C32" s="719">
        <v>45467</v>
      </c>
      <c r="D32" s="373"/>
      <c r="E32" s="346">
        <v>197.63900000000001</v>
      </c>
      <c r="F32" s="373"/>
      <c r="G32" s="347">
        <v>11.45</v>
      </c>
      <c r="H32" s="374"/>
      <c r="I32" s="348">
        <v>1.1484000000000001</v>
      </c>
      <c r="J32" s="348">
        <v>1.0590999999999999</v>
      </c>
      <c r="K32" s="348">
        <v>3.3393999999999999</v>
      </c>
      <c r="L32" s="348">
        <v>11.3813</v>
      </c>
      <c r="M32" s="348">
        <v>-4.8212999999999999</v>
      </c>
      <c r="N32" s="350">
        <v>-0.1744</v>
      </c>
      <c r="O32" s="348">
        <v>7.0046999999999997</v>
      </c>
      <c r="P32" s="348" t="s">
        <v>430</v>
      </c>
      <c r="Q32" s="348" t="s">
        <v>430</v>
      </c>
      <c r="R32" s="348" t="s">
        <v>430</v>
      </c>
      <c r="S32" s="348">
        <v>15.539899999999999</v>
      </c>
      <c r="T32" s="348">
        <v>-4.1039000000000003</v>
      </c>
      <c r="U32" s="348">
        <v>1.5071000000000001</v>
      </c>
      <c r="V32" s="348">
        <v>-2.5531999999999999</v>
      </c>
      <c r="W32" s="348">
        <v>4.0909000000000004</v>
      </c>
      <c r="X32" s="348">
        <v>7.0046999999999997</v>
      </c>
      <c r="Y32" s="374"/>
      <c r="Z32" s="346">
        <v>20</v>
      </c>
      <c r="AA32" s="346">
        <v>26</v>
      </c>
      <c r="AB32" s="346">
        <v>28</v>
      </c>
      <c r="AC32" s="346">
        <v>15</v>
      </c>
      <c r="AD32" s="346">
        <v>24</v>
      </c>
      <c r="AE32" s="346">
        <v>20</v>
      </c>
      <c r="AF32" s="346">
        <v>17</v>
      </c>
      <c r="AG32" s="346" t="s">
        <v>430</v>
      </c>
      <c r="AH32" s="346" t="s">
        <v>430</v>
      </c>
      <c r="AI32" s="346" t="s">
        <v>430</v>
      </c>
      <c r="AJ32" s="346">
        <v>15</v>
      </c>
      <c r="AK32" s="346">
        <v>23</v>
      </c>
      <c r="AL32" s="346">
        <v>22</v>
      </c>
      <c r="AM32" s="346">
        <v>21</v>
      </c>
      <c r="AN32" s="346">
        <v>28</v>
      </c>
      <c r="AO32" s="373"/>
      <c r="AP32" s="348" t="s">
        <v>430</v>
      </c>
      <c r="AQ32" s="348" t="s">
        <v>430</v>
      </c>
      <c r="AR32" s="348" t="s">
        <v>430</v>
      </c>
      <c r="AS32" s="348" t="s">
        <v>430</v>
      </c>
      <c r="AT32" s="348">
        <v>-0.4</v>
      </c>
      <c r="AU32" s="351"/>
      <c r="AV32" s="346" t="s">
        <v>430</v>
      </c>
      <c r="AW32" s="346" t="s">
        <v>430</v>
      </c>
      <c r="AX32" s="346" t="s">
        <v>430</v>
      </c>
      <c r="AY32" s="346" t="s">
        <v>430</v>
      </c>
      <c r="AZ32" s="346">
        <v>22</v>
      </c>
      <c r="BA32" s="362"/>
      <c r="BB32" s="348">
        <v>16.5736913655</v>
      </c>
      <c r="BC32" s="375">
        <v>0.93132775521744604</v>
      </c>
      <c r="BD32" s="375">
        <v>1.3404721788249901E-2</v>
      </c>
      <c r="BE32" s="375">
        <v>-0.10263180607403399</v>
      </c>
      <c r="BF32" s="374"/>
      <c r="BG32" s="348">
        <v>62.834899999999998</v>
      </c>
      <c r="BH32" s="348">
        <v>22.281300000000002</v>
      </c>
      <c r="BI32" s="348">
        <v>13.031700000000001</v>
      </c>
      <c r="BJ32" s="348">
        <v>1.8521000000000001</v>
      </c>
      <c r="BK32" s="373"/>
      <c r="BL32" s="372" t="s">
        <v>2673</v>
      </c>
      <c r="BM32" s="372" t="s">
        <v>2674</v>
      </c>
      <c r="BN32" s="372" t="s">
        <v>2675</v>
      </c>
      <c r="BO32" s="372" t="s">
        <v>2676</v>
      </c>
      <c r="BP32" s="372" t="s">
        <v>2677</v>
      </c>
      <c r="BQ32" s="373"/>
      <c r="BR32" s="354" t="s">
        <v>476</v>
      </c>
    </row>
    <row r="33" spans="1:70" s="428" customFormat="1" x14ac:dyDescent="0.25">
      <c r="A33" s="345" t="s">
        <v>2678</v>
      </c>
      <c r="B33" s="373"/>
      <c r="C33" s="719">
        <v>46069</v>
      </c>
      <c r="D33" s="373"/>
      <c r="E33" s="346">
        <v>183.6</v>
      </c>
      <c r="F33" s="373"/>
      <c r="G33" s="347">
        <v>10.382300000000001</v>
      </c>
      <c r="H33" s="374"/>
      <c r="I33" s="348">
        <v>1.7334000000000001</v>
      </c>
      <c r="J33" s="348">
        <v>1.7922</v>
      </c>
      <c r="K33" s="348">
        <v>6.0544000000000002</v>
      </c>
      <c r="L33" s="348">
        <v>13.864699999999999</v>
      </c>
      <c r="M33" s="348" t="s">
        <v>430</v>
      </c>
      <c r="N33" s="350" t="s">
        <v>430</v>
      </c>
      <c r="O33" s="348" t="s">
        <v>430</v>
      </c>
      <c r="P33" s="348" t="s">
        <v>430</v>
      </c>
      <c r="Q33" s="348" t="s">
        <v>430</v>
      </c>
      <c r="R33" s="348" t="s">
        <v>430</v>
      </c>
      <c r="S33" s="348">
        <v>17.351299999999998</v>
      </c>
      <c r="T33" s="348" t="s">
        <v>430</v>
      </c>
      <c r="U33" s="348" t="s">
        <v>430</v>
      </c>
      <c r="V33" s="348" t="s">
        <v>430</v>
      </c>
      <c r="W33" s="348">
        <v>6.3531000000000004</v>
      </c>
      <c r="X33" s="348">
        <v>3.823</v>
      </c>
      <c r="Y33" s="374"/>
      <c r="Z33" s="346">
        <v>1</v>
      </c>
      <c r="AA33" s="346">
        <v>2</v>
      </c>
      <c r="AB33" s="346">
        <v>3</v>
      </c>
      <c r="AC33" s="346">
        <v>4</v>
      </c>
      <c r="AD33" s="346" t="s">
        <v>430</v>
      </c>
      <c r="AE33" s="346" t="s">
        <v>430</v>
      </c>
      <c r="AF33" s="346" t="s">
        <v>430</v>
      </c>
      <c r="AG33" s="346" t="s">
        <v>430</v>
      </c>
      <c r="AH33" s="346" t="s">
        <v>430</v>
      </c>
      <c r="AI33" s="346" t="s">
        <v>430</v>
      </c>
      <c r="AJ33" s="346">
        <v>4</v>
      </c>
      <c r="AK33" s="346" t="s">
        <v>430</v>
      </c>
      <c r="AL33" s="346" t="s">
        <v>430</v>
      </c>
      <c r="AM33" s="346" t="s">
        <v>430</v>
      </c>
      <c r="AN33" s="346">
        <v>2</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62"/>
      <c r="BB33" s="348">
        <v>28.698393532395201</v>
      </c>
      <c r="BC33" s="375">
        <v>0.87552348622502096</v>
      </c>
      <c r="BD33" s="375">
        <v>2.71587772206901E-2</v>
      </c>
      <c r="BE33" s="375">
        <v>2.0055633203904799</v>
      </c>
      <c r="BF33" s="374"/>
      <c r="BG33" s="348">
        <v>49.024900000000002</v>
      </c>
      <c r="BH33" s="348">
        <v>28.791699999999999</v>
      </c>
      <c r="BI33" s="348">
        <v>19.464700000000001</v>
      </c>
      <c r="BJ33" s="348">
        <v>2.7187000000000001</v>
      </c>
      <c r="BK33" s="373"/>
      <c r="BL33" s="372" t="s">
        <v>2679</v>
      </c>
      <c r="BM33" s="372" t="s">
        <v>2680</v>
      </c>
      <c r="BN33" s="372" t="s">
        <v>2681</v>
      </c>
      <c r="BO33" s="372" t="s">
        <v>2682</v>
      </c>
      <c r="BP33" s="372" t="s">
        <v>2683</v>
      </c>
      <c r="BQ33" s="373"/>
      <c r="BR33" s="354" t="s">
        <v>476</v>
      </c>
    </row>
    <row r="34" spans="1:70" s="428" customFormat="1" x14ac:dyDescent="0.25">
      <c r="A34" s="345" t="s">
        <v>2684</v>
      </c>
      <c r="B34" s="373"/>
      <c r="C34" s="719">
        <v>45328</v>
      </c>
      <c r="D34" s="373"/>
      <c r="E34" s="346">
        <v>74.467799999999997</v>
      </c>
      <c r="F34" s="373"/>
      <c r="G34" s="347">
        <v>12.6175</v>
      </c>
      <c r="H34" s="374"/>
      <c r="I34" s="348">
        <v>0.93679999999999997</v>
      </c>
      <c r="J34" s="348">
        <v>1.0814999999999999</v>
      </c>
      <c r="K34" s="348">
        <v>4.9377000000000004</v>
      </c>
      <c r="L34" s="348">
        <v>16.3858</v>
      </c>
      <c r="M34" s="348">
        <v>5.4410999999999996</v>
      </c>
      <c r="N34" s="350">
        <v>7.9859</v>
      </c>
      <c r="O34" s="348">
        <v>8.1760000000000002</v>
      </c>
      <c r="P34" s="348" t="s">
        <v>430</v>
      </c>
      <c r="Q34" s="348" t="s">
        <v>430</v>
      </c>
      <c r="R34" s="348" t="s">
        <v>430</v>
      </c>
      <c r="S34" s="348">
        <v>19.9587</v>
      </c>
      <c r="T34" s="348">
        <v>5.4630999999999998</v>
      </c>
      <c r="U34" s="348">
        <v>10.624499999999999</v>
      </c>
      <c r="V34" s="348">
        <v>5.6654</v>
      </c>
      <c r="W34" s="348">
        <v>4.7765000000000004</v>
      </c>
      <c r="X34" s="348">
        <v>10.2583</v>
      </c>
      <c r="Y34" s="374"/>
      <c r="Z34" s="346">
        <v>27</v>
      </c>
      <c r="AA34" s="346">
        <v>24</v>
      </c>
      <c r="AB34" s="346">
        <v>14</v>
      </c>
      <c r="AC34" s="346">
        <v>2</v>
      </c>
      <c r="AD34" s="346">
        <v>2</v>
      </c>
      <c r="AE34" s="346">
        <v>3</v>
      </c>
      <c r="AF34" s="346">
        <v>10</v>
      </c>
      <c r="AG34" s="346" t="s">
        <v>430</v>
      </c>
      <c r="AH34" s="346" t="s">
        <v>430</v>
      </c>
      <c r="AI34" s="346" t="s">
        <v>430</v>
      </c>
      <c r="AJ34" s="346">
        <v>2</v>
      </c>
      <c r="AK34" s="346">
        <v>1</v>
      </c>
      <c r="AL34" s="346">
        <v>5</v>
      </c>
      <c r="AM34" s="346">
        <v>4</v>
      </c>
      <c r="AN34" s="346">
        <v>20</v>
      </c>
      <c r="AO34" s="373"/>
      <c r="AP34" s="348" t="s">
        <v>430</v>
      </c>
      <c r="AQ34" s="348" t="s">
        <v>430</v>
      </c>
      <c r="AR34" s="348" t="s">
        <v>430</v>
      </c>
      <c r="AS34" s="348" t="s">
        <v>430</v>
      </c>
      <c r="AT34" s="348">
        <v>13.75</v>
      </c>
      <c r="AU34" s="351"/>
      <c r="AV34" s="346" t="s">
        <v>430</v>
      </c>
      <c r="AW34" s="346" t="s">
        <v>430</v>
      </c>
      <c r="AX34" s="346" t="s">
        <v>430</v>
      </c>
      <c r="AY34" s="346" t="s">
        <v>430</v>
      </c>
      <c r="AZ34" s="346">
        <v>2</v>
      </c>
      <c r="BA34" s="362"/>
      <c r="BB34" s="348">
        <v>15.8814645840142</v>
      </c>
      <c r="BC34" s="375">
        <v>0.93849830009584401</v>
      </c>
      <c r="BD34" s="375">
        <v>2.9844679881509899E-2</v>
      </c>
      <c r="BE34" s="375">
        <v>-0.14284957779461599</v>
      </c>
      <c r="BF34" s="374"/>
      <c r="BG34" s="348">
        <v>36.297600000000003</v>
      </c>
      <c r="BH34" s="348">
        <v>26.101800000000001</v>
      </c>
      <c r="BI34" s="348">
        <v>31.598199999999999</v>
      </c>
      <c r="BJ34" s="348">
        <v>6.0023999999999997</v>
      </c>
      <c r="BK34" s="373"/>
      <c r="BL34" s="372" t="s">
        <v>2685</v>
      </c>
      <c r="BM34" s="372" t="s">
        <v>2686</v>
      </c>
      <c r="BN34" s="372" t="s">
        <v>2687</v>
      </c>
      <c r="BO34" s="372" t="s">
        <v>2688</v>
      </c>
      <c r="BP34" s="372" t="s">
        <v>2689</v>
      </c>
      <c r="BQ34" s="373"/>
      <c r="BR34" s="354" t="s">
        <v>2690</v>
      </c>
    </row>
    <row r="35" spans="1:70" s="428" customFormat="1" x14ac:dyDescent="0.25">
      <c r="A35" s="345" t="s">
        <v>2691</v>
      </c>
      <c r="B35" s="373"/>
      <c r="C35" s="719">
        <v>41051</v>
      </c>
      <c r="D35" s="373"/>
      <c r="E35" s="346">
        <v>11.635400000000001</v>
      </c>
      <c r="F35" s="373"/>
      <c r="G35" s="347">
        <v>54.08</v>
      </c>
      <c r="H35" s="374"/>
      <c r="I35" s="348">
        <v>1.1218999999999999</v>
      </c>
      <c r="J35" s="348">
        <v>1.1976</v>
      </c>
      <c r="K35" s="348">
        <v>4.1802999999999999</v>
      </c>
      <c r="L35" s="348">
        <v>9.2966999999999995</v>
      </c>
      <c r="M35" s="348">
        <v>-1.4398</v>
      </c>
      <c r="N35" s="350">
        <v>-0.38679999999999998</v>
      </c>
      <c r="O35" s="348">
        <v>3.9272999999999998</v>
      </c>
      <c r="P35" s="348">
        <v>10.545999999999999</v>
      </c>
      <c r="Q35" s="348">
        <v>10.879200000000001</v>
      </c>
      <c r="R35" s="348">
        <v>12.852600000000001</v>
      </c>
      <c r="S35" s="348">
        <v>13.1854</v>
      </c>
      <c r="T35" s="348">
        <v>-1.637</v>
      </c>
      <c r="U35" s="348">
        <v>2.0377000000000001</v>
      </c>
      <c r="V35" s="348">
        <v>-2.1530999999999998</v>
      </c>
      <c r="W35" s="348">
        <v>4.8875000000000002</v>
      </c>
      <c r="X35" s="348">
        <v>12.7181</v>
      </c>
      <c r="Y35" s="374"/>
      <c r="Z35" s="346">
        <v>21</v>
      </c>
      <c r="AA35" s="346">
        <v>18</v>
      </c>
      <c r="AB35" s="346">
        <v>27</v>
      </c>
      <c r="AC35" s="346">
        <v>24</v>
      </c>
      <c r="AD35" s="346">
        <v>15</v>
      </c>
      <c r="AE35" s="346">
        <v>21</v>
      </c>
      <c r="AF35" s="346">
        <v>20</v>
      </c>
      <c r="AG35" s="346">
        <v>15</v>
      </c>
      <c r="AH35" s="346">
        <v>10</v>
      </c>
      <c r="AI35" s="346">
        <v>8</v>
      </c>
      <c r="AJ35" s="346">
        <v>24</v>
      </c>
      <c r="AK35" s="346">
        <v>15</v>
      </c>
      <c r="AL35" s="346">
        <v>21</v>
      </c>
      <c r="AM35" s="346">
        <v>20</v>
      </c>
      <c r="AN35" s="346">
        <v>18</v>
      </c>
      <c r="AO35" s="373"/>
      <c r="AP35" s="348">
        <v>11.74</v>
      </c>
      <c r="AQ35" s="348">
        <v>11.92</v>
      </c>
      <c r="AR35" s="348">
        <v>9.89</v>
      </c>
      <c r="AS35" s="348">
        <v>6.41</v>
      </c>
      <c r="AT35" s="348">
        <v>1.19</v>
      </c>
      <c r="AU35" s="351"/>
      <c r="AV35" s="346">
        <v>8</v>
      </c>
      <c r="AW35" s="346">
        <v>10</v>
      </c>
      <c r="AX35" s="346">
        <v>12</v>
      </c>
      <c r="AY35" s="346">
        <v>16</v>
      </c>
      <c r="AZ35" s="346">
        <v>21</v>
      </c>
      <c r="BA35" s="362"/>
      <c r="BB35" s="348">
        <v>14.0629094959612</v>
      </c>
      <c r="BC35" s="375">
        <v>0.86326428299104996</v>
      </c>
      <c r="BD35" s="375">
        <v>3.24671075038633E-2</v>
      </c>
      <c r="BE35" s="375">
        <v>4.16226118494262E-2</v>
      </c>
      <c r="BF35" s="374"/>
      <c r="BG35" s="348">
        <v>70.361099999999993</v>
      </c>
      <c r="BH35" s="348">
        <v>4.7628399999999997</v>
      </c>
      <c r="BI35" s="348">
        <v>18.98</v>
      </c>
      <c r="BJ35" s="348">
        <v>5.8960600000000003</v>
      </c>
      <c r="BK35" s="373"/>
      <c r="BL35" s="372" t="s">
        <v>2692</v>
      </c>
      <c r="BM35" s="372" t="s">
        <v>2693</v>
      </c>
      <c r="BN35" s="372" t="s">
        <v>2694</v>
      </c>
      <c r="BO35" s="372" t="s">
        <v>2695</v>
      </c>
      <c r="BP35" s="372" t="s">
        <v>2696</v>
      </c>
      <c r="BQ35" s="373"/>
      <c r="BR35" s="354" t="s">
        <v>443</v>
      </c>
    </row>
    <row r="36" spans="1:70" s="428" customFormat="1" x14ac:dyDescent="0.25">
      <c r="A36" s="885" t="s">
        <v>93</v>
      </c>
      <c r="B36" s="402"/>
      <c r="C36" s="724"/>
      <c r="D36" s="402"/>
      <c r="E36" s="403"/>
      <c r="F36" s="402"/>
      <c r="G36" s="404"/>
      <c r="H36" s="406"/>
      <c r="I36" s="405">
        <v>1.3106</v>
      </c>
      <c r="J36" s="405">
        <v>1.3474999999999999</v>
      </c>
      <c r="K36" s="405">
        <v>5.0336999999999996</v>
      </c>
      <c r="L36" s="405">
        <v>11.669499999999999</v>
      </c>
      <c r="M36" s="405">
        <v>-0.28370000000000001</v>
      </c>
      <c r="N36" s="407">
        <v>4.3960999999999997</v>
      </c>
      <c r="O36" s="405">
        <v>8.2007999999999992</v>
      </c>
      <c r="P36" s="405">
        <v>14.6722</v>
      </c>
      <c r="Q36" s="405">
        <v>12.667400000000001</v>
      </c>
      <c r="R36" s="405">
        <v>13.3294</v>
      </c>
      <c r="S36" s="405">
        <v>15.552099999999999</v>
      </c>
      <c r="T36" s="405">
        <v>-0.50290000000000001</v>
      </c>
      <c r="U36" s="405">
        <v>6.8693999999999997</v>
      </c>
      <c r="V36" s="405">
        <v>2.4056000000000002</v>
      </c>
      <c r="W36" s="405">
        <v>5.2625000000000002</v>
      </c>
      <c r="X36" s="405">
        <v>11.869</v>
      </c>
      <c r="Y36" s="406"/>
      <c r="Z36" s="403">
        <v>28</v>
      </c>
      <c r="AA36" s="403">
        <v>28</v>
      </c>
      <c r="AB36" s="403">
        <v>28</v>
      </c>
      <c r="AC36" s="403">
        <v>28</v>
      </c>
      <c r="AD36" s="403">
        <v>24</v>
      </c>
      <c r="AE36" s="403">
        <v>22</v>
      </c>
      <c r="AF36" s="403">
        <v>21</v>
      </c>
      <c r="AG36" s="403">
        <v>16</v>
      </c>
      <c r="AH36" s="403">
        <v>12</v>
      </c>
      <c r="AI36" s="403">
        <v>11</v>
      </c>
      <c r="AJ36" s="403">
        <v>28</v>
      </c>
      <c r="AK36" s="403">
        <v>24</v>
      </c>
      <c r="AL36" s="403">
        <v>23</v>
      </c>
      <c r="AM36" s="403">
        <v>22</v>
      </c>
      <c r="AN36" s="403">
        <v>28</v>
      </c>
      <c r="AO36" s="402"/>
      <c r="AP36" s="405">
        <v>12.8690909090909</v>
      </c>
      <c r="AQ36" s="405">
        <v>14.3736363636364</v>
      </c>
      <c r="AR36" s="405">
        <v>12.861538461538499</v>
      </c>
      <c r="AS36" s="405">
        <v>10.536875</v>
      </c>
      <c r="AT36" s="405">
        <v>6.3643478260869601</v>
      </c>
      <c r="AU36" s="408"/>
      <c r="AV36" s="403">
        <v>11</v>
      </c>
      <c r="AW36" s="403">
        <v>11</v>
      </c>
      <c r="AX36" s="403">
        <v>13</v>
      </c>
      <c r="AY36" s="403">
        <v>16</v>
      </c>
      <c r="AZ36" s="403">
        <v>23</v>
      </c>
      <c r="BA36" s="409"/>
      <c r="BB36" s="405"/>
      <c r="BC36" s="410"/>
      <c r="BD36" s="410"/>
      <c r="BE36" s="410"/>
      <c r="BF36" s="406"/>
      <c r="BG36" s="405"/>
      <c r="BH36" s="405"/>
      <c r="BI36" s="405"/>
      <c r="BJ36" s="405"/>
      <c r="BK36" s="402"/>
      <c r="BL36" s="401"/>
      <c r="BM36" s="401"/>
      <c r="BN36" s="401"/>
      <c r="BO36" s="401"/>
      <c r="BP36" s="401"/>
      <c r="BQ36" s="402"/>
      <c r="BR36" s="411"/>
    </row>
    <row r="37" spans="1:70" s="428" customFormat="1" x14ac:dyDescent="0.25">
      <c r="A37" s="886" t="s">
        <v>94</v>
      </c>
      <c r="B37" s="373"/>
      <c r="C37" s="719"/>
      <c r="D37" s="373"/>
      <c r="E37" s="346"/>
      <c r="F37" s="373"/>
      <c r="G37" s="347"/>
      <c r="H37" s="374"/>
      <c r="I37" s="348">
        <v>1.7334000000000001</v>
      </c>
      <c r="J37" s="348">
        <v>1.8418000000000001</v>
      </c>
      <c r="K37" s="348">
        <v>6.6707999999999998</v>
      </c>
      <c r="L37" s="348">
        <v>19.208600000000001</v>
      </c>
      <c r="M37" s="348">
        <v>5.9954000000000001</v>
      </c>
      <c r="N37" s="350">
        <v>18.565300000000001</v>
      </c>
      <c r="O37" s="348">
        <v>15.207599999999999</v>
      </c>
      <c r="P37" s="348">
        <v>26.646899999999999</v>
      </c>
      <c r="Q37" s="348">
        <v>15.2622</v>
      </c>
      <c r="R37" s="348">
        <v>15.723699999999999</v>
      </c>
      <c r="S37" s="348">
        <v>21.8094</v>
      </c>
      <c r="T37" s="348">
        <v>5.4630999999999998</v>
      </c>
      <c r="U37" s="348">
        <v>14.641500000000001</v>
      </c>
      <c r="V37" s="348">
        <v>16.6051</v>
      </c>
      <c r="W37" s="348">
        <v>6.5209999999999999</v>
      </c>
      <c r="X37" s="348">
        <v>26.668600000000001</v>
      </c>
      <c r="Y37" s="374"/>
      <c r="Z37" s="346"/>
      <c r="AA37" s="346"/>
      <c r="AB37" s="346"/>
      <c r="AC37" s="346"/>
      <c r="AD37" s="346"/>
      <c r="AE37" s="346"/>
      <c r="AF37" s="346"/>
      <c r="AG37" s="346"/>
      <c r="AH37" s="346"/>
      <c r="AI37" s="346"/>
      <c r="AJ37" s="346"/>
      <c r="AK37" s="346"/>
      <c r="AL37" s="346"/>
      <c r="AM37" s="346"/>
      <c r="AN37" s="346"/>
      <c r="AO37" s="373"/>
      <c r="AP37" s="348">
        <v>15.37</v>
      </c>
      <c r="AQ37" s="348">
        <v>17.25</v>
      </c>
      <c r="AR37" s="348">
        <v>16.7</v>
      </c>
      <c r="AS37" s="348">
        <v>18.670000000000002</v>
      </c>
      <c r="AT37" s="348">
        <v>22.38</v>
      </c>
      <c r="AU37" s="351"/>
      <c r="AV37" s="346"/>
      <c r="AW37" s="346"/>
      <c r="AX37" s="346"/>
      <c r="AY37" s="346"/>
      <c r="AZ37" s="346"/>
      <c r="BA37" s="362"/>
      <c r="BB37" s="348"/>
      <c r="BC37" s="375"/>
      <c r="BD37" s="375"/>
      <c r="BE37" s="375"/>
      <c r="BF37" s="374"/>
      <c r="BG37" s="348"/>
      <c r="BH37" s="348"/>
      <c r="BI37" s="348"/>
      <c r="BJ37" s="348"/>
      <c r="BK37" s="373"/>
      <c r="BL37" s="372"/>
      <c r="BM37" s="372"/>
      <c r="BN37" s="372"/>
      <c r="BO37" s="372"/>
      <c r="BP37" s="372"/>
      <c r="BQ37" s="373"/>
      <c r="BR37" s="354"/>
    </row>
    <row r="38" spans="1:70" s="428" customFormat="1" x14ac:dyDescent="0.25">
      <c r="A38" s="886" t="s">
        <v>95</v>
      </c>
      <c r="B38" s="373"/>
      <c r="C38" s="719"/>
      <c r="D38" s="373"/>
      <c r="E38" s="346"/>
      <c r="F38" s="373"/>
      <c r="G38" s="347"/>
      <c r="H38" s="374"/>
      <c r="I38" s="348">
        <v>0.92769999999999997</v>
      </c>
      <c r="J38" s="348">
        <v>0.8105</v>
      </c>
      <c r="K38" s="348">
        <v>3.3393999999999999</v>
      </c>
      <c r="L38" s="348">
        <v>8.6498000000000008</v>
      </c>
      <c r="M38" s="348">
        <v>-4.8212999999999999</v>
      </c>
      <c r="N38" s="350">
        <v>-1.4200999999999999</v>
      </c>
      <c r="O38" s="348">
        <v>3.6932</v>
      </c>
      <c r="P38" s="348">
        <v>8.9832000000000001</v>
      </c>
      <c r="Q38" s="348">
        <v>10.550700000000001</v>
      </c>
      <c r="R38" s="348">
        <v>9.4916</v>
      </c>
      <c r="S38" s="348">
        <v>10.8384</v>
      </c>
      <c r="T38" s="348">
        <v>-4.3982999999999999</v>
      </c>
      <c r="U38" s="348">
        <v>0.78290000000000004</v>
      </c>
      <c r="V38" s="348">
        <v>-3.0278999999999998</v>
      </c>
      <c r="W38" s="348">
        <v>4.0909000000000004</v>
      </c>
      <c r="X38" s="348">
        <v>-3.5680000000000001</v>
      </c>
      <c r="Y38" s="374"/>
      <c r="Z38" s="346"/>
      <c r="AA38" s="346"/>
      <c r="AB38" s="346"/>
      <c r="AC38" s="346"/>
      <c r="AD38" s="346"/>
      <c r="AE38" s="346"/>
      <c r="AF38" s="346"/>
      <c r="AG38" s="346"/>
      <c r="AH38" s="346"/>
      <c r="AI38" s="346"/>
      <c r="AJ38" s="346"/>
      <c r="AK38" s="346"/>
      <c r="AL38" s="346"/>
      <c r="AM38" s="346"/>
      <c r="AN38" s="346"/>
      <c r="AO38" s="373"/>
      <c r="AP38" s="348">
        <v>9.81</v>
      </c>
      <c r="AQ38" s="348">
        <v>11.54</v>
      </c>
      <c r="AR38" s="348">
        <v>9.76</v>
      </c>
      <c r="AS38" s="348">
        <v>6.41</v>
      </c>
      <c r="AT38" s="348">
        <v>-1.1499999999999999</v>
      </c>
      <c r="AU38" s="351"/>
      <c r="AV38" s="346"/>
      <c r="AW38" s="346"/>
      <c r="AX38" s="346"/>
      <c r="AY38" s="346"/>
      <c r="AZ38" s="346"/>
      <c r="BA38" s="362"/>
      <c r="BB38" s="348"/>
      <c r="BC38" s="375"/>
      <c r="BD38" s="375"/>
      <c r="BE38" s="375"/>
      <c r="BF38" s="374"/>
      <c r="BG38" s="348"/>
      <c r="BH38" s="348"/>
      <c r="BI38" s="348"/>
      <c r="BJ38" s="348"/>
      <c r="BK38" s="373"/>
      <c r="BL38" s="372"/>
      <c r="BM38" s="372"/>
      <c r="BN38" s="372"/>
      <c r="BO38" s="372"/>
      <c r="BP38" s="372"/>
      <c r="BQ38" s="373"/>
      <c r="BR38" s="354"/>
    </row>
    <row r="39" spans="1:70" s="428" customFormat="1" x14ac:dyDescent="0.25">
      <c r="A39" s="887" t="s">
        <v>96</v>
      </c>
      <c r="B39" s="413"/>
      <c r="C39" s="725"/>
      <c r="D39" s="413"/>
      <c r="E39" s="414"/>
      <c r="F39" s="413"/>
      <c r="G39" s="415"/>
      <c r="H39" s="417"/>
      <c r="I39" s="416">
        <v>1.33565</v>
      </c>
      <c r="J39" s="416">
        <v>1.3107</v>
      </c>
      <c r="K39" s="416">
        <v>4.9295499999999999</v>
      </c>
      <c r="L39" s="416">
        <v>11.5158</v>
      </c>
      <c r="M39" s="416">
        <v>-0.58950000000000002</v>
      </c>
      <c r="N39" s="418">
        <v>3.72085</v>
      </c>
      <c r="O39" s="416">
        <v>8.1651000000000007</v>
      </c>
      <c r="P39" s="416">
        <v>14.1145</v>
      </c>
      <c r="Q39" s="416">
        <v>12.411</v>
      </c>
      <c r="R39" s="416">
        <v>13.0823</v>
      </c>
      <c r="S39" s="416">
        <v>15.661899999999999</v>
      </c>
      <c r="T39" s="416">
        <v>-1.4702999999999999</v>
      </c>
      <c r="U39" s="416">
        <v>5.3094000000000001</v>
      </c>
      <c r="V39" s="416">
        <v>0.86570000000000003</v>
      </c>
      <c r="W39" s="416">
        <v>5.0917000000000003</v>
      </c>
      <c r="X39" s="416">
        <v>13.3809</v>
      </c>
      <c r="Y39" s="417"/>
      <c r="Z39" s="414"/>
      <c r="AA39" s="414"/>
      <c r="AB39" s="414"/>
      <c r="AC39" s="414"/>
      <c r="AD39" s="414"/>
      <c r="AE39" s="414"/>
      <c r="AF39" s="414"/>
      <c r="AG39" s="414"/>
      <c r="AH39" s="414"/>
      <c r="AI39" s="414"/>
      <c r="AJ39" s="414"/>
      <c r="AK39" s="414"/>
      <c r="AL39" s="414"/>
      <c r="AM39" s="414"/>
      <c r="AN39" s="414"/>
      <c r="AO39" s="413"/>
      <c r="AP39" s="416">
        <v>12.62</v>
      </c>
      <c r="AQ39" s="416">
        <v>14.22</v>
      </c>
      <c r="AR39" s="416">
        <v>12.82</v>
      </c>
      <c r="AS39" s="416">
        <v>10.16</v>
      </c>
      <c r="AT39" s="416">
        <v>4.68</v>
      </c>
      <c r="AU39" s="419"/>
      <c r="AV39" s="414"/>
      <c r="AW39" s="414"/>
      <c r="AX39" s="414"/>
      <c r="AY39" s="414"/>
      <c r="AZ39" s="414"/>
      <c r="BA39" s="420"/>
      <c r="BB39" s="416"/>
      <c r="BC39" s="421"/>
      <c r="BD39" s="421"/>
      <c r="BE39" s="421"/>
      <c r="BF39" s="417"/>
      <c r="BG39" s="416"/>
      <c r="BH39" s="416"/>
      <c r="BI39" s="416"/>
      <c r="BJ39" s="416"/>
      <c r="BK39" s="413"/>
      <c r="BL39" s="412"/>
      <c r="BM39" s="412"/>
      <c r="BN39" s="412"/>
      <c r="BO39" s="412"/>
      <c r="BP39" s="412"/>
      <c r="BQ39" s="413"/>
      <c r="BR39" s="422"/>
    </row>
    <row r="40" spans="1:70" s="428" customFormat="1" ht="14.5" customHeight="1" x14ac:dyDescent="0.35">
      <c r="A40" s="874" t="s">
        <v>2697</v>
      </c>
      <c r="B40" s="862"/>
      <c r="C40" s="863"/>
      <c r="D40" s="862"/>
      <c r="E40" s="864"/>
      <c r="F40" s="862"/>
      <c r="G40" s="865"/>
      <c r="H40" s="867"/>
      <c r="I40" s="866"/>
      <c r="J40" s="866"/>
      <c r="K40" s="866"/>
      <c r="L40" s="866"/>
      <c r="M40" s="866"/>
      <c r="N40" s="868"/>
      <c r="O40" s="866"/>
      <c r="P40" s="866"/>
      <c r="Q40" s="866"/>
      <c r="R40" s="866"/>
      <c r="S40" s="866"/>
      <c r="T40" s="866"/>
      <c r="U40" s="866"/>
      <c r="V40" s="866"/>
      <c r="W40" s="866"/>
      <c r="X40" s="866"/>
      <c r="Y40" s="867"/>
      <c r="Z40" s="864"/>
      <c r="AA40" s="864"/>
      <c r="AB40" s="864"/>
      <c r="AC40" s="864"/>
      <c r="AD40" s="864"/>
      <c r="AE40" s="864"/>
      <c r="AF40" s="864"/>
      <c r="AG40" s="864"/>
      <c r="AH40" s="864"/>
      <c r="AI40" s="864"/>
      <c r="AJ40" s="864"/>
      <c r="AK40" s="864"/>
      <c r="AL40" s="864"/>
      <c r="AM40" s="864"/>
      <c r="AN40" s="864"/>
      <c r="AO40" s="862"/>
      <c r="AP40" s="866"/>
      <c r="AQ40" s="866"/>
      <c r="AR40" s="866"/>
      <c r="AS40" s="866"/>
      <c r="AT40" s="866"/>
      <c r="AU40" s="869"/>
      <c r="AV40" s="864"/>
      <c r="AW40" s="864"/>
      <c r="AX40" s="864"/>
      <c r="AY40" s="864"/>
      <c r="AZ40" s="864"/>
      <c r="BA40" s="870"/>
      <c r="BB40" s="866"/>
      <c r="BC40" s="871"/>
      <c r="BD40" s="871"/>
      <c r="BE40" s="871"/>
      <c r="BF40" s="867"/>
      <c r="BG40" s="866"/>
      <c r="BH40" s="866"/>
      <c r="BI40" s="866"/>
      <c r="BJ40" s="866"/>
      <c r="BK40" s="862"/>
      <c r="BL40" s="872"/>
      <c r="BM40" s="872"/>
      <c r="BN40" s="872"/>
      <c r="BO40" s="872"/>
      <c r="BP40" s="872"/>
      <c r="BQ40" s="862"/>
      <c r="BR40" s="873"/>
    </row>
    <row r="41" spans="1:70" s="428" customFormat="1" x14ac:dyDescent="0.25">
      <c r="A41" s="345" t="s">
        <v>2698</v>
      </c>
      <c r="B41" s="373"/>
      <c r="C41" s="719">
        <v>38569</v>
      </c>
      <c r="D41" s="373"/>
      <c r="E41" s="346">
        <v>5983.91</v>
      </c>
      <c r="F41" s="373"/>
      <c r="G41" s="347">
        <v>202.83</v>
      </c>
      <c r="H41" s="374"/>
      <c r="I41" s="348">
        <v>0.3513</v>
      </c>
      <c r="J41" s="348">
        <v>0.56520000000000004</v>
      </c>
      <c r="K41" s="348">
        <v>2.0579999999999998</v>
      </c>
      <c r="L41" s="348">
        <v>7.6878000000000002</v>
      </c>
      <c r="M41" s="348">
        <v>-7.4848999999999997</v>
      </c>
      <c r="N41" s="350">
        <v>-5.1576000000000004</v>
      </c>
      <c r="O41" s="348">
        <v>-0.48449999999999999</v>
      </c>
      <c r="P41" s="348">
        <v>10.043200000000001</v>
      </c>
      <c r="Q41" s="348">
        <v>10.956799999999999</v>
      </c>
      <c r="R41" s="348">
        <v>13.753500000000001</v>
      </c>
      <c r="S41" s="348">
        <v>10.161899999999999</v>
      </c>
      <c r="T41" s="348">
        <v>-7.5397999999999996</v>
      </c>
      <c r="U41" s="348">
        <v>-6.3487</v>
      </c>
      <c r="V41" s="348">
        <v>-6.9203000000000001</v>
      </c>
      <c r="W41" s="348">
        <v>3.0011999999999999</v>
      </c>
      <c r="X41" s="348">
        <v>15.490500000000001</v>
      </c>
      <c r="Y41" s="374"/>
      <c r="Z41" s="346">
        <v>5</v>
      </c>
      <c r="AA41" s="346">
        <v>4</v>
      </c>
      <c r="AB41" s="346">
        <v>16</v>
      </c>
      <c r="AC41" s="346">
        <v>22</v>
      </c>
      <c r="AD41" s="346">
        <v>20</v>
      </c>
      <c r="AE41" s="346">
        <v>15</v>
      </c>
      <c r="AF41" s="346">
        <v>8</v>
      </c>
      <c r="AG41" s="346">
        <v>8</v>
      </c>
      <c r="AH41" s="346">
        <v>8</v>
      </c>
      <c r="AI41" s="346">
        <v>4</v>
      </c>
      <c r="AJ41" s="346">
        <v>22</v>
      </c>
      <c r="AK41" s="346">
        <v>21</v>
      </c>
      <c r="AL41" s="346">
        <v>14</v>
      </c>
      <c r="AM41" s="346">
        <v>16</v>
      </c>
      <c r="AN41" s="346">
        <v>9</v>
      </c>
      <c r="AO41" s="373"/>
      <c r="AP41" s="348">
        <v>12.46</v>
      </c>
      <c r="AQ41" s="348">
        <v>11.91</v>
      </c>
      <c r="AR41" s="348">
        <v>7.95</v>
      </c>
      <c r="AS41" s="348">
        <v>2.06</v>
      </c>
      <c r="AT41" s="348">
        <v>-7.52</v>
      </c>
      <c r="AU41" s="351"/>
      <c r="AV41" s="346">
        <v>6</v>
      </c>
      <c r="AW41" s="346">
        <v>7</v>
      </c>
      <c r="AX41" s="346">
        <v>10</v>
      </c>
      <c r="AY41" s="346">
        <v>6</v>
      </c>
      <c r="AZ41" s="346">
        <v>16</v>
      </c>
      <c r="BA41" s="362"/>
      <c r="BB41" s="348">
        <v>13.819939095652799</v>
      </c>
      <c r="BC41" s="375">
        <v>0.94159603823182803</v>
      </c>
      <c r="BD41" s="375">
        <v>3.70455752377769E-2</v>
      </c>
      <c r="BE41" s="375">
        <v>-0.22240693459710401</v>
      </c>
      <c r="BF41" s="374"/>
      <c r="BG41" s="348">
        <v>65.738699999999994</v>
      </c>
      <c r="BH41" s="348">
        <v>21.3672</v>
      </c>
      <c r="BI41" s="348">
        <v>11.890499999999999</v>
      </c>
      <c r="BJ41" s="348">
        <v>1.0036</v>
      </c>
      <c r="BK41" s="373"/>
      <c r="BL41" s="372" t="s">
        <v>2699</v>
      </c>
      <c r="BM41" s="372" t="s">
        <v>2700</v>
      </c>
      <c r="BN41" s="372" t="s">
        <v>2701</v>
      </c>
      <c r="BO41" s="372" t="s">
        <v>2702</v>
      </c>
      <c r="BP41" s="372" t="s">
        <v>2703</v>
      </c>
      <c r="BQ41" s="373"/>
      <c r="BR41" s="354" t="s">
        <v>463</v>
      </c>
    </row>
    <row r="42" spans="1:70" s="428" customFormat="1" x14ac:dyDescent="0.25">
      <c r="A42" s="345" t="s">
        <v>2704</v>
      </c>
      <c r="B42" s="373"/>
      <c r="C42" s="719">
        <v>40631</v>
      </c>
      <c r="D42" s="373"/>
      <c r="E42" s="346">
        <v>4526.03</v>
      </c>
      <c r="F42" s="373"/>
      <c r="G42" s="347">
        <v>89.753</v>
      </c>
      <c r="H42" s="374"/>
      <c r="I42" s="348">
        <v>1.78E-2</v>
      </c>
      <c r="J42" s="348">
        <v>-5.57E-2</v>
      </c>
      <c r="K42" s="348">
        <v>2.91</v>
      </c>
      <c r="L42" s="348">
        <v>11.360200000000001</v>
      </c>
      <c r="M42" s="348">
        <v>-5.5788000000000002</v>
      </c>
      <c r="N42" s="350">
        <v>-1.4245000000000001</v>
      </c>
      <c r="O42" s="348">
        <v>0.5403</v>
      </c>
      <c r="P42" s="348">
        <v>10.9939</v>
      </c>
      <c r="Q42" s="348">
        <v>12.870100000000001</v>
      </c>
      <c r="R42" s="348">
        <v>15.1982</v>
      </c>
      <c r="S42" s="348">
        <v>12.909599999999999</v>
      </c>
      <c r="T42" s="348">
        <v>-5.5659000000000001</v>
      </c>
      <c r="U42" s="348">
        <v>-5.2698999999999998</v>
      </c>
      <c r="V42" s="348">
        <v>-3.3938000000000001</v>
      </c>
      <c r="W42" s="348">
        <v>3.1905000000000001</v>
      </c>
      <c r="X42" s="348">
        <v>15.477600000000001</v>
      </c>
      <c r="Y42" s="374"/>
      <c r="Z42" s="346">
        <v>16</v>
      </c>
      <c r="AA42" s="346">
        <v>14</v>
      </c>
      <c r="AB42" s="346">
        <v>7</v>
      </c>
      <c r="AC42" s="346">
        <v>8</v>
      </c>
      <c r="AD42" s="346">
        <v>12</v>
      </c>
      <c r="AE42" s="346">
        <v>7</v>
      </c>
      <c r="AF42" s="346">
        <v>4</v>
      </c>
      <c r="AG42" s="346">
        <v>4</v>
      </c>
      <c r="AH42" s="346">
        <v>4</v>
      </c>
      <c r="AI42" s="346">
        <v>2</v>
      </c>
      <c r="AJ42" s="346">
        <v>12</v>
      </c>
      <c r="AK42" s="346">
        <v>12</v>
      </c>
      <c r="AL42" s="346">
        <v>11</v>
      </c>
      <c r="AM42" s="346">
        <v>9</v>
      </c>
      <c r="AN42" s="346">
        <v>6</v>
      </c>
      <c r="AO42" s="373"/>
      <c r="AP42" s="348">
        <v>13.93</v>
      </c>
      <c r="AQ42" s="348">
        <v>13.78</v>
      </c>
      <c r="AR42" s="348">
        <v>10.029999999999999</v>
      </c>
      <c r="AS42" s="348">
        <v>3.5</v>
      </c>
      <c r="AT42" s="348">
        <v>-3.34</v>
      </c>
      <c r="AU42" s="351"/>
      <c r="AV42" s="346">
        <v>2</v>
      </c>
      <c r="AW42" s="346">
        <v>3</v>
      </c>
      <c r="AX42" s="346">
        <v>3</v>
      </c>
      <c r="AY42" s="346">
        <v>3</v>
      </c>
      <c r="AZ42" s="346">
        <v>8</v>
      </c>
      <c r="BA42" s="362"/>
      <c r="BB42" s="348">
        <v>15.0416086168155</v>
      </c>
      <c r="BC42" s="375">
        <v>1.0097026870506001</v>
      </c>
      <c r="BD42" s="375">
        <v>4.1947252144534299E-2</v>
      </c>
      <c r="BE42" s="375">
        <v>-0.15653847413448899</v>
      </c>
      <c r="BF42" s="374"/>
      <c r="BG42" s="348">
        <v>70.470100000000002</v>
      </c>
      <c r="BH42" s="348">
        <v>6.3319599999999996</v>
      </c>
      <c r="BI42" s="348">
        <v>22.4222</v>
      </c>
      <c r="BJ42" s="348">
        <v>0.77573999999999999</v>
      </c>
      <c r="BK42" s="373"/>
      <c r="BL42" s="372" t="s">
        <v>2705</v>
      </c>
      <c r="BM42" s="372" t="s">
        <v>2706</v>
      </c>
      <c r="BN42" s="372" t="s">
        <v>2707</v>
      </c>
      <c r="BO42" s="372" t="s">
        <v>2708</v>
      </c>
      <c r="BP42" s="372" t="s">
        <v>2709</v>
      </c>
      <c r="BQ42" s="373"/>
      <c r="BR42" s="354" t="s">
        <v>443</v>
      </c>
    </row>
    <row r="43" spans="1:70" s="428" customFormat="1" x14ac:dyDescent="0.25">
      <c r="A43" s="345" t="s">
        <v>2710</v>
      </c>
      <c r="B43" s="373"/>
      <c r="C43" s="719">
        <v>43567</v>
      </c>
      <c r="D43" s="373"/>
      <c r="E43" s="346">
        <v>3137.09</v>
      </c>
      <c r="F43" s="373"/>
      <c r="G43" s="347">
        <v>24.38</v>
      </c>
      <c r="H43" s="374"/>
      <c r="I43" s="348">
        <v>0.2467</v>
      </c>
      <c r="J43" s="348">
        <v>0.41189999999999999</v>
      </c>
      <c r="K43" s="348">
        <v>2.7825000000000002</v>
      </c>
      <c r="L43" s="348">
        <v>10.617100000000001</v>
      </c>
      <c r="M43" s="348">
        <v>-4.4295999999999998</v>
      </c>
      <c r="N43" s="350">
        <v>-1.6935</v>
      </c>
      <c r="O43" s="348">
        <v>0.47510000000000002</v>
      </c>
      <c r="P43" s="348">
        <v>12.307700000000001</v>
      </c>
      <c r="Q43" s="348">
        <v>13.692299999999999</v>
      </c>
      <c r="R43" s="348" t="s">
        <v>430</v>
      </c>
      <c r="S43" s="348">
        <v>12.713800000000001</v>
      </c>
      <c r="T43" s="348">
        <v>-4.6912000000000003</v>
      </c>
      <c r="U43" s="348">
        <v>-4.6166</v>
      </c>
      <c r="V43" s="348">
        <v>-3.4073000000000002</v>
      </c>
      <c r="W43" s="348">
        <v>3.1739000000000002</v>
      </c>
      <c r="X43" s="348">
        <v>13.1654</v>
      </c>
      <c r="Y43" s="374"/>
      <c r="Z43" s="346">
        <v>7</v>
      </c>
      <c r="AA43" s="346">
        <v>6</v>
      </c>
      <c r="AB43" s="346">
        <v>10</v>
      </c>
      <c r="AC43" s="346">
        <v>12</v>
      </c>
      <c r="AD43" s="346">
        <v>9</v>
      </c>
      <c r="AE43" s="346">
        <v>8</v>
      </c>
      <c r="AF43" s="346">
        <v>5</v>
      </c>
      <c r="AG43" s="346">
        <v>2</v>
      </c>
      <c r="AH43" s="346">
        <v>2</v>
      </c>
      <c r="AI43" s="346" t="s">
        <v>430</v>
      </c>
      <c r="AJ43" s="346">
        <v>13</v>
      </c>
      <c r="AK43" s="346">
        <v>10</v>
      </c>
      <c r="AL43" s="346">
        <v>9</v>
      </c>
      <c r="AM43" s="346">
        <v>10</v>
      </c>
      <c r="AN43" s="346">
        <v>7</v>
      </c>
      <c r="AO43" s="373"/>
      <c r="AP43" s="348" t="s">
        <v>430</v>
      </c>
      <c r="AQ43" s="348">
        <v>13.26</v>
      </c>
      <c r="AR43" s="348">
        <v>10.19</v>
      </c>
      <c r="AS43" s="348">
        <v>3.3</v>
      </c>
      <c r="AT43" s="348">
        <v>-2.9</v>
      </c>
      <c r="AU43" s="351"/>
      <c r="AV43" s="346" t="s">
        <v>430</v>
      </c>
      <c r="AW43" s="346">
        <v>4</v>
      </c>
      <c r="AX43" s="346">
        <v>2</v>
      </c>
      <c r="AY43" s="346">
        <v>4</v>
      </c>
      <c r="AZ43" s="346">
        <v>7</v>
      </c>
      <c r="BA43" s="362"/>
      <c r="BB43" s="348">
        <v>13.4350308218444</v>
      </c>
      <c r="BC43" s="375">
        <v>0.91013846329373504</v>
      </c>
      <c r="BD43" s="375">
        <v>5.06352733098272E-2</v>
      </c>
      <c r="BE43" s="375">
        <v>-2.95535134707244E-2</v>
      </c>
      <c r="BF43" s="374"/>
      <c r="BG43" s="348">
        <v>62.344099999999997</v>
      </c>
      <c r="BH43" s="348">
        <v>11.614699999999999</v>
      </c>
      <c r="BI43" s="348">
        <v>21.3264</v>
      </c>
      <c r="BJ43" s="348">
        <v>4.7148000000000003</v>
      </c>
      <c r="BK43" s="373"/>
      <c r="BL43" s="372" t="s">
        <v>2711</v>
      </c>
      <c r="BM43" s="372" t="s">
        <v>2712</v>
      </c>
      <c r="BN43" s="372" t="s">
        <v>2713</v>
      </c>
      <c r="BO43" s="372" t="s">
        <v>2714</v>
      </c>
      <c r="BP43" s="372" t="s">
        <v>2715</v>
      </c>
      <c r="BQ43" s="373"/>
      <c r="BR43" s="354" t="s">
        <v>476</v>
      </c>
    </row>
    <row r="44" spans="1:70" s="428" customFormat="1" x14ac:dyDescent="0.25">
      <c r="A44" s="345" t="s">
        <v>2716</v>
      </c>
      <c r="B44" s="373"/>
      <c r="C44" s="719">
        <v>41275</v>
      </c>
      <c r="D44" s="373"/>
      <c r="E44" s="346">
        <v>2857.06</v>
      </c>
      <c r="F44" s="373"/>
      <c r="G44" s="347">
        <v>283.9101</v>
      </c>
      <c r="H44" s="374"/>
      <c r="I44" s="348">
        <v>-0.1043</v>
      </c>
      <c r="J44" s="348">
        <v>-0.12870000000000001</v>
      </c>
      <c r="K44" s="348">
        <v>1.1169</v>
      </c>
      <c r="L44" s="348">
        <v>7.0801999999999996</v>
      </c>
      <c r="M44" s="348">
        <v>-7.6203000000000003</v>
      </c>
      <c r="N44" s="350">
        <v>-7.3091999999999997</v>
      </c>
      <c r="O44" s="348">
        <v>-3.7382</v>
      </c>
      <c r="P44" s="348">
        <v>8.0307999999999993</v>
      </c>
      <c r="Q44" s="348">
        <v>12.8447</v>
      </c>
      <c r="R44" s="348">
        <v>13.751200000000001</v>
      </c>
      <c r="S44" s="348">
        <v>8.8734999999999999</v>
      </c>
      <c r="T44" s="348">
        <v>-7.2401</v>
      </c>
      <c r="U44" s="348">
        <v>-7.2449000000000003</v>
      </c>
      <c r="V44" s="348">
        <v>-9.3327000000000009</v>
      </c>
      <c r="W44" s="348">
        <v>2.1545999999999998</v>
      </c>
      <c r="X44" s="348">
        <v>13.670500000000001</v>
      </c>
      <c r="Y44" s="374"/>
      <c r="Z44" s="346">
        <v>20</v>
      </c>
      <c r="AA44" s="346">
        <v>17</v>
      </c>
      <c r="AB44" s="346">
        <v>24</v>
      </c>
      <c r="AC44" s="346">
        <v>24</v>
      </c>
      <c r="AD44" s="346">
        <v>21</v>
      </c>
      <c r="AE44" s="346">
        <v>19</v>
      </c>
      <c r="AF44" s="346">
        <v>13</v>
      </c>
      <c r="AG44" s="346">
        <v>11</v>
      </c>
      <c r="AH44" s="346">
        <v>5</v>
      </c>
      <c r="AI44" s="346">
        <v>5</v>
      </c>
      <c r="AJ44" s="346">
        <v>24</v>
      </c>
      <c r="AK44" s="346">
        <v>20</v>
      </c>
      <c r="AL44" s="346">
        <v>17</v>
      </c>
      <c r="AM44" s="346">
        <v>19</v>
      </c>
      <c r="AN44" s="346">
        <v>22</v>
      </c>
      <c r="AO44" s="373"/>
      <c r="AP44" s="348">
        <v>12.84</v>
      </c>
      <c r="AQ44" s="348">
        <v>12.97</v>
      </c>
      <c r="AR44" s="348">
        <v>7.19</v>
      </c>
      <c r="AS44" s="348">
        <v>-1.27</v>
      </c>
      <c r="AT44" s="348">
        <v>-8.9600000000000009</v>
      </c>
      <c r="AU44" s="351"/>
      <c r="AV44" s="346">
        <v>5</v>
      </c>
      <c r="AW44" s="346">
        <v>6</v>
      </c>
      <c r="AX44" s="346">
        <v>11</v>
      </c>
      <c r="AY44" s="346">
        <v>11</v>
      </c>
      <c r="AZ44" s="346">
        <v>18</v>
      </c>
      <c r="BA44" s="362"/>
      <c r="BB44" s="348">
        <v>14.749679581524299</v>
      </c>
      <c r="BC44" s="375">
        <v>0.93422032072901695</v>
      </c>
      <c r="BD44" s="375">
        <v>2.6444152387075599E-2</v>
      </c>
      <c r="BE44" s="375">
        <v>-0.33857924529433098</v>
      </c>
      <c r="BF44" s="374"/>
      <c r="BG44" s="348">
        <v>51.994999999999997</v>
      </c>
      <c r="BH44" s="348">
        <v>25.270900000000001</v>
      </c>
      <c r="BI44" s="348">
        <v>19.869599999999998</v>
      </c>
      <c r="BJ44" s="348">
        <v>2.8645</v>
      </c>
      <c r="BK44" s="373"/>
      <c r="BL44" s="372" t="s">
        <v>2717</v>
      </c>
      <c r="BM44" s="372" t="s">
        <v>2718</v>
      </c>
      <c r="BN44" s="372" t="s">
        <v>2719</v>
      </c>
      <c r="BO44" s="372" t="s">
        <v>2720</v>
      </c>
      <c r="BP44" s="372" t="s">
        <v>2721</v>
      </c>
      <c r="BQ44" s="373"/>
      <c r="BR44" s="354" t="s">
        <v>689</v>
      </c>
    </row>
    <row r="45" spans="1:70" s="428" customFormat="1" x14ac:dyDescent="0.25">
      <c r="A45" s="345" t="s">
        <v>2722</v>
      </c>
      <c r="B45" s="373"/>
      <c r="C45" s="719">
        <v>45547</v>
      </c>
      <c r="D45" s="373"/>
      <c r="E45" s="346">
        <v>2773.75</v>
      </c>
      <c r="F45" s="373"/>
      <c r="G45" s="347">
        <v>9</v>
      </c>
      <c r="H45" s="374"/>
      <c r="I45" s="348">
        <v>0</v>
      </c>
      <c r="J45" s="348">
        <v>-0.22170000000000001</v>
      </c>
      <c r="K45" s="348">
        <v>2.3891</v>
      </c>
      <c r="L45" s="348">
        <v>8.9588000000000001</v>
      </c>
      <c r="M45" s="348">
        <v>-6.7358000000000002</v>
      </c>
      <c r="N45" s="350">
        <v>-3.1215999999999999</v>
      </c>
      <c r="O45" s="348" t="s">
        <v>430</v>
      </c>
      <c r="P45" s="348" t="s">
        <v>430</v>
      </c>
      <c r="Q45" s="348" t="s">
        <v>430</v>
      </c>
      <c r="R45" s="348" t="s">
        <v>430</v>
      </c>
      <c r="S45" s="348">
        <v>11.1111</v>
      </c>
      <c r="T45" s="348">
        <v>-6.6390000000000002</v>
      </c>
      <c r="U45" s="348">
        <v>-6.1521999999999997</v>
      </c>
      <c r="V45" s="348">
        <v>-5.2632000000000003</v>
      </c>
      <c r="W45" s="348">
        <v>2.7397</v>
      </c>
      <c r="X45" s="348">
        <v>-5.7447999999999997</v>
      </c>
      <c r="Y45" s="374"/>
      <c r="Z45" s="346">
        <v>17</v>
      </c>
      <c r="AA45" s="346">
        <v>19</v>
      </c>
      <c r="AB45" s="346">
        <v>13</v>
      </c>
      <c r="AC45" s="346">
        <v>18</v>
      </c>
      <c r="AD45" s="346">
        <v>19</v>
      </c>
      <c r="AE45" s="346">
        <v>11</v>
      </c>
      <c r="AF45" s="346" t="s">
        <v>430</v>
      </c>
      <c r="AG45" s="346" t="s">
        <v>430</v>
      </c>
      <c r="AH45" s="346" t="s">
        <v>430</v>
      </c>
      <c r="AI45" s="346" t="s">
        <v>430</v>
      </c>
      <c r="AJ45" s="346">
        <v>17</v>
      </c>
      <c r="AK45" s="346">
        <v>17</v>
      </c>
      <c r="AL45" s="346">
        <v>12</v>
      </c>
      <c r="AM45" s="346">
        <v>12</v>
      </c>
      <c r="AN45" s="346">
        <v>13</v>
      </c>
      <c r="AO45" s="373"/>
      <c r="AP45" s="348" t="s">
        <v>430</v>
      </c>
      <c r="AQ45" s="348" t="s">
        <v>430</v>
      </c>
      <c r="AR45" s="348" t="s">
        <v>430</v>
      </c>
      <c r="AS45" s="348" t="s">
        <v>430</v>
      </c>
      <c r="AT45" s="348">
        <v>-6.38</v>
      </c>
      <c r="AU45" s="351"/>
      <c r="AV45" s="346" t="s">
        <v>430</v>
      </c>
      <c r="AW45" s="346" t="s">
        <v>430</v>
      </c>
      <c r="AX45" s="346" t="s">
        <v>430</v>
      </c>
      <c r="AY45" s="346" t="s">
        <v>430</v>
      </c>
      <c r="AZ45" s="346">
        <v>14</v>
      </c>
      <c r="BA45" s="362"/>
      <c r="BB45" s="348">
        <v>14.8313055576794</v>
      </c>
      <c r="BC45" s="375">
        <v>0.92048241555370103</v>
      </c>
      <c r="BD45" s="375">
        <v>-6.8430906916353701E-2</v>
      </c>
      <c r="BE45" s="375">
        <v>-0.23037852624854499</v>
      </c>
      <c r="BF45" s="374"/>
      <c r="BG45" s="348">
        <v>82.134200000000007</v>
      </c>
      <c r="BH45" s="348">
        <v>9.0796799999999998</v>
      </c>
      <c r="BI45" s="348">
        <v>8.6090999999999998</v>
      </c>
      <c r="BJ45" s="348">
        <v>0.17702000000000001</v>
      </c>
      <c r="BK45" s="373"/>
      <c r="BL45" s="372" t="s">
        <v>2723</v>
      </c>
      <c r="BM45" s="372" t="s">
        <v>2724</v>
      </c>
      <c r="BN45" s="372" t="s">
        <v>2725</v>
      </c>
      <c r="BO45" s="372" t="s">
        <v>2726</v>
      </c>
      <c r="BP45" s="372" t="s">
        <v>2727</v>
      </c>
      <c r="BQ45" s="373"/>
      <c r="BR45" s="354" t="s">
        <v>476</v>
      </c>
    </row>
    <row r="46" spans="1:70" s="428" customFormat="1" x14ac:dyDescent="0.25">
      <c r="A46" s="345" t="s">
        <v>2728</v>
      </c>
      <c r="B46" s="373"/>
      <c r="C46" s="719">
        <v>42366</v>
      </c>
      <c r="D46" s="373"/>
      <c r="E46" s="346">
        <v>2672.53</v>
      </c>
      <c r="F46" s="373"/>
      <c r="G46" s="347">
        <v>45.008800000000001</v>
      </c>
      <c r="H46" s="374"/>
      <c r="I46" s="348">
        <v>-0.2392</v>
      </c>
      <c r="J46" s="348">
        <v>-0.58440000000000003</v>
      </c>
      <c r="K46" s="348">
        <v>2.1936</v>
      </c>
      <c r="L46" s="348">
        <v>14.6858</v>
      </c>
      <c r="M46" s="348">
        <v>-0.67200000000000004</v>
      </c>
      <c r="N46" s="350">
        <v>3.6903999999999999</v>
      </c>
      <c r="O46" s="348">
        <v>4.3815999999999997</v>
      </c>
      <c r="P46" s="348">
        <v>14.4556</v>
      </c>
      <c r="Q46" s="348">
        <v>13.8132</v>
      </c>
      <c r="R46" s="348">
        <v>16.1371</v>
      </c>
      <c r="S46" s="348">
        <v>17.344000000000001</v>
      </c>
      <c r="T46" s="348">
        <v>-0.84109999999999996</v>
      </c>
      <c r="U46" s="348">
        <v>1.0677000000000001</v>
      </c>
      <c r="V46" s="348">
        <v>1.7778</v>
      </c>
      <c r="W46" s="348">
        <v>2.9409999999999998</v>
      </c>
      <c r="X46" s="348">
        <v>15.4099</v>
      </c>
      <c r="Y46" s="374"/>
      <c r="Z46" s="346">
        <v>23</v>
      </c>
      <c r="AA46" s="346">
        <v>24</v>
      </c>
      <c r="AB46" s="346">
        <v>14</v>
      </c>
      <c r="AC46" s="346">
        <v>4</v>
      </c>
      <c r="AD46" s="346">
        <v>3</v>
      </c>
      <c r="AE46" s="346">
        <v>2</v>
      </c>
      <c r="AF46" s="346">
        <v>2</v>
      </c>
      <c r="AG46" s="346">
        <v>1</v>
      </c>
      <c r="AH46" s="346">
        <v>1</v>
      </c>
      <c r="AI46" s="346">
        <v>1</v>
      </c>
      <c r="AJ46" s="346">
        <v>4</v>
      </c>
      <c r="AK46" s="346">
        <v>3</v>
      </c>
      <c r="AL46" s="346">
        <v>2</v>
      </c>
      <c r="AM46" s="346">
        <v>2</v>
      </c>
      <c r="AN46" s="346">
        <v>11</v>
      </c>
      <c r="AO46" s="373"/>
      <c r="AP46" s="348">
        <v>14.33</v>
      </c>
      <c r="AQ46" s="348">
        <v>14.96</v>
      </c>
      <c r="AR46" s="348">
        <v>12.49</v>
      </c>
      <c r="AS46" s="348">
        <v>7.33</v>
      </c>
      <c r="AT46" s="348">
        <v>4.57</v>
      </c>
      <c r="AU46" s="351"/>
      <c r="AV46" s="346">
        <v>1</v>
      </c>
      <c r="AW46" s="346">
        <v>1</v>
      </c>
      <c r="AX46" s="346">
        <v>1</v>
      </c>
      <c r="AY46" s="346">
        <v>1</v>
      </c>
      <c r="AZ46" s="346">
        <v>2</v>
      </c>
      <c r="BA46" s="362"/>
      <c r="BB46" s="348">
        <v>15.0577896766424</v>
      </c>
      <c r="BC46" s="375">
        <v>0.96094536921860896</v>
      </c>
      <c r="BD46" s="375">
        <v>5.9120695428071898E-2</v>
      </c>
      <c r="BE46" s="375">
        <v>0.14076143728490401</v>
      </c>
      <c r="BF46" s="374"/>
      <c r="BG46" s="348">
        <v>53.3703</v>
      </c>
      <c r="BH46" s="348">
        <v>19.326699999999999</v>
      </c>
      <c r="BI46" s="348">
        <v>24.537199999999999</v>
      </c>
      <c r="BJ46" s="348">
        <v>2.7658</v>
      </c>
      <c r="BK46" s="373"/>
      <c r="BL46" s="372" t="s">
        <v>2729</v>
      </c>
      <c r="BM46" s="372" t="s">
        <v>2730</v>
      </c>
      <c r="BN46" s="372" t="s">
        <v>2731</v>
      </c>
      <c r="BO46" s="372" t="s">
        <v>2732</v>
      </c>
      <c r="BP46" s="372" t="s">
        <v>2733</v>
      </c>
      <c r="BQ46" s="373"/>
      <c r="BR46" s="354" t="s">
        <v>2409</v>
      </c>
    </row>
    <row r="47" spans="1:70" s="428" customFormat="1" x14ac:dyDescent="0.25">
      <c r="A47" s="345" t="s">
        <v>2734</v>
      </c>
      <c r="B47" s="373"/>
      <c r="C47" s="719">
        <v>38260</v>
      </c>
      <c r="D47" s="373"/>
      <c r="E47" s="346">
        <v>2410.91</v>
      </c>
      <c r="F47" s="373"/>
      <c r="G47" s="347">
        <v>185.4434</v>
      </c>
      <c r="H47" s="374"/>
      <c r="I47" s="348">
        <v>9.6299999999999997E-2</v>
      </c>
      <c r="J47" s="348">
        <v>-6.9999999999999999E-4</v>
      </c>
      <c r="K47" s="348">
        <v>1.9404999999999999</v>
      </c>
      <c r="L47" s="348">
        <v>9.4977</v>
      </c>
      <c r="M47" s="348">
        <v>-6.4897</v>
      </c>
      <c r="N47" s="350">
        <v>-5.8985000000000003</v>
      </c>
      <c r="O47" s="348">
        <v>-2.5390999999999999</v>
      </c>
      <c r="P47" s="348">
        <v>10.811299999999999</v>
      </c>
      <c r="Q47" s="348">
        <v>13.196199999999999</v>
      </c>
      <c r="R47" s="348">
        <v>12.7532</v>
      </c>
      <c r="S47" s="348">
        <v>11.972</v>
      </c>
      <c r="T47" s="348">
        <v>-6.9051999999999998</v>
      </c>
      <c r="U47" s="348">
        <v>-7.4733000000000001</v>
      </c>
      <c r="V47" s="348">
        <v>-7.6322999999999999</v>
      </c>
      <c r="W47" s="348">
        <v>2.6850999999999998</v>
      </c>
      <c r="X47" s="348">
        <v>14.3725</v>
      </c>
      <c r="Y47" s="374"/>
      <c r="Z47" s="346">
        <v>11</v>
      </c>
      <c r="AA47" s="346">
        <v>12</v>
      </c>
      <c r="AB47" s="346">
        <v>19</v>
      </c>
      <c r="AC47" s="346">
        <v>16</v>
      </c>
      <c r="AD47" s="346">
        <v>17</v>
      </c>
      <c r="AE47" s="346">
        <v>16</v>
      </c>
      <c r="AF47" s="346">
        <v>12</v>
      </c>
      <c r="AG47" s="346">
        <v>5</v>
      </c>
      <c r="AH47" s="346">
        <v>3</v>
      </c>
      <c r="AI47" s="346">
        <v>6</v>
      </c>
      <c r="AJ47" s="346">
        <v>16</v>
      </c>
      <c r="AK47" s="346">
        <v>19</v>
      </c>
      <c r="AL47" s="346">
        <v>18</v>
      </c>
      <c r="AM47" s="346">
        <v>17</v>
      </c>
      <c r="AN47" s="346">
        <v>14</v>
      </c>
      <c r="AO47" s="373"/>
      <c r="AP47" s="348">
        <v>13.79</v>
      </c>
      <c r="AQ47" s="348">
        <v>14.08</v>
      </c>
      <c r="AR47" s="348">
        <v>8.9700000000000006</v>
      </c>
      <c r="AS47" s="348">
        <v>1.41</v>
      </c>
      <c r="AT47" s="348">
        <v>-6.79</v>
      </c>
      <c r="AU47" s="351"/>
      <c r="AV47" s="346">
        <v>4</v>
      </c>
      <c r="AW47" s="346">
        <v>2</v>
      </c>
      <c r="AX47" s="346">
        <v>5</v>
      </c>
      <c r="AY47" s="346">
        <v>9</v>
      </c>
      <c r="AZ47" s="346">
        <v>15</v>
      </c>
      <c r="BA47" s="362"/>
      <c r="BB47" s="348">
        <v>14.359944050222801</v>
      </c>
      <c r="BC47" s="375">
        <v>0.97327491413754197</v>
      </c>
      <c r="BD47" s="375">
        <v>4.0875231933215302E-2</v>
      </c>
      <c r="BE47" s="375">
        <v>-0.17211563984470599</v>
      </c>
      <c r="BF47" s="374"/>
      <c r="BG47" s="348">
        <v>67.165499999999994</v>
      </c>
      <c r="BH47" s="348">
        <v>17.528300000000002</v>
      </c>
      <c r="BI47" s="348">
        <v>12.641500000000001</v>
      </c>
      <c r="BJ47" s="348">
        <v>2.6646999999999998</v>
      </c>
      <c r="BK47" s="373"/>
      <c r="BL47" s="372" t="s">
        <v>2735</v>
      </c>
      <c r="BM47" s="372" t="s">
        <v>2736</v>
      </c>
      <c r="BN47" s="372" t="s">
        <v>2737</v>
      </c>
      <c r="BO47" s="372" t="s">
        <v>2738</v>
      </c>
      <c r="BP47" s="372" t="s">
        <v>2739</v>
      </c>
      <c r="BQ47" s="373"/>
      <c r="BR47" s="354" t="s">
        <v>463</v>
      </c>
    </row>
    <row r="48" spans="1:70" s="428" customFormat="1" x14ac:dyDescent="0.25">
      <c r="A48" s="345" t="s">
        <v>2740</v>
      </c>
      <c r="B48" s="373"/>
      <c r="C48" s="719">
        <v>40070</v>
      </c>
      <c r="D48" s="373"/>
      <c r="E48" s="346">
        <v>1921.34</v>
      </c>
      <c r="F48" s="373"/>
      <c r="G48" s="347">
        <v>104.55</v>
      </c>
      <c r="H48" s="374"/>
      <c r="I48" s="348">
        <v>0.4516</v>
      </c>
      <c r="J48" s="348">
        <v>0.17249999999999999</v>
      </c>
      <c r="K48" s="348">
        <v>2</v>
      </c>
      <c r="L48" s="348">
        <v>9.8099000000000007</v>
      </c>
      <c r="M48" s="348">
        <v>-6.3674999999999997</v>
      </c>
      <c r="N48" s="350">
        <v>-4.6859000000000002</v>
      </c>
      <c r="O48" s="348">
        <v>6.7000000000000004E-2</v>
      </c>
      <c r="P48" s="348">
        <v>11.0641</v>
      </c>
      <c r="Q48" s="348">
        <v>11.9872</v>
      </c>
      <c r="R48" s="348">
        <v>15.055099999999999</v>
      </c>
      <c r="S48" s="348">
        <v>13.026999999999999</v>
      </c>
      <c r="T48" s="348">
        <v>-6.1069000000000004</v>
      </c>
      <c r="U48" s="348">
        <v>-4.1879999999999997</v>
      </c>
      <c r="V48" s="348">
        <v>-6.6101000000000001</v>
      </c>
      <c r="W48" s="348">
        <v>2.5703999999999998</v>
      </c>
      <c r="X48" s="348">
        <v>15.0068</v>
      </c>
      <c r="Y48" s="374"/>
      <c r="Z48" s="346">
        <v>3</v>
      </c>
      <c r="AA48" s="346">
        <v>8</v>
      </c>
      <c r="AB48" s="346">
        <v>18</v>
      </c>
      <c r="AC48" s="346">
        <v>15</v>
      </c>
      <c r="AD48" s="346">
        <v>16</v>
      </c>
      <c r="AE48" s="346">
        <v>14</v>
      </c>
      <c r="AF48" s="346">
        <v>6</v>
      </c>
      <c r="AG48" s="346">
        <v>3</v>
      </c>
      <c r="AH48" s="346">
        <v>6</v>
      </c>
      <c r="AI48" s="346">
        <v>3</v>
      </c>
      <c r="AJ48" s="346">
        <v>11</v>
      </c>
      <c r="AK48" s="346">
        <v>15</v>
      </c>
      <c r="AL48" s="346">
        <v>7</v>
      </c>
      <c r="AM48" s="346">
        <v>14</v>
      </c>
      <c r="AN48" s="346">
        <v>15</v>
      </c>
      <c r="AO48" s="373"/>
      <c r="AP48" s="348">
        <v>13.84</v>
      </c>
      <c r="AQ48" s="348">
        <v>13.21</v>
      </c>
      <c r="AR48" s="348">
        <v>9.31</v>
      </c>
      <c r="AS48" s="348">
        <v>3.22</v>
      </c>
      <c r="AT48" s="348">
        <v>-4.93</v>
      </c>
      <c r="AU48" s="351"/>
      <c r="AV48" s="346">
        <v>3</v>
      </c>
      <c r="AW48" s="346">
        <v>5</v>
      </c>
      <c r="AX48" s="346">
        <v>4</v>
      </c>
      <c r="AY48" s="346">
        <v>5</v>
      </c>
      <c r="AZ48" s="346">
        <v>12</v>
      </c>
      <c r="BA48" s="362"/>
      <c r="BB48" s="348">
        <v>14.296742155974</v>
      </c>
      <c r="BC48" s="375">
        <v>0.95752134556034996</v>
      </c>
      <c r="BD48" s="375">
        <v>4.27198847881783E-2</v>
      </c>
      <c r="BE48" s="375">
        <v>-0.136039899741103</v>
      </c>
      <c r="BF48" s="374"/>
      <c r="BG48" s="348">
        <v>63.305999999999997</v>
      </c>
      <c r="BH48" s="348">
        <v>20.716999999999999</v>
      </c>
      <c r="BI48" s="348">
        <v>11.864599999999999</v>
      </c>
      <c r="BJ48" s="348">
        <v>4.1124000000000001</v>
      </c>
      <c r="BK48" s="373"/>
      <c r="BL48" s="372" t="s">
        <v>2736</v>
      </c>
      <c r="BM48" s="372" t="s">
        <v>2741</v>
      </c>
      <c r="BN48" s="372" t="s">
        <v>2742</v>
      </c>
      <c r="BO48" s="372" t="s">
        <v>2743</v>
      </c>
      <c r="BP48" s="372" t="s">
        <v>1110</v>
      </c>
      <c r="BQ48" s="373"/>
      <c r="BR48" s="354" t="s">
        <v>518</v>
      </c>
    </row>
    <row r="49" spans="1:70" s="428" customFormat="1" ht="11" x14ac:dyDescent="0.3">
      <c r="A49" s="841" t="s">
        <v>2744</v>
      </c>
      <c r="B49" s="842"/>
      <c r="C49" s="843">
        <v>45246</v>
      </c>
      <c r="D49" s="842"/>
      <c r="E49" s="844">
        <v>1714.62</v>
      </c>
      <c r="F49" s="842"/>
      <c r="G49" s="845">
        <v>13.811999999999999</v>
      </c>
      <c r="H49" s="847"/>
      <c r="I49" s="846">
        <v>5.8000000000000003E-2</v>
      </c>
      <c r="J49" s="846">
        <v>1.8885000000000001</v>
      </c>
      <c r="K49" s="846">
        <v>4.1078999999999999</v>
      </c>
      <c r="L49" s="846">
        <v>11.2346</v>
      </c>
      <c r="M49" s="846">
        <v>-4.0366999999999997</v>
      </c>
      <c r="N49" s="848">
        <v>3.9590999999999998</v>
      </c>
      <c r="O49" s="846">
        <v>5.5997000000000003</v>
      </c>
      <c r="P49" s="846" t="s">
        <v>430</v>
      </c>
      <c r="Q49" s="846" t="s">
        <v>430</v>
      </c>
      <c r="R49" s="846" t="s">
        <v>430</v>
      </c>
      <c r="S49" s="846">
        <v>13.800800000000001</v>
      </c>
      <c r="T49" s="846">
        <v>-4.2164000000000001</v>
      </c>
      <c r="U49" s="846">
        <v>-1.9521999999999999</v>
      </c>
      <c r="V49" s="846">
        <v>2.2202000000000002</v>
      </c>
      <c r="W49" s="846">
        <v>4.0922000000000001</v>
      </c>
      <c r="X49" s="846">
        <v>13.196099999999999</v>
      </c>
      <c r="Y49" s="847"/>
      <c r="Z49" s="844">
        <v>14</v>
      </c>
      <c r="AA49" s="844">
        <v>2</v>
      </c>
      <c r="AB49" s="844">
        <v>3</v>
      </c>
      <c r="AC49" s="844">
        <v>9</v>
      </c>
      <c r="AD49" s="844">
        <v>8</v>
      </c>
      <c r="AE49" s="844">
        <v>1</v>
      </c>
      <c r="AF49" s="844">
        <v>1</v>
      </c>
      <c r="AG49" s="844" t="s">
        <v>430</v>
      </c>
      <c r="AH49" s="844" t="s">
        <v>430</v>
      </c>
      <c r="AI49" s="844" t="s">
        <v>430</v>
      </c>
      <c r="AJ49" s="844">
        <v>7</v>
      </c>
      <c r="AK49" s="844">
        <v>8</v>
      </c>
      <c r="AL49" s="844">
        <v>3</v>
      </c>
      <c r="AM49" s="844">
        <v>1</v>
      </c>
      <c r="AN49" s="844">
        <v>2</v>
      </c>
      <c r="AO49" s="842"/>
      <c r="AP49" s="846" t="s">
        <v>430</v>
      </c>
      <c r="AQ49" s="846" t="s">
        <v>430</v>
      </c>
      <c r="AR49" s="846" t="s">
        <v>430</v>
      </c>
      <c r="AS49" s="846" t="s">
        <v>430</v>
      </c>
      <c r="AT49" s="846">
        <v>1.04</v>
      </c>
      <c r="AU49" s="849"/>
      <c r="AV49" s="844" t="s">
        <v>430</v>
      </c>
      <c r="AW49" s="844" t="s">
        <v>430</v>
      </c>
      <c r="AX49" s="844" t="s">
        <v>430</v>
      </c>
      <c r="AY49" s="844" t="s">
        <v>430</v>
      </c>
      <c r="AZ49" s="844">
        <v>3</v>
      </c>
      <c r="BA49" s="851"/>
      <c r="BB49" s="846">
        <v>15.938515696477699</v>
      </c>
      <c r="BC49" s="852">
        <v>0.98078676773777496</v>
      </c>
      <c r="BD49" s="852">
        <v>4.3255103525987597E-2</v>
      </c>
      <c r="BE49" s="852">
        <v>0.116552782044091</v>
      </c>
      <c r="BF49" s="847"/>
      <c r="BG49" s="846">
        <v>44.044199999999996</v>
      </c>
      <c r="BH49" s="846">
        <v>10.1267</v>
      </c>
      <c r="BI49" s="846">
        <v>45.616700000000002</v>
      </c>
      <c r="BJ49" s="846">
        <v>0.21240000000000001</v>
      </c>
      <c r="BK49" s="842"/>
      <c r="BL49" s="855" t="s">
        <v>2745</v>
      </c>
      <c r="BM49" s="855" t="s">
        <v>2746</v>
      </c>
      <c r="BN49" s="855" t="s">
        <v>2747</v>
      </c>
      <c r="BO49" s="855" t="s">
        <v>2748</v>
      </c>
      <c r="BP49" s="855" t="s">
        <v>2749</v>
      </c>
      <c r="BQ49" s="842"/>
      <c r="BR49" s="856" t="s">
        <v>602</v>
      </c>
    </row>
    <row r="50" spans="1:70" s="428" customFormat="1" x14ac:dyDescent="0.25">
      <c r="A50" s="345" t="s">
        <v>2750</v>
      </c>
      <c r="B50" s="373"/>
      <c r="C50" s="719">
        <v>45169</v>
      </c>
      <c r="D50" s="373"/>
      <c r="E50" s="346">
        <v>1687.75</v>
      </c>
      <c r="F50" s="373"/>
      <c r="G50" s="347">
        <v>14.2584</v>
      </c>
      <c r="H50" s="374"/>
      <c r="I50" s="348">
        <v>8.0699999999999994E-2</v>
      </c>
      <c r="J50" s="348">
        <v>-7.6399999999999996E-2</v>
      </c>
      <c r="K50" s="348">
        <v>2.1850999999999998</v>
      </c>
      <c r="L50" s="348">
        <v>12.3354</v>
      </c>
      <c r="M50" s="348">
        <v>-3.222</v>
      </c>
      <c r="N50" s="350">
        <v>9.06E-2</v>
      </c>
      <c r="O50" s="348">
        <v>3.1671</v>
      </c>
      <c r="P50" s="348" t="s">
        <v>430</v>
      </c>
      <c r="Q50" s="348" t="s">
        <v>430</v>
      </c>
      <c r="R50" s="348" t="s">
        <v>430</v>
      </c>
      <c r="S50" s="348">
        <v>14.4885</v>
      </c>
      <c r="T50" s="348">
        <v>-3.1924000000000001</v>
      </c>
      <c r="U50" s="348">
        <v>-2.6677</v>
      </c>
      <c r="V50" s="348">
        <v>-1.8625</v>
      </c>
      <c r="W50" s="348">
        <v>2.9822000000000002</v>
      </c>
      <c r="X50" s="348">
        <v>13.4238</v>
      </c>
      <c r="Y50" s="374"/>
      <c r="Z50" s="346">
        <v>13</v>
      </c>
      <c r="AA50" s="346">
        <v>16</v>
      </c>
      <c r="AB50" s="346">
        <v>15</v>
      </c>
      <c r="AC50" s="346">
        <v>5</v>
      </c>
      <c r="AD50" s="346">
        <v>5</v>
      </c>
      <c r="AE50" s="346">
        <v>5</v>
      </c>
      <c r="AF50" s="346">
        <v>3</v>
      </c>
      <c r="AG50" s="346" t="s">
        <v>430</v>
      </c>
      <c r="AH50" s="346" t="s">
        <v>430</v>
      </c>
      <c r="AI50" s="346" t="s">
        <v>430</v>
      </c>
      <c r="AJ50" s="346">
        <v>5</v>
      </c>
      <c r="AK50" s="346">
        <v>5</v>
      </c>
      <c r="AL50" s="346">
        <v>6</v>
      </c>
      <c r="AM50" s="346">
        <v>5</v>
      </c>
      <c r="AN50" s="346">
        <v>10</v>
      </c>
      <c r="AO50" s="373"/>
      <c r="AP50" s="348" t="s">
        <v>430</v>
      </c>
      <c r="AQ50" s="348" t="s">
        <v>430</v>
      </c>
      <c r="AR50" s="348" t="s">
        <v>430</v>
      </c>
      <c r="AS50" s="348" t="s">
        <v>430</v>
      </c>
      <c r="AT50" s="348">
        <v>-0.6</v>
      </c>
      <c r="AU50" s="351"/>
      <c r="AV50" s="346" t="s">
        <v>430</v>
      </c>
      <c r="AW50" s="346" t="s">
        <v>430</v>
      </c>
      <c r="AX50" s="346" t="s">
        <v>430</v>
      </c>
      <c r="AY50" s="346" t="s">
        <v>430</v>
      </c>
      <c r="AZ50" s="346">
        <v>5</v>
      </c>
      <c r="BA50" s="362"/>
      <c r="BB50" s="348">
        <v>16.559364778982701</v>
      </c>
      <c r="BC50" s="375">
        <v>1.0047831231209501</v>
      </c>
      <c r="BD50" s="375">
        <v>4.4115307881924699E-2</v>
      </c>
      <c r="BE50" s="375">
        <v>9.8610150899440405E-2</v>
      </c>
      <c r="BF50" s="374"/>
      <c r="BG50" s="348">
        <v>42.133800000000001</v>
      </c>
      <c r="BH50" s="348">
        <v>28.371500000000001</v>
      </c>
      <c r="BI50" s="348">
        <v>27.1005</v>
      </c>
      <c r="BJ50" s="348">
        <v>2.3942000000000001</v>
      </c>
      <c r="BK50" s="373"/>
      <c r="BL50" s="372" t="s">
        <v>2751</v>
      </c>
      <c r="BM50" s="372" t="s">
        <v>2752</v>
      </c>
      <c r="BN50" s="372" t="s">
        <v>2753</v>
      </c>
      <c r="BO50" s="372" t="s">
        <v>2754</v>
      </c>
      <c r="BP50" s="372" t="s">
        <v>482</v>
      </c>
      <c r="BQ50" s="373"/>
      <c r="BR50" s="354" t="s">
        <v>476</v>
      </c>
    </row>
    <row r="51" spans="1:70" s="428" customFormat="1" x14ac:dyDescent="0.25">
      <c r="A51" s="345" t="s">
        <v>2755</v>
      </c>
      <c r="B51" s="373"/>
      <c r="C51" s="719">
        <v>38849</v>
      </c>
      <c r="D51" s="373"/>
      <c r="E51" s="346">
        <v>1413.99</v>
      </c>
      <c r="F51" s="373"/>
      <c r="G51" s="347">
        <v>89.658699999999996</v>
      </c>
      <c r="H51" s="374"/>
      <c r="I51" s="348">
        <v>0.20080000000000001</v>
      </c>
      <c r="J51" s="348">
        <v>-0.2268</v>
      </c>
      <c r="K51" s="348">
        <v>1.7676000000000001</v>
      </c>
      <c r="L51" s="348">
        <v>8.8178000000000001</v>
      </c>
      <c r="M51" s="348">
        <v>-8.5330999999999992</v>
      </c>
      <c r="N51" s="350">
        <v>-7.1741000000000001</v>
      </c>
      <c r="O51" s="348">
        <v>-0.33939999999999998</v>
      </c>
      <c r="P51" s="348">
        <v>10.3302</v>
      </c>
      <c r="Q51" s="348">
        <v>10.8728</v>
      </c>
      <c r="R51" s="348">
        <v>11.6465</v>
      </c>
      <c r="S51" s="348">
        <v>10.7432</v>
      </c>
      <c r="T51" s="348">
        <v>-8.4792000000000005</v>
      </c>
      <c r="U51" s="348">
        <v>-8.3175000000000008</v>
      </c>
      <c r="V51" s="348">
        <v>-8.8979999999999997</v>
      </c>
      <c r="W51" s="348">
        <v>2.3733</v>
      </c>
      <c r="X51" s="348">
        <v>11.511200000000001</v>
      </c>
      <c r="Y51" s="374"/>
      <c r="Z51" s="346">
        <v>8</v>
      </c>
      <c r="AA51" s="346">
        <v>20</v>
      </c>
      <c r="AB51" s="346">
        <v>21</v>
      </c>
      <c r="AC51" s="346">
        <v>20</v>
      </c>
      <c r="AD51" s="346">
        <v>23</v>
      </c>
      <c r="AE51" s="346">
        <v>18</v>
      </c>
      <c r="AF51" s="346">
        <v>7</v>
      </c>
      <c r="AG51" s="346">
        <v>7</v>
      </c>
      <c r="AH51" s="346">
        <v>9</v>
      </c>
      <c r="AI51" s="346">
        <v>7</v>
      </c>
      <c r="AJ51" s="346">
        <v>20</v>
      </c>
      <c r="AK51" s="346">
        <v>23</v>
      </c>
      <c r="AL51" s="346">
        <v>19</v>
      </c>
      <c r="AM51" s="346">
        <v>18</v>
      </c>
      <c r="AN51" s="346">
        <v>20</v>
      </c>
      <c r="AO51" s="373"/>
      <c r="AP51" s="348">
        <v>10.75</v>
      </c>
      <c r="AQ51" s="348">
        <v>11.35</v>
      </c>
      <c r="AR51" s="348">
        <v>8.0500000000000007</v>
      </c>
      <c r="AS51" s="348">
        <v>0.76</v>
      </c>
      <c r="AT51" s="348">
        <v>-9.3699999999999992</v>
      </c>
      <c r="AU51" s="351"/>
      <c r="AV51" s="346">
        <v>7</v>
      </c>
      <c r="AW51" s="346">
        <v>10</v>
      </c>
      <c r="AX51" s="346">
        <v>9</v>
      </c>
      <c r="AY51" s="346">
        <v>10</v>
      </c>
      <c r="AZ51" s="346">
        <v>19</v>
      </c>
      <c r="BA51" s="362"/>
      <c r="BB51" s="348">
        <v>14.5570309132037</v>
      </c>
      <c r="BC51" s="375">
        <v>0.96294380877931796</v>
      </c>
      <c r="BD51" s="375">
        <v>3.95691374052526E-2</v>
      </c>
      <c r="BE51" s="375">
        <v>-0.17501503707034899</v>
      </c>
      <c r="BF51" s="374"/>
      <c r="BG51" s="348">
        <v>72.613399999999999</v>
      </c>
      <c r="BH51" s="348">
        <v>8.4519900000000003</v>
      </c>
      <c r="BI51" s="348">
        <v>14.950900000000001</v>
      </c>
      <c r="BJ51" s="348">
        <v>3.9837099999999999</v>
      </c>
      <c r="BK51" s="373"/>
      <c r="BL51" s="372" t="s">
        <v>2756</v>
      </c>
      <c r="BM51" s="372" t="s">
        <v>2757</v>
      </c>
      <c r="BN51" s="372" t="s">
        <v>2758</v>
      </c>
      <c r="BO51" s="372" t="s">
        <v>2759</v>
      </c>
      <c r="BP51" s="372" t="s">
        <v>2760</v>
      </c>
      <c r="BQ51" s="373"/>
      <c r="BR51" s="354" t="s">
        <v>525</v>
      </c>
    </row>
    <row r="52" spans="1:70" s="428" customFormat="1" x14ac:dyDescent="0.25">
      <c r="A52" s="345" t="s">
        <v>2761</v>
      </c>
      <c r="B52" s="373"/>
      <c r="C52" s="719">
        <v>43350</v>
      </c>
      <c r="D52" s="373"/>
      <c r="E52" s="346">
        <v>1409.21</v>
      </c>
      <c r="F52" s="373"/>
      <c r="G52" s="347">
        <v>29.577500000000001</v>
      </c>
      <c r="H52" s="374"/>
      <c r="I52" s="348">
        <v>2.3E-2</v>
      </c>
      <c r="J52" s="348">
        <v>4.4000000000000003E-3</v>
      </c>
      <c r="K52" s="348">
        <v>1.7899</v>
      </c>
      <c r="L52" s="348">
        <v>7.2938999999999998</v>
      </c>
      <c r="M52" s="348">
        <v>-7.7230999999999996</v>
      </c>
      <c r="N52" s="350">
        <v>-4.2967000000000004</v>
      </c>
      <c r="O52" s="348">
        <v>-1.2128000000000001</v>
      </c>
      <c r="P52" s="348">
        <v>10.039899999999999</v>
      </c>
      <c r="Q52" s="348">
        <v>10.9581</v>
      </c>
      <c r="R52" s="348" t="s">
        <v>430</v>
      </c>
      <c r="S52" s="348">
        <v>9.1122999999999994</v>
      </c>
      <c r="T52" s="348">
        <v>-8.0329999999999995</v>
      </c>
      <c r="U52" s="348">
        <v>-7.1891999999999996</v>
      </c>
      <c r="V52" s="348">
        <v>-5.7198000000000002</v>
      </c>
      <c r="W52" s="348">
        <v>2.0449000000000002</v>
      </c>
      <c r="X52" s="348">
        <v>14.915800000000001</v>
      </c>
      <c r="Y52" s="374"/>
      <c r="Z52" s="346">
        <v>15</v>
      </c>
      <c r="AA52" s="346">
        <v>11</v>
      </c>
      <c r="AB52" s="346">
        <v>20</v>
      </c>
      <c r="AC52" s="346">
        <v>23</v>
      </c>
      <c r="AD52" s="346">
        <v>22</v>
      </c>
      <c r="AE52" s="346">
        <v>13</v>
      </c>
      <c r="AF52" s="346">
        <v>10</v>
      </c>
      <c r="AG52" s="346">
        <v>9</v>
      </c>
      <c r="AH52" s="346">
        <v>7</v>
      </c>
      <c r="AI52" s="346" t="s">
        <v>430</v>
      </c>
      <c r="AJ52" s="346">
        <v>23</v>
      </c>
      <c r="AK52" s="346">
        <v>22</v>
      </c>
      <c r="AL52" s="346">
        <v>16</v>
      </c>
      <c r="AM52" s="346">
        <v>13</v>
      </c>
      <c r="AN52" s="346">
        <v>23</v>
      </c>
      <c r="AO52" s="373"/>
      <c r="AP52" s="348" t="s">
        <v>430</v>
      </c>
      <c r="AQ52" s="348">
        <v>11.87</v>
      </c>
      <c r="AR52" s="348">
        <v>8.1199999999999992</v>
      </c>
      <c r="AS52" s="348">
        <v>1.48</v>
      </c>
      <c r="AT52" s="348">
        <v>-7.73</v>
      </c>
      <c r="AU52" s="351"/>
      <c r="AV52" s="346" t="s">
        <v>430</v>
      </c>
      <c r="AW52" s="346">
        <v>8</v>
      </c>
      <c r="AX52" s="346">
        <v>7</v>
      </c>
      <c r="AY52" s="346">
        <v>8</v>
      </c>
      <c r="AZ52" s="346">
        <v>17</v>
      </c>
      <c r="BA52" s="362"/>
      <c r="BB52" s="348">
        <v>14.003926295782</v>
      </c>
      <c r="BC52" s="375">
        <v>0.953403084662373</v>
      </c>
      <c r="BD52" s="375">
        <v>3.9699890416557602E-2</v>
      </c>
      <c r="BE52" s="375">
        <v>-0.18762880247458799</v>
      </c>
      <c r="BF52" s="374"/>
      <c r="BG52" s="348">
        <v>70.378399999999999</v>
      </c>
      <c r="BH52" s="348">
        <v>17.458300000000001</v>
      </c>
      <c r="BI52" s="348">
        <v>7.0642699999999996</v>
      </c>
      <c r="BJ52" s="348">
        <v>5.09903</v>
      </c>
      <c r="BK52" s="373"/>
      <c r="BL52" s="372" t="s">
        <v>2762</v>
      </c>
      <c r="BM52" s="372" t="s">
        <v>2763</v>
      </c>
      <c r="BN52" s="372" t="s">
        <v>2764</v>
      </c>
      <c r="BO52" s="372" t="s">
        <v>2765</v>
      </c>
      <c r="BP52" s="372" t="s">
        <v>2766</v>
      </c>
      <c r="BQ52" s="373"/>
      <c r="BR52" s="354" t="s">
        <v>1488</v>
      </c>
    </row>
    <row r="53" spans="1:70" s="428" customFormat="1" x14ac:dyDescent="0.25">
      <c r="A53" s="345" t="s">
        <v>2767</v>
      </c>
      <c r="B53" s="373"/>
      <c r="C53" s="719">
        <v>45953</v>
      </c>
      <c r="D53" s="373"/>
      <c r="E53" s="346">
        <v>1034.94</v>
      </c>
      <c r="F53" s="373"/>
      <c r="G53" s="347">
        <v>9.6384000000000007</v>
      </c>
      <c r="H53" s="374"/>
      <c r="I53" s="348">
        <v>0.41570000000000001</v>
      </c>
      <c r="J53" s="348">
        <v>-0.21740000000000001</v>
      </c>
      <c r="K53" s="348">
        <v>3.2235999999999998</v>
      </c>
      <c r="L53" s="348">
        <v>17.514199999999999</v>
      </c>
      <c r="M53" s="348">
        <v>-2.3079000000000001</v>
      </c>
      <c r="N53" s="350" t="s">
        <v>430</v>
      </c>
      <c r="O53" s="348" t="s">
        <v>430</v>
      </c>
      <c r="P53" s="348" t="s">
        <v>430</v>
      </c>
      <c r="Q53" s="348" t="s">
        <v>430</v>
      </c>
      <c r="R53" s="348" t="s">
        <v>430</v>
      </c>
      <c r="S53" s="348">
        <v>19.968599999999999</v>
      </c>
      <c r="T53" s="348">
        <v>-1.5596000000000001</v>
      </c>
      <c r="U53" s="348" t="s">
        <v>430</v>
      </c>
      <c r="V53" s="348" t="s">
        <v>430</v>
      </c>
      <c r="W53" s="348">
        <v>2.3609</v>
      </c>
      <c r="X53" s="348">
        <v>-3.6160000000000001</v>
      </c>
      <c r="Y53" s="374"/>
      <c r="Z53" s="346">
        <v>4</v>
      </c>
      <c r="AA53" s="346">
        <v>18</v>
      </c>
      <c r="AB53" s="346">
        <v>4</v>
      </c>
      <c r="AC53" s="346">
        <v>3</v>
      </c>
      <c r="AD53" s="346">
        <v>4</v>
      </c>
      <c r="AE53" s="346" t="s">
        <v>430</v>
      </c>
      <c r="AF53" s="346" t="s">
        <v>430</v>
      </c>
      <c r="AG53" s="346" t="s">
        <v>430</v>
      </c>
      <c r="AH53" s="346" t="s">
        <v>430</v>
      </c>
      <c r="AI53" s="346" t="s">
        <v>430</v>
      </c>
      <c r="AJ53" s="346">
        <v>3</v>
      </c>
      <c r="AK53" s="346">
        <v>4</v>
      </c>
      <c r="AL53" s="346" t="s">
        <v>430</v>
      </c>
      <c r="AM53" s="346" t="s">
        <v>430</v>
      </c>
      <c r="AN53" s="346">
        <v>21</v>
      </c>
      <c r="AO53" s="373"/>
      <c r="AP53" s="348" t="s">
        <v>430</v>
      </c>
      <c r="AQ53" s="348" t="s">
        <v>430</v>
      </c>
      <c r="AR53" s="348" t="s">
        <v>430</v>
      </c>
      <c r="AS53" s="348" t="s">
        <v>430</v>
      </c>
      <c r="AT53" s="348" t="s">
        <v>430</v>
      </c>
      <c r="AU53" s="351"/>
      <c r="AV53" s="346" t="s">
        <v>430</v>
      </c>
      <c r="AW53" s="346" t="s">
        <v>430</v>
      </c>
      <c r="AX53" s="346" t="s">
        <v>430</v>
      </c>
      <c r="AY53" s="346" t="s">
        <v>430</v>
      </c>
      <c r="AZ53" s="346" t="s">
        <v>430</v>
      </c>
      <c r="BA53" s="362"/>
      <c r="BB53" s="348">
        <v>24.159581491499999</v>
      </c>
      <c r="BC53" s="375">
        <v>1.23865325760554</v>
      </c>
      <c r="BD53" s="375">
        <v>-2.8926601990513001E-2</v>
      </c>
      <c r="BE53" s="375">
        <v>0.95663683946397804</v>
      </c>
      <c r="BF53" s="374"/>
      <c r="BG53" s="348">
        <v>34.236899999999999</v>
      </c>
      <c r="BH53" s="348">
        <v>17.518000000000001</v>
      </c>
      <c r="BI53" s="348">
        <v>46.783499999999997</v>
      </c>
      <c r="BJ53" s="348">
        <v>1.4616</v>
      </c>
      <c r="BK53" s="373"/>
      <c r="BL53" s="372" t="s">
        <v>2768</v>
      </c>
      <c r="BM53" s="372" t="s">
        <v>2769</v>
      </c>
      <c r="BN53" s="372" t="s">
        <v>2770</v>
      </c>
      <c r="BO53" s="372" t="s">
        <v>2771</v>
      </c>
      <c r="BP53" s="372" t="s">
        <v>2772</v>
      </c>
      <c r="BQ53" s="373"/>
      <c r="BR53" s="354" t="s">
        <v>476</v>
      </c>
    </row>
    <row r="54" spans="1:70" s="428" customFormat="1" x14ac:dyDescent="0.25">
      <c r="A54" s="345" t="s">
        <v>2773</v>
      </c>
      <c r="B54" s="373"/>
      <c r="C54" s="719">
        <v>39318</v>
      </c>
      <c r="D54" s="373"/>
      <c r="E54" s="346">
        <v>685.23099999999999</v>
      </c>
      <c r="F54" s="373"/>
      <c r="G54" s="347">
        <v>55.935699999999997</v>
      </c>
      <c r="H54" s="374"/>
      <c r="I54" s="348">
        <v>0.13950000000000001</v>
      </c>
      <c r="J54" s="348">
        <v>-0.33460000000000001</v>
      </c>
      <c r="K54" s="348">
        <v>2.7698999999999998</v>
      </c>
      <c r="L54" s="348">
        <v>10.1465</v>
      </c>
      <c r="M54" s="348">
        <v>-5.7859999999999996</v>
      </c>
      <c r="N54" s="350">
        <v>-1.9085000000000001</v>
      </c>
      <c r="O54" s="348">
        <v>-0.49880000000000002</v>
      </c>
      <c r="P54" s="348">
        <v>10.586399999999999</v>
      </c>
      <c r="Q54" s="348">
        <v>10.035600000000001</v>
      </c>
      <c r="R54" s="348">
        <v>11.180099999999999</v>
      </c>
      <c r="S54" s="348">
        <v>12.3588</v>
      </c>
      <c r="T54" s="348">
        <v>-5.9019000000000004</v>
      </c>
      <c r="U54" s="348">
        <v>-4.4923000000000002</v>
      </c>
      <c r="V54" s="348">
        <v>-3.2058</v>
      </c>
      <c r="W54" s="348">
        <v>3.3151999999999999</v>
      </c>
      <c r="X54" s="348">
        <v>9.5650999999999993</v>
      </c>
      <c r="Y54" s="374"/>
      <c r="Z54" s="346">
        <v>9</v>
      </c>
      <c r="AA54" s="346">
        <v>21</v>
      </c>
      <c r="AB54" s="346">
        <v>11</v>
      </c>
      <c r="AC54" s="346">
        <v>13</v>
      </c>
      <c r="AD54" s="346">
        <v>14</v>
      </c>
      <c r="AE54" s="346">
        <v>10</v>
      </c>
      <c r="AF54" s="346">
        <v>9</v>
      </c>
      <c r="AG54" s="346">
        <v>6</v>
      </c>
      <c r="AH54" s="346">
        <v>11</v>
      </c>
      <c r="AI54" s="346">
        <v>8</v>
      </c>
      <c r="AJ54" s="346">
        <v>14</v>
      </c>
      <c r="AK54" s="346">
        <v>13</v>
      </c>
      <c r="AL54" s="346">
        <v>8</v>
      </c>
      <c r="AM54" s="346">
        <v>8</v>
      </c>
      <c r="AN54" s="346">
        <v>4</v>
      </c>
      <c r="AO54" s="373"/>
      <c r="AP54" s="348">
        <v>10.73</v>
      </c>
      <c r="AQ54" s="348">
        <v>10.92</v>
      </c>
      <c r="AR54" s="348">
        <v>8.1199999999999992</v>
      </c>
      <c r="AS54" s="348">
        <v>3.51</v>
      </c>
      <c r="AT54" s="348">
        <v>-3.38</v>
      </c>
      <c r="AU54" s="351"/>
      <c r="AV54" s="346">
        <v>8</v>
      </c>
      <c r="AW54" s="346">
        <v>11</v>
      </c>
      <c r="AX54" s="346">
        <v>7</v>
      </c>
      <c r="AY54" s="346">
        <v>2</v>
      </c>
      <c r="AZ54" s="346">
        <v>9</v>
      </c>
      <c r="BA54" s="362"/>
      <c r="BB54" s="348">
        <v>14.347464143185</v>
      </c>
      <c r="BC54" s="375">
        <v>0.98246068749660198</v>
      </c>
      <c r="BD54" s="375">
        <v>3.99403236666055E-2</v>
      </c>
      <c r="BE54" s="375">
        <v>-0.19320353838089499</v>
      </c>
      <c r="BF54" s="374"/>
      <c r="BG54" s="348">
        <v>73.841399999999993</v>
      </c>
      <c r="BH54" s="348">
        <v>16.865400000000001</v>
      </c>
      <c r="BI54" s="348">
        <v>7.6564800000000002</v>
      </c>
      <c r="BJ54" s="348">
        <v>1.63672</v>
      </c>
      <c r="BK54" s="373"/>
      <c r="BL54" s="372" t="s">
        <v>2774</v>
      </c>
      <c r="BM54" s="372" t="s">
        <v>2775</v>
      </c>
      <c r="BN54" s="372" t="s">
        <v>2776</v>
      </c>
      <c r="BO54" s="372" t="s">
        <v>2777</v>
      </c>
      <c r="BP54" s="372" t="s">
        <v>2778</v>
      </c>
      <c r="BQ54" s="373"/>
      <c r="BR54" s="354" t="s">
        <v>463</v>
      </c>
    </row>
    <row r="55" spans="1:70" s="428" customFormat="1" x14ac:dyDescent="0.25">
      <c r="A55" s="345" t="s">
        <v>2779</v>
      </c>
      <c r="B55" s="373"/>
      <c r="C55" s="719">
        <v>45625</v>
      </c>
      <c r="D55" s="373"/>
      <c r="E55" s="346">
        <v>613.6</v>
      </c>
      <c r="F55" s="373"/>
      <c r="G55" s="347">
        <v>8.9580000000000002</v>
      </c>
      <c r="H55" s="374"/>
      <c r="I55" s="348">
        <v>0.1229</v>
      </c>
      <c r="J55" s="348">
        <v>8.9399999999999993E-2</v>
      </c>
      <c r="K55" s="348">
        <v>3.1671</v>
      </c>
      <c r="L55" s="348">
        <v>11.417899999999999</v>
      </c>
      <c r="M55" s="348">
        <v>-4.7933000000000003</v>
      </c>
      <c r="N55" s="350">
        <v>-6.0021000000000004</v>
      </c>
      <c r="O55" s="348" t="s">
        <v>430</v>
      </c>
      <c r="P55" s="348" t="s">
        <v>430</v>
      </c>
      <c r="Q55" s="348" t="s">
        <v>430</v>
      </c>
      <c r="R55" s="348" t="s">
        <v>430</v>
      </c>
      <c r="S55" s="348">
        <v>13.292</v>
      </c>
      <c r="T55" s="348">
        <v>-4.8337000000000003</v>
      </c>
      <c r="U55" s="348">
        <v>-6.7652000000000001</v>
      </c>
      <c r="V55" s="348">
        <v>-6.7167000000000003</v>
      </c>
      <c r="W55" s="348">
        <v>2.8708999999999998</v>
      </c>
      <c r="X55" s="348">
        <v>-6.7808000000000002</v>
      </c>
      <c r="Y55" s="374"/>
      <c r="Z55" s="346">
        <v>10</v>
      </c>
      <c r="AA55" s="346">
        <v>9</v>
      </c>
      <c r="AB55" s="346">
        <v>5</v>
      </c>
      <c r="AC55" s="346">
        <v>7</v>
      </c>
      <c r="AD55" s="346">
        <v>10</v>
      </c>
      <c r="AE55" s="346">
        <v>17</v>
      </c>
      <c r="AF55" s="346" t="s">
        <v>430</v>
      </c>
      <c r="AG55" s="346" t="s">
        <v>430</v>
      </c>
      <c r="AH55" s="346" t="s">
        <v>430</v>
      </c>
      <c r="AI55" s="346" t="s">
        <v>430</v>
      </c>
      <c r="AJ55" s="346">
        <v>9</v>
      </c>
      <c r="AK55" s="346">
        <v>11</v>
      </c>
      <c r="AL55" s="346">
        <v>15</v>
      </c>
      <c r="AM55" s="346">
        <v>15</v>
      </c>
      <c r="AN55" s="346">
        <v>12</v>
      </c>
      <c r="AO55" s="373"/>
      <c r="AP55" s="348" t="s">
        <v>430</v>
      </c>
      <c r="AQ55" s="348" t="s">
        <v>430</v>
      </c>
      <c r="AR55" s="348" t="s">
        <v>430</v>
      </c>
      <c r="AS55" s="348" t="s">
        <v>430</v>
      </c>
      <c r="AT55" s="348">
        <v>-4.67</v>
      </c>
      <c r="AU55" s="351"/>
      <c r="AV55" s="346" t="s">
        <v>430</v>
      </c>
      <c r="AW55" s="346" t="s">
        <v>430</v>
      </c>
      <c r="AX55" s="346" t="s">
        <v>430</v>
      </c>
      <c r="AY55" s="346" t="s">
        <v>430</v>
      </c>
      <c r="AZ55" s="346">
        <v>11</v>
      </c>
      <c r="BA55" s="362"/>
      <c r="BB55" s="348">
        <v>16.118924411118002</v>
      </c>
      <c r="BC55" s="375">
        <v>1.0825402118849199</v>
      </c>
      <c r="BD55" s="375">
        <v>-5.8774723317365302E-2</v>
      </c>
      <c r="BE55" s="375">
        <v>-0.72657369959415097</v>
      </c>
      <c r="BF55" s="374"/>
      <c r="BG55" s="348">
        <v>47.129300000000001</v>
      </c>
      <c r="BH55" s="348">
        <v>11.7279</v>
      </c>
      <c r="BI55" s="348">
        <v>37.902200000000001</v>
      </c>
      <c r="BJ55" s="348">
        <v>3.2406000000000001</v>
      </c>
      <c r="BK55" s="373"/>
      <c r="BL55" s="372" t="s">
        <v>2780</v>
      </c>
      <c r="BM55" s="372" t="s">
        <v>2781</v>
      </c>
      <c r="BN55" s="372" t="s">
        <v>2782</v>
      </c>
      <c r="BO55" s="372" t="s">
        <v>2783</v>
      </c>
      <c r="BP55" s="372" t="s">
        <v>2784</v>
      </c>
      <c r="BQ55" s="373"/>
      <c r="BR55" s="354" t="s">
        <v>476</v>
      </c>
    </row>
    <row r="56" spans="1:70" s="428" customFormat="1" x14ac:dyDescent="0.25">
      <c r="A56" s="345" t="s">
        <v>2785</v>
      </c>
      <c r="B56" s="373"/>
      <c r="C56" s="719">
        <v>45957</v>
      </c>
      <c r="D56" s="373"/>
      <c r="E56" s="346">
        <v>564.11</v>
      </c>
      <c r="F56" s="373"/>
      <c r="G56" s="347">
        <v>10.27</v>
      </c>
      <c r="H56" s="374"/>
      <c r="I56" s="348">
        <v>0.48920000000000002</v>
      </c>
      <c r="J56" s="348">
        <v>2.2907999999999999</v>
      </c>
      <c r="K56" s="348">
        <v>8.4476999999999993</v>
      </c>
      <c r="L56" s="348">
        <v>19.836600000000001</v>
      </c>
      <c r="M56" s="348">
        <v>5.0102000000000002</v>
      </c>
      <c r="N56" s="350" t="s">
        <v>430</v>
      </c>
      <c r="O56" s="348" t="s">
        <v>430</v>
      </c>
      <c r="P56" s="348" t="s">
        <v>430</v>
      </c>
      <c r="Q56" s="348" t="s">
        <v>430</v>
      </c>
      <c r="R56" s="348" t="s">
        <v>430</v>
      </c>
      <c r="S56" s="348">
        <v>21.826799999999999</v>
      </c>
      <c r="T56" s="348">
        <v>5.5498000000000003</v>
      </c>
      <c r="U56" s="348" t="s">
        <v>430</v>
      </c>
      <c r="V56" s="348" t="s">
        <v>430</v>
      </c>
      <c r="W56" s="348">
        <v>7.6520000000000001</v>
      </c>
      <c r="X56" s="348">
        <v>2.7</v>
      </c>
      <c r="Y56" s="374"/>
      <c r="Z56" s="346">
        <v>2</v>
      </c>
      <c r="AA56" s="346">
        <v>1</v>
      </c>
      <c r="AB56" s="346">
        <v>1</v>
      </c>
      <c r="AC56" s="346">
        <v>1</v>
      </c>
      <c r="AD56" s="346">
        <v>2</v>
      </c>
      <c r="AE56" s="346" t="s">
        <v>430</v>
      </c>
      <c r="AF56" s="346" t="s">
        <v>430</v>
      </c>
      <c r="AG56" s="346" t="s">
        <v>430</v>
      </c>
      <c r="AH56" s="346" t="s">
        <v>430</v>
      </c>
      <c r="AI56" s="346" t="s">
        <v>430</v>
      </c>
      <c r="AJ56" s="346">
        <v>1</v>
      </c>
      <c r="AK56" s="346">
        <v>1</v>
      </c>
      <c r="AL56" s="346" t="s">
        <v>430</v>
      </c>
      <c r="AM56" s="346" t="s">
        <v>430</v>
      </c>
      <c r="AN56" s="346">
        <v>1</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62"/>
      <c r="BB56" s="348">
        <v>25.535618680318098</v>
      </c>
      <c r="BC56" s="375">
        <v>1.2346386002969001</v>
      </c>
      <c r="BD56" s="375">
        <v>1.5872580233126401E-2</v>
      </c>
      <c r="BE56" s="375">
        <v>2.0839035772732601</v>
      </c>
      <c r="BF56" s="374"/>
      <c r="BG56" s="348">
        <v>37.942700000000002</v>
      </c>
      <c r="BH56" s="348">
        <v>19.139500000000002</v>
      </c>
      <c r="BI56" s="348">
        <v>42.8416</v>
      </c>
      <c r="BJ56" s="348">
        <v>7.6200000000000004E-2</v>
      </c>
      <c r="BK56" s="373"/>
      <c r="BL56" s="372" t="s">
        <v>2786</v>
      </c>
      <c r="BM56" s="372" t="s">
        <v>2787</v>
      </c>
      <c r="BN56" s="372" t="s">
        <v>2788</v>
      </c>
      <c r="BO56" s="372" t="s">
        <v>2789</v>
      </c>
      <c r="BP56" s="372" t="s">
        <v>2790</v>
      </c>
      <c r="BQ56" s="373"/>
      <c r="BR56" s="354" t="s">
        <v>602</v>
      </c>
    </row>
    <row r="57" spans="1:70" s="428" customFormat="1" x14ac:dyDescent="0.25">
      <c r="A57" s="345" t="s">
        <v>2791</v>
      </c>
      <c r="B57" s="373"/>
      <c r="C57" s="719">
        <v>43417</v>
      </c>
      <c r="D57" s="373"/>
      <c r="E57" s="346">
        <v>497.14</v>
      </c>
      <c r="F57" s="373"/>
      <c r="G57" s="347">
        <v>21.395</v>
      </c>
      <c r="H57" s="374"/>
      <c r="I57" s="348">
        <v>-6.4899999999999999E-2</v>
      </c>
      <c r="J57" s="348">
        <v>-0.46010000000000001</v>
      </c>
      <c r="K57" s="348">
        <v>2.0402999999999998</v>
      </c>
      <c r="L57" s="348">
        <v>8.6084999999999994</v>
      </c>
      <c r="M57" s="348">
        <v>-6.6923000000000004</v>
      </c>
      <c r="N57" s="350">
        <v>-3.2461000000000002</v>
      </c>
      <c r="O57" s="348">
        <v>-1.9778</v>
      </c>
      <c r="P57" s="348">
        <v>9.8274000000000008</v>
      </c>
      <c r="Q57" s="348">
        <v>10.4895</v>
      </c>
      <c r="R57" s="348" t="s">
        <v>430</v>
      </c>
      <c r="S57" s="348">
        <v>10.692600000000001</v>
      </c>
      <c r="T57" s="348">
        <v>-6.8502999999999998</v>
      </c>
      <c r="U57" s="348">
        <v>-6.2679</v>
      </c>
      <c r="V57" s="348">
        <v>-4.6607000000000003</v>
      </c>
      <c r="W57" s="348">
        <v>2.5224000000000002</v>
      </c>
      <c r="X57" s="348">
        <v>10.5015</v>
      </c>
      <c r="Y57" s="374"/>
      <c r="Z57" s="346">
        <v>18</v>
      </c>
      <c r="AA57" s="346">
        <v>22</v>
      </c>
      <c r="AB57" s="346">
        <v>17</v>
      </c>
      <c r="AC57" s="346">
        <v>21</v>
      </c>
      <c r="AD57" s="346">
        <v>18</v>
      </c>
      <c r="AE57" s="346">
        <v>12</v>
      </c>
      <c r="AF57" s="346">
        <v>11</v>
      </c>
      <c r="AG57" s="346">
        <v>10</v>
      </c>
      <c r="AH57" s="346">
        <v>10</v>
      </c>
      <c r="AI57" s="346" t="s">
        <v>430</v>
      </c>
      <c r="AJ57" s="346">
        <v>21</v>
      </c>
      <c r="AK57" s="346">
        <v>18</v>
      </c>
      <c r="AL57" s="346">
        <v>13</v>
      </c>
      <c r="AM57" s="346">
        <v>11</v>
      </c>
      <c r="AN57" s="346">
        <v>17</v>
      </c>
      <c r="AO57" s="373"/>
      <c r="AP57" s="348" t="s">
        <v>430</v>
      </c>
      <c r="AQ57" s="348">
        <v>11.47</v>
      </c>
      <c r="AR57" s="348">
        <v>8.33</v>
      </c>
      <c r="AS57" s="348">
        <v>1.76</v>
      </c>
      <c r="AT57" s="348">
        <v>-6.11</v>
      </c>
      <c r="AU57" s="351"/>
      <c r="AV57" s="346" t="s">
        <v>430</v>
      </c>
      <c r="AW57" s="346">
        <v>9</v>
      </c>
      <c r="AX57" s="346">
        <v>6</v>
      </c>
      <c r="AY57" s="346">
        <v>7</v>
      </c>
      <c r="AZ57" s="346">
        <v>13</v>
      </c>
      <c r="BA57" s="362"/>
      <c r="BB57" s="348">
        <v>14.1456636387563</v>
      </c>
      <c r="BC57" s="375">
        <v>0.96669072209856999</v>
      </c>
      <c r="BD57" s="375">
        <v>3.7385053222575501E-2</v>
      </c>
      <c r="BE57" s="375">
        <v>-0.225110117801572</v>
      </c>
      <c r="BF57" s="374"/>
      <c r="BG57" s="348">
        <v>63.688099999999999</v>
      </c>
      <c r="BH57" s="348">
        <v>15.0479</v>
      </c>
      <c r="BI57" s="348">
        <v>18.648599999999998</v>
      </c>
      <c r="BJ57" s="348">
        <v>2.6154000000000002</v>
      </c>
      <c r="BK57" s="373"/>
      <c r="BL57" s="372" t="s">
        <v>2792</v>
      </c>
      <c r="BM57" s="372" t="s">
        <v>2793</v>
      </c>
      <c r="BN57" s="372" t="s">
        <v>2794</v>
      </c>
      <c r="BO57" s="372" t="s">
        <v>2795</v>
      </c>
      <c r="BP57" s="372" t="s">
        <v>2796</v>
      </c>
      <c r="BQ57" s="373"/>
      <c r="BR57" s="354" t="s">
        <v>476</v>
      </c>
    </row>
    <row r="58" spans="1:70" s="428" customFormat="1" x14ac:dyDescent="0.25">
      <c r="A58" s="345" t="s">
        <v>2797</v>
      </c>
      <c r="B58" s="373"/>
      <c r="C58" s="719">
        <v>45708</v>
      </c>
      <c r="D58" s="373"/>
      <c r="E58" s="346">
        <v>483.31700000000001</v>
      </c>
      <c r="F58" s="373"/>
      <c r="G58" s="347">
        <v>10.800800000000001</v>
      </c>
      <c r="H58" s="374"/>
      <c r="I58" s="348">
        <v>9.5500000000000002E-2</v>
      </c>
      <c r="J58" s="348">
        <v>-5.74E-2</v>
      </c>
      <c r="K58" s="348">
        <v>1.6996</v>
      </c>
      <c r="L58" s="348">
        <v>8.9316999999999993</v>
      </c>
      <c r="M58" s="348">
        <v>-5.7736000000000001</v>
      </c>
      <c r="N58" s="350">
        <v>-1.3851</v>
      </c>
      <c r="O58" s="348" t="s">
        <v>430</v>
      </c>
      <c r="P58" s="348" t="s">
        <v>430</v>
      </c>
      <c r="Q58" s="348" t="s">
        <v>430</v>
      </c>
      <c r="R58" s="348" t="s">
        <v>430</v>
      </c>
      <c r="S58" s="348">
        <v>11.0451</v>
      </c>
      <c r="T58" s="348">
        <v>-6.0660999999999996</v>
      </c>
      <c r="U58" s="348">
        <v>-4.6555999999999997</v>
      </c>
      <c r="V58" s="348">
        <v>-2.9054000000000002</v>
      </c>
      <c r="W58" s="348">
        <v>1.9386000000000001</v>
      </c>
      <c r="X58" s="348">
        <v>5.9185999999999996</v>
      </c>
      <c r="Y58" s="374"/>
      <c r="Z58" s="346">
        <v>12</v>
      </c>
      <c r="AA58" s="346">
        <v>15</v>
      </c>
      <c r="AB58" s="346">
        <v>22</v>
      </c>
      <c r="AC58" s="346">
        <v>19</v>
      </c>
      <c r="AD58" s="346">
        <v>13</v>
      </c>
      <c r="AE58" s="346">
        <v>6</v>
      </c>
      <c r="AF58" s="346" t="s">
        <v>430</v>
      </c>
      <c r="AG58" s="346" t="s">
        <v>430</v>
      </c>
      <c r="AH58" s="346" t="s">
        <v>430</v>
      </c>
      <c r="AI58" s="346" t="s">
        <v>430</v>
      </c>
      <c r="AJ58" s="346">
        <v>19</v>
      </c>
      <c r="AK58" s="346">
        <v>14</v>
      </c>
      <c r="AL58" s="346">
        <v>10</v>
      </c>
      <c r="AM58" s="346">
        <v>6</v>
      </c>
      <c r="AN58" s="346">
        <v>24</v>
      </c>
      <c r="AO58" s="373"/>
      <c r="AP58" s="348" t="s">
        <v>430</v>
      </c>
      <c r="AQ58" s="348" t="s">
        <v>430</v>
      </c>
      <c r="AR58" s="348" t="s">
        <v>430</v>
      </c>
      <c r="AS58" s="348" t="s">
        <v>430</v>
      </c>
      <c r="AT58" s="348">
        <v>-4.0599999999999996</v>
      </c>
      <c r="AU58" s="351"/>
      <c r="AV58" s="346" t="s">
        <v>430</v>
      </c>
      <c r="AW58" s="346" t="s">
        <v>430</v>
      </c>
      <c r="AX58" s="346" t="s">
        <v>430</v>
      </c>
      <c r="AY58" s="346" t="s">
        <v>430</v>
      </c>
      <c r="AZ58" s="346">
        <v>10</v>
      </c>
      <c r="BA58" s="362"/>
      <c r="BB58" s="348">
        <v>14.1551614845055</v>
      </c>
      <c r="BC58" s="375">
        <v>0.97482578748190396</v>
      </c>
      <c r="BD58" s="375">
        <v>7.0617615832169996E-3</v>
      </c>
      <c r="BE58" s="375">
        <v>-0.167230696891287</v>
      </c>
      <c r="BF58" s="374"/>
      <c r="BG58" s="348">
        <v>65.543999999999997</v>
      </c>
      <c r="BH58" s="348">
        <v>21.594799999999999</v>
      </c>
      <c r="BI58" s="348">
        <v>10.1326</v>
      </c>
      <c r="BJ58" s="348">
        <v>2.7286000000000001</v>
      </c>
      <c r="BK58" s="373"/>
      <c r="BL58" s="372" t="s">
        <v>2798</v>
      </c>
      <c r="BM58" s="372" t="s">
        <v>2799</v>
      </c>
      <c r="BN58" s="372" t="s">
        <v>2800</v>
      </c>
      <c r="BO58" s="372" t="s">
        <v>2801</v>
      </c>
      <c r="BP58" s="372" t="s">
        <v>2802</v>
      </c>
      <c r="BQ58" s="373"/>
      <c r="BR58" s="354" t="s">
        <v>476</v>
      </c>
    </row>
    <row r="59" spans="1:70" s="428" customFormat="1" x14ac:dyDescent="0.25">
      <c r="A59" s="345" t="s">
        <v>2803</v>
      </c>
      <c r="B59" s="373"/>
      <c r="C59" s="719">
        <v>45982</v>
      </c>
      <c r="D59" s="373"/>
      <c r="E59" s="346">
        <v>477.41699999999997</v>
      </c>
      <c r="F59" s="373"/>
      <c r="G59" s="347">
        <v>9.6054999999999993</v>
      </c>
      <c r="H59" s="374"/>
      <c r="I59" s="348">
        <v>0.27979999999999999</v>
      </c>
      <c r="J59" s="348">
        <v>0.66859999999999997</v>
      </c>
      <c r="K59" s="348">
        <v>2.4826999999999999</v>
      </c>
      <c r="L59" s="348">
        <v>10.889799999999999</v>
      </c>
      <c r="M59" s="348">
        <v>-3.4952999999999999</v>
      </c>
      <c r="N59" s="350" t="s">
        <v>430</v>
      </c>
      <c r="O59" s="348" t="s">
        <v>430</v>
      </c>
      <c r="P59" s="348" t="s">
        <v>430</v>
      </c>
      <c r="Q59" s="348" t="s">
        <v>430</v>
      </c>
      <c r="R59" s="348" t="s">
        <v>430</v>
      </c>
      <c r="S59" s="348">
        <v>13.121700000000001</v>
      </c>
      <c r="T59" s="348">
        <v>-3.5428000000000002</v>
      </c>
      <c r="U59" s="348" t="s">
        <v>430</v>
      </c>
      <c r="V59" s="348" t="s">
        <v>430</v>
      </c>
      <c r="W59" s="348">
        <v>3.2117</v>
      </c>
      <c r="X59" s="348">
        <v>-3.9449999999999998</v>
      </c>
      <c r="Y59" s="374"/>
      <c r="Z59" s="346">
        <v>6</v>
      </c>
      <c r="AA59" s="346">
        <v>3</v>
      </c>
      <c r="AB59" s="346">
        <v>12</v>
      </c>
      <c r="AC59" s="346">
        <v>10</v>
      </c>
      <c r="AD59" s="346">
        <v>7</v>
      </c>
      <c r="AE59" s="346" t="s">
        <v>430</v>
      </c>
      <c r="AF59" s="346" t="s">
        <v>430</v>
      </c>
      <c r="AG59" s="346" t="s">
        <v>430</v>
      </c>
      <c r="AH59" s="346" t="s">
        <v>430</v>
      </c>
      <c r="AI59" s="346" t="s">
        <v>430</v>
      </c>
      <c r="AJ59" s="346">
        <v>10</v>
      </c>
      <c r="AK59" s="346">
        <v>6</v>
      </c>
      <c r="AL59" s="346" t="s">
        <v>430</v>
      </c>
      <c r="AM59" s="346" t="s">
        <v>430</v>
      </c>
      <c r="AN59" s="346">
        <v>5</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v>21.034237188884401</v>
      </c>
      <c r="BC59" s="375">
        <v>1.0685979199162301</v>
      </c>
      <c r="BD59" s="375">
        <v>-4.1288588181717399E-2</v>
      </c>
      <c r="BE59" s="375">
        <v>0.58436821560140495</v>
      </c>
      <c r="BF59" s="374"/>
      <c r="BG59" s="348">
        <v>43.508800000000001</v>
      </c>
      <c r="BH59" s="348">
        <v>24.7178</v>
      </c>
      <c r="BI59" s="348">
        <v>28.145499999999998</v>
      </c>
      <c r="BJ59" s="348">
        <v>3.6278999999999999</v>
      </c>
      <c r="BK59" s="373"/>
      <c r="BL59" s="372" t="s">
        <v>2804</v>
      </c>
      <c r="BM59" s="372" t="s">
        <v>2805</v>
      </c>
      <c r="BN59" s="372" t="s">
        <v>2806</v>
      </c>
      <c r="BO59" s="372" t="s">
        <v>2807</v>
      </c>
      <c r="BP59" s="372" t="s">
        <v>2808</v>
      </c>
      <c r="BQ59" s="373"/>
      <c r="BR59" s="354" t="s">
        <v>476</v>
      </c>
    </row>
    <row r="60" spans="1:70" s="428" customFormat="1" x14ac:dyDescent="0.25">
      <c r="A60" s="345" t="s">
        <v>2809</v>
      </c>
      <c r="B60" s="373"/>
      <c r="C60" s="719">
        <v>45646</v>
      </c>
      <c r="D60" s="373"/>
      <c r="E60" s="346">
        <v>361.01</v>
      </c>
      <c r="F60" s="373"/>
      <c r="G60" s="347">
        <v>10.65</v>
      </c>
      <c r="H60" s="374"/>
      <c r="I60" s="348">
        <v>0.56659999999999999</v>
      </c>
      <c r="J60" s="348">
        <v>0.47170000000000001</v>
      </c>
      <c r="K60" s="348">
        <v>1.4286000000000001</v>
      </c>
      <c r="L60" s="348">
        <v>9.1189</v>
      </c>
      <c r="M60" s="348">
        <v>-4.8257000000000003</v>
      </c>
      <c r="N60" s="350">
        <v>1.2357</v>
      </c>
      <c r="O60" s="348" t="s">
        <v>430</v>
      </c>
      <c r="P60" s="348" t="s">
        <v>430</v>
      </c>
      <c r="Q60" s="348" t="s">
        <v>430</v>
      </c>
      <c r="R60" s="348" t="s">
        <v>430</v>
      </c>
      <c r="S60" s="348">
        <v>11.0532</v>
      </c>
      <c r="T60" s="348">
        <v>-4.4843000000000002</v>
      </c>
      <c r="U60" s="348">
        <v>-2.6507999999999998</v>
      </c>
      <c r="V60" s="348">
        <v>-1.1142000000000001</v>
      </c>
      <c r="W60" s="348">
        <v>2.5024000000000002</v>
      </c>
      <c r="X60" s="348">
        <v>4.2599</v>
      </c>
      <c r="Y60" s="374"/>
      <c r="Z60" s="346">
        <v>1</v>
      </c>
      <c r="AA60" s="346">
        <v>5</v>
      </c>
      <c r="AB60" s="346">
        <v>23</v>
      </c>
      <c r="AC60" s="346">
        <v>17</v>
      </c>
      <c r="AD60" s="346">
        <v>11</v>
      </c>
      <c r="AE60" s="346">
        <v>3</v>
      </c>
      <c r="AF60" s="346" t="s">
        <v>430</v>
      </c>
      <c r="AG60" s="346" t="s">
        <v>430</v>
      </c>
      <c r="AH60" s="346" t="s">
        <v>430</v>
      </c>
      <c r="AI60" s="346" t="s">
        <v>430</v>
      </c>
      <c r="AJ60" s="346">
        <v>18</v>
      </c>
      <c r="AK60" s="346">
        <v>9</v>
      </c>
      <c r="AL60" s="346">
        <v>5</v>
      </c>
      <c r="AM60" s="346">
        <v>3</v>
      </c>
      <c r="AN60" s="346">
        <v>18</v>
      </c>
      <c r="AO60" s="373"/>
      <c r="AP60" s="348" t="s">
        <v>430</v>
      </c>
      <c r="AQ60" s="348" t="s">
        <v>430</v>
      </c>
      <c r="AR60" s="348" t="s">
        <v>430</v>
      </c>
      <c r="AS60" s="348" t="s">
        <v>430</v>
      </c>
      <c r="AT60" s="348">
        <v>-1.3</v>
      </c>
      <c r="AU60" s="351"/>
      <c r="AV60" s="346" t="s">
        <v>430</v>
      </c>
      <c r="AW60" s="346" t="s">
        <v>430</v>
      </c>
      <c r="AX60" s="346" t="s">
        <v>430</v>
      </c>
      <c r="AY60" s="346" t="s">
        <v>430</v>
      </c>
      <c r="AZ60" s="346">
        <v>6</v>
      </c>
      <c r="BA60" s="362"/>
      <c r="BB60" s="348">
        <v>13.9157098040859</v>
      </c>
      <c r="BC60" s="375">
        <v>0.91963756646185801</v>
      </c>
      <c r="BD60" s="375">
        <v>-2.6941176976973701E-3</v>
      </c>
      <c r="BE60" s="375">
        <v>0.15009292298212701</v>
      </c>
      <c r="BF60" s="374"/>
      <c r="BG60" s="348">
        <v>42.158999999999999</v>
      </c>
      <c r="BH60" s="348">
        <v>26.634899999999998</v>
      </c>
      <c r="BI60" s="348">
        <v>29.051200000000001</v>
      </c>
      <c r="BJ60" s="348">
        <v>2.1549</v>
      </c>
      <c r="BK60" s="373"/>
      <c r="BL60" s="372" t="s">
        <v>2810</v>
      </c>
      <c r="BM60" s="372" t="s">
        <v>2811</v>
      </c>
      <c r="BN60" s="372" t="s">
        <v>2812</v>
      </c>
      <c r="BO60" s="372" t="s">
        <v>2813</v>
      </c>
      <c r="BP60" s="372" t="s">
        <v>2814</v>
      </c>
      <c r="BQ60" s="373"/>
      <c r="BR60" s="354" t="s">
        <v>476</v>
      </c>
    </row>
    <row r="61" spans="1:70" s="428" customFormat="1" x14ac:dyDescent="0.25">
      <c r="A61" s="345" t="s">
        <v>2815</v>
      </c>
      <c r="B61" s="373"/>
      <c r="C61" s="719">
        <v>45715</v>
      </c>
      <c r="D61" s="373"/>
      <c r="E61" s="346">
        <v>355.83</v>
      </c>
      <c r="F61" s="373"/>
      <c r="G61" s="347">
        <v>11.123900000000001</v>
      </c>
      <c r="H61" s="374"/>
      <c r="I61" s="348">
        <v>-8.4400000000000003E-2</v>
      </c>
      <c r="J61" s="348">
        <v>-4.3099999999999999E-2</v>
      </c>
      <c r="K61" s="348">
        <v>2.8647999999999998</v>
      </c>
      <c r="L61" s="348">
        <v>10.865399999999999</v>
      </c>
      <c r="M61" s="348">
        <v>-3.2930999999999999</v>
      </c>
      <c r="N61" s="350">
        <v>0.44519999999999998</v>
      </c>
      <c r="O61" s="348" t="s">
        <v>430</v>
      </c>
      <c r="P61" s="348" t="s">
        <v>430</v>
      </c>
      <c r="Q61" s="348" t="s">
        <v>430</v>
      </c>
      <c r="R61" s="348" t="s">
        <v>430</v>
      </c>
      <c r="S61" s="348">
        <v>13.366899999999999</v>
      </c>
      <c r="T61" s="348">
        <v>-3.7275</v>
      </c>
      <c r="U61" s="348">
        <v>-2.6124000000000001</v>
      </c>
      <c r="V61" s="348">
        <v>-1.5235000000000001</v>
      </c>
      <c r="W61" s="348">
        <v>2.4508000000000001</v>
      </c>
      <c r="X61" s="348">
        <v>8.3999000000000006</v>
      </c>
      <c r="Y61" s="374"/>
      <c r="Z61" s="346">
        <v>19</v>
      </c>
      <c r="AA61" s="346">
        <v>13</v>
      </c>
      <c r="AB61" s="346">
        <v>8</v>
      </c>
      <c r="AC61" s="346">
        <v>11</v>
      </c>
      <c r="AD61" s="346">
        <v>6</v>
      </c>
      <c r="AE61" s="346">
        <v>4</v>
      </c>
      <c r="AF61" s="346" t="s">
        <v>430</v>
      </c>
      <c r="AG61" s="346" t="s">
        <v>430</v>
      </c>
      <c r="AH61" s="346" t="s">
        <v>430</v>
      </c>
      <c r="AI61" s="346" t="s">
        <v>430</v>
      </c>
      <c r="AJ61" s="346">
        <v>8</v>
      </c>
      <c r="AK61" s="346">
        <v>7</v>
      </c>
      <c r="AL61" s="346">
        <v>4</v>
      </c>
      <c r="AM61" s="346">
        <v>4</v>
      </c>
      <c r="AN61" s="346">
        <v>19</v>
      </c>
      <c r="AO61" s="373"/>
      <c r="AP61" s="348" t="s">
        <v>430</v>
      </c>
      <c r="AQ61" s="348" t="s">
        <v>430</v>
      </c>
      <c r="AR61" s="348" t="s">
        <v>430</v>
      </c>
      <c r="AS61" s="348" t="s">
        <v>430</v>
      </c>
      <c r="AT61" s="348">
        <v>-0.38</v>
      </c>
      <c r="AU61" s="351"/>
      <c r="AV61" s="346" t="s">
        <v>430</v>
      </c>
      <c r="AW61" s="346" t="s">
        <v>430</v>
      </c>
      <c r="AX61" s="346" t="s">
        <v>430</v>
      </c>
      <c r="AY61" s="346" t="s">
        <v>430</v>
      </c>
      <c r="AZ61" s="346">
        <v>4</v>
      </c>
      <c r="BA61" s="362"/>
      <c r="BB61" s="348">
        <v>14.209627682311201</v>
      </c>
      <c r="BC61" s="375">
        <v>0.95532287772684099</v>
      </c>
      <c r="BD61" s="375">
        <v>5.4112899152218103E-3</v>
      </c>
      <c r="BE61" s="375">
        <v>-4.2814841979045802E-2</v>
      </c>
      <c r="BF61" s="374"/>
      <c r="BG61" s="348">
        <v>75.429100000000005</v>
      </c>
      <c r="BH61" s="348">
        <v>12.2629</v>
      </c>
      <c r="BI61" s="348">
        <v>11.988200000000001</v>
      </c>
      <c r="BJ61" s="348">
        <v>0.31979999999999997</v>
      </c>
      <c r="BK61" s="373"/>
      <c r="BL61" s="372" t="s">
        <v>2816</v>
      </c>
      <c r="BM61" s="372" t="s">
        <v>2817</v>
      </c>
      <c r="BN61" s="372" t="s">
        <v>2818</v>
      </c>
      <c r="BO61" s="372" t="s">
        <v>2819</v>
      </c>
      <c r="BP61" s="372" t="s">
        <v>2820</v>
      </c>
      <c r="BQ61" s="373"/>
      <c r="BR61" s="354" t="s">
        <v>602</v>
      </c>
    </row>
    <row r="62" spans="1:70" s="428" customFormat="1" x14ac:dyDescent="0.25">
      <c r="A62" s="345" t="s">
        <v>2821</v>
      </c>
      <c r="B62" s="373"/>
      <c r="C62" s="719">
        <v>46013</v>
      </c>
      <c r="D62" s="373"/>
      <c r="E62" s="346">
        <v>324.74599999999998</v>
      </c>
      <c r="F62" s="373"/>
      <c r="G62" s="347">
        <v>9.3699999999999992</v>
      </c>
      <c r="H62" s="374"/>
      <c r="I62" s="348">
        <v>-0.1066</v>
      </c>
      <c r="J62" s="348">
        <v>0.21390000000000001</v>
      </c>
      <c r="K62" s="348">
        <v>2.8540000000000001</v>
      </c>
      <c r="L62" s="348">
        <v>9.9764999999999997</v>
      </c>
      <c r="M62" s="348">
        <v>-6.3</v>
      </c>
      <c r="N62" s="350" t="s">
        <v>430</v>
      </c>
      <c r="O62" s="348" t="s">
        <v>430</v>
      </c>
      <c r="P62" s="348" t="s">
        <v>430</v>
      </c>
      <c r="Q62" s="348" t="s">
        <v>430</v>
      </c>
      <c r="R62" s="348" t="s">
        <v>430</v>
      </c>
      <c r="S62" s="348">
        <v>12.350099999999999</v>
      </c>
      <c r="T62" s="348">
        <v>-6.4870000000000001</v>
      </c>
      <c r="U62" s="348" t="s">
        <v>430</v>
      </c>
      <c r="V62" s="348" t="s">
        <v>430</v>
      </c>
      <c r="W62" s="348">
        <v>3.0802999999999998</v>
      </c>
      <c r="X62" s="348">
        <v>-6.3</v>
      </c>
      <c r="Y62" s="374"/>
      <c r="Z62" s="346">
        <v>21</v>
      </c>
      <c r="AA62" s="346">
        <v>7</v>
      </c>
      <c r="AB62" s="346">
        <v>9</v>
      </c>
      <c r="AC62" s="346">
        <v>14</v>
      </c>
      <c r="AD62" s="346">
        <v>15</v>
      </c>
      <c r="AE62" s="346" t="s">
        <v>430</v>
      </c>
      <c r="AF62" s="346" t="s">
        <v>430</v>
      </c>
      <c r="AG62" s="346" t="s">
        <v>430</v>
      </c>
      <c r="AH62" s="346" t="s">
        <v>430</v>
      </c>
      <c r="AI62" s="346" t="s">
        <v>430</v>
      </c>
      <c r="AJ62" s="346">
        <v>15</v>
      </c>
      <c r="AK62" s="346">
        <v>16</v>
      </c>
      <c r="AL62" s="346" t="s">
        <v>430</v>
      </c>
      <c r="AM62" s="346" t="s">
        <v>430</v>
      </c>
      <c r="AN62" s="346">
        <v>8</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20.855564611582398</v>
      </c>
      <c r="BC62" s="375">
        <v>0.964629490420707</v>
      </c>
      <c r="BD62" s="375">
        <v>-6.6197205174373205E-2</v>
      </c>
      <c r="BE62" s="375">
        <v>-0.11749758485737</v>
      </c>
      <c r="BF62" s="374"/>
      <c r="BG62" s="348">
        <v>54.163800000000002</v>
      </c>
      <c r="BH62" s="348">
        <v>25.023399999999999</v>
      </c>
      <c r="BI62" s="348">
        <v>18.453900000000001</v>
      </c>
      <c r="BJ62" s="348">
        <v>2.3589000000000002</v>
      </c>
      <c r="BK62" s="373"/>
      <c r="BL62" s="372" t="s">
        <v>2822</v>
      </c>
      <c r="BM62" s="372" t="s">
        <v>2823</v>
      </c>
      <c r="BN62" s="372" t="s">
        <v>2824</v>
      </c>
      <c r="BO62" s="372" t="s">
        <v>2825</v>
      </c>
      <c r="BP62" s="372" t="s">
        <v>2826</v>
      </c>
      <c r="BQ62" s="373"/>
      <c r="BR62" s="354" t="s">
        <v>443</v>
      </c>
    </row>
    <row r="63" spans="1:70" s="428" customFormat="1" x14ac:dyDescent="0.25">
      <c r="A63" s="345" t="s">
        <v>2827</v>
      </c>
      <c r="B63" s="373"/>
      <c r="C63" s="719">
        <v>45315</v>
      </c>
      <c r="D63" s="373"/>
      <c r="E63" s="346">
        <v>201.863</v>
      </c>
      <c r="F63" s="373"/>
      <c r="G63" s="347">
        <v>9.9487000000000005</v>
      </c>
      <c r="H63" s="374"/>
      <c r="I63" s="348">
        <v>-0.36449999999999999</v>
      </c>
      <c r="J63" s="348">
        <v>-0.46820000000000001</v>
      </c>
      <c r="K63" s="348">
        <v>5.5061</v>
      </c>
      <c r="L63" s="348">
        <v>18.112100000000002</v>
      </c>
      <c r="M63" s="348">
        <v>5.0393999999999997</v>
      </c>
      <c r="N63" s="350">
        <v>-1.7703</v>
      </c>
      <c r="O63" s="348">
        <v>-4.5076000000000001</v>
      </c>
      <c r="P63" s="348" t="s">
        <v>430</v>
      </c>
      <c r="Q63" s="348" t="s">
        <v>430</v>
      </c>
      <c r="R63" s="348" t="s">
        <v>430</v>
      </c>
      <c r="S63" s="348">
        <v>21.561299999999999</v>
      </c>
      <c r="T63" s="348">
        <v>3.6604000000000001</v>
      </c>
      <c r="U63" s="348">
        <v>2.9918</v>
      </c>
      <c r="V63" s="348">
        <v>-2.9460999999999999</v>
      </c>
      <c r="W63" s="348">
        <v>3.9376000000000002</v>
      </c>
      <c r="X63" s="348">
        <v>-0.21260000000000001</v>
      </c>
      <c r="Y63" s="374"/>
      <c r="Z63" s="346">
        <v>24</v>
      </c>
      <c r="AA63" s="346">
        <v>23</v>
      </c>
      <c r="AB63" s="346">
        <v>2</v>
      </c>
      <c r="AC63" s="346">
        <v>2</v>
      </c>
      <c r="AD63" s="346">
        <v>1</v>
      </c>
      <c r="AE63" s="346">
        <v>9</v>
      </c>
      <c r="AF63" s="346">
        <v>14</v>
      </c>
      <c r="AG63" s="346" t="s">
        <v>430</v>
      </c>
      <c r="AH63" s="346" t="s">
        <v>430</v>
      </c>
      <c r="AI63" s="346" t="s">
        <v>430</v>
      </c>
      <c r="AJ63" s="346">
        <v>2</v>
      </c>
      <c r="AK63" s="346">
        <v>2</v>
      </c>
      <c r="AL63" s="346">
        <v>1</v>
      </c>
      <c r="AM63" s="346">
        <v>7</v>
      </c>
      <c r="AN63" s="346">
        <v>3</v>
      </c>
      <c r="AO63" s="373"/>
      <c r="AP63" s="348" t="s">
        <v>430</v>
      </c>
      <c r="AQ63" s="348" t="s">
        <v>430</v>
      </c>
      <c r="AR63" s="348" t="s">
        <v>430</v>
      </c>
      <c r="AS63" s="348" t="s">
        <v>430</v>
      </c>
      <c r="AT63" s="348">
        <v>10.57</v>
      </c>
      <c r="AU63" s="351"/>
      <c r="AV63" s="346" t="s">
        <v>430</v>
      </c>
      <c r="AW63" s="346" t="s">
        <v>430</v>
      </c>
      <c r="AX63" s="346" t="s">
        <v>430</v>
      </c>
      <c r="AY63" s="346" t="s">
        <v>430</v>
      </c>
      <c r="AZ63" s="346">
        <v>1</v>
      </c>
      <c r="BA63" s="362"/>
      <c r="BB63" s="348">
        <v>15.1275864008793</v>
      </c>
      <c r="BC63" s="375">
        <v>0.79776273811976905</v>
      </c>
      <c r="BD63" s="375">
        <v>-2.5172417923786598E-2</v>
      </c>
      <c r="BE63" s="375">
        <v>-0.65849691880883499</v>
      </c>
      <c r="BF63" s="374"/>
      <c r="BG63" s="348">
        <v>6.5691499999999996</v>
      </c>
      <c r="BH63" s="348">
        <v>11.994300000000001</v>
      </c>
      <c r="BI63" s="348">
        <v>60.365299999999998</v>
      </c>
      <c r="BJ63" s="348">
        <v>21.071249999999999</v>
      </c>
      <c r="BK63" s="373"/>
      <c r="BL63" s="372" t="s">
        <v>2828</v>
      </c>
      <c r="BM63" s="372" t="s">
        <v>2829</v>
      </c>
      <c r="BN63" s="372" t="s">
        <v>2830</v>
      </c>
      <c r="BO63" s="372" t="s">
        <v>2831</v>
      </c>
      <c r="BP63" s="372" t="s">
        <v>2832</v>
      </c>
      <c r="BQ63" s="373"/>
      <c r="BR63" s="354" t="s">
        <v>547</v>
      </c>
    </row>
    <row r="64" spans="1:70" s="428" customFormat="1" x14ac:dyDescent="0.25">
      <c r="A64" s="345" t="s">
        <v>2833</v>
      </c>
      <c r="B64" s="373"/>
      <c r="C64" s="719">
        <v>46063</v>
      </c>
      <c r="D64" s="373"/>
      <c r="E64" s="346">
        <v>111.46</v>
      </c>
      <c r="F64" s="373"/>
      <c r="G64" s="347">
        <v>9.8460000000000001</v>
      </c>
      <c r="H64" s="374"/>
      <c r="I64" s="348">
        <v>-0.1724</v>
      </c>
      <c r="J64" s="348">
        <v>6.0999999999999999E-2</v>
      </c>
      <c r="K64" s="348">
        <v>2.9378000000000002</v>
      </c>
      <c r="L64" s="348">
        <v>11.860900000000001</v>
      </c>
      <c r="M64" s="348" t="s">
        <v>430</v>
      </c>
      <c r="N64" s="350" t="s">
        <v>430</v>
      </c>
      <c r="O64" s="348" t="s">
        <v>430</v>
      </c>
      <c r="P64" s="348" t="s">
        <v>430</v>
      </c>
      <c r="Q64" s="348" t="s">
        <v>430</v>
      </c>
      <c r="R64" s="348" t="s">
        <v>430</v>
      </c>
      <c r="S64" s="348">
        <v>13.8134</v>
      </c>
      <c r="T64" s="348" t="s">
        <v>430</v>
      </c>
      <c r="U64" s="348" t="s">
        <v>430</v>
      </c>
      <c r="V64" s="348" t="s">
        <v>430</v>
      </c>
      <c r="W64" s="348">
        <v>2.5305</v>
      </c>
      <c r="X64" s="348">
        <v>-1.54</v>
      </c>
      <c r="Y64" s="374"/>
      <c r="Z64" s="346">
        <v>22</v>
      </c>
      <c r="AA64" s="346">
        <v>10</v>
      </c>
      <c r="AB64" s="346">
        <v>6</v>
      </c>
      <c r="AC64" s="346">
        <v>6</v>
      </c>
      <c r="AD64" s="346" t="s">
        <v>430</v>
      </c>
      <c r="AE64" s="346" t="s">
        <v>430</v>
      </c>
      <c r="AF64" s="346" t="s">
        <v>430</v>
      </c>
      <c r="AG64" s="346" t="s">
        <v>430</v>
      </c>
      <c r="AH64" s="346" t="s">
        <v>430</v>
      </c>
      <c r="AI64" s="346" t="s">
        <v>430</v>
      </c>
      <c r="AJ64" s="346">
        <v>6</v>
      </c>
      <c r="AK64" s="346" t="s">
        <v>430</v>
      </c>
      <c r="AL64" s="346" t="s">
        <v>430</v>
      </c>
      <c r="AM64" s="346" t="s">
        <v>430</v>
      </c>
      <c r="AN64" s="346">
        <v>16</v>
      </c>
      <c r="AO64" s="373"/>
      <c r="AP64" s="348" t="s">
        <v>430</v>
      </c>
      <c r="AQ64" s="348" t="s">
        <v>430</v>
      </c>
      <c r="AR64" s="348" t="s">
        <v>430</v>
      </c>
      <c r="AS64" s="348" t="s">
        <v>430</v>
      </c>
      <c r="AT64" s="348" t="s">
        <v>430</v>
      </c>
      <c r="AU64" s="351"/>
      <c r="AV64" s="346" t="s">
        <v>430</v>
      </c>
      <c r="AW64" s="346" t="s">
        <v>430</v>
      </c>
      <c r="AX64" s="346" t="s">
        <v>430</v>
      </c>
      <c r="AY64" s="346" t="s">
        <v>430</v>
      </c>
      <c r="AZ64" s="346" t="s">
        <v>430</v>
      </c>
      <c r="BA64" s="362"/>
      <c r="BB64" s="348">
        <v>26.043426305217501</v>
      </c>
      <c r="BC64" s="375">
        <v>1.03432995590015</v>
      </c>
      <c r="BD64" s="375">
        <v>2.8359232872219101E-3</v>
      </c>
      <c r="BE64" s="375">
        <v>0.62715469049971095</v>
      </c>
      <c r="BF64" s="374"/>
      <c r="BG64" s="348">
        <v>45.349600000000002</v>
      </c>
      <c r="BH64" s="348">
        <v>9.2473100000000006</v>
      </c>
      <c r="BI64" s="348">
        <v>34.064100000000003</v>
      </c>
      <c r="BJ64" s="348">
        <v>11.338990000000001</v>
      </c>
      <c r="BK64" s="373"/>
      <c r="BL64" s="372" t="s">
        <v>2834</v>
      </c>
      <c r="BM64" s="372" t="s">
        <v>2835</v>
      </c>
      <c r="BN64" s="372" t="s">
        <v>2836</v>
      </c>
      <c r="BO64" s="372" t="s">
        <v>2837</v>
      </c>
      <c r="BP64" s="372" t="s">
        <v>2838</v>
      </c>
      <c r="BQ64" s="373"/>
      <c r="BR64" s="354" t="s">
        <v>554</v>
      </c>
    </row>
    <row r="65" spans="1:70" s="428" customFormat="1" x14ac:dyDescent="0.25">
      <c r="A65" s="885" t="s">
        <v>93</v>
      </c>
      <c r="B65" s="402"/>
      <c r="C65" s="724"/>
      <c r="D65" s="402"/>
      <c r="E65" s="403"/>
      <c r="F65" s="402"/>
      <c r="G65" s="404"/>
      <c r="H65" s="406"/>
      <c r="I65" s="405">
        <v>0.1041</v>
      </c>
      <c r="J65" s="405">
        <v>0.1651</v>
      </c>
      <c r="K65" s="405">
        <v>2.7776000000000001</v>
      </c>
      <c r="L65" s="405">
        <v>11.110799999999999</v>
      </c>
      <c r="M65" s="405">
        <v>-4.4396000000000004</v>
      </c>
      <c r="N65" s="407">
        <v>-2.4028</v>
      </c>
      <c r="O65" s="405">
        <v>-7.6200000000000004E-2</v>
      </c>
      <c r="P65" s="405">
        <v>10.7719</v>
      </c>
      <c r="Q65" s="405">
        <v>11.9742</v>
      </c>
      <c r="R65" s="405">
        <v>13.6844</v>
      </c>
      <c r="S65" s="405">
        <v>13.3628</v>
      </c>
      <c r="T65" s="405">
        <v>-4.5084</v>
      </c>
      <c r="U65" s="405">
        <v>-4.4634</v>
      </c>
      <c r="V65" s="405">
        <v>-4.1113</v>
      </c>
      <c r="W65" s="405">
        <v>3.0133999999999999</v>
      </c>
      <c r="X65" s="405">
        <v>7.0351999999999997</v>
      </c>
      <c r="Y65" s="406"/>
      <c r="Z65" s="403">
        <v>24</v>
      </c>
      <c r="AA65" s="403">
        <v>24</v>
      </c>
      <c r="AB65" s="403">
        <v>24</v>
      </c>
      <c r="AC65" s="403">
        <v>24</v>
      </c>
      <c r="AD65" s="403">
        <v>23</v>
      </c>
      <c r="AE65" s="403">
        <v>19</v>
      </c>
      <c r="AF65" s="403">
        <v>14</v>
      </c>
      <c r="AG65" s="403">
        <v>11</v>
      </c>
      <c r="AH65" s="403">
        <v>11</v>
      </c>
      <c r="AI65" s="403">
        <v>8</v>
      </c>
      <c r="AJ65" s="403">
        <v>24</v>
      </c>
      <c r="AK65" s="403">
        <v>23</v>
      </c>
      <c r="AL65" s="403">
        <v>19</v>
      </c>
      <c r="AM65" s="403">
        <v>19</v>
      </c>
      <c r="AN65" s="403">
        <v>24</v>
      </c>
      <c r="AO65" s="402"/>
      <c r="AP65" s="405">
        <v>12.83375</v>
      </c>
      <c r="AQ65" s="405">
        <v>12.7072727272727</v>
      </c>
      <c r="AR65" s="405">
        <v>8.9772727272727302</v>
      </c>
      <c r="AS65" s="405">
        <v>2.46</v>
      </c>
      <c r="AT65" s="405">
        <v>-3.2757894736842101</v>
      </c>
      <c r="AU65" s="408"/>
      <c r="AV65" s="403">
        <v>8</v>
      </c>
      <c r="AW65" s="403">
        <v>11</v>
      </c>
      <c r="AX65" s="403">
        <v>11</v>
      </c>
      <c r="AY65" s="403">
        <v>11</v>
      </c>
      <c r="AZ65" s="403">
        <v>19</v>
      </c>
      <c r="BA65" s="409"/>
      <c r="BB65" s="405"/>
      <c r="BC65" s="410"/>
      <c r="BD65" s="410"/>
      <c r="BE65" s="410"/>
      <c r="BF65" s="406"/>
      <c r="BG65" s="405"/>
      <c r="BH65" s="405"/>
      <c r="BI65" s="405"/>
      <c r="BJ65" s="405"/>
      <c r="BK65" s="402"/>
      <c r="BL65" s="401"/>
      <c r="BM65" s="401"/>
      <c r="BN65" s="401"/>
      <c r="BO65" s="401"/>
      <c r="BP65" s="401"/>
      <c r="BQ65" s="402"/>
      <c r="BR65" s="411"/>
    </row>
    <row r="66" spans="1:70" s="428" customFormat="1" x14ac:dyDescent="0.25">
      <c r="A66" s="886" t="s">
        <v>94</v>
      </c>
      <c r="B66" s="373"/>
      <c r="C66" s="719"/>
      <c r="D66" s="373"/>
      <c r="E66" s="346"/>
      <c r="F66" s="373"/>
      <c r="G66" s="347"/>
      <c r="H66" s="374"/>
      <c r="I66" s="348">
        <v>0.56659999999999999</v>
      </c>
      <c r="J66" s="348">
        <v>2.2907999999999999</v>
      </c>
      <c r="K66" s="348">
        <v>8.4476999999999993</v>
      </c>
      <c r="L66" s="348">
        <v>19.836600000000001</v>
      </c>
      <c r="M66" s="348">
        <v>5.0393999999999997</v>
      </c>
      <c r="N66" s="350">
        <v>3.9590999999999998</v>
      </c>
      <c r="O66" s="348">
        <v>5.5997000000000003</v>
      </c>
      <c r="P66" s="348">
        <v>14.4556</v>
      </c>
      <c r="Q66" s="348">
        <v>13.8132</v>
      </c>
      <c r="R66" s="348">
        <v>16.1371</v>
      </c>
      <c r="S66" s="348">
        <v>21.826799999999999</v>
      </c>
      <c r="T66" s="348">
        <v>5.5498000000000003</v>
      </c>
      <c r="U66" s="348">
        <v>2.9918</v>
      </c>
      <c r="V66" s="348">
        <v>2.2202000000000002</v>
      </c>
      <c r="W66" s="348">
        <v>7.6520000000000001</v>
      </c>
      <c r="X66" s="348">
        <v>15.490500000000001</v>
      </c>
      <c r="Y66" s="374"/>
      <c r="Z66" s="346"/>
      <c r="AA66" s="346"/>
      <c r="AB66" s="346"/>
      <c r="AC66" s="346"/>
      <c r="AD66" s="346"/>
      <c r="AE66" s="346"/>
      <c r="AF66" s="346"/>
      <c r="AG66" s="346"/>
      <c r="AH66" s="346"/>
      <c r="AI66" s="346"/>
      <c r="AJ66" s="346"/>
      <c r="AK66" s="346"/>
      <c r="AL66" s="346"/>
      <c r="AM66" s="346"/>
      <c r="AN66" s="346"/>
      <c r="AO66" s="373"/>
      <c r="AP66" s="348">
        <v>14.33</v>
      </c>
      <c r="AQ66" s="348">
        <v>14.96</v>
      </c>
      <c r="AR66" s="348">
        <v>12.49</v>
      </c>
      <c r="AS66" s="348">
        <v>7.33</v>
      </c>
      <c r="AT66" s="348">
        <v>10.57</v>
      </c>
      <c r="AU66" s="351"/>
      <c r="AV66" s="346"/>
      <c r="AW66" s="346"/>
      <c r="AX66" s="346"/>
      <c r="AY66" s="346"/>
      <c r="AZ66" s="346"/>
      <c r="BA66" s="362"/>
      <c r="BB66" s="348"/>
      <c r="BC66" s="375"/>
      <c r="BD66" s="375"/>
      <c r="BE66" s="375"/>
      <c r="BF66" s="374"/>
      <c r="BG66" s="348"/>
      <c r="BH66" s="348"/>
      <c r="BI66" s="348"/>
      <c r="BJ66" s="348"/>
      <c r="BK66" s="373"/>
      <c r="BL66" s="372"/>
      <c r="BM66" s="372"/>
      <c r="BN66" s="372"/>
      <c r="BO66" s="372"/>
      <c r="BP66" s="372"/>
      <c r="BQ66" s="373"/>
      <c r="BR66" s="354"/>
    </row>
    <row r="67" spans="1:70" s="428" customFormat="1" x14ac:dyDescent="0.25">
      <c r="A67" s="886" t="s">
        <v>95</v>
      </c>
      <c r="B67" s="373"/>
      <c r="C67" s="719"/>
      <c r="D67" s="373"/>
      <c r="E67" s="346"/>
      <c r="F67" s="373"/>
      <c r="G67" s="347"/>
      <c r="H67" s="374"/>
      <c r="I67" s="348">
        <v>-0.36449999999999999</v>
      </c>
      <c r="J67" s="348">
        <v>-0.58440000000000003</v>
      </c>
      <c r="K67" s="348">
        <v>1.1169</v>
      </c>
      <c r="L67" s="348">
        <v>7.0801999999999996</v>
      </c>
      <c r="M67" s="348">
        <v>-8.5330999999999992</v>
      </c>
      <c r="N67" s="350">
        <v>-7.3091999999999997</v>
      </c>
      <c r="O67" s="348">
        <v>-4.5076000000000001</v>
      </c>
      <c r="P67" s="348">
        <v>8.0307999999999993</v>
      </c>
      <c r="Q67" s="348">
        <v>10.035600000000001</v>
      </c>
      <c r="R67" s="348">
        <v>11.180099999999999</v>
      </c>
      <c r="S67" s="348">
        <v>8.8734999999999999</v>
      </c>
      <c r="T67" s="348">
        <v>-8.4792000000000005</v>
      </c>
      <c r="U67" s="348">
        <v>-8.3175000000000008</v>
      </c>
      <c r="V67" s="348">
        <v>-9.3327000000000009</v>
      </c>
      <c r="W67" s="348">
        <v>1.9386000000000001</v>
      </c>
      <c r="X67" s="348">
        <v>-6.7808000000000002</v>
      </c>
      <c r="Y67" s="374"/>
      <c r="Z67" s="346"/>
      <c r="AA67" s="346"/>
      <c r="AB67" s="346"/>
      <c r="AC67" s="346"/>
      <c r="AD67" s="346"/>
      <c r="AE67" s="346"/>
      <c r="AF67" s="346"/>
      <c r="AG67" s="346"/>
      <c r="AH67" s="346"/>
      <c r="AI67" s="346"/>
      <c r="AJ67" s="346"/>
      <c r="AK67" s="346"/>
      <c r="AL67" s="346"/>
      <c r="AM67" s="346"/>
      <c r="AN67" s="346"/>
      <c r="AO67" s="373"/>
      <c r="AP67" s="348">
        <v>10.73</v>
      </c>
      <c r="AQ67" s="348">
        <v>10.92</v>
      </c>
      <c r="AR67" s="348">
        <v>7.19</v>
      </c>
      <c r="AS67" s="348">
        <v>-1.27</v>
      </c>
      <c r="AT67" s="348">
        <v>-9.3699999999999992</v>
      </c>
      <c r="AU67" s="351"/>
      <c r="AV67" s="346"/>
      <c r="AW67" s="346"/>
      <c r="AX67" s="346"/>
      <c r="AY67" s="346"/>
      <c r="AZ67" s="346"/>
      <c r="BA67" s="362"/>
      <c r="BB67" s="348"/>
      <c r="BC67" s="375"/>
      <c r="BD67" s="375"/>
      <c r="BE67" s="375"/>
      <c r="BF67" s="374"/>
      <c r="BG67" s="348"/>
      <c r="BH67" s="348"/>
      <c r="BI67" s="348"/>
      <c r="BJ67" s="348"/>
      <c r="BK67" s="373"/>
      <c r="BL67" s="372"/>
      <c r="BM67" s="372"/>
      <c r="BN67" s="372"/>
      <c r="BO67" s="372"/>
      <c r="BP67" s="372"/>
      <c r="BQ67" s="373"/>
      <c r="BR67" s="354"/>
    </row>
    <row r="68" spans="1:70" s="428" customFormat="1" x14ac:dyDescent="0.25">
      <c r="A68" s="887" t="s">
        <v>96</v>
      </c>
      <c r="B68" s="413"/>
      <c r="C68" s="725"/>
      <c r="D68" s="413"/>
      <c r="E68" s="414"/>
      <c r="F68" s="413"/>
      <c r="G68" s="415"/>
      <c r="H68" s="417"/>
      <c r="I68" s="416">
        <v>8.8099999999999998E-2</v>
      </c>
      <c r="J68" s="416">
        <v>-2.1899999999999999E-2</v>
      </c>
      <c r="K68" s="416">
        <v>2.4359000000000002</v>
      </c>
      <c r="L68" s="416">
        <v>10.3818</v>
      </c>
      <c r="M68" s="416">
        <v>-5.5788000000000002</v>
      </c>
      <c r="N68" s="418">
        <v>-1.9085000000000001</v>
      </c>
      <c r="O68" s="416">
        <v>-0.41194999999999998</v>
      </c>
      <c r="P68" s="416">
        <v>10.586399999999999</v>
      </c>
      <c r="Q68" s="416">
        <v>11.9872</v>
      </c>
      <c r="R68" s="416">
        <v>13.7524</v>
      </c>
      <c r="S68" s="416">
        <v>12.8117</v>
      </c>
      <c r="T68" s="416">
        <v>-5.7339000000000002</v>
      </c>
      <c r="U68" s="416">
        <v>-6.2100999999999997</v>
      </c>
      <c r="V68" s="416">
        <v>-5.4915000000000003</v>
      </c>
      <c r="W68" s="416">
        <v>2.8052999999999999</v>
      </c>
      <c r="X68" s="416">
        <v>10.033300000000001</v>
      </c>
      <c r="Y68" s="417"/>
      <c r="Z68" s="414"/>
      <c r="AA68" s="414"/>
      <c r="AB68" s="414"/>
      <c r="AC68" s="414"/>
      <c r="AD68" s="414"/>
      <c r="AE68" s="414"/>
      <c r="AF68" s="414"/>
      <c r="AG68" s="414"/>
      <c r="AH68" s="414"/>
      <c r="AI68" s="414"/>
      <c r="AJ68" s="414"/>
      <c r="AK68" s="414"/>
      <c r="AL68" s="414"/>
      <c r="AM68" s="414"/>
      <c r="AN68" s="414"/>
      <c r="AO68" s="413"/>
      <c r="AP68" s="416">
        <v>13.32</v>
      </c>
      <c r="AQ68" s="416">
        <v>12.97</v>
      </c>
      <c r="AR68" s="416">
        <v>8.33</v>
      </c>
      <c r="AS68" s="416">
        <v>2.06</v>
      </c>
      <c r="AT68" s="416">
        <v>-4.0599999999999996</v>
      </c>
      <c r="AU68" s="419"/>
      <c r="AV68" s="414"/>
      <c r="AW68" s="414"/>
      <c r="AX68" s="414"/>
      <c r="AY68" s="414"/>
      <c r="AZ68" s="414"/>
      <c r="BA68" s="420"/>
      <c r="BB68" s="416"/>
      <c r="BC68" s="421"/>
      <c r="BD68" s="421"/>
      <c r="BE68" s="421"/>
      <c r="BF68" s="417"/>
      <c r="BG68" s="416"/>
      <c r="BH68" s="416"/>
      <c r="BI68" s="416"/>
      <c r="BJ68" s="416"/>
      <c r="BK68" s="413"/>
      <c r="BL68" s="412"/>
      <c r="BM68" s="412"/>
      <c r="BN68" s="412"/>
      <c r="BO68" s="412"/>
      <c r="BP68" s="412"/>
      <c r="BQ68" s="413"/>
      <c r="BR68" s="422"/>
    </row>
    <row r="69" spans="1:70" s="428" customFormat="1" ht="14.5" customHeight="1" x14ac:dyDescent="0.35">
      <c r="A69" s="874" t="s">
        <v>2839</v>
      </c>
      <c r="B69" s="862"/>
      <c r="C69" s="863"/>
      <c r="D69" s="862"/>
      <c r="E69" s="864"/>
      <c r="F69" s="862"/>
      <c r="G69" s="865"/>
      <c r="H69" s="867"/>
      <c r="I69" s="866"/>
      <c r="J69" s="866"/>
      <c r="K69" s="866"/>
      <c r="L69" s="866"/>
      <c r="M69" s="866"/>
      <c r="N69" s="868"/>
      <c r="O69" s="866"/>
      <c r="P69" s="866"/>
      <c r="Q69" s="866"/>
      <c r="R69" s="866"/>
      <c r="S69" s="866"/>
      <c r="T69" s="866"/>
      <c r="U69" s="866"/>
      <c r="V69" s="866"/>
      <c r="W69" s="866"/>
      <c r="X69" s="866"/>
      <c r="Y69" s="867"/>
      <c r="Z69" s="864"/>
      <c r="AA69" s="864"/>
      <c r="AB69" s="864"/>
      <c r="AC69" s="864"/>
      <c r="AD69" s="864"/>
      <c r="AE69" s="864"/>
      <c r="AF69" s="864"/>
      <c r="AG69" s="864"/>
      <c r="AH69" s="864"/>
      <c r="AI69" s="864"/>
      <c r="AJ69" s="864"/>
      <c r="AK69" s="864"/>
      <c r="AL69" s="864"/>
      <c r="AM69" s="864"/>
      <c r="AN69" s="864"/>
      <c r="AO69" s="862"/>
      <c r="AP69" s="866"/>
      <c r="AQ69" s="866"/>
      <c r="AR69" s="866"/>
      <c r="AS69" s="866"/>
      <c r="AT69" s="866"/>
      <c r="AU69" s="869"/>
      <c r="AV69" s="864"/>
      <c r="AW69" s="864"/>
      <c r="AX69" s="864"/>
      <c r="AY69" s="864"/>
      <c r="AZ69" s="864"/>
      <c r="BA69" s="870"/>
      <c r="BB69" s="866"/>
      <c r="BC69" s="871"/>
      <c r="BD69" s="871"/>
      <c r="BE69" s="871"/>
      <c r="BF69" s="867"/>
      <c r="BG69" s="866"/>
      <c r="BH69" s="866"/>
      <c r="BI69" s="866"/>
      <c r="BJ69" s="866"/>
      <c r="BK69" s="862"/>
      <c r="BL69" s="872"/>
      <c r="BM69" s="872"/>
      <c r="BN69" s="872"/>
      <c r="BO69" s="872"/>
      <c r="BP69" s="872"/>
      <c r="BQ69" s="862"/>
      <c r="BR69" s="873"/>
    </row>
    <row r="70" spans="1:70" s="428" customFormat="1" x14ac:dyDescent="0.25">
      <c r="A70" s="345" t="s">
        <v>2840</v>
      </c>
      <c r="B70" s="373"/>
      <c r="C70" s="719">
        <v>44214</v>
      </c>
      <c r="D70" s="373"/>
      <c r="E70" s="346">
        <v>16140.8</v>
      </c>
      <c r="F70" s="373"/>
      <c r="G70" s="347">
        <v>24.78</v>
      </c>
      <c r="H70" s="374"/>
      <c r="I70" s="348" t="s">
        <v>430</v>
      </c>
      <c r="J70" s="348">
        <v>-8.0600000000000005E-2</v>
      </c>
      <c r="K70" s="348">
        <v>1.7241</v>
      </c>
      <c r="L70" s="348">
        <v>8.1623999999999999</v>
      </c>
      <c r="M70" s="348">
        <v>-3.5047000000000001</v>
      </c>
      <c r="N70" s="350">
        <v>2.6160000000000001</v>
      </c>
      <c r="O70" s="348">
        <v>5.8262999999999998</v>
      </c>
      <c r="P70" s="348">
        <v>18.592500000000001</v>
      </c>
      <c r="Q70" s="348">
        <v>16.717300000000002</v>
      </c>
      <c r="R70" s="348" t="s">
        <v>430</v>
      </c>
      <c r="S70" s="348">
        <v>10.822900000000001</v>
      </c>
      <c r="T70" s="348">
        <v>-3.6922000000000001</v>
      </c>
      <c r="U70" s="348">
        <v>0.73170000000000002</v>
      </c>
      <c r="V70" s="348">
        <v>0.64990000000000003</v>
      </c>
      <c r="W70" s="348">
        <v>2.0173000000000001</v>
      </c>
      <c r="X70" s="348">
        <v>18.1889</v>
      </c>
      <c r="Y70" s="374"/>
      <c r="Z70" s="346" t="s">
        <v>430</v>
      </c>
      <c r="AA70" s="346">
        <v>18</v>
      </c>
      <c r="AB70" s="346">
        <v>17</v>
      </c>
      <c r="AC70" s="346">
        <v>17</v>
      </c>
      <c r="AD70" s="346">
        <v>16</v>
      </c>
      <c r="AE70" s="346">
        <v>9</v>
      </c>
      <c r="AF70" s="346">
        <v>2</v>
      </c>
      <c r="AG70" s="346">
        <v>1</v>
      </c>
      <c r="AH70" s="346">
        <v>1</v>
      </c>
      <c r="AI70" s="346" t="s">
        <v>430</v>
      </c>
      <c r="AJ70" s="346">
        <v>17</v>
      </c>
      <c r="AK70" s="346">
        <v>16</v>
      </c>
      <c r="AL70" s="346">
        <v>15</v>
      </c>
      <c r="AM70" s="346">
        <v>9</v>
      </c>
      <c r="AN70" s="346">
        <v>14</v>
      </c>
      <c r="AO70" s="373"/>
      <c r="AP70" s="348" t="s">
        <v>430</v>
      </c>
      <c r="AQ70" s="348" t="s">
        <v>430</v>
      </c>
      <c r="AR70" s="348">
        <v>15.25</v>
      </c>
      <c r="AS70" s="348">
        <v>9.52</v>
      </c>
      <c r="AT70" s="348">
        <v>-0.16</v>
      </c>
      <c r="AU70" s="351"/>
      <c r="AV70" s="346" t="s">
        <v>430</v>
      </c>
      <c r="AW70" s="346" t="s">
        <v>430</v>
      </c>
      <c r="AX70" s="346">
        <v>1</v>
      </c>
      <c r="AY70" s="346">
        <v>2</v>
      </c>
      <c r="AZ70" s="346">
        <v>16</v>
      </c>
      <c r="BA70" s="362"/>
      <c r="BB70" s="348">
        <v>12.618558462253899</v>
      </c>
      <c r="BC70" s="375">
        <v>0.92139246620034598</v>
      </c>
      <c r="BD70" s="375">
        <v>8.6865734072275699E-2</v>
      </c>
      <c r="BE70" s="375">
        <v>0.40352909345322502</v>
      </c>
      <c r="BF70" s="374"/>
      <c r="BG70" s="348">
        <v>75.624099999999999</v>
      </c>
      <c r="BH70" s="348">
        <v>10.343</v>
      </c>
      <c r="BI70" s="348">
        <v>8.0690799999999996</v>
      </c>
      <c r="BJ70" s="348">
        <v>5.9638200000000001</v>
      </c>
      <c r="BK70" s="373"/>
      <c r="BL70" s="372" t="s">
        <v>2841</v>
      </c>
      <c r="BM70" s="372" t="s">
        <v>2842</v>
      </c>
      <c r="BN70" s="372" t="s">
        <v>2843</v>
      </c>
      <c r="BO70" s="372" t="s">
        <v>2844</v>
      </c>
      <c r="BP70" s="372" t="s">
        <v>2845</v>
      </c>
      <c r="BQ70" s="373"/>
      <c r="BR70" s="354" t="s">
        <v>463</v>
      </c>
    </row>
    <row r="71" spans="1:70" s="428" customFormat="1" ht="11" x14ac:dyDescent="0.3">
      <c r="A71" s="841" t="s">
        <v>2846</v>
      </c>
      <c r="B71" s="842"/>
      <c r="C71" s="843">
        <v>44832</v>
      </c>
      <c r="D71" s="842"/>
      <c r="E71" s="844">
        <v>3310.8</v>
      </c>
      <c r="F71" s="842"/>
      <c r="G71" s="845">
        <v>16.789000000000001</v>
      </c>
      <c r="H71" s="847"/>
      <c r="I71" s="846">
        <v>0.50280000000000002</v>
      </c>
      <c r="J71" s="846">
        <v>1.0777000000000001</v>
      </c>
      <c r="K71" s="846">
        <v>4.8985000000000003</v>
      </c>
      <c r="L71" s="846">
        <v>14.773</v>
      </c>
      <c r="M71" s="846">
        <v>1.4501999999999999</v>
      </c>
      <c r="N71" s="848">
        <v>5.1875999999999998</v>
      </c>
      <c r="O71" s="846">
        <v>6.5042</v>
      </c>
      <c r="P71" s="846">
        <v>16.21</v>
      </c>
      <c r="Q71" s="846" t="s">
        <v>430</v>
      </c>
      <c r="R71" s="846" t="s">
        <v>430</v>
      </c>
      <c r="S71" s="846">
        <v>16.768699999999999</v>
      </c>
      <c r="T71" s="846">
        <v>1.2422</v>
      </c>
      <c r="U71" s="846">
        <v>3.5783</v>
      </c>
      <c r="V71" s="846">
        <v>3.1709000000000001</v>
      </c>
      <c r="W71" s="846">
        <v>4.3766999999999996</v>
      </c>
      <c r="X71" s="846">
        <v>14.8607</v>
      </c>
      <c r="Y71" s="847"/>
      <c r="Z71" s="844">
        <v>10</v>
      </c>
      <c r="AA71" s="844">
        <v>4</v>
      </c>
      <c r="AB71" s="844">
        <v>3</v>
      </c>
      <c r="AC71" s="844">
        <v>6</v>
      </c>
      <c r="AD71" s="844">
        <v>7</v>
      </c>
      <c r="AE71" s="844">
        <v>4</v>
      </c>
      <c r="AF71" s="844">
        <v>1</v>
      </c>
      <c r="AG71" s="844">
        <v>4</v>
      </c>
      <c r="AH71" s="844" t="s">
        <v>430</v>
      </c>
      <c r="AI71" s="844" t="s">
        <v>430</v>
      </c>
      <c r="AJ71" s="844">
        <v>7</v>
      </c>
      <c r="AK71" s="844">
        <v>8</v>
      </c>
      <c r="AL71" s="844">
        <v>9</v>
      </c>
      <c r="AM71" s="844">
        <v>4</v>
      </c>
      <c r="AN71" s="844">
        <v>3</v>
      </c>
      <c r="AO71" s="842"/>
      <c r="AP71" s="846" t="s">
        <v>430</v>
      </c>
      <c r="AQ71" s="846" t="s">
        <v>430</v>
      </c>
      <c r="AR71" s="846" t="s">
        <v>430</v>
      </c>
      <c r="AS71" s="846">
        <v>10.99</v>
      </c>
      <c r="AT71" s="846">
        <v>8.44</v>
      </c>
      <c r="AU71" s="849"/>
      <c r="AV71" s="844" t="s">
        <v>430</v>
      </c>
      <c r="AW71" s="844" t="s">
        <v>430</v>
      </c>
      <c r="AX71" s="844" t="s">
        <v>430</v>
      </c>
      <c r="AY71" s="844">
        <v>1</v>
      </c>
      <c r="AZ71" s="844">
        <v>6</v>
      </c>
      <c r="BA71" s="851"/>
      <c r="BB71" s="846">
        <v>14.0913237115162</v>
      </c>
      <c r="BC71" s="852">
        <v>1.0169329001143299</v>
      </c>
      <c r="BD71" s="852">
        <v>6.7707584054836206E-2</v>
      </c>
      <c r="BE71" s="852">
        <v>0.158813945647407</v>
      </c>
      <c r="BF71" s="847"/>
      <c r="BG71" s="846">
        <v>43.540399999999998</v>
      </c>
      <c r="BH71" s="846">
        <v>22.638200000000001</v>
      </c>
      <c r="BI71" s="846">
        <v>29.458300000000001</v>
      </c>
      <c r="BJ71" s="846">
        <v>4.3631000000000002</v>
      </c>
      <c r="BK71" s="842"/>
      <c r="BL71" s="855" t="s">
        <v>2847</v>
      </c>
      <c r="BM71" s="855" t="s">
        <v>1515</v>
      </c>
      <c r="BN71" s="855" t="s">
        <v>2848</v>
      </c>
      <c r="BO71" s="855" t="s">
        <v>2849</v>
      </c>
      <c r="BP71" s="855" t="s">
        <v>2850</v>
      </c>
      <c r="BQ71" s="842"/>
      <c r="BR71" s="856" t="s">
        <v>602</v>
      </c>
    </row>
    <row r="72" spans="1:70" s="428" customFormat="1" x14ac:dyDescent="0.25">
      <c r="A72" s="345" t="s">
        <v>2851</v>
      </c>
      <c r="B72" s="373"/>
      <c r="C72" s="719">
        <v>44412</v>
      </c>
      <c r="D72" s="373"/>
      <c r="E72" s="346">
        <v>2676.88</v>
      </c>
      <c r="F72" s="373"/>
      <c r="G72" s="347">
        <v>19.1158</v>
      </c>
      <c r="H72" s="374"/>
      <c r="I72" s="348">
        <v>0.67520000000000002</v>
      </c>
      <c r="J72" s="348">
        <v>0.53059999999999996</v>
      </c>
      <c r="K72" s="348">
        <v>2.9447000000000001</v>
      </c>
      <c r="L72" s="348">
        <v>13.66</v>
      </c>
      <c r="M72" s="348">
        <v>1.2018</v>
      </c>
      <c r="N72" s="350">
        <v>2.4954000000000001</v>
      </c>
      <c r="O72" s="348">
        <v>0.41239999999999999</v>
      </c>
      <c r="P72" s="348">
        <v>15.6692</v>
      </c>
      <c r="Q72" s="348" t="s">
        <v>430</v>
      </c>
      <c r="R72" s="348" t="s">
        <v>430</v>
      </c>
      <c r="S72" s="348">
        <v>16.201899999999998</v>
      </c>
      <c r="T72" s="348">
        <v>0.67679999999999996</v>
      </c>
      <c r="U72" s="348">
        <v>4.0452000000000004</v>
      </c>
      <c r="V72" s="348">
        <v>0.38600000000000001</v>
      </c>
      <c r="W72" s="348">
        <v>1.5609</v>
      </c>
      <c r="X72" s="348">
        <v>14.1668</v>
      </c>
      <c r="Y72" s="374"/>
      <c r="Z72" s="346">
        <v>6</v>
      </c>
      <c r="AA72" s="346">
        <v>12</v>
      </c>
      <c r="AB72" s="346">
        <v>12</v>
      </c>
      <c r="AC72" s="346">
        <v>9</v>
      </c>
      <c r="AD72" s="346">
        <v>9</v>
      </c>
      <c r="AE72" s="346">
        <v>10</v>
      </c>
      <c r="AF72" s="346">
        <v>10</v>
      </c>
      <c r="AG72" s="346">
        <v>5</v>
      </c>
      <c r="AH72" s="346" t="s">
        <v>430</v>
      </c>
      <c r="AI72" s="346" t="s">
        <v>430</v>
      </c>
      <c r="AJ72" s="346">
        <v>9</v>
      </c>
      <c r="AK72" s="346">
        <v>10</v>
      </c>
      <c r="AL72" s="346">
        <v>8</v>
      </c>
      <c r="AM72" s="346">
        <v>10</v>
      </c>
      <c r="AN72" s="346">
        <v>16</v>
      </c>
      <c r="AO72" s="373"/>
      <c r="AP72" s="348" t="s">
        <v>430</v>
      </c>
      <c r="AQ72" s="348" t="s">
        <v>430</v>
      </c>
      <c r="AR72" s="348" t="s">
        <v>430</v>
      </c>
      <c r="AS72" s="348">
        <v>6.38</v>
      </c>
      <c r="AT72" s="348">
        <v>6.54</v>
      </c>
      <c r="AU72" s="351"/>
      <c r="AV72" s="346" t="s">
        <v>430</v>
      </c>
      <c r="AW72" s="346" t="s">
        <v>430</v>
      </c>
      <c r="AX72" s="346" t="s">
        <v>430</v>
      </c>
      <c r="AY72" s="346">
        <v>8</v>
      </c>
      <c r="AZ72" s="346">
        <v>9</v>
      </c>
      <c r="BA72" s="362"/>
      <c r="BB72" s="348">
        <v>14.3462185792624</v>
      </c>
      <c r="BC72" s="375">
        <v>1.07360275841485</v>
      </c>
      <c r="BD72" s="375">
        <v>6.5913484885056897E-2</v>
      </c>
      <c r="BE72" s="375">
        <v>0.10601599798557999</v>
      </c>
      <c r="BF72" s="374"/>
      <c r="BG72" s="348">
        <v>45.645600000000002</v>
      </c>
      <c r="BH72" s="348">
        <v>24.637499999999999</v>
      </c>
      <c r="BI72" s="348">
        <v>25.339500000000001</v>
      </c>
      <c r="BJ72" s="348">
        <v>4.3773999999999997</v>
      </c>
      <c r="BK72" s="373"/>
      <c r="BL72" s="372" t="s">
        <v>2852</v>
      </c>
      <c r="BM72" s="372" t="s">
        <v>2853</v>
      </c>
      <c r="BN72" s="372" t="s">
        <v>2854</v>
      </c>
      <c r="BO72" s="372" t="s">
        <v>2855</v>
      </c>
      <c r="BP72" s="372" t="s">
        <v>2856</v>
      </c>
      <c r="BQ72" s="373"/>
      <c r="BR72" s="354" t="s">
        <v>525</v>
      </c>
    </row>
    <row r="73" spans="1:70" s="428" customFormat="1" x14ac:dyDescent="0.25">
      <c r="A73" s="345" t="s">
        <v>2857</v>
      </c>
      <c r="B73" s="373"/>
      <c r="C73" s="719">
        <v>44895</v>
      </c>
      <c r="D73" s="373"/>
      <c r="E73" s="346">
        <v>2689.7</v>
      </c>
      <c r="F73" s="373"/>
      <c r="G73" s="347">
        <v>14.871</v>
      </c>
      <c r="H73" s="374"/>
      <c r="I73" s="348">
        <v>0.99150000000000005</v>
      </c>
      <c r="J73" s="348">
        <v>2.3117000000000001</v>
      </c>
      <c r="K73" s="348">
        <v>5.8659999999999997</v>
      </c>
      <c r="L73" s="348">
        <v>15.511900000000001</v>
      </c>
      <c r="M73" s="348">
        <v>1.2045999999999999</v>
      </c>
      <c r="N73" s="350">
        <v>3.278</v>
      </c>
      <c r="O73" s="348">
        <v>2.7961</v>
      </c>
      <c r="P73" s="348">
        <v>11.762600000000001</v>
      </c>
      <c r="Q73" s="348" t="s">
        <v>430</v>
      </c>
      <c r="R73" s="348" t="s">
        <v>430</v>
      </c>
      <c r="S73" s="348">
        <v>18.211400000000001</v>
      </c>
      <c r="T73" s="348">
        <v>1.4877</v>
      </c>
      <c r="U73" s="348">
        <v>1.6820999999999999</v>
      </c>
      <c r="V73" s="348">
        <v>1.1633</v>
      </c>
      <c r="W73" s="348">
        <v>5.7981999999999996</v>
      </c>
      <c r="X73" s="348">
        <v>11.766999999999999</v>
      </c>
      <c r="Y73" s="374"/>
      <c r="Z73" s="346">
        <v>2</v>
      </c>
      <c r="AA73" s="346">
        <v>1</v>
      </c>
      <c r="AB73" s="346">
        <v>2</v>
      </c>
      <c r="AC73" s="346">
        <v>5</v>
      </c>
      <c r="AD73" s="346">
        <v>8</v>
      </c>
      <c r="AE73" s="346">
        <v>7</v>
      </c>
      <c r="AF73" s="346">
        <v>6</v>
      </c>
      <c r="AG73" s="346">
        <v>9</v>
      </c>
      <c r="AH73" s="346" t="s">
        <v>430</v>
      </c>
      <c r="AI73" s="346" t="s">
        <v>430</v>
      </c>
      <c r="AJ73" s="346">
        <v>5</v>
      </c>
      <c r="AK73" s="346">
        <v>7</v>
      </c>
      <c r="AL73" s="346">
        <v>14</v>
      </c>
      <c r="AM73" s="346">
        <v>7</v>
      </c>
      <c r="AN73" s="346">
        <v>2</v>
      </c>
      <c r="AO73" s="373"/>
      <c r="AP73" s="348" t="s">
        <v>430</v>
      </c>
      <c r="AQ73" s="348" t="s">
        <v>430</v>
      </c>
      <c r="AR73" s="348" t="s">
        <v>430</v>
      </c>
      <c r="AS73" s="348">
        <v>6.49</v>
      </c>
      <c r="AT73" s="348">
        <v>6.48</v>
      </c>
      <c r="AU73" s="351"/>
      <c r="AV73" s="346" t="s">
        <v>430</v>
      </c>
      <c r="AW73" s="346" t="s">
        <v>430</v>
      </c>
      <c r="AX73" s="346" t="s">
        <v>430</v>
      </c>
      <c r="AY73" s="346">
        <v>7</v>
      </c>
      <c r="AZ73" s="346">
        <v>10</v>
      </c>
      <c r="BA73" s="362"/>
      <c r="BB73" s="348">
        <v>13.9574888521835</v>
      </c>
      <c r="BC73" s="375">
        <v>1.0123622158880199</v>
      </c>
      <c r="BD73" s="375">
        <v>4.6101684330824497E-2</v>
      </c>
      <c r="BE73" s="375">
        <v>-0.14823736594908399</v>
      </c>
      <c r="BF73" s="374"/>
      <c r="BG73" s="348">
        <v>44.027299999999997</v>
      </c>
      <c r="BH73" s="348">
        <v>22.602499999999999</v>
      </c>
      <c r="BI73" s="348">
        <v>25.9162</v>
      </c>
      <c r="BJ73" s="348">
        <v>7.4539999999999997</v>
      </c>
      <c r="BK73" s="373"/>
      <c r="BL73" s="372" t="s">
        <v>2858</v>
      </c>
      <c r="BM73" s="372" t="s">
        <v>2859</v>
      </c>
      <c r="BN73" s="372" t="s">
        <v>2860</v>
      </c>
      <c r="BO73" s="372" t="s">
        <v>2861</v>
      </c>
      <c r="BP73" s="372" t="s">
        <v>2862</v>
      </c>
      <c r="BQ73" s="373"/>
      <c r="BR73" s="354" t="s">
        <v>443</v>
      </c>
    </row>
    <row r="74" spans="1:70" s="428" customFormat="1" x14ac:dyDescent="0.25">
      <c r="A74" s="345" t="s">
        <v>2863</v>
      </c>
      <c r="B74" s="373"/>
      <c r="C74" s="719">
        <v>44979</v>
      </c>
      <c r="D74" s="373"/>
      <c r="E74" s="346">
        <v>2108.71</v>
      </c>
      <c r="F74" s="373"/>
      <c r="G74" s="347">
        <v>16.62</v>
      </c>
      <c r="H74" s="374"/>
      <c r="I74" s="348">
        <v>0.78839999999999999</v>
      </c>
      <c r="J74" s="348">
        <v>0.60529999999999995</v>
      </c>
      <c r="K74" s="348">
        <v>2.9102000000000001</v>
      </c>
      <c r="L74" s="348">
        <v>11.6935</v>
      </c>
      <c r="M74" s="348">
        <v>0</v>
      </c>
      <c r="N74" s="350">
        <v>1.7136</v>
      </c>
      <c r="O74" s="348">
        <v>2.8881999999999999</v>
      </c>
      <c r="P74" s="348">
        <v>14.0677</v>
      </c>
      <c r="Q74" s="348" t="s">
        <v>430</v>
      </c>
      <c r="R74" s="348" t="s">
        <v>430</v>
      </c>
      <c r="S74" s="348">
        <v>14.6998</v>
      </c>
      <c r="T74" s="348">
        <v>-0.1202</v>
      </c>
      <c r="U74" s="348">
        <v>2.403</v>
      </c>
      <c r="V74" s="348">
        <v>-0.24010000000000001</v>
      </c>
      <c r="W74" s="348">
        <v>2.6560000000000001</v>
      </c>
      <c r="X74" s="348">
        <v>16.443899999999999</v>
      </c>
      <c r="Y74" s="374"/>
      <c r="Z74" s="346">
        <v>3</v>
      </c>
      <c r="AA74" s="346">
        <v>10</v>
      </c>
      <c r="AB74" s="346">
        <v>13</v>
      </c>
      <c r="AC74" s="346">
        <v>11</v>
      </c>
      <c r="AD74" s="346">
        <v>12</v>
      </c>
      <c r="AE74" s="346">
        <v>12</v>
      </c>
      <c r="AF74" s="346">
        <v>5</v>
      </c>
      <c r="AG74" s="346">
        <v>7</v>
      </c>
      <c r="AH74" s="346" t="s">
        <v>430</v>
      </c>
      <c r="AI74" s="346" t="s">
        <v>430</v>
      </c>
      <c r="AJ74" s="346">
        <v>11</v>
      </c>
      <c r="AK74" s="346">
        <v>12</v>
      </c>
      <c r="AL74" s="346">
        <v>12</v>
      </c>
      <c r="AM74" s="346">
        <v>13</v>
      </c>
      <c r="AN74" s="346">
        <v>10</v>
      </c>
      <c r="AO74" s="373"/>
      <c r="AP74" s="348" t="s">
        <v>430</v>
      </c>
      <c r="AQ74" s="348" t="s">
        <v>430</v>
      </c>
      <c r="AR74" s="348" t="s">
        <v>430</v>
      </c>
      <c r="AS74" s="348">
        <v>7.18</v>
      </c>
      <c r="AT74" s="348">
        <v>3.81</v>
      </c>
      <c r="AU74" s="351"/>
      <c r="AV74" s="346" t="s">
        <v>430</v>
      </c>
      <c r="AW74" s="346" t="s">
        <v>430</v>
      </c>
      <c r="AX74" s="346" t="s">
        <v>430</v>
      </c>
      <c r="AY74" s="346">
        <v>4</v>
      </c>
      <c r="AZ74" s="346">
        <v>13</v>
      </c>
      <c r="BA74" s="362"/>
      <c r="BB74" s="348">
        <v>13.854381474642301</v>
      </c>
      <c r="BC74" s="375">
        <v>1.0337534142251199</v>
      </c>
      <c r="BD74" s="375">
        <v>5.7264714675982598E-2</v>
      </c>
      <c r="BE74" s="375">
        <v>-1.5062541429535699E-2</v>
      </c>
      <c r="BF74" s="374"/>
      <c r="BG74" s="348">
        <v>50.573099999999997</v>
      </c>
      <c r="BH74" s="348">
        <v>23.280899999999999</v>
      </c>
      <c r="BI74" s="348">
        <v>22.668299999999999</v>
      </c>
      <c r="BJ74" s="348">
        <v>3.4777</v>
      </c>
      <c r="BK74" s="373"/>
      <c r="BL74" s="372" t="s">
        <v>2864</v>
      </c>
      <c r="BM74" s="372" t="s">
        <v>2865</v>
      </c>
      <c r="BN74" s="372" t="s">
        <v>2866</v>
      </c>
      <c r="BO74" s="372" t="s">
        <v>2191</v>
      </c>
      <c r="BP74" s="372" t="s">
        <v>2867</v>
      </c>
      <c r="BQ74" s="373"/>
      <c r="BR74" s="354" t="s">
        <v>436</v>
      </c>
    </row>
    <row r="75" spans="1:70" s="428" customFormat="1" x14ac:dyDescent="0.25">
      <c r="A75" s="345" t="s">
        <v>2868</v>
      </c>
      <c r="B75" s="373"/>
      <c r="C75" s="719">
        <v>44533</v>
      </c>
      <c r="D75" s="373"/>
      <c r="E75" s="346">
        <v>1732.52</v>
      </c>
      <c r="F75" s="373"/>
      <c r="G75" s="347">
        <v>15.42</v>
      </c>
      <c r="H75" s="374"/>
      <c r="I75" s="348" t="s">
        <v>430</v>
      </c>
      <c r="J75" s="348">
        <v>0.91620000000000001</v>
      </c>
      <c r="K75" s="348">
        <v>4.3301999999999996</v>
      </c>
      <c r="L75" s="348">
        <v>10.3794</v>
      </c>
      <c r="M75" s="348">
        <v>-0.7722</v>
      </c>
      <c r="N75" s="350">
        <v>2.3289</v>
      </c>
      <c r="O75" s="348">
        <v>3.5579999999999998</v>
      </c>
      <c r="P75" s="348">
        <v>12.905900000000001</v>
      </c>
      <c r="Q75" s="348" t="s">
        <v>430</v>
      </c>
      <c r="R75" s="348" t="s">
        <v>430</v>
      </c>
      <c r="S75" s="348">
        <v>13.2159</v>
      </c>
      <c r="T75" s="348">
        <v>-0.83599999999999997</v>
      </c>
      <c r="U75" s="348">
        <v>4.8266</v>
      </c>
      <c r="V75" s="348">
        <v>0.32529999999999998</v>
      </c>
      <c r="W75" s="348">
        <v>3.282</v>
      </c>
      <c r="X75" s="348">
        <v>9.9718</v>
      </c>
      <c r="Y75" s="374"/>
      <c r="Z75" s="346" t="s">
        <v>430</v>
      </c>
      <c r="AA75" s="346">
        <v>7</v>
      </c>
      <c r="AB75" s="346">
        <v>5</v>
      </c>
      <c r="AC75" s="346">
        <v>14</v>
      </c>
      <c r="AD75" s="346">
        <v>13</v>
      </c>
      <c r="AE75" s="346">
        <v>11</v>
      </c>
      <c r="AF75" s="346">
        <v>4</v>
      </c>
      <c r="AG75" s="346">
        <v>8</v>
      </c>
      <c r="AH75" s="346" t="s">
        <v>430</v>
      </c>
      <c r="AI75" s="346" t="s">
        <v>430</v>
      </c>
      <c r="AJ75" s="346">
        <v>13</v>
      </c>
      <c r="AK75" s="346">
        <v>13</v>
      </c>
      <c r="AL75" s="346">
        <v>6</v>
      </c>
      <c r="AM75" s="346">
        <v>11</v>
      </c>
      <c r="AN75" s="346">
        <v>6</v>
      </c>
      <c r="AO75" s="373"/>
      <c r="AP75" s="348" t="s">
        <v>430</v>
      </c>
      <c r="AQ75" s="348" t="s">
        <v>430</v>
      </c>
      <c r="AR75" s="348" t="s">
        <v>430</v>
      </c>
      <c r="AS75" s="348">
        <v>7.04</v>
      </c>
      <c r="AT75" s="348">
        <v>4.4000000000000004</v>
      </c>
      <c r="AU75" s="351"/>
      <c r="AV75" s="346" t="s">
        <v>430</v>
      </c>
      <c r="AW75" s="346" t="s">
        <v>430</v>
      </c>
      <c r="AX75" s="346" t="s">
        <v>430</v>
      </c>
      <c r="AY75" s="346">
        <v>6</v>
      </c>
      <c r="AZ75" s="346">
        <v>12</v>
      </c>
      <c r="BA75" s="362"/>
      <c r="BB75" s="348">
        <v>12.670034563435401</v>
      </c>
      <c r="BC75" s="375">
        <v>0.94245419137521103</v>
      </c>
      <c r="BD75" s="375">
        <v>5.4366335801105198E-2</v>
      </c>
      <c r="BE75" s="375">
        <v>1.02114532475968E-2</v>
      </c>
      <c r="BF75" s="374"/>
      <c r="BG75" s="348">
        <v>28.458300000000001</v>
      </c>
      <c r="BH75" s="348">
        <v>32.411499999999997</v>
      </c>
      <c r="BI75" s="348">
        <v>33.912500000000001</v>
      </c>
      <c r="BJ75" s="348">
        <v>5.2176999999999998</v>
      </c>
      <c r="BK75" s="373"/>
      <c r="BL75" s="372" t="s">
        <v>2869</v>
      </c>
      <c r="BM75" s="372" t="s">
        <v>2870</v>
      </c>
      <c r="BN75" s="372" t="s">
        <v>2871</v>
      </c>
      <c r="BO75" s="372" t="s">
        <v>2872</v>
      </c>
      <c r="BP75" s="372" t="s">
        <v>620</v>
      </c>
      <c r="BQ75" s="373"/>
      <c r="BR75" s="354" t="s">
        <v>463</v>
      </c>
    </row>
    <row r="76" spans="1:70" s="428" customFormat="1" x14ac:dyDescent="0.25">
      <c r="A76" s="345" t="s">
        <v>2873</v>
      </c>
      <c r="B76" s="373"/>
      <c r="C76" s="719">
        <v>45468</v>
      </c>
      <c r="D76" s="373"/>
      <c r="E76" s="346">
        <v>1642.04</v>
      </c>
      <c r="F76" s="373"/>
      <c r="G76" s="347">
        <v>10.9095</v>
      </c>
      <c r="H76" s="374"/>
      <c r="I76" s="348">
        <v>0.34029999999999999</v>
      </c>
      <c r="J76" s="348">
        <v>1.0036</v>
      </c>
      <c r="K76" s="348">
        <v>4.4821</v>
      </c>
      <c r="L76" s="348">
        <v>18.051600000000001</v>
      </c>
      <c r="M76" s="348">
        <v>0.20669999999999999</v>
      </c>
      <c r="N76" s="350">
        <v>0.38650000000000001</v>
      </c>
      <c r="O76" s="348" t="s">
        <v>430</v>
      </c>
      <c r="P76" s="348" t="s">
        <v>430</v>
      </c>
      <c r="Q76" s="348" t="s">
        <v>430</v>
      </c>
      <c r="R76" s="348" t="s">
        <v>430</v>
      </c>
      <c r="S76" s="348">
        <v>20.8247</v>
      </c>
      <c r="T76" s="348">
        <v>6.0499999999999998E-2</v>
      </c>
      <c r="U76" s="348">
        <v>0.12570000000000001</v>
      </c>
      <c r="V76" s="348">
        <v>-1.3188</v>
      </c>
      <c r="W76" s="348">
        <v>4.0495999999999999</v>
      </c>
      <c r="X76" s="348">
        <v>4.4547999999999996</v>
      </c>
      <c r="Y76" s="374"/>
      <c r="Z76" s="346">
        <v>13</v>
      </c>
      <c r="AA76" s="346">
        <v>6</v>
      </c>
      <c r="AB76" s="346">
        <v>4</v>
      </c>
      <c r="AC76" s="346">
        <v>3</v>
      </c>
      <c r="AD76" s="346">
        <v>11</v>
      </c>
      <c r="AE76" s="346">
        <v>14</v>
      </c>
      <c r="AF76" s="346" t="s">
        <v>430</v>
      </c>
      <c r="AG76" s="346" t="s">
        <v>430</v>
      </c>
      <c r="AH76" s="346" t="s">
        <v>430</v>
      </c>
      <c r="AI76" s="346" t="s">
        <v>430</v>
      </c>
      <c r="AJ76" s="346">
        <v>3</v>
      </c>
      <c r="AK76" s="346">
        <v>11</v>
      </c>
      <c r="AL76" s="346">
        <v>16</v>
      </c>
      <c r="AM76" s="346">
        <v>14</v>
      </c>
      <c r="AN76" s="346">
        <v>4</v>
      </c>
      <c r="AO76" s="373"/>
      <c r="AP76" s="348" t="s">
        <v>430</v>
      </c>
      <c r="AQ76" s="348" t="s">
        <v>430</v>
      </c>
      <c r="AR76" s="348" t="s">
        <v>430</v>
      </c>
      <c r="AS76" s="348" t="s">
        <v>430</v>
      </c>
      <c r="AT76" s="348">
        <v>6.86</v>
      </c>
      <c r="AU76" s="351"/>
      <c r="AV76" s="346" t="s">
        <v>430</v>
      </c>
      <c r="AW76" s="346" t="s">
        <v>430</v>
      </c>
      <c r="AX76" s="346" t="s">
        <v>430</v>
      </c>
      <c r="AY76" s="346" t="s">
        <v>430</v>
      </c>
      <c r="AZ76" s="346">
        <v>8</v>
      </c>
      <c r="BA76" s="362"/>
      <c r="BB76" s="348">
        <v>15.747770542073599</v>
      </c>
      <c r="BC76" s="375">
        <v>1.07705675693888</v>
      </c>
      <c r="BD76" s="375">
        <v>-1.1529854382297999E-3</v>
      </c>
      <c r="BE76" s="375">
        <v>0.26271415497005102</v>
      </c>
      <c r="BF76" s="374"/>
      <c r="BG76" s="348">
        <v>26.574300000000001</v>
      </c>
      <c r="BH76" s="348">
        <v>31.2834</v>
      </c>
      <c r="BI76" s="348">
        <v>39.417200000000001</v>
      </c>
      <c r="BJ76" s="348">
        <v>2.7250999999999999</v>
      </c>
      <c r="BK76" s="373"/>
      <c r="BL76" s="372" t="s">
        <v>2874</v>
      </c>
      <c r="BM76" s="372" t="s">
        <v>2875</v>
      </c>
      <c r="BN76" s="372" t="s">
        <v>2876</v>
      </c>
      <c r="BO76" s="372" t="s">
        <v>2877</v>
      </c>
      <c r="BP76" s="372" t="s">
        <v>2878</v>
      </c>
      <c r="BQ76" s="373"/>
      <c r="BR76" s="354" t="s">
        <v>443</v>
      </c>
    </row>
    <row r="77" spans="1:70" s="428" customFormat="1" x14ac:dyDescent="0.25">
      <c r="A77" s="345" t="s">
        <v>2879</v>
      </c>
      <c r="B77" s="373"/>
      <c r="C77" s="719">
        <v>45502</v>
      </c>
      <c r="D77" s="373"/>
      <c r="E77" s="346">
        <v>1489.44</v>
      </c>
      <c r="F77" s="373"/>
      <c r="G77" s="347">
        <v>8.7979000000000003</v>
      </c>
      <c r="H77" s="374"/>
      <c r="I77" s="348">
        <v>-0.55389999999999995</v>
      </c>
      <c r="J77" s="348">
        <v>0.20960000000000001</v>
      </c>
      <c r="K77" s="348">
        <v>0.24840000000000001</v>
      </c>
      <c r="L77" s="348">
        <v>8.0465</v>
      </c>
      <c r="M77" s="348">
        <v>-1.9360999999999999</v>
      </c>
      <c r="N77" s="350">
        <v>-1.4396</v>
      </c>
      <c r="O77" s="348" t="s">
        <v>430</v>
      </c>
      <c r="P77" s="348" t="s">
        <v>430</v>
      </c>
      <c r="Q77" s="348" t="s">
        <v>430</v>
      </c>
      <c r="R77" s="348" t="s">
        <v>430</v>
      </c>
      <c r="S77" s="348">
        <v>10.314299999999999</v>
      </c>
      <c r="T77" s="348">
        <v>-2.7803</v>
      </c>
      <c r="U77" s="348">
        <v>1.8075000000000001</v>
      </c>
      <c r="V77" s="348">
        <v>-3.9897</v>
      </c>
      <c r="W77" s="348">
        <v>5.91E-2</v>
      </c>
      <c r="X77" s="348">
        <v>-6.5049000000000001</v>
      </c>
      <c r="Y77" s="374"/>
      <c r="Z77" s="346">
        <v>17</v>
      </c>
      <c r="AA77" s="346">
        <v>17</v>
      </c>
      <c r="AB77" s="346">
        <v>19</v>
      </c>
      <c r="AC77" s="346">
        <v>18</v>
      </c>
      <c r="AD77" s="346">
        <v>15</v>
      </c>
      <c r="AE77" s="346">
        <v>15</v>
      </c>
      <c r="AF77" s="346" t="s">
        <v>430</v>
      </c>
      <c r="AG77" s="346" t="s">
        <v>430</v>
      </c>
      <c r="AH77" s="346" t="s">
        <v>430</v>
      </c>
      <c r="AI77" s="346" t="s">
        <v>430</v>
      </c>
      <c r="AJ77" s="346">
        <v>18</v>
      </c>
      <c r="AK77" s="346">
        <v>15</v>
      </c>
      <c r="AL77" s="346">
        <v>13</v>
      </c>
      <c r="AM77" s="346">
        <v>17</v>
      </c>
      <c r="AN77" s="346">
        <v>19</v>
      </c>
      <c r="AO77" s="373"/>
      <c r="AP77" s="348" t="s">
        <v>430</v>
      </c>
      <c r="AQ77" s="348" t="s">
        <v>430</v>
      </c>
      <c r="AR77" s="348" t="s">
        <v>430</v>
      </c>
      <c r="AS77" s="348" t="s">
        <v>430</v>
      </c>
      <c r="AT77" s="348">
        <v>-0.06</v>
      </c>
      <c r="AU77" s="351"/>
      <c r="AV77" s="346" t="s">
        <v>430</v>
      </c>
      <c r="AW77" s="346" t="s">
        <v>430</v>
      </c>
      <c r="AX77" s="346" t="s">
        <v>430</v>
      </c>
      <c r="AY77" s="346" t="s">
        <v>430</v>
      </c>
      <c r="AZ77" s="346">
        <v>15</v>
      </c>
      <c r="BA77" s="362"/>
      <c r="BB77" s="348">
        <v>16.591499698140201</v>
      </c>
      <c r="BC77" s="375">
        <v>1.1176785790899399</v>
      </c>
      <c r="BD77" s="375">
        <v>-5.5190174749192501E-2</v>
      </c>
      <c r="BE77" s="375">
        <v>-0.51460765373710804</v>
      </c>
      <c r="BF77" s="374"/>
      <c r="BG77" s="348">
        <v>47.4801</v>
      </c>
      <c r="BH77" s="348">
        <v>47.1614</v>
      </c>
      <c r="BI77" s="348">
        <v>4.2379600000000002</v>
      </c>
      <c r="BJ77" s="348">
        <v>1.1205400000000001</v>
      </c>
      <c r="BK77" s="373"/>
      <c r="BL77" s="372" t="s">
        <v>2880</v>
      </c>
      <c r="BM77" s="372" t="s">
        <v>2881</v>
      </c>
      <c r="BN77" s="372" t="s">
        <v>1819</v>
      </c>
      <c r="BO77" s="372" t="s">
        <v>2203</v>
      </c>
      <c r="BP77" s="372" t="s">
        <v>1633</v>
      </c>
      <c r="BQ77" s="373"/>
      <c r="BR77" s="354" t="s">
        <v>476</v>
      </c>
    </row>
    <row r="78" spans="1:70" s="428" customFormat="1" x14ac:dyDescent="0.25">
      <c r="A78" s="345" t="s">
        <v>2882</v>
      </c>
      <c r="B78" s="373"/>
      <c r="C78" s="719">
        <v>45531</v>
      </c>
      <c r="D78" s="373"/>
      <c r="E78" s="346">
        <v>1477.84</v>
      </c>
      <c r="F78" s="373"/>
      <c r="G78" s="347">
        <v>11.419499999999999</v>
      </c>
      <c r="H78" s="374"/>
      <c r="I78" s="348">
        <v>0.54239999999999999</v>
      </c>
      <c r="J78" s="348">
        <v>-0.26900000000000002</v>
      </c>
      <c r="K78" s="348">
        <v>3.3944000000000001</v>
      </c>
      <c r="L78" s="348">
        <v>12.1494</v>
      </c>
      <c r="M78" s="348">
        <v>-9.4659999999999993</v>
      </c>
      <c r="N78" s="350">
        <v>-7.1283000000000003</v>
      </c>
      <c r="O78" s="348" t="s">
        <v>430</v>
      </c>
      <c r="P78" s="348" t="s">
        <v>430</v>
      </c>
      <c r="Q78" s="348" t="s">
        <v>430</v>
      </c>
      <c r="R78" s="348" t="s">
        <v>430</v>
      </c>
      <c r="S78" s="348">
        <v>14.481199999999999</v>
      </c>
      <c r="T78" s="348">
        <v>-8.4087999999999994</v>
      </c>
      <c r="U78" s="348">
        <v>-6.0880999999999998</v>
      </c>
      <c r="V78" s="348">
        <v>-8.4573</v>
      </c>
      <c r="W78" s="348">
        <v>2.6480999999999999</v>
      </c>
      <c r="X78" s="348">
        <v>7.5457999999999998</v>
      </c>
      <c r="Y78" s="374"/>
      <c r="Z78" s="346">
        <v>9</v>
      </c>
      <c r="AA78" s="346">
        <v>19</v>
      </c>
      <c r="AB78" s="346">
        <v>11</v>
      </c>
      <c r="AC78" s="346">
        <v>10</v>
      </c>
      <c r="AD78" s="346">
        <v>18</v>
      </c>
      <c r="AE78" s="346">
        <v>18</v>
      </c>
      <c r="AF78" s="346" t="s">
        <v>430</v>
      </c>
      <c r="AG78" s="346" t="s">
        <v>430</v>
      </c>
      <c r="AH78" s="346" t="s">
        <v>430</v>
      </c>
      <c r="AI78" s="346" t="s">
        <v>430</v>
      </c>
      <c r="AJ78" s="346">
        <v>12</v>
      </c>
      <c r="AK78" s="346">
        <v>18</v>
      </c>
      <c r="AL78" s="346">
        <v>18</v>
      </c>
      <c r="AM78" s="346">
        <v>18</v>
      </c>
      <c r="AN78" s="346">
        <v>11</v>
      </c>
      <c r="AO78" s="373"/>
      <c r="AP78" s="348" t="s">
        <v>430</v>
      </c>
      <c r="AQ78" s="348" t="s">
        <v>430</v>
      </c>
      <c r="AR78" s="348" t="s">
        <v>430</v>
      </c>
      <c r="AS78" s="348" t="s">
        <v>430</v>
      </c>
      <c r="AT78" s="348">
        <v>-7.49</v>
      </c>
      <c r="AU78" s="351"/>
      <c r="AV78" s="346" t="s">
        <v>430</v>
      </c>
      <c r="AW78" s="346" t="s">
        <v>430</v>
      </c>
      <c r="AX78" s="346" t="s">
        <v>430</v>
      </c>
      <c r="AY78" s="346" t="s">
        <v>430</v>
      </c>
      <c r="AZ78" s="346">
        <v>18</v>
      </c>
      <c r="BA78" s="362"/>
      <c r="BB78" s="348">
        <v>18.080321641250301</v>
      </c>
      <c r="BC78" s="375">
        <v>0.90677011148380504</v>
      </c>
      <c r="BD78" s="375">
        <v>-1.89725987966139E-2</v>
      </c>
      <c r="BE78" s="375">
        <v>0.15813222313262401</v>
      </c>
      <c r="BF78" s="374"/>
      <c r="BG78" s="348">
        <v>34.262599999999999</v>
      </c>
      <c r="BH78" s="348">
        <v>41.6158</v>
      </c>
      <c r="BI78" s="348">
        <v>22.234200000000001</v>
      </c>
      <c r="BJ78" s="348">
        <v>1.8874</v>
      </c>
      <c r="BK78" s="373"/>
      <c r="BL78" s="372" t="s">
        <v>2883</v>
      </c>
      <c r="BM78" s="372" t="s">
        <v>2884</v>
      </c>
      <c r="BN78" s="372" t="s">
        <v>2885</v>
      </c>
      <c r="BO78" s="372" t="s">
        <v>2886</v>
      </c>
      <c r="BP78" s="372" t="s">
        <v>2887</v>
      </c>
      <c r="BQ78" s="373"/>
      <c r="BR78" s="354" t="s">
        <v>443</v>
      </c>
    </row>
    <row r="79" spans="1:70" s="428" customFormat="1" x14ac:dyDescent="0.25">
      <c r="A79" s="345" t="s">
        <v>2888</v>
      </c>
      <c r="B79" s="373"/>
      <c r="C79" s="719">
        <v>45180</v>
      </c>
      <c r="D79" s="373"/>
      <c r="E79" s="346">
        <v>1329.85</v>
      </c>
      <c r="F79" s="373"/>
      <c r="G79" s="347">
        <v>15.6518</v>
      </c>
      <c r="H79" s="374"/>
      <c r="I79" s="348">
        <v>0.69350000000000001</v>
      </c>
      <c r="J79" s="348">
        <v>0.5796</v>
      </c>
      <c r="K79" s="348">
        <v>2.6057999999999999</v>
      </c>
      <c r="L79" s="348">
        <v>10.4612</v>
      </c>
      <c r="M79" s="348">
        <v>1.9535</v>
      </c>
      <c r="N79" s="350">
        <v>7.8727999999999998</v>
      </c>
      <c r="O79" s="348">
        <v>4.6078000000000001</v>
      </c>
      <c r="P79" s="348" t="s">
        <v>430</v>
      </c>
      <c r="Q79" s="348" t="s">
        <v>430</v>
      </c>
      <c r="R79" s="348" t="s">
        <v>430</v>
      </c>
      <c r="S79" s="348">
        <v>12.7197</v>
      </c>
      <c r="T79" s="348">
        <v>1.6707000000000001</v>
      </c>
      <c r="U79" s="348">
        <v>8.5807000000000002</v>
      </c>
      <c r="V79" s="348">
        <v>5.2045000000000003</v>
      </c>
      <c r="W79" s="348">
        <v>2.1438000000000001</v>
      </c>
      <c r="X79" s="348">
        <v>17.4435</v>
      </c>
      <c r="Y79" s="374"/>
      <c r="Z79" s="346">
        <v>5</v>
      </c>
      <c r="AA79" s="346">
        <v>11</v>
      </c>
      <c r="AB79" s="346">
        <v>15</v>
      </c>
      <c r="AC79" s="346">
        <v>13</v>
      </c>
      <c r="AD79" s="346">
        <v>6</v>
      </c>
      <c r="AE79" s="346">
        <v>2</v>
      </c>
      <c r="AF79" s="346">
        <v>3</v>
      </c>
      <c r="AG79" s="346" t="s">
        <v>430</v>
      </c>
      <c r="AH79" s="346" t="s">
        <v>430</v>
      </c>
      <c r="AI79" s="346" t="s">
        <v>430</v>
      </c>
      <c r="AJ79" s="346">
        <v>14</v>
      </c>
      <c r="AK79" s="346">
        <v>6</v>
      </c>
      <c r="AL79" s="346">
        <v>3</v>
      </c>
      <c r="AM79" s="346">
        <v>2</v>
      </c>
      <c r="AN79" s="346">
        <v>13</v>
      </c>
      <c r="AO79" s="373"/>
      <c r="AP79" s="348" t="s">
        <v>430</v>
      </c>
      <c r="AQ79" s="348" t="s">
        <v>430</v>
      </c>
      <c r="AR79" s="348" t="s">
        <v>430</v>
      </c>
      <c r="AS79" s="348" t="s">
        <v>430</v>
      </c>
      <c r="AT79" s="348">
        <v>9.36</v>
      </c>
      <c r="AU79" s="351"/>
      <c r="AV79" s="346" t="s">
        <v>430</v>
      </c>
      <c r="AW79" s="346" t="s">
        <v>430</v>
      </c>
      <c r="AX79" s="346" t="s">
        <v>430</v>
      </c>
      <c r="AY79" s="346" t="s">
        <v>430</v>
      </c>
      <c r="AZ79" s="346">
        <v>4</v>
      </c>
      <c r="BA79" s="362"/>
      <c r="BB79" s="348">
        <v>14.782113349288499</v>
      </c>
      <c r="BC79" s="375">
        <v>1.0376805686211601</v>
      </c>
      <c r="BD79" s="375">
        <v>6.8381568182044203E-2</v>
      </c>
      <c r="BE79" s="375">
        <v>0.40067196474826799</v>
      </c>
      <c r="BF79" s="374"/>
      <c r="BG79" s="348">
        <v>41.685499999999998</v>
      </c>
      <c r="BH79" s="348">
        <v>28.838000000000001</v>
      </c>
      <c r="BI79" s="348">
        <v>26.863299999999999</v>
      </c>
      <c r="BJ79" s="348">
        <v>2.6132</v>
      </c>
      <c r="BK79" s="373"/>
      <c r="BL79" s="372" t="s">
        <v>2889</v>
      </c>
      <c r="BM79" s="372" t="s">
        <v>2890</v>
      </c>
      <c r="BN79" s="372" t="s">
        <v>2891</v>
      </c>
      <c r="BO79" s="372" t="s">
        <v>2892</v>
      </c>
      <c r="BP79" s="372" t="s">
        <v>2893</v>
      </c>
      <c r="BQ79" s="373"/>
      <c r="BR79" s="354" t="s">
        <v>476</v>
      </c>
    </row>
    <row r="80" spans="1:70" s="428" customFormat="1" x14ac:dyDescent="0.25">
      <c r="A80" s="345" t="s">
        <v>2894</v>
      </c>
      <c r="B80" s="373"/>
      <c r="C80" s="719">
        <v>45565</v>
      </c>
      <c r="D80" s="373"/>
      <c r="E80" s="346">
        <v>1212.6400000000001</v>
      </c>
      <c r="F80" s="373"/>
      <c r="G80" s="347">
        <v>9.7420000000000009</v>
      </c>
      <c r="H80" s="374"/>
      <c r="I80" s="348">
        <v>0.64049999999999996</v>
      </c>
      <c r="J80" s="348">
        <v>0.27789999999999998</v>
      </c>
      <c r="K80" s="348">
        <v>3.5611999999999999</v>
      </c>
      <c r="L80" s="348">
        <v>11.4518</v>
      </c>
      <c r="M80" s="348">
        <v>-4.9561000000000002</v>
      </c>
      <c r="N80" s="350">
        <v>-1.8635999999999999</v>
      </c>
      <c r="O80" s="348" t="s">
        <v>430</v>
      </c>
      <c r="P80" s="348" t="s">
        <v>430</v>
      </c>
      <c r="Q80" s="348" t="s">
        <v>430</v>
      </c>
      <c r="R80" s="348" t="s">
        <v>430</v>
      </c>
      <c r="S80" s="348">
        <v>14.8414</v>
      </c>
      <c r="T80" s="348">
        <v>-4.4996</v>
      </c>
      <c r="U80" s="348">
        <v>-1.3968</v>
      </c>
      <c r="V80" s="348">
        <v>-3.9156</v>
      </c>
      <c r="W80" s="348">
        <v>2.9047999999999998</v>
      </c>
      <c r="X80" s="348">
        <v>-1.4983</v>
      </c>
      <c r="Y80" s="374"/>
      <c r="Z80" s="346">
        <v>7</v>
      </c>
      <c r="AA80" s="346">
        <v>15</v>
      </c>
      <c r="AB80" s="346">
        <v>8</v>
      </c>
      <c r="AC80" s="346">
        <v>12</v>
      </c>
      <c r="AD80" s="346">
        <v>17</v>
      </c>
      <c r="AE80" s="346">
        <v>17</v>
      </c>
      <c r="AF80" s="346" t="s">
        <v>430</v>
      </c>
      <c r="AG80" s="346" t="s">
        <v>430</v>
      </c>
      <c r="AH80" s="346" t="s">
        <v>430</v>
      </c>
      <c r="AI80" s="346" t="s">
        <v>430</v>
      </c>
      <c r="AJ80" s="346">
        <v>10</v>
      </c>
      <c r="AK80" s="346">
        <v>17</v>
      </c>
      <c r="AL80" s="346">
        <v>17</v>
      </c>
      <c r="AM80" s="346">
        <v>16</v>
      </c>
      <c r="AN80" s="346">
        <v>8</v>
      </c>
      <c r="AO80" s="373"/>
      <c r="AP80" s="348" t="s">
        <v>430</v>
      </c>
      <c r="AQ80" s="348" t="s">
        <v>430</v>
      </c>
      <c r="AR80" s="348" t="s">
        <v>430</v>
      </c>
      <c r="AS80" s="348" t="s">
        <v>430</v>
      </c>
      <c r="AT80" s="348">
        <v>-0.88</v>
      </c>
      <c r="AU80" s="351"/>
      <c r="AV80" s="346" t="s">
        <v>430</v>
      </c>
      <c r="AW80" s="346" t="s">
        <v>430</v>
      </c>
      <c r="AX80" s="346" t="s">
        <v>430</v>
      </c>
      <c r="AY80" s="346" t="s">
        <v>430</v>
      </c>
      <c r="AZ80" s="346">
        <v>17</v>
      </c>
      <c r="BA80" s="362"/>
      <c r="BB80" s="348">
        <v>14.974260177612701</v>
      </c>
      <c r="BC80" s="375">
        <v>1.1026228729401299</v>
      </c>
      <c r="BD80" s="375">
        <v>-2.3684596693278999E-2</v>
      </c>
      <c r="BE80" s="375">
        <v>-0.10114534916467401</v>
      </c>
      <c r="BF80" s="374"/>
      <c r="BG80" s="348">
        <v>56.469700000000003</v>
      </c>
      <c r="BH80" s="348">
        <v>18.7517</v>
      </c>
      <c r="BI80" s="348">
        <v>22.172999999999998</v>
      </c>
      <c r="BJ80" s="348">
        <v>2.6055999999999999</v>
      </c>
      <c r="BK80" s="373"/>
      <c r="BL80" s="372" t="s">
        <v>2895</v>
      </c>
      <c r="BM80" s="372" t="s">
        <v>2896</v>
      </c>
      <c r="BN80" s="372" t="s">
        <v>2897</v>
      </c>
      <c r="BO80" s="372" t="s">
        <v>1487</v>
      </c>
      <c r="BP80" s="372" t="s">
        <v>2898</v>
      </c>
      <c r="BQ80" s="373"/>
      <c r="BR80" s="354" t="s">
        <v>525</v>
      </c>
    </row>
    <row r="81" spans="1:70" s="428" customFormat="1" x14ac:dyDescent="0.25">
      <c r="A81" s="345" t="s">
        <v>2899</v>
      </c>
      <c r="B81" s="373"/>
      <c r="C81" s="719">
        <v>45643</v>
      </c>
      <c r="D81" s="373"/>
      <c r="E81" s="346">
        <v>1243.6099999999999</v>
      </c>
      <c r="F81" s="373"/>
      <c r="G81" s="347">
        <v>10.388</v>
      </c>
      <c r="H81" s="374"/>
      <c r="I81" s="348">
        <v>0.57120000000000004</v>
      </c>
      <c r="J81" s="348">
        <v>0.41570000000000001</v>
      </c>
      <c r="K81" s="348">
        <v>2.6482000000000001</v>
      </c>
      <c r="L81" s="348">
        <v>9.6590000000000007</v>
      </c>
      <c r="M81" s="348">
        <v>0.91320000000000001</v>
      </c>
      <c r="N81" s="350">
        <v>4.1612</v>
      </c>
      <c r="O81" s="348" t="s">
        <v>430</v>
      </c>
      <c r="P81" s="348" t="s">
        <v>430</v>
      </c>
      <c r="Q81" s="348" t="s">
        <v>430</v>
      </c>
      <c r="R81" s="348" t="s">
        <v>430</v>
      </c>
      <c r="S81" s="348">
        <v>12.1088</v>
      </c>
      <c r="T81" s="348">
        <v>1.0801000000000001</v>
      </c>
      <c r="U81" s="348">
        <v>4.8552</v>
      </c>
      <c r="V81" s="348">
        <v>2.1737000000000002</v>
      </c>
      <c r="W81" s="348">
        <v>3.2296999999999998</v>
      </c>
      <c r="X81" s="348">
        <v>2.5396999999999998</v>
      </c>
      <c r="Y81" s="374"/>
      <c r="Z81" s="346">
        <v>8</v>
      </c>
      <c r="AA81" s="346">
        <v>14</v>
      </c>
      <c r="AB81" s="346">
        <v>14</v>
      </c>
      <c r="AC81" s="346">
        <v>15</v>
      </c>
      <c r="AD81" s="346">
        <v>10</v>
      </c>
      <c r="AE81" s="346">
        <v>6</v>
      </c>
      <c r="AF81" s="346" t="s">
        <v>430</v>
      </c>
      <c r="AG81" s="346" t="s">
        <v>430</v>
      </c>
      <c r="AH81" s="346" t="s">
        <v>430</v>
      </c>
      <c r="AI81" s="346" t="s">
        <v>430</v>
      </c>
      <c r="AJ81" s="346">
        <v>16</v>
      </c>
      <c r="AK81" s="346">
        <v>9</v>
      </c>
      <c r="AL81" s="346">
        <v>5</v>
      </c>
      <c r="AM81" s="346">
        <v>5</v>
      </c>
      <c r="AN81" s="346">
        <v>7</v>
      </c>
      <c r="AO81" s="373"/>
      <c r="AP81" s="348" t="s">
        <v>430</v>
      </c>
      <c r="AQ81" s="348" t="s">
        <v>430</v>
      </c>
      <c r="AR81" s="348" t="s">
        <v>430</v>
      </c>
      <c r="AS81" s="348" t="s">
        <v>430</v>
      </c>
      <c r="AT81" s="348">
        <v>5.51</v>
      </c>
      <c r="AU81" s="351"/>
      <c r="AV81" s="346" t="s">
        <v>430</v>
      </c>
      <c r="AW81" s="346" t="s">
        <v>430</v>
      </c>
      <c r="AX81" s="346" t="s">
        <v>430</v>
      </c>
      <c r="AY81" s="346" t="s">
        <v>430</v>
      </c>
      <c r="AZ81" s="346">
        <v>11</v>
      </c>
      <c r="BA81" s="362"/>
      <c r="BB81" s="348">
        <v>13.9176722494723</v>
      </c>
      <c r="BC81" s="375">
        <v>0.97410558466848796</v>
      </c>
      <c r="BD81" s="375">
        <v>-1.12270566400546E-2</v>
      </c>
      <c r="BE81" s="375">
        <v>-4.05044789736968E-2</v>
      </c>
      <c r="BF81" s="374"/>
      <c r="BG81" s="348">
        <v>65.287899999999993</v>
      </c>
      <c r="BH81" s="348">
        <v>13.008100000000001</v>
      </c>
      <c r="BI81" s="348">
        <v>3.9202699999999999</v>
      </c>
      <c r="BJ81" s="348">
        <v>17.783729999999998</v>
      </c>
      <c r="BK81" s="373"/>
      <c r="BL81" s="372" t="s">
        <v>2900</v>
      </c>
      <c r="BM81" s="372" t="s">
        <v>2901</v>
      </c>
      <c r="BN81" s="372" t="s">
        <v>2902</v>
      </c>
      <c r="BO81" s="372" t="s">
        <v>2903</v>
      </c>
      <c r="BP81" s="372" t="s">
        <v>2904</v>
      </c>
      <c r="BQ81" s="373"/>
      <c r="BR81" s="354" t="s">
        <v>525</v>
      </c>
    </row>
    <row r="82" spans="1:70" s="428" customFormat="1" x14ac:dyDescent="0.25">
      <c r="A82" s="345" t="s">
        <v>2905</v>
      </c>
      <c r="B82" s="373"/>
      <c r="C82" s="719">
        <v>41871</v>
      </c>
      <c r="D82" s="373"/>
      <c r="E82" s="346">
        <v>1184.93</v>
      </c>
      <c r="F82" s="373"/>
      <c r="G82" s="347">
        <v>42.929600000000001</v>
      </c>
      <c r="H82" s="374"/>
      <c r="I82" s="348">
        <v>0.36799999999999999</v>
      </c>
      <c r="J82" s="348">
        <v>1.0088999999999999</v>
      </c>
      <c r="K82" s="348">
        <v>3.4496000000000002</v>
      </c>
      <c r="L82" s="348">
        <v>16.463799999999999</v>
      </c>
      <c r="M82" s="348">
        <v>2.1366999999999998</v>
      </c>
      <c r="N82" s="350">
        <v>-1.5190999999999999</v>
      </c>
      <c r="O82" s="348">
        <v>2.3652000000000002</v>
      </c>
      <c r="P82" s="348">
        <v>17.337900000000001</v>
      </c>
      <c r="Q82" s="348">
        <v>16.042100000000001</v>
      </c>
      <c r="R82" s="348">
        <v>13.8637</v>
      </c>
      <c r="S82" s="348">
        <v>20.088799999999999</v>
      </c>
      <c r="T82" s="348">
        <v>2.2808000000000002</v>
      </c>
      <c r="U82" s="348">
        <v>2.5068999999999999</v>
      </c>
      <c r="V82" s="348">
        <v>-3.9041000000000001</v>
      </c>
      <c r="W82" s="348">
        <v>3.8399000000000001</v>
      </c>
      <c r="X82" s="348">
        <v>13.0806</v>
      </c>
      <c r="Y82" s="374"/>
      <c r="Z82" s="346">
        <v>11</v>
      </c>
      <c r="AA82" s="346">
        <v>5</v>
      </c>
      <c r="AB82" s="346">
        <v>9</v>
      </c>
      <c r="AC82" s="346">
        <v>4</v>
      </c>
      <c r="AD82" s="346">
        <v>5</v>
      </c>
      <c r="AE82" s="346">
        <v>16</v>
      </c>
      <c r="AF82" s="346">
        <v>7</v>
      </c>
      <c r="AG82" s="346">
        <v>3</v>
      </c>
      <c r="AH82" s="346">
        <v>2</v>
      </c>
      <c r="AI82" s="346">
        <v>1</v>
      </c>
      <c r="AJ82" s="346">
        <v>4</v>
      </c>
      <c r="AK82" s="346">
        <v>5</v>
      </c>
      <c r="AL82" s="346">
        <v>11</v>
      </c>
      <c r="AM82" s="346">
        <v>15</v>
      </c>
      <c r="AN82" s="346">
        <v>5</v>
      </c>
      <c r="AO82" s="373"/>
      <c r="AP82" s="348">
        <v>14.94</v>
      </c>
      <c r="AQ82" s="348">
        <v>17.55</v>
      </c>
      <c r="AR82" s="348">
        <v>14.78</v>
      </c>
      <c r="AS82" s="348">
        <v>9.06</v>
      </c>
      <c r="AT82" s="348">
        <v>7.41</v>
      </c>
      <c r="AU82" s="351"/>
      <c r="AV82" s="346">
        <v>1</v>
      </c>
      <c r="AW82" s="346">
        <v>1</v>
      </c>
      <c r="AX82" s="346">
        <v>2</v>
      </c>
      <c r="AY82" s="346">
        <v>3</v>
      </c>
      <c r="AZ82" s="346">
        <v>7</v>
      </c>
      <c r="BA82" s="362"/>
      <c r="BB82" s="348">
        <v>17.763858447894599</v>
      </c>
      <c r="BC82" s="375">
        <v>1.2642416391845901</v>
      </c>
      <c r="BD82" s="375">
        <v>6.0573782863842303E-2</v>
      </c>
      <c r="BE82" s="375">
        <v>8.7344860311681996E-2</v>
      </c>
      <c r="BF82" s="374"/>
      <c r="BG82" s="348">
        <v>42.381700000000002</v>
      </c>
      <c r="BH82" s="348">
        <v>18.773199999999999</v>
      </c>
      <c r="BI82" s="348">
        <v>36.537799999999997</v>
      </c>
      <c r="BJ82" s="348">
        <v>2.3073000000000001</v>
      </c>
      <c r="BK82" s="373"/>
      <c r="BL82" s="372" t="s">
        <v>2906</v>
      </c>
      <c r="BM82" s="372" t="s">
        <v>2907</v>
      </c>
      <c r="BN82" s="372" t="s">
        <v>2908</v>
      </c>
      <c r="BO82" s="372" t="s">
        <v>2909</v>
      </c>
      <c r="BP82" s="372" t="s">
        <v>2910</v>
      </c>
      <c r="BQ82" s="373"/>
      <c r="BR82" s="354" t="s">
        <v>518</v>
      </c>
    </row>
    <row r="83" spans="1:70" s="428" customFormat="1" x14ac:dyDescent="0.25">
      <c r="A83" s="345" t="s">
        <v>2911</v>
      </c>
      <c r="B83" s="373"/>
      <c r="C83" s="719">
        <v>45715</v>
      </c>
      <c r="D83" s="373"/>
      <c r="E83" s="346">
        <v>1165.97</v>
      </c>
      <c r="F83" s="373"/>
      <c r="G83" s="347">
        <v>14</v>
      </c>
      <c r="H83" s="374"/>
      <c r="I83" s="348">
        <v>1.083</v>
      </c>
      <c r="J83" s="348">
        <v>1.4493</v>
      </c>
      <c r="K83" s="348">
        <v>8.6957000000000004</v>
      </c>
      <c r="L83" s="348">
        <v>24.777200000000001</v>
      </c>
      <c r="M83" s="348">
        <v>9.9763999999999999</v>
      </c>
      <c r="N83" s="350">
        <v>15.6069</v>
      </c>
      <c r="O83" s="348" t="s">
        <v>430</v>
      </c>
      <c r="P83" s="348" t="s">
        <v>430</v>
      </c>
      <c r="Q83" s="348" t="s">
        <v>430</v>
      </c>
      <c r="R83" s="348" t="s">
        <v>430</v>
      </c>
      <c r="S83" s="348">
        <v>28.087800000000001</v>
      </c>
      <c r="T83" s="348">
        <v>10.4101</v>
      </c>
      <c r="U83" s="348">
        <v>12.994400000000001</v>
      </c>
      <c r="V83" s="348">
        <v>12.9032</v>
      </c>
      <c r="W83" s="348">
        <v>7.3620000000000001</v>
      </c>
      <c r="X83" s="348">
        <v>29.02</v>
      </c>
      <c r="Y83" s="374"/>
      <c r="Z83" s="346">
        <v>1</v>
      </c>
      <c r="AA83" s="346">
        <v>3</v>
      </c>
      <c r="AB83" s="346">
        <v>1</v>
      </c>
      <c r="AC83" s="346">
        <v>1</v>
      </c>
      <c r="AD83" s="346">
        <v>1</v>
      </c>
      <c r="AE83" s="346">
        <v>1</v>
      </c>
      <c r="AF83" s="346" t="s">
        <v>430</v>
      </c>
      <c r="AG83" s="346" t="s">
        <v>430</v>
      </c>
      <c r="AH83" s="346" t="s">
        <v>430</v>
      </c>
      <c r="AI83" s="346" t="s">
        <v>430</v>
      </c>
      <c r="AJ83" s="346">
        <v>1</v>
      </c>
      <c r="AK83" s="346">
        <v>1</v>
      </c>
      <c r="AL83" s="346">
        <v>1</v>
      </c>
      <c r="AM83" s="346">
        <v>1</v>
      </c>
      <c r="AN83" s="346">
        <v>1</v>
      </c>
      <c r="AO83" s="373"/>
      <c r="AP83" s="348" t="s">
        <v>430</v>
      </c>
      <c r="AQ83" s="348" t="s">
        <v>430</v>
      </c>
      <c r="AR83" s="348" t="s">
        <v>430</v>
      </c>
      <c r="AS83" s="348" t="s">
        <v>430</v>
      </c>
      <c r="AT83" s="348">
        <v>24.55</v>
      </c>
      <c r="AU83" s="351"/>
      <c r="AV83" s="346" t="s">
        <v>430</v>
      </c>
      <c r="AW83" s="346" t="s">
        <v>430</v>
      </c>
      <c r="AX83" s="346" t="s">
        <v>430</v>
      </c>
      <c r="AY83" s="346" t="s">
        <v>430</v>
      </c>
      <c r="AZ83" s="346">
        <v>1</v>
      </c>
      <c r="BA83" s="362"/>
      <c r="BB83" s="348">
        <v>20.1700745353644</v>
      </c>
      <c r="BC83" s="375">
        <v>1.37567856274955</v>
      </c>
      <c r="BD83" s="375">
        <v>8.0911735174219901E-2</v>
      </c>
      <c r="BE83" s="375">
        <v>1.3900262356564701</v>
      </c>
      <c r="BF83" s="374"/>
      <c r="BG83" s="348">
        <v>32.6828</v>
      </c>
      <c r="BH83" s="348">
        <v>35.875599999999999</v>
      </c>
      <c r="BI83" s="348">
        <v>30.227499999999999</v>
      </c>
      <c r="BJ83" s="348">
        <v>1.2141</v>
      </c>
      <c r="BK83" s="373"/>
      <c r="BL83" s="372" t="s">
        <v>1373</v>
      </c>
      <c r="BM83" s="372" t="s">
        <v>2912</v>
      </c>
      <c r="BN83" s="372" t="s">
        <v>2913</v>
      </c>
      <c r="BO83" s="372" t="s">
        <v>2914</v>
      </c>
      <c r="BP83" s="372" t="s">
        <v>2915</v>
      </c>
      <c r="BQ83" s="373"/>
      <c r="BR83" s="354" t="s">
        <v>602</v>
      </c>
    </row>
    <row r="84" spans="1:70" s="428" customFormat="1" x14ac:dyDescent="0.25">
      <c r="A84" s="345" t="s">
        <v>2916</v>
      </c>
      <c r="B84" s="373"/>
      <c r="C84" s="719">
        <v>45076</v>
      </c>
      <c r="D84" s="373"/>
      <c r="E84" s="346">
        <v>1019.45</v>
      </c>
      <c r="F84" s="373"/>
      <c r="G84" s="347">
        <v>16.780799999999999</v>
      </c>
      <c r="H84" s="374"/>
      <c r="I84" s="348">
        <v>0.72330000000000005</v>
      </c>
      <c r="J84" s="348">
        <v>1.6173999999999999</v>
      </c>
      <c r="K84" s="348">
        <v>4.0263</v>
      </c>
      <c r="L84" s="348">
        <v>21.584099999999999</v>
      </c>
      <c r="M84" s="348">
        <v>6.7644000000000002</v>
      </c>
      <c r="N84" s="350">
        <v>4.6909000000000001</v>
      </c>
      <c r="O84" s="348">
        <v>-0.81589999999999996</v>
      </c>
      <c r="P84" s="348">
        <v>18.359100000000002</v>
      </c>
      <c r="Q84" s="348" t="s">
        <v>430</v>
      </c>
      <c r="R84" s="348" t="s">
        <v>430</v>
      </c>
      <c r="S84" s="348">
        <v>24.978000000000002</v>
      </c>
      <c r="T84" s="348">
        <v>7.3902000000000001</v>
      </c>
      <c r="U84" s="348">
        <v>10.1746</v>
      </c>
      <c r="V84" s="348">
        <v>1.9936</v>
      </c>
      <c r="W84" s="348">
        <v>0.87649999999999995</v>
      </c>
      <c r="X84" s="348">
        <v>18.358499999999999</v>
      </c>
      <c r="Y84" s="374"/>
      <c r="Z84" s="346">
        <v>4</v>
      </c>
      <c r="AA84" s="346">
        <v>2</v>
      </c>
      <c r="AB84" s="346">
        <v>6</v>
      </c>
      <c r="AC84" s="346">
        <v>2</v>
      </c>
      <c r="AD84" s="346">
        <v>2</v>
      </c>
      <c r="AE84" s="346">
        <v>5</v>
      </c>
      <c r="AF84" s="346">
        <v>11</v>
      </c>
      <c r="AG84" s="346">
        <v>2</v>
      </c>
      <c r="AH84" s="346" t="s">
        <v>430</v>
      </c>
      <c r="AI84" s="346" t="s">
        <v>430</v>
      </c>
      <c r="AJ84" s="346">
        <v>2</v>
      </c>
      <c r="AK84" s="346">
        <v>2</v>
      </c>
      <c r="AL84" s="346">
        <v>2</v>
      </c>
      <c r="AM84" s="346">
        <v>6</v>
      </c>
      <c r="AN84" s="346">
        <v>18</v>
      </c>
      <c r="AO84" s="373"/>
      <c r="AP84" s="348" t="s">
        <v>430</v>
      </c>
      <c r="AQ84" s="348" t="s">
        <v>430</v>
      </c>
      <c r="AR84" s="348" t="s">
        <v>430</v>
      </c>
      <c r="AS84" s="348">
        <v>7.14</v>
      </c>
      <c r="AT84" s="348">
        <v>18.34</v>
      </c>
      <c r="AU84" s="351"/>
      <c r="AV84" s="346" t="s">
        <v>430</v>
      </c>
      <c r="AW84" s="346" t="s">
        <v>430</v>
      </c>
      <c r="AX84" s="346" t="s">
        <v>430</v>
      </c>
      <c r="AY84" s="346">
        <v>5</v>
      </c>
      <c r="AZ84" s="346">
        <v>2</v>
      </c>
      <c r="BA84" s="362"/>
      <c r="BB84" s="348">
        <v>18.766937678082702</v>
      </c>
      <c r="BC84" s="375">
        <v>1.2726740699084</v>
      </c>
      <c r="BD84" s="375">
        <v>5.8847927153946301E-2</v>
      </c>
      <c r="BE84" s="375">
        <v>0.18432600780324199</v>
      </c>
      <c r="BF84" s="374"/>
      <c r="BG84" s="348">
        <v>37.8324</v>
      </c>
      <c r="BH84" s="348">
        <v>29.4679</v>
      </c>
      <c r="BI84" s="348">
        <v>7.9632699999999996</v>
      </c>
      <c r="BJ84" s="348">
        <v>24.736429999999999</v>
      </c>
      <c r="BK84" s="373"/>
      <c r="BL84" s="372" t="s">
        <v>2917</v>
      </c>
      <c r="BM84" s="372" t="s">
        <v>2918</v>
      </c>
      <c r="BN84" s="372" t="s">
        <v>2919</v>
      </c>
      <c r="BO84" s="372" t="s">
        <v>2920</v>
      </c>
      <c r="BP84" s="372" t="s">
        <v>2921</v>
      </c>
      <c r="BQ84" s="373"/>
      <c r="BR84" s="354" t="s">
        <v>547</v>
      </c>
    </row>
    <row r="85" spans="1:70" s="428" customFormat="1" x14ac:dyDescent="0.25">
      <c r="A85" s="345" t="s">
        <v>2922</v>
      </c>
      <c r="B85" s="373"/>
      <c r="C85" s="719">
        <v>44454</v>
      </c>
      <c r="D85" s="373"/>
      <c r="E85" s="346">
        <v>562.26</v>
      </c>
      <c r="F85" s="373"/>
      <c r="G85" s="347">
        <v>15.8271</v>
      </c>
      <c r="H85" s="374"/>
      <c r="I85" s="348">
        <v>0.2445</v>
      </c>
      <c r="J85" s="348">
        <v>0.25590000000000002</v>
      </c>
      <c r="K85" s="348">
        <v>1.8128</v>
      </c>
      <c r="L85" s="348">
        <v>9.4619</v>
      </c>
      <c r="M85" s="348">
        <v>-1.7036</v>
      </c>
      <c r="N85" s="350">
        <v>1.6518999999999999</v>
      </c>
      <c r="O85" s="348">
        <v>0.95820000000000005</v>
      </c>
      <c r="P85" s="348">
        <v>14.415800000000001</v>
      </c>
      <c r="Q85" s="348" t="s">
        <v>430</v>
      </c>
      <c r="R85" s="348" t="s">
        <v>430</v>
      </c>
      <c r="S85" s="348">
        <v>12.285600000000001</v>
      </c>
      <c r="T85" s="348">
        <v>-1.6248</v>
      </c>
      <c r="U85" s="348">
        <v>4.1695000000000002</v>
      </c>
      <c r="V85" s="348">
        <v>-5.8700000000000002E-2</v>
      </c>
      <c r="W85" s="348">
        <v>1.6296999999999999</v>
      </c>
      <c r="X85" s="348">
        <v>10.0922</v>
      </c>
      <c r="Y85" s="374"/>
      <c r="Z85" s="346">
        <v>14</v>
      </c>
      <c r="AA85" s="346">
        <v>16</v>
      </c>
      <c r="AB85" s="346">
        <v>16</v>
      </c>
      <c r="AC85" s="346">
        <v>16</v>
      </c>
      <c r="AD85" s="346">
        <v>14</v>
      </c>
      <c r="AE85" s="346">
        <v>13</v>
      </c>
      <c r="AF85" s="346">
        <v>9</v>
      </c>
      <c r="AG85" s="346">
        <v>6</v>
      </c>
      <c r="AH85" s="346" t="s">
        <v>430</v>
      </c>
      <c r="AI85" s="346" t="s">
        <v>430</v>
      </c>
      <c r="AJ85" s="346">
        <v>15</v>
      </c>
      <c r="AK85" s="346">
        <v>14</v>
      </c>
      <c r="AL85" s="346">
        <v>7</v>
      </c>
      <c r="AM85" s="346">
        <v>12</v>
      </c>
      <c r="AN85" s="346">
        <v>15</v>
      </c>
      <c r="AO85" s="373"/>
      <c r="AP85" s="348" t="s">
        <v>430</v>
      </c>
      <c r="AQ85" s="348" t="s">
        <v>430</v>
      </c>
      <c r="AR85" s="348" t="s">
        <v>430</v>
      </c>
      <c r="AS85" s="348">
        <v>5.92</v>
      </c>
      <c r="AT85" s="348">
        <v>3.55</v>
      </c>
      <c r="AU85" s="351"/>
      <c r="AV85" s="346" t="s">
        <v>430</v>
      </c>
      <c r="AW85" s="346" t="s">
        <v>430</v>
      </c>
      <c r="AX85" s="346" t="s">
        <v>430</v>
      </c>
      <c r="AY85" s="346">
        <v>9</v>
      </c>
      <c r="AZ85" s="346">
        <v>14</v>
      </c>
      <c r="BA85" s="362"/>
      <c r="BB85" s="348">
        <v>13.5421540981711</v>
      </c>
      <c r="BC85" s="375">
        <v>1.0161163032587801</v>
      </c>
      <c r="BD85" s="375">
        <v>5.9905887717262803E-2</v>
      </c>
      <c r="BE85" s="375">
        <v>4.86349434185437E-2</v>
      </c>
      <c r="BF85" s="374"/>
      <c r="BG85" s="348">
        <v>59.271099999999997</v>
      </c>
      <c r="BH85" s="348">
        <v>23.156400000000001</v>
      </c>
      <c r="BI85" s="348">
        <v>10.8375</v>
      </c>
      <c r="BJ85" s="348">
        <v>6.7350000000000003</v>
      </c>
      <c r="BK85" s="373"/>
      <c r="BL85" s="372" t="s">
        <v>2923</v>
      </c>
      <c r="BM85" s="372" t="s">
        <v>2924</v>
      </c>
      <c r="BN85" s="372" t="s">
        <v>2925</v>
      </c>
      <c r="BO85" s="372" t="s">
        <v>1272</v>
      </c>
      <c r="BP85" s="372" t="s">
        <v>2926</v>
      </c>
      <c r="BQ85" s="373"/>
      <c r="BR85" s="354" t="s">
        <v>443</v>
      </c>
    </row>
    <row r="86" spans="1:70" s="428" customFormat="1" x14ac:dyDescent="0.25">
      <c r="A86" s="345" t="s">
        <v>2927</v>
      </c>
      <c r="B86" s="373"/>
      <c r="C86" s="719">
        <v>45356</v>
      </c>
      <c r="D86" s="373"/>
      <c r="E86" s="346">
        <v>518.03200000000004</v>
      </c>
      <c r="F86" s="373"/>
      <c r="G86" s="347">
        <v>11.7</v>
      </c>
      <c r="H86" s="374"/>
      <c r="I86" s="348">
        <v>0.34310000000000002</v>
      </c>
      <c r="J86" s="348">
        <v>0.86209999999999998</v>
      </c>
      <c r="K86" s="348">
        <v>3.9076</v>
      </c>
      <c r="L86" s="348">
        <v>14.0351</v>
      </c>
      <c r="M86" s="348">
        <v>2.8119999999999998</v>
      </c>
      <c r="N86" s="350">
        <v>5.5956999999999999</v>
      </c>
      <c r="O86" s="348">
        <v>2.1166</v>
      </c>
      <c r="P86" s="348" t="s">
        <v>430</v>
      </c>
      <c r="Q86" s="348" t="s">
        <v>430</v>
      </c>
      <c r="R86" s="348" t="s">
        <v>430</v>
      </c>
      <c r="S86" s="348">
        <v>16.649999999999999</v>
      </c>
      <c r="T86" s="348">
        <v>2.9024000000000001</v>
      </c>
      <c r="U86" s="348">
        <v>5.5956999999999999</v>
      </c>
      <c r="V86" s="348">
        <v>3.4483000000000001</v>
      </c>
      <c r="W86" s="348">
        <v>2.8119999999999998</v>
      </c>
      <c r="X86" s="348">
        <v>7.0515999999999996</v>
      </c>
      <c r="Y86" s="374"/>
      <c r="Z86" s="346">
        <v>12</v>
      </c>
      <c r="AA86" s="346">
        <v>8</v>
      </c>
      <c r="AB86" s="346">
        <v>7</v>
      </c>
      <c r="AC86" s="346">
        <v>8</v>
      </c>
      <c r="AD86" s="346">
        <v>4</v>
      </c>
      <c r="AE86" s="346">
        <v>3</v>
      </c>
      <c r="AF86" s="346">
        <v>8</v>
      </c>
      <c r="AG86" s="346" t="s">
        <v>430</v>
      </c>
      <c r="AH86" s="346" t="s">
        <v>430</v>
      </c>
      <c r="AI86" s="346" t="s">
        <v>430</v>
      </c>
      <c r="AJ86" s="346">
        <v>8</v>
      </c>
      <c r="AK86" s="346">
        <v>4</v>
      </c>
      <c r="AL86" s="346">
        <v>4</v>
      </c>
      <c r="AM86" s="346">
        <v>3</v>
      </c>
      <c r="AN86" s="346">
        <v>9</v>
      </c>
      <c r="AO86" s="373"/>
      <c r="AP86" s="348" t="s">
        <v>430</v>
      </c>
      <c r="AQ86" s="348" t="s">
        <v>430</v>
      </c>
      <c r="AR86" s="348" t="s">
        <v>430</v>
      </c>
      <c r="AS86" s="348" t="s">
        <v>430</v>
      </c>
      <c r="AT86" s="348">
        <v>9.61</v>
      </c>
      <c r="AU86" s="351"/>
      <c r="AV86" s="346" t="s">
        <v>430</v>
      </c>
      <c r="AW86" s="346" t="s">
        <v>430</v>
      </c>
      <c r="AX86" s="346" t="s">
        <v>430</v>
      </c>
      <c r="AY86" s="346" t="s">
        <v>430</v>
      </c>
      <c r="AZ86" s="346">
        <v>3</v>
      </c>
      <c r="BA86" s="362"/>
      <c r="BB86" s="348">
        <v>14.9948938530652</v>
      </c>
      <c r="BC86" s="375">
        <v>1.0674796018630199</v>
      </c>
      <c r="BD86" s="375">
        <v>1.41751056359274E-2</v>
      </c>
      <c r="BE86" s="375">
        <v>-4.6118586226392498E-2</v>
      </c>
      <c r="BF86" s="374"/>
      <c r="BG86" s="348">
        <v>41.353900000000003</v>
      </c>
      <c r="BH86" s="348">
        <v>25.1554</v>
      </c>
      <c r="BI86" s="348">
        <v>29.248899999999999</v>
      </c>
      <c r="BJ86" s="348">
        <v>4.2417999999999996</v>
      </c>
      <c r="BK86" s="373"/>
      <c r="BL86" s="372" t="s">
        <v>2928</v>
      </c>
      <c r="BM86" s="372" t="s">
        <v>2929</v>
      </c>
      <c r="BN86" s="372" t="s">
        <v>2930</v>
      </c>
      <c r="BO86" s="372" t="s">
        <v>2931</v>
      </c>
      <c r="BP86" s="372" t="s">
        <v>1473</v>
      </c>
      <c r="BQ86" s="373"/>
      <c r="BR86" s="354" t="s">
        <v>443</v>
      </c>
    </row>
    <row r="87" spans="1:70" s="428" customFormat="1" x14ac:dyDescent="0.25">
      <c r="A87" s="345" t="s">
        <v>2932</v>
      </c>
      <c r="B87" s="373"/>
      <c r="C87" s="719">
        <v>45534</v>
      </c>
      <c r="D87" s="373"/>
      <c r="E87" s="346">
        <v>464.12</v>
      </c>
      <c r="F87" s="373"/>
      <c r="G87" s="347">
        <v>9.3699999999999992</v>
      </c>
      <c r="H87" s="374"/>
      <c r="I87" s="348">
        <v>0.10680000000000001</v>
      </c>
      <c r="J87" s="348">
        <v>0.64449999999999996</v>
      </c>
      <c r="K87" s="348">
        <v>3.4216000000000002</v>
      </c>
      <c r="L87" s="348">
        <v>14.2683</v>
      </c>
      <c r="M87" s="348">
        <v>3.7652000000000001</v>
      </c>
      <c r="N87" s="350">
        <v>2.8540000000000001</v>
      </c>
      <c r="O87" s="348" t="s">
        <v>430</v>
      </c>
      <c r="P87" s="348" t="s">
        <v>430</v>
      </c>
      <c r="Q87" s="348" t="s">
        <v>430</v>
      </c>
      <c r="R87" s="348" t="s">
        <v>430</v>
      </c>
      <c r="S87" s="348">
        <v>16.9788</v>
      </c>
      <c r="T87" s="348">
        <v>4.343</v>
      </c>
      <c r="U87" s="348">
        <v>2.5164</v>
      </c>
      <c r="V87" s="348">
        <v>0.75270000000000004</v>
      </c>
      <c r="W87" s="348">
        <v>2.6286999999999998</v>
      </c>
      <c r="X87" s="348">
        <v>-3.5190000000000001</v>
      </c>
      <c r="Y87" s="374"/>
      <c r="Z87" s="346">
        <v>16</v>
      </c>
      <c r="AA87" s="346">
        <v>9</v>
      </c>
      <c r="AB87" s="346">
        <v>10</v>
      </c>
      <c r="AC87" s="346">
        <v>7</v>
      </c>
      <c r="AD87" s="346">
        <v>3</v>
      </c>
      <c r="AE87" s="346">
        <v>8</v>
      </c>
      <c r="AF87" s="346" t="s">
        <v>430</v>
      </c>
      <c r="AG87" s="346" t="s">
        <v>430</v>
      </c>
      <c r="AH87" s="346" t="s">
        <v>430</v>
      </c>
      <c r="AI87" s="346" t="s">
        <v>430</v>
      </c>
      <c r="AJ87" s="346">
        <v>6</v>
      </c>
      <c r="AK87" s="346">
        <v>3</v>
      </c>
      <c r="AL87" s="346">
        <v>10</v>
      </c>
      <c r="AM87" s="346">
        <v>8</v>
      </c>
      <c r="AN87" s="346">
        <v>12</v>
      </c>
      <c r="AO87" s="373"/>
      <c r="AP87" s="348" t="s">
        <v>430</v>
      </c>
      <c r="AQ87" s="348" t="s">
        <v>430</v>
      </c>
      <c r="AR87" s="348" t="s">
        <v>430</v>
      </c>
      <c r="AS87" s="348" t="s">
        <v>430</v>
      </c>
      <c r="AT87" s="348">
        <v>8.59</v>
      </c>
      <c r="AU87" s="351"/>
      <c r="AV87" s="346" t="s">
        <v>430</v>
      </c>
      <c r="AW87" s="346" t="s">
        <v>430</v>
      </c>
      <c r="AX87" s="346" t="s">
        <v>430</v>
      </c>
      <c r="AY87" s="346" t="s">
        <v>430</v>
      </c>
      <c r="AZ87" s="346">
        <v>5</v>
      </c>
      <c r="BA87" s="362"/>
      <c r="BB87" s="348">
        <v>18.2337517616605</v>
      </c>
      <c r="BC87" s="375">
        <v>1.1214535788489399</v>
      </c>
      <c r="BD87" s="375">
        <v>-3.7466837015335597E-2</v>
      </c>
      <c r="BE87" s="375">
        <v>-6.3344655239563799E-2</v>
      </c>
      <c r="BF87" s="374"/>
      <c r="BG87" s="348">
        <v>55.133400000000002</v>
      </c>
      <c r="BH87" s="348">
        <v>11.914099999999999</v>
      </c>
      <c r="BI87" s="348">
        <v>26.644400000000001</v>
      </c>
      <c r="BJ87" s="348">
        <v>6.3080999999999996</v>
      </c>
      <c r="BK87" s="373"/>
      <c r="BL87" s="372" t="s">
        <v>2933</v>
      </c>
      <c r="BM87" s="372" t="s">
        <v>2934</v>
      </c>
      <c r="BN87" s="372" t="s">
        <v>2935</v>
      </c>
      <c r="BO87" s="372" t="s">
        <v>2936</v>
      </c>
      <c r="BP87" s="372" t="s">
        <v>2937</v>
      </c>
      <c r="BQ87" s="373"/>
      <c r="BR87" s="354" t="s">
        <v>476</v>
      </c>
    </row>
    <row r="88" spans="1:70" s="428" customFormat="1" x14ac:dyDescent="0.25">
      <c r="A88" s="345" t="s">
        <v>2938</v>
      </c>
      <c r="B88" s="373"/>
      <c r="C88" s="719">
        <v>46090</v>
      </c>
      <c r="D88" s="373"/>
      <c r="E88" s="346">
        <v>112.68</v>
      </c>
      <c r="F88" s="373"/>
      <c r="G88" s="347">
        <v>10.4353</v>
      </c>
      <c r="H88" s="374"/>
      <c r="I88" s="348">
        <v>0.192</v>
      </c>
      <c r="J88" s="348">
        <v>0.45240000000000002</v>
      </c>
      <c r="K88" s="348">
        <v>0.6986</v>
      </c>
      <c r="L88" s="348">
        <v>6.8063000000000002</v>
      </c>
      <c r="M88" s="348" t="s">
        <v>430</v>
      </c>
      <c r="N88" s="350" t="s">
        <v>430</v>
      </c>
      <c r="O88" s="348" t="s">
        <v>430</v>
      </c>
      <c r="P88" s="348" t="s">
        <v>430</v>
      </c>
      <c r="Q88" s="348" t="s">
        <v>430</v>
      </c>
      <c r="R88" s="348" t="s">
        <v>430</v>
      </c>
      <c r="S88" s="348">
        <v>8.4986999999999995</v>
      </c>
      <c r="T88" s="348" t="s">
        <v>430</v>
      </c>
      <c r="U88" s="348" t="s">
        <v>430</v>
      </c>
      <c r="V88" s="348" t="s">
        <v>430</v>
      </c>
      <c r="W88" s="348">
        <v>1.292</v>
      </c>
      <c r="X88" s="348">
        <v>4.3529999999999998</v>
      </c>
      <c r="Y88" s="374"/>
      <c r="Z88" s="346">
        <v>15</v>
      </c>
      <c r="AA88" s="346">
        <v>13</v>
      </c>
      <c r="AB88" s="346">
        <v>18</v>
      </c>
      <c r="AC88" s="346">
        <v>19</v>
      </c>
      <c r="AD88" s="346" t="s">
        <v>430</v>
      </c>
      <c r="AE88" s="346" t="s">
        <v>430</v>
      </c>
      <c r="AF88" s="346" t="s">
        <v>430</v>
      </c>
      <c r="AG88" s="346" t="s">
        <v>430</v>
      </c>
      <c r="AH88" s="346" t="s">
        <v>430</v>
      </c>
      <c r="AI88" s="346" t="s">
        <v>430</v>
      </c>
      <c r="AJ88" s="346">
        <v>19</v>
      </c>
      <c r="AK88" s="346" t="s">
        <v>430</v>
      </c>
      <c r="AL88" s="346" t="s">
        <v>430</v>
      </c>
      <c r="AM88" s="346" t="s">
        <v>430</v>
      </c>
      <c r="AN88" s="346">
        <v>17</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v>6.41527867336052</v>
      </c>
      <c r="BC88" s="375">
        <v>0.44931372267028502</v>
      </c>
      <c r="BD88" s="375">
        <v>0.276909345628232</v>
      </c>
      <c r="BE88" s="375">
        <v>0.49276918157847599</v>
      </c>
      <c r="BF88" s="374"/>
      <c r="BG88" s="348">
        <v>42.070700000000002</v>
      </c>
      <c r="BH88" s="348">
        <v>23.887699999999999</v>
      </c>
      <c r="BI88" s="348">
        <v>29.901499999999999</v>
      </c>
      <c r="BJ88" s="348">
        <v>4.1401000000000003</v>
      </c>
      <c r="BK88" s="373"/>
      <c r="BL88" s="372" t="s">
        <v>2939</v>
      </c>
      <c r="BM88" s="372" t="s">
        <v>907</v>
      </c>
      <c r="BN88" s="372" t="s">
        <v>2940</v>
      </c>
      <c r="BO88" s="372" t="s">
        <v>2941</v>
      </c>
      <c r="BP88" s="372" t="s">
        <v>2942</v>
      </c>
      <c r="BQ88" s="373"/>
      <c r="BR88" s="354" t="s">
        <v>602</v>
      </c>
    </row>
    <row r="89" spans="1:70" s="428" customFormat="1" x14ac:dyDescent="0.25">
      <c r="A89" s="885" t="s">
        <v>93</v>
      </c>
      <c r="B89" s="402"/>
      <c r="C89" s="724"/>
      <c r="D89" s="402"/>
      <c r="E89" s="403"/>
      <c r="F89" s="402"/>
      <c r="G89" s="404"/>
      <c r="H89" s="406"/>
      <c r="I89" s="405">
        <v>0.4854</v>
      </c>
      <c r="J89" s="405">
        <v>0.72989999999999999</v>
      </c>
      <c r="K89" s="405">
        <v>3.4540000000000002</v>
      </c>
      <c r="L89" s="405">
        <v>13.231400000000001</v>
      </c>
      <c r="M89" s="405">
        <v>0.55810000000000004</v>
      </c>
      <c r="N89" s="407">
        <v>2.6938</v>
      </c>
      <c r="O89" s="405">
        <v>2.8378999999999999</v>
      </c>
      <c r="P89" s="405">
        <v>15.4801</v>
      </c>
      <c r="Q89" s="405">
        <v>16.3797</v>
      </c>
      <c r="R89" s="405">
        <v>13.8637</v>
      </c>
      <c r="S89" s="405">
        <v>15.935700000000001</v>
      </c>
      <c r="T89" s="405">
        <v>0.64349999999999996</v>
      </c>
      <c r="U89" s="405">
        <v>3.5059999999999998</v>
      </c>
      <c r="V89" s="405">
        <v>0.57150000000000001</v>
      </c>
      <c r="W89" s="405">
        <v>2.9035000000000002</v>
      </c>
      <c r="X89" s="405">
        <v>9.8850999999999996</v>
      </c>
      <c r="Y89" s="406"/>
      <c r="Z89" s="403">
        <v>17</v>
      </c>
      <c r="AA89" s="403">
        <v>19</v>
      </c>
      <c r="AB89" s="403">
        <v>19</v>
      </c>
      <c r="AC89" s="403">
        <v>19</v>
      </c>
      <c r="AD89" s="403">
        <v>18</v>
      </c>
      <c r="AE89" s="403">
        <v>18</v>
      </c>
      <c r="AF89" s="403">
        <v>11</v>
      </c>
      <c r="AG89" s="403">
        <v>9</v>
      </c>
      <c r="AH89" s="403">
        <v>2</v>
      </c>
      <c r="AI89" s="403">
        <v>1</v>
      </c>
      <c r="AJ89" s="403">
        <v>19</v>
      </c>
      <c r="AK89" s="403">
        <v>18</v>
      </c>
      <c r="AL89" s="403">
        <v>18</v>
      </c>
      <c r="AM89" s="403">
        <v>18</v>
      </c>
      <c r="AN89" s="403">
        <v>19</v>
      </c>
      <c r="AO89" s="402"/>
      <c r="AP89" s="405">
        <v>14.94</v>
      </c>
      <c r="AQ89" s="405">
        <v>17.55</v>
      </c>
      <c r="AR89" s="405">
        <v>15.015000000000001</v>
      </c>
      <c r="AS89" s="405">
        <v>7.7466666666666697</v>
      </c>
      <c r="AT89" s="405">
        <v>6.3811111111111103</v>
      </c>
      <c r="AU89" s="408"/>
      <c r="AV89" s="403">
        <v>1</v>
      </c>
      <c r="AW89" s="403">
        <v>1</v>
      </c>
      <c r="AX89" s="403">
        <v>2</v>
      </c>
      <c r="AY89" s="403">
        <v>9</v>
      </c>
      <c r="AZ89" s="403">
        <v>18</v>
      </c>
      <c r="BA89" s="409"/>
      <c r="BB89" s="405"/>
      <c r="BC89" s="410"/>
      <c r="BD89" s="410"/>
      <c r="BE89" s="410"/>
      <c r="BF89" s="406"/>
      <c r="BG89" s="405"/>
      <c r="BH89" s="405"/>
      <c r="BI89" s="405"/>
      <c r="BJ89" s="405"/>
      <c r="BK89" s="402"/>
      <c r="BL89" s="401"/>
      <c r="BM89" s="401"/>
      <c r="BN89" s="401"/>
      <c r="BO89" s="401"/>
      <c r="BP89" s="401"/>
      <c r="BQ89" s="402"/>
      <c r="BR89" s="411"/>
    </row>
    <row r="90" spans="1:70" s="428" customFormat="1" x14ac:dyDescent="0.25">
      <c r="A90" s="886" t="s">
        <v>94</v>
      </c>
      <c r="B90" s="373"/>
      <c r="C90" s="719"/>
      <c r="D90" s="373"/>
      <c r="E90" s="346"/>
      <c r="F90" s="373"/>
      <c r="G90" s="347"/>
      <c r="H90" s="374"/>
      <c r="I90" s="348">
        <v>1.083</v>
      </c>
      <c r="J90" s="348">
        <v>2.3117000000000001</v>
      </c>
      <c r="K90" s="348">
        <v>8.6957000000000004</v>
      </c>
      <c r="L90" s="348">
        <v>24.777200000000001</v>
      </c>
      <c r="M90" s="348">
        <v>9.9763999999999999</v>
      </c>
      <c r="N90" s="350">
        <v>15.6069</v>
      </c>
      <c r="O90" s="348">
        <v>6.5042</v>
      </c>
      <c r="P90" s="348">
        <v>18.592500000000001</v>
      </c>
      <c r="Q90" s="348">
        <v>16.717300000000002</v>
      </c>
      <c r="R90" s="348">
        <v>13.8637</v>
      </c>
      <c r="S90" s="348">
        <v>28.087800000000001</v>
      </c>
      <c r="T90" s="348">
        <v>10.4101</v>
      </c>
      <c r="U90" s="348">
        <v>12.994400000000001</v>
      </c>
      <c r="V90" s="348">
        <v>12.9032</v>
      </c>
      <c r="W90" s="348">
        <v>7.3620000000000001</v>
      </c>
      <c r="X90" s="348">
        <v>29.02</v>
      </c>
      <c r="Y90" s="374"/>
      <c r="Z90" s="346"/>
      <c r="AA90" s="346"/>
      <c r="AB90" s="346"/>
      <c r="AC90" s="346"/>
      <c r="AD90" s="346"/>
      <c r="AE90" s="346"/>
      <c r="AF90" s="346"/>
      <c r="AG90" s="346"/>
      <c r="AH90" s="346"/>
      <c r="AI90" s="346"/>
      <c r="AJ90" s="346"/>
      <c r="AK90" s="346"/>
      <c r="AL90" s="346"/>
      <c r="AM90" s="346"/>
      <c r="AN90" s="346"/>
      <c r="AO90" s="373"/>
      <c r="AP90" s="348">
        <v>14.94</v>
      </c>
      <c r="AQ90" s="348">
        <v>17.55</v>
      </c>
      <c r="AR90" s="348">
        <v>15.25</v>
      </c>
      <c r="AS90" s="348">
        <v>10.99</v>
      </c>
      <c r="AT90" s="348">
        <v>24.55</v>
      </c>
      <c r="AU90" s="351"/>
      <c r="AV90" s="346"/>
      <c r="AW90" s="346"/>
      <c r="AX90" s="346"/>
      <c r="AY90" s="346"/>
      <c r="AZ90" s="346"/>
      <c r="BA90" s="362"/>
      <c r="BB90" s="348"/>
      <c r="BC90" s="375"/>
      <c r="BD90" s="375"/>
      <c r="BE90" s="375"/>
      <c r="BF90" s="374"/>
      <c r="BG90" s="348"/>
      <c r="BH90" s="348"/>
      <c r="BI90" s="348"/>
      <c r="BJ90" s="348"/>
      <c r="BK90" s="373"/>
      <c r="BL90" s="372"/>
      <c r="BM90" s="372"/>
      <c r="BN90" s="372"/>
      <c r="BO90" s="372"/>
      <c r="BP90" s="372"/>
      <c r="BQ90" s="373"/>
      <c r="BR90" s="354"/>
    </row>
    <row r="91" spans="1:70" s="428" customFormat="1" x14ac:dyDescent="0.25">
      <c r="A91" s="886" t="s">
        <v>95</v>
      </c>
      <c r="B91" s="373"/>
      <c r="C91" s="719"/>
      <c r="D91" s="373"/>
      <c r="E91" s="346"/>
      <c r="F91" s="373"/>
      <c r="G91" s="347"/>
      <c r="H91" s="374"/>
      <c r="I91" s="348">
        <v>-0.55389999999999995</v>
      </c>
      <c r="J91" s="348">
        <v>-0.26900000000000002</v>
      </c>
      <c r="K91" s="348">
        <v>0.24840000000000001</v>
      </c>
      <c r="L91" s="348">
        <v>6.8063000000000002</v>
      </c>
      <c r="M91" s="348">
        <v>-9.4659999999999993</v>
      </c>
      <c r="N91" s="350">
        <v>-7.1283000000000003</v>
      </c>
      <c r="O91" s="348">
        <v>-0.81589999999999996</v>
      </c>
      <c r="P91" s="348">
        <v>11.762600000000001</v>
      </c>
      <c r="Q91" s="348">
        <v>16.042100000000001</v>
      </c>
      <c r="R91" s="348">
        <v>13.8637</v>
      </c>
      <c r="S91" s="348">
        <v>8.4986999999999995</v>
      </c>
      <c r="T91" s="348">
        <v>-8.4087999999999994</v>
      </c>
      <c r="U91" s="348">
        <v>-6.0880999999999998</v>
      </c>
      <c r="V91" s="348">
        <v>-8.4573</v>
      </c>
      <c r="W91" s="348">
        <v>5.91E-2</v>
      </c>
      <c r="X91" s="348">
        <v>-6.5049000000000001</v>
      </c>
      <c r="Y91" s="374"/>
      <c r="Z91" s="346"/>
      <c r="AA91" s="346"/>
      <c r="AB91" s="346"/>
      <c r="AC91" s="346"/>
      <c r="AD91" s="346"/>
      <c r="AE91" s="346"/>
      <c r="AF91" s="346"/>
      <c r="AG91" s="346"/>
      <c r="AH91" s="346"/>
      <c r="AI91" s="346"/>
      <c r="AJ91" s="346"/>
      <c r="AK91" s="346"/>
      <c r="AL91" s="346"/>
      <c r="AM91" s="346"/>
      <c r="AN91" s="346"/>
      <c r="AO91" s="373"/>
      <c r="AP91" s="348">
        <v>14.94</v>
      </c>
      <c r="AQ91" s="348">
        <v>17.55</v>
      </c>
      <c r="AR91" s="348">
        <v>14.78</v>
      </c>
      <c r="AS91" s="348">
        <v>5.92</v>
      </c>
      <c r="AT91" s="348">
        <v>-7.49</v>
      </c>
      <c r="AU91" s="351"/>
      <c r="AV91" s="346"/>
      <c r="AW91" s="346"/>
      <c r="AX91" s="346"/>
      <c r="AY91" s="346"/>
      <c r="AZ91" s="346"/>
      <c r="BA91" s="362"/>
      <c r="BB91" s="348"/>
      <c r="BC91" s="375"/>
      <c r="BD91" s="375"/>
      <c r="BE91" s="375"/>
      <c r="BF91" s="374"/>
      <c r="BG91" s="348"/>
      <c r="BH91" s="348"/>
      <c r="BI91" s="348"/>
      <c r="BJ91" s="348"/>
      <c r="BK91" s="373"/>
      <c r="BL91" s="372"/>
      <c r="BM91" s="372"/>
      <c r="BN91" s="372"/>
      <c r="BO91" s="372"/>
      <c r="BP91" s="372"/>
      <c r="BQ91" s="373"/>
      <c r="BR91" s="354"/>
    </row>
    <row r="92" spans="1:70" s="428" customFormat="1" x14ac:dyDescent="0.25">
      <c r="A92" s="887" t="s">
        <v>96</v>
      </c>
      <c r="B92" s="413"/>
      <c r="C92" s="725"/>
      <c r="D92" s="413"/>
      <c r="E92" s="414"/>
      <c r="F92" s="413"/>
      <c r="G92" s="415"/>
      <c r="H92" s="417"/>
      <c r="I92" s="416">
        <v>0.54239999999999999</v>
      </c>
      <c r="J92" s="416">
        <v>0.60529999999999995</v>
      </c>
      <c r="K92" s="416">
        <v>3.4216000000000002</v>
      </c>
      <c r="L92" s="416">
        <v>12.1494</v>
      </c>
      <c r="M92" s="416">
        <v>1.0575000000000001</v>
      </c>
      <c r="N92" s="418">
        <v>2.5556999999999999</v>
      </c>
      <c r="O92" s="416">
        <v>2.7961</v>
      </c>
      <c r="P92" s="416">
        <v>15.6692</v>
      </c>
      <c r="Q92" s="416">
        <v>16.3797</v>
      </c>
      <c r="R92" s="416">
        <v>13.8637</v>
      </c>
      <c r="S92" s="416">
        <v>14.8414</v>
      </c>
      <c r="T92" s="416">
        <v>0.67679999999999996</v>
      </c>
      <c r="U92" s="416">
        <v>2.5164</v>
      </c>
      <c r="V92" s="416">
        <v>0.38600000000000001</v>
      </c>
      <c r="W92" s="416">
        <v>2.6560000000000001</v>
      </c>
      <c r="X92" s="416">
        <v>10.0922</v>
      </c>
      <c r="Y92" s="417"/>
      <c r="Z92" s="414"/>
      <c r="AA92" s="414"/>
      <c r="AB92" s="414"/>
      <c r="AC92" s="414"/>
      <c r="AD92" s="414"/>
      <c r="AE92" s="414"/>
      <c r="AF92" s="414"/>
      <c r="AG92" s="414"/>
      <c r="AH92" s="414"/>
      <c r="AI92" s="414"/>
      <c r="AJ92" s="414"/>
      <c r="AK92" s="414"/>
      <c r="AL92" s="414"/>
      <c r="AM92" s="414"/>
      <c r="AN92" s="414"/>
      <c r="AO92" s="413"/>
      <c r="AP92" s="416">
        <v>14.94</v>
      </c>
      <c r="AQ92" s="416">
        <v>17.55</v>
      </c>
      <c r="AR92" s="416">
        <v>15.02</v>
      </c>
      <c r="AS92" s="416">
        <v>7.14</v>
      </c>
      <c r="AT92" s="416">
        <v>6.51</v>
      </c>
      <c r="AU92" s="419"/>
      <c r="AV92" s="414"/>
      <c r="AW92" s="414"/>
      <c r="AX92" s="414"/>
      <c r="AY92" s="414"/>
      <c r="AZ92" s="414"/>
      <c r="BA92" s="420"/>
      <c r="BB92" s="416"/>
      <c r="BC92" s="421"/>
      <c r="BD92" s="421"/>
      <c r="BE92" s="421"/>
      <c r="BF92" s="417"/>
      <c r="BG92" s="416"/>
      <c r="BH92" s="416"/>
      <c r="BI92" s="416"/>
      <c r="BJ92" s="416"/>
      <c r="BK92" s="413"/>
      <c r="BL92" s="412"/>
      <c r="BM92" s="412"/>
      <c r="BN92" s="412"/>
      <c r="BO92" s="412"/>
      <c r="BP92" s="412"/>
      <c r="BQ92" s="413"/>
      <c r="BR92" s="422"/>
    </row>
    <row r="93" spans="1:70" s="428" customFormat="1" ht="14.5" customHeight="1" x14ac:dyDescent="0.35">
      <c r="A93" s="874" t="s">
        <v>2943</v>
      </c>
      <c r="B93" s="862"/>
      <c r="C93" s="863"/>
      <c r="D93" s="862"/>
      <c r="E93" s="864"/>
      <c r="F93" s="862"/>
      <c r="G93" s="865"/>
      <c r="H93" s="867"/>
      <c r="I93" s="866"/>
      <c r="J93" s="866"/>
      <c r="K93" s="866"/>
      <c r="L93" s="866"/>
      <c r="M93" s="866"/>
      <c r="N93" s="868"/>
      <c r="O93" s="866"/>
      <c r="P93" s="866"/>
      <c r="Q93" s="866"/>
      <c r="R93" s="866"/>
      <c r="S93" s="866"/>
      <c r="T93" s="866"/>
      <c r="U93" s="866"/>
      <c r="V93" s="866"/>
      <c r="W93" s="866"/>
      <c r="X93" s="866"/>
      <c r="Y93" s="867"/>
      <c r="Z93" s="864"/>
      <c r="AA93" s="864"/>
      <c r="AB93" s="864"/>
      <c r="AC93" s="864"/>
      <c r="AD93" s="864"/>
      <c r="AE93" s="864"/>
      <c r="AF93" s="864"/>
      <c r="AG93" s="864"/>
      <c r="AH93" s="864"/>
      <c r="AI93" s="864"/>
      <c r="AJ93" s="864"/>
      <c r="AK93" s="864"/>
      <c r="AL93" s="864"/>
      <c r="AM93" s="864"/>
      <c r="AN93" s="864"/>
      <c r="AO93" s="862"/>
      <c r="AP93" s="866"/>
      <c r="AQ93" s="866"/>
      <c r="AR93" s="866"/>
      <c r="AS93" s="866"/>
      <c r="AT93" s="866"/>
      <c r="AU93" s="869"/>
      <c r="AV93" s="864"/>
      <c r="AW93" s="864"/>
      <c r="AX93" s="864"/>
      <c r="AY93" s="864"/>
      <c r="AZ93" s="864"/>
      <c r="BA93" s="870"/>
      <c r="BB93" s="866"/>
      <c r="BC93" s="871"/>
      <c r="BD93" s="871"/>
      <c r="BE93" s="871"/>
      <c r="BF93" s="867"/>
      <c r="BG93" s="866"/>
      <c r="BH93" s="866"/>
      <c r="BI93" s="866"/>
      <c r="BJ93" s="866"/>
      <c r="BK93" s="862"/>
      <c r="BL93" s="872"/>
      <c r="BM93" s="872"/>
      <c r="BN93" s="872"/>
      <c r="BO93" s="872"/>
      <c r="BP93" s="872"/>
      <c r="BQ93" s="862"/>
      <c r="BR93" s="873"/>
    </row>
    <row r="94" spans="1:70" s="428" customFormat="1" x14ac:dyDescent="0.25">
      <c r="A94" s="345" t="s">
        <v>2944</v>
      </c>
      <c r="B94" s="373"/>
      <c r="C94" s="719">
        <v>38143</v>
      </c>
      <c r="D94" s="373"/>
      <c r="E94" s="346">
        <v>8921.2999999999993</v>
      </c>
      <c r="F94" s="373"/>
      <c r="G94" s="347">
        <v>551.8614</v>
      </c>
      <c r="H94" s="374"/>
      <c r="I94" s="348">
        <v>0.33679999999999999</v>
      </c>
      <c r="J94" s="348">
        <v>3.1040000000000001</v>
      </c>
      <c r="K94" s="348">
        <v>2.0242</v>
      </c>
      <c r="L94" s="348">
        <v>12.038399999999999</v>
      </c>
      <c r="M94" s="348">
        <v>8.1083999999999996</v>
      </c>
      <c r="N94" s="350">
        <v>9.0238999999999994</v>
      </c>
      <c r="O94" s="348">
        <v>11.531499999999999</v>
      </c>
      <c r="P94" s="348">
        <v>21.560099999999998</v>
      </c>
      <c r="Q94" s="348">
        <v>13.1221</v>
      </c>
      <c r="R94" s="348">
        <v>15.6593</v>
      </c>
      <c r="S94" s="348">
        <v>12.685600000000001</v>
      </c>
      <c r="T94" s="348">
        <v>8.3184000000000005</v>
      </c>
      <c r="U94" s="348">
        <v>11.264799999999999</v>
      </c>
      <c r="V94" s="348">
        <v>6.3502999999999998</v>
      </c>
      <c r="W94" s="348">
        <v>3.4977</v>
      </c>
      <c r="X94" s="348">
        <v>19.9329</v>
      </c>
      <c r="Y94" s="374"/>
      <c r="Z94" s="346">
        <v>3</v>
      </c>
      <c r="AA94" s="346">
        <v>7</v>
      </c>
      <c r="AB94" s="346">
        <v>14</v>
      </c>
      <c r="AC94" s="346">
        <v>17</v>
      </c>
      <c r="AD94" s="346">
        <v>12</v>
      </c>
      <c r="AE94" s="346">
        <v>14</v>
      </c>
      <c r="AF94" s="346">
        <v>11</v>
      </c>
      <c r="AG94" s="346">
        <v>9</v>
      </c>
      <c r="AH94" s="346">
        <v>8</v>
      </c>
      <c r="AI94" s="346">
        <v>1</v>
      </c>
      <c r="AJ94" s="346">
        <v>17</v>
      </c>
      <c r="AK94" s="346">
        <v>12</v>
      </c>
      <c r="AL94" s="346">
        <v>11</v>
      </c>
      <c r="AM94" s="346">
        <v>13</v>
      </c>
      <c r="AN94" s="346">
        <v>11</v>
      </c>
      <c r="AO94" s="373"/>
      <c r="AP94" s="348">
        <v>17.79</v>
      </c>
      <c r="AQ94" s="348">
        <v>18.47</v>
      </c>
      <c r="AR94" s="348">
        <v>16.670000000000002</v>
      </c>
      <c r="AS94" s="348">
        <v>13.04</v>
      </c>
      <c r="AT94" s="348">
        <v>16.05</v>
      </c>
      <c r="AU94" s="351"/>
      <c r="AV94" s="346">
        <v>3</v>
      </c>
      <c r="AW94" s="346">
        <v>6</v>
      </c>
      <c r="AX94" s="346">
        <v>7</v>
      </c>
      <c r="AY94" s="346">
        <v>8</v>
      </c>
      <c r="AZ94" s="346">
        <v>15</v>
      </c>
      <c r="BA94" s="362"/>
      <c r="BB94" s="348">
        <v>13.929745228876699</v>
      </c>
      <c r="BC94" s="375">
        <v>0.90344493374902002</v>
      </c>
      <c r="BD94" s="375">
        <v>0.104271961017759</v>
      </c>
      <c r="BE94" s="375">
        <v>-7.49583724943335E-2</v>
      </c>
      <c r="BF94" s="374"/>
      <c r="BG94" s="348">
        <v>40.183199999999999</v>
      </c>
      <c r="BH94" s="348">
        <v>27.337900000000001</v>
      </c>
      <c r="BI94" s="348">
        <v>30.3979</v>
      </c>
      <c r="BJ94" s="348">
        <v>2.081</v>
      </c>
      <c r="BK94" s="373"/>
      <c r="BL94" s="372" t="s">
        <v>2945</v>
      </c>
      <c r="BM94" s="372" t="s">
        <v>2946</v>
      </c>
      <c r="BN94" s="372" t="s">
        <v>2947</v>
      </c>
      <c r="BO94" s="372" t="s">
        <v>2948</v>
      </c>
      <c r="BP94" s="372" t="s">
        <v>2949</v>
      </c>
      <c r="BQ94" s="373"/>
      <c r="BR94" s="354" t="s">
        <v>463</v>
      </c>
    </row>
    <row r="95" spans="1:70" s="428" customFormat="1" x14ac:dyDescent="0.25">
      <c r="A95" s="345" t="s">
        <v>2950</v>
      </c>
      <c r="B95" s="373"/>
      <c r="C95" s="719">
        <v>43294</v>
      </c>
      <c r="D95" s="373"/>
      <c r="E95" s="346">
        <v>6663.61</v>
      </c>
      <c r="F95" s="373"/>
      <c r="G95" s="347">
        <v>42.77</v>
      </c>
      <c r="H95" s="374"/>
      <c r="I95" s="348">
        <v>0.39910000000000001</v>
      </c>
      <c r="J95" s="348">
        <v>3.4091</v>
      </c>
      <c r="K95" s="348">
        <v>2.3451</v>
      </c>
      <c r="L95" s="348">
        <v>16.159700000000001</v>
      </c>
      <c r="M95" s="348">
        <v>7.1661000000000001</v>
      </c>
      <c r="N95" s="350">
        <v>10.4312</v>
      </c>
      <c r="O95" s="348">
        <v>15.5556</v>
      </c>
      <c r="P95" s="348">
        <v>26.522500000000001</v>
      </c>
      <c r="Q95" s="348">
        <v>16.373899999999999</v>
      </c>
      <c r="R95" s="348" t="s">
        <v>430</v>
      </c>
      <c r="S95" s="348">
        <v>16.826000000000001</v>
      </c>
      <c r="T95" s="348">
        <v>7.4352999999999998</v>
      </c>
      <c r="U95" s="348">
        <v>9.8920999999999992</v>
      </c>
      <c r="V95" s="348">
        <v>8.5808999999999997</v>
      </c>
      <c r="W95" s="348">
        <v>3.2841999999999998</v>
      </c>
      <c r="X95" s="348">
        <v>20.047899999999998</v>
      </c>
      <c r="Y95" s="374"/>
      <c r="Z95" s="346">
        <v>2</v>
      </c>
      <c r="AA95" s="346">
        <v>3</v>
      </c>
      <c r="AB95" s="346">
        <v>13</v>
      </c>
      <c r="AC95" s="346">
        <v>9</v>
      </c>
      <c r="AD95" s="346">
        <v>17</v>
      </c>
      <c r="AE95" s="346">
        <v>12</v>
      </c>
      <c r="AF95" s="346">
        <v>6</v>
      </c>
      <c r="AG95" s="346">
        <v>1</v>
      </c>
      <c r="AH95" s="346">
        <v>2</v>
      </c>
      <c r="AI95" s="346" t="s">
        <v>430</v>
      </c>
      <c r="AJ95" s="346">
        <v>8</v>
      </c>
      <c r="AK95" s="346">
        <v>16</v>
      </c>
      <c r="AL95" s="346">
        <v>12</v>
      </c>
      <c r="AM95" s="346">
        <v>10</v>
      </c>
      <c r="AN95" s="346">
        <v>13</v>
      </c>
      <c r="AO95" s="373"/>
      <c r="AP95" s="348" t="s">
        <v>430</v>
      </c>
      <c r="AQ95" s="348">
        <v>21.54</v>
      </c>
      <c r="AR95" s="348">
        <v>20.57</v>
      </c>
      <c r="AS95" s="348">
        <v>16.97</v>
      </c>
      <c r="AT95" s="348">
        <v>17.440000000000001</v>
      </c>
      <c r="AU95" s="351"/>
      <c r="AV95" s="346" t="s">
        <v>430</v>
      </c>
      <c r="AW95" s="346">
        <v>2</v>
      </c>
      <c r="AX95" s="346">
        <v>2</v>
      </c>
      <c r="AY95" s="346">
        <v>3</v>
      </c>
      <c r="AZ95" s="346">
        <v>12</v>
      </c>
      <c r="BA95" s="362"/>
      <c r="BB95" s="348">
        <v>14.323798043797</v>
      </c>
      <c r="BC95" s="375">
        <v>0.93356260982585804</v>
      </c>
      <c r="BD95" s="375">
        <v>0.12285990491363601</v>
      </c>
      <c r="BE95" s="375">
        <v>0.181460757627388</v>
      </c>
      <c r="BF95" s="374"/>
      <c r="BG95" s="348">
        <v>36.669899999999998</v>
      </c>
      <c r="BH95" s="348">
        <v>23.191700000000001</v>
      </c>
      <c r="BI95" s="348">
        <v>39.956299999999999</v>
      </c>
      <c r="BJ95" s="348">
        <v>0.18210000000000001</v>
      </c>
      <c r="BK95" s="373"/>
      <c r="BL95" s="372" t="s">
        <v>2951</v>
      </c>
      <c r="BM95" s="372" t="s">
        <v>2952</v>
      </c>
      <c r="BN95" s="372" t="s">
        <v>2953</v>
      </c>
      <c r="BO95" s="372" t="s">
        <v>2954</v>
      </c>
      <c r="BP95" s="372" t="s">
        <v>2955</v>
      </c>
      <c r="BQ95" s="373"/>
      <c r="BR95" s="354" t="s">
        <v>2354</v>
      </c>
    </row>
    <row r="96" spans="1:70" s="428" customFormat="1" x14ac:dyDescent="0.25">
      <c r="A96" s="345" t="s">
        <v>2956</v>
      </c>
      <c r="B96" s="373"/>
      <c r="C96" s="719">
        <v>36346</v>
      </c>
      <c r="D96" s="373"/>
      <c r="E96" s="346">
        <v>4881.67</v>
      </c>
      <c r="F96" s="373"/>
      <c r="G96" s="347">
        <v>483.57990000000001</v>
      </c>
      <c r="H96" s="374"/>
      <c r="I96" s="348" t="s">
        <v>430</v>
      </c>
      <c r="J96" s="348">
        <v>3.1572</v>
      </c>
      <c r="K96" s="348">
        <v>3.7155999999999998</v>
      </c>
      <c r="L96" s="348">
        <v>15.981400000000001</v>
      </c>
      <c r="M96" s="348">
        <v>14.396100000000001</v>
      </c>
      <c r="N96" s="350">
        <v>15.7904</v>
      </c>
      <c r="O96" s="348">
        <v>16.8155</v>
      </c>
      <c r="P96" s="348">
        <v>24.3718</v>
      </c>
      <c r="Q96" s="348">
        <v>16.715900000000001</v>
      </c>
      <c r="R96" s="348">
        <v>13.878</v>
      </c>
      <c r="S96" s="348">
        <v>16.301200000000001</v>
      </c>
      <c r="T96" s="348">
        <v>14.746</v>
      </c>
      <c r="U96" s="348">
        <v>15.097300000000001</v>
      </c>
      <c r="V96" s="348">
        <v>11.8224</v>
      </c>
      <c r="W96" s="348">
        <v>5.2784000000000004</v>
      </c>
      <c r="X96" s="348">
        <v>16.569099999999999</v>
      </c>
      <c r="Y96" s="374"/>
      <c r="Z96" s="346" t="s">
        <v>430</v>
      </c>
      <c r="AA96" s="346">
        <v>5</v>
      </c>
      <c r="AB96" s="346">
        <v>7</v>
      </c>
      <c r="AC96" s="346">
        <v>10</v>
      </c>
      <c r="AD96" s="346">
        <v>3</v>
      </c>
      <c r="AE96" s="346">
        <v>5</v>
      </c>
      <c r="AF96" s="346">
        <v>4</v>
      </c>
      <c r="AG96" s="346">
        <v>3</v>
      </c>
      <c r="AH96" s="346">
        <v>1</v>
      </c>
      <c r="AI96" s="346">
        <v>3</v>
      </c>
      <c r="AJ96" s="346">
        <v>11</v>
      </c>
      <c r="AK96" s="346">
        <v>3</v>
      </c>
      <c r="AL96" s="346">
        <v>5</v>
      </c>
      <c r="AM96" s="346">
        <v>7</v>
      </c>
      <c r="AN96" s="346">
        <v>2</v>
      </c>
      <c r="AO96" s="373"/>
      <c r="AP96" s="348">
        <v>18.760000000000002</v>
      </c>
      <c r="AQ96" s="348">
        <v>21.56</v>
      </c>
      <c r="AR96" s="348">
        <v>20.85</v>
      </c>
      <c r="AS96" s="348">
        <v>18.170000000000002</v>
      </c>
      <c r="AT96" s="348">
        <v>26.05</v>
      </c>
      <c r="AU96" s="351"/>
      <c r="AV96" s="346">
        <v>1</v>
      </c>
      <c r="AW96" s="346">
        <v>1</v>
      </c>
      <c r="AX96" s="346">
        <v>1</v>
      </c>
      <c r="AY96" s="346">
        <v>2</v>
      </c>
      <c r="AZ96" s="346">
        <v>5</v>
      </c>
      <c r="BA96" s="362"/>
      <c r="BB96" s="348">
        <v>14.789130859753699</v>
      </c>
      <c r="BC96" s="375">
        <v>0.95459703884529301</v>
      </c>
      <c r="BD96" s="375">
        <v>0.111191235405054</v>
      </c>
      <c r="BE96" s="375">
        <v>5.0105983235441097E-2</v>
      </c>
      <c r="BF96" s="374"/>
      <c r="BG96" s="348">
        <v>33.050800000000002</v>
      </c>
      <c r="BH96" s="348">
        <v>26.9908</v>
      </c>
      <c r="BI96" s="348">
        <v>35.307499999999997</v>
      </c>
      <c r="BJ96" s="348">
        <v>4.6509</v>
      </c>
      <c r="BK96" s="373"/>
      <c r="BL96" s="372" t="s">
        <v>2957</v>
      </c>
      <c r="BM96" s="372" t="s">
        <v>2958</v>
      </c>
      <c r="BN96" s="372" t="s">
        <v>2959</v>
      </c>
      <c r="BO96" s="372" t="s">
        <v>2960</v>
      </c>
      <c r="BP96" s="372" t="s">
        <v>2961</v>
      </c>
      <c r="BQ96" s="373"/>
      <c r="BR96" s="354" t="s">
        <v>2962</v>
      </c>
    </row>
    <row r="97" spans="1:70" s="428" customFormat="1" x14ac:dyDescent="0.25">
      <c r="A97" s="345" t="s">
        <v>2963</v>
      </c>
      <c r="B97" s="373"/>
      <c r="C97" s="719">
        <v>43434</v>
      </c>
      <c r="D97" s="373"/>
      <c r="E97" s="346">
        <v>3439.11</v>
      </c>
      <c r="F97" s="373"/>
      <c r="G97" s="347">
        <v>42.234000000000002</v>
      </c>
      <c r="H97" s="374"/>
      <c r="I97" s="348" t="s">
        <v>430</v>
      </c>
      <c r="J97" s="348">
        <v>2.8167</v>
      </c>
      <c r="K97" s="348">
        <v>3.5909</v>
      </c>
      <c r="L97" s="348">
        <v>16.6492</v>
      </c>
      <c r="M97" s="348">
        <v>7.4847999999999999</v>
      </c>
      <c r="N97" s="350">
        <v>11.3271</v>
      </c>
      <c r="O97" s="348">
        <v>13.3306</v>
      </c>
      <c r="P97" s="348">
        <v>21.935199999999998</v>
      </c>
      <c r="Q97" s="348">
        <v>14.690099999999999</v>
      </c>
      <c r="R97" s="348" t="s">
        <v>430</v>
      </c>
      <c r="S97" s="348">
        <v>16.8428</v>
      </c>
      <c r="T97" s="348">
        <v>7.7260999999999997</v>
      </c>
      <c r="U97" s="348">
        <v>9.6959</v>
      </c>
      <c r="V97" s="348">
        <v>8.2700999999999993</v>
      </c>
      <c r="W97" s="348">
        <v>3.4741</v>
      </c>
      <c r="X97" s="348">
        <v>20.9711</v>
      </c>
      <c r="Y97" s="374"/>
      <c r="Z97" s="346" t="s">
        <v>430</v>
      </c>
      <c r="AA97" s="346">
        <v>13</v>
      </c>
      <c r="AB97" s="346">
        <v>8</v>
      </c>
      <c r="AC97" s="346">
        <v>6</v>
      </c>
      <c r="AD97" s="346">
        <v>15</v>
      </c>
      <c r="AE97" s="346">
        <v>10</v>
      </c>
      <c r="AF97" s="346">
        <v>8</v>
      </c>
      <c r="AG97" s="346">
        <v>7</v>
      </c>
      <c r="AH97" s="346">
        <v>5</v>
      </c>
      <c r="AI97" s="346" t="s">
        <v>430</v>
      </c>
      <c r="AJ97" s="346">
        <v>7</v>
      </c>
      <c r="AK97" s="346">
        <v>15</v>
      </c>
      <c r="AL97" s="346">
        <v>13</v>
      </c>
      <c r="AM97" s="346">
        <v>12</v>
      </c>
      <c r="AN97" s="346">
        <v>12</v>
      </c>
      <c r="AO97" s="373"/>
      <c r="AP97" s="348" t="s">
        <v>430</v>
      </c>
      <c r="AQ97" s="348">
        <v>19.13</v>
      </c>
      <c r="AR97" s="348">
        <v>16.98</v>
      </c>
      <c r="AS97" s="348">
        <v>13.29</v>
      </c>
      <c r="AT97" s="348">
        <v>18.2</v>
      </c>
      <c r="AU97" s="351"/>
      <c r="AV97" s="346" t="s">
        <v>430</v>
      </c>
      <c r="AW97" s="346">
        <v>5</v>
      </c>
      <c r="AX97" s="346">
        <v>6</v>
      </c>
      <c r="AY97" s="346">
        <v>7</v>
      </c>
      <c r="AZ97" s="346">
        <v>11</v>
      </c>
      <c r="BA97" s="362"/>
      <c r="BB97" s="348">
        <v>13.9974739313725</v>
      </c>
      <c r="BC97" s="375">
        <v>0.83919456783048596</v>
      </c>
      <c r="BD97" s="375">
        <v>0.102303477518182</v>
      </c>
      <c r="BE97" s="375">
        <v>3.0413405363349799E-2</v>
      </c>
      <c r="BF97" s="374"/>
      <c r="BG97" s="348">
        <v>20.839099999999998</v>
      </c>
      <c r="BH97" s="348">
        <v>14.2845</v>
      </c>
      <c r="BI97" s="348">
        <v>41.3003</v>
      </c>
      <c r="BJ97" s="348">
        <v>23.5761</v>
      </c>
      <c r="BK97" s="373"/>
      <c r="BL97" s="372" t="s">
        <v>2964</v>
      </c>
      <c r="BM97" s="372" t="s">
        <v>2965</v>
      </c>
      <c r="BN97" s="372" t="s">
        <v>2966</v>
      </c>
      <c r="BO97" s="372" t="s">
        <v>2967</v>
      </c>
      <c r="BP97" s="372" t="s">
        <v>2968</v>
      </c>
      <c r="BQ97" s="373"/>
      <c r="BR97" s="354" t="s">
        <v>525</v>
      </c>
    </row>
    <row r="98" spans="1:70" s="428" customFormat="1" x14ac:dyDescent="0.25">
      <c r="A98" s="345" t="s">
        <v>2969</v>
      </c>
      <c r="B98" s="373"/>
      <c r="C98" s="719">
        <v>43283</v>
      </c>
      <c r="D98" s="373"/>
      <c r="E98" s="346">
        <v>3200.7</v>
      </c>
      <c r="F98" s="373"/>
      <c r="G98" s="347">
        <v>42.972999999999999</v>
      </c>
      <c r="H98" s="374"/>
      <c r="I98" s="348">
        <v>6.5199999999999994E-2</v>
      </c>
      <c r="J98" s="348">
        <v>2.7644000000000002</v>
      </c>
      <c r="K98" s="348">
        <v>1.5958000000000001</v>
      </c>
      <c r="L98" s="348">
        <v>14.086600000000001</v>
      </c>
      <c r="M98" s="348">
        <v>12.239100000000001</v>
      </c>
      <c r="N98" s="350">
        <v>15.2369</v>
      </c>
      <c r="O98" s="348">
        <v>15.3408</v>
      </c>
      <c r="P98" s="348">
        <v>24.020600000000002</v>
      </c>
      <c r="Q98" s="348">
        <v>14.713699999999999</v>
      </c>
      <c r="R98" s="348" t="s">
        <v>430</v>
      </c>
      <c r="S98" s="348">
        <v>13.6311</v>
      </c>
      <c r="T98" s="348">
        <v>12.5036</v>
      </c>
      <c r="U98" s="348">
        <v>13.887</v>
      </c>
      <c r="V98" s="348">
        <v>12.654</v>
      </c>
      <c r="W98" s="348">
        <v>2.8087</v>
      </c>
      <c r="X98" s="348">
        <v>20.036300000000001</v>
      </c>
      <c r="Y98" s="374"/>
      <c r="Z98" s="346">
        <v>13</v>
      </c>
      <c r="AA98" s="346">
        <v>14</v>
      </c>
      <c r="AB98" s="346">
        <v>16</v>
      </c>
      <c r="AC98" s="346">
        <v>14</v>
      </c>
      <c r="AD98" s="346">
        <v>7</v>
      </c>
      <c r="AE98" s="346">
        <v>8</v>
      </c>
      <c r="AF98" s="346">
        <v>7</v>
      </c>
      <c r="AG98" s="346">
        <v>4</v>
      </c>
      <c r="AH98" s="346">
        <v>4</v>
      </c>
      <c r="AI98" s="346" t="s">
        <v>430</v>
      </c>
      <c r="AJ98" s="346">
        <v>16</v>
      </c>
      <c r="AK98" s="346">
        <v>7</v>
      </c>
      <c r="AL98" s="346">
        <v>7</v>
      </c>
      <c r="AM98" s="346">
        <v>5</v>
      </c>
      <c r="AN98" s="346">
        <v>16</v>
      </c>
      <c r="AO98" s="373"/>
      <c r="AP98" s="348" t="s">
        <v>430</v>
      </c>
      <c r="AQ98" s="348">
        <v>19.78</v>
      </c>
      <c r="AR98" s="348">
        <v>18.16</v>
      </c>
      <c r="AS98" s="348">
        <v>16.559999999999999</v>
      </c>
      <c r="AT98" s="348">
        <v>22.58</v>
      </c>
      <c r="AU98" s="351"/>
      <c r="AV98" s="346" t="s">
        <v>430</v>
      </c>
      <c r="AW98" s="346">
        <v>4</v>
      </c>
      <c r="AX98" s="346">
        <v>4</v>
      </c>
      <c r="AY98" s="346">
        <v>4</v>
      </c>
      <c r="AZ98" s="346">
        <v>8</v>
      </c>
      <c r="BA98" s="362"/>
      <c r="BB98" s="348">
        <v>14.942108585708</v>
      </c>
      <c r="BC98" s="375">
        <v>0.97253725413688696</v>
      </c>
      <c r="BD98" s="375">
        <v>0.10789432925707799</v>
      </c>
      <c r="BE98" s="375">
        <v>-3.2084746256250803E-2</v>
      </c>
      <c r="BF98" s="374"/>
      <c r="BG98" s="348">
        <v>35.488100000000003</v>
      </c>
      <c r="BH98" s="348">
        <v>34.791899999999998</v>
      </c>
      <c r="BI98" s="348">
        <v>29.075299999999999</v>
      </c>
      <c r="BJ98" s="348">
        <v>0.64470000000000005</v>
      </c>
      <c r="BK98" s="373"/>
      <c r="BL98" s="372" t="s">
        <v>2970</v>
      </c>
      <c r="BM98" s="372" t="s">
        <v>2971</v>
      </c>
      <c r="BN98" s="372" t="s">
        <v>2972</v>
      </c>
      <c r="BO98" s="372" t="s">
        <v>2973</v>
      </c>
      <c r="BP98" s="372" t="s">
        <v>2974</v>
      </c>
      <c r="BQ98" s="373"/>
      <c r="BR98" s="354" t="s">
        <v>443</v>
      </c>
    </row>
    <row r="99" spans="1:70" s="428" customFormat="1" x14ac:dyDescent="0.25">
      <c r="A99" s="345" t="s">
        <v>2975</v>
      </c>
      <c r="B99" s="373"/>
      <c r="C99" s="719">
        <v>45203</v>
      </c>
      <c r="D99" s="373"/>
      <c r="E99" s="346">
        <v>2546.38</v>
      </c>
      <c r="F99" s="373"/>
      <c r="G99" s="347">
        <v>20.14</v>
      </c>
      <c r="H99" s="374"/>
      <c r="I99" s="348">
        <v>7.9500000000000001E-2</v>
      </c>
      <c r="J99" s="348">
        <v>2.9809999999999999</v>
      </c>
      <c r="K99" s="348">
        <v>4.4063999999999997</v>
      </c>
      <c r="L99" s="348">
        <v>19.0307</v>
      </c>
      <c r="M99" s="348">
        <v>16.658899999999999</v>
      </c>
      <c r="N99" s="350">
        <v>23.263400000000001</v>
      </c>
      <c r="O99" s="348">
        <v>24.482500000000002</v>
      </c>
      <c r="P99" s="348" t="s">
        <v>430</v>
      </c>
      <c r="Q99" s="348" t="s">
        <v>430</v>
      </c>
      <c r="R99" s="348" t="s">
        <v>430</v>
      </c>
      <c r="S99" s="348">
        <v>18.624099999999999</v>
      </c>
      <c r="T99" s="348">
        <v>16.889099999999999</v>
      </c>
      <c r="U99" s="348">
        <v>20.1599</v>
      </c>
      <c r="V99" s="348">
        <v>19.652999999999999</v>
      </c>
      <c r="W99" s="348">
        <v>4.3253000000000004</v>
      </c>
      <c r="X99" s="348">
        <v>29.482399999999998</v>
      </c>
      <c r="Y99" s="374"/>
      <c r="Z99" s="346">
        <v>12</v>
      </c>
      <c r="AA99" s="346">
        <v>10</v>
      </c>
      <c r="AB99" s="346">
        <v>2</v>
      </c>
      <c r="AC99" s="346">
        <v>1</v>
      </c>
      <c r="AD99" s="346">
        <v>2</v>
      </c>
      <c r="AE99" s="346">
        <v>1</v>
      </c>
      <c r="AF99" s="346">
        <v>1</v>
      </c>
      <c r="AG99" s="346" t="s">
        <v>430</v>
      </c>
      <c r="AH99" s="346" t="s">
        <v>430</v>
      </c>
      <c r="AI99" s="346" t="s">
        <v>430</v>
      </c>
      <c r="AJ99" s="346">
        <v>4</v>
      </c>
      <c r="AK99" s="346">
        <v>2</v>
      </c>
      <c r="AL99" s="346">
        <v>1</v>
      </c>
      <c r="AM99" s="346">
        <v>1</v>
      </c>
      <c r="AN99" s="346">
        <v>8</v>
      </c>
      <c r="AO99" s="373"/>
      <c r="AP99" s="348" t="s">
        <v>430</v>
      </c>
      <c r="AQ99" s="348" t="s">
        <v>430</v>
      </c>
      <c r="AR99" s="348" t="s">
        <v>430</v>
      </c>
      <c r="AS99" s="348" t="s">
        <v>430</v>
      </c>
      <c r="AT99" s="348">
        <v>32.479999999999997</v>
      </c>
      <c r="AU99" s="351"/>
      <c r="AV99" s="346" t="s">
        <v>430</v>
      </c>
      <c r="AW99" s="346" t="s">
        <v>430</v>
      </c>
      <c r="AX99" s="346" t="s">
        <v>430</v>
      </c>
      <c r="AY99" s="346" t="s">
        <v>430</v>
      </c>
      <c r="AZ99" s="346">
        <v>2</v>
      </c>
      <c r="BA99" s="362"/>
      <c r="BB99" s="348">
        <v>15.1406360950881</v>
      </c>
      <c r="BC99" s="375">
        <v>0.96462361195280799</v>
      </c>
      <c r="BD99" s="375">
        <v>0.125211461147546</v>
      </c>
      <c r="BE99" s="375">
        <v>0.47323173755621101</v>
      </c>
      <c r="BF99" s="374"/>
      <c r="BG99" s="348">
        <v>27.408200000000001</v>
      </c>
      <c r="BH99" s="348">
        <v>34.239800000000002</v>
      </c>
      <c r="BI99" s="348">
        <v>37.049700000000001</v>
      </c>
      <c r="BJ99" s="348">
        <v>1.3023</v>
      </c>
      <c r="BK99" s="373"/>
      <c r="BL99" s="372" t="s">
        <v>2976</v>
      </c>
      <c r="BM99" s="372" t="s">
        <v>2977</v>
      </c>
      <c r="BN99" s="372" t="s">
        <v>2978</v>
      </c>
      <c r="BO99" s="372" t="s">
        <v>2979</v>
      </c>
      <c r="BP99" s="372" t="s">
        <v>430</v>
      </c>
      <c r="BQ99" s="373"/>
      <c r="BR99" s="354" t="s">
        <v>463</v>
      </c>
    </row>
    <row r="100" spans="1:70" s="428" customFormat="1" x14ac:dyDescent="0.25">
      <c r="A100" s="345" t="s">
        <v>2980</v>
      </c>
      <c r="B100" s="373"/>
      <c r="C100" s="719">
        <v>42366</v>
      </c>
      <c r="D100" s="373"/>
      <c r="E100" s="346">
        <v>1437.59</v>
      </c>
      <c r="F100" s="373"/>
      <c r="G100" s="347">
        <v>32.091999999999999</v>
      </c>
      <c r="H100" s="374"/>
      <c r="I100" s="348">
        <v>0.29249999999999998</v>
      </c>
      <c r="J100" s="348">
        <v>2.2178</v>
      </c>
      <c r="K100" s="348">
        <v>1.6123000000000001</v>
      </c>
      <c r="L100" s="348">
        <v>13.2812</v>
      </c>
      <c r="M100" s="348">
        <v>5.9242999999999997</v>
      </c>
      <c r="N100" s="350">
        <v>8.9041999999999994</v>
      </c>
      <c r="O100" s="348">
        <v>10.9099</v>
      </c>
      <c r="P100" s="348">
        <v>21.801400000000001</v>
      </c>
      <c r="Q100" s="348">
        <v>13.998799999999999</v>
      </c>
      <c r="R100" s="348">
        <v>13.452</v>
      </c>
      <c r="S100" s="348">
        <v>14.206</v>
      </c>
      <c r="T100" s="348">
        <v>6.2356999999999996</v>
      </c>
      <c r="U100" s="348">
        <v>6.984</v>
      </c>
      <c r="V100" s="348">
        <v>6.2755000000000001</v>
      </c>
      <c r="W100" s="348">
        <v>2.7644000000000002</v>
      </c>
      <c r="X100" s="348">
        <v>11.7499</v>
      </c>
      <c r="Y100" s="374"/>
      <c r="Z100" s="346">
        <v>4</v>
      </c>
      <c r="AA100" s="346">
        <v>18</v>
      </c>
      <c r="AB100" s="346">
        <v>15</v>
      </c>
      <c r="AC100" s="346">
        <v>16</v>
      </c>
      <c r="AD100" s="346">
        <v>18</v>
      </c>
      <c r="AE100" s="346">
        <v>15</v>
      </c>
      <c r="AF100" s="346">
        <v>13</v>
      </c>
      <c r="AG100" s="346">
        <v>8</v>
      </c>
      <c r="AH100" s="346">
        <v>6</v>
      </c>
      <c r="AI100" s="346">
        <v>4</v>
      </c>
      <c r="AJ100" s="346">
        <v>14</v>
      </c>
      <c r="AK100" s="346">
        <v>18</v>
      </c>
      <c r="AL100" s="346">
        <v>17</v>
      </c>
      <c r="AM100" s="346">
        <v>14</v>
      </c>
      <c r="AN100" s="346">
        <v>18</v>
      </c>
      <c r="AO100" s="373"/>
      <c r="AP100" s="348">
        <v>16.899999999999999</v>
      </c>
      <c r="AQ100" s="348">
        <v>17.86</v>
      </c>
      <c r="AR100" s="348">
        <v>16.350000000000001</v>
      </c>
      <c r="AS100" s="348">
        <v>12.38</v>
      </c>
      <c r="AT100" s="348">
        <v>12.92</v>
      </c>
      <c r="AU100" s="351"/>
      <c r="AV100" s="346">
        <v>4</v>
      </c>
      <c r="AW100" s="346">
        <v>7</v>
      </c>
      <c r="AX100" s="346">
        <v>8</v>
      </c>
      <c r="AY100" s="346">
        <v>9</v>
      </c>
      <c r="AZ100" s="346">
        <v>16</v>
      </c>
      <c r="BA100" s="362"/>
      <c r="BB100" s="348">
        <v>14.956745550766801</v>
      </c>
      <c r="BC100" s="375">
        <v>0.97266146977794599</v>
      </c>
      <c r="BD100" s="375">
        <v>9.5949872654000706E-2</v>
      </c>
      <c r="BE100" s="375">
        <v>-0.20936570832548701</v>
      </c>
      <c r="BF100" s="374"/>
      <c r="BG100" s="348">
        <v>35.165599999999998</v>
      </c>
      <c r="BH100" s="348">
        <v>23.596800000000002</v>
      </c>
      <c r="BI100" s="348">
        <v>40.542499999999997</v>
      </c>
      <c r="BJ100" s="348">
        <v>0.69510000000000005</v>
      </c>
      <c r="BK100" s="373"/>
      <c r="BL100" s="372" t="s">
        <v>2981</v>
      </c>
      <c r="BM100" s="372" t="s">
        <v>2982</v>
      </c>
      <c r="BN100" s="372" t="s">
        <v>2983</v>
      </c>
      <c r="BO100" s="372" t="s">
        <v>2984</v>
      </c>
      <c r="BP100" s="372" t="s">
        <v>2985</v>
      </c>
      <c r="BQ100" s="373"/>
      <c r="BR100" s="354" t="s">
        <v>2409</v>
      </c>
    </row>
    <row r="101" spans="1:70" s="428" customFormat="1" x14ac:dyDescent="0.25">
      <c r="A101" s="345" t="s">
        <v>2986</v>
      </c>
      <c r="B101" s="373"/>
      <c r="C101" s="719">
        <v>36307</v>
      </c>
      <c r="D101" s="373"/>
      <c r="E101" s="346">
        <v>1280.81</v>
      </c>
      <c r="F101" s="373"/>
      <c r="G101" s="347">
        <v>322.05860000000001</v>
      </c>
      <c r="H101" s="374"/>
      <c r="I101" s="348">
        <v>0.51100000000000001</v>
      </c>
      <c r="J101" s="348">
        <v>3.1128</v>
      </c>
      <c r="K101" s="348">
        <v>4.3109999999999999</v>
      </c>
      <c r="L101" s="348">
        <v>18.2849</v>
      </c>
      <c r="M101" s="348">
        <v>12.8704</v>
      </c>
      <c r="N101" s="350">
        <v>15.4472</v>
      </c>
      <c r="O101" s="348">
        <v>17.300799999999999</v>
      </c>
      <c r="P101" s="348">
        <v>26.217500000000001</v>
      </c>
      <c r="Q101" s="348">
        <v>15.0739</v>
      </c>
      <c r="R101" s="348">
        <v>14.0274</v>
      </c>
      <c r="S101" s="348">
        <v>18.742799999999999</v>
      </c>
      <c r="T101" s="348">
        <v>13.4153</v>
      </c>
      <c r="U101" s="348">
        <v>13.2753</v>
      </c>
      <c r="V101" s="348">
        <v>12.5693</v>
      </c>
      <c r="W101" s="348">
        <v>4.8430999999999997</v>
      </c>
      <c r="X101" s="348">
        <v>14.8507</v>
      </c>
      <c r="Y101" s="374"/>
      <c r="Z101" s="346">
        <v>1</v>
      </c>
      <c r="AA101" s="346">
        <v>6</v>
      </c>
      <c r="AB101" s="346">
        <v>3</v>
      </c>
      <c r="AC101" s="346">
        <v>3</v>
      </c>
      <c r="AD101" s="346">
        <v>6</v>
      </c>
      <c r="AE101" s="346">
        <v>6</v>
      </c>
      <c r="AF101" s="346">
        <v>3</v>
      </c>
      <c r="AG101" s="346">
        <v>2</v>
      </c>
      <c r="AH101" s="346">
        <v>3</v>
      </c>
      <c r="AI101" s="346">
        <v>2</v>
      </c>
      <c r="AJ101" s="346">
        <v>3</v>
      </c>
      <c r="AK101" s="346">
        <v>6</v>
      </c>
      <c r="AL101" s="346">
        <v>9</v>
      </c>
      <c r="AM101" s="346">
        <v>6</v>
      </c>
      <c r="AN101" s="346">
        <v>6</v>
      </c>
      <c r="AO101" s="373"/>
      <c r="AP101" s="348">
        <v>18.04</v>
      </c>
      <c r="AQ101" s="348">
        <v>20.309999999999999</v>
      </c>
      <c r="AR101" s="348">
        <v>20.010000000000002</v>
      </c>
      <c r="AS101" s="348">
        <v>18.38</v>
      </c>
      <c r="AT101" s="348">
        <v>25.04</v>
      </c>
      <c r="AU101" s="351"/>
      <c r="AV101" s="346">
        <v>2</v>
      </c>
      <c r="AW101" s="346">
        <v>3</v>
      </c>
      <c r="AX101" s="346">
        <v>3</v>
      </c>
      <c r="AY101" s="346">
        <v>1</v>
      </c>
      <c r="AZ101" s="346">
        <v>6</v>
      </c>
      <c r="BA101" s="362"/>
      <c r="BB101" s="348">
        <v>14.8963373078324</v>
      </c>
      <c r="BC101" s="375">
        <v>0.97789203224183796</v>
      </c>
      <c r="BD101" s="375">
        <v>0.116643389149758</v>
      </c>
      <c r="BE101" s="375">
        <v>8.4252500086661006E-2</v>
      </c>
      <c r="BF101" s="374"/>
      <c r="BG101" s="348">
        <v>24.868200000000002</v>
      </c>
      <c r="BH101" s="348">
        <v>21.923500000000001</v>
      </c>
      <c r="BI101" s="348">
        <v>47.659599999999998</v>
      </c>
      <c r="BJ101" s="348">
        <v>5.5487000000000002</v>
      </c>
      <c r="BK101" s="373"/>
      <c r="BL101" s="372" t="s">
        <v>2987</v>
      </c>
      <c r="BM101" s="372" t="s">
        <v>2988</v>
      </c>
      <c r="BN101" s="372" t="s">
        <v>2989</v>
      </c>
      <c r="BO101" s="372" t="s">
        <v>2990</v>
      </c>
      <c r="BP101" s="372" t="s">
        <v>2991</v>
      </c>
      <c r="BQ101" s="373"/>
      <c r="BR101" s="354" t="s">
        <v>463</v>
      </c>
    </row>
    <row r="102" spans="1:70" s="428" customFormat="1" x14ac:dyDescent="0.25">
      <c r="A102" s="345" t="s">
        <v>2992</v>
      </c>
      <c r="B102" s="373"/>
      <c r="C102" s="719">
        <v>43656</v>
      </c>
      <c r="D102" s="373"/>
      <c r="E102" s="346">
        <v>995.65800000000002</v>
      </c>
      <c r="F102" s="373"/>
      <c r="G102" s="347">
        <v>34.43</v>
      </c>
      <c r="H102" s="374"/>
      <c r="I102" s="348">
        <v>0.2621</v>
      </c>
      <c r="J102" s="348">
        <v>2.9605000000000001</v>
      </c>
      <c r="K102" s="348">
        <v>2.7454000000000001</v>
      </c>
      <c r="L102" s="348">
        <v>13.667899999999999</v>
      </c>
      <c r="M102" s="348">
        <v>11.931100000000001</v>
      </c>
      <c r="N102" s="350">
        <v>15.3048</v>
      </c>
      <c r="O102" s="348">
        <v>12.694800000000001</v>
      </c>
      <c r="P102" s="348">
        <v>23.202500000000001</v>
      </c>
      <c r="Q102" s="348">
        <v>13.5284</v>
      </c>
      <c r="R102" s="348" t="s">
        <v>430</v>
      </c>
      <c r="S102" s="348">
        <v>14.0444</v>
      </c>
      <c r="T102" s="348">
        <v>12.222899999999999</v>
      </c>
      <c r="U102" s="348">
        <v>13.518000000000001</v>
      </c>
      <c r="V102" s="348">
        <v>11.821999999999999</v>
      </c>
      <c r="W102" s="348">
        <v>4.2069999999999999</v>
      </c>
      <c r="X102" s="348">
        <v>19.434000000000001</v>
      </c>
      <c r="Y102" s="374"/>
      <c r="Z102" s="346">
        <v>5</v>
      </c>
      <c r="AA102" s="346">
        <v>11</v>
      </c>
      <c r="AB102" s="346">
        <v>11</v>
      </c>
      <c r="AC102" s="346">
        <v>15</v>
      </c>
      <c r="AD102" s="346">
        <v>8</v>
      </c>
      <c r="AE102" s="346">
        <v>7</v>
      </c>
      <c r="AF102" s="346">
        <v>10</v>
      </c>
      <c r="AG102" s="346">
        <v>5</v>
      </c>
      <c r="AH102" s="346">
        <v>7</v>
      </c>
      <c r="AI102" s="346" t="s">
        <v>430</v>
      </c>
      <c r="AJ102" s="346">
        <v>15</v>
      </c>
      <c r="AK102" s="346">
        <v>8</v>
      </c>
      <c r="AL102" s="346">
        <v>8</v>
      </c>
      <c r="AM102" s="346">
        <v>8</v>
      </c>
      <c r="AN102" s="346">
        <v>9</v>
      </c>
      <c r="AO102" s="373"/>
      <c r="AP102" s="348" t="s">
        <v>430</v>
      </c>
      <c r="AQ102" s="348">
        <v>17.7</v>
      </c>
      <c r="AR102" s="348">
        <v>17.39</v>
      </c>
      <c r="AS102" s="348">
        <v>14.97</v>
      </c>
      <c r="AT102" s="348">
        <v>22.15</v>
      </c>
      <c r="AU102" s="351"/>
      <c r="AV102" s="346" t="s">
        <v>430</v>
      </c>
      <c r="AW102" s="346">
        <v>8</v>
      </c>
      <c r="AX102" s="346">
        <v>5</v>
      </c>
      <c r="AY102" s="346">
        <v>5</v>
      </c>
      <c r="AZ102" s="346">
        <v>10</v>
      </c>
      <c r="BA102" s="362"/>
      <c r="BB102" s="348">
        <v>14.703552329324699</v>
      </c>
      <c r="BC102" s="375">
        <v>0.95546205008291296</v>
      </c>
      <c r="BD102" s="375">
        <v>0.105424942445102</v>
      </c>
      <c r="BE102" s="375">
        <v>-6.5263591219457504E-2</v>
      </c>
      <c r="BF102" s="374"/>
      <c r="BG102" s="348">
        <v>31.356200000000001</v>
      </c>
      <c r="BH102" s="348">
        <v>26.525099999999998</v>
      </c>
      <c r="BI102" s="348">
        <v>38.945999999999998</v>
      </c>
      <c r="BJ102" s="348">
        <v>3.1726999999999999</v>
      </c>
      <c r="BK102" s="373"/>
      <c r="BL102" s="372" t="s">
        <v>2993</v>
      </c>
      <c r="BM102" s="372" t="s">
        <v>2994</v>
      </c>
      <c r="BN102" s="372" t="s">
        <v>2995</v>
      </c>
      <c r="BO102" s="372" t="s">
        <v>2996</v>
      </c>
      <c r="BP102" s="372" t="s">
        <v>2997</v>
      </c>
      <c r="BQ102" s="373"/>
      <c r="BR102" s="354" t="s">
        <v>463</v>
      </c>
    </row>
    <row r="103" spans="1:70" s="428" customFormat="1" x14ac:dyDescent="0.25">
      <c r="A103" s="345" t="s">
        <v>2998</v>
      </c>
      <c r="B103" s="373"/>
      <c r="C103" s="719">
        <v>45328</v>
      </c>
      <c r="D103" s="373"/>
      <c r="E103" s="346">
        <v>721.56</v>
      </c>
      <c r="F103" s="373"/>
      <c r="G103" s="347">
        <v>15.68</v>
      </c>
      <c r="H103" s="374"/>
      <c r="I103" s="348">
        <v>0.12130000000000001</v>
      </c>
      <c r="J103" s="348">
        <v>3.3142</v>
      </c>
      <c r="K103" s="348">
        <v>4.2831000000000001</v>
      </c>
      <c r="L103" s="348">
        <v>16.191199999999998</v>
      </c>
      <c r="M103" s="348">
        <v>13.3194</v>
      </c>
      <c r="N103" s="350">
        <v>19.667300000000001</v>
      </c>
      <c r="O103" s="348">
        <v>22.0684</v>
      </c>
      <c r="P103" s="348" t="s">
        <v>430</v>
      </c>
      <c r="Q103" s="348" t="s">
        <v>430</v>
      </c>
      <c r="R103" s="348" t="s">
        <v>430</v>
      </c>
      <c r="S103" s="348">
        <v>17.1111</v>
      </c>
      <c r="T103" s="348">
        <v>14.1609</v>
      </c>
      <c r="U103" s="348">
        <v>15.959199999999999</v>
      </c>
      <c r="V103" s="348">
        <v>15.8392</v>
      </c>
      <c r="W103" s="348">
        <v>4.8479000000000001</v>
      </c>
      <c r="X103" s="348">
        <v>20.795200000000001</v>
      </c>
      <c r="Y103" s="374"/>
      <c r="Z103" s="346">
        <v>10</v>
      </c>
      <c r="AA103" s="346">
        <v>4</v>
      </c>
      <c r="AB103" s="346">
        <v>4</v>
      </c>
      <c r="AC103" s="346">
        <v>8</v>
      </c>
      <c r="AD103" s="346">
        <v>5</v>
      </c>
      <c r="AE103" s="346">
        <v>3</v>
      </c>
      <c r="AF103" s="346">
        <v>2</v>
      </c>
      <c r="AG103" s="346" t="s">
        <v>430</v>
      </c>
      <c r="AH103" s="346" t="s">
        <v>430</v>
      </c>
      <c r="AI103" s="346" t="s">
        <v>430</v>
      </c>
      <c r="AJ103" s="346">
        <v>6</v>
      </c>
      <c r="AK103" s="346">
        <v>4</v>
      </c>
      <c r="AL103" s="346">
        <v>4</v>
      </c>
      <c r="AM103" s="346">
        <v>3</v>
      </c>
      <c r="AN103" s="346">
        <v>5</v>
      </c>
      <c r="AO103" s="373"/>
      <c r="AP103" s="348" t="s">
        <v>430</v>
      </c>
      <c r="AQ103" s="348" t="s">
        <v>430</v>
      </c>
      <c r="AR103" s="348" t="s">
        <v>430</v>
      </c>
      <c r="AS103" s="348" t="s">
        <v>430</v>
      </c>
      <c r="AT103" s="348">
        <v>26.32</v>
      </c>
      <c r="AU103" s="351"/>
      <c r="AV103" s="346" t="s">
        <v>430</v>
      </c>
      <c r="AW103" s="346" t="s">
        <v>430</v>
      </c>
      <c r="AX103" s="346" t="s">
        <v>430</v>
      </c>
      <c r="AY103" s="346" t="s">
        <v>430</v>
      </c>
      <c r="AZ103" s="346">
        <v>4</v>
      </c>
      <c r="BA103" s="362"/>
      <c r="BB103" s="348">
        <v>15.213929684821499</v>
      </c>
      <c r="BC103" s="375">
        <v>1.03445190872376</v>
      </c>
      <c r="BD103" s="375">
        <v>7.7783498933927206E-2</v>
      </c>
      <c r="BE103" s="375">
        <v>0.38453877660628499</v>
      </c>
      <c r="BF103" s="374"/>
      <c r="BG103" s="348">
        <v>21.200800000000001</v>
      </c>
      <c r="BH103" s="348">
        <v>18.238499999999998</v>
      </c>
      <c r="BI103" s="348">
        <v>52.311</v>
      </c>
      <c r="BJ103" s="348">
        <v>8.2497000000000007</v>
      </c>
      <c r="BK103" s="373"/>
      <c r="BL103" s="372" t="s">
        <v>2999</v>
      </c>
      <c r="BM103" s="372" t="s">
        <v>3000</v>
      </c>
      <c r="BN103" s="372" t="s">
        <v>3001</v>
      </c>
      <c r="BO103" s="372" t="s">
        <v>3002</v>
      </c>
      <c r="BP103" s="372" t="s">
        <v>3003</v>
      </c>
      <c r="BQ103" s="373"/>
      <c r="BR103" s="354" t="s">
        <v>554</v>
      </c>
    </row>
    <row r="104" spans="1:70" s="428" customFormat="1" ht="11" x14ac:dyDescent="0.3">
      <c r="A104" s="841" t="s">
        <v>3004</v>
      </c>
      <c r="B104" s="842"/>
      <c r="C104" s="843">
        <v>45271</v>
      </c>
      <c r="D104" s="842"/>
      <c r="E104" s="844">
        <v>657.01400000000001</v>
      </c>
      <c r="F104" s="842"/>
      <c r="G104" s="845">
        <v>15.72</v>
      </c>
      <c r="H104" s="847"/>
      <c r="I104" s="846">
        <v>3.8199999999999998E-2</v>
      </c>
      <c r="J104" s="846">
        <v>3.4279000000000002</v>
      </c>
      <c r="K104" s="846">
        <v>4.7232000000000003</v>
      </c>
      <c r="L104" s="846">
        <v>18.677299999999999</v>
      </c>
      <c r="M104" s="846">
        <v>18.0535</v>
      </c>
      <c r="N104" s="848">
        <v>19.9542</v>
      </c>
      <c r="O104" s="846">
        <v>16.719200000000001</v>
      </c>
      <c r="P104" s="846" t="s">
        <v>430</v>
      </c>
      <c r="Q104" s="846" t="s">
        <v>430</v>
      </c>
      <c r="R104" s="846" t="s">
        <v>430</v>
      </c>
      <c r="S104" s="846">
        <v>19.561900000000001</v>
      </c>
      <c r="T104" s="846">
        <v>18.650500000000001</v>
      </c>
      <c r="U104" s="846">
        <v>19.7532</v>
      </c>
      <c r="V104" s="846">
        <v>16.903400000000001</v>
      </c>
      <c r="W104" s="846">
        <v>5.0240999999999998</v>
      </c>
      <c r="X104" s="846">
        <v>19.518599999999999</v>
      </c>
      <c r="Y104" s="847"/>
      <c r="Z104" s="844">
        <v>14</v>
      </c>
      <c r="AA104" s="844">
        <v>2</v>
      </c>
      <c r="AB104" s="844">
        <v>1</v>
      </c>
      <c r="AC104" s="844">
        <v>2</v>
      </c>
      <c r="AD104" s="844">
        <v>1</v>
      </c>
      <c r="AE104" s="844">
        <v>2</v>
      </c>
      <c r="AF104" s="844">
        <v>5</v>
      </c>
      <c r="AG104" s="844" t="s">
        <v>430</v>
      </c>
      <c r="AH104" s="844" t="s">
        <v>430</v>
      </c>
      <c r="AI104" s="844" t="s">
        <v>430</v>
      </c>
      <c r="AJ104" s="844">
        <v>1</v>
      </c>
      <c r="AK104" s="844">
        <v>1</v>
      </c>
      <c r="AL104" s="844">
        <v>2</v>
      </c>
      <c r="AM104" s="844">
        <v>2</v>
      </c>
      <c r="AN104" s="844">
        <v>3</v>
      </c>
      <c r="AO104" s="842"/>
      <c r="AP104" s="846" t="s">
        <v>430</v>
      </c>
      <c r="AQ104" s="846" t="s">
        <v>430</v>
      </c>
      <c r="AR104" s="846" t="s">
        <v>430</v>
      </c>
      <c r="AS104" s="846" t="s">
        <v>430</v>
      </c>
      <c r="AT104" s="846">
        <v>33.01</v>
      </c>
      <c r="AU104" s="849"/>
      <c r="AV104" s="844" t="s">
        <v>430</v>
      </c>
      <c r="AW104" s="844" t="s">
        <v>430</v>
      </c>
      <c r="AX104" s="844" t="s">
        <v>430</v>
      </c>
      <c r="AY104" s="844" t="s">
        <v>430</v>
      </c>
      <c r="AZ104" s="844">
        <v>1</v>
      </c>
      <c r="BA104" s="851"/>
      <c r="BB104" s="846">
        <v>16.1589189548388</v>
      </c>
      <c r="BC104" s="852">
        <v>1.07007911224162</v>
      </c>
      <c r="BD104" s="852">
        <v>7.1027752688409801E-2</v>
      </c>
      <c r="BE104" s="852">
        <v>-5.87781789611279E-2</v>
      </c>
      <c r="BF104" s="847"/>
      <c r="BG104" s="846">
        <v>32.307299999999998</v>
      </c>
      <c r="BH104" s="846">
        <v>22.039400000000001</v>
      </c>
      <c r="BI104" s="846">
        <v>44.497700000000002</v>
      </c>
      <c r="BJ104" s="846">
        <v>1.1556</v>
      </c>
      <c r="BK104" s="842"/>
      <c r="BL104" s="855" t="s">
        <v>3005</v>
      </c>
      <c r="BM104" s="855" t="s">
        <v>3006</v>
      </c>
      <c r="BN104" s="855" t="s">
        <v>3007</v>
      </c>
      <c r="BO104" s="855" t="s">
        <v>3008</v>
      </c>
      <c r="BP104" s="855" t="s">
        <v>3009</v>
      </c>
      <c r="BQ104" s="842"/>
      <c r="BR104" s="856" t="s">
        <v>525</v>
      </c>
    </row>
    <row r="105" spans="1:70" s="428" customFormat="1" x14ac:dyDescent="0.25">
      <c r="A105" s="345" t="s">
        <v>3010</v>
      </c>
      <c r="B105" s="373"/>
      <c r="C105" s="719">
        <v>45835</v>
      </c>
      <c r="D105" s="373"/>
      <c r="E105" s="346">
        <v>554.13</v>
      </c>
      <c r="F105" s="373"/>
      <c r="G105" s="347">
        <v>10.162699999999999</v>
      </c>
      <c r="H105" s="374"/>
      <c r="I105" s="348">
        <v>-0.1091</v>
      </c>
      <c r="J105" s="348">
        <v>2.3692000000000002</v>
      </c>
      <c r="K105" s="348">
        <v>1.4484999999999999</v>
      </c>
      <c r="L105" s="348">
        <v>11.269600000000001</v>
      </c>
      <c r="M105" s="348">
        <v>7.4394999999999998</v>
      </c>
      <c r="N105" s="350" t="s">
        <v>430</v>
      </c>
      <c r="O105" s="348" t="s">
        <v>430</v>
      </c>
      <c r="P105" s="348" t="s">
        <v>430</v>
      </c>
      <c r="Q105" s="348" t="s">
        <v>430</v>
      </c>
      <c r="R105" s="348" t="s">
        <v>430</v>
      </c>
      <c r="S105" s="348">
        <v>11.6326</v>
      </c>
      <c r="T105" s="348">
        <v>7.4292999999999996</v>
      </c>
      <c r="U105" s="348">
        <v>7.5327000000000002</v>
      </c>
      <c r="V105" s="348">
        <v>1.627</v>
      </c>
      <c r="W105" s="348">
        <v>3.1160000000000001</v>
      </c>
      <c r="X105" s="348">
        <v>1.627</v>
      </c>
      <c r="Y105" s="374"/>
      <c r="Z105" s="346">
        <v>15</v>
      </c>
      <c r="AA105" s="346">
        <v>17</v>
      </c>
      <c r="AB105" s="346">
        <v>17</v>
      </c>
      <c r="AC105" s="346">
        <v>18</v>
      </c>
      <c r="AD105" s="346">
        <v>16</v>
      </c>
      <c r="AE105" s="346" t="s">
        <v>430</v>
      </c>
      <c r="AF105" s="346" t="s">
        <v>430</v>
      </c>
      <c r="AG105" s="346" t="s">
        <v>430</v>
      </c>
      <c r="AH105" s="346" t="s">
        <v>430</v>
      </c>
      <c r="AI105" s="346" t="s">
        <v>430</v>
      </c>
      <c r="AJ105" s="346">
        <v>18</v>
      </c>
      <c r="AK105" s="346">
        <v>17</v>
      </c>
      <c r="AL105" s="346">
        <v>16</v>
      </c>
      <c r="AM105" s="346">
        <v>17</v>
      </c>
      <c r="AN105" s="346">
        <v>14</v>
      </c>
      <c r="AO105" s="373"/>
      <c r="AP105" s="348" t="s">
        <v>430</v>
      </c>
      <c r="AQ105" s="348" t="s">
        <v>430</v>
      </c>
      <c r="AR105" s="348" t="s">
        <v>430</v>
      </c>
      <c r="AS105" s="348" t="s">
        <v>430</v>
      </c>
      <c r="AT105" s="348">
        <v>12.51</v>
      </c>
      <c r="AU105" s="351"/>
      <c r="AV105" s="346" t="s">
        <v>430</v>
      </c>
      <c r="AW105" s="346" t="s">
        <v>430</v>
      </c>
      <c r="AX105" s="346" t="s">
        <v>430</v>
      </c>
      <c r="AY105" s="346" t="s">
        <v>430</v>
      </c>
      <c r="AZ105" s="346">
        <v>17</v>
      </c>
      <c r="BA105" s="362"/>
      <c r="BB105" s="348">
        <v>13.1215861317344</v>
      </c>
      <c r="BC105" s="375">
        <v>0.87106868177653896</v>
      </c>
      <c r="BD105" s="375">
        <v>-2.6010035624548001E-2</v>
      </c>
      <c r="BE105" s="375">
        <v>-0.61579496904419095</v>
      </c>
      <c r="BF105" s="374"/>
      <c r="BG105" s="348">
        <v>28.413900000000002</v>
      </c>
      <c r="BH105" s="348">
        <v>37.622300000000003</v>
      </c>
      <c r="BI105" s="348">
        <v>31.376100000000001</v>
      </c>
      <c r="BJ105" s="348">
        <v>2.5876999999999999</v>
      </c>
      <c r="BK105" s="373"/>
      <c r="BL105" s="372" t="s">
        <v>3011</v>
      </c>
      <c r="BM105" s="372" t="s">
        <v>3012</v>
      </c>
      <c r="BN105" s="372" t="s">
        <v>3013</v>
      </c>
      <c r="BO105" s="372" t="s">
        <v>3014</v>
      </c>
      <c r="BP105" s="372" t="s">
        <v>3015</v>
      </c>
      <c r="BQ105" s="373"/>
      <c r="BR105" s="354" t="s">
        <v>443</v>
      </c>
    </row>
    <row r="106" spans="1:70" s="428" customFormat="1" x14ac:dyDescent="0.25">
      <c r="A106" s="345" t="s">
        <v>3016</v>
      </c>
      <c r="B106" s="373"/>
      <c r="C106" s="719">
        <v>45124</v>
      </c>
      <c r="D106" s="373"/>
      <c r="E106" s="346">
        <v>384.18700000000001</v>
      </c>
      <c r="F106" s="373"/>
      <c r="G106" s="347">
        <v>16.7315</v>
      </c>
      <c r="H106" s="374"/>
      <c r="I106" s="348">
        <v>-0.24390000000000001</v>
      </c>
      <c r="J106" s="348">
        <v>2.6617000000000002</v>
      </c>
      <c r="K106" s="348">
        <v>3.4571000000000001</v>
      </c>
      <c r="L106" s="348">
        <v>17.089500000000001</v>
      </c>
      <c r="M106" s="348">
        <v>11.867699999999999</v>
      </c>
      <c r="N106" s="350">
        <v>9.0710999999999995</v>
      </c>
      <c r="O106" s="348">
        <v>6.1501000000000001</v>
      </c>
      <c r="P106" s="348" t="s">
        <v>430</v>
      </c>
      <c r="Q106" s="348" t="s">
        <v>430</v>
      </c>
      <c r="R106" s="348" t="s">
        <v>430</v>
      </c>
      <c r="S106" s="348">
        <v>18.036899999999999</v>
      </c>
      <c r="T106" s="348">
        <v>11.7475</v>
      </c>
      <c r="U106" s="348">
        <v>12.0145</v>
      </c>
      <c r="V106" s="348">
        <v>6.1111000000000004</v>
      </c>
      <c r="W106" s="348">
        <v>2.8403</v>
      </c>
      <c r="X106" s="348">
        <v>19.135000000000002</v>
      </c>
      <c r="Y106" s="374"/>
      <c r="Z106" s="346">
        <v>16</v>
      </c>
      <c r="AA106" s="346">
        <v>15</v>
      </c>
      <c r="AB106" s="346">
        <v>9</v>
      </c>
      <c r="AC106" s="346">
        <v>5</v>
      </c>
      <c r="AD106" s="346">
        <v>9</v>
      </c>
      <c r="AE106" s="346">
        <v>13</v>
      </c>
      <c r="AF106" s="346">
        <v>14</v>
      </c>
      <c r="AG106" s="346" t="s">
        <v>430</v>
      </c>
      <c r="AH106" s="346" t="s">
        <v>430</v>
      </c>
      <c r="AI106" s="346" t="s">
        <v>430</v>
      </c>
      <c r="AJ106" s="346">
        <v>5</v>
      </c>
      <c r="AK106" s="346">
        <v>10</v>
      </c>
      <c r="AL106" s="346">
        <v>10</v>
      </c>
      <c r="AM106" s="346">
        <v>15</v>
      </c>
      <c r="AN106" s="346">
        <v>15</v>
      </c>
      <c r="AO106" s="373"/>
      <c r="AP106" s="348" t="s">
        <v>430</v>
      </c>
      <c r="AQ106" s="348" t="s">
        <v>430</v>
      </c>
      <c r="AR106" s="348" t="s">
        <v>430</v>
      </c>
      <c r="AS106" s="348">
        <v>12.27</v>
      </c>
      <c r="AT106" s="348">
        <v>22.34</v>
      </c>
      <c r="AU106" s="351"/>
      <c r="AV106" s="346" t="s">
        <v>430</v>
      </c>
      <c r="AW106" s="346" t="s">
        <v>430</v>
      </c>
      <c r="AX106" s="346" t="s">
        <v>430</v>
      </c>
      <c r="AY106" s="346">
        <v>10</v>
      </c>
      <c r="AZ106" s="346">
        <v>9</v>
      </c>
      <c r="BA106" s="362"/>
      <c r="BB106" s="348">
        <v>16.723179109223398</v>
      </c>
      <c r="BC106" s="375">
        <v>0.973264548301921</v>
      </c>
      <c r="BD106" s="375">
        <v>6.7773099577403795E-2</v>
      </c>
      <c r="BE106" s="375">
        <v>-7.5295823882882307E-2</v>
      </c>
      <c r="BF106" s="374"/>
      <c r="BG106" s="348">
        <v>3.7293099999999999</v>
      </c>
      <c r="BH106" s="348">
        <v>15.531700000000001</v>
      </c>
      <c r="BI106" s="348">
        <v>50.2044</v>
      </c>
      <c r="BJ106" s="348">
        <v>30.534590000000001</v>
      </c>
      <c r="BK106" s="373"/>
      <c r="BL106" s="372" t="s">
        <v>3017</v>
      </c>
      <c r="BM106" s="372" t="s">
        <v>3018</v>
      </c>
      <c r="BN106" s="372" t="s">
        <v>3019</v>
      </c>
      <c r="BO106" s="372" t="s">
        <v>3020</v>
      </c>
      <c r="BP106" s="372" t="s">
        <v>3021</v>
      </c>
      <c r="BQ106" s="373"/>
      <c r="BR106" s="354" t="s">
        <v>547</v>
      </c>
    </row>
    <row r="107" spans="1:70" s="428" customFormat="1" x14ac:dyDescent="0.25">
      <c r="A107" s="345" t="s">
        <v>3022</v>
      </c>
      <c r="B107" s="373"/>
      <c r="C107" s="719">
        <v>45653</v>
      </c>
      <c r="D107" s="373"/>
      <c r="E107" s="346">
        <v>345.26</v>
      </c>
      <c r="F107" s="373"/>
      <c r="G107" s="347">
        <v>10.78</v>
      </c>
      <c r="H107" s="374"/>
      <c r="I107" s="348">
        <v>0.21379999999999999</v>
      </c>
      <c r="J107" s="348">
        <v>2.8723999999999998</v>
      </c>
      <c r="K107" s="348">
        <v>4.0541</v>
      </c>
      <c r="L107" s="348">
        <v>18.240600000000001</v>
      </c>
      <c r="M107" s="348">
        <v>11.2028</v>
      </c>
      <c r="N107" s="350">
        <v>14.207000000000001</v>
      </c>
      <c r="O107" s="348" t="s">
        <v>430</v>
      </c>
      <c r="P107" s="348" t="s">
        <v>430</v>
      </c>
      <c r="Q107" s="348" t="s">
        <v>430</v>
      </c>
      <c r="R107" s="348" t="s">
        <v>430</v>
      </c>
      <c r="S107" s="348">
        <v>18.827200000000001</v>
      </c>
      <c r="T107" s="348">
        <v>11.883800000000001</v>
      </c>
      <c r="U107" s="348">
        <v>14.0017</v>
      </c>
      <c r="V107" s="348">
        <v>11.2143</v>
      </c>
      <c r="W107" s="348">
        <v>4.8638000000000003</v>
      </c>
      <c r="X107" s="348">
        <v>5.1684999999999999</v>
      </c>
      <c r="Y107" s="374"/>
      <c r="Z107" s="346">
        <v>8</v>
      </c>
      <c r="AA107" s="346">
        <v>12</v>
      </c>
      <c r="AB107" s="346">
        <v>5</v>
      </c>
      <c r="AC107" s="346">
        <v>4</v>
      </c>
      <c r="AD107" s="346">
        <v>10</v>
      </c>
      <c r="AE107" s="346">
        <v>9</v>
      </c>
      <c r="AF107" s="346" t="s">
        <v>430</v>
      </c>
      <c r="AG107" s="346" t="s">
        <v>430</v>
      </c>
      <c r="AH107" s="346" t="s">
        <v>430</v>
      </c>
      <c r="AI107" s="346" t="s">
        <v>430</v>
      </c>
      <c r="AJ107" s="346">
        <v>2</v>
      </c>
      <c r="AK107" s="346">
        <v>9</v>
      </c>
      <c r="AL107" s="346">
        <v>6</v>
      </c>
      <c r="AM107" s="346">
        <v>9</v>
      </c>
      <c r="AN107" s="346">
        <v>4</v>
      </c>
      <c r="AO107" s="373"/>
      <c r="AP107" s="348" t="s">
        <v>430</v>
      </c>
      <c r="AQ107" s="348" t="s">
        <v>430</v>
      </c>
      <c r="AR107" s="348" t="s">
        <v>430</v>
      </c>
      <c r="AS107" s="348" t="s">
        <v>430</v>
      </c>
      <c r="AT107" s="348">
        <v>23.93</v>
      </c>
      <c r="AU107" s="351"/>
      <c r="AV107" s="346" t="s">
        <v>430</v>
      </c>
      <c r="AW107" s="346" t="s">
        <v>430</v>
      </c>
      <c r="AX107" s="346" t="s">
        <v>430</v>
      </c>
      <c r="AY107" s="346" t="s">
        <v>430</v>
      </c>
      <c r="AZ107" s="346">
        <v>7</v>
      </c>
      <c r="BA107" s="362"/>
      <c r="BB107" s="348">
        <v>13.8545335135024</v>
      </c>
      <c r="BC107" s="375">
        <v>0.89687878663864495</v>
      </c>
      <c r="BD107" s="375">
        <v>2.82428576664659E-2</v>
      </c>
      <c r="BE107" s="375">
        <v>-6.68628432455705E-2</v>
      </c>
      <c r="BF107" s="374"/>
      <c r="BG107" s="348">
        <v>31.271000000000001</v>
      </c>
      <c r="BH107" s="348">
        <v>22.613299999999999</v>
      </c>
      <c r="BI107" s="348">
        <v>41.902000000000001</v>
      </c>
      <c r="BJ107" s="348">
        <v>4.2137000000000002</v>
      </c>
      <c r="BK107" s="373"/>
      <c r="BL107" s="372" t="s">
        <v>3023</v>
      </c>
      <c r="BM107" s="372" t="s">
        <v>3024</v>
      </c>
      <c r="BN107" s="372" t="s">
        <v>3025</v>
      </c>
      <c r="BO107" s="372" t="s">
        <v>3026</v>
      </c>
      <c r="BP107" s="372" t="s">
        <v>3027</v>
      </c>
      <c r="BQ107" s="373"/>
      <c r="BR107" s="354" t="s">
        <v>476</v>
      </c>
    </row>
    <row r="108" spans="1:70" s="428" customFormat="1" x14ac:dyDescent="0.25">
      <c r="A108" s="345" t="s">
        <v>3028</v>
      </c>
      <c r="B108" s="373"/>
      <c r="C108" s="719">
        <v>45989</v>
      </c>
      <c r="D108" s="373"/>
      <c r="E108" s="889">
        <v>310.92</v>
      </c>
      <c r="F108" s="373"/>
      <c r="G108" s="347">
        <v>10.593999999999999</v>
      </c>
      <c r="H108" s="374"/>
      <c r="I108" s="348">
        <v>0.23649999999999999</v>
      </c>
      <c r="J108" s="348">
        <v>2.9944000000000002</v>
      </c>
      <c r="K108" s="348">
        <v>3.1850000000000001</v>
      </c>
      <c r="L108" s="348">
        <v>14.6661</v>
      </c>
      <c r="M108" s="348">
        <v>7.827</v>
      </c>
      <c r="N108" s="350" t="s">
        <v>430</v>
      </c>
      <c r="O108" s="348" t="s">
        <v>430</v>
      </c>
      <c r="P108" s="348" t="s">
        <v>430</v>
      </c>
      <c r="Q108" s="348" t="s">
        <v>430</v>
      </c>
      <c r="R108" s="348" t="s">
        <v>430</v>
      </c>
      <c r="S108" s="348">
        <v>15.0771</v>
      </c>
      <c r="T108" s="348">
        <v>8.2567000000000004</v>
      </c>
      <c r="U108" s="348" t="s">
        <v>430</v>
      </c>
      <c r="V108" s="348" t="s">
        <v>430</v>
      </c>
      <c r="W108" s="348">
        <v>4.5907999999999998</v>
      </c>
      <c r="X108" s="348">
        <v>5.94</v>
      </c>
      <c r="Y108" s="374"/>
      <c r="Z108" s="346">
        <v>7</v>
      </c>
      <c r="AA108" s="346">
        <v>9</v>
      </c>
      <c r="AB108" s="346">
        <v>10</v>
      </c>
      <c r="AC108" s="346">
        <v>13</v>
      </c>
      <c r="AD108" s="346">
        <v>14</v>
      </c>
      <c r="AE108" s="346" t="s">
        <v>430</v>
      </c>
      <c r="AF108" s="346" t="s">
        <v>430</v>
      </c>
      <c r="AG108" s="346" t="s">
        <v>430</v>
      </c>
      <c r="AH108" s="346" t="s">
        <v>430</v>
      </c>
      <c r="AI108" s="346" t="s">
        <v>430</v>
      </c>
      <c r="AJ108" s="346">
        <v>13</v>
      </c>
      <c r="AK108" s="346">
        <v>13</v>
      </c>
      <c r="AL108" s="346" t="s">
        <v>430</v>
      </c>
      <c r="AM108" s="346" t="s">
        <v>430</v>
      </c>
      <c r="AN108" s="346">
        <v>7</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62"/>
      <c r="BB108" s="348">
        <v>18.959639703863498</v>
      </c>
      <c r="BC108" s="375">
        <v>0.97354629818234095</v>
      </c>
      <c r="BD108" s="375">
        <v>4.9268311167994697E-2</v>
      </c>
      <c r="BE108" s="375">
        <v>-0.40256492567299401</v>
      </c>
      <c r="BF108" s="374"/>
      <c r="BG108" s="348">
        <v>41.866999999999997</v>
      </c>
      <c r="BH108" s="348">
        <v>22.328399999999998</v>
      </c>
      <c r="BI108" s="348">
        <v>32.070500000000003</v>
      </c>
      <c r="BJ108" s="348">
        <v>3.7341000000000002</v>
      </c>
      <c r="BK108" s="373"/>
      <c r="BL108" s="372" t="s">
        <v>3029</v>
      </c>
      <c r="BM108" s="372" t="s">
        <v>3030</v>
      </c>
      <c r="BN108" s="372" t="s">
        <v>3031</v>
      </c>
      <c r="BO108" s="372" t="s">
        <v>3032</v>
      </c>
      <c r="BP108" s="372" t="s">
        <v>3033</v>
      </c>
      <c r="BQ108" s="373"/>
      <c r="BR108" s="354" t="s">
        <v>525</v>
      </c>
    </row>
    <row r="109" spans="1:70" s="428" customFormat="1" x14ac:dyDescent="0.25">
      <c r="A109" s="345" t="s">
        <v>3034</v>
      </c>
      <c r="B109" s="373"/>
      <c r="C109" s="719">
        <v>44510</v>
      </c>
      <c r="D109" s="373"/>
      <c r="E109" s="346">
        <v>248.35</v>
      </c>
      <c r="F109" s="373"/>
      <c r="G109" s="347">
        <v>17.139500000000002</v>
      </c>
      <c r="H109" s="374"/>
      <c r="I109" s="348">
        <v>0.13850000000000001</v>
      </c>
      <c r="J109" s="348">
        <v>3.4293999999999998</v>
      </c>
      <c r="K109" s="348">
        <v>2.6299000000000001</v>
      </c>
      <c r="L109" s="348">
        <v>15.5046</v>
      </c>
      <c r="M109" s="348">
        <v>8.5361999999999991</v>
      </c>
      <c r="N109" s="350">
        <v>7.0702999999999996</v>
      </c>
      <c r="O109" s="348">
        <v>10.9518</v>
      </c>
      <c r="P109" s="348">
        <v>19.784300000000002</v>
      </c>
      <c r="Q109" s="348" t="s">
        <v>430</v>
      </c>
      <c r="R109" s="348" t="s">
        <v>430</v>
      </c>
      <c r="S109" s="348">
        <v>16.377500000000001</v>
      </c>
      <c r="T109" s="348">
        <v>9.2202999999999999</v>
      </c>
      <c r="U109" s="348">
        <v>8.5389999999999997</v>
      </c>
      <c r="V109" s="348">
        <v>4.3487999999999998</v>
      </c>
      <c r="W109" s="348">
        <v>3.9079000000000002</v>
      </c>
      <c r="X109" s="348">
        <v>12.3642</v>
      </c>
      <c r="Y109" s="374"/>
      <c r="Z109" s="346">
        <v>9</v>
      </c>
      <c r="AA109" s="346">
        <v>1</v>
      </c>
      <c r="AB109" s="346">
        <v>12</v>
      </c>
      <c r="AC109" s="346">
        <v>11</v>
      </c>
      <c r="AD109" s="346">
        <v>11</v>
      </c>
      <c r="AE109" s="346">
        <v>16</v>
      </c>
      <c r="AF109" s="346">
        <v>12</v>
      </c>
      <c r="AG109" s="346">
        <v>10</v>
      </c>
      <c r="AH109" s="346" t="s">
        <v>430</v>
      </c>
      <c r="AI109" s="346" t="s">
        <v>430</v>
      </c>
      <c r="AJ109" s="346">
        <v>10</v>
      </c>
      <c r="AK109" s="346">
        <v>11</v>
      </c>
      <c r="AL109" s="346">
        <v>15</v>
      </c>
      <c r="AM109" s="346">
        <v>16</v>
      </c>
      <c r="AN109" s="346">
        <v>10</v>
      </c>
      <c r="AO109" s="373"/>
      <c r="AP109" s="348" t="s">
        <v>430</v>
      </c>
      <c r="AQ109" s="348" t="s">
        <v>430</v>
      </c>
      <c r="AR109" s="348" t="s">
        <v>430</v>
      </c>
      <c r="AS109" s="348">
        <v>11.84</v>
      </c>
      <c r="AT109" s="348">
        <v>16.88</v>
      </c>
      <c r="AU109" s="351"/>
      <c r="AV109" s="346" t="s">
        <v>430</v>
      </c>
      <c r="AW109" s="346" t="s">
        <v>430</v>
      </c>
      <c r="AX109" s="346" t="s">
        <v>430</v>
      </c>
      <c r="AY109" s="346">
        <v>11</v>
      </c>
      <c r="AZ109" s="346">
        <v>14</v>
      </c>
      <c r="BA109" s="362"/>
      <c r="BB109" s="348">
        <v>14.8187960930775</v>
      </c>
      <c r="BC109" s="375">
        <v>1.0001163244392699</v>
      </c>
      <c r="BD109" s="375">
        <v>8.5290347915931403E-2</v>
      </c>
      <c r="BE109" s="375">
        <v>-0.27156879025473102</v>
      </c>
      <c r="BF109" s="374"/>
      <c r="BG109" s="348">
        <v>47.292299999999997</v>
      </c>
      <c r="BH109" s="348">
        <v>30.110900000000001</v>
      </c>
      <c r="BI109" s="348">
        <v>20.602399999999999</v>
      </c>
      <c r="BJ109" s="348">
        <v>1.9944</v>
      </c>
      <c r="BK109" s="373"/>
      <c r="BL109" s="372" t="s">
        <v>3035</v>
      </c>
      <c r="BM109" s="372" t="s">
        <v>3036</v>
      </c>
      <c r="BN109" s="372" t="s">
        <v>3037</v>
      </c>
      <c r="BO109" s="372" t="s">
        <v>3038</v>
      </c>
      <c r="BP109" s="372" t="s">
        <v>3039</v>
      </c>
      <c r="BQ109" s="373"/>
      <c r="BR109" s="354" t="s">
        <v>602</v>
      </c>
    </row>
    <row r="110" spans="1:70" s="428" customFormat="1" x14ac:dyDescent="0.25">
      <c r="A110" s="345" t="s">
        <v>3040</v>
      </c>
      <c r="B110" s="373"/>
      <c r="C110" s="719">
        <v>45632</v>
      </c>
      <c r="D110" s="373"/>
      <c r="E110" s="346">
        <v>101.78400000000001</v>
      </c>
      <c r="F110" s="373"/>
      <c r="G110" s="347">
        <v>11.19</v>
      </c>
      <c r="H110" s="374"/>
      <c r="I110" s="348">
        <v>8.9399999999999993E-2</v>
      </c>
      <c r="J110" s="348">
        <v>2.3788</v>
      </c>
      <c r="K110" s="348">
        <v>3.8997000000000002</v>
      </c>
      <c r="L110" s="348">
        <v>16.441199999999998</v>
      </c>
      <c r="M110" s="348">
        <v>13.373900000000001</v>
      </c>
      <c r="N110" s="350">
        <v>15.8385</v>
      </c>
      <c r="O110" s="348" t="s">
        <v>430</v>
      </c>
      <c r="P110" s="348" t="s">
        <v>430</v>
      </c>
      <c r="Q110" s="348" t="s">
        <v>430</v>
      </c>
      <c r="R110" s="348" t="s">
        <v>430</v>
      </c>
      <c r="S110" s="348">
        <v>16.805800000000001</v>
      </c>
      <c r="T110" s="348">
        <v>13.7195</v>
      </c>
      <c r="U110" s="348">
        <v>17.172799999999999</v>
      </c>
      <c r="V110" s="348">
        <v>13.144600000000001</v>
      </c>
      <c r="W110" s="348">
        <v>5.6657000000000002</v>
      </c>
      <c r="X110" s="348">
        <v>7.5338000000000003</v>
      </c>
      <c r="Y110" s="374"/>
      <c r="Z110" s="346">
        <v>11</v>
      </c>
      <c r="AA110" s="346">
        <v>16</v>
      </c>
      <c r="AB110" s="346">
        <v>6</v>
      </c>
      <c r="AC110" s="346">
        <v>7</v>
      </c>
      <c r="AD110" s="346">
        <v>4</v>
      </c>
      <c r="AE110" s="346">
        <v>4</v>
      </c>
      <c r="AF110" s="346" t="s">
        <v>430</v>
      </c>
      <c r="AG110" s="346" t="s">
        <v>430</v>
      </c>
      <c r="AH110" s="346" t="s">
        <v>430</v>
      </c>
      <c r="AI110" s="346" t="s">
        <v>430</v>
      </c>
      <c r="AJ110" s="346">
        <v>9</v>
      </c>
      <c r="AK110" s="346">
        <v>5</v>
      </c>
      <c r="AL110" s="346">
        <v>3</v>
      </c>
      <c r="AM110" s="346">
        <v>4</v>
      </c>
      <c r="AN110" s="346">
        <v>1</v>
      </c>
      <c r="AO110" s="373"/>
      <c r="AP110" s="348" t="s">
        <v>430</v>
      </c>
      <c r="AQ110" s="348" t="s">
        <v>430</v>
      </c>
      <c r="AR110" s="348" t="s">
        <v>430</v>
      </c>
      <c r="AS110" s="348" t="s">
        <v>430</v>
      </c>
      <c r="AT110" s="348">
        <v>26.38</v>
      </c>
      <c r="AU110" s="351"/>
      <c r="AV110" s="346" t="s">
        <v>430</v>
      </c>
      <c r="AW110" s="346" t="s">
        <v>430</v>
      </c>
      <c r="AX110" s="346" t="s">
        <v>430</v>
      </c>
      <c r="AY110" s="346" t="s">
        <v>430</v>
      </c>
      <c r="AZ110" s="346">
        <v>3</v>
      </c>
      <c r="BA110" s="362"/>
      <c r="BB110" s="348">
        <v>15.0011906317552</v>
      </c>
      <c r="BC110" s="375">
        <v>0.97864157110878303</v>
      </c>
      <c r="BD110" s="375">
        <v>1.8795793616655E-2</v>
      </c>
      <c r="BE110" s="375">
        <v>6.7320908449612596E-2</v>
      </c>
      <c r="BF110" s="374"/>
      <c r="BG110" s="348">
        <v>33.348300000000002</v>
      </c>
      <c r="BH110" s="348">
        <v>18.234000000000002</v>
      </c>
      <c r="BI110" s="348">
        <v>46.317300000000003</v>
      </c>
      <c r="BJ110" s="348">
        <v>2.1004</v>
      </c>
      <c r="BK110" s="373"/>
      <c r="BL110" s="372" t="s">
        <v>3041</v>
      </c>
      <c r="BM110" s="372" t="s">
        <v>3042</v>
      </c>
      <c r="BN110" s="372" t="s">
        <v>3043</v>
      </c>
      <c r="BO110" s="372" t="s">
        <v>3044</v>
      </c>
      <c r="BP110" s="372" t="s">
        <v>3045</v>
      </c>
      <c r="BQ110" s="373"/>
      <c r="BR110" s="354" t="s">
        <v>602</v>
      </c>
    </row>
    <row r="111" spans="1:70" s="428" customFormat="1" x14ac:dyDescent="0.25">
      <c r="A111" s="345" t="s">
        <v>3046</v>
      </c>
      <c r="B111" s="373"/>
      <c r="C111" s="719">
        <v>43524</v>
      </c>
      <c r="D111" s="373"/>
      <c r="E111" s="346">
        <v>91.330299999999994</v>
      </c>
      <c r="F111" s="373"/>
      <c r="G111" s="347">
        <v>31.501000000000001</v>
      </c>
      <c r="H111" s="374"/>
      <c r="I111" s="348">
        <v>0.24410000000000001</v>
      </c>
      <c r="J111" s="348">
        <v>3.09</v>
      </c>
      <c r="K111" s="348">
        <v>1.3616999999999999</v>
      </c>
      <c r="L111" s="348">
        <v>15.445399999999999</v>
      </c>
      <c r="M111" s="348">
        <v>7.9425999999999997</v>
      </c>
      <c r="N111" s="350">
        <v>11.1366</v>
      </c>
      <c r="O111" s="348">
        <v>13.1874</v>
      </c>
      <c r="P111" s="348">
        <v>22.161899999999999</v>
      </c>
      <c r="Q111" s="348">
        <v>11.2257</v>
      </c>
      <c r="R111" s="348" t="s">
        <v>430</v>
      </c>
      <c r="S111" s="348">
        <v>15.2346</v>
      </c>
      <c r="T111" s="348">
        <v>8.1961999999999993</v>
      </c>
      <c r="U111" s="348">
        <v>8.5795999999999992</v>
      </c>
      <c r="V111" s="348">
        <v>8.4490999999999996</v>
      </c>
      <c r="W111" s="348">
        <v>2.7717999999999998</v>
      </c>
      <c r="X111" s="348">
        <v>16.962499999999999</v>
      </c>
      <c r="Y111" s="374"/>
      <c r="Z111" s="346">
        <v>6</v>
      </c>
      <c r="AA111" s="346">
        <v>8</v>
      </c>
      <c r="AB111" s="346">
        <v>18</v>
      </c>
      <c r="AC111" s="346">
        <v>12</v>
      </c>
      <c r="AD111" s="346">
        <v>13</v>
      </c>
      <c r="AE111" s="346">
        <v>11</v>
      </c>
      <c r="AF111" s="346">
        <v>9</v>
      </c>
      <c r="AG111" s="346">
        <v>6</v>
      </c>
      <c r="AH111" s="346">
        <v>9</v>
      </c>
      <c r="AI111" s="346" t="s">
        <v>430</v>
      </c>
      <c r="AJ111" s="346">
        <v>12</v>
      </c>
      <c r="AK111" s="346">
        <v>14</v>
      </c>
      <c r="AL111" s="346">
        <v>14</v>
      </c>
      <c r="AM111" s="346">
        <v>11</v>
      </c>
      <c r="AN111" s="346">
        <v>17</v>
      </c>
      <c r="AO111" s="373"/>
      <c r="AP111" s="348" t="s">
        <v>430</v>
      </c>
      <c r="AQ111" s="348">
        <v>15.9</v>
      </c>
      <c r="AR111" s="348">
        <v>15.63</v>
      </c>
      <c r="AS111" s="348">
        <v>14.17</v>
      </c>
      <c r="AT111" s="348">
        <v>17.190000000000001</v>
      </c>
      <c r="AU111" s="351"/>
      <c r="AV111" s="346" t="s">
        <v>430</v>
      </c>
      <c r="AW111" s="346">
        <v>9</v>
      </c>
      <c r="AX111" s="346">
        <v>9</v>
      </c>
      <c r="AY111" s="346">
        <v>6</v>
      </c>
      <c r="AZ111" s="346">
        <v>13</v>
      </c>
      <c r="BA111" s="362"/>
      <c r="BB111" s="348">
        <v>14.3656230037844</v>
      </c>
      <c r="BC111" s="375">
        <v>0.93083427112883099</v>
      </c>
      <c r="BD111" s="375">
        <v>0.100078055572684</v>
      </c>
      <c r="BE111" s="375">
        <v>-0.13606333114960401</v>
      </c>
      <c r="BF111" s="374"/>
      <c r="BG111" s="348">
        <v>33.126600000000003</v>
      </c>
      <c r="BH111" s="348">
        <v>29.021699999999999</v>
      </c>
      <c r="BI111" s="348">
        <v>30.773299999999999</v>
      </c>
      <c r="BJ111" s="348">
        <v>7.0784000000000002</v>
      </c>
      <c r="BK111" s="373"/>
      <c r="BL111" s="372" t="s">
        <v>3047</v>
      </c>
      <c r="BM111" s="372" t="s">
        <v>3048</v>
      </c>
      <c r="BN111" s="372" t="s">
        <v>3049</v>
      </c>
      <c r="BO111" s="372" t="s">
        <v>3050</v>
      </c>
      <c r="BP111" s="372" t="s">
        <v>430</v>
      </c>
      <c r="BQ111" s="373"/>
      <c r="BR111" s="354" t="s">
        <v>476</v>
      </c>
    </row>
    <row r="112" spans="1:70" s="428" customFormat="1" x14ac:dyDescent="0.25">
      <c r="A112" s="885" t="s">
        <v>93</v>
      </c>
      <c r="B112" s="402"/>
      <c r="C112" s="724"/>
      <c r="D112" s="402"/>
      <c r="E112" s="403"/>
      <c r="F112" s="402"/>
      <c r="G112" s="404"/>
      <c r="H112" s="406"/>
      <c r="I112" s="405">
        <v>0.16719999999999999</v>
      </c>
      <c r="J112" s="405">
        <v>2.9479000000000002</v>
      </c>
      <c r="K112" s="405">
        <v>3.0771999999999999</v>
      </c>
      <c r="L112" s="405">
        <v>15.7059</v>
      </c>
      <c r="M112" s="405">
        <v>10.9079</v>
      </c>
      <c r="N112" s="407">
        <v>13.8546</v>
      </c>
      <c r="O112" s="405">
        <v>14.788500000000001</v>
      </c>
      <c r="P112" s="405">
        <v>23.157800000000002</v>
      </c>
      <c r="Q112" s="405">
        <v>14.3825</v>
      </c>
      <c r="R112" s="405">
        <v>14.254200000000001</v>
      </c>
      <c r="S112" s="405">
        <v>16.142700000000001</v>
      </c>
      <c r="T112" s="405">
        <v>11.2643</v>
      </c>
      <c r="U112" s="405">
        <v>12.783899999999999</v>
      </c>
      <c r="V112" s="405">
        <v>10.3315</v>
      </c>
      <c r="W112" s="405">
        <v>4.0061999999999998</v>
      </c>
      <c r="X112" s="405">
        <v>15.673299999999999</v>
      </c>
      <c r="Y112" s="406"/>
      <c r="Z112" s="403">
        <v>16</v>
      </c>
      <c r="AA112" s="403">
        <v>18</v>
      </c>
      <c r="AB112" s="403">
        <v>18</v>
      </c>
      <c r="AC112" s="403">
        <v>18</v>
      </c>
      <c r="AD112" s="403">
        <v>18</v>
      </c>
      <c r="AE112" s="403">
        <v>16</v>
      </c>
      <c r="AF112" s="403">
        <v>14</v>
      </c>
      <c r="AG112" s="403">
        <v>10</v>
      </c>
      <c r="AH112" s="403">
        <v>9</v>
      </c>
      <c r="AI112" s="403">
        <v>4</v>
      </c>
      <c r="AJ112" s="403">
        <v>18</v>
      </c>
      <c r="AK112" s="403">
        <v>18</v>
      </c>
      <c r="AL112" s="403">
        <v>17</v>
      </c>
      <c r="AM112" s="403">
        <v>17</v>
      </c>
      <c r="AN112" s="403">
        <v>18</v>
      </c>
      <c r="AO112" s="402"/>
      <c r="AP112" s="405">
        <v>17.872499999999999</v>
      </c>
      <c r="AQ112" s="405">
        <v>19.1388888888889</v>
      </c>
      <c r="AR112" s="405">
        <v>18.067777777777799</v>
      </c>
      <c r="AS112" s="405">
        <v>14.730909090909099</v>
      </c>
      <c r="AT112" s="405">
        <v>21.8511764705882</v>
      </c>
      <c r="AU112" s="408"/>
      <c r="AV112" s="403">
        <v>4</v>
      </c>
      <c r="AW112" s="403">
        <v>9</v>
      </c>
      <c r="AX112" s="403">
        <v>9</v>
      </c>
      <c r="AY112" s="403">
        <v>11</v>
      </c>
      <c r="AZ112" s="403">
        <v>17</v>
      </c>
      <c r="BA112" s="409"/>
      <c r="BB112" s="405"/>
      <c r="BC112" s="410"/>
      <c r="BD112" s="410"/>
      <c r="BE112" s="410"/>
      <c r="BF112" s="406"/>
      <c r="BG112" s="405"/>
      <c r="BH112" s="405"/>
      <c r="BI112" s="405"/>
      <c r="BJ112" s="405"/>
      <c r="BK112" s="402"/>
      <c r="BL112" s="401"/>
      <c r="BM112" s="401"/>
      <c r="BN112" s="401"/>
      <c r="BO112" s="401"/>
      <c r="BP112" s="401"/>
      <c r="BQ112" s="402"/>
      <c r="BR112" s="411"/>
    </row>
    <row r="113" spans="1:70" s="428" customFormat="1" x14ac:dyDescent="0.25">
      <c r="A113" s="886" t="s">
        <v>94</v>
      </c>
      <c r="B113" s="373"/>
      <c r="C113" s="719"/>
      <c r="D113" s="373"/>
      <c r="E113" s="346"/>
      <c r="F113" s="373"/>
      <c r="G113" s="347"/>
      <c r="H113" s="374"/>
      <c r="I113" s="348">
        <v>0.51100000000000001</v>
      </c>
      <c r="J113" s="348">
        <v>3.4293999999999998</v>
      </c>
      <c r="K113" s="348">
        <v>4.7232000000000003</v>
      </c>
      <c r="L113" s="348">
        <v>19.0307</v>
      </c>
      <c r="M113" s="348">
        <v>18.0535</v>
      </c>
      <c r="N113" s="350">
        <v>23.263400000000001</v>
      </c>
      <c r="O113" s="348">
        <v>24.482500000000002</v>
      </c>
      <c r="P113" s="348">
        <v>26.522500000000001</v>
      </c>
      <c r="Q113" s="348">
        <v>16.715900000000001</v>
      </c>
      <c r="R113" s="348">
        <v>15.6593</v>
      </c>
      <c r="S113" s="348">
        <v>19.561900000000001</v>
      </c>
      <c r="T113" s="348">
        <v>18.650500000000001</v>
      </c>
      <c r="U113" s="348">
        <v>20.1599</v>
      </c>
      <c r="V113" s="348">
        <v>19.652999999999999</v>
      </c>
      <c r="W113" s="348">
        <v>5.6657000000000002</v>
      </c>
      <c r="X113" s="348">
        <v>29.482399999999998</v>
      </c>
      <c r="Y113" s="374"/>
      <c r="Z113" s="346"/>
      <c r="AA113" s="346"/>
      <c r="AB113" s="346"/>
      <c r="AC113" s="346"/>
      <c r="AD113" s="346"/>
      <c r="AE113" s="346"/>
      <c r="AF113" s="346"/>
      <c r="AG113" s="346"/>
      <c r="AH113" s="346"/>
      <c r="AI113" s="346"/>
      <c r="AJ113" s="346"/>
      <c r="AK113" s="346"/>
      <c r="AL113" s="346"/>
      <c r="AM113" s="346"/>
      <c r="AN113" s="346"/>
      <c r="AO113" s="373"/>
      <c r="AP113" s="348">
        <v>18.760000000000002</v>
      </c>
      <c r="AQ113" s="348">
        <v>21.56</v>
      </c>
      <c r="AR113" s="348">
        <v>20.85</v>
      </c>
      <c r="AS113" s="348">
        <v>18.38</v>
      </c>
      <c r="AT113" s="348">
        <v>33.01</v>
      </c>
      <c r="AU113" s="351"/>
      <c r="AV113" s="346"/>
      <c r="AW113" s="346"/>
      <c r="AX113" s="346"/>
      <c r="AY113" s="346"/>
      <c r="AZ113" s="346"/>
      <c r="BA113" s="362"/>
      <c r="BB113" s="348"/>
      <c r="BC113" s="375"/>
      <c r="BD113" s="375"/>
      <c r="BE113" s="375"/>
      <c r="BF113" s="374"/>
      <c r="BG113" s="348"/>
      <c r="BH113" s="348"/>
      <c r="BI113" s="348"/>
      <c r="BJ113" s="348"/>
      <c r="BK113" s="373"/>
      <c r="BL113" s="372"/>
      <c r="BM113" s="372"/>
      <c r="BN113" s="372"/>
      <c r="BO113" s="372"/>
      <c r="BP113" s="372"/>
      <c r="BQ113" s="373"/>
      <c r="BR113" s="354"/>
    </row>
    <row r="114" spans="1:70" s="428" customFormat="1" x14ac:dyDescent="0.25">
      <c r="A114" s="886" t="s">
        <v>95</v>
      </c>
      <c r="B114" s="373"/>
      <c r="C114" s="719"/>
      <c r="D114" s="373"/>
      <c r="E114" s="346"/>
      <c r="F114" s="373"/>
      <c r="G114" s="347"/>
      <c r="H114" s="374"/>
      <c r="I114" s="348">
        <v>-0.24390000000000001</v>
      </c>
      <c r="J114" s="348">
        <v>2.2178</v>
      </c>
      <c r="K114" s="348">
        <v>1.3616999999999999</v>
      </c>
      <c r="L114" s="348">
        <v>11.269600000000001</v>
      </c>
      <c r="M114" s="348">
        <v>5.9242999999999997</v>
      </c>
      <c r="N114" s="350">
        <v>7.0702999999999996</v>
      </c>
      <c r="O114" s="348">
        <v>6.1501000000000001</v>
      </c>
      <c r="P114" s="348">
        <v>19.784300000000002</v>
      </c>
      <c r="Q114" s="348">
        <v>11.2257</v>
      </c>
      <c r="R114" s="348">
        <v>13.452</v>
      </c>
      <c r="S114" s="348">
        <v>11.6326</v>
      </c>
      <c r="T114" s="348">
        <v>6.2356999999999996</v>
      </c>
      <c r="U114" s="348">
        <v>6.984</v>
      </c>
      <c r="V114" s="348">
        <v>1.627</v>
      </c>
      <c r="W114" s="348">
        <v>2.7644000000000002</v>
      </c>
      <c r="X114" s="348">
        <v>1.627</v>
      </c>
      <c r="Y114" s="374"/>
      <c r="Z114" s="346"/>
      <c r="AA114" s="346"/>
      <c r="AB114" s="346"/>
      <c r="AC114" s="346"/>
      <c r="AD114" s="346"/>
      <c r="AE114" s="346"/>
      <c r="AF114" s="346"/>
      <c r="AG114" s="346"/>
      <c r="AH114" s="346"/>
      <c r="AI114" s="346"/>
      <c r="AJ114" s="346"/>
      <c r="AK114" s="346"/>
      <c r="AL114" s="346"/>
      <c r="AM114" s="346"/>
      <c r="AN114" s="346"/>
      <c r="AO114" s="373"/>
      <c r="AP114" s="348">
        <v>16.899999999999999</v>
      </c>
      <c r="AQ114" s="348">
        <v>15.9</v>
      </c>
      <c r="AR114" s="348">
        <v>15.63</v>
      </c>
      <c r="AS114" s="348">
        <v>11.84</v>
      </c>
      <c r="AT114" s="348">
        <v>12.51</v>
      </c>
      <c r="AU114" s="351"/>
      <c r="AV114" s="346"/>
      <c r="AW114" s="346"/>
      <c r="AX114" s="346"/>
      <c r="AY114" s="346"/>
      <c r="AZ114" s="346"/>
      <c r="BA114" s="362"/>
      <c r="BB114" s="348"/>
      <c r="BC114" s="375"/>
      <c r="BD114" s="375"/>
      <c r="BE114" s="375"/>
      <c r="BF114" s="374"/>
      <c r="BG114" s="348"/>
      <c r="BH114" s="348"/>
      <c r="BI114" s="348"/>
      <c r="BJ114" s="348"/>
      <c r="BK114" s="373"/>
      <c r="BL114" s="372"/>
      <c r="BM114" s="372"/>
      <c r="BN114" s="372"/>
      <c r="BO114" s="372"/>
      <c r="BP114" s="372"/>
      <c r="BQ114" s="373"/>
      <c r="BR114" s="354"/>
    </row>
    <row r="115" spans="1:70" s="428" customFormat="1" x14ac:dyDescent="0.25">
      <c r="A115" s="887" t="s">
        <v>96</v>
      </c>
      <c r="B115" s="413"/>
      <c r="C115" s="725"/>
      <c r="D115" s="413"/>
      <c r="E115" s="414"/>
      <c r="F115" s="413"/>
      <c r="G115" s="415"/>
      <c r="H115" s="417"/>
      <c r="I115" s="416">
        <v>0.17615</v>
      </c>
      <c r="J115" s="416">
        <v>2.9876999999999998</v>
      </c>
      <c r="K115" s="416">
        <v>3.3210500000000001</v>
      </c>
      <c r="L115" s="416">
        <v>16.070599999999999</v>
      </c>
      <c r="M115" s="416">
        <v>11.535299999999999</v>
      </c>
      <c r="N115" s="418">
        <v>14.722</v>
      </c>
      <c r="O115" s="416">
        <v>14.335699999999999</v>
      </c>
      <c r="P115" s="416">
        <v>22.682200000000002</v>
      </c>
      <c r="Q115" s="416">
        <v>14.690099999999999</v>
      </c>
      <c r="R115" s="416">
        <v>13.9527</v>
      </c>
      <c r="S115" s="416">
        <v>16.591699999999999</v>
      </c>
      <c r="T115" s="416">
        <v>11.8156</v>
      </c>
      <c r="U115" s="416">
        <v>12.6449</v>
      </c>
      <c r="V115" s="416">
        <v>9.8976000000000006</v>
      </c>
      <c r="W115" s="416">
        <v>4.0574000000000003</v>
      </c>
      <c r="X115" s="416">
        <v>18.0487</v>
      </c>
      <c r="Y115" s="417"/>
      <c r="Z115" s="414"/>
      <c r="AA115" s="414"/>
      <c r="AB115" s="414"/>
      <c r="AC115" s="414"/>
      <c r="AD115" s="414"/>
      <c r="AE115" s="414"/>
      <c r="AF115" s="414"/>
      <c r="AG115" s="414"/>
      <c r="AH115" s="414"/>
      <c r="AI115" s="414"/>
      <c r="AJ115" s="414"/>
      <c r="AK115" s="414"/>
      <c r="AL115" s="414"/>
      <c r="AM115" s="414"/>
      <c r="AN115" s="414"/>
      <c r="AO115" s="413"/>
      <c r="AP115" s="416">
        <v>17.920000000000002</v>
      </c>
      <c r="AQ115" s="416">
        <v>19.13</v>
      </c>
      <c r="AR115" s="416">
        <v>17.39</v>
      </c>
      <c r="AS115" s="416">
        <v>14.17</v>
      </c>
      <c r="AT115" s="416">
        <v>22.34</v>
      </c>
      <c r="AU115" s="419"/>
      <c r="AV115" s="414"/>
      <c r="AW115" s="414"/>
      <c r="AX115" s="414"/>
      <c r="AY115" s="414"/>
      <c r="AZ115" s="414"/>
      <c r="BA115" s="420"/>
      <c r="BB115" s="416"/>
      <c r="BC115" s="421"/>
      <c r="BD115" s="421"/>
      <c r="BE115" s="421"/>
      <c r="BF115" s="417"/>
      <c r="BG115" s="416"/>
      <c r="BH115" s="416"/>
      <c r="BI115" s="416"/>
      <c r="BJ115" s="416"/>
      <c r="BK115" s="413"/>
      <c r="BL115" s="412"/>
      <c r="BM115" s="412"/>
      <c r="BN115" s="412"/>
      <c r="BO115" s="412"/>
      <c r="BP115" s="412"/>
      <c r="BQ115" s="413"/>
      <c r="BR115" s="422"/>
    </row>
    <row r="116" spans="1:70" s="428" customFormat="1" ht="14.5" customHeight="1" x14ac:dyDescent="0.35">
      <c r="A116" s="874" t="s">
        <v>3051</v>
      </c>
      <c r="B116" s="862"/>
      <c r="C116" s="863"/>
      <c r="D116" s="862"/>
      <c r="E116" s="864"/>
      <c r="F116" s="862"/>
      <c r="G116" s="865"/>
      <c r="H116" s="867"/>
      <c r="I116" s="866"/>
      <c r="J116" s="866"/>
      <c r="K116" s="866"/>
      <c r="L116" s="866"/>
      <c r="M116" s="866"/>
      <c r="N116" s="868"/>
      <c r="O116" s="866"/>
      <c r="P116" s="866"/>
      <c r="Q116" s="866"/>
      <c r="R116" s="866"/>
      <c r="S116" s="866"/>
      <c r="T116" s="866"/>
      <c r="U116" s="866"/>
      <c r="V116" s="866"/>
      <c r="W116" s="866"/>
      <c r="X116" s="866"/>
      <c r="Y116" s="867"/>
      <c r="Z116" s="864"/>
      <c r="AA116" s="864"/>
      <c r="AB116" s="864"/>
      <c r="AC116" s="864"/>
      <c r="AD116" s="864"/>
      <c r="AE116" s="864"/>
      <c r="AF116" s="864"/>
      <c r="AG116" s="864"/>
      <c r="AH116" s="864"/>
      <c r="AI116" s="864"/>
      <c r="AJ116" s="864"/>
      <c r="AK116" s="864"/>
      <c r="AL116" s="864"/>
      <c r="AM116" s="864"/>
      <c r="AN116" s="864"/>
      <c r="AO116" s="862"/>
      <c r="AP116" s="866"/>
      <c r="AQ116" s="866"/>
      <c r="AR116" s="866"/>
      <c r="AS116" s="866"/>
      <c r="AT116" s="866"/>
      <c r="AU116" s="869"/>
      <c r="AV116" s="864"/>
      <c r="AW116" s="864"/>
      <c r="AX116" s="864"/>
      <c r="AY116" s="864"/>
      <c r="AZ116" s="864"/>
      <c r="BA116" s="870"/>
      <c r="BB116" s="866"/>
      <c r="BC116" s="871"/>
      <c r="BD116" s="871"/>
      <c r="BE116" s="871"/>
      <c r="BF116" s="867"/>
      <c r="BG116" s="866"/>
      <c r="BH116" s="866"/>
      <c r="BI116" s="866"/>
      <c r="BJ116" s="866"/>
      <c r="BK116" s="862"/>
      <c r="BL116" s="872"/>
      <c r="BM116" s="872"/>
      <c r="BN116" s="872"/>
      <c r="BO116" s="872"/>
      <c r="BP116" s="872"/>
      <c r="BQ116" s="862"/>
      <c r="BR116" s="873"/>
    </row>
    <row r="117" spans="1:70" s="428" customFormat="1" x14ac:dyDescent="0.25">
      <c r="A117" s="345" t="s">
        <v>3052</v>
      </c>
      <c r="B117" s="373"/>
      <c r="C117" s="719">
        <v>36588</v>
      </c>
      <c r="D117" s="373"/>
      <c r="E117" s="346">
        <v>12833.4</v>
      </c>
      <c r="F117" s="373"/>
      <c r="G117" s="347">
        <v>165.79</v>
      </c>
      <c r="H117" s="374"/>
      <c r="I117" s="348" t="s">
        <v>430</v>
      </c>
      <c r="J117" s="348">
        <v>-3.2955999999999999</v>
      </c>
      <c r="K117" s="348">
        <v>-2.1829999999999998</v>
      </c>
      <c r="L117" s="348">
        <v>0.74129999999999996</v>
      </c>
      <c r="M117" s="348">
        <v>-22.368400000000001</v>
      </c>
      <c r="N117" s="350">
        <v>-18.153099999999998</v>
      </c>
      <c r="O117" s="348">
        <v>-3.9777</v>
      </c>
      <c r="P117" s="348">
        <v>6.9970999999999997</v>
      </c>
      <c r="Q117" s="348">
        <v>5.3808999999999996</v>
      </c>
      <c r="R117" s="348">
        <v>14.7957</v>
      </c>
      <c r="S117" s="348">
        <v>2.8793000000000002</v>
      </c>
      <c r="T117" s="348">
        <v>-20.758099999999999</v>
      </c>
      <c r="U117" s="348">
        <v>-12.6225</v>
      </c>
      <c r="V117" s="348">
        <v>-19.613099999999999</v>
      </c>
      <c r="W117" s="348">
        <v>-3.0184000000000002</v>
      </c>
      <c r="X117" s="348">
        <v>11.2577</v>
      </c>
      <c r="Y117" s="374"/>
      <c r="Z117" s="346" t="s">
        <v>430</v>
      </c>
      <c r="AA117" s="346">
        <v>12</v>
      </c>
      <c r="AB117" s="346">
        <v>9</v>
      </c>
      <c r="AC117" s="346">
        <v>9</v>
      </c>
      <c r="AD117" s="346">
        <v>9</v>
      </c>
      <c r="AE117" s="346">
        <v>8</v>
      </c>
      <c r="AF117" s="346">
        <v>3</v>
      </c>
      <c r="AG117" s="346">
        <v>3</v>
      </c>
      <c r="AH117" s="346">
        <v>3</v>
      </c>
      <c r="AI117" s="346">
        <v>1</v>
      </c>
      <c r="AJ117" s="346">
        <v>9</v>
      </c>
      <c r="AK117" s="346">
        <v>10</v>
      </c>
      <c r="AL117" s="346">
        <v>6</v>
      </c>
      <c r="AM117" s="346">
        <v>8</v>
      </c>
      <c r="AN117" s="346">
        <v>9</v>
      </c>
      <c r="AO117" s="373"/>
      <c r="AP117" s="348">
        <v>13.96</v>
      </c>
      <c r="AQ117" s="348">
        <v>9.9600000000000009</v>
      </c>
      <c r="AR117" s="348">
        <v>0.61</v>
      </c>
      <c r="AS117" s="348">
        <v>-6.57</v>
      </c>
      <c r="AT117" s="348">
        <v>-23.46</v>
      </c>
      <c r="AU117" s="351"/>
      <c r="AV117" s="346">
        <v>2</v>
      </c>
      <c r="AW117" s="346">
        <v>3</v>
      </c>
      <c r="AX117" s="346">
        <v>3</v>
      </c>
      <c r="AY117" s="346">
        <v>3</v>
      </c>
      <c r="AZ117" s="346">
        <v>8</v>
      </c>
      <c r="BA117" s="362"/>
      <c r="BB117" s="348">
        <v>16.9889397261739</v>
      </c>
      <c r="BC117" s="375">
        <v>0.98701683133493101</v>
      </c>
      <c r="BD117" s="375">
        <v>1.50185704807716E-2</v>
      </c>
      <c r="BE117" s="375">
        <v>3.0802213926996599E-2</v>
      </c>
      <c r="BF117" s="374"/>
      <c r="BG117" s="348">
        <v>44.1905</v>
      </c>
      <c r="BH117" s="348">
        <v>20.148700000000002</v>
      </c>
      <c r="BI117" s="348">
        <v>23.185500000000001</v>
      </c>
      <c r="BJ117" s="348">
        <v>12.475300000000001</v>
      </c>
      <c r="BK117" s="373"/>
      <c r="BL117" s="372" t="s">
        <v>3053</v>
      </c>
      <c r="BM117" s="372" t="s">
        <v>3054</v>
      </c>
      <c r="BN117" s="372" t="s">
        <v>3055</v>
      </c>
      <c r="BO117" s="372" t="s">
        <v>1103</v>
      </c>
      <c r="BP117" s="372" t="s">
        <v>3056</v>
      </c>
      <c r="BQ117" s="373"/>
      <c r="BR117" s="354" t="s">
        <v>2354</v>
      </c>
    </row>
    <row r="118" spans="1:70" s="428" customFormat="1" x14ac:dyDescent="0.25">
      <c r="A118" s="345" t="s">
        <v>3057</v>
      </c>
      <c r="B118" s="373"/>
      <c r="C118" s="719">
        <v>42366</v>
      </c>
      <c r="D118" s="373"/>
      <c r="E118" s="346">
        <v>9376.64</v>
      </c>
      <c r="F118" s="373"/>
      <c r="G118" s="347">
        <v>38.5792</v>
      </c>
      <c r="H118" s="374"/>
      <c r="I118" s="348">
        <v>1.0068999999999999</v>
      </c>
      <c r="J118" s="348">
        <v>-2.5507</v>
      </c>
      <c r="K118" s="348">
        <v>-0.93089999999999995</v>
      </c>
      <c r="L118" s="348">
        <v>0.79110000000000003</v>
      </c>
      <c r="M118" s="348">
        <v>-22.593599999999999</v>
      </c>
      <c r="N118" s="350">
        <v>-20.1082</v>
      </c>
      <c r="O118" s="348">
        <v>-6.5585000000000004</v>
      </c>
      <c r="P118" s="348">
        <v>5.6802000000000001</v>
      </c>
      <c r="Q118" s="348">
        <v>5.1901999999999999</v>
      </c>
      <c r="R118" s="348">
        <v>14.124700000000001</v>
      </c>
      <c r="S118" s="348">
        <v>3.3450000000000002</v>
      </c>
      <c r="T118" s="348">
        <v>-20.7378</v>
      </c>
      <c r="U118" s="348">
        <v>-13.4314</v>
      </c>
      <c r="V118" s="348">
        <v>-21.075900000000001</v>
      </c>
      <c r="W118" s="348">
        <v>-1.5837000000000001</v>
      </c>
      <c r="X118" s="348">
        <v>13.727399999999999</v>
      </c>
      <c r="Y118" s="374"/>
      <c r="Z118" s="346">
        <v>2</v>
      </c>
      <c r="AA118" s="346">
        <v>8</v>
      </c>
      <c r="AB118" s="346">
        <v>7</v>
      </c>
      <c r="AC118" s="346">
        <v>8</v>
      </c>
      <c r="AD118" s="346">
        <v>10</v>
      </c>
      <c r="AE118" s="346">
        <v>10</v>
      </c>
      <c r="AF118" s="346">
        <v>8</v>
      </c>
      <c r="AG118" s="346">
        <v>4</v>
      </c>
      <c r="AH118" s="346">
        <v>4</v>
      </c>
      <c r="AI118" s="346">
        <v>5</v>
      </c>
      <c r="AJ118" s="346">
        <v>8</v>
      </c>
      <c r="AK118" s="346">
        <v>9</v>
      </c>
      <c r="AL118" s="346">
        <v>8</v>
      </c>
      <c r="AM118" s="346">
        <v>10</v>
      </c>
      <c r="AN118" s="346">
        <v>6</v>
      </c>
      <c r="AO118" s="373"/>
      <c r="AP118" s="348">
        <v>13.09</v>
      </c>
      <c r="AQ118" s="348">
        <v>8.5500000000000007</v>
      </c>
      <c r="AR118" s="348">
        <v>-0.28000000000000003</v>
      </c>
      <c r="AS118" s="348">
        <v>-8.4700000000000006</v>
      </c>
      <c r="AT118" s="348">
        <v>-23.49</v>
      </c>
      <c r="AU118" s="351"/>
      <c r="AV118" s="346">
        <v>4</v>
      </c>
      <c r="AW118" s="346">
        <v>4</v>
      </c>
      <c r="AX118" s="346">
        <v>4</v>
      </c>
      <c r="AY118" s="346">
        <v>4</v>
      </c>
      <c r="AZ118" s="346">
        <v>9</v>
      </c>
      <c r="BA118" s="362"/>
      <c r="BB118" s="348">
        <v>17.9977785597275</v>
      </c>
      <c r="BC118" s="375">
        <v>0.78893531786434001</v>
      </c>
      <c r="BD118" s="375">
        <v>1.03351129236728E-2</v>
      </c>
      <c r="BE118" s="375">
        <v>0.34396782682649102</v>
      </c>
      <c r="BF118" s="374"/>
      <c r="BG118" s="348">
        <v>60.292999999999999</v>
      </c>
      <c r="BH118" s="348">
        <v>15.973800000000001</v>
      </c>
      <c r="BI118" s="348">
        <v>16.6252</v>
      </c>
      <c r="BJ118" s="348">
        <v>7.1079999999999997</v>
      </c>
      <c r="BK118" s="373"/>
      <c r="BL118" s="372" t="s">
        <v>3058</v>
      </c>
      <c r="BM118" s="372" t="s">
        <v>3059</v>
      </c>
      <c r="BN118" s="372" t="s">
        <v>3060</v>
      </c>
      <c r="BO118" s="372" t="s">
        <v>3061</v>
      </c>
      <c r="BP118" s="372" t="s">
        <v>3062</v>
      </c>
      <c r="BQ118" s="373"/>
      <c r="BR118" s="354" t="s">
        <v>2409</v>
      </c>
    </row>
    <row r="119" spans="1:70" s="428" customFormat="1" x14ac:dyDescent="0.25">
      <c r="A119" s="345" t="s">
        <v>3063</v>
      </c>
      <c r="B119" s="373"/>
      <c r="C119" s="719">
        <v>41281</v>
      </c>
      <c r="D119" s="373"/>
      <c r="E119" s="346">
        <v>4088.76</v>
      </c>
      <c r="F119" s="373"/>
      <c r="G119" s="347">
        <v>180.2277</v>
      </c>
      <c r="H119" s="374"/>
      <c r="I119" s="348" t="s">
        <v>430</v>
      </c>
      <c r="J119" s="348">
        <v>-3.0720000000000001</v>
      </c>
      <c r="K119" s="348">
        <v>-3.0445000000000002</v>
      </c>
      <c r="L119" s="348">
        <v>-0.78039999999999998</v>
      </c>
      <c r="M119" s="348">
        <v>-22.713799999999999</v>
      </c>
      <c r="N119" s="350">
        <v>-17.170000000000002</v>
      </c>
      <c r="O119" s="348">
        <v>-1.214</v>
      </c>
      <c r="P119" s="348">
        <v>7.8319999999999999</v>
      </c>
      <c r="Q119" s="348">
        <v>7.6444999999999999</v>
      </c>
      <c r="R119" s="348">
        <v>14.6053</v>
      </c>
      <c r="S119" s="348">
        <v>1.1554</v>
      </c>
      <c r="T119" s="348">
        <v>-21.215699999999998</v>
      </c>
      <c r="U119" s="348">
        <v>-14.089700000000001</v>
      </c>
      <c r="V119" s="348">
        <v>-18.293600000000001</v>
      </c>
      <c r="W119" s="348">
        <v>-3.5232999999999999</v>
      </c>
      <c r="X119" s="348">
        <v>16.4742</v>
      </c>
      <c r="Y119" s="374"/>
      <c r="Z119" s="346" t="s">
        <v>430</v>
      </c>
      <c r="AA119" s="346">
        <v>10</v>
      </c>
      <c r="AB119" s="346">
        <v>13</v>
      </c>
      <c r="AC119" s="346">
        <v>12</v>
      </c>
      <c r="AD119" s="346">
        <v>11</v>
      </c>
      <c r="AE119" s="346">
        <v>7</v>
      </c>
      <c r="AF119" s="346">
        <v>2</v>
      </c>
      <c r="AG119" s="346">
        <v>2</v>
      </c>
      <c r="AH119" s="346">
        <v>1</v>
      </c>
      <c r="AI119" s="346">
        <v>2</v>
      </c>
      <c r="AJ119" s="346">
        <v>12</v>
      </c>
      <c r="AK119" s="346">
        <v>11</v>
      </c>
      <c r="AL119" s="346">
        <v>11</v>
      </c>
      <c r="AM119" s="346">
        <v>7</v>
      </c>
      <c r="AN119" s="346">
        <v>13</v>
      </c>
      <c r="AO119" s="373"/>
      <c r="AP119" s="348">
        <v>13.97</v>
      </c>
      <c r="AQ119" s="348">
        <v>10.51</v>
      </c>
      <c r="AR119" s="348">
        <v>2.82</v>
      </c>
      <c r="AS119" s="348">
        <v>-4.6100000000000003</v>
      </c>
      <c r="AT119" s="348">
        <v>-24.84</v>
      </c>
      <c r="AU119" s="351"/>
      <c r="AV119" s="346">
        <v>1</v>
      </c>
      <c r="AW119" s="346">
        <v>2</v>
      </c>
      <c r="AX119" s="346">
        <v>2</v>
      </c>
      <c r="AY119" s="346">
        <v>1</v>
      </c>
      <c r="AZ119" s="346">
        <v>10</v>
      </c>
      <c r="BA119" s="362"/>
      <c r="BB119" s="348">
        <v>16.2164005027347</v>
      </c>
      <c r="BC119" s="375">
        <v>0.90621379066062102</v>
      </c>
      <c r="BD119" s="375">
        <v>1.9046312776534499E-2</v>
      </c>
      <c r="BE119" s="375">
        <v>0.102881665510241</v>
      </c>
      <c r="BF119" s="374"/>
      <c r="BG119" s="348">
        <v>48.413499999999999</v>
      </c>
      <c r="BH119" s="348">
        <v>19.6206</v>
      </c>
      <c r="BI119" s="348">
        <v>16.0169</v>
      </c>
      <c r="BJ119" s="348">
        <v>15.949</v>
      </c>
      <c r="BK119" s="373"/>
      <c r="BL119" s="372" t="s">
        <v>3064</v>
      </c>
      <c r="BM119" s="372" t="s">
        <v>3065</v>
      </c>
      <c r="BN119" s="372" t="s">
        <v>3066</v>
      </c>
      <c r="BO119" s="372" t="s">
        <v>3067</v>
      </c>
      <c r="BP119" s="372" t="s">
        <v>3068</v>
      </c>
      <c r="BQ119" s="373"/>
      <c r="BR119" s="354" t="s">
        <v>2962</v>
      </c>
    </row>
    <row r="120" spans="1:70" s="428" customFormat="1" x14ac:dyDescent="0.25">
      <c r="A120" s="345" t="s">
        <v>3069</v>
      </c>
      <c r="B120" s="373"/>
      <c r="C120" s="719">
        <v>36540</v>
      </c>
      <c r="D120" s="373"/>
      <c r="E120" s="346">
        <v>3672.09</v>
      </c>
      <c r="F120" s="373"/>
      <c r="G120" s="347">
        <v>141.1</v>
      </c>
      <c r="H120" s="374"/>
      <c r="I120" s="348" t="s">
        <v>430</v>
      </c>
      <c r="J120" s="348">
        <v>-3.4752000000000001</v>
      </c>
      <c r="K120" s="348">
        <v>-2.4407000000000001</v>
      </c>
      <c r="L120" s="348">
        <v>1.6277999999999999</v>
      </c>
      <c r="M120" s="348">
        <v>-21.763200000000001</v>
      </c>
      <c r="N120" s="350">
        <v>-18.598199999999999</v>
      </c>
      <c r="O120" s="348">
        <v>-6.1645000000000003</v>
      </c>
      <c r="P120" s="348">
        <v>4.4326999999999996</v>
      </c>
      <c r="Q120" s="348">
        <v>4.6252000000000004</v>
      </c>
      <c r="R120" s="348">
        <v>14.334</v>
      </c>
      <c r="S120" s="348">
        <v>4.2868000000000004</v>
      </c>
      <c r="T120" s="348">
        <v>-20.0974</v>
      </c>
      <c r="U120" s="348">
        <v>-13.013999999999999</v>
      </c>
      <c r="V120" s="348">
        <v>-19.966000000000001</v>
      </c>
      <c r="W120" s="348">
        <v>-3.2302</v>
      </c>
      <c r="X120" s="348">
        <v>10.523</v>
      </c>
      <c r="Y120" s="374"/>
      <c r="Z120" s="346" t="s">
        <v>430</v>
      </c>
      <c r="AA120" s="346">
        <v>13</v>
      </c>
      <c r="AB120" s="346">
        <v>10</v>
      </c>
      <c r="AC120" s="346">
        <v>7</v>
      </c>
      <c r="AD120" s="346">
        <v>7</v>
      </c>
      <c r="AE120" s="346">
        <v>9</v>
      </c>
      <c r="AF120" s="346">
        <v>7</v>
      </c>
      <c r="AG120" s="346">
        <v>5</v>
      </c>
      <c r="AH120" s="346">
        <v>5</v>
      </c>
      <c r="AI120" s="346">
        <v>3</v>
      </c>
      <c r="AJ120" s="346">
        <v>7</v>
      </c>
      <c r="AK120" s="346">
        <v>7</v>
      </c>
      <c r="AL120" s="346">
        <v>7</v>
      </c>
      <c r="AM120" s="346">
        <v>9</v>
      </c>
      <c r="AN120" s="346">
        <v>12</v>
      </c>
      <c r="AO120" s="373"/>
      <c r="AP120" s="348">
        <v>12.95</v>
      </c>
      <c r="AQ120" s="348">
        <v>8.41</v>
      </c>
      <c r="AR120" s="348">
        <v>-0.41</v>
      </c>
      <c r="AS120" s="348">
        <v>-8.51</v>
      </c>
      <c r="AT120" s="348">
        <v>-23.26</v>
      </c>
      <c r="AU120" s="351"/>
      <c r="AV120" s="346">
        <v>5</v>
      </c>
      <c r="AW120" s="346">
        <v>5</v>
      </c>
      <c r="AX120" s="346">
        <v>5</v>
      </c>
      <c r="AY120" s="346">
        <v>5</v>
      </c>
      <c r="AZ120" s="346">
        <v>7</v>
      </c>
      <c r="BA120" s="362"/>
      <c r="BB120" s="348">
        <v>17.262399179435899</v>
      </c>
      <c r="BC120" s="375">
        <v>0.97797178026254195</v>
      </c>
      <c r="BD120" s="375">
        <v>5.8962583268729902E-3</v>
      </c>
      <c r="BE120" s="375">
        <v>-0.120507883945394</v>
      </c>
      <c r="BF120" s="374"/>
      <c r="BG120" s="348">
        <v>54.092100000000002</v>
      </c>
      <c r="BH120" s="348">
        <v>17.619800000000001</v>
      </c>
      <c r="BI120" s="348">
        <v>20.892299999999999</v>
      </c>
      <c r="BJ120" s="348">
        <v>7.3958000000000004</v>
      </c>
      <c r="BK120" s="373"/>
      <c r="BL120" s="372" t="s">
        <v>3070</v>
      </c>
      <c r="BM120" s="372" t="s">
        <v>3071</v>
      </c>
      <c r="BN120" s="372" t="s">
        <v>3072</v>
      </c>
      <c r="BO120" s="372" t="s">
        <v>3073</v>
      </c>
      <c r="BP120" s="372" t="s">
        <v>3074</v>
      </c>
      <c r="BQ120" s="373"/>
      <c r="BR120" s="354" t="s">
        <v>463</v>
      </c>
    </row>
    <row r="121" spans="1:70" s="428" customFormat="1" x14ac:dyDescent="0.25">
      <c r="A121" s="345" t="s">
        <v>3075</v>
      </c>
      <c r="B121" s="373"/>
      <c r="C121" s="719">
        <v>36029</v>
      </c>
      <c r="D121" s="373"/>
      <c r="E121" s="346">
        <v>1589.76</v>
      </c>
      <c r="F121" s="373"/>
      <c r="G121" s="347">
        <v>434.70299999999997</v>
      </c>
      <c r="H121" s="374"/>
      <c r="I121" s="348" t="s">
        <v>430</v>
      </c>
      <c r="J121" s="348">
        <v>-2.9203000000000001</v>
      </c>
      <c r="K121" s="348">
        <v>-2.8719999999999999</v>
      </c>
      <c r="L121" s="348">
        <v>0.15429999999999999</v>
      </c>
      <c r="M121" s="348">
        <v>-21.153199999999998</v>
      </c>
      <c r="N121" s="350">
        <v>-15.439500000000001</v>
      </c>
      <c r="O121" s="348">
        <v>-5.3243999999999998</v>
      </c>
      <c r="P121" s="348">
        <v>10.8504</v>
      </c>
      <c r="Q121" s="348">
        <v>7.3640999999999996</v>
      </c>
      <c r="R121" s="348">
        <v>14.140599999999999</v>
      </c>
      <c r="S121" s="348">
        <v>2.7578999999999998</v>
      </c>
      <c r="T121" s="348">
        <v>-19.205100000000002</v>
      </c>
      <c r="U121" s="348">
        <v>-13.5449</v>
      </c>
      <c r="V121" s="348">
        <v>-17.1783</v>
      </c>
      <c r="W121" s="348">
        <v>-3.2254</v>
      </c>
      <c r="X121" s="348">
        <v>17.386700000000001</v>
      </c>
      <c r="Y121" s="374"/>
      <c r="Z121" s="346" t="s">
        <v>430</v>
      </c>
      <c r="AA121" s="346">
        <v>9</v>
      </c>
      <c r="AB121" s="346">
        <v>12</v>
      </c>
      <c r="AC121" s="346">
        <v>10</v>
      </c>
      <c r="AD121" s="346">
        <v>6</v>
      </c>
      <c r="AE121" s="346">
        <v>5</v>
      </c>
      <c r="AF121" s="346">
        <v>5</v>
      </c>
      <c r="AG121" s="346">
        <v>1</v>
      </c>
      <c r="AH121" s="346">
        <v>2</v>
      </c>
      <c r="AI121" s="346">
        <v>4</v>
      </c>
      <c r="AJ121" s="346">
        <v>10</v>
      </c>
      <c r="AK121" s="346">
        <v>6</v>
      </c>
      <c r="AL121" s="346">
        <v>9</v>
      </c>
      <c r="AM121" s="346">
        <v>6</v>
      </c>
      <c r="AN121" s="346">
        <v>11</v>
      </c>
      <c r="AO121" s="373"/>
      <c r="AP121" s="348">
        <v>13.48</v>
      </c>
      <c r="AQ121" s="348">
        <v>10.63</v>
      </c>
      <c r="AR121" s="348">
        <v>4.9000000000000004</v>
      </c>
      <c r="AS121" s="348">
        <v>-4.92</v>
      </c>
      <c r="AT121" s="348">
        <v>-22.82</v>
      </c>
      <c r="AU121" s="351"/>
      <c r="AV121" s="346">
        <v>3</v>
      </c>
      <c r="AW121" s="346">
        <v>1</v>
      </c>
      <c r="AX121" s="346">
        <v>1</v>
      </c>
      <c r="AY121" s="346">
        <v>2</v>
      </c>
      <c r="AZ121" s="346">
        <v>6</v>
      </c>
      <c r="BA121" s="362"/>
      <c r="BB121" s="348">
        <v>16.082715161265199</v>
      </c>
      <c r="BC121" s="375">
        <v>0.83540575927876903</v>
      </c>
      <c r="BD121" s="375">
        <v>3.8678769304444201E-2</v>
      </c>
      <c r="BE121" s="375">
        <v>0.56187808118842697</v>
      </c>
      <c r="BF121" s="374"/>
      <c r="BG121" s="348">
        <v>52.751399999999997</v>
      </c>
      <c r="BH121" s="348">
        <v>14.794</v>
      </c>
      <c r="BI121" s="348">
        <v>6.2857599999999998</v>
      </c>
      <c r="BJ121" s="348">
        <v>26.168839999999999</v>
      </c>
      <c r="BK121" s="373"/>
      <c r="BL121" s="372" t="s">
        <v>3076</v>
      </c>
      <c r="BM121" s="372" t="s">
        <v>3077</v>
      </c>
      <c r="BN121" s="372" t="s">
        <v>3078</v>
      </c>
      <c r="BO121" s="372" t="s">
        <v>3079</v>
      </c>
      <c r="BP121" s="372" t="s">
        <v>3080</v>
      </c>
      <c r="BQ121" s="373"/>
      <c r="BR121" s="354" t="s">
        <v>518</v>
      </c>
    </row>
    <row r="122" spans="1:70" s="428" customFormat="1" x14ac:dyDescent="0.25">
      <c r="A122" s="345" t="s">
        <v>3081</v>
      </c>
      <c r="B122" s="373"/>
      <c r="C122" s="719">
        <v>45177</v>
      </c>
      <c r="D122" s="373"/>
      <c r="E122" s="346">
        <v>1304.3499999999999</v>
      </c>
      <c r="F122" s="373"/>
      <c r="G122" s="347">
        <v>10.779</v>
      </c>
      <c r="H122" s="374"/>
      <c r="I122" s="348">
        <v>0.95530000000000004</v>
      </c>
      <c r="J122" s="348">
        <v>-2.1602999999999999</v>
      </c>
      <c r="K122" s="348">
        <v>-1.7768999999999999</v>
      </c>
      <c r="L122" s="348">
        <v>-0.59940000000000004</v>
      </c>
      <c r="M122" s="348">
        <v>-23.8126</v>
      </c>
      <c r="N122" s="350">
        <v>-22.083300000000001</v>
      </c>
      <c r="O122" s="348">
        <v>-4.6741999999999999</v>
      </c>
      <c r="P122" s="348" t="s">
        <v>430</v>
      </c>
      <c r="Q122" s="348" t="s">
        <v>430</v>
      </c>
      <c r="R122" s="348" t="s">
        <v>430</v>
      </c>
      <c r="S122" s="348">
        <v>2.0158999999999998</v>
      </c>
      <c r="T122" s="348">
        <v>-21.998699999999999</v>
      </c>
      <c r="U122" s="348">
        <v>-15.591200000000001</v>
      </c>
      <c r="V122" s="348">
        <v>-23.715499999999999</v>
      </c>
      <c r="W122" s="348">
        <v>-1.6873</v>
      </c>
      <c r="X122" s="348">
        <v>2.7206999999999999</v>
      </c>
      <c r="Y122" s="374"/>
      <c r="Z122" s="346">
        <v>3</v>
      </c>
      <c r="AA122" s="346">
        <v>7</v>
      </c>
      <c r="AB122" s="346">
        <v>8</v>
      </c>
      <c r="AC122" s="346">
        <v>11</v>
      </c>
      <c r="AD122" s="346">
        <v>12</v>
      </c>
      <c r="AE122" s="346">
        <v>12</v>
      </c>
      <c r="AF122" s="346">
        <v>4</v>
      </c>
      <c r="AG122" s="346" t="s">
        <v>430</v>
      </c>
      <c r="AH122" s="346" t="s">
        <v>430</v>
      </c>
      <c r="AI122" s="346" t="s">
        <v>430</v>
      </c>
      <c r="AJ122" s="346">
        <v>11</v>
      </c>
      <c r="AK122" s="346">
        <v>12</v>
      </c>
      <c r="AL122" s="346">
        <v>12</v>
      </c>
      <c r="AM122" s="346">
        <v>12</v>
      </c>
      <c r="AN122" s="346">
        <v>7</v>
      </c>
      <c r="AO122" s="373"/>
      <c r="AP122" s="348" t="s">
        <v>430</v>
      </c>
      <c r="AQ122" s="348" t="s">
        <v>430</v>
      </c>
      <c r="AR122" s="348" t="s">
        <v>430</v>
      </c>
      <c r="AS122" s="348" t="s">
        <v>430</v>
      </c>
      <c r="AT122" s="348">
        <v>-26.42</v>
      </c>
      <c r="AU122" s="351"/>
      <c r="AV122" s="346" t="s">
        <v>430</v>
      </c>
      <c r="AW122" s="346" t="s">
        <v>430</v>
      </c>
      <c r="AX122" s="346" t="s">
        <v>430</v>
      </c>
      <c r="AY122" s="346" t="s">
        <v>430</v>
      </c>
      <c r="AZ122" s="346">
        <v>12</v>
      </c>
      <c r="BA122" s="362"/>
      <c r="BB122" s="348">
        <v>17.350420393990198</v>
      </c>
      <c r="BC122" s="375">
        <v>0.97685012153636996</v>
      </c>
      <c r="BD122" s="375">
        <v>-6.7651188741857798E-3</v>
      </c>
      <c r="BE122" s="375">
        <v>0.12495393871855399</v>
      </c>
      <c r="BF122" s="374"/>
      <c r="BG122" s="348">
        <v>55.811100000000003</v>
      </c>
      <c r="BH122" s="348">
        <v>23.7057</v>
      </c>
      <c r="BI122" s="348">
        <v>19.043099999999999</v>
      </c>
      <c r="BJ122" s="348">
        <v>1.4400999999999999</v>
      </c>
      <c r="BK122" s="373"/>
      <c r="BL122" s="372" t="s">
        <v>3082</v>
      </c>
      <c r="BM122" s="372" t="s">
        <v>3083</v>
      </c>
      <c r="BN122" s="372" t="s">
        <v>3084</v>
      </c>
      <c r="BO122" s="372" t="s">
        <v>3085</v>
      </c>
      <c r="BP122" s="372" t="s">
        <v>3086</v>
      </c>
      <c r="BQ122" s="373"/>
      <c r="BR122" s="354" t="s">
        <v>463</v>
      </c>
    </row>
    <row r="123" spans="1:70" s="428" customFormat="1" x14ac:dyDescent="0.25">
      <c r="A123" s="345" t="s">
        <v>3087</v>
      </c>
      <c r="B123" s="373"/>
      <c r="C123" s="719">
        <v>45600</v>
      </c>
      <c r="D123" s="373"/>
      <c r="E123" s="346">
        <v>809.39</v>
      </c>
      <c r="F123" s="373"/>
      <c r="G123" s="347">
        <v>8.9718</v>
      </c>
      <c r="H123" s="374"/>
      <c r="I123" s="348">
        <v>0.81689999999999996</v>
      </c>
      <c r="J123" s="348">
        <v>-0.99319999999999997</v>
      </c>
      <c r="K123" s="348">
        <v>3.4487999999999999</v>
      </c>
      <c r="L123" s="348">
        <v>15.045199999999999</v>
      </c>
      <c r="M123" s="348">
        <v>-14.981</v>
      </c>
      <c r="N123" s="350">
        <v>-11.0479</v>
      </c>
      <c r="O123" s="348" t="s">
        <v>430</v>
      </c>
      <c r="P123" s="348" t="s">
        <v>430</v>
      </c>
      <c r="Q123" s="348" t="s">
        <v>430</v>
      </c>
      <c r="R123" s="348" t="s">
        <v>430</v>
      </c>
      <c r="S123" s="348">
        <v>20.321899999999999</v>
      </c>
      <c r="T123" s="348">
        <v>-13.324299999999999</v>
      </c>
      <c r="U123" s="348">
        <v>-9.9145000000000003</v>
      </c>
      <c r="V123" s="348">
        <v>-12.6075</v>
      </c>
      <c r="W123" s="348">
        <v>2.1473</v>
      </c>
      <c r="X123" s="348">
        <v>-6.4183000000000003</v>
      </c>
      <c r="Y123" s="374"/>
      <c r="Z123" s="346">
        <v>4</v>
      </c>
      <c r="AA123" s="346">
        <v>5</v>
      </c>
      <c r="AB123" s="346">
        <v>2</v>
      </c>
      <c r="AC123" s="346">
        <v>2</v>
      </c>
      <c r="AD123" s="346">
        <v>5</v>
      </c>
      <c r="AE123" s="346">
        <v>4</v>
      </c>
      <c r="AF123" s="346" t="s">
        <v>430</v>
      </c>
      <c r="AG123" s="346" t="s">
        <v>430</v>
      </c>
      <c r="AH123" s="346" t="s">
        <v>430</v>
      </c>
      <c r="AI123" s="346" t="s">
        <v>430</v>
      </c>
      <c r="AJ123" s="346">
        <v>2</v>
      </c>
      <c r="AK123" s="346">
        <v>5</v>
      </c>
      <c r="AL123" s="346">
        <v>5</v>
      </c>
      <c r="AM123" s="346">
        <v>4</v>
      </c>
      <c r="AN123" s="346">
        <v>1</v>
      </c>
      <c r="AO123" s="373"/>
      <c r="AP123" s="348" t="s">
        <v>430</v>
      </c>
      <c r="AQ123" s="348" t="s">
        <v>430</v>
      </c>
      <c r="AR123" s="348" t="s">
        <v>430</v>
      </c>
      <c r="AS123" s="348" t="s">
        <v>430</v>
      </c>
      <c r="AT123" s="348">
        <v>-10.18</v>
      </c>
      <c r="AU123" s="351"/>
      <c r="AV123" s="346" t="s">
        <v>430</v>
      </c>
      <c r="AW123" s="346" t="s">
        <v>430</v>
      </c>
      <c r="AX123" s="346" t="s">
        <v>430</v>
      </c>
      <c r="AY123" s="346" t="s">
        <v>430</v>
      </c>
      <c r="AZ123" s="346">
        <v>5</v>
      </c>
      <c r="BA123" s="362"/>
      <c r="BB123" s="348">
        <v>21.192515760281101</v>
      </c>
      <c r="BC123" s="375">
        <v>0.91048072760123899</v>
      </c>
      <c r="BD123" s="375">
        <v>-3.9915677916439997E-2</v>
      </c>
      <c r="BE123" s="375">
        <v>0.74972679780293305</v>
      </c>
      <c r="BF123" s="374"/>
      <c r="BG123" s="348">
        <v>7.7337499999999997</v>
      </c>
      <c r="BH123" s="348">
        <v>30.752500000000001</v>
      </c>
      <c r="BI123" s="348">
        <v>58.470999999999997</v>
      </c>
      <c r="BJ123" s="348">
        <v>3.0427499999999998</v>
      </c>
      <c r="BK123" s="373"/>
      <c r="BL123" s="372" t="s">
        <v>3088</v>
      </c>
      <c r="BM123" s="372" t="s">
        <v>3089</v>
      </c>
      <c r="BN123" s="372" t="s">
        <v>3090</v>
      </c>
      <c r="BO123" s="372" t="s">
        <v>3091</v>
      </c>
      <c r="BP123" s="372" t="s">
        <v>1376</v>
      </c>
      <c r="BQ123" s="373"/>
      <c r="BR123" s="354" t="s">
        <v>476</v>
      </c>
    </row>
    <row r="124" spans="1:70" s="428" customFormat="1" x14ac:dyDescent="0.25">
      <c r="A124" s="345" t="s">
        <v>3092</v>
      </c>
      <c r="B124" s="373"/>
      <c r="C124" s="719">
        <v>45356</v>
      </c>
      <c r="D124" s="373"/>
      <c r="E124" s="346">
        <v>711.70600000000002</v>
      </c>
      <c r="F124" s="373"/>
      <c r="G124" s="347">
        <v>11.557499999999999</v>
      </c>
      <c r="H124" s="374"/>
      <c r="I124" s="348" t="s">
        <v>430</v>
      </c>
      <c r="J124" s="348">
        <v>-2.0160999999999998</v>
      </c>
      <c r="K124" s="348">
        <v>-0.76080000000000003</v>
      </c>
      <c r="L124" s="348">
        <v>9.4305000000000003</v>
      </c>
      <c r="M124" s="348">
        <v>-7.4577999999999998</v>
      </c>
      <c r="N124" s="350">
        <v>-0.61309999999999998</v>
      </c>
      <c r="O124" s="348">
        <v>3.8313999999999999</v>
      </c>
      <c r="P124" s="348" t="s">
        <v>430</v>
      </c>
      <c r="Q124" s="348" t="s">
        <v>430</v>
      </c>
      <c r="R124" s="348" t="s">
        <v>430</v>
      </c>
      <c r="S124" s="348">
        <v>11.5837</v>
      </c>
      <c r="T124" s="348">
        <v>-5.7807000000000004</v>
      </c>
      <c r="U124" s="348">
        <v>-0.3836</v>
      </c>
      <c r="V124" s="348">
        <v>-2.4386999999999999</v>
      </c>
      <c r="W124" s="348">
        <v>-3.0346000000000002</v>
      </c>
      <c r="X124" s="348">
        <v>6.4916999999999998</v>
      </c>
      <c r="Y124" s="374"/>
      <c r="Z124" s="346" t="s">
        <v>430</v>
      </c>
      <c r="AA124" s="346">
        <v>6</v>
      </c>
      <c r="AB124" s="346">
        <v>6</v>
      </c>
      <c r="AC124" s="346">
        <v>5</v>
      </c>
      <c r="AD124" s="346">
        <v>2</v>
      </c>
      <c r="AE124" s="346">
        <v>1</v>
      </c>
      <c r="AF124" s="346">
        <v>1</v>
      </c>
      <c r="AG124" s="346" t="s">
        <v>430</v>
      </c>
      <c r="AH124" s="346" t="s">
        <v>430</v>
      </c>
      <c r="AI124" s="346" t="s">
        <v>430</v>
      </c>
      <c r="AJ124" s="346">
        <v>5</v>
      </c>
      <c r="AK124" s="346">
        <v>2</v>
      </c>
      <c r="AL124" s="346">
        <v>1</v>
      </c>
      <c r="AM124" s="346">
        <v>1</v>
      </c>
      <c r="AN124" s="346">
        <v>10</v>
      </c>
      <c r="AO124" s="373"/>
      <c r="AP124" s="348" t="s">
        <v>430</v>
      </c>
      <c r="AQ124" s="348" t="s">
        <v>430</v>
      </c>
      <c r="AR124" s="348" t="s">
        <v>430</v>
      </c>
      <c r="AS124" s="348" t="s">
        <v>430</v>
      </c>
      <c r="AT124" s="348">
        <v>-1.8</v>
      </c>
      <c r="AU124" s="351"/>
      <c r="AV124" s="346" t="s">
        <v>430</v>
      </c>
      <c r="AW124" s="346" t="s">
        <v>430</v>
      </c>
      <c r="AX124" s="346" t="s">
        <v>430</v>
      </c>
      <c r="AY124" s="346" t="s">
        <v>430</v>
      </c>
      <c r="AZ124" s="346">
        <v>2</v>
      </c>
      <c r="BA124" s="362"/>
      <c r="BB124" s="348">
        <v>14.690458059802999</v>
      </c>
      <c r="BC124" s="375">
        <v>0.71739553789490895</v>
      </c>
      <c r="BD124" s="375">
        <v>1.49449239385338E-2</v>
      </c>
      <c r="BE124" s="375">
        <v>0.57449905374096699</v>
      </c>
      <c r="BF124" s="374"/>
      <c r="BG124" s="348">
        <v>35.560400000000001</v>
      </c>
      <c r="BH124" s="348">
        <v>16.850000000000001</v>
      </c>
      <c r="BI124" s="348">
        <v>13.6074</v>
      </c>
      <c r="BJ124" s="348">
        <v>33.982199999999999</v>
      </c>
      <c r="BK124" s="373"/>
      <c r="BL124" s="372" t="s">
        <v>3093</v>
      </c>
      <c r="BM124" s="372" t="s">
        <v>3094</v>
      </c>
      <c r="BN124" s="372" t="s">
        <v>3095</v>
      </c>
      <c r="BO124" s="372" t="s">
        <v>3096</v>
      </c>
      <c r="BP124" s="372" t="s">
        <v>3097</v>
      </c>
      <c r="BQ124" s="373"/>
      <c r="BR124" s="354" t="s">
        <v>476</v>
      </c>
    </row>
    <row r="125" spans="1:70" s="428" customFormat="1" ht="11" x14ac:dyDescent="0.3">
      <c r="A125" s="841" t="s">
        <v>3098</v>
      </c>
      <c r="B125" s="842"/>
      <c r="C125" s="843">
        <v>45355</v>
      </c>
      <c r="D125" s="842"/>
      <c r="E125" s="844">
        <v>521.65499999999997</v>
      </c>
      <c r="F125" s="842"/>
      <c r="G125" s="845">
        <v>9.3940000000000001</v>
      </c>
      <c r="H125" s="847"/>
      <c r="I125" s="846" t="s">
        <v>430</v>
      </c>
      <c r="J125" s="846">
        <v>-3.1646000000000001</v>
      </c>
      <c r="K125" s="846">
        <v>-2.6124999999999998</v>
      </c>
      <c r="L125" s="846">
        <v>-2.4</v>
      </c>
      <c r="M125" s="846">
        <v>-22.363600000000002</v>
      </c>
      <c r="N125" s="848">
        <v>-20.1343</v>
      </c>
      <c r="O125" s="846">
        <v>-5.3254999999999999</v>
      </c>
      <c r="P125" s="846" t="s">
        <v>430</v>
      </c>
      <c r="Q125" s="846" t="s">
        <v>430</v>
      </c>
      <c r="R125" s="846" t="s">
        <v>430</v>
      </c>
      <c r="S125" s="846">
        <v>-0.31830000000000003</v>
      </c>
      <c r="T125" s="846">
        <v>-20.665500000000002</v>
      </c>
      <c r="U125" s="846">
        <v>-13.8323</v>
      </c>
      <c r="V125" s="846">
        <v>-21.651399999999999</v>
      </c>
      <c r="W125" s="846">
        <v>-2.9043999999999999</v>
      </c>
      <c r="X125" s="846">
        <v>-2.6766999999999999</v>
      </c>
      <c r="Y125" s="847"/>
      <c r="Z125" s="844" t="s">
        <v>430</v>
      </c>
      <c r="AA125" s="844">
        <v>11</v>
      </c>
      <c r="AB125" s="844">
        <v>11</v>
      </c>
      <c r="AC125" s="844">
        <v>13</v>
      </c>
      <c r="AD125" s="844">
        <v>8</v>
      </c>
      <c r="AE125" s="844">
        <v>11</v>
      </c>
      <c r="AF125" s="844">
        <v>6</v>
      </c>
      <c r="AG125" s="844" t="s">
        <v>430</v>
      </c>
      <c r="AH125" s="844" t="s">
        <v>430</v>
      </c>
      <c r="AI125" s="844" t="s">
        <v>430</v>
      </c>
      <c r="AJ125" s="844">
        <v>13</v>
      </c>
      <c r="AK125" s="844">
        <v>8</v>
      </c>
      <c r="AL125" s="844">
        <v>10</v>
      </c>
      <c r="AM125" s="844">
        <v>11</v>
      </c>
      <c r="AN125" s="844">
        <v>8</v>
      </c>
      <c r="AO125" s="842"/>
      <c r="AP125" s="846" t="s">
        <v>430</v>
      </c>
      <c r="AQ125" s="846" t="s">
        <v>430</v>
      </c>
      <c r="AR125" s="846" t="s">
        <v>430</v>
      </c>
      <c r="AS125" s="846" t="s">
        <v>430</v>
      </c>
      <c r="AT125" s="846">
        <v>-25.66</v>
      </c>
      <c r="AU125" s="849"/>
      <c r="AV125" s="844" t="s">
        <v>430</v>
      </c>
      <c r="AW125" s="844" t="s">
        <v>430</v>
      </c>
      <c r="AX125" s="844" t="s">
        <v>430</v>
      </c>
      <c r="AY125" s="844" t="s">
        <v>430</v>
      </c>
      <c r="AZ125" s="844">
        <v>11</v>
      </c>
      <c r="BA125" s="851"/>
      <c r="BB125" s="846">
        <v>16.612448353850301</v>
      </c>
      <c r="BC125" s="852">
        <v>0.94824622004188197</v>
      </c>
      <c r="BD125" s="852">
        <v>-2.94420827134729E-2</v>
      </c>
      <c r="BE125" s="852">
        <v>-1.99340460265072E-2</v>
      </c>
      <c r="BF125" s="847"/>
      <c r="BG125" s="846">
        <v>59.752400000000002</v>
      </c>
      <c r="BH125" s="846">
        <v>31.494199999999999</v>
      </c>
      <c r="BI125" s="846">
        <v>3.4839500000000001</v>
      </c>
      <c r="BJ125" s="846">
        <v>5.26945</v>
      </c>
      <c r="BK125" s="842"/>
      <c r="BL125" s="855" t="s">
        <v>3099</v>
      </c>
      <c r="BM125" s="855" t="s">
        <v>3100</v>
      </c>
      <c r="BN125" s="855" t="s">
        <v>3101</v>
      </c>
      <c r="BO125" s="855" t="s">
        <v>3102</v>
      </c>
      <c r="BP125" s="855" t="s">
        <v>3103</v>
      </c>
      <c r="BQ125" s="842"/>
      <c r="BR125" s="856" t="s">
        <v>525</v>
      </c>
    </row>
    <row r="126" spans="1:70" s="428" customFormat="1" x14ac:dyDescent="0.25">
      <c r="A126" s="345" t="s">
        <v>3104</v>
      </c>
      <c r="B126" s="373"/>
      <c r="C126" s="719">
        <v>45576</v>
      </c>
      <c r="D126" s="373"/>
      <c r="E126" s="346">
        <v>430.67</v>
      </c>
      <c r="F126" s="373"/>
      <c r="G126" s="347">
        <v>9.34</v>
      </c>
      <c r="H126" s="374"/>
      <c r="I126" s="348">
        <v>0.48409999999999997</v>
      </c>
      <c r="J126" s="348">
        <v>-0.1603</v>
      </c>
      <c r="K126" s="348">
        <v>3.0223</v>
      </c>
      <c r="L126" s="348">
        <v>11.522399999999999</v>
      </c>
      <c r="M126" s="348">
        <v>-14.319800000000001</v>
      </c>
      <c r="N126" s="350">
        <v>-9.4083000000000006</v>
      </c>
      <c r="O126" s="348" t="s">
        <v>430</v>
      </c>
      <c r="P126" s="348" t="s">
        <v>430</v>
      </c>
      <c r="Q126" s="348" t="s">
        <v>430</v>
      </c>
      <c r="R126" s="348" t="s">
        <v>430</v>
      </c>
      <c r="S126" s="348">
        <v>14.167</v>
      </c>
      <c r="T126" s="348">
        <v>-12.5304</v>
      </c>
      <c r="U126" s="348">
        <v>-6.2625000000000002</v>
      </c>
      <c r="V126" s="348">
        <v>-11.444000000000001</v>
      </c>
      <c r="W126" s="348">
        <v>2.0318999999999998</v>
      </c>
      <c r="X126" s="348">
        <v>-3.9337</v>
      </c>
      <c r="Y126" s="374"/>
      <c r="Z126" s="346">
        <v>5</v>
      </c>
      <c r="AA126" s="346">
        <v>1</v>
      </c>
      <c r="AB126" s="346">
        <v>3</v>
      </c>
      <c r="AC126" s="346">
        <v>4</v>
      </c>
      <c r="AD126" s="346">
        <v>4</v>
      </c>
      <c r="AE126" s="346">
        <v>3</v>
      </c>
      <c r="AF126" s="346" t="s">
        <v>430</v>
      </c>
      <c r="AG126" s="346" t="s">
        <v>430</v>
      </c>
      <c r="AH126" s="346" t="s">
        <v>430</v>
      </c>
      <c r="AI126" s="346" t="s">
        <v>430</v>
      </c>
      <c r="AJ126" s="346">
        <v>4</v>
      </c>
      <c r="AK126" s="346">
        <v>4</v>
      </c>
      <c r="AL126" s="346">
        <v>4</v>
      </c>
      <c r="AM126" s="346">
        <v>3</v>
      </c>
      <c r="AN126" s="346">
        <v>2</v>
      </c>
      <c r="AO126" s="373"/>
      <c r="AP126" s="348" t="s">
        <v>430</v>
      </c>
      <c r="AQ126" s="348" t="s">
        <v>430</v>
      </c>
      <c r="AR126" s="348" t="s">
        <v>430</v>
      </c>
      <c r="AS126" s="348" t="s">
        <v>430</v>
      </c>
      <c r="AT126" s="348">
        <v>-9.08</v>
      </c>
      <c r="AU126" s="351"/>
      <c r="AV126" s="346" t="s">
        <v>430</v>
      </c>
      <c r="AW126" s="346" t="s">
        <v>430</v>
      </c>
      <c r="AX126" s="346" t="s">
        <v>430</v>
      </c>
      <c r="AY126" s="346" t="s">
        <v>430</v>
      </c>
      <c r="AZ126" s="346">
        <v>4</v>
      </c>
      <c r="BA126" s="362"/>
      <c r="BB126" s="348">
        <v>19.7010488724369</v>
      </c>
      <c r="BC126" s="375">
        <v>0.84616059943554001</v>
      </c>
      <c r="BD126" s="375">
        <v>-2.5083527059230101E-2</v>
      </c>
      <c r="BE126" s="375">
        <v>0.89529756062911003</v>
      </c>
      <c r="BF126" s="374"/>
      <c r="BG126" s="348">
        <v>24.860700000000001</v>
      </c>
      <c r="BH126" s="348">
        <v>28.819700000000001</v>
      </c>
      <c r="BI126" s="348">
        <v>27.0686</v>
      </c>
      <c r="BJ126" s="348">
        <v>19.251000000000001</v>
      </c>
      <c r="BK126" s="373"/>
      <c r="BL126" s="372" t="s">
        <v>3105</v>
      </c>
      <c r="BM126" s="372" t="s">
        <v>3106</v>
      </c>
      <c r="BN126" s="372" t="s">
        <v>2480</v>
      </c>
      <c r="BO126" s="372" t="s">
        <v>3107</v>
      </c>
      <c r="BP126" s="372" t="s">
        <v>3108</v>
      </c>
      <c r="BQ126" s="373"/>
      <c r="BR126" s="354" t="s">
        <v>554</v>
      </c>
    </row>
    <row r="127" spans="1:70" s="428" customFormat="1" x14ac:dyDescent="0.25">
      <c r="A127" s="345" t="s">
        <v>3109</v>
      </c>
      <c r="B127" s="373"/>
      <c r="C127" s="719">
        <v>45558</v>
      </c>
      <c r="D127" s="373"/>
      <c r="E127" s="346">
        <v>308.95999999999998</v>
      </c>
      <c r="F127" s="373"/>
      <c r="G127" s="347">
        <v>9.16</v>
      </c>
      <c r="H127" s="374"/>
      <c r="I127" s="348">
        <v>0.43859999999999999</v>
      </c>
      <c r="J127" s="348">
        <v>-0.65080000000000005</v>
      </c>
      <c r="K127" s="348">
        <v>0.43859999999999999</v>
      </c>
      <c r="L127" s="348">
        <v>12.5307</v>
      </c>
      <c r="M127" s="348">
        <v>-9.5754999999999999</v>
      </c>
      <c r="N127" s="350">
        <v>-4.9793000000000003</v>
      </c>
      <c r="O127" s="348" t="s">
        <v>430</v>
      </c>
      <c r="P127" s="348" t="s">
        <v>430</v>
      </c>
      <c r="Q127" s="348" t="s">
        <v>430</v>
      </c>
      <c r="R127" s="348" t="s">
        <v>430</v>
      </c>
      <c r="S127" s="348">
        <v>15.5107</v>
      </c>
      <c r="T127" s="348">
        <v>-7.2873999999999999</v>
      </c>
      <c r="U127" s="348">
        <v>-1.8221000000000001</v>
      </c>
      <c r="V127" s="348">
        <v>-7.1935000000000002</v>
      </c>
      <c r="W127" s="348">
        <v>-0.32640000000000002</v>
      </c>
      <c r="X127" s="348">
        <v>-4.8882000000000003</v>
      </c>
      <c r="Y127" s="374"/>
      <c r="Z127" s="346">
        <v>6</v>
      </c>
      <c r="AA127" s="346">
        <v>2</v>
      </c>
      <c r="AB127" s="346">
        <v>4</v>
      </c>
      <c r="AC127" s="346">
        <v>3</v>
      </c>
      <c r="AD127" s="346">
        <v>3</v>
      </c>
      <c r="AE127" s="346">
        <v>2</v>
      </c>
      <c r="AF127" s="346" t="s">
        <v>430</v>
      </c>
      <c r="AG127" s="346" t="s">
        <v>430</v>
      </c>
      <c r="AH127" s="346" t="s">
        <v>430</v>
      </c>
      <c r="AI127" s="346" t="s">
        <v>430</v>
      </c>
      <c r="AJ127" s="346">
        <v>3</v>
      </c>
      <c r="AK127" s="346">
        <v>3</v>
      </c>
      <c r="AL127" s="346">
        <v>2</v>
      </c>
      <c r="AM127" s="346">
        <v>2</v>
      </c>
      <c r="AN127" s="346">
        <v>3</v>
      </c>
      <c r="AO127" s="373"/>
      <c r="AP127" s="348" t="s">
        <v>430</v>
      </c>
      <c r="AQ127" s="348" t="s">
        <v>430</v>
      </c>
      <c r="AR127" s="348" t="s">
        <v>430</v>
      </c>
      <c r="AS127" s="348" t="s">
        <v>430</v>
      </c>
      <c r="AT127" s="348">
        <v>-2.7</v>
      </c>
      <c r="AU127" s="351"/>
      <c r="AV127" s="346" t="s">
        <v>430</v>
      </c>
      <c r="AW127" s="346" t="s">
        <v>430</v>
      </c>
      <c r="AX127" s="346" t="s">
        <v>430</v>
      </c>
      <c r="AY127" s="346" t="s">
        <v>430</v>
      </c>
      <c r="AZ127" s="346">
        <v>3</v>
      </c>
      <c r="BA127" s="362"/>
      <c r="BB127" s="348">
        <v>17.649985735365899</v>
      </c>
      <c r="BC127" s="375">
        <v>0.53234351649439005</v>
      </c>
      <c r="BD127" s="375">
        <v>-4.2243814692082597E-2</v>
      </c>
      <c r="BE127" s="375">
        <v>0.36557855926921901</v>
      </c>
      <c r="BF127" s="374"/>
      <c r="BG127" s="348">
        <v>26.227699999999999</v>
      </c>
      <c r="BH127" s="348">
        <v>52.376100000000001</v>
      </c>
      <c r="BI127" s="348">
        <v>19.248200000000001</v>
      </c>
      <c r="BJ127" s="348">
        <v>2.1480000000000001</v>
      </c>
      <c r="BK127" s="373"/>
      <c r="BL127" s="372" t="s">
        <v>3110</v>
      </c>
      <c r="BM127" s="372" t="s">
        <v>3111</v>
      </c>
      <c r="BN127" s="372" t="s">
        <v>3112</v>
      </c>
      <c r="BO127" s="372" t="s">
        <v>3113</v>
      </c>
      <c r="BP127" s="372" t="s">
        <v>3114</v>
      </c>
      <c r="BQ127" s="373"/>
      <c r="BR127" s="354" t="s">
        <v>602</v>
      </c>
    </row>
    <row r="128" spans="1:70" s="428" customFormat="1" x14ac:dyDescent="0.25">
      <c r="A128" s="345" t="s">
        <v>3115</v>
      </c>
      <c r="B128" s="373"/>
      <c r="C128" s="719">
        <v>45180</v>
      </c>
      <c r="D128" s="373"/>
      <c r="E128" s="346">
        <v>258.94900000000001</v>
      </c>
      <c r="F128" s="373"/>
      <c r="G128" s="347">
        <v>10.780200000000001</v>
      </c>
      <c r="H128" s="374"/>
      <c r="I128" s="348">
        <v>1.0527</v>
      </c>
      <c r="J128" s="348">
        <v>-0.82250000000000001</v>
      </c>
      <c r="K128" s="348">
        <v>3.8824999999999998</v>
      </c>
      <c r="L128" s="348">
        <v>29.8491</v>
      </c>
      <c r="M128" s="348">
        <v>-5.9269999999999996</v>
      </c>
      <c r="N128" s="350">
        <v>-15.561299999999999</v>
      </c>
      <c r="O128" s="348">
        <v>-8.4655000000000005</v>
      </c>
      <c r="P128" s="348" t="s">
        <v>430</v>
      </c>
      <c r="Q128" s="348" t="s">
        <v>430</v>
      </c>
      <c r="R128" s="348" t="s">
        <v>430</v>
      </c>
      <c r="S128" s="348">
        <v>34.872199999999999</v>
      </c>
      <c r="T128" s="348">
        <v>-4.3103999999999996</v>
      </c>
      <c r="U128" s="348">
        <v>-4.6345999999999998</v>
      </c>
      <c r="V128" s="348">
        <v>-16.7957</v>
      </c>
      <c r="W128" s="348">
        <v>-0.98099999999999998</v>
      </c>
      <c r="X128" s="348">
        <v>2.7328999999999999</v>
      </c>
      <c r="Y128" s="374"/>
      <c r="Z128" s="346">
        <v>1</v>
      </c>
      <c r="AA128" s="346">
        <v>3</v>
      </c>
      <c r="AB128" s="346">
        <v>1</v>
      </c>
      <c r="AC128" s="346">
        <v>1</v>
      </c>
      <c r="AD128" s="346">
        <v>1</v>
      </c>
      <c r="AE128" s="346">
        <v>6</v>
      </c>
      <c r="AF128" s="346">
        <v>9</v>
      </c>
      <c r="AG128" s="346" t="s">
        <v>430</v>
      </c>
      <c r="AH128" s="346" t="s">
        <v>430</v>
      </c>
      <c r="AI128" s="346" t="s">
        <v>430</v>
      </c>
      <c r="AJ128" s="346">
        <v>1</v>
      </c>
      <c r="AK128" s="346">
        <v>1</v>
      </c>
      <c r="AL128" s="346">
        <v>3</v>
      </c>
      <c r="AM128" s="346">
        <v>5</v>
      </c>
      <c r="AN128" s="346">
        <v>5</v>
      </c>
      <c r="AO128" s="373"/>
      <c r="AP128" s="348" t="s">
        <v>430</v>
      </c>
      <c r="AQ128" s="348" t="s">
        <v>430</v>
      </c>
      <c r="AR128" s="348" t="s">
        <v>430</v>
      </c>
      <c r="AS128" s="348" t="s">
        <v>430</v>
      </c>
      <c r="AT128" s="348">
        <v>2.9</v>
      </c>
      <c r="AU128" s="351"/>
      <c r="AV128" s="346" t="s">
        <v>430</v>
      </c>
      <c r="AW128" s="346" t="s">
        <v>430</v>
      </c>
      <c r="AX128" s="346" t="s">
        <v>430</v>
      </c>
      <c r="AY128" s="346" t="s">
        <v>430</v>
      </c>
      <c r="AZ128" s="346">
        <v>1</v>
      </c>
      <c r="BA128" s="362"/>
      <c r="BB128" s="348">
        <v>22.278019053553699</v>
      </c>
      <c r="BC128" s="375">
        <v>0.52238002151777296</v>
      </c>
      <c r="BD128" s="375">
        <v>-3.9670091473310002E-4</v>
      </c>
      <c r="BE128" s="375">
        <v>0.303446676847974</v>
      </c>
      <c r="BF128" s="374"/>
      <c r="BG128" s="348">
        <v>3.6168800000000001</v>
      </c>
      <c r="BH128" s="348">
        <v>28.714099999999998</v>
      </c>
      <c r="BI128" s="348">
        <v>41.213099999999997</v>
      </c>
      <c r="BJ128" s="348">
        <v>26.455919999999999</v>
      </c>
      <c r="BK128" s="373"/>
      <c r="BL128" s="372" t="s">
        <v>3116</v>
      </c>
      <c r="BM128" s="372" t="s">
        <v>3117</v>
      </c>
      <c r="BN128" s="372" t="s">
        <v>3118</v>
      </c>
      <c r="BO128" s="372" t="s">
        <v>3119</v>
      </c>
      <c r="BP128" s="372" t="s">
        <v>3120</v>
      </c>
      <c r="BQ128" s="373"/>
      <c r="BR128" s="354" t="s">
        <v>547</v>
      </c>
    </row>
    <row r="129" spans="1:70" s="428" customFormat="1" x14ac:dyDescent="0.25">
      <c r="A129" s="345" t="s">
        <v>3121</v>
      </c>
      <c r="B129" s="373"/>
      <c r="C129" s="719">
        <v>46094</v>
      </c>
      <c r="D129" s="373"/>
      <c r="E129" s="346">
        <v>87.244799999999998</v>
      </c>
      <c r="F129" s="373"/>
      <c r="G129" s="347">
        <v>10.6335</v>
      </c>
      <c r="H129" s="374"/>
      <c r="I129" s="348">
        <v>0.20069999999999999</v>
      </c>
      <c r="J129" s="348">
        <v>-0.93810000000000004</v>
      </c>
      <c r="K129" s="348">
        <v>-4.9799999999999997E-2</v>
      </c>
      <c r="L129" s="348">
        <v>5.9260999999999999</v>
      </c>
      <c r="M129" s="348" t="s">
        <v>430</v>
      </c>
      <c r="N129" s="350" t="s">
        <v>430</v>
      </c>
      <c r="O129" s="348" t="s">
        <v>430</v>
      </c>
      <c r="P129" s="348" t="s">
        <v>430</v>
      </c>
      <c r="Q129" s="348" t="s">
        <v>430</v>
      </c>
      <c r="R129" s="348" t="s">
        <v>430</v>
      </c>
      <c r="S129" s="348">
        <v>6.9027000000000003</v>
      </c>
      <c r="T129" s="348" t="s">
        <v>430</v>
      </c>
      <c r="U129" s="348" t="s">
        <v>430</v>
      </c>
      <c r="V129" s="348" t="s">
        <v>430</v>
      </c>
      <c r="W129" s="348">
        <v>-0.58799999999999997</v>
      </c>
      <c r="X129" s="348">
        <v>6.335</v>
      </c>
      <c r="Y129" s="374"/>
      <c r="Z129" s="346">
        <v>7</v>
      </c>
      <c r="AA129" s="346">
        <v>4</v>
      </c>
      <c r="AB129" s="346">
        <v>5</v>
      </c>
      <c r="AC129" s="346">
        <v>6</v>
      </c>
      <c r="AD129" s="346" t="s">
        <v>430</v>
      </c>
      <c r="AE129" s="346" t="s">
        <v>430</v>
      </c>
      <c r="AF129" s="346" t="s">
        <v>430</v>
      </c>
      <c r="AG129" s="346" t="s">
        <v>430</v>
      </c>
      <c r="AH129" s="346" t="s">
        <v>430</v>
      </c>
      <c r="AI129" s="346" t="s">
        <v>430</v>
      </c>
      <c r="AJ129" s="346">
        <v>6</v>
      </c>
      <c r="AK129" s="346" t="s">
        <v>430</v>
      </c>
      <c r="AL129" s="346" t="s">
        <v>430</v>
      </c>
      <c r="AM129" s="346" t="s">
        <v>430</v>
      </c>
      <c r="AN129" s="346">
        <v>4</v>
      </c>
      <c r="AO129" s="373"/>
      <c r="AP129" s="348" t="s">
        <v>430</v>
      </c>
      <c r="AQ129" s="348" t="s">
        <v>430</v>
      </c>
      <c r="AR129" s="348" t="s">
        <v>430</v>
      </c>
      <c r="AS129" s="348" t="s">
        <v>430</v>
      </c>
      <c r="AT129" s="348" t="s">
        <v>430</v>
      </c>
      <c r="AU129" s="351"/>
      <c r="AV129" s="346" t="s">
        <v>430</v>
      </c>
      <c r="AW129" s="346" t="s">
        <v>430</v>
      </c>
      <c r="AX129" s="346" t="s">
        <v>430</v>
      </c>
      <c r="AY129" s="346" t="s">
        <v>430</v>
      </c>
      <c r="AZ129" s="346" t="s">
        <v>430</v>
      </c>
      <c r="BA129" s="362"/>
      <c r="BB129" s="348">
        <v>7.3643514951492302</v>
      </c>
      <c r="BC129" s="375">
        <v>0.58829247748473501</v>
      </c>
      <c r="BD129" s="375">
        <v>0.20347190605762699</v>
      </c>
      <c r="BE129" s="375">
        <v>2.31219317748918</v>
      </c>
      <c r="BF129" s="374"/>
      <c r="BG129" s="348">
        <v>39.398899999999998</v>
      </c>
      <c r="BH129" s="348">
        <v>35.603700000000003</v>
      </c>
      <c r="BI129" s="348">
        <v>9.4405800000000006</v>
      </c>
      <c r="BJ129" s="348">
        <v>15.55682</v>
      </c>
      <c r="BK129" s="373"/>
      <c r="BL129" s="372" t="s">
        <v>3122</v>
      </c>
      <c r="BM129" s="372" t="s">
        <v>3123</v>
      </c>
      <c r="BN129" s="372" t="s">
        <v>3124</v>
      </c>
      <c r="BO129" s="372" t="s">
        <v>3125</v>
      </c>
      <c r="BP129" s="372" t="s">
        <v>3126</v>
      </c>
      <c r="BQ129" s="373"/>
      <c r="BR129" s="354" t="s">
        <v>476</v>
      </c>
    </row>
    <row r="130" spans="1:70" s="428" customFormat="1" x14ac:dyDescent="0.25">
      <c r="A130" s="885" t="s">
        <v>93</v>
      </c>
      <c r="B130" s="402"/>
      <c r="C130" s="724"/>
      <c r="D130" s="402"/>
      <c r="E130" s="403"/>
      <c r="F130" s="402"/>
      <c r="G130" s="404"/>
      <c r="H130" s="406"/>
      <c r="I130" s="405">
        <v>0.70789999999999997</v>
      </c>
      <c r="J130" s="405">
        <v>-2.0169000000000001</v>
      </c>
      <c r="K130" s="405">
        <v>-0.45219999999999999</v>
      </c>
      <c r="L130" s="405">
        <v>6.4490999999999996</v>
      </c>
      <c r="M130" s="405">
        <v>-17.4191</v>
      </c>
      <c r="N130" s="407">
        <v>-14.4414</v>
      </c>
      <c r="O130" s="405">
        <v>-4.2081</v>
      </c>
      <c r="P130" s="405">
        <v>7.1585000000000001</v>
      </c>
      <c r="Q130" s="405">
        <v>6.0410000000000004</v>
      </c>
      <c r="R130" s="405">
        <v>14.4001</v>
      </c>
      <c r="S130" s="405">
        <v>9.1907999999999994</v>
      </c>
      <c r="T130" s="405">
        <v>-15.6593</v>
      </c>
      <c r="U130" s="405">
        <v>-9.9285999999999994</v>
      </c>
      <c r="V130" s="405">
        <v>-15.9978</v>
      </c>
      <c r="W130" s="405">
        <v>-1.5326</v>
      </c>
      <c r="X130" s="405">
        <v>5.3639999999999999</v>
      </c>
      <c r="Y130" s="406"/>
      <c r="Z130" s="403">
        <v>7</v>
      </c>
      <c r="AA130" s="403">
        <v>13</v>
      </c>
      <c r="AB130" s="403">
        <v>13</v>
      </c>
      <c r="AC130" s="403">
        <v>13</v>
      </c>
      <c r="AD130" s="403">
        <v>12</v>
      </c>
      <c r="AE130" s="403">
        <v>12</v>
      </c>
      <c r="AF130" s="403">
        <v>9</v>
      </c>
      <c r="AG130" s="403">
        <v>5</v>
      </c>
      <c r="AH130" s="403">
        <v>5</v>
      </c>
      <c r="AI130" s="403">
        <v>5</v>
      </c>
      <c r="AJ130" s="403">
        <v>13</v>
      </c>
      <c r="AK130" s="403">
        <v>12</v>
      </c>
      <c r="AL130" s="403">
        <v>12</v>
      </c>
      <c r="AM130" s="403">
        <v>12</v>
      </c>
      <c r="AN130" s="403">
        <v>13</v>
      </c>
      <c r="AO130" s="402"/>
      <c r="AP130" s="405">
        <v>13.49</v>
      </c>
      <c r="AQ130" s="405">
        <v>9.6120000000000001</v>
      </c>
      <c r="AR130" s="405">
        <v>1.528</v>
      </c>
      <c r="AS130" s="405">
        <v>-6.6159999999999997</v>
      </c>
      <c r="AT130" s="405">
        <v>-15.900833333333299</v>
      </c>
      <c r="AU130" s="408"/>
      <c r="AV130" s="403">
        <v>5</v>
      </c>
      <c r="AW130" s="403">
        <v>5</v>
      </c>
      <c r="AX130" s="403">
        <v>5</v>
      </c>
      <c r="AY130" s="403">
        <v>5</v>
      </c>
      <c r="AZ130" s="403">
        <v>12</v>
      </c>
      <c r="BA130" s="409"/>
      <c r="BB130" s="405"/>
      <c r="BC130" s="410"/>
      <c r="BD130" s="410"/>
      <c r="BE130" s="410"/>
      <c r="BF130" s="406"/>
      <c r="BG130" s="405"/>
      <c r="BH130" s="405"/>
      <c r="BI130" s="405"/>
      <c r="BJ130" s="405"/>
      <c r="BK130" s="402"/>
      <c r="BL130" s="401"/>
      <c r="BM130" s="401"/>
      <c r="BN130" s="401"/>
      <c r="BO130" s="401"/>
      <c r="BP130" s="401"/>
      <c r="BQ130" s="402"/>
      <c r="BR130" s="411"/>
    </row>
    <row r="131" spans="1:70" s="428" customFormat="1" x14ac:dyDescent="0.25">
      <c r="A131" s="886" t="s">
        <v>94</v>
      </c>
      <c r="B131" s="373"/>
      <c r="C131" s="719"/>
      <c r="D131" s="373"/>
      <c r="E131" s="346"/>
      <c r="F131" s="373"/>
      <c r="G131" s="347"/>
      <c r="H131" s="374"/>
      <c r="I131" s="348">
        <v>1.0527</v>
      </c>
      <c r="J131" s="348">
        <v>-0.1603</v>
      </c>
      <c r="K131" s="348">
        <v>3.8824999999999998</v>
      </c>
      <c r="L131" s="348">
        <v>29.8491</v>
      </c>
      <c r="M131" s="348">
        <v>-5.9269999999999996</v>
      </c>
      <c r="N131" s="350">
        <v>-0.61309999999999998</v>
      </c>
      <c r="O131" s="348">
        <v>3.8313999999999999</v>
      </c>
      <c r="P131" s="348">
        <v>10.8504</v>
      </c>
      <c r="Q131" s="348">
        <v>7.6444999999999999</v>
      </c>
      <c r="R131" s="348">
        <v>14.7957</v>
      </c>
      <c r="S131" s="348">
        <v>34.872199999999999</v>
      </c>
      <c r="T131" s="348">
        <v>-4.3103999999999996</v>
      </c>
      <c r="U131" s="348">
        <v>-0.3836</v>
      </c>
      <c r="V131" s="348">
        <v>-2.4386999999999999</v>
      </c>
      <c r="W131" s="348">
        <v>2.1473</v>
      </c>
      <c r="X131" s="348">
        <v>17.386700000000001</v>
      </c>
      <c r="Y131" s="374"/>
      <c r="Z131" s="346"/>
      <c r="AA131" s="346"/>
      <c r="AB131" s="346"/>
      <c r="AC131" s="346"/>
      <c r="AD131" s="346"/>
      <c r="AE131" s="346"/>
      <c r="AF131" s="346"/>
      <c r="AG131" s="346"/>
      <c r="AH131" s="346"/>
      <c r="AI131" s="346"/>
      <c r="AJ131" s="346"/>
      <c r="AK131" s="346"/>
      <c r="AL131" s="346"/>
      <c r="AM131" s="346"/>
      <c r="AN131" s="346"/>
      <c r="AO131" s="373"/>
      <c r="AP131" s="348">
        <v>13.97</v>
      </c>
      <c r="AQ131" s="348">
        <v>10.63</v>
      </c>
      <c r="AR131" s="348">
        <v>4.9000000000000004</v>
      </c>
      <c r="AS131" s="348">
        <v>-4.6100000000000003</v>
      </c>
      <c r="AT131" s="348">
        <v>2.9</v>
      </c>
      <c r="AU131" s="351"/>
      <c r="AV131" s="346"/>
      <c r="AW131" s="346"/>
      <c r="AX131" s="346"/>
      <c r="AY131" s="346"/>
      <c r="AZ131" s="346"/>
      <c r="BA131" s="362"/>
      <c r="BB131" s="348"/>
      <c r="BC131" s="375"/>
      <c r="BD131" s="375"/>
      <c r="BE131" s="375"/>
      <c r="BF131" s="374"/>
      <c r="BG131" s="348"/>
      <c r="BH131" s="348"/>
      <c r="BI131" s="348"/>
      <c r="BJ131" s="348"/>
      <c r="BK131" s="373"/>
      <c r="BL131" s="372"/>
      <c r="BM131" s="372"/>
      <c r="BN131" s="372"/>
      <c r="BO131" s="372"/>
      <c r="BP131" s="372"/>
      <c r="BQ131" s="373"/>
      <c r="BR131" s="354"/>
    </row>
    <row r="132" spans="1:70" s="428" customFormat="1" x14ac:dyDescent="0.25">
      <c r="A132" s="886" t="s">
        <v>95</v>
      </c>
      <c r="B132" s="373"/>
      <c r="C132" s="719"/>
      <c r="D132" s="373"/>
      <c r="E132" s="346"/>
      <c r="F132" s="373"/>
      <c r="G132" s="347"/>
      <c r="H132" s="374"/>
      <c r="I132" s="348">
        <v>0.20069999999999999</v>
      </c>
      <c r="J132" s="348">
        <v>-3.4752000000000001</v>
      </c>
      <c r="K132" s="348">
        <v>-3.0445000000000002</v>
      </c>
      <c r="L132" s="348">
        <v>-2.4</v>
      </c>
      <c r="M132" s="348">
        <v>-23.8126</v>
      </c>
      <c r="N132" s="350">
        <v>-22.083300000000001</v>
      </c>
      <c r="O132" s="348">
        <v>-8.4655000000000005</v>
      </c>
      <c r="P132" s="348">
        <v>4.4326999999999996</v>
      </c>
      <c r="Q132" s="348">
        <v>4.6252000000000004</v>
      </c>
      <c r="R132" s="348">
        <v>14.124700000000001</v>
      </c>
      <c r="S132" s="348">
        <v>-0.31830000000000003</v>
      </c>
      <c r="T132" s="348">
        <v>-21.998699999999999</v>
      </c>
      <c r="U132" s="348">
        <v>-15.591200000000001</v>
      </c>
      <c r="V132" s="348">
        <v>-23.715499999999999</v>
      </c>
      <c r="W132" s="348">
        <v>-3.5232999999999999</v>
      </c>
      <c r="X132" s="348">
        <v>-6.4183000000000003</v>
      </c>
      <c r="Y132" s="374"/>
      <c r="Z132" s="346"/>
      <c r="AA132" s="346"/>
      <c r="AB132" s="346"/>
      <c r="AC132" s="346"/>
      <c r="AD132" s="346"/>
      <c r="AE132" s="346"/>
      <c r="AF132" s="346"/>
      <c r="AG132" s="346"/>
      <c r="AH132" s="346"/>
      <c r="AI132" s="346"/>
      <c r="AJ132" s="346"/>
      <c r="AK132" s="346"/>
      <c r="AL132" s="346"/>
      <c r="AM132" s="346"/>
      <c r="AN132" s="346"/>
      <c r="AO132" s="373"/>
      <c r="AP132" s="348">
        <v>12.95</v>
      </c>
      <c r="AQ132" s="348">
        <v>8.41</v>
      </c>
      <c r="AR132" s="348">
        <v>-0.41</v>
      </c>
      <c r="AS132" s="348">
        <v>-8.51</v>
      </c>
      <c r="AT132" s="348">
        <v>-26.42</v>
      </c>
      <c r="AU132" s="351"/>
      <c r="AV132" s="346"/>
      <c r="AW132" s="346"/>
      <c r="AX132" s="346"/>
      <c r="AY132" s="346"/>
      <c r="AZ132" s="346"/>
      <c r="BA132" s="362"/>
      <c r="BB132" s="348"/>
      <c r="BC132" s="375"/>
      <c r="BD132" s="375"/>
      <c r="BE132" s="375"/>
      <c r="BF132" s="374"/>
      <c r="BG132" s="348"/>
      <c r="BH132" s="348"/>
      <c r="BI132" s="348"/>
      <c r="BJ132" s="348"/>
      <c r="BK132" s="373"/>
      <c r="BL132" s="372"/>
      <c r="BM132" s="372"/>
      <c r="BN132" s="372"/>
      <c r="BO132" s="372"/>
      <c r="BP132" s="372"/>
      <c r="BQ132" s="373"/>
      <c r="BR132" s="354"/>
    </row>
    <row r="133" spans="1:70" s="428" customFormat="1" x14ac:dyDescent="0.25">
      <c r="A133" s="887" t="s">
        <v>96</v>
      </c>
      <c r="B133" s="413"/>
      <c r="C133" s="725"/>
      <c r="D133" s="413"/>
      <c r="E133" s="414"/>
      <c r="F133" s="413"/>
      <c r="G133" s="415"/>
      <c r="H133" s="417"/>
      <c r="I133" s="416">
        <v>0.81689999999999996</v>
      </c>
      <c r="J133" s="416">
        <v>-2.1602999999999999</v>
      </c>
      <c r="K133" s="416">
        <v>-0.93089999999999995</v>
      </c>
      <c r="L133" s="416">
        <v>1.6277999999999999</v>
      </c>
      <c r="M133" s="416">
        <v>-21.458200000000001</v>
      </c>
      <c r="N133" s="418">
        <v>-16.3657</v>
      </c>
      <c r="O133" s="416">
        <v>-5.3243999999999998</v>
      </c>
      <c r="P133" s="416">
        <v>6.9970999999999997</v>
      </c>
      <c r="Q133" s="416">
        <v>5.3808999999999996</v>
      </c>
      <c r="R133" s="416">
        <v>14.334</v>
      </c>
      <c r="S133" s="416">
        <v>4.2868000000000004</v>
      </c>
      <c r="T133" s="416">
        <v>-20.0974</v>
      </c>
      <c r="U133" s="416">
        <v>-13.013999999999999</v>
      </c>
      <c r="V133" s="416">
        <v>-18.293600000000001</v>
      </c>
      <c r="W133" s="416">
        <v>-1.6873</v>
      </c>
      <c r="X133" s="416">
        <v>6.335</v>
      </c>
      <c r="Y133" s="417"/>
      <c r="Z133" s="414"/>
      <c r="AA133" s="414"/>
      <c r="AB133" s="414"/>
      <c r="AC133" s="414"/>
      <c r="AD133" s="414"/>
      <c r="AE133" s="414"/>
      <c r="AF133" s="414"/>
      <c r="AG133" s="414"/>
      <c r="AH133" s="414"/>
      <c r="AI133" s="414"/>
      <c r="AJ133" s="414"/>
      <c r="AK133" s="414"/>
      <c r="AL133" s="414"/>
      <c r="AM133" s="414"/>
      <c r="AN133" s="414"/>
      <c r="AO133" s="413"/>
      <c r="AP133" s="416">
        <v>13.48</v>
      </c>
      <c r="AQ133" s="416">
        <v>9.9600000000000009</v>
      </c>
      <c r="AR133" s="416">
        <v>0.61</v>
      </c>
      <c r="AS133" s="416">
        <v>-6.57</v>
      </c>
      <c r="AT133" s="416">
        <v>-23.04</v>
      </c>
      <c r="AU133" s="419"/>
      <c r="AV133" s="414"/>
      <c r="AW133" s="414"/>
      <c r="AX133" s="414"/>
      <c r="AY133" s="414"/>
      <c r="AZ133" s="414"/>
      <c r="BA133" s="420"/>
      <c r="BB133" s="416"/>
      <c r="BC133" s="421"/>
      <c r="BD133" s="421"/>
      <c r="BE133" s="421"/>
      <c r="BF133" s="417"/>
      <c r="BG133" s="416"/>
      <c r="BH133" s="416"/>
      <c r="BI133" s="416"/>
      <c r="BJ133" s="416"/>
      <c r="BK133" s="413"/>
      <c r="BL133" s="412"/>
      <c r="BM133" s="412"/>
      <c r="BN133" s="412"/>
      <c r="BO133" s="412"/>
      <c r="BP133" s="412"/>
      <c r="BQ133" s="413"/>
      <c r="BR133" s="422"/>
    </row>
    <row r="134" spans="1:70" s="428" customFormat="1" ht="14.5" customHeight="1" x14ac:dyDescent="0.35">
      <c r="A134" s="874" t="s">
        <v>3127</v>
      </c>
      <c r="B134" s="862"/>
      <c r="C134" s="863"/>
      <c r="D134" s="862"/>
      <c r="E134" s="864"/>
      <c r="F134" s="862"/>
      <c r="G134" s="865"/>
      <c r="H134" s="867"/>
      <c r="I134" s="866"/>
      <c r="J134" s="866"/>
      <c r="K134" s="866"/>
      <c r="L134" s="866"/>
      <c r="M134" s="866"/>
      <c r="N134" s="868"/>
      <c r="O134" s="866"/>
      <c r="P134" s="866"/>
      <c r="Q134" s="866"/>
      <c r="R134" s="866"/>
      <c r="S134" s="866"/>
      <c r="T134" s="866"/>
      <c r="U134" s="866"/>
      <c r="V134" s="866"/>
      <c r="W134" s="866"/>
      <c r="X134" s="866"/>
      <c r="Y134" s="867"/>
      <c r="Z134" s="864"/>
      <c r="AA134" s="864"/>
      <c r="AB134" s="864"/>
      <c r="AC134" s="864"/>
      <c r="AD134" s="864"/>
      <c r="AE134" s="864"/>
      <c r="AF134" s="864"/>
      <c r="AG134" s="864"/>
      <c r="AH134" s="864"/>
      <c r="AI134" s="864"/>
      <c r="AJ134" s="864"/>
      <c r="AK134" s="864"/>
      <c r="AL134" s="864"/>
      <c r="AM134" s="864"/>
      <c r="AN134" s="864"/>
      <c r="AO134" s="862"/>
      <c r="AP134" s="866"/>
      <c r="AQ134" s="866"/>
      <c r="AR134" s="866"/>
      <c r="AS134" s="866"/>
      <c r="AT134" s="866"/>
      <c r="AU134" s="869"/>
      <c r="AV134" s="864"/>
      <c r="AW134" s="864"/>
      <c r="AX134" s="864"/>
      <c r="AY134" s="864"/>
      <c r="AZ134" s="864"/>
      <c r="BA134" s="870"/>
      <c r="BB134" s="866"/>
      <c r="BC134" s="871"/>
      <c r="BD134" s="871"/>
      <c r="BE134" s="871"/>
      <c r="BF134" s="867"/>
      <c r="BG134" s="866"/>
      <c r="BH134" s="866"/>
      <c r="BI134" s="866"/>
      <c r="BJ134" s="866"/>
      <c r="BK134" s="862"/>
      <c r="BL134" s="872"/>
      <c r="BM134" s="872"/>
      <c r="BN134" s="872"/>
      <c r="BO134" s="872"/>
      <c r="BP134" s="872"/>
      <c r="BQ134" s="862"/>
      <c r="BR134" s="873"/>
    </row>
    <row r="135" spans="1:70" s="428" customFormat="1" x14ac:dyDescent="0.25">
      <c r="A135" s="345" t="s">
        <v>3128</v>
      </c>
      <c r="B135" s="373"/>
      <c r="C135" s="719">
        <v>45428</v>
      </c>
      <c r="D135" s="373"/>
      <c r="E135" s="346">
        <v>10385.200000000001</v>
      </c>
      <c r="F135" s="373"/>
      <c r="G135" s="347">
        <v>11.385</v>
      </c>
      <c r="H135" s="374"/>
      <c r="I135" s="348">
        <v>-9.6500000000000002E-2</v>
      </c>
      <c r="J135" s="348">
        <v>-0.2016</v>
      </c>
      <c r="K135" s="348">
        <v>1.5429999999999999</v>
      </c>
      <c r="L135" s="348">
        <v>12.711600000000001</v>
      </c>
      <c r="M135" s="348">
        <v>3.4718</v>
      </c>
      <c r="N135" s="350">
        <v>8.6769999999999996</v>
      </c>
      <c r="O135" s="348">
        <v>3.2574999999999998</v>
      </c>
      <c r="P135" s="348" t="s">
        <v>430</v>
      </c>
      <c r="Q135" s="348" t="s">
        <v>430</v>
      </c>
      <c r="R135" s="348" t="s">
        <v>430</v>
      </c>
      <c r="S135" s="348">
        <v>15.093</v>
      </c>
      <c r="T135" s="348">
        <v>2.5861000000000001</v>
      </c>
      <c r="U135" s="348">
        <v>4.3537999999999997</v>
      </c>
      <c r="V135" s="348">
        <v>6.3422000000000001</v>
      </c>
      <c r="W135" s="348">
        <v>0.92190000000000005</v>
      </c>
      <c r="X135" s="348">
        <v>6.3501000000000003</v>
      </c>
      <c r="Y135" s="374"/>
      <c r="Z135" s="346">
        <v>3</v>
      </c>
      <c r="AA135" s="346">
        <v>7</v>
      </c>
      <c r="AB135" s="346">
        <v>10</v>
      </c>
      <c r="AC135" s="346">
        <v>10</v>
      </c>
      <c r="AD135" s="346">
        <v>11</v>
      </c>
      <c r="AE135" s="346">
        <v>11</v>
      </c>
      <c r="AF135" s="346">
        <v>6</v>
      </c>
      <c r="AG135" s="346" t="s">
        <v>430</v>
      </c>
      <c r="AH135" s="346" t="s">
        <v>430</v>
      </c>
      <c r="AI135" s="346" t="s">
        <v>430</v>
      </c>
      <c r="AJ135" s="346">
        <v>9</v>
      </c>
      <c r="AK135" s="346">
        <v>11</v>
      </c>
      <c r="AL135" s="346">
        <v>11</v>
      </c>
      <c r="AM135" s="346">
        <v>11</v>
      </c>
      <c r="AN135" s="346">
        <v>10</v>
      </c>
      <c r="AO135" s="373"/>
      <c r="AP135" s="348" t="s">
        <v>430</v>
      </c>
      <c r="AQ135" s="348" t="s">
        <v>430</v>
      </c>
      <c r="AR135" s="348" t="s">
        <v>430</v>
      </c>
      <c r="AS135" s="348" t="s">
        <v>430</v>
      </c>
      <c r="AT135" s="348">
        <v>9.0299999999999994</v>
      </c>
      <c r="AU135" s="351"/>
      <c r="AV135" s="346" t="s">
        <v>430</v>
      </c>
      <c r="AW135" s="346" t="s">
        <v>430</v>
      </c>
      <c r="AX135" s="346" t="s">
        <v>430</v>
      </c>
      <c r="AY135" s="346" t="s">
        <v>430</v>
      </c>
      <c r="AZ135" s="346">
        <v>11</v>
      </c>
      <c r="BA135" s="362"/>
      <c r="BB135" s="348">
        <v>14.889981231616</v>
      </c>
      <c r="BC135" s="375">
        <v>1.01564697457066</v>
      </c>
      <c r="BD135" s="375">
        <v>6.75007938201609E-4</v>
      </c>
      <c r="BE135" s="375">
        <v>-0.13175843801061499</v>
      </c>
      <c r="BF135" s="374"/>
      <c r="BG135" s="348">
        <v>54.9041</v>
      </c>
      <c r="BH135" s="348">
        <v>18.270499999999998</v>
      </c>
      <c r="BI135" s="348">
        <v>25.921399999999998</v>
      </c>
      <c r="BJ135" s="348">
        <v>0.90400000000000003</v>
      </c>
      <c r="BK135" s="373"/>
      <c r="BL135" s="372" t="s">
        <v>3129</v>
      </c>
      <c r="BM135" s="372" t="s">
        <v>3130</v>
      </c>
      <c r="BN135" s="372" t="s">
        <v>1472</v>
      </c>
      <c r="BO135" s="372" t="s">
        <v>3131</v>
      </c>
      <c r="BP135" s="372" t="s">
        <v>3132</v>
      </c>
      <c r="BQ135" s="373"/>
      <c r="BR135" s="354" t="s">
        <v>463</v>
      </c>
    </row>
    <row r="136" spans="1:70" s="428" customFormat="1" x14ac:dyDescent="0.25">
      <c r="A136" s="345" t="s">
        <v>3133</v>
      </c>
      <c r="B136" s="373"/>
      <c r="C136" s="719">
        <v>43384</v>
      </c>
      <c r="D136" s="373"/>
      <c r="E136" s="346">
        <v>6902.21</v>
      </c>
      <c r="F136" s="373"/>
      <c r="G136" s="347">
        <v>38.35</v>
      </c>
      <c r="H136" s="374"/>
      <c r="I136" s="348">
        <v>-0.31190000000000001</v>
      </c>
      <c r="J136" s="348">
        <v>-0.31190000000000001</v>
      </c>
      <c r="K136" s="348">
        <v>1.7511000000000001</v>
      </c>
      <c r="L136" s="348">
        <v>14.238899999999999</v>
      </c>
      <c r="M136" s="348">
        <v>7.7853000000000003</v>
      </c>
      <c r="N136" s="350">
        <v>11.515000000000001</v>
      </c>
      <c r="O136" s="348">
        <v>4.2159000000000004</v>
      </c>
      <c r="P136" s="348">
        <v>23.0305</v>
      </c>
      <c r="Q136" s="348">
        <v>20.3049</v>
      </c>
      <c r="R136" s="348" t="s">
        <v>430</v>
      </c>
      <c r="S136" s="348">
        <v>16.459199999999999</v>
      </c>
      <c r="T136" s="348">
        <v>6.7948000000000004</v>
      </c>
      <c r="U136" s="348">
        <v>8.3026999999999997</v>
      </c>
      <c r="V136" s="348">
        <v>8.7018000000000004</v>
      </c>
      <c r="W136" s="348">
        <v>1.1339999999999999</v>
      </c>
      <c r="X136" s="348">
        <v>19.054600000000001</v>
      </c>
      <c r="Y136" s="374"/>
      <c r="Z136" s="346">
        <v>5</v>
      </c>
      <c r="AA136" s="346">
        <v>11</v>
      </c>
      <c r="AB136" s="346">
        <v>9</v>
      </c>
      <c r="AC136" s="346">
        <v>6</v>
      </c>
      <c r="AD136" s="346">
        <v>7</v>
      </c>
      <c r="AE136" s="346">
        <v>8</v>
      </c>
      <c r="AF136" s="346">
        <v>5</v>
      </c>
      <c r="AG136" s="346">
        <v>1</v>
      </c>
      <c r="AH136" s="346">
        <v>1</v>
      </c>
      <c r="AI136" s="346" t="s">
        <v>430</v>
      </c>
      <c r="AJ136" s="346">
        <v>6</v>
      </c>
      <c r="AK136" s="346">
        <v>7</v>
      </c>
      <c r="AL136" s="346">
        <v>8</v>
      </c>
      <c r="AM136" s="346">
        <v>8</v>
      </c>
      <c r="AN136" s="346">
        <v>8</v>
      </c>
      <c r="AO136" s="373"/>
      <c r="AP136" s="348" t="s">
        <v>430</v>
      </c>
      <c r="AQ136" s="348">
        <v>22.69</v>
      </c>
      <c r="AR136" s="348">
        <v>19.86</v>
      </c>
      <c r="AS136" s="348">
        <v>14.01</v>
      </c>
      <c r="AT136" s="348">
        <v>15.11</v>
      </c>
      <c r="AU136" s="351"/>
      <c r="AV136" s="346" t="s">
        <v>430</v>
      </c>
      <c r="AW136" s="346">
        <v>1</v>
      </c>
      <c r="AX136" s="346">
        <v>1</v>
      </c>
      <c r="AY136" s="346">
        <v>3</v>
      </c>
      <c r="AZ136" s="346">
        <v>9</v>
      </c>
      <c r="BA136" s="362"/>
      <c r="BB136" s="348">
        <v>15.3254260015221</v>
      </c>
      <c r="BC136" s="375">
        <v>1.01598224321153</v>
      </c>
      <c r="BD136" s="375">
        <v>9.6044552035965305E-2</v>
      </c>
      <c r="BE136" s="375">
        <v>6.25956132437826E-2</v>
      </c>
      <c r="BF136" s="374"/>
      <c r="BG136" s="348">
        <v>55.195399999999999</v>
      </c>
      <c r="BH136" s="348">
        <v>16.306999999999999</v>
      </c>
      <c r="BI136" s="348">
        <v>23.5488</v>
      </c>
      <c r="BJ136" s="348">
        <v>4.9488000000000003</v>
      </c>
      <c r="BK136" s="373"/>
      <c r="BL136" s="372" t="s">
        <v>3134</v>
      </c>
      <c r="BM136" s="372" t="s">
        <v>3135</v>
      </c>
      <c r="BN136" s="372" t="s">
        <v>3136</v>
      </c>
      <c r="BO136" s="372" t="s">
        <v>3137</v>
      </c>
      <c r="BP136" s="372" t="s">
        <v>3138</v>
      </c>
      <c r="BQ136" s="373"/>
      <c r="BR136" s="354" t="s">
        <v>518</v>
      </c>
    </row>
    <row r="137" spans="1:70" s="428" customFormat="1" x14ac:dyDescent="0.25">
      <c r="A137" s="345" t="s">
        <v>3139</v>
      </c>
      <c r="B137" s="373"/>
      <c r="C137" s="719">
        <v>45281</v>
      </c>
      <c r="D137" s="373"/>
      <c r="E137" s="346">
        <v>5454.46</v>
      </c>
      <c r="F137" s="373"/>
      <c r="G137" s="347">
        <v>15.19</v>
      </c>
      <c r="H137" s="374"/>
      <c r="I137" s="348">
        <v>-0.65400000000000003</v>
      </c>
      <c r="J137" s="348">
        <v>-0.13150000000000001</v>
      </c>
      <c r="K137" s="348">
        <v>2.2206999999999999</v>
      </c>
      <c r="L137" s="348">
        <v>13.8681</v>
      </c>
      <c r="M137" s="348">
        <v>8.1138999999999992</v>
      </c>
      <c r="N137" s="350">
        <v>12.103300000000001</v>
      </c>
      <c r="O137" s="348">
        <v>4.8773999999999997</v>
      </c>
      <c r="P137" s="348" t="s">
        <v>430</v>
      </c>
      <c r="Q137" s="348" t="s">
        <v>430</v>
      </c>
      <c r="R137" s="348" t="s">
        <v>430</v>
      </c>
      <c r="S137" s="348">
        <v>15.6012</v>
      </c>
      <c r="T137" s="348">
        <v>7.4257</v>
      </c>
      <c r="U137" s="348">
        <v>8.8109000000000002</v>
      </c>
      <c r="V137" s="348">
        <v>9.9928000000000008</v>
      </c>
      <c r="W137" s="348">
        <v>0.99729999999999996</v>
      </c>
      <c r="X137" s="348">
        <v>18.126000000000001</v>
      </c>
      <c r="Y137" s="374"/>
      <c r="Z137" s="346">
        <v>9</v>
      </c>
      <c r="AA137" s="346">
        <v>6</v>
      </c>
      <c r="AB137" s="346">
        <v>8</v>
      </c>
      <c r="AC137" s="346">
        <v>8</v>
      </c>
      <c r="AD137" s="346">
        <v>6</v>
      </c>
      <c r="AE137" s="346">
        <v>6</v>
      </c>
      <c r="AF137" s="346">
        <v>4</v>
      </c>
      <c r="AG137" s="346" t="s">
        <v>430</v>
      </c>
      <c r="AH137" s="346" t="s">
        <v>430</v>
      </c>
      <c r="AI137" s="346" t="s">
        <v>430</v>
      </c>
      <c r="AJ137" s="346">
        <v>8</v>
      </c>
      <c r="AK137" s="346">
        <v>6</v>
      </c>
      <c r="AL137" s="346">
        <v>7</v>
      </c>
      <c r="AM137" s="346">
        <v>6</v>
      </c>
      <c r="AN137" s="346">
        <v>9</v>
      </c>
      <c r="AO137" s="373"/>
      <c r="AP137" s="348" t="s">
        <v>430</v>
      </c>
      <c r="AQ137" s="348" t="s">
        <v>430</v>
      </c>
      <c r="AR137" s="348" t="s">
        <v>430</v>
      </c>
      <c r="AS137" s="348" t="s">
        <v>430</v>
      </c>
      <c r="AT137" s="348">
        <v>16.63</v>
      </c>
      <c r="AU137" s="351"/>
      <c r="AV137" s="346" t="s">
        <v>430</v>
      </c>
      <c r="AW137" s="346" t="s">
        <v>430</v>
      </c>
      <c r="AX137" s="346" t="s">
        <v>430</v>
      </c>
      <c r="AY137" s="346" t="s">
        <v>430</v>
      </c>
      <c r="AZ137" s="346">
        <v>6</v>
      </c>
      <c r="BA137" s="362"/>
      <c r="BB137" s="348">
        <v>16.113450989991801</v>
      </c>
      <c r="BC137" s="375">
        <v>1.0528551883841799</v>
      </c>
      <c r="BD137" s="375">
        <v>6.5313249228238904E-2</v>
      </c>
      <c r="BE137" s="375">
        <v>-2.07338099816088E-2</v>
      </c>
      <c r="BF137" s="374"/>
      <c r="BG137" s="348">
        <v>56.208599999999997</v>
      </c>
      <c r="BH137" s="348">
        <v>21.240100000000002</v>
      </c>
      <c r="BI137" s="348">
        <v>18.713000000000001</v>
      </c>
      <c r="BJ137" s="348">
        <v>3.8382999999999998</v>
      </c>
      <c r="BK137" s="373"/>
      <c r="BL137" s="372" t="s">
        <v>3140</v>
      </c>
      <c r="BM137" s="372" t="s">
        <v>3141</v>
      </c>
      <c r="BN137" s="372" t="s">
        <v>3142</v>
      </c>
      <c r="BO137" s="372" t="s">
        <v>3143</v>
      </c>
      <c r="BP137" s="372" t="s">
        <v>3144</v>
      </c>
      <c r="BQ137" s="373"/>
      <c r="BR137" s="354" t="s">
        <v>476</v>
      </c>
    </row>
    <row r="138" spans="1:70" s="428" customFormat="1" ht="11" x14ac:dyDescent="0.3">
      <c r="A138" s="841" t="s">
        <v>3145</v>
      </c>
      <c r="B138" s="842"/>
      <c r="C138" s="843">
        <v>44614</v>
      </c>
      <c r="D138" s="842"/>
      <c r="E138" s="844">
        <v>2831.33</v>
      </c>
      <c r="F138" s="842"/>
      <c r="G138" s="845">
        <v>20.949000000000002</v>
      </c>
      <c r="H138" s="847"/>
      <c r="I138" s="846">
        <v>-0.17630000000000001</v>
      </c>
      <c r="J138" s="846">
        <v>-0.21909999999999999</v>
      </c>
      <c r="K138" s="846">
        <v>3.2326000000000001</v>
      </c>
      <c r="L138" s="846">
        <v>13.4709</v>
      </c>
      <c r="M138" s="846">
        <v>7.0027999999999997</v>
      </c>
      <c r="N138" s="848">
        <v>13.9214</v>
      </c>
      <c r="O138" s="846">
        <v>6.1753999999999998</v>
      </c>
      <c r="P138" s="846">
        <v>20.435500000000001</v>
      </c>
      <c r="Q138" s="846" t="s">
        <v>430</v>
      </c>
      <c r="R138" s="846" t="s">
        <v>430</v>
      </c>
      <c r="S138" s="846">
        <v>14.9339</v>
      </c>
      <c r="T138" s="846">
        <v>5.9260999999999999</v>
      </c>
      <c r="U138" s="846">
        <v>10.4148</v>
      </c>
      <c r="V138" s="846">
        <v>11.2179</v>
      </c>
      <c r="W138" s="846">
        <v>2.2252000000000001</v>
      </c>
      <c r="X138" s="846">
        <v>18.591100000000001</v>
      </c>
      <c r="Y138" s="847"/>
      <c r="Z138" s="844">
        <v>4</v>
      </c>
      <c r="AA138" s="844">
        <v>8</v>
      </c>
      <c r="AB138" s="844">
        <v>6</v>
      </c>
      <c r="AC138" s="844">
        <v>9</v>
      </c>
      <c r="AD138" s="844">
        <v>9</v>
      </c>
      <c r="AE138" s="844">
        <v>3</v>
      </c>
      <c r="AF138" s="844">
        <v>2</v>
      </c>
      <c r="AG138" s="844">
        <v>3</v>
      </c>
      <c r="AH138" s="844" t="s">
        <v>430</v>
      </c>
      <c r="AI138" s="844" t="s">
        <v>430</v>
      </c>
      <c r="AJ138" s="844">
        <v>10</v>
      </c>
      <c r="AK138" s="844">
        <v>9</v>
      </c>
      <c r="AL138" s="844">
        <v>5</v>
      </c>
      <c r="AM138" s="844">
        <v>3</v>
      </c>
      <c r="AN138" s="844">
        <v>6</v>
      </c>
      <c r="AO138" s="842"/>
      <c r="AP138" s="846" t="s">
        <v>430</v>
      </c>
      <c r="AQ138" s="846" t="s">
        <v>430</v>
      </c>
      <c r="AR138" s="846" t="s">
        <v>430</v>
      </c>
      <c r="AS138" s="846">
        <v>14.26</v>
      </c>
      <c r="AT138" s="846">
        <v>16.52</v>
      </c>
      <c r="AU138" s="849"/>
      <c r="AV138" s="844" t="s">
        <v>430</v>
      </c>
      <c r="AW138" s="844" t="s">
        <v>430</v>
      </c>
      <c r="AX138" s="844" t="s">
        <v>430</v>
      </c>
      <c r="AY138" s="844">
        <v>2</v>
      </c>
      <c r="AZ138" s="844">
        <v>7</v>
      </c>
      <c r="BA138" s="851"/>
      <c r="BB138" s="846">
        <v>14.73712768285</v>
      </c>
      <c r="BC138" s="852">
        <v>0.96759093718551403</v>
      </c>
      <c r="BD138" s="852">
        <v>8.7497389565401706E-2</v>
      </c>
      <c r="BE138" s="852">
        <v>-5.2741464733475199E-2</v>
      </c>
      <c r="BF138" s="847"/>
      <c r="BG138" s="846">
        <v>52.4754</v>
      </c>
      <c r="BH138" s="846">
        <v>21.293700000000001</v>
      </c>
      <c r="BI138" s="846">
        <v>22.8508</v>
      </c>
      <c r="BJ138" s="846">
        <v>3.3801000000000001</v>
      </c>
      <c r="BK138" s="842"/>
      <c r="BL138" s="855" t="s">
        <v>3146</v>
      </c>
      <c r="BM138" s="855" t="s">
        <v>3147</v>
      </c>
      <c r="BN138" s="855" t="s">
        <v>3148</v>
      </c>
      <c r="BO138" s="855" t="s">
        <v>3149</v>
      </c>
      <c r="BP138" s="855" t="s">
        <v>3150</v>
      </c>
      <c r="BQ138" s="842"/>
      <c r="BR138" s="856" t="s">
        <v>602</v>
      </c>
    </row>
    <row r="139" spans="1:70" s="428" customFormat="1" x14ac:dyDescent="0.25">
      <c r="A139" s="345" t="s">
        <v>3151</v>
      </c>
      <c r="B139" s="373"/>
      <c r="C139" s="719">
        <v>45362</v>
      </c>
      <c r="D139" s="373"/>
      <c r="E139" s="346">
        <v>1701.67</v>
      </c>
      <c r="F139" s="373"/>
      <c r="G139" s="347">
        <v>13.76</v>
      </c>
      <c r="H139" s="374"/>
      <c r="I139" s="348">
        <v>-0.72150000000000003</v>
      </c>
      <c r="J139" s="348">
        <v>-0.28989999999999999</v>
      </c>
      <c r="K139" s="348">
        <v>3.6924999999999999</v>
      </c>
      <c r="L139" s="348">
        <v>19.444400000000002</v>
      </c>
      <c r="M139" s="348">
        <v>11.0573</v>
      </c>
      <c r="N139" s="350">
        <v>12.052099999999999</v>
      </c>
      <c r="O139" s="348">
        <v>5.5542999999999996</v>
      </c>
      <c r="P139" s="348" t="s">
        <v>430</v>
      </c>
      <c r="Q139" s="348" t="s">
        <v>430</v>
      </c>
      <c r="R139" s="348" t="s">
        <v>430</v>
      </c>
      <c r="S139" s="348">
        <v>21.340399999999999</v>
      </c>
      <c r="T139" s="348">
        <v>10.967700000000001</v>
      </c>
      <c r="U139" s="348">
        <v>10.08</v>
      </c>
      <c r="V139" s="348">
        <v>10.08</v>
      </c>
      <c r="W139" s="348">
        <v>2.6865999999999999</v>
      </c>
      <c r="X139" s="348">
        <v>14.9724</v>
      </c>
      <c r="Y139" s="374"/>
      <c r="Z139" s="346">
        <v>11</v>
      </c>
      <c r="AA139" s="346">
        <v>10</v>
      </c>
      <c r="AB139" s="346">
        <v>5</v>
      </c>
      <c r="AC139" s="346">
        <v>3</v>
      </c>
      <c r="AD139" s="346">
        <v>3</v>
      </c>
      <c r="AE139" s="346">
        <v>7</v>
      </c>
      <c r="AF139" s="346">
        <v>3</v>
      </c>
      <c r="AG139" s="346" t="s">
        <v>430</v>
      </c>
      <c r="AH139" s="346" t="s">
        <v>430</v>
      </c>
      <c r="AI139" s="346" t="s">
        <v>430</v>
      </c>
      <c r="AJ139" s="346">
        <v>3</v>
      </c>
      <c r="AK139" s="346">
        <v>3</v>
      </c>
      <c r="AL139" s="346">
        <v>6</v>
      </c>
      <c r="AM139" s="346">
        <v>5</v>
      </c>
      <c r="AN139" s="346">
        <v>3</v>
      </c>
      <c r="AO139" s="373"/>
      <c r="AP139" s="348" t="s">
        <v>430</v>
      </c>
      <c r="AQ139" s="348" t="s">
        <v>430</v>
      </c>
      <c r="AR139" s="348" t="s">
        <v>430</v>
      </c>
      <c r="AS139" s="348" t="s">
        <v>430</v>
      </c>
      <c r="AT139" s="348">
        <v>21.69</v>
      </c>
      <c r="AU139" s="351"/>
      <c r="AV139" s="346" t="s">
        <v>430</v>
      </c>
      <c r="AW139" s="346" t="s">
        <v>430</v>
      </c>
      <c r="AX139" s="346" t="s">
        <v>430</v>
      </c>
      <c r="AY139" s="346" t="s">
        <v>430</v>
      </c>
      <c r="AZ139" s="346">
        <v>4</v>
      </c>
      <c r="BA139" s="362"/>
      <c r="BB139" s="348">
        <v>18.3732120902018</v>
      </c>
      <c r="BC139" s="375">
        <v>1.1333052365701199</v>
      </c>
      <c r="BD139" s="375">
        <v>4.66744667164187E-2</v>
      </c>
      <c r="BE139" s="375">
        <v>2.5749195490933598E-2</v>
      </c>
      <c r="BF139" s="374"/>
      <c r="BG139" s="348">
        <v>45.179099999999998</v>
      </c>
      <c r="BH139" s="348">
        <v>21.678100000000001</v>
      </c>
      <c r="BI139" s="348">
        <v>31.773</v>
      </c>
      <c r="BJ139" s="348">
        <v>1.3697999999999999</v>
      </c>
      <c r="BK139" s="373"/>
      <c r="BL139" s="372" t="s">
        <v>3152</v>
      </c>
      <c r="BM139" s="372" t="s">
        <v>3153</v>
      </c>
      <c r="BN139" s="372" t="s">
        <v>3154</v>
      </c>
      <c r="BO139" s="372" t="s">
        <v>3155</v>
      </c>
      <c r="BP139" s="372" t="s">
        <v>3156</v>
      </c>
      <c r="BQ139" s="373"/>
      <c r="BR139" s="354" t="s">
        <v>443</v>
      </c>
    </row>
    <row r="140" spans="1:70" s="428" customFormat="1" x14ac:dyDescent="0.25">
      <c r="A140" s="345" t="s">
        <v>3157</v>
      </c>
      <c r="B140" s="373"/>
      <c r="C140" s="719">
        <v>42035</v>
      </c>
      <c r="D140" s="373"/>
      <c r="E140" s="346">
        <v>1229.99</v>
      </c>
      <c r="F140" s="373"/>
      <c r="G140" s="347">
        <v>36.869999999999997</v>
      </c>
      <c r="H140" s="374"/>
      <c r="I140" s="348">
        <v>-0.51270000000000004</v>
      </c>
      <c r="J140" s="348">
        <v>0.62770000000000004</v>
      </c>
      <c r="K140" s="348">
        <v>2.5590999999999999</v>
      </c>
      <c r="L140" s="348">
        <v>17.047599999999999</v>
      </c>
      <c r="M140" s="348">
        <v>10.853899999999999</v>
      </c>
      <c r="N140" s="350">
        <v>17.420400000000001</v>
      </c>
      <c r="O140" s="348">
        <v>8.0172000000000008</v>
      </c>
      <c r="P140" s="348">
        <v>21.1951</v>
      </c>
      <c r="Q140" s="348">
        <v>13.9908</v>
      </c>
      <c r="R140" s="348">
        <v>14.1714</v>
      </c>
      <c r="S140" s="348">
        <v>18.820499999999999</v>
      </c>
      <c r="T140" s="348">
        <v>10.389200000000001</v>
      </c>
      <c r="U140" s="348">
        <v>14.7883</v>
      </c>
      <c r="V140" s="348">
        <v>14.6455</v>
      </c>
      <c r="W140" s="348">
        <v>1.18</v>
      </c>
      <c r="X140" s="348">
        <v>12.1234</v>
      </c>
      <c r="Y140" s="374"/>
      <c r="Z140" s="346">
        <v>6</v>
      </c>
      <c r="AA140" s="346">
        <v>4</v>
      </c>
      <c r="AB140" s="346">
        <v>7</v>
      </c>
      <c r="AC140" s="346">
        <v>5</v>
      </c>
      <c r="AD140" s="346">
        <v>4</v>
      </c>
      <c r="AE140" s="346">
        <v>1</v>
      </c>
      <c r="AF140" s="346">
        <v>1</v>
      </c>
      <c r="AG140" s="346">
        <v>2</v>
      </c>
      <c r="AH140" s="346">
        <v>2</v>
      </c>
      <c r="AI140" s="346">
        <v>1</v>
      </c>
      <c r="AJ140" s="346">
        <v>5</v>
      </c>
      <c r="AK140" s="346">
        <v>4</v>
      </c>
      <c r="AL140" s="346">
        <v>1</v>
      </c>
      <c r="AM140" s="346">
        <v>1</v>
      </c>
      <c r="AN140" s="346">
        <v>7</v>
      </c>
      <c r="AO140" s="373"/>
      <c r="AP140" s="348">
        <v>14.97</v>
      </c>
      <c r="AQ140" s="348">
        <v>17.77</v>
      </c>
      <c r="AR140" s="348">
        <v>17.25</v>
      </c>
      <c r="AS140" s="348">
        <v>15.7</v>
      </c>
      <c r="AT140" s="348">
        <v>23.88</v>
      </c>
      <c r="AU140" s="351"/>
      <c r="AV140" s="346">
        <v>1</v>
      </c>
      <c r="AW140" s="346">
        <v>2</v>
      </c>
      <c r="AX140" s="346">
        <v>2</v>
      </c>
      <c r="AY140" s="346">
        <v>1</v>
      </c>
      <c r="AZ140" s="346">
        <v>3</v>
      </c>
      <c r="BA140" s="362"/>
      <c r="BB140" s="348">
        <v>15.528807126206599</v>
      </c>
      <c r="BC140" s="375">
        <v>0.96934906466123305</v>
      </c>
      <c r="BD140" s="375">
        <v>8.6982678858844698E-2</v>
      </c>
      <c r="BE140" s="375">
        <v>6.0967757658854102E-3</v>
      </c>
      <c r="BF140" s="374"/>
      <c r="BG140" s="348">
        <v>39.489699999999999</v>
      </c>
      <c r="BH140" s="348">
        <v>22.386800000000001</v>
      </c>
      <c r="BI140" s="348">
        <v>34.097900000000003</v>
      </c>
      <c r="BJ140" s="348">
        <v>4.0255999999999998</v>
      </c>
      <c r="BK140" s="373"/>
      <c r="BL140" s="372" t="s">
        <v>3158</v>
      </c>
      <c r="BM140" s="372" t="s">
        <v>3159</v>
      </c>
      <c r="BN140" s="372" t="s">
        <v>3160</v>
      </c>
      <c r="BO140" s="372" t="s">
        <v>643</v>
      </c>
      <c r="BP140" s="372" t="s">
        <v>3161</v>
      </c>
      <c r="BQ140" s="373"/>
      <c r="BR140" s="354" t="s">
        <v>476</v>
      </c>
    </row>
    <row r="141" spans="1:70" s="428" customFormat="1" x14ac:dyDescent="0.25">
      <c r="A141" s="345" t="s">
        <v>3162</v>
      </c>
      <c r="B141" s="373"/>
      <c r="C141" s="719">
        <v>45471</v>
      </c>
      <c r="D141" s="373"/>
      <c r="E141" s="346">
        <v>867.01</v>
      </c>
      <c r="F141" s="373"/>
      <c r="G141" s="347">
        <v>10.7652</v>
      </c>
      <c r="H141" s="374"/>
      <c r="I141" s="348">
        <v>-0.5726</v>
      </c>
      <c r="J141" s="348">
        <v>-0.24829999999999999</v>
      </c>
      <c r="K141" s="348">
        <v>-0.74770000000000003</v>
      </c>
      <c r="L141" s="348">
        <v>11.071899999999999</v>
      </c>
      <c r="M141" s="348">
        <v>7.2594000000000003</v>
      </c>
      <c r="N141" s="350">
        <v>13.210599999999999</v>
      </c>
      <c r="O141" s="348" t="s">
        <v>430</v>
      </c>
      <c r="P141" s="348" t="s">
        <v>430</v>
      </c>
      <c r="Q141" s="348" t="s">
        <v>430</v>
      </c>
      <c r="R141" s="348" t="s">
        <v>430</v>
      </c>
      <c r="S141" s="348">
        <v>13.1999</v>
      </c>
      <c r="T141" s="348">
        <v>6.4481000000000002</v>
      </c>
      <c r="U141" s="348">
        <v>11.388</v>
      </c>
      <c r="V141" s="348">
        <v>10.931100000000001</v>
      </c>
      <c r="W141" s="348">
        <v>-1.1206</v>
      </c>
      <c r="X141" s="348">
        <v>3.7766000000000002</v>
      </c>
      <c r="Y141" s="374"/>
      <c r="Z141" s="346">
        <v>8</v>
      </c>
      <c r="AA141" s="346">
        <v>9</v>
      </c>
      <c r="AB141" s="346">
        <v>12</v>
      </c>
      <c r="AC141" s="346">
        <v>12</v>
      </c>
      <c r="AD141" s="346">
        <v>8</v>
      </c>
      <c r="AE141" s="346">
        <v>4</v>
      </c>
      <c r="AF141" s="346" t="s">
        <v>430</v>
      </c>
      <c r="AG141" s="346" t="s">
        <v>430</v>
      </c>
      <c r="AH141" s="346" t="s">
        <v>430</v>
      </c>
      <c r="AI141" s="346" t="s">
        <v>430</v>
      </c>
      <c r="AJ141" s="346">
        <v>12</v>
      </c>
      <c r="AK141" s="346">
        <v>8</v>
      </c>
      <c r="AL141" s="346">
        <v>4</v>
      </c>
      <c r="AM141" s="346">
        <v>4</v>
      </c>
      <c r="AN141" s="346">
        <v>12</v>
      </c>
      <c r="AO141" s="373"/>
      <c r="AP141" s="348" t="s">
        <v>430</v>
      </c>
      <c r="AQ141" s="348" t="s">
        <v>430</v>
      </c>
      <c r="AR141" s="348" t="s">
        <v>430</v>
      </c>
      <c r="AS141" s="348" t="s">
        <v>430</v>
      </c>
      <c r="AT141" s="348">
        <v>15.48</v>
      </c>
      <c r="AU141" s="351"/>
      <c r="AV141" s="346" t="s">
        <v>430</v>
      </c>
      <c r="AW141" s="346" t="s">
        <v>430</v>
      </c>
      <c r="AX141" s="346" t="s">
        <v>430</v>
      </c>
      <c r="AY141" s="346" t="s">
        <v>430</v>
      </c>
      <c r="AZ141" s="346">
        <v>8</v>
      </c>
      <c r="BA141" s="362"/>
      <c r="BB141" s="348">
        <v>14.0090920306033</v>
      </c>
      <c r="BC141" s="375">
        <v>0.92167030012709605</v>
      </c>
      <c r="BD141" s="375">
        <v>-2.89681411158983E-3</v>
      </c>
      <c r="BE141" s="375">
        <v>-0.11329873059578199</v>
      </c>
      <c r="BF141" s="374"/>
      <c r="BG141" s="348">
        <v>44.560600000000001</v>
      </c>
      <c r="BH141" s="348">
        <v>27.438700000000001</v>
      </c>
      <c r="BI141" s="348">
        <v>18.817399999999999</v>
      </c>
      <c r="BJ141" s="348">
        <v>9.1832999999999991</v>
      </c>
      <c r="BK141" s="373"/>
      <c r="BL141" s="372" t="s">
        <v>3163</v>
      </c>
      <c r="BM141" s="372" t="s">
        <v>3164</v>
      </c>
      <c r="BN141" s="372" t="s">
        <v>3165</v>
      </c>
      <c r="BO141" s="372" t="s">
        <v>3166</v>
      </c>
      <c r="BP141" s="372" t="s">
        <v>3167</v>
      </c>
      <c r="BQ141" s="373"/>
      <c r="BR141" s="354" t="s">
        <v>443</v>
      </c>
    </row>
    <row r="142" spans="1:70" s="428" customFormat="1" x14ac:dyDescent="0.25">
      <c r="A142" s="345" t="s">
        <v>3168</v>
      </c>
      <c r="B142" s="373"/>
      <c r="C142" s="719">
        <v>45576</v>
      </c>
      <c r="D142" s="373"/>
      <c r="E142" s="346">
        <v>787.66899999999998</v>
      </c>
      <c r="F142" s="373"/>
      <c r="G142" s="347">
        <v>11.3369</v>
      </c>
      <c r="H142" s="374"/>
      <c r="I142" s="348">
        <v>-0.68240000000000001</v>
      </c>
      <c r="J142" s="348">
        <v>1.7191000000000001</v>
      </c>
      <c r="K142" s="348">
        <v>4.3654000000000002</v>
      </c>
      <c r="L142" s="348">
        <v>20.0002</v>
      </c>
      <c r="M142" s="348">
        <v>13.945600000000001</v>
      </c>
      <c r="N142" s="350">
        <v>16.159099999999999</v>
      </c>
      <c r="O142" s="348" t="s">
        <v>430</v>
      </c>
      <c r="P142" s="348" t="s">
        <v>430</v>
      </c>
      <c r="Q142" s="348" t="s">
        <v>430</v>
      </c>
      <c r="R142" s="348" t="s">
        <v>430</v>
      </c>
      <c r="S142" s="348">
        <v>23.318300000000001</v>
      </c>
      <c r="T142" s="348">
        <v>13.8963</v>
      </c>
      <c r="U142" s="348">
        <v>13.959300000000001</v>
      </c>
      <c r="V142" s="348">
        <v>13.5791</v>
      </c>
      <c r="W142" s="348">
        <v>2.3491</v>
      </c>
      <c r="X142" s="348">
        <v>7.6539000000000001</v>
      </c>
      <c r="Y142" s="374"/>
      <c r="Z142" s="346">
        <v>10</v>
      </c>
      <c r="AA142" s="346">
        <v>2</v>
      </c>
      <c r="AB142" s="346">
        <v>3</v>
      </c>
      <c r="AC142" s="346">
        <v>2</v>
      </c>
      <c r="AD142" s="346">
        <v>1</v>
      </c>
      <c r="AE142" s="346">
        <v>2</v>
      </c>
      <c r="AF142" s="346" t="s">
        <v>430</v>
      </c>
      <c r="AG142" s="346" t="s">
        <v>430</v>
      </c>
      <c r="AH142" s="346" t="s">
        <v>430</v>
      </c>
      <c r="AI142" s="346" t="s">
        <v>430</v>
      </c>
      <c r="AJ142" s="346">
        <v>2</v>
      </c>
      <c r="AK142" s="346">
        <v>1</v>
      </c>
      <c r="AL142" s="346">
        <v>3</v>
      </c>
      <c r="AM142" s="346">
        <v>2</v>
      </c>
      <c r="AN142" s="346">
        <v>4</v>
      </c>
      <c r="AO142" s="373"/>
      <c r="AP142" s="348" t="s">
        <v>430</v>
      </c>
      <c r="AQ142" s="348" t="s">
        <v>430</v>
      </c>
      <c r="AR142" s="348" t="s">
        <v>430</v>
      </c>
      <c r="AS142" s="348" t="s">
        <v>430</v>
      </c>
      <c r="AT142" s="348">
        <v>27.39</v>
      </c>
      <c r="AU142" s="351"/>
      <c r="AV142" s="346" t="s">
        <v>430</v>
      </c>
      <c r="AW142" s="346" t="s">
        <v>430</v>
      </c>
      <c r="AX142" s="346" t="s">
        <v>430</v>
      </c>
      <c r="AY142" s="346" t="s">
        <v>430</v>
      </c>
      <c r="AZ142" s="346">
        <v>2</v>
      </c>
      <c r="BA142" s="362"/>
      <c r="BB142" s="348">
        <v>20.0995280485065</v>
      </c>
      <c r="BC142" s="375">
        <v>1.3162459030833999</v>
      </c>
      <c r="BD142" s="375">
        <v>2.1478179874979301E-2</v>
      </c>
      <c r="BE142" s="375">
        <v>0.207262309942436</v>
      </c>
      <c r="BF142" s="374"/>
      <c r="BG142" s="348">
        <v>37.688099999999999</v>
      </c>
      <c r="BH142" s="348">
        <v>14.7898</v>
      </c>
      <c r="BI142" s="348">
        <v>42.728700000000003</v>
      </c>
      <c r="BJ142" s="348">
        <v>4.7934000000000001</v>
      </c>
      <c r="BK142" s="373"/>
      <c r="BL142" s="372" t="s">
        <v>3169</v>
      </c>
      <c r="BM142" s="372" t="s">
        <v>3170</v>
      </c>
      <c r="BN142" s="372" t="s">
        <v>3171</v>
      </c>
      <c r="BO142" s="372" t="s">
        <v>3172</v>
      </c>
      <c r="BP142" s="372" t="s">
        <v>3173</v>
      </c>
      <c r="BQ142" s="373"/>
      <c r="BR142" s="354" t="s">
        <v>476</v>
      </c>
    </row>
    <row r="143" spans="1:70" s="428" customFormat="1" x14ac:dyDescent="0.25">
      <c r="A143" s="345" t="s">
        <v>3174</v>
      </c>
      <c r="B143" s="373"/>
      <c r="C143" s="719">
        <v>45152</v>
      </c>
      <c r="D143" s="373"/>
      <c r="E143" s="346">
        <v>734.14300000000003</v>
      </c>
      <c r="F143" s="373"/>
      <c r="G143" s="347">
        <v>16.398800000000001</v>
      </c>
      <c r="H143" s="374"/>
      <c r="I143" s="348">
        <v>2.6800000000000001E-2</v>
      </c>
      <c r="J143" s="348">
        <v>2.2776999999999998</v>
      </c>
      <c r="K143" s="348">
        <v>5.4965000000000002</v>
      </c>
      <c r="L143" s="348">
        <v>29.493500000000001</v>
      </c>
      <c r="M143" s="348">
        <v>13.708399999999999</v>
      </c>
      <c r="N143" s="350">
        <v>12.408300000000001</v>
      </c>
      <c r="O143" s="348">
        <v>0.1908</v>
      </c>
      <c r="P143" s="348" t="s">
        <v>430</v>
      </c>
      <c r="Q143" s="348" t="s">
        <v>430</v>
      </c>
      <c r="R143" s="348" t="s">
        <v>430</v>
      </c>
      <c r="S143" s="348">
        <v>33.759700000000002</v>
      </c>
      <c r="T143" s="348">
        <v>13.2576</v>
      </c>
      <c r="U143" s="348">
        <v>14.214499999999999</v>
      </c>
      <c r="V143" s="348">
        <v>9.1891999999999996</v>
      </c>
      <c r="W143" s="348">
        <v>2.2387999999999999</v>
      </c>
      <c r="X143" s="348">
        <v>18.8584</v>
      </c>
      <c r="Y143" s="374"/>
      <c r="Z143" s="346">
        <v>2</v>
      </c>
      <c r="AA143" s="346">
        <v>1</v>
      </c>
      <c r="AB143" s="346">
        <v>1</v>
      </c>
      <c r="AC143" s="346">
        <v>1</v>
      </c>
      <c r="AD143" s="346">
        <v>2</v>
      </c>
      <c r="AE143" s="346">
        <v>5</v>
      </c>
      <c r="AF143" s="346">
        <v>8</v>
      </c>
      <c r="AG143" s="346" t="s">
        <v>430</v>
      </c>
      <c r="AH143" s="346" t="s">
        <v>430</v>
      </c>
      <c r="AI143" s="346" t="s">
        <v>430</v>
      </c>
      <c r="AJ143" s="346">
        <v>1</v>
      </c>
      <c r="AK143" s="346">
        <v>2</v>
      </c>
      <c r="AL143" s="346">
        <v>2</v>
      </c>
      <c r="AM143" s="346">
        <v>7</v>
      </c>
      <c r="AN143" s="346">
        <v>5</v>
      </c>
      <c r="AO143" s="373"/>
      <c r="AP143" s="348" t="s">
        <v>430</v>
      </c>
      <c r="AQ143" s="348" t="s">
        <v>430</v>
      </c>
      <c r="AR143" s="348" t="s">
        <v>430</v>
      </c>
      <c r="AS143" s="348" t="s">
        <v>430</v>
      </c>
      <c r="AT143" s="348">
        <v>30.46</v>
      </c>
      <c r="AU143" s="351"/>
      <c r="AV143" s="346" t="s">
        <v>430</v>
      </c>
      <c r="AW143" s="346" t="s">
        <v>430</v>
      </c>
      <c r="AX143" s="346" t="s">
        <v>430</v>
      </c>
      <c r="AY143" s="346" t="s">
        <v>430</v>
      </c>
      <c r="AZ143" s="346">
        <v>1</v>
      </c>
      <c r="BA143" s="362"/>
      <c r="BB143" s="348">
        <v>21.022696977492</v>
      </c>
      <c r="BC143" s="375">
        <v>1.21336523341203</v>
      </c>
      <c r="BD143" s="375">
        <v>5.3242596885512798E-2</v>
      </c>
      <c r="BE143" s="375">
        <v>-0.225222624775373</v>
      </c>
      <c r="BF143" s="374"/>
      <c r="BG143" s="348">
        <v>28.346499999999999</v>
      </c>
      <c r="BH143" s="348">
        <v>22.839400000000001</v>
      </c>
      <c r="BI143" s="348">
        <v>31.4542</v>
      </c>
      <c r="BJ143" s="348">
        <v>17.3599</v>
      </c>
      <c r="BK143" s="373"/>
      <c r="BL143" s="372" t="s">
        <v>3175</v>
      </c>
      <c r="BM143" s="372" t="s">
        <v>3176</v>
      </c>
      <c r="BN143" s="372" t="s">
        <v>3177</v>
      </c>
      <c r="BO143" s="372" t="s">
        <v>3178</v>
      </c>
      <c r="BP143" s="372" t="s">
        <v>3179</v>
      </c>
      <c r="BQ143" s="373"/>
      <c r="BR143" s="354" t="s">
        <v>547</v>
      </c>
    </row>
    <row r="144" spans="1:70" s="428" customFormat="1" x14ac:dyDescent="0.25">
      <c r="A144" s="345" t="s">
        <v>3180</v>
      </c>
      <c r="B144" s="373"/>
      <c r="C144" s="719">
        <v>45512</v>
      </c>
      <c r="D144" s="373"/>
      <c r="E144" s="346">
        <v>691.79</v>
      </c>
      <c r="F144" s="373"/>
      <c r="G144" s="347">
        <v>11.2959</v>
      </c>
      <c r="H144" s="374"/>
      <c r="I144" s="348">
        <v>-1.1525000000000001</v>
      </c>
      <c r="J144" s="348">
        <v>-0.39860000000000001</v>
      </c>
      <c r="K144" s="348">
        <v>1.4814000000000001</v>
      </c>
      <c r="L144" s="348">
        <v>11.618499999999999</v>
      </c>
      <c r="M144" s="348">
        <v>1.3158000000000001</v>
      </c>
      <c r="N144" s="350">
        <v>1.0484</v>
      </c>
      <c r="O144" s="348" t="s">
        <v>430</v>
      </c>
      <c r="P144" s="348" t="s">
        <v>430</v>
      </c>
      <c r="Q144" s="348" t="s">
        <v>430</v>
      </c>
      <c r="R144" s="348" t="s">
        <v>430</v>
      </c>
      <c r="S144" s="348">
        <v>14.882099999999999</v>
      </c>
      <c r="T144" s="348">
        <v>1.0953999999999999</v>
      </c>
      <c r="U144" s="348">
        <v>-1.5925</v>
      </c>
      <c r="V144" s="348">
        <v>-1.3492999999999999</v>
      </c>
      <c r="W144" s="348">
        <v>-0.75819999999999999</v>
      </c>
      <c r="X144" s="348">
        <v>6.7084000000000001</v>
      </c>
      <c r="Y144" s="374"/>
      <c r="Z144" s="346">
        <v>12</v>
      </c>
      <c r="AA144" s="346">
        <v>12</v>
      </c>
      <c r="AB144" s="346">
        <v>11</v>
      </c>
      <c r="AC144" s="346">
        <v>11</v>
      </c>
      <c r="AD144" s="346">
        <v>12</v>
      </c>
      <c r="AE144" s="346">
        <v>12</v>
      </c>
      <c r="AF144" s="346" t="s">
        <v>430</v>
      </c>
      <c r="AG144" s="346" t="s">
        <v>430</v>
      </c>
      <c r="AH144" s="346" t="s">
        <v>430</v>
      </c>
      <c r="AI144" s="346" t="s">
        <v>430</v>
      </c>
      <c r="AJ144" s="346">
        <v>11</v>
      </c>
      <c r="AK144" s="346">
        <v>12</v>
      </c>
      <c r="AL144" s="346">
        <v>12</v>
      </c>
      <c r="AM144" s="346">
        <v>12</v>
      </c>
      <c r="AN144" s="346">
        <v>11</v>
      </c>
      <c r="AO144" s="373"/>
      <c r="AP144" s="348" t="s">
        <v>430</v>
      </c>
      <c r="AQ144" s="348" t="s">
        <v>430</v>
      </c>
      <c r="AR144" s="348" t="s">
        <v>430</v>
      </c>
      <c r="AS144" s="348" t="s">
        <v>430</v>
      </c>
      <c r="AT144" s="348">
        <v>4.97</v>
      </c>
      <c r="AU144" s="351"/>
      <c r="AV144" s="346" t="s">
        <v>430</v>
      </c>
      <c r="AW144" s="346" t="s">
        <v>430</v>
      </c>
      <c r="AX144" s="346" t="s">
        <v>430</v>
      </c>
      <c r="AY144" s="346" t="s">
        <v>430</v>
      </c>
      <c r="AZ144" s="346">
        <v>12</v>
      </c>
      <c r="BA144" s="362"/>
      <c r="BB144" s="348">
        <v>22.059376900501</v>
      </c>
      <c r="BC144" s="375">
        <v>1.19453610733871</v>
      </c>
      <c r="BD144" s="375">
        <v>5.1657198948133701E-3</v>
      </c>
      <c r="BE144" s="375">
        <v>0.19835379557560501</v>
      </c>
      <c r="BF144" s="374"/>
      <c r="BG144" s="348">
        <v>36.312899999999999</v>
      </c>
      <c r="BH144" s="348">
        <v>33.552799999999998</v>
      </c>
      <c r="BI144" s="348">
        <v>22.691500000000001</v>
      </c>
      <c r="BJ144" s="348">
        <v>7.4428000000000001</v>
      </c>
      <c r="BK144" s="373"/>
      <c r="BL144" s="372" t="s">
        <v>3181</v>
      </c>
      <c r="BM144" s="372" t="s">
        <v>3182</v>
      </c>
      <c r="BN144" s="372" t="s">
        <v>3183</v>
      </c>
      <c r="BO144" s="372" t="s">
        <v>3184</v>
      </c>
      <c r="BP144" s="372" t="s">
        <v>3185</v>
      </c>
      <c r="BQ144" s="373"/>
      <c r="BR144" s="354" t="s">
        <v>476</v>
      </c>
    </row>
    <row r="145" spans="1:70" s="428" customFormat="1" x14ac:dyDescent="0.25">
      <c r="A145" s="345" t="s">
        <v>3186</v>
      </c>
      <c r="B145" s="373"/>
      <c r="C145" s="719">
        <v>45518</v>
      </c>
      <c r="D145" s="373"/>
      <c r="E145" s="346">
        <v>701</v>
      </c>
      <c r="F145" s="373"/>
      <c r="G145" s="347">
        <v>10.99</v>
      </c>
      <c r="H145" s="374"/>
      <c r="I145" s="348">
        <v>-0.54300000000000004</v>
      </c>
      <c r="J145" s="348">
        <v>0.45700000000000002</v>
      </c>
      <c r="K145" s="348">
        <v>4.6666999999999996</v>
      </c>
      <c r="L145" s="348">
        <v>18.4267</v>
      </c>
      <c r="M145" s="348">
        <v>10.6747</v>
      </c>
      <c r="N145" s="350">
        <v>9.2445000000000004</v>
      </c>
      <c r="O145" s="348" t="s">
        <v>430</v>
      </c>
      <c r="P145" s="348" t="s">
        <v>430</v>
      </c>
      <c r="Q145" s="348" t="s">
        <v>430</v>
      </c>
      <c r="R145" s="348" t="s">
        <v>430</v>
      </c>
      <c r="S145" s="348">
        <v>21.0352</v>
      </c>
      <c r="T145" s="348">
        <v>10.230700000000001</v>
      </c>
      <c r="U145" s="348">
        <v>8.1692999999999998</v>
      </c>
      <c r="V145" s="348">
        <v>7.2195</v>
      </c>
      <c r="W145" s="348">
        <v>3.5815000000000001</v>
      </c>
      <c r="X145" s="348">
        <v>5.2054999999999998</v>
      </c>
      <c r="Y145" s="374"/>
      <c r="Z145" s="346">
        <v>7</v>
      </c>
      <c r="AA145" s="346">
        <v>5</v>
      </c>
      <c r="AB145" s="346">
        <v>2</v>
      </c>
      <c r="AC145" s="346">
        <v>4</v>
      </c>
      <c r="AD145" s="346">
        <v>5</v>
      </c>
      <c r="AE145" s="346">
        <v>10</v>
      </c>
      <c r="AF145" s="346" t="s">
        <v>430</v>
      </c>
      <c r="AG145" s="346" t="s">
        <v>430</v>
      </c>
      <c r="AH145" s="346" t="s">
        <v>430</v>
      </c>
      <c r="AI145" s="346" t="s">
        <v>430</v>
      </c>
      <c r="AJ145" s="346">
        <v>4</v>
      </c>
      <c r="AK145" s="346">
        <v>5</v>
      </c>
      <c r="AL145" s="346">
        <v>9</v>
      </c>
      <c r="AM145" s="346">
        <v>9</v>
      </c>
      <c r="AN145" s="346">
        <v>2</v>
      </c>
      <c r="AO145" s="373"/>
      <c r="AP145" s="348" t="s">
        <v>430</v>
      </c>
      <c r="AQ145" s="348" t="s">
        <v>430</v>
      </c>
      <c r="AR145" s="348" t="s">
        <v>430</v>
      </c>
      <c r="AS145" s="348" t="s">
        <v>430</v>
      </c>
      <c r="AT145" s="348">
        <v>19.62</v>
      </c>
      <c r="AU145" s="351"/>
      <c r="AV145" s="346" t="s">
        <v>430</v>
      </c>
      <c r="AW145" s="346" t="s">
        <v>430</v>
      </c>
      <c r="AX145" s="346" t="s">
        <v>430</v>
      </c>
      <c r="AY145" s="346" t="s">
        <v>430</v>
      </c>
      <c r="AZ145" s="346">
        <v>5</v>
      </c>
      <c r="BA145" s="362"/>
      <c r="BB145" s="348">
        <v>17.8607656470232</v>
      </c>
      <c r="BC145" s="375">
        <v>1.0823409590220801</v>
      </c>
      <c r="BD145" s="375">
        <v>9.2438041129462199E-4</v>
      </c>
      <c r="BE145" s="375">
        <v>9.2984106471949601E-2</v>
      </c>
      <c r="BF145" s="374"/>
      <c r="BG145" s="348">
        <v>45.685200000000002</v>
      </c>
      <c r="BH145" s="348">
        <v>18.785399999999999</v>
      </c>
      <c r="BI145" s="348">
        <v>34.039099999999998</v>
      </c>
      <c r="BJ145" s="348">
        <v>1.4903</v>
      </c>
      <c r="BK145" s="373"/>
      <c r="BL145" s="372" t="s">
        <v>3187</v>
      </c>
      <c r="BM145" s="372" t="s">
        <v>3188</v>
      </c>
      <c r="BN145" s="372" t="s">
        <v>3189</v>
      </c>
      <c r="BO145" s="372" t="s">
        <v>3190</v>
      </c>
      <c r="BP145" s="372" t="s">
        <v>2929</v>
      </c>
      <c r="BQ145" s="373"/>
      <c r="BR145" s="354" t="s">
        <v>602</v>
      </c>
    </row>
    <row r="146" spans="1:70" s="428" customFormat="1" x14ac:dyDescent="0.25">
      <c r="A146" s="345" t="s">
        <v>3191</v>
      </c>
      <c r="B146" s="373"/>
      <c r="C146" s="719">
        <v>45467</v>
      </c>
      <c r="D146" s="373"/>
      <c r="E146" s="346">
        <v>679.77</v>
      </c>
      <c r="F146" s="373"/>
      <c r="G146" s="347">
        <v>10.4711</v>
      </c>
      <c r="H146" s="374"/>
      <c r="I146" s="348">
        <v>0.33829999999999999</v>
      </c>
      <c r="J146" s="348">
        <v>1.6898</v>
      </c>
      <c r="K146" s="348">
        <v>3.8068</v>
      </c>
      <c r="L146" s="348">
        <v>13.896800000000001</v>
      </c>
      <c r="M146" s="348">
        <v>5.8274999999999997</v>
      </c>
      <c r="N146" s="350">
        <v>9.8924000000000003</v>
      </c>
      <c r="O146" s="348">
        <v>2.3283999999999998</v>
      </c>
      <c r="P146" s="348" t="s">
        <v>430</v>
      </c>
      <c r="Q146" s="348" t="s">
        <v>430</v>
      </c>
      <c r="R146" s="348" t="s">
        <v>430</v>
      </c>
      <c r="S146" s="348">
        <v>16.228000000000002</v>
      </c>
      <c r="T146" s="348">
        <v>4.8262999999999998</v>
      </c>
      <c r="U146" s="348">
        <v>7.1365999999999996</v>
      </c>
      <c r="V146" s="348">
        <v>6.5197000000000003</v>
      </c>
      <c r="W146" s="348">
        <v>3.8304999999999998</v>
      </c>
      <c r="X146" s="348">
        <v>2.3283999999999998</v>
      </c>
      <c r="Y146" s="374"/>
      <c r="Z146" s="346">
        <v>1</v>
      </c>
      <c r="AA146" s="346">
        <v>3</v>
      </c>
      <c r="AB146" s="346">
        <v>4</v>
      </c>
      <c r="AC146" s="346">
        <v>7</v>
      </c>
      <c r="AD146" s="346">
        <v>10</v>
      </c>
      <c r="AE146" s="346">
        <v>9</v>
      </c>
      <c r="AF146" s="346">
        <v>7</v>
      </c>
      <c r="AG146" s="346" t="s">
        <v>430</v>
      </c>
      <c r="AH146" s="346" t="s">
        <v>430</v>
      </c>
      <c r="AI146" s="346" t="s">
        <v>430</v>
      </c>
      <c r="AJ146" s="346">
        <v>7</v>
      </c>
      <c r="AK146" s="346">
        <v>10</v>
      </c>
      <c r="AL146" s="346">
        <v>10</v>
      </c>
      <c r="AM146" s="346">
        <v>10</v>
      </c>
      <c r="AN146" s="346">
        <v>1</v>
      </c>
      <c r="AO146" s="373"/>
      <c r="AP146" s="348" t="s">
        <v>430</v>
      </c>
      <c r="AQ146" s="348" t="s">
        <v>430</v>
      </c>
      <c r="AR146" s="348" t="s">
        <v>430</v>
      </c>
      <c r="AS146" s="348" t="s">
        <v>430</v>
      </c>
      <c r="AT146" s="348">
        <v>13.97</v>
      </c>
      <c r="AU146" s="351"/>
      <c r="AV146" s="346" t="s">
        <v>430</v>
      </c>
      <c r="AW146" s="346" t="s">
        <v>430</v>
      </c>
      <c r="AX146" s="346" t="s">
        <v>430</v>
      </c>
      <c r="AY146" s="346" t="s">
        <v>430</v>
      </c>
      <c r="AZ146" s="346">
        <v>10</v>
      </c>
      <c r="BA146" s="362"/>
      <c r="BB146" s="348">
        <v>15.010976954023199</v>
      </c>
      <c r="BC146" s="375">
        <v>1.00685973168154</v>
      </c>
      <c r="BD146" s="375">
        <v>-1.14975040686739E-2</v>
      </c>
      <c r="BE146" s="375">
        <v>-0.205693904658762</v>
      </c>
      <c r="BF146" s="374"/>
      <c r="BG146" s="348">
        <v>46.517200000000003</v>
      </c>
      <c r="BH146" s="348">
        <v>10.476800000000001</v>
      </c>
      <c r="BI146" s="348">
        <v>34.715699999999998</v>
      </c>
      <c r="BJ146" s="348">
        <v>8.2903000000000002</v>
      </c>
      <c r="BK146" s="373"/>
      <c r="BL146" s="372" t="s">
        <v>3192</v>
      </c>
      <c r="BM146" s="372" t="s">
        <v>3193</v>
      </c>
      <c r="BN146" s="372" t="s">
        <v>3194</v>
      </c>
      <c r="BO146" s="372" t="s">
        <v>1259</v>
      </c>
      <c r="BP146" s="372" t="s">
        <v>3195</v>
      </c>
      <c r="BQ146" s="373"/>
      <c r="BR146" s="354" t="s">
        <v>602</v>
      </c>
    </row>
    <row r="147" spans="1:70" s="428" customFormat="1" x14ac:dyDescent="0.25">
      <c r="A147" s="885" t="s">
        <v>93</v>
      </c>
      <c r="B147" s="402"/>
      <c r="C147" s="724"/>
      <c r="D147" s="402"/>
      <c r="E147" s="403"/>
      <c r="F147" s="402"/>
      <c r="G147" s="404"/>
      <c r="H147" s="406"/>
      <c r="I147" s="405">
        <v>-0.42149999999999999</v>
      </c>
      <c r="J147" s="405">
        <v>0.41420000000000001</v>
      </c>
      <c r="K147" s="405">
        <v>2.839</v>
      </c>
      <c r="L147" s="405">
        <v>16.274100000000001</v>
      </c>
      <c r="M147" s="405">
        <v>8.4179999999999993</v>
      </c>
      <c r="N147" s="407">
        <v>11.471</v>
      </c>
      <c r="O147" s="405">
        <v>4.3270999999999997</v>
      </c>
      <c r="P147" s="405">
        <v>21.553699999999999</v>
      </c>
      <c r="Q147" s="405">
        <v>17.1479</v>
      </c>
      <c r="R147" s="405">
        <v>14.1714</v>
      </c>
      <c r="S147" s="405">
        <v>18.7226</v>
      </c>
      <c r="T147" s="405">
        <v>7.8202999999999996</v>
      </c>
      <c r="U147" s="405">
        <v>9.1687999999999992</v>
      </c>
      <c r="V147" s="405">
        <v>8.9224999999999994</v>
      </c>
      <c r="W147" s="405">
        <v>1.6054999999999999</v>
      </c>
      <c r="X147" s="405">
        <v>11.1457</v>
      </c>
      <c r="Y147" s="406"/>
      <c r="Z147" s="403">
        <v>12</v>
      </c>
      <c r="AA147" s="403">
        <v>12</v>
      </c>
      <c r="AB147" s="403">
        <v>12</v>
      </c>
      <c r="AC147" s="403">
        <v>12</v>
      </c>
      <c r="AD147" s="403">
        <v>12</v>
      </c>
      <c r="AE147" s="403">
        <v>12</v>
      </c>
      <c r="AF147" s="403">
        <v>8</v>
      </c>
      <c r="AG147" s="403">
        <v>3</v>
      </c>
      <c r="AH147" s="403">
        <v>2</v>
      </c>
      <c r="AI147" s="403">
        <v>1</v>
      </c>
      <c r="AJ147" s="403">
        <v>12</v>
      </c>
      <c r="AK147" s="403">
        <v>12</v>
      </c>
      <c r="AL147" s="403">
        <v>12</v>
      </c>
      <c r="AM147" s="403">
        <v>12</v>
      </c>
      <c r="AN147" s="403">
        <v>12</v>
      </c>
      <c r="AO147" s="402"/>
      <c r="AP147" s="405">
        <v>14.97</v>
      </c>
      <c r="AQ147" s="405">
        <v>20.23</v>
      </c>
      <c r="AR147" s="405">
        <v>18.555</v>
      </c>
      <c r="AS147" s="405">
        <v>14.6566666666667</v>
      </c>
      <c r="AT147" s="405">
        <v>17.8958333333333</v>
      </c>
      <c r="AU147" s="408"/>
      <c r="AV147" s="403">
        <v>1</v>
      </c>
      <c r="AW147" s="403">
        <v>2</v>
      </c>
      <c r="AX147" s="403">
        <v>2</v>
      </c>
      <c r="AY147" s="403">
        <v>3</v>
      </c>
      <c r="AZ147" s="403">
        <v>12</v>
      </c>
      <c r="BA147" s="409"/>
      <c r="BB147" s="405"/>
      <c r="BC147" s="410"/>
      <c r="BD147" s="410"/>
      <c r="BE147" s="410"/>
      <c r="BF147" s="406"/>
      <c r="BG147" s="405"/>
      <c r="BH147" s="405"/>
      <c r="BI147" s="405"/>
      <c r="BJ147" s="405"/>
      <c r="BK147" s="402"/>
      <c r="BL147" s="401"/>
      <c r="BM147" s="401"/>
      <c r="BN147" s="401"/>
      <c r="BO147" s="401"/>
      <c r="BP147" s="401"/>
      <c r="BQ147" s="402"/>
      <c r="BR147" s="411"/>
    </row>
    <row r="148" spans="1:70" s="428" customFormat="1" x14ac:dyDescent="0.25">
      <c r="A148" s="886" t="s">
        <v>94</v>
      </c>
      <c r="B148" s="373"/>
      <c r="C148" s="719"/>
      <c r="D148" s="373"/>
      <c r="E148" s="346"/>
      <c r="F148" s="373"/>
      <c r="G148" s="347"/>
      <c r="H148" s="374"/>
      <c r="I148" s="348">
        <v>0.33829999999999999</v>
      </c>
      <c r="J148" s="348">
        <v>2.2776999999999998</v>
      </c>
      <c r="K148" s="348">
        <v>5.4965000000000002</v>
      </c>
      <c r="L148" s="348">
        <v>29.493500000000001</v>
      </c>
      <c r="M148" s="348">
        <v>13.945600000000001</v>
      </c>
      <c r="N148" s="350">
        <v>17.420400000000001</v>
      </c>
      <c r="O148" s="348">
        <v>8.0172000000000008</v>
      </c>
      <c r="P148" s="348">
        <v>23.0305</v>
      </c>
      <c r="Q148" s="348">
        <v>20.3049</v>
      </c>
      <c r="R148" s="348">
        <v>14.1714</v>
      </c>
      <c r="S148" s="348">
        <v>33.759700000000002</v>
      </c>
      <c r="T148" s="348">
        <v>13.8963</v>
      </c>
      <c r="U148" s="348">
        <v>14.7883</v>
      </c>
      <c r="V148" s="348">
        <v>14.6455</v>
      </c>
      <c r="W148" s="348">
        <v>3.8304999999999998</v>
      </c>
      <c r="X148" s="348">
        <v>19.054600000000001</v>
      </c>
      <c r="Y148" s="374"/>
      <c r="Z148" s="346"/>
      <c r="AA148" s="346"/>
      <c r="AB148" s="346"/>
      <c r="AC148" s="346"/>
      <c r="AD148" s="346"/>
      <c r="AE148" s="346"/>
      <c r="AF148" s="346"/>
      <c r="AG148" s="346"/>
      <c r="AH148" s="346"/>
      <c r="AI148" s="346"/>
      <c r="AJ148" s="346"/>
      <c r="AK148" s="346"/>
      <c r="AL148" s="346"/>
      <c r="AM148" s="346"/>
      <c r="AN148" s="346"/>
      <c r="AO148" s="373"/>
      <c r="AP148" s="348">
        <v>14.97</v>
      </c>
      <c r="AQ148" s="348">
        <v>22.69</v>
      </c>
      <c r="AR148" s="348">
        <v>19.86</v>
      </c>
      <c r="AS148" s="348">
        <v>15.7</v>
      </c>
      <c r="AT148" s="348">
        <v>30.46</v>
      </c>
      <c r="AU148" s="351"/>
      <c r="AV148" s="346"/>
      <c r="AW148" s="346"/>
      <c r="AX148" s="346"/>
      <c r="AY148" s="346"/>
      <c r="AZ148" s="346"/>
      <c r="BA148" s="362"/>
      <c r="BB148" s="348"/>
      <c r="BC148" s="375"/>
      <c r="BD148" s="375"/>
      <c r="BE148" s="375"/>
      <c r="BF148" s="374"/>
      <c r="BG148" s="348"/>
      <c r="BH148" s="348"/>
      <c r="BI148" s="348"/>
      <c r="BJ148" s="348"/>
      <c r="BK148" s="373"/>
      <c r="BL148" s="372"/>
      <c r="BM148" s="372"/>
      <c r="BN148" s="372"/>
      <c r="BO148" s="372"/>
      <c r="BP148" s="372"/>
      <c r="BQ148" s="373"/>
      <c r="BR148" s="354"/>
    </row>
    <row r="149" spans="1:70" s="428" customFormat="1" x14ac:dyDescent="0.25">
      <c r="A149" s="886" t="s">
        <v>95</v>
      </c>
      <c r="B149" s="373"/>
      <c r="C149" s="719"/>
      <c r="D149" s="373"/>
      <c r="E149" s="346"/>
      <c r="F149" s="373"/>
      <c r="G149" s="347"/>
      <c r="H149" s="374"/>
      <c r="I149" s="348">
        <v>-1.1525000000000001</v>
      </c>
      <c r="J149" s="348">
        <v>-0.39860000000000001</v>
      </c>
      <c r="K149" s="348">
        <v>-0.74770000000000003</v>
      </c>
      <c r="L149" s="348">
        <v>11.071899999999999</v>
      </c>
      <c r="M149" s="348">
        <v>1.3158000000000001</v>
      </c>
      <c r="N149" s="350">
        <v>1.0484</v>
      </c>
      <c r="O149" s="348">
        <v>0.1908</v>
      </c>
      <c r="P149" s="348">
        <v>20.435500000000001</v>
      </c>
      <c r="Q149" s="348">
        <v>13.9908</v>
      </c>
      <c r="R149" s="348">
        <v>14.1714</v>
      </c>
      <c r="S149" s="348">
        <v>13.1999</v>
      </c>
      <c r="T149" s="348">
        <v>1.0953999999999999</v>
      </c>
      <c r="U149" s="348">
        <v>-1.5925</v>
      </c>
      <c r="V149" s="348">
        <v>-1.3492999999999999</v>
      </c>
      <c r="W149" s="348">
        <v>-1.1206</v>
      </c>
      <c r="X149" s="348">
        <v>2.3283999999999998</v>
      </c>
      <c r="Y149" s="374"/>
      <c r="Z149" s="346"/>
      <c r="AA149" s="346"/>
      <c r="AB149" s="346"/>
      <c r="AC149" s="346"/>
      <c r="AD149" s="346"/>
      <c r="AE149" s="346"/>
      <c r="AF149" s="346"/>
      <c r="AG149" s="346"/>
      <c r="AH149" s="346"/>
      <c r="AI149" s="346"/>
      <c r="AJ149" s="346"/>
      <c r="AK149" s="346"/>
      <c r="AL149" s="346"/>
      <c r="AM149" s="346"/>
      <c r="AN149" s="346"/>
      <c r="AO149" s="373"/>
      <c r="AP149" s="348">
        <v>14.97</v>
      </c>
      <c r="AQ149" s="348">
        <v>17.77</v>
      </c>
      <c r="AR149" s="348">
        <v>17.25</v>
      </c>
      <c r="AS149" s="348">
        <v>14.01</v>
      </c>
      <c r="AT149" s="348">
        <v>4.97</v>
      </c>
      <c r="AU149" s="351"/>
      <c r="AV149" s="346"/>
      <c r="AW149" s="346"/>
      <c r="AX149" s="346"/>
      <c r="AY149" s="346"/>
      <c r="AZ149" s="346"/>
      <c r="BA149" s="362"/>
      <c r="BB149" s="348"/>
      <c r="BC149" s="375"/>
      <c r="BD149" s="375"/>
      <c r="BE149" s="375"/>
      <c r="BF149" s="374"/>
      <c r="BG149" s="348"/>
      <c r="BH149" s="348"/>
      <c r="BI149" s="348"/>
      <c r="BJ149" s="348"/>
      <c r="BK149" s="373"/>
      <c r="BL149" s="372"/>
      <c r="BM149" s="372"/>
      <c r="BN149" s="372"/>
      <c r="BO149" s="372"/>
      <c r="BP149" s="372"/>
      <c r="BQ149" s="373"/>
      <c r="BR149" s="354"/>
    </row>
    <row r="150" spans="1:70" s="428" customFormat="1" x14ac:dyDescent="0.25">
      <c r="A150" s="887" t="s">
        <v>96</v>
      </c>
      <c r="B150" s="413"/>
      <c r="C150" s="725"/>
      <c r="D150" s="413"/>
      <c r="E150" s="414"/>
      <c r="F150" s="413"/>
      <c r="G150" s="415"/>
      <c r="H150" s="417"/>
      <c r="I150" s="416">
        <v>-0.52785000000000004</v>
      </c>
      <c r="J150" s="416">
        <v>-0.16655</v>
      </c>
      <c r="K150" s="416">
        <v>2.8958499999999998</v>
      </c>
      <c r="L150" s="416">
        <v>14.0679</v>
      </c>
      <c r="M150" s="416">
        <v>7.9496000000000002</v>
      </c>
      <c r="N150" s="418">
        <v>12.0777</v>
      </c>
      <c r="O150" s="416">
        <v>4.5466499999999996</v>
      </c>
      <c r="P150" s="416">
        <v>21.1951</v>
      </c>
      <c r="Q150" s="416">
        <v>17.1478</v>
      </c>
      <c r="R150" s="416">
        <v>14.1714</v>
      </c>
      <c r="S150" s="416">
        <v>16.343599999999999</v>
      </c>
      <c r="T150" s="416">
        <v>7.1102999999999996</v>
      </c>
      <c r="U150" s="416">
        <v>9.4453999999999994</v>
      </c>
      <c r="V150" s="416">
        <v>9.5909999999999993</v>
      </c>
      <c r="W150" s="416">
        <v>1.7025999999999999</v>
      </c>
      <c r="X150" s="416">
        <v>9.8886500000000002</v>
      </c>
      <c r="Y150" s="417"/>
      <c r="Z150" s="414"/>
      <c r="AA150" s="414"/>
      <c r="AB150" s="414"/>
      <c r="AC150" s="414"/>
      <c r="AD150" s="414"/>
      <c r="AE150" s="414"/>
      <c r="AF150" s="414"/>
      <c r="AG150" s="414"/>
      <c r="AH150" s="414"/>
      <c r="AI150" s="414"/>
      <c r="AJ150" s="414"/>
      <c r="AK150" s="414"/>
      <c r="AL150" s="414"/>
      <c r="AM150" s="414"/>
      <c r="AN150" s="414"/>
      <c r="AO150" s="413"/>
      <c r="AP150" s="416">
        <v>14.97</v>
      </c>
      <c r="AQ150" s="416">
        <v>20.23</v>
      </c>
      <c r="AR150" s="416">
        <v>18.559999999999999</v>
      </c>
      <c r="AS150" s="416">
        <v>14.26</v>
      </c>
      <c r="AT150" s="416">
        <v>16.579999999999998</v>
      </c>
      <c r="AU150" s="419"/>
      <c r="AV150" s="414"/>
      <c r="AW150" s="414"/>
      <c r="AX150" s="414"/>
      <c r="AY150" s="414"/>
      <c r="AZ150" s="414"/>
      <c r="BA150" s="420"/>
      <c r="BB150" s="416"/>
      <c r="BC150" s="421"/>
      <c r="BD150" s="421"/>
      <c r="BE150" s="421"/>
      <c r="BF150" s="417"/>
      <c r="BG150" s="416"/>
      <c r="BH150" s="416"/>
      <c r="BI150" s="416"/>
      <c r="BJ150" s="416"/>
      <c r="BK150" s="413"/>
      <c r="BL150" s="412"/>
      <c r="BM150" s="412"/>
      <c r="BN150" s="412"/>
      <c r="BO150" s="412"/>
      <c r="BP150" s="412"/>
      <c r="BQ150" s="413"/>
      <c r="BR150" s="422"/>
    </row>
    <row r="151" spans="1:70" s="428" customFormat="1" ht="14.5" customHeight="1" x14ac:dyDescent="0.35">
      <c r="A151" s="874" t="s">
        <v>3196</v>
      </c>
      <c r="B151" s="862"/>
      <c r="C151" s="863"/>
      <c r="D151" s="862"/>
      <c r="E151" s="864"/>
      <c r="F151" s="862"/>
      <c r="G151" s="865"/>
      <c r="H151" s="867"/>
      <c r="I151" s="866"/>
      <c r="J151" s="866"/>
      <c r="K151" s="866"/>
      <c r="L151" s="866"/>
      <c r="M151" s="866"/>
      <c r="N151" s="868"/>
      <c r="O151" s="866"/>
      <c r="P151" s="866"/>
      <c r="Q151" s="866"/>
      <c r="R151" s="866"/>
      <c r="S151" s="866"/>
      <c r="T151" s="866"/>
      <c r="U151" s="866"/>
      <c r="V151" s="866"/>
      <c r="W151" s="866"/>
      <c r="X151" s="866"/>
      <c r="Y151" s="867"/>
      <c r="Z151" s="864"/>
      <c r="AA151" s="864"/>
      <c r="AB151" s="864"/>
      <c r="AC151" s="864"/>
      <c r="AD151" s="864"/>
      <c r="AE151" s="864"/>
      <c r="AF151" s="864"/>
      <c r="AG151" s="864"/>
      <c r="AH151" s="864"/>
      <c r="AI151" s="864"/>
      <c r="AJ151" s="864"/>
      <c r="AK151" s="864"/>
      <c r="AL151" s="864"/>
      <c r="AM151" s="864"/>
      <c r="AN151" s="864"/>
      <c r="AO151" s="862"/>
      <c r="AP151" s="866"/>
      <c r="AQ151" s="866"/>
      <c r="AR151" s="866"/>
      <c r="AS151" s="866"/>
      <c r="AT151" s="866"/>
      <c r="AU151" s="869"/>
      <c r="AV151" s="864"/>
      <c r="AW151" s="864"/>
      <c r="AX151" s="864"/>
      <c r="AY151" s="864"/>
      <c r="AZ151" s="864"/>
      <c r="BA151" s="870"/>
      <c r="BB151" s="866"/>
      <c r="BC151" s="871"/>
      <c r="BD151" s="871"/>
      <c r="BE151" s="871"/>
      <c r="BF151" s="867"/>
      <c r="BG151" s="866"/>
      <c r="BH151" s="866"/>
      <c r="BI151" s="866"/>
      <c r="BJ151" s="866"/>
      <c r="BK151" s="862"/>
      <c r="BL151" s="872"/>
      <c r="BM151" s="872"/>
      <c r="BN151" s="872"/>
      <c r="BO151" s="872"/>
      <c r="BP151" s="872"/>
      <c r="BQ151" s="862"/>
      <c r="BR151" s="873"/>
    </row>
    <row r="152" spans="1:70" s="428" customFormat="1" x14ac:dyDescent="0.25">
      <c r="A152" s="345" t="s">
        <v>3197</v>
      </c>
      <c r="B152" s="373"/>
      <c r="C152" s="719">
        <v>45044</v>
      </c>
      <c r="D152" s="373"/>
      <c r="E152" s="346">
        <v>7625.95</v>
      </c>
      <c r="F152" s="373"/>
      <c r="G152" s="347">
        <v>18.87</v>
      </c>
      <c r="H152" s="374"/>
      <c r="I152" s="348" t="s">
        <v>430</v>
      </c>
      <c r="J152" s="348">
        <v>0.58640000000000003</v>
      </c>
      <c r="K152" s="348">
        <v>2.5543</v>
      </c>
      <c r="L152" s="348">
        <v>12.321400000000001</v>
      </c>
      <c r="M152" s="348">
        <v>-2.5310000000000001</v>
      </c>
      <c r="N152" s="350">
        <v>3.6345000000000001</v>
      </c>
      <c r="O152" s="348">
        <v>5.2710999999999997</v>
      </c>
      <c r="P152" s="348">
        <v>21.0609</v>
      </c>
      <c r="Q152" s="348" t="s">
        <v>430</v>
      </c>
      <c r="R152" s="348" t="s">
        <v>430</v>
      </c>
      <c r="S152" s="348">
        <v>14.225199999999999</v>
      </c>
      <c r="T152" s="348">
        <v>-2.0758000000000001</v>
      </c>
      <c r="U152" s="348">
        <v>2.8898999999999999</v>
      </c>
      <c r="V152" s="348">
        <v>2</v>
      </c>
      <c r="W152" s="348">
        <v>2.1657000000000002</v>
      </c>
      <c r="X152" s="348">
        <v>22.285699999999999</v>
      </c>
      <c r="Y152" s="374"/>
      <c r="Z152" s="346" t="s">
        <v>430</v>
      </c>
      <c r="AA152" s="346">
        <v>8</v>
      </c>
      <c r="AB152" s="346">
        <v>9</v>
      </c>
      <c r="AC152" s="346">
        <v>10</v>
      </c>
      <c r="AD152" s="346">
        <v>9</v>
      </c>
      <c r="AE152" s="346">
        <v>6</v>
      </c>
      <c r="AF152" s="346">
        <v>4</v>
      </c>
      <c r="AG152" s="346">
        <v>1</v>
      </c>
      <c r="AH152" s="346" t="s">
        <v>430</v>
      </c>
      <c r="AI152" s="346" t="s">
        <v>430</v>
      </c>
      <c r="AJ152" s="346">
        <v>12</v>
      </c>
      <c r="AK152" s="346">
        <v>9</v>
      </c>
      <c r="AL152" s="346">
        <v>7</v>
      </c>
      <c r="AM152" s="346">
        <v>6</v>
      </c>
      <c r="AN152" s="346">
        <v>9</v>
      </c>
      <c r="AO152" s="373"/>
      <c r="AP152" s="348" t="s">
        <v>430</v>
      </c>
      <c r="AQ152" s="348" t="s">
        <v>430</v>
      </c>
      <c r="AR152" s="348" t="s">
        <v>430</v>
      </c>
      <c r="AS152" s="348">
        <v>11</v>
      </c>
      <c r="AT152" s="348">
        <v>4.21</v>
      </c>
      <c r="AU152" s="351"/>
      <c r="AV152" s="346" t="s">
        <v>430</v>
      </c>
      <c r="AW152" s="346" t="s">
        <v>430</v>
      </c>
      <c r="AX152" s="346" t="s">
        <v>430</v>
      </c>
      <c r="AY152" s="346">
        <v>1</v>
      </c>
      <c r="AZ152" s="346">
        <v>9</v>
      </c>
      <c r="BA152" s="362"/>
      <c r="BB152" s="348">
        <v>13.035709446642</v>
      </c>
      <c r="BC152" s="375">
        <v>0.94111921060310799</v>
      </c>
      <c r="BD152" s="375">
        <v>0.101314776517476</v>
      </c>
      <c r="BE152" s="375">
        <v>0.61329056203426402</v>
      </c>
      <c r="BF152" s="374"/>
      <c r="BG152" s="348">
        <v>41.459400000000002</v>
      </c>
      <c r="BH152" s="348">
        <v>28.058</v>
      </c>
      <c r="BI152" s="348">
        <v>26.543199999999999</v>
      </c>
      <c r="BJ152" s="348">
        <v>3.9394</v>
      </c>
      <c r="BK152" s="373"/>
      <c r="BL152" s="372" t="s">
        <v>3198</v>
      </c>
      <c r="BM152" s="372" t="s">
        <v>3199</v>
      </c>
      <c r="BN152" s="372" t="s">
        <v>3200</v>
      </c>
      <c r="BO152" s="372" t="s">
        <v>3201</v>
      </c>
      <c r="BP152" s="372" t="s">
        <v>3202</v>
      </c>
      <c r="BQ152" s="373"/>
      <c r="BR152" s="354" t="s">
        <v>463</v>
      </c>
    </row>
    <row r="153" spans="1:70" s="428" customFormat="1" x14ac:dyDescent="0.25">
      <c r="A153" s="345" t="s">
        <v>3203</v>
      </c>
      <c r="B153" s="373"/>
      <c r="C153" s="719">
        <v>45524</v>
      </c>
      <c r="D153" s="373"/>
      <c r="E153" s="346">
        <v>5117.17</v>
      </c>
      <c r="F153" s="373"/>
      <c r="G153" s="347">
        <v>9.5532000000000004</v>
      </c>
      <c r="H153" s="374"/>
      <c r="I153" s="348">
        <v>0.23400000000000001</v>
      </c>
      <c r="J153" s="348">
        <v>2.1339000000000001</v>
      </c>
      <c r="K153" s="348">
        <v>5.4263000000000003</v>
      </c>
      <c r="L153" s="348">
        <v>14.280900000000001</v>
      </c>
      <c r="M153" s="348">
        <v>-4.4966999999999997</v>
      </c>
      <c r="N153" s="350">
        <v>1.3763000000000001</v>
      </c>
      <c r="O153" s="348" t="s">
        <v>430</v>
      </c>
      <c r="P153" s="348" t="s">
        <v>430</v>
      </c>
      <c r="Q153" s="348" t="s">
        <v>430</v>
      </c>
      <c r="R153" s="348" t="s">
        <v>430</v>
      </c>
      <c r="S153" s="348">
        <v>17.491099999999999</v>
      </c>
      <c r="T153" s="348">
        <v>-3.5644</v>
      </c>
      <c r="U153" s="348">
        <v>-0.7913</v>
      </c>
      <c r="V153" s="348">
        <v>-1.2191000000000001</v>
      </c>
      <c r="W153" s="348">
        <v>4.9572000000000003</v>
      </c>
      <c r="X153" s="348">
        <v>-2.4485000000000001</v>
      </c>
      <c r="Y153" s="374"/>
      <c r="Z153" s="346">
        <v>3</v>
      </c>
      <c r="AA153" s="346">
        <v>2</v>
      </c>
      <c r="AB153" s="346">
        <v>3</v>
      </c>
      <c r="AC153" s="346">
        <v>9</v>
      </c>
      <c r="AD153" s="346">
        <v>10</v>
      </c>
      <c r="AE153" s="346">
        <v>9</v>
      </c>
      <c r="AF153" s="346" t="s">
        <v>430</v>
      </c>
      <c r="AG153" s="346" t="s">
        <v>430</v>
      </c>
      <c r="AH153" s="346" t="s">
        <v>430</v>
      </c>
      <c r="AI153" s="346" t="s">
        <v>430</v>
      </c>
      <c r="AJ153" s="346">
        <v>7</v>
      </c>
      <c r="AK153" s="346">
        <v>10</v>
      </c>
      <c r="AL153" s="346">
        <v>10</v>
      </c>
      <c r="AM153" s="346">
        <v>9</v>
      </c>
      <c r="AN153" s="346">
        <v>2</v>
      </c>
      <c r="AO153" s="373"/>
      <c r="AP153" s="348" t="s">
        <v>430</v>
      </c>
      <c r="AQ153" s="348" t="s">
        <v>430</v>
      </c>
      <c r="AR153" s="348" t="s">
        <v>430</v>
      </c>
      <c r="AS153" s="348" t="s">
        <v>430</v>
      </c>
      <c r="AT153" s="348">
        <v>3.33</v>
      </c>
      <c r="AU153" s="351"/>
      <c r="AV153" s="346" t="s">
        <v>430</v>
      </c>
      <c r="AW153" s="346" t="s">
        <v>430</v>
      </c>
      <c r="AX153" s="346" t="s">
        <v>430</v>
      </c>
      <c r="AY153" s="346" t="s">
        <v>430</v>
      </c>
      <c r="AZ153" s="346">
        <v>10</v>
      </c>
      <c r="BA153" s="362"/>
      <c r="BB153" s="348">
        <v>15.635468587830299</v>
      </c>
      <c r="BC153" s="375">
        <v>0.89795113707229401</v>
      </c>
      <c r="BD153" s="375">
        <v>-3.6083663981643199E-2</v>
      </c>
      <c r="BE153" s="375">
        <v>-0.241954300563684</v>
      </c>
      <c r="BF153" s="374"/>
      <c r="BG153" s="348">
        <v>22.360900000000001</v>
      </c>
      <c r="BH153" s="348">
        <v>31.632300000000001</v>
      </c>
      <c r="BI153" s="348">
        <v>42.159300000000002</v>
      </c>
      <c r="BJ153" s="348">
        <v>3.8475000000000001</v>
      </c>
      <c r="BK153" s="373"/>
      <c r="BL153" s="372" t="s">
        <v>3204</v>
      </c>
      <c r="BM153" s="372" t="s">
        <v>3205</v>
      </c>
      <c r="BN153" s="372" t="s">
        <v>3206</v>
      </c>
      <c r="BO153" s="372" t="s">
        <v>3207</v>
      </c>
      <c r="BP153" s="372" t="s">
        <v>3208</v>
      </c>
      <c r="BQ153" s="373"/>
      <c r="BR153" s="354" t="s">
        <v>463</v>
      </c>
    </row>
    <row r="154" spans="1:70" s="428" customFormat="1" x14ac:dyDescent="0.25">
      <c r="A154" s="345" t="s">
        <v>3209</v>
      </c>
      <c r="B154" s="373"/>
      <c r="C154" s="719">
        <v>45167</v>
      </c>
      <c r="D154" s="373"/>
      <c r="E154" s="346">
        <v>2930.13</v>
      </c>
      <c r="F154" s="373"/>
      <c r="G154" s="347">
        <v>14.446099999999999</v>
      </c>
      <c r="H154" s="374"/>
      <c r="I154" s="348">
        <v>-3.2500000000000001E-2</v>
      </c>
      <c r="J154" s="348">
        <v>1.0633999999999999</v>
      </c>
      <c r="K154" s="348">
        <v>3.9722</v>
      </c>
      <c r="L154" s="348">
        <v>15.6493</v>
      </c>
      <c r="M154" s="348">
        <v>0.45550000000000002</v>
      </c>
      <c r="N154" s="350">
        <v>3.5310000000000001</v>
      </c>
      <c r="O154" s="348">
        <v>1.5216000000000001</v>
      </c>
      <c r="P154" s="348" t="s">
        <v>430</v>
      </c>
      <c r="Q154" s="348" t="s">
        <v>430</v>
      </c>
      <c r="R154" s="348" t="s">
        <v>430</v>
      </c>
      <c r="S154" s="348">
        <v>18.260400000000001</v>
      </c>
      <c r="T154" s="348">
        <v>0.79120000000000001</v>
      </c>
      <c r="U154" s="348">
        <v>0.84960000000000002</v>
      </c>
      <c r="V154" s="348">
        <v>1.3349</v>
      </c>
      <c r="W154" s="348">
        <v>3.0745</v>
      </c>
      <c r="X154" s="348">
        <v>13.922800000000001</v>
      </c>
      <c r="Y154" s="374"/>
      <c r="Z154" s="346">
        <v>6</v>
      </c>
      <c r="AA154" s="346">
        <v>4</v>
      </c>
      <c r="AB154" s="346">
        <v>7</v>
      </c>
      <c r="AC154" s="346">
        <v>5</v>
      </c>
      <c r="AD154" s="346">
        <v>7</v>
      </c>
      <c r="AE154" s="346">
        <v>7</v>
      </c>
      <c r="AF154" s="346">
        <v>6</v>
      </c>
      <c r="AG154" s="346" t="s">
        <v>430</v>
      </c>
      <c r="AH154" s="346" t="s">
        <v>430</v>
      </c>
      <c r="AI154" s="346" t="s">
        <v>430</v>
      </c>
      <c r="AJ154" s="346">
        <v>5</v>
      </c>
      <c r="AK154" s="346">
        <v>7</v>
      </c>
      <c r="AL154" s="346">
        <v>9</v>
      </c>
      <c r="AM154" s="346">
        <v>7</v>
      </c>
      <c r="AN154" s="346">
        <v>6</v>
      </c>
      <c r="AO154" s="373"/>
      <c r="AP154" s="348" t="s">
        <v>430</v>
      </c>
      <c r="AQ154" s="348" t="s">
        <v>430</v>
      </c>
      <c r="AR154" s="348" t="s">
        <v>430</v>
      </c>
      <c r="AS154" s="348" t="s">
        <v>430</v>
      </c>
      <c r="AT154" s="348">
        <v>6.27</v>
      </c>
      <c r="AU154" s="351"/>
      <c r="AV154" s="346" t="s">
        <v>430</v>
      </c>
      <c r="AW154" s="346" t="s">
        <v>430</v>
      </c>
      <c r="AX154" s="346" t="s">
        <v>430</v>
      </c>
      <c r="AY154" s="346" t="s">
        <v>430</v>
      </c>
      <c r="AZ154" s="346">
        <v>7</v>
      </c>
      <c r="BA154" s="362"/>
      <c r="BB154" s="348">
        <v>16.017768890367702</v>
      </c>
      <c r="BC154" s="375">
        <v>1.0801167995255301</v>
      </c>
      <c r="BD154" s="375">
        <v>4.5664992330835902E-2</v>
      </c>
      <c r="BE154" s="375">
        <v>9.6346828155676301E-2</v>
      </c>
      <c r="BF154" s="374"/>
      <c r="BG154" s="348">
        <v>47.818899999999999</v>
      </c>
      <c r="BH154" s="348">
        <v>25.245799999999999</v>
      </c>
      <c r="BI154" s="348">
        <v>24.6723</v>
      </c>
      <c r="BJ154" s="348">
        <v>2.2629999999999999</v>
      </c>
      <c r="BK154" s="373"/>
      <c r="BL154" s="372" t="s">
        <v>3210</v>
      </c>
      <c r="BM154" s="372" t="s">
        <v>3211</v>
      </c>
      <c r="BN154" s="372" t="s">
        <v>3212</v>
      </c>
      <c r="BO154" s="372" t="s">
        <v>3213</v>
      </c>
      <c r="BP154" s="372" t="s">
        <v>3214</v>
      </c>
      <c r="BQ154" s="373"/>
      <c r="BR154" s="354" t="s">
        <v>443</v>
      </c>
    </row>
    <row r="155" spans="1:70" s="428" customFormat="1" x14ac:dyDescent="0.25">
      <c r="A155" s="345" t="s">
        <v>3215</v>
      </c>
      <c r="B155" s="373"/>
      <c r="C155" s="719">
        <v>45855</v>
      </c>
      <c r="D155" s="373"/>
      <c r="E155" s="346">
        <v>2760.07</v>
      </c>
      <c r="F155" s="373"/>
      <c r="G155" s="347">
        <v>10.773999999999999</v>
      </c>
      <c r="H155" s="374"/>
      <c r="I155" s="348">
        <v>-8.3500000000000005E-2</v>
      </c>
      <c r="J155" s="348">
        <v>0.54120000000000001</v>
      </c>
      <c r="K155" s="348">
        <v>4.3891</v>
      </c>
      <c r="L155" s="348">
        <v>14.9472</v>
      </c>
      <c r="M155" s="348">
        <v>4.6323999999999996</v>
      </c>
      <c r="N155" s="350" t="s">
        <v>430</v>
      </c>
      <c r="O155" s="348" t="s">
        <v>430</v>
      </c>
      <c r="P155" s="348" t="s">
        <v>430</v>
      </c>
      <c r="Q155" s="348" t="s">
        <v>430</v>
      </c>
      <c r="R155" s="348" t="s">
        <v>430</v>
      </c>
      <c r="S155" s="348">
        <v>17.478999999999999</v>
      </c>
      <c r="T155" s="348">
        <v>5.5137</v>
      </c>
      <c r="U155" s="348">
        <v>7.4713000000000003</v>
      </c>
      <c r="V155" s="348" t="s">
        <v>430</v>
      </c>
      <c r="W155" s="348">
        <v>2.9134000000000002</v>
      </c>
      <c r="X155" s="348">
        <v>7.74</v>
      </c>
      <c r="Y155" s="374"/>
      <c r="Z155" s="346">
        <v>7</v>
      </c>
      <c r="AA155" s="346">
        <v>9</v>
      </c>
      <c r="AB155" s="346">
        <v>5</v>
      </c>
      <c r="AC155" s="346">
        <v>8</v>
      </c>
      <c r="AD155" s="346">
        <v>3</v>
      </c>
      <c r="AE155" s="346" t="s">
        <v>430</v>
      </c>
      <c r="AF155" s="346" t="s">
        <v>430</v>
      </c>
      <c r="AG155" s="346" t="s">
        <v>430</v>
      </c>
      <c r="AH155" s="346" t="s">
        <v>430</v>
      </c>
      <c r="AI155" s="346" t="s">
        <v>430</v>
      </c>
      <c r="AJ155" s="346">
        <v>8</v>
      </c>
      <c r="AK155" s="346">
        <v>3</v>
      </c>
      <c r="AL155" s="346">
        <v>4</v>
      </c>
      <c r="AM155" s="346" t="s">
        <v>430</v>
      </c>
      <c r="AN155" s="346">
        <v>7</v>
      </c>
      <c r="AO155" s="373"/>
      <c r="AP155" s="348" t="s">
        <v>430</v>
      </c>
      <c r="AQ155" s="348" t="s">
        <v>430</v>
      </c>
      <c r="AR155" s="348" t="s">
        <v>430</v>
      </c>
      <c r="AS155" s="348" t="s">
        <v>430</v>
      </c>
      <c r="AT155" s="348">
        <v>14.3</v>
      </c>
      <c r="AU155" s="351"/>
      <c r="AV155" s="346" t="s">
        <v>430</v>
      </c>
      <c r="AW155" s="346" t="s">
        <v>430</v>
      </c>
      <c r="AX155" s="346" t="s">
        <v>430</v>
      </c>
      <c r="AY155" s="346" t="s">
        <v>430</v>
      </c>
      <c r="AZ155" s="346">
        <v>3</v>
      </c>
      <c r="BA155" s="362"/>
      <c r="BB155" s="348">
        <v>13.319293437710799</v>
      </c>
      <c r="BC155" s="375">
        <v>0.795034727039862</v>
      </c>
      <c r="BD155" s="375">
        <v>1.3895307211943399E-2</v>
      </c>
      <c r="BE155" s="375">
        <v>0.47098992750271601</v>
      </c>
      <c r="BF155" s="374"/>
      <c r="BG155" s="348">
        <v>48.642200000000003</v>
      </c>
      <c r="BH155" s="348">
        <v>29.559200000000001</v>
      </c>
      <c r="BI155" s="348">
        <v>17.580100000000002</v>
      </c>
      <c r="BJ155" s="348">
        <v>4.2184999999999997</v>
      </c>
      <c r="BK155" s="373"/>
      <c r="BL155" s="372" t="s">
        <v>3216</v>
      </c>
      <c r="BM155" s="372" t="s">
        <v>3217</v>
      </c>
      <c r="BN155" s="372" t="s">
        <v>1569</v>
      </c>
      <c r="BO155" s="372" t="s">
        <v>3218</v>
      </c>
      <c r="BP155" s="372" t="s">
        <v>3219</v>
      </c>
      <c r="BQ155" s="373"/>
      <c r="BR155" s="354" t="s">
        <v>463</v>
      </c>
    </row>
    <row r="156" spans="1:70" s="428" customFormat="1" x14ac:dyDescent="0.25">
      <c r="A156" s="345" t="s">
        <v>3220</v>
      </c>
      <c r="B156" s="373"/>
      <c r="C156" s="719">
        <v>45412</v>
      </c>
      <c r="D156" s="373"/>
      <c r="E156" s="346">
        <v>2359.79</v>
      </c>
      <c r="F156" s="373"/>
      <c r="G156" s="347">
        <v>14.189</v>
      </c>
      <c r="H156" s="374"/>
      <c r="I156" s="348">
        <v>-0.1197</v>
      </c>
      <c r="J156" s="348">
        <v>0.65980000000000005</v>
      </c>
      <c r="K156" s="348">
        <v>4.6927000000000003</v>
      </c>
      <c r="L156" s="348">
        <v>18.657</v>
      </c>
      <c r="M156" s="348">
        <v>6.4202000000000004</v>
      </c>
      <c r="N156" s="350">
        <v>13.357799999999999</v>
      </c>
      <c r="O156" s="348">
        <v>14.2934</v>
      </c>
      <c r="P156" s="348" t="s">
        <v>430</v>
      </c>
      <c r="Q156" s="348" t="s">
        <v>430</v>
      </c>
      <c r="R156" s="348" t="s">
        <v>430</v>
      </c>
      <c r="S156" s="348">
        <v>21.7835</v>
      </c>
      <c r="T156" s="348">
        <v>6.7243000000000004</v>
      </c>
      <c r="U156" s="348">
        <v>9.9496000000000002</v>
      </c>
      <c r="V156" s="348">
        <v>11.321199999999999</v>
      </c>
      <c r="W156" s="348">
        <v>3.6072000000000002</v>
      </c>
      <c r="X156" s="348">
        <v>17.666499999999999</v>
      </c>
      <c r="Y156" s="374"/>
      <c r="Z156" s="346">
        <v>9</v>
      </c>
      <c r="AA156" s="346">
        <v>7</v>
      </c>
      <c r="AB156" s="346">
        <v>4</v>
      </c>
      <c r="AC156" s="346">
        <v>4</v>
      </c>
      <c r="AD156" s="346">
        <v>2</v>
      </c>
      <c r="AE156" s="346">
        <v>2</v>
      </c>
      <c r="AF156" s="346">
        <v>1</v>
      </c>
      <c r="AG156" s="346" t="s">
        <v>430</v>
      </c>
      <c r="AH156" s="346" t="s">
        <v>430</v>
      </c>
      <c r="AI156" s="346" t="s">
        <v>430</v>
      </c>
      <c r="AJ156" s="346">
        <v>3</v>
      </c>
      <c r="AK156" s="346">
        <v>2</v>
      </c>
      <c r="AL156" s="346">
        <v>2</v>
      </c>
      <c r="AM156" s="346">
        <v>2</v>
      </c>
      <c r="AN156" s="346">
        <v>4</v>
      </c>
      <c r="AO156" s="373"/>
      <c r="AP156" s="348" t="s">
        <v>430</v>
      </c>
      <c r="AQ156" s="348" t="s">
        <v>430</v>
      </c>
      <c r="AR156" s="348" t="s">
        <v>430</v>
      </c>
      <c r="AS156" s="348" t="s">
        <v>430</v>
      </c>
      <c r="AT156" s="348">
        <v>18.55</v>
      </c>
      <c r="AU156" s="351"/>
      <c r="AV156" s="346" t="s">
        <v>430</v>
      </c>
      <c r="AW156" s="346" t="s">
        <v>430</v>
      </c>
      <c r="AX156" s="346" t="s">
        <v>430</v>
      </c>
      <c r="AY156" s="346" t="s">
        <v>430</v>
      </c>
      <c r="AZ156" s="346">
        <v>2</v>
      </c>
      <c r="BA156" s="362"/>
      <c r="BB156" s="348">
        <v>17.592210063326199</v>
      </c>
      <c r="BC156" s="375">
        <v>1.1880145112729099</v>
      </c>
      <c r="BD156" s="375">
        <v>5.5150827171715398E-2</v>
      </c>
      <c r="BE156" s="375">
        <v>0.97196942136255604</v>
      </c>
      <c r="BF156" s="374"/>
      <c r="BG156" s="348">
        <v>34.896299999999997</v>
      </c>
      <c r="BH156" s="348">
        <v>22.4816</v>
      </c>
      <c r="BI156" s="348">
        <v>39.013100000000001</v>
      </c>
      <c r="BJ156" s="348">
        <v>3.609</v>
      </c>
      <c r="BK156" s="373"/>
      <c r="BL156" s="372" t="s">
        <v>3221</v>
      </c>
      <c r="BM156" s="372" t="s">
        <v>3222</v>
      </c>
      <c r="BN156" s="372" t="s">
        <v>522</v>
      </c>
      <c r="BO156" s="372" t="s">
        <v>3223</v>
      </c>
      <c r="BP156" s="372" t="s">
        <v>3224</v>
      </c>
      <c r="BQ156" s="373"/>
      <c r="BR156" s="354" t="s">
        <v>525</v>
      </c>
    </row>
    <row r="157" spans="1:70" s="428" customFormat="1" x14ac:dyDescent="0.25">
      <c r="A157" s="345" t="s">
        <v>3225</v>
      </c>
      <c r="B157" s="373"/>
      <c r="C157" s="719">
        <v>45624</v>
      </c>
      <c r="D157" s="373"/>
      <c r="E157" s="346">
        <v>1389.51</v>
      </c>
      <c r="F157" s="373"/>
      <c r="G157" s="347">
        <v>9.8124000000000002</v>
      </c>
      <c r="H157" s="374"/>
      <c r="I157" s="348">
        <v>0.46689999999999998</v>
      </c>
      <c r="J157" s="348">
        <v>0.4042</v>
      </c>
      <c r="K157" s="348">
        <v>3.7877000000000001</v>
      </c>
      <c r="L157" s="348">
        <v>15.1744</v>
      </c>
      <c r="M157" s="348">
        <v>-0.83879999999999999</v>
      </c>
      <c r="N157" s="350">
        <v>1.4453</v>
      </c>
      <c r="O157" s="348" t="s">
        <v>430</v>
      </c>
      <c r="P157" s="348" t="s">
        <v>430</v>
      </c>
      <c r="Q157" s="348" t="s">
        <v>430</v>
      </c>
      <c r="R157" s="348" t="s">
        <v>430</v>
      </c>
      <c r="S157" s="348">
        <v>17.398499999999999</v>
      </c>
      <c r="T157" s="348">
        <v>-0.79969999999999997</v>
      </c>
      <c r="U157" s="348">
        <v>1.4390000000000001</v>
      </c>
      <c r="V157" s="348">
        <v>-3.7699999999999997E-2</v>
      </c>
      <c r="W157" s="348">
        <v>2.3778000000000001</v>
      </c>
      <c r="X157" s="348">
        <v>-1.1991000000000001</v>
      </c>
      <c r="Y157" s="374"/>
      <c r="Z157" s="346">
        <v>2</v>
      </c>
      <c r="AA157" s="346">
        <v>11</v>
      </c>
      <c r="AB157" s="346">
        <v>8</v>
      </c>
      <c r="AC157" s="346">
        <v>7</v>
      </c>
      <c r="AD157" s="346">
        <v>8</v>
      </c>
      <c r="AE157" s="346">
        <v>8</v>
      </c>
      <c r="AF157" s="346" t="s">
        <v>430</v>
      </c>
      <c r="AG157" s="346" t="s">
        <v>430</v>
      </c>
      <c r="AH157" s="346" t="s">
        <v>430</v>
      </c>
      <c r="AI157" s="346" t="s">
        <v>430</v>
      </c>
      <c r="AJ157" s="346">
        <v>9</v>
      </c>
      <c r="AK157" s="346">
        <v>8</v>
      </c>
      <c r="AL157" s="346">
        <v>8</v>
      </c>
      <c r="AM157" s="346">
        <v>8</v>
      </c>
      <c r="AN157" s="346">
        <v>8</v>
      </c>
      <c r="AO157" s="373"/>
      <c r="AP157" s="348" t="s">
        <v>430</v>
      </c>
      <c r="AQ157" s="348" t="s">
        <v>430</v>
      </c>
      <c r="AR157" s="348" t="s">
        <v>430</v>
      </c>
      <c r="AS157" s="348" t="s">
        <v>430</v>
      </c>
      <c r="AT157" s="348">
        <v>5.47</v>
      </c>
      <c r="AU157" s="351"/>
      <c r="AV157" s="346" t="s">
        <v>430</v>
      </c>
      <c r="AW157" s="346" t="s">
        <v>430</v>
      </c>
      <c r="AX157" s="346" t="s">
        <v>430</v>
      </c>
      <c r="AY157" s="346" t="s">
        <v>430</v>
      </c>
      <c r="AZ157" s="346">
        <v>8</v>
      </c>
      <c r="BA157" s="362"/>
      <c r="BB157" s="348">
        <v>14.704260653260601</v>
      </c>
      <c r="BC157" s="375">
        <v>0.98188509608682495</v>
      </c>
      <c r="BD157" s="375">
        <v>-3.2313321079149901E-2</v>
      </c>
      <c r="BE157" s="375">
        <v>-0.35846906427690001</v>
      </c>
      <c r="BF157" s="374"/>
      <c r="BG157" s="348">
        <v>44.7286</v>
      </c>
      <c r="BH157" s="348">
        <v>16.135400000000001</v>
      </c>
      <c r="BI157" s="348">
        <v>37.662500000000001</v>
      </c>
      <c r="BJ157" s="348">
        <v>1.4735</v>
      </c>
      <c r="BK157" s="373"/>
      <c r="BL157" s="372" t="s">
        <v>3226</v>
      </c>
      <c r="BM157" s="372" t="s">
        <v>3227</v>
      </c>
      <c r="BN157" s="372" t="s">
        <v>3228</v>
      </c>
      <c r="BO157" s="372" t="s">
        <v>3229</v>
      </c>
      <c r="BP157" s="372" t="s">
        <v>1847</v>
      </c>
      <c r="BQ157" s="373"/>
      <c r="BR157" s="354" t="s">
        <v>525</v>
      </c>
    </row>
    <row r="158" spans="1:70" s="428" customFormat="1" x14ac:dyDescent="0.25">
      <c r="A158" s="345" t="s">
        <v>3230</v>
      </c>
      <c r="B158" s="373"/>
      <c r="C158" s="719">
        <v>44189</v>
      </c>
      <c r="D158" s="373"/>
      <c r="E158" s="346">
        <v>1196.3699999999999</v>
      </c>
      <c r="F158" s="373"/>
      <c r="G158" s="347">
        <v>19.260000000000002</v>
      </c>
      <c r="H158" s="374"/>
      <c r="I158" s="348" t="s">
        <v>430</v>
      </c>
      <c r="J158" s="348">
        <v>0.52190000000000003</v>
      </c>
      <c r="K158" s="348">
        <v>2.5013000000000001</v>
      </c>
      <c r="L158" s="348">
        <v>12.107100000000001</v>
      </c>
      <c r="M158" s="348">
        <v>0.73219999999999996</v>
      </c>
      <c r="N158" s="350">
        <v>4.8585000000000003</v>
      </c>
      <c r="O158" s="348">
        <v>5.0956000000000001</v>
      </c>
      <c r="P158" s="348">
        <v>14.635999999999999</v>
      </c>
      <c r="Q158" s="348">
        <v>11.1167</v>
      </c>
      <c r="R158" s="348" t="s">
        <v>430</v>
      </c>
      <c r="S158" s="348">
        <v>15.1225</v>
      </c>
      <c r="T158" s="348">
        <v>1.3684000000000001</v>
      </c>
      <c r="U158" s="348">
        <v>3.2707999999999999</v>
      </c>
      <c r="V158" s="348">
        <v>2.9396</v>
      </c>
      <c r="W158" s="348">
        <v>1.5823</v>
      </c>
      <c r="X158" s="348">
        <v>12.659700000000001</v>
      </c>
      <c r="Y158" s="374"/>
      <c r="Z158" s="346" t="s">
        <v>430</v>
      </c>
      <c r="AA158" s="346">
        <v>10</v>
      </c>
      <c r="AB158" s="346">
        <v>10</v>
      </c>
      <c r="AC158" s="346">
        <v>11</v>
      </c>
      <c r="AD158" s="346">
        <v>6</v>
      </c>
      <c r="AE158" s="346">
        <v>5</v>
      </c>
      <c r="AF158" s="346">
        <v>5</v>
      </c>
      <c r="AG158" s="346">
        <v>2</v>
      </c>
      <c r="AH158" s="346">
        <v>1</v>
      </c>
      <c r="AI158" s="346" t="s">
        <v>430</v>
      </c>
      <c r="AJ158" s="346">
        <v>10</v>
      </c>
      <c r="AK158" s="346">
        <v>6</v>
      </c>
      <c r="AL158" s="346">
        <v>6</v>
      </c>
      <c r="AM158" s="346">
        <v>5</v>
      </c>
      <c r="AN158" s="346">
        <v>12</v>
      </c>
      <c r="AO158" s="373"/>
      <c r="AP158" s="348" t="s">
        <v>430</v>
      </c>
      <c r="AQ158" s="348" t="s">
        <v>430</v>
      </c>
      <c r="AR158" s="348">
        <v>11.61</v>
      </c>
      <c r="AS158" s="348">
        <v>9.57</v>
      </c>
      <c r="AT158" s="348">
        <v>7.17</v>
      </c>
      <c r="AU158" s="351"/>
      <c r="AV158" s="346" t="s">
        <v>430</v>
      </c>
      <c r="AW158" s="346" t="s">
        <v>430</v>
      </c>
      <c r="AX158" s="346">
        <v>1</v>
      </c>
      <c r="AY158" s="346">
        <v>2</v>
      </c>
      <c r="AZ158" s="346">
        <v>6</v>
      </c>
      <c r="BA158" s="362"/>
      <c r="BB158" s="348">
        <v>12.4086471937194</v>
      </c>
      <c r="BC158" s="375">
        <v>0.82744118173954395</v>
      </c>
      <c r="BD158" s="375">
        <v>6.8618424059123495E-2</v>
      </c>
      <c r="BE158" s="375">
        <v>0.229491760426176</v>
      </c>
      <c r="BF158" s="374"/>
      <c r="BG158" s="348">
        <v>19.276599999999998</v>
      </c>
      <c r="BH158" s="348">
        <v>27.052</v>
      </c>
      <c r="BI158" s="348">
        <v>33.962299999999999</v>
      </c>
      <c r="BJ158" s="348">
        <v>19.709099999999999</v>
      </c>
      <c r="BK158" s="373"/>
      <c r="BL158" s="372" t="s">
        <v>3231</v>
      </c>
      <c r="BM158" s="372" t="s">
        <v>3232</v>
      </c>
      <c r="BN158" s="372" t="s">
        <v>3233</v>
      </c>
      <c r="BO158" s="372" t="s">
        <v>3234</v>
      </c>
      <c r="BP158" s="372" t="s">
        <v>3235</v>
      </c>
      <c r="BQ158" s="373"/>
      <c r="BR158" s="354" t="s">
        <v>436</v>
      </c>
    </row>
    <row r="159" spans="1:70" s="428" customFormat="1" x14ac:dyDescent="0.25">
      <c r="A159" s="345" t="s">
        <v>3236</v>
      </c>
      <c r="B159" s="373"/>
      <c r="C159" s="719">
        <v>45175</v>
      </c>
      <c r="D159" s="373"/>
      <c r="E159" s="346">
        <v>1194.25</v>
      </c>
      <c r="F159" s="373"/>
      <c r="G159" s="347">
        <v>14.78</v>
      </c>
      <c r="H159" s="374"/>
      <c r="I159" s="348">
        <v>6.7699999999999996E-2</v>
      </c>
      <c r="J159" s="348">
        <v>1.2329000000000001</v>
      </c>
      <c r="K159" s="348">
        <v>6.1018999999999997</v>
      </c>
      <c r="L159" s="348">
        <v>18.7149</v>
      </c>
      <c r="M159" s="348">
        <v>3.2844000000000002</v>
      </c>
      <c r="N159" s="350">
        <v>8.2783999999999995</v>
      </c>
      <c r="O159" s="348">
        <v>7.2470999999999997</v>
      </c>
      <c r="P159" s="348" t="s">
        <v>430</v>
      </c>
      <c r="Q159" s="348" t="s">
        <v>430</v>
      </c>
      <c r="R159" s="348" t="s">
        <v>430</v>
      </c>
      <c r="S159" s="348">
        <v>20.554600000000001</v>
      </c>
      <c r="T159" s="348">
        <v>4.0845000000000002</v>
      </c>
      <c r="U159" s="348">
        <v>3.8651</v>
      </c>
      <c r="V159" s="348">
        <v>6.1018999999999997</v>
      </c>
      <c r="W159" s="348">
        <v>4.0845000000000002</v>
      </c>
      <c r="X159" s="348">
        <v>14.973599999999999</v>
      </c>
      <c r="Y159" s="374"/>
      <c r="Z159" s="346">
        <v>5</v>
      </c>
      <c r="AA159" s="346">
        <v>3</v>
      </c>
      <c r="AB159" s="346">
        <v>2</v>
      </c>
      <c r="AC159" s="346">
        <v>3</v>
      </c>
      <c r="AD159" s="346">
        <v>4</v>
      </c>
      <c r="AE159" s="346">
        <v>3</v>
      </c>
      <c r="AF159" s="346">
        <v>2</v>
      </c>
      <c r="AG159" s="346" t="s">
        <v>430</v>
      </c>
      <c r="AH159" s="346" t="s">
        <v>430</v>
      </c>
      <c r="AI159" s="346" t="s">
        <v>430</v>
      </c>
      <c r="AJ159" s="346">
        <v>4</v>
      </c>
      <c r="AK159" s="346">
        <v>4</v>
      </c>
      <c r="AL159" s="346">
        <v>5</v>
      </c>
      <c r="AM159" s="346">
        <v>4</v>
      </c>
      <c r="AN159" s="346">
        <v>3</v>
      </c>
      <c r="AO159" s="373"/>
      <c r="AP159" s="348" t="s">
        <v>430</v>
      </c>
      <c r="AQ159" s="348" t="s">
        <v>430</v>
      </c>
      <c r="AR159" s="348" t="s">
        <v>430</v>
      </c>
      <c r="AS159" s="348" t="s">
        <v>430</v>
      </c>
      <c r="AT159" s="348">
        <v>13.32</v>
      </c>
      <c r="AU159" s="351"/>
      <c r="AV159" s="346" t="s">
        <v>430</v>
      </c>
      <c r="AW159" s="346" t="s">
        <v>430</v>
      </c>
      <c r="AX159" s="346" t="s">
        <v>430</v>
      </c>
      <c r="AY159" s="346" t="s">
        <v>430</v>
      </c>
      <c r="AZ159" s="346">
        <v>4</v>
      </c>
      <c r="BA159" s="362"/>
      <c r="BB159" s="348">
        <v>17.682631424914</v>
      </c>
      <c r="BC159" s="375">
        <v>1.0904802693773701</v>
      </c>
      <c r="BD159" s="375">
        <v>5.2026687105954698E-2</v>
      </c>
      <c r="BE159" s="375">
        <v>0.27877058712125002</v>
      </c>
      <c r="BF159" s="374"/>
      <c r="BG159" s="348">
        <v>13.4598</v>
      </c>
      <c r="BH159" s="348">
        <v>28.601800000000001</v>
      </c>
      <c r="BI159" s="348">
        <v>52.868499999999997</v>
      </c>
      <c r="BJ159" s="348">
        <v>5.0698999999999996</v>
      </c>
      <c r="BK159" s="373"/>
      <c r="BL159" s="372" t="s">
        <v>3237</v>
      </c>
      <c r="BM159" s="372" t="s">
        <v>3238</v>
      </c>
      <c r="BN159" s="372" t="s">
        <v>3239</v>
      </c>
      <c r="BO159" s="372" t="s">
        <v>3240</v>
      </c>
      <c r="BP159" s="372" t="s">
        <v>3241</v>
      </c>
      <c r="BQ159" s="373"/>
      <c r="BR159" s="354" t="s">
        <v>443</v>
      </c>
    </row>
    <row r="160" spans="1:70" s="428" customFormat="1" x14ac:dyDescent="0.25">
      <c r="A160" s="345" t="s">
        <v>3242</v>
      </c>
      <c r="B160" s="373"/>
      <c r="C160" s="719">
        <v>45356</v>
      </c>
      <c r="D160" s="373"/>
      <c r="E160" s="346">
        <v>885.17</v>
      </c>
      <c r="F160" s="373"/>
      <c r="G160" s="347">
        <v>13.0458</v>
      </c>
      <c r="H160" s="374"/>
      <c r="I160" s="348">
        <v>-0.12479999999999999</v>
      </c>
      <c r="J160" s="348">
        <v>0.95650000000000002</v>
      </c>
      <c r="K160" s="348">
        <v>2.2639</v>
      </c>
      <c r="L160" s="348">
        <v>11.8726</v>
      </c>
      <c r="M160" s="348">
        <v>2.8273000000000001</v>
      </c>
      <c r="N160" s="350">
        <v>8.2172000000000001</v>
      </c>
      <c r="O160" s="348">
        <v>5.7789000000000001</v>
      </c>
      <c r="P160" s="348" t="s">
        <v>430</v>
      </c>
      <c r="Q160" s="348" t="s">
        <v>430</v>
      </c>
      <c r="R160" s="348" t="s">
        <v>430</v>
      </c>
      <c r="S160" s="348">
        <v>14.711499999999999</v>
      </c>
      <c r="T160" s="348">
        <v>3.6722000000000001</v>
      </c>
      <c r="U160" s="348">
        <v>7.7416999999999998</v>
      </c>
      <c r="V160" s="348">
        <v>6.1807999999999996</v>
      </c>
      <c r="W160" s="348">
        <v>1.7994000000000001</v>
      </c>
      <c r="X160" s="348">
        <v>12.2316</v>
      </c>
      <c r="Y160" s="374"/>
      <c r="Z160" s="346">
        <v>10</v>
      </c>
      <c r="AA160" s="346">
        <v>6</v>
      </c>
      <c r="AB160" s="346">
        <v>11</v>
      </c>
      <c r="AC160" s="346">
        <v>12</v>
      </c>
      <c r="AD160" s="346">
        <v>5</v>
      </c>
      <c r="AE160" s="346">
        <v>4</v>
      </c>
      <c r="AF160" s="346">
        <v>3</v>
      </c>
      <c r="AG160" s="346" t="s">
        <v>430</v>
      </c>
      <c r="AH160" s="346" t="s">
        <v>430</v>
      </c>
      <c r="AI160" s="346" t="s">
        <v>430</v>
      </c>
      <c r="AJ160" s="346">
        <v>11</v>
      </c>
      <c r="AK160" s="346">
        <v>5</v>
      </c>
      <c r="AL160" s="346">
        <v>3</v>
      </c>
      <c r="AM160" s="346">
        <v>3</v>
      </c>
      <c r="AN160" s="346">
        <v>10</v>
      </c>
      <c r="AO160" s="373"/>
      <c r="AP160" s="348" t="s">
        <v>430</v>
      </c>
      <c r="AQ160" s="348" t="s">
        <v>430</v>
      </c>
      <c r="AR160" s="348" t="s">
        <v>430</v>
      </c>
      <c r="AS160" s="348" t="s">
        <v>430</v>
      </c>
      <c r="AT160" s="348">
        <v>10.26</v>
      </c>
      <c r="AU160" s="351"/>
      <c r="AV160" s="346" t="s">
        <v>430</v>
      </c>
      <c r="AW160" s="346" t="s">
        <v>430</v>
      </c>
      <c r="AX160" s="346" t="s">
        <v>430</v>
      </c>
      <c r="AY160" s="346" t="s">
        <v>430</v>
      </c>
      <c r="AZ160" s="346">
        <v>5</v>
      </c>
      <c r="BA160" s="362"/>
      <c r="BB160" s="348">
        <v>15.1726847663467</v>
      </c>
      <c r="BC160" s="375">
        <v>1.0118704055649099</v>
      </c>
      <c r="BD160" s="375">
        <v>3.7740628841781997E-2</v>
      </c>
      <c r="BE160" s="375">
        <v>0.32742915320077598</v>
      </c>
      <c r="BF160" s="374"/>
      <c r="BG160" s="348">
        <v>27.903700000000001</v>
      </c>
      <c r="BH160" s="348">
        <v>39.8294</v>
      </c>
      <c r="BI160" s="348">
        <v>25.3141</v>
      </c>
      <c r="BJ160" s="348">
        <v>6.9527999999999999</v>
      </c>
      <c r="BK160" s="373"/>
      <c r="BL160" s="372" t="s">
        <v>3243</v>
      </c>
      <c r="BM160" s="372" t="s">
        <v>1267</v>
      </c>
      <c r="BN160" s="372" t="s">
        <v>3244</v>
      </c>
      <c r="BO160" s="372" t="s">
        <v>3245</v>
      </c>
      <c r="BP160" s="372" t="s">
        <v>3246</v>
      </c>
      <c r="BQ160" s="373"/>
      <c r="BR160" s="354" t="s">
        <v>443</v>
      </c>
    </row>
    <row r="161" spans="1:70" s="428" customFormat="1" x14ac:dyDescent="0.25">
      <c r="A161" s="345" t="s">
        <v>3247</v>
      </c>
      <c r="B161" s="373"/>
      <c r="C161" s="719">
        <v>45212</v>
      </c>
      <c r="D161" s="373"/>
      <c r="E161" s="346">
        <v>771.40899999999999</v>
      </c>
      <c r="F161" s="373"/>
      <c r="G161" s="347">
        <v>10.8629</v>
      </c>
      <c r="H161" s="374"/>
      <c r="I161" s="348">
        <v>-0.1186</v>
      </c>
      <c r="J161" s="348">
        <v>4.3299999999999998E-2</v>
      </c>
      <c r="K161" s="348">
        <v>2.2006000000000001</v>
      </c>
      <c r="L161" s="348">
        <v>19.109400000000001</v>
      </c>
      <c r="M161" s="348">
        <v>-6.1050000000000004</v>
      </c>
      <c r="N161" s="350">
        <v>-4.7214</v>
      </c>
      <c r="O161" s="348">
        <v>-2.4598</v>
      </c>
      <c r="P161" s="348" t="s">
        <v>430</v>
      </c>
      <c r="Q161" s="348" t="s">
        <v>430</v>
      </c>
      <c r="R161" s="348" t="s">
        <v>430</v>
      </c>
      <c r="S161" s="348">
        <v>22.094799999999999</v>
      </c>
      <c r="T161" s="348">
        <v>-5.4199000000000002</v>
      </c>
      <c r="U161" s="348">
        <v>-4.3860000000000001</v>
      </c>
      <c r="V161" s="348">
        <v>-6.0919999999999996</v>
      </c>
      <c r="W161" s="348">
        <v>1.6849000000000001</v>
      </c>
      <c r="X161" s="348">
        <v>3.1145999999999998</v>
      </c>
      <c r="Y161" s="374"/>
      <c r="Z161" s="346">
        <v>8</v>
      </c>
      <c r="AA161" s="346">
        <v>12</v>
      </c>
      <c r="AB161" s="346">
        <v>12</v>
      </c>
      <c r="AC161" s="346">
        <v>2</v>
      </c>
      <c r="AD161" s="346">
        <v>11</v>
      </c>
      <c r="AE161" s="346">
        <v>10</v>
      </c>
      <c r="AF161" s="346">
        <v>7</v>
      </c>
      <c r="AG161" s="346" t="s">
        <v>430</v>
      </c>
      <c r="AH161" s="346" t="s">
        <v>430</v>
      </c>
      <c r="AI161" s="346" t="s">
        <v>430</v>
      </c>
      <c r="AJ161" s="346">
        <v>2</v>
      </c>
      <c r="AK161" s="346">
        <v>11</v>
      </c>
      <c r="AL161" s="346">
        <v>11</v>
      </c>
      <c r="AM161" s="346">
        <v>10</v>
      </c>
      <c r="AN161" s="346">
        <v>11</v>
      </c>
      <c r="AO161" s="373"/>
      <c r="AP161" s="348" t="s">
        <v>430</v>
      </c>
      <c r="AQ161" s="348" t="s">
        <v>430</v>
      </c>
      <c r="AR161" s="348" t="s">
        <v>430</v>
      </c>
      <c r="AS161" s="348" t="s">
        <v>430</v>
      </c>
      <c r="AT161" s="348">
        <v>-0.32</v>
      </c>
      <c r="AU161" s="351"/>
      <c r="AV161" s="346" t="s">
        <v>430</v>
      </c>
      <c r="AW161" s="346" t="s">
        <v>430</v>
      </c>
      <c r="AX161" s="346" t="s">
        <v>430</v>
      </c>
      <c r="AY161" s="346" t="s">
        <v>430</v>
      </c>
      <c r="AZ161" s="346">
        <v>11</v>
      </c>
      <c r="BA161" s="362"/>
      <c r="BB161" s="348">
        <v>17.849244779058399</v>
      </c>
      <c r="BC161" s="375">
        <v>0.96941891361780197</v>
      </c>
      <c r="BD161" s="375">
        <v>-2.55514007166118E-3</v>
      </c>
      <c r="BE161" s="375">
        <v>-0.71187733649660001</v>
      </c>
      <c r="BF161" s="374"/>
      <c r="BG161" s="348">
        <v>8.3791600000000006</v>
      </c>
      <c r="BH161" s="348">
        <v>28.2349</v>
      </c>
      <c r="BI161" s="348">
        <v>58.285200000000003</v>
      </c>
      <c r="BJ161" s="348">
        <v>5.1007400000000001</v>
      </c>
      <c r="BK161" s="373"/>
      <c r="BL161" s="372" t="s">
        <v>3248</v>
      </c>
      <c r="BM161" s="372" t="s">
        <v>3249</v>
      </c>
      <c r="BN161" s="372" t="s">
        <v>3250</v>
      </c>
      <c r="BO161" s="372" t="s">
        <v>3251</v>
      </c>
      <c r="BP161" s="372" t="s">
        <v>3252</v>
      </c>
      <c r="BQ161" s="373"/>
      <c r="BR161" s="354" t="s">
        <v>436</v>
      </c>
    </row>
    <row r="162" spans="1:70" s="428" customFormat="1" x14ac:dyDescent="0.25">
      <c r="A162" s="345" t="s">
        <v>3253</v>
      </c>
      <c r="B162" s="373"/>
      <c r="C162" s="719">
        <v>45706</v>
      </c>
      <c r="D162" s="373"/>
      <c r="E162" s="346">
        <v>621.73</v>
      </c>
      <c r="F162" s="373"/>
      <c r="G162" s="347">
        <v>14.023999999999999</v>
      </c>
      <c r="H162" s="374"/>
      <c r="I162" s="348">
        <v>0.60980000000000001</v>
      </c>
      <c r="J162" s="348">
        <v>2.2425999999999999</v>
      </c>
      <c r="K162" s="348">
        <v>11.5512</v>
      </c>
      <c r="L162" s="348">
        <v>27.555800000000001</v>
      </c>
      <c r="M162" s="348">
        <v>12.0128</v>
      </c>
      <c r="N162" s="350">
        <v>13.8386</v>
      </c>
      <c r="O162" s="348" t="s">
        <v>430</v>
      </c>
      <c r="P162" s="348" t="s">
        <v>430</v>
      </c>
      <c r="Q162" s="348" t="s">
        <v>430</v>
      </c>
      <c r="R162" s="348" t="s">
        <v>430</v>
      </c>
      <c r="S162" s="348">
        <v>31.3933</v>
      </c>
      <c r="T162" s="348">
        <v>12.8674</v>
      </c>
      <c r="U162" s="348">
        <v>10.831</v>
      </c>
      <c r="V162" s="348">
        <v>11.6685</v>
      </c>
      <c r="W162" s="348">
        <v>8.0248000000000008</v>
      </c>
      <c r="X162" s="348">
        <v>28.5825</v>
      </c>
      <c r="Y162" s="374"/>
      <c r="Z162" s="346">
        <v>1</v>
      </c>
      <c r="AA162" s="346">
        <v>1</v>
      </c>
      <c r="AB162" s="346">
        <v>1</v>
      </c>
      <c r="AC162" s="346">
        <v>1</v>
      </c>
      <c r="AD162" s="346">
        <v>1</v>
      </c>
      <c r="AE162" s="346">
        <v>1</v>
      </c>
      <c r="AF162" s="346" t="s">
        <v>430</v>
      </c>
      <c r="AG162" s="346" t="s">
        <v>430</v>
      </c>
      <c r="AH162" s="346" t="s">
        <v>430</v>
      </c>
      <c r="AI162" s="346" t="s">
        <v>430</v>
      </c>
      <c r="AJ162" s="346">
        <v>1</v>
      </c>
      <c r="AK162" s="346">
        <v>1</v>
      </c>
      <c r="AL162" s="346">
        <v>1</v>
      </c>
      <c r="AM162" s="346">
        <v>1</v>
      </c>
      <c r="AN162" s="346">
        <v>1</v>
      </c>
      <c r="AO162" s="373"/>
      <c r="AP162" s="348" t="s">
        <v>430</v>
      </c>
      <c r="AQ162" s="348" t="s">
        <v>430</v>
      </c>
      <c r="AR162" s="348" t="s">
        <v>430</v>
      </c>
      <c r="AS162" s="348" t="s">
        <v>430</v>
      </c>
      <c r="AT162" s="348">
        <v>27.68</v>
      </c>
      <c r="AU162" s="351"/>
      <c r="AV162" s="346" t="s">
        <v>430</v>
      </c>
      <c r="AW162" s="346" t="s">
        <v>430</v>
      </c>
      <c r="AX162" s="346" t="s">
        <v>430</v>
      </c>
      <c r="AY162" s="346" t="s">
        <v>430</v>
      </c>
      <c r="AZ162" s="346">
        <v>1</v>
      </c>
      <c r="BA162" s="362"/>
      <c r="BB162" s="348">
        <v>19.199142852367402</v>
      </c>
      <c r="BC162" s="375">
        <v>1.17079374233933</v>
      </c>
      <c r="BD162" s="375">
        <v>9.4645528233904999E-2</v>
      </c>
      <c r="BE162" s="375">
        <v>1.2738486271773699</v>
      </c>
      <c r="BF162" s="374"/>
      <c r="BG162" s="348">
        <v>11.891</v>
      </c>
      <c r="BH162" s="348">
        <v>15.956899999999999</v>
      </c>
      <c r="BI162" s="348">
        <v>66.409400000000005</v>
      </c>
      <c r="BJ162" s="348">
        <v>5.7427000000000001</v>
      </c>
      <c r="BK162" s="373"/>
      <c r="BL162" s="372" t="s">
        <v>3254</v>
      </c>
      <c r="BM162" s="372" t="s">
        <v>3255</v>
      </c>
      <c r="BN162" s="372" t="s">
        <v>3256</v>
      </c>
      <c r="BO162" s="372" t="s">
        <v>557</v>
      </c>
      <c r="BP162" s="372" t="s">
        <v>3257</v>
      </c>
      <c r="BQ162" s="373"/>
      <c r="BR162" s="354" t="s">
        <v>476</v>
      </c>
    </row>
    <row r="163" spans="1:70" s="428" customFormat="1" x14ac:dyDescent="0.25">
      <c r="A163" s="345" t="s">
        <v>3258</v>
      </c>
      <c r="B163" s="373"/>
      <c r="C163" s="719">
        <v>46052</v>
      </c>
      <c r="D163" s="373"/>
      <c r="E163" s="346">
        <v>204.2</v>
      </c>
      <c r="F163" s="373"/>
      <c r="G163" s="347">
        <v>10.850899999999999</v>
      </c>
      <c r="H163" s="374"/>
      <c r="I163" s="348">
        <v>0.21060000000000001</v>
      </c>
      <c r="J163" s="348">
        <v>0.99029999999999996</v>
      </c>
      <c r="K163" s="348">
        <v>4.2354000000000003</v>
      </c>
      <c r="L163" s="348">
        <v>15.518700000000001</v>
      </c>
      <c r="M163" s="348" t="s">
        <v>430</v>
      </c>
      <c r="N163" s="350" t="s">
        <v>430</v>
      </c>
      <c r="O163" s="348" t="s">
        <v>430</v>
      </c>
      <c r="P163" s="348" t="s">
        <v>430</v>
      </c>
      <c r="Q163" s="348" t="s">
        <v>430</v>
      </c>
      <c r="R163" s="348" t="s">
        <v>430</v>
      </c>
      <c r="S163" s="348">
        <v>17.5307</v>
      </c>
      <c r="T163" s="348" t="s">
        <v>430</v>
      </c>
      <c r="U163" s="348" t="s">
        <v>430</v>
      </c>
      <c r="V163" s="348" t="s">
        <v>430</v>
      </c>
      <c r="W163" s="348">
        <v>3.4937</v>
      </c>
      <c r="X163" s="348">
        <v>8.5090000000000003</v>
      </c>
      <c r="Y163" s="374"/>
      <c r="Z163" s="346">
        <v>4</v>
      </c>
      <c r="AA163" s="346">
        <v>5</v>
      </c>
      <c r="AB163" s="346">
        <v>6</v>
      </c>
      <c r="AC163" s="346">
        <v>6</v>
      </c>
      <c r="AD163" s="346" t="s">
        <v>430</v>
      </c>
      <c r="AE163" s="346" t="s">
        <v>430</v>
      </c>
      <c r="AF163" s="346" t="s">
        <v>430</v>
      </c>
      <c r="AG163" s="346" t="s">
        <v>430</v>
      </c>
      <c r="AH163" s="346" t="s">
        <v>430</v>
      </c>
      <c r="AI163" s="346" t="s">
        <v>430</v>
      </c>
      <c r="AJ163" s="346">
        <v>6</v>
      </c>
      <c r="AK163" s="346" t="s">
        <v>430</v>
      </c>
      <c r="AL163" s="346" t="s">
        <v>430</v>
      </c>
      <c r="AM163" s="346" t="s">
        <v>430</v>
      </c>
      <c r="AN163" s="346">
        <v>5</v>
      </c>
      <c r="AO163" s="373"/>
      <c r="AP163" s="348" t="s">
        <v>430</v>
      </c>
      <c r="AQ163" s="348" t="s">
        <v>430</v>
      </c>
      <c r="AR163" s="348" t="s">
        <v>430</v>
      </c>
      <c r="AS163" s="348" t="s">
        <v>430</v>
      </c>
      <c r="AT163" s="348" t="s">
        <v>430</v>
      </c>
      <c r="AU163" s="351"/>
      <c r="AV163" s="346" t="s">
        <v>430</v>
      </c>
      <c r="AW163" s="346" t="s">
        <v>430</v>
      </c>
      <c r="AX163" s="346" t="s">
        <v>430</v>
      </c>
      <c r="AY163" s="346" t="s">
        <v>430</v>
      </c>
      <c r="AZ163" s="346" t="s">
        <v>430</v>
      </c>
      <c r="BA163" s="362"/>
      <c r="BB163" s="348">
        <v>21.231802058741799</v>
      </c>
      <c r="BC163" s="375">
        <v>0.85939556219712598</v>
      </c>
      <c r="BD163" s="375">
        <v>7.4963469511891798E-2</v>
      </c>
      <c r="BE163" s="375">
        <v>1.9075698986474701</v>
      </c>
      <c r="BF163" s="374"/>
      <c r="BG163" s="348">
        <v>41.600900000000003</v>
      </c>
      <c r="BH163" s="348">
        <v>35.362499999999997</v>
      </c>
      <c r="BI163" s="348">
        <v>21.691299999999998</v>
      </c>
      <c r="BJ163" s="348">
        <v>1.3452999999999999</v>
      </c>
      <c r="BK163" s="373"/>
      <c r="BL163" s="372" t="s">
        <v>1886</v>
      </c>
      <c r="BM163" s="372" t="s">
        <v>3259</v>
      </c>
      <c r="BN163" s="372" t="s">
        <v>3260</v>
      </c>
      <c r="BO163" s="372" t="s">
        <v>1236</v>
      </c>
      <c r="BP163" s="372" t="s">
        <v>3261</v>
      </c>
      <c r="BQ163" s="373"/>
      <c r="BR163" s="354" t="s">
        <v>602</v>
      </c>
    </row>
    <row r="164" spans="1:70" s="428" customFormat="1" x14ac:dyDescent="0.25">
      <c r="A164" s="885" t="s">
        <v>93</v>
      </c>
      <c r="B164" s="402"/>
      <c r="C164" s="724"/>
      <c r="D164" s="402"/>
      <c r="E164" s="403"/>
      <c r="F164" s="402"/>
      <c r="G164" s="404"/>
      <c r="H164" s="406"/>
      <c r="I164" s="405">
        <v>0.111</v>
      </c>
      <c r="J164" s="405">
        <v>0.94799999999999995</v>
      </c>
      <c r="K164" s="405">
        <v>4.4730999999999996</v>
      </c>
      <c r="L164" s="405">
        <v>16.325700000000001</v>
      </c>
      <c r="M164" s="405">
        <v>1.4903</v>
      </c>
      <c r="N164" s="407">
        <v>5.3815999999999997</v>
      </c>
      <c r="O164" s="405">
        <v>5.2496999999999998</v>
      </c>
      <c r="P164" s="405">
        <v>17.848500000000001</v>
      </c>
      <c r="Q164" s="405">
        <v>11.1167</v>
      </c>
      <c r="R164" s="405" t="s">
        <v>430</v>
      </c>
      <c r="S164" s="405">
        <v>19.003799999999998</v>
      </c>
      <c r="T164" s="405">
        <v>2.1055999999999999</v>
      </c>
      <c r="U164" s="405">
        <v>3.9209999999999998</v>
      </c>
      <c r="V164" s="405">
        <v>3.4198</v>
      </c>
      <c r="W164" s="405">
        <v>3.3138000000000001</v>
      </c>
      <c r="X164" s="405">
        <v>11.5032</v>
      </c>
      <c r="Y164" s="406"/>
      <c r="Z164" s="403">
        <v>10</v>
      </c>
      <c r="AA164" s="403">
        <v>12</v>
      </c>
      <c r="AB164" s="403">
        <v>12</v>
      </c>
      <c r="AC164" s="403">
        <v>12</v>
      </c>
      <c r="AD164" s="403">
        <v>11</v>
      </c>
      <c r="AE164" s="403">
        <v>10</v>
      </c>
      <c r="AF164" s="403">
        <v>7</v>
      </c>
      <c r="AG164" s="403">
        <v>2</v>
      </c>
      <c r="AH164" s="403">
        <v>1</v>
      </c>
      <c r="AI164" s="403">
        <v>0</v>
      </c>
      <c r="AJ164" s="403">
        <v>12</v>
      </c>
      <c r="AK164" s="403">
        <v>11</v>
      </c>
      <c r="AL164" s="403">
        <v>11</v>
      </c>
      <c r="AM164" s="403">
        <v>10</v>
      </c>
      <c r="AN164" s="403">
        <v>12</v>
      </c>
      <c r="AO164" s="402"/>
      <c r="AP164" s="405" t="s">
        <v>430</v>
      </c>
      <c r="AQ164" s="405" t="s">
        <v>430</v>
      </c>
      <c r="AR164" s="405">
        <v>11.61</v>
      </c>
      <c r="AS164" s="405">
        <v>10.285</v>
      </c>
      <c r="AT164" s="405">
        <v>10.021818181818199</v>
      </c>
      <c r="AU164" s="408"/>
      <c r="AV164" s="403">
        <v>0</v>
      </c>
      <c r="AW164" s="403">
        <v>0</v>
      </c>
      <c r="AX164" s="403">
        <v>1</v>
      </c>
      <c r="AY164" s="403">
        <v>2</v>
      </c>
      <c r="AZ164" s="403">
        <v>11</v>
      </c>
      <c r="BA164" s="409"/>
      <c r="BB164" s="405"/>
      <c r="BC164" s="410"/>
      <c r="BD164" s="410"/>
      <c r="BE164" s="410"/>
      <c r="BF164" s="406"/>
      <c r="BG164" s="405"/>
      <c r="BH164" s="405"/>
      <c r="BI164" s="405"/>
      <c r="BJ164" s="405"/>
      <c r="BK164" s="402"/>
      <c r="BL164" s="401"/>
      <c r="BM164" s="401"/>
      <c r="BN164" s="401"/>
      <c r="BO164" s="401"/>
      <c r="BP164" s="401"/>
      <c r="BQ164" s="402"/>
      <c r="BR164" s="411"/>
    </row>
    <row r="165" spans="1:70" s="428" customFormat="1" x14ac:dyDescent="0.25">
      <c r="A165" s="886" t="s">
        <v>94</v>
      </c>
      <c r="B165" s="373"/>
      <c r="C165" s="719"/>
      <c r="D165" s="373"/>
      <c r="E165" s="346"/>
      <c r="F165" s="373"/>
      <c r="G165" s="347"/>
      <c r="H165" s="374"/>
      <c r="I165" s="348">
        <v>0.60980000000000001</v>
      </c>
      <c r="J165" s="348">
        <v>2.2425999999999999</v>
      </c>
      <c r="K165" s="348">
        <v>11.5512</v>
      </c>
      <c r="L165" s="348">
        <v>27.555800000000001</v>
      </c>
      <c r="M165" s="348">
        <v>12.0128</v>
      </c>
      <c r="N165" s="350">
        <v>13.8386</v>
      </c>
      <c r="O165" s="348">
        <v>14.2934</v>
      </c>
      <c r="P165" s="348">
        <v>21.0609</v>
      </c>
      <c r="Q165" s="348">
        <v>11.1167</v>
      </c>
      <c r="R165" s="348" t="s">
        <v>430</v>
      </c>
      <c r="S165" s="348">
        <v>31.3933</v>
      </c>
      <c r="T165" s="348">
        <v>12.8674</v>
      </c>
      <c r="U165" s="348">
        <v>10.831</v>
      </c>
      <c r="V165" s="348">
        <v>11.6685</v>
      </c>
      <c r="W165" s="348">
        <v>8.0248000000000008</v>
      </c>
      <c r="X165" s="348">
        <v>28.5825</v>
      </c>
      <c r="Y165" s="374"/>
      <c r="Z165" s="346"/>
      <c r="AA165" s="346"/>
      <c r="AB165" s="346"/>
      <c r="AC165" s="346"/>
      <c r="AD165" s="346"/>
      <c r="AE165" s="346"/>
      <c r="AF165" s="346"/>
      <c r="AG165" s="346"/>
      <c r="AH165" s="346"/>
      <c r="AI165" s="346"/>
      <c r="AJ165" s="346"/>
      <c r="AK165" s="346"/>
      <c r="AL165" s="346"/>
      <c r="AM165" s="346"/>
      <c r="AN165" s="346"/>
      <c r="AO165" s="373"/>
      <c r="AP165" s="348" t="s">
        <v>430</v>
      </c>
      <c r="AQ165" s="348" t="s">
        <v>430</v>
      </c>
      <c r="AR165" s="348">
        <v>11.61</v>
      </c>
      <c r="AS165" s="348">
        <v>11</v>
      </c>
      <c r="AT165" s="348">
        <v>27.68</v>
      </c>
      <c r="AU165" s="351"/>
      <c r="AV165" s="346"/>
      <c r="AW165" s="346"/>
      <c r="AX165" s="346"/>
      <c r="AY165" s="346"/>
      <c r="AZ165" s="346"/>
      <c r="BA165" s="362"/>
      <c r="BB165" s="348"/>
      <c r="BC165" s="375"/>
      <c r="BD165" s="375"/>
      <c r="BE165" s="375"/>
      <c r="BF165" s="374"/>
      <c r="BG165" s="348"/>
      <c r="BH165" s="348"/>
      <c r="BI165" s="348"/>
      <c r="BJ165" s="348"/>
      <c r="BK165" s="373"/>
      <c r="BL165" s="372"/>
      <c r="BM165" s="372"/>
      <c r="BN165" s="372"/>
      <c r="BO165" s="372"/>
      <c r="BP165" s="372"/>
      <c r="BQ165" s="373"/>
      <c r="BR165" s="354"/>
    </row>
    <row r="166" spans="1:70" s="428" customFormat="1" x14ac:dyDescent="0.25">
      <c r="A166" s="886" t="s">
        <v>95</v>
      </c>
      <c r="B166" s="373"/>
      <c r="C166" s="719"/>
      <c r="D166" s="373"/>
      <c r="E166" s="346"/>
      <c r="F166" s="373"/>
      <c r="G166" s="347"/>
      <c r="H166" s="374"/>
      <c r="I166" s="348">
        <v>-0.12479999999999999</v>
      </c>
      <c r="J166" s="348">
        <v>4.3299999999999998E-2</v>
      </c>
      <c r="K166" s="348">
        <v>2.2006000000000001</v>
      </c>
      <c r="L166" s="348">
        <v>11.8726</v>
      </c>
      <c r="M166" s="348">
        <v>-6.1050000000000004</v>
      </c>
      <c r="N166" s="350">
        <v>-4.7214</v>
      </c>
      <c r="O166" s="348">
        <v>-2.4598</v>
      </c>
      <c r="P166" s="348">
        <v>14.635999999999999</v>
      </c>
      <c r="Q166" s="348">
        <v>11.1167</v>
      </c>
      <c r="R166" s="348" t="s">
        <v>430</v>
      </c>
      <c r="S166" s="348">
        <v>14.225199999999999</v>
      </c>
      <c r="T166" s="348">
        <v>-5.4199000000000002</v>
      </c>
      <c r="U166" s="348">
        <v>-4.3860000000000001</v>
      </c>
      <c r="V166" s="348">
        <v>-6.0919999999999996</v>
      </c>
      <c r="W166" s="348">
        <v>1.5823</v>
      </c>
      <c r="X166" s="348">
        <v>-2.4485000000000001</v>
      </c>
      <c r="Y166" s="374"/>
      <c r="Z166" s="346"/>
      <c r="AA166" s="346"/>
      <c r="AB166" s="346"/>
      <c r="AC166" s="346"/>
      <c r="AD166" s="346"/>
      <c r="AE166" s="346"/>
      <c r="AF166" s="346"/>
      <c r="AG166" s="346"/>
      <c r="AH166" s="346"/>
      <c r="AI166" s="346"/>
      <c r="AJ166" s="346"/>
      <c r="AK166" s="346"/>
      <c r="AL166" s="346"/>
      <c r="AM166" s="346"/>
      <c r="AN166" s="346"/>
      <c r="AO166" s="373"/>
      <c r="AP166" s="348" t="s">
        <v>430</v>
      </c>
      <c r="AQ166" s="348" t="s">
        <v>430</v>
      </c>
      <c r="AR166" s="348">
        <v>11.61</v>
      </c>
      <c r="AS166" s="348">
        <v>9.57</v>
      </c>
      <c r="AT166" s="348">
        <v>-0.32</v>
      </c>
      <c r="AU166" s="351"/>
      <c r="AV166" s="346"/>
      <c r="AW166" s="346"/>
      <c r="AX166" s="346"/>
      <c r="AY166" s="346"/>
      <c r="AZ166" s="346"/>
      <c r="BA166" s="362"/>
      <c r="BB166" s="348"/>
      <c r="BC166" s="375"/>
      <c r="BD166" s="375"/>
      <c r="BE166" s="375"/>
      <c r="BF166" s="374"/>
      <c r="BG166" s="348"/>
      <c r="BH166" s="348"/>
      <c r="BI166" s="348"/>
      <c r="BJ166" s="348"/>
      <c r="BK166" s="373"/>
      <c r="BL166" s="372"/>
      <c r="BM166" s="372"/>
      <c r="BN166" s="372"/>
      <c r="BO166" s="372"/>
      <c r="BP166" s="372"/>
      <c r="BQ166" s="373"/>
      <c r="BR166" s="354"/>
    </row>
    <row r="167" spans="1:70" s="428" customFormat="1" x14ac:dyDescent="0.25">
      <c r="A167" s="887" t="s">
        <v>96</v>
      </c>
      <c r="B167" s="413"/>
      <c r="C167" s="725"/>
      <c r="D167" s="413"/>
      <c r="E167" s="414"/>
      <c r="F167" s="413"/>
      <c r="G167" s="415"/>
      <c r="H167" s="417"/>
      <c r="I167" s="416">
        <v>1.7600000000000001E-2</v>
      </c>
      <c r="J167" s="416">
        <v>0.80815000000000003</v>
      </c>
      <c r="K167" s="416">
        <v>4.1037999999999997</v>
      </c>
      <c r="L167" s="416">
        <v>15.3466</v>
      </c>
      <c r="M167" s="416">
        <v>0.73219999999999996</v>
      </c>
      <c r="N167" s="418">
        <v>4.2465000000000002</v>
      </c>
      <c r="O167" s="416">
        <v>5.2710999999999997</v>
      </c>
      <c r="P167" s="416">
        <v>17.848500000000001</v>
      </c>
      <c r="Q167" s="416">
        <v>11.1167</v>
      </c>
      <c r="R167" s="416" t="s">
        <v>430</v>
      </c>
      <c r="S167" s="416">
        <v>17.510899999999999</v>
      </c>
      <c r="T167" s="416">
        <v>1.0798000000000001</v>
      </c>
      <c r="U167" s="416">
        <v>3.0802999999999998</v>
      </c>
      <c r="V167" s="416">
        <v>1.6674</v>
      </c>
      <c r="W167" s="416">
        <v>2.9939</v>
      </c>
      <c r="X167" s="416">
        <v>12.4457</v>
      </c>
      <c r="Y167" s="417"/>
      <c r="Z167" s="414"/>
      <c r="AA167" s="414"/>
      <c r="AB167" s="414"/>
      <c r="AC167" s="414"/>
      <c r="AD167" s="414"/>
      <c r="AE167" s="414"/>
      <c r="AF167" s="414"/>
      <c r="AG167" s="414"/>
      <c r="AH167" s="414"/>
      <c r="AI167" s="414"/>
      <c r="AJ167" s="414"/>
      <c r="AK167" s="414"/>
      <c r="AL167" s="414"/>
      <c r="AM167" s="414"/>
      <c r="AN167" s="414"/>
      <c r="AO167" s="413"/>
      <c r="AP167" s="416" t="s">
        <v>430</v>
      </c>
      <c r="AQ167" s="416" t="s">
        <v>430</v>
      </c>
      <c r="AR167" s="416">
        <v>11.61</v>
      </c>
      <c r="AS167" s="416">
        <v>10.28</v>
      </c>
      <c r="AT167" s="416">
        <v>7.17</v>
      </c>
      <c r="AU167" s="419"/>
      <c r="AV167" s="414"/>
      <c r="AW167" s="414"/>
      <c r="AX167" s="414"/>
      <c r="AY167" s="414"/>
      <c r="AZ167" s="414"/>
      <c r="BA167" s="420"/>
      <c r="BB167" s="416"/>
      <c r="BC167" s="421"/>
      <c r="BD167" s="421"/>
      <c r="BE167" s="421"/>
      <c r="BF167" s="417"/>
      <c r="BG167" s="416"/>
      <c r="BH167" s="416"/>
      <c r="BI167" s="416"/>
      <c r="BJ167" s="416"/>
      <c r="BK167" s="413"/>
      <c r="BL167" s="412"/>
      <c r="BM167" s="412"/>
      <c r="BN167" s="412"/>
      <c r="BO167" s="412"/>
      <c r="BP167" s="412"/>
      <c r="BQ167" s="413"/>
      <c r="BR167" s="422"/>
    </row>
    <row r="168" spans="1:70" s="428" customFormat="1" ht="14.5" customHeight="1" x14ac:dyDescent="0.35">
      <c r="A168" s="874" t="s">
        <v>3262</v>
      </c>
      <c r="B168" s="862"/>
      <c r="C168" s="863"/>
      <c r="D168" s="862"/>
      <c r="E168" s="864"/>
      <c r="F168" s="862"/>
      <c r="G168" s="865"/>
      <c r="H168" s="867"/>
      <c r="I168" s="866"/>
      <c r="J168" s="866"/>
      <c r="K168" s="866"/>
      <c r="L168" s="866"/>
      <c r="M168" s="866"/>
      <c r="N168" s="868"/>
      <c r="O168" s="866"/>
      <c r="P168" s="866"/>
      <c r="Q168" s="866"/>
      <c r="R168" s="866"/>
      <c r="S168" s="866"/>
      <c r="T168" s="866"/>
      <c r="U168" s="866"/>
      <c r="V168" s="866"/>
      <c r="W168" s="866"/>
      <c r="X168" s="866"/>
      <c r="Y168" s="867"/>
      <c r="Z168" s="864"/>
      <c r="AA168" s="864"/>
      <c r="AB168" s="864"/>
      <c r="AC168" s="864"/>
      <c r="AD168" s="864"/>
      <c r="AE168" s="864"/>
      <c r="AF168" s="864"/>
      <c r="AG168" s="864"/>
      <c r="AH168" s="864"/>
      <c r="AI168" s="864"/>
      <c r="AJ168" s="864"/>
      <c r="AK168" s="864"/>
      <c r="AL168" s="864"/>
      <c r="AM168" s="864"/>
      <c r="AN168" s="864"/>
      <c r="AO168" s="862"/>
      <c r="AP168" s="866"/>
      <c r="AQ168" s="866"/>
      <c r="AR168" s="866"/>
      <c r="AS168" s="866"/>
      <c r="AT168" s="866"/>
      <c r="AU168" s="869"/>
      <c r="AV168" s="864"/>
      <c r="AW168" s="864"/>
      <c r="AX168" s="864"/>
      <c r="AY168" s="864"/>
      <c r="AZ168" s="864"/>
      <c r="BA168" s="870"/>
      <c r="BB168" s="866"/>
      <c r="BC168" s="871"/>
      <c r="BD168" s="871"/>
      <c r="BE168" s="871"/>
      <c r="BF168" s="867"/>
      <c r="BG168" s="866"/>
      <c r="BH168" s="866"/>
      <c r="BI168" s="866"/>
      <c r="BJ168" s="866"/>
      <c r="BK168" s="862"/>
      <c r="BL168" s="872"/>
      <c r="BM168" s="872"/>
      <c r="BN168" s="872"/>
      <c r="BO168" s="872"/>
      <c r="BP168" s="872"/>
      <c r="BQ168" s="862"/>
      <c r="BR168" s="873"/>
    </row>
    <row r="169" spans="1:70" s="428" customFormat="1" x14ac:dyDescent="0.25">
      <c r="A169" s="345" t="s">
        <v>3263</v>
      </c>
      <c r="B169" s="373"/>
      <c r="C169" s="719">
        <v>45652</v>
      </c>
      <c r="D169" s="373"/>
      <c r="E169" s="346">
        <v>3016.8</v>
      </c>
      <c r="F169" s="373"/>
      <c r="G169" s="347">
        <v>9.6166999999999998</v>
      </c>
      <c r="H169" s="374"/>
      <c r="I169" s="348">
        <v>0.45019999999999999</v>
      </c>
      <c r="J169" s="348">
        <v>-0.72260000000000002</v>
      </c>
      <c r="K169" s="348">
        <v>-6.6500000000000004E-2</v>
      </c>
      <c r="L169" s="348">
        <v>2.5289000000000001</v>
      </c>
      <c r="M169" s="348">
        <v>-7.0876999999999999</v>
      </c>
      <c r="N169" s="350">
        <v>-1.0689</v>
      </c>
      <c r="O169" s="348" t="s">
        <v>430</v>
      </c>
      <c r="P169" s="348" t="s">
        <v>430</v>
      </c>
      <c r="Q169" s="348" t="s">
        <v>430</v>
      </c>
      <c r="R169" s="348" t="s">
        <v>430</v>
      </c>
      <c r="S169" s="348">
        <v>5.2938999999999998</v>
      </c>
      <c r="T169" s="348">
        <v>-7.6028000000000002</v>
      </c>
      <c r="U169" s="348">
        <v>1.472</v>
      </c>
      <c r="V169" s="348">
        <v>-3.5087999999999999</v>
      </c>
      <c r="W169" s="348">
        <v>3.85E-2</v>
      </c>
      <c r="X169" s="348">
        <v>-2.5836000000000001</v>
      </c>
      <c r="Y169" s="374"/>
      <c r="Z169" s="346">
        <v>5</v>
      </c>
      <c r="AA169" s="346">
        <v>8</v>
      </c>
      <c r="AB169" s="346">
        <v>9</v>
      </c>
      <c r="AC169" s="346">
        <v>11</v>
      </c>
      <c r="AD169" s="346">
        <v>10</v>
      </c>
      <c r="AE169" s="346">
        <v>7</v>
      </c>
      <c r="AF169" s="346" t="s">
        <v>430</v>
      </c>
      <c r="AG169" s="346" t="s">
        <v>430</v>
      </c>
      <c r="AH169" s="346" t="s">
        <v>430</v>
      </c>
      <c r="AI169" s="346" t="s">
        <v>430</v>
      </c>
      <c r="AJ169" s="346">
        <v>11</v>
      </c>
      <c r="AK169" s="346">
        <v>10</v>
      </c>
      <c r="AL169" s="346">
        <v>6</v>
      </c>
      <c r="AM169" s="346">
        <v>7</v>
      </c>
      <c r="AN169" s="346">
        <v>8</v>
      </c>
      <c r="AO169" s="373"/>
      <c r="AP169" s="348" t="s">
        <v>430</v>
      </c>
      <c r="AQ169" s="348" t="s">
        <v>430</v>
      </c>
      <c r="AR169" s="348" t="s">
        <v>430</v>
      </c>
      <c r="AS169" s="348" t="s">
        <v>430</v>
      </c>
      <c r="AT169" s="348">
        <v>-5.05</v>
      </c>
      <c r="AU169" s="351"/>
      <c r="AV169" s="346" t="s">
        <v>430</v>
      </c>
      <c r="AW169" s="346" t="s">
        <v>430</v>
      </c>
      <c r="AX169" s="346" t="s">
        <v>430</v>
      </c>
      <c r="AY169" s="346" t="s">
        <v>430</v>
      </c>
      <c r="AZ169" s="346">
        <v>9</v>
      </c>
      <c r="BA169" s="362"/>
      <c r="BB169" s="348">
        <v>12.775415253474501</v>
      </c>
      <c r="BC169" s="375">
        <v>0.88300926990283501</v>
      </c>
      <c r="BD169" s="375">
        <v>-2.3199541260259301E-2</v>
      </c>
      <c r="BE169" s="375">
        <v>-0.39100296276970697</v>
      </c>
      <c r="BF169" s="374"/>
      <c r="BG169" s="348">
        <v>70.906400000000005</v>
      </c>
      <c r="BH169" s="348">
        <v>27.236699999999999</v>
      </c>
      <c r="BI169" s="348" t="s">
        <v>430</v>
      </c>
      <c r="BJ169" s="348">
        <v>1.8569</v>
      </c>
      <c r="BK169" s="373"/>
      <c r="BL169" s="372" t="s">
        <v>3264</v>
      </c>
      <c r="BM169" s="372" t="s">
        <v>3265</v>
      </c>
      <c r="BN169" s="372" t="s">
        <v>3266</v>
      </c>
      <c r="BO169" s="372" t="s">
        <v>3267</v>
      </c>
      <c r="BP169" s="372" t="s">
        <v>3268</v>
      </c>
      <c r="BQ169" s="373"/>
      <c r="BR169" s="354" t="s">
        <v>525</v>
      </c>
    </row>
    <row r="170" spans="1:70" s="428" customFormat="1" x14ac:dyDescent="0.25">
      <c r="A170" s="345" t="s">
        <v>3269</v>
      </c>
      <c r="B170" s="373"/>
      <c r="C170" s="719">
        <v>45471</v>
      </c>
      <c r="D170" s="373"/>
      <c r="E170" s="346">
        <v>2042.34</v>
      </c>
      <c r="F170" s="373"/>
      <c r="G170" s="347">
        <v>10.050000000000001</v>
      </c>
      <c r="H170" s="374"/>
      <c r="I170" s="348">
        <v>0.2994</v>
      </c>
      <c r="J170" s="348">
        <v>-9.9400000000000002E-2</v>
      </c>
      <c r="K170" s="348">
        <v>1.5152000000000001</v>
      </c>
      <c r="L170" s="348">
        <v>10.1974</v>
      </c>
      <c r="M170" s="348">
        <v>-9.9400000000000002E-2</v>
      </c>
      <c r="N170" s="350">
        <v>6.0126999999999997</v>
      </c>
      <c r="O170" s="348" t="s">
        <v>430</v>
      </c>
      <c r="P170" s="348" t="s">
        <v>430</v>
      </c>
      <c r="Q170" s="348" t="s">
        <v>430</v>
      </c>
      <c r="R170" s="348" t="s">
        <v>430</v>
      </c>
      <c r="S170" s="348">
        <v>12.794600000000001</v>
      </c>
      <c r="T170" s="348">
        <v>-0.88759999999999994</v>
      </c>
      <c r="U170" s="348">
        <v>7.0288000000000004</v>
      </c>
      <c r="V170" s="348">
        <v>3.2888000000000002</v>
      </c>
      <c r="W170" s="348">
        <v>1.3105</v>
      </c>
      <c r="X170" s="348">
        <v>0.25109999999999999</v>
      </c>
      <c r="Y170" s="374"/>
      <c r="Z170" s="346">
        <v>8</v>
      </c>
      <c r="AA170" s="346">
        <v>4</v>
      </c>
      <c r="AB170" s="346">
        <v>5</v>
      </c>
      <c r="AC170" s="346">
        <v>3</v>
      </c>
      <c r="AD170" s="346">
        <v>2</v>
      </c>
      <c r="AE170" s="346">
        <v>2</v>
      </c>
      <c r="AF170" s="346" t="s">
        <v>430</v>
      </c>
      <c r="AG170" s="346" t="s">
        <v>430</v>
      </c>
      <c r="AH170" s="346" t="s">
        <v>430</v>
      </c>
      <c r="AI170" s="346" t="s">
        <v>430</v>
      </c>
      <c r="AJ170" s="346">
        <v>3</v>
      </c>
      <c r="AK170" s="346">
        <v>2</v>
      </c>
      <c r="AL170" s="346">
        <v>2</v>
      </c>
      <c r="AM170" s="346">
        <v>2</v>
      </c>
      <c r="AN170" s="346">
        <v>5</v>
      </c>
      <c r="AO170" s="373"/>
      <c r="AP170" s="348" t="s">
        <v>430</v>
      </c>
      <c r="AQ170" s="348" t="s">
        <v>430</v>
      </c>
      <c r="AR170" s="348" t="s">
        <v>430</v>
      </c>
      <c r="AS170" s="348" t="s">
        <v>430</v>
      </c>
      <c r="AT170" s="348">
        <v>6.14</v>
      </c>
      <c r="AU170" s="351"/>
      <c r="AV170" s="346" t="s">
        <v>430</v>
      </c>
      <c r="AW170" s="346" t="s">
        <v>430</v>
      </c>
      <c r="AX170" s="346" t="s">
        <v>430</v>
      </c>
      <c r="AY170" s="346" t="s">
        <v>430</v>
      </c>
      <c r="AZ170" s="346">
        <v>2</v>
      </c>
      <c r="BA170" s="362"/>
      <c r="BB170" s="348">
        <v>15.4114350160194</v>
      </c>
      <c r="BC170" s="375">
        <v>1.0976977452063801</v>
      </c>
      <c r="BD170" s="375">
        <v>-2.1793426844984701E-2</v>
      </c>
      <c r="BE170" s="375">
        <v>-3.7972025862805403E-2</v>
      </c>
      <c r="BF170" s="374"/>
      <c r="BG170" s="348">
        <v>55.343000000000004</v>
      </c>
      <c r="BH170" s="348">
        <v>40.349800000000002</v>
      </c>
      <c r="BI170" s="348">
        <v>2.2160000000000002</v>
      </c>
      <c r="BJ170" s="348">
        <v>2.0912000000000002</v>
      </c>
      <c r="BK170" s="373"/>
      <c r="BL170" s="372" t="s">
        <v>3270</v>
      </c>
      <c r="BM170" s="372" t="s">
        <v>3271</v>
      </c>
      <c r="BN170" s="372" t="s">
        <v>3272</v>
      </c>
      <c r="BO170" s="372" t="s">
        <v>3273</v>
      </c>
      <c r="BP170" s="372" t="s">
        <v>3274</v>
      </c>
      <c r="BQ170" s="373"/>
      <c r="BR170" s="354" t="s">
        <v>602</v>
      </c>
    </row>
    <row r="171" spans="1:70" s="428" customFormat="1" x14ac:dyDescent="0.25">
      <c r="A171" s="345" t="s">
        <v>3275</v>
      </c>
      <c r="B171" s="373"/>
      <c r="C171" s="719">
        <v>44316</v>
      </c>
      <c r="D171" s="373"/>
      <c r="E171" s="346">
        <v>1666.63</v>
      </c>
      <c r="F171" s="373"/>
      <c r="G171" s="347">
        <v>25.5488</v>
      </c>
      <c r="H171" s="374"/>
      <c r="I171" s="348">
        <v>1.0089999999999999</v>
      </c>
      <c r="J171" s="348">
        <v>1.5916999999999999</v>
      </c>
      <c r="K171" s="348">
        <v>4.0578000000000003</v>
      </c>
      <c r="L171" s="348">
        <v>20.824400000000001</v>
      </c>
      <c r="M171" s="348">
        <v>8.2098999999999993</v>
      </c>
      <c r="N171" s="350">
        <v>13.2186</v>
      </c>
      <c r="O171" s="348">
        <v>2.0333000000000001</v>
      </c>
      <c r="P171" s="348">
        <v>19.0474</v>
      </c>
      <c r="Q171" s="348">
        <v>19.411000000000001</v>
      </c>
      <c r="R171" s="348" t="s">
        <v>430</v>
      </c>
      <c r="S171" s="348">
        <v>23.346699999999998</v>
      </c>
      <c r="T171" s="348">
        <v>8.5479000000000003</v>
      </c>
      <c r="U171" s="348">
        <v>14.416700000000001</v>
      </c>
      <c r="V171" s="348">
        <v>10.2986</v>
      </c>
      <c r="W171" s="348">
        <v>1.3474999999999999</v>
      </c>
      <c r="X171" s="348">
        <v>19.9633</v>
      </c>
      <c r="Y171" s="374"/>
      <c r="Z171" s="346">
        <v>1</v>
      </c>
      <c r="AA171" s="346">
        <v>1</v>
      </c>
      <c r="AB171" s="346">
        <v>1</v>
      </c>
      <c r="AC171" s="346">
        <v>1</v>
      </c>
      <c r="AD171" s="346">
        <v>1</v>
      </c>
      <c r="AE171" s="346">
        <v>1</v>
      </c>
      <c r="AF171" s="346">
        <v>3</v>
      </c>
      <c r="AG171" s="346">
        <v>1</v>
      </c>
      <c r="AH171" s="346">
        <v>1</v>
      </c>
      <c r="AI171" s="346" t="s">
        <v>430</v>
      </c>
      <c r="AJ171" s="346">
        <v>1</v>
      </c>
      <c r="AK171" s="346">
        <v>1</v>
      </c>
      <c r="AL171" s="346">
        <v>1</v>
      </c>
      <c r="AM171" s="346">
        <v>1</v>
      </c>
      <c r="AN171" s="346">
        <v>4</v>
      </c>
      <c r="AO171" s="373"/>
      <c r="AP171" s="348" t="s">
        <v>430</v>
      </c>
      <c r="AQ171" s="348" t="s">
        <v>430</v>
      </c>
      <c r="AR171" s="348">
        <v>18.329999999999998</v>
      </c>
      <c r="AS171" s="348">
        <v>12.17</v>
      </c>
      <c r="AT171" s="348">
        <v>23.39</v>
      </c>
      <c r="AU171" s="351"/>
      <c r="AV171" s="346" t="s">
        <v>430</v>
      </c>
      <c r="AW171" s="346" t="s">
        <v>430</v>
      </c>
      <c r="AX171" s="346">
        <v>1</v>
      </c>
      <c r="AY171" s="346">
        <v>1</v>
      </c>
      <c r="AZ171" s="346">
        <v>1</v>
      </c>
      <c r="BA171" s="362"/>
      <c r="BB171" s="348">
        <v>17.049574769502801</v>
      </c>
      <c r="BC171" s="375">
        <v>1.1825800572138201</v>
      </c>
      <c r="BD171" s="375">
        <v>7.39697822414217E-2</v>
      </c>
      <c r="BE171" s="375">
        <v>0.42321706776166901</v>
      </c>
      <c r="BF171" s="374"/>
      <c r="BG171" s="348">
        <v>53.075099999999999</v>
      </c>
      <c r="BH171" s="348">
        <v>16.144500000000001</v>
      </c>
      <c r="BI171" s="348">
        <v>3.7314699999999998</v>
      </c>
      <c r="BJ171" s="348">
        <v>27.048929999999999</v>
      </c>
      <c r="BK171" s="373"/>
      <c r="BL171" s="372" t="s">
        <v>3276</v>
      </c>
      <c r="BM171" s="372" t="s">
        <v>3277</v>
      </c>
      <c r="BN171" s="372" t="s">
        <v>3278</v>
      </c>
      <c r="BO171" s="372" t="s">
        <v>3279</v>
      </c>
      <c r="BP171" s="372" t="s">
        <v>3280</v>
      </c>
      <c r="BQ171" s="373"/>
      <c r="BR171" s="354" t="s">
        <v>547</v>
      </c>
    </row>
    <row r="172" spans="1:70" s="428" customFormat="1" x14ac:dyDescent="0.25">
      <c r="A172" s="345" t="s">
        <v>3281</v>
      </c>
      <c r="B172" s="373"/>
      <c r="C172" s="719">
        <v>45678</v>
      </c>
      <c r="D172" s="373"/>
      <c r="E172" s="346">
        <v>1553.14</v>
      </c>
      <c r="F172" s="373"/>
      <c r="G172" s="347">
        <v>10.2524</v>
      </c>
      <c r="H172" s="374"/>
      <c r="I172" s="348">
        <v>0.48420000000000002</v>
      </c>
      <c r="J172" s="348">
        <v>-0.73870000000000002</v>
      </c>
      <c r="K172" s="348">
        <v>0.90449999999999997</v>
      </c>
      <c r="L172" s="348">
        <v>8.9013000000000009</v>
      </c>
      <c r="M172" s="348">
        <v>-4.5373999999999999</v>
      </c>
      <c r="N172" s="350">
        <v>-3.6836000000000002</v>
      </c>
      <c r="O172" s="348" t="s">
        <v>430</v>
      </c>
      <c r="P172" s="348" t="s">
        <v>430</v>
      </c>
      <c r="Q172" s="348" t="s">
        <v>430</v>
      </c>
      <c r="R172" s="348" t="s">
        <v>430</v>
      </c>
      <c r="S172" s="348">
        <v>11.5907</v>
      </c>
      <c r="T172" s="348">
        <v>-3.7269999999999999</v>
      </c>
      <c r="U172" s="348">
        <v>-3.8999999999999998E-3</v>
      </c>
      <c r="V172" s="348">
        <v>-5.2790999999999997</v>
      </c>
      <c r="W172" s="348">
        <v>1.1574</v>
      </c>
      <c r="X172" s="348">
        <v>1.7685</v>
      </c>
      <c r="Y172" s="374"/>
      <c r="Z172" s="346">
        <v>4</v>
      </c>
      <c r="AA172" s="346">
        <v>9</v>
      </c>
      <c r="AB172" s="346">
        <v>7</v>
      </c>
      <c r="AC172" s="346">
        <v>4</v>
      </c>
      <c r="AD172" s="346">
        <v>8</v>
      </c>
      <c r="AE172" s="346">
        <v>10</v>
      </c>
      <c r="AF172" s="346" t="s">
        <v>430</v>
      </c>
      <c r="AG172" s="346" t="s">
        <v>430</v>
      </c>
      <c r="AH172" s="346" t="s">
        <v>430</v>
      </c>
      <c r="AI172" s="346" t="s">
        <v>430</v>
      </c>
      <c r="AJ172" s="346">
        <v>4</v>
      </c>
      <c r="AK172" s="346">
        <v>7</v>
      </c>
      <c r="AL172" s="346">
        <v>9</v>
      </c>
      <c r="AM172" s="346">
        <v>10</v>
      </c>
      <c r="AN172" s="346">
        <v>6</v>
      </c>
      <c r="AO172" s="373"/>
      <c r="AP172" s="348" t="s">
        <v>430</v>
      </c>
      <c r="AQ172" s="348" t="s">
        <v>430</v>
      </c>
      <c r="AR172" s="348" t="s">
        <v>430</v>
      </c>
      <c r="AS172" s="348" t="s">
        <v>430</v>
      </c>
      <c r="AT172" s="348">
        <v>-1.66</v>
      </c>
      <c r="AU172" s="351"/>
      <c r="AV172" s="346" t="s">
        <v>430</v>
      </c>
      <c r="AW172" s="346" t="s">
        <v>430</v>
      </c>
      <c r="AX172" s="346" t="s">
        <v>430</v>
      </c>
      <c r="AY172" s="346" t="s">
        <v>430</v>
      </c>
      <c r="AZ172" s="346">
        <v>7</v>
      </c>
      <c r="BA172" s="362"/>
      <c r="BB172" s="348">
        <v>12.2815911088086</v>
      </c>
      <c r="BC172" s="375">
        <v>0.83941000773100505</v>
      </c>
      <c r="BD172" s="375">
        <v>-2.0634993333945899E-2</v>
      </c>
      <c r="BE172" s="375">
        <v>-0.34337784485082801</v>
      </c>
      <c r="BF172" s="374"/>
      <c r="BG172" s="348">
        <v>71.058099999999996</v>
      </c>
      <c r="BH172" s="348">
        <v>20.034800000000001</v>
      </c>
      <c r="BI172" s="348">
        <v>5.0095099999999997</v>
      </c>
      <c r="BJ172" s="348">
        <v>3.8975900000000001</v>
      </c>
      <c r="BK172" s="373"/>
      <c r="BL172" s="372" t="s">
        <v>3282</v>
      </c>
      <c r="BM172" s="372" t="s">
        <v>3283</v>
      </c>
      <c r="BN172" s="372" t="s">
        <v>3284</v>
      </c>
      <c r="BO172" s="372" t="s">
        <v>826</v>
      </c>
      <c r="BP172" s="372" t="s">
        <v>3285</v>
      </c>
      <c r="BQ172" s="373"/>
      <c r="BR172" s="354" t="s">
        <v>476</v>
      </c>
    </row>
    <row r="173" spans="1:70" s="428" customFormat="1" x14ac:dyDescent="0.25">
      <c r="A173" s="345" t="s">
        <v>3286</v>
      </c>
      <c r="B173" s="373"/>
      <c r="C173" s="719">
        <v>44529</v>
      </c>
      <c r="D173" s="373"/>
      <c r="E173" s="346">
        <v>864.26</v>
      </c>
      <c r="F173" s="373"/>
      <c r="G173" s="347">
        <v>18.398399999999999</v>
      </c>
      <c r="H173" s="374"/>
      <c r="I173" s="348">
        <v>-0.1232</v>
      </c>
      <c r="J173" s="348">
        <v>-0.35420000000000001</v>
      </c>
      <c r="K173" s="348">
        <v>-2.23E-2</v>
      </c>
      <c r="L173" s="348">
        <v>5.1493000000000002</v>
      </c>
      <c r="M173" s="348">
        <v>-6.8893000000000004</v>
      </c>
      <c r="N173" s="350">
        <v>-5.3769999999999998</v>
      </c>
      <c r="O173" s="348">
        <v>-0.4551</v>
      </c>
      <c r="P173" s="348">
        <v>16.945900000000002</v>
      </c>
      <c r="Q173" s="348" t="s">
        <v>430</v>
      </c>
      <c r="R173" s="348" t="s">
        <v>430</v>
      </c>
      <c r="S173" s="348">
        <v>8.2132000000000005</v>
      </c>
      <c r="T173" s="348">
        <v>-7.1734999999999998</v>
      </c>
      <c r="U173" s="348">
        <v>-3.5823999999999998</v>
      </c>
      <c r="V173" s="348">
        <v>-7.7460000000000004</v>
      </c>
      <c r="W173" s="348">
        <v>-3.1E-2</v>
      </c>
      <c r="X173" s="348">
        <v>14.2722</v>
      </c>
      <c r="Y173" s="374"/>
      <c r="Z173" s="346">
        <v>11</v>
      </c>
      <c r="AA173" s="346">
        <v>6</v>
      </c>
      <c r="AB173" s="346">
        <v>8</v>
      </c>
      <c r="AC173" s="346">
        <v>10</v>
      </c>
      <c r="AD173" s="346">
        <v>9</v>
      </c>
      <c r="AE173" s="346">
        <v>11</v>
      </c>
      <c r="AF173" s="346">
        <v>5</v>
      </c>
      <c r="AG173" s="346">
        <v>2</v>
      </c>
      <c r="AH173" s="346" t="s">
        <v>430</v>
      </c>
      <c r="AI173" s="346" t="s">
        <v>430</v>
      </c>
      <c r="AJ173" s="346">
        <v>9</v>
      </c>
      <c r="AK173" s="346">
        <v>9</v>
      </c>
      <c r="AL173" s="346">
        <v>11</v>
      </c>
      <c r="AM173" s="346">
        <v>11</v>
      </c>
      <c r="AN173" s="346">
        <v>9</v>
      </c>
      <c r="AO173" s="373"/>
      <c r="AP173" s="348" t="s">
        <v>430</v>
      </c>
      <c r="AQ173" s="348" t="s">
        <v>430</v>
      </c>
      <c r="AR173" s="348" t="s">
        <v>430</v>
      </c>
      <c r="AS173" s="348">
        <v>4.82</v>
      </c>
      <c r="AT173" s="348">
        <v>-7.1</v>
      </c>
      <c r="AU173" s="351"/>
      <c r="AV173" s="346" t="s">
        <v>430</v>
      </c>
      <c r="AW173" s="346" t="s">
        <v>430</v>
      </c>
      <c r="AX173" s="346" t="s">
        <v>430</v>
      </c>
      <c r="AY173" s="346">
        <v>4</v>
      </c>
      <c r="AZ173" s="346">
        <v>11</v>
      </c>
      <c r="BA173" s="362"/>
      <c r="BB173" s="348">
        <v>15.274666379252199</v>
      </c>
      <c r="BC173" s="375">
        <v>1.1374362338751001</v>
      </c>
      <c r="BD173" s="375">
        <v>7.2404899505056006E-2</v>
      </c>
      <c r="BE173" s="375">
        <v>0.324909581651599</v>
      </c>
      <c r="BF173" s="374"/>
      <c r="BG173" s="348">
        <v>71.194699999999997</v>
      </c>
      <c r="BH173" s="348">
        <v>28.301600000000001</v>
      </c>
      <c r="BI173" s="348" t="s">
        <v>430</v>
      </c>
      <c r="BJ173" s="348">
        <v>0.50370000000000004</v>
      </c>
      <c r="BK173" s="373"/>
      <c r="BL173" s="372" t="s">
        <v>3287</v>
      </c>
      <c r="BM173" s="372" t="s">
        <v>3288</v>
      </c>
      <c r="BN173" s="372" t="s">
        <v>3289</v>
      </c>
      <c r="BO173" s="372" t="s">
        <v>3290</v>
      </c>
      <c r="BP173" s="372" t="s">
        <v>3291</v>
      </c>
      <c r="BQ173" s="373"/>
      <c r="BR173" s="354" t="s">
        <v>436</v>
      </c>
    </row>
    <row r="174" spans="1:70" s="428" customFormat="1" x14ac:dyDescent="0.25">
      <c r="A174" s="345" t="s">
        <v>3292</v>
      </c>
      <c r="B174" s="373"/>
      <c r="C174" s="719">
        <v>44378</v>
      </c>
      <c r="D174" s="373"/>
      <c r="E174" s="346">
        <v>848.21199999999999</v>
      </c>
      <c r="F174" s="373"/>
      <c r="G174" s="347">
        <v>15.96</v>
      </c>
      <c r="H174" s="374"/>
      <c r="I174" s="348">
        <v>0.82120000000000004</v>
      </c>
      <c r="J174" s="348">
        <v>0.4405</v>
      </c>
      <c r="K174" s="348">
        <v>3.7711000000000001</v>
      </c>
      <c r="L174" s="348">
        <v>11.6084</v>
      </c>
      <c r="M174" s="348">
        <v>-1.1765000000000001</v>
      </c>
      <c r="N174" s="350">
        <v>1.2048000000000001</v>
      </c>
      <c r="O174" s="348">
        <v>-1.0788</v>
      </c>
      <c r="P174" s="348">
        <v>10.045</v>
      </c>
      <c r="Q174" s="348" t="s">
        <v>430</v>
      </c>
      <c r="R174" s="348" t="s">
        <v>430</v>
      </c>
      <c r="S174" s="348">
        <v>14.2448</v>
      </c>
      <c r="T174" s="348">
        <v>-2.0859000000000001</v>
      </c>
      <c r="U174" s="348">
        <v>3.9739</v>
      </c>
      <c r="V174" s="348">
        <v>-1.1765000000000001</v>
      </c>
      <c r="W174" s="348">
        <v>1.6560999999999999</v>
      </c>
      <c r="X174" s="348">
        <v>9.8348999999999993</v>
      </c>
      <c r="Y174" s="374"/>
      <c r="Z174" s="346">
        <v>2</v>
      </c>
      <c r="AA174" s="346">
        <v>2</v>
      </c>
      <c r="AB174" s="346">
        <v>2</v>
      </c>
      <c r="AC174" s="346">
        <v>2</v>
      </c>
      <c r="AD174" s="346">
        <v>3</v>
      </c>
      <c r="AE174" s="346">
        <v>5</v>
      </c>
      <c r="AF174" s="346">
        <v>6</v>
      </c>
      <c r="AG174" s="346">
        <v>5</v>
      </c>
      <c r="AH174" s="346" t="s">
        <v>430</v>
      </c>
      <c r="AI174" s="346" t="s">
        <v>430</v>
      </c>
      <c r="AJ174" s="346">
        <v>2</v>
      </c>
      <c r="AK174" s="346">
        <v>4</v>
      </c>
      <c r="AL174" s="346">
        <v>3</v>
      </c>
      <c r="AM174" s="346">
        <v>5</v>
      </c>
      <c r="AN174" s="346">
        <v>2</v>
      </c>
      <c r="AO174" s="373"/>
      <c r="AP174" s="348" t="s">
        <v>430</v>
      </c>
      <c r="AQ174" s="348" t="s">
        <v>430</v>
      </c>
      <c r="AR174" s="348">
        <v>8.49</v>
      </c>
      <c r="AS174" s="348">
        <v>3.79</v>
      </c>
      <c r="AT174" s="348">
        <v>4.1399999999999997</v>
      </c>
      <c r="AU174" s="351"/>
      <c r="AV174" s="346" t="s">
        <v>430</v>
      </c>
      <c r="AW174" s="346" t="s">
        <v>430</v>
      </c>
      <c r="AX174" s="346">
        <v>4</v>
      </c>
      <c r="AY174" s="346">
        <v>5</v>
      </c>
      <c r="AZ174" s="346">
        <v>3</v>
      </c>
      <c r="BA174" s="362"/>
      <c r="BB174" s="348">
        <v>14.367257721685601</v>
      </c>
      <c r="BC174" s="375">
        <v>1.0876646400513601</v>
      </c>
      <c r="BD174" s="375">
        <v>3.68444720265707E-2</v>
      </c>
      <c r="BE174" s="375">
        <v>-0.217520077229412</v>
      </c>
      <c r="BF174" s="374"/>
      <c r="BG174" s="348">
        <v>86.346000000000004</v>
      </c>
      <c r="BH174" s="348" t="s">
        <v>430</v>
      </c>
      <c r="BI174" s="348" t="s">
        <v>430</v>
      </c>
      <c r="BJ174" s="348">
        <v>13.654</v>
      </c>
      <c r="BK174" s="373"/>
      <c r="BL174" s="372" t="s">
        <v>3293</v>
      </c>
      <c r="BM174" s="372" t="s">
        <v>3294</v>
      </c>
      <c r="BN174" s="372" t="s">
        <v>3295</v>
      </c>
      <c r="BO174" s="372" t="s">
        <v>3296</v>
      </c>
      <c r="BP174" s="372" t="s">
        <v>3297</v>
      </c>
      <c r="BQ174" s="373"/>
      <c r="BR174" s="354" t="s">
        <v>476</v>
      </c>
    </row>
    <row r="175" spans="1:70" s="428" customFormat="1" x14ac:dyDescent="0.25">
      <c r="A175" s="345" t="s">
        <v>3298</v>
      </c>
      <c r="B175" s="373"/>
      <c r="C175" s="719">
        <v>43626</v>
      </c>
      <c r="D175" s="373"/>
      <c r="E175" s="346">
        <v>769.75900000000001</v>
      </c>
      <c r="F175" s="373"/>
      <c r="G175" s="347">
        <v>20.937999999999999</v>
      </c>
      <c r="H175" s="374"/>
      <c r="I175" s="348">
        <v>8.5999999999999993E-2</v>
      </c>
      <c r="J175" s="348">
        <v>-0.83830000000000005</v>
      </c>
      <c r="K175" s="348">
        <v>-0.24299999999999999</v>
      </c>
      <c r="L175" s="348">
        <v>5.5236000000000001</v>
      </c>
      <c r="M175" s="348">
        <v>-8.0779999999999994</v>
      </c>
      <c r="N175" s="350">
        <v>-1.9480999999999999</v>
      </c>
      <c r="O175" s="348">
        <v>0.85870000000000002</v>
      </c>
      <c r="P175" s="348">
        <v>7.8194999999999997</v>
      </c>
      <c r="Q175" s="348">
        <v>6.7760999999999996</v>
      </c>
      <c r="R175" s="348" t="s">
        <v>430</v>
      </c>
      <c r="S175" s="348">
        <v>8.0503999999999998</v>
      </c>
      <c r="T175" s="348">
        <v>-7.7377000000000002</v>
      </c>
      <c r="U175" s="348">
        <v>-1.1192</v>
      </c>
      <c r="V175" s="348">
        <v>-3.9409000000000001</v>
      </c>
      <c r="W175" s="348">
        <v>-0.48480000000000001</v>
      </c>
      <c r="X175" s="348">
        <v>11.061299999999999</v>
      </c>
      <c r="Y175" s="374"/>
      <c r="Z175" s="346">
        <v>9</v>
      </c>
      <c r="AA175" s="346">
        <v>10</v>
      </c>
      <c r="AB175" s="346">
        <v>10</v>
      </c>
      <c r="AC175" s="346">
        <v>9</v>
      </c>
      <c r="AD175" s="346">
        <v>11</v>
      </c>
      <c r="AE175" s="346">
        <v>9</v>
      </c>
      <c r="AF175" s="346">
        <v>4</v>
      </c>
      <c r="AG175" s="346">
        <v>6</v>
      </c>
      <c r="AH175" s="346">
        <v>4</v>
      </c>
      <c r="AI175" s="346" t="s">
        <v>430</v>
      </c>
      <c r="AJ175" s="346">
        <v>10</v>
      </c>
      <c r="AK175" s="346">
        <v>11</v>
      </c>
      <c r="AL175" s="346">
        <v>10</v>
      </c>
      <c r="AM175" s="346">
        <v>8</v>
      </c>
      <c r="AN175" s="346">
        <v>10</v>
      </c>
      <c r="AO175" s="373"/>
      <c r="AP175" s="348" t="s">
        <v>430</v>
      </c>
      <c r="AQ175" s="348">
        <v>8.83</v>
      </c>
      <c r="AR175" s="348">
        <v>5.62</v>
      </c>
      <c r="AS175" s="348">
        <v>2.2599999999999998</v>
      </c>
      <c r="AT175" s="348">
        <v>-5.85</v>
      </c>
      <c r="AU175" s="351"/>
      <c r="AV175" s="346" t="s">
        <v>430</v>
      </c>
      <c r="AW175" s="346">
        <v>2</v>
      </c>
      <c r="AX175" s="346">
        <v>5</v>
      </c>
      <c r="AY175" s="346">
        <v>6</v>
      </c>
      <c r="AZ175" s="346">
        <v>10</v>
      </c>
      <c r="BA175" s="362"/>
      <c r="BB175" s="348">
        <v>11.5208060439722</v>
      </c>
      <c r="BC175" s="375">
        <v>0.86245622412825096</v>
      </c>
      <c r="BD175" s="375">
        <v>2.63507074841898E-2</v>
      </c>
      <c r="BE175" s="375">
        <v>-0.28864731224120099</v>
      </c>
      <c r="BF175" s="374"/>
      <c r="BG175" s="348">
        <v>65.647300000000001</v>
      </c>
      <c r="BH175" s="348">
        <v>30.408899999999999</v>
      </c>
      <c r="BI175" s="348" t="s">
        <v>430</v>
      </c>
      <c r="BJ175" s="348">
        <v>3.9438</v>
      </c>
      <c r="BK175" s="373"/>
      <c r="BL175" s="372" t="s">
        <v>3299</v>
      </c>
      <c r="BM175" s="372" t="s">
        <v>3300</v>
      </c>
      <c r="BN175" s="372" t="s">
        <v>3301</v>
      </c>
      <c r="BO175" s="372" t="s">
        <v>3302</v>
      </c>
      <c r="BP175" s="372" t="s">
        <v>3303</v>
      </c>
      <c r="BQ175" s="373"/>
      <c r="BR175" s="354" t="s">
        <v>554</v>
      </c>
    </row>
    <row r="176" spans="1:70" s="428" customFormat="1" ht="11" x14ac:dyDescent="0.3">
      <c r="A176" s="841" t="s">
        <v>3304</v>
      </c>
      <c r="B176" s="842"/>
      <c r="C176" s="843">
        <v>45140</v>
      </c>
      <c r="D176" s="842"/>
      <c r="E176" s="844">
        <v>501.67599999999999</v>
      </c>
      <c r="F176" s="842"/>
      <c r="G176" s="845">
        <v>15.026</v>
      </c>
      <c r="H176" s="847"/>
      <c r="I176" s="846">
        <v>5.33E-2</v>
      </c>
      <c r="J176" s="846">
        <v>3.9899999999999998E-2</v>
      </c>
      <c r="K176" s="846">
        <v>0.97440000000000004</v>
      </c>
      <c r="L176" s="846">
        <v>8.7186000000000003</v>
      </c>
      <c r="M176" s="846">
        <v>-1.2682</v>
      </c>
      <c r="N176" s="848">
        <v>3.1368</v>
      </c>
      <c r="O176" s="846">
        <v>-1.0900000000000001</v>
      </c>
      <c r="P176" s="846" t="s">
        <v>430</v>
      </c>
      <c r="Q176" s="846" t="s">
        <v>430</v>
      </c>
      <c r="R176" s="846" t="s">
        <v>430</v>
      </c>
      <c r="S176" s="846">
        <v>10.966699999999999</v>
      </c>
      <c r="T176" s="846">
        <v>-1.9382999999999999</v>
      </c>
      <c r="U176" s="846">
        <v>2.0440999999999998</v>
      </c>
      <c r="V176" s="846">
        <v>0.48820000000000002</v>
      </c>
      <c r="W176" s="846">
        <v>1.0627</v>
      </c>
      <c r="X176" s="846">
        <v>15.097799999999999</v>
      </c>
      <c r="Y176" s="847"/>
      <c r="Z176" s="844">
        <v>10</v>
      </c>
      <c r="AA176" s="844">
        <v>3</v>
      </c>
      <c r="AB176" s="844">
        <v>6</v>
      </c>
      <c r="AC176" s="844">
        <v>5</v>
      </c>
      <c r="AD176" s="844">
        <v>4</v>
      </c>
      <c r="AE176" s="844">
        <v>3</v>
      </c>
      <c r="AF176" s="844">
        <v>7</v>
      </c>
      <c r="AG176" s="844" t="s">
        <v>430</v>
      </c>
      <c r="AH176" s="844" t="s">
        <v>430</v>
      </c>
      <c r="AI176" s="844" t="s">
        <v>430</v>
      </c>
      <c r="AJ176" s="844">
        <v>5</v>
      </c>
      <c r="AK176" s="844">
        <v>3</v>
      </c>
      <c r="AL176" s="844">
        <v>5</v>
      </c>
      <c r="AM176" s="844">
        <v>3</v>
      </c>
      <c r="AN176" s="844">
        <v>7</v>
      </c>
      <c r="AO176" s="842"/>
      <c r="AP176" s="846" t="s">
        <v>430</v>
      </c>
      <c r="AQ176" s="846" t="s">
        <v>430</v>
      </c>
      <c r="AR176" s="846" t="s">
        <v>430</v>
      </c>
      <c r="AS176" s="846" t="s">
        <v>430</v>
      </c>
      <c r="AT176" s="846">
        <v>1.36</v>
      </c>
      <c r="AU176" s="849"/>
      <c r="AV176" s="844" t="s">
        <v>430</v>
      </c>
      <c r="AW176" s="844" t="s">
        <v>430</v>
      </c>
      <c r="AX176" s="844" t="s">
        <v>430</v>
      </c>
      <c r="AY176" s="844" t="s">
        <v>430</v>
      </c>
      <c r="AZ176" s="844">
        <v>4</v>
      </c>
      <c r="BA176" s="851"/>
      <c r="BB176" s="846">
        <v>15.9848660220706</v>
      </c>
      <c r="BC176" s="852">
        <v>1.1437027901008401</v>
      </c>
      <c r="BD176" s="852">
        <v>5.15441890430164E-2</v>
      </c>
      <c r="BE176" s="852">
        <v>0.172619236369915</v>
      </c>
      <c r="BF176" s="847"/>
      <c r="BG176" s="846">
        <v>49.798099999999998</v>
      </c>
      <c r="BH176" s="846">
        <v>41.492699999999999</v>
      </c>
      <c r="BI176" s="846">
        <v>6.6634000000000002</v>
      </c>
      <c r="BJ176" s="846">
        <v>2.0457999999999998</v>
      </c>
      <c r="BK176" s="842"/>
      <c r="BL176" s="855" t="s">
        <v>3305</v>
      </c>
      <c r="BM176" s="855" t="s">
        <v>3306</v>
      </c>
      <c r="BN176" s="855" t="s">
        <v>3307</v>
      </c>
      <c r="BO176" s="855" t="s">
        <v>3308</v>
      </c>
      <c r="BP176" s="855" t="s">
        <v>3309</v>
      </c>
      <c r="BQ176" s="842"/>
      <c r="BR176" s="856" t="s">
        <v>602</v>
      </c>
    </row>
    <row r="177" spans="1:70" s="428" customFormat="1" x14ac:dyDescent="0.25">
      <c r="A177" s="345" t="s">
        <v>3310</v>
      </c>
      <c r="B177" s="373"/>
      <c r="C177" s="719">
        <v>45449</v>
      </c>
      <c r="D177" s="373"/>
      <c r="E177" s="346">
        <v>242.29</v>
      </c>
      <c r="F177" s="373"/>
      <c r="G177" s="347">
        <v>9.6141000000000005</v>
      </c>
      <c r="H177" s="374"/>
      <c r="I177" s="348">
        <v>0.41570000000000001</v>
      </c>
      <c r="J177" s="348">
        <v>-0.95189999999999997</v>
      </c>
      <c r="K177" s="348">
        <v>-0.58940000000000003</v>
      </c>
      <c r="L177" s="348">
        <v>8.0309000000000008</v>
      </c>
      <c r="M177" s="348">
        <v>-2.5769000000000002</v>
      </c>
      <c r="N177" s="350">
        <v>-1.1576</v>
      </c>
      <c r="O177" s="348">
        <v>-2.2951999999999999</v>
      </c>
      <c r="P177" s="348" t="s">
        <v>430</v>
      </c>
      <c r="Q177" s="348" t="s">
        <v>430</v>
      </c>
      <c r="R177" s="348" t="s">
        <v>430</v>
      </c>
      <c r="S177" s="348">
        <v>10.3256</v>
      </c>
      <c r="T177" s="348">
        <v>-2.9369000000000001</v>
      </c>
      <c r="U177" s="348">
        <v>0.32029999999999997</v>
      </c>
      <c r="V177" s="348">
        <v>-4.0049000000000001</v>
      </c>
      <c r="W177" s="348">
        <v>-1.4847999999999999</v>
      </c>
      <c r="X177" s="348">
        <v>-1.9019999999999999</v>
      </c>
      <c r="Y177" s="374"/>
      <c r="Z177" s="346">
        <v>7</v>
      </c>
      <c r="AA177" s="346">
        <v>11</v>
      </c>
      <c r="AB177" s="346">
        <v>11</v>
      </c>
      <c r="AC177" s="346">
        <v>6</v>
      </c>
      <c r="AD177" s="346">
        <v>6</v>
      </c>
      <c r="AE177" s="346">
        <v>8</v>
      </c>
      <c r="AF177" s="346">
        <v>8</v>
      </c>
      <c r="AG177" s="346" t="s">
        <v>430</v>
      </c>
      <c r="AH177" s="346" t="s">
        <v>430</v>
      </c>
      <c r="AI177" s="346" t="s">
        <v>430</v>
      </c>
      <c r="AJ177" s="346">
        <v>6</v>
      </c>
      <c r="AK177" s="346">
        <v>6</v>
      </c>
      <c r="AL177" s="346">
        <v>8</v>
      </c>
      <c r="AM177" s="346">
        <v>9</v>
      </c>
      <c r="AN177" s="346">
        <v>11</v>
      </c>
      <c r="AO177" s="373"/>
      <c r="AP177" s="348" t="s">
        <v>430</v>
      </c>
      <c r="AQ177" s="348" t="s">
        <v>430</v>
      </c>
      <c r="AR177" s="348" t="s">
        <v>430</v>
      </c>
      <c r="AS177" s="348" t="s">
        <v>430</v>
      </c>
      <c r="AT177" s="348">
        <v>-1.52</v>
      </c>
      <c r="AU177" s="351"/>
      <c r="AV177" s="346" t="s">
        <v>430</v>
      </c>
      <c r="AW177" s="346" t="s">
        <v>430</v>
      </c>
      <c r="AX177" s="346" t="s">
        <v>430</v>
      </c>
      <c r="AY177" s="346" t="s">
        <v>430</v>
      </c>
      <c r="AZ177" s="346">
        <v>6</v>
      </c>
      <c r="BA177" s="362"/>
      <c r="BB177" s="348">
        <v>15.296383001357899</v>
      </c>
      <c r="BC177" s="375">
        <v>1.0129632165770901</v>
      </c>
      <c r="BD177" s="375">
        <v>-3.61610860889717E-2</v>
      </c>
      <c r="BE177" s="375">
        <v>-0.40039135374194701</v>
      </c>
      <c r="BF177" s="374"/>
      <c r="BG177" s="348">
        <v>39.487900000000003</v>
      </c>
      <c r="BH177" s="348">
        <v>55.906799999999997</v>
      </c>
      <c r="BI177" s="348" t="s">
        <v>430</v>
      </c>
      <c r="BJ177" s="348">
        <v>4.6052999999999997</v>
      </c>
      <c r="BK177" s="373"/>
      <c r="BL177" s="372" t="s">
        <v>3311</v>
      </c>
      <c r="BM177" s="372" t="s">
        <v>3312</v>
      </c>
      <c r="BN177" s="372" t="s">
        <v>3313</v>
      </c>
      <c r="BO177" s="372" t="s">
        <v>3314</v>
      </c>
      <c r="BP177" s="372" t="s">
        <v>3315</v>
      </c>
      <c r="BQ177" s="373"/>
      <c r="BR177" s="354" t="s">
        <v>547</v>
      </c>
    </row>
    <row r="178" spans="1:70" s="428" customFormat="1" x14ac:dyDescent="0.25">
      <c r="A178" s="345" t="s">
        <v>3316</v>
      </c>
      <c r="B178" s="373"/>
      <c r="C178" s="719">
        <v>44176</v>
      </c>
      <c r="D178" s="373"/>
      <c r="E178" s="346">
        <v>151.398</v>
      </c>
      <c r="F178" s="373"/>
      <c r="G178" s="347">
        <v>22.53</v>
      </c>
      <c r="H178" s="374"/>
      <c r="I178" s="348">
        <v>0.44579999999999997</v>
      </c>
      <c r="J178" s="348">
        <v>-0.70520000000000005</v>
      </c>
      <c r="K178" s="348">
        <v>1.6237999999999999</v>
      </c>
      <c r="L178" s="348">
        <v>6.6257000000000001</v>
      </c>
      <c r="M178" s="348">
        <v>-3.8822999999999999</v>
      </c>
      <c r="N178" s="350">
        <v>-0.61760000000000004</v>
      </c>
      <c r="O178" s="348">
        <v>3.3820999999999999</v>
      </c>
      <c r="P178" s="348">
        <v>13.7668</v>
      </c>
      <c r="Q178" s="348">
        <v>11.8781</v>
      </c>
      <c r="R178" s="348" t="s">
        <v>430</v>
      </c>
      <c r="S178" s="348">
        <v>9.3158999999999992</v>
      </c>
      <c r="T178" s="348">
        <v>-3.8412000000000002</v>
      </c>
      <c r="U178" s="348">
        <v>0.35630000000000001</v>
      </c>
      <c r="V178" s="348">
        <v>-2.9298000000000002</v>
      </c>
      <c r="W178" s="348">
        <v>1.4864999999999999</v>
      </c>
      <c r="X178" s="348">
        <v>15.8004</v>
      </c>
      <c r="Y178" s="374"/>
      <c r="Z178" s="346">
        <v>6</v>
      </c>
      <c r="AA178" s="346">
        <v>7</v>
      </c>
      <c r="AB178" s="346">
        <v>4</v>
      </c>
      <c r="AC178" s="346">
        <v>8</v>
      </c>
      <c r="AD178" s="346">
        <v>7</v>
      </c>
      <c r="AE178" s="346">
        <v>6</v>
      </c>
      <c r="AF178" s="346">
        <v>2</v>
      </c>
      <c r="AG178" s="346">
        <v>4</v>
      </c>
      <c r="AH178" s="346">
        <v>3</v>
      </c>
      <c r="AI178" s="346" t="s">
        <v>430</v>
      </c>
      <c r="AJ178" s="346">
        <v>8</v>
      </c>
      <c r="AK178" s="346">
        <v>8</v>
      </c>
      <c r="AL178" s="346">
        <v>7</v>
      </c>
      <c r="AM178" s="346">
        <v>6</v>
      </c>
      <c r="AN178" s="346">
        <v>3</v>
      </c>
      <c r="AO178" s="373"/>
      <c r="AP178" s="348" t="s">
        <v>430</v>
      </c>
      <c r="AQ178" s="348" t="s">
        <v>430</v>
      </c>
      <c r="AR178" s="348">
        <v>10.65</v>
      </c>
      <c r="AS178" s="348">
        <v>6.01</v>
      </c>
      <c r="AT178" s="348">
        <v>-1.7</v>
      </c>
      <c r="AU178" s="351"/>
      <c r="AV178" s="346" t="s">
        <v>430</v>
      </c>
      <c r="AW178" s="346" t="s">
        <v>430</v>
      </c>
      <c r="AX178" s="346">
        <v>3</v>
      </c>
      <c r="AY178" s="346">
        <v>3</v>
      </c>
      <c r="AZ178" s="346">
        <v>8</v>
      </c>
      <c r="BA178" s="362"/>
      <c r="BB178" s="348">
        <v>10.4358883138</v>
      </c>
      <c r="BC178" s="375">
        <v>0.81008889853383603</v>
      </c>
      <c r="BD178" s="375">
        <v>6.8776700889439699E-2</v>
      </c>
      <c r="BE178" s="375">
        <v>0.16147669569529999</v>
      </c>
      <c r="BF178" s="374"/>
      <c r="BG178" s="348">
        <v>71.304699999999997</v>
      </c>
      <c r="BH178" s="348">
        <v>17.167400000000001</v>
      </c>
      <c r="BI178" s="348">
        <v>4.4525300000000003</v>
      </c>
      <c r="BJ178" s="348">
        <v>7.0753700000000004</v>
      </c>
      <c r="BK178" s="373"/>
      <c r="BL178" s="372" t="s">
        <v>3317</v>
      </c>
      <c r="BM178" s="372" t="s">
        <v>3318</v>
      </c>
      <c r="BN178" s="372" t="s">
        <v>3319</v>
      </c>
      <c r="BO178" s="372" t="s">
        <v>3320</v>
      </c>
      <c r="BP178" s="372" t="s">
        <v>3321</v>
      </c>
      <c r="BQ178" s="373"/>
      <c r="BR178" s="354" t="s">
        <v>476</v>
      </c>
    </row>
    <row r="179" spans="1:70" s="428" customFormat="1" x14ac:dyDescent="0.25">
      <c r="A179" s="345" t="s">
        <v>3322</v>
      </c>
      <c r="B179" s="373"/>
      <c r="C179" s="719">
        <v>39556</v>
      </c>
      <c r="D179" s="373"/>
      <c r="E179" s="346">
        <v>114.496</v>
      </c>
      <c r="F179" s="373"/>
      <c r="G179" s="347">
        <v>72.383099999999999</v>
      </c>
      <c r="H179" s="374"/>
      <c r="I179" s="348">
        <v>0.55400000000000005</v>
      </c>
      <c r="J179" s="348">
        <v>-0.11119999999999999</v>
      </c>
      <c r="K179" s="348">
        <v>2.2559</v>
      </c>
      <c r="L179" s="348">
        <v>6.6806999999999999</v>
      </c>
      <c r="M179" s="348">
        <v>-2.2595000000000001</v>
      </c>
      <c r="N179" s="350">
        <v>2.3148</v>
      </c>
      <c r="O179" s="348">
        <v>4.2767999999999997</v>
      </c>
      <c r="P179" s="348">
        <v>16.522400000000001</v>
      </c>
      <c r="Q179" s="348">
        <v>15.0433</v>
      </c>
      <c r="R179" s="348">
        <v>14.454599999999999</v>
      </c>
      <c r="S179" s="348">
        <v>9.3272999999999993</v>
      </c>
      <c r="T179" s="348">
        <v>-2.4142000000000001</v>
      </c>
      <c r="U179" s="348">
        <v>2.5577000000000001</v>
      </c>
      <c r="V179" s="348">
        <v>-0.40489999999999998</v>
      </c>
      <c r="W179" s="348">
        <v>2.5150000000000001</v>
      </c>
      <c r="X179" s="348">
        <v>11.492900000000001</v>
      </c>
      <c r="Y179" s="374"/>
      <c r="Z179" s="346">
        <v>3</v>
      </c>
      <c r="AA179" s="346">
        <v>5</v>
      </c>
      <c r="AB179" s="346">
        <v>3</v>
      </c>
      <c r="AC179" s="346">
        <v>7</v>
      </c>
      <c r="AD179" s="346">
        <v>5</v>
      </c>
      <c r="AE179" s="346">
        <v>4</v>
      </c>
      <c r="AF179" s="346">
        <v>1</v>
      </c>
      <c r="AG179" s="346">
        <v>3</v>
      </c>
      <c r="AH179" s="346">
        <v>2</v>
      </c>
      <c r="AI179" s="346">
        <v>1</v>
      </c>
      <c r="AJ179" s="346">
        <v>7</v>
      </c>
      <c r="AK179" s="346">
        <v>5</v>
      </c>
      <c r="AL179" s="346">
        <v>4</v>
      </c>
      <c r="AM179" s="346">
        <v>4</v>
      </c>
      <c r="AN179" s="346">
        <v>1</v>
      </c>
      <c r="AO179" s="373"/>
      <c r="AP179" s="348">
        <v>15.06</v>
      </c>
      <c r="AQ179" s="348">
        <v>16.5</v>
      </c>
      <c r="AR179" s="348">
        <v>13.71</v>
      </c>
      <c r="AS179" s="348">
        <v>7.96</v>
      </c>
      <c r="AT179" s="348">
        <v>1.1100000000000001</v>
      </c>
      <c r="AU179" s="351"/>
      <c r="AV179" s="346">
        <v>1</v>
      </c>
      <c r="AW179" s="346">
        <v>1</v>
      </c>
      <c r="AX179" s="346">
        <v>2</v>
      </c>
      <c r="AY179" s="346">
        <v>2</v>
      </c>
      <c r="AZ179" s="346">
        <v>5</v>
      </c>
      <c r="BA179" s="362"/>
      <c r="BB179" s="348">
        <v>12.8170033891352</v>
      </c>
      <c r="BC179" s="375">
        <v>0.99989039823972803</v>
      </c>
      <c r="BD179" s="375">
        <v>7.52741473863974E-2</v>
      </c>
      <c r="BE179" s="375">
        <v>0.27818743745640201</v>
      </c>
      <c r="BF179" s="374"/>
      <c r="BG179" s="348">
        <v>85.8566</v>
      </c>
      <c r="BH179" s="348">
        <v>11.4108</v>
      </c>
      <c r="BI179" s="348" t="s">
        <v>430</v>
      </c>
      <c r="BJ179" s="348">
        <v>2.7326000000000001</v>
      </c>
      <c r="BK179" s="373"/>
      <c r="BL179" s="372" t="s">
        <v>3323</v>
      </c>
      <c r="BM179" s="372" t="s">
        <v>3324</v>
      </c>
      <c r="BN179" s="372" t="s">
        <v>3325</v>
      </c>
      <c r="BO179" s="372" t="s">
        <v>3326</v>
      </c>
      <c r="BP179" s="372" t="s">
        <v>3327</v>
      </c>
      <c r="BQ179" s="373"/>
      <c r="BR179" s="354" t="s">
        <v>3328</v>
      </c>
    </row>
    <row r="180" spans="1:70" s="428" customFormat="1" x14ac:dyDescent="0.25">
      <c r="A180" s="885" t="s">
        <v>93</v>
      </c>
      <c r="B180" s="402"/>
      <c r="C180" s="724"/>
      <c r="D180" s="402"/>
      <c r="E180" s="403"/>
      <c r="F180" s="402"/>
      <c r="G180" s="404"/>
      <c r="H180" s="406"/>
      <c r="I180" s="405">
        <v>0.40870000000000001</v>
      </c>
      <c r="J180" s="405">
        <v>-0.22270000000000001</v>
      </c>
      <c r="K180" s="405">
        <v>1.2891999999999999</v>
      </c>
      <c r="L180" s="405">
        <v>8.6172000000000004</v>
      </c>
      <c r="M180" s="405">
        <v>-2.6949999999999998</v>
      </c>
      <c r="N180" s="407">
        <v>1.0941000000000001</v>
      </c>
      <c r="O180" s="405">
        <v>0.70399999999999996</v>
      </c>
      <c r="P180" s="405">
        <v>14.0245</v>
      </c>
      <c r="Q180" s="405">
        <v>13.277100000000001</v>
      </c>
      <c r="R180" s="405">
        <v>14.454599999999999</v>
      </c>
      <c r="S180" s="405">
        <v>11.224500000000001</v>
      </c>
      <c r="T180" s="405">
        <v>-2.8906999999999998</v>
      </c>
      <c r="U180" s="405">
        <v>2.4967999999999999</v>
      </c>
      <c r="V180" s="405">
        <v>-1.3559000000000001</v>
      </c>
      <c r="W180" s="405">
        <v>0.77939999999999998</v>
      </c>
      <c r="X180" s="405">
        <v>8.6415000000000006</v>
      </c>
      <c r="Y180" s="406"/>
      <c r="Z180" s="403">
        <v>11</v>
      </c>
      <c r="AA180" s="403">
        <v>11</v>
      </c>
      <c r="AB180" s="403">
        <v>11</v>
      </c>
      <c r="AC180" s="403">
        <v>11</v>
      </c>
      <c r="AD180" s="403">
        <v>11</v>
      </c>
      <c r="AE180" s="403">
        <v>11</v>
      </c>
      <c r="AF180" s="403">
        <v>8</v>
      </c>
      <c r="AG180" s="403">
        <v>6</v>
      </c>
      <c r="AH180" s="403">
        <v>4</v>
      </c>
      <c r="AI180" s="403">
        <v>1</v>
      </c>
      <c r="AJ180" s="403">
        <v>11</v>
      </c>
      <c r="AK180" s="403">
        <v>11</v>
      </c>
      <c r="AL180" s="403">
        <v>11</v>
      </c>
      <c r="AM180" s="403">
        <v>11</v>
      </c>
      <c r="AN180" s="403">
        <v>11</v>
      </c>
      <c r="AO180" s="402"/>
      <c r="AP180" s="405">
        <v>15.06</v>
      </c>
      <c r="AQ180" s="405">
        <v>12.664999999999999</v>
      </c>
      <c r="AR180" s="405">
        <v>11.36</v>
      </c>
      <c r="AS180" s="405">
        <v>6.1683333333333303</v>
      </c>
      <c r="AT180" s="405">
        <v>1.20545454545455</v>
      </c>
      <c r="AU180" s="408"/>
      <c r="AV180" s="403">
        <v>1</v>
      </c>
      <c r="AW180" s="403">
        <v>2</v>
      </c>
      <c r="AX180" s="403">
        <v>5</v>
      </c>
      <c r="AY180" s="403">
        <v>6</v>
      </c>
      <c r="AZ180" s="403">
        <v>11</v>
      </c>
      <c r="BA180" s="409"/>
      <c r="BB180" s="405"/>
      <c r="BC180" s="410"/>
      <c r="BD180" s="410"/>
      <c r="BE180" s="410"/>
      <c r="BF180" s="406"/>
      <c r="BG180" s="405"/>
      <c r="BH180" s="405"/>
      <c r="BI180" s="405"/>
      <c r="BJ180" s="405"/>
      <c r="BK180" s="402"/>
      <c r="BL180" s="401"/>
      <c r="BM180" s="401"/>
      <c r="BN180" s="401"/>
      <c r="BO180" s="401"/>
      <c r="BP180" s="401"/>
      <c r="BQ180" s="402"/>
      <c r="BR180" s="411"/>
    </row>
    <row r="181" spans="1:70" s="428" customFormat="1" x14ac:dyDescent="0.25">
      <c r="A181" s="886" t="s">
        <v>94</v>
      </c>
      <c r="B181" s="373"/>
      <c r="C181" s="719"/>
      <c r="D181" s="373"/>
      <c r="E181" s="346"/>
      <c r="F181" s="373"/>
      <c r="G181" s="347"/>
      <c r="H181" s="374"/>
      <c r="I181" s="348">
        <v>1.0089999999999999</v>
      </c>
      <c r="J181" s="348">
        <v>1.5916999999999999</v>
      </c>
      <c r="K181" s="348">
        <v>4.0578000000000003</v>
      </c>
      <c r="L181" s="348">
        <v>20.824400000000001</v>
      </c>
      <c r="M181" s="348">
        <v>8.2098999999999993</v>
      </c>
      <c r="N181" s="350">
        <v>13.2186</v>
      </c>
      <c r="O181" s="348">
        <v>4.2767999999999997</v>
      </c>
      <c r="P181" s="348">
        <v>19.0474</v>
      </c>
      <c r="Q181" s="348">
        <v>19.411000000000001</v>
      </c>
      <c r="R181" s="348">
        <v>14.454599999999999</v>
      </c>
      <c r="S181" s="348">
        <v>23.346699999999998</v>
      </c>
      <c r="T181" s="348">
        <v>8.5479000000000003</v>
      </c>
      <c r="U181" s="348">
        <v>14.416700000000001</v>
      </c>
      <c r="V181" s="348">
        <v>10.2986</v>
      </c>
      <c r="W181" s="348">
        <v>2.5150000000000001</v>
      </c>
      <c r="X181" s="348">
        <v>19.9633</v>
      </c>
      <c r="Y181" s="374"/>
      <c r="Z181" s="346"/>
      <c r="AA181" s="346"/>
      <c r="AB181" s="346"/>
      <c r="AC181" s="346"/>
      <c r="AD181" s="346"/>
      <c r="AE181" s="346"/>
      <c r="AF181" s="346"/>
      <c r="AG181" s="346"/>
      <c r="AH181" s="346"/>
      <c r="AI181" s="346"/>
      <c r="AJ181" s="346"/>
      <c r="AK181" s="346"/>
      <c r="AL181" s="346"/>
      <c r="AM181" s="346"/>
      <c r="AN181" s="346"/>
      <c r="AO181" s="373"/>
      <c r="AP181" s="348">
        <v>15.06</v>
      </c>
      <c r="AQ181" s="348">
        <v>16.5</v>
      </c>
      <c r="AR181" s="348">
        <v>18.329999999999998</v>
      </c>
      <c r="AS181" s="348">
        <v>12.17</v>
      </c>
      <c r="AT181" s="348">
        <v>23.39</v>
      </c>
      <c r="AU181" s="351"/>
      <c r="AV181" s="346"/>
      <c r="AW181" s="346"/>
      <c r="AX181" s="346"/>
      <c r="AY181" s="346"/>
      <c r="AZ181" s="346"/>
      <c r="BA181" s="362"/>
      <c r="BB181" s="348"/>
      <c r="BC181" s="375"/>
      <c r="BD181" s="375"/>
      <c r="BE181" s="375"/>
      <c r="BF181" s="374"/>
      <c r="BG181" s="348"/>
      <c r="BH181" s="348"/>
      <c r="BI181" s="348"/>
      <c r="BJ181" s="348"/>
      <c r="BK181" s="373"/>
      <c r="BL181" s="372"/>
      <c r="BM181" s="372"/>
      <c r="BN181" s="372"/>
      <c r="BO181" s="372"/>
      <c r="BP181" s="372"/>
      <c r="BQ181" s="373"/>
      <c r="BR181" s="354"/>
    </row>
    <row r="182" spans="1:70" s="428" customFormat="1" x14ac:dyDescent="0.25">
      <c r="A182" s="886" t="s">
        <v>95</v>
      </c>
      <c r="B182" s="373"/>
      <c r="C182" s="719"/>
      <c r="D182" s="373"/>
      <c r="E182" s="346"/>
      <c r="F182" s="373"/>
      <c r="G182" s="347"/>
      <c r="H182" s="374"/>
      <c r="I182" s="348">
        <v>-0.1232</v>
      </c>
      <c r="J182" s="348">
        <v>-0.95189999999999997</v>
      </c>
      <c r="K182" s="348">
        <v>-0.58940000000000003</v>
      </c>
      <c r="L182" s="348">
        <v>2.5289000000000001</v>
      </c>
      <c r="M182" s="348">
        <v>-8.0779999999999994</v>
      </c>
      <c r="N182" s="350">
        <v>-5.3769999999999998</v>
      </c>
      <c r="O182" s="348">
        <v>-2.2951999999999999</v>
      </c>
      <c r="P182" s="348">
        <v>7.8194999999999997</v>
      </c>
      <c r="Q182" s="348">
        <v>6.7760999999999996</v>
      </c>
      <c r="R182" s="348">
        <v>14.454599999999999</v>
      </c>
      <c r="S182" s="348">
        <v>5.2938999999999998</v>
      </c>
      <c r="T182" s="348">
        <v>-7.7377000000000002</v>
      </c>
      <c r="U182" s="348">
        <v>-3.5823999999999998</v>
      </c>
      <c r="V182" s="348">
        <v>-7.7460000000000004</v>
      </c>
      <c r="W182" s="348">
        <v>-1.4847999999999999</v>
      </c>
      <c r="X182" s="348">
        <v>-2.5836000000000001</v>
      </c>
      <c r="Y182" s="374"/>
      <c r="Z182" s="346"/>
      <c r="AA182" s="346"/>
      <c r="AB182" s="346"/>
      <c r="AC182" s="346"/>
      <c r="AD182" s="346"/>
      <c r="AE182" s="346"/>
      <c r="AF182" s="346"/>
      <c r="AG182" s="346"/>
      <c r="AH182" s="346"/>
      <c r="AI182" s="346"/>
      <c r="AJ182" s="346"/>
      <c r="AK182" s="346"/>
      <c r="AL182" s="346"/>
      <c r="AM182" s="346"/>
      <c r="AN182" s="346"/>
      <c r="AO182" s="373"/>
      <c r="AP182" s="348">
        <v>15.06</v>
      </c>
      <c r="AQ182" s="348">
        <v>8.83</v>
      </c>
      <c r="AR182" s="348">
        <v>5.62</v>
      </c>
      <c r="AS182" s="348">
        <v>2.2599999999999998</v>
      </c>
      <c r="AT182" s="348">
        <v>-7.1</v>
      </c>
      <c r="AU182" s="351"/>
      <c r="AV182" s="346"/>
      <c r="AW182" s="346"/>
      <c r="AX182" s="346"/>
      <c r="AY182" s="346"/>
      <c r="AZ182" s="346"/>
      <c r="BA182" s="362"/>
      <c r="BB182" s="348"/>
      <c r="BC182" s="375"/>
      <c r="BD182" s="375"/>
      <c r="BE182" s="375"/>
      <c r="BF182" s="374"/>
      <c r="BG182" s="348"/>
      <c r="BH182" s="348"/>
      <c r="BI182" s="348"/>
      <c r="BJ182" s="348"/>
      <c r="BK182" s="373"/>
      <c r="BL182" s="372"/>
      <c r="BM182" s="372"/>
      <c r="BN182" s="372"/>
      <c r="BO182" s="372"/>
      <c r="BP182" s="372"/>
      <c r="BQ182" s="373"/>
      <c r="BR182" s="354"/>
    </row>
    <row r="183" spans="1:70" s="428" customFormat="1" x14ac:dyDescent="0.25">
      <c r="A183" s="887" t="s">
        <v>96</v>
      </c>
      <c r="B183" s="413"/>
      <c r="C183" s="725"/>
      <c r="D183" s="413"/>
      <c r="E183" s="414"/>
      <c r="F183" s="413"/>
      <c r="G183" s="415"/>
      <c r="H183" s="417"/>
      <c r="I183" s="416">
        <v>0.44579999999999997</v>
      </c>
      <c r="J183" s="416">
        <v>-0.35420000000000001</v>
      </c>
      <c r="K183" s="416">
        <v>0.97440000000000004</v>
      </c>
      <c r="L183" s="416">
        <v>8.0309000000000008</v>
      </c>
      <c r="M183" s="416">
        <v>-2.5769000000000002</v>
      </c>
      <c r="N183" s="418">
        <v>-0.61760000000000004</v>
      </c>
      <c r="O183" s="416">
        <v>0.20180000000000001</v>
      </c>
      <c r="P183" s="416">
        <v>15.144600000000001</v>
      </c>
      <c r="Q183" s="416">
        <v>13.460699999999999</v>
      </c>
      <c r="R183" s="416">
        <v>14.454599999999999</v>
      </c>
      <c r="S183" s="416">
        <v>10.3256</v>
      </c>
      <c r="T183" s="416">
        <v>-2.9369000000000001</v>
      </c>
      <c r="U183" s="416">
        <v>1.472</v>
      </c>
      <c r="V183" s="416">
        <v>-2.9298000000000002</v>
      </c>
      <c r="W183" s="416">
        <v>1.1574</v>
      </c>
      <c r="X183" s="416">
        <v>11.061299999999999</v>
      </c>
      <c r="Y183" s="417"/>
      <c r="Z183" s="414"/>
      <c r="AA183" s="414"/>
      <c r="AB183" s="414"/>
      <c r="AC183" s="414"/>
      <c r="AD183" s="414"/>
      <c r="AE183" s="414"/>
      <c r="AF183" s="414"/>
      <c r="AG183" s="414"/>
      <c r="AH183" s="414"/>
      <c r="AI183" s="414"/>
      <c r="AJ183" s="414"/>
      <c r="AK183" s="414"/>
      <c r="AL183" s="414"/>
      <c r="AM183" s="414"/>
      <c r="AN183" s="414"/>
      <c r="AO183" s="413"/>
      <c r="AP183" s="416">
        <v>15.06</v>
      </c>
      <c r="AQ183" s="416">
        <v>12.66</v>
      </c>
      <c r="AR183" s="416">
        <v>10.65</v>
      </c>
      <c r="AS183" s="416">
        <v>5.42</v>
      </c>
      <c r="AT183" s="416">
        <v>-1.52</v>
      </c>
      <c r="AU183" s="419"/>
      <c r="AV183" s="414"/>
      <c r="AW183" s="414"/>
      <c r="AX183" s="414"/>
      <c r="AY183" s="414"/>
      <c r="AZ183" s="414"/>
      <c r="BA183" s="420"/>
      <c r="BB183" s="416"/>
      <c r="BC183" s="421"/>
      <c r="BD183" s="421"/>
      <c r="BE183" s="421"/>
      <c r="BF183" s="417"/>
      <c r="BG183" s="416"/>
      <c r="BH183" s="416"/>
      <c r="BI183" s="416"/>
      <c r="BJ183" s="416"/>
      <c r="BK183" s="413"/>
      <c r="BL183" s="412"/>
      <c r="BM183" s="412"/>
      <c r="BN183" s="412"/>
      <c r="BO183" s="412"/>
      <c r="BP183" s="412"/>
      <c r="BQ183" s="413"/>
      <c r="BR183" s="422"/>
    </row>
    <row r="184" spans="1:70" s="428" customFormat="1" ht="11" x14ac:dyDescent="0.3">
      <c r="A184" s="888" t="s">
        <v>3329</v>
      </c>
      <c r="B184" s="373"/>
      <c r="C184" s="719"/>
      <c r="D184" s="373"/>
      <c r="E184" s="346"/>
      <c r="F184" s="373"/>
      <c r="G184" s="347"/>
      <c r="H184" s="374"/>
      <c r="I184" s="348"/>
      <c r="J184" s="348"/>
      <c r="K184" s="348"/>
      <c r="L184" s="348"/>
      <c r="M184" s="348"/>
      <c r="N184" s="350"/>
      <c r="O184" s="348"/>
      <c r="P184" s="348"/>
      <c r="Q184" s="348"/>
      <c r="R184" s="348"/>
      <c r="S184" s="348"/>
      <c r="T184" s="348"/>
      <c r="U184" s="348"/>
      <c r="V184" s="348"/>
      <c r="W184" s="348"/>
      <c r="X184" s="348"/>
      <c r="Y184" s="374"/>
      <c r="Z184" s="346"/>
      <c r="AA184" s="346"/>
      <c r="AB184" s="346"/>
      <c r="AC184" s="346"/>
      <c r="AD184" s="346"/>
      <c r="AE184" s="346"/>
      <c r="AF184" s="346"/>
      <c r="AG184" s="346"/>
      <c r="AH184" s="346"/>
      <c r="AI184" s="346"/>
      <c r="AJ184" s="346"/>
      <c r="AK184" s="346"/>
      <c r="AL184" s="346"/>
      <c r="AM184" s="346"/>
      <c r="AN184" s="346"/>
      <c r="AO184" s="373"/>
      <c r="AP184" s="348"/>
      <c r="AQ184" s="348"/>
      <c r="AR184" s="348"/>
      <c r="AS184" s="348"/>
      <c r="AT184" s="348"/>
      <c r="AU184" s="351"/>
      <c r="AV184" s="346"/>
      <c r="AW184" s="346"/>
      <c r="AX184" s="346"/>
      <c r="AY184" s="346"/>
      <c r="AZ184" s="346"/>
      <c r="BA184" s="362"/>
      <c r="BB184" s="348"/>
      <c r="BC184" s="375"/>
      <c r="BD184" s="375"/>
      <c r="BE184" s="375"/>
      <c r="BF184" s="374"/>
      <c r="BG184" s="348"/>
      <c r="BH184" s="348"/>
      <c r="BI184" s="348"/>
      <c r="BJ184" s="348"/>
      <c r="BK184" s="373"/>
      <c r="BL184" s="372"/>
      <c r="BM184" s="372"/>
      <c r="BN184" s="372"/>
      <c r="BO184" s="372"/>
      <c r="BP184" s="372"/>
      <c r="BQ184" s="373"/>
      <c r="BR184" s="354"/>
    </row>
    <row r="185" spans="1:70" s="428" customFormat="1" x14ac:dyDescent="0.25">
      <c r="A185" s="345"/>
      <c r="B185" s="373"/>
      <c r="C185" s="719"/>
      <c r="D185" s="373"/>
      <c r="E185" s="346"/>
      <c r="F185" s="373"/>
      <c r="G185" s="347"/>
      <c r="H185" s="374"/>
      <c r="I185" s="348"/>
      <c r="J185" s="348"/>
      <c r="K185" s="348"/>
      <c r="L185" s="348"/>
      <c r="M185" s="348"/>
      <c r="N185" s="350"/>
      <c r="O185" s="348"/>
      <c r="P185" s="348"/>
      <c r="Q185" s="348"/>
      <c r="R185" s="348"/>
      <c r="S185" s="348"/>
      <c r="T185" s="348"/>
      <c r="U185" s="348"/>
      <c r="V185" s="348"/>
      <c r="W185" s="348"/>
      <c r="X185" s="348"/>
      <c r="Y185" s="374"/>
      <c r="Z185" s="346"/>
      <c r="AA185" s="346"/>
      <c r="AB185" s="346"/>
      <c r="AC185" s="346"/>
      <c r="AD185" s="346"/>
      <c r="AE185" s="346"/>
      <c r="AF185" s="346"/>
      <c r="AG185" s="346"/>
      <c r="AH185" s="346"/>
      <c r="AI185" s="346"/>
      <c r="AJ185" s="346"/>
      <c r="AK185" s="346"/>
      <c r="AL185" s="346"/>
      <c r="AM185" s="346"/>
      <c r="AN185" s="346"/>
      <c r="AO185" s="373"/>
      <c r="AP185" s="348"/>
      <c r="AQ185" s="348"/>
      <c r="AR185" s="348"/>
      <c r="AS185" s="348"/>
      <c r="AT185" s="348"/>
      <c r="AU185" s="351"/>
      <c r="AV185" s="346"/>
      <c r="AW185" s="346"/>
      <c r="AX185" s="346"/>
      <c r="AY185" s="346"/>
      <c r="AZ185" s="346"/>
      <c r="BA185" s="362"/>
      <c r="BB185" s="348"/>
      <c r="BC185" s="375"/>
      <c r="BD185" s="375"/>
      <c r="BE185" s="375"/>
      <c r="BF185" s="374"/>
      <c r="BG185" s="348"/>
      <c r="BH185" s="348"/>
      <c r="BI185" s="348"/>
      <c r="BJ185" s="348"/>
      <c r="BK185" s="373"/>
      <c r="BL185" s="372"/>
      <c r="BM185" s="372"/>
      <c r="BN185" s="372"/>
      <c r="BO185" s="372"/>
      <c r="BP185" s="372"/>
      <c r="BQ185" s="373"/>
      <c r="BR185" s="354"/>
    </row>
    <row r="186" spans="1:70" s="428" customFormat="1" ht="14.5" customHeight="1" x14ac:dyDescent="0.35">
      <c r="A186" s="874" t="s">
        <v>3330</v>
      </c>
      <c r="B186" s="862"/>
      <c r="C186" s="863"/>
      <c r="D186" s="862"/>
      <c r="E186" s="864"/>
      <c r="F186" s="862"/>
      <c r="G186" s="865"/>
      <c r="H186" s="867"/>
      <c r="I186" s="866"/>
      <c r="J186" s="866"/>
      <c r="K186" s="866"/>
      <c r="L186" s="866"/>
      <c r="M186" s="866"/>
      <c r="N186" s="868"/>
      <c r="O186" s="866"/>
      <c r="P186" s="866"/>
      <c r="Q186" s="866"/>
      <c r="R186" s="866"/>
      <c r="S186" s="866"/>
      <c r="T186" s="866"/>
      <c r="U186" s="866"/>
      <c r="V186" s="866"/>
      <c r="W186" s="866"/>
      <c r="X186" s="866"/>
      <c r="Y186" s="867"/>
      <c r="Z186" s="864"/>
      <c r="AA186" s="864"/>
      <c r="AB186" s="864"/>
      <c r="AC186" s="864"/>
      <c r="AD186" s="864"/>
      <c r="AE186" s="864"/>
      <c r="AF186" s="864"/>
      <c r="AG186" s="864"/>
      <c r="AH186" s="864"/>
      <c r="AI186" s="864"/>
      <c r="AJ186" s="864"/>
      <c r="AK186" s="864"/>
      <c r="AL186" s="864"/>
      <c r="AM186" s="864"/>
      <c r="AN186" s="864"/>
      <c r="AO186" s="862"/>
      <c r="AP186" s="866"/>
      <c r="AQ186" s="866"/>
      <c r="AR186" s="866"/>
      <c r="AS186" s="866"/>
      <c r="AT186" s="866"/>
      <c r="AU186" s="869"/>
      <c r="AV186" s="864"/>
      <c r="AW186" s="864"/>
      <c r="AX186" s="864"/>
      <c r="AY186" s="864"/>
      <c r="AZ186" s="864"/>
      <c r="BA186" s="870"/>
      <c r="BB186" s="866"/>
      <c r="BC186" s="871"/>
      <c r="BD186" s="871"/>
      <c r="BE186" s="871"/>
      <c r="BF186" s="867"/>
      <c r="BG186" s="866"/>
      <c r="BH186" s="866"/>
      <c r="BI186" s="866"/>
      <c r="BJ186" s="866"/>
      <c r="BK186" s="862"/>
      <c r="BL186" s="872"/>
      <c r="BM186" s="872"/>
      <c r="BN186" s="872"/>
      <c r="BO186" s="872"/>
      <c r="BP186" s="872"/>
      <c r="BQ186" s="862"/>
      <c r="BR186" s="873"/>
    </row>
    <row r="187" spans="1:70" s="428" customFormat="1" x14ac:dyDescent="0.25">
      <c r="A187" s="345" t="s">
        <v>3331</v>
      </c>
      <c r="B187" s="373"/>
      <c r="C187" s="719">
        <v>33239</v>
      </c>
      <c r="D187" s="373"/>
      <c r="E187" s="346">
        <v>5343.78</v>
      </c>
      <c r="F187" s="373"/>
      <c r="G187" s="347">
        <v>236.9434</v>
      </c>
      <c r="H187" s="374"/>
      <c r="I187" s="348">
        <v>0.6996</v>
      </c>
      <c r="J187" s="348">
        <v>0.27910000000000001</v>
      </c>
      <c r="K187" s="348">
        <v>2.7121</v>
      </c>
      <c r="L187" s="348">
        <v>9.6668000000000003</v>
      </c>
      <c r="M187" s="348">
        <v>-3.9335</v>
      </c>
      <c r="N187" s="350">
        <v>-0.75960000000000005</v>
      </c>
      <c r="O187" s="348">
        <v>1.4068000000000001</v>
      </c>
      <c r="P187" s="348">
        <v>10.984999999999999</v>
      </c>
      <c r="Q187" s="348">
        <v>10.051600000000001</v>
      </c>
      <c r="R187" s="348">
        <v>12.013500000000001</v>
      </c>
      <c r="S187" s="348">
        <v>12.578900000000001</v>
      </c>
      <c r="T187" s="348">
        <v>-3.8365</v>
      </c>
      <c r="U187" s="348">
        <v>0.50460000000000005</v>
      </c>
      <c r="V187" s="348">
        <v>-2.3740999999999999</v>
      </c>
      <c r="W187" s="348">
        <v>2.6579000000000002</v>
      </c>
      <c r="X187" s="348">
        <v>13.920400000000001</v>
      </c>
      <c r="Y187" s="374"/>
      <c r="Z187" s="346">
        <v>5</v>
      </c>
      <c r="AA187" s="346">
        <v>6</v>
      </c>
      <c r="AB187" s="346">
        <v>4</v>
      </c>
      <c r="AC187" s="346">
        <v>3</v>
      </c>
      <c r="AD187" s="346">
        <v>2</v>
      </c>
      <c r="AE187" s="346">
        <v>2</v>
      </c>
      <c r="AF187" s="346">
        <v>4</v>
      </c>
      <c r="AG187" s="346">
        <v>4</v>
      </c>
      <c r="AH187" s="346">
        <v>3</v>
      </c>
      <c r="AI187" s="346">
        <v>1</v>
      </c>
      <c r="AJ187" s="346">
        <v>3</v>
      </c>
      <c r="AK187" s="346">
        <v>2</v>
      </c>
      <c r="AL187" s="346">
        <v>3</v>
      </c>
      <c r="AM187" s="346">
        <v>2</v>
      </c>
      <c r="AN187" s="346">
        <v>5</v>
      </c>
      <c r="AO187" s="373"/>
      <c r="AP187" s="348">
        <v>11.7</v>
      </c>
      <c r="AQ187" s="348">
        <v>11.59</v>
      </c>
      <c r="AR187" s="348">
        <v>8.6</v>
      </c>
      <c r="AS187" s="348">
        <v>4.74</v>
      </c>
      <c r="AT187" s="348">
        <v>-0.56999999999999995</v>
      </c>
      <c r="AU187" s="351"/>
      <c r="AV187" s="346">
        <v>1</v>
      </c>
      <c r="AW187" s="346">
        <v>1</v>
      </c>
      <c r="AX187" s="346">
        <v>3</v>
      </c>
      <c r="AY187" s="346">
        <v>3</v>
      </c>
      <c r="AZ187" s="346">
        <v>2</v>
      </c>
      <c r="BA187" s="362"/>
      <c r="BB187" s="348">
        <v>12.3928348474678</v>
      </c>
      <c r="BC187" s="375">
        <v>0.97828322810758905</v>
      </c>
      <c r="BD187" s="375">
        <v>4.3375054623109997E-2</v>
      </c>
      <c r="BE187" s="375">
        <v>-0.10875492919804</v>
      </c>
      <c r="BF187" s="374"/>
      <c r="BG187" s="348">
        <v>74.983999999999995</v>
      </c>
      <c r="BH187" s="348">
        <v>17.251300000000001</v>
      </c>
      <c r="BI187" s="348">
        <v>6.7888200000000003</v>
      </c>
      <c r="BJ187" s="348">
        <v>0.97587999999999997</v>
      </c>
      <c r="BK187" s="373"/>
      <c r="BL187" s="372" t="s">
        <v>3332</v>
      </c>
      <c r="BM187" s="372" t="s">
        <v>3333</v>
      </c>
      <c r="BN187" s="372" t="s">
        <v>3334</v>
      </c>
      <c r="BO187" s="372" t="s">
        <v>3335</v>
      </c>
      <c r="BP187" s="372" t="s">
        <v>3336</v>
      </c>
      <c r="BQ187" s="373"/>
      <c r="BR187" s="354" t="s">
        <v>518</v>
      </c>
    </row>
    <row r="188" spans="1:70" s="428" customFormat="1" x14ac:dyDescent="0.25">
      <c r="A188" s="345" t="s">
        <v>3337</v>
      </c>
      <c r="B188" s="373"/>
      <c r="C188" s="719">
        <v>44113</v>
      </c>
      <c r="D188" s="373"/>
      <c r="E188" s="346">
        <v>1344.69</v>
      </c>
      <c r="F188" s="373"/>
      <c r="G188" s="347">
        <v>21.18</v>
      </c>
      <c r="H188" s="374"/>
      <c r="I188" s="348">
        <v>0.52210000000000001</v>
      </c>
      <c r="J188" s="348">
        <v>0.76119999999999999</v>
      </c>
      <c r="K188" s="348">
        <v>2.3188</v>
      </c>
      <c r="L188" s="348">
        <v>7.0236999999999998</v>
      </c>
      <c r="M188" s="348">
        <v>-7.2272999999999996</v>
      </c>
      <c r="N188" s="350">
        <v>-5.2348999999999997</v>
      </c>
      <c r="O188" s="348">
        <v>3.0882999999999998</v>
      </c>
      <c r="P188" s="348">
        <v>13.9354</v>
      </c>
      <c r="Q188" s="348">
        <v>10.487500000000001</v>
      </c>
      <c r="R188" s="348" t="s">
        <v>430</v>
      </c>
      <c r="S188" s="348">
        <v>9.7978000000000005</v>
      </c>
      <c r="T188" s="348">
        <v>-6.8192000000000004</v>
      </c>
      <c r="U188" s="348">
        <v>-4.4223999999999997</v>
      </c>
      <c r="V188" s="348">
        <v>-6.6548999999999996</v>
      </c>
      <c r="W188" s="348">
        <v>2.9155000000000002</v>
      </c>
      <c r="X188" s="348">
        <v>14.047000000000001</v>
      </c>
      <c r="Y188" s="374"/>
      <c r="Z188" s="346">
        <v>7</v>
      </c>
      <c r="AA188" s="346">
        <v>2</v>
      </c>
      <c r="AB188" s="346">
        <v>6</v>
      </c>
      <c r="AC188" s="346">
        <v>8</v>
      </c>
      <c r="AD188" s="346">
        <v>8</v>
      </c>
      <c r="AE188" s="346">
        <v>7</v>
      </c>
      <c r="AF188" s="346">
        <v>3</v>
      </c>
      <c r="AG188" s="346">
        <v>2</v>
      </c>
      <c r="AH188" s="346">
        <v>2</v>
      </c>
      <c r="AI188" s="346" t="s">
        <v>430</v>
      </c>
      <c r="AJ188" s="346">
        <v>8</v>
      </c>
      <c r="AK188" s="346">
        <v>8</v>
      </c>
      <c r="AL188" s="346">
        <v>9</v>
      </c>
      <c r="AM188" s="346">
        <v>6</v>
      </c>
      <c r="AN188" s="346">
        <v>3</v>
      </c>
      <c r="AO188" s="373"/>
      <c r="AP188" s="348" t="s">
        <v>430</v>
      </c>
      <c r="AQ188" s="348" t="s">
        <v>430</v>
      </c>
      <c r="AR188" s="348">
        <v>10.199999999999999</v>
      </c>
      <c r="AS188" s="348">
        <v>4.3</v>
      </c>
      <c r="AT188" s="348">
        <v>-6.15</v>
      </c>
      <c r="AU188" s="351"/>
      <c r="AV188" s="346" t="s">
        <v>430</v>
      </c>
      <c r="AW188" s="346" t="s">
        <v>430</v>
      </c>
      <c r="AX188" s="346">
        <v>2</v>
      </c>
      <c r="AY188" s="346">
        <v>4</v>
      </c>
      <c r="AZ188" s="346">
        <v>8</v>
      </c>
      <c r="BA188" s="362"/>
      <c r="BB188" s="348">
        <v>12.929906209581301</v>
      </c>
      <c r="BC188" s="375">
        <v>1.00159559331975</v>
      </c>
      <c r="BD188" s="375">
        <v>6.1574213909762802E-2</v>
      </c>
      <c r="BE188" s="375">
        <v>0.13445286963004899</v>
      </c>
      <c r="BF188" s="374"/>
      <c r="BG188" s="348">
        <v>62.937100000000001</v>
      </c>
      <c r="BH188" s="348">
        <v>9.5411800000000007</v>
      </c>
      <c r="BI188" s="348">
        <v>23.902699999999999</v>
      </c>
      <c r="BJ188" s="348">
        <v>3.6190199999999999</v>
      </c>
      <c r="BK188" s="373"/>
      <c r="BL188" s="372" t="s">
        <v>3338</v>
      </c>
      <c r="BM188" s="372" t="s">
        <v>3339</v>
      </c>
      <c r="BN188" s="372" t="s">
        <v>3340</v>
      </c>
      <c r="BO188" s="372" t="s">
        <v>3341</v>
      </c>
      <c r="BP188" s="372" t="s">
        <v>3342</v>
      </c>
      <c r="BQ188" s="373"/>
      <c r="BR188" s="354" t="s">
        <v>436</v>
      </c>
    </row>
    <row r="189" spans="1:70" s="428" customFormat="1" x14ac:dyDescent="0.25">
      <c r="A189" s="345" t="s">
        <v>3343</v>
      </c>
      <c r="B189" s="373"/>
      <c r="C189" s="719">
        <v>43873</v>
      </c>
      <c r="D189" s="373"/>
      <c r="E189" s="346">
        <v>1086.73</v>
      </c>
      <c r="F189" s="373"/>
      <c r="G189" s="347">
        <v>20.83</v>
      </c>
      <c r="H189" s="374"/>
      <c r="I189" s="348">
        <v>0.3372</v>
      </c>
      <c r="J189" s="348">
        <v>0.14419999999999999</v>
      </c>
      <c r="K189" s="348">
        <v>2.1579000000000002</v>
      </c>
      <c r="L189" s="348">
        <v>7.9833999999999996</v>
      </c>
      <c r="M189" s="348">
        <v>-5.0593000000000004</v>
      </c>
      <c r="N189" s="350">
        <v>-2.1606000000000001</v>
      </c>
      <c r="O189" s="348">
        <v>0.87549999999999994</v>
      </c>
      <c r="P189" s="348">
        <v>9.7477999999999998</v>
      </c>
      <c r="Q189" s="348">
        <v>7.2009999999999996</v>
      </c>
      <c r="R189" s="348" t="s">
        <v>430</v>
      </c>
      <c r="S189" s="348">
        <v>10.0951</v>
      </c>
      <c r="T189" s="348">
        <v>-5.016</v>
      </c>
      <c r="U189" s="348">
        <v>-0.76229999999999998</v>
      </c>
      <c r="V189" s="348">
        <v>-4.0533999999999999</v>
      </c>
      <c r="W189" s="348">
        <v>2.3586999999999998</v>
      </c>
      <c r="X189" s="348">
        <v>12.215400000000001</v>
      </c>
      <c r="Y189" s="374"/>
      <c r="Z189" s="346">
        <v>8</v>
      </c>
      <c r="AA189" s="346">
        <v>9</v>
      </c>
      <c r="AB189" s="346">
        <v>8</v>
      </c>
      <c r="AC189" s="346">
        <v>7</v>
      </c>
      <c r="AD189" s="346">
        <v>4</v>
      </c>
      <c r="AE189" s="346">
        <v>5</v>
      </c>
      <c r="AF189" s="346">
        <v>5</v>
      </c>
      <c r="AG189" s="346">
        <v>7</v>
      </c>
      <c r="AH189" s="346">
        <v>8</v>
      </c>
      <c r="AI189" s="346" t="s">
        <v>430</v>
      </c>
      <c r="AJ189" s="346">
        <v>7</v>
      </c>
      <c r="AK189" s="346">
        <v>5</v>
      </c>
      <c r="AL189" s="346">
        <v>4</v>
      </c>
      <c r="AM189" s="346">
        <v>5</v>
      </c>
      <c r="AN189" s="346">
        <v>7</v>
      </c>
      <c r="AO189" s="373"/>
      <c r="AP189" s="348" t="s">
        <v>430</v>
      </c>
      <c r="AQ189" s="348" t="s">
        <v>430</v>
      </c>
      <c r="AR189" s="348">
        <v>6.87</v>
      </c>
      <c r="AS189" s="348">
        <v>3.18</v>
      </c>
      <c r="AT189" s="348">
        <v>-2.58</v>
      </c>
      <c r="AU189" s="351"/>
      <c r="AV189" s="346" t="s">
        <v>430</v>
      </c>
      <c r="AW189" s="346" t="s">
        <v>430</v>
      </c>
      <c r="AX189" s="346">
        <v>6</v>
      </c>
      <c r="AY189" s="346">
        <v>5</v>
      </c>
      <c r="AZ189" s="346">
        <v>4</v>
      </c>
      <c r="BA189" s="362"/>
      <c r="BB189" s="348">
        <v>11.3836311387645</v>
      </c>
      <c r="BC189" s="375">
        <v>0.89793689341720795</v>
      </c>
      <c r="BD189" s="375">
        <v>4.0194159869536998E-2</v>
      </c>
      <c r="BE189" s="375">
        <v>-0.135659178535247</v>
      </c>
      <c r="BF189" s="374"/>
      <c r="BG189" s="348">
        <v>68.107600000000005</v>
      </c>
      <c r="BH189" s="348">
        <v>9.6353299999999997</v>
      </c>
      <c r="BI189" s="348">
        <v>14.1157</v>
      </c>
      <c r="BJ189" s="348">
        <v>8.1413700000000002</v>
      </c>
      <c r="BK189" s="373"/>
      <c r="BL189" s="372" t="s">
        <v>3344</v>
      </c>
      <c r="BM189" s="372" t="s">
        <v>3345</v>
      </c>
      <c r="BN189" s="372" t="s">
        <v>1929</v>
      </c>
      <c r="BO189" s="372" t="s">
        <v>3346</v>
      </c>
      <c r="BP189" s="372" t="s">
        <v>3347</v>
      </c>
      <c r="BQ189" s="373"/>
      <c r="BR189" s="354" t="s">
        <v>436</v>
      </c>
    </row>
    <row r="190" spans="1:70" s="428" customFormat="1" ht="11" x14ac:dyDescent="0.3">
      <c r="A190" s="841" t="s">
        <v>3348</v>
      </c>
      <c r="B190" s="842"/>
      <c r="C190" s="843">
        <v>44176</v>
      </c>
      <c r="D190" s="842"/>
      <c r="E190" s="844">
        <v>755.38499999999999</v>
      </c>
      <c r="F190" s="842"/>
      <c r="G190" s="845">
        <v>16.613</v>
      </c>
      <c r="H190" s="847"/>
      <c r="I190" s="846">
        <v>0.70930000000000004</v>
      </c>
      <c r="J190" s="846">
        <v>0.193</v>
      </c>
      <c r="K190" s="846">
        <v>2.8923999999999999</v>
      </c>
      <c r="L190" s="846">
        <v>5.8422999999999998</v>
      </c>
      <c r="M190" s="846">
        <v>-6.3475999999999999</v>
      </c>
      <c r="N190" s="848">
        <v>-1.704</v>
      </c>
      <c r="O190" s="846">
        <v>-8.9999999999999993E-3</v>
      </c>
      <c r="P190" s="846">
        <v>10.7225</v>
      </c>
      <c r="Q190" s="846">
        <v>7.8765999999999998</v>
      </c>
      <c r="R190" s="846" t="s">
        <v>430</v>
      </c>
      <c r="S190" s="846">
        <v>8.8234999999999992</v>
      </c>
      <c r="T190" s="846">
        <v>-6.2153999999999998</v>
      </c>
      <c r="U190" s="846">
        <v>-2.3281999999999998</v>
      </c>
      <c r="V190" s="846">
        <v>-3.9655</v>
      </c>
      <c r="W190" s="846">
        <v>2.6888000000000001</v>
      </c>
      <c r="X190" s="846">
        <v>9.5889000000000006</v>
      </c>
      <c r="Y190" s="847"/>
      <c r="Z190" s="844">
        <v>4</v>
      </c>
      <c r="AA190" s="844">
        <v>8</v>
      </c>
      <c r="AB190" s="844">
        <v>3</v>
      </c>
      <c r="AC190" s="844">
        <v>9</v>
      </c>
      <c r="AD190" s="844">
        <v>7</v>
      </c>
      <c r="AE190" s="844">
        <v>4</v>
      </c>
      <c r="AF190" s="844">
        <v>6</v>
      </c>
      <c r="AG190" s="844">
        <v>5</v>
      </c>
      <c r="AH190" s="844">
        <v>6</v>
      </c>
      <c r="AI190" s="844" t="s">
        <v>430</v>
      </c>
      <c r="AJ190" s="844">
        <v>9</v>
      </c>
      <c r="AK190" s="844">
        <v>7</v>
      </c>
      <c r="AL190" s="844">
        <v>5</v>
      </c>
      <c r="AM190" s="844">
        <v>4</v>
      </c>
      <c r="AN190" s="844">
        <v>4</v>
      </c>
      <c r="AO190" s="842"/>
      <c r="AP190" s="846" t="s">
        <v>430</v>
      </c>
      <c r="AQ190" s="846" t="s">
        <v>430</v>
      </c>
      <c r="AR190" s="846">
        <v>7.38</v>
      </c>
      <c r="AS190" s="846">
        <v>3.16</v>
      </c>
      <c r="AT190" s="846">
        <v>-5.04</v>
      </c>
      <c r="AU190" s="849"/>
      <c r="AV190" s="844" t="s">
        <v>430</v>
      </c>
      <c r="AW190" s="844" t="s">
        <v>430</v>
      </c>
      <c r="AX190" s="844">
        <v>5</v>
      </c>
      <c r="AY190" s="844">
        <v>6</v>
      </c>
      <c r="AZ190" s="844">
        <v>7</v>
      </c>
      <c r="BA190" s="851"/>
      <c r="BB190" s="846">
        <v>11.9267954192894</v>
      </c>
      <c r="BC190" s="852">
        <v>0.95138931947699501</v>
      </c>
      <c r="BD190" s="852">
        <v>4.0884616879663403E-2</v>
      </c>
      <c r="BE190" s="852">
        <v>-0.140905115430668</v>
      </c>
      <c r="BF190" s="847"/>
      <c r="BG190" s="846">
        <v>77.988900000000001</v>
      </c>
      <c r="BH190" s="846">
        <v>14.306800000000001</v>
      </c>
      <c r="BI190" s="846">
        <v>4.8935000000000004</v>
      </c>
      <c r="BJ190" s="846">
        <v>2.8108</v>
      </c>
      <c r="BK190" s="842"/>
      <c r="BL190" s="855" t="s">
        <v>3349</v>
      </c>
      <c r="BM190" s="855" t="s">
        <v>3350</v>
      </c>
      <c r="BN190" s="855" t="s">
        <v>3351</v>
      </c>
      <c r="BO190" s="855" t="s">
        <v>3352</v>
      </c>
      <c r="BP190" s="855" t="s">
        <v>3353</v>
      </c>
      <c r="BQ190" s="842"/>
      <c r="BR190" s="856" t="s">
        <v>602</v>
      </c>
    </row>
    <row r="191" spans="1:70" s="428" customFormat="1" x14ac:dyDescent="0.25">
      <c r="A191" s="345" t="s">
        <v>3354</v>
      </c>
      <c r="B191" s="373"/>
      <c r="C191" s="719">
        <v>46086</v>
      </c>
      <c r="D191" s="373"/>
      <c r="E191" s="346">
        <v>630.35</v>
      </c>
      <c r="F191" s="373"/>
      <c r="G191" s="347">
        <v>10.271100000000001</v>
      </c>
      <c r="H191" s="374"/>
      <c r="I191" s="348">
        <v>0.28410000000000002</v>
      </c>
      <c r="J191" s="348">
        <v>-0.57020000000000004</v>
      </c>
      <c r="K191" s="348">
        <v>0.68720000000000003</v>
      </c>
      <c r="L191" s="348">
        <v>3.6375000000000002</v>
      </c>
      <c r="M191" s="348" t="s">
        <v>430</v>
      </c>
      <c r="N191" s="350" t="s">
        <v>430</v>
      </c>
      <c r="O191" s="348" t="s">
        <v>430</v>
      </c>
      <c r="P191" s="348" t="s">
        <v>430</v>
      </c>
      <c r="Q191" s="348" t="s">
        <v>430</v>
      </c>
      <c r="R191" s="348" t="s">
        <v>430</v>
      </c>
      <c r="S191" s="348">
        <v>4.8018000000000001</v>
      </c>
      <c r="T191" s="348" t="s">
        <v>430</v>
      </c>
      <c r="U191" s="348" t="s">
        <v>430</v>
      </c>
      <c r="V191" s="348" t="s">
        <v>430</v>
      </c>
      <c r="W191" s="348">
        <v>0.62109999999999999</v>
      </c>
      <c r="X191" s="348">
        <v>2.7109999999999999</v>
      </c>
      <c r="Y191" s="374"/>
      <c r="Z191" s="346">
        <v>9</v>
      </c>
      <c r="AA191" s="346">
        <v>10</v>
      </c>
      <c r="AB191" s="346">
        <v>10</v>
      </c>
      <c r="AC191" s="346">
        <v>10</v>
      </c>
      <c r="AD191" s="346" t="s">
        <v>430</v>
      </c>
      <c r="AE191" s="346" t="s">
        <v>430</v>
      </c>
      <c r="AF191" s="346" t="s">
        <v>430</v>
      </c>
      <c r="AG191" s="346" t="s">
        <v>430</v>
      </c>
      <c r="AH191" s="346" t="s">
        <v>430</v>
      </c>
      <c r="AI191" s="346" t="s">
        <v>430</v>
      </c>
      <c r="AJ191" s="346">
        <v>10</v>
      </c>
      <c r="AK191" s="346" t="s">
        <v>430</v>
      </c>
      <c r="AL191" s="346" t="s">
        <v>430</v>
      </c>
      <c r="AM191" s="346" t="s">
        <v>430</v>
      </c>
      <c r="AN191" s="346">
        <v>10</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62"/>
      <c r="BB191" s="348">
        <v>4.9968534192396596</v>
      </c>
      <c r="BC191" s="375">
        <v>0.395052486421067</v>
      </c>
      <c r="BD191" s="375">
        <v>0.15031976977169501</v>
      </c>
      <c r="BE191" s="375">
        <v>-4.3745085886555998E-2</v>
      </c>
      <c r="BF191" s="374"/>
      <c r="BG191" s="348">
        <v>70.8446</v>
      </c>
      <c r="BH191" s="348">
        <v>16.269300000000001</v>
      </c>
      <c r="BI191" s="348">
        <v>7.1184700000000003</v>
      </c>
      <c r="BJ191" s="348">
        <v>5.7676299999999996</v>
      </c>
      <c r="BK191" s="373"/>
      <c r="BL191" s="372" t="s">
        <v>3355</v>
      </c>
      <c r="BM191" s="372" t="s">
        <v>3356</v>
      </c>
      <c r="BN191" s="372" t="s">
        <v>3357</v>
      </c>
      <c r="BO191" s="372" t="s">
        <v>3358</v>
      </c>
      <c r="BP191" s="372" t="s">
        <v>2027</v>
      </c>
      <c r="BQ191" s="373"/>
      <c r="BR191" s="354" t="s">
        <v>443</v>
      </c>
    </row>
    <row r="192" spans="1:70" s="428" customFormat="1" x14ac:dyDescent="0.25">
      <c r="A192" s="345" t="s">
        <v>3359</v>
      </c>
      <c r="B192" s="373"/>
      <c r="C192" s="719">
        <v>44189</v>
      </c>
      <c r="D192" s="373"/>
      <c r="E192" s="346">
        <v>564.68100000000004</v>
      </c>
      <c r="F192" s="373"/>
      <c r="G192" s="347">
        <v>17.63</v>
      </c>
      <c r="H192" s="374"/>
      <c r="I192" s="348">
        <v>0.91590000000000005</v>
      </c>
      <c r="J192" s="348">
        <v>0.34150000000000003</v>
      </c>
      <c r="K192" s="348">
        <v>2.3809999999999998</v>
      </c>
      <c r="L192" s="348">
        <v>8.0269999999999992</v>
      </c>
      <c r="M192" s="348">
        <v>-4.9082999999999997</v>
      </c>
      <c r="N192" s="350">
        <v>-1.0106999999999999</v>
      </c>
      <c r="O192" s="348">
        <v>3.3050000000000002</v>
      </c>
      <c r="P192" s="348">
        <v>12.1815</v>
      </c>
      <c r="Q192" s="348">
        <v>9.1442999999999994</v>
      </c>
      <c r="R192" s="348" t="s">
        <v>430</v>
      </c>
      <c r="S192" s="348">
        <v>10.8108</v>
      </c>
      <c r="T192" s="348">
        <v>-4.7542</v>
      </c>
      <c r="U192" s="348">
        <v>1.2636000000000001</v>
      </c>
      <c r="V192" s="348">
        <v>-2.4889000000000001</v>
      </c>
      <c r="W192" s="348">
        <v>2.6193</v>
      </c>
      <c r="X192" s="348">
        <v>10.8567</v>
      </c>
      <c r="Y192" s="374"/>
      <c r="Z192" s="346">
        <v>3</v>
      </c>
      <c r="AA192" s="346">
        <v>5</v>
      </c>
      <c r="AB192" s="346">
        <v>5</v>
      </c>
      <c r="AC192" s="346">
        <v>6</v>
      </c>
      <c r="AD192" s="346">
        <v>3</v>
      </c>
      <c r="AE192" s="346">
        <v>3</v>
      </c>
      <c r="AF192" s="346">
        <v>2</v>
      </c>
      <c r="AG192" s="346">
        <v>3</v>
      </c>
      <c r="AH192" s="346">
        <v>4</v>
      </c>
      <c r="AI192" s="346" t="s">
        <v>430</v>
      </c>
      <c r="AJ192" s="346">
        <v>6</v>
      </c>
      <c r="AK192" s="346">
        <v>4</v>
      </c>
      <c r="AL192" s="346">
        <v>2</v>
      </c>
      <c r="AM192" s="346">
        <v>3</v>
      </c>
      <c r="AN192" s="346">
        <v>6</v>
      </c>
      <c r="AO192" s="373"/>
      <c r="AP192" s="348" t="s">
        <v>430</v>
      </c>
      <c r="AQ192" s="348" t="s">
        <v>430</v>
      </c>
      <c r="AR192" s="348">
        <v>8.48</v>
      </c>
      <c r="AS192" s="348">
        <v>5.52</v>
      </c>
      <c r="AT192" s="348">
        <v>-1.57</v>
      </c>
      <c r="AU192" s="351"/>
      <c r="AV192" s="346" t="s">
        <v>430</v>
      </c>
      <c r="AW192" s="346" t="s">
        <v>430</v>
      </c>
      <c r="AX192" s="346">
        <v>4</v>
      </c>
      <c r="AY192" s="346">
        <v>2</v>
      </c>
      <c r="AZ192" s="346">
        <v>3</v>
      </c>
      <c r="BA192" s="362"/>
      <c r="BB192" s="348">
        <v>13.194546777238701</v>
      </c>
      <c r="BC192" s="375">
        <v>1.0200887747852201</v>
      </c>
      <c r="BD192" s="375">
        <v>4.8079842349275002E-2</v>
      </c>
      <c r="BE192" s="375">
        <v>-3.9521581394177802E-2</v>
      </c>
      <c r="BF192" s="374"/>
      <c r="BG192" s="348">
        <v>72.957400000000007</v>
      </c>
      <c r="BH192" s="348">
        <v>15.616899999999999</v>
      </c>
      <c r="BI192" s="348">
        <v>9.9629799999999999</v>
      </c>
      <c r="BJ192" s="348">
        <v>1.46272</v>
      </c>
      <c r="BK192" s="373"/>
      <c r="BL192" s="372" t="s">
        <v>3360</v>
      </c>
      <c r="BM192" s="372" t="s">
        <v>3361</v>
      </c>
      <c r="BN192" s="372" t="s">
        <v>2878</v>
      </c>
      <c r="BO192" s="372" t="s">
        <v>687</v>
      </c>
      <c r="BP192" s="372" t="s">
        <v>1796</v>
      </c>
      <c r="BQ192" s="373"/>
      <c r="BR192" s="354" t="s">
        <v>463</v>
      </c>
    </row>
    <row r="193" spans="1:70" s="428" customFormat="1" x14ac:dyDescent="0.25">
      <c r="A193" s="345" t="s">
        <v>3362</v>
      </c>
      <c r="B193" s="373"/>
      <c r="C193" s="719">
        <v>44275</v>
      </c>
      <c r="D193" s="373"/>
      <c r="E193" s="346">
        <v>382.21</v>
      </c>
      <c r="F193" s="373"/>
      <c r="G193" s="347">
        <v>16.510000000000002</v>
      </c>
      <c r="H193" s="374"/>
      <c r="I193" s="348">
        <v>1.1023000000000001</v>
      </c>
      <c r="J193" s="348">
        <v>0.67069999999999996</v>
      </c>
      <c r="K193" s="348">
        <v>4.3616000000000001</v>
      </c>
      <c r="L193" s="348">
        <v>11.856400000000001</v>
      </c>
      <c r="M193" s="348">
        <v>-5.6032000000000002</v>
      </c>
      <c r="N193" s="350">
        <v>-6.9335000000000004</v>
      </c>
      <c r="O193" s="348">
        <v>-1.1606000000000001</v>
      </c>
      <c r="P193" s="348">
        <v>9.7874999999999996</v>
      </c>
      <c r="Q193" s="348">
        <v>8.2985000000000007</v>
      </c>
      <c r="R193" s="348" t="s">
        <v>430</v>
      </c>
      <c r="S193" s="348">
        <v>14.892099999999999</v>
      </c>
      <c r="T193" s="348">
        <v>-4.6767000000000003</v>
      </c>
      <c r="U193" s="348">
        <v>-2.8824000000000001</v>
      </c>
      <c r="V193" s="348">
        <v>-8.8851999999999993</v>
      </c>
      <c r="W193" s="348">
        <v>4.4276</v>
      </c>
      <c r="X193" s="348">
        <v>9.9895999999999994</v>
      </c>
      <c r="Y193" s="374"/>
      <c r="Z193" s="346">
        <v>2</v>
      </c>
      <c r="AA193" s="346">
        <v>3</v>
      </c>
      <c r="AB193" s="346">
        <v>2</v>
      </c>
      <c r="AC193" s="346">
        <v>2</v>
      </c>
      <c r="AD193" s="346">
        <v>5</v>
      </c>
      <c r="AE193" s="346">
        <v>9</v>
      </c>
      <c r="AF193" s="346">
        <v>8</v>
      </c>
      <c r="AG193" s="346">
        <v>6</v>
      </c>
      <c r="AH193" s="346">
        <v>5</v>
      </c>
      <c r="AI193" s="346" t="s">
        <v>430</v>
      </c>
      <c r="AJ193" s="346">
        <v>2</v>
      </c>
      <c r="AK193" s="346">
        <v>3</v>
      </c>
      <c r="AL193" s="346">
        <v>6</v>
      </c>
      <c r="AM193" s="346">
        <v>9</v>
      </c>
      <c r="AN193" s="346">
        <v>1</v>
      </c>
      <c r="AO193" s="373"/>
      <c r="AP193" s="348" t="s">
        <v>430</v>
      </c>
      <c r="AQ193" s="348" t="s">
        <v>430</v>
      </c>
      <c r="AR193" s="348">
        <v>6.13</v>
      </c>
      <c r="AS193" s="348">
        <v>1.6</v>
      </c>
      <c r="AT193" s="348">
        <v>-3.22</v>
      </c>
      <c r="AU193" s="351"/>
      <c r="AV193" s="346" t="s">
        <v>430</v>
      </c>
      <c r="AW193" s="346" t="s">
        <v>430</v>
      </c>
      <c r="AX193" s="346">
        <v>8</v>
      </c>
      <c r="AY193" s="346">
        <v>8</v>
      </c>
      <c r="AZ193" s="346">
        <v>5</v>
      </c>
      <c r="BA193" s="362"/>
      <c r="BB193" s="348">
        <v>13.0929028061155</v>
      </c>
      <c r="BC193" s="375">
        <v>0.98091900817255495</v>
      </c>
      <c r="BD193" s="375">
        <v>3.6298770261219603E-2</v>
      </c>
      <c r="BE193" s="375">
        <v>-0.172779853184125</v>
      </c>
      <c r="BF193" s="374"/>
      <c r="BG193" s="348">
        <v>73.672300000000007</v>
      </c>
      <c r="BH193" s="348">
        <v>6.1943299999999999</v>
      </c>
      <c r="BI193" s="348">
        <v>17.826799999999999</v>
      </c>
      <c r="BJ193" s="348">
        <v>2.3065699999999998</v>
      </c>
      <c r="BK193" s="373"/>
      <c r="BL193" s="372" t="s">
        <v>3363</v>
      </c>
      <c r="BM193" s="372" t="s">
        <v>3364</v>
      </c>
      <c r="BN193" s="372" t="s">
        <v>3365</v>
      </c>
      <c r="BO193" s="372" t="s">
        <v>3366</v>
      </c>
      <c r="BP193" s="372" t="s">
        <v>3367</v>
      </c>
      <c r="BQ193" s="373"/>
      <c r="BR193" s="354" t="s">
        <v>3368</v>
      </c>
    </row>
    <row r="194" spans="1:70" s="428" customFormat="1" x14ac:dyDescent="0.25">
      <c r="A194" s="345" t="s">
        <v>3369</v>
      </c>
      <c r="B194" s="373"/>
      <c r="C194" s="719">
        <v>44141</v>
      </c>
      <c r="D194" s="373"/>
      <c r="E194" s="346">
        <v>310.96300000000002</v>
      </c>
      <c r="F194" s="373"/>
      <c r="G194" s="347">
        <v>38.614400000000003</v>
      </c>
      <c r="H194" s="374"/>
      <c r="I194" s="348">
        <v>1.1468</v>
      </c>
      <c r="J194" s="348">
        <v>1.9343999999999999</v>
      </c>
      <c r="K194" s="348">
        <v>7.6231</v>
      </c>
      <c r="L194" s="348">
        <v>31.136299999999999</v>
      </c>
      <c r="M194" s="348">
        <v>15.589499999999999</v>
      </c>
      <c r="N194" s="350">
        <v>16.822199999999999</v>
      </c>
      <c r="O194" s="348">
        <v>7.3329000000000004</v>
      </c>
      <c r="P194" s="348">
        <v>20.2301</v>
      </c>
      <c r="Q194" s="348">
        <v>19.714600000000001</v>
      </c>
      <c r="R194" s="348" t="s">
        <v>430</v>
      </c>
      <c r="S194" s="348">
        <v>34.407299999999999</v>
      </c>
      <c r="T194" s="348">
        <v>15.304</v>
      </c>
      <c r="U194" s="348">
        <v>20.8827</v>
      </c>
      <c r="V194" s="348">
        <v>13.9427</v>
      </c>
      <c r="W194" s="348">
        <v>3.1897000000000002</v>
      </c>
      <c r="X194" s="348">
        <v>27.105699999999999</v>
      </c>
      <c r="Y194" s="374"/>
      <c r="Z194" s="346">
        <v>1</v>
      </c>
      <c r="AA194" s="346">
        <v>1</v>
      </c>
      <c r="AB194" s="346">
        <v>1</v>
      </c>
      <c r="AC194" s="346">
        <v>1</v>
      </c>
      <c r="AD194" s="346">
        <v>1</v>
      </c>
      <c r="AE194" s="346">
        <v>1</v>
      </c>
      <c r="AF194" s="346">
        <v>1</v>
      </c>
      <c r="AG194" s="346">
        <v>1</v>
      </c>
      <c r="AH194" s="346">
        <v>1</v>
      </c>
      <c r="AI194" s="346" t="s">
        <v>430</v>
      </c>
      <c r="AJ194" s="346">
        <v>1</v>
      </c>
      <c r="AK194" s="346">
        <v>1</v>
      </c>
      <c r="AL194" s="346">
        <v>1</v>
      </c>
      <c r="AM194" s="346">
        <v>1</v>
      </c>
      <c r="AN194" s="346">
        <v>2</v>
      </c>
      <c r="AO194" s="373"/>
      <c r="AP194" s="348" t="s">
        <v>430</v>
      </c>
      <c r="AQ194" s="348" t="s">
        <v>430</v>
      </c>
      <c r="AR194" s="348">
        <v>17.55</v>
      </c>
      <c r="AS194" s="348">
        <v>15.21</v>
      </c>
      <c r="AT194" s="348">
        <v>38.24</v>
      </c>
      <c r="AU194" s="351"/>
      <c r="AV194" s="346" t="s">
        <v>430</v>
      </c>
      <c r="AW194" s="346" t="s">
        <v>430</v>
      </c>
      <c r="AX194" s="346">
        <v>1</v>
      </c>
      <c r="AY194" s="346">
        <v>1</v>
      </c>
      <c r="AZ194" s="346">
        <v>1</v>
      </c>
      <c r="BA194" s="362"/>
      <c r="BB194" s="348">
        <v>19.174882117793999</v>
      </c>
      <c r="BC194" s="375">
        <v>1.2660229449398901</v>
      </c>
      <c r="BD194" s="375">
        <v>6.8150762577305998E-2</v>
      </c>
      <c r="BE194" s="375">
        <v>0.47039512922761501</v>
      </c>
      <c r="BF194" s="374"/>
      <c r="BG194" s="348">
        <v>28.673400000000001</v>
      </c>
      <c r="BH194" s="348">
        <v>12.8887</v>
      </c>
      <c r="BI194" s="348">
        <v>26.136299999999999</v>
      </c>
      <c r="BJ194" s="348">
        <v>32.301600000000001</v>
      </c>
      <c r="BK194" s="373"/>
      <c r="BL194" s="372" t="s">
        <v>3370</v>
      </c>
      <c r="BM194" s="372" t="s">
        <v>3371</v>
      </c>
      <c r="BN194" s="372" t="s">
        <v>2469</v>
      </c>
      <c r="BO194" s="372" t="s">
        <v>3372</v>
      </c>
      <c r="BP194" s="372" t="s">
        <v>3373</v>
      </c>
      <c r="BQ194" s="373"/>
      <c r="BR194" s="354" t="s">
        <v>547</v>
      </c>
    </row>
    <row r="195" spans="1:70" s="428" customFormat="1" x14ac:dyDescent="0.25">
      <c r="A195" s="345" t="s">
        <v>3374</v>
      </c>
      <c r="B195" s="373"/>
      <c r="C195" s="719">
        <v>43658</v>
      </c>
      <c r="D195" s="373"/>
      <c r="E195" s="346">
        <v>92.85</v>
      </c>
      <c r="F195" s="373"/>
      <c r="G195" s="347">
        <v>22.79</v>
      </c>
      <c r="H195" s="374"/>
      <c r="I195" s="348">
        <v>0.21990000000000001</v>
      </c>
      <c r="J195" s="348">
        <v>0.44069999999999998</v>
      </c>
      <c r="K195" s="348">
        <v>2.1972999999999998</v>
      </c>
      <c r="L195" s="348">
        <v>8.7309000000000001</v>
      </c>
      <c r="M195" s="348">
        <v>-5.7096</v>
      </c>
      <c r="N195" s="350">
        <v>-5.0811999999999999</v>
      </c>
      <c r="O195" s="348">
        <v>-0.17510000000000001</v>
      </c>
      <c r="P195" s="348">
        <v>9.1028000000000002</v>
      </c>
      <c r="Q195" s="348">
        <v>7.8712999999999997</v>
      </c>
      <c r="R195" s="348" t="s">
        <v>430</v>
      </c>
      <c r="S195" s="348">
        <v>11.9902</v>
      </c>
      <c r="T195" s="348">
        <v>-5.6704999999999997</v>
      </c>
      <c r="U195" s="348">
        <v>-3.3092999999999999</v>
      </c>
      <c r="V195" s="348">
        <v>-6.9416000000000002</v>
      </c>
      <c r="W195" s="348">
        <v>2.2431999999999999</v>
      </c>
      <c r="X195" s="348">
        <v>12.5715</v>
      </c>
      <c r="Y195" s="374"/>
      <c r="Z195" s="346">
        <v>10</v>
      </c>
      <c r="AA195" s="346">
        <v>4</v>
      </c>
      <c r="AB195" s="346">
        <v>7</v>
      </c>
      <c r="AC195" s="346">
        <v>4</v>
      </c>
      <c r="AD195" s="346">
        <v>6</v>
      </c>
      <c r="AE195" s="346">
        <v>6</v>
      </c>
      <c r="AF195" s="346">
        <v>7</v>
      </c>
      <c r="AG195" s="346">
        <v>8</v>
      </c>
      <c r="AH195" s="346">
        <v>7</v>
      </c>
      <c r="AI195" s="346" t="s">
        <v>430</v>
      </c>
      <c r="AJ195" s="346">
        <v>4</v>
      </c>
      <c r="AK195" s="346">
        <v>6</v>
      </c>
      <c r="AL195" s="346">
        <v>7</v>
      </c>
      <c r="AM195" s="346">
        <v>7</v>
      </c>
      <c r="AN195" s="346">
        <v>9</v>
      </c>
      <c r="AO195" s="373"/>
      <c r="AP195" s="348" t="s">
        <v>430</v>
      </c>
      <c r="AQ195" s="348">
        <v>10.33</v>
      </c>
      <c r="AR195" s="348">
        <v>6.5</v>
      </c>
      <c r="AS195" s="348">
        <v>1.73</v>
      </c>
      <c r="AT195" s="348">
        <v>-4.5599999999999996</v>
      </c>
      <c r="AU195" s="351"/>
      <c r="AV195" s="346" t="s">
        <v>430</v>
      </c>
      <c r="AW195" s="346">
        <v>2</v>
      </c>
      <c r="AX195" s="346">
        <v>7</v>
      </c>
      <c r="AY195" s="346">
        <v>7</v>
      </c>
      <c r="AZ195" s="346">
        <v>6</v>
      </c>
      <c r="BA195" s="362"/>
      <c r="BB195" s="348">
        <v>12.2628258427773</v>
      </c>
      <c r="BC195" s="375">
        <v>0.96749711684449902</v>
      </c>
      <c r="BD195" s="375">
        <v>3.1300045764353697E-2</v>
      </c>
      <c r="BE195" s="375">
        <v>-0.25534205132835203</v>
      </c>
      <c r="BF195" s="374"/>
      <c r="BG195" s="348">
        <v>42.575200000000002</v>
      </c>
      <c r="BH195" s="348">
        <v>26.666699999999999</v>
      </c>
      <c r="BI195" s="348">
        <v>28.867799999999999</v>
      </c>
      <c r="BJ195" s="348">
        <v>1.8903000000000001</v>
      </c>
      <c r="BK195" s="373"/>
      <c r="BL195" s="372" t="s">
        <v>3375</v>
      </c>
      <c r="BM195" s="372" t="s">
        <v>3376</v>
      </c>
      <c r="BN195" s="372" t="s">
        <v>3377</v>
      </c>
      <c r="BO195" s="372" t="s">
        <v>3378</v>
      </c>
      <c r="BP195" s="372" t="s">
        <v>3379</v>
      </c>
      <c r="BQ195" s="373"/>
      <c r="BR195" s="354" t="s">
        <v>904</v>
      </c>
    </row>
    <row r="196" spans="1:70" s="428" customFormat="1" x14ac:dyDescent="0.25">
      <c r="A196" s="345" t="s">
        <v>3380</v>
      </c>
      <c r="B196" s="373"/>
      <c r="C196" s="719">
        <v>45595</v>
      </c>
      <c r="D196" s="373"/>
      <c r="E196" s="346">
        <v>54.46</v>
      </c>
      <c r="F196" s="373"/>
      <c r="G196" s="347">
        <v>9.8780000000000001</v>
      </c>
      <c r="H196" s="374"/>
      <c r="I196" s="348">
        <v>0.60089999999999999</v>
      </c>
      <c r="J196" s="348">
        <v>0.26390000000000002</v>
      </c>
      <c r="K196" s="348">
        <v>2.0032999999999999</v>
      </c>
      <c r="L196" s="348">
        <v>8.4541000000000004</v>
      </c>
      <c r="M196" s="348">
        <v>-7.4226999999999999</v>
      </c>
      <c r="N196" s="350">
        <v>-5.6813000000000002</v>
      </c>
      <c r="O196" s="348" t="s">
        <v>430</v>
      </c>
      <c r="P196" s="348" t="s">
        <v>430</v>
      </c>
      <c r="Q196" s="348" t="s">
        <v>430</v>
      </c>
      <c r="R196" s="348" t="s">
        <v>430</v>
      </c>
      <c r="S196" s="348">
        <v>10.8766</v>
      </c>
      <c r="T196" s="348">
        <v>-6.9429999999999996</v>
      </c>
      <c r="U196" s="348">
        <v>-3.5446</v>
      </c>
      <c r="V196" s="348">
        <v>-7.7426000000000004</v>
      </c>
      <c r="W196" s="348">
        <v>2.3203</v>
      </c>
      <c r="X196" s="348">
        <v>-0.74150000000000005</v>
      </c>
      <c r="Y196" s="374"/>
      <c r="Z196" s="346">
        <v>6</v>
      </c>
      <c r="AA196" s="346">
        <v>7</v>
      </c>
      <c r="AB196" s="346">
        <v>9</v>
      </c>
      <c r="AC196" s="346">
        <v>5</v>
      </c>
      <c r="AD196" s="346">
        <v>9</v>
      </c>
      <c r="AE196" s="346">
        <v>8</v>
      </c>
      <c r="AF196" s="346" t="s">
        <v>430</v>
      </c>
      <c r="AG196" s="346" t="s">
        <v>430</v>
      </c>
      <c r="AH196" s="346" t="s">
        <v>430</v>
      </c>
      <c r="AI196" s="346" t="s">
        <v>430</v>
      </c>
      <c r="AJ196" s="346">
        <v>5</v>
      </c>
      <c r="AK196" s="346">
        <v>9</v>
      </c>
      <c r="AL196" s="346">
        <v>8</v>
      </c>
      <c r="AM196" s="346">
        <v>8</v>
      </c>
      <c r="AN196" s="346">
        <v>8</v>
      </c>
      <c r="AO196" s="373"/>
      <c r="AP196" s="348" t="s">
        <v>430</v>
      </c>
      <c r="AQ196" s="348" t="s">
        <v>430</v>
      </c>
      <c r="AR196" s="348" t="s">
        <v>430</v>
      </c>
      <c r="AS196" s="348" t="s">
        <v>430</v>
      </c>
      <c r="AT196" s="348">
        <v>-6.17</v>
      </c>
      <c r="AU196" s="351"/>
      <c r="AV196" s="346" t="s">
        <v>430</v>
      </c>
      <c r="AW196" s="346" t="s">
        <v>430</v>
      </c>
      <c r="AX196" s="346" t="s">
        <v>430</v>
      </c>
      <c r="AY196" s="346" t="s">
        <v>430</v>
      </c>
      <c r="AZ196" s="346">
        <v>9</v>
      </c>
      <c r="BA196" s="362"/>
      <c r="BB196" s="348">
        <v>12.5957538416007</v>
      </c>
      <c r="BC196" s="375">
        <v>1.00047908752564</v>
      </c>
      <c r="BD196" s="375">
        <v>-3.4123109189264603E-2</v>
      </c>
      <c r="BE196" s="375">
        <v>-0.29824020721720401</v>
      </c>
      <c r="BF196" s="374"/>
      <c r="BG196" s="348">
        <v>60.671700000000001</v>
      </c>
      <c r="BH196" s="348">
        <v>13.0098</v>
      </c>
      <c r="BI196" s="348">
        <v>14.4339</v>
      </c>
      <c r="BJ196" s="348">
        <v>11.884600000000001</v>
      </c>
      <c r="BK196" s="373"/>
      <c r="BL196" s="372" t="s">
        <v>3381</v>
      </c>
      <c r="BM196" s="372" t="s">
        <v>3382</v>
      </c>
      <c r="BN196" s="372" t="s">
        <v>3383</v>
      </c>
      <c r="BO196" s="372" t="s">
        <v>3384</v>
      </c>
      <c r="BP196" s="372" t="s">
        <v>3385</v>
      </c>
      <c r="BQ196" s="373"/>
      <c r="BR196" s="354" t="s">
        <v>554</v>
      </c>
    </row>
    <row r="197" spans="1:70" s="428" customFormat="1" x14ac:dyDescent="0.25">
      <c r="A197" s="885" t="s">
        <v>93</v>
      </c>
      <c r="B197" s="402"/>
      <c r="C197" s="724"/>
      <c r="D197" s="402"/>
      <c r="E197" s="403"/>
      <c r="F197" s="402"/>
      <c r="G197" s="404"/>
      <c r="H197" s="406"/>
      <c r="I197" s="405">
        <v>0.65380000000000005</v>
      </c>
      <c r="J197" s="405">
        <v>0.44590000000000002</v>
      </c>
      <c r="K197" s="405">
        <v>2.9335</v>
      </c>
      <c r="L197" s="405">
        <v>10.235799999999999</v>
      </c>
      <c r="M197" s="405">
        <v>-3.4024000000000001</v>
      </c>
      <c r="N197" s="407">
        <v>-1.3048</v>
      </c>
      <c r="O197" s="405">
        <v>1.833</v>
      </c>
      <c r="P197" s="405">
        <v>12.086600000000001</v>
      </c>
      <c r="Q197" s="405">
        <v>10.0807</v>
      </c>
      <c r="R197" s="405">
        <v>12.013500000000001</v>
      </c>
      <c r="S197" s="405">
        <v>12.907400000000001</v>
      </c>
      <c r="T197" s="405">
        <v>-3.1808000000000001</v>
      </c>
      <c r="U197" s="405">
        <v>0.60019999999999996</v>
      </c>
      <c r="V197" s="405">
        <v>-3.2404000000000002</v>
      </c>
      <c r="W197" s="405">
        <v>2.6042000000000001</v>
      </c>
      <c r="X197" s="405">
        <v>11.2265</v>
      </c>
      <c r="Y197" s="406"/>
      <c r="Z197" s="403">
        <v>10</v>
      </c>
      <c r="AA197" s="403">
        <v>10</v>
      </c>
      <c r="AB197" s="403">
        <v>10</v>
      </c>
      <c r="AC197" s="403">
        <v>10</v>
      </c>
      <c r="AD197" s="403">
        <v>9</v>
      </c>
      <c r="AE197" s="403">
        <v>9</v>
      </c>
      <c r="AF197" s="403">
        <v>8</v>
      </c>
      <c r="AG197" s="403">
        <v>8</v>
      </c>
      <c r="AH197" s="403">
        <v>8</v>
      </c>
      <c r="AI197" s="403">
        <v>1</v>
      </c>
      <c r="AJ197" s="403">
        <v>10</v>
      </c>
      <c r="AK197" s="403">
        <v>9</v>
      </c>
      <c r="AL197" s="403">
        <v>9</v>
      </c>
      <c r="AM197" s="403">
        <v>9</v>
      </c>
      <c r="AN197" s="403">
        <v>10</v>
      </c>
      <c r="AO197" s="402"/>
      <c r="AP197" s="405">
        <v>11.7</v>
      </c>
      <c r="AQ197" s="405">
        <v>10.96</v>
      </c>
      <c r="AR197" s="405">
        <v>8.9637499999999992</v>
      </c>
      <c r="AS197" s="405">
        <v>4.93</v>
      </c>
      <c r="AT197" s="405">
        <v>0.931111111111112</v>
      </c>
      <c r="AU197" s="408"/>
      <c r="AV197" s="403">
        <v>1</v>
      </c>
      <c r="AW197" s="403">
        <v>2</v>
      </c>
      <c r="AX197" s="403">
        <v>8</v>
      </c>
      <c r="AY197" s="403">
        <v>8</v>
      </c>
      <c r="AZ197" s="403">
        <v>9</v>
      </c>
      <c r="BA197" s="409"/>
      <c r="BB197" s="405"/>
      <c r="BC197" s="410"/>
      <c r="BD197" s="410"/>
      <c r="BE197" s="410"/>
      <c r="BF197" s="406"/>
      <c r="BG197" s="405"/>
      <c r="BH197" s="405"/>
      <c r="BI197" s="405"/>
      <c r="BJ197" s="405"/>
      <c r="BK197" s="402"/>
      <c r="BL197" s="401"/>
      <c r="BM197" s="401"/>
      <c r="BN197" s="401"/>
      <c r="BO197" s="401"/>
      <c r="BP197" s="401"/>
      <c r="BQ197" s="402"/>
      <c r="BR197" s="411"/>
    </row>
    <row r="198" spans="1:70" s="428" customFormat="1" x14ac:dyDescent="0.25">
      <c r="A198" s="886" t="s">
        <v>94</v>
      </c>
      <c r="B198" s="373"/>
      <c r="C198" s="719"/>
      <c r="D198" s="373"/>
      <c r="E198" s="346"/>
      <c r="F198" s="373"/>
      <c r="G198" s="347"/>
      <c r="H198" s="374"/>
      <c r="I198" s="348">
        <v>1.1468</v>
      </c>
      <c r="J198" s="348">
        <v>1.9343999999999999</v>
      </c>
      <c r="K198" s="348">
        <v>7.6231</v>
      </c>
      <c r="L198" s="348">
        <v>31.136299999999999</v>
      </c>
      <c r="M198" s="348">
        <v>15.589499999999999</v>
      </c>
      <c r="N198" s="350">
        <v>16.822199999999999</v>
      </c>
      <c r="O198" s="348">
        <v>7.3329000000000004</v>
      </c>
      <c r="P198" s="348">
        <v>20.2301</v>
      </c>
      <c r="Q198" s="348">
        <v>19.714600000000001</v>
      </c>
      <c r="R198" s="348">
        <v>12.013500000000001</v>
      </c>
      <c r="S198" s="348">
        <v>34.407299999999999</v>
      </c>
      <c r="T198" s="348">
        <v>15.304</v>
      </c>
      <c r="U198" s="348">
        <v>20.8827</v>
      </c>
      <c r="V198" s="348">
        <v>13.9427</v>
      </c>
      <c r="W198" s="348">
        <v>4.4276</v>
      </c>
      <c r="X198" s="348">
        <v>27.105699999999999</v>
      </c>
      <c r="Y198" s="374"/>
      <c r="Z198" s="346"/>
      <c r="AA198" s="346"/>
      <c r="AB198" s="346"/>
      <c r="AC198" s="346"/>
      <c r="AD198" s="346"/>
      <c r="AE198" s="346"/>
      <c r="AF198" s="346"/>
      <c r="AG198" s="346"/>
      <c r="AH198" s="346"/>
      <c r="AI198" s="346"/>
      <c r="AJ198" s="346"/>
      <c r="AK198" s="346"/>
      <c r="AL198" s="346"/>
      <c r="AM198" s="346"/>
      <c r="AN198" s="346"/>
      <c r="AO198" s="373"/>
      <c r="AP198" s="348">
        <v>11.7</v>
      </c>
      <c r="AQ198" s="348">
        <v>11.59</v>
      </c>
      <c r="AR198" s="348">
        <v>17.55</v>
      </c>
      <c r="AS198" s="348">
        <v>15.21</v>
      </c>
      <c r="AT198" s="348">
        <v>38.24</v>
      </c>
      <c r="AU198" s="351"/>
      <c r="AV198" s="346"/>
      <c r="AW198" s="346"/>
      <c r="AX198" s="346"/>
      <c r="AY198" s="346"/>
      <c r="AZ198" s="346"/>
      <c r="BA198" s="362"/>
      <c r="BB198" s="348"/>
      <c r="BC198" s="375"/>
      <c r="BD198" s="375"/>
      <c r="BE198" s="375"/>
      <c r="BF198" s="374"/>
      <c r="BG198" s="348"/>
      <c r="BH198" s="348"/>
      <c r="BI198" s="348"/>
      <c r="BJ198" s="348"/>
      <c r="BK198" s="373"/>
      <c r="BL198" s="372"/>
      <c r="BM198" s="372"/>
      <c r="BN198" s="372"/>
      <c r="BO198" s="372"/>
      <c r="BP198" s="372"/>
      <c r="BQ198" s="373"/>
      <c r="BR198" s="354"/>
    </row>
    <row r="199" spans="1:70" s="428" customFormat="1" x14ac:dyDescent="0.25">
      <c r="A199" s="886" t="s">
        <v>95</v>
      </c>
      <c r="B199" s="373"/>
      <c r="C199" s="719"/>
      <c r="D199" s="373"/>
      <c r="E199" s="346"/>
      <c r="F199" s="373"/>
      <c r="G199" s="347"/>
      <c r="H199" s="374"/>
      <c r="I199" s="348">
        <v>0.21990000000000001</v>
      </c>
      <c r="J199" s="348">
        <v>-0.57020000000000004</v>
      </c>
      <c r="K199" s="348">
        <v>0.68720000000000003</v>
      </c>
      <c r="L199" s="348">
        <v>3.6375000000000002</v>
      </c>
      <c r="M199" s="348">
        <v>-7.4226999999999999</v>
      </c>
      <c r="N199" s="350">
        <v>-6.9335000000000004</v>
      </c>
      <c r="O199" s="348">
        <v>-1.1606000000000001</v>
      </c>
      <c r="P199" s="348">
        <v>9.1028000000000002</v>
      </c>
      <c r="Q199" s="348">
        <v>7.2009999999999996</v>
      </c>
      <c r="R199" s="348">
        <v>12.013500000000001</v>
      </c>
      <c r="S199" s="348">
        <v>4.8018000000000001</v>
      </c>
      <c r="T199" s="348">
        <v>-6.9429999999999996</v>
      </c>
      <c r="U199" s="348">
        <v>-4.4223999999999997</v>
      </c>
      <c r="V199" s="348">
        <v>-8.8851999999999993</v>
      </c>
      <c r="W199" s="348">
        <v>0.62109999999999999</v>
      </c>
      <c r="X199" s="348">
        <v>-0.74150000000000005</v>
      </c>
      <c r="Y199" s="374"/>
      <c r="Z199" s="346"/>
      <c r="AA199" s="346"/>
      <c r="AB199" s="346"/>
      <c r="AC199" s="346"/>
      <c r="AD199" s="346"/>
      <c r="AE199" s="346"/>
      <c r="AF199" s="346"/>
      <c r="AG199" s="346"/>
      <c r="AH199" s="346"/>
      <c r="AI199" s="346"/>
      <c r="AJ199" s="346"/>
      <c r="AK199" s="346"/>
      <c r="AL199" s="346"/>
      <c r="AM199" s="346"/>
      <c r="AN199" s="346"/>
      <c r="AO199" s="373"/>
      <c r="AP199" s="348">
        <v>11.7</v>
      </c>
      <c r="AQ199" s="348">
        <v>10.33</v>
      </c>
      <c r="AR199" s="348">
        <v>6.13</v>
      </c>
      <c r="AS199" s="348">
        <v>1.6</v>
      </c>
      <c r="AT199" s="348">
        <v>-6.17</v>
      </c>
      <c r="AU199" s="351"/>
      <c r="AV199" s="346"/>
      <c r="AW199" s="346"/>
      <c r="AX199" s="346"/>
      <c r="AY199" s="346"/>
      <c r="AZ199" s="346"/>
      <c r="BA199" s="362"/>
      <c r="BB199" s="348"/>
      <c r="BC199" s="375"/>
      <c r="BD199" s="375"/>
      <c r="BE199" s="375"/>
      <c r="BF199" s="374"/>
      <c r="BG199" s="348"/>
      <c r="BH199" s="348"/>
      <c r="BI199" s="348"/>
      <c r="BJ199" s="348"/>
      <c r="BK199" s="373"/>
      <c r="BL199" s="372"/>
      <c r="BM199" s="372"/>
      <c r="BN199" s="372"/>
      <c r="BO199" s="372"/>
      <c r="BP199" s="372"/>
      <c r="BQ199" s="373"/>
      <c r="BR199" s="354"/>
    </row>
    <row r="200" spans="1:70" s="428" customFormat="1" x14ac:dyDescent="0.25">
      <c r="A200" s="887" t="s">
        <v>96</v>
      </c>
      <c r="B200" s="413"/>
      <c r="C200" s="725"/>
      <c r="D200" s="413"/>
      <c r="E200" s="414"/>
      <c r="F200" s="413"/>
      <c r="G200" s="415"/>
      <c r="H200" s="417"/>
      <c r="I200" s="416">
        <v>0.65024999999999999</v>
      </c>
      <c r="J200" s="416">
        <v>0.31030000000000002</v>
      </c>
      <c r="K200" s="416">
        <v>2.3498999999999999</v>
      </c>
      <c r="L200" s="416">
        <v>8.2405500000000007</v>
      </c>
      <c r="M200" s="416">
        <v>-5.6032000000000002</v>
      </c>
      <c r="N200" s="418">
        <v>-2.1606000000000001</v>
      </c>
      <c r="O200" s="416">
        <v>1.1411500000000001</v>
      </c>
      <c r="P200" s="416">
        <v>10.8538</v>
      </c>
      <c r="Q200" s="416">
        <v>8.7213999999999992</v>
      </c>
      <c r="R200" s="416">
        <v>12.013500000000001</v>
      </c>
      <c r="S200" s="416">
        <v>10.8437</v>
      </c>
      <c r="T200" s="416">
        <v>-5.3432000000000004</v>
      </c>
      <c r="U200" s="416">
        <v>-2.6053000000000002</v>
      </c>
      <c r="V200" s="416">
        <v>-5.3541999999999996</v>
      </c>
      <c r="W200" s="416">
        <v>2.6385999999999998</v>
      </c>
      <c r="X200" s="416">
        <v>11.536</v>
      </c>
      <c r="Y200" s="417"/>
      <c r="Z200" s="414"/>
      <c r="AA200" s="414"/>
      <c r="AB200" s="414"/>
      <c r="AC200" s="414"/>
      <c r="AD200" s="414"/>
      <c r="AE200" s="414"/>
      <c r="AF200" s="414"/>
      <c r="AG200" s="414"/>
      <c r="AH200" s="414"/>
      <c r="AI200" s="414"/>
      <c r="AJ200" s="414"/>
      <c r="AK200" s="414"/>
      <c r="AL200" s="414"/>
      <c r="AM200" s="414"/>
      <c r="AN200" s="414"/>
      <c r="AO200" s="413"/>
      <c r="AP200" s="416">
        <v>11.7</v>
      </c>
      <c r="AQ200" s="416">
        <v>10.96</v>
      </c>
      <c r="AR200" s="416">
        <v>7.93</v>
      </c>
      <c r="AS200" s="416">
        <v>3.74</v>
      </c>
      <c r="AT200" s="416">
        <v>-3.22</v>
      </c>
      <c r="AU200" s="419"/>
      <c r="AV200" s="414"/>
      <c r="AW200" s="414"/>
      <c r="AX200" s="414"/>
      <c r="AY200" s="414"/>
      <c r="AZ200" s="414"/>
      <c r="BA200" s="420"/>
      <c r="BB200" s="416"/>
      <c r="BC200" s="421"/>
      <c r="BD200" s="421"/>
      <c r="BE200" s="421"/>
      <c r="BF200" s="417"/>
      <c r="BG200" s="416"/>
      <c r="BH200" s="416"/>
      <c r="BI200" s="416"/>
      <c r="BJ200" s="416"/>
      <c r="BK200" s="413"/>
      <c r="BL200" s="412"/>
      <c r="BM200" s="412"/>
      <c r="BN200" s="412"/>
      <c r="BO200" s="412"/>
      <c r="BP200" s="412"/>
      <c r="BQ200" s="413"/>
      <c r="BR200" s="422"/>
    </row>
    <row r="201" spans="1:70" s="428" customFormat="1" ht="14.5" customHeight="1" x14ac:dyDescent="0.35">
      <c r="A201" s="874" t="s">
        <v>3386</v>
      </c>
      <c r="B201" s="862"/>
      <c r="C201" s="863"/>
      <c r="D201" s="862"/>
      <c r="E201" s="864"/>
      <c r="F201" s="862"/>
      <c r="G201" s="865"/>
      <c r="H201" s="867"/>
      <c r="I201" s="866"/>
      <c r="J201" s="866"/>
      <c r="K201" s="866"/>
      <c r="L201" s="866"/>
      <c r="M201" s="866"/>
      <c r="N201" s="868"/>
      <c r="O201" s="866"/>
      <c r="P201" s="866"/>
      <c r="Q201" s="866"/>
      <c r="R201" s="866"/>
      <c r="S201" s="866"/>
      <c r="T201" s="866"/>
      <c r="U201" s="866"/>
      <c r="V201" s="866"/>
      <c r="W201" s="866"/>
      <c r="X201" s="866"/>
      <c r="Y201" s="867"/>
      <c r="Z201" s="864"/>
      <c r="AA201" s="864"/>
      <c r="AB201" s="864"/>
      <c r="AC201" s="864"/>
      <c r="AD201" s="864"/>
      <c r="AE201" s="864"/>
      <c r="AF201" s="864"/>
      <c r="AG201" s="864"/>
      <c r="AH201" s="864"/>
      <c r="AI201" s="864"/>
      <c r="AJ201" s="864"/>
      <c r="AK201" s="864"/>
      <c r="AL201" s="864"/>
      <c r="AM201" s="864"/>
      <c r="AN201" s="864"/>
      <c r="AO201" s="862"/>
      <c r="AP201" s="866"/>
      <c r="AQ201" s="866"/>
      <c r="AR201" s="866"/>
      <c r="AS201" s="866"/>
      <c r="AT201" s="866"/>
      <c r="AU201" s="869"/>
      <c r="AV201" s="864"/>
      <c r="AW201" s="864"/>
      <c r="AX201" s="864"/>
      <c r="AY201" s="864"/>
      <c r="AZ201" s="864"/>
      <c r="BA201" s="870"/>
      <c r="BB201" s="866"/>
      <c r="BC201" s="871"/>
      <c r="BD201" s="871"/>
      <c r="BE201" s="871"/>
      <c r="BF201" s="867"/>
      <c r="BG201" s="866"/>
      <c r="BH201" s="866"/>
      <c r="BI201" s="866"/>
      <c r="BJ201" s="866"/>
      <c r="BK201" s="862"/>
      <c r="BL201" s="872"/>
      <c r="BM201" s="872"/>
      <c r="BN201" s="872"/>
      <c r="BO201" s="872"/>
      <c r="BP201" s="872"/>
      <c r="BQ201" s="862"/>
      <c r="BR201" s="873"/>
    </row>
    <row r="202" spans="1:70" s="428" customFormat="1" x14ac:dyDescent="0.25">
      <c r="A202" s="345" t="s">
        <v>3387</v>
      </c>
      <c r="B202" s="373"/>
      <c r="C202" s="719">
        <v>45863</v>
      </c>
      <c r="D202" s="373"/>
      <c r="E202" s="346">
        <v>2078.87</v>
      </c>
      <c r="F202" s="373"/>
      <c r="G202" s="347">
        <v>10.91</v>
      </c>
      <c r="H202" s="374"/>
      <c r="I202" s="348">
        <v>-9.1600000000000001E-2</v>
      </c>
      <c r="J202" s="348">
        <v>1.1121000000000001</v>
      </c>
      <c r="K202" s="348">
        <v>2.2492999999999999</v>
      </c>
      <c r="L202" s="348">
        <v>11.6684</v>
      </c>
      <c r="M202" s="348">
        <v>2.7307000000000001</v>
      </c>
      <c r="N202" s="350" t="s">
        <v>430</v>
      </c>
      <c r="O202" s="348" t="s">
        <v>430</v>
      </c>
      <c r="P202" s="348" t="s">
        <v>430</v>
      </c>
      <c r="Q202" s="348" t="s">
        <v>430</v>
      </c>
      <c r="R202" s="348" t="s">
        <v>430</v>
      </c>
      <c r="S202" s="348">
        <v>13.174300000000001</v>
      </c>
      <c r="T202" s="348">
        <v>2.5375999999999999</v>
      </c>
      <c r="U202" s="348">
        <v>9.1</v>
      </c>
      <c r="V202" s="348" t="s">
        <v>430</v>
      </c>
      <c r="W202" s="348">
        <v>1.8673999999999999</v>
      </c>
      <c r="X202" s="348">
        <v>9.1</v>
      </c>
      <c r="Y202" s="374"/>
      <c r="Z202" s="346">
        <v>5</v>
      </c>
      <c r="AA202" s="346">
        <v>3</v>
      </c>
      <c r="AB202" s="346">
        <v>6</v>
      </c>
      <c r="AC202" s="346">
        <v>7</v>
      </c>
      <c r="AD202" s="346">
        <v>6</v>
      </c>
      <c r="AE202" s="346" t="s">
        <v>430</v>
      </c>
      <c r="AF202" s="346" t="s">
        <v>430</v>
      </c>
      <c r="AG202" s="346" t="s">
        <v>430</v>
      </c>
      <c r="AH202" s="346" t="s">
        <v>430</v>
      </c>
      <c r="AI202" s="346" t="s">
        <v>430</v>
      </c>
      <c r="AJ202" s="346">
        <v>7</v>
      </c>
      <c r="AK202" s="346">
        <v>6</v>
      </c>
      <c r="AL202" s="346">
        <v>5</v>
      </c>
      <c r="AM202" s="346" t="s">
        <v>430</v>
      </c>
      <c r="AN202" s="346">
        <v>6</v>
      </c>
      <c r="AO202" s="373"/>
      <c r="AP202" s="348" t="s">
        <v>430</v>
      </c>
      <c r="AQ202" s="348" t="s">
        <v>430</v>
      </c>
      <c r="AR202" s="348" t="s">
        <v>430</v>
      </c>
      <c r="AS202" s="348" t="s">
        <v>430</v>
      </c>
      <c r="AT202" s="348" t="s">
        <v>430</v>
      </c>
      <c r="AU202" s="351"/>
      <c r="AV202" s="346" t="s">
        <v>430</v>
      </c>
      <c r="AW202" s="346" t="s">
        <v>430</v>
      </c>
      <c r="AX202" s="346" t="s">
        <v>430</v>
      </c>
      <c r="AY202" s="346" t="s">
        <v>430</v>
      </c>
      <c r="AZ202" s="346" t="s">
        <v>430</v>
      </c>
      <c r="BA202" s="362"/>
      <c r="BB202" s="348">
        <v>14.849247517844001</v>
      </c>
      <c r="BC202" s="375">
        <v>0.92250713147857299</v>
      </c>
      <c r="BD202" s="375">
        <v>3.2609955027089597E-2</v>
      </c>
      <c r="BE202" s="375">
        <v>0.70386148579607699</v>
      </c>
      <c r="BF202" s="374"/>
      <c r="BG202" s="348">
        <v>50.399799999999999</v>
      </c>
      <c r="BH202" s="348">
        <v>26.3462</v>
      </c>
      <c r="BI202" s="348">
        <v>14.3466</v>
      </c>
      <c r="BJ202" s="348">
        <v>8.9074000000000009</v>
      </c>
      <c r="BK202" s="373"/>
      <c r="BL202" s="372" t="s">
        <v>3388</v>
      </c>
      <c r="BM202" s="372" t="s">
        <v>3389</v>
      </c>
      <c r="BN202" s="372" t="s">
        <v>3390</v>
      </c>
      <c r="BO202" s="372" t="s">
        <v>3391</v>
      </c>
      <c r="BP202" s="372" t="s">
        <v>3392</v>
      </c>
      <c r="BQ202" s="373"/>
      <c r="BR202" s="354" t="s">
        <v>436</v>
      </c>
    </row>
    <row r="203" spans="1:70" s="428" customFormat="1" ht="11" x14ac:dyDescent="0.3">
      <c r="A203" s="841" t="s">
        <v>3393</v>
      </c>
      <c r="B203" s="842"/>
      <c r="C203" s="843">
        <v>45889</v>
      </c>
      <c r="D203" s="842"/>
      <c r="E203" s="844">
        <v>1503.03</v>
      </c>
      <c r="F203" s="842"/>
      <c r="G203" s="845">
        <v>10.536</v>
      </c>
      <c r="H203" s="847"/>
      <c r="I203" s="846">
        <v>0.68810000000000004</v>
      </c>
      <c r="J203" s="846">
        <v>0.53439999999999999</v>
      </c>
      <c r="K203" s="846">
        <v>1.7774000000000001</v>
      </c>
      <c r="L203" s="846">
        <v>12.0732</v>
      </c>
      <c r="M203" s="846">
        <v>0.60150000000000003</v>
      </c>
      <c r="N203" s="848" t="s">
        <v>430</v>
      </c>
      <c r="O203" s="846" t="s">
        <v>430</v>
      </c>
      <c r="P203" s="846" t="s">
        <v>430</v>
      </c>
      <c r="Q203" s="846" t="s">
        <v>430</v>
      </c>
      <c r="R203" s="846" t="s">
        <v>430</v>
      </c>
      <c r="S203" s="846">
        <v>14.050700000000001</v>
      </c>
      <c r="T203" s="846">
        <v>0</v>
      </c>
      <c r="U203" s="846">
        <v>6.2632000000000003</v>
      </c>
      <c r="V203" s="846" t="s">
        <v>430</v>
      </c>
      <c r="W203" s="846">
        <v>0.89049999999999996</v>
      </c>
      <c r="X203" s="846">
        <v>5.36</v>
      </c>
      <c r="Y203" s="847"/>
      <c r="Z203" s="844">
        <v>2</v>
      </c>
      <c r="AA203" s="844">
        <v>6</v>
      </c>
      <c r="AB203" s="844">
        <v>7</v>
      </c>
      <c r="AC203" s="844">
        <v>6</v>
      </c>
      <c r="AD203" s="844">
        <v>7</v>
      </c>
      <c r="AE203" s="844" t="s">
        <v>430</v>
      </c>
      <c r="AF203" s="844" t="s">
        <v>430</v>
      </c>
      <c r="AG203" s="844" t="s">
        <v>430</v>
      </c>
      <c r="AH203" s="844" t="s">
        <v>430</v>
      </c>
      <c r="AI203" s="844" t="s">
        <v>430</v>
      </c>
      <c r="AJ203" s="844">
        <v>6</v>
      </c>
      <c r="AK203" s="844">
        <v>7</v>
      </c>
      <c r="AL203" s="844">
        <v>7</v>
      </c>
      <c r="AM203" s="844" t="s">
        <v>430</v>
      </c>
      <c r="AN203" s="844">
        <v>7</v>
      </c>
      <c r="AO203" s="842"/>
      <c r="AP203" s="846" t="s">
        <v>430</v>
      </c>
      <c r="AQ203" s="846" t="s">
        <v>430</v>
      </c>
      <c r="AR203" s="846" t="s">
        <v>430</v>
      </c>
      <c r="AS203" s="846" t="s">
        <v>430</v>
      </c>
      <c r="AT203" s="846" t="s">
        <v>430</v>
      </c>
      <c r="AU203" s="849"/>
      <c r="AV203" s="844" t="s">
        <v>430</v>
      </c>
      <c r="AW203" s="844" t="s">
        <v>430</v>
      </c>
      <c r="AX203" s="844" t="s">
        <v>430</v>
      </c>
      <c r="AY203" s="844" t="s">
        <v>430</v>
      </c>
      <c r="AZ203" s="844" t="s">
        <v>430</v>
      </c>
      <c r="BA203" s="851"/>
      <c r="BB203" s="846">
        <v>16.4927072391373</v>
      </c>
      <c r="BC203" s="852">
        <v>1.01500074118106</v>
      </c>
      <c r="BD203" s="852">
        <v>1.04606283699508E-2</v>
      </c>
      <c r="BE203" s="852">
        <v>0.41417292070598999</v>
      </c>
      <c r="BF203" s="847"/>
      <c r="BG203" s="846">
        <v>38.879800000000003</v>
      </c>
      <c r="BH203" s="846">
        <v>53.769100000000002</v>
      </c>
      <c r="BI203" s="846">
        <v>3.2537699999999998</v>
      </c>
      <c r="BJ203" s="846">
        <v>4.0973300000000004</v>
      </c>
      <c r="BK203" s="842"/>
      <c r="BL203" s="855" t="s">
        <v>3394</v>
      </c>
      <c r="BM203" s="855" t="s">
        <v>3395</v>
      </c>
      <c r="BN203" s="855" t="s">
        <v>3396</v>
      </c>
      <c r="BO203" s="855" t="s">
        <v>3397</v>
      </c>
      <c r="BP203" s="855" t="s">
        <v>3398</v>
      </c>
      <c r="BQ203" s="842"/>
      <c r="BR203" s="856" t="s">
        <v>602</v>
      </c>
    </row>
    <row r="204" spans="1:70" s="428" customFormat="1" x14ac:dyDescent="0.25">
      <c r="A204" s="345" t="s">
        <v>3399</v>
      </c>
      <c r="B204" s="373"/>
      <c r="C204" s="719">
        <v>45250</v>
      </c>
      <c r="D204" s="373"/>
      <c r="E204" s="346">
        <v>1384.57</v>
      </c>
      <c r="F204" s="373"/>
      <c r="G204" s="347">
        <v>15.415900000000001</v>
      </c>
      <c r="H204" s="374"/>
      <c r="I204" s="348">
        <v>0.90059999999999996</v>
      </c>
      <c r="J204" s="348">
        <v>1.4036999999999999</v>
      </c>
      <c r="K204" s="348">
        <v>3.7660999999999998</v>
      </c>
      <c r="L204" s="348">
        <v>20.036300000000001</v>
      </c>
      <c r="M204" s="348">
        <v>6.8071000000000002</v>
      </c>
      <c r="N204" s="350">
        <v>7.383</v>
      </c>
      <c r="O204" s="348">
        <v>0.29909999999999998</v>
      </c>
      <c r="P204" s="348" t="s">
        <v>430</v>
      </c>
      <c r="Q204" s="348" t="s">
        <v>430</v>
      </c>
      <c r="R204" s="348" t="s">
        <v>430</v>
      </c>
      <c r="S204" s="348">
        <v>22.515699999999999</v>
      </c>
      <c r="T204" s="348">
        <v>7.0883000000000003</v>
      </c>
      <c r="U204" s="348">
        <v>12.351000000000001</v>
      </c>
      <c r="V204" s="348">
        <v>5.2675000000000001</v>
      </c>
      <c r="W204" s="348">
        <v>2.1888000000000001</v>
      </c>
      <c r="X204" s="348">
        <v>18.154</v>
      </c>
      <c r="Y204" s="374"/>
      <c r="Z204" s="346">
        <v>1</v>
      </c>
      <c r="AA204" s="346">
        <v>2</v>
      </c>
      <c r="AB204" s="346">
        <v>5</v>
      </c>
      <c r="AC204" s="346">
        <v>3</v>
      </c>
      <c r="AD204" s="346">
        <v>4</v>
      </c>
      <c r="AE204" s="346">
        <v>4</v>
      </c>
      <c r="AF204" s="346">
        <v>2</v>
      </c>
      <c r="AG204" s="346" t="s">
        <v>430</v>
      </c>
      <c r="AH204" s="346" t="s">
        <v>430</v>
      </c>
      <c r="AI204" s="346" t="s">
        <v>430</v>
      </c>
      <c r="AJ204" s="346">
        <v>3</v>
      </c>
      <c r="AK204" s="346">
        <v>4</v>
      </c>
      <c r="AL204" s="346">
        <v>3</v>
      </c>
      <c r="AM204" s="346">
        <v>4</v>
      </c>
      <c r="AN204" s="346">
        <v>5</v>
      </c>
      <c r="AO204" s="373"/>
      <c r="AP204" s="348" t="s">
        <v>430</v>
      </c>
      <c r="AQ204" s="348" t="s">
        <v>430</v>
      </c>
      <c r="AR204" s="348" t="s">
        <v>430</v>
      </c>
      <c r="AS204" s="348" t="s">
        <v>430</v>
      </c>
      <c r="AT204" s="348">
        <v>19.559999999999999</v>
      </c>
      <c r="AU204" s="351"/>
      <c r="AV204" s="346" t="s">
        <v>430</v>
      </c>
      <c r="AW204" s="346" t="s">
        <v>430</v>
      </c>
      <c r="AX204" s="346" t="s">
        <v>430</v>
      </c>
      <c r="AY204" s="346" t="s">
        <v>430</v>
      </c>
      <c r="AZ204" s="346">
        <v>3</v>
      </c>
      <c r="BA204" s="362"/>
      <c r="BB204" s="348">
        <v>17.847967067638699</v>
      </c>
      <c r="BC204" s="375">
        <v>1.1320346694301999</v>
      </c>
      <c r="BD204" s="375">
        <v>5.9969401667318803E-2</v>
      </c>
      <c r="BE204" s="375">
        <v>0.4189502010815</v>
      </c>
      <c r="BF204" s="374"/>
      <c r="BG204" s="348">
        <v>36.793399999999998</v>
      </c>
      <c r="BH204" s="348">
        <v>30.381699999999999</v>
      </c>
      <c r="BI204" s="348">
        <v>4.4366300000000001</v>
      </c>
      <c r="BJ204" s="348">
        <v>28.388269999999999</v>
      </c>
      <c r="BK204" s="373"/>
      <c r="BL204" s="372" t="s">
        <v>3400</v>
      </c>
      <c r="BM204" s="372" t="s">
        <v>3401</v>
      </c>
      <c r="BN204" s="372" t="s">
        <v>3402</v>
      </c>
      <c r="BO204" s="372" t="s">
        <v>3403</v>
      </c>
      <c r="BP204" s="372" t="s">
        <v>3404</v>
      </c>
      <c r="BQ204" s="373"/>
      <c r="BR204" s="354" t="s">
        <v>547</v>
      </c>
    </row>
    <row r="205" spans="1:70" s="428" customFormat="1" x14ac:dyDescent="0.25">
      <c r="A205" s="345" t="s">
        <v>3405</v>
      </c>
      <c r="B205" s="373"/>
      <c r="C205" s="719">
        <v>45638</v>
      </c>
      <c r="D205" s="373"/>
      <c r="E205" s="346">
        <v>972.56700000000001</v>
      </c>
      <c r="F205" s="373"/>
      <c r="G205" s="347">
        <v>8.73</v>
      </c>
      <c r="H205" s="374"/>
      <c r="I205" s="348">
        <v>0</v>
      </c>
      <c r="J205" s="348">
        <v>-0.2286</v>
      </c>
      <c r="K205" s="348">
        <v>-0.90810000000000002</v>
      </c>
      <c r="L205" s="348">
        <v>6.8543000000000003</v>
      </c>
      <c r="M205" s="348">
        <v>-6.2298999999999998</v>
      </c>
      <c r="N205" s="350">
        <v>-5.4170999999999996</v>
      </c>
      <c r="O205" s="348" t="s">
        <v>430</v>
      </c>
      <c r="P205" s="348" t="s">
        <v>430</v>
      </c>
      <c r="Q205" s="348" t="s">
        <v>430</v>
      </c>
      <c r="R205" s="348" t="s">
        <v>430</v>
      </c>
      <c r="S205" s="348">
        <v>8.7172999999999998</v>
      </c>
      <c r="T205" s="348">
        <v>-6.5309999999999997</v>
      </c>
      <c r="U205" s="348">
        <v>-1.3559000000000001</v>
      </c>
      <c r="V205" s="348">
        <v>-7.6189999999999998</v>
      </c>
      <c r="W205" s="348">
        <v>0.3448</v>
      </c>
      <c r="X205" s="348">
        <v>-8.4864999999999995</v>
      </c>
      <c r="Y205" s="374"/>
      <c r="Z205" s="346">
        <v>4</v>
      </c>
      <c r="AA205" s="346">
        <v>8</v>
      </c>
      <c r="AB205" s="346">
        <v>8</v>
      </c>
      <c r="AC205" s="346">
        <v>8</v>
      </c>
      <c r="AD205" s="346">
        <v>8</v>
      </c>
      <c r="AE205" s="346">
        <v>6</v>
      </c>
      <c r="AF205" s="346" t="s">
        <v>430</v>
      </c>
      <c r="AG205" s="346" t="s">
        <v>430</v>
      </c>
      <c r="AH205" s="346" t="s">
        <v>430</v>
      </c>
      <c r="AI205" s="346" t="s">
        <v>430</v>
      </c>
      <c r="AJ205" s="346">
        <v>8</v>
      </c>
      <c r="AK205" s="346">
        <v>8</v>
      </c>
      <c r="AL205" s="346">
        <v>8</v>
      </c>
      <c r="AM205" s="346">
        <v>6</v>
      </c>
      <c r="AN205" s="346">
        <v>8</v>
      </c>
      <c r="AO205" s="373"/>
      <c r="AP205" s="348" t="s">
        <v>430</v>
      </c>
      <c r="AQ205" s="348" t="s">
        <v>430</v>
      </c>
      <c r="AR205" s="348" t="s">
        <v>430</v>
      </c>
      <c r="AS205" s="348" t="s">
        <v>430</v>
      </c>
      <c r="AT205" s="348">
        <v>-6.22</v>
      </c>
      <c r="AU205" s="351"/>
      <c r="AV205" s="346" t="s">
        <v>430</v>
      </c>
      <c r="AW205" s="346" t="s">
        <v>430</v>
      </c>
      <c r="AX205" s="346" t="s">
        <v>430</v>
      </c>
      <c r="AY205" s="346" t="s">
        <v>430</v>
      </c>
      <c r="AZ205" s="346">
        <v>6</v>
      </c>
      <c r="BA205" s="362"/>
      <c r="BB205" s="348">
        <v>17.2482766209095</v>
      </c>
      <c r="BC205" s="375">
        <v>1.17608360019742</v>
      </c>
      <c r="BD205" s="375">
        <v>-5.2983192402681498E-2</v>
      </c>
      <c r="BE205" s="375">
        <v>-0.77411830743875598</v>
      </c>
      <c r="BF205" s="374"/>
      <c r="BG205" s="348">
        <v>65.4589</v>
      </c>
      <c r="BH205" s="348">
        <v>8.3844399999999997</v>
      </c>
      <c r="BI205" s="348">
        <v>0.92140200000000005</v>
      </c>
      <c r="BJ205" s="348">
        <v>25.235258000000002</v>
      </c>
      <c r="BK205" s="373"/>
      <c r="BL205" s="372" t="s">
        <v>3406</v>
      </c>
      <c r="BM205" s="372" t="s">
        <v>3407</v>
      </c>
      <c r="BN205" s="372" t="s">
        <v>1491</v>
      </c>
      <c r="BO205" s="372" t="s">
        <v>1117</v>
      </c>
      <c r="BP205" s="372" t="s">
        <v>3408</v>
      </c>
      <c r="BQ205" s="373"/>
      <c r="BR205" s="354" t="s">
        <v>436</v>
      </c>
    </row>
    <row r="206" spans="1:70" s="428" customFormat="1" x14ac:dyDescent="0.25">
      <c r="A206" s="345" t="s">
        <v>3409</v>
      </c>
      <c r="B206" s="373"/>
      <c r="C206" s="719">
        <v>45112</v>
      </c>
      <c r="D206" s="373"/>
      <c r="E206" s="346">
        <v>703.9</v>
      </c>
      <c r="F206" s="373"/>
      <c r="G206" s="347">
        <v>14.32</v>
      </c>
      <c r="H206" s="374"/>
      <c r="I206" s="348">
        <v>-0.89970000000000006</v>
      </c>
      <c r="J206" s="348">
        <v>0.91610000000000003</v>
      </c>
      <c r="K206" s="348">
        <v>5.2168000000000001</v>
      </c>
      <c r="L206" s="348">
        <v>19.732399999999998</v>
      </c>
      <c r="M206" s="348">
        <v>10.1538</v>
      </c>
      <c r="N206" s="350">
        <v>1.9217</v>
      </c>
      <c r="O206" s="348">
        <v>1.6458999999999999</v>
      </c>
      <c r="P206" s="348" t="s">
        <v>430</v>
      </c>
      <c r="Q206" s="348" t="s">
        <v>430</v>
      </c>
      <c r="R206" s="348" t="s">
        <v>430</v>
      </c>
      <c r="S206" s="348">
        <v>21.355899999999998</v>
      </c>
      <c r="T206" s="348">
        <v>9.9001999999999999</v>
      </c>
      <c r="U206" s="348">
        <v>8.2388999999999992</v>
      </c>
      <c r="V206" s="348">
        <v>-0.96819999999999995</v>
      </c>
      <c r="W206" s="348">
        <v>2.9474999999999998</v>
      </c>
      <c r="X206" s="348">
        <v>12.8392</v>
      </c>
      <c r="Y206" s="374"/>
      <c r="Z206" s="346">
        <v>7</v>
      </c>
      <c r="AA206" s="346">
        <v>4</v>
      </c>
      <c r="AB206" s="346">
        <v>3</v>
      </c>
      <c r="AC206" s="346">
        <v>4</v>
      </c>
      <c r="AD206" s="346">
        <v>3</v>
      </c>
      <c r="AE206" s="346">
        <v>5</v>
      </c>
      <c r="AF206" s="346">
        <v>1</v>
      </c>
      <c r="AG206" s="346" t="s">
        <v>430</v>
      </c>
      <c r="AH206" s="346" t="s">
        <v>430</v>
      </c>
      <c r="AI206" s="346" t="s">
        <v>430</v>
      </c>
      <c r="AJ206" s="346">
        <v>4</v>
      </c>
      <c r="AK206" s="346">
        <v>3</v>
      </c>
      <c r="AL206" s="346">
        <v>6</v>
      </c>
      <c r="AM206" s="346">
        <v>5</v>
      </c>
      <c r="AN206" s="346">
        <v>4</v>
      </c>
      <c r="AO206" s="373"/>
      <c r="AP206" s="348" t="s">
        <v>430</v>
      </c>
      <c r="AQ206" s="348" t="s">
        <v>430</v>
      </c>
      <c r="AR206" s="348" t="s">
        <v>430</v>
      </c>
      <c r="AS206" s="348">
        <v>6.4</v>
      </c>
      <c r="AT206" s="348">
        <v>18.420000000000002</v>
      </c>
      <c r="AU206" s="351"/>
      <c r="AV206" s="346" t="s">
        <v>430</v>
      </c>
      <c r="AW206" s="346" t="s">
        <v>430</v>
      </c>
      <c r="AX206" s="346" t="s">
        <v>430</v>
      </c>
      <c r="AY206" s="346">
        <v>1</v>
      </c>
      <c r="AZ206" s="346">
        <v>4</v>
      </c>
      <c r="BA206" s="362"/>
      <c r="BB206" s="348">
        <v>15.617009170911601</v>
      </c>
      <c r="BC206" s="375">
        <v>0.84708868804286896</v>
      </c>
      <c r="BD206" s="375">
        <v>4.2602031777868699E-2</v>
      </c>
      <c r="BE206" s="375">
        <v>0.155539570384718</v>
      </c>
      <c r="BF206" s="374"/>
      <c r="BG206" s="348">
        <v>9.0898000000000003</v>
      </c>
      <c r="BH206" s="348">
        <v>23.245799999999999</v>
      </c>
      <c r="BI206" s="348">
        <v>53.258600000000001</v>
      </c>
      <c r="BJ206" s="348">
        <v>14.405799999999999</v>
      </c>
      <c r="BK206" s="373"/>
      <c r="BL206" s="372" t="s">
        <v>3410</v>
      </c>
      <c r="BM206" s="372" t="s">
        <v>3411</v>
      </c>
      <c r="BN206" s="372" t="s">
        <v>3412</v>
      </c>
      <c r="BO206" s="372" t="s">
        <v>3413</v>
      </c>
      <c r="BP206" s="372" t="s">
        <v>3414</v>
      </c>
      <c r="BQ206" s="373"/>
      <c r="BR206" s="354" t="s">
        <v>443</v>
      </c>
    </row>
    <row r="207" spans="1:70" s="428" customFormat="1" x14ac:dyDescent="0.25">
      <c r="A207" s="345" t="s">
        <v>3415</v>
      </c>
      <c r="B207" s="373"/>
      <c r="C207" s="719">
        <v>45645</v>
      </c>
      <c r="D207" s="373"/>
      <c r="E207" s="346">
        <v>498.93400000000003</v>
      </c>
      <c r="F207" s="373"/>
      <c r="G207" s="347">
        <v>9.6199999999999992</v>
      </c>
      <c r="H207" s="374"/>
      <c r="I207" s="348">
        <v>-0.72240000000000004</v>
      </c>
      <c r="J207" s="348">
        <v>1.6913</v>
      </c>
      <c r="K207" s="348">
        <v>6.4158999999999997</v>
      </c>
      <c r="L207" s="348">
        <v>23.491700000000002</v>
      </c>
      <c r="M207" s="348">
        <v>13.309799999999999</v>
      </c>
      <c r="N207" s="350">
        <v>9.9428999999999998</v>
      </c>
      <c r="O207" s="348" t="s">
        <v>430</v>
      </c>
      <c r="P207" s="348" t="s">
        <v>430</v>
      </c>
      <c r="Q207" s="348" t="s">
        <v>430</v>
      </c>
      <c r="R207" s="348" t="s">
        <v>430</v>
      </c>
      <c r="S207" s="348">
        <v>24.773</v>
      </c>
      <c r="T207" s="348">
        <v>11.730499999999999</v>
      </c>
      <c r="U207" s="348">
        <v>15.0718</v>
      </c>
      <c r="V207" s="348">
        <v>7.0077999999999996</v>
      </c>
      <c r="W207" s="348">
        <v>3.1082999999999998</v>
      </c>
      <c r="X207" s="348">
        <v>-2.5291000000000001</v>
      </c>
      <c r="Y207" s="374"/>
      <c r="Z207" s="346">
        <v>6</v>
      </c>
      <c r="AA207" s="346">
        <v>1</v>
      </c>
      <c r="AB207" s="346">
        <v>2</v>
      </c>
      <c r="AC207" s="346">
        <v>2</v>
      </c>
      <c r="AD207" s="346">
        <v>1</v>
      </c>
      <c r="AE207" s="346">
        <v>2</v>
      </c>
      <c r="AF207" s="346" t="s">
        <v>430</v>
      </c>
      <c r="AG207" s="346" t="s">
        <v>430</v>
      </c>
      <c r="AH207" s="346" t="s">
        <v>430</v>
      </c>
      <c r="AI207" s="346" t="s">
        <v>430</v>
      </c>
      <c r="AJ207" s="346">
        <v>2</v>
      </c>
      <c r="AK207" s="346">
        <v>1</v>
      </c>
      <c r="AL207" s="346">
        <v>2</v>
      </c>
      <c r="AM207" s="346">
        <v>2</v>
      </c>
      <c r="AN207" s="346">
        <v>3</v>
      </c>
      <c r="AO207" s="373"/>
      <c r="AP207" s="348" t="s">
        <v>430</v>
      </c>
      <c r="AQ207" s="348" t="s">
        <v>430</v>
      </c>
      <c r="AR207" s="348" t="s">
        <v>430</v>
      </c>
      <c r="AS207" s="348" t="s">
        <v>430</v>
      </c>
      <c r="AT207" s="348">
        <v>26.41</v>
      </c>
      <c r="AU207" s="351"/>
      <c r="AV207" s="346" t="s">
        <v>430</v>
      </c>
      <c r="AW207" s="346" t="s">
        <v>430</v>
      </c>
      <c r="AX207" s="346" t="s">
        <v>430</v>
      </c>
      <c r="AY207" s="346" t="s">
        <v>430</v>
      </c>
      <c r="AZ207" s="346">
        <v>2</v>
      </c>
      <c r="BA207" s="362"/>
      <c r="BB207" s="348">
        <v>20.613344707874401</v>
      </c>
      <c r="BC207" s="375">
        <v>1.2705454001005101</v>
      </c>
      <c r="BD207" s="375">
        <v>-2.52951496256274E-2</v>
      </c>
      <c r="BE207" s="375">
        <v>-0.370442577769029</v>
      </c>
      <c r="BF207" s="374"/>
      <c r="BG207" s="348">
        <v>10.183199999999999</v>
      </c>
      <c r="BH207" s="348">
        <v>30.931000000000001</v>
      </c>
      <c r="BI207" s="348">
        <v>54.773000000000003</v>
      </c>
      <c r="BJ207" s="348">
        <v>4.1128</v>
      </c>
      <c r="BK207" s="373"/>
      <c r="BL207" s="372" t="s">
        <v>3416</v>
      </c>
      <c r="BM207" s="372" t="s">
        <v>3417</v>
      </c>
      <c r="BN207" s="372" t="s">
        <v>3418</v>
      </c>
      <c r="BO207" s="372" t="s">
        <v>3419</v>
      </c>
      <c r="BP207" s="372" t="s">
        <v>3420</v>
      </c>
      <c r="BQ207" s="373"/>
      <c r="BR207" s="354" t="s">
        <v>443</v>
      </c>
    </row>
    <row r="208" spans="1:70" s="428" customFormat="1" x14ac:dyDescent="0.25">
      <c r="A208" s="345" t="s">
        <v>3421</v>
      </c>
      <c r="B208" s="373"/>
      <c r="C208" s="719">
        <v>45733</v>
      </c>
      <c r="D208" s="373"/>
      <c r="E208" s="346">
        <v>686</v>
      </c>
      <c r="F208" s="373"/>
      <c r="G208" s="347">
        <v>13.647399999999999</v>
      </c>
      <c r="H208" s="374"/>
      <c r="I208" s="348">
        <v>-1.1695</v>
      </c>
      <c r="J208" s="348">
        <v>-0.1865</v>
      </c>
      <c r="K208" s="348">
        <v>8.2474000000000007</v>
      </c>
      <c r="L208" s="348">
        <v>24.943000000000001</v>
      </c>
      <c r="M208" s="348">
        <v>11.523899999999999</v>
      </c>
      <c r="N208" s="350">
        <v>24.174499999999998</v>
      </c>
      <c r="O208" s="348" t="s">
        <v>430</v>
      </c>
      <c r="P208" s="348" t="s">
        <v>430</v>
      </c>
      <c r="Q208" s="348" t="s">
        <v>430</v>
      </c>
      <c r="R208" s="348" t="s">
        <v>430</v>
      </c>
      <c r="S208" s="348">
        <v>27.842099999999999</v>
      </c>
      <c r="T208" s="348">
        <v>11.0999</v>
      </c>
      <c r="U208" s="348">
        <v>21.837599999999998</v>
      </c>
      <c r="V208" s="348">
        <v>21.625900000000001</v>
      </c>
      <c r="W208" s="348">
        <v>3.1979000000000002</v>
      </c>
      <c r="X208" s="348">
        <v>27.713100000000001</v>
      </c>
      <c r="Y208" s="374"/>
      <c r="Z208" s="346">
        <v>8</v>
      </c>
      <c r="AA208" s="346">
        <v>7</v>
      </c>
      <c r="AB208" s="346">
        <v>1</v>
      </c>
      <c r="AC208" s="346">
        <v>1</v>
      </c>
      <c r="AD208" s="346">
        <v>2</v>
      </c>
      <c r="AE208" s="346">
        <v>1</v>
      </c>
      <c r="AF208" s="346" t="s">
        <v>430</v>
      </c>
      <c r="AG208" s="346" t="s">
        <v>430</v>
      </c>
      <c r="AH208" s="346" t="s">
        <v>430</v>
      </c>
      <c r="AI208" s="346" t="s">
        <v>430</v>
      </c>
      <c r="AJ208" s="346">
        <v>1</v>
      </c>
      <c r="AK208" s="346">
        <v>2</v>
      </c>
      <c r="AL208" s="346">
        <v>1</v>
      </c>
      <c r="AM208" s="346">
        <v>1</v>
      </c>
      <c r="AN208" s="346">
        <v>2</v>
      </c>
      <c r="AO208" s="373"/>
      <c r="AP208" s="348" t="s">
        <v>430</v>
      </c>
      <c r="AQ208" s="348" t="s">
        <v>430</v>
      </c>
      <c r="AR208" s="348" t="s">
        <v>430</v>
      </c>
      <c r="AS208" s="348" t="s">
        <v>430</v>
      </c>
      <c r="AT208" s="348">
        <v>33.020000000000003</v>
      </c>
      <c r="AU208" s="351"/>
      <c r="AV208" s="346" t="s">
        <v>430</v>
      </c>
      <c r="AW208" s="346" t="s">
        <v>430</v>
      </c>
      <c r="AX208" s="346" t="s">
        <v>430</v>
      </c>
      <c r="AY208" s="346" t="s">
        <v>430</v>
      </c>
      <c r="AZ208" s="346">
        <v>1</v>
      </c>
      <c r="BA208" s="362"/>
      <c r="BB208" s="348">
        <v>17.013297119819999</v>
      </c>
      <c r="BC208" s="375">
        <v>1.11257402402495</v>
      </c>
      <c r="BD208" s="375">
        <v>0.103269086040328</v>
      </c>
      <c r="BE208" s="375">
        <v>1.5612558738908</v>
      </c>
      <c r="BF208" s="374"/>
      <c r="BG208" s="348">
        <v>12.096</v>
      </c>
      <c r="BH208" s="348">
        <v>31.185500000000001</v>
      </c>
      <c r="BI208" s="348">
        <v>52.417400000000001</v>
      </c>
      <c r="BJ208" s="348">
        <v>4.3010999999999999</v>
      </c>
      <c r="BK208" s="373"/>
      <c r="BL208" s="372" t="s">
        <v>3422</v>
      </c>
      <c r="BM208" s="372" t="s">
        <v>3423</v>
      </c>
      <c r="BN208" s="372" t="s">
        <v>1191</v>
      </c>
      <c r="BO208" s="372" t="s">
        <v>3424</v>
      </c>
      <c r="BP208" s="372" t="s">
        <v>3425</v>
      </c>
      <c r="BQ208" s="373"/>
      <c r="BR208" s="354" t="s">
        <v>476</v>
      </c>
    </row>
    <row r="209" spans="1:70" s="428" customFormat="1" x14ac:dyDescent="0.25">
      <c r="A209" s="345" t="s">
        <v>3426</v>
      </c>
      <c r="B209" s="373"/>
      <c r="C209" s="719">
        <v>45716</v>
      </c>
      <c r="D209" s="373"/>
      <c r="E209" s="346">
        <v>449.56599999999997</v>
      </c>
      <c r="F209" s="373"/>
      <c r="G209" s="347">
        <v>12.5731</v>
      </c>
      <c r="H209" s="374"/>
      <c r="I209" s="348">
        <v>0.40089999999999998</v>
      </c>
      <c r="J209" s="348">
        <v>0.66610000000000003</v>
      </c>
      <c r="K209" s="348">
        <v>4.2304000000000004</v>
      </c>
      <c r="L209" s="348">
        <v>14.5686</v>
      </c>
      <c r="M209" s="348">
        <v>4.8273999999999999</v>
      </c>
      <c r="N209" s="350">
        <v>8.3019999999999996</v>
      </c>
      <c r="O209" s="348" t="s">
        <v>430</v>
      </c>
      <c r="P209" s="348" t="s">
        <v>430</v>
      </c>
      <c r="Q209" s="348" t="s">
        <v>430</v>
      </c>
      <c r="R209" s="348" t="s">
        <v>430</v>
      </c>
      <c r="S209" s="348">
        <v>16.478000000000002</v>
      </c>
      <c r="T209" s="348">
        <v>4.032</v>
      </c>
      <c r="U209" s="348">
        <v>9.7819000000000003</v>
      </c>
      <c r="V209" s="348">
        <v>5.5357000000000003</v>
      </c>
      <c r="W209" s="348">
        <v>3.617</v>
      </c>
      <c r="X209" s="348">
        <v>18.976299999999998</v>
      </c>
      <c r="Y209" s="374"/>
      <c r="Z209" s="346">
        <v>3</v>
      </c>
      <c r="AA209" s="346">
        <v>5</v>
      </c>
      <c r="AB209" s="346">
        <v>4</v>
      </c>
      <c r="AC209" s="346">
        <v>5</v>
      </c>
      <c r="AD209" s="346">
        <v>5</v>
      </c>
      <c r="AE209" s="346">
        <v>3</v>
      </c>
      <c r="AF209" s="346" t="s">
        <v>430</v>
      </c>
      <c r="AG209" s="346" t="s">
        <v>430</v>
      </c>
      <c r="AH209" s="346" t="s">
        <v>430</v>
      </c>
      <c r="AI209" s="346" t="s">
        <v>430</v>
      </c>
      <c r="AJ209" s="346">
        <v>5</v>
      </c>
      <c r="AK209" s="346">
        <v>5</v>
      </c>
      <c r="AL209" s="346">
        <v>4</v>
      </c>
      <c r="AM209" s="346">
        <v>3</v>
      </c>
      <c r="AN209" s="346">
        <v>1</v>
      </c>
      <c r="AO209" s="373"/>
      <c r="AP209" s="348" t="s">
        <v>430</v>
      </c>
      <c r="AQ209" s="348" t="s">
        <v>430</v>
      </c>
      <c r="AR209" s="348" t="s">
        <v>430</v>
      </c>
      <c r="AS209" s="348" t="s">
        <v>430</v>
      </c>
      <c r="AT209" s="348">
        <v>13.89</v>
      </c>
      <c r="AU209" s="351"/>
      <c r="AV209" s="346" t="s">
        <v>430</v>
      </c>
      <c r="AW209" s="346" t="s">
        <v>430</v>
      </c>
      <c r="AX209" s="346" t="s">
        <v>430</v>
      </c>
      <c r="AY209" s="346" t="s">
        <v>430</v>
      </c>
      <c r="AZ209" s="346">
        <v>5</v>
      </c>
      <c r="BA209" s="362"/>
      <c r="BB209" s="348">
        <v>14.382435229441001</v>
      </c>
      <c r="BC209" s="375">
        <v>1.06197268503888</v>
      </c>
      <c r="BD209" s="375">
        <v>4.3949750465699301E-2</v>
      </c>
      <c r="BE209" s="375">
        <v>0.44531298990366702</v>
      </c>
      <c r="BF209" s="374"/>
      <c r="BG209" s="348">
        <v>49.338700000000003</v>
      </c>
      <c r="BH209" s="348">
        <v>29.1952</v>
      </c>
      <c r="BI209" s="348">
        <v>16.5976</v>
      </c>
      <c r="BJ209" s="348">
        <v>4.8685</v>
      </c>
      <c r="BK209" s="373"/>
      <c r="BL209" s="372" t="s">
        <v>3427</v>
      </c>
      <c r="BM209" s="372" t="s">
        <v>3428</v>
      </c>
      <c r="BN209" s="372" t="s">
        <v>3429</v>
      </c>
      <c r="BO209" s="372" t="s">
        <v>3430</v>
      </c>
      <c r="BP209" s="372" t="s">
        <v>3431</v>
      </c>
      <c r="BQ209" s="373"/>
      <c r="BR209" s="354" t="s">
        <v>443</v>
      </c>
    </row>
    <row r="210" spans="1:70" s="428" customFormat="1" x14ac:dyDescent="0.25">
      <c r="A210" s="885" t="s">
        <v>93</v>
      </c>
      <c r="B210" s="402"/>
      <c r="C210" s="724"/>
      <c r="D210" s="402"/>
      <c r="E210" s="403"/>
      <c r="F210" s="402"/>
      <c r="G210" s="404"/>
      <c r="H210" s="406"/>
      <c r="I210" s="405">
        <v>-0.11169999999999999</v>
      </c>
      <c r="J210" s="405">
        <v>0.73860000000000003</v>
      </c>
      <c r="K210" s="405">
        <v>3.8744000000000001</v>
      </c>
      <c r="L210" s="405">
        <v>16.670999999999999</v>
      </c>
      <c r="M210" s="405">
        <v>5.4654999999999996</v>
      </c>
      <c r="N210" s="407">
        <v>7.7178000000000004</v>
      </c>
      <c r="O210" s="405">
        <v>0.97250000000000003</v>
      </c>
      <c r="P210" s="405" t="s">
        <v>430</v>
      </c>
      <c r="Q210" s="405" t="s">
        <v>430</v>
      </c>
      <c r="R210" s="405" t="s">
        <v>430</v>
      </c>
      <c r="S210" s="405">
        <v>18.613399999999999</v>
      </c>
      <c r="T210" s="405">
        <v>4.9821999999999997</v>
      </c>
      <c r="U210" s="405">
        <v>10.161099999999999</v>
      </c>
      <c r="V210" s="405">
        <v>5.1416000000000004</v>
      </c>
      <c r="W210" s="405">
        <v>2.2703000000000002</v>
      </c>
      <c r="X210" s="405">
        <v>10.1409</v>
      </c>
      <c r="Y210" s="406"/>
      <c r="Z210" s="403">
        <v>8</v>
      </c>
      <c r="AA210" s="403">
        <v>8</v>
      </c>
      <c r="AB210" s="403">
        <v>8</v>
      </c>
      <c r="AC210" s="403">
        <v>8</v>
      </c>
      <c r="AD210" s="403">
        <v>8</v>
      </c>
      <c r="AE210" s="403">
        <v>6</v>
      </c>
      <c r="AF210" s="403">
        <v>2</v>
      </c>
      <c r="AG210" s="403">
        <v>0</v>
      </c>
      <c r="AH210" s="403">
        <v>0</v>
      </c>
      <c r="AI210" s="403">
        <v>0</v>
      </c>
      <c r="AJ210" s="403">
        <v>8</v>
      </c>
      <c r="AK210" s="403">
        <v>8</v>
      </c>
      <c r="AL210" s="403">
        <v>8</v>
      </c>
      <c r="AM210" s="403">
        <v>6</v>
      </c>
      <c r="AN210" s="403">
        <v>8</v>
      </c>
      <c r="AO210" s="402"/>
      <c r="AP210" s="405" t="s">
        <v>430</v>
      </c>
      <c r="AQ210" s="405" t="s">
        <v>430</v>
      </c>
      <c r="AR210" s="405" t="s">
        <v>430</v>
      </c>
      <c r="AS210" s="405">
        <v>6.4</v>
      </c>
      <c r="AT210" s="405">
        <v>17.5133333333333</v>
      </c>
      <c r="AU210" s="408"/>
      <c r="AV210" s="403">
        <v>0</v>
      </c>
      <c r="AW210" s="403">
        <v>0</v>
      </c>
      <c r="AX210" s="403">
        <v>0</v>
      </c>
      <c r="AY210" s="403">
        <v>1</v>
      </c>
      <c r="AZ210" s="403">
        <v>6</v>
      </c>
      <c r="BA210" s="409"/>
      <c r="BB210" s="405"/>
      <c r="BC210" s="410"/>
      <c r="BD210" s="410"/>
      <c r="BE210" s="410"/>
      <c r="BF210" s="406"/>
      <c r="BG210" s="405"/>
      <c r="BH210" s="405"/>
      <c r="BI210" s="405"/>
      <c r="BJ210" s="405"/>
      <c r="BK210" s="402"/>
      <c r="BL210" s="401"/>
      <c r="BM210" s="401"/>
      <c r="BN210" s="401"/>
      <c r="BO210" s="401"/>
      <c r="BP210" s="401"/>
      <c r="BQ210" s="402"/>
      <c r="BR210" s="411"/>
    </row>
    <row r="211" spans="1:70" s="428" customFormat="1" x14ac:dyDescent="0.25">
      <c r="A211" s="886" t="s">
        <v>94</v>
      </c>
      <c r="B211" s="373"/>
      <c r="C211" s="719"/>
      <c r="D211" s="373"/>
      <c r="E211" s="346"/>
      <c r="F211" s="373"/>
      <c r="G211" s="347"/>
      <c r="H211" s="374"/>
      <c r="I211" s="348">
        <v>0.90059999999999996</v>
      </c>
      <c r="J211" s="348">
        <v>1.6913</v>
      </c>
      <c r="K211" s="348">
        <v>8.2474000000000007</v>
      </c>
      <c r="L211" s="348">
        <v>24.943000000000001</v>
      </c>
      <c r="M211" s="348">
        <v>13.309799999999999</v>
      </c>
      <c r="N211" s="350">
        <v>24.174499999999998</v>
      </c>
      <c r="O211" s="348">
        <v>1.6458999999999999</v>
      </c>
      <c r="P211" s="348" t="s">
        <v>430</v>
      </c>
      <c r="Q211" s="348" t="s">
        <v>430</v>
      </c>
      <c r="R211" s="348" t="s">
        <v>430</v>
      </c>
      <c r="S211" s="348">
        <v>27.842099999999999</v>
      </c>
      <c r="T211" s="348">
        <v>11.730499999999999</v>
      </c>
      <c r="U211" s="348">
        <v>21.837599999999998</v>
      </c>
      <c r="V211" s="348">
        <v>21.625900000000001</v>
      </c>
      <c r="W211" s="348">
        <v>3.617</v>
      </c>
      <c r="X211" s="348">
        <v>27.713100000000001</v>
      </c>
      <c r="Y211" s="374"/>
      <c r="Z211" s="346"/>
      <c r="AA211" s="346"/>
      <c r="AB211" s="346"/>
      <c r="AC211" s="346"/>
      <c r="AD211" s="346"/>
      <c r="AE211" s="346"/>
      <c r="AF211" s="346"/>
      <c r="AG211" s="346"/>
      <c r="AH211" s="346"/>
      <c r="AI211" s="346"/>
      <c r="AJ211" s="346"/>
      <c r="AK211" s="346"/>
      <c r="AL211" s="346"/>
      <c r="AM211" s="346"/>
      <c r="AN211" s="346"/>
      <c r="AO211" s="373"/>
      <c r="AP211" s="348" t="s">
        <v>430</v>
      </c>
      <c r="AQ211" s="348" t="s">
        <v>430</v>
      </c>
      <c r="AR211" s="348" t="s">
        <v>430</v>
      </c>
      <c r="AS211" s="348">
        <v>6.4</v>
      </c>
      <c r="AT211" s="348">
        <v>33.020000000000003</v>
      </c>
      <c r="AU211" s="351"/>
      <c r="AV211" s="346"/>
      <c r="AW211" s="346"/>
      <c r="AX211" s="346"/>
      <c r="AY211" s="346"/>
      <c r="AZ211" s="346"/>
      <c r="BA211" s="362"/>
      <c r="BB211" s="348"/>
      <c r="BC211" s="375"/>
      <c r="BD211" s="375"/>
      <c r="BE211" s="375"/>
      <c r="BF211" s="374"/>
      <c r="BG211" s="348"/>
      <c r="BH211" s="348"/>
      <c r="BI211" s="348"/>
      <c r="BJ211" s="348"/>
      <c r="BK211" s="373"/>
      <c r="BL211" s="372"/>
      <c r="BM211" s="372"/>
      <c r="BN211" s="372"/>
      <c r="BO211" s="372"/>
      <c r="BP211" s="372"/>
      <c r="BQ211" s="373"/>
      <c r="BR211" s="354"/>
    </row>
    <row r="212" spans="1:70" s="428" customFormat="1" x14ac:dyDescent="0.25">
      <c r="A212" s="886" t="s">
        <v>95</v>
      </c>
      <c r="B212" s="373"/>
      <c r="C212" s="719"/>
      <c r="D212" s="373"/>
      <c r="E212" s="346"/>
      <c r="F212" s="373"/>
      <c r="G212" s="347"/>
      <c r="H212" s="374"/>
      <c r="I212" s="348">
        <v>-1.1695</v>
      </c>
      <c r="J212" s="348">
        <v>-0.2286</v>
      </c>
      <c r="K212" s="348">
        <v>-0.90810000000000002</v>
      </c>
      <c r="L212" s="348">
        <v>6.8543000000000003</v>
      </c>
      <c r="M212" s="348">
        <v>-6.2298999999999998</v>
      </c>
      <c r="N212" s="350">
        <v>-5.4170999999999996</v>
      </c>
      <c r="O212" s="348">
        <v>0.29909999999999998</v>
      </c>
      <c r="P212" s="348" t="s">
        <v>430</v>
      </c>
      <c r="Q212" s="348" t="s">
        <v>430</v>
      </c>
      <c r="R212" s="348" t="s">
        <v>430</v>
      </c>
      <c r="S212" s="348">
        <v>8.7172999999999998</v>
      </c>
      <c r="T212" s="348">
        <v>-6.5309999999999997</v>
      </c>
      <c r="U212" s="348">
        <v>-1.3559000000000001</v>
      </c>
      <c r="V212" s="348">
        <v>-7.6189999999999998</v>
      </c>
      <c r="W212" s="348">
        <v>0.3448</v>
      </c>
      <c r="X212" s="348">
        <v>-8.4864999999999995</v>
      </c>
      <c r="Y212" s="374"/>
      <c r="Z212" s="346"/>
      <c r="AA212" s="346"/>
      <c r="AB212" s="346"/>
      <c r="AC212" s="346"/>
      <c r="AD212" s="346"/>
      <c r="AE212" s="346"/>
      <c r="AF212" s="346"/>
      <c r="AG212" s="346"/>
      <c r="AH212" s="346"/>
      <c r="AI212" s="346"/>
      <c r="AJ212" s="346"/>
      <c r="AK212" s="346"/>
      <c r="AL212" s="346"/>
      <c r="AM212" s="346"/>
      <c r="AN212" s="346"/>
      <c r="AO212" s="373"/>
      <c r="AP212" s="348" t="s">
        <v>430</v>
      </c>
      <c r="AQ212" s="348" t="s">
        <v>430</v>
      </c>
      <c r="AR212" s="348" t="s">
        <v>430</v>
      </c>
      <c r="AS212" s="348">
        <v>6.4</v>
      </c>
      <c r="AT212" s="348">
        <v>-6.22</v>
      </c>
      <c r="AU212" s="351"/>
      <c r="AV212" s="346"/>
      <c r="AW212" s="346"/>
      <c r="AX212" s="346"/>
      <c r="AY212" s="346"/>
      <c r="AZ212" s="346"/>
      <c r="BA212" s="362"/>
      <c r="BB212" s="348"/>
      <c r="BC212" s="375"/>
      <c r="BD212" s="375"/>
      <c r="BE212" s="375"/>
      <c r="BF212" s="374"/>
      <c r="BG212" s="348"/>
      <c r="BH212" s="348"/>
      <c r="BI212" s="348"/>
      <c r="BJ212" s="348"/>
      <c r="BK212" s="373"/>
      <c r="BL212" s="372"/>
      <c r="BM212" s="372"/>
      <c r="BN212" s="372"/>
      <c r="BO212" s="372"/>
      <c r="BP212" s="372"/>
      <c r="BQ212" s="373"/>
      <c r="BR212" s="354"/>
    </row>
    <row r="213" spans="1:70" s="428" customFormat="1" x14ac:dyDescent="0.25">
      <c r="A213" s="887" t="s">
        <v>96</v>
      </c>
      <c r="B213" s="413"/>
      <c r="C213" s="725"/>
      <c r="D213" s="413"/>
      <c r="E213" s="414"/>
      <c r="F213" s="413"/>
      <c r="G213" s="415"/>
      <c r="H213" s="417"/>
      <c r="I213" s="416">
        <v>-4.58E-2</v>
      </c>
      <c r="J213" s="416">
        <v>0.79110000000000003</v>
      </c>
      <c r="K213" s="416">
        <v>3.9982500000000001</v>
      </c>
      <c r="L213" s="416">
        <v>17.150500000000001</v>
      </c>
      <c r="M213" s="416">
        <v>5.8172499999999996</v>
      </c>
      <c r="N213" s="418">
        <v>7.8425000000000002</v>
      </c>
      <c r="O213" s="416">
        <v>0.97250000000000003</v>
      </c>
      <c r="P213" s="416" t="s">
        <v>430</v>
      </c>
      <c r="Q213" s="416" t="s">
        <v>430</v>
      </c>
      <c r="R213" s="416" t="s">
        <v>430</v>
      </c>
      <c r="S213" s="416">
        <v>18.917000000000002</v>
      </c>
      <c r="T213" s="416">
        <v>5.5602</v>
      </c>
      <c r="U213" s="416">
        <v>9.4408999999999992</v>
      </c>
      <c r="V213" s="416">
        <v>2.1497000000000002</v>
      </c>
      <c r="W213" s="416">
        <v>2.5682</v>
      </c>
      <c r="X213" s="416">
        <v>10.9696</v>
      </c>
      <c r="Y213" s="417"/>
      <c r="Z213" s="414"/>
      <c r="AA213" s="414"/>
      <c r="AB213" s="414"/>
      <c r="AC213" s="414"/>
      <c r="AD213" s="414"/>
      <c r="AE213" s="414"/>
      <c r="AF213" s="414"/>
      <c r="AG213" s="414"/>
      <c r="AH213" s="414"/>
      <c r="AI213" s="414"/>
      <c r="AJ213" s="414"/>
      <c r="AK213" s="414"/>
      <c r="AL213" s="414"/>
      <c r="AM213" s="414"/>
      <c r="AN213" s="414"/>
      <c r="AO213" s="413"/>
      <c r="AP213" s="416" t="s">
        <v>430</v>
      </c>
      <c r="AQ213" s="416" t="s">
        <v>430</v>
      </c>
      <c r="AR213" s="416" t="s">
        <v>430</v>
      </c>
      <c r="AS213" s="416">
        <v>6.4</v>
      </c>
      <c r="AT213" s="416">
        <v>18.989999999999998</v>
      </c>
      <c r="AU213" s="419"/>
      <c r="AV213" s="414"/>
      <c r="AW213" s="414"/>
      <c r="AX213" s="414"/>
      <c r="AY213" s="414"/>
      <c r="AZ213" s="414"/>
      <c r="BA213" s="420"/>
      <c r="BB213" s="416"/>
      <c r="BC213" s="421"/>
      <c r="BD213" s="421"/>
      <c r="BE213" s="421"/>
      <c r="BF213" s="417"/>
      <c r="BG213" s="416"/>
      <c r="BH213" s="416"/>
      <c r="BI213" s="416"/>
      <c r="BJ213" s="416"/>
      <c r="BK213" s="413"/>
      <c r="BL213" s="412"/>
      <c r="BM213" s="412"/>
      <c r="BN213" s="412"/>
      <c r="BO213" s="412"/>
      <c r="BP213" s="412"/>
      <c r="BQ213" s="413"/>
      <c r="BR213" s="422"/>
    </row>
    <row r="214" spans="1:70" s="428" customFormat="1" ht="14.5" customHeight="1" x14ac:dyDescent="0.35">
      <c r="A214" s="874" t="s">
        <v>3432</v>
      </c>
      <c r="B214" s="862"/>
      <c r="C214" s="863"/>
      <c r="D214" s="862"/>
      <c r="E214" s="864"/>
      <c r="F214" s="862"/>
      <c r="G214" s="865"/>
      <c r="H214" s="867"/>
      <c r="I214" s="866"/>
      <c r="J214" s="866"/>
      <c r="K214" s="866"/>
      <c r="L214" s="866"/>
      <c r="M214" s="866"/>
      <c r="N214" s="868"/>
      <c r="O214" s="866"/>
      <c r="P214" s="866"/>
      <c r="Q214" s="866"/>
      <c r="R214" s="866"/>
      <c r="S214" s="866"/>
      <c r="T214" s="866"/>
      <c r="U214" s="866"/>
      <c r="V214" s="866"/>
      <c r="W214" s="866"/>
      <c r="X214" s="866"/>
      <c r="Y214" s="867"/>
      <c r="Z214" s="864"/>
      <c r="AA214" s="864"/>
      <c r="AB214" s="864"/>
      <c r="AC214" s="864"/>
      <c r="AD214" s="864"/>
      <c r="AE214" s="864"/>
      <c r="AF214" s="864"/>
      <c r="AG214" s="864"/>
      <c r="AH214" s="864"/>
      <c r="AI214" s="864"/>
      <c r="AJ214" s="864"/>
      <c r="AK214" s="864"/>
      <c r="AL214" s="864"/>
      <c r="AM214" s="864"/>
      <c r="AN214" s="864"/>
      <c r="AO214" s="862"/>
      <c r="AP214" s="866"/>
      <c r="AQ214" s="866"/>
      <c r="AR214" s="866"/>
      <c r="AS214" s="866"/>
      <c r="AT214" s="866"/>
      <c r="AU214" s="869"/>
      <c r="AV214" s="864"/>
      <c r="AW214" s="864"/>
      <c r="AX214" s="864"/>
      <c r="AY214" s="864"/>
      <c r="AZ214" s="864"/>
      <c r="BA214" s="870"/>
      <c r="BB214" s="866"/>
      <c r="BC214" s="871"/>
      <c r="BD214" s="871"/>
      <c r="BE214" s="871"/>
      <c r="BF214" s="867"/>
      <c r="BG214" s="866"/>
      <c r="BH214" s="866"/>
      <c r="BI214" s="866"/>
      <c r="BJ214" s="866"/>
      <c r="BK214" s="862"/>
      <c r="BL214" s="872"/>
      <c r="BM214" s="872"/>
      <c r="BN214" s="872"/>
      <c r="BO214" s="872"/>
      <c r="BP214" s="872"/>
      <c r="BQ214" s="862"/>
      <c r="BR214" s="873"/>
    </row>
    <row r="215" spans="1:70" s="428" customFormat="1" x14ac:dyDescent="0.25">
      <c r="A215" s="345" t="s">
        <v>3433</v>
      </c>
      <c r="B215" s="373"/>
      <c r="C215" s="719">
        <v>34607</v>
      </c>
      <c r="D215" s="373"/>
      <c r="E215" s="346">
        <v>6285.44</v>
      </c>
      <c r="F215" s="373"/>
      <c r="G215" s="347">
        <v>391.78309999999999</v>
      </c>
      <c r="H215" s="374"/>
      <c r="I215" s="348">
        <v>0.13619999999999999</v>
      </c>
      <c r="J215" s="348">
        <v>2.0522999999999998</v>
      </c>
      <c r="K215" s="348">
        <v>4.3472999999999997</v>
      </c>
      <c r="L215" s="348">
        <v>16.8399</v>
      </c>
      <c r="M215" s="348">
        <v>10.259499999999999</v>
      </c>
      <c r="N215" s="350">
        <v>8.6746999999999996</v>
      </c>
      <c r="O215" s="348">
        <v>3.5804</v>
      </c>
      <c r="P215" s="348">
        <v>7.8525999999999998</v>
      </c>
      <c r="Q215" s="348">
        <v>8.9992000000000001</v>
      </c>
      <c r="R215" s="348">
        <v>11.4198</v>
      </c>
      <c r="S215" s="348">
        <v>19.059200000000001</v>
      </c>
      <c r="T215" s="348">
        <v>10.9199</v>
      </c>
      <c r="U215" s="348">
        <v>13.0754</v>
      </c>
      <c r="V215" s="348">
        <v>6.7702</v>
      </c>
      <c r="W215" s="348">
        <v>4.0194999999999999</v>
      </c>
      <c r="X215" s="348">
        <v>13.834899999999999</v>
      </c>
      <c r="Y215" s="374"/>
      <c r="Z215" s="346">
        <v>1</v>
      </c>
      <c r="AA215" s="346">
        <v>1</v>
      </c>
      <c r="AB215" s="346">
        <v>1</v>
      </c>
      <c r="AC215" s="346">
        <v>2</v>
      </c>
      <c r="AD215" s="346">
        <v>2</v>
      </c>
      <c r="AE215" s="346">
        <v>3</v>
      </c>
      <c r="AF215" s="346">
        <v>2</v>
      </c>
      <c r="AG215" s="346">
        <v>4</v>
      </c>
      <c r="AH215" s="346">
        <v>3</v>
      </c>
      <c r="AI215" s="346">
        <v>1</v>
      </c>
      <c r="AJ215" s="346">
        <v>2</v>
      </c>
      <c r="AK215" s="346">
        <v>2</v>
      </c>
      <c r="AL215" s="346">
        <v>2</v>
      </c>
      <c r="AM215" s="346">
        <v>3</v>
      </c>
      <c r="AN215" s="346">
        <v>1</v>
      </c>
      <c r="AO215" s="373"/>
      <c r="AP215" s="348">
        <v>11.31</v>
      </c>
      <c r="AQ215" s="348">
        <v>11.29</v>
      </c>
      <c r="AR215" s="348">
        <v>8.48</v>
      </c>
      <c r="AS215" s="348">
        <v>7.35</v>
      </c>
      <c r="AT215" s="348">
        <v>20.32</v>
      </c>
      <c r="AU215" s="351"/>
      <c r="AV215" s="346">
        <v>1</v>
      </c>
      <c r="AW215" s="346">
        <v>2</v>
      </c>
      <c r="AX215" s="346">
        <v>2</v>
      </c>
      <c r="AY215" s="346">
        <v>2</v>
      </c>
      <c r="AZ215" s="346">
        <v>2</v>
      </c>
      <c r="BA215" s="362"/>
      <c r="BB215" s="348">
        <v>11.708117881104201</v>
      </c>
      <c r="BC215" s="375">
        <v>0.57404737134396799</v>
      </c>
      <c r="BD215" s="375">
        <v>2.9330535167555301E-2</v>
      </c>
      <c r="BE215" s="375">
        <v>-0.21659046529993101</v>
      </c>
      <c r="BF215" s="374"/>
      <c r="BG215" s="348">
        <v>36.628100000000003</v>
      </c>
      <c r="BH215" s="348">
        <v>18.591899999999999</v>
      </c>
      <c r="BI215" s="348">
        <v>36.219099999999997</v>
      </c>
      <c r="BJ215" s="348">
        <v>8.5609000000000002</v>
      </c>
      <c r="BK215" s="373"/>
      <c r="BL215" s="372" t="s">
        <v>3434</v>
      </c>
      <c r="BM215" s="372" t="s">
        <v>3435</v>
      </c>
      <c r="BN215" s="372" t="s">
        <v>3436</v>
      </c>
      <c r="BO215" s="372" t="s">
        <v>3437</v>
      </c>
      <c r="BP215" s="372" t="s">
        <v>3438</v>
      </c>
      <c r="BQ215" s="373"/>
      <c r="BR215" s="354" t="s">
        <v>463</v>
      </c>
    </row>
    <row r="216" spans="1:70" s="428" customFormat="1" x14ac:dyDescent="0.25">
      <c r="A216" s="345" t="s">
        <v>3439</v>
      </c>
      <c r="B216" s="373"/>
      <c r="C216" s="719">
        <v>36521</v>
      </c>
      <c r="D216" s="373"/>
      <c r="E216" s="346">
        <v>3247.36</v>
      </c>
      <c r="F216" s="373"/>
      <c r="G216" s="347">
        <v>1286.43</v>
      </c>
      <c r="H216" s="374"/>
      <c r="I216" s="348" t="s">
        <v>430</v>
      </c>
      <c r="J216" s="348">
        <v>0.54479999999999995</v>
      </c>
      <c r="K216" s="348">
        <v>1.6346000000000001</v>
      </c>
      <c r="L216" s="348">
        <v>10.099</v>
      </c>
      <c r="M216" s="348">
        <v>-3.4182999999999999</v>
      </c>
      <c r="N216" s="350">
        <v>-4.2020999999999997</v>
      </c>
      <c r="O216" s="348">
        <v>-3.5076000000000001</v>
      </c>
      <c r="P216" s="348">
        <v>9.6197999999999997</v>
      </c>
      <c r="Q216" s="348">
        <v>6.1538000000000004</v>
      </c>
      <c r="R216" s="348">
        <v>8.2784999999999993</v>
      </c>
      <c r="S216" s="348">
        <v>12.5151</v>
      </c>
      <c r="T216" s="348">
        <v>-3.6280999999999999</v>
      </c>
      <c r="U216" s="348">
        <v>-5.2263000000000002</v>
      </c>
      <c r="V216" s="348">
        <v>-6.5726000000000004</v>
      </c>
      <c r="W216" s="348">
        <v>1.0009999999999999</v>
      </c>
      <c r="X216" s="348">
        <v>14.4305</v>
      </c>
      <c r="Y216" s="374"/>
      <c r="Z216" s="346" t="s">
        <v>430</v>
      </c>
      <c r="AA216" s="346">
        <v>3</v>
      </c>
      <c r="AB216" s="346">
        <v>6</v>
      </c>
      <c r="AC216" s="346">
        <v>6</v>
      </c>
      <c r="AD216" s="346">
        <v>7</v>
      </c>
      <c r="AE216" s="346">
        <v>6</v>
      </c>
      <c r="AF216" s="346">
        <v>4</v>
      </c>
      <c r="AG216" s="346">
        <v>3</v>
      </c>
      <c r="AH216" s="346">
        <v>4</v>
      </c>
      <c r="AI216" s="346">
        <v>3</v>
      </c>
      <c r="AJ216" s="346">
        <v>6</v>
      </c>
      <c r="AK216" s="346">
        <v>7</v>
      </c>
      <c r="AL216" s="346">
        <v>7</v>
      </c>
      <c r="AM216" s="346">
        <v>6</v>
      </c>
      <c r="AN216" s="346">
        <v>6</v>
      </c>
      <c r="AO216" s="373"/>
      <c r="AP216" s="348">
        <v>7.73</v>
      </c>
      <c r="AQ216" s="348">
        <v>7.76</v>
      </c>
      <c r="AR216" s="348">
        <v>6.43</v>
      </c>
      <c r="AS216" s="348">
        <v>1.98</v>
      </c>
      <c r="AT216" s="348">
        <v>-3.8</v>
      </c>
      <c r="AU216" s="351"/>
      <c r="AV216" s="346">
        <v>3</v>
      </c>
      <c r="AW216" s="346">
        <v>4</v>
      </c>
      <c r="AX216" s="346">
        <v>4</v>
      </c>
      <c r="AY216" s="346">
        <v>5</v>
      </c>
      <c r="AZ216" s="346">
        <v>6</v>
      </c>
      <c r="BA216" s="362"/>
      <c r="BB216" s="348">
        <v>14.5166707150658</v>
      </c>
      <c r="BC216" s="375">
        <v>0.883726228680217</v>
      </c>
      <c r="BD216" s="375">
        <v>3.7414059516835303E-2</v>
      </c>
      <c r="BE216" s="375">
        <v>-0.32641313945318701</v>
      </c>
      <c r="BF216" s="374"/>
      <c r="BG216" s="348">
        <v>30.270099999999999</v>
      </c>
      <c r="BH216" s="348">
        <v>28.777699999999999</v>
      </c>
      <c r="BI216" s="348">
        <v>37.912700000000001</v>
      </c>
      <c r="BJ216" s="348">
        <v>3.0394999999999999</v>
      </c>
      <c r="BK216" s="373"/>
      <c r="BL216" s="372" t="s">
        <v>3440</v>
      </c>
      <c r="BM216" s="372" t="s">
        <v>3441</v>
      </c>
      <c r="BN216" s="372" t="s">
        <v>3442</v>
      </c>
      <c r="BO216" s="372" t="s">
        <v>3443</v>
      </c>
      <c r="BP216" s="372" t="s">
        <v>1135</v>
      </c>
      <c r="BQ216" s="373"/>
      <c r="BR216" s="354" t="s">
        <v>476</v>
      </c>
    </row>
    <row r="217" spans="1:70" s="428" customFormat="1" x14ac:dyDescent="0.25">
      <c r="A217" s="345" t="s">
        <v>3444</v>
      </c>
      <c r="B217" s="373"/>
      <c r="C217" s="719">
        <v>35900</v>
      </c>
      <c r="D217" s="373"/>
      <c r="E217" s="346">
        <v>2714.93</v>
      </c>
      <c r="F217" s="373"/>
      <c r="G217" s="347">
        <v>392.38400000000001</v>
      </c>
      <c r="H217" s="374"/>
      <c r="I217" s="348">
        <v>-1.5800000000000002E-2</v>
      </c>
      <c r="J217" s="348">
        <v>0.27210000000000001</v>
      </c>
      <c r="K217" s="348">
        <v>2.2583000000000002</v>
      </c>
      <c r="L217" s="348">
        <v>10.9108</v>
      </c>
      <c r="M217" s="348">
        <v>-2.5516000000000001</v>
      </c>
      <c r="N217" s="350">
        <v>2.5219</v>
      </c>
      <c r="O217" s="348">
        <v>-0.52159999999999995</v>
      </c>
      <c r="P217" s="348">
        <v>10.2936</v>
      </c>
      <c r="Q217" s="348">
        <v>9.5287000000000006</v>
      </c>
      <c r="R217" s="348">
        <v>10.306800000000001</v>
      </c>
      <c r="S217" s="348">
        <v>12.9389</v>
      </c>
      <c r="T217" s="348">
        <v>-2.7440000000000002</v>
      </c>
      <c r="U217" s="348">
        <v>-0.67449999999999999</v>
      </c>
      <c r="V217" s="348">
        <v>0.51819999999999999</v>
      </c>
      <c r="W217" s="348">
        <v>1.5404</v>
      </c>
      <c r="X217" s="348">
        <v>14.9594</v>
      </c>
      <c r="Y217" s="374"/>
      <c r="Z217" s="346">
        <v>2</v>
      </c>
      <c r="AA217" s="346">
        <v>4</v>
      </c>
      <c r="AB217" s="346">
        <v>4</v>
      </c>
      <c r="AC217" s="346">
        <v>5</v>
      </c>
      <c r="AD217" s="346">
        <v>6</v>
      </c>
      <c r="AE217" s="346">
        <v>5</v>
      </c>
      <c r="AF217" s="346">
        <v>3</v>
      </c>
      <c r="AG217" s="346">
        <v>2</v>
      </c>
      <c r="AH217" s="346">
        <v>2</v>
      </c>
      <c r="AI217" s="346">
        <v>2</v>
      </c>
      <c r="AJ217" s="346">
        <v>5</v>
      </c>
      <c r="AK217" s="346">
        <v>6</v>
      </c>
      <c r="AL217" s="346">
        <v>6</v>
      </c>
      <c r="AM217" s="346">
        <v>5</v>
      </c>
      <c r="AN217" s="346">
        <v>3</v>
      </c>
      <c r="AO217" s="373"/>
      <c r="AP217" s="348">
        <v>10.01</v>
      </c>
      <c r="AQ217" s="348">
        <v>10.42</v>
      </c>
      <c r="AR217" s="348">
        <v>8.41</v>
      </c>
      <c r="AS217" s="348">
        <v>4.5599999999999996</v>
      </c>
      <c r="AT217" s="348">
        <v>1.28</v>
      </c>
      <c r="AU217" s="351"/>
      <c r="AV217" s="346">
        <v>2</v>
      </c>
      <c r="AW217" s="346">
        <v>3</v>
      </c>
      <c r="AX217" s="346">
        <v>3</v>
      </c>
      <c r="AY217" s="346">
        <v>3</v>
      </c>
      <c r="AZ217" s="346">
        <v>5</v>
      </c>
      <c r="BA217" s="362"/>
      <c r="BB217" s="348">
        <v>12.4109306809986</v>
      </c>
      <c r="BC217" s="375">
        <v>0.775313009932039</v>
      </c>
      <c r="BD217" s="375">
        <v>4.4699373346705797E-2</v>
      </c>
      <c r="BE217" s="375">
        <v>-0.201574058816648</v>
      </c>
      <c r="BF217" s="374"/>
      <c r="BG217" s="348">
        <v>39.750100000000003</v>
      </c>
      <c r="BH217" s="348">
        <v>23.8795</v>
      </c>
      <c r="BI217" s="348">
        <v>29.582100000000001</v>
      </c>
      <c r="BJ217" s="348">
        <v>6.7882999999999996</v>
      </c>
      <c r="BK217" s="373"/>
      <c r="BL217" s="372" t="s">
        <v>3445</v>
      </c>
      <c r="BM217" s="372" t="s">
        <v>3446</v>
      </c>
      <c r="BN217" s="372" t="s">
        <v>3447</v>
      </c>
      <c r="BO217" s="372" t="s">
        <v>3448</v>
      </c>
      <c r="BP217" s="372" t="s">
        <v>3449</v>
      </c>
      <c r="BQ217" s="373"/>
      <c r="BR217" s="354" t="s">
        <v>518</v>
      </c>
    </row>
    <row r="218" spans="1:70" s="428" customFormat="1" ht="11" x14ac:dyDescent="0.3">
      <c r="A218" s="841" t="s">
        <v>3450</v>
      </c>
      <c r="B218" s="842"/>
      <c r="C218" s="843">
        <v>45593</v>
      </c>
      <c r="D218" s="842"/>
      <c r="E218" s="844">
        <v>2195.96</v>
      </c>
      <c r="F218" s="842"/>
      <c r="G218" s="845">
        <v>12.252000000000001</v>
      </c>
      <c r="H218" s="847"/>
      <c r="I218" s="846">
        <v>-0.73729999999999996</v>
      </c>
      <c r="J218" s="846">
        <v>4.9000000000000002E-2</v>
      </c>
      <c r="K218" s="846">
        <v>3.2791000000000001</v>
      </c>
      <c r="L218" s="846">
        <v>20.8522</v>
      </c>
      <c r="M218" s="846">
        <v>14.1739</v>
      </c>
      <c r="N218" s="848">
        <v>23.433399999999999</v>
      </c>
      <c r="O218" s="846" t="s">
        <v>430</v>
      </c>
      <c r="P218" s="846" t="s">
        <v>430</v>
      </c>
      <c r="Q218" s="846" t="s">
        <v>430</v>
      </c>
      <c r="R218" s="846" t="s">
        <v>430</v>
      </c>
      <c r="S218" s="846">
        <v>22.202300000000001</v>
      </c>
      <c r="T218" s="846">
        <v>13.9297</v>
      </c>
      <c r="U218" s="846">
        <v>17.9892</v>
      </c>
      <c r="V218" s="846">
        <v>20.9955</v>
      </c>
      <c r="W218" s="846">
        <v>2.2277999999999998</v>
      </c>
      <c r="X218" s="846">
        <v>13.0587</v>
      </c>
      <c r="Y218" s="847"/>
      <c r="Z218" s="844">
        <v>5</v>
      </c>
      <c r="AA218" s="844">
        <v>6</v>
      </c>
      <c r="AB218" s="844">
        <v>2</v>
      </c>
      <c r="AC218" s="844">
        <v>1</v>
      </c>
      <c r="AD218" s="844">
        <v>1</v>
      </c>
      <c r="AE218" s="844">
        <v>1</v>
      </c>
      <c r="AF218" s="844" t="s">
        <v>430</v>
      </c>
      <c r="AG218" s="844" t="s">
        <v>430</v>
      </c>
      <c r="AH218" s="844" t="s">
        <v>430</v>
      </c>
      <c r="AI218" s="844" t="s">
        <v>430</v>
      </c>
      <c r="AJ218" s="844">
        <v>1</v>
      </c>
      <c r="AK218" s="844">
        <v>1</v>
      </c>
      <c r="AL218" s="844">
        <v>1</v>
      </c>
      <c r="AM218" s="844">
        <v>1</v>
      </c>
      <c r="AN218" s="844">
        <v>2</v>
      </c>
      <c r="AO218" s="842"/>
      <c r="AP218" s="846" t="s">
        <v>430</v>
      </c>
      <c r="AQ218" s="846" t="s">
        <v>430</v>
      </c>
      <c r="AR218" s="846" t="s">
        <v>430</v>
      </c>
      <c r="AS218" s="846" t="s">
        <v>430</v>
      </c>
      <c r="AT218" s="846">
        <v>30.8</v>
      </c>
      <c r="AU218" s="849"/>
      <c r="AV218" s="844" t="s">
        <v>430</v>
      </c>
      <c r="AW218" s="844" t="s">
        <v>430</v>
      </c>
      <c r="AX218" s="844" t="s">
        <v>430</v>
      </c>
      <c r="AY218" s="844" t="s">
        <v>430</v>
      </c>
      <c r="AZ218" s="844">
        <v>1</v>
      </c>
      <c r="BA218" s="851"/>
      <c r="BB218" s="846">
        <v>17.025683938065399</v>
      </c>
      <c r="BC218" s="852">
        <v>1.08795538165259</v>
      </c>
      <c r="BD218" s="852">
        <v>4.38957728893654E-2</v>
      </c>
      <c r="BE218" s="852">
        <v>0.235108378908673</v>
      </c>
      <c r="BF218" s="847"/>
      <c r="BG218" s="846">
        <v>35.456899999999997</v>
      </c>
      <c r="BH218" s="846">
        <v>22.509699999999999</v>
      </c>
      <c r="BI218" s="846">
        <v>37.816000000000003</v>
      </c>
      <c r="BJ218" s="846">
        <v>4.2173999999999996</v>
      </c>
      <c r="BK218" s="842"/>
      <c r="BL218" s="855" t="s">
        <v>3451</v>
      </c>
      <c r="BM218" s="855" t="s">
        <v>3452</v>
      </c>
      <c r="BN218" s="855" t="s">
        <v>3453</v>
      </c>
      <c r="BO218" s="855" t="s">
        <v>1710</v>
      </c>
      <c r="BP218" s="855" t="s">
        <v>3454</v>
      </c>
      <c r="BQ218" s="842"/>
      <c r="BR218" s="856" t="s">
        <v>602</v>
      </c>
    </row>
    <row r="219" spans="1:70" s="428" customFormat="1" x14ac:dyDescent="0.25">
      <c r="A219" s="345" t="s">
        <v>3455</v>
      </c>
      <c r="B219" s="373"/>
      <c r="C219" s="719">
        <v>43633</v>
      </c>
      <c r="D219" s="373"/>
      <c r="E219" s="346">
        <v>1763.8</v>
      </c>
      <c r="F219" s="373"/>
      <c r="G219" s="347">
        <v>30.02</v>
      </c>
      <c r="H219" s="374"/>
      <c r="I219" s="348" t="s">
        <v>430</v>
      </c>
      <c r="J219" s="348">
        <v>0.97540000000000004</v>
      </c>
      <c r="K219" s="348">
        <v>2.1088</v>
      </c>
      <c r="L219" s="348">
        <v>13.1549</v>
      </c>
      <c r="M219" s="348">
        <v>2.1783999999999999</v>
      </c>
      <c r="N219" s="350">
        <v>9.1104000000000003</v>
      </c>
      <c r="O219" s="348">
        <v>3.8841999999999999</v>
      </c>
      <c r="P219" s="348">
        <v>13.711600000000001</v>
      </c>
      <c r="Q219" s="348">
        <v>12.6478</v>
      </c>
      <c r="R219" s="348" t="s">
        <v>430</v>
      </c>
      <c r="S219" s="348">
        <v>14.144500000000001</v>
      </c>
      <c r="T219" s="348">
        <v>1.8663000000000001</v>
      </c>
      <c r="U219" s="348">
        <v>6.6809000000000003</v>
      </c>
      <c r="V219" s="348">
        <v>7.3677000000000001</v>
      </c>
      <c r="W219" s="348">
        <v>1.5218</v>
      </c>
      <c r="X219" s="348">
        <v>16.946899999999999</v>
      </c>
      <c r="Y219" s="374"/>
      <c r="Z219" s="346" t="s">
        <v>430</v>
      </c>
      <c r="AA219" s="346">
        <v>2</v>
      </c>
      <c r="AB219" s="346">
        <v>5</v>
      </c>
      <c r="AC219" s="346">
        <v>3</v>
      </c>
      <c r="AD219" s="346">
        <v>3</v>
      </c>
      <c r="AE219" s="346">
        <v>2</v>
      </c>
      <c r="AF219" s="346">
        <v>1</v>
      </c>
      <c r="AG219" s="346">
        <v>1</v>
      </c>
      <c r="AH219" s="346">
        <v>1</v>
      </c>
      <c r="AI219" s="346" t="s">
        <v>430</v>
      </c>
      <c r="AJ219" s="346">
        <v>4</v>
      </c>
      <c r="AK219" s="346">
        <v>3</v>
      </c>
      <c r="AL219" s="346">
        <v>3</v>
      </c>
      <c r="AM219" s="346">
        <v>2</v>
      </c>
      <c r="AN219" s="346">
        <v>4</v>
      </c>
      <c r="AO219" s="373"/>
      <c r="AP219" s="348" t="s">
        <v>430</v>
      </c>
      <c r="AQ219" s="348">
        <v>15.43</v>
      </c>
      <c r="AR219" s="348">
        <v>11.53</v>
      </c>
      <c r="AS219" s="348">
        <v>8.39</v>
      </c>
      <c r="AT219" s="348">
        <v>10.130000000000001</v>
      </c>
      <c r="AU219" s="351"/>
      <c r="AV219" s="346" t="s">
        <v>430</v>
      </c>
      <c r="AW219" s="346">
        <v>1</v>
      </c>
      <c r="AX219" s="346">
        <v>1</v>
      </c>
      <c r="AY219" s="346">
        <v>1</v>
      </c>
      <c r="AZ219" s="346">
        <v>3</v>
      </c>
      <c r="BA219" s="362"/>
      <c r="BB219" s="348">
        <v>11.911933309363899</v>
      </c>
      <c r="BC219" s="375">
        <v>0.74221057771099996</v>
      </c>
      <c r="BD219" s="375">
        <v>6.4363404117303805E-2</v>
      </c>
      <c r="BE219" s="375">
        <v>3.6395908195307101E-2</v>
      </c>
      <c r="BF219" s="374"/>
      <c r="BG219" s="348">
        <v>41.456499999999998</v>
      </c>
      <c r="BH219" s="348">
        <v>10.769299999999999</v>
      </c>
      <c r="BI219" s="348">
        <v>38.4908</v>
      </c>
      <c r="BJ219" s="348">
        <v>9.2834000000000003</v>
      </c>
      <c r="BK219" s="373"/>
      <c r="BL219" s="372" t="s">
        <v>3456</v>
      </c>
      <c r="BM219" s="372" t="s">
        <v>3457</v>
      </c>
      <c r="BN219" s="372" t="s">
        <v>3458</v>
      </c>
      <c r="BO219" s="372" t="s">
        <v>3459</v>
      </c>
      <c r="BP219" s="372" t="s">
        <v>3460</v>
      </c>
      <c r="BQ219" s="373"/>
      <c r="BR219" s="354" t="s">
        <v>1488</v>
      </c>
    </row>
    <row r="220" spans="1:70" s="428" customFormat="1" x14ac:dyDescent="0.25">
      <c r="A220" s="345" t="s">
        <v>3461</v>
      </c>
      <c r="B220" s="373"/>
      <c r="C220" s="719">
        <v>44994</v>
      </c>
      <c r="D220" s="373"/>
      <c r="E220" s="346">
        <v>539.50400000000002</v>
      </c>
      <c r="F220" s="373"/>
      <c r="G220" s="347">
        <v>13.484999999999999</v>
      </c>
      <c r="H220" s="374"/>
      <c r="I220" s="348">
        <v>-0.31790000000000002</v>
      </c>
      <c r="J220" s="348">
        <v>0.2379</v>
      </c>
      <c r="K220" s="348">
        <v>2.3839999999999999</v>
      </c>
      <c r="L220" s="348">
        <v>11.964499999999999</v>
      </c>
      <c r="M220" s="348">
        <v>-0.222</v>
      </c>
      <c r="N220" s="350">
        <v>4.0750000000000002</v>
      </c>
      <c r="O220" s="348">
        <v>-3.5901000000000001</v>
      </c>
      <c r="P220" s="348">
        <v>7.2885</v>
      </c>
      <c r="Q220" s="348" t="s">
        <v>430</v>
      </c>
      <c r="R220" s="348" t="s">
        <v>430</v>
      </c>
      <c r="S220" s="348">
        <v>14.163600000000001</v>
      </c>
      <c r="T220" s="348">
        <v>-0.46500000000000002</v>
      </c>
      <c r="U220" s="348">
        <v>0.35720000000000002</v>
      </c>
      <c r="V220" s="348">
        <v>1.8505</v>
      </c>
      <c r="W220" s="348">
        <v>1.1856</v>
      </c>
      <c r="X220" s="348">
        <v>9.4959000000000007</v>
      </c>
      <c r="Y220" s="374"/>
      <c r="Z220" s="346">
        <v>3</v>
      </c>
      <c r="AA220" s="346">
        <v>5</v>
      </c>
      <c r="AB220" s="346">
        <v>3</v>
      </c>
      <c r="AC220" s="346">
        <v>4</v>
      </c>
      <c r="AD220" s="346">
        <v>4</v>
      </c>
      <c r="AE220" s="346">
        <v>4</v>
      </c>
      <c r="AF220" s="346">
        <v>5</v>
      </c>
      <c r="AG220" s="346">
        <v>5</v>
      </c>
      <c r="AH220" s="346" t="s">
        <v>430</v>
      </c>
      <c r="AI220" s="346" t="s">
        <v>430</v>
      </c>
      <c r="AJ220" s="346">
        <v>3</v>
      </c>
      <c r="AK220" s="346">
        <v>4</v>
      </c>
      <c r="AL220" s="346">
        <v>5</v>
      </c>
      <c r="AM220" s="346">
        <v>4</v>
      </c>
      <c r="AN220" s="346">
        <v>5</v>
      </c>
      <c r="AO220" s="373"/>
      <c r="AP220" s="348" t="s">
        <v>430</v>
      </c>
      <c r="AQ220" s="348" t="s">
        <v>430</v>
      </c>
      <c r="AR220" s="348" t="s">
        <v>430</v>
      </c>
      <c r="AS220" s="348">
        <v>2.7</v>
      </c>
      <c r="AT220" s="348">
        <v>2.98</v>
      </c>
      <c r="AU220" s="351"/>
      <c r="AV220" s="346" t="s">
        <v>430</v>
      </c>
      <c r="AW220" s="346" t="s">
        <v>430</v>
      </c>
      <c r="AX220" s="346" t="s">
        <v>430</v>
      </c>
      <c r="AY220" s="346">
        <v>4</v>
      </c>
      <c r="AZ220" s="346">
        <v>4</v>
      </c>
      <c r="BA220" s="362"/>
      <c r="BB220" s="348">
        <v>14.5079893625928</v>
      </c>
      <c r="BC220" s="375">
        <v>0.95382632388550403</v>
      </c>
      <c r="BD220" s="375">
        <v>2.14915084552544E-2</v>
      </c>
      <c r="BE220" s="375">
        <v>-0.61867996841385897</v>
      </c>
      <c r="BF220" s="374"/>
      <c r="BG220" s="348">
        <v>55.720799999999997</v>
      </c>
      <c r="BH220" s="348">
        <v>25.007100000000001</v>
      </c>
      <c r="BI220" s="348">
        <v>14.039099999999999</v>
      </c>
      <c r="BJ220" s="348">
        <v>5.2329999999999997</v>
      </c>
      <c r="BK220" s="373"/>
      <c r="BL220" s="372" t="s">
        <v>3462</v>
      </c>
      <c r="BM220" s="372" t="s">
        <v>3463</v>
      </c>
      <c r="BN220" s="372" t="s">
        <v>3464</v>
      </c>
      <c r="BO220" s="372" t="s">
        <v>3465</v>
      </c>
      <c r="BP220" s="372" t="s">
        <v>3466</v>
      </c>
      <c r="BQ220" s="373"/>
      <c r="BR220" s="354" t="s">
        <v>443</v>
      </c>
    </row>
    <row r="221" spans="1:70" s="428" customFormat="1" x14ac:dyDescent="0.25">
      <c r="A221" s="345" t="s">
        <v>3467</v>
      </c>
      <c r="B221" s="373"/>
      <c r="C221" s="719">
        <v>45860</v>
      </c>
      <c r="D221" s="373"/>
      <c r="E221" s="346">
        <v>429.25299999999999</v>
      </c>
      <c r="F221" s="373"/>
      <c r="G221" s="347">
        <v>10.5899</v>
      </c>
      <c r="H221" s="374"/>
      <c r="I221" s="348">
        <v>-0.33040000000000003</v>
      </c>
      <c r="J221" s="348">
        <v>-0.64180000000000004</v>
      </c>
      <c r="K221" s="348">
        <v>1.4378</v>
      </c>
      <c r="L221" s="348">
        <v>9.5513999999999992</v>
      </c>
      <c r="M221" s="348">
        <v>-1.9925999999999999</v>
      </c>
      <c r="N221" s="350" t="s">
        <v>430</v>
      </c>
      <c r="O221" s="348" t="s">
        <v>430</v>
      </c>
      <c r="P221" s="348" t="s">
        <v>430</v>
      </c>
      <c r="Q221" s="348" t="s">
        <v>430</v>
      </c>
      <c r="R221" s="348" t="s">
        <v>430</v>
      </c>
      <c r="S221" s="348">
        <v>12.1051</v>
      </c>
      <c r="T221" s="348">
        <v>-2.0687000000000002</v>
      </c>
      <c r="U221" s="348">
        <v>1.3814</v>
      </c>
      <c r="V221" s="348" t="s">
        <v>430</v>
      </c>
      <c r="W221" s="348">
        <v>0.35249999999999998</v>
      </c>
      <c r="X221" s="348">
        <v>5.899</v>
      </c>
      <c r="Y221" s="374"/>
      <c r="Z221" s="346">
        <v>4</v>
      </c>
      <c r="AA221" s="346">
        <v>7</v>
      </c>
      <c r="AB221" s="346">
        <v>7</v>
      </c>
      <c r="AC221" s="346">
        <v>7</v>
      </c>
      <c r="AD221" s="346">
        <v>5</v>
      </c>
      <c r="AE221" s="346" t="s">
        <v>430</v>
      </c>
      <c r="AF221" s="346" t="s">
        <v>430</v>
      </c>
      <c r="AG221" s="346" t="s">
        <v>430</v>
      </c>
      <c r="AH221" s="346" t="s">
        <v>430</v>
      </c>
      <c r="AI221" s="346" t="s">
        <v>430</v>
      </c>
      <c r="AJ221" s="346">
        <v>7</v>
      </c>
      <c r="AK221" s="346">
        <v>5</v>
      </c>
      <c r="AL221" s="346">
        <v>4</v>
      </c>
      <c r="AM221" s="346" t="s">
        <v>430</v>
      </c>
      <c r="AN221" s="346">
        <v>7</v>
      </c>
      <c r="AO221" s="373"/>
      <c r="AP221" s="348" t="s">
        <v>430</v>
      </c>
      <c r="AQ221" s="348" t="s">
        <v>430</v>
      </c>
      <c r="AR221" s="348" t="s">
        <v>430</v>
      </c>
      <c r="AS221" s="348" t="s">
        <v>430</v>
      </c>
      <c r="AT221" s="348" t="s">
        <v>430</v>
      </c>
      <c r="AU221" s="351"/>
      <c r="AV221" s="346" t="s">
        <v>430</v>
      </c>
      <c r="AW221" s="346" t="s">
        <v>430</v>
      </c>
      <c r="AX221" s="346" t="s">
        <v>430</v>
      </c>
      <c r="AY221" s="346" t="s">
        <v>430</v>
      </c>
      <c r="AZ221" s="346" t="s">
        <v>430</v>
      </c>
      <c r="BA221" s="362"/>
      <c r="BB221" s="348">
        <v>14.5207443450808</v>
      </c>
      <c r="BC221" s="375">
        <v>0.76519738555347605</v>
      </c>
      <c r="BD221" s="375">
        <v>1.0272781678271699E-2</v>
      </c>
      <c r="BE221" s="375">
        <v>-0.41641966560302601</v>
      </c>
      <c r="BF221" s="374"/>
      <c r="BG221" s="348">
        <v>59.1999</v>
      </c>
      <c r="BH221" s="348">
        <v>22.813700000000001</v>
      </c>
      <c r="BI221" s="348">
        <v>13.1311</v>
      </c>
      <c r="BJ221" s="348">
        <v>4.8552999999999997</v>
      </c>
      <c r="BK221" s="373"/>
      <c r="BL221" s="372" t="s">
        <v>3468</v>
      </c>
      <c r="BM221" s="372" t="s">
        <v>3469</v>
      </c>
      <c r="BN221" s="372" t="s">
        <v>3205</v>
      </c>
      <c r="BO221" s="372" t="s">
        <v>3470</v>
      </c>
      <c r="BP221" s="372" t="s">
        <v>3471</v>
      </c>
      <c r="BQ221" s="373"/>
      <c r="BR221" s="354" t="s">
        <v>443</v>
      </c>
    </row>
    <row r="222" spans="1:70" s="428" customFormat="1" x14ac:dyDescent="0.25">
      <c r="A222" s="885" t="s">
        <v>93</v>
      </c>
      <c r="B222" s="402"/>
      <c r="C222" s="724"/>
      <c r="D222" s="402"/>
      <c r="E222" s="403"/>
      <c r="F222" s="402"/>
      <c r="G222" s="404"/>
      <c r="H222" s="406"/>
      <c r="I222" s="405">
        <v>-0.253</v>
      </c>
      <c r="J222" s="405">
        <v>0.4985</v>
      </c>
      <c r="K222" s="405">
        <v>2.4927999999999999</v>
      </c>
      <c r="L222" s="405">
        <v>13.339</v>
      </c>
      <c r="M222" s="405">
        <v>2.6324999999999998</v>
      </c>
      <c r="N222" s="407">
        <v>7.2689000000000004</v>
      </c>
      <c r="O222" s="405">
        <v>-3.09E-2</v>
      </c>
      <c r="P222" s="405">
        <v>9.7531999999999996</v>
      </c>
      <c r="Q222" s="405">
        <v>9.3323999999999998</v>
      </c>
      <c r="R222" s="405">
        <v>10.0017</v>
      </c>
      <c r="S222" s="405">
        <v>15.3041</v>
      </c>
      <c r="T222" s="405">
        <v>2.5442999999999998</v>
      </c>
      <c r="U222" s="405">
        <v>4.7976000000000001</v>
      </c>
      <c r="V222" s="405">
        <v>5.1548999999999996</v>
      </c>
      <c r="W222" s="405">
        <v>1.6927000000000001</v>
      </c>
      <c r="X222" s="405">
        <v>12.6608</v>
      </c>
      <c r="Y222" s="406"/>
      <c r="Z222" s="403">
        <v>5</v>
      </c>
      <c r="AA222" s="403">
        <v>7</v>
      </c>
      <c r="AB222" s="403">
        <v>7</v>
      </c>
      <c r="AC222" s="403">
        <v>7</v>
      </c>
      <c r="AD222" s="403">
        <v>7</v>
      </c>
      <c r="AE222" s="403">
        <v>6</v>
      </c>
      <c r="AF222" s="403">
        <v>5</v>
      </c>
      <c r="AG222" s="403">
        <v>5</v>
      </c>
      <c r="AH222" s="403">
        <v>4</v>
      </c>
      <c r="AI222" s="403">
        <v>3</v>
      </c>
      <c r="AJ222" s="403">
        <v>7</v>
      </c>
      <c r="AK222" s="403">
        <v>7</v>
      </c>
      <c r="AL222" s="403">
        <v>7</v>
      </c>
      <c r="AM222" s="403">
        <v>6</v>
      </c>
      <c r="AN222" s="403">
        <v>7</v>
      </c>
      <c r="AO222" s="402"/>
      <c r="AP222" s="405">
        <v>9.68333333333333</v>
      </c>
      <c r="AQ222" s="405">
        <v>11.225</v>
      </c>
      <c r="AR222" s="405">
        <v>8.7125000000000004</v>
      </c>
      <c r="AS222" s="405">
        <v>4.9960000000000004</v>
      </c>
      <c r="AT222" s="405">
        <v>10.285</v>
      </c>
      <c r="AU222" s="408"/>
      <c r="AV222" s="403">
        <v>3</v>
      </c>
      <c r="AW222" s="403">
        <v>4</v>
      </c>
      <c r="AX222" s="403">
        <v>4</v>
      </c>
      <c r="AY222" s="403">
        <v>5</v>
      </c>
      <c r="AZ222" s="403">
        <v>6</v>
      </c>
      <c r="BA222" s="409"/>
      <c r="BB222" s="405"/>
      <c r="BC222" s="410"/>
      <c r="BD222" s="410"/>
      <c r="BE222" s="410"/>
      <c r="BF222" s="406"/>
      <c r="BG222" s="405"/>
      <c r="BH222" s="405"/>
      <c r="BI222" s="405"/>
      <c r="BJ222" s="405"/>
      <c r="BK222" s="402"/>
      <c r="BL222" s="401"/>
      <c r="BM222" s="401"/>
      <c r="BN222" s="401"/>
      <c r="BO222" s="401"/>
      <c r="BP222" s="401"/>
      <c r="BQ222" s="402"/>
      <c r="BR222" s="411"/>
    </row>
    <row r="223" spans="1:70" s="428" customFormat="1" x14ac:dyDescent="0.25">
      <c r="A223" s="886" t="s">
        <v>94</v>
      </c>
      <c r="B223" s="373"/>
      <c r="C223" s="719"/>
      <c r="D223" s="373"/>
      <c r="E223" s="346"/>
      <c r="F223" s="373"/>
      <c r="G223" s="347"/>
      <c r="H223" s="374"/>
      <c r="I223" s="348">
        <v>0.13619999999999999</v>
      </c>
      <c r="J223" s="348">
        <v>2.0522999999999998</v>
      </c>
      <c r="K223" s="348">
        <v>4.3472999999999997</v>
      </c>
      <c r="L223" s="348">
        <v>20.8522</v>
      </c>
      <c r="M223" s="348">
        <v>14.1739</v>
      </c>
      <c r="N223" s="350">
        <v>23.433399999999999</v>
      </c>
      <c r="O223" s="348">
        <v>3.8841999999999999</v>
      </c>
      <c r="P223" s="348">
        <v>13.711600000000001</v>
      </c>
      <c r="Q223" s="348">
        <v>12.6478</v>
      </c>
      <c r="R223" s="348">
        <v>11.4198</v>
      </c>
      <c r="S223" s="348">
        <v>22.202300000000001</v>
      </c>
      <c r="T223" s="348">
        <v>13.9297</v>
      </c>
      <c r="U223" s="348">
        <v>17.9892</v>
      </c>
      <c r="V223" s="348">
        <v>20.9955</v>
      </c>
      <c r="W223" s="348">
        <v>4.0194999999999999</v>
      </c>
      <c r="X223" s="348">
        <v>16.946899999999999</v>
      </c>
      <c r="Y223" s="374"/>
      <c r="Z223" s="346"/>
      <c r="AA223" s="346"/>
      <c r="AB223" s="346"/>
      <c r="AC223" s="346"/>
      <c r="AD223" s="346"/>
      <c r="AE223" s="346"/>
      <c r="AF223" s="346"/>
      <c r="AG223" s="346"/>
      <c r="AH223" s="346"/>
      <c r="AI223" s="346"/>
      <c r="AJ223" s="346"/>
      <c r="AK223" s="346"/>
      <c r="AL223" s="346"/>
      <c r="AM223" s="346"/>
      <c r="AN223" s="346"/>
      <c r="AO223" s="373"/>
      <c r="AP223" s="348">
        <v>11.31</v>
      </c>
      <c r="AQ223" s="348">
        <v>15.43</v>
      </c>
      <c r="AR223" s="348">
        <v>11.53</v>
      </c>
      <c r="AS223" s="348">
        <v>8.39</v>
      </c>
      <c r="AT223" s="348">
        <v>30.8</v>
      </c>
      <c r="AU223" s="351"/>
      <c r="AV223" s="346"/>
      <c r="AW223" s="346"/>
      <c r="AX223" s="346"/>
      <c r="AY223" s="346"/>
      <c r="AZ223" s="346"/>
      <c r="BA223" s="362"/>
      <c r="BB223" s="348"/>
      <c r="BC223" s="375"/>
      <c r="BD223" s="375"/>
      <c r="BE223" s="375"/>
      <c r="BF223" s="374"/>
      <c r="BG223" s="348"/>
      <c r="BH223" s="348"/>
      <c r="BI223" s="348"/>
      <c r="BJ223" s="348"/>
      <c r="BK223" s="373"/>
      <c r="BL223" s="372"/>
      <c r="BM223" s="372"/>
      <c r="BN223" s="372"/>
      <c r="BO223" s="372"/>
      <c r="BP223" s="372"/>
      <c r="BQ223" s="373"/>
      <c r="BR223" s="354"/>
    </row>
    <row r="224" spans="1:70" s="428" customFormat="1" x14ac:dyDescent="0.25">
      <c r="A224" s="886" t="s">
        <v>95</v>
      </c>
      <c r="B224" s="373"/>
      <c r="C224" s="719"/>
      <c r="D224" s="373"/>
      <c r="E224" s="346"/>
      <c r="F224" s="373"/>
      <c r="G224" s="347"/>
      <c r="H224" s="374"/>
      <c r="I224" s="348">
        <v>-0.73729999999999996</v>
      </c>
      <c r="J224" s="348">
        <v>-0.64180000000000004</v>
      </c>
      <c r="K224" s="348">
        <v>1.4378</v>
      </c>
      <c r="L224" s="348">
        <v>9.5513999999999992</v>
      </c>
      <c r="M224" s="348">
        <v>-3.4182999999999999</v>
      </c>
      <c r="N224" s="350">
        <v>-4.2020999999999997</v>
      </c>
      <c r="O224" s="348">
        <v>-3.5901000000000001</v>
      </c>
      <c r="P224" s="348">
        <v>7.2885</v>
      </c>
      <c r="Q224" s="348">
        <v>6.1538000000000004</v>
      </c>
      <c r="R224" s="348">
        <v>8.2784999999999993</v>
      </c>
      <c r="S224" s="348">
        <v>12.1051</v>
      </c>
      <c r="T224" s="348">
        <v>-3.6280999999999999</v>
      </c>
      <c r="U224" s="348">
        <v>-5.2263000000000002</v>
      </c>
      <c r="V224" s="348">
        <v>-6.5726000000000004</v>
      </c>
      <c r="W224" s="348">
        <v>0.35249999999999998</v>
      </c>
      <c r="X224" s="348">
        <v>5.899</v>
      </c>
      <c r="Y224" s="374"/>
      <c r="Z224" s="346"/>
      <c r="AA224" s="346"/>
      <c r="AB224" s="346"/>
      <c r="AC224" s="346"/>
      <c r="AD224" s="346"/>
      <c r="AE224" s="346"/>
      <c r="AF224" s="346"/>
      <c r="AG224" s="346"/>
      <c r="AH224" s="346"/>
      <c r="AI224" s="346"/>
      <c r="AJ224" s="346"/>
      <c r="AK224" s="346"/>
      <c r="AL224" s="346"/>
      <c r="AM224" s="346"/>
      <c r="AN224" s="346"/>
      <c r="AO224" s="373"/>
      <c r="AP224" s="348">
        <v>7.73</v>
      </c>
      <c r="AQ224" s="348">
        <v>7.76</v>
      </c>
      <c r="AR224" s="348">
        <v>6.43</v>
      </c>
      <c r="AS224" s="348">
        <v>1.98</v>
      </c>
      <c r="AT224" s="348">
        <v>-3.8</v>
      </c>
      <c r="AU224" s="351"/>
      <c r="AV224" s="346"/>
      <c r="AW224" s="346"/>
      <c r="AX224" s="346"/>
      <c r="AY224" s="346"/>
      <c r="AZ224" s="346"/>
      <c r="BA224" s="362"/>
      <c r="BB224" s="348"/>
      <c r="BC224" s="375"/>
      <c r="BD224" s="375"/>
      <c r="BE224" s="375"/>
      <c r="BF224" s="374"/>
      <c r="BG224" s="348"/>
      <c r="BH224" s="348"/>
      <c r="BI224" s="348"/>
      <c r="BJ224" s="348"/>
      <c r="BK224" s="373"/>
      <c r="BL224" s="372"/>
      <c r="BM224" s="372"/>
      <c r="BN224" s="372"/>
      <c r="BO224" s="372"/>
      <c r="BP224" s="372"/>
      <c r="BQ224" s="373"/>
      <c r="BR224" s="354"/>
    </row>
    <row r="225" spans="1:70" s="428" customFormat="1" x14ac:dyDescent="0.25">
      <c r="A225" s="887" t="s">
        <v>96</v>
      </c>
      <c r="B225" s="413"/>
      <c r="C225" s="725"/>
      <c r="D225" s="413"/>
      <c r="E225" s="414"/>
      <c r="F225" s="413"/>
      <c r="G225" s="415"/>
      <c r="H225" s="417"/>
      <c r="I225" s="416">
        <v>-0.31790000000000002</v>
      </c>
      <c r="J225" s="416">
        <v>0.27210000000000001</v>
      </c>
      <c r="K225" s="416">
        <v>2.2583000000000002</v>
      </c>
      <c r="L225" s="416">
        <v>11.964499999999999</v>
      </c>
      <c r="M225" s="416">
        <v>-0.222</v>
      </c>
      <c r="N225" s="418">
        <v>6.3748500000000003</v>
      </c>
      <c r="O225" s="416">
        <v>-0.52159999999999995</v>
      </c>
      <c r="P225" s="416">
        <v>9.6197999999999997</v>
      </c>
      <c r="Q225" s="416">
        <v>9.2639499999999995</v>
      </c>
      <c r="R225" s="416">
        <v>10.306800000000001</v>
      </c>
      <c r="S225" s="416">
        <v>14.144500000000001</v>
      </c>
      <c r="T225" s="416">
        <v>-0.46500000000000002</v>
      </c>
      <c r="U225" s="416">
        <v>1.3814</v>
      </c>
      <c r="V225" s="416">
        <v>1.8505</v>
      </c>
      <c r="W225" s="416">
        <v>1.5218</v>
      </c>
      <c r="X225" s="416">
        <v>13.834899999999999</v>
      </c>
      <c r="Y225" s="417"/>
      <c r="Z225" s="414"/>
      <c r="AA225" s="414"/>
      <c r="AB225" s="414"/>
      <c r="AC225" s="414"/>
      <c r="AD225" s="414"/>
      <c r="AE225" s="414"/>
      <c r="AF225" s="414"/>
      <c r="AG225" s="414"/>
      <c r="AH225" s="414"/>
      <c r="AI225" s="414"/>
      <c r="AJ225" s="414"/>
      <c r="AK225" s="414"/>
      <c r="AL225" s="414"/>
      <c r="AM225" s="414"/>
      <c r="AN225" s="414"/>
      <c r="AO225" s="413"/>
      <c r="AP225" s="416">
        <v>10.01</v>
      </c>
      <c r="AQ225" s="416">
        <v>10.86</v>
      </c>
      <c r="AR225" s="416">
        <v>8.44</v>
      </c>
      <c r="AS225" s="416">
        <v>4.5599999999999996</v>
      </c>
      <c r="AT225" s="416">
        <v>6.56</v>
      </c>
      <c r="AU225" s="419"/>
      <c r="AV225" s="414"/>
      <c r="AW225" s="414"/>
      <c r="AX225" s="414"/>
      <c r="AY225" s="414"/>
      <c r="AZ225" s="414"/>
      <c r="BA225" s="420"/>
      <c r="BB225" s="416"/>
      <c r="BC225" s="421"/>
      <c r="BD225" s="421"/>
      <c r="BE225" s="421"/>
      <c r="BF225" s="417"/>
      <c r="BG225" s="416"/>
      <c r="BH225" s="416"/>
      <c r="BI225" s="416"/>
      <c r="BJ225" s="416"/>
      <c r="BK225" s="413"/>
      <c r="BL225" s="412"/>
      <c r="BM225" s="412"/>
      <c r="BN225" s="412"/>
      <c r="BO225" s="412"/>
      <c r="BP225" s="412"/>
      <c r="BQ225" s="413"/>
      <c r="BR225" s="422"/>
    </row>
    <row r="226" spans="1:70" s="428" customFormat="1" ht="14.5" customHeight="1" x14ac:dyDescent="0.35">
      <c r="A226" s="874" t="s">
        <v>3472</v>
      </c>
      <c r="B226" s="862"/>
      <c r="C226" s="863"/>
      <c r="D226" s="862"/>
      <c r="E226" s="864"/>
      <c r="F226" s="862"/>
      <c r="G226" s="865"/>
      <c r="H226" s="867"/>
      <c r="I226" s="866"/>
      <c r="J226" s="866"/>
      <c r="K226" s="866"/>
      <c r="L226" s="866"/>
      <c r="M226" s="866"/>
      <c r="N226" s="868"/>
      <c r="O226" s="866"/>
      <c r="P226" s="866"/>
      <c r="Q226" s="866"/>
      <c r="R226" s="866"/>
      <c r="S226" s="866"/>
      <c r="T226" s="866"/>
      <c r="U226" s="866"/>
      <c r="V226" s="866"/>
      <c r="W226" s="866"/>
      <c r="X226" s="866"/>
      <c r="Y226" s="867"/>
      <c r="Z226" s="864"/>
      <c r="AA226" s="864"/>
      <c r="AB226" s="864"/>
      <c r="AC226" s="864"/>
      <c r="AD226" s="864"/>
      <c r="AE226" s="864"/>
      <c r="AF226" s="864"/>
      <c r="AG226" s="864"/>
      <c r="AH226" s="864"/>
      <c r="AI226" s="864"/>
      <c r="AJ226" s="864"/>
      <c r="AK226" s="864"/>
      <c r="AL226" s="864"/>
      <c r="AM226" s="864"/>
      <c r="AN226" s="864"/>
      <c r="AO226" s="862"/>
      <c r="AP226" s="866"/>
      <c r="AQ226" s="866"/>
      <c r="AR226" s="866"/>
      <c r="AS226" s="866"/>
      <c r="AT226" s="866"/>
      <c r="AU226" s="869"/>
      <c r="AV226" s="864"/>
      <c r="AW226" s="864"/>
      <c r="AX226" s="864"/>
      <c r="AY226" s="864"/>
      <c r="AZ226" s="864"/>
      <c r="BA226" s="870"/>
      <c r="BB226" s="866"/>
      <c r="BC226" s="871"/>
      <c r="BD226" s="871"/>
      <c r="BE226" s="871"/>
      <c r="BF226" s="867"/>
      <c r="BG226" s="866"/>
      <c r="BH226" s="866"/>
      <c r="BI226" s="866"/>
      <c r="BJ226" s="866"/>
      <c r="BK226" s="862"/>
      <c r="BL226" s="872"/>
      <c r="BM226" s="872"/>
      <c r="BN226" s="872"/>
      <c r="BO226" s="872"/>
      <c r="BP226" s="872"/>
      <c r="BQ226" s="862"/>
      <c r="BR226" s="873"/>
    </row>
    <row r="227" spans="1:70" s="428" customFormat="1" x14ac:dyDescent="0.25">
      <c r="A227" s="345" t="s">
        <v>3473</v>
      </c>
      <c r="B227" s="373"/>
      <c r="C227" s="719">
        <v>43480</v>
      </c>
      <c r="D227" s="373"/>
      <c r="E227" s="346">
        <v>37361.5</v>
      </c>
      <c r="F227" s="373"/>
      <c r="G227" s="347">
        <v>36.28</v>
      </c>
      <c r="H227" s="374"/>
      <c r="I227" s="348">
        <v>0.66590000000000005</v>
      </c>
      <c r="J227" s="348">
        <v>0.2487</v>
      </c>
      <c r="K227" s="348">
        <v>1.5392999999999999</v>
      </c>
      <c r="L227" s="348">
        <v>6.7058999999999997</v>
      </c>
      <c r="M227" s="348">
        <v>-3.6132</v>
      </c>
      <c r="N227" s="350">
        <v>2.0821999999999998</v>
      </c>
      <c r="O227" s="348">
        <v>6.5110000000000001</v>
      </c>
      <c r="P227" s="348">
        <v>18.8322</v>
      </c>
      <c r="Q227" s="348">
        <v>19.309000000000001</v>
      </c>
      <c r="R227" s="348" t="s">
        <v>430</v>
      </c>
      <c r="S227" s="348">
        <v>8.8508999999999993</v>
      </c>
      <c r="T227" s="348">
        <v>-3.9195000000000002</v>
      </c>
      <c r="U227" s="348">
        <v>2.3412999999999999</v>
      </c>
      <c r="V227" s="348">
        <v>0.49859999999999999</v>
      </c>
      <c r="W227" s="348">
        <v>2.0821999999999998</v>
      </c>
      <c r="X227" s="348">
        <v>18.901</v>
      </c>
      <c r="Y227" s="374"/>
      <c r="Z227" s="346">
        <v>2</v>
      </c>
      <c r="AA227" s="346">
        <v>6</v>
      </c>
      <c r="AB227" s="346">
        <v>7</v>
      </c>
      <c r="AC227" s="346">
        <v>7</v>
      </c>
      <c r="AD227" s="346">
        <v>7</v>
      </c>
      <c r="AE227" s="346">
        <v>5</v>
      </c>
      <c r="AF227" s="346">
        <v>3</v>
      </c>
      <c r="AG227" s="346">
        <v>3</v>
      </c>
      <c r="AH227" s="346">
        <v>1</v>
      </c>
      <c r="AI227" s="346" t="s">
        <v>430</v>
      </c>
      <c r="AJ227" s="346">
        <v>7</v>
      </c>
      <c r="AK227" s="346">
        <v>7</v>
      </c>
      <c r="AL227" s="346">
        <v>5</v>
      </c>
      <c r="AM227" s="346">
        <v>5</v>
      </c>
      <c r="AN227" s="346">
        <v>6</v>
      </c>
      <c r="AO227" s="373"/>
      <c r="AP227" s="348" t="s">
        <v>430</v>
      </c>
      <c r="AQ227" s="348">
        <v>21.09</v>
      </c>
      <c r="AR227" s="348">
        <v>16.21</v>
      </c>
      <c r="AS227" s="348">
        <v>9.0399999999999991</v>
      </c>
      <c r="AT227" s="348">
        <v>0.25</v>
      </c>
      <c r="AU227" s="351"/>
      <c r="AV227" s="346" t="s">
        <v>430</v>
      </c>
      <c r="AW227" s="346">
        <v>2</v>
      </c>
      <c r="AX227" s="346">
        <v>3</v>
      </c>
      <c r="AY227" s="346">
        <v>3</v>
      </c>
      <c r="AZ227" s="346">
        <v>6</v>
      </c>
      <c r="BA227" s="362"/>
      <c r="BB227" s="348">
        <v>10.8524092568715</v>
      </c>
      <c r="BC227" s="375">
        <v>0.78404385303355395</v>
      </c>
      <c r="BD227" s="375">
        <v>0.102168164305172</v>
      </c>
      <c r="BE227" s="375">
        <v>0.49562221681084601</v>
      </c>
      <c r="BF227" s="374"/>
      <c r="BG227" s="348">
        <v>67.916899999999998</v>
      </c>
      <c r="BH227" s="348">
        <v>13.9991</v>
      </c>
      <c r="BI227" s="348">
        <v>12.524100000000001</v>
      </c>
      <c r="BJ227" s="348">
        <v>5.5598999999999998</v>
      </c>
      <c r="BK227" s="373"/>
      <c r="BL227" s="372" t="s">
        <v>3474</v>
      </c>
      <c r="BM227" s="372" t="s">
        <v>2174</v>
      </c>
      <c r="BN227" s="372" t="s">
        <v>3475</v>
      </c>
      <c r="BO227" s="372" t="s">
        <v>3476</v>
      </c>
      <c r="BP227" s="372" t="s">
        <v>3477</v>
      </c>
      <c r="BQ227" s="373"/>
      <c r="BR227" s="354" t="s">
        <v>1488</v>
      </c>
    </row>
    <row r="228" spans="1:70" s="428" customFormat="1" x14ac:dyDescent="0.25">
      <c r="A228" s="345" t="s">
        <v>3478</v>
      </c>
      <c r="B228" s="373"/>
      <c r="C228" s="719">
        <v>36577</v>
      </c>
      <c r="D228" s="373"/>
      <c r="E228" s="346">
        <v>9144.1299999999992</v>
      </c>
      <c r="F228" s="373"/>
      <c r="G228" s="347">
        <v>258.74700000000001</v>
      </c>
      <c r="H228" s="374"/>
      <c r="I228" s="348" t="s">
        <v>430</v>
      </c>
      <c r="J228" s="348">
        <v>1.6213</v>
      </c>
      <c r="K228" s="348">
        <v>5.2877999999999998</v>
      </c>
      <c r="L228" s="348">
        <v>13.403</v>
      </c>
      <c r="M228" s="348">
        <v>-8.1199999999999994E-2</v>
      </c>
      <c r="N228" s="350">
        <v>4.5374999999999996</v>
      </c>
      <c r="O228" s="348">
        <v>3.3401999999999998</v>
      </c>
      <c r="P228" s="348">
        <v>24.0581</v>
      </c>
      <c r="Q228" s="348">
        <v>19.1633</v>
      </c>
      <c r="R228" s="348">
        <v>16.413</v>
      </c>
      <c r="S228" s="348">
        <v>15.947100000000001</v>
      </c>
      <c r="T228" s="348">
        <v>-0.109</v>
      </c>
      <c r="U228" s="348">
        <v>2.1757</v>
      </c>
      <c r="V228" s="348">
        <v>2.5306000000000002</v>
      </c>
      <c r="W228" s="348">
        <v>3.8266</v>
      </c>
      <c r="X228" s="348">
        <v>13.139099999999999</v>
      </c>
      <c r="Y228" s="374"/>
      <c r="Z228" s="346" t="s">
        <v>430</v>
      </c>
      <c r="AA228" s="346">
        <v>1</v>
      </c>
      <c r="AB228" s="346">
        <v>2</v>
      </c>
      <c r="AC228" s="346">
        <v>6</v>
      </c>
      <c r="AD228" s="346">
        <v>6</v>
      </c>
      <c r="AE228" s="346">
        <v>4</v>
      </c>
      <c r="AF228" s="346">
        <v>4</v>
      </c>
      <c r="AG228" s="346">
        <v>1</v>
      </c>
      <c r="AH228" s="346">
        <v>2</v>
      </c>
      <c r="AI228" s="346">
        <v>1</v>
      </c>
      <c r="AJ228" s="346">
        <v>6</v>
      </c>
      <c r="AK228" s="346">
        <v>6</v>
      </c>
      <c r="AL228" s="346">
        <v>6</v>
      </c>
      <c r="AM228" s="346">
        <v>4</v>
      </c>
      <c r="AN228" s="346">
        <v>4</v>
      </c>
      <c r="AO228" s="373"/>
      <c r="AP228" s="348">
        <v>18.61</v>
      </c>
      <c r="AQ228" s="348">
        <v>21.68</v>
      </c>
      <c r="AR228" s="348">
        <v>19.45</v>
      </c>
      <c r="AS228" s="348">
        <v>11.58</v>
      </c>
      <c r="AT228" s="348">
        <v>5.34</v>
      </c>
      <c r="AU228" s="351"/>
      <c r="AV228" s="346">
        <v>1</v>
      </c>
      <c r="AW228" s="346">
        <v>1</v>
      </c>
      <c r="AX228" s="346">
        <v>1</v>
      </c>
      <c r="AY228" s="346">
        <v>2</v>
      </c>
      <c r="AZ228" s="346">
        <v>5</v>
      </c>
      <c r="BA228" s="362"/>
      <c r="BB228" s="348">
        <v>16.103214528773201</v>
      </c>
      <c r="BC228" s="375">
        <v>1.15205990504744</v>
      </c>
      <c r="BD228" s="375">
        <v>9.6446817247228298E-2</v>
      </c>
      <c r="BE228" s="375">
        <v>0.77791285297470003</v>
      </c>
      <c r="BF228" s="374"/>
      <c r="BG228" s="348">
        <v>40.361800000000002</v>
      </c>
      <c r="BH228" s="348">
        <v>15.228999999999999</v>
      </c>
      <c r="BI228" s="348">
        <v>33.055599999999998</v>
      </c>
      <c r="BJ228" s="348">
        <v>11.3536</v>
      </c>
      <c r="BK228" s="373"/>
      <c r="BL228" s="372" t="s">
        <v>3479</v>
      </c>
      <c r="BM228" s="372" t="s">
        <v>3480</v>
      </c>
      <c r="BN228" s="372" t="s">
        <v>3481</v>
      </c>
      <c r="BO228" s="372" t="s">
        <v>3482</v>
      </c>
      <c r="BP228" s="372" t="s">
        <v>3483</v>
      </c>
      <c r="BQ228" s="373"/>
      <c r="BR228" s="354" t="s">
        <v>518</v>
      </c>
    </row>
    <row r="229" spans="1:70" s="428" customFormat="1" x14ac:dyDescent="0.25">
      <c r="A229" s="345" t="s">
        <v>3484</v>
      </c>
      <c r="B229" s="373"/>
      <c r="C229" s="719">
        <v>45447</v>
      </c>
      <c r="D229" s="373"/>
      <c r="E229" s="346">
        <v>1700.76</v>
      </c>
      <c r="F229" s="373"/>
      <c r="G229" s="347">
        <v>13.81</v>
      </c>
      <c r="H229" s="374"/>
      <c r="I229" s="348">
        <v>0.23230000000000001</v>
      </c>
      <c r="J229" s="348">
        <v>0.89870000000000005</v>
      </c>
      <c r="K229" s="348">
        <v>4.6132999999999997</v>
      </c>
      <c r="L229" s="348">
        <v>17.322199999999999</v>
      </c>
      <c r="M229" s="348">
        <v>4.1399999999999997</v>
      </c>
      <c r="N229" s="350">
        <v>7.7643000000000004</v>
      </c>
      <c r="O229" s="348">
        <v>12.0624</v>
      </c>
      <c r="P229" s="348" t="s">
        <v>430</v>
      </c>
      <c r="Q229" s="348" t="s">
        <v>430</v>
      </c>
      <c r="R229" s="348" t="s">
        <v>430</v>
      </c>
      <c r="S229" s="348">
        <v>20.034800000000001</v>
      </c>
      <c r="T229" s="348">
        <v>4.6371000000000002</v>
      </c>
      <c r="U229" s="348">
        <v>8.7744</v>
      </c>
      <c r="V229" s="348">
        <v>5.7346000000000004</v>
      </c>
      <c r="W229" s="348">
        <v>4.3681999999999999</v>
      </c>
      <c r="X229" s="348">
        <v>17.011199999999999</v>
      </c>
      <c r="Y229" s="374"/>
      <c r="Z229" s="346">
        <v>3</v>
      </c>
      <c r="AA229" s="346">
        <v>4</v>
      </c>
      <c r="AB229" s="346">
        <v>5</v>
      </c>
      <c r="AC229" s="346">
        <v>4</v>
      </c>
      <c r="AD229" s="346">
        <v>3</v>
      </c>
      <c r="AE229" s="346">
        <v>3</v>
      </c>
      <c r="AF229" s="346">
        <v>1</v>
      </c>
      <c r="AG229" s="346" t="s">
        <v>430</v>
      </c>
      <c r="AH229" s="346" t="s">
        <v>430</v>
      </c>
      <c r="AI229" s="346" t="s">
        <v>430</v>
      </c>
      <c r="AJ229" s="346">
        <v>4</v>
      </c>
      <c r="AK229" s="346">
        <v>3</v>
      </c>
      <c r="AL229" s="346">
        <v>4</v>
      </c>
      <c r="AM229" s="346">
        <v>3</v>
      </c>
      <c r="AN229" s="346">
        <v>2</v>
      </c>
      <c r="AO229" s="373"/>
      <c r="AP229" s="348" t="s">
        <v>430</v>
      </c>
      <c r="AQ229" s="348" t="s">
        <v>430</v>
      </c>
      <c r="AR229" s="348" t="s">
        <v>430</v>
      </c>
      <c r="AS229" s="348" t="s">
        <v>430</v>
      </c>
      <c r="AT229" s="348">
        <v>14.57</v>
      </c>
      <c r="AU229" s="351"/>
      <c r="AV229" s="346" t="s">
        <v>430</v>
      </c>
      <c r="AW229" s="346" t="s">
        <v>430</v>
      </c>
      <c r="AX229" s="346" t="s">
        <v>430</v>
      </c>
      <c r="AY229" s="346" t="s">
        <v>430</v>
      </c>
      <c r="AZ229" s="346">
        <v>3</v>
      </c>
      <c r="BA229" s="362"/>
      <c r="BB229" s="348">
        <v>15.944307487823201</v>
      </c>
      <c r="BC229" s="375">
        <v>1.10369799116553</v>
      </c>
      <c r="BD229" s="375">
        <v>3.7686831783658198E-2</v>
      </c>
      <c r="BE229" s="375">
        <v>0.80055677516911705</v>
      </c>
      <c r="BF229" s="374"/>
      <c r="BG229" s="348">
        <v>30.195</v>
      </c>
      <c r="BH229" s="348">
        <v>12.7263</v>
      </c>
      <c r="BI229" s="348">
        <v>43.598500000000001</v>
      </c>
      <c r="BJ229" s="348">
        <v>13.4802</v>
      </c>
      <c r="BK229" s="373"/>
      <c r="BL229" s="372" t="s">
        <v>3485</v>
      </c>
      <c r="BM229" s="372" t="s">
        <v>3486</v>
      </c>
      <c r="BN229" s="372" t="s">
        <v>3487</v>
      </c>
      <c r="BO229" s="372" t="s">
        <v>3488</v>
      </c>
      <c r="BP229" s="372" t="s">
        <v>3489</v>
      </c>
      <c r="BQ229" s="373"/>
      <c r="BR229" s="354" t="s">
        <v>554</v>
      </c>
    </row>
    <row r="230" spans="1:70" s="428" customFormat="1" ht="11" x14ac:dyDescent="0.3">
      <c r="A230" s="841" t="s">
        <v>3490</v>
      </c>
      <c r="B230" s="842"/>
      <c r="C230" s="843">
        <v>45472</v>
      </c>
      <c r="D230" s="842"/>
      <c r="E230" s="844">
        <v>1465.85</v>
      </c>
      <c r="F230" s="842"/>
      <c r="G230" s="845">
        <v>10.670999999999999</v>
      </c>
      <c r="H230" s="847"/>
      <c r="I230" s="846">
        <v>0.1784</v>
      </c>
      <c r="J230" s="846">
        <v>1.5028999999999999</v>
      </c>
      <c r="K230" s="846">
        <v>5.2782</v>
      </c>
      <c r="L230" s="846">
        <v>21.829000000000001</v>
      </c>
      <c r="M230" s="846">
        <v>6.8060999999999998</v>
      </c>
      <c r="N230" s="848">
        <v>12.0433</v>
      </c>
      <c r="O230" s="846" t="s">
        <v>430</v>
      </c>
      <c r="P230" s="846" t="s">
        <v>430</v>
      </c>
      <c r="Q230" s="846" t="s">
        <v>430</v>
      </c>
      <c r="R230" s="846" t="s">
        <v>430</v>
      </c>
      <c r="S230" s="846">
        <v>24.748699999999999</v>
      </c>
      <c r="T230" s="846">
        <v>6.2320000000000002</v>
      </c>
      <c r="U230" s="846">
        <v>11.598000000000001</v>
      </c>
      <c r="V230" s="846">
        <v>10.4087</v>
      </c>
      <c r="W230" s="846">
        <v>4.2599</v>
      </c>
      <c r="X230" s="846">
        <v>3.3237000000000001</v>
      </c>
      <c r="Y230" s="847"/>
      <c r="Z230" s="844">
        <v>4</v>
      </c>
      <c r="AA230" s="844">
        <v>2</v>
      </c>
      <c r="AB230" s="844">
        <v>3</v>
      </c>
      <c r="AC230" s="844">
        <v>1</v>
      </c>
      <c r="AD230" s="844">
        <v>2</v>
      </c>
      <c r="AE230" s="844">
        <v>2</v>
      </c>
      <c r="AF230" s="844" t="s">
        <v>430</v>
      </c>
      <c r="AG230" s="844" t="s">
        <v>430</v>
      </c>
      <c r="AH230" s="844" t="s">
        <v>430</v>
      </c>
      <c r="AI230" s="844" t="s">
        <v>430</v>
      </c>
      <c r="AJ230" s="844">
        <v>1</v>
      </c>
      <c r="AK230" s="844">
        <v>2</v>
      </c>
      <c r="AL230" s="844">
        <v>3</v>
      </c>
      <c r="AM230" s="844">
        <v>2</v>
      </c>
      <c r="AN230" s="844">
        <v>3</v>
      </c>
      <c r="AO230" s="842"/>
      <c r="AP230" s="846" t="s">
        <v>430</v>
      </c>
      <c r="AQ230" s="846" t="s">
        <v>430</v>
      </c>
      <c r="AR230" s="846" t="s">
        <v>430</v>
      </c>
      <c r="AS230" s="846" t="s">
        <v>430</v>
      </c>
      <c r="AT230" s="846">
        <v>22.39</v>
      </c>
      <c r="AU230" s="849"/>
      <c r="AV230" s="844" t="s">
        <v>430</v>
      </c>
      <c r="AW230" s="844" t="s">
        <v>430</v>
      </c>
      <c r="AX230" s="844" t="s">
        <v>430</v>
      </c>
      <c r="AY230" s="844" t="s">
        <v>430</v>
      </c>
      <c r="AZ230" s="844">
        <v>1</v>
      </c>
      <c r="BA230" s="851"/>
      <c r="BB230" s="846">
        <v>17.452291296665301</v>
      </c>
      <c r="BC230" s="852">
        <v>1.1711587737807101</v>
      </c>
      <c r="BD230" s="852">
        <v>-4.4914206866179902E-3</v>
      </c>
      <c r="BE230" s="852">
        <v>0.22702511872404099</v>
      </c>
      <c r="BF230" s="847"/>
      <c r="BG230" s="846">
        <v>7.9299400000000002</v>
      </c>
      <c r="BH230" s="846">
        <v>23.504100000000001</v>
      </c>
      <c r="BI230" s="846">
        <v>68.434600000000003</v>
      </c>
      <c r="BJ230" s="846">
        <v>0.13136</v>
      </c>
      <c r="BK230" s="842"/>
      <c r="BL230" s="855" t="s">
        <v>3491</v>
      </c>
      <c r="BM230" s="855" t="s">
        <v>3492</v>
      </c>
      <c r="BN230" s="855" t="s">
        <v>3493</v>
      </c>
      <c r="BO230" s="855" t="s">
        <v>3494</v>
      </c>
      <c r="BP230" s="855" t="s">
        <v>3495</v>
      </c>
      <c r="BQ230" s="842"/>
      <c r="BR230" s="856" t="s">
        <v>602</v>
      </c>
    </row>
    <row r="231" spans="1:70" s="428" customFormat="1" x14ac:dyDescent="0.25">
      <c r="A231" s="345" t="s">
        <v>3496</v>
      </c>
      <c r="B231" s="373"/>
      <c r="C231" s="719">
        <v>44127</v>
      </c>
      <c r="D231" s="373"/>
      <c r="E231" s="346">
        <v>1150.6500000000001</v>
      </c>
      <c r="F231" s="373"/>
      <c r="G231" s="347">
        <v>27.91</v>
      </c>
      <c r="H231" s="374"/>
      <c r="I231" s="348">
        <v>0.7218</v>
      </c>
      <c r="J231" s="348">
        <v>1.1964999999999999</v>
      </c>
      <c r="K231" s="348">
        <v>6.6081000000000003</v>
      </c>
      <c r="L231" s="348">
        <v>17.170400000000001</v>
      </c>
      <c r="M231" s="348">
        <v>3.9866000000000001</v>
      </c>
      <c r="N231" s="350">
        <v>15.5694</v>
      </c>
      <c r="O231" s="348">
        <v>10.956899999999999</v>
      </c>
      <c r="P231" s="348">
        <v>21.123100000000001</v>
      </c>
      <c r="Q231" s="348">
        <v>15.2349</v>
      </c>
      <c r="R231" s="348" t="s">
        <v>430</v>
      </c>
      <c r="S231" s="348">
        <v>19.426600000000001</v>
      </c>
      <c r="T231" s="348">
        <v>4.1417999999999999</v>
      </c>
      <c r="U231" s="348">
        <v>12.7677</v>
      </c>
      <c r="V231" s="348">
        <v>12.676600000000001</v>
      </c>
      <c r="W231" s="348">
        <v>5.1223999999999998</v>
      </c>
      <c r="X231" s="348">
        <v>19.839500000000001</v>
      </c>
      <c r="Y231" s="374"/>
      <c r="Z231" s="346">
        <v>1</v>
      </c>
      <c r="AA231" s="346">
        <v>3</v>
      </c>
      <c r="AB231" s="346">
        <v>1</v>
      </c>
      <c r="AC231" s="346">
        <v>5</v>
      </c>
      <c r="AD231" s="346">
        <v>4</v>
      </c>
      <c r="AE231" s="346">
        <v>1</v>
      </c>
      <c r="AF231" s="346">
        <v>2</v>
      </c>
      <c r="AG231" s="346">
        <v>2</v>
      </c>
      <c r="AH231" s="346">
        <v>3</v>
      </c>
      <c r="AI231" s="346" t="s">
        <v>430</v>
      </c>
      <c r="AJ231" s="346">
        <v>5</v>
      </c>
      <c r="AK231" s="346">
        <v>4</v>
      </c>
      <c r="AL231" s="346">
        <v>2</v>
      </c>
      <c r="AM231" s="346">
        <v>1</v>
      </c>
      <c r="AN231" s="346">
        <v>1</v>
      </c>
      <c r="AO231" s="373"/>
      <c r="AP231" s="348" t="s">
        <v>430</v>
      </c>
      <c r="AQ231" s="348" t="s">
        <v>430</v>
      </c>
      <c r="AR231" s="348">
        <v>16.64</v>
      </c>
      <c r="AS231" s="348">
        <v>15.65</v>
      </c>
      <c r="AT231" s="348">
        <v>18.55</v>
      </c>
      <c r="AU231" s="351"/>
      <c r="AV231" s="346" t="s">
        <v>430</v>
      </c>
      <c r="AW231" s="346" t="s">
        <v>430</v>
      </c>
      <c r="AX231" s="346">
        <v>2</v>
      </c>
      <c r="AY231" s="346">
        <v>1</v>
      </c>
      <c r="AZ231" s="346">
        <v>2</v>
      </c>
      <c r="BA231" s="362"/>
      <c r="BB231" s="348">
        <v>12.9909080896443</v>
      </c>
      <c r="BC231" s="375">
        <v>0.95176994755609601</v>
      </c>
      <c r="BD231" s="375">
        <v>0.100129495632987</v>
      </c>
      <c r="BE231" s="375">
        <v>0.58644674897363402</v>
      </c>
      <c r="BF231" s="374"/>
      <c r="BG231" s="348">
        <v>40.596800000000002</v>
      </c>
      <c r="BH231" s="348">
        <v>23.4727</v>
      </c>
      <c r="BI231" s="348">
        <v>30.311499999999999</v>
      </c>
      <c r="BJ231" s="348">
        <v>5.6189999999999998</v>
      </c>
      <c r="BK231" s="373"/>
      <c r="BL231" s="372" t="s">
        <v>3497</v>
      </c>
      <c r="BM231" s="372" t="s">
        <v>3498</v>
      </c>
      <c r="BN231" s="372" t="s">
        <v>3499</v>
      </c>
      <c r="BO231" s="372" t="s">
        <v>3500</v>
      </c>
      <c r="BP231" s="372" t="s">
        <v>3501</v>
      </c>
      <c r="BQ231" s="373"/>
      <c r="BR231" s="354" t="s">
        <v>463</v>
      </c>
    </row>
    <row r="232" spans="1:70" s="428" customFormat="1" x14ac:dyDescent="0.25">
      <c r="A232" s="345" t="s">
        <v>3502</v>
      </c>
      <c r="B232" s="373"/>
      <c r="C232" s="719">
        <v>45449</v>
      </c>
      <c r="D232" s="373"/>
      <c r="E232" s="346">
        <v>133.34</v>
      </c>
      <c r="F232" s="373"/>
      <c r="G232" s="347">
        <v>8.68</v>
      </c>
      <c r="H232" s="374"/>
      <c r="I232" s="348">
        <v>-0.6865</v>
      </c>
      <c r="J232" s="348">
        <v>0.23089999999999999</v>
      </c>
      <c r="K232" s="348">
        <v>4.7045000000000003</v>
      </c>
      <c r="L232" s="348">
        <v>18.095199999999998</v>
      </c>
      <c r="M232" s="348">
        <v>2.6004999999999998</v>
      </c>
      <c r="N232" s="350">
        <v>1.6393</v>
      </c>
      <c r="O232" s="348">
        <v>-8.4664999999999999</v>
      </c>
      <c r="P232" s="348" t="s">
        <v>430</v>
      </c>
      <c r="Q232" s="348" t="s">
        <v>430</v>
      </c>
      <c r="R232" s="348" t="s">
        <v>430</v>
      </c>
      <c r="S232" s="348">
        <v>21.398599999999998</v>
      </c>
      <c r="T232" s="348">
        <v>1.5205</v>
      </c>
      <c r="U232" s="348">
        <v>1.0477000000000001</v>
      </c>
      <c r="V232" s="348">
        <v>-0.34439999999999998</v>
      </c>
      <c r="W232" s="348">
        <v>2.9655999999999998</v>
      </c>
      <c r="X232" s="348">
        <v>-6.6746999999999996</v>
      </c>
      <c r="Y232" s="374"/>
      <c r="Z232" s="346">
        <v>6</v>
      </c>
      <c r="AA232" s="346">
        <v>7</v>
      </c>
      <c r="AB232" s="346">
        <v>4</v>
      </c>
      <c r="AC232" s="346">
        <v>3</v>
      </c>
      <c r="AD232" s="346">
        <v>5</v>
      </c>
      <c r="AE232" s="346">
        <v>6</v>
      </c>
      <c r="AF232" s="346">
        <v>5</v>
      </c>
      <c r="AG232" s="346" t="s">
        <v>430</v>
      </c>
      <c r="AH232" s="346" t="s">
        <v>430</v>
      </c>
      <c r="AI232" s="346" t="s">
        <v>430</v>
      </c>
      <c r="AJ232" s="346">
        <v>3</v>
      </c>
      <c r="AK232" s="346">
        <v>5</v>
      </c>
      <c r="AL232" s="346">
        <v>7</v>
      </c>
      <c r="AM232" s="346">
        <v>6</v>
      </c>
      <c r="AN232" s="346">
        <v>5</v>
      </c>
      <c r="AO232" s="373"/>
      <c r="AP232" s="348" t="s">
        <v>430</v>
      </c>
      <c r="AQ232" s="348" t="s">
        <v>430</v>
      </c>
      <c r="AR232" s="348" t="s">
        <v>430</v>
      </c>
      <c r="AS232" s="348" t="s">
        <v>430</v>
      </c>
      <c r="AT232" s="348">
        <v>6.79</v>
      </c>
      <c r="AU232" s="351"/>
      <c r="AV232" s="346" t="s">
        <v>430</v>
      </c>
      <c r="AW232" s="346" t="s">
        <v>430</v>
      </c>
      <c r="AX232" s="346" t="s">
        <v>430</v>
      </c>
      <c r="AY232" s="346" t="s">
        <v>430</v>
      </c>
      <c r="AZ232" s="346">
        <v>4</v>
      </c>
      <c r="BA232" s="362"/>
      <c r="BB232" s="348">
        <v>19.4735026807076</v>
      </c>
      <c r="BC232" s="375">
        <v>1.2574570433486101</v>
      </c>
      <c r="BD232" s="375">
        <v>-5.3106036075105299E-2</v>
      </c>
      <c r="BE232" s="375">
        <v>-0.84940065881357696</v>
      </c>
      <c r="BF232" s="374"/>
      <c r="BG232" s="348">
        <v>21.090299999999999</v>
      </c>
      <c r="BH232" s="348">
        <v>33.241199999999999</v>
      </c>
      <c r="BI232" s="348">
        <v>45.4482</v>
      </c>
      <c r="BJ232" s="348">
        <v>0.2203</v>
      </c>
      <c r="BK232" s="373"/>
      <c r="BL232" s="372" t="s">
        <v>3503</v>
      </c>
      <c r="BM232" s="372" t="s">
        <v>3504</v>
      </c>
      <c r="BN232" s="372" t="s">
        <v>3169</v>
      </c>
      <c r="BO232" s="372" t="s">
        <v>3505</v>
      </c>
      <c r="BP232" s="372" t="s">
        <v>3506</v>
      </c>
      <c r="BQ232" s="373"/>
      <c r="BR232" s="354" t="s">
        <v>443</v>
      </c>
    </row>
    <row r="233" spans="1:70" s="428" customFormat="1" x14ac:dyDescent="0.25">
      <c r="A233" s="345" t="s">
        <v>3507</v>
      </c>
      <c r="B233" s="373"/>
      <c r="C233" s="719">
        <v>45883</v>
      </c>
      <c r="D233" s="373"/>
      <c r="E233" s="346">
        <v>76.78</v>
      </c>
      <c r="F233" s="373"/>
      <c r="G233" s="347">
        <v>11.592700000000001</v>
      </c>
      <c r="H233" s="374"/>
      <c r="I233" s="348">
        <v>3.2800000000000003E-2</v>
      </c>
      <c r="J233" s="348">
        <v>0.82189999999999996</v>
      </c>
      <c r="K233" s="348">
        <v>4.4416000000000002</v>
      </c>
      <c r="L233" s="348">
        <v>20.7133</v>
      </c>
      <c r="M233" s="348">
        <v>9.0944000000000003</v>
      </c>
      <c r="N233" s="350" t="s">
        <v>430</v>
      </c>
      <c r="O233" s="348" t="s">
        <v>430</v>
      </c>
      <c r="P233" s="348" t="s">
        <v>430</v>
      </c>
      <c r="Q233" s="348" t="s">
        <v>430</v>
      </c>
      <c r="R233" s="348" t="s">
        <v>430</v>
      </c>
      <c r="S233" s="348">
        <v>23.589600000000001</v>
      </c>
      <c r="T233" s="348">
        <v>8.4138999999999999</v>
      </c>
      <c r="U233" s="348">
        <v>14.093500000000001</v>
      </c>
      <c r="V233" s="348" t="s">
        <v>430</v>
      </c>
      <c r="W233" s="348">
        <v>1.5043</v>
      </c>
      <c r="X233" s="348">
        <v>15.927</v>
      </c>
      <c r="Y233" s="374"/>
      <c r="Z233" s="346">
        <v>5</v>
      </c>
      <c r="AA233" s="346">
        <v>5</v>
      </c>
      <c r="AB233" s="346">
        <v>6</v>
      </c>
      <c r="AC233" s="346">
        <v>2</v>
      </c>
      <c r="AD233" s="346">
        <v>1</v>
      </c>
      <c r="AE233" s="346" t="s">
        <v>430</v>
      </c>
      <c r="AF233" s="346" t="s">
        <v>430</v>
      </c>
      <c r="AG233" s="346" t="s">
        <v>430</v>
      </c>
      <c r="AH233" s="346" t="s">
        <v>430</v>
      </c>
      <c r="AI233" s="346" t="s">
        <v>430</v>
      </c>
      <c r="AJ233" s="346">
        <v>2</v>
      </c>
      <c r="AK233" s="346">
        <v>1</v>
      </c>
      <c r="AL233" s="346">
        <v>1</v>
      </c>
      <c r="AM233" s="346" t="s">
        <v>430</v>
      </c>
      <c r="AN233" s="346">
        <v>7</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62"/>
      <c r="BB233" s="348">
        <v>20.7356999266967</v>
      </c>
      <c r="BC233" s="375">
        <v>1.24328752633701</v>
      </c>
      <c r="BD233" s="375">
        <v>4.7581927029274503E-2</v>
      </c>
      <c r="BE233" s="375">
        <v>1.2826433474824099</v>
      </c>
      <c r="BF233" s="374"/>
      <c r="BG233" s="348">
        <v>32.7941</v>
      </c>
      <c r="BH233" s="348">
        <v>21.8614</v>
      </c>
      <c r="BI233" s="348">
        <v>42.566899999999997</v>
      </c>
      <c r="BJ233" s="348">
        <v>2.7776000000000001</v>
      </c>
      <c r="BK233" s="373"/>
      <c r="BL233" s="372" t="s">
        <v>3508</v>
      </c>
      <c r="BM233" s="372" t="s">
        <v>3509</v>
      </c>
      <c r="BN233" s="372" t="s">
        <v>3510</v>
      </c>
      <c r="BO233" s="372" t="s">
        <v>3511</v>
      </c>
      <c r="BP233" s="372" t="s">
        <v>3512</v>
      </c>
      <c r="BQ233" s="373"/>
      <c r="BR233" s="354" t="s">
        <v>476</v>
      </c>
    </row>
    <row r="234" spans="1:70" s="428" customFormat="1" x14ac:dyDescent="0.25">
      <c r="A234" s="885" t="s">
        <v>93</v>
      </c>
      <c r="B234" s="402"/>
      <c r="C234" s="724"/>
      <c r="D234" s="402"/>
      <c r="E234" s="403"/>
      <c r="F234" s="402"/>
      <c r="G234" s="404"/>
      <c r="H234" s="406"/>
      <c r="I234" s="405">
        <v>0.1908</v>
      </c>
      <c r="J234" s="405">
        <v>0.93159999999999998</v>
      </c>
      <c r="K234" s="405">
        <v>4.6390000000000002</v>
      </c>
      <c r="L234" s="405">
        <v>16.462700000000002</v>
      </c>
      <c r="M234" s="405">
        <v>3.2761999999999998</v>
      </c>
      <c r="N234" s="407">
        <v>7.2727000000000004</v>
      </c>
      <c r="O234" s="405">
        <v>4.8807999999999998</v>
      </c>
      <c r="P234" s="405">
        <v>21.337800000000001</v>
      </c>
      <c r="Q234" s="405">
        <v>17.9024</v>
      </c>
      <c r="R234" s="405">
        <v>16.413</v>
      </c>
      <c r="S234" s="405">
        <v>19.142299999999999</v>
      </c>
      <c r="T234" s="405">
        <v>2.9881000000000002</v>
      </c>
      <c r="U234" s="405">
        <v>7.5426000000000002</v>
      </c>
      <c r="V234" s="405">
        <v>5.2507999999999999</v>
      </c>
      <c r="W234" s="405">
        <v>3.4470000000000001</v>
      </c>
      <c r="X234" s="405">
        <v>11.6381</v>
      </c>
      <c r="Y234" s="406"/>
      <c r="Z234" s="403">
        <v>6</v>
      </c>
      <c r="AA234" s="403">
        <v>7</v>
      </c>
      <c r="AB234" s="403">
        <v>7</v>
      </c>
      <c r="AC234" s="403">
        <v>7</v>
      </c>
      <c r="AD234" s="403">
        <v>7</v>
      </c>
      <c r="AE234" s="403">
        <v>6</v>
      </c>
      <c r="AF234" s="403">
        <v>5</v>
      </c>
      <c r="AG234" s="403">
        <v>3</v>
      </c>
      <c r="AH234" s="403">
        <v>3</v>
      </c>
      <c r="AI234" s="403">
        <v>1</v>
      </c>
      <c r="AJ234" s="403">
        <v>7</v>
      </c>
      <c r="AK234" s="403">
        <v>7</v>
      </c>
      <c r="AL234" s="403">
        <v>7</v>
      </c>
      <c r="AM234" s="403">
        <v>6</v>
      </c>
      <c r="AN234" s="403">
        <v>7</v>
      </c>
      <c r="AO234" s="402"/>
      <c r="AP234" s="405">
        <v>18.61</v>
      </c>
      <c r="AQ234" s="405">
        <v>21.385000000000002</v>
      </c>
      <c r="AR234" s="405">
        <v>17.433333333333302</v>
      </c>
      <c r="AS234" s="405">
        <v>12.09</v>
      </c>
      <c r="AT234" s="405">
        <v>11.315</v>
      </c>
      <c r="AU234" s="408"/>
      <c r="AV234" s="403">
        <v>1</v>
      </c>
      <c r="AW234" s="403">
        <v>2</v>
      </c>
      <c r="AX234" s="403">
        <v>3</v>
      </c>
      <c r="AY234" s="403">
        <v>3</v>
      </c>
      <c r="AZ234" s="403">
        <v>6</v>
      </c>
      <c r="BA234" s="409"/>
      <c r="BB234" s="405"/>
      <c r="BC234" s="410"/>
      <c r="BD234" s="410"/>
      <c r="BE234" s="410"/>
      <c r="BF234" s="406"/>
      <c r="BG234" s="405"/>
      <c r="BH234" s="405"/>
      <c r="BI234" s="405"/>
      <c r="BJ234" s="405"/>
      <c r="BK234" s="402"/>
      <c r="BL234" s="401"/>
      <c r="BM234" s="401"/>
      <c r="BN234" s="401"/>
      <c r="BO234" s="401"/>
      <c r="BP234" s="401"/>
      <c r="BQ234" s="402"/>
      <c r="BR234" s="411"/>
    </row>
    <row r="235" spans="1:70" s="428" customFormat="1" x14ac:dyDescent="0.25">
      <c r="A235" s="886" t="s">
        <v>94</v>
      </c>
      <c r="B235" s="373"/>
      <c r="C235" s="719"/>
      <c r="D235" s="373"/>
      <c r="E235" s="346"/>
      <c r="F235" s="373"/>
      <c r="G235" s="347"/>
      <c r="H235" s="374"/>
      <c r="I235" s="348">
        <v>0.7218</v>
      </c>
      <c r="J235" s="348">
        <v>1.6213</v>
      </c>
      <c r="K235" s="348">
        <v>6.6081000000000003</v>
      </c>
      <c r="L235" s="348">
        <v>21.829000000000001</v>
      </c>
      <c r="M235" s="348">
        <v>9.0944000000000003</v>
      </c>
      <c r="N235" s="350">
        <v>15.5694</v>
      </c>
      <c r="O235" s="348">
        <v>12.0624</v>
      </c>
      <c r="P235" s="348">
        <v>24.0581</v>
      </c>
      <c r="Q235" s="348">
        <v>19.309000000000001</v>
      </c>
      <c r="R235" s="348">
        <v>16.413</v>
      </c>
      <c r="S235" s="348">
        <v>24.748699999999999</v>
      </c>
      <c r="T235" s="348">
        <v>8.4138999999999999</v>
      </c>
      <c r="U235" s="348">
        <v>14.093500000000001</v>
      </c>
      <c r="V235" s="348">
        <v>12.676600000000001</v>
      </c>
      <c r="W235" s="348">
        <v>5.1223999999999998</v>
      </c>
      <c r="X235" s="348">
        <v>19.839500000000001</v>
      </c>
      <c r="Y235" s="374"/>
      <c r="Z235" s="346"/>
      <c r="AA235" s="346"/>
      <c r="AB235" s="346"/>
      <c r="AC235" s="346"/>
      <c r="AD235" s="346"/>
      <c r="AE235" s="346"/>
      <c r="AF235" s="346"/>
      <c r="AG235" s="346"/>
      <c r="AH235" s="346"/>
      <c r="AI235" s="346"/>
      <c r="AJ235" s="346"/>
      <c r="AK235" s="346"/>
      <c r="AL235" s="346"/>
      <c r="AM235" s="346"/>
      <c r="AN235" s="346"/>
      <c r="AO235" s="373"/>
      <c r="AP235" s="348">
        <v>18.61</v>
      </c>
      <c r="AQ235" s="348">
        <v>21.68</v>
      </c>
      <c r="AR235" s="348">
        <v>19.45</v>
      </c>
      <c r="AS235" s="348">
        <v>15.65</v>
      </c>
      <c r="AT235" s="348">
        <v>22.39</v>
      </c>
      <c r="AU235" s="351"/>
      <c r="AV235" s="346"/>
      <c r="AW235" s="346"/>
      <c r="AX235" s="346"/>
      <c r="AY235" s="346"/>
      <c r="AZ235" s="346"/>
      <c r="BA235" s="362"/>
      <c r="BB235" s="348"/>
      <c r="BC235" s="375"/>
      <c r="BD235" s="375"/>
      <c r="BE235" s="375"/>
      <c r="BF235" s="374"/>
      <c r="BG235" s="348"/>
      <c r="BH235" s="348"/>
      <c r="BI235" s="348"/>
      <c r="BJ235" s="348"/>
      <c r="BK235" s="373"/>
      <c r="BL235" s="372"/>
      <c r="BM235" s="372"/>
      <c r="BN235" s="372"/>
      <c r="BO235" s="372"/>
      <c r="BP235" s="372"/>
      <c r="BQ235" s="373"/>
      <c r="BR235" s="354"/>
    </row>
    <row r="236" spans="1:70" s="428" customFormat="1" x14ac:dyDescent="0.25">
      <c r="A236" s="886" t="s">
        <v>95</v>
      </c>
      <c r="B236" s="373"/>
      <c r="C236" s="719"/>
      <c r="D236" s="373"/>
      <c r="E236" s="346"/>
      <c r="F236" s="373"/>
      <c r="G236" s="347"/>
      <c r="H236" s="374"/>
      <c r="I236" s="348">
        <v>-0.6865</v>
      </c>
      <c r="J236" s="348">
        <v>0.23089999999999999</v>
      </c>
      <c r="K236" s="348">
        <v>1.5392999999999999</v>
      </c>
      <c r="L236" s="348">
        <v>6.7058999999999997</v>
      </c>
      <c r="M236" s="348">
        <v>-3.6132</v>
      </c>
      <c r="N236" s="350">
        <v>1.6393</v>
      </c>
      <c r="O236" s="348">
        <v>-8.4664999999999999</v>
      </c>
      <c r="P236" s="348">
        <v>18.8322</v>
      </c>
      <c r="Q236" s="348">
        <v>15.2349</v>
      </c>
      <c r="R236" s="348">
        <v>16.413</v>
      </c>
      <c r="S236" s="348">
        <v>8.8508999999999993</v>
      </c>
      <c r="T236" s="348">
        <v>-3.9195000000000002</v>
      </c>
      <c r="U236" s="348">
        <v>1.0477000000000001</v>
      </c>
      <c r="V236" s="348">
        <v>-0.34439999999999998</v>
      </c>
      <c r="W236" s="348">
        <v>1.5043</v>
      </c>
      <c r="X236" s="348">
        <v>-6.6746999999999996</v>
      </c>
      <c r="Y236" s="374"/>
      <c r="Z236" s="346"/>
      <c r="AA236" s="346"/>
      <c r="AB236" s="346"/>
      <c r="AC236" s="346"/>
      <c r="AD236" s="346"/>
      <c r="AE236" s="346"/>
      <c r="AF236" s="346"/>
      <c r="AG236" s="346"/>
      <c r="AH236" s="346"/>
      <c r="AI236" s="346"/>
      <c r="AJ236" s="346"/>
      <c r="AK236" s="346"/>
      <c r="AL236" s="346"/>
      <c r="AM236" s="346"/>
      <c r="AN236" s="346"/>
      <c r="AO236" s="373"/>
      <c r="AP236" s="348">
        <v>18.61</v>
      </c>
      <c r="AQ236" s="348">
        <v>21.09</v>
      </c>
      <c r="AR236" s="348">
        <v>16.21</v>
      </c>
      <c r="AS236" s="348">
        <v>9.0399999999999991</v>
      </c>
      <c r="AT236" s="348">
        <v>0.25</v>
      </c>
      <c r="AU236" s="351"/>
      <c r="AV236" s="346"/>
      <c r="AW236" s="346"/>
      <c r="AX236" s="346"/>
      <c r="AY236" s="346"/>
      <c r="AZ236" s="346"/>
      <c r="BA236" s="362"/>
      <c r="BB236" s="348"/>
      <c r="BC236" s="375"/>
      <c r="BD236" s="375"/>
      <c r="BE236" s="375"/>
      <c r="BF236" s="374"/>
      <c r="BG236" s="348"/>
      <c r="BH236" s="348"/>
      <c r="BI236" s="348"/>
      <c r="BJ236" s="348"/>
      <c r="BK236" s="373"/>
      <c r="BL236" s="372"/>
      <c r="BM236" s="372"/>
      <c r="BN236" s="372"/>
      <c r="BO236" s="372"/>
      <c r="BP236" s="372"/>
      <c r="BQ236" s="373"/>
      <c r="BR236" s="354"/>
    </row>
    <row r="237" spans="1:70" s="428" customFormat="1" x14ac:dyDescent="0.25">
      <c r="A237" s="887" t="s">
        <v>96</v>
      </c>
      <c r="B237" s="413"/>
      <c r="C237" s="725"/>
      <c r="D237" s="413"/>
      <c r="E237" s="414"/>
      <c r="F237" s="413"/>
      <c r="G237" s="415"/>
      <c r="H237" s="417"/>
      <c r="I237" s="416">
        <v>0.20535</v>
      </c>
      <c r="J237" s="416">
        <v>0.89870000000000005</v>
      </c>
      <c r="K237" s="416">
        <v>4.7045000000000003</v>
      </c>
      <c r="L237" s="416">
        <v>17.322199999999999</v>
      </c>
      <c r="M237" s="416">
        <v>3.9866000000000001</v>
      </c>
      <c r="N237" s="418">
        <v>6.1509</v>
      </c>
      <c r="O237" s="416">
        <v>6.5110000000000001</v>
      </c>
      <c r="P237" s="416">
        <v>21.123100000000001</v>
      </c>
      <c r="Q237" s="416">
        <v>19.1633</v>
      </c>
      <c r="R237" s="416">
        <v>16.413</v>
      </c>
      <c r="S237" s="416">
        <v>20.034800000000001</v>
      </c>
      <c r="T237" s="416">
        <v>4.1417999999999999</v>
      </c>
      <c r="U237" s="416">
        <v>8.7744</v>
      </c>
      <c r="V237" s="416">
        <v>2.5306000000000002</v>
      </c>
      <c r="W237" s="416">
        <v>3.8266</v>
      </c>
      <c r="X237" s="416">
        <v>15.927</v>
      </c>
      <c r="Y237" s="417"/>
      <c r="Z237" s="414"/>
      <c r="AA237" s="414"/>
      <c r="AB237" s="414"/>
      <c r="AC237" s="414"/>
      <c r="AD237" s="414"/>
      <c r="AE237" s="414"/>
      <c r="AF237" s="414"/>
      <c r="AG237" s="414"/>
      <c r="AH237" s="414"/>
      <c r="AI237" s="414"/>
      <c r="AJ237" s="414"/>
      <c r="AK237" s="414"/>
      <c r="AL237" s="414"/>
      <c r="AM237" s="414"/>
      <c r="AN237" s="414"/>
      <c r="AO237" s="413"/>
      <c r="AP237" s="416">
        <v>18.61</v>
      </c>
      <c r="AQ237" s="416">
        <v>21.38</v>
      </c>
      <c r="AR237" s="416">
        <v>16.64</v>
      </c>
      <c r="AS237" s="416">
        <v>11.58</v>
      </c>
      <c r="AT237" s="416">
        <v>10.68</v>
      </c>
      <c r="AU237" s="419"/>
      <c r="AV237" s="414"/>
      <c r="AW237" s="414"/>
      <c r="AX237" s="414"/>
      <c r="AY237" s="414"/>
      <c r="AZ237" s="414"/>
      <c r="BA237" s="420"/>
      <c r="BB237" s="416"/>
      <c r="BC237" s="421"/>
      <c r="BD237" s="421"/>
      <c r="BE237" s="421"/>
      <c r="BF237" s="417"/>
      <c r="BG237" s="416"/>
      <c r="BH237" s="416"/>
      <c r="BI237" s="416"/>
      <c r="BJ237" s="416"/>
      <c r="BK237" s="413"/>
      <c r="BL237" s="412"/>
      <c r="BM237" s="412"/>
      <c r="BN237" s="412"/>
      <c r="BO237" s="412"/>
      <c r="BP237" s="412"/>
      <c r="BQ237" s="413"/>
      <c r="BR237" s="422"/>
    </row>
    <row r="238" spans="1:70" s="428" customFormat="1" ht="14.5" customHeight="1" x14ac:dyDescent="0.35">
      <c r="A238" s="874" t="s">
        <v>3513</v>
      </c>
      <c r="B238" s="862"/>
      <c r="C238" s="863"/>
      <c r="D238" s="862"/>
      <c r="E238" s="864"/>
      <c r="F238" s="862"/>
      <c r="G238" s="865"/>
      <c r="H238" s="867"/>
      <c r="I238" s="866"/>
      <c r="J238" s="866"/>
      <c r="K238" s="866"/>
      <c r="L238" s="866"/>
      <c r="M238" s="866"/>
      <c r="N238" s="868"/>
      <c r="O238" s="866"/>
      <c r="P238" s="866"/>
      <c r="Q238" s="866"/>
      <c r="R238" s="866"/>
      <c r="S238" s="866"/>
      <c r="T238" s="866"/>
      <c r="U238" s="866"/>
      <c r="V238" s="866"/>
      <c r="W238" s="866"/>
      <c r="X238" s="866"/>
      <c r="Y238" s="867"/>
      <c r="Z238" s="864"/>
      <c r="AA238" s="864"/>
      <c r="AB238" s="864"/>
      <c r="AC238" s="864"/>
      <c r="AD238" s="864"/>
      <c r="AE238" s="864"/>
      <c r="AF238" s="864"/>
      <c r="AG238" s="864"/>
      <c r="AH238" s="864"/>
      <c r="AI238" s="864"/>
      <c r="AJ238" s="864"/>
      <c r="AK238" s="864"/>
      <c r="AL238" s="864"/>
      <c r="AM238" s="864"/>
      <c r="AN238" s="864"/>
      <c r="AO238" s="862"/>
      <c r="AP238" s="866"/>
      <c r="AQ238" s="866"/>
      <c r="AR238" s="866"/>
      <c r="AS238" s="866"/>
      <c r="AT238" s="866"/>
      <c r="AU238" s="869"/>
      <c r="AV238" s="864"/>
      <c r="AW238" s="864"/>
      <c r="AX238" s="864"/>
      <c r="AY238" s="864"/>
      <c r="AZ238" s="864"/>
      <c r="BA238" s="870"/>
      <c r="BB238" s="866"/>
      <c r="BC238" s="871"/>
      <c r="BD238" s="871"/>
      <c r="BE238" s="871"/>
      <c r="BF238" s="867"/>
      <c r="BG238" s="866"/>
      <c r="BH238" s="866"/>
      <c r="BI238" s="866"/>
      <c r="BJ238" s="866"/>
      <c r="BK238" s="862"/>
      <c r="BL238" s="872"/>
      <c r="BM238" s="872"/>
      <c r="BN238" s="872"/>
      <c r="BO238" s="872"/>
      <c r="BP238" s="872"/>
      <c r="BQ238" s="862"/>
      <c r="BR238" s="873"/>
    </row>
    <row r="239" spans="1:70" s="428" customFormat="1" x14ac:dyDescent="0.25">
      <c r="A239" s="345" t="s">
        <v>3514</v>
      </c>
      <c r="B239" s="373"/>
      <c r="C239" s="719">
        <v>41096</v>
      </c>
      <c r="D239" s="373"/>
      <c r="E239" s="346">
        <v>3547.76</v>
      </c>
      <c r="F239" s="373"/>
      <c r="G239" s="347">
        <v>72.27</v>
      </c>
      <c r="H239" s="374"/>
      <c r="I239" s="348" t="s">
        <v>430</v>
      </c>
      <c r="J239" s="348">
        <v>8.3099999999999993E-2</v>
      </c>
      <c r="K239" s="348">
        <v>-3.1493000000000002</v>
      </c>
      <c r="L239" s="348">
        <v>2.8754</v>
      </c>
      <c r="M239" s="348">
        <v>-0.80979999999999996</v>
      </c>
      <c r="N239" s="350">
        <v>16.1066</v>
      </c>
      <c r="O239" s="348">
        <v>11.536899999999999</v>
      </c>
      <c r="P239" s="348">
        <v>12.141400000000001</v>
      </c>
      <c r="Q239" s="348">
        <v>9.9237000000000002</v>
      </c>
      <c r="R239" s="348">
        <v>14.526199999999999</v>
      </c>
      <c r="S239" s="348">
        <v>1.6313</v>
      </c>
      <c r="T239" s="348">
        <v>4.1500000000000002E-2</v>
      </c>
      <c r="U239" s="348">
        <v>6.8766999999999996</v>
      </c>
      <c r="V239" s="348">
        <v>15.2448</v>
      </c>
      <c r="W239" s="348">
        <v>-4.1384999999999996</v>
      </c>
      <c r="X239" s="348">
        <v>15.2058</v>
      </c>
      <c r="Y239" s="374"/>
      <c r="Z239" s="346" t="s">
        <v>430</v>
      </c>
      <c r="AA239" s="346">
        <v>1</v>
      </c>
      <c r="AB239" s="346">
        <v>6</v>
      </c>
      <c r="AC239" s="346">
        <v>6</v>
      </c>
      <c r="AD239" s="346">
        <v>6</v>
      </c>
      <c r="AE239" s="346">
        <v>5</v>
      </c>
      <c r="AF239" s="346">
        <v>5</v>
      </c>
      <c r="AG239" s="346">
        <v>6</v>
      </c>
      <c r="AH239" s="346">
        <v>2</v>
      </c>
      <c r="AI239" s="346">
        <v>2</v>
      </c>
      <c r="AJ239" s="346">
        <v>6</v>
      </c>
      <c r="AK239" s="346">
        <v>6</v>
      </c>
      <c r="AL239" s="346">
        <v>5</v>
      </c>
      <c r="AM239" s="346">
        <v>5</v>
      </c>
      <c r="AN239" s="346">
        <v>6</v>
      </c>
      <c r="AO239" s="373"/>
      <c r="AP239" s="348">
        <v>13.99</v>
      </c>
      <c r="AQ239" s="348">
        <v>12.98</v>
      </c>
      <c r="AR239" s="348">
        <v>12.18</v>
      </c>
      <c r="AS239" s="348">
        <v>11.15</v>
      </c>
      <c r="AT239" s="348">
        <v>4.07</v>
      </c>
      <c r="AU239" s="351"/>
      <c r="AV239" s="346">
        <v>1</v>
      </c>
      <c r="AW239" s="346">
        <v>5</v>
      </c>
      <c r="AX239" s="346">
        <v>5</v>
      </c>
      <c r="AY239" s="346">
        <v>6</v>
      </c>
      <c r="AZ239" s="346">
        <v>6</v>
      </c>
      <c r="BA239" s="362"/>
      <c r="BB239" s="348">
        <v>13.3939544388014</v>
      </c>
      <c r="BC239" s="375">
        <v>0</v>
      </c>
      <c r="BD239" s="375">
        <v>5.1764768404434003E-2</v>
      </c>
      <c r="BE239" s="375" t="s">
        <v>430</v>
      </c>
      <c r="BF239" s="374"/>
      <c r="BG239" s="348" t="s">
        <v>430</v>
      </c>
      <c r="BH239" s="348" t="s">
        <v>430</v>
      </c>
      <c r="BI239" s="348" t="s">
        <v>430</v>
      </c>
      <c r="BJ239" s="348" t="s">
        <v>430</v>
      </c>
      <c r="BK239" s="373"/>
      <c r="BL239" s="372" t="s">
        <v>3515</v>
      </c>
      <c r="BM239" s="372" t="s">
        <v>2230</v>
      </c>
      <c r="BN239" s="372" t="s">
        <v>3516</v>
      </c>
      <c r="BO239" s="372" t="s">
        <v>3517</v>
      </c>
      <c r="BP239" s="372" t="s">
        <v>3518</v>
      </c>
      <c r="BQ239" s="373"/>
      <c r="BR239" s="354" t="s">
        <v>1238</v>
      </c>
    </row>
    <row r="240" spans="1:70" s="428" customFormat="1" x14ac:dyDescent="0.25">
      <c r="A240" s="345" t="s">
        <v>3519</v>
      </c>
      <c r="B240" s="373"/>
      <c r="C240" s="719">
        <v>44541</v>
      </c>
      <c r="D240" s="373"/>
      <c r="E240" s="346">
        <v>1246.44</v>
      </c>
      <c r="F240" s="373"/>
      <c r="G240" s="347">
        <v>36.6524</v>
      </c>
      <c r="H240" s="374"/>
      <c r="I240" s="348">
        <v>-1.1785000000000001</v>
      </c>
      <c r="J240" s="348">
        <v>-0.18820000000000001</v>
      </c>
      <c r="K240" s="348">
        <v>2.2017000000000002</v>
      </c>
      <c r="L240" s="348">
        <v>48.140799999999999</v>
      </c>
      <c r="M240" s="348">
        <v>108.69799999999999</v>
      </c>
      <c r="N240" s="350">
        <v>189.49299999999999</v>
      </c>
      <c r="O240" s="348">
        <v>81.923599999999993</v>
      </c>
      <c r="P240" s="348">
        <v>60.970100000000002</v>
      </c>
      <c r="Q240" s="348" t="s">
        <v>430</v>
      </c>
      <c r="R240" s="348" t="s">
        <v>430</v>
      </c>
      <c r="S240" s="348">
        <v>42.633000000000003</v>
      </c>
      <c r="T240" s="348">
        <v>103.54640000000001</v>
      </c>
      <c r="U240" s="348">
        <v>126.1084</v>
      </c>
      <c r="V240" s="348">
        <v>182.03479999999999</v>
      </c>
      <c r="W240" s="348">
        <v>-1.1701999999999999</v>
      </c>
      <c r="X240" s="348">
        <v>33.1479</v>
      </c>
      <c r="Y240" s="374"/>
      <c r="Z240" s="346">
        <v>3</v>
      </c>
      <c r="AA240" s="346">
        <v>2</v>
      </c>
      <c r="AB240" s="346">
        <v>2</v>
      </c>
      <c r="AC240" s="346">
        <v>1</v>
      </c>
      <c r="AD240" s="346">
        <v>1</v>
      </c>
      <c r="AE240" s="346">
        <v>1</v>
      </c>
      <c r="AF240" s="346">
        <v>1</v>
      </c>
      <c r="AG240" s="346">
        <v>1</v>
      </c>
      <c r="AH240" s="346" t="s">
        <v>430</v>
      </c>
      <c r="AI240" s="346" t="s">
        <v>430</v>
      </c>
      <c r="AJ240" s="346">
        <v>1</v>
      </c>
      <c r="AK240" s="346">
        <v>1</v>
      </c>
      <c r="AL240" s="346">
        <v>1</v>
      </c>
      <c r="AM240" s="346">
        <v>1</v>
      </c>
      <c r="AN240" s="346">
        <v>2</v>
      </c>
      <c r="AO240" s="373"/>
      <c r="AP240" s="348" t="s">
        <v>430</v>
      </c>
      <c r="AQ240" s="348" t="s">
        <v>430</v>
      </c>
      <c r="AR240" s="348" t="s">
        <v>430</v>
      </c>
      <c r="AS240" s="348">
        <v>90.43</v>
      </c>
      <c r="AT240" s="348">
        <v>240.73</v>
      </c>
      <c r="AU240" s="351"/>
      <c r="AV240" s="346" t="s">
        <v>430</v>
      </c>
      <c r="AW240" s="346" t="s">
        <v>430</v>
      </c>
      <c r="AX240" s="346" t="s">
        <v>430</v>
      </c>
      <c r="AY240" s="346">
        <v>1</v>
      </c>
      <c r="AZ240" s="346">
        <v>1</v>
      </c>
      <c r="BA240" s="362"/>
      <c r="BB240" s="348">
        <v>30.029523908659801</v>
      </c>
      <c r="BC240" s="375">
        <v>1.02147072146986</v>
      </c>
      <c r="BD240" s="375">
        <v>0.13545413009238499</v>
      </c>
      <c r="BE240" s="375">
        <v>1.30803766558104</v>
      </c>
      <c r="BF240" s="374"/>
      <c r="BG240" s="348" t="s">
        <v>430</v>
      </c>
      <c r="BH240" s="348" t="s">
        <v>430</v>
      </c>
      <c r="BI240" s="348" t="s">
        <v>430</v>
      </c>
      <c r="BJ240" s="348" t="s">
        <v>430</v>
      </c>
      <c r="BK240" s="373"/>
      <c r="BL240" s="372" t="s">
        <v>3520</v>
      </c>
      <c r="BM240" s="372" t="s">
        <v>3521</v>
      </c>
      <c r="BN240" s="372" t="s">
        <v>3522</v>
      </c>
      <c r="BO240" s="372" t="s">
        <v>3523</v>
      </c>
      <c r="BP240" s="372" t="s">
        <v>3524</v>
      </c>
      <c r="BQ240" s="373"/>
      <c r="BR240" s="354" t="s">
        <v>476</v>
      </c>
    </row>
    <row r="241" spans="1:70" s="428" customFormat="1" x14ac:dyDescent="0.25">
      <c r="A241" s="345" t="s">
        <v>3525</v>
      </c>
      <c r="B241" s="373"/>
      <c r="C241" s="719">
        <v>39463</v>
      </c>
      <c r="D241" s="373"/>
      <c r="E241" s="346">
        <v>977.33</v>
      </c>
      <c r="F241" s="373"/>
      <c r="G241" s="347">
        <v>45.348700000000001</v>
      </c>
      <c r="H241" s="374"/>
      <c r="I241" s="348">
        <v>0.29330000000000001</v>
      </c>
      <c r="J241" s="348">
        <v>-0.67720000000000002</v>
      </c>
      <c r="K241" s="348">
        <v>3.5030000000000001</v>
      </c>
      <c r="L241" s="348">
        <v>23.408899999999999</v>
      </c>
      <c r="M241" s="348">
        <v>28.732800000000001</v>
      </c>
      <c r="N241" s="350">
        <v>49.014000000000003</v>
      </c>
      <c r="O241" s="348">
        <v>28.645</v>
      </c>
      <c r="P241" s="348">
        <v>21.168800000000001</v>
      </c>
      <c r="Q241" s="348">
        <v>7.2877999999999998</v>
      </c>
      <c r="R241" s="348">
        <v>10.9953</v>
      </c>
      <c r="S241" s="348">
        <v>26.507300000000001</v>
      </c>
      <c r="T241" s="348">
        <v>27.564900000000002</v>
      </c>
      <c r="U241" s="348">
        <v>35.096600000000002</v>
      </c>
      <c r="V241" s="348">
        <v>47.667499999999997</v>
      </c>
      <c r="W241" s="348">
        <v>0.81359999999999999</v>
      </c>
      <c r="X241" s="348">
        <v>8.5394000000000005</v>
      </c>
      <c r="Y241" s="374"/>
      <c r="Z241" s="346">
        <v>1</v>
      </c>
      <c r="AA241" s="346">
        <v>4</v>
      </c>
      <c r="AB241" s="346">
        <v>1</v>
      </c>
      <c r="AC241" s="346">
        <v>2</v>
      </c>
      <c r="AD241" s="346">
        <v>2</v>
      </c>
      <c r="AE241" s="346">
        <v>2</v>
      </c>
      <c r="AF241" s="346">
        <v>2</v>
      </c>
      <c r="AG241" s="346">
        <v>2</v>
      </c>
      <c r="AH241" s="346">
        <v>5</v>
      </c>
      <c r="AI241" s="346">
        <v>4</v>
      </c>
      <c r="AJ241" s="346">
        <v>2</v>
      </c>
      <c r="AK241" s="346">
        <v>2</v>
      </c>
      <c r="AL241" s="346">
        <v>2</v>
      </c>
      <c r="AM241" s="346">
        <v>2</v>
      </c>
      <c r="AN241" s="346">
        <v>1</v>
      </c>
      <c r="AO241" s="373"/>
      <c r="AP241" s="348">
        <v>11.86</v>
      </c>
      <c r="AQ241" s="348">
        <v>14.5</v>
      </c>
      <c r="AR241" s="348">
        <v>19.93</v>
      </c>
      <c r="AS241" s="348">
        <v>31.91</v>
      </c>
      <c r="AT241" s="348">
        <v>56</v>
      </c>
      <c r="AU241" s="351"/>
      <c r="AV241" s="346">
        <v>4</v>
      </c>
      <c r="AW241" s="346">
        <v>2</v>
      </c>
      <c r="AX241" s="346">
        <v>1</v>
      </c>
      <c r="AY241" s="346">
        <v>2</v>
      </c>
      <c r="AZ241" s="346">
        <v>2</v>
      </c>
      <c r="BA241" s="362"/>
      <c r="BB241" s="348">
        <v>13.6795827077765</v>
      </c>
      <c r="BC241" s="375">
        <v>0.391083956848578</v>
      </c>
      <c r="BD241" s="375">
        <v>9.0482283302709299E-2</v>
      </c>
      <c r="BE241" s="375">
        <v>0.96435236128717705</v>
      </c>
      <c r="BF241" s="374"/>
      <c r="BG241" s="348">
        <v>33.286099999999998</v>
      </c>
      <c r="BH241" s="348">
        <v>7.2175900000000004</v>
      </c>
      <c r="BI241" s="348" t="s">
        <v>430</v>
      </c>
      <c r="BJ241" s="348">
        <v>59.496310000000001</v>
      </c>
      <c r="BK241" s="373"/>
      <c r="BL241" s="372" t="s">
        <v>3526</v>
      </c>
      <c r="BM241" s="372" t="s">
        <v>3527</v>
      </c>
      <c r="BN241" s="372" t="s">
        <v>3528</v>
      </c>
      <c r="BO241" s="372" t="s">
        <v>1485</v>
      </c>
      <c r="BP241" s="372" t="s">
        <v>3529</v>
      </c>
      <c r="BQ241" s="373"/>
      <c r="BR241" s="354" t="s">
        <v>443</v>
      </c>
    </row>
    <row r="242" spans="1:70" s="428" customFormat="1" x14ac:dyDescent="0.25">
      <c r="A242" s="345" t="s">
        <v>3530</v>
      </c>
      <c r="B242" s="373"/>
      <c r="C242" s="719">
        <v>42208</v>
      </c>
      <c r="D242" s="373"/>
      <c r="E242" s="346">
        <v>740.77700000000004</v>
      </c>
      <c r="F242" s="373"/>
      <c r="G242" s="347">
        <v>38.9191</v>
      </c>
      <c r="H242" s="374"/>
      <c r="I242" s="348" t="s">
        <v>430</v>
      </c>
      <c r="J242" s="348">
        <v>-0.47620000000000001</v>
      </c>
      <c r="K242" s="348">
        <v>-2.7082999999999999</v>
      </c>
      <c r="L242" s="348">
        <v>8.7843</v>
      </c>
      <c r="M242" s="348">
        <v>1.9981</v>
      </c>
      <c r="N242" s="350">
        <v>11.771000000000001</v>
      </c>
      <c r="O242" s="348">
        <v>11.136100000000001</v>
      </c>
      <c r="P242" s="348">
        <v>16.290800000000001</v>
      </c>
      <c r="Q242" s="348">
        <v>9.3203999999999994</v>
      </c>
      <c r="R242" s="348">
        <v>14.8329</v>
      </c>
      <c r="S242" s="348">
        <v>12.3657</v>
      </c>
      <c r="T242" s="348">
        <v>2.4653</v>
      </c>
      <c r="U242" s="348">
        <v>5.4863999999999997</v>
      </c>
      <c r="V242" s="348">
        <v>10.263</v>
      </c>
      <c r="W242" s="348">
        <v>-3.6305000000000001</v>
      </c>
      <c r="X242" s="348">
        <v>13.2438</v>
      </c>
      <c r="Y242" s="374"/>
      <c r="Z242" s="346" t="s">
        <v>430</v>
      </c>
      <c r="AA242" s="346">
        <v>3</v>
      </c>
      <c r="AB242" s="346">
        <v>5</v>
      </c>
      <c r="AC242" s="346">
        <v>5</v>
      </c>
      <c r="AD242" s="346">
        <v>5</v>
      </c>
      <c r="AE242" s="346">
        <v>6</v>
      </c>
      <c r="AF242" s="346">
        <v>6</v>
      </c>
      <c r="AG242" s="346">
        <v>5</v>
      </c>
      <c r="AH242" s="346">
        <v>4</v>
      </c>
      <c r="AI242" s="346">
        <v>1</v>
      </c>
      <c r="AJ242" s="346">
        <v>3</v>
      </c>
      <c r="AK242" s="346">
        <v>5</v>
      </c>
      <c r="AL242" s="346">
        <v>6</v>
      </c>
      <c r="AM242" s="346">
        <v>6</v>
      </c>
      <c r="AN242" s="346">
        <v>5</v>
      </c>
      <c r="AO242" s="373"/>
      <c r="AP242" s="348">
        <v>13.99</v>
      </c>
      <c r="AQ242" s="348">
        <v>13.25</v>
      </c>
      <c r="AR242" s="348">
        <v>13.69</v>
      </c>
      <c r="AS242" s="348">
        <v>13.15</v>
      </c>
      <c r="AT242" s="348">
        <v>9.07</v>
      </c>
      <c r="AU242" s="351"/>
      <c r="AV242" s="346">
        <v>1</v>
      </c>
      <c r="AW242" s="346">
        <v>4</v>
      </c>
      <c r="AX242" s="346">
        <v>4</v>
      </c>
      <c r="AY242" s="346">
        <v>5</v>
      </c>
      <c r="AZ242" s="346">
        <v>5</v>
      </c>
      <c r="BA242" s="362"/>
      <c r="BB242" s="348">
        <v>13.3007046611599</v>
      </c>
      <c r="BC242" s="375">
        <v>0</v>
      </c>
      <c r="BD242" s="375">
        <v>7.52582611711195E-2</v>
      </c>
      <c r="BE242" s="375" t="s">
        <v>430</v>
      </c>
      <c r="BF242" s="374"/>
      <c r="BG242" s="348" t="s">
        <v>430</v>
      </c>
      <c r="BH242" s="348" t="s">
        <v>430</v>
      </c>
      <c r="BI242" s="348" t="s">
        <v>430</v>
      </c>
      <c r="BJ242" s="348" t="s">
        <v>430</v>
      </c>
      <c r="BK242" s="373"/>
      <c r="BL242" s="372" t="s">
        <v>3531</v>
      </c>
      <c r="BM242" s="372" t="s">
        <v>3532</v>
      </c>
      <c r="BN242" s="372" t="s">
        <v>3533</v>
      </c>
      <c r="BO242" s="372" t="s">
        <v>3534</v>
      </c>
      <c r="BP242" s="372" t="s">
        <v>3535</v>
      </c>
      <c r="BQ242" s="373"/>
      <c r="BR242" s="354" t="s">
        <v>463</v>
      </c>
    </row>
    <row r="243" spans="1:70" s="428" customFormat="1" x14ac:dyDescent="0.25">
      <c r="A243" s="345" t="s">
        <v>3536</v>
      </c>
      <c r="B243" s="373"/>
      <c r="C243" s="719">
        <v>41877</v>
      </c>
      <c r="D243" s="373"/>
      <c r="E243" s="346">
        <v>332.99400000000003</v>
      </c>
      <c r="F243" s="373"/>
      <c r="G243" s="347">
        <v>26.6661</v>
      </c>
      <c r="H243" s="374"/>
      <c r="I243" s="348">
        <v>-0.83520000000000005</v>
      </c>
      <c r="J243" s="348">
        <v>-1.8076000000000001</v>
      </c>
      <c r="K243" s="348">
        <v>-1.6337999999999999</v>
      </c>
      <c r="L243" s="348">
        <v>10.732699999999999</v>
      </c>
      <c r="M243" s="348">
        <v>18.372900000000001</v>
      </c>
      <c r="N243" s="350">
        <v>34.363799999999998</v>
      </c>
      <c r="O243" s="348">
        <v>23.747900000000001</v>
      </c>
      <c r="P243" s="348">
        <v>18.438600000000001</v>
      </c>
      <c r="Q243" s="348">
        <v>9.6691000000000003</v>
      </c>
      <c r="R243" s="348">
        <v>10.4573</v>
      </c>
      <c r="S243" s="348">
        <v>10.778700000000001</v>
      </c>
      <c r="T243" s="348">
        <v>18.384499999999999</v>
      </c>
      <c r="U243" s="348">
        <v>19.850899999999999</v>
      </c>
      <c r="V243" s="348">
        <v>29.9556</v>
      </c>
      <c r="W243" s="348">
        <v>-2.8731</v>
      </c>
      <c r="X243" s="348">
        <v>8.64</v>
      </c>
      <c r="Y243" s="374"/>
      <c r="Z243" s="346">
        <v>2</v>
      </c>
      <c r="AA243" s="346">
        <v>6</v>
      </c>
      <c r="AB243" s="346">
        <v>4</v>
      </c>
      <c r="AC243" s="346">
        <v>4</v>
      </c>
      <c r="AD243" s="346">
        <v>3</v>
      </c>
      <c r="AE243" s="346">
        <v>3</v>
      </c>
      <c r="AF243" s="346">
        <v>4</v>
      </c>
      <c r="AG243" s="346">
        <v>4</v>
      </c>
      <c r="AH243" s="346">
        <v>3</v>
      </c>
      <c r="AI243" s="346">
        <v>5</v>
      </c>
      <c r="AJ243" s="346">
        <v>5</v>
      </c>
      <c r="AK243" s="346">
        <v>3</v>
      </c>
      <c r="AL243" s="346">
        <v>3</v>
      </c>
      <c r="AM243" s="346">
        <v>3</v>
      </c>
      <c r="AN243" s="346">
        <v>4</v>
      </c>
      <c r="AO243" s="373"/>
      <c r="AP243" s="348">
        <v>11.61</v>
      </c>
      <c r="AQ243" s="348">
        <v>13.68</v>
      </c>
      <c r="AR243" s="348">
        <v>17.16</v>
      </c>
      <c r="AS243" s="348">
        <v>22.93</v>
      </c>
      <c r="AT243" s="348">
        <v>30.99</v>
      </c>
      <c r="AU243" s="351"/>
      <c r="AV243" s="346">
        <v>5</v>
      </c>
      <c r="AW243" s="346">
        <v>3</v>
      </c>
      <c r="AX243" s="346">
        <v>3</v>
      </c>
      <c r="AY243" s="346">
        <v>4</v>
      </c>
      <c r="AZ243" s="346">
        <v>3</v>
      </c>
      <c r="BA243" s="362"/>
      <c r="BB243" s="348">
        <v>13.603591285550801</v>
      </c>
      <c r="BC243" s="375">
        <v>0</v>
      </c>
      <c r="BD243" s="375">
        <v>7.4661746487145006E-2</v>
      </c>
      <c r="BE243" s="375" t="s">
        <v>430</v>
      </c>
      <c r="BF243" s="374"/>
      <c r="BG243" s="348" t="s">
        <v>430</v>
      </c>
      <c r="BH243" s="348" t="s">
        <v>430</v>
      </c>
      <c r="BI243" s="348" t="s">
        <v>430</v>
      </c>
      <c r="BJ243" s="348" t="s">
        <v>430</v>
      </c>
      <c r="BK243" s="373"/>
      <c r="BL243" s="372" t="s">
        <v>3537</v>
      </c>
      <c r="BM243" s="372" t="s">
        <v>3538</v>
      </c>
      <c r="BN243" s="372" t="s">
        <v>3539</v>
      </c>
      <c r="BO243" s="372" t="s">
        <v>3540</v>
      </c>
      <c r="BP243" s="372" t="s">
        <v>3541</v>
      </c>
      <c r="BQ243" s="373"/>
      <c r="BR243" s="354" t="s">
        <v>518</v>
      </c>
    </row>
    <row r="244" spans="1:70" s="428" customFormat="1" x14ac:dyDescent="0.25">
      <c r="A244" s="345" t="s">
        <v>3542</v>
      </c>
      <c r="B244" s="373"/>
      <c r="C244" s="719">
        <v>39386</v>
      </c>
      <c r="D244" s="373"/>
      <c r="E244" s="346">
        <v>324.60599999999999</v>
      </c>
      <c r="F244" s="373"/>
      <c r="G244" s="347">
        <v>51.737299999999998</v>
      </c>
      <c r="H244" s="374"/>
      <c r="I244" s="348" t="s">
        <v>430</v>
      </c>
      <c r="J244" s="348">
        <v>-1.1418999999999999</v>
      </c>
      <c r="K244" s="348">
        <v>-1.5197000000000001</v>
      </c>
      <c r="L244" s="348">
        <v>10.988300000000001</v>
      </c>
      <c r="M244" s="348">
        <v>10.2095</v>
      </c>
      <c r="N244" s="350">
        <v>28.0899</v>
      </c>
      <c r="O244" s="348">
        <v>25.343900000000001</v>
      </c>
      <c r="P244" s="348">
        <v>18.968800000000002</v>
      </c>
      <c r="Q244" s="348">
        <v>11.501899999999999</v>
      </c>
      <c r="R244" s="348">
        <v>12.6798</v>
      </c>
      <c r="S244" s="348">
        <v>12.0265</v>
      </c>
      <c r="T244" s="348">
        <v>10.7872</v>
      </c>
      <c r="U244" s="348">
        <v>14.5906</v>
      </c>
      <c r="V244" s="348">
        <v>26.430299999999999</v>
      </c>
      <c r="W244" s="348">
        <v>-1.6592</v>
      </c>
      <c r="X244" s="348">
        <v>9.2088999999999999</v>
      </c>
      <c r="Y244" s="374"/>
      <c r="Z244" s="346" t="s">
        <v>430</v>
      </c>
      <c r="AA244" s="346">
        <v>5</v>
      </c>
      <c r="AB244" s="346">
        <v>3</v>
      </c>
      <c r="AC244" s="346">
        <v>3</v>
      </c>
      <c r="AD244" s="346">
        <v>4</v>
      </c>
      <c r="AE244" s="346">
        <v>4</v>
      </c>
      <c r="AF244" s="346">
        <v>3</v>
      </c>
      <c r="AG244" s="346">
        <v>3</v>
      </c>
      <c r="AH244" s="346">
        <v>1</v>
      </c>
      <c r="AI244" s="346">
        <v>3</v>
      </c>
      <c r="AJ244" s="346">
        <v>4</v>
      </c>
      <c r="AK244" s="346">
        <v>4</v>
      </c>
      <c r="AL244" s="346">
        <v>4</v>
      </c>
      <c r="AM244" s="346">
        <v>4</v>
      </c>
      <c r="AN244" s="346">
        <v>3</v>
      </c>
      <c r="AO244" s="373"/>
      <c r="AP244" s="348">
        <v>13.98</v>
      </c>
      <c r="AQ244" s="348">
        <v>15.34</v>
      </c>
      <c r="AR244" s="348">
        <v>17.77</v>
      </c>
      <c r="AS244" s="348">
        <v>24.01</v>
      </c>
      <c r="AT244" s="348">
        <v>22.88</v>
      </c>
      <c r="AU244" s="351"/>
      <c r="AV244" s="346">
        <v>3</v>
      </c>
      <c r="AW244" s="346">
        <v>1</v>
      </c>
      <c r="AX244" s="346">
        <v>2</v>
      </c>
      <c r="AY244" s="346">
        <v>3</v>
      </c>
      <c r="AZ244" s="346">
        <v>4</v>
      </c>
      <c r="BA244" s="362"/>
      <c r="BB244" s="348">
        <v>12.0733167291884</v>
      </c>
      <c r="BC244" s="375">
        <v>0</v>
      </c>
      <c r="BD244" s="375">
        <v>8.7610952352771804E-2</v>
      </c>
      <c r="BE244" s="375" t="s">
        <v>430</v>
      </c>
      <c r="BF244" s="374"/>
      <c r="BG244" s="348" t="s">
        <v>430</v>
      </c>
      <c r="BH244" s="348" t="s">
        <v>430</v>
      </c>
      <c r="BI244" s="348" t="s">
        <v>430</v>
      </c>
      <c r="BJ244" s="348" t="s">
        <v>430</v>
      </c>
      <c r="BK244" s="373"/>
      <c r="BL244" s="372" t="s">
        <v>3543</v>
      </c>
      <c r="BM244" s="372" t="s">
        <v>3544</v>
      </c>
      <c r="BN244" s="372" t="s">
        <v>3545</v>
      </c>
      <c r="BO244" s="372" t="s">
        <v>3546</v>
      </c>
      <c r="BP244" s="372" t="s">
        <v>3547</v>
      </c>
      <c r="BQ244" s="373"/>
      <c r="BR244" s="354" t="s">
        <v>463</v>
      </c>
    </row>
    <row r="245" spans="1:70" s="428" customFormat="1" x14ac:dyDescent="0.25">
      <c r="A245" s="885" t="s">
        <v>93</v>
      </c>
      <c r="B245" s="402"/>
      <c r="C245" s="724"/>
      <c r="D245" s="402"/>
      <c r="E245" s="403"/>
      <c r="F245" s="402"/>
      <c r="G245" s="404"/>
      <c r="H245" s="406"/>
      <c r="I245" s="405">
        <v>-0.57350000000000001</v>
      </c>
      <c r="J245" s="405">
        <v>-0.70130000000000003</v>
      </c>
      <c r="K245" s="405">
        <v>-0.55110000000000003</v>
      </c>
      <c r="L245" s="405">
        <v>17.488399999999999</v>
      </c>
      <c r="M245" s="405">
        <v>27.866900000000001</v>
      </c>
      <c r="N245" s="407">
        <v>54.806399999999996</v>
      </c>
      <c r="O245" s="405">
        <v>30.3889</v>
      </c>
      <c r="P245" s="405">
        <v>24.6631</v>
      </c>
      <c r="Q245" s="405">
        <v>9.5405999999999995</v>
      </c>
      <c r="R245" s="405">
        <v>12.6983</v>
      </c>
      <c r="S245" s="405">
        <v>17.6571</v>
      </c>
      <c r="T245" s="405">
        <v>27.131699999999999</v>
      </c>
      <c r="U245" s="405">
        <v>34.668300000000002</v>
      </c>
      <c r="V245" s="405">
        <v>51.932699999999997</v>
      </c>
      <c r="W245" s="405">
        <v>-2.1095999999999999</v>
      </c>
      <c r="X245" s="405">
        <v>14.664300000000001</v>
      </c>
      <c r="Y245" s="406"/>
      <c r="Z245" s="403">
        <v>3</v>
      </c>
      <c r="AA245" s="403">
        <v>6</v>
      </c>
      <c r="AB245" s="403">
        <v>6</v>
      </c>
      <c r="AC245" s="403">
        <v>6</v>
      </c>
      <c r="AD245" s="403">
        <v>6</v>
      </c>
      <c r="AE245" s="403">
        <v>6</v>
      </c>
      <c r="AF245" s="403">
        <v>6</v>
      </c>
      <c r="AG245" s="403">
        <v>6</v>
      </c>
      <c r="AH245" s="403">
        <v>5</v>
      </c>
      <c r="AI245" s="403">
        <v>5</v>
      </c>
      <c r="AJ245" s="403">
        <v>6</v>
      </c>
      <c r="AK245" s="403">
        <v>6</v>
      </c>
      <c r="AL245" s="403">
        <v>6</v>
      </c>
      <c r="AM245" s="403">
        <v>6</v>
      </c>
      <c r="AN245" s="403">
        <v>6</v>
      </c>
      <c r="AO245" s="402"/>
      <c r="AP245" s="405">
        <v>13.086</v>
      </c>
      <c r="AQ245" s="405">
        <v>13.95</v>
      </c>
      <c r="AR245" s="405">
        <v>16.146000000000001</v>
      </c>
      <c r="AS245" s="405">
        <v>32.2633333333333</v>
      </c>
      <c r="AT245" s="405">
        <v>60.623333333333299</v>
      </c>
      <c r="AU245" s="408"/>
      <c r="AV245" s="403">
        <v>5</v>
      </c>
      <c r="AW245" s="403">
        <v>5</v>
      </c>
      <c r="AX245" s="403">
        <v>5</v>
      </c>
      <c r="AY245" s="403">
        <v>6</v>
      </c>
      <c r="AZ245" s="403">
        <v>6</v>
      </c>
      <c r="BA245" s="409"/>
      <c r="BB245" s="405"/>
      <c r="BC245" s="410"/>
      <c r="BD245" s="410"/>
      <c r="BE245" s="410"/>
      <c r="BF245" s="406"/>
      <c r="BG245" s="405"/>
      <c r="BH245" s="405"/>
      <c r="BI245" s="405"/>
      <c r="BJ245" s="405"/>
      <c r="BK245" s="402"/>
      <c r="BL245" s="401"/>
      <c r="BM245" s="401"/>
      <c r="BN245" s="401"/>
      <c r="BO245" s="401"/>
      <c r="BP245" s="401"/>
      <c r="BQ245" s="402"/>
      <c r="BR245" s="411"/>
    </row>
    <row r="246" spans="1:70" s="428" customFormat="1" x14ac:dyDescent="0.25">
      <c r="A246" s="886" t="s">
        <v>94</v>
      </c>
      <c r="B246" s="373"/>
      <c r="C246" s="719"/>
      <c r="D246" s="373"/>
      <c r="E246" s="346"/>
      <c r="F246" s="373"/>
      <c r="G246" s="347"/>
      <c r="H246" s="374"/>
      <c r="I246" s="348">
        <v>0.29330000000000001</v>
      </c>
      <c r="J246" s="348">
        <v>8.3099999999999993E-2</v>
      </c>
      <c r="K246" s="348">
        <v>3.5030000000000001</v>
      </c>
      <c r="L246" s="348">
        <v>48.140799999999999</v>
      </c>
      <c r="M246" s="348">
        <v>108.69799999999999</v>
      </c>
      <c r="N246" s="350">
        <v>189.49299999999999</v>
      </c>
      <c r="O246" s="348">
        <v>81.923599999999993</v>
      </c>
      <c r="P246" s="348">
        <v>60.970100000000002</v>
      </c>
      <c r="Q246" s="348">
        <v>11.501899999999999</v>
      </c>
      <c r="R246" s="348">
        <v>14.8329</v>
      </c>
      <c r="S246" s="348">
        <v>42.633000000000003</v>
      </c>
      <c r="T246" s="348">
        <v>103.54640000000001</v>
      </c>
      <c r="U246" s="348">
        <v>126.1084</v>
      </c>
      <c r="V246" s="348">
        <v>182.03479999999999</v>
      </c>
      <c r="W246" s="348">
        <v>0.81359999999999999</v>
      </c>
      <c r="X246" s="348">
        <v>33.1479</v>
      </c>
      <c r="Y246" s="374"/>
      <c r="Z246" s="346"/>
      <c r="AA246" s="346"/>
      <c r="AB246" s="346"/>
      <c r="AC246" s="346"/>
      <c r="AD246" s="346"/>
      <c r="AE246" s="346"/>
      <c r="AF246" s="346"/>
      <c r="AG246" s="346"/>
      <c r="AH246" s="346"/>
      <c r="AI246" s="346"/>
      <c r="AJ246" s="346"/>
      <c r="AK246" s="346"/>
      <c r="AL246" s="346"/>
      <c r="AM246" s="346"/>
      <c r="AN246" s="346"/>
      <c r="AO246" s="373"/>
      <c r="AP246" s="348">
        <v>13.99</v>
      </c>
      <c r="AQ246" s="348">
        <v>15.34</v>
      </c>
      <c r="AR246" s="348">
        <v>19.93</v>
      </c>
      <c r="AS246" s="348">
        <v>90.43</v>
      </c>
      <c r="AT246" s="348">
        <v>240.73</v>
      </c>
      <c r="AU246" s="351"/>
      <c r="AV246" s="346"/>
      <c r="AW246" s="346"/>
      <c r="AX246" s="346"/>
      <c r="AY246" s="346"/>
      <c r="AZ246" s="346"/>
      <c r="BA246" s="362"/>
      <c r="BB246" s="348"/>
      <c r="BC246" s="375"/>
      <c r="BD246" s="375"/>
      <c r="BE246" s="375"/>
      <c r="BF246" s="374"/>
      <c r="BG246" s="348"/>
      <c r="BH246" s="348"/>
      <c r="BI246" s="348"/>
      <c r="BJ246" s="348"/>
      <c r="BK246" s="373"/>
      <c r="BL246" s="372"/>
      <c r="BM246" s="372"/>
      <c r="BN246" s="372"/>
      <c r="BO246" s="372"/>
      <c r="BP246" s="372"/>
      <c r="BQ246" s="373"/>
      <c r="BR246" s="354"/>
    </row>
    <row r="247" spans="1:70" s="428" customFormat="1" x14ac:dyDescent="0.25">
      <c r="A247" s="886" t="s">
        <v>95</v>
      </c>
      <c r="B247" s="373"/>
      <c r="C247" s="719"/>
      <c r="D247" s="373"/>
      <c r="E247" s="346"/>
      <c r="F247" s="373"/>
      <c r="G247" s="347"/>
      <c r="H247" s="374"/>
      <c r="I247" s="348">
        <v>-1.1785000000000001</v>
      </c>
      <c r="J247" s="348">
        <v>-1.8076000000000001</v>
      </c>
      <c r="K247" s="348">
        <v>-3.1493000000000002</v>
      </c>
      <c r="L247" s="348">
        <v>2.8754</v>
      </c>
      <c r="M247" s="348">
        <v>-0.80979999999999996</v>
      </c>
      <c r="N247" s="350">
        <v>11.771000000000001</v>
      </c>
      <c r="O247" s="348">
        <v>11.136100000000001</v>
      </c>
      <c r="P247" s="348">
        <v>12.141400000000001</v>
      </c>
      <c r="Q247" s="348">
        <v>7.2877999999999998</v>
      </c>
      <c r="R247" s="348">
        <v>10.4573</v>
      </c>
      <c r="S247" s="348">
        <v>1.6313</v>
      </c>
      <c r="T247" s="348">
        <v>4.1500000000000002E-2</v>
      </c>
      <c r="U247" s="348">
        <v>5.4863999999999997</v>
      </c>
      <c r="V247" s="348">
        <v>10.263</v>
      </c>
      <c r="W247" s="348">
        <v>-4.1384999999999996</v>
      </c>
      <c r="X247" s="348">
        <v>8.5394000000000005</v>
      </c>
      <c r="Y247" s="374"/>
      <c r="Z247" s="346"/>
      <c r="AA247" s="346"/>
      <c r="AB247" s="346"/>
      <c r="AC247" s="346"/>
      <c r="AD247" s="346"/>
      <c r="AE247" s="346"/>
      <c r="AF247" s="346"/>
      <c r="AG247" s="346"/>
      <c r="AH247" s="346"/>
      <c r="AI247" s="346"/>
      <c r="AJ247" s="346"/>
      <c r="AK247" s="346"/>
      <c r="AL247" s="346"/>
      <c r="AM247" s="346"/>
      <c r="AN247" s="346"/>
      <c r="AO247" s="373"/>
      <c r="AP247" s="348">
        <v>11.61</v>
      </c>
      <c r="AQ247" s="348">
        <v>12.98</v>
      </c>
      <c r="AR247" s="348">
        <v>12.18</v>
      </c>
      <c r="AS247" s="348">
        <v>11.15</v>
      </c>
      <c r="AT247" s="348">
        <v>4.07</v>
      </c>
      <c r="AU247" s="351"/>
      <c r="AV247" s="346"/>
      <c r="AW247" s="346"/>
      <c r="AX247" s="346"/>
      <c r="AY247" s="346"/>
      <c r="AZ247" s="346"/>
      <c r="BA247" s="362"/>
      <c r="BB247" s="348"/>
      <c r="BC247" s="375"/>
      <c r="BD247" s="375"/>
      <c r="BE247" s="375"/>
      <c r="BF247" s="374"/>
      <c r="BG247" s="348"/>
      <c r="BH247" s="348"/>
      <c r="BI247" s="348"/>
      <c r="BJ247" s="348"/>
      <c r="BK247" s="373"/>
      <c r="BL247" s="372"/>
      <c r="BM247" s="372"/>
      <c r="BN247" s="372"/>
      <c r="BO247" s="372"/>
      <c r="BP247" s="372"/>
      <c r="BQ247" s="373"/>
      <c r="BR247" s="354"/>
    </row>
    <row r="248" spans="1:70" s="428" customFormat="1" x14ac:dyDescent="0.25">
      <c r="A248" s="887" t="s">
        <v>96</v>
      </c>
      <c r="B248" s="413"/>
      <c r="C248" s="725"/>
      <c r="D248" s="413"/>
      <c r="E248" s="414"/>
      <c r="F248" s="413"/>
      <c r="G248" s="415"/>
      <c r="H248" s="417"/>
      <c r="I248" s="416">
        <v>-0.83520000000000005</v>
      </c>
      <c r="J248" s="416">
        <v>-0.57669999999999999</v>
      </c>
      <c r="K248" s="416">
        <v>-1.5767500000000001</v>
      </c>
      <c r="L248" s="416">
        <v>10.8605</v>
      </c>
      <c r="M248" s="416">
        <v>14.2912</v>
      </c>
      <c r="N248" s="418">
        <v>31.226800000000001</v>
      </c>
      <c r="O248" s="416">
        <v>24.5459</v>
      </c>
      <c r="P248" s="416">
        <v>18.703700000000001</v>
      </c>
      <c r="Q248" s="416">
        <v>9.6691000000000003</v>
      </c>
      <c r="R248" s="416">
        <v>12.6798</v>
      </c>
      <c r="S248" s="416">
        <v>12.196099999999999</v>
      </c>
      <c r="T248" s="416">
        <v>14.585800000000001</v>
      </c>
      <c r="U248" s="416">
        <v>17.220700000000001</v>
      </c>
      <c r="V248" s="416">
        <v>28.192900000000002</v>
      </c>
      <c r="W248" s="416">
        <v>-2.2660999999999998</v>
      </c>
      <c r="X248" s="416">
        <v>11.2264</v>
      </c>
      <c r="Y248" s="417"/>
      <c r="Z248" s="414"/>
      <c r="AA248" s="414"/>
      <c r="AB248" s="414"/>
      <c r="AC248" s="414"/>
      <c r="AD248" s="414"/>
      <c r="AE248" s="414"/>
      <c r="AF248" s="414"/>
      <c r="AG248" s="414"/>
      <c r="AH248" s="414"/>
      <c r="AI248" s="414"/>
      <c r="AJ248" s="414"/>
      <c r="AK248" s="414"/>
      <c r="AL248" s="414"/>
      <c r="AM248" s="414"/>
      <c r="AN248" s="414"/>
      <c r="AO248" s="413"/>
      <c r="AP248" s="416">
        <v>13.98</v>
      </c>
      <c r="AQ248" s="416">
        <v>13.68</v>
      </c>
      <c r="AR248" s="416">
        <v>17.16</v>
      </c>
      <c r="AS248" s="416">
        <v>23.47</v>
      </c>
      <c r="AT248" s="416">
        <v>26.94</v>
      </c>
      <c r="AU248" s="419"/>
      <c r="AV248" s="414"/>
      <c r="AW248" s="414"/>
      <c r="AX248" s="414"/>
      <c r="AY248" s="414"/>
      <c r="AZ248" s="414"/>
      <c r="BA248" s="420"/>
      <c r="BB248" s="416"/>
      <c r="BC248" s="421"/>
      <c r="BD248" s="421"/>
      <c r="BE248" s="421"/>
      <c r="BF248" s="417"/>
      <c r="BG248" s="416"/>
      <c r="BH248" s="416"/>
      <c r="BI248" s="416"/>
      <c r="BJ248" s="416"/>
      <c r="BK248" s="413"/>
      <c r="BL248" s="412"/>
      <c r="BM248" s="412"/>
      <c r="BN248" s="412"/>
      <c r="BO248" s="412"/>
      <c r="BP248" s="412"/>
      <c r="BQ248" s="413"/>
      <c r="BR248" s="422"/>
    </row>
    <row r="249" spans="1:70" s="428" customFormat="1" ht="14.5" customHeight="1" x14ac:dyDescent="0.35">
      <c r="A249" s="874" t="s">
        <v>3548</v>
      </c>
      <c r="B249" s="862"/>
      <c r="C249" s="863"/>
      <c r="D249" s="862"/>
      <c r="E249" s="864"/>
      <c r="F249" s="862"/>
      <c r="G249" s="865"/>
      <c r="H249" s="867"/>
      <c r="I249" s="866"/>
      <c r="J249" s="866"/>
      <c r="K249" s="866"/>
      <c r="L249" s="866"/>
      <c r="M249" s="866"/>
      <c r="N249" s="868"/>
      <c r="O249" s="866"/>
      <c r="P249" s="866"/>
      <c r="Q249" s="866"/>
      <c r="R249" s="866"/>
      <c r="S249" s="866"/>
      <c r="T249" s="866"/>
      <c r="U249" s="866"/>
      <c r="V249" s="866"/>
      <c r="W249" s="866"/>
      <c r="X249" s="866"/>
      <c r="Y249" s="867"/>
      <c r="Z249" s="864"/>
      <c r="AA249" s="864"/>
      <c r="AB249" s="864"/>
      <c r="AC249" s="864"/>
      <c r="AD249" s="864"/>
      <c r="AE249" s="864"/>
      <c r="AF249" s="864"/>
      <c r="AG249" s="864"/>
      <c r="AH249" s="864"/>
      <c r="AI249" s="864"/>
      <c r="AJ249" s="864"/>
      <c r="AK249" s="864"/>
      <c r="AL249" s="864"/>
      <c r="AM249" s="864"/>
      <c r="AN249" s="864"/>
      <c r="AO249" s="862"/>
      <c r="AP249" s="866"/>
      <c r="AQ249" s="866"/>
      <c r="AR249" s="866"/>
      <c r="AS249" s="866"/>
      <c r="AT249" s="866"/>
      <c r="AU249" s="869"/>
      <c r="AV249" s="864"/>
      <c r="AW249" s="864"/>
      <c r="AX249" s="864"/>
      <c r="AY249" s="864"/>
      <c r="AZ249" s="864"/>
      <c r="BA249" s="870"/>
      <c r="BB249" s="866"/>
      <c r="BC249" s="871"/>
      <c r="BD249" s="871"/>
      <c r="BE249" s="871"/>
      <c r="BF249" s="867"/>
      <c r="BG249" s="866"/>
      <c r="BH249" s="866"/>
      <c r="BI249" s="866"/>
      <c r="BJ249" s="866"/>
      <c r="BK249" s="862"/>
      <c r="BL249" s="872"/>
      <c r="BM249" s="872"/>
      <c r="BN249" s="872"/>
      <c r="BO249" s="872"/>
      <c r="BP249" s="872"/>
      <c r="BQ249" s="862"/>
      <c r="BR249" s="873"/>
    </row>
    <row r="250" spans="1:70" s="428" customFormat="1" x14ac:dyDescent="0.25">
      <c r="A250" s="345" t="s">
        <v>3549</v>
      </c>
      <c r="B250" s="373"/>
      <c r="C250" s="719">
        <v>38055</v>
      </c>
      <c r="D250" s="373"/>
      <c r="E250" s="346">
        <v>3952.86</v>
      </c>
      <c r="F250" s="373"/>
      <c r="G250" s="347">
        <v>279.23340000000002</v>
      </c>
      <c r="H250" s="374"/>
      <c r="I250" s="348">
        <v>-0.21299999999999999</v>
      </c>
      <c r="J250" s="348">
        <v>-0.13880000000000001</v>
      </c>
      <c r="K250" s="348">
        <v>2.7988</v>
      </c>
      <c r="L250" s="348">
        <v>8.5671999999999997</v>
      </c>
      <c r="M250" s="348">
        <v>-5.1208999999999998</v>
      </c>
      <c r="N250" s="350">
        <v>7.7779999999999996</v>
      </c>
      <c r="O250" s="348">
        <v>1.3725000000000001</v>
      </c>
      <c r="P250" s="348">
        <v>18.46</v>
      </c>
      <c r="Q250" s="348">
        <v>17.766100000000002</v>
      </c>
      <c r="R250" s="348">
        <v>12.335699999999999</v>
      </c>
      <c r="S250" s="348">
        <v>11.6982</v>
      </c>
      <c r="T250" s="348">
        <v>-5.5370999999999997</v>
      </c>
      <c r="U250" s="348">
        <v>-3.8748</v>
      </c>
      <c r="V250" s="348">
        <v>5.7521000000000004</v>
      </c>
      <c r="W250" s="348">
        <v>1.9976</v>
      </c>
      <c r="X250" s="348">
        <v>16.097200000000001</v>
      </c>
      <c r="Y250" s="374"/>
      <c r="Z250" s="346">
        <v>6</v>
      </c>
      <c r="AA250" s="346">
        <v>5</v>
      </c>
      <c r="AB250" s="346">
        <v>6</v>
      </c>
      <c r="AC250" s="346">
        <v>6</v>
      </c>
      <c r="AD250" s="346">
        <v>6</v>
      </c>
      <c r="AE250" s="346">
        <v>6</v>
      </c>
      <c r="AF250" s="346">
        <v>5</v>
      </c>
      <c r="AG250" s="346">
        <v>3</v>
      </c>
      <c r="AH250" s="346">
        <v>1</v>
      </c>
      <c r="AI250" s="346">
        <v>1</v>
      </c>
      <c r="AJ250" s="346">
        <v>6</v>
      </c>
      <c r="AK250" s="346">
        <v>6</v>
      </c>
      <c r="AL250" s="346">
        <v>6</v>
      </c>
      <c r="AM250" s="346">
        <v>5</v>
      </c>
      <c r="AN250" s="346">
        <v>6</v>
      </c>
      <c r="AO250" s="373"/>
      <c r="AP250" s="348">
        <v>15.02</v>
      </c>
      <c r="AQ250" s="348">
        <v>19.329999999999998</v>
      </c>
      <c r="AR250" s="348">
        <v>16.559999999999999</v>
      </c>
      <c r="AS250" s="348">
        <v>9.49</v>
      </c>
      <c r="AT250" s="348">
        <v>-1.46</v>
      </c>
      <c r="AU250" s="351"/>
      <c r="AV250" s="346">
        <v>1</v>
      </c>
      <c r="AW250" s="346">
        <v>1</v>
      </c>
      <c r="AX250" s="346">
        <v>1</v>
      </c>
      <c r="AY250" s="346">
        <v>3</v>
      </c>
      <c r="AZ250" s="346">
        <v>6</v>
      </c>
      <c r="BA250" s="362"/>
      <c r="BB250" s="348">
        <v>15.312453671554399</v>
      </c>
      <c r="BC250" s="375">
        <v>0.92109620627797995</v>
      </c>
      <c r="BD250" s="375">
        <v>7.4237778546946104E-2</v>
      </c>
      <c r="BE250" s="375">
        <v>-0.14790206323747199</v>
      </c>
      <c r="BF250" s="374"/>
      <c r="BG250" s="348">
        <v>73.928899999999999</v>
      </c>
      <c r="BH250" s="348">
        <v>8.0469799999999996</v>
      </c>
      <c r="BI250" s="348">
        <v>12.4878</v>
      </c>
      <c r="BJ250" s="348">
        <v>5.5363199999999999</v>
      </c>
      <c r="BK250" s="373"/>
      <c r="BL250" s="372" t="s">
        <v>3550</v>
      </c>
      <c r="BM250" s="372" t="s">
        <v>3551</v>
      </c>
      <c r="BN250" s="372" t="s">
        <v>3552</v>
      </c>
      <c r="BO250" s="372" t="s">
        <v>3553</v>
      </c>
      <c r="BP250" s="372" t="s">
        <v>3554</v>
      </c>
      <c r="BQ250" s="373"/>
      <c r="BR250" s="354" t="s">
        <v>463</v>
      </c>
    </row>
    <row r="251" spans="1:70" s="428" customFormat="1" x14ac:dyDescent="0.25">
      <c r="A251" s="345" t="s">
        <v>3555</v>
      </c>
      <c r="B251" s="373"/>
      <c r="C251" s="719">
        <v>44862</v>
      </c>
      <c r="D251" s="373"/>
      <c r="E251" s="346">
        <v>3341.09</v>
      </c>
      <c r="F251" s="373"/>
      <c r="G251" s="347">
        <v>20.39</v>
      </c>
      <c r="H251" s="374"/>
      <c r="I251" s="348">
        <v>0.34449999999999997</v>
      </c>
      <c r="J251" s="348">
        <v>0.14729999999999999</v>
      </c>
      <c r="K251" s="348">
        <v>3.8187000000000002</v>
      </c>
      <c r="L251" s="348">
        <v>10.9358</v>
      </c>
      <c r="M251" s="348">
        <v>-2.4401999999999999</v>
      </c>
      <c r="N251" s="350">
        <v>11.726000000000001</v>
      </c>
      <c r="O251" s="348">
        <v>5.2687999999999997</v>
      </c>
      <c r="P251" s="348">
        <v>22.060400000000001</v>
      </c>
      <c r="Q251" s="348" t="s">
        <v>430</v>
      </c>
      <c r="R251" s="348" t="s">
        <v>430</v>
      </c>
      <c r="S251" s="348">
        <v>14.550599999999999</v>
      </c>
      <c r="T251" s="348">
        <v>-2.9510000000000001</v>
      </c>
      <c r="U251" s="348">
        <v>0.24579999999999999</v>
      </c>
      <c r="V251" s="348">
        <v>9.4471000000000007</v>
      </c>
      <c r="W251" s="348">
        <v>2.8759000000000001</v>
      </c>
      <c r="X251" s="348">
        <v>21.5059</v>
      </c>
      <c r="Y251" s="374"/>
      <c r="Z251" s="346">
        <v>1</v>
      </c>
      <c r="AA251" s="346">
        <v>4</v>
      </c>
      <c r="AB251" s="346">
        <v>3</v>
      </c>
      <c r="AC251" s="346">
        <v>3</v>
      </c>
      <c r="AD251" s="346">
        <v>3</v>
      </c>
      <c r="AE251" s="346">
        <v>4</v>
      </c>
      <c r="AF251" s="346">
        <v>2</v>
      </c>
      <c r="AG251" s="346">
        <v>1</v>
      </c>
      <c r="AH251" s="346" t="s">
        <v>430</v>
      </c>
      <c r="AI251" s="346" t="s">
        <v>430</v>
      </c>
      <c r="AJ251" s="346">
        <v>3</v>
      </c>
      <c r="AK251" s="346">
        <v>3</v>
      </c>
      <c r="AL251" s="346">
        <v>3</v>
      </c>
      <c r="AM251" s="346">
        <v>4</v>
      </c>
      <c r="AN251" s="346">
        <v>4</v>
      </c>
      <c r="AO251" s="373"/>
      <c r="AP251" s="348" t="s">
        <v>430</v>
      </c>
      <c r="AQ251" s="348" t="s">
        <v>430</v>
      </c>
      <c r="AR251" s="348" t="s">
        <v>430</v>
      </c>
      <c r="AS251" s="348">
        <v>13.08</v>
      </c>
      <c r="AT251" s="348">
        <v>4.03</v>
      </c>
      <c r="AU251" s="351"/>
      <c r="AV251" s="346" t="s">
        <v>430</v>
      </c>
      <c r="AW251" s="346" t="s">
        <v>430</v>
      </c>
      <c r="AX251" s="346" t="s">
        <v>430</v>
      </c>
      <c r="AY251" s="346">
        <v>1</v>
      </c>
      <c r="AZ251" s="346">
        <v>4</v>
      </c>
      <c r="BA251" s="362"/>
      <c r="BB251" s="348">
        <v>15.1705630124885</v>
      </c>
      <c r="BC251" s="375">
        <v>0.90340986102006904</v>
      </c>
      <c r="BD251" s="375">
        <v>9.0641961733405704E-2</v>
      </c>
      <c r="BE251" s="375">
        <v>0.115092355080437</v>
      </c>
      <c r="BF251" s="374"/>
      <c r="BG251" s="348">
        <v>65.833600000000004</v>
      </c>
      <c r="BH251" s="348">
        <v>6.6711400000000003</v>
      </c>
      <c r="BI251" s="348">
        <v>20.2437</v>
      </c>
      <c r="BJ251" s="348">
        <v>7.2515599999999996</v>
      </c>
      <c r="BK251" s="373"/>
      <c r="BL251" s="372" t="s">
        <v>3556</v>
      </c>
      <c r="BM251" s="372" t="s">
        <v>3557</v>
      </c>
      <c r="BN251" s="372" t="s">
        <v>3558</v>
      </c>
      <c r="BO251" s="372" t="s">
        <v>3559</v>
      </c>
      <c r="BP251" s="372" t="s">
        <v>3560</v>
      </c>
      <c r="BQ251" s="373"/>
      <c r="BR251" s="354" t="s">
        <v>463</v>
      </c>
    </row>
    <row r="252" spans="1:70" s="428" customFormat="1" x14ac:dyDescent="0.25">
      <c r="A252" s="345" t="s">
        <v>3561</v>
      </c>
      <c r="B252" s="373"/>
      <c r="C252" s="719">
        <v>45155</v>
      </c>
      <c r="D252" s="373"/>
      <c r="E252" s="346">
        <v>1781.82</v>
      </c>
      <c r="F252" s="373"/>
      <c r="G252" s="347">
        <v>17.968</v>
      </c>
      <c r="H252" s="374"/>
      <c r="I252" s="348">
        <v>0</v>
      </c>
      <c r="J252" s="348">
        <v>1.1597999999999999</v>
      </c>
      <c r="K252" s="348">
        <v>6.7237</v>
      </c>
      <c r="L252" s="348">
        <v>13.4129</v>
      </c>
      <c r="M252" s="348">
        <v>-0.54800000000000004</v>
      </c>
      <c r="N252" s="350">
        <v>16.395700000000001</v>
      </c>
      <c r="O252" s="348">
        <v>6.4652000000000003</v>
      </c>
      <c r="P252" s="348" t="s">
        <v>430</v>
      </c>
      <c r="Q252" s="348" t="s">
        <v>430</v>
      </c>
      <c r="R252" s="348" t="s">
        <v>430</v>
      </c>
      <c r="S252" s="348">
        <v>16.7056</v>
      </c>
      <c r="T252" s="348">
        <v>-0.31619999999999998</v>
      </c>
      <c r="U252" s="348">
        <v>0.48649999999999999</v>
      </c>
      <c r="V252" s="348">
        <v>13.077400000000001</v>
      </c>
      <c r="W252" s="348">
        <v>5.4645999999999999</v>
      </c>
      <c r="X252" s="348">
        <v>22.785799999999998</v>
      </c>
      <c r="Y252" s="374"/>
      <c r="Z252" s="346">
        <v>5</v>
      </c>
      <c r="AA252" s="346">
        <v>2</v>
      </c>
      <c r="AB252" s="346">
        <v>1</v>
      </c>
      <c r="AC252" s="346">
        <v>2</v>
      </c>
      <c r="AD252" s="346">
        <v>2</v>
      </c>
      <c r="AE252" s="346">
        <v>1</v>
      </c>
      <c r="AF252" s="346">
        <v>1</v>
      </c>
      <c r="AG252" s="346" t="s">
        <v>430</v>
      </c>
      <c r="AH252" s="346" t="s">
        <v>430</v>
      </c>
      <c r="AI252" s="346" t="s">
        <v>430</v>
      </c>
      <c r="AJ252" s="346">
        <v>2</v>
      </c>
      <c r="AK252" s="346">
        <v>2</v>
      </c>
      <c r="AL252" s="346">
        <v>2</v>
      </c>
      <c r="AM252" s="346">
        <v>1</v>
      </c>
      <c r="AN252" s="346">
        <v>1</v>
      </c>
      <c r="AO252" s="373"/>
      <c r="AP252" s="348" t="s">
        <v>430</v>
      </c>
      <c r="AQ252" s="348" t="s">
        <v>430</v>
      </c>
      <c r="AR252" s="348" t="s">
        <v>430</v>
      </c>
      <c r="AS252" s="348" t="s">
        <v>430</v>
      </c>
      <c r="AT252" s="348">
        <v>7.04</v>
      </c>
      <c r="AU252" s="351"/>
      <c r="AV252" s="346" t="s">
        <v>430</v>
      </c>
      <c r="AW252" s="346" t="s">
        <v>430</v>
      </c>
      <c r="AX252" s="346" t="s">
        <v>430</v>
      </c>
      <c r="AY252" s="346" t="s">
        <v>430</v>
      </c>
      <c r="AZ252" s="346">
        <v>2</v>
      </c>
      <c r="BA252" s="362"/>
      <c r="BB252" s="348">
        <v>17.050938339852699</v>
      </c>
      <c r="BC252" s="375">
        <v>0.98605559538971399</v>
      </c>
      <c r="BD252" s="375">
        <v>8.1333703748580594E-2</v>
      </c>
      <c r="BE252" s="375">
        <v>0.219867504534593</v>
      </c>
      <c r="BF252" s="374"/>
      <c r="BG252" s="348">
        <v>50.375399999999999</v>
      </c>
      <c r="BH252" s="348">
        <v>11.6271</v>
      </c>
      <c r="BI252" s="348">
        <v>37.888300000000001</v>
      </c>
      <c r="BJ252" s="348">
        <v>0.10920000000000001</v>
      </c>
      <c r="BK252" s="373"/>
      <c r="BL252" s="372" t="s">
        <v>3562</v>
      </c>
      <c r="BM252" s="372" t="s">
        <v>3563</v>
      </c>
      <c r="BN252" s="372" t="s">
        <v>3564</v>
      </c>
      <c r="BO252" s="372" t="s">
        <v>3565</v>
      </c>
      <c r="BP252" s="372" t="s">
        <v>3566</v>
      </c>
      <c r="BQ252" s="373"/>
      <c r="BR252" s="354" t="s">
        <v>463</v>
      </c>
    </row>
    <row r="253" spans="1:70" s="428" customFormat="1" x14ac:dyDescent="0.25">
      <c r="A253" s="345" t="s">
        <v>3567</v>
      </c>
      <c r="B253" s="373"/>
      <c r="C253" s="719">
        <v>45247</v>
      </c>
      <c r="D253" s="373"/>
      <c r="E253" s="346">
        <v>1557.37</v>
      </c>
      <c r="F253" s="373"/>
      <c r="G253" s="347">
        <v>15.42</v>
      </c>
      <c r="H253" s="374"/>
      <c r="I253" s="348">
        <v>0.2601</v>
      </c>
      <c r="J253" s="348">
        <v>0.71850000000000003</v>
      </c>
      <c r="K253" s="348">
        <v>6.0522999999999998</v>
      </c>
      <c r="L253" s="348">
        <v>14.817600000000001</v>
      </c>
      <c r="M253" s="348">
        <v>0.91620000000000001</v>
      </c>
      <c r="N253" s="350">
        <v>14.306900000000001</v>
      </c>
      <c r="O253" s="348">
        <v>3.5529999999999999</v>
      </c>
      <c r="P253" s="348" t="s">
        <v>430</v>
      </c>
      <c r="Q253" s="348" t="s">
        <v>430</v>
      </c>
      <c r="R253" s="348" t="s">
        <v>430</v>
      </c>
      <c r="S253" s="348">
        <v>18.706700000000001</v>
      </c>
      <c r="T253" s="348">
        <v>0.7843</v>
      </c>
      <c r="U253" s="348">
        <v>3.5594000000000001</v>
      </c>
      <c r="V253" s="348">
        <v>11.577400000000001</v>
      </c>
      <c r="W253" s="348">
        <v>4.5423999999999998</v>
      </c>
      <c r="X253" s="348">
        <v>18.1038</v>
      </c>
      <c r="Y253" s="374"/>
      <c r="Z253" s="346">
        <v>2</v>
      </c>
      <c r="AA253" s="346">
        <v>3</v>
      </c>
      <c r="AB253" s="346">
        <v>2</v>
      </c>
      <c r="AC253" s="346">
        <v>1</v>
      </c>
      <c r="AD253" s="346">
        <v>1</v>
      </c>
      <c r="AE253" s="346">
        <v>2</v>
      </c>
      <c r="AF253" s="346">
        <v>3</v>
      </c>
      <c r="AG253" s="346" t="s">
        <v>430</v>
      </c>
      <c r="AH253" s="346" t="s">
        <v>430</v>
      </c>
      <c r="AI253" s="346" t="s">
        <v>430</v>
      </c>
      <c r="AJ253" s="346">
        <v>1</v>
      </c>
      <c r="AK253" s="346">
        <v>1</v>
      </c>
      <c r="AL253" s="346">
        <v>1</v>
      </c>
      <c r="AM253" s="346">
        <v>2</v>
      </c>
      <c r="AN253" s="346">
        <v>2</v>
      </c>
      <c r="AO253" s="373"/>
      <c r="AP253" s="348" t="s">
        <v>430</v>
      </c>
      <c r="AQ253" s="348" t="s">
        <v>430</v>
      </c>
      <c r="AR253" s="348" t="s">
        <v>430</v>
      </c>
      <c r="AS253" s="348" t="s">
        <v>430</v>
      </c>
      <c r="AT253" s="348">
        <v>10.93</v>
      </c>
      <c r="AU253" s="351"/>
      <c r="AV253" s="346" t="s">
        <v>430</v>
      </c>
      <c r="AW253" s="346" t="s">
        <v>430</v>
      </c>
      <c r="AX253" s="346" t="s">
        <v>430</v>
      </c>
      <c r="AY253" s="346" t="s">
        <v>430</v>
      </c>
      <c r="AZ253" s="346">
        <v>1</v>
      </c>
      <c r="BA253" s="362"/>
      <c r="BB253" s="348">
        <v>17.398225582296501</v>
      </c>
      <c r="BC253" s="375">
        <v>0.97632822648724304</v>
      </c>
      <c r="BD253" s="375">
        <v>6.1455418896245E-2</v>
      </c>
      <c r="BE253" s="375">
        <v>1.46537699845535E-2</v>
      </c>
      <c r="BF253" s="374"/>
      <c r="BG253" s="348">
        <v>61.9298</v>
      </c>
      <c r="BH253" s="348">
        <v>6.0432800000000002</v>
      </c>
      <c r="BI253" s="348">
        <v>29.081600000000002</v>
      </c>
      <c r="BJ253" s="348">
        <v>2.9453200000000002</v>
      </c>
      <c r="BK253" s="373"/>
      <c r="BL253" s="372" t="s">
        <v>3568</v>
      </c>
      <c r="BM253" s="372" t="s">
        <v>3569</v>
      </c>
      <c r="BN253" s="372" t="s">
        <v>2859</v>
      </c>
      <c r="BO253" s="372" t="s">
        <v>3570</v>
      </c>
      <c r="BP253" s="372" t="s">
        <v>3571</v>
      </c>
      <c r="BQ253" s="373"/>
      <c r="BR253" s="354" t="s">
        <v>443</v>
      </c>
    </row>
    <row r="254" spans="1:70" s="428" customFormat="1" x14ac:dyDescent="0.25">
      <c r="A254" s="345" t="s">
        <v>3572</v>
      </c>
      <c r="B254" s="373"/>
      <c r="C254" s="719">
        <v>44859</v>
      </c>
      <c r="D254" s="373"/>
      <c r="E254" s="346">
        <v>688.33699999999999</v>
      </c>
      <c r="F254" s="373"/>
      <c r="G254" s="347">
        <v>19.259</v>
      </c>
      <c r="H254" s="374"/>
      <c r="I254" s="348">
        <v>5.1999999999999998E-2</v>
      </c>
      <c r="J254" s="348">
        <v>-0.22789999999999999</v>
      </c>
      <c r="K254" s="348">
        <v>3.6880000000000002</v>
      </c>
      <c r="L254" s="348">
        <v>10.328799999999999</v>
      </c>
      <c r="M254" s="348">
        <v>-2.806</v>
      </c>
      <c r="N254" s="350">
        <v>12.8832</v>
      </c>
      <c r="O254" s="348">
        <v>3.0609000000000002</v>
      </c>
      <c r="P254" s="348">
        <v>19.732700000000001</v>
      </c>
      <c r="Q254" s="348" t="s">
        <v>430</v>
      </c>
      <c r="R254" s="348" t="s">
        <v>430</v>
      </c>
      <c r="S254" s="348">
        <v>13.8912</v>
      </c>
      <c r="T254" s="348">
        <v>-2.9870999999999999</v>
      </c>
      <c r="U254" s="348">
        <v>0.23419999999999999</v>
      </c>
      <c r="V254" s="348">
        <v>10.932499999999999</v>
      </c>
      <c r="W254" s="348">
        <v>2.5451000000000001</v>
      </c>
      <c r="X254" s="348">
        <v>19.576699999999999</v>
      </c>
      <c r="Y254" s="374"/>
      <c r="Z254" s="346">
        <v>3</v>
      </c>
      <c r="AA254" s="346">
        <v>6</v>
      </c>
      <c r="AB254" s="346">
        <v>4</v>
      </c>
      <c r="AC254" s="346">
        <v>4</v>
      </c>
      <c r="AD254" s="346">
        <v>4</v>
      </c>
      <c r="AE254" s="346">
        <v>3</v>
      </c>
      <c r="AF254" s="346">
        <v>4</v>
      </c>
      <c r="AG254" s="346">
        <v>2</v>
      </c>
      <c r="AH254" s="346" t="s">
        <v>430</v>
      </c>
      <c r="AI254" s="346" t="s">
        <v>430</v>
      </c>
      <c r="AJ254" s="346">
        <v>4</v>
      </c>
      <c r="AK254" s="346">
        <v>4</v>
      </c>
      <c r="AL254" s="346">
        <v>4</v>
      </c>
      <c r="AM254" s="346">
        <v>3</v>
      </c>
      <c r="AN254" s="346">
        <v>5</v>
      </c>
      <c r="AO254" s="373"/>
      <c r="AP254" s="348" t="s">
        <v>430</v>
      </c>
      <c r="AQ254" s="348" t="s">
        <v>430</v>
      </c>
      <c r="AR254" s="348" t="s">
        <v>430</v>
      </c>
      <c r="AS254" s="348">
        <v>11.58</v>
      </c>
      <c r="AT254" s="348">
        <v>4.18</v>
      </c>
      <c r="AU254" s="351"/>
      <c r="AV254" s="346" t="s">
        <v>430</v>
      </c>
      <c r="AW254" s="346" t="s">
        <v>430</v>
      </c>
      <c r="AX254" s="346" t="s">
        <v>430</v>
      </c>
      <c r="AY254" s="346">
        <v>2</v>
      </c>
      <c r="AZ254" s="346">
        <v>3</v>
      </c>
      <c r="BA254" s="362"/>
      <c r="BB254" s="348">
        <v>15.2160684699851</v>
      </c>
      <c r="BC254" s="375">
        <v>0.901325184914334</v>
      </c>
      <c r="BD254" s="375">
        <v>8.1780821308405194E-2</v>
      </c>
      <c r="BE254" s="375">
        <v>-1.2707136101014E-2</v>
      </c>
      <c r="BF254" s="374"/>
      <c r="BG254" s="348">
        <v>59.9056</v>
      </c>
      <c r="BH254" s="348">
        <v>14.1996</v>
      </c>
      <c r="BI254" s="348">
        <v>19.764600000000002</v>
      </c>
      <c r="BJ254" s="348">
        <v>6.1302000000000003</v>
      </c>
      <c r="BK254" s="373"/>
      <c r="BL254" s="372" t="s">
        <v>3573</v>
      </c>
      <c r="BM254" s="372" t="s">
        <v>3574</v>
      </c>
      <c r="BN254" s="372" t="s">
        <v>3575</v>
      </c>
      <c r="BO254" s="372" t="s">
        <v>3576</v>
      </c>
      <c r="BP254" s="372" t="s">
        <v>3577</v>
      </c>
      <c r="BQ254" s="373"/>
      <c r="BR254" s="354" t="s">
        <v>525</v>
      </c>
    </row>
    <row r="255" spans="1:70" s="428" customFormat="1" ht="11" x14ac:dyDescent="0.3">
      <c r="A255" s="841" t="s">
        <v>3578</v>
      </c>
      <c r="B255" s="842"/>
      <c r="C255" s="843">
        <v>45642</v>
      </c>
      <c r="D255" s="842"/>
      <c r="E255" s="844">
        <v>509.84199999999998</v>
      </c>
      <c r="F255" s="842"/>
      <c r="G255" s="845">
        <v>11.098000000000001</v>
      </c>
      <c r="H255" s="847"/>
      <c r="I255" s="846">
        <v>3.61E-2</v>
      </c>
      <c r="J255" s="846">
        <v>1.5556000000000001</v>
      </c>
      <c r="K255" s="846">
        <v>3.0741999999999998</v>
      </c>
      <c r="L255" s="846">
        <v>9.6639999999999997</v>
      </c>
      <c r="M255" s="846">
        <v>-4.2698</v>
      </c>
      <c r="N255" s="848">
        <v>7.7893999999999997</v>
      </c>
      <c r="O255" s="846" t="s">
        <v>430</v>
      </c>
      <c r="P255" s="846" t="s">
        <v>430</v>
      </c>
      <c r="Q255" s="846" t="s">
        <v>430</v>
      </c>
      <c r="R255" s="846" t="s">
        <v>430</v>
      </c>
      <c r="S255" s="846">
        <v>13.002700000000001</v>
      </c>
      <c r="T255" s="846">
        <v>-4.4923000000000002</v>
      </c>
      <c r="U255" s="846">
        <v>-2.8026</v>
      </c>
      <c r="V255" s="846">
        <v>5.4241000000000001</v>
      </c>
      <c r="W255" s="846">
        <v>3.8555000000000001</v>
      </c>
      <c r="X255" s="846">
        <v>7.0915999999999997</v>
      </c>
      <c r="Y255" s="847"/>
      <c r="Z255" s="844">
        <v>4</v>
      </c>
      <c r="AA255" s="844">
        <v>1</v>
      </c>
      <c r="AB255" s="844">
        <v>5</v>
      </c>
      <c r="AC255" s="844">
        <v>5</v>
      </c>
      <c r="AD255" s="844">
        <v>5</v>
      </c>
      <c r="AE255" s="844">
        <v>5</v>
      </c>
      <c r="AF255" s="844" t="s">
        <v>430</v>
      </c>
      <c r="AG255" s="844" t="s">
        <v>430</v>
      </c>
      <c r="AH255" s="844" t="s">
        <v>430</v>
      </c>
      <c r="AI255" s="844" t="s">
        <v>430</v>
      </c>
      <c r="AJ255" s="844">
        <v>5</v>
      </c>
      <c r="AK255" s="844">
        <v>5</v>
      </c>
      <c r="AL255" s="844">
        <v>5</v>
      </c>
      <c r="AM255" s="844">
        <v>6</v>
      </c>
      <c r="AN255" s="844">
        <v>3</v>
      </c>
      <c r="AO255" s="842"/>
      <c r="AP255" s="846" t="s">
        <v>430</v>
      </c>
      <c r="AQ255" s="846" t="s">
        <v>430</v>
      </c>
      <c r="AR255" s="846" t="s">
        <v>430</v>
      </c>
      <c r="AS255" s="846" t="s">
        <v>430</v>
      </c>
      <c r="AT255" s="846">
        <v>-0.4</v>
      </c>
      <c r="AU255" s="849"/>
      <c r="AV255" s="844" t="s">
        <v>430</v>
      </c>
      <c r="AW255" s="844" t="s">
        <v>430</v>
      </c>
      <c r="AX255" s="844" t="s">
        <v>430</v>
      </c>
      <c r="AY255" s="844" t="s">
        <v>430</v>
      </c>
      <c r="AZ255" s="844">
        <v>5</v>
      </c>
      <c r="BA255" s="851"/>
      <c r="BB255" s="846">
        <v>16.251184890640499</v>
      </c>
      <c r="BC255" s="852">
        <v>0.97019957766934095</v>
      </c>
      <c r="BD255" s="852">
        <v>1.3582428773555999E-2</v>
      </c>
      <c r="BE255" s="852">
        <v>-2.7364237854814601E-2</v>
      </c>
      <c r="BF255" s="847"/>
      <c r="BG255" s="846">
        <v>49.126100000000001</v>
      </c>
      <c r="BH255" s="846">
        <v>10.0732</v>
      </c>
      <c r="BI255" s="846">
        <v>37.238700000000001</v>
      </c>
      <c r="BJ255" s="846">
        <v>3.5619999999999998</v>
      </c>
      <c r="BK255" s="842"/>
      <c r="BL255" s="855" t="s">
        <v>3579</v>
      </c>
      <c r="BM255" s="855" t="s">
        <v>3580</v>
      </c>
      <c r="BN255" s="855" t="s">
        <v>3581</v>
      </c>
      <c r="BO255" s="855" t="s">
        <v>3582</v>
      </c>
      <c r="BP255" s="855" t="s">
        <v>3583</v>
      </c>
      <c r="BQ255" s="842"/>
      <c r="BR255" s="856" t="s">
        <v>602</v>
      </c>
    </row>
    <row r="256" spans="1:70" s="428" customFormat="1" x14ac:dyDescent="0.25">
      <c r="A256" s="885" t="s">
        <v>93</v>
      </c>
      <c r="B256" s="402"/>
      <c r="C256" s="724"/>
      <c r="D256" s="402"/>
      <c r="E256" s="403"/>
      <c r="F256" s="402"/>
      <c r="G256" s="404"/>
      <c r="H256" s="406"/>
      <c r="I256" s="405">
        <v>0.08</v>
      </c>
      <c r="J256" s="405">
        <v>0.53580000000000005</v>
      </c>
      <c r="K256" s="405">
        <v>4.3593000000000002</v>
      </c>
      <c r="L256" s="405">
        <v>11.287699999999999</v>
      </c>
      <c r="M256" s="405">
        <v>-2.3780999999999999</v>
      </c>
      <c r="N256" s="407">
        <v>11.8132</v>
      </c>
      <c r="O256" s="405">
        <v>3.9441000000000002</v>
      </c>
      <c r="P256" s="405">
        <v>20.084399999999999</v>
      </c>
      <c r="Q256" s="405">
        <v>17.766100000000002</v>
      </c>
      <c r="R256" s="405">
        <v>12.335699999999999</v>
      </c>
      <c r="S256" s="405">
        <v>14.7592</v>
      </c>
      <c r="T256" s="405">
        <v>-2.5832000000000002</v>
      </c>
      <c r="U256" s="405">
        <v>-0.35859999999999997</v>
      </c>
      <c r="V256" s="405">
        <v>9.3684999999999992</v>
      </c>
      <c r="W256" s="405">
        <v>3.5468000000000002</v>
      </c>
      <c r="X256" s="405">
        <v>17.526800000000001</v>
      </c>
      <c r="Y256" s="406"/>
      <c r="Z256" s="403">
        <v>6</v>
      </c>
      <c r="AA256" s="403">
        <v>6</v>
      </c>
      <c r="AB256" s="403">
        <v>6</v>
      </c>
      <c r="AC256" s="403">
        <v>6</v>
      </c>
      <c r="AD256" s="403">
        <v>6</v>
      </c>
      <c r="AE256" s="403">
        <v>6</v>
      </c>
      <c r="AF256" s="403">
        <v>5</v>
      </c>
      <c r="AG256" s="403">
        <v>3</v>
      </c>
      <c r="AH256" s="403">
        <v>1</v>
      </c>
      <c r="AI256" s="403">
        <v>1</v>
      </c>
      <c r="AJ256" s="403">
        <v>6</v>
      </c>
      <c r="AK256" s="403">
        <v>6</v>
      </c>
      <c r="AL256" s="403">
        <v>6</v>
      </c>
      <c r="AM256" s="403">
        <v>6</v>
      </c>
      <c r="AN256" s="403">
        <v>6</v>
      </c>
      <c r="AO256" s="402"/>
      <c r="AP256" s="405">
        <v>15.02</v>
      </c>
      <c r="AQ256" s="405">
        <v>19.329999999999998</v>
      </c>
      <c r="AR256" s="405">
        <v>16.559999999999999</v>
      </c>
      <c r="AS256" s="405">
        <v>11.383333333333301</v>
      </c>
      <c r="AT256" s="405">
        <v>4.0533333333333301</v>
      </c>
      <c r="AU256" s="408"/>
      <c r="AV256" s="403">
        <v>1</v>
      </c>
      <c r="AW256" s="403">
        <v>1</v>
      </c>
      <c r="AX256" s="403">
        <v>1</v>
      </c>
      <c r="AY256" s="403">
        <v>3</v>
      </c>
      <c r="AZ256" s="403">
        <v>6</v>
      </c>
      <c r="BA256" s="409"/>
      <c r="BB256" s="405"/>
      <c r="BC256" s="410"/>
      <c r="BD256" s="410"/>
      <c r="BE256" s="410"/>
      <c r="BF256" s="406"/>
      <c r="BG256" s="405"/>
      <c r="BH256" s="405"/>
      <c r="BI256" s="405"/>
      <c r="BJ256" s="405"/>
      <c r="BK256" s="402"/>
      <c r="BL256" s="401"/>
      <c r="BM256" s="401"/>
      <c r="BN256" s="401"/>
      <c r="BO256" s="401"/>
      <c r="BP256" s="401"/>
      <c r="BQ256" s="402"/>
      <c r="BR256" s="411"/>
    </row>
    <row r="257" spans="1:70" s="428" customFormat="1" x14ac:dyDescent="0.25">
      <c r="A257" s="886" t="s">
        <v>94</v>
      </c>
      <c r="B257" s="373"/>
      <c r="C257" s="719"/>
      <c r="D257" s="373"/>
      <c r="E257" s="346"/>
      <c r="F257" s="373"/>
      <c r="G257" s="347"/>
      <c r="H257" s="374"/>
      <c r="I257" s="348">
        <v>0.34449999999999997</v>
      </c>
      <c r="J257" s="348">
        <v>1.5556000000000001</v>
      </c>
      <c r="K257" s="348">
        <v>6.7237</v>
      </c>
      <c r="L257" s="348">
        <v>14.817600000000001</v>
      </c>
      <c r="M257" s="348">
        <v>0.91620000000000001</v>
      </c>
      <c r="N257" s="350">
        <v>16.395700000000001</v>
      </c>
      <c r="O257" s="348">
        <v>6.4652000000000003</v>
      </c>
      <c r="P257" s="348">
        <v>22.060400000000001</v>
      </c>
      <c r="Q257" s="348">
        <v>17.766100000000002</v>
      </c>
      <c r="R257" s="348">
        <v>12.335699999999999</v>
      </c>
      <c r="S257" s="348">
        <v>18.706700000000001</v>
      </c>
      <c r="T257" s="348">
        <v>0.7843</v>
      </c>
      <c r="U257" s="348">
        <v>3.5594000000000001</v>
      </c>
      <c r="V257" s="348">
        <v>13.077400000000001</v>
      </c>
      <c r="W257" s="348">
        <v>5.4645999999999999</v>
      </c>
      <c r="X257" s="348">
        <v>22.785799999999998</v>
      </c>
      <c r="Y257" s="374"/>
      <c r="Z257" s="346"/>
      <c r="AA257" s="346"/>
      <c r="AB257" s="346"/>
      <c r="AC257" s="346"/>
      <c r="AD257" s="346"/>
      <c r="AE257" s="346"/>
      <c r="AF257" s="346"/>
      <c r="AG257" s="346"/>
      <c r="AH257" s="346"/>
      <c r="AI257" s="346"/>
      <c r="AJ257" s="346"/>
      <c r="AK257" s="346"/>
      <c r="AL257" s="346"/>
      <c r="AM257" s="346"/>
      <c r="AN257" s="346"/>
      <c r="AO257" s="373"/>
      <c r="AP257" s="348">
        <v>15.02</v>
      </c>
      <c r="AQ257" s="348">
        <v>19.329999999999998</v>
      </c>
      <c r="AR257" s="348">
        <v>16.559999999999999</v>
      </c>
      <c r="AS257" s="348">
        <v>13.08</v>
      </c>
      <c r="AT257" s="348">
        <v>10.93</v>
      </c>
      <c r="AU257" s="351"/>
      <c r="AV257" s="346"/>
      <c r="AW257" s="346"/>
      <c r="AX257" s="346"/>
      <c r="AY257" s="346"/>
      <c r="AZ257" s="346"/>
      <c r="BA257" s="362"/>
      <c r="BB257" s="348"/>
      <c r="BC257" s="375"/>
      <c r="BD257" s="375"/>
      <c r="BE257" s="375"/>
      <c r="BF257" s="374"/>
      <c r="BG257" s="348"/>
      <c r="BH257" s="348"/>
      <c r="BI257" s="348"/>
      <c r="BJ257" s="348"/>
      <c r="BK257" s="373"/>
      <c r="BL257" s="372"/>
      <c r="BM257" s="372"/>
      <c r="BN257" s="372"/>
      <c r="BO257" s="372"/>
      <c r="BP257" s="372"/>
      <c r="BQ257" s="373"/>
      <c r="BR257" s="354"/>
    </row>
    <row r="258" spans="1:70" s="428" customFormat="1" x14ac:dyDescent="0.25">
      <c r="A258" s="886" t="s">
        <v>95</v>
      </c>
      <c r="B258" s="373"/>
      <c r="C258" s="719"/>
      <c r="D258" s="373"/>
      <c r="E258" s="346"/>
      <c r="F258" s="373"/>
      <c r="G258" s="347"/>
      <c r="H258" s="374"/>
      <c r="I258" s="348">
        <v>-0.21299999999999999</v>
      </c>
      <c r="J258" s="348">
        <v>-0.22789999999999999</v>
      </c>
      <c r="K258" s="348">
        <v>2.7988</v>
      </c>
      <c r="L258" s="348">
        <v>8.5671999999999997</v>
      </c>
      <c r="M258" s="348">
        <v>-5.1208999999999998</v>
      </c>
      <c r="N258" s="350">
        <v>7.7779999999999996</v>
      </c>
      <c r="O258" s="348">
        <v>1.3725000000000001</v>
      </c>
      <c r="P258" s="348">
        <v>18.46</v>
      </c>
      <c r="Q258" s="348">
        <v>17.766100000000002</v>
      </c>
      <c r="R258" s="348">
        <v>12.335699999999999</v>
      </c>
      <c r="S258" s="348">
        <v>11.6982</v>
      </c>
      <c r="T258" s="348">
        <v>-5.5370999999999997</v>
      </c>
      <c r="U258" s="348">
        <v>-3.8748</v>
      </c>
      <c r="V258" s="348">
        <v>5.4241000000000001</v>
      </c>
      <c r="W258" s="348">
        <v>1.9976</v>
      </c>
      <c r="X258" s="348">
        <v>7.0915999999999997</v>
      </c>
      <c r="Y258" s="374"/>
      <c r="Z258" s="346"/>
      <c r="AA258" s="346"/>
      <c r="AB258" s="346"/>
      <c r="AC258" s="346"/>
      <c r="AD258" s="346"/>
      <c r="AE258" s="346"/>
      <c r="AF258" s="346"/>
      <c r="AG258" s="346"/>
      <c r="AH258" s="346"/>
      <c r="AI258" s="346"/>
      <c r="AJ258" s="346"/>
      <c r="AK258" s="346"/>
      <c r="AL258" s="346"/>
      <c r="AM258" s="346"/>
      <c r="AN258" s="346"/>
      <c r="AO258" s="373"/>
      <c r="AP258" s="348">
        <v>15.02</v>
      </c>
      <c r="AQ258" s="348">
        <v>19.329999999999998</v>
      </c>
      <c r="AR258" s="348">
        <v>16.559999999999999</v>
      </c>
      <c r="AS258" s="348">
        <v>9.49</v>
      </c>
      <c r="AT258" s="348">
        <v>-1.46</v>
      </c>
      <c r="AU258" s="351"/>
      <c r="AV258" s="346"/>
      <c r="AW258" s="346"/>
      <c r="AX258" s="346"/>
      <c r="AY258" s="346"/>
      <c r="AZ258" s="346"/>
      <c r="BA258" s="362"/>
      <c r="BB258" s="348"/>
      <c r="BC258" s="375"/>
      <c r="BD258" s="375"/>
      <c r="BE258" s="375"/>
      <c r="BF258" s="374"/>
      <c r="BG258" s="348"/>
      <c r="BH258" s="348"/>
      <c r="BI258" s="348"/>
      <c r="BJ258" s="348"/>
      <c r="BK258" s="373"/>
      <c r="BL258" s="372"/>
      <c r="BM258" s="372"/>
      <c r="BN258" s="372"/>
      <c r="BO258" s="372"/>
      <c r="BP258" s="372"/>
      <c r="BQ258" s="373"/>
      <c r="BR258" s="354"/>
    </row>
    <row r="259" spans="1:70" s="428" customFormat="1" x14ac:dyDescent="0.25">
      <c r="A259" s="887" t="s">
        <v>96</v>
      </c>
      <c r="B259" s="413"/>
      <c r="C259" s="725"/>
      <c r="D259" s="413"/>
      <c r="E259" s="414"/>
      <c r="F259" s="413"/>
      <c r="G259" s="415"/>
      <c r="H259" s="417"/>
      <c r="I259" s="416">
        <v>4.4049999999999999E-2</v>
      </c>
      <c r="J259" s="416">
        <v>0.43290000000000001</v>
      </c>
      <c r="K259" s="416">
        <v>3.7533500000000002</v>
      </c>
      <c r="L259" s="416">
        <v>10.632300000000001</v>
      </c>
      <c r="M259" s="416">
        <v>-2.6231</v>
      </c>
      <c r="N259" s="418">
        <v>12.304600000000001</v>
      </c>
      <c r="O259" s="416">
        <v>3.5529999999999999</v>
      </c>
      <c r="P259" s="416">
        <v>19.732700000000001</v>
      </c>
      <c r="Q259" s="416">
        <v>17.766100000000002</v>
      </c>
      <c r="R259" s="416">
        <v>12.335699999999999</v>
      </c>
      <c r="S259" s="416">
        <v>14.2209</v>
      </c>
      <c r="T259" s="416">
        <v>-2.9689999999999999</v>
      </c>
      <c r="U259" s="416">
        <v>0.24</v>
      </c>
      <c r="V259" s="416">
        <v>10.1898</v>
      </c>
      <c r="W259" s="416">
        <v>3.3656999999999999</v>
      </c>
      <c r="X259" s="416">
        <v>18.840199999999999</v>
      </c>
      <c r="Y259" s="417"/>
      <c r="Z259" s="414"/>
      <c r="AA259" s="414"/>
      <c r="AB259" s="414"/>
      <c r="AC259" s="414"/>
      <c r="AD259" s="414"/>
      <c r="AE259" s="414"/>
      <c r="AF259" s="414"/>
      <c r="AG259" s="414"/>
      <c r="AH259" s="414"/>
      <c r="AI259" s="414"/>
      <c r="AJ259" s="414"/>
      <c r="AK259" s="414"/>
      <c r="AL259" s="414"/>
      <c r="AM259" s="414"/>
      <c r="AN259" s="414"/>
      <c r="AO259" s="413"/>
      <c r="AP259" s="416">
        <v>15.02</v>
      </c>
      <c r="AQ259" s="416">
        <v>19.329999999999998</v>
      </c>
      <c r="AR259" s="416">
        <v>16.559999999999999</v>
      </c>
      <c r="AS259" s="416">
        <v>11.58</v>
      </c>
      <c r="AT259" s="416">
        <v>4.1100000000000003</v>
      </c>
      <c r="AU259" s="419"/>
      <c r="AV259" s="414"/>
      <c r="AW259" s="414"/>
      <c r="AX259" s="414"/>
      <c r="AY259" s="414"/>
      <c r="AZ259" s="414"/>
      <c r="BA259" s="420"/>
      <c r="BB259" s="416"/>
      <c r="BC259" s="421"/>
      <c r="BD259" s="421"/>
      <c r="BE259" s="421"/>
      <c r="BF259" s="417"/>
      <c r="BG259" s="416"/>
      <c r="BH259" s="416"/>
      <c r="BI259" s="416"/>
      <c r="BJ259" s="416"/>
      <c r="BK259" s="413"/>
      <c r="BL259" s="412"/>
      <c r="BM259" s="412"/>
      <c r="BN259" s="412"/>
      <c r="BO259" s="412"/>
      <c r="BP259" s="412"/>
      <c r="BQ259" s="413"/>
      <c r="BR259" s="422"/>
    </row>
    <row r="260" spans="1:70" s="428" customFormat="1" ht="14.5" customHeight="1" x14ac:dyDescent="0.35">
      <c r="A260" s="874" t="s">
        <v>3584</v>
      </c>
      <c r="B260" s="862"/>
      <c r="C260" s="863"/>
      <c r="D260" s="862"/>
      <c r="E260" s="864"/>
      <c r="F260" s="862"/>
      <c r="G260" s="865"/>
      <c r="H260" s="867"/>
      <c r="I260" s="866"/>
      <c r="J260" s="866"/>
      <c r="K260" s="866"/>
      <c r="L260" s="866"/>
      <c r="M260" s="866"/>
      <c r="N260" s="868"/>
      <c r="O260" s="866"/>
      <c r="P260" s="866"/>
      <c r="Q260" s="866"/>
      <c r="R260" s="866"/>
      <c r="S260" s="866"/>
      <c r="T260" s="866"/>
      <c r="U260" s="866"/>
      <c r="V260" s="866"/>
      <c r="W260" s="866"/>
      <c r="X260" s="866"/>
      <c r="Y260" s="867"/>
      <c r="Z260" s="864"/>
      <c r="AA260" s="864"/>
      <c r="AB260" s="864"/>
      <c r="AC260" s="864"/>
      <c r="AD260" s="864"/>
      <c r="AE260" s="864"/>
      <c r="AF260" s="864"/>
      <c r="AG260" s="864"/>
      <c r="AH260" s="864"/>
      <c r="AI260" s="864"/>
      <c r="AJ260" s="864"/>
      <c r="AK260" s="864"/>
      <c r="AL260" s="864"/>
      <c r="AM260" s="864"/>
      <c r="AN260" s="864"/>
      <c r="AO260" s="862"/>
      <c r="AP260" s="866"/>
      <c r="AQ260" s="866"/>
      <c r="AR260" s="866"/>
      <c r="AS260" s="866"/>
      <c r="AT260" s="866"/>
      <c r="AU260" s="869"/>
      <c r="AV260" s="864"/>
      <c r="AW260" s="864"/>
      <c r="AX260" s="864"/>
      <c r="AY260" s="864"/>
      <c r="AZ260" s="864"/>
      <c r="BA260" s="870"/>
      <c r="BB260" s="866"/>
      <c r="BC260" s="871"/>
      <c r="BD260" s="871"/>
      <c r="BE260" s="871"/>
      <c r="BF260" s="867"/>
      <c r="BG260" s="866"/>
      <c r="BH260" s="866"/>
      <c r="BI260" s="866"/>
      <c r="BJ260" s="866"/>
      <c r="BK260" s="862"/>
      <c r="BL260" s="872"/>
      <c r="BM260" s="872"/>
      <c r="BN260" s="872"/>
      <c r="BO260" s="872"/>
      <c r="BP260" s="872"/>
      <c r="BQ260" s="862"/>
      <c r="BR260" s="873"/>
    </row>
    <row r="261" spans="1:70" s="428" customFormat="1" x14ac:dyDescent="0.25">
      <c r="A261" s="345" t="s">
        <v>3585</v>
      </c>
      <c r="B261" s="373"/>
      <c r="C261" s="719">
        <v>45348</v>
      </c>
      <c r="D261" s="373"/>
      <c r="E261" s="346">
        <v>8920.36</v>
      </c>
      <c r="F261" s="373"/>
      <c r="G261" s="347">
        <v>11.3245</v>
      </c>
      <c r="H261" s="374"/>
      <c r="I261" s="348">
        <v>-0.52439999999999998</v>
      </c>
      <c r="J261" s="348">
        <v>-0.84409999999999996</v>
      </c>
      <c r="K261" s="348">
        <v>1.3197000000000001</v>
      </c>
      <c r="L261" s="348">
        <v>15.1753</v>
      </c>
      <c r="M261" s="348">
        <v>7.3036000000000003</v>
      </c>
      <c r="N261" s="350">
        <v>7.8308</v>
      </c>
      <c r="O261" s="348">
        <v>2.1190000000000002</v>
      </c>
      <c r="P261" s="348" t="s">
        <v>430</v>
      </c>
      <c r="Q261" s="348" t="s">
        <v>430</v>
      </c>
      <c r="R261" s="348" t="s">
        <v>430</v>
      </c>
      <c r="S261" s="348">
        <v>15.706099999999999</v>
      </c>
      <c r="T261" s="348">
        <v>4.9381000000000004</v>
      </c>
      <c r="U261" s="348">
        <v>8.3424999999999994</v>
      </c>
      <c r="V261" s="348">
        <v>4.9459</v>
      </c>
      <c r="W261" s="348">
        <v>2.7400000000000001E-2</v>
      </c>
      <c r="X261" s="348">
        <v>5.4930000000000003</v>
      </c>
      <c r="Y261" s="374"/>
      <c r="Z261" s="346">
        <v>2</v>
      </c>
      <c r="AA261" s="346">
        <v>5</v>
      </c>
      <c r="AB261" s="346">
        <v>3</v>
      </c>
      <c r="AC261" s="346">
        <v>1</v>
      </c>
      <c r="AD261" s="346">
        <v>3</v>
      </c>
      <c r="AE261" s="346">
        <v>4</v>
      </c>
      <c r="AF261" s="346">
        <v>3</v>
      </c>
      <c r="AG261" s="346" t="s">
        <v>430</v>
      </c>
      <c r="AH261" s="346" t="s">
        <v>430</v>
      </c>
      <c r="AI261" s="346" t="s">
        <v>430</v>
      </c>
      <c r="AJ261" s="346">
        <v>2</v>
      </c>
      <c r="AK261" s="346">
        <v>4</v>
      </c>
      <c r="AL261" s="346">
        <v>3</v>
      </c>
      <c r="AM261" s="346">
        <v>4</v>
      </c>
      <c r="AN261" s="346">
        <v>2</v>
      </c>
      <c r="AO261" s="373"/>
      <c r="AP261" s="348" t="s">
        <v>430</v>
      </c>
      <c r="AQ261" s="348" t="s">
        <v>430</v>
      </c>
      <c r="AR261" s="348" t="s">
        <v>430</v>
      </c>
      <c r="AS261" s="348" t="s">
        <v>430</v>
      </c>
      <c r="AT261" s="348">
        <v>14.04</v>
      </c>
      <c r="AU261" s="351"/>
      <c r="AV261" s="346" t="s">
        <v>430</v>
      </c>
      <c r="AW261" s="346" t="s">
        <v>430</v>
      </c>
      <c r="AX261" s="346" t="s">
        <v>430</v>
      </c>
      <c r="AY261" s="346" t="s">
        <v>430</v>
      </c>
      <c r="AZ261" s="346">
        <v>3</v>
      </c>
      <c r="BA261" s="362"/>
      <c r="BB261" s="348">
        <v>19.0820106342961</v>
      </c>
      <c r="BC261" s="375">
        <v>0.91404474734258501</v>
      </c>
      <c r="BD261" s="375">
        <v>8.9204288068926597E-3</v>
      </c>
      <c r="BE261" s="375">
        <v>0.23158664568454901</v>
      </c>
      <c r="BF261" s="374"/>
      <c r="BG261" s="348">
        <v>40.472099999999998</v>
      </c>
      <c r="BH261" s="348">
        <v>21.5014</v>
      </c>
      <c r="BI261" s="348">
        <v>35.362699999999997</v>
      </c>
      <c r="BJ261" s="348">
        <v>2.6638000000000002</v>
      </c>
      <c r="BK261" s="373"/>
      <c r="BL261" s="372" t="s">
        <v>3586</v>
      </c>
      <c r="BM261" s="372" t="s">
        <v>3587</v>
      </c>
      <c r="BN261" s="372" t="s">
        <v>3588</v>
      </c>
      <c r="BO261" s="372" t="s">
        <v>3589</v>
      </c>
      <c r="BP261" s="372" t="s">
        <v>3590</v>
      </c>
      <c r="BQ261" s="373"/>
      <c r="BR261" s="354" t="s">
        <v>463</v>
      </c>
    </row>
    <row r="262" spans="1:70" s="428" customFormat="1" x14ac:dyDescent="0.25">
      <c r="A262" s="345" t="s">
        <v>3591</v>
      </c>
      <c r="B262" s="373"/>
      <c r="C262" s="719">
        <v>45495</v>
      </c>
      <c r="D262" s="373"/>
      <c r="E262" s="346">
        <v>8511.4500000000007</v>
      </c>
      <c r="F262" s="373"/>
      <c r="G262" s="347">
        <v>11.79</v>
      </c>
      <c r="H262" s="374"/>
      <c r="I262" s="348">
        <v>-0.59019999999999995</v>
      </c>
      <c r="J262" s="348">
        <v>0.76919999999999999</v>
      </c>
      <c r="K262" s="348">
        <v>2.0779000000000001</v>
      </c>
      <c r="L262" s="348">
        <v>14.465999999999999</v>
      </c>
      <c r="M262" s="348">
        <v>13.5838</v>
      </c>
      <c r="N262" s="350">
        <v>17.080400000000001</v>
      </c>
      <c r="O262" s="348" t="s">
        <v>430</v>
      </c>
      <c r="P262" s="348" t="s">
        <v>430</v>
      </c>
      <c r="Q262" s="348" t="s">
        <v>430</v>
      </c>
      <c r="R262" s="348" t="s">
        <v>430</v>
      </c>
      <c r="S262" s="348">
        <v>16.043299999999999</v>
      </c>
      <c r="T262" s="348">
        <v>12.392799999999999</v>
      </c>
      <c r="U262" s="348">
        <v>16.043299999999999</v>
      </c>
      <c r="V262" s="348">
        <v>14.577299999999999</v>
      </c>
      <c r="W262" s="348">
        <v>1.0283</v>
      </c>
      <c r="X262" s="348">
        <v>8.9389000000000003</v>
      </c>
      <c r="Y262" s="374"/>
      <c r="Z262" s="346">
        <v>4</v>
      </c>
      <c r="AA262" s="346">
        <v>1</v>
      </c>
      <c r="AB262" s="346">
        <v>1</v>
      </c>
      <c r="AC262" s="346">
        <v>2</v>
      </c>
      <c r="AD262" s="346">
        <v>1</v>
      </c>
      <c r="AE262" s="346">
        <v>2</v>
      </c>
      <c r="AF262" s="346" t="s">
        <v>430</v>
      </c>
      <c r="AG262" s="346" t="s">
        <v>430</v>
      </c>
      <c r="AH262" s="346" t="s">
        <v>430</v>
      </c>
      <c r="AI262" s="346" t="s">
        <v>430</v>
      </c>
      <c r="AJ262" s="346">
        <v>1</v>
      </c>
      <c r="AK262" s="346">
        <v>1</v>
      </c>
      <c r="AL262" s="346">
        <v>2</v>
      </c>
      <c r="AM262" s="346">
        <v>2</v>
      </c>
      <c r="AN262" s="346">
        <v>1</v>
      </c>
      <c r="AO262" s="373"/>
      <c r="AP262" s="348" t="s">
        <v>430</v>
      </c>
      <c r="AQ262" s="348" t="s">
        <v>430</v>
      </c>
      <c r="AR262" s="348" t="s">
        <v>430</v>
      </c>
      <c r="AS262" s="348" t="s">
        <v>430</v>
      </c>
      <c r="AT262" s="348">
        <v>25.68</v>
      </c>
      <c r="AU262" s="351"/>
      <c r="AV262" s="346" t="s">
        <v>430</v>
      </c>
      <c r="AW262" s="346" t="s">
        <v>430</v>
      </c>
      <c r="AX262" s="346" t="s">
        <v>430</v>
      </c>
      <c r="AY262" s="346" t="s">
        <v>430</v>
      </c>
      <c r="AZ262" s="346">
        <v>1</v>
      </c>
      <c r="BA262" s="362"/>
      <c r="BB262" s="348">
        <v>15.991881308337801</v>
      </c>
      <c r="BC262" s="375">
        <v>0.75518684744279496</v>
      </c>
      <c r="BD262" s="375">
        <v>2.2128646175323102E-2</v>
      </c>
      <c r="BE262" s="375">
        <v>0.67641520365961805</v>
      </c>
      <c r="BF262" s="374"/>
      <c r="BG262" s="348">
        <v>45.507899999999999</v>
      </c>
      <c r="BH262" s="348">
        <v>12.827500000000001</v>
      </c>
      <c r="BI262" s="348">
        <v>35.710599999999999</v>
      </c>
      <c r="BJ262" s="348">
        <v>5.9539999999999997</v>
      </c>
      <c r="BK262" s="373"/>
      <c r="BL262" s="372" t="s">
        <v>3592</v>
      </c>
      <c r="BM262" s="372" t="s">
        <v>3593</v>
      </c>
      <c r="BN262" s="372" t="s">
        <v>3594</v>
      </c>
      <c r="BO262" s="372" t="s">
        <v>3595</v>
      </c>
      <c r="BP262" s="372" t="s">
        <v>3596</v>
      </c>
      <c r="BQ262" s="373"/>
      <c r="BR262" s="354" t="s">
        <v>476</v>
      </c>
    </row>
    <row r="263" spans="1:70" s="428" customFormat="1" x14ac:dyDescent="0.25">
      <c r="A263" s="345" t="s">
        <v>3597</v>
      </c>
      <c r="B263" s="373"/>
      <c r="C263" s="719">
        <v>39563</v>
      </c>
      <c r="D263" s="373"/>
      <c r="E263" s="346">
        <v>2482.7199999999998</v>
      </c>
      <c r="F263" s="373"/>
      <c r="G263" s="347">
        <v>108.279</v>
      </c>
      <c r="H263" s="374"/>
      <c r="I263" s="348" t="s">
        <v>430</v>
      </c>
      <c r="J263" s="348">
        <v>-0.51090000000000002</v>
      </c>
      <c r="K263" s="348">
        <v>-2.8252000000000002</v>
      </c>
      <c r="L263" s="348">
        <v>5.1742999999999997</v>
      </c>
      <c r="M263" s="348">
        <v>10.2727</v>
      </c>
      <c r="N263" s="350">
        <v>22.8005</v>
      </c>
      <c r="O263" s="348">
        <v>8.2187000000000001</v>
      </c>
      <c r="P263" s="348">
        <v>22.325900000000001</v>
      </c>
      <c r="Q263" s="348">
        <v>16.3993</v>
      </c>
      <c r="R263" s="348">
        <v>18.481300000000001</v>
      </c>
      <c r="S263" s="348">
        <v>3.8847</v>
      </c>
      <c r="T263" s="348">
        <v>7.8540999999999999</v>
      </c>
      <c r="U263" s="348">
        <v>16.0534</v>
      </c>
      <c r="V263" s="348">
        <v>20.561800000000002</v>
      </c>
      <c r="W263" s="348">
        <v>-2.1046999999999998</v>
      </c>
      <c r="X263" s="348">
        <v>14.0085</v>
      </c>
      <c r="Y263" s="374"/>
      <c r="Z263" s="346" t="s">
        <v>430</v>
      </c>
      <c r="AA263" s="346">
        <v>3</v>
      </c>
      <c r="AB263" s="346">
        <v>6</v>
      </c>
      <c r="AC263" s="346">
        <v>6</v>
      </c>
      <c r="AD263" s="346">
        <v>2</v>
      </c>
      <c r="AE263" s="346">
        <v>1</v>
      </c>
      <c r="AF263" s="346">
        <v>1</v>
      </c>
      <c r="AG263" s="346">
        <v>1</v>
      </c>
      <c r="AH263" s="346">
        <v>1</v>
      </c>
      <c r="AI263" s="346">
        <v>1</v>
      </c>
      <c r="AJ263" s="346">
        <v>6</v>
      </c>
      <c r="AK263" s="346">
        <v>2</v>
      </c>
      <c r="AL263" s="346">
        <v>1</v>
      </c>
      <c r="AM263" s="346">
        <v>1</v>
      </c>
      <c r="AN263" s="346">
        <v>5</v>
      </c>
      <c r="AO263" s="373"/>
      <c r="AP263" s="348">
        <v>17.98</v>
      </c>
      <c r="AQ263" s="348">
        <v>21.51</v>
      </c>
      <c r="AR263" s="348">
        <v>18.64</v>
      </c>
      <c r="AS263" s="348">
        <v>16.600000000000001</v>
      </c>
      <c r="AT263" s="348">
        <v>19.149999999999999</v>
      </c>
      <c r="AU263" s="351"/>
      <c r="AV263" s="346">
        <v>1</v>
      </c>
      <c r="AW263" s="346">
        <v>1</v>
      </c>
      <c r="AX263" s="346">
        <v>1</v>
      </c>
      <c r="AY263" s="346">
        <v>1</v>
      </c>
      <c r="AZ263" s="346">
        <v>2</v>
      </c>
      <c r="BA263" s="362"/>
      <c r="BB263" s="348">
        <v>14.090059591883399</v>
      </c>
      <c r="BC263" s="375">
        <v>0.67388670548924001</v>
      </c>
      <c r="BD263" s="375">
        <v>9.5958273537038702E-2</v>
      </c>
      <c r="BE263" s="375">
        <v>-6.4474027364959802E-2</v>
      </c>
      <c r="BF263" s="374"/>
      <c r="BG263" s="348">
        <v>44.904400000000003</v>
      </c>
      <c r="BH263" s="348">
        <v>26.2134</v>
      </c>
      <c r="BI263" s="348">
        <v>4.7851600000000003</v>
      </c>
      <c r="BJ263" s="348">
        <v>24.09704</v>
      </c>
      <c r="BK263" s="373"/>
      <c r="BL263" s="372" t="s">
        <v>3598</v>
      </c>
      <c r="BM263" s="372" t="s">
        <v>3599</v>
      </c>
      <c r="BN263" s="372" t="s">
        <v>3600</v>
      </c>
      <c r="BO263" s="372" t="s">
        <v>3601</v>
      </c>
      <c r="BP263" s="372" t="s">
        <v>3602</v>
      </c>
      <c r="BQ263" s="373"/>
      <c r="BR263" s="354" t="s">
        <v>554</v>
      </c>
    </row>
    <row r="264" spans="1:70" s="428" customFormat="1" x14ac:dyDescent="0.25">
      <c r="A264" s="345" t="s">
        <v>3603</v>
      </c>
      <c r="B264" s="373"/>
      <c r="C264" s="719">
        <v>42366</v>
      </c>
      <c r="D264" s="373"/>
      <c r="E264" s="346">
        <v>1376.01</v>
      </c>
      <c r="F264" s="373"/>
      <c r="G264" s="347">
        <v>48.5227</v>
      </c>
      <c r="H264" s="374"/>
      <c r="I264" s="348">
        <v>0.15939999999999999</v>
      </c>
      <c r="J264" s="348">
        <v>-1.1593</v>
      </c>
      <c r="K264" s="348">
        <v>-0.59840000000000004</v>
      </c>
      <c r="L264" s="348">
        <v>12.0562</v>
      </c>
      <c r="M264" s="348">
        <v>6.5688000000000004</v>
      </c>
      <c r="N264" s="350">
        <v>9.6632999999999996</v>
      </c>
      <c r="O264" s="348">
        <v>5.3391000000000002</v>
      </c>
      <c r="P264" s="348">
        <v>17.295000000000002</v>
      </c>
      <c r="Q264" s="348">
        <v>13.6373</v>
      </c>
      <c r="R264" s="348">
        <v>15.976800000000001</v>
      </c>
      <c r="S264" s="348">
        <v>12.729200000000001</v>
      </c>
      <c r="T264" s="348">
        <v>4.8711000000000002</v>
      </c>
      <c r="U264" s="348">
        <v>7.2823000000000002</v>
      </c>
      <c r="V264" s="348">
        <v>6.3597000000000001</v>
      </c>
      <c r="W264" s="348">
        <v>-1.7248000000000001</v>
      </c>
      <c r="X264" s="348">
        <v>16.2395</v>
      </c>
      <c r="Y264" s="374"/>
      <c r="Z264" s="346">
        <v>1</v>
      </c>
      <c r="AA264" s="346">
        <v>6</v>
      </c>
      <c r="AB264" s="346">
        <v>4</v>
      </c>
      <c r="AC264" s="346">
        <v>3</v>
      </c>
      <c r="AD264" s="346">
        <v>5</v>
      </c>
      <c r="AE264" s="346">
        <v>3</v>
      </c>
      <c r="AF264" s="346">
        <v>2</v>
      </c>
      <c r="AG264" s="346">
        <v>2</v>
      </c>
      <c r="AH264" s="346">
        <v>2</v>
      </c>
      <c r="AI264" s="346">
        <v>2</v>
      </c>
      <c r="AJ264" s="346">
        <v>3</v>
      </c>
      <c r="AK264" s="346">
        <v>5</v>
      </c>
      <c r="AL264" s="346">
        <v>4</v>
      </c>
      <c r="AM264" s="346">
        <v>3</v>
      </c>
      <c r="AN264" s="346">
        <v>4</v>
      </c>
      <c r="AO264" s="373"/>
      <c r="AP264" s="348">
        <v>16.559999999999999</v>
      </c>
      <c r="AQ264" s="348">
        <v>17.84</v>
      </c>
      <c r="AR264" s="348">
        <v>13.97</v>
      </c>
      <c r="AS264" s="348">
        <v>11.43</v>
      </c>
      <c r="AT264" s="348">
        <v>11.17</v>
      </c>
      <c r="AU264" s="351"/>
      <c r="AV264" s="346">
        <v>2</v>
      </c>
      <c r="AW264" s="346">
        <v>2</v>
      </c>
      <c r="AX264" s="346">
        <v>2</v>
      </c>
      <c r="AY264" s="346">
        <v>2</v>
      </c>
      <c r="AZ264" s="346">
        <v>5</v>
      </c>
      <c r="BA264" s="362"/>
      <c r="BB264" s="348">
        <v>15.186992566375199</v>
      </c>
      <c r="BC264" s="375">
        <v>0.89809302001522495</v>
      </c>
      <c r="BD264" s="375">
        <v>6.8128996649537393E-2</v>
      </c>
      <c r="BE264" s="375">
        <v>-3.4299664502889897E-2</v>
      </c>
      <c r="BF264" s="374"/>
      <c r="BG264" s="348">
        <v>52.063600000000001</v>
      </c>
      <c r="BH264" s="348">
        <v>14.934200000000001</v>
      </c>
      <c r="BI264" s="348">
        <v>23.2486</v>
      </c>
      <c r="BJ264" s="348">
        <v>9.7536000000000005</v>
      </c>
      <c r="BK264" s="373"/>
      <c r="BL264" s="372" t="s">
        <v>3604</v>
      </c>
      <c r="BM264" s="372" t="s">
        <v>3605</v>
      </c>
      <c r="BN264" s="372" t="s">
        <v>3606</v>
      </c>
      <c r="BO264" s="372" t="s">
        <v>2436</v>
      </c>
      <c r="BP264" s="372" t="s">
        <v>3607</v>
      </c>
      <c r="BQ264" s="373"/>
      <c r="BR264" s="354" t="s">
        <v>2409</v>
      </c>
    </row>
    <row r="265" spans="1:70" s="428" customFormat="1" x14ac:dyDescent="0.25">
      <c r="A265" s="345" t="s">
        <v>3608</v>
      </c>
      <c r="B265" s="373"/>
      <c r="C265" s="719">
        <v>45698</v>
      </c>
      <c r="D265" s="373"/>
      <c r="E265" s="346">
        <v>685.29</v>
      </c>
      <c r="F265" s="373"/>
      <c r="G265" s="347">
        <v>12.0091</v>
      </c>
      <c r="H265" s="374"/>
      <c r="I265" s="348">
        <v>-0.99590000000000001</v>
      </c>
      <c r="J265" s="348">
        <v>-0.65439999999999998</v>
      </c>
      <c r="K265" s="348">
        <v>-2.0017</v>
      </c>
      <c r="L265" s="348">
        <v>6.8577000000000004</v>
      </c>
      <c r="M265" s="348">
        <v>5.7465000000000002</v>
      </c>
      <c r="N265" s="350">
        <v>6.3617999999999997</v>
      </c>
      <c r="O265" s="348" t="s">
        <v>430</v>
      </c>
      <c r="P265" s="348" t="s">
        <v>430</v>
      </c>
      <c r="Q265" s="348" t="s">
        <v>430</v>
      </c>
      <c r="R265" s="348" t="s">
        <v>430</v>
      </c>
      <c r="S265" s="348">
        <v>8.2223000000000006</v>
      </c>
      <c r="T265" s="348">
        <v>4.4942000000000002</v>
      </c>
      <c r="U265" s="348">
        <v>6.2836999999999996</v>
      </c>
      <c r="V265" s="348">
        <v>4.2801</v>
      </c>
      <c r="W265" s="348">
        <v>-2.5108999999999999</v>
      </c>
      <c r="X265" s="348">
        <v>14.329700000000001</v>
      </c>
      <c r="Y265" s="374"/>
      <c r="Z265" s="346">
        <v>5</v>
      </c>
      <c r="AA265" s="346">
        <v>4</v>
      </c>
      <c r="AB265" s="346">
        <v>5</v>
      </c>
      <c r="AC265" s="346">
        <v>5</v>
      </c>
      <c r="AD265" s="346">
        <v>6</v>
      </c>
      <c r="AE265" s="346">
        <v>5</v>
      </c>
      <c r="AF265" s="346" t="s">
        <v>430</v>
      </c>
      <c r="AG265" s="346" t="s">
        <v>430</v>
      </c>
      <c r="AH265" s="346" t="s">
        <v>430</v>
      </c>
      <c r="AI265" s="346" t="s">
        <v>430</v>
      </c>
      <c r="AJ265" s="346">
        <v>5</v>
      </c>
      <c r="AK265" s="346">
        <v>6</v>
      </c>
      <c r="AL265" s="346">
        <v>6</v>
      </c>
      <c r="AM265" s="346">
        <v>5</v>
      </c>
      <c r="AN265" s="346">
        <v>6</v>
      </c>
      <c r="AO265" s="373"/>
      <c r="AP265" s="348" t="s">
        <v>430</v>
      </c>
      <c r="AQ265" s="348" t="s">
        <v>430</v>
      </c>
      <c r="AR265" s="348" t="s">
        <v>430</v>
      </c>
      <c r="AS265" s="348" t="s">
        <v>430</v>
      </c>
      <c r="AT265" s="348">
        <v>8.52</v>
      </c>
      <c r="AU265" s="351"/>
      <c r="AV265" s="346" t="s">
        <v>430</v>
      </c>
      <c r="AW265" s="346" t="s">
        <v>430</v>
      </c>
      <c r="AX265" s="346" t="s">
        <v>430</v>
      </c>
      <c r="AY265" s="346" t="s">
        <v>430</v>
      </c>
      <c r="AZ265" s="346">
        <v>6</v>
      </c>
      <c r="BA265" s="362"/>
      <c r="BB265" s="348">
        <v>15.8119504093956</v>
      </c>
      <c r="BC265" s="375">
        <v>0.79012946812484697</v>
      </c>
      <c r="BD265" s="375">
        <v>5.0126445347757002E-2</v>
      </c>
      <c r="BE265" s="375">
        <v>-0.24313209315569501</v>
      </c>
      <c r="BF265" s="374"/>
      <c r="BG265" s="348">
        <v>59.701099999999997</v>
      </c>
      <c r="BH265" s="348">
        <v>27.373000000000001</v>
      </c>
      <c r="BI265" s="348">
        <v>7.9667500000000002</v>
      </c>
      <c r="BJ265" s="348">
        <v>4.9591500000000002</v>
      </c>
      <c r="BK265" s="373"/>
      <c r="BL265" s="372" t="s">
        <v>3609</v>
      </c>
      <c r="BM265" s="372" t="s">
        <v>3610</v>
      </c>
      <c r="BN265" s="372" t="s">
        <v>3611</v>
      </c>
      <c r="BO265" s="372" t="s">
        <v>3612</v>
      </c>
      <c r="BP265" s="372" t="s">
        <v>3613</v>
      </c>
      <c r="BQ265" s="373"/>
      <c r="BR265" s="354" t="s">
        <v>443</v>
      </c>
    </row>
    <row r="266" spans="1:70" s="428" customFormat="1" ht="11" x14ac:dyDescent="0.3">
      <c r="A266" s="841" t="s">
        <v>3614</v>
      </c>
      <c r="B266" s="842"/>
      <c r="C266" s="843">
        <v>45772</v>
      </c>
      <c r="D266" s="842"/>
      <c r="E266" s="844">
        <v>277.94499999999999</v>
      </c>
      <c r="F266" s="842"/>
      <c r="G266" s="845">
        <v>10.833</v>
      </c>
      <c r="H266" s="847"/>
      <c r="I266" s="846">
        <v>-0.55989999999999995</v>
      </c>
      <c r="J266" s="846">
        <v>-0.45029999999999998</v>
      </c>
      <c r="K266" s="846">
        <v>1.5562</v>
      </c>
      <c r="L266" s="846">
        <v>11.062099999999999</v>
      </c>
      <c r="M266" s="846">
        <v>7.0031999999999996</v>
      </c>
      <c r="N266" s="848">
        <v>6.2267000000000001</v>
      </c>
      <c r="O266" s="846" t="s">
        <v>430</v>
      </c>
      <c r="P266" s="846" t="s">
        <v>430</v>
      </c>
      <c r="Q266" s="846" t="s">
        <v>430</v>
      </c>
      <c r="R266" s="846" t="s">
        <v>430</v>
      </c>
      <c r="S266" s="846">
        <v>12.656000000000001</v>
      </c>
      <c r="T266" s="846">
        <v>6.0707000000000004</v>
      </c>
      <c r="U266" s="846">
        <v>6.6660000000000004</v>
      </c>
      <c r="V266" s="846">
        <v>4.0633999999999997</v>
      </c>
      <c r="W266" s="846">
        <v>-0.29449999999999998</v>
      </c>
      <c r="X266" s="846">
        <v>7.1132</v>
      </c>
      <c r="Y266" s="847"/>
      <c r="Z266" s="844">
        <v>3</v>
      </c>
      <c r="AA266" s="844">
        <v>2</v>
      </c>
      <c r="AB266" s="844">
        <v>2</v>
      </c>
      <c r="AC266" s="844">
        <v>4</v>
      </c>
      <c r="AD266" s="844">
        <v>4</v>
      </c>
      <c r="AE266" s="844">
        <v>6</v>
      </c>
      <c r="AF266" s="844" t="s">
        <v>430</v>
      </c>
      <c r="AG266" s="844" t="s">
        <v>430</v>
      </c>
      <c r="AH266" s="844" t="s">
        <v>430</v>
      </c>
      <c r="AI266" s="844" t="s">
        <v>430</v>
      </c>
      <c r="AJ266" s="844">
        <v>4</v>
      </c>
      <c r="AK266" s="844">
        <v>3</v>
      </c>
      <c r="AL266" s="844">
        <v>5</v>
      </c>
      <c r="AM266" s="844">
        <v>6</v>
      </c>
      <c r="AN266" s="844">
        <v>3</v>
      </c>
      <c r="AO266" s="842"/>
      <c r="AP266" s="846" t="s">
        <v>430</v>
      </c>
      <c r="AQ266" s="846" t="s">
        <v>430</v>
      </c>
      <c r="AR266" s="846" t="s">
        <v>430</v>
      </c>
      <c r="AS266" s="846" t="s">
        <v>430</v>
      </c>
      <c r="AT266" s="846">
        <v>11.93</v>
      </c>
      <c r="AU266" s="849"/>
      <c r="AV266" s="844" t="s">
        <v>430</v>
      </c>
      <c r="AW266" s="844" t="s">
        <v>430</v>
      </c>
      <c r="AX266" s="844" t="s">
        <v>430</v>
      </c>
      <c r="AY266" s="844" t="s">
        <v>430</v>
      </c>
      <c r="AZ266" s="844">
        <v>4</v>
      </c>
      <c r="BA266" s="851"/>
      <c r="BB266" s="846">
        <v>19.2527493856281</v>
      </c>
      <c r="BC266" s="852">
        <v>0.91246736427542297</v>
      </c>
      <c r="BD266" s="852">
        <v>7.9153012891760004E-3</v>
      </c>
      <c r="BE266" s="852">
        <v>-0.46012568720505198</v>
      </c>
      <c r="BF266" s="847"/>
      <c r="BG266" s="846">
        <v>54.198599999999999</v>
      </c>
      <c r="BH266" s="846">
        <v>25.1371</v>
      </c>
      <c r="BI266" s="846">
        <v>15.2963</v>
      </c>
      <c r="BJ266" s="846">
        <v>5.3680000000000003</v>
      </c>
      <c r="BK266" s="842"/>
      <c r="BL266" s="855" t="s">
        <v>3615</v>
      </c>
      <c r="BM266" s="855" t="s">
        <v>3616</v>
      </c>
      <c r="BN266" s="855" t="s">
        <v>3617</v>
      </c>
      <c r="BO266" s="855" t="s">
        <v>3618</v>
      </c>
      <c r="BP266" s="855" t="s">
        <v>3619</v>
      </c>
      <c r="BQ266" s="842"/>
      <c r="BR266" s="856" t="s">
        <v>602</v>
      </c>
    </row>
    <row r="267" spans="1:70" s="428" customFormat="1" x14ac:dyDescent="0.25">
      <c r="A267" s="885" t="s">
        <v>93</v>
      </c>
      <c r="B267" s="402"/>
      <c r="C267" s="724"/>
      <c r="D267" s="402"/>
      <c r="E267" s="403"/>
      <c r="F267" s="402"/>
      <c r="G267" s="404"/>
      <c r="H267" s="406"/>
      <c r="I267" s="405">
        <v>-0.50219999999999998</v>
      </c>
      <c r="J267" s="405">
        <v>-0.47499999999999998</v>
      </c>
      <c r="K267" s="405">
        <v>-7.8600000000000003E-2</v>
      </c>
      <c r="L267" s="405">
        <v>10.7986</v>
      </c>
      <c r="M267" s="405">
        <v>8.4131</v>
      </c>
      <c r="N267" s="407">
        <v>11.660600000000001</v>
      </c>
      <c r="O267" s="405">
        <v>5.2256</v>
      </c>
      <c r="P267" s="405">
        <v>19.810500000000001</v>
      </c>
      <c r="Q267" s="405">
        <v>15.0183</v>
      </c>
      <c r="R267" s="405">
        <v>17.229099999999999</v>
      </c>
      <c r="S267" s="405">
        <v>11.5402</v>
      </c>
      <c r="T267" s="405">
        <v>6.7701000000000002</v>
      </c>
      <c r="U267" s="405">
        <v>10.1119</v>
      </c>
      <c r="V267" s="405">
        <v>9.1313999999999993</v>
      </c>
      <c r="W267" s="405">
        <v>-0.92989999999999995</v>
      </c>
      <c r="X267" s="405">
        <v>11.0205</v>
      </c>
      <c r="Y267" s="406"/>
      <c r="Z267" s="403">
        <v>5</v>
      </c>
      <c r="AA267" s="403">
        <v>6</v>
      </c>
      <c r="AB267" s="403">
        <v>6</v>
      </c>
      <c r="AC267" s="403">
        <v>6</v>
      </c>
      <c r="AD267" s="403">
        <v>6</v>
      </c>
      <c r="AE267" s="403">
        <v>6</v>
      </c>
      <c r="AF267" s="403">
        <v>3</v>
      </c>
      <c r="AG267" s="403">
        <v>2</v>
      </c>
      <c r="AH267" s="403">
        <v>2</v>
      </c>
      <c r="AI267" s="403">
        <v>2</v>
      </c>
      <c r="AJ267" s="403">
        <v>6</v>
      </c>
      <c r="AK267" s="403">
        <v>6</v>
      </c>
      <c r="AL267" s="403">
        <v>6</v>
      </c>
      <c r="AM267" s="403">
        <v>6</v>
      </c>
      <c r="AN267" s="403">
        <v>6</v>
      </c>
      <c r="AO267" s="402"/>
      <c r="AP267" s="405">
        <v>17.27</v>
      </c>
      <c r="AQ267" s="405">
        <v>19.675000000000001</v>
      </c>
      <c r="AR267" s="405">
        <v>16.305</v>
      </c>
      <c r="AS267" s="405">
        <v>14.015000000000001</v>
      </c>
      <c r="AT267" s="405">
        <v>15.081666666666701</v>
      </c>
      <c r="AU267" s="408"/>
      <c r="AV267" s="403">
        <v>2</v>
      </c>
      <c r="AW267" s="403">
        <v>2</v>
      </c>
      <c r="AX267" s="403">
        <v>2</v>
      </c>
      <c r="AY267" s="403">
        <v>2</v>
      </c>
      <c r="AZ267" s="403">
        <v>6</v>
      </c>
      <c r="BA267" s="409"/>
      <c r="BB267" s="405"/>
      <c r="BC267" s="410"/>
      <c r="BD267" s="410"/>
      <c r="BE267" s="410"/>
      <c r="BF267" s="406"/>
      <c r="BG267" s="405"/>
      <c r="BH267" s="405"/>
      <c r="BI267" s="405"/>
      <c r="BJ267" s="405"/>
      <c r="BK267" s="402"/>
      <c r="BL267" s="401"/>
      <c r="BM267" s="401"/>
      <c r="BN267" s="401"/>
      <c r="BO267" s="401"/>
      <c r="BP267" s="401"/>
      <c r="BQ267" s="402"/>
      <c r="BR267" s="411"/>
    </row>
    <row r="268" spans="1:70" s="428" customFormat="1" x14ac:dyDescent="0.25">
      <c r="A268" s="886" t="s">
        <v>94</v>
      </c>
      <c r="B268" s="373"/>
      <c r="C268" s="719"/>
      <c r="D268" s="373"/>
      <c r="E268" s="346"/>
      <c r="F268" s="373"/>
      <c r="G268" s="347"/>
      <c r="H268" s="374"/>
      <c r="I268" s="348">
        <v>0.15939999999999999</v>
      </c>
      <c r="J268" s="348">
        <v>0.76919999999999999</v>
      </c>
      <c r="K268" s="348">
        <v>2.0779000000000001</v>
      </c>
      <c r="L268" s="348">
        <v>15.1753</v>
      </c>
      <c r="M268" s="348">
        <v>13.5838</v>
      </c>
      <c r="N268" s="350">
        <v>22.8005</v>
      </c>
      <c r="O268" s="348">
        <v>8.2187000000000001</v>
      </c>
      <c r="P268" s="348">
        <v>22.325900000000001</v>
      </c>
      <c r="Q268" s="348">
        <v>16.3993</v>
      </c>
      <c r="R268" s="348">
        <v>18.481300000000001</v>
      </c>
      <c r="S268" s="348">
        <v>16.043299999999999</v>
      </c>
      <c r="T268" s="348">
        <v>12.392799999999999</v>
      </c>
      <c r="U268" s="348">
        <v>16.0534</v>
      </c>
      <c r="V268" s="348">
        <v>20.561800000000002</v>
      </c>
      <c r="W268" s="348">
        <v>1.0283</v>
      </c>
      <c r="X268" s="348">
        <v>16.2395</v>
      </c>
      <c r="Y268" s="374"/>
      <c r="Z268" s="346"/>
      <c r="AA268" s="346"/>
      <c r="AB268" s="346"/>
      <c r="AC268" s="346"/>
      <c r="AD268" s="346"/>
      <c r="AE268" s="346"/>
      <c r="AF268" s="346"/>
      <c r="AG268" s="346"/>
      <c r="AH268" s="346"/>
      <c r="AI268" s="346"/>
      <c r="AJ268" s="346"/>
      <c r="AK268" s="346"/>
      <c r="AL268" s="346"/>
      <c r="AM268" s="346"/>
      <c r="AN268" s="346"/>
      <c r="AO268" s="373"/>
      <c r="AP268" s="348">
        <v>17.98</v>
      </c>
      <c r="AQ268" s="348">
        <v>21.51</v>
      </c>
      <c r="AR268" s="348">
        <v>18.64</v>
      </c>
      <c r="AS268" s="348">
        <v>16.600000000000001</v>
      </c>
      <c r="AT268" s="348">
        <v>25.68</v>
      </c>
      <c r="AU268" s="351"/>
      <c r="AV268" s="346"/>
      <c r="AW268" s="346"/>
      <c r="AX268" s="346"/>
      <c r="AY268" s="346"/>
      <c r="AZ268" s="346"/>
      <c r="BA268" s="362"/>
      <c r="BB268" s="348"/>
      <c r="BC268" s="375"/>
      <c r="BD268" s="375"/>
      <c r="BE268" s="375"/>
      <c r="BF268" s="374"/>
      <c r="BG268" s="348"/>
      <c r="BH268" s="348"/>
      <c r="BI268" s="348"/>
      <c r="BJ268" s="348"/>
      <c r="BK268" s="373"/>
      <c r="BL268" s="372"/>
      <c r="BM268" s="372"/>
      <c r="BN268" s="372"/>
      <c r="BO268" s="372"/>
      <c r="BP268" s="372"/>
      <c r="BQ268" s="373"/>
      <c r="BR268" s="354"/>
    </row>
    <row r="269" spans="1:70" s="428" customFormat="1" x14ac:dyDescent="0.25">
      <c r="A269" s="886" t="s">
        <v>95</v>
      </c>
      <c r="B269" s="373"/>
      <c r="C269" s="719"/>
      <c r="D269" s="373"/>
      <c r="E269" s="346"/>
      <c r="F269" s="373"/>
      <c r="G269" s="347"/>
      <c r="H269" s="374"/>
      <c r="I269" s="348">
        <v>-0.99590000000000001</v>
      </c>
      <c r="J269" s="348">
        <v>-1.1593</v>
      </c>
      <c r="K269" s="348">
        <v>-2.8252000000000002</v>
      </c>
      <c r="L269" s="348">
        <v>5.1742999999999997</v>
      </c>
      <c r="M269" s="348">
        <v>5.7465000000000002</v>
      </c>
      <c r="N269" s="350">
        <v>6.2267000000000001</v>
      </c>
      <c r="O269" s="348">
        <v>2.1190000000000002</v>
      </c>
      <c r="P269" s="348">
        <v>17.295000000000002</v>
      </c>
      <c r="Q269" s="348">
        <v>13.6373</v>
      </c>
      <c r="R269" s="348">
        <v>15.976800000000001</v>
      </c>
      <c r="S269" s="348">
        <v>3.8847</v>
      </c>
      <c r="T269" s="348">
        <v>4.4942000000000002</v>
      </c>
      <c r="U269" s="348">
        <v>6.2836999999999996</v>
      </c>
      <c r="V269" s="348">
        <v>4.0633999999999997</v>
      </c>
      <c r="W269" s="348">
        <v>-2.5108999999999999</v>
      </c>
      <c r="X269" s="348">
        <v>5.4930000000000003</v>
      </c>
      <c r="Y269" s="374"/>
      <c r="Z269" s="346"/>
      <c r="AA269" s="346"/>
      <c r="AB269" s="346"/>
      <c r="AC269" s="346"/>
      <c r="AD269" s="346"/>
      <c r="AE269" s="346"/>
      <c r="AF269" s="346"/>
      <c r="AG269" s="346"/>
      <c r="AH269" s="346"/>
      <c r="AI269" s="346"/>
      <c r="AJ269" s="346"/>
      <c r="AK269" s="346"/>
      <c r="AL269" s="346"/>
      <c r="AM269" s="346"/>
      <c r="AN269" s="346"/>
      <c r="AO269" s="373"/>
      <c r="AP269" s="348">
        <v>16.559999999999999</v>
      </c>
      <c r="AQ269" s="348">
        <v>17.84</v>
      </c>
      <c r="AR269" s="348">
        <v>13.97</v>
      </c>
      <c r="AS269" s="348">
        <v>11.43</v>
      </c>
      <c r="AT269" s="348">
        <v>8.52</v>
      </c>
      <c r="AU269" s="351"/>
      <c r="AV269" s="346"/>
      <c r="AW269" s="346"/>
      <c r="AX269" s="346"/>
      <c r="AY269" s="346"/>
      <c r="AZ269" s="346"/>
      <c r="BA269" s="362"/>
      <c r="BB269" s="348"/>
      <c r="BC269" s="375"/>
      <c r="BD269" s="375"/>
      <c r="BE269" s="375"/>
      <c r="BF269" s="374"/>
      <c r="BG269" s="348"/>
      <c r="BH269" s="348"/>
      <c r="BI269" s="348"/>
      <c r="BJ269" s="348"/>
      <c r="BK269" s="373"/>
      <c r="BL269" s="372"/>
      <c r="BM269" s="372"/>
      <c r="BN269" s="372"/>
      <c r="BO269" s="372"/>
      <c r="BP269" s="372"/>
      <c r="BQ269" s="373"/>
      <c r="BR269" s="354"/>
    </row>
    <row r="270" spans="1:70" s="428" customFormat="1" x14ac:dyDescent="0.25">
      <c r="A270" s="887" t="s">
        <v>96</v>
      </c>
      <c r="B270" s="413"/>
      <c r="C270" s="725"/>
      <c r="D270" s="413"/>
      <c r="E270" s="414"/>
      <c r="F270" s="413"/>
      <c r="G270" s="415"/>
      <c r="H270" s="417"/>
      <c r="I270" s="416">
        <v>-0.55989999999999995</v>
      </c>
      <c r="J270" s="416">
        <v>-0.58265</v>
      </c>
      <c r="K270" s="416">
        <v>0.36065000000000003</v>
      </c>
      <c r="L270" s="416">
        <v>11.559100000000001</v>
      </c>
      <c r="M270" s="416">
        <v>7.1534000000000004</v>
      </c>
      <c r="N270" s="418">
        <v>8.7470499999999998</v>
      </c>
      <c r="O270" s="416">
        <v>5.3391000000000002</v>
      </c>
      <c r="P270" s="416">
        <v>19.810500000000001</v>
      </c>
      <c r="Q270" s="416">
        <v>15.0183</v>
      </c>
      <c r="R270" s="416">
        <v>17.229099999999999</v>
      </c>
      <c r="S270" s="416">
        <v>12.692600000000001</v>
      </c>
      <c r="T270" s="416">
        <v>5.5044000000000004</v>
      </c>
      <c r="U270" s="416">
        <v>7.8124000000000002</v>
      </c>
      <c r="V270" s="416">
        <v>5.6528</v>
      </c>
      <c r="W270" s="416">
        <v>-1.0097</v>
      </c>
      <c r="X270" s="416">
        <v>11.473699999999999</v>
      </c>
      <c r="Y270" s="417"/>
      <c r="Z270" s="414"/>
      <c r="AA270" s="414"/>
      <c r="AB270" s="414"/>
      <c r="AC270" s="414"/>
      <c r="AD270" s="414"/>
      <c r="AE270" s="414"/>
      <c r="AF270" s="414"/>
      <c r="AG270" s="414"/>
      <c r="AH270" s="414"/>
      <c r="AI270" s="414"/>
      <c r="AJ270" s="414"/>
      <c r="AK270" s="414"/>
      <c r="AL270" s="414"/>
      <c r="AM270" s="414"/>
      <c r="AN270" s="414"/>
      <c r="AO270" s="413"/>
      <c r="AP270" s="416">
        <v>17.27</v>
      </c>
      <c r="AQ270" s="416">
        <v>19.68</v>
      </c>
      <c r="AR270" s="416">
        <v>16.3</v>
      </c>
      <c r="AS270" s="416">
        <v>14.02</v>
      </c>
      <c r="AT270" s="416">
        <v>12.98</v>
      </c>
      <c r="AU270" s="419"/>
      <c r="AV270" s="414"/>
      <c r="AW270" s="414"/>
      <c r="AX270" s="414"/>
      <c r="AY270" s="414"/>
      <c r="AZ270" s="414"/>
      <c r="BA270" s="420"/>
      <c r="BB270" s="416"/>
      <c r="BC270" s="421"/>
      <c r="BD270" s="421"/>
      <c r="BE270" s="421"/>
      <c r="BF270" s="417"/>
      <c r="BG270" s="416"/>
      <c r="BH270" s="416"/>
      <c r="BI270" s="416"/>
      <c r="BJ270" s="416"/>
      <c r="BK270" s="413"/>
      <c r="BL270" s="412"/>
      <c r="BM270" s="412"/>
      <c r="BN270" s="412"/>
      <c r="BO270" s="412"/>
      <c r="BP270" s="412"/>
      <c r="BQ270" s="413"/>
      <c r="BR270" s="422"/>
    </row>
    <row r="271" spans="1:70" s="428" customFormat="1" ht="14.5" customHeight="1" x14ac:dyDescent="0.35">
      <c r="A271" s="874" t="s">
        <v>3620</v>
      </c>
      <c r="B271" s="862"/>
      <c r="C271" s="863"/>
      <c r="D271" s="862"/>
      <c r="E271" s="864"/>
      <c r="F271" s="862"/>
      <c r="G271" s="865"/>
      <c r="H271" s="867"/>
      <c r="I271" s="866"/>
      <c r="J271" s="866"/>
      <c r="K271" s="866"/>
      <c r="L271" s="866"/>
      <c r="M271" s="866"/>
      <c r="N271" s="868"/>
      <c r="O271" s="866"/>
      <c r="P271" s="866"/>
      <c r="Q271" s="866"/>
      <c r="R271" s="866"/>
      <c r="S271" s="866"/>
      <c r="T271" s="866"/>
      <c r="U271" s="866"/>
      <c r="V271" s="866"/>
      <c r="W271" s="866"/>
      <c r="X271" s="866"/>
      <c r="Y271" s="867"/>
      <c r="Z271" s="864"/>
      <c r="AA271" s="864"/>
      <c r="AB271" s="864"/>
      <c r="AC271" s="864"/>
      <c r="AD271" s="864"/>
      <c r="AE271" s="864"/>
      <c r="AF271" s="864"/>
      <c r="AG271" s="864"/>
      <c r="AH271" s="864"/>
      <c r="AI271" s="864"/>
      <c r="AJ271" s="864"/>
      <c r="AK271" s="864"/>
      <c r="AL271" s="864"/>
      <c r="AM271" s="864"/>
      <c r="AN271" s="864"/>
      <c r="AO271" s="862"/>
      <c r="AP271" s="866"/>
      <c r="AQ271" s="866"/>
      <c r="AR271" s="866"/>
      <c r="AS271" s="866"/>
      <c r="AT271" s="866"/>
      <c r="AU271" s="869"/>
      <c r="AV271" s="864"/>
      <c r="AW271" s="864"/>
      <c r="AX271" s="864"/>
      <c r="AY271" s="864"/>
      <c r="AZ271" s="864"/>
      <c r="BA271" s="870"/>
      <c r="BB271" s="866"/>
      <c r="BC271" s="871"/>
      <c r="BD271" s="871"/>
      <c r="BE271" s="871"/>
      <c r="BF271" s="867"/>
      <c r="BG271" s="866"/>
      <c r="BH271" s="866"/>
      <c r="BI271" s="866"/>
      <c r="BJ271" s="866"/>
      <c r="BK271" s="862"/>
      <c r="BL271" s="872"/>
      <c r="BM271" s="872"/>
      <c r="BN271" s="872"/>
      <c r="BO271" s="872"/>
      <c r="BP271" s="872"/>
      <c r="BQ271" s="862"/>
      <c r="BR271" s="873"/>
    </row>
    <row r="272" spans="1:70" s="428" customFormat="1" x14ac:dyDescent="0.25">
      <c r="A272" s="345" t="s">
        <v>3621</v>
      </c>
      <c r="B272" s="373"/>
      <c r="C272" s="719">
        <v>40366</v>
      </c>
      <c r="D272" s="373"/>
      <c r="E272" s="346">
        <v>6765.36</v>
      </c>
      <c r="F272" s="373"/>
      <c r="G272" s="347">
        <v>35.009700000000002</v>
      </c>
      <c r="H272" s="374"/>
      <c r="I272" s="348">
        <v>-0.2283</v>
      </c>
      <c r="J272" s="348">
        <v>-0.35920000000000002</v>
      </c>
      <c r="K272" s="348">
        <v>0.80830000000000002</v>
      </c>
      <c r="L272" s="348">
        <v>5.2439</v>
      </c>
      <c r="M272" s="348">
        <v>5.0641999999999996</v>
      </c>
      <c r="N272" s="350">
        <v>9.6843000000000004</v>
      </c>
      <c r="O272" s="348">
        <v>3.4882</v>
      </c>
      <c r="P272" s="348">
        <v>28.851600000000001</v>
      </c>
      <c r="Q272" s="348">
        <v>23.4452</v>
      </c>
      <c r="R272" s="348">
        <v>15.0062</v>
      </c>
      <c r="S272" s="348">
        <v>7.1052</v>
      </c>
      <c r="T272" s="348">
        <v>3.2768000000000002</v>
      </c>
      <c r="U272" s="348">
        <v>8.3939000000000004</v>
      </c>
      <c r="V272" s="348">
        <v>7.4705000000000004</v>
      </c>
      <c r="W272" s="348">
        <v>0.57140000000000002</v>
      </c>
      <c r="X272" s="348">
        <v>8.1593999999999998</v>
      </c>
      <c r="Y272" s="374"/>
      <c r="Z272" s="346">
        <v>3</v>
      </c>
      <c r="AA272" s="346">
        <v>4</v>
      </c>
      <c r="AB272" s="346">
        <v>2</v>
      </c>
      <c r="AC272" s="346">
        <v>5</v>
      </c>
      <c r="AD272" s="346">
        <v>3</v>
      </c>
      <c r="AE272" s="346">
        <v>2</v>
      </c>
      <c r="AF272" s="346">
        <v>1</v>
      </c>
      <c r="AG272" s="346">
        <v>1</v>
      </c>
      <c r="AH272" s="346">
        <v>1</v>
      </c>
      <c r="AI272" s="346">
        <v>2</v>
      </c>
      <c r="AJ272" s="346">
        <v>5</v>
      </c>
      <c r="AK272" s="346">
        <v>4</v>
      </c>
      <c r="AL272" s="346">
        <v>2</v>
      </c>
      <c r="AM272" s="346">
        <v>2</v>
      </c>
      <c r="AN272" s="346">
        <v>4</v>
      </c>
      <c r="AO272" s="373"/>
      <c r="AP272" s="348">
        <v>18.43</v>
      </c>
      <c r="AQ272" s="348">
        <v>24.18</v>
      </c>
      <c r="AR272" s="348">
        <v>23.24</v>
      </c>
      <c r="AS272" s="348">
        <v>13.39</v>
      </c>
      <c r="AT272" s="348">
        <v>8.18</v>
      </c>
      <c r="AU272" s="351"/>
      <c r="AV272" s="346">
        <v>2</v>
      </c>
      <c r="AW272" s="346">
        <v>1</v>
      </c>
      <c r="AX272" s="346">
        <v>1</v>
      </c>
      <c r="AY272" s="346">
        <v>1</v>
      </c>
      <c r="AZ272" s="346">
        <v>3</v>
      </c>
      <c r="BA272" s="362"/>
      <c r="BB272" s="348">
        <v>20.8895938129433</v>
      </c>
      <c r="BC272" s="375">
        <v>0.94644840698136901</v>
      </c>
      <c r="BD272" s="375">
        <v>9.0061165532561105E-2</v>
      </c>
      <c r="BE272" s="375">
        <v>6.7697338055991305E-2</v>
      </c>
      <c r="BF272" s="374"/>
      <c r="BG272" s="348">
        <v>72.23</v>
      </c>
      <c r="BH272" s="348">
        <v>18.201499999999999</v>
      </c>
      <c r="BI272" s="348">
        <v>6.3130800000000002</v>
      </c>
      <c r="BJ272" s="348">
        <v>3.25542</v>
      </c>
      <c r="BK272" s="373"/>
      <c r="BL272" s="372" t="s">
        <v>3622</v>
      </c>
      <c r="BM272" s="372" t="s">
        <v>3623</v>
      </c>
      <c r="BN272" s="372" t="s">
        <v>3624</v>
      </c>
      <c r="BO272" s="372" t="s">
        <v>3625</v>
      </c>
      <c r="BP272" s="372" t="s">
        <v>3626</v>
      </c>
      <c r="BQ272" s="373"/>
      <c r="BR272" s="354" t="s">
        <v>525</v>
      </c>
    </row>
    <row r="273" spans="1:70" s="428" customFormat="1" x14ac:dyDescent="0.25">
      <c r="A273" s="345" t="s">
        <v>3627</v>
      </c>
      <c r="B273" s="373"/>
      <c r="C273" s="719">
        <v>43829</v>
      </c>
      <c r="D273" s="373"/>
      <c r="E273" s="346">
        <v>6059.75</v>
      </c>
      <c r="F273" s="373"/>
      <c r="G273" s="347">
        <v>36.5</v>
      </c>
      <c r="H273" s="374"/>
      <c r="I273" s="348">
        <v>0.10970000000000001</v>
      </c>
      <c r="J273" s="348">
        <v>-0.1095</v>
      </c>
      <c r="K273" s="348">
        <v>1.1359999999999999</v>
      </c>
      <c r="L273" s="348">
        <v>7.8605</v>
      </c>
      <c r="M273" s="348">
        <v>7.1009000000000002</v>
      </c>
      <c r="N273" s="350">
        <v>10.9085</v>
      </c>
      <c r="O273" s="348">
        <v>1.9748000000000001</v>
      </c>
      <c r="P273" s="348">
        <v>26.5184</v>
      </c>
      <c r="Q273" s="348">
        <v>23.243400000000001</v>
      </c>
      <c r="R273" s="348" t="s">
        <v>430</v>
      </c>
      <c r="S273" s="348">
        <v>10.7067</v>
      </c>
      <c r="T273" s="348">
        <v>5.2782999999999998</v>
      </c>
      <c r="U273" s="348">
        <v>10.3719</v>
      </c>
      <c r="V273" s="348">
        <v>8.3407999999999998</v>
      </c>
      <c r="W273" s="348">
        <v>1.052</v>
      </c>
      <c r="X273" s="348">
        <v>22.087399999999999</v>
      </c>
      <c r="Y273" s="374"/>
      <c r="Z273" s="346">
        <v>2</v>
      </c>
      <c r="AA273" s="346">
        <v>3</v>
      </c>
      <c r="AB273" s="346">
        <v>1</v>
      </c>
      <c r="AC273" s="346">
        <v>2</v>
      </c>
      <c r="AD273" s="346">
        <v>1</v>
      </c>
      <c r="AE273" s="346">
        <v>1</v>
      </c>
      <c r="AF273" s="346">
        <v>3</v>
      </c>
      <c r="AG273" s="346">
        <v>2</v>
      </c>
      <c r="AH273" s="346">
        <v>2</v>
      </c>
      <c r="AI273" s="346" t="s">
        <v>430</v>
      </c>
      <c r="AJ273" s="346">
        <v>2</v>
      </c>
      <c r="AK273" s="346">
        <v>1</v>
      </c>
      <c r="AL273" s="346">
        <v>1</v>
      </c>
      <c r="AM273" s="346">
        <v>1</v>
      </c>
      <c r="AN273" s="346">
        <v>2</v>
      </c>
      <c r="AO273" s="373"/>
      <c r="AP273" s="348" t="s">
        <v>430</v>
      </c>
      <c r="AQ273" s="348" t="s">
        <v>430</v>
      </c>
      <c r="AR273" s="348">
        <v>21.97</v>
      </c>
      <c r="AS273" s="348">
        <v>12.3</v>
      </c>
      <c r="AT273" s="348">
        <v>11.99</v>
      </c>
      <c r="AU273" s="351"/>
      <c r="AV273" s="346" t="s">
        <v>430</v>
      </c>
      <c r="AW273" s="346" t="s">
        <v>430</v>
      </c>
      <c r="AX273" s="346">
        <v>2</v>
      </c>
      <c r="AY273" s="346">
        <v>2</v>
      </c>
      <c r="AZ273" s="346">
        <v>2</v>
      </c>
      <c r="BA273" s="362"/>
      <c r="BB273" s="348">
        <v>21.1952018163255</v>
      </c>
      <c r="BC273" s="375">
        <v>0.95868723445508897</v>
      </c>
      <c r="BD273" s="375">
        <v>8.0655764594760496E-2</v>
      </c>
      <c r="BE273" s="375">
        <v>-0.12758142920983101</v>
      </c>
      <c r="BF273" s="374"/>
      <c r="BG273" s="348">
        <v>65.974400000000003</v>
      </c>
      <c r="BH273" s="348">
        <v>24.857800000000001</v>
      </c>
      <c r="BI273" s="348">
        <v>7.2322600000000001</v>
      </c>
      <c r="BJ273" s="348">
        <v>1.93554</v>
      </c>
      <c r="BK273" s="373"/>
      <c r="BL273" s="372" t="s">
        <v>1270</v>
      </c>
      <c r="BM273" s="372" t="s">
        <v>3628</v>
      </c>
      <c r="BN273" s="372" t="s">
        <v>3629</v>
      </c>
      <c r="BO273" s="372" t="s">
        <v>3218</v>
      </c>
      <c r="BP273" s="372" t="s">
        <v>3630</v>
      </c>
      <c r="BQ273" s="373"/>
      <c r="BR273" s="354" t="s">
        <v>463</v>
      </c>
    </row>
    <row r="274" spans="1:70" s="428" customFormat="1" x14ac:dyDescent="0.25">
      <c r="A274" s="345" t="s">
        <v>3631</v>
      </c>
      <c r="B274" s="373"/>
      <c r="C274" s="719">
        <v>44816</v>
      </c>
      <c r="D274" s="373"/>
      <c r="E274" s="346">
        <v>1914.06</v>
      </c>
      <c r="F274" s="373"/>
      <c r="G274" s="347">
        <v>22</v>
      </c>
      <c r="H274" s="374"/>
      <c r="I274" s="348">
        <v>-0.36230000000000001</v>
      </c>
      <c r="J274" s="348">
        <v>-4.5400000000000003E-2</v>
      </c>
      <c r="K274" s="348">
        <v>0.4108</v>
      </c>
      <c r="L274" s="348">
        <v>5.6676000000000002</v>
      </c>
      <c r="M274" s="348">
        <v>4.9118000000000004</v>
      </c>
      <c r="N274" s="350">
        <v>7.6848000000000001</v>
      </c>
      <c r="O274" s="348">
        <v>2.5488</v>
      </c>
      <c r="P274" s="348">
        <v>24.927</v>
      </c>
      <c r="Q274" s="348" t="s">
        <v>430</v>
      </c>
      <c r="R274" s="348" t="s">
        <v>430</v>
      </c>
      <c r="S274" s="348">
        <v>8.0020000000000007</v>
      </c>
      <c r="T274" s="348">
        <v>3.2864</v>
      </c>
      <c r="U274" s="348">
        <v>6.2289000000000003</v>
      </c>
      <c r="V274" s="348">
        <v>5.5156000000000001</v>
      </c>
      <c r="W274" s="348">
        <v>0.6865</v>
      </c>
      <c r="X274" s="348">
        <v>23.1694</v>
      </c>
      <c r="Y274" s="374"/>
      <c r="Z274" s="346">
        <v>4</v>
      </c>
      <c r="AA274" s="346">
        <v>2</v>
      </c>
      <c r="AB274" s="346">
        <v>5</v>
      </c>
      <c r="AC274" s="346">
        <v>4</v>
      </c>
      <c r="AD274" s="346">
        <v>4</v>
      </c>
      <c r="AE274" s="346">
        <v>3</v>
      </c>
      <c r="AF274" s="346">
        <v>2</v>
      </c>
      <c r="AG274" s="346">
        <v>4</v>
      </c>
      <c r="AH274" s="346" t="s">
        <v>430</v>
      </c>
      <c r="AI274" s="346" t="s">
        <v>430</v>
      </c>
      <c r="AJ274" s="346">
        <v>4</v>
      </c>
      <c r="AK274" s="346">
        <v>3</v>
      </c>
      <c r="AL274" s="346">
        <v>4</v>
      </c>
      <c r="AM274" s="346">
        <v>3</v>
      </c>
      <c r="AN274" s="346">
        <v>3</v>
      </c>
      <c r="AO274" s="373"/>
      <c r="AP274" s="348" t="s">
        <v>430</v>
      </c>
      <c r="AQ274" s="348" t="s">
        <v>430</v>
      </c>
      <c r="AR274" s="348" t="s">
        <v>430</v>
      </c>
      <c r="AS274" s="348">
        <v>11.28</v>
      </c>
      <c r="AT274" s="348">
        <v>6.88</v>
      </c>
      <c r="AU274" s="351"/>
      <c r="AV274" s="346" t="s">
        <v>430</v>
      </c>
      <c r="AW274" s="346" t="s">
        <v>430</v>
      </c>
      <c r="AX274" s="346" t="s">
        <v>430</v>
      </c>
      <c r="AY274" s="346">
        <v>3</v>
      </c>
      <c r="AZ274" s="346">
        <v>4</v>
      </c>
      <c r="BA274" s="362"/>
      <c r="BB274" s="348">
        <v>18.8779480785449</v>
      </c>
      <c r="BC274" s="375">
        <v>0.855180885248496</v>
      </c>
      <c r="BD274" s="375">
        <v>8.1707301617248096E-2</v>
      </c>
      <c r="BE274" s="375">
        <v>-9.6285078379177103E-2</v>
      </c>
      <c r="BF274" s="374"/>
      <c r="BG274" s="348">
        <v>62.715299999999999</v>
      </c>
      <c r="BH274" s="348">
        <v>18.477799999999998</v>
      </c>
      <c r="BI274" s="348">
        <v>12.5906</v>
      </c>
      <c r="BJ274" s="348">
        <v>6.2163000000000004</v>
      </c>
      <c r="BK274" s="373"/>
      <c r="BL274" s="372" t="s">
        <v>3632</v>
      </c>
      <c r="BM274" s="372" t="s">
        <v>3633</v>
      </c>
      <c r="BN274" s="372" t="s">
        <v>3634</v>
      </c>
      <c r="BO274" s="372" t="s">
        <v>3635</v>
      </c>
      <c r="BP274" s="372" t="s">
        <v>3636</v>
      </c>
      <c r="BQ274" s="373"/>
      <c r="BR274" s="354" t="s">
        <v>463</v>
      </c>
    </row>
    <row r="275" spans="1:70" s="428" customFormat="1" x14ac:dyDescent="0.25">
      <c r="A275" s="345" t="s">
        <v>3637</v>
      </c>
      <c r="B275" s="373"/>
      <c r="C275" s="719">
        <v>40135</v>
      </c>
      <c r="D275" s="373"/>
      <c r="E275" s="346">
        <v>1500.93</v>
      </c>
      <c r="F275" s="373"/>
      <c r="G275" s="347">
        <v>66.14</v>
      </c>
      <c r="H275" s="374"/>
      <c r="I275" s="348">
        <v>-0.42159999999999997</v>
      </c>
      <c r="J275" s="348">
        <v>-0.3916</v>
      </c>
      <c r="K275" s="348">
        <v>0.74639999999999995</v>
      </c>
      <c r="L275" s="348">
        <v>6.7462999999999997</v>
      </c>
      <c r="M275" s="348">
        <v>1.4573</v>
      </c>
      <c r="N275" s="350">
        <v>3.1021000000000001</v>
      </c>
      <c r="O275" s="348">
        <v>-0.53249999999999997</v>
      </c>
      <c r="P275" s="348">
        <v>25.076699999999999</v>
      </c>
      <c r="Q275" s="348">
        <v>21.948599999999999</v>
      </c>
      <c r="R275" s="348">
        <v>17.066299999999998</v>
      </c>
      <c r="S275" s="348">
        <v>10.3621</v>
      </c>
      <c r="T275" s="348">
        <v>-9.06E-2</v>
      </c>
      <c r="U275" s="348">
        <v>3.9937</v>
      </c>
      <c r="V275" s="348">
        <v>1.2554000000000001</v>
      </c>
      <c r="W275" s="348">
        <v>1.2708999999999999</v>
      </c>
      <c r="X275" s="348">
        <v>12.0472</v>
      </c>
      <c r="Y275" s="374"/>
      <c r="Z275" s="346">
        <v>5</v>
      </c>
      <c r="AA275" s="346">
        <v>5</v>
      </c>
      <c r="AB275" s="346">
        <v>3</v>
      </c>
      <c r="AC275" s="346">
        <v>3</v>
      </c>
      <c r="AD275" s="346">
        <v>5</v>
      </c>
      <c r="AE275" s="346">
        <v>5</v>
      </c>
      <c r="AF275" s="346">
        <v>4</v>
      </c>
      <c r="AG275" s="346">
        <v>3</v>
      </c>
      <c r="AH275" s="346">
        <v>3</v>
      </c>
      <c r="AI275" s="346">
        <v>1</v>
      </c>
      <c r="AJ275" s="346">
        <v>3</v>
      </c>
      <c r="AK275" s="346">
        <v>5</v>
      </c>
      <c r="AL275" s="346">
        <v>5</v>
      </c>
      <c r="AM275" s="346">
        <v>5</v>
      </c>
      <c r="AN275" s="346">
        <v>1</v>
      </c>
      <c r="AO275" s="373"/>
      <c r="AP275" s="348">
        <v>19.059999999999999</v>
      </c>
      <c r="AQ275" s="348">
        <v>22.74</v>
      </c>
      <c r="AR275" s="348">
        <v>21.06</v>
      </c>
      <c r="AS275" s="348">
        <v>10.91</v>
      </c>
      <c r="AT275" s="348">
        <v>3.56</v>
      </c>
      <c r="AU275" s="351"/>
      <c r="AV275" s="346">
        <v>1</v>
      </c>
      <c r="AW275" s="346">
        <v>2</v>
      </c>
      <c r="AX275" s="346">
        <v>3</v>
      </c>
      <c r="AY275" s="346">
        <v>4</v>
      </c>
      <c r="AZ275" s="346">
        <v>5</v>
      </c>
      <c r="BA275" s="362"/>
      <c r="BB275" s="348">
        <v>21.184838903737202</v>
      </c>
      <c r="BC275" s="375">
        <v>0.93956075998204902</v>
      </c>
      <c r="BD275" s="375">
        <v>7.9898730335009202E-2</v>
      </c>
      <c r="BE275" s="375">
        <v>-0.107803556090873</v>
      </c>
      <c r="BF275" s="374"/>
      <c r="BG275" s="348">
        <v>53.393900000000002</v>
      </c>
      <c r="BH275" s="348">
        <v>34.761600000000001</v>
      </c>
      <c r="BI275" s="348">
        <v>10.1859</v>
      </c>
      <c r="BJ275" s="348">
        <v>1.6586000000000001</v>
      </c>
      <c r="BK275" s="373"/>
      <c r="BL275" s="372" t="s">
        <v>3638</v>
      </c>
      <c r="BM275" s="372" t="s">
        <v>3639</v>
      </c>
      <c r="BN275" s="372" t="s">
        <v>3640</v>
      </c>
      <c r="BO275" s="372" t="s">
        <v>3149</v>
      </c>
      <c r="BP275" s="372" t="s">
        <v>3641</v>
      </c>
      <c r="BQ275" s="373"/>
      <c r="BR275" s="354" t="s">
        <v>518</v>
      </c>
    </row>
    <row r="276" spans="1:70" s="428" customFormat="1" x14ac:dyDescent="0.25">
      <c r="A276" s="345" t="s">
        <v>3642</v>
      </c>
      <c r="B276" s="373"/>
      <c r="C276" s="719">
        <v>45342</v>
      </c>
      <c r="D276" s="373"/>
      <c r="E276" s="346">
        <v>488.31799999999998</v>
      </c>
      <c r="F276" s="373"/>
      <c r="G276" s="347">
        <v>10.7674</v>
      </c>
      <c r="H276" s="374"/>
      <c r="I276" s="348">
        <v>0.187</v>
      </c>
      <c r="J276" s="348">
        <v>0.2029</v>
      </c>
      <c r="K276" s="348">
        <v>0.41220000000000001</v>
      </c>
      <c r="L276" s="348">
        <v>18.919</v>
      </c>
      <c r="M276" s="348">
        <v>6.5067000000000004</v>
      </c>
      <c r="N276" s="350">
        <v>3.5724999999999998</v>
      </c>
      <c r="O276" s="348">
        <v>-3.3246000000000002</v>
      </c>
      <c r="P276" s="348" t="s">
        <v>430</v>
      </c>
      <c r="Q276" s="348" t="s">
        <v>430</v>
      </c>
      <c r="R276" s="348" t="s">
        <v>430</v>
      </c>
      <c r="S276" s="348">
        <v>21.765999999999998</v>
      </c>
      <c r="T276" s="348">
        <v>4.3262</v>
      </c>
      <c r="U276" s="348">
        <v>6.5467000000000004</v>
      </c>
      <c r="V276" s="348">
        <v>2.0819999999999999</v>
      </c>
      <c r="W276" s="348">
        <v>-0.42359999999999998</v>
      </c>
      <c r="X276" s="348">
        <v>3.2067999999999999</v>
      </c>
      <c r="Y276" s="374"/>
      <c r="Z276" s="346">
        <v>1</v>
      </c>
      <c r="AA276" s="346">
        <v>1</v>
      </c>
      <c r="AB276" s="346">
        <v>4</v>
      </c>
      <c r="AC276" s="346">
        <v>1</v>
      </c>
      <c r="AD276" s="346">
        <v>2</v>
      </c>
      <c r="AE276" s="346">
        <v>4</v>
      </c>
      <c r="AF276" s="346">
        <v>5</v>
      </c>
      <c r="AG276" s="346" t="s">
        <v>430</v>
      </c>
      <c r="AH276" s="346" t="s">
        <v>430</v>
      </c>
      <c r="AI276" s="346" t="s">
        <v>430</v>
      </c>
      <c r="AJ276" s="346">
        <v>1</v>
      </c>
      <c r="AK276" s="346">
        <v>2</v>
      </c>
      <c r="AL276" s="346">
        <v>3</v>
      </c>
      <c r="AM276" s="346">
        <v>4</v>
      </c>
      <c r="AN276" s="346">
        <v>5</v>
      </c>
      <c r="AO276" s="373"/>
      <c r="AP276" s="348" t="s">
        <v>430</v>
      </c>
      <c r="AQ276" s="348" t="s">
        <v>430</v>
      </c>
      <c r="AR276" s="348" t="s">
        <v>430</v>
      </c>
      <c r="AS276" s="348" t="s">
        <v>430</v>
      </c>
      <c r="AT276" s="348">
        <v>14.64</v>
      </c>
      <c r="AU276" s="351"/>
      <c r="AV276" s="346" t="s">
        <v>430</v>
      </c>
      <c r="AW276" s="346" t="s">
        <v>430</v>
      </c>
      <c r="AX276" s="346" t="s">
        <v>430</v>
      </c>
      <c r="AY276" s="346" t="s">
        <v>430</v>
      </c>
      <c r="AZ276" s="346">
        <v>1</v>
      </c>
      <c r="BA276" s="362"/>
      <c r="BB276" s="348">
        <v>21.939817379655</v>
      </c>
      <c r="BC276" s="375">
        <v>0.98778989817361895</v>
      </c>
      <c r="BD276" s="375">
        <v>-6.0919487868574501E-4</v>
      </c>
      <c r="BE276" s="375">
        <v>-0.13375703501136699</v>
      </c>
      <c r="BF276" s="374"/>
      <c r="BG276" s="348">
        <v>19.084199999999999</v>
      </c>
      <c r="BH276" s="348">
        <v>12.7082</v>
      </c>
      <c r="BI276" s="348">
        <v>39.898299999999999</v>
      </c>
      <c r="BJ276" s="348">
        <v>28.3093</v>
      </c>
      <c r="BK276" s="373"/>
      <c r="BL276" s="372" t="s">
        <v>3643</v>
      </c>
      <c r="BM276" s="372" t="s">
        <v>3644</v>
      </c>
      <c r="BN276" s="372" t="s">
        <v>3645</v>
      </c>
      <c r="BO276" s="372" t="s">
        <v>1276</v>
      </c>
      <c r="BP276" s="372" t="s">
        <v>3646</v>
      </c>
      <c r="BQ276" s="373"/>
      <c r="BR276" s="354" t="s">
        <v>547</v>
      </c>
    </row>
    <row r="277" spans="1:70" s="428" customFormat="1" x14ac:dyDescent="0.25">
      <c r="A277" s="885" t="s">
        <v>93</v>
      </c>
      <c r="B277" s="402"/>
      <c r="C277" s="724"/>
      <c r="D277" s="402"/>
      <c r="E277" s="403"/>
      <c r="F277" s="402"/>
      <c r="G277" s="404"/>
      <c r="H277" s="406"/>
      <c r="I277" s="405">
        <v>-0.1431</v>
      </c>
      <c r="J277" s="405">
        <v>-0.1406</v>
      </c>
      <c r="K277" s="405">
        <v>0.70269999999999999</v>
      </c>
      <c r="L277" s="405">
        <v>8.8874999999999993</v>
      </c>
      <c r="M277" s="405">
        <v>5.0082000000000004</v>
      </c>
      <c r="N277" s="407">
        <v>6.9904000000000002</v>
      </c>
      <c r="O277" s="405">
        <v>0.83089999999999997</v>
      </c>
      <c r="P277" s="405">
        <v>26.343399999999999</v>
      </c>
      <c r="Q277" s="405">
        <v>22.879100000000001</v>
      </c>
      <c r="R277" s="405">
        <v>16.036300000000001</v>
      </c>
      <c r="S277" s="405">
        <v>11.5884</v>
      </c>
      <c r="T277" s="405">
        <v>3.2153999999999998</v>
      </c>
      <c r="U277" s="405">
        <v>7.1070000000000002</v>
      </c>
      <c r="V277" s="405">
        <v>4.9328000000000003</v>
      </c>
      <c r="W277" s="405">
        <v>0.63139999999999996</v>
      </c>
      <c r="X277" s="405">
        <v>13.734</v>
      </c>
      <c r="Y277" s="406"/>
      <c r="Z277" s="403">
        <v>5</v>
      </c>
      <c r="AA277" s="403">
        <v>5</v>
      </c>
      <c r="AB277" s="403">
        <v>5</v>
      </c>
      <c r="AC277" s="403">
        <v>5</v>
      </c>
      <c r="AD277" s="403">
        <v>5</v>
      </c>
      <c r="AE277" s="403">
        <v>5</v>
      </c>
      <c r="AF277" s="403">
        <v>5</v>
      </c>
      <c r="AG277" s="403">
        <v>4</v>
      </c>
      <c r="AH277" s="403">
        <v>3</v>
      </c>
      <c r="AI277" s="403">
        <v>2</v>
      </c>
      <c r="AJ277" s="403">
        <v>5</v>
      </c>
      <c r="AK277" s="403">
        <v>5</v>
      </c>
      <c r="AL277" s="403">
        <v>5</v>
      </c>
      <c r="AM277" s="403">
        <v>5</v>
      </c>
      <c r="AN277" s="403">
        <v>5</v>
      </c>
      <c r="AO277" s="402"/>
      <c r="AP277" s="405">
        <v>18.745000000000001</v>
      </c>
      <c r="AQ277" s="405">
        <v>23.46</v>
      </c>
      <c r="AR277" s="405">
        <v>22.09</v>
      </c>
      <c r="AS277" s="405">
        <v>11.97</v>
      </c>
      <c r="AT277" s="405">
        <v>9.0500000000000007</v>
      </c>
      <c r="AU277" s="408"/>
      <c r="AV277" s="403">
        <v>2</v>
      </c>
      <c r="AW277" s="403">
        <v>2</v>
      </c>
      <c r="AX277" s="403">
        <v>3</v>
      </c>
      <c r="AY277" s="403">
        <v>4</v>
      </c>
      <c r="AZ277" s="403">
        <v>5</v>
      </c>
      <c r="BA277" s="409"/>
      <c r="BB277" s="405"/>
      <c r="BC277" s="410"/>
      <c r="BD277" s="410"/>
      <c r="BE277" s="410"/>
      <c r="BF277" s="406"/>
      <c r="BG277" s="405"/>
      <c r="BH277" s="405"/>
      <c r="BI277" s="405"/>
      <c r="BJ277" s="405"/>
      <c r="BK277" s="402"/>
      <c r="BL277" s="401"/>
      <c r="BM277" s="401"/>
      <c r="BN277" s="401"/>
      <c r="BO277" s="401"/>
      <c r="BP277" s="401"/>
      <c r="BQ277" s="402"/>
      <c r="BR277" s="411"/>
    </row>
    <row r="278" spans="1:70" s="428" customFormat="1" x14ac:dyDescent="0.25">
      <c r="A278" s="886" t="s">
        <v>94</v>
      </c>
      <c r="B278" s="373"/>
      <c r="C278" s="719"/>
      <c r="D278" s="373"/>
      <c r="E278" s="346"/>
      <c r="F278" s="373"/>
      <c r="G278" s="347"/>
      <c r="H278" s="374"/>
      <c r="I278" s="348">
        <v>0.187</v>
      </c>
      <c r="J278" s="348">
        <v>0.2029</v>
      </c>
      <c r="K278" s="348">
        <v>1.1359999999999999</v>
      </c>
      <c r="L278" s="348">
        <v>18.919</v>
      </c>
      <c r="M278" s="348">
        <v>7.1009000000000002</v>
      </c>
      <c r="N278" s="350">
        <v>10.9085</v>
      </c>
      <c r="O278" s="348">
        <v>3.4882</v>
      </c>
      <c r="P278" s="348">
        <v>28.851600000000001</v>
      </c>
      <c r="Q278" s="348">
        <v>23.4452</v>
      </c>
      <c r="R278" s="348">
        <v>17.066299999999998</v>
      </c>
      <c r="S278" s="348">
        <v>21.765999999999998</v>
      </c>
      <c r="T278" s="348">
        <v>5.2782999999999998</v>
      </c>
      <c r="U278" s="348">
        <v>10.3719</v>
      </c>
      <c r="V278" s="348">
        <v>8.3407999999999998</v>
      </c>
      <c r="W278" s="348">
        <v>1.2708999999999999</v>
      </c>
      <c r="X278" s="348">
        <v>23.1694</v>
      </c>
      <c r="Y278" s="374"/>
      <c r="Z278" s="346"/>
      <c r="AA278" s="346"/>
      <c r="AB278" s="346"/>
      <c r="AC278" s="346"/>
      <c r="AD278" s="346"/>
      <c r="AE278" s="346"/>
      <c r="AF278" s="346"/>
      <c r="AG278" s="346"/>
      <c r="AH278" s="346"/>
      <c r="AI278" s="346"/>
      <c r="AJ278" s="346"/>
      <c r="AK278" s="346"/>
      <c r="AL278" s="346"/>
      <c r="AM278" s="346"/>
      <c r="AN278" s="346"/>
      <c r="AO278" s="373"/>
      <c r="AP278" s="348">
        <v>19.059999999999999</v>
      </c>
      <c r="AQ278" s="348">
        <v>24.18</v>
      </c>
      <c r="AR278" s="348">
        <v>23.24</v>
      </c>
      <c r="AS278" s="348">
        <v>13.39</v>
      </c>
      <c r="AT278" s="348">
        <v>14.64</v>
      </c>
      <c r="AU278" s="351"/>
      <c r="AV278" s="346"/>
      <c r="AW278" s="346"/>
      <c r="AX278" s="346"/>
      <c r="AY278" s="346"/>
      <c r="AZ278" s="346"/>
      <c r="BA278" s="362"/>
      <c r="BB278" s="348"/>
      <c r="BC278" s="375"/>
      <c r="BD278" s="375"/>
      <c r="BE278" s="375"/>
      <c r="BF278" s="374"/>
      <c r="BG278" s="348"/>
      <c r="BH278" s="348"/>
      <c r="BI278" s="348"/>
      <c r="BJ278" s="348"/>
      <c r="BK278" s="373"/>
      <c r="BL278" s="372"/>
      <c r="BM278" s="372"/>
      <c r="BN278" s="372"/>
      <c r="BO278" s="372"/>
      <c r="BP278" s="372"/>
      <c r="BQ278" s="373"/>
      <c r="BR278" s="354"/>
    </row>
    <row r="279" spans="1:70" s="428" customFormat="1" x14ac:dyDescent="0.25">
      <c r="A279" s="886" t="s">
        <v>95</v>
      </c>
      <c r="B279" s="373"/>
      <c r="C279" s="719"/>
      <c r="D279" s="373"/>
      <c r="E279" s="346"/>
      <c r="F279" s="373"/>
      <c r="G279" s="347"/>
      <c r="H279" s="374"/>
      <c r="I279" s="348">
        <v>-0.42159999999999997</v>
      </c>
      <c r="J279" s="348">
        <v>-0.3916</v>
      </c>
      <c r="K279" s="348">
        <v>0.4108</v>
      </c>
      <c r="L279" s="348">
        <v>5.2439</v>
      </c>
      <c r="M279" s="348">
        <v>1.4573</v>
      </c>
      <c r="N279" s="350">
        <v>3.1021000000000001</v>
      </c>
      <c r="O279" s="348">
        <v>-3.3246000000000002</v>
      </c>
      <c r="P279" s="348">
        <v>24.927</v>
      </c>
      <c r="Q279" s="348">
        <v>21.948599999999999</v>
      </c>
      <c r="R279" s="348">
        <v>15.0062</v>
      </c>
      <c r="S279" s="348">
        <v>7.1052</v>
      </c>
      <c r="T279" s="348">
        <v>-9.06E-2</v>
      </c>
      <c r="U279" s="348">
        <v>3.9937</v>
      </c>
      <c r="V279" s="348">
        <v>1.2554000000000001</v>
      </c>
      <c r="W279" s="348">
        <v>-0.42359999999999998</v>
      </c>
      <c r="X279" s="348">
        <v>3.2067999999999999</v>
      </c>
      <c r="Y279" s="374"/>
      <c r="Z279" s="346"/>
      <c r="AA279" s="346"/>
      <c r="AB279" s="346"/>
      <c r="AC279" s="346"/>
      <c r="AD279" s="346"/>
      <c r="AE279" s="346"/>
      <c r="AF279" s="346"/>
      <c r="AG279" s="346"/>
      <c r="AH279" s="346"/>
      <c r="AI279" s="346"/>
      <c r="AJ279" s="346"/>
      <c r="AK279" s="346"/>
      <c r="AL279" s="346"/>
      <c r="AM279" s="346"/>
      <c r="AN279" s="346"/>
      <c r="AO279" s="373"/>
      <c r="AP279" s="348">
        <v>18.43</v>
      </c>
      <c r="AQ279" s="348">
        <v>22.74</v>
      </c>
      <c r="AR279" s="348">
        <v>21.06</v>
      </c>
      <c r="AS279" s="348">
        <v>10.91</v>
      </c>
      <c r="AT279" s="348">
        <v>3.56</v>
      </c>
      <c r="AU279" s="351"/>
      <c r="AV279" s="346"/>
      <c r="AW279" s="346"/>
      <c r="AX279" s="346"/>
      <c r="AY279" s="346"/>
      <c r="AZ279" s="346"/>
      <c r="BA279" s="362"/>
      <c r="BB279" s="348"/>
      <c r="BC279" s="375"/>
      <c r="BD279" s="375"/>
      <c r="BE279" s="375"/>
      <c r="BF279" s="374"/>
      <c r="BG279" s="348"/>
      <c r="BH279" s="348"/>
      <c r="BI279" s="348"/>
      <c r="BJ279" s="348"/>
      <c r="BK279" s="373"/>
      <c r="BL279" s="372"/>
      <c r="BM279" s="372"/>
      <c r="BN279" s="372"/>
      <c r="BO279" s="372"/>
      <c r="BP279" s="372"/>
      <c r="BQ279" s="373"/>
      <c r="BR279" s="354"/>
    </row>
    <row r="280" spans="1:70" s="428" customFormat="1" x14ac:dyDescent="0.25">
      <c r="A280" s="887" t="s">
        <v>96</v>
      </c>
      <c r="B280" s="413"/>
      <c r="C280" s="725"/>
      <c r="D280" s="413"/>
      <c r="E280" s="414"/>
      <c r="F280" s="413"/>
      <c r="G280" s="415"/>
      <c r="H280" s="417"/>
      <c r="I280" s="416">
        <v>-0.2283</v>
      </c>
      <c r="J280" s="416">
        <v>-0.1095</v>
      </c>
      <c r="K280" s="416">
        <v>0.74639999999999995</v>
      </c>
      <c r="L280" s="416">
        <v>6.7462999999999997</v>
      </c>
      <c r="M280" s="416">
        <v>5.0641999999999996</v>
      </c>
      <c r="N280" s="418">
        <v>7.6848000000000001</v>
      </c>
      <c r="O280" s="416">
        <v>1.9748000000000001</v>
      </c>
      <c r="P280" s="416">
        <v>25.797599999999999</v>
      </c>
      <c r="Q280" s="416">
        <v>23.243400000000001</v>
      </c>
      <c r="R280" s="416">
        <v>16.036200000000001</v>
      </c>
      <c r="S280" s="416">
        <v>10.3621</v>
      </c>
      <c r="T280" s="416">
        <v>3.2864</v>
      </c>
      <c r="U280" s="416">
        <v>6.5467000000000004</v>
      </c>
      <c r="V280" s="416">
        <v>5.5156000000000001</v>
      </c>
      <c r="W280" s="416">
        <v>0.6865</v>
      </c>
      <c r="X280" s="416">
        <v>12.0472</v>
      </c>
      <c r="Y280" s="417"/>
      <c r="Z280" s="414"/>
      <c r="AA280" s="414"/>
      <c r="AB280" s="414"/>
      <c r="AC280" s="414"/>
      <c r="AD280" s="414"/>
      <c r="AE280" s="414"/>
      <c r="AF280" s="414"/>
      <c r="AG280" s="414"/>
      <c r="AH280" s="414"/>
      <c r="AI280" s="414"/>
      <c r="AJ280" s="414"/>
      <c r="AK280" s="414"/>
      <c r="AL280" s="414"/>
      <c r="AM280" s="414"/>
      <c r="AN280" s="414"/>
      <c r="AO280" s="413"/>
      <c r="AP280" s="416">
        <v>18.739999999999998</v>
      </c>
      <c r="AQ280" s="416">
        <v>23.46</v>
      </c>
      <c r="AR280" s="416">
        <v>21.97</v>
      </c>
      <c r="AS280" s="416">
        <v>11.79</v>
      </c>
      <c r="AT280" s="416">
        <v>8.18</v>
      </c>
      <c r="AU280" s="419"/>
      <c r="AV280" s="414"/>
      <c r="AW280" s="414"/>
      <c r="AX280" s="414"/>
      <c r="AY280" s="414"/>
      <c r="AZ280" s="414"/>
      <c r="BA280" s="420"/>
      <c r="BB280" s="416"/>
      <c r="BC280" s="421"/>
      <c r="BD280" s="421"/>
      <c r="BE280" s="421"/>
      <c r="BF280" s="417"/>
      <c r="BG280" s="416"/>
      <c r="BH280" s="416"/>
      <c r="BI280" s="416"/>
      <c r="BJ280" s="416"/>
      <c r="BK280" s="413"/>
      <c r="BL280" s="412"/>
      <c r="BM280" s="412"/>
      <c r="BN280" s="412"/>
      <c r="BO280" s="412"/>
      <c r="BP280" s="412"/>
      <c r="BQ280" s="413"/>
      <c r="BR280" s="422"/>
    </row>
    <row r="281" spans="1:70" s="428" customFormat="1" ht="14.5" customHeight="1" x14ac:dyDescent="0.35">
      <c r="A281" s="874" t="s">
        <v>3647</v>
      </c>
      <c r="B281" s="862"/>
      <c r="C281" s="863"/>
      <c r="D281" s="862"/>
      <c r="E281" s="864"/>
      <c r="F281" s="862"/>
      <c r="G281" s="865"/>
      <c r="H281" s="867"/>
      <c r="I281" s="866"/>
      <c r="J281" s="866"/>
      <c r="K281" s="866"/>
      <c r="L281" s="866"/>
      <c r="M281" s="866"/>
      <c r="N281" s="868"/>
      <c r="O281" s="866"/>
      <c r="P281" s="866"/>
      <c r="Q281" s="866"/>
      <c r="R281" s="866"/>
      <c r="S281" s="866"/>
      <c r="T281" s="866"/>
      <c r="U281" s="866"/>
      <c r="V281" s="866"/>
      <c r="W281" s="866"/>
      <c r="X281" s="866"/>
      <c r="Y281" s="867"/>
      <c r="Z281" s="864"/>
      <c r="AA281" s="864"/>
      <c r="AB281" s="864"/>
      <c r="AC281" s="864"/>
      <c r="AD281" s="864"/>
      <c r="AE281" s="864"/>
      <c r="AF281" s="864"/>
      <c r="AG281" s="864"/>
      <c r="AH281" s="864"/>
      <c r="AI281" s="864"/>
      <c r="AJ281" s="864"/>
      <c r="AK281" s="864"/>
      <c r="AL281" s="864"/>
      <c r="AM281" s="864"/>
      <c r="AN281" s="864"/>
      <c r="AO281" s="862"/>
      <c r="AP281" s="866"/>
      <c r="AQ281" s="866"/>
      <c r="AR281" s="866"/>
      <c r="AS281" s="866"/>
      <c r="AT281" s="866"/>
      <c r="AU281" s="869"/>
      <c r="AV281" s="864"/>
      <c r="AW281" s="864"/>
      <c r="AX281" s="864"/>
      <c r="AY281" s="864"/>
      <c r="AZ281" s="864"/>
      <c r="BA281" s="870"/>
      <c r="BB281" s="866"/>
      <c r="BC281" s="871"/>
      <c r="BD281" s="871"/>
      <c r="BE281" s="871"/>
      <c r="BF281" s="867"/>
      <c r="BG281" s="866"/>
      <c r="BH281" s="866"/>
      <c r="BI281" s="866"/>
      <c r="BJ281" s="866"/>
      <c r="BK281" s="862"/>
      <c r="BL281" s="872"/>
      <c r="BM281" s="872"/>
      <c r="BN281" s="872"/>
      <c r="BO281" s="872"/>
      <c r="BP281" s="872"/>
      <c r="BQ281" s="862"/>
      <c r="BR281" s="873"/>
    </row>
    <row r="282" spans="1:70" s="428" customFormat="1" x14ac:dyDescent="0.25">
      <c r="A282" s="345" t="s">
        <v>3648</v>
      </c>
      <c r="B282" s="373"/>
      <c r="C282" s="719">
        <v>43364</v>
      </c>
      <c r="D282" s="373"/>
      <c r="E282" s="346">
        <v>4892.5</v>
      </c>
      <c r="F282" s="373"/>
      <c r="G282" s="347">
        <v>34.904299999999999</v>
      </c>
      <c r="H282" s="374"/>
      <c r="I282" s="348" t="s">
        <v>430</v>
      </c>
      <c r="J282" s="348">
        <v>-0.22009999999999999</v>
      </c>
      <c r="K282" s="348">
        <v>3.121</v>
      </c>
      <c r="L282" s="348">
        <v>12.49</v>
      </c>
      <c r="M282" s="348">
        <v>-3.5430000000000001</v>
      </c>
      <c r="N282" s="350">
        <v>-0.64200000000000002</v>
      </c>
      <c r="O282" s="348">
        <v>7.3131000000000004</v>
      </c>
      <c r="P282" s="348">
        <v>14.927199999999999</v>
      </c>
      <c r="Q282" s="348">
        <v>14.755699999999999</v>
      </c>
      <c r="R282" s="348" t="s">
        <v>430</v>
      </c>
      <c r="S282" s="348">
        <v>15.337300000000001</v>
      </c>
      <c r="T282" s="348">
        <v>-3.5105</v>
      </c>
      <c r="U282" s="348">
        <v>1.2561</v>
      </c>
      <c r="V282" s="348">
        <v>-2.9986000000000002</v>
      </c>
      <c r="W282" s="348">
        <v>3.0594999999999999</v>
      </c>
      <c r="X282" s="348">
        <v>17.481200000000001</v>
      </c>
      <c r="Y282" s="374"/>
      <c r="Z282" s="346" t="s">
        <v>430</v>
      </c>
      <c r="AA282" s="346">
        <v>4</v>
      </c>
      <c r="AB282" s="346">
        <v>4</v>
      </c>
      <c r="AC282" s="346">
        <v>3</v>
      </c>
      <c r="AD282" s="346">
        <v>3</v>
      </c>
      <c r="AE282" s="346">
        <v>2</v>
      </c>
      <c r="AF282" s="346">
        <v>1</v>
      </c>
      <c r="AG282" s="346">
        <v>1</v>
      </c>
      <c r="AH282" s="346">
        <v>1</v>
      </c>
      <c r="AI282" s="346" t="s">
        <v>430</v>
      </c>
      <c r="AJ282" s="346">
        <v>3</v>
      </c>
      <c r="AK282" s="346">
        <v>3</v>
      </c>
      <c r="AL282" s="346">
        <v>2</v>
      </c>
      <c r="AM282" s="346">
        <v>2</v>
      </c>
      <c r="AN282" s="346">
        <v>4</v>
      </c>
      <c r="AO282" s="373"/>
      <c r="AP282" s="348" t="s">
        <v>430</v>
      </c>
      <c r="AQ282" s="348">
        <v>16.55</v>
      </c>
      <c r="AR282" s="348">
        <v>12.46</v>
      </c>
      <c r="AS282" s="348">
        <v>8.41</v>
      </c>
      <c r="AT282" s="348">
        <v>1.57</v>
      </c>
      <c r="AU282" s="351"/>
      <c r="AV282" s="346" t="s">
        <v>430</v>
      </c>
      <c r="AW282" s="346">
        <v>1</v>
      </c>
      <c r="AX282" s="346">
        <v>1</v>
      </c>
      <c r="AY282" s="346">
        <v>1</v>
      </c>
      <c r="AZ282" s="346">
        <v>2</v>
      </c>
      <c r="BA282" s="362"/>
      <c r="BB282" s="348">
        <v>13.217178533750801</v>
      </c>
      <c r="BC282" s="375">
        <v>0.98395797516410999</v>
      </c>
      <c r="BD282" s="375">
        <v>6.5191843874266006E-2</v>
      </c>
      <c r="BE282" s="375">
        <v>0.53922777590385595</v>
      </c>
      <c r="BF282" s="374"/>
      <c r="BG282" s="348">
        <v>48.540599999999998</v>
      </c>
      <c r="BH282" s="348">
        <v>15.411899999999999</v>
      </c>
      <c r="BI282" s="348">
        <v>29.377199999999998</v>
      </c>
      <c r="BJ282" s="348">
        <v>6.6703000000000001</v>
      </c>
      <c r="BK282" s="373"/>
      <c r="BL282" s="372" t="s">
        <v>3649</v>
      </c>
      <c r="BM282" s="372" t="s">
        <v>3650</v>
      </c>
      <c r="BN282" s="372" t="s">
        <v>3651</v>
      </c>
      <c r="BO282" s="372" t="s">
        <v>1392</v>
      </c>
      <c r="BP282" s="372" t="s">
        <v>3652</v>
      </c>
      <c r="BQ282" s="373"/>
      <c r="BR282" s="354" t="s">
        <v>443</v>
      </c>
    </row>
    <row r="283" spans="1:70" s="428" customFormat="1" x14ac:dyDescent="0.25">
      <c r="A283" s="345" t="s">
        <v>3653</v>
      </c>
      <c r="B283" s="373"/>
      <c r="C283" s="719">
        <v>45862</v>
      </c>
      <c r="D283" s="373"/>
      <c r="E283" s="346">
        <v>1627.16</v>
      </c>
      <c r="F283" s="373"/>
      <c r="G283" s="347">
        <v>9.69</v>
      </c>
      <c r="H283" s="374"/>
      <c r="I283" s="348">
        <v>0.72770000000000001</v>
      </c>
      <c r="J283" s="348">
        <v>1.5723</v>
      </c>
      <c r="K283" s="348">
        <v>3.7473000000000001</v>
      </c>
      <c r="L283" s="348">
        <v>12.937099999999999</v>
      </c>
      <c r="M283" s="348">
        <v>-3.4861</v>
      </c>
      <c r="N283" s="350" t="s">
        <v>430</v>
      </c>
      <c r="O283" s="348" t="s">
        <v>430</v>
      </c>
      <c r="P283" s="348" t="s">
        <v>430</v>
      </c>
      <c r="Q283" s="348" t="s">
        <v>430</v>
      </c>
      <c r="R283" s="348" t="s">
        <v>430</v>
      </c>
      <c r="S283" s="348">
        <v>16.187100000000001</v>
      </c>
      <c r="T283" s="348">
        <v>-2.1212</v>
      </c>
      <c r="U283" s="348">
        <v>-1.0215000000000001</v>
      </c>
      <c r="V283" s="348" t="s">
        <v>430</v>
      </c>
      <c r="W283" s="348">
        <v>4.7568000000000001</v>
      </c>
      <c r="X283" s="348">
        <v>-3.1</v>
      </c>
      <c r="Y283" s="374"/>
      <c r="Z283" s="346">
        <v>3</v>
      </c>
      <c r="AA283" s="346">
        <v>2</v>
      </c>
      <c r="AB283" s="346">
        <v>3</v>
      </c>
      <c r="AC283" s="346">
        <v>2</v>
      </c>
      <c r="AD283" s="346">
        <v>2</v>
      </c>
      <c r="AE283" s="346" t="s">
        <v>430</v>
      </c>
      <c r="AF283" s="346" t="s">
        <v>430</v>
      </c>
      <c r="AG283" s="346" t="s">
        <v>430</v>
      </c>
      <c r="AH283" s="346" t="s">
        <v>430</v>
      </c>
      <c r="AI283" s="346" t="s">
        <v>430</v>
      </c>
      <c r="AJ283" s="346">
        <v>2</v>
      </c>
      <c r="AK283" s="346">
        <v>2</v>
      </c>
      <c r="AL283" s="346">
        <v>3</v>
      </c>
      <c r="AM283" s="346" t="s">
        <v>430</v>
      </c>
      <c r="AN283" s="346">
        <v>2</v>
      </c>
      <c r="AO283" s="373"/>
      <c r="AP283" s="348" t="s">
        <v>430</v>
      </c>
      <c r="AQ283" s="348" t="s">
        <v>430</v>
      </c>
      <c r="AR283" s="348" t="s">
        <v>430</v>
      </c>
      <c r="AS283" s="348" t="s">
        <v>430</v>
      </c>
      <c r="AT283" s="348" t="s">
        <v>430</v>
      </c>
      <c r="AU283" s="351"/>
      <c r="AV283" s="346" t="s">
        <v>430</v>
      </c>
      <c r="AW283" s="346" t="s">
        <v>430</v>
      </c>
      <c r="AX283" s="346" t="s">
        <v>430</v>
      </c>
      <c r="AY283" s="346" t="s">
        <v>430</v>
      </c>
      <c r="AZ283" s="346" t="s">
        <v>430</v>
      </c>
      <c r="BA283" s="362"/>
      <c r="BB283" s="348">
        <v>15.7882840954132</v>
      </c>
      <c r="BC283" s="375">
        <v>0.99519485027037202</v>
      </c>
      <c r="BD283" s="375">
        <v>-4.0818234624693799E-2</v>
      </c>
      <c r="BE283" s="375">
        <v>0.35670566086223299</v>
      </c>
      <c r="BF283" s="374"/>
      <c r="BG283" s="348">
        <v>52.263199999999998</v>
      </c>
      <c r="BH283" s="348">
        <v>28.261600000000001</v>
      </c>
      <c r="BI283" s="348">
        <v>15.889200000000001</v>
      </c>
      <c r="BJ283" s="348">
        <v>3.5859999999999999</v>
      </c>
      <c r="BK283" s="373"/>
      <c r="BL283" s="372" t="s">
        <v>3654</v>
      </c>
      <c r="BM283" s="372" t="s">
        <v>3655</v>
      </c>
      <c r="BN283" s="372" t="s">
        <v>3656</v>
      </c>
      <c r="BO283" s="372" t="s">
        <v>3657</v>
      </c>
      <c r="BP283" s="372" t="s">
        <v>919</v>
      </c>
      <c r="BQ283" s="373"/>
      <c r="BR283" s="354" t="s">
        <v>436</v>
      </c>
    </row>
    <row r="284" spans="1:70" s="428" customFormat="1" ht="11" x14ac:dyDescent="0.3">
      <c r="A284" s="841" t="s">
        <v>3658</v>
      </c>
      <c r="B284" s="842"/>
      <c r="C284" s="843">
        <v>46078</v>
      </c>
      <c r="D284" s="842"/>
      <c r="E284" s="844">
        <v>754.38800000000003</v>
      </c>
      <c r="F284" s="842"/>
      <c r="G284" s="845">
        <v>10.349</v>
      </c>
      <c r="H284" s="847"/>
      <c r="I284" s="846">
        <v>1.1929000000000001</v>
      </c>
      <c r="J284" s="846">
        <v>1.2423999999999999</v>
      </c>
      <c r="K284" s="846">
        <v>4.4931000000000001</v>
      </c>
      <c r="L284" s="846">
        <v>5.3654999999999999</v>
      </c>
      <c r="M284" s="846" t="s">
        <v>430</v>
      </c>
      <c r="N284" s="848" t="s">
        <v>430</v>
      </c>
      <c r="O284" s="846" t="s">
        <v>430</v>
      </c>
      <c r="P284" s="846" t="s">
        <v>430</v>
      </c>
      <c r="Q284" s="846" t="s">
        <v>430</v>
      </c>
      <c r="R284" s="846" t="s">
        <v>430</v>
      </c>
      <c r="S284" s="846">
        <v>8.2079000000000004</v>
      </c>
      <c r="T284" s="846" t="s">
        <v>430</v>
      </c>
      <c r="U284" s="846" t="s">
        <v>430</v>
      </c>
      <c r="V284" s="846" t="s">
        <v>430</v>
      </c>
      <c r="W284" s="846">
        <v>4.8425000000000002</v>
      </c>
      <c r="X284" s="846">
        <v>3.49</v>
      </c>
      <c r="Y284" s="847"/>
      <c r="Z284" s="844">
        <v>1</v>
      </c>
      <c r="AA284" s="844">
        <v>3</v>
      </c>
      <c r="AB284" s="844">
        <v>2</v>
      </c>
      <c r="AC284" s="844">
        <v>4</v>
      </c>
      <c r="AD284" s="844" t="s">
        <v>430</v>
      </c>
      <c r="AE284" s="844" t="s">
        <v>430</v>
      </c>
      <c r="AF284" s="844" t="s">
        <v>430</v>
      </c>
      <c r="AG284" s="844" t="s">
        <v>430</v>
      </c>
      <c r="AH284" s="844" t="s">
        <v>430</v>
      </c>
      <c r="AI284" s="844" t="s">
        <v>430</v>
      </c>
      <c r="AJ284" s="844">
        <v>4</v>
      </c>
      <c r="AK284" s="844" t="s">
        <v>430</v>
      </c>
      <c r="AL284" s="844" t="s">
        <v>430</v>
      </c>
      <c r="AM284" s="844" t="s">
        <v>430</v>
      </c>
      <c r="AN284" s="844">
        <v>1</v>
      </c>
      <c r="AO284" s="842"/>
      <c r="AP284" s="846" t="s">
        <v>430</v>
      </c>
      <c r="AQ284" s="846" t="s">
        <v>430</v>
      </c>
      <c r="AR284" s="846" t="s">
        <v>430</v>
      </c>
      <c r="AS284" s="846" t="s">
        <v>430</v>
      </c>
      <c r="AT284" s="846" t="s">
        <v>430</v>
      </c>
      <c r="AU284" s="849"/>
      <c r="AV284" s="844" t="s">
        <v>430</v>
      </c>
      <c r="AW284" s="844" t="s">
        <v>430</v>
      </c>
      <c r="AX284" s="844" t="s">
        <v>430</v>
      </c>
      <c r="AY284" s="844" t="s">
        <v>430</v>
      </c>
      <c r="AZ284" s="844" t="s">
        <v>430</v>
      </c>
      <c r="BA284" s="851"/>
      <c r="BB284" s="846">
        <v>16.118832732794299</v>
      </c>
      <c r="BC284" s="852">
        <v>1.48638931854408</v>
      </c>
      <c r="BD284" s="852">
        <v>8.5298473670845198E-2</v>
      </c>
      <c r="BE284" s="852">
        <v>-0.64567729230730297</v>
      </c>
      <c r="BF284" s="847"/>
      <c r="BG284" s="846">
        <v>75.117199999999997</v>
      </c>
      <c r="BH284" s="846">
        <v>2.7711899999999998</v>
      </c>
      <c r="BI284" s="846">
        <v>10.9917</v>
      </c>
      <c r="BJ284" s="846">
        <v>11.119910000000001</v>
      </c>
      <c r="BK284" s="842"/>
      <c r="BL284" s="855" t="s">
        <v>3659</v>
      </c>
      <c r="BM284" s="855" t="s">
        <v>3660</v>
      </c>
      <c r="BN284" s="855" t="s">
        <v>3395</v>
      </c>
      <c r="BO284" s="855" t="s">
        <v>3661</v>
      </c>
      <c r="BP284" s="855" t="s">
        <v>3662</v>
      </c>
      <c r="BQ284" s="842"/>
      <c r="BR284" s="856" t="s">
        <v>430</v>
      </c>
    </row>
    <row r="285" spans="1:70" s="428" customFormat="1" x14ac:dyDescent="0.25">
      <c r="A285" s="345" t="s">
        <v>3663</v>
      </c>
      <c r="B285" s="373"/>
      <c r="C285" s="719">
        <v>45817</v>
      </c>
      <c r="D285" s="373"/>
      <c r="E285" s="346">
        <v>118.03</v>
      </c>
      <c r="F285" s="373"/>
      <c r="G285" s="347">
        <v>11.0327</v>
      </c>
      <c r="H285" s="374"/>
      <c r="I285" s="348">
        <v>0.77549999999999997</v>
      </c>
      <c r="J285" s="348">
        <v>2.3660000000000001</v>
      </c>
      <c r="K285" s="348">
        <v>4.8217999999999996</v>
      </c>
      <c r="L285" s="348">
        <v>18.185099999999998</v>
      </c>
      <c r="M285" s="348">
        <v>1.0532999999999999</v>
      </c>
      <c r="N285" s="350">
        <v>9.4373000000000005</v>
      </c>
      <c r="O285" s="348" t="s">
        <v>430</v>
      </c>
      <c r="P285" s="348" t="s">
        <v>430</v>
      </c>
      <c r="Q285" s="348" t="s">
        <v>430</v>
      </c>
      <c r="R285" s="348" t="s">
        <v>430</v>
      </c>
      <c r="S285" s="348">
        <v>20.785799999999998</v>
      </c>
      <c r="T285" s="348">
        <v>1.3709</v>
      </c>
      <c r="U285" s="348">
        <v>8.4155999999999995</v>
      </c>
      <c r="V285" s="348">
        <v>6.9443999999999999</v>
      </c>
      <c r="W285" s="348">
        <v>4.3962000000000003</v>
      </c>
      <c r="X285" s="348">
        <v>9.8998000000000008</v>
      </c>
      <c r="Y285" s="374"/>
      <c r="Z285" s="346">
        <v>2</v>
      </c>
      <c r="AA285" s="346">
        <v>1</v>
      </c>
      <c r="AB285" s="346">
        <v>1</v>
      </c>
      <c r="AC285" s="346">
        <v>1</v>
      </c>
      <c r="AD285" s="346">
        <v>1</v>
      </c>
      <c r="AE285" s="346">
        <v>1</v>
      </c>
      <c r="AF285" s="346" t="s">
        <v>430</v>
      </c>
      <c r="AG285" s="346" t="s">
        <v>430</v>
      </c>
      <c r="AH285" s="346" t="s">
        <v>430</v>
      </c>
      <c r="AI285" s="346" t="s">
        <v>430</v>
      </c>
      <c r="AJ285" s="346">
        <v>1</v>
      </c>
      <c r="AK285" s="346">
        <v>1</v>
      </c>
      <c r="AL285" s="346">
        <v>1</v>
      </c>
      <c r="AM285" s="346">
        <v>1</v>
      </c>
      <c r="AN285" s="346">
        <v>3</v>
      </c>
      <c r="AO285" s="373"/>
      <c r="AP285" s="348" t="s">
        <v>430</v>
      </c>
      <c r="AQ285" s="348" t="s">
        <v>430</v>
      </c>
      <c r="AR285" s="348" t="s">
        <v>430</v>
      </c>
      <c r="AS285" s="348" t="s">
        <v>430</v>
      </c>
      <c r="AT285" s="348">
        <v>12.75</v>
      </c>
      <c r="AU285" s="351"/>
      <c r="AV285" s="346" t="s">
        <v>430</v>
      </c>
      <c r="AW285" s="346" t="s">
        <v>430</v>
      </c>
      <c r="AX285" s="346" t="s">
        <v>430</v>
      </c>
      <c r="AY285" s="346" t="s">
        <v>430</v>
      </c>
      <c r="AZ285" s="346">
        <v>1</v>
      </c>
      <c r="BA285" s="362"/>
      <c r="BB285" s="348">
        <v>16.981367051127702</v>
      </c>
      <c r="BC285" s="375">
        <v>0.96343414129133498</v>
      </c>
      <c r="BD285" s="375">
        <v>2.4011963336658199E-2</v>
      </c>
      <c r="BE285" s="375">
        <v>1.25325511290808</v>
      </c>
      <c r="BF285" s="374"/>
      <c r="BG285" s="348">
        <v>19.669699999999999</v>
      </c>
      <c r="BH285" s="348">
        <v>30.085999999999999</v>
      </c>
      <c r="BI285" s="348">
        <v>50.244399999999999</v>
      </c>
      <c r="BJ285" s="348">
        <v>-1E-4</v>
      </c>
      <c r="BK285" s="373"/>
      <c r="BL285" s="372" t="s">
        <v>3664</v>
      </c>
      <c r="BM285" s="372" t="s">
        <v>3665</v>
      </c>
      <c r="BN285" s="372" t="s">
        <v>3666</v>
      </c>
      <c r="BO285" s="372" t="s">
        <v>3667</v>
      </c>
      <c r="BP285" s="372" t="s">
        <v>3668</v>
      </c>
      <c r="BQ285" s="373"/>
      <c r="BR285" s="354" t="s">
        <v>476</v>
      </c>
    </row>
    <row r="286" spans="1:70" s="428" customFormat="1" x14ac:dyDescent="0.25">
      <c r="A286" s="885" t="s">
        <v>93</v>
      </c>
      <c r="B286" s="402"/>
      <c r="C286" s="724"/>
      <c r="D286" s="402"/>
      <c r="E286" s="403"/>
      <c r="F286" s="402"/>
      <c r="G286" s="404"/>
      <c r="H286" s="406"/>
      <c r="I286" s="405">
        <v>0.89870000000000005</v>
      </c>
      <c r="J286" s="405">
        <v>1.2402</v>
      </c>
      <c r="K286" s="405">
        <v>4.0457999999999998</v>
      </c>
      <c r="L286" s="405">
        <v>12.244400000000001</v>
      </c>
      <c r="M286" s="405">
        <v>-1.9919</v>
      </c>
      <c r="N286" s="407">
        <v>4.3977000000000004</v>
      </c>
      <c r="O286" s="405">
        <v>7.3131000000000004</v>
      </c>
      <c r="P286" s="405">
        <v>14.927199999999999</v>
      </c>
      <c r="Q286" s="405">
        <v>14.755699999999999</v>
      </c>
      <c r="R286" s="405" t="s">
        <v>430</v>
      </c>
      <c r="S286" s="405">
        <v>15.1295</v>
      </c>
      <c r="T286" s="405">
        <v>-1.4202999999999999</v>
      </c>
      <c r="U286" s="405">
        <v>2.8834</v>
      </c>
      <c r="V286" s="405">
        <v>1.9729000000000001</v>
      </c>
      <c r="W286" s="405">
        <v>4.2637</v>
      </c>
      <c r="X286" s="405">
        <v>6.9428000000000001</v>
      </c>
      <c r="Y286" s="406"/>
      <c r="Z286" s="403">
        <v>3</v>
      </c>
      <c r="AA286" s="403">
        <v>4</v>
      </c>
      <c r="AB286" s="403">
        <v>4</v>
      </c>
      <c r="AC286" s="403">
        <v>4</v>
      </c>
      <c r="AD286" s="403">
        <v>3</v>
      </c>
      <c r="AE286" s="403">
        <v>2</v>
      </c>
      <c r="AF286" s="403">
        <v>1</v>
      </c>
      <c r="AG286" s="403">
        <v>1</v>
      </c>
      <c r="AH286" s="403">
        <v>1</v>
      </c>
      <c r="AI286" s="403">
        <v>0</v>
      </c>
      <c r="AJ286" s="403">
        <v>4</v>
      </c>
      <c r="AK286" s="403">
        <v>3</v>
      </c>
      <c r="AL286" s="403">
        <v>3</v>
      </c>
      <c r="AM286" s="403">
        <v>2</v>
      </c>
      <c r="AN286" s="403">
        <v>4</v>
      </c>
      <c r="AO286" s="402"/>
      <c r="AP286" s="405" t="s">
        <v>430</v>
      </c>
      <c r="AQ286" s="405">
        <v>16.55</v>
      </c>
      <c r="AR286" s="405">
        <v>12.46</v>
      </c>
      <c r="AS286" s="405">
        <v>8.41</v>
      </c>
      <c r="AT286" s="405">
        <v>7.16</v>
      </c>
      <c r="AU286" s="408"/>
      <c r="AV286" s="403">
        <v>0</v>
      </c>
      <c r="AW286" s="403">
        <v>1</v>
      </c>
      <c r="AX286" s="403">
        <v>1</v>
      </c>
      <c r="AY286" s="403">
        <v>1</v>
      </c>
      <c r="AZ286" s="403">
        <v>2</v>
      </c>
      <c r="BA286" s="409"/>
      <c r="BB286" s="405"/>
      <c r="BC286" s="410"/>
      <c r="BD286" s="410"/>
      <c r="BE286" s="410"/>
      <c r="BF286" s="406"/>
      <c r="BG286" s="405"/>
      <c r="BH286" s="405"/>
      <c r="BI286" s="405"/>
      <c r="BJ286" s="405"/>
      <c r="BK286" s="402"/>
      <c r="BL286" s="401"/>
      <c r="BM286" s="401"/>
      <c r="BN286" s="401"/>
      <c r="BO286" s="401"/>
      <c r="BP286" s="401"/>
      <c r="BQ286" s="402"/>
      <c r="BR286" s="411"/>
    </row>
    <row r="287" spans="1:70" s="428" customFormat="1" x14ac:dyDescent="0.25">
      <c r="A287" s="886" t="s">
        <v>94</v>
      </c>
      <c r="B287" s="373"/>
      <c r="C287" s="719"/>
      <c r="D287" s="373"/>
      <c r="E287" s="346"/>
      <c r="F287" s="373"/>
      <c r="G287" s="347"/>
      <c r="H287" s="374"/>
      <c r="I287" s="348">
        <v>1.1929000000000001</v>
      </c>
      <c r="J287" s="348">
        <v>2.3660000000000001</v>
      </c>
      <c r="K287" s="348">
        <v>4.8217999999999996</v>
      </c>
      <c r="L287" s="348">
        <v>18.185099999999998</v>
      </c>
      <c r="M287" s="348">
        <v>1.0532999999999999</v>
      </c>
      <c r="N287" s="350">
        <v>9.4373000000000005</v>
      </c>
      <c r="O287" s="348">
        <v>7.3131000000000004</v>
      </c>
      <c r="P287" s="348">
        <v>14.927199999999999</v>
      </c>
      <c r="Q287" s="348">
        <v>14.755699999999999</v>
      </c>
      <c r="R287" s="348" t="s">
        <v>430</v>
      </c>
      <c r="S287" s="348">
        <v>20.785799999999998</v>
      </c>
      <c r="T287" s="348">
        <v>1.3709</v>
      </c>
      <c r="U287" s="348">
        <v>8.4155999999999995</v>
      </c>
      <c r="V287" s="348">
        <v>6.9443999999999999</v>
      </c>
      <c r="W287" s="348">
        <v>4.8425000000000002</v>
      </c>
      <c r="X287" s="348">
        <v>17.481200000000001</v>
      </c>
      <c r="Y287" s="374"/>
      <c r="Z287" s="346"/>
      <c r="AA287" s="346"/>
      <c r="AB287" s="346"/>
      <c r="AC287" s="346"/>
      <c r="AD287" s="346"/>
      <c r="AE287" s="346"/>
      <c r="AF287" s="346"/>
      <c r="AG287" s="346"/>
      <c r="AH287" s="346"/>
      <c r="AI287" s="346"/>
      <c r="AJ287" s="346"/>
      <c r="AK287" s="346"/>
      <c r="AL287" s="346"/>
      <c r="AM287" s="346"/>
      <c r="AN287" s="346"/>
      <c r="AO287" s="373"/>
      <c r="AP287" s="348" t="s">
        <v>430</v>
      </c>
      <c r="AQ287" s="348">
        <v>16.55</v>
      </c>
      <c r="AR287" s="348">
        <v>12.46</v>
      </c>
      <c r="AS287" s="348">
        <v>8.41</v>
      </c>
      <c r="AT287" s="348">
        <v>12.75</v>
      </c>
      <c r="AU287" s="351"/>
      <c r="AV287" s="346"/>
      <c r="AW287" s="346"/>
      <c r="AX287" s="346"/>
      <c r="AY287" s="346"/>
      <c r="AZ287" s="346"/>
      <c r="BA287" s="362"/>
      <c r="BB287" s="348"/>
      <c r="BC287" s="375"/>
      <c r="BD287" s="375"/>
      <c r="BE287" s="375"/>
      <c r="BF287" s="374"/>
      <c r="BG287" s="348"/>
      <c r="BH287" s="348"/>
      <c r="BI287" s="348"/>
      <c r="BJ287" s="348"/>
      <c r="BK287" s="373"/>
      <c r="BL287" s="372"/>
      <c r="BM287" s="372"/>
      <c r="BN287" s="372"/>
      <c r="BO287" s="372"/>
      <c r="BP287" s="372"/>
      <c r="BQ287" s="373"/>
      <c r="BR287" s="354"/>
    </row>
    <row r="288" spans="1:70" s="428" customFormat="1" x14ac:dyDescent="0.25">
      <c r="A288" s="886" t="s">
        <v>95</v>
      </c>
      <c r="B288" s="373"/>
      <c r="C288" s="719"/>
      <c r="D288" s="373"/>
      <c r="E288" s="346"/>
      <c r="F288" s="373"/>
      <c r="G288" s="347"/>
      <c r="H288" s="374"/>
      <c r="I288" s="348">
        <v>0.72770000000000001</v>
      </c>
      <c r="J288" s="348">
        <v>-0.22009999999999999</v>
      </c>
      <c r="K288" s="348">
        <v>3.121</v>
      </c>
      <c r="L288" s="348">
        <v>5.3654999999999999</v>
      </c>
      <c r="M288" s="348">
        <v>-3.5430000000000001</v>
      </c>
      <c r="N288" s="350">
        <v>-0.64200000000000002</v>
      </c>
      <c r="O288" s="348">
        <v>7.3131000000000004</v>
      </c>
      <c r="P288" s="348">
        <v>14.927199999999999</v>
      </c>
      <c r="Q288" s="348">
        <v>14.755699999999999</v>
      </c>
      <c r="R288" s="348" t="s">
        <v>430</v>
      </c>
      <c r="S288" s="348">
        <v>8.2079000000000004</v>
      </c>
      <c r="T288" s="348">
        <v>-3.5105</v>
      </c>
      <c r="U288" s="348">
        <v>-1.0215000000000001</v>
      </c>
      <c r="V288" s="348">
        <v>-2.9986000000000002</v>
      </c>
      <c r="W288" s="348">
        <v>3.0594999999999999</v>
      </c>
      <c r="X288" s="348">
        <v>-3.1</v>
      </c>
      <c r="Y288" s="374"/>
      <c r="Z288" s="346"/>
      <c r="AA288" s="346"/>
      <c r="AB288" s="346"/>
      <c r="AC288" s="346"/>
      <c r="AD288" s="346"/>
      <c r="AE288" s="346"/>
      <c r="AF288" s="346"/>
      <c r="AG288" s="346"/>
      <c r="AH288" s="346"/>
      <c r="AI288" s="346"/>
      <c r="AJ288" s="346"/>
      <c r="AK288" s="346"/>
      <c r="AL288" s="346"/>
      <c r="AM288" s="346"/>
      <c r="AN288" s="346"/>
      <c r="AO288" s="373"/>
      <c r="AP288" s="348" t="s">
        <v>430</v>
      </c>
      <c r="AQ288" s="348">
        <v>16.55</v>
      </c>
      <c r="AR288" s="348">
        <v>12.46</v>
      </c>
      <c r="AS288" s="348">
        <v>8.41</v>
      </c>
      <c r="AT288" s="348">
        <v>1.57</v>
      </c>
      <c r="AU288" s="351"/>
      <c r="AV288" s="346"/>
      <c r="AW288" s="346"/>
      <c r="AX288" s="346"/>
      <c r="AY288" s="346"/>
      <c r="AZ288" s="346"/>
      <c r="BA288" s="362"/>
      <c r="BB288" s="348"/>
      <c r="BC288" s="375"/>
      <c r="BD288" s="375"/>
      <c r="BE288" s="375"/>
      <c r="BF288" s="374"/>
      <c r="BG288" s="348"/>
      <c r="BH288" s="348"/>
      <c r="BI288" s="348"/>
      <c r="BJ288" s="348"/>
      <c r="BK288" s="373"/>
      <c r="BL288" s="372"/>
      <c r="BM288" s="372"/>
      <c r="BN288" s="372"/>
      <c r="BO288" s="372"/>
      <c r="BP288" s="372"/>
      <c r="BQ288" s="373"/>
      <c r="BR288" s="354"/>
    </row>
    <row r="289" spans="1:70" s="428" customFormat="1" x14ac:dyDescent="0.25">
      <c r="A289" s="887" t="s">
        <v>96</v>
      </c>
      <c r="B289" s="413"/>
      <c r="C289" s="725"/>
      <c r="D289" s="413"/>
      <c r="E289" s="414"/>
      <c r="F289" s="413"/>
      <c r="G289" s="415"/>
      <c r="H289" s="417"/>
      <c r="I289" s="416">
        <v>0.77549999999999997</v>
      </c>
      <c r="J289" s="416">
        <v>1.4073500000000001</v>
      </c>
      <c r="K289" s="416">
        <v>4.1201999999999996</v>
      </c>
      <c r="L289" s="416">
        <v>12.7136</v>
      </c>
      <c r="M289" s="416">
        <v>-3.4861</v>
      </c>
      <c r="N289" s="418">
        <v>4.3976499999999996</v>
      </c>
      <c r="O289" s="416">
        <v>7.3131000000000004</v>
      </c>
      <c r="P289" s="416">
        <v>14.927199999999999</v>
      </c>
      <c r="Q289" s="416">
        <v>14.755699999999999</v>
      </c>
      <c r="R289" s="416" t="s">
        <v>430</v>
      </c>
      <c r="S289" s="416">
        <v>15.7622</v>
      </c>
      <c r="T289" s="416">
        <v>-2.8159000000000001</v>
      </c>
      <c r="U289" s="416">
        <v>0.1173</v>
      </c>
      <c r="V289" s="416">
        <v>-2.9986000000000002</v>
      </c>
      <c r="W289" s="416">
        <v>4.5765000000000002</v>
      </c>
      <c r="X289" s="416">
        <v>6.6948999999999996</v>
      </c>
      <c r="Y289" s="417"/>
      <c r="Z289" s="414"/>
      <c r="AA289" s="414"/>
      <c r="AB289" s="414"/>
      <c r="AC289" s="414"/>
      <c r="AD289" s="414"/>
      <c r="AE289" s="414"/>
      <c r="AF289" s="414"/>
      <c r="AG289" s="414"/>
      <c r="AH289" s="414"/>
      <c r="AI289" s="414"/>
      <c r="AJ289" s="414"/>
      <c r="AK289" s="414"/>
      <c r="AL289" s="414"/>
      <c r="AM289" s="414"/>
      <c r="AN289" s="414"/>
      <c r="AO289" s="413"/>
      <c r="AP289" s="416" t="s">
        <v>430</v>
      </c>
      <c r="AQ289" s="416">
        <v>16.55</v>
      </c>
      <c r="AR289" s="416">
        <v>12.46</v>
      </c>
      <c r="AS289" s="416">
        <v>8.41</v>
      </c>
      <c r="AT289" s="416">
        <v>7.16</v>
      </c>
      <c r="AU289" s="419"/>
      <c r="AV289" s="414"/>
      <c r="AW289" s="414"/>
      <c r="AX289" s="414"/>
      <c r="AY289" s="414"/>
      <c r="AZ289" s="414"/>
      <c r="BA289" s="420"/>
      <c r="BB289" s="416"/>
      <c r="BC289" s="421"/>
      <c r="BD289" s="421"/>
      <c r="BE289" s="421"/>
      <c r="BF289" s="417"/>
      <c r="BG289" s="416"/>
      <c r="BH289" s="416"/>
      <c r="BI289" s="416"/>
      <c r="BJ289" s="416"/>
      <c r="BK289" s="413"/>
      <c r="BL289" s="412"/>
      <c r="BM289" s="412"/>
      <c r="BN289" s="412"/>
      <c r="BO289" s="412"/>
      <c r="BP289" s="412"/>
      <c r="BQ289" s="413"/>
      <c r="BR289" s="422"/>
    </row>
    <row r="290" spans="1:70" s="428" customFormat="1" ht="14.5" customHeight="1" x14ac:dyDescent="0.35">
      <c r="A290" s="874" t="s">
        <v>3669</v>
      </c>
      <c r="B290" s="862"/>
      <c r="C290" s="863"/>
      <c r="D290" s="862"/>
      <c r="E290" s="864"/>
      <c r="F290" s="862"/>
      <c r="G290" s="865"/>
      <c r="H290" s="867"/>
      <c r="I290" s="866"/>
      <c r="J290" s="866"/>
      <c r="K290" s="866"/>
      <c r="L290" s="866"/>
      <c r="M290" s="866"/>
      <c r="N290" s="868"/>
      <c r="O290" s="866"/>
      <c r="P290" s="866"/>
      <c r="Q290" s="866"/>
      <c r="R290" s="866"/>
      <c r="S290" s="866"/>
      <c r="T290" s="866"/>
      <c r="U290" s="866"/>
      <c r="V290" s="866"/>
      <c r="W290" s="866"/>
      <c r="X290" s="866"/>
      <c r="Y290" s="867"/>
      <c r="Z290" s="864"/>
      <c r="AA290" s="864"/>
      <c r="AB290" s="864"/>
      <c r="AC290" s="864"/>
      <c r="AD290" s="864"/>
      <c r="AE290" s="864"/>
      <c r="AF290" s="864"/>
      <c r="AG290" s="864"/>
      <c r="AH290" s="864"/>
      <c r="AI290" s="864"/>
      <c r="AJ290" s="864"/>
      <c r="AK290" s="864"/>
      <c r="AL290" s="864"/>
      <c r="AM290" s="864"/>
      <c r="AN290" s="864"/>
      <c r="AO290" s="862"/>
      <c r="AP290" s="866"/>
      <c r="AQ290" s="866"/>
      <c r="AR290" s="866"/>
      <c r="AS290" s="866"/>
      <c r="AT290" s="866"/>
      <c r="AU290" s="869"/>
      <c r="AV290" s="864"/>
      <c r="AW290" s="864"/>
      <c r="AX290" s="864"/>
      <c r="AY290" s="864"/>
      <c r="AZ290" s="864"/>
      <c r="BA290" s="870"/>
      <c r="BB290" s="866"/>
      <c r="BC290" s="871"/>
      <c r="BD290" s="871"/>
      <c r="BE290" s="871"/>
      <c r="BF290" s="867"/>
      <c r="BG290" s="866"/>
      <c r="BH290" s="866"/>
      <c r="BI290" s="866"/>
      <c r="BJ290" s="866"/>
      <c r="BK290" s="862"/>
      <c r="BL290" s="872"/>
      <c r="BM290" s="872"/>
      <c r="BN290" s="872"/>
      <c r="BO290" s="872"/>
      <c r="BP290" s="872"/>
      <c r="BQ290" s="862"/>
      <c r="BR290" s="873"/>
    </row>
    <row r="291" spans="1:70" s="428" customFormat="1" x14ac:dyDescent="0.25">
      <c r="A291" s="345" t="s">
        <v>3670</v>
      </c>
      <c r="B291" s="373"/>
      <c r="C291" s="719">
        <v>35209</v>
      </c>
      <c r="D291" s="373"/>
      <c r="E291" s="346">
        <v>3701.42</v>
      </c>
      <c r="F291" s="373"/>
      <c r="G291" s="347">
        <v>355.25529999999998</v>
      </c>
      <c r="H291" s="374"/>
      <c r="I291" s="348">
        <v>0.63549999999999995</v>
      </c>
      <c r="J291" s="348">
        <v>-1.0214000000000001</v>
      </c>
      <c r="K291" s="348">
        <v>-1.2375</v>
      </c>
      <c r="L291" s="348">
        <v>4.1395</v>
      </c>
      <c r="M291" s="348">
        <v>-8.8625000000000007</v>
      </c>
      <c r="N291" s="350">
        <v>-6.1673999999999998</v>
      </c>
      <c r="O291" s="348">
        <v>-5.5180999999999996</v>
      </c>
      <c r="P291" s="348">
        <v>5.8707000000000003</v>
      </c>
      <c r="Q291" s="348">
        <v>7.3826000000000001</v>
      </c>
      <c r="R291" s="348">
        <v>10.8695</v>
      </c>
      <c r="S291" s="348">
        <v>6.1432000000000002</v>
      </c>
      <c r="T291" s="348">
        <v>-8.6820000000000004</v>
      </c>
      <c r="U291" s="348">
        <v>-5.3342999999999998</v>
      </c>
      <c r="V291" s="348">
        <v>-8.0729000000000006</v>
      </c>
      <c r="W291" s="348">
        <v>-1.4026000000000001</v>
      </c>
      <c r="X291" s="348">
        <v>15.069599999999999</v>
      </c>
      <c r="Y291" s="374"/>
      <c r="Z291" s="346">
        <v>1</v>
      </c>
      <c r="AA291" s="346">
        <v>4</v>
      </c>
      <c r="AB291" s="346">
        <v>4</v>
      </c>
      <c r="AC291" s="346">
        <v>4</v>
      </c>
      <c r="AD291" s="346">
        <v>4</v>
      </c>
      <c r="AE291" s="346">
        <v>3</v>
      </c>
      <c r="AF291" s="346">
        <v>2</v>
      </c>
      <c r="AG291" s="346">
        <v>2</v>
      </c>
      <c r="AH291" s="346">
        <v>2</v>
      </c>
      <c r="AI291" s="346">
        <v>2</v>
      </c>
      <c r="AJ291" s="346">
        <v>4</v>
      </c>
      <c r="AK291" s="346">
        <v>4</v>
      </c>
      <c r="AL291" s="346">
        <v>3</v>
      </c>
      <c r="AM291" s="346">
        <v>3</v>
      </c>
      <c r="AN291" s="346">
        <v>4</v>
      </c>
      <c r="AO291" s="373"/>
      <c r="AP291" s="348">
        <v>10.28</v>
      </c>
      <c r="AQ291" s="348">
        <v>9.1999999999999993</v>
      </c>
      <c r="AR291" s="348">
        <v>3.89</v>
      </c>
      <c r="AS291" s="348">
        <v>-2.21</v>
      </c>
      <c r="AT291" s="348">
        <v>-9.59</v>
      </c>
      <c r="AU291" s="351"/>
      <c r="AV291" s="346">
        <v>2</v>
      </c>
      <c r="AW291" s="346">
        <v>2</v>
      </c>
      <c r="AX291" s="346">
        <v>2</v>
      </c>
      <c r="AY291" s="346">
        <v>2</v>
      </c>
      <c r="AZ291" s="346">
        <v>3</v>
      </c>
      <c r="BA291" s="362"/>
      <c r="BB291" s="348">
        <v>11.7574136268621</v>
      </c>
      <c r="BC291" s="375">
        <v>0.86161511151895098</v>
      </c>
      <c r="BD291" s="375">
        <v>1.3903462306178799E-2</v>
      </c>
      <c r="BE291" s="375">
        <v>-0.27884455650662898</v>
      </c>
      <c r="BF291" s="374"/>
      <c r="BG291" s="348">
        <v>51.981000000000002</v>
      </c>
      <c r="BH291" s="348">
        <v>29.000299999999999</v>
      </c>
      <c r="BI291" s="348">
        <v>16.262899999999998</v>
      </c>
      <c r="BJ291" s="348">
        <v>2.7557999999999998</v>
      </c>
      <c r="BK291" s="373"/>
      <c r="BL291" s="372" t="s">
        <v>3671</v>
      </c>
      <c r="BM291" s="372" t="s">
        <v>3672</v>
      </c>
      <c r="BN291" s="372" t="s">
        <v>3673</v>
      </c>
      <c r="BO291" s="372" t="s">
        <v>3674</v>
      </c>
      <c r="BP291" s="372" t="s">
        <v>3675</v>
      </c>
      <c r="BQ291" s="373"/>
      <c r="BR291" s="354" t="s">
        <v>602</v>
      </c>
    </row>
    <row r="292" spans="1:70" s="428" customFormat="1" x14ac:dyDescent="0.25">
      <c r="A292" s="345" t="s">
        <v>3676</v>
      </c>
      <c r="B292" s="373"/>
      <c r="C292" s="719">
        <v>39909</v>
      </c>
      <c r="D292" s="373"/>
      <c r="E292" s="346">
        <v>409.01400000000001</v>
      </c>
      <c r="F292" s="373"/>
      <c r="G292" s="347">
        <v>124.83</v>
      </c>
      <c r="H292" s="374"/>
      <c r="I292" s="348">
        <v>0.32150000000000001</v>
      </c>
      <c r="J292" s="348">
        <v>-0.96789999999999998</v>
      </c>
      <c r="K292" s="348">
        <v>0.4345</v>
      </c>
      <c r="L292" s="348">
        <v>7.4823000000000004</v>
      </c>
      <c r="M292" s="348">
        <v>-3.5689000000000002</v>
      </c>
      <c r="N292" s="350">
        <v>-1.7473000000000001</v>
      </c>
      <c r="O292" s="348">
        <v>-0.81899999999999995</v>
      </c>
      <c r="P292" s="348">
        <v>12.742699999999999</v>
      </c>
      <c r="Q292" s="348">
        <v>9.6346000000000007</v>
      </c>
      <c r="R292" s="348">
        <v>12.417199999999999</v>
      </c>
      <c r="S292" s="348">
        <v>9.6346000000000007</v>
      </c>
      <c r="T292" s="348">
        <v>-3.4123000000000001</v>
      </c>
      <c r="U292" s="348">
        <v>1.208</v>
      </c>
      <c r="V292" s="348">
        <v>-3.9325999999999999</v>
      </c>
      <c r="W292" s="348">
        <v>0.21679999999999999</v>
      </c>
      <c r="X292" s="348">
        <v>15.7812</v>
      </c>
      <c r="Y292" s="374"/>
      <c r="Z292" s="346">
        <v>2</v>
      </c>
      <c r="AA292" s="346">
        <v>3</v>
      </c>
      <c r="AB292" s="346">
        <v>3</v>
      </c>
      <c r="AC292" s="346">
        <v>3</v>
      </c>
      <c r="AD292" s="346">
        <v>3</v>
      </c>
      <c r="AE292" s="346">
        <v>1</v>
      </c>
      <c r="AF292" s="346">
        <v>1</v>
      </c>
      <c r="AG292" s="346">
        <v>1</v>
      </c>
      <c r="AH292" s="346">
        <v>1</v>
      </c>
      <c r="AI292" s="346">
        <v>1</v>
      </c>
      <c r="AJ292" s="346">
        <v>3</v>
      </c>
      <c r="AK292" s="346">
        <v>3</v>
      </c>
      <c r="AL292" s="346">
        <v>1</v>
      </c>
      <c r="AM292" s="346">
        <v>1</v>
      </c>
      <c r="AN292" s="346">
        <v>3</v>
      </c>
      <c r="AO292" s="373"/>
      <c r="AP292" s="348">
        <v>12.21</v>
      </c>
      <c r="AQ292" s="348">
        <v>11.85</v>
      </c>
      <c r="AR292" s="348">
        <v>8.52</v>
      </c>
      <c r="AS292" s="348">
        <v>2.94</v>
      </c>
      <c r="AT292" s="348">
        <v>-0.69</v>
      </c>
      <c r="AU292" s="351"/>
      <c r="AV292" s="346">
        <v>1</v>
      </c>
      <c r="AW292" s="346">
        <v>1</v>
      </c>
      <c r="AX292" s="346">
        <v>1</v>
      </c>
      <c r="AY292" s="346">
        <v>1</v>
      </c>
      <c r="AZ292" s="346">
        <v>2</v>
      </c>
      <c r="BA292" s="362"/>
      <c r="BB292" s="348">
        <v>12.5826283022728</v>
      </c>
      <c r="BC292" s="375">
        <v>0</v>
      </c>
      <c r="BD292" s="375">
        <v>5.62782623329477E-2</v>
      </c>
      <c r="BE292" s="375" t="s">
        <v>430</v>
      </c>
      <c r="BF292" s="374"/>
      <c r="BG292" s="348">
        <v>42.514200000000002</v>
      </c>
      <c r="BH292" s="348">
        <v>35.782499999999999</v>
      </c>
      <c r="BI292" s="348">
        <v>18.967500000000001</v>
      </c>
      <c r="BJ292" s="348">
        <v>2.7357999999999998</v>
      </c>
      <c r="BK292" s="373"/>
      <c r="BL292" s="372" t="s">
        <v>3677</v>
      </c>
      <c r="BM292" s="372" t="s">
        <v>3678</v>
      </c>
      <c r="BN292" s="372" t="s">
        <v>3679</v>
      </c>
      <c r="BO292" s="372" t="s">
        <v>3680</v>
      </c>
      <c r="BP292" s="372" t="s">
        <v>3681</v>
      </c>
      <c r="BQ292" s="373"/>
      <c r="BR292" s="354" t="s">
        <v>904</v>
      </c>
    </row>
    <row r="293" spans="1:70" s="428" customFormat="1" x14ac:dyDescent="0.25">
      <c r="A293" s="345" t="s">
        <v>3682</v>
      </c>
      <c r="B293" s="373"/>
      <c r="C293" s="719">
        <v>45646</v>
      </c>
      <c r="D293" s="373"/>
      <c r="E293" s="346">
        <v>112.01</v>
      </c>
      <c r="F293" s="373"/>
      <c r="G293" s="347">
        <v>9.56</v>
      </c>
      <c r="H293" s="374"/>
      <c r="I293" s="348">
        <v>-0.1045</v>
      </c>
      <c r="J293" s="348">
        <v>0.1047</v>
      </c>
      <c r="K293" s="348">
        <v>2.1368</v>
      </c>
      <c r="L293" s="348">
        <v>10.0115</v>
      </c>
      <c r="M293" s="348">
        <v>-2.2494999999999998</v>
      </c>
      <c r="N293" s="350">
        <v>-3.2389000000000001</v>
      </c>
      <c r="O293" s="348" t="s">
        <v>430</v>
      </c>
      <c r="P293" s="348" t="s">
        <v>430</v>
      </c>
      <c r="Q293" s="348" t="s">
        <v>430</v>
      </c>
      <c r="R293" s="348" t="s">
        <v>430</v>
      </c>
      <c r="S293" s="348">
        <v>12.6031</v>
      </c>
      <c r="T293" s="348">
        <v>-1.8480000000000001</v>
      </c>
      <c r="U293" s="348">
        <v>-1.6460999999999999</v>
      </c>
      <c r="V293" s="348">
        <v>-5.0644999999999998</v>
      </c>
      <c r="W293" s="348">
        <v>1.0570999999999999</v>
      </c>
      <c r="X293" s="348">
        <v>-2.9367999999999999</v>
      </c>
      <c r="Y293" s="374"/>
      <c r="Z293" s="346">
        <v>4</v>
      </c>
      <c r="AA293" s="346">
        <v>2</v>
      </c>
      <c r="AB293" s="346">
        <v>2</v>
      </c>
      <c r="AC293" s="346">
        <v>2</v>
      </c>
      <c r="AD293" s="346">
        <v>2</v>
      </c>
      <c r="AE293" s="346">
        <v>2</v>
      </c>
      <c r="AF293" s="346" t="s">
        <v>430</v>
      </c>
      <c r="AG293" s="346" t="s">
        <v>430</v>
      </c>
      <c r="AH293" s="346" t="s">
        <v>430</v>
      </c>
      <c r="AI293" s="346" t="s">
        <v>430</v>
      </c>
      <c r="AJ293" s="346">
        <v>2</v>
      </c>
      <c r="AK293" s="346">
        <v>2</v>
      </c>
      <c r="AL293" s="346">
        <v>2</v>
      </c>
      <c r="AM293" s="346">
        <v>2</v>
      </c>
      <c r="AN293" s="346">
        <v>2</v>
      </c>
      <c r="AO293" s="373"/>
      <c r="AP293" s="348" t="s">
        <v>430</v>
      </c>
      <c r="AQ293" s="348" t="s">
        <v>430</v>
      </c>
      <c r="AR293" s="348" t="s">
        <v>430</v>
      </c>
      <c r="AS293" s="348" t="s">
        <v>430</v>
      </c>
      <c r="AT293" s="348">
        <v>-0.34</v>
      </c>
      <c r="AU293" s="351"/>
      <c r="AV293" s="346" t="s">
        <v>430</v>
      </c>
      <c r="AW293" s="346" t="s">
        <v>430</v>
      </c>
      <c r="AX293" s="346" t="s">
        <v>430</v>
      </c>
      <c r="AY293" s="346" t="s">
        <v>430</v>
      </c>
      <c r="AZ293" s="346">
        <v>1</v>
      </c>
      <c r="BA293" s="362"/>
      <c r="BB293" s="348">
        <v>12.0996366145522</v>
      </c>
      <c r="BC293" s="375">
        <v>0.90183393205318496</v>
      </c>
      <c r="BD293" s="375">
        <v>-5.3353646218829001E-2</v>
      </c>
      <c r="BE293" s="375">
        <v>1.36680668478537E-2</v>
      </c>
      <c r="BF293" s="374"/>
      <c r="BG293" s="348">
        <v>31.340800000000002</v>
      </c>
      <c r="BH293" s="348">
        <v>21.145099999999999</v>
      </c>
      <c r="BI293" s="348">
        <v>38.937199999999997</v>
      </c>
      <c r="BJ293" s="348">
        <v>8.5769000000000002</v>
      </c>
      <c r="BK293" s="373"/>
      <c r="BL293" s="372" t="s">
        <v>3683</v>
      </c>
      <c r="BM293" s="372" t="s">
        <v>3684</v>
      </c>
      <c r="BN293" s="372" t="s">
        <v>3685</v>
      </c>
      <c r="BO293" s="372" t="s">
        <v>3686</v>
      </c>
      <c r="BP293" s="372" t="s">
        <v>3687</v>
      </c>
      <c r="BQ293" s="373"/>
      <c r="BR293" s="354" t="s">
        <v>443</v>
      </c>
    </row>
    <row r="294" spans="1:70" s="428" customFormat="1" x14ac:dyDescent="0.25">
      <c r="A294" s="345" t="s">
        <v>3688</v>
      </c>
      <c r="B294" s="373"/>
      <c r="C294" s="719">
        <v>45944</v>
      </c>
      <c r="D294" s="373"/>
      <c r="E294" s="346">
        <v>39.8093</v>
      </c>
      <c r="F294" s="373"/>
      <c r="G294" s="347">
        <v>9.7388999999999992</v>
      </c>
      <c r="H294" s="374"/>
      <c r="I294" s="348">
        <v>-7.6999999999999999E-2</v>
      </c>
      <c r="J294" s="348">
        <v>0.31419999999999998</v>
      </c>
      <c r="K294" s="348">
        <v>2.6217000000000001</v>
      </c>
      <c r="L294" s="348">
        <v>11.6654</v>
      </c>
      <c r="M294" s="348">
        <v>-1.7444</v>
      </c>
      <c r="N294" s="350" t="s">
        <v>430</v>
      </c>
      <c r="O294" s="348" t="s">
        <v>430</v>
      </c>
      <c r="P294" s="348" t="s">
        <v>430</v>
      </c>
      <c r="Q294" s="348" t="s">
        <v>430</v>
      </c>
      <c r="R294" s="348" t="s">
        <v>430</v>
      </c>
      <c r="S294" s="348">
        <v>13.451499999999999</v>
      </c>
      <c r="T294" s="348">
        <v>-1.3483000000000001</v>
      </c>
      <c r="U294" s="348" t="s">
        <v>430</v>
      </c>
      <c r="V294" s="348" t="s">
        <v>430</v>
      </c>
      <c r="W294" s="348">
        <v>1.4426000000000001</v>
      </c>
      <c r="X294" s="348">
        <v>-2.6110000000000002</v>
      </c>
      <c r="Y294" s="374"/>
      <c r="Z294" s="346">
        <v>3</v>
      </c>
      <c r="AA294" s="346">
        <v>1</v>
      </c>
      <c r="AB294" s="346">
        <v>1</v>
      </c>
      <c r="AC294" s="346">
        <v>1</v>
      </c>
      <c r="AD294" s="346">
        <v>1</v>
      </c>
      <c r="AE294" s="346" t="s">
        <v>430</v>
      </c>
      <c r="AF294" s="346" t="s">
        <v>430</v>
      </c>
      <c r="AG294" s="346" t="s">
        <v>430</v>
      </c>
      <c r="AH294" s="346" t="s">
        <v>430</v>
      </c>
      <c r="AI294" s="346" t="s">
        <v>430</v>
      </c>
      <c r="AJ294" s="346">
        <v>1</v>
      </c>
      <c r="AK294" s="346">
        <v>1</v>
      </c>
      <c r="AL294" s="346" t="s">
        <v>430</v>
      </c>
      <c r="AM294" s="346" t="s">
        <v>430</v>
      </c>
      <c r="AN294" s="346">
        <v>1</v>
      </c>
      <c r="AO294" s="373"/>
      <c r="AP294" s="348" t="s">
        <v>430</v>
      </c>
      <c r="AQ294" s="348" t="s">
        <v>430</v>
      </c>
      <c r="AR294" s="348" t="s">
        <v>430</v>
      </c>
      <c r="AS294" s="348" t="s">
        <v>430</v>
      </c>
      <c r="AT294" s="348" t="s">
        <v>430</v>
      </c>
      <c r="AU294" s="351"/>
      <c r="AV294" s="346" t="s">
        <v>430</v>
      </c>
      <c r="AW294" s="346" t="s">
        <v>430</v>
      </c>
      <c r="AX294" s="346" t="s">
        <v>430</v>
      </c>
      <c r="AY294" s="346" t="s">
        <v>430</v>
      </c>
      <c r="AZ294" s="346" t="s">
        <v>430</v>
      </c>
      <c r="BA294" s="362"/>
      <c r="BB294" s="348">
        <v>16.463549726411699</v>
      </c>
      <c r="BC294" s="375">
        <v>1.0689820508071799</v>
      </c>
      <c r="BD294" s="375">
        <v>-4.2400567467969198E-2</v>
      </c>
      <c r="BE294" s="375">
        <v>9.8282830334159299E-2</v>
      </c>
      <c r="BF294" s="374"/>
      <c r="BG294" s="348">
        <v>38.911999999999999</v>
      </c>
      <c r="BH294" s="348">
        <v>30.405100000000001</v>
      </c>
      <c r="BI294" s="348">
        <v>26.529699999999998</v>
      </c>
      <c r="BJ294" s="348">
        <v>4.1532</v>
      </c>
      <c r="BK294" s="373"/>
      <c r="BL294" s="372" t="s">
        <v>3689</v>
      </c>
      <c r="BM294" s="372" t="s">
        <v>3690</v>
      </c>
      <c r="BN294" s="372" t="s">
        <v>3691</v>
      </c>
      <c r="BO294" s="372" t="s">
        <v>3161</v>
      </c>
      <c r="BP294" s="372" t="s">
        <v>2871</v>
      </c>
      <c r="BQ294" s="373"/>
      <c r="BR294" s="354" t="s">
        <v>463</v>
      </c>
    </row>
    <row r="295" spans="1:70" s="428" customFormat="1" x14ac:dyDescent="0.25">
      <c r="A295" s="885" t="s">
        <v>93</v>
      </c>
      <c r="B295" s="402"/>
      <c r="C295" s="724"/>
      <c r="D295" s="402"/>
      <c r="E295" s="403"/>
      <c r="F295" s="402"/>
      <c r="G295" s="404"/>
      <c r="H295" s="406"/>
      <c r="I295" s="405">
        <v>0.19389999999999999</v>
      </c>
      <c r="J295" s="405">
        <v>-0.3926</v>
      </c>
      <c r="K295" s="405">
        <v>0.9889</v>
      </c>
      <c r="L295" s="405">
        <v>8.3247</v>
      </c>
      <c r="M295" s="405">
        <v>-4.1063000000000001</v>
      </c>
      <c r="N295" s="407">
        <v>-3.7179000000000002</v>
      </c>
      <c r="O295" s="405">
        <v>-3.1686000000000001</v>
      </c>
      <c r="P295" s="405">
        <v>9.3066999999999993</v>
      </c>
      <c r="Q295" s="405">
        <v>8.5085999999999995</v>
      </c>
      <c r="R295" s="405">
        <v>11.6434</v>
      </c>
      <c r="S295" s="405">
        <v>10.4581</v>
      </c>
      <c r="T295" s="405">
        <v>-3.8226</v>
      </c>
      <c r="U295" s="405">
        <v>-1.9240999999999999</v>
      </c>
      <c r="V295" s="405">
        <v>-5.69</v>
      </c>
      <c r="W295" s="405">
        <v>0.32850000000000001</v>
      </c>
      <c r="X295" s="405">
        <v>6.3258000000000001</v>
      </c>
      <c r="Y295" s="406"/>
      <c r="Z295" s="403">
        <v>4</v>
      </c>
      <c r="AA295" s="403">
        <v>4</v>
      </c>
      <c r="AB295" s="403">
        <v>4</v>
      </c>
      <c r="AC295" s="403">
        <v>4</v>
      </c>
      <c r="AD295" s="403">
        <v>4</v>
      </c>
      <c r="AE295" s="403">
        <v>3</v>
      </c>
      <c r="AF295" s="403">
        <v>2</v>
      </c>
      <c r="AG295" s="403">
        <v>2</v>
      </c>
      <c r="AH295" s="403">
        <v>2</v>
      </c>
      <c r="AI295" s="403">
        <v>2</v>
      </c>
      <c r="AJ295" s="403">
        <v>4</v>
      </c>
      <c r="AK295" s="403">
        <v>4</v>
      </c>
      <c r="AL295" s="403">
        <v>3</v>
      </c>
      <c r="AM295" s="403">
        <v>3</v>
      </c>
      <c r="AN295" s="403">
        <v>4</v>
      </c>
      <c r="AO295" s="402"/>
      <c r="AP295" s="405">
        <v>11.244999999999999</v>
      </c>
      <c r="AQ295" s="405">
        <v>10.525</v>
      </c>
      <c r="AR295" s="405">
        <v>6.2050000000000001</v>
      </c>
      <c r="AS295" s="405">
        <v>0.36499999999999999</v>
      </c>
      <c r="AT295" s="405">
        <v>-3.54</v>
      </c>
      <c r="AU295" s="408"/>
      <c r="AV295" s="403">
        <v>2</v>
      </c>
      <c r="AW295" s="403">
        <v>2</v>
      </c>
      <c r="AX295" s="403">
        <v>2</v>
      </c>
      <c r="AY295" s="403">
        <v>2</v>
      </c>
      <c r="AZ295" s="403">
        <v>3</v>
      </c>
      <c r="BA295" s="409"/>
      <c r="BB295" s="405"/>
      <c r="BC295" s="410"/>
      <c r="BD295" s="410"/>
      <c r="BE295" s="410"/>
      <c r="BF295" s="406"/>
      <c r="BG295" s="405"/>
      <c r="BH295" s="405"/>
      <c r="BI295" s="405"/>
      <c r="BJ295" s="405"/>
      <c r="BK295" s="402"/>
      <c r="BL295" s="401"/>
      <c r="BM295" s="401"/>
      <c r="BN295" s="401"/>
      <c r="BO295" s="401"/>
      <c r="BP295" s="401"/>
      <c r="BQ295" s="402"/>
      <c r="BR295" s="411"/>
    </row>
    <row r="296" spans="1:70" s="428" customFormat="1" x14ac:dyDescent="0.25">
      <c r="A296" s="886" t="s">
        <v>94</v>
      </c>
      <c r="B296" s="373"/>
      <c r="C296" s="719"/>
      <c r="D296" s="373"/>
      <c r="E296" s="346"/>
      <c r="F296" s="373"/>
      <c r="G296" s="347"/>
      <c r="H296" s="374"/>
      <c r="I296" s="348">
        <v>0.63549999999999995</v>
      </c>
      <c r="J296" s="348">
        <v>0.31419999999999998</v>
      </c>
      <c r="K296" s="348">
        <v>2.6217000000000001</v>
      </c>
      <c r="L296" s="348">
        <v>11.6654</v>
      </c>
      <c r="M296" s="348">
        <v>-1.7444</v>
      </c>
      <c r="N296" s="350">
        <v>-1.7473000000000001</v>
      </c>
      <c r="O296" s="348">
        <v>-0.81899999999999995</v>
      </c>
      <c r="P296" s="348">
        <v>12.742699999999999</v>
      </c>
      <c r="Q296" s="348">
        <v>9.6346000000000007</v>
      </c>
      <c r="R296" s="348">
        <v>12.417199999999999</v>
      </c>
      <c r="S296" s="348">
        <v>13.451499999999999</v>
      </c>
      <c r="T296" s="348">
        <v>-1.3483000000000001</v>
      </c>
      <c r="U296" s="348">
        <v>1.208</v>
      </c>
      <c r="V296" s="348">
        <v>-3.9325999999999999</v>
      </c>
      <c r="W296" s="348">
        <v>1.4426000000000001</v>
      </c>
      <c r="X296" s="348">
        <v>15.7812</v>
      </c>
      <c r="Y296" s="374"/>
      <c r="Z296" s="346"/>
      <c r="AA296" s="346"/>
      <c r="AB296" s="346"/>
      <c r="AC296" s="346"/>
      <c r="AD296" s="346"/>
      <c r="AE296" s="346"/>
      <c r="AF296" s="346"/>
      <c r="AG296" s="346"/>
      <c r="AH296" s="346"/>
      <c r="AI296" s="346"/>
      <c r="AJ296" s="346"/>
      <c r="AK296" s="346"/>
      <c r="AL296" s="346"/>
      <c r="AM296" s="346"/>
      <c r="AN296" s="346"/>
      <c r="AO296" s="373"/>
      <c r="AP296" s="348">
        <v>12.21</v>
      </c>
      <c r="AQ296" s="348">
        <v>11.85</v>
      </c>
      <c r="AR296" s="348">
        <v>8.52</v>
      </c>
      <c r="AS296" s="348">
        <v>2.94</v>
      </c>
      <c r="AT296" s="348">
        <v>-0.34</v>
      </c>
      <c r="AU296" s="351"/>
      <c r="AV296" s="346"/>
      <c r="AW296" s="346"/>
      <c r="AX296" s="346"/>
      <c r="AY296" s="346"/>
      <c r="AZ296" s="346"/>
      <c r="BA296" s="362"/>
      <c r="BB296" s="348"/>
      <c r="BC296" s="375"/>
      <c r="BD296" s="375"/>
      <c r="BE296" s="375"/>
      <c r="BF296" s="374"/>
      <c r="BG296" s="348"/>
      <c r="BH296" s="348"/>
      <c r="BI296" s="348"/>
      <c r="BJ296" s="348"/>
      <c r="BK296" s="373"/>
      <c r="BL296" s="372"/>
      <c r="BM296" s="372"/>
      <c r="BN296" s="372"/>
      <c r="BO296" s="372"/>
      <c r="BP296" s="372"/>
      <c r="BQ296" s="373"/>
      <c r="BR296" s="354"/>
    </row>
    <row r="297" spans="1:70" s="428" customFormat="1" x14ac:dyDescent="0.25">
      <c r="A297" s="886" t="s">
        <v>95</v>
      </c>
      <c r="B297" s="373"/>
      <c r="C297" s="719"/>
      <c r="D297" s="373"/>
      <c r="E297" s="346"/>
      <c r="F297" s="373"/>
      <c r="G297" s="347"/>
      <c r="H297" s="374"/>
      <c r="I297" s="348">
        <v>-0.1045</v>
      </c>
      <c r="J297" s="348">
        <v>-1.0214000000000001</v>
      </c>
      <c r="K297" s="348">
        <v>-1.2375</v>
      </c>
      <c r="L297" s="348">
        <v>4.1395</v>
      </c>
      <c r="M297" s="348">
        <v>-8.8625000000000007</v>
      </c>
      <c r="N297" s="350">
        <v>-6.1673999999999998</v>
      </c>
      <c r="O297" s="348">
        <v>-5.5180999999999996</v>
      </c>
      <c r="P297" s="348">
        <v>5.8707000000000003</v>
      </c>
      <c r="Q297" s="348">
        <v>7.3826000000000001</v>
      </c>
      <c r="R297" s="348">
        <v>10.8695</v>
      </c>
      <c r="S297" s="348">
        <v>6.1432000000000002</v>
      </c>
      <c r="T297" s="348">
        <v>-8.6820000000000004</v>
      </c>
      <c r="U297" s="348">
        <v>-5.3342999999999998</v>
      </c>
      <c r="V297" s="348">
        <v>-8.0729000000000006</v>
      </c>
      <c r="W297" s="348">
        <v>-1.4026000000000001</v>
      </c>
      <c r="X297" s="348">
        <v>-2.9367999999999999</v>
      </c>
      <c r="Y297" s="374"/>
      <c r="Z297" s="346"/>
      <c r="AA297" s="346"/>
      <c r="AB297" s="346"/>
      <c r="AC297" s="346"/>
      <c r="AD297" s="346"/>
      <c r="AE297" s="346"/>
      <c r="AF297" s="346"/>
      <c r="AG297" s="346"/>
      <c r="AH297" s="346"/>
      <c r="AI297" s="346"/>
      <c r="AJ297" s="346"/>
      <c r="AK297" s="346"/>
      <c r="AL297" s="346"/>
      <c r="AM297" s="346"/>
      <c r="AN297" s="346"/>
      <c r="AO297" s="373"/>
      <c r="AP297" s="348">
        <v>10.28</v>
      </c>
      <c r="AQ297" s="348">
        <v>9.1999999999999993</v>
      </c>
      <c r="AR297" s="348">
        <v>3.89</v>
      </c>
      <c r="AS297" s="348">
        <v>-2.21</v>
      </c>
      <c r="AT297" s="348">
        <v>-9.59</v>
      </c>
      <c r="AU297" s="351"/>
      <c r="AV297" s="346"/>
      <c r="AW297" s="346"/>
      <c r="AX297" s="346"/>
      <c r="AY297" s="346"/>
      <c r="AZ297" s="346"/>
      <c r="BA297" s="362"/>
      <c r="BB297" s="348"/>
      <c r="BC297" s="375"/>
      <c r="BD297" s="375"/>
      <c r="BE297" s="375"/>
      <c r="BF297" s="374"/>
      <c r="BG297" s="348"/>
      <c r="BH297" s="348"/>
      <c r="BI297" s="348"/>
      <c r="BJ297" s="348"/>
      <c r="BK297" s="373"/>
      <c r="BL297" s="372"/>
      <c r="BM297" s="372"/>
      <c r="BN297" s="372"/>
      <c r="BO297" s="372"/>
      <c r="BP297" s="372"/>
      <c r="BQ297" s="373"/>
      <c r="BR297" s="354"/>
    </row>
    <row r="298" spans="1:70" s="428" customFormat="1" x14ac:dyDescent="0.25">
      <c r="A298" s="887" t="s">
        <v>96</v>
      </c>
      <c r="B298" s="413"/>
      <c r="C298" s="725"/>
      <c r="D298" s="413"/>
      <c r="E298" s="414"/>
      <c r="F298" s="413"/>
      <c r="G298" s="415"/>
      <c r="H298" s="417"/>
      <c r="I298" s="416">
        <v>0.12225</v>
      </c>
      <c r="J298" s="416">
        <v>-0.43159999999999998</v>
      </c>
      <c r="K298" s="416">
        <v>1.28565</v>
      </c>
      <c r="L298" s="416">
        <v>8.7469000000000001</v>
      </c>
      <c r="M298" s="416">
        <v>-2.9091999999999998</v>
      </c>
      <c r="N298" s="418">
        <v>-3.2389000000000001</v>
      </c>
      <c r="O298" s="416">
        <v>-3.1685500000000002</v>
      </c>
      <c r="P298" s="416">
        <v>9.3066999999999993</v>
      </c>
      <c r="Q298" s="416">
        <v>8.5085999999999995</v>
      </c>
      <c r="R298" s="416">
        <v>11.6434</v>
      </c>
      <c r="S298" s="416">
        <v>11.1189</v>
      </c>
      <c r="T298" s="416">
        <v>-2.6301999999999999</v>
      </c>
      <c r="U298" s="416">
        <v>-3.4902000000000002</v>
      </c>
      <c r="V298" s="416">
        <v>-6.5686999999999998</v>
      </c>
      <c r="W298" s="416">
        <v>0.63690000000000002</v>
      </c>
      <c r="X298" s="416">
        <v>6.2293000000000003</v>
      </c>
      <c r="Y298" s="417"/>
      <c r="Z298" s="414"/>
      <c r="AA298" s="414"/>
      <c r="AB298" s="414"/>
      <c r="AC298" s="414"/>
      <c r="AD298" s="414"/>
      <c r="AE298" s="414"/>
      <c r="AF298" s="414"/>
      <c r="AG298" s="414"/>
      <c r="AH298" s="414"/>
      <c r="AI298" s="414"/>
      <c r="AJ298" s="414"/>
      <c r="AK298" s="414"/>
      <c r="AL298" s="414"/>
      <c r="AM298" s="414"/>
      <c r="AN298" s="414"/>
      <c r="AO298" s="413"/>
      <c r="AP298" s="416">
        <v>11.24</v>
      </c>
      <c r="AQ298" s="416">
        <v>10.52</v>
      </c>
      <c r="AR298" s="416">
        <v>6.2</v>
      </c>
      <c r="AS298" s="416">
        <v>0.36</v>
      </c>
      <c r="AT298" s="416">
        <v>-0.69</v>
      </c>
      <c r="AU298" s="419"/>
      <c r="AV298" s="414"/>
      <c r="AW298" s="414"/>
      <c r="AX298" s="414"/>
      <c r="AY298" s="414"/>
      <c r="AZ298" s="414"/>
      <c r="BA298" s="420"/>
      <c r="BB298" s="416"/>
      <c r="BC298" s="421"/>
      <c r="BD298" s="421"/>
      <c r="BE298" s="421"/>
      <c r="BF298" s="417"/>
      <c r="BG298" s="416"/>
      <c r="BH298" s="416"/>
      <c r="BI298" s="416"/>
      <c r="BJ298" s="416"/>
      <c r="BK298" s="413"/>
      <c r="BL298" s="412"/>
      <c r="BM298" s="412"/>
      <c r="BN298" s="412"/>
      <c r="BO298" s="412"/>
      <c r="BP298" s="412"/>
      <c r="BQ298" s="413"/>
      <c r="BR298" s="422"/>
    </row>
    <row r="299" spans="1:70" s="428" customFormat="1" ht="14.5" customHeight="1" x14ac:dyDescent="0.35">
      <c r="A299" s="874" t="s">
        <v>3692</v>
      </c>
      <c r="B299" s="862"/>
      <c r="C299" s="863"/>
      <c r="D299" s="862"/>
      <c r="E299" s="864"/>
      <c r="F299" s="862"/>
      <c r="G299" s="865"/>
      <c r="H299" s="867"/>
      <c r="I299" s="866"/>
      <c r="J299" s="866"/>
      <c r="K299" s="866"/>
      <c r="L299" s="866"/>
      <c r="M299" s="866"/>
      <c r="N299" s="868"/>
      <c r="O299" s="866"/>
      <c r="P299" s="866"/>
      <c r="Q299" s="866"/>
      <c r="R299" s="866"/>
      <c r="S299" s="866"/>
      <c r="T299" s="866"/>
      <c r="U299" s="866"/>
      <c r="V299" s="866"/>
      <c r="W299" s="866"/>
      <c r="X299" s="866"/>
      <c r="Y299" s="867"/>
      <c r="Z299" s="864"/>
      <c r="AA299" s="864"/>
      <c r="AB299" s="864"/>
      <c r="AC299" s="864"/>
      <c r="AD299" s="864"/>
      <c r="AE299" s="864"/>
      <c r="AF299" s="864"/>
      <c r="AG299" s="864"/>
      <c r="AH299" s="864"/>
      <c r="AI299" s="864"/>
      <c r="AJ299" s="864"/>
      <c r="AK299" s="864"/>
      <c r="AL299" s="864"/>
      <c r="AM299" s="864"/>
      <c r="AN299" s="864"/>
      <c r="AO299" s="862"/>
      <c r="AP299" s="866"/>
      <c r="AQ299" s="866"/>
      <c r="AR299" s="866"/>
      <c r="AS299" s="866"/>
      <c r="AT299" s="866"/>
      <c r="AU299" s="869"/>
      <c r="AV299" s="864"/>
      <c r="AW299" s="864"/>
      <c r="AX299" s="864"/>
      <c r="AY299" s="864"/>
      <c r="AZ299" s="864"/>
      <c r="BA299" s="870"/>
      <c r="BB299" s="866"/>
      <c r="BC299" s="871"/>
      <c r="BD299" s="871"/>
      <c r="BE299" s="871"/>
      <c r="BF299" s="867"/>
      <c r="BG299" s="866"/>
      <c r="BH299" s="866"/>
      <c r="BI299" s="866"/>
      <c r="BJ299" s="866"/>
      <c r="BK299" s="862"/>
      <c r="BL299" s="872"/>
      <c r="BM299" s="872"/>
      <c r="BN299" s="872"/>
      <c r="BO299" s="872"/>
      <c r="BP299" s="872"/>
      <c r="BQ299" s="862"/>
      <c r="BR299" s="873"/>
    </row>
    <row r="300" spans="1:70" s="428" customFormat="1" x14ac:dyDescent="0.25">
      <c r="A300" s="345" t="s">
        <v>3693</v>
      </c>
      <c r="B300" s="373"/>
      <c r="C300" s="719">
        <v>45653</v>
      </c>
      <c r="D300" s="373"/>
      <c r="E300" s="346">
        <v>1628.17</v>
      </c>
      <c r="F300" s="373"/>
      <c r="G300" s="347">
        <v>10.82</v>
      </c>
      <c r="H300" s="374"/>
      <c r="I300" s="348">
        <v>0.83879999999999999</v>
      </c>
      <c r="J300" s="348">
        <v>9.2499999999999999E-2</v>
      </c>
      <c r="K300" s="348">
        <v>3.3429000000000002</v>
      </c>
      <c r="L300" s="348">
        <v>14.497400000000001</v>
      </c>
      <c r="M300" s="348">
        <v>-0.27650000000000002</v>
      </c>
      <c r="N300" s="350">
        <v>1.5008999999999999</v>
      </c>
      <c r="O300" s="348" t="s">
        <v>430</v>
      </c>
      <c r="P300" s="348" t="s">
        <v>430</v>
      </c>
      <c r="Q300" s="348" t="s">
        <v>430</v>
      </c>
      <c r="R300" s="348" t="s">
        <v>430</v>
      </c>
      <c r="S300" s="348">
        <v>17.608699999999999</v>
      </c>
      <c r="T300" s="348">
        <v>-0.46</v>
      </c>
      <c r="U300" s="348">
        <v>3.1459000000000001</v>
      </c>
      <c r="V300" s="348">
        <v>-0.7339</v>
      </c>
      <c r="W300" s="348">
        <v>1.7874000000000001</v>
      </c>
      <c r="X300" s="348">
        <v>5.4302000000000001</v>
      </c>
      <c r="Y300" s="374"/>
      <c r="Z300" s="346">
        <v>1</v>
      </c>
      <c r="AA300" s="346">
        <v>1</v>
      </c>
      <c r="AB300" s="346">
        <v>1</v>
      </c>
      <c r="AC300" s="346">
        <v>1</v>
      </c>
      <c r="AD300" s="346">
        <v>2</v>
      </c>
      <c r="AE300" s="346">
        <v>1</v>
      </c>
      <c r="AF300" s="346" t="s">
        <v>430</v>
      </c>
      <c r="AG300" s="346" t="s">
        <v>430</v>
      </c>
      <c r="AH300" s="346" t="s">
        <v>430</v>
      </c>
      <c r="AI300" s="346" t="s">
        <v>430</v>
      </c>
      <c r="AJ300" s="346">
        <v>1</v>
      </c>
      <c r="AK300" s="346">
        <v>2</v>
      </c>
      <c r="AL300" s="346">
        <v>1</v>
      </c>
      <c r="AM300" s="346">
        <v>1</v>
      </c>
      <c r="AN300" s="346">
        <v>1</v>
      </c>
      <c r="AO300" s="373"/>
      <c r="AP300" s="348" t="s">
        <v>430</v>
      </c>
      <c r="AQ300" s="348" t="s">
        <v>430</v>
      </c>
      <c r="AR300" s="348" t="s">
        <v>430</v>
      </c>
      <c r="AS300" s="348" t="s">
        <v>430</v>
      </c>
      <c r="AT300" s="348">
        <v>6.6</v>
      </c>
      <c r="AU300" s="351"/>
      <c r="AV300" s="346" t="s">
        <v>430</v>
      </c>
      <c r="AW300" s="346" t="s">
        <v>430</v>
      </c>
      <c r="AX300" s="346" t="s">
        <v>430</v>
      </c>
      <c r="AY300" s="346" t="s">
        <v>430</v>
      </c>
      <c r="AZ300" s="346">
        <v>1</v>
      </c>
      <c r="BA300" s="362"/>
      <c r="BB300" s="348">
        <v>14.5110676633452</v>
      </c>
      <c r="BC300" s="375">
        <v>0</v>
      </c>
      <c r="BD300" s="375">
        <v>1.1784428974835301E-2</v>
      </c>
      <c r="BE300" s="375" t="s">
        <v>430</v>
      </c>
      <c r="BF300" s="374"/>
      <c r="BG300" s="348">
        <v>59.869199999999999</v>
      </c>
      <c r="BH300" s="348">
        <v>15.5404</v>
      </c>
      <c r="BI300" s="348">
        <v>21.506799999999998</v>
      </c>
      <c r="BJ300" s="348">
        <v>3.0836000000000001</v>
      </c>
      <c r="BK300" s="373"/>
      <c r="BL300" s="372" t="s">
        <v>3694</v>
      </c>
      <c r="BM300" s="372" t="s">
        <v>3695</v>
      </c>
      <c r="BN300" s="372" t="s">
        <v>3696</v>
      </c>
      <c r="BO300" s="372" t="s">
        <v>1097</v>
      </c>
      <c r="BP300" s="372" t="s">
        <v>3697</v>
      </c>
      <c r="BQ300" s="373"/>
      <c r="BR300" s="354" t="s">
        <v>602</v>
      </c>
    </row>
    <row r="301" spans="1:70" s="428" customFormat="1" x14ac:dyDescent="0.25">
      <c r="A301" s="345" t="s">
        <v>3698</v>
      </c>
      <c r="B301" s="373"/>
      <c r="C301" s="719">
        <v>45954</v>
      </c>
      <c r="D301" s="373"/>
      <c r="E301" s="346">
        <v>820.97400000000005</v>
      </c>
      <c r="F301" s="373"/>
      <c r="G301" s="347">
        <v>10.09</v>
      </c>
      <c r="H301" s="374"/>
      <c r="I301" s="348">
        <v>0.39800000000000002</v>
      </c>
      <c r="J301" s="348">
        <v>-0.49309999999999998</v>
      </c>
      <c r="K301" s="348">
        <v>1.5091000000000001</v>
      </c>
      <c r="L301" s="348">
        <v>11.1233</v>
      </c>
      <c r="M301" s="348">
        <v>0.6986</v>
      </c>
      <c r="N301" s="350" t="s">
        <v>430</v>
      </c>
      <c r="O301" s="348" t="s">
        <v>430</v>
      </c>
      <c r="P301" s="348" t="s">
        <v>430</v>
      </c>
      <c r="Q301" s="348" t="s">
        <v>430</v>
      </c>
      <c r="R301" s="348" t="s">
        <v>430</v>
      </c>
      <c r="S301" s="348">
        <v>13.626099999999999</v>
      </c>
      <c r="T301" s="348">
        <v>0.39800000000000002</v>
      </c>
      <c r="U301" s="348" t="s">
        <v>430</v>
      </c>
      <c r="V301" s="348" t="s">
        <v>430</v>
      </c>
      <c r="W301" s="348">
        <v>1.5091000000000001</v>
      </c>
      <c r="X301" s="348">
        <v>0.9</v>
      </c>
      <c r="Y301" s="374"/>
      <c r="Z301" s="346">
        <v>3</v>
      </c>
      <c r="AA301" s="346">
        <v>3</v>
      </c>
      <c r="AB301" s="346">
        <v>2</v>
      </c>
      <c r="AC301" s="346">
        <v>2</v>
      </c>
      <c r="AD301" s="346">
        <v>1</v>
      </c>
      <c r="AE301" s="346" t="s">
        <v>430</v>
      </c>
      <c r="AF301" s="346" t="s">
        <v>430</v>
      </c>
      <c r="AG301" s="346" t="s">
        <v>430</v>
      </c>
      <c r="AH301" s="346" t="s">
        <v>430</v>
      </c>
      <c r="AI301" s="346" t="s">
        <v>430</v>
      </c>
      <c r="AJ301" s="346">
        <v>2</v>
      </c>
      <c r="AK301" s="346">
        <v>1</v>
      </c>
      <c r="AL301" s="346" t="s">
        <v>430</v>
      </c>
      <c r="AM301" s="346" t="s">
        <v>430</v>
      </c>
      <c r="AN301" s="346">
        <v>2</v>
      </c>
      <c r="AO301" s="373"/>
      <c r="AP301" s="348" t="s">
        <v>430</v>
      </c>
      <c r="AQ301" s="348" t="s">
        <v>430</v>
      </c>
      <c r="AR301" s="348" t="s">
        <v>430</v>
      </c>
      <c r="AS301" s="348" t="s">
        <v>430</v>
      </c>
      <c r="AT301" s="348" t="s">
        <v>430</v>
      </c>
      <c r="AU301" s="351"/>
      <c r="AV301" s="346" t="s">
        <v>430</v>
      </c>
      <c r="AW301" s="346" t="s">
        <v>430</v>
      </c>
      <c r="AX301" s="346" t="s">
        <v>430</v>
      </c>
      <c r="AY301" s="346" t="s">
        <v>430</v>
      </c>
      <c r="AZ301" s="346" t="s">
        <v>430</v>
      </c>
      <c r="BA301" s="362"/>
      <c r="BB301" s="348">
        <v>21.472245231048898</v>
      </c>
      <c r="BC301" s="375">
        <v>0</v>
      </c>
      <c r="BD301" s="375">
        <v>-8.0582774286121605E-3</v>
      </c>
      <c r="BE301" s="375" t="s">
        <v>430</v>
      </c>
      <c r="BF301" s="374"/>
      <c r="BG301" s="348">
        <v>61.6631</v>
      </c>
      <c r="BH301" s="348">
        <v>20.672000000000001</v>
      </c>
      <c r="BI301" s="348">
        <v>13.6549</v>
      </c>
      <c r="BJ301" s="348">
        <v>4.01</v>
      </c>
      <c r="BK301" s="373"/>
      <c r="BL301" s="372" t="s">
        <v>3699</v>
      </c>
      <c r="BM301" s="372" t="s">
        <v>3700</v>
      </c>
      <c r="BN301" s="372" t="s">
        <v>3701</v>
      </c>
      <c r="BO301" s="372" t="s">
        <v>3702</v>
      </c>
      <c r="BP301" s="372" t="s">
        <v>3703</v>
      </c>
      <c r="BQ301" s="373"/>
      <c r="BR301" s="354" t="s">
        <v>436</v>
      </c>
    </row>
    <row r="302" spans="1:70" s="428" customFormat="1" x14ac:dyDescent="0.25">
      <c r="A302" s="345" t="s">
        <v>3704</v>
      </c>
      <c r="B302" s="373"/>
      <c r="C302" s="719">
        <v>45922</v>
      </c>
      <c r="D302" s="373"/>
      <c r="E302" s="346">
        <v>661.51</v>
      </c>
      <c r="F302" s="373"/>
      <c r="G302" s="347">
        <v>9.7997999999999994</v>
      </c>
      <c r="H302" s="374"/>
      <c r="I302" s="348">
        <v>0.50660000000000005</v>
      </c>
      <c r="J302" s="348">
        <v>-0.4844</v>
      </c>
      <c r="K302" s="348">
        <v>0.9758</v>
      </c>
      <c r="L302" s="348">
        <v>7.1929999999999996</v>
      </c>
      <c r="M302" s="348">
        <v>-5.4073000000000002</v>
      </c>
      <c r="N302" s="350" t="s">
        <v>430</v>
      </c>
      <c r="O302" s="348" t="s">
        <v>430</v>
      </c>
      <c r="P302" s="348" t="s">
        <v>430</v>
      </c>
      <c r="Q302" s="348" t="s">
        <v>430</v>
      </c>
      <c r="R302" s="348" t="s">
        <v>430</v>
      </c>
      <c r="S302" s="348">
        <v>10.024800000000001</v>
      </c>
      <c r="T302" s="348">
        <v>-5.3945999999999996</v>
      </c>
      <c r="U302" s="348">
        <v>-2.0499999999999998</v>
      </c>
      <c r="V302" s="348" t="s">
        <v>430</v>
      </c>
      <c r="W302" s="348">
        <v>0.80020000000000002</v>
      </c>
      <c r="X302" s="348">
        <v>-2.0019999999999998</v>
      </c>
      <c r="Y302" s="374"/>
      <c r="Z302" s="346">
        <v>2</v>
      </c>
      <c r="AA302" s="346">
        <v>2</v>
      </c>
      <c r="AB302" s="346">
        <v>3</v>
      </c>
      <c r="AC302" s="346">
        <v>3</v>
      </c>
      <c r="AD302" s="346">
        <v>3</v>
      </c>
      <c r="AE302" s="346" t="s">
        <v>430</v>
      </c>
      <c r="AF302" s="346" t="s">
        <v>430</v>
      </c>
      <c r="AG302" s="346" t="s">
        <v>430</v>
      </c>
      <c r="AH302" s="346" t="s">
        <v>430</v>
      </c>
      <c r="AI302" s="346" t="s">
        <v>430</v>
      </c>
      <c r="AJ302" s="346">
        <v>3</v>
      </c>
      <c r="AK302" s="346">
        <v>3</v>
      </c>
      <c r="AL302" s="346">
        <v>2</v>
      </c>
      <c r="AM302" s="346" t="s">
        <v>430</v>
      </c>
      <c r="AN302" s="346">
        <v>3</v>
      </c>
      <c r="AO302" s="373"/>
      <c r="AP302" s="348" t="s">
        <v>430</v>
      </c>
      <c r="AQ302" s="348" t="s">
        <v>430</v>
      </c>
      <c r="AR302" s="348" t="s">
        <v>430</v>
      </c>
      <c r="AS302" s="348" t="s">
        <v>430</v>
      </c>
      <c r="AT302" s="348" t="s">
        <v>430</v>
      </c>
      <c r="AU302" s="351"/>
      <c r="AV302" s="346" t="s">
        <v>430</v>
      </c>
      <c r="AW302" s="346" t="s">
        <v>430</v>
      </c>
      <c r="AX302" s="346" t="s">
        <v>430</v>
      </c>
      <c r="AY302" s="346" t="s">
        <v>430</v>
      </c>
      <c r="AZ302" s="346" t="s">
        <v>430</v>
      </c>
      <c r="BA302" s="362"/>
      <c r="BB302" s="348">
        <v>15.7895409932846</v>
      </c>
      <c r="BC302" s="375">
        <v>0.784818140129107</v>
      </c>
      <c r="BD302" s="375">
        <v>-3.6975678557425597E-2</v>
      </c>
      <c r="BE302" s="375">
        <v>-0.43186191329898099</v>
      </c>
      <c r="BF302" s="374"/>
      <c r="BG302" s="348">
        <v>75.859499999999997</v>
      </c>
      <c r="BH302" s="348">
        <v>9.5481700000000007</v>
      </c>
      <c r="BI302" s="348">
        <v>9.2321899999999992</v>
      </c>
      <c r="BJ302" s="348">
        <v>5.3601400000000003</v>
      </c>
      <c r="BK302" s="373"/>
      <c r="BL302" s="372" t="s">
        <v>3705</v>
      </c>
      <c r="BM302" s="372" t="s">
        <v>3706</v>
      </c>
      <c r="BN302" s="372" t="s">
        <v>3707</v>
      </c>
      <c r="BO302" s="372" t="s">
        <v>3708</v>
      </c>
      <c r="BP302" s="372" t="s">
        <v>3709</v>
      </c>
      <c r="BQ302" s="373"/>
      <c r="BR302" s="354" t="s">
        <v>443</v>
      </c>
    </row>
    <row r="303" spans="1:70" s="428" customFormat="1" x14ac:dyDescent="0.25">
      <c r="A303" s="885" t="s">
        <v>93</v>
      </c>
      <c r="B303" s="402"/>
      <c r="C303" s="724"/>
      <c r="D303" s="402"/>
      <c r="E303" s="403"/>
      <c r="F303" s="402"/>
      <c r="G303" s="404"/>
      <c r="H303" s="406"/>
      <c r="I303" s="405">
        <v>0.58109999999999995</v>
      </c>
      <c r="J303" s="405">
        <v>-0.29499999999999998</v>
      </c>
      <c r="K303" s="405">
        <v>1.9426000000000001</v>
      </c>
      <c r="L303" s="405">
        <v>10.937900000000001</v>
      </c>
      <c r="M303" s="405">
        <v>-1.6617</v>
      </c>
      <c r="N303" s="407">
        <v>1.5008999999999999</v>
      </c>
      <c r="O303" s="405" t="s">
        <v>430</v>
      </c>
      <c r="P303" s="405" t="s">
        <v>430</v>
      </c>
      <c r="Q303" s="405" t="s">
        <v>430</v>
      </c>
      <c r="R303" s="405" t="s">
        <v>430</v>
      </c>
      <c r="S303" s="405">
        <v>13.7532</v>
      </c>
      <c r="T303" s="405">
        <v>-1.8188</v>
      </c>
      <c r="U303" s="405">
        <v>0.54790000000000005</v>
      </c>
      <c r="V303" s="405">
        <v>-0.7339</v>
      </c>
      <c r="W303" s="405">
        <v>1.3655999999999999</v>
      </c>
      <c r="X303" s="405">
        <v>1.4427000000000001</v>
      </c>
      <c r="Y303" s="406"/>
      <c r="Z303" s="403">
        <v>3</v>
      </c>
      <c r="AA303" s="403">
        <v>3</v>
      </c>
      <c r="AB303" s="403">
        <v>3</v>
      </c>
      <c r="AC303" s="403">
        <v>3</v>
      </c>
      <c r="AD303" s="403">
        <v>3</v>
      </c>
      <c r="AE303" s="403">
        <v>1</v>
      </c>
      <c r="AF303" s="403">
        <v>0</v>
      </c>
      <c r="AG303" s="403">
        <v>0</v>
      </c>
      <c r="AH303" s="403">
        <v>0</v>
      </c>
      <c r="AI303" s="403">
        <v>0</v>
      </c>
      <c r="AJ303" s="403">
        <v>3</v>
      </c>
      <c r="AK303" s="403">
        <v>3</v>
      </c>
      <c r="AL303" s="403">
        <v>2</v>
      </c>
      <c r="AM303" s="403">
        <v>1</v>
      </c>
      <c r="AN303" s="403">
        <v>3</v>
      </c>
      <c r="AO303" s="402"/>
      <c r="AP303" s="405" t="s">
        <v>430</v>
      </c>
      <c r="AQ303" s="405" t="s">
        <v>430</v>
      </c>
      <c r="AR303" s="405" t="s">
        <v>430</v>
      </c>
      <c r="AS303" s="405" t="s">
        <v>430</v>
      </c>
      <c r="AT303" s="405">
        <v>6.6</v>
      </c>
      <c r="AU303" s="408"/>
      <c r="AV303" s="403">
        <v>0</v>
      </c>
      <c r="AW303" s="403">
        <v>0</v>
      </c>
      <c r="AX303" s="403">
        <v>0</v>
      </c>
      <c r="AY303" s="403">
        <v>0</v>
      </c>
      <c r="AZ303" s="403">
        <v>1</v>
      </c>
      <c r="BA303" s="409"/>
      <c r="BB303" s="405"/>
      <c r="BC303" s="410"/>
      <c r="BD303" s="410"/>
      <c r="BE303" s="410"/>
      <c r="BF303" s="406"/>
      <c r="BG303" s="405"/>
      <c r="BH303" s="405"/>
      <c r="BI303" s="405"/>
      <c r="BJ303" s="405"/>
      <c r="BK303" s="402"/>
      <c r="BL303" s="401"/>
      <c r="BM303" s="401"/>
      <c r="BN303" s="401"/>
      <c r="BO303" s="401"/>
      <c r="BP303" s="401"/>
      <c r="BQ303" s="402"/>
      <c r="BR303" s="411"/>
    </row>
    <row r="304" spans="1:70" s="428" customFormat="1" x14ac:dyDescent="0.25">
      <c r="A304" s="886" t="s">
        <v>94</v>
      </c>
      <c r="B304" s="373"/>
      <c r="C304" s="719"/>
      <c r="D304" s="373"/>
      <c r="E304" s="346"/>
      <c r="F304" s="373"/>
      <c r="G304" s="347"/>
      <c r="H304" s="374"/>
      <c r="I304" s="348">
        <v>0.83879999999999999</v>
      </c>
      <c r="J304" s="348">
        <v>9.2499999999999999E-2</v>
      </c>
      <c r="K304" s="348">
        <v>3.3429000000000002</v>
      </c>
      <c r="L304" s="348">
        <v>14.497400000000001</v>
      </c>
      <c r="M304" s="348">
        <v>0.6986</v>
      </c>
      <c r="N304" s="350">
        <v>1.5008999999999999</v>
      </c>
      <c r="O304" s="348" t="s">
        <v>430</v>
      </c>
      <c r="P304" s="348" t="s">
        <v>430</v>
      </c>
      <c r="Q304" s="348" t="s">
        <v>430</v>
      </c>
      <c r="R304" s="348" t="s">
        <v>430</v>
      </c>
      <c r="S304" s="348">
        <v>17.608699999999999</v>
      </c>
      <c r="T304" s="348">
        <v>0.39800000000000002</v>
      </c>
      <c r="U304" s="348">
        <v>3.1459000000000001</v>
      </c>
      <c r="V304" s="348">
        <v>-0.7339</v>
      </c>
      <c r="W304" s="348">
        <v>1.7874000000000001</v>
      </c>
      <c r="X304" s="348">
        <v>5.4302000000000001</v>
      </c>
      <c r="Y304" s="374"/>
      <c r="Z304" s="346"/>
      <c r="AA304" s="346"/>
      <c r="AB304" s="346"/>
      <c r="AC304" s="346"/>
      <c r="AD304" s="346"/>
      <c r="AE304" s="346"/>
      <c r="AF304" s="346"/>
      <c r="AG304" s="346"/>
      <c r="AH304" s="346"/>
      <c r="AI304" s="346"/>
      <c r="AJ304" s="346"/>
      <c r="AK304" s="346"/>
      <c r="AL304" s="346"/>
      <c r="AM304" s="346"/>
      <c r="AN304" s="346"/>
      <c r="AO304" s="373"/>
      <c r="AP304" s="348" t="s">
        <v>430</v>
      </c>
      <c r="AQ304" s="348" t="s">
        <v>430</v>
      </c>
      <c r="AR304" s="348" t="s">
        <v>430</v>
      </c>
      <c r="AS304" s="348" t="s">
        <v>430</v>
      </c>
      <c r="AT304" s="348">
        <v>6.6</v>
      </c>
      <c r="AU304" s="351"/>
      <c r="AV304" s="346"/>
      <c r="AW304" s="346"/>
      <c r="AX304" s="346"/>
      <c r="AY304" s="346"/>
      <c r="AZ304" s="346"/>
      <c r="BA304" s="362"/>
      <c r="BB304" s="348"/>
      <c r="BC304" s="375"/>
      <c r="BD304" s="375"/>
      <c r="BE304" s="375"/>
      <c r="BF304" s="374"/>
      <c r="BG304" s="348"/>
      <c r="BH304" s="348"/>
      <c r="BI304" s="348"/>
      <c r="BJ304" s="348"/>
      <c r="BK304" s="373"/>
      <c r="BL304" s="372"/>
      <c r="BM304" s="372"/>
      <c r="BN304" s="372"/>
      <c r="BO304" s="372"/>
      <c r="BP304" s="372"/>
      <c r="BQ304" s="373"/>
      <c r="BR304" s="354"/>
    </row>
    <row r="305" spans="1:70" s="428" customFormat="1" x14ac:dyDescent="0.25">
      <c r="A305" s="886" t="s">
        <v>95</v>
      </c>
      <c r="B305" s="373"/>
      <c r="C305" s="719"/>
      <c r="D305" s="373"/>
      <c r="E305" s="346"/>
      <c r="F305" s="373"/>
      <c r="G305" s="347"/>
      <c r="H305" s="374"/>
      <c r="I305" s="348">
        <v>0.39800000000000002</v>
      </c>
      <c r="J305" s="348">
        <v>-0.49309999999999998</v>
      </c>
      <c r="K305" s="348">
        <v>0.9758</v>
      </c>
      <c r="L305" s="348">
        <v>7.1929999999999996</v>
      </c>
      <c r="M305" s="348">
        <v>-5.4073000000000002</v>
      </c>
      <c r="N305" s="350">
        <v>1.5008999999999999</v>
      </c>
      <c r="O305" s="348" t="s">
        <v>430</v>
      </c>
      <c r="P305" s="348" t="s">
        <v>430</v>
      </c>
      <c r="Q305" s="348" t="s">
        <v>430</v>
      </c>
      <c r="R305" s="348" t="s">
        <v>430</v>
      </c>
      <c r="S305" s="348">
        <v>10.024800000000001</v>
      </c>
      <c r="T305" s="348">
        <v>-5.3945999999999996</v>
      </c>
      <c r="U305" s="348">
        <v>-2.0499999999999998</v>
      </c>
      <c r="V305" s="348">
        <v>-0.7339</v>
      </c>
      <c r="W305" s="348">
        <v>0.80020000000000002</v>
      </c>
      <c r="X305" s="348">
        <v>-2.0019999999999998</v>
      </c>
      <c r="Y305" s="374"/>
      <c r="Z305" s="346"/>
      <c r="AA305" s="346"/>
      <c r="AB305" s="346"/>
      <c r="AC305" s="346"/>
      <c r="AD305" s="346"/>
      <c r="AE305" s="346"/>
      <c r="AF305" s="346"/>
      <c r="AG305" s="346"/>
      <c r="AH305" s="346"/>
      <c r="AI305" s="346"/>
      <c r="AJ305" s="346"/>
      <c r="AK305" s="346"/>
      <c r="AL305" s="346"/>
      <c r="AM305" s="346"/>
      <c r="AN305" s="346"/>
      <c r="AO305" s="373"/>
      <c r="AP305" s="348" t="s">
        <v>430</v>
      </c>
      <c r="AQ305" s="348" t="s">
        <v>430</v>
      </c>
      <c r="AR305" s="348" t="s">
        <v>430</v>
      </c>
      <c r="AS305" s="348" t="s">
        <v>430</v>
      </c>
      <c r="AT305" s="348">
        <v>6.6</v>
      </c>
      <c r="AU305" s="351"/>
      <c r="AV305" s="346"/>
      <c r="AW305" s="346"/>
      <c r="AX305" s="346"/>
      <c r="AY305" s="346"/>
      <c r="AZ305" s="346"/>
      <c r="BA305" s="362"/>
      <c r="BB305" s="348"/>
      <c r="BC305" s="375"/>
      <c r="BD305" s="375"/>
      <c r="BE305" s="375"/>
      <c r="BF305" s="374"/>
      <c r="BG305" s="348"/>
      <c r="BH305" s="348"/>
      <c r="BI305" s="348"/>
      <c r="BJ305" s="348"/>
      <c r="BK305" s="373"/>
      <c r="BL305" s="372"/>
      <c r="BM305" s="372"/>
      <c r="BN305" s="372"/>
      <c r="BO305" s="372"/>
      <c r="BP305" s="372"/>
      <c r="BQ305" s="373"/>
      <c r="BR305" s="354"/>
    </row>
    <row r="306" spans="1:70" s="428" customFormat="1" x14ac:dyDescent="0.25">
      <c r="A306" s="887" t="s">
        <v>96</v>
      </c>
      <c r="B306" s="413"/>
      <c r="C306" s="725"/>
      <c r="D306" s="413"/>
      <c r="E306" s="414"/>
      <c r="F306" s="413"/>
      <c r="G306" s="415"/>
      <c r="H306" s="417"/>
      <c r="I306" s="416">
        <v>0.50660000000000005</v>
      </c>
      <c r="J306" s="416">
        <v>-0.4844</v>
      </c>
      <c r="K306" s="416">
        <v>1.5091000000000001</v>
      </c>
      <c r="L306" s="416">
        <v>11.1233</v>
      </c>
      <c r="M306" s="416">
        <v>-0.27650000000000002</v>
      </c>
      <c r="N306" s="418">
        <v>1.5008999999999999</v>
      </c>
      <c r="O306" s="416" t="s">
        <v>430</v>
      </c>
      <c r="P306" s="416" t="s">
        <v>430</v>
      </c>
      <c r="Q306" s="416" t="s">
        <v>430</v>
      </c>
      <c r="R306" s="416" t="s">
        <v>430</v>
      </c>
      <c r="S306" s="416">
        <v>13.626099999999999</v>
      </c>
      <c r="T306" s="416">
        <v>-0.46</v>
      </c>
      <c r="U306" s="416">
        <v>-2.0499999999999998</v>
      </c>
      <c r="V306" s="416" t="s">
        <v>430</v>
      </c>
      <c r="W306" s="416">
        <v>1.5091000000000001</v>
      </c>
      <c r="X306" s="416">
        <v>0.9</v>
      </c>
      <c r="Y306" s="417"/>
      <c r="Z306" s="414"/>
      <c r="AA306" s="414"/>
      <c r="AB306" s="414"/>
      <c r="AC306" s="414"/>
      <c r="AD306" s="414"/>
      <c r="AE306" s="414"/>
      <c r="AF306" s="414"/>
      <c r="AG306" s="414"/>
      <c r="AH306" s="414"/>
      <c r="AI306" s="414"/>
      <c r="AJ306" s="414"/>
      <c r="AK306" s="414"/>
      <c r="AL306" s="414"/>
      <c r="AM306" s="414"/>
      <c r="AN306" s="414"/>
      <c r="AO306" s="413"/>
      <c r="AP306" s="416" t="s">
        <v>430</v>
      </c>
      <c r="AQ306" s="416" t="s">
        <v>430</v>
      </c>
      <c r="AR306" s="416" t="s">
        <v>430</v>
      </c>
      <c r="AS306" s="416" t="s">
        <v>430</v>
      </c>
      <c r="AT306" s="416">
        <v>6.6</v>
      </c>
      <c r="AU306" s="419"/>
      <c r="AV306" s="414"/>
      <c r="AW306" s="414"/>
      <c r="AX306" s="414"/>
      <c r="AY306" s="414"/>
      <c r="AZ306" s="414"/>
      <c r="BA306" s="420"/>
      <c r="BB306" s="416"/>
      <c r="BC306" s="421"/>
      <c r="BD306" s="421"/>
      <c r="BE306" s="421"/>
      <c r="BF306" s="417"/>
      <c r="BG306" s="416"/>
      <c r="BH306" s="416"/>
      <c r="BI306" s="416"/>
      <c r="BJ306" s="416"/>
      <c r="BK306" s="413"/>
      <c r="BL306" s="412"/>
      <c r="BM306" s="412"/>
      <c r="BN306" s="412"/>
      <c r="BO306" s="412"/>
      <c r="BP306" s="412"/>
      <c r="BQ306" s="413"/>
      <c r="BR306" s="422"/>
    </row>
    <row r="307" spans="1:70" s="428" customFormat="1" ht="14.5" customHeight="1" x14ac:dyDescent="0.35">
      <c r="A307" s="874" t="s">
        <v>3710</v>
      </c>
      <c r="B307" s="862"/>
      <c r="C307" s="863"/>
      <c r="D307" s="862"/>
      <c r="E307" s="864"/>
      <c r="F307" s="862"/>
      <c r="G307" s="865"/>
      <c r="H307" s="867"/>
      <c r="I307" s="866"/>
      <c r="J307" s="866"/>
      <c r="K307" s="866"/>
      <c r="L307" s="866"/>
      <c r="M307" s="866"/>
      <c r="N307" s="868"/>
      <c r="O307" s="866"/>
      <c r="P307" s="866"/>
      <c r="Q307" s="866"/>
      <c r="R307" s="866"/>
      <c r="S307" s="866"/>
      <c r="T307" s="866"/>
      <c r="U307" s="866"/>
      <c r="V307" s="866"/>
      <c r="W307" s="866"/>
      <c r="X307" s="866"/>
      <c r="Y307" s="867"/>
      <c r="Z307" s="864"/>
      <c r="AA307" s="864"/>
      <c r="AB307" s="864"/>
      <c r="AC307" s="864"/>
      <c r="AD307" s="864"/>
      <c r="AE307" s="864"/>
      <c r="AF307" s="864"/>
      <c r="AG307" s="864"/>
      <c r="AH307" s="864"/>
      <c r="AI307" s="864"/>
      <c r="AJ307" s="864"/>
      <c r="AK307" s="864"/>
      <c r="AL307" s="864"/>
      <c r="AM307" s="864"/>
      <c r="AN307" s="864"/>
      <c r="AO307" s="862"/>
      <c r="AP307" s="866"/>
      <c r="AQ307" s="866"/>
      <c r="AR307" s="866"/>
      <c r="AS307" s="866"/>
      <c r="AT307" s="866"/>
      <c r="AU307" s="869"/>
      <c r="AV307" s="864"/>
      <c r="AW307" s="864"/>
      <c r="AX307" s="864"/>
      <c r="AY307" s="864"/>
      <c r="AZ307" s="864"/>
      <c r="BA307" s="870"/>
      <c r="BB307" s="866"/>
      <c r="BC307" s="871"/>
      <c r="BD307" s="871"/>
      <c r="BE307" s="871"/>
      <c r="BF307" s="867"/>
      <c r="BG307" s="866"/>
      <c r="BH307" s="866"/>
      <c r="BI307" s="866"/>
      <c r="BJ307" s="866"/>
      <c r="BK307" s="862"/>
      <c r="BL307" s="872"/>
      <c r="BM307" s="872"/>
      <c r="BN307" s="872"/>
      <c r="BO307" s="872"/>
      <c r="BP307" s="872"/>
      <c r="BQ307" s="862"/>
      <c r="BR307" s="873"/>
    </row>
    <row r="308" spans="1:70" s="428" customFormat="1" x14ac:dyDescent="0.25">
      <c r="A308" s="345" t="s">
        <v>3711</v>
      </c>
      <c r="B308" s="373"/>
      <c r="C308" s="719">
        <v>45860</v>
      </c>
      <c r="D308" s="373"/>
      <c r="E308" s="346">
        <v>938.12</v>
      </c>
      <c r="F308" s="373"/>
      <c r="G308" s="347">
        <v>9.7730999999999995</v>
      </c>
      <c r="H308" s="374"/>
      <c r="I308" s="348">
        <v>6.8599999999999994E-2</v>
      </c>
      <c r="J308" s="348">
        <v>-0.93659999999999999</v>
      </c>
      <c r="K308" s="348">
        <v>-1.2070000000000001</v>
      </c>
      <c r="L308" s="348">
        <v>5.5114000000000001</v>
      </c>
      <c r="M308" s="348">
        <v>-7.2100999999999997</v>
      </c>
      <c r="N308" s="350" t="s">
        <v>430</v>
      </c>
      <c r="O308" s="348" t="s">
        <v>430</v>
      </c>
      <c r="P308" s="348" t="s">
        <v>430</v>
      </c>
      <c r="Q308" s="348" t="s">
        <v>430</v>
      </c>
      <c r="R308" s="348" t="s">
        <v>430</v>
      </c>
      <c r="S308" s="348">
        <v>7.9519000000000002</v>
      </c>
      <c r="T308" s="348">
        <v>-7.1783000000000001</v>
      </c>
      <c r="U308" s="348">
        <v>-1.841</v>
      </c>
      <c r="V308" s="348" t="s">
        <v>430</v>
      </c>
      <c r="W308" s="348">
        <v>-1.1719999999999999</v>
      </c>
      <c r="X308" s="348">
        <v>-2.2690000000000001</v>
      </c>
      <c r="Y308" s="374"/>
      <c r="Z308" s="346">
        <v>2</v>
      </c>
      <c r="AA308" s="346">
        <v>3</v>
      </c>
      <c r="AB308" s="346">
        <v>3</v>
      </c>
      <c r="AC308" s="346">
        <v>2</v>
      </c>
      <c r="AD308" s="346">
        <v>3</v>
      </c>
      <c r="AE308" s="346" t="s">
        <v>430</v>
      </c>
      <c r="AF308" s="346" t="s">
        <v>430</v>
      </c>
      <c r="AG308" s="346" t="s">
        <v>430</v>
      </c>
      <c r="AH308" s="346" t="s">
        <v>430</v>
      </c>
      <c r="AI308" s="346" t="s">
        <v>430</v>
      </c>
      <c r="AJ308" s="346">
        <v>2</v>
      </c>
      <c r="AK308" s="346">
        <v>3</v>
      </c>
      <c r="AL308" s="346">
        <v>2</v>
      </c>
      <c r="AM308" s="346" t="s">
        <v>430</v>
      </c>
      <c r="AN308" s="346">
        <v>3</v>
      </c>
      <c r="AO308" s="373"/>
      <c r="AP308" s="348" t="s">
        <v>430</v>
      </c>
      <c r="AQ308" s="348" t="s">
        <v>430</v>
      </c>
      <c r="AR308" s="348" t="s">
        <v>430</v>
      </c>
      <c r="AS308" s="348" t="s">
        <v>430</v>
      </c>
      <c r="AT308" s="348">
        <v>-5.96</v>
      </c>
      <c r="AU308" s="351"/>
      <c r="AV308" s="346" t="s">
        <v>430</v>
      </c>
      <c r="AW308" s="346" t="s">
        <v>430</v>
      </c>
      <c r="AX308" s="346" t="s">
        <v>430</v>
      </c>
      <c r="AY308" s="346" t="s">
        <v>430</v>
      </c>
      <c r="AZ308" s="346">
        <v>1</v>
      </c>
      <c r="BA308" s="362"/>
      <c r="BB308" s="348">
        <v>15.0102403219447</v>
      </c>
      <c r="BC308" s="375">
        <v>0.99913467440791803</v>
      </c>
      <c r="BD308" s="375">
        <v>-3.9085084349637103E-2</v>
      </c>
      <c r="BE308" s="375">
        <v>-0.15877985794090499</v>
      </c>
      <c r="BF308" s="374"/>
      <c r="BG308" s="348">
        <v>57.870600000000003</v>
      </c>
      <c r="BH308" s="348">
        <v>37.140500000000003</v>
      </c>
      <c r="BI308" s="348" t="s">
        <v>430</v>
      </c>
      <c r="BJ308" s="348">
        <v>4.9889000000000001</v>
      </c>
      <c r="BK308" s="373"/>
      <c r="BL308" s="372" t="s">
        <v>3712</v>
      </c>
      <c r="BM308" s="372" t="s">
        <v>3706</v>
      </c>
      <c r="BN308" s="372" t="s">
        <v>3713</v>
      </c>
      <c r="BO308" s="372" t="s">
        <v>1092</v>
      </c>
      <c r="BP308" s="372" t="s">
        <v>3714</v>
      </c>
      <c r="BQ308" s="373"/>
      <c r="BR308" s="354" t="s">
        <v>443</v>
      </c>
    </row>
    <row r="309" spans="1:70" s="428" customFormat="1" x14ac:dyDescent="0.25">
      <c r="A309" s="345" t="s">
        <v>3715</v>
      </c>
      <c r="B309" s="373"/>
      <c r="C309" s="719">
        <v>45868</v>
      </c>
      <c r="D309" s="373"/>
      <c r="E309" s="346">
        <v>683.26300000000003</v>
      </c>
      <c r="F309" s="373"/>
      <c r="G309" s="347">
        <v>9.8719999999999999</v>
      </c>
      <c r="H309" s="374"/>
      <c r="I309" s="348">
        <v>-0.21229999999999999</v>
      </c>
      <c r="J309" s="348">
        <v>0.2641</v>
      </c>
      <c r="K309" s="348">
        <v>0.44769999999999999</v>
      </c>
      <c r="L309" s="348">
        <v>3.5777999999999999</v>
      </c>
      <c r="M309" s="348">
        <v>-5.4405999999999999</v>
      </c>
      <c r="N309" s="350" t="s">
        <v>430</v>
      </c>
      <c r="O309" s="348" t="s">
        <v>430</v>
      </c>
      <c r="P309" s="348" t="s">
        <v>430</v>
      </c>
      <c r="Q309" s="348" t="s">
        <v>430</v>
      </c>
      <c r="R309" s="348" t="s">
        <v>430</v>
      </c>
      <c r="S309" s="348">
        <v>4.8205999999999998</v>
      </c>
      <c r="T309" s="348">
        <v>-6.7359</v>
      </c>
      <c r="U309" s="348">
        <v>1.3761000000000001</v>
      </c>
      <c r="V309" s="348" t="s">
        <v>430</v>
      </c>
      <c r="W309" s="348">
        <v>0.78610000000000002</v>
      </c>
      <c r="X309" s="348">
        <v>-1.28</v>
      </c>
      <c r="Y309" s="374"/>
      <c r="Z309" s="346">
        <v>3</v>
      </c>
      <c r="AA309" s="346">
        <v>1</v>
      </c>
      <c r="AB309" s="346">
        <v>2</v>
      </c>
      <c r="AC309" s="346">
        <v>3</v>
      </c>
      <c r="AD309" s="346">
        <v>2</v>
      </c>
      <c r="AE309" s="346" t="s">
        <v>430</v>
      </c>
      <c r="AF309" s="346" t="s">
        <v>430</v>
      </c>
      <c r="AG309" s="346" t="s">
        <v>430</v>
      </c>
      <c r="AH309" s="346" t="s">
        <v>430</v>
      </c>
      <c r="AI309" s="346" t="s">
        <v>430</v>
      </c>
      <c r="AJ309" s="346">
        <v>3</v>
      </c>
      <c r="AK309" s="346">
        <v>2</v>
      </c>
      <c r="AL309" s="346">
        <v>1</v>
      </c>
      <c r="AM309" s="346" t="s">
        <v>430</v>
      </c>
      <c r="AN309" s="346">
        <v>2</v>
      </c>
      <c r="AO309" s="373"/>
      <c r="AP309" s="348" t="s">
        <v>430</v>
      </c>
      <c r="AQ309" s="348" t="s">
        <v>430</v>
      </c>
      <c r="AR309" s="348" t="s">
        <v>430</v>
      </c>
      <c r="AS309" s="348" t="s">
        <v>430</v>
      </c>
      <c r="AT309" s="348" t="s">
        <v>430</v>
      </c>
      <c r="AU309" s="351"/>
      <c r="AV309" s="346" t="s">
        <v>430</v>
      </c>
      <c r="AW309" s="346" t="s">
        <v>430</v>
      </c>
      <c r="AX309" s="346" t="s">
        <v>430</v>
      </c>
      <c r="AY309" s="346" t="s">
        <v>430</v>
      </c>
      <c r="AZ309" s="346" t="s">
        <v>430</v>
      </c>
      <c r="BA309" s="362"/>
      <c r="BB309" s="348">
        <v>13.023726464303</v>
      </c>
      <c r="BC309" s="375">
        <v>0.73097586884756105</v>
      </c>
      <c r="BD309" s="375">
        <v>-3.3151719942092102E-2</v>
      </c>
      <c r="BE309" s="375">
        <v>-0.18002818187300801</v>
      </c>
      <c r="BF309" s="374"/>
      <c r="BG309" s="348">
        <v>61.967399999999998</v>
      </c>
      <c r="BH309" s="348">
        <v>33.396700000000003</v>
      </c>
      <c r="BI309" s="348" t="s">
        <v>430</v>
      </c>
      <c r="BJ309" s="348">
        <v>4.6359000000000004</v>
      </c>
      <c r="BK309" s="373"/>
      <c r="BL309" s="372" t="s">
        <v>698</v>
      </c>
      <c r="BM309" s="372" t="s">
        <v>3716</v>
      </c>
      <c r="BN309" s="372" t="s">
        <v>1881</v>
      </c>
      <c r="BO309" s="372" t="s">
        <v>832</v>
      </c>
      <c r="BP309" s="372" t="s">
        <v>3717</v>
      </c>
      <c r="BQ309" s="373"/>
      <c r="BR309" s="354" t="s">
        <v>525</v>
      </c>
    </row>
    <row r="310" spans="1:70" s="428" customFormat="1" x14ac:dyDescent="0.25">
      <c r="A310" s="345" t="s">
        <v>3718</v>
      </c>
      <c r="B310" s="373"/>
      <c r="C310" s="719">
        <v>45989</v>
      </c>
      <c r="D310" s="373"/>
      <c r="E310" s="346">
        <v>577.4</v>
      </c>
      <c r="F310" s="373"/>
      <c r="G310" s="347">
        <v>9.5297999999999998</v>
      </c>
      <c r="H310" s="374"/>
      <c r="I310" s="348">
        <v>0.54330000000000001</v>
      </c>
      <c r="J310" s="348">
        <v>0.16189999999999999</v>
      </c>
      <c r="K310" s="348">
        <v>1.4802</v>
      </c>
      <c r="L310" s="348">
        <v>6.8291000000000004</v>
      </c>
      <c r="M310" s="348">
        <v>-4.9870000000000001</v>
      </c>
      <c r="N310" s="350" t="s">
        <v>430</v>
      </c>
      <c r="O310" s="348" t="s">
        <v>430</v>
      </c>
      <c r="P310" s="348" t="s">
        <v>430</v>
      </c>
      <c r="Q310" s="348" t="s">
        <v>430</v>
      </c>
      <c r="R310" s="348" t="s">
        <v>430</v>
      </c>
      <c r="S310" s="348">
        <v>9.3594000000000008</v>
      </c>
      <c r="T310" s="348">
        <v>-5.4245999999999999</v>
      </c>
      <c r="U310" s="348" t="s">
        <v>430</v>
      </c>
      <c r="V310" s="348" t="s">
        <v>430</v>
      </c>
      <c r="W310" s="348">
        <v>1.6457999999999999</v>
      </c>
      <c r="X310" s="348">
        <v>-4.702</v>
      </c>
      <c r="Y310" s="374"/>
      <c r="Z310" s="346">
        <v>1</v>
      </c>
      <c r="AA310" s="346">
        <v>2</v>
      </c>
      <c r="AB310" s="346">
        <v>1</v>
      </c>
      <c r="AC310" s="346">
        <v>1</v>
      </c>
      <c r="AD310" s="346">
        <v>1</v>
      </c>
      <c r="AE310" s="346" t="s">
        <v>430</v>
      </c>
      <c r="AF310" s="346" t="s">
        <v>430</v>
      </c>
      <c r="AG310" s="346" t="s">
        <v>430</v>
      </c>
      <c r="AH310" s="346" t="s">
        <v>430</v>
      </c>
      <c r="AI310" s="346" t="s">
        <v>430</v>
      </c>
      <c r="AJ310" s="346">
        <v>1</v>
      </c>
      <c r="AK310" s="346">
        <v>1</v>
      </c>
      <c r="AL310" s="346" t="s">
        <v>430</v>
      </c>
      <c r="AM310" s="346" t="s">
        <v>430</v>
      </c>
      <c r="AN310" s="346">
        <v>1</v>
      </c>
      <c r="AO310" s="373"/>
      <c r="AP310" s="348" t="s">
        <v>430</v>
      </c>
      <c r="AQ310" s="348" t="s">
        <v>430</v>
      </c>
      <c r="AR310" s="348" t="s">
        <v>430</v>
      </c>
      <c r="AS310" s="348" t="s">
        <v>430</v>
      </c>
      <c r="AT310" s="348" t="s">
        <v>430</v>
      </c>
      <c r="AU310" s="351"/>
      <c r="AV310" s="346" t="s">
        <v>430</v>
      </c>
      <c r="AW310" s="346" t="s">
        <v>430</v>
      </c>
      <c r="AX310" s="346" t="s">
        <v>430</v>
      </c>
      <c r="AY310" s="346" t="s">
        <v>430</v>
      </c>
      <c r="AZ310" s="346" t="s">
        <v>430</v>
      </c>
      <c r="BA310" s="362"/>
      <c r="BB310" s="348">
        <v>18.373838107399699</v>
      </c>
      <c r="BC310" s="375">
        <v>0.92260864547004695</v>
      </c>
      <c r="BD310" s="375">
        <v>-6.44201233724251E-2</v>
      </c>
      <c r="BE310" s="375">
        <v>-0.211430973807476</v>
      </c>
      <c r="BF310" s="374"/>
      <c r="BG310" s="348">
        <v>76.387100000000004</v>
      </c>
      <c r="BH310" s="348">
        <v>17.2029</v>
      </c>
      <c r="BI310" s="348">
        <v>4.2016499999999999</v>
      </c>
      <c r="BJ310" s="348">
        <v>2.2083499999999998</v>
      </c>
      <c r="BK310" s="373"/>
      <c r="BL310" s="372" t="s">
        <v>3719</v>
      </c>
      <c r="BM310" s="372" t="s">
        <v>3720</v>
      </c>
      <c r="BN310" s="372" t="s">
        <v>1135</v>
      </c>
      <c r="BO310" s="372" t="s">
        <v>3721</v>
      </c>
      <c r="BP310" s="372" t="s">
        <v>3722</v>
      </c>
      <c r="BQ310" s="373"/>
      <c r="BR310" s="354" t="s">
        <v>3723</v>
      </c>
    </row>
    <row r="311" spans="1:70" s="428" customFormat="1" x14ac:dyDescent="0.25">
      <c r="A311" s="885" t="s">
        <v>93</v>
      </c>
      <c r="B311" s="402"/>
      <c r="C311" s="724"/>
      <c r="D311" s="402"/>
      <c r="E311" s="403"/>
      <c r="F311" s="402"/>
      <c r="G311" s="404"/>
      <c r="H311" s="406"/>
      <c r="I311" s="405">
        <v>0.13320000000000001</v>
      </c>
      <c r="J311" s="405">
        <v>-0.17019999999999999</v>
      </c>
      <c r="K311" s="405">
        <v>0.24030000000000001</v>
      </c>
      <c r="L311" s="405">
        <v>5.3060999999999998</v>
      </c>
      <c r="M311" s="405">
        <v>-5.8792</v>
      </c>
      <c r="N311" s="407" t="s">
        <v>430</v>
      </c>
      <c r="O311" s="405" t="s">
        <v>430</v>
      </c>
      <c r="P311" s="405" t="s">
        <v>430</v>
      </c>
      <c r="Q311" s="405" t="s">
        <v>430</v>
      </c>
      <c r="R311" s="405" t="s">
        <v>430</v>
      </c>
      <c r="S311" s="405">
        <v>7.3773</v>
      </c>
      <c r="T311" s="405">
        <v>-6.4462999999999999</v>
      </c>
      <c r="U311" s="405">
        <v>-0.23250000000000001</v>
      </c>
      <c r="V311" s="405" t="s">
        <v>430</v>
      </c>
      <c r="W311" s="405">
        <v>0.42</v>
      </c>
      <c r="X311" s="405">
        <v>-2.7503000000000002</v>
      </c>
      <c r="Y311" s="406"/>
      <c r="Z311" s="403">
        <v>3</v>
      </c>
      <c r="AA311" s="403">
        <v>3</v>
      </c>
      <c r="AB311" s="403">
        <v>3</v>
      </c>
      <c r="AC311" s="403">
        <v>3</v>
      </c>
      <c r="AD311" s="403">
        <v>3</v>
      </c>
      <c r="AE311" s="403">
        <v>0</v>
      </c>
      <c r="AF311" s="403">
        <v>0</v>
      </c>
      <c r="AG311" s="403">
        <v>0</v>
      </c>
      <c r="AH311" s="403">
        <v>0</v>
      </c>
      <c r="AI311" s="403">
        <v>0</v>
      </c>
      <c r="AJ311" s="403">
        <v>3</v>
      </c>
      <c r="AK311" s="403">
        <v>3</v>
      </c>
      <c r="AL311" s="403">
        <v>2</v>
      </c>
      <c r="AM311" s="403">
        <v>0</v>
      </c>
      <c r="AN311" s="403">
        <v>3</v>
      </c>
      <c r="AO311" s="402"/>
      <c r="AP311" s="405" t="s">
        <v>430</v>
      </c>
      <c r="AQ311" s="405" t="s">
        <v>430</v>
      </c>
      <c r="AR311" s="405" t="s">
        <v>430</v>
      </c>
      <c r="AS311" s="405" t="s">
        <v>430</v>
      </c>
      <c r="AT311" s="405">
        <v>-5.96</v>
      </c>
      <c r="AU311" s="408"/>
      <c r="AV311" s="403">
        <v>0</v>
      </c>
      <c r="AW311" s="403">
        <v>0</v>
      </c>
      <c r="AX311" s="403">
        <v>0</v>
      </c>
      <c r="AY311" s="403">
        <v>0</v>
      </c>
      <c r="AZ311" s="403">
        <v>1</v>
      </c>
      <c r="BA311" s="409"/>
      <c r="BB311" s="405"/>
      <c r="BC311" s="410"/>
      <c r="BD311" s="410"/>
      <c r="BE311" s="410"/>
      <c r="BF311" s="406"/>
      <c r="BG311" s="405"/>
      <c r="BH311" s="405"/>
      <c r="BI311" s="405"/>
      <c r="BJ311" s="405"/>
      <c r="BK311" s="402"/>
      <c r="BL311" s="401"/>
      <c r="BM311" s="401"/>
      <c r="BN311" s="401"/>
      <c r="BO311" s="401"/>
      <c r="BP311" s="401"/>
      <c r="BQ311" s="402"/>
      <c r="BR311" s="411"/>
    </row>
    <row r="312" spans="1:70" s="428" customFormat="1" x14ac:dyDescent="0.25">
      <c r="A312" s="886" t="s">
        <v>94</v>
      </c>
      <c r="B312" s="373"/>
      <c r="C312" s="719"/>
      <c r="D312" s="373"/>
      <c r="E312" s="346"/>
      <c r="F312" s="373"/>
      <c r="G312" s="347"/>
      <c r="H312" s="374"/>
      <c r="I312" s="348">
        <v>0.54330000000000001</v>
      </c>
      <c r="J312" s="348">
        <v>0.2641</v>
      </c>
      <c r="K312" s="348">
        <v>1.4802</v>
      </c>
      <c r="L312" s="348">
        <v>6.8291000000000004</v>
      </c>
      <c r="M312" s="348">
        <v>-4.9870000000000001</v>
      </c>
      <c r="N312" s="350" t="s">
        <v>430</v>
      </c>
      <c r="O312" s="348" t="s">
        <v>430</v>
      </c>
      <c r="P312" s="348" t="s">
        <v>430</v>
      </c>
      <c r="Q312" s="348" t="s">
        <v>430</v>
      </c>
      <c r="R312" s="348" t="s">
        <v>430</v>
      </c>
      <c r="S312" s="348">
        <v>9.3594000000000008</v>
      </c>
      <c r="T312" s="348">
        <v>-5.4245999999999999</v>
      </c>
      <c r="U312" s="348">
        <v>1.3761000000000001</v>
      </c>
      <c r="V312" s="348" t="s">
        <v>430</v>
      </c>
      <c r="W312" s="348">
        <v>1.6457999999999999</v>
      </c>
      <c r="X312" s="348">
        <v>-1.28</v>
      </c>
      <c r="Y312" s="374"/>
      <c r="Z312" s="346"/>
      <c r="AA312" s="346"/>
      <c r="AB312" s="346"/>
      <c r="AC312" s="346"/>
      <c r="AD312" s="346"/>
      <c r="AE312" s="346"/>
      <c r="AF312" s="346"/>
      <c r="AG312" s="346"/>
      <c r="AH312" s="346"/>
      <c r="AI312" s="346"/>
      <c r="AJ312" s="346"/>
      <c r="AK312" s="346"/>
      <c r="AL312" s="346"/>
      <c r="AM312" s="346"/>
      <c r="AN312" s="346"/>
      <c r="AO312" s="373"/>
      <c r="AP312" s="348" t="s">
        <v>430</v>
      </c>
      <c r="AQ312" s="348" t="s">
        <v>430</v>
      </c>
      <c r="AR312" s="348" t="s">
        <v>430</v>
      </c>
      <c r="AS312" s="348" t="s">
        <v>430</v>
      </c>
      <c r="AT312" s="348">
        <v>-5.96</v>
      </c>
      <c r="AU312" s="351"/>
      <c r="AV312" s="346"/>
      <c r="AW312" s="346"/>
      <c r="AX312" s="346"/>
      <c r="AY312" s="346"/>
      <c r="AZ312" s="346"/>
      <c r="BA312" s="362"/>
      <c r="BB312" s="348"/>
      <c r="BC312" s="375"/>
      <c r="BD312" s="375"/>
      <c r="BE312" s="375"/>
      <c r="BF312" s="374"/>
      <c r="BG312" s="348"/>
      <c r="BH312" s="348"/>
      <c r="BI312" s="348"/>
      <c r="BJ312" s="348"/>
      <c r="BK312" s="373"/>
      <c r="BL312" s="372"/>
      <c r="BM312" s="372"/>
      <c r="BN312" s="372"/>
      <c r="BO312" s="372"/>
      <c r="BP312" s="372"/>
      <c r="BQ312" s="373"/>
      <c r="BR312" s="354"/>
    </row>
    <row r="313" spans="1:70" s="428" customFormat="1" x14ac:dyDescent="0.25">
      <c r="A313" s="886" t="s">
        <v>95</v>
      </c>
      <c r="B313" s="373"/>
      <c r="C313" s="719"/>
      <c r="D313" s="373"/>
      <c r="E313" s="346"/>
      <c r="F313" s="373"/>
      <c r="G313" s="347"/>
      <c r="H313" s="374"/>
      <c r="I313" s="348">
        <v>-0.21229999999999999</v>
      </c>
      <c r="J313" s="348">
        <v>-0.93659999999999999</v>
      </c>
      <c r="K313" s="348">
        <v>-1.2070000000000001</v>
      </c>
      <c r="L313" s="348">
        <v>3.5777999999999999</v>
      </c>
      <c r="M313" s="348">
        <v>-7.2100999999999997</v>
      </c>
      <c r="N313" s="350" t="s">
        <v>430</v>
      </c>
      <c r="O313" s="348" t="s">
        <v>430</v>
      </c>
      <c r="P313" s="348" t="s">
        <v>430</v>
      </c>
      <c r="Q313" s="348" t="s">
        <v>430</v>
      </c>
      <c r="R313" s="348" t="s">
        <v>430</v>
      </c>
      <c r="S313" s="348">
        <v>4.8205999999999998</v>
      </c>
      <c r="T313" s="348">
        <v>-7.1783000000000001</v>
      </c>
      <c r="U313" s="348">
        <v>-1.841</v>
      </c>
      <c r="V313" s="348" t="s">
        <v>430</v>
      </c>
      <c r="W313" s="348">
        <v>-1.1719999999999999</v>
      </c>
      <c r="X313" s="348">
        <v>-4.702</v>
      </c>
      <c r="Y313" s="374"/>
      <c r="Z313" s="346"/>
      <c r="AA313" s="346"/>
      <c r="AB313" s="346"/>
      <c r="AC313" s="346"/>
      <c r="AD313" s="346"/>
      <c r="AE313" s="346"/>
      <c r="AF313" s="346"/>
      <c r="AG313" s="346"/>
      <c r="AH313" s="346"/>
      <c r="AI313" s="346"/>
      <c r="AJ313" s="346"/>
      <c r="AK313" s="346"/>
      <c r="AL313" s="346"/>
      <c r="AM313" s="346"/>
      <c r="AN313" s="346"/>
      <c r="AO313" s="373"/>
      <c r="AP313" s="348" t="s">
        <v>430</v>
      </c>
      <c r="AQ313" s="348" t="s">
        <v>430</v>
      </c>
      <c r="AR313" s="348" t="s">
        <v>430</v>
      </c>
      <c r="AS313" s="348" t="s">
        <v>430</v>
      </c>
      <c r="AT313" s="348">
        <v>-5.96</v>
      </c>
      <c r="AU313" s="351"/>
      <c r="AV313" s="346"/>
      <c r="AW313" s="346"/>
      <c r="AX313" s="346"/>
      <c r="AY313" s="346"/>
      <c r="AZ313" s="346"/>
      <c r="BA313" s="362"/>
      <c r="BB313" s="348"/>
      <c r="BC313" s="375"/>
      <c r="BD313" s="375"/>
      <c r="BE313" s="375"/>
      <c r="BF313" s="374"/>
      <c r="BG313" s="348"/>
      <c r="BH313" s="348"/>
      <c r="BI313" s="348"/>
      <c r="BJ313" s="348"/>
      <c r="BK313" s="373"/>
      <c r="BL313" s="372"/>
      <c r="BM313" s="372"/>
      <c r="BN313" s="372"/>
      <c r="BO313" s="372"/>
      <c r="BP313" s="372"/>
      <c r="BQ313" s="373"/>
      <c r="BR313" s="354"/>
    </row>
    <row r="314" spans="1:70" s="428" customFormat="1" x14ac:dyDescent="0.25">
      <c r="A314" s="887" t="s">
        <v>96</v>
      </c>
      <c r="B314" s="413"/>
      <c r="C314" s="725"/>
      <c r="D314" s="413"/>
      <c r="E314" s="414"/>
      <c r="F314" s="413"/>
      <c r="G314" s="415"/>
      <c r="H314" s="417"/>
      <c r="I314" s="416">
        <v>6.8599999999999994E-2</v>
      </c>
      <c r="J314" s="416">
        <v>0.16189999999999999</v>
      </c>
      <c r="K314" s="416">
        <v>0.44769999999999999</v>
      </c>
      <c r="L314" s="416">
        <v>5.5114000000000001</v>
      </c>
      <c r="M314" s="416">
        <v>-5.4405999999999999</v>
      </c>
      <c r="N314" s="418" t="s">
        <v>430</v>
      </c>
      <c r="O314" s="416" t="s">
        <v>430</v>
      </c>
      <c r="P314" s="416" t="s">
        <v>430</v>
      </c>
      <c r="Q314" s="416" t="s">
        <v>430</v>
      </c>
      <c r="R314" s="416" t="s">
        <v>430</v>
      </c>
      <c r="S314" s="416">
        <v>7.9519000000000002</v>
      </c>
      <c r="T314" s="416">
        <v>-6.7359</v>
      </c>
      <c r="U314" s="416">
        <v>-1.841</v>
      </c>
      <c r="V314" s="416" t="s">
        <v>430</v>
      </c>
      <c r="W314" s="416">
        <v>0.78610000000000002</v>
      </c>
      <c r="X314" s="416">
        <v>-2.2690000000000001</v>
      </c>
      <c r="Y314" s="417"/>
      <c r="Z314" s="414"/>
      <c r="AA314" s="414"/>
      <c r="AB314" s="414"/>
      <c r="AC314" s="414"/>
      <c r="AD314" s="414"/>
      <c r="AE314" s="414"/>
      <c r="AF314" s="414"/>
      <c r="AG314" s="414"/>
      <c r="AH314" s="414"/>
      <c r="AI314" s="414"/>
      <c r="AJ314" s="414"/>
      <c r="AK314" s="414"/>
      <c r="AL314" s="414"/>
      <c r="AM314" s="414"/>
      <c r="AN314" s="414"/>
      <c r="AO314" s="413"/>
      <c r="AP314" s="416" t="s">
        <v>430</v>
      </c>
      <c r="AQ314" s="416" t="s">
        <v>430</v>
      </c>
      <c r="AR314" s="416" t="s">
        <v>430</v>
      </c>
      <c r="AS314" s="416" t="s">
        <v>430</v>
      </c>
      <c r="AT314" s="416">
        <v>-5.96</v>
      </c>
      <c r="AU314" s="419"/>
      <c r="AV314" s="414"/>
      <c r="AW314" s="414"/>
      <c r="AX314" s="414"/>
      <c r="AY314" s="414"/>
      <c r="AZ314" s="414"/>
      <c r="BA314" s="420"/>
      <c r="BB314" s="416"/>
      <c r="BC314" s="421"/>
      <c r="BD314" s="421"/>
      <c r="BE314" s="421"/>
      <c r="BF314" s="417"/>
      <c r="BG314" s="416"/>
      <c r="BH314" s="416"/>
      <c r="BI314" s="416"/>
      <c r="BJ314" s="416"/>
      <c r="BK314" s="413"/>
      <c r="BL314" s="412"/>
      <c r="BM314" s="412"/>
      <c r="BN314" s="412"/>
      <c r="BO314" s="412"/>
      <c r="BP314" s="412"/>
      <c r="BQ314" s="413"/>
      <c r="BR314" s="422"/>
    </row>
    <row r="315" spans="1:70" s="428" customFormat="1" ht="14.5" customHeight="1" x14ac:dyDescent="0.35">
      <c r="A315" s="874" t="s">
        <v>3724</v>
      </c>
      <c r="B315" s="862"/>
      <c r="C315" s="863"/>
      <c r="D315" s="862"/>
      <c r="E315" s="864"/>
      <c r="F315" s="862"/>
      <c r="G315" s="865"/>
      <c r="H315" s="867"/>
      <c r="I315" s="866"/>
      <c r="J315" s="866"/>
      <c r="K315" s="866"/>
      <c r="L315" s="866"/>
      <c r="M315" s="866"/>
      <c r="N315" s="868"/>
      <c r="O315" s="866"/>
      <c r="P315" s="866"/>
      <c r="Q315" s="866"/>
      <c r="R315" s="866"/>
      <c r="S315" s="866"/>
      <c r="T315" s="866"/>
      <c r="U315" s="866"/>
      <c r="V315" s="866"/>
      <c r="W315" s="866"/>
      <c r="X315" s="866"/>
      <c r="Y315" s="867"/>
      <c r="Z315" s="864"/>
      <c r="AA315" s="864"/>
      <c r="AB315" s="864"/>
      <c r="AC315" s="864"/>
      <c r="AD315" s="864"/>
      <c r="AE315" s="864"/>
      <c r="AF315" s="864"/>
      <c r="AG315" s="864"/>
      <c r="AH315" s="864"/>
      <c r="AI315" s="864"/>
      <c r="AJ315" s="864"/>
      <c r="AK315" s="864"/>
      <c r="AL315" s="864"/>
      <c r="AM315" s="864"/>
      <c r="AN315" s="864"/>
      <c r="AO315" s="862"/>
      <c r="AP315" s="866"/>
      <c r="AQ315" s="866"/>
      <c r="AR315" s="866"/>
      <c r="AS315" s="866"/>
      <c r="AT315" s="866"/>
      <c r="AU315" s="869"/>
      <c r="AV315" s="864"/>
      <c r="AW315" s="864"/>
      <c r="AX315" s="864"/>
      <c r="AY315" s="864"/>
      <c r="AZ315" s="864"/>
      <c r="BA315" s="870"/>
      <c r="BB315" s="866"/>
      <c r="BC315" s="871"/>
      <c r="BD315" s="871"/>
      <c r="BE315" s="871"/>
      <c r="BF315" s="867"/>
      <c r="BG315" s="866"/>
      <c r="BH315" s="866"/>
      <c r="BI315" s="866"/>
      <c r="BJ315" s="866"/>
      <c r="BK315" s="862"/>
      <c r="BL315" s="872"/>
      <c r="BM315" s="872"/>
      <c r="BN315" s="872"/>
      <c r="BO315" s="872"/>
      <c r="BP315" s="872"/>
      <c r="BQ315" s="862"/>
      <c r="BR315" s="873"/>
    </row>
    <row r="316" spans="1:70" s="428" customFormat="1" x14ac:dyDescent="0.25">
      <c r="A316" s="345" t="s">
        <v>3725</v>
      </c>
      <c r="B316" s="373"/>
      <c r="C316" s="719">
        <v>44669</v>
      </c>
      <c r="D316" s="373"/>
      <c r="E316" s="346">
        <v>2662.92</v>
      </c>
      <c r="F316" s="373"/>
      <c r="G316" s="347">
        <v>17.43</v>
      </c>
      <c r="H316" s="374"/>
      <c r="I316" s="348">
        <v>0.80969999999999998</v>
      </c>
      <c r="J316" s="348">
        <v>0.4032</v>
      </c>
      <c r="K316" s="348">
        <v>2.109</v>
      </c>
      <c r="L316" s="348">
        <v>10.3165</v>
      </c>
      <c r="M316" s="348">
        <v>0.51900000000000002</v>
      </c>
      <c r="N316" s="350">
        <v>2.109</v>
      </c>
      <c r="O316" s="348">
        <v>2.7795999999999998</v>
      </c>
      <c r="P316" s="348">
        <v>15.005800000000001</v>
      </c>
      <c r="Q316" s="348" t="s">
        <v>430</v>
      </c>
      <c r="R316" s="348" t="s">
        <v>430</v>
      </c>
      <c r="S316" s="348">
        <v>12.5242</v>
      </c>
      <c r="T316" s="348">
        <v>0.1724</v>
      </c>
      <c r="U316" s="348">
        <v>2.109</v>
      </c>
      <c r="V316" s="348">
        <v>0.23</v>
      </c>
      <c r="W316" s="348">
        <v>1.8107</v>
      </c>
      <c r="X316" s="348">
        <v>14.193099999999999</v>
      </c>
      <c r="Y316" s="374"/>
      <c r="Z316" s="346">
        <v>1</v>
      </c>
      <c r="AA316" s="346">
        <v>2</v>
      </c>
      <c r="AB316" s="346">
        <v>2</v>
      </c>
      <c r="AC316" s="346">
        <v>2</v>
      </c>
      <c r="AD316" s="346">
        <v>1</v>
      </c>
      <c r="AE316" s="346">
        <v>1</v>
      </c>
      <c r="AF316" s="346">
        <v>1</v>
      </c>
      <c r="AG316" s="346">
        <v>1</v>
      </c>
      <c r="AH316" s="346" t="s">
        <v>430</v>
      </c>
      <c r="AI316" s="346" t="s">
        <v>430</v>
      </c>
      <c r="AJ316" s="346">
        <v>3</v>
      </c>
      <c r="AK316" s="346">
        <v>1</v>
      </c>
      <c r="AL316" s="346">
        <v>1</v>
      </c>
      <c r="AM316" s="346">
        <v>1</v>
      </c>
      <c r="AN316" s="346">
        <v>2</v>
      </c>
      <c r="AO316" s="373"/>
      <c r="AP316" s="348" t="s">
        <v>430</v>
      </c>
      <c r="AQ316" s="348" t="s">
        <v>430</v>
      </c>
      <c r="AR316" s="348" t="s">
        <v>430</v>
      </c>
      <c r="AS316" s="348">
        <v>7.41</v>
      </c>
      <c r="AT316" s="348">
        <v>2.95</v>
      </c>
      <c r="AU316" s="351"/>
      <c r="AV316" s="346" t="s">
        <v>430</v>
      </c>
      <c r="AW316" s="346" t="s">
        <v>430</v>
      </c>
      <c r="AX316" s="346" t="s">
        <v>430</v>
      </c>
      <c r="AY316" s="346">
        <v>1</v>
      </c>
      <c r="AZ316" s="346">
        <v>1</v>
      </c>
      <c r="BA316" s="362"/>
      <c r="BB316" s="348">
        <v>13.6574361658945</v>
      </c>
      <c r="BC316" s="375">
        <v>0.81911980080249203</v>
      </c>
      <c r="BD316" s="375">
        <v>6.1733668445376998E-2</v>
      </c>
      <c r="BE316" s="375">
        <v>0.16753058252310499</v>
      </c>
      <c r="BF316" s="374"/>
      <c r="BG316" s="348">
        <v>58.9694</v>
      </c>
      <c r="BH316" s="348">
        <v>16.588000000000001</v>
      </c>
      <c r="BI316" s="348">
        <v>20.5672</v>
      </c>
      <c r="BJ316" s="348">
        <v>3.8754</v>
      </c>
      <c r="BK316" s="373"/>
      <c r="BL316" s="372" t="s">
        <v>3726</v>
      </c>
      <c r="BM316" s="372" t="s">
        <v>3727</v>
      </c>
      <c r="BN316" s="372" t="s">
        <v>3728</v>
      </c>
      <c r="BO316" s="372" t="s">
        <v>3729</v>
      </c>
      <c r="BP316" s="372" t="s">
        <v>3730</v>
      </c>
      <c r="BQ316" s="373"/>
      <c r="BR316" s="354" t="s">
        <v>463</v>
      </c>
    </row>
    <row r="317" spans="1:70" s="428" customFormat="1" x14ac:dyDescent="0.25">
      <c r="A317" s="345" t="s">
        <v>3731</v>
      </c>
      <c r="B317" s="373"/>
      <c r="C317" s="719">
        <v>43075</v>
      </c>
      <c r="D317" s="373"/>
      <c r="E317" s="346">
        <v>1197.3900000000001</v>
      </c>
      <c r="F317" s="373"/>
      <c r="G317" s="347">
        <v>21.826000000000001</v>
      </c>
      <c r="H317" s="374"/>
      <c r="I317" s="348">
        <v>0.49730000000000002</v>
      </c>
      <c r="J317" s="348">
        <v>0.36330000000000001</v>
      </c>
      <c r="K317" s="348">
        <v>2.0097</v>
      </c>
      <c r="L317" s="348">
        <v>9.9159000000000006</v>
      </c>
      <c r="M317" s="348">
        <v>-1.6625000000000001</v>
      </c>
      <c r="N317" s="350">
        <v>-2.5190000000000001</v>
      </c>
      <c r="O317" s="348">
        <v>-4.4873000000000003</v>
      </c>
      <c r="P317" s="348">
        <v>14.252000000000001</v>
      </c>
      <c r="Q317" s="348">
        <v>13.349</v>
      </c>
      <c r="R317" s="348" t="s">
        <v>430</v>
      </c>
      <c r="S317" s="348">
        <v>12.6561</v>
      </c>
      <c r="T317" s="348">
        <v>-2.3096000000000001</v>
      </c>
      <c r="U317" s="348">
        <v>-1.0427999999999999</v>
      </c>
      <c r="V317" s="348">
        <v>-4.3181000000000003</v>
      </c>
      <c r="W317" s="348">
        <v>1.7244999999999999</v>
      </c>
      <c r="X317" s="348">
        <v>9.5545000000000009</v>
      </c>
      <c r="Y317" s="374"/>
      <c r="Z317" s="346">
        <v>3</v>
      </c>
      <c r="AA317" s="346">
        <v>3</v>
      </c>
      <c r="AB317" s="346">
        <v>3</v>
      </c>
      <c r="AC317" s="346">
        <v>3</v>
      </c>
      <c r="AD317" s="346">
        <v>3</v>
      </c>
      <c r="AE317" s="346">
        <v>2</v>
      </c>
      <c r="AF317" s="346">
        <v>3</v>
      </c>
      <c r="AG317" s="346">
        <v>2</v>
      </c>
      <c r="AH317" s="346">
        <v>1</v>
      </c>
      <c r="AI317" s="346" t="s">
        <v>430</v>
      </c>
      <c r="AJ317" s="346">
        <v>2</v>
      </c>
      <c r="AK317" s="346">
        <v>3</v>
      </c>
      <c r="AL317" s="346">
        <v>3</v>
      </c>
      <c r="AM317" s="346">
        <v>3</v>
      </c>
      <c r="AN317" s="346">
        <v>3</v>
      </c>
      <c r="AO317" s="373"/>
      <c r="AP317" s="348" t="s">
        <v>430</v>
      </c>
      <c r="AQ317" s="348">
        <v>14.52</v>
      </c>
      <c r="AR317" s="348">
        <v>11.08</v>
      </c>
      <c r="AS317" s="348">
        <v>3.21</v>
      </c>
      <c r="AT317" s="348">
        <v>-1.86</v>
      </c>
      <c r="AU317" s="351"/>
      <c r="AV317" s="346" t="s">
        <v>430</v>
      </c>
      <c r="AW317" s="346">
        <v>1</v>
      </c>
      <c r="AX317" s="346">
        <v>1</v>
      </c>
      <c r="AY317" s="346">
        <v>2</v>
      </c>
      <c r="AZ317" s="346">
        <v>3</v>
      </c>
      <c r="BA317" s="362"/>
      <c r="BB317" s="348">
        <v>17.151205645672398</v>
      </c>
      <c r="BC317" s="375">
        <v>0.98602287061694205</v>
      </c>
      <c r="BD317" s="375">
        <v>5.1188070872925401E-2</v>
      </c>
      <c r="BE317" s="375">
        <v>-8.5211928797176394E-3</v>
      </c>
      <c r="BF317" s="374"/>
      <c r="BG317" s="348">
        <v>65.1905</v>
      </c>
      <c r="BH317" s="348">
        <v>6.3680700000000003</v>
      </c>
      <c r="BI317" s="348">
        <v>22.6402</v>
      </c>
      <c r="BJ317" s="348">
        <v>5.8012300000000003</v>
      </c>
      <c r="BK317" s="373"/>
      <c r="BL317" s="372" t="s">
        <v>3732</v>
      </c>
      <c r="BM317" s="372" t="s">
        <v>3733</v>
      </c>
      <c r="BN317" s="372" t="s">
        <v>3734</v>
      </c>
      <c r="BO317" s="372" t="s">
        <v>3735</v>
      </c>
      <c r="BP317" s="372" t="s">
        <v>3736</v>
      </c>
      <c r="BQ317" s="373"/>
      <c r="BR317" s="354" t="s">
        <v>463</v>
      </c>
    </row>
    <row r="318" spans="1:70" s="428" customFormat="1" x14ac:dyDescent="0.25">
      <c r="A318" s="345" t="s">
        <v>3737</v>
      </c>
      <c r="B318" s="373"/>
      <c r="C318" s="719">
        <v>44806</v>
      </c>
      <c r="D318" s="373"/>
      <c r="E318" s="346">
        <v>481.29</v>
      </c>
      <c r="F318" s="373"/>
      <c r="G318" s="347">
        <v>14.846399999999999</v>
      </c>
      <c r="H318" s="374"/>
      <c r="I318" s="348">
        <v>0.73280000000000001</v>
      </c>
      <c r="J318" s="348">
        <v>0.89849999999999997</v>
      </c>
      <c r="K318" s="348">
        <v>3.1939000000000002</v>
      </c>
      <c r="L318" s="348">
        <v>14.088100000000001</v>
      </c>
      <c r="M318" s="348">
        <v>-0.7016</v>
      </c>
      <c r="N318" s="350">
        <v>-3.1892999999999998</v>
      </c>
      <c r="O318" s="348">
        <v>-4.3901000000000003</v>
      </c>
      <c r="P318" s="348">
        <v>9.6716999999999995</v>
      </c>
      <c r="Q318" s="348" t="s">
        <v>430</v>
      </c>
      <c r="R318" s="348" t="s">
        <v>430</v>
      </c>
      <c r="S318" s="348">
        <v>17.231300000000001</v>
      </c>
      <c r="T318" s="348">
        <v>-0.90769999999999995</v>
      </c>
      <c r="U318" s="348">
        <v>0.49209999999999998</v>
      </c>
      <c r="V318" s="348">
        <v>-3.7004999999999999</v>
      </c>
      <c r="W318" s="348">
        <v>2.8664000000000001</v>
      </c>
      <c r="X318" s="348">
        <v>10.9261</v>
      </c>
      <c r="Y318" s="374"/>
      <c r="Z318" s="346">
        <v>2</v>
      </c>
      <c r="AA318" s="346">
        <v>1</v>
      </c>
      <c r="AB318" s="346">
        <v>1</v>
      </c>
      <c r="AC318" s="346">
        <v>1</v>
      </c>
      <c r="AD318" s="346">
        <v>2</v>
      </c>
      <c r="AE318" s="346">
        <v>3</v>
      </c>
      <c r="AF318" s="346">
        <v>2</v>
      </c>
      <c r="AG318" s="346">
        <v>3</v>
      </c>
      <c r="AH318" s="346" t="s">
        <v>430</v>
      </c>
      <c r="AI318" s="346" t="s">
        <v>430</v>
      </c>
      <c r="AJ318" s="346">
        <v>1</v>
      </c>
      <c r="AK318" s="346">
        <v>2</v>
      </c>
      <c r="AL318" s="346">
        <v>2</v>
      </c>
      <c r="AM318" s="346">
        <v>2</v>
      </c>
      <c r="AN318" s="346">
        <v>1</v>
      </c>
      <c r="AO318" s="373"/>
      <c r="AP318" s="348" t="s">
        <v>430</v>
      </c>
      <c r="AQ318" s="348" t="s">
        <v>430</v>
      </c>
      <c r="AR318" s="348" t="s">
        <v>430</v>
      </c>
      <c r="AS318" s="348">
        <v>2.4500000000000002</v>
      </c>
      <c r="AT318" s="348">
        <v>1.49</v>
      </c>
      <c r="AU318" s="351"/>
      <c r="AV318" s="346" t="s">
        <v>430</v>
      </c>
      <c r="AW318" s="346" t="s">
        <v>430</v>
      </c>
      <c r="AX318" s="346" t="s">
        <v>430</v>
      </c>
      <c r="AY318" s="346">
        <v>3</v>
      </c>
      <c r="AZ318" s="346">
        <v>2</v>
      </c>
      <c r="BA318" s="362"/>
      <c r="BB318" s="348">
        <v>17.4098628832519</v>
      </c>
      <c r="BC318" s="375">
        <v>0.97322123754088297</v>
      </c>
      <c r="BD318" s="375">
        <v>3.0775443104603901E-2</v>
      </c>
      <c r="BE318" s="375">
        <v>-0.339153101759815</v>
      </c>
      <c r="BF318" s="374"/>
      <c r="BG318" s="348">
        <v>55.148299999999999</v>
      </c>
      <c r="BH318" s="348">
        <v>14.8432</v>
      </c>
      <c r="BI318" s="348">
        <v>20.1709</v>
      </c>
      <c r="BJ318" s="348">
        <v>9.8376000000000001</v>
      </c>
      <c r="BK318" s="373"/>
      <c r="BL318" s="372" t="s">
        <v>3738</v>
      </c>
      <c r="BM318" s="372" t="s">
        <v>3739</v>
      </c>
      <c r="BN318" s="372" t="s">
        <v>3740</v>
      </c>
      <c r="BO318" s="372" t="s">
        <v>3741</v>
      </c>
      <c r="BP318" s="372" t="s">
        <v>3742</v>
      </c>
      <c r="BQ318" s="373"/>
      <c r="BR318" s="354" t="s">
        <v>463</v>
      </c>
    </row>
    <row r="319" spans="1:70" s="428" customFormat="1" x14ac:dyDescent="0.25">
      <c r="A319" s="885" t="s">
        <v>93</v>
      </c>
      <c r="B319" s="402"/>
      <c r="C319" s="724"/>
      <c r="D319" s="402"/>
      <c r="E319" s="403"/>
      <c r="F319" s="402"/>
      <c r="G319" s="404"/>
      <c r="H319" s="406"/>
      <c r="I319" s="405">
        <v>0.67989999999999995</v>
      </c>
      <c r="J319" s="405">
        <v>0.55500000000000005</v>
      </c>
      <c r="K319" s="405">
        <v>2.4375</v>
      </c>
      <c r="L319" s="405">
        <v>11.440200000000001</v>
      </c>
      <c r="M319" s="405">
        <v>-0.61499999999999999</v>
      </c>
      <c r="N319" s="407">
        <v>-1.1998</v>
      </c>
      <c r="O319" s="405">
        <v>-2.0326</v>
      </c>
      <c r="P319" s="405">
        <v>12.9765</v>
      </c>
      <c r="Q319" s="405">
        <v>13.349</v>
      </c>
      <c r="R319" s="405" t="s">
        <v>430</v>
      </c>
      <c r="S319" s="405">
        <v>14.1372</v>
      </c>
      <c r="T319" s="405">
        <v>-1.0149999999999999</v>
      </c>
      <c r="U319" s="405">
        <v>0.51939999999999997</v>
      </c>
      <c r="V319" s="405">
        <v>-2.5962000000000001</v>
      </c>
      <c r="W319" s="405">
        <v>2.1339000000000001</v>
      </c>
      <c r="X319" s="405">
        <v>11.5579</v>
      </c>
      <c r="Y319" s="406"/>
      <c r="Z319" s="403">
        <v>3</v>
      </c>
      <c r="AA319" s="403">
        <v>3</v>
      </c>
      <c r="AB319" s="403">
        <v>3</v>
      </c>
      <c r="AC319" s="403">
        <v>3</v>
      </c>
      <c r="AD319" s="403">
        <v>3</v>
      </c>
      <c r="AE319" s="403">
        <v>3</v>
      </c>
      <c r="AF319" s="403">
        <v>3</v>
      </c>
      <c r="AG319" s="403">
        <v>3</v>
      </c>
      <c r="AH319" s="403">
        <v>1</v>
      </c>
      <c r="AI319" s="403">
        <v>0</v>
      </c>
      <c r="AJ319" s="403">
        <v>3</v>
      </c>
      <c r="AK319" s="403">
        <v>3</v>
      </c>
      <c r="AL319" s="403">
        <v>3</v>
      </c>
      <c r="AM319" s="403">
        <v>3</v>
      </c>
      <c r="AN319" s="403">
        <v>3</v>
      </c>
      <c r="AO319" s="402"/>
      <c r="AP319" s="405" t="s">
        <v>430</v>
      </c>
      <c r="AQ319" s="405">
        <v>14.52</v>
      </c>
      <c r="AR319" s="405">
        <v>11.08</v>
      </c>
      <c r="AS319" s="405">
        <v>4.35666666666667</v>
      </c>
      <c r="AT319" s="405">
        <v>0.86</v>
      </c>
      <c r="AU319" s="408"/>
      <c r="AV319" s="403">
        <v>0</v>
      </c>
      <c r="AW319" s="403">
        <v>1</v>
      </c>
      <c r="AX319" s="403">
        <v>1</v>
      </c>
      <c r="AY319" s="403">
        <v>3</v>
      </c>
      <c r="AZ319" s="403">
        <v>3</v>
      </c>
      <c r="BA319" s="409"/>
      <c r="BB319" s="405"/>
      <c r="BC319" s="410"/>
      <c r="BD319" s="410"/>
      <c r="BE319" s="410"/>
      <c r="BF319" s="406"/>
      <c r="BG319" s="405"/>
      <c r="BH319" s="405"/>
      <c r="BI319" s="405"/>
      <c r="BJ319" s="405"/>
      <c r="BK319" s="402"/>
      <c r="BL319" s="401"/>
      <c r="BM319" s="401"/>
      <c r="BN319" s="401"/>
      <c r="BO319" s="401"/>
      <c r="BP319" s="401"/>
      <c r="BQ319" s="402"/>
      <c r="BR319" s="411"/>
    </row>
    <row r="320" spans="1:70" s="428" customFormat="1" x14ac:dyDescent="0.25">
      <c r="A320" s="886" t="s">
        <v>94</v>
      </c>
      <c r="B320" s="373"/>
      <c r="C320" s="719"/>
      <c r="D320" s="373"/>
      <c r="E320" s="346"/>
      <c r="F320" s="373"/>
      <c r="G320" s="347"/>
      <c r="H320" s="374"/>
      <c r="I320" s="348">
        <v>0.80969999999999998</v>
      </c>
      <c r="J320" s="348">
        <v>0.89849999999999997</v>
      </c>
      <c r="K320" s="348">
        <v>3.1939000000000002</v>
      </c>
      <c r="L320" s="348">
        <v>14.088100000000001</v>
      </c>
      <c r="M320" s="348">
        <v>0.51900000000000002</v>
      </c>
      <c r="N320" s="350">
        <v>2.109</v>
      </c>
      <c r="O320" s="348">
        <v>2.7795999999999998</v>
      </c>
      <c r="P320" s="348">
        <v>15.005800000000001</v>
      </c>
      <c r="Q320" s="348">
        <v>13.349</v>
      </c>
      <c r="R320" s="348" t="s">
        <v>430</v>
      </c>
      <c r="S320" s="348">
        <v>17.231300000000001</v>
      </c>
      <c r="T320" s="348">
        <v>0.1724</v>
      </c>
      <c r="U320" s="348">
        <v>2.109</v>
      </c>
      <c r="V320" s="348">
        <v>0.23</v>
      </c>
      <c r="W320" s="348">
        <v>2.8664000000000001</v>
      </c>
      <c r="X320" s="348">
        <v>14.193099999999999</v>
      </c>
      <c r="Y320" s="374"/>
      <c r="Z320" s="346"/>
      <c r="AA320" s="346"/>
      <c r="AB320" s="346"/>
      <c r="AC320" s="346"/>
      <c r="AD320" s="346"/>
      <c r="AE320" s="346"/>
      <c r="AF320" s="346"/>
      <c r="AG320" s="346"/>
      <c r="AH320" s="346"/>
      <c r="AI320" s="346"/>
      <c r="AJ320" s="346"/>
      <c r="AK320" s="346"/>
      <c r="AL320" s="346"/>
      <c r="AM320" s="346"/>
      <c r="AN320" s="346"/>
      <c r="AO320" s="373"/>
      <c r="AP320" s="348" t="s">
        <v>430</v>
      </c>
      <c r="AQ320" s="348">
        <v>14.52</v>
      </c>
      <c r="AR320" s="348">
        <v>11.08</v>
      </c>
      <c r="AS320" s="348">
        <v>7.41</v>
      </c>
      <c r="AT320" s="348">
        <v>2.95</v>
      </c>
      <c r="AU320" s="351"/>
      <c r="AV320" s="346"/>
      <c r="AW320" s="346"/>
      <c r="AX320" s="346"/>
      <c r="AY320" s="346"/>
      <c r="AZ320" s="346"/>
      <c r="BA320" s="362"/>
      <c r="BB320" s="348"/>
      <c r="BC320" s="375"/>
      <c r="BD320" s="375"/>
      <c r="BE320" s="375"/>
      <c r="BF320" s="374"/>
      <c r="BG320" s="348"/>
      <c r="BH320" s="348"/>
      <c r="BI320" s="348"/>
      <c r="BJ320" s="348"/>
      <c r="BK320" s="373"/>
      <c r="BL320" s="372"/>
      <c r="BM320" s="372"/>
      <c r="BN320" s="372"/>
      <c r="BO320" s="372"/>
      <c r="BP320" s="372"/>
      <c r="BQ320" s="373"/>
      <c r="BR320" s="354"/>
    </row>
    <row r="321" spans="1:70" s="428" customFormat="1" x14ac:dyDescent="0.25">
      <c r="A321" s="886" t="s">
        <v>95</v>
      </c>
      <c r="B321" s="373"/>
      <c r="C321" s="719"/>
      <c r="D321" s="373"/>
      <c r="E321" s="346"/>
      <c r="F321" s="373"/>
      <c r="G321" s="347"/>
      <c r="H321" s="374"/>
      <c r="I321" s="348">
        <v>0.49730000000000002</v>
      </c>
      <c r="J321" s="348">
        <v>0.36330000000000001</v>
      </c>
      <c r="K321" s="348">
        <v>2.0097</v>
      </c>
      <c r="L321" s="348">
        <v>9.9159000000000006</v>
      </c>
      <c r="M321" s="348">
        <v>-1.6625000000000001</v>
      </c>
      <c r="N321" s="350">
        <v>-3.1892999999999998</v>
      </c>
      <c r="O321" s="348">
        <v>-4.4873000000000003</v>
      </c>
      <c r="P321" s="348">
        <v>9.6716999999999995</v>
      </c>
      <c r="Q321" s="348">
        <v>13.349</v>
      </c>
      <c r="R321" s="348" t="s">
        <v>430</v>
      </c>
      <c r="S321" s="348">
        <v>12.5242</v>
      </c>
      <c r="T321" s="348">
        <v>-2.3096000000000001</v>
      </c>
      <c r="U321" s="348">
        <v>-1.0427999999999999</v>
      </c>
      <c r="V321" s="348">
        <v>-4.3181000000000003</v>
      </c>
      <c r="W321" s="348">
        <v>1.7244999999999999</v>
      </c>
      <c r="X321" s="348">
        <v>9.5545000000000009</v>
      </c>
      <c r="Y321" s="374"/>
      <c r="Z321" s="346"/>
      <c r="AA321" s="346"/>
      <c r="AB321" s="346"/>
      <c r="AC321" s="346"/>
      <c r="AD321" s="346"/>
      <c r="AE321" s="346"/>
      <c r="AF321" s="346"/>
      <c r="AG321" s="346"/>
      <c r="AH321" s="346"/>
      <c r="AI321" s="346"/>
      <c r="AJ321" s="346"/>
      <c r="AK321" s="346"/>
      <c r="AL321" s="346"/>
      <c r="AM321" s="346"/>
      <c r="AN321" s="346"/>
      <c r="AO321" s="373"/>
      <c r="AP321" s="348" t="s">
        <v>430</v>
      </c>
      <c r="AQ321" s="348">
        <v>14.52</v>
      </c>
      <c r="AR321" s="348">
        <v>11.08</v>
      </c>
      <c r="AS321" s="348">
        <v>2.4500000000000002</v>
      </c>
      <c r="AT321" s="348">
        <v>-1.86</v>
      </c>
      <c r="AU321" s="351"/>
      <c r="AV321" s="346"/>
      <c r="AW321" s="346"/>
      <c r="AX321" s="346"/>
      <c r="AY321" s="346"/>
      <c r="AZ321" s="346"/>
      <c r="BA321" s="362"/>
      <c r="BB321" s="348"/>
      <c r="BC321" s="375"/>
      <c r="BD321" s="375"/>
      <c r="BE321" s="375"/>
      <c r="BF321" s="374"/>
      <c r="BG321" s="348"/>
      <c r="BH321" s="348"/>
      <c r="BI321" s="348"/>
      <c r="BJ321" s="348"/>
      <c r="BK321" s="373"/>
      <c r="BL321" s="372"/>
      <c r="BM321" s="372"/>
      <c r="BN321" s="372"/>
      <c r="BO321" s="372"/>
      <c r="BP321" s="372"/>
      <c r="BQ321" s="373"/>
      <c r="BR321" s="354"/>
    </row>
    <row r="322" spans="1:70" s="428" customFormat="1" x14ac:dyDescent="0.25">
      <c r="A322" s="887" t="s">
        <v>96</v>
      </c>
      <c r="B322" s="413"/>
      <c r="C322" s="725"/>
      <c r="D322" s="413"/>
      <c r="E322" s="414"/>
      <c r="F322" s="413"/>
      <c r="G322" s="415"/>
      <c r="H322" s="417"/>
      <c r="I322" s="416">
        <v>0.73280000000000001</v>
      </c>
      <c r="J322" s="416">
        <v>0.4032</v>
      </c>
      <c r="K322" s="416">
        <v>2.109</v>
      </c>
      <c r="L322" s="416">
        <v>10.3165</v>
      </c>
      <c r="M322" s="416">
        <v>-0.7016</v>
      </c>
      <c r="N322" s="418">
        <v>-2.5190000000000001</v>
      </c>
      <c r="O322" s="416">
        <v>-4.3901000000000003</v>
      </c>
      <c r="P322" s="416">
        <v>14.252000000000001</v>
      </c>
      <c r="Q322" s="416">
        <v>13.349</v>
      </c>
      <c r="R322" s="416" t="s">
        <v>430</v>
      </c>
      <c r="S322" s="416">
        <v>12.6561</v>
      </c>
      <c r="T322" s="416">
        <v>-0.90769999999999995</v>
      </c>
      <c r="U322" s="416">
        <v>0.49209999999999998</v>
      </c>
      <c r="V322" s="416">
        <v>-3.7004999999999999</v>
      </c>
      <c r="W322" s="416">
        <v>1.8107</v>
      </c>
      <c r="X322" s="416">
        <v>10.9261</v>
      </c>
      <c r="Y322" s="417"/>
      <c r="Z322" s="414"/>
      <c r="AA322" s="414"/>
      <c r="AB322" s="414"/>
      <c r="AC322" s="414"/>
      <c r="AD322" s="414"/>
      <c r="AE322" s="414"/>
      <c r="AF322" s="414"/>
      <c r="AG322" s="414"/>
      <c r="AH322" s="414"/>
      <c r="AI322" s="414"/>
      <c r="AJ322" s="414"/>
      <c r="AK322" s="414"/>
      <c r="AL322" s="414"/>
      <c r="AM322" s="414"/>
      <c r="AN322" s="414"/>
      <c r="AO322" s="413"/>
      <c r="AP322" s="416" t="s">
        <v>430</v>
      </c>
      <c r="AQ322" s="416">
        <v>14.52</v>
      </c>
      <c r="AR322" s="416">
        <v>11.08</v>
      </c>
      <c r="AS322" s="416">
        <v>3.21</v>
      </c>
      <c r="AT322" s="416">
        <v>1.49</v>
      </c>
      <c r="AU322" s="419"/>
      <c r="AV322" s="414"/>
      <c r="AW322" s="414"/>
      <c r="AX322" s="414"/>
      <c r="AY322" s="414"/>
      <c r="AZ322" s="414"/>
      <c r="BA322" s="420"/>
      <c r="BB322" s="416"/>
      <c r="BC322" s="421"/>
      <c r="BD322" s="421"/>
      <c r="BE322" s="421"/>
      <c r="BF322" s="417"/>
      <c r="BG322" s="416"/>
      <c r="BH322" s="416"/>
      <c r="BI322" s="416"/>
      <c r="BJ322" s="416"/>
      <c r="BK322" s="413"/>
      <c r="BL322" s="412"/>
      <c r="BM322" s="412"/>
      <c r="BN322" s="412"/>
      <c r="BO322" s="412"/>
      <c r="BP322" s="412"/>
      <c r="BQ322" s="413"/>
      <c r="BR322" s="422"/>
    </row>
    <row r="323" spans="1:70" s="428" customFormat="1" ht="14.5" customHeight="1" x14ac:dyDescent="0.35">
      <c r="A323" s="874" t="s">
        <v>3743</v>
      </c>
      <c r="B323" s="862"/>
      <c r="C323" s="863"/>
      <c r="D323" s="862"/>
      <c r="E323" s="864"/>
      <c r="F323" s="862"/>
      <c r="G323" s="865"/>
      <c r="H323" s="867"/>
      <c r="I323" s="866"/>
      <c r="J323" s="866"/>
      <c r="K323" s="866"/>
      <c r="L323" s="866"/>
      <c r="M323" s="866"/>
      <c r="N323" s="868"/>
      <c r="O323" s="866"/>
      <c r="P323" s="866"/>
      <c r="Q323" s="866"/>
      <c r="R323" s="866"/>
      <c r="S323" s="866"/>
      <c r="T323" s="866"/>
      <c r="U323" s="866"/>
      <c r="V323" s="866"/>
      <c r="W323" s="866"/>
      <c r="X323" s="866"/>
      <c r="Y323" s="867"/>
      <c r="Z323" s="864"/>
      <c r="AA323" s="864"/>
      <c r="AB323" s="864"/>
      <c r="AC323" s="864"/>
      <c r="AD323" s="864"/>
      <c r="AE323" s="864"/>
      <c r="AF323" s="864"/>
      <c r="AG323" s="864"/>
      <c r="AH323" s="864"/>
      <c r="AI323" s="864"/>
      <c r="AJ323" s="864"/>
      <c r="AK323" s="864"/>
      <c r="AL323" s="864"/>
      <c r="AM323" s="864"/>
      <c r="AN323" s="864"/>
      <c r="AO323" s="862"/>
      <c r="AP323" s="866"/>
      <c r="AQ323" s="866"/>
      <c r="AR323" s="866"/>
      <c r="AS323" s="866"/>
      <c r="AT323" s="866"/>
      <c r="AU323" s="869"/>
      <c r="AV323" s="864"/>
      <c r="AW323" s="864"/>
      <c r="AX323" s="864"/>
      <c r="AY323" s="864"/>
      <c r="AZ323" s="864"/>
      <c r="BA323" s="870"/>
      <c r="BB323" s="866"/>
      <c r="BC323" s="871"/>
      <c r="BD323" s="871"/>
      <c r="BE323" s="871"/>
      <c r="BF323" s="867"/>
      <c r="BG323" s="866"/>
      <c r="BH323" s="866"/>
      <c r="BI323" s="866"/>
      <c r="BJ323" s="866"/>
      <c r="BK323" s="862"/>
      <c r="BL323" s="872"/>
      <c r="BM323" s="872"/>
      <c r="BN323" s="872"/>
      <c r="BO323" s="872"/>
      <c r="BP323" s="872"/>
      <c r="BQ323" s="862"/>
      <c r="BR323" s="873"/>
    </row>
    <row r="324" spans="1:70" s="428" customFormat="1" x14ac:dyDescent="0.25">
      <c r="A324" s="345" t="s">
        <v>3744</v>
      </c>
      <c r="B324" s="373"/>
      <c r="C324" s="719">
        <v>43753</v>
      </c>
      <c r="D324" s="373"/>
      <c r="E324" s="346">
        <v>3929.49</v>
      </c>
      <c r="F324" s="373"/>
      <c r="G324" s="347">
        <v>46.6</v>
      </c>
      <c r="H324" s="374"/>
      <c r="I324" s="348" t="s">
        <v>430</v>
      </c>
      <c r="J324" s="348">
        <v>-2.3266</v>
      </c>
      <c r="K324" s="348">
        <v>-2.6734</v>
      </c>
      <c r="L324" s="348">
        <v>10.1655</v>
      </c>
      <c r="M324" s="348">
        <v>5.4298999999999999</v>
      </c>
      <c r="N324" s="350">
        <v>13.9773</v>
      </c>
      <c r="O324" s="348">
        <v>4.7438000000000002</v>
      </c>
      <c r="P324" s="348">
        <v>18.110199999999999</v>
      </c>
      <c r="Q324" s="348">
        <v>15.9237</v>
      </c>
      <c r="R324" s="348" t="s">
        <v>430</v>
      </c>
      <c r="S324" s="348">
        <v>10.61</v>
      </c>
      <c r="T324" s="348">
        <v>3.1429999999999998</v>
      </c>
      <c r="U324" s="348">
        <v>8.1205999999999996</v>
      </c>
      <c r="V324" s="348">
        <v>10.217599999999999</v>
      </c>
      <c r="W324" s="348">
        <v>-3.3595999999999999</v>
      </c>
      <c r="X324" s="348">
        <v>25.8523</v>
      </c>
      <c r="Y324" s="374"/>
      <c r="Z324" s="346" t="s">
        <v>430</v>
      </c>
      <c r="AA324" s="346">
        <v>3</v>
      </c>
      <c r="AB324" s="346">
        <v>3</v>
      </c>
      <c r="AC324" s="346">
        <v>2</v>
      </c>
      <c r="AD324" s="346">
        <v>3</v>
      </c>
      <c r="AE324" s="346">
        <v>2</v>
      </c>
      <c r="AF324" s="346">
        <v>3</v>
      </c>
      <c r="AG324" s="346">
        <v>2</v>
      </c>
      <c r="AH324" s="346">
        <v>1</v>
      </c>
      <c r="AI324" s="346" t="s">
        <v>430</v>
      </c>
      <c r="AJ324" s="346">
        <v>2</v>
      </c>
      <c r="AK324" s="346">
        <v>3</v>
      </c>
      <c r="AL324" s="346">
        <v>3</v>
      </c>
      <c r="AM324" s="346">
        <v>1</v>
      </c>
      <c r="AN324" s="346">
        <v>3</v>
      </c>
      <c r="AO324" s="373"/>
      <c r="AP324" s="348" t="s">
        <v>430</v>
      </c>
      <c r="AQ324" s="348" t="s">
        <v>430</v>
      </c>
      <c r="AR324" s="348">
        <v>15.82</v>
      </c>
      <c r="AS324" s="348">
        <v>12.5</v>
      </c>
      <c r="AT324" s="348">
        <v>10.029999999999999</v>
      </c>
      <c r="AU324" s="351"/>
      <c r="AV324" s="346" t="s">
        <v>430</v>
      </c>
      <c r="AW324" s="346" t="s">
        <v>430</v>
      </c>
      <c r="AX324" s="346">
        <v>1</v>
      </c>
      <c r="AY324" s="346">
        <v>1</v>
      </c>
      <c r="AZ324" s="346">
        <v>3</v>
      </c>
      <c r="BA324" s="362"/>
      <c r="BB324" s="348">
        <v>15.043291933478001</v>
      </c>
      <c r="BC324" s="375">
        <v>0.84543164432310303</v>
      </c>
      <c r="BD324" s="375">
        <v>7.4436014072534099E-2</v>
      </c>
      <c r="BE324" s="375">
        <v>1.1642114881054599E-2</v>
      </c>
      <c r="BF324" s="374"/>
      <c r="BG324" s="348">
        <v>26.6797</v>
      </c>
      <c r="BH324" s="348">
        <v>34.271900000000002</v>
      </c>
      <c r="BI324" s="348">
        <v>23.296600000000002</v>
      </c>
      <c r="BJ324" s="348">
        <v>15.751799999999999</v>
      </c>
      <c r="BK324" s="373"/>
      <c r="BL324" s="372" t="s">
        <v>3745</v>
      </c>
      <c r="BM324" s="372" t="s">
        <v>3746</v>
      </c>
      <c r="BN324" s="372" t="s">
        <v>3747</v>
      </c>
      <c r="BO324" s="372" t="s">
        <v>3748</v>
      </c>
      <c r="BP324" s="372" t="s">
        <v>3749</v>
      </c>
      <c r="BQ324" s="373"/>
      <c r="BR324" s="354" t="s">
        <v>476</v>
      </c>
    </row>
    <row r="325" spans="1:70" s="428" customFormat="1" x14ac:dyDescent="0.25">
      <c r="A325" s="345" t="s">
        <v>3750</v>
      </c>
      <c r="B325" s="373"/>
      <c r="C325" s="719">
        <v>38572</v>
      </c>
      <c r="D325" s="373"/>
      <c r="E325" s="346">
        <v>1144.44</v>
      </c>
      <c r="F325" s="373"/>
      <c r="G325" s="347">
        <v>115.2788</v>
      </c>
      <c r="H325" s="374"/>
      <c r="I325" s="348">
        <v>0.51739999999999997</v>
      </c>
      <c r="J325" s="348">
        <v>2.9999999999999997E-4</v>
      </c>
      <c r="K325" s="348">
        <v>-1.6830000000000001</v>
      </c>
      <c r="L325" s="348">
        <v>8.5969999999999995</v>
      </c>
      <c r="M325" s="348">
        <v>7.2586000000000004</v>
      </c>
      <c r="N325" s="350">
        <v>12.852399999999999</v>
      </c>
      <c r="O325" s="348">
        <v>7.9569999999999999</v>
      </c>
      <c r="P325" s="348">
        <v>18.6145</v>
      </c>
      <c r="Q325" s="348">
        <v>12.355399999999999</v>
      </c>
      <c r="R325" s="348">
        <v>16.2971</v>
      </c>
      <c r="S325" s="348">
        <v>9.3895</v>
      </c>
      <c r="T325" s="348">
        <v>4.4394</v>
      </c>
      <c r="U325" s="348">
        <v>10.067299999999999</v>
      </c>
      <c r="V325" s="348">
        <v>10.071</v>
      </c>
      <c r="W325" s="348">
        <v>-1.2373000000000001</v>
      </c>
      <c r="X325" s="348">
        <v>12.415100000000001</v>
      </c>
      <c r="Y325" s="374"/>
      <c r="Z325" s="346">
        <v>1</v>
      </c>
      <c r="AA325" s="346">
        <v>2</v>
      </c>
      <c r="AB325" s="346">
        <v>2</v>
      </c>
      <c r="AC325" s="346">
        <v>3</v>
      </c>
      <c r="AD325" s="346">
        <v>2</v>
      </c>
      <c r="AE325" s="346">
        <v>3</v>
      </c>
      <c r="AF325" s="346">
        <v>1</v>
      </c>
      <c r="AG325" s="346">
        <v>1</v>
      </c>
      <c r="AH325" s="346">
        <v>2</v>
      </c>
      <c r="AI325" s="346">
        <v>1</v>
      </c>
      <c r="AJ325" s="346">
        <v>3</v>
      </c>
      <c r="AK325" s="346">
        <v>2</v>
      </c>
      <c r="AL325" s="346">
        <v>2</v>
      </c>
      <c r="AM325" s="346">
        <v>2</v>
      </c>
      <c r="AN325" s="346">
        <v>1</v>
      </c>
      <c r="AO325" s="373"/>
      <c r="AP325" s="348">
        <v>15.87</v>
      </c>
      <c r="AQ325" s="348">
        <v>17.3</v>
      </c>
      <c r="AR325" s="348">
        <v>13.96</v>
      </c>
      <c r="AS325" s="348">
        <v>12.45</v>
      </c>
      <c r="AT325" s="348">
        <v>12.18</v>
      </c>
      <c r="AU325" s="351"/>
      <c r="AV325" s="346">
        <v>1</v>
      </c>
      <c r="AW325" s="346">
        <v>1</v>
      </c>
      <c r="AX325" s="346">
        <v>2</v>
      </c>
      <c r="AY325" s="346">
        <v>2</v>
      </c>
      <c r="AZ325" s="346">
        <v>2</v>
      </c>
      <c r="BA325" s="362"/>
      <c r="BB325" s="348">
        <v>14.580860446771</v>
      </c>
      <c r="BC325" s="375">
        <v>0.82882880105022505</v>
      </c>
      <c r="BD325" s="375">
        <v>8.1677428523680998E-2</v>
      </c>
      <c r="BE325" s="375">
        <v>0.20439615976387601</v>
      </c>
      <c r="BF325" s="374"/>
      <c r="BG325" s="348">
        <v>40.668999999999997</v>
      </c>
      <c r="BH325" s="348">
        <v>22.801300000000001</v>
      </c>
      <c r="BI325" s="348">
        <v>30.125</v>
      </c>
      <c r="BJ325" s="348">
        <v>6.4047000000000001</v>
      </c>
      <c r="BK325" s="373"/>
      <c r="BL325" s="372" t="s">
        <v>3751</v>
      </c>
      <c r="BM325" s="372" t="s">
        <v>3752</v>
      </c>
      <c r="BN325" s="372" t="s">
        <v>3753</v>
      </c>
      <c r="BO325" s="372" t="s">
        <v>3754</v>
      </c>
      <c r="BP325" s="372" t="s">
        <v>3755</v>
      </c>
      <c r="BQ325" s="373"/>
      <c r="BR325" s="354" t="s">
        <v>525</v>
      </c>
    </row>
    <row r="326" spans="1:70" s="428" customFormat="1" x14ac:dyDescent="0.25">
      <c r="A326" s="345" t="s">
        <v>3756</v>
      </c>
      <c r="B326" s="373"/>
      <c r="C326" s="719">
        <v>45287</v>
      </c>
      <c r="D326" s="373"/>
      <c r="E326" s="346">
        <v>366.08100000000002</v>
      </c>
      <c r="F326" s="373"/>
      <c r="G326" s="347">
        <v>14.8553</v>
      </c>
      <c r="H326" s="374"/>
      <c r="I326" s="348">
        <v>-4.1700000000000001E-2</v>
      </c>
      <c r="J326" s="348">
        <v>0.4456</v>
      </c>
      <c r="K326" s="348">
        <v>2.4765000000000001</v>
      </c>
      <c r="L326" s="348">
        <v>26.325900000000001</v>
      </c>
      <c r="M326" s="348">
        <v>12.437900000000001</v>
      </c>
      <c r="N326" s="350">
        <v>14.9533</v>
      </c>
      <c r="O326" s="348">
        <v>6.4687999999999999</v>
      </c>
      <c r="P326" s="348" t="s">
        <v>430</v>
      </c>
      <c r="Q326" s="348" t="s">
        <v>430</v>
      </c>
      <c r="R326" s="348" t="s">
        <v>430</v>
      </c>
      <c r="S326" s="348">
        <v>27.633800000000001</v>
      </c>
      <c r="T326" s="348">
        <v>10.9466</v>
      </c>
      <c r="U326" s="348">
        <v>16.265899999999998</v>
      </c>
      <c r="V326" s="348">
        <v>9.7644000000000002</v>
      </c>
      <c r="W326" s="348">
        <v>-1.8156000000000001</v>
      </c>
      <c r="X326" s="348">
        <v>17.203700000000001</v>
      </c>
      <c r="Y326" s="374"/>
      <c r="Z326" s="346">
        <v>2</v>
      </c>
      <c r="AA326" s="346">
        <v>1</v>
      </c>
      <c r="AB326" s="346">
        <v>1</v>
      </c>
      <c r="AC326" s="346">
        <v>1</v>
      </c>
      <c r="AD326" s="346">
        <v>1</v>
      </c>
      <c r="AE326" s="346">
        <v>1</v>
      </c>
      <c r="AF326" s="346">
        <v>2</v>
      </c>
      <c r="AG326" s="346" t="s">
        <v>430</v>
      </c>
      <c r="AH326" s="346" t="s">
        <v>430</v>
      </c>
      <c r="AI326" s="346" t="s">
        <v>430</v>
      </c>
      <c r="AJ326" s="346">
        <v>1</v>
      </c>
      <c r="AK326" s="346">
        <v>1</v>
      </c>
      <c r="AL326" s="346">
        <v>1</v>
      </c>
      <c r="AM326" s="346">
        <v>3</v>
      </c>
      <c r="AN326" s="346">
        <v>2</v>
      </c>
      <c r="AO326" s="373"/>
      <c r="AP326" s="348" t="s">
        <v>430</v>
      </c>
      <c r="AQ326" s="348" t="s">
        <v>430</v>
      </c>
      <c r="AR326" s="348" t="s">
        <v>430</v>
      </c>
      <c r="AS326" s="348" t="s">
        <v>430</v>
      </c>
      <c r="AT326" s="348">
        <v>28.57</v>
      </c>
      <c r="AU326" s="351"/>
      <c r="AV326" s="346" t="s">
        <v>430</v>
      </c>
      <c r="AW326" s="346" t="s">
        <v>430</v>
      </c>
      <c r="AX326" s="346" t="s">
        <v>430</v>
      </c>
      <c r="AY326" s="346" t="s">
        <v>430</v>
      </c>
      <c r="AZ326" s="346">
        <v>1</v>
      </c>
      <c r="BA326" s="362"/>
      <c r="BB326" s="348">
        <v>23.0887847849256</v>
      </c>
      <c r="BC326" s="375">
        <v>1.20149583250138</v>
      </c>
      <c r="BD326" s="375">
        <v>4.4021843660578402E-2</v>
      </c>
      <c r="BE326" s="375">
        <v>0.27098561721578501</v>
      </c>
      <c r="BF326" s="374"/>
      <c r="BG326" s="348">
        <v>32.241399999999999</v>
      </c>
      <c r="BH326" s="348">
        <v>19.180800000000001</v>
      </c>
      <c r="BI326" s="348">
        <v>30.034600000000001</v>
      </c>
      <c r="BJ326" s="348">
        <v>18.543199999999999</v>
      </c>
      <c r="BK326" s="373"/>
      <c r="BL326" s="372" t="s">
        <v>3757</v>
      </c>
      <c r="BM326" s="372" t="s">
        <v>3758</v>
      </c>
      <c r="BN326" s="372" t="s">
        <v>3759</v>
      </c>
      <c r="BO326" s="372" t="s">
        <v>3760</v>
      </c>
      <c r="BP326" s="372" t="s">
        <v>3761</v>
      </c>
      <c r="BQ326" s="373"/>
      <c r="BR326" s="354" t="s">
        <v>547</v>
      </c>
    </row>
    <row r="327" spans="1:70" s="428" customFormat="1" x14ac:dyDescent="0.25">
      <c r="A327" s="885" t="s">
        <v>93</v>
      </c>
      <c r="B327" s="402"/>
      <c r="C327" s="724"/>
      <c r="D327" s="402"/>
      <c r="E327" s="403"/>
      <c r="F327" s="402"/>
      <c r="G327" s="404"/>
      <c r="H327" s="406"/>
      <c r="I327" s="405">
        <v>0.2379</v>
      </c>
      <c r="J327" s="405">
        <v>-0.62690000000000001</v>
      </c>
      <c r="K327" s="405">
        <v>-0.62660000000000005</v>
      </c>
      <c r="L327" s="405">
        <v>15.029500000000001</v>
      </c>
      <c r="M327" s="405">
        <v>8.3755000000000006</v>
      </c>
      <c r="N327" s="407">
        <v>13.9277</v>
      </c>
      <c r="O327" s="405">
        <v>6.3898999999999999</v>
      </c>
      <c r="P327" s="405">
        <v>18.362400000000001</v>
      </c>
      <c r="Q327" s="405">
        <v>14.1396</v>
      </c>
      <c r="R327" s="405">
        <v>16.2971</v>
      </c>
      <c r="S327" s="405">
        <v>15.877800000000001</v>
      </c>
      <c r="T327" s="405">
        <v>6.1763000000000003</v>
      </c>
      <c r="U327" s="405">
        <v>11.4846</v>
      </c>
      <c r="V327" s="405">
        <v>10.0177</v>
      </c>
      <c r="W327" s="405">
        <v>-2.1375000000000002</v>
      </c>
      <c r="X327" s="405">
        <v>18.490400000000001</v>
      </c>
      <c r="Y327" s="406"/>
      <c r="Z327" s="403">
        <v>2</v>
      </c>
      <c r="AA327" s="403">
        <v>3</v>
      </c>
      <c r="AB327" s="403">
        <v>3</v>
      </c>
      <c r="AC327" s="403">
        <v>3</v>
      </c>
      <c r="AD327" s="403">
        <v>3</v>
      </c>
      <c r="AE327" s="403">
        <v>3</v>
      </c>
      <c r="AF327" s="403">
        <v>3</v>
      </c>
      <c r="AG327" s="403">
        <v>2</v>
      </c>
      <c r="AH327" s="403">
        <v>2</v>
      </c>
      <c r="AI327" s="403">
        <v>1</v>
      </c>
      <c r="AJ327" s="403">
        <v>3</v>
      </c>
      <c r="AK327" s="403">
        <v>3</v>
      </c>
      <c r="AL327" s="403">
        <v>3</v>
      </c>
      <c r="AM327" s="403">
        <v>3</v>
      </c>
      <c r="AN327" s="403">
        <v>3</v>
      </c>
      <c r="AO327" s="402"/>
      <c r="AP327" s="405">
        <v>15.87</v>
      </c>
      <c r="AQ327" s="405">
        <v>17.3</v>
      </c>
      <c r="AR327" s="405">
        <v>14.89</v>
      </c>
      <c r="AS327" s="405">
        <v>12.475</v>
      </c>
      <c r="AT327" s="405">
        <v>16.926666666666701</v>
      </c>
      <c r="AU327" s="408"/>
      <c r="AV327" s="403">
        <v>1</v>
      </c>
      <c r="AW327" s="403">
        <v>1</v>
      </c>
      <c r="AX327" s="403">
        <v>2</v>
      </c>
      <c r="AY327" s="403">
        <v>2</v>
      </c>
      <c r="AZ327" s="403">
        <v>3</v>
      </c>
      <c r="BA327" s="409"/>
      <c r="BB327" s="405"/>
      <c r="BC327" s="410"/>
      <c r="BD327" s="410"/>
      <c r="BE327" s="410"/>
      <c r="BF327" s="406"/>
      <c r="BG327" s="405"/>
      <c r="BH327" s="405"/>
      <c r="BI327" s="405"/>
      <c r="BJ327" s="405"/>
      <c r="BK327" s="402"/>
      <c r="BL327" s="401"/>
      <c r="BM327" s="401"/>
      <c r="BN327" s="401"/>
      <c r="BO327" s="401"/>
      <c r="BP327" s="401"/>
      <c r="BQ327" s="402"/>
      <c r="BR327" s="411"/>
    </row>
    <row r="328" spans="1:70" s="428" customFormat="1" x14ac:dyDescent="0.25">
      <c r="A328" s="886" t="s">
        <v>94</v>
      </c>
      <c r="B328" s="373"/>
      <c r="C328" s="719"/>
      <c r="D328" s="373"/>
      <c r="E328" s="346"/>
      <c r="F328" s="373"/>
      <c r="G328" s="347"/>
      <c r="H328" s="374"/>
      <c r="I328" s="348">
        <v>0.51739999999999997</v>
      </c>
      <c r="J328" s="348">
        <v>0.4456</v>
      </c>
      <c r="K328" s="348">
        <v>2.4765000000000001</v>
      </c>
      <c r="L328" s="348">
        <v>26.325900000000001</v>
      </c>
      <c r="M328" s="348">
        <v>12.437900000000001</v>
      </c>
      <c r="N328" s="350">
        <v>14.9533</v>
      </c>
      <c r="O328" s="348">
        <v>7.9569999999999999</v>
      </c>
      <c r="P328" s="348">
        <v>18.6145</v>
      </c>
      <c r="Q328" s="348">
        <v>15.9237</v>
      </c>
      <c r="R328" s="348">
        <v>16.2971</v>
      </c>
      <c r="S328" s="348">
        <v>27.633800000000001</v>
      </c>
      <c r="T328" s="348">
        <v>10.9466</v>
      </c>
      <c r="U328" s="348">
        <v>16.265899999999998</v>
      </c>
      <c r="V328" s="348">
        <v>10.217599999999999</v>
      </c>
      <c r="W328" s="348">
        <v>-1.2373000000000001</v>
      </c>
      <c r="X328" s="348">
        <v>25.8523</v>
      </c>
      <c r="Y328" s="374"/>
      <c r="Z328" s="346"/>
      <c r="AA328" s="346"/>
      <c r="AB328" s="346"/>
      <c r="AC328" s="346"/>
      <c r="AD328" s="346"/>
      <c r="AE328" s="346"/>
      <c r="AF328" s="346"/>
      <c r="AG328" s="346"/>
      <c r="AH328" s="346"/>
      <c r="AI328" s="346"/>
      <c r="AJ328" s="346"/>
      <c r="AK328" s="346"/>
      <c r="AL328" s="346"/>
      <c r="AM328" s="346"/>
      <c r="AN328" s="346"/>
      <c r="AO328" s="373"/>
      <c r="AP328" s="348">
        <v>15.87</v>
      </c>
      <c r="AQ328" s="348">
        <v>17.3</v>
      </c>
      <c r="AR328" s="348">
        <v>15.82</v>
      </c>
      <c r="AS328" s="348">
        <v>12.5</v>
      </c>
      <c r="AT328" s="348">
        <v>28.57</v>
      </c>
      <c r="AU328" s="351"/>
      <c r="AV328" s="346"/>
      <c r="AW328" s="346"/>
      <c r="AX328" s="346"/>
      <c r="AY328" s="346"/>
      <c r="AZ328" s="346"/>
      <c r="BA328" s="362"/>
      <c r="BB328" s="348"/>
      <c r="BC328" s="375"/>
      <c r="BD328" s="375"/>
      <c r="BE328" s="375"/>
      <c r="BF328" s="374"/>
      <c r="BG328" s="348"/>
      <c r="BH328" s="348"/>
      <c r="BI328" s="348"/>
      <c r="BJ328" s="348"/>
      <c r="BK328" s="373"/>
      <c r="BL328" s="372"/>
      <c r="BM328" s="372"/>
      <c r="BN328" s="372"/>
      <c r="BO328" s="372"/>
      <c r="BP328" s="372"/>
      <c r="BQ328" s="373"/>
      <c r="BR328" s="354"/>
    </row>
    <row r="329" spans="1:70" s="428" customFormat="1" x14ac:dyDescent="0.25">
      <c r="A329" s="886" t="s">
        <v>95</v>
      </c>
      <c r="B329" s="373"/>
      <c r="C329" s="719"/>
      <c r="D329" s="373"/>
      <c r="E329" s="346"/>
      <c r="F329" s="373"/>
      <c r="G329" s="347"/>
      <c r="H329" s="374"/>
      <c r="I329" s="348">
        <v>-4.1700000000000001E-2</v>
      </c>
      <c r="J329" s="348">
        <v>-2.3266</v>
      </c>
      <c r="K329" s="348">
        <v>-2.6734</v>
      </c>
      <c r="L329" s="348">
        <v>8.5969999999999995</v>
      </c>
      <c r="M329" s="348">
        <v>5.4298999999999999</v>
      </c>
      <c r="N329" s="350">
        <v>12.852399999999999</v>
      </c>
      <c r="O329" s="348">
        <v>4.7438000000000002</v>
      </c>
      <c r="P329" s="348">
        <v>18.110199999999999</v>
      </c>
      <c r="Q329" s="348">
        <v>12.355399999999999</v>
      </c>
      <c r="R329" s="348">
        <v>16.2971</v>
      </c>
      <c r="S329" s="348">
        <v>9.3895</v>
      </c>
      <c r="T329" s="348">
        <v>3.1429999999999998</v>
      </c>
      <c r="U329" s="348">
        <v>8.1205999999999996</v>
      </c>
      <c r="V329" s="348">
        <v>9.7644000000000002</v>
      </c>
      <c r="W329" s="348">
        <v>-3.3595999999999999</v>
      </c>
      <c r="X329" s="348">
        <v>12.415100000000001</v>
      </c>
      <c r="Y329" s="374"/>
      <c r="Z329" s="346"/>
      <c r="AA329" s="346"/>
      <c r="AB329" s="346"/>
      <c r="AC329" s="346"/>
      <c r="AD329" s="346"/>
      <c r="AE329" s="346"/>
      <c r="AF329" s="346"/>
      <c r="AG329" s="346"/>
      <c r="AH329" s="346"/>
      <c r="AI329" s="346"/>
      <c r="AJ329" s="346"/>
      <c r="AK329" s="346"/>
      <c r="AL329" s="346"/>
      <c r="AM329" s="346"/>
      <c r="AN329" s="346"/>
      <c r="AO329" s="373"/>
      <c r="AP329" s="348">
        <v>15.87</v>
      </c>
      <c r="AQ329" s="348">
        <v>17.3</v>
      </c>
      <c r="AR329" s="348">
        <v>13.96</v>
      </c>
      <c r="AS329" s="348">
        <v>12.45</v>
      </c>
      <c r="AT329" s="348">
        <v>10.029999999999999</v>
      </c>
      <c r="AU329" s="351"/>
      <c r="AV329" s="346"/>
      <c r="AW329" s="346"/>
      <c r="AX329" s="346"/>
      <c r="AY329" s="346"/>
      <c r="AZ329" s="346"/>
      <c r="BA329" s="362"/>
      <c r="BB329" s="348"/>
      <c r="BC329" s="375"/>
      <c r="BD329" s="375"/>
      <c r="BE329" s="375"/>
      <c r="BF329" s="374"/>
      <c r="BG329" s="348"/>
      <c r="BH329" s="348"/>
      <c r="BI329" s="348"/>
      <c r="BJ329" s="348"/>
      <c r="BK329" s="373"/>
      <c r="BL329" s="372"/>
      <c r="BM329" s="372"/>
      <c r="BN329" s="372"/>
      <c r="BO329" s="372"/>
      <c r="BP329" s="372"/>
      <c r="BQ329" s="373"/>
      <c r="BR329" s="354"/>
    </row>
    <row r="330" spans="1:70" s="428" customFormat="1" x14ac:dyDescent="0.25">
      <c r="A330" s="887" t="s">
        <v>96</v>
      </c>
      <c r="B330" s="413"/>
      <c r="C330" s="725"/>
      <c r="D330" s="413"/>
      <c r="E330" s="414"/>
      <c r="F330" s="413"/>
      <c r="G330" s="415"/>
      <c r="H330" s="417"/>
      <c r="I330" s="416">
        <v>0.23785000000000001</v>
      </c>
      <c r="J330" s="416">
        <v>2.9999999999999997E-4</v>
      </c>
      <c r="K330" s="416">
        <v>-1.6830000000000001</v>
      </c>
      <c r="L330" s="416">
        <v>10.1655</v>
      </c>
      <c r="M330" s="416">
        <v>7.2586000000000004</v>
      </c>
      <c r="N330" s="418">
        <v>13.9773</v>
      </c>
      <c r="O330" s="416">
        <v>6.4687999999999999</v>
      </c>
      <c r="P330" s="416">
        <v>18.362300000000001</v>
      </c>
      <c r="Q330" s="416">
        <v>14.1396</v>
      </c>
      <c r="R330" s="416">
        <v>16.2971</v>
      </c>
      <c r="S330" s="416">
        <v>10.61</v>
      </c>
      <c r="T330" s="416">
        <v>4.4394</v>
      </c>
      <c r="U330" s="416">
        <v>10.067299999999999</v>
      </c>
      <c r="V330" s="416">
        <v>10.071</v>
      </c>
      <c r="W330" s="416">
        <v>-1.8156000000000001</v>
      </c>
      <c r="X330" s="416">
        <v>17.203700000000001</v>
      </c>
      <c r="Y330" s="417"/>
      <c r="Z330" s="414"/>
      <c r="AA330" s="414"/>
      <c r="AB330" s="414"/>
      <c r="AC330" s="414"/>
      <c r="AD330" s="414"/>
      <c r="AE330" s="414"/>
      <c r="AF330" s="414"/>
      <c r="AG330" s="414"/>
      <c r="AH330" s="414"/>
      <c r="AI330" s="414"/>
      <c r="AJ330" s="414"/>
      <c r="AK330" s="414"/>
      <c r="AL330" s="414"/>
      <c r="AM330" s="414"/>
      <c r="AN330" s="414"/>
      <c r="AO330" s="413"/>
      <c r="AP330" s="416">
        <v>15.87</v>
      </c>
      <c r="AQ330" s="416">
        <v>17.3</v>
      </c>
      <c r="AR330" s="416">
        <v>14.89</v>
      </c>
      <c r="AS330" s="416">
        <v>12.48</v>
      </c>
      <c r="AT330" s="416">
        <v>12.18</v>
      </c>
      <c r="AU330" s="419"/>
      <c r="AV330" s="414"/>
      <c r="AW330" s="414"/>
      <c r="AX330" s="414"/>
      <c r="AY330" s="414"/>
      <c r="AZ330" s="414"/>
      <c r="BA330" s="420"/>
      <c r="BB330" s="416"/>
      <c r="BC330" s="421"/>
      <c r="BD330" s="421"/>
      <c r="BE330" s="421"/>
      <c r="BF330" s="417"/>
      <c r="BG330" s="416"/>
      <c r="BH330" s="416"/>
      <c r="BI330" s="416"/>
      <c r="BJ330" s="416"/>
      <c r="BK330" s="413"/>
      <c r="BL330" s="412"/>
      <c r="BM330" s="412"/>
      <c r="BN330" s="412"/>
      <c r="BO330" s="412"/>
      <c r="BP330" s="412"/>
      <c r="BQ330" s="413"/>
      <c r="BR330" s="422"/>
    </row>
    <row r="331" spans="1:70" s="428" customFormat="1" ht="14.5" customHeight="1" x14ac:dyDescent="0.35">
      <c r="A331" s="874" t="s">
        <v>3762</v>
      </c>
      <c r="B331" s="862"/>
      <c r="C331" s="863"/>
      <c r="D331" s="862"/>
      <c r="E331" s="864"/>
      <c r="F331" s="862"/>
      <c r="G331" s="865"/>
      <c r="H331" s="867"/>
      <c r="I331" s="866"/>
      <c r="J331" s="866"/>
      <c r="K331" s="866"/>
      <c r="L331" s="866"/>
      <c r="M331" s="866"/>
      <c r="N331" s="868"/>
      <c r="O331" s="866"/>
      <c r="P331" s="866"/>
      <c r="Q331" s="866"/>
      <c r="R331" s="866"/>
      <c r="S331" s="866"/>
      <c r="T331" s="866"/>
      <c r="U331" s="866"/>
      <c r="V331" s="866"/>
      <c r="W331" s="866"/>
      <c r="X331" s="866"/>
      <c r="Y331" s="867"/>
      <c r="Z331" s="864"/>
      <c r="AA331" s="864"/>
      <c r="AB331" s="864"/>
      <c r="AC331" s="864"/>
      <c r="AD331" s="864"/>
      <c r="AE331" s="864"/>
      <c r="AF331" s="864"/>
      <c r="AG331" s="864"/>
      <c r="AH331" s="864"/>
      <c r="AI331" s="864"/>
      <c r="AJ331" s="864"/>
      <c r="AK331" s="864"/>
      <c r="AL331" s="864"/>
      <c r="AM331" s="864"/>
      <c r="AN331" s="864"/>
      <c r="AO331" s="862"/>
      <c r="AP331" s="866"/>
      <c r="AQ331" s="866"/>
      <c r="AR331" s="866"/>
      <c r="AS331" s="866"/>
      <c r="AT331" s="866"/>
      <c r="AU331" s="869"/>
      <c r="AV331" s="864"/>
      <c r="AW331" s="864"/>
      <c r="AX331" s="864"/>
      <c r="AY331" s="864"/>
      <c r="AZ331" s="864"/>
      <c r="BA331" s="870"/>
      <c r="BB331" s="866"/>
      <c r="BC331" s="871"/>
      <c r="BD331" s="871"/>
      <c r="BE331" s="871"/>
      <c r="BF331" s="867"/>
      <c r="BG331" s="866"/>
      <c r="BH331" s="866"/>
      <c r="BI331" s="866"/>
      <c r="BJ331" s="866"/>
      <c r="BK331" s="862"/>
      <c r="BL331" s="872"/>
      <c r="BM331" s="872"/>
      <c r="BN331" s="872"/>
      <c r="BO331" s="872"/>
      <c r="BP331" s="872"/>
      <c r="BQ331" s="862"/>
      <c r="BR331" s="873"/>
    </row>
    <row r="332" spans="1:70" s="428" customFormat="1" x14ac:dyDescent="0.25">
      <c r="A332" s="345" t="s">
        <v>3763</v>
      </c>
      <c r="B332" s="373"/>
      <c r="C332" s="719">
        <v>46070</v>
      </c>
      <c r="D332" s="373"/>
      <c r="E332" s="346">
        <v>2405.1</v>
      </c>
      <c r="F332" s="373"/>
      <c r="G332" s="347">
        <v>10.294700000000001</v>
      </c>
      <c r="H332" s="374"/>
      <c r="I332" s="348">
        <v>0.20050000000000001</v>
      </c>
      <c r="J332" s="348">
        <v>0.90469999999999995</v>
      </c>
      <c r="K332" s="348">
        <v>2.9274</v>
      </c>
      <c r="L332" s="348">
        <v>11.5159</v>
      </c>
      <c r="M332" s="348" t="s">
        <v>430</v>
      </c>
      <c r="N332" s="350" t="s">
        <v>430</v>
      </c>
      <c r="O332" s="348" t="s">
        <v>430</v>
      </c>
      <c r="P332" s="348" t="s">
        <v>430</v>
      </c>
      <c r="Q332" s="348" t="s">
        <v>430</v>
      </c>
      <c r="R332" s="348" t="s">
        <v>430</v>
      </c>
      <c r="S332" s="348">
        <v>13.6858</v>
      </c>
      <c r="T332" s="348" t="s">
        <v>430</v>
      </c>
      <c r="U332" s="348" t="s">
        <v>430</v>
      </c>
      <c r="V332" s="348" t="s">
        <v>430</v>
      </c>
      <c r="W332" s="348">
        <v>2.2090999999999998</v>
      </c>
      <c r="X332" s="348">
        <v>2.9470000000000001</v>
      </c>
      <c r="Y332" s="374"/>
      <c r="Z332" s="346">
        <v>3</v>
      </c>
      <c r="AA332" s="346">
        <v>1</v>
      </c>
      <c r="AB332" s="346">
        <v>2</v>
      </c>
      <c r="AC332" s="346">
        <v>1</v>
      </c>
      <c r="AD332" s="346" t="s">
        <v>430</v>
      </c>
      <c r="AE332" s="346" t="s">
        <v>430</v>
      </c>
      <c r="AF332" s="346" t="s">
        <v>430</v>
      </c>
      <c r="AG332" s="346" t="s">
        <v>430</v>
      </c>
      <c r="AH332" s="346" t="s">
        <v>430</v>
      </c>
      <c r="AI332" s="346" t="s">
        <v>430</v>
      </c>
      <c r="AJ332" s="346">
        <v>1</v>
      </c>
      <c r="AK332" s="346" t="s">
        <v>430</v>
      </c>
      <c r="AL332" s="346" t="s">
        <v>430</v>
      </c>
      <c r="AM332" s="346" t="s">
        <v>430</v>
      </c>
      <c r="AN332" s="346">
        <v>3</v>
      </c>
      <c r="AO332" s="373"/>
      <c r="AP332" s="348" t="s">
        <v>430</v>
      </c>
      <c r="AQ332" s="348" t="s">
        <v>430</v>
      </c>
      <c r="AR332" s="348" t="s">
        <v>430</v>
      </c>
      <c r="AS332" s="348" t="s">
        <v>430</v>
      </c>
      <c r="AT332" s="348" t="s">
        <v>430</v>
      </c>
      <c r="AU332" s="351"/>
      <c r="AV332" s="346" t="s">
        <v>430</v>
      </c>
      <c r="AW332" s="346" t="s">
        <v>430</v>
      </c>
      <c r="AX332" s="346" t="s">
        <v>430</v>
      </c>
      <c r="AY332" s="346" t="s">
        <v>430</v>
      </c>
      <c r="AZ332" s="346" t="s">
        <v>430</v>
      </c>
      <c r="BA332" s="362"/>
      <c r="BB332" s="348">
        <v>19.557111411262799</v>
      </c>
      <c r="BC332" s="375">
        <v>0.856902554486483</v>
      </c>
      <c r="BD332" s="375">
        <v>3.1915313580182299E-2</v>
      </c>
      <c r="BE332" s="375">
        <v>1.1403116344856401</v>
      </c>
      <c r="BF332" s="374"/>
      <c r="BG332" s="348">
        <v>56.567900000000002</v>
      </c>
      <c r="BH332" s="348">
        <v>14.885899999999999</v>
      </c>
      <c r="BI332" s="348">
        <v>19.8964</v>
      </c>
      <c r="BJ332" s="348">
        <v>8.6498000000000008</v>
      </c>
      <c r="BK332" s="373"/>
      <c r="BL332" s="372" t="s">
        <v>3764</v>
      </c>
      <c r="BM332" s="372" t="s">
        <v>3469</v>
      </c>
      <c r="BN332" s="372" t="s">
        <v>3765</v>
      </c>
      <c r="BO332" s="372" t="s">
        <v>3766</v>
      </c>
      <c r="BP332" s="372" t="s">
        <v>3767</v>
      </c>
      <c r="BQ332" s="373"/>
      <c r="BR332" s="354" t="s">
        <v>615</v>
      </c>
    </row>
    <row r="333" spans="1:70" s="428" customFormat="1" x14ac:dyDescent="0.25">
      <c r="A333" s="345" t="s">
        <v>3768</v>
      </c>
      <c r="B333" s="373"/>
      <c r="C333" s="719">
        <v>45800</v>
      </c>
      <c r="D333" s="373"/>
      <c r="E333" s="346">
        <v>2174.33</v>
      </c>
      <c r="F333" s="373"/>
      <c r="G333" s="347">
        <v>10.36</v>
      </c>
      <c r="H333" s="374"/>
      <c r="I333" s="348">
        <v>0.48499999999999999</v>
      </c>
      <c r="J333" s="348">
        <v>0.58250000000000002</v>
      </c>
      <c r="K333" s="348">
        <v>3.0846</v>
      </c>
      <c r="L333" s="348">
        <v>8.8234999999999992</v>
      </c>
      <c r="M333" s="348">
        <v>-2.7229999999999999</v>
      </c>
      <c r="N333" s="350">
        <v>2.1696</v>
      </c>
      <c r="O333" s="348" t="s">
        <v>430</v>
      </c>
      <c r="P333" s="348" t="s">
        <v>430</v>
      </c>
      <c r="Q333" s="348" t="s">
        <v>430</v>
      </c>
      <c r="R333" s="348" t="s">
        <v>430</v>
      </c>
      <c r="S333" s="348">
        <v>11.517799999999999</v>
      </c>
      <c r="T333" s="348">
        <v>-2.2642000000000002</v>
      </c>
      <c r="U333" s="348">
        <v>3.2900999999999998</v>
      </c>
      <c r="V333" s="348">
        <v>0.58250000000000002</v>
      </c>
      <c r="W333" s="348">
        <v>3.1873</v>
      </c>
      <c r="X333" s="348">
        <v>3.3050999999999999</v>
      </c>
      <c r="Y333" s="374"/>
      <c r="Z333" s="346">
        <v>1</v>
      </c>
      <c r="AA333" s="346">
        <v>2</v>
      </c>
      <c r="AB333" s="346">
        <v>1</v>
      </c>
      <c r="AC333" s="346">
        <v>3</v>
      </c>
      <c r="AD333" s="346">
        <v>1</v>
      </c>
      <c r="AE333" s="346">
        <v>1</v>
      </c>
      <c r="AF333" s="346" t="s">
        <v>430</v>
      </c>
      <c r="AG333" s="346" t="s">
        <v>430</v>
      </c>
      <c r="AH333" s="346" t="s">
        <v>430</v>
      </c>
      <c r="AI333" s="346" t="s">
        <v>430</v>
      </c>
      <c r="AJ333" s="346">
        <v>2</v>
      </c>
      <c r="AK333" s="346">
        <v>1</v>
      </c>
      <c r="AL333" s="346">
        <v>1</v>
      </c>
      <c r="AM333" s="346">
        <v>1</v>
      </c>
      <c r="AN333" s="346">
        <v>1</v>
      </c>
      <c r="AO333" s="373"/>
      <c r="AP333" s="348" t="s">
        <v>430</v>
      </c>
      <c r="AQ333" s="348" t="s">
        <v>430</v>
      </c>
      <c r="AR333" s="348" t="s">
        <v>430</v>
      </c>
      <c r="AS333" s="348" t="s">
        <v>430</v>
      </c>
      <c r="AT333" s="348">
        <v>2.81</v>
      </c>
      <c r="AU333" s="351"/>
      <c r="AV333" s="346" t="s">
        <v>430</v>
      </c>
      <c r="AW333" s="346" t="s">
        <v>430</v>
      </c>
      <c r="AX333" s="346" t="s">
        <v>430</v>
      </c>
      <c r="AY333" s="346" t="s">
        <v>430</v>
      </c>
      <c r="AZ333" s="346">
        <v>1</v>
      </c>
      <c r="BA333" s="362"/>
      <c r="BB333" s="348">
        <v>10.832814605733001</v>
      </c>
      <c r="BC333" s="375">
        <v>0.73137581037940702</v>
      </c>
      <c r="BD333" s="375">
        <v>-1.25371505221697E-2</v>
      </c>
      <c r="BE333" s="375">
        <v>0.27446925112457898</v>
      </c>
      <c r="BF333" s="374"/>
      <c r="BG333" s="348">
        <v>67.747600000000006</v>
      </c>
      <c r="BH333" s="348">
        <v>9.02332</v>
      </c>
      <c r="BI333" s="348">
        <v>16.765599999999999</v>
      </c>
      <c r="BJ333" s="348">
        <v>6.4634799999999997</v>
      </c>
      <c r="BK333" s="373"/>
      <c r="BL333" s="372" t="s">
        <v>3769</v>
      </c>
      <c r="BM333" s="372" t="s">
        <v>3770</v>
      </c>
      <c r="BN333" s="372" t="s">
        <v>1109</v>
      </c>
      <c r="BO333" s="372" t="s">
        <v>3771</v>
      </c>
      <c r="BP333" s="372" t="s">
        <v>3772</v>
      </c>
      <c r="BQ333" s="373"/>
      <c r="BR333" s="354" t="s">
        <v>436</v>
      </c>
    </row>
    <row r="334" spans="1:70" s="428" customFormat="1" x14ac:dyDescent="0.25">
      <c r="A334" s="345" t="s">
        <v>3773</v>
      </c>
      <c r="B334" s="373"/>
      <c r="C334" s="719">
        <v>45686</v>
      </c>
      <c r="D334" s="373"/>
      <c r="E334" s="346">
        <v>621.59</v>
      </c>
      <c r="F334" s="373"/>
      <c r="G334" s="347">
        <v>9.9700000000000006</v>
      </c>
      <c r="H334" s="374"/>
      <c r="I334" s="348">
        <v>0.39269999999999999</v>
      </c>
      <c r="J334" s="348">
        <v>0.17080000000000001</v>
      </c>
      <c r="K334" s="348">
        <v>1.9948999999999999</v>
      </c>
      <c r="L334" s="348">
        <v>8.8666</v>
      </c>
      <c r="M334" s="348">
        <v>-6.6216999999999997</v>
      </c>
      <c r="N334" s="350">
        <v>-5.0023999999999997</v>
      </c>
      <c r="O334" s="348" t="s">
        <v>430</v>
      </c>
      <c r="P334" s="348" t="s">
        <v>430</v>
      </c>
      <c r="Q334" s="348" t="s">
        <v>430</v>
      </c>
      <c r="R334" s="348" t="s">
        <v>430</v>
      </c>
      <c r="S334" s="348">
        <v>10.9504</v>
      </c>
      <c r="T334" s="348">
        <v>-6.3234000000000004</v>
      </c>
      <c r="U334" s="348">
        <v>-3.0249999999999999</v>
      </c>
      <c r="V334" s="348">
        <v>-7.2039999999999997</v>
      </c>
      <c r="W334" s="348">
        <v>2.4140000000000001</v>
      </c>
      <c r="X334" s="348">
        <v>-0.21440000000000001</v>
      </c>
      <c r="Y334" s="374"/>
      <c r="Z334" s="346">
        <v>2</v>
      </c>
      <c r="AA334" s="346">
        <v>3</v>
      </c>
      <c r="AB334" s="346">
        <v>3</v>
      </c>
      <c r="AC334" s="346">
        <v>2</v>
      </c>
      <c r="AD334" s="346">
        <v>2</v>
      </c>
      <c r="AE334" s="346">
        <v>2</v>
      </c>
      <c r="AF334" s="346" t="s">
        <v>430</v>
      </c>
      <c r="AG334" s="346" t="s">
        <v>430</v>
      </c>
      <c r="AH334" s="346" t="s">
        <v>430</v>
      </c>
      <c r="AI334" s="346" t="s">
        <v>430</v>
      </c>
      <c r="AJ334" s="346">
        <v>3</v>
      </c>
      <c r="AK334" s="346">
        <v>2</v>
      </c>
      <c r="AL334" s="346">
        <v>2</v>
      </c>
      <c r="AM334" s="346">
        <v>2</v>
      </c>
      <c r="AN334" s="346">
        <v>2</v>
      </c>
      <c r="AO334" s="373"/>
      <c r="AP334" s="348" t="s">
        <v>430</v>
      </c>
      <c r="AQ334" s="348" t="s">
        <v>430</v>
      </c>
      <c r="AR334" s="348" t="s">
        <v>430</v>
      </c>
      <c r="AS334" s="348" t="s">
        <v>430</v>
      </c>
      <c r="AT334" s="348">
        <v>-4.75</v>
      </c>
      <c r="AU334" s="351"/>
      <c r="AV334" s="346" t="s">
        <v>430</v>
      </c>
      <c r="AW334" s="346" t="s">
        <v>430</v>
      </c>
      <c r="AX334" s="346" t="s">
        <v>430</v>
      </c>
      <c r="AY334" s="346" t="s">
        <v>430</v>
      </c>
      <c r="AZ334" s="346">
        <v>2</v>
      </c>
      <c r="BA334" s="362"/>
      <c r="BB334" s="348">
        <v>11.1931278725965</v>
      </c>
      <c r="BC334" s="375">
        <v>0</v>
      </c>
      <c r="BD334" s="375">
        <v>-1.9435571466318101E-2</v>
      </c>
      <c r="BE334" s="375" t="s">
        <v>430</v>
      </c>
      <c r="BF334" s="374"/>
      <c r="BG334" s="348">
        <v>47.479300000000002</v>
      </c>
      <c r="BH334" s="348">
        <v>16.741</v>
      </c>
      <c r="BI334" s="348">
        <v>21.662099999999999</v>
      </c>
      <c r="BJ334" s="348">
        <v>14.117599999999999</v>
      </c>
      <c r="BK334" s="373"/>
      <c r="BL334" s="372" t="s">
        <v>3774</v>
      </c>
      <c r="BM334" s="372" t="s">
        <v>2702</v>
      </c>
      <c r="BN334" s="372" t="s">
        <v>3775</v>
      </c>
      <c r="BO334" s="372" t="s">
        <v>3541</v>
      </c>
      <c r="BP334" s="372" t="s">
        <v>1841</v>
      </c>
      <c r="BQ334" s="373"/>
      <c r="BR334" s="354" t="s">
        <v>554</v>
      </c>
    </row>
    <row r="335" spans="1:70" s="428" customFormat="1" x14ac:dyDescent="0.25">
      <c r="A335" s="885" t="s">
        <v>93</v>
      </c>
      <c r="B335" s="402"/>
      <c r="C335" s="724"/>
      <c r="D335" s="402"/>
      <c r="E335" s="403"/>
      <c r="F335" s="402"/>
      <c r="G335" s="404"/>
      <c r="H335" s="406"/>
      <c r="I335" s="405">
        <v>0.3594</v>
      </c>
      <c r="J335" s="405">
        <v>0.55269999999999997</v>
      </c>
      <c r="K335" s="405">
        <v>2.669</v>
      </c>
      <c r="L335" s="405">
        <v>9.7353000000000005</v>
      </c>
      <c r="M335" s="405">
        <v>-4.6723999999999997</v>
      </c>
      <c r="N335" s="407">
        <v>-1.4164000000000001</v>
      </c>
      <c r="O335" s="405" t="s">
        <v>430</v>
      </c>
      <c r="P335" s="405" t="s">
        <v>430</v>
      </c>
      <c r="Q335" s="405" t="s">
        <v>430</v>
      </c>
      <c r="R335" s="405" t="s">
        <v>430</v>
      </c>
      <c r="S335" s="405">
        <v>12.051299999999999</v>
      </c>
      <c r="T335" s="405">
        <v>-4.2938000000000001</v>
      </c>
      <c r="U335" s="405">
        <v>0.1326</v>
      </c>
      <c r="V335" s="405">
        <v>-3.3107000000000002</v>
      </c>
      <c r="W335" s="405">
        <v>2.6034000000000002</v>
      </c>
      <c r="X335" s="405">
        <v>2.0125999999999999</v>
      </c>
      <c r="Y335" s="406"/>
      <c r="Z335" s="403">
        <v>3</v>
      </c>
      <c r="AA335" s="403">
        <v>3</v>
      </c>
      <c r="AB335" s="403">
        <v>3</v>
      </c>
      <c r="AC335" s="403">
        <v>3</v>
      </c>
      <c r="AD335" s="403">
        <v>2</v>
      </c>
      <c r="AE335" s="403">
        <v>2</v>
      </c>
      <c r="AF335" s="403">
        <v>0</v>
      </c>
      <c r="AG335" s="403">
        <v>0</v>
      </c>
      <c r="AH335" s="403">
        <v>0</v>
      </c>
      <c r="AI335" s="403">
        <v>0</v>
      </c>
      <c r="AJ335" s="403">
        <v>3</v>
      </c>
      <c r="AK335" s="403">
        <v>2</v>
      </c>
      <c r="AL335" s="403">
        <v>2</v>
      </c>
      <c r="AM335" s="403">
        <v>2</v>
      </c>
      <c r="AN335" s="403">
        <v>3</v>
      </c>
      <c r="AO335" s="402"/>
      <c r="AP335" s="405" t="s">
        <v>430</v>
      </c>
      <c r="AQ335" s="405" t="s">
        <v>430</v>
      </c>
      <c r="AR335" s="405" t="s">
        <v>430</v>
      </c>
      <c r="AS335" s="405" t="s">
        <v>430</v>
      </c>
      <c r="AT335" s="405">
        <v>-0.97</v>
      </c>
      <c r="AU335" s="408"/>
      <c r="AV335" s="403">
        <v>0</v>
      </c>
      <c r="AW335" s="403">
        <v>0</v>
      </c>
      <c r="AX335" s="403">
        <v>0</v>
      </c>
      <c r="AY335" s="403">
        <v>0</v>
      </c>
      <c r="AZ335" s="403">
        <v>2</v>
      </c>
      <c r="BA335" s="409"/>
      <c r="BB335" s="405"/>
      <c r="BC335" s="410"/>
      <c r="BD335" s="410"/>
      <c r="BE335" s="410"/>
      <c r="BF335" s="406"/>
      <c r="BG335" s="405"/>
      <c r="BH335" s="405"/>
      <c r="BI335" s="405"/>
      <c r="BJ335" s="405"/>
      <c r="BK335" s="402"/>
      <c r="BL335" s="401"/>
      <c r="BM335" s="401"/>
      <c r="BN335" s="401"/>
      <c r="BO335" s="401"/>
      <c r="BP335" s="401"/>
      <c r="BQ335" s="402"/>
      <c r="BR335" s="411"/>
    </row>
    <row r="336" spans="1:70" s="428" customFormat="1" x14ac:dyDescent="0.25">
      <c r="A336" s="886" t="s">
        <v>94</v>
      </c>
      <c r="B336" s="373"/>
      <c r="C336" s="719"/>
      <c r="D336" s="373"/>
      <c r="E336" s="346"/>
      <c r="F336" s="373"/>
      <c r="G336" s="347"/>
      <c r="H336" s="374"/>
      <c r="I336" s="348">
        <v>0.48499999999999999</v>
      </c>
      <c r="J336" s="348">
        <v>0.90469999999999995</v>
      </c>
      <c r="K336" s="348">
        <v>3.0846</v>
      </c>
      <c r="L336" s="348">
        <v>11.5159</v>
      </c>
      <c r="M336" s="348">
        <v>-2.7229999999999999</v>
      </c>
      <c r="N336" s="350">
        <v>2.1696</v>
      </c>
      <c r="O336" s="348" t="s">
        <v>430</v>
      </c>
      <c r="P336" s="348" t="s">
        <v>430</v>
      </c>
      <c r="Q336" s="348" t="s">
        <v>430</v>
      </c>
      <c r="R336" s="348" t="s">
        <v>430</v>
      </c>
      <c r="S336" s="348">
        <v>13.6858</v>
      </c>
      <c r="T336" s="348">
        <v>-2.2642000000000002</v>
      </c>
      <c r="U336" s="348">
        <v>3.2900999999999998</v>
      </c>
      <c r="V336" s="348">
        <v>0.58250000000000002</v>
      </c>
      <c r="W336" s="348">
        <v>3.1873</v>
      </c>
      <c r="X336" s="348">
        <v>3.3050999999999999</v>
      </c>
      <c r="Y336" s="374"/>
      <c r="Z336" s="346"/>
      <c r="AA336" s="346"/>
      <c r="AB336" s="346"/>
      <c r="AC336" s="346"/>
      <c r="AD336" s="346"/>
      <c r="AE336" s="346"/>
      <c r="AF336" s="346"/>
      <c r="AG336" s="346"/>
      <c r="AH336" s="346"/>
      <c r="AI336" s="346"/>
      <c r="AJ336" s="346"/>
      <c r="AK336" s="346"/>
      <c r="AL336" s="346"/>
      <c r="AM336" s="346"/>
      <c r="AN336" s="346"/>
      <c r="AO336" s="373"/>
      <c r="AP336" s="348" t="s">
        <v>430</v>
      </c>
      <c r="AQ336" s="348" t="s">
        <v>430</v>
      </c>
      <c r="AR336" s="348" t="s">
        <v>430</v>
      </c>
      <c r="AS336" s="348" t="s">
        <v>430</v>
      </c>
      <c r="AT336" s="348">
        <v>2.81</v>
      </c>
      <c r="AU336" s="351"/>
      <c r="AV336" s="346"/>
      <c r="AW336" s="346"/>
      <c r="AX336" s="346"/>
      <c r="AY336" s="346"/>
      <c r="AZ336" s="346"/>
      <c r="BA336" s="362"/>
      <c r="BB336" s="348"/>
      <c r="BC336" s="375"/>
      <c r="BD336" s="375"/>
      <c r="BE336" s="375"/>
      <c r="BF336" s="374"/>
      <c r="BG336" s="348"/>
      <c r="BH336" s="348"/>
      <c r="BI336" s="348"/>
      <c r="BJ336" s="348"/>
      <c r="BK336" s="373"/>
      <c r="BL336" s="372"/>
      <c r="BM336" s="372"/>
      <c r="BN336" s="372"/>
      <c r="BO336" s="372"/>
      <c r="BP336" s="372"/>
      <c r="BQ336" s="373"/>
      <c r="BR336" s="354"/>
    </row>
    <row r="337" spans="1:70" s="428" customFormat="1" x14ac:dyDescent="0.25">
      <c r="A337" s="886" t="s">
        <v>95</v>
      </c>
      <c r="B337" s="373"/>
      <c r="C337" s="719"/>
      <c r="D337" s="373"/>
      <c r="E337" s="346"/>
      <c r="F337" s="373"/>
      <c r="G337" s="347"/>
      <c r="H337" s="374"/>
      <c r="I337" s="348">
        <v>0.20050000000000001</v>
      </c>
      <c r="J337" s="348">
        <v>0.17080000000000001</v>
      </c>
      <c r="K337" s="348">
        <v>1.9948999999999999</v>
      </c>
      <c r="L337" s="348">
        <v>8.8234999999999992</v>
      </c>
      <c r="M337" s="348">
        <v>-6.6216999999999997</v>
      </c>
      <c r="N337" s="350">
        <v>-5.0023999999999997</v>
      </c>
      <c r="O337" s="348" t="s">
        <v>430</v>
      </c>
      <c r="P337" s="348" t="s">
        <v>430</v>
      </c>
      <c r="Q337" s="348" t="s">
        <v>430</v>
      </c>
      <c r="R337" s="348" t="s">
        <v>430</v>
      </c>
      <c r="S337" s="348">
        <v>10.9504</v>
      </c>
      <c r="T337" s="348">
        <v>-6.3234000000000004</v>
      </c>
      <c r="U337" s="348">
        <v>-3.0249999999999999</v>
      </c>
      <c r="V337" s="348">
        <v>-7.2039999999999997</v>
      </c>
      <c r="W337" s="348">
        <v>2.2090999999999998</v>
      </c>
      <c r="X337" s="348">
        <v>-0.21440000000000001</v>
      </c>
      <c r="Y337" s="374"/>
      <c r="Z337" s="346"/>
      <c r="AA337" s="346"/>
      <c r="AB337" s="346"/>
      <c r="AC337" s="346"/>
      <c r="AD337" s="346"/>
      <c r="AE337" s="346"/>
      <c r="AF337" s="346"/>
      <c r="AG337" s="346"/>
      <c r="AH337" s="346"/>
      <c r="AI337" s="346"/>
      <c r="AJ337" s="346"/>
      <c r="AK337" s="346"/>
      <c r="AL337" s="346"/>
      <c r="AM337" s="346"/>
      <c r="AN337" s="346"/>
      <c r="AO337" s="373"/>
      <c r="AP337" s="348" t="s">
        <v>430</v>
      </c>
      <c r="AQ337" s="348" t="s">
        <v>430</v>
      </c>
      <c r="AR337" s="348" t="s">
        <v>430</v>
      </c>
      <c r="AS337" s="348" t="s">
        <v>430</v>
      </c>
      <c r="AT337" s="348">
        <v>-4.75</v>
      </c>
      <c r="AU337" s="351"/>
      <c r="AV337" s="346"/>
      <c r="AW337" s="346"/>
      <c r="AX337" s="346"/>
      <c r="AY337" s="346"/>
      <c r="AZ337" s="346"/>
      <c r="BA337" s="362"/>
      <c r="BB337" s="348"/>
      <c r="BC337" s="375"/>
      <c r="BD337" s="375"/>
      <c r="BE337" s="375"/>
      <c r="BF337" s="374"/>
      <c r="BG337" s="348"/>
      <c r="BH337" s="348"/>
      <c r="BI337" s="348"/>
      <c r="BJ337" s="348"/>
      <c r="BK337" s="373"/>
      <c r="BL337" s="372"/>
      <c r="BM337" s="372"/>
      <c r="BN337" s="372"/>
      <c r="BO337" s="372"/>
      <c r="BP337" s="372"/>
      <c r="BQ337" s="373"/>
      <c r="BR337" s="354"/>
    </row>
    <row r="338" spans="1:70" s="428" customFormat="1" x14ac:dyDescent="0.25">
      <c r="A338" s="887" t="s">
        <v>96</v>
      </c>
      <c r="B338" s="413"/>
      <c r="C338" s="725"/>
      <c r="D338" s="413"/>
      <c r="E338" s="414"/>
      <c r="F338" s="413"/>
      <c r="G338" s="415"/>
      <c r="H338" s="417"/>
      <c r="I338" s="416">
        <v>0.39269999999999999</v>
      </c>
      <c r="J338" s="416">
        <v>0.58250000000000002</v>
      </c>
      <c r="K338" s="416">
        <v>2.9274</v>
      </c>
      <c r="L338" s="416">
        <v>8.8666</v>
      </c>
      <c r="M338" s="416">
        <v>-4.6723499999999998</v>
      </c>
      <c r="N338" s="418">
        <v>-1.4164000000000001</v>
      </c>
      <c r="O338" s="416" t="s">
        <v>430</v>
      </c>
      <c r="P338" s="416" t="s">
        <v>430</v>
      </c>
      <c r="Q338" s="416" t="s">
        <v>430</v>
      </c>
      <c r="R338" s="416" t="s">
        <v>430</v>
      </c>
      <c r="S338" s="416">
        <v>11.517799999999999</v>
      </c>
      <c r="T338" s="416">
        <v>-6.3234000000000004</v>
      </c>
      <c r="U338" s="416">
        <v>-3.0249999999999999</v>
      </c>
      <c r="V338" s="416">
        <v>-7.2039999999999997</v>
      </c>
      <c r="W338" s="416">
        <v>2.4140000000000001</v>
      </c>
      <c r="X338" s="416">
        <v>2.9470000000000001</v>
      </c>
      <c r="Y338" s="417"/>
      <c r="Z338" s="414"/>
      <c r="AA338" s="414"/>
      <c r="AB338" s="414"/>
      <c r="AC338" s="414"/>
      <c r="AD338" s="414"/>
      <c r="AE338" s="414"/>
      <c r="AF338" s="414"/>
      <c r="AG338" s="414"/>
      <c r="AH338" s="414"/>
      <c r="AI338" s="414"/>
      <c r="AJ338" s="414"/>
      <c r="AK338" s="414"/>
      <c r="AL338" s="414"/>
      <c r="AM338" s="414"/>
      <c r="AN338" s="414"/>
      <c r="AO338" s="413"/>
      <c r="AP338" s="416" t="s">
        <v>430</v>
      </c>
      <c r="AQ338" s="416" t="s">
        <v>430</v>
      </c>
      <c r="AR338" s="416" t="s">
        <v>430</v>
      </c>
      <c r="AS338" s="416" t="s">
        <v>430</v>
      </c>
      <c r="AT338" s="416">
        <v>-0.97</v>
      </c>
      <c r="AU338" s="419"/>
      <c r="AV338" s="414"/>
      <c r="AW338" s="414"/>
      <c r="AX338" s="414"/>
      <c r="AY338" s="414"/>
      <c r="AZ338" s="414"/>
      <c r="BA338" s="420"/>
      <c r="BB338" s="416"/>
      <c r="BC338" s="421"/>
      <c r="BD338" s="421"/>
      <c r="BE338" s="421"/>
      <c r="BF338" s="417"/>
      <c r="BG338" s="416"/>
      <c r="BH338" s="416"/>
      <c r="BI338" s="416"/>
      <c r="BJ338" s="416"/>
      <c r="BK338" s="413"/>
      <c r="BL338" s="412"/>
      <c r="BM338" s="412"/>
      <c r="BN338" s="412"/>
      <c r="BO338" s="412"/>
      <c r="BP338" s="412"/>
      <c r="BQ338" s="413"/>
      <c r="BR338" s="422"/>
    </row>
    <row r="339" spans="1:70" s="428" customFormat="1" ht="14.5" customHeight="1" x14ac:dyDescent="0.35">
      <c r="A339" s="874" t="s">
        <v>3776</v>
      </c>
      <c r="B339" s="862"/>
      <c r="C339" s="863"/>
      <c r="D339" s="862"/>
      <c r="E339" s="864"/>
      <c r="F339" s="862"/>
      <c r="G339" s="865"/>
      <c r="H339" s="867"/>
      <c r="I339" s="866"/>
      <c r="J339" s="866"/>
      <c r="K339" s="866"/>
      <c r="L339" s="866"/>
      <c r="M339" s="866"/>
      <c r="N339" s="868"/>
      <c r="O339" s="866"/>
      <c r="P339" s="866"/>
      <c r="Q339" s="866"/>
      <c r="R339" s="866"/>
      <c r="S339" s="866"/>
      <c r="T339" s="866"/>
      <c r="U339" s="866"/>
      <c r="V339" s="866"/>
      <c r="W339" s="866"/>
      <c r="X339" s="866"/>
      <c r="Y339" s="867"/>
      <c r="Z339" s="864"/>
      <c r="AA339" s="864"/>
      <c r="AB339" s="864"/>
      <c r="AC339" s="864"/>
      <c r="AD339" s="864"/>
      <c r="AE339" s="864"/>
      <c r="AF339" s="864"/>
      <c r="AG339" s="864"/>
      <c r="AH339" s="864"/>
      <c r="AI339" s="864"/>
      <c r="AJ339" s="864"/>
      <c r="AK339" s="864"/>
      <c r="AL339" s="864"/>
      <c r="AM339" s="864"/>
      <c r="AN339" s="864"/>
      <c r="AO339" s="862"/>
      <c r="AP339" s="866"/>
      <c r="AQ339" s="866"/>
      <c r="AR339" s="866"/>
      <c r="AS339" s="866"/>
      <c r="AT339" s="866"/>
      <c r="AU339" s="869"/>
      <c r="AV339" s="864"/>
      <c r="AW339" s="864"/>
      <c r="AX339" s="864"/>
      <c r="AY339" s="864"/>
      <c r="AZ339" s="864"/>
      <c r="BA339" s="870"/>
      <c r="BB339" s="866"/>
      <c r="BC339" s="871"/>
      <c r="BD339" s="871"/>
      <c r="BE339" s="871"/>
      <c r="BF339" s="867"/>
      <c r="BG339" s="866"/>
      <c r="BH339" s="866"/>
      <c r="BI339" s="866"/>
      <c r="BJ339" s="866"/>
      <c r="BK339" s="862"/>
      <c r="BL339" s="872"/>
      <c r="BM339" s="872"/>
      <c r="BN339" s="872"/>
      <c r="BO339" s="872"/>
      <c r="BP339" s="872"/>
      <c r="BQ339" s="862"/>
      <c r="BR339" s="873"/>
    </row>
    <row r="340" spans="1:70" s="428" customFormat="1" x14ac:dyDescent="0.25">
      <c r="A340" s="345" t="s">
        <v>3777</v>
      </c>
      <c r="B340" s="373"/>
      <c r="C340" s="719">
        <v>38686</v>
      </c>
      <c r="D340" s="373"/>
      <c r="E340" s="346">
        <v>1404.26</v>
      </c>
      <c r="F340" s="373"/>
      <c r="G340" s="347">
        <v>167.42</v>
      </c>
      <c r="H340" s="374"/>
      <c r="I340" s="348">
        <v>0.48620000000000002</v>
      </c>
      <c r="J340" s="348">
        <v>0.1555</v>
      </c>
      <c r="K340" s="348">
        <v>3.1863999999999999</v>
      </c>
      <c r="L340" s="348">
        <v>10.3262</v>
      </c>
      <c r="M340" s="348">
        <v>-2.0133000000000001</v>
      </c>
      <c r="N340" s="350">
        <v>2.2599999999999998</v>
      </c>
      <c r="O340" s="348">
        <v>6.3190999999999997</v>
      </c>
      <c r="P340" s="348">
        <v>17.9132</v>
      </c>
      <c r="Q340" s="348">
        <v>16.081199999999999</v>
      </c>
      <c r="R340" s="348">
        <v>14.070499999999999</v>
      </c>
      <c r="S340" s="348">
        <v>12.847099999999999</v>
      </c>
      <c r="T340" s="348">
        <v>-1.5176000000000001</v>
      </c>
      <c r="U340" s="348">
        <v>3.3647999999999998</v>
      </c>
      <c r="V340" s="348">
        <v>0.51029999999999998</v>
      </c>
      <c r="W340" s="348">
        <v>3.1292</v>
      </c>
      <c r="X340" s="348">
        <v>14.675700000000001</v>
      </c>
      <c r="Y340" s="374"/>
      <c r="Z340" s="346">
        <v>1</v>
      </c>
      <c r="AA340" s="346">
        <v>2</v>
      </c>
      <c r="AB340" s="346">
        <v>2</v>
      </c>
      <c r="AC340" s="346">
        <v>2</v>
      </c>
      <c r="AD340" s="346">
        <v>2</v>
      </c>
      <c r="AE340" s="346">
        <v>2</v>
      </c>
      <c r="AF340" s="346">
        <v>1</v>
      </c>
      <c r="AG340" s="346">
        <v>1</v>
      </c>
      <c r="AH340" s="346">
        <v>1</v>
      </c>
      <c r="AI340" s="346">
        <v>1</v>
      </c>
      <c r="AJ340" s="346">
        <v>2</v>
      </c>
      <c r="AK340" s="346">
        <v>2</v>
      </c>
      <c r="AL340" s="346">
        <v>2</v>
      </c>
      <c r="AM340" s="346">
        <v>2</v>
      </c>
      <c r="AN340" s="346">
        <v>2</v>
      </c>
      <c r="AO340" s="373"/>
      <c r="AP340" s="348">
        <v>15.45</v>
      </c>
      <c r="AQ340" s="348">
        <v>17.36</v>
      </c>
      <c r="AR340" s="348">
        <v>14.15</v>
      </c>
      <c r="AS340" s="348">
        <v>9.2899999999999991</v>
      </c>
      <c r="AT340" s="348">
        <v>3.67</v>
      </c>
      <c r="AU340" s="351"/>
      <c r="AV340" s="346">
        <v>1</v>
      </c>
      <c r="AW340" s="346">
        <v>1</v>
      </c>
      <c r="AX340" s="346">
        <v>1</v>
      </c>
      <c r="AY340" s="346">
        <v>1</v>
      </c>
      <c r="AZ340" s="346">
        <v>2</v>
      </c>
      <c r="BA340" s="362"/>
      <c r="BB340" s="348">
        <v>11.5839064466831</v>
      </c>
      <c r="BC340" s="375">
        <v>0.86097003345703604</v>
      </c>
      <c r="BD340" s="375">
        <v>8.9361225946500894E-2</v>
      </c>
      <c r="BE340" s="375">
        <v>0.38897328333780901</v>
      </c>
      <c r="BF340" s="374"/>
      <c r="BG340" s="348">
        <v>60.229799999999997</v>
      </c>
      <c r="BH340" s="348">
        <v>6.03993</v>
      </c>
      <c r="BI340" s="348">
        <v>26.127300000000002</v>
      </c>
      <c r="BJ340" s="348">
        <v>7.60297</v>
      </c>
      <c r="BK340" s="373"/>
      <c r="BL340" s="372" t="s">
        <v>3778</v>
      </c>
      <c r="BM340" s="372" t="s">
        <v>3779</v>
      </c>
      <c r="BN340" s="372" t="s">
        <v>3780</v>
      </c>
      <c r="BO340" s="372" t="s">
        <v>3781</v>
      </c>
      <c r="BP340" s="372" t="s">
        <v>3782</v>
      </c>
      <c r="BQ340" s="373"/>
      <c r="BR340" s="354" t="s">
        <v>2354</v>
      </c>
    </row>
    <row r="341" spans="1:70" s="428" customFormat="1" x14ac:dyDescent="0.25">
      <c r="A341" s="345" t="s">
        <v>3783</v>
      </c>
      <c r="B341" s="373"/>
      <c r="C341" s="719">
        <v>45560</v>
      </c>
      <c r="D341" s="373"/>
      <c r="E341" s="346">
        <v>1210.25</v>
      </c>
      <c r="F341" s="373"/>
      <c r="G341" s="347">
        <v>10.812900000000001</v>
      </c>
      <c r="H341" s="374"/>
      <c r="I341" s="348">
        <v>0.45519999999999999</v>
      </c>
      <c r="J341" s="348">
        <v>1.3431</v>
      </c>
      <c r="K341" s="348">
        <v>5.0857000000000001</v>
      </c>
      <c r="L341" s="348">
        <v>20.072600000000001</v>
      </c>
      <c r="M341" s="348">
        <v>7.0213000000000001</v>
      </c>
      <c r="N341" s="350">
        <v>11.6539</v>
      </c>
      <c r="O341" s="348" t="s">
        <v>430</v>
      </c>
      <c r="P341" s="348" t="s">
        <v>430</v>
      </c>
      <c r="Q341" s="348" t="s">
        <v>430</v>
      </c>
      <c r="R341" s="348" t="s">
        <v>430</v>
      </c>
      <c r="S341" s="348">
        <v>21.764099999999999</v>
      </c>
      <c r="T341" s="348">
        <v>7.1603000000000003</v>
      </c>
      <c r="U341" s="348">
        <v>13.154199999999999</v>
      </c>
      <c r="V341" s="348">
        <v>10.0807</v>
      </c>
      <c r="W341" s="348">
        <v>3.2080000000000002</v>
      </c>
      <c r="X341" s="348">
        <v>4.58</v>
      </c>
      <c r="Y341" s="374"/>
      <c r="Z341" s="346">
        <v>2</v>
      </c>
      <c r="AA341" s="346">
        <v>1</v>
      </c>
      <c r="AB341" s="346">
        <v>1</v>
      </c>
      <c r="AC341" s="346">
        <v>1</v>
      </c>
      <c r="AD341" s="346">
        <v>1</v>
      </c>
      <c r="AE341" s="346">
        <v>1</v>
      </c>
      <c r="AF341" s="346" t="s">
        <v>430</v>
      </c>
      <c r="AG341" s="346" t="s">
        <v>430</v>
      </c>
      <c r="AH341" s="346" t="s">
        <v>430</v>
      </c>
      <c r="AI341" s="346" t="s">
        <v>430</v>
      </c>
      <c r="AJ341" s="346">
        <v>1</v>
      </c>
      <c r="AK341" s="346">
        <v>1</v>
      </c>
      <c r="AL341" s="346">
        <v>1</v>
      </c>
      <c r="AM341" s="346">
        <v>1</v>
      </c>
      <c r="AN341" s="346">
        <v>1</v>
      </c>
      <c r="AO341" s="373"/>
      <c r="AP341" s="348" t="s">
        <v>430</v>
      </c>
      <c r="AQ341" s="348" t="s">
        <v>430</v>
      </c>
      <c r="AR341" s="348" t="s">
        <v>430</v>
      </c>
      <c r="AS341" s="348" t="s">
        <v>430</v>
      </c>
      <c r="AT341" s="348">
        <v>22.4</v>
      </c>
      <c r="AU341" s="351"/>
      <c r="AV341" s="346" t="s">
        <v>430</v>
      </c>
      <c r="AW341" s="346" t="s">
        <v>430</v>
      </c>
      <c r="AX341" s="346" t="s">
        <v>430</v>
      </c>
      <c r="AY341" s="346" t="s">
        <v>430</v>
      </c>
      <c r="AZ341" s="346">
        <v>1</v>
      </c>
      <c r="BA341" s="362"/>
      <c r="BB341" s="348">
        <v>14.808171200047299</v>
      </c>
      <c r="BC341" s="375">
        <v>0.96202994731741398</v>
      </c>
      <c r="BD341" s="375">
        <v>1.1328728858326399E-2</v>
      </c>
      <c r="BE341" s="375">
        <v>0.388946733480111</v>
      </c>
      <c r="BF341" s="374"/>
      <c r="BG341" s="348">
        <v>40.0199</v>
      </c>
      <c r="BH341" s="348">
        <v>16.500499999999999</v>
      </c>
      <c r="BI341" s="348">
        <v>41.105499999999999</v>
      </c>
      <c r="BJ341" s="348">
        <v>2.3740999999999999</v>
      </c>
      <c r="BK341" s="373"/>
      <c r="BL341" s="372" t="s">
        <v>3784</v>
      </c>
      <c r="BM341" s="372" t="s">
        <v>3785</v>
      </c>
      <c r="BN341" s="372" t="s">
        <v>3786</v>
      </c>
      <c r="BO341" s="372" t="s">
        <v>3787</v>
      </c>
      <c r="BP341" s="372" t="s">
        <v>3788</v>
      </c>
      <c r="BQ341" s="373"/>
      <c r="BR341" s="354" t="s">
        <v>443</v>
      </c>
    </row>
    <row r="342" spans="1:70" s="428" customFormat="1" x14ac:dyDescent="0.25">
      <c r="A342" s="885" t="s">
        <v>93</v>
      </c>
      <c r="B342" s="402"/>
      <c r="C342" s="724"/>
      <c r="D342" s="402"/>
      <c r="E342" s="403"/>
      <c r="F342" s="402"/>
      <c r="G342" s="404"/>
      <c r="H342" s="406"/>
      <c r="I342" s="405">
        <v>0.47070000000000001</v>
      </c>
      <c r="J342" s="405">
        <v>0.74929999999999997</v>
      </c>
      <c r="K342" s="405">
        <v>4.1360999999999999</v>
      </c>
      <c r="L342" s="405">
        <v>15.199400000000001</v>
      </c>
      <c r="M342" s="405">
        <v>2.504</v>
      </c>
      <c r="N342" s="407">
        <v>6.9569999999999999</v>
      </c>
      <c r="O342" s="405">
        <v>6.3190999999999997</v>
      </c>
      <c r="P342" s="405">
        <v>17.9132</v>
      </c>
      <c r="Q342" s="405">
        <v>16.081199999999999</v>
      </c>
      <c r="R342" s="405">
        <v>14.070499999999999</v>
      </c>
      <c r="S342" s="405">
        <v>17.305599999999998</v>
      </c>
      <c r="T342" s="405">
        <v>2.8212999999999999</v>
      </c>
      <c r="U342" s="405">
        <v>8.2594999999999992</v>
      </c>
      <c r="V342" s="405">
        <v>5.2954999999999997</v>
      </c>
      <c r="W342" s="405">
        <v>3.1686000000000001</v>
      </c>
      <c r="X342" s="405">
        <v>9.6279000000000003</v>
      </c>
      <c r="Y342" s="406"/>
      <c r="Z342" s="403">
        <v>2</v>
      </c>
      <c r="AA342" s="403">
        <v>2</v>
      </c>
      <c r="AB342" s="403">
        <v>2</v>
      </c>
      <c r="AC342" s="403">
        <v>2</v>
      </c>
      <c r="AD342" s="403">
        <v>2</v>
      </c>
      <c r="AE342" s="403">
        <v>2</v>
      </c>
      <c r="AF342" s="403">
        <v>1</v>
      </c>
      <c r="AG342" s="403">
        <v>1</v>
      </c>
      <c r="AH342" s="403">
        <v>1</v>
      </c>
      <c r="AI342" s="403">
        <v>1</v>
      </c>
      <c r="AJ342" s="403">
        <v>2</v>
      </c>
      <c r="AK342" s="403">
        <v>2</v>
      </c>
      <c r="AL342" s="403">
        <v>2</v>
      </c>
      <c r="AM342" s="403">
        <v>2</v>
      </c>
      <c r="AN342" s="403">
        <v>2</v>
      </c>
      <c r="AO342" s="402"/>
      <c r="AP342" s="405">
        <v>15.45</v>
      </c>
      <c r="AQ342" s="405">
        <v>17.36</v>
      </c>
      <c r="AR342" s="405">
        <v>14.15</v>
      </c>
      <c r="AS342" s="405">
        <v>9.2899999999999991</v>
      </c>
      <c r="AT342" s="405">
        <v>13.035</v>
      </c>
      <c r="AU342" s="408"/>
      <c r="AV342" s="403">
        <v>1</v>
      </c>
      <c r="AW342" s="403">
        <v>1</v>
      </c>
      <c r="AX342" s="403">
        <v>1</v>
      </c>
      <c r="AY342" s="403">
        <v>1</v>
      </c>
      <c r="AZ342" s="403">
        <v>2</v>
      </c>
      <c r="BA342" s="409"/>
      <c r="BB342" s="405"/>
      <c r="BC342" s="410"/>
      <c r="BD342" s="410"/>
      <c r="BE342" s="410"/>
      <c r="BF342" s="406"/>
      <c r="BG342" s="405"/>
      <c r="BH342" s="405"/>
      <c r="BI342" s="405"/>
      <c r="BJ342" s="405"/>
      <c r="BK342" s="402"/>
      <c r="BL342" s="401"/>
      <c r="BM342" s="401"/>
      <c r="BN342" s="401"/>
      <c r="BO342" s="401"/>
      <c r="BP342" s="401"/>
      <c r="BQ342" s="402"/>
      <c r="BR342" s="411"/>
    </row>
    <row r="343" spans="1:70" s="428" customFormat="1" x14ac:dyDescent="0.25">
      <c r="A343" s="886" t="s">
        <v>94</v>
      </c>
      <c r="B343" s="373"/>
      <c r="C343" s="719"/>
      <c r="D343" s="373"/>
      <c r="E343" s="346"/>
      <c r="F343" s="373"/>
      <c r="G343" s="347"/>
      <c r="H343" s="374"/>
      <c r="I343" s="348">
        <v>0.48620000000000002</v>
      </c>
      <c r="J343" s="348">
        <v>1.3431</v>
      </c>
      <c r="K343" s="348">
        <v>5.0857000000000001</v>
      </c>
      <c r="L343" s="348">
        <v>20.072600000000001</v>
      </c>
      <c r="M343" s="348">
        <v>7.0213000000000001</v>
      </c>
      <c r="N343" s="350">
        <v>11.6539</v>
      </c>
      <c r="O343" s="348">
        <v>6.3190999999999997</v>
      </c>
      <c r="P343" s="348">
        <v>17.9132</v>
      </c>
      <c r="Q343" s="348">
        <v>16.081199999999999</v>
      </c>
      <c r="R343" s="348">
        <v>14.070499999999999</v>
      </c>
      <c r="S343" s="348">
        <v>21.764099999999999</v>
      </c>
      <c r="T343" s="348">
        <v>7.1603000000000003</v>
      </c>
      <c r="U343" s="348">
        <v>13.154199999999999</v>
      </c>
      <c r="V343" s="348">
        <v>10.0807</v>
      </c>
      <c r="W343" s="348">
        <v>3.2080000000000002</v>
      </c>
      <c r="X343" s="348">
        <v>14.675700000000001</v>
      </c>
      <c r="Y343" s="374"/>
      <c r="Z343" s="346"/>
      <c r="AA343" s="346"/>
      <c r="AB343" s="346"/>
      <c r="AC343" s="346"/>
      <c r="AD343" s="346"/>
      <c r="AE343" s="346"/>
      <c r="AF343" s="346"/>
      <c r="AG343" s="346"/>
      <c r="AH343" s="346"/>
      <c r="AI343" s="346"/>
      <c r="AJ343" s="346"/>
      <c r="AK343" s="346"/>
      <c r="AL343" s="346"/>
      <c r="AM343" s="346"/>
      <c r="AN343" s="346"/>
      <c r="AO343" s="373"/>
      <c r="AP343" s="348">
        <v>15.45</v>
      </c>
      <c r="AQ343" s="348">
        <v>17.36</v>
      </c>
      <c r="AR343" s="348">
        <v>14.15</v>
      </c>
      <c r="AS343" s="348">
        <v>9.2899999999999991</v>
      </c>
      <c r="AT343" s="348">
        <v>22.4</v>
      </c>
      <c r="AU343" s="351"/>
      <c r="AV343" s="346"/>
      <c r="AW343" s="346"/>
      <c r="AX343" s="346"/>
      <c r="AY343" s="346"/>
      <c r="AZ343" s="346"/>
      <c r="BA343" s="362"/>
      <c r="BB343" s="348"/>
      <c r="BC343" s="375"/>
      <c r="BD343" s="375"/>
      <c r="BE343" s="375"/>
      <c r="BF343" s="374"/>
      <c r="BG343" s="348"/>
      <c r="BH343" s="348"/>
      <c r="BI343" s="348"/>
      <c r="BJ343" s="348"/>
      <c r="BK343" s="373"/>
      <c r="BL343" s="372"/>
      <c r="BM343" s="372"/>
      <c r="BN343" s="372"/>
      <c r="BO343" s="372"/>
      <c r="BP343" s="372"/>
      <c r="BQ343" s="373"/>
      <c r="BR343" s="354"/>
    </row>
    <row r="344" spans="1:70" s="428" customFormat="1" x14ac:dyDescent="0.25">
      <c r="A344" s="886" t="s">
        <v>95</v>
      </c>
      <c r="B344" s="373"/>
      <c r="C344" s="719"/>
      <c r="D344" s="373"/>
      <c r="E344" s="346"/>
      <c r="F344" s="373"/>
      <c r="G344" s="347"/>
      <c r="H344" s="374"/>
      <c r="I344" s="348">
        <v>0.45519999999999999</v>
      </c>
      <c r="J344" s="348">
        <v>0.1555</v>
      </c>
      <c r="K344" s="348">
        <v>3.1863999999999999</v>
      </c>
      <c r="L344" s="348">
        <v>10.3262</v>
      </c>
      <c r="M344" s="348">
        <v>-2.0133000000000001</v>
      </c>
      <c r="N344" s="350">
        <v>2.2599999999999998</v>
      </c>
      <c r="O344" s="348">
        <v>6.3190999999999997</v>
      </c>
      <c r="P344" s="348">
        <v>17.9132</v>
      </c>
      <c r="Q344" s="348">
        <v>16.081199999999999</v>
      </c>
      <c r="R344" s="348">
        <v>14.070499999999999</v>
      </c>
      <c r="S344" s="348">
        <v>12.847099999999999</v>
      </c>
      <c r="T344" s="348">
        <v>-1.5176000000000001</v>
      </c>
      <c r="U344" s="348">
        <v>3.3647999999999998</v>
      </c>
      <c r="V344" s="348">
        <v>0.51029999999999998</v>
      </c>
      <c r="W344" s="348">
        <v>3.1292</v>
      </c>
      <c r="X344" s="348">
        <v>4.58</v>
      </c>
      <c r="Y344" s="374"/>
      <c r="Z344" s="346"/>
      <c r="AA344" s="346"/>
      <c r="AB344" s="346"/>
      <c r="AC344" s="346"/>
      <c r="AD344" s="346"/>
      <c r="AE344" s="346"/>
      <c r="AF344" s="346"/>
      <c r="AG344" s="346"/>
      <c r="AH344" s="346"/>
      <c r="AI344" s="346"/>
      <c r="AJ344" s="346"/>
      <c r="AK344" s="346"/>
      <c r="AL344" s="346"/>
      <c r="AM344" s="346"/>
      <c r="AN344" s="346"/>
      <c r="AO344" s="373"/>
      <c r="AP344" s="348">
        <v>15.45</v>
      </c>
      <c r="AQ344" s="348">
        <v>17.36</v>
      </c>
      <c r="AR344" s="348">
        <v>14.15</v>
      </c>
      <c r="AS344" s="348">
        <v>9.2899999999999991</v>
      </c>
      <c r="AT344" s="348">
        <v>3.67</v>
      </c>
      <c r="AU344" s="351"/>
      <c r="AV344" s="346"/>
      <c r="AW344" s="346"/>
      <c r="AX344" s="346"/>
      <c r="AY344" s="346"/>
      <c r="AZ344" s="346"/>
      <c r="BA344" s="362"/>
      <c r="BB344" s="348"/>
      <c r="BC344" s="375"/>
      <c r="BD344" s="375"/>
      <c r="BE344" s="375"/>
      <c r="BF344" s="374"/>
      <c r="BG344" s="348"/>
      <c r="BH344" s="348"/>
      <c r="BI344" s="348"/>
      <c r="BJ344" s="348"/>
      <c r="BK344" s="373"/>
      <c r="BL344" s="372"/>
      <c r="BM344" s="372"/>
      <c r="BN344" s="372"/>
      <c r="BO344" s="372"/>
      <c r="BP344" s="372"/>
      <c r="BQ344" s="373"/>
      <c r="BR344" s="354"/>
    </row>
    <row r="345" spans="1:70" s="428" customFormat="1" x14ac:dyDescent="0.25">
      <c r="A345" s="887" t="s">
        <v>96</v>
      </c>
      <c r="B345" s="413"/>
      <c r="C345" s="725"/>
      <c r="D345" s="413"/>
      <c r="E345" s="414"/>
      <c r="F345" s="413"/>
      <c r="G345" s="415"/>
      <c r="H345" s="417"/>
      <c r="I345" s="416">
        <v>0.47070000000000001</v>
      </c>
      <c r="J345" s="416">
        <v>0.74929999999999997</v>
      </c>
      <c r="K345" s="416">
        <v>4.13605</v>
      </c>
      <c r="L345" s="416">
        <v>15.199400000000001</v>
      </c>
      <c r="M345" s="416">
        <v>2.504</v>
      </c>
      <c r="N345" s="418">
        <v>6.95695</v>
      </c>
      <c r="O345" s="416">
        <v>6.3190999999999997</v>
      </c>
      <c r="P345" s="416">
        <v>17.9132</v>
      </c>
      <c r="Q345" s="416">
        <v>16.081199999999999</v>
      </c>
      <c r="R345" s="416">
        <v>14.070499999999999</v>
      </c>
      <c r="S345" s="416">
        <v>17.305599999999998</v>
      </c>
      <c r="T345" s="416">
        <v>2.8212999999999999</v>
      </c>
      <c r="U345" s="416">
        <v>8.2594999999999992</v>
      </c>
      <c r="V345" s="416">
        <v>5.2954999999999997</v>
      </c>
      <c r="W345" s="416">
        <v>3.1686000000000001</v>
      </c>
      <c r="X345" s="416">
        <v>9.6278500000000005</v>
      </c>
      <c r="Y345" s="417"/>
      <c r="Z345" s="414"/>
      <c r="AA345" s="414"/>
      <c r="AB345" s="414"/>
      <c r="AC345" s="414"/>
      <c r="AD345" s="414"/>
      <c r="AE345" s="414"/>
      <c r="AF345" s="414"/>
      <c r="AG345" s="414"/>
      <c r="AH345" s="414"/>
      <c r="AI345" s="414"/>
      <c r="AJ345" s="414"/>
      <c r="AK345" s="414"/>
      <c r="AL345" s="414"/>
      <c r="AM345" s="414"/>
      <c r="AN345" s="414"/>
      <c r="AO345" s="413"/>
      <c r="AP345" s="416">
        <v>15.45</v>
      </c>
      <c r="AQ345" s="416">
        <v>17.36</v>
      </c>
      <c r="AR345" s="416">
        <v>14.15</v>
      </c>
      <c r="AS345" s="416">
        <v>9.2899999999999991</v>
      </c>
      <c r="AT345" s="416">
        <v>13.04</v>
      </c>
      <c r="AU345" s="419"/>
      <c r="AV345" s="414"/>
      <c r="AW345" s="414"/>
      <c r="AX345" s="414"/>
      <c r="AY345" s="414"/>
      <c r="AZ345" s="414"/>
      <c r="BA345" s="420"/>
      <c r="BB345" s="416"/>
      <c r="BC345" s="421"/>
      <c r="BD345" s="421"/>
      <c r="BE345" s="421"/>
      <c r="BF345" s="417"/>
      <c r="BG345" s="416"/>
      <c r="BH345" s="416"/>
      <c r="BI345" s="416"/>
      <c r="BJ345" s="416"/>
      <c r="BK345" s="413"/>
      <c r="BL345" s="412"/>
      <c r="BM345" s="412"/>
      <c r="BN345" s="412"/>
      <c r="BO345" s="412"/>
      <c r="BP345" s="412"/>
      <c r="BQ345" s="413"/>
      <c r="BR345" s="422"/>
    </row>
    <row r="346" spans="1:70" s="428" customFormat="1" ht="14.5" customHeight="1" x14ac:dyDescent="0.35">
      <c r="A346" s="874" t="s">
        <v>3789</v>
      </c>
      <c r="B346" s="862"/>
      <c r="C346" s="863"/>
      <c r="D346" s="862"/>
      <c r="E346" s="864"/>
      <c r="F346" s="862"/>
      <c r="G346" s="865"/>
      <c r="H346" s="867"/>
      <c r="I346" s="866"/>
      <c r="J346" s="866"/>
      <c r="K346" s="866"/>
      <c r="L346" s="866"/>
      <c r="M346" s="866"/>
      <c r="N346" s="868"/>
      <c r="O346" s="866"/>
      <c r="P346" s="866"/>
      <c r="Q346" s="866"/>
      <c r="R346" s="866"/>
      <c r="S346" s="866"/>
      <c r="T346" s="866"/>
      <c r="U346" s="866"/>
      <c r="V346" s="866"/>
      <c r="W346" s="866"/>
      <c r="X346" s="866"/>
      <c r="Y346" s="867"/>
      <c r="Z346" s="864"/>
      <c r="AA346" s="864"/>
      <c r="AB346" s="864"/>
      <c r="AC346" s="864"/>
      <c r="AD346" s="864"/>
      <c r="AE346" s="864"/>
      <c r="AF346" s="864"/>
      <c r="AG346" s="864"/>
      <c r="AH346" s="864"/>
      <c r="AI346" s="864"/>
      <c r="AJ346" s="864"/>
      <c r="AK346" s="864"/>
      <c r="AL346" s="864"/>
      <c r="AM346" s="864"/>
      <c r="AN346" s="864"/>
      <c r="AO346" s="862"/>
      <c r="AP346" s="866"/>
      <c r="AQ346" s="866"/>
      <c r="AR346" s="866"/>
      <c r="AS346" s="866"/>
      <c r="AT346" s="866"/>
      <c r="AU346" s="869"/>
      <c r="AV346" s="864"/>
      <c r="AW346" s="864"/>
      <c r="AX346" s="864"/>
      <c r="AY346" s="864"/>
      <c r="AZ346" s="864"/>
      <c r="BA346" s="870"/>
      <c r="BB346" s="866"/>
      <c r="BC346" s="871"/>
      <c r="BD346" s="871"/>
      <c r="BE346" s="871"/>
      <c r="BF346" s="867"/>
      <c r="BG346" s="866"/>
      <c r="BH346" s="866"/>
      <c r="BI346" s="866"/>
      <c r="BJ346" s="866"/>
      <c r="BK346" s="862"/>
      <c r="BL346" s="872"/>
      <c r="BM346" s="872"/>
      <c r="BN346" s="872"/>
      <c r="BO346" s="872"/>
      <c r="BP346" s="872"/>
      <c r="BQ346" s="862"/>
      <c r="BR346" s="873"/>
    </row>
    <row r="347" spans="1:70" s="428" customFormat="1" x14ac:dyDescent="0.25">
      <c r="A347" s="345" t="s">
        <v>3790</v>
      </c>
      <c r="B347" s="373"/>
      <c r="C347" s="719">
        <v>45632</v>
      </c>
      <c r="D347" s="373"/>
      <c r="E347" s="346">
        <v>2917.13</v>
      </c>
      <c r="F347" s="373"/>
      <c r="G347" s="347">
        <v>10.51</v>
      </c>
      <c r="H347" s="374"/>
      <c r="I347" s="348">
        <v>0.57420000000000004</v>
      </c>
      <c r="J347" s="348">
        <v>-0.28460000000000002</v>
      </c>
      <c r="K347" s="348">
        <v>0.76700000000000002</v>
      </c>
      <c r="L347" s="348">
        <v>7.1356000000000002</v>
      </c>
      <c r="M347" s="348">
        <v>-5.2298999999999998</v>
      </c>
      <c r="N347" s="350">
        <v>0.2863</v>
      </c>
      <c r="O347" s="348" t="s">
        <v>430</v>
      </c>
      <c r="P347" s="348" t="s">
        <v>430</v>
      </c>
      <c r="Q347" s="348" t="s">
        <v>430</v>
      </c>
      <c r="R347" s="348" t="s">
        <v>430</v>
      </c>
      <c r="S347" s="348">
        <v>9.3651999999999997</v>
      </c>
      <c r="T347" s="348">
        <v>-5.1444000000000001</v>
      </c>
      <c r="U347" s="348">
        <v>0.67049999999999998</v>
      </c>
      <c r="V347" s="348">
        <v>-1.3146</v>
      </c>
      <c r="W347" s="348">
        <v>1.5459000000000001</v>
      </c>
      <c r="X347" s="348">
        <v>3.2656000000000001</v>
      </c>
      <c r="Y347" s="374"/>
      <c r="Z347" s="346">
        <v>1</v>
      </c>
      <c r="AA347" s="346">
        <v>2</v>
      </c>
      <c r="AB347" s="346">
        <v>1</v>
      </c>
      <c r="AC347" s="346">
        <v>2</v>
      </c>
      <c r="AD347" s="346">
        <v>2</v>
      </c>
      <c r="AE347" s="346">
        <v>1</v>
      </c>
      <c r="AF347" s="346" t="s">
        <v>430</v>
      </c>
      <c r="AG347" s="346" t="s">
        <v>430</v>
      </c>
      <c r="AH347" s="346" t="s">
        <v>430</v>
      </c>
      <c r="AI347" s="346" t="s">
        <v>430</v>
      </c>
      <c r="AJ347" s="346">
        <v>1</v>
      </c>
      <c r="AK347" s="346">
        <v>2</v>
      </c>
      <c r="AL347" s="346">
        <v>1</v>
      </c>
      <c r="AM347" s="346">
        <v>1</v>
      </c>
      <c r="AN347" s="346">
        <v>1</v>
      </c>
      <c r="AO347" s="373"/>
      <c r="AP347" s="348" t="s">
        <v>430</v>
      </c>
      <c r="AQ347" s="348" t="s">
        <v>430</v>
      </c>
      <c r="AR347" s="348" t="s">
        <v>430</v>
      </c>
      <c r="AS347" s="348" t="s">
        <v>430</v>
      </c>
      <c r="AT347" s="348">
        <v>-1.97</v>
      </c>
      <c r="AU347" s="351"/>
      <c r="AV347" s="346" t="s">
        <v>430</v>
      </c>
      <c r="AW347" s="346" t="s">
        <v>430</v>
      </c>
      <c r="AX347" s="346" t="s">
        <v>430</v>
      </c>
      <c r="AY347" s="346" t="s">
        <v>430</v>
      </c>
      <c r="AZ347" s="346">
        <v>2</v>
      </c>
      <c r="BA347" s="362"/>
      <c r="BB347" s="348">
        <v>11.894902367979499</v>
      </c>
      <c r="BC347" s="375">
        <v>0.97440840451534005</v>
      </c>
      <c r="BD347" s="375">
        <v>-2.5549846622550001E-3</v>
      </c>
      <c r="BE347" s="375">
        <v>0.19038999600802101</v>
      </c>
      <c r="BF347" s="374"/>
      <c r="BG347" s="348">
        <v>93.060100000000006</v>
      </c>
      <c r="BH347" s="348">
        <v>1.0174300000000001</v>
      </c>
      <c r="BI347" s="348" t="s">
        <v>430</v>
      </c>
      <c r="BJ347" s="348">
        <v>5.9224699999999997</v>
      </c>
      <c r="BK347" s="373"/>
      <c r="BL347" s="372" t="s">
        <v>3791</v>
      </c>
      <c r="BM347" s="372" t="s">
        <v>3792</v>
      </c>
      <c r="BN347" s="372" t="s">
        <v>3793</v>
      </c>
      <c r="BO347" s="372" t="s">
        <v>3794</v>
      </c>
      <c r="BP347" s="372" t="s">
        <v>3795</v>
      </c>
      <c r="BQ347" s="373"/>
      <c r="BR347" s="354" t="s">
        <v>436</v>
      </c>
    </row>
    <row r="348" spans="1:70" s="428" customFormat="1" x14ac:dyDescent="0.25">
      <c r="A348" s="345" t="s">
        <v>3796</v>
      </c>
      <c r="B348" s="373"/>
      <c r="C348" s="719">
        <v>43543</v>
      </c>
      <c r="D348" s="373"/>
      <c r="E348" s="346">
        <v>209.89500000000001</v>
      </c>
      <c r="F348" s="373"/>
      <c r="G348" s="347">
        <v>23.738299999999999</v>
      </c>
      <c r="H348" s="374"/>
      <c r="I348" s="348">
        <v>0.36399999999999999</v>
      </c>
      <c r="J348" s="348">
        <v>0.14510000000000001</v>
      </c>
      <c r="K348" s="348">
        <v>-9.01E-2</v>
      </c>
      <c r="L348" s="348">
        <v>7.7378</v>
      </c>
      <c r="M348" s="348">
        <v>-3.9581</v>
      </c>
      <c r="N348" s="350">
        <v>0.10879999999999999</v>
      </c>
      <c r="O348" s="348">
        <v>1.133</v>
      </c>
      <c r="P348" s="348">
        <v>9.9733999999999998</v>
      </c>
      <c r="Q348" s="348">
        <v>10.2446</v>
      </c>
      <c r="R348" s="348" t="s">
        <v>430</v>
      </c>
      <c r="S348" s="348">
        <v>9.3588000000000005</v>
      </c>
      <c r="T348" s="348">
        <v>-4.0993000000000004</v>
      </c>
      <c r="U348" s="348">
        <v>0.51959999999999995</v>
      </c>
      <c r="V348" s="348">
        <v>-1.5057</v>
      </c>
      <c r="W348" s="348">
        <v>0.47189999999999999</v>
      </c>
      <c r="X348" s="348">
        <v>12.625</v>
      </c>
      <c r="Y348" s="374"/>
      <c r="Z348" s="346">
        <v>2</v>
      </c>
      <c r="AA348" s="346">
        <v>1</v>
      </c>
      <c r="AB348" s="346">
        <v>2</v>
      </c>
      <c r="AC348" s="346">
        <v>1</v>
      </c>
      <c r="AD348" s="346">
        <v>1</v>
      </c>
      <c r="AE348" s="346">
        <v>2</v>
      </c>
      <c r="AF348" s="346">
        <v>1</v>
      </c>
      <c r="AG348" s="346">
        <v>1</v>
      </c>
      <c r="AH348" s="346">
        <v>1</v>
      </c>
      <c r="AI348" s="346" t="s">
        <v>430</v>
      </c>
      <c r="AJ348" s="346">
        <v>2</v>
      </c>
      <c r="AK348" s="346">
        <v>1</v>
      </c>
      <c r="AL348" s="346">
        <v>2</v>
      </c>
      <c r="AM348" s="346">
        <v>2</v>
      </c>
      <c r="AN348" s="346">
        <v>2</v>
      </c>
      <c r="AO348" s="373"/>
      <c r="AP348" s="348" t="s">
        <v>430</v>
      </c>
      <c r="AQ348" s="348">
        <v>11.94</v>
      </c>
      <c r="AR348" s="348">
        <v>8.41</v>
      </c>
      <c r="AS348" s="348">
        <v>3.18</v>
      </c>
      <c r="AT348" s="348">
        <v>-1.54</v>
      </c>
      <c r="AU348" s="351"/>
      <c r="AV348" s="346" t="s">
        <v>430</v>
      </c>
      <c r="AW348" s="346">
        <v>1</v>
      </c>
      <c r="AX348" s="346">
        <v>1</v>
      </c>
      <c r="AY348" s="346">
        <v>1</v>
      </c>
      <c r="AZ348" s="346">
        <v>1</v>
      </c>
      <c r="BA348" s="362"/>
      <c r="BB348" s="348">
        <v>12.0592378071594</v>
      </c>
      <c r="BC348" s="375">
        <v>0.96453443350743995</v>
      </c>
      <c r="BD348" s="375">
        <v>4.0486148566126402E-2</v>
      </c>
      <c r="BE348" s="375">
        <v>6.2697350191533496E-2</v>
      </c>
      <c r="BF348" s="374"/>
      <c r="BG348" s="348">
        <v>98.927400000000006</v>
      </c>
      <c r="BH348" s="348" t="s">
        <v>430</v>
      </c>
      <c r="BI348" s="348" t="s">
        <v>430</v>
      </c>
      <c r="BJ348" s="348">
        <v>1.0726</v>
      </c>
      <c r="BK348" s="373"/>
      <c r="BL348" s="372" t="s">
        <v>3797</v>
      </c>
      <c r="BM348" s="372" t="s">
        <v>3798</v>
      </c>
      <c r="BN348" s="372" t="s">
        <v>3020</v>
      </c>
      <c r="BO348" s="372" t="s">
        <v>3799</v>
      </c>
      <c r="BP348" s="372" t="s">
        <v>3800</v>
      </c>
      <c r="BQ348" s="373"/>
      <c r="BR348" s="354" t="s">
        <v>3801</v>
      </c>
    </row>
    <row r="349" spans="1:70" s="428" customFormat="1" x14ac:dyDescent="0.25">
      <c r="A349" s="885" t="s">
        <v>93</v>
      </c>
      <c r="B349" s="402"/>
      <c r="C349" s="724"/>
      <c r="D349" s="402"/>
      <c r="E349" s="403"/>
      <c r="F349" s="402"/>
      <c r="G349" s="404"/>
      <c r="H349" s="406"/>
      <c r="I349" s="405">
        <v>0.46910000000000002</v>
      </c>
      <c r="J349" s="405">
        <v>-6.9800000000000001E-2</v>
      </c>
      <c r="K349" s="405">
        <v>0.33850000000000002</v>
      </c>
      <c r="L349" s="405">
        <v>7.4367000000000001</v>
      </c>
      <c r="M349" s="405">
        <v>-4.5940000000000003</v>
      </c>
      <c r="N349" s="407">
        <v>0.1976</v>
      </c>
      <c r="O349" s="405">
        <v>1.133</v>
      </c>
      <c r="P349" s="405">
        <v>9.9733999999999998</v>
      </c>
      <c r="Q349" s="405">
        <v>10.2446</v>
      </c>
      <c r="R349" s="405" t="s">
        <v>430</v>
      </c>
      <c r="S349" s="405">
        <v>9.3620000000000001</v>
      </c>
      <c r="T349" s="405">
        <v>-4.6219000000000001</v>
      </c>
      <c r="U349" s="405">
        <v>0.59499999999999997</v>
      </c>
      <c r="V349" s="405">
        <v>-1.4100999999999999</v>
      </c>
      <c r="W349" s="405">
        <v>1.0088999999999999</v>
      </c>
      <c r="X349" s="405">
        <v>7.9452999999999996</v>
      </c>
      <c r="Y349" s="406"/>
      <c r="Z349" s="403">
        <v>2</v>
      </c>
      <c r="AA349" s="403">
        <v>2</v>
      </c>
      <c r="AB349" s="403">
        <v>2</v>
      </c>
      <c r="AC349" s="403">
        <v>2</v>
      </c>
      <c r="AD349" s="403">
        <v>2</v>
      </c>
      <c r="AE349" s="403">
        <v>2</v>
      </c>
      <c r="AF349" s="403">
        <v>1</v>
      </c>
      <c r="AG349" s="403">
        <v>1</v>
      </c>
      <c r="AH349" s="403">
        <v>1</v>
      </c>
      <c r="AI349" s="403">
        <v>0</v>
      </c>
      <c r="AJ349" s="403">
        <v>2</v>
      </c>
      <c r="AK349" s="403">
        <v>2</v>
      </c>
      <c r="AL349" s="403">
        <v>2</v>
      </c>
      <c r="AM349" s="403">
        <v>2</v>
      </c>
      <c r="AN349" s="403">
        <v>2</v>
      </c>
      <c r="AO349" s="402"/>
      <c r="AP349" s="405" t="s">
        <v>430</v>
      </c>
      <c r="AQ349" s="405">
        <v>11.94</v>
      </c>
      <c r="AR349" s="405">
        <v>8.41</v>
      </c>
      <c r="AS349" s="405">
        <v>3.18</v>
      </c>
      <c r="AT349" s="405">
        <v>-1.7549999999999999</v>
      </c>
      <c r="AU349" s="408"/>
      <c r="AV349" s="403">
        <v>0</v>
      </c>
      <c r="AW349" s="403">
        <v>1</v>
      </c>
      <c r="AX349" s="403">
        <v>1</v>
      </c>
      <c r="AY349" s="403">
        <v>1</v>
      </c>
      <c r="AZ349" s="403">
        <v>2</v>
      </c>
      <c r="BA349" s="409"/>
      <c r="BB349" s="405"/>
      <c r="BC349" s="410"/>
      <c r="BD349" s="410"/>
      <c r="BE349" s="410"/>
      <c r="BF349" s="406"/>
      <c r="BG349" s="405"/>
      <c r="BH349" s="405"/>
      <c r="BI349" s="405"/>
      <c r="BJ349" s="405"/>
      <c r="BK349" s="402"/>
      <c r="BL349" s="401"/>
      <c r="BM349" s="401"/>
      <c r="BN349" s="401"/>
      <c r="BO349" s="401"/>
      <c r="BP349" s="401"/>
      <c r="BQ349" s="402"/>
      <c r="BR349" s="411"/>
    </row>
    <row r="350" spans="1:70" s="428" customFormat="1" x14ac:dyDescent="0.25">
      <c r="A350" s="886" t="s">
        <v>94</v>
      </c>
      <c r="B350" s="373"/>
      <c r="C350" s="719"/>
      <c r="D350" s="373"/>
      <c r="E350" s="346"/>
      <c r="F350" s="373"/>
      <c r="G350" s="347"/>
      <c r="H350" s="374"/>
      <c r="I350" s="348">
        <v>0.57420000000000004</v>
      </c>
      <c r="J350" s="348">
        <v>0.14510000000000001</v>
      </c>
      <c r="K350" s="348">
        <v>0.76700000000000002</v>
      </c>
      <c r="L350" s="348">
        <v>7.7378</v>
      </c>
      <c r="M350" s="348">
        <v>-3.9581</v>
      </c>
      <c r="N350" s="350">
        <v>0.2863</v>
      </c>
      <c r="O350" s="348">
        <v>1.133</v>
      </c>
      <c r="P350" s="348">
        <v>9.9733999999999998</v>
      </c>
      <c r="Q350" s="348">
        <v>10.2446</v>
      </c>
      <c r="R350" s="348" t="s">
        <v>430</v>
      </c>
      <c r="S350" s="348">
        <v>9.3651999999999997</v>
      </c>
      <c r="T350" s="348">
        <v>-4.0993000000000004</v>
      </c>
      <c r="U350" s="348">
        <v>0.67049999999999998</v>
      </c>
      <c r="V350" s="348">
        <v>-1.3146</v>
      </c>
      <c r="W350" s="348">
        <v>1.5459000000000001</v>
      </c>
      <c r="X350" s="348">
        <v>12.625</v>
      </c>
      <c r="Y350" s="374"/>
      <c r="Z350" s="346"/>
      <c r="AA350" s="346"/>
      <c r="AB350" s="346"/>
      <c r="AC350" s="346"/>
      <c r="AD350" s="346"/>
      <c r="AE350" s="346"/>
      <c r="AF350" s="346"/>
      <c r="AG350" s="346"/>
      <c r="AH350" s="346"/>
      <c r="AI350" s="346"/>
      <c r="AJ350" s="346"/>
      <c r="AK350" s="346"/>
      <c r="AL350" s="346"/>
      <c r="AM350" s="346"/>
      <c r="AN350" s="346"/>
      <c r="AO350" s="373"/>
      <c r="AP350" s="348" t="s">
        <v>430</v>
      </c>
      <c r="AQ350" s="348">
        <v>11.94</v>
      </c>
      <c r="AR350" s="348">
        <v>8.41</v>
      </c>
      <c r="AS350" s="348">
        <v>3.18</v>
      </c>
      <c r="AT350" s="348">
        <v>-1.54</v>
      </c>
      <c r="AU350" s="351"/>
      <c r="AV350" s="346"/>
      <c r="AW350" s="346"/>
      <c r="AX350" s="346"/>
      <c r="AY350" s="346"/>
      <c r="AZ350" s="346"/>
      <c r="BA350" s="362"/>
      <c r="BB350" s="348"/>
      <c r="BC350" s="375"/>
      <c r="BD350" s="375"/>
      <c r="BE350" s="375"/>
      <c r="BF350" s="374"/>
      <c r="BG350" s="348"/>
      <c r="BH350" s="348"/>
      <c r="BI350" s="348"/>
      <c r="BJ350" s="348"/>
      <c r="BK350" s="373"/>
      <c r="BL350" s="372"/>
      <c r="BM350" s="372"/>
      <c r="BN350" s="372"/>
      <c r="BO350" s="372"/>
      <c r="BP350" s="372"/>
      <c r="BQ350" s="373"/>
      <c r="BR350" s="354"/>
    </row>
    <row r="351" spans="1:70" s="428" customFormat="1" x14ac:dyDescent="0.25">
      <c r="A351" s="886" t="s">
        <v>95</v>
      </c>
      <c r="B351" s="373"/>
      <c r="C351" s="719"/>
      <c r="D351" s="373"/>
      <c r="E351" s="346"/>
      <c r="F351" s="373"/>
      <c r="G351" s="347"/>
      <c r="H351" s="374"/>
      <c r="I351" s="348">
        <v>0.36399999999999999</v>
      </c>
      <c r="J351" s="348">
        <v>-0.28460000000000002</v>
      </c>
      <c r="K351" s="348">
        <v>-9.01E-2</v>
      </c>
      <c r="L351" s="348">
        <v>7.1356000000000002</v>
      </c>
      <c r="M351" s="348">
        <v>-5.2298999999999998</v>
      </c>
      <c r="N351" s="350">
        <v>0.10879999999999999</v>
      </c>
      <c r="O351" s="348">
        <v>1.133</v>
      </c>
      <c r="P351" s="348">
        <v>9.9733999999999998</v>
      </c>
      <c r="Q351" s="348">
        <v>10.2446</v>
      </c>
      <c r="R351" s="348" t="s">
        <v>430</v>
      </c>
      <c r="S351" s="348">
        <v>9.3588000000000005</v>
      </c>
      <c r="T351" s="348">
        <v>-5.1444000000000001</v>
      </c>
      <c r="U351" s="348">
        <v>0.51959999999999995</v>
      </c>
      <c r="V351" s="348">
        <v>-1.5057</v>
      </c>
      <c r="W351" s="348">
        <v>0.47189999999999999</v>
      </c>
      <c r="X351" s="348">
        <v>3.2656000000000001</v>
      </c>
      <c r="Y351" s="374"/>
      <c r="Z351" s="346"/>
      <c r="AA351" s="346"/>
      <c r="AB351" s="346"/>
      <c r="AC351" s="346"/>
      <c r="AD351" s="346"/>
      <c r="AE351" s="346"/>
      <c r="AF351" s="346"/>
      <c r="AG351" s="346"/>
      <c r="AH351" s="346"/>
      <c r="AI351" s="346"/>
      <c r="AJ351" s="346"/>
      <c r="AK351" s="346"/>
      <c r="AL351" s="346"/>
      <c r="AM351" s="346"/>
      <c r="AN351" s="346"/>
      <c r="AO351" s="373"/>
      <c r="AP351" s="348" t="s">
        <v>430</v>
      </c>
      <c r="AQ351" s="348">
        <v>11.94</v>
      </c>
      <c r="AR351" s="348">
        <v>8.41</v>
      </c>
      <c r="AS351" s="348">
        <v>3.18</v>
      </c>
      <c r="AT351" s="348">
        <v>-1.97</v>
      </c>
      <c r="AU351" s="351"/>
      <c r="AV351" s="346"/>
      <c r="AW351" s="346"/>
      <c r="AX351" s="346"/>
      <c r="AY351" s="346"/>
      <c r="AZ351" s="346"/>
      <c r="BA351" s="362"/>
      <c r="BB351" s="348"/>
      <c r="BC351" s="375"/>
      <c r="BD351" s="375"/>
      <c r="BE351" s="375"/>
      <c r="BF351" s="374"/>
      <c r="BG351" s="348"/>
      <c r="BH351" s="348"/>
      <c r="BI351" s="348"/>
      <c r="BJ351" s="348"/>
      <c r="BK351" s="373"/>
      <c r="BL351" s="372"/>
      <c r="BM351" s="372"/>
      <c r="BN351" s="372"/>
      <c r="BO351" s="372"/>
      <c r="BP351" s="372"/>
      <c r="BQ351" s="373"/>
      <c r="BR351" s="354"/>
    </row>
    <row r="352" spans="1:70" s="428" customFormat="1" x14ac:dyDescent="0.25">
      <c r="A352" s="887" t="s">
        <v>96</v>
      </c>
      <c r="B352" s="413"/>
      <c r="C352" s="725"/>
      <c r="D352" s="413"/>
      <c r="E352" s="414"/>
      <c r="F352" s="413"/>
      <c r="G352" s="415"/>
      <c r="H352" s="417"/>
      <c r="I352" s="416">
        <v>0.46910000000000002</v>
      </c>
      <c r="J352" s="416">
        <v>-6.9750000000000006E-2</v>
      </c>
      <c r="K352" s="416">
        <v>0.33844999999999997</v>
      </c>
      <c r="L352" s="416">
        <v>7.4367000000000001</v>
      </c>
      <c r="M352" s="416">
        <v>-4.5940000000000003</v>
      </c>
      <c r="N352" s="418">
        <v>0.19755</v>
      </c>
      <c r="O352" s="416">
        <v>1.133</v>
      </c>
      <c r="P352" s="416">
        <v>9.9733999999999998</v>
      </c>
      <c r="Q352" s="416">
        <v>10.2446</v>
      </c>
      <c r="R352" s="416" t="s">
        <v>430</v>
      </c>
      <c r="S352" s="416">
        <v>9.3620000000000001</v>
      </c>
      <c r="T352" s="416">
        <v>-4.6219000000000001</v>
      </c>
      <c r="U352" s="416">
        <v>0.59499999999999997</v>
      </c>
      <c r="V352" s="416">
        <v>-1.4100999999999999</v>
      </c>
      <c r="W352" s="416">
        <v>1.0088999999999999</v>
      </c>
      <c r="X352" s="416">
        <v>7.9452999999999996</v>
      </c>
      <c r="Y352" s="417"/>
      <c r="Z352" s="414"/>
      <c r="AA352" s="414"/>
      <c r="AB352" s="414"/>
      <c r="AC352" s="414"/>
      <c r="AD352" s="414"/>
      <c r="AE352" s="414"/>
      <c r="AF352" s="414"/>
      <c r="AG352" s="414"/>
      <c r="AH352" s="414"/>
      <c r="AI352" s="414"/>
      <c r="AJ352" s="414"/>
      <c r="AK352" s="414"/>
      <c r="AL352" s="414"/>
      <c r="AM352" s="414"/>
      <c r="AN352" s="414"/>
      <c r="AO352" s="413"/>
      <c r="AP352" s="416" t="s">
        <v>430</v>
      </c>
      <c r="AQ352" s="416">
        <v>11.94</v>
      </c>
      <c r="AR352" s="416">
        <v>8.41</v>
      </c>
      <c r="AS352" s="416">
        <v>3.18</v>
      </c>
      <c r="AT352" s="416">
        <v>-1.76</v>
      </c>
      <c r="AU352" s="419"/>
      <c r="AV352" s="414"/>
      <c r="AW352" s="414"/>
      <c r="AX352" s="414"/>
      <c r="AY352" s="414"/>
      <c r="AZ352" s="414"/>
      <c r="BA352" s="420"/>
      <c r="BB352" s="416"/>
      <c r="BC352" s="421"/>
      <c r="BD352" s="421"/>
      <c r="BE352" s="421"/>
      <c r="BF352" s="417"/>
      <c r="BG352" s="416"/>
      <c r="BH352" s="416"/>
      <c r="BI352" s="416"/>
      <c r="BJ352" s="416"/>
      <c r="BK352" s="413"/>
      <c r="BL352" s="412"/>
      <c r="BM352" s="412"/>
      <c r="BN352" s="412"/>
      <c r="BO352" s="412"/>
      <c r="BP352" s="412"/>
      <c r="BQ352" s="413"/>
      <c r="BR352" s="422"/>
    </row>
    <row r="353" spans="1:70" s="428" customFormat="1" ht="14.5" customHeight="1" x14ac:dyDescent="0.35">
      <c r="A353" s="874" t="s">
        <v>3802</v>
      </c>
      <c r="B353" s="862"/>
      <c r="C353" s="863"/>
      <c r="D353" s="862"/>
      <c r="E353" s="864"/>
      <c r="F353" s="862"/>
      <c r="G353" s="865"/>
      <c r="H353" s="867"/>
      <c r="I353" s="866"/>
      <c r="J353" s="866"/>
      <c r="K353" s="866"/>
      <c r="L353" s="866"/>
      <c r="M353" s="866"/>
      <c r="N353" s="868"/>
      <c r="O353" s="866"/>
      <c r="P353" s="866"/>
      <c r="Q353" s="866"/>
      <c r="R353" s="866"/>
      <c r="S353" s="866"/>
      <c r="T353" s="866"/>
      <c r="U353" s="866"/>
      <c r="V353" s="866"/>
      <c r="W353" s="866"/>
      <c r="X353" s="866"/>
      <c r="Y353" s="867"/>
      <c r="Z353" s="864"/>
      <c r="AA353" s="864"/>
      <c r="AB353" s="864"/>
      <c r="AC353" s="864"/>
      <c r="AD353" s="864"/>
      <c r="AE353" s="864"/>
      <c r="AF353" s="864"/>
      <c r="AG353" s="864"/>
      <c r="AH353" s="864"/>
      <c r="AI353" s="864"/>
      <c r="AJ353" s="864"/>
      <c r="AK353" s="864"/>
      <c r="AL353" s="864"/>
      <c r="AM353" s="864"/>
      <c r="AN353" s="864"/>
      <c r="AO353" s="862"/>
      <c r="AP353" s="866"/>
      <c r="AQ353" s="866"/>
      <c r="AR353" s="866"/>
      <c r="AS353" s="866"/>
      <c r="AT353" s="866"/>
      <c r="AU353" s="869"/>
      <c r="AV353" s="864"/>
      <c r="AW353" s="864"/>
      <c r="AX353" s="864"/>
      <c r="AY353" s="864"/>
      <c r="AZ353" s="864"/>
      <c r="BA353" s="870"/>
      <c r="BB353" s="866"/>
      <c r="BC353" s="871"/>
      <c r="BD353" s="871"/>
      <c r="BE353" s="871"/>
      <c r="BF353" s="867"/>
      <c r="BG353" s="866"/>
      <c r="BH353" s="866"/>
      <c r="BI353" s="866"/>
      <c r="BJ353" s="866"/>
      <c r="BK353" s="862"/>
      <c r="BL353" s="872"/>
      <c r="BM353" s="872"/>
      <c r="BN353" s="872"/>
      <c r="BO353" s="872"/>
      <c r="BP353" s="872"/>
      <c r="BQ353" s="862"/>
      <c r="BR353" s="873"/>
    </row>
    <row r="354" spans="1:70" s="428" customFormat="1" x14ac:dyDescent="0.25">
      <c r="A354" s="345" t="s">
        <v>3803</v>
      </c>
      <c r="B354" s="373"/>
      <c r="C354" s="719">
        <v>45685</v>
      </c>
      <c r="D354" s="373"/>
      <c r="E354" s="346">
        <v>2091.67</v>
      </c>
      <c r="F354" s="373"/>
      <c r="G354" s="347">
        <v>10.85</v>
      </c>
      <c r="H354" s="374"/>
      <c r="I354" s="348">
        <v>0.1847</v>
      </c>
      <c r="J354" s="348">
        <v>0</v>
      </c>
      <c r="K354" s="348">
        <v>0.64939999999999998</v>
      </c>
      <c r="L354" s="348">
        <v>5.3398000000000003</v>
      </c>
      <c r="M354" s="348">
        <v>-6.6265000000000001</v>
      </c>
      <c r="N354" s="350">
        <v>-0.55000000000000004</v>
      </c>
      <c r="O354" s="348" t="s">
        <v>430</v>
      </c>
      <c r="P354" s="348" t="s">
        <v>430</v>
      </c>
      <c r="Q354" s="348" t="s">
        <v>430</v>
      </c>
      <c r="R354" s="348" t="s">
        <v>430</v>
      </c>
      <c r="S354" s="348">
        <v>7.9602000000000004</v>
      </c>
      <c r="T354" s="348">
        <v>-7.1062000000000003</v>
      </c>
      <c r="U354" s="348">
        <v>-4.4053000000000004</v>
      </c>
      <c r="V354" s="348">
        <v>-2.4281000000000001</v>
      </c>
      <c r="W354" s="348">
        <v>1.9737</v>
      </c>
      <c r="X354" s="348">
        <v>5.9882</v>
      </c>
      <c r="Y354" s="374"/>
      <c r="Z354" s="346">
        <v>2</v>
      </c>
      <c r="AA354" s="346">
        <v>2</v>
      </c>
      <c r="AB354" s="346">
        <v>1</v>
      </c>
      <c r="AC354" s="346">
        <v>1</v>
      </c>
      <c r="AD354" s="346">
        <v>2</v>
      </c>
      <c r="AE354" s="346">
        <v>1</v>
      </c>
      <c r="AF354" s="346" t="s">
        <v>430</v>
      </c>
      <c r="AG354" s="346" t="s">
        <v>430</v>
      </c>
      <c r="AH354" s="346" t="s">
        <v>430</v>
      </c>
      <c r="AI354" s="346" t="s">
        <v>430</v>
      </c>
      <c r="AJ354" s="346">
        <v>1</v>
      </c>
      <c r="AK354" s="346">
        <v>2</v>
      </c>
      <c r="AL354" s="346">
        <v>1</v>
      </c>
      <c r="AM354" s="346">
        <v>1</v>
      </c>
      <c r="AN354" s="346">
        <v>1</v>
      </c>
      <c r="AO354" s="373"/>
      <c r="AP354" s="348" t="s">
        <v>430</v>
      </c>
      <c r="AQ354" s="348" t="s">
        <v>430</v>
      </c>
      <c r="AR354" s="348" t="s">
        <v>430</v>
      </c>
      <c r="AS354" s="348" t="s">
        <v>430</v>
      </c>
      <c r="AT354" s="348">
        <v>-6.94</v>
      </c>
      <c r="AU354" s="351"/>
      <c r="AV354" s="346" t="s">
        <v>430</v>
      </c>
      <c r="AW354" s="346" t="s">
        <v>430</v>
      </c>
      <c r="AX354" s="346" t="s">
        <v>430</v>
      </c>
      <c r="AY354" s="346" t="s">
        <v>430</v>
      </c>
      <c r="AZ354" s="346">
        <v>1</v>
      </c>
      <c r="BA354" s="362"/>
      <c r="BB354" s="348">
        <v>13.905962727438901</v>
      </c>
      <c r="BC354" s="375">
        <v>0.91793945800607901</v>
      </c>
      <c r="BD354" s="375">
        <v>2.39556474652198E-2</v>
      </c>
      <c r="BE354" s="375">
        <v>-0.18695358715561899</v>
      </c>
      <c r="BF354" s="374"/>
      <c r="BG354" s="348">
        <v>73.615099999999998</v>
      </c>
      <c r="BH354" s="348">
        <v>13.1142</v>
      </c>
      <c r="BI354" s="348">
        <v>8.8987099999999995</v>
      </c>
      <c r="BJ354" s="348">
        <v>4.3719900000000003</v>
      </c>
      <c r="BK354" s="373"/>
      <c r="BL354" s="372" t="s">
        <v>3804</v>
      </c>
      <c r="BM354" s="372" t="s">
        <v>3805</v>
      </c>
      <c r="BN354" s="372" t="s">
        <v>3806</v>
      </c>
      <c r="BO354" s="372" t="s">
        <v>3807</v>
      </c>
      <c r="BP354" s="372" t="s">
        <v>3808</v>
      </c>
      <c r="BQ354" s="373"/>
      <c r="BR354" s="354" t="s">
        <v>436</v>
      </c>
    </row>
    <row r="355" spans="1:70" s="428" customFormat="1" ht="11" x14ac:dyDescent="0.3">
      <c r="A355" s="841" t="s">
        <v>3809</v>
      </c>
      <c r="B355" s="842"/>
      <c r="C355" s="843">
        <v>45988</v>
      </c>
      <c r="D355" s="842"/>
      <c r="E355" s="844">
        <v>793.53399999999999</v>
      </c>
      <c r="F355" s="842"/>
      <c r="G355" s="845">
        <v>9.5299999999999994</v>
      </c>
      <c r="H355" s="847"/>
      <c r="I355" s="846">
        <v>0.32640000000000002</v>
      </c>
      <c r="J355" s="846">
        <v>0.15759999999999999</v>
      </c>
      <c r="K355" s="846">
        <v>-0.2094</v>
      </c>
      <c r="L355" s="846">
        <v>2.8491</v>
      </c>
      <c r="M355" s="846">
        <v>-5.9880000000000004</v>
      </c>
      <c r="N355" s="848" t="s">
        <v>430</v>
      </c>
      <c r="O355" s="846" t="s">
        <v>430</v>
      </c>
      <c r="P355" s="846" t="s">
        <v>430</v>
      </c>
      <c r="Q355" s="846" t="s">
        <v>430</v>
      </c>
      <c r="R355" s="846" t="s">
        <v>430</v>
      </c>
      <c r="S355" s="846">
        <v>5.3970000000000002</v>
      </c>
      <c r="T355" s="846">
        <v>-6.6143999999999998</v>
      </c>
      <c r="U355" s="846" t="s">
        <v>430</v>
      </c>
      <c r="V355" s="846" t="s">
        <v>430</v>
      </c>
      <c r="W355" s="846">
        <v>0.68669999999999998</v>
      </c>
      <c r="X355" s="846">
        <v>-4.7</v>
      </c>
      <c r="Y355" s="847"/>
      <c r="Z355" s="844">
        <v>1</v>
      </c>
      <c r="AA355" s="844">
        <v>1</v>
      </c>
      <c r="AB355" s="844">
        <v>2</v>
      </c>
      <c r="AC355" s="844">
        <v>2</v>
      </c>
      <c r="AD355" s="844">
        <v>1</v>
      </c>
      <c r="AE355" s="844" t="s">
        <v>430</v>
      </c>
      <c r="AF355" s="844" t="s">
        <v>430</v>
      </c>
      <c r="AG355" s="844" t="s">
        <v>430</v>
      </c>
      <c r="AH355" s="844" t="s">
        <v>430</v>
      </c>
      <c r="AI355" s="844" t="s">
        <v>430</v>
      </c>
      <c r="AJ355" s="844">
        <v>2</v>
      </c>
      <c r="AK355" s="844">
        <v>1</v>
      </c>
      <c r="AL355" s="844" t="s">
        <v>430</v>
      </c>
      <c r="AM355" s="844" t="s">
        <v>430</v>
      </c>
      <c r="AN355" s="844">
        <v>2</v>
      </c>
      <c r="AO355" s="842"/>
      <c r="AP355" s="846" t="s">
        <v>430</v>
      </c>
      <c r="AQ355" s="846" t="s">
        <v>430</v>
      </c>
      <c r="AR355" s="846" t="s">
        <v>430</v>
      </c>
      <c r="AS355" s="846" t="s">
        <v>430</v>
      </c>
      <c r="AT355" s="846" t="s">
        <v>430</v>
      </c>
      <c r="AU355" s="849"/>
      <c r="AV355" s="844" t="s">
        <v>430</v>
      </c>
      <c r="AW355" s="844" t="s">
        <v>430</v>
      </c>
      <c r="AX355" s="844" t="s">
        <v>430</v>
      </c>
      <c r="AY355" s="844" t="s">
        <v>430</v>
      </c>
      <c r="AZ355" s="844" t="s">
        <v>430</v>
      </c>
      <c r="BA355" s="851"/>
      <c r="BB355" s="846">
        <v>23.066583841798099</v>
      </c>
      <c r="BC355" s="852">
        <v>0.98321879275419399</v>
      </c>
      <c r="BD355" s="852">
        <v>-5.5971056240564802E-2</v>
      </c>
      <c r="BE355" s="852">
        <v>-0.22808347544197299</v>
      </c>
      <c r="BF355" s="847"/>
      <c r="BG355" s="846">
        <v>64.56</v>
      </c>
      <c r="BH355" s="846">
        <v>15.2012</v>
      </c>
      <c r="BI355" s="846">
        <v>16.587599999999998</v>
      </c>
      <c r="BJ355" s="846">
        <v>3.6511999999999998</v>
      </c>
      <c r="BK355" s="842"/>
      <c r="BL355" s="855" t="s">
        <v>3810</v>
      </c>
      <c r="BM355" s="855" t="s">
        <v>3811</v>
      </c>
      <c r="BN355" s="855" t="s">
        <v>3812</v>
      </c>
      <c r="BO355" s="855" t="s">
        <v>3813</v>
      </c>
      <c r="BP355" s="855" t="s">
        <v>3814</v>
      </c>
      <c r="BQ355" s="842"/>
      <c r="BR355" s="856" t="s">
        <v>602</v>
      </c>
    </row>
    <row r="356" spans="1:70" s="428" customFormat="1" x14ac:dyDescent="0.25">
      <c r="A356" s="885" t="s">
        <v>93</v>
      </c>
      <c r="B356" s="402"/>
      <c r="C356" s="724"/>
      <c r="D356" s="402"/>
      <c r="E356" s="403"/>
      <c r="F356" s="402"/>
      <c r="G356" s="404"/>
      <c r="H356" s="406"/>
      <c r="I356" s="405">
        <v>0.25559999999999999</v>
      </c>
      <c r="J356" s="405">
        <v>7.8799999999999995E-2</v>
      </c>
      <c r="K356" s="405">
        <v>0.22</v>
      </c>
      <c r="L356" s="405">
        <v>4.0945</v>
      </c>
      <c r="M356" s="405">
        <v>-6.3072999999999997</v>
      </c>
      <c r="N356" s="407">
        <v>-0.55000000000000004</v>
      </c>
      <c r="O356" s="405" t="s">
        <v>430</v>
      </c>
      <c r="P356" s="405" t="s">
        <v>430</v>
      </c>
      <c r="Q356" s="405" t="s">
        <v>430</v>
      </c>
      <c r="R356" s="405" t="s">
        <v>430</v>
      </c>
      <c r="S356" s="405">
        <v>6.6786000000000003</v>
      </c>
      <c r="T356" s="405">
        <v>-6.8602999999999996</v>
      </c>
      <c r="U356" s="405">
        <v>-4.4053000000000004</v>
      </c>
      <c r="V356" s="405">
        <v>-2.4281000000000001</v>
      </c>
      <c r="W356" s="405">
        <v>1.3302</v>
      </c>
      <c r="X356" s="405">
        <v>0.64410000000000001</v>
      </c>
      <c r="Y356" s="406"/>
      <c r="Z356" s="403">
        <v>2</v>
      </c>
      <c r="AA356" s="403">
        <v>2</v>
      </c>
      <c r="AB356" s="403">
        <v>2</v>
      </c>
      <c r="AC356" s="403">
        <v>2</v>
      </c>
      <c r="AD356" s="403">
        <v>2</v>
      </c>
      <c r="AE356" s="403">
        <v>1</v>
      </c>
      <c r="AF356" s="403">
        <v>0</v>
      </c>
      <c r="AG356" s="403">
        <v>0</v>
      </c>
      <c r="AH356" s="403">
        <v>0</v>
      </c>
      <c r="AI356" s="403">
        <v>0</v>
      </c>
      <c r="AJ356" s="403">
        <v>2</v>
      </c>
      <c r="AK356" s="403">
        <v>2</v>
      </c>
      <c r="AL356" s="403">
        <v>1</v>
      </c>
      <c r="AM356" s="403">
        <v>1</v>
      </c>
      <c r="AN356" s="403">
        <v>2</v>
      </c>
      <c r="AO356" s="402"/>
      <c r="AP356" s="405" t="s">
        <v>430</v>
      </c>
      <c r="AQ356" s="405" t="s">
        <v>430</v>
      </c>
      <c r="AR356" s="405" t="s">
        <v>430</v>
      </c>
      <c r="AS356" s="405" t="s">
        <v>430</v>
      </c>
      <c r="AT356" s="405">
        <v>-6.94</v>
      </c>
      <c r="AU356" s="408"/>
      <c r="AV356" s="403">
        <v>0</v>
      </c>
      <c r="AW356" s="403">
        <v>0</v>
      </c>
      <c r="AX356" s="403">
        <v>0</v>
      </c>
      <c r="AY356" s="403">
        <v>0</v>
      </c>
      <c r="AZ356" s="403">
        <v>1</v>
      </c>
      <c r="BA356" s="409"/>
      <c r="BB356" s="405"/>
      <c r="BC356" s="410"/>
      <c r="BD356" s="410"/>
      <c r="BE356" s="410"/>
      <c r="BF356" s="406"/>
      <c r="BG356" s="405"/>
      <c r="BH356" s="405"/>
      <c r="BI356" s="405"/>
      <c r="BJ356" s="405"/>
      <c r="BK356" s="402"/>
      <c r="BL356" s="401"/>
      <c r="BM356" s="401"/>
      <c r="BN356" s="401"/>
      <c r="BO356" s="401"/>
      <c r="BP356" s="401"/>
      <c r="BQ356" s="402"/>
      <c r="BR356" s="411"/>
    </row>
    <row r="357" spans="1:70" s="428" customFormat="1" x14ac:dyDescent="0.25">
      <c r="A357" s="886" t="s">
        <v>94</v>
      </c>
      <c r="B357" s="373"/>
      <c r="C357" s="719"/>
      <c r="D357" s="373"/>
      <c r="E357" s="346"/>
      <c r="F357" s="373"/>
      <c r="G357" s="347"/>
      <c r="H357" s="374"/>
      <c r="I357" s="348">
        <v>0.32640000000000002</v>
      </c>
      <c r="J357" s="348">
        <v>0.15759999999999999</v>
      </c>
      <c r="K357" s="348">
        <v>0.64939999999999998</v>
      </c>
      <c r="L357" s="348">
        <v>5.3398000000000003</v>
      </c>
      <c r="M357" s="348">
        <v>-5.9880000000000004</v>
      </c>
      <c r="N357" s="350">
        <v>-0.55000000000000004</v>
      </c>
      <c r="O357" s="348" t="s">
        <v>430</v>
      </c>
      <c r="P357" s="348" t="s">
        <v>430</v>
      </c>
      <c r="Q357" s="348" t="s">
        <v>430</v>
      </c>
      <c r="R357" s="348" t="s">
        <v>430</v>
      </c>
      <c r="S357" s="348">
        <v>7.9602000000000004</v>
      </c>
      <c r="T357" s="348">
        <v>-6.6143999999999998</v>
      </c>
      <c r="U357" s="348">
        <v>-4.4053000000000004</v>
      </c>
      <c r="V357" s="348">
        <v>-2.4281000000000001</v>
      </c>
      <c r="W357" s="348">
        <v>1.9737</v>
      </c>
      <c r="X357" s="348">
        <v>5.9882</v>
      </c>
      <c r="Y357" s="374"/>
      <c r="Z357" s="346"/>
      <c r="AA357" s="346"/>
      <c r="AB357" s="346"/>
      <c r="AC357" s="346"/>
      <c r="AD357" s="346"/>
      <c r="AE357" s="346"/>
      <c r="AF357" s="346"/>
      <c r="AG357" s="346"/>
      <c r="AH357" s="346"/>
      <c r="AI357" s="346"/>
      <c r="AJ357" s="346"/>
      <c r="AK357" s="346"/>
      <c r="AL357" s="346"/>
      <c r="AM357" s="346"/>
      <c r="AN357" s="346"/>
      <c r="AO357" s="373"/>
      <c r="AP357" s="348" t="s">
        <v>430</v>
      </c>
      <c r="AQ357" s="348" t="s">
        <v>430</v>
      </c>
      <c r="AR357" s="348" t="s">
        <v>430</v>
      </c>
      <c r="AS357" s="348" t="s">
        <v>430</v>
      </c>
      <c r="AT357" s="348">
        <v>-6.94</v>
      </c>
      <c r="AU357" s="351"/>
      <c r="AV357" s="346"/>
      <c r="AW357" s="346"/>
      <c r="AX357" s="346"/>
      <c r="AY357" s="346"/>
      <c r="AZ357" s="346"/>
      <c r="BA357" s="362"/>
      <c r="BB357" s="348"/>
      <c r="BC357" s="375"/>
      <c r="BD357" s="375"/>
      <c r="BE357" s="375"/>
      <c r="BF357" s="374"/>
      <c r="BG357" s="348"/>
      <c r="BH357" s="348"/>
      <c r="BI357" s="348"/>
      <c r="BJ357" s="348"/>
      <c r="BK357" s="373"/>
      <c r="BL357" s="372"/>
      <c r="BM357" s="372"/>
      <c r="BN357" s="372"/>
      <c r="BO357" s="372"/>
      <c r="BP357" s="372"/>
      <c r="BQ357" s="373"/>
      <c r="BR357" s="354"/>
    </row>
    <row r="358" spans="1:70" s="428" customFormat="1" x14ac:dyDescent="0.25">
      <c r="A358" s="886" t="s">
        <v>95</v>
      </c>
      <c r="B358" s="373"/>
      <c r="C358" s="719"/>
      <c r="D358" s="373"/>
      <c r="E358" s="346"/>
      <c r="F358" s="373"/>
      <c r="G358" s="347"/>
      <c r="H358" s="374"/>
      <c r="I358" s="348">
        <v>0.1847</v>
      </c>
      <c r="J358" s="348">
        <v>0</v>
      </c>
      <c r="K358" s="348">
        <v>-0.2094</v>
      </c>
      <c r="L358" s="348">
        <v>2.8491</v>
      </c>
      <c r="M358" s="348">
        <v>-6.6265000000000001</v>
      </c>
      <c r="N358" s="350">
        <v>-0.55000000000000004</v>
      </c>
      <c r="O358" s="348" t="s">
        <v>430</v>
      </c>
      <c r="P358" s="348" t="s">
        <v>430</v>
      </c>
      <c r="Q358" s="348" t="s">
        <v>430</v>
      </c>
      <c r="R358" s="348" t="s">
        <v>430</v>
      </c>
      <c r="S358" s="348">
        <v>5.3970000000000002</v>
      </c>
      <c r="T358" s="348">
        <v>-7.1062000000000003</v>
      </c>
      <c r="U358" s="348">
        <v>-4.4053000000000004</v>
      </c>
      <c r="V358" s="348">
        <v>-2.4281000000000001</v>
      </c>
      <c r="W358" s="348">
        <v>0.68669999999999998</v>
      </c>
      <c r="X358" s="348">
        <v>-4.7</v>
      </c>
      <c r="Y358" s="374"/>
      <c r="Z358" s="346"/>
      <c r="AA358" s="346"/>
      <c r="AB358" s="346"/>
      <c r="AC358" s="346"/>
      <c r="AD358" s="346"/>
      <c r="AE358" s="346"/>
      <c r="AF358" s="346"/>
      <c r="AG358" s="346"/>
      <c r="AH358" s="346"/>
      <c r="AI358" s="346"/>
      <c r="AJ358" s="346"/>
      <c r="AK358" s="346"/>
      <c r="AL358" s="346"/>
      <c r="AM358" s="346"/>
      <c r="AN358" s="346"/>
      <c r="AO358" s="373"/>
      <c r="AP358" s="348" t="s">
        <v>430</v>
      </c>
      <c r="AQ358" s="348" t="s">
        <v>430</v>
      </c>
      <c r="AR358" s="348" t="s">
        <v>430</v>
      </c>
      <c r="AS358" s="348" t="s">
        <v>430</v>
      </c>
      <c r="AT358" s="348">
        <v>-6.94</v>
      </c>
      <c r="AU358" s="351"/>
      <c r="AV358" s="346"/>
      <c r="AW358" s="346"/>
      <c r="AX358" s="346"/>
      <c r="AY358" s="346"/>
      <c r="AZ358" s="346"/>
      <c r="BA358" s="362"/>
      <c r="BB358" s="348"/>
      <c r="BC358" s="375"/>
      <c r="BD358" s="375"/>
      <c r="BE358" s="375"/>
      <c r="BF358" s="374"/>
      <c r="BG358" s="348"/>
      <c r="BH358" s="348"/>
      <c r="BI358" s="348"/>
      <c r="BJ358" s="348"/>
      <c r="BK358" s="373"/>
      <c r="BL358" s="372"/>
      <c r="BM358" s="372"/>
      <c r="BN358" s="372"/>
      <c r="BO358" s="372"/>
      <c r="BP358" s="372"/>
      <c r="BQ358" s="373"/>
      <c r="BR358" s="354"/>
    </row>
    <row r="359" spans="1:70" s="428" customFormat="1" x14ac:dyDescent="0.25">
      <c r="A359" s="887" t="s">
        <v>96</v>
      </c>
      <c r="B359" s="413"/>
      <c r="C359" s="725"/>
      <c r="D359" s="413"/>
      <c r="E359" s="414"/>
      <c r="F359" s="413"/>
      <c r="G359" s="415"/>
      <c r="H359" s="417"/>
      <c r="I359" s="416">
        <v>0.25555</v>
      </c>
      <c r="J359" s="416">
        <v>7.8799999999999995E-2</v>
      </c>
      <c r="K359" s="416">
        <v>0.22</v>
      </c>
      <c r="L359" s="416">
        <v>4.0944500000000001</v>
      </c>
      <c r="M359" s="416">
        <v>-6.3072499999999998</v>
      </c>
      <c r="N359" s="418">
        <v>-0.55000000000000004</v>
      </c>
      <c r="O359" s="416" t="s">
        <v>430</v>
      </c>
      <c r="P359" s="416" t="s">
        <v>430</v>
      </c>
      <c r="Q359" s="416" t="s">
        <v>430</v>
      </c>
      <c r="R359" s="416" t="s">
        <v>430</v>
      </c>
      <c r="S359" s="416">
        <v>6.6786000000000003</v>
      </c>
      <c r="T359" s="416">
        <v>-6.8602999999999996</v>
      </c>
      <c r="U359" s="416">
        <v>-4.4053000000000004</v>
      </c>
      <c r="V359" s="416">
        <v>-2.4281000000000001</v>
      </c>
      <c r="W359" s="416">
        <v>1.3302</v>
      </c>
      <c r="X359" s="416">
        <v>0.64410000000000001</v>
      </c>
      <c r="Y359" s="417"/>
      <c r="Z359" s="414"/>
      <c r="AA359" s="414"/>
      <c r="AB359" s="414"/>
      <c r="AC359" s="414"/>
      <c r="AD359" s="414"/>
      <c r="AE359" s="414"/>
      <c r="AF359" s="414"/>
      <c r="AG359" s="414"/>
      <c r="AH359" s="414"/>
      <c r="AI359" s="414"/>
      <c r="AJ359" s="414"/>
      <c r="AK359" s="414"/>
      <c r="AL359" s="414"/>
      <c r="AM359" s="414"/>
      <c r="AN359" s="414"/>
      <c r="AO359" s="413"/>
      <c r="AP359" s="416" t="s">
        <v>430</v>
      </c>
      <c r="AQ359" s="416" t="s">
        <v>430</v>
      </c>
      <c r="AR359" s="416" t="s">
        <v>430</v>
      </c>
      <c r="AS359" s="416" t="s">
        <v>430</v>
      </c>
      <c r="AT359" s="416">
        <v>-6.94</v>
      </c>
      <c r="AU359" s="419"/>
      <c r="AV359" s="414"/>
      <c r="AW359" s="414"/>
      <c r="AX359" s="414"/>
      <c r="AY359" s="414"/>
      <c r="AZ359" s="414"/>
      <c r="BA359" s="420"/>
      <c r="BB359" s="416"/>
      <c r="BC359" s="421"/>
      <c r="BD359" s="421"/>
      <c r="BE359" s="421"/>
      <c r="BF359" s="417"/>
      <c r="BG359" s="416"/>
      <c r="BH359" s="416"/>
      <c r="BI359" s="416"/>
      <c r="BJ359" s="416"/>
      <c r="BK359" s="413"/>
      <c r="BL359" s="412"/>
      <c r="BM359" s="412"/>
      <c r="BN359" s="412"/>
      <c r="BO359" s="412"/>
      <c r="BP359" s="412"/>
      <c r="BQ359" s="413"/>
      <c r="BR359" s="422"/>
    </row>
    <row r="360" spans="1:70" s="428" customFormat="1" ht="14.5" customHeight="1" x14ac:dyDescent="0.35">
      <c r="A360" s="874" t="s">
        <v>3815</v>
      </c>
      <c r="B360" s="862"/>
      <c r="C360" s="863"/>
      <c r="D360" s="862"/>
      <c r="E360" s="864"/>
      <c r="F360" s="862"/>
      <c r="G360" s="865"/>
      <c r="H360" s="867"/>
      <c r="I360" s="866"/>
      <c r="J360" s="866"/>
      <c r="K360" s="866"/>
      <c r="L360" s="866"/>
      <c r="M360" s="866"/>
      <c r="N360" s="868"/>
      <c r="O360" s="866"/>
      <c r="P360" s="866"/>
      <c r="Q360" s="866"/>
      <c r="R360" s="866"/>
      <c r="S360" s="866"/>
      <c r="T360" s="866"/>
      <c r="U360" s="866"/>
      <c r="V360" s="866"/>
      <c r="W360" s="866"/>
      <c r="X360" s="866"/>
      <c r="Y360" s="867"/>
      <c r="Z360" s="864"/>
      <c r="AA360" s="864"/>
      <c r="AB360" s="864"/>
      <c r="AC360" s="864"/>
      <c r="AD360" s="864"/>
      <c r="AE360" s="864"/>
      <c r="AF360" s="864"/>
      <c r="AG360" s="864"/>
      <c r="AH360" s="864"/>
      <c r="AI360" s="864"/>
      <c r="AJ360" s="864"/>
      <c r="AK360" s="864"/>
      <c r="AL360" s="864"/>
      <c r="AM360" s="864"/>
      <c r="AN360" s="864"/>
      <c r="AO360" s="862"/>
      <c r="AP360" s="866"/>
      <c r="AQ360" s="866"/>
      <c r="AR360" s="866"/>
      <c r="AS360" s="866"/>
      <c r="AT360" s="866"/>
      <c r="AU360" s="869"/>
      <c r="AV360" s="864"/>
      <c r="AW360" s="864"/>
      <c r="AX360" s="864"/>
      <c r="AY360" s="864"/>
      <c r="AZ360" s="864"/>
      <c r="BA360" s="870"/>
      <c r="BB360" s="866"/>
      <c r="BC360" s="871"/>
      <c r="BD360" s="871"/>
      <c r="BE360" s="871"/>
      <c r="BF360" s="867"/>
      <c r="BG360" s="866"/>
      <c r="BH360" s="866"/>
      <c r="BI360" s="866"/>
      <c r="BJ360" s="866"/>
      <c r="BK360" s="862"/>
      <c r="BL360" s="872"/>
      <c r="BM360" s="872"/>
      <c r="BN360" s="872"/>
      <c r="BO360" s="872"/>
      <c r="BP360" s="872"/>
      <c r="BQ360" s="862"/>
      <c r="BR360" s="873"/>
    </row>
    <row r="361" spans="1:70" s="428" customFormat="1" x14ac:dyDescent="0.25">
      <c r="A361" s="345" t="s">
        <v>3816</v>
      </c>
      <c r="B361" s="373"/>
      <c r="C361" s="719">
        <v>43153</v>
      </c>
      <c r="D361" s="373"/>
      <c r="E361" s="346">
        <v>1072.3800000000001</v>
      </c>
      <c r="F361" s="373"/>
      <c r="G361" s="347">
        <v>30.9893</v>
      </c>
      <c r="H361" s="374"/>
      <c r="I361" s="348">
        <v>0.15770000000000001</v>
      </c>
      <c r="J361" s="348">
        <v>2.1802000000000001</v>
      </c>
      <c r="K361" s="348">
        <v>10.1211</v>
      </c>
      <c r="L361" s="348">
        <v>27.063700000000001</v>
      </c>
      <c r="M361" s="348">
        <v>14.8424</v>
      </c>
      <c r="N361" s="350">
        <v>20.063300000000002</v>
      </c>
      <c r="O361" s="348">
        <v>9.7691999999999997</v>
      </c>
      <c r="P361" s="348">
        <v>18.863700000000001</v>
      </c>
      <c r="Q361" s="348">
        <v>13.215299999999999</v>
      </c>
      <c r="R361" s="348" t="s">
        <v>430</v>
      </c>
      <c r="S361" s="348">
        <v>30.473600000000001</v>
      </c>
      <c r="T361" s="348">
        <v>14.5969</v>
      </c>
      <c r="U361" s="348">
        <v>14.2859</v>
      </c>
      <c r="V361" s="348">
        <v>16.8521</v>
      </c>
      <c r="W361" s="348">
        <v>6.4737999999999998</v>
      </c>
      <c r="X361" s="348">
        <v>14.525</v>
      </c>
      <c r="Y361" s="374"/>
      <c r="Z361" s="346">
        <v>1</v>
      </c>
      <c r="AA361" s="346">
        <v>1</v>
      </c>
      <c r="AB361" s="346">
        <v>1</v>
      </c>
      <c r="AC361" s="346">
        <v>1</v>
      </c>
      <c r="AD361" s="346">
        <v>1</v>
      </c>
      <c r="AE361" s="346">
        <v>1</v>
      </c>
      <c r="AF361" s="346">
        <v>1</v>
      </c>
      <c r="AG361" s="346">
        <v>1</v>
      </c>
      <c r="AH361" s="346">
        <v>1</v>
      </c>
      <c r="AI361" s="346" t="s">
        <v>430</v>
      </c>
      <c r="AJ361" s="346">
        <v>1</v>
      </c>
      <c r="AK361" s="346">
        <v>1</v>
      </c>
      <c r="AL361" s="346">
        <v>1</v>
      </c>
      <c r="AM361" s="346">
        <v>1</v>
      </c>
      <c r="AN361" s="346">
        <v>1</v>
      </c>
      <c r="AO361" s="373"/>
      <c r="AP361" s="348" t="s">
        <v>430</v>
      </c>
      <c r="AQ361" s="348">
        <v>17.75</v>
      </c>
      <c r="AR361" s="348">
        <v>15.41</v>
      </c>
      <c r="AS361" s="348">
        <v>15.81</v>
      </c>
      <c r="AT361" s="348">
        <v>33.72</v>
      </c>
      <c r="AU361" s="351"/>
      <c r="AV361" s="346" t="s">
        <v>430</v>
      </c>
      <c r="AW361" s="346">
        <v>1</v>
      </c>
      <c r="AX361" s="346">
        <v>1</v>
      </c>
      <c r="AY361" s="346">
        <v>1</v>
      </c>
      <c r="AZ361" s="346">
        <v>1</v>
      </c>
      <c r="BA361" s="362"/>
      <c r="BB361" s="348">
        <v>19.550298347830498</v>
      </c>
      <c r="BC361" s="375">
        <v>0.95484131407789297</v>
      </c>
      <c r="BD361" s="375">
        <v>6.50103775956897E-2</v>
      </c>
      <c r="BE361" s="375">
        <v>0.22116523184252301</v>
      </c>
      <c r="BF361" s="374"/>
      <c r="BG361" s="348">
        <v>15.610099999999999</v>
      </c>
      <c r="BH361" s="348">
        <v>17.991299999999999</v>
      </c>
      <c r="BI361" s="348">
        <v>63.013599999999997</v>
      </c>
      <c r="BJ361" s="348">
        <v>3.3849999999999998</v>
      </c>
      <c r="BK361" s="373"/>
      <c r="BL361" s="372" t="s">
        <v>3817</v>
      </c>
      <c r="BM361" s="372" t="s">
        <v>3818</v>
      </c>
      <c r="BN361" s="372" t="s">
        <v>3819</v>
      </c>
      <c r="BO361" s="372" t="s">
        <v>3820</v>
      </c>
      <c r="BP361" s="372" t="s">
        <v>3821</v>
      </c>
      <c r="BQ361" s="373"/>
      <c r="BR361" s="354" t="s">
        <v>3822</v>
      </c>
    </row>
    <row r="362" spans="1:70" s="428" customFormat="1" x14ac:dyDescent="0.25">
      <c r="A362" s="885" t="s">
        <v>93</v>
      </c>
      <c r="B362" s="402"/>
      <c r="C362" s="724"/>
      <c r="D362" s="402"/>
      <c r="E362" s="403"/>
      <c r="F362" s="402"/>
      <c r="G362" s="404"/>
      <c r="H362" s="406"/>
      <c r="I362" s="405">
        <v>0.15770000000000001</v>
      </c>
      <c r="J362" s="405">
        <v>2.1802000000000001</v>
      </c>
      <c r="K362" s="405">
        <v>10.1211</v>
      </c>
      <c r="L362" s="405">
        <v>27.063700000000001</v>
      </c>
      <c r="M362" s="405">
        <v>14.8424</v>
      </c>
      <c r="N362" s="407">
        <v>20.063300000000002</v>
      </c>
      <c r="O362" s="405">
        <v>9.7691999999999997</v>
      </c>
      <c r="P362" s="405">
        <v>18.863700000000001</v>
      </c>
      <c r="Q362" s="405">
        <v>13.215299999999999</v>
      </c>
      <c r="R362" s="405" t="s">
        <v>430</v>
      </c>
      <c r="S362" s="405">
        <v>30.473600000000001</v>
      </c>
      <c r="T362" s="405">
        <v>14.5969</v>
      </c>
      <c r="U362" s="405">
        <v>14.2859</v>
      </c>
      <c r="V362" s="405">
        <v>16.8521</v>
      </c>
      <c r="W362" s="405">
        <v>6.4737999999999998</v>
      </c>
      <c r="X362" s="405">
        <v>14.525</v>
      </c>
      <c r="Y362" s="406"/>
      <c r="Z362" s="403">
        <v>1</v>
      </c>
      <c r="AA362" s="403">
        <v>1</v>
      </c>
      <c r="AB362" s="403">
        <v>1</v>
      </c>
      <c r="AC362" s="403">
        <v>1</v>
      </c>
      <c r="AD362" s="403">
        <v>1</v>
      </c>
      <c r="AE362" s="403">
        <v>1</v>
      </c>
      <c r="AF362" s="403">
        <v>1</v>
      </c>
      <c r="AG362" s="403">
        <v>1</v>
      </c>
      <c r="AH362" s="403">
        <v>1</v>
      </c>
      <c r="AI362" s="403">
        <v>0</v>
      </c>
      <c r="AJ362" s="403">
        <v>1</v>
      </c>
      <c r="AK362" s="403">
        <v>1</v>
      </c>
      <c r="AL362" s="403">
        <v>1</v>
      </c>
      <c r="AM362" s="403">
        <v>1</v>
      </c>
      <c r="AN362" s="403">
        <v>1</v>
      </c>
      <c r="AO362" s="402"/>
      <c r="AP362" s="405" t="s">
        <v>430</v>
      </c>
      <c r="AQ362" s="405">
        <v>17.75</v>
      </c>
      <c r="AR362" s="405">
        <v>15.41</v>
      </c>
      <c r="AS362" s="405">
        <v>15.81</v>
      </c>
      <c r="AT362" s="405">
        <v>33.72</v>
      </c>
      <c r="AU362" s="408"/>
      <c r="AV362" s="403">
        <v>0</v>
      </c>
      <c r="AW362" s="403">
        <v>1</v>
      </c>
      <c r="AX362" s="403">
        <v>1</v>
      </c>
      <c r="AY362" s="403">
        <v>1</v>
      </c>
      <c r="AZ362" s="403">
        <v>1</v>
      </c>
      <c r="BA362" s="409"/>
      <c r="BB362" s="405"/>
      <c r="BC362" s="410"/>
      <c r="BD362" s="410"/>
      <c r="BE362" s="410"/>
      <c r="BF362" s="406"/>
      <c r="BG362" s="405"/>
      <c r="BH362" s="405"/>
      <c r="BI362" s="405"/>
      <c r="BJ362" s="405"/>
      <c r="BK362" s="402"/>
      <c r="BL362" s="401"/>
      <c r="BM362" s="401"/>
      <c r="BN362" s="401"/>
      <c r="BO362" s="401"/>
      <c r="BP362" s="401"/>
      <c r="BQ362" s="402"/>
      <c r="BR362" s="411"/>
    </row>
    <row r="363" spans="1:70" s="428" customFormat="1" x14ac:dyDescent="0.25">
      <c r="A363" s="886" t="s">
        <v>94</v>
      </c>
      <c r="B363" s="373"/>
      <c r="C363" s="719"/>
      <c r="D363" s="373"/>
      <c r="E363" s="346"/>
      <c r="F363" s="373"/>
      <c r="G363" s="347"/>
      <c r="H363" s="374"/>
      <c r="I363" s="348">
        <v>0.15770000000000001</v>
      </c>
      <c r="J363" s="348">
        <v>2.1802000000000001</v>
      </c>
      <c r="K363" s="348">
        <v>10.1211</v>
      </c>
      <c r="L363" s="348">
        <v>27.063700000000001</v>
      </c>
      <c r="M363" s="348">
        <v>14.8424</v>
      </c>
      <c r="N363" s="350">
        <v>20.063300000000002</v>
      </c>
      <c r="O363" s="348">
        <v>9.7691999999999997</v>
      </c>
      <c r="P363" s="348">
        <v>18.863700000000001</v>
      </c>
      <c r="Q363" s="348">
        <v>13.215299999999999</v>
      </c>
      <c r="R363" s="348" t="s">
        <v>430</v>
      </c>
      <c r="S363" s="348">
        <v>30.473600000000001</v>
      </c>
      <c r="T363" s="348">
        <v>14.5969</v>
      </c>
      <c r="U363" s="348">
        <v>14.2859</v>
      </c>
      <c r="V363" s="348">
        <v>16.8521</v>
      </c>
      <c r="W363" s="348">
        <v>6.4737999999999998</v>
      </c>
      <c r="X363" s="348">
        <v>14.525</v>
      </c>
      <c r="Y363" s="374"/>
      <c r="Z363" s="346"/>
      <c r="AA363" s="346"/>
      <c r="AB363" s="346"/>
      <c r="AC363" s="346"/>
      <c r="AD363" s="346"/>
      <c r="AE363" s="346"/>
      <c r="AF363" s="346"/>
      <c r="AG363" s="346"/>
      <c r="AH363" s="346"/>
      <c r="AI363" s="346"/>
      <c r="AJ363" s="346"/>
      <c r="AK363" s="346"/>
      <c r="AL363" s="346"/>
      <c r="AM363" s="346"/>
      <c r="AN363" s="346"/>
      <c r="AO363" s="373"/>
      <c r="AP363" s="348" t="s">
        <v>430</v>
      </c>
      <c r="AQ363" s="348">
        <v>17.75</v>
      </c>
      <c r="AR363" s="348">
        <v>15.41</v>
      </c>
      <c r="AS363" s="348">
        <v>15.81</v>
      </c>
      <c r="AT363" s="348">
        <v>33.72</v>
      </c>
      <c r="AU363" s="351"/>
      <c r="AV363" s="346"/>
      <c r="AW363" s="346"/>
      <c r="AX363" s="346"/>
      <c r="AY363" s="346"/>
      <c r="AZ363" s="346"/>
      <c r="BA363" s="362"/>
      <c r="BB363" s="348"/>
      <c r="BC363" s="375"/>
      <c r="BD363" s="375"/>
      <c r="BE363" s="375"/>
      <c r="BF363" s="374"/>
      <c r="BG363" s="348"/>
      <c r="BH363" s="348"/>
      <c r="BI363" s="348"/>
      <c r="BJ363" s="348"/>
      <c r="BK363" s="373"/>
      <c r="BL363" s="372"/>
      <c r="BM363" s="372"/>
      <c r="BN363" s="372"/>
      <c r="BO363" s="372"/>
      <c r="BP363" s="372"/>
      <c r="BQ363" s="373"/>
      <c r="BR363" s="354"/>
    </row>
    <row r="364" spans="1:70" s="428" customFormat="1" x14ac:dyDescent="0.25">
      <c r="A364" s="886" t="s">
        <v>95</v>
      </c>
      <c r="B364" s="373"/>
      <c r="C364" s="719"/>
      <c r="D364" s="373"/>
      <c r="E364" s="346"/>
      <c r="F364" s="373"/>
      <c r="G364" s="347"/>
      <c r="H364" s="374"/>
      <c r="I364" s="348">
        <v>0.15770000000000001</v>
      </c>
      <c r="J364" s="348">
        <v>2.1802000000000001</v>
      </c>
      <c r="K364" s="348">
        <v>10.1211</v>
      </c>
      <c r="L364" s="348">
        <v>27.063700000000001</v>
      </c>
      <c r="M364" s="348">
        <v>14.8424</v>
      </c>
      <c r="N364" s="350">
        <v>20.063300000000002</v>
      </c>
      <c r="O364" s="348">
        <v>9.7691999999999997</v>
      </c>
      <c r="P364" s="348">
        <v>18.863700000000001</v>
      </c>
      <c r="Q364" s="348">
        <v>13.215299999999999</v>
      </c>
      <c r="R364" s="348" t="s">
        <v>430</v>
      </c>
      <c r="S364" s="348">
        <v>30.473600000000001</v>
      </c>
      <c r="T364" s="348">
        <v>14.5969</v>
      </c>
      <c r="U364" s="348">
        <v>14.2859</v>
      </c>
      <c r="V364" s="348">
        <v>16.8521</v>
      </c>
      <c r="W364" s="348">
        <v>6.4737999999999998</v>
      </c>
      <c r="X364" s="348">
        <v>14.525</v>
      </c>
      <c r="Y364" s="374"/>
      <c r="Z364" s="346"/>
      <c r="AA364" s="346"/>
      <c r="AB364" s="346"/>
      <c r="AC364" s="346"/>
      <c r="AD364" s="346"/>
      <c r="AE364" s="346"/>
      <c r="AF364" s="346"/>
      <c r="AG364" s="346"/>
      <c r="AH364" s="346"/>
      <c r="AI364" s="346"/>
      <c r="AJ364" s="346"/>
      <c r="AK364" s="346"/>
      <c r="AL364" s="346"/>
      <c r="AM364" s="346"/>
      <c r="AN364" s="346"/>
      <c r="AO364" s="373"/>
      <c r="AP364" s="348" t="s">
        <v>430</v>
      </c>
      <c r="AQ364" s="348">
        <v>17.75</v>
      </c>
      <c r="AR364" s="348">
        <v>15.41</v>
      </c>
      <c r="AS364" s="348">
        <v>15.81</v>
      </c>
      <c r="AT364" s="348">
        <v>33.72</v>
      </c>
      <c r="AU364" s="351"/>
      <c r="AV364" s="346"/>
      <c r="AW364" s="346"/>
      <c r="AX364" s="346"/>
      <c r="AY364" s="346"/>
      <c r="AZ364" s="346"/>
      <c r="BA364" s="362"/>
      <c r="BB364" s="348"/>
      <c r="BC364" s="375"/>
      <c r="BD364" s="375"/>
      <c r="BE364" s="375"/>
      <c r="BF364" s="374"/>
      <c r="BG364" s="348"/>
      <c r="BH364" s="348"/>
      <c r="BI364" s="348"/>
      <c r="BJ364" s="348"/>
      <c r="BK364" s="373"/>
      <c r="BL364" s="372"/>
      <c r="BM364" s="372"/>
      <c r="BN364" s="372"/>
      <c r="BO364" s="372"/>
      <c r="BP364" s="372"/>
      <c r="BQ364" s="373"/>
      <c r="BR364" s="354"/>
    </row>
    <row r="365" spans="1:70" s="428" customFormat="1" x14ac:dyDescent="0.25">
      <c r="A365" s="887" t="s">
        <v>96</v>
      </c>
      <c r="B365" s="413"/>
      <c r="C365" s="725"/>
      <c r="D365" s="413"/>
      <c r="E365" s="414"/>
      <c r="F365" s="413"/>
      <c r="G365" s="415"/>
      <c r="H365" s="417"/>
      <c r="I365" s="416">
        <v>0.15770000000000001</v>
      </c>
      <c r="J365" s="416">
        <v>2.1802000000000001</v>
      </c>
      <c r="K365" s="416">
        <v>10.1211</v>
      </c>
      <c r="L365" s="416">
        <v>27.063700000000001</v>
      </c>
      <c r="M365" s="416">
        <v>14.8424</v>
      </c>
      <c r="N365" s="418">
        <v>20.063300000000002</v>
      </c>
      <c r="O365" s="416">
        <v>9.7691999999999997</v>
      </c>
      <c r="P365" s="416">
        <v>18.863700000000001</v>
      </c>
      <c r="Q365" s="416">
        <v>13.215299999999999</v>
      </c>
      <c r="R365" s="416" t="s">
        <v>430</v>
      </c>
      <c r="S365" s="416">
        <v>30.473600000000001</v>
      </c>
      <c r="T365" s="416">
        <v>14.5969</v>
      </c>
      <c r="U365" s="416">
        <v>14.2859</v>
      </c>
      <c r="V365" s="416">
        <v>16.8521</v>
      </c>
      <c r="W365" s="416">
        <v>6.4737999999999998</v>
      </c>
      <c r="X365" s="416">
        <v>14.525</v>
      </c>
      <c r="Y365" s="417"/>
      <c r="Z365" s="414"/>
      <c r="AA365" s="414"/>
      <c r="AB365" s="414"/>
      <c r="AC365" s="414"/>
      <c r="AD365" s="414"/>
      <c r="AE365" s="414"/>
      <c r="AF365" s="414"/>
      <c r="AG365" s="414"/>
      <c r="AH365" s="414"/>
      <c r="AI365" s="414"/>
      <c r="AJ365" s="414"/>
      <c r="AK365" s="414"/>
      <c r="AL365" s="414"/>
      <c r="AM365" s="414"/>
      <c r="AN365" s="414"/>
      <c r="AO365" s="413"/>
      <c r="AP365" s="416" t="s">
        <v>430</v>
      </c>
      <c r="AQ365" s="416">
        <v>17.75</v>
      </c>
      <c r="AR365" s="416">
        <v>15.41</v>
      </c>
      <c r="AS365" s="416">
        <v>15.81</v>
      </c>
      <c r="AT365" s="416">
        <v>33.72</v>
      </c>
      <c r="AU365" s="419"/>
      <c r="AV365" s="414"/>
      <c r="AW365" s="414"/>
      <c r="AX365" s="414"/>
      <c r="AY365" s="414"/>
      <c r="AZ365" s="414"/>
      <c r="BA365" s="420"/>
      <c r="BB365" s="416"/>
      <c r="BC365" s="421"/>
      <c r="BD365" s="421"/>
      <c r="BE365" s="421"/>
      <c r="BF365" s="417"/>
      <c r="BG365" s="416"/>
      <c r="BH365" s="416"/>
      <c r="BI365" s="416"/>
      <c r="BJ365" s="416"/>
      <c r="BK365" s="413"/>
      <c r="BL365" s="412"/>
      <c r="BM365" s="412"/>
      <c r="BN365" s="412"/>
      <c r="BO365" s="412"/>
      <c r="BP365" s="412"/>
      <c r="BQ365" s="413"/>
      <c r="BR365" s="422"/>
    </row>
    <row r="366" spans="1:70" s="428" customFormat="1" ht="14.5" customHeight="1" x14ac:dyDescent="0.35">
      <c r="A366" s="874" t="s">
        <v>3823</v>
      </c>
      <c r="B366" s="862"/>
      <c r="C366" s="863"/>
      <c r="D366" s="862"/>
      <c r="E366" s="864"/>
      <c r="F366" s="862"/>
      <c r="G366" s="865"/>
      <c r="H366" s="867"/>
      <c r="I366" s="866"/>
      <c r="J366" s="866"/>
      <c r="K366" s="866"/>
      <c r="L366" s="866"/>
      <c r="M366" s="866"/>
      <c r="N366" s="868"/>
      <c r="O366" s="866"/>
      <c r="P366" s="866"/>
      <c r="Q366" s="866"/>
      <c r="R366" s="866"/>
      <c r="S366" s="866"/>
      <c r="T366" s="866"/>
      <c r="U366" s="866"/>
      <c r="V366" s="866"/>
      <c r="W366" s="866"/>
      <c r="X366" s="866"/>
      <c r="Y366" s="867"/>
      <c r="Z366" s="864"/>
      <c r="AA366" s="864"/>
      <c r="AB366" s="864"/>
      <c r="AC366" s="864"/>
      <c r="AD366" s="864"/>
      <c r="AE366" s="864"/>
      <c r="AF366" s="864"/>
      <c r="AG366" s="864"/>
      <c r="AH366" s="864"/>
      <c r="AI366" s="864"/>
      <c r="AJ366" s="864"/>
      <c r="AK366" s="864"/>
      <c r="AL366" s="864"/>
      <c r="AM366" s="864"/>
      <c r="AN366" s="864"/>
      <c r="AO366" s="862"/>
      <c r="AP366" s="866"/>
      <c r="AQ366" s="866"/>
      <c r="AR366" s="866"/>
      <c r="AS366" s="866"/>
      <c r="AT366" s="866"/>
      <c r="AU366" s="869"/>
      <c r="AV366" s="864"/>
      <c r="AW366" s="864"/>
      <c r="AX366" s="864"/>
      <c r="AY366" s="864"/>
      <c r="AZ366" s="864"/>
      <c r="BA366" s="870"/>
      <c r="BB366" s="866"/>
      <c r="BC366" s="871"/>
      <c r="BD366" s="871"/>
      <c r="BE366" s="871"/>
      <c r="BF366" s="867"/>
      <c r="BG366" s="866"/>
      <c r="BH366" s="866"/>
      <c r="BI366" s="866"/>
      <c r="BJ366" s="866"/>
      <c r="BK366" s="862"/>
      <c r="BL366" s="872"/>
      <c r="BM366" s="872"/>
      <c r="BN366" s="872"/>
      <c r="BO366" s="872"/>
      <c r="BP366" s="872"/>
      <c r="BQ366" s="862"/>
      <c r="BR366" s="873"/>
    </row>
    <row r="367" spans="1:70" s="428" customFormat="1" x14ac:dyDescent="0.25">
      <c r="A367" s="345" t="s">
        <v>3824</v>
      </c>
      <c r="B367" s="373"/>
      <c r="C367" s="719">
        <v>45079</v>
      </c>
      <c r="D367" s="373"/>
      <c r="E367" s="346">
        <v>10559.2</v>
      </c>
      <c r="F367" s="373"/>
      <c r="G367" s="347">
        <v>29.222999999999999</v>
      </c>
      <c r="H367" s="374"/>
      <c r="I367" s="348">
        <v>-1.48</v>
      </c>
      <c r="J367" s="348">
        <v>0.48830000000000001</v>
      </c>
      <c r="K367" s="348">
        <v>6.1188000000000002</v>
      </c>
      <c r="L367" s="348">
        <v>28.775400000000001</v>
      </c>
      <c r="M367" s="348">
        <v>24.591799999999999</v>
      </c>
      <c r="N367" s="350">
        <v>14.8613</v>
      </c>
      <c r="O367" s="348">
        <v>10.7994</v>
      </c>
      <c r="P367" s="348">
        <v>42.742899999999999</v>
      </c>
      <c r="Q367" s="348" t="s">
        <v>430</v>
      </c>
      <c r="R367" s="348" t="s">
        <v>430</v>
      </c>
      <c r="S367" s="348">
        <v>34.241399999999999</v>
      </c>
      <c r="T367" s="348">
        <v>25.066299999999998</v>
      </c>
      <c r="U367" s="348">
        <v>23.444400000000002</v>
      </c>
      <c r="V367" s="348">
        <v>13.885400000000001</v>
      </c>
      <c r="W367" s="348">
        <v>5.0053999999999998</v>
      </c>
      <c r="X367" s="348">
        <v>41.921399999999998</v>
      </c>
      <c r="Y367" s="374"/>
      <c r="Z367" s="346">
        <v>1</v>
      </c>
      <c r="AA367" s="346">
        <v>1</v>
      </c>
      <c r="AB367" s="346">
        <v>1</v>
      </c>
      <c r="AC367" s="346">
        <v>1</v>
      </c>
      <c r="AD367" s="346">
        <v>1</v>
      </c>
      <c r="AE367" s="346">
        <v>1</v>
      </c>
      <c r="AF367" s="346">
        <v>1</v>
      </c>
      <c r="AG367" s="346">
        <v>1</v>
      </c>
      <c r="AH367" s="346" t="s">
        <v>430</v>
      </c>
      <c r="AI367" s="346" t="s">
        <v>430</v>
      </c>
      <c r="AJ367" s="346">
        <v>1</v>
      </c>
      <c r="AK367" s="346">
        <v>1</v>
      </c>
      <c r="AL367" s="346">
        <v>1</v>
      </c>
      <c r="AM367" s="346">
        <v>1</v>
      </c>
      <c r="AN367" s="346">
        <v>1</v>
      </c>
      <c r="AO367" s="373"/>
      <c r="AP367" s="348" t="s">
        <v>430</v>
      </c>
      <c r="AQ367" s="348" t="s">
        <v>430</v>
      </c>
      <c r="AR367" s="348" t="s">
        <v>430</v>
      </c>
      <c r="AS367" s="348">
        <v>31.06</v>
      </c>
      <c r="AT367" s="348">
        <v>44.39</v>
      </c>
      <c r="AU367" s="351"/>
      <c r="AV367" s="346" t="s">
        <v>430</v>
      </c>
      <c r="AW367" s="346" t="s">
        <v>430</v>
      </c>
      <c r="AX367" s="346" t="s">
        <v>430</v>
      </c>
      <c r="AY367" s="346">
        <v>1</v>
      </c>
      <c r="AZ367" s="346">
        <v>1</v>
      </c>
      <c r="BA367" s="362"/>
      <c r="BB367" s="348">
        <v>27.365224256098202</v>
      </c>
      <c r="BC367" s="375">
        <v>0.81296862295637495</v>
      </c>
      <c r="BD367" s="375">
        <v>0.104182869756673</v>
      </c>
      <c r="BE367" s="375">
        <v>-6.2591348321242399E-2</v>
      </c>
      <c r="BF367" s="374"/>
      <c r="BG367" s="348">
        <v>48.996099999999998</v>
      </c>
      <c r="BH367" s="348">
        <v>18.418500000000002</v>
      </c>
      <c r="BI367" s="348">
        <v>30.841200000000001</v>
      </c>
      <c r="BJ367" s="348">
        <v>1.7442</v>
      </c>
      <c r="BK367" s="373"/>
      <c r="BL367" s="372" t="s">
        <v>3825</v>
      </c>
      <c r="BM367" s="372" t="s">
        <v>3826</v>
      </c>
      <c r="BN367" s="372" t="s">
        <v>3827</v>
      </c>
      <c r="BO367" s="372" t="s">
        <v>3828</v>
      </c>
      <c r="BP367" s="372" t="s">
        <v>3829</v>
      </c>
      <c r="BQ367" s="373"/>
      <c r="BR367" s="354" t="s">
        <v>443</v>
      </c>
    </row>
    <row r="368" spans="1:70" s="428" customFormat="1" x14ac:dyDescent="0.25">
      <c r="A368" s="885" t="s">
        <v>93</v>
      </c>
      <c r="B368" s="402"/>
      <c r="C368" s="724"/>
      <c r="D368" s="402"/>
      <c r="E368" s="403"/>
      <c r="F368" s="402"/>
      <c r="G368" s="404"/>
      <c r="H368" s="406"/>
      <c r="I368" s="405">
        <v>-1.48</v>
      </c>
      <c r="J368" s="405">
        <v>0.48830000000000001</v>
      </c>
      <c r="K368" s="405">
        <v>6.1188000000000002</v>
      </c>
      <c r="L368" s="405">
        <v>28.775400000000001</v>
      </c>
      <c r="M368" s="405">
        <v>24.591799999999999</v>
      </c>
      <c r="N368" s="407">
        <v>14.8613</v>
      </c>
      <c r="O368" s="405">
        <v>10.7994</v>
      </c>
      <c r="P368" s="405">
        <v>42.742899999999999</v>
      </c>
      <c r="Q368" s="405" t="s">
        <v>430</v>
      </c>
      <c r="R368" s="405" t="s">
        <v>430</v>
      </c>
      <c r="S368" s="405">
        <v>34.241399999999999</v>
      </c>
      <c r="T368" s="405">
        <v>25.066299999999998</v>
      </c>
      <c r="U368" s="405">
        <v>23.444400000000002</v>
      </c>
      <c r="V368" s="405">
        <v>13.885400000000001</v>
      </c>
      <c r="W368" s="405">
        <v>5.0053999999999998</v>
      </c>
      <c r="X368" s="405">
        <v>41.921399999999998</v>
      </c>
      <c r="Y368" s="406"/>
      <c r="Z368" s="403">
        <v>1</v>
      </c>
      <c r="AA368" s="403">
        <v>1</v>
      </c>
      <c r="AB368" s="403">
        <v>1</v>
      </c>
      <c r="AC368" s="403">
        <v>1</v>
      </c>
      <c r="AD368" s="403">
        <v>1</v>
      </c>
      <c r="AE368" s="403">
        <v>1</v>
      </c>
      <c r="AF368" s="403">
        <v>1</v>
      </c>
      <c r="AG368" s="403">
        <v>1</v>
      </c>
      <c r="AH368" s="403">
        <v>0</v>
      </c>
      <c r="AI368" s="403">
        <v>0</v>
      </c>
      <c r="AJ368" s="403">
        <v>1</v>
      </c>
      <c r="AK368" s="403">
        <v>1</v>
      </c>
      <c r="AL368" s="403">
        <v>1</v>
      </c>
      <c r="AM368" s="403">
        <v>1</v>
      </c>
      <c r="AN368" s="403">
        <v>1</v>
      </c>
      <c r="AO368" s="402"/>
      <c r="AP368" s="405" t="s">
        <v>430</v>
      </c>
      <c r="AQ368" s="405" t="s">
        <v>430</v>
      </c>
      <c r="AR368" s="405" t="s">
        <v>430</v>
      </c>
      <c r="AS368" s="405">
        <v>31.06</v>
      </c>
      <c r="AT368" s="405">
        <v>44.39</v>
      </c>
      <c r="AU368" s="408"/>
      <c r="AV368" s="403">
        <v>0</v>
      </c>
      <c r="AW368" s="403">
        <v>0</v>
      </c>
      <c r="AX368" s="403">
        <v>0</v>
      </c>
      <c r="AY368" s="403">
        <v>1</v>
      </c>
      <c r="AZ368" s="403">
        <v>1</v>
      </c>
      <c r="BA368" s="409"/>
      <c r="BB368" s="405"/>
      <c r="BC368" s="410"/>
      <c r="BD368" s="410"/>
      <c r="BE368" s="410"/>
      <c r="BF368" s="406"/>
      <c r="BG368" s="405"/>
      <c r="BH368" s="405"/>
      <c r="BI368" s="405"/>
      <c r="BJ368" s="405"/>
      <c r="BK368" s="402"/>
      <c r="BL368" s="401"/>
      <c r="BM368" s="401"/>
      <c r="BN368" s="401"/>
      <c r="BO368" s="401"/>
      <c r="BP368" s="401"/>
      <c r="BQ368" s="402"/>
      <c r="BR368" s="411"/>
    </row>
    <row r="369" spans="1:70" s="428" customFormat="1" x14ac:dyDescent="0.25">
      <c r="A369" s="886" t="s">
        <v>94</v>
      </c>
      <c r="B369" s="373"/>
      <c r="C369" s="719"/>
      <c r="D369" s="373"/>
      <c r="E369" s="346"/>
      <c r="F369" s="373"/>
      <c r="G369" s="347"/>
      <c r="H369" s="374"/>
      <c r="I369" s="348">
        <v>-1.48</v>
      </c>
      <c r="J369" s="348">
        <v>0.48830000000000001</v>
      </c>
      <c r="K369" s="348">
        <v>6.1188000000000002</v>
      </c>
      <c r="L369" s="348">
        <v>28.775400000000001</v>
      </c>
      <c r="M369" s="348">
        <v>24.591799999999999</v>
      </c>
      <c r="N369" s="350">
        <v>14.8613</v>
      </c>
      <c r="O369" s="348">
        <v>10.7994</v>
      </c>
      <c r="P369" s="348">
        <v>42.742899999999999</v>
      </c>
      <c r="Q369" s="348" t="s">
        <v>430</v>
      </c>
      <c r="R369" s="348" t="s">
        <v>430</v>
      </c>
      <c r="S369" s="348">
        <v>34.241399999999999</v>
      </c>
      <c r="T369" s="348">
        <v>25.066299999999998</v>
      </c>
      <c r="U369" s="348">
        <v>23.444400000000002</v>
      </c>
      <c r="V369" s="348">
        <v>13.885400000000001</v>
      </c>
      <c r="W369" s="348">
        <v>5.0053999999999998</v>
      </c>
      <c r="X369" s="348">
        <v>41.921399999999998</v>
      </c>
      <c r="Y369" s="374"/>
      <c r="Z369" s="346"/>
      <c r="AA369" s="346"/>
      <c r="AB369" s="346"/>
      <c r="AC369" s="346"/>
      <c r="AD369" s="346"/>
      <c r="AE369" s="346"/>
      <c r="AF369" s="346"/>
      <c r="AG369" s="346"/>
      <c r="AH369" s="346"/>
      <c r="AI369" s="346"/>
      <c r="AJ369" s="346"/>
      <c r="AK369" s="346"/>
      <c r="AL369" s="346"/>
      <c r="AM369" s="346"/>
      <c r="AN369" s="346"/>
      <c r="AO369" s="373"/>
      <c r="AP369" s="348" t="s">
        <v>430</v>
      </c>
      <c r="AQ369" s="348" t="s">
        <v>430</v>
      </c>
      <c r="AR369" s="348" t="s">
        <v>430</v>
      </c>
      <c r="AS369" s="348">
        <v>31.06</v>
      </c>
      <c r="AT369" s="348">
        <v>44.39</v>
      </c>
      <c r="AU369" s="351"/>
      <c r="AV369" s="346"/>
      <c r="AW369" s="346"/>
      <c r="AX369" s="346"/>
      <c r="AY369" s="346"/>
      <c r="AZ369" s="346"/>
      <c r="BA369" s="362"/>
      <c r="BB369" s="348"/>
      <c r="BC369" s="375"/>
      <c r="BD369" s="375"/>
      <c r="BE369" s="375"/>
      <c r="BF369" s="374"/>
      <c r="BG369" s="348"/>
      <c r="BH369" s="348"/>
      <c r="BI369" s="348"/>
      <c r="BJ369" s="348"/>
      <c r="BK369" s="373"/>
      <c r="BL369" s="372"/>
      <c r="BM369" s="372"/>
      <c r="BN369" s="372"/>
      <c r="BO369" s="372"/>
      <c r="BP369" s="372"/>
      <c r="BQ369" s="373"/>
      <c r="BR369" s="354"/>
    </row>
    <row r="370" spans="1:70" s="428" customFormat="1" x14ac:dyDescent="0.25">
      <c r="A370" s="886" t="s">
        <v>95</v>
      </c>
      <c r="B370" s="373"/>
      <c r="C370" s="719"/>
      <c r="D370" s="373"/>
      <c r="E370" s="346"/>
      <c r="F370" s="373"/>
      <c r="G370" s="347"/>
      <c r="H370" s="374"/>
      <c r="I370" s="348">
        <v>-1.48</v>
      </c>
      <c r="J370" s="348">
        <v>0.48830000000000001</v>
      </c>
      <c r="K370" s="348">
        <v>6.1188000000000002</v>
      </c>
      <c r="L370" s="348">
        <v>28.775400000000001</v>
      </c>
      <c r="M370" s="348">
        <v>24.591799999999999</v>
      </c>
      <c r="N370" s="350">
        <v>14.8613</v>
      </c>
      <c r="O370" s="348">
        <v>10.7994</v>
      </c>
      <c r="P370" s="348">
        <v>42.742899999999999</v>
      </c>
      <c r="Q370" s="348" t="s">
        <v>430</v>
      </c>
      <c r="R370" s="348" t="s">
        <v>430</v>
      </c>
      <c r="S370" s="348">
        <v>34.241399999999999</v>
      </c>
      <c r="T370" s="348">
        <v>25.066299999999998</v>
      </c>
      <c r="U370" s="348">
        <v>23.444400000000002</v>
      </c>
      <c r="V370" s="348">
        <v>13.885400000000001</v>
      </c>
      <c r="W370" s="348">
        <v>5.0053999999999998</v>
      </c>
      <c r="X370" s="348">
        <v>41.921399999999998</v>
      </c>
      <c r="Y370" s="374"/>
      <c r="Z370" s="346"/>
      <c r="AA370" s="346"/>
      <c r="AB370" s="346"/>
      <c r="AC370" s="346"/>
      <c r="AD370" s="346"/>
      <c r="AE370" s="346"/>
      <c r="AF370" s="346"/>
      <c r="AG370" s="346"/>
      <c r="AH370" s="346"/>
      <c r="AI370" s="346"/>
      <c r="AJ370" s="346"/>
      <c r="AK370" s="346"/>
      <c r="AL370" s="346"/>
      <c r="AM370" s="346"/>
      <c r="AN370" s="346"/>
      <c r="AO370" s="373"/>
      <c r="AP370" s="348" t="s">
        <v>430</v>
      </c>
      <c r="AQ370" s="348" t="s">
        <v>430</v>
      </c>
      <c r="AR370" s="348" t="s">
        <v>430</v>
      </c>
      <c r="AS370" s="348">
        <v>31.06</v>
      </c>
      <c r="AT370" s="348">
        <v>44.39</v>
      </c>
      <c r="AU370" s="351"/>
      <c r="AV370" s="346"/>
      <c r="AW370" s="346"/>
      <c r="AX370" s="346"/>
      <c r="AY370" s="346"/>
      <c r="AZ370" s="346"/>
      <c r="BA370" s="362"/>
      <c r="BB370" s="348"/>
      <c r="BC370" s="375"/>
      <c r="BD370" s="375"/>
      <c r="BE370" s="375"/>
      <c r="BF370" s="374"/>
      <c r="BG370" s="348"/>
      <c r="BH370" s="348"/>
      <c r="BI370" s="348"/>
      <c r="BJ370" s="348"/>
      <c r="BK370" s="373"/>
      <c r="BL370" s="372"/>
      <c r="BM370" s="372"/>
      <c r="BN370" s="372"/>
      <c r="BO370" s="372"/>
      <c r="BP370" s="372"/>
      <c r="BQ370" s="373"/>
      <c r="BR370" s="354"/>
    </row>
    <row r="371" spans="1:70" s="428" customFormat="1" x14ac:dyDescent="0.25">
      <c r="A371" s="887" t="s">
        <v>96</v>
      </c>
      <c r="B371" s="413"/>
      <c r="C371" s="725"/>
      <c r="D371" s="413"/>
      <c r="E371" s="414"/>
      <c r="F371" s="413"/>
      <c r="G371" s="415"/>
      <c r="H371" s="417"/>
      <c r="I371" s="416">
        <v>-1.48</v>
      </c>
      <c r="J371" s="416">
        <v>0.48830000000000001</v>
      </c>
      <c r="K371" s="416">
        <v>6.1188000000000002</v>
      </c>
      <c r="L371" s="416">
        <v>28.775400000000001</v>
      </c>
      <c r="M371" s="416">
        <v>24.591799999999999</v>
      </c>
      <c r="N371" s="418">
        <v>14.8613</v>
      </c>
      <c r="O371" s="416">
        <v>10.7994</v>
      </c>
      <c r="P371" s="416">
        <v>42.742899999999999</v>
      </c>
      <c r="Q371" s="416" t="s">
        <v>430</v>
      </c>
      <c r="R371" s="416" t="s">
        <v>430</v>
      </c>
      <c r="S371" s="416">
        <v>34.241399999999999</v>
      </c>
      <c r="T371" s="416">
        <v>25.066299999999998</v>
      </c>
      <c r="U371" s="416">
        <v>23.444400000000002</v>
      </c>
      <c r="V371" s="416">
        <v>13.885400000000001</v>
      </c>
      <c r="W371" s="416">
        <v>5.0053999999999998</v>
      </c>
      <c r="X371" s="416">
        <v>41.921399999999998</v>
      </c>
      <c r="Y371" s="417"/>
      <c r="Z371" s="414"/>
      <c r="AA371" s="414"/>
      <c r="AB371" s="414"/>
      <c r="AC371" s="414"/>
      <c r="AD371" s="414"/>
      <c r="AE371" s="414"/>
      <c r="AF371" s="414"/>
      <c r="AG371" s="414"/>
      <c r="AH371" s="414"/>
      <c r="AI371" s="414"/>
      <c r="AJ371" s="414"/>
      <c r="AK371" s="414"/>
      <c r="AL371" s="414"/>
      <c r="AM371" s="414"/>
      <c r="AN371" s="414"/>
      <c r="AO371" s="413"/>
      <c r="AP371" s="416" t="s">
        <v>430</v>
      </c>
      <c r="AQ371" s="416" t="s">
        <v>430</v>
      </c>
      <c r="AR371" s="416" t="s">
        <v>430</v>
      </c>
      <c r="AS371" s="416">
        <v>31.06</v>
      </c>
      <c r="AT371" s="416">
        <v>44.39</v>
      </c>
      <c r="AU371" s="419"/>
      <c r="AV371" s="414"/>
      <c r="AW371" s="414"/>
      <c r="AX371" s="414"/>
      <c r="AY371" s="414"/>
      <c r="AZ371" s="414"/>
      <c r="BA371" s="420"/>
      <c r="BB371" s="416"/>
      <c r="BC371" s="421"/>
      <c r="BD371" s="421"/>
      <c r="BE371" s="421"/>
      <c r="BF371" s="417"/>
      <c r="BG371" s="416"/>
      <c r="BH371" s="416"/>
      <c r="BI371" s="416"/>
      <c r="BJ371" s="416"/>
      <c r="BK371" s="413"/>
      <c r="BL371" s="412"/>
      <c r="BM371" s="412"/>
      <c r="BN371" s="412"/>
      <c r="BO371" s="412"/>
      <c r="BP371" s="412"/>
      <c r="BQ371" s="413"/>
      <c r="BR371" s="422"/>
    </row>
    <row r="372" spans="1:70" s="428" customFormat="1" ht="14.5" customHeight="1" x14ac:dyDescent="0.35">
      <c r="A372" s="874" t="s">
        <v>3830</v>
      </c>
      <c r="B372" s="862"/>
      <c r="C372" s="863"/>
      <c r="D372" s="862"/>
      <c r="E372" s="864"/>
      <c r="F372" s="862"/>
      <c r="G372" s="865"/>
      <c r="H372" s="867"/>
      <c r="I372" s="866"/>
      <c r="J372" s="866"/>
      <c r="K372" s="866"/>
      <c r="L372" s="866"/>
      <c r="M372" s="866"/>
      <c r="N372" s="868"/>
      <c r="O372" s="866"/>
      <c r="P372" s="866"/>
      <c r="Q372" s="866"/>
      <c r="R372" s="866"/>
      <c r="S372" s="866"/>
      <c r="T372" s="866"/>
      <c r="U372" s="866"/>
      <c r="V372" s="866"/>
      <c r="W372" s="866"/>
      <c r="X372" s="866"/>
      <c r="Y372" s="867"/>
      <c r="Z372" s="864"/>
      <c r="AA372" s="864"/>
      <c r="AB372" s="864"/>
      <c r="AC372" s="864"/>
      <c r="AD372" s="864"/>
      <c r="AE372" s="864"/>
      <c r="AF372" s="864"/>
      <c r="AG372" s="864"/>
      <c r="AH372" s="864"/>
      <c r="AI372" s="864"/>
      <c r="AJ372" s="864"/>
      <c r="AK372" s="864"/>
      <c r="AL372" s="864"/>
      <c r="AM372" s="864"/>
      <c r="AN372" s="864"/>
      <c r="AO372" s="862"/>
      <c r="AP372" s="866"/>
      <c r="AQ372" s="866"/>
      <c r="AR372" s="866"/>
      <c r="AS372" s="866"/>
      <c r="AT372" s="866"/>
      <c r="AU372" s="869"/>
      <c r="AV372" s="864"/>
      <c r="AW372" s="864"/>
      <c r="AX372" s="864"/>
      <c r="AY372" s="864"/>
      <c r="AZ372" s="864"/>
      <c r="BA372" s="870"/>
      <c r="BB372" s="866"/>
      <c r="BC372" s="871"/>
      <c r="BD372" s="871"/>
      <c r="BE372" s="871"/>
      <c r="BF372" s="867"/>
      <c r="BG372" s="866"/>
      <c r="BH372" s="866"/>
      <c r="BI372" s="866"/>
      <c r="BJ372" s="866"/>
      <c r="BK372" s="862"/>
      <c r="BL372" s="872"/>
      <c r="BM372" s="872"/>
      <c r="BN372" s="872"/>
      <c r="BO372" s="872"/>
      <c r="BP372" s="872"/>
      <c r="BQ372" s="862"/>
      <c r="BR372" s="873"/>
    </row>
    <row r="373" spans="1:70" s="428" customFormat="1" x14ac:dyDescent="0.25">
      <c r="A373" s="345" t="s">
        <v>3831</v>
      </c>
      <c r="B373" s="373"/>
      <c r="C373" s="719">
        <v>45119</v>
      </c>
      <c r="D373" s="373"/>
      <c r="E373" s="346">
        <v>1000.13</v>
      </c>
      <c r="F373" s="373"/>
      <c r="G373" s="347">
        <v>13.301</v>
      </c>
      <c r="H373" s="374"/>
      <c r="I373" s="348">
        <v>0.1129</v>
      </c>
      <c r="J373" s="348">
        <v>-0.22500000000000001</v>
      </c>
      <c r="K373" s="348">
        <v>1.8843000000000001</v>
      </c>
      <c r="L373" s="348">
        <v>8.7037999999999993</v>
      </c>
      <c r="M373" s="348">
        <v>-5.9001999999999999</v>
      </c>
      <c r="N373" s="350">
        <v>-3.8319999999999999</v>
      </c>
      <c r="O373" s="348">
        <v>0.48089999999999999</v>
      </c>
      <c r="P373" s="348" t="s">
        <v>430</v>
      </c>
      <c r="Q373" s="348" t="s">
        <v>430</v>
      </c>
      <c r="R373" s="348" t="s">
        <v>430</v>
      </c>
      <c r="S373" s="348">
        <v>11.5014</v>
      </c>
      <c r="T373" s="348">
        <v>-6.1128</v>
      </c>
      <c r="U373" s="348">
        <v>-7.4004000000000003</v>
      </c>
      <c r="V373" s="348">
        <v>-5.9202000000000004</v>
      </c>
      <c r="W373" s="348">
        <v>1.8609</v>
      </c>
      <c r="X373" s="348">
        <v>10.1402</v>
      </c>
      <c r="Y373" s="374"/>
      <c r="Z373" s="346">
        <v>1</v>
      </c>
      <c r="AA373" s="346">
        <v>1</v>
      </c>
      <c r="AB373" s="346">
        <v>1</v>
      </c>
      <c r="AC373" s="346">
        <v>1</v>
      </c>
      <c r="AD373" s="346">
        <v>1</v>
      </c>
      <c r="AE373" s="346">
        <v>1</v>
      </c>
      <c r="AF373" s="346">
        <v>1</v>
      </c>
      <c r="AG373" s="346" t="s">
        <v>430</v>
      </c>
      <c r="AH373" s="346" t="s">
        <v>430</v>
      </c>
      <c r="AI373" s="346" t="s">
        <v>430</v>
      </c>
      <c r="AJ373" s="346">
        <v>1</v>
      </c>
      <c r="AK373" s="346">
        <v>1</v>
      </c>
      <c r="AL373" s="346">
        <v>1</v>
      </c>
      <c r="AM373" s="346">
        <v>1</v>
      </c>
      <c r="AN373" s="346">
        <v>1</v>
      </c>
      <c r="AO373" s="373"/>
      <c r="AP373" s="348" t="s">
        <v>430</v>
      </c>
      <c r="AQ373" s="348" t="s">
        <v>430</v>
      </c>
      <c r="AR373" s="348" t="s">
        <v>430</v>
      </c>
      <c r="AS373" s="348">
        <v>2.15</v>
      </c>
      <c r="AT373" s="348">
        <v>-7.37</v>
      </c>
      <c r="AU373" s="351"/>
      <c r="AV373" s="346" t="s">
        <v>430</v>
      </c>
      <c r="AW373" s="346" t="s">
        <v>430</v>
      </c>
      <c r="AX373" s="346" t="s">
        <v>430</v>
      </c>
      <c r="AY373" s="346">
        <v>1</v>
      </c>
      <c r="AZ373" s="346">
        <v>1</v>
      </c>
      <c r="BA373" s="362"/>
      <c r="BB373" s="348">
        <v>15.9864363839789</v>
      </c>
      <c r="BC373" s="375">
        <v>1.01518058344424</v>
      </c>
      <c r="BD373" s="375">
        <v>3.0162686260922899E-2</v>
      </c>
      <c r="BE373" s="375">
        <v>-0.135211011288357</v>
      </c>
      <c r="BF373" s="374"/>
      <c r="BG373" s="348">
        <v>65.953699999999998</v>
      </c>
      <c r="BH373" s="348">
        <v>13.293200000000001</v>
      </c>
      <c r="BI373" s="348">
        <v>19.7334</v>
      </c>
      <c r="BJ373" s="348">
        <v>1.0197000000000001</v>
      </c>
      <c r="BK373" s="373"/>
      <c r="BL373" s="372" t="s">
        <v>3832</v>
      </c>
      <c r="BM373" s="372" t="s">
        <v>3833</v>
      </c>
      <c r="BN373" s="372" t="s">
        <v>3834</v>
      </c>
      <c r="BO373" s="372" t="s">
        <v>3835</v>
      </c>
      <c r="BP373" s="372" t="s">
        <v>2825</v>
      </c>
      <c r="BQ373" s="373"/>
      <c r="BR373" s="354" t="s">
        <v>463</v>
      </c>
    </row>
    <row r="374" spans="1:70" s="428" customFormat="1" x14ac:dyDescent="0.25">
      <c r="A374" s="885" t="s">
        <v>93</v>
      </c>
      <c r="B374" s="402"/>
      <c r="C374" s="724"/>
      <c r="D374" s="402"/>
      <c r="E374" s="403"/>
      <c r="F374" s="402"/>
      <c r="G374" s="404"/>
      <c r="H374" s="406"/>
      <c r="I374" s="405">
        <v>0.1129</v>
      </c>
      <c r="J374" s="405">
        <v>-0.22500000000000001</v>
      </c>
      <c r="K374" s="405">
        <v>1.8843000000000001</v>
      </c>
      <c r="L374" s="405">
        <v>8.7037999999999993</v>
      </c>
      <c r="M374" s="405">
        <v>-5.9001999999999999</v>
      </c>
      <c r="N374" s="407">
        <v>-3.8319999999999999</v>
      </c>
      <c r="O374" s="405">
        <v>0.48089999999999999</v>
      </c>
      <c r="P374" s="405" t="s">
        <v>430</v>
      </c>
      <c r="Q374" s="405" t="s">
        <v>430</v>
      </c>
      <c r="R374" s="405" t="s">
        <v>430</v>
      </c>
      <c r="S374" s="405">
        <v>11.5014</v>
      </c>
      <c r="T374" s="405">
        <v>-6.1128</v>
      </c>
      <c r="U374" s="405">
        <v>-7.4004000000000003</v>
      </c>
      <c r="V374" s="405">
        <v>-5.9202000000000004</v>
      </c>
      <c r="W374" s="405">
        <v>1.8609</v>
      </c>
      <c r="X374" s="405">
        <v>10.1402</v>
      </c>
      <c r="Y374" s="406"/>
      <c r="Z374" s="403">
        <v>1</v>
      </c>
      <c r="AA374" s="403">
        <v>1</v>
      </c>
      <c r="AB374" s="403">
        <v>1</v>
      </c>
      <c r="AC374" s="403">
        <v>1</v>
      </c>
      <c r="AD374" s="403">
        <v>1</v>
      </c>
      <c r="AE374" s="403">
        <v>1</v>
      </c>
      <c r="AF374" s="403">
        <v>1</v>
      </c>
      <c r="AG374" s="403">
        <v>0</v>
      </c>
      <c r="AH374" s="403">
        <v>0</v>
      </c>
      <c r="AI374" s="403">
        <v>0</v>
      </c>
      <c r="AJ374" s="403">
        <v>1</v>
      </c>
      <c r="AK374" s="403">
        <v>1</v>
      </c>
      <c r="AL374" s="403">
        <v>1</v>
      </c>
      <c r="AM374" s="403">
        <v>1</v>
      </c>
      <c r="AN374" s="403">
        <v>1</v>
      </c>
      <c r="AO374" s="402"/>
      <c r="AP374" s="405" t="s">
        <v>430</v>
      </c>
      <c r="AQ374" s="405" t="s">
        <v>430</v>
      </c>
      <c r="AR374" s="405" t="s">
        <v>430</v>
      </c>
      <c r="AS374" s="405">
        <v>2.15</v>
      </c>
      <c r="AT374" s="405">
        <v>-7.37</v>
      </c>
      <c r="AU374" s="408"/>
      <c r="AV374" s="403">
        <v>0</v>
      </c>
      <c r="AW374" s="403">
        <v>0</v>
      </c>
      <c r="AX374" s="403">
        <v>0</v>
      </c>
      <c r="AY374" s="403">
        <v>1</v>
      </c>
      <c r="AZ374" s="403">
        <v>1</v>
      </c>
      <c r="BA374" s="409"/>
      <c r="BB374" s="405"/>
      <c r="BC374" s="410"/>
      <c r="BD374" s="410"/>
      <c r="BE374" s="410"/>
      <c r="BF374" s="406"/>
      <c r="BG374" s="405"/>
      <c r="BH374" s="405"/>
      <c r="BI374" s="405"/>
      <c r="BJ374" s="405"/>
      <c r="BK374" s="402"/>
      <c r="BL374" s="401"/>
      <c r="BM374" s="401"/>
      <c r="BN374" s="401"/>
      <c r="BO374" s="401"/>
      <c r="BP374" s="401"/>
      <c r="BQ374" s="402"/>
      <c r="BR374" s="411"/>
    </row>
    <row r="375" spans="1:70" s="428" customFormat="1" x14ac:dyDescent="0.25">
      <c r="A375" s="886" t="s">
        <v>94</v>
      </c>
      <c r="B375" s="373"/>
      <c r="C375" s="719"/>
      <c r="D375" s="373"/>
      <c r="E375" s="346"/>
      <c r="F375" s="373"/>
      <c r="G375" s="347"/>
      <c r="H375" s="374"/>
      <c r="I375" s="348">
        <v>0.1129</v>
      </c>
      <c r="J375" s="348">
        <v>-0.22500000000000001</v>
      </c>
      <c r="K375" s="348">
        <v>1.8843000000000001</v>
      </c>
      <c r="L375" s="348">
        <v>8.7037999999999993</v>
      </c>
      <c r="M375" s="348">
        <v>-5.9001999999999999</v>
      </c>
      <c r="N375" s="350">
        <v>-3.8319999999999999</v>
      </c>
      <c r="O375" s="348">
        <v>0.48089999999999999</v>
      </c>
      <c r="P375" s="348" t="s">
        <v>430</v>
      </c>
      <c r="Q375" s="348" t="s">
        <v>430</v>
      </c>
      <c r="R375" s="348" t="s">
        <v>430</v>
      </c>
      <c r="S375" s="348">
        <v>11.5014</v>
      </c>
      <c r="T375" s="348">
        <v>-6.1128</v>
      </c>
      <c r="U375" s="348">
        <v>-7.4004000000000003</v>
      </c>
      <c r="V375" s="348">
        <v>-5.9202000000000004</v>
      </c>
      <c r="W375" s="348">
        <v>1.8609</v>
      </c>
      <c r="X375" s="348">
        <v>10.1402</v>
      </c>
      <c r="Y375" s="374"/>
      <c r="Z375" s="346"/>
      <c r="AA375" s="346"/>
      <c r="AB375" s="346"/>
      <c r="AC375" s="346"/>
      <c r="AD375" s="346"/>
      <c r="AE375" s="346"/>
      <c r="AF375" s="346"/>
      <c r="AG375" s="346"/>
      <c r="AH375" s="346"/>
      <c r="AI375" s="346"/>
      <c r="AJ375" s="346"/>
      <c r="AK375" s="346"/>
      <c r="AL375" s="346"/>
      <c r="AM375" s="346"/>
      <c r="AN375" s="346"/>
      <c r="AO375" s="373"/>
      <c r="AP375" s="348" t="s">
        <v>430</v>
      </c>
      <c r="AQ375" s="348" t="s">
        <v>430</v>
      </c>
      <c r="AR375" s="348" t="s">
        <v>430</v>
      </c>
      <c r="AS375" s="348">
        <v>2.15</v>
      </c>
      <c r="AT375" s="348">
        <v>-7.37</v>
      </c>
      <c r="AU375" s="351"/>
      <c r="AV375" s="346"/>
      <c r="AW375" s="346"/>
      <c r="AX375" s="346"/>
      <c r="AY375" s="346"/>
      <c r="AZ375" s="346"/>
      <c r="BA375" s="362"/>
      <c r="BB375" s="348"/>
      <c r="BC375" s="375"/>
      <c r="BD375" s="375"/>
      <c r="BE375" s="375"/>
      <c r="BF375" s="374"/>
      <c r="BG375" s="348"/>
      <c r="BH375" s="348"/>
      <c r="BI375" s="348"/>
      <c r="BJ375" s="348"/>
      <c r="BK375" s="373"/>
      <c r="BL375" s="372"/>
      <c r="BM375" s="372"/>
      <c r="BN375" s="372"/>
      <c r="BO375" s="372"/>
      <c r="BP375" s="372"/>
      <c r="BQ375" s="373"/>
      <c r="BR375" s="354"/>
    </row>
    <row r="376" spans="1:70" s="428" customFormat="1" x14ac:dyDescent="0.25">
      <c r="A376" s="886" t="s">
        <v>95</v>
      </c>
      <c r="B376" s="373"/>
      <c r="C376" s="719"/>
      <c r="D376" s="373"/>
      <c r="E376" s="346"/>
      <c r="F376" s="373"/>
      <c r="G376" s="347"/>
      <c r="H376" s="374"/>
      <c r="I376" s="348">
        <v>0.1129</v>
      </c>
      <c r="J376" s="348">
        <v>-0.22500000000000001</v>
      </c>
      <c r="K376" s="348">
        <v>1.8843000000000001</v>
      </c>
      <c r="L376" s="348">
        <v>8.7037999999999993</v>
      </c>
      <c r="M376" s="348">
        <v>-5.9001999999999999</v>
      </c>
      <c r="N376" s="350">
        <v>-3.8319999999999999</v>
      </c>
      <c r="O376" s="348">
        <v>0.48089999999999999</v>
      </c>
      <c r="P376" s="348" t="s">
        <v>430</v>
      </c>
      <c r="Q376" s="348" t="s">
        <v>430</v>
      </c>
      <c r="R376" s="348" t="s">
        <v>430</v>
      </c>
      <c r="S376" s="348">
        <v>11.5014</v>
      </c>
      <c r="T376" s="348">
        <v>-6.1128</v>
      </c>
      <c r="U376" s="348">
        <v>-7.4004000000000003</v>
      </c>
      <c r="V376" s="348">
        <v>-5.9202000000000004</v>
      </c>
      <c r="W376" s="348">
        <v>1.8609</v>
      </c>
      <c r="X376" s="348">
        <v>10.1402</v>
      </c>
      <c r="Y376" s="374"/>
      <c r="Z376" s="346"/>
      <c r="AA376" s="346"/>
      <c r="AB376" s="346"/>
      <c r="AC376" s="346"/>
      <c r="AD376" s="346"/>
      <c r="AE376" s="346"/>
      <c r="AF376" s="346"/>
      <c r="AG376" s="346"/>
      <c r="AH376" s="346"/>
      <c r="AI376" s="346"/>
      <c r="AJ376" s="346"/>
      <c r="AK376" s="346"/>
      <c r="AL376" s="346"/>
      <c r="AM376" s="346"/>
      <c r="AN376" s="346"/>
      <c r="AO376" s="373"/>
      <c r="AP376" s="348" t="s">
        <v>430</v>
      </c>
      <c r="AQ376" s="348" t="s">
        <v>430</v>
      </c>
      <c r="AR376" s="348" t="s">
        <v>430</v>
      </c>
      <c r="AS376" s="348">
        <v>2.15</v>
      </c>
      <c r="AT376" s="348">
        <v>-7.37</v>
      </c>
      <c r="AU376" s="351"/>
      <c r="AV376" s="346"/>
      <c r="AW376" s="346"/>
      <c r="AX376" s="346"/>
      <c r="AY376" s="346"/>
      <c r="AZ376" s="346"/>
      <c r="BA376" s="362"/>
      <c r="BB376" s="348"/>
      <c r="BC376" s="375"/>
      <c r="BD376" s="375"/>
      <c r="BE376" s="375"/>
      <c r="BF376" s="374"/>
      <c r="BG376" s="348"/>
      <c r="BH376" s="348"/>
      <c r="BI376" s="348"/>
      <c r="BJ376" s="348"/>
      <c r="BK376" s="373"/>
      <c r="BL376" s="372"/>
      <c r="BM376" s="372"/>
      <c r="BN376" s="372"/>
      <c r="BO376" s="372"/>
      <c r="BP376" s="372"/>
      <c r="BQ376" s="373"/>
      <c r="BR376" s="354"/>
    </row>
    <row r="377" spans="1:70" s="428" customFormat="1" x14ac:dyDescent="0.25">
      <c r="A377" s="887" t="s">
        <v>96</v>
      </c>
      <c r="B377" s="413"/>
      <c r="C377" s="725"/>
      <c r="D377" s="413"/>
      <c r="E377" s="414"/>
      <c r="F377" s="413"/>
      <c r="G377" s="415"/>
      <c r="H377" s="417"/>
      <c r="I377" s="416">
        <v>0.1129</v>
      </c>
      <c r="J377" s="416">
        <v>-0.22500000000000001</v>
      </c>
      <c r="K377" s="416">
        <v>1.8843000000000001</v>
      </c>
      <c r="L377" s="416">
        <v>8.7037999999999993</v>
      </c>
      <c r="M377" s="416">
        <v>-5.9001999999999999</v>
      </c>
      <c r="N377" s="418">
        <v>-3.8319999999999999</v>
      </c>
      <c r="O377" s="416">
        <v>0.48089999999999999</v>
      </c>
      <c r="P377" s="416" t="s">
        <v>430</v>
      </c>
      <c r="Q377" s="416" t="s">
        <v>430</v>
      </c>
      <c r="R377" s="416" t="s">
        <v>430</v>
      </c>
      <c r="S377" s="416">
        <v>11.5014</v>
      </c>
      <c r="T377" s="416">
        <v>-6.1128</v>
      </c>
      <c r="U377" s="416">
        <v>-7.4004000000000003</v>
      </c>
      <c r="V377" s="416">
        <v>-5.9202000000000004</v>
      </c>
      <c r="W377" s="416">
        <v>1.8609</v>
      </c>
      <c r="X377" s="416">
        <v>10.1402</v>
      </c>
      <c r="Y377" s="417"/>
      <c r="Z377" s="414"/>
      <c r="AA377" s="414"/>
      <c r="AB377" s="414"/>
      <c r="AC377" s="414"/>
      <c r="AD377" s="414"/>
      <c r="AE377" s="414"/>
      <c r="AF377" s="414"/>
      <c r="AG377" s="414"/>
      <c r="AH377" s="414"/>
      <c r="AI377" s="414"/>
      <c r="AJ377" s="414"/>
      <c r="AK377" s="414"/>
      <c r="AL377" s="414"/>
      <c r="AM377" s="414"/>
      <c r="AN377" s="414"/>
      <c r="AO377" s="413"/>
      <c r="AP377" s="416" t="s">
        <v>430</v>
      </c>
      <c r="AQ377" s="416" t="s">
        <v>430</v>
      </c>
      <c r="AR377" s="416" t="s">
        <v>430</v>
      </c>
      <c r="AS377" s="416">
        <v>2.15</v>
      </c>
      <c r="AT377" s="416">
        <v>-7.37</v>
      </c>
      <c r="AU377" s="419"/>
      <c r="AV377" s="414"/>
      <c r="AW377" s="414"/>
      <c r="AX377" s="414"/>
      <c r="AY377" s="414"/>
      <c r="AZ377" s="414"/>
      <c r="BA377" s="420"/>
      <c r="BB377" s="416"/>
      <c r="BC377" s="421"/>
      <c r="BD377" s="421"/>
      <c r="BE377" s="421"/>
      <c r="BF377" s="417"/>
      <c r="BG377" s="416"/>
      <c r="BH377" s="416"/>
      <c r="BI377" s="416"/>
      <c r="BJ377" s="416"/>
      <c r="BK377" s="413"/>
      <c r="BL377" s="412"/>
      <c r="BM377" s="412"/>
      <c r="BN377" s="412"/>
      <c r="BO377" s="412"/>
      <c r="BP377" s="412"/>
      <c r="BQ377" s="413"/>
      <c r="BR377" s="422"/>
    </row>
    <row r="378" spans="1:70" s="428" customFormat="1" ht="14.5" customHeight="1" x14ac:dyDescent="0.35">
      <c r="A378" s="874" t="s">
        <v>3836</v>
      </c>
      <c r="B378" s="862"/>
      <c r="C378" s="863"/>
      <c r="D378" s="862"/>
      <c r="E378" s="864"/>
      <c r="F378" s="862"/>
      <c r="G378" s="865"/>
      <c r="H378" s="867"/>
      <c r="I378" s="866"/>
      <c r="J378" s="866"/>
      <c r="K378" s="866"/>
      <c r="L378" s="866"/>
      <c r="M378" s="866"/>
      <c r="N378" s="868"/>
      <c r="O378" s="866"/>
      <c r="P378" s="866"/>
      <c r="Q378" s="866"/>
      <c r="R378" s="866"/>
      <c r="S378" s="866"/>
      <c r="T378" s="866"/>
      <c r="U378" s="866"/>
      <c r="V378" s="866"/>
      <c r="W378" s="866"/>
      <c r="X378" s="866"/>
      <c r="Y378" s="867"/>
      <c r="Z378" s="864"/>
      <c r="AA378" s="864"/>
      <c r="AB378" s="864"/>
      <c r="AC378" s="864"/>
      <c r="AD378" s="864"/>
      <c r="AE378" s="864"/>
      <c r="AF378" s="864"/>
      <c r="AG378" s="864"/>
      <c r="AH378" s="864"/>
      <c r="AI378" s="864"/>
      <c r="AJ378" s="864"/>
      <c r="AK378" s="864"/>
      <c r="AL378" s="864"/>
      <c r="AM378" s="864"/>
      <c r="AN378" s="864"/>
      <c r="AO378" s="862"/>
      <c r="AP378" s="866"/>
      <c r="AQ378" s="866"/>
      <c r="AR378" s="866"/>
      <c r="AS378" s="866"/>
      <c r="AT378" s="866"/>
      <c r="AU378" s="869"/>
      <c r="AV378" s="864"/>
      <c r="AW378" s="864"/>
      <c r="AX378" s="864"/>
      <c r="AY378" s="864"/>
      <c r="AZ378" s="864"/>
      <c r="BA378" s="870"/>
      <c r="BB378" s="866"/>
      <c r="BC378" s="871"/>
      <c r="BD378" s="871"/>
      <c r="BE378" s="871"/>
      <c r="BF378" s="867"/>
      <c r="BG378" s="866"/>
      <c r="BH378" s="866"/>
      <c r="BI378" s="866"/>
      <c r="BJ378" s="866"/>
      <c r="BK378" s="862"/>
      <c r="BL378" s="872"/>
      <c r="BM378" s="872"/>
      <c r="BN378" s="872"/>
      <c r="BO378" s="872"/>
      <c r="BP378" s="872"/>
      <c r="BQ378" s="862"/>
      <c r="BR378" s="873"/>
    </row>
    <row r="379" spans="1:70" s="428" customFormat="1" x14ac:dyDescent="0.25">
      <c r="A379" s="345" t="s">
        <v>3837</v>
      </c>
      <c r="B379" s="373"/>
      <c r="C379" s="719">
        <v>36250</v>
      </c>
      <c r="D379" s="373"/>
      <c r="E379" s="346">
        <v>1603.09</v>
      </c>
      <c r="F379" s="373"/>
      <c r="G379" s="347">
        <v>415.88</v>
      </c>
      <c r="H379" s="374"/>
      <c r="I379" s="348">
        <v>-2.1600000000000001E-2</v>
      </c>
      <c r="J379" s="348">
        <v>-0.61650000000000005</v>
      </c>
      <c r="K379" s="348">
        <v>-1.6738999999999999</v>
      </c>
      <c r="L379" s="348">
        <v>4.8057999999999996</v>
      </c>
      <c r="M379" s="348">
        <v>-11.280799999999999</v>
      </c>
      <c r="N379" s="350">
        <v>-11.817</v>
      </c>
      <c r="O379" s="348">
        <v>-7.1002000000000001</v>
      </c>
      <c r="P379" s="348">
        <v>-1.2109000000000001</v>
      </c>
      <c r="Q379" s="348">
        <v>7.0594000000000001</v>
      </c>
      <c r="R379" s="348">
        <v>9.7077000000000009</v>
      </c>
      <c r="S379" s="348">
        <v>6.6715</v>
      </c>
      <c r="T379" s="348">
        <v>-11.732699999999999</v>
      </c>
      <c r="U379" s="348">
        <v>-11.9756</v>
      </c>
      <c r="V379" s="348">
        <v>-12.986700000000001</v>
      </c>
      <c r="W379" s="348">
        <v>-0.2016</v>
      </c>
      <c r="X379" s="348">
        <v>14.6587</v>
      </c>
      <c r="Y379" s="374"/>
      <c r="Z379" s="346">
        <v>1</v>
      </c>
      <c r="AA379" s="346">
        <v>1</v>
      </c>
      <c r="AB379" s="346">
        <v>1</v>
      </c>
      <c r="AC379" s="346">
        <v>1</v>
      </c>
      <c r="AD379" s="346">
        <v>1</v>
      </c>
      <c r="AE379" s="346">
        <v>1</v>
      </c>
      <c r="AF379" s="346">
        <v>1</v>
      </c>
      <c r="AG379" s="346">
        <v>1</v>
      </c>
      <c r="AH379" s="346">
        <v>1</v>
      </c>
      <c r="AI379" s="346">
        <v>1</v>
      </c>
      <c r="AJ379" s="346">
        <v>1</v>
      </c>
      <c r="AK379" s="346">
        <v>1</v>
      </c>
      <c r="AL379" s="346">
        <v>1</v>
      </c>
      <c r="AM379" s="346">
        <v>1</v>
      </c>
      <c r="AN379" s="346">
        <v>1</v>
      </c>
      <c r="AO379" s="373"/>
      <c r="AP379" s="348">
        <v>7.28</v>
      </c>
      <c r="AQ379" s="348">
        <v>5.38</v>
      </c>
      <c r="AR379" s="348">
        <v>0.5</v>
      </c>
      <c r="AS379" s="348">
        <v>-7.2</v>
      </c>
      <c r="AT379" s="348">
        <v>-15.69</v>
      </c>
      <c r="AU379" s="351"/>
      <c r="AV379" s="346">
        <v>1</v>
      </c>
      <c r="AW379" s="346">
        <v>1</v>
      </c>
      <c r="AX379" s="346">
        <v>1</v>
      </c>
      <c r="AY379" s="346">
        <v>1</v>
      </c>
      <c r="AZ379" s="346">
        <v>1</v>
      </c>
      <c r="BA379" s="362"/>
      <c r="BB379" s="348">
        <v>14.249414926796399</v>
      </c>
      <c r="BC379" s="375">
        <v>0.90925350739549704</v>
      </c>
      <c r="BD379" s="375">
        <v>-2.56494292224493E-2</v>
      </c>
      <c r="BE379" s="375">
        <v>-0.144142417617171</v>
      </c>
      <c r="BF379" s="374"/>
      <c r="BG379" s="348">
        <v>73.539500000000004</v>
      </c>
      <c r="BH379" s="348">
        <v>13.895099999999999</v>
      </c>
      <c r="BI379" s="348">
        <v>6.98935</v>
      </c>
      <c r="BJ379" s="348">
        <v>5.5760500000000004</v>
      </c>
      <c r="BK379" s="373"/>
      <c r="BL379" s="372" t="s">
        <v>3838</v>
      </c>
      <c r="BM379" s="372" t="s">
        <v>3839</v>
      </c>
      <c r="BN379" s="372" t="s">
        <v>3840</v>
      </c>
      <c r="BO379" s="372" t="s">
        <v>3841</v>
      </c>
      <c r="BP379" s="372" t="s">
        <v>3842</v>
      </c>
      <c r="BQ379" s="373"/>
      <c r="BR379" s="354" t="s">
        <v>2354</v>
      </c>
    </row>
    <row r="380" spans="1:70" s="428" customFormat="1" x14ac:dyDescent="0.25">
      <c r="A380" s="885" t="s">
        <v>93</v>
      </c>
      <c r="B380" s="402"/>
      <c r="C380" s="724"/>
      <c r="D380" s="402"/>
      <c r="E380" s="403"/>
      <c r="F380" s="402"/>
      <c r="G380" s="404"/>
      <c r="H380" s="406"/>
      <c r="I380" s="405">
        <v>-2.1600000000000001E-2</v>
      </c>
      <c r="J380" s="405">
        <v>-0.61650000000000005</v>
      </c>
      <c r="K380" s="405">
        <v>-1.6738999999999999</v>
      </c>
      <c r="L380" s="405">
        <v>4.8057999999999996</v>
      </c>
      <c r="M380" s="405">
        <v>-11.280799999999999</v>
      </c>
      <c r="N380" s="407">
        <v>-11.817</v>
      </c>
      <c r="O380" s="405">
        <v>-7.1002000000000001</v>
      </c>
      <c r="P380" s="405">
        <v>-1.2109000000000001</v>
      </c>
      <c r="Q380" s="405">
        <v>7.0594000000000001</v>
      </c>
      <c r="R380" s="405">
        <v>9.7077000000000009</v>
      </c>
      <c r="S380" s="405">
        <v>6.6715</v>
      </c>
      <c r="T380" s="405">
        <v>-11.732699999999999</v>
      </c>
      <c r="U380" s="405">
        <v>-11.9756</v>
      </c>
      <c r="V380" s="405">
        <v>-12.986700000000001</v>
      </c>
      <c r="W380" s="405">
        <v>-0.2016</v>
      </c>
      <c r="X380" s="405">
        <v>14.6587</v>
      </c>
      <c r="Y380" s="406"/>
      <c r="Z380" s="403">
        <v>1</v>
      </c>
      <c r="AA380" s="403">
        <v>1</v>
      </c>
      <c r="AB380" s="403">
        <v>1</v>
      </c>
      <c r="AC380" s="403">
        <v>1</v>
      </c>
      <c r="AD380" s="403">
        <v>1</v>
      </c>
      <c r="AE380" s="403">
        <v>1</v>
      </c>
      <c r="AF380" s="403">
        <v>1</v>
      </c>
      <c r="AG380" s="403">
        <v>1</v>
      </c>
      <c r="AH380" s="403">
        <v>1</v>
      </c>
      <c r="AI380" s="403">
        <v>1</v>
      </c>
      <c r="AJ380" s="403">
        <v>1</v>
      </c>
      <c r="AK380" s="403">
        <v>1</v>
      </c>
      <c r="AL380" s="403">
        <v>1</v>
      </c>
      <c r="AM380" s="403">
        <v>1</v>
      </c>
      <c r="AN380" s="403">
        <v>1</v>
      </c>
      <c r="AO380" s="402"/>
      <c r="AP380" s="405">
        <v>7.28</v>
      </c>
      <c r="AQ380" s="405">
        <v>5.38</v>
      </c>
      <c r="AR380" s="405">
        <v>0.5</v>
      </c>
      <c r="AS380" s="405">
        <v>-7.2</v>
      </c>
      <c r="AT380" s="405">
        <v>-15.69</v>
      </c>
      <c r="AU380" s="408"/>
      <c r="AV380" s="403">
        <v>1</v>
      </c>
      <c r="AW380" s="403">
        <v>1</v>
      </c>
      <c r="AX380" s="403">
        <v>1</v>
      </c>
      <c r="AY380" s="403">
        <v>1</v>
      </c>
      <c r="AZ380" s="403">
        <v>1</v>
      </c>
      <c r="BA380" s="409"/>
      <c r="BB380" s="405"/>
      <c r="BC380" s="410"/>
      <c r="BD380" s="410"/>
      <c r="BE380" s="410"/>
      <c r="BF380" s="406"/>
      <c r="BG380" s="405"/>
      <c r="BH380" s="405"/>
      <c r="BI380" s="405"/>
      <c r="BJ380" s="405"/>
      <c r="BK380" s="402"/>
      <c r="BL380" s="401"/>
      <c r="BM380" s="401"/>
      <c r="BN380" s="401"/>
      <c r="BO380" s="401"/>
      <c r="BP380" s="401"/>
      <c r="BQ380" s="402"/>
      <c r="BR380" s="411"/>
    </row>
    <row r="381" spans="1:70" s="428" customFormat="1" x14ac:dyDescent="0.25">
      <c r="A381" s="886" t="s">
        <v>94</v>
      </c>
      <c r="B381" s="373"/>
      <c r="C381" s="719"/>
      <c r="D381" s="373"/>
      <c r="E381" s="346"/>
      <c r="F381" s="373"/>
      <c r="G381" s="347"/>
      <c r="H381" s="374"/>
      <c r="I381" s="348">
        <v>-2.1600000000000001E-2</v>
      </c>
      <c r="J381" s="348">
        <v>-0.61650000000000005</v>
      </c>
      <c r="K381" s="348">
        <v>-1.6738999999999999</v>
      </c>
      <c r="L381" s="348">
        <v>4.8057999999999996</v>
      </c>
      <c r="M381" s="348">
        <v>-11.280799999999999</v>
      </c>
      <c r="N381" s="350">
        <v>-11.817</v>
      </c>
      <c r="O381" s="348">
        <v>-7.1002000000000001</v>
      </c>
      <c r="P381" s="348">
        <v>-1.2109000000000001</v>
      </c>
      <c r="Q381" s="348">
        <v>7.0594000000000001</v>
      </c>
      <c r="R381" s="348">
        <v>9.7077000000000009</v>
      </c>
      <c r="S381" s="348">
        <v>6.6715</v>
      </c>
      <c r="T381" s="348">
        <v>-11.732699999999999</v>
      </c>
      <c r="U381" s="348">
        <v>-11.9756</v>
      </c>
      <c r="V381" s="348">
        <v>-12.986700000000001</v>
      </c>
      <c r="W381" s="348">
        <v>-0.2016</v>
      </c>
      <c r="X381" s="348">
        <v>14.6587</v>
      </c>
      <c r="Y381" s="374"/>
      <c r="Z381" s="346"/>
      <c r="AA381" s="346"/>
      <c r="AB381" s="346"/>
      <c r="AC381" s="346"/>
      <c r="AD381" s="346"/>
      <c r="AE381" s="346"/>
      <c r="AF381" s="346"/>
      <c r="AG381" s="346"/>
      <c r="AH381" s="346"/>
      <c r="AI381" s="346"/>
      <c r="AJ381" s="346"/>
      <c r="AK381" s="346"/>
      <c r="AL381" s="346"/>
      <c r="AM381" s="346"/>
      <c r="AN381" s="346"/>
      <c r="AO381" s="373"/>
      <c r="AP381" s="348">
        <v>7.28</v>
      </c>
      <c r="AQ381" s="348">
        <v>5.38</v>
      </c>
      <c r="AR381" s="348">
        <v>0.5</v>
      </c>
      <c r="AS381" s="348">
        <v>-7.2</v>
      </c>
      <c r="AT381" s="348">
        <v>-15.69</v>
      </c>
      <c r="AU381" s="351"/>
      <c r="AV381" s="346"/>
      <c r="AW381" s="346"/>
      <c r="AX381" s="346"/>
      <c r="AY381" s="346"/>
      <c r="AZ381" s="346"/>
      <c r="BA381" s="362"/>
      <c r="BB381" s="348"/>
      <c r="BC381" s="375"/>
      <c r="BD381" s="375"/>
      <c r="BE381" s="375"/>
      <c r="BF381" s="374"/>
      <c r="BG381" s="348"/>
      <c r="BH381" s="348"/>
      <c r="BI381" s="348"/>
      <c r="BJ381" s="348"/>
      <c r="BK381" s="373"/>
      <c r="BL381" s="372"/>
      <c r="BM381" s="372"/>
      <c r="BN381" s="372"/>
      <c r="BO381" s="372"/>
      <c r="BP381" s="372"/>
      <c r="BQ381" s="373"/>
      <c r="BR381" s="354"/>
    </row>
    <row r="382" spans="1:70" s="428" customFormat="1" x14ac:dyDescent="0.25">
      <c r="A382" s="886" t="s">
        <v>95</v>
      </c>
      <c r="B382" s="373"/>
      <c r="C382" s="719"/>
      <c r="D382" s="373"/>
      <c r="E382" s="346"/>
      <c r="F382" s="373"/>
      <c r="G382" s="347"/>
      <c r="H382" s="374"/>
      <c r="I382" s="348">
        <v>-2.1600000000000001E-2</v>
      </c>
      <c r="J382" s="348">
        <v>-0.61650000000000005</v>
      </c>
      <c r="K382" s="348">
        <v>-1.6738999999999999</v>
      </c>
      <c r="L382" s="348">
        <v>4.8057999999999996</v>
      </c>
      <c r="M382" s="348">
        <v>-11.280799999999999</v>
      </c>
      <c r="N382" s="350">
        <v>-11.817</v>
      </c>
      <c r="O382" s="348">
        <v>-7.1002000000000001</v>
      </c>
      <c r="P382" s="348">
        <v>-1.2109000000000001</v>
      </c>
      <c r="Q382" s="348">
        <v>7.0594000000000001</v>
      </c>
      <c r="R382" s="348">
        <v>9.7077000000000009</v>
      </c>
      <c r="S382" s="348">
        <v>6.6715</v>
      </c>
      <c r="T382" s="348">
        <v>-11.732699999999999</v>
      </c>
      <c r="U382" s="348">
        <v>-11.9756</v>
      </c>
      <c r="V382" s="348">
        <v>-12.986700000000001</v>
      </c>
      <c r="W382" s="348">
        <v>-0.2016</v>
      </c>
      <c r="X382" s="348">
        <v>14.6587</v>
      </c>
      <c r="Y382" s="374"/>
      <c r="Z382" s="346"/>
      <c r="AA382" s="346"/>
      <c r="AB382" s="346"/>
      <c r="AC382" s="346"/>
      <c r="AD382" s="346"/>
      <c r="AE382" s="346"/>
      <c r="AF382" s="346"/>
      <c r="AG382" s="346"/>
      <c r="AH382" s="346"/>
      <c r="AI382" s="346"/>
      <c r="AJ382" s="346"/>
      <c r="AK382" s="346"/>
      <c r="AL382" s="346"/>
      <c r="AM382" s="346"/>
      <c r="AN382" s="346"/>
      <c r="AO382" s="373"/>
      <c r="AP382" s="348">
        <v>7.28</v>
      </c>
      <c r="AQ382" s="348">
        <v>5.38</v>
      </c>
      <c r="AR382" s="348">
        <v>0.5</v>
      </c>
      <c r="AS382" s="348">
        <v>-7.2</v>
      </c>
      <c r="AT382" s="348">
        <v>-15.69</v>
      </c>
      <c r="AU382" s="351"/>
      <c r="AV382" s="346"/>
      <c r="AW382" s="346"/>
      <c r="AX382" s="346"/>
      <c r="AY382" s="346"/>
      <c r="AZ382" s="346"/>
      <c r="BA382" s="362"/>
      <c r="BB382" s="348"/>
      <c r="BC382" s="375"/>
      <c r="BD382" s="375"/>
      <c r="BE382" s="375"/>
      <c r="BF382" s="374"/>
      <c r="BG382" s="348"/>
      <c r="BH382" s="348"/>
      <c r="BI382" s="348"/>
      <c r="BJ382" s="348"/>
      <c r="BK382" s="373"/>
      <c r="BL382" s="372"/>
      <c r="BM382" s="372"/>
      <c r="BN382" s="372"/>
      <c r="BO382" s="372"/>
      <c r="BP382" s="372"/>
      <c r="BQ382" s="373"/>
      <c r="BR382" s="354"/>
    </row>
    <row r="383" spans="1:70" s="428" customFormat="1" x14ac:dyDescent="0.25">
      <c r="A383" s="887" t="s">
        <v>96</v>
      </c>
      <c r="B383" s="413"/>
      <c r="C383" s="725"/>
      <c r="D383" s="413"/>
      <c r="E383" s="414"/>
      <c r="F383" s="413"/>
      <c r="G383" s="415"/>
      <c r="H383" s="417"/>
      <c r="I383" s="416">
        <v>-2.1600000000000001E-2</v>
      </c>
      <c r="J383" s="416">
        <v>-0.61650000000000005</v>
      </c>
      <c r="K383" s="416">
        <v>-1.6738999999999999</v>
      </c>
      <c r="L383" s="416">
        <v>4.8057999999999996</v>
      </c>
      <c r="M383" s="416">
        <v>-11.280799999999999</v>
      </c>
      <c r="N383" s="418">
        <v>-11.817</v>
      </c>
      <c r="O383" s="416">
        <v>-7.1002000000000001</v>
      </c>
      <c r="P383" s="416">
        <v>-1.2109000000000001</v>
      </c>
      <c r="Q383" s="416">
        <v>7.0594000000000001</v>
      </c>
      <c r="R383" s="416">
        <v>9.7077000000000009</v>
      </c>
      <c r="S383" s="416">
        <v>6.6715</v>
      </c>
      <c r="T383" s="416">
        <v>-11.732699999999999</v>
      </c>
      <c r="U383" s="416">
        <v>-11.9756</v>
      </c>
      <c r="V383" s="416">
        <v>-12.986700000000001</v>
      </c>
      <c r="W383" s="416">
        <v>-0.2016</v>
      </c>
      <c r="X383" s="416">
        <v>14.6587</v>
      </c>
      <c r="Y383" s="417"/>
      <c r="Z383" s="414"/>
      <c r="AA383" s="414"/>
      <c r="AB383" s="414"/>
      <c r="AC383" s="414"/>
      <c r="AD383" s="414"/>
      <c r="AE383" s="414"/>
      <c r="AF383" s="414"/>
      <c r="AG383" s="414"/>
      <c r="AH383" s="414"/>
      <c r="AI383" s="414"/>
      <c r="AJ383" s="414"/>
      <c r="AK383" s="414"/>
      <c r="AL383" s="414"/>
      <c r="AM383" s="414"/>
      <c r="AN383" s="414"/>
      <c r="AO383" s="413"/>
      <c r="AP383" s="416">
        <v>7.28</v>
      </c>
      <c r="AQ383" s="416">
        <v>5.38</v>
      </c>
      <c r="AR383" s="416">
        <v>0.5</v>
      </c>
      <c r="AS383" s="416">
        <v>-7.2</v>
      </c>
      <c r="AT383" s="416">
        <v>-15.69</v>
      </c>
      <c r="AU383" s="419"/>
      <c r="AV383" s="414"/>
      <c r="AW383" s="414"/>
      <c r="AX383" s="414"/>
      <c r="AY383" s="414"/>
      <c r="AZ383" s="414"/>
      <c r="BA383" s="420"/>
      <c r="BB383" s="416"/>
      <c r="BC383" s="421"/>
      <c r="BD383" s="421"/>
      <c r="BE383" s="421"/>
      <c r="BF383" s="417"/>
      <c r="BG383" s="416"/>
      <c r="BH383" s="416"/>
      <c r="BI383" s="416"/>
      <c r="BJ383" s="416"/>
      <c r="BK383" s="413"/>
      <c r="BL383" s="412"/>
      <c r="BM383" s="412"/>
      <c r="BN383" s="412"/>
      <c r="BO383" s="412"/>
      <c r="BP383" s="412"/>
      <c r="BQ383" s="413"/>
      <c r="BR383" s="422"/>
    </row>
    <row r="384" spans="1:70" s="428" customFormat="1" ht="14.5" customHeight="1" x14ac:dyDescent="0.35">
      <c r="A384" s="874" t="s">
        <v>3843</v>
      </c>
      <c r="B384" s="862"/>
      <c r="C384" s="863"/>
      <c r="D384" s="862"/>
      <c r="E384" s="864"/>
      <c r="F384" s="862"/>
      <c r="G384" s="865"/>
      <c r="H384" s="867"/>
      <c r="I384" s="866"/>
      <c r="J384" s="866"/>
      <c r="K384" s="866"/>
      <c r="L384" s="866"/>
      <c r="M384" s="866"/>
      <c r="N384" s="868"/>
      <c r="O384" s="866"/>
      <c r="P384" s="866"/>
      <c r="Q384" s="866"/>
      <c r="R384" s="866"/>
      <c r="S384" s="866"/>
      <c r="T384" s="866"/>
      <c r="U384" s="866"/>
      <c r="V384" s="866"/>
      <c r="W384" s="866"/>
      <c r="X384" s="866"/>
      <c r="Y384" s="867"/>
      <c r="Z384" s="864"/>
      <c r="AA384" s="864"/>
      <c r="AB384" s="864"/>
      <c r="AC384" s="864"/>
      <c r="AD384" s="864"/>
      <c r="AE384" s="864"/>
      <c r="AF384" s="864"/>
      <c r="AG384" s="864"/>
      <c r="AH384" s="864"/>
      <c r="AI384" s="864"/>
      <c r="AJ384" s="864"/>
      <c r="AK384" s="864"/>
      <c r="AL384" s="864"/>
      <c r="AM384" s="864"/>
      <c r="AN384" s="864"/>
      <c r="AO384" s="862"/>
      <c r="AP384" s="866"/>
      <c r="AQ384" s="866"/>
      <c r="AR384" s="866"/>
      <c r="AS384" s="866"/>
      <c r="AT384" s="866"/>
      <c r="AU384" s="869"/>
      <c r="AV384" s="864"/>
      <c r="AW384" s="864"/>
      <c r="AX384" s="864"/>
      <c r="AY384" s="864"/>
      <c r="AZ384" s="864"/>
      <c r="BA384" s="870"/>
      <c r="BB384" s="866"/>
      <c r="BC384" s="871"/>
      <c r="BD384" s="871"/>
      <c r="BE384" s="871"/>
      <c r="BF384" s="867"/>
      <c r="BG384" s="866"/>
      <c r="BH384" s="866"/>
      <c r="BI384" s="866"/>
      <c r="BJ384" s="866"/>
      <c r="BK384" s="862"/>
      <c r="BL384" s="872"/>
      <c r="BM384" s="872"/>
      <c r="BN384" s="872"/>
      <c r="BO384" s="872"/>
      <c r="BP384" s="872"/>
      <c r="BQ384" s="862"/>
      <c r="BR384" s="873"/>
    </row>
    <row r="385" spans="1:70" s="428" customFormat="1" ht="11" x14ac:dyDescent="0.3">
      <c r="A385" s="841" t="s">
        <v>3844</v>
      </c>
      <c r="B385" s="842"/>
      <c r="C385" s="843">
        <v>43769</v>
      </c>
      <c r="D385" s="842"/>
      <c r="E385" s="844">
        <v>3862.5</v>
      </c>
      <c r="F385" s="842"/>
      <c r="G385" s="845">
        <v>33.813000000000002</v>
      </c>
      <c r="H385" s="847"/>
      <c r="I385" s="846" t="s">
        <v>430</v>
      </c>
      <c r="J385" s="846">
        <v>0.54120000000000001</v>
      </c>
      <c r="K385" s="846">
        <v>2.7033</v>
      </c>
      <c r="L385" s="846">
        <v>16.616700000000002</v>
      </c>
      <c r="M385" s="846">
        <v>5.2183999999999999</v>
      </c>
      <c r="N385" s="848">
        <v>9.7642000000000007</v>
      </c>
      <c r="O385" s="846">
        <v>8.3585999999999991</v>
      </c>
      <c r="P385" s="846">
        <v>20.014199999999999</v>
      </c>
      <c r="Q385" s="846">
        <v>15.193899999999999</v>
      </c>
      <c r="R385" s="846" t="s">
        <v>430</v>
      </c>
      <c r="S385" s="846">
        <v>18.788</v>
      </c>
      <c r="T385" s="846">
        <v>5.5270999999999999</v>
      </c>
      <c r="U385" s="846">
        <v>5.9404000000000003</v>
      </c>
      <c r="V385" s="846">
        <v>7.3598999999999997</v>
      </c>
      <c r="W385" s="846">
        <v>2.04</v>
      </c>
      <c r="X385" s="846">
        <v>20.107399999999998</v>
      </c>
      <c r="Y385" s="847"/>
      <c r="Z385" s="844" t="s">
        <v>430</v>
      </c>
      <c r="AA385" s="844">
        <v>1</v>
      </c>
      <c r="AB385" s="844">
        <v>1</v>
      </c>
      <c r="AC385" s="844">
        <v>1</v>
      </c>
      <c r="AD385" s="844">
        <v>1</v>
      </c>
      <c r="AE385" s="844">
        <v>1</v>
      </c>
      <c r="AF385" s="844">
        <v>1</v>
      </c>
      <c r="AG385" s="844">
        <v>1</v>
      </c>
      <c r="AH385" s="844">
        <v>1</v>
      </c>
      <c r="AI385" s="844" t="s">
        <v>430</v>
      </c>
      <c r="AJ385" s="844">
        <v>1</v>
      </c>
      <c r="AK385" s="844">
        <v>1</v>
      </c>
      <c r="AL385" s="844">
        <v>1</v>
      </c>
      <c r="AM385" s="844">
        <v>1</v>
      </c>
      <c r="AN385" s="844">
        <v>1</v>
      </c>
      <c r="AO385" s="842"/>
      <c r="AP385" s="846" t="s">
        <v>430</v>
      </c>
      <c r="AQ385" s="846" t="s">
        <v>430</v>
      </c>
      <c r="AR385" s="846">
        <v>16.93</v>
      </c>
      <c r="AS385" s="846">
        <v>14.3</v>
      </c>
      <c r="AT385" s="846">
        <v>14.12</v>
      </c>
      <c r="AU385" s="849"/>
      <c r="AV385" s="844" t="s">
        <v>430</v>
      </c>
      <c r="AW385" s="844" t="s">
        <v>430</v>
      </c>
      <c r="AX385" s="844">
        <v>1</v>
      </c>
      <c r="AY385" s="844">
        <v>1</v>
      </c>
      <c r="AZ385" s="844">
        <v>1</v>
      </c>
      <c r="BA385" s="851"/>
      <c r="BB385" s="846">
        <v>13.598203733095801</v>
      </c>
      <c r="BC385" s="852">
        <v>0.94888073066942102</v>
      </c>
      <c r="BD385" s="852">
        <v>9.1816944080551494E-2</v>
      </c>
      <c r="BE385" s="852">
        <v>0.53529191380473096</v>
      </c>
      <c r="BF385" s="847"/>
      <c r="BG385" s="846">
        <v>28.402999999999999</v>
      </c>
      <c r="BH385" s="846">
        <v>25.718800000000002</v>
      </c>
      <c r="BI385" s="846">
        <v>22.1343</v>
      </c>
      <c r="BJ385" s="846">
        <v>23.7439</v>
      </c>
      <c r="BK385" s="842"/>
      <c r="BL385" s="855" t="s">
        <v>3845</v>
      </c>
      <c r="BM385" s="855" t="s">
        <v>3846</v>
      </c>
      <c r="BN385" s="855" t="s">
        <v>3847</v>
      </c>
      <c r="BO385" s="855" t="s">
        <v>1365</v>
      </c>
      <c r="BP385" s="855" t="s">
        <v>3848</v>
      </c>
      <c r="BQ385" s="842"/>
      <c r="BR385" s="856" t="s">
        <v>602</v>
      </c>
    </row>
    <row r="386" spans="1:70" s="428" customFormat="1" x14ac:dyDescent="0.25">
      <c r="A386" s="885" t="s">
        <v>93</v>
      </c>
      <c r="B386" s="402"/>
      <c r="C386" s="724"/>
      <c r="D386" s="402"/>
      <c r="E386" s="403"/>
      <c r="F386" s="402"/>
      <c r="G386" s="404"/>
      <c r="H386" s="406"/>
      <c r="I386" s="405" t="s">
        <v>430</v>
      </c>
      <c r="J386" s="405">
        <v>0.54120000000000001</v>
      </c>
      <c r="K386" s="405">
        <v>2.7033</v>
      </c>
      <c r="L386" s="405">
        <v>16.616700000000002</v>
      </c>
      <c r="M386" s="405">
        <v>5.2183999999999999</v>
      </c>
      <c r="N386" s="407">
        <v>9.7642000000000007</v>
      </c>
      <c r="O386" s="405">
        <v>8.3585999999999991</v>
      </c>
      <c r="P386" s="405">
        <v>20.014199999999999</v>
      </c>
      <c r="Q386" s="405">
        <v>15.193899999999999</v>
      </c>
      <c r="R386" s="405" t="s">
        <v>430</v>
      </c>
      <c r="S386" s="405">
        <v>18.788</v>
      </c>
      <c r="T386" s="405">
        <v>5.5270999999999999</v>
      </c>
      <c r="U386" s="405">
        <v>5.9404000000000003</v>
      </c>
      <c r="V386" s="405">
        <v>7.3598999999999997</v>
      </c>
      <c r="W386" s="405">
        <v>2.04</v>
      </c>
      <c r="X386" s="405">
        <v>20.107399999999998</v>
      </c>
      <c r="Y386" s="406"/>
      <c r="Z386" s="403">
        <v>0</v>
      </c>
      <c r="AA386" s="403">
        <v>1</v>
      </c>
      <c r="AB386" s="403">
        <v>1</v>
      </c>
      <c r="AC386" s="403">
        <v>1</v>
      </c>
      <c r="AD386" s="403">
        <v>1</v>
      </c>
      <c r="AE386" s="403">
        <v>1</v>
      </c>
      <c r="AF386" s="403">
        <v>1</v>
      </c>
      <c r="AG386" s="403">
        <v>1</v>
      </c>
      <c r="AH386" s="403">
        <v>1</v>
      </c>
      <c r="AI386" s="403">
        <v>0</v>
      </c>
      <c r="AJ386" s="403">
        <v>1</v>
      </c>
      <c r="AK386" s="403">
        <v>1</v>
      </c>
      <c r="AL386" s="403">
        <v>1</v>
      </c>
      <c r="AM386" s="403">
        <v>1</v>
      </c>
      <c r="AN386" s="403">
        <v>1</v>
      </c>
      <c r="AO386" s="402"/>
      <c r="AP386" s="405" t="s">
        <v>430</v>
      </c>
      <c r="AQ386" s="405" t="s">
        <v>430</v>
      </c>
      <c r="AR386" s="405">
        <v>16.93</v>
      </c>
      <c r="AS386" s="405">
        <v>14.3</v>
      </c>
      <c r="AT386" s="405">
        <v>14.12</v>
      </c>
      <c r="AU386" s="408"/>
      <c r="AV386" s="403">
        <v>0</v>
      </c>
      <c r="AW386" s="403">
        <v>0</v>
      </c>
      <c r="AX386" s="403">
        <v>1</v>
      </c>
      <c r="AY386" s="403">
        <v>1</v>
      </c>
      <c r="AZ386" s="403">
        <v>1</v>
      </c>
      <c r="BA386" s="409"/>
      <c r="BB386" s="405"/>
      <c r="BC386" s="410"/>
      <c r="BD386" s="410"/>
      <c r="BE386" s="410"/>
      <c r="BF386" s="406"/>
      <c r="BG386" s="405"/>
      <c r="BH386" s="405"/>
      <c r="BI386" s="405"/>
      <c r="BJ386" s="405"/>
      <c r="BK386" s="402"/>
      <c r="BL386" s="401"/>
      <c r="BM386" s="401"/>
      <c r="BN386" s="401"/>
      <c r="BO386" s="401"/>
      <c r="BP386" s="401"/>
      <c r="BQ386" s="402"/>
      <c r="BR386" s="411"/>
    </row>
    <row r="387" spans="1:70" s="428" customFormat="1" x14ac:dyDescent="0.25">
      <c r="A387" s="886" t="s">
        <v>94</v>
      </c>
      <c r="B387" s="373"/>
      <c r="C387" s="719"/>
      <c r="D387" s="373"/>
      <c r="E387" s="346"/>
      <c r="F387" s="373"/>
      <c r="G387" s="347"/>
      <c r="H387" s="374"/>
      <c r="I387" s="348" t="s">
        <v>430</v>
      </c>
      <c r="J387" s="348">
        <v>0.54120000000000001</v>
      </c>
      <c r="K387" s="348">
        <v>2.7033</v>
      </c>
      <c r="L387" s="348">
        <v>16.616700000000002</v>
      </c>
      <c r="M387" s="348">
        <v>5.2183999999999999</v>
      </c>
      <c r="N387" s="350">
        <v>9.7642000000000007</v>
      </c>
      <c r="O387" s="348">
        <v>8.3585999999999991</v>
      </c>
      <c r="P387" s="348">
        <v>20.014199999999999</v>
      </c>
      <c r="Q387" s="348">
        <v>15.193899999999999</v>
      </c>
      <c r="R387" s="348" t="s">
        <v>430</v>
      </c>
      <c r="S387" s="348">
        <v>18.788</v>
      </c>
      <c r="T387" s="348">
        <v>5.5270999999999999</v>
      </c>
      <c r="U387" s="348">
        <v>5.9404000000000003</v>
      </c>
      <c r="V387" s="348">
        <v>7.3598999999999997</v>
      </c>
      <c r="W387" s="348">
        <v>2.04</v>
      </c>
      <c r="X387" s="348">
        <v>20.107399999999998</v>
      </c>
      <c r="Y387" s="374"/>
      <c r="Z387" s="346"/>
      <c r="AA387" s="346"/>
      <c r="AB387" s="346"/>
      <c r="AC387" s="346"/>
      <c r="AD387" s="346"/>
      <c r="AE387" s="346"/>
      <c r="AF387" s="346"/>
      <c r="AG387" s="346"/>
      <c r="AH387" s="346"/>
      <c r="AI387" s="346"/>
      <c r="AJ387" s="346"/>
      <c r="AK387" s="346"/>
      <c r="AL387" s="346"/>
      <c r="AM387" s="346"/>
      <c r="AN387" s="346"/>
      <c r="AO387" s="373"/>
      <c r="AP387" s="348" t="s">
        <v>430</v>
      </c>
      <c r="AQ387" s="348" t="s">
        <v>430</v>
      </c>
      <c r="AR387" s="348">
        <v>16.93</v>
      </c>
      <c r="AS387" s="348">
        <v>14.3</v>
      </c>
      <c r="AT387" s="348">
        <v>14.12</v>
      </c>
      <c r="AU387" s="351"/>
      <c r="AV387" s="346"/>
      <c r="AW387" s="346"/>
      <c r="AX387" s="346"/>
      <c r="AY387" s="346"/>
      <c r="AZ387" s="346"/>
      <c r="BA387" s="362"/>
      <c r="BB387" s="348"/>
      <c r="BC387" s="375"/>
      <c r="BD387" s="375"/>
      <c r="BE387" s="375"/>
      <c r="BF387" s="374"/>
      <c r="BG387" s="348"/>
      <c r="BH387" s="348"/>
      <c r="BI387" s="348"/>
      <c r="BJ387" s="348"/>
      <c r="BK387" s="373"/>
      <c r="BL387" s="372"/>
      <c r="BM387" s="372"/>
      <c r="BN387" s="372"/>
      <c r="BO387" s="372"/>
      <c r="BP387" s="372"/>
      <c r="BQ387" s="373"/>
      <c r="BR387" s="354"/>
    </row>
    <row r="388" spans="1:70" s="428" customFormat="1" x14ac:dyDescent="0.25">
      <c r="A388" s="886" t="s">
        <v>95</v>
      </c>
      <c r="B388" s="373"/>
      <c r="C388" s="719"/>
      <c r="D388" s="373"/>
      <c r="E388" s="346"/>
      <c r="F388" s="373"/>
      <c r="G388" s="347"/>
      <c r="H388" s="374"/>
      <c r="I388" s="348" t="s">
        <v>430</v>
      </c>
      <c r="J388" s="348">
        <v>0.54120000000000001</v>
      </c>
      <c r="K388" s="348">
        <v>2.7033</v>
      </c>
      <c r="L388" s="348">
        <v>16.616700000000002</v>
      </c>
      <c r="M388" s="348">
        <v>5.2183999999999999</v>
      </c>
      <c r="N388" s="350">
        <v>9.7642000000000007</v>
      </c>
      <c r="O388" s="348">
        <v>8.3585999999999991</v>
      </c>
      <c r="P388" s="348">
        <v>20.014199999999999</v>
      </c>
      <c r="Q388" s="348">
        <v>15.193899999999999</v>
      </c>
      <c r="R388" s="348" t="s">
        <v>430</v>
      </c>
      <c r="S388" s="348">
        <v>18.788</v>
      </c>
      <c r="T388" s="348">
        <v>5.5270999999999999</v>
      </c>
      <c r="U388" s="348">
        <v>5.9404000000000003</v>
      </c>
      <c r="V388" s="348">
        <v>7.3598999999999997</v>
      </c>
      <c r="W388" s="348">
        <v>2.04</v>
      </c>
      <c r="X388" s="348">
        <v>20.107399999999998</v>
      </c>
      <c r="Y388" s="374"/>
      <c r="Z388" s="346"/>
      <c r="AA388" s="346"/>
      <c r="AB388" s="346"/>
      <c r="AC388" s="346"/>
      <c r="AD388" s="346"/>
      <c r="AE388" s="346"/>
      <c r="AF388" s="346"/>
      <c r="AG388" s="346"/>
      <c r="AH388" s="346"/>
      <c r="AI388" s="346"/>
      <c r="AJ388" s="346"/>
      <c r="AK388" s="346"/>
      <c r="AL388" s="346"/>
      <c r="AM388" s="346"/>
      <c r="AN388" s="346"/>
      <c r="AO388" s="373"/>
      <c r="AP388" s="348" t="s">
        <v>430</v>
      </c>
      <c r="AQ388" s="348" t="s">
        <v>430</v>
      </c>
      <c r="AR388" s="348">
        <v>16.93</v>
      </c>
      <c r="AS388" s="348">
        <v>14.3</v>
      </c>
      <c r="AT388" s="348">
        <v>14.12</v>
      </c>
      <c r="AU388" s="351"/>
      <c r="AV388" s="346"/>
      <c r="AW388" s="346"/>
      <c r="AX388" s="346"/>
      <c r="AY388" s="346"/>
      <c r="AZ388" s="346"/>
      <c r="BA388" s="362"/>
      <c r="BB388" s="348"/>
      <c r="BC388" s="375"/>
      <c r="BD388" s="375"/>
      <c r="BE388" s="375"/>
      <c r="BF388" s="374"/>
      <c r="BG388" s="348"/>
      <c r="BH388" s="348"/>
      <c r="BI388" s="348"/>
      <c r="BJ388" s="348"/>
      <c r="BK388" s="373"/>
      <c r="BL388" s="372"/>
      <c r="BM388" s="372"/>
      <c r="BN388" s="372"/>
      <c r="BO388" s="372"/>
      <c r="BP388" s="372"/>
      <c r="BQ388" s="373"/>
      <c r="BR388" s="354"/>
    </row>
    <row r="389" spans="1:70" s="428" customFormat="1" x14ac:dyDescent="0.25">
      <c r="A389" s="887" t="s">
        <v>96</v>
      </c>
      <c r="B389" s="413"/>
      <c r="C389" s="725"/>
      <c r="D389" s="413"/>
      <c r="E389" s="414"/>
      <c r="F389" s="413"/>
      <c r="G389" s="415"/>
      <c r="H389" s="417"/>
      <c r="I389" s="416" t="s">
        <v>430</v>
      </c>
      <c r="J389" s="416">
        <v>0.54120000000000001</v>
      </c>
      <c r="K389" s="416">
        <v>2.7033</v>
      </c>
      <c r="L389" s="416">
        <v>16.616700000000002</v>
      </c>
      <c r="M389" s="416">
        <v>5.2183999999999999</v>
      </c>
      <c r="N389" s="418">
        <v>9.7642000000000007</v>
      </c>
      <c r="O389" s="416">
        <v>8.3585999999999991</v>
      </c>
      <c r="P389" s="416">
        <v>20.014199999999999</v>
      </c>
      <c r="Q389" s="416">
        <v>15.193899999999999</v>
      </c>
      <c r="R389" s="416" t="s">
        <v>430</v>
      </c>
      <c r="S389" s="416">
        <v>18.788</v>
      </c>
      <c r="T389" s="416">
        <v>5.5270999999999999</v>
      </c>
      <c r="U389" s="416">
        <v>5.9404000000000003</v>
      </c>
      <c r="V389" s="416">
        <v>7.3598999999999997</v>
      </c>
      <c r="W389" s="416">
        <v>2.04</v>
      </c>
      <c r="X389" s="416">
        <v>20.107399999999998</v>
      </c>
      <c r="Y389" s="417"/>
      <c r="Z389" s="414"/>
      <c r="AA389" s="414"/>
      <c r="AB389" s="414"/>
      <c r="AC389" s="414"/>
      <c r="AD389" s="414"/>
      <c r="AE389" s="414"/>
      <c r="AF389" s="414"/>
      <c r="AG389" s="414"/>
      <c r="AH389" s="414"/>
      <c r="AI389" s="414"/>
      <c r="AJ389" s="414"/>
      <c r="AK389" s="414"/>
      <c r="AL389" s="414"/>
      <c r="AM389" s="414"/>
      <c r="AN389" s="414"/>
      <c r="AO389" s="413"/>
      <c r="AP389" s="416" t="s">
        <v>430</v>
      </c>
      <c r="AQ389" s="416" t="s">
        <v>430</v>
      </c>
      <c r="AR389" s="416">
        <v>16.93</v>
      </c>
      <c r="AS389" s="416">
        <v>14.3</v>
      </c>
      <c r="AT389" s="416">
        <v>14.12</v>
      </c>
      <c r="AU389" s="419"/>
      <c r="AV389" s="414"/>
      <c r="AW389" s="414"/>
      <c r="AX389" s="414"/>
      <c r="AY389" s="414"/>
      <c r="AZ389" s="414"/>
      <c r="BA389" s="420"/>
      <c r="BB389" s="416"/>
      <c r="BC389" s="421"/>
      <c r="BD389" s="421"/>
      <c r="BE389" s="421"/>
      <c r="BF389" s="417"/>
      <c r="BG389" s="416"/>
      <c r="BH389" s="416"/>
      <c r="BI389" s="416"/>
      <c r="BJ389" s="416"/>
      <c r="BK389" s="413"/>
      <c r="BL389" s="412"/>
      <c r="BM389" s="412"/>
      <c r="BN389" s="412"/>
      <c r="BO389" s="412"/>
      <c r="BP389" s="412"/>
      <c r="BQ389" s="413"/>
      <c r="BR389" s="422"/>
    </row>
    <row r="390" spans="1:70" s="428" customFormat="1" ht="14.5" customHeight="1" x14ac:dyDescent="0.35">
      <c r="A390" s="874" t="s">
        <v>3849</v>
      </c>
      <c r="B390" s="862"/>
      <c r="C390" s="863"/>
      <c r="D390" s="862"/>
      <c r="E390" s="864"/>
      <c r="F390" s="862"/>
      <c r="G390" s="865"/>
      <c r="H390" s="867"/>
      <c r="I390" s="866"/>
      <c r="J390" s="866"/>
      <c r="K390" s="866"/>
      <c r="L390" s="866"/>
      <c r="M390" s="866"/>
      <c r="N390" s="868"/>
      <c r="O390" s="866"/>
      <c r="P390" s="866"/>
      <c r="Q390" s="866"/>
      <c r="R390" s="866"/>
      <c r="S390" s="866"/>
      <c r="T390" s="866"/>
      <c r="U390" s="866"/>
      <c r="V390" s="866"/>
      <c r="W390" s="866"/>
      <c r="X390" s="866"/>
      <c r="Y390" s="867"/>
      <c r="Z390" s="864"/>
      <c r="AA390" s="864"/>
      <c r="AB390" s="864"/>
      <c r="AC390" s="864"/>
      <c r="AD390" s="864"/>
      <c r="AE390" s="864"/>
      <c r="AF390" s="864"/>
      <c r="AG390" s="864"/>
      <c r="AH390" s="864"/>
      <c r="AI390" s="864"/>
      <c r="AJ390" s="864"/>
      <c r="AK390" s="864"/>
      <c r="AL390" s="864"/>
      <c r="AM390" s="864"/>
      <c r="AN390" s="864"/>
      <c r="AO390" s="862"/>
      <c r="AP390" s="866"/>
      <c r="AQ390" s="866"/>
      <c r="AR390" s="866"/>
      <c r="AS390" s="866"/>
      <c r="AT390" s="866"/>
      <c r="AU390" s="869"/>
      <c r="AV390" s="864"/>
      <c r="AW390" s="864"/>
      <c r="AX390" s="864"/>
      <c r="AY390" s="864"/>
      <c r="AZ390" s="864"/>
      <c r="BA390" s="870"/>
      <c r="BB390" s="866"/>
      <c r="BC390" s="871"/>
      <c r="BD390" s="871"/>
      <c r="BE390" s="871"/>
      <c r="BF390" s="867"/>
      <c r="BG390" s="866"/>
      <c r="BH390" s="866"/>
      <c r="BI390" s="866"/>
      <c r="BJ390" s="866"/>
      <c r="BK390" s="862"/>
      <c r="BL390" s="872"/>
      <c r="BM390" s="872"/>
      <c r="BN390" s="872"/>
      <c r="BO390" s="872"/>
      <c r="BP390" s="872"/>
      <c r="BQ390" s="862"/>
      <c r="BR390" s="873"/>
    </row>
    <row r="391" spans="1:70" s="428" customFormat="1" x14ac:dyDescent="0.25">
      <c r="A391" s="345" t="s">
        <v>3850</v>
      </c>
      <c r="B391" s="373"/>
      <c r="C391" s="719">
        <v>45448</v>
      </c>
      <c r="D391" s="373"/>
      <c r="E391" s="346">
        <v>5367.59</v>
      </c>
      <c r="F391" s="373"/>
      <c r="G391" s="347">
        <v>12.005100000000001</v>
      </c>
      <c r="H391" s="374"/>
      <c r="I391" s="348">
        <v>-6.9900000000000004E-2</v>
      </c>
      <c r="J391" s="348">
        <v>1.3260000000000001</v>
      </c>
      <c r="K391" s="348">
        <v>5.0425000000000004</v>
      </c>
      <c r="L391" s="348">
        <v>15.0167</v>
      </c>
      <c r="M391" s="348">
        <v>7.2553999999999998</v>
      </c>
      <c r="N391" s="350">
        <v>25.933299999999999</v>
      </c>
      <c r="O391" s="348">
        <v>7.3956999999999997</v>
      </c>
      <c r="P391" s="348" t="s">
        <v>430</v>
      </c>
      <c r="Q391" s="348" t="s">
        <v>430</v>
      </c>
      <c r="R391" s="348" t="s">
        <v>430</v>
      </c>
      <c r="S391" s="348">
        <v>17.519600000000001</v>
      </c>
      <c r="T391" s="348">
        <v>5.8837999999999999</v>
      </c>
      <c r="U391" s="348">
        <v>13.5642</v>
      </c>
      <c r="V391" s="348">
        <v>23.468599999999999</v>
      </c>
      <c r="W391" s="348">
        <v>3.6825999999999999</v>
      </c>
      <c r="X391" s="348">
        <v>9.3140999999999998</v>
      </c>
      <c r="Y391" s="374"/>
      <c r="Z391" s="346">
        <v>1</v>
      </c>
      <c r="AA391" s="346">
        <v>1</v>
      </c>
      <c r="AB391" s="346">
        <v>1</v>
      </c>
      <c r="AC391" s="346">
        <v>1</v>
      </c>
      <c r="AD391" s="346">
        <v>1</v>
      </c>
      <c r="AE391" s="346">
        <v>1</v>
      </c>
      <c r="AF391" s="346">
        <v>1</v>
      </c>
      <c r="AG391" s="346" t="s">
        <v>430</v>
      </c>
      <c r="AH391" s="346" t="s">
        <v>430</v>
      </c>
      <c r="AI391" s="346" t="s">
        <v>430</v>
      </c>
      <c r="AJ391" s="346">
        <v>1</v>
      </c>
      <c r="AK391" s="346">
        <v>1</v>
      </c>
      <c r="AL391" s="346">
        <v>1</v>
      </c>
      <c r="AM391" s="346">
        <v>1</v>
      </c>
      <c r="AN391" s="346">
        <v>1</v>
      </c>
      <c r="AO391" s="373"/>
      <c r="AP391" s="348" t="s">
        <v>430</v>
      </c>
      <c r="AQ391" s="348" t="s">
        <v>430</v>
      </c>
      <c r="AR391" s="348" t="s">
        <v>430</v>
      </c>
      <c r="AS391" s="348" t="s">
        <v>430</v>
      </c>
      <c r="AT391" s="348">
        <v>22.77</v>
      </c>
      <c r="AU391" s="351"/>
      <c r="AV391" s="346" t="s">
        <v>430</v>
      </c>
      <c r="AW391" s="346" t="s">
        <v>430</v>
      </c>
      <c r="AX391" s="346" t="s">
        <v>430</v>
      </c>
      <c r="AY391" s="346" t="s">
        <v>430</v>
      </c>
      <c r="AZ391" s="346">
        <v>1</v>
      </c>
      <c r="BA391" s="362"/>
      <c r="BB391" s="348">
        <v>17.462088793567599</v>
      </c>
      <c r="BC391" s="375">
        <v>1.0291933176041299</v>
      </c>
      <c r="BD391" s="375">
        <v>1.5155629672703799E-2</v>
      </c>
      <c r="BE391" s="375">
        <v>0.36674091797267999</v>
      </c>
      <c r="BF391" s="374"/>
      <c r="BG391" s="348">
        <v>43.141300000000001</v>
      </c>
      <c r="BH391" s="348">
        <v>11.9147</v>
      </c>
      <c r="BI391" s="348">
        <v>39.743000000000002</v>
      </c>
      <c r="BJ391" s="348">
        <v>5.2009999999999996</v>
      </c>
      <c r="BK391" s="373"/>
      <c r="BL391" s="372" t="s">
        <v>3851</v>
      </c>
      <c r="BM391" s="372" t="s">
        <v>3852</v>
      </c>
      <c r="BN391" s="372" t="s">
        <v>3853</v>
      </c>
      <c r="BO391" s="372" t="s">
        <v>3854</v>
      </c>
      <c r="BP391" s="372" t="s">
        <v>3855</v>
      </c>
      <c r="BQ391" s="373"/>
      <c r="BR391" s="354" t="s">
        <v>463</v>
      </c>
    </row>
    <row r="392" spans="1:70" s="428" customFormat="1" x14ac:dyDescent="0.25">
      <c r="A392" s="885" t="s">
        <v>93</v>
      </c>
      <c r="B392" s="402"/>
      <c r="C392" s="724"/>
      <c r="D392" s="402"/>
      <c r="E392" s="403"/>
      <c r="F392" s="402"/>
      <c r="G392" s="404"/>
      <c r="H392" s="406"/>
      <c r="I392" s="405">
        <v>-6.9900000000000004E-2</v>
      </c>
      <c r="J392" s="405">
        <v>1.3260000000000001</v>
      </c>
      <c r="K392" s="405">
        <v>5.0425000000000004</v>
      </c>
      <c r="L392" s="405">
        <v>15.0167</v>
      </c>
      <c r="M392" s="405">
        <v>7.2553999999999998</v>
      </c>
      <c r="N392" s="407">
        <v>25.933299999999999</v>
      </c>
      <c r="O392" s="405">
        <v>7.3956999999999997</v>
      </c>
      <c r="P392" s="405" t="s">
        <v>430</v>
      </c>
      <c r="Q392" s="405" t="s">
        <v>430</v>
      </c>
      <c r="R392" s="405" t="s">
        <v>430</v>
      </c>
      <c r="S392" s="405">
        <v>17.519600000000001</v>
      </c>
      <c r="T392" s="405">
        <v>5.8837999999999999</v>
      </c>
      <c r="U392" s="405">
        <v>13.5642</v>
      </c>
      <c r="V392" s="405">
        <v>23.468599999999999</v>
      </c>
      <c r="W392" s="405">
        <v>3.6825999999999999</v>
      </c>
      <c r="X392" s="405">
        <v>9.3140999999999998</v>
      </c>
      <c r="Y392" s="406"/>
      <c r="Z392" s="403">
        <v>1</v>
      </c>
      <c r="AA392" s="403">
        <v>1</v>
      </c>
      <c r="AB392" s="403">
        <v>1</v>
      </c>
      <c r="AC392" s="403">
        <v>1</v>
      </c>
      <c r="AD392" s="403">
        <v>1</v>
      </c>
      <c r="AE392" s="403">
        <v>1</v>
      </c>
      <c r="AF392" s="403">
        <v>1</v>
      </c>
      <c r="AG392" s="403">
        <v>0</v>
      </c>
      <c r="AH392" s="403">
        <v>0</v>
      </c>
      <c r="AI392" s="403">
        <v>0</v>
      </c>
      <c r="AJ392" s="403">
        <v>1</v>
      </c>
      <c r="AK392" s="403">
        <v>1</v>
      </c>
      <c r="AL392" s="403">
        <v>1</v>
      </c>
      <c r="AM392" s="403">
        <v>1</v>
      </c>
      <c r="AN392" s="403">
        <v>1</v>
      </c>
      <c r="AO392" s="402"/>
      <c r="AP392" s="405" t="s">
        <v>430</v>
      </c>
      <c r="AQ392" s="405" t="s">
        <v>430</v>
      </c>
      <c r="AR392" s="405" t="s">
        <v>430</v>
      </c>
      <c r="AS392" s="405" t="s">
        <v>430</v>
      </c>
      <c r="AT392" s="405">
        <v>22.77</v>
      </c>
      <c r="AU392" s="408"/>
      <c r="AV392" s="403">
        <v>0</v>
      </c>
      <c r="AW392" s="403">
        <v>0</v>
      </c>
      <c r="AX392" s="403">
        <v>0</v>
      </c>
      <c r="AY392" s="403">
        <v>0</v>
      </c>
      <c r="AZ392" s="403">
        <v>1</v>
      </c>
      <c r="BA392" s="409"/>
      <c r="BB392" s="405"/>
      <c r="BC392" s="410"/>
      <c r="BD392" s="410"/>
      <c r="BE392" s="410"/>
      <c r="BF392" s="406"/>
      <c r="BG392" s="405"/>
      <c r="BH392" s="405"/>
      <c r="BI392" s="405"/>
      <c r="BJ392" s="405"/>
      <c r="BK392" s="402"/>
      <c r="BL392" s="401"/>
      <c r="BM392" s="401"/>
      <c r="BN392" s="401"/>
      <c r="BO392" s="401"/>
      <c r="BP392" s="401"/>
      <c r="BQ392" s="402"/>
      <c r="BR392" s="411"/>
    </row>
    <row r="393" spans="1:70" s="428" customFormat="1" x14ac:dyDescent="0.25">
      <c r="A393" s="886" t="s">
        <v>94</v>
      </c>
      <c r="B393" s="373"/>
      <c r="C393" s="719"/>
      <c r="D393" s="373"/>
      <c r="E393" s="346"/>
      <c r="F393" s="373"/>
      <c r="G393" s="347"/>
      <c r="H393" s="374"/>
      <c r="I393" s="348">
        <v>-6.9900000000000004E-2</v>
      </c>
      <c r="J393" s="348">
        <v>1.3260000000000001</v>
      </c>
      <c r="K393" s="348">
        <v>5.0425000000000004</v>
      </c>
      <c r="L393" s="348">
        <v>15.0167</v>
      </c>
      <c r="M393" s="348">
        <v>7.2553999999999998</v>
      </c>
      <c r="N393" s="350">
        <v>25.933299999999999</v>
      </c>
      <c r="O393" s="348">
        <v>7.3956999999999997</v>
      </c>
      <c r="P393" s="348" t="s">
        <v>430</v>
      </c>
      <c r="Q393" s="348" t="s">
        <v>430</v>
      </c>
      <c r="R393" s="348" t="s">
        <v>430</v>
      </c>
      <c r="S393" s="348">
        <v>17.519600000000001</v>
      </c>
      <c r="T393" s="348">
        <v>5.8837999999999999</v>
      </c>
      <c r="U393" s="348">
        <v>13.5642</v>
      </c>
      <c r="V393" s="348">
        <v>23.468599999999999</v>
      </c>
      <c r="W393" s="348">
        <v>3.6825999999999999</v>
      </c>
      <c r="X393" s="348">
        <v>9.3140999999999998</v>
      </c>
      <c r="Y393" s="374"/>
      <c r="Z393" s="346"/>
      <c r="AA393" s="346"/>
      <c r="AB393" s="346"/>
      <c r="AC393" s="346"/>
      <c r="AD393" s="346"/>
      <c r="AE393" s="346"/>
      <c r="AF393" s="346"/>
      <c r="AG393" s="346"/>
      <c r="AH393" s="346"/>
      <c r="AI393" s="346"/>
      <c r="AJ393" s="346"/>
      <c r="AK393" s="346"/>
      <c r="AL393" s="346"/>
      <c r="AM393" s="346"/>
      <c r="AN393" s="346"/>
      <c r="AO393" s="373"/>
      <c r="AP393" s="348" t="s">
        <v>430</v>
      </c>
      <c r="AQ393" s="348" t="s">
        <v>430</v>
      </c>
      <c r="AR393" s="348" t="s">
        <v>430</v>
      </c>
      <c r="AS393" s="348" t="s">
        <v>430</v>
      </c>
      <c r="AT393" s="348">
        <v>22.77</v>
      </c>
      <c r="AU393" s="351"/>
      <c r="AV393" s="346"/>
      <c r="AW393" s="346"/>
      <c r="AX393" s="346"/>
      <c r="AY393" s="346"/>
      <c r="AZ393" s="346"/>
      <c r="BA393" s="362"/>
      <c r="BB393" s="348"/>
      <c r="BC393" s="375"/>
      <c r="BD393" s="375"/>
      <c r="BE393" s="375"/>
      <c r="BF393" s="374"/>
      <c r="BG393" s="348"/>
      <c r="BH393" s="348"/>
      <c r="BI393" s="348"/>
      <c r="BJ393" s="348"/>
      <c r="BK393" s="373"/>
      <c r="BL393" s="372"/>
      <c r="BM393" s="372"/>
      <c r="BN393" s="372"/>
      <c r="BO393" s="372"/>
      <c r="BP393" s="372"/>
      <c r="BQ393" s="373"/>
      <c r="BR393" s="354"/>
    </row>
    <row r="394" spans="1:70" s="428" customFormat="1" x14ac:dyDescent="0.25">
      <c r="A394" s="886" t="s">
        <v>95</v>
      </c>
      <c r="B394" s="373"/>
      <c r="C394" s="719"/>
      <c r="D394" s="373"/>
      <c r="E394" s="346"/>
      <c r="F394" s="373"/>
      <c r="G394" s="347"/>
      <c r="H394" s="374"/>
      <c r="I394" s="348">
        <v>-6.9900000000000004E-2</v>
      </c>
      <c r="J394" s="348">
        <v>1.3260000000000001</v>
      </c>
      <c r="K394" s="348">
        <v>5.0425000000000004</v>
      </c>
      <c r="L394" s="348">
        <v>15.0167</v>
      </c>
      <c r="M394" s="348">
        <v>7.2553999999999998</v>
      </c>
      <c r="N394" s="350">
        <v>25.933299999999999</v>
      </c>
      <c r="O394" s="348">
        <v>7.3956999999999997</v>
      </c>
      <c r="P394" s="348" t="s">
        <v>430</v>
      </c>
      <c r="Q394" s="348" t="s">
        <v>430</v>
      </c>
      <c r="R394" s="348" t="s">
        <v>430</v>
      </c>
      <c r="S394" s="348">
        <v>17.519600000000001</v>
      </c>
      <c r="T394" s="348">
        <v>5.8837999999999999</v>
      </c>
      <c r="U394" s="348">
        <v>13.5642</v>
      </c>
      <c r="V394" s="348">
        <v>23.468599999999999</v>
      </c>
      <c r="W394" s="348">
        <v>3.6825999999999999</v>
      </c>
      <c r="X394" s="348">
        <v>9.3140999999999998</v>
      </c>
      <c r="Y394" s="374"/>
      <c r="Z394" s="346"/>
      <c r="AA394" s="346"/>
      <c r="AB394" s="346"/>
      <c r="AC394" s="346"/>
      <c r="AD394" s="346"/>
      <c r="AE394" s="346"/>
      <c r="AF394" s="346"/>
      <c r="AG394" s="346"/>
      <c r="AH394" s="346"/>
      <c r="AI394" s="346"/>
      <c r="AJ394" s="346"/>
      <c r="AK394" s="346"/>
      <c r="AL394" s="346"/>
      <c r="AM394" s="346"/>
      <c r="AN394" s="346"/>
      <c r="AO394" s="373"/>
      <c r="AP394" s="348" t="s">
        <v>430</v>
      </c>
      <c r="AQ394" s="348" t="s">
        <v>430</v>
      </c>
      <c r="AR394" s="348" t="s">
        <v>430</v>
      </c>
      <c r="AS394" s="348" t="s">
        <v>430</v>
      </c>
      <c r="AT394" s="348">
        <v>22.77</v>
      </c>
      <c r="AU394" s="351"/>
      <c r="AV394" s="346"/>
      <c r="AW394" s="346"/>
      <c r="AX394" s="346"/>
      <c r="AY394" s="346"/>
      <c r="AZ394" s="346"/>
      <c r="BA394" s="362"/>
      <c r="BB394" s="348"/>
      <c r="BC394" s="375"/>
      <c r="BD394" s="375"/>
      <c r="BE394" s="375"/>
      <c r="BF394" s="374"/>
      <c r="BG394" s="348"/>
      <c r="BH394" s="348"/>
      <c r="BI394" s="348"/>
      <c r="BJ394" s="348"/>
      <c r="BK394" s="373"/>
      <c r="BL394" s="372"/>
      <c r="BM394" s="372"/>
      <c r="BN394" s="372"/>
      <c r="BO394" s="372"/>
      <c r="BP394" s="372"/>
      <c r="BQ394" s="373"/>
      <c r="BR394" s="354"/>
    </row>
    <row r="395" spans="1:70" s="428" customFormat="1" x14ac:dyDescent="0.25">
      <c r="A395" s="887" t="s">
        <v>96</v>
      </c>
      <c r="B395" s="413"/>
      <c r="C395" s="725"/>
      <c r="D395" s="413"/>
      <c r="E395" s="414"/>
      <c r="F395" s="413"/>
      <c r="G395" s="415"/>
      <c r="H395" s="417"/>
      <c r="I395" s="416">
        <v>-6.9900000000000004E-2</v>
      </c>
      <c r="J395" s="416">
        <v>1.3260000000000001</v>
      </c>
      <c r="K395" s="416">
        <v>5.0425000000000004</v>
      </c>
      <c r="L395" s="416">
        <v>15.0167</v>
      </c>
      <c r="M395" s="416">
        <v>7.2553999999999998</v>
      </c>
      <c r="N395" s="418">
        <v>25.933299999999999</v>
      </c>
      <c r="O395" s="416">
        <v>7.3956999999999997</v>
      </c>
      <c r="P395" s="416" t="s">
        <v>430</v>
      </c>
      <c r="Q395" s="416" t="s">
        <v>430</v>
      </c>
      <c r="R395" s="416" t="s">
        <v>430</v>
      </c>
      <c r="S395" s="416">
        <v>17.519600000000001</v>
      </c>
      <c r="T395" s="416">
        <v>5.8837999999999999</v>
      </c>
      <c r="U395" s="416">
        <v>13.5642</v>
      </c>
      <c r="V395" s="416">
        <v>23.468599999999999</v>
      </c>
      <c r="W395" s="416">
        <v>3.6825999999999999</v>
      </c>
      <c r="X395" s="416">
        <v>9.3140999999999998</v>
      </c>
      <c r="Y395" s="417"/>
      <c r="Z395" s="414"/>
      <c r="AA395" s="414"/>
      <c r="AB395" s="414"/>
      <c r="AC395" s="414"/>
      <c r="AD395" s="414"/>
      <c r="AE395" s="414"/>
      <c r="AF395" s="414"/>
      <c r="AG395" s="414"/>
      <c r="AH395" s="414"/>
      <c r="AI395" s="414"/>
      <c r="AJ395" s="414"/>
      <c r="AK395" s="414"/>
      <c r="AL395" s="414"/>
      <c r="AM395" s="414"/>
      <c r="AN395" s="414"/>
      <c r="AO395" s="413"/>
      <c r="AP395" s="416" t="s">
        <v>430</v>
      </c>
      <c r="AQ395" s="416" t="s">
        <v>430</v>
      </c>
      <c r="AR395" s="416" t="s">
        <v>430</v>
      </c>
      <c r="AS395" s="416" t="s">
        <v>430</v>
      </c>
      <c r="AT395" s="416">
        <v>22.77</v>
      </c>
      <c r="AU395" s="419"/>
      <c r="AV395" s="414"/>
      <c r="AW395" s="414"/>
      <c r="AX395" s="414"/>
      <c r="AY395" s="414"/>
      <c r="AZ395" s="414"/>
      <c r="BA395" s="420"/>
      <c r="BB395" s="416"/>
      <c r="BC395" s="421"/>
      <c r="BD395" s="421"/>
      <c r="BE395" s="421"/>
      <c r="BF395" s="417"/>
      <c r="BG395" s="416"/>
      <c r="BH395" s="416"/>
      <c r="BI395" s="416"/>
      <c r="BJ395" s="416"/>
      <c r="BK395" s="413"/>
      <c r="BL395" s="412"/>
      <c r="BM395" s="412"/>
      <c r="BN395" s="412"/>
      <c r="BO395" s="412"/>
      <c r="BP395" s="412"/>
      <c r="BQ395" s="413"/>
      <c r="BR395" s="422"/>
    </row>
    <row r="396" spans="1:70" s="428" customFormat="1" ht="14.5" customHeight="1" x14ac:dyDescent="0.35">
      <c r="A396" s="874" t="s">
        <v>3856</v>
      </c>
      <c r="B396" s="862"/>
      <c r="C396" s="863"/>
      <c r="D396" s="862"/>
      <c r="E396" s="864"/>
      <c r="F396" s="862"/>
      <c r="G396" s="865"/>
      <c r="H396" s="867"/>
      <c r="I396" s="866"/>
      <c r="J396" s="866"/>
      <c r="K396" s="866"/>
      <c r="L396" s="866"/>
      <c r="M396" s="866"/>
      <c r="N396" s="868"/>
      <c r="O396" s="866"/>
      <c r="P396" s="866"/>
      <c r="Q396" s="866"/>
      <c r="R396" s="866"/>
      <c r="S396" s="866"/>
      <c r="T396" s="866"/>
      <c r="U396" s="866"/>
      <c r="V396" s="866"/>
      <c r="W396" s="866"/>
      <c r="X396" s="866"/>
      <c r="Y396" s="867"/>
      <c r="Z396" s="864"/>
      <c r="AA396" s="864"/>
      <c r="AB396" s="864"/>
      <c r="AC396" s="864"/>
      <c r="AD396" s="864"/>
      <c r="AE396" s="864"/>
      <c r="AF396" s="864"/>
      <c r="AG396" s="864"/>
      <c r="AH396" s="864"/>
      <c r="AI396" s="864"/>
      <c r="AJ396" s="864"/>
      <c r="AK396" s="864"/>
      <c r="AL396" s="864"/>
      <c r="AM396" s="864"/>
      <c r="AN396" s="864"/>
      <c r="AO396" s="862"/>
      <c r="AP396" s="866"/>
      <c r="AQ396" s="866"/>
      <c r="AR396" s="866"/>
      <c r="AS396" s="866"/>
      <c r="AT396" s="866"/>
      <c r="AU396" s="869"/>
      <c r="AV396" s="864"/>
      <c r="AW396" s="864"/>
      <c r="AX396" s="864"/>
      <c r="AY396" s="864"/>
      <c r="AZ396" s="864"/>
      <c r="BA396" s="870"/>
      <c r="BB396" s="866"/>
      <c r="BC396" s="871"/>
      <c r="BD396" s="871"/>
      <c r="BE396" s="871"/>
      <c r="BF396" s="867"/>
      <c r="BG396" s="866"/>
      <c r="BH396" s="866"/>
      <c r="BI396" s="866"/>
      <c r="BJ396" s="866"/>
      <c r="BK396" s="862"/>
      <c r="BL396" s="872"/>
      <c r="BM396" s="872"/>
      <c r="BN396" s="872"/>
      <c r="BO396" s="872"/>
      <c r="BP396" s="872"/>
      <c r="BQ396" s="862"/>
      <c r="BR396" s="873"/>
    </row>
    <row r="397" spans="1:70" s="428" customFormat="1" x14ac:dyDescent="0.25">
      <c r="A397" s="345" t="s">
        <v>3857</v>
      </c>
      <c r="B397" s="373"/>
      <c r="C397" s="719">
        <v>45635</v>
      </c>
      <c r="D397" s="373"/>
      <c r="E397" s="346">
        <v>172.78200000000001</v>
      </c>
      <c r="F397" s="373"/>
      <c r="G397" s="347">
        <v>7.9862000000000002</v>
      </c>
      <c r="H397" s="374"/>
      <c r="I397" s="348">
        <v>0.75439999999999996</v>
      </c>
      <c r="J397" s="348">
        <v>0.77480000000000004</v>
      </c>
      <c r="K397" s="348">
        <v>3.8557999999999999</v>
      </c>
      <c r="L397" s="348">
        <v>11.612399999999999</v>
      </c>
      <c r="M397" s="348">
        <v>-0.80359999999999998</v>
      </c>
      <c r="N397" s="350">
        <v>2.0952999999999999</v>
      </c>
      <c r="O397" s="348" t="s">
        <v>430</v>
      </c>
      <c r="P397" s="348" t="s">
        <v>430</v>
      </c>
      <c r="Q397" s="348" t="s">
        <v>430</v>
      </c>
      <c r="R397" s="348" t="s">
        <v>430</v>
      </c>
      <c r="S397" s="348">
        <v>15.1828</v>
      </c>
      <c r="T397" s="348">
        <v>-1.4597</v>
      </c>
      <c r="U397" s="348">
        <v>4.4985999999999997</v>
      </c>
      <c r="V397" s="348">
        <v>-2.2364999999999999</v>
      </c>
      <c r="W397" s="348">
        <v>3.5099</v>
      </c>
      <c r="X397" s="348">
        <v>-13.588200000000001</v>
      </c>
      <c r="Y397" s="374"/>
      <c r="Z397" s="346">
        <v>1</v>
      </c>
      <c r="AA397" s="346">
        <v>1</v>
      </c>
      <c r="AB397" s="346">
        <v>1</v>
      </c>
      <c r="AC397" s="346">
        <v>1</v>
      </c>
      <c r="AD397" s="346">
        <v>1</v>
      </c>
      <c r="AE397" s="346">
        <v>1</v>
      </c>
      <c r="AF397" s="346" t="s">
        <v>430</v>
      </c>
      <c r="AG397" s="346" t="s">
        <v>430</v>
      </c>
      <c r="AH397" s="346" t="s">
        <v>430</v>
      </c>
      <c r="AI397" s="346" t="s">
        <v>430</v>
      </c>
      <c r="AJ397" s="346">
        <v>1</v>
      </c>
      <c r="AK397" s="346">
        <v>1</v>
      </c>
      <c r="AL397" s="346">
        <v>1</v>
      </c>
      <c r="AM397" s="346">
        <v>1</v>
      </c>
      <c r="AN397" s="346">
        <v>1</v>
      </c>
      <c r="AO397" s="373"/>
      <c r="AP397" s="348" t="s">
        <v>430</v>
      </c>
      <c r="AQ397" s="348" t="s">
        <v>430</v>
      </c>
      <c r="AR397" s="348" t="s">
        <v>430</v>
      </c>
      <c r="AS397" s="348" t="s">
        <v>430</v>
      </c>
      <c r="AT397" s="348">
        <v>5.18</v>
      </c>
      <c r="AU397" s="351"/>
      <c r="AV397" s="346" t="s">
        <v>430</v>
      </c>
      <c r="AW397" s="346" t="s">
        <v>430</v>
      </c>
      <c r="AX397" s="346" t="s">
        <v>430</v>
      </c>
      <c r="AY397" s="346" t="s">
        <v>430</v>
      </c>
      <c r="AZ397" s="346">
        <v>1</v>
      </c>
      <c r="BA397" s="362"/>
      <c r="BB397" s="348">
        <v>18.4744573345493</v>
      </c>
      <c r="BC397" s="375">
        <v>1.1436863205810599</v>
      </c>
      <c r="BD397" s="375">
        <v>-8.0218821408081606E-2</v>
      </c>
      <c r="BE397" s="375">
        <v>-1.3460984127422999</v>
      </c>
      <c r="BF397" s="374"/>
      <c r="BG397" s="348">
        <v>53.805300000000003</v>
      </c>
      <c r="BH397" s="348">
        <v>10.139900000000001</v>
      </c>
      <c r="BI397" s="348">
        <v>31.892900000000001</v>
      </c>
      <c r="BJ397" s="348">
        <v>4.1619000000000002</v>
      </c>
      <c r="BK397" s="373"/>
      <c r="BL397" s="372" t="s">
        <v>3858</v>
      </c>
      <c r="BM397" s="372" t="s">
        <v>3859</v>
      </c>
      <c r="BN397" s="372" t="s">
        <v>3860</v>
      </c>
      <c r="BO397" s="372" t="s">
        <v>3861</v>
      </c>
      <c r="BP397" s="372" t="s">
        <v>3862</v>
      </c>
      <c r="BQ397" s="373"/>
      <c r="BR397" s="354" t="s">
        <v>476</v>
      </c>
    </row>
    <row r="398" spans="1:70" s="428" customFormat="1" x14ac:dyDescent="0.25">
      <c r="A398" s="885" t="s">
        <v>93</v>
      </c>
      <c r="B398" s="402"/>
      <c r="C398" s="724"/>
      <c r="D398" s="402"/>
      <c r="E398" s="403"/>
      <c r="F398" s="402"/>
      <c r="G398" s="404"/>
      <c r="H398" s="406"/>
      <c r="I398" s="405">
        <v>0.75439999999999996</v>
      </c>
      <c r="J398" s="405">
        <v>0.77480000000000004</v>
      </c>
      <c r="K398" s="405">
        <v>3.8557999999999999</v>
      </c>
      <c r="L398" s="405">
        <v>11.612399999999999</v>
      </c>
      <c r="M398" s="405">
        <v>-0.80359999999999998</v>
      </c>
      <c r="N398" s="407">
        <v>2.0952999999999999</v>
      </c>
      <c r="O398" s="405" t="s">
        <v>430</v>
      </c>
      <c r="P398" s="405" t="s">
        <v>430</v>
      </c>
      <c r="Q398" s="405" t="s">
        <v>430</v>
      </c>
      <c r="R398" s="405" t="s">
        <v>430</v>
      </c>
      <c r="S398" s="405">
        <v>15.1828</v>
      </c>
      <c r="T398" s="405">
        <v>-1.4597</v>
      </c>
      <c r="U398" s="405">
        <v>4.4985999999999997</v>
      </c>
      <c r="V398" s="405">
        <v>-2.2364999999999999</v>
      </c>
      <c r="W398" s="405">
        <v>3.5099</v>
      </c>
      <c r="X398" s="405">
        <v>-13.588200000000001</v>
      </c>
      <c r="Y398" s="406"/>
      <c r="Z398" s="403">
        <v>1</v>
      </c>
      <c r="AA398" s="403">
        <v>1</v>
      </c>
      <c r="AB398" s="403">
        <v>1</v>
      </c>
      <c r="AC398" s="403">
        <v>1</v>
      </c>
      <c r="AD398" s="403">
        <v>1</v>
      </c>
      <c r="AE398" s="403">
        <v>1</v>
      </c>
      <c r="AF398" s="403">
        <v>0</v>
      </c>
      <c r="AG398" s="403">
        <v>0</v>
      </c>
      <c r="AH398" s="403">
        <v>0</v>
      </c>
      <c r="AI398" s="403">
        <v>0</v>
      </c>
      <c r="AJ398" s="403">
        <v>1</v>
      </c>
      <c r="AK398" s="403">
        <v>1</v>
      </c>
      <c r="AL398" s="403">
        <v>1</v>
      </c>
      <c r="AM398" s="403">
        <v>1</v>
      </c>
      <c r="AN398" s="403">
        <v>1</v>
      </c>
      <c r="AO398" s="402"/>
      <c r="AP398" s="405" t="s">
        <v>430</v>
      </c>
      <c r="AQ398" s="405" t="s">
        <v>430</v>
      </c>
      <c r="AR398" s="405" t="s">
        <v>430</v>
      </c>
      <c r="AS398" s="405" t="s">
        <v>430</v>
      </c>
      <c r="AT398" s="405">
        <v>5.18</v>
      </c>
      <c r="AU398" s="408"/>
      <c r="AV398" s="403">
        <v>0</v>
      </c>
      <c r="AW398" s="403">
        <v>0</v>
      </c>
      <c r="AX398" s="403">
        <v>0</v>
      </c>
      <c r="AY398" s="403">
        <v>0</v>
      </c>
      <c r="AZ398" s="403">
        <v>1</v>
      </c>
      <c r="BA398" s="409"/>
      <c r="BB398" s="405"/>
      <c r="BC398" s="410"/>
      <c r="BD398" s="410"/>
      <c r="BE398" s="410"/>
      <c r="BF398" s="406"/>
      <c r="BG398" s="405"/>
      <c r="BH398" s="405"/>
      <c r="BI398" s="405"/>
      <c r="BJ398" s="405"/>
      <c r="BK398" s="402"/>
      <c r="BL398" s="401"/>
      <c r="BM398" s="401"/>
      <c r="BN398" s="401"/>
      <c r="BO398" s="401"/>
      <c r="BP398" s="401"/>
      <c r="BQ398" s="402"/>
      <c r="BR398" s="411"/>
    </row>
    <row r="399" spans="1:70" s="428" customFormat="1" x14ac:dyDescent="0.25">
      <c r="A399" s="886" t="s">
        <v>94</v>
      </c>
      <c r="B399" s="373"/>
      <c r="C399" s="719"/>
      <c r="D399" s="373"/>
      <c r="E399" s="346"/>
      <c r="F399" s="373"/>
      <c r="G399" s="347"/>
      <c r="H399" s="374"/>
      <c r="I399" s="348">
        <v>0.75439999999999996</v>
      </c>
      <c r="J399" s="348">
        <v>0.77480000000000004</v>
      </c>
      <c r="K399" s="348">
        <v>3.8557999999999999</v>
      </c>
      <c r="L399" s="348">
        <v>11.612399999999999</v>
      </c>
      <c r="M399" s="348">
        <v>-0.80359999999999998</v>
      </c>
      <c r="N399" s="350">
        <v>2.0952999999999999</v>
      </c>
      <c r="O399" s="348" t="s">
        <v>430</v>
      </c>
      <c r="P399" s="348" t="s">
        <v>430</v>
      </c>
      <c r="Q399" s="348" t="s">
        <v>430</v>
      </c>
      <c r="R399" s="348" t="s">
        <v>430</v>
      </c>
      <c r="S399" s="348">
        <v>15.1828</v>
      </c>
      <c r="T399" s="348">
        <v>-1.4597</v>
      </c>
      <c r="U399" s="348">
        <v>4.4985999999999997</v>
      </c>
      <c r="V399" s="348">
        <v>-2.2364999999999999</v>
      </c>
      <c r="W399" s="348">
        <v>3.5099</v>
      </c>
      <c r="X399" s="348">
        <v>-13.588200000000001</v>
      </c>
      <c r="Y399" s="374"/>
      <c r="Z399" s="346"/>
      <c r="AA399" s="346"/>
      <c r="AB399" s="346"/>
      <c r="AC399" s="346"/>
      <c r="AD399" s="346"/>
      <c r="AE399" s="346"/>
      <c r="AF399" s="346"/>
      <c r="AG399" s="346"/>
      <c r="AH399" s="346"/>
      <c r="AI399" s="346"/>
      <c r="AJ399" s="346"/>
      <c r="AK399" s="346"/>
      <c r="AL399" s="346"/>
      <c r="AM399" s="346"/>
      <c r="AN399" s="346"/>
      <c r="AO399" s="373"/>
      <c r="AP399" s="348" t="s">
        <v>430</v>
      </c>
      <c r="AQ399" s="348" t="s">
        <v>430</v>
      </c>
      <c r="AR399" s="348" t="s">
        <v>430</v>
      </c>
      <c r="AS399" s="348" t="s">
        <v>430</v>
      </c>
      <c r="AT399" s="348">
        <v>5.18</v>
      </c>
      <c r="AU399" s="351"/>
      <c r="AV399" s="346"/>
      <c r="AW399" s="346"/>
      <c r="AX399" s="346"/>
      <c r="AY399" s="346"/>
      <c r="AZ399" s="346"/>
      <c r="BA399" s="362"/>
      <c r="BB399" s="348"/>
      <c r="BC399" s="375"/>
      <c r="BD399" s="375"/>
      <c r="BE399" s="375"/>
      <c r="BF399" s="374"/>
      <c r="BG399" s="348"/>
      <c r="BH399" s="348"/>
      <c r="BI399" s="348"/>
      <c r="BJ399" s="348"/>
      <c r="BK399" s="373"/>
      <c r="BL399" s="372"/>
      <c r="BM399" s="372"/>
      <c r="BN399" s="372"/>
      <c r="BO399" s="372"/>
      <c r="BP399" s="372"/>
      <c r="BQ399" s="373"/>
      <c r="BR399" s="354"/>
    </row>
    <row r="400" spans="1:70" s="428" customFormat="1" x14ac:dyDescent="0.25">
      <c r="A400" s="886" t="s">
        <v>95</v>
      </c>
      <c r="B400" s="373"/>
      <c r="C400" s="719"/>
      <c r="D400" s="373"/>
      <c r="E400" s="346"/>
      <c r="F400" s="373"/>
      <c r="G400" s="347"/>
      <c r="H400" s="374"/>
      <c r="I400" s="348">
        <v>0.75439999999999996</v>
      </c>
      <c r="J400" s="348">
        <v>0.77480000000000004</v>
      </c>
      <c r="K400" s="348">
        <v>3.8557999999999999</v>
      </c>
      <c r="L400" s="348">
        <v>11.612399999999999</v>
      </c>
      <c r="M400" s="348">
        <v>-0.80359999999999998</v>
      </c>
      <c r="N400" s="350">
        <v>2.0952999999999999</v>
      </c>
      <c r="O400" s="348" t="s">
        <v>430</v>
      </c>
      <c r="P400" s="348" t="s">
        <v>430</v>
      </c>
      <c r="Q400" s="348" t="s">
        <v>430</v>
      </c>
      <c r="R400" s="348" t="s">
        <v>430</v>
      </c>
      <c r="S400" s="348">
        <v>15.1828</v>
      </c>
      <c r="T400" s="348">
        <v>-1.4597</v>
      </c>
      <c r="U400" s="348">
        <v>4.4985999999999997</v>
      </c>
      <c r="V400" s="348">
        <v>-2.2364999999999999</v>
      </c>
      <c r="W400" s="348">
        <v>3.5099</v>
      </c>
      <c r="X400" s="348">
        <v>-13.588200000000001</v>
      </c>
      <c r="Y400" s="374"/>
      <c r="Z400" s="346"/>
      <c r="AA400" s="346"/>
      <c r="AB400" s="346"/>
      <c r="AC400" s="346"/>
      <c r="AD400" s="346"/>
      <c r="AE400" s="346"/>
      <c r="AF400" s="346"/>
      <c r="AG400" s="346"/>
      <c r="AH400" s="346"/>
      <c r="AI400" s="346"/>
      <c r="AJ400" s="346"/>
      <c r="AK400" s="346"/>
      <c r="AL400" s="346"/>
      <c r="AM400" s="346"/>
      <c r="AN400" s="346"/>
      <c r="AO400" s="373"/>
      <c r="AP400" s="348" t="s">
        <v>430</v>
      </c>
      <c r="AQ400" s="348" t="s">
        <v>430</v>
      </c>
      <c r="AR400" s="348" t="s">
        <v>430</v>
      </c>
      <c r="AS400" s="348" t="s">
        <v>430</v>
      </c>
      <c r="AT400" s="348">
        <v>5.18</v>
      </c>
      <c r="AU400" s="351"/>
      <c r="AV400" s="346"/>
      <c r="AW400" s="346"/>
      <c r="AX400" s="346"/>
      <c r="AY400" s="346"/>
      <c r="AZ400" s="346"/>
      <c r="BA400" s="362"/>
      <c r="BB400" s="348"/>
      <c r="BC400" s="375"/>
      <c r="BD400" s="375"/>
      <c r="BE400" s="375"/>
      <c r="BF400" s="374"/>
      <c r="BG400" s="348"/>
      <c r="BH400" s="348"/>
      <c r="BI400" s="348"/>
      <c r="BJ400" s="348"/>
      <c r="BK400" s="373"/>
      <c r="BL400" s="372"/>
      <c r="BM400" s="372"/>
      <c r="BN400" s="372"/>
      <c r="BO400" s="372"/>
      <c r="BP400" s="372"/>
      <c r="BQ400" s="373"/>
      <c r="BR400" s="354"/>
    </row>
    <row r="401" spans="1:70" s="428" customFormat="1" x14ac:dyDescent="0.25">
      <c r="A401" s="887" t="s">
        <v>96</v>
      </c>
      <c r="B401" s="413"/>
      <c r="C401" s="725"/>
      <c r="D401" s="413"/>
      <c r="E401" s="414"/>
      <c r="F401" s="413"/>
      <c r="G401" s="415"/>
      <c r="H401" s="417"/>
      <c r="I401" s="416">
        <v>0.75439999999999996</v>
      </c>
      <c r="J401" s="416">
        <v>0.77480000000000004</v>
      </c>
      <c r="K401" s="416">
        <v>3.8557999999999999</v>
      </c>
      <c r="L401" s="416">
        <v>11.612399999999999</v>
      </c>
      <c r="M401" s="416">
        <v>-0.80359999999999998</v>
      </c>
      <c r="N401" s="418">
        <v>2.0952999999999999</v>
      </c>
      <c r="O401" s="416" t="s">
        <v>430</v>
      </c>
      <c r="P401" s="416" t="s">
        <v>430</v>
      </c>
      <c r="Q401" s="416" t="s">
        <v>430</v>
      </c>
      <c r="R401" s="416" t="s">
        <v>430</v>
      </c>
      <c r="S401" s="416">
        <v>15.1828</v>
      </c>
      <c r="T401" s="416">
        <v>-1.4597</v>
      </c>
      <c r="U401" s="416">
        <v>4.4985999999999997</v>
      </c>
      <c r="V401" s="416">
        <v>-2.2364999999999999</v>
      </c>
      <c r="W401" s="416">
        <v>3.5099</v>
      </c>
      <c r="X401" s="416">
        <v>-13.588200000000001</v>
      </c>
      <c r="Y401" s="417"/>
      <c r="Z401" s="414"/>
      <c r="AA401" s="414"/>
      <c r="AB401" s="414"/>
      <c r="AC401" s="414"/>
      <c r="AD401" s="414"/>
      <c r="AE401" s="414"/>
      <c r="AF401" s="414"/>
      <c r="AG401" s="414"/>
      <c r="AH401" s="414"/>
      <c r="AI401" s="414"/>
      <c r="AJ401" s="414"/>
      <c r="AK401" s="414"/>
      <c r="AL401" s="414"/>
      <c r="AM401" s="414"/>
      <c r="AN401" s="414"/>
      <c r="AO401" s="413"/>
      <c r="AP401" s="416" t="s">
        <v>430</v>
      </c>
      <c r="AQ401" s="416" t="s">
        <v>430</v>
      </c>
      <c r="AR401" s="416" t="s">
        <v>430</v>
      </c>
      <c r="AS401" s="416" t="s">
        <v>430</v>
      </c>
      <c r="AT401" s="416">
        <v>5.18</v>
      </c>
      <c r="AU401" s="419"/>
      <c r="AV401" s="414"/>
      <c r="AW401" s="414"/>
      <c r="AX401" s="414"/>
      <c r="AY401" s="414"/>
      <c r="AZ401" s="414"/>
      <c r="BA401" s="420"/>
      <c r="BB401" s="416"/>
      <c r="BC401" s="421"/>
      <c r="BD401" s="421"/>
      <c r="BE401" s="421"/>
      <c r="BF401" s="417"/>
      <c r="BG401" s="416"/>
      <c r="BH401" s="416"/>
      <c r="BI401" s="416"/>
      <c r="BJ401" s="416"/>
      <c r="BK401" s="413"/>
      <c r="BL401" s="412"/>
      <c r="BM401" s="412"/>
      <c r="BN401" s="412"/>
      <c r="BO401" s="412"/>
      <c r="BP401" s="412"/>
      <c r="BQ401" s="413"/>
      <c r="BR401" s="422"/>
    </row>
    <row r="402" spans="1:70" s="428" customFormat="1" ht="14.5" customHeight="1" x14ac:dyDescent="0.35">
      <c r="A402" s="874" t="s">
        <v>3863</v>
      </c>
      <c r="B402" s="862"/>
      <c r="C402" s="863"/>
      <c r="D402" s="862"/>
      <c r="E402" s="864"/>
      <c r="F402" s="862"/>
      <c r="G402" s="865"/>
      <c r="H402" s="867"/>
      <c r="I402" s="866"/>
      <c r="J402" s="866"/>
      <c r="K402" s="866"/>
      <c r="L402" s="866"/>
      <c r="M402" s="866"/>
      <c r="N402" s="868"/>
      <c r="O402" s="866"/>
      <c r="P402" s="866"/>
      <c r="Q402" s="866"/>
      <c r="R402" s="866"/>
      <c r="S402" s="866"/>
      <c r="T402" s="866"/>
      <c r="U402" s="866"/>
      <c r="V402" s="866"/>
      <c r="W402" s="866"/>
      <c r="X402" s="866"/>
      <c r="Y402" s="867"/>
      <c r="Z402" s="864"/>
      <c r="AA402" s="864"/>
      <c r="AB402" s="864"/>
      <c r="AC402" s="864"/>
      <c r="AD402" s="864"/>
      <c r="AE402" s="864"/>
      <c r="AF402" s="864"/>
      <c r="AG402" s="864"/>
      <c r="AH402" s="864"/>
      <c r="AI402" s="864"/>
      <c r="AJ402" s="864"/>
      <c r="AK402" s="864"/>
      <c r="AL402" s="864"/>
      <c r="AM402" s="864"/>
      <c r="AN402" s="864"/>
      <c r="AO402" s="862"/>
      <c r="AP402" s="866"/>
      <c r="AQ402" s="866"/>
      <c r="AR402" s="866"/>
      <c r="AS402" s="866"/>
      <c r="AT402" s="866"/>
      <c r="AU402" s="869"/>
      <c r="AV402" s="864"/>
      <c r="AW402" s="864"/>
      <c r="AX402" s="864"/>
      <c r="AY402" s="864"/>
      <c r="AZ402" s="864"/>
      <c r="BA402" s="870"/>
      <c r="BB402" s="866"/>
      <c r="BC402" s="871"/>
      <c r="BD402" s="871"/>
      <c r="BE402" s="871"/>
      <c r="BF402" s="867"/>
      <c r="BG402" s="866"/>
      <c r="BH402" s="866"/>
      <c r="BI402" s="866"/>
      <c r="BJ402" s="866"/>
      <c r="BK402" s="862"/>
      <c r="BL402" s="872"/>
      <c r="BM402" s="872"/>
      <c r="BN402" s="872"/>
      <c r="BO402" s="872"/>
      <c r="BP402" s="872"/>
      <c r="BQ402" s="862"/>
      <c r="BR402" s="873"/>
    </row>
    <row r="403" spans="1:70" s="428" customFormat="1" x14ac:dyDescent="0.25">
      <c r="A403" s="345" t="s">
        <v>3864</v>
      </c>
      <c r="B403" s="373"/>
      <c r="C403" s="719">
        <v>41275</v>
      </c>
      <c r="D403" s="373"/>
      <c r="E403" s="346">
        <v>10967.3</v>
      </c>
      <c r="F403" s="373"/>
      <c r="G403" s="347">
        <v>150.37</v>
      </c>
      <c r="H403" s="374"/>
      <c r="I403" s="348">
        <v>1.0687</v>
      </c>
      <c r="J403" s="348">
        <v>1.43</v>
      </c>
      <c r="K403" s="348">
        <v>4.3005000000000004</v>
      </c>
      <c r="L403" s="348">
        <v>9.9116</v>
      </c>
      <c r="M403" s="348">
        <v>-3.9291999999999998</v>
      </c>
      <c r="N403" s="350">
        <v>-0.64749999999999996</v>
      </c>
      <c r="O403" s="348">
        <v>7.2694000000000001</v>
      </c>
      <c r="P403" s="348">
        <v>12.472200000000001</v>
      </c>
      <c r="Q403" s="348">
        <v>11.6432</v>
      </c>
      <c r="R403" s="348">
        <v>14.1564</v>
      </c>
      <c r="S403" s="348">
        <v>13.856299999999999</v>
      </c>
      <c r="T403" s="348">
        <v>-4.0396000000000001</v>
      </c>
      <c r="U403" s="348">
        <v>1.3548</v>
      </c>
      <c r="V403" s="348">
        <v>-2.2746</v>
      </c>
      <c r="W403" s="348">
        <v>5.0951000000000004</v>
      </c>
      <c r="X403" s="348">
        <v>14.8843</v>
      </c>
      <c r="Y403" s="374"/>
      <c r="Z403" s="346">
        <v>24</v>
      </c>
      <c r="AA403" s="346">
        <v>10</v>
      </c>
      <c r="AB403" s="346">
        <v>26</v>
      </c>
      <c r="AC403" s="346">
        <v>22</v>
      </c>
      <c r="AD403" s="346">
        <v>23</v>
      </c>
      <c r="AE403" s="346">
        <v>22</v>
      </c>
      <c r="AF403" s="346">
        <v>18</v>
      </c>
      <c r="AG403" s="346">
        <v>14</v>
      </c>
      <c r="AH403" s="346">
        <v>12</v>
      </c>
      <c r="AI403" s="346">
        <v>7</v>
      </c>
      <c r="AJ403" s="346">
        <v>22</v>
      </c>
      <c r="AK403" s="346">
        <v>24</v>
      </c>
      <c r="AL403" s="346">
        <v>23</v>
      </c>
      <c r="AM403" s="346">
        <v>22</v>
      </c>
      <c r="AN403" s="346">
        <v>16</v>
      </c>
      <c r="AO403" s="373"/>
      <c r="AP403" s="348">
        <v>12.69</v>
      </c>
      <c r="AQ403" s="348">
        <v>13.96</v>
      </c>
      <c r="AR403" s="348">
        <v>11.52</v>
      </c>
      <c r="AS403" s="348">
        <v>8.2899999999999991</v>
      </c>
      <c r="AT403" s="348">
        <v>-0.39</v>
      </c>
      <c r="AU403" s="351"/>
      <c r="AV403" s="346">
        <v>9</v>
      </c>
      <c r="AW403" s="346">
        <v>9</v>
      </c>
      <c r="AX403" s="346">
        <v>11</v>
      </c>
      <c r="AY403" s="346">
        <v>14</v>
      </c>
      <c r="AZ403" s="346">
        <v>23</v>
      </c>
      <c r="BA403" s="362"/>
      <c r="BB403" s="348">
        <v>13.469213420808799</v>
      </c>
      <c r="BC403" s="375">
        <v>0.86369456048530802</v>
      </c>
      <c r="BD403" s="375">
        <v>4.7903103832469103E-2</v>
      </c>
      <c r="BE403" s="375">
        <v>0.11658687163115</v>
      </c>
      <c r="BF403" s="374"/>
      <c r="BG403" s="348">
        <v>60.296500000000002</v>
      </c>
      <c r="BH403" s="348">
        <v>12.9544</v>
      </c>
      <c r="BI403" s="348">
        <v>21.722899999999999</v>
      </c>
      <c r="BJ403" s="348">
        <v>5.0262000000000002</v>
      </c>
      <c r="BK403" s="373"/>
      <c r="BL403" s="372" t="s">
        <v>2534</v>
      </c>
      <c r="BM403" s="372" t="s">
        <v>2535</v>
      </c>
      <c r="BN403" s="372" t="s">
        <v>2536</v>
      </c>
      <c r="BO403" s="372" t="s">
        <v>2537</v>
      </c>
      <c r="BP403" s="372" t="s">
        <v>2538</v>
      </c>
      <c r="BQ403" s="373"/>
      <c r="BR403" s="354" t="s">
        <v>2354</v>
      </c>
    </row>
    <row r="404" spans="1:70" s="428" customFormat="1" x14ac:dyDescent="0.25">
      <c r="A404" s="345" t="s">
        <v>3865</v>
      </c>
      <c r="B404" s="373"/>
      <c r="C404" s="719">
        <v>42061</v>
      </c>
      <c r="D404" s="373"/>
      <c r="E404" s="346">
        <v>10772.1</v>
      </c>
      <c r="F404" s="373"/>
      <c r="G404" s="347">
        <v>49.968699999999998</v>
      </c>
      <c r="H404" s="374"/>
      <c r="I404" s="348">
        <v>1.306</v>
      </c>
      <c r="J404" s="348">
        <v>1.1848000000000001</v>
      </c>
      <c r="K404" s="348">
        <v>4.3841999999999999</v>
      </c>
      <c r="L404" s="348">
        <v>8.9191000000000003</v>
      </c>
      <c r="M404" s="348">
        <v>-2.2946</v>
      </c>
      <c r="N404" s="350">
        <v>5.0124000000000004</v>
      </c>
      <c r="O404" s="348">
        <v>11.257099999999999</v>
      </c>
      <c r="P404" s="348">
        <v>18.853400000000001</v>
      </c>
      <c r="Q404" s="348">
        <v>14.660500000000001</v>
      </c>
      <c r="R404" s="348">
        <v>16.9651</v>
      </c>
      <c r="S404" s="348">
        <v>12.7705</v>
      </c>
      <c r="T404" s="348">
        <v>-2.7770999999999999</v>
      </c>
      <c r="U404" s="348">
        <v>5.2496</v>
      </c>
      <c r="V404" s="348">
        <v>3.2622</v>
      </c>
      <c r="W404" s="348">
        <v>4.6883999999999997</v>
      </c>
      <c r="X404" s="348">
        <v>15.255000000000001</v>
      </c>
      <c r="Y404" s="374"/>
      <c r="Z404" s="346">
        <v>17</v>
      </c>
      <c r="AA404" s="346">
        <v>19</v>
      </c>
      <c r="AB404" s="346">
        <v>23</v>
      </c>
      <c r="AC404" s="346">
        <v>28</v>
      </c>
      <c r="AD404" s="346">
        <v>20</v>
      </c>
      <c r="AE404" s="346">
        <v>11</v>
      </c>
      <c r="AF404" s="346">
        <v>5</v>
      </c>
      <c r="AG404" s="346">
        <v>3</v>
      </c>
      <c r="AH404" s="346">
        <v>5</v>
      </c>
      <c r="AI404" s="346">
        <v>2</v>
      </c>
      <c r="AJ404" s="346">
        <v>27</v>
      </c>
      <c r="AK404" s="346">
        <v>22</v>
      </c>
      <c r="AL404" s="346">
        <v>19</v>
      </c>
      <c r="AM404" s="346">
        <v>11</v>
      </c>
      <c r="AN404" s="346">
        <v>25</v>
      </c>
      <c r="AO404" s="373"/>
      <c r="AP404" s="348">
        <v>16.059999999999999</v>
      </c>
      <c r="AQ404" s="348">
        <v>17.05</v>
      </c>
      <c r="AR404" s="348">
        <v>16.11</v>
      </c>
      <c r="AS404" s="348">
        <v>13.74</v>
      </c>
      <c r="AT404" s="348">
        <v>3.44</v>
      </c>
      <c r="AU404" s="351"/>
      <c r="AV404" s="346">
        <v>2</v>
      </c>
      <c r="AW404" s="346">
        <v>4</v>
      </c>
      <c r="AX404" s="346">
        <v>2</v>
      </c>
      <c r="AY404" s="346">
        <v>3</v>
      </c>
      <c r="AZ404" s="346">
        <v>18</v>
      </c>
      <c r="BA404" s="362"/>
      <c r="BB404" s="348">
        <v>14.0494554782455</v>
      </c>
      <c r="BC404" s="375">
        <v>0.89111646631597796</v>
      </c>
      <c r="BD404" s="375">
        <v>7.8071104191733895E-2</v>
      </c>
      <c r="BE404" s="375">
        <v>0.55144247705799898</v>
      </c>
      <c r="BF404" s="374"/>
      <c r="BG404" s="348">
        <v>71.335700000000003</v>
      </c>
      <c r="BH404" s="348">
        <v>7.1600099999999998</v>
      </c>
      <c r="BI404" s="348">
        <v>17.053899999999999</v>
      </c>
      <c r="BJ404" s="348">
        <v>4.4503899999999996</v>
      </c>
      <c r="BK404" s="373"/>
      <c r="BL404" s="372" t="s">
        <v>2540</v>
      </c>
      <c r="BM404" s="372" t="s">
        <v>2541</v>
      </c>
      <c r="BN404" s="372" t="s">
        <v>2542</v>
      </c>
      <c r="BO404" s="372" t="s">
        <v>2543</v>
      </c>
      <c r="BP404" s="372" t="s">
        <v>2544</v>
      </c>
      <c r="BQ404" s="373"/>
      <c r="BR404" s="354" t="s">
        <v>525</v>
      </c>
    </row>
    <row r="405" spans="1:70" s="428" customFormat="1" x14ac:dyDescent="0.25">
      <c r="A405" s="345" t="s">
        <v>3866</v>
      </c>
      <c r="B405" s="373"/>
      <c r="C405" s="719">
        <v>41275</v>
      </c>
      <c r="D405" s="373"/>
      <c r="E405" s="346">
        <v>7720.43</v>
      </c>
      <c r="F405" s="373"/>
      <c r="G405" s="347">
        <v>715.0761</v>
      </c>
      <c r="H405" s="374"/>
      <c r="I405" s="348">
        <v>1.3131999999999999</v>
      </c>
      <c r="J405" s="348">
        <v>1.53</v>
      </c>
      <c r="K405" s="348">
        <v>4.5041000000000002</v>
      </c>
      <c r="L405" s="348">
        <v>11.004799999999999</v>
      </c>
      <c r="M405" s="348">
        <v>-1.0684</v>
      </c>
      <c r="N405" s="350">
        <v>2.6499000000000001</v>
      </c>
      <c r="O405" s="348">
        <v>9.0587999999999997</v>
      </c>
      <c r="P405" s="348">
        <v>15.433</v>
      </c>
      <c r="Q405" s="348">
        <v>15.5236</v>
      </c>
      <c r="R405" s="348">
        <v>14.9971</v>
      </c>
      <c r="S405" s="348">
        <v>15.3149</v>
      </c>
      <c r="T405" s="348">
        <v>-1.2901</v>
      </c>
      <c r="U405" s="348">
        <v>6.0468000000000002</v>
      </c>
      <c r="V405" s="348">
        <v>0.77759999999999996</v>
      </c>
      <c r="W405" s="348">
        <v>4.9264000000000001</v>
      </c>
      <c r="X405" s="348">
        <v>14.143000000000001</v>
      </c>
      <c r="Y405" s="374"/>
      <c r="Z405" s="346">
        <v>16</v>
      </c>
      <c r="AA405" s="346">
        <v>9</v>
      </c>
      <c r="AB405" s="346">
        <v>22</v>
      </c>
      <c r="AC405" s="346">
        <v>18</v>
      </c>
      <c r="AD405" s="346">
        <v>17</v>
      </c>
      <c r="AE405" s="346">
        <v>17</v>
      </c>
      <c r="AF405" s="346">
        <v>14</v>
      </c>
      <c r="AG405" s="346">
        <v>8</v>
      </c>
      <c r="AH405" s="346">
        <v>3</v>
      </c>
      <c r="AI405" s="346">
        <v>5</v>
      </c>
      <c r="AJ405" s="346">
        <v>17</v>
      </c>
      <c r="AK405" s="346">
        <v>16</v>
      </c>
      <c r="AL405" s="346">
        <v>15</v>
      </c>
      <c r="AM405" s="346">
        <v>17</v>
      </c>
      <c r="AN405" s="346">
        <v>19</v>
      </c>
      <c r="AO405" s="373"/>
      <c r="AP405" s="348">
        <v>14.87</v>
      </c>
      <c r="AQ405" s="348">
        <v>17.57</v>
      </c>
      <c r="AR405" s="348">
        <v>14.77</v>
      </c>
      <c r="AS405" s="348">
        <v>10.89</v>
      </c>
      <c r="AT405" s="348">
        <v>4.6100000000000003</v>
      </c>
      <c r="AU405" s="351"/>
      <c r="AV405" s="346">
        <v>5</v>
      </c>
      <c r="AW405" s="346">
        <v>2</v>
      </c>
      <c r="AX405" s="346">
        <v>6</v>
      </c>
      <c r="AY405" s="346">
        <v>11</v>
      </c>
      <c r="AZ405" s="346">
        <v>15</v>
      </c>
      <c r="BA405" s="362"/>
      <c r="BB405" s="348">
        <v>14.364328617195801</v>
      </c>
      <c r="BC405" s="375">
        <v>0.91466485906377404</v>
      </c>
      <c r="BD405" s="375">
        <v>6.1277708019512399E-2</v>
      </c>
      <c r="BE405" s="375">
        <v>0.32038615206466903</v>
      </c>
      <c r="BF405" s="374"/>
      <c r="BG405" s="348">
        <v>58.409100000000002</v>
      </c>
      <c r="BH405" s="348">
        <v>24.251300000000001</v>
      </c>
      <c r="BI405" s="348">
        <v>15.513</v>
      </c>
      <c r="BJ405" s="348">
        <v>1.8266</v>
      </c>
      <c r="BK405" s="373"/>
      <c r="BL405" s="372" t="s">
        <v>2546</v>
      </c>
      <c r="BM405" s="372" t="s">
        <v>2547</v>
      </c>
      <c r="BN405" s="372" t="s">
        <v>2548</v>
      </c>
      <c r="BO405" s="372" t="s">
        <v>2549</v>
      </c>
      <c r="BP405" s="372" t="s">
        <v>2550</v>
      </c>
      <c r="BQ405" s="373"/>
      <c r="BR405" s="354" t="s">
        <v>463</v>
      </c>
    </row>
    <row r="406" spans="1:70" s="428" customFormat="1" x14ac:dyDescent="0.25">
      <c r="A406" s="345" t="s">
        <v>3867</v>
      </c>
      <c r="B406" s="373"/>
      <c r="C406" s="719">
        <v>44377</v>
      </c>
      <c r="D406" s="373"/>
      <c r="E406" s="346">
        <v>4537.32</v>
      </c>
      <c r="F406" s="373"/>
      <c r="G406" s="347">
        <v>19.372</v>
      </c>
      <c r="H406" s="374"/>
      <c r="I406" s="348">
        <v>1.5623</v>
      </c>
      <c r="J406" s="348">
        <v>1.6155999999999999</v>
      </c>
      <c r="K406" s="348">
        <v>5.9737</v>
      </c>
      <c r="L406" s="348">
        <v>13.273300000000001</v>
      </c>
      <c r="M406" s="348">
        <v>0.53449999999999998</v>
      </c>
      <c r="N406" s="350">
        <v>6.3343999999999996</v>
      </c>
      <c r="O406" s="348">
        <v>9.3729999999999993</v>
      </c>
      <c r="P406" s="348">
        <v>15.3864</v>
      </c>
      <c r="Q406" s="348" t="s">
        <v>430</v>
      </c>
      <c r="R406" s="348" t="s">
        <v>430</v>
      </c>
      <c r="S406" s="348">
        <v>17.577100000000002</v>
      </c>
      <c r="T406" s="348">
        <v>0.4355</v>
      </c>
      <c r="U406" s="348">
        <v>9.7315000000000005</v>
      </c>
      <c r="V406" s="348">
        <v>4.0945999999999998</v>
      </c>
      <c r="W406" s="348">
        <v>6.1363000000000003</v>
      </c>
      <c r="X406" s="348">
        <v>14.1807</v>
      </c>
      <c r="Y406" s="374"/>
      <c r="Z406" s="346">
        <v>5</v>
      </c>
      <c r="AA406" s="346">
        <v>8</v>
      </c>
      <c r="AB406" s="346">
        <v>4</v>
      </c>
      <c r="AC406" s="346">
        <v>7</v>
      </c>
      <c r="AD406" s="346">
        <v>9</v>
      </c>
      <c r="AE406" s="346">
        <v>8</v>
      </c>
      <c r="AF406" s="346">
        <v>12</v>
      </c>
      <c r="AG406" s="346">
        <v>10</v>
      </c>
      <c r="AH406" s="346" t="s">
        <v>430</v>
      </c>
      <c r="AI406" s="346" t="s">
        <v>430</v>
      </c>
      <c r="AJ406" s="346">
        <v>6</v>
      </c>
      <c r="AK406" s="346">
        <v>8</v>
      </c>
      <c r="AL406" s="346">
        <v>8</v>
      </c>
      <c r="AM406" s="346">
        <v>8</v>
      </c>
      <c r="AN406" s="346">
        <v>5</v>
      </c>
      <c r="AO406" s="373"/>
      <c r="AP406" s="348" t="s">
        <v>430</v>
      </c>
      <c r="AQ406" s="348" t="s">
        <v>430</v>
      </c>
      <c r="AR406" s="348">
        <v>14.96</v>
      </c>
      <c r="AS406" s="348">
        <v>12.39</v>
      </c>
      <c r="AT406" s="348">
        <v>9.0299999999999994</v>
      </c>
      <c r="AU406" s="351"/>
      <c r="AV406" s="346" t="s">
        <v>430</v>
      </c>
      <c r="AW406" s="346" t="s">
        <v>430</v>
      </c>
      <c r="AX406" s="346">
        <v>5</v>
      </c>
      <c r="AY406" s="346">
        <v>7</v>
      </c>
      <c r="AZ406" s="346">
        <v>9</v>
      </c>
      <c r="BA406" s="362"/>
      <c r="BB406" s="348">
        <v>15.4868561598489</v>
      </c>
      <c r="BC406" s="375">
        <v>0.97895966551968205</v>
      </c>
      <c r="BD406" s="375">
        <v>5.8233672427651401E-2</v>
      </c>
      <c r="BE406" s="375">
        <v>0.30267744264590601</v>
      </c>
      <c r="BF406" s="374"/>
      <c r="BG406" s="348">
        <v>67.133300000000006</v>
      </c>
      <c r="BH406" s="348">
        <v>13.262700000000001</v>
      </c>
      <c r="BI406" s="348">
        <v>17.409800000000001</v>
      </c>
      <c r="BJ406" s="348">
        <v>2.1941999999999999</v>
      </c>
      <c r="BK406" s="373"/>
      <c r="BL406" s="372" t="s">
        <v>2552</v>
      </c>
      <c r="BM406" s="372" t="s">
        <v>2553</v>
      </c>
      <c r="BN406" s="372" t="s">
        <v>2554</v>
      </c>
      <c r="BO406" s="372" t="s">
        <v>2555</v>
      </c>
      <c r="BP406" s="372" t="s">
        <v>2556</v>
      </c>
      <c r="BQ406" s="373"/>
      <c r="BR406" s="354" t="s">
        <v>463</v>
      </c>
    </row>
    <row r="407" spans="1:70" s="428" customFormat="1" x14ac:dyDescent="0.25">
      <c r="A407" s="345" t="s">
        <v>3868</v>
      </c>
      <c r="B407" s="373"/>
      <c r="C407" s="719">
        <v>41622</v>
      </c>
      <c r="D407" s="373"/>
      <c r="E407" s="346">
        <v>3621.74</v>
      </c>
      <c r="F407" s="373"/>
      <c r="G407" s="347">
        <v>71.94</v>
      </c>
      <c r="H407" s="374"/>
      <c r="I407" s="348">
        <v>1.5958000000000001</v>
      </c>
      <c r="J407" s="348">
        <v>1.8403</v>
      </c>
      <c r="K407" s="348">
        <v>5.7941000000000003</v>
      </c>
      <c r="L407" s="348">
        <v>12.529299999999999</v>
      </c>
      <c r="M407" s="348">
        <v>-0.9637</v>
      </c>
      <c r="N407" s="350">
        <v>4.8230000000000004</v>
      </c>
      <c r="O407" s="348">
        <v>8.3757999999999999</v>
      </c>
      <c r="P407" s="348">
        <v>14.3956</v>
      </c>
      <c r="Q407" s="348">
        <v>13.2347</v>
      </c>
      <c r="R407" s="348">
        <v>14.226599999999999</v>
      </c>
      <c r="S407" s="348">
        <v>16.577500000000001</v>
      </c>
      <c r="T407" s="348">
        <v>-0.86809999999999998</v>
      </c>
      <c r="U407" s="348">
        <v>7.1970999999999998</v>
      </c>
      <c r="V407" s="348">
        <v>2.7566999999999999</v>
      </c>
      <c r="W407" s="348">
        <v>6.0593000000000004</v>
      </c>
      <c r="X407" s="348">
        <v>17.049700000000001</v>
      </c>
      <c r="Y407" s="374"/>
      <c r="Z407" s="346">
        <v>3</v>
      </c>
      <c r="AA407" s="346">
        <v>1</v>
      </c>
      <c r="AB407" s="346">
        <v>6</v>
      </c>
      <c r="AC407" s="346">
        <v>11</v>
      </c>
      <c r="AD407" s="346">
        <v>16</v>
      </c>
      <c r="AE407" s="346">
        <v>13</v>
      </c>
      <c r="AF407" s="346">
        <v>17</v>
      </c>
      <c r="AG407" s="346">
        <v>13</v>
      </c>
      <c r="AH407" s="346">
        <v>9</v>
      </c>
      <c r="AI407" s="346">
        <v>6</v>
      </c>
      <c r="AJ407" s="346">
        <v>13</v>
      </c>
      <c r="AK407" s="346">
        <v>14</v>
      </c>
      <c r="AL407" s="346">
        <v>12</v>
      </c>
      <c r="AM407" s="346">
        <v>13</v>
      </c>
      <c r="AN407" s="346">
        <v>7</v>
      </c>
      <c r="AO407" s="373"/>
      <c r="AP407" s="348">
        <v>13.73</v>
      </c>
      <c r="AQ407" s="348">
        <v>15.56</v>
      </c>
      <c r="AR407" s="348">
        <v>13.51</v>
      </c>
      <c r="AS407" s="348">
        <v>10.67</v>
      </c>
      <c r="AT407" s="348">
        <v>6.65</v>
      </c>
      <c r="AU407" s="351"/>
      <c r="AV407" s="346">
        <v>6</v>
      </c>
      <c r="AW407" s="346">
        <v>6</v>
      </c>
      <c r="AX407" s="346">
        <v>10</v>
      </c>
      <c r="AY407" s="346">
        <v>13</v>
      </c>
      <c r="AZ407" s="346">
        <v>11</v>
      </c>
      <c r="BA407" s="362"/>
      <c r="BB407" s="348">
        <v>15.415163556765499</v>
      </c>
      <c r="BC407" s="375">
        <v>0.96742241179107402</v>
      </c>
      <c r="BD407" s="375">
        <v>5.3620254429929397E-2</v>
      </c>
      <c r="BE407" s="375">
        <v>0.23444738240680599</v>
      </c>
      <c r="BF407" s="374"/>
      <c r="BG407" s="348">
        <v>62.121299999999998</v>
      </c>
      <c r="BH407" s="348">
        <v>17.692399999999999</v>
      </c>
      <c r="BI407" s="348">
        <v>17.244700000000002</v>
      </c>
      <c r="BJ407" s="348">
        <v>2.9416000000000002</v>
      </c>
      <c r="BK407" s="373"/>
      <c r="BL407" s="372" t="s">
        <v>2558</v>
      </c>
      <c r="BM407" s="372" t="s">
        <v>2559</v>
      </c>
      <c r="BN407" s="372" t="s">
        <v>2560</v>
      </c>
      <c r="BO407" s="372" t="s">
        <v>2561</v>
      </c>
      <c r="BP407" s="372" t="s">
        <v>2550</v>
      </c>
      <c r="BQ407" s="373"/>
      <c r="BR407" s="354" t="s">
        <v>463</v>
      </c>
    </row>
    <row r="408" spans="1:70" x14ac:dyDescent="0.25">
      <c r="A408" s="36" t="s">
        <v>3869</v>
      </c>
      <c r="B408" s="43"/>
      <c r="C408" s="720">
        <v>42366</v>
      </c>
      <c r="D408" s="43"/>
      <c r="E408" s="51">
        <v>3151.14</v>
      </c>
      <c r="F408" s="43"/>
      <c r="G408" s="55">
        <v>51.933500000000002</v>
      </c>
      <c r="H408" s="66"/>
      <c r="I408" s="59">
        <v>0.93149999999999999</v>
      </c>
      <c r="J408" s="59">
        <v>1.3224</v>
      </c>
      <c r="K408" s="59">
        <v>4.3247999999999998</v>
      </c>
      <c r="L408" s="59">
        <v>9.9291999999999998</v>
      </c>
      <c r="M408" s="59">
        <v>-2.0059999999999998</v>
      </c>
      <c r="N408" s="70">
        <v>2.2294999999999998</v>
      </c>
      <c r="O408" s="59">
        <v>9.4405999999999999</v>
      </c>
      <c r="P408" s="59">
        <v>15.189399999999999</v>
      </c>
      <c r="Q408" s="59">
        <v>14.1671</v>
      </c>
      <c r="R408" s="59">
        <v>16.292899999999999</v>
      </c>
      <c r="S408" s="59">
        <v>14.306100000000001</v>
      </c>
      <c r="T408" s="59">
        <v>-2.0541999999999998</v>
      </c>
      <c r="U408" s="59">
        <v>5.6623999999999999</v>
      </c>
      <c r="V408" s="59">
        <v>0.38329999999999997</v>
      </c>
      <c r="W408" s="59">
        <v>4.7164999999999999</v>
      </c>
      <c r="X408" s="59">
        <v>16.994299999999999</v>
      </c>
      <c r="Y408" s="66"/>
      <c r="Z408" s="51">
        <v>28</v>
      </c>
      <c r="AA408" s="51">
        <v>15</v>
      </c>
      <c r="AB408" s="51">
        <v>25</v>
      </c>
      <c r="AC408" s="51">
        <v>21</v>
      </c>
      <c r="AD408" s="51">
        <v>19</v>
      </c>
      <c r="AE408" s="51">
        <v>19</v>
      </c>
      <c r="AF408" s="51">
        <v>11</v>
      </c>
      <c r="AG408" s="51">
        <v>11</v>
      </c>
      <c r="AH408" s="51">
        <v>6</v>
      </c>
      <c r="AI408" s="51">
        <v>3</v>
      </c>
      <c r="AJ408" s="51">
        <v>21</v>
      </c>
      <c r="AK408" s="51">
        <v>19</v>
      </c>
      <c r="AL408" s="51">
        <v>18</v>
      </c>
      <c r="AM408" s="51">
        <v>18</v>
      </c>
      <c r="AN408" s="51">
        <v>24</v>
      </c>
      <c r="AO408" s="43"/>
      <c r="AP408" s="59">
        <v>15.05</v>
      </c>
      <c r="AQ408" s="59">
        <v>15.85</v>
      </c>
      <c r="AR408" s="59">
        <v>14.49</v>
      </c>
      <c r="AS408" s="59">
        <v>10.87</v>
      </c>
      <c r="AT408" s="59">
        <v>3.41</v>
      </c>
      <c r="AU408" s="78"/>
      <c r="AV408" s="51">
        <v>4</v>
      </c>
      <c r="AW408" s="51">
        <v>5</v>
      </c>
      <c r="AX408" s="51">
        <v>7</v>
      </c>
      <c r="AY408" s="51">
        <v>12</v>
      </c>
      <c r="AZ408" s="51">
        <v>19</v>
      </c>
      <c r="BA408" s="258"/>
      <c r="BB408" s="59">
        <v>15.031274295095599</v>
      </c>
      <c r="BC408" s="276">
        <v>0.94119620552267003</v>
      </c>
      <c r="BD408" s="276">
        <v>5.9193167761929802E-2</v>
      </c>
      <c r="BE408" s="276">
        <v>0.31368306322713702</v>
      </c>
      <c r="BF408" s="66"/>
      <c r="BG408" s="59">
        <v>56.898299999999999</v>
      </c>
      <c r="BH408" s="59">
        <v>21.400099999999998</v>
      </c>
      <c r="BI408" s="59">
        <v>19.597799999999999</v>
      </c>
      <c r="BJ408" s="59">
        <v>2.1038000000000001</v>
      </c>
      <c r="BK408" s="43"/>
      <c r="BL408" s="84" t="s">
        <v>2563</v>
      </c>
      <c r="BM408" s="84" t="s">
        <v>2564</v>
      </c>
      <c r="BN408" s="84" t="s">
        <v>2565</v>
      </c>
      <c r="BO408" s="84" t="s">
        <v>1989</v>
      </c>
      <c r="BP408" s="84" t="s">
        <v>2566</v>
      </c>
      <c r="BQ408" s="43"/>
      <c r="BR408" s="88" t="s">
        <v>2409</v>
      </c>
    </row>
    <row r="409" spans="1:70" x14ac:dyDescent="0.25">
      <c r="A409" s="37" t="s">
        <v>3870</v>
      </c>
      <c r="B409" s="44"/>
      <c r="C409" s="721">
        <v>44176</v>
      </c>
      <c r="D409" s="44"/>
      <c r="E409" s="52">
        <v>2268.4899999999998</v>
      </c>
      <c r="F409" s="44"/>
      <c r="G409" s="56">
        <v>23.478000000000002</v>
      </c>
      <c r="H409" s="67"/>
      <c r="I409" s="60">
        <v>1.4431</v>
      </c>
      <c r="J409" s="60">
        <v>1.6584000000000001</v>
      </c>
      <c r="K409" s="60">
        <v>5.5571000000000002</v>
      </c>
      <c r="L409" s="60">
        <v>9.5566999999999993</v>
      </c>
      <c r="M409" s="60">
        <v>-0.79859999999999998</v>
      </c>
      <c r="N409" s="71">
        <v>6.1200999999999999</v>
      </c>
      <c r="O409" s="60">
        <v>9.8792000000000009</v>
      </c>
      <c r="P409" s="60">
        <v>16.183299999999999</v>
      </c>
      <c r="Q409" s="60">
        <v>14.904199999999999</v>
      </c>
      <c r="R409" s="60" t="s">
        <v>430</v>
      </c>
      <c r="S409" s="60">
        <v>13.5519</v>
      </c>
      <c r="T409" s="60">
        <v>-1.3239000000000001</v>
      </c>
      <c r="U409" s="60">
        <v>7.8258000000000001</v>
      </c>
      <c r="V409" s="60">
        <v>3.8344</v>
      </c>
      <c r="W409" s="60">
        <v>6.0960999999999999</v>
      </c>
      <c r="X409" s="60">
        <v>16.665600000000001</v>
      </c>
      <c r="Y409" s="67"/>
      <c r="Z409" s="52">
        <v>8</v>
      </c>
      <c r="AA409" s="52">
        <v>6</v>
      </c>
      <c r="AB409" s="52">
        <v>9</v>
      </c>
      <c r="AC409" s="52">
        <v>24</v>
      </c>
      <c r="AD409" s="52">
        <v>14</v>
      </c>
      <c r="AE409" s="52">
        <v>9</v>
      </c>
      <c r="AF409" s="52">
        <v>9</v>
      </c>
      <c r="AG409" s="52">
        <v>6</v>
      </c>
      <c r="AH409" s="52">
        <v>4</v>
      </c>
      <c r="AI409" s="52" t="s">
        <v>430</v>
      </c>
      <c r="AJ409" s="52">
        <v>24</v>
      </c>
      <c r="AK409" s="52">
        <v>17</v>
      </c>
      <c r="AL409" s="52">
        <v>11</v>
      </c>
      <c r="AM409" s="52">
        <v>9</v>
      </c>
      <c r="AN409" s="52">
        <v>6</v>
      </c>
      <c r="AO409" s="44"/>
      <c r="AP409" s="60" t="s">
        <v>430</v>
      </c>
      <c r="AQ409" s="60" t="s">
        <v>430</v>
      </c>
      <c r="AR409" s="60">
        <v>15.17</v>
      </c>
      <c r="AS409" s="60">
        <v>12.47</v>
      </c>
      <c r="AT409" s="60">
        <v>5.59</v>
      </c>
      <c r="AU409" s="79"/>
      <c r="AV409" s="52" t="s">
        <v>430</v>
      </c>
      <c r="AW409" s="52" t="s">
        <v>430</v>
      </c>
      <c r="AX409" s="52">
        <v>4</v>
      </c>
      <c r="AY409" s="52">
        <v>6</v>
      </c>
      <c r="AZ409" s="52">
        <v>14</v>
      </c>
      <c r="BA409" s="259"/>
      <c r="BB409" s="60">
        <v>15.2054697078981</v>
      </c>
      <c r="BC409" s="277">
        <v>0.96375309195093295</v>
      </c>
      <c r="BD409" s="277">
        <v>6.2038876540381503E-2</v>
      </c>
      <c r="BE409" s="277">
        <v>0.35345848106647998</v>
      </c>
      <c r="BF409" s="67"/>
      <c r="BG409" s="60">
        <v>60.146099999999997</v>
      </c>
      <c r="BH409" s="60">
        <v>18.4696</v>
      </c>
      <c r="BI409" s="60">
        <v>16.593499999999999</v>
      </c>
      <c r="BJ409" s="60">
        <v>4.7907999999999999</v>
      </c>
      <c r="BK409" s="44"/>
      <c r="BL409" s="85" t="s">
        <v>2568</v>
      </c>
      <c r="BM409" s="85" t="s">
        <v>2569</v>
      </c>
      <c r="BN409" s="85" t="s">
        <v>2570</v>
      </c>
      <c r="BO409" s="85" t="s">
        <v>2571</v>
      </c>
      <c r="BP409" s="85" t="s">
        <v>2572</v>
      </c>
      <c r="BQ409" s="44"/>
      <c r="BR409" s="89" t="s">
        <v>443</v>
      </c>
    </row>
    <row r="410" spans="1:70" x14ac:dyDescent="0.25">
      <c r="A410" s="37" t="s">
        <v>3871</v>
      </c>
      <c r="B410" s="44"/>
      <c r="C410" s="721">
        <v>45268</v>
      </c>
      <c r="D410" s="44"/>
      <c r="E410" s="52">
        <v>1979.93</v>
      </c>
      <c r="F410" s="44"/>
      <c r="G410" s="56">
        <v>15.255000000000001</v>
      </c>
      <c r="H410" s="67"/>
      <c r="I410" s="60">
        <v>1.3351999999999999</v>
      </c>
      <c r="J410" s="60">
        <v>1.8018000000000001</v>
      </c>
      <c r="K410" s="60">
        <v>5.0620000000000003</v>
      </c>
      <c r="L410" s="60">
        <v>13.953799999999999</v>
      </c>
      <c r="M410" s="60">
        <v>4.7229999999999999</v>
      </c>
      <c r="N410" s="71">
        <v>11.529500000000001</v>
      </c>
      <c r="O410" s="60">
        <v>16.916</v>
      </c>
      <c r="P410" s="60" t="s">
        <v>430</v>
      </c>
      <c r="Q410" s="60" t="s">
        <v>430</v>
      </c>
      <c r="R410" s="60" t="s">
        <v>430</v>
      </c>
      <c r="S410" s="60">
        <v>17.717400000000001</v>
      </c>
      <c r="T410" s="60">
        <v>3.9805999999999999</v>
      </c>
      <c r="U410" s="60">
        <v>12.458500000000001</v>
      </c>
      <c r="V410" s="60">
        <v>9.7561</v>
      </c>
      <c r="W410" s="60">
        <v>5.6879999999999997</v>
      </c>
      <c r="X410" s="60">
        <v>18.0489</v>
      </c>
      <c r="Y410" s="67"/>
      <c r="Z410" s="52">
        <v>15</v>
      </c>
      <c r="AA410" s="52">
        <v>3</v>
      </c>
      <c r="AB410" s="52">
        <v>15</v>
      </c>
      <c r="AC410" s="52">
        <v>5</v>
      </c>
      <c r="AD410" s="52">
        <v>3</v>
      </c>
      <c r="AE410" s="52">
        <v>2</v>
      </c>
      <c r="AF410" s="52">
        <v>1</v>
      </c>
      <c r="AG410" s="52" t="s">
        <v>430</v>
      </c>
      <c r="AH410" s="52" t="s">
        <v>430</v>
      </c>
      <c r="AI410" s="52" t="s">
        <v>430</v>
      </c>
      <c r="AJ410" s="52">
        <v>5</v>
      </c>
      <c r="AK410" s="52">
        <v>4</v>
      </c>
      <c r="AL410" s="52">
        <v>3</v>
      </c>
      <c r="AM410" s="52">
        <v>2</v>
      </c>
      <c r="AN410" s="52">
        <v>11</v>
      </c>
      <c r="AO410" s="44"/>
      <c r="AP410" s="60" t="s">
        <v>430</v>
      </c>
      <c r="AQ410" s="60" t="s">
        <v>430</v>
      </c>
      <c r="AR410" s="60" t="s">
        <v>430</v>
      </c>
      <c r="AS410" s="60" t="s">
        <v>430</v>
      </c>
      <c r="AT410" s="60">
        <v>15.27</v>
      </c>
      <c r="AU410" s="79"/>
      <c r="AV410" s="52" t="s">
        <v>430</v>
      </c>
      <c r="AW410" s="52" t="s">
        <v>430</v>
      </c>
      <c r="AX410" s="52" t="s">
        <v>430</v>
      </c>
      <c r="AY410" s="52" t="s">
        <v>430</v>
      </c>
      <c r="AZ410" s="52">
        <v>3</v>
      </c>
      <c r="BA410" s="259"/>
      <c r="BB410" s="60">
        <v>15.672273930047901</v>
      </c>
      <c r="BC410" s="277">
        <v>0.932608292244959</v>
      </c>
      <c r="BD410" s="277">
        <v>6.6682849463812394E-2</v>
      </c>
      <c r="BE410" s="277">
        <v>0.57320738784335401</v>
      </c>
      <c r="BF410" s="67"/>
      <c r="BG410" s="60">
        <v>51.307000000000002</v>
      </c>
      <c r="BH410" s="60">
        <v>20.283899999999999</v>
      </c>
      <c r="BI410" s="60">
        <v>22.010200000000001</v>
      </c>
      <c r="BJ410" s="60">
        <v>6.3989000000000003</v>
      </c>
      <c r="BK410" s="44"/>
      <c r="BL410" s="85" t="s">
        <v>2574</v>
      </c>
      <c r="BM410" s="85" t="s">
        <v>2575</v>
      </c>
      <c r="BN410" s="85" t="s">
        <v>2576</v>
      </c>
      <c r="BO410" s="85" t="s">
        <v>2577</v>
      </c>
      <c r="BP410" s="85" t="s">
        <v>2578</v>
      </c>
      <c r="BQ410" s="44"/>
      <c r="BR410" s="89" t="s">
        <v>525</v>
      </c>
    </row>
    <row r="411" spans="1:70" x14ac:dyDescent="0.25">
      <c r="A411" s="38" t="s">
        <v>3872</v>
      </c>
      <c r="B411" s="45"/>
      <c r="C411" s="722">
        <v>41275</v>
      </c>
      <c r="D411" s="45"/>
      <c r="E411" s="53">
        <v>1788.15</v>
      </c>
      <c r="F411" s="45"/>
      <c r="G411" s="57">
        <v>179.13</v>
      </c>
      <c r="H411" s="68"/>
      <c r="I411" s="61">
        <v>1.0778000000000001</v>
      </c>
      <c r="J411" s="61">
        <v>1.0721000000000001</v>
      </c>
      <c r="K411" s="61">
        <v>4.6502999999999997</v>
      </c>
      <c r="L411" s="61">
        <v>13.452400000000001</v>
      </c>
      <c r="M411" s="61">
        <v>2.4478</v>
      </c>
      <c r="N411" s="72">
        <v>8.5768000000000004</v>
      </c>
      <c r="O411" s="61">
        <v>12.8292</v>
      </c>
      <c r="P411" s="61">
        <v>20.891999999999999</v>
      </c>
      <c r="Q411" s="61">
        <v>16.808499999999999</v>
      </c>
      <c r="R411" s="61">
        <v>17.381699999999999</v>
      </c>
      <c r="S411" s="61">
        <v>16.826499999999999</v>
      </c>
      <c r="T411" s="61">
        <v>2.2898999999999998</v>
      </c>
      <c r="U411" s="61">
        <v>11.830399999999999</v>
      </c>
      <c r="V411" s="61">
        <v>5.9626999999999999</v>
      </c>
      <c r="W411" s="61">
        <v>4.7420999999999998</v>
      </c>
      <c r="X411" s="61">
        <v>16.016999999999999</v>
      </c>
      <c r="Y411" s="68"/>
      <c r="Z411" s="53">
        <v>23</v>
      </c>
      <c r="AA411" s="53">
        <v>27</v>
      </c>
      <c r="AB411" s="53">
        <v>21</v>
      </c>
      <c r="AC411" s="53">
        <v>6</v>
      </c>
      <c r="AD411" s="53">
        <v>5</v>
      </c>
      <c r="AE411" s="53">
        <v>6</v>
      </c>
      <c r="AF411" s="53">
        <v>2</v>
      </c>
      <c r="AG411" s="53">
        <v>2</v>
      </c>
      <c r="AH411" s="53">
        <v>1</v>
      </c>
      <c r="AI411" s="53">
        <v>1</v>
      </c>
      <c r="AJ411" s="53">
        <v>10</v>
      </c>
      <c r="AK411" s="53">
        <v>5</v>
      </c>
      <c r="AL411" s="53">
        <v>5</v>
      </c>
      <c r="AM411" s="53">
        <v>6</v>
      </c>
      <c r="AN411" s="53">
        <v>23</v>
      </c>
      <c r="AO411" s="45"/>
      <c r="AP411" s="61">
        <v>16.91</v>
      </c>
      <c r="AQ411" s="61">
        <v>18.82</v>
      </c>
      <c r="AR411" s="61">
        <v>18.260000000000002</v>
      </c>
      <c r="AS411" s="61">
        <v>15.66</v>
      </c>
      <c r="AT411" s="61">
        <v>11.51</v>
      </c>
      <c r="AU411" s="80"/>
      <c r="AV411" s="53">
        <v>1</v>
      </c>
      <c r="AW411" s="53">
        <v>1</v>
      </c>
      <c r="AX411" s="53">
        <v>1</v>
      </c>
      <c r="AY411" s="53">
        <v>2</v>
      </c>
      <c r="AZ411" s="53">
        <v>5</v>
      </c>
      <c r="BA411" s="262"/>
      <c r="BB411" s="61">
        <v>14.659522832824701</v>
      </c>
      <c r="BC411" s="279">
        <v>0.87836870690673097</v>
      </c>
      <c r="BD411" s="279">
        <v>8.5225888462447205E-2</v>
      </c>
      <c r="BE411" s="279">
        <v>0.71175918717016495</v>
      </c>
      <c r="BF411" s="68"/>
      <c r="BG411" s="61">
        <v>53.380699999999997</v>
      </c>
      <c r="BH411" s="61">
        <v>24.9953</v>
      </c>
      <c r="BI411" s="61">
        <v>20.479600000000001</v>
      </c>
      <c r="BJ411" s="61">
        <v>1.1444000000000001</v>
      </c>
      <c r="BK411" s="45"/>
      <c r="BL411" s="86" t="s">
        <v>2580</v>
      </c>
      <c r="BM411" s="86" t="s">
        <v>2581</v>
      </c>
      <c r="BN411" s="86" t="s">
        <v>2582</v>
      </c>
      <c r="BO411" s="86" t="s">
        <v>2583</v>
      </c>
      <c r="BP411" s="86" t="s">
        <v>2584</v>
      </c>
      <c r="BQ411" s="45"/>
      <c r="BR411" s="90" t="s">
        <v>518</v>
      </c>
    </row>
    <row r="412" spans="1:70" ht="14.5" x14ac:dyDescent="0.25">
      <c r="A412" s="39" t="s">
        <v>3873</v>
      </c>
      <c r="B412" s="46"/>
      <c r="C412" s="723">
        <v>41276</v>
      </c>
      <c r="D412" s="46"/>
      <c r="E412" s="54">
        <v>1663.08</v>
      </c>
      <c r="F412" s="46"/>
      <c r="G412" s="58">
        <v>124.3197</v>
      </c>
      <c r="H412" s="69"/>
      <c r="I412" s="62">
        <v>1.3995</v>
      </c>
      <c r="J412" s="62">
        <v>1.1537999999999999</v>
      </c>
      <c r="K412" s="62">
        <v>5.4739000000000004</v>
      </c>
      <c r="L412" s="62">
        <v>12.102499999999999</v>
      </c>
      <c r="M412" s="62">
        <v>0.18049999999999999</v>
      </c>
      <c r="N412" s="73">
        <v>4.9667000000000003</v>
      </c>
      <c r="O412" s="62">
        <v>7.1757999999999997</v>
      </c>
      <c r="P412" s="62">
        <v>16.682400000000001</v>
      </c>
      <c r="Q412" s="62">
        <v>15.956899999999999</v>
      </c>
      <c r="R412" s="62">
        <v>15.775700000000001</v>
      </c>
      <c r="S412" s="62">
        <v>16.896999999999998</v>
      </c>
      <c r="T412" s="62">
        <v>-0.40379999999999999</v>
      </c>
      <c r="U412" s="62">
        <v>9.7161000000000008</v>
      </c>
      <c r="V412" s="62">
        <v>3.0051000000000001</v>
      </c>
      <c r="W412" s="62">
        <v>5.7355</v>
      </c>
      <c r="X412" s="62">
        <v>13.892099999999999</v>
      </c>
      <c r="Y412" s="69"/>
      <c r="Z412" s="54">
        <v>12</v>
      </c>
      <c r="AA412" s="54">
        <v>22</v>
      </c>
      <c r="AB412" s="54">
        <v>10</v>
      </c>
      <c r="AC412" s="54">
        <v>14</v>
      </c>
      <c r="AD412" s="54">
        <v>12</v>
      </c>
      <c r="AE412" s="54">
        <v>12</v>
      </c>
      <c r="AF412" s="54">
        <v>19</v>
      </c>
      <c r="AG412" s="54">
        <v>4</v>
      </c>
      <c r="AH412" s="54">
        <v>2</v>
      </c>
      <c r="AI412" s="54">
        <v>4</v>
      </c>
      <c r="AJ412" s="54">
        <v>8</v>
      </c>
      <c r="AK412" s="54">
        <v>13</v>
      </c>
      <c r="AL412" s="54">
        <v>9</v>
      </c>
      <c r="AM412" s="54">
        <v>12</v>
      </c>
      <c r="AN412" s="54">
        <v>10</v>
      </c>
      <c r="AO412" s="46"/>
      <c r="AP412" s="62">
        <v>15.96</v>
      </c>
      <c r="AQ412" s="62">
        <v>17.52</v>
      </c>
      <c r="AR412" s="62">
        <v>15.61</v>
      </c>
      <c r="AS412" s="62">
        <v>11.09</v>
      </c>
      <c r="AT412" s="62">
        <v>8.0500000000000007</v>
      </c>
      <c r="AU412" s="81"/>
      <c r="AV412" s="54">
        <v>3</v>
      </c>
      <c r="AW412" s="54">
        <v>3</v>
      </c>
      <c r="AX412" s="54">
        <v>3</v>
      </c>
      <c r="AY412" s="54">
        <v>10</v>
      </c>
      <c r="AZ412" s="54">
        <v>10</v>
      </c>
      <c r="BA412" s="263"/>
      <c r="BB412" s="62">
        <v>15.1951992309237</v>
      </c>
      <c r="BC412" s="245">
        <v>0.93148785192681804</v>
      </c>
      <c r="BD412" s="245">
        <v>6.5042592096601098E-2</v>
      </c>
      <c r="BE412" s="245">
        <v>0.418211532885509</v>
      </c>
      <c r="BF412" s="69"/>
      <c r="BG412" s="62">
        <v>58.651200000000003</v>
      </c>
      <c r="BH412" s="62">
        <v>11.0345</v>
      </c>
      <c r="BI412" s="62">
        <v>26.4894</v>
      </c>
      <c r="BJ412" s="62">
        <v>3.8249</v>
      </c>
      <c r="BK412" s="46"/>
      <c r="BL412" s="87" t="s">
        <v>2586</v>
      </c>
      <c r="BM412" s="87" t="s">
        <v>2587</v>
      </c>
      <c r="BN412" s="87" t="s">
        <v>2588</v>
      </c>
      <c r="BO412" s="87" t="s">
        <v>2589</v>
      </c>
      <c r="BP412" s="87" t="s">
        <v>2590</v>
      </c>
      <c r="BQ412" s="46"/>
      <c r="BR412" s="91" t="s">
        <v>525</v>
      </c>
    </row>
    <row r="413" spans="1:70" s="428" customFormat="1" ht="11" x14ac:dyDescent="0.3">
      <c r="A413" s="890" t="s">
        <v>3874</v>
      </c>
      <c r="B413" s="891"/>
      <c r="C413" s="892">
        <v>44984</v>
      </c>
      <c r="D413" s="891"/>
      <c r="E413" s="893">
        <v>1480.07</v>
      </c>
      <c r="F413" s="891"/>
      <c r="G413" s="894">
        <v>17.199000000000002</v>
      </c>
      <c r="H413" s="896"/>
      <c r="I413" s="895">
        <v>1.4212</v>
      </c>
      <c r="J413" s="895">
        <v>1.1765000000000001</v>
      </c>
      <c r="K413" s="895">
        <v>6.39</v>
      </c>
      <c r="L413" s="895">
        <v>13.158799999999999</v>
      </c>
      <c r="M413" s="895">
        <v>2.1621999999999999</v>
      </c>
      <c r="N413" s="897">
        <v>7.2792000000000003</v>
      </c>
      <c r="O413" s="895">
        <v>9.8689</v>
      </c>
      <c r="P413" s="895">
        <v>15.629799999999999</v>
      </c>
      <c r="Q413" s="895" t="s">
        <v>430</v>
      </c>
      <c r="R413" s="895" t="s">
        <v>430</v>
      </c>
      <c r="S413" s="895">
        <v>17.247299999999999</v>
      </c>
      <c r="T413" s="895">
        <v>1.7813000000000001</v>
      </c>
      <c r="U413" s="895">
        <v>9.1098999999999997</v>
      </c>
      <c r="V413" s="895">
        <v>4.84</v>
      </c>
      <c r="W413" s="895">
        <v>6.6273999999999997</v>
      </c>
      <c r="X413" s="895">
        <v>17.7239</v>
      </c>
      <c r="Y413" s="896"/>
      <c r="Z413" s="893">
        <v>10</v>
      </c>
      <c r="AA413" s="893">
        <v>20</v>
      </c>
      <c r="AB413" s="893">
        <v>2</v>
      </c>
      <c r="AC413" s="893">
        <v>8</v>
      </c>
      <c r="AD413" s="893">
        <v>6</v>
      </c>
      <c r="AE413" s="893">
        <v>7</v>
      </c>
      <c r="AF413" s="893">
        <v>10</v>
      </c>
      <c r="AG413" s="893">
        <v>7</v>
      </c>
      <c r="AH413" s="893" t="s">
        <v>430</v>
      </c>
      <c r="AI413" s="893" t="s">
        <v>430</v>
      </c>
      <c r="AJ413" s="893">
        <v>7</v>
      </c>
      <c r="AK413" s="893">
        <v>6</v>
      </c>
      <c r="AL413" s="893">
        <v>10</v>
      </c>
      <c r="AM413" s="893">
        <v>7</v>
      </c>
      <c r="AN413" s="893">
        <v>1</v>
      </c>
      <c r="AO413" s="891"/>
      <c r="AP413" s="895" t="s">
        <v>430</v>
      </c>
      <c r="AQ413" s="895" t="s">
        <v>430</v>
      </c>
      <c r="AR413" s="895" t="s">
        <v>430</v>
      </c>
      <c r="AS413" s="895">
        <v>12.85</v>
      </c>
      <c r="AT413" s="895">
        <v>10.029999999999999</v>
      </c>
      <c r="AU413" s="898"/>
      <c r="AV413" s="893" t="s">
        <v>430</v>
      </c>
      <c r="AW413" s="893" t="s">
        <v>430</v>
      </c>
      <c r="AX413" s="893" t="s">
        <v>430</v>
      </c>
      <c r="AY413" s="893">
        <v>5</v>
      </c>
      <c r="AZ413" s="893">
        <v>7</v>
      </c>
      <c r="BA413" s="899"/>
      <c r="BB413" s="895">
        <v>15.6102334972626</v>
      </c>
      <c r="BC413" s="900">
        <v>1.01400589617537</v>
      </c>
      <c r="BD413" s="900">
        <v>5.6234295447186701E-2</v>
      </c>
      <c r="BE413" s="900">
        <v>0.25720112758079899</v>
      </c>
      <c r="BF413" s="896"/>
      <c r="BG413" s="895">
        <v>61.513300000000001</v>
      </c>
      <c r="BH413" s="895">
        <v>21.4346</v>
      </c>
      <c r="BI413" s="895">
        <v>15.167999999999999</v>
      </c>
      <c r="BJ413" s="895">
        <v>1.8841000000000001</v>
      </c>
      <c r="BK413" s="891"/>
      <c r="BL413" s="901" t="s">
        <v>2592</v>
      </c>
      <c r="BM413" s="901" t="s">
        <v>2593</v>
      </c>
      <c r="BN413" s="901" t="s">
        <v>2594</v>
      </c>
      <c r="BO413" s="901" t="s">
        <v>2595</v>
      </c>
      <c r="BP413" s="901" t="s">
        <v>2596</v>
      </c>
      <c r="BQ413" s="891"/>
      <c r="BR413" s="902" t="s">
        <v>525</v>
      </c>
    </row>
    <row r="414" spans="1:70" s="428" customFormat="1" x14ac:dyDescent="0.25">
      <c r="A414" s="345" t="s">
        <v>3875</v>
      </c>
      <c r="B414" s="373"/>
      <c r="C414" s="719">
        <v>41275</v>
      </c>
      <c r="D414" s="373"/>
      <c r="E414" s="346">
        <v>1411.04</v>
      </c>
      <c r="F414" s="373"/>
      <c r="G414" s="347">
        <v>226.5909</v>
      </c>
      <c r="H414" s="374"/>
      <c r="I414" s="348">
        <v>1.6225000000000001</v>
      </c>
      <c r="J414" s="348">
        <v>1.7745</v>
      </c>
      <c r="K414" s="348">
        <v>5.6139000000000001</v>
      </c>
      <c r="L414" s="348">
        <v>11.013500000000001</v>
      </c>
      <c r="M414" s="348">
        <v>0.1958</v>
      </c>
      <c r="N414" s="350">
        <v>3.8672</v>
      </c>
      <c r="O414" s="348">
        <v>9.1937999999999995</v>
      </c>
      <c r="P414" s="348">
        <v>15.399900000000001</v>
      </c>
      <c r="Q414" s="348">
        <v>13.6113</v>
      </c>
      <c r="R414" s="348">
        <v>12.5603</v>
      </c>
      <c r="S414" s="348">
        <v>14.8108</v>
      </c>
      <c r="T414" s="348">
        <v>-0.2291</v>
      </c>
      <c r="U414" s="348">
        <v>6.5750000000000002</v>
      </c>
      <c r="V414" s="348">
        <v>1.7527999999999999</v>
      </c>
      <c r="W414" s="348">
        <v>6.4104999999999999</v>
      </c>
      <c r="X414" s="348">
        <v>11.9498</v>
      </c>
      <c r="Y414" s="374"/>
      <c r="Z414" s="346">
        <v>2</v>
      </c>
      <c r="AA414" s="346">
        <v>4</v>
      </c>
      <c r="AB414" s="346">
        <v>8</v>
      </c>
      <c r="AC414" s="346">
        <v>17</v>
      </c>
      <c r="AD414" s="346">
        <v>11</v>
      </c>
      <c r="AE414" s="346">
        <v>14</v>
      </c>
      <c r="AF414" s="346">
        <v>13</v>
      </c>
      <c r="AG414" s="346">
        <v>9</v>
      </c>
      <c r="AH414" s="346">
        <v>7</v>
      </c>
      <c r="AI414" s="346">
        <v>10</v>
      </c>
      <c r="AJ414" s="346">
        <v>18</v>
      </c>
      <c r="AK414" s="346">
        <v>12</v>
      </c>
      <c r="AL414" s="346">
        <v>13</v>
      </c>
      <c r="AM414" s="346">
        <v>15</v>
      </c>
      <c r="AN414" s="346">
        <v>3</v>
      </c>
      <c r="AO414" s="373"/>
      <c r="AP414" s="348">
        <v>12.82</v>
      </c>
      <c r="AQ414" s="348">
        <v>15.46</v>
      </c>
      <c r="AR414" s="348">
        <v>14.03</v>
      </c>
      <c r="AS414" s="348">
        <v>11.55</v>
      </c>
      <c r="AT414" s="348">
        <v>5.68</v>
      </c>
      <c r="AU414" s="351"/>
      <c r="AV414" s="346">
        <v>8</v>
      </c>
      <c r="AW414" s="346">
        <v>7</v>
      </c>
      <c r="AX414" s="346">
        <v>9</v>
      </c>
      <c r="AY414" s="346">
        <v>9</v>
      </c>
      <c r="AZ414" s="346">
        <v>13</v>
      </c>
      <c r="BA414" s="362"/>
      <c r="BB414" s="348">
        <v>15.1681774057833</v>
      </c>
      <c r="BC414" s="375">
        <v>0.97209217407273396</v>
      </c>
      <c r="BD414" s="375">
        <v>5.6515121138004103E-2</v>
      </c>
      <c r="BE414" s="375">
        <v>0.26225561349079202</v>
      </c>
      <c r="BF414" s="374"/>
      <c r="BG414" s="348">
        <v>79.846100000000007</v>
      </c>
      <c r="BH414" s="348">
        <v>9.8088499999999996</v>
      </c>
      <c r="BI414" s="348">
        <v>8.1866000000000003</v>
      </c>
      <c r="BJ414" s="348">
        <v>2.1584500000000002</v>
      </c>
      <c r="BK414" s="373"/>
      <c r="BL414" s="372" t="s">
        <v>2598</v>
      </c>
      <c r="BM414" s="372" t="s">
        <v>2599</v>
      </c>
      <c r="BN414" s="372" t="s">
        <v>2600</v>
      </c>
      <c r="BO414" s="372" t="s">
        <v>2601</v>
      </c>
      <c r="BP414" s="372" t="s">
        <v>2602</v>
      </c>
      <c r="BQ414" s="373"/>
      <c r="BR414" s="354" t="s">
        <v>463</v>
      </c>
    </row>
    <row r="415" spans="1:70" s="428" customFormat="1" x14ac:dyDescent="0.25">
      <c r="A415" s="345" t="s">
        <v>3876</v>
      </c>
      <c r="B415" s="373"/>
      <c r="C415" s="719">
        <v>45135</v>
      </c>
      <c r="D415" s="373"/>
      <c r="E415" s="346">
        <v>1093.8599999999999</v>
      </c>
      <c r="F415" s="373"/>
      <c r="G415" s="347">
        <v>15.654</v>
      </c>
      <c r="H415" s="374"/>
      <c r="I415" s="348">
        <v>1.4451000000000001</v>
      </c>
      <c r="J415" s="348">
        <v>1.6626000000000001</v>
      </c>
      <c r="K415" s="348">
        <v>5.4638999999999998</v>
      </c>
      <c r="L415" s="348">
        <v>12.561999999999999</v>
      </c>
      <c r="M415" s="348">
        <v>-2.4672999999999998</v>
      </c>
      <c r="N415" s="350">
        <v>2.2334999999999998</v>
      </c>
      <c r="O415" s="348">
        <v>8.8335000000000008</v>
      </c>
      <c r="P415" s="348" t="s">
        <v>430</v>
      </c>
      <c r="Q415" s="348" t="s">
        <v>430</v>
      </c>
      <c r="R415" s="348" t="s">
        <v>430</v>
      </c>
      <c r="S415" s="348">
        <v>16.8383</v>
      </c>
      <c r="T415" s="348">
        <v>-2.1808000000000001</v>
      </c>
      <c r="U415" s="348">
        <v>4.6390000000000002</v>
      </c>
      <c r="V415" s="348">
        <v>0.35260000000000002</v>
      </c>
      <c r="W415" s="348">
        <v>5.8560999999999996</v>
      </c>
      <c r="X415" s="348">
        <v>16.651700000000002</v>
      </c>
      <c r="Y415" s="374"/>
      <c r="Z415" s="346">
        <v>7</v>
      </c>
      <c r="AA415" s="346">
        <v>5</v>
      </c>
      <c r="AB415" s="346">
        <v>11</v>
      </c>
      <c r="AC415" s="346">
        <v>10</v>
      </c>
      <c r="AD415" s="346">
        <v>21</v>
      </c>
      <c r="AE415" s="346">
        <v>18</v>
      </c>
      <c r="AF415" s="346">
        <v>15</v>
      </c>
      <c r="AG415" s="346" t="s">
        <v>430</v>
      </c>
      <c r="AH415" s="346" t="s">
        <v>430</v>
      </c>
      <c r="AI415" s="346" t="s">
        <v>430</v>
      </c>
      <c r="AJ415" s="346">
        <v>9</v>
      </c>
      <c r="AK415" s="346">
        <v>20</v>
      </c>
      <c r="AL415" s="346">
        <v>20</v>
      </c>
      <c r="AM415" s="346">
        <v>19</v>
      </c>
      <c r="AN415" s="346">
        <v>8</v>
      </c>
      <c r="AO415" s="373"/>
      <c r="AP415" s="348" t="s">
        <v>430</v>
      </c>
      <c r="AQ415" s="348" t="s">
        <v>430</v>
      </c>
      <c r="AR415" s="348" t="s">
        <v>430</v>
      </c>
      <c r="AS415" s="348" t="s">
        <v>430</v>
      </c>
      <c r="AT415" s="348">
        <v>4.32</v>
      </c>
      <c r="AU415" s="351"/>
      <c r="AV415" s="346" t="s">
        <v>430</v>
      </c>
      <c r="AW415" s="346" t="s">
        <v>430</v>
      </c>
      <c r="AX415" s="346" t="s">
        <v>430</v>
      </c>
      <c r="AY415" s="346" t="s">
        <v>430</v>
      </c>
      <c r="AZ415" s="346">
        <v>16</v>
      </c>
      <c r="BA415" s="362"/>
      <c r="BB415" s="348">
        <v>15.821386346538199</v>
      </c>
      <c r="BC415" s="375">
        <v>0.93604181971191802</v>
      </c>
      <c r="BD415" s="375">
        <v>6.3116750285642995E-2</v>
      </c>
      <c r="BE415" s="375">
        <v>0.42125567919276102</v>
      </c>
      <c r="BF415" s="374"/>
      <c r="BG415" s="348">
        <v>54.884099999999997</v>
      </c>
      <c r="BH415" s="348">
        <v>20.998100000000001</v>
      </c>
      <c r="BI415" s="348">
        <v>19.145</v>
      </c>
      <c r="BJ415" s="348">
        <v>4.9728000000000003</v>
      </c>
      <c r="BK415" s="373"/>
      <c r="BL415" s="372" t="s">
        <v>2604</v>
      </c>
      <c r="BM415" s="372" t="s">
        <v>2605</v>
      </c>
      <c r="BN415" s="372" t="s">
        <v>2606</v>
      </c>
      <c r="BO415" s="372" t="s">
        <v>2607</v>
      </c>
      <c r="BP415" s="372" t="s">
        <v>2608</v>
      </c>
      <c r="BQ415" s="373"/>
      <c r="BR415" s="354" t="s">
        <v>525</v>
      </c>
    </row>
    <row r="416" spans="1:70" s="428" customFormat="1" x14ac:dyDescent="0.25">
      <c r="A416" s="345" t="s">
        <v>3877</v>
      </c>
      <c r="B416" s="373"/>
      <c r="C416" s="719">
        <v>45715</v>
      </c>
      <c r="D416" s="373"/>
      <c r="E416" s="346">
        <v>918.88900000000001</v>
      </c>
      <c r="F416" s="373"/>
      <c r="G416" s="347">
        <v>12.845499999999999</v>
      </c>
      <c r="H416" s="374"/>
      <c r="I416" s="348">
        <v>1.0486</v>
      </c>
      <c r="J416" s="348">
        <v>1.286</v>
      </c>
      <c r="K416" s="348">
        <v>5.0275999999999996</v>
      </c>
      <c r="L416" s="348">
        <v>14.9208</v>
      </c>
      <c r="M416" s="348">
        <v>4.5242000000000004</v>
      </c>
      <c r="N416" s="350">
        <v>9.5106999999999999</v>
      </c>
      <c r="O416" s="348" t="s">
        <v>430</v>
      </c>
      <c r="P416" s="348" t="s">
        <v>430</v>
      </c>
      <c r="Q416" s="348" t="s">
        <v>430</v>
      </c>
      <c r="R416" s="348" t="s">
        <v>430</v>
      </c>
      <c r="S416" s="348">
        <v>18.714500000000001</v>
      </c>
      <c r="T416" s="348">
        <v>4.1336000000000004</v>
      </c>
      <c r="U416" s="348">
        <v>12.932399999999999</v>
      </c>
      <c r="V416" s="348">
        <v>7.4919000000000002</v>
      </c>
      <c r="W416" s="348">
        <v>5.1513999999999998</v>
      </c>
      <c r="X416" s="348">
        <v>20.8796</v>
      </c>
      <c r="Y416" s="374"/>
      <c r="Z416" s="346">
        <v>25</v>
      </c>
      <c r="AA416" s="346">
        <v>17</v>
      </c>
      <c r="AB416" s="346">
        <v>16</v>
      </c>
      <c r="AC416" s="346">
        <v>3</v>
      </c>
      <c r="AD416" s="346">
        <v>4</v>
      </c>
      <c r="AE416" s="346">
        <v>4</v>
      </c>
      <c r="AF416" s="346" t="s">
        <v>430</v>
      </c>
      <c r="AG416" s="346" t="s">
        <v>430</v>
      </c>
      <c r="AH416" s="346" t="s">
        <v>430</v>
      </c>
      <c r="AI416" s="346" t="s">
        <v>430</v>
      </c>
      <c r="AJ416" s="346">
        <v>3</v>
      </c>
      <c r="AK416" s="346">
        <v>3</v>
      </c>
      <c r="AL416" s="346">
        <v>2</v>
      </c>
      <c r="AM416" s="346">
        <v>4</v>
      </c>
      <c r="AN416" s="346">
        <v>15</v>
      </c>
      <c r="AO416" s="373"/>
      <c r="AP416" s="348" t="s">
        <v>430</v>
      </c>
      <c r="AQ416" s="348" t="s">
        <v>430</v>
      </c>
      <c r="AR416" s="348" t="s">
        <v>430</v>
      </c>
      <c r="AS416" s="348" t="s">
        <v>430</v>
      </c>
      <c r="AT416" s="348">
        <v>15.22</v>
      </c>
      <c r="AU416" s="351"/>
      <c r="AV416" s="346" t="s">
        <v>430</v>
      </c>
      <c r="AW416" s="346" t="s">
        <v>430</v>
      </c>
      <c r="AX416" s="346" t="s">
        <v>430</v>
      </c>
      <c r="AY416" s="346" t="s">
        <v>430</v>
      </c>
      <c r="AZ416" s="346">
        <v>4</v>
      </c>
      <c r="BA416" s="362"/>
      <c r="BB416" s="348">
        <v>17.8213179686452</v>
      </c>
      <c r="BC416" s="375">
        <v>0.98851178950339003</v>
      </c>
      <c r="BD416" s="375">
        <v>5.33331920191649E-2</v>
      </c>
      <c r="BE416" s="375">
        <v>0.65268289606569896</v>
      </c>
      <c r="BF416" s="374"/>
      <c r="BG416" s="348">
        <v>45.444099999999999</v>
      </c>
      <c r="BH416" s="348">
        <v>30.3842</v>
      </c>
      <c r="BI416" s="348">
        <v>20.028199999999998</v>
      </c>
      <c r="BJ416" s="348">
        <v>4.1435000000000004</v>
      </c>
      <c r="BK416" s="373"/>
      <c r="BL416" s="372" t="s">
        <v>2610</v>
      </c>
      <c r="BM416" s="372" t="s">
        <v>2611</v>
      </c>
      <c r="BN416" s="372" t="s">
        <v>2612</v>
      </c>
      <c r="BO416" s="372" t="s">
        <v>2613</v>
      </c>
      <c r="BP416" s="372" t="s">
        <v>2614</v>
      </c>
      <c r="BQ416" s="373"/>
      <c r="BR416" s="354" t="s">
        <v>476</v>
      </c>
    </row>
    <row r="417" spans="1:70" s="428" customFormat="1" x14ac:dyDescent="0.25">
      <c r="A417" s="345" t="s">
        <v>3878</v>
      </c>
      <c r="B417" s="373"/>
      <c r="C417" s="719">
        <v>45097</v>
      </c>
      <c r="D417" s="373"/>
      <c r="E417" s="346">
        <v>828.15899999999999</v>
      </c>
      <c r="F417" s="373"/>
      <c r="G417" s="347">
        <v>21.4024</v>
      </c>
      <c r="H417" s="374"/>
      <c r="I417" s="348">
        <v>1.4428000000000001</v>
      </c>
      <c r="J417" s="348">
        <v>1.1579999999999999</v>
      </c>
      <c r="K417" s="348">
        <v>6.8239999999999998</v>
      </c>
      <c r="L417" s="348">
        <v>19.686800000000002</v>
      </c>
      <c r="M417" s="348">
        <v>6.8292999999999999</v>
      </c>
      <c r="N417" s="350">
        <v>20.438500000000001</v>
      </c>
      <c r="O417" s="348">
        <v>11.692299999999999</v>
      </c>
      <c r="P417" s="348">
        <v>28.6982</v>
      </c>
      <c r="Q417" s="348" t="s">
        <v>430</v>
      </c>
      <c r="R417" s="348" t="s">
        <v>430</v>
      </c>
      <c r="S417" s="348">
        <v>22.260999999999999</v>
      </c>
      <c r="T417" s="348">
        <v>6.0632999999999999</v>
      </c>
      <c r="U417" s="348">
        <v>15.963200000000001</v>
      </c>
      <c r="V417" s="348">
        <v>18.416699999999999</v>
      </c>
      <c r="W417" s="348">
        <v>4.4850000000000003</v>
      </c>
      <c r="X417" s="348">
        <v>28.722200000000001</v>
      </c>
      <c r="Y417" s="374"/>
      <c r="Z417" s="346">
        <v>9</v>
      </c>
      <c r="AA417" s="346">
        <v>21</v>
      </c>
      <c r="AB417" s="346">
        <v>1</v>
      </c>
      <c r="AC417" s="346">
        <v>1</v>
      </c>
      <c r="AD417" s="346">
        <v>1</v>
      </c>
      <c r="AE417" s="346">
        <v>1</v>
      </c>
      <c r="AF417" s="346">
        <v>4</v>
      </c>
      <c r="AG417" s="346">
        <v>1</v>
      </c>
      <c r="AH417" s="346" t="s">
        <v>430</v>
      </c>
      <c r="AI417" s="346" t="s">
        <v>430</v>
      </c>
      <c r="AJ417" s="346">
        <v>1</v>
      </c>
      <c r="AK417" s="346">
        <v>2</v>
      </c>
      <c r="AL417" s="346">
        <v>1</v>
      </c>
      <c r="AM417" s="346">
        <v>1</v>
      </c>
      <c r="AN417" s="346">
        <v>26</v>
      </c>
      <c r="AO417" s="373"/>
      <c r="AP417" s="348" t="s">
        <v>430</v>
      </c>
      <c r="AQ417" s="348" t="s">
        <v>430</v>
      </c>
      <c r="AR417" s="348" t="s">
        <v>430</v>
      </c>
      <c r="AS417" s="348">
        <v>20.56</v>
      </c>
      <c r="AT417" s="348">
        <v>24.28</v>
      </c>
      <c r="AU417" s="351"/>
      <c r="AV417" s="346" t="s">
        <v>430</v>
      </c>
      <c r="AW417" s="346" t="s">
        <v>430</v>
      </c>
      <c r="AX417" s="346" t="s">
        <v>430</v>
      </c>
      <c r="AY417" s="346">
        <v>1</v>
      </c>
      <c r="AZ417" s="346">
        <v>1</v>
      </c>
      <c r="BA417" s="362"/>
      <c r="BB417" s="348">
        <v>19.2575049711864</v>
      </c>
      <c r="BC417" s="375">
        <v>0.77010164193854402</v>
      </c>
      <c r="BD417" s="375">
        <v>9.4769093865499004E-2</v>
      </c>
      <c r="BE417" s="375">
        <v>1.3646175867904</v>
      </c>
      <c r="BF417" s="374"/>
      <c r="BG417" s="348">
        <v>12.3073</v>
      </c>
      <c r="BH417" s="348">
        <v>30.415900000000001</v>
      </c>
      <c r="BI417" s="348">
        <v>25.913</v>
      </c>
      <c r="BJ417" s="348">
        <v>31.363800000000001</v>
      </c>
      <c r="BK417" s="373"/>
      <c r="BL417" s="372" t="s">
        <v>2616</v>
      </c>
      <c r="BM417" s="372" t="s">
        <v>2617</v>
      </c>
      <c r="BN417" s="372" t="s">
        <v>2618</v>
      </c>
      <c r="BO417" s="372" t="s">
        <v>2619</v>
      </c>
      <c r="BP417" s="372" t="s">
        <v>2620</v>
      </c>
      <c r="BQ417" s="373"/>
      <c r="BR417" s="354" t="s">
        <v>547</v>
      </c>
    </row>
    <row r="418" spans="1:70" s="428" customFormat="1" x14ac:dyDescent="0.25">
      <c r="A418" s="345" t="s">
        <v>3879</v>
      </c>
      <c r="B418" s="373"/>
      <c r="C418" s="719">
        <v>45328</v>
      </c>
      <c r="D418" s="373"/>
      <c r="E418" s="346">
        <v>622.84</v>
      </c>
      <c r="F418" s="373"/>
      <c r="G418" s="347">
        <v>13.454000000000001</v>
      </c>
      <c r="H418" s="374"/>
      <c r="I418" s="348">
        <v>1.2416</v>
      </c>
      <c r="J418" s="348">
        <v>1.3560000000000001</v>
      </c>
      <c r="K418" s="348">
        <v>5.0109000000000004</v>
      </c>
      <c r="L418" s="348">
        <v>12.444599999999999</v>
      </c>
      <c r="M418" s="348">
        <v>0.1414</v>
      </c>
      <c r="N418" s="350">
        <v>5.2986000000000004</v>
      </c>
      <c r="O418" s="348">
        <v>11.7318</v>
      </c>
      <c r="P418" s="348" t="s">
        <v>430</v>
      </c>
      <c r="Q418" s="348" t="s">
        <v>430</v>
      </c>
      <c r="R418" s="348" t="s">
        <v>430</v>
      </c>
      <c r="S418" s="348">
        <v>16.606000000000002</v>
      </c>
      <c r="T418" s="348">
        <v>-1.49E-2</v>
      </c>
      <c r="U418" s="348">
        <v>6.5495000000000001</v>
      </c>
      <c r="V418" s="348">
        <v>3.3174999999999999</v>
      </c>
      <c r="W418" s="348">
        <v>5.4222999999999999</v>
      </c>
      <c r="X418" s="348">
        <v>13.2715</v>
      </c>
      <c r="Y418" s="374"/>
      <c r="Z418" s="346">
        <v>19</v>
      </c>
      <c r="AA418" s="346">
        <v>14</v>
      </c>
      <c r="AB418" s="346">
        <v>18</v>
      </c>
      <c r="AC418" s="346">
        <v>12</v>
      </c>
      <c r="AD418" s="346">
        <v>13</v>
      </c>
      <c r="AE418" s="346">
        <v>10</v>
      </c>
      <c r="AF418" s="346">
        <v>3</v>
      </c>
      <c r="AG418" s="346" t="s">
        <v>430</v>
      </c>
      <c r="AH418" s="346" t="s">
        <v>430</v>
      </c>
      <c r="AI418" s="346" t="s">
        <v>430</v>
      </c>
      <c r="AJ418" s="346">
        <v>12</v>
      </c>
      <c r="AK418" s="346">
        <v>11</v>
      </c>
      <c r="AL418" s="346">
        <v>14</v>
      </c>
      <c r="AM418" s="346">
        <v>10</v>
      </c>
      <c r="AN418" s="346">
        <v>13</v>
      </c>
      <c r="AO418" s="373"/>
      <c r="AP418" s="348" t="s">
        <v>430</v>
      </c>
      <c r="AQ418" s="348" t="s">
        <v>430</v>
      </c>
      <c r="AR418" s="348" t="s">
        <v>430</v>
      </c>
      <c r="AS418" s="348" t="s">
        <v>430</v>
      </c>
      <c r="AT418" s="348">
        <v>6.46</v>
      </c>
      <c r="AU418" s="351"/>
      <c r="AV418" s="346" t="s">
        <v>430</v>
      </c>
      <c r="AW418" s="346" t="s">
        <v>430</v>
      </c>
      <c r="AX418" s="346" t="s">
        <v>430</v>
      </c>
      <c r="AY418" s="346" t="s">
        <v>430</v>
      </c>
      <c r="AZ418" s="346">
        <v>12</v>
      </c>
      <c r="BA418" s="362"/>
      <c r="BB418" s="348">
        <v>15.6412456354401</v>
      </c>
      <c r="BC418" s="375">
        <v>0.96042340910627699</v>
      </c>
      <c r="BD418" s="375">
        <v>4.61621600126376E-2</v>
      </c>
      <c r="BE418" s="375">
        <v>9.0796629682334207E-2</v>
      </c>
      <c r="BF418" s="374"/>
      <c r="BG418" s="348">
        <v>54.9681</v>
      </c>
      <c r="BH418" s="348">
        <v>10.6127</v>
      </c>
      <c r="BI418" s="348">
        <v>23.262499999999999</v>
      </c>
      <c r="BJ418" s="348">
        <v>11.156700000000001</v>
      </c>
      <c r="BK418" s="373"/>
      <c r="BL418" s="372" t="s">
        <v>2622</v>
      </c>
      <c r="BM418" s="372" t="s">
        <v>2623</v>
      </c>
      <c r="BN418" s="372" t="s">
        <v>516</v>
      </c>
      <c r="BO418" s="372" t="s">
        <v>2624</v>
      </c>
      <c r="BP418" s="372" t="s">
        <v>2625</v>
      </c>
      <c r="BQ418" s="373"/>
      <c r="BR418" s="354" t="s">
        <v>554</v>
      </c>
    </row>
    <row r="419" spans="1:70" s="428" customFormat="1" x14ac:dyDescent="0.25">
      <c r="A419" s="345" t="s">
        <v>3880</v>
      </c>
      <c r="B419" s="373"/>
      <c r="C419" s="719">
        <v>46101</v>
      </c>
      <c r="D419" s="373"/>
      <c r="E419" s="346">
        <v>604.58000000000004</v>
      </c>
      <c r="F419" s="373"/>
      <c r="G419" s="347">
        <v>10.89</v>
      </c>
      <c r="H419" s="374"/>
      <c r="I419" s="348">
        <v>1.1142000000000001</v>
      </c>
      <c r="J419" s="348">
        <v>1.3966000000000001</v>
      </c>
      <c r="K419" s="348">
        <v>5.0145</v>
      </c>
      <c r="L419" s="348">
        <v>9.3373000000000008</v>
      </c>
      <c r="M419" s="348" t="s">
        <v>430</v>
      </c>
      <c r="N419" s="350" t="s">
        <v>430</v>
      </c>
      <c r="O419" s="348" t="s">
        <v>430</v>
      </c>
      <c r="P419" s="348" t="s">
        <v>430</v>
      </c>
      <c r="Q419" s="348" t="s">
        <v>430</v>
      </c>
      <c r="R419" s="348" t="s">
        <v>430</v>
      </c>
      <c r="S419" s="348">
        <v>11.3497</v>
      </c>
      <c r="T419" s="348" t="s">
        <v>430</v>
      </c>
      <c r="U419" s="348" t="s">
        <v>430</v>
      </c>
      <c r="V419" s="348" t="s">
        <v>430</v>
      </c>
      <c r="W419" s="348">
        <v>5.2173999999999996</v>
      </c>
      <c r="X419" s="348">
        <v>8.9</v>
      </c>
      <c r="Y419" s="374"/>
      <c r="Z419" s="346">
        <v>21</v>
      </c>
      <c r="AA419" s="346">
        <v>12</v>
      </c>
      <c r="AB419" s="346">
        <v>17</v>
      </c>
      <c r="AC419" s="346">
        <v>27</v>
      </c>
      <c r="AD419" s="346" t="s">
        <v>430</v>
      </c>
      <c r="AE419" s="346" t="s">
        <v>430</v>
      </c>
      <c r="AF419" s="346" t="s">
        <v>430</v>
      </c>
      <c r="AG419" s="346" t="s">
        <v>430</v>
      </c>
      <c r="AH419" s="346" t="s">
        <v>430</v>
      </c>
      <c r="AI419" s="346" t="s">
        <v>430</v>
      </c>
      <c r="AJ419" s="346">
        <v>28</v>
      </c>
      <c r="AK419" s="346" t="s">
        <v>430</v>
      </c>
      <c r="AL419" s="346" t="s">
        <v>430</v>
      </c>
      <c r="AM419" s="346" t="s">
        <v>430</v>
      </c>
      <c r="AN419" s="346">
        <v>14</v>
      </c>
      <c r="AO419" s="373"/>
      <c r="AP419" s="348" t="s">
        <v>430</v>
      </c>
      <c r="AQ419" s="348" t="s">
        <v>430</v>
      </c>
      <c r="AR419" s="348" t="s">
        <v>430</v>
      </c>
      <c r="AS419" s="348" t="s">
        <v>430</v>
      </c>
      <c r="AT419" s="348" t="s">
        <v>430</v>
      </c>
      <c r="AU419" s="351"/>
      <c r="AV419" s="346" t="s">
        <v>430</v>
      </c>
      <c r="AW419" s="346" t="s">
        <v>430</v>
      </c>
      <c r="AX419" s="346" t="s">
        <v>430</v>
      </c>
      <c r="AY419" s="346" t="s">
        <v>430</v>
      </c>
      <c r="AZ419" s="346" t="s">
        <v>430</v>
      </c>
      <c r="BA419" s="362"/>
      <c r="BB419" s="348">
        <v>13.9265454444547</v>
      </c>
      <c r="BC419" s="375">
        <v>0.83625123901081899</v>
      </c>
      <c r="BD419" s="375">
        <v>0.18805315176510601</v>
      </c>
      <c r="BE419" s="375">
        <v>0.30649116039744301</v>
      </c>
      <c r="BF419" s="374"/>
      <c r="BG419" s="348">
        <v>57.501600000000003</v>
      </c>
      <c r="BH419" s="348">
        <v>23.285699999999999</v>
      </c>
      <c r="BI419" s="348">
        <v>13.8499</v>
      </c>
      <c r="BJ419" s="348">
        <v>5.3628</v>
      </c>
      <c r="BK419" s="373"/>
      <c r="BL419" s="372" t="s">
        <v>2627</v>
      </c>
      <c r="BM419" s="372" t="s">
        <v>2628</v>
      </c>
      <c r="BN419" s="372" t="s">
        <v>2629</v>
      </c>
      <c r="BO419" s="372" t="s">
        <v>2630</v>
      </c>
      <c r="BP419" s="372" t="s">
        <v>2631</v>
      </c>
      <c r="BQ419" s="373"/>
      <c r="BR419" s="354" t="s">
        <v>443</v>
      </c>
    </row>
    <row r="420" spans="1:70" s="428" customFormat="1" x14ac:dyDescent="0.25">
      <c r="A420" s="345" t="s">
        <v>3881</v>
      </c>
      <c r="B420" s="373"/>
      <c r="C420" s="719">
        <v>45856</v>
      </c>
      <c r="D420" s="373"/>
      <c r="E420" s="346">
        <v>446.56</v>
      </c>
      <c r="F420" s="373"/>
      <c r="G420" s="347">
        <v>10.9054</v>
      </c>
      <c r="H420" s="374"/>
      <c r="I420" s="348">
        <v>1.3447</v>
      </c>
      <c r="J420" s="348">
        <v>1.4059999999999999</v>
      </c>
      <c r="K420" s="348">
        <v>5.2512999999999996</v>
      </c>
      <c r="L420" s="348">
        <v>11.808999999999999</v>
      </c>
      <c r="M420" s="348">
        <v>2.0722999999999998</v>
      </c>
      <c r="N420" s="350" t="s">
        <v>430</v>
      </c>
      <c r="O420" s="348" t="s">
        <v>430</v>
      </c>
      <c r="P420" s="348" t="s">
        <v>430</v>
      </c>
      <c r="Q420" s="348" t="s">
        <v>430</v>
      </c>
      <c r="R420" s="348" t="s">
        <v>430</v>
      </c>
      <c r="S420" s="348">
        <v>15.9076</v>
      </c>
      <c r="T420" s="348">
        <v>1.5987</v>
      </c>
      <c r="U420" s="348">
        <v>10.2502</v>
      </c>
      <c r="V420" s="348" t="s">
        <v>430</v>
      </c>
      <c r="W420" s="348">
        <v>4.8696999999999999</v>
      </c>
      <c r="X420" s="348">
        <v>9.0540000000000003</v>
      </c>
      <c r="Y420" s="374"/>
      <c r="Z420" s="346">
        <v>13</v>
      </c>
      <c r="AA420" s="346">
        <v>11</v>
      </c>
      <c r="AB420" s="346">
        <v>13</v>
      </c>
      <c r="AC420" s="346">
        <v>16</v>
      </c>
      <c r="AD420" s="346">
        <v>7</v>
      </c>
      <c r="AE420" s="346" t="s">
        <v>430</v>
      </c>
      <c r="AF420" s="346" t="s">
        <v>430</v>
      </c>
      <c r="AG420" s="346" t="s">
        <v>430</v>
      </c>
      <c r="AH420" s="346" t="s">
        <v>430</v>
      </c>
      <c r="AI420" s="346" t="s">
        <v>430</v>
      </c>
      <c r="AJ420" s="346">
        <v>15</v>
      </c>
      <c r="AK420" s="346">
        <v>7</v>
      </c>
      <c r="AL420" s="346">
        <v>7</v>
      </c>
      <c r="AM420" s="346" t="s">
        <v>430</v>
      </c>
      <c r="AN420" s="346">
        <v>21</v>
      </c>
      <c r="AO420" s="373"/>
      <c r="AP420" s="348" t="s">
        <v>430</v>
      </c>
      <c r="AQ420" s="348" t="s">
        <v>430</v>
      </c>
      <c r="AR420" s="348" t="s">
        <v>430</v>
      </c>
      <c r="AS420" s="348" t="s">
        <v>430</v>
      </c>
      <c r="AT420" s="348">
        <v>10.49</v>
      </c>
      <c r="AU420" s="351"/>
      <c r="AV420" s="346" t="s">
        <v>430</v>
      </c>
      <c r="AW420" s="346" t="s">
        <v>430</v>
      </c>
      <c r="AX420" s="346" t="s">
        <v>430</v>
      </c>
      <c r="AY420" s="346" t="s">
        <v>430</v>
      </c>
      <c r="AZ420" s="346">
        <v>6</v>
      </c>
      <c r="BA420" s="362"/>
      <c r="BB420" s="348">
        <v>19.0419332746139</v>
      </c>
      <c r="BC420" s="375">
        <v>0.96290255223630095</v>
      </c>
      <c r="BD420" s="375">
        <v>2.4008636571951701E-2</v>
      </c>
      <c r="BE420" s="375">
        <v>0.77247325048751303</v>
      </c>
      <c r="BF420" s="374"/>
      <c r="BG420" s="348">
        <v>58.304499999999997</v>
      </c>
      <c r="BH420" s="348">
        <v>21.904</v>
      </c>
      <c r="BI420" s="348">
        <v>17.325099999999999</v>
      </c>
      <c r="BJ420" s="348">
        <v>2.4664000000000001</v>
      </c>
      <c r="BK420" s="373"/>
      <c r="BL420" s="372" t="s">
        <v>2633</v>
      </c>
      <c r="BM420" s="372" t="s">
        <v>2634</v>
      </c>
      <c r="BN420" s="372" t="s">
        <v>2635</v>
      </c>
      <c r="BO420" s="372" t="s">
        <v>2636</v>
      </c>
      <c r="BP420" s="372" t="s">
        <v>2637</v>
      </c>
      <c r="BQ420" s="373"/>
      <c r="BR420" s="354" t="s">
        <v>602</v>
      </c>
    </row>
    <row r="421" spans="1:70" s="428" customFormat="1" x14ac:dyDescent="0.25">
      <c r="A421" s="345" t="s">
        <v>3882</v>
      </c>
      <c r="B421" s="373"/>
      <c r="C421" s="719">
        <v>45992</v>
      </c>
      <c r="D421" s="373"/>
      <c r="E421" s="346">
        <v>464.14</v>
      </c>
      <c r="F421" s="373"/>
      <c r="G421" s="347">
        <v>10.106</v>
      </c>
      <c r="H421" s="374"/>
      <c r="I421" s="348">
        <v>1.2726999999999999</v>
      </c>
      <c r="J421" s="348">
        <v>1.3641000000000001</v>
      </c>
      <c r="K421" s="348">
        <v>5.9661999999999997</v>
      </c>
      <c r="L421" s="348">
        <v>12.7273</v>
      </c>
      <c r="M421" s="348">
        <v>0.48720000000000002</v>
      </c>
      <c r="N421" s="350" t="s">
        <v>430</v>
      </c>
      <c r="O421" s="348" t="s">
        <v>430</v>
      </c>
      <c r="P421" s="348" t="s">
        <v>430</v>
      </c>
      <c r="Q421" s="348" t="s">
        <v>430</v>
      </c>
      <c r="R421" s="348" t="s">
        <v>430</v>
      </c>
      <c r="S421" s="348">
        <v>16.214400000000001</v>
      </c>
      <c r="T421" s="348">
        <v>0.36749999999999999</v>
      </c>
      <c r="U421" s="348" t="s">
        <v>430</v>
      </c>
      <c r="V421" s="348" t="s">
        <v>430</v>
      </c>
      <c r="W421" s="348">
        <v>6.1555</v>
      </c>
      <c r="X421" s="348">
        <v>1.06</v>
      </c>
      <c r="Y421" s="374"/>
      <c r="Z421" s="346">
        <v>18</v>
      </c>
      <c r="AA421" s="346">
        <v>13</v>
      </c>
      <c r="AB421" s="346">
        <v>5</v>
      </c>
      <c r="AC421" s="346">
        <v>9</v>
      </c>
      <c r="AD421" s="346">
        <v>10</v>
      </c>
      <c r="AE421" s="346" t="s">
        <v>430</v>
      </c>
      <c r="AF421" s="346" t="s">
        <v>430</v>
      </c>
      <c r="AG421" s="346" t="s">
        <v>430</v>
      </c>
      <c r="AH421" s="346" t="s">
        <v>430</v>
      </c>
      <c r="AI421" s="346" t="s">
        <v>430</v>
      </c>
      <c r="AJ421" s="346">
        <v>14</v>
      </c>
      <c r="AK421" s="346">
        <v>9</v>
      </c>
      <c r="AL421" s="346" t="s">
        <v>430</v>
      </c>
      <c r="AM421" s="346" t="s">
        <v>430</v>
      </c>
      <c r="AN421" s="346">
        <v>4</v>
      </c>
      <c r="AO421" s="373"/>
      <c r="AP421" s="348" t="s">
        <v>430</v>
      </c>
      <c r="AQ421" s="348" t="s">
        <v>430</v>
      </c>
      <c r="AR421" s="348" t="s">
        <v>430</v>
      </c>
      <c r="AS421" s="348" t="s">
        <v>430</v>
      </c>
      <c r="AT421" s="348" t="s">
        <v>430</v>
      </c>
      <c r="AU421" s="351"/>
      <c r="AV421" s="346" t="s">
        <v>430</v>
      </c>
      <c r="AW421" s="346" t="s">
        <v>430</v>
      </c>
      <c r="AX421" s="346" t="s">
        <v>430</v>
      </c>
      <c r="AY421" s="346" t="s">
        <v>430</v>
      </c>
      <c r="AZ421" s="346" t="s">
        <v>430</v>
      </c>
      <c r="BA421" s="362"/>
      <c r="BB421" s="348">
        <v>25.254595596854902</v>
      </c>
      <c r="BC421" s="375">
        <v>0.93309209198180199</v>
      </c>
      <c r="BD421" s="375">
        <v>-5.8154063573790304E-3</v>
      </c>
      <c r="BE421" s="375">
        <v>0.42480144003950498</v>
      </c>
      <c r="BF421" s="374"/>
      <c r="BG421" s="348">
        <v>62.2012</v>
      </c>
      <c r="BH421" s="348">
        <v>8.61172</v>
      </c>
      <c r="BI421" s="348">
        <v>24.946200000000001</v>
      </c>
      <c r="BJ421" s="348">
        <v>4.2408799999999998</v>
      </c>
      <c r="BK421" s="373"/>
      <c r="BL421" s="372" t="s">
        <v>2639</v>
      </c>
      <c r="BM421" s="372" t="s">
        <v>2640</v>
      </c>
      <c r="BN421" s="372" t="s">
        <v>1267</v>
      </c>
      <c r="BO421" s="372" t="s">
        <v>2561</v>
      </c>
      <c r="BP421" s="372" t="s">
        <v>2641</v>
      </c>
      <c r="BQ421" s="373"/>
      <c r="BR421" s="354" t="s">
        <v>476</v>
      </c>
    </row>
    <row r="422" spans="1:70" s="428" customFormat="1" x14ac:dyDescent="0.25">
      <c r="A422" s="345" t="s">
        <v>3883</v>
      </c>
      <c r="B422" s="373"/>
      <c r="C422" s="719">
        <v>41276</v>
      </c>
      <c r="D422" s="373"/>
      <c r="E422" s="346">
        <v>415.46</v>
      </c>
      <c r="F422" s="373"/>
      <c r="G422" s="347">
        <v>55.640500000000003</v>
      </c>
      <c r="H422" s="374"/>
      <c r="I422" s="348">
        <v>1.3446</v>
      </c>
      <c r="J422" s="348">
        <v>1.1234999999999999</v>
      </c>
      <c r="K422" s="348">
        <v>4.8941999999999997</v>
      </c>
      <c r="L422" s="348">
        <v>10.6279</v>
      </c>
      <c r="M422" s="348">
        <v>-0.80830000000000002</v>
      </c>
      <c r="N422" s="350">
        <v>3.2261000000000002</v>
      </c>
      <c r="O422" s="348">
        <v>9.9812999999999992</v>
      </c>
      <c r="P422" s="348">
        <v>16.3278</v>
      </c>
      <c r="Q422" s="348">
        <v>13.5076</v>
      </c>
      <c r="R422" s="348">
        <v>13.5016</v>
      </c>
      <c r="S422" s="348">
        <v>14.7347</v>
      </c>
      <c r="T422" s="348">
        <v>-1.2506999999999999</v>
      </c>
      <c r="U422" s="348">
        <v>5.8555000000000001</v>
      </c>
      <c r="V422" s="348">
        <v>1.2096</v>
      </c>
      <c r="W422" s="348">
        <v>4.8151999999999999</v>
      </c>
      <c r="X422" s="348">
        <v>11.9201</v>
      </c>
      <c r="Y422" s="374"/>
      <c r="Z422" s="346">
        <v>14</v>
      </c>
      <c r="AA422" s="346">
        <v>23</v>
      </c>
      <c r="AB422" s="346">
        <v>19</v>
      </c>
      <c r="AC422" s="346">
        <v>19</v>
      </c>
      <c r="AD422" s="346">
        <v>15</v>
      </c>
      <c r="AE422" s="346">
        <v>16</v>
      </c>
      <c r="AF422" s="346">
        <v>8</v>
      </c>
      <c r="AG422" s="346">
        <v>5</v>
      </c>
      <c r="AH422" s="346">
        <v>8</v>
      </c>
      <c r="AI422" s="346">
        <v>9</v>
      </c>
      <c r="AJ422" s="346">
        <v>19</v>
      </c>
      <c r="AK422" s="346">
        <v>15</v>
      </c>
      <c r="AL422" s="346">
        <v>16</v>
      </c>
      <c r="AM422" s="346">
        <v>16</v>
      </c>
      <c r="AN422" s="346">
        <v>22</v>
      </c>
      <c r="AO422" s="373"/>
      <c r="AP422" s="348">
        <v>13.37</v>
      </c>
      <c r="AQ422" s="348">
        <v>14.92</v>
      </c>
      <c r="AR422" s="348">
        <v>14.18</v>
      </c>
      <c r="AS422" s="348">
        <v>11.58</v>
      </c>
      <c r="AT422" s="348">
        <v>4.32</v>
      </c>
      <c r="AU422" s="351"/>
      <c r="AV422" s="346">
        <v>7</v>
      </c>
      <c r="AW422" s="346">
        <v>8</v>
      </c>
      <c r="AX422" s="346">
        <v>8</v>
      </c>
      <c r="AY422" s="346">
        <v>8</v>
      </c>
      <c r="AZ422" s="346">
        <v>16</v>
      </c>
      <c r="BA422" s="362"/>
      <c r="BB422" s="348">
        <v>15.471831836392299</v>
      </c>
      <c r="BC422" s="375">
        <v>0.98942727921265905</v>
      </c>
      <c r="BD422" s="375">
        <v>6.0180789213331601E-2</v>
      </c>
      <c r="BE422" s="375">
        <v>0.32552120889074498</v>
      </c>
      <c r="BF422" s="374"/>
      <c r="BG422" s="348">
        <v>58.102800000000002</v>
      </c>
      <c r="BH422" s="348">
        <v>21.160299999999999</v>
      </c>
      <c r="BI422" s="348">
        <v>13.847300000000001</v>
      </c>
      <c r="BJ422" s="348">
        <v>6.8895999999999997</v>
      </c>
      <c r="BK422" s="373"/>
      <c r="BL422" s="372" t="s">
        <v>2643</v>
      </c>
      <c r="BM422" s="372" t="s">
        <v>2644</v>
      </c>
      <c r="BN422" s="372" t="s">
        <v>2645</v>
      </c>
      <c r="BO422" s="372" t="s">
        <v>2646</v>
      </c>
      <c r="BP422" s="372" t="s">
        <v>2647</v>
      </c>
      <c r="BQ422" s="373"/>
      <c r="BR422" s="354" t="s">
        <v>463</v>
      </c>
    </row>
    <row r="423" spans="1:70" s="428" customFormat="1" x14ac:dyDescent="0.25">
      <c r="A423" s="345" t="s">
        <v>3884</v>
      </c>
      <c r="B423" s="373"/>
      <c r="C423" s="719">
        <v>44536</v>
      </c>
      <c r="D423" s="373"/>
      <c r="E423" s="346">
        <v>377.5</v>
      </c>
      <c r="F423" s="373"/>
      <c r="G423" s="347">
        <v>17.598299999999998</v>
      </c>
      <c r="H423" s="374"/>
      <c r="I423" s="348">
        <v>1.4943</v>
      </c>
      <c r="J423" s="348">
        <v>1.2875000000000001</v>
      </c>
      <c r="K423" s="348">
        <v>5.6910999999999996</v>
      </c>
      <c r="L423" s="348">
        <v>12.1347</v>
      </c>
      <c r="M423" s="348">
        <v>0.81630000000000003</v>
      </c>
      <c r="N423" s="350">
        <v>8.6476000000000006</v>
      </c>
      <c r="O423" s="348">
        <v>11.2095</v>
      </c>
      <c r="P423" s="348">
        <v>14.4923</v>
      </c>
      <c r="Q423" s="348" t="s">
        <v>430</v>
      </c>
      <c r="R423" s="348" t="s">
        <v>430</v>
      </c>
      <c r="S423" s="348">
        <v>16.818899999999999</v>
      </c>
      <c r="T423" s="348">
        <v>0.33119999999999999</v>
      </c>
      <c r="U423" s="348">
        <v>10.289199999999999</v>
      </c>
      <c r="V423" s="348">
        <v>6.4279999999999999</v>
      </c>
      <c r="W423" s="348">
        <v>5.7920999999999996</v>
      </c>
      <c r="X423" s="348">
        <v>13.2248</v>
      </c>
      <c r="Y423" s="374"/>
      <c r="Z423" s="346">
        <v>6</v>
      </c>
      <c r="AA423" s="346">
        <v>16</v>
      </c>
      <c r="AB423" s="346">
        <v>7</v>
      </c>
      <c r="AC423" s="346">
        <v>13</v>
      </c>
      <c r="AD423" s="346">
        <v>8</v>
      </c>
      <c r="AE423" s="346">
        <v>5</v>
      </c>
      <c r="AF423" s="346">
        <v>6</v>
      </c>
      <c r="AG423" s="346">
        <v>12</v>
      </c>
      <c r="AH423" s="346" t="s">
        <v>430</v>
      </c>
      <c r="AI423" s="346" t="s">
        <v>430</v>
      </c>
      <c r="AJ423" s="346">
        <v>11</v>
      </c>
      <c r="AK423" s="346">
        <v>10</v>
      </c>
      <c r="AL423" s="346">
        <v>6</v>
      </c>
      <c r="AM423" s="346">
        <v>5</v>
      </c>
      <c r="AN423" s="346">
        <v>9</v>
      </c>
      <c r="AO423" s="373"/>
      <c r="AP423" s="348" t="s">
        <v>430</v>
      </c>
      <c r="AQ423" s="348" t="s">
        <v>430</v>
      </c>
      <c r="AR423" s="348" t="s">
        <v>430</v>
      </c>
      <c r="AS423" s="348">
        <v>13.02</v>
      </c>
      <c r="AT423" s="348">
        <v>9.68</v>
      </c>
      <c r="AU423" s="351"/>
      <c r="AV423" s="346" t="s">
        <v>430</v>
      </c>
      <c r="AW423" s="346" t="s">
        <v>430</v>
      </c>
      <c r="AX423" s="346" t="s">
        <v>430</v>
      </c>
      <c r="AY423" s="346">
        <v>4</v>
      </c>
      <c r="AZ423" s="346">
        <v>8</v>
      </c>
      <c r="BA423" s="362"/>
      <c r="BB423" s="348">
        <v>14.79972775293</v>
      </c>
      <c r="BC423" s="375">
        <v>0.94748141358062798</v>
      </c>
      <c r="BD423" s="375">
        <v>5.5785530668153102E-2</v>
      </c>
      <c r="BE423" s="375">
        <v>0.24569808337666799</v>
      </c>
      <c r="BF423" s="374"/>
      <c r="BG423" s="348">
        <v>54.451099999999997</v>
      </c>
      <c r="BH423" s="348">
        <v>11.5891</v>
      </c>
      <c r="BI423" s="348">
        <v>27.396899999999999</v>
      </c>
      <c r="BJ423" s="348">
        <v>6.5629</v>
      </c>
      <c r="BK423" s="373"/>
      <c r="BL423" s="372" t="s">
        <v>2649</v>
      </c>
      <c r="BM423" s="372" t="s">
        <v>2650</v>
      </c>
      <c r="BN423" s="372" t="s">
        <v>2651</v>
      </c>
      <c r="BO423" s="372" t="s">
        <v>2652</v>
      </c>
      <c r="BP423" s="372" t="s">
        <v>2653</v>
      </c>
      <c r="BQ423" s="373"/>
      <c r="BR423" s="354" t="s">
        <v>602</v>
      </c>
    </row>
    <row r="424" spans="1:70" s="428" customFormat="1" x14ac:dyDescent="0.25">
      <c r="A424" s="345" t="s">
        <v>3885</v>
      </c>
      <c r="B424" s="373"/>
      <c r="C424" s="719">
        <v>46052</v>
      </c>
      <c r="D424" s="373"/>
      <c r="E424" s="346">
        <v>282.05</v>
      </c>
      <c r="F424" s="373"/>
      <c r="G424" s="347">
        <v>10</v>
      </c>
      <c r="H424" s="374"/>
      <c r="I424" s="348">
        <v>1.0101</v>
      </c>
      <c r="J424" s="348">
        <v>0.80649999999999999</v>
      </c>
      <c r="K424" s="348">
        <v>4.3841000000000001</v>
      </c>
      <c r="L424" s="348">
        <v>9.7695000000000007</v>
      </c>
      <c r="M424" s="348" t="s">
        <v>430</v>
      </c>
      <c r="N424" s="350" t="s">
        <v>430</v>
      </c>
      <c r="O424" s="348" t="s">
        <v>430</v>
      </c>
      <c r="P424" s="348" t="s">
        <v>430</v>
      </c>
      <c r="Q424" s="348" t="s">
        <v>430</v>
      </c>
      <c r="R424" s="348" t="s">
        <v>430</v>
      </c>
      <c r="S424" s="348">
        <v>13.507400000000001</v>
      </c>
      <c r="T424" s="348" t="s">
        <v>430</v>
      </c>
      <c r="U424" s="348" t="s">
        <v>430</v>
      </c>
      <c r="V424" s="348" t="s">
        <v>430</v>
      </c>
      <c r="W424" s="348">
        <v>4.3841000000000001</v>
      </c>
      <c r="X424" s="348">
        <v>0</v>
      </c>
      <c r="Y424" s="374"/>
      <c r="Z424" s="346">
        <v>26</v>
      </c>
      <c r="AA424" s="346">
        <v>28</v>
      </c>
      <c r="AB424" s="346">
        <v>24</v>
      </c>
      <c r="AC424" s="346">
        <v>23</v>
      </c>
      <c r="AD424" s="346" t="s">
        <v>430</v>
      </c>
      <c r="AE424" s="346" t="s">
        <v>430</v>
      </c>
      <c r="AF424" s="346" t="s">
        <v>430</v>
      </c>
      <c r="AG424" s="346" t="s">
        <v>430</v>
      </c>
      <c r="AH424" s="346" t="s">
        <v>430</v>
      </c>
      <c r="AI424" s="346" t="s">
        <v>430</v>
      </c>
      <c r="AJ424" s="346">
        <v>25</v>
      </c>
      <c r="AK424" s="346" t="s">
        <v>430</v>
      </c>
      <c r="AL424" s="346" t="s">
        <v>430</v>
      </c>
      <c r="AM424" s="346" t="s">
        <v>430</v>
      </c>
      <c r="AN424" s="346">
        <v>27</v>
      </c>
      <c r="AO424" s="373"/>
      <c r="AP424" s="348" t="s">
        <v>430</v>
      </c>
      <c r="AQ424" s="348" t="s">
        <v>430</v>
      </c>
      <c r="AR424" s="348" t="s">
        <v>430</v>
      </c>
      <c r="AS424" s="348" t="s">
        <v>430</v>
      </c>
      <c r="AT424" s="348" t="s">
        <v>430</v>
      </c>
      <c r="AU424" s="351"/>
      <c r="AV424" s="346" t="s">
        <v>430</v>
      </c>
      <c r="AW424" s="346" t="s">
        <v>430</v>
      </c>
      <c r="AX424" s="346" t="s">
        <v>430</v>
      </c>
      <c r="AY424" s="346" t="s">
        <v>430</v>
      </c>
      <c r="AZ424" s="346" t="s">
        <v>430</v>
      </c>
      <c r="BA424" s="362"/>
      <c r="BB424" s="348">
        <v>29.254315578395399</v>
      </c>
      <c r="BC424" s="375">
        <v>0.90614582286159395</v>
      </c>
      <c r="BD424" s="375">
        <v>-2.8112060779823402E-2</v>
      </c>
      <c r="BE424" s="375">
        <v>0.44663680824253399</v>
      </c>
      <c r="BF424" s="374"/>
      <c r="BG424" s="348">
        <v>60.866</v>
      </c>
      <c r="BH424" s="348">
        <v>19.1737</v>
      </c>
      <c r="BI424" s="348">
        <v>13.520200000000001</v>
      </c>
      <c r="BJ424" s="348">
        <v>6.4401000000000002</v>
      </c>
      <c r="BK424" s="373"/>
      <c r="BL424" s="372" t="s">
        <v>2655</v>
      </c>
      <c r="BM424" s="372" t="s">
        <v>2656</v>
      </c>
      <c r="BN424" s="372" t="s">
        <v>2657</v>
      </c>
      <c r="BO424" s="372" t="s">
        <v>2658</v>
      </c>
      <c r="BP424" s="372" t="s">
        <v>2659</v>
      </c>
      <c r="BQ424" s="373"/>
      <c r="BR424" s="354" t="s">
        <v>1629</v>
      </c>
    </row>
    <row r="425" spans="1:70" s="428" customFormat="1" x14ac:dyDescent="0.25">
      <c r="A425" s="345" t="s">
        <v>3886</v>
      </c>
      <c r="B425" s="373"/>
      <c r="C425" s="719">
        <v>46069</v>
      </c>
      <c r="D425" s="373"/>
      <c r="E425" s="889">
        <v>256.29000000000002</v>
      </c>
      <c r="F425" s="373"/>
      <c r="G425" s="347">
        <v>9.6965000000000003</v>
      </c>
      <c r="H425" s="374"/>
      <c r="I425" s="348">
        <v>1.413</v>
      </c>
      <c r="J425" s="348">
        <v>1.1000000000000001</v>
      </c>
      <c r="K425" s="348">
        <v>4.6528</v>
      </c>
      <c r="L425" s="348">
        <v>10.5632</v>
      </c>
      <c r="M425" s="348" t="s">
        <v>430</v>
      </c>
      <c r="N425" s="350" t="s">
        <v>430</v>
      </c>
      <c r="O425" s="348" t="s">
        <v>430</v>
      </c>
      <c r="P425" s="348" t="s">
        <v>430</v>
      </c>
      <c r="Q425" s="348" t="s">
        <v>430</v>
      </c>
      <c r="R425" s="348" t="s">
        <v>430</v>
      </c>
      <c r="S425" s="348">
        <v>14.359</v>
      </c>
      <c r="T425" s="348" t="s">
        <v>430</v>
      </c>
      <c r="U425" s="348" t="s">
        <v>430</v>
      </c>
      <c r="V425" s="348" t="s">
        <v>430</v>
      </c>
      <c r="W425" s="348">
        <v>5.0552999999999999</v>
      </c>
      <c r="X425" s="348">
        <v>-3.0350000000000001</v>
      </c>
      <c r="Y425" s="374"/>
      <c r="Z425" s="346">
        <v>11</v>
      </c>
      <c r="AA425" s="346">
        <v>26</v>
      </c>
      <c r="AB425" s="346">
        <v>20</v>
      </c>
      <c r="AC425" s="346">
        <v>20</v>
      </c>
      <c r="AD425" s="346" t="s">
        <v>430</v>
      </c>
      <c r="AE425" s="346" t="s">
        <v>430</v>
      </c>
      <c r="AF425" s="346" t="s">
        <v>430</v>
      </c>
      <c r="AG425" s="346" t="s">
        <v>430</v>
      </c>
      <c r="AH425" s="346" t="s">
        <v>430</v>
      </c>
      <c r="AI425" s="346" t="s">
        <v>430</v>
      </c>
      <c r="AJ425" s="346">
        <v>20</v>
      </c>
      <c r="AK425" s="346" t="s">
        <v>430</v>
      </c>
      <c r="AL425" s="346" t="s">
        <v>430</v>
      </c>
      <c r="AM425" s="346" t="s">
        <v>430</v>
      </c>
      <c r="AN425" s="346">
        <v>17</v>
      </c>
      <c r="AO425" s="373"/>
      <c r="AP425" s="348" t="s">
        <v>430</v>
      </c>
      <c r="AQ425" s="348" t="s">
        <v>430</v>
      </c>
      <c r="AR425" s="348" t="s">
        <v>430</v>
      </c>
      <c r="AS425" s="348" t="s">
        <v>430</v>
      </c>
      <c r="AT425" s="348" t="s">
        <v>430</v>
      </c>
      <c r="AU425" s="351"/>
      <c r="AV425" s="346" t="s">
        <v>430</v>
      </c>
      <c r="AW425" s="346" t="s">
        <v>430</v>
      </c>
      <c r="AX425" s="346" t="s">
        <v>430</v>
      </c>
      <c r="AY425" s="346" t="s">
        <v>430</v>
      </c>
      <c r="AZ425" s="346" t="s">
        <v>430</v>
      </c>
      <c r="BA425" s="362"/>
      <c r="BB425" s="348">
        <v>31.3283187047751</v>
      </c>
      <c r="BC425" s="375">
        <v>0.97524385743090103</v>
      </c>
      <c r="BD425" s="375">
        <v>-3.1494895324101699E-2</v>
      </c>
      <c r="BE425" s="375">
        <v>0.37912395929939802</v>
      </c>
      <c r="BF425" s="374"/>
      <c r="BG425" s="348">
        <v>69.752399999999994</v>
      </c>
      <c r="BH425" s="348">
        <v>19.879300000000001</v>
      </c>
      <c r="BI425" s="348">
        <v>8.8423999999999996</v>
      </c>
      <c r="BJ425" s="348">
        <v>1.5259</v>
      </c>
      <c r="BK425" s="373"/>
      <c r="BL425" s="372" t="s">
        <v>2661</v>
      </c>
      <c r="BM425" s="372" t="s">
        <v>2662</v>
      </c>
      <c r="BN425" s="372" t="s">
        <v>2663</v>
      </c>
      <c r="BO425" s="372" t="s">
        <v>2664</v>
      </c>
      <c r="BP425" s="372" t="s">
        <v>2665</v>
      </c>
      <c r="BQ425" s="373"/>
      <c r="BR425" s="354" t="s">
        <v>476</v>
      </c>
    </row>
    <row r="426" spans="1:70" s="428" customFormat="1" x14ac:dyDescent="0.25">
      <c r="A426" s="345" t="s">
        <v>3887</v>
      </c>
      <c r="B426" s="373"/>
      <c r="C426" s="719">
        <v>42090</v>
      </c>
      <c r="D426" s="373"/>
      <c r="E426" s="346">
        <v>266.07499999999999</v>
      </c>
      <c r="F426" s="373"/>
      <c r="G426" s="347">
        <v>24.630099999999999</v>
      </c>
      <c r="H426" s="374"/>
      <c r="I426" s="348">
        <v>1.5874999999999999</v>
      </c>
      <c r="J426" s="348">
        <v>1.6265000000000001</v>
      </c>
      <c r="K426" s="348">
        <v>5.2991000000000001</v>
      </c>
      <c r="L426" s="348">
        <v>9.5114000000000001</v>
      </c>
      <c r="M426" s="348">
        <v>-2.5215000000000001</v>
      </c>
      <c r="N426" s="350">
        <v>3.8197999999999999</v>
      </c>
      <c r="O426" s="348">
        <v>5.2016</v>
      </c>
      <c r="P426" s="348">
        <v>10.525</v>
      </c>
      <c r="Q426" s="348">
        <v>12.044700000000001</v>
      </c>
      <c r="R426" s="348">
        <v>10.8912</v>
      </c>
      <c r="S426" s="348">
        <v>13.588100000000001</v>
      </c>
      <c r="T426" s="348">
        <v>-2.6894</v>
      </c>
      <c r="U426" s="348">
        <v>5.8230000000000004</v>
      </c>
      <c r="V426" s="348">
        <v>2.2785000000000002</v>
      </c>
      <c r="W426" s="348">
        <v>5.6120000000000001</v>
      </c>
      <c r="X426" s="348">
        <v>8.3405000000000005</v>
      </c>
      <c r="Y426" s="374"/>
      <c r="Z426" s="346">
        <v>4</v>
      </c>
      <c r="AA426" s="346">
        <v>7</v>
      </c>
      <c r="AB426" s="346">
        <v>12</v>
      </c>
      <c r="AC426" s="346">
        <v>25</v>
      </c>
      <c r="AD426" s="346">
        <v>22</v>
      </c>
      <c r="AE426" s="346">
        <v>15</v>
      </c>
      <c r="AF426" s="346">
        <v>20</v>
      </c>
      <c r="AG426" s="346">
        <v>16</v>
      </c>
      <c r="AH426" s="346">
        <v>10</v>
      </c>
      <c r="AI426" s="346">
        <v>11</v>
      </c>
      <c r="AJ426" s="346">
        <v>23</v>
      </c>
      <c r="AK426" s="346">
        <v>21</v>
      </c>
      <c r="AL426" s="346">
        <v>17</v>
      </c>
      <c r="AM426" s="346">
        <v>14</v>
      </c>
      <c r="AN426" s="346">
        <v>12</v>
      </c>
      <c r="AO426" s="373"/>
      <c r="AP426" s="348">
        <v>11.22</v>
      </c>
      <c r="AQ426" s="348">
        <v>13.07</v>
      </c>
      <c r="AR426" s="348">
        <v>11.31</v>
      </c>
      <c r="AS426" s="348">
        <v>8.19</v>
      </c>
      <c r="AT426" s="348">
        <v>2.89</v>
      </c>
      <c r="AU426" s="351"/>
      <c r="AV426" s="346">
        <v>11</v>
      </c>
      <c r="AW426" s="346">
        <v>10</v>
      </c>
      <c r="AX426" s="346">
        <v>12</v>
      </c>
      <c r="AY426" s="346">
        <v>15</v>
      </c>
      <c r="AZ426" s="346">
        <v>20</v>
      </c>
      <c r="BA426" s="362"/>
      <c r="BB426" s="348">
        <v>15.005406903145399</v>
      </c>
      <c r="BC426" s="375">
        <v>0.93839393656386705</v>
      </c>
      <c r="BD426" s="375">
        <v>3.5467690244669503E-2</v>
      </c>
      <c r="BE426" s="375">
        <v>-4.2143405573339503E-2</v>
      </c>
      <c r="BF426" s="374"/>
      <c r="BG426" s="348">
        <v>50.494199999999999</v>
      </c>
      <c r="BH426" s="348">
        <v>25.630099999999999</v>
      </c>
      <c r="BI426" s="348">
        <v>17.8781</v>
      </c>
      <c r="BJ426" s="348">
        <v>5.9976000000000003</v>
      </c>
      <c r="BK426" s="373"/>
      <c r="BL426" s="372" t="s">
        <v>2667</v>
      </c>
      <c r="BM426" s="372" t="s">
        <v>2668</v>
      </c>
      <c r="BN426" s="372" t="s">
        <v>2669</v>
      </c>
      <c r="BO426" s="372" t="s">
        <v>2670</v>
      </c>
      <c r="BP426" s="372" t="s">
        <v>2671</v>
      </c>
      <c r="BQ426" s="373"/>
      <c r="BR426" s="354" t="s">
        <v>476</v>
      </c>
    </row>
    <row r="427" spans="1:70" s="428" customFormat="1" x14ac:dyDescent="0.25">
      <c r="A427" s="345" t="s">
        <v>3888</v>
      </c>
      <c r="B427" s="373"/>
      <c r="C427" s="719">
        <v>45467</v>
      </c>
      <c r="D427" s="373"/>
      <c r="E427" s="346">
        <v>197.63900000000001</v>
      </c>
      <c r="F427" s="373"/>
      <c r="G427" s="347">
        <v>11.82</v>
      </c>
      <c r="H427" s="374"/>
      <c r="I427" s="348">
        <v>1.1986000000000001</v>
      </c>
      <c r="J427" s="348">
        <v>1.1121000000000001</v>
      </c>
      <c r="K427" s="348">
        <v>3.5026000000000002</v>
      </c>
      <c r="L427" s="348">
        <v>11.825900000000001</v>
      </c>
      <c r="M427" s="348">
        <v>-4.0583999999999998</v>
      </c>
      <c r="N427" s="350">
        <v>1.3722000000000001</v>
      </c>
      <c r="O427" s="348">
        <v>8.7197999999999993</v>
      </c>
      <c r="P427" s="348" t="s">
        <v>430</v>
      </c>
      <c r="Q427" s="348" t="s">
        <v>430</v>
      </c>
      <c r="R427" s="348" t="s">
        <v>430</v>
      </c>
      <c r="S427" s="348">
        <v>15.882400000000001</v>
      </c>
      <c r="T427" s="348">
        <v>-3.3523999999999998</v>
      </c>
      <c r="U427" s="348">
        <v>2.6932999999999998</v>
      </c>
      <c r="V427" s="348">
        <v>-1.0879000000000001</v>
      </c>
      <c r="W427" s="348">
        <v>4.2328000000000001</v>
      </c>
      <c r="X427" s="348">
        <v>8.7197999999999993</v>
      </c>
      <c r="Y427" s="374"/>
      <c r="Z427" s="346">
        <v>20</v>
      </c>
      <c r="AA427" s="346">
        <v>25</v>
      </c>
      <c r="AB427" s="346">
        <v>28</v>
      </c>
      <c r="AC427" s="346">
        <v>15</v>
      </c>
      <c r="AD427" s="346">
        <v>24</v>
      </c>
      <c r="AE427" s="346">
        <v>20</v>
      </c>
      <c r="AF427" s="346">
        <v>16</v>
      </c>
      <c r="AG427" s="346" t="s">
        <v>430</v>
      </c>
      <c r="AH427" s="346" t="s">
        <v>430</v>
      </c>
      <c r="AI427" s="346" t="s">
        <v>430</v>
      </c>
      <c r="AJ427" s="346">
        <v>16</v>
      </c>
      <c r="AK427" s="346">
        <v>23</v>
      </c>
      <c r="AL427" s="346">
        <v>21</v>
      </c>
      <c r="AM427" s="346">
        <v>20</v>
      </c>
      <c r="AN427" s="346">
        <v>28</v>
      </c>
      <c r="AO427" s="373"/>
      <c r="AP427" s="348" t="s">
        <v>430</v>
      </c>
      <c r="AQ427" s="348" t="s">
        <v>430</v>
      </c>
      <c r="AR427" s="348" t="s">
        <v>430</v>
      </c>
      <c r="AS427" s="348" t="s">
        <v>430</v>
      </c>
      <c r="AT427" s="348">
        <v>1.1599999999999999</v>
      </c>
      <c r="AU427" s="351"/>
      <c r="AV427" s="346" t="s">
        <v>430</v>
      </c>
      <c r="AW427" s="346" t="s">
        <v>430</v>
      </c>
      <c r="AX427" s="346" t="s">
        <v>430</v>
      </c>
      <c r="AY427" s="346" t="s">
        <v>430</v>
      </c>
      <c r="AZ427" s="346">
        <v>22</v>
      </c>
      <c r="BA427" s="362"/>
      <c r="BB427" s="348">
        <v>16.608851842756099</v>
      </c>
      <c r="BC427" s="375">
        <v>0.93458265233943505</v>
      </c>
      <c r="BD427" s="375">
        <v>2.1426521437616801E-2</v>
      </c>
      <c r="BE427" s="375">
        <v>2.9937257437199501E-2</v>
      </c>
      <c r="BF427" s="374"/>
      <c r="BG427" s="348">
        <v>62.834899999999998</v>
      </c>
      <c r="BH427" s="348">
        <v>22.281300000000002</v>
      </c>
      <c r="BI427" s="348">
        <v>13.031700000000001</v>
      </c>
      <c r="BJ427" s="348">
        <v>1.8521000000000001</v>
      </c>
      <c r="BK427" s="373"/>
      <c r="BL427" s="372" t="s">
        <v>2673</v>
      </c>
      <c r="BM427" s="372" t="s">
        <v>2674</v>
      </c>
      <c r="BN427" s="372" t="s">
        <v>2675</v>
      </c>
      <c r="BO427" s="372" t="s">
        <v>2676</v>
      </c>
      <c r="BP427" s="372" t="s">
        <v>2677</v>
      </c>
      <c r="BQ427" s="373"/>
      <c r="BR427" s="354" t="s">
        <v>476</v>
      </c>
    </row>
    <row r="428" spans="1:70" s="428" customFormat="1" x14ac:dyDescent="0.25">
      <c r="A428" s="345" t="s">
        <v>3889</v>
      </c>
      <c r="B428" s="373"/>
      <c r="C428" s="719">
        <v>46069</v>
      </c>
      <c r="D428" s="373"/>
      <c r="E428" s="346">
        <v>183.6</v>
      </c>
      <c r="F428" s="373"/>
      <c r="G428" s="347">
        <v>10.4374</v>
      </c>
      <c r="H428" s="374"/>
      <c r="I428" s="348">
        <v>1.7370000000000001</v>
      </c>
      <c r="J428" s="348">
        <v>1.8223</v>
      </c>
      <c r="K428" s="348">
        <v>6.2016999999999998</v>
      </c>
      <c r="L428" s="348">
        <v>14.3035</v>
      </c>
      <c r="M428" s="348" t="s">
        <v>430</v>
      </c>
      <c r="N428" s="350" t="s">
        <v>430</v>
      </c>
      <c r="O428" s="348" t="s">
        <v>430</v>
      </c>
      <c r="P428" s="348" t="s">
        <v>430</v>
      </c>
      <c r="Q428" s="348" t="s">
        <v>430</v>
      </c>
      <c r="R428" s="348" t="s">
        <v>430</v>
      </c>
      <c r="S428" s="348">
        <v>17.771699999999999</v>
      </c>
      <c r="T428" s="348" t="s">
        <v>430</v>
      </c>
      <c r="U428" s="348" t="s">
        <v>430</v>
      </c>
      <c r="V428" s="348" t="s">
        <v>430</v>
      </c>
      <c r="W428" s="348">
        <v>6.4692999999999996</v>
      </c>
      <c r="X428" s="348">
        <v>4.3739999999999997</v>
      </c>
      <c r="Y428" s="374"/>
      <c r="Z428" s="346">
        <v>1</v>
      </c>
      <c r="AA428" s="346">
        <v>2</v>
      </c>
      <c r="AB428" s="346">
        <v>3</v>
      </c>
      <c r="AC428" s="346">
        <v>4</v>
      </c>
      <c r="AD428" s="346" t="s">
        <v>430</v>
      </c>
      <c r="AE428" s="346" t="s">
        <v>430</v>
      </c>
      <c r="AF428" s="346" t="s">
        <v>430</v>
      </c>
      <c r="AG428" s="346" t="s">
        <v>430</v>
      </c>
      <c r="AH428" s="346" t="s">
        <v>430</v>
      </c>
      <c r="AI428" s="346" t="s">
        <v>430</v>
      </c>
      <c r="AJ428" s="346">
        <v>4</v>
      </c>
      <c r="AK428" s="346" t="s">
        <v>430</v>
      </c>
      <c r="AL428" s="346" t="s">
        <v>430</v>
      </c>
      <c r="AM428" s="346" t="s">
        <v>430</v>
      </c>
      <c r="AN428" s="346">
        <v>2</v>
      </c>
      <c r="AO428" s="373"/>
      <c r="AP428" s="348" t="s">
        <v>430</v>
      </c>
      <c r="AQ428" s="348" t="s">
        <v>430</v>
      </c>
      <c r="AR428" s="348" t="s">
        <v>430</v>
      </c>
      <c r="AS428" s="348" t="s">
        <v>430</v>
      </c>
      <c r="AT428" s="348" t="s">
        <v>430</v>
      </c>
      <c r="AU428" s="351"/>
      <c r="AV428" s="346" t="s">
        <v>430</v>
      </c>
      <c r="AW428" s="346" t="s">
        <v>430</v>
      </c>
      <c r="AX428" s="346" t="s">
        <v>430</v>
      </c>
      <c r="AY428" s="346" t="s">
        <v>430</v>
      </c>
      <c r="AZ428" s="346" t="s">
        <v>430</v>
      </c>
      <c r="BA428" s="362"/>
      <c r="BB428" s="348">
        <v>28.773091934590202</v>
      </c>
      <c r="BC428" s="375">
        <v>0.87783487880483402</v>
      </c>
      <c r="BD428" s="375">
        <v>3.1462837691235701E-2</v>
      </c>
      <c r="BE428" s="375">
        <v>2.1346702161929398</v>
      </c>
      <c r="BF428" s="374"/>
      <c r="BG428" s="348">
        <v>49.024900000000002</v>
      </c>
      <c r="BH428" s="348">
        <v>28.791699999999999</v>
      </c>
      <c r="BI428" s="348">
        <v>19.464700000000001</v>
      </c>
      <c r="BJ428" s="348">
        <v>2.7187000000000001</v>
      </c>
      <c r="BK428" s="373"/>
      <c r="BL428" s="372" t="s">
        <v>2679</v>
      </c>
      <c r="BM428" s="372" t="s">
        <v>2680</v>
      </c>
      <c r="BN428" s="372" t="s">
        <v>2681</v>
      </c>
      <c r="BO428" s="372" t="s">
        <v>2682</v>
      </c>
      <c r="BP428" s="372" t="s">
        <v>2683</v>
      </c>
      <c r="BQ428" s="373"/>
      <c r="BR428" s="354" t="s">
        <v>476</v>
      </c>
    </row>
    <row r="429" spans="1:70" s="428" customFormat="1" x14ac:dyDescent="0.25">
      <c r="A429" s="345" t="s">
        <v>3890</v>
      </c>
      <c r="B429" s="373"/>
      <c r="C429" s="719">
        <v>45328</v>
      </c>
      <c r="D429" s="373"/>
      <c r="E429" s="346">
        <v>74.467799999999997</v>
      </c>
      <c r="F429" s="373"/>
      <c r="G429" s="347">
        <v>13.211499999999999</v>
      </c>
      <c r="H429" s="374"/>
      <c r="I429" s="348">
        <v>0.94210000000000005</v>
      </c>
      <c r="J429" s="348">
        <v>1.1173999999999999</v>
      </c>
      <c r="K429" s="348">
        <v>5.1143000000000001</v>
      </c>
      <c r="L429" s="348">
        <v>16.935600000000001</v>
      </c>
      <c r="M429" s="348">
        <v>6.4474</v>
      </c>
      <c r="N429" s="350">
        <v>10.082100000000001</v>
      </c>
      <c r="O429" s="348">
        <v>10.2857</v>
      </c>
      <c r="P429" s="348" t="s">
        <v>430</v>
      </c>
      <c r="Q429" s="348" t="s">
        <v>430</v>
      </c>
      <c r="R429" s="348" t="s">
        <v>430</v>
      </c>
      <c r="S429" s="348">
        <v>20.4802</v>
      </c>
      <c r="T429" s="348">
        <v>6.4302000000000001</v>
      </c>
      <c r="U429" s="348">
        <v>12.186199999999999</v>
      </c>
      <c r="V429" s="348">
        <v>7.6820000000000004</v>
      </c>
      <c r="W429" s="348">
        <v>4.9156000000000004</v>
      </c>
      <c r="X429" s="348">
        <v>12.4094</v>
      </c>
      <c r="Y429" s="374"/>
      <c r="Z429" s="346">
        <v>27</v>
      </c>
      <c r="AA429" s="346">
        <v>24</v>
      </c>
      <c r="AB429" s="346">
        <v>14</v>
      </c>
      <c r="AC429" s="346">
        <v>2</v>
      </c>
      <c r="AD429" s="346">
        <v>2</v>
      </c>
      <c r="AE429" s="346">
        <v>3</v>
      </c>
      <c r="AF429" s="346">
        <v>7</v>
      </c>
      <c r="AG429" s="346" t="s">
        <v>430</v>
      </c>
      <c r="AH429" s="346" t="s">
        <v>430</v>
      </c>
      <c r="AI429" s="346" t="s">
        <v>430</v>
      </c>
      <c r="AJ429" s="346">
        <v>2</v>
      </c>
      <c r="AK429" s="346">
        <v>1</v>
      </c>
      <c r="AL429" s="346">
        <v>4</v>
      </c>
      <c r="AM429" s="346">
        <v>3</v>
      </c>
      <c r="AN429" s="346">
        <v>20</v>
      </c>
      <c r="AO429" s="373"/>
      <c r="AP429" s="348" t="s">
        <v>430</v>
      </c>
      <c r="AQ429" s="348" t="s">
        <v>430</v>
      </c>
      <c r="AR429" s="348" t="s">
        <v>430</v>
      </c>
      <c r="AS429" s="348" t="s">
        <v>430</v>
      </c>
      <c r="AT429" s="348">
        <v>15.91</v>
      </c>
      <c r="AU429" s="351"/>
      <c r="AV429" s="346" t="s">
        <v>430</v>
      </c>
      <c r="AW429" s="346" t="s">
        <v>430</v>
      </c>
      <c r="AX429" s="346" t="s">
        <v>430</v>
      </c>
      <c r="AY429" s="346" t="s">
        <v>430</v>
      </c>
      <c r="AZ429" s="346">
        <v>2</v>
      </c>
      <c r="BA429" s="362"/>
      <c r="BB429" s="348">
        <v>15.9136853803493</v>
      </c>
      <c r="BC429" s="375">
        <v>0.94061441616641195</v>
      </c>
      <c r="BD429" s="375">
        <v>4.0014690649491501E-2</v>
      </c>
      <c r="BE429" s="375">
        <v>1.8563578659952101E-2</v>
      </c>
      <c r="BF429" s="374"/>
      <c r="BG429" s="348">
        <v>36.297600000000003</v>
      </c>
      <c r="BH429" s="348">
        <v>26.101800000000001</v>
      </c>
      <c r="BI429" s="348">
        <v>31.598199999999999</v>
      </c>
      <c r="BJ429" s="348">
        <v>6.0023999999999997</v>
      </c>
      <c r="BK429" s="373"/>
      <c r="BL429" s="372" t="s">
        <v>2685</v>
      </c>
      <c r="BM429" s="372" t="s">
        <v>2686</v>
      </c>
      <c r="BN429" s="372" t="s">
        <v>2687</v>
      </c>
      <c r="BO429" s="372" t="s">
        <v>2688</v>
      </c>
      <c r="BP429" s="372" t="s">
        <v>2689</v>
      </c>
      <c r="BQ429" s="373"/>
      <c r="BR429" s="354" t="s">
        <v>2690</v>
      </c>
    </row>
    <row r="430" spans="1:70" s="428" customFormat="1" x14ac:dyDescent="0.25">
      <c r="A430" s="345" t="s">
        <v>3891</v>
      </c>
      <c r="B430" s="373"/>
      <c r="C430" s="719">
        <v>41275</v>
      </c>
      <c r="D430" s="373"/>
      <c r="E430" s="346">
        <v>11.635400000000001</v>
      </c>
      <c r="F430" s="373"/>
      <c r="G430" s="347">
        <v>60.86</v>
      </c>
      <c r="H430" s="374"/>
      <c r="I430" s="348">
        <v>1.1131</v>
      </c>
      <c r="J430" s="348">
        <v>1.1972</v>
      </c>
      <c r="K430" s="348">
        <v>4.2302</v>
      </c>
      <c r="L430" s="348">
        <v>9.4603999999999999</v>
      </c>
      <c r="M430" s="348">
        <v>-1.1371</v>
      </c>
      <c r="N430" s="350">
        <v>0.37940000000000002</v>
      </c>
      <c r="O430" s="348">
        <v>4.7081</v>
      </c>
      <c r="P430" s="348">
        <v>11.3803</v>
      </c>
      <c r="Q430" s="348">
        <v>11.725099999999999</v>
      </c>
      <c r="R430" s="348">
        <v>13.803800000000001</v>
      </c>
      <c r="S430" s="348">
        <v>13.3544</v>
      </c>
      <c r="T430" s="348">
        <v>-1.3453999999999999</v>
      </c>
      <c r="U430" s="348">
        <v>2.5788000000000002</v>
      </c>
      <c r="V430" s="348">
        <v>-1.4253</v>
      </c>
      <c r="W430" s="348">
        <v>4.9490999999999996</v>
      </c>
      <c r="X430" s="348">
        <v>11.723000000000001</v>
      </c>
      <c r="Y430" s="374"/>
      <c r="Z430" s="346">
        <v>22</v>
      </c>
      <c r="AA430" s="346">
        <v>18</v>
      </c>
      <c r="AB430" s="346">
        <v>27</v>
      </c>
      <c r="AC430" s="346">
        <v>26</v>
      </c>
      <c r="AD430" s="346">
        <v>18</v>
      </c>
      <c r="AE430" s="346">
        <v>21</v>
      </c>
      <c r="AF430" s="346">
        <v>21</v>
      </c>
      <c r="AG430" s="346">
        <v>15</v>
      </c>
      <c r="AH430" s="346">
        <v>11</v>
      </c>
      <c r="AI430" s="346">
        <v>8</v>
      </c>
      <c r="AJ430" s="346">
        <v>26</v>
      </c>
      <c r="AK430" s="346">
        <v>18</v>
      </c>
      <c r="AL430" s="346">
        <v>22</v>
      </c>
      <c r="AM430" s="346">
        <v>21</v>
      </c>
      <c r="AN430" s="346">
        <v>18</v>
      </c>
      <c r="AO430" s="373"/>
      <c r="AP430" s="348">
        <v>12.62</v>
      </c>
      <c r="AQ430" s="348">
        <v>12.8</v>
      </c>
      <c r="AR430" s="348">
        <v>10.74</v>
      </c>
      <c r="AS430" s="348">
        <v>7.23</v>
      </c>
      <c r="AT430" s="348">
        <v>1.88</v>
      </c>
      <c r="AU430" s="351"/>
      <c r="AV430" s="346">
        <v>10</v>
      </c>
      <c r="AW430" s="346">
        <v>11</v>
      </c>
      <c r="AX430" s="346">
        <v>13</v>
      </c>
      <c r="AY430" s="346">
        <v>16</v>
      </c>
      <c r="AZ430" s="346">
        <v>21</v>
      </c>
      <c r="BA430" s="362"/>
      <c r="BB430" s="348">
        <v>14.061163377415101</v>
      </c>
      <c r="BC430" s="375">
        <v>0.86318854951772195</v>
      </c>
      <c r="BD430" s="375">
        <v>3.6985370225459099E-2</v>
      </c>
      <c r="BE430" s="375">
        <v>0.10513435479040401</v>
      </c>
      <c r="BF430" s="374"/>
      <c r="BG430" s="348">
        <v>70.361099999999993</v>
      </c>
      <c r="BH430" s="348">
        <v>4.7628399999999997</v>
      </c>
      <c r="BI430" s="348">
        <v>18.98</v>
      </c>
      <c r="BJ430" s="348">
        <v>5.8960600000000003</v>
      </c>
      <c r="BK430" s="373"/>
      <c r="BL430" s="372" t="s">
        <v>2692</v>
      </c>
      <c r="BM430" s="372" t="s">
        <v>2693</v>
      </c>
      <c r="BN430" s="372" t="s">
        <v>2694</v>
      </c>
      <c r="BO430" s="372" t="s">
        <v>2695</v>
      </c>
      <c r="BP430" s="372" t="s">
        <v>2696</v>
      </c>
      <c r="BQ430" s="373"/>
      <c r="BR430" s="354" t="s">
        <v>443</v>
      </c>
    </row>
    <row r="431" spans="1:70" s="428" customFormat="1" x14ac:dyDescent="0.25">
      <c r="A431" s="885" t="s">
        <v>93</v>
      </c>
      <c r="B431" s="402"/>
      <c r="C431" s="724"/>
      <c r="D431" s="402"/>
      <c r="E431" s="403"/>
      <c r="F431" s="402"/>
      <c r="G431" s="404"/>
      <c r="H431" s="406"/>
      <c r="I431" s="405">
        <v>1.3151999999999999</v>
      </c>
      <c r="J431" s="405">
        <v>1.3708</v>
      </c>
      <c r="K431" s="405">
        <v>5.1627999999999998</v>
      </c>
      <c r="L431" s="405">
        <v>12.0509</v>
      </c>
      <c r="M431" s="405">
        <v>0.3962</v>
      </c>
      <c r="N431" s="407">
        <v>5.8068</v>
      </c>
      <c r="O431" s="405">
        <v>9.6667000000000005</v>
      </c>
      <c r="P431" s="405">
        <v>16.121300000000002</v>
      </c>
      <c r="Q431" s="405">
        <v>13.9823</v>
      </c>
      <c r="R431" s="405">
        <v>14.595700000000001</v>
      </c>
      <c r="S431" s="405">
        <v>15.9229</v>
      </c>
      <c r="T431" s="405">
        <v>0.1497</v>
      </c>
      <c r="U431" s="405">
        <v>7.9356</v>
      </c>
      <c r="V431" s="405">
        <v>3.7643</v>
      </c>
      <c r="W431" s="405">
        <v>5.3680000000000003</v>
      </c>
      <c r="X431" s="405">
        <v>12.607900000000001</v>
      </c>
      <c r="Y431" s="406"/>
      <c r="Z431" s="403">
        <v>28</v>
      </c>
      <c r="AA431" s="403">
        <v>28</v>
      </c>
      <c r="AB431" s="403">
        <v>28</v>
      </c>
      <c r="AC431" s="403">
        <v>28</v>
      </c>
      <c r="AD431" s="403">
        <v>24</v>
      </c>
      <c r="AE431" s="403">
        <v>22</v>
      </c>
      <c r="AF431" s="403">
        <v>21</v>
      </c>
      <c r="AG431" s="403">
        <v>16</v>
      </c>
      <c r="AH431" s="403">
        <v>12</v>
      </c>
      <c r="AI431" s="403">
        <v>11</v>
      </c>
      <c r="AJ431" s="403">
        <v>28</v>
      </c>
      <c r="AK431" s="403">
        <v>24</v>
      </c>
      <c r="AL431" s="403">
        <v>23</v>
      </c>
      <c r="AM431" s="403">
        <v>22</v>
      </c>
      <c r="AN431" s="403">
        <v>28</v>
      </c>
      <c r="AO431" s="402"/>
      <c r="AP431" s="405">
        <v>14.1181818181818</v>
      </c>
      <c r="AQ431" s="405">
        <v>15.689090909090901</v>
      </c>
      <c r="AR431" s="405">
        <v>14.2046153846154</v>
      </c>
      <c r="AS431" s="405">
        <v>11.940625000000001</v>
      </c>
      <c r="AT431" s="405">
        <v>7.8039130434782598</v>
      </c>
      <c r="AU431" s="408"/>
      <c r="AV431" s="403">
        <v>11</v>
      </c>
      <c r="AW431" s="403">
        <v>11</v>
      </c>
      <c r="AX431" s="403">
        <v>13</v>
      </c>
      <c r="AY431" s="403">
        <v>16</v>
      </c>
      <c r="AZ431" s="403">
        <v>23</v>
      </c>
      <c r="BA431" s="409"/>
      <c r="BB431" s="405"/>
      <c r="BC431" s="410"/>
      <c r="BD431" s="410"/>
      <c r="BE431" s="410"/>
      <c r="BF431" s="406"/>
      <c r="BG431" s="405"/>
      <c r="BH431" s="405"/>
      <c r="BI431" s="405"/>
      <c r="BJ431" s="405"/>
      <c r="BK431" s="402"/>
      <c r="BL431" s="401"/>
      <c r="BM431" s="401"/>
      <c r="BN431" s="401"/>
      <c r="BO431" s="401"/>
      <c r="BP431" s="401"/>
      <c r="BQ431" s="402"/>
      <c r="BR431" s="411"/>
    </row>
    <row r="432" spans="1:70" s="428" customFormat="1" x14ac:dyDescent="0.25">
      <c r="A432" s="886" t="s">
        <v>94</v>
      </c>
      <c r="B432" s="373"/>
      <c r="C432" s="719"/>
      <c r="D432" s="373"/>
      <c r="E432" s="346"/>
      <c r="F432" s="373"/>
      <c r="G432" s="347"/>
      <c r="H432" s="374"/>
      <c r="I432" s="348">
        <v>1.7370000000000001</v>
      </c>
      <c r="J432" s="348">
        <v>1.8403</v>
      </c>
      <c r="K432" s="348">
        <v>6.8239999999999998</v>
      </c>
      <c r="L432" s="348">
        <v>19.686800000000002</v>
      </c>
      <c r="M432" s="348">
        <v>6.8292999999999999</v>
      </c>
      <c r="N432" s="350">
        <v>20.438500000000001</v>
      </c>
      <c r="O432" s="348">
        <v>16.916</v>
      </c>
      <c r="P432" s="348">
        <v>28.6982</v>
      </c>
      <c r="Q432" s="348">
        <v>16.808499999999999</v>
      </c>
      <c r="R432" s="348">
        <v>17.381699999999999</v>
      </c>
      <c r="S432" s="348">
        <v>22.260999999999999</v>
      </c>
      <c r="T432" s="348">
        <v>6.4302000000000001</v>
      </c>
      <c r="U432" s="348">
        <v>15.963200000000001</v>
      </c>
      <c r="V432" s="348">
        <v>18.416699999999999</v>
      </c>
      <c r="W432" s="348">
        <v>6.6273999999999997</v>
      </c>
      <c r="X432" s="348">
        <v>28.722200000000001</v>
      </c>
      <c r="Y432" s="374"/>
      <c r="Z432" s="346"/>
      <c r="AA432" s="346"/>
      <c r="AB432" s="346"/>
      <c r="AC432" s="346"/>
      <c r="AD432" s="346"/>
      <c r="AE432" s="346"/>
      <c r="AF432" s="346"/>
      <c r="AG432" s="346"/>
      <c r="AH432" s="346"/>
      <c r="AI432" s="346"/>
      <c r="AJ432" s="346"/>
      <c r="AK432" s="346"/>
      <c r="AL432" s="346"/>
      <c r="AM432" s="346"/>
      <c r="AN432" s="346"/>
      <c r="AO432" s="373"/>
      <c r="AP432" s="348">
        <v>16.91</v>
      </c>
      <c r="AQ432" s="348">
        <v>18.82</v>
      </c>
      <c r="AR432" s="348">
        <v>18.260000000000002</v>
      </c>
      <c r="AS432" s="348">
        <v>20.56</v>
      </c>
      <c r="AT432" s="348">
        <v>24.28</v>
      </c>
      <c r="AU432" s="351"/>
      <c r="AV432" s="346"/>
      <c r="AW432" s="346"/>
      <c r="AX432" s="346"/>
      <c r="AY432" s="346"/>
      <c r="AZ432" s="346"/>
      <c r="BA432" s="362"/>
      <c r="BB432" s="348"/>
      <c r="BC432" s="375"/>
      <c r="BD432" s="375"/>
      <c r="BE432" s="375"/>
      <c r="BF432" s="374"/>
      <c r="BG432" s="348"/>
      <c r="BH432" s="348"/>
      <c r="BI432" s="348"/>
      <c r="BJ432" s="348"/>
      <c r="BK432" s="373"/>
      <c r="BL432" s="372"/>
      <c r="BM432" s="372"/>
      <c r="BN432" s="372"/>
      <c r="BO432" s="372"/>
      <c r="BP432" s="372"/>
      <c r="BQ432" s="373"/>
      <c r="BR432" s="354"/>
    </row>
    <row r="433" spans="1:70" s="428" customFormat="1" x14ac:dyDescent="0.25">
      <c r="A433" s="886" t="s">
        <v>95</v>
      </c>
      <c r="B433" s="373"/>
      <c r="C433" s="719"/>
      <c r="D433" s="373"/>
      <c r="E433" s="346"/>
      <c r="F433" s="373"/>
      <c r="G433" s="347"/>
      <c r="H433" s="374"/>
      <c r="I433" s="348">
        <v>0.93149999999999999</v>
      </c>
      <c r="J433" s="348">
        <v>0.80649999999999999</v>
      </c>
      <c r="K433" s="348">
        <v>3.5026000000000002</v>
      </c>
      <c r="L433" s="348">
        <v>8.9191000000000003</v>
      </c>
      <c r="M433" s="348">
        <v>-4.0583999999999998</v>
      </c>
      <c r="N433" s="350">
        <v>-0.64749999999999996</v>
      </c>
      <c r="O433" s="348">
        <v>4.7081</v>
      </c>
      <c r="P433" s="348">
        <v>10.525</v>
      </c>
      <c r="Q433" s="348">
        <v>11.6432</v>
      </c>
      <c r="R433" s="348">
        <v>10.8912</v>
      </c>
      <c r="S433" s="348">
        <v>11.3497</v>
      </c>
      <c r="T433" s="348">
        <v>-4.0396000000000001</v>
      </c>
      <c r="U433" s="348">
        <v>1.3548</v>
      </c>
      <c r="V433" s="348">
        <v>-2.2746</v>
      </c>
      <c r="W433" s="348">
        <v>4.2328000000000001</v>
      </c>
      <c r="X433" s="348">
        <v>-3.0350000000000001</v>
      </c>
      <c r="Y433" s="374"/>
      <c r="Z433" s="346"/>
      <c r="AA433" s="346"/>
      <c r="AB433" s="346"/>
      <c r="AC433" s="346"/>
      <c r="AD433" s="346"/>
      <c r="AE433" s="346"/>
      <c r="AF433" s="346"/>
      <c r="AG433" s="346"/>
      <c r="AH433" s="346"/>
      <c r="AI433" s="346"/>
      <c r="AJ433" s="346"/>
      <c r="AK433" s="346"/>
      <c r="AL433" s="346"/>
      <c r="AM433" s="346"/>
      <c r="AN433" s="346"/>
      <c r="AO433" s="373"/>
      <c r="AP433" s="348">
        <v>11.22</v>
      </c>
      <c r="AQ433" s="348">
        <v>12.8</v>
      </c>
      <c r="AR433" s="348">
        <v>10.74</v>
      </c>
      <c r="AS433" s="348">
        <v>7.23</v>
      </c>
      <c r="AT433" s="348">
        <v>-0.39</v>
      </c>
      <c r="AU433" s="351"/>
      <c r="AV433" s="346"/>
      <c r="AW433" s="346"/>
      <c r="AX433" s="346"/>
      <c r="AY433" s="346"/>
      <c r="AZ433" s="346"/>
      <c r="BA433" s="362"/>
      <c r="BB433" s="348"/>
      <c r="BC433" s="375"/>
      <c r="BD433" s="375"/>
      <c r="BE433" s="375"/>
      <c r="BF433" s="374"/>
      <c r="BG433" s="348"/>
      <c r="BH433" s="348"/>
      <c r="BI433" s="348"/>
      <c r="BJ433" s="348"/>
      <c r="BK433" s="373"/>
      <c r="BL433" s="372"/>
      <c r="BM433" s="372"/>
      <c r="BN433" s="372"/>
      <c r="BO433" s="372"/>
      <c r="BP433" s="372"/>
      <c r="BQ433" s="373"/>
      <c r="BR433" s="354"/>
    </row>
    <row r="434" spans="1:70" s="428" customFormat="1" x14ac:dyDescent="0.25">
      <c r="A434" s="887" t="s">
        <v>96</v>
      </c>
      <c r="B434" s="413"/>
      <c r="C434" s="725"/>
      <c r="D434" s="413"/>
      <c r="E434" s="414"/>
      <c r="F434" s="413"/>
      <c r="G434" s="415"/>
      <c r="H434" s="417"/>
      <c r="I434" s="416">
        <v>1.3399000000000001</v>
      </c>
      <c r="J434" s="416">
        <v>1.3391999999999999</v>
      </c>
      <c r="K434" s="416">
        <v>5.0881499999999997</v>
      </c>
      <c r="L434" s="416">
        <v>11.9642</v>
      </c>
      <c r="M434" s="416">
        <v>0.16095000000000001</v>
      </c>
      <c r="N434" s="418">
        <v>4.9895500000000004</v>
      </c>
      <c r="O434" s="416">
        <v>9.4405999999999999</v>
      </c>
      <c r="P434" s="416">
        <v>15.416499999999999</v>
      </c>
      <c r="Q434" s="416">
        <v>13.889200000000001</v>
      </c>
      <c r="R434" s="416">
        <v>14.226599999999999</v>
      </c>
      <c r="S434" s="416">
        <v>16.061</v>
      </c>
      <c r="T434" s="416">
        <v>-1.0593999999999999</v>
      </c>
      <c r="U434" s="416">
        <v>6.2981999999999996</v>
      </c>
      <c r="V434" s="416">
        <v>2.0156000000000001</v>
      </c>
      <c r="W434" s="416">
        <v>5.1844000000000001</v>
      </c>
      <c r="X434" s="416">
        <v>13.581799999999999</v>
      </c>
      <c r="Y434" s="417"/>
      <c r="Z434" s="414"/>
      <c r="AA434" s="414"/>
      <c r="AB434" s="414"/>
      <c r="AC434" s="414"/>
      <c r="AD434" s="414"/>
      <c r="AE434" s="414"/>
      <c r="AF434" s="414"/>
      <c r="AG434" s="414"/>
      <c r="AH434" s="414"/>
      <c r="AI434" s="414"/>
      <c r="AJ434" s="414"/>
      <c r="AK434" s="414"/>
      <c r="AL434" s="414"/>
      <c r="AM434" s="414"/>
      <c r="AN434" s="414"/>
      <c r="AO434" s="413"/>
      <c r="AP434" s="416">
        <v>13.73</v>
      </c>
      <c r="AQ434" s="416">
        <v>15.56</v>
      </c>
      <c r="AR434" s="416">
        <v>14.49</v>
      </c>
      <c r="AS434" s="416">
        <v>11.57</v>
      </c>
      <c r="AT434" s="416">
        <v>6.46</v>
      </c>
      <c r="AU434" s="419"/>
      <c r="AV434" s="414"/>
      <c r="AW434" s="414"/>
      <c r="AX434" s="414"/>
      <c r="AY434" s="414"/>
      <c r="AZ434" s="414"/>
      <c r="BA434" s="420"/>
      <c r="BB434" s="416"/>
      <c r="BC434" s="421"/>
      <c r="BD434" s="421"/>
      <c r="BE434" s="421"/>
      <c r="BF434" s="417"/>
      <c r="BG434" s="416"/>
      <c r="BH434" s="416"/>
      <c r="BI434" s="416"/>
      <c r="BJ434" s="416"/>
      <c r="BK434" s="413"/>
      <c r="BL434" s="412"/>
      <c r="BM434" s="412"/>
      <c r="BN434" s="412"/>
      <c r="BO434" s="412"/>
      <c r="BP434" s="412"/>
      <c r="BQ434" s="413"/>
      <c r="BR434" s="422"/>
    </row>
    <row r="435" spans="1:70" s="428" customFormat="1" ht="14.5" customHeight="1" x14ac:dyDescent="0.35">
      <c r="A435" s="874" t="s">
        <v>3892</v>
      </c>
      <c r="B435" s="862"/>
      <c r="C435" s="863"/>
      <c r="D435" s="862"/>
      <c r="E435" s="864"/>
      <c r="F435" s="862"/>
      <c r="G435" s="865"/>
      <c r="H435" s="867"/>
      <c r="I435" s="866"/>
      <c r="J435" s="866"/>
      <c r="K435" s="866"/>
      <c r="L435" s="866"/>
      <c r="M435" s="866"/>
      <c r="N435" s="868"/>
      <c r="O435" s="866"/>
      <c r="P435" s="866"/>
      <c r="Q435" s="866"/>
      <c r="R435" s="866"/>
      <c r="S435" s="866"/>
      <c r="T435" s="866"/>
      <c r="U435" s="866"/>
      <c r="V435" s="866"/>
      <c r="W435" s="866"/>
      <c r="X435" s="866"/>
      <c r="Y435" s="867"/>
      <c r="Z435" s="864"/>
      <c r="AA435" s="864"/>
      <c r="AB435" s="864"/>
      <c r="AC435" s="864"/>
      <c r="AD435" s="864"/>
      <c r="AE435" s="864"/>
      <c r="AF435" s="864"/>
      <c r="AG435" s="864"/>
      <c r="AH435" s="864"/>
      <c r="AI435" s="864"/>
      <c r="AJ435" s="864"/>
      <c r="AK435" s="864"/>
      <c r="AL435" s="864"/>
      <c r="AM435" s="864"/>
      <c r="AN435" s="864"/>
      <c r="AO435" s="862"/>
      <c r="AP435" s="866"/>
      <c r="AQ435" s="866"/>
      <c r="AR435" s="866"/>
      <c r="AS435" s="866"/>
      <c r="AT435" s="866"/>
      <c r="AU435" s="869"/>
      <c r="AV435" s="864"/>
      <c r="AW435" s="864"/>
      <c r="AX435" s="864"/>
      <c r="AY435" s="864"/>
      <c r="AZ435" s="864"/>
      <c r="BA435" s="870"/>
      <c r="BB435" s="866"/>
      <c r="BC435" s="871"/>
      <c r="BD435" s="871"/>
      <c r="BE435" s="871"/>
      <c r="BF435" s="867"/>
      <c r="BG435" s="866"/>
      <c r="BH435" s="866"/>
      <c r="BI435" s="866"/>
      <c r="BJ435" s="866"/>
      <c r="BK435" s="862"/>
      <c r="BL435" s="872"/>
      <c r="BM435" s="872"/>
      <c r="BN435" s="872"/>
      <c r="BO435" s="872"/>
      <c r="BP435" s="872"/>
      <c r="BQ435" s="862"/>
      <c r="BR435" s="873"/>
    </row>
    <row r="436" spans="1:70" s="428" customFormat="1" x14ac:dyDescent="0.25">
      <c r="A436" s="345" t="s">
        <v>3893</v>
      </c>
      <c r="B436" s="373"/>
      <c r="C436" s="719">
        <v>41275</v>
      </c>
      <c r="D436" s="373"/>
      <c r="E436" s="346">
        <v>5983.91</v>
      </c>
      <c r="F436" s="373"/>
      <c r="G436" s="347">
        <v>234.21</v>
      </c>
      <c r="H436" s="374"/>
      <c r="I436" s="348">
        <v>0.35560000000000003</v>
      </c>
      <c r="J436" s="348">
        <v>0.58409999999999995</v>
      </c>
      <c r="K436" s="348">
        <v>2.1501999999999999</v>
      </c>
      <c r="L436" s="348">
        <v>7.9657</v>
      </c>
      <c r="M436" s="348">
        <v>-7.0079000000000002</v>
      </c>
      <c r="N436" s="350">
        <v>-4.1616</v>
      </c>
      <c r="O436" s="348">
        <v>0.56620000000000004</v>
      </c>
      <c r="P436" s="348">
        <v>11.217599999999999</v>
      </c>
      <c r="Q436" s="348">
        <v>12.1907</v>
      </c>
      <c r="R436" s="348">
        <v>15.051500000000001</v>
      </c>
      <c r="S436" s="348">
        <v>10.4191</v>
      </c>
      <c r="T436" s="348">
        <v>-7.0780000000000003</v>
      </c>
      <c r="U436" s="348">
        <v>-5.6365999999999996</v>
      </c>
      <c r="V436" s="348">
        <v>-5.9585999999999997</v>
      </c>
      <c r="W436" s="348">
        <v>3.0718000000000001</v>
      </c>
      <c r="X436" s="348">
        <v>15.863</v>
      </c>
      <c r="Y436" s="374"/>
      <c r="Z436" s="346">
        <v>5</v>
      </c>
      <c r="AA436" s="346">
        <v>4</v>
      </c>
      <c r="AB436" s="346">
        <v>17</v>
      </c>
      <c r="AC436" s="346">
        <v>22</v>
      </c>
      <c r="AD436" s="346">
        <v>20</v>
      </c>
      <c r="AE436" s="346">
        <v>15</v>
      </c>
      <c r="AF436" s="346">
        <v>7</v>
      </c>
      <c r="AG436" s="346">
        <v>10</v>
      </c>
      <c r="AH436" s="346">
        <v>9</v>
      </c>
      <c r="AI436" s="346">
        <v>4</v>
      </c>
      <c r="AJ436" s="346">
        <v>22</v>
      </c>
      <c r="AK436" s="346">
        <v>21</v>
      </c>
      <c r="AL436" s="346">
        <v>14</v>
      </c>
      <c r="AM436" s="346">
        <v>16</v>
      </c>
      <c r="AN436" s="346">
        <v>9</v>
      </c>
      <c r="AO436" s="373"/>
      <c r="AP436" s="348">
        <v>13.76</v>
      </c>
      <c r="AQ436" s="348">
        <v>13.22</v>
      </c>
      <c r="AR436" s="348">
        <v>9.17</v>
      </c>
      <c r="AS436" s="348">
        <v>3.18</v>
      </c>
      <c r="AT436" s="348">
        <v>-6.57</v>
      </c>
      <c r="AU436" s="351"/>
      <c r="AV436" s="346">
        <v>6</v>
      </c>
      <c r="AW436" s="346">
        <v>9</v>
      </c>
      <c r="AX436" s="346">
        <v>8</v>
      </c>
      <c r="AY436" s="346">
        <v>7</v>
      </c>
      <c r="AZ436" s="346">
        <v>17</v>
      </c>
      <c r="BA436" s="362"/>
      <c r="BB436" s="348">
        <v>13.840567410745599</v>
      </c>
      <c r="BC436" s="375">
        <v>0.94296346849206503</v>
      </c>
      <c r="BD436" s="375">
        <v>4.3450101253360102E-2</v>
      </c>
      <c r="BE436" s="375">
        <v>-0.134066966137145</v>
      </c>
      <c r="BF436" s="374"/>
      <c r="BG436" s="348">
        <v>65.738699999999994</v>
      </c>
      <c r="BH436" s="348">
        <v>21.3672</v>
      </c>
      <c r="BI436" s="348">
        <v>11.890499999999999</v>
      </c>
      <c r="BJ436" s="348">
        <v>1.0036</v>
      </c>
      <c r="BK436" s="373"/>
      <c r="BL436" s="372" t="s">
        <v>2699</v>
      </c>
      <c r="BM436" s="372" t="s">
        <v>2700</v>
      </c>
      <c r="BN436" s="372" t="s">
        <v>2701</v>
      </c>
      <c r="BO436" s="372" t="s">
        <v>2702</v>
      </c>
      <c r="BP436" s="372" t="s">
        <v>2703</v>
      </c>
      <c r="BQ436" s="373"/>
      <c r="BR436" s="354" t="s">
        <v>463</v>
      </c>
    </row>
    <row r="437" spans="1:70" s="428" customFormat="1" x14ac:dyDescent="0.25">
      <c r="A437" s="345" t="s">
        <v>3894</v>
      </c>
      <c r="B437" s="373"/>
      <c r="C437" s="719">
        <v>41275</v>
      </c>
      <c r="D437" s="373"/>
      <c r="E437" s="346">
        <v>4526.03</v>
      </c>
      <c r="F437" s="373"/>
      <c r="G437" s="347">
        <v>108.38500000000001</v>
      </c>
      <c r="H437" s="374"/>
      <c r="I437" s="348">
        <v>2.2100000000000002E-2</v>
      </c>
      <c r="J437" s="348">
        <v>-2.7699999999999999E-2</v>
      </c>
      <c r="K437" s="348">
        <v>3.0413000000000001</v>
      </c>
      <c r="L437" s="348">
        <v>11.7567</v>
      </c>
      <c r="M437" s="348">
        <v>-4.9128999999999996</v>
      </c>
      <c r="N437" s="350">
        <v>-2.6700000000000002E-2</v>
      </c>
      <c r="O437" s="348">
        <v>1.9713000000000001</v>
      </c>
      <c r="P437" s="348">
        <v>12.5893</v>
      </c>
      <c r="Q437" s="348">
        <v>14.549099999999999</v>
      </c>
      <c r="R437" s="348">
        <v>16.913499999999999</v>
      </c>
      <c r="S437" s="348">
        <v>13.281000000000001</v>
      </c>
      <c r="T437" s="348">
        <v>-4.9263000000000003</v>
      </c>
      <c r="U437" s="348">
        <v>-4.2873999999999999</v>
      </c>
      <c r="V437" s="348">
        <v>-2.0461</v>
      </c>
      <c r="W437" s="348">
        <v>3.2946</v>
      </c>
      <c r="X437" s="348">
        <v>16.723700000000001</v>
      </c>
      <c r="Y437" s="374"/>
      <c r="Z437" s="346">
        <v>16</v>
      </c>
      <c r="AA437" s="346">
        <v>15</v>
      </c>
      <c r="AB437" s="346">
        <v>7</v>
      </c>
      <c r="AC437" s="346">
        <v>8</v>
      </c>
      <c r="AD437" s="346">
        <v>12</v>
      </c>
      <c r="AE437" s="346">
        <v>7</v>
      </c>
      <c r="AF437" s="346">
        <v>4</v>
      </c>
      <c r="AG437" s="346">
        <v>3</v>
      </c>
      <c r="AH437" s="346">
        <v>4</v>
      </c>
      <c r="AI437" s="346">
        <v>2</v>
      </c>
      <c r="AJ437" s="346">
        <v>12</v>
      </c>
      <c r="AK437" s="346">
        <v>12</v>
      </c>
      <c r="AL437" s="346">
        <v>11</v>
      </c>
      <c r="AM437" s="346">
        <v>8</v>
      </c>
      <c r="AN437" s="346">
        <v>6</v>
      </c>
      <c r="AO437" s="373"/>
      <c r="AP437" s="348">
        <v>15.68</v>
      </c>
      <c r="AQ437" s="348">
        <v>15.56</v>
      </c>
      <c r="AR437" s="348">
        <v>11.7</v>
      </c>
      <c r="AS437" s="348">
        <v>5.0199999999999996</v>
      </c>
      <c r="AT437" s="348">
        <v>-1.99</v>
      </c>
      <c r="AU437" s="351"/>
      <c r="AV437" s="346">
        <v>2</v>
      </c>
      <c r="AW437" s="346">
        <v>3</v>
      </c>
      <c r="AX437" s="346">
        <v>2</v>
      </c>
      <c r="AY437" s="346">
        <v>2</v>
      </c>
      <c r="AZ437" s="346">
        <v>7</v>
      </c>
      <c r="BA437" s="362"/>
      <c r="BB437" s="348">
        <v>15.0660863258475</v>
      </c>
      <c r="BC437" s="375">
        <v>1.01127328129481</v>
      </c>
      <c r="BD437" s="375">
        <v>4.9887620185169103E-2</v>
      </c>
      <c r="BE437" s="375">
        <v>-3.7106377255551097E-2</v>
      </c>
      <c r="BF437" s="374"/>
      <c r="BG437" s="348">
        <v>70.470100000000002</v>
      </c>
      <c r="BH437" s="348">
        <v>6.3319599999999996</v>
      </c>
      <c r="BI437" s="348">
        <v>22.4222</v>
      </c>
      <c r="BJ437" s="348">
        <v>0.77573999999999999</v>
      </c>
      <c r="BK437" s="373"/>
      <c r="BL437" s="372" t="s">
        <v>2705</v>
      </c>
      <c r="BM437" s="372" t="s">
        <v>2706</v>
      </c>
      <c r="BN437" s="372" t="s">
        <v>2707</v>
      </c>
      <c r="BO437" s="372" t="s">
        <v>2708</v>
      </c>
      <c r="BP437" s="372" t="s">
        <v>2709</v>
      </c>
      <c r="BQ437" s="373"/>
      <c r="BR437" s="354" t="s">
        <v>443</v>
      </c>
    </row>
    <row r="438" spans="1:70" s="428" customFormat="1" x14ac:dyDescent="0.25">
      <c r="A438" s="345" t="s">
        <v>3895</v>
      </c>
      <c r="B438" s="373"/>
      <c r="C438" s="719">
        <v>43567</v>
      </c>
      <c r="D438" s="373"/>
      <c r="E438" s="346">
        <v>3137.09</v>
      </c>
      <c r="F438" s="373"/>
      <c r="G438" s="347">
        <v>26.41</v>
      </c>
      <c r="H438" s="374"/>
      <c r="I438" s="348">
        <v>0.22770000000000001</v>
      </c>
      <c r="J438" s="348">
        <v>0.41830000000000001</v>
      </c>
      <c r="K438" s="348">
        <v>2.8826999999999998</v>
      </c>
      <c r="L438" s="348">
        <v>10.873200000000001</v>
      </c>
      <c r="M438" s="348">
        <v>-4.0334000000000003</v>
      </c>
      <c r="N438" s="350">
        <v>-0.82609999999999995</v>
      </c>
      <c r="O438" s="348">
        <v>1.3718999999999999</v>
      </c>
      <c r="P438" s="348">
        <v>13.3125</v>
      </c>
      <c r="Q438" s="348">
        <v>14.731199999999999</v>
      </c>
      <c r="R438" s="348" t="s">
        <v>430</v>
      </c>
      <c r="S438" s="348">
        <v>12.9115</v>
      </c>
      <c r="T438" s="348">
        <v>-4.2769000000000004</v>
      </c>
      <c r="U438" s="348">
        <v>-3.9984999999999999</v>
      </c>
      <c r="V438" s="348">
        <v>-2.5461</v>
      </c>
      <c r="W438" s="348">
        <v>3.2446999999999999</v>
      </c>
      <c r="X438" s="348">
        <v>14.428599999999999</v>
      </c>
      <c r="Y438" s="374"/>
      <c r="Z438" s="346">
        <v>7</v>
      </c>
      <c r="AA438" s="346">
        <v>6</v>
      </c>
      <c r="AB438" s="346">
        <v>10</v>
      </c>
      <c r="AC438" s="346">
        <v>12</v>
      </c>
      <c r="AD438" s="346">
        <v>10</v>
      </c>
      <c r="AE438" s="346">
        <v>9</v>
      </c>
      <c r="AF438" s="346">
        <v>5</v>
      </c>
      <c r="AG438" s="346">
        <v>2</v>
      </c>
      <c r="AH438" s="346">
        <v>2</v>
      </c>
      <c r="AI438" s="346" t="s">
        <v>430</v>
      </c>
      <c r="AJ438" s="346">
        <v>13</v>
      </c>
      <c r="AK438" s="346">
        <v>11</v>
      </c>
      <c r="AL438" s="346">
        <v>10</v>
      </c>
      <c r="AM438" s="346">
        <v>10</v>
      </c>
      <c r="AN438" s="346">
        <v>7</v>
      </c>
      <c r="AO438" s="373"/>
      <c r="AP438" s="348" t="s">
        <v>430</v>
      </c>
      <c r="AQ438" s="348">
        <v>14.41</v>
      </c>
      <c r="AR438" s="348">
        <v>11.21</v>
      </c>
      <c r="AS438" s="348">
        <v>4.26</v>
      </c>
      <c r="AT438" s="348">
        <v>-2.06</v>
      </c>
      <c r="AU438" s="351"/>
      <c r="AV438" s="346" t="s">
        <v>430</v>
      </c>
      <c r="AW438" s="346">
        <v>5</v>
      </c>
      <c r="AX438" s="346">
        <v>3</v>
      </c>
      <c r="AY438" s="346">
        <v>5</v>
      </c>
      <c r="AZ438" s="346">
        <v>8</v>
      </c>
      <c r="BA438" s="362"/>
      <c r="BB438" s="348">
        <v>13.448929370300799</v>
      </c>
      <c r="BC438" s="375">
        <v>0.91377418669115795</v>
      </c>
      <c r="BD438" s="375">
        <v>5.6166866430418898E-2</v>
      </c>
      <c r="BE438" s="375">
        <v>0.11366476897538</v>
      </c>
      <c r="BF438" s="374"/>
      <c r="BG438" s="348">
        <v>62.344099999999997</v>
      </c>
      <c r="BH438" s="348">
        <v>11.614699999999999</v>
      </c>
      <c r="BI438" s="348">
        <v>21.3264</v>
      </c>
      <c r="BJ438" s="348">
        <v>4.7148000000000003</v>
      </c>
      <c r="BK438" s="373"/>
      <c r="BL438" s="372" t="s">
        <v>2711</v>
      </c>
      <c r="BM438" s="372" t="s">
        <v>2712</v>
      </c>
      <c r="BN438" s="372" t="s">
        <v>2713</v>
      </c>
      <c r="BO438" s="372" t="s">
        <v>2714</v>
      </c>
      <c r="BP438" s="372" t="s">
        <v>2715</v>
      </c>
      <c r="BQ438" s="373"/>
      <c r="BR438" s="354" t="s">
        <v>476</v>
      </c>
    </row>
    <row r="439" spans="1:70" s="428" customFormat="1" x14ac:dyDescent="0.25">
      <c r="A439" s="345" t="s">
        <v>3896</v>
      </c>
      <c r="B439" s="373"/>
      <c r="C439" s="719">
        <v>41275</v>
      </c>
      <c r="D439" s="373"/>
      <c r="E439" s="346">
        <v>2857.06</v>
      </c>
      <c r="F439" s="373"/>
      <c r="G439" s="347">
        <v>327.07560000000001</v>
      </c>
      <c r="H439" s="374"/>
      <c r="I439" s="348">
        <v>-0.1016</v>
      </c>
      <c r="J439" s="348">
        <v>-0.10929999999999999</v>
      </c>
      <c r="K439" s="348">
        <v>1.2091000000000001</v>
      </c>
      <c r="L439" s="348">
        <v>7.3552</v>
      </c>
      <c r="M439" s="348">
        <v>-7.1422999999999996</v>
      </c>
      <c r="N439" s="350">
        <v>-6.3402000000000003</v>
      </c>
      <c r="O439" s="348">
        <v>-2.7219000000000002</v>
      </c>
      <c r="P439" s="348">
        <v>9.1849000000000007</v>
      </c>
      <c r="Q439" s="348">
        <v>14.051500000000001</v>
      </c>
      <c r="R439" s="348">
        <v>14.9716</v>
      </c>
      <c r="S439" s="348">
        <v>9.1310000000000002</v>
      </c>
      <c r="T439" s="348">
        <v>-6.7789000000000001</v>
      </c>
      <c r="U439" s="348">
        <v>-6.5362</v>
      </c>
      <c r="V439" s="348">
        <v>-8.4006000000000007</v>
      </c>
      <c r="W439" s="348">
        <v>2.2279</v>
      </c>
      <c r="X439" s="348">
        <v>14.8698</v>
      </c>
      <c r="Y439" s="374"/>
      <c r="Z439" s="346">
        <v>20</v>
      </c>
      <c r="AA439" s="346">
        <v>18</v>
      </c>
      <c r="AB439" s="346">
        <v>24</v>
      </c>
      <c r="AC439" s="346">
        <v>24</v>
      </c>
      <c r="AD439" s="346">
        <v>22</v>
      </c>
      <c r="AE439" s="346">
        <v>19</v>
      </c>
      <c r="AF439" s="346">
        <v>13</v>
      </c>
      <c r="AG439" s="346">
        <v>11</v>
      </c>
      <c r="AH439" s="346">
        <v>5</v>
      </c>
      <c r="AI439" s="346">
        <v>5</v>
      </c>
      <c r="AJ439" s="346">
        <v>24</v>
      </c>
      <c r="AK439" s="346">
        <v>20</v>
      </c>
      <c r="AL439" s="346">
        <v>17</v>
      </c>
      <c r="AM439" s="346">
        <v>19</v>
      </c>
      <c r="AN439" s="346">
        <v>22</v>
      </c>
      <c r="AO439" s="373"/>
      <c r="AP439" s="348">
        <v>14.09</v>
      </c>
      <c r="AQ439" s="348">
        <v>14.27</v>
      </c>
      <c r="AR439" s="348">
        <v>8.41</v>
      </c>
      <c r="AS439" s="348">
        <v>-0.19</v>
      </c>
      <c r="AT439" s="348">
        <v>-8.02</v>
      </c>
      <c r="AU439" s="351"/>
      <c r="AV439" s="346">
        <v>5</v>
      </c>
      <c r="AW439" s="346">
        <v>6</v>
      </c>
      <c r="AX439" s="346">
        <v>11</v>
      </c>
      <c r="AY439" s="346">
        <v>11</v>
      </c>
      <c r="AZ439" s="346">
        <v>18</v>
      </c>
      <c r="BA439" s="362"/>
      <c r="BB439" s="348">
        <v>14.769592906400399</v>
      </c>
      <c r="BC439" s="375">
        <v>0.93539728723813997</v>
      </c>
      <c r="BD439" s="375">
        <v>3.2483163739116E-2</v>
      </c>
      <c r="BE439" s="375">
        <v>-0.24977686097216301</v>
      </c>
      <c r="BF439" s="374"/>
      <c r="BG439" s="348">
        <v>51.994999999999997</v>
      </c>
      <c r="BH439" s="348">
        <v>25.270900000000001</v>
      </c>
      <c r="BI439" s="348">
        <v>19.869599999999998</v>
      </c>
      <c r="BJ439" s="348">
        <v>2.8645</v>
      </c>
      <c r="BK439" s="373"/>
      <c r="BL439" s="372" t="s">
        <v>2717</v>
      </c>
      <c r="BM439" s="372" t="s">
        <v>2718</v>
      </c>
      <c r="BN439" s="372" t="s">
        <v>2719</v>
      </c>
      <c r="BO439" s="372" t="s">
        <v>2720</v>
      </c>
      <c r="BP439" s="372" t="s">
        <v>2721</v>
      </c>
      <c r="BQ439" s="373"/>
      <c r="BR439" s="354" t="s">
        <v>689</v>
      </c>
    </row>
    <row r="440" spans="1:70" s="428" customFormat="1" x14ac:dyDescent="0.25">
      <c r="A440" s="345" t="s">
        <v>3897</v>
      </c>
      <c r="B440" s="373"/>
      <c r="C440" s="719">
        <v>45547</v>
      </c>
      <c r="D440" s="373"/>
      <c r="E440" s="346">
        <v>2773.75</v>
      </c>
      <c r="F440" s="373"/>
      <c r="G440" s="347">
        <v>9.23</v>
      </c>
      <c r="H440" s="374"/>
      <c r="I440" s="348">
        <v>0</v>
      </c>
      <c r="J440" s="348">
        <v>-0.1082</v>
      </c>
      <c r="K440" s="348">
        <v>2.5556000000000001</v>
      </c>
      <c r="L440" s="348">
        <v>9.4899000000000004</v>
      </c>
      <c r="M440" s="348">
        <v>-6.0080999999999998</v>
      </c>
      <c r="N440" s="350">
        <v>-1.8085</v>
      </c>
      <c r="O440" s="348" t="s">
        <v>430</v>
      </c>
      <c r="P440" s="348" t="s">
        <v>430</v>
      </c>
      <c r="Q440" s="348" t="s">
        <v>430</v>
      </c>
      <c r="R440" s="348" t="s">
        <v>430</v>
      </c>
      <c r="S440" s="348">
        <v>11.4734</v>
      </c>
      <c r="T440" s="348">
        <v>-6.0080999999999998</v>
      </c>
      <c r="U440" s="348">
        <v>-5.2361000000000004</v>
      </c>
      <c r="V440" s="348">
        <v>-3.9542000000000002</v>
      </c>
      <c r="W440" s="348">
        <v>2.8986000000000001</v>
      </c>
      <c r="X440" s="348">
        <v>-4.3997000000000002</v>
      </c>
      <c r="Y440" s="374"/>
      <c r="Z440" s="346">
        <v>17</v>
      </c>
      <c r="AA440" s="346">
        <v>17</v>
      </c>
      <c r="AB440" s="346">
        <v>13</v>
      </c>
      <c r="AC440" s="346">
        <v>17</v>
      </c>
      <c r="AD440" s="346">
        <v>19</v>
      </c>
      <c r="AE440" s="346">
        <v>12</v>
      </c>
      <c r="AF440" s="346" t="s">
        <v>430</v>
      </c>
      <c r="AG440" s="346" t="s">
        <v>430</v>
      </c>
      <c r="AH440" s="346" t="s">
        <v>430</v>
      </c>
      <c r="AI440" s="346" t="s">
        <v>430</v>
      </c>
      <c r="AJ440" s="346">
        <v>17</v>
      </c>
      <c r="AK440" s="346">
        <v>17</v>
      </c>
      <c r="AL440" s="346">
        <v>13</v>
      </c>
      <c r="AM440" s="346">
        <v>12</v>
      </c>
      <c r="AN440" s="346">
        <v>13</v>
      </c>
      <c r="AO440" s="373"/>
      <c r="AP440" s="348" t="s">
        <v>430</v>
      </c>
      <c r="AQ440" s="348" t="s">
        <v>430</v>
      </c>
      <c r="AR440" s="348" t="s">
        <v>430</v>
      </c>
      <c r="AS440" s="348" t="s">
        <v>430</v>
      </c>
      <c r="AT440" s="348">
        <v>-5.01</v>
      </c>
      <c r="AU440" s="351"/>
      <c r="AV440" s="346" t="s">
        <v>430</v>
      </c>
      <c r="AW440" s="346" t="s">
        <v>430</v>
      </c>
      <c r="AX440" s="346" t="s">
        <v>430</v>
      </c>
      <c r="AY440" s="346" t="s">
        <v>430</v>
      </c>
      <c r="AZ440" s="346">
        <v>14</v>
      </c>
      <c r="BA440" s="362"/>
      <c r="BB440" s="348">
        <v>14.9934836635334</v>
      </c>
      <c r="BC440" s="375">
        <v>0.93097404794982297</v>
      </c>
      <c r="BD440" s="375">
        <v>-5.9906555012145903E-2</v>
      </c>
      <c r="BE440" s="375">
        <v>-0.104724612221487</v>
      </c>
      <c r="BF440" s="374"/>
      <c r="BG440" s="348">
        <v>82.134200000000007</v>
      </c>
      <c r="BH440" s="348">
        <v>9.0796799999999998</v>
      </c>
      <c r="BI440" s="348">
        <v>8.6090999999999998</v>
      </c>
      <c r="BJ440" s="348">
        <v>0.17702000000000001</v>
      </c>
      <c r="BK440" s="373"/>
      <c r="BL440" s="372" t="s">
        <v>2723</v>
      </c>
      <c r="BM440" s="372" t="s">
        <v>2724</v>
      </c>
      <c r="BN440" s="372" t="s">
        <v>2725</v>
      </c>
      <c r="BO440" s="372" t="s">
        <v>2726</v>
      </c>
      <c r="BP440" s="372" t="s">
        <v>2727</v>
      </c>
      <c r="BQ440" s="373"/>
      <c r="BR440" s="354" t="s">
        <v>476</v>
      </c>
    </row>
    <row r="441" spans="1:70" s="428" customFormat="1" x14ac:dyDescent="0.25">
      <c r="A441" s="345" t="s">
        <v>3898</v>
      </c>
      <c r="B441" s="373"/>
      <c r="C441" s="719">
        <v>42366</v>
      </c>
      <c r="D441" s="373"/>
      <c r="E441" s="346">
        <v>2672.53</v>
      </c>
      <c r="F441" s="373"/>
      <c r="G441" s="347">
        <v>52.399500000000003</v>
      </c>
      <c r="H441" s="374"/>
      <c r="I441" s="348">
        <v>-0.2359</v>
      </c>
      <c r="J441" s="348">
        <v>-0.56100000000000005</v>
      </c>
      <c r="K441" s="348">
        <v>2.3079999999999998</v>
      </c>
      <c r="L441" s="348">
        <v>15.0449</v>
      </c>
      <c r="M441" s="348">
        <v>-5.8000000000000003E-2</v>
      </c>
      <c r="N441" s="350">
        <v>4.992</v>
      </c>
      <c r="O441" s="348">
        <v>5.7008000000000001</v>
      </c>
      <c r="P441" s="348">
        <v>15.906700000000001</v>
      </c>
      <c r="Q441" s="348">
        <v>15.280799999999999</v>
      </c>
      <c r="R441" s="348">
        <v>17.8156</v>
      </c>
      <c r="S441" s="348">
        <v>17.683499999999999</v>
      </c>
      <c r="T441" s="348">
        <v>-0.25219999999999998</v>
      </c>
      <c r="U441" s="348">
        <v>1.9907999999999999</v>
      </c>
      <c r="V441" s="348">
        <v>3.0341999999999998</v>
      </c>
      <c r="W441" s="348">
        <v>3.032</v>
      </c>
      <c r="X441" s="348">
        <v>17.093900000000001</v>
      </c>
      <c r="Y441" s="374"/>
      <c r="Z441" s="346">
        <v>23</v>
      </c>
      <c r="AA441" s="346">
        <v>24</v>
      </c>
      <c r="AB441" s="346">
        <v>15</v>
      </c>
      <c r="AC441" s="346">
        <v>4</v>
      </c>
      <c r="AD441" s="346">
        <v>3</v>
      </c>
      <c r="AE441" s="346">
        <v>2</v>
      </c>
      <c r="AF441" s="346">
        <v>2</v>
      </c>
      <c r="AG441" s="346">
        <v>1</v>
      </c>
      <c r="AH441" s="346">
        <v>1</v>
      </c>
      <c r="AI441" s="346">
        <v>1</v>
      </c>
      <c r="AJ441" s="346">
        <v>4</v>
      </c>
      <c r="AK441" s="346">
        <v>3</v>
      </c>
      <c r="AL441" s="346">
        <v>2</v>
      </c>
      <c r="AM441" s="346">
        <v>2</v>
      </c>
      <c r="AN441" s="346">
        <v>11</v>
      </c>
      <c r="AO441" s="373"/>
      <c r="AP441" s="348">
        <v>15.9</v>
      </c>
      <c r="AQ441" s="348">
        <v>16.5</v>
      </c>
      <c r="AR441" s="348">
        <v>13.97</v>
      </c>
      <c r="AS441" s="348">
        <v>8.7100000000000009</v>
      </c>
      <c r="AT441" s="348">
        <v>5.85</v>
      </c>
      <c r="AU441" s="351"/>
      <c r="AV441" s="346">
        <v>1</v>
      </c>
      <c r="AW441" s="346">
        <v>1</v>
      </c>
      <c r="AX441" s="346">
        <v>1</v>
      </c>
      <c r="AY441" s="346">
        <v>1</v>
      </c>
      <c r="AZ441" s="346">
        <v>2</v>
      </c>
      <c r="BA441" s="362"/>
      <c r="BB441" s="348">
        <v>15.077709464405</v>
      </c>
      <c r="BC441" s="375">
        <v>0.96227100927174503</v>
      </c>
      <c r="BD441" s="375">
        <v>6.6116466483381597E-2</v>
      </c>
      <c r="BE441" s="375">
        <v>0.24638541228810601</v>
      </c>
      <c r="BF441" s="374"/>
      <c r="BG441" s="348">
        <v>53.3703</v>
      </c>
      <c r="BH441" s="348">
        <v>19.326699999999999</v>
      </c>
      <c r="BI441" s="348">
        <v>24.537199999999999</v>
      </c>
      <c r="BJ441" s="348">
        <v>2.7658</v>
      </c>
      <c r="BK441" s="373"/>
      <c r="BL441" s="372" t="s">
        <v>2729</v>
      </c>
      <c r="BM441" s="372" t="s">
        <v>2730</v>
      </c>
      <c r="BN441" s="372" t="s">
        <v>2731</v>
      </c>
      <c r="BO441" s="372" t="s">
        <v>2732</v>
      </c>
      <c r="BP441" s="372" t="s">
        <v>2733</v>
      </c>
      <c r="BQ441" s="373"/>
      <c r="BR441" s="354" t="s">
        <v>2409</v>
      </c>
    </row>
    <row r="442" spans="1:70" s="428" customFormat="1" x14ac:dyDescent="0.25">
      <c r="A442" s="345" t="s">
        <v>3899</v>
      </c>
      <c r="B442" s="373"/>
      <c r="C442" s="719">
        <v>41275</v>
      </c>
      <c r="D442" s="373"/>
      <c r="E442" s="346">
        <v>2410.91</v>
      </c>
      <c r="F442" s="373"/>
      <c r="G442" s="347">
        <v>210.97280000000001</v>
      </c>
      <c r="H442" s="374"/>
      <c r="I442" s="348">
        <v>9.9900000000000003E-2</v>
      </c>
      <c r="J442" s="348">
        <v>2.41E-2</v>
      </c>
      <c r="K442" s="348">
        <v>2.0598999999999998</v>
      </c>
      <c r="L442" s="348">
        <v>9.8551000000000002</v>
      </c>
      <c r="M442" s="348">
        <v>-5.8666999999999998</v>
      </c>
      <c r="N442" s="350">
        <v>-4.6069000000000004</v>
      </c>
      <c r="O442" s="348">
        <v>-1.1934</v>
      </c>
      <c r="P442" s="348">
        <v>12.2789</v>
      </c>
      <c r="Q442" s="348">
        <v>14.6557</v>
      </c>
      <c r="R442" s="348">
        <v>13.9171</v>
      </c>
      <c r="S442" s="348">
        <v>12.3127</v>
      </c>
      <c r="T442" s="348">
        <v>-6.3098999999999998</v>
      </c>
      <c r="U442" s="348">
        <v>-6.5548000000000002</v>
      </c>
      <c r="V442" s="348">
        <v>-6.3860000000000001</v>
      </c>
      <c r="W442" s="348">
        <v>2.7797999999999998</v>
      </c>
      <c r="X442" s="348">
        <v>13.314500000000001</v>
      </c>
      <c r="Y442" s="374"/>
      <c r="Z442" s="346">
        <v>11</v>
      </c>
      <c r="AA442" s="346">
        <v>12</v>
      </c>
      <c r="AB442" s="346">
        <v>19</v>
      </c>
      <c r="AC442" s="346">
        <v>16</v>
      </c>
      <c r="AD442" s="346">
        <v>17</v>
      </c>
      <c r="AE442" s="346">
        <v>17</v>
      </c>
      <c r="AF442" s="346">
        <v>12</v>
      </c>
      <c r="AG442" s="346">
        <v>5</v>
      </c>
      <c r="AH442" s="346">
        <v>3</v>
      </c>
      <c r="AI442" s="346">
        <v>6</v>
      </c>
      <c r="AJ442" s="346">
        <v>16</v>
      </c>
      <c r="AK442" s="346">
        <v>19</v>
      </c>
      <c r="AL442" s="346">
        <v>18</v>
      </c>
      <c r="AM442" s="346">
        <v>17</v>
      </c>
      <c r="AN442" s="346">
        <v>14</v>
      </c>
      <c r="AO442" s="373"/>
      <c r="AP442" s="348">
        <v>15.1</v>
      </c>
      <c r="AQ442" s="348">
        <v>15.59</v>
      </c>
      <c r="AR442" s="348">
        <v>10.48</v>
      </c>
      <c r="AS442" s="348">
        <v>2.84</v>
      </c>
      <c r="AT442" s="348">
        <v>-5.56</v>
      </c>
      <c r="AU442" s="351"/>
      <c r="AV442" s="346">
        <v>4</v>
      </c>
      <c r="AW442" s="346">
        <v>2</v>
      </c>
      <c r="AX442" s="346">
        <v>5</v>
      </c>
      <c r="AY442" s="346">
        <v>9</v>
      </c>
      <c r="AZ442" s="346">
        <v>15</v>
      </c>
      <c r="BA442" s="362"/>
      <c r="BB442" s="348">
        <v>14.3677515761787</v>
      </c>
      <c r="BC442" s="375">
        <v>0.973870855097133</v>
      </c>
      <c r="BD442" s="375">
        <v>4.8531404469087901E-2</v>
      </c>
      <c r="BE442" s="375">
        <v>-6.2259309794211098E-2</v>
      </c>
      <c r="BF442" s="374"/>
      <c r="BG442" s="348">
        <v>67.165499999999994</v>
      </c>
      <c r="BH442" s="348">
        <v>17.528300000000002</v>
      </c>
      <c r="BI442" s="348">
        <v>12.641500000000001</v>
      </c>
      <c r="BJ442" s="348">
        <v>2.6646999999999998</v>
      </c>
      <c r="BK442" s="373"/>
      <c r="BL442" s="372" t="s">
        <v>2735</v>
      </c>
      <c r="BM442" s="372" t="s">
        <v>2736</v>
      </c>
      <c r="BN442" s="372" t="s">
        <v>2737</v>
      </c>
      <c r="BO442" s="372" t="s">
        <v>2738</v>
      </c>
      <c r="BP442" s="372" t="s">
        <v>2739</v>
      </c>
      <c r="BQ442" s="373"/>
      <c r="BR442" s="354" t="s">
        <v>463</v>
      </c>
    </row>
    <row r="443" spans="1:70" s="428" customFormat="1" x14ac:dyDescent="0.25">
      <c r="A443" s="345" t="s">
        <v>3900</v>
      </c>
      <c r="B443" s="373"/>
      <c r="C443" s="719">
        <v>41276</v>
      </c>
      <c r="D443" s="373"/>
      <c r="E443" s="346">
        <v>1921.34</v>
      </c>
      <c r="F443" s="373"/>
      <c r="G443" s="347">
        <v>121.61</v>
      </c>
      <c r="H443" s="374"/>
      <c r="I443" s="348">
        <v>0.45429999999999998</v>
      </c>
      <c r="J443" s="348">
        <v>0.1895</v>
      </c>
      <c r="K443" s="348">
        <v>2.1074999999999999</v>
      </c>
      <c r="L443" s="348">
        <v>10.144</v>
      </c>
      <c r="M443" s="348">
        <v>-5.7870999999999997</v>
      </c>
      <c r="N443" s="350">
        <v>-3.4841000000000002</v>
      </c>
      <c r="O443" s="348">
        <v>1.3293999999999999</v>
      </c>
      <c r="P443" s="348">
        <v>12.462999999999999</v>
      </c>
      <c r="Q443" s="348">
        <v>13.4374</v>
      </c>
      <c r="R443" s="348">
        <v>16.497499999999999</v>
      </c>
      <c r="S443" s="348">
        <v>13.3576</v>
      </c>
      <c r="T443" s="348">
        <v>-5.5456000000000003</v>
      </c>
      <c r="U443" s="348">
        <v>-3.3075999999999999</v>
      </c>
      <c r="V443" s="348">
        <v>-5.4501999999999997</v>
      </c>
      <c r="W443" s="348">
        <v>2.6591</v>
      </c>
      <c r="X443" s="348">
        <v>15.9277</v>
      </c>
      <c r="Y443" s="374"/>
      <c r="Z443" s="346">
        <v>3</v>
      </c>
      <c r="AA443" s="346">
        <v>8</v>
      </c>
      <c r="AB443" s="346">
        <v>18</v>
      </c>
      <c r="AC443" s="346">
        <v>15</v>
      </c>
      <c r="AD443" s="346">
        <v>16</v>
      </c>
      <c r="AE443" s="346">
        <v>14</v>
      </c>
      <c r="AF443" s="346">
        <v>6</v>
      </c>
      <c r="AG443" s="346">
        <v>4</v>
      </c>
      <c r="AH443" s="346">
        <v>6</v>
      </c>
      <c r="AI443" s="346">
        <v>3</v>
      </c>
      <c r="AJ443" s="346">
        <v>11</v>
      </c>
      <c r="AK443" s="346">
        <v>15</v>
      </c>
      <c r="AL443" s="346">
        <v>7</v>
      </c>
      <c r="AM443" s="346">
        <v>15</v>
      </c>
      <c r="AN443" s="346">
        <v>15</v>
      </c>
      <c r="AO443" s="373"/>
      <c r="AP443" s="348">
        <v>15.35</v>
      </c>
      <c r="AQ443" s="348">
        <v>14.74</v>
      </c>
      <c r="AR443" s="348">
        <v>10.76</v>
      </c>
      <c r="AS443" s="348">
        <v>4.5599999999999996</v>
      </c>
      <c r="AT443" s="348">
        <v>-3.76</v>
      </c>
      <c r="AU443" s="351"/>
      <c r="AV443" s="346">
        <v>3</v>
      </c>
      <c r="AW443" s="346">
        <v>4</v>
      </c>
      <c r="AX443" s="346">
        <v>4</v>
      </c>
      <c r="AY443" s="346">
        <v>3</v>
      </c>
      <c r="AZ443" s="346">
        <v>12</v>
      </c>
      <c r="BA443" s="362"/>
      <c r="BB443" s="348">
        <v>14.314711815109799</v>
      </c>
      <c r="BC443" s="375">
        <v>0.95868670176376103</v>
      </c>
      <c r="BD443" s="375">
        <v>5.0058963813048502E-2</v>
      </c>
      <c r="BE443" s="375">
        <v>-3.1124327475344798E-2</v>
      </c>
      <c r="BF443" s="374"/>
      <c r="BG443" s="348">
        <v>63.305999999999997</v>
      </c>
      <c r="BH443" s="348">
        <v>20.716999999999999</v>
      </c>
      <c r="BI443" s="348">
        <v>11.864599999999999</v>
      </c>
      <c r="BJ443" s="348">
        <v>4.1124000000000001</v>
      </c>
      <c r="BK443" s="373"/>
      <c r="BL443" s="372" t="s">
        <v>2736</v>
      </c>
      <c r="BM443" s="372" t="s">
        <v>2741</v>
      </c>
      <c r="BN443" s="372" t="s">
        <v>2742</v>
      </c>
      <c r="BO443" s="372" t="s">
        <v>2743</v>
      </c>
      <c r="BP443" s="372" t="s">
        <v>1110</v>
      </c>
      <c r="BQ443" s="373"/>
      <c r="BR443" s="354" t="s">
        <v>518</v>
      </c>
    </row>
    <row r="444" spans="1:70" s="428" customFormat="1" ht="11" x14ac:dyDescent="0.3">
      <c r="A444" s="841" t="s">
        <v>3901</v>
      </c>
      <c r="B444" s="842"/>
      <c r="C444" s="843">
        <v>45246</v>
      </c>
      <c r="D444" s="842"/>
      <c r="E444" s="844">
        <v>1714.62</v>
      </c>
      <c r="F444" s="842"/>
      <c r="G444" s="845">
        <v>14.395</v>
      </c>
      <c r="H444" s="847"/>
      <c r="I444" s="846">
        <v>5.5599999999999997E-2</v>
      </c>
      <c r="J444" s="846">
        <v>1.9115</v>
      </c>
      <c r="K444" s="846">
        <v>4.2511999999999999</v>
      </c>
      <c r="L444" s="846">
        <v>11.6584</v>
      </c>
      <c r="M444" s="846">
        <v>-3.3113999999999999</v>
      </c>
      <c r="N444" s="848">
        <v>5.5583999999999998</v>
      </c>
      <c r="O444" s="846">
        <v>7.2611999999999997</v>
      </c>
      <c r="P444" s="846" t="s">
        <v>430</v>
      </c>
      <c r="Q444" s="846" t="s">
        <v>430</v>
      </c>
      <c r="R444" s="846" t="s">
        <v>430</v>
      </c>
      <c r="S444" s="846">
        <v>14.200699999999999</v>
      </c>
      <c r="T444" s="846">
        <v>-3.5188000000000001</v>
      </c>
      <c r="U444" s="846">
        <v>-0.8609</v>
      </c>
      <c r="V444" s="846">
        <v>3.7627000000000002</v>
      </c>
      <c r="W444" s="846">
        <v>4.2058999999999997</v>
      </c>
      <c r="X444" s="846">
        <v>15.006600000000001</v>
      </c>
      <c r="Y444" s="847"/>
      <c r="Z444" s="844">
        <v>14</v>
      </c>
      <c r="AA444" s="844">
        <v>2</v>
      </c>
      <c r="AB444" s="844">
        <v>3</v>
      </c>
      <c r="AC444" s="844">
        <v>9</v>
      </c>
      <c r="AD444" s="844">
        <v>8</v>
      </c>
      <c r="AE444" s="844">
        <v>1</v>
      </c>
      <c r="AF444" s="844">
        <v>1</v>
      </c>
      <c r="AG444" s="844" t="s">
        <v>430</v>
      </c>
      <c r="AH444" s="844" t="s">
        <v>430</v>
      </c>
      <c r="AI444" s="844" t="s">
        <v>430</v>
      </c>
      <c r="AJ444" s="844">
        <v>7</v>
      </c>
      <c r="AK444" s="844">
        <v>8</v>
      </c>
      <c r="AL444" s="844">
        <v>3</v>
      </c>
      <c r="AM444" s="844">
        <v>1</v>
      </c>
      <c r="AN444" s="844">
        <v>2</v>
      </c>
      <c r="AO444" s="842"/>
      <c r="AP444" s="846" t="s">
        <v>430</v>
      </c>
      <c r="AQ444" s="846" t="s">
        <v>430</v>
      </c>
      <c r="AR444" s="846" t="s">
        <v>430</v>
      </c>
      <c r="AS444" s="846" t="s">
        <v>430</v>
      </c>
      <c r="AT444" s="846">
        <v>2.5499999999999998</v>
      </c>
      <c r="AU444" s="849"/>
      <c r="AV444" s="844" t="s">
        <v>430</v>
      </c>
      <c r="AW444" s="844" t="s">
        <v>430</v>
      </c>
      <c r="AX444" s="844" t="s">
        <v>430</v>
      </c>
      <c r="AY444" s="844" t="s">
        <v>430</v>
      </c>
      <c r="AZ444" s="844">
        <v>3</v>
      </c>
      <c r="BA444" s="851"/>
      <c r="BB444" s="846">
        <v>15.972745584195</v>
      </c>
      <c r="BC444" s="852">
        <v>0.98294922829162401</v>
      </c>
      <c r="BD444" s="852">
        <v>5.1542043376782302E-2</v>
      </c>
      <c r="BE444" s="852">
        <v>0.24913550612969901</v>
      </c>
      <c r="BF444" s="847"/>
      <c r="BG444" s="846">
        <v>44.044199999999996</v>
      </c>
      <c r="BH444" s="846">
        <v>10.1267</v>
      </c>
      <c r="BI444" s="846">
        <v>45.616700000000002</v>
      </c>
      <c r="BJ444" s="846">
        <v>0.21240000000000001</v>
      </c>
      <c r="BK444" s="842"/>
      <c r="BL444" s="855" t="s">
        <v>2745</v>
      </c>
      <c r="BM444" s="855" t="s">
        <v>2746</v>
      </c>
      <c r="BN444" s="855" t="s">
        <v>2747</v>
      </c>
      <c r="BO444" s="855" t="s">
        <v>2748</v>
      </c>
      <c r="BP444" s="855" t="s">
        <v>2749</v>
      </c>
      <c r="BQ444" s="842"/>
      <c r="BR444" s="856" t="s">
        <v>602</v>
      </c>
    </row>
    <row r="445" spans="1:70" s="428" customFormat="1" x14ac:dyDescent="0.25">
      <c r="A445" s="345" t="s">
        <v>3902</v>
      </c>
      <c r="B445" s="373"/>
      <c r="C445" s="719">
        <v>45169</v>
      </c>
      <c r="D445" s="373"/>
      <c r="E445" s="346">
        <v>1687.75</v>
      </c>
      <c r="F445" s="373"/>
      <c r="G445" s="347">
        <v>14.807</v>
      </c>
      <c r="H445" s="374"/>
      <c r="I445" s="348">
        <v>8.3799999999999999E-2</v>
      </c>
      <c r="J445" s="348">
        <v>-5.0599999999999999E-2</v>
      </c>
      <c r="K445" s="348">
        <v>2.3092000000000001</v>
      </c>
      <c r="L445" s="348">
        <v>12.712199999999999</v>
      </c>
      <c r="M445" s="348">
        <v>-2.6105</v>
      </c>
      <c r="N445" s="350">
        <v>1.3774999999999999</v>
      </c>
      <c r="O445" s="348">
        <v>4.5374999999999996</v>
      </c>
      <c r="P445" s="348" t="s">
        <v>430</v>
      </c>
      <c r="Q445" s="348" t="s">
        <v>430</v>
      </c>
      <c r="R445" s="348" t="s">
        <v>430</v>
      </c>
      <c r="S445" s="348">
        <v>14.8506</v>
      </c>
      <c r="T445" s="348">
        <v>-2.6046999999999998</v>
      </c>
      <c r="U445" s="348">
        <v>-1.7582</v>
      </c>
      <c r="V445" s="348">
        <v>-0.62219999999999998</v>
      </c>
      <c r="W445" s="348">
        <v>3.0811999999999999</v>
      </c>
      <c r="X445" s="348">
        <v>14.9544</v>
      </c>
      <c r="Y445" s="374"/>
      <c r="Z445" s="346">
        <v>13</v>
      </c>
      <c r="AA445" s="346">
        <v>16</v>
      </c>
      <c r="AB445" s="346">
        <v>14</v>
      </c>
      <c r="AC445" s="346">
        <v>5</v>
      </c>
      <c r="AD445" s="346">
        <v>6</v>
      </c>
      <c r="AE445" s="346">
        <v>5</v>
      </c>
      <c r="AF445" s="346">
        <v>3</v>
      </c>
      <c r="AG445" s="346" t="s">
        <v>430</v>
      </c>
      <c r="AH445" s="346" t="s">
        <v>430</v>
      </c>
      <c r="AI445" s="346" t="s">
        <v>430</v>
      </c>
      <c r="AJ445" s="346">
        <v>5</v>
      </c>
      <c r="AK445" s="346">
        <v>5</v>
      </c>
      <c r="AL445" s="346">
        <v>5</v>
      </c>
      <c r="AM445" s="346">
        <v>5</v>
      </c>
      <c r="AN445" s="346">
        <v>8</v>
      </c>
      <c r="AO445" s="373"/>
      <c r="AP445" s="348" t="s">
        <v>430</v>
      </c>
      <c r="AQ445" s="348" t="s">
        <v>430</v>
      </c>
      <c r="AR445" s="348" t="s">
        <v>430</v>
      </c>
      <c r="AS445" s="348" t="s">
        <v>430</v>
      </c>
      <c r="AT445" s="348">
        <v>0.65</v>
      </c>
      <c r="AU445" s="351"/>
      <c r="AV445" s="346" t="s">
        <v>430</v>
      </c>
      <c r="AW445" s="346" t="s">
        <v>430</v>
      </c>
      <c r="AX445" s="346" t="s">
        <v>430</v>
      </c>
      <c r="AY445" s="346" t="s">
        <v>430</v>
      </c>
      <c r="AZ445" s="346">
        <v>5</v>
      </c>
      <c r="BA445" s="362"/>
      <c r="BB445" s="348">
        <v>16.590806046318999</v>
      </c>
      <c r="BC445" s="375">
        <v>1.0067034007268401</v>
      </c>
      <c r="BD445" s="375">
        <v>5.0862997868406798E-2</v>
      </c>
      <c r="BE445" s="375">
        <v>0.21073913917720999</v>
      </c>
      <c r="BF445" s="374"/>
      <c r="BG445" s="348">
        <v>42.133800000000001</v>
      </c>
      <c r="BH445" s="348">
        <v>28.371500000000001</v>
      </c>
      <c r="BI445" s="348">
        <v>27.1005</v>
      </c>
      <c r="BJ445" s="348">
        <v>2.3942000000000001</v>
      </c>
      <c r="BK445" s="373"/>
      <c r="BL445" s="372" t="s">
        <v>2751</v>
      </c>
      <c r="BM445" s="372" t="s">
        <v>2752</v>
      </c>
      <c r="BN445" s="372" t="s">
        <v>2753</v>
      </c>
      <c r="BO445" s="372" t="s">
        <v>2754</v>
      </c>
      <c r="BP445" s="372" t="s">
        <v>482</v>
      </c>
      <c r="BQ445" s="373"/>
      <c r="BR445" s="354" t="s">
        <v>476</v>
      </c>
    </row>
    <row r="446" spans="1:70" s="428" customFormat="1" x14ac:dyDescent="0.25">
      <c r="A446" s="345" t="s">
        <v>3903</v>
      </c>
      <c r="B446" s="373"/>
      <c r="C446" s="719">
        <v>41276</v>
      </c>
      <c r="D446" s="373"/>
      <c r="E446" s="346">
        <v>1413.99</v>
      </c>
      <c r="F446" s="373"/>
      <c r="G446" s="347">
        <v>99.112899999999996</v>
      </c>
      <c r="H446" s="374"/>
      <c r="I446" s="348">
        <v>0.20319999999999999</v>
      </c>
      <c r="J446" s="348">
        <v>-0.21010000000000001</v>
      </c>
      <c r="K446" s="348">
        <v>1.8482000000000001</v>
      </c>
      <c r="L446" s="348">
        <v>9.0614000000000008</v>
      </c>
      <c r="M446" s="348">
        <v>-8.1089000000000002</v>
      </c>
      <c r="N446" s="350">
        <v>-6.3399000000000001</v>
      </c>
      <c r="O446" s="348">
        <v>0.54010000000000002</v>
      </c>
      <c r="P446" s="348">
        <v>11.3017</v>
      </c>
      <c r="Q446" s="348">
        <v>11.866</v>
      </c>
      <c r="R446" s="348">
        <v>12.5914</v>
      </c>
      <c r="S446" s="348">
        <v>10.9704</v>
      </c>
      <c r="T446" s="348">
        <v>-8.0717999999999996</v>
      </c>
      <c r="U446" s="348">
        <v>-7.7070999999999996</v>
      </c>
      <c r="V446" s="348">
        <v>-8.0922999999999998</v>
      </c>
      <c r="W446" s="348">
        <v>2.4371</v>
      </c>
      <c r="X446" s="348">
        <v>13.7486</v>
      </c>
      <c r="Y446" s="374"/>
      <c r="Z446" s="346">
        <v>8</v>
      </c>
      <c r="AA446" s="346">
        <v>20</v>
      </c>
      <c r="AB446" s="346">
        <v>21</v>
      </c>
      <c r="AC446" s="346">
        <v>21</v>
      </c>
      <c r="AD446" s="346">
        <v>23</v>
      </c>
      <c r="AE446" s="346">
        <v>18</v>
      </c>
      <c r="AF446" s="346">
        <v>8</v>
      </c>
      <c r="AG446" s="346">
        <v>9</v>
      </c>
      <c r="AH446" s="346">
        <v>10</v>
      </c>
      <c r="AI446" s="346">
        <v>7</v>
      </c>
      <c r="AJ446" s="346">
        <v>21</v>
      </c>
      <c r="AK446" s="346">
        <v>23</v>
      </c>
      <c r="AL446" s="346">
        <v>19</v>
      </c>
      <c r="AM446" s="346">
        <v>18</v>
      </c>
      <c r="AN446" s="346">
        <v>21</v>
      </c>
      <c r="AO446" s="373"/>
      <c r="AP446" s="348">
        <v>11.71</v>
      </c>
      <c r="AQ446" s="348">
        <v>12.38</v>
      </c>
      <c r="AR446" s="348">
        <v>9.06</v>
      </c>
      <c r="AS446" s="348">
        <v>1.69</v>
      </c>
      <c r="AT446" s="348">
        <v>-8.56</v>
      </c>
      <c r="AU446" s="351"/>
      <c r="AV446" s="346">
        <v>7</v>
      </c>
      <c r="AW446" s="346">
        <v>10</v>
      </c>
      <c r="AX446" s="346">
        <v>10</v>
      </c>
      <c r="AY446" s="346">
        <v>10</v>
      </c>
      <c r="AZ446" s="346">
        <v>19</v>
      </c>
      <c r="BA446" s="362"/>
      <c r="BB446" s="348">
        <v>14.5680262566213</v>
      </c>
      <c r="BC446" s="375">
        <v>0.96364076439942703</v>
      </c>
      <c r="BD446" s="375">
        <v>4.4613162345028601E-2</v>
      </c>
      <c r="BE446" s="375">
        <v>-0.101642046342332</v>
      </c>
      <c r="BF446" s="374"/>
      <c r="BG446" s="348">
        <v>72.613399999999999</v>
      </c>
      <c r="BH446" s="348">
        <v>8.4519900000000003</v>
      </c>
      <c r="BI446" s="348">
        <v>14.950900000000001</v>
      </c>
      <c r="BJ446" s="348">
        <v>3.9837099999999999</v>
      </c>
      <c r="BK446" s="373"/>
      <c r="BL446" s="372" t="s">
        <v>2756</v>
      </c>
      <c r="BM446" s="372" t="s">
        <v>2757</v>
      </c>
      <c r="BN446" s="372" t="s">
        <v>2758</v>
      </c>
      <c r="BO446" s="372" t="s">
        <v>2759</v>
      </c>
      <c r="BP446" s="372" t="s">
        <v>2760</v>
      </c>
      <c r="BQ446" s="373"/>
      <c r="BR446" s="354" t="s">
        <v>525</v>
      </c>
    </row>
    <row r="447" spans="1:70" s="428" customFormat="1" x14ac:dyDescent="0.25">
      <c r="A447" s="345" t="s">
        <v>3904</v>
      </c>
      <c r="B447" s="373"/>
      <c r="C447" s="719">
        <v>43350</v>
      </c>
      <c r="D447" s="373"/>
      <c r="E447" s="346">
        <v>1409.21</v>
      </c>
      <c r="F447" s="373"/>
      <c r="G447" s="347">
        <v>33.2044</v>
      </c>
      <c r="H447" s="374"/>
      <c r="I447" s="348">
        <v>2.6800000000000001E-2</v>
      </c>
      <c r="J447" s="348">
        <v>3.2199999999999999E-2</v>
      </c>
      <c r="K447" s="348">
        <v>1.9237</v>
      </c>
      <c r="L447" s="348">
        <v>7.6866000000000003</v>
      </c>
      <c r="M447" s="348">
        <v>-7.0557999999999996</v>
      </c>
      <c r="N447" s="350">
        <v>-2.9062999999999999</v>
      </c>
      <c r="O447" s="348">
        <v>0.22939999999999999</v>
      </c>
      <c r="P447" s="348">
        <v>11.6486</v>
      </c>
      <c r="Q447" s="348">
        <v>12.5907</v>
      </c>
      <c r="R447" s="348" t="s">
        <v>430</v>
      </c>
      <c r="S447" s="348">
        <v>9.4814000000000007</v>
      </c>
      <c r="T447" s="348">
        <v>-7.3933</v>
      </c>
      <c r="U447" s="348">
        <v>-6.2041000000000004</v>
      </c>
      <c r="V447" s="348">
        <v>-4.3726000000000003</v>
      </c>
      <c r="W447" s="348">
        <v>2.1503999999999999</v>
      </c>
      <c r="X447" s="348">
        <v>16.6326</v>
      </c>
      <c r="Y447" s="374"/>
      <c r="Z447" s="346">
        <v>15</v>
      </c>
      <c r="AA447" s="346">
        <v>11</v>
      </c>
      <c r="AB447" s="346">
        <v>20</v>
      </c>
      <c r="AC447" s="346">
        <v>23</v>
      </c>
      <c r="AD447" s="346">
        <v>21</v>
      </c>
      <c r="AE447" s="346">
        <v>13</v>
      </c>
      <c r="AF447" s="346">
        <v>10</v>
      </c>
      <c r="AG447" s="346">
        <v>7</v>
      </c>
      <c r="AH447" s="346">
        <v>7</v>
      </c>
      <c r="AI447" s="346" t="s">
        <v>430</v>
      </c>
      <c r="AJ447" s="346">
        <v>23</v>
      </c>
      <c r="AK447" s="346">
        <v>22</v>
      </c>
      <c r="AL447" s="346">
        <v>16</v>
      </c>
      <c r="AM447" s="346">
        <v>13</v>
      </c>
      <c r="AN447" s="346">
        <v>23</v>
      </c>
      <c r="AO447" s="373"/>
      <c r="AP447" s="348" t="s">
        <v>430</v>
      </c>
      <c r="AQ447" s="348">
        <v>13.62</v>
      </c>
      <c r="AR447" s="348">
        <v>9.7799999999999994</v>
      </c>
      <c r="AS447" s="348">
        <v>3.02</v>
      </c>
      <c r="AT447" s="348">
        <v>-6.4</v>
      </c>
      <c r="AU447" s="351"/>
      <c r="AV447" s="346" t="s">
        <v>430</v>
      </c>
      <c r="AW447" s="346">
        <v>7</v>
      </c>
      <c r="AX447" s="346">
        <v>7</v>
      </c>
      <c r="AY447" s="346">
        <v>8</v>
      </c>
      <c r="AZ447" s="346">
        <v>16</v>
      </c>
      <c r="BA447" s="362"/>
      <c r="BB447" s="348">
        <v>14.024993141162501</v>
      </c>
      <c r="BC447" s="375">
        <v>0.95481227895931098</v>
      </c>
      <c r="BD447" s="375">
        <v>4.8367276034172797E-2</v>
      </c>
      <c r="BE447" s="375">
        <v>-6.6331493400969804E-2</v>
      </c>
      <c r="BF447" s="374"/>
      <c r="BG447" s="348">
        <v>70.378399999999999</v>
      </c>
      <c r="BH447" s="348">
        <v>17.458300000000001</v>
      </c>
      <c r="BI447" s="348">
        <v>7.0642699999999996</v>
      </c>
      <c r="BJ447" s="348">
        <v>5.09903</v>
      </c>
      <c r="BK447" s="373"/>
      <c r="BL447" s="372" t="s">
        <v>2762</v>
      </c>
      <c r="BM447" s="372" t="s">
        <v>2763</v>
      </c>
      <c r="BN447" s="372" t="s">
        <v>2764</v>
      </c>
      <c r="BO447" s="372" t="s">
        <v>2765</v>
      </c>
      <c r="BP447" s="372" t="s">
        <v>2766</v>
      </c>
      <c r="BQ447" s="373"/>
      <c r="BR447" s="354" t="s">
        <v>1488</v>
      </c>
    </row>
    <row r="448" spans="1:70" s="428" customFormat="1" x14ac:dyDescent="0.25">
      <c r="A448" s="345" t="s">
        <v>3905</v>
      </c>
      <c r="B448" s="373"/>
      <c r="C448" s="719">
        <v>45953</v>
      </c>
      <c r="D448" s="373"/>
      <c r="E448" s="346">
        <v>1034.94</v>
      </c>
      <c r="F448" s="373"/>
      <c r="G448" s="347">
        <v>9.7439</v>
      </c>
      <c r="H448" s="374"/>
      <c r="I448" s="348">
        <v>0.42049999999999998</v>
      </c>
      <c r="J448" s="348">
        <v>-0.18540000000000001</v>
      </c>
      <c r="K448" s="348">
        <v>3.3824999999999998</v>
      </c>
      <c r="L448" s="348">
        <v>18.020600000000002</v>
      </c>
      <c r="M448" s="348">
        <v>-1.4862</v>
      </c>
      <c r="N448" s="350" t="s">
        <v>430</v>
      </c>
      <c r="O448" s="348" t="s">
        <v>430</v>
      </c>
      <c r="P448" s="348" t="s">
        <v>430</v>
      </c>
      <c r="Q448" s="348" t="s">
        <v>430</v>
      </c>
      <c r="R448" s="348" t="s">
        <v>430</v>
      </c>
      <c r="S448" s="348">
        <v>20.4467</v>
      </c>
      <c r="T448" s="348">
        <v>-0.76080000000000003</v>
      </c>
      <c r="U448" s="348" t="s">
        <v>430</v>
      </c>
      <c r="V448" s="348" t="s">
        <v>430</v>
      </c>
      <c r="W448" s="348">
        <v>2.4843000000000002</v>
      </c>
      <c r="X448" s="348">
        <v>-2.5609999999999999</v>
      </c>
      <c r="Y448" s="374"/>
      <c r="Z448" s="346">
        <v>4</v>
      </c>
      <c r="AA448" s="346">
        <v>19</v>
      </c>
      <c r="AB448" s="346">
        <v>4</v>
      </c>
      <c r="AC448" s="346">
        <v>3</v>
      </c>
      <c r="AD448" s="346">
        <v>4</v>
      </c>
      <c r="AE448" s="346" t="s">
        <v>430</v>
      </c>
      <c r="AF448" s="346" t="s">
        <v>430</v>
      </c>
      <c r="AG448" s="346" t="s">
        <v>430</v>
      </c>
      <c r="AH448" s="346" t="s">
        <v>430</v>
      </c>
      <c r="AI448" s="346" t="s">
        <v>430</v>
      </c>
      <c r="AJ448" s="346">
        <v>3</v>
      </c>
      <c r="AK448" s="346">
        <v>4</v>
      </c>
      <c r="AL448" s="346" t="s">
        <v>430</v>
      </c>
      <c r="AM448" s="346" t="s">
        <v>430</v>
      </c>
      <c r="AN448" s="346">
        <v>20</v>
      </c>
      <c r="AO448" s="373"/>
      <c r="AP448" s="348" t="s">
        <v>430</v>
      </c>
      <c r="AQ448" s="348" t="s">
        <v>430</v>
      </c>
      <c r="AR448" s="348" t="s">
        <v>430</v>
      </c>
      <c r="AS448" s="348" t="s">
        <v>430</v>
      </c>
      <c r="AT448" s="348" t="s">
        <v>430</v>
      </c>
      <c r="AU448" s="351"/>
      <c r="AV448" s="346" t="s">
        <v>430</v>
      </c>
      <c r="AW448" s="346" t="s">
        <v>430</v>
      </c>
      <c r="AX448" s="346" t="s">
        <v>430</v>
      </c>
      <c r="AY448" s="346" t="s">
        <v>430</v>
      </c>
      <c r="AZ448" s="346" t="s">
        <v>430</v>
      </c>
      <c r="BA448" s="362"/>
      <c r="BB448" s="348">
        <v>24.2189192200698</v>
      </c>
      <c r="BC448" s="375">
        <v>1.2418764491395899</v>
      </c>
      <c r="BD448" s="375">
        <v>-2.3227500912109799E-2</v>
      </c>
      <c r="BE448" s="375">
        <v>1.0972543463376201</v>
      </c>
      <c r="BF448" s="374"/>
      <c r="BG448" s="348">
        <v>34.236899999999999</v>
      </c>
      <c r="BH448" s="348">
        <v>17.518000000000001</v>
      </c>
      <c r="BI448" s="348">
        <v>46.783499999999997</v>
      </c>
      <c r="BJ448" s="348">
        <v>1.4616</v>
      </c>
      <c r="BK448" s="373"/>
      <c r="BL448" s="372" t="s">
        <v>2768</v>
      </c>
      <c r="BM448" s="372" t="s">
        <v>2769</v>
      </c>
      <c r="BN448" s="372" t="s">
        <v>2770</v>
      </c>
      <c r="BO448" s="372" t="s">
        <v>2771</v>
      </c>
      <c r="BP448" s="372" t="s">
        <v>2772</v>
      </c>
      <c r="BQ448" s="373"/>
      <c r="BR448" s="354" t="s">
        <v>476</v>
      </c>
    </row>
    <row r="449" spans="1:70" s="428" customFormat="1" x14ac:dyDescent="0.25">
      <c r="A449" s="345" t="s">
        <v>3906</v>
      </c>
      <c r="B449" s="373"/>
      <c r="C449" s="719">
        <v>41275</v>
      </c>
      <c r="D449" s="373"/>
      <c r="E449" s="346">
        <v>685.23099999999999</v>
      </c>
      <c r="F449" s="373"/>
      <c r="G449" s="347">
        <v>61.0184</v>
      </c>
      <c r="H449" s="374"/>
      <c r="I449" s="348">
        <v>0.14180000000000001</v>
      </c>
      <c r="J449" s="348">
        <v>-0.31900000000000001</v>
      </c>
      <c r="K449" s="348">
        <v>2.8454000000000002</v>
      </c>
      <c r="L449" s="348">
        <v>10.3734</v>
      </c>
      <c r="M449" s="348">
        <v>-5.3914</v>
      </c>
      <c r="N449" s="350">
        <v>-1.0657000000000001</v>
      </c>
      <c r="O449" s="348">
        <v>0.38240000000000002</v>
      </c>
      <c r="P449" s="348">
        <v>11.579700000000001</v>
      </c>
      <c r="Q449" s="348">
        <v>10.925599999999999</v>
      </c>
      <c r="R449" s="348">
        <v>11.923999999999999</v>
      </c>
      <c r="S449" s="348">
        <v>12.5716</v>
      </c>
      <c r="T449" s="348">
        <v>-5.5233999999999996</v>
      </c>
      <c r="U449" s="348">
        <v>-3.8999000000000001</v>
      </c>
      <c r="V449" s="348">
        <v>-2.3887</v>
      </c>
      <c r="W449" s="348">
        <v>3.3751000000000002</v>
      </c>
      <c r="X449" s="348">
        <v>11.4819</v>
      </c>
      <c r="Y449" s="374"/>
      <c r="Z449" s="346">
        <v>9</v>
      </c>
      <c r="AA449" s="346">
        <v>21</v>
      </c>
      <c r="AB449" s="346">
        <v>11</v>
      </c>
      <c r="AC449" s="346">
        <v>13</v>
      </c>
      <c r="AD449" s="346">
        <v>14</v>
      </c>
      <c r="AE449" s="346">
        <v>10</v>
      </c>
      <c r="AF449" s="346">
        <v>9</v>
      </c>
      <c r="AG449" s="346">
        <v>8</v>
      </c>
      <c r="AH449" s="346">
        <v>11</v>
      </c>
      <c r="AI449" s="346">
        <v>8</v>
      </c>
      <c r="AJ449" s="346">
        <v>15</v>
      </c>
      <c r="AK449" s="346">
        <v>14</v>
      </c>
      <c r="AL449" s="346">
        <v>9</v>
      </c>
      <c r="AM449" s="346">
        <v>9</v>
      </c>
      <c r="AN449" s="346">
        <v>4</v>
      </c>
      <c r="AO449" s="373"/>
      <c r="AP449" s="348">
        <v>11.55</v>
      </c>
      <c r="AQ449" s="348">
        <v>11.84</v>
      </c>
      <c r="AR449" s="348">
        <v>9.08</v>
      </c>
      <c r="AS449" s="348">
        <v>4.46</v>
      </c>
      <c r="AT449" s="348">
        <v>-2.57</v>
      </c>
      <c r="AU449" s="351"/>
      <c r="AV449" s="346">
        <v>8</v>
      </c>
      <c r="AW449" s="346">
        <v>11</v>
      </c>
      <c r="AX449" s="346">
        <v>9</v>
      </c>
      <c r="AY449" s="346">
        <v>4</v>
      </c>
      <c r="AZ449" s="346">
        <v>10</v>
      </c>
      <c r="BA449" s="362"/>
      <c r="BB449" s="348">
        <v>14.364021208456199</v>
      </c>
      <c r="BC449" s="375">
        <v>0.98341013445446201</v>
      </c>
      <c r="BD449" s="375">
        <v>4.5128528323048901E-2</v>
      </c>
      <c r="BE449" s="375">
        <v>-0.118759259774653</v>
      </c>
      <c r="BF449" s="374"/>
      <c r="BG449" s="348">
        <v>73.841399999999993</v>
      </c>
      <c r="BH449" s="348">
        <v>16.865400000000001</v>
      </c>
      <c r="BI449" s="348">
        <v>7.6564800000000002</v>
      </c>
      <c r="BJ449" s="348">
        <v>1.63672</v>
      </c>
      <c r="BK449" s="373"/>
      <c r="BL449" s="372" t="s">
        <v>2774</v>
      </c>
      <c r="BM449" s="372" t="s">
        <v>2775</v>
      </c>
      <c r="BN449" s="372" t="s">
        <v>2776</v>
      </c>
      <c r="BO449" s="372" t="s">
        <v>2777</v>
      </c>
      <c r="BP449" s="372" t="s">
        <v>2778</v>
      </c>
      <c r="BQ449" s="373"/>
      <c r="BR449" s="354" t="s">
        <v>463</v>
      </c>
    </row>
    <row r="450" spans="1:70" s="428" customFormat="1" x14ac:dyDescent="0.25">
      <c r="A450" s="345" t="s">
        <v>3907</v>
      </c>
      <c r="B450" s="373"/>
      <c r="C450" s="719">
        <v>45625</v>
      </c>
      <c r="D450" s="373"/>
      <c r="E450" s="346">
        <v>613.6</v>
      </c>
      <c r="F450" s="373"/>
      <c r="G450" s="347">
        <v>9.1910000000000007</v>
      </c>
      <c r="H450" s="374"/>
      <c r="I450" s="348">
        <v>0.1198</v>
      </c>
      <c r="J450" s="348">
        <v>0.1198</v>
      </c>
      <c r="K450" s="348">
        <v>3.3161</v>
      </c>
      <c r="L450" s="348">
        <v>11.880699999999999</v>
      </c>
      <c r="M450" s="348">
        <v>-4.0205000000000002</v>
      </c>
      <c r="N450" s="350">
        <v>-4.4694000000000003</v>
      </c>
      <c r="O450" s="348" t="s">
        <v>430</v>
      </c>
      <c r="P450" s="348" t="s">
        <v>430</v>
      </c>
      <c r="Q450" s="348" t="s">
        <v>430</v>
      </c>
      <c r="R450" s="348" t="s">
        <v>430</v>
      </c>
      <c r="S450" s="348">
        <v>13.735900000000001</v>
      </c>
      <c r="T450" s="348">
        <v>-4.0906000000000002</v>
      </c>
      <c r="U450" s="348">
        <v>-5.6558999999999999</v>
      </c>
      <c r="V450" s="348">
        <v>-5.2279</v>
      </c>
      <c r="W450" s="348">
        <v>2.9918999999999998</v>
      </c>
      <c r="X450" s="348">
        <v>-5.2408000000000001</v>
      </c>
      <c r="Y450" s="374"/>
      <c r="Z450" s="346">
        <v>10</v>
      </c>
      <c r="AA450" s="346">
        <v>9</v>
      </c>
      <c r="AB450" s="346">
        <v>5</v>
      </c>
      <c r="AC450" s="346">
        <v>7</v>
      </c>
      <c r="AD450" s="346">
        <v>9</v>
      </c>
      <c r="AE450" s="346">
        <v>16</v>
      </c>
      <c r="AF450" s="346" t="s">
        <v>430</v>
      </c>
      <c r="AG450" s="346" t="s">
        <v>430</v>
      </c>
      <c r="AH450" s="346" t="s">
        <v>430</v>
      </c>
      <c r="AI450" s="346" t="s">
        <v>430</v>
      </c>
      <c r="AJ450" s="346">
        <v>9</v>
      </c>
      <c r="AK450" s="346">
        <v>10</v>
      </c>
      <c r="AL450" s="346">
        <v>15</v>
      </c>
      <c r="AM450" s="346">
        <v>14</v>
      </c>
      <c r="AN450" s="346">
        <v>12</v>
      </c>
      <c r="AO450" s="373"/>
      <c r="AP450" s="348" t="s">
        <v>430</v>
      </c>
      <c r="AQ450" s="348" t="s">
        <v>430</v>
      </c>
      <c r="AR450" s="348" t="s">
        <v>430</v>
      </c>
      <c r="AS450" s="348" t="s">
        <v>430</v>
      </c>
      <c r="AT450" s="348">
        <v>-3.14</v>
      </c>
      <c r="AU450" s="351"/>
      <c r="AV450" s="346" t="s">
        <v>430</v>
      </c>
      <c r="AW450" s="346" t="s">
        <v>430</v>
      </c>
      <c r="AX450" s="346" t="s">
        <v>430</v>
      </c>
      <c r="AY450" s="346" t="s">
        <v>430</v>
      </c>
      <c r="AZ450" s="346">
        <v>11</v>
      </c>
      <c r="BA450" s="362"/>
      <c r="BB450" s="348">
        <v>16.1523691030118</v>
      </c>
      <c r="BC450" s="375">
        <v>1.08465647612047</v>
      </c>
      <c r="BD450" s="375">
        <v>-5.0261796995260503E-2</v>
      </c>
      <c r="BE450" s="375">
        <v>-0.590603808063355</v>
      </c>
      <c r="BF450" s="374"/>
      <c r="BG450" s="348">
        <v>47.129300000000001</v>
      </c>
      <c r="BH450" s="348">
        <v>11.7279</v>
      </c>
      <c r="BI450" s="348">
        <v>37.902200000000001</v>
      </c>
      <c r="BJ450" s="348">
        <v>3.2406000000000001</v>
      </c>
      <c r="BK450" s="373"/>
      <c r="BL450" s="372" t="s">
        <v>2780</v>
      </c>
      <c r="BM450" s="372" t="s">
        <v>2781</v>
      </c>
      <c r="BN450" s="372" t="s">
        <v>2782</v>
      </c>
      <c r="BO450" s="372" t="s">
        <v>2783</v>
      </c>
      <c r="BP450" s="372" t="s">
        <v>2784</v>
      </c>
      <c r="BQ450" s="373"/>
      <c r="BR450" s="354" t="s">
        <v>476</v>
      </c>
    </row>
    <row r="451" spans="1:70" s="428" customFormat="1" x14ac:dyDescent="0.25">
      <c r="A451" s="345" t="s">
        <v>3908</v>
      </c>
      <c r="B451" s="373"/>
      <c r="C451" s="719">
        <v>45957</v>
      </c>
      <c r="D451" s="373"/>
      <c r="E451" s="346">
        <v>564.11</v>
      </c>
      <c r="F451" s="373"/>
      <c r="G451" s="347">
        <v>10.38</v>
      </c>
      <c r="H451" s="374"/>
      <c r="I451" s="348">
        <v>0.58140000000000003</v>
      </c>
      <c r="J451" s="348">
        <v>2.3668999999999998</v>
      </c>
      <c r="K451" s="348">
        <v>8.5774000000000008</v>
      </c>
      <c r="L451" s="348">
        <v>20.278099999999998</v>
      </c>
      <c r="M451" s="348">
        <v>5.8103999999999996</v>
      </c>
      <c r="N451" s="350" t="s">
        <v>430</v>
      </c>
      <c r="O451" s="348" t="s">
        <v>430</v>
      </c>
      <c r="P451" s="348" t="s">
        <v>430</v>
      </c>
      <c r="Q451" s="348" t="s">
        <v>430</v>
      </c>
      <c r="R451" s="348" t="s">
        <v>430</v>
      </c>
      <c r="S451" s="348">
        <v>22.261500000000002</v>
      </c>
      <c r="T451" s="348">
        <v>6.3525</v>
      </c>
      <c r="U451" s="348" t="s">
        <v>430</v>
      </c>
      <c r="V451" s="348" t="s">
        <v>430</v>
      </c>
      <c r="W451" s="348">
        <v>7.7881999999999998</v>
      </c>
      <c r="X451" s="348">
        <v>3.8</v>
      </c>
      <c r="Y451" s="374"/>
      <c r="Z451" s="346">
        <v>1</v>
      </c>
      <c r="AA451" s="346">
        <v>1</v>
      </c>
      <c r="AB451" s="346">
        <v>1</v>
      </c>
      <c r="AC451" s="346">
        <v>1</v>
      </c>
      <c r="AD451" s="346">
        <v>2</v>
      </c>
      <c r="AE451" s="346" t="s">
        <v>430</v>
      </c>
      <c r="AF451" s="346" t="s">
        <v>430</v>
      </c>
      <c r="AG451" s="346" t="s">
        <v>430</v>
      </c>
      <c r="AH451" s="346" t="s">
        <v>430</v>
      </c>
      <c r="AI451" s="346" t="s">
        <v>430</v>
      </c>
      <c r="AJ451" s="346">
        <v>1</v>
      </c>
      <c r="AK451" s="346">
        <v>1</v>
      </c>
      <c r="AL451" s="346" t="s">
        <v>430</v>
      </c>
      <c r="AM451" s="346" t="s">
        <v>430</v>
      </c>
      <c r="AN451" s="346">
        <v>1</v>
      </c>
      <c r="AO451" s="373"/>
      <c r="AP451" s="348" t="s">
        <v>430</v>
      </c>
      <c r="AQ451" s="348" t="s">
        <v>430</v>
      </c>
      <c r="AR451" s="348" t="s">
        <v>430</v>
      </c>
      <c r="AS451" s="348" t="s">
        <v>430</v>
      </c>
      <c r="AT451" s="348" t="s">
        <v>430</v>
      </c>
      <c r="AU451" s="351"/>
      <c r="AV451" s="346" t="s">
        <v>430</v>
      </c>
      <c r="AW451" s="346" t="s">
        <v>430</v>
      </c>
      <c r="AX451" s="346" t="s">
        <v>430</v>
      </c>
      <c r="AY451" s="346" t="s">
        <v>430</v>
      </c>
      <c r="AZ451" s="346" t="s">
        <v>430</v>
      </c>
      <c r="BA451" s="362"/>
      <c r="BB451" s="348">
        <v>25.4627822929844</v>
      </c>
      <c r="BC451" s="375">
        <v>1.2300173437480899</v>
      </c>
      <c r="BD451" s="375">
        <v>2.07265169725157E-2</v>
      </c>
      <c r="BE451" s="375">
        <v>2.2000592518111701</v>
      </c>
      <c r="BF451" s="374"/>
      <c r="BG451" s="348">
        <v>37.942700000000002</v>
      </c>
      <c r="BH451" s="348">
        <v>19.139500000000002</v>
      </c>
      <c r="BI451" s="348">
        <v>42.8416</v>
      </c>
      <c r="BJ451" s="348">
        <v>7.6200000000000004E-2</v>
      </c>
      <c r="BK451" s="373"/>
      <c r="BL451" s="372" t="s">
        <v>2786</v>
      </c>
      <c r="BM451" s="372" t="s">
        <v>2787</v>
      </c>
      <c r="BN451" s="372" t="s">
        <v>2788</v>
      </c>
      <c r="BO451" s="372" t="s">
        <v>2789</v>
      </c>
      <c r="BP451" s="372" t="s">
        <v>2790</v>
      </c>
      <c r="BQ451" s="373"/>
      <c r="BR451" s="354" t="s">
        <v>602</v>
      </c>
    </row>
    <row r="452" spans="1:70" s="428" customFormat="1" x14ac:dyDescent="0.25">
      <c r="A452" s="345" t="s">
        <v>3909</v>
      </c>
      <c r="B452" s="373"/>
      <c r="C452" s="719">
        <v>43417</v>
      </c>
      <c r="D452" s="373"/>
      <c r="E452" s="346">
        <v>497.14</v>
      </c>
      <c r="F452" s="373"/>
      <c r="G452" s="347">
        <v>24.363099999999999</v>
      </c>
      <c r="H452" s="374"/>
      <c r="I452" s="348">
        <v>-6.0299999999999999E-2</v>
      </c>
      <c r="J452" s="348">
        <v>-0.42870000000000003</v>
      </c>
      <c r="K452" s="348">
        <v>2.1928999999999998</v>
      </c>
      <c r="L452" s="348">
        <v>9.0627999999999993</v>
      </c>
      <c r="M452" s="348">
        <v>-5.9128999999999996</v>
      </c>
      <c r="N452" s="350">
        <v>-1.5919000000000001</v>
      </c>
      <c r="O452" s="348">
        <v>-0.29039999999999999</v>
      </c>
      <c r="P452" s="348">
        <v>11.697800000000001</v>
      </c>
      <c r="Q452" s="348">
        <v>12.3421</v>
      </c>
      <c r="R452" s="348" t="s">
        <v>430</v>
      </c>
      <c r="S452" s="348">
        <v>11.120699999999999</v>
      </c>
      <c r="T452" s="348">
        <v>-6.1029</v>
      </c>
      <c r="U452" s="348">
        <v>-5.1055999999999999</v>
      </c>
      <c r="V452" s="348">
        <v>-3.0579000000000001</v>
      </c>
      <c r="W452" s="348">
        <v>2.6427999999999998</v>
      </c>
      <c r="X452" s="348">
        <v>12.4025</v>
      </c>
      <c r="Y452" s="374"/>
      <c r="Z452" s="346">
        <v>18</v>
      </c>
      <c r="AA452" s="346">
        <v>22</v>
      </c>
      <c r="AB452" s="346">
        <v>16</v>
      </c>
      <c r="AC452" s="346">
        <v>20</v>
      </c>
      <c r="AD452" s="346">
        <v>18</v>
      </c>
      <c r="AE452" s="346">
        <v>11</v>
      </c>
      <c r="AF452" s="346">
        <v>11</v>
      </c>
      <c r="AG452" s="346">
        <v>6</v>
      </c>
      <c r="AH452" s="346">
        <v>8</v>
      </c>
      <c r="AI452" s="346" t="s">
        <v>430</v>
      </c>
      <c r="AJ452" s="346">
        <v>20</v>
      </c>
      <c r="AK452" s="346">
        <v>18</v>
      </c>
      <c r="AL452" s="346">
        <v>12</v>
      </c>
      <c r="AM452" s="346">
        <v>11</v>
      </c>
      <c r="AN452" s="346">
        <v>17</v>
      </c>
      <c r="AO452" s="373"/>
      <c r="AP452" s="348" t="s">
        <v>430</v>
      </c>
      <c r="AQ452" s="348">
        <v>13.43</v>
      </c>
      <c r="AR452" s="348">
        <v>10.25</v>
      </c>
      <c r="AS452" s="348">
        <v>3.56</v>
      </c>
      <c r="AT452" s="348">
        <v>-4.54</v>
      </c>
      <c r="AU452" s="351"/>
      <c r="AV452" s="346" t="s">
        <v>430</v>
      </c>
      <c r="AW452" s="346">
        <v>8</v>
      </c>
      <c r="AX452" s="346">
        <v>6</v>
      </c>
      <c r="AY452" s="346">
        <v>6</v>
      </c>
      <c r="AZ452" s="346">
        <v>13</v>
      </c>
      <c r="BA452" s="362"/>
      <c r="BB452" s="348">
        <v>14.1697588118327</v>
      </c>
      <c r="BC452" s="375">
        <v>0.96826090463298797</v>
      </c>
      <c r="BD452" s="375">
        <v>4.7357956860988898E-2</v>
      </c>
      <c r="BE452" s="375">
        <v>-8.4120304273822E-2</v>
      </c>
      <c r="BF452" s="374"/>
      <c r="BG452" s="348">
        <v>63.688099999999999</v>
      </c>
      <c r="BH452" s="348">
        <v>15.0479</v>
      </c>
      <c r="BI452" s="348">
        <v>18.648599999999998</v>
      </c>
      <c r="BJ452" s="348">
        <v>2.6154000000000002</v>
      </c>
      <c r="BK452" s="373"/>
      <c r="BL452" s="372" t="s">
        <v>2792</v>
      </c>
      <c r="BM452" s="372" t="s">
        <v>2793</v>
      </c>
      <c r="BN452" s="372" t="s">
        <v>2794</v>
      </c>
      <c r="BO452" s="372" t="s">
        <v>2795</v>
      </c>
      <c r="BP452" s="372" t="s">
        <v>2796</v>
      </c>
      <c r="BQ452" s="373"/>
      <c r="BR452" s="354" t="s">
        <v>476</v>
      </c>
    </row>
    <row r="453" spans="1:70" s="428" customFormat="1" x14ac:dyDescent="0.25">
      <c r="A453" s="345" t="s">
        <v>3910</v>
      </c>
      <c r="B453" s="373"/>
      <c r="C453" s="719">
        <v>45708</v>
      </c>
      <c r="D453" s="373"/>
      <c r="E453" s="346">
        <v>483.31700000000001</v>
      </c>
      <c r="F453" s="373"/>
      <c r="G453" s="347">
        <v>11.0467</v>
      </c>
      <c r="H453" s="374"/>
      <c r="I453" s="348">
        <v>9.9699999999999997E-2</v>
      </c>
      <c r="J453" s="348">
        <v>-2.6200000000000001E-2</v>
      </c>
      <c r="K453" s="348">
        <v>1.8467</v>
      </c>
      <c r="L453" s="348">
        <v>9.3711000000000002</v>
      </c>
      <c r="M453" s="348">
        <v>-5.0057</v>
      </c>
      <c r="N453" s="350">
        <v>0.26779999999999998</v>
      </c>
      <c r="O453" s="348" t="s">
        <v>430</v>
      </c>
      <c r="P453" s="348" t="s">
        <v>430</v>
      </c>
      <c r="Q453" s="348" t="s">
        <v>430</v>
      </c>
      <c r="R453" s="348" t="s">
        <v>430</v>
      </c>
      <c r="S453" s="348">
        <v>11.4567</v>
      </c>
      <c r="T453" s="348">
        <v>-5.3312999999999997</v>
      </c>
      <c r="U453" s="348">
        <v>-3.5028999999999999</v>
      </c>
      <c r="V453" s="348">
        <v>-1.3062</v>
      </c>
      <c r="W453" s="348">
        <v>2.0546000000000002</v>
      </c>
      <c r="X453" s="348">
        <v>7.7134</v>
      </c>
      <c r="Y453" s="374"/>
      <c r="Z453" s="346">
        <v>12</v>
      </c>
      <c r="AA453" s="346">
        <v>14</v>
      </c>
      <c r="AB453" s="346">
        <v>22</v>
      </c>
      <c r="AC453" s="346">
        <v>19</v>
      </c>
      <c r="AD453" s="346">
        <v>13</v>
      </c>
      <c r="AE453" s="346">
        <v>6</v>
      </c>
      <c r="AF453" s="346" t="s">
        <v>430</v>
      </c>
      <c r="AG453" s="346" t="s">
        <v>430</v>
      </c>
      <c r="AH453" s="346" t="s">
        <v>430</v>
      </c>
      <c r="AI453" s="346" t="s">
        <v>430</v>
      </c>
      <c r="AJ453" s="346">
        <v>18</v>
      </c>
      <c r="AK453" s="346">
        <v>13</v>
      </c>
      <c r="AL453" s="346">
        <v>8</v>
      </c>
      <c r="AM453" s="346">
        <v>6</v>
      </c>
      <c r="AN453" s="346">
        <v>24</v>
      </c>
      <c r="AO453" s="373"/>
      <c r="AP453" s="348" t="s">
        <v>430</v>
      </c>
      <c r="AQ453" s="348" t="s">
        <v>430</v>
      </c>
      <c r="AR453" s="348" t="s">
        <v>430</v>
      </c>
      <c r="AS453" s="348" t="s">
        <v>430</v>
      </c>
      <c r="AT453" s="348">
        <v>-2.4900000000000002</v>
      </c>
      <c r="AU453" s="351"/>
      <c r="AV453" s="346" t="s">
        <v>430</v>
      </c>
      <c r="AW453" s="346" t="s">
        <v>430</v>
      </c>
      <c r="AX453" s="346" t="s">
        <v>430</v>
      </c>
      <c r="AY453" s="346" t="s">
        <v>430</v>
      </c>
      <c r="AZ453" s="346">
        <v>9</v>
      </c>
      <c r="BA453" s="362"/>
      <c r="BB453" s="348">
        <v>14.1848592544418</v>
      </c>
      <c r="BC453" s="375">
        <v>0.97677539578863604</v>
      </c>
      <c r="BD453" s="375">
        <v>1.69297052092931E-2</v>
      </c>
      <c r="BE453" s="375">
        <v>-2.7579957139284E-2</v>
      </c>
      <c r="BF453" s="374"/>
      <c r="BG453" s="348">
        <v>65.543999999999997</v>
      </c>
      <c r="BH453" s="348">
        <v>21.594799999999999</v>
      </c>
      <c r="BI453" s="348">
        <v>10.1326</v>
      </c>
      <c r="BJ453" s="348">
        <v>2.7286000000000001</v>
      </c>
      <c r="BK453" s="373"/>
      <c r="BL453" s="372" t="s">
        <v>2798</v>
      </c>
      <c r="BM453" s="372" t="s">
        <v>2799</v>
      </c>
      <c r="BN453" s="372" t="s">
        <v>2800</v>
      </c>
      <c r="BO453" s="372" t="s">
        <v>2801</v>
      </c>
      <c r="BP453" s="372" t="s">
        <v>2802</v>
      </c>
      <c r="BQ453" s="373"/>
      <c r="BR453" s="354" t="s">
        <v>476</v>
      </c>
    </row>
    <row r="454" spans="1:70" s="428" customFormat="1" x14ac:dyDescent="0.25">
      <c r="A454" s="345" t="s">
        <v>3911</v>
      </c>
      <c r="B454" s="373"/>
      <c r="C454" s="719">
        <v>45982</v>
      </c>
      <c r="D454" s="373"/>
      <c r="E454" s="346">
        <v>477.41699999999997</v>
      </c>
      <c r="F454" s="373"/>
      <c r="G454" s="347">
        <v>9.6944999999999997</v>
      </c>
      <c r="H454" s="374"/>
      <c r="I454" s="348">
        <v>0.28449999999999998</v>
      </c>
      <c r="J454" s="348">
        <v>0.69699999999999995</v>
      </c>
      <c r="K454" s="348">
        <v>2.6221000000000001</v>
      </c>
      <c r="L454" s="348">
        <v>11.299300000000001</v>
      </c>
      <c r="M454" s="348">
        <v>-2.7593999999999999</v>
      </c>
      <c r="N454" s="350" t="s">
        <v>430</v>
      </c>
      <c r="O454" s="348" t="s">
        <v>430</v>
      </c>
      <c r="P454" s="348" t="s">
        <v>430</v>
      </c>
      <c r="Q454" s="348" t="s">
        <v>430</v>
      </c>
      <c r="R454" s="348" t="s">
        <v>430</v>
      </c>
      <c r="S454" s="348">
        <v>13.518700000000001</v>
      </c>
      <c r="T454" s="348">
        <v>-2.8412999999999999</v>
      </c>
      <c r="U454" s="348" t="s">
        <v>430</v>
      </c>
      <c r="V454" s="348" t="s">
        <v>430</v>
      </c>
      <c r="W454" s="348">
        <v>3.3231000000000002</v>
      </c>
      <c r="X454" s="348">
        <v>-3.0550000000000002</v>
      </c>
      <c r="Y454" s="374"/>
      <c r="Z454" s="346">
        <v>6</v>
      </c>
      <c r="AA454" s="346">
        <v>3</v>
      </c>
      <c r="AB454" s="346">
        <v>12</v>
      </c>
      <c r="AC454" s="346">
        <v>11</v>
      </c>
      <c r="AD454" s="346">
        <v>7</v>
      </c>
      <c r="AE454" s="346" t="s">
        <v>430</v>
      </c>
      <c r="AF454" s="346" t="s">
        <v>430</v>
      </c>
      <c r="AG454" s="346" t="s">
        <v>430</v>
      </c>
      <c r="AH454" s="346" t="s">
        <v>430</v>
      </c>
      <c r="AI454" s="346" t="s">
        <v>430</v>
      </c>
      <c r="AJ454" s="346">
        <v>10</v>
      </c>
      <c r="AK454" s="346">
        <v>6</v>
      </c>
      <c r="AL454" s="346" t="s">
        <v>430</v>
      </c>
      <c r="AM454" s="346" t="s">
        <v>430</v>
      </c>
      <c r="AN454" s="346">
        <v>5</v>
      </c>
      <c r="AO454" s="373"/>
      <c r="AP454" s="348" t="s">
        <v>430</v>
      </c>
      <c r="AQ454" s="348" t="s">
        <v>430</v>
      </c>
      <c r="AR454" s="348" t="s">
        <v>430</v>
      </c>
      <c r="AS454" s="348" t="s">
        <v>430</v>
      </c>
      <c r="AT454" s="348" t="s">
        <v>430</v>
      </c>
      <c r="AU454" s="351"/>
      <c r="AV454" s="346" t="s">
        <v>430</v>
      </c>
      <c r="AW454" s="346" t="s">
        <v>430</v>
      </c>
      <c r="AX454" s="346" t="s">
        <v>430</v>
      </c>
      <c r="AY454" s="346" t="s">
        <v>430</v>
      </c>
      <c r="AZ454" s="346" t="s">
        <v>430</v>
      </c>
      <c r="BA454" s="362"/>
      <c r="BB454" s="348">
        <v>21.070320923606999</v>
      </c>
      <c r="BC454" s="375">
        <v>1.0702478356543099</v>
      </c>
      <c r="BD454" s="375">
        <v>-3.4978500072371202E-2</v>
      </c>
      <c r="BE454" s="375">
        <v>0.71807713972046305</v>
      </c>
      <c r="BF454" s="374"/>
      <c r="BG454" s="348">
        <v>43.508800000000001</v>
      </c>
      <c r="BH454" s="348">
        <v>24.7178</v>
      </c>
      <c r="BI454" s="348">
        <v>28.145499999999998</v>
      </c>
      <c r="BJ454" s="348">
        <v>3.6278999999999999</v>
      </c>
      <c r="BK454" s="373"/>
      <c r="BL454" s="372" t="s">
        <v>2804</v>
      </c>
      <c r="BM454" s="372" t="s">
        <v>2805</v>
      </c>
      <c r="BN454" s="372" t="s">
        <v>2806</v>
      </c>
      <c r="BO454" s="372" t="s">
        <v>2807</v>
      </c>
      <c r="BP454" s="372" t="s">
        <v>2808</v>
      </c>
      <c r="BQ454" s="373"/>
      <c r="BR454" s="354" t="s">
        <v>476</v>
      </c>
    </row>
    <row r="455" spans="1:70" s="428" customFormat="1" x14ac:dyDescent="0.25">
      <c r="A455" s="345" t="s">
        <v>3912</v>
      </c>
      <c r="B455" s="373"/>
      <c r="C455" s="719">
        <v>45646</v>
      </c>
      <c r="D455" s="373"/>
      <c r="E455" s="346">
        <v>361.01</v>
      </c>
      <c r="F455" s="373"/>
      <c r="G455" s="347">
        <v>10.84</v>
      </c>
      <c r="H455" s="374"/>
      <c r="I455" s="348">
        <v>0.55659999999999998</v>
      </c>
      <c r="J455" s="348">
        <v>0.46339999999999998</v>
      </c>
      <c r="K455" s="348">
        <v>1.4981</v>
      </c>
      <c r="L455" s="348">
        <v>9.3844999999999992</v>
      </c>
      <c r="M455" s="348">
        <v>-4.2403000000000004</v>
      </c>
      <c r="N455" s="350">
        <v>2.3607</v>
      </c>
      <c r="O455" s="348" t="s">
        <v>430</v>
      </c>
      <c r="P455" s="348" t="s">
        <v>430</v>
      </c>
      <c r="Q455" s="348" t="s">
        <v>430</v>
      </c>
      <c r="R455" s="348" t="s">
        <v>430</v>
      </c>
      <c r="S455" s="348">
        <v>11.2936</v>
      </c>
      <c r="T455" s="348">
        <v>-3.9857999999999998</v>
      </c>
      <c r="U455" s="348">
        <v>-1.9005000000000001</v>
      </c>
      <c r="V455" s="348">
        <v>0</v>
      </c>
      <c r="W455" s="348">
        <v>2.5543999999999998</v>
      </c>
      <c r="X455" s="348">
        <v>5.4884000000000004</v>
      </c>
      <c r="Y455" s="374"/>
      <c r="Z455" s="346">
        <v>2</v>
      </c>
      <c r="AA455" s="346">
        <v>5</v>
      </c>
      <c r="AB455" s="346">
        <v>23</v>
      </c>
      <c r="AC455" s="346">
        <v>18</v>
      </c>
      <c r="AD455" s="346">
        <v>11</v>
      </c>
      <c r="AE455" s="346">
        <v>3</v>
      </c>
      <c r="AF455" s="346" t="s">
        <v>430</v>
      </c>
      <c r="AG455" s="346" t="s">
        <v>430</v>
      </c>
      <c r="AH455" s="346" t="s">
        <v>430</v>
      </c>
      <c r="AI455" s="346" t="s">
        <v>430</v>
      </c>
      <c r="AJ455" s="346">
        <v>19</v>
      </c>
      <c r="AK455" s="346">
        <v>9</v>
      </c>
      <c r="AL455" s="346">
        <v>6</v>
      </c>
      <c r="AM455" s="346">
        <v>4</v>
      </c>
      <c r="AN455" s="346">
        <v>19</v>
      </c>
      <c r="AO455" s="373"/>
      <c r="AP455" s="348" t="s">
        <v>430</v>
      </c>
      <c r="AQ455" s="348" t="s">
        <v>430</v>
      </c>
      <c r="AR455" s="348" t="s">
        <v>430</v>
      </c>
      <c r="AS455" s="348" t="s">
        <v>430</v>
      </c>
      <c r="AT455" s="348">
        <v>-0.19</v>
      </c>
      <c r="AU455" s="351"/>
      <c r="AV455" s="346" t="s">
        <v>430</v>
      </c>
      <c r="AW455" s="346" t="s">
        <v>430</v>
      </c>
      <c r="AX455" s="346" t="s">
        <v>430</v>
      </c>
      <c r="AY455" s="346" t="s">
        <v>430</v>
      </c>
      <c r="AZ455" s="346">
        <v>6</v>
      </c>
      <c r="BA455" s="362"/>
      <c r="BB455" s="348">
        <v>13.914919032601899</v>
      </c>
      <c r="BC455" s="375">
        <v>0.91987929907296595</v>
      </c>
      <c r="BD455" s="375">
        <v>4.38656800285947E-3</v>
      </c>
      <c r="BE455" s="375">
        <v>0.24867152914936</v>
      </c>
      <c r="BF455" s="374"/>
      <c r="BG455" s="348">
        <v>42.158999999999999</v>
      </c>
      <c r="BH455" s="348">
        <v>26.634899999999998</v>
      </c>
      <c r="BI455" s="348">
        <v>29.051200000000001</v>
      </c>
      <c r="BJ455" s="348">
        <v>2.1549</v>
      </c>
      <c r="BK455" s="373"/>
      <c r="BL455" s="372" t="s">
        <v>2810</v>
      </c>
      <c r="BM455" s="372" t="s">
        <v>2811</v>
      </c>
      <c r="BN455" s="372" t="s">
        <v>2812</v>
      </c>
      <c r="BO455" s="372" t="s">
        <v>2813</v>
      </c>
      <c r="BP455" s="372" t="s">
        <v>2814</v>
      </c>
      <c r="BQ455" s="373"/>
      <c r="BR455" s="354" t="s">
        <v>476</v>
      </c>
    </row>
    <row r="456" spans="1:70" s="428" customFormat="1" x14ac:dyDescent="0.25">
      <c r="A456" s="345" t="s">
        <v>3913</v>
      </c>
      <c r="B456" s="373"/>
      <c r="C456" s="719">
        <v>45715</v>
      </c>
      <c r="D456" s="373"/>
      <c r="E456" s="346">
        <v>355.83</v>
      </c>
      <c r="F456" s="373"/>
      <c r="G456" s="347">
        <v>11.385999999999999</v>
      </c>
      <c r="H456" s="374"/>
      <c r="I456" s="348">
        <v>-8.0699999999999994E-2</v>
      </c>
      <c r="J456" s="348">
        <v>-1.32E-2</v>
      </c>
      <c r="K456" s="348">
        <v>3.0146000000000002</v>
      </c>
      <c r="L456" s="348">
        <v>11.3208</v>
      </c>
      <c r="M456" s="348">
        <v>-2.5028999999999999</v>
      </c>
      <c r="N456" s="350">
        <v>2.2027999999999999</v>
      </c>
      <c r="O456" s="348" t="s">
        <v>430</v>
      </c>
      <c r="P456" s="348" t="s">
        <v>430</v>
      </c>
      <c r="Q456" s="348" t="s">
        <v>430</v>
      </c>
      <c r="R456" s="348" t="s">
        <v>430</v>
      </c>
      <c r="S456" s="348">
        <v>13.7974</v>
      </c>
      <c r="T456" s="348">
        <v>-2.9714999999999998</v>
      </c>
      <c r="U456" s="348">
        <v>-1.3959999999999999</v>
      </c>
      <c r="V456" s="348">
        <v>0.16889999999999999</v>
      </c>
      <c r="W456" s="348">
        <v>2.5682999999999998</v>
      </c>
      <c r="X456" s="348">
        <v>10.3285</v>
      </c>
      <c r="Y456" s="374"/>
      <c r="Z456" s="346">
        <v>19</v>
      </c>
      <c r="AA456" s="346">
        <v>13</v>
      </c>
      <c r="AB456" s="346">
        <v>8</v>
      </c>
      <c r="AC456" s="346">
        <v>10</v>
      </c>
      <c r="AD456" s="346">
        <v>5</v>
      </c>
      <c r="AE456" s="346">
        <v>4</v>
      </c>
      <c r="AF456" s="346" t="s">
        <v>430</v>
      </c>
      <c r="AG456" s="346" t="s">
        <v>430</v>
      </c>
      <c r="AH456" s="346" t="s">
        <v>430</v>
      </c>
      <c r="AI456" s="346" t="s">
        <v>430</v>
      </c>
      <c r="AJ456" s="346">
        <v>8</v>
      </c>
      <c r="AK456" s="346">
        <v>7</v>
      </c>
      <c r="AL456" s="346">
        <v>4</v>
      </c>
      <c r="AM456" s="346">
        <v>3</v>
      </c>
      <c r="AN456" s="346">
        <v>18</v>
      </c>
      <c r="AO456" s="373"/>
      <c r="AP456" s="348" t="s">
        <v>430</v>
      </c>
      <c r="AQ456" s="348" t="s">
        <v>430</v>
      </c>
      <c r="AR456" s="348" t="s">
        <v>430</v>
      </c>
      <c r="AS456" s="348" t="s">
        <v>430</v>
      </c>
      <c r="AT456" s="348">
        <v>1.28</v>
      </c>
      <c r="AU456" s="351"/>
      <c r="AV456" s="346" t="s">
        <v>430</v>
      </c>
      <c r="AW456" s="346" t="s">
        <v>430</v>
      </c>
      <c r="AX456" s="346" t="s">
        <v>430</v>
      </c>
      <c r="AY456" s="346" t="s">
        <v>430</v>
      </c>
      <c r="AZ456" s="346">
        <v>4</v>
      </c>
      <c r="BA456" s="362"/>
      <c r="BB456" s="348">
        <v>14.2448539978672</v>
      </c>
      <c r="BC456" s="375">
        <v>0.95786125376392395</v>
      </c>
      <c r="BD456" s="375">
        <v>1.5759647317079802E-2</v>
      </c>
      <c r="BE456" s="375">
        <v>0.10446854553328</v>
      </c>
      <c r="BF456" s="374"/>
      <c r="BG456" s="348">
        <v>75.429100000000005</v>
      </c>
      <c r="BH456" s="348">
        <v>12.2629</v>
      </c>
      <c r="BI456" s="348">
        <v>11.988200000000001</v>
      </c>
      <c r="BJ456" s="348">
        <v>0.31979999999999997</v>
      </c>
      <c r="BK456" s="373"/>
      <c r="BL456" s="372" t="s">
        <v>2816</v>
      </c>
      <c r="BM456" s="372" t="s">
        <v>2817</v>
      </c>
      <c r="BN456" s="372" t="s">
        <v>2818</v>
      </c>
      <c r="BO456" s="372" t="s">
        <v>2819</v>
      </c>
      <c r="BP456" s="372" t="s">
        <v>2820</v>
      </c>
      <c r="BQ456" s="373"/>
      <c r="BR456" s="354" t="s">
        <v>602</v>
      </c>
    </row>
    <row r="457" spans="1:70" s="428" customFormat="1" x14ac:dyDescent="0.25">
      <c r="A457" s="345" t="s">
        <v>3914</v>
      </c>
      <c r="B457" s="373"/>
      <c r="C457" s="719">
        <v>46013</v>
      </c>
      <c r="D457" s="373"/>
      <c r="E457" s="346">
        <v>324.74599999999998</v>
      </c>
      <c r="F457" s="373"/>
      <c r="G457" s="347">
        <v>9.43</v>
      </c>
      <c r="H457" s="374"/>
      <c r="I457" s="348">
        <v>-0.10589999999999999</v>
      </c>
      <c r="J457" s="348">
        <v>0.21249999999999999</v>
      </c>
      <c r="K457" s="348">
        <v>2.9476</v>
      </c>
      <c r="L457" s="348">
        <v>10.292400000000001</v>
      </c>
      <c r="M457" s="348">
        <v>-5.7</v>
      </c>
      <c r="N457" s="350" t="s">
        <v>430</v>
      </c>
      <c r="O457" s="348" t="s">
        <v>430</v>
      </c>
      <c r="P457" s="348" t="s">
        <v>430</v>
      </c>
      <c r="Q457" s="348" t="s">
        <v>430</v>
      </c>
      <c r="R457" s="348" t="s">
        <v>430</v>
      </c>
      <c r="S457" s="348">
        <v>12.664300000000001</v>
      </c>
      <c r="T457" s="348">
        <v>-5.9821</v>
      </c>
      <c r="U457" s="348" t="s">
        <v>430</v>
      </c>
      <c r="V457" s="348" t="s">
        <v>430</v>
      </c>
      <c r="W457" s="348">
        <v>3.0600999999999998</v>
      </c>
      <c r="X457" s="348">
        <v>-5.7</v>
      </c>
      <c r="Y457" s="374"/>
      <c r="Z457" s="346">
        <v>21</v>
      </c>
      <c r="AA457" s="346">
        <v>7</v>
      </c>
      <c r="AB457" s="346">
        <v>9</v>
      </c>
      <c r="AC457" s="346">
        <v>14</v>
      </c>
      <c r="AD457" s="346">
        <v>15</v>
      </c>
      <c r="AE457" s="346" t="s">
        <v>430</v>
      </c>
      <c r="AF457" s="346" t="s">
        <v>430</v>
      </c>
      <c r="AG457" s="346" t="s">
        <v>430</v>
      </c>
      <c r="AH457" s="346" t="s">
        <v>430</v>
      </c>
      <c r="AI457" s="346" t="s">
        <v>430</v>
      </c>
      <c r="AJ457" s="346">
        <v>14</v>
      </c>
      <c r="AK457" s="346">
        <v>16</v>
      </c>
      <c r="AL457" s="346" t="s">
        <v>430</v>
      </c>
      <c r="AM457" s="346" t="s">
        <v>430</v>
      </c>
      <c r="AN457" s="346">
        <v>10</v>
      </c>
      <c r="AO457" s="373"/>
      <c r="AP457" s="348" t="s">
        <v>430</v>
      </c>
      <c r="AQ457" s="348" t="s">
        <v>430</v>
      </c>
      <c r="AR457" s="348" t="s">
        <v>430</v>
      </c>
      <c r="AS457" s="348" t="s">
        <v>430</v>
      </c>
      <c r="AT457" s="348" t="s">
        <v>430</v>
      </c>
      <c r="AU457" s="351"/>
      <c r="AV457" s="346" t="s">
        <v>430</v>
      </c>
      <c r="AW457" s="346" t="s">
        <v>430</v>
      </c>
      <c r="AX457" s="346" t="s">
        <v>430</v>
      </c>
      <c r="AY457" s="346" t="s">
        <v>430</v>
      </c>
      <c r="AZ457" s="346" t="s">
        <v>430</v>
      </c>
      <c r="BA457" s="362"/>
      <c r="BB457" s="348">
        <v>20.7408837956417</v>
      </c>
      <c r="BC457" s="375">
        <v>0.95920260921054401</v>
      </c>
      <c r="BD457" s="375">
        <v>-6.1576955045442999E-2</v>
      </c>
      <c r="BE457" s="375">
        <v>-2.11839037339909E-2</v>
      </c>
      <c r="BF457" s="374"/>
      <c r="BG457" s="348">
        <v>54.163800000000002</v>
      </c>
      <c r="BH457" s="348">
        <v>25.023399999999999</v>
      </c>
      <c r="BI457" s="348">
        <v>18.453900000000001</v>
      </c>
      <c r="BJ457" s="348">
        <v>2.3589000000000002</v>
      </c>
      <c r="BK457" s="373"/>
      <c r="BL457" s="372" t="s">
        <v>2822</v>
      </c>
      <c r="BM457" s="372" t="s">
        <v>2823</v>
      </c>
      <c r="BN457" s="372" t="s">
        <v>2824</v>
      </c>
      <c r="BO457" s="372" t="s">
        <v>2825</v>
      </c>
      <c r="BP457" s="372" t="s">
        <v>2826</v>
      </c>
      <c r="BQ457" s="373"/>
      <c r="BR457" s="354" t="s">
        <v>443</v>
      </c>
    </row>
    <row r="458" spans="1:70" s="428" customFormat="1" x14ac:dyDescent="0.25">
      <c r="A458" s="345" t="s">
        <v>3915</v>
      </c>
      <c r="B458" s="373"/>
      <c r="C458" s="719">
        <v>45315</v>
      </c>
      <c r="D458" s="373"/>
      <c r="E458" s="346">
        <v>201.863</v>
      </c>
      <c r="F458" s="373"/>
      <c r="G458" s="347">
        <v>10.3268</v>
      </c>
      <c r="H458" s="374"/>
      <c r="I458" s="348">
        <v>-0.3609</v>
      </c>
      <c r="J458" s="348">
        <v>-0.43869999999999998</v>
      </c>
      <c r="K458" s="348">
        <v>5.6493000000000002</v>
      </c>
      <c r="L458" s="348">
        <v>18.561199999999999</v>
      </c>
      <c r="M458" s="348">
        <v>5.8356000000000003</v>
      </c>
      <c r="N458" s="350">
        <v>-0.28770000000000001</v>
      </c>
      <c r="O458" s="348">
        <v>-3.0478999999999998</v>
      </c>
      <c r="P458" s="348" t="s">
        <v>430</v>
      </c>
      <c r="Q458" s="348" t="s">
        <v>430</v>
      </c>
      <c r="R458" s="348" t="s">
        <v>430</v>
      </c>
      <c r="S458" s="348">
        <v>21.988299999999999</v>
      </c>
      <c r="T458" s="348">
        <v>4.4165999999999999</v>
      </c>
      <c r="U458" s="348">
        <v>4.1311999999999998</v>
      </c>
      <c r="V458" s="348">
        <v>-1.5051000000000001</v>
      </c>
      <c r="W458" s="348">
        <v>4.0494000000000003</v>
      </c>
      <c r="X458" s="348">
        <v>1.3396999999999999</v>
      </c>
      <c r="Y458" s="374"/>
      <c r="Z458" s="346">
        <v>24</v>
      </c>
      <c r="AA458" s="346">
        <v>23</v>
      </c>
      <c r="AB458" s="346">
        <v>2</v>
      </c>
      <c r="AC458" s="346">
        <v>2</v>
      </c>
      <c r="AD458" s="346">
        <v>1</v>
      </c>
      <c r="AE458" s="346">
        <v>8</v>
      </c>
      <c r="AF458" s="346">
        <v>14</v>
      </c>
      <c r="AG458" s="346" t="s">
        <v>430</v>
      </c>
      <c r="AH458" s="346" t="s">
        <v>430</v>
      </c>
      <c r="AI458" s="346" t="s">
        <v>430</v>
      </c>
      <c r="AJ458" s="346">
        <v>2</v>
      </c>
      <c r="AK458" s="346">
        <v>2</v>
      </c>
      <c r="AL458" s="346">
        <v>1</v>
      </c>
      <c r="AM458" s="346">
        <v>7</v>
      </c>
      <c r="AN458" s="346">
        <v>3</v>
      </c>
      <c r="AO458" s="373"/>
      <c r="AP458" s="348" t="s">
        <v>430</v>
      </c>
      <c r="AQ458" s="348" t="s">
        <v>430</v>
      </c>
      <c r="AR458" s="348" t="s">
        <v>430</v>
      </c>
      <c r="AS458" s="348" t="s">
        <v>430</v>
      </c>
      <c r="AT458" s="348">
        <v>12.19</v>
      </c>
      <c r="AU458" s="351"/>
      <c r="AV458" s="346" t="s">
        <v>430</v>
      </c>
      <c r="AW458" s="346" t="s">
        <v>430</v>
      </c>
      <c r="AX458" s="346" t="s">
        <v>430</v>
      </c>
      <c r="AY458" s="346" t="s">
        <v>430</v>
      </c>
      <c r="AZ458" s="346">
        <v>1</v>
      </c>
      <c r="BA458" s="362"/>
      <c r="BB458" s="348">
        <v>15.157860580184201</v>
      </c>
      <c r="BC458" s="375">
        <v>0.79948242783566603</v>
      </c>
      <c r="BD458" s="375">
        <v>-1.66165033868493E-2</v>
      </c>
      <c r="BE458" s="375">
        <v>-0.53016825262593603</v>
      </c>
      <c r="BF458" s="374"/>
      <c r="BG458" s="348">
        <v>6.5691499999999996</v>
      </c>
      <c r="BH458" s="348">
        <v>11.994300000000001</v>
      </c>
      <c r="BI458" s="348">
        <v>60.365299999999998</v>
      </c>
      <c r="BJ458" s="348">
        <v>21.071249999999999</v>
      </c>
      <c r="BK458" s="373"/>
      <c r="BL458" s="372" t="s">
        <v>2828</v>
      </c>
      <c r="BM458" s="372" t="s">
        <v>2829</v>
      </c>
      <c r="BN458" s="372" t="s">
        <v>2830</v>
      </c>
      <c r="BO458" s="372" t="s">
        <v>2831</v>
      </c>
      <c r="BP458" s="372" t="s">
        <v>2832</v>
      </c>
      <c r="BQ458" s="373"/>
      <c r="BR458" s="354" t="s">
        <v>547</v>
      </c>
    </row>
    <row r="459" spans="1:70" s="428" customFormat="1" x14ac:dyDescent="0.25">
      <c r="A459" s="345" t="s">
        <v>3916</v>
      </c>
      <c r="B459" s="373"/>
      <c r="C459" s="719">
        <v>46063</v>
      </c>
      <c r="D459" s="373"/>
      <c r="E459" s="346">
        <v>111.46</v>
      </c>
      <c r="F459" s="373"/>
      <c r="G459" s="347">
        <v>9.9060000000000006</v>
      </c>
      <c r="H459" s="374"/>
      <c r="I459" s="348">
        <v>-0.1613</v>
      </c>
      <c r="J459" s="348">
        <v>9.0899999999999995E-2</v>
      </c>
      <c r="K459" s="348">
        <v>3.0909</v>
      </c>
      <c r="L459" s="348">
        <v>12.325699999999999</v>
      </c>
      <c r="M459" s="348" t="s">
        <v>430</v>
      </c>
      <c r="N459" s="350" t="s">
        <v>430</v>
      </c>
      <c r="O459" s="348" t="s">
        <v>430</v>
      </c>
      <c r="P459" s="348" t="s">
        <v>430</v>
      </c>
      <c r="Q459" s="348" t="s">
        <v>430</v>
      </c>
      <c r="R459" s="348" t="s">
        <v>430</v>
      </c>
      <c r="S459" s="348">
        <v>14.2561</v>
      </c>
      <c r="T459" s="348" t="s">
        <v>430</v>
      </c>
      <c r="U459" s="348" t="s">
        <v>430</v>
      </c>
      <c r="V459" s="348" t="s">
        <v>430</v>
      </c>
      <c r="W459" s="348">
        <v>2.6528</v>
      </c>
      <c r="X459" s="348">
        <v>-0.94</v>
      </c>
      <c r="Y459" s="374"/>
      <c r="Z459" s="346">
        <v>22</v>
      </c>
      <c r="AA459" s="346">
        <v>10</v>
      </c>
      <c r="AB459" s="346">
        <v>6</v>
      </c>
      <c r="AC459" s="346">
        <v>6</v>
      </c>
      <c r="AD459" s="346" t="s">
        <v>430</v>
      </c>
      <c r="AE459" s="346" t="s">
        <v>430</v>
      </c>
      <c r="AF459" s="346" t="s">
        <v>430</v>
      </c>
      <c r="AG459" s="346" t="s">
        <v>430</v>
      </c>
      <c r="AH459" s="346" t="s">
        <v>430</v>
      </c>
      <c r="AI459" s="346" t="s">
        <v>430</v>
      </c>
      <c r="AJ459" s="346">
        <v>6</v>
      </c>
      <c r="AK459" s="346" t="s">
        <v>430</v>
      </c>
      <c r="AL459" s="346" t="s">
        <v>430</v>
      </c>
      <c r="AM459" s="346" t="s">
        <v>430</v>
      </c>
      <c r="AN459" s="346">
        <v>16</v>
      </c>
      <c r="AO459" s="373"/>
      <c r="AP459" s="348" t="s">
        <v>430</v>
      </c>
      <c r="AQ459" s="348" t="s">
        <v>430</v>
      </c>
      <c r="AR459" s="348" t="s">
        <v>430</v>
      </c>
      <c r="AS459" s="348" t="s">
        <v>430</v>
      </c>
      <c r="AT459" s="348" t="s">
        <v>430</v>
      </c>
      <c r="AU459" s="351"/>
      <c r="AV459" s="346" t="s">
        <v>430</v>
      </c>
      <c r="AW459" s="346" t="s">
        <v>430</v>
      </c>
      <c r="AX459" s="346" t="s">
        <v>430</v>
      </c>
      <c r="AY459" s="346" t="s">
        <v>430</v>
      </c>
      <c r="AZ459" s="346" t="s">
        <v>430</v>
      </c>
      <c r="BA459" s="362"/>
      <c r="BB459" s="348">
        <v>26.1133351414693</v>
      </c>
      <c r="BC459" s="375">
        <v>1.03707611302735</v>
      </c>
      <c r="BD459" s="375">
        <v>8.0082701263583904E-3</v>
      </c>
      <c r="BE459" s="375">
        <v>0.76388918395517602</v>
      </c>
      <c r="BF459" s="374"/>
      <c r="BG459" s="348">
        <v>45.349600000000002</v>
      </c>
      <c r="BH459" s="348">
        <v>9.2473100000000006</v>
      </c>
      <c r="BI459" s="348">
        <v>34.064100000000003</v>
      </c>
      <c r="BJ459" s="348">
        <v>11.338990000000001</v>
      </c>
      <c r="BK459" s="373"/>
      <c r="BL459" s="372" t="s">
        <v>2834</v>
      </c>
      <c r="BM459" s="372" t="s">
        <v>2835</v>
      </c>
      <c r="BN459" s="372" t="s">
        <v>2836</v>
      </c>
      <c r="BO459" s="372" t="s">
        <v>2837</v>
      </c>
      <c r="BP459" s="372" t="s">
        <v>2838</v>
      </c>
      <c r="BQ459" s="373"/>
      <c r="BR459" s="354" t="s">
        <v>554</v>
      </c>
    </row>
    <row r="460" spans="1:70" s="428" customFormat="1" x14ac:dyDescent="0.25">
      <c r="A460" s="885" t="s">
        <v>93</v>
      </c>
      <c r="B460" s="402"/>
      <c r="C460" s="724"/>
      <c r="D460" s="402"/>
      <c r="E460" s="403"/>
      <c r="F460" s="402"/>
      <c r="G460" s="404"/>
      <c r="H460" s="406"/>
      <c r="I460" s="405">
        <v>0.1094</v>
      </c>
      <c r="J460" s="405">
        <v>0.193</v>
      </c>
      <c r="K460" s="405">
        <v>2.9013</v>
      </c>
      <c r="L460" s="405">
        <v>11.490600000000001</v>
      </c>
      <c r="M460" s="405">
        <v>-3.7946</v>
      </c>
      <c r="N460" s="407">
        <v>-1.1134999999999999</v>
      </c>
      <c r="O460" s="405">
        <v>1.1882999999999999</v>
      </c>
      <c r="P460" s="405">
        <v>12.1073</v>
      </c>
      <c r="Q460" s="405">
        <v>13.3292</v>
      </c>
      <c r="R460" s="405">
        <v>14.9603</v>
      </c>
      <c r="S460" s="405">
        <v>13.715999999999999</v>
      </c>
      <c r="T460" s="405">
        <v>-3.895</v>
      </c>
      <c r="U460" s="405">
        <v>-3.5487000000000002</v>
      </c>
      <c r="V460" s="405">
        <v>-2.8605</v>
      </c>
      <c r="W460" s="405">
        <v>3.1095000000000002</v>
      </c>
      <c r="X460" s="405">
        <v>8.3009000000000004</v>
      </c>
      <c r="Y460" s="406"/>
      <c r="Z460" s="403">
        <v>24</v>
      </c>
      <c r="AA460" s="403">
        <v>24</v>
      </c>
      <c r="AB460" s="403">
        <v>24</v>
      </c>
      <c r="AC460" s="403">
        <v>24</v>
      </c>
      <c r="AD460" s="403">
        <v>23</v>
      </c>
      <c r="AE460" s="403">
        <v>19</v>
      </c>
      <c r="AF460" s="403">
        <v>14</v>
      </c>
      <c r="AG460" s="403">
        <v>11</v>
      </c>
      <c r="AH460" s="403">
        <v>11</v>
      </c>
      <c r="AI460" s="403">
        <v>8</v>
      </c>
      <c r="AJ460" s="403">
        <v>24</v>
      </c>
      <c r="AK460" s="403">
        <v>23</v>
      </c>
      <c r="AL460" s="403">
        <v>19</v>
      </c>
      <c r="AM460" s="403">
        <v>19</v>
      </c>
      <c r="AN460" s="403">
        <v>24</v>
      </c>
      <c r="AO460" s="402"/>
      <c r="AP460" s="405">
        <v>14.1425</v>
      </c>
      <c r="AQ460" s="405">
        <v>14.1418181818182</v>
      </c>
      <c r="AR460" s="405">
        <v>10.351818181818199</v>
      </c>
      <c r="AS460" s="405">
        <v>3.73727272727273</v>
      </c>
      <c r="AT460" s="405">
        <v>-2.0178947368421101</v>
      </c>
      <c r="AU460" s="408"/>
      <c r="AV460" s="403">
        <v>8</v>
      </c>
      <c r="AW460" s="403">
        <v>11</v>
      </c>
      <c r="AX460" s="403">
        <v>11</v>
      </c>
      <c r="AY460" s="403">
        <v>11</v>
      </c>
      <c r="AZ460" s="403">
        <v>19</v>
      </c>
      <c r="BA460" s="409"/>
      <c r="BB460" s="405"/>
      <c r="BC460" s="410"/>
      <c r="BD460" s="410"/>
      <c r="BE460" s="410"/>
      <c r="BF460" s="406"/>
      <c r="BG460" s="405"/>
      <c r="BH460" s="405"/>
      <c r="BI460" s="405"/>
      <c r="BJ460" s="405"/>
      <c r="BK460" s="402"/>
      <c r="BL460" s="401"/>
      <c r="BM460" s="401"/>
      <c r="BN460" s="401"/>
      <c r="BO460" s="401"/>
      <c r="BP460" s="401"/>
      <c r="BQ460" s="402"/>
      <c r="BR460" s="411"/>
    </row>
    <row r="461" spans="1:70" s="428" customFormat="1" x14ac:dyDescent="0.25">
      <c r="A461" s="886" t="s">
        <v>94</v>
      </c>
      <c r="B461" s="373"/>
      <c r="C461" s="719"/>
      <c r="D461" s="373"/>
      <c r="E461" s="346"/>
      <c r="F461" s="373"/>
      <c r="G461" s="347"/>
      <c r="H461" s="374"/>
      <c r="I461" s="348">
        <v>0.58140000000000003</v>
      </c>
      <c r="J461" s="348">
        <v>2.3668999999999998</v>
      </c>
      <c r="K461" s="348">
        <v>8.5774000000000008</v>
      </c>
      <c r="L461" s="348">
        <v>20.278099999999998</v>
      </c>
      <c r="M461" s="348">
        <v>5.8356000000000003</v>
      </c>
      <c r="N461" s="350">
        <v>5.5583999999999998</v>
      </c>
      <c r="O461" s="348">
        <v>7.2611999999999997</v>
      </c>
      <c r="P461" s="348">
        <v>15.906700000000001</v>
      </c>
      <c r="Q461" s="348">
        <v>15.280799999999999</v>
      </c>
      <c r="R461" s="348">
        <v>17.8156</v>
      </c>
      <c r="S461" s="348">
        <v>22.261500000000002</v>
      </c>
      <c r="T461" s="348">
        <v>6.3525</v>
      </c>
      <c r="U461" s="348">
        <v>4.1311999999999998</v>
      </c>
      <c r="V461" s="348">
        <v>3.7627000000000002</v>
      </c>
      <c r="W461" s="348">
        <v>7.7881999999999998</v>
      </c>
      <c r="X461" s="348">
        <v>17.093900000000001</v>
      </c>
      <c r="Y461" s="374"/>
      <c r="Z461" s="346"/>
      <c r="AA461" s="346"/>
      <c r="AB461" s="346"/>
      <c r="AC461" s="346"/>
      <c r="AD461" s="346"/>
      <c r="AE461" s="346"/>
      <c r="AF461" s="346"/>
      <c r="AG461" s="346"/>
      <c r="AH461" s="346"/>
      <c r="AI461" s="346"/>
      <c r="AJ461" s="346"/>
      <c r="AK461" s="346"/>
      <c r="AL461" s="346"/>
      <c r="AM461" s="346"/>
      <c r="AN461" s="346"/>
      <c r="AO461" s="373"/>
      <c r="AP461" s="348">
        <v>15.9</v>
      </c>
      <c r="AQ461" s="348">
        <v>16.5</v>
      </c>
      <c r="AR461" s="348">
        <v>13.97</v>
      </c>
      <c r="AS461" s="348">
        <v>8.7100000000000009</v>
      </c>
      <c r="AT461" s="348">
        <v>12.19</v>
      </c>
      <c r="AU461" s="351"/>
      <c r="AV461" s="346"/>
      <c r="AW461" s="346"/>
      <c r="AX461" s="346"/>
      <c r="AY461" s="346"/>
      <c r="AZ461" s="346"/>
      <c r="BA461" s="362"/>
      <c r="BB461" s="348"/>
      <c r="BC461" s="375"/>
      <c r="BD461" s="375"/>
      <c r="BE461" s="375"/>
      <c r="BF461" s="374"/>
      <c r="BG461" s="348"/>
      <c r="BH461" s="348"/>
      <c r="BI461" s="348"/>
      <c r="BJ461" s="348"/>
      <c r="BK461" s="373"/>
      <c r="BL461" s="372"/>
      <c r="BM461" s="372"/>
      <c r="BN461" s="372"/>
      <c r="BO461" s="372"/>
      <c r="BP461" s="372"/>
      <c r="BQ461" s="373"/>
      <c r="BR461" s="354"/>
    </row>
    <row r="462" spans="1:70" s="428" customFormat="1" x14ac:dyDescent="0.25">
      <c r="A462" s="886" t="s">
        <v>95</v>
      </c>
      <c r="B462" s="373"/>
      <c r="C462" s="719"/>
      <c r="D462" s="373"/>
      <c r="E462" s="346"/>
      <c r="F462" s="373"/>
      <c r="G462" s="347"/>
      <c r="H462" s="374"/>
      <c r="I462" s="348">
        <v>-0.3609</v>
      </c>
      <c r="J462" s="348">
        <v>-0.56100000000000005</v>
      </c>
      <c r="K462" s="348">
        <v>1.2091000000000001</v>
      </c>
      <c r="L462" s="348">
        <v>7.3552</v>
      </c>
      <c r="M462" s="348">
        <v>-8.1089000000000002</v>
      </c>
      <c r="N462" s="350">
        <v>-6.3402000000000003</v>
      </c>
      <c r="O462" s="348">
        <v>-3.0478999999999998</v>
      </c>
      <c r="P462" s="348">
        <v>9.1849000000000007</v>
      </c>
      <c r="Q462" s="348">
        <v>10.925599999999999</v>
      </c>
      <c r="R462" s="348">
        <v>11.923999999999999</v>
      </c>
      <c r="S462" s="348">
        <v>9.1310000000000002</v>
      </c>
      <c r="T462" s="348">
        <v>-8.0717999999999996</v>
      </c>
      <c r="U462" s="348">
        <v>-7.7070999999999996</v>
      </c>
      <c r="V462" s="348">
        <v>-8.4006000000000007</v>
      </c>
      <c r="W462" s="348">
        <v>2.0546000000000002</v>
      </c>
      <c r="X462" s="348">
        <v>-5.7</v>
      </c>
      <c r="Y462" s="374"/>
      <c r="Z462" s="346"/>
      <c r="AA462" s="346"/>
      <c r="AB462" s="346"/>
      <c r="AC462" s="346"/>
      <c r="AD462" s="346"/>
      <c r="AE462" s="346"/>
      <c r="AF462" s="346"/>
      <c r="AG462" s="346"/>
      <c r="AH462" s="346"/>
      <c r="AI462" s="346"/>
      <c r="AJ462" s="346"/>
      <c r="AK462" s="346"/>
      <c r="AL462" s="346"/>
      <c r="AM462" s="346"/>
      <c r="AN462" s="346"/>
      <c r="AO462" s="373"/>
      <c r="AP462" s="348">
        <v>11.55</v>
      </c>
      <c r="AQ462" s="348">
        <v>11.84</v>
      </c>
      <c r="AR462" s="348">
        <v>8.41</v>
      </c>
      <c r="AS462" s="348">
        <v>-0.19</v>
      </c>
      <c r="AT462" s="348">
        <v>-8.56</v>
      </c>
      <c r="AU462" s="351"/>
      <c r="AV462" s="346"/>
      <c r="AW462" s="346"/>
      <c r="AX462" s="346"/>
      <c r="AY462" s="346"/>
      <c r="AZ462" s="346"/>
      <c r="BA462" s="362"/>
      <c r="BB462" s="348"/>
      <c r="BC462" s="375"/>
      <c r="BD462" s="375"/>
      <c r="BE462" s="375"/>
      <c r="BF462" s="374"/>
      <c r="BG462" s="348"/>
      <c r="BH462" s="348"/>
      <c r="BI462" s="348"/>
      <c r="BJ462" s="348"/>
      <c r="BK462" s="373"/>
      <c r="BL462" s="372"/>
      <c r="BM462" s="372"/>
      <c r="BN462" s="372"/>
      <c r="BO462" s="372"/>
      <c r="BP462" s="372"/>
      <c r="BQ462" s="373"/>
      <c r="BR462" s="354"/>
    </row>
    <row r="463" spans="1:70" s="428" customFormat="1" x14ac:dyDescent="0.25">
      <c r="A463" s="887" t="s">
        <v>96</v>
      </c>
      <c r="B463" s="413"/>
      <c r="C463" s="725"/>
      <c r="D463" s="413"/>
      <c r="E463" s="414"/>
      <c r="F463" s="413"/>
      <c r="G463" s="415"/>
      <c r="H463" s="417"/>
      <c r="I463" s="416">
        <v>9.1749999999999998E-2</v>
      </c>
      <c r="J463" s="416">
        <v>5.45E-3</v>
      </c>
      <c r="K463" s="416">
        <v>2.5888499999999999</v>
      </c>
      <c r="L463" s="416">
        <v>10.6233</v>
      </c>
      <c r="M463" s="416">
        <v>-4.9128999999999996</v>
      </c>
      <c r="N463" s="418">
        <v>-1.0657000000000001</v>
      </c>
      <c r="O463" s="416">
        <v>0.55315000000000003</v>
      </c>
      <c r="P463" s="416">
        <v>11.697800000000001</v>
      </c>
      <c r="Q463" s="416">
        <v>13.4374</v>
      </c>
      <c r="R463" s="416">
        <v>15.0116</v>
      </c>
      <c r="S463" s="416">
        <v>13.096299999999999</v>
      </c>
      <c r="T463" s="416">
        <v>-5.1288</v>
      </c>
      <c r="U463" s="416">
        <v>-5.1708999999999996</v>
      </c>
      <c r="V463" s="416">
        <v>-4.1634000000000002</v>
      </c>
      <c r="W463" s="416">
        <v>2.9451999999999998</v>
      </c>
      <c r="X463" s="416">
        <v>11.9422</v>
      </c>
      <c r="Y463" s="417"/>
      <c r="Z463" s="414"/>
      <c r="AA463" s="414"/>
      <c r="AB463" s="414"/>
      <c r="AC463" s="414"/>
      <c r="AD463" s="414"/>
      <c r="AE463" s="414"/>
      <c r="AF463" s="414"/>
      <c r="AG463" s="414"/>
      <c r="AH463" s="414"/>
      <c r="AI463" s="414"/>
      <c r="AJ463" s="414"/>
      <c r="AK463" s="414"/>
      <c r="AL463" s="414"/>
      <c r="AM463" s="414"/>
      <c r="AN463" s="414"/>
      <c r="AO463" s="413"/>
      <c r="AP463" s="416">
        <v>14.6</v>
      </c>
      <c r="AQ463" s="416">
        <v>14.27</v>
      </c>
      <c r="AR463" s="416">
        <v>10.25</v>
      </c>
      <c r="AS463" s="416">
        <v>3.56</v>
      </c>
      <c r="AT463" s="416">
        <v>-2.57</v>
      </c>
      <c r="AU463" s="419"/>
      <c r="AV463" s="414"/>
      <c r="AW463" s="414"/>
      <c r="AX463" s="414"/>
      <c r="AY463" s="414"/>
      <c r="AZ463" s="414"/>
      <c r="BA463" s="420"/>
      <c r="BB463" s="416"/>
      <c r="BC463" s="421"/>
      <c r="BD463" s="421"/>
      <c r="BE463" s="421"/>
      <c r="BF463" s="417"/>
      <c r="BG463" s="416"/>
      <c r="BH463" s="416"/>
      <c r="BI463" s="416"/>
      <c r="BJ463" s="416"/>
      <c r="BK463" s="413"/>
      <c r="BL463" s="412"/>
      <c r="BM463" s="412"/>
      <c r="BN463" s="412"/>
      <c r="BO463" s="412"/>
      <c r="BP463" s="412"/>
      <c r="BQ463" s="413"/>
      <c r="BR463" s="422"/>
    </row>
    <row r="464" spans="1:70" s="428" customFormat="1" ht="14.5" customHeight="1" x14ac:dyDescent="0.35">
      <c r="A464" s="874" t="s">
        <v>3917</v>
      </c>
      <c r="B464" s="862"/>
      <c r="C464" s="863"/>
      <c r="D464" s="862"/>
      <c r="E464" s="864"/>
      <c r="F464" s="862"/>
      <c r="G464" s="865"/>
      <c r="H464" s="867"/>
      <c r="I464" s="866"/>
      <c r="J464" s="866"/>
      <c r="K464" s="866"/>
      <c r="L464" s="866"/>
      <c r="M464" s="866"/>
      <c r="N464" s="868"/>
      <c r="O464" s="866"/>
      <c r="P464" s="866"/>
      <c r="Q464" s="866"/>
      <c r="R464" s="866"/>
      <c r="S464" s="866"/>
      <c r="T464" s="866"/>
      <c r="U464" s="866"/>
      <c r="V464" s="866"/>
      <c r="W464" s="866"/>
      <c r="X464" s="866"/>
      <c r="Y464" s="867"/>
      <c r="Z464" s="864"/>
      <c r="AA464" s="864"/>
      <c r="AB464" s="864"/>
      <c r="AC464" s="864"/>
      <c r="AD464" s="864"/>
      <c r="AE464" s="864"/>
      <c r="AF464" s="864"/>
      <c r="AG464" s="864"/>
      <c r="AH464" s="864"/>
      <c r="AI464" s="864"/>
      <c r="AJ464" s="864"/>
      <c r="AK464" s="864"/>
      <c r="AL464" s="864"/>
      <c r="AM464" s="864"/>
      <c r="AN464" s="864"/>
      <c r="AO464" s="862"/>
      <c r="AP464" s="866"/>
      <c r="AQ464" s="866"/>
      <c r="AR464" s="866"/>
      <c r="AS464" s="866"/>
      <c r="AT464" s="866"/>
      <c r="AU464" s="869"/>
      <c r="AV464" s="864"/>
      <c r="AW464" s="864"/>
      <c r="AX464" s="864"/>
      <c r="AY464" s="864"/>
      <c r="AZ464" s="864"/>
      <c r="BA464" s="870"/>
      <c r="BB464" s="866"/>
      <c r="BC464" s="871"/>
      <c r="BD464" s="871"/>
      <c r="BE464" s="871"/>
      <c r="BF464" s="867"/>
      <c r="BG464" s="866"/>
      <c r="BH464" s="866"/>
      <c r="BI464" s="866"/>
      <c r="BJ464" s="866"/>
      <c r="BK464" s="862"/>
      <c r="BL464" s="872"/>
      <c r="BM464" s="872"/>
      <c r="BN464" s="872"/>
      <c r="BO464" s="872"/>
      <c r="BP464" s="872"/>
      <c r="BQ464" s="862"/>
      <c r="BR464" s="873"/>
    </row>
    <row r="465" spans="1:70" s="428" customFormat="1" x14ac:dyDescent="0.25">
      <c r="A465" s="345" t="s">
        <v>3918</v>
      </c>
      <c r="B465" s="373"/>
      <c r="C465" s="719">
        <v>44214</v>
      </c>
      <c r="D465" s="373"/>
      <c r="E465" s="346">
        <v>16140.8</v>
      </c>
      <c r="F465" s="373"/>
      <c r="G465" s="347">
        <v>26.4</v>
      </c>
      <c r="H465" s="374"/>
      <c r="I465" s="348" t="s">
        <v>430</v>
      </c>
      <c r="J465" s="348">
        <v>-7.5700000000000003E-2</v>
      </c>
      <c r="K465" s="348">
        <v>1.8126</v>
      </c>
      <c r="L465" s="348">
        <v>8.4189000000000007</v>
      </c>
      <c r="M465" s="348">
        <v>-3.0480999999999998</v>
      </c>
      <c r="N465" s="350">
        <v>3.58</v>
      </c>
      <c r="O465" s="348">
        <v>6.8448000000000002</v>
      </c>
      <c r="P465" s="348">
        <v>19.765799999999999</v>
      </c>
      <c r="Q465" s="348">
        <v>18.040299999999998</v>
      </c>
      <c r="R465" s="348" t="s">
        <v>430</v>
      </c>
      <c r="S465" s="348">
        <v>11.064399999999999</v>
      </c>
      <c r="T465" s="348">
        <v>-3.2612999999999999</v>
      </c>
      <c r="U465" s="348">
        <v>1.4214</v>
      </c>
      <c r="V465" s="348">
        <v>1.5774999999999999</v>
      </c>
      <c r="W465" s="348">
        <v>2.0487000000000002</v>
      </c>
      <c r="X465" s="348">
        <v>19.575299999999999</v>
      </c>
      <c r="Y465" s="374"/>
      <c r="Z465" s="346" t="s">
        <v>430</v>
      </c>
      <c r="AA465" s="346">
        <v>18</v>
      </c>
      <c r="AB465" s="346">
        <v>17</v>
      </c>
      <c r="AC465" s="346">
        <v>18</v>
      </c>
      <c r="AD465" s="346">
        <v>16</v>
      </c>
      <c r="AE465" s="346">
        <v>10</v>
      </c>
      <c r="AF465" s="346">
        <v>2</v>
      </c>
      <c r="AG465" s="346">
        <v>2</v>
      </c>
      <c r="AH465" s="346">
        <v>1</v>
      </c>
      <c r="AI465" s="346" t="s">
        <v>430</v>
      </c>
      <c r="AJ465" s="346">
        <v>17</v>
      </c>
      <c r="AK465" s="346">
        <v>16</v>
      </c>
      <c r="AL465" s="346">
        <v>15</v>
      </c>
      <c r="AM465" s="346">
        <v>10</v>
      </c>
      <c r="AN465" s="346">
        <v>14</v>
      </c>
      <c r="AO465" s="373"/>
      <c r="AP465" s="348" t="s">
        <v>430</v>
      </c>
      <c r="AQ465" s="348" t="s">
        <v>430</v>
      </c>
      <c r="AR465" s="348">
        <v>16.48</v>
      </c>
      <c r="AS465" s="348">
        <v>10.61</v>
      </c>
      <c r="AT465" s="348">
        <v>0.77</v>
      </c>
      <c r="AU465" s="351"/>
      <c r="AV465" s="346" t="s">
        <v>430</v>
      </c>
      <c r="AW465" s="346" t="s">
        <v>430</v>
      </c>
      <c r="AX465" s="346">
        <v>1</v>
      </c>
      <c r="AY465" s="346">
        <v>2</v>
      </c>
      <c r="AZ465" s="346">
        <v>16</v>
      </c>
      <c r="BA465" s="362"/>
      <c r="BB465" s="348">
        <v>12.653607165238601</v>
      </c>
      <c r="BC465" s="375">
        <v>0.924503219907712</v>
      </c>
      <c r="BD465" s="375">
        <v>9.3250893563096904E-2</v>
      </c>
      <c r="BE465" s="375">
        <v>0.48503063681053299</v>
      </c>
      <c r="BF465" s="374"/>
      <c r="BG465" s="348">
        <v>75.624099999999999</v>
      </c>
      <c r="BH465" s="348">
        <v>10.343</v>
      </c>
      <c r="BI465" s="348">
        <v>8.0690799999999996</v>
      </c>
      <c r="BJ465" s="348">
        <v>5.9638200000000001</v>
      </c>
      <c r="BK465" s="373"/>
      <c r="BL465" s="372" t="s">
        <v>2841</v>
      </c>
      <c r="BM465" s="372" t="s">
        <v>2842</v>
      </c>
      <c r="BN465" s="372" t="s">
        <v>2843</v>
      </c>
      <c r="BO465" s="372" t="s">
        <v>2844</v>
      </c>
      <c r="BP465" s="372" t="s">
        <v>2845</v>
      </c>
      <c r="BQ465" s="373"/>
      <c r="BR465" s="354" t="s">
        <v>463</v>
      </c>
    </row>
    <row r="466" spans="1:70" s="428" customFormat="1" ht="11" x14ac:dyDescent="0.3">
      <c r="A466" s="841" t="s">
        <v>3919</v>
      </c>
      <c r="B466" s="842"/>
      <c r="C466" s="843">
        <v>44832</v>
      </c>
      <c r="D466" s="842"/>
      <c r="E466" s="844">
        <v>3310.8</v>
      </c>
      <c r="F466" s="842"/>
      <c r="G466" s="845">
        <v>17.760000000000002</v>
      </c>
      <c r="H466" s="847"/>
      <c r="I466" s="846">
        <v>0.50370000000000004</v>
      </c>
      <c r="J466" s="846">
        <v>1.1044</v>
      </c>
      <c r="K466" s="846">
        <v>5.0204000000000004</v>
      </c>
      <c r="L466" s="846">
        <v>15.152699999999999</v>
      </c>
      <c r="M466" s="846">
        <v>2.1217999999999999</v>
      </c>
      <c r="N466" s="848">
        <v>6.5961999999999996</v>
      </c>
      <c r="O466" s="846">
        <v>7.9835000000000003</v>
      </c>
      <c r="P466" s="846">
        <v>17.892900000000001</v>
      </c>
      <c r="Q466" s="846" t="s">
        <v>430</v>
      </c>
      <c r="R466" s="846" t="s">
        <v>430</v>
      </c>
      <c r="S466" s="846">
        <v>17.127199999999998</v>
      </c>
      <c r="T466" s="846">
        <v>1.8815999999999999</v>
      </c>
      <c r="U466" s="846">
        <v>4.5812999999999997</v>
      </c>
      <c r="V466" s="846">
        <v>4.5320999999999998</v>
      </c>
      <c r="W466" s="846">
        <v>4.4706000000000001</v>
      </c>
      <c r="X466" s="846">
        <v>16.6006</v>
      </c>
      <c r="Y466" s="847"/>
      <c r="Z466" s="844">
        <v>10</v>
      </c>
      <c r="AA466" s="844">
        <v>4</v>
      </c>
      <c r="AB466" s="844">
        <v>3</v>
      </c>
      <c r="AC466" s="844">
        <v>6</v>
      </c>
      <c r="AD466" s="844">
        <v>7</v>
      </c>
      <c r="AE466" s="844">
        <v>4</v>
      </c>
      <c r="AF466" s="844">
        <v>1</v>
      </c>
      <c r="AG466" s="844">
        <v>4</v>
      </c>
      <c r="AH466" s="844" t="s">
        <v>430</v>
      </c>
      <c r="AI466" s="844" t="s">
        <v>430</v>
      </c>
      <c r="AJ466" s="844">
        <v>7</v>
      </c>
      <c r="AK466" s="844">
        <v>8</v>
      </c>
      <c r="AL466" s="844">
        <v>9</v>
      </c>
      <c r="AM466" s="844">
        <v>4</v>
      </c>
      <c r="AN466" s="844">
        <v>3</v>
      </c>
      <c r="AO466" s="842"/>
      <c r="AP466" s="846" t="s">
        <v>430</v>
      </c>
      <c r="AQ466" s="846" t="s">
        <v>430</v>
      </c>
      <c r="AR466" s="846" t="s">
        <v>430</v>
      </c>
      <c r="AS466" s="846">
        <v>12.56</v>
      </c>
      <c r="AT466" s="846">
        <v>9.85</v>
      </c>
      <c r="AU466" s="849"/>
      <c r="AV466" s="844" t="s">
        <v>430</v>
      </c>
      <c r="AW466" s="844" t="s">
        <v>430</v>
      </c>
      <c r="AX466" s="844" t="s">
        <v>430</v>
      </c>
      <c r="AY466" s="844">
        <v>1</v>
      </c>
      <c r="AZ466" s="844">
        <v>6</v>
      </c>
      <c r="BA466" s="851"/>
      <c r="BB466" s="846">
        <v>14.1135751254377</v>
      </c>
      <c r="BC466" s="852">
        <v>1.01856159635212</v>
      </c>
      <c r="BD466" s="852">
        <v>7.6280941371610594E-2</v>
      </c>
      <c r="BE466" s="852">
        <v>0.280047562764002</v>
      </c>
      <c r="BF466" s="847"/>
      <c r="BG466" s="846">
        <v>43.540399999999998</v>
      </c>
      <c r="BH466" s="846">
        <v>22.638200000000001</v>
      </c>
      <c r="BI466" s="846">
        <v>29.458300000000001</v>
      </c>
      <c r="BJ466" s="846">
        <v>4.3631000000000002</v>
      </c>
      <c r="BK466" s="842"/>
      <c r="BL466" s="855" t="s">
        <v>2847</v>
      </c>
      <c r="BM466" s="855" t="s">
        <v>1515</v>
      </c>
      <c r="BN466" s="855" t="s">
        <v>2848</v>
      </c>
      <c r="BO466" s="855" t="s">
        <v>2849</v>
      </c>
      <c r="BP466" s="855" t="s">
        <v>2850</v>
      </c>
      <c r="BQ466" s="842"/>
      <c r="BR466" s="856" t="s">
        <v>602</v>
      </c>
    </row>
    <row r="467" spans="1:70" s="428" customFormat="1" x14ac:dyDescent="0.25">
      <c r="A467" s="345" t="s">
        <v>3920</v>
      </c>
      <c r="B467" s="373"/>
      <c r="C467" s="719">
        <v>44412</v>
      </c>
      <c r="D467" s="373"/>
      <c r="E467" s="346">
        <v>2676.88</v>
      </c>
      <c r="F467" s="373"/>
      <c r="G467" s="347">
        <v>20.642800000000001</v>
      </c>
      <c r="H467" s="374"/>
      <c r="I467" s="348">
        <v>0.67889999999999995</v>
      </c>
      <c r="J467" s="348">
        <v>0.55530000000000002</v>
      </c>
      <c r="K467" s="348">
        <v>3.0640000000000001</v>
      </c>
      <c r="L467" s="348">
        <v>14.0297</v>
      </c>
      <c r="M467" s="348">
        <v>1.8749</v>
      </c>
      <c r="N467" s="350">
        <v>3.9148999999999998</v>
      </c>
      <c r="O467" s="348">
        <v>1.8426</v>
      </c>
      <c r="P467" s="348">
        <v>17.396799999999999</v>
      </c>
      <c r="Q467" s="348" t="s">
        <v>430</v>
      </c>
      <c r="R467" s="348" t="s">
        <v>430</v>
      </c>
      <c r="S467" s="348">
        <v>16.549600000000002</v>
      </c>
      <c r="T467" s="348">
        <v>1.3188</v>
      </c>
      <c r="U467" s="348">
        <v>5.0845000000000002</v>
      </c>
      <c r="V467" s="348">
        <v>1.7518</v>
      </c>
      <c r="W467" s="348">
        <v>1.6540999999999999</v>
      </c>
      <c r="X467" s="348">
        <v>15.975</v>
      </c>
      <c r="Y467" s="374"/>
      <c r="Z467" s="346">
        <v>6</v>
      </c>
      <c r="AA467" s="346">
        <v>12</v>
      </c>
      <c r="AB467" s="346">
        <v>12</v>
      </c>
      <c r="AC467" s="346">
        <v>9</v>
      </c>
      <c r="AD467" s="346">
        <v>8</v>
      </c>
      <c r="AE467" s="346">
        <v>9</v>
      </c>
      <c r="AF467" s="346">
        <v>10</v>
      </c>
      <c r="AG467" s="346">
        <v>5</v>
      </c>
      <c r="AH467" s="346" t="s">
        <v>430</v>
      </c>
      <c r="AI467" s="346" t="s">
        <v>430</v>
      </c>
      <c r="AJ467" s="346">
        <v>9</v>
      </c>
      <c r="AK467" s="346">
        <v>10</v>
      </c>
      <c r="AL467" s="346">
        <v>8</v>
      </c>
      <c r="AM467" s="346">
        <v>9</v>
      </c>
      <c r="AN467" s="346">
        <v>16</v>
      </c>
      <c r="AO467" s="373"/>
      <c r="AP467" s="348" t="s">
        <v>430</v>
      </c>
      <c r="AQ467" s="348" t="s">
        <v>430</v>
      </c>
      <c r="AR467" s="348" t="s">
        <v>430</v>
      </c>
      <c r="AS467" s="348">
        <v>7.93</v>
      </c>
      <c r="AT467" s="348">
        <v>7.95</v>
      </c>
      <c r="AU467" s="351"/>
      <c r="AV467" s="346" t="s">
        <v>430</v>
      </c>
      <c r="AW467" s="346" t="s">
        <v>430</v>
      </c>
      <c r="AX467" s="346" t="s">
        <v>430</v>
      </c>
      <c r="AY467" s="346">
        <v>7</v>
      </c>
      <c r="AZ467" s="346">
        <v>9</v>
      </c>
      <c r="BA467" s="362"/>
      <c r="BB467" s="348">
        <v>14.378613701841701</v>
      </c>
      <c r="BC467" s="375">
        <v>1.0759233351906701</v>
      </c>
      <c r="BD467" s="375">
        <v>7.4530649613044495E-2</v>
      </c>
      <c r="BE467" s="375">
        <v>0.23023938758704299</v>
      </c>
      <c r="BF467" s="374"/>
      <c r="BG467" s="348">
        <v>45.645600000000002</v>
      </c>
      <c r="BH467" s="348">
        <v>24.637499999999999</v>
      </c>
      <c r="BI467" s="348">
        <v>25.339500000000001</v>
      </c>
      <c r="BJ467" s="348">
        <v>4.3773999999999997</v>
      </c>
      <c r="BK467" s="373"/>
      <c r="BL467" s="372" t="s">
        <v>2852</v>
      </c>
      <c r="BM467" s="372" t="s">
        <v>2853</v>
      </c>
      <c r="BN467" s="372" t="s">
        <v>2854</v>
      </c>
      <c r="BO467" s="372" t="s">
        <v>2855</v>
      </c>
      <c r="BP467" s="372" t="s">
        <v>2856</v>
      </c>
      <c r="BQ467" s="373"/>
      <c r="BR467" s="354" t="s">
        <v>525</v>
      </c>
    </row>
    <row r="468" spans="1:70" s="428" customFormat="1" x14ac:dyDescent="0.25">
      <c r="A468" s="345" t="s">
        <v>3921</v>
      </c>
      <c r="B468" s="373"/>
      <c r="C468" s="719">
        <v>44895</v>
      </c>
      <c r="D468" s="373"/>
      <c r="E468" s="346">
        <v>2689.7</v>
      </c>
      <c r="F468" s="373"/>
      <c r="G468" s="347">
        <v>15.532999999999999</v>
      </c>
      <c r="H468" s="374"/>
      <c r="I468" s="348">
        <v>0.98819999999999997</v>
      </c>
      <c r="J468" s="348">
        <v>2.3254000000000001</v>
      </c>
      <c r="K468" s="348">
        <v>5.9550000000000001</v>
      </c>
      <c r="L468" s="348">
        <v>15.8056</v>
      </c>
      <c r="M468" s="348">
        <v>1.7157</v>
      </c>
      <c r="N468" s="350">
        <v>4.4024999999999999</v>
      </c>
      <c r="O468" s="348">
        <v>3.9462000000000002</v>
      </c>
      <c r="P468" s="348">
        <v>13.0838</v>
      </c>
      <c r="Q468" s="348" t="s">
        <v>430</v>
      </c>
      <c r="R468" s="348" t="s">
        <v>430</v>
      </c>
      <c r="S468" s="348">
        <v>18.482099999999999</v>
      </c>
      <c r="T468" s="348">
        <v>1.9827999999999999</v>
      </c>
      <c r="U468" s="348">
        <v>2.4739</v>
      </c>
      <c r="V468" s="348">
        <v>2.2378999999999998</v>
      </c>
      <c r="W468" s="348">
        <v>5.8682999999999996</v>
      </c>
      <c r="X468" s="348">
        <v>13.14</v>
      </c>
      <c r="Y468" s="374"/>
      <c r="Z468" s="346">
        <v>2</v>
      </c>
      <c r="AA468" s="346">
        <v>1</v>
      </c>
      <c r="AB468" s="346">
        <v>2</v>
      </c>
      <c r="AC468" s="346">
        <v>5</v>
      </c>
      <c r="AD468" s="346">
        <v>9</v>
      </c>
      <c r="AE468" s="346">
        <v>7</v>
      </c>
      <c r="AF468" s="346">
        <v>6</v>
      </c>
      <c r="AG468" s="346">
        <v>9</v>
      </c>
      <c r="AH468" s="346" t="s">
        <v>430</v>
      </c>
      <c r="AI468" s="346" t="s">
        <v>430</v>
      </c>
      <c r="AJ468" s="346">
        <v>5</v>
      </c>
      <c r="AK468" s="346">
        <v>7</v>
      </c>
      <c r="AL468" s="346">
        <v>14</v>
      </c>
      <c r="AM468" s="346">
        <v>7</v>
      </c>
      <c r="AN468" s="346">
        <v>2</v>
      </c>
      <c r="AO468" s="373"/>
      <c r="AP468" s="348" t="s">
        <v>430</v>
      </c>
      <c r="AQ468" s="348" t="s">
        <v>430</v>
      </c>
      <c r="AR468" s="348" t="s">
        <v>430</v>
      </c>
      <c r="AS468" s="348">
        <v>7.69</v>
      </c>
      <c r="AT468" s="348">
        <v>7.57</v>
      </c>
      <c r="AU468" s="351"/>
      <c r="AV468" s="346" t="s">
        <v>430</v>
      </c>
      <c r="AW468" s="346" t="s">
        <v>430</v>
      </c>
      <c r="AX468" s="346" t="s">
        <v>430</v>
      </c>
      <c r="AY468" s="346">
        <v>8</v>
      </c>
      <c r="AZ468" s="346">
        <v>10</v>
      </c>
      <c r="BA468" s="362"/>
      <c r="BB468" s="348">
        <v>13.9776175346149</v>
      </c>
      <c r="BC468" s="375">
        <v>1.01398889739531</v>
      </c>
      <c r="BD468" s="375">
        <v>5.3167177552791302E-2</v>
      </c>
      <c r="BE468" s="375">
        <v>-4.9822757178287498E-2</v>
      </c>
      <c r="BF468" s="374"/>
      <c r="BG468" s="348">
        <v>44.027299999999997</v>
      </c>
      <c r="BH468" s="348">
        <v>22.602499999999999</v>
      </c>
      <c r="BI468" s="348">
        <v>25.9162</v>
      </c>
      <c r="BJ468" s="348">
        <v>7.4539999999999997</v>
      </c>
      <c r="BK468" s="373"/>
      <c r="BL468" s="372" t="s">
        <v>2858</v>
      </c>
      <c r="BM468" s="372" t="s">
        <v>2859</v>
      </c>
      <c r="BN468" s="372" t="s">
        <v>2860</v>
      </c>
      <c r="BO468" s="372" t="s">
        <v>2861</v>
      </c>
      <c r="BP468" s="372" t="s">
        <v>2862</v>
      </c>
      <c r="BQ468" s="373"/>
      <c r="BR468" s="354" t="s">
        <v>443</v>
      </c>
    </row>
    <row r="469" spans="1:70" s="428" customFormat="1" x14ac:dyDescent="0.25">
      <c r="A469" s="345" t="s">
        <v>3922</v>
      </c>
      <c r="B469" s="373"/>
      <c r="C469" s="719">
        <v>44979</v>
      </c>
      <c r="D469" s="373"/>
      <c r="E469" s="346">
        <v>2108.71</v>
      </c>
      <c r="F469" s="373"/>
      <c r="G469" s="347">
        <v>17.37</v>
      </c>
      <c r="H469" s="374"/>
      <c r="I469" s="348">
        <v>0.75409999999999999</v>
      </c>
      <c r="J469" s="348">
        <v>0.63729999999999998</v>
      </c>
      <c r="K469" s="348">
        <v>3.0249000000000001</v>
      </c>
      <c r="L469" s="348">
        <v>11.9923</v>
      </c>
      <c r="M469" s="348">
        <v>0.57899999999999996</v>
      </c>
      <c r="N469" s="350">
        <v>2.9638</v>
      </c>
      <c r="O469" s="348">
        <v>4.1932999999999998</v>
      </c>
      <c r="P469" s="348">
        <v>15.583600000000001</v>
      </c>
      <c r="Q469" s="348" t="s">
        <v>430</v>
      </c>
      <c r="R469" s="348" t="s">
        <v>430</v>
      </c>
      <c r="S469" s="348">
        <v>15.033099999999999</v>
      </c>
      <c r="T469" s="348">
        <v>0.40460000000000002</v>
      </c>
      <c r="U469" s="348">
        <v>3.2698999999999998</v>
      </c>
      <c r="V469" s="348">
        <v>0.92969999999999997</v>
      </c>
      <c r="W469" s="348">
        <v>2.7202999999999999</v>
      </c>
      <c r="X469" s="348">
        <v>17.994299999999999</v>
      </c>
      <c r="Y469" s="374"/>
      <c r="Z469" s="346">
        <v>3</v>
      </c>
      <c r="AA469" s="346">
        <v>9</v>
      </c>
      <c r="AB469" s="346">
        <v>13</v>
      </c>
      <c r="AC469" s="346">
        <v>11</v>
      </c>
      <c r="AD469" s="346">
        <v>12</v>
      </c>
      <c r="AE469" s="346">
        <v>13</v>
      </c>
      <c r="AF469" s="346">
        <v>5</v>
      </c>
      <c r="AG469" s="346">
        <v>7</v>
      </c>
      <c r="AH469" s="346" t="s">
        <v>430</v>
      </c>
      <c r="AI469" s="346" t="s">
        <v>430</v>
      </c>
      <c r="AJ469" s="346">
        <v>11</v>
      </c>
      <c r="AK469" s="346">
        <v>12</v>
      </c>
      <c r="AL469" s="346">
        <v>12</v>
      </c>
      <c r="AM469" s="346">
        <v>13</v>
      </c>
      <c r="AN469" s="346">
        <v>11</v>
      </c>
      <c r="AO469" s="373"/>
      <c r="AP469" s="348" t="s">
        <v>430</v>
      </c>
      <c r="AQ469" s="348" t="s">
        <v>430</v>
      </c>
      <c r="AR469" s="348" t="s">
        <v>430</v>
      </c>
      <c r="AS469" s="348">
        <v>8.5500000000000007</v>
      </c>
      <c r="AT469" s="348">
        <v>4.96</v>
      </c>
      <c r="AU469" s="351"/>
      <c r="AV469" s="346" t="s">
        <v>430</v>
      </c>
      <c r="AW469" s="346" t="s">
        <v>430</v>
      </c>
      <c r="AX469" s="346" t="s">
        <v>430</v>
      </c>
      <c r="AY469" s="346">
        <v>5</v>
      </c>
      <c r="AZ469" s="346">
        <v>14</v>
      </c>
      <c r="BA469" s="362"/>
      <c r="BB469" s="348">
        <v>13.9115334580785</v>
      </c>
      <c r="BC469" s="375">
        <v>1.0377820617537099</v>
      </c>
      <c r="BD469" s="375">
        <v>6.5023430032993199E-2</v>
      </c>
      <c r="BE469" s="375">
        <v>9.2995341771251197E-2</v>
      </c>
      <c r="BF469" s="374"/>
      <c r="BG469" s="348">
        <v>50.573099999999997</v>
      </c>
      <c r="BH469" s="348">
        <v>23.280899999999999</v>
      </c>
      <c r="BI469" s="348">
        <v>22.668299999999999</v>
      </c>
      <c r="BJ469" s="348">
        <v>3.4777</v>
      </c>
      <c r="BK469" s="373"/>
      <c r="BL469" s="372" t="s">
        <v>2864</v>
      </c>
      <c r="BM469" s="372" t="s">
        <v>2865</v>
      </c>
      <c r="BN469" s="372" t="s">
        <v>2866</v>
      </c>
      <c r="BO469" s="372" t="s">
        <v>2191</v>
      </c>
      <c r="BP469" s="372" t="s">
        <v>2867</v>
      </c>
      <c r="BQ469" s="373"/>
      <c r="BR469" s="354" t="s">
        <v>436</v>
      </c>
    </row>
    <row r="470" spans="1:70" s="428" customFormat="1" x14ac:dyDescent="0.25">
      <c r="A470" s="345" t="s">
        <v>3923</v>
      </c>
      <c r="B470" s="373"/>
      <c r="C470" s="719">
        <v>44533</v>
      </c>
      <c r="D470" s="373"/>
      <c r="E470" s="346">
        <v>1732.52</v>
      </c>
      <c r="F470" s="373"/>
      <c r="G470" s="347">
        <v>16.329999999999998</v>
      </c>
      <c r="H470" s="374"/>
      <c r="I470" s="348" t="s">
        <v>430</v>
      </c>
      <c r="J470" s="348">
        <v>0.92710000000000004</v>
      </c>
      <c r="K470" s="348">
        <v>4.3449999999999998</v>
      </c>
      <c r="L470" s="348">
        <v>10.5619</v>
      </c>
      <c r="M470" s="348">
        <v>-0.36609999999999998</v>
      </c>
      <c r="N470" s="350">
        <v>3.2982</v>
      </c>
      <c r="O470" s="348">
        <v>4.5899000000000001</v>
      </c>
      <c r="P470" s="348">
        <v>14.132400000000001</v>
      </c>
      <c r="Q470" s="348" t="s">
        <v>430</v>
      </c>
      <c r="R470" s="348" t="s">
        <v>430</v>
      </c>
      <c r="S470" s="348">
        <v>13.4816</v>
      </c>
      <c r="T470" s="348">
        <v>-0.42680000000000001</v>
      </c>
      <c r="U470" s="348">
        <v>5.5590999999999999</v>
      </c>
      <c r="V470" s="348">
        <v>1.2399</v>
      </c>
      <c r="W470" s="348">
        <v>3.2890999999999999</v>
      </c>
      <c r="X470" s="348">
        <v>11.3645</v>
      </c>
      <c r="Y470" s="374"/>
      <c r="Z470" s="346" t="s">
        <v>430</v>
      </c>
      <c r="AA470" s="346">
        <v>7</v>
      </c>
      <c r="AB470" s="346">
        <v>5</v>
      </c>
      <c r="AC470" s="346">
        <v>14</v>
      </c>
      <c r="AD470" s="346">
        <v>13</v>
      </c>
      <c r="AE470" s="346">
        <v>11</v>
      </c>
      <c r="AF470" s="346">
        <v>4</v>
      </c>
      <c r="AG470" s="346">
        <v>8</v>
      </c>
      <c r="AH470" s="346" t="s">
        <v>430</v>
      </c>
      <c r="AI470" s="346" t="s">
        <v>430</v>
      </c>
      <c r="AJ470" s="346">
        <v>13</v>
      </c>
      <c r="AK470" s="346">
        <v>13</v>
      </c>
      <c r="AL470" s="346">
        <v>6</v>
      </c>
      <c r="AM470" s="346">
        <v>12</v>
      </c>
      <c r="AN470" s="346">
        <v>7</v>
      </c>
      <c r="AO470" s="373"/>
      <c r="AP470" s="348" t="s">
        <v>430</v>
      </c>
      <c r="AQ470" s="348" t="s">
        <v>430</v>
      </c>
      <c r="AR470" s="348" t="s">
        <v>430</v>
      </c>
      <c r="AS470" s="348">
        <v>8.15</v>
      </c>
      <c r="AT470" s="348">
        <v>5.33</v>
      </c>
      <c r="AU470" s="351"/>
      <c r="AV470" s="346" t="s">
        <v>430</v>
      </c>
      <c r="AW470" s="346" t="s">
        <v>430</v>
      </c>
      <c r="AX470" s="346" t="s">
        <v>430</v>
      </c>
      <c r="AY470" s="346">
        <v>6</v>
      </c>
      <c r="AZ470" s="346">
        <v>12</v>
      </c>
      <c r="BA470" s="362"/>
      <c r="BB470" s="348">
        <v>12.6634003135008</v>
      </c>
      <c r="BC470" s="375">
        <v>0.94158468108010296</v>
      </c>
      <c r="BD470" s="375">
        <v>6.1617494199494603E-2</v>
      </c>
      <c r="BE470" s="375">
        <v>0.102301183744582</v>
      </c>
      <c r="BF470" s="374"/>
      <c r="BG470" s="348">
        <v>28.458300000000001</v>
      </c>
      <c r="BH470" s="348">
        <v>32.411499999999997</v>
      </c>
      <c r="BI470" s="348">
        <v>33.912500000000001</v>
      </c>
      <c r="BJ470" s="348">
        <v>5.2176999999999998</v>
      </c>
      <c r="BK470" s="373"/>
      <c r="BL470" s="372" t="s">
        <v>2869</v>
      </c>
      <c r="BM470" s="372" t="s">
        <v>2870</v>
      </c>
      <c r="BN470" s="372" t="s">
        <v>2871</v>
      </c>
      <c r="BO470" s="372" t="s">
        <v>2872</v>
      </c>
      <c r="BP470" s="372" t="s">
        <v>620</v>
      </c>
      <c r="BQ470" s="373"/>
      <c r="BR470" s="354" t="s">
        <v>463</v>
      </c>
    </row>
    <row r="471" spans="1:70" s="428" customFormat="1" x14ac:dyDescent="0.25">
      <c r="A471" s="345" t="s">
        <v>3924</v>
      </c>
      <c r="B471" s="373"/>
      <c r="C471" s="719">
        <v>45468</v>
      </c>
      <c r="D471" s="373"/>
      <c r="E471" s="346">
        <v>1642.04</v>
      </c>
      <c r="F471" s="373"/>
      <c r="G471" s="347">
        <v>11.254899999999999</v>
      </c>
      <c r="H471" s="374"/>
      <c r="I471" s="348">
        <v>0.34410000000000002</v>
      </c>
      <c r="J471" s="348">
        <v>1.0323</v>
      </c>
      <c r="K471" s="348">
        <v>4.6199000000000003</v>
      </c>
      <c r="L471" s="348">
        <v>18.481400000000001</v>
      </c>
      <c r="M471" s="348">
        <v>0.93079999999999996</v>
      </c>
      <c r="N471" s="350">
        <v>1.9207000000000001</v>
      </c>
      <c r="O471" s="348" t="s">
        <v>430</v>
      </c>
      <c r="P471" s="348" t="s">
        <v>430</v>
      </c>
      <c r="Q471" s="348" t="s">
        <v>430</v>
      </c>
      <c r="R471" s="348" t="s">
        <v>430</v>
      </c>
      <c r="S471" s="348">
        <v>21.232900000000001</v>
      </c>
      <c r="T471" s="348">
        <v>0.75560000000000005</v>
      </c>
      <c r="U471" s="348">
        <v>1.2231000000000001</v>
      </c>
      <c r="V471" s="348">
        <v>0.1638</v>
      </c>
      <c r="W471" s="348">
        <v>4.1580000000000004</v>
      </c>
      <c r="X471" s="348">
        <v>6.0976999999999997</v>
      </c>
      <c r="Y471" s="374"/>
      <c r="Z471" s="346">
        <v>12</v>
      </c>
      <c r="AA471" s="346">
        <v>5</v>
      </c>
      <c r="AB471" s="346">
        <v>4</v>
      </c>
      <c r="AC471" s="346">
        <v>3</v>
      </c>
      <c r="AD471" s="346">
        <v>11</v>
      </c>
      <c r="AE471" s="346">
        <v>14</v>
      </c>
      <c r="AF471" s="346" t="s">
        <v>430</v>
      </c>
      <c r="AG471" s="346" t="s">
        <v>430</v>
      </c>
      <c r="AH471" s="346" t="s">
        <v>430</v>
      </c>
      <c r="AI471" s="346" t="s">
        <v>430</v>
      </c>
      <c r="AJ471" s="346">
        <v>3</v>
      </c>
      <c r="AK471" s="346">
        <v>11</v>
      </c>
      <c r="AL471" s="346">
        <v>16</v>
      </c>
      <c r="AM471" s="346">
        <v>14</v>
      </c>
      <c r="AN471" s="346">
        <v>4</v>
      </c>
      <c r="AO471" s="373"/>
      <c r="AP471" s="348" t="s">
        <v>430</v>
      </c>
      <c r="AQ471" s="348" t="s">
        <v>430</v>
      </c>
      <c r="AR471" s="348" t="s">
        <v>430</v>
      </c>
      <c r="AS471" s="348" t="s">
        <v>430</v>
      </c>
      <c r="AT471" s="348">
        <v>8.4</v>
      </c>
      <c r="AU471" s="351"/>
      <c r="AV471" s="346" t="s">
        <v>430</v>
      </c>
      <c r="AW471" s="346" t="s">
        <v>430</v>
      </c>
      <c r="AX471" s="346" t="s">
        <v>430</v>
      </c>
      <c r="AY471" s="346" t="s">
        <v>430</v>
      </c>
      <c r="AZ471" s="346">
        <v>8</v>
      </c>
      <c r="BA471" s="362"/>
      <c r="BB471" s="348">
        <v>15.7706382435408</v>
      </c>
      <c r="BC471" s="375">
        <v>1.07853900983761</v>
      </c>
      <c r="BD471" s="375">
        <v>7.1091975588282799E-3</v>
      </c>
      <c r="BE471" s="375">
        <v>0.39337422473370998</v>
      </c>
      <c r="BF471" s="374"/>
      <c r="BG471" s="348">
        <v>26.574300000000001</v>
      </c>
      <c r="BH471" s="348">
        <v>31.2834</v>
      </c>
      <c r="BI471" s="348">
        <v>39.417200000000001</v>
      </c>
      <c r="BJ471" s="348">
        <v>2.7250999999999999</v>
      </c>
      <c r="BK471" s="373"/>
      <c r="BL471" s="372" t="s">
        <v>2874</v>
      </c>
      <c r="BM471" s="372" t="s">
        <v>2875</v>
      </c>
      <c r="BN471" s="372" t="s">
        <v>2876</v>
      </c>
      <c r="BO471" s="372" t="s">
        <v>2877</v>
      </c>
      <c r="BP471" s="372" t="s">
        <v>2878</v>
      </c>
      <c r="BQ471" s="373"/>
      <c r="BR471" s="354" t="s">
        <v>443</v>
      </c>
    </row>
    <row r="472" spans="1:70" s="428" customFormat="1" x14ac:dyDescent="0.25">
      <c r="A472" s="345" t="s">
        <v>3925</v>
      </c>
      <c r="B472" s="373"/>
      <c r="C472" s="719">
        <v>45502</v>
      </c>
      <c r="D472" s="373"/>
      <c r="E472" s="346">
        <v>1489.44</v>
      </c>
      <c r="F472" s="373"/>
      <c r="G472" s="347">
        <v>9.0713000000000008</v>
      </c>
      <c r="H472" s="374"/>
      <c r="I472" s="348">
        <v>-0.54930000000000001</v>
      </c>
      <c r="J472" s="348">
        <v>0.23980000000000001</v>
      </c>
      <c r="K472" s="348">
        <v>0.3851</v>
      </c>
      <c r="L472" s="348">
        <v>8.4590999999999994</v>
      </c>
      <c r="M472" s="348">
        <v>-1.1852</v>
      </c>
      <c r="N472" s="350">
        <v>0.10589999999999999</v>
      </c>
      <c r="O472" s="348" t="s">
        <v>430</v>
      </c>
      <c r="P472" s="348" t="s">
        <v>430</v>
      </c>
      <c r="Q472" s="348" t="s">
        <v>430</v>
      </c>
      <c r="R472" s="348" t="s">
        <v>430</v>
      </c>
      <c r="S472" s="348">
        <v>10.7026</v>
      </c>
      <c r="T472" s="348">
        <v>-2.0642</v>
      </c>
      <c r="U472" s="348">
        <v>2.9613</v>
      </c>
      <c r="V472" s="348">
        <v>-2.5105</v>
      </c>
      <c r="W472" s="348">
        <v>0.16669999999999999</v>
      </c>
      <c r="X472" s="348">
        <v>-4.9901</v>
      </c>
      <c r="Y472" s="374"/>
      <c r="Z472" s="346">
        <v>17</v>
      </c>
      <c r="AA472" s="346">
        <v>17</v>
      </c>
      <c r="AB472" s="346">
        <v>19</v>
      </c>
      <c r="AC472" s="346">
        <v>17</v>
      </c>
      <c r="AD472" s="346">
        <v>15</v>
      </c>
      <c r="AE472" s="346">
        <v>15</v>
      </c>
      <c r="AF472" s="346" t="s">
        <v>430</v>
      </c>
      <c r="AG472" s="346" t="s">
        <v>430</v>
      </c>
      <c r="AH472" s="346" t="s">
        <v>430</v>
      </c>
      <c r="AI472" s="346" t="s">
        <v>430</v>
      </c>
      <c r="AJ472" s="346">
        <v>18</v>
      </c>
      <c r="AK472" s="346">
        <v>15</v>
      </c>
      <c r="AL472" s="346">
        <v>13</v>
      </c>
      <c r="AM472" s="346">
        <v>16</v>
      </c>
      <c r="AN472" s="346">
        <v>19</v>
      </c>
      <c r="AO472" s="373"/>
      <c r="AP472" s="348" t="s">
        <v>430</v>
      </c>
      <c r="AQ472" s="348" t="s">
        <v>430</v>
      </c>
      <c r="AR472" s="348" t="s">
        <v>430</v>
      </c>
      <c r="AS472" s="348" t="s">
        <v>430</v>
      </c>
      <c r="AT472" s="348">
        <v>1.48</v>
      </c>
      <c r="AU472" s="351"/>
      <c r="AV472" s="346" t="s">
        <v>430</v>
      </c>
      <c r="AW472" s="346" t="s">
        <v>430</v>
      </c>
      <c r="AX472" s="346" t="s">
        <v>430</v>
      </c>
      <c r="AY472" s="346" t="s">
        <v>430</v>
      </c>
      <c r="AZ472" s="346">
        <v>15</v>
      </c>
      <c r="BA472" s="362"/>
      <c r="BB472" s="348">
        <v>16.614814370407501</v>
      </c>
      <c r="BC472" s="375">
        <v>1.11936823693886</v>
      </c>
      <c r="BD472" s="375">
        <v>-4.71082019448281E-2</v>
      </c>
      <c r="BE472" s="375">
        <v>-0.381007581216117</v>
      </c>
      <c r="BF472" s="374"/>
      <c r="BG472" s="348">
        <v>47.4801</v>
      </c>
      <c r="BH472" s="348">
        <v>47.1614</v>
      </c>
      <c r="BI472" s="348">
        <v>4.2379600000000002</v>
      </c>
      <c r="BJ472" s="348">
        <v>1.1205400000000001</v>
      </c>
      <c r="BK472" s="373"/>
      <c r="BL472" s="372" t="s">
        <v>2880</v>
      </c>
      <c r="BM472" s="372" t="s">
        <v>2881</v>
      </c>
      <c r="BN472" s="372" t="s">
        <v>1819</v>
      </c>
      <c r="BO472" s="372" t="s">
        <v>2203</v>
      </c>
      <c r="BP472" s="372" t="s">
        <v>1633</v>
      </c>
      <c r="BQ472" s="373"/>
      <c r="BR472" s="354" t="s">
        <v>476</v>
      </c>
    </row>
    <row r="473" spans="1:70" s="428" customFormat="1" x14ac:dyDescent="0.25">
      <c r="A473" s="345" t="s">
        <v>3926</v>
      </c>
      <c r="B473" s="373"/>
      <c r="C473" s="719">
        <v>45531</v>
      </c>
      <c r="D473" s="373"/>
      <c r="E473" s="346">
        <v>1477.84</v>
      </c>
      <c r="F473" s="373"/>
      <c r="G473" s="347">
        <v>11.707700000000001</v>
      </c>
      <c r="H473" s="374"/>
      <c r="I473" s="348">
        <v>0.54530000000000001</v>
      </c>
      <c r="J473" s="348">
        <v>-0.24790000000000001</v>
      </c>
      <c r="K473" s="348">
        <v>3.5026000000000002</v>
      </c>
      <c r="L473" s="348">
        <v>12.4659</v>
      </c>
      <c r="M473" s="348">
        <v>-9.0048999999999992</v>
      </c>
      <c r="N473" s="350">
        <v>-6.0128000000000004</v>
      </c>
      <c r="O473" s="348" t="s">
        <v>430</v>
      </c>
      <c r="P473" s="348" t="s">
        <v>430</v>
      </c>
      <c r="Q473" s="348" t="s">
        <v>430</v>
      </c>
      <c r="R473" s="348" t="s">
        <v>430</v>
      </c>
      <c r="S473" s="348">
        <v>14.789300000000001</v>
      </c>
      <c r="T473" s="348">
        <v>-7.9626999999999999</v>
      </c>
      <c r="U473" s="348">
        <v>-5.3235000000000001</v>
      </c>
      <c r="V473" s="348">
        <v>-7.3795000000000002</v>
      </c>
      <c r="W473" s="348">
        <v>2.7324999999999999</v>
      </c>
      <c r="X473" s="348">
        <v>9.0249000000000006</v>
      </c>
      <c r="Y473" s="374"/>
      <c r="Z473" s="346">
        <v>9</v>
      </c>
      <c r="AA473" s="346">
        <v>19</v>
      </c>
      <c r="AB473" s="346">
        <v>11</v>
      </c>
      <c r="AC473" s="346">
        <v>10</v>
      </c>
      <c r="AD473" s="346">
        <v>18</v>
      </c>
      <c r="AE473" s="346">
        <v>18</v>
      </c>
      <c r="AF473" s="346" t="s">
        <v>430</v>
      </c>
      <c r="AG473" s="346" t="s">
        <v>430</v>
      </c>
      <c r="AH473" s="346" t="s">
        <v>430</v>
      </c>
      <c r="AI473" s="346" t="s">
        <v>430</v>
      </c>
      <c r="AJ473" s="346">
        <v>12</v>
      </c>
      <c r="AK473" s="346">
        <v>18</v>
      </c>
      <c r="AL473" s="346">
        <v>18</v>
      </c>
      <c r="AM473" s="346">
        <v>18</v>
      </c>
      <c r="AN473" s="346">
        <v>10</v>
      </c>
      <c r="AO473" s="373"/>
      <c r="AP473" s="348" t="s">
        <v>430</v>
      </c>
      <c r="AQ473" s="348" t="s">
        <v>430</v>
      </c>
      <c r="AR473" s="348" t="s">
        <v>430</v>
      </c>
      <c r="AS473" s="348" t="s">
        <v>430</v>
      </c>
      <c r="AT473" s="348">
        <v>-6.5</v>
      </c>
      <c r="AU473" s="351"/>
      <c r="AV473" s="346" t="s">
        <v>430</v>
      </c>
      <c r="AW473" s="346" t="s">
        <v>430</v>
      </c>
      <c r="AX473" s="346" t="s">
        <v>430</v>
      </c>
      <c r="AY473" s="346" t="s">
        <v>430</v>
      </c>
      <c r="AZ473" s="346">
        <v>18</v>
      </c>
      <c r="BA473" s="362"/>
      <c r="BB473" s="348">
        <v>18.120603300759601</v>
      </c>
      <c r="BC473" s="375">
        <v>0.90832705345491604</v>
      </c>
      <c r="BD473" s="375">
        <v>-1.2702215492734601E-2</v>
      </c>
      <c r="BE473" s="375">
        <v>0.27185161025758198</v>
      </c>
      <c r="BF473" s="374"/>
      <c r="BG473" s="348">
        <v>34.262599999999999</v>
      </c>
      <c r="BH473" s="348">
        <v>41.6158</v>
      </c>
      <c r="BI473" s="348">
        <v>22.234200000000001</v>
      </c>
      <c r="BJ473" s="348">
        <v>1.8874</v>
      </c>
      <c r="BK473" s="373"/>
      <c r="BL473" s="372" t="s">
        <v>2883</v>
      </c>
      <c r="BM473" s="372" t="s">
        <v>2884</v>
      </c>
      <c r="BN473" s="372" t="s">
        <v>2885</v>
      </c>
      <c r="BO473" s="372" t="s">
        <v>2886</v>
      </c>
      <c r="BP473" s="372" t="s">
        <v>2887</v>
      </c>
      <c r="BQ473" s="373"/>
      <c r="BR473" s="354" t="s">
        <v>443</v>
      </c>
    </row>
    <row r="474" spans="1:70" s="428" customFormat="1" x14ac:dyDescent="0.25">
      <c r="A474" s="345" t="s">
        <v>3927</v>
      </c>
      <c r="B474" s="373"/>
      <c r="C474" s="719">
        <v>45180</v>
      </c>
      <c r="D474" s="373"/>
      <c r="E474" s="346">
        <v>1329.85</v>
      </c>
      <c r="F474" s="373"/>
      <c r="G474" s="347">
        <v>16.410900000000002</v>
      </c>
      <c r="H474" s="374"/>
      <c r="I474" s="348">
        <v>0.69830000000000003</v>
      </c>
      <c r="J474" s="348">
        <v>0.61</v>
      </c>
      <c r="K474" s="348">
        <v>2.7505000000000002</v>
      </c>
      <c r="L474" s="348">
        <v>10.8957</v>
      </c>
      <c r="M474" s="348">
        <v>2.7576000000000001</v>
      </c>
      <c r="N474" s="350">
        <v>9.6061999999999994</v>
      </c>
      <c r="O474" s="348">
        <v>6.3330000000000002</v>
      </c>
      <c r="P474" s="348" t="s">
        <v>430</v>
      </c>
      <c r="Q474" s="348" t="s">
        <v>430</v>
      </c>
      <c r="R474" s="348" t="s">
        <v>430</v>
      </c>
      <c r="S474" s="348">
        <v>13.1279</v>
      </c>
      <c r="T474" s="348">
        <v>2.4407000000000001</v>
      </c>
      <c r="U474" s="348">
        <v>9.8483000000000001</v>
      </c>
      <c r="V474" s="348">
        <v>6.8661000000000003</v>
      </c>
      <c r="W474" s="348">
        <v>2.2574999999999998</v>
      </c>
      <c r="X474" s="348">
        <v>19.456800000000001</v>
      </c>
      <c r="Y474" s="374"/>
      <c r="Z474" s="346">
        <v>5</v>
      </c>
      <c r="AA474" s="346">
        <v>11</v>
      </c>
      <c r="AB474" s="346">
        <v>15</v>
      </c>
      <c r="AC474" s="346">
        <v>13</v>
      </c>
      <c r="AD474" s="346">
        <v>5</v>
      </c>
      <c r="AE474" s="346">
        <v>2</v>
      </c>
      <c r="AF474" s="346">
        <v>3</v>
      </c>
      <c r="AG474" s="346" t="s">
        <v>430</v>
      </c>
      <c r="AH474" s="346" t="s">
        <v>430</v>
      </c>
      <c r="AI474" s="346" t="s">
        <v>430</v>
      </c>
      <c r="AJ474" s="346">
        <v>14</v>
      </c>
      <c r="AK474" s="346">
        <v>6</v>
      </c>
      <c r="AL474" s="346">
        <v>3</v>
      </c>
      <c r="AM474" s="346">
        <v>2</v>
      </c>
      <c r="AN474" s="346">
        <v>13</v>
      </c>
      <c r="AO474" s="373"/>
      <c r="AP474" s="348" t="s">
        <v>430</v>
      </c>
      <c r="AQ474" s="348" t="s">
        <v>430</v>
      </c>
      <c r="AR474" s="348" t="s">
        <v>430</v>
      </c>
      <c r="AS474" s="348" t="s">
        <v>430</v>
      </c>
      <c r="AT474" s="348">
        <v>11.09</v>
      </c>
      <c r="AU474" s="351"/>
      <c r="AV474" s="346" t="s">
        <v>430</v>
      </c>
      <c r="AW474" s="346" t="s">
        <v>430</v>
      </c>
      <c r="AX474" s="346" t="s">
        <v>430</v>
      </c>
      <c r="AY474" s="346" t="s">
        <v>430</v>
      </c>
      <c r="AZ474" s="346">
        <v>3</v>
      </c>
      <c r="BA474" s="362"/>
      <c r="BB474" s="348">
        <v>14.821501272941999</v>
      </c>
      <c r="BC474" s="375">
        <v>1.04019338771</v>
      </c>
      <c r="BD474" s="375">
        <v>7.7914827203120596E-2</v>
      </c>
      <c r="BE474" s="375">
        <v>0.54318505562771902</v>
      </c>
      <c r="BF474" s="374"/>
      <c r="BG474" s="348">
        <v>41.685499999999998</v>
      </c>
      <c r="BH474" s="348">
        <v>28.838000000000001</v>
      </c>
      <c r="BI474" s="348">
        <v>26.863299999999999</v>
      </c>
      <c r="BJ474" s="348">
        <v>2.6132</v>
      </c>
      <c r="BK474" s="373"/>
      <c r="BL474" s="372" t="s">
        <v>2889</v>
      </c>
      <c r="BM474" s="372" t="s">
        <v>2890</v>
      </c>
      <c r="BN474" s="372" t="s">
        <v>2891</v>
      </c>
      <c r="BO474" s="372" t="s">
        <v>2892</v>
      </c>
      <c r="BP474" s="372" t="s">
        <v>2893</v>
      </c>
      <c r="BQ474" s="373"/>
      <c r="BR474" s="354" t="s">
        <v>476</v>
      </c>
    </row>
    <row r="475" spans="1:70" s="428" customFormat="1" x14ac:dyDescent="0.25">
      <c r="A475" s="345" t="s">
        <v>3928</v>
      </c>
      <c r="B475" s="373"/>
      <c r="C475" s="719">
        <v>45565</v>
      </c>
      <c r="D475" s="373"/>
      <c r="E475" s="346">
        <v>1212.6400000000001</v>
      </c>
      <c r="F475" s="373"/>
      <c r="G475" s="347">
        <v>10.004</v>
      </c>
      <c r="H475" s="374"/>
      <c r="I475" s="348">
        <v>0.64390000000000003</v>
      </c>
      <c r="J475" s="348">
        <v>0.31080000000000002</v>
      </c>
      <c r="K475" s="348">
        <v>3.7006000000000001</v>
      </c>
      <c r="L475" s="348">
        <v>11.8765</v>
      </c>
      <c r="M475" s="348">
        <v>-4.2496</v>
      </c>
      <c r="N475" s="350">
        <v>-0.36849999999999999</v>
      </c>
      <c r="O475" s="348" t="s">
        <v>430</v>
      </c>
      <c r="P475" s="348" t="s">
        <v>430</v>
      </c>
      <c r="Q475" s="348" t="s">
        <v>430</v>
      </c>
      <c r="R475" s="348" t="s">
        <v>430</v>
      </c>
      <c r="S475" s="348">
        <v>15.2402</v>
      </c>
      <c r="T475" s="348">
        <v>-3.8077000000000001</v>
      </c>
      <c r="U475" s="348">
        <v>-0.30890000000000001</v>
      </c>
      <c r="V475" s="348">
        <v>-2.4761000000000002</v>
      </c>
      <c r="W475" s="348">
        <v>3.0066000000000002</v>
      </c>
      <c r="X475" s="348">
        <v>2.3099999999999999E-2</v>
      </c>
      <c r="Y475" s="374"/>
      <c r="Z475" s="346">
        <v>7</v>
      </c>
      <c r="AA475" s="346">
        <v>15</v>
      </c>
      <c r="AB475" s="346">
        <v>8</v>
      </c>
      <c r="AC475" s="346">
        <v>12</v>
      </c>
      <c r="AD475" s="346">
        <v>17</v>
      </c>
      <c r="AE475" s="346">
        <v>17</v>
      </c>
      <c r="AF475" s="346" t="s">
        <v>430</v>
      </c>
      <c r="AG475" s="346" t="s">
        <v>430</v>
      </c>
      <c r="AH475" s="346" t="s">
        <v>430</v>
      </c>
      <c r="AI475" s="346" t="s">
        <v>430</v>
      </c>
      <c r="AJ475" s="346">
        <v>10</v>
      </c>
      <c r="AK475" s="346">
        <v>17</v>
      </c>
      <c r="AL475" s="346">
        <v>17</v>
      </c>
      <c r="AM475" s="346">
        <v>15</v>
      </c>
      <c r="AN475" s="346">
        <v>8</v>
      </c>
      <c r="AO475" s="373"/>
      <c r="AP475" s="348" t="s">
        <v>430</v>
      </c>
      <c r="AQ475" s="348" t="s">
        <v>430</v>
      </c>
      <c r="AR475" s="348" t="s">
        <v>430</v>
      </c>
      <c r="AS475" s="348" t="s">
        <v>430</v>
      </c>
      <c r="AT475" s="348">
        <v>0.6</v>
      </c>
      <c r="AU475" s="351"/>
      <c r="AV475" s="346" t="s">
        <v>430</v>
      </c>
      <c r="AW475" s="346" t="s">
        <v>430</v>
      </c>
      <c r="AX475" s="346" t="s">
        <v>430</v>
      </c>
      <c r="AY475" s="346" t="s">
        <v>430</v>
      </c>
      <c r="AZ475" s="346">
        <v>17</v>
      </c>
      <c r="BA475" s="362"/>
      <c r="BB475" s="348">
        <v>15.006249779807399</v>
      </c>
      <c r="BC475" s="375">
        <v>1.1048216482328299</v>
      </c>
      <c r="BD475" s="375">
        <v>-1.5143426755282401E-2</v>
      </c>
      <c r="BE475" s="375">
        <v>2.6773459757955E-2</v>
      </c>
      <c r="BF475" s="374"/>
      <c r="BG475" s="348">
        <v>56.469700000000003</v>
      </c>
      <c r="BH475" s="348">
        <v>18.7517</v>
      </c>
      <c r="BI475" s="348">
        <v>22.172999999999998</v>
      </c>
      <c r="BJ475" s="348">
        <v>2.6055999999999999</v>
      </c>
      <c r="BK475" s="373"/>
      <c r="BL475" s="372" t="s">
        <v>2895</v>
      </c>
      <c r="BM475" s="372" t="s">
        <v>2896</v>
      </c>
      <c r="BN475" s="372" t="s">
        <v>2897</v>
      </c>
      <c r="BO475" s="372" t="s">
        <v>1487</v>
      </c>
      <c r="BP475" s="372" t="s">
        <v>2898</v>
      </c>
      <c r="BQ475" s="373"/>
      <c r="BR475" s="354" t="s">
        <v>525</v>
      </c>
    </row>
    <row r="476" spans="1:70" s="428" customFormat="1" x14ac:dyDescent="0.25">
      <c r="A476" s="345" t="s">
        <v>3929</v>
      </c>
      <c r="B476" s="373"/>
      <c r="C476" s="719">
        <v>45643</v>
      </c>
      <c r="D476" s="373"/>
      <c r="E476" s="346">
        <v>1243.6099999999999</v>
      </c>
      <c r="F476" s="373"/>
      <c r="G476" s="347">
        <v>10.63</v>
      </c>
      <c r="H476" s="374"/>
      <c r="I476" s="348">
        <v>0.57720000000000005</v>
      </c>
      <c r="J476" s="348">
        <v>0.44409999999999999</v>
      </c>
      <c r="K476" s="348">
        <v>2.7947000000000002</v>
      </c>
      <c r="L476" s="348">
        <v>10.0756</v>
      </c>
      <c r="M476" s="348">
        <v>1.6640999999999999</v>
      </c>
      <c r="N476" s="350">
        <v>5.7396000000000003</v>
      </c>
      <c r="O476" s="348" t="s">
        <v>430</v>
      </c>
      <c r="P476" s="348" t="s">
        <v>430</v>
      </c>
      <c r="Q476" s="348" t="s">
        <v>430</v>
      </c>
      <c r="R476" s="348" t="s">
        <v>430</v>
      </c>
      <c r="S476" s="348">
        <v>12.498699999999999</v>
      </c>
      <c r="T476" s="348">
        <v>1.8004</v>
      </c>
      <c r="U476" s="348">
        <v>6.0137999999999998</v>
      </c>
      <c r="V476" s="348">
        <v>3.6871</v>
      </c>
      <c r="W476" s="348">
        <v>3.3342999999999998</v>
      </c>
      <c r="X476" s="348">
        <v>4.1073000000000004</v>
      </c>
      <c r="Y476" s="374"/>
      <c r="Z476" s="346">
        <v>8</v>
      </c>
      <c r="AA476" s="346">
        <v>14</v>
      </c>
      <c r="AB476" s="346">
        <v>14</v>
      </c>
      <c r="AC476" s="346">
        <v>15</v>
      </c>
      <c r="AD476" s="346">
        <v>10</v>
      </c>
      <c r="AE476" s="346">
        <v>6</v>
      </c>
      <c r="AF476" s="346" t="s">
        <v>430</v>
      </c>
      <c r="AG476" s="346" t="s">
        <v>430</v>
      </c>
      <c r="AH476" s="346" t="s">
        <v>430</v>
      </c>
      <c r="AI476" s="346" t="s">
        <v>430</v>
      </c>
      <c r="AJ476" s="346">
        <v>16</v>
      </c>
      <c r="AK476" s="346">
        <v>9</v>
      </c>
      <c r="AL476" s="346">
        <v>5</v>
      </c>
      <c r="AM476" s="346">
        <v>5</v>
      </c>
      <c r="AN476" s="346">
        <v>6</v>
      </c>
      <c r="AO476" s="373"/>
      <c r="AP476" s="348" t="s">
        <v>430</v>
      </c>
      <c r="AQ476" s="348" t="s">
        <v>430</v>
      </c>
      <c r="AR476" s="348" t="s">
        <v>430</v>
      </c>
      <c r="AS476" s="348" t="s">
        <v>430</v>
      </c>
      <c r="AT476" s="348">
        <v>7.08</v>
      </c>
      <c r="AU476" s="351"/>
      <c r="AV476" s="346" t="s">
        <v>430</v>
      </c>
      <c r="AW476" s="346" t="s">
        <v>430</v>
      </c>
      <c r="AX476" s="346" t="s">
        <v>430</v>
      </c>
      <c r="AY476" s="346" t="s">
        <v>430</v>
      </c>
      <c r="AZ476" s="346">
        <v>11</v>
      </c>
      <c r="BA476" s="362"/>
      <c r="BB476" s="348">
        <v>13.9416344494244</v>
      </c>
      <c r="BC476" s="375">
        <v>0.975733860113429</v>
      </c>
      <c r="BD476" s="375">
        <v>-2.1529370590805202E-3</v>
      </c>
      <c r="BE476" s="375">
        <v>8.5928037236947294E-2</v>
      </c>
      <c r="BF476" s="374"/>
      <c r="BG476" s="348">
        <v>65.287899999999993</v>
      </c>
      <c r="BH476" s="348">
        <v>13.008100000000001</v>
      </c>
      <c r="BI476" s="348">
        <v>3.9202699999999999</v>
      </c>
      <c r="BJ476" s="348">
        <v>17.783729999999998</v>
      </c>
      <c r="BK476" s="373"/>
      <c r="BL476" s="372" t="s">
        <v>2900</v>
      </c>
      <c r="BM476" s="372" t="s">
        <v>2901</v>
      </c>
      <c r="BN476" s="372" t="s">
        <v>2902</v>
      </c>
      <c r="BO476" s="372" t="s">
        <v>2903</v>
      </c>
      <c r="BP476" s="372" t="s">
        <v>2904</v>
      </c>
      <c r="BQ476" s="373"/>
      <c r="BR476" s="354" t="s">
        <v>525</v>
      </c>
    </row>
    <row r="477" spans="1:70" s="428" customFormat="1" x14ac:dyDescent="0.25">
      <c r="A477" s="345" t="s">
        <v>3930</v>
      </c>
      <c r="B477" s="373"/>
      <c r="C477" s="719">
        <v>41871</v>
      </c>
      <c r="D477" s="373"/>
      <c r="E477" s="346">
        <v>1184.93</v>
      </c>
      <c r="F477" s="373"/>
      <c r="G477" s="347">
        <v>47.771999999999998</v>
      </c>
      <c r="H477" s="374"/>
      <c r="I477" s="348">
        <v>0.371</v>
      </c>
      <c r="J477" s="348">
        <v>1.0316000000000001</v>
      </c>
      <c r="K477" s="348">
        <v>3.5594999999999999</v>
      </c>
      <c r="L477" s="348">
        <v>16.812799999999999</v>
      </c>
      <c r="M477" s="348">
        <v>2.7465000000000002</v>
      </c>
      <c r="N477" s="350">
        <v>-0.36249999999999999</v>
      </c>
      <c r="O477" s="348">
        <v>3.5377999999999998</v>
      </c>
      <c r="P477" s="348">
        <v>18.652999999999999</v>
      </c>
      <c r="Q477" s="348">
        <v>17.325900000000001</v>
      </c>
      <c r="R477" s="348">
        <v>14.946999999999999</v>
      </c>
      <c r="S477" s="348">
        <v>20.423200000000001</v>
      </c>
      <c r="T477" s="348">
        <v>2.8683999999999998</v>
      </c>
      <c r="U477" s="348">
        <v>3.3954</v>
      </c>
      <c r="V477" s="348">
        <v>-2.7938000000000001</v>
      </c>
      <c r="W477" s="348">
        <v>3.9272</v>
      </c>
      <c r="X477" s="348">
        <v>14.104900000000001</v>
      </c>
      <c r="Y477" s="374"/>
      <c r="Z477" s="346">
        <v>11</v>
      </c>
      <c r="AA477" s="346">
        <v>6</v>
      </c>
      <c r="AB477" s="346">
        <v>10</v>
      </c>
      <c r="AC477" s="346">
        <v>4</v>
      </c>
      <c r="AD477" s="346">
        <v>6</v>
      </c>
      <c r="AE477" s="346">
        <v>16</v>
      </c>
      <c r="AF477" s="346">
        <v>7</v>
      </c>
      <c r="AG477" s="346">
        <v>3</v>
      </c>
      <c r="AH477" s="346">
        <v>2</v>
      </c>
      <c r="AI477" s="346">
        <v>1</v>
      </c>
      <c r="AJ477" s="346">
        <v>4</v>
      </c>
      <c r="AK477" s="346">
        <v>5</v>
      </c>
      <c r="AL477" s="346">
        <v>11</v>
      </c>
      <c r="AM477" s="346">
        <v>17</v>
      </c>
      <c r="AN477" s="346">
        <v>5</v>
      </c>
      <c r="AO477" s="373"/>
      <c r="AP477" s="348">
        <v>16.12</v>
      </c>
      <c r="AQ477" s="348">
        <v>18.88</v>
      </c>
      <c r="AR477" s="348">
        <v>16.11</v>
      </c>
      <c r="AS477" s="348">
        <v>10.34</v>
      </c>
      <c r="AT477" s="348">
        <v>8.65</v>
      </c>
      <c r="AU477" s="351"/>
      <c r="AV477" s="346">
        <v>1</v>
      </c>
      <c r="AW477" s="346">
        <v>1</v>
      </c>
      <c r="AX477" s="346">
        <v>2</v>
      </c>
      <c r="AY477" s="346">
        <v>3</v>
      </c>
      <c r="AZ477" s="346">
        <v>7</v>
      </c>
      <c r="BA477" s="362"/>
      <c r="BB477" s="348">
        <v>17.781417710267299</v>
      </c>
      <c r="BC477" s="375">
        <v>1.2653500194952401</v>
      </c>
      <c r="BD477" s="375">
        <v>6.5821498719018504E-2</v>
      </c>
      <c r="BE477" s="375">
        <v>0.180853528431098</v>
      </c>
      <c r="BF477" s="374"/>
      <c r="BG477" s="348">
        <v>42.381700000000002</v>
      </c>
      <c r="BH477" s="348">
        <v>18.773199999999999</v>
      </c>
      <c r="BI477" s="348">
        <v>36.537799999999997</v>
      </c>
      <c r="BJ477" s="348">
        <v>2.3073000000000001</v>
      </c>
      <c r="BK477" s="373"/>
      <c r="BL477" s="372" t="s">
        <v>2906</v>
      </c>
      <c r="BM477" s="372" t="s">
        <v>2907</v>
      </c>
      <c r="BN477" s="372" t="s">
        <v>2908</v>
      </c>
      <c r="BO477" s="372" t="s">
        <v>2909</v>
      </c>
      <c r="BP477" s="372" t="s">
        <v>2910</v>
      </c>
      <c r="BQ477" s="373"/>
      <c r="BR477" s="354" t="s">
        <v>518</v>
      </c>
    </row>
    <row r="478" spans="1:70" s="428" customFormat="1" x14ac:dyDescent="0.25">
      <c r="A478" s="345" t="s">
        <v>3931</v>
      </c>
      <c r="B478" s="373"/>
      <c r="C478" s="719">
        <v>45715</v>
      </c>
      <c r="D478" s="373"/>
      <c r="E478" s="346">
        <v>1165.97</v>
      </c>
      <c r="F478" s="373"/>
      <c r="G478" s="347">
        <v>14.3</v>
      </c>
      <c r="H478" s="374"/>
      <c r="I478" s="348">
        <v>1.0601</v>
      </c>
      <c r="J478" s="348">
        <v>1.4903999999999999</v>
      </c>
      <c r="K478" s="348">
        <v>8.8279999999999994</v>
      </c>
      <c r="L478" s="348">
        <v>25.218900000000001</v>
      </c>
      <c r="M478" s="348">
        <v>10.8527</v>
      </c>
      <c r="N478" s="350">
        <v>17.502099999999999</v>
      </c>
      <c r="O478" s="348" t="s">
        <v>430</v>
      </c>
      <c r="P478" s="348" t="s">
        <v>430</v>
      </c>
      <c r="Q478" s="348" t="s">
        <v>430</v>
      </c>
      <c r="R478" s="348" t="s">
        <v>430</v>
      </c>
      <c r="S478" s="348">
        <v>28.597100000000001</v>
      </c>
      <c r="T478" s="348">
        <v>11.284000000000001</v>
      </c>
      <c r="U478" s="348">
        <v>14.3086</v>
      </c>
      <c r="V478" s="348">
        <v>14.6752</v>
      </c>
      <c r="W478" s="348">
        <v>7.4379999999999997</v>
      </c>
      <c r="X478" s="348">
        <v>31.1082</v>
      </c>
      <c r="Y478" s="374"/>
      <c r="Z478" s="346">
        <v>1</v>
      </c>
      <c r="AA478" s="346">
        <v>3</v>
      </c>
      <c r="AB478" s="346">
        <v>1</v>
      </c>
      <c r="AC478" s="346">
        <v>1</v>
      </c>
      <c r="AD478" s="346">
        <v>1</v>
      </c>
      <c r="AE478" s="346">
        <v>1</v>
      </c>
      <c r="AF478" s="346" t="s">
        <v>430</v>
      </c>
      <c r="AG478" s="346" t="s">
        <v>430</v>
      </c>
      <c r="AH478" s="346" t="s">
        <v>430</v>
      </c>
      <c r="AI478" s="346" t="s">
        <v>430</v>
      </c>
      <c r="AJ478" s="346">
        <v>1</v>
      </c>
      <c r="AK478" s="346">
        <v>1</v>
      </c>
      <c r="AL478" s="346">
        <v>1</v>
      </c>
      <c r="AM478" s="346">
        <v>1</v>
      </c>
      <c r="AN478" s="346">
        <v>1</v>
      </c>
      <c r="AO478" s="373"/>
      <c r="AP478" s="348" t="s">
        <v>430</v>
      </c>
      <c r="AQ478" s="348" t="s">
        <v>430</v>
      </c>
      <c r="AR478" s="348" t="s">
        <v>430</v>
      </c>
      <c r="AS478" s="348" t="s">
        <v>430</v>
      </c>
      <c r="AT478" s="348">
        <v>26.45</v>
      </c>
      <c r="AU478" s="351"/>
      <c r="AV478" s="346" t="s">
        <v>430</v>
      </c>
      <c r="AW478" s="346" t="s">
        <v>430</v>
      </c>
      <c r="AX478" s="346" t="s">
        <v>430</v>
      </c>
      <c r="AY478" s="346" t="s">
        <v>430</v>
      </c>
      <c r="AZ478" s="346">
        <v>1</v>
      </c>
      <c r="BA478" s="362"/>
      <c r="BB478" s="348">
        <v>20.1707124325583</v>
      </c>
      <c r="BC478" s="375">
        <v>1.37695021318779</v>
      </c>
      <c r="BD478" s="375">
        <v>8.7728448727806205E-2</v>
      </c>
      <c r="BE478" s="375">
        <v>1.52735214596823</v>
      </c>
      <c r="BF478" s="374"/>
      <c r="BG478" s="348">
        <v>32.6828</v>
      </c>
      <c r="BH478" s="348">
        <v>35.875599999999999</v>
      </c>
      <c r="BI478" s="348">
        <v>30.227499999999999</v>
      </c>
      <c r="BJ478" s="348">
        <v>1.2141</v>
      </c>
      <c r="BK478" s="373"/>
      <c r="BL478" s="372" t="s">
        <v>1373</v>
      </c>
      <c r="BM478" s="372" t="s">
        <v>2912</v>
      </c>
      <c r="BN478" s="372" t="s">
        <v>2913</v>
      </c>
      <c r="BO478" s="372" t="s">
        <v>2914</v>
      </c>
      <c r="BP478" s="372" t="s">
        <v>2915</v>
      </c>
      <c r="BQ478" s="373"/>
      <c r="BR478" s="354" t="s">
        <v>602</v>
      </c>
    </row>
    <row r="479" spans="1:70" s="428" customFormat="1" x14ac:dyDescent="0.25">
      <c r="A479" s="345" t="s">
        <v>3932</v>
      </c>
      <c r="B479" s="373"/>
      <c r="C479" s="719">
        <v>45076</v>
      </c>
      <c r="D479" s="373"/>
      <c r="E479" s="346">
        <v>1019.45</v>
      </c>
      <c r="F479" s="373"/>
      <c r="G479" s="347">
        <v>17.598700000000001</v>
      </c>
      <c r="H479" s="374"/>
      <c r="I479" s="348">
        <v>0.72750000000000004</v>
      </c>
      <c r="J479" s="348">
        <v>1.6478999999999999</v>
      </c>
      <c r="K479" s="348">
        <v>4.1725000000000003</v>
      </c>
      <c r="L479" s="348">
        <v>22.059799999999999</v>
      </c>
      <c r="M479" s="348">
        <v>7.5773999999999999</v>
      </c>
      <c r="N479" s="350">
        <v>6.298</v>
      </c>
      <c r="O479" s="348">
        <v>0.72140000000000004</v>
      </c>
      <c r="P479" s="348">
        <v>20.1999</v>
      </c>
      <c r="Q479" s="348" t="s">
        <v>430</v>
      </c>
      <c r="R479" s="348" t="s">
        <v>430</v>
      </c>
      <c r="S479" s="348">
        <v>25.43</v>
      </c>
      <c r="T479" s="348">
        <v>8.1771999999999991</v>
      </c>
      <c r="U479" s="348">
        <v>11.4053</v>
      </c>
      <c r="V479" s="348">
        <v>3.5320999999999998</v>
      </c>
      <c r="W479" s="348">
        <v>0.98819999999999997</v>
      </c>
      <c r="X479" s="348">
        <v>20.206800000000001</v>
      </c>
      <c r="Y479" s="374"/>
      <c r="Z479" s="346">
        <v>4</v>
      </c>
      <c r="AA479" s="346">
        <v>2</v>
      </c>
      <c r="AB479" s="346">
        <v>6</v>
      </c>
      <c r="AC479" s="346">
        <v>2</v>
      </c>
      <c r="AD479" s="346">
        <v>2</v>
      </c>
      <c r="AE479" s="346">
        <v>5</v>
      </c>
      <c r="AF479" s="346">
        <v>11</v>
      </c>
      <c r="AG479" s="346">
        <v>1</v>
      </c>
      <c r="AH479" s="346" t="s">
        <v>430</v>
      </c>
      <c r="AI479" s="346" t="s">
        <v>430</v>
      </c>
      <c r="AJ479" s="346">
        <v>2</v>
      </c>
      <c r="AK479" s="346">
        <v>2</v>
      </c>
      <c r="AL479" s="346">
        <v>2</v>
      </c>
      <c r="AM479" s="346">
        <v>6</v>
      </c>
      <c r="AN479" s="346">
        <v>18</v>
      </c>
      <c r="AO479" s="373"/>
      <c r="AP479" s="348" t="s">
        <v>430</v>
      </c>
      <c r="AQ479" s="348" t="s">
        <v>430</v>
      </c>
      <c r="AR479" s="348" t="s">
        <v>430</v>
      </c>
      <c r="AS479" s="348">
        <v>8.8000000000000007</v>
      </c>
      <c r="AT479" s="348">
        <v>20.100000000000001</v>
      </c>
      <c r="AU479" s="351"/>
      <c r="AV479" s="346" t="s">
        <v>430</v>
      </c>
      <c r="AW479" s="346" t="s">
        <v>430</v>
      </c>
      <c r="AX479" s="346" t="s">
        <v>430</v>
      </c>
      <c r="AY479" s="346">
        <v>4</v>
      </c>
      <c r="AZ479" s="346">
        <v>2</v>
      </c>
      <c r="BA479" s="362"/>
      <c r="BB479" s="348">
        <v>18.801153756583599</v>
      </c>
      <c r="BC479" s="375">
        <v>1.2751991341003099</v>
      </c>
      <c r="BD479" s="375">
        <v>6.5713289882976395E-2</v>
      </c>
      <c r="BE479" s="375">
        <v>0.31359081872967998</v>
      </c>
      <c r="BF479" s="374"/>
      <c r="BG479" s="348">
        <v>37.8324</v>
      </c>
      <c r="BH479" s="348">
        <v>29.4679</v>
      </c>
      <c r="BI479" s="348">
        <v>7.9632699999999996</v>
      </c>
      <c r="BJ479" s="348">
        <v>24.736429999999999</v>
      </c>
      <c r="BK479" s="373"/>
      <c r="BL479" s="372" t="s">
        <v>2917</v>
      </c>
      <c r="BM479" s="372" t="s">
        <v>2918</v>
      </c>
      <c r="BN479" s="372" t="s">
        <v>2919</v>
      </c>
      <c r="BO479" s="372" t="s">
        <v>2920</v>
      </c>
      <c r="BP479" s="372" t="s">
        <v>2921</v>
      </c>
      <c r="BQ479" s="373"/>
      <c r="BR479" s="354" t="s">
        <v>547</v>
      </c>
    </row>
    <row r="480" spans="1:70" s="428" customFormat="1" x14ac:dyDescent="0.25">
      <c r="A480" s="345" t="s">
        <v>3933</v>
      </c>
      <c r="B480" s="373"/>
      <c r="C480" s="719">
        <v>44454</v>
      </c>
      <c r="D480" s="373"/>
      <c r="E480" s="346">
        <v>562.26</v>
      </c>
      <c r="F480" s="373"/>
      <c r="G480" s="347">
        <v>16.969200000000001</v>
      </c>
      <c r="H480" s="374"/>
      <c r="I480" s="348">
        <v>0.24929999999999999</v>
      </c>
      <c r="J480" s="348">
        <v>0.2843</v>
      </c>
      <c r="K480" s="348">
        <v>1.9477</v>
      </c>
      <c r="L480" s="348">
        <v>9.8671000000000006</v>
      </c>
      <c r="M480" s="348">
        <v>-0.98380000000000001</v>
      </c>
      <c r="N480" s="350">
        <v>3.1575000000000002</v>
      </c>
      <c r="O480" s="348">
        <v>2.4584999999999999</v>
      </c>
      <c r="P480" s="348">
        <v>16.026700000000002</v>
      </c>
      <c r="Q480" s="348" t="s">
        <v>430</v>
      </c>
      <c r="R480" s="348" t="s">
        <v>430</v>
      </c>
      <c r="S480" s="348">
        <v>12.6698</v>
      </c>
      <c r="T480" s="348">
        <v>-0.93289999999999995</v>
      </c>
      <c r="U480" s="348">
        <v>5.2908999999999997</v>
      </c>
      <c r="V480" s="348">
        <v>1.397</v>
      </c>
      <c r="W480" s="348">
        <v>1.7356</v>
      </c>
      <c r="X480" s="348">
        <v>11.7103</v>
      </c>
      <c r="Y480" s="374"/>
      <c r="Z480" s="346">
        <v>14</v>
      </c>
      <c r="AA480" s="346">
        <v>16</v>
      </c>
      <c r="AB480" s="346">
        <v>16</v>
      </c>
      <c r="AC480" s="346">
        <v>16</v>
      </c>
      <c r="AD480" s="346">
        <v>14</v>
      </c>
      <c r="AE480" s="346">
        <v>12</v>
      </c>
      <c r="AF480" s="346">
        <v>9</v>
      </c>
      <c r="AG480" s="346">
        <v>6</v>
      </c>
      <c r="AH480" s="346" t="s">
        <v>430</v>
      </c>
      <c r="AI480" s="346" t="s">
        <v>430</v>
      </c>
      <c r="AJ480" s="346">
        <v>15</v>
      </c>
      <c r="AK480" s="346">
        <v>14</v>
      </c>
      <c r="AL480" s="346">
        <v>7</v>
      </c>
      <c r="AM480" s="346">
        <v>11</v>
      </c>
      <c r="AN480" s="346">
        <v>15</v>
      </c>
      <c r="AO480" s="373"/>
      <c r="AP480" s="348" t="s">
        <v>430</v>
      </c>
      <c r="AQ480" s="348" t="s">
        <v>430</v>
      </c>
      <c r="AR480" s="348" t="s">
        <v>430</v>
      </c>
      <c r="AS480" s="348">
        <v>7.5</v>
      </c>
      <c r="AT480" s="348">
        <v>5.07</v>
      </c>
      <c r="AU480" s="351"/>
      <c r="AV480" s="346" t="s">
        <v>430</v>
      </c>
      <c r="AW480" s="346" t="s">
        <v>430</v>
      </c>
      <c r="AX480" s="346" t="s">
        <v>430</v>
      </c>
      <c r="AY480" s="346">
        <v>9</v>
      </c>
      <c r="AZ480" s="346">
        <v>13</v>
      </c>
      <c r="BA480" s="362"/>
      <c r="BB480" s="348">
        <v>13.544164608988799</v>
      </c>
      <c r="BC480" s="375">
        <v>1.0164851959033301</v>
      </c>
      <c r="BD480" s="375">
        <v>6.8587881892055405E-2</v>
      </c>
      <c r="BE480" s="375">
        <v>0.16606888025497199</v>
      </c>
      <c r="BF480" s="374"/>
      <c r="BG480" s="348">
        <v>59.271099999999997</v>
      </c>
      <c r="BH480" s="348">
        <v>23.156400000000001</v>
      </c>
      <c r="BI480" s="348">
        <v>10.8375</v>
      </c>
      <c r="BJ480" s="348">
        <v>6.7350000000000003</v>
      </c>
      <c r="BK480" s="373"/>
      <c r="BL480" s="372" t="s">
        <v>2923</v>
      </c>
      <c r="BM480" s="372" t="s">
        <v>2924</v>
      </c>
      <c r="BN480" s="372" t="s">
        <v>2925</v>
      </c>
      <c r="BO480" s="372" t="s">
        <v>1272</v>
      </c>
      <c r="BP480" s="372" t="s">
        <v>2926</v>
      </c>
      <c r="BQ480" s="373"/>
      <c r="BR480" s="354" t="s">
        <v>443</v>
      </c>
    </row>
    <row r="481" spans="1:70" s="428" customFormat="1" x14ac:dyDescent="0.25">
      <c r="A481" s="345" t="s">
        <v>3934</v>
      </c>
      <c r="B481" s="373"/>
      <c r="C481" s="719">
        <v>45356</v>
      </c>
      <c r="D481" s="373"/>
      <c r="E481" s="346">
        <v>518.03200000000004</v>
      </c>
      <c r="F481" s="373"/>
      <c r="G481" s="347">
        <v>12.06</v>
      </c>
      <c r="H481" s="374"/>
      <c r="I481" s="348">
        <v>0.33279999999999998</v>
      </c>
      <c r="J481" s="348">
        <v>0.92049999999999998</v>
      </c>
      <c r="K481" s="348">
        <v>3.9655</v>
      </c>
      <c r="L481" s="348">
        <v>14.312799999999999</v>
      </c>
      <c r="M481" s="348">
        <v>3.3418999999999999</v>
      </c>
      <c r="N481" s="350">
        <v>6.8201999999999998</v>
      </c>
      <c r="O481" s="348">
        <v>3.4455</v>
      </c>
      <c r="P481" s="348" t="s">
        <v>430</v>
      </c>
      <c r="Q481" s="348" t="s">
        <v>430</v>
      </c>
      <c r="R481" s="348" t="s">
        <v>430</v>
      </c>
      <c r="S481" s="348">
        <v>16.973800000000001</v>
      </c>
      <c r="T481" s="348">
        <v>3.4304999999999999</v>
      </c>
      <c r="U481" s="348">
        <v>6.4431000000000003</v>
      </c>
      <c r="V481" s="348">
        <v>4.6875</v>
      </c>
      <c r="W481" s="348">
        <v>2.9009999999999998</v>
      </c>
      <c r="X481" s="348">
        <v>8.4688999999999997</v>
      </c>
      <c r="Y481" s="374"/>
      <c r="Z481" s="346">
        <v>13</v>
      </c>
      <c r="AA481" s="346">
        <v>8</v>
      </c>
      <c r="AB481" s="346">
        <v>7</v>
      </c>
      <c r="AC481" s="346">
        <v>8</v>
      </c>
      <c r="AD481" s="346">
        <v>4</v>
      </c>
      <c r="AE481" s="346">
        <v>3</v>
      </c>
      <c r="AF481" s="346">
        <v>8</v>
      </c>
      <c r="AG481" s="346" t="s">
        <v>430</v>
      </c>
      <c r="AH481" s="346" t="s">
        <v>430</v>
      </c>
      <c r="AI481" s="346" t="s">
        <v>430</v>
      </c>
      <c r="AJ481" s="346">
        <v>8</v>
      </c>
      <c r="AK481" s="346">
        <v>4</v>
      </c>
      <c r="AL481" s="346">
        <v>4</v>
      </c>
      <c r="AM481" s="346">
        <v>3</v>
      </c>
      <c r="AN481" s="346">
        <v>9</v>
      </c>
      <c r="AO481" s="373"/>
      <c r="AP481" s="348" t="s">
        <v>430</v>
      </c>
      <c r="AQ481" s="348" t="s">
        <v>430</v>
      </c>
      <c r="AR481" s="348" t="s">
        <v>430</v>
      </c>
      <c r="AS481" s="348" t="s">
        <v>430</v>
      </c>
      <c r="AT481" s="348">
        <v>10.72</v>
      </c>
      <c r="AU481" s="351"/>
      <c r="AV481" s="346" t="s">
        <v>430</v>
      </c>
      <c r="AW481" s="346" t="s">
        <v>430</v>
      </c>
      <c r="AX481" s="346" t="s">
        <v>430</v>
      </c>
      <c r="AY481" s="346" t="s">
        <v>430</v>
      </c>
      <c r="AZ481" s="346">
        <v>4</v>
      </c>
      <c r="BA481" s="362"/>
      <c r="BB481" s="348">
        <v>14.9876608040767</v>
      </c>
      <c r="BC481" s="375">
        <v>1.0665935132395901</v>
      </c>
      <c r="BD481" s="375">
        <v>2.1461086346984602E-2</v>
      </c>
      <c r="BE481" s="375">
        <v>6.3193409998591799E-2</v>
      </c>
      <c r="BF481" s="374"/>
      <c r="BG481" s="348">
        <v>41.353900000000003</v>
      </c>
      <c r="BH481" s="348">
        <v>25.1554</v>
      </c>
      <c r="BI481" s="348">
        <v>29.248899999999999</v>
      </c>
      <c r="BJ481" s="348">
        <v>4.2417999999999996</v>
      </c>
      <c r="BK481" s="373"/>
      <c r="BL481" s="372" t="s">
        <v>2928</v>
      </c>
      <c r="BM481" s="372" t="s">
        <v>2929</v>
      </c>
      <c r="BN481" s="372" t="s">
        <v>2930</v>
      </c>
      <c r="BO481" s="372" t="s">
        <v>2931</v>
      </c>
      <c r="BP481" s="372" t="s">
        <v>1473</v>
      </c>
      <c r="BQ481" s="373"/>
      <c r="BR481" s="354" t="s">
        <v>443</v>
      </c>
    </row>
    <row r="482" spans="1:70" s="428" customFormat="1" x14ac:dyDescent="0.25">
      <c r="A482" s="345" t="s">
        <v>3935</v>
      </c>
      <c r="B482" s="373"/>
      <c r="C482" s="719">
        <v>45534</v>
      </c>
      <c r="D482" s="373"/>
      <c r="E482" s="346">
        <v>464.12</v>
      </c>
      <c r="F482" s="373"/>
      <c r="G482" s="347">
        <v>9.58</v>
      </c>
      <c r="H482" s="374"/>
      <c r="I482" s="348">
        <v>0.1045</v>
      </c>
      <c r="J482" s="348">
        <v>0.63029999999999997</v>
      </c>
      <c r="K482" s="348">
        <v>3.5676000000000001</v>
      </c>
      <c r="L482" s="348">
        <v>14.593299999999999</v>
      </c>
      <c r="M482" s="348">
        <v>4.3573000000000004</v>
      </c>
      <c r="N482" s="350">
        <v>4.1303999999999998</v>
      </c>
      <c r="O482" s="348" t="s">
        <v>430</v>
      </c>
      <c r="P482" s="348" t="s">
        <v>430</v>
      </c>
      <c r="Q482" s="348" t="s">
        <v>430</v>
      </c>
      <c r="R482" s="348" t="s">
        <v>430</v>
      </c>
      <c r="S482" s="348">
        <v>17.402000000000001</v>
      </c>
      <c r="T482" s="348">
        <v>4.9287999999999998</v>
      </c>
      <c r="U482" s="348">
        <v>3.4557000000000002</v>
      </c>
      <c r="V482" s="348">
        <v>2.0234000000000001</v>
      </c>
      <c r="W482" s="348">
        <v>2.6795</v>
      </c>
      <c r="X482" s="348">
        <v>-2.3344999999999998</v>
      </c>
      <c r="Y482" s="374"/>
      <c r="Z482" s="346">
        <v>16</v>
      </c>
      <c r="AA482" s="346">
        <v>10</v>
      </c>
      <c r="AB482" s="346">
        <v>9</v>
      </c>
      <c r="AC482" s="346">
        <v>7</v>
      </c>
      <c r="AD482" s="346">
        <v>3</v>
      </c>
      <c r="AE482" s="346">
        <v>8</v>
      </c>
      <c r="AF482" s="346" t="s">
        <v>430</v>
      </c>
      <c r="AG482" s="346" t="s">
        <v>430</v>
      </c>
      <c r="AH482" s="346" t="s">
        <v>430</v>
      </c>
      <c r="AI482" s="346" t="s">
        <v>430</v>
      </c>
      <c r="AJ482" s="346">
        <v>6</v>
      </c>
      <c r="AK482" s="346">
        <v>3</v>
      </c>
      <c r="AL482" s="346">
        <v>10</v>
      </c>
      <c r="AM482" s="346">
        <v>8</v>
      </c>
      <c r="AN482" s="346">
        <v>12</v>
      </c>
      <c r="AO482" s="373"/>
      <c r="AP482" s="348" t="s">
        <v>430</v>
      </c>
      <c r="AQ482" s="348" t="s">
        <v>430</v>
      </c>
      <c r="AR482" s="348" t="s">
        <v>430</v>
      </c>
      <c r="AS482" s="348" t="s">
        <v>430</v>
      </c>
      <c r="AT482" s="348">
        <v>9.89</v>
      </c>
      <c r="AU482" s="351"/>
      <c r="AV482" s="346" t="s">
        <v>430</v>
      </c>
      <c r="AW482" s="346" t="s">
        <v>430</v>
      </c>
      <c r="AX482" s="346" t="s">
        <v>430</v>
      </c>
      <c r="AY482" s="346" t="s">
        <v>430</v>
      </c>
      <c r="AZ482" s="346">
        <v>5</v>
      </c>
      <c r="BA482" s="362"/>
      <c r="BB482" s="348">
        <v>18.247051884174201</v>
      </c>
      <c r="BC482" s="375">
        <v>1.1237382400065901</v>
      </c>
      <c r="BD482" s="375">
        <v>-3.1926409924639999E-2</v>
      </c>
      <c r="BE482" s="375">
        <v>3.8516201547351699E-2</v>
      </c>
      <c r="BF482" s="374"/>
      <c r="BG482" s="348">
        <v>55.133400000000002</v>
      </c>
      <c r="BH482" s="348">
        <v>11.914099999999999</v>
      </c>
      <c r="BI482" s="348">
        <v>26.644400000000001</v>
      </c>
      <c r="BJ482" s="348">
        <v>6.3080999999999996</v>
      </c>
      <c r="BK482" s="373"/>
      <c r="BL482" s="372" t="s">
        <v>2933</v>
      </c>
      <c r="BM482" s="372" t="s">
        <v>2934</v>
      </c>
      <c r="BN482" s="372" t="s">
        <v>2935</v>
      </c>
      <c r="BO482" s="372" t="s">
        <v>2936</v>
      </c>
      <c r="BP482" s="372" t="s">
        <v>2937</v>
      </c>
      <c r="BQ482" s="373"/>
      <c r="BR482" s="354" t="s">
        <v>476</v>
      </c>
    </row>
    <row r="483" spans="1:70" s="428" customFormat="1" x14ac:dyDescent="0.25">
      <c r="A483" s="345" t="s">
        <v>3936</v>
      </c>
      <c r="B483" s="373"/>
      <c r="C483" s="719">
        <v>46090</v>
      </c>
      <c r="D483" s="373"/>
      <c r="E483" s="346">
        <v>112.68</v>
      </c>
      <c r="F483" s="373"/>
      <c r="G483" s="347">
        <v>10.491300000000001</v>
      </c>
      <c r="H483" s="374"/>
      <c r="I483" s="348">
        <v>0.19670000000000001</v>
      </c>
      <c r="J483" s="348">
        <v>0.48659999999999998</v>
      </c>
      <c r="K483" s="348">
        <v>0.85850000000000004</v>
      </c>
      <c r="L483" s="348">
        <v>7.2916999999999996</v>
      </c>
      <c r="M483" s="348" t="s">
        <v>430</v>
      </c>
      <c r="N483" s="350" t="s">
        <v>430</v>
      </c>
      <c r="O483" s="348" t="s">
        <v>430</v>
      </c>
      <c r="P483" s="348" t="s">
        <v>430</v>
      </c>
      <c r="Q483" s="348" t="s">
        <v>430</v>
      </c>
      <c r="R483" s="348" t="s">
        <v>430</v>
      </c>
      <c r="S483" s="348">
        <v>8.9518000000000004</v>
      </c>
      <c r="T483" s="348" t="s">
        <v>430</v>
      </c>
      <c r="U483" s="348" t="s">
        <v>430</v>
      </c>
      <c r="V483" s="348" t="s">
        <v>430</v>
      </c>
      <c r="W483" s="348">
        <v>1.4180999999999999</v>
      </c>
      <c r="X483" s="348">
        <v>4.9130000000000003</v>
      </c>
      <c r="Y483" s="374"/>
      <c r="Z483" s="346">
        <v>15</v>
      </c>
      <c r="AA483" s="346">
        <v>13</v>
      </c>
      <c r="AB483" s="346">
        <v>18</v>
      </c>
      <c r="AC483" s="346">
        <v>19</v>
      </c>
      <c r="AD483" s="346" t="s">
        <v>430</v>
      </c>
      <c r="AE483" s="346" t="s">
        <v>430</v>
      </c>
      <c r="AF483" s="346" t="s">
        <v>430</v>
      </c>
      <c r="AG483" s="346" t="s">
        <v>430</v>
      </c>
      <c r="AH483" s="346" t="s">
        <v>430</v>
      </c>
      <c r="AI483" s="346" t="s">
        <v>430</v>
      </c>
      <c r="AJ483" s="346">
        <v>19</v>
      </c>
      <c r="AK483" s="346" t="s">
        <v>430</v>
      </c>
      <c r="AL483" s="346" t="s">
        <v>430</v>
      </c>
      <c r="AM483" s="346" t="s">
        <v>430</v>
      </c>
      <c r="AN483" s="346">
        <v>17</v>
      </c>
      <c r="AO483" s="373"/>
      <c r="AP483" s="348" t="s">
        <v>430</v>
      </c>
      <c r="AQ483" s="348" t="s">
        <v>430</v>
      </c>
      <c r="AR483" s="348" t="s">
        <v>430</v>
      </c>
      <c r="AS483" s="348" t="s">
        <v>430</v>
      </c>
      <c r="AT483" s="348" t="s">
        <v>430</v>
      </c>
      <c r="AU483" s="351"/>
      <c r="AV483" s="346" t="s">
        <v>430</v>
      </c>
      <c r="AW483" s="346" t="s">
        <v>430</v>
      </c>
      <c r="AX483" s="346" t="s">
        <v>430</v>
      </c>
      <c r="AY483" s="346" t="s">
        <v>430</v>
      </c>
      <c r="AZ483" s="346" t="s">
        <v>430</v>
      </c>
      <c r="BA483" s="362"/>
      <c r="BB483" s="348">
        <v>6.4310606044150802</v>
      </c>
      <c r="BC483" s="375">
        <v>0.45211775091210499</v>
      </c>
      <c r="BD483" s="375">
        <v>0.30027343512679899</v>
      </c>
      <c r="BE483" s="375">
        <v>0.63938416172534396</v>
      </c>
      <c r="BF483" s="374"/>
      <c r="BG483" s="348">
        <v>42.070700000000002</v>
      </c>
      <c r="BH483" s="348">
        <v>23.887699999999999</v>
      </c>
      <c r="BI483" s="348">
        <v>29.901499999999999</v>
      </c>
      <c r="BJ483" s="348">
        <v>4.1401000000000003</v>
      </c>
      <c r="BK483" s="373"/>
      <c r="BL483" s="372" t="s">
        <v>2939</v>
      </c>
      <c r="BM483" s="372" t="s">
        <v>907</v>
      </c>
      <c r="BN483" s="372" t="s">
        <v>2940</v>
      </c>
      <c r="BO483" s="372" t="s">
        <v>2941</v>
      </c>
      <c r="BP483" s="372" t="s">
        <v>2942</v>
      </c>
      <c r="BQ483" s="373"/>
      <c r="BR483" s="354" t="s">
        <v>602</v>
      </c>
    </row>
    <row r="484" spans="1:70" s="428" customFormat="1" x14ac:dyDescent="0.25">
      <c r="A484" s="885" t="s">
        <v>93</v>
      </c>
      <c r="B484" s="402"/>
      <c r="C484" s="724"/>
      <c r="D484" s="402"/>
      <c r="E484" s="403"/>
      <c r="F484" s="402"/>
      <c r="G484" s="404"/>
      <c r="H484" s="406"/>
      <c r="I484" s="405">
        <v>0.4839</v>
      </c>
      <c r="J484" s="405">
        <v>0.75549999999999995</v>
      </c>
      <c r="K484" s="405">
        <v>3.5722999999999998</v>
      </c>
      <c r="L484" s="405">
        <v>13.5985</v>
      </c>
      <c r="M484" s="405">
        <v>1.2045999999999999</v>
      </c>
      <c r="N484" s="407">
        <v>4.0717999999999996</v>
      </c>
      <c r="O484" s="405">
        <v>4.1723999999999997</v>
      </c>
      <c r="P484" s="405">
        <v>16.970500000000001</v>
      </c>
      <c r="Q484" s="405">
        <v>17.6831</v>
      </c>
      <c r="R484" s="405">
        <v>14.946999999999999</v>
      </c>
      <c r="S484" s="405">
        <v>16.304099999999998</v>
      </c>
      <c r="T484" s="405">
        <v>1.2677</v>
      </c>
      <c r="U484" s="405">
        <v>4.5057</v>
      </c>
      <c r="V484" s="405">
        <v>1.8967000000000001</v>
      </c>
      <c r="W484" s="405">
        <v>2.9891999999999999</v>
      </c>
      <c r="X484" s="405">
        <v>11.3972</v>
      </c>
      <c r="Y484" s="406"/>
      <c r="Z484" s="403">
        <v>17</v>
      </c>
      <c r="AA484" s="403">
        <v>19</v>
      </c>
      <c r="AB484" s="403">
        <v>19</v>
      </c>
      <c r="AC484" s="403">
        <v>19</v>
      </c>
      <c r="AD484" s="403">
        <v>18</v>
      </c>
      <c r="AE484" s="403">
        <v>18</v>
      </c>
      <c r="AF484" s="403">
        <v>11</v>
      </c>
      <c r="AG484" s="403">
        <v>9</v>
      </c>
      <c r="AH484" s="403">
        <v>2</v>
      </c>
      <c r="AI484" s="403">
        <v>1</v>
      </c>
      <c r="AJ484" s="403">
        <v>19</v>
      </c>
      <c r="AK484" s="403">
        <v>18</v>
      </c>
      <c r="AL484" s="403">
        <v>18</v>
      </c>
      <c r="AM484" s="403">
        <v>18</v>
      </c>
      <c r="AN484" s="403">
        <v>19</v>
      </c>
      <c r="AO484" s="402"/>
      <c r="AP484" s="405">
        <v>16.12</v>
      </c>
      <c r="AQ484" s="405">
        <v>18.88</v>
      </c>
      <c r="AR484" s="405">
        <v>16.295000000000002</v>
      </c>
      <c r="AS484" s="405">
        <v>9.1255555555555592</v>
      </c>
      <c r="AT484" s="405">
        <v>7.7477777777777801</v>
      </c>
      <c r="AU484" s="408"/>
      <c r="AV484" s="403">
        <v>1</v>
      </c>
      <c r="AW484" s="403">
        <v>1</v>
      </c>
      <c r="AX484" s="403">
        <v>2</v>
      </c>
      <c r="AY484" s="403">
        <v>9</v>
      </c>
      <c r="AZ484" s="403">
        <v>18</v>
      </c>
      <c r="BA484" s="409"/>
      <c r="BB484" s="405"/>
      <c r="BC484" s="410"/>
      <c r="BD484" s="410"/>
      <c r="BE484" s="410"/>
      <c r="BF484" s="406"/>
      <c r="BG484" s="405"/>
      <c r="BH484" s="405"/>
      <c r="BI484" s="405"/>
      <c r="BJ484" s="405"/>
      <c r="BK484" s="402"/>
      <c r="BL484" s="401"/>
      <c r="BM484" s="401"/>
      <c r="BN484" s="401"/>
      <c r="BO484" s="401"/>
      <c r="BP484" s="401"/>
      <c r="BQ484" s="402"/>
      <c r="BR484" s="411"/>
    </row>
    <row r="485" spans="1:70" s="428" customFormat="1" x14ac:dyDescent="0.25">
      <c r="A485" s="886" t="s">
        <v>94</v>
      </c>
      <c r="B485" s="373"/>
      <c r="C485" s="719"/>
      <c r="D485" s="373"/>
      <c r="E485" s="346"/>
      <c r="F485" s="373"/>
      <c r="G485" s="347"/>
      <c r="H485" s="374"/>
      <c r="I485" s="348">
        <v>1.0601</v>
      </c>
      <c r="J485" s="348">
        <v>2.3254000000000001</v>
      </c>
      <c r="K485" s="348">
        <v>8.8279999999999994</v>
      </c>
      <c r="L485" s="348">
        <v>25.218900000000001</v>
      </c>
      <c r="M485" s="348">
        <v>10.8527</v>
      </c>
      <c r="N485" s="350">
        <v>17.502099999999999</v>
      </c>
      <c r="O485" s="348">
        <v>7.9835000000000003</v>
      </c>
      <c r="P485" s="348">
        <v>20.1999</v>
      </c>
      <c r="Q485" s="348">
        <v>18.040299999999998</v>
      </c>
      <c r="R485" s="348">
        <v>14.946999999999999</v>
      </c>
      <c r="S485" s="348">
        <v>28.597100000000001</v>
      </c>
      <c r="T485" s="348">
        <v>11.284000000000001</v>
      </c>
      <c r="U485" s="348">
        <v>14.3086</v>
      </c>
      <c r="V485" s="348">
        <v>14.6752</v>
      </c>
      <c r="W485" s="348">
        <v>7.4379999999999997</v>
      </c>
      <c r="X485" s="348">
        <v>31.1082</v>
      </c>
      <c r="Y485" s="374"/>
      <c r="Z485" s="346"/>
      <c r="AA485" s="346"/>
      <c r="AB485" s="346"/>
      <c r="AC485" s="346"/>
      <c r="AD485" s="346"/>
      <c r="AE485" s="346"/>
      <c r="AF485" s="346"/>
      <c r="AG485" s="346"/>
      <c r="AH485" s="346"/>
      <c r="AI485" s="346"/>
      <c r="AJ485" s="346"/>
      <c r="AK485" s="346"/>
      <c r="AL485" s="346"/>
      <c r="AM485" s="346"/>
      <c r="AN485" s="346"/>
      <c r="AO485" s="373"/>
      <c r="AP485" s="348">
        <v>16.12</v>
      </c>
      <c r="AQ485" s="348">
        <v>18.88</v>
      </c>
      <c r="AR485" s="348">
        <v>16.48</v>
      </c>
      <c r="AS485" s="348">
        <v>12.56</v>
      </c>
      <c r="AT485" s="348">
        <v>26.45</v>
      </c>
      <c r="AU485" s="351"/>
      <c r="AV485" s="346"/>
      <c r="AW485" s="346"/>
      <c r="AX485" s="346"/>
      <c r="AY485" s="346"/>
      <c r="AZ485" s="346"/>
      <c r="BA485" s="362"/>
      <c r="BB485" s="348"/>
      <c r="BC485" s="375"/>
      <c r="BD485" s="375"/>
      <c r="BE485" s="375"/>
      <c r="BF485" s="374"/>
      <c r="BG485" s="348"/>
      <c r="BH485" s="348"/>
      <c r="BI485" s="348"/>
      <c r="BJ485" s="348"/>
      <c r="BK485" s="373"/>
      <c r="BL485" s="372"/>
      <c r="BM485" s="372"/>
      <c r="BN485" s="372"/>
      <c r="BO485" s="372"/>
      <c r="BP485" s="372"/>
      <c r="BQ485" s="373"/>
      <c r="BR485" s="354"/>
    </row>
    <row r="486" spans="1:70" s="428" customFormat="1" x14ac:dyDescent="0.25">
      <c r="A486" s="886" t="s">
        <v>95</v>
      </c>
      <c r="B486" s="373"/>
      <c r="C486" s="719"/>
      <c r="D486" s="373"/>
      <c r="E486" s="346"/>
      <c r="F486" s="373"/>
      <c r="G486" s="347"/>
      <c r="H486" s="374"/>
      <c r="I486" s="348">
        <v>-0.54930000000000001</v>
      </c>
      <c r="J486" s="348">
        <v>-0.24790000000000001</v>
      </c>
      <c r="K486" s="348">
        <v>0.3851</v>
      </c>
      <c r="L486" s="348">
        <v>7.2916999999999996</v>
      </c>
      <c r="M486" s="348">
        <v>-9.0048999999999992</v>
      </c>
      <c r="N486" s="350">
        <v>-6.0128000000000004</v>
      </c>
      <c r="O486" s="348">
        <v>0.72140000000000004</v>
      </c>
      <c r="P486" s="348">
        <v>13.0838</v>
      </c>
      <c r="Q486" s="348">
        <v>17.325900000000001</v>
      </c>
      <c r="R486" s="348">
        <v>14.946999999999999</v>
      </c>
      <c r="S486" s="348">
        <v>8.9518000000000004</v>
      </c>
      <c r="T486" s="348">
        <v>-7.9626999999999999</v>
      </c>
      <c r="U486" s="348">
        <v>-5.3235000000000001</v>
      </c>
      <c r="V486" s="348">
        <v>-7.3795000000000002</v>
      </c>
      <c r="W486" s="348">
        <v>0.16669999999999999</v>
      </c>
      <c r="X486" s="348">
        <v>-4.9901</v>
      </c>
      <c r="Y486" s="374"/>
      <c r="Z486" s="346"/>
      <c r="AA486" s="346"/>
      <c r="AB486" s="346"/>
      <c r="AC486" s="346"/>
      <c r="AD486" s="346"/>
      <c r="AE486" s="346"/>
      <c r="AF486" s="346"/>
      <c r="AG486" s="346"/>
      <c r="AH486" s="346"/>
      <c r="AI486" s="346"/>
      <c r="AJ486" s="346"/>
      <c r="AK486" s="346"/>
      <c r="AL486" s="346"/>
      <c r="AM486" s="346"/>
      <c r="AN486" s="346"/>
      <c r="AO486" s="373"/>
      <c r="AP486" s="348">
        <v>16.12</v>
      </c>
      <c r="AQ486" s="348">
        <v>18.88</v>
      </c>
      <c r="AR486" s="348">
        <v>16.11</v>
      </c>
      <c r="AS486" s="348">
        <v>7.5</v>
      </c>
      <c r="AT486" s="348">
        <v>-6.5</v>
      </c>
      <c r="AU486" s="351"/>
      <c r="AV486" s="346"/>
      <c r="AW486" s="346"/>
      <c r="AX486" s="346"/>
      <c r="AY486" s="346"/>
      <c r="AZ486" s="346"/>
      <c r="BA486" s="362"/>
      <c r="BB486" s="348"/>
      <c r="BC486" s="375"/>
      <c r="BD486" s="375"/>
      <c r="BE486" s="375"/>
      <c r="BF486" s="374"/>
      <c r="BG486" s="348"/>
      <c r="BH486" s="348"/>
      <c r="BI486" s="348"/>
      <c r="BJ486" s="348"/>
      <c r="BK486" s="373"/>
      <c r="BL486" s="372"/>
      <c r="BM486" s="372"/>
      <c r="BN486" s="372"/>
      <c r="BO486" s="372"/>
      <c r="BP486" s="372"/>
      <c r="BQ486" s="373"/>
      <c r="BR486" s="354"/>
    </row>
    <row r="487" spans="1:70" s="428" customFormat="1" x14ac:dyDescent="0.25">
      <c r="A487" s="887" t="s">
        <v>96</v>
      </c>
      <c r="B487" s="413"/>
      <c r="C487" s="725"/>
      <c r="D487" s="413"/>
      <c r="E487" s="414"/>
      <c r="F487" s="413"/>
      <c r="G487" s="415"/>
      <c r="H487" s="417"/>
      <c r="I487" s="416">
        <v>0.54530000000000001</v>
      </c>
      <c r="J487" s="416">
        <v>0.63029999999999997</v>
      </c>
      <c r="K487" s="416">
        <v>3.5594999999999999</v>
      </c>
      <c r="L487" s="416">
        <v>12.4659</v>
      </c>
      <c r="M487" s="416">
        <v>1.6899</v>
      </c>
      <c r="N487" s="418">
        <v>3.7474500000000002</v>
      </c>
      <c r="O487" s="416">
        <v>3.9462000000000002</v>
      </c>
      <c r="P487" s="416">
        <v>17.396799999999999</v>
      </c>
      <c r="Q487" s="416">
        <v>17.6831</v>
      </c>
      <c r="R487" s="416">
        <v>14.946999999999999</v>
      </c>
      <c r="S487" s="416">
        <v>15.2402</v>
      </c>
      <c r="T487" s="416">
        <v>1.3188</v>
      </c>
      <c r="U487" s="416">
        <v>3.4557000000000002</v>
      </c>
      <c r="V487" s="416">
        <v>1.5774999999999999</v>
      </c>
      <c r="W487" s="416">
        <v>2.7324999999999999</v>
      </c>
      <c r="X487" s="416">
        <v>11.7103</v>
      </c>
      <c r="Y487" s="417"/>
      <c r="Z487" s="414"/>
      <c r="AA487" s="414"/>
      <c r="AB487" s="414"/>
      <c r="AC487" s="414"/>
      <c r="AD487" s="414"/>
      <c r="AE487" s="414"/>
      <c r="AF487" s="414"/>
      <c r="AG487" s="414"/>
      <c r="AH487" s="414"/>
      <c r="AI487" s="414"/>
      <c r="AJ487" s="414"/>
      <c r="AK487" s="414"/>
      <c r="AL487" s="414"/>
      <c r="AM487" s="414"/>
      <c r="AN487" s="414"/>
      <c r="AO487" s="413"/>
      <c r="AP487" s="416">
        <v>16.12</v>
      </c>
      <c r="AQ487" s="416">
        <v>18.88</v>
      </c>
      <c r="AR487" s="416">
        <v>16.3</v>
      </c>
      <c r="AS487" s="416">
        <v>8.5500000000000007</v>
      </c>
      <c r="AT487" s="416">
        <v>7.76</v>
      </c>
      <c r="AU487" s="419"/>
      <c r="AV487" s="414"/>
      <c r="AW487" s="414"/>
      <c r="AX487" s="414"/>
      <c r="AY487" s="414"/>
      <c r="AZ487" s="414"/>
      <c r="BA487" s="420"/>
      <c r="BB487" s="416"/>
      <c r="BC487" s="421"/>
      <c r="BD487" s="421"/>
      <c r="BE487" s="421"/>
      <c r="BF487" s="417"/>
      <c r="BG487" s="416"/>
      <c r="BH487" s="416"/>
      <c r="BI487" s="416"/>
      <c r="BJ487" s="416"/>
      <c r="BK487" s="413"/>
      <c r="BL487" s="412"/>
      <c r="BM487" s="412"/>
      <c r="BN487" s="412"/>
      <c r="BO487" s="412"/>
      <c r="BP487" s="412"/>
      <c r="BQ487" s="413"/>
      <c r="BR487" s="422"/>
    </row>
    <row r="488" spans="1:70" s="428" customFormat="1" ht="14.5" customHeight="1" x14ac:dyDescent="0.35">
      <c r="A488" s="874" t="s">
        <v>3937</v>
      </c>
      <c r="B488" s="862"/>
      <c r="C488" s="863"/>
      <c r="D488" s="862"/>
      <c r="E488" s="864"/>
      <c r="F488" s="862"/>
      <c r="G488" s="865"/>
      <c r="H488" s="867"/>
      <c r="I488" s="866"/>
      <c r="J488" s="866"/>
      <c r="K488" s="866"/>
      <c r="L488" s="866"/>
      <c r="M488" s="866"/>
      <c r="N488" s="868"/>
      <c r="O488" s="866"/>
      <c r="P488" s="866"/>
      <c r="Q488" s="866"/>
      <c r="R488" s="866"/>
      <c r="S488" s="866"/>
      <c r="T488" s="866"/>
      <c r="U488" s="866"/>
      <c r="V488" s="866"/>
      <c r="W488" s="866"/>
      <c r="X488" s="866"/>
      <c r="Y488" s="867"/>
      <c r="Z488" s="864"/>
      <c r="AA488" s="864"/>
      <c r="AB488" s="864"/>
      <c r="AC488" s="864"/>
      <c r="AD488" s="864"/>
      <c r="AE488" s="864"/>
      <c r="AF488" s="864"/>
      <c r="AG488" s="864"/>
      <c r="AH488" s="864"/>
      <c r="AI488" s="864"/>
      <c r="AJ488" s="864"/>
      <c r="AK488" s="864"/>
      <c r="AL488" s="864"/>
      <c r="AM488" s="864"/>
      <c r="AN488" s="864"/>
      <c r="AO488" s="862"/>
      <c r="AP488" s="866"/>
      <c r="AQ488" s="866"/>
      <c r="AR488" s="866"/>
      <c r="AS488" s="866"/>
      <c r="AT488" s="866"/>
      <c r="AU488" s="869"/>
      <c r="AV488" s="864"/>
      <c r="AW488" s="864"/>
      <c r="AX488" s="864"/>
      <c r="AY488" s="864"/>
      <c r="AZ488" s="864"/>
      <c r="BA488" s="870"/>
      <c r="BB488" s="866"/>
      <c r="BC488" s="871"/>
      <c r="BD488" s="871"/>
      <c r="BE488" s="871"/>
      <c r="BF488" s="867"/>
      <c r="BG488" s="866"/>
      <c r="BH488" s="866"/>
      <c r="BI488" s="866"/>
      <c r="BJ488" s="866"/>
      <c r="BK488" s="862"/>
      <c r="BL488" s="872"/>
      <c r="BM488" s="872"/>
      <c r="BN488" s="872"/>
      <c r="BO488" s="872"/>
      <c r="BP488" s="872"/>
      <c r="BQ488" s="862"/>
      <c r="BR488" s="873"/>
    </row>
    <row r="489" spans="1:70" s="428" customFormat="1" x14ac:dyDescent="0.25">
      <c r="A489" s="345" t="s">
        <v>3938</v>
      </c>
      <c r="B489" s="373"/>
      <c r="C489" s="719">
        <v>41275</v>
      </c>
      <c r="D489" s="373"/>
      <c r="E489" s="346">
        <v>8921.2999999999993</v>
      </c>
      <c r="F489" s="373"/>
      <c r="G489" s="347">
        <v>619.80859999999996</v>
      </c>
      <c r="H489" s="374"/>
      <c r="I489" s="348">
        <v>0.33910000000000001</v>
      </c>
      <c r="J489" s="348">
        <v>3.1208</v>
      </c>
      <c r="K489" s="348">
        <v>2.1023999999999998</v>
      </c>
      <c r="L489" s="348">
        <v>12.2788</v>
      </c>
      <c r="M489" s="348">
        <v>8.5812000000000008</v>
      </c>
      <c r="N489" s="350">
        <v>10.000400000000001</v>
      </c>
      <c r="O489" s="348">
        <v>12.536300000000001</v>
      </c>
      <c r="P489" s="348">
        <v>22.6538</v>
      </c>
      <c r="Q489" s="348">
        <v>14.1434</v>
      </c>
      <c r="R489" s="348">
        <v>16.690999999999999</v>
      </c>
      <c r="S489" s="348">
        <v>12.9109</v>
      </c>
      <c r="T489" s="348">
        <v>8.7733000000000008</v>
      </c>
      <c r="U489" s="348">
        <v>11.987399999999999</v>
      </c>
      <c r="V489" s="348">
        <v>7.2868000000000004</v>
      </c>
      <c r="W489" s="348">
        <v>3.5602</v>
      </c>
      <c r="X489" s="348">
        <v>17.612500000000001</v>
      </c>
      <c r="Y489" s="374"/>
      <c r="Z489" s="346">
        <v>3</v>
      </c>
      <c r="AA489" s="346">
        <v>7</v>
      </c>
      <c r="AB489" s="346">
        <v>14</v>
      </c>
      <c r="AC489" s="346">
        <v>17</v>
      </c>
      <c r="AD489" s="346">
        <v>14</v>
      </c>
      <c r="AE489" s="346">
        <v>15</v>
      </c>
      <c r="AF489" s="346">
        <v>13</v>
      </c>
      <c r="AG489" s="346">
        <v>9</v>
      </c>
      <c r="AH489" s="346">
        <v>8</v>
      </c>
      <c r="AI489" s="346">
        <v>1</v>
      </c>
      <c r="AJ489" s="346">
        <v>17</v>
      </c>
      <c r="AK489" s="346">
        <v>14</v>
      </c>
      <c r="AL489" s="346">
        <v>11</v>
      </c>
      <c r="AM489" s="346">
        <v>15</v>
      </c>
      <c r="AN489" s="346">
        <v>12</v>
      </c>
      <c r="AO489" s="373"/>
      <c r="AP489" s="348">
        <v>18.84</v>
      </c>
      <c r="AQ489" s="348">
        <v>19.57</v>
      </c>
      <c r="AR489" s="348">
        <v>17.73</v>
      </c>
      <c r="AS489" s="348">
        <v>14.07</v>
      </c>
      <c r="AT489" s="348">
        <v>17.05</v>
      </c>
      <c r="AU489" s="351"/>
      <c r="AV489" s="346">
        <v>3</v>
      </c>
      <c r="AW489" s="346">
        <v>7</v>
      </c>
      <c r="AX489" s="346">
        <v>8</v>
      </c>
      <c r="AY489" s="346">
        <v>9</v>
      </c>
      <c r="AZ489" s="346">
        <v>15</v>
      </c>
      <c r="BA489" s="362"/>
      <c r="BB489" s="348">
        <v>13.9399060506266</v>
      </c>
      <c r="BC489" s="375">
        <v>0.90413357948818096</v>
      </c>
      <c r="BD489" s="375">
        <v>0.109657767378412</v>
      </c>
      <c r="BE489" s="375">
        <v>1.4468405334477901E-5</v>
      </c>
      <c r="BF489" s="374"/>
      <c r="BG489" s="348">
        <v>40.183199999999999</v>
      </c>
      <c r="BH489" s="348">
        <v>27.337900000000001</v>
      </c>
      <c r="BI489" s="348">
        <v>30.3979</v>
      </c>
      <c r="BJ489" s="348">
        <v>2.081</v>
      </c>
      <c r="BK489" s="373"/>
      <c r="BL489" s="372" t="s">
        <v>2945</v>
      </c>
      <c r="BM489" s="372" t="s">
        <v>2946</v>
      </c>
      <c r="BN489" s="372" t="s">
        <v>2947</v>
      </c>
      <c r="BO489" s="372" t="s">
        <v>2948</v>
      </c>
      <c r="BP489" s="372" t="s">
        <v>2949</v>
      </c>
      <c r="BQ489" s="373"/>
      <c r="BR489" s="354" t="s">
        <v>463</v>
      </c>
    </row>
    <row r="490" spans="1:70" s="428" customFormat="1" x14ac:dyDescent="0.25">
      <c r="A490" s="345" t="s">
        <v>3939</v>
      </c>
      <c r="B490" s="373"/>
      <c r="C490" s="719">
        <v>43294</v>
      </c>
      <c r="D490" s="373"/>
      <c r="E490" s="346">
        <v>6663.61</v>
      </c>
      <c r="F490" s="373"/>
      <c r="G490" s="347">
        <v>46.43</v>
      </c>
      <c r="H490" s="374"/>
      <c r="I490" s="348">
        <v>0.38919999999999999</v>
      </c>
      <c r="J490" s="348">
        <v>3.4306000000000001</v>
      </c>
      <c r="K490" s="348">
        <v>2.4041000000000001</v>
      </c>
      <c r="L490" s="348">
        <v>16.395099999999999</v>
      </c>
      <c r="M490" s="348">
        <v>7.6013999999999999</v>
      </c>
      <c r="N490" s="350">
        <v>11.3429</v>
      </c>
      <c r="O490" s="348">
        <v>16.533200000000001</v>
      </c>
      <c r="P490" s="348">
        <v>27.597300000000001</v>
      </c>
      <c r="Q490" s="348">
        <v>17.399699999999999</v>
      </c>
      <c r="R490" s="348" t="s">
        <v>430</v>
      </c>
      <c r="S490" s="348">
        <v>17.040600000000001</v>
      </c>
      <c r="T490" s="348">
        <v>7.8513000000000002</v>
      </c>
      <c r="U490" s="348">
        <v>10.547599999999999</v>
      </c>
      <c r="V490" s="348">
        <v>9.4530999999999992</v>
      </c>
      <c r="W490" s="348">
        <v>3.3384999999999998</v>
      </c>
      <c r="X490" s="348">
        <v>21.293600000000001</v>
      </c>
      <c r="Y490" s="374"/>
      <c r="Z490" s="346">
        <v>2</v>
      </c>
      <c r="AA490" s="346">
        <v>3</v>
      </c>
      <c r="AB490" s="346">
        <v>13</v>
      </c>
      <c r="AC490" s="346">
        <v>9</v>
      </c>
      <c r="AD490" s="346">
        <v>17</v>
      </c>
      <c r="AE490" s="346">
        <v>12</v>
      </c>
      <c r="AF490" s="346">
        <v>7</v>
      </c>
      <c r="AG490" s="346">
        <v>1</v>
      </c>
      <c r="AH490" s="346">
        <v>2</v>
      </c>
      <c r="AI490" s="346" t="s">
        <v>430</v>
      </c>
      <c r="AJ490" s="346">
        <v>9</v>
      </c>
      <c r="AK490" s="346">
        <v>17</v>
      </c>
      <c r="AL490" s="346">
        <v>13</v>
      </c>
      <c r="AM490" s="346">
        <v>12</v>
      </c>
      <c r="AN490" s="346">
        <v>13</v>
      </c>
      <c r="AO490" s="373"/>
      <c r="AP490" s="348" t="s">
        <v>430</v>
      </c>
      <c r="AQ490" s="348">
        <v>22.63</v>
      </c>
      <c r="AR490" s="348">
        <v>21.61</v>
      </c>
      <c r="AS490" s="348">
        <v>17.97</v>
      </c>
      <c r="AT490" s="348">
        <v>18.37</v>
      </c>
      <c r="AU490" s="351"/>
      <c r="AV490" s="346" t="s">
        <v>430</v>
      </c>
      <c r="AW490" s="346">
        <v>2</v>
      </c>
      <c r="AX490" s="346">
        <v>2</v>
      </c>
      <c r="AY490" s="346">
        <v>4</v>
      </c>
      <c r="AZ490" s="346">
        <v>14</v>
      </c>
      <c r="BA490" s="362"/>
      <c r="BB490" s="348">
        <v>14.3390954108707</v>
      </c>
      <c r="BC490" s="375">
        <v>0.93460021740558896</v>
      </c>
      <c r="BD490" s="375">
        <v>0.127749676424042</v>
      </c>
      <c r="BE490" s="375">
        <v>0.25170082400468102</v>
      </c>
      <c r="BF490" s="374"/>
      <c r="BG490" s="348">
        <v>36.669899999999998</v>
      </c>
      <c r="BH490" s="348">
        <v>23.191700000000001</v>
      </c>
      <c r="BI490" s="348">
        <v>39.956299999999999</v>
      </c>
      <c r="BJ490" s="348">
        <v>0.18210000000000001</v>
      </c>
      <c r="BK490" s="373"/>
      <c r="BL490" s="372" t="s">
        <v>2951</v>
      </c>
      <c r="BM490" s="372" t="s">
        <v>2952</v>
      </c>
      <c r="BN490" s="372" t="s">
        <v>2953</v>
      </c>
      <c r="BO490" s="372" t="s">
        <v>2954</v>
      </c>
      <c r="BP490" s="372" t="s">
        <v>2955</v>
      </c>
      <c r="BQ490" s="373"/>
      <c r="BR490" s="354" t="s">
        <v>2354</v>
      </c>
    </row>
    <row r="491" spans="1:70" s="428" customFormat="1" x14ac:dyDescent="0.25">
      <c r="A491" s="345" t="s">
        <v>3940</v>
      </c>
      <c r="B491" s="373"/>
      <c r="C491" s="719">
        <v>41275</v>
      </c>
      <c r="D491" s="373"/>
      <c r="E491" s="346">
        <v>4881.67</v>
      </c>
      <c r="F491" s="373"/>
      <c r="G491" s="347">
        <v>558.97889999999995</v>
      </c>
      <c r="H491" s="374"/>
      <c r="I491" s="348" t="s">
        <v>430</v>
      </c>
      <c r="J491" s="348">
        <v>3.1737000000000002</v>
      </c>
      <c r="K491" s="348">
        <v>3.8041999999999998</v>
      </c>
      <c r="L491" s="348">
        <v>16.265899999999998</v>
      </c>
      <c r="M491" s="348">
        <v>14.965</v>
      </c>
      <c r="N491" s="350">
        <v>16.968</v>
      </c>
      <c r="O491" s="348">
        <v>18.023499999999999</v>
      </c>
      <c r="P491" s="348">
        <v>25.6724</v>
      </c>
      <c r="Q491" s="348">
        <v>17.952100000000002</v>
      </c>
      <c r="R491" s="348">
        <v>15.131399999999999</v>
      </c>
      <c r="S491" s="348">
        <v>16.5639</v>
      </c>
      <c r="T491" s="348">
        <v>15.294</v>
      </c>
      <c r="U491" s="348">
        <v>15.944699999999999</v>
      </c>
      <c r="V491" s="348">
        <v>12.9373</v>
      </c>
      <c r="W491" s="348">
        <v>5.3484999999999996</v>
      </c>
      <c r="X491" s="348">
        <v>17.974699999999999</v>
      </c>
      <c r="Y491" s="374"/>
      <c r="Z491" s="346" t="s">
        <v>430</v>
      </c>
      <c r="AA491" s="346">
        <v>5</v>
      </c>
      <c r="AB491" s="346">
        <v>7</v>
      </c>
      <c r="AC491" s="346">
        <v>10</v>
      </c>
      <c r="AD491" s="346">
        <v>3</v>
      </c>
      <c r="AE491" s="346">
        <v>5</v>
      </c>
      <c r="AF491" s="346">
        <v>5</v>
      </c>
      <c r="AG491" s="346">
        <v>4</v>
      </c>
      <c r="AH491" s="346">
        <v>1</v>
      </c>
      <c r="AI491" s="346">
        <v>4</v>
      </c>
      <c r="AJ491" s="346">
        <v>11</v>
      </c>
      <c r="AK491" s="346">
        <v>3</v>
      </c>
      <c r="AL491" s="346">
        <v>5</v>
      </c>
      <c r="AM491" s="346">
        <v>9</v>
      </c>
      <c r="AN491" s="346">
        <v>2</v>
      </c>
      <c r="AO491" s="373"/>
      <c r="AP491" s="348">
        <v>19.989999999999998</v>
      </c>
      <c r="AQ491" s="348">
        <v>22.87</v>
      </c>
      <c r="AR491" s="348">
        <v>22.12</v>
      </c>
      <c r="AS491" s="348">
        <v>19.399999999999999</v>
      </c>
      <c r="AT491" s="348">
        <v>27.28</v>
      </c>
      <c r="AU491" s="351"/>
      <c r="AV491" s="346">
        <v>1</v>
      </c>
      <c r="AW491" s="346">
        <v>1</v>
      </c>
      <c r="AX491" s="346">
        <v>1</v>
      </c>
      <c r="AY491" s="346">
        <v>2</v>
      </c>
      <c r="AZ491" s="346">
        <v>5</v>
      </c>
      <c r="BA491" s="362"/>
      <c r="BB491" s="348">
        <v>14.8035186843838</v>
      </c>
      <c r="BC491" s="375">
        <v>0.95560787130215297</v>
      </c>
      <c r="BD491" s="375">
        <v>0.11707805918664201</v>
      </c>
      <c r="BE491" s="375">
        <v>0.13716325200716101</v>
      </c>
      <c r="BF491" s="374"/>
      <c r="BG491" s="348">
        <v>33.050800000000002</v>
      </c>
      <c r="BH491" s="348">
        <v>26.9908</v>
      </c>
      <c r="BI491" s="348">
        <v>35.307499999999997</v>
      </c>
      <c r="BJ491" s="348">
        <v>4.6509</v>
      </c>
      <c r="BK491" s="373"/>
      <c r="BL491" s="372" t="s">
        <v>2957</v>
      </c>
      <c r="BM491" s="372" t="s">
        <v>2958</v>
      </c>
      <c r="BN491" s="372" t="s">
        <v>2959</v>
      </c>
      <c r="BO491" s="372" t="s">
        <v>2960</v>
      </c>
      <c r="BP491" s="372" t="s">
        <v>2961</v>
      </c>
      <c r="BQ491" s="373"/>
      <c r="BR491" s="354" t="s">
        <v>2962</v>
      </c>
    </row>
    <row r="492" spans="1:70" s="428" customFormat="1" x14ac:dyDescent="0.25">
      <c r="A492" s="345" t="s">
        <v>3941</v>
      </c>
      <c r="B492" s="373"/>
      <c r="C492" s="719">
        <v>43434</v>
      </c>
      <c r="D492" s="373"/>
      <c r="E492" s="346">
        <v>3439.11</v>
      </c>
      <c r="F492" s="373"/>
      <c r="G492" s="347">
        <v>47.191000000000003</v>
      </c>
      <c r="H492" s="374"/>
      <c r="I492" s="348" t="s">
        <v>430</v>
      </c>
      <c r="J492" s="348">
        <v>2.8372999999999999</v>
      </c>
      <c r="K492" s="348">
        <v>3.7119</v>
      </c>
      <c r="L492" s="348">
        <v>17.035399999999999</v>
      </c>
      <c r="M492" s="348">
        <v>8.1866000000000003</v>
      </c>
      <c r="N492" s="350">
        <v>12.813000000000001</v>
      </c>
      <c r="O492" s="348">
        <v>14.8468</v>
      </c>
      <c r="P492" s="348">
        <v>23.571400000000001</v>
      </c>
      <c r="Q492" s="348">
        <v>16.249700000000001</v>
      </c>
      <c r="R492" s="348" t="s">
        <v>430</v>
      </c>
      <c r="S492" s="348">
        <v>17.1981</v>
      </c>
      <c r="T492" s="348">
        <v>8.4002999999999997</v>
      </c>
      <c r="U492" s="348">
        <v>10.7562</v>
      </c>
      <c r="V492" s="348">
        <v>9.6852999999999998</v>
      </c>
      <c r="W492" s="348">
        <v>3.5684999999999998</v>
      </c>
      <c r="X492" s="348">
        <v>22.758299999999998</v>
      </c>
      <c r="Y492" s="374"/>
      <c r="Z492" s="346" t="s">
        <v>430</v>
      </c>
      <c r="AA492" s="346">
        <v>13</v>
      </c>
      <c r="AB492" s="346">
        <v>8</v>
      </c>
      <c r="AC492" s="346">
        <v>7</v>
      </c>
      <c r="AD492" s="346">
        <v>16</v>
      </c>
      <c r="AE492" s="346">
        <v>10</v>
      </c>
      <c r="AF492" s="346">
        <v>8</v>
      </c>
      <c r="AG492" s="346">
        <v>8</v>
      </c>
      <c r="AH492" s="346">
        <v>5</v>
      </c>
      <c r="AI492" s="346" t="s">
        <v>430</v>
      </c>
      <c r="AJ492" s="346">
        <v>8</v>
      </c>
      <c r="AK492" s="346">
        <v>15</v>
      </c>
      <c r="AL492" s="346">
        <v>12</v>
      </c>
      <c r="AM492" s="346">
        <v>11</v>
      </c>
      <c r="AN492" s="346">
        <v>11</v>
      </c>
      <c r="AO492" s="373"/>
      <c r="AP492" s="348" t="s">
        <v>430</v>
      </c>
      <c r="AQ492" s="348">
        <v>20.84</v>
      </c>
      <c r="AR492" s="348">
        <v>18.57</v>
      </c>
      <c r="AS492" s="348">
        <v>14.83</v>
      </c>
      <c r="AT492" s="348">
        <v>19.72</v>
      </c>
      <c r="AU492" s="351"/>
      <c r="AV492" s="346" t="s">
        <v>430</v>
      </c>
      <c r="AW492" s="346">
        <v>5</v>
      </c>
      <c r="AX492" s="346">
        <v>6</v>
      </c>
      <c r="AY492" s="346">
        <v>7</v>
      </c>
      <c r="AZ492" s="346">
        <v>11</v>
      </c>
      <c r="BA492" s="362"/>
      <c r="BB492" s="348">
        <v>14.0148862337631</v>
      </c>
      <c r="BC492" s="375">
        <v>0.84025273162620495</v>
      </c>
      <c r="BD492" s="375">
        <v>0.110271439258321</v>
      </c>
      <c r="BE492" s="375">
        <v>0.14209753447378901</v>
      </c>
      <c r="BF492" s="374"/>
      <c r="BG492" s="348">
        <v>20.839099999999998</v>
      </c>
      <c r="BH492" s="348">
        <v>14.2845</v>
      </c>
      <c r="BI492" s="348">
        <v>41.3003</v>
      </c>
      <c r="BJ492" s="348">
        <v>23.5761</v>
      </c>
      <c r="BK492" s="373"/>
      <c r="BL492" s="372" t="s">
        <v>2964</v>
      </c>
      <c r="BM492" s="372" t="s">
        <v>2965</v>
      </c>
      <c r="BN492" s="372" t="s">
        <v>2966</v>
      </c>
      <c r="BO492" s="372" t="s">
        <v>2967</v>
      </c>
      <c r="BP492" s="372" t="s">
        <v>2968</v>
      </c>
      <c r="BQ492" s="373"/>
      <c r="BR492" s="354" t="s">
        <v>525</v>
      </c>
    </row>
    <row r="493" spans="1:70" s="428" customFormat="1" x14ac:dyDescent="0.25">
      <c r="A493" s="345" t="s">
        <v>3942</v>
      </c>
      <c r="B493" s="373"/>
      <c r="C493" s="719">
        <v>43283</v>
      </c>
      <c r="D493" s="373"/>
      <c r="E493" s="346">
        <v>3200.7</v>
      </c>
      <c r="F493" s="373"/>
      <c r="G493" s="347">
        <v>48.558999999999997</v>
      </c>
      <c r="H493" s="374"/>
      <c r="I493" s="348">
        <v>6.8000000000000005E-2</v>
      </c>
      <c r="J493" s="348">
        <v>2.7921</v>
      </c>
      <c r="K493" s="348">
        <v>1.7282999999999999</v>
      </c>
      <c r="L493" s="348">
        <v>14.498900000000001</v>
      </c>
      <c r="M493" s="348">
        <v>13.051500000000001</v>
      </c>
      <c r="N493" s="350">
        <v>16.911000000000001</v>
      </c>
      <c r="O493" s="348">
        <v>17.0182</v>
      </c>
      <c r="P493" s="348">
        <v>25.838200000000001</v>
      </c>
      <c r="Q493" s="348">
        <v>16.427299999999999</v>
      </c>
      <c r="R493" s="348" t="s">
        <v>430</v>
      </c>
      <c r="S493" s="348">
        <v>14.015000000000001</v>
      </c>
      <c r="T493" s="348">
        <v>13.286199999999999</v>
      </c>
      <c r="U493" s="348">
        <v>15.098699999999999</v>
      </c>
      <c r="V493" s="348">
        <v>14.2645</v>
      </c>
      <c r="W493" s="348">
        <v>2.9119000000000002</v>
      </c>
      <c r="X493" s="348">
        <v>21.887799999999999</v>
      </c>
      <c r="Y493" s="374"/>
      <c r="Z493" s="346">
        <v>13</v>
      </c>
      <c r="AA493" s="346">
        <v>14</v>
      </c>
      <c r="AB493" s="346">
        <v>16</v>
      </c>
      <c r="AC493" s="346">
        <v>14</v>
      </c>
      <c r="AD493" s="346">
        <v>7</v>
      </c>
      <c r="AE493" s="346">
        <v>6</v>
      </c>
      <c r="AF493" s="346">
        <v>6</v>
      </c>
      <c r="AG493" s="346">
        <v>3</v>
      </c>
      <c r="AH493" s="346">
        <v>3</v>
      </c>
      <c r="AI493" s="346" t="s">
        <v>430</v>
      </c>
      <c r="AJ493" s="346">
        <v>16</v>
      </c>
      <c r="AK493" s="346">
        <v>7</v>
      </c>
      <c r="AL493" s="346">
        <v>7</v>
      </c>
      <c r="AM493" s="346">
        <v>5</v>
      </c>
      <c r="AN493" s="346">
        <v>16</v>
      </c>
      <c r="AO493" s="373"/>
      <c r="AP493" s="348" t="s">
        <v>430</v>
      </c>
      <c r="AQ493" s="348">
        <v>21.62</v>
      </c>
      <c r="AR493" s="348">
        <v>19.89</v>
      </c>
      <c r="AS493" s="348">
        <v>18.27</v>
      </c>
      <c r="AT493" s="348">
        <v>24.32</v>
      </c>
      <c r="AU493" s="351"/>
      <c r="AV493" s="346" t="s">
        <v>430</v>
      </c>
      <c r="AW493" s="346">
        <v>3</v>
      </c>
      <c r="AX493" s="346">
        <v>4</v>
      </c>
      <c r="AY493" s="346">
        <v>3</v>
      </c>
      <c r="AZ493" s="346">
        <v>8</v>
      </c>
      <c r="BA493" s="362"/>
      <c r="BB493" s="348">
        <v>14.9646962805075</v>
      </c>
      <c r="BC493" s="375">
        <v>0.97401936125186805</v>
      </c>
      <c r="BD493" s="375">
        <v>0.11602684616624399</v>
      </c>
      <c r="BE493" s="375">
        <v>8.9547208139046902E-2</v>
      </c>
      <c r="BF493" s="374"/>
      <c r="BG493" s="348">
        <v>35.488100000000003</v>
      </c>
      <c r="BH493" s="348">
        <v>34.791899999999998</v>
      </c>
      <c r="BI493" s="348">
        <v>29.075299999999999</v>
      </c>
      <c r="BJ493" s="348">
        <v>0.64470000000000005</v>
      </c>
      <c r="BK493" s="373"/>
      <c r="BL493" s="372" t="s">
        <v>2970</v>
      </c>
      <c r="BM493" s="372" t="s">
        <v>2971</v>
      </c>
      <c r="BN493" s="372" t="s">
        <v>2972</v>
      </c>
      <c r="BO493" s="372" t="s">
        <v>2973</v>
      </c>
      <c r="BP493" s="372" t="s">
        <v>2974</v>
      </c>
      <c r="BQ493" s="373"/>
      <c r="BR493" s="354" t="s">
        <v>443</v>
      </c>
    </row>
    <row r="494" spans="1:70" s="428" customFormat="1" x14ac:dyDescent="0.25">
      <c r="A494" s="345" t="s">
        <v>3943</v>
      </c>
      <c r="B494" s="373"/>
      <c r="C494" s="719">
        <v>45203</v>
      </c>
      <c r="D494" s="373"/>
      <c r="E494" s="346">
        <v>2546.38</v>
      </c>
      <c r="F494" s="373"/>
      <c r="G494" s="347">
        <v>20.806000000000001</v>
      </c>
      <c r="H494" s="374"/>
      <c r="I494" s="348">
        <v>8.1799999999999998E-2</v>
      </c>
      <c r="J494" s="348">
        <v>3.0051000000000001</v>
      </c>
      <c r="K494" s="348">
        <v>4.5106999999999999</v>
      </c>
      <c r="L494" s="348">
        <v>19.362100000000002</v>
      </c>
      <c r="M494" s="348">
        <v>17.315999999999999</v>
      </c>
      <c r="N494" s="350">
        <v>24.698799999999999</v>
      </c>
      <c r="O494" s="348">
        <v>25.958300000000001</v>
      </c>
      <c r="P494" s="348" t="s">
        <v>430</v>
      </c>
      <c r="Q494" s="348" t="s">
        <v>430</v>
      </c>
      <c r="R494" s="348" t="s">
        <v>430</v>
      </c>
      <c r="S494" s="348">
        <v>18.932200000000002</v>
      </c>
      <c r="T494" s="348">
        <v>17.5215</v>
      </c>
      <c r="U494" s="348">
        <v>21.1694</v>
      </c>
      <c r="V494" s="348">
        <v>21.0214</v>
      </c>
      <c r="W494" s="348">
        <v>4.4058999999999999</v>
      </c>
      <c r="X494" s="348">
        <v>31.038499999999999</v>
      </c>
      <c r="Y494" s="374"/>
      <c r="Z494" s="346">
        <v>12</v>
      </c>
      <c r="AA494" s="346">
        <v>10</v>
      </c>
      <c r="AB494" s="346">
        <v>2</v>
      </c>
      <c r="AC494" s="346">
        <v>1</v>
      </c>
      <c r="AD494" s="346">
        <v>2</v>
      </c>
      <c r="AE494" s="346">
        <v>1</v>
      </c>
      <c r="AF494" s="346">
        <v>1</v>
      </c>
      <c r="AG494" s="346" t="s">
        <v>430</v>
      </c>
      <c r="AH494" s="346" t="s">
        <v>430</v>
      </c>
      <c r="AI494" s="346" t="s">
        <v>430</v>
      </c>
      <c r="AJ494" s="346">
        <v>4</v>
      </c>
      <c r="AK494" s="346">
        <v>2</v>
      </c>
      <c r="AL494" s="346">
        <v>2</v>
      </c>
      <c r="AM494" s="346">
        <v>1</v>
      </c>
      <c r="AN494" s="346">
        <v>8</v>
      </c>
      <c r="AO494" s="373"/>
      <c r="AP494" s="348" t="s">
        <v>430</v>
      </c>
      <c r="AQ494" s="348" t="s">
        <v>430</v>
      </c>
      <c r="AR494" s="348" t="s">
        <v>430</v>
      </c>
      <c r="AS494" s="348" t="s">
        <v>430</v>
      </c>
      <c r="AT494" s="348">
        <v>33.94</v>
      </c>
      <c r="AU494" s="351"/>
      <c r="AV494" s="346" t="s">
        <v>430</v>
      </c>
      <c r="AW494" s="346" t="s">
        <v>430</v>
      </c>
      <c r="AX494" s="346" t="s">
        <v>430</v>
      </c>
      <c r="AY494" s="346" t="s">
        <v>430</v>
      </c>
      <c r="AZ494" s="346">
        <v>2</v>
      </c>
      <c r="BA494" s="362"/>
      <c r="BB494" s="348">
        <v>15.160264917484801</v>
      </c>
      <c r="BC494" s="375">
        <v>0.96585750511123802</v>
      </c>
      <c r="BD494" s="375">
        <v>0.13181308156607699</v>
      </c>
      <c r="BE494" s="375">
        <v>0.57395215898693297</v>
      </c>
      <c r="BF494" s="374"/>
      <c r="BG494" s="348">
        <v>27.408200000000001</v>
      </c>
      <c r="BH494" s="348">
        <v>34.239800000000002</v>
      </c>
      <c r="BI494" s="348">
        <v>37.049700000000001</v>
      </c>
      <c r="BJ494" s="348">
        <v>1.3023</v>
      </c>
      <c r="BK494" s="373"/>
      <c r="BL494" s="372" t="s">
        <v>2976</v>
      </c>
      <c r="BM494" s="372" t="s">
        <v>2977</v>
      </c>
      <c r="BN494" s="372" t="s">
        <v>2978</v>
      </c>
      <c r="BO494" s="372" t="s">
        <v>2979</v>
      </c>
      <c r="BP494" s="372" t="s">
        <v>430</v>
      </c>
      <c r="BQ494" s="373"/>
      <c r="BR494" s="354" t="s">
        <v>463</v>
      </c>
    </row>
    <row r="495" spans="1:70" s="428" customFormat="1" x14ac:dyDescent="0.25">
      <c r="A495" s="345" t="s">
        <v>3944</v>
      </c>
      <c r="B495" s="373"/>
      <c r="C495" s="719">
        <v>42366</v>
      </c>
      <c r="D495" s="373"/>
      <c r="E495" s="346">
        <v>1437.59</v>
      </c>
      <c r="F495" s="373"/>
      <c r="G495" s="347">
        <v>37.8322</v>
      </c>
      <c r="H495" s="374"/>
      <c r="I495" s="348">
        <v>0.29609999999999997</v>
      </c>
      <c r="J495" s="348">
        <v>2.2450000000000001</v>
      </c>
      <c r="K495" s="348">
        <v>1.7394000000000001</v>
      </c>
      <c r="L495" s="348">
        <v>13.676399999999999</v>
      </c>
      <c r="M495" s="348">
        <v>6.6711</v>
      </c>
      <c r="N495" s="350">
        <v>10.4909</v>
      </c>
      <c r="O495" s="348">
        <v>12.5518</v>
      </c>
      <c r="P495" s="348">
        <v>23.595099999999999</v>
      </c>
      <c r="Q495" s="348">
        <v>15.7051</v>
      </c>
      <c r="R495" s="348">
        <v>15.239100000000001</v>
      </c>
      <c r="S495" s="348">
        <v>14.5732</v>
      </c>
      <c r="T495" s="348">
        <v>6.9542999999999999</v>
      </c>
      <c r="U495" s="348">
        <v>8.1112000000000002</v>
      </c>
      <c r="V495" s="348">
        <v>7.7979000000000003</v>
      </c>
      <c r="W495" s="348">
        <v>2.8658000000000001</v>
      </c>
      <c r="X495" s="348">
        <v>13.515700000000001</v>
      </c>
      <c r="Y495" s="374"/>
      <c r="Z495" s="346">
        <v>4</v>
      </c>
      <c r="AA495" s="346">
        <v>18</v>
      </c>
      <c r="AB495" s="346">
        <v>15</v>
      </c>
      <c r="AC495" s="346">
        <v>16</v>
      </c>
      <c r="AD495" s="346">
        <v>18</v>
      </c>
      <c r="AE495" s="346">
        <v>14</v>
      </c>
      <c r="AF495" s="346">
        <v>12</v>
      </c>
      <c r="AG495" s="346">
        <v>7</v>
      </c>
      <c r="AH495" s="346">
        <v>6</v>
      </c>
      <c r="AI495" s="346">
        <v>2</v>
      </c>
      <c r="AJ495" s="346">
        <v>14</v>
      </c>
      <c r="AK495" s="346">
        <v>18</v>
      </c>
      <c r="AL495" s="346">
        <v>17</v>
      </c>
      <c r="AM495" s="346">
        <v>14</v>
      </c>
      <c r="AN495" s="346">
        <v>18</v>
      </c>
      <c r="AO495" s="373"/>
      <c r="AP495" s="348">
        <v>18.66</v>
      </c>
      <c r="AQ495" s="348">
        <v>19.66</v>
      </c>
      <c r="AR495" s="348">
        <v>18.100000000000001</v>
      </c>
      <c r="AS495" s="348">
        <v>14.07</v>
      </c>
      <c r="AT495" s="348">
        <v>14.5</v>
      </c>
      <c r="AU495" s="351"/>
      <c r="AV495" s="346">
        <v>4</v>
      </c>
      <c r="AW495" s="346">
        <v>6</v>
      </c>
      <c r="AX495" s="346">
        <v>7</v>
      </c>
      <c r="AY495" s="346">
        <v>9</v>
      </c>
      <c r="AZ495" s="346">
        <v>16</v>
      </c>
      <c r="BA495" s="362"/>
      <c r="BB495" s="348">
        <v>14.9750204685825</v>
      </c>
      <c r="BC495" s="375">
        <v>0.97380370722548903</v>
      </c>
      <c r="BD495" s="375">
        <v>0.10413300867697201</v>
      </c>
      <c r="BE495" s="375">
        <v>-8.7000765840607605E-2</v>
      </c>
      <c r="BF495" s="374"/>
      <c r="BG495" s="348">
        <v>35.165599999999998</v>
      </c>
      <c r="BH495" s="348">
        <v>23.596800000000002</v>
      </c>
      <c r="BI495" s="348">
        <v>40.542499999999997</v>
      </c>
      <c r="BJ495" s="348">
        <v>0.69510000000000005</v>
      </c>
      <c r="BK495" s="373"/>
      <c r="BL495" s="372" t="s">
        <v>2981</v>
      </c>
      <c r="BM495" s="372" t="s">
        <v>2982</v>
      </c>
      <c r="BN495" s="372" t="s">
        <v>2983</v>
      </c>
      <c r="BO495" s="372" t="s">
        <v>2984</v>
      </c>
      <c r="BP495" s="372" t="s">
        <v>2985</v>
      </c>
      <c r="BQ495" s="373"/>
      <c r="BR495" s="354" t="s">
        <v>2409</v>
      </c>
    </row>
    <row r="496" spans="1:70" s="428" customFormat="1" x14ac:dyDescent="0.25">
      <c r="A496" s="345" t="s">
        <v>3945</v>
      </c>
      <c r="B496" s="373"/>
      <c r="C496" s="719">
        <v>41275</v>
      </c>
      <c r="D496" s="373"/>
      <c r="E496" s="346">
        <v>1280.81</v>
      </c>
      <c r="F496" s="373"/>
      <c r="G496" s="347">
        <v>366.43009999999998</v>
      </c>
      <c r="H496" s="374"/>
      <c r="I496" s="348">
        <v>0.51370000000000005</v>
      </c>
      <c r="J496" s="348">
        <v>3.1315</v>
      </c>
      <c r="K496" s="348">
        <v>4.4001000000000001</v>
      </c>
      <c r="L496" s="348">
        <v>18.567499999999999</v>
      </c>
      <c r="M496" s="348">
        <v>13.413500000000001</v>
      </c>
      <c r="N496" s="350">
        <v>16.564800000000002</v>
      </c>
      <c r="O496" s="348">
        <v>18.4574</v>
      </c>
      <c r="P496" s="348">
        <v>27.459199999999999</v>
      </c>
      <c r="Q496" s="348">
        <v>16.266100000000002</v>
      </c>
      <c r="R496" s="348">
        <v>15.1685</v>
      </c>
      <c r="S496" s="348">
        <v>19.004100000000001</v>
      </c>
      <c r="T496" s="348">
        <v>13.9398</v>
      </c>
      <c r="U496" s="348">
        <v>14.073399999999999</v>
      </c>
      <c r="V496" s="348">
        <v>13.640599999999999</v>
      </c>
      <c r="W496" s="348">
        <v>4.9137000000000004</v>
      </c>
      <c r="X496" s="348">
        <v>16.324300000000001</v>
      </c>
      <c r="Y496" s="374"/>
      <c r="Z496" s="346">
        <v>1</v>
      </c>
      <c r="AA496" s="346">
        <v>6</v>
      </c>
      <c r="AB496" s="346">
        <v>4</v>
      </c>
      <c r="AC496" s="346">
        <v>4</v>
      </c>
      <c r="AD496" s="346">
        <v>6</v>
      </c>
      <c r="AE496" s="346">
        <v>8</v>
      </c>
      <c r="AF496" s="346">
        <v>4</v>
      </c>
      <c r="AG496" s="346">
        <v>2</v>
      </c>
      <c r="AH496" s="346">
        <v>4</v>
      </c>
      <c r="AI496" s="346">
        <v>3</v>
      </c>
      <c r="AJ496" s="346">
        <v>3</v>
      </c>
      <c r="AK496" s="346">
        <v>6</v>
      </c>
      <c r="AL496" s="346">
        <v>9</v>
      </c>
      <c r="AM496" s="346">
        <v>6</v>
      </c>
      <c r="AN496" s="346">
        <v>6</v>
      </c>
      <c r="AO496" s="373"/>
      <c r="AP496" s="348">
        <v>19.190000000000001</v>
      </c>
      <c r="AQ496" s="348">
        <v>21.54</v>
      </c>
      <c r="AR496" s="348">
        <v>21.21</v>
      </c>
      <c r="AS496" s="348">
        <v>19.55</v>
      </c>
      <c r="AT496" s="348">
        <v>26.21</v>
      </c>
      <c r="AU496" s="351"/>
      <c r="AV496" s="346">
        <v>2</v>
      </c>
      <c r="AW496" s="346">
        <v>4</v>
      </c>
      <c r="AX496" s="346">
        <v>3</v>
      </c>
      <c r="AY496" s="346">
        <v>1</v>
      </c>
      <c r="AZ496" s="346">
        <v>6</v>
      </c>
      <c r="BA496" s="362"/>
      <c r="BB496" s="348">
        <v>14.907521374481499</v>
      </c>
      <c r="BC496" s="375">
        <v>0.97867518883511095</v>
      </c>
      <c r="BD496" s="375">
        <v>0.122153039230552</v>
      </c>
      <c r="BE496" s="375">
        <v>0.166368203262974</v>
      </c>
      <c r="BF496" s="374"/>
      <c r="BG496" s="348">
        <v>24.868200000000002</v>
      </c>
      <c r="BH496" s="348">
        <v>21.923500000000001</v>
      </c>
      <c r="BI496" s="348">
        <v>47.659599999999998</v>
      </c>
      <c r="BJ496" s="348">
        <v>5.5487000000000002</v>
      </c>
      <c r="BK496" s="373"/>
      <c r="BL496" s="372" t="s">
        <v>2987</v>
      </c>
      <c r="BM496" s="372" t="s">
        <v>2988</v>
      </c>
      <c r="BN496" s="372" t="s">
        <v>2989</v>
      </c>
      <c r="BO496" s="372" t="s">
        <v>2990</v>
      </c>
      <c r="BP496" s="372" t="s">
        <v>2991</v>
      </c>
      <c r="BQ496" s="373"/>
      <c r="BR496" s="354" t="s">
        <v>463</v>
      </c>
    </row>
    <row r="497" spans="1:70" s="428" customFormat="1" x14ac:dyDescent="0.25">
      <c r="A497" s="345" t="s">
        <v>3946</v>
      </c>
      <c r="B497" s="373"/>
      <c r="C497" s="719">
        <v>43656</v>
      </c>
      <c r="D497" s="373"/>
      <c r="E497" s="346">
        <v>995.65800000000002</v>
      </c>
      <c r="F497" s="373"/>
      <c r="G497" s="347">
        <v>38.270000000000003</v>
      </c>
      <c r="H497" s="374"/>
      <c r="I497" s="348">
        <v>0.26200000000000001</v>
      </c>
      <c r="J497" s="348">
        <v>2.9870999999999999</v>
      </c>
      <c r="K497" s="348">
        <v>2.8487</v>
      </c>
      <c r="L497" s="348">
        <v>14.0686</v>
      </c>
      <c r="M497" s="348">
        <v>12.6914</v>
      </c>
      <c r="N497" s="350">
        <v>16.855</v>
      </c>
      <c r="O497" s="348">
        <v>14.1892</v>
      </c>
      <c r="P497" s="348">
        <v>24.8734</v>
      </c>
      <c r="Q497" s="348">
        <v>15.132999999999999</v>
      </c>
      <c r="R497" s="348" t="s">
        <v>430</v>
      </c>
      <c r="S497" s="348">
        <v>14.409599999999999</v>
      </c>
      <c r="T497" s="348">
        <v>12.9575</v>
      </c>
      <c r="U497" s="348">
        <v>14.6495</v>
      </c>
      <c r="V497" s="348">
        <v>13.2919</v>
      </c>
      <c r="W497" s="348">
        <v>4.2778999999999998</v>
      </c>
      <c r="X497" s="348">
        <v>21.261900000000001</v>
      </c>
      <c r="Y497" s="374"/>
      <c r="Z497" s="346">
        <v>5</v>
      </c>
      <c r="AA497" s="346">
        <v>11</v>
      </c>
      <c r="AB497" s="346">
        <v>11</v>
      </c>
      <c r="AC497" s="346">
        <v>15</v>
      </c>
      <c r="AD497" s="346">
        <v>9</v>
      </c>
      <c r="AE497" s="346">
        <v>7</v>
      </c>
      <c r="AF497" s="346">
        <v>10</v>
      </c>
      <c r="AG497" s="346">
        <v>5</v>
      </c>
      <c r="AH497" s="346">
        <v>7</v>
      </c>
      <c r="AI497" s="346" t="s">
        <v>430</v>
      </c>
      <c r="AJ497" s="346">
        <v>15</v>
      </c>
      <c r="AK497" s="346">
        <v>8</v>
      </c>
      <c r="AL497" s="346">
        <v>8</v>
      </c>
      <c r="AM497" s="346">
        <v>7</v>
      </c>
      <c r="AN497" s="346">
        <v>9</v>
      </c>
      <c r="AO497" s="373"/>
      <c r="AP497" s="348" t="s">
        <v>430</v>
      </c>
      <c r="AQ497" s="348">
        <v>19.39</v>
      </c>
      <c r="AR497" s="348">
        <v>18.989999999999998</v>
      </c>
      <c r="AS497" s="348">
        <v>16.52</v>
      </c>
      <c r="AT497" s="348">
        <v>23.74</v>
      </c>
      <c r="AU497" s="351"/>
      <c r="AV497" s="346" t="s">
        <v>430</v>
      </c>
      <c r="AW497" s="346">
        <v>8</v>
      </c>
      <c r="AX497" s="346">
        <v>5</v>
      </c>
      <c r="AY497" s="346">
        <v>5</v>
      </c>
      <c r="AZ497" s="346">
        <v>10</v>
      </c>
      <c r="BA497" s="362"/>
      <c r="BB497" s="348">
        <v>14.7288414000852</v>
      </c>
      <c r="BC497" s="375">
        <v>0.95751116584493301</v>
      </c>
      <c r="BD497" s="375">
        <v>0.113028451972184</v>
      </c>
      <c r="BE497" s="375">
        <v>4.5928985537776697E-2</v>
      </c>
      <c r="BF497" s="374"/>
      <c r="BG497" s="348">
        <v>31.356200000000001</v>
      </c>
      <c r="BH497" s="348">
        <v>26.525099999999998</v>
      </c>
      <c r="BI497" s="348">
        <v>38.945999999999998</v>
      </c>
      <c r="BJ497" s="348">
        <v>3.1726999999999999</v>
      </c>
      <c r="BK497" s="373"/>
      <c r="BL497" s="372" t="s">
        <v>2993</v>
      </c>
      <c r="BM497" s="372" t="s">
        <v>2994</v>
      </c>
      <c r="BN497" s="372" t="s">
        <v>2995</v>
      </c>
      <c r="BO497" s="372" t="s">
        <v>2996</v>
      </c>
      <c r="BP497" s="372" t="s">
        <v>2997</v>
      </c>
      <c r="BQ497" s="373"/>
      <c r="BR497" s="354" t="s">
        <v>463</v>
      </c>
    </row>
    <row r="498" spans="1:70" s="428" customFormat="1" x14ac:dyDescent="0.25">
      <c r="A498" s="345" t="s">
        <v>3947</v>
      </c>
      <c r="B498" s="373"/>
      <c r="C498" s="719">
        <v>45328</v>
      </c>
      <c r="D498" s="373"/>
      <c r="E498" s="346">
        <v>721.56</v>
      </c>
      <c r="F498" s="373"/>
      <c r="G498" s="347">
        <v>16.343</v>
      </c>
      <c r="H498" s="374"/>
      <c r="I498" s="348">
        <v>0.1225</v>
      </c>
      <c r="J498" s="348">
        <v>3.3517000000000001</v>
      </c>
      <c r="K498" s="348">
        <v>4.4414999999999996</v>
      </c>
      <c r="L498" s="348">
        <v>16.685700000000001</v>
      </c>
      <c r="M498" s="348">
        <v>14.2867</v>
      </c>
      <c r="N498" s="350">
        <v>21.726500000000001</v>
      </c>
      <c r="O498" s="348">
        <v>24.186499999999999</v>
      </c>
      <c r="P498" s="348" t="s">
        <v>430</v>
      </c>
      <c r="Q498" s="348" t="s">
        <v>430</v>
      </c>
      <c r="R498" s="348" t="s">
        <v>430</v>
      </c>
      <c r="S498" s="348">
        <v>17.575500000000002</v>
      </c>
      <c r="T498" s="348">
        <v>15.0997</v>
      </c>
      <c r="U498" s="348">
        <v>17.414999999999999</v>
      </c>
      <c r="V498" s="348">
        <v>17.7959</v>
      </c>
      <c r="W498" s="348">
        <v>4.9714</v>
      </c>
      <c r="X498" s="348">
        <v>22.9148</v>
      </c>
      <c r="Y498" s="374"/>
      <c r="Z498" s="346">
        <v>11</v>
      </c>
      <c r="AA498" s="346">
        <v>4</v>
      </c>
      <c r="AB498" s="346">
        <v>3</v>
      </c>
      <c r="AC498" s="346">
        <v>8</v>
      </c>
      <c r="AD498" s="346">
        <v>5</v>
      </c>
      <c r="AE498" s="346">
        <v>3</v>
      </c>
      <c r="AF498" s="346">
        <v>2</v>
      </c>
      <c r="AG498" s="346" t="s">
        <v>430</v>
      </c>
      <c r="AH498" s="346" t="s">
        <v>430</v>
      </c>
      <c r="AI498" s="346" t="s">
        <v>430</v>
      </c>
      <c r="AJ498" s="346">
        <v>6</v>
      </c>
      <c r="AK498" s="346">
        <v>4</v>
      </c>
      <c r="AL498" s="346">
        <v>4</v>
      </c>
      <c r="AM498" s="346">
        <v>3</v>
      </c>
      <c r="AN498" s="346">
        <v>5</v>
      </c>
      <c r="AO498" s="373"/>
      <c r="AP498" s="348" t="s">
        <v>430</v>
      </c>
      <c r="AQ498" s="348" t="s">
        <v>430</v>
      </c>
      <c r="AR498" s="348" t="s">
        <v>430</v>
      </c>
      <c r="AS498" s="348" t="s">
        <v>430</v>
      </c>
      <c r="AT498" s="348">
        <v>28.42</v>
      </c>
      <c r="AU498" s="351"/>
      <c r="AV498" s="346" t="s">
        <v>430</v>
      </c>
      <c r="AW498" s="346" t="s">
        <v>430</v>
      </c>
      <c r="AX498" s="346" t="s">
        <v>430</v>
      </c>
      <c r="AY498" s="346" t="s">
        <v>430</v>
      </c>
      <c r="AZ498" s="346">
        <v>4</v>
      </c>
      <c r="BA498" s="362"/>
      <c r="BB498" s="348">
        <v>15.2356489566095</v>
      </c>
      <c r="BC498" s="375">
        <v>1.03596863688118</v>
      </c>
      <c r="BD498" s="375">
        <v>8.7266198925923105E-2</v>
      </c>
      <c r="BE498" s="375">
        <v>0.52953197479574698</v>
      </c>
      <c r="BF498" s="374"/>
      <c r="BG498" s="348">
        <v>21.200800000000001</v>
      </c>
      <c r="BH498" s="348">
        <v>18.238499999999998</v>
      </c>
      <c r="BI498" s="348">
        <v>52.311</v>
      </c>
      <c r="BJ498" s="348">
        <v>8.2497000000000007</v>
      </c>
      <c r="BK498" s="373"/>
      <c r="BL498" s="372" t="s">
        <v>2999</v>
      </c>
      <c r="BM498" s="372" t="s">
        <v>3000</v>
      </c>
      <c r="BN498" s="372" t="s">
        <v>3001</v>
      </c>
      <c r="BO498" s="372" t="s">
        <v>3002</v>
      </c>
      <c r="BP498" s="372" t="s">
        <v>3003</v>
      </c>
      <c r="BQ498" s="373"/>
      <c r="BR498" s="354" t="s">
        <v>554</v>
      </c>
    </row>
    <row r="499" spans="1:70" s="428" customFormat="1" ht="11" x14ac:dyDescent="0.3">
      <c r="A499" s="841" t="s">
        <v>3948</v>
      </c>
      <c r="B499" s="842"/>
      <c r="C499" s="843">
        <v>45271</v>
      </c>
      <c r="D499" s="842"/>
      <c r="E499" s="844">
        <v>657.01400000000001</v>
      </c>
      <c r="F499" s="842"/>
      <c r="G499" s="845">
        <v>16.387</v>
      </c>
      <c r="H499" s="847"/>
      <c r="I499" s="846">
        <v>4.8800000000000003E-2</v>
      </c>
      <c r="J499" s="846">
        <v>3.4598</v>
      </c>
      <c r="K499" s="846">
        <v>4.8768000000000002</v>
      </c>
      <c r="L499" s="846">
        <v>19.160799999999998</v>
      </c>
      <c r="M499" s="846">
        <v>19.005099999999999</v>
      </c>
      <c r="N499" s="848">
        <v>21.908899999999999</v>
      </c>
      <c r="O499" s="846">
        <v>18.6311</v>
      </c>
      <c r="P499" s="846" t="s">
        <v>430</v>
      </c>
      <c r="Q499" s="846" t="s">
        <v>430</v>
      </c>
      <c r="R499" s="846" t="s">
        <v>430</v>
      </c>
      <c r="S499" s="846">
        <v>20.007300000000001</v>
      </c>
      <c r="T499" s="846">
        <v>19.569500000000001</v>
      </c>
      <c r="U499" s="846">
        <v>21.178699999999999</v>
      </c>
      <c r="V499" s="846">
        <v>18.780799999999999</v>
      </c>
      <c r="W499" s="846">
        <v>5.1459999999999999</v>
      </c>
      <c r="X499" s="846">
        <v>21.4923</v>
      </c>
      <c r="Y499" s="847"/>
      <c r="Z499" s="844">
        <v>14</v>
      </c>
      <c r="AA499" s="844">
        <v>2</v>
      </c>
      <c r="AB499" s="844">
        <v>1</v>
      </c>
      <c r="AC499" s="844">
        <v>2</v>
      </c>
      <c r="AD499" s="844">
        <v>1</v>
      </c>
      <c r="AE499" s="844">
        <v>2</v>
      </c>
      <c r="AF499" s="844">
        <v>3</v>
      </c>
      <c r="AG499" s="844" t="s">
        <v>430</v>
      </c>
      <c r="AH499" s="844" t="s">
        <v>430</v>
      </c>
      <c r="AI499" s="844" t="s">
        <v>430</v>
      </c>
      <c r="AJ499" s="844">
        <v>1</v>
      </c>
      <c r="AK499" s="844">
        <v>1</v>
      </c>
      <c r="AL499" s="844">
        <v>1</v>
      </c>
      <c r="AM499" s="844">
        <v>2</v>
      </c>
      <c r="AN499" s="844">
        <v>3</v>
      </c>
      <c r="AO499" s="842"/>
      <c r="AP499" s="846" t="s">
        <v>430</v>
      </c>
      <c r="AQ499" s="846" t="s">
        <v>430</v>
      </c>
      <c r="AR499" s="846" t="s">
        <v>430</v>
      </c>
      <c r="AS499" s="846" t="s">
        <v>430</v>
      </c>
      <c r="AT499" s="846">
        <v>35.1</v>
      </c>
      <c r="AU499" s="849"/>
      <c r="AV499" s="844" t="s">
        <v>430</v>
      </c>
      <c r="AW499" s="844" t="s">
        <v>430</v>
      </c>
      <c r="AX499" s="844" t="s">
        <v>430</v>
      </c>
      <c r="AY499" s="844" t="s">
        <v>430</v>
      </c>
      <c r="AZ499" s="844">
        <v>1</v>
      </c>
      <c r="BA499" s="851"/>
      <c r="BB499" s="846">
        <v>16.1759354703232</v>
      </c>
      <c r="BC499" s="852">
        <v>1.0712448417829801</v>
      </c>
      <c r="BD499" s="852">
        <v>7.9530634821701404E-2</v>
      </c>
      <c r="BE499" s="852">
        <v>7.86581832414006E-2</v>
      </c>
      <c r="BF499" s="847"/>
      <c r="BG499" s="846">
        <v>32.307299999999998</v>
      </c>
      <c r="BH499" s="846">
        <v>22.039400000000001</v>
      </c>
      <c r="BI499" s="846">
        <v>44.497700000000002</v>
      </c>
      <c r="BJ499" s="846">
        <v>1.1556</v>
      </c>
      <c r="BK499" s="842"/>
      <c r="BL499" s="855" t="s">
        <v>3005</v>
      </c>
      <c r="BM499" s="855" t="s">
        <v>3006</v>
      </c>
      <c r="BN499" s="855" t="s">
        <v>3007</v>
      </c>
      <c r="BO499" s="855" t="s">
        <v>3008</v>
      </c>
      <c r="BP499" s="855" t="s">
        <v>3009</v>
      </c>
      <c r="BQ499" s="842"/>
      <c r="BR499" s="856" t="s">
        <v>525</v>
      </c>
    </row>
    <row r="500" spans="1:70" s="428" customFormat="1" x14ac:dyDescent="0.25">
      <c r="A500" s="345" t="s">
        <v>3949</v>
      </c>
      <c r="B500" s="373"/>
      <c r="C500" s="719">
        <v>45835</v>
      </c>
      <c r="D500" s="373"/>
      <c r="E500" s="346">
        <v>554.13</v>
      </c>
      <c r="F500" s="373"/>
      <c r="G500" s="347">
        <v>10.344900000000001</v>
      </c>
      <c r="H500" s="374"/>
      <c r="I500" s="348">
        <v>-0.1033</v>
      </c>
      <c r="J500" s="348">
        <v>2.4035000000000002</v>
      </c>
      <c r="K500" s="348">
        <v>1.6079000000000001</v>
      </c>
      <c r="L500" s="348">
        <v>11.7582</v>
      </c>
      <c r="M500" s="348">
        <v>8.3724000000000007</v>
      </c>
      <c r="N500" s="350" t="s">
        <v>430</v>
      </c>
      <c r="O500" s="348" t="s">
        <v>430</v>
      </c>
      <c r="P500" s="348" t="s">
        <v>430</v>
      </c>
      <c r="Q500" s="348" t="s">
        <v>430</v>
      </c>
      <c r="R500" s="348" t="s">
        <v>430</v>
      </c>
      <c r="S500" s="348">
        <v>12.0852</v>
      </c>
      <c r="T500" s="348">
        <v>8.3257999999999992</v>
      </c>
      <c r="U500" s="348">
        <v>8.9291999999999998</v>
      </c>
      <c r="V500" s="348">
        <v>3.4489999999999998</v>
      </c>
      <c r="W500" s="348">
        <v>3.2435</v>
      </c>
      <c r="X500" s="348">
        <v>3.4489999999999998</v>
      </c>
      <c r="Y500" s="374"/>
      <c r="Z500" s="346">
        <v>15</v>
      </c>
      <c r="AA500" s="346">
        <v>17</v>
      </c>
      <c r="AB500" s="346">
        <v>17</v>
      </c>
      <c r="AC500" s="346">
        <v>18</v>
      </c>
      <c r="AD500" s="346">
        <v>15</v>
      </c>
      <c r="AE500" s="346" t="s">
        <v>430</v>
      </c>
      <c r="AF500" s="346" t="s">
        <v>430</v>
      </c>
      <c r="AG500" s="346" t="s">
        <v>430</v>
      </c>
      <c r="AH500" s="346" t="s">
        <v>430</v>
      </c>
      <c r="AI500" s="346" t="s">
        <v>430</v>
      </c>
      <c r="AJ500" s="346">
        <v>18</v>
      </c>
      <c r="AK500" s="346">
        <v>16</v>
      </c>
      <c r="AL500" s="346">
        <v>16</v>
      </c>
      <c r="AM500" s="346">
        <v>17</v>
      </c>
      <c r="AN500" s="346">
        <v>14</v>
      </c>
      <c r="AO500" s="373"/>
      <c r="AP500" s="348" t="s">
        <v>430</v>
      </c>
      <c r="AQ500" s="348" t="s">
        <v>430</v>
      </c>
      <c r="AR500" s="348" t="s">
        <v>430</v>
      </c>
      <c r="AS500" s="348" t="s">
        <v>430</v>
      </c>
      <c r="AT500" s="348">
        <v>14.46</v>
      </c>
      <c r="AU500" s="351"/>
      <c r="AV500" s="346" t="s">
        <v>430</v>
      </c>
      <c r="AW500" s="346" t="s">
        <v>430</v>
      </c>
      <c r="AX500" s="346" t="s">
        <v>430</v>
      </c>
      <c r="AY500" s="346" t="s">
        <v>430</v>
      </c>
      <c r="AZ500" s="346">
        <v>17</v>
      </c>
      <c r="BA500" s="362"/>
      <c r="BB500" s="348">
        <v>13.1346893604074</v>
      </c>
      <c r="BC500" s="375">
        <v>0.87221821804877497</v>
      </c>
      <c r="BD500" s="375">
        <v>-1.46535797280635E-2</v>
      </c>
      <c r="BE500" s="375">
        <v>-0.46733452028592398</v>
      </c>
      <c r="BF500" s="374"/>
      <c r="BG500" s="348">
        <v>28.413900000000002</v>
      </c>
      <c r="BH500" s="348">
        <v>37.622300000000003</v>
      </c>
      <c r="BI500" s="348">
        <v>31.376100000000001</v>
      </c>
      <c r="BJ500" s="348">
        <v>2.5876999999999999</v>
      </c>
      <c r="BK500" s="373"/>
      <c r="BL500" s="372" t="s">
        <v>3011</v>
      </c>
      <c r="BM500" s="372" t="s">
        <v>3012</v>
      </c>
      <c r="BN500" s="372" t="s">
        <v>3013</v>
      </c>
      <c r="BO500" s="372" t="s">
        <v>3014</v>
      </c>
      <c r="BP500" s="372" t="s">
        <v>3015</v>
      </c>
      <c r="BQ500" s="373"/>
      <c r="BR500" s="354" t="s">
        <v>443</v>
      </c>
    </row>
    <row r="501" spans="1:70" s="428" customFormat="1" x14ac:dyDescent="0.25">
      <c r="A501" s="345" t="s">
        <v>3950</v>
      </c>
      <c r="B501" s="373"/>
      <c r="C501" s="719">
        <v>45124</v>
      </c>
      <c r="D501" s="373"/>
      <c r="E501" s="346">
        <v>384.18700000000001</v>
      </c>
      <c r="F501" s="373"/>
      <c r="G501" s="347">
        <v>17.5535</v>
      </c>
      <c r="H501" s="374"/>
      <c r="I501" s="348">
        <v>-0.23980000000000001</v>
      </c>
      <c r="J501" s="348">
        <v>2.6934999999999998</v>
      </c>
      <c r="K501" s="348">
        <v>3.6093999999999999</v>
      </c>
      <c r="L501" s="348">
        <v>17.570399999999999</v>
      </c>
      <c r="M501" s="348">
        <v>12.7668</v>
      </c>
      <c r="N501" s="350">
        <v>10.836399999999999</v>
      </c>
      <c r="O501" s="348">
        <v>7.8971999999999998</v>
      </c>
      <c r="P501" s="348" t="s">
        <v>430</v>
      </c>
      <c r="Q501" s="348" t="s">
        <v>430</v>
      </c>
      <c r="R501" s="348" t="s">
        <v>430</v>
      </c>
      <c r="S501" s="348">
        <v>18.4846</v>
      </c>
      <c r="T501" s="348">
        <v>12.6119</v>
      </c>
      <c r="U501" s="348">
        <v>13.3354</v>
      </c>
      <c r="V501" s="348">
        <v>7.7992999999999997</v>
      </c>
      <c r="W501" s="348">
        <v>2.9597000000000002</v>
      </c>
      <c r="X501" s="348">
        <v>21.0946</v>
      </c>
      <c r="Y501" s="374"/>
      <c r="Z501" s="346">
        <v>16</v>
      </c>
      <c r="AA501" s="346">
        <v>15</v>
      </c>
      <c r="AB501" s="346">
        <v>9</v>
      </c>
      <c r="AC501" s="346">
        <v>5</v>
      </c>
      <c r="AD501" s="346">
        <v>8</v>
      </c>
      <c r="AE501" s="346">
        <v>13</v>
      </c>
      <c r="AF501" s="346">
        <v>14</v>
      </c>
      <c r="AG501" s="346" t="s">
        <v>430</v>
      </c>
      <c r="AH501" s="346" t="s">
        <v>430</v>
      </c>
      <c r="AI501" s="346" t="s">
        <v>430</v>
      </c>
      <c r="AJ501" s="346">
        <v>5</v>
      </c>
      <c r="AK501" s="346">
        <v>10</v>
      </c>
      <c r="AL501" s="346">
        <v>10</v>
      </c>
      <c r="AM501" s="346">
        <v>13</v>
      </c>
      <c r="AN501" s="346">
        <v>15</v>
      </c>
      <c r="AO501" s="373"/>
      <c r="AP501" s="348" t="s">
        <v>430</v>
      </c>
      <c r="AQ501" s="348" t="s">
        <v>430</v>
      </c>
      <c r="AR501" s="348" t="s">
        <v>430</v>
      </c>
      <c r="AS501" s="348">
        <v>14.12</v>
      </c>
      <c r="AT501" s="348">
        <v>24.26</v>
      </c>
      <c r="AU501" s="351"/>
      <c r="AV501" s="346" t="s">
        <v>430</v>
      </c>
      <c r="AW501" s="346" t="s">
        <v>430</v>
      </c>
      <c r="AX501" s="346" t="s">
        <v>430</v>
      </c>
      <c r="AY501" s="346">
        <v>8</v>
      </c>
      <c r="AZ501" s="346">
        <v>9</v>
      </c>
      <c r="BA501" s="362"/>
      <c r="BB501" s="348">
        <v>16.752588642788499</v>
      </c>
      <c r="BC501" s="375">
        <v>0.97480356543826596</v>
      </c>
      <c r="BD501" s="375">
        <v>7.5907081565936396E-2</v>
      </c>
      <c r="BE501" s="375">
        <v>6.1051331471895703E-2</v>
      </c>
      <c r="BF501" s="374"/>
      <c r="BG501" s="348">
        <v>3.7293099999999999</v>
      </c>
      <c r="BH501" s="348">
        <v>15.531700000000001</v>
      </c>
      <c r="BI501" s="348">
        <v>50.2044</v>
      </c>
      <c r="BJ501" s="348">
        <v>30.534590000000001</v>
      </c>
      <c r="BK501" s="373"/>
      <c r="BL501" s="372" t="s">
        <v>3017</v>
      </c>
      <c r="BM501" s="372" t="s">
        <v>3018</v>
      </c>
      <c r="BN501" s="372" t="s">
        <v>3019</v>
      </c>
      <c r="BO501" s="372" t="s">
        <v>3020</v>
      </c>
      <c r="BP501" s="372" t="s">
        <v>3021</v>
      </c>
      <c r="BQ501" s="373"/>
      <c r="BR501" s="354" t="s">
        <v>547</v>
      </c>
    </row>
    <row r="502" spans="1:70" s="428" customFormat="1" x14ac:dyDescent="0.25">
      <c r="A502" s="345" t="s">
        <v>3951</v>
      </c>
      <c r="B502" s="373"/>
      <c r="C502" s="719">
        <v>45653</v>
      </c>
      <c r="D502" s="373"/>
      <c r="E502" s="346">
        <v>345.26</v>
      </c>
      <c r="F502" s="373"/>
      <c r="G502" s="347">
        <v>11.054</v>
      </c>
      <c r="H502" s="374"/>
      <c r="I502" s="348">
        <v>0.21759999999999999</v>
      </c>
      <c r="J502" s="348">
        <v>2.9045000000000001</v>
      </c>
      <c r="K502" s="348">
        <v>4.2043999999999997</v>
      </c>
      <c r="L502" s="348">
        <v>18.732500000000002</v>
      </c>
      <c r="M502" s="348">
        <v>12.120900000000001</v>
      </c>
      <c r="N502" s="350">
        <v>16.113399999999999</v>
      </c>
      <c r="O502" s="348" t="s">
        <v>430</v>
      </c>
      <c r="P502" s="348" t="s">
        <v>430</v>
      </c>
      <c r="Q502" s="348" t="s">
        <v>430</v>
      </c>
      <c r="R502" s="348" t="s">
        <v>430</v>
      </c>
      <c r="S502" s="348">
        <v>19.296399999999998</v>
      </c>
      <c r="T502" s="348">
        <v>12.7729</v>
      </c>
      <c r="U502" s="348">
        <v>15.386200000000001</v>
      </c>
      <c r="V502" s="348">
        <v>13.0497</v>
      </c>
      <c r="W502" s="348">
        <v>4.9862000000000002</v>
      </c>
      <c r="X502" s="348">
        <v>6.9546000000000001</v>
      </c>
      <c r="Y502" s="374"/>
      <c r="Z502" s="346">
        <v>8</v>
      </c>
      <c r="AA502" s="346">
        <v>12</v>
      </c>
      <c r="AB502" s="346">
        <v>5</v>
      </c>
      <c r="AC502" s="346">
        <v>3</v>
      </c>
      <c r="AD502" s="346">
        <v>10</v>
      </c>
      <c r="AE502" s="346">
        <v>9</v>
      </c>
      <c r="AF502" s="346" t="s">
        <v>430</v>
      </c>
      <c r="AG502" s="346" t="s">
        <v>430</v>
      </c>
      <c r="AH502" s="346" t="s">
        <v>430</v>
      </c>
      <c r="AI502" s="346" t="s">
        <v>430</v>
      </c>
      <c r="AJ502" s="346">
        <v>2</v>
      </c>
      <c r="AK502" s="346">
        <v>9</v>
      </c>
      <c r="AL502" s="346">
        <v>6</v>
      </c>
      <c r="AM502" s="346">
        <v>8</v>
      </c>
      <c r="AN502" s="346">
        <v>4</v>
      </c>
      <c r="AO502" s="373"/>
      <c r="AP502" s="348" t="s">
        <v>430</v>
      </c>
      <c r="AQ502" s="348" t="s">
        <v>430</v>
      </c>
      <c r="AR502" s="348" t="s">
        <v>430</v>
      </c>
      <c r="AS502" s="348" t="s">
        <v>430</v>
      </c>
      <c r="AT502" s="348">
        <v>25.93</v>
      </c>
      <c r="AU502" s="351"/>
      <c r="AV502" s="346" t="s">
        <v>430</v>
      </c>
      <c r="AW502" s="346" t="s">
        <v>430</v>
      </c>
      <c r="AX502" s="346" t="s">
        <v>430</v>
      </c>
      <c r="AY502" s="346" t="s">
        <v>430</v>
      </c>
      <c r="AZ502" s="346">
        <v>7</v>
      </c>
      <c r="BA502" s="362"/>
      <c r="BB502" s="348">
        <v>13.8703943898593</v>
      </c>
      <c r="BC502" s="375">
        <v>0.89768456561915699</v>
      </c>
      <c r="BD502" s="375">
        <v>3.8362400793332099E-2</v>
      </c>
      <c r="BE502" s="375">
        <v>7.3535549685343399E-2</v>
      </c>
      <c r="BF502" s="374"/>
      <c r="BG502" s="348">
        <v>31.271000000000001</v>
      </c>
      <c r="BH502" s="348">
        <v>22.613299999999999</v>
      </c>
      <c r="BI502" s="348">
        <v>41.902000000000001</v>
      </c>
      <c r="BJ502" s="348">
        <v>4.2137000000000002</v>
      </c>
      <c r="BK502" s="373"/>
      <c r="BL502" s="372" t="s">
        <v>3023</v>
      </c>
      <c r="BM502" s="372" t="s">
        <v>3024</v>
      </c>
      <c r="BN502" s="372" t="s">
        <v>3025</v>
      </c>
      <c r="BO502" s="372" t="s">
        <v>3026</v>
      </c>
      <c r="BP502" s="372" t="s">
        <v>3027</v>
      </c>
      <c r="BQ502" s="373"/>
      <c r="BR502" s="354" t="s">
        <v>476</v>
      </c>
    </row>
    <row r="503" spans="1:70" s="428" customFormat="1" x14ac:dyDescent="0.25">
      <c r="A503" s="345" t="s">
        <v>3952</v>
      </c>
      <c r="B503" s="373"/>
      <c r="C503" s="719">
        <v>45989</v>
      </c>
      <c r="D503" s="373"/>
      <c r="E503" s="889">
        <v>310.92</v>
      </c>
      <c r="F503" s="373"/>
      <c r="G503" s="347">
        <v>10.695</v>
      </c>
      <c r="H503" s="374"/>
      <c r="I503" s="348">
        <v>0.2437</v>
      </c>
      <c r="J503" s="348">
        <v>3.0347</v>
      </c>
      <c r="K503" s="348">
        <v>3.3332999999999999</v>
      </c>
      <c r="L503" s="348">
        <v>15.123799999999999</v>
      </c>
      <c r="M503" s="348">
        <v>8.7222000000000008</v>
      </c>
      <c r="N503" s="350" t="s">
        <v>430</v>
      </c>
      <c r="O503" s="348" t="s">
        <v>430</v>
      </c>
      <c r="P503" s="348" t="s">
        <v>430</v>
      </c>
      <c r="Q503" s="348" t="s">
        <v>430</v>
      </c>
      <c r="R503" s="348" t="s">
        <v>430</v>
      </c>
      <c r="S503" s="348">
        <v>15.4968</v>
      </c>
      <c r="T503" s="348">
        <v>9.1214999999999993</v>
      </c>
      <c r="U503" s="348" t="s">
        <v>430</v>
      </c>
      <c r="V503" s="348" t="s">
        <v>430</v>
      </c>
      <c r="W503" s="348">
        <v>4.7092000000000001</v>
      </c>
      <c r="X503" s="348">
        <v>6.95</v>
      </c>
      <c r="Y503" s="374"/>
      <c r="Z503" s="346">
        <v>7</v>
      </c>
      <c r="AA503" s="346">
        <v>9</v>
      </c>
      <c r="AB503" s="346">
        <v>10</v>
      </c>
      <c r="AC503" s="346">
        <v>13</v>
      </c>
      <c r="AD503" s="346">
        <v>12</v>
      </c>
      <c r="AE503" s="346" t="s">
        <v>430</v>
      </c>
      <c r="AF503" s="346" t="s">
        <v>430</v>
      </c>
      <c r="AG503" s="346" t="s">
        <v>430</v>
      </c>
      <c r="AH503" s="346" t="s">
        <v>430</v>
      </c>
      <c r="AI503" s="346" t="s">
        <v>430</v>
      </c>
      <c r="AJ503" s="346">
        <v>13</v>
      </c>
      <c r="AK503" s="346">
        <v>12</v>
      </c>
      <c r="AL503" s="346" t="s">
        <v>430</v>
      </c>
      <c r="AM503" s="346" t="s">
        <v>430</v>
      </c>
      <c r="AN503" s="346">
        <v>7</v>
      </c>
      <c r="AO503" s="373"/>
      <c r="AP503" s="348" t="s">
        <v>430</v>
      </c>
      <c r="AQ503" s="348" t="s">
        <v>430</v>
      </c>
      <c r="AR503" s="348" t="s">
        <v>430</v>
      </c>
      <c r="AS503" s="348" t="s">
        <v>430</v>
      </c>
      <c r="AT503" s="348" t="s">
        <v>430</v>
      </c>
      <c r="AU503" s="351"/>
      <c r="AV503" s="346" t="s">
        <v>430</v>
      </c>
      <c r="AW503" s="346" t="s">
        <v>430</v>
      </c>
      <c r="AX503" s="346" t="s">
        <v>430</v>
      </c>
      <c r="AY503" s="346" t="s">
        <v>430</v>
      </c>
      <c r="AZ503" s="346" t="s">
        <v>430</v>
      </c>
      <c r="BA503" s="362"/>
      <c r="BB503" s="348">
        <v>18.963831911338101</v>
      </c>
      <c r="BC503" s="375">
        <v>0.97363155542516699</v>
      </c>
      <c r="BD503" s="375">
        <v>5.66147221492952E-2</v>
      </c>
      <c r="BE503" s="375">
        <v>-0.26315933747130998</v>
      </c>
      <c r="BF503" s="374"/>
      <c r="BG503" s="348">
        <v>41.866999999999997</v>
      </c>
      <c r="BH503" s="348">
        <v>22.328399999999998</v>
      </c>
      <c r="BI503" s="348">
        <v>32.070500000000003</v>
      </c>
      <c r="BJ503" s="348">
        <v>3.7341000000000002</v>
      </c>
      <c r="BK503" s="373"/>
      <c r="BL503" s="372" t="s">
        <v>3029</v>
      </c>
      <c r="BM503" s="372" t="s">
        <v>3030</v>
      </c>
      <c r="BN503" s="372" t="s">
        <v>3031</v>
      </c>
      <c r="BO503" s="372" t="s">
        <v>3032</v>
      </c>
      <c r="BP503" s="372" t="s">
        <v>3033</v>
      </c>
      <c r="BQ503" s="373"/>
      <c r="BR503" s="354" t="s">
        <v>525</v>
      </c>
    </row>
    <row r="504" spans="1:70" s="428" customFormat="1" x14ac:dyDescent="0.25">
      <c r="A504" s="345" t="s">
        <v>3953</v>
      </c>
      <c r="B504" s="373"/>
      <c r="C504" s="719">
        <v>44510</v>
      </c>
      <c r="D504" s="373"/>
      <c r="E504" s="346">
        <v>248.35</v>
      </c>
      <c r="F504" s="373"/>
      <c r="G504" s="347">
        <v>18.8002</v>
      </c>
      <c r="H504" s="374"/>
      <c r="I504" s="348">
        <v>0.14280000000000001</v>
      </c>
      <c r="J504" s="348">
        <v>3.4632000000000001</v>
      </c>
      <c r="K504" s="348">
        <v>2.7877999999999998</v>
      </c>
      <c r="L504" s="348">
        <v>16.006900000000002</v>
      </c>
      <c r="M504" s="348">
        <v>9.5264000000000006</v>
      </c>
      <c r="N504" s="350">
        <v>9.0828000000000007</v>
      </c>
      <c r="O504" s="348">
        <v>13.0396</v>
      </c>
      <c r="P504" s="348">
        <v>22.0535</v>
      </c>
      <c r="Q504" s="348" t="s">
        <v>430</v>
      </c>
      <c r="R504" s="348" t="s">
        <v>430</v>
      </c>
      <c r="S504" s="348">
        <v>16.841100000000001</v>
      </c>
      <c r="T504" s="348">
        <v>10.177199999999999</v>
      </c>
      <c r="U504" s="348">
        <v>10.0077</v>
      </c>
      <c r="V504" s="348">
        <v>6.2770999999999999</v>
      </c>
      <c r="W504" s="348">
        <v>4.0339999999999998</v>
      </c>
      <c r="X504" s="348">
        <v>14.635199999999999</v>
      </c>
      <c r="Y504" s="374"/>
      <c r="Z504" s="346">
        <v>10</v>
      </c>
      <c r="AA504" s="346">
        <v>1</v>
      </c>
      <c r="AB504" s="346">
        <v>12</v>
      </c>
      <c r="AC504" s="346">
        <v>11</v>
      </c>
      <c r="AD504" s="346">
        <v>11</v>
      </c>
      <c r="AE504" s="346">
        <v>16</v>
      </c>
      <c r="AF504" s="346">
        <v>11</v>
      </c>
      <c r="AG504" s="346">
        <v>10</v>
      </c>
      <c r="AH504" s="346" t="s">
        <v>430</v>
      </c>
      <c r="AI504" s="346" t="s">
        <v>430</v>
      </c>
      <c r="AJ504" s="346">
        <v>10</v>
      </c>
      <c r="AK504" s="346">
        <v>11</v>
      </c>
      <c r="AL504" s="346">
        <v>14</v>
      </c>
      <c r="AM504" s="346">
        <v>16</v>
      </c>
      <c r="AN504" s="346">
        <v>10</v>
      </c>
      <c r="AO504" s="373"/>
      <c r="AP504" s="348" t="s">
        <v>430</v>
      </c>
      <c r="AQ504" s="348" t="s">
        <v>430</v>
      </c>
      <c r="AR504" s="348" t="s">
        <v>430</v>
      </c>
      <c r="AS504" s="348">
        <v>13.98</v>
      </c>
      <c r="AT504" s="348">
        <v>18.96</v>
      </c>
      <c r="AU504" s="351"/>
      <c r="AV504" s="346" t="s">
        <v>430</v>
      </c>
      <c r="AW504" s="346" t="s">
        <v>430</v>
      </c>
      <c r="AX504" s="346" t="s">
        <v>430</v>
      </c>
      <c r="AY504" s="346">
        <v>11</v>
      </c>
      <c r="AZ504" s="346">
        <v>12</v>
      </c>
      <c r="BA504" s="362"/>
      <c r="BB504" s="348">
        <v>14.8405701378556</v>
      </c>
      <c r="BC504" s="375">
        <v>1.0016817101272799</v>
      </c>
      <c r="BD504" s="375">
        <v>9.5909552807534298E-2</v>
      </c>
      <c r="BE504" s="375">
        <v>-0.114519941131234</v>
      </c>
      <c r="BF504" s="374"/>
      <c r="BG504" s="348">
        <v>47.292299999999997</v>
      </c>
      <c r="BH504" s="348">
        <v>30.110900000000001</v>
      </c>
      <c r="BI504" s="348">
        <v>20.602399999999999</v>
      </c>
      <c r="BJ504" s="348">
        <v>1.9944</v>
      </c>
      <c r="BK504" s="373"/>
      <c r="BL504" s="372" t="s">
        <v>3035</v>
      </c>
      <c r="BM504" s="372" t="s">
        <v>3036</v>
      </c>
      <c r="BN504" s="372" t="s">
        <v>3037</v>
      </c>
      <c r="BO504" s="372" t="s">
        <v>3038</v>
      </c>
      <c r="BP504" s="372" t="s">
        <v>3039</v>
      </c>
      <c r="BQ504" s="373"/>
      <c r="BR504" s="354" t="s">
        <v>602</v>
      </c>
    </row>
    <row r="505" spans="1:70" s="428" customFormat="1" x14ac:dyDescent="0.25">
      <c r="A505" s="345" t="s">
        <v>3954</v>
      </c>
      <c r="B505" s="373"/>
      <c r="C505" s="719">
        <v>45632</v>
      </c>
      <c r="D505" s="373"/>
      <c r="E505" s="346">
        <v>101.78400000000001</v>
      </c>
      <c r="F505" s="373"/>
      <c r="G505" s="347">
        <v>11.5</v>
      </c>
      <c r="H505" s="374"/>
      <c r="I505" s="348">
        <v>0.17419999999999999</v>
      </c>
      <c r="J505" s="348">
        <v>2.4954999999999998</v>
      </c>
      <c r="K505" s="348">
        <v>4.0724</v>
      </c>
      <c r="L505" s="348">
        <v>17.107900000000001</v>
      </c>
      <c r="M505" s="348">
        <v>14.427899999999999</v>
      </c>
      <c r="N505" s="350">
        <v>17.948699999999999</v>
      </c>
      <c r="O505" s="348" t="s">
        <v>430</v>
      </c>
      <c r="P505" s="348" t="s">
        <v>430</v>
      </c>
      <c r="Q505" s="348" t="s">
        <v>430</v>
      </c>
      <c r="R505" s="348" t="s">
        <v>430</v>
      </c>
      <c r="S505" s="348">
        <v>17.346900000000002</v>
      </c>
      <c r="T505" s="348">
        <v>14.7705</v>
      </c>
      <c r="U505" s="348">
        <v>18.8017</v>
      </c>
      <c r="V505" s="348">
        <v>15.230499999999999</v>
      </c>
      <c r="W505" s="348">
        <v>5.8932000000000002</v>
      </c>
      <c r="X505" s="348">
        <v>9.4489999999999998</v>
      </c>
      <c r="Y505" s="374"/>
      <c r="Z505" s="346">
        <v>9</v>
      </c>
      <c r="AA505" s="346">
        <v>16</v>
      </c>
      <c r="AB505" s="346">
        <v>6</v>
      </c>
      <c r="AC505" s="346">
        <v>6</v>
      </c>
      <c r="AD505" s="346">
        <v>4</v>
      </c>
      <c r="AE505" s="346">
        <v>4</v>
      </c>
      <c r="AF505" s="346" t="s">
        <v>430</v>
      </c>
      <c r="AG505" s="346" t="s">
        <v>430</v>
      </c>
      <c r="AH505" s="346" t="s">
        <v>430</v>
      </c>
      <c r="AI505" s="346" t="s">
        <v>430</v>
      </c>
      <c r="AJ505" s="346">
        <v>7</v>
      </c>
      <c r="AK505" s="346">
        <v>5</v>
      </c>
      <c r="AL505" s="346">
        <v>3</v>
      </c>
      <c r="AM505" s="346">
        <v>4</v>
      </c>
      <c r="AN505" s="346">
        <v>1</v>
      </c>
      <c r="AO505" s="373"/>
      <c r="AP505" s="348" t="s">
        <v>430</v>
      </c>
      <c r="AQ505" s="348" t="s">
        <v>430</v>
      </c>
      <c r="AR505" s="348" t="s">
        <v>430</v>
      </c>
      <c r="AS505" s="348" t="s">
        <v>430</v>
      </c>
      <c r="AT505" s="348">
        <v>28.68</v>
      </c>
      <c r="AU505" s="351"/>
      <c r="AV505" s="346" t="s">
        <v>430</v>
      </c>
      <c r="AW505" s="346" t="s">
        <v>430</v>
      </c>
      <c r="AX505" s="346" t="s">
        <v>430</v>
      </c>
      <c r="AY505" s="346" t="s">
        <v>430</v>
      </c>
      <c r="AZ505" s="346">
        <v>3</v>
      </c>
      <c r="BA505" s="362"/>
      <c r="BB505" s="348">
        <v>15.028554761351</v>
      </c>
      <c r="BC505" s="375">
        <v>0.98085982166517605</v>
      </c>
      <c r="BD505" s="375">
        <v>2.8573995981424301E-2</v>
      </c>
      <c r="BE505" s="375">
        <v>0.21430097584448601</v>
      </c>
      <c r="BF505" s="374"/>
      <c r="BG505" s="348">
        <v>33.348300000000002</v>
      </c>
      <c r="BH505" s="348">
        <v>18.234000000000002</v>
      </c>
      <c r="BI505" s="348">
        <v>46.317300000000003</v>
      </c>
      <c r="BJ505" s="348">
        <v>2.1004</v>
      </c>
      <c r="BK505" s="373"/>
      <c r="BL505" s="372" t="s">
        <v>3041</v>
      </c>
      <c r="BM505" s="372" t="s">
        <v>3042</v>
      </c>
      <c r="BN505" s="372" t="s">
        <v>3043</v>
      </c>
      <c r="BO505" s="372" t="s">
        <v>3044</v>
      </c>
      <c r="BP505" s="372" t="s">
        <v>3045</v>
      </c>
      <c r="BQ505" s="373"/>
      <c r="BR505" s="354" t="s">
        <v>602</v>
      </c>
    </row>
    <row r="506" spans="1:70" s="428" customFormat="1" x14ac:dyDescent="0.25">
      <c r="A506" s="345" t="s">
        <v>3955</v>
      </c>
      <c r="B506" s="373"/>
      <c r="C506" s="719">
        <v>43524</v>
      </c>
      <c r="D506" s="373"/>
      <c r="E506" s="346">
        <v>91.330299999999994</v>
      </c>
      <c r="F506" s="373"/>
      <c r="G506" s="347">
        <v>34.805900000000001</v>
      </c>
      <c r="H506" s="374"/>
      <c r="I506" s="348">
        <v>0.2477</v>
      </c>
      <c r="J506" s="348">
        <v>3.1158000000000001</v>
      </c>
      <c r="K506" s="348">
        <v>1.4817</v>
      </c>
      <c r="L506" s="348">
        <v>15.8363</v>
      </c>
      <c r="M506" s="348">
        <v>8.6838999999999995</v>
      </c>
      <c r="N506" s="350">
        <v>12.5916</v>
      </c>
      <c r="O506" s="348">
        <v>14.629200000000001</v>
      </c>
      <c r="P506" s="348">
        <v>23.715599999999998</v>
      </c>
      <c r="Q506" s="348">
        <v>12.6152</v>
      </c>
      <c r="R506" s="348" t="s">
        <v>430</v>
      </c>
      <c r="S506" s="348">
        <v>15.5862</v>
      </c>
      <c r="T506" s="348">
        <v>8.9133999999999993</v>
      </c>
      <c r="U506" s="348">
        <v>9.6382999999999992</v>
      </c>
      <c r="V506" s="348">
        <v>9.8467000000000002</v>
      </c>
      <c r="W506" s="348">
        <v>2.8677000000000001</v>
      </c>
      <c r="X506" s="348">
        <v>18.566800000000001</v>
      </c>
      <c r="Y506" s="374"/>
      <c r="Z506" s="346">
        <v>6</v>
      </c>
      <c r="AA506" s="346">
        <v>8</v>
      </c>
      <c r="AB506" s="346">
        <v>18</v>
      </c>
      <c r="AC506" s="346">
        <v>12</v>
      </c>
      <c r="AD506" s="346">
        <v>13</v>
      </c>
      <c r="AE506" s="346">
        <v>11</v>
      </c>
      <c r="AF506" s="346">
        <v>9</v>
      </c>
      <c r="AG506" s="346">
        <v>6</v>
      </c>
      <c r="AH506" s="346">
        <v>9</v>
      </c>
      <c r="AI506" s="346" t="s">
        <v>430</v>
      </c>
      <c r="AJ506" s="346">
        <v>12</v>
      </c>
      <c r="AK506" s="346">
        <v>13</v>
      </c>
      <c r="AL506" s="346">
        <v>15</v>
      </c>
      <c r="AM506" s="346">
        <v>10</v>
      </c>
      <c r="AN506" s="346">
        <v>17</v>
      </c>
      <c r="AO506" s="373"/>
      <c r="AP506" s="348" t="s">
        <v>430</v>
      </c>
      <c r="AQ506" s="348">
        <v>17.39</v>
      </c>
      <c r="AR506" s="348">
        <v>17.079999999999998</v>
      </c>
      <c r="AS506" s="348">
        <v>15.65</v>
      </c>
      <c r="AT506" s="348">
        <v>18.72</v>
      </c>
      <c r="AU506" s="351"/>
      <c r="AV506" s="346" t="s">
        <v>430</v>
      </c>
      <c r="AW506" s="346">
        <v>9</v>
      </c>
      <c r="AX506" s="346">
        <v>9</v>
      </c>
      <c r="AY506" s="346">
        <v>6</v>
      </c>
      <c r="AZ506" s="346">
        <v>13</v>
      </c>
      <c r="BA506" s="362"/>
      <c r="BB506" s="348">
        <v>14.378223478909</v>
      </c>
      <c r="BC506" s="375">
        <v>0.93178445138877197</v>
      </c>
      <c r="BD506" s="375">
        <v>0.10741974434023201</v>
      </c>
      <c r="BE506" s="375">
        <v>-3.0848313196707E-2</v>
      </c>
      <c r="BF506" s="374"/>
      <c r="BG506" s="348">
        <v>33.126600000000003</v>
      </c>
      <c r="BH506" s="348">
        <v>29.021699999999999</v>
      </c>
      <c r="BI506" s="348">
        <v>30.773299999999999</v>
      </c>
      <c r="BJ506" s="348">
        <v>7.0784000000000002</v>
      </c>
      <c r="BK506" s="373"/>
      <c r="BL506" s="372" t="s">
        <v>3047</v>
      </c>
      <c r="BM506" s="372" t="s">
        <v>3048</v>
      </c>
      <c r="BN506" s="372" t="s">
        <v>3049</v>
      </c>
      <c r="BO506" s="372" t="s">
        <v>3050</v>
      </c>
      <c r="BP506" s="372" t="s">
        <v>430</v>
      </c>
      <c r="BQ506" s="373"/>
      <c r="BR506" s="354" t="s">
        <v>476</v>
      </c>
    </row>
    <row r="507" spans="1:70" s="428" customFormat="1" x14ac:dyDescent="0.25">
      <c r="A507" s="885" t="s">
        <v>93</v>
      </c>
      <c r="B507" s="402"/>
      <c r="C507" s="724"/>
      <c r="D507" s="402"/>
      <c r="E507" s="403"/>
      <c r="F507" s="402"/>
      <c r="G507" s="404"/>
      <c r="H507" s="406"/>
      <c r="I507" s="405">
        <v>0.17530000000000001</v>
      </c>
      <c r="J507" s="405">
        <v>2.9803000000000002</v>
      </c>
      <c r="K507" s="405">
        <v>3.2035999999999998</v>
      </c>
      <c r="L507" s="405">
        <v>16.118400000000001</v>
      </c>
      <c r="M507" s="405">
        <v>11.6883</v>
      </c>
      <c r="N507" s="407">
        <v>15.4283</v>
      </c>
      <c r="O507" s="405">
        <v>16.321300000000001</v>
      </c>
      <c r="P507" s="405">
        <v>24.702999999999999</v>
      </c>
      <c r="Q507" s="405">
        <v>15.765700000000001</v>
      </c>
      <c r="R507" s="405">
        <v>15.557499999999999</v>
      </c>
      <c r="S507" s="405">
        <v>16.520399999999999</v>
      </c>
      <c r="T507" s="405">
        <v>12.0189</v>
      </c>
      <c r="U507" s="405">
        <v>13.943</v>
      </c>
      <c r="V507" s="405">
        <v>11.859299999999999</v>
      </c>
      <c r="W507" s="405">
        <v>4.1112000000000002</v>
      </c>
      <c r="X507" s="405">
        <v>17.176300000000001</v>
      </c>
      <c r="Y507" s="406"/>
      <c r="Z507" s="403">
        <v>16</v>
      </c>
      <c r="AA507" s="403">
        <v>18</v>
      </c>
      <c r="AB507" s="403">
        <v>18</v>
      </c>
      <c r="AC507" s="403">
        <v>18</v>
      </c>
      <c r="AD507" s="403">
        <v>18</v>
      </c>
      <c r="AE507" s="403">
        <v>16</v>
      </c>
      <c r="AF507" s="403">
        <v>14</v>
      </c>
      <c r="AG507" s="403">
        <v>10</v>
      </c>
      <c r="AH507" s="403">
        <v>9</v>
      </c>
      <c r="AI507" s="403">
        <v>4</v>
      </c>
      <c r="AJ507" s="403">
        <v>18</v>
      </c>
      <c r="AK507" s="403">
        <v>18</v>
      </c>
      <c r="AL507" s="403">
        <v>17</v>
      </c>
      <c r="AM507" s="403">
        <v>17</v>
      </c>
      <c r="AN507" s="403">
        <v>18</v>
      </c>
      <c r="AO507" s="402"/>
      <c r="AP507" s="405">
        <v>19.170000000000002</v>
      </c>
      <c r="AQ507" s="405">
        <v>20.612222222222201</v>
      </c>
      <c r="AR507" s="405">
        <v>19.477777777777799</v>
      </c>
      <c r="AS507" s="405">
        <v>16.2209090909091</v>
      </c>
      <c r="AT507" s="405">
        <v>23.509411764705899</v>
      </c>
      <c r="AU507" s="408"/>
      <c r="AV507" s="403">
        <v>4</v>
      </c>
      <c r="AW507" s="403">
        <v>9</v>
      </c>
      <c r="AX507" s="403">
        <v>9</v>
      </c>
      <c r="AY507" s="403">
        <v>11</v>
      </c>
      <c r="AZ507" s="403">
        <v>17</v>
      </c>
      <c r="BA507" s="409"/>
      <c r="BB507" s="405"/>
      <c r="BC507" s="410"/>
      <c r="BD507" s="410"/>
      <c r="BE507" s="410"/>
      <c r="BF507" s="406"/>
      <c r="BG507" s="405"/>
      <c r="BH507" s="405"/>
      <c r="BI507" s="405"/>
      <c r="BJ507" s="405"/>
      <c r="BK507" s="402"/>
      <c r="BL507" s="401"/>
      <c r="BM507" s="401"/>
      <c r="BN507" s="401"/>
      <c r="BO507" s="401"/>
      <c r="BP507" s="401"/>
      <c r="BQ507" s="402"/>
      <c r="BR507" s="411"/>
    </row>
    <row r="508" spans="1:70" s="428" customFormat="1" x14ac:dyDescent="0.25">
      <c r="A508" s="886" t="s">
        <v>94</v>
      </c>
      <c r="B508" s="373"/>
      <c r="C508" s="719"/>
      <c r="D508" s="373"/>
      <c r="E508" s="346"/>
      <c r="F508" s="373"/>
      <c r="G508" s="347"/>
      <c r="H508" s="374"/>
      <c r="I508" s="348">
        <v>0.51370000000000005</v>
      </c>
      <c r="J508" s="348">
        <v>3.4632000000000001</v>
      </c>
      <c r="K508" s="348">
        <v>4.8768000000000002</v>
      </c>
      <c r="L508" s="348">
        <v>19.362100000000002</v>
      </c>
      <c r="M508" s="348">
        <v>19.005099999999999</v>
      </c>
      <c r="N508" s="350">
        <v>24.698799999999999</v>
      </c>
      <c r="O508" s="348">
        <v>25.958300000000001</v>
      </c>
      <c r="P508" s="348">
        <v>27.597300000000001</v>
      </c>
      <c r="Q508" s="348">
        <v>17.952100000000002</v>
      </c>
      <c r="R508" s="348">
        <v>16.690999999999999</v>
      </c>
      <c r="S508" s="348">
        <v>20.007300000000001</v>
      </c>
      <c r="T508" s="348">
        <v>19.569500000000001</v>
      </c>
      <c r="U508" s="348">
        <v>21.178699999999999</v>
      </c>
      <c r="V508" s="348">
        <v>21.0214</v>
      </c>
      <c r="W508" s="348">
        <v>5.8932000000000002</v>
      </c>
      <c r="X508" s="348">
        <v>31.038499999999999</v>
      </c>
      <c r="Y508" s="374"/>
      <c r="Z508" s="346"/>
      <c r="AA508" s="346"/>
      <c r="AB508" s="346"/>
      <c r="AC508" s="346"/>
      <c r="AD508" s="346"/>
      <c r="AE508" s="346"/>
      <c r="AF508" s="346"/>
      <c r="AG508" s="346"/>
      <c r="AH508" s="346"/>
      <c r="AI508" s="346"/>
      <c r="AJ508" s="346"/>
      <c r="AK508" s="346"/>
      <c r="AL508" s="346"/>
      <c r="AM508" s="346"/>
      <c r="AN508" s="346"/>
      <c r="AO508" s="373"/>
      <c r="AP508" s="348">
        <v>19.989999999999998</v>
      </c>
      <c r="AQ508" s="348">
        <v>22.87</v>
      </c>
      <c r="AR508" s="348">
        <v>22.12</v>
      </c>
      <c r="AS508" s="348">
        <v>19.55</v>
      </c>
      <c r="AT508" s="348">
        <v>35.1</v>
      </c>
      <c r="AU508" s="351"/>
      <c r="AV508" s="346"/>
      <c r="AW508" s="346"/>
      <c r="AX508" s="346"/>
      <c r="AY508" s="346"/>
      <c r="AZ508" s="346"/>
      <c r="BA508" s="362"/>
      <c r="BB508" s="348"/>
      <c r="BC508" s="375"/>
      <c r="BD508" s="375"/>
      <c r="BE508" s="375"/>
      <c r="BF508" s="374"/>
      <c r="BG508" s="348"/>
      <c r="BH508" s="348"/>
      <c r="BI508" s="348"/>
      <c r="BJ508" s="348"/>
      <c r="BK508" s="373"/>
      <c r="BL508" s="372"/>
      <c r="BM508" s="372"/>
      <c r="BN508" s="372"/>
      <c r="BO508" s="372"/>
      <c r="BP508" s="372"/>
      <c r="BQ508" s="373"/>
      <c r="BR508" s="354"/>
    </row>
    <row r="509" spans="1:70" s="428" customFormat="1" x14ac:dyDescent="0.25">
      <c r="A509" s="886" t="s">
        <v>95</v>
      </c>
      <c r="B509" s="373"/>
      <c r="C509" s="719"/>
      <c r="D509" s="373"/>
      <c r="E509" s="346"/>
      <c r="F509" s="373"/>
      <c r="G509" s="347"/>
      <c r="H509" s="374"/>
      <c r="I509" s="348">
        <v>-0.23980000000000001</v>
      </c>
      <c r="J509" s="348">
        <v>2.2450000000000001</v>
      </c>
      <c r="K509" s="348">
        <v>1.4817</v>
      </c>
      <c r="L509" s="348">
        <v>11.7582</v>
      </c>
      <c r="M509" s="348">
        <v>6.6711</v>
      </c>
      <c r="N509" s="350">
        <v>9.0828000000000007</v>
      </c>
      <c r="O509" s="348">
        <v>7.8971999999999998</v>
      </c>
      <c r="P509" s="348">
        <v>22.0535</v>
      </c>
      <c r="Q509" s="348">
        <v>12.6152</v>
      </c>
      <c r="R509" s="348">
        <v>15.131399999999999</v>
      </c>
      <c r="S509" s="348">
        <v>12.0852</v>
      </c>
      <c r="T509" s="348">
        <v>6.9542999999999999</v>
      </c>
      <c r="U509" s="348">
        <v>8.1112000000000002</v>
      </c>
      <c r="V509" s="348">
        <v>3.4489999999999998</v>
      </c>
      <c r="W509" s="348">
        <v>2.8658000000000001</v>
      </c>
      <c r="X509" s="348">
        <v>3.4489999999999998</v>
      </c>
      <c r="Y509" s="374"/>
      <c r="Z509" s="346"/>
      <c r="AA509" s="346"/>
      <c r="AB509" s="346"/>
      <c r="AC509" s="346"/>
      <c r="AD509" s="346"/>
      <c r="AE509" s="346"/>
      <c r="AF509" s="346"/>
      <c r="AG509" s="346"/>
      <c r="AH509" s="346"/>
      <c r="AI509" s="346"/>
      <c r="AJ509" s="346"/>
      <c r="AK509" s="346"/>
      <c r="AL509" s="346"/>
      <c r="AM509" s="346"/>
      <c r="AN509" s="346"/>
      <c r="AO509" s="373"/>
      <c r="AP509" s="348">
        <v>18.66</v>
      </c>
      <c r="AQ509" s="348">
        <v>17.39</v>
      </c>
      <c r="AR509" s="348">
        <v>17.079999999999998</v>
      </c>
      <c r="AS509" s="348">
        <v>13.98</v>
      </c>
      <c r="AT509" s="348">
        <v>14.46</v>
      </c>
      <c r="AU509" s="351"/>
      <c r="AV509" s="346"/>
      <c r="AW509" s="346"/>
      <c r="AX509" s="346"/>
      <c r="AY509" s="346"/>
      <c r="AZ509" s="346"/>
      <c r="BA509" s="362"/>
      <c r="BB509" s="348"/>
      <c r="BC509" s="375"/>
      <c r="BD509" s="375"/>
      <c r="BE509" s="375"/>
      <c r="BF509" s="374"/>
      <c r="BG509" s="348"/>
      <c r="BH509" s="348"/>
      <c r="BI509" s="348"/>
      <c r="BJ509" s="348"/>
      <c r="BK509" s="373"/>
      <c r="BL509" s="372"/>
      <c r="BM509" s="372"/>
      <c r="BN509" s="372"/>
      <c r="BO509" s="372"/>
      <c r="BP509" s="372"/>
      <c r="BQ509" s="373"/>
      <c r="BR509" s="354"/>
    </row>
    <row r="510" spans="1:70" s="428" customFormat="1" x14ac:dyDescent="0.25">
      <c r="A510" s="887" t="s">
        <v>96</v>
      </c>
      <c r="B510" s="413"/>
      <c r="C510" s="725"/>
      <c r="D510" s="413"/>
      <c r="E510" s="414"/>
      <c r="F510" s="413"/>
      <c r="G510" s="415"/>
      <c r="H510" s="417"/>
      <c r="I510" s="416">
        <v>0.19589999999999999</v>
      </c>
      <c r="J510" s="416">
        <v>3.0198999999999998</v>
      </c>
      <c r="K510" s="416">
        <v>3.4713500000000002</v>
      </c>
      <c r="L510" s="416">
        <v>16.330500000000001</v>
      </c>
      <c r="M510" s="416">
        <v>12.4062</v>
      </c>
      <c r="N510" s="418">
        <v>16.339099999999998</v>
      </c>
      <c r="O510" s="416">
        <v>15.69</v>
      </c>
      <c r="P510" s="416">
        <v>24.294499999999999</v>
      </c>
      <c r="Q510" s="416">
        <v>16.249700000000001</v>
      </c>
      <c r="R510" s="416">
        <v>15.203799999999999</v>
      </c>
      <c r="S510" s="416">
        <v>16.940799999999999</v>
      </c>
      <c r="T510" s="416">
        <v>12.692399999999999</v>
      </c>
      <c r="U510" s="416">
        <v>13.7044</v>
      </c>
      <c r="V510" s="416">
        <v>11.391999999999999</v>
      </c>
      <c r="W510" s="416">
        <v>4.1559999999999997</v>
      </c>
      <c r="X510" s="416">
        <v>18.270800000000001</v>
      </c>
      <c r="Y510" s="417"/>
      <c r="Z510" s="414"/>
      <c r="AA510" s="414"/>
      <c r="AB510" s="414"/>
      <c r="AC510" s="414"/>
      <c r="AD510" s="414"/>
      <c r="AE510" s="414"/>
      <c r="AF510" s="414"/>
      <c r="AG510" s="414"/>
      <c r="AH510" s="414"/>
      <c r="AI510" s="414"/>
      <c r="AJ510" s="414"/>
      <c r="AK510" s="414"/>
      <c r="AL510" s="414"/>
      <c r="AM510" s="414"/>
      <c r="AN510" s="414"/>
      <c r="AO510" s="413"/>
      <c r="AP510" s="416">
        <v>19.02</v>
      </c>
      <c r="AQ510" s="416">
        <v>20.84</v>
      </c>
      <c r="AR510" s="416">
        <v>18.989999999999998</v>
      </c>
      <c r="AS510" s="416">
        <v>15.65</v>
      </c>
      <c r="AT510" s="416">
        <v>24.26</v>
      </c>
      <c r="AU510" s="419"/>
      <c r="AV510" s="414"/>
      <c r="AW510" s="414"/>
      <c r="AX510" s="414"/>
      <c r="AY510" s="414"/>
      <c r="AZ510" s="414"/>
      <c r="BA510" s="420"/>
      <c r="BB510" s="416"/>
      <c r="BC510" s="421"/>
      <c r="BD510" s="421"/>
      <c r="BE510" s="421"/>
      <c r="BF510" s="417"/>
      <c r="BG510" s="416"/>
      <c r="BH510" s="416"/>
      <c r="BI510" s="416"/>
      <c r="BJ510" s="416"/>
      <c r="BK510" s="413"/>
      <c r="BL510" s="412"/>
      <c r="BM510" s="412"/>
      <c r="BN510" s="412"/>
      <c r="BO510" s="412"/>
      <c r="BP510" s="412"/>
      <c r="BQ510" s="413"/>
      <c r="BR510" s="422"/>
    </row>
    <row r="511" spans="1:70" s="428" customFormat="1" ht="14.5" customHeight="1" x14ac:dyDescent="0.35">
      <c r="A511" s="874" t="s">
        <v>3956</v>
      </c>
      <c r="B511" s="862"/>
      <c r="C511" s="863"/>
      <c r="D511" s="862"/>
      <c r="E511" s="864"/>
      <c r="F511" s="862"/>
      <c r="G511" s="865"/>
      <c r="H511" s="867"/>
      <c r="I511" s="866"/>
      <c r="J511" s="866"/>
      <c r="K511" s="866"/>
      <c r="L511" s="866"/>
      <c r="M511" s="866"/>
      <c r="N511" s="868"/>
      <c r="O511" s="866"/>
      <c r="P511" s="866"/>
      <c r="Q511" s="866"/>
      <c r="R511" s="866"/>
      <c r="S511" s="866"/>
      <c r="T511" s="866"/>
      <c r="U511" s="866"/>
      <c r="V511" s="866"/>
      <c r="W511" s="866"/>
      <c r="X511" s="866"/>
      <c r="Y511" s="867"/>
      <c r="Z511" s="864"/>
      <c r="AA511" s="864"/>
      <c r="AB511" s="864"/>
      <c r="AC511" s="864"/>
      <c r="AD511" s="864"/>
      <c r="AE511" s="864"/>
      <c r="AF511" s="864"/>
      <c r="AG511" s="864"/>
      <c r="AH511" s="864"/>
      <c r="AI511" s="864"/>
      <c r="AJ511" s="864"/>
      <c r="AK511" s="864"/>
      <c r="AL511" s="864"/>
      <c r="AM511" s="864"/>
      <c r="AN511" s="864"/>
      <c r="AO511" s="862"/>
      <c r="AP511" s="866"/>
      <c r="AQ511" s="866"/>
      <c r="AR511" s="866"/>
      <c r="AS511" s="866"/>
      <c r="AT511" s="866"/>
      <c r="AU511" s="869"/>
      <c r="AV511" s="864"/>
      <c r="AW511" s="864"/>
      <c r="AX511" s="864"/>
      <c r="AY511" s="864"/>
      <c r="AZ511" s="864"/>
      <c r="BA511" s="870"/>
      <c r="BB511" s="866"/>
      <c r="BC511" s="871"/>
      <c r="BD511" s="871"/>
      <c r="BE511" s="871"/>
      <c r="BF511" s="867"/>
      <c r="BG511" s="866"/>
      <c r="BH511" s="866"/>
      <c r="BI511" s="866"/>
      <c r="BJ511" s="866"/>
      <c r="BK511" s="862"/>
      <c r="BL511" s="872"/>
      <c r="BM511" s="872"/>
      <c r="BN511" s="872"/>
      <c r="BO511" s="872"/>
      <c r="BP511" s="872"/>
      <c r="BQ511" s="862"/>
      <c r="BR511" s="873"/>
    </row>
    <row r="512" spans="1:70" s="428" customFormat="1" x14ac:dyDescent="0.25">
      <c r="A512" s="345" t="s">
        <v>3957</v>
      </c>
      <c r="B512" s="373"/>
      <c r="C512" s="719">
        <v>41275</v>
      </c>
      <c r="D512" s="373"/>
      <c r="E512" s="346">
        <v>12833.4</v>
      </c>
      <c r="F512" s="373"/>
      <c r="G512" s="347">
        <v>185.59</v>
      </c>
      <c r="H512" s="374"/>
      <c r="I512" s="348" t="s">
        <v>430</v>
      </c>
      <c r="J512" s="348">
        <v>-3.2881999999999998</v>
      </c>
      <c r="K512" s="348">
        <v>-2.1305000000000001</v>
      </c>
      <c r="L512" s="348">
        <v>0.91349999999999998</v>
      </c>
      <c r="M512" s="348">
        <v>-22.0898</v>
      </c>
      <c r="N512" s="350">
        <v>-17.540800000000001</v>
      </c>
      <c r="O512" s="348">
        <v>-3.2475000000000001</v>
      </c>
      <c r="P512" s="348">
        <v>7.8262999999999998</v>
      </c>
      <c r="Q512" s="348">
        <v>6.3525999999999998</v>
      </c>
      <c r="R512" s="348">
        <v>15.7987</v>
      </c>
      <c r="S512" s="348">
        <v>3.0426000000000002</v>
      </c>
      <c r="T512" s="348">
        <v>-20.484100000000002</v>
      </c>
      <c r="U512" s="348">
        <v>-12.1509</v>
      </c>
      <c r="V512" s="348">
        <v>-19.023499999999999</v>
      </c>
      <c r="W512" s="348">
        <v>-2.9746999999999999</v>
      </c>
      <c r="X512" s="348">
        <v>18.212</v>
      </c>
      <c r="Y512" s="374"/>
      <c r="Z512" s="346" t="s">
        <v>430</v>
      </c>
      <c r="AA512" s="346">
        <v>12</v>
      </c>
      <c r="AB512" s="346">
        <v>9</v>
      </c>
      <c r="AC512" s="346">
        <v>9</v>
      </c>
      <c r="AD512" s="346">
        <v>9</v>
      </c>
      <c r="AE512" s="346">
        <v>8</v>
      </c>
      <c r="AF512" s="346">
        <v>3</v>
      </c>
      <c r="AG512" s="346">
        <v>3</v>
      </c>
      <c r="AH512" s="346">
        <v>4</v>
      </c>
      <c r="AI512" s="346">
        <v>3</v>
      </c>
      <c r="AJ512" s="346">
        <v>9</v>
      </c>
      <c r="AK512" s="346">
        <v>10</v>
      </c>
      <c r="AL512" s="346">
        <v>6</v>
      </c>
      <c r="AM512" s="346">
        <v>8</v>
      </c>
      <c r="AN512" s="346">
        <v>10</v>
      </c>
      <c r="AO512" s="373"/>
      <c r="AP512" s="348">
        <v>15.05</v>
      </c>
      <c r="AQ512" s="348">
        <v>11.04</v>
      </c>
      <c r="AR512" s="348">
        <v>1.48</v>
      </c>
      <c r="AS512" s="348">
        <v>-5.81</v>
      </c>
      <c r="AT512" s="348">
        <v>-22.9</v>
      </c>
      <c r="AU512" s="351"/>
      <c r="AV512" s="346">
        <v>2</v>
      </c>
      <c r="AW512" s="346">
        <v>3</v>
      </c>
      <c r="AX512" s="346">
        <v>3</v>
      </c>
      <c r="AY512" s="346">
        <v>3</v>
      </c>
      <c r="AZ512" s="346">
        <v>9</v>
      </c>
      <c r="BA512" s="362"/>
      <c r="BB512" s="348">
        <v>17.007422084761298</v>
      </c>
      <c r="BC512" s="375">
        <v>0.98803858238324405</v>
      </c>
      <c r="BD512" s="375">
        <v>1.88214567660984E-2</v>
      </c>
      <c r="BE512" s="375">
        <v>9.5524842319315295E-2</v>
      </c>
      <c r="BF512" s="374"/>
      <c r="BG512" s="348">
        <v>44.1905</v>
      </c>
      <c r="BH512" s="348">
        <v>20.148700000000002</v>
      </c>
      <c r="BI512" s="348">
        <v>23.185500000000001</v>
      </c>
      <c r="BJ512" s="348">
        <v>12.475300000000001</v>
      </c>
      <c r="BK512" s="373"/>
      <c r="BL512" s="372" t="s">
        <v>3053</v>
      </c>
      <c r="BM512" s="372" t="s">
        <v>3054</v>
      </c>
      <c r="BN512" s="372" t="s">
        <v>3055</v>
      </c>
      <c r="BO512" s="372" t="s">
        <v>1103</v>
      </c>
      <c r="BP512" s="372" t="s">
        <v>3056</v>
      </c>
      <c r="BQ512" s="373"/>
      <c r="BR512" s="354" t="s">
        <v>2354</v>
      </c>
    </row>
    <row r="513" spans="1:70" s="428" customFormat="1" x14ac:dyDescent="0.25">
      <c r="A513" s="345" t="s">
        <v>3958</v>
      </c>
      <c r="B513" s="373"/>
      <c r="C513" s="719">
        <v>42366</v>
      </c>
      <c r="D513" s="373"/>
      <c r="E513" s="346">
        <v>9376.64</v>
      </c>
      <c r="F513" s="373"/>
      <c r="G513" s="347">
        <v>45.463200000000001</v>
      </c>
      <c r="H513" s="374"/>
      <c r="I513" s="348">
        <v>1.0103</v>
      </c>
      <c r="J513" s="348">
        <v>-2.5286</v>
      </c>
      <c r="K513" s="348">
        <v>-0.82499999999999996</v>
      </c>
      <c r="L513" s="348">
        <v>1.0915999999999999</v>
      </c>
      <c r="M513" s="348">
        <v>-22.133299999999998</v>
      </c>
      <c r="N513" s="350">
        <v>-19.129799999999999</v>
      </c>
      <c r="O513" s="348">
        <v>-5.3856000000000002</v>
      </c>
      <c r="P513" s="348">
        <v>7.0433000000000003</v>
      </c>
      <c r="Q513" s="348">
        <v>6.6965000000000003</v>
      </c>
      <c r="R513" s="348">
        <v>15.917999999999999</v>
      </c>
      <c r="S513" s="348">
        <v>3.6297000000000001</v>
      </c>
      <c r="T513" s="348">
        <v>-20.285599999999999</v>
      </c>
      <c r="U513" s="348">
        <v>-12.663600000000001</v>
      </c>
      <c r="V513" s="348">
        <v>-20.125800000000002</v>
      </c>
      <c r="W513" s="348">
        <v>-1.5007999999999999</v>
      </c>
      <c r="X513" s="348">
        <v>15.5204</v>
      </c>
      <c r="Y513" s="374"/>
      <c r="Z513" s="346">
        <v>2</v>
      </c>
      <c r="AA513" s="346">
        <v>8</v>
      </c>
      <c r="AB513" s="346">
        <v>7</v>
      </c>
      <c r="AC513" s="346">
        <v>8</v>
      </c>
      <c r="AD513" s="346">
        <v>10</v>
      </c>
      <c r="AE513" s="346">
        <v>11</v>
      </c>
      <c r="AF513" s="346">
        <v>8</v>
      </c>
      <c r="AG513" s="346">
        <v>4</v>
      </c>
      <c r="AH513" s="346">
        <v>3</v>
      </c>
      <c r="AI513" s="346">
        <v>1</v>
      </c>
      <c r="AJ513" s="346">
        <v>8</v>
      </c>
      <c r="AK513" s="346">
        <v>9</v>
      </c>
      <c r="AL513" s="346">
        <v>8</v>
      </c>
      <c r="AM513" s="346">
        <v>10</v>
      </c>
      <c r="AN513" s="346">
        <v>6</v>
      </c>
      <c r="AO513" s="373"/>
      <c r="AP513" s="348">
        <v>14.95</v>
      </c>
      <c r="AQ513" s="348">
        <v>10.28</v>
      </c>
      <c r="AR513" s="348">
        <v>1.1499999999999999</v>
      </c>
      <c r="AS513" s="348">
        <v>-7.24</v>
      </c>
      <c r="AT513" s="348">
        <v>-22.57</v>
      </c>
      <c r="AU513" s="351"/>
      <c r="AV513" s="346">
        <v>3</v>
      </c>
      <c r="AW513" s="346">
        <v>4</v>
      </c>
      <c r="AX513" s="346">
        <v>4</v>
      </c>
      <c r="AY513" s="346">
        <v>4</v>
      </c>
      <c r="AZ513" s="346">
        <v>8</v>
      </c>
      <c r="BA513" s="362"/>
      <c r="BB513" s="348">
        <v>18.0228938396213</v>
      </c>
      <c r="BC513" s="375">
        <v>0.78992114152778903</v>
      </c>
      <c r="BD513" s="375">
        <v>1.63113716635696E-2</v>
      </c>
      <c r="BE513" s="375">
        <v>0.452134252176906</v>
      </c>
      <c r="BF513" s="374"/>
      <c r="BG513" s="348">
        <v>60.292999999999999</v>
      </c>
      <c r="BH513" s="348">
        <v>15.973800000000001</v>
      </c>
      <c r="BI513" s="348">
        <v>16.6252</v>
      </c>
      <c r="BJ513" s="348">
        <v>7.1079999999999997</v>
      </c>
      <c r="BK513" s="373"/>
      <c r="BL513" s="372" t="s">
        <v>3058</v>
      </c>
      <c r="BM513" s="372" t="s">
        <v>3059</v>
      </c>
      <c r="BN513" s="372" t="s">
        <v>3060</v>
      </c>
      <c r="BO513" s="372" t="s">
        <v>3061</v>
      </c>
      <c r="BP513" s="372" t="s">
        <v>3062</v>
      </c>
      <c r="BQ513" s="373"/>
      <c r="BR513" s="354" t="s">
        <v>2409</v>
      </c>
    </row>
    <row r="514" spans="1:70" s="428" customFormat="1" x14ac:dyDescent="0.25">
      <c r="A514" s="345" t="s">
        <v>3959</v>
      </c>
      <c r="B514" s="373"/>
      <c r="C514" s="719">
        <v>41283</v>
      </c>
      <c r="D514" s="373"/>
      <c r="E514" s="346">
        <v>4088.76</v>
      </c>
      <c r="F514" s="373"/>
      <c r="G514" s="347">
        <v>207.17789999999999</v>
      </c>
      <c r="H514" s="374"/>
      <c r="I514" s="348" t="s">
        <v>430</v>
      </c>
      <c r="J514" s="348">
        <v>-3.0566</v>
      </c>
      <c r="K514" s="348">
        <v>-2.9626000000000001</v>
      </c>
      <c r="L514" s="348">
        <v>-0.53979999999999995</v>
      </c>
      <c r="M514" s="348">
        <v>-22.336099999999998</v>
      </c>
      <c r="N514" s="350">
        <v>-16.345500000000001</v>
      </c>
      <c r="O514" s="348">
        <v>-0.20369999999999999</v>
      </c>
      <c r="P514" s="348">
        <v>8.9641000000000002</v>
      </c>
      <c r="Q514" s="348">
        <v>8.8439999999999994</v>
      </c>
      <c r="R514" s="348">
        <v>15.801500000000001</v>
      </c>
      <c r="S514" s="348">
        <v>1.3814</v>
      </c>
      <c r="T514" s="348">
        <v>-20.845800000000001</v>
      </c>
      <c r="U514" s="348">
        <v>-13.4696</v>
      </c>
      <c r="V514" s="348">
        <v>-17.496200000000002</v>
      </c>
      <c r="W514" s="348">
        <v>-3.4598</v>
      </c>
      <c r="X514" s="348">
        <v>17.720199999999998</v>
      </c>
      <c r="Y514" s="374"/>
      <c r="Z514" s="346" t="s">
        <v>430</v>
      </c>
      <c r="AA514" s="346">
        <v>10</v>
      </c>
      <c r="AB514" s="346">
        <v>13</v>
      </c>
      <c r="AC514" s="346">
        <v>12</v>
      </c>
      <c r="AD514" s="346">
        <v>11</v>
      </c>
      <c r="AE514" s="346">
        <v>7</v>
      </c>
      <c r="AF514" s="346">
        <v>2</v>
      </c>
      <c r="AG514" s="346">
        <v>2</v>
      </c>
      <c r="AH514" s="346">
        <v>1</v>
      </c>
      <c r="AI514" s="346">
        <v>2</v>
      </c>
      <c r="AJ514" s="346">
        <v>12</v>
      </c>
      <c r="AK514" s="346">
        <v>11</v>
      </c>
      <c r="AL514" s="346">
        <v>11</v>
      </c>
      <c r="AM514" s="346">
        <v>7</v>
      </c>
      <c r="AN514" s="346">
        <v>13</v>
      </c>
      <c r="AO514" s="373"/>
      <c r="AP514" s="348">
        <v>15.29</v>
      </c>
      <c r="AQ514" s="348">
        <v>11.84</v>
      </c>
      <c r="AR514" s="348">
        <v>3.99</v>
      </c>
      <c r="AS514" s="348">
        <v>-3.56</v>
      </c>
      <c r="AT514" s="348">
        <v>-24.09</v>
      </c>
      <c r="AU514" s="351"/>
      <c r="AV514" s="346">
        <v>1</v>
      </c>
      <c r="AW514" s="346">
        <v>2</v>
      </c>
      <c r="AX514" s="346">
        <v>2</v>
      </c>
      <c r="AY514" s="346">
        <v>1</v>
      </c>
      <c r="AZ514" s="346">
        <v>10</v>
      </c>
      <c r="BA514" s="362"/>
      <c r="BB514" s="348">
        <v>16.235681851011002</v>
      </c>
      <c r="BC514" s="375">
        <v>0.90729204649858397</v>
      </c>
      <c r="BD514" s="375">
        <v>2.4453118885507E-2</v>
      </c>
      <c r="BE514" s="375">
        <v>0.19078700205807</v>
      </c>
      <c r="BF514" s="374"/>
      <c r="BG514" s="348">
        <v>48.413499999999999</v>
      </c>
      <c r="BH514" s="348">
        <v>19.6206</v>
      </c>
      <c r="BI514" s="348">
        <v>16.0169</v>
      </c>
      <c r="BJ514" s="348">
        <v>15.949</v>
      </c>
      <c r="BK514" s="373"/>
      <c r="BL514" s="372" t="s">
        <v>3064</v>
      </c>
      <c r="BM514" s="372" t="s">
        <v>3065</v>
      </c>
      <c r="BN514" s="372" t="s">
        <v>3066</v>
      </c>
      <c r="BO514" s="372" t="s">
        <v>3067</v>
      </c>
      <c r="BP514" s="372" t="s">
        <v>3068</v>
      </c>
      <c r="BQ514" s="373"/>
      <c r="BR514" s="354" t="s">
        <v>2962</v>
      </c>
    </row>
    <row r="515" spans="1:70" s="428" customFormat="1" x14ac:dyDescent="0.25">
      <c r="A515" s="345" t="s">
        <v>3960</v>
      </c>
      <c r="B515" s="373"/>
      <c r="C515" s="719">
        <v>41275</v>
      </c>
      <c r="D515" s="373"/>
      <c r="E515" s="346">
        <v>3672.09</v>
      </c>
      <c r="F515" s="373"/>
      <c r="G515" s="347">
        <v>160.32</v>
      </c>
      <c r="H515" s="374"/>
      <c r="I515" s="348" t="s">
        <v>430</v>
      </c>
      <c r="J515" s="348">
        <v>-3.4624000000000001</v>
      </c>
      <c r="K515" s="348">
        <v>-2.363</v>
      </c>
      <c r="L515" s="348">
        <v>1.881</v>
      </c>
      <c r="M515" s="348">
        <v>-21.357800000000001</v>
      </c>
      <c r="N515" s="350">
        <v>-17.739999999999998</v>
      </c>
      <c r="O515" s="348">
        <v>-5.1669999999999998</v>
      </c>
      <c r="P515" s="348">
        <v>5.5594000000000001</v>
      </c>
      <c r="Q515" s="348">
        <v>5.8257000000000003</v>
      </c>
      <c r="R515" s="348">
        <v>15.527799999999999</v>
      </c>
      <c r="S515" s="348">
        <v>4.5247000000000002</v>
      </c>
      <c r="T515" s="348">
        <v>-19.6995</v>
      </c>
      <c r="U515" s="348">
        <v>-12.345499999999999</v>
      </c>
      <c r="V515" s="348">
        <v>-19.140599999999999</v>
      </c>
      <c r="W515" s="348">
        <v>-3.1709000000000001</v>
      </c>
      <c r="X515" s="348">
        <v>17.5275</v>
      </c>
      <c r="Y515" s="374"/>
      <c r="Z515" s="346" t="s">
        <v>430</v>
      </c>
      <c r="AA515" s="346">
        <v>13</v>
      </c>
      <c r="AB515" s="346">
        <v>10</v>
      </c>
      <c r="AC515" s="346">
        <v>7</v>
      </c>
      <c r="AD515" s="346">
        <v>7</v>
      </c>
      <c r="AE515" s="346">
        <v>9</v>
      </c>
      <c r="AF515" s="346">
        <v>7</v>
      </c>
      <c r="AG515" s="346">
        <v>5</v>
      </c>
      <c r="AH515" s="346">
        <v>5</v>
      </c>
      <c r="AI515" s="346">
        <v>4</v>
      </c>
      <c r="AJ515" s="346">
        <v>7</v>
      </c>
      <c r="AK515" s="346">
        <v>7</v>
      </c>
      <c r="AL515" s="346">
        <v>7</v>
      </c>
      <c r="AM515" s="346">
        <v>9</v>
      </c>
      <c r="AN515" s="346">
        <v>12</v>
      </c>
      <c r="AO515" s="373"/>
      <c r="AP515" s="348">
        <v>14.3</v>
      </c>
      <c r="AQ515" s="348">
        <v>9.7899999999999991</v>
      </c>
      <c r="AR515" s="348">
        <v>0.76</v>
      </c>
      <c r="AS515" s="348">
        <v>-7.48</v>
      </c>
      <c r="AT515" s="348">
        <v>-22.45</v>
      </c>
      <c r="AU515" s="351"/>
      <c r="AV515" s="346">
        <v>5</v>
      </c>
      <c r="AW515" s="346">
        <v>5</v>
      </c>
      <c r="AX515" s="346">
        <v>5</v>
      </c>
      <c r="AY515" s="346">
        <v>5</v>
      </c>
      <c r="AZ515" s="346">
        <v>7</v>
      </c>
      <c r="BA515" s="362"/>
      <c r="BB515" s="348">
        <v>17.280784800017301</v>
      </c>
      <c r="BC515" s="375">
        <v>0.97908273994762496</v>
      </c>
      <c r="BD515" s="375">
        <v>1.11008126297666E-2</v>
      </c>
      <c r="BE515" s="375">
        <v>-3.0713214079272199E-2</v>
      </c>
      <c r="BF515" s="374"/>
      <c r="BG515" s="348">
        <v>54.092100000000002</v>
      </c>
      <c r="BH515" s="348">
        <v>17.619800000000001</v>
      </c>
      <c r="BI515" s="348">
        <v>20.892299999999999</v>
      </c>
      <c r="BJ515" s="348">
        <v>7.3958000000000004</v>
      </c>
      <c r="BK515" s="373"/>
      <c r="BL515" s="372" t="s">
        <v>3070</v>
      </c>
      <c r="BM515" s="372" t="s">
        <v>3071</v>
      </c>
      <c r="BN515" s="372" t="s">
        <v>3072</v>
      </c>
      <c r="BO515" s="372" t="s">
        <v>3073</v>
      </c>
      <c r="BP515" s="372" t="s">
        <v>3074</v>
      </c>
      <c r="BQ515" s="373"/>
      <c r="BR515" s="354" t="s">
        <v>463</v>
      </c>
    </row>
    <row r="516" spans="1:70" s="428" customFormat="1" x14ac:dyDescent="0.25">
      <c r="A516" s="345" t="s">
        <v>3961</v>
      </c>
      <c r="B516" s="373"/>
      <c r="C516" s="719">
        <v>41275</v>
      </c>
      <c r="D516" s="373"/>
      <c r="E516" s="346">
        <v>1589.76</v>
      </c>
      <c r="F516" s="373"/>
      <c r="G516" s="347">
        <v>483.1644</v>
      </c>
      <c r="H516" s="374"/>
      <c r="I516" s="348" t="s">
        <v>430</v>
      </c>
      <c r="J516" s="348">
        <v>-2.9047000000000001</v>
      </c>
      <c r="K516" s="348">
        <v>-2.7886000000000002</v>
      </c>
      <c r="L516" s="348">
        <v>0.39800000000000002</v>
      </c>
      <c r="M516" s="348">
        <v>-20.764299999999999</v>
      </c>
      <c r="N516" s="350">
        <v>-14.577299999999999</v>
      </c>
      <c r="O516" s="348">
        <v>-4.3453999999999997</v>
      </c>
      <c r="P516" s="348">
        <v>11.7293</v>
      </c>
      <c r="Q516" s="348">
        <v>8.4705999999999992</v>
      </c>
      <c r="R516" s="348">
        <v>15.1351</v>
      </c>
      <c r="S516" s="348">
        <v>2.9910000000000001</v>
      </c>
      <c r="T516" s="348">
        <v>-18.822600000000001</v>
      </c>
      <c r="U516" s="348">
        <v>-12.9108</v>
      </c>
      <c r="V516" s="348">
        <v>-16.3506</v>
      </c>
      <c r="W516" s="348">
        <v>-3.1604000000000001</v>
      </c>
      <c r="X516" s="348">
        <v>16.557099999999998</v>
      </c>
      <c r="Y516" s="374"/>
      <c r="Z516" s="346" t="s">
        <v>430</v>
      </c>
      <c r="AA516" s="346">
        <v>9</v>
      </c>
      <c r="AB516" s="346">
        <v>12</v>
      </c>
      <c r="AC516" s="346">
        <v>10</v>
      </c>
      <c r="AD516" s="346">
        <v>6</v>
      </c>
      <c r="AE516" s="346">
        <v>6</v>
      </c>
      <c r="AF516" s="346">
        <v>6</v>
      </c>
      <c r="AG516" s="346">
        <v>1</v>
      </c>
      <c r="AH516" s="346">
        <v>2</v>
      </c>
      <c r="AI516" s="346">
        <v>5</v>
      </c>
      <c r="AJ516" s="346">
        <v>10</v>
      </c>
      <c r="AK516" s="346">
        <v>6</v>
      </c>
      <c r="AL516" s="346">
        <v>10</v>
      </c>
      <c r="AM516" s="346">
        <v>6</v>
      </c>
      <c r="AN516" s="346">
        <v>11</v>
      </c>
      <c r="AO516" s="373"/>
      <c r="AP516" s="348">
        <v>14.62</v>
      </c>
      <c r="AQ516" s="348">
        <v>11.86</v>
      </c>
      <c r="AR516" s="348">
        <v>6.07</v>
      </c>
      <c r="AS516" s="348">
        <v>-3.87</v>
      </c>
      <c r="AT516" s="348">
        <v>-22.04</v>
      </c>
      <c r="AU516" s="351"/>
      <c r="AV516" s="346">
        <v>4</v>
      </c>
      <c r="AW516" s="346">
        <v>1</v>
      </c>
      <c r="AX516" s="346">
        <v>1</v>
      </c>
      <c r="AY516" s="346">
        <v>2</v>
      </c>
      <c r="AZ516" s="346">
        <v>6</v>
      </c>
      <c r="BA516" s="362"/>
      <c r="BB516" s="348">
        <v>16.0857843466476</v>
      </c>
      <c r="BC516" s="375">
        <v>0.83235466890370002</v>
      </c>
      <c r="BD516" s="375">
        <v>4.4081809755778197E-2</v>
      </c>
      <c r="BE516" s="375">
        <v>0.64954053637700704</v>
      </c>
      <c r="BF516" s="374"/>
      <c r="BG516" s="348">
        <v>52.751399999999997</v>
      </c>
      <c r="BH516" s="348">
        <v>14.794</v>
      </c>
      <c r="BI516" s="348">
        <v>6.2857599999999998</v>
      </c>
      <c r="BJ516" s="348">
        <v>26.168839999999999</v>
      </c>
      <c r="BK516" s="373"/>
      <c r="BL516" s="372" t="s">
        <v>3076</v>
      </c>
      <c r="BM516" s="372" t="s">
        <v>3077</v>
      </c>
      <c r="BN516" s="372" t="s">
        <v>3078</v>
      </c>
      <c r="BO516" s="372" t="s">
        <v>3079</v>
      </c>
      <c r="BP516" s="372" t="s">
        <v>3080</v>
      </c>
      <c r="BQ516" s="373"/>
      <c r="BR516" s="354" t="s">
        <v>518</v>
      </c>
    </row>
    <row r="517" spans="1:70" s="428" customFormat="1" x14ac:dyDescent="0.25">
      <c r="A517" s="345" t="s">
        <v>3962</v>
      </c>
      <c r="B517" s="373"/>
      <c r="C517" s="719">
        <v>45177</v>
      </c>
      <c r="D517" s="373"/>
      <c r="E517" s="346">
        <v>1304.3499999999999</v>
      </c>
      <c r="F517" s="373"/>
      <c r="G517" s="347">
        <v>11.146000000000001</v>
      </c>
      <c r="H517" s="374"/>
      <c r="I517" s="348">
        <v>0.96009999999999995</v>
      </c>
      <c r="J517" s="348">
        <v>-2.1421999999999999</v>
      </c>
      <c r="K517" s="348">
        <v>-1.6760999999999999</v>
      </c>
      <c r="L517" s="348">
        <v>-0.313</v>
      </c>
      <c r="M517" s="348">
        <v>-23.3689</v>
      </c>
      <c r="N517" s="350">
        <v>-21.168399999999998</v>
      </c>
      <c r="O517" s="348">
        <v>-3.5396000000000001</v>
      </c>
      <c r="P517" s="348" t="s">
        <v>430</v>
      </c>
      <c r="Q517" s="348" t="s">
        <v>430</v>
      </c>
      <c r="R517" s="348" t="s">
        <v>430</v>
      </c>
      <c r="S517" s="348">
        <v>2.2850000000000001</v>
      </c>
      <c r="T517" s="348">
        <v>-21.5623</v>
      </c>
      <c r="U517" s="348">
        <v>-14.8705</v>
      </c>
      <c r="V517" s="348">
        <v>-22.832999999999998</v>
      </c>
      <c r="W517" s="348">
        <v>-1.6066</v>
      </c>
      <c r="X517" s="348">
        <v>3.9588000000000001</v>
      </c>
      <c r="Y517" s="374"/>
      <c r="Z517" s="346">
        <v>3</v>
      </c>
      <c r="AA517" s="346">
        <v>7</v>
      </c>
      <c r="AB517" s="346">
        <v>8</v>
      </c>
      <c r="AC517" s="346">
        <v>11</v>
      </c>
      <c r="AD517" s="346">
        <v>12</v>
      </c>
      <c r="AE517" s="346">
        <v>12</v>
      </c>
      <c r="AF517" s="346">
        <v>4</v>
      </c>
      <c r="AG517" s="346" t="s">
        <v>430</v>
      </c>
      <c r="AH517" s="346" t="s">
        <v>430</v>
      </c>
      <c r="AI517" s="346" t="s">
        <v>430</v>
      </c>
      <c r="AJ517" s="346">
        <v>11</v>
      </c>
      <c r="AK517" s="346">
        <v>12</v>
      </c>
      <c r="AL517" s="346">
        <v>12</v>
      </c>
      <c r="AM517" s="346">
        <v>12</v>
      </c>
      <c r="AN517" s="346">
        <v>7</v>
      </c>
      <c r="AO517" s="373"/>
      <c r="AP517" s="348" t="s">
        <v>430</v>
      </c>
      <c r="AQ517" s="348" t="s">
        <v>430</v>
      </c>
      <c r="AR517" s="348" t="s">
        <v>430</v>
      </c>
      <c r="AS517" s="348" t="s">
        <v>430</v>
      </c>
      <c r="AT517" s="348">
        <v>-25.56</v>
      </c>
      <c r="AU517" s="351"/>
      <c r="AV517" s="346" t="s">
        <v>430</v>
      </c>
      <c r="AW517" s="346" t="s">
        <v>430</v>
      </c>
      <c r="AX517" s="346" t="s">
        <v>430</v>
      </c>
      <c r="AY517" s="346" t="s">
        <v>430</v>
      </c>
      <c r="AZ517" s="346">
        <v>12</v>
      </c>
      <c r="BA517" s="362"/>
      <c r="BB517" s="348">
        <v>17.367321062461698</v>
      </c>
      <c r="BC517" s="375">
        <v>0.97772971182405899</v>
      </c>
      <c r="BD517" s="375">
        <v>-9.818941435288601E-4</v>
      </c>
      <c r="BE517" s="375">
        <v>0.22549692827255099</v>
      </c>
      <c r="BF517" s="374"/>
      <c r="BG517" s="348">
        <v>55.811100000000003</v>
      </c>
      <c r="BH517" s="348">
        <v>23.7057</v>
      </c>
      <c r="BI517" s="348">
        <v>19.043099999999999</v>
      </c>
      <c r="BJ517" s="348">
        <v>1.4400999999999999</v>
      </c>
      <c r="BK517" s="373"/>
      <c r="BL517" s="372" t="s">
        <v>3082</v>
      </c>
      <c r="BM517" s="372" t="s">
        <v>3083</v>
      </c>
      <c r="BN517" s="372" t="s">
        <v>3084</v>
      </c>
      <c r="BO517" s="372" t="s">
        <v>3085</v>
      </c>
      <c r="BP517" s="372" t="s">
        <v>3086</v>
      </c>
      <c r="BQ517" s="373"/>
      <c r="BR517" s="354" t="s">
        <v>463</v>
      </c>
    </row>
    <row r="518" spans="1:70" s="428" customFormat="1" x14ac:dyDescent="0.25">
      <c r="A518" s="345" t="s">
        <v>3963</v>
      </c>
      <c r="B518" s="373"/>
      <c r="C518" s="719">
        <v>45600</v>
      </c>
      <c r="D518" s="373"/>
      <c r="E518" s="346">
        <v>809.39</v>
      </c>
      <c r="F518" s="373"/>
      <c r="G518" s="347">
        <v>9.1890999999999998</v>
      </c>
      <c r="H518" s="374"/>
      <c r="I518" s="348">
        <v>0.82069999999999999</v>
      </c>
      <c r="J518" s="348">
        <v>-0.9667</v>
      </c>
      <c r="K518" s="348">
        <v>3.58</v>
      </c>
      <c r="L518" s="348">
        <v>15.454000000000001</v>
      </c>
      <c r="M518" s="348">
        <v>-14.3894</v>
      </c>
      <c r="N518" s="350">
        <v>-9.7691999999999997</v>
      </c>
      <c r="O518" s="348" t="s">
        <v>430</v>
      </c>
      <c r="P518" s="348" t="s">
        <v>430</v>
      </c>
      <c r="Q518" s="348" t="s">
        <v>430</v>
      </c>
      <c r="R518" s="348" t="s">
        <v>430</v>
      </c>
      <c r="S518" s="348">
        <v>20.718599999999999</v>
      </c>
      <c r="T518" s="348">
        <v>-12.744899999999999</v>
      </c>
      <c r="U518" s="348">
        <v>-8.9882000000000009</v>
      </c>
      <c r="V518" s="348">
        <v>-11.373100000000001</v>
      </c>
      <c r="W518" s="348">
        <v>2.2498999999999998</v>
      </c>
      <c r="X518" s="348">
        <v>-5.0389999999999997</v>
      </c>
      <c r="Y518" s="374"/>
      <c r="Z518" s="346">
        <v>4</v>
      </c>
      <c r="AA518" s="346">
        <v>5</v>
      </c>
      <c r="AB518" s="346">
        <v>2</v>
      </c>
      <c r="AC518" s="346">
        <v>2</v>
      </c>
      <c r="AD518" s="346">
        <v>5</v>
      </c>
      <c r="AE518" s="346">
        <v>4</v>
      </c>
      <c r="AF518" s="346" t="s">
        <v>430</v>
      </c>
      <c r="AG518" s="346" t="s">
        <v>430</v>
      </c>
      <c r="AH518" s="346" t="s">
        <v>430</v>
      </c>
      <c r="AI518" s="346" t="s">
        <v>430</v>
      </c>
      <c r="AJ518" s="346">
        <v>2</v>
      </c>
      <c r="AK518" s="346">
        <v>5</v>
      </c>
      <c r="AL518" s="346">
        <v>5</v>
      </c>
      <c r="AM518" s="346">
        <v>4</v>
      </c>
      <c r="AN518" s="346">
        <v>1</v>
      </c>
      <c r="AO518" s="373"/>
      <c r="AP518" s="348" t="s">
        <v>430</v>
      </c>
      <c r="AQ518" s="348" t="s">
        <v>430</v>
      </c>
      <c r="AR518" s="348" t="s">
        <v>430</v>
      </c>
      <c r="AS518" s="348" t="s">
        <v>430</v>
      </c>
      <c r="AT518" s="348">
        <v>-8.9499999999999993</v>
      </c>
      <c r="AU518" s="351"/>
      <c r="AV518" s="346" t="s">
        <v>430</v>
      </c>
      <c r="AW518" s="346" t="s">
        <v>430</v>
      </c>
      <c r="AX518" s="346" t="s">
        <v>430</v>
      </c>
      <c r="AY518" s="346" t="s">
        <v>430</v>
      </c>
      <c r="AZ518" s="346">
        <v>5</v>
      </c>
      <c r="BA518" s="362"/>
      <c r="BB518" s="348">
        <v>21.220263338068001</v>
      </c>
      <c r="BC518" s="375">
        <v>0.91148488310373599</v>
      </c>
      <c r="BD518" s="375">
        <v>-3.4140937883672097E-2</v>
      </c>
      <c r="BE518" s="375">
        <v>0.87292054646521</v>
      </c>
      <c r="BF518" s="374"/>
      <c r="BG518" s="348">
        <v>7.7337499999999997</v>
      </c>
      <c r="BH518" s="348">
        <v>30.752500000000001</v>
      </c>
      <c r="BI518" s="348">
        <v>58.470999999999997</v>
      </c>
      <c r="BJ518" s="348">
        <v>3.0427499999999998</v>
      </c>
      <c r="BK518" s="373"/>
      <c r="BL518" s="372" t="s">
        <v>3088</v>
      </c>
      <c r="BM518" s="372" t="s">
        <v>3089</v>
      </c>
      <c r="BN518" s="372" t="s">
        <v>3090</v>
      </c>
      <c r="BO518" s="372" t="s">
        <v>3091</v>
      </c>
      <c r="BP518" s="372" t="s">
        <v>1376</v>
      </c>
      <c r="BQ518" s="373"/>
      <c r="BR518" s="354" t="s">
        <v>476</v>
      </c>
    </row>
    <row r="519" spans="1:70" s="428" customFormat="1" x14ac:dyDescent="0.25">
      <c r="A519" s="345" t="s">
        <v>3964</v>
      </c>
      <c r="B519" s="373"/>
      <c r="C519" s="719">
        <v>45356</v>
      </c>
      <c r="D519" s="373"/>
      <c r="E519" s="346">
        <v>711.70600000000002</v>
      </c>
      <c r="F519" s="373"/>
      <c r="G519" s="347">
        <v>12.0229</v>
      </c>
      <c r="H519" s="374"/>
      <c r="I519" s="348" t="s">
        <v>430</v>
      </c>
      <c r="J519" s="348">
        <v>-1.9899</v>
      </c>
      <c r="K519" s="348">
        <v>-0.62239999999999995</v>
      </c>
      <c r="L519" s="348">
        <v>9.8724000000000007</v>
      </c>
      <c r="M519" s="348">
        <v>-6.6951000000000001</v>
      </c>
      <c r="N519" s="350">
        <v>1.0653999999999999</v>
      </c>
      <c r="O519" s="348">
        <v>5.6125999999999996</v>
      </c>
      <c r="P519" s="348" t="s">
        <v>430</v>
      </c>
      <c r="Q519" s="348" t="s">
        <v>430</v>
      </c>
      <c r="R519" s="348" t="s">
        <v>430</v>
      </c>
      <c r="S519" s="348">
        <v>11.998200000000001</v>
      </c>
      <c r="T519" s="348">
        <v>-5.0354000000000001</v>
      </c>
      <c r="U519" s="348">
        <v>0.83450000000000002</v>
      </c>
      <c r="V519" s="348">
        <v>-0.82320000000000004</v>
      </c>
      <c r="W519" s="348">
        <v>-2.9291999999999998</v>
      </c>
      <c r="X519" s="348">
        <v>8.3343000000000007</v>
      </c>
      <c r="Y519" s="374"/>
      <c r="Z519" s="346" t="s">
        <v>430</v>
      </c>
      <c r="AA519" s="346">
        <v>6</v>
      </c>
      <c r="AB519" s="346">
        <v>6</v>
      </c>
      <c r="AC519" s="346">
        <v>5</v>
      </c>
      <c r="AD519" s="346">
        <v>2</v>
      </c>
      <c r="AE519" s="346">
        <v>1</v>
      </c>
      <c r="AF519" s="346">
        <v>1</v>
      </c>
      <c r="AG519" s="346" t="s">
        <v>430</v>
      </c>
      <c r="AH519" s="346" t="s">
        <v>430</v>
      </c>
      <c r="AI519" s="346" t="s">
        <v>430</v>
      </c>
      <c r="AJ519" s="346">
        <v>5</v>
      </c>
      <c r="AK519" s="346">
        <v>2</v>
      </c>
      <c r="AL519" s="346">
        <v>1</v>
      </c>
      <c r="AM519" s="346">
        <v>1</v>
      </c>
      <c r="AN519" s="346">
        <v>9</v>
      </c>
      <c r="AO519" s="373"/>
      <c r="AP519" s="348" t="s">
        <v>430</v>
      </c>
      <c r="AQ519" s="348" t="s">
        <v>430</v>
      </c>
      <c r="AR519" s="348" t="s">
        <v>430</v>
      </c>
      <c r="AS519" s="348" t="s">
        <v>430</v>
      </c>
      <c r="AT519" s="348">
        <v>-0.17</v>
      </c>
      <c r="AU519" s="351"/>
      <c r="AV519" s="346" t="s">
        <v>430</v>
      </c>
      <c r="AW519" s="346" t="s">
        <v>430</v>
      </c>
      <c r="AX519" s="346" t="s">
        <v>430</v>
      </c>
      <c r="AY519" s="346" t="s">
        <v>430</v>
      </c>
      <c r="AZ519" s="346">
        <v>2</v>
      </c>
      <c r="BA519" s="362"/>
      <c r="BB519" s="348">
        <v>14.710391883362499</v>
      </c>
      <c r="BC519" s="375">
        <v>0.71840739376323803</v>
      </c>
      <c r="BD519" s="375">
        <v>2.4711372576618099E-2</v>
      </c>
      <c r="BE519" s="375">
        <v>0.71896589365733499</v>
      </c>
      <c r="BF519" s="374"/>
      <c r="BG519" s="348">
        <v>35.560400000000001</v>
      </c>
      <c r="BH519" s="348">
        <v>16.850000000000001</v>
      </c>
      <c r="BI519" s="348">
        <v>13.6074</v>
      </c>
      <c r="BJ519" s="348">
        <v>33.982199999999999</v>
      </c>
      <c r="BK519" s="373"/>
      <c r="BL519" s="372" t="s">
        <v>3093</v>
      </c>
      <c r="BM519" s="372" t="s">
        <v>3094</v>
      </c>
      <c r="BN519" s="372" t="s">
        <v>3095</v>
      </c>
      <c r="BO519" s="372" t="s">
        <v>3096</v>
      </c>
      <c r="BP519" s="372" t="s">
        <v>3097</v>
      </c>
      <c r="BQ519" s="373"/>
      <c r="BR519" s="354" t="s">
        <v>476</v>
      </c>
    </row>
    <row r="520" spans="1:70" s="428" customFormat="1" ht="11" x14ac:dyDescent="0.3">
      <c r="A520" s="841" t="s">
        <v>3965</v>
      </c>
      <c r="B520" s="842"/>
      <c r="C520" s="843">
        <v>45355</v>
      </c>
      <c r="D520" s="842"/>
      <c r="E520" s="844">
        <v>521.65499999999997</v>
      </c>
      <c r="F520" s="842"/>
      <c r="G520" s="845">
        <v>9.7149999999999999</v>
      </c>
      <c r="H520" s="847"/>
      <c r="I520" s="846" t="s">
        <v>430</v>
      </c>
      <c r="J520" s="846">
        <v>-3.1406000000000001</v>
      </c>
      <c r="K520" s="846">
        <v>-2.4891999999999999</v>
      </c>
      <c r="L520" s="846">
        <v>-2.0369000000000002</v>
      </c>
      <c r="M520" s="846">
        <v>-21.792000000000002</v>
      </c>
      <c r="N520" s="848">
        <v>-18.946400000000001</v>
      </c>
      <c r="O520" s="846">
        <v>-3.9348999999999998</v>
      </c>
      <c r="P520" s="846" t="s">
        <v>430</v>
      </c>
      <c r="Q520" s="846" t="s">
        <v>430</v>
      </c>
      <c r="R520" s="846" t="s">
        <v>430</v>
      </c>
      <c r="S520" s="846">
        <v>3.09E-2</v>
      </c>
      <c r="T520" s="846">
        <v>-20.100300000000001</v>
      </c>
      <c r="U520" s="846">
        <v>-12.901199999999999</v>
      </c>
      <c r="V520" s="846">
        <v>-20.5122</v>
      </c>
      <c r="W520" s="846">
        <v>-2.8111000000000002</v>
      </c>
      <c r="X520" s="846">
        <v>-1.2470000000000001</v>
      </c>
      <c r="Y520" s="847"/>
      <c r="Z520" s="844" t="s">
        <v>430</v>
      </c>
      <c r="AA520" s="844">
        <v>11</v>
      </c>
      <c r="AB520" s="844">
        <v>11</v>
      </c>
      <c r="AC520" s="844">
        <v>13</v>
      </c>
      <c r="AD520" s="844">
        <v>8</v>
      </c>
      <c r="AE520" s="844">
        <v>10</v>
      </c>
      <c r="AF520" s="844">
        <v>5</v>
      </c>
      <c r="AG520" s="844" t="s">
        <v>430</v>
      </c>
      <c r="AH520" s="844" t="s">
        <v>430</v>
      </c>
      <c r="AI520" s="844" t="s">
        <v>430</v>
      </c>
      <c r="AJ520" s="844">
        <v>13</v>
      </c>
      <c r="AK520" s="844">
        <v>8</v>
      </c>
      <c r="AL520" s="844">
        <v>9</v>
      </c>
      <c r="AM520" s="844">
        <v>11</v>
      </c>
      <c r="AN520" s="844">
        <v>8</v>
      </c>
      <c r="AO520" s="842"/>
      <c r="AP520" s="846" t="s">
        <v>430</v>
      </c>
      <c r="AQ520" s="846" t="s">
        <v>430</v>
      </c>
      <c r="AR520" s="846" t="s">
        <v>430</v>
      </c>
      <c r="AS520" s="846" t="s">
        <v>430</v>
      </c>
      <c r="AT520" s="846">
        <v>-24.55</v>
      </c>
      <c r="AU520" s="849"/>
      <c r="AV520" s="844" t="s">
        <v>430</v>
      </c>
      <c r="AW520" s="844" t="s">
        <v>430</v>
      </c>
      <c r="AX520" s="844" t="s">
        <v>430</v>
      </c>
      <c r="AY520" s="844" t="s">
        <v>430</v>
      </c>
      <c r="AZ520" s="844">
        <v>11</v>
      </c>
      <c r="BA520" s="851"/>
      <c r="BB520" s="846">
        <v>16.6291274569178</v>
      </c>
      <c r="BC520" s="852">
        <v>0.94918708158986298</v>
      </c>
      <c r="BD520" s="852">
        <v>-2.2089644218363499E-2</v>
      </c>
      <c r="BE520" s="852">
        <v>0.102305040557538</v>
      </c>
      <c r="BF520" s="847"/>
      <c r="BG520" s="846">
        <v>59.752400000000002</v>
      </c>
      <c r="BH520" s="846">
        <v>31.494199999999999</v>
      </c>
      <c r="BI520" s="846">
        <v>3.4839500000000001</v>
      </c>
      <c r="BJ520" s="846">
        <v>5.26945</v>
      </c>
      <c r="BK520" s="842"/>
      <c r="BL520" s="855" t="s">
        <v>3099</v>
      </c>
      <c r="BM520" s="855" t="s">
        <v>3100</v>
      </c>
      <c r="BN520" s="855" t="s">
        <v>3101</v>
      </c>
      <c r="BO520" s="855" t="s">
        <v>3102</v>
      </c>
      <c r="BP520" s="855" t="s">
        <v>3103</v>
      </c>
      <c r="BQ520" s="842"/>
      <c r="BR520" s="856" t="s">
        <v>525</v>
      </c>
    </row>
    <row r="521" spans="1:70" s="428" customFormat="1" x14ac:dyDescent="0.25">
      <c r="A521" s="345" t="s">
        <v>3966</v>
      </c>
      <c r="B521" s="373"/>
      <c r="C521" s="719">
        <v>45576</v>
      </c>
      <c r="D521" s="373"/>
      <c r="E521" s="346">
        <v>430.67</v>
      </c>
      <c r="F521" s="373"/>
      <c r="G521" s="347">
        <v>9.6199999999999992</v>
      </c>
      <c r="H521" s="374"/>
      <c r="I521" s="348">
        <v>0.49099999999999999</v>
      </c>
      <c r="J521" s="348">
        <v>-0.13500000000000001</v>
      </c>
      <c r="K521" s="348">
        <v>3.1745999999999999</v>
      </c>
      <c r="L521" s="348">
        <v>12.0168</v>
      </c>
      <c r="M521" s="348">
        <v>-13.5747</v>
      </c>
      <c r="N521" s="350">
        <v>-7.8190999999999997</v>
      </c>
      <c r="O521" s="348" t="s">
        <v>430</v>
      </c>
      <c r="P521" s="348" t="s">
        <v>430</v>
      </c>
      <c r="Q521" s="348" t="s">
        <v>430</v>
      </c>
      <c r="R521" s="348" t="s">
        <v>430</v>
      </c>
      <c r="S521" s="348">
        <v>14.632999999999999</v>
      </c>
      <c r="T521" s="348">
        <v>-11.799799999999999</v>
      </c>
      <c r="U521" s="348">
        <v>-5.0627000000000004</v>
      </c>
      <c r="V521" s="348">
        <v>-9.9167000000000005</v>
      </c>
      <c r="W521" s="348">
        <v>2.1556999999999999</v>
      </c>
      <c r="X521" s="348">
        <v>-2.2513000000000001</v>
      </c>
      <c r="Y521" s="374"/>
      <c r="Z521" s="346">
        <v>6</v>
      </c>
      <c r="AA521" s="346">
        <v>1</v>
      </c>
      <c r="AB521" s="346">
        <v>3</v>
      </c>
      <c r="AC521" s="346">
        <v>4</v>
      </c>
      <c r="AD521" s="346">
        <v>4</v>
      </c>
      <c r="AE521" s="346">
        <v>3</v>
      </c>
      <c r="AF521" s="346" t="s">
        <v>430</v>
      </c>
      <c r="AG521" s="346" t="s">
        <v>430</v>
      </c>
      <c r="AH521" s="346" t="s">
        <v>430</v>
      </c>
      <c r="AI521" s="346" t="s">
        <v>430</v>
      </c>
      <c r="AJ521" s="346">
        <v>4</v>
      </c>
      <c r="AK521" s="346">
        <v>4</v>
      </c>
      <c r="AL521" s="346">
        <v>4</v>
      </c>
      <c r="AM521" s="346">
        <v>3</v>
      </c>
      <c r="AN521" s="346">
        <v>2</v>
      </c>
      <c r="AO521" s="373"/>
      <c r="AP521" s="348" t="s">
        <v>430</v>
      </c>
      <c r="AQ521" s="348" t="s">
        <v>430</v>
      </c>
      <c r="AR521" s="348" t="s">
        <v>430</v>
      </c>
      <c r="AS521" s="348" t="s">
        <v>430</v>
      </c>
      <c r="AT521" s="348">
        <v>-7.52</v>
      </c>
      <c r="AU521" s="351"/>
      <c r="AV521" s="346" t="s">
        <v>430</v>
      </c>
      <c r="AW521" s="346" t="s">
        <v>430</v>
      </c>
      <c r="AX521" s="346" t="s">
        <v>430</v>
      </c>
      <c r="AY521" s="346" t="s">
        <v>430</v>
      </c>
      <c r="AZ521" s="346">
        <v>4</v>
      </c>
      <c r="BA521" s="362"/>
      <c r="BB521" s="348">
        <v>19.723008377113601</v>
      </c>
      <c r="BC521" s="375">
        <v>0.84733241661359604</v>
      </c>
      <c r="BD521" s="375">
        <v>-1.77527421231683E-2</v>
      </c>
      <c r="BE521" s="375">
        <v>1.0412560973040901</v>
      </c>
      <c r="BF521" s="374"/>
      <c r="BG521" s="348">
        <v>24.860700000000001</v>
      </c>
      <c r="BH521" s="348">
        <v>28.819700000000001</v>
      </c>
      <c r="BI521" s="348">
        <v>27.0686</v>
      </c>
      <c r="BJ521" s="348">
        <v>19.251000000000001</v>
      </c>
      <c r="BK521" s="373"/>
      <c r="BL521" s="372" t="s">
        <v>3105</v>
      </c>
      <c r="BM521" s="372" t="s">
        <v>3106</v>
      </c>
      <c r="BN521" s="372" t="s">
        <v>2480</v>
      </c>
      <c r="BO521" s="372" t="s">
        <v>3107</v>
      </c>
      <c r="BP521" s="372" t="s">
        <v>3108</v>
      </c>
      <c r="BQ521" s="373"/>
      <c r="BR521" s="354" t="s">
        <v>554</v>
      </c>
    </row>
    <row r="522" spans="1:70" s="428" customFormat="1" x14ac:dyDescent="0.25">
      <c r="A522" s="345" t="s">
        <v>3967</v>
      </c>
      <c r="B522" s="373"/>
      <c r="C522" s="719">
        <v>45558</v>
      </c>
      <c r="D522" s="373"/>
      <c r="E522" s="346">
        <v>308.95999999999998</v>
      </c>
      <c r="F522" s="373"/>
      <c r="G522" s="347">
        <v>9.42</v>
      </c>
      <c r="H522" s="374"/>
      <c r="I522" s="348">
        <v>0.53359999999999996</v>
      </c>
      <c r="J522" s="348">
        <v>-0.63290000000000002</v>
      </c>
      <c r="K522" s="348">
        <v>0.64100000000000001</v>
      </c>
      <c r="L522" s="348">
        <v>12.9496</v>
      </c>
      <c r="M522" s="348">
        <v>-8.8975000000000009</v>
      </c>
      <c r="N522" s="350">
        <v>-3.4836</v>
      </c>
      <c r="O522" s="348" t="s">
        <v>430</v>
      </c>
      <c r="P522" s="348" t="s">
        <v>430</v>
      </c>
      <c r="Q522" s="348" t="s">
        <v>430</v>
      </c>
      <c r="R522" s="348" t="s">
        <v>430</v>
      </c>
      <c r="S522" s="348">
        <v>15.8672</v>
      </c>
      <c r="T522" s="348">
        <v>-6.6402000000000001</v>
      </c>
      <c r="U522" s="348">
        <v>-0.63290000000000002</v>
      </c>
      <c r="V522" s="348">
        <v>-5.7057000000000002</v>
      </c>
      <c r="W522" s="348">
        <v>-0.21190000000000001</v>
      </c>
      <c r="X522" s="348">
        <v>-3.3553999999999999</v>
      </c>
      <c r="Y522" s="374"/>
      <c r="Z522" s="346">
        <v>5</v>
      </c>
      <c r="AA522" s="346">
        <v>2</v>
      </c>
      <c r="AB522" s="346">
        <v>4</v>
      </c>
      <c r="AC522" s="346">
        <v>3</v>
      </c>
      <c r="AD522" s="346">
        <v>3</v>
      </c>
      <c r="AE522" s="346">
        <v>2</v>
      </c>
      <c r="AF522" s="346" t="s">
        <v>430</v>
      </c>
      <c r="AG522" s="346" t="s">
        <v>430</v>
      </c>
      <c r="AH522" s="346" t="s">
        <v>430</v>
      </c>
      <c r="AI522" s="346" t="s">
        <v>430</v>
      </c>
      <c r="AJ522" s="346">
        <v>3</v>
      </c>
      <c r="AK522" s="346">
        <v>3</v>
      </c>
      <c r="AL522" s="346">
        <v>2</v>
      </c>
      <c r="AM522" s="346">
        <v>2</v>
      </c>
      <c r="AN522" s="346">
        <v>3</v>
      </c>
      <c r="AO522" s="373"/>
      <c r="AP522" s="348" t="s">
        <v>430</v>
      </c>
      <c r="AQ522" s="348" t="s">
        <v>430</v>
      </c>
      <c r="AR522" s="348" t="s">
        <v>430</v>
      </c>
      <c r="AS522" s="348" t="s">
        <v>430</v>
      </c>
      <c r="AT522" s="348">
        <v>-1.17</v>
      </c>
      <c r="AU522" s="351"/>
      <c r="AV522" s="346" t="s">
        <v>430</v>
      </c>
      <c r="AW522" s="346" t="s">
        <v>430</v>
      </c>
      <c r="AX522" s="346" t="s">
        <v>430</v>
      </c>
      <c r="AY522" s="346" t="s">
        <v>430</v>
      </c>
      <c r="AZ522" s="346">
        <v>3</v>
      </c>
      <c r="BA522" s="362"/>
      <c r="BB522" s="348">
        <v>17.639055600142399</v>
      </c>
      <c r="BC522" s="375">
        <v>0.53360608868703396</v>
      </c>
      <c r="BD522" s="375">
        <v>-3.4758283003575703E-2</v>
      </c>
      <c r="BE522" s="375">
        <v>0.50071341547341497</v>
      </c>
      <c r="BF522" s="374"/>
      <c r="BG522" s="348">
        <v>26.227699999999999</v>
      </c>
      <c r="BH522" s="348">
        <v>52.376100000000001</v>
      </c>
      <c r="BI522" s="348">
        <v>19.248200000000001</v>
      </c>
      <c r="BJ522" s="348">
        <v>2.1480000000000001</v>
      </c>
      <c r="BK522" s="373"/>
      <c r="BL522" s="372" t="s">
        <v>3110</v>
      </c>
      <c r="BM522" s="372" t="s">
        <v>3111</v>
      </c>
      <c r="BN522" s="372" t="s">
        <v>3112</v>
      </c>
      <c r="BO522" s="372" t="s">
        <v>3113</v>
      </c>
      <c r="BP522" s="372" t="s">
        <v>3114</v>
      </c>
      <c r="BQ522" s="373"/>
      <c r="BR522" s="354" t="s">
        <v>602</v>
      </c>
    </row>
    <row r="523" spans="1:70" s="428" customFormat="1" x14ac:dyDescent="0.25">
      <c r="A523" s="345" t="s">
        <v>3968</v>
      </c>
      <c r="B523" s="373"/>
      <c r="C523" s="719">
        <v>45180</v>
      </c>
      <c r="D523" s="373"/>
      <c r="E523" s="346">
        <v>258.94900000000001</v>
      </c>
      <c r="F523" s="373"/>
      <c r="G523" s="347">
        <v>11.2682</v>
      </c>
      <c r="H523" s="374"/>
      <c r="I523" s="348">
        <v>1.0565</v>
      </c>
      <c r="J523" s="348">
        <v>-0.79330000000000001</v>
      </c>
      <c r="K523" s="348">
        <v>4.0297999999999998</v>
      </c>
      <c r="L523" s="348">
        <v>30.364699999999999</v>
      </c>
      <c r="M523" s="348">
        <v>-5.1936999999999998</v>
      </c>
      <c r="N523" s="350">
        <v>-14.235300000000001</v>
      </c>
      <c r="O523" s="348">
        <v>-7.0087999999999999</v>
      </c>
      <c r="P523" s="348" t="s">
        <v>430</v>
      </c>
      <c r="Q523" s="348" t="s">
        <v>430</v>
      </c>
      <c r="R523" s="348" t="s">
        <v>430</v>
      </c>
      <c r="S523" s="348">
        <v>35.366799999999998</v>
      </c>
      <c r="T523" s="348">
        <v>-3.5924999999999998</v>
      </c>
      <c r="U523" s="348">
        <v>-3.5430000000000001</v>
      </c>
      <c r="V523" s="348">
        <v>-15.511699999999999</v>
      </c>
      <c r="W523" s="348">
        <v>-0.87090000000000001</v>
      </c>
      <c r="X523" s="348">
        <v>4.3784000000000001</v>
      </c>
      <c r="Y523" s="374"/>
      <c r="Z523" s="346">
        <v>1</v>
      </c>
      <c r="AA523" s="346">
        <v>3</v>
      </c>
      <c r="AB523" s="346">
        <v>1</v>
      </c>
      <c r="AC523" s="346">
        <v>1</v>
      </c>
      <c r="AD523" s="346">
        <v>1</v>
      </c>
      <c r="AE523" s="346">
        <v>5</v>
      </c>
      <c r="AF523" s="346">
        <v>9</v>
      </c>
      <c r="AG523" s="346" t="s">
        <v>430</v>
      </c>
      <c r="AH523" s="346" t="s">
        <v>430</v>
      </c>
      <c r="AI523" s="346" t="s">
        <v>430</v>
      </c>
      <c r="AJ523" s="346">
        <v>1</v>
      </c>
      <c r="AK523" s="346">
        <v>1</v>
      </c>
      <c r="AL523" s="346">
        <v>3</v>
      </c>
      <c r="AM523" s="346">
        <v>5</v>
      </c>
      <c r="AN523" s="346">
        <v>5</v>
      </c>
      <c r="AO523" s="373"/>
      <c r="AP523" s="348" t="s">
        <v>430</v>
      </c>
      <c r="AQ523" s="348" t="s">
        <v>430</v>
      </c>
      <c r="AR523" s="348" t="s">
        <v>430</v>
      </c>
      <c r="AS523" s="348" t="s">
        <v>430</v>
      </c>
      <c r="AT523" s="348">
        <v>4.43</v>
      </c>
      <c r="AU523" s="351"/>
      <c r="AV523" s="346" t="s">
        <v>430</v>
      </c>
      <c r="AW523" s="346" t="s">
        <v>430</v>
      </c>
      <c r="AX523" s="346" t="s">
        <v>430</v>
      </c>
      <c r="AY523" s="346" t="s">
        <v>430</v>
      </c>
      <c r="AZ523" s="346">
        <v>1</v>
      </c>
      <c r="BA523" s="362"/>
      <c r="BB523" s="348">
        <v>22.311548929131099</v>
      </c>
      <c r="BC523" s="375">
        <v>0.52299837721130005</v>
      </c>
      <c r="BD523" s="375">
        <v>5.5798612477914698E-3</v>
      </c>
      <c r="BE523" s="375">
        <v>0.43714939430774402</v>
      </c>
      <c r="BF523" s="374"/>
      <c r="BG523" s="348">
        <v>3.6168800000000001</v>
      </c>
      <c r="BH523" s="348">
        <v>28.714099999999998</v>
      </c>
      <c r="BI523" s="348">
        <v>41.213099999999997</v>
      </c>
      <c r="BJ523" s="348">
        <v>26.455919999999999</v>
      </c>
      <c r="BK523" s="373"/>
      <c r="BL523" s="372" t="s">
        <v>3116</v>
      </c>
      <c r="BM523" s="372" t="s">
        <v>3117</v>
      </c>
      <c r="BN523" s="372" t="s">
        <v>3118</v>
      </c>
      <c r="BO523" s="372" t="s">
        <v>3119</v>
      </c>
      <c r="BP523" s="372" t="s">
        <v>3120</v>
      </c>
      <c r="BQ523" s="373"/>
      <c r="BR523" s="354" t="s">
        <v>547</v>
      </c>
    </row>
    <row r="524" spans="1:70" s="428" customFormat="1" x14ac:dyDescent="0.25">
      <c r="A524" s="345" t="s">
        <v>3969</v>
      </c>
      <c r="B524" s="373"/>
      <c r="C524" s="719">
        <v>46094</v>
      </c>
      <c r="D524" s="373"/>
      <c r="E524" s="346">
        <v>87.244799999999998</v>
      </c>
      <c r="F524" s="373"/>
      <c r="G524" s="347">
        <v>10.6806</v>
      </c>
      <c r="H524" s="374"/>
      <c r="I524" s="348">
        <v>0.20449999999999999</v>
      </c>
      <c r="J524" s="348">
        <v>-0.90649999999999997</v>
      </c>
      <c r="K524" s="348">
        <v>8.8099999999999998E-2</v>
      </c>
      <c r="L524" s="348">
        <v>6.3338999999999999</v>
      </c>
      <c r="M524" s="348" t="s">
        <v>430</v>
      </c>
      <c r="N524" s="350" t="s">
        <v>430</v>
      </c>
      <c r="O524" s="348" t="s">
        <v>430</v>
      </c>
      <c r="P524" s="348" t="s">
        <v>430</v>
      </c>
      <c r="Q524" s="348" t="s">
        <v>430</v>
      </c>
      <c r="R524" s="348" t="s">
        <v>430</v>
      </c>
      <c r="S524" s="348">
        <v>7.2779999999999996</v>
      </c>
      <c r="T524" s="348" t="s">
        <v>430</v>
      </c>
      <c r="U524" s="348" t="s">
        <v>430</v>
      </c>
      <c r="V524" s="348" t="s">
        <v>430</v>
      </c>
      <c r="W524" s="348">
        <v>-0.47889999999999999</v>
      </c>
      <c r="X524" s="348">
        <v>6.806</v>
      </c>
      <c r="Y524" s="374"/>
      <c r="Z524" s="346">
        <v>7</v>
      </c>
      <c r="AA524" s="346">
        <v>4</v>
      </c>
      <c r="AB524" s="346">
        <v>5</v>
      </c>
      <c r="AC524" s="346">
        <v>6</v>
      </c>
      <c r="AD524" s="346" t="s">
        <v>430</v>
      </c>
      <c r="AE524" s="346" t="s">
        <v>430</v>
      </c>
      <c r="AF524" s="346" t="s">
        <v>430</v>
      </c>
      <c r="AG524" s="346" t="s">
        <v>430</v>
      </c>
      <c r="AH524" s="346" t="s">
        <v>430</v>
      </c>
      <c r="AI524" s="346" t="s">
        <v>430</v>
      </c>
      <c r="AJ524" s="346">
        <v>6</v>
      </c>
      <c r="AK524" s="346" t="s">
        <v>430</v>
      </c>
      <c r="AL524" s="346" t="s">
        <v>430</v>
      </c>
      <c r="AM524" s="346" t="s">
        <v>430</v>
      </c>
      <c r="AN524" s="346">
        <v>4</v>
      </c>
      <c r="AO524" s="373"/>
      <c r="AP524" s="348" t="s">
        <v>430</v>
      </c>
      <c r="AQ524" s="348" t="s">
        <v>430</v>
      </c>
      <c r="AR524" s="348" t="s">
        <v>430</v>
      </c>
      <c r="AS524" s="348" t="s">
        <v>430</v>
      </c>
      <c r="AT524" s="348" t="s">
        <v>430</v>
      </c>
      <c r="AU524" s="351"/>
      <c r="AV524" s="346" t="s">
        <v>430</v>
      </c>
      <c r="AW524" s="346" t="s">
        <v>430</v>
      </c>
      <c r="AX524" s="346" t="s">
        <v>430</v>
      </c>
      <c r="AY524" s="346" t="s">
        <v>430</v>
      </c>
      <c r="AZ524" s="346" t="s">
        <v>430</v>
      </c>
      <c r="BA524" s="362"/>
      <c r="BB524" s="348">
        <v>7.3327984998731601</v>
      </c>
      <c r="BC524" s="375">
        <v>0.58553582567073603</v>
      </c>
      <c r="BD524" s="375">
        <v>0.22214280089534599</v>
      </c>
      <c r="BE524" s="375">
        <v>2.4388698052492499</v>
      </c>
      <c r="BF524" s="374"/>
      <c r="BG524" s="348">
        <v>39.398899999999998</v>
      </c>
      <c r="BH524" s="348">
        <v>35.603700000000003</v>
      </c>
      <c r="BI524" s="348">
        <v>9.4405800000000006</v>
      </c>
      <c r="BJ524" s="348">
        <v>15.55682</v>
      </c>
      <c r="BK524" s="373"/>
      <c r="BL524" s="372" t="s">
        <v>3122</v>
      </c>
      <c r="BM524" s="372" t="s">
        <v>3123</v>
      </c>
      <c r="BN524" s="372" t="s">
        <v>3124</v>
      </c>
      <c r="BO524" s="372" t="s">
        <v>3125</v>
      </c>
      <c r="BP524" s="372" t="s">
        <v>3126</v>
      </c>
      <c r="BQ524" s="373"/>
      <c r="BR524" s="354" t="s">
        <v>476</v>
      </c>
    </row>
    <row r="525" spans="1:70" s="428" customFormat="1" x14ac:dyDescent="0.25">
      <c r="A525" s="885" t="s">
        <v>93</v>
      </c>
      <c r="B525" s="402"/>
      <c r="C525" s="724"/>
      <c r="D525" s="402"/>
      <c r="E525" s="403"/>
      <c r="F525" s="402"/>
      <c r="G525" s="404"/>
      <c r="H525" s="406"/>
      <c r="I525" s="405">
        <v>0.72519999999999996</v>
      </c>
      <c r="J525" s="405">
        <v>-1.996</v>
      </c>
      <c r="K525" s="405">
        <v>-0.33410000000000001</v>
      </c>
      <c r="L525" s="405">
        <v>6.7988999999999997</v>
      </c>
      <c r="M525" s="405">
        <v>-16.8827</v>
      </c>
      <c r="N525" s="407">
        <v>-13.307499999999999</v>
      </c>
      <c r="O525" s="405">
        <v>-3.0244</v>
      </c>
      <c r="P525" s="405">
        <v>8.2245000000000008</v>
      </c>
      <c r="Q525" s="405">
        <v>7.2378999999999998</v>
      </c>
      <c r="R525" s="405">
        <v>15.636200000000001</v>
      </c>
      <c r="S525" s="405">
        <v>9.5190000000000001</v>
      </c>
      <c r="T525" s="405">
        <v>-15.134399999999999</v>
      </c>
      <c r="U525" s="405">
        <v>-9.0587</v>
      </c>
      <c r="V525" s="405">
        <v>-14.901</v>
      </c>
      <c r="W525" s="405">
        <v>-1.4438</v>
      </c>
      <c r="X525" s="405">
        <v>7.4709000000000003</v>
      </c>
      <c r="Y525" s="406"/>
      <c r="Z525" s="403">
        <v>7</v>
      </c>
      <c r="AA525" s="403">
        <v>13</v>
      </c>
      <c r="AB525" s="403">
        <v>13</v>
      </c>
      <c r="AC525" s="403">
        <v>13</v>
      </c>
      <c r="AD525" s="403">
        <v>12</v>
      </c>
      <c r="AE525" s="403">
        <v>12</v>
      </c>
      <c r="AF525" s="403">
        <v>9</v>
      </c>
      <c r="AG525" s="403">
        <v>5</v>
      </c>
      <c r="AH525" s="403">
        <v>5</v>
      </c>
      <c r="AI525" s="403">
        <v>5</v>
      </c>
      <c r="AJ525" s="403">
        <v>13</v>
      </c>
      <c r="AK525" s="403">
        <v>12</v>
      </c>
      <c r="AL525" s="403">
        <v>12</v>
      </c>
      <c r="AM525" s="403">
        <v>12</v>
      </c>
      <c r="AN525" s="403">
        <v>13</v>
      </c>
      <c r="AO525" s="402"/>
      <c r="AP525" s="405">
        <v>14.842000000000001</v>
      </c>
      <c r="AQ525" s="405">
        <v>10.962</v>
      </c>
      <c r="AR525" s="405">
        <v>2.69</v>
      </c>
      <c r="AS525" s="405">
        <v>-5.5919999999999996</v>
      </c>
      <c r="AT525" s="405">
        <v>-14.795</v>
      </c>
      <c r="AU525" s="408"/>
      <c r="AV525" s="403">
        <v>5</v>
      </c>
      <c r="AW525" s="403">
        <v>5</v>
      </c>
      <c r="AX525" s="403">
        <v>5</v>
      </c>
      <c r="AY525" s="403">
        <v>5</v>
      </c>
      <c r="AZ525" s="403">
        <v>12</v>
      </c>
      <c r="BA525" s="409"/>
      <c r="BB525" s="405"/>
      <c r="BC525" s="410"/>
      <c r="BD525" s="410"/>
      <c r="BE525" s="410"/>
      <c r="BF525" s="406"/>
      <c r="BG525" s="405"/>
      <c r="BH525" s="405"/>
      <c r="BI525" s="405"/>
      <c r="BJ525" s="405"/>
      <c r="BK525" s="402"/>
      <c r="BL525" s="401"/>
      <c r="BM525" s="401"/>
      <c r="BN525" s="401"/>
      <c r="BO525" s="401"/>
      <c r="BP525" s="401"/>
      <c r="BQ525" s="402"/>
      <c r="BR525" s="411"/>
    </row>
    <row r="526" spans="1:70" s="428" customFormat="1" x14ac:dyDescent="0.25">
      <c r="A526" s="886" t="s">
        <v>94</v>
      </c>
      <c r="B526" s="373"/>
      <c r="C526" s="719"/>
      <c r="D526" s="373"/>
      <c r="E526" s="346"/>
      <c r="F526" s="373"/>
      <c r="G526" s="347"/>
      <c r="H526" s="374"/>
      <c r="I526" s="348">
        <v>1.0565</v>
      </c>
      <c r="J526" s="348">
        <v>-0.13500000000000001</v>
      </c>
      <c r="K526" s="348">
        <v>4.0297999999999998</v>
      </c>
      <c r="L526" s="348">
        <v>30.364699999999999</v>
      </c>
      <c r="M526" s="348">
        <v>-5.1936999999999998</v>
      </c>
      <c r="N526" s="350">
        <v>1.0653999999999999</v>
      </c>
      <c r="O526" s="348">
        <v>5.6125999999999996</v>
      </c>
      <c r="P526" s="348">
        <v>11.7293</v>
      </c>
      <c r="Q526" s="348">
        <v>8.8439999999999994</v>
      </c>
      <c r="R526" s="348">
        <v>15.917999999999999</v>
      </c>
      <c r="S526" s="348">
        <v>35.366799999999998</v>
      </c>
      <c r="T526" s="348">
        <v>-3.5924999999999998</v>
      </c>
      <c r="U526" s="348">
        <v>0.83450000000000002</v>
      </c>
      <c r="V526" s="348">
        <v>-0.82320000000000004</v>
      </c>
      <c r="W526" s="348">
        <v>2.2498999999999998</v>
      </c>
      <c r="X526" s="348">
        <v>18.212</v>
      </c>
      <c r="Y526" s="374"/>
      <c r="Z526" s="346"/>
      <c r="AA526" s="346"/>
      <c r="AB526" s="346"/>
      <c r="AC526" s="346"/>
      <c r="AD526" s="346"/>
      <c r="AE526" s="346"/>
      <c r="AF526" s="346"/>
      <c r="AG526" s="346"/>
      <c r="AH526" s="346"/>
      <c r="AI526" s="346"/>
      <c r="AJ526" s="346"/>
      <c r="AK526" s="346"/>
      <c r="AL526" s="346"/>
      <c r="AM526" s="346"/>
      <c r="AN526" s="346"/>
      <c r="AO526" s="373"/>
      <c r="AP526" s="348">
        <v>15.29</v>
      </c>
      <c r="AQ526" s="348">
        <v>11.86</v>
      </c>
      <c r="AR526" s="348">
        <v>6.07</v>
      </c>
      <c r="AS526" s="348">
        <v>-3.56</v>
      </c>
      <c r="AT526" s="348">
        <v>4.43</v>
      </c>
      <c r="AU526" s="351"/>
      <c r="AV526" s="346"/>
      <c r="AW526" s="346"/>
      <c r="AX526" s="346"/>
      <c r="AY526" s="346"/>
      <c r="AZ526" s="346"/>
      <c r="BA526" s="362"/>
      <c r="BB526" s="348"/>
      <c r="BC526" s="375"/>
      <c r="BD526" s="375"/>
      <c r="BE526" s="375"/>
      <c r="BF526" s="374"/>
      <c r="BG526" s="348"/>
      <c r="BH526" s="348"/>
      <c r="BI526" s="348"/>
      <c r="BJ526" s="348"/>
      <c r="BK526" s="373"/>
      <c r="BL526" s="372"/>
      <c r="BM526" s="372"/>
      <c r="BN526" s="372"/>
      <c r="BO526" s="372"/>
      <c r="BP526" s="372"/>
      <c r="BQ526" s="373"/>
      <c r="BR526" s="354"/>
    </row>
    <row r="527" spans="1:70" s="428" customFormat="1" x14ac:dyDescent="0.25">
      <c r="A527" s="886" t="s">
        <v>95</v>
      </c>
      <c r="B527" s="373"/>
      <c r="C527" s="719"/>
      <c r="D527" s="373"/>
      <c r="E527" s="346"/>
      <c r="F527" s="373"/>
      <c r="G527" s="347"/>
      <c r="H527" s="374"/>
      <c r="I527" s="348">
        <v>0.20449999999999999</v>
      </c>
      <c r="J527" s="348">
        <v>-3.4624000000000001</v>
      </c>
      <c r="K527" s="348">
        <v>-2.9626000000000001</v>
      </c>
      <c r="L527" s="348">
        <v>-2.0369000000000002</v>
      </c>
      <c r="M527" s="348">
        <v>-23.3689</v>
      </c>
      <c r="N527" s="350">
        <v>-21.168399999999998</v>
      </c>
      <c r="O527" s="348">
        <v>-7.0087999999999999</v>
      </c>
      <c r="P527" s="348">
        <v>5.5594000000000001</v>
      </c>
      <c r="Q527" s="348">
        <v>5.8257000000000003</v>
      </c>
      <c r="R527" s="348">
        <v>15.1351</v>
      </c>
      <c r="S527" s="348">
        <v>3.09E-2</v>
      </c>
      <c r="T527" s="348">
        <v>-21.5623</v>
      </c>
      <c r="U527" s="348">
        <v>-14.8705</v>
      </c>
      <c r="V527" s="348">
        <v>-22.832999999999998</v>
      </c>
      <c r="W527" s="348">
        <v>-3.4598</v>
      </c>
      <c r="X527" s="348">
        <v>-5.0389999999999997</v>
      </c>
      <c r="Y527" s="374"/>
      <c r="Z527" s="346"/>
      <c r="AA527" s="346"/>
      <c r="AB527" s="346"/>
      <c r="AC527" s="346"/>
      <c r="AD527" s="346"/>
      <c r="AE527" s="346"/>
      <c r="AF527" s="346"/>
      <c r="AG527" s="346"/>
      <c r="AH527" s="346"/>
      <c r="AI527" s="346"/>
      <c r="AJ527" s="346"/>
      <c r="AK527" s="346"/>
      <c r="AL527" s="346"/>
      <c r="AM527" s="346"/>
      <c r="AN527" s="346"/>
      <c r="AO527" s="373"/>
      <c r="AP527" s="348">
        <v>14.3</v>
      </c>
      <c r="AQ527" s="348">
        <v>9.7899999999999991</v>
      </c>
      <c r="AR527" s="348">
        <v>0.76</v>
      </c>
      <c r="AS527" s="348">
        <v>-7.48</v>
      </c>
      <c r="AT527" s="348">
        <v>-25.56</v>
      </c>
      <c r="AU527" s="351"/>
      <c r="AV527" s="346"/>
      <c r="AW527" s="346"/>
      <c r="AX527" s="346"/>
      <c r="AY527" s="346"/>
      <c r="AZ527" s="346"/>
      <c r="BA527" s="362"/>
      <c r="BB527" s="348"/>
      <c r="BC527" s="375"/>
      <c r="BD527" s="375"/>
      <c r="BE527" s="375"/>
      <c r="BF527" s="374"/>
      <c r="BG527" s="348"/>
      <c r="BH527" s="348"/>
      <c r="BI527" s="348"/>
      <c r="BJ527" s="348"/>
      <c r="BK527" s="373"/>
      <c r="BL527" s="372"/>
      <c r="BM527" s="372"/>
      <c r="BN527" s="372"/>
      <c r="BO527" s="372"/>
      <c r="BP527" s="372"/>
      <c r="BQ527" s="373"/>
      <c r="BR527" s="354"/>
    </row>
    <row r="528" spans="1:70" s="428" customFormat="1" x14ac:dyDescent="0.25">
      <c r="A528" s="887" t="s">
        <v>96</v>
      </c>
      <c r="B528" s="413"/>
      <c r="C528" s="725"/>
      <c r="D528" s="413"/>
      <c r="E528" s="414"/>
      <c r="F528" s="413"/>
      <c r="G528" s="415"/>
      <c r="H528" s="417"/>
      <c r="I528" s="416">
        <v>0.82069999999999999</v>
      </c>
      <c r="J528" s="416">
        <v>-2.1421999999999999</v>
      </c>
      <c r="K528" s="416">
        <v>-0.82499999999999996</v>
      </c>
      <c r="L528" s="416">
        <v>1.881</v>
      </c>
      <c r="M528" s="416">
        <v>-21.0611</v>
      </c>
      <c r="N528" s="418">
        <v>-15.461399999999999</v>
      </c>
      <c r="O528" s="416">
        <v>-3.9348999999999998</v>
      </c>
      <c r="P528" s="416">
        <v>7.8262999999999998</v>
      </c>
      <c r="Q528" s="416">
        <v>6.6965000000000003</v>
      </c>
      <c r="R528" s="416">
        <v>15.7987</v>
      </c>
      <c r="S528" s="416">
        <v>4.5247000000000002</v>
      </c>
      <c r="T528" s="416">
        <v>-19.6995</v>
      </c>
      <c r="U528" s="416">
        <v>-12.345499999999999</v>
      </c>
      <c r="V528" s="416">
        <v>-17.496200000000002</v>
      </c>
      <c r="W528" s="416">
        <v>-1.6066</v>
      </c>
      <c r="X528" s="416">
        <v>6.806</v>
      </c>
      <c r="Y528" s="417"/>
      <c r="Z528" s="414"/>
      <c r="AA528" s="414"/>
      <c r="AB528" s="414"/>
      <c r="AC528" s="414"/>
      <c r="AD528" s="414"/>
      <c r="AE528" s="414"/>
      <c r="AF528" s="414"/>
      <c r="AG528" s="414"/>
      <c r="AH528" s="414"/>
      <c r="AI528" s="414"/>
      <c r="AJ528" s="414"/>
      <c r="AK528" s="414"/>
      <c r="AL528" s="414"/>
      <c r="AM528" s="414"/>
      <c r="AN528" s="414"/>
      <c r="AO528" s="413"/>
      <c r="AP528" s="416">
        <v>14.95</v>
      </c>
      <c r="AQ528" s="416">
        <v>11.04</v>
      </c>
      <c r="AR528" s="416">
        <v>1.48</v>
      </c>
      <c r="AS528" s="416">
        <v>-5.81</v>
      </c>
      <c r="AT528" s="416">
        <v>-22.24</v>
      </c>
      <c r="AU528" s="419"/>
      <c r="AV528" s="414"/>
      <c r="AW528" s="414"/>
      <c r="AX528" s="414"/>
      <c r="AY528" s="414"/>
      <c r="AZ528" s="414"/>
      <c r="BA528" s="420"/>
      <c r="BB528" s="416"/>
      <c r="BC528" s="421"/>
      <c r="BD528" s="421"/>
      <c r="BE528" s="421"/>
      <c r="BF528" s="417"/>
      <c r="BG528" s="416"/>
      <c r="BH528" s="416"/>
      <c r="BI528" s="416"/>
      <c r="BJ528" s="416"/>
      <c r="BK528" s="413"/>
      <c r="BL528" s="412"/>
      <c r="BM528" s="412"/>
      <c r="BN528" s="412"/>
      <c r="BO528" s="412"/>
      <c r="BP528" s="412"/>
      <c r="BQ528" s="413"/>
      <c r="BR528" s="422"/>
    </row>
    <row r="529" spans="1:70" s="428" customFormat="1" ht="14.5" customHeight="1" x14ac:dyDescent="0.35">
      <c r="A529" s="874" t="s">
        <v>3970</v>
      </c>
      <c r="B529" s="862"/>
      <c r="C529" s="863"/>
      <c r="D529" s="862"/>
      <c r="E529" s="864"/>
      <c r="F529" s="862"/>
      <c r="G529" s="865"/>
      <c r="H529" s="867"/>
      <c r="I529" s="866"/>
      <c r="J529" s="866"/>
      <c r="K529" s="866"/>
      <c r="L529" s="866"/>
      <c r="M529" s="866"/>
      <c r="N529" s="868"/>
      <c r="O529" s="866"/>
      <c r="P529" s="866"/>
      <c r="Q529" s="866"/>
      <c r="R529" s="866"/>
      <c r="S529" s="866"/>
      <c r="T529" s="866"/>
      <c r="U529" s="866"/>
      <c r="V529" s="866"/>
      <c r="W529" s="866"/>
      <c r="X529" s="866"/>
      <c r="Y529" s="867"/>
      <c r="Z529" s="864"/>
      <c r="AA529" s="864"/>
      <c r="AB529" s="864"/>
      <c r="AC529" s="864"/>
      <c r="AD529" s="864"/>
      <c r="AE529" s="864"/>
      <c r="AF529" s="864"/>
      <c r="AG529" s="864"/>
      <c r="AH529" s="864"/>
      <c r="AI529" s="864"/>
      <c r="AJ529" s="864"/>
      <c r="AK529" s="864"/>
      <c r="AL529" s="864"/>
      <c r="AM529" s="864"/>
      <c r="AN529" s="864"/>
      <c r="AO529" s="862"/>
      <c r="AP529" s="866"/>
      <c r="AQ529" s="866"/>
      <c r="AR529" s="866"/>
      <c r="AS529" s="866"/>
      <c r="AT529" s="866"/>
      <c r="AU529" s="869"/>
      <c r="AV529" s="864"/>
      <c r="AW529" s="864"/>
      <c r="AX529" s="864"/>
      <c r="AY529" s="864"/>
      <c r="AZ529" s="864"/>
      <c r="BA529" s="870"/>
      <c r="BB529" s="866"/>
      <c r="BC529" s="871"/>
      <c r="BD529" s="871"/>
      <c r="BE529" s="871"/>
      <c r="BF529" s="867"/>
      <c r="BG529" s="866"/>
      <c r="BH529" s="866"/>
      <c r="BI529" s="866"/>
      <c r="BJ529" s="866"/>
      <c r="BK529" s="862"/>
      <c r="BL529" s="872"/>
      <c r="BM529" s="872"/>
      <c r="BN529" s="872"/>
      <c r="BO529" s="872"/>
      <c r="BP529" s="872"/>
      <c r="BQ529" s="862"/>
      <c r="BR529" s="873"/>
    </row>
    <row r="530" spans="1:70" s="428" customFormat="1" x14ac:dyDescent="0.25">
      <c r="A530" s="345" t="s">
        <v>3971</v>
      </c>
      <c r="B530" s="373"/>
      <c r="C530" s="719">
        <v>45428</v>
      </c>
      <c r="D530" s="373"/>
      <c r="E530" s="346">
        <v>10385.200000000001</v>
      </c>
      <c r="F530" s="373"/>
      <c r="G530" s="347">
        <v>11.654</v>
      </c>
      <c r="H530" s="374"/>
      <c r="I530" s="348">
        <v>-8.5699999999999998E-2</v>
      </c>
      <c r="J530" s="348">
        <v>-0.1799</v>
      </c>
      <c r="K530" s="348">
        <v>1.6308</v>
      </c>
      <c r="L530" s="348">
        <v>12.992000000000001</v>
      </c>
      <c r="M530" s="348">
        <v>3.9792999999999998</v>
      </c>
      <c r="N530" s="350">
        <v>9.7467000000000006</v>
      </c>
      <c r="O530" s="348">
        <v>4.3968999999999996</v>
      </c>
      <c r="P530" s="348" t="s">
        <v>430</v>
      </c>
      <c r="Q530" s="348" t="s">
        <v>430</v>
      </c>
      <c r="R530" s="348" t="s">
        <v>430</v>
      </c>
      <c r="S530" s="348">
        <v>15.351900000000001</v>
      </c>
      <c r="T530" s="348">
        <v>3.0689000000000002</v>
      </c>
      <c r="U530" s="348">
        <v>5.1045999999999996</v>
      </c>
      <c r="V530" s="348">
        <v>7.3705999999999996</v>
      </c>
      <c r="W530" s="348">
        <v>0.99660000000000004</v>
      </c>
      <c r="X530" s="348">
        <v>7.5354999999999999</v>
      </c>
      <c r="Y530" s="374"/>
      <c r="Z530" s="346">
        <v>3</v>
      </c>
      <c r="AA530" s="346">
        <v>7</v>
      </c>
      <c r="AB530" s="346">
        <v>10</v>
      </c>
      <c r="AC530" s="346">
        <v>10</v>
      </c>
      <c r="AD530" s="346">
        <v>11</v>
      </c>
      <c r="AE530" s="346">
        <v>11</v>
      </c>
      <c r="AF530" s="346">
        <v>6</v>
      </c>
      <c r="AG530" s="346" t="s">
        <v>430</v>
      </c>
      <c r="AH530" s="346" t="s">
        <v>430</v>
      </c>
      <c r="AI530" s="346" t="s">
        <v>430</v>
      </c>
      <c r="AJ530" s="346">
        <v>9</v>
      </c>
      <c r="AK530" s="346">
        <v>11</v>
      </c>
      <c r="AL530" s="346">
        <v>11</v>
      </c>
      <c r="AM530" s="346">
        <v>11</v>
      </c>
      <c r="AN530" s="346">
        <v>10</v>
      </c>
      <c r="AO530" s="373"/>
      <c r="AP530" s="348" t="s">
        <v>430</v>
      </c>
      <c r="AQ530" s="348" t="s">
        <v>430</v>
      </c>
      <c r="AR530" s="348" t="s">
        <v>430</v>
      </c>
      <c r="AS530" s="348" t="s">
        <v>430</v>
      </c>
      <c r="AT530" s="348">
        <v>10.08</v>
      </c>
      <c r="AU530" s="351"/>
      <c r="AV530" s="346" t="s">
        <v>430</v>
      </c>
      <c r="AW530" s="346" t="s">
        <v>430</v>
      </c>
      <c r="AX530" s="346" t="s">
        <v>430</v>
      </c>
      <c r="AY530" s="346" t="s">
        <v>430</v>
      </c>
      <c r="AZ530" s="346">
        <v>11</v>
      </c>
      <c r="BA530" s="362"/>
      <c r="BB530" s="348">
        <v>14.9104008479984</v>
      </c>
      <c r="BC530" s="375">
        <v>1.0167868568057099</v>
      </c>
      <c r="BD530" s="375">
        <v>6.8722761983135497E-3</v>
      </c>
      <c r="BE530" s="375">
        <v>-3.9500056277603397E-2</v>
      </c>
      <c r="BF530" s="374"/>
      <c r="BG530" s="348">
        <v>54.9041</v>
      </c>
      <c r="BH530" s="348">
        <v>18.270499999999998</v>
      </c>
      <c r="BI530" s="348">
        <v>25.921399999999998</v>
      </c>
      <c r="BJ530" s="348">
        <v>0.90400000000000003</v>
      </c>
      <c r="BK530" s="373"/>
      <c r="BL530" s="372" t="s">
        <v>3129</v>
      </c>
      <c r="BM530" s="372" t="s">
        <v>3130</v>
      </c>
      <c r="BN530" s="372" t="s">
        <v>1472</v>
      </c>
      <c r="BO530" s="372" t="s">
        <v>3131</v>
      </c>
      <c r="BP530" s="372" t="s">
        <v>3132</v>
      </c>
      <c r="BQ530" s="373"/>
      <c r="BR530" s="354" t="s">
        <v>463</v>
      </c>
    </row>
    <row r="531" spans="1:70" s="428" customFormat="1" x14ac:dyDescent="0.25">
      <c r="A531" s="345" t="s">
        <v>3972</v>
      </c>
      <c r="B531" s="373"/>
      <c r="C531" s="719">
        <v>43384</v>
      </c>
      <c r="D531" s="373"/>
      <c r="E531" s="346">
        <v>6902.21</v>
      </c>
      <c r="F531" s="373"/>
      <c r="G531" s="347">
        <v>41.7</v>
      </c>
      <c r="H531" s="374"/>
      <c r="I531" s="348">
        <v>-0.28689999999999999</v>
      </c>
      <c r="J531" s="348">
        <v>-0.28689999999999999</v>
      </c>
      <c r="K531" s="348">
        <v>1.8314999999999999</v>
      </c>
      <c r="L531" s="348">
        <v>14.5604</v>
      </c>
      <c r="M531" s="348">
        <v>8.3398000000000003</v>
      </c>
      <c r="N531" s="350">
        <v>12.7027</v>
      </c>
      <c r="O531" s="348">
        <v>5.3531000000000004</v>
      </c>
      <c r="P531" s="348">
        <v>24.371200000000002</v>
      </c>
      <c r="Q531" s="348">
        <v>21.439399999999999</v>
      </c>
      <c r="R531" s="348" t="s">
        <v>430</v>
      </c>
      <c r="S531" s="348">
        <v>16.741299999999999</v>
      </c>
      <c r="T531" s="348">
        <v>7.3358999999999996</v>
      </c>
      <c r="U531" s="348">
        <v>9.1336999999999993</v>
      </c>
      <c r="V531" s="348">
        <v>9.8524999999999991</v>
      </c>
      <c r="W531" s="348">
        <v>1.2136</v>
      </c>
      <c r="X531" s="348">
        <v>20.355399999999999</v>
      </c>
      <c r="Y531" s="374"/>
      <c r="Z531" s="346">
        <v>5</v>
      </c>
      <c r="AA531" s="346">
        <v>11</v>
      </c>
      <c r="AB531" s="346">
        <v>9</v>
      </c>
      <c r="AC531" s="346">
        <v>6</v>
      </c>
      <c r="AD531" s="346">
        <v>7</v>
      </c>
      <c r="AE531" s="346">
        <v>8</v>
      </c>
      <c r="AF531" s="346">
        <v>5</v>
      </c>
      <c r="AG531" s="346">
        <v>1</v>
      </c>
      <c r="AH531" s="346">
        <v>1</v>
      </c>
      <c r="AI531" s="346" t="s">
        <v>430</v>
      </c>
      <c r="AJ531" s="346">
        <v>6</v>
      </c>
      <c r="AK531" s="346">
        <v>7</v>
      </c>
      <c r="AL531" s="346">
        <v>9</v>
      </c>
      <c r="AM531" s="346">
        <v>8</v>
      </c>
      <c r="AN531" s="346">
        <v>8</v>
      </c>
      <c r="AO531" s="373"/>
      <c r="AP531" s="348" t="s">
        <v>430</v>
      </c>
      <c r="AQ531" s="348">
        <v>23.94</v>
      </c>
      <c r="AR531" s="348">
        <v>21.11</v>
      </c>
      <c r="AS531" s="348">
        <v>15.27</v>
      </c>
      <c r="AT531" s="348">
        <v>16.32</v>
      </c>
      <c r="AU531" s="351"/>
      <c r="AV531" s="346" t="s">
        <v>430</v>
      </c>
      <c r="AW531" s="346">
        <v>1</v>
      </c>
      <c r="AX531" s="346">
        <v>1</v>
      </c>
      <c r="AY531" s="346">
        <v>3</v>
      </c>
      <c r="AZ531" s="346">
        <v>9</v>
      </c>
      <c r="BA531" s="362"/>
      <c r="BB531" s="348">
        <v>15.3545206608513</v>
      </c>
      <c r="BC531" s="375">
        <v>1.0181391206683099</v>
      </c>
      <c r="BD531" s="375">
        <v>0.101796106079203</v>
      </c>
      <c r="BE531" s="375">
        <v>0.15071042198447099</v>
      </c>
      <c r="BF531" s="374"/>
      <c r="BG531" s="348">
        <v>55.195399999999999</v>
      </c>
      <c r="BH531" s="348">
        <v>16.306999999999999</v>
      </c>
      <c r="BI531" s="348">
        <v>23.5488</v>
      </c>
      <c r="BJ531" s="348">
        <v>4.9488000000000003</v>
      </c>
      <c r="BK531" s="373"/>
      <c r="BL531" s="372" t="s">
        <v>3134</v>
      </c>
      <c r="BM531" s="372" t="s">
        <v>3135</v>
      </c>
      <c r="BN531" s="372" t="s">
        <v>3136</v>
      </c>
      <c r="BO531" s="372" t="s">
        <v>3137</v>
      </c>
      <c r="BP531" s="372" t="s">
        <v>3138</v>
      </c>
      <c r="BQ531" s="373"/>
      <c r="BR531" s="354" t="s">
        <v>518</v>
      </c>
    </row>
    <row r="532" spans="1:70" s="428" customFormat="1" x14ac:dyDescent="0.25">
      <c r="A532" s="345" t="s">
        <v>3973</v>
      </c>
      <c r="B532" s="373"/>
      <c r="C532" s="719">
        <v>45281</v>
      </c>
      <c r="D532" s="373"/>
      <c r="E532" s="346">
        <v>5454.46</v>
      </c>
      <c r="F532" s="373"/>
      <c r="G532" s="347">
        <v>15.73</v>
      </c>
      <c r="H532" s="374"/>
      <c r="I532" s="348">
        <v>-0.63170000000000004</v>
      </c>
      <c r="J532" s="348">
        <v>-0.127</v>
      </c>
      <c r="K532" s="348">
        <v>2.3422000000000001</v>
      </c>
      <c r="L532" s="348">
        <v>14.3169</v>
      </c>
      <c r="M532" s="348">
        <v>8.8581000000000003</v>
      </c>
      <c r="N532" s="350">
        <v>13.574</v>
      </c>
      <c r="O532" s="348">
        <v>6.3028000000000004</v>
      </c>
      <c r="P532" s="348" t="s">
        <v>430</v>
      </c>
      <c r="Q532" s="348" t="s">
        <v>430</v>
      </c>
      <c r="R532" s="348" t="s">
        <v>430</v>
      </c>
      <c r="S532" s="348">
        <v>16.0029</v>
      </c>
      <c r="T532" s="348">
        <v>8.1843000000000004</v>
      </c>
      <c r="U532" s="348">
        <v>9.9230999999999998</v>
      </c>
      <c r="V532" s="348">
        <v>11.4023</v>
      </c>
      <c r="W532" s="348">
        <v>1.0925</v>
      </c>
      <c r="X532" s="348">
        <v>19.7818</v>
      </c>
      <c r="Y532" s="374"/>
      <c r="Z532" s="346">
        <v>9</v>
      </c>
      <c r="AA532" s="346">
        <v>6</v>
      </c>
      <c r="AB532" s="346">
        <v>8</v>
      </c>
      <c r="AC532" s="346">
        <v>8</v>
      </c>
      <c r="AD532" s="346">
        <v>6</v>
      </c>
      <c r="AE532" s="346">
        <v>7</v>
      </c>
      <c r="AF532" s="346">
        <v>4</v>
      </c>
      <c r="AG532" s="346" t="s">
        <v>430</v>
      </c>
      <c r="AH532" s="346" t="s">
        <v>430</v>
      </c>
      <c r="AI532" s="346" t="s">
        <v>430</v>
      </c>
      <c r="AJ532" s="346">
        <v>8</v>
      </c>
      <c r="AK532" s="346">
        <v>6</v>
      </c>
      <c r="AL532" s="346">
        <v>7</v>
      </c>
      <c r="AM532" s="346">
        <v>6</v>
      </c>
      <c r="AN532" s="346">
        <v>9</v>
      </c>
      <c r="AO532" s="373"/>
      <c r="AP532" s="348" t="s">
        <v>430</v>
      </c>
      <c r="AQ532" s="348" t="s">
        <v>430</v>
      </c>
      <c r="AR532" s="348" t="s">
        <v>430</v>
      </c>
      <c r="AS532" s="348" t="s">
        <v>430</v>
      </c>
      <c r="AT532" s="348">
        <v>18.2</v>
      </c>
      <c r="AU532" s="351"/>
      <c r="AV532" s="346" t="s">
        <v>430</v>
      </c>
      <c r="AW532" s="346" t="s">
        <v>430</v>
      </c>
      <c r="AX532" s="346" t="s">
        <v>430</v>
      </c>
      <c r="AY532" s="346" t="s">
        <v>430</v>
      </c>
      <c r="AZ532" s="346">
        <v>6</v>
      </c>
      <c r="BA532" s="362"/>
      <c r="BB532" s="348">
        <v>16.182414351234701</v>
      </c>
      <c r="BC532" s="375">
        <v>1.05730100361375</v>
      </c>
      <c r="BD532" s="375">
        <v>7.2382558926194801E-2</v>
      </c>
      <c r="BE532" s="375">
        <v>9.36373734103879E-2</v>
      </c>
      <c r="BF532" s="374"/>
      <c r="BG532" s="348">
        <v>56.208599999999997</v>
      </c>
      <c r="BH532" s="348">
        <v>21.240100000000002</v>
      </c>
      <c r="BI532" s="348">
        <v>18.713000000000001</v>
      </c>
      <c r="BJ532" s="348">
        <v>3.8382999999999998</v>
      </c>
      <c r="BK532" s="373"/>
      <c r="BL532" s="372" t="s">
        <v>3140</v>
      </c>
      <c r="BM532" s="372" t="s">
        <v>3141</v>
      </c>
      <c r="BN532" s="372" t="s">
        <v>3142</v>
      </c>
      <c r="BO532" s="372" t="s">
        <v>3143</v>
      </c>
      <c r="BP532" s="372" t="s">
        <v>3144</v>
      </c>
      <c r="BQ532" s="373"/>
      <c r="BR532" s="354" t="s">
        <v>476</v>
      </c>
    </row>
    <row r="533" spans="1:70" s="428" customFormat="1" ht="11" x14ac:dyDescent="0.3">
      <c r="A533" s="841" t="s">
        <v>3974</v>
      </c>
      <c r="B533" s="842"/>
      <c r="C533" s="843">
        <v>44614</v>
      </c>
      <c r="D533" s="842"/>
      <c r="E533" s="844">
        <v>2831.33</v>
      </c>
      <c r="F533" s="842"/>
      <c r="G533" s="845">
        <v>22.405999999999999</v>
      </c>
      <c r="H533" s="847"/>
      <c r="I533" s="846">
        <v>-0.17380000000000001</v>
      </c>
      <c r="J533" s="846">
        <v>-0.1915</v>
      </c>
      <c r="K533" s="846">
        <v>3.363</v>
      </c>
      <c r="L533" s="846">
        <v>13.869</v>
      </c>
      <c r="M533" s="846">
        <v>7.7419000000000002</v>
      </c>
      <c r="N533" s="848">
        <v>15.5246</v>
      </c>
      <c r="O533" s="846">
        <v>7.7074999999999996</v>
      </c>
      <c r="P533" s="846">
        <v>22.223800000000001</v>
      </c>
      <c r="Q533" s="846" t="s">
        <v>430</v>
      </c>
      <c r="R533" s="846" t="s">
        <v>430</v>
      </c>
      <c r="S533" s="846">
        <v>15.2987</v>
      </c>
      <c r="T533" s="846">
        <v>6.6292</v>
      </c>
      <c r="U533" s="846">
        <v>11.5448</v>
      </c>
      <c r="V533" s="846">
        <v>12.757300000000001</v>
      </c>
      <c r="W533" s="846">
        <v>2.3245</v>
      </c>
      <c r="X533" s="846">
        <v>20.443999999999999</v>
      </c>
      <c r="Y533" s="847"/>
      <c r="Z533" s="844">
        <v>4</v>
      </c>
      <c r="AA533" s="844">
        <v>8</v>
      </c>
      <c r="AB533" s="844">
        <v>6</v>
      </c>
      <c r="AC533" s="844">
        <v>9</v>
      </c>
      <c r="AD533" s="844">
        <v>9</v>
      </c>
      <c r="AE533" s="844">
        <v>3</v>
      </c>
      <c r="AF533" s="844">
        <v>2</v>
      </c>
      <c r="AG533" s="844">
        <v>3</v>
      </c>
      <c r="AH533" s="844" t="s">
        <v>430</v>
      </c>
      <c r="AI533" s="844" t="s">
        <v>430</v>
      </c>
      <c r="AJ533" s="844">
        <v>10</v>
      </c>
      <c r="AK533" s="844">
        <v>9</v>
      </c>
      <c r="AL533" s="844">
        <v>5</v>
      </c>
      <c r="AM533" s="844">
        <v>3</v>
      </c>
      <c r="AN533" s="844">
        <v>6</v>
      </c>
      <c r="AO533" s="842"/>
      <c r="AP533" s="846" t="s">
        <v>430</v>
      </c>
      <c r="AQ533" s="846" t="s">
        <v>430</v>
      </c>
      <c r="AR533" s="846" t="s">
        <v>430</v>
      </c>
      <c r="AS533" s="846">
        <v>15.92</v>
      </c>
      <c r="AT533" s="846">
        <v>18.13</v>
      </c>
      <c r="AU533" s="849"/>
      <c r="AV533" s="844" t="s">
        <v>430</v>
      </c>
      <c r="AW533" s="844" t="s">
        <v>430</v>
      </c>
      <c r="AX533" s="844" t="s">
        <v>430</v>
      </c>
      <c r="AY533" s="844">
        <v>2</v>
      </c>
      <c r="AZ533" s="844">
        <v>7</v>
      </c>
      <c r="BA533" s="851"/>
      <c r="BB533" s="846">
        <v>14.761591404674601</v>
      </c>
      <c r="BC533" s="852">
        <v>0.96929109565604998</v>
      </c>
      <c r="BD533" s="852">
        <v>9.5866275155112604E-2</v>
      </c>
      <c r="BE533" s="852">
        <v>7.0578727952717898E-2</v>
      </c>
      <c r="BF533" s="847"/>
      <c r="BG533" s="846">
        <v>52.4754</v>
      </c>
      <c r="BH533" s="846">
        <v>21.293700000000001</v>
      </c>
      <c r="BI533" s="846">
        <v>22.8508</v>
      </c>
      <c r="BJ533" s="846">
        <v>3.3801000000000001</v>
      </c>
      <c r="BK533" s="842"/>
      <c r="BL533" s="855" t="s">
        <v>3146</v>
      </c>
      <c r="BM533" s="855" t="s">
        <v>3147</v>
      </c>
      <c r="BN533" s="855" t="s">
        <v>3148</v>
      </c>
      <c r="BO533" s="855" t="s">
        <v>3149</v>
      </c>
      <c r="BP533" s="855" t="s">
        <v>3150</v>
      </c>
      <c r="BQ533" s="842"/>
      <c r="BR533" s="856" t="s">
        <v>602</v>
      </c>
    </row>
    <row r="534" spans="1:70" s="428" customFormat="1" x14ac:dyDescent="0.25">
      <c r="A534" s="345" t="s">
        <v>3975</v>
      </c>
      <c r="B534" s="373"/>
      <c r="C534" s="719">
        <v>45362</v>
      </c>
      <c r="D534" s="373"/>
      <c r="E534" s="346">
        <v>1701.67</v>
      </c>
      <c r="F534" s="373"/>
      <c r="G534" s="347">
        <v>14.2</v>
      </c>
      <c r="H534" s="374"/>
      <c r="I534" s="348">
        <v>-0.69930000000000003</v>
      </c>
      <c r="J534" s="348">
        <v>-0.28089999999999998</v>
      </c>
      <c r="K534" s="348">
        <v>3.8771</v>
      </c>
      <c r="L534" s="348">
        <v>19.932400000000001</v>
      </c>
      <c r="M534" s="348">
        <v>11.811</v>
      </c>
      <c r="N534" s="350">
        <v>13.6</v>
      </c>
      <c r="O534" s="348">
        <v>6.9260000000000002</v>
      </c>
      <c r="P534" s="348" t="s">
        <v>430</v>
      </c>
      <c r="Q534" s="348" t="s">
        <v>430</v>
      </c>
      <c r="R534" s="348" t="s">
        <v>430</v>
      </c>
      <c r="S534" s="348">
        <v>21.783899999999999</v>
      </c>
      <c r="T534" s="348">
        <v>11.635199999999999</v>
      </c>
      <c r="U534" s="348">
        <v>11.1111</v>
      </c>
      <c r="V534" s="348">
        <v>11.547499999999999</v>
      </c>
      <c r="W534" s="348">
        <v>2.7496</v>
      </c>
      <c r="X534" s="348">
        <v>16.565300000000001</v>
      </c>
      <c r="Y534" s="374"/>
      <c r="Z534" s="346">
        <v>11</v>
      </c>
      <c r="AA534" s="346">
        <v>10</v>
      </c>
      <c r="AB534" s="346">
        <v>5</v>
      </c>
      <c r="AC534" s="346">
        <v>3</v>
      </c>
      <c r="AD534" s="346">
        <v>3</v>
      </c>
      <c r="AE534" s="346">
        <v>6</v>
      </c>
      <c r="AF534" s="346">
        <v>3</v>
      </c>
      <c r="AG534" s="346" t="s">
        <v>430</v>
      </c>
      <c r="AH534" s="346" t="s">
        <v>430</v>
      </c>
      <c r="AI534" s="346" t="s">
        <v>430</v>
      </c>
      <c r="AJ534" s="346">
        <v>3</v>
      </c>
      <c r="AK534" s="346">
        <v>3</v>
      </c>
      <c r="AL534" s="346">
        <v>6</v>
      </c>
      <c r="AM534" s="346">
        <v>5</v>
      </c>
      <c r="AN534" s="346">
        <v>3</v>
      </c>
      <c r="AO534" s="373"/>
      <c r="AP534" s="348" t="s">
        <v>430</v>
      </c>
      <c r="AQ534" s="348" t="s">
        <v>430</v>
      </c>
      <c r="AR534" s="348" t="s">
        <v>430</v>
      </c>
      <c r="AS534" s="348" t="s">
        <v>430</v>
      </c>
      <c r="AT534" s="348">
        <v>23.27</v>
      </c>
      <c r="AU534" s="351"/>
      <c r="AV534" s="346" t="s">
        <v>430</v>
      </c>
      <c r="AW534" s="346" t="s">
        <v>430</v>
      </c>
      <c r="AX534" s="346" t="s">
        <v>430</v>
      </c>
      <c r="AY534" s="346" t="s">
        <v>430</v>
      </c>
      <c r="AZ534" s="346">
        <v>4</v>
      </c>
      <c r="BA534" s="362"/>
      <c r="BB534" s="348">
        <v>18.484912569222502</v>
      </c>
      <c r="BC534" s="375">
        <v>1.1398528930179199</v>
      </c>
      <c r="BD534" s="375">
        <v>5.2852867975073901E-2</v>
      </c>
      <c r="BE534" s="375">
        <v>0.14036418734134401</v>
      </c>
      <c r="BF534" s="374"/>
      <c r="BG534" s="348">
        <v>45.179099999999998</v>
      </c>
      <c r="BH534" s="348">
        <v>21.678100000000001</v>
      </c>
      <c r="BI534" s="348">
        <v>31.773</v>
      </c>
      <c r="BJ534" s="348">
        <v>1.3697999999999999</v>
      </c>
      <c r="BK534" s="373"/>
      <c r="BL534" s="372" t="s">
        <v>3152</v>
      </c>
      <c r="BM534" s="372" t="s">
        <v>3153</v>
      </c>
      <c r="BN534" s="372" t="s">
        <v>3154</v>
      </c>
      <c r="BO534" s="372" t="s">
        <v>3155</v>
      </c>
      <c r="BP534" s="372" t="s">
        <v>3156</v>
      </c>
      <c r="BQ534" s="373"/>
      <c r="BR534" s="354" t="s">
        <v>443</v>
      </c>
    </row>
    <row r="535" spans="1:70" s="428" customFormat="1" x14ac:dyDescent="0.25">
      <c r="A535" s="345" t="s">
        <v>3976</v>
      </c>
      <c r="B535" s="373"/>
      <c r="C535" s="719">
        <v>42035</v>
      </c>
      <c r="D535" s="373"/>
      <c r="E535" s="346">
        <v>1229.99</v>
      </c>
      <c r="F535" s="373"/>
      <c r="G535" s="347">
        <v>40.92</v>
      </c>
      <c r="H535" s="374"/>
      <c r="I535" s="348">
        <v>-0.4864</v>
      </c>
      <c r="J535" s="348">
        <v>0.66420000000000001</v>
      </c>
      <c r="K535" s="348">
        <v>2.6593</v>
      </c>
      <c r="L535" s="348">
        <v>17.350200000000001</v>
      </c>
      <c r="M535" s="348">
        <v>11.4076</v>
      </c>
      <c r="N535" s="350">
        <v>18.574300000000001</v>
      </c>
      <c r="O535" s="348">
        <v>9.0816999999999997</v>
      </c>
      <c r="P535" s="348">
        <v>22.345300000000002</v>
      </c>
      <c r="Q535" s="348">
        <v>15.0642</v>
      </c>
      <c r="R535" s="348">
        <v>15.2265</v>
      </c>
      <c r="S535" s="348">
        <v>19.091999999999999</v>
      </c>
      <c r="T535" s="348">
        <v>10.894299999999999</v>
      </c>
      <c r="U535" s="348">
        <v>15.6259</v>
      </c>
      <c r="V535" s="348">
        <v>15.724</v>
      </c>
      <c r="W535" s="348">
        <v>1.2621</v>
      </c>
      <c r="X535" s="348">
        <v>13.152900000000001</v>
      </c>
      <c r="Y535" s="374"/>
      <c r="Z535" s="346">
        <v>6</v>
      </c>
      <c r="AA535" s="346">
        <v>4</v>
      </c>
      <c r="AB535" s="346">
        <v>7</v>
      </c>
      <c r="AC535" s="346">
        <v>5</v>
      </c>
      <c r="AD535" s="346">
        <v>5</v>
      </c>
      <c r="AE535" s="346">
        <v>1</v>
      </c>
      <c r="AF535" s="346">
        <v>1</v>
      </c>
      <c r="AG535" s="346">
        <v>2</v>
      </c>
      <c r="AH535" s="346">
        <v>2</v>
      </c>
      <c r="AI535" s="346">
        <v>1</v>
      </c>
      <c r="AJ535" s="346">
        <v>5</v>
      </c>
      <c r="AK535" s="346">
        <v>5</v>
      </c>
      <c r="AL535" s="346">
        <v>1</v>
      </c>
      <c r="AM535" s="346">
        <v>1</v>
      </c>
      <c r="AN535" s="346">
        <v>7</v>
      </c>
      <c r="AO535" s="373"/>
      <c r="AP535" s="348">
        <v>15.99</v>
      </c>
      <c r="AQ535" s="348">
        <v>18.88</v>
      </c>
      <c r="AR535" s="348">
        <v>18.37</v>
      </c>
      <c r="AS535" s="348">
        <v>16.829999999999998</v>
      </c>
      <c r="AT535" s="348">
        <v>25.09</v>
      </c>
      <c r="AU535" s="351"/>
      <c r="AV535" s="346">
        <v>1</v>
      </c>
      <c r="AW535" s="346">
        <v>2</v>
      </c>
      <c r="AX535" s="346">
        <v>2</v>
      </c>
      <c r="AY535" s="346">
        <v>1</v>
      </c>
      <c r="AZ535" s="346">
        <v>3</v>
      </c>
      <c r="BA535" s="362"/>
      <c r="BB535" s="348">
        <v>15.5478193255632</v>
      </c>
      <c r="BC535" s="375">
        <v>0.97023696565842998</v>
      </c>
      <c r="BD535" s="375">
        <v>9.2090862706817905E-2</v>
      </c>
      <c r="BE535" s="375">
        <v>8.5939968231033295E-2</v>
      </c>
      <c r="BF535" s="374"/>
      <c r="BG535" s="348">
        <v>39.489699999999999</v>
      </c>
      <c r="BH535" s="348">
        <v>22.386800000000001</v>
      </c>
      <c r="BI535" s="348">
        <v>34.097900000000003</v>
      </c>
      <c r="BJ535" s="348">
        <v>4.0255999999999998</v>
      </c>
      <c r="BK535" s="373"/>
      <c r="BL535" s="372" t="s">
        <v>3158</v>
      </c>
      <c r="BM535" s="372" t="s">
        <v>3159</v>
      </c>
      <c r="BN535" s="372" t="s">
        <v>3160</v>
      </c>
      <c r="BO535" s="372" t="s">
        <v>643</v>
      </c>
      <c r="BP535" s="372" t="s">
        <v>3161</v>
      </c>
      <c r="BQ535" s="373"/>
      <c r="BR535" s="354" t="s">
        <v>476</v>
      </c>
    </row>
    <row r="536" spans="1:70" s="428" customFormat="1" x14ac:dyDescent="0.25">
      <c r="A536" s="345" t="s">
        <v>3977</v>
      </c>
      <c r="B536" s="373"/>
      <c r="C536" s="719">
        <v>45471</v>
      </c>
      <c r="D536" s="373"/>
      <c r="E536" s="346">
        <v>867.01</v>
      </c>
      <c r="F536" s="373"/>
      <c r="G536" s="347">
        <v>11.067600000000001</v>
      </c>
      <c r="H536" s="374"/>
      <c r="I536" s="348">
        <v>-0.5696</v>
      </c>
      <c r="J536" s="348">
        <v>-0.2263</v>
      </c>
      <c r="K536" s="348">
        <v>-0.64459999999999995</v>
      </c>
      <c r="L536" s="348">
        <v>11.3934</v>
      </c>
      <c r="M536" s="348">
        <v>7.8670999999999998</v>
      </c>
      <c r="N536" s="350">
        <v>14.598699999999999</v>
      </c>
      <c r="O536" s="348" t="s">
        <v>430</v>
      </c>
      <c r="P536" s="348" t="s">
        <v>430</v>
      </c>
      <c r="Q536" s="348" t="s">
        <v>430</v>
      </c>
      <c r="R536" s="348" t="s">
        <v>430</v>
      </c>
      <c r="S536" s="348">
        <v>13.5022</v>
      </c>
      <c r="T536" s="348">
        <v>7.0285000000000002</v>
      </c>
      <c r="U536" s="348">
        <v>12.35</v>
      </c>
      <c r="V536" s="348">
        <v>12.2645</v>
      </c>
      <c r="W536" s="348">
        <v>-1.0399</v>
      </c>
      <c r="X536" s="348">
        <v>5.2321</v>
      </c>
      <c r="Y536" s="374"/>
      <c r="Z536" s="346">
        <v>8</v>
      </c>
      <c r="AA536" s="346">
        <v>9</v>
      </c>
      <c r="AB536" s="346">
        <v>12</v>
      </c>
      <c r="AC536" s="346">
        <v>12</v>
      </c>
      <c r="AD536" s="346">
        <v>8</v>
      </c>
      <c r="AE536" s="346">
        <v>4</v>
      </c>
      <c r="AF536" s="346" t="s">
        <v>430</v>
      </c>
      <c r="AG536" s="346" t="s">
        <v>430</v>
      </c>
      <c r="AH536" s="346" t="s">
        <v>430</v>
      </c>
      <c r="AI536" s="346" t="s">
        <v>430</v>
      </c>
      <c r="AJ536" s="346">
        <v>12</v>
      </c>
      <c r="AK536" s="346">
        <v>8</v>
      </c>
      <c r="AL536" s="346">
        <v>4</v>
      </c>
      <c r="AM536" s="346">
        <v>4</v>
      </c>
      <c r="AN536" s="346">
        <v>12</v>
      </c>
      <c r="AO536" s="373"/>
      <c r="AP536" s="348" t="s">
        <v>430</v>
      </c>
      <c r="AQ536" s="348" t="s">
        <v>430</v>
      </c>
      <c r="AR536" s="348" t="s">
        <v>430</v>
      </c>
      <c r="AS536" s="348" t="s">
        <v>430</v>
      </c>
      <c r="AT536" s="348">
        <v>16.829999999999998</v>
      </c>
      <c r="AU536" s="351"/>
      <c r="AV536" s="346" t="s">
        <v>430</v>
      </c>
      <c r="AW536" s="346" t="s">
        <v>430</v>
      </c>
      <c r="AX536" s="346" t="s">
        <v>430</v>
      </c>
      <c r="AY536" s="346" t="s">
        <v>430</v>
      </c>
      <c r="AZ536" s="346">
        <v>8</v>
      </c>
      <c r="BA536" s="362"/>
      <c r="BB536" s="348">
        <v>14.014007637812901</v>
      </c>
      <c r="BC536" s="375">
        <v>0.922309477203899</v>
      </c>
      <c r="BD536" s="375">
        <v>5.3499595228483901E-3</v>
      </c>
      <c r="BE536" s="375">
        <v>2.2069493688071399E-3</v>
      </c>
      <c r="BF536" s="374"/>
      <c r="BG536" s="348">
        <v>44.560600000000001</v>
      </c>
      <c r="BH536" s="348">
        <v>27.438700000000001</v>
      </c>
      <c r="BI536" s="348">
        <v>18.817399999999999</v>
      </c>
      <c r="BJ536" s="348">
        <v>9.1832999999999991</v>
      </c>
      <c r="BK536" s="373"/>
      <c r="BL536" s="372" t="s">
        <v>3163</v>
      </c>
      <c r="BM536" s="372" t="s">
        <v>3164</v>
      </c>
      <c r="BN536" s="372" t="s">
        <v>3165</v>
      </c>
      <c r="BO536" s="372" t="s">
        <v>3166</v>
      </c>
      <c r="BP536" s="372" t="s">
        <v>3167</v>
      </c>
      <c r="BQ536" s="373"/>
      <c r="BR536" s="354" t="s">
        <v>443</v>
      </c>
    </row>
    <row r="537" spans="1:70" s="428" customFormat="1" x14ac:dyDescent="0.25">
      <c r="A537" s="345" t="s">
        <v>3978</v>
      </c>
      <c r="B537" s="373"/>
      <c r="C537" s="719">
        <v>45576</v>
      </c>
      <c r="D537" s="373"/>
      <c r="E537" s="346">
        <v>787.66899999999998</v>
      </c>
      <c r="F537" s="373"/>
      <c r="G537" s="347">
        <v>11.6517</v>
      </c>
      <c r="H537" s="374"/>
      <c r="I537" s="348">
        <v>-0.67849999999999999</v>
      </c>
      <c r="J537" s="348">
        <v>1.7456</v>
      </c>
      <c r="K537" s="348">
        <v>4.4958</v>
      </c>
      <c r="L537" s="348">
        <v>20.404900000000001</v>
      </c>
      <c r="M537" s="348">
        <v>14.739699999999999</v>
      </c>
      <c r="N537" s="350">
        <v>17.922599999999999</v>
      </c>
      <c r="O537" s="348" t="s">
        <v>430</v>
      </c>
      <c r="P537" s="348" t="s">
        <v>430</v>
      </c>
      <c r="Q537" s="348" t="s">
        <v>430</v>
      </c>
      <c r="R537" s="348" t="s">
        <v>430</v>
      </c>
      <c r="S537" s="348">
        <v>23.714700000000001</v>
      </c>
      <c r="T537" s="348">
        <v>14.6539</v>
      </c>
      <c r="U537" s="348">
        <v>15.182</v>
      </c>
      <c r="V537" s="348">
        <v>15.2698</v>
      </c>
      <c r="W537" s="348">
        <v>2.4504999999999999</v>
      </c>
      <c r="X537" s="348">
        <v>9.4009</v>
      </c>
      <c r="Y537" s="374"/>
      <c r="Z537" s="346">
        <v>10</v>
      </c>
      <c r="AA537" s="346">
        <v>2</v>
      </c>
      <c r="AB537" s="346">
        <v>3</v>
      </c>
      <c r="AC537" s="346">
        <v>2</v>
      </c>
      <c r="AD537" s="346">
        <v>1</v>
      </c>
      <c r="AE537" s="346">
        <v>2</v>
      </c>
      <c r="AF537" s="346" t="s">
        <v>430</v>
      </c>
      <c r="AG537" s="346" t="s">
        <v>430</v>
      </c>
      <c r="AH537" s="346" t="s">
        <v>430</v>
      </c>
      <c r="AI537" s="346" t="s">
        <v>430</v>
      </c>
      <c r="AJ537" s="346">
        <v>2</v>
      </c>
      <c r="AK537" s="346">
        <v>1</v>
      </c>
      <c r="AL537" s="346">
        <v>3</v>
      </c>
      <c r="AM537" s="346">
        <v>2</v>
      </c>
      <c r="AN537" s="346">
        <v>4</v>
      </c>
      <c r="AO537" s="373"/>
      <c r="AP537" s="348" t="s">
        <v>430</v>
      </c>
      <c r="AQ537" s="348" t="s">
        <v>430</v>
      </c>
      <c r="AR537" s="348" t="s">
        <v>430</v>
      </c>
      <c r="AS537" s="348" t="s">
        <v>430</v>
      </c>
      <c r="AT537" s="348">
        <v>29.17</v>
      </c>
      <c r="AU537" s="351"/>
      <c r="AV537" s="346" t="s">
        <v>430</v>
      </c>
      <c r="AW537" s="346" t="s">
        <v>430</v>
      </c>
      <c r="AX537" s="346" t="s">
        <v>430</v>
      </c>
      <c r="AY537" s="346" t="s">
        <v>430</v>
      </c>
      <c r="AZ537" s="346">
        <v>2</v>
      </c>
      <c r="BA537" s="362"/>
      <c r="BB537" s="348">
        <v>20.117787228856699</v>
      </c>
      <c r="BC537" s="375">
        <v>1.31783643361957</v>
      </c>
      <c r="BD537" s="375">
        <v>2.8161151872874799E-2</v>
      </c>
      <c r="BE537" s="375">
        <v>0.34182988414547499</v>
      </c>
      <c r="BF537" s="374"/>
      <c r="BG537" s="348">
        <v>37.688099999999999</v>
      </c>
      <c r="BH537" s="348">
        <v>14.7898</v>
      </c>
      <c r="BI537" s="348">
        <v>42.728700000000003</v>
      </c>
      <c r="BJ537" s="348">
        <v>4.7934000000000001</v>
      </c>
      <c r="BK537" s="373"/>
      <c r="BL537" s="372" t="s">
        <v>3169</v>
      </c>
      <c r="BM537" s="372" t="s">
        <v>3170</v>
      </c>
      <c r="BN537" s="372" t="s">
        <v>3171</v>
      </c>
      <c r="BO537" s="372" t="s">
        <v>3172</v>
      </c>
      <c r="BP537" s="372" t="s">
        <v>3173</v>
      </c>
      <c r="BQ537" s="373"/>
      <c r="BR537" s="354" t="s">
        <v>476</v>
      </c>
    </row>
    <row r="538" spans="1:70" s="428" customFormat="1" x14ac:dyDescent="0.25">
      <c r="A538" s="345" t="s">
        <v>3979</v>
      </c>
      <c r="B538" s="373"/>
      <c r="C538" s="719">
        <v>45152</v>
      </c>
      <c r="D538" s="373"/>
      <c r="E538" s="346">
        <v>734.14300000000003</v>
      </c>
      <c r="F538" s="373"/>
      <c r="G538" s="347">
        <v>17.131900000000002</v>
      </c>
      <c r="H538" s="374"/>
      <c r="I538" s="348">
        <v>3.04E-2</v>
      </c>
      <c r="J538" s="348">
        <v>2.3056999999999999</v>
      </c>
      <c r="K538" s="348">
        <v>5.6344000000000003</v>
      </c>
      <c r="L538" s="348">
        <v>29.964300000000001</v>
      </c>
      <c r="M538" s="348">
        <v>14.509600000000001</v>
      </c>
      <c r="N538" s="350">
        <v>14.018800000000001</v>
      </c>
      <c r="O538" s="348">
        <v>1.663</v>
      </c>
      <c r="P538" s="348" t="s">
        <v>430</v>
      </c>
      <c r="Q538" s="348" t="s">
        <v>430</v>
      </c>
      <c r="R538" s="348" t="s">
        <v>430</v>
      </c>
      <c r="S538" s="348">
        <v>34.210999999999999</v>
      </c>
      <c r="T538" s="348">
        <v>14.024900000000001</v>
      </c>
      <c r="U538" s="348">
        <v>15.400499999999999</v>
      </c>
      <c r="V538" s="348">
        <v>10.7263</v>
      </c>
      <c r="W538" s="348">
        <v>2.3441999999999998</v>
      </c>
      <c r="X538" s="348">
        <v>20.687999999999999</v>
      </c>
      <c r="Y538" s="374"/>
      <c r="Z538" s="346">
        <v>2</v>
      </c>
      <c r="AA538" s="346">
        <v>1</v>
      </c>
      <c r="AB538" s="346">
        <v>1</v>
      </c>
      <c r="AC538" s="346">
        <v>1</v>
      </c>
      <c r="AD538" s="346">
        <v>2</v>
      </c>
      <c r="AE538" s="346">
        <v>5</v>
      </c>
      <c r="AF538" s="346">
        <v>8</v>
      </c>
      <c r="AG538" s="346" t="s">
        <v>430</v>
      </c>
      <c r="AH538" s="346" t="s">
        <v>430</v>
      </c>
      <c r="AI538" s="346" t="s">
        <v>430</v>
      </c>
      <c r="AJ538" s="346">
        <v>1</v>
      </c>
      <c r="AK538" s="346">
        <v>2</v>
      </c>
      <c r="AL538" s="346">
        <v>2</v>
      </c>
      <c r="AM538" s="346">
        <v>7</v>
      </c>
      <c r="AN538" s="346">
        <v>5</v>
      </c>
      <c r="AO538" s="373"/>
      <c r="AP538" s="348" t="s">
        <v>430</v>
      </c>
      <c r="AQ538" s="348" t="s">
        <v>430</v>
      </c>
      <c r="AR538" s="348" t="s">
        <v>430</v>
      </c>
      <c r="AS538" s="348" t="s">
        <v>430</v>
      </c>
      <c r="AT538" s="348">
        <v>32.24</v>
      </c>
      <c r="AU538" s="351"/>
      <c r="AV538" s="346" t="s">
        <v>430</v>
      </c>
      <c r="AW538" s="346" t="s">
        <v>430</v>
      </c>
      <c r="AX538" s="346" t="s">
        <v>430</v>
      </c>
      <c r="AY538" s="346" t="s">
        <v>430</v>
      </c>
      <c r="AZ538" s="346">
        <v>1</v>
      </c>
      <c r="BA538" s="362"/>
      <c r="BB538" s="348">
        <v>21.069343503983099</v>
      </c>
      <c r="BC538" s="375">
        <v>1.2158624481229801</v>
      </c>
      <c r="BD538" s="375">
        <v>5.9276365649198103E-2</v>
      </c>
      <c r="BE538" s="375">
        <v>-9.8378650409159094E-2</v>
      </c>
      <c r="BF538" s="374"/>
      <c r="BG538" s="348">
        <v>28.346499999999999</v>
      </c>
      <c r="BH538" s="348">
        <v>22.839400000000001</v>
      </c>
      <c r="BI538" s="348">
        <v>31.4542</v>
      </c>
      <c r="BJ538" s="348">
        <v>17.3599</v>
      </c>
      <c r="BK538" s="373"/>
      <c r="BL538" s="372" t="s">
        <v>3175</v>
      </c>
      <c r="BM538" s="372" t="s">
        <v>3176</v>
      </c>
      <c r="BN538" s="372" t="s">
        <v>3177</v>
      </c>
      <c r="BO538" s="372" t="s">
        <v>3178</v>
      </c>
      <c r="BP538" s="372" t="s">
        <v>3179</v>
      </c>
      <c r="BQ538" s="373"/>
      <c r="BR538" s="354" t="s">
        <v>547</v>
      </c>
    </row>
    <row r="539" spans="1:70" s="428" customFormat="1" x14ac:dyDescent="0.25">
      <c r="A539" s="345" t="s">
        <v>3980</v>
      </c>
      <c r="B539" s="373"/>
      <c r="C539" s="719">
        <v>45512</v>
      </c>
      <c r="D539" s="373"/>
      <c r="E539" s="346">
        <v>691.79</v>
      </c>
      <c r="F539" s="373"/>
      <c r="G539" s="347">
        <v>11.6014</v>
      </c>
      <c r="H539" s="374"/>
      <c r="I539" s="348">
        <v>-1.1486000000000001</v>
      </c>
      <c r="J539" s="348">
        <v>-0.37180000000000002</v>
      </c>
      <c r="K539" s="348">
        <v>1.6080000000000001</v>
      </c>
      <c r="L539" s="348">
        <v>12.0021</v>
      </c>
      <c r="M539" s="348">
        <v>2.0011000000000001</v>
      </c>
      <c r="N539" s="350">
        <v>2.5284</v>
      </c>
      <c r="O539" s="348" t="s">
        <v>430</v>
      </c>
      <c r="P539" s="348" t="s">
        <v>430</v>
      </c>
      <c r="Q539" s="348" t="s">
        <v>430</v>
      </c>
      <c r="R539" s="348" t="s">
        <v>430</v>
      </c>
      <c r="S539" s="348">
        <v>15.248699999999999</v>
      </c>
      <c r="T539" s="348">
        <v>1.7515000000000001</v>
      </c>
      <c r="U539" s="348">
        <v>-0.59460000000000002</v>
      </c>
      <c r="V539" s="348">
        <v>7.0699999999999999E-2</v>
      </c>
      <c r="W539" s="348">
        <v>-0.66100000000000003</v>
      </c>
      <c r="X539" s="348">
        <v>8.2365999999999993</v>
      </c>
      <c r="Y539" s="374"/>
      <c r="Z539" s="346">
        <v>12</v>
      </c>
      <c r="AA539" s="346">
        <v>12</v>
      </c>
      <c r="AB539" s="346">
        <v>11</v>
      </c>
      <c r="AC539" s="346">
        <v>11</v>
      </c>
      <c r="AD539" s="346">
        <v>12</v>
      </c>
      <c r="AE539" s="346">
        <v>12</v>
      </c>
      <c r="AF539" s="346" t="s">
        <v>430</v>
      </c>
      <c r="AG539" s="346" t="s">
        <v>430</v>
      </c>
      <c r="AH539" s="346" t="s">
        <v>430</v>
      </c>
      <c r="AI539" s="346" t="s">
        <v>430</v>
      </c>
      <c r="AJ539" s="346">
        <v>11</v>
      </c>
      <c r="AK539" s="346">
        <v>12</v>
      </c>
      <c r="AL539" s="346">
        <v>12</v>
      </c>
      <c r="AM539" s="346">
        <v>12</v>
      </c>
      <c r="AN539" s="346">
        <v>11</v>
      </c>
      <c r="AO539" s="373"/>
      <c r="AP539" s="348" t="s">
        <v>430</v>
      </c>
      <c r="AQ539" s="348" t="s">
        <v>430</v>
      </c>
      <c r="AR539" s="348" t="s">
        <v>430</v>
      </c>
      <c r="AS539" s="348" t="s">
        <v>430</v>
      </c>
      <c r="AT539" s="348">
        <v>6.4</v>
      </c>
      <c r="AU539" s="351"/>
      <c r="AV539" s="346" t="s">
        <v>430</v>
      </c>
      <c r="AW539" s="346" t="s">
        <v>430</v>
      </c>
      <c r="AX539" s="346" t="s">
        <v>430</v>
      </c>
      <c r="AY539" s="346" t="s">
        <v>430</v>
      </c>
      <c r="AZ539" s="346">
        <v>12</v>
      </c>
      <c r="BA539" s="362"/>
      <c r="BB539" s="348">
        <v>22.0921869942207</v>
      </c>
      <c r="BC539" s="375">
        <v>1.19686104653251</v>
      </c>
      <c r="BD539" s="375">
        <v>1.05655671555034E-2</v>
      </c>
      <c r="BE539" s="375">
        <v>0.31798198983221598</v>
      </c>
      <c r="BF539" s="374"/>
      <c r="BG539" s="348">
        <v>36.312899999999999</v>
      </c>
      <c r="BH539" s="348">
        <v>33.552799999999998</v>
      </c>
      <c r="BI539" s="348">
        <v>22.691500000000001</v>
      </c>
      <c r="BJ539" s="348">
        <v>7.4428000000000001</v>
      </c>
      <c r="BK539" s="373"/>
      <c r="BL539" s="372" t="s">
        <v>3181</v>
      </c>
      <c r="BM539" s="372" t="s">
        <v>3182</v>
      </c>
      <c r="BN539" s="372" t="s">
        <v>3183</v>
      </c>
      <c r="BO539" s="372" t="s">
        <v>3184</v>
      </c>
      <c r="BP539" s="372" t="s">
        <v>3185</v>
      </c>
      <c r="BQ539" s="373"/>
      <c r="BR539" s="354" t="s">
        <v>476</v>
      </c>
    </row>
    <row r="540" spans="1:70" s="428" customFormat="1" x14ac:dyDescent="0.25">
      <c r="A540" s="345" t="s">
        <v>3981</v>
      </c>
      <c r="B540" s="373"/>
      <c r="C540" s="719">
        <v>45518</v>
      </c>
      <c r="D540" s="373"/>
      <c r="E540" s="346">
        <v>701</v>
      </c>
      <c r="F540" s="373"/>
      <c r="G540" s="347">
        <v>11.31</v>
      </c>
      <c r="H540" s="374"/>
      <c r="I540" s="348">
        <v>-0.52769999999999995</v>
      </c>
      <c r="J540" s="348">
        <v>0.44400000000000001</v>
      </c>
      <c r="K540" s="348">
        <v>4.7222</v>
      </c>
      <c r="L540" s="348">
        <v>18.802499999999998</v>
      </c>
      <c r="M540" s="348">
        <v>11.538500000000001</v>
      </c>
      <c r="N540" s="350">
        <v>10.882400000000001</v>
      </c>
      <c r="O540" s="348" t="s">
        <v>430</v>
      </c>
      <c r="P540" s="348" t="s">
        <v>430</v>
      </c>
      <c r="Q540" s="348" t="s">
        <v>430</v>
      </c>
      <c r="R540" s="348" t="s">
        <v>430</v>
      </c>
      <c r="S540" s="348">
        <v>21.351900000000001</v>
      </c>
      <c r="T540" s="348">
        <v>10.991199999999999</v>
      </c>
      <c r="U540" s="348">
        <v>9.3810000000000002</v>
      </c>
      <c r="V540" s="348">
        <v>8.8546999999999993</v>
      </c>
      <c r="W540" s="348">
        <v>3.6663999999999999</v>
      </c>
      <c r="X540" s="348">
        <v>6.8413000000000004</v>
      </c>
      <c r="Y540" s="374"/>
      <c r="Z540" s="346">
        <v>7</v>
      </c>
      <c r="AA540" s="346">
        <v>5</v>
      </c>
      <c r="AB540" s="346">
        <v>2</v>
      </c>
      <c r="AC540" s="346">
        <v>4</v>
      </c>
      <c r="AD540" s="346">
        <v>4</v>
      </c>
      <c r="AE540" s="346">
        <v>10</v>
      </c>
      <c r="AF540" s="346" t="s">
        <v>430</v>
      </c>
      <c r="AG540" s="346" t="s">
        <v>430</v>
      </c>
      <c r="AH540" s="346" t="s">
        <v>430</v>
      </c>
      <c r="AI540" s="346" t="s">
        <v>430</v>
      </c>
      <c r="AJ540" s="346">
        <v>4</v>
      </c>
      <c r="AK540" s="346">
        <v>4</v>
      </c>
      <c r="AL540" s="346">
        <v>8</v>
      </c>
      <c r="AM540" s="346">
        <v>9</v>
      </c>
      <c r="AN540" s="346">
        <v>2</v>
      </c>
      <c r="AO540" s="373"/>
      <c r="AP540" s="348" t="s">
        <v>430</v>
      </c>
      <c r="AQ540" s="348" t="s">
        <v>430</v>
      </c>
      <c r="AR540" s="348" t="s">
        <v>430</v>
      </c>
      <c r="AS540" s="348" t="s">
        <v>430</v>
      </c>
      <c r="AT540" s="348">
        <v>21.35</v>
      </c>
      <c r="AU540" s="351"/>
      <c r="AV540" s="346" t="s">
        <v>430</v>
      </c>
      <c r="AW540" s="346" t="s">
        <v>430</v>
      </c>
      <c r="AX540" s="346" t="s">
        <v>430</v>
      </c>
      <c r="AY540" s="346" t="s">
        <v>430</v>
      </c>
      <c r="AZ540" s="346">
        <v>5</v>
      </c>
      <c r="BA540" s="362"/>
      <c r="BB540" s="348">
        <v>17.885318275882799</v>
      </c>
      <c r="BC540" s="375">
        <v>1.0841264908028601</v>
      </c>
      <c r="BD540" s="375">
        <v>8.2576648660473394E-3</v>
      </c>
      <c r="BE540" s="375">
        <v>0.22429108759035801</v>
      </c>
      <c r="BF540" s="374"/>
      <c r="BG540" s="348">
        <v>45.685200000000002</v>
      </c>
      <c r="BH540" s="348">
        <v>18.785399999999999</v>
      </c>
      <c r="BI540" s="348">
        <v>34.039099999999998</v>
      </c>
      <c r="BJ540" s="348">
        <v>1.4903</v>
      </c>
      <c r="BK540" s="373"/>
      <c r="BL540" s="372" t="s">
        <v>3187</v>
      </c>
      <c r="BM540" s="372" t="s">
        <v>3188</v>
      </c>
      <c r="BN540" s="372" t="s">
        <v>3189</v>
      </c>
      <c r="BO540" s="372" t="s">
        <v>3190</v>
      </c>
      <c r="BP540" s="372" t="s">
        <v>2929</v>
      </c>
      <c r="BQ540" s="373"/>
      <c r="BR540" s="354" t="s">
        <v>602</v>
      </c>
    </row>
    <row r="541" spans="1:70" s="428" customFormat="1" x14ac:dyDescent="0.25">
      <c r="A541" s="345" t="s">
        <v>3982</v>
      </c>
      <c r="B541" s="373"/>
      <c r="C541" s="719">
        <v>45467</v>
      </c>
      <c r="D541" s="373"/>
      <c r="E541" s="346">
        <v>679.77</v>
      </c>
      <c r="F541" s="373"/>
      <c r="G541" s="347">
        <v>10.8064</v>
      </c>
      <c r="H541" s="374"/>
      <c r="I541" s="348">
        <v>0.34260000000000002</v>
      </c>
      <c r="J541" s="348">
        <v>1.7197</v>
      </c>
      <c r="K541" s="348">
        <v>3.9466999999999999</v>
      </c>
      <c r="L541" s="348">
        <v>14.321999999999999</v>
      </c>
      <c r="M541" s="348">
        <v>6.6276999999999999</v>
      </c>
      <c r="N541" s="350">
        <v>11.5937</v>
      </c>
      <c r="O541" s="348">
        <v>3.9538000000000002</v>
      </c>
      <c r="P541" s="348" t="s">
        <v>430</v>
      </c>
      <c r="Q541" s="348" t="s">
        <v>430</v>
      </c>
      <c r="R541" s="348" t="s">
        <v>430</v>
      </c>
      <c r="S541" s="348">
        <v>16.628</v>
      </c>
      <c r="T541" s="348">
        <v>5.5880000000000001</v>
      </c>
      <c r="U541" s="348">
        <v>8.3391999999999999</v>
      </c>
      <c r="V541" s="348">
        <v>8.1418999999999997</v>
      </c>
      <c r="W541" s="348">
        <v>3.9407000000000001</v>
      </c>
      <c r="X541" s="348">
        <v>3.9538000000000002</v>
      </c>
      <c r="Y541" s="374"/>
      <c r="Z541" s="346">
        <v>1</v>
      </c>
      <c r="AA541" s="346">
        <v>3</v>
      </c>
      <c r="AB541" s="346">
        <v>4</v>
      </c>
      <c r="AC541" s="346">
        <v>7</v>
      </c>
      <c r="AD541" s="346">
        <v>10</v>
      </c>
      <c r="AE541" s="346">
        <v>9</v>
      </c>
      <c r="AF541" s="346">
        <v>7</v>
      </c>
      <c r="AG541" s="346" t="s">
        <v>430</v>
      </c>
      <c r="AH541" s="346" t="s">
        <v>430</v>
      </c>
      <c r="AI541" s="346" t="s">
        <v>430</v>
      </c>
      <c r="AJ541" s="346">
        <v>7</v>
      </c>
      <c r="AK541" s="346">
        <v>10</v>
      </c>
      <c r="AL541" s="346">
        <v>10</v>
      </c>
      <c r="AM541" s="346">
        <v>10</v>
      </c>
      <c r="AN541" s="346">
        <v>1</v>
      </c>
      <c r="AO541" s="373"/>
      <c r="AP541" s="348" t="s">
        <v>430</v>
      </c>
      <c r="AQ541" s="348" t="s">
        <v>430</v>
      </c>
      <c r="AR541" s="348" t="s">
        <v>430</v>
      </c>
      <c r="AS541" s="348" t="s">
        <v>430</v>
      </c>
      <c r="AT541" s="348">
        <v>15.68</v>
      </c>
      <c r="AU541" s="351"/>
      <c r="AV541" s="346" t="s">
        <v>430</v>
      </c>
      <c r="AW541" s="346" t="s">
        <v>430</v>
      </c>
      <c r="AX541" s="346" t="s">
        <v>430</v>
      </c>
      <c r="AY541" s="346" t="s">
        <v>430</v>
      </c>
      <c r="AZ541" s="346">
        <v>10</v>
      </c>
      <c r="BA541" s="362"/>
      <c r="BB541" s="348">
        <v>15.0302813211052</v>
      </c>
      <c r="BC541" s="375">
        <v>1.0081606364773601</v>
      </c>
      <c r="BD541" s="375">
        <v>-2.7145518876967498E-3</v>
      </c>
      <c r="BE541" s="375">
        <v>-7.3948387805393895E-2</v>
      </c>
      <c r="BF541" s="374"/>
      <c r="BG541" s="348">
        <v>46.517200000000003</v>
      </c>
      <c r="BH541" s="348">
        <v>10.476800000000001</v>
      </c>
      <c r="BI541" s="348">
        <v>34.715699999999998</v>
      </c>
      <c r="BJ541" s="348">
        <v>8.2903000000000002</v>
      </c>
      <c r="BK541" s="373"/>
      <c r="BL541" s="372" t="s">
        <v>3192</v>
      </c>
      <c r="BM541" s="372" t="s">
        <v>3193</v>
      </c>
      <c r="BN541" s="372" t="s">
        <v>3194</v>
      </c>
      <c r="BO541" s="372" t="s">
        <v>1259</v>
      </c>
      <c r="BP541" s="372" t="s">
        <v>3195</v>
      </c>
      <c r="BQ541" s="373"/>
      <c r="BR541" s="354" t="s">
        <v>602</v>
      </c>
    </row>
    <row r="542" spans="1:70" s="428" customFormat="1" x14ac:dyDescent="0.25">
      <c r="A542" s="885" t="s">
        <v>93</v>
      </c>
      <c r="B542" s="402"/>
      <c r="C542" s="724"/>
      <c r="D542" s="402"/>
      <c r="E542" s="403"/>
      <c r="F542" s="402"/>
      <c r="G542" s="404"/>
      <c r="H542" s="406"/>
      <c r="I542" s="405">
        <v>-0.40960000000000002</v>
      </c>
      <c r="J542" s="405">
        <v>0.43459999999999999</v>
      </c>
      <c r="K542" s="405">
        <v>2.9554999999999998</v>
      </c>
      <c r="L542" s="405">
        <v>16.659199999999998</v>
      </c>
      <c r="M542" s="405">
        <v>9.1184999999999992</v>
      </c>
      <c r="N542" s="407">
        <v>12.9389</v>
      </c>
      <c r="O542" s="405">
        <v>5.6730999999999998</v>
      </c>
      <c r="P542" s="405">
        <v>22.9801</v>
      </c>
      <c r="Q542" s="405">
        <v>18.251799999999999</v>
      </c>
      <c r="R542" s="405">
        <v>15.2265</v>
      </c>
      <c r="S542" s="405">
        <v>19.077300000000001</v>
      </c>
      <c r="T542" s="405">
        <v>8.4821000000000009</v>
      </c>
      <c r="U542" s="405">
        <v>10.208500000000001</v>
      </c>
      <c r="V542" s="405">
        <v>10.331799999999999</v>
      </c>
      <c r="W542" s="405">
        <v>1.6950000000000001</v>
      </c>
      <c r="X542" s="405">
        <v>12.6823</v>
      </c>
      <c r="Y542" s="406"/>
      <c r="Z542" s="403">
        <v>12</v>
      </c>
      <c r="AA542" s="403">
        <v>12</v>
      </c>
      <c r="AB542" s="403">
        <v>12</v>
      </c>
      <c r="AC542" s="403">
        <v>12</v>
      </c>
      <c r="AD542" s="403">
        <v>12</v>
      </c>
      <c r="AE542" s="403">
        <v>12</v>
      </c>
      <c r="AF542" s="403">
        <v>8</v>
      </c>
      <c r="AG542" s="403">
        <v>3</v>
      </c>
      <c r="AH542" s="403">
        <v>2</v>
      </c>
      <c r="AI542" s="403">
        <v>1</v>
      </c>
      <c r="AJ542" s="403">
        <v>12</v>
      </c>
      <c r="AK542" s="403">
        <v>12</v>
      </c>
      <c r="AL542" s="403">
        <v>12</v>
      </c>
      <c r="AM542" s="403">
        <v>12</v>
      </c>
      <c r="AN542" s="403">
        <v>12</v>
      </c>
      <c r="AO542" s="402"/>
      <c r="AP542" s="405">
        <v>15.99</v>
      </c>
      <c r="AQ542" s="405">
        <v>21.41</v>
      </c>
      <c r="AR542" s="405">
        <v>19.739999999999998</v>
      </c>
      <c r="AS542" s="405">
        <v>16.0066666666667</v>
      </c>
      <c r="AT542" s="405">
        <v>19.3966666666667</v>
      </c>
      <c r="AU542" s="408"/>
      <c r="AV542" s="403">
        <v>1</v>
      </c>
      <c r="AW542" s="403">
        <v>2</v>
      </c>
      <c r="AX542" s="403">
        <v>2</v>
      </c>
      <c r="AY542" s="403">
        <v>3</v>
      </c>
      <c r="AZ542" s="403">
        <v>12</v>
      </c>
      <c r="BA542" s="409"/>
      <c r="BB542" s="405"/>
      <c r="BC542" s="410"/>
      <c r="BD542" s="410"/>
      <c r="BE542" s="410"/>
      <c r="BF542" s="406"/>
      <c r="BG542" s="405"/>
      <c r="BH542" s="405"/>
      <c r="BI542" s="405"/>
      <c r="BJ542" s="405"/>
      <c r="BK542" s="402"/>
      <c r="BL542" s="401"/>
      <c r="BM542" s="401"/>
      <c r="BN542" s="401"/>
      <c r="BO542" s="401"/>
      <c r="BP542" s="401"/>
      <c r="BQ542" s="402"/>
      <c r="BR542" s="411"/>
    </row>
    <row r="543" spans="1:70" s="428" customFormat="1" x14ac:dyDescent="0.25">
      <c r="A543" s="886" t="s">
        <v>94</v>
      </c>
      <c r="B543" s="373"/>
      <c r="C543" s="719"/>
      <c r="D543" s="373"/>
      <c r="E543" s="346"/>
      <c r="F543" s="373"/>
      <c r="G543" s="347"/>
      <c r="H543" s="374"/>
      <c r="I543" s="348">
        <v>0.34260000000000002</v>
      </c>
      <c r="J543" s="348">
        <v>2.3056999999999999</v>
      </c>
      <c r="K543" s="348">
        <v>5.6344000000000003</v>
      </c>
      <c r="L543" s="348">
        <v>29.964300000000001</v>
      </c>
      <c r="M543" s="348">
        <v>14.739699999999999</v>
      </c>
      <c r="N543" s="350">
        <v>18.574300000000001</v>
      </c>
      <c r="O543" s="348">
        <v>9.0816999999999997</v>
      </c>
      <c r="P543" s="348">
        <v>24.371200000000002</v>
      </c>
      <c r="Q543" s="348">
        <v>21.439399999999999</v>
      </c>
      <c r="R543" s="348">
        <v>15.2265</v>
      </c>
      <c r="S543" s="348">
        <v>34.210999999999999</v>
      </c>
      <c r="T543" s="348">
        <v>14.6539</v>
      </c>
      <c r="U543" s="348">
        <v>15.6259</v>
      </c>
      <c r="V543" s="348">
        <v>15.724</v>
      </c>
      <c r="W543" s="348">
        <v>3.9407000000000001</v>
      </c>
      <c r="X543" s="348">
        <v>20.687999999999999</v>
      </c>
      <c r="Y543" s="374"/>
      <c r="Z543" s="346"/>
      <c r="AA543" s="346"/>
      <c r="AB543" s="346"/>
      <c r="AC543" s="346"/>
      <c r="AD543" s="346"/>
      <c r="AE543" s="346"/>
      <c r="AF543" s="346"/>
      <c r="AG543" s="346"/>
      <c r="AH543" s="346"/>
      <c r="AI543" s="346"/>
      <c r="AJ543" s="346"/>
      <c r="AK543" s="346"/>
      <c r="AL543" s="346"/>
      <c r="AM543" s="346"/>
      <c r="AN543" s="346"/>
      <c r="AO543" s="373"/>
      <c r="AP543" s="348">
        <v>15.99</v>
      </c>
      <c r="AQ543" s="348">
        <v>23.94</v>
      </c>
      <c r="AR543" s="348">
        <v>21.11</v>
      </c>
      <c r="AS543" s="348">
        <v>16.829999999999998</v>
      </c>
      <c r="AT543" s="348">
        <v>32.24</v>
      </c>
      <c r="AU543" s="351"/>
      <c r="AV543" s="346"/>
      <c r="AW543" s="346"/>
      <c r="AX543" s="346"/>
      <c r="AY543" s="346"/>
      <c r="AZ543" s="346"/>
      <c r="BA543" s="362"/>
      <c r="BB543" s="348"/>
      <c r="BC543" s="375"/>
      <c r="BD543" s="375"/>
      <c r="BE543" s="375"/>
      <c r="BF543" s="374"/>
      <c r="BG543" s="348"/>
      <c r="BH543" s="348"/>
      <c r="BI543" s="348"/>
      <c r="BJ543" s="348"/>
      <c r="BK543" s="373"/>
      <c r="BL543" s="372"/>
      <c r="BM543" s="372"/>
      <c r="BN543" s="372"/>
      <c r="BO543" s="372"/>
      <c r="BP543" s="372"/>
      <c r="BQ543" s="373"/>
      <c r="BR543" s="354"/>
    </row>
    <row r="544" spans="1:70" s="428" customFormat="1" x14ac:dyDescent="0.25">
      <c r="A544" s="886" t="s">
        <v>95</v>
      </c>
      <c r="B544" s="373"/>
      <c r="C544" s="719"/>
      <c r="D544" s="373"/>
      <c r="E544" s="346"/>
      <c r="F544" s="373"/>
      <c r="G544" s="347"/>
      <c r="H544" s="374"/>
      <c r="I544" s="348">
        <v>-1.1486000000000001</v>
      </c>
      <c r="J544" s="348">
        <v>-0.37180000000000002</v>
      </c>
      <c r="K544" s="348">
        <v>-0.64459999999999995</v>
      </c>
      <c r="L544" s="348">
        <v>11.3934</v>
      </c>
      <c r="M544" s="348">
        <v>2.0011000000000001</v>
      </c>
      <c r="N544" s="350">
        <v>2.5284</v>
      </c>
      <c r="O544" s="348">
        <v>1.663</v>
      </c>
      <c r="P544" s="348">
        <v>22.223800000000001</v>
      </c>
      <c r="Q544" s="348">
        <v>15.0642</v>
      </c>
      <c r="R544" s="348">
        <v>15.2265</v>
      </c>
      <c r="S544" s="348">
        <v>13.5022</v>
      </c>
      <c r="T544" s="348">
        <v>1.7515000000000001</v>
      </c>
      <c r="U544" s="348">
        <v>-0.59460000000000002</v>
      </c>
      <c r="V544" s="348">
        <v>7.0699999999999999E-2</v>
      </c>
      <c r="W544" s="348">
        <v>-1.0399</v>
      </c>
      <c r="X544" s="348">
        <v>3.9538000000000002</v>
      </c>
      <c r="Y544" s="374"/>
      <c r="Z544" s="346"/>
      <c r="AA544" s="346"/>
      <c r="AB544" s="346"/>
      <c r="AC544" s="346"/>
      <c r="AD544" s="346"/>
      <c r="AE544" s="346"/>
      <c r="AF544" s="346"/>
      <c r="AG544" s="346"/>
      <c r="AH544" s="346"/>
      <c r="AI544" s="346"/>
      <c r="AJ544" s="346"/>
      <c r="AK544" s="346"/>
      <c r="AL544" s="346"/>
      <c r="AM544" s="346"/>
      <c r="AN544" s="346"/>
      <c r="AO544" s="373"/>
      <c r="AP544" s="348">
        <v>15.99</v>
      </c>
      <c r="AQ544" s="348">
        <v>18.88</v>
      </c>
      <c r="AR544" s="348">
        <v>18.37</v>
      </c>
      <c r="AS544" s="348">
        <v>15.27</v>
      </c>
      <c r="AT544" s="348">
        <v>6.4</v>
      </c>
      <c r="AU544" s="351"/>
      <c r="AV544" s="346"/>
      <c r="AW544" s="346"/>
      <c r="AX544" s="346"/>
      <c r="AY544" s="346"/>
      <c r="AZ544" s="346"/>
      <c r="BA544" s="362"/>
      <c r="BB544" s="348"/>
      <c r="BC544" s="375"/>
      <c r="BD544" s="375"/>
      <c r="BE544" s="375"/>
      <c r="BF544" s="374"/>
      <c r="BG544" s="348"/>
      <c r="BH544" s="348"/>
      <c r="BI544" s="348"/>
      <c r="BJ544" s="348"/>
      <c r="BK544" s="373"/>
      <c r="BL544" s="372"/>
      <c r="BM544" s="372"/>
      <c r="BN544" s="372"/>
      <c r="BO544" s="372"/>
      <c r="BP544" s="372"/>
      <c r="BQ544" s="373"/>
      <c r="BR544" s="354"/>
    </row>
    <row r="545" spans="1:70" s="428" customFormat="1" x14ac:dyDescent="0.25">
      <c r="A545" s="887" t="s">
        <v>96</v>
      </c>
      <c r="B545" s="413"/>
      <c r="C545" s="725"/>
      <c r="D545" s="413"/>
      <c r="E545" s="414"/>
      <c r="F545" s="413"/>
      <c r="G545" s="415"/>
      <c r="H545" s="417"/>
      <c r="I545" s="416">
        <v>-0.50705</v>
      </c>
      <c r="J545" s="416">
        <v>-0.15345</v>
      </c>
      <c r="K545" s="416">
        <v>3.0111500000000002</v>
      </c>
      <c r="L545" s="416">
        <v>14.4412</v>
      </c>
      <c r="M545" s="416">
        <v>8.5989500000000003</v>
      </c>
      <c r="N545" s="418">
        <v>13.587</v>
      </c>
      <c r="O545" s="416">
        <v>5.8279500000000004</v>
      </c>
      <c r="P545" s="416">
        <v>22.345300000000002</v>
      </c>
      <c r="Q545" s="416">
        <v>18.251799999999999</v>
      </c>
      <c r="R545" s="416">
        <v>15.2265</v>
      </c>
      <c r="S545" s="416">
        <v>16.684699999999999</v>
      </c>
      <c r="T545" s="416">
        <v>7.7601000000000004</v>
      </c>
      <c r="U545" s="416">
        <v>10.517099999999999</v>
      </c>
      <c r="V545" s="416">
        <v>11.064299999999999</v>
      </c>
      <c r="W545" s="416">
        <v>1.7932999999999999</v>
      </c>
      <c r="X545" s="416">
        <v>11.276899999999999</v>
      </c>
      <c r="Y545" s="417"/>
      <c r="Z545" s="414"/>
      <c r="AA545" s="414"/>
      <c r="AB545" s="414"/>
      <c r="AC545" s="414"/>
      <c r="AD545" s="414"/>
      <c r="AE545" s="414"/>
      <c r="AF545" s="414"/>
      <c r="AG545" s="414"/>
      <c r="AH545" s="414"/>
      <c r="AI545" s="414"/>
      <c r="AJ545" s="414"/>
      <c r="AK545" s="414"/>
      <c r="AL545" s="414"/>
      <c r="AM545" s="414"/>
      <c r="AN545" s="414"/>
      <c r="AO545" s="413"/>
      <c r="AP545" s="416">
        <v>15.99</v>
      </c>
      <c r="AQ545" s="416">
        <v>21.41</v>
      </c>
      <c r="AR545" s="416">
        <v>19.739999999999998</v>
      </c>
      <c r="AS545" s="416">
        <v>15.92</v>
      </c>
      <c r="AT545" s="416">
        <v>18.16</v>
      </c>
      <c r="AU545" s="419"/>
      <c r="AV545" s="414"/>
      <c r="AW545" s="414"/>
      <c r="AX545" s="414"/>
      <c r="AY545" s="414"/>
      <c r="AZ545" s="414"/>
      <c r="BA545" s="420"/>
      <c r="BB545" s="416"/>
      <c r="BC545" s="421"/>
      <c r="BD545" s="421"/>
      <c r="BE545" s="421"/>
      <c r="BF545" s="417"/>
      <c r="BG545" s="416"/>
      <c r="BH545" s="416"/>
      <c r="BI545" s="416"/>
      <c r="BJ545" s="416"/>
      <c r="BK545" s="413"/>
      <c r="BL545" s="412"/>
      <c r="BM545" s="412"/>
      <c r="BN545" s="412"/>
      <c r="BO545" s="412"/>
      <c r="BP545" s="412"/>
      <c r="BQ545" s="413"/>
      <c r="BR545" s="422"/>
    </row>
    <row r="546" spans="1:70" s="428" customFormat="1" ht="14.5" customHeight="1" x14ac:dyDescent="0.35">
      <c r="A546" s="874" t="s">
        <v>3983</v>
      </c>
      <c r="B546" s="862"/>
      <c r="C546" s="863"/>
      <c r="D546" s="862"/>
      <c r="E546" s="864"/>
      <c r="F546" s="862"/>
      <c r="G546" s="865"/>
      <c r="H546" s="867"/>
      <c r="I546" s="866"/>
      <c r="J546" s="866"/>
      <c r="K546" s="866"/>
      <c r="L546" s="866"/>
      <c r="M546" s="866"/>
      <c r="N546" s="868"/>
      <c r="O546" s="866"/>
      <c r="P546" s="866"/>
      <c r="Q546" s="866"/>
      <c r="R546" s="866"/>
      <c r="S546" s="866"/>
      <c r="T546" s="866"/>
      <c r="U546" s="866"/>
      <c r="V546" s="866"/>
      <c r="W546" s="866"/>
      <c r="X546" s="866"/>
      <c r="Y546" s="867"/>
      <c r="Z546" s="864"/>
      <c r="AA546" s="864"/>
      <c r="AB546" s="864"/>
      <c r="AC546" s="864"/>
      <c r="AD546" s="864"/>
      <c r="AE546" s="864"/>
      <c r="AF546" s="864"/>
      <c r="AG546" s="864"/>
      <c r="AH546" s="864"/>
      <c r="AI546" s="864"/>
      <c r="AJ546" s="864"/>
      <c r="AK546" s="864"/>
      <c r="AL546" s="864"/>
      <c r="AM546" s="864"/>
      <c r="AN546" s="864"/>
      <c r="AO546" s="862"/>
      <c r="AP546" s="866"/>
      <c r="AQ546" s="866"/>
      <c r="AR546" s="866"/>
      <c r="AS546" s="866"/>
      <c r="AT546" s="866"/>
      <c r="AU546" s="869"/>
      <c r="AV546" s="864"/>
      <c r="AW546" s="864"/>
      <c r="AX546" s="864"/>
      <c r="AY546" s="864"/>
      <c r="AZ546" s="864"/>
      <c r="BA546" s="870"/>
      <c r="BB546" s="866"/>
      <c r="BC546" s="871"/>
      <c r="BD546" s="871"/>
      <c r="BE546" s="871"/>
      <c r="BF546" s="867"/>
      <c r="BG546" s="866"/>
      <c r="BH546" s="866"/>
      <c r="BI546" s="866"/>
      <c r="BJ546" s="866"/>
      <c r="BK546" s="862"/>
      <c r="BL546" s="872"/>
      <c r="BM546" s="872"/>
      <c r="BN546" s="872"/>
      <c r="BO546" s="872"/>
      <c r="BP546" s="872"/>
      <c r="BQ546" s="862"/>
      <c r="BR546" s="873"/>
    </row>
    <row r="547" spans="1:70" s="428" customFormat="1" x14ac:dyDescent="0.25">
      <c r="A547" s="345" t="s">
        <v>3984</v>
      </c>
      <c r="B547" s="373"/>
      <c r="C547" s="719">
        <v>45044</v>
      </c>
      <c r="D547" s="373"/>
      <c r="E547" s="346">
        <v>7625.95</v>
      </c>
      <c r="F547" s="373"/>
      <c r="G547" s="347">
        <v>19.57</v>
      </c>
      <c r="H547" s="374"/>
      <c r="I547" s="348" t="s">
        <v>430</v>
      </c>
      <c r="J547" s="348">
        <v>0.61699999999999999</v>
      </c>
      <c r="K547" s="348">
        <v>2.6219000000000001</v>
      </c>
      <c r="L547" s="348">
        <v>12.6007</v>
      </c>
      <c r="M547" s="348">
        <v>-2.0030000000000001</v>
      </c>
      <c r="N547" s="350">
        <v>4.7778999999999998</v>
      </c>
      <c r="O547" s="348">
        <v>6.46</v>
      </c>
      <c r="P547" s="348">
        <v>22.461600000000001</v>
      </c>
      <c r="Q547" s="348" t="s">
        <v>430</v>
      </c>
      <c r="R547" s="348" t="s">
        <v>430</v>
      </c>
      <c r="S547" s="348">
        <v>14.5114</v>
      </c>
      <c r="T547" s="348">
        <v>-1.5593999999999999</v>
      </c>
      <c r="U547" s="348">
        <v>3.7096</v>
      </c>
      <c r="V547" s="348">
        <v>3.1084999999999998</v>
      </c>
      <c r="W547" s="348">
        <v>2.3001</v>
      </c>
      <c r="X547" s="348">
        <v>23.705100000000002</v>
      </c>
      <c r="Y547" s="374"/>
      <c r="Z547" s="346" t="s">
        <v>430</v>
      </c>
      <c r="AA547" s="346">
        <v>8</v>
      </c>
      <c r="AB547" s="346">
        <v>9</v>
      </c>
      <c r="AC547" s="346">
        <v>10</v>
      </c>
      <c r="AD547" s="346">
        <v>9</v>
      </c>
      <c r="AE547" s="346">
        <v>7</v>
      </c>
      <c r="AF547" s="346">
        <v>4</v>
      </c>
      <c r="AG547" s="346">
        <v>1</v>
      </c>
      <c r="AH547" s="346" t="s">
        <v>430</v>
      </c>
      <c r="AI547" s="346" t="s">
        <v>430</v>
      </c>
      <c r="AJ547" s="346">
        <v>12</v>
      </c>
      <c r="AK547" s="346">
        <v>9</v>
      </c>
      <c r="AL547" s="346">
        <v>7</v>
      </c>
      <c r="AM547" s="346">
        <v>6</v>
      </c>
      <c r="AN547" s="346">
        <v>9</v>
      </c>
      <c r="AO547" s="373"/>
      <c r="AP547" s="348" t="s">
        <v>430</v>
      </c>
      <c r="AQ547" s="348" t="s">
        <v>430</v>
      </c>
      <c r="AR547" s="348" t="s">
        <v>430</v>
      </c>
      <c r="AS547" s="348">
        <v>12.28</v>
      </c>
      <c r="AT547" s="348">
        <v>5.34</v>
      </c>
      <c r="AU547" s="351"/>
      <c r="AV547" s="346" t="s">
        <v>430</v>
      </c>
      <c r="AW547" s="346" t="s">
        <v>430</v>
      </c>
      <c r="AX547" s="346" t="s">
        <v>430</v>
      </c>
      <c r="AY547" s="346">
        <v>1</v>
      </c>
      <c r="AZ547" s="346">
        <v>9</v>
      </c>
      <c r="BA547" s="362"/>
      <c r="BB547" s="348">
        <v>13.06295945798</v>
      </c>
      <c r="BC547" s="375">
        <v>0.94277853842683401</v>
      </c>
      <c r="BD547" s="375">
        <v>0.108579231913168</v>
      </c>
      <c r="BE547" s="375">
        <v>0.70969939549331895</v>
      </c>
      <c r="BF547" s="374"/>
      <c r="BG547" s="348">
        <v>41.459400000000002</v>
      </c>
      <c r="BH547" s="348">
        <v>28.058</v>
      </c>
      <c r="BI547" s="348">
        <v>26.543199999999999</v>
      </c>
      <c r="BJ547" s="348">
        <v>3.9394</v>
      </c>
      <c r="BK547" s="373"/>
      <c r="BL547" s="372" t="s">
        <v>3198</v>
      </c>
      <c r="BM547" s="372" t="s">
        <v>3199</v>
      </c>
      <c r="BN547" s="372" t="s">
        <v>3200</v>
      </c>
      <c r="BO547" s="372" t="s">
        <v>3201</v>
      </c>
      <c r="BP547" s="372" t="s">
        <v>3202</v>
      </c>
      <c r="BQ547" s="373"/>
      <c r="BR547" s="354" t="s">
        <v>463</v>
      </c>
    </row>
    <row r="548" spans="1:70" s="428" customFormat="1" x14ac:dyDescent="0.25">
      <c r="A548" s="345" t="s">
        <v>3985</v>
      </c>
      <c r="B548" s="373"/>
      <c r="C548" s="719">
        <v>45524</v>
      </c>
      <c r="D548" s="373"/>
      <c r="E548" s="346">
        <v>5117.17</v>
      </c>
      <c r="F548" s="373"/>
      <c r="G548" s="347">
        <v>9.7479999999999993</v>
      </c>
      <c r="H548" s="374"/>
      <c r="I548" s="348">
        <v>0.23649999999999999</v>
      </c>
      <c r="J548" s="348">
        <v>2.1545999999999998</v>
      </c>
      <c r="K548" s="348">
        <v>5.5206999999999997</v>
      </c>
      <c r="L548" s="348">
        <v>14.5678</v>
      </c>
      <c r="M548" s="348">
        <v>-4.0277000000000003</v>
      </c>
      <c r="N548" s="350">
        <v>2.4197000000000002</v>
      </c>
      <c r="O548" s="348" t="s">
        <v>430</v>
      </c>
      <c r="P548" s="348" t="s">
        <v>430</v>
      </c>
      <c r="Q548" s="348" t="s">
        <v>430</v>
      </c>
      <c r="R548" s="348" t="s">
        <v>430</v>
      </c>
      <c r="S548" s="348">
        <v>17.7636</v>
      </c>
      <c r="T548" s="348">
        <v>-3.1091000000000002</v>
      </c>
      <c r="U548" s="348">
        <v>-7.7899999999999997E-2</v>
      </c>
      <c r="V548" s="348">
        <v>-0.22209999999999999</v>
      </c>
      <c r="W548" s="348">
        <v>5.0317999999999996</v>
      </c>
      <c r="X548" s="348">
        <v>-1.3747</v>
      </c>
      <c r="Y548" s="374"/>
      <c r="Z548" s="346">
        <v>3</v>
      </c>
      <c r="AA548" s="346">
        <v>2</v>
      </c>
      <c r="AB548" s="346">
        <v>3</v>
      </c>
      <c r="AC548" s="346">
        <v>9</v>
      </c>
      <c r="AD548" s="346">
        <v>10</v>
      </c>
      <c r="AE548" s="346">
        <v>9</v>
      </c>
      <c r="AF548" s="346" t="s">
        <v>430</v>
      </c>
      <c r="AG548" s="346" t="s">
        <v>430</v>
      </c>
      <c r="AH548" s="346" t="s">
        <v>430</v>
      </c>
      <c r="AI548" s="346" t="s">
        <v>430</v>
      </c>
      <c r="AJ548" s="346">
        <v>9</v>
      </c>
      <c r="AK548" s="346">
        <v>10</v>
      </c>
      <c r="AL548" s="346">
        <v>10</v>
      </c>
      <c r="AM548" s="346">
        <v>9</v>
      </c>
      <c r="AN548" s="346">
        <v>2</v>
      </c>
      <c r="AO548" s="373"/>
      <c r="AP548" s="348" t="s">
        <v>430</v>
      </c>
      <c r="AQ548" s="348" t="s">
        <v>430</v>
      </c>
      <c r="AR548" s="348" t="s">
        <v>430</v>
      </c>
      <c r="AS548" s="348" t="s">
        <v>430</v>
      </c>
      <c r="AT548" s="348">
        <v>4.33</v>
      </c>
      <c r="AU548" s="351"/>
      <c r="AV548" s="346" t="s">
        <v>430</v>
      </c>
      <c r="AW548" s="346" t="s">
        <v>430</v>
      </c>
      <c r="AX548" s="346" t="s">
        <v>430</v>
      </c>
      <c r="AY548" s="346" t="s">
        <v>430</v>
      </c>
      <c r="AZ548" s="346">
        <v>10</v>
      </c>
      <c r="BA548" s="362"/>
      <c r="BB548" s="348">
        <v>15.6563763681376</v>
      </c>
      <c r="BC548" s="375">
        <v>0.89902786772576604</v>
      </c>
      <c r="BD548" s="375">
        <v>-3.01734858992849E-2</v>
      </c>
      <c r="BE548" s="375">
        <v>-0.14979037151427499</v>
      </c>
      <c r="BF548" s="374"/>
      <c r="BG548" s="348">
        <v>22.360900000000001</v>
      </c>
      <c r="BH548" s="348">
        <v>31.632300000000001</v>
      </c>
      <c r="BI548" s="348">
        <v>42.159300000000002</v>
      </c>
      <c r="BJ548" s="348">
        <v>3.8475000000000001</v>
      </c>
      <c r="BK548" s="373"/>
      <c r="BL548" s="372" t="s">
        <v>3204</v>
      </c>
      <c r="BM548" s="372" t="s">
        <v>3205</v>
      </c>
      <c r="BN548" s="372" t="s">
        <v>3206</v>
      </c>
      <c r="BO548" s="372" t="s">
        <v>3207</v>
      </c>
      <c r="BP548" s="372" t="s">
        <v>3208</v>
      </c>
      <c r="BQ548" s="373"/>
      <c r="BR548" s="354" t="s">
        <v>463</v>
      </c>
    </row>
    <row r="549" spans="1:70" s="428" customFormat="1" x14ac:dyDescent="0.25">
      <c r="A549" s="345" t="s">
        <v>3986</v>
      </c>
      <c r="B549" s="373"/>
      <c r="C549" s="719">
        <v>45167</v>
      </c>
      <c r="D549" s="373"/>
      <c r="E549" s="346">
        <v>2930.13</v>
      </c>
      <c r="F549" s="373"/>
      <c r="G549" s="347">
        <v>14.9924</v>
      </c>
      <c r="H549" s="374"/>
      <c r="I549" s="348">
        <v>-2.93E-2</v>
      </c>
      <c r="J549" s="348">
        <v>1.0869</v>
      </c>
      <c r="K549" s="348">
        <v>4.0857000000000001</v>
      </c>
      <c r="L549" s="348">
        <v>16.002500000000001</v>
      </c>
      <c r="M549" s="348">
        <v>1.0889</v>
      </c>
      <c r="N549" s="350">
        <v>4.8800999999999997</v>
      </c>
      <c r="O549" s="348">
        <v>2.8613</v>
      </c>
      <c r="P549" s="348" t="s">
        <v>430</v>
      </c>
      <c r="Q549" s="348" t="s">
        <v>430</v>
      </c>
      <c r="R549" s="348" t="s">
        <v>430</v>
      </c>
      <c r="S549" s="348">
        <v>18.596699999999998</v>
      </c>
      <c r="T549" s="348">
        <v>1.4014</v>
      </c>
      <c r="U549" s="348">
        <v>1.798</v>
      </c>
      <c r="V549" s="348">
        <v>2.6320999999999999</v>
      </c>
      <c r="W549" s="348">
        <v>3.1631999999999998</v>
      </c>
      <c r="X549" s="348">
        <v>15.4312</v>
      </c>
      <c r="Y549" s="374"/>
      <c r="Z549" s="346">
        <v>6</v>
      </c>
      <c r="AA549" s="346">
        <v>4</v>
      </c>
      <c r="AB549" s="346">
        <v>7</v>
      </c>
      <c r="AC549" s="346">
        <v>6</v>
      </c>
      <c r="AD549" s="346">
        <v>7</v>
      </c>
      <c r="AE549" s="346">
        <v>6</v>
      </c>
      <c r="AF549" s="346">
        <v>6</v>
      </c>
      <c r="AG549" s="346" t="s">
        <v>430</v>
      </c>
      <c r="AH549" s="346" t="s">
        <v>430</v>
      </c>
      <c r="AI549" s="346" t="s">
        <v>430</v>
      </c>
      <c r="AJ549" s="346">
        <v>5</v>
      </c>
      <c r="AK549" s="346">
        <v>7</v>
      </c>
      <c r="AL549" s="346">
        <v>9</v>
      </c>
      <c r="AM549" s="346">
        <v>7</v>
      </c>
      <c r="AN549" s="346">
        <v>6</v>
      </c>
      <c r="AO549" s="373"/>
      <c r="AP549" s="348" t="s">
        <v>430</v>
      </c>
      <c r="AQ549" s="348" t="s">
        <v>430</v>
      </c>
      <c r="AR549" s="348" t="s">
        <v>430</v>
      </c>
      <c r="AS549" s="348" t="s">
        <v>430</v>
      </c>
      <c r="AT549" s="348">
        <v>7.59</v>
      </c>
      <c r="AU549" s="351"/>
      <c r="AV549" s="346" t="s">
        <v>430</v>
      </c>
      <c r="AW549" s="346" t="s">
        <v>430</v>
      </c>
      <c r="AX549" s="346" t="s">
        <v>430</v>
      </c>
      <c r="AY549" s="346" t="s">
        <v>430</v>
      </c>
      <c r="AZ549" s="346">
        <v>7</v>
      </c>
      <c r="BA549" s="362"/>
      <c r="BB549" s="348">
        <v>16.037954559633999</v>
      </c>
      <c r="BC549" s="375">
        <v>1.0814071462033099</v>
      </c>
      <c r="BD549" s="375">
        <v>5.2525266708993698E-2</v>
      </c>
      <c r="BE549" s="375">
        <v>0.20653465651759201</v>
      </c>
      <c r="BF549" s="374"/>
      <c r="BG549" s="348">
        <v>47.818899999999999</v>
      </c>
      <c r="BH549" s="348">
        <v>25.245799999999999</v>
      </c>
      <c r="BI549" s="348">
        <v>24.6723</v>
      </c>
      <c r="BJ549" s="348">
        <v>2.2629999999999999</v>
      </c>
      <c r="BK549" s="373"/>
      <c r="BL549" s="372" t="s">
        <v>3210</v>
      </c>
      <c r="BM549" s="372" t="s">
        <v>3211</v>
      </c>
      <c r="BN549" s="372" t="s">
        <v>3212</v>
      </c>
      <c r="BO549" s="372" t="s">
        <v>3213</v>
      </c>
      <c r="BP549" s="372" t="s">
        <v>3214</v>
      </c>
      <c r="BQ549" s="373"/>
      <c r="BR549" s="354" t="s">
        <v>443</v>
      </c>
    </row>
    <row r="550" spans="1:70" s="428" customFormat="1" x14ac:dyDescent="0.25">
      <c r="A550" s="345" t="s">
        <v>3987</v>
      </c>
      <c r="B550" s="373"/>
      <c r="C550" s="719">
        <v>45855</v>
      </c>
      <c r="D550" s="373"/>
      <c r="E550" s="346">
        <v>2760.07</v>
      </c>
      <c r="F550" s="373"/>
      <c r="G550" s="347">
        <v>10.898999999999999</v>
      </c>
      <c r="H550" s="374"/>
      <c r="I550" s="348">
        <v>-7.3300000000000004E-2</v>
      </c>
      <c r="J550" s="348">
        <v>0.56279999999999997</v>
      </c>
      <c r="K550" s="348">
        <v>4.4965999999999999</v>
      </c>
      <c r="L550" s="348">
        <v>15.2845</v>
      </c>
      <c r="M550" s="348">
        <v>5.2534999999999998</v>
      </c>
      <c r="N550" s="350" t="s">
        <v>430</v>
      </c>
      <c r="O550" s="348" t="s">
        <v>430</v>
      </c>
      <c r="P550" s="348" t="s">
        <v>430</v>
      </c>
      <c r="Q550" s="348" t="s">
        <v>430</v>
      </c>
      <c r="R550" s="348" t="s">
        <v>430</v>
      </c>
      <c r="S550" s="348">
        <v>17.801600000000001</v>
      </c>
      <c r="T550" s="348">
        <v>6.1143000000000001</v>
      </c>
      <c r="U550" s="348">
        <v>8.4261999999999997</v>
      </c>
      <c r="V550" s="348" t="s">
        <v>430</v>
      </c>
      <c r="W550" s="348">
        <v>2.9956999999999998</v>
      </c>
      <c r="X550" s="348">
        <v>8.99</v>
      </c>
      <c r="Y550" s="374"/>
      <c r="Z550" s="346">
        <v>7</v>
      </c>
      <c r="AA550" s="346">
        <v>9</v>
      </c>
      <c r="AB550" s="346">
        <v>5</v>
      </c>
      <c r="AC550" s="346">
        <v>8</v>
      </c>
      <c r="AD550" s="346">
        <v>3</v>
      </c>
      <c r="AE550" s="346" t="s">
        <v>430</v>
      </c>
      <c r="AF550" s="346" t="s">
        <v>430</v>
      </c>
      <c r="AG550" s="346" t="s">
        <v>430</v>
      </c>
      <c r="AH550" s="346" t="s">
        <v>430</v>
      </c>
      <c r="AI550" s="346" t="s">
        <v>430</v>
      </c>
      <c r="AJ550" s="346">
        <v>7</v>
      </c>
      <c r="AK550" s="346">
        <v>3</v>
      </c>
      <c r="AL550" s="346">
        <v>4</v>
      </c>
      <c r="AM550" s="346" t="s">
        <v>430</v>
      </c>
      <c r="AN550" s="346">
        <v>7</v>
      </c>
      <c r="AO550" s="373"/>
      <c r="AP550" s="348" t="s">
        <v>430</v>
      </c>
      <c r="AQ550" s="348" t="s">
        <v>430</v>
      </c>
      <c r="AR550" s="348" t="s">
        <v>430</v>
      </c>
      <c r="AS550" s="348" t="s">
        <v>430</v>
      </c>
      <c r="AT550" s="348">
        <v>15.65</v>
      </c>
      <c r="AU550" s="351"/>
      <c r="AV550" s="346" t="s">
        <v>430</v>
      </c>
      <c r="AW550" s="346" t="s">
        <v>430</v>
      </c>
      <c r="AX550" s="346" t="s">
        <v>430</v>
      </c>
      <c r="AY550" s="346" t="s">
        <v>430</v>
      </c>
      <c r="AZ550" s="346">
        <v>3</v>
      </c>
      <c r="BA550" s="362"/>
      <c r="BB550" s="348">
        <v>13.3277764112709</v>
      </c>
      <c r="BC550" s="375">
        <v>0.79593883865164305</v>
      </c>
      <c r="BD550" s="375">
        <v>2.1601838506745599E-2</v>
      </c>
      <c r="BE550" s="375">
        <v>0.57414386804286099</v>
      </c>
      <c r="BF550" s="374"/>
      <c r="BG550" s="348">
        <v>48.642200000000003</v>
      </c>
      <c r="BH550" s="348">
        <v>29.559200000000001</v>
      </c>
      <c r="BI550" s="348">
        <v>17.580100000000002</v>
      </c>
      <c r="BJ550" s="348">
        <v>4.2184999999999997</v>
      </c>
      <c r="BK550" s="373"/>
      <c r="BL550" s="372" t="s">
        <v>3216</v>
      </c>
      <c r="BM550" s="372" t="s">
        <v>3217</v>
      </c>
      <c r="BN550" s="372" t="s">
        <v>1569</v>
      </c>
      <c r="BO550" s="372" t="s">
        <v>3218</v>
      </c>
      <c r="BP550" s="372" t="s">
        <v>3219</v>
      </c>
      <c r="BQ550" s="373"/>
      <c r="BR550" s="354" t="s">
        <v>463</v>
      </c>
    </row>
    <row r="551" spans="1:70" s="428" customFormat="1" x14ac:dyDescent="0.25">
      <c r="A551" s="345" t="s">
        <v>3988</v>
      </c>
      <c r="B551" s="373"/>
      <c r="C551" s="719">
        <v>45412</v>
      </c>
      <c r="D551" s="373"/>
      <c r="E551" s="346">
        <v>2359.79</v>
      </c>
      <c r="F551" s="373"/>
      <c r="G551" s="347">
        <v>14.661</v>
      </c>
      <c r="H551" s="374"/>
      <c r="I551" s="348">
        <v>-0.109</v>
      </c>
      <c r="J551" s="348">
        <v>0.68679999999999997</v>
      </c>
      <c r="K551" s="348">
        <v>4.8262999999999998</v>
      </c>
      <c r="L551" s="348">
        <v>19.0886</v>
      </c>
      <c r="M551" s="348">
        <v>7.1788999999999996</v>
      </c>
      <c r="N551" s="350">
        <v>15.0153</v>
      </c>
      <c r="O551" s="348">
        <v>16.024000000000001</v>
      </c>
      <c r="P551" s="348" t="s">
        <v>430</v>
      </c>
      <c r="Q551" s="348" t="s">
        <v>430</v>
      </c>
      <c r="R551" s="348" t="s">
        <v>430</v>
      </c>
      <c r="S551" s="348">
        <v>22.195399999999999</v>
      </c>
      <c r="T551" s="348">
        <v>7.4617000000000004</v>
      </c>
      <c r="U551" s="348">
        <v>11.110300000000001</v>
      </c>
      <c r="V551" s="348">
        <v>12.9246</v>
      </c>
      <c r="W551" s="348">
        <v>3.7212999999999998</v>
      </c>
      <c r="X551" s="348">
        <v>19.470500000000001</v>
      </c>
      <c r="Y551" s="374"/>
      <c r="Z551" s="346">
        <v>8</v>
      </c>
      <c r="AA551" s="346">
        <v>7</v>
      </c>
      <c r="AB551" s="346">
        <v>4</v>
      </c>
      <c r="AC551" s="346">
        <v>4</v>
      </c>
      <c r="AD551" s="346">
        <v>2</v>
      </c>
      <c r="AE551" s="346">
        <v>2</v>
      </c>
      <c r="AF551" s="346">
        <v>1</v>
      </c>
      <c r="AG551" s="346" t="s">
        <v>430</v>
      </c>
      <c r="AH551" s="346" t="s">
        <v>430</v>
      </c>
      <c r="AI551" s="346" t="s">
        <v>430</v>
      </c>
      <c r="AJ551" s="346">
        <v>3</v>
      </c>
      <c r="AK551" s="346">
        <v>2</v>
      </c>
      <c r="AL551" s="346">
        <v>2</v>
      </c>
      <c r="AM551" s="346">
        <v>2</v>
      </c>
      <c r="AN551" s="346">
        <v>4</v>
      </c>
      <c r="AO551" s="373"/>
      <c r="AP551" s="348" t="s">
        <v>430</v>
      </c>
      <c r="AQ551" s="348" t="s">
        <v>430</v>
      </c>
      <c r="AR551" s="348" t="s">
        <v>430</v>
      </c>
      <c r="AS551" s="348" t="s">
        <v>430</v>
      </c>
      <c r="AT551" s="348">
        <v>20.22</v>
      </c>
      <c r="AU551" s="351"/>
      <c r="AV551" s="346" t="s">
        <v>430</v>
      </c>
      <c r="AW551" s="346" t="s">
        <v>430</v>
      </c>
      <c r="AX551" s="346" t="s">
        <v>430</v>
      </c>
      <c r="AY551" s="346" t="s">
        <v>430</v>
      </c>
      <c r="AZ551" s="346">
        <v>2</v>
      </c>
      <c r="BA551" s="362"/>
      <c r="BB551" s="348">
        <v>17.626842835094902</v>
      </c>
      <c r="BC551" s="375">
        <v>1.19010319750482</v>
      </c>
      <c r="BD551" s="375">
        <v>6.2319989376424398E-2</v>
      </c>
      <c r="BE551" s="375">
        <v>1.1002522098486001</v>
      </c>
      <c r="BF551" s="374"/>
      <c r="BG551" s="348">
        <v>34.896299999999997</v>
      </c>
      <c r="BH551" s="348">
        <v>22.4816</v>
      </c>
      <c r="BI551" s="348">
        <v>39.013100000000001</v>
      </c>
      <c r="BJ551" s="348">
        <v>3.609</v>
      </c>
      <c r="BK551" s="373"/>
      <c r="BL551" s="372" t="s">
        <v>3221</v>
      </c>
      <c r="BM551" s="372" t="s">
        <v>3222</v>
      </c>
      <c r="BN551" s="372" t="s">
        <v>522</v>
      </c>
      <c r="BO551" s="372" t="s">
        <v>3223</v>
      </c>
      <c r="BP551" s="372" t="s">
        <v>3224</v>
      </c>
      <c r="BQ551" s="373"/>
      <c r="BR551" s="354" t="s">
        <v>525</v>
      </c>
    </row>
    <row r="552" spans="1:70" s="428" customFormat="1" x14ac:dyDescent="0.25">
      <c r="A552" s="345" t="s">
        <v>3989</v>
      </c>
      <c r="B552" s="373"/>
      <c r="C552" s="719">
        <v>45624</v>
      </c>
      <c r="D552" s="373"/>
      <c r="E552" s="346">
        <v>1389.51</v>
      </c>
      <c r="F552" s="373"/>
      <c r="G552" s="347">
        <v>10.0479</v>
      </c>
      <c r="H552" s="374"/>
      <c r="I552" s="348">
        <v>0.47099999999999997</v>
      </c>
      <c r="J552" s="348">
        <v>0.43180000000000002</v>
      </c>
      <c r="K552" s="348">
        <v>3.9241000000000001</v>
      </c>
      <c r="L552" s="348">
        <v>15.5967</v>
      </c>
      <c r="M552" s="348">
        <v>-0.1173</v>
      </c>
      <c r="N552" s="350">
        <v>2.9550999999999998</v>
      </c>
      <c r="O552" s="348" t="s">
        <v>430</v>
      </c>
      <c r="P552" s="348" t="s">
        <v>430</v>
      </c>
      <c r="Q552" s="348" t="s">
        <v>430</v>
      </c>
      <c r="R552" s="348" t="s">
        <v>430</v>
      </c>
      <c r="S552" s="348">
        <v>17.796199999999999</v>
      </c>
      <c r="T552" s="348">
        <v>-0.1074</v>
      </c>
      <c r="U552" s="348">
        <v>2.5348000000000002</v>
      </c>
      <c r="V552" s="348">
        <v>1.4253</v>
      </c>
      <c r="W552" s="348">
        <v>2.4836</v>
      </c>
      <c r="X552" s="348">
        <v>0.3049</v>
      </c>
      <c r="Y552" s="374"/>
      <c r="Z552" s="346">
        <v>2</v>
      </c>
      <c r="AA552" s="346">
        <v>11</v>
      </c>
      <c r="AB552" s="346">
        <v>8</v>
      </c>
      <c r="AC552" s="346">
        <v>7</v>
      </c>
      <c r="AD552" s="346">
        <v>8</v>
      </c>
      <c r="AE552" s="346">
        <v>8</v>
      </c>
      <c r="AF552" s="346" t="s">
        <v>430</v>
      </c>
      <c r="AG552" s="346" t="s">
        <v>430</v>
      </c>
      <c r="AH552" s="346" t="s">
        <v>430</v>
      </c>
      <c r="AI552" s="346" t="s">
        <v>430</v>
      </c>
      <c r="AJ552" s="346">
        <v>8</v>
      </c>
      <c r="AK552" s="346">
        <v>8</v>
      </c>
      <c r="AL552" s="346">
        <v>8</v>
      </c>
      <c r="AM552" s="346">
        <v>8</v>
      </c>
      <c r="AN552" s="346">
        <v>8</v>
      </c>
      <c r="AO552" s="373"/>
      <c r="AP552" s="348" t="s">
        <v>430</v>
      </c>
      <c r="AQ552" s="348" t="s">
        <v>430</v>
      </c>
      <c r="AR552" s="348" t="s">
        <v>430</v>
      </c>
      <c r="AS552" s="348" t="s">
        <v>430</v>
      </c>
      <c r="AT552" s="348">
        <v>6.99</v>
      </c>
      <c r="AU552" s="351"/>
      <c r="AV552" s="346" t="s">
        <v>430</v>
      </c>
      <c r="AW552" s="346" t="s">
        <v>430</v>
      </c>
      <c r="AX552" s="346" t="s">
        <v>430</v>
      </c>
      <c r="AY552" s="346" t="s">
        <v>430</v>
      </c>
      <c r="AZ552" s="346">
        <v>8</v>
      </c>
      <c r="BA552" s="362"/>
      <c r="BB552" s="348">
        <v>14.722828092885701</v>
      </c>
      <c r="BC552" s="375">
        <v>0.98349529714732598</v>
      </c>
      <c r="BD552" s="375">
        <v>-2.3722646762122799E-2</v>
      </c>
      <c r="BE552" s="375">
        <v>-0.23239868342949399</v>
      </c>
      <c r="BF552" s="374"/>
      <c r="BG552" s="348">
        <v>44.7286</v>
      </c>
      <c r="BH552" s="348">
        <v>16.135400000000001</v>
      </c>
      <c r="BI552" s="348">
        <v>37.662500000000001</v>
      </c>
      <c r="BJ552" s="348">
        <v>1.4735</v>
      </c>
      <c r="BK552" s="373"/>
      <c r="BL552" s="372" t="s">
        <v>3226</v>
      </c>
      <c r="BM552" s="372" t="s">
        <v>3227</v>
      </c>
      <c r="BN552" s="372" t="s">
        <v>3228</v>
      </c>
      <c r="BO552" s="372" t="s">
        <v>3229</v>
      </c>
      <c r="BP552" s="372" t="s">
        <v>1847</v>
      </c>
      <c r="BQ552" s="373"/>
      <c r="BR552" s="354" t="s">
        <v>525</v>
      </c>
    </row>
    <row r="553" spans="1:70" s="428" customFormat="1" x14ac:dyDescent="0.25">
      <c r="A553" s="345" t="s">
        <v>3990</v>
      </c>
      <c r="B553" s="373"/>
      <c r="C553" s="719">
        <v>44189</v>
      </c>
      <c r="D553" s="373"/>
      <c r="E553" s="346">
        <v>1196.3699999999999</v>
      </c>
      <c r="F553" s="373"/>
      <c r="G553" s="347">
        <v>20.63</v>
      </c>
      <c r="H553" s="374"/>
      <c r="I553" s="348" t="s">
        <v>430</v>
      </c>
      <c r="J553" s="348">
        <v>0.53610000000000002</v>
      </c>
      <c r="K553" s="348">
        <v>2.5857999999999999</v>
      </c>
      <c r="L553" s="348">
        <v>12.363799999999999</v>
      </c>
      <c r="M553" s="348">
        <v>1.2266999999999999</v>
      </c>
      <c r="N553" s="350">
        <v>5.8657000000000004</v>
      </c>
      <c r="O553" s="348">
        <v>6.0971000000000002</v>
      </c>
      <c r="P553" s="348">
        <v>15.8291</v>
      </c>
      <c r="Q553" s="348">
        <v>12.476800000000001</v>
      </c>
      <c r="R553" s="348" t="s">
        <v>430</v>
      </c>
      <c r="S553" s="348">
        <v>15.3803</v>
      </c>
      <c r="T553" s="348">
        <v>1.8263</v>
      </c>
      <c r="U553" s="348">
        <v>3.9819</v>
      </c>
      <c r="V553" s="348">
        <v>3.9295</v>
      </c>
      <c r="W553" s="348">
        <v>1.6757</v>
      </c>
      <c r="X553" s="348">
        <v>14.0764</v>
      </c>
      <c r="Y553" s="374"/>
      <c r="Z553" s="346" t="s">
        <v>430</v>
      </c>
      <c r="AA553" s="346">
        <v>10</v>
      </c>
      <c r="AB553" s="346">
        <v>10</v>
      </c>
      <c r="AC553" s="346">
        <v>11</v>
      </c>
      <c r="AD553" s="346">
        <v>6</v>
      </c>
      <c r="AE553" s="346">
        <v>5</v>
      </c>
      <c r="AF553" s="346">
        <v>5</v>
      </c>
      <c r="AG553" s="346">
        <v>2</v>
      </c>
      <c r="AH553" s="346">
        <v>1</v>
      </c>
      <c r="AI553" s="346" t="s">
        <v>430</v>
      </c>
      <c r="AJ553" s="346">
        <v>10</v>
      </c>
      <c r="AK553" s="346">
        <v>6</v>
      </c>
      <c r="AL553" s="346">
        <v>6</v>
      </c>
      <c r="AM553" s="346">
        <v>5</v>
      </c>
      <c r="AN553" s="346">
        <v>12</v>
      </c>
      <c r="AO553" s="373"/>
      <c r="AP553" s="348" t="s">
        <v>430</v>
      </c>
      <c r="AQ553" s="348" t="s">
        <v>430</v>
      </c>
      <c r="AR553" s="348">
        <v>12.83</v>
      </c>
      <c r="AS553" s="348">
        <v>10.66</v>
      </c>
      <c r="AT553" s="348">
        <v>8.18</v>
      </c>
      <c r="AU553" s="351"/>
      <c r="AV553" s="346" t="s">
        <v>430</v>
      </c>
      <c r="AW553" s="346" t="s">
        <v>430</v>
      </c>
      <c r="AX553" s="346">
        <v>1</v>
      </c>
      <c r="AY553" s="346">
        <v>2</v>
      </c>
      <c r="AZ553" s="346">
        <v>6</v>
      </c>
      <c r="BA553" s="362"/>
      <c r="BB553" s="348">
        <v>12.441662473128</v>
      </c>
      <c r="BC553" s="375">
        <v>0.83000016550835398</v>
      </c>
      <c r="BD553" s="375">
        <v>7.56015836434029E-2</v>
      </c>
      <c r="BE553" s="375">
        <v>0.31671579737807498</v>
      </c>
      <c r="BF553" s="374"/>
      <c r="BG553" s="348">
        <v>19.276599999999998</v>
      </c>
      <c r="BH553" s="348">
        <v>27.052</v>
      </c>
      <c r="BI553" s="348">
        <v>33.962299999999999</v>
      </c>
      <c r="BJ553" s="348">
        <v>19.709099999999999</v>
      </c>
      <c r="BK553" s="373"/>
      <c r="BL553" s="372" t="s">
        <v>3231</v>
      </c>
      <c r="BM553" s="372" t="s">
        <v>3232</v>
      </c>
      <c r="BN553" s="372" t="s">
        <v>3233</v>
      </c>
      <c r="BO553" s="372" t="s">
        <v>3234</v>
      </c>
      <c r="BP553" s="372" t="s">
        <v>3235</v>
      </c>
      <c r="BQ553" s="373"/>
      <c r="BR553" s="354" t="s">
        <v>436</v>
      </c>
    </row>
    <row r="554" spans="1:70" s="428" customFormat="1" x14ac:dyDescent="0.25">
      <c r="A554" s="345" t="s">
        <v>3991</v>
      </c>
      <c r="B554" s="373"/>
      <c r="C554" s="719">
        <v>45175</v>
      </c>
      <c r="D554" s="373"/>
      <c r="E554" s="346">
        <v>1194.25</v>
      </c>
      <c r="F554" s="373"/>
      <c r="G554" s="347">
        <v>15.39</v>
      </c>
      <c r="H554" s="374"/>
      <c r="I554" s="348">
        <v>0</v>
      </c>
      <c r="J554" s="348">
        <v>1.25</v>
      </c>
      <c r="K554" s="348">
        <v>6.2111999999999998</v>
      </c>
      <c r="L554" s="348">
        <v>19.117599999999999</v>
      </c>
      <c r="M554" s="348">
        <v>3.9163000000000001</v>
      </c>
      <c r="N554" s="350">
        <v>9.7718000000000007</v>
      </c>
      <c r="O554" s="348">
        <v>8.8047000000000004</v>
      </c>
      <c r="P554" s="348" t="s">
        <v>430</v>
      </c>
      <c r="Q554" s="348" t="s">
        <v>430</v>
      </c>
      <c r="R554" s="348" t="s">
        <v>430</v>
      </c>
      <c r="S554" s="348">
        <v>20.895499999999998</v>
      </c>
      <c r="T554" s="348">
        <v>4.6939000000000002</v>
      </c>
      <c r="U554" s="348">
        <v>4.9080000000000004</v>
      </c>
      <c r="V554" s="348">
        <v>7.5472000000000001</v>
      </c>
      <c r="W554" s="348">
        <v>4.1272000000000002</v>
      </c>
      <c r="X554" s="348">
        <v>16.6463</v>
      </c>
      <c r="Y554" s="374"/>
      <c r="Z554" s="346">
        <v>5</v>
      </c>
      <c r="AA554" s="346">
        <v>3</v>
      </c>
      <c r="AB554" s="346">
        <v>2</v>
      </c>
      <c r="AC554" s="346">
        <v>3</v>
      </c>
      <c r="AD554" s="346">
        <v>4</v>
      </c>
      <c r="AE554" s="346">
        <v>3</v>
      </c>
      <c r="AF554" s="346">
        <v>2</v>
      </c>
      <c r="AG554" s="346" t="s">
        <v>430</v>
      </c>
      <c r="AH554" s="346" t="s">
        <v>430</v>
      </c>
      <c r="AI554" s="346" t="s">
        <v>430</v>
      </c>
      <c r="AJ554" s="346">
        <v>4</v>
      </c>
      <c r="AK554" s="346">
        <v>4</v>
      </c>
      <c r="AL554" s="346">
        <v>5</v>
      </c>
      <c r="AM554" s="346">
        <v>3</v>
      </c>
      <c r="AN554" s="346">
        <v>3</v>
      </c>
      <c r="AO554" s="373"/>
      <c r="AP554" s="348" t="s">
        <v>430</v>
      </c>
      <c r="AQ554" s="348" t="s">
        <v>430</v>
      </c>
      <c r="AR554" s="348" t="s">
        <v>430</v>
      </c>
      <c r="AS554" s="348" t="s">
        <v>430</v>
      </c>
      <c r="AT554" s="348">
        <v>14.78</v>
      </c>
      <c r="AU554" s="351"/>
      <c r="AV554" s="346" t="s">
        <v>430</v>
      </c>
      <c r="AW554" s="346" t="s">
        <v>430</v>
      </c>
      <c r="AX554" s="346" t="s">
        <v>430</v>
      </c>
      <c r="AY554" s="346" t="s">
        <v>430</v>
      </c>
      <c r="AZ554" s="346">
        <v>4</v>
      </c>
      <c r="BA554" s="362"/>
      <c r="BB554" s="348">
        <v>17.742097782152801</v>
      </c>
      <c r="BC554" s="375">
        <v>1.09587495444276</v>
      </c>
      <c r="BD554" s="375">
        <v>5.8714662814067599E-2</v>
      </c>
      <c r="BE554" s="375">
        <v>0.39735108988288897</v>
      </c>
      <c r="BF554" s="374"/>
      <c r="BG554" s="348">
        <v>13.4598</v>
      </c>
      <c r="BH554" s="348">
        <v>28.601800000000001</v>
      </c>
      <c r="BI554" s="348">
        <v>52.868499999999997</v>
      </c>
      <c r="BJ554" s="348">
        <v>5.0698999999999996</v>
      </c>
      <c r="BK554" s="373"/>
      <c r="BL554" s="372" t="s">
        <v>3237</v>
      </c>
      <c r="BM554" s="372" t="s">
        <v>3238</v>
      </c>
      <c r="BN554" s="372" t="s">
        <v>3239</v>
      </c>
      <c r="BO554" s="372" t="s">
        <v>3240</v>
      </c>
      <c r="BP554" s="372" t="s">
        <v>3241</v>
      </c>
      <c r="BQ554" s="373"/>
      <c r="BR554" s="354" t="s">
        <v>443</v>
      </c>
    </row>
    <row r="555" spans="1:70" s="428" customFormat="1" x14ac:dyDescent="0.25">
      <c r="A555" s="345" t="s">
        <v>3992</v>
      </c>
      <c r="B555" s="373"/>
      <c r="C555" s="719">
        <v>45356</v>
      </c>
      <c r="D555" s="373"/>
      <c r="E555" s="346">
        <v>885.17</v>
      </c>
      <c r="F555" s="373"/>
      <c r="G555" s="347">
        <v>13.4922</v>
      </c>
      <c r="H555" s="374"/>
      <c r="I555" s="348">
        <v>-0.12139999999999999</v>
      </c>
      <c r="J555" s="348">
        <v>0.98199999999999998</v>
      </c>
      <c r="K555" s="348">
        <v>2.3818999999999999</v>
      </c>
      <c r="L555" s="348">
        <v>12.233000000000001</v>
      </c>
      <c r="M555" s="348">
        <v>3.4788999999999999</v>
      </c>
      <c r="N555" s="350">
        <v>9.5625999999999998</v>
      </c>
      <c r="O555" s="348">
        <v>7.2968000000000002</v>
      </c>
      <c r="P555" s="348" t="s">
        <v>430</v>
      </c>
      <c r="Q555" s="348" t="s">
        <v>430</v>
      </c>
      <c r="R555" s="348" t="s">
        <v>430</v>
      </c>
      <c r="S555" s="348">
        <v>15.0534</v>
      </c>
      <c r="T555" s="348">
        <v>4.3037000000000001</v>
      </c>
      <c r="U555" s="348">
        <v>8.7309000000000001</v>
      </c>
      <c r="V555" s="348">
        <v>7.4802</v>
      </c>
      <c r="W555" s="348">
        <v>1.8917999999999999</v>
      </c>
      <c r="X555" s="348">
        <v>13.8825</v>
      </c>
      <c r="Y555" s="374"/>
      <c r="Z555" s="346">
        <v>10</v>
      </c>
      <c r="AA555" s="346">
        <v>6</v>
      </c>
      <c r="AB555" s="346">
        <v>11</v>
      </c>
      <c r="AC555" s="346">
        <v>12</v>
      </c>
      <c r="AD555" s="346">
        <v>5</v>
      </c>
      <c r="AE555" s="346">
        <v>4</v>
      </c>
      <c r="AF555" s="346">
        <v>3</v>
      </c>
      <c r="AG555" s="346" t="s">
        <v>430</v>
      </c>
      <c r="AH555" s="346" t="s">
        <v>430</v>
      </c>
      <c r="AI555" s="346" t="s">
        <v>430</v>
      </c>
      <c r="AJ555" s="346">
        <v>11</v>
      </c>
      <c r="AK555" s="346">
        <v>5</v>
      </c>
      <c r="AL555" s="346">
        <v>3</v>
      </c>
      <c r="AM555" s="346">
        <v>4</v>
      </c>
      <c r="AN555" s="346">
        <v>10</v>
      </c>
      <c r="AO555" s="373"/>
      <c r="AP555" s="348" t="s">
        <v>430</v>
      </c>
      <c r="AQ555" s="348" t="s">
        <v>430</v>
      </c>
      <c r="AR555" s="348" t="s">
        <v>430</v>
      </c>
      <c r="AS555" s="348" t="s">
        <v>430</v>
      </c>
      <c r="AT555" s="348">
        <v>11.63</v>
      </c>
      <c r="AU555" s="351"/>
      <c r="AV555" s="346" t="s">
        <v>430</v>
      </c>
      <c r="AW555" s="346" t="s">
        <v>430</v>
      </c>
      <c r="AX555" s="346" t="s">
        <v>430</v>
      </c>
      <c r="AY555" s="346" t="s">
        <v>430</v>
      </c>
      <c r="AZ555" s="346">
        <v>5</v>
      </c>
      <c r="BA555" s="362"/>
      <c r="BB555" s="348">
        <v>15.2039871782598</v>
      </c>
      <c r="BC555" s="375">
        <v>1.0140186773144599</v>
      </c>
      <c r="BD555" s="375">
        <v>4.58580294821401E-2</v>
      </c>
      <c r="BE555" s="375">
        <v>0.45150680967601797</v>
      </c>
      <c r="BF555" s="374"/>
      <c r="BG555" s="348">
        <v>27.903700000000001</v>
      </c>
      <c r="BH555" s="348">
        <v>39.8294</v>
      </c>
      <c r="BI555" s="348">
        <v>25.3141</v>
      </c>
      <c r="BJ555" s="348">
        <v>6.9527999999999999</v>
      </c>
      <c r="BK555" s="373"/>
      <c r="BL555" s="372" t="s">
        <v>3243</v>
      </c>
      <c r="BM555" s="372" t="s">
        <v>1267</v>
      </c>
      <c r="BN555" s="372" t="s">
        <v>3244</v>
      </c>
      <c r="BO555" s="372" t="s">
        <v>3245</v>
      </c>
      <c r="BP555" s="372" t="s">
        <v>3246</v>
      </c>
      <c r="BQ555" s="373"/>
      <c r="BR555" s="354" t="s">
        <v>443</v>
      </c>
    </row>
    <row r="556" spans="1:70" s="428" customFormat="1" x14ac:dyDescent="0.25">
      <c r="A556" s="345" t="s">
        <v>3993</v>
      </c>
      <c r="B556" s="373"/>
      <c r="C556" s="719">
        <v>45212</v>
      </c>
      <c r="D556" s="373"/>
      <c r="E556" s="346">
        <v>771.40899999999999</v>
      </c>
      <c r="F556" s="373"/>
      <c r="G556" s="347">
        <v>11.286099999999999</v>
      </c>
      <c r="H556" s="374"/>
      <c r="I556" s="348">
        <v>-0.1159</v>
      </c>
      <c r="J556" s="348">
        <v>6.7400000000000002E-2</v>
      </c>
      <c r="K556" s="348">
        <v>2.3191000000000002</v>
      </c>
      <c r="L556" s="348">
        <v>19.499199999999998</v>
      </c>
      <c r="M556" s="348">
        <v>-5.4686000000000003</v>
      </c>
      <c r="N556" s="350">
        <v>-3.3915000000000002</v>
      </c>
      <c r="O556" s="348">
        <v>-1.0779000000000001</v>
      </c>
      <c r="P556" s="348" t="s">
        <v>430</v>
      </c>
      <c r="Q556" s="348" t="s">
        <v>430</v>
      </c>
      <c r="R556" s="348" t="s">
        <v>430</v>
      </c>
      <c r="S556" s="348">
        <v>22.462</v>
      </c>
      <c r="T556" s="348">
        <v>-4.8044000000000002</v>
      </c>
      <c r="U556" s="348">
        <v>-3.4211999999999998</v>
      </c>
      <c r="V556" s="348">
        <v>-4.8028000000000004</v>
      </c>
      <c r="W556" s="348">
        <v>1.7774000000000001</v>
      </c>
      <c r="X556" s="348">
        <v>4.5853000000000002</v>
      </c>
      <c r="Y556" s="374"/>
      <c r="Z556" s="346">
        <v>9</v>
      </c>
      <c r="AA556" s="346">
        <v>12</v>
      </c>
      <c r="AB556" s="346">
        <v>12</v>
      </c>
      <c r="AC556" s="346">
        <v>2</v>
      </c>
      <c r="AD556" s="346">
        <v>11</v>
      </c>
      <c r="AE556" s="346">
        <v>10</v>
      </c>
      <c r="AF556" s="346">
        <v>7</v>
      </c>
      <c r="AG556" s="346" t="s">
        <v>430</v>
      </c>
      <c r="AH556" s="346" t="s">
        <v>430</v>
      </c>
      <c r="AI556" s="346" t="s">
        <v>430</v>
      </c>
      <c r="AJ556" s="346">
        <v>2</v>
      </c>
      <c r="AK556" s="346">
        <v>11</v>
      </c>
      <c r="AL556" s="346">
        <v>11</v>
      </c>
      <c r="AM556" s="346">
        <v>10</v>
      </c>
      <c r="AN556" s="346">
        <v>11</v>
      </c>
      <c r="AO556" s="373"/>
      <c r="AP556" s="348" t="s">
        <v>430</v>
      </c>
      <c r="AQ556" s="348" t="s">
        <v>430</v>
      </c>
      <c r="AR556" s="348" t="s">
        <v>430</v>
      </c>
      <c r="AS556" s="348" t="s">
        <v>430</v>
      </c>
      <c r="AT556" s="348">
        <v>0.99</v>
      </c>
      <c r="AU556" s="351"/>
      <c r="AV556" s="346" t="s">
        <v>430</v>
      </c>
      <c r="AW556" s="346" t="s">
        <v>430</v>
      </c>
      <c r="AX556" s="346" t="s">
        <v>430</v>
      </c>
      <c r="AY556" s="346" t="s">
        <v>430</v>
      </c>
      <c r="AZ556" s="346">
        <v>11</v>
      </c>
      <c r="BA556" s="362"/>
      <c r="BB556" s="348">
        <v>17.867901950162199</v>
      </c>
      <c r="BC556" s="375">
        <v>0.97067243467564102</v>
      </c>
      <c r="BD556" s="375">
        <v>4.0868438468499501E-3</v>
      </c>
      <c r="BE556" s="375">
        <v>-0.59410822079068804</v>
      </c>
      <c r="BF556" s="374"/>
      <c r="BG556" s="348">
        <v>8.3791600000000006</v>
      </c>
      <c r="BH556" s="348">
        <v>28.2349</v>
      </c>
      <c r="BI556" s="348">
        <v>58.285200000000003</v>
      </c>
      <c r="BJ556" s="348">
        <v>5.1007400000000001</v>
      </c>
      <c r="BK556" s="373"/>
      <c r="BL556" s="372" t="s">
        <v>3248</v>
      </c>
      <c r="BM556" s="372" t="s">
        <v>3249</v>
      </c>
      <c r="BN556" s="372" t="s">
        <v>3250</v>
      </c>
      <c r="BO556" s="372" t="s">
        <v>3251</v>
      </c>
      <c r="BP556" s="372" t="s">
        <v>3252</v>
      </c>
      <c r="BQ556" s="373"/>
      <c r="BR556" s="354" t="s">
        <v>436</v>
      </c>
    </row>
    <row r="557" spans="1:70" s="428" customFormat="1" x14ac:dyDescent="0.25">
      <c r="A557" s="345" t="s">
        <v>3994</v>
      </c>
      <c r="B557" s="373"/>
      <c r="C557" s="719">
        <v>45706</v>
      </c>
      <c r="D557" s="373"/>
      <c r="E557" s="346">
        <v>621.73</v>
      </c>
      <c r="F557" s="373"/>
      <c r="G557" s="347">
        <v>14.291600000000001</v>
      </c>
      <c r="H557" s="374"/>
      <c r="I557" s="348">
        <v>0.6139</v>
      </c>
      <c r="J557" s="348">
        <v>2.2698999999999998</v>
      </c>
      <c r="K557" s="348">
        <v>11.694100000000001</v>
      </c>
      <c r="L557" s="348">
        <v>28.015000000000001</v>
      </c>
      <c r="M557" s="348">
        <v>12.8344</v>
      </c>
      <c r="N557" s="350">
        <v>15.5185</v>
      </c>
      <c r="O557" s="348" t="s">
        <v>430</v>
      </c>
      <c r="P557" s="348" t="s">
        <v>430</v>
      </c>
      <c r="Q557" s="348" t="s">
        <v>430</v>
      </c>
      <c r="R557" s="348" t="s">
        <v>430</v>
      </c>
      <c r="S557" s="348">
        <v>31.826699999999999</v>
      </c>
      <c r="T557" s="348">
        <v>13.662599999999999</v>
      </c>
      <c r="U557" s="348">
        <v>12.0268</v>
      </c>
      <c r="V557" s="348">
        <v>13.2896</v>
      </c>
      <c r="W557" s="348">
        <v>8.1336999999999993</v>
      </c>
      <c r="X557" s="348">
        <v>30.402000000000001</v>
      </c>
      <c r="Y557" s="374"/>
      <c r="Z557" s="346">
        <v>1</v>
      </c>
      <c r="AA557" s="346">
        <v>1</v>
      </c>
      <c r="AB557" s="346">
        <v>1</v>
      </c>
      <c r="AC557" s="346">
        <v>1</v>
      </c>
      <c r="AD557" s="346">
        <v>1</v>
      </c>
      <c r="AE557" s="346">
        <v>1</v>
      </c>
      <c r="AF557" s="346" t="s">
        <v>430</v>
      </c>
      <c r="AG557" s="346" t="s">
        <v>430</v>
      </c>
      <c r="AH557" s="346" t="s">
        <v>430</v>
      </c>
      <c r="AI557" s="346" t="s">
        <v>430</v>
      </c>
      <c r="AJ557" s="346">
        <v>1</v>
      </c>
      <c r="AK557" s="346">
        <v>1</v>
      </c>
      <c r="AL557" s="346">
        <v>1</v>
      </c>
      <c r="AM557" s="346">
        <v>1</v>
      </c>
      <c r="AN557" s="346">
        <v>1</v>
      </c>
      <c r="AO557" s="373"/>
      <c r="AP557" s="348" t="s">
        <v>430</v>
      </c>
      <c r="AQ557" s="348" t="s">
        <v>430</v>
      </c>
      <c r="AR557" s="348" t="s">
        <v>430</v>
      </c>
      <c r="AS557" s="348" t="s">
        <v>430</v>
      </c>
      <c r="AT557" s="348">
        <v>29.47</v>
      </c>
      <c r="AU557" s="351"/>
      <c r="AV557" s="346" t="s">
        <v>430</v>
      </c>
      <c r="AW557" s="346" t="s">
        <v>430</v>
      </c>
      <c r="AX557" s="346" t="s">
        <v>430</v>
      </c>
      <c r="AY557" s="346" t="s">
        <v>430</v>
      </c>
      <c r="AZ557" s="346">
        <v>1</v>
      </c>
      <c r="BA557" s="362"/>
      <c r="BB557" s="348">
        <v>19.2147371690582</v>
      </c>
      <c r="BC557" s="375">
        <v>1.1714599692804899</v>
      </c>
      <c r="BD557" s="375">
        <v>0.100777976954325</v>
      </c>
      <c r="BE557" s="375">
        <v>1.39284881142522</v>
      </c>
      <c r="BF557" s="374"/>
      <c r="BG557" s="348">
        <v>11.891</v>
      </c>
      <c r="BH557" s="348">
        <v>15.956899999999999</v>
      </c>
      <c r="BI557" s="348">
        <v>66.409400000000005</v>
      </c>
      <c r="BJ557" s="348">
        <v>5.7427000000000001</v>
      </c>
      <c r="BK557" s="373"/>
      <c r="BL557" s="372" t="s">
        <v>3254</v>
      </c>
      <c r="BM557" s="372" t="s">
        <v>3255</v>
      </c>
      <c r="BN557" s="372" t="s">
        <v>3256</v>
      </c>
      <c r="BO557" s="372" t="s">
        <v>557</v>
      </c>
      <c r="BP557" s="372" t="s">
        <v>3257</v>
      </c>
      <c r="BQ557" s="373"/>
      <c r="BR557" s="354" t="s">
        <v>476</v>
      </c>
    </row>
    <row r="558" spans="1:70" s="428" customFormat="1" x14ac:dyDescent="0.25">
      <c r="A558" s="345" t="s">
        <v>3995</v>
      </c>
      <c r="B558" s="373"/>
      <c r="C558" s="719">
        <v>46052</v>
      </c>
      <c r="D558" s="373"/>
      <c r="E558" s="346">
        <v>204.2</v>
      </c>
      <c r="F558" s="373"/>
      <c r="G558" s="347">
        <v>10.930899999999999</v>
      </c>
      <c r="H558" s="374"/>
      <c r="I558" s="348">
        <v>0.2155</v>
      </c>
      <c r="J558" s="348">
        <v>1.024</v>
      </c>
      <c r="K558" s="348">
        <v>4.4010999999999996</v>
      </c>
      <c r="L558" s="348">
        <v>16.035599999999999</v>
      </c>
      <c r="M558" s="348" t="s">
        <v>430</v>
      </c>
      <c r="N558" s="350" t="s">
        <v>430</v>
      </c>
      <c r="O558" s="348" t="s">
        <v>430</v>
      </c>
      <c r="P558" s="348" t="s">
        <v>430</v>
      </c>
      <c r="Q558" s="348" t="s">
        <v>430</v>
      </c>
      <c r="R558" s="348" t="s">
        <v>430</v>
      </c>
      <c r="S558" s="348">
        <v>18.008600000000001</v>
      </c>
      <c r="T558" s="348" t="s">
        <v>430</v>
      </c>
      <c r="U558" s="348" t="s">
        <v>430</v>
      </c>
      <c r="V558" s="348" t="s">
        <v>430</v>
      </c>
      <c r="W558" s="348">
        <v>3.6221999999999999</v>
      </c>
      <c r="X558" s="348">
        <v>9.3089999999999993</v>
      </c>
      <c r="Y558" s="374"/>
      <c r="Z558" s="346">
        <v>4</v>
      </c>
      <c r="AA558" s="346">
        <v>5</v>
      </c>
      <c r="AB558" s="346">
        <v>6</v>
      </c>
      <c r="AC558" s="346">
        <v>5</v>
      </c>
      <c r="AD558" s="346" t="s">
        <v>430</v>
      </c>
      <c r="AE558" s="346" t="s">
        <v>430</v>
      </c>
      <c r="AF558" s="346" t="s">
        <v>430</v>
      </c>
      <c r="AG558" s="346" t="s">
        <v>430</v>
      </c>
      <c r="AH558" s="346" t="s">
        <v>430</v>
      </c>
      <c r="AI558" s="346" t="s">
        <v>430</v>
      </c>
      <c r="AJ558" s="346">
        <v>6</v>
      </c>
      <c r="AK558" s="346" t="s">
        <v>430</v>
      </c>
      <c r="AL558" s="346" t="s">
        <v>430</v>
      </c>
      <c r="AM558" s="346" t="s">
        <v>430</v>
      </c>
      <c r="AN558" s="346">
        <v>5</v>
      </c>
      <c r="AO558" s="373"/>
      <c r="AP558" s="348" t="s">
        <v>430</v>
      </c>
      <c r="AQ558" s="348" t="s">
        <v>430</v>
      </c>
      <c r="AR558" s="348" t="s">
        <v>430</v>
      </c>
      <c r="AS558" s="348" t="s">
        <v>430</v>
      </c>
      <c r="AT558" s="348" t="s">
        <v>430</v>
      </c>
      <c r="AU558" s="351"/>
      <c r="AV558" s="346" t="s">
        <v>430</v>
      </c>
      <c r="AW558" s="346" t="s">
        <v>430</v>
      </c>
      <c r="AX558" s="346" t="s">
        <v>430</v>
      </c>
      <c r="AY558" s="346" t="s">
        <v>430</v>
      </c>
      <c r="AZ558" s="346" t="s">
        <v>430</v>
      </c>
      <c r="BA558" s="362"/>
      <c r="BB558" s="348">
        <v>21.2830239602044</v>
      </c>
      <c r="BC558" s="375">
        <v>0.86156043451320197</v>
      </c>
      <c r="BD558" s="375">
        <v>8.1843649955242695E-2</v>
      </c>
      <c r="BE558" s="375">
        <v>2.0586366396323399</v>
      </c>
      <c r="BF558" s="374"/>
      <c r="BG558" s="348">
        <v>41.600900000000003</v>
      </c>
      <c r="BH558" s="348">
        <v>35.362499999999997</v>
      </c>
      <c r="BI558" s="348">
        <v>21.691299999999998</v>
      </c>
      <c r="BJ558" s="348">
        <v>1.3452999999999999</v>
      </c>
      <c r="BK558" s="373"/>
      <c r="BL558" s="372" t="s">
        <v>1886</v>
      </c>
      <c r="BM558" s="372" t="s">
        <v>3259</v>
      </c>
      <c r="BN558" s="372" t="s">
        <v>3260</v>
      </c>
      <c r="BO558" s="372" t="s">
        <v>1236</v>
      </c>
      <c r="BP558" s="372" t="s">
        <v>3261</v>
      </c>
      <c r="BQ558" s="373"/>
      <c r="BR558" s="354" t="s">
        <v>602</v>
      </c>
    </row>
    <row r="559" spans="1:70" s="428" customFormat="1" x14ac:dyDescent="0.25">
      <c r="A559" s="885" t="s">
        <v>93</v>
      </c>
      <c r="B559" s="402"/>
      <c r="C559" s="724"/>
      <c r="D559" s="402"/>
      <c r="E559" s="403"/>
      <c r="F559" s="402"/>
      <c r="G559" s="404"/>
      <c r="H559" s="406"/>
      <c r="I559" s="405">
        <v>0.10879999999999999</v>
      </c>
      <c r="J559" s="405">
        <v>0.97240000000000004</v>
      </c>
      <c r="K559" s="405">
        <v>4.5890000000000004</v>
      </c>
      <c r="L559" s="405">
        <v>16.700399999999998</v>
      </c>
      <c r="M559" s="405">
        <v>2.1236999999999999</v>
      </c>
      <c r="N559" s="407">
        <v>6.7374999999999998</v>
      </c>
      <c r="O559" s="405">
        <v>6.6379999999999999</v>
      </c>
      <c r="P559" s="405">
        <v>19.145399999999999</v>
      </c>
      <c r="Q559" s="405">
        <v>12.476800000000001</v>
      </c>
      <c r="R559" s="405" t="s">
        <v>430</v>
      </c>
      <c r="S559" s="405">
        <v>19.357600000000001</v>
      </c>
      <c r="T559" s="405">
        <v>2.7166999999999999</v>
      </c>
      <c r="U559" s="405">
        <v>4.8842999999999996</v>
      </c>
      <c r="V559" s="405">
        <v>4.7312000000000003</v>
      </c>
      <c r="W559" s="405">
        <v>3.4102999999999999</v>
      </c>
      <c r="X559" s="405">
        <v>12.952400000000001</v>
      </c>
      <c r="Y559" s="406"/>
      <c r="Z559" s="403">
        <v>10</v>
      </c>
      <c r="AA559" s="403">
        <v>12</v>
      </c>
      <c r="AB559" s="403">
        <v>12</v>
      </c>
      <c r="AC559" s="403">
        <v>12</v>
      </c>
      <c r="AD559" s="403">
        <v>11</v>
      </c>
      <c r="AE559" s="403">
        <v>10</v>
      </c>
      <c r="AF559" s="403">
        <v>7</v>
      </c>
      <c r="AG559" s="403">
        <v>2</v>
      </c>
      <c r="AH559" s="403">
        <v>1</v>
      </c>
      <c r="AI559" s="403">
        <v>0</v>
      </c>
      <c r="AJ559" s="403">
        <v>12</v>
      </c>
      <c r="AK559" s="403">
        <v>11</v>
      </c>
      <c r="AL559" s="403">
        <v>11</v>
      </c>
      <c r="AM559" s="403">
        <v>10</v>
      </c>
      <c r="AN559" s="403">
        <v>12</v>
      </c>
      <c r="AO559" s="402"/>
      <c r="AP559" s="405" t="s">
        <v>430</v>
      </c>
      <c r="AQ559" s="405" t="s">
        <v>430</v>
      </c>
      <c r="AR559" s="405">
        <v>12.83</v>
      </c>
      <c r="AS559" s="405">
        <v>11.47</v>
      </c>
      <c r="AT559" s="405">
        <v>11.3790909090909</v>
      </c>
      <c r="AU559" s="408"/>
      <c r="AV559" s="403">
        <v>0</v>
      </c>
      <c r="AW559" s="403">
        <v>0</v>
      </c>
      <c r="AX559" s="403">
        <v>1</v>
      </c>
      <c r="AY559" s="403">
        <v>2</v>
      </c>
      <c r="AZ559" s="403">
        <v>11</v>
      </c>
      <c r="BA559" s="409"/>
      <c r="BB559" s="405"/>
      <c r="BC559" s="410"/>
      <c r="BD559" s="410"/>
      <c r="BE559" s="410"/>
      <c r="BF559" s="406"/>
      <c r="BG559" s="405"/>
      <c r="BH559" s="405"/>
      <c r="BI559" s="405"/>
      <c r="BJ559" s="405"/>
      <c r="BK559" s="402"/>
      <c r="BL559" s="401"/>
      <c r="BM559" s="401"/>
      <c r="BN559" s="401"/>
      <c r="BO559" s="401"/>
      <c r="BP559" s="401"/>
      <c r="BQ559" s="402"/>
      <c r="BR559" s="411"/>
    </row>
    <row r="560" spans="1:70" s="428" customFormat="1" x14ac:dyDescent="0.25">
      <c r="A560" s="886" t="s">
        <v>94</v>
      </c>
      <c r="B560" s="373"/>
      <c r="C560" s="719"/>
      <c r="D560" s="373"/>
      <c r="E560" s="346"/>
      <c r="F560" s="373"/>
      <c r="G560" s="347"/>
      <c r="H560" s="374"/>
      <c r="I560" s="348">
        <v>0.6139</v>
      </c>
      <c r="J560" s="348">
        <v>2.2698999999999998</v>
      </c>
      <c r="K560" s="348">
        <v>11.694100000000001</v>
      </c>
      <c r="L560" s="348">
        <v>28.015000000000001</v>
      </c>
      <c r="M560" s="348">
        <v>12.8344</v>
      </c>
      <c r="N560" s="350">
        <v>15.5185</v>
      </c>
      <c r="O560" s="348">
        <v>16.024000000000001</v>
      </c>
      <c r="P560" s="348">
        <v>22.461600000000001</v>
      </c>
      <c r="Q560" s="348">
        <v>12.476800000000001</v>
      </c>
      <c r="R560" s="348" t="s">
        <v>430</v>
      </c>
      <c r="S560" s="348">
        <v>31.826699999999999</v>
      </c>
      <c r="T560" s="348">
        <v>13.662599999999999</v>
      </c>
      <c r="U560" s="348">
        <v>12.0268</v>
      </c>
      <c r="V560" s="348">
        <v>13.2896</v>
      </c>
      <c r="W560" s="348">
        <v>8.1336999999999993</v>
      </c>
      <c r="X560" s="348">
        <v>30.402000000000001</v>
      </c>
      <c r="Y560" s="374"/>
      <c r="Z560" s="346"/>
      <c r="AA560" s="346"/>
      <c r="AB560" s="346"/>
      <c r="AC560" s="346"/>
      <c r="AD560" s="346"/>
      <c r="AE560" s="346"/>
      <c r="AF560" s="346"/>
      <c r="AG560" s="346"/>
      <c r="AH560" s="346"/>
      <c r="AI560" s="346"/>
      <c r="AJ560" s="346"/>
      <c r="AK560" s="346"/>
      <c r="AL560" s="346"/>
      <c r="AM560" s="346"/>
      <c r="AN560" s="346"/>
      <c r="AO560" s="373"/>
      <c r="AP560" s="348" t="s">
        <v>430</v>
      </c>
      <c r="AQ560" s="348" t="s">
        <v>430</v>
      </c>
      <c r="AR560" s="348">
        <v>12.83</v>
      </c>
      <c r="AS560" s="348">
        <v>12.28</v>
      </c>
      <c r="AT560" s="348">
        <v>29.47</v>
      </c>
      <c r="AU560" s="351"/>
      <c r="AV560" s="346"/>
      <c r="AW560" s="346"/>
      <c r="AX560" s="346"/>
      <c r="AY560" s="346"/>
      <c r="AZ560" s="346"/>
      <c r="BA560" s="362"/>
      <c r="BB560" s="348"/>
      <c r="BC560" s="375"/>
      <c r="BD560" s="375"/>
      <c r="BE560" s="375"/>
      <c r="BF560" s="374"/>
      <c r="BG560" s="348"/>
      <c r="BH560" s="348"/>
      <c r="BI560" s="348"/>
      <c r="BJ560" s="348"/>
      <c r="BK560" s="373"/>
      <c r="BL560" s="372"/>
      <c r="BM560" s="372"/>
      <c r="BN560" s="372"/>
      <c r="BO560" s="372"/>
      <c r="BP560" s="372"/>
      <c r="BQ560" s="373"/>
      <c r="BR560" s="354"/>
    </row>
    <row r="561" spans="1:70" s="428" customFormat="1" x14ac:dyDescent="0.25">
      <c r="A561" s="886" t="s">
        <v>95</v>
      </c>
      <c r="B561" s="373"/>
      <c r="C561" s="719"/>
      <c r="D561" s="373"/>
      <c r="E561" s="346"/>
      <c r="F561" s="373"/>
      <c r="G561" s="347"/>
      <c r="H561" s="374"/>
      <c r="I561" s="348">
        <v>-0.12139999999999999</v>
      </c>
      <c r="J561" s="348">
        <v>6.7400000000000002E-2</v>
      </c>
      <c r="K561" s="348">
        <v>2.3191000000000002</v>
      </c>
      <c r="L561" s="348">
        <v>12.233000000000001</v>
      </c>
      <c r="M561" s="348">
        <v>-5.4686000000000003</v>
      </c>
      <c r="N561" s="350">
        <v>-3.3915000000000002</v>
      </c>
      <c r="O561" s="348">
        <v>-1.0779000000000001</v>
      </c>
      <c r="P561" s="348">
        <v>15.8291</v>
      </c>
      <c r="Q561" s="348">
        <v>12.476800000000001</v>
      </c>
      <c r="R561" s="348" t="s">
        <v>430</v>
      </c>
      <c r="S561" s="348">
        <v>14.5114</v>
      </c>
      <c r="T561" s="348">
        <v>-4.8044000000000002</v>
      </c>
      <c r="U561" s="348">
        <v>-3.4211999999999998</v>
      </c>
      <c r="V561" s="348">
        <v>-4.8028000000000004</v>
      </c>
      <c r="W561" s="348">
        <v>1.6757</v>
      </c>
      <c r="X561" s="348">
        <v>-1.3747</v>
      </c>
      <c r="Y561" s="374"/>
      <c r="Z561" s="346"/>
      <c r="AA561" s="346"/>
      <c r="AB561" s="346"/>
      <c r="AC561" s="346"/>
      <c r="AD561" s="346"/>
      <c r="AE561" s="346"/>
      <c r="AF561" s="346"/>
      <c r="AG561" s="346"/>
      <c r="AH561" s="346"/>
      <c r="AI561" s="346"/>
      <c r="AJ561" s="346"/>
      <c r="AK561" s="346"/>
      <c r="AL561" s="346"/>
      <c r="AM561" s="346"/>
      <c r="AN561" s="346"/>
      <c r="AO561" s="373"/>
      <c r="AP561" s="348" t="s">
        <v>430</v>
      </c>
      <c r="AQ561" s="348" t="s">
        <v>430</v>
      </c>
      <c r="AR561" s="348">
        <v>12.83</v>
      </c>
      <c r="AS561" s="348">
        <v>10.66</v>
      </c>
      <c r="AT561" s="348">
        <v>0.99</v>
      </c>
      <c r="AU561" s="351"/>
      <c r="AV561" s="346"/>
      <c r="AW561" s="346"/>
      <c r="AX561" s="346"/>
      <c r="AY561" s="346"/>
      <c r="AZ561" s="346"/>
      <c r="BA561" s="362"/>
      <c r="BB561" s="348"/>
      <c r="BC561" s="375"/>
      <c r="BD561" s="375"/>
      <c r="BE561" s="375"/>
      <c r="BF561" s="374"/>
      <c r="BG561" s="348"/>
      <c r="BH561" s="348"/>
      <c r="BI561" s="348"/>
      <c r="BJ561" s="348"/>
      <c r="BK561" s="373"/>
      <c r="BL561" s="372"/>
      <c r="BM561" s="372"/>
      <c r="BN561" s="372"/>
      <c r="BO561" s="372"/>
      <c r="BP561" s="372"/>
      <c r="BQ561" s="373"/>
      <c r="BR561" s="354"/>
    </row>
    <row r="562" spans="1:70" s="428" customFormat="1" x14ac:dyDescent="0.25">
      <c r="A562" s="887" t="s">
        <v>96</v>
      </c>
      <c r="B562" s="413"/>
      <c r="C562" s="725"/>
      <c r="D562" s="413"/>
      <c r="E562" s="414"/>
      <c r="F562" s="413"/>
      <c r="G562" s="415"/>
      <c r="H562" s="417"/>
      <c r="I562" s="416">
        <v>-1.465E-2</v>
      </c>
      <c r="J562" s="416">
        <v>0.83440000000000003</v>
      </c>
      <c r="K562" s="416">
        <v>4.2434000000000003</v>
      </c>
      <c r="L562" s="416">
        <v>15.7996</v>
      </c>
      <c r="M562" s="416">
        <v>1.2266999999999999</v>
      </c>
      <c r="N562" s="418">
        <v>5.3728999999999996</v>
      </c>
      <c r="O562" s="416">
        <v>6.46</v>
      </c>
      <c r="P562" s="416">
        <v>19.145399999999999</v>
      </c>
      <c r="Q562" s="416">
        <v>12.476800000000001</v>
      </c>
      <c r="R562" s="416" t="s">
        <v>430</v>
      </c>
      <c r="S562" s="416">
        <v>17.905100000000001</v>
      </c>
      <c r="T562" s="416">
        <v>1.6137999999999999</v>
      </c>
      <c r="U562" s="416">
        <v>3.8456999999999999</v>
      </c>
      <c r="V562" s="416">
        <v>2.8702999999999999</v>
      </c>
      <c r="W562" s="416">
        <v>3.0794000000000001</v>
      </c>
      <c r="X562" s="416">
        <v>13.9795</v>
      </c>
      <c r="Y562" s="417"/>
      <c r="Z562" s="414"/>
      <c r="AA562" s="414"/>
      <c r="AB562" s="414"/>
      <c r="AC562" s="414"/>
      <c r="AD562" s="414"/>
      <c r="AE562" s="414"/>
      <c r="AF562" s="414"/>
      <c r="AG562" s="414"/>
      <c r="AH562" s="414"/>
      <c r="AI562" s="414"/>
      <c r="AJ562" s="414"/>
      <c r="AK562" s="414"/>
      <c r="AL562" s="414"/>
      <c r="AM562" s="414"/>
      <c r="AN562" s="414"/>
      <c r="AO562" s="413"/>
      <c r="AP562" s="416" t="s">
        <v>430</v>
      </c>
      <c r="AQ562" s="416" t="s">
        <v>430</v>
      </c>
      <c r="AR562" s="416">
        <v>12.83</v>
      </c>
      <c r="AS562" s="416">
        <v>11.47</v>
      </c>
      <c r="AT562" s="416">
        <v>8.18</v>
      </c>
      <c r="AU562" s="419"/>
      <c r="AV562" s="414"/>
      <c r="AW562" s="414"/>
      <c r="AX562" s="414"/>
      <c r="AY562" s="414"/>
      <c r="AZ562" s="414"/>
      <c r="BA562" s="420"/>
      <c r="BB562" s="416"/>
      <c r="BC562" s="421"/>
      <c r="BD562" s="421"/>
      <c r="BE562" s="421"/>
      <c r="BF562" s="417"/>
      <c r="BG562" s="416"/>
      <c r="BH562" s="416"/>
      <c r="BI562" s="416"/>
      <c r="BJ562" s="416"/>
      <c r="BK562" s="413"/>
      <c r="BL562" s="412"/>
      <c r="BM562" s="412"/>
      <c r="BN562" s="412"/>
      <c r="BO562" s="412"/>
      <c r="BP562" s="412"/>
      <c r="BQ562" s="413"/>
      <c r="BR562" s="422"/>
    </row>
    <row r="563" spans="1:70" s="428" customFormat="1" ht="14.5" customHeight="1" x14ac:dyDescent="0.35">
      <c r="A563" s="874" t="s">
        <v>3996</v>
      </c>
      <c r="B563" s="862"/>
      <c r="C563" s="863"/>
      <c r="D563" s="862"/>
      <c r="E563" s="864"/>
      <c r="F563" s="862"/>
      <c r="G563" s="865"/>
      <c r="H563" s="867"/>
      <c r="I563" s="866"/>
      <c r="J563" s="866"/>
      <c r="K563" s="866"/>
      <c r="L563" s="866"/>
      <c r="M563" s="866"/>
      <c r="N563" s="868"/>
      <c r="O563" s="866"/>
      <c r="P563" s="866"/>
      <c r="Q563" s="866"/>
      <c r="R563" s="866"/>
      <c r="S563" s="866"/>
      <c r="T563" s="866"/>
      <c r="U563" s="866"/>
      <c r="V563" s="866"/>
      <c r="W563" s="866"/>
      <c r="X563" s="866"/>
      <c r="Y563" s="867"/>
      <c r="Z563" s="864"/>
      <c r="AA563" s="864"/>
      <c r="AB563" s="864"/>
      <c r="AC563" s="864"/>
      <c r="AD563" s="864"/>
      <c r="AE563" s="864"/>
      <c r="AF563" s="864"/>
      <c r="AG563" s="864"/>
      <c r="AH563" s="864"/>
      <c r="AI563" s="864"/>
      <c r="AJ563" s="864"/>
      <c r="AK563" s="864"/>
      <c r="AL563" s="864"/>
      <c r="AM563" s="864"/>
      <c r="AN563" s="864"/>
      <c r="AO563" s="862"/>
      <c r="AP563" s="866"/>
      <c r="AQ563" s="866"/>
      <c r="AR563" s="866"/>
      <c r="AS563" s="866"/>
      <c r="AT563" s="866"/>
      <c r="AU563" s="869"/>
      <c r="AV563" s="864"/>
      <c r="AW563" s="864"/>
      <c r="AX563" s="864"/>
      <c r="AY563" s="864"/>
      <c r="AZ563" s="864"/>
      <c r="BA563" s="870"/>
      <c r="BB563" s="866"/>
      <c r="BC563" s="871"/>
      <c r="BD563" s="871"/>
      <c r="BE563" s="871"/>
      <c r="BF563" s="867"/>
      <c r="BG563" s="866"/>
      <c r="BH563" s="866"/>
      <c r="BI563" s="866"/>
      <c r="BJ563" s="866"/>
      <c r="BK563" s="862"/>
      <c r="BL563" s="872"/>
      <c r="BM563" s="872"/>
      <c r="BN563" s="872"/>
      <c r="BO563" s="872"/>
      <c r="BP563" s="872"/>
      <c r="BQ563" s="862"/>
      <c r="BR563" s="873"/>
    </row>
    <row r="564" spans="1:70" s="428" customFormat="1" x14ac:dyDescent="0.25">
      <c r="A564" s="345" t="s">
        <v>3997</v>
      </c>
      <c r="B564" s="373"/>
      <c r="C564" s="719">
        <v>45652</v>
      </c>
      <c r="D564" s="373"/>
      <c r="E564" s="346">
        <v>3016.8</v>
      </c>
      <c r="F564" s="373"/>
      <c r="G564" s="347">
        <v>9.7826000000000004</v>
      </c>
      <c r="H564" s="374"/>
      <c r="I564" s="348">
        <v>0.45390000000000003</v>
      </c>
      <c r="J564" s="348">
        <v>-0.70240000000000002</v>
      </c>
      <c r="K564" s="348">
        <v>2.76E-2</v>
      </c>
      <c r="L564" s="348">
        <v>2.7993999999999999</v>
      </c>
      <c r="M564" s="348">
        <v>-6.5895000000000001</v>
      </c>
      <c r="N564" s="350">
        <v>4.0899999999999999E-2</v>
      </c>
      <c r="O564" s="348" t="s">
        <v>430</v>
      </c>
      <c r="P564" s="348" t="s">
        <v>430</v>
      </c>
      <c r="Q564" s="348" t="s">
        <v>430</v>
      </c>
      <c r="R564" s="348" t="s">
        <v>430</v>
      </c>
      <c r="S564" s="348">
        <v>5.5513000000000003</v>
      </c>
      <c r="T564" s="348">
        <v>-7.1287000000000003</v>
      </c>
      <c r="U564" s="348">
        <v>2.2921</v>
      </c>
      <c r="V564" s="348">
        <v>-2.4441999999999999</v>
      </c>
      <c r="W564" s="348">
        <v>0.11260000000000001</v>
      </c>
      <c r="X564" s="348">
        <v>-1.4613</v>
      </c>
      <c r="Y564" s="374"/>
      <c r="Z564" s="346">
        <v>5</v>
      </c>
      <c r="AA564" s="346">
        <v>7</v>
      </c>
      <c r="AB564" s="346">
        <v>9</v>
      </c>
      <c r="AC564" s="346">
        <v>11</v>
      </c>
      <c r="AD564" s="346">
        <v>10</v>
      </c>
      <c r="AE564" s="346">
        <v>6</v>
      </c>
      <c r="AF564" s="346" t="s">
        <v>430</v>
      </c>
      <c r="AG564" s="346" t="s">
        <v>430</v>
      </c>
      <c r="AH564" s="346" t="s">
        <v>430</v>
      </c>
      <c r="AI564" s="346" t="s">
        <v>430</v>
      </c>
      <c r="AJ564" s="346">
        <v>11</v>
      </c>
      <c r="AK564" s="346">
        <v>10</v>
      </c>
      <c r="AL564" s="346">
        <v>6</v>
      </c>
      <c r="AM564" s="346">
        <v>7</v>
      </c>
      <c r="AN564" s="346">
        <v>8</v>
      </c>
      <c r="AO564" s="373"/>
      <c r="AP564" s="348" t="s">
        <v>430</v>
      </c>
      <c r="AQ564" s="348" t="s">
        <v>430</v>
      </c>
      <c r="AR564" s="348" t="s">
        <v>430</v>
      </c>
      <c r="AS564" s="348" t="s">
        <v>430</v>
      </c>
      <c r="AT564" s="348">
        <v>-4</v>
      </c>
      <c r="AU564" s="351"/>
      <c r="AV564" s="346" t="s">
        <v>430</v>
      </c>
      <c r="AW564" s="346" t="s">
        <v>430</v>
      </c>
      <c r="AX564" s="346" t="s">
        <v>430</v>
      </c>
      <c r="AY564" s="346" t="s">
        <v>430</v>
      </c>
      <c r="AZ564" s="346">
        <v>9</v>
      </c>
      <c r="BA564" s="362"/>
      <c r="BB564" s="348">
        <v>12.7983127046221</v>
      </c>
      <c r="BC564" s="375">
        <v>0.88448206287585895</v>
      </c>
      <c r="BD564" s="375">
        <v>-1.57380707219049E-2</v>
      </c>
      <c r="BE564" s="375">
        <v>-0.29619775762955802</v>
      </c>
      <c r="BF564" s="374"/>
      <c r="BG564" s="348">
        <v>70.906400000000005</v>
      </c>
      <c r="BH564" s="348">
        <v>27.236699999999999</v>
      </c>
      <c r="BI564" s="348" t="s">
        <v>430</v>
      </c>
      <c r="BJ564" s="348">
        <v>1.8569</v>
      </c>
      <c r="BK564" s="373"/>
      <c r="BL564" s="372" t="s">
        <v>3264</v>
      </c>
      <c r="BM564" s="372" t="s">
        <v>3265</v>
      </c>
      <c r="BN564" s="372" t="s">
        <v>3266</v>
      </c>
      <c r="BO564" s="372" t="s">
        <v>3267</v>
      </c>
      <c r="BP564" s="372" t="s">
        <v>3268</v>
      </c>
      <c r="BQ564" s="373"/>
      <c r="BR564" s="354" t="s">
        <v>525</v>
      </c>
    </row>
    <row r="565" spans="1:70" s="428" customFormat="1" x14ac:dyDescent="0.25">
      <c r="A565" s="345" t="s">
        <v>3998</v>
      </c>
      <c r="B565" s="373"/>
      <c r="C565" s="719">
        <v>45471</v>
      </c>
      <c r="D565" s="373"/>
      <c r="E565" s="346">
        <v>2042.34</v>
      </c>
      <c r="F565" s="373"/>
      <c r="G565" s="347">
        <v>10.34</v>
      </c>
      <c r="H565" s="374"/>
      <c r="I565" s="348">
        <v>0.29099999999999998</v>
      </c>
      <c r="J565" s="348">
        <v>0</v>
      </c>
      <c r="K565" s="348">
        <v>1.6716</v>
      </c>
      <c r="L565" s="348">
        <v>10.588200000000001</v>
      </c>
      <c r="M565" s="348">
        <v>0.5837</v>
      </c>
      <c r="N565" s="350">
        <v>7.3727999999999998</v>
      </c>
      <c r="O565" s="348" t="s">
        <v>430</v>
      </c>
      <c r="P565" s="348" t="s">
        <v>430</v>
      </c>
      <c r="Q565" s="348" t="s">
        <v>430</v>
      </c>
      <c r="R565" s="348" t="s">
        <v>430</v>
      </c>
      <c r="S565" s="348">
        <v>13.129099999999999</v>
      </c>
      <c r="T565" s="348">
        <v>-0.2893</v>
      </c>
      <c r="U565" s="348">
        <v>8.0459999999999994</v>
      </c>
      <c r="V565" s="348">
        <v>4.6558999999999999</v>
      </c>
      <c r="W565" s="348">
        <v>1.3725000000000001</v>
      </c>
      <c r="X565" s="348">
        <v>1.6952</v>
      </c>
      <c r="Y565" s="374"/>
      <c r="Z565" s="346">
        <v>8</v>
      </c>
      <c r="AA565" s="346">
        <v>4</v>
      </c>
      <c r="AB565" s="346">
        <v>5</v>
      </c>
      <c r="AC565" s="346">
        <v>3</v>
      </c>
      <c r="AD565" s="346">
        <v>2</v>
      </c>
      <c r="AE565" s="346">
        <v>2</v>
      </c>
      <c r="AF565" s="346" t="s">
        <v>430</v>
      </c>
      <c r="AG565" s="346" t="s">
        <v>430</v>
      </c>
      <c r="AH565" s="346" t="s">
        <v>430</v>
      </c>
      <c r="AI565" s="346" t="s">
        <v>430</v>
      </c>
      <c r="AJ565" s="346">
        <v>3</v>
      </c>
      <c r="AK565" s="346">
        <v>2</v>
      </c>
      <c r="AL565" s="346">
        <v>2</v>
      </c>
      <c r="AM565" s="346">
        <v>2</v>
      </c>
      <c r="AN565" s="346">
        <v>5</v>
      </c>
      <c r="AO565" s="373"/>
      <c r="AP565" s="348" t="s">
        <v>430</v>
      </c>
      <c r="AQ565" s="348" t="s">
        <v>430</v>
      </c>
      <c r="AR565" s="348" t="s">
        <v>430</v>
      </c>
      <c r="AS565" s="348" t="s">
        <v>430</v>
      </c>
      <c r="AT565" s="348">
        <v>7.55</v>
      </c>
      <c r="AU565" s="351"/>
      <c r="AV565" s="346" t="s">
        <v>430</v>
      </c>
      <c r="AW565" s="346" t="s">
        <v>430</v>
      </c>
      <c r="AX565" s="346" t="s">
        <v>430</v>
      </c>
      <c r="AY565" s="346" t="s">
        <v>430</v>
      </c>
      <c r="AZ565" s="346">
        <v>2</v>
      </c>
      <c r="BA565" s="362"/>
      <c r="BB565" s="348">
        <v>15.4894987711818</v>
      </c>
      <c r="BC565" s="375">
        <v>1.1045673775593601</v>
      </c>
      <c r="BD565" s="375">
        <v>-1.3915362459669201E-2</v>
      </c>
      <c r="BE565" s="375">
        <v>8.4218264001195003E-2</v>
      </c>
      <c r="BF565" s="374"/>
      <c r="BG565" s="348">
        <v>55.343000000000004</v>
      </c>
      <c r="BH565" s="348">
        <v>40.349800000000002</v>
      </c>
      <c r="BI565" s="348">
        <v>2.2160000000000002</v>
      </c>
      <c r="BJ565" s="348">
        <v>2.0912000000000002</v>
      </c>
      <c r="BK565" s="373"/>
      <c r="BL565" s="372" t="s">
        <v>3270</v>
      </c>
      <c r="BM565" s="372" t="s">
        <v>3271</v>
      </c>
      <c r="BN565" s="372" t="s">
        <v>3272</v>
      </c>
      <c r="BO565" s="372" t="s">
        <v>3273</v>
      </c>
      <c r="BP565" s="372" t="s">
        <v>3274</v>
      </c>
      <c r="BQ565" s="373"/>
      <c r="BR565" s="354" t="s">
        <v>602</v>
      </c>
    </row>
    <row r="566" spans="1:70" s="428" customFormat="1" x14ac:dyDescent="0.25">
      <c r="A566" s="345" t="s">
        <v>3999</v>
      </c>
      <c r="B566" s="373"/>
      <c r="C566" s="719">
        <v>44316</v>
      </c>
      <c r="D566" s="373"/>
      <c r="E566" s="346">
        <v>1666.63</v>
      </c>
      <c r="F566" s="373"/>
      <c r="G566" s="347">
        <v>27.629100000000001</v>
      </c>
      <c r="H566" s="374"/>
      <c r="I566" s="348">
        <v>1.0126999999999999</v>
      </c>
      <c r="J566" s="348">
        <v>1.6174999999999999</v>
      </c>
      <c r="K566" s="348">
        <v>4.1833</v>
      </c>
      <c r="L566" s="348">
        <v>21.229199999999999</v>
      </c>
      <c r="M566" s="348">
        <v>8.9118999999999993</v>
      </c>
      <c r="N566" s="350">
        <v>14.7178</v>
      </c>
      <c r="O566" s="348">
        <v>3.4216000000000002</v>
      </c>
      <c r="P566" s="348">
        <v>20.666499999999999</v>
      </c>
      <c r="Q566" s="348">
        <v>21.214300000000001</v>
      </c>
      <c r="R566" s="348" t="s">
        <v>430</v>
      </c>
      <c r="S566" s="348">
        <v>23.729700000000001</v>
      </c>
      <c r="T566" s="348">
        <v>9.2254000000000005</v>
      </c>
      <c r="U566" s="348">
        <v>15.5116</v>
      </c>
      <c r="V566" s="348">
        <v>11.7334</v>
      </c>
      <c r="W566" s="348">
        <v>1.4440999999999999</v>
      </c>
      <c r="X566" s="348">
        <v>21.799399999999999</v>
      </c>
      <c r="Y566" s="374"/>
      <c r="Z566" s="346">
        <v>1</v>
      </c>
      <c r="AA566" s="346">
        <v>1</v>
      </c>
      <c r="AB566" s="346">
        <v>1</v>
      </c>
      <c r="AC566" s="346">
        <v>1</v>
      </c>
      <c r="AD566" s="346">
        <v>1</v>
      </c>
      <c r="AE566" s="346">
        <v>1</v>
      </c>
      <c r="AF566" s="346">
        <v>3</v>
      </c>
      <c r="AG566" s="346">
        <v>1</v>
      </c>
      <c r="AH566" s="346">
        <v>1</v>
      </c>
      <c r="AI566" s="346" t="s">
        <v>430</v>
      </c>
      <c r="AJ566" s="346">
        <v>1</v>
      </c>
      <c r="AK566" s="346">
        <v>1</v>
      </c>
      <c r="AL566" s="346">
        <v>1</v>
      </c>
      <c r="AM566" s="346">
        <v>1</v>
      </c>
      <c r="AN566" s="346">
        <v>4</v>
      </c>
      <c r="AO566" s="373"/>
      <c r="AP566" s="348" t="s">
        <v>430</v>
      </c>
      <c r="AQ566" s="348" t="s">
        <v>430</v>
      </c>
      <c r="AR566" s="348">
        <v>20.059999999999999</v>
      </c>
      <c r="AS566" s="348">
        <v>13.68</v>
      </c>
      <c r="AT566" s="348">
        <v>24.98</v>
      </c>
      <c r="AU566" s="351"/>
      <c r="AV566" s="346" t="s">
        <v>430</v>
      </c>
      <c r="AW566" s="346" t="s">
        <v>430</v>
      </c>
      <c r="AX566" s="346">
        <v>1</v>
      </c>
      <c r="AY566" s="346">
        <v>1</v>
      </c>
      <c r="AZ566" s="346">
        <v>1</v>
      </c>
      <c r="BA566" s="362"/>
      <c r="BB566" s="348">
        <v>17.0709940249216</v>
      </c>
      <c r="BC566" s="375">
        <v>1.1842739055690701</v>
      </c>
      <c r="BD566" s="375">
        <v>8.0642074131586902E-2</v>
      </c>
      <c r="BE566" s="375">
        <v>0.53750389670652998</v>
      </c>
      <c r="BF566" s="374"/>
      <c r="BG566" s="348">
        <v>53.075099999999999</v>
      </c>
      <c r="BH566" s="348">
        <v>16.144500000000001</v>
      </c>
      <c r="BI566" s="348">
        <v>3.7314699999999998</v>
      </c>
      <c r="BJ566" s="348">
        <v>27.048929999999999</v>
      </c>
      <c r="BK566" s="373"/>
      <c r="BL566" s="372" t="s">
        <v>3276</v>
      </c>
      <c r="BM566" s="372" t="s">
        <v>3277</v>
      </c>
      <c r="BN566" s="372" t="s">
        <v>3278</v>
      </c>
      <c r="BO566" s="372" t="s">
        <v>3279</v>
      </c>
      <c r="BP566" s="372" t="s">
        <v>3280</v>
      </c>
      <c r="BQ566" s="373"/>
      <c r="BR566" s="354" t="s">
        <v>547</v>
      </c>
    </row>
    <row r="567" spans="1:70" s="428" customFormat="1" x14ac:dyDescent="0.25">
      <c r="A567" s="345" t="s">
        <v>4000</v>
      </c>
      <c r="B567" s="373"/>
      <c r="C567" s="719">
        <v>45678</v>
      </c>
      <c r="D567" s="373"/>
      <c r="E567" s="346">
        <v>1553.14</v>
      </c>
      <c r="F567" s="373"/>
      <c r="G567" s="347">
        <v>10.498200000000001</v>
      </c>
      <c r="H567" s="374"/>
      <c r="I567" s="348">
        <v>0.48820000000000002</v>
      </c>
      <c r="J567" s="348">
        <v>-0.70930000000000004</v>
      </c>
      <c r="K567" s="348">
        <v>1.0482</v>
      </c>
      <c r="L567" s="348">
        <v>9.3346</v>
      </c>
      <c r="M567" s="348">
        <v>-3.7745000000000002</v>
      </c>
      <c r="N567" s="350">
        <v>-2.0891000000000002</v>
      </c>
      <c r="O567" s="348" t="s">
        <v>430</v>
      </c>
      <c r="P567" s="348" t="s">
        <v>430</v>
      </c>
      <c r="Q567" s="348" t="s">
        <v>430</v>
      </c>
      <c r="R567" s="348" t="s">
        <v>430</v>
      </c>
      <c r="S567" s="348">
        <v>12.001099999999999</v>
      </c>
      <c r="T567" s="348">
        <v>-2.9885000000000002</v>
      </c>
      <c r="U567" s="348">
        <v>1.1883999999999999</v>
      </c>
      <c r="V567" s="348">
        <v>-3.7374999999999998</v>
      </c>
      <c r="W567" s="348">
        <v>1.2714000000000001</v>
      </c>
      <c r="X567" s="348">
        <v>3.4784000000000002</v>
      </c>
      <c r="Y567" s="374"/>
      <c r="Z567" s="346">
        <v>4</v>
      </c>
      <c r="AA567" s="346">
        <v>8</v>
      </c>
      <c r="AB567" s="346">
        <v>6</v>
      </c>
      <c r="AC567" s="346">
        <v>4</v>
      </c>
      <c r="AD567" s="346">
        <v>8</v>
      </c>
      <c r="AE567" s="346">
        <v>10</v>
      </c>
      <c r="AF567" s="346" t="s">
        <v>430</v>
      </c>
      <c r="AG567" s="346" t="s">
        <v>430</v>
      </c>
      <c r="AH567" s="346" t="s">
        <v>430</v>
      </c>
      <c r="AI567" s="346" t="s">
        <v>430</v>
      </c>
      <c r="AJ567" s="346">
        <v>4</v>
      </c>
      <c r="AK567" s="346">
        <v>7</v>
      </c>
      <c r="AL567" s="346">
        <v>7</v>
      </c>
      <c r="AM567" s="346">
        <v>9</v>
      </c>
      <c r="AN567" s="346">
        <v>6</v>
      </c>
      <c r="AO567" s="373"/>
      <c r="AP567" s="348" t="s">
        <v>430</v>
      </c>
      <c r="AQ567" s="348" t="s">
        <v>430</v>
      </c>
      <c r="AR567" s="348" t="s">
        <v>430</v>
      </c>
      <c r="AS567" s="348" t="s">
        <v>430</v>
      </c>
      <c r="AT567" s="348">
        <v>-0.08</v>
      </c>
      <c r="AU567" s="351"/>
      <c r="AV567" s="346" t="s">
        <v>430</v>
      </c>
      <c r="AW567" s="346" t="s">
        <v>430</v>
      </c>
      <c r="AX567" s="346" t="s">
        <v>430</v>
      </c>
      <c r="AY567" s="346" t="s">
        <v>430</v>
      </c>
      <c r="AZ567" s="346">
        <v>6</v>
      </c>
      <c r="BA567" s="362"/>
      <c r="BB567" s="348">
        <v>12.3035782176566</v>
      </c>
      <c r="BC567" s="375">
        <v>0.84114867247634995</v>
      </c>
      <c r="BD567" s="375">
        <v>-9.3271921015298E-3</v>
      </c>
      <c r="BE567" s="375">
        <v>-0.20489143903544799</v>
      </c>
      <c r="BF567" s="374"/>
      <c r="BG567" s="348">
        <v>71.058099999999996</v>
      </c>
      <c r="BH567" s="348">
        <v>20.034800000000001</v>
      </c>
      <c r="BI567" s="348">
        <v>5.0095099999999997</v>
      </c>
      <c r="BJ567" s="348">
        <v>3.8975900000000001</v>
      </c>
      <c r="BK567" s="373"/>
      <c r="BL567" s="372" t="s">
        <v>3282</v>
      </c>
      <c r="BM567" s="372" t="s">
        <v>3283</v>
      </c>
      <c r="BN567" s="372" t="s">
        <v>3284</v>
      </c>
      <c r="BO567" s="372" t="s">
        <v>826</v>
      </c>
      <c r="BP567" s="372" t="s">
        <v>3285</v>
      </c>
      <c r="BQ567" s="373"/>
      <c r="BR567" s="354" t="s">
        <v>476</v>
      </c>
    </row>
    <row r="568" spans="1:70" s="428" customFormat="1" x14ac:dyDescent="0.25">
      <c r="A568" s="345" t="s">
        <v>4001</v>
      </c>
      <c r="B568" s="373"/>
      <c r="C568" s="719">
        <v>44529</v>
      </c>
      <c r="D568" s="373"/>
      <c r="E568" s="346">
        <v>864.26</v>
      </c>
      <c r="F568" s="373"/>
      <c r="G568" s="347">
        <v>19.488299999999999</v>
      </c>
      <c r="H568" s="374"/>
      <c r="I568" s="348">
        <v>-0.11940000000000001</v>
      </c>
      <c r="J568" s="348">
        <v>-0.32729999999999998</v>
      </c>
      <c r="K568" s="348">
        <v>3.44E-2</v>
      </c>
      <c r="L568" s="348">
        <v>5.4470000000000001</v>
      </c>
      <c r="M568" s="348">
        <v>-6.2945000000000002</v>
      </c>
      <c r="N568" s="350">
        <v>-4.0773999999999999</v>
      </c>
      <c r="O568" s="348">
        <v>0.91869999999999996</v>
      </c>
      <c r="P568" s="348">
        <v>18.494599999999998</v>
      </c>
      <c r="Q568" s="348" t="s">
        <v>430</v>
      </c>
      <c r="R568" s="348" t="s">
        <v>430</v>
      </c>
      <c r="S568" s="348">
        <v>8.4901</v>
      </c>
      <c r="T568" s="348">
        <v>-6.6062000000000003</v>
      </c>
      <c r="U568" s="348">
        <v>-2.6379000000000001</v>
      </c>
      <c r="V568" s="348">
        <v>-6.5018000000000002</v>
      </c>
      <c r="W568" s="348">
        <v>-1E-3</v>
      </c>
      <c r="X568" s="348">
        <v>15.7204</v>
      </c>
      <c r="Y568" s="374"/>
      <c r="Z568" s="346">
        <v>11</v>
      </c>
      <c r="AA568" s="346">
        <v>6</v>
      </c>
      <c r="AB568" s="346">
        <v>8</v>
      </c>
      <c r="AC568" s="346">
        <v>10</v>
      </c>
      <c r="AD568" s="346">
        <v>9</v>
      </c>
      <c r="AE568" s="346">
        <v>11</v>
      </c>
      <c r="AF568" s="346">
        <v>5</v>
      </c>
      <c r="AG568" s="346">
        <v>2</v>
      </c>
      <c r="AH568" s="346" t="s">
        <v>430</v>
      </c>
      <c r="AI568" s="346" t="s">
        <v>430</v>
      </c>
      <c r="AJ568" s="346">
        <v>9</v>
      </c>
      <c r="AK568" s="346">
        <v>9</v>
      </c>
      <c r="AL568" s="346">
        <v>11</v>
      </c>
      <c r="AM568" s="346">
        <v>11</v>
      </c>
      <c r="AN568" s="346">
        <v>9</v>
      </c>
      <c r="AO568" s="373"/>
      <c r="AP568" s="348" t="s">
        <v>430</v>
      </c>
      <c r="AQ568" s="348" t="s">
        <v>430</v>
      </c>
      <c r="AR568" s="348" t="s">
        <v>430</v>
      </c>
      <c r="AS568" s="348">
        <v>6.31</v>
      </c>
      <c r="AT568" s="348">
        <v>-5.9</v>
      </c>
      <c r="AU568" s="351"/>
      <c r="AV568" s="346" t="s">
        <v>430</v>
      </c>
      <c r="AW568" s="346" t="s">
        <v>430</v>
      </c>
      <c r="AX568" s="346" t="s">
        <v>430</v>
      </c>
      <c r="AY568" s="346">
        <v>4</v>
      </c>
      <c r="AZ568" s="346">
        <v>11</v>
      </c>
      <c r="BA568" s="362"/>
      <c r="BB568" s="348">
        <v>15.2821984061751</v>
      </c>
      <c r="BC568" s="375">
        <v>1.13797381351441</v>
      </c>
      <c r="BD568" s="375">
        <v>7.9637173360947194E-2</v>
      </c>
      <c r="BE568" s="375">
        <v>0.435610837817268</v>
      </c>
      <c r="BF568" s="374"/>
      <c r="BG568" s="348">
        <v>71.194699999999997</v>
      </c>
      <c r="BH568" s="348">
        <v>28.301600000000001</v>
      </c>
      <c r="BI568" s="348" t="s">
        <v>430</v>
      </c>
      <c r="BJ568" s="348">
        <v>0.50370000000000004</v>
      </c>
      <c r="BK568" s="373"/>
      <c r="BL568" s="372" t="s">
        <v>3287</v>
      </c>
      <c r="BM568" s="372" t="s">
        <v>3288</v>
      </c>
      <c r="BN568" s="372" t="s">
        <v>3289</v>
      </c>
      <c r="BO568" s="372" t="s">
        <v>3290</v>
      </c>
      <c r="BP568" s="372" t="s">
        <v>3291</v>
      </c>
      <c r="BQ568" s="373"/>
      <c r="BR568" s="354" t="s">
        <v>436</v>
      </c>
    </row>
    <row r="569" spans="1:70" s="428" customFormat="1" x14ac:dyDescent="0.25">
      <c r="A569" s="345" t="s">
        <v>4002</v>
      </c>
      <c r="B569" s="373"/>
      <c r="C569" s="719">
        <v>44378</v>
      </c>
      <c r="D569" s="373"/>
      <c r="E569" s="346">
        <v>848.21199999999999</v>
      </c>
      <c r="F569" s="373"/>
      <c r="G569" s="347">
        <v>17.27</v>
      </c>
      <c r="H569" s="374"/>
      <c r="I569" s="348">
        <v>0.81730000000000003</v>
      </c>
      <c r="J569" s="348">
        <v>0.40699999999999997</v>
      </c>
      <c r="K569" s="348">
        <v>3.8485</v>
      </c>
      <c r="L569" s="348">
        <v>11.997400000000001</v>
      </c>
      <c r="M569" s="348">
        <v>-0.4037</v>
      </c>
      <c r="N569" s="350">
        <v>2.7364999999999999</v>
      </c>
      <c r="O569" s="348">
        <v>0.43709999999999999</v>
      </c>
      <c r="P569" s="348">
        <v>11.7127</v>
      </c>
      <c r="Q569" s="348" t="s">
        <v>430</v>
      </c>
      <c r="R569" s="348" t="s">
        <v>430</v>
      </c>
      <c r="S569" s="348">
        <v>14.6746</v>
      </c>
      <c r="T569" s="348">
        <v>-1.3706</v>
      </c>
      <c r="U569" s="348">
        <v>5.1125999999999996</v>
      </c>
      <c r="V569" s="348">
        <v>0.29039999999999999</v>
      </c>
      <c r="W569" s="348">
        <v>1.7678</v>
      </c>
      <c r="X569" s="348">
        <v>11.587400000000001</v>
      </c>
      <c r="Y569" s="374"/>
      <c r="Z569" s="346">
        <v>2</v>
      </c>
      <c r="AA569" s="346">
        <v>2</v>
      </c>
      <c r="AB569" s="346">
        <v>2</v>
      </c>
      <c r="AC569" s="346">
        <v>2</v>
      </c>
      <c r="AD569" s="346">
        <v>3</v>
      </c>
      <c r="AE569" s="346">
        <v>5</v>
      </c>
      <c r="AF569" s="346">
        <v>6</v>
      </c>
      <c r="AG569" s="346">
        <v>5</v>
      </c>
      <c r="AH569" s="346" t="s">
        <v>430</v>
      </c>
      <c r="AI569" s="346" t="s">
        <v>430</v>
      </c>
      <c r="AJ569" s="346">
        <v>2</v>
      </c>
      <c r="AK569" s="346">
        <v>3</v>
      </c>
      <c r="AL569" s="346">
        <v>3</v>
      </c>
      <c r="AM569" s="346">
        <v>4</v>
      </c>
      <c r="AN569" s="346">
        <v>2</v>
      </c>
      <c r="AO569" s="373"/>
      <c r="AP569" s="348" t="s">
        <v>430</v>
      </c>
      <c r="AQ569" s="348" t="s">
        <v>430</v>
      </c>
      <c r="AR569" s="348">
        <v>10.220000000000001</v>
      </c>
      <c r="AS569" s="348">
        <v>5.4</v>
      </c>
      <c r="AT569" s="348">
        <v>5.7</v>
      </c>
      <c r="AU569" s="351"/>
      <c r="AV569" s="346" t="s">
        <v>430</v>
      </c>
      <c r="AW569" s="346" t="s">
        <v>430</v>
      </c>
      <c r="AX569" s="346">
        <v>4</v>
      </c>
      <c r="AY569" s="346">
        <v>5</v>
      </c>
      <c r="AZ569" s="346">
        <v>3</v>
      </c>
      <c r="BA569" s="362"/>
      <c r="BB569" s="348">
        <v>14.380348707921</v>
      </c>
      <c r="BC569" s="375">
        <v>1.0882814876279201</v>
      </c>
      <c r="BD569" s="375">
        <v>4.5751759082626402E-2</v>
      </c>
      <c r="BE569" s="375">
        <v>-8.9371427781438098E-2</v>
      </c>
      <c r="BF569" s="374"/>
      <c r="BG569" s="348">
        <v>86.346000000000004</v>
      </c>
      <c r="BH569" s="348" t="s">
        <v>430</v>
      </c>
      <c r="BI569" s="348" t="s">
        <v>430</v>
      </c>
      <c r="BJ569" s="348">
        <v>13.654</v>
      </c>
      <c r="BK569" s="373"/>
      <c r="BL569" s="372" t="s">
        <v>3293</v>
      </c>
      <c r="BM569" s="372" t="s">
        <v>3294</v>
      </c>
      <c r="BN569" s="372" t="s">
        <v>3295</v>
      </c>
      <c r="BO569" s="372" t="s">
        <v>3296</v>
      </c>
      <c r="BP569" s="372" t="s">
        <v>3297</v>
      </c>
      <c r="BQ569" s="373"/>
      <c r="BR569" s="354" t="s">
        <v>476</v>
      </c>
    </row>
    <row r="570" spans="1:70" s="428" customFormat="1" x14ac:dyDescent="0.25">
      <c r="A570" s="345" t="s">
        <v>4003</v>
      </c>
      <c r="B570" s="373"/>
      <c r="C570" s="719">
        <v>43626</v>
      </c>
      <c r="D570" s="373"/>
      <c r="E570" s="346">
        <v>769.75900000000001</v>
      </c>
      <c r="F570" s="373"/>
      <c r="G570" s="347">
        <v>22.048999999999999</v>
      </c>
      <c r="H570" s="374"/>
      <c r="I570" s="348">
        <v>8.6199999999999999E-2</v>
      </c>
      <c r="J570" s="348">
        <v>-0.82310000000000005</v>
      </c>
      <c r="K570" s="348">
        <v>-0.17660000000000001</v>
      </c>
      <c r="L570" s="348">
        <v>5.7150999999999996</v>
      </c>
      <c r="M570" s="348">
        <v>-7.7485999999999997</v>
      </c>
      <c r="N570" s="350">
        <v>-1.2451000000000001</v>
      </c>
      <c r="O570" s="348">
        <v>1.5858000000000001</v>
      </c>
      <c r="P570" s="348">
        <v>8.5976999999999997</v>
      </c>
      <c r="Q570" s="348">
        <v>7.5523999999999996</v>
      </c>
      <c r="R570" s="348" t="s">
        <v>430</v>
      </c>
      <c r="S570" s="348">
        <v>8.2318999999999996</v>
      </c>
      <c r="T570" s="348">
        <v>-7.4233000000000002</v>
      </c>
      <c r="U570" s="348">
        <v>-0.59960000000000002</v>
      </c>
      <c r="V570" s="348">
        <v>-3.2599</v>
      </c>
      <c r="W570" s="348">
        <v>-0.4335</v>
      </c>
      <c r="X570" s="348">
        <v>11.8794</v>
      </c>
      <c r="Y570" s="374"/>
      <c r="Z570" s="346">
        <v>9</v>
      </c>
      <c r="AA570" s="346">
        <v>10</v>
      </c>
      <c r="AB570" s="346">
        <v>10</v>
      </c>
      <c r="AC570" s="346">
        <v>9</v>
      </c>
      <c r="AD570" s="346">
        <v>11</v>
      </c>
      <c r="AE570" s="346">
        <v>9</v>
      </c>
      <c r="AF570" s="346">
        <v>4</v>
      </c>
      <c r="AG570" s="346">
        <v>6</v>
      </c>
      <c r="AH570" s="346">
        <v>4</v>
      </c>
      <c r="AI570" s="346" t="s">
        <v>430</v>
      </c>
      <c r="AJ570" s="346">
        <v>10</v>
      </c>
      <c r="AK570" s="346">
        <v>11</v>
      </c>
      <c r="AL570" s="346">
        <v>10</v>
      </c>
      <c r="AM570" s="346">
        <v>8</v>
      </c>
      <c r="AN570" s="346">
        <v>10</v>
      </c>
      <c r="AO570" s="373"/>
      <c r="AP570" s="348" t="s">
        <v>430</v>
      </c>
      <c r="AQ570" s="348">
        <v>9.66</v>
      </c>
      <c r="AR570" s="348">
        <v>6.4</v>
      </c>
      <c r="AS570" s="348">
        <v>3.02</v>
      </c>
      <c r="AT570" s="348">
        <v>-5.17</v>
      </c>
      <c r="AU570" s="351"/>
      <c r="AV570" s="346" t="s">
        <v>430</v>
      </c>
      <c r="AW570" s="346">
        <v>2</v>
      </c>
      <c r="AX570" s="346">
        <v>5</v>
      </c>
      <c r="AY570" s="346">
        <v>6</v>
      </c>
      <c r="AZ570" s="346">
        <v>10</v>
      </c>
      <c r="BA570" s="362"/>
      <c r="BB570" s="348">
        <v>11.5317587834381</v>
      </c>
      <c r="BC570" s="375">
        <v>0.86327319441587003</v>
      </c>
      <c r="BD570" s="375">
        <v>3.1582952737362197E-2</v>
      </c>
      <c r="BE570" s="375">
        <v>-0.22858270421580401</v>
      </c>
      <c r="BF570" s="374"/>
      <c r="BG570" s="348">
        <v>65.647300000000001</v>
      </c>
      <c r="BH570" s="348">
        <v>30.408899999999999</v>
      </c>
      <c r="BI570" s="348" t="s">
        <v>430</v>
      </c>
      <c r="BJ570" s="348">
        <v>3.9438</v>
      </c>
      <c r="BK570" s="373"/>
      <c r="BL570" s="372" t="s">
        <v>3299</v>
      </c>
      <c r="BM570" s="372" t="s">
        <v>3300</v>
      </c>
      <c r="BN570" s="372" t="s">
        <v>3301</v>
      </c>
      <c r="BO570" s="372" t="s">
        <v>3302</v>
      </c>
      <c r="BP570" s="372" t="s">
        <v>3303</v>
      </c>
      <c r="BQ570" s="373"/>
      <c r="BR570" s="354" t="s">
        <v>554</v>
      </c>
    </row>
    <row r="571" spans="1:70" s="428" customFormat="1" ht="11" x14ac:dyDescent="0.3">
      <c r="A571" s="841" t="s">
        <v>4004</v>
      </c>
      <c r="B571" s="842"/>
      <c r="C571" s="843">
        <v>45140</v>
      </c>
      <c r="D571" s="842"/>
      <c r="E571" s="844">
        <v>501.67599999999999</v>
      </c>
      <c r="F571" s="842"/>
      <c r="G571" s="845">
        <v>15.195</v>
      </c>
      <c r="H571" s="847"/>
      <c r="I571" s="846">
        <v>5.9299999999999999E-2</v>
      </c>
      <c r="J571" s="846">
        <v>5.9299999999999999E-2</v>
      </c>
      <c r="K571" s="846">
        <v>1.0373000000000001</v>
      </c>
      <c r="L571" s="846">
        <v>8.8934999999999995</v>
      </c>
      <c r="M571" s="846">
        <v>-0.95169999999999999</v>
      </c>
      <c r="N571" s="848">
        <v>3.7839</v>
      </c>
      <c r="O571" s="846">
        <v>-0.60650000000000004</v>
      </c>
      <c r="P571" s="846" t="s">
        <v>430</v>
      </c>
      <c r="Q571" s="846" t="s">
        <v>430</v>
      </c>
      <c r="R571" s="846" t="s">
        <v>430</v>
      </c>
      <c r="S571" s="846">
        <v>11.131399999999999</v>
      </c>
      <c r="T571" s="846">
        <v>-1.6314</v>
      </c>
      <c r="U571" s="846">
        <v>2.5234000000000001</v>
      </c>
      <c r="V571" s="846">
        <v>1.1045</v>
      </c>
      <c r="W571" s="846">
        <v>1.1045</v>
      </c>
      <c r="X571" s="846">
        <v>15.543200000000001</v>
      </c>
      <c r="Y571" s="847"/>
      <c r="Z571" s="844">
        <v>10</v>
      </c>
      <c r="AA571" s="844">
        <v>3</v>
      </c>
      <c r="AB571" s="844">
        <v>7</v>
      </c>
      <c r="AC571" s="844">
        <v>5</v>
      </c>
      <c r="AD571" s="844">
        <v>4</v>
      </c>
      <c r="AE571" s="844">
        <v>3</v>
      </c>
      <c r="AF571" s="844">
        <v>7</v>
      </c>
      <c r="AG571" s="844" t="s">
        <v>430</v>
      </c>
      <c r="AH571" s="844" t="s">
        <v>430</v>
      </c>
      <c r="AI571" s="844" t="s">
        <v>430</v>
      </c>
      <c r="AJ571" s="844">
        <v>5</v>
      </c>
      <c r="AK571" s="844">
        <v>4</v>
      </c>
      <c r="AL571" s="844">
        <v>5</v>
      </c>
      <c r="AM571" s="844">
        <v>3</v>
      </c>
      <c r="AN571" s="844">
        <v>7</v>
      </c>
      <c r="AO571" s="842"/>
      <c r="AP571" s="846" t="s">
        <v>430</v>
      </c>
      <c r="AQ571" s="846" t="s">
        <v>430</v>
      </c>
      <c r="AR571" s="846" t="s">
        <v>430</v>
      </c>
      <c r="AS571" s="846" t="s">
        <v>430</v>
      </c>
      <c r="AT571" s="846">
        <v>2.0099999999999998</v>
      </c>
      <c r="AU571" s="849"/>
      <c r="AV571" s="844" t="s">
        <v>430</v>
      </c>
      <c r="AW571" s="844" t="s">
        <v>430</v>
      </c>
      <c r="AX571" s="844" t="s">
        <v>430</v>
      </c>
      <c r="AY571" s="844" t="s">
        <v>430</v>
      </c>
      <c r="AZ571" s="844">
        <v>4</v>
      </c>
      <c r="BA571" s="851"/>
      <c r="BB571" s="846">
        <v>15.977132912374699</v>
      </c>
      <c r="BC571" s="852">
        <v>1.14365764767143</v>
      </c>
      <c r="BD571" s="852">
        <v>5.36453323576776E-2</v>
      </c>
      <c r="BE571" s="852">
        <v>0.20581659289735901</v>
      </c>
      <c r="BF571" s="847"/>
      <c r="BG571" s="846">
        <v>49.798099999999998</v>
      </c>
      <c r="BH571" s="846">
        <v>41.492699999999999</v>
      </c>
      <c r="BI571" s="846">
        <v>6.6634000000000002</v>
      </c>
      <c r="BJ571" s="846">
        <v>2.0457999999999998</v>
      </c>
      <c r="BK571" s="842"/>
      <c r="BL571" s="855" t="s">
        <v>3305</v>
      </c>
      <c r="BM571" s="855" t="s">
        <v>3306</v>
      </c>
      <c r="BN571" s="855" t="s">
        <v>3307</v>
      </c>
      <c r="BO571" s="855" t="s">
        <v>3308</v>
      </c>
      <c r="BP571" s="855" t="s">
        <v>3309</v>
      </c>
      <c r="BQ571" s="842"/>
      <c r="BR571" s="856" t="s">
        <v>602</v>
      </c>
    </row>
    <row r="572" spans="1:70" s="428" customFormat="1" x14ac:dyDescent="0.25">
      <c r="A572" s="345" t="s">
        <v>4005</v>
      </c>
      <c r="B572" s="373"/>
      <c r="C572" s="719">
        <v>45449</v>
      </c>
      <c r="D572" s="373"/>
      <c r="E572" s="346">
        <v>242.29</v>
      </c>
      <c r="F572" s="373"/>
      <c r="G572" s="347">
        <v>10.1852</v>
      </c>
      <c r="H572" s="374"/>
      <c r="I572" s="348">
        <v>0.41610000000000003</v>
      </c>
      <c r="J572" s="348">
        <v>-0.95009999999999994</v>
      </c>
      <c r="K572" s="348">
        <v>-0.58079999999999998</v>
      </c>
      <c r="L572" s="348">
        <v>8.0588999999999995</v>
      </c>
      <c r="M572" s="348">
        <v>-2.5274000000000001</v>
      </c>
      <c r="N572" s="350">
        <v>-1.054</v>
      </c>
      <c r="O572" s="348">
        <v>-2.133</v>
      </c>
      <c r="P572" s="348" t="s">
        <v>430</v>
      </c>
      <c r="Q572" s="348" t="s">
        <v>430</v>
      </c>
      <c r="R572" s="348" t="s">
        <v>430</v>
      </c>
      <c r="S572" s="348">
        <v>10.3513</v>
      </c>
      <c r="T572" s="348">
        <v>-2.8898999999999999</v>
      </c>
      <c r="U572" s="348">
        <v>0.39529999999999998</v>
      </c>
      <c r="V572" s="348">
        <v>-3.9060000000000001</v>
      </c>
      <c r="W572" s="348">
        <v>-1.478</v>
      </c>
      <c r="X572" s="348">
        <v>0.89949999999999997</v>
      </c>
      <c r="Y572" s="374"/>
      <c r="Z572" s="346">
        <v>7</v>
      </c>
      <c r="AA572" s="346">
        <v>11</v>
      </c>
      <c r="AB572" s="346">
        <v>11</v>
      </c>
      <c r="AC572" s="346">
        <v>6</v>
      </c>
      <c r="AD572" s="346">
        <v>6</v>
      </c>
      <c r="AE572" s="346">
        <v>8</v>
      </c>
      <c r="AF572" s="346">
        <v>8</v>
      </c>
      <c r="AG572" s="346" t="s">
        <v>430</v>
      </c>
      <c r="AH572" s="346" t="s">
        <v>430</v>
      </c>
      <c r="AI572" s="346" t="s">
        <v>430</v>
      </c>
      <c r="AJ572" s="346">
        <v>6</v>
      </c>
      <c r="AK572" s="346">
        <v>6</v>
      </c>
      <c r="AL572" s="346">
        <v>9</v>
      </c>
      <c r="AM572" s="346">
        <v>10</v>
      </c>
      <c r="AN572" s="346">
        <v>11</v>
      </c>
      <c r="AO572" s="373"/>
      <c r="AP572" s="348" t="s">
        <v>430</v>
      </c>
      <c r="AQ572" s="348" t="s">
        <v>430</v>
      </c>
      <c r="AR572" s="348" t="s">
        <v>430</v>
      </c>
      <c r="AS572" s="348" t="s">
        <v>430</v>
      </c>
      <c r="AT572" s="348">
        <v>-1.42</v>
      </c>
      <c r="AU572" s="351"/>
      <c r="AV572" s="346" t="s">
        <v>430</v>
      </c>
      <c r="AW572" s="346" t="s">
        <v>430</v>
      </c>
      <c r="AX572" s="346" t="s">
        <v>430</v>
      </c>
      <c r="AY572" s="346" t="s">
        <v>430</v>
      </c>
      <c r="AZ572" s="346">
        <v>8</v>
      </c>
      <c r="BA572" s="362"/>
      <c r="BB572" s="348">
        <v>15.295883830806</v>
      </c>
      <c r="BC572" s="375">
        <v>1.0130829085404101</v>
      </c>
      <c r="BD572" s="375">
        <v>-3.5261418205632299E-2</v>
      </c>
      <c r="BE572" s="375">
        <v>-0.38659403967803702</v>
      </c>
      <c r="BF572" s="374"/>
      <c r="BG572" s="348">
        <v>39.487900000000003</v>
      </c>
      <c r="BH572" s="348">
        <v>55.906799999999997</v>
      </c>
      <c r="BI572" s="348" t="s">
        <v>430</v>
      </c>
      <c r="BJ572" s="348">
        <v>4.6052999999999997</v>
      </c>
      <c r="BK572" s="373"/>
      <c r="BL572" s="372" t="s">
        <v>3311</v>
      </c>
      <c r="BM572" s="372" t="s">
        <v>3312</v>
      </c>
      <c r="BN572" s="372" t="s">
        <v>3313</v>
      </c>
      <c r="BO572" s="372" t="s">
        <v>3314</v>
      </c>
      <c r="BP572" s="372" t="s">
        <v>3315</v>
      </c>
      <c r="BQ572" s="373"/>
      <c r="BR572" s="354" t="s">
        <v>547</v>
      </c>
    </row>
    <row r="573" spans="1:70" s="428" customFormat="1" x14ac:dyDescent="0.25">
      <c r="A573" s="345" t="s">
        <v>4006</v>
      </c>
      <c r="B573" s="373"/>
      <c r="C573" s="719">
        <v>44176</v>
      </c>
      <c r="D573" s="373"/>
      <c r="E573" s="346">
        <v>151.398</v>
      </c>
      <c r="F573" s="373"/>
      <c r="G573" s="347">
        <v>23.36</v>
      </c>
      <c r="H573" s="374"/>
      <c r="I573" s="348">
        <v>0.4299</v>
      </c>
      <c r="J573" s="348">
        <v>-0.72250000000000003</v>
      </c>
      <c r="K573" s="348">
        <v>1.6979</v>
      </c>
      <c r="L573" s="348">
        <v>6.8129999999999997</v>
      </c>
      <c r="M573" s="348">
        <v>-3.5508000000000002</v>
      </c>
      <c r="N573" s="350">
        <v>0</v>
      </c>
      <c r="O573" s="348">
        <v>4.0425000000000004</v>
      </c>
      <c r="P573" s="348">
        <v>14.4514</v>
      </c>
      <c r="Q573" s="348">
        <v>12.602600000000001</v>
      </c>
      <c r="R573" s="348" t="s">
        <v>430</v>
      </c>
      <c r="S573" s="348">
        <v>9.4657999999999998</v>
      </c>
      <c r="T573" s="348">
        <v>-3.5508000000000002</v>
      </c>
      <c r="U573" s="348">
        <v>0.82</v>
      </c>
      <c r="V573" s="348">
        <v>-2.3411</v>
      </c>
      <c r="W573" s="348">
        <v>1.5210999999999999</v>
      </c>
      <c r="X573" s="348">
        <v>16.5595</v>
      </c>
      <c r="Y573" s="374"/>
      <c r="Z573" s="346">
        <v>6</v>
      </c>
      <c r="AA573" s="346">
        <v>9</v>
      </c>
      <c r="AB573" s="346">
        <v>4</v>
      </c>
      <c r="AC573" s="346">
        <v>7</v>
      </c>
      <c r="AD573" s="346">
        <v>7</v>
      </c>
      <c r="AE573" s="346">
        <v>7</v>
      </c>
      <c r="AF573" s="346">
        <v>2</v>
      </c>
      <c r="AG573" s="346">
        <v>4</v>
      </c>
      <c r="AH573" s="346">
        <v>3</v>
      </c>
      <c r="AI573" s="346" t="s">
        <v>430</v>
      </c>
      <c r="AJ573" s="346">
        <v>7</v>
      </c>
      <c r="AK573" s="346">
        <v>8</v>
      </c>
      <c r="AL573" s="346">
        <v>8</v>
      </c>
      <c r="AM573" s="346">
        <v>6</v>
      </c>
      <c r="AN573" s="346">
        <v>3</v>
      </c>
      <c r="AO573" s="373"/>
      <c r="AP573" s="348" t="s">
        <v>430</v>
      </c>
      <c r="AQ573" s="348" t="s">
        <v>430</v>
      </c>
      <c r="AR573" s="348">
        <v>11.36</v>
      </c>
      <c r="AS573" s="348">
        <v>6.69</v>
      </c>
      <c r="AT573" s="348">
        <v>-1.07</v>
      </c>
      <c r="AU573" s="351"/>
      <c r="AV573" s="346" t="s">
        <v>430</v>
      </c>
      <c r="AW573" s="346" t="s">
        <v>430</v>
      </c>
      <c r="AX573" s="346">
        <v>3</v>
      </c>
      <c r="AY573" s="346">
        <v>3</v>
      </c>
      <c r="AZ573" s="346">
        <v>7</v>
      </c>
      <c r="BA573" s="362"/>
      <c r="BB573" s="348">
        <v>10.442385227291</v>
      </c>
      <c r="BC573" s="375">
        <v>0.81077662807165896</v>
      </c>
      <c r="BD573" s="375">
        <v>7.3846830340306605E-2</v>
      </c>
      <c r="BE573" s="375">
        <v>0.21439552891338401</v>
      </c>
      <c r="BF573" s="374"/>
      <c r="BG573" s="348">
        <v>71.304699999999997</v>
      </c>
      <c r="BH573" s="348">
        <v>17.167400000000001</v>
      </c>
      <c r="BI573" s="348">
        <v>4.4525300000000003</v>
      </c>
      <c r="BJ573" s="348">
        <v>7.0753700000000004</v>
      </c>
      <c r="BK573" s="373"/>
      <c r="BL573" s="372" t="s">
        <v>3317</v>
      </c>
      <c r="BM573" s="372" t="s">
        <v>3318</v>
      </c>
      <c r="BN573" s="372" t="s">
        <v>3319</v>
      </c>
      <c r="BO573" s="372" t="s">
        <v>3320</v>
      </c>
      <c r="BP573" s="372" t="s">
        <v>3321</v>
      </c>
      <c r="BQ573" s="373"/>
      <c r="BR573" s="354" t="s">
        <v>476</v>
      </c>
    </row>
    <row r="574" spans="1:70" s="428" customFormat="1" x14ac:dyDescent="0.25">
      <c r="A574" s="345" t="s">
        <v>4007</v>
      </c>
      <c r="B574" s="373"/>
      <c r="C574" s="719">
        <v>41275</v>
      </c>
      <c r="D574" s="373"/>
      <c r="E574" s="346">
        <v>114.496</v>
      </c>
      <c r="F574" s="373"/>
      <c r="G574" s="347">
        <v>78.750200000000007</v>
      </c>
      <c r="H574" s="374"/>
      <c r="I574" s="348">
        <v>0.55520000000000003</v>
      </c>
      <c r="J574" s="348">
        <v>-0.10299999999999999</v>
      </c>
      <c r="K574" s="348">
        <v>2.2957999999999998</v>
      </c>
      <c r="L574" s="348">
        <v>6.7969999999999997</v>
      </c>
      <c r="M574" s="348">
        <v>-2.0491000000000001</v>
      </c>
      <c r="N574" s="350">
        <v>2.7698999999999998</v>
      </c>
      <c r="O574" s="348">
        <v>4.7919</v>
      </c>
      <c r="P574" s="348">
        <v>17.1143</v>
      </c>
      <c r="Q574" s="348">
        <v>15.704000000000001</v>
      </c>
      <c r="R574" s="348">
        <v>15.2323</v>
      </c>
      <c r="S574" s="348">
        <v>9.4387000000000008</v>
      </c>
      <c r="T574" s="348">
        <v>-2.2122999999999999</v>
      </c>
      <c r="U574" s="348">
        <v>2.8816999999999999</v>
      </c>
      <c r="V574" s="348">
        <v>2.92E-2</v>
      </c>
      <c r="W574" s="348">
        <v>2.5465</v>
      </c>
      <c r="X574" s="348">
        <v>13.554600000000001</v>
      </c>
      <c r="Y574" s="374"/>
      <c r="Z574" s="346">
        <v>3</v>
      </c>
      <c r="AA574" s="346">
        <v>5</v>
      </c>
      <c r="AB574" s="346">
        <v>3</v>
      </c>
      <c r="AC574" s="346">
        <v>8</v>
      </c>
      <c r="AD574" s="346">
        <v>5</v>
      </c>
      <c r="AE574" s="346">
        <v>4</v>
      </c>
      <c r="AF574" s="346">
        <v>1</v>
      </c>
      <c r="AG574" s="346">
        <v>3</v>
      </c>
      <c r="AH574" s="346">
        <v>2</v>
      </c>
      <c r="AI574" s="346">
        <v>1</v>
      </c>
      <c r="AJ574" s="346">
        <v>8</v>
      </c>
      <c r="AK574" s="346">
        <v>5</v>
      </c>
      <c r="AL574" s="346">
        <v>4</v>
      </c>
      <c r="AM574" s="346">
        <v>5</v>
      </c>
      <c r="AN574" s="346">
        <v>1</v>
      </c>
      <c r="AO574" s="373"/>
      <c r="AP574" s="348">
        <v>15.77</v>
      </c>
      <c r="AQ574" s="348">
        <v>17.2</v>
      </c>
      <c r="AR574" s="348">
        <v>14.32</v>
      </c>
      <c r="AS574" s="348">
        <v>8.5</v>
      </c>
      <c r="AT574" s="348">
        <v>1.54</v>
      </c>
      <c r="AU574" s="351"/>
      <c r="AV574" s="346">
        <v>1</v>
      </c>
      <c r="AW574" s="346">
        <v>1</v>
      </c>
      <c r="AX574" s="346">
        <v>2</v>
      </c>
      <c r="AY574" s="346">
        <v>2</v>
      </c>
      <c r="AZ574" s="346">
        <v>5</v>
      </c>
      <c r="BA574" s="362"/>
      <c r="BB574" s="348">
        <v>12.8247498941023</v>
      </c>
      <c r="BC574" s="375">
        <v>1.00045855596596</v>
      </c>
      <c r="BD574" s="375">
        <v>7.8582386726118295E-2</v>
      </c>
      <c r="BE574" s="375">
        <v>0.32080775039083498</v>
      </c>
      <c r="BF574" s="374"/>
      <c r="BG574" s="348">
        <v>85.8566</v>
      </c>
      <c r="BH574" s="348">
        <v>11.4108</v>
      </c>
      <c r="BI574" s="348" t="s">
        <v>430</v>
      </c>
      <c r="BJ574" s="348">
        <v>2.7326000000000001</v>
      </c>
      <c r="BK574" s="373"/>
      <c r="BL574" s="372" t="s">
        <v>3323</v>
      </c>
      <c r="BM574" s="372" t="s">
        <v>3324</v>
      </c>
      <c r="BN574" s="372" t="s">
        <v>3325</v>
      </c>
      <c r="BO574" s="372" t="s">
        <v>3326</v>
      </c>
      <c r="BP574" s="372" t="s">
        <v>3327</v>
      </c>
      <c r="BQ574" s="373"/>
      <c r="BR574" s="354" t="s">
        <v>3328</v>
      </c>
    </row>
    <row r="575" spans="1:70" s="428" customFormat="1" x14ac:dyDescent="0.25">
      <c r="A575" s="885" t="s">
        <v>93</v>
      </c>
      <c r="B575" s="402"/>
      <c r="C575" s="724"/>
      <c r="D575" s="402"/>
      <c r="E575" s="403"/>
      <c r="F575" s="402"/>
      <c r="G575" s="404"/>
      <c r="H575" s="406"/>
      <c r="I575" s="405">
        <v>0.40820000000000001</v>
      </c>
      <c r="J575" s="405">
        <v>-0.2049</v>
      </c>
      <c r="K575" s="405">
        <v>1.3715999999999999</v>
      </c>
      <c r="L575" s="405">
        <v>8.8794000000000004</v>
      </c>
      <c r="M575" s="405">
        <v>-2.2176999999999998</v>
      </c>
      <c r="N575" s="407">
        <v>2.0869</v>
      </c>
      <c r="O575" s="405">
        <v>1.5572999999999999</v>
      </c>
      <c r="P575" s="405">
        <v>15.1729</v>
      </c>
      <c r="Q575" s="405">
        <v>14.2683</v>
      </c>
      <c r="R575" s="405">
        <v>15.2323</v>
      </c>
      <c r="S575" s="405">
        <v>11.472300000000001</v>
      </c>
      <c r="T575" s="405">
        <v>-2.4422999999999999</v>
      </c>
      <c r="U575" s="405">
        <v>3.2303000000000002</v>
      </c>
      <c r="V575" s="405">
        <v>-0.39789999999999998</v>
      </c>
      <c r="W575" s="405">
        <v>0.83889999999999998</v>
      </c>
      <c r="X575" s="405">
        <v>10.1142</v>
      </c>
      <c r="Y575" s="406"/>
      <c r="Z575" s="403">
        <v>11</v>
      </c>
      <c r="AA575" s="403">
        <v>11</v>
      </c>
      <c r="AB575" s="403">
        <v>11</v>
      </c>
      <c r="AC575" s="403">
        <v>11</v>
      </c>
      <c r="AD575" s="403">
        <v>11</v>
      </c>
      <c r="AE575" s="403">
        <v>11</v>
      </c>
      <c r="AF575" s="403">
        <v>8</v>
      </c>
      <c r="AG575" s="403">
        <v>6</v>
      </c>
      <c r="AH575" s="403">
        <v>4</v>
      </c>
      <c r="AI575" s="403">
        <v>1</v>
      </c>
      <c r="AJ575" s="403">
        <v>11</v>
      </c>
      <c r="AK575" s="403">
        <v>11</v>
      </c>
      <c r="AL575" s="403">
        <v>11</v>
      </c>
      <c r="AM575" s="403">
        <v>11</v>
      </c>
      <c r="AN575" s="403">
        <v>11</v>
      </c>
      <c r="AO575" s="402"/>
      <c r="AP575" s="405">
        <v>15.77</v>
      </c>
      <c r="AQ575" s="405">
        <v>13.43</v>
      </c>
      <c r="AR575" s="405">
        <v>12.472</v>
      </c>
      <c r="AS575" s="405">
        <v>7.2666666666666702</v>
      </c>
      <c r="AT575" s="405">
        <v>2.1945454545454499</v>
      </c>
      <c r="AU575" s="408"/>
      <c r="AV575" s="403">
        <v>1</v>
      </c>
      <c r="AW575" s="403">
        <v>2</v>
      </c>
      <c r="AX575" s="403">
        <v>5</v>
      </c>
      <c r="AY575" s="403">
        <v>6</v>
      </c>
      <c r="AZ575" s="403">
        <v>11</v>
      </c>
      <c r="BA575" s="409"/>
      <c r="BB575" s="405"/>
      <c r="BC575" s="410"/>
      <c r="BD575" s="410"/>
      <c r="BE575" s="410"/>
      <c r="BF575" s="406"/>
      <c r="BG575" s="405"/>
      <c r="BH575" s="405"/>
      <c r="BI575" s="405"/>
      <c r="BJ575" s="405"/>
      <c r="BK575" s="402"/>
      <c r="BL575" s="401"/>
      <c r="BM575" s="401"/>
      <c r="BN575" s="401"/>
      <c r="BO575" s="401"/>
      <c r="BP575" s="401"/>
      <c r="BQ575" s="402"/>
      <c r="BR575" s="411"/>
    </row>
    <row r="576" spans="1:70" s="428" customFormat="1" x14ac:dyDescent="0.25">
      <c r="A576" s="886" t="s">
        <v>94</v>
      </c>
      <c r="B576" s="373"/>
      <c r="C576" s="719"/>
      <c r="D576" s="373"/>
      <c r="E576" s="346"/>
      <c r="F576" s="373"/>
      <c r="G576" s="347"/>
      <c r="H576" s="374"/>
      <c r="I576" s="348">
        <v>1.0126999999999999</v>
      </c>
      <c r="J576" s="348">
        <v>1.6174999999999999</v>
      </c>
      <c r="K576" s="348">
        <v>4.1833</v>
      </c>
      <c r="L576" s="348">
        <v>21.229199999999999</v>
      </c>
      <c r="M576" s="348">
        <v>8.9118999999999993</v>
      </c>
      <c r="N576" s="350">
        <v>14.7178</v>
      </c>
      <c r="O576" s="348">
        <v>4.7919</v>
      </c>
      <c r="P576" s="348">
        <v>20.666499999999999</v>
      </c>
      <c r="Q576" s="348">
        <v>21.214300000000001</v>
      </c>
      <c r="R576" s="348">
        <v>15.2323</v>
      </c>
      <c r="S576" s="348">
        <v>23.729700000000001</v>
      </c>
      <c r="T576" s="348">
        <v>9.2254000000000005</v>
      </c>
      <c r="U576" s="348">
        <v>15.5116</v>
      </c>
      <c r="V576" s="348">
        <v>11.7334</v>
      </c>
      <c r="W576" s="348">
        <v>2.5465</v>
      </c>
      <c r="X576" s="348">
        <v>21.799399999999999</v>
      </c>
      <c r="Y576" s="374"/>
      <c r="Z576" s="346"/>
      <c r="AA576" s="346"/>
      <c r="AB576" s="346"/>
      <c r="AC576" s="346"/>
      <c r="AD576" s="346"/>
      <c r="AE576" s="346"/>
      <c r="AF576" s="346"/>
      <c r="AG576" s="346"/>
      <c r="AH576" s="346"/>
      <c r="AI576" s="346"/>
      <c r="AJ576" s="346"/>
      <c r="AK576" s="346"/>
      <c r="AL576" s="346"/>
      <c r="AM576" s="346"/>
      <c r="AN576" s="346"/>
      <c r="AO576" s="373"/>
      <c r="AP576" s="348">
        <v>15.77</v>
      </c>
      <c r="AQ576" s="348">
        <v>17.2</v>
      </c>
      <c r="AR576" s="348">
        <v>20.059999999999999</v>
      </c>
      <c r="AS576" s="348">
        <v>13.68</v>
      </c>
      <c r="AT576" s="348">
        <v>24.98</v>
      </c>
      <c r="AU576" s="351"/>
      <c r="AV576" s="346"/>
      <c r="AW576" s="346"/>
      <c r="AX576" s="346"/>
      <c r="AY576" s="346"/>
      <c r="AZ576" s="346"/>
      <c r="BA576" s="362"/>
      <c r="BB576" s="348"/>
      <c r="BC576" s="375"/>
      <c r="BD576" s="375"/>
      <c r="BE576" s="375"/>
      <c r="BF576" s="374"/>
      <c r="BG576" s="348"/>
      <c r="BH576" s="348"/>
      <c r="BI576" s="348"/>
      <c r="BJ576" s="348"/>
      <c r="BK576" s="373"/>
      <c r="BL576" s="372"/>
      <c r="BM576" s="372"/>
      <c r="BN576" s="372"/>
      <c r="BO576" s="372"/>
      <c r="BP576" s="372"/>
      <c r="BQ576" s="373"/>
      <c r="BR576" s="354"/>
    </row>
    <row r="577" spans="1:70" s="428" customFormat="1" x14ac:dyDescent="0.25">
      <c r="A577" s="886" t="s">
        <v>95</v>
      </c>
      <c r="B577" s="373"/>
      <c r="C577" s="719"/>
      <c r="D577" s="373"/>
      <c r="E577" s="346"/>
      <c r="F577" s="373"/>
      <c r="G577" s="347"/>
      <c r="H577" s="374"/>
      <c r="I577" s="348">
        <v>-0.11940000000000001</v>
      </c>
      <c r="J577" s="348">
        <v>-0.95009999999999994</v>
      </c>
      <c r="K577" s="348">
        <v>-0.58079999999999998</v>
      </c>
      <c r="L577" s="348">
        <v>2.7993999999999999</v>
      </c>
      <c r="M577" s="348">
        <v>-7.7485999999999997</v>
      </c>
      <c r="N577" s="350">
        <v>-4.0773999999999999</v>
      </c>
      <c r="O577" s="348">
        <v>-2.133</v>
      </c>
      <c r="P577" s="348">
        <v>8.5976999999999997</v>
      </c>
      <c r="Q577" s="348">
        <v>7.5523999999999996</v>
      </c>
      <c r="R577" s="348">
        <v>15.2323</v>
      </c>
      <c r="S577" s="348">
        <v>5.5513000000000003</v>
      </c>
      <c r="T577" s="348">
        <v>-7.4233000000000002</v>
      </c>
      <c r="U577" s="348">
        <v>-2.6379000000000001</v>
      </c>
      <c r="V577" s="348">
        <v>-6.5018000000000002</v>
      </c>
      <c r="W577" s="348">
        <v>-1.478</v>
      </c>
      <c r="X577" s="348">
        <v>-1.4613</v>
      </c>
      <c r="Y577" s="374"/>
      <c r="Z577" s="346"/>
      <c r="AA577" s="346"/>
      <c r="AB577" s="346"/>
      <c r="AC577" s="346"/>
      <c r="AD577" s="346"/>
      <c r="AE577" s="346"/>
      <c r="AF577" s="346"/>
      <c r="AG577" s="346"/>
      <c r="AH577" s="346"/>
      <c r="AI577" s="346"/>
      <c r="AJ577" s="346"/>
      <c r="AK577" s="346"/>
      <c r="AL577" s="346"/>
      <c r="AM577" s="346"/>
      <c r="AN577" s="346"/>
      <c r="AO577" s="373"/>
      <c r="AP577" s="348">
        <v>15.77</v>
      </c>
      <c r="AQ577" s="348">
        <v>9.66</v>
      </c>
      <c r="AR577" s="348">
        <v>6.4</v>
      </c>
      <c r="AS577" s="348">
        <v>3.02</v>
      </c>
      <c r="AT577" s="348">
        <v>-5.9</v>
      </c>
      <c r="AU577" s="351"/>
      <c r="AV577" s="346"/>
      <c r="AW577" s="346"/>
      <c r="AX577" s="346"/>
      <c r="AY577" s="346"/>
      <c r="AZ577" s="346"/>
      <c r="BA577" s="362"/>
      <c r="BB577" s="348"/>
      <c r="BC577" s="375"/>
      <c r="BD577" s="375"/>
      <c r="BE577" s="375"/>
      <c r="BF577" s="374"/>
      <c r="BG577" s="348"/>
      <c r="BH577" s="348"/>
      <c r="BI577" s="348"/>
      <c r="BJ577" s="348"/>
      <c r="BK577" s="373"/>
      <c r="BL577" s="372"/>
      <c r="BM577" s="372"/>
      <c r="BN577" s="372"/>
      <c r="BO577" s="372"/>
      <c r="BP577" s="372"/>
      <c r="BQ577" s="373"/>
      <c r="BR577" s="354"/>
    </row>
    <row r="578" spans="1:70" s="428" customFormat="1" x14ac:dyDescent="0.25">
      <c r="A578" s="887" t="s">
        <v>96</v>
      </c>
      <c r="B578" s="413"/>
      <c r="C578" s="725"/>
      <c r="D578" s="413"/>
      <c r="E578" s="414"/>
      <c r="F578" s="413"/>
      <c r="G578" s="415"/>
      <c r="H578" s="417"/>
      <c r="I578" s="416">
        <v>0.4299</v>
      </c>
      <c r="J578" s="416">
        <v>-0.32729999999999998</v>
      </c>
      <c r="K578" s="416">
        <v>1.0482</v>
      </c>
      <c r="L578" s="416">
        <v>8.0588999999999995</v>
      </c>
      <c r="M578" s="416">
        <v>-2.5274000000000001</v>
      </c>
      <c r="N578" s="418">
        <v>4.0899999999999999E-2</v>
      </c>
      <c r="O578" s="416">
        <v>1.2522500000000001</v>
      </c>
      <c r="P578" s="416">
        <v>15.7829</v>
      </c>
      <c r="Q578" s="416">
        <v>14.1533</v>
      </c>
      <c r="R578" s="416">
        <v>15.2323</v>
      </c>
      <c r="S578" s="416">
        <v>10.3513</v>
      </c>
      <c r="T578" s="416">
        <v>-2.8898999999999999</v>
      </c>
      <c r="U578" s="416">
        <v>2.2921</v>
      </c>
      <c r="V578" s="416">
        <v>-2.3411</v>
      </c>
      <c r="W578" s="416">
        <v>1.2714000000000001</v>
      </c>
      <c r="X578" s="416">
        <v>11.8794</v>
      </c>
      <c r="Y578" s="417"/>
      <c r="Z578" s="414"/>
      <c r="AA578" s="414"/>
      <c r="AB578" s="414"/>
      <c r="AC578" s="414"/>
      <c r="AD578" s="414"/>
      <c r="AE578" s="414"/>
      <c r="AF578" s="414"/>
      <c r="AG578" s="414"/>
      <c r="AH578" s="414"/>
      <c r="AI578" s="414"/>
      <c r="AJ578" s="414"/>
      <c r="AK578" s="414"/>
      <c r="AL578" s="414"/>
      <c r="AM578" s="414"/>
      <c r="AN578" s="414"/>
      <c r="AO578" s="413"/>
      <c r="AP578" s="416">
        <v>15.77</v>
      </c>
      <c r="AQ578" s="416">
        <v>13.43</v>
      </c>
      <c r="AR578" s="416">
        <v>11.36</v>
      </c>
      <c r="AS578" s="416">
        <v>6.5</v>
      </c>
      <c r="AT578" s="416">
        <v>-0.08</v>
      </c>
      <c r="AU578" s="419"/>
      <c r="AV578" s="414"/>
      <c r="AW578" s="414"/>
      <c r="AX578" s="414"/>
      <c r="AY578" s="414"/>
      <c r="AZ578" s="414"/>
      <c r="BA578" s="420"/>
      <c r="BB578" s="416"/>
      <c r="BC578" s="421"/>
      <c r="BD578" s="421"/>
      <c r="BE578" s="421"/>
      <c r="BF578" s="417"/>
      <c r="BG578" s="416"/>
      <c r="BH578" s="416"/>
      <c r="BI578" s="416"/>
      <c r="BJ578" s="416"/>
      <c r="BK578" s="413"/>
      <c r="BL578" s="412"/>
      <c r="BM578" s="412"/>
      <c r="BN578" s="412"/>
      <c r="BO578" s="412"/>
      <c r="BP578" s="412"/>
      <c r="BQ578" s="413"/>
      <c r="BR578" s="422"/>
    </row>
    <row r="579" spans="1:70" s="428" customFormat="1" ht="11" x14ac:dyDescent="0.3">
      <c r="A579" s="888" t="s">
        <v>3329</v>
      </c>
      <c r="B579" s="373"/>
      <c r="C579" s="719"/>
      <c r="D579" s="373"/>
      <c r="E579" s="346"/>
      <c r="F579" s="373"/>
      <c r="G579" s="347"/>
      <c r="H579" s="374"/>
      <c r="I579" s="348"/>
      <c r="J579" s="348"/>
      <c r="K579" s="348"/>
      <c r="L579" s="348"/>
      <c r="M579" s="348"/>
      <c r="N579" s="350"/>
      <c r="O579" s="348"/>
      <c r="P579" s="348"/>
      <c r="Q579" s="348"/>
      <c r="R579" s="348"/>
      <c r="S579" s="348"/>
      <c r="T579" s="348"/>
      <c r="U579" s="348"/>
      <c r="V579" s="348"/>
      <c r="W579" s="348"/>
      <c r="X579" s="348"/>
      <c r="Y579" s="374"/>
      <c r="Z579" s="346"/>
      <c r="AA579" s="346"/>
      <c r="AB579" s="346"/>
      <c r="AC579" s="346"/>
      <c r="AD579" s="346"/>
      <c r="AE579" s="346"/>
      <c r="AF579" s="346"/>
      <c r="AG579" s="346"/>
      <c r="AH579" s="346"/>
      <c r="AI579" s="346"/>
      <c r="AJ579" s="346"/>
      <c r="AK579" s="346"/>
      <c r="AL579" s="346"/>
      <c r="AM579" s="346"/>
      <c r="AN579" s="346"/>
      <c r="AO579" s="373"/>
      <c r="AP579" s="348"/>
      <c r="AQ579" s="348"/>
      <c r="AR579" s="348"/>
      <c r="AS579" s="348"/>
      <c r="AT579" s="348"/>
      <c r="AU579" s="351"/>
      <c r="AV579" s="346"/>
      <c r="AW579" s="346"/>
      <c r="AX579" s="346"/>
      <c r="AY579" s="346"/>
      <c r="AZ579" s="346"/>
      <c r="BA579" s="362"/>
      <c r="BB579" s="348"/>
      <c r="BC579" s="375"/>
      <c r="BD579" s="375"/>
      <c r="BE579" s="375"/>
      <c r="BF579" s="374"/>
      <c r="BG579" s="348"/>
      <c r="BH579" s="348"/>
      <c r="BI579" s="348"/>
      <c r="BJ579" s="348"/>
      <c r="BK579" s="373"/>
      <c r="BL579" s="372"/>
      <c r="BM579" s="372"/>
      <c r="BN579" s="372"/>
      <c r="BO579" s="372"/>
      <c r="BP579" s="372"/>
      <c r="BQ579" s="373"/>
      <c r="BR579" s="354"/>
    </row>
    <row r="580" spans="1:70" s="428" customFormat="1" x14ac:dyDescent="0.25">
      <c r="A580" s="345"/>
      <c r="B580" s="373"/>
      <c r="C580" s="719"/>
      <c r="D580" s="373"/>
      <c r="E580" s="346"/>
      <c r="F580" s="373"/>
      <c r="G580" s="347"/>
      <c r="H580" s="374"/>
      <c r="I580" s="348"/>
      <c r="J580" s="348"/>
      <c r="K580" s="348"/>
      <c r="L580" s="348"/>
      <c r="M580" s="348"/>
      <c r="N580" s="350"/>
      <c r="O580" s="348"/>
      <c r="P580" s="348"/>
      <c r="Q580" s="348"/>
      <c r="R580" s="348"/>
      <c r="S580" s="348"/>
      <c r="T580" s="348"/>
      <c r="U580" s="348"/>
      <c r="V580" s="348"/>
      <c r="W580" s="348"/>
      <c r="X580" s="348"/>
      <c r="Y580" s="374"/>
      <c r="Z580" s="346"/>
      <c r="AA580" s="346"/>
      <c r="AB580" s="346"/>
      <c r="AC580" s="346"/>
      <c r="AD580" s="346"/>
      <c r="AE580" s="346"/>
      <c r="AF580" s="346"/>
      <c r="AG580" s="346"/>
      <c r="AH580" s="346"/>
      <c r="AI580" s="346"/>
      <c r="AJ580" s="346"/>
      <c r="AK580" s="346"/>
      <c r="AL580" s="346"/>
      <c r="AM580" s="346"/>
      <c r="AN580" s="346"/>
      <c r="AO580" s="373"/>
      <c r="AP580" s="348"/>
      <c r="AQ580" s="348"/>
      <c r="AR580" s="348"/>
      <c r="AS580" s="348"/>
      <c r="AT580" s="348"/>
      <c r="AU580" s="351"/>
      <c r="AV580" s="346"/>
      <c r="AW580" s="346"/>
      <c r="AX580" s="346"/>
      <c r="AY580" s="346"/>
      <c r="AZ580" s="346"/>
      <c r="BA580" s="362"/>
      <c r="BB580" s="348"/>
      <c r="BC580" s="375"/>
      <c r="BD580" s="375"/>
      <c r="BE580" s="375"/>
      <c r="BF580" s="374"/>
      <c r="BG580" s="348"/>
      <c r="BH580" s="348"/>
      <c r="BI580" s="348"/>
      <c r="BJ580" s="348"/>
      <c r="BK580" s="373"/>
      <c r="BL580" s="372"/>
      <c r="BM580" s="372"/>
      <c r="BN580" s="372"/>
      <c r="BO580" s="372"/>
      <c r="BP580" s="372"/>
      <c r="BQ580" s="373"/>
      <c r="BR580" s="354"/>
    </row>
    <row r="581" spans="1:70" s="428" customFormat="1" ht="14.5" customHeight="1" x14ac:dyDescent="0.35">
      <c r="A581" s="874" t="s">
        <v>4008</v>
      </c>
      <c r="B581" s="862"/>
      <c r="C581" s="863"/>
      <c r="D581" s="862"/>
      <c r="E581" s="864"/>
      <c r="F581" s="862"/>
      <c r="G581" s="865"/>
      <c r="H581" s="867"/>
      <c r="I581" s="866"/>
      <c r="J581" s="866"/>
      <c r="K581" s="866"/>
      <c r="L581" s="866"/>
      <c r="M581" s="866"/>
      <c r="N581" s="868"/>
      <c r="O581" s="866"/>
      <c r="P581" s="866"/>
      <c r="Q581" s="866"/>
      <c r="R581" s="866"/>
      <c r="S581" s="866"/>
      <c r="T581" s="866"/>
      <c r="U581" s="866"/>
      <c r="V581" s="866"/>
      <c r="W581" s="866"/>
      <c r="X581" s="866"/>
      <c r="Y581" s="867"/>
      <c r="Z581" s="864"/>
      <c r="AA581" s="864"/>
      <c r="AB581" s="864"/>
      <c r="AC581" s="864"/>
      <c r="AD581" s="864"/>
      <c r="AE581" s="864"/>
      <c r="AF581" s="864"/>
      <c r="AG581" s="864"/>
      <c r="AH581" s="864"/>
      <c r="AI581" s="864"/>
      <c r="AJ581" s="864"/>
      <c r="AK581" s="864"/>
      <c r="AL581" s="864"/>
      <c r="AM581" s="864"/>
      <c r="AN581" s="864"/>
      <c r="AO581" s="862"/>
      <c r="AP581" s="866"/>
      <c r="AQ581" s="866"/>
      <c r="AR581" s="866"/>
      <c r="AS581" s="866"/>
      <c r="AT581" s="866"/>
      <c r="AU581" s="869"/>
      <c r="AV581" s="864"/>
      <c r="AW581" s="864"/>
      <c r="AX581" s="864"/>
      <c r="AY581" s="864"/>
      <c r="AZ581" s="864"/>
      <c r="BA581" s="870"/>
      <c r="BB581" s="866"/>
      <c r="BC581" s="871"/>
      <c r="BD581" s="871"/>
      <c r="BE581" s="871"/>
      <c r="BF581" s="867"/>
      <c r="BG581" s="866"/>
      <c r="BH581" s="866"/>
      <c r="BI581" s="866"/>
      <c r="BJ581" s="866"/>
      <c r="BK581" s="862"/>
      <c r="BL581" s="872"/>
      <c r="BM581" s="872"/>
      <c r="BN581" s="872"/>
      <c r="BO581" s="872"/>
      <c r="BP581" s="872"/>
      <c r="BQ581" s="862"/>
      <c r="BR581" s="873"/>
    </row>
    <row r="582" spans="1:70" s="428" customFormat="1" x14ac:dyDescent="0.25">
      <c r="A582" s="345" t="s">
        <v>4009</v>
      </c>
      <c r="B582" s="373"/>
      <c r="C582" s="719">
        <v>41275</v>
      </c>
      <c r="D582" s="373"/>
      <c r="E582" s="346">
        <v>5343.78</v>
      </c>
      <c r="F582" s="373"/>
      <c r="G582" s="347">
        <v>261.0421</v>
      </c>
      <c r="H582" s="374"/>
      <c r="I582" s="348">
        <v>0.70120000000000005</v>
      </c>
      <c r="J582" s="348">
        <v>0.2898</v>
      </c>
      <c r="K582" s="348">
        <v>2.7639</v>
      </c>
      <c r="L582" s="348">
        <v>9.8218999999999994</v>
      </c>
      <c r="M582" s="348">
        <v>-3.6530999999999998</v>
      </c>
      <c r="N582" s="350">
        <v>-0.17299999999999999</v>
      </c>
      <c r="O582" s="348">
        <v>2.0131000000000001</v>
      </c>
      <c r="P582" s="348">
        <v>11.6615</v>
      </c>
      <c r="Q582" s="348">
        <v>10.756399999999999</v>
      </c>
      <c r="R582" s="348">
        <v>12.8424</v>
      </c>
      <c r="S582" s="348">
        <v>12.7254</v>
      </c>
      <c r="T582" s="348">
        <v>-3.5670000000000002</v>
      </c>
      <c r="U582" s="348">
        <v>0.93700000000000006</v>
      </c>
      <c r="V582" s="348">
        <v>-1.8061</v>
      </c>
      <c r="W582" s="348">
        <v>2.6987999999999999</v>
      </c>
      <c r="X582" s="348">
        <v>13.3408</v>
      </c>
      <c r="Y582" s="374"/>
      <c r="Z582" s="346">
        <v>5</v>
      </c>
      <c r="AA582" s="346">
        <v>7</v>
      </c>
      <c r="AB582" s="346">
        <v>4</v>
      </c>
      <c r="AC582" s="346">
        <v>3</v>
      </c>
      <c r="AD582" s="346">
        <v>2</v>
      </c>
      <c r="AE582" s="346">
        <v>3</v>
      </c>
      <c r="AF582" s="346">
        <v>4</v>
      </c>
      <c r="AG582" s="346">
        <v>5</v>
      </c>
      <c r="AH582" s="346">
        <v>3</v>
      </c>
      <c r="AI582" s="346">
        <v>1</v>
      </c>
      <c r="AJ582" s="346">
        <v>3</v>
      </c>
      <c r="AK582" s="346">
        <v>2</v>
      </c>
      <c r="AL582" s="346">
        <v>3</v>
      </c>
      <c r="AM582" s="346">
        <v>3</v>
      </c>
      <c r="AN582" s="346">
        <v>5</v>
      </c>
      <c r="AO582" s="373"/>
      <c r="AP582" s="348">
        <v>12.49</v>
      </c>
      <c r="AQ582" s="348">
        <v>12.34</v>
      </c>
      <c r="AR582" s="348">
        <v>9.2799999999999994</v>
      </c>
      <c r="AS582" s="348">
        <v>5.38</v>
      </c>
      <c r="AT582" s="348">
        <v>0.01</v>
      </c>
      <c r="AU582" s="351"/>
      <c r="AV582" s="346">
        <v>1</v>
      </c>
      <c r="AW582" s="346">
        <v>1</v>
      </c>
      <c r="AX582" s="346">
        <v>4</v>
      </c>
      <c r="AY582" s="346">
        <v>4</v>
      </c>
      <c r="AZ582" s="346">
        <v>2</v>
      </c>
      <c r="BA582" s="362"/>
      <c r="BB582" s="348">
        <v>12.399695801489299</v>
      </c>
      <c r="BC582" s="375">
        <v>0.97884945558967096</v>
      </c>
      <c r="BD582" s="375">
        <v>4.74937829126824E-2</v>
      </c>
      <c r="BE582" s="375">
        <v>-5.7760430620297801E-2</v>
      </c>
      <c r="BF582" s="374"/>
      <c r="BG582" s="348">
        <v>74.983999999999995</v>
      </c>
      <c r="BH582" s="348">
        <v>17.251300000000001</v>
      </c>
      <c r="BI582" s="348">
        <v>6.7888200000000003</v>
      </c>
      <c r="BJ582" s="348">
        <v>0.97587999999999997</v>
      </c>
      <c r="BK582" s="373"/>
      <c r="BL582" s="372" t="s">
        <v>3332</v>
      </c>
      <c r="BM582" s="372" t="s">
        <v>3333</v>
      </c>
      <c r="BN582" s="372" t="s">
        <v>3334</v>
      </c>
      <c r="BO582" s="372" t="s">
        <v>3335</v>
      </c>
      <c r="BP582" s="372" t="s">
        <v>3336</v>
      </c>
      <c r="BQ582" s="373"/>
      <c r="BR582" s="354" t="s">
        <v>518</v>
      </c>
    </row>
    <row r="583" spans="1:70" s="428" customFormat="1" x14ac:dyDescent="0.25">
      <c r="A583" s="345" t="s">
        <v>4010</v>
      </c>
      <c r="B583" s="373"/>
      <c r="C583" s="719">
        <v>44113</v>
      </c>
      <c r="D583" s="373"/>
      <c r="E583" s="346">
        <v>1344.69</v>
      </c>
      <c r="F583" s="373"/>
      <c r="G583" s="347">
        <v>22.81</v>
      </c>
      <c r="H583" s="374"/>
      <c r="I583" s="348">
        <v>0.57320000000000004</v>
      </c>
      <c r="J583" s="348">
        <v>0.7954</v>
      </c>
      <c r="K583" s="348">
        <v>2.4247999999999998</v>
      </c>
      <c r="L583" s="348">
        <v>7.3411999999999997</v>
      </c>
      <c r="M583" s="348">
        <v>-6.6694000000000004</v>
      </c>
      <c r="N583" s="350">
        <v>-4.1193999999999997</v>
      </c>
      <c r="O583" s="348">
        <v>4.2701000000000002</v>
      </c>
      <c r="P583" s="348">
        <v>15.273099999999999</v>
      </c>
      <c r="Q583" s="348">
        <v>11.8775</v>
      </c>
      <c r="R583" s="348" t="s">
        <v>430</v>
      </c>
      <c r="S583" s="348">
        <v>10.0869</v>
      </c>
      <c r="T583" s="348">
        <v>-6.3243999999999998</v>
      </c>
      <c r="U583" s="348">
        <v>-3.5926</v>
      </c>
      <c r="V583" s="348">
        <v>-5.5876999999999999</v>
      </c>
      <c r="W583" s="348">
        <v>3.0261999999999998</v>
      </c>
      <c r="X583" s="348">
        <v>15.537599999999999</v>
      </c>
      <c r="Y583" s="374"/>
      <c r="Z583" s="346">
        <v>7</v>
      </c>
      <c r="AA583" s="346">
        <v>2</v>
      </c>
      <c r="AB583" s="346">
        <v>6</v>
      </c>
      <c r="AC583" s="346">
        <v>8</v>
      </c>
      <c r="AD583" s="346">
        <v>9</v>
      </c>
      <c r="AE583" s="346">
        <v>8</v>
      </c>
      <c r="AF583" s="346">
        <v>3</v>
      </c>
      <c r="AG583" s="346">
        <v>2</v>
      </c>
      <c r="AH583" s="346">
        <v>2</v>
      </c>
      <c r="AI583" s="346" t="s">
        <v>430</v>
      </c>
      <c r="AJ583" s="346">
        <v>8</v>
      </c>
      <c r="AK583" s="346">
        <v>9</v>
      </c>
      <c r="AL583" s="346">
        <v>9</v>
      </c>
      <c r="AM583" s="346">
        <v>7</v>
      </c>
      <c r="AN583" s="346">
        <v>3</v>
      </c>
      <c r="AO583" s="373"/>
      <c r="AP583" s="348" t="s">
        <v>430</v>
      </c>
      <c r="AQ583" s="348" t="s">
        <v>430</v>
      </c>
      <c r="AR583" s="348">
        <v>11.57</v>
      </c>
      <c r="AS583" s="348">
        <v>5.55</v>
      </c>
      <c r="AT583" s="348">
        <v>-5.0599999999999996</v>
      </c>
      <c r="AU583" s="351"/>
      <c r="AV583" s="346" t="s">
        <v>430</v>
      </c>
      <c r="AW583" s="346" t="s">
        <v>430</v>
      </c>
      <c r="AX583" s="346">
        <v>2</v>
      </c>
      <c r="AY583" s="346">
        <v>3</v>
      </c>
      <c r="AZ583" s="346">
        <v>9</v>
      </c>
      <c r="BA583" s="362"/>
      <c r="BB583" s="348">
        <v>12.955141492843101</v>
      </c>
      <c r="BC583" s="375">
        <v>1.0029776534436901</v>
      </c>
      <c r="BD583" s="375">
        <v>6.9117174714064297E-2</v>
      </c>
      <c r="BE583" s="375">
        <v>0.232813790131189</v>
      </c>
      <c r="BF583" s="374"/>
      <c r="BG583" s="348">
        <v>62.937100000000001</v>
      </c>
      <c r="BH583" s="348">
        <v>9.5411800000000007</v>
      </c>
      <c r="BI583" s="348">
        <v>23.902699999999999</v>
      </c>
      <c r="BJ583" s="348">
        <v>3.6190199999999999</v>
      </c>
      <c r="BK583" s="373"/>
      <c r="BL583" s="372" t="s">
        <v>3338</v>
      </c>
      <c r="BM583" s="372" t="s">
        <v>3339</v>
      </c>
      <c r="BN583" s="372" t="s">
        <v>3340</v>
      </c>
      <c r="BO583" s="372" t="s">
        <v>3341</v>
      </c>
      <c r="BP583" s="372" t="s">
        <v>3342</v>
      </c>
      <c r="BQ583" s="373"/>
      <c r="BR583" s="354" t="s">
        <v>436</v>
      </c>
    </row>
    <row r="584" spans="1:70" s="428" customFormat="1" x14ac:dyDescent="0.25">
      <c r="A584" s="345" t="s">
        <v>4011</v>
      </c>
      <c r="B584" s="373"/>
      <c r="C584" s="719">
        <v>43873</v>
      </c>
      <c r="D584" s="373"/>
      <c r="E584" s="346">
        <v>1086.73</v>
      </c>
      <c r="F584" s="373"/>
      <c r="G584" s="347">
        <v>22.54</v>
      </c>
      <c r="H584" s="374"/>
      <c r="I584" s="348">
        <v>0.35620000000000002</v>
      </c>
      <c r="J584" s="348">
        <v>0.17780000000000001</v>
      </c>
      <c r="K584" s="348">
        <v>2.2686000000000002</v>
      </c>
      <c r="L584" s="348">
        <v>8.2093000000000007</v>
      </c>
      <c r="M584" s="348">
        <v>-4.6128</v>
      </c>
      <c r="N584" s="350">
        <v>-1.2703</v>
      </c>
      <c r="O584" s="348">
        <v>1.7999000000000001</v>
      </c>
      <c r="P584" s="348">
        <v>10.7803</v>
      </c>
      <c r="Q584" s="348">
        <v>8.4230999999999998</v>
      </c>
      <c r="R584" s="348" t="s">
        <v>430</v>
      </c>
      <c r="S584" s="348">
        <v>10.3279</v>
      </c>
      <c r="T584" s="348">
        <v>-4.6128</v>
      </c>
      <c r="U584" s="348">
        <v>-8.8700000000000001E-2</v>
      </c>
      <c r="V584" s="348">
        <v>-3.1787000000000001</v>
      </c>
      <c r="W584" s="348">
        <v>2.4544999999999999</v>
      </c>
      <c r="X584" s="348">
        <v>13.6145</v>
      </c>
      <c r="Y584" s="374"/>
      <c r="Z584" s="346">
        <v>8</v>
      </c>
      <c r="AA584" s="346">
        <v>9</v>
      </c>
      <c r="AB584" s="346">
        <v>8</v>
      </c>
      <c r="AC584" s="346">
        <v>7</v>
      </c>
      <c r="AD584" s="346">
        <v>4</v>
      </c>
      <c r="AE584" s="346">
        <v>5</v>
      </c>
      <c r="AF584" s="346">
        <v>5</v>
      </c>
      <c r="AG584" s="346">
        <v>7</v>
      </c>
      <c r="AH584" s="346">
        <v>8</v>
      </c>
      <c r="AI584" s="346" t="s">
        <v>430</v>
      </c>
      <c r="AJ584" s="346">
        <v>7</v>
      </c>
      <c r="AK584" s="346">
        <v>5</v>
      </c>
      <c r="AL584" s="346">
        <v>4</v>
      </c>
      <c r="AM584" s="346">
        <v>5</v>
      </c>
      <c r="AN584" s="346">
        <v>7</v>
      </c>
      <c r="AO584" s="373"/>
      <c r="AP584" s="348" t="s">
        <v>430</v>
      </c>
      <c r="AQ584" s="348" t="s">
        <v>430</v>
      </c>
      <c r="AR584" s="348">
        <v>7.96</v>
      </c>
      <c r="AS584" s="348">
        <v>4.1500000000000004</v>
      </c>
      <c r="AT584" s="348">
        <v>-1.69</v>
      </c>
      <c r="AU584" s="351"/>
      <c r="AV584" s="346" t="s">
        <v>430</v>
      </c>
      <c r="AW584" s="346" t="s">
        <v>430</v>
      </c>
      <c r="AX584" s="346">
        <v>6</v>
      </c>
      <c r="AY584" s="346">
        <v>6</v>
      </c>
      <c r="AZ584" s="346">
        <v>4</v>
      </c>
      <c r="BA584" s="362"/>
      <c r="BB584" s="348">
        <v>11.3896191230755</v>
      </c>
      <c r="BC584" s="375">
        <v>0.89796511496888198</v>
      </c>
      <c r="BD584" s="375">
        <v>4.70683812720087E-2</v>
      </c>
      <c r="BE584" s="375">
        <v>-5.7142377332121901E-2</v>
      </c>
      <c r="BF584" s="374"/>
      <c r="BG584" s="348">
        <v>68.107600000000005</v>
      </c>
      <c r="BH584" s="348">
        <v>9.6353299999999997</v>
      </c>
      <c r="BI584" s="348">
        <v>14.1157</v>
      </c>
      <c r="BJ584" s="348">
        <v>8.1413700000000002</v>
      </c>
      <c r="BK584" s="373"/>
      <c r="BL584" s="372" t="s">
        <v>3344</v>
      </c>
      <c r="BM584" s="372" t="s">
        <v>3345</v>
      </c>
      <c r="BN584" s="372" t="s">
        <v>1929</v>
      </c>
      <c r="BO584" s="372" t="s">
        <v>3346</v>
      </c>
      <c r="BP584" s="372" t="s">
        <v>3347</v>
      </c>
      <c r="BQ584" s="373"/>
      <c r="BR584" s="354" t="s">
        <v>436</v>
      </c>
    </row>
    <row r="585" spans="1:70" s="428" customFormat="1" ht="11" x14ac:dyDescent="0.3">
      <c r="A585" s="841" t="s">
        <v>4012</v>
      </c>
      <c r="B585" s="842"/>
      <c r="C585" s="843">
        <v>44176</v>
      </c>
      <c r="D585" s="842"/>
      <c r="E585" s="844">
        <v>755.38499999999999</v>
      </c>
      <c r="F585" s="842"/>
      <c r="G585" s="845">
        <v>18.141999999999999</v>
      </c>
      <c r="H585" s="847"/>
      <c r="I585" s="846">
        <v>0.71060000000000001</v>
      </c>
      <c r="J585" s="846">
        <v>0.221</v>
      </c>
      <c r="K585" s="846">
        <v>3.0209999999999999</v>
      </c>
      <c r="L585" s="846">
        <v>6.2302</v>
      </c>
      <c r="M585" s="846">
        <v>-5.6676000000000002</v>
      </c>
      <c r="N585" s="848">
        <v>-0.2858</v>
      </c>
      <c r="O585" s="846">
        <v>1.4417</v>
      </c>
      <c r="P585" s="846">
        <v>12.3636</v>
      </c>
      <c r="Q585" s="846">
        <v>9.5808</v>
      </c>
      <c r="R585" s="846" t="s">
        <v>430</v>
      </c>
      <c r="S585" s="846">
        <v>9.1905000000000001</v>
      </c>
      <c r="T585" s="846">
        <v>-5.5595999999999997</v>
      </c>
      <c r="U585" s="846">
        <v>-1.2948999999999999</v>
      </c>
      <c r="V585" s="846">
        <v>-2.5985</v>
      </c>
      <c r="W585" s="846">
        <v>2.7934000000000001</v>
      </c>
      <c r="X585" s="846">
        <v>11.3454</v>
      </c>
      <c r="Y585" s="847"/>
      <c r="Z585" s="844">
        <v>4</v>
      </c>
      <c r="AA585" s="844">
        <v>8</v>
      </c>
      <c r="AB585" s="844">
        <v>3</v>
      </c>
      <c r="AC585" s="844">
        <v>9</v>
      </c>
      <c r="AD585" s="844">
        <v>7</v>
      </c>
      <c r="AE585" s="844">
        <v>4</v>
      </c>
      <c r="AF585" s="844">
        <v>6</v>
      </c>
      <c r="AG585" s="844">
        <v>4</v>
      </c>
      <c r="AH585" s="844">
        <v>6</v>
      </c>
      <c r="AI585" s="844" t="s">
        <v>430</v>
      </c>
      <c r="AJ585" s="844">
        <v>9</v>
      </c>
      <c r="AK585" s="844">
        <v>7</v>
      </c>
      <c r="AL585" s="844">
        <v>5</v>
      </c>
      <c r="AM585" s="844">
        <v>4</v>
      </c>
      <c r="AN585" s="844">
        <v>4</v>
      </c>
      <c r="AO585" s="842"/>
      <c r="AP585" s="846" t="s">
        <v>430</v>
      </c>
      <c r="AQ585" s="846" t="s">
        <v>430</v>
      </c>
      <c r="AR585" s="846">
        <v>9.0500000000000007</v>
      </c>
      <c r="AS585" s="846">
        <v>4.7</v>
      </c>
      <c r="AT585" s="846">
        <v>-3.67</v>
      </c>
      <c r="AU585" s="849"/>
      <c r="AV585" s="844" t="s">
        <v>430</v>
      </c>
      <c r="AW585" s="844" t="s">
        <v>430</v>
      </c>
      <c r="AX585" s="844">
        <v>5</v>
      </c>
      <c r="AY585" s="844">
        <v>5</v>
      </c>
      <c r="AZ585" s="844">
        <v>7</v>
      </c>
      <c r="BA585" s="851"/>
      <c r="BB585" s="846">
        <v>11.9508362536872</v>
      </c>
      <c r="BC585" s="852">
        <v>0.95311582472164702</v>
      </c>
      <c r="BD585" s="852">
        <v>5.1229783758443198E-2</v>
      </c>
      <c r="BE585" s="852">
        <v>-1.7429421317986599E-2</v>
      </c>
      <c r="BF585" s="847"/>
      <c r="BG585" s="846">
        <v>77.988900000000001</v>
      </c>
      <c r="BH585" s="846">
        <v>14.306800000000001</v>
      </c>
      <c r="BI585" s="846">
        <v>4.8935000000000004</v>
      </c>
      <c r="BJ585" s="846">
        <v>2.8108</v>
      </c>
      <c r="BK585" s="842"/>
      <c r="BL585" s="855" t="s">
        <v>3349</v>
      </c>
      <c r="BM585" s="855" t="s">
        <v>3350</v>
      </c>
      <c r="BN585" s="855" t="s">
        <v>3351</v>
      </c>
      <c r="BO585" s="855" t="s">
        <v>3352</v>
      </c>
      <c r="BP585" s="855" t="s">
        <v>3353</v>
      </c>
      <c r="BQ585" s="842"/>
      <c r="BR585" s="856" t="s">
        <v>602</v>
      </c>
    </row>
    <row r="586" spans="1:70" s="428" customFormat="1" x14ac:dyDescent="0.25">
      <c r="A586" s="345" t="s">
        <v>4013</v>
      </c>
      <c r="B586" s="373"/>
      <c r="C586" s="719">
        <v>46086</v>
      </c>
      <c r="D586" s="373"/>
      <c r="E586" s="346">
        <v>630.35</v>
      </c>
      <c r="F586" s="373"/>
      <c r="G586" s="347">
        <v>10.325200000000001</v>
      </c>
      <c r="H586" s="374"/>
      <c r="I586" s="348">
        <v>0.28939999999999999</v>
      </c>
      <c r="J586" s="348">
        <v>-0.53749999999999998</v>
      </c>
      <c r="K586" s="348">
        <v>0.84379999999999999</v>
      </c>
      <c r="L586" s="348">
        <v>4.0857000000000001</v>
      </c>
      <c r="M586" s="348" t="s">
        <v>430</v>
      </c>
      <c r="N586" s="350" t="s">
        <v>430</v>
      </c>
      <c r="O586" s="348" t="s">
        <v>430</v>
      </c>
      <c r="P586" s="348" t="s">
        <v>430</v>
      </c>
      <c r="Q586" s="348" t="s">
        <v>430</v>
      </c>
      <c r="R586" s="348" t="s">
        <v>430</v>
      </c>
      <c r="S586" s="348">
        <v>5.2206999999999999</v>
      </c>
      <c r="T586" s="348" t="s">
        <v>430</v>
      </c>
      <c r="U586" s="348" t="s">
        <v>430</v>
      </c>
      <c r="V586" s="348" t="s">
        <v>430</v>
      </c>
      <c r="W586" s="348">
        <v>0.74450000000000005</v>
      </c>
      <c r="X586" s="348">
        <v>3.2519999999999998</v>
      </c>
      <c r="Y586" s="374"/>
      <c r="Z586" s="346">
        <v>9</v>
      </c>
      <c r="AA586" s="346">
        <v>10</v>
      </c>
      <c r="AB586" s="346">
        <v>10</v>
      </c>
      <c r="AC586" s="346">
        <v>10</v>
      </c>
      <c r="AD586" s="346" t="s">
        <v>430</v>
      </c>
      <c r="AE586" s="346" t="s">
        <v>430</v>
      </c>
      <c r="AF586" s="346" t="s">
        <v>430</v>
      </c>
      <c r="AG586" s="346" t="s">
        <v>430</v>
      </c>
      <c r="AH586" s="346" t="s">
        <v>430</v>
      </c>
      <c r="AI586" s="346" t="s">
        <v>430</v>
      </c>
      <c r="AJ586" s="346">
        <v>10</v>
      </c>
      <c r="AK586" s="346" t="s">
        <v>430</v>
      </c>
      <c r="AL586" s="346" t="s">
        <v>430</v>
      </c>
      <c r="AM586" s="346" t="s">
        <v>430</v>
      </c>
      <c r="AN586" s="346">
        <v>10</v>
      </c>
      <c r="AO586" s="373"/>
      <c r="AP586" s="348" t="s">
        <v>430</v>
      </c>
      <c r="AQ586" s="348" t="s">
        <v>430</v>
      </c>
      <c r="AR586" s="348" t="s">
        <v>430</v>
      </c>
      <c r="AS586" s="348" t="s">
        <v>430</v>
      </c>
      <c r="AT586" s="348" t="s">
        <v>430</v>
      </c>
      <c r="AU586" s="351"/>
      <c r="AV586" s="346" t="s">
        <v>430</v>
      </c>
      <c r="AW586" s="346" t="s">
        <v>430</v>
      </c>
      <c r="AX586" s="346" t="s">
        <v>430</v>
      </c>
      <c r="AY586" s="346" t="s">
        <v>430</v>
      </c>
      <c r="AZ586" s="346" t="s">
        <v>430</v>
      </c>
      <c r="BA586" s="362"/>
      <c r="BB586" s="348">
        <v>5.01755596262878</v>
      </c>
      <c r="BC586" s="375">
        <v>0.39724464625957601</v>
      </c>
      <c r="BD586" s="375">
        <v>0.17874208490006399</v>
      </c>
      <c r="BE586" s="375">
        <v>9.7566706212654605E-2</v>
      </c>
      <c r="BF586" s="374"/>
      <c r="BG586" s="348">
        <v>70.8446</v>
      </c>
      <c r="BH586" s="348">
        <v>16.269300000000001</v>
      </c>
      <c r="BI586" s="348">
        <v>7.1184700000000003</v>
      </c>
      <c r="BJ586" s="348">
        <v>5.7676299999999996</v>
      </c>
      <c r="BK586" s="373"/>
      <c r="BL586" s="372" t="s">
        <v>3355</v>
      </c>
      <c r="BM586" s="372" t="s">
        <v>3356</v>
      </c>
      <c r="BN586" s="372" t="s">
        <v>3357</v>
      </c>
      <c r="BO586" s="372" t="s">
        <v>3358</v>
      </c>
      <c r="BP586" s="372" t="s">
        <v>2027</v>
      </c>
      <c r="BQ586" s="373"/>
      <c r="BR586" s="354" t="s">
        <v>443</v>
      </c>
    </row>
    <row r="587" spans="1:70" s="428" customFormat="1" x14ac:dyDescent="0.25">
      <c r="A587" s="345" t="s">
        <v>4014</v>
      </c>
      <c r="B587" s="373"/>
      <c r="C587" s="719">
        <v>44189</v>
      </c>
      <c r="D587" s="373"/>
      <c r="E587" s="346">
        <v>564.68100000000004</v>
      </c>
      <c r="F587" s="373"/>
      <c r="G587" s="347">
        <v>19.03</v>
      </c>
      <c r="H587" s="374"/>
      <c r="I587" s="348">
        <v>0.95489999999999997</v>
      </c>
      <c r="J587" s="348">
        <v>0.36919999999999997</v>
      </c>
      <c r="K587" s="348">
        <v>2.4771000000000001</v>
      </c>
      <c r="L587" s="348">
        <v>8.3712999999999997</v>
      </c>
      <c r="M587" s="348">
        <v>-4.3719000000000001</v>
      </c>
      <c r="N587" s="350">
        <v>5.2600000000000001E-2</v>
      </c>
      <c r="O587" s="348">
        <v>4.3992000000000004</v>
      </c>
      <c r="P587" s="348">
        <v>13.459899999999999</v>
      </c>
      <c r="Q587" s="348">
        <v>10.5921</v>
      </c>
      <c r="R587" s="348" t="s">
        <v>430</v>
      </c>
      <c r="S587" s="348">
        <v>11.091699999999999</v>
      </c>
      <c r="T587" s="348">
        <v>-4.2275</v>
      </c>
      <c r="U587" s="348">
        <v>2.0922999999999998</v>
      </c>
      <c r="V587" s="348">
        <v>-1.45</v>
      </c>
      <c r="W587" s="348">
        <v>2.6983000000000001</v>
      </c>
      <c r="X587" s="348">
        <v>12.407299999999999</v>
      </c>
      <c r="Y587" s="374"/>
      <c r="Z587" s="346">
        <v>3</v>
      </c>
      <c r="AA587" s="346">
        <v>5</v>
      </c>
      <c r="AB587" s="346">
        <v>5</v>
      </c>
      <c r="AC587" s="346">
        <v>6</v>
      </c>
      <c r="AD587" s="346">
        <v>3</v>
      </c>
      <c r="AE587" s="346">
        <v>2</v>
      </c>
      <c r="AF587" s="346">
        <v>2</v>
      </c>
      <c r="AG587" s="346">
        <v>3</v>
      </c>
      <c r="AH587" s="346">
        <v>4</v>
      </c>
      <c r="AI587" s="346" t="s">
        <v>430</v>
      </c>
      <c r="AJ587" s="346">
        <v>6</v>
      </c>
      <c r="AK587" s="346">
        <v>4</v>
      </c>
      <c r="AL587" s="346">
        <v>2</v>
      </c>
      <c r="AM587" s="346">
        <v>2</v>
      </c>
      <c r="AN587" s="346">
        <v>6</v>
      </c>
      <c r="AO587" s="373"/>
      <c r="AP587" s="348" t="s">
        <v>430</v>
      </c>
      <c r="AQ587" s="348" t="s">
        <v>430</v>
      </c>
      <c r="AR587" s="348">
        <v>9.7899999999999991</v>
      </c>
      <c r="AS587" s="348">
        <v>6.7</v>
      </c>
      <c r="AT587" s="348">
        <v>-0.47</v>
      </c>
      <c r="AU587" s="351"/>
      <c r="AV587" s="346" t="s">
        <v>430</v>
      </c>
      <c r="AW587" s="346" t="s">
        <v>430</v>
      </c>
      <c r="AX587" s="346">
        <v>3</v>
      </c>
      <c r="AY587" s="346">
        <v>2</v>
      </c>
      <c r="AZ587" s="346">
        <v>3</v>
      </c>
      <c r="BA587" s="362"/>
      <c r="BB587" s="348">
        <v>13.2317034823438</v>
      </c>
      <c r="BC587" s="375">
        <v>1.0233330107751999</v>
      </c>
      <c r="BD587" s="375">
        <v>5.50738999865805E-2</v>
      </c>
      <c r="BE587" s="375">
        <v>5.2664925938066001E-2</v>
      </c>
      <c r="BF587" s="374"/>
      <c r="BG587" s="348">
        <v>72.957400000000007</v>
      </c>
      <c r="BH587" s="348">
        <v>15.616899999999999</v>
      </c>
      <c r="BI587" s="348">
        <v>9.9629799999999999</v>
      </c>
      <c r="BJ587" s="348">
        <v>1.46272</v>
      </c>
      <c r="BK587" s="373"/>
      <c r="BL587" s="372" t="s">
        <v>3360</v>
      </c>
      <c r="BM587" s="372" t="s">
        <v>3361</v>
      </c>
      <c r="BN587" s="372" t="s">
        <v>2878</v>
      </c>
      <c r="BO587" s="372" t="s">
        <v>687</v>
      </c>
      <c r="BP587" s="372" t="s">
        <v>1796</v>
      </c>
      <c r="BQ587" s="373"/>
      <c r="BR587" s="354" t="s">
        <v>463</v>
      </c>
    </row>
    <row r="588" spans="1:70" s="428" customFormat="1" x14ac:dyDescent="0.25">
      <c r="A588" s="345" t="s">
        <v>4015</v>
      </c>
      <c r="B588" s="373"/>
      <c r="C588" s="719">
        <v>44275</v>
      </c>
      <c r="D588" s="373"/>
      <c r="E588" s="346">
        <v>382.21</v>
      </c>
      <c r="F588" s="373"/>
      <c r="G588" s="347">
        <v>17.920000000000002</v>
      </c>
      <c r="H588" s="374"/>
      <c r="I588" s="348">
        <v>1.1287</v>
      </c>
      <c r="J588" s="348">
        <v>0.73070000000000002</v>
      </c>
      <c r="K588" s="348">
        <v>4.4897999999999998</v>
      </c>
      <c r="L588" s="348">
        <v>12.2104</v>
      </c>
      <c r="M588" s="348">
        <v>-4.9840999999999998</v>
      </c>
      <c r="N588" s="350">
        <v>-5.6841999999999997</v>
      </c>
      <c r="O588" s="348">
        <v>0.224</v>
      </c>
      <c r="P588" s="348">
        <v>11.3561</v>
      </c>
      <c r="Q588" s="348">
        <v>9.9882000000000009</v>
      </c>
      <c r="R588" s="348" t="s">
        <v>430</v>
      </c>
      <c r="S588" s="348">
        <v>15.241199999999999</v>
      </c>
      <c r="T588" s="348">
        <v>-4.1199000000000003</v>
      </c>
      <c r="U588" s="348">
        <v>-1.9157</v>
      </c>
      <c r="V588" s="348">
        <v>-7.6764999999999999</v>
      </c>
      <c r="W588" s="348">
        <v>4.5507999999999997</v>
      </c>
      <c r="X588" s="348">
        <v>11.714700000000001</v>
      </c>
      <c r="Y588" s="374"/>
      <c r="Z588" s="346">
        <v>2</v>
      </c>
      <c r="AA588" s="346">
        <v>3</v>
      </c>
      <c r="AB588" s="346">
        <v>2</v>
      </c>
      <c r="AC588" s="346">
        <v>2</v>
      </c>
      <c r="AD588" s="346">
        <v>5</v>
      </c>
      <c r="AE588" s="346">
        <v>9</v>
      </c>
      <c r="AF588" s="346">
        <v>8</v>
      </c>
      <c r="AG588" s="346">
        <v>6</v>
      </c>
      <c r="AH588" s="346">
        <v>5</v>
      </c>
      <c r="AI588" s="346" t="s">
        <v>430</v>
      </c>
      <c r="AJ588" s="346">
        <v>2</v>
      </c>
      <c r="AK588" s="346">
        <v>3</v>
      </c>
      <c r="AL588" s="346">
        <v>6</v>
      </c>
      <c r="AM588" s="346">
        <v>9</v>
      </c>
      <c r="AN588" s="346">
        <v>1</v>
      </c>
      <c r="AO588" s="373"/>
      <c r="AP588" s="348" t="s">
        <v>430</v>
      </c>
      <c r="AQ588" s="348" t="s">
        <v>430</v>
      </c>
      <c r="AR588" s="348">
        <v>7.72</v>
      </c>
      <c r="AS588" s="348">
        <v>3.06</v>
      </c>
      <c r="AT588" s="348">
        <v>-1.97</v>
      </c>
      <c r="AU588" s="351"/>
      <c r="AV588" s="346" t="s">
        <v>430</v>
      </c>
      <c r="AW588" s="346" t="s">
        <v>430</v>
      </c>
      <c r="AX588" s="346">
        <v>8</v>
      </c>
      <c r="AY588" s="346">
        <v>8</v>
      </c>
      <c r="AZ588" s="346">
        <v>5</v>
      </c>
      <c r="BA588" s="362"/>
      <c r="BB588" s="348">
        <v>13.1360086427411</v>
      </c>
      <c r="BC588" s="375">
        <v>0.98422197300477898</v>
      </c>
      <c r="BD588" s="375">
        <v>4.5099508376293299E-2</v>
      </c>
      <c r="BE588" s="375">
        <v>-5.7790669097641197E-2</v>
      </c>
      <c r="BF588" s="374"/>
      <c r="BG588" s="348">
        <v>73.672300000000007</v>
      </c>
      <c r="BH588" s="348">
        <v>6.1943299999999999</v>
      </c>
      <c r="BI588" s="348">
        <v>17.826799999999999</v>
      </c>
      <c r="BJ588" s="348">
        <v>2.3065699999999998</v>
      </c>
      <c r="BK588" s="373"/>
      <c r="BL588" s="372" t="s">
        <v>3363</v>
      </c>
      <c r="BM588" s="372" t="s">
        <v>3364</v>
      </c>
      <c r="BN588" s="372" t="s">
        <v>3365</v>
      </c>
      <c r="BO588" s="372" t="s">
        <v>3366</v>
      </c>
      <c r="BP588" s="372" t="s">
        <v>3367</v>
      </c>
      <c r="BQ588" s="373"/>
      <c r="BR588" s="354" t="s">
        <v>3368</v>
      </c>
    </row>
    <row r="589" spans="1:70" s="428" customFormat="1" x14ac:dyDescent="0.25">
      <c r="A589" s="345" t="s">
        <v>4016</v>
      </c>
      <c r="B589" s="373"/>
      <c r="C589" s="719">
        <v>44141</v>
      </c>
      <c r="D589" s="373"/>
      <c r="E589" s="346">
        <v>310.96300000000002</v>
      </c>
      <c r="F589" s="373"/>
      <c r="G589" s="347">
        <v>42.123600000000003</v>
      </c>
      <c r="H589" s="374"/>
      <c r="I589" s="348">
        <v>1.1512</v>
      </c>
      <c r="J589" s="348">
        <v>1.9645999999999999</v>
      </c>
      <c r="K589" s="348">
        <v>7.7732000000000001</v>
      </c>
      <c r="L589" s="348">
        <v>31.646100000000001</v>
      </c>
      <c r="M589" s="348">
        <v>16.470700000000001</v>
      </c>
      <c r="N589" s="350">
        <v>18.602900000000002</v>
      </c>
      <c r="O589" s="348">
        <v>8.9981000000000009</v>
      </c>
      <c r="P589" s="348">
        <v>22.134599999999999</v>
      </c>
      <c r="Q589" s="348">
        <v>21.616700000000002</v>
      </c>
      <c r="R589" s="348" t="s">
        <v>430</v>
      </c>
      <c r="S589" s="348">
        <v>34.890500000000003</v>
      </c>
      <c r="T589" s="348">
        <v>16.1492</v>
      </c>
      <c r="U589" s="348">
        <v>22.229500000000002</v>
      </c>
      <c r="V589" s="348">
        <v>15.650499999999999</v>
      </c>
      <c r="W589" s="348">
        <v>3.3031000000000001</v>
      </c>
      <c r="X589" s="348">
        <v>29.0837</v>
      </c>
      <c r="Y589" s="374"/>
      <c r="Z589" s="346">
        <v>1</v>
      </c>
      <c r="AA589" s="346">
        <v>1</v>
      </c>
      <c r="AB589" s="346">
        <v>1</v>
      </c>
      <c r="AC589" s="346">
        <v>1</v>
      </c>
      <c r="AD589" s="346">
        <v>1</v>
      </c>
      <c r="AE589" s="346">
        <v>1</v>
      </c>
      <c r="AF589" s="346">
        <v>1</v>
      </c>
      <c r="AG589" s="346">
        <v>1</v>
      </c>
      <c r="AH589" s="346">
        <v>1</v>
      </c>
      <c r="AI589" s="346" t="s">
        <v>430</v>
      </c>
      <c r="AJ589" s="346">
        <v>1</v>
      </c>
      <c r="AK589" s="346">
        <v>1</v>
      </c>
      <c r="AL589" s="346">
        <v>1</v>
      </c>
      <c r="AM589" s="346">
        <v>1</v>
      </c>
      <c r="AN589" s="346">
        <v>2</v>
      </c>
      <c r="AO589" s="373"/>
      <c r="AP589" s="348" t="s">
        <v>430</v>
      </c>
      <c r="AQ589" s="348" t="s">
        <v>430</v>
      </c>
      <c r="AR589" s="348">
        <v>19.440000000000001</v>
      </c>
      <c r="AS589" s="348">
        <v>16.96</v>
      </c>
      <c r="AT589" s="348">
        <v>40.270000000000003</v>
      </c>
      <c r="AU589" s="351"/>
      <c r="AV589" s="346" t="s">
        <v>430</v>
      </c>
      <c r="AW589" s="346" t="s">
        <v>430</v>
      </c>
      <c r="AX589" s="346">
        <v>1</v>
      </c>
      <c r="AY589" s="346">
        <v>1</v>
      </c>
      <c r="AZ589" s="346">
        <v>1</v>
      </c>
      <c r="BA589" s="362"/>
      <c r="BB589" s="348">
        <v>19.207797278872299</v>
      </c>
      <c r="BC589" s="375">
        <v>1.2682527371660399</v>
      </c>
      <c r="BD589" s="375">
        <v>7.50135999504285E-2</v>
      </c>
      <c r="BE589" s="375">
        <v>0.60298521756956602</v>
      </c>
      <c r="BF589" s="374"/>
      <c r="BG589" s="348">
        <v>28.673400000000001</v>
      </c>
      <c r="BH589" s="348">
        <v>12.8887</v>
      </c>
      <c r="BI589" s="348">
        <v>26.136299999999999</v>
      </c>
      <c r="BJ589" s="348">
        <v>32.301600000000001</v>
      </c>
      <c r="BK589" s="373"/>
      <c r="BL589" s="372" t="s">
        <v>3370</v>
      </c>
      <c r="BM589" s="372" t="s">
        <v>3371</v>
      </c>
      <c r="BN589" s="372" t="s">
        <v>2469</v>
      </c>
      <c r="BO589" s="372" t="s">
        <v>3372</v>
      </c>
      <c r="BP589" s="372" t="s">
        <v>3373</v>
      </c>
      <c r="BQ589" s="373"/>
      <c r="BR589" s="354" t="s">
        <v>547</v>
      </c>
    </row>
    <row r="590" spans="1:70" s="428" customFormat="1" x14ac:dyDescent="0.25">
      <c r="A590" s="345" t="s">
        <v>4017</v>
      </c>
      <c r="B590" s="373"/>
      <c r="C590" s="719">
        <v>43658</v>
      </c>
      <c r="D590" s="373"/>
      <c r="E590" s="346">
        <v>92.85</v>
      </c>
      <c r="F590" s="373"/>
      <c r="G590" s="347">
        <v>24.37</v>
      </c>
      <c r="H590" s="374"/>
      <c r="I590" s="348">
        <v>0.24679999999999999</v>
      </c>
      <c r="J590" s="348">
        <v>0.49480000000000002</v>
      </c>
      <c r="K590" s="348">
        <v>2.3519999999999999</v>
      </c>
      <c r="L590" s="348">
        <v>9.1845999999999997</v>
      </c>
      <c r="M590" s="348">
        <v>-5.0273000000000003</v>
      </c>
      <c r="N590" s="350">
        <v>-3.6758999999999999</v>
      </c>
      <c r="O590" s="348">
        <v>1.2117</v>
      </c>
      <c r="P590" s="348">
        <v>10.545299999999999</v>
      </c>
      <c r="Q590" s="348">
        <v>9.0620999999999992</v>
      </c>
      <c r="R590" s="348" t="s">
        <v>430</v>
      </c>
      <c r="S590" s="348">
        <v>12.3559</v>
      </c>
      <c r="T590" s="348">
        <v>-5.0273000000000003</v>
      </c>
      <c r="U590" s="348">
        <v>-2.2463000000000002</v>
      </c>
      <c r="V590" s="348">
        <v>-5.5792000000000002</v>
      </c>
      <c r="W590" s="348">
        <v>2.3519999999999999</v>
      </c>
      <c r="X590" s="348">
        <v>13.6615</v>
      </c>
      <c r="Y590" s="374"/>
      <c r="Z590" s="346">
        <v>10</v>
      </c>
      <c r="AA590" s="346">
        <v>4</v>
      </c>
      <c r="AB590" s="346">
        <v>7</v>
      </c>
      <c r="AC590" s="346">
        <v>4</v>
      </c>
      <c r="AD590" s="346">
        <v>6</v>
      </c>
      <c r="AE590" s="346">
        <v>6</v>
      </c>
      <c r="AF590" s="346">
        <v>7</v>
      </c>
      <c r="AG590" s="346">
        <v>8</v>
      </c>
      <c r="AH590" s="346">
        <v>7</v>
      </c>
      <c r="AI590" s="346" t="s">
        <v>430</v>
      </c>
      <c r="AJ590" s="346">
        <v>4</v>
      </c>
      <c r="AK590" s="346">
        <v>6</v>
      </c>
      <c r="AL590" s="346">
        <v>7</v>
      </c>
      <c r="AM590" s="346">
        <v>6</v>
      </c>
      <c r="AN590" s="346">
        <v>9</v>
      </c>
      <c r="AO590" s="373"/>
      <c r="AP590" s="348" t="s">
        <v>430</v>
      </c>
      <c r="AQ590" s="348">
        <v>11.63</v>
      </c>
      <c r="AR590" s="348">
        <v>7.88</v>
      </c>
      <c r="AS590" s="348">
        <v>3.19</v>
      </c>
      <c r="AT590" s="348">
        <v>-3.15</v>
      </c>
      <c r="AU590" s="351"/>
      <c r="AV590" s="346" t="s">
        <v>430</v>
      </c>
      <c r="AW590" s="346">
        <v>2</v>
      </c>
      <c r="AX590" s="346">
        <v>7</v>
      </c>
      <c r="AY590" s="346">
        <v>7</v>
      </c>
      <c r="AZ590" s="346">
        <v>6</v>
      </c>
      <c r="BA590" s="362"/>
      <c r="BB590" s="348">
        <v>12.2716966747788</v>
      </c>
      <c r="BC590" s="375">
        <v>0.96824373283206899</v>
      </c>
      <c r="BD590" s="375">
        <v>4.0277969147555902E-2</v>
      </c>
      <c r="BE590" s="375">
        <v>-0.14538328710162801</v>
      </c>
      <c r="BF590" s="374"/>
      <c r="BG590" s="348">
        <v>42.575200000000002</v>
      </c>
      <c r="BH590" s="348">
        <v>26.666699999999999</v>
      </c>
      <c r="BI590" s="348">
        <v>28.867799999999999</v>
      </c>
      <c r="BJ590" s="348">
        <v>1.8903000000000001</v>
      </c>
      <c r="BK590" s="373"/>
      <c r="BL590" s="372" t="s">
        <v>3375</v>
      </c>
      <c r="BM590" s="372" t="s">
        <v>3376</v>
      </c>
      <c r="BN590" s="372" t="s">
        <v>3377</v>
      </c>
      <c r="BO590" s="372" t="s">
        <v>3378</v>
      </c>
      <c r="BP590" s="372" t="s">
        <v>3379</v>
      </c>
      <c r="BQ590" s="373"/>
      <c r="BR590" s="354" t="s">
        <v>904</v>
      </c>
    </row>
    <row r="591" spans="1:70" s="428" customFormat="1" x14ac:dyDescent="0.25">
      <c r="A591" s="345" t="s">
        <v>4018</v>
      </c>
      <c r="B591" s="373"/>
      <c r="C591" s="719">
        <v>45595</v>
      </c>
      <c r="D591" s="373"/>
      <c r="E591" s="346">
        <v>54.46</v>
      </c>
      <c r="F591" s="373"/>
      <c r="G591" s="347">
        <v>10.166</v>
      </c>
      <c r="H591" s="374"/>
      <c r="I591" s="348">
        <v>0.61360000000000003</v>
      </c>
      <c r="J591" s="348">
        <v>0.29599999999999999</v>
      </c>
      <c r="K591" s="348">
        <v>2.1606000000000001</v>
      </c>
      <c r="L591" s="348">
        <v>8.9253</v>
      </c>
      <c r="M591" s="348">
        <v>-6.6226000000000003</v>
      </c>
      <c r="N591" s="350">
        <v>-4.0309999999999997</v>
      </c>
      <c r="O591" s="348" t="s">
        <v>430</v>
      </c>
      <c r="P591" s="348" t="s">
        <v>430</v>
      </c>
      <c r="Q591" s="348" t="s">
        <v>430</v>
      </c>
      <c r="R591" s="348" t="s">
        <v>430</v>
      </c>
      <c r="S591" s="348">
        <v>11.322800000000001</v>
      </c>
      <c r="T591" s="348">
        <v>-6.1744000000000003</v>
      </c>
      <c r="U591" s="348">
        <v>-2.3157000000000001</v>
      </c>
      <c r="V591" s="348">
        <v>-6.1657999999999999</v>
      </c>
      <c r="W591" s="348">
        <v>2.4489000000000001</v>
      </c>
      <c r="X591" s="348">
        <v>1.0032000000000001</v>
      </c>
      <c r="Y591" s="374"/>
      <c r="Z591" s="346">
        <v>6</v>
      </c>
      <c r="AA591" s="346">
        <v>6</v>
      </c>
      <c r="AB591" s="346">
        <v>9</v>
      </c>
      <c r="AC591" s="346">
        <v>5</v>
      </c>
      <c r="AD591" s="346">
        <v>8</v>
      </c>
      <c r="AE591" s="346">
        <v>7</v>
      </c>
      <c r="AF591" s="346" t="s">
        <v>430</v>
      </c>
      <c r="AG591" s="346" t="s">
        <v>430</v>
      </c>
      <c r="AH591" s="346" t="s">
        <v>430</v>
      </c>
      <c r="AI591" s="346" t="s">
        <v>430</v>
      </c>
      <c r="AJ591" s="346">
        <v>5</v>
      </c>
      <c r="AK591" s="346">
        <v>8</v>
      </c>
      <c r="AL591" s="346">
        <v>8</v>
      </c>
      <c r="AM591" s="346">
        <v>8</v>
      </c>
      <c r="AN591" s="346">
        <v>8</v>
      </c>
      <c r="AO591" s="373"/>
      <c r="AP591" s="348" t="s">
        <v>430</v>
      </c>
      <c r="AQ591" s="348" t="s">
        <v>430</v>
      </c>
      <c r="AR591" s="348" t="s">
        <v>430</v>
      </c>
      <c r="AS591" s="348" t="s">
        <v>430</v>
      </c>
      <c r="AT591" s="348">
        <v>-4.57</v>
      </c>
      <c r="AU591" s="351"/>
      <c r="AV591" s="346" t="s">
        <v>430</v>
      </c>
      <c r="AW591" s="346" t="s">
        <v>430</v>
      </c>
      <c r="AX591" s="346" t="s">
        <v>430</v>
      </c>
      <c r="AY591" s="346" t="s">
        <v>430</v>
      </c>
      <c r="AZ591" s="346">
        <v>8</v>
      </c>
      <c r="BA591" s="362"/>
      <c r="BB591" s="348">
        <v>12.619619853793001</v>
      </c>
      <c r="BC591" s="375">
        <v>1.0027486088403701</v>
      </c>
      <c r="BD591" s="375">
        <v>-2.25594861362973E-2</v>
      </c>
      <c r="BE591" s="375">
        <v>-0.152827613664582</v>
      </c>
      <c r="BF591" s="374"/>
      <c r="BG591" s="348">
        <v>60.671700000000001</v>
      </c>
      <c r="BH591" s="348">
        <v>13.0098</v>
      </c>
      <c r="BI591" s="348">
        <v>14.4339</v>
      </c>
      <c r="BJ591" s="348">
        <v>11.884600000000001</v>
      </c>
      <c r="BK591" s="373"/>
      <c r="BL591" s="372" t="s">
        <v>3381</v>
      </c>
      <c r="BM591" s="372" t="s">
        <v>3382</v>
      </c>
      <c r="BN591" s="372" t="s">
        <v>3383</v>
      </c>
      <c r="BO591" s="372" t="s">
        <v>3384</v>
      </c>
      <c r="BP591" s="372" t="s">
        <v>3385</v>
      </c>
      <c r="BQ591" s="373"/>
      <c r="BR591" s="354" t="s">
        <v>554</v>
      </c>
    </row>
    <row r="592" spans="1:70" s="428" customFormat="1" x14ac:dyDescent="0.25">
      <c r="A592" s="885" t="s">
        <v>93</v>
      </c>
      <c r="B592" s="402"/>
      <c r="C592" s="724"/>
      <c r="D592" s="402"/>
      <c r="E592" s="403"/>
      <c r="F592" s="402"/>
      <c r="G592" s="404"/>
      <c r="H592" s="406"/>
      <c r="I592" s="405">
        <v>0.67259999999999998</v>
      </c>
      <c r="J592" s="405">
        <v>0.48020000000000002</v>
      </c>
      <c r="K592" s="405">
        <v>3.0575000000000001</v>
      </c>
      <c r="L592" s="405">
        <v>10.602600000000001</v>
      </c>
      <c r="M592" s="405">
        <v>-2.7930999999999999</v>
      </c>
      <c r="N592" s="407">
        <v>-6.4899999999999999E-2</v>
      </c>
      <c r="O592" s="405">
        <v>3.0447000000000002</v>
      </c>
      <c r="P592" s="405">
        <v>13.4468</v>
      </c>
      <c r="Q592" s="405">
        <v>11.4871</v>
      </c>
      <c r="R592" s="405">
        <v>12.8424</v>
      </c>
      <c r="S592" s="405">
        <v>13.2453</v>
      </c>
      <c r="T592" s="405">
        <v>-2.6071</v>
      </c>
      <c r="U592" s="405">
        <v>1.5339</v>
      </c>
      <c r="V592" s="405">
        <v>-2.0436000000000001</v>
      </c>
      <c r="W592" s="405">
        <v>2.7069999999999999</v>
      </c>
      <c r="X592" s="405">
        <v>12.4961</v>
      </c>
      <c r="Y592" s="406"/>
      <c r="Z592" s="403">
        <v>10</v>
      </c>
      <c r="AA592" s="403">
        <v>10</v>
      </c>
      <c r="AB592" s="403">
        <v>10</v>
      </c>
      <c r="AC592" s="403">
        <v>10</v>
      </c>
      <c r="AD592" s="403">
        <v>9</v>
      </c>
      <c r="AE592" s="403">
        <v>9</v>
      </c>
      <c r="AF592" s="403">
        <v>8</v>
      </c>
      <c r="AG592" s="403">
        <v>8</v>
      </c>
      <c r="AH592" s="403">
        <v>8</v>
      </c>
      <c r="AI592" s="403">
        <v>1</v>
      </c>
      <c r="AJ592" s="403">
        <v>10</v>
      </c>
      <c r="AK592" s="403">
        <v>9</v>
      </c>
      <c r="AL592" s="403">
        <v>9</v>
      </c>
      <c r="AM592" s="403">
        <v>9</v>
      </c>
      <c r="AN592" s="403">
        <v>10</v>
      </c>
      <c r="AO592" s="402"/>
      <c r="AP592" s="405">
        <v>12.49</v>
      </c>
      <c r="AQ592" s="405">
        <v>11.984999999999999</v>
      </c>
      <c r="AR592" s="405">
        <v>10.33625</v>
      </c>
      <c r="AS592" s="405">
        <v>6.2112499999999997</v>
      </c>
      <c r="AT592" s="405">
        <v>2.18888888888889</v>
      </c>
      <c r="AU592" s="408"/>
      <c r="AV592" s="403">
        <v>1</v>
      </c>
      <c r="AW592" s="403">
        <v>2</v>
      </c>
      <c r="AX592" s="403">
        <v>8</v>
      </c>
      <c r="AY592" s="403">
        <v>8</v>
      </c>
      <c r="AZ592" s="403">
        <v>9</v>
      </c>
      <c r="BA592" s="409"/>
      <c r="BB592" s="405"/>
      <c r="BC592" s="410"/>
      <c r="BD592" s="410"/>
      <c r="BE592" s="410"/>
      <c r="BF592" s="406"/>
      <c r="BG592" s="405"/>
      <c r="BH592" s="405"/>
      <c r="BI592" s="405"/>
      <c r="BJ592" s="405"/>
      <c r="BK592" s="402"/>
      <c r="BL592" s="401"/>
      <c r="BM592" s="401"/>
      <c r="BN592" s="401"/>
      <c r="BO592" s="401"/>
      <c r="BP592" s="401"/>
      <c r="BQ592" s="402"/>
      <c r="BR592" s="411"/>
    </row>
    <row r="593" spans="1:70" s="428" customFormat="1" x14ac:dyDescent="0.25">
      <c r="A593" s="886" t="s">
        <v>94</v>
      </c>
      <c r="B593" s="373"/>
      <c r="C593" s="719"/>
      <c r="D593" s="373"/>
      <c r="E593" s="346"/>
      <c r="F593" s="373"/>
      <c r="G593" s="347"/>
      <c r="H593" s="374"/>
      <c r="I593" s="348">
        <v>1.1512</v>
      </c>
      <c r="J593" s="348">
        <v>1.9645999999999999</v>
      </c>
      <c r="K593" s="348">
        <v>7.7732000000000001</v>
      </c>
      <c r="L593" s="348">
        <v>31.646100000000001</v>
      </c>
      <c r="M593" s="348">
        <v>16.470700000000001</v>
      </c>
      <c r="N593" s="350">
        <v>18.602900000000002</v>
      </c>
      <c r="O593" s="348">
        <v>8.9981000000000009</v>
      </c>
      <c r="P593" s="348">
        <v>22.134599999999999</v>
      </c>
      <c r="Q593" s="348">
        <v>21.616700000000002</v>
      </c>
      <c r="R593" s="348">
        <v>12.8424</v>
      </c>
      <c r="S593" s="348">
        <v>34.890500000000003</v>
      </c>
      <c r="T593" s="348">
        <v>16.1492</v>
      </c>
      <c r="U593" s="348">
        <v>22.229500000000002</v>
      </c>
      <c r="V593" s="348">
        <v>15.650499999999999</v>
      </c>
      <c r="W593" s="348">
        <v>4.5507999999999997</v>
      </c>
      <c r="X593" s="348">
        <v>29.0837</v>
      </c>
      <c r="Y593" s="374"/>
      <c r="Z593" s="346"/>
      <c r="AA593" s="346"/>
      <c r="AB593" s="346"/>
      <c r="AC593" s="346"/>
      <c r="AD593" s="346"/>
      <c r="AE593" s="346"/>
      <c r="AF593" s="346"/>
      <c r="AG593" s="346"/>
      <c r="AH593" s="346"/>
      <c r="AI593" s="346"/>
      <c r="AJ593" s="346"/>
      <c r="AK593" s="346"/>
      <c r="AL593" s="346"/>
      <c r="AM593" s="346"/>
      <c r="AN593" s="346"/>
      <c r="AO593" s="373"/>
      <c r="AP593" s="348">
        <v>12.49</v>
      </c>
      <c r="AQ593" s="348">
        <v>12.34</v>
      </c>
      <c r="AR593" s="348">
        <v>19.440000000000001</v>
      </c>
      <c r="AS593" s="348">
        <v>16.96</v>
      </c>
      <c r="AT593" s="348">
        <v>40.270000000000003</v>
      </c>
      <c r="AU593" s="351"/>
      <c r="AV593" s="346"/>
      <c r="AW593" s="346"/>
      <c r="AX593" s="346"/>
      <c r="AY593" s="346"/>
      <c r="AZ593" s="346"/>
      <c r="BA593" s="362"/>
      <c r="BB593" s="348"/>
      <c r="BC593" s="375"/>
      <c r="BD593" s="375"/>
      <c r="BE593" s="375"/>
      <c r="BF593" s="374"/>
      <c r="BG593" s="348"/>
      <c r="BH593" s="348"/>
      <c r="BI593" s="348"/>
      <c r="BJ593" s="348"/>
      <c r="BK593" s="373"/>
      <c r="BL593" s="372"/>
      <c r="BM593" s="372"/>
      <c r="BN593" s="372"/>
      <c r="BO593" s="372"/>
      <c r="BP593" s="372"/>
      <c r="BQ593" s="373"/>
      <c r="BR593" s="354"/>
    </row>
    <row r="594" spans="1:70" s="428" customFormat="1" x14ac:dyDescent="0.25">
      <c r="A594" s="886" t="s">
        <v>95</v>
      </c>
      <c r="B594" s="373"/>
      <c r="C594" s="719"/>
      <c r="D594" s="373"/>
      <c r="E594" s="346"/>
      <c r="F594" s="373"/>
      <c r="G594" s="347"/>
      <c r="H594" s="374"/>
      <c r="I594" s="348">
        <v>0.24679999999999999</v>
      </c>
      <c r="J594" s="348">
        <v>-0.53749999999999998</v>
      </c>
      <c r="K594" s="348">
        <v>0.84379999999999999</v>
      </c>
      <c r="L594" s="348">
        <v>4.0857000000000001</v>
      </c>
      <c r="M594" s="348">
        <v>-6.6694000000000004</v>
      </c>
      <c r="N594" s="350">
        <v>-5.6841999999999997</v>
      </c>
      <c r="O594" s="348">
        <v>0.224</v>
      </c>
      <c r="P594" s="348">
        <v>10.545299999999999</v>
      </c>
      <c r="Q594" s="348">
        <v>8.4230999999999998</v>
      </c>
      <c r="R594" s="348">
        <v>12.8424</v>
      </c>
      <c r="S594" s="348">
        <v>5.2206999999999999</v>
      </c>
      <c r="T594" s="348">
        <v>-6.3243999999999998</v>
      </c>
      <c r="U594" s="348">
        <v>-3.5926</v>
      </c>
      <c r="V594" s="348">
        <v>-7.6764999999999999</v>
      </c>
      <c r="W594" s="348">
        <v>0.74450000000000005</v>
      </c>
      <c r="X594" s="348">
        <v>1.0032000000000001</v>
      </c>
      <c r="Y594" s="374"/>
      <c r="Z594" s="346"/>
      <c r="AA594" s="346"/>
      <c r="AB594" s="346"/>
      <c r="AC594" s="346"/>
      <c r="AD594" s="346"/>
      <c r="AE594" s="346"/>
      <c r="AF594" s="346"/>
      <c r="AG594" s="346"/>
      <c r="AH594" s="346"/>
      <c r="AI594" s="346"/>
      <c r="AJ594" s="346"/>
      <c r="AK594" s="346"/>
      <c r="AL594" s="346"/>
      <c r="AM594" s="346"/>
      <c r="AN594" s="346"/>
      <c r="AO594" s="373"/>
      <c r="AP594" s="348">
        <v>12.49</v>
      </c>
      <c r="AQ594" s="348">
        <v>11.63</v>
      </c>
      <c r="AR594" s="348">
        <v>7.72</v>
      </c>
      <c r="AS594" s="348">
        <v>3.06</v>
      </c>
      <c r="AT594" s="348">
        <v>-5.0599999999999996</v>
      </c>
      <c r="AU594" s="351"/>
      <c r="AV594" s="346"/>
      <c r="AW594" s="346"/>
      <c r="AX594" s="346"/>
      <c r="AY594" s="346"/>
      <c r="AZ594" s="346"/>
      <c r="BA594" s="362"/>
      <c r="BB594" s="348"/>
      <c r="BC594" s="375"/>
      <c r="BD594" s="375"/>
      <c r="BE594" s="375"/>
      <c r="BF594" s="374"/>
      <c r="BG594" s="348"/>
      <c r="BH594" s="348"/>
      <c r="BI594" s="348"/>
      <c r="BJ594" s="348"/>
      <c r="BK594" s="373"/>
      <c r="BL594" s="372"/>
      <c r="BM594" s="372"/>
      <c r="BN594" s="372"/>
      <c r="BO594" s="372"/>
      <c r="BP594" s="372"/>
      <c r="BQ594" s="373"/>
      <c r="BR594" s="354"/>
    </row>
    <row r="595" spans="1:70" s="428" customFormat="1" x14ac:dyDescent="0.25">
      <c r="A595" s="887" t="s">
        <v>96</v>
      </c>
      <c r="B595" s="413"/>
      <c r="C595" s="725"/>
      <c r="D595" s="413"/>
      <c r="E595" s="414"/>
      <c r="F595" s="413"/>
      <c r="G595" s="415"/>
      <c r="H595" s="417"/>
      <c r="I595" s="416">
        <v>0.65739999999999998</v>
      </c>
      <c r="J595" s="416">
        <v>0.33260000000000001</v>
      </c>
      <c r="K595" s="416">
        <v>2.4509500000000002</v>
      </c>
      <c r="L595" s="416">
        <v>8.6483000000000008</v>
      </c>
      <c r="M595" s="416">
        <v>-4.9840999999999998</v>
      </c>
      <c r="N595" s="418">
        <v>-1.2703</v>
      </c>
      <c r="O595" s="416">
        <v>1.9065000000000001</v>
      </c>
      <c r="P595" s="416">
        <v>12.012600000000001</v>
      </c>
      <c r="Q595" s="416">
        <v>10.2902</v>
      </c>
      <c r="R595" s="416">
        <v>12.8424</v>
      </c>
      <c r="S595" s="416">
        <v>11.2072</v>
      </c>
      <c r="T595" s="416">
        <v>-4.82</v>
      </c>
      <c r="U595" s="416">
        <v>-1.6052999999999999</v>
      </c>
      <c r="V595" s="416">
        <v>-4.3789999999999996</v>
      </c>
      <c r="W595" s="416">
        <v>2.6985000000000001</v>
      </c>
      <c r="X595" s="416">
        <v>12.8741</v>
      </c>
      <c r="Y595" s="417"/>
      <c r="Z595" s="414"/>
      <c r="AA595" s="414"/>
      <c r="AB595" s="414"/>
      <c r="AC595" s="414"/>
      <c r="AD595" s="414"/>
      <c r="AE595" s="414"/>
      <c r="AF595" s="414"/>
      <c r="AG595" s="414"/>
      <c r="AH595" s="414"/>
      <c r="AI595" s="414"/>
      <c r="AJ595" s="414"/>
      <c r="AK595" s="414"/>
      <c r="AL595" s="414"/>
      <c r="AM595" s="414"/>
      <c r="AN595" s="414"/>
      <c r="AO595" s="413"/>
      <c r="AP595" s="416">
        <v>12.49</v>
      </c>
      <c r="AQ595" s="416">
        <v>11.98</v>
      </c>
      <c r="AR595" s="416">
        <v>9.16</v>
      </c>
      <c r="AS595" s="416">
        <v>5.04</v>
      </c>
      <c r="AT595" s="416">
        <v>-1.97</v>
      </c>
      <c r="AU595" s="419"/>
      <c r="AV595" s="414"/>
      <c r="AW595" s="414"/>
      <c r="AX595" s="414"/>
      <c r="AY595" s="414"/>
      <c r="AZ595" s="414"/>
      <c r="BA595" s="420"/>
      <c r="BB595" s="416"/>
      <c r="BC595" s="421"/>
      <c r="BD595" s="421"/>
      <c r="BE595" s="421"/>
      <c r="BF595" s="417"/>
      <c r="BG595" s="416"/>
      <c r="BH595" s="416"/>
      <c r="BI595" s="416"/>
      <c r="BJ595" s="416"/>
      <c r="BK595" s="413"/>
      <c r="BL595" s="412"/>
      <c r="BM595" s="412"/>
      <c r="BN595" s="412"/>
      <c r="BO595" s="412"/>
      <c r="BP595" s="412"/>
      <c r="BQ595" s="413"/>
      <c r="BR595" s="422"/>
    </row>
    <row r="596" spans="1:70" s="428" customFormat="1" ht="14.5" customHeight="1" x14ac:dyDescent="0.35">
      <c r="A596" s="874" t="s">
        <v>4019</v>
      </c>
      <c r="B596" s="862"/>
      <c r="C596" s="863"/>
      <c r="D596" s="862"/>
      <c r="E596" s="864"/>
      <c r="F596" s="862"/>
      <c r="G596" s="865"/>
      <c r="H596" s="867"/>
      <c r="I596" s="866"/>
      <c r="J596" s="866"/>
      <c r="K596" s="866"/>
      <c r="L596" s="866"/>
      <c r="M596" s="866"/>
      <c r="N596" s="868"/>
      <c r="O596" s="866"/>
      <c r="P596" s="866"/>
      <c r="Q596" s="866"/>
      <c r="R596" s="866"/>
      <c r="S596" s="866"/>
      <c r="T596" s="866"/>
      <c r="U596" s="866"/>
      <c r="V596" s="866"/>
      <c r="W596" s="866"/>
      <c r="X596" s="866"/>
      <c r="Y596" s="867"/>
      <c r="Z596" s="864"/>
      <c r="AA596" s="864"/>
      <c r="AB596" s="864"/>
      <c r="AC596" s="864"/>
      <c r="AD596" s="864"/>
      <c r="AE596" s="864"/>
      <c r="AF596" s="864"/>
      <c r="AG596" s="864"/>
      <c r="AH596" s="864"/>
      <c r="AI596" s="864"/>
      <c r="AJ596" s="864"/>
      <c r="AK596" s="864"/>
      <c r="AL596" s="864"/>
      <c r="AM596" s="864"/>
      <c r="AN596" s="864"/>
      <c r="AO596" s="862"/>
      <c r="AP596" s="866"/>
      <c r="AQ596" s="866"/>
      <c r="AR596" s="866"/>
      <c r="AS596" s="866"/>
      <c r="AT596" s="866"/>
      <c r="AU596" s="869"/>
      <c r="AV596" s="864"/>
      <c r="AW596" s="864"/>
      <c r="AX596" s="864"/>
      <c r="AY596" s="864"/>
      <c r="AZ596" s="864"/>
      <c r="BA596" s="870"/>
      <c r="BB596" s="866"/>
      <c r="BC596" s="871"/>
      <c r="BD596" s="871"/>
      <c r="BE596" s="871"/>
      <c r="BF596" s="867"/>
      <c r="BG596" s="866"/>
      <c r="BH596" s="866"/>
      <c r="BI596" s="866"/>
      <c r="BJ596" s="866"/>
      <c r="BK596" s="862"/>
      <c r="BL596" s="872"/>
      <c r="BM596" s="872"/>
      <c r="BN596" s="872"/>
      <c r="BO596" s="872"/>
      <c r="BP596" s="872"/>
      <c r="BQ596" s="862"/>
      <c r="BR596" s="873"/>
    </row>
    <row r="597" spans="1:70" s="428" customFormat="1" x14ac:dyDescent="0.25">
      <c r="A597" s="345" t="s">
        <v>4020</v>
      </c>
      <c r="B597" s="373"/>
      <c r="C597" s="719">
        <v>45863</v>
      </c>
      <c r="D597" s="373"/>
      <c r="E597" s="346">
        <v>2078.87</v>
      </c>
      <c r="F597" s="373"/>
      <c r="G597" s="347">
        <v>11.03</v>
      </c>
      <c r="H597" s="374"/>
      <c r="I597" s="348">
        <v>-9.06E-2</v>
      </c>
      <c r="J597" s="348">
        <v>1.0999000000000001</v>
      </c>
      <c r="K597" s="348">
        <v>2.4140999999999999</v>
      </c>
      <c r="L597" s="348">
        <v>11.979699999999999</v>
      </c>
      <c r="M597" s="348">
        <v>3.3738999999999999</v>
      </c>
      <c r="N597" s="350" t="s">
        <v>430</v>
      </c>
      <c r="O597" s="348" t="s">
        <v>430</v>
      </c>
      <c r="P597" s="348" t="s">
        <v>430</v>
      </c>
      <c r="Q597" s="348" t="s">
        <v>430</v>
      </c>
      <c r="R597" s="348" t="s">
        <v>430</v>
      </c>
      <c r="S597" s="348">
        <v>13.477399999999999</v>
      </c>
      <c r="T597" s="348">
        <v>3.0840999999999998</v>
      </c>
      <c r="U597" s="348">
        <v>10.079800000000001</v>
      </c>
      <c r="V597" s="348" t="s">
        <v>430</v>
      </c>
      <c r="W597" s="348">
        <v>1.9409000000000001</v>
      </c>
      <c r="X597" s="348">
        <v>10.3</v>
      </c>
      <c r="Y597" s="374"/>
      <c r="Z597" s="346">
        <v>5</v>
      </c>
      <c r="AA597" s="346">
        <v>3</v>
      </c>
      <c r="AB597" s="346">
        <v>6</v>
      </c>
      <c r="AC597" s="346">
        <v>7</v>
      </c>
      <c r="AD597" s="346">
        <v>6</v>
      </c>
      <c r="AE597" s="346" t="s">
        <v>430</v>
      </c>
      <c r="AF597" s="346" t="s">
        <v>430</v>
      </c>
      <c r="AG597" s="346" t="s">
        <v>430</v>
      </c>
      <c r="AH597" s="346" t="s">
        <v>430</v>
      </c>
      <c r="AI597" s="346" t="s">
        <v>430</v>
      </c>
      <c r="AJ597" s="346">
        <v>7</v>
      </c>
      <c r="AK597" s="346">
        <v>6</v>
      </c>
      <c r="AL597" s="346">
        <v>5</v>
      </c>
      <c r="AM597" s="346" t="s">
        <v>430</v>
      </c>
      <c r="AN597" s="346">
        <v>6</v>
      </c>
      <c r="AO597" s="373"/>
      <c r="AP597" s="348" t="s">
        <v>430</v>
      </c>
      <c r="AQ597" s="348" t="s">
        <v>430</v>
      </c>
      <c r="AR597" s="348" t="s">
        <v>430</v>
      </c>
      <c r="AS597" s="348" t="s">
        <v>430</v>
      </c>
      <c r="AT597" s="348" t="s">
        <v>430</v>
      </c>
      <c r="AU597" s="351"/>
      <c r="AV597" s="346" t="s">
        <v>430</v>
      </c>
      <c r="AW597" s="346" t="s">
        <v>430</v>
      </c>
      <c r="AX597" s="346" t="s">
        <v>430</v>
      </c>
      <c r="AY597" s="346" t="s">
        <v>430</v>
      </c>
      <c r="AZ597" s="346" t="s">
        <v>430</v>
      </c>
      <c r="BA597" s="362"/>
      <c r="BB597" s="348">
        <v>14.8981292073675</v>
      </c>
      <c r="BC597" s="375">
        <v>0.92698928191525798</v>
      </c>
      <c r="BD597" s="375">
        <v>3.9267383429841103E-2</v>
      </c>
      <c r="BE597" s="375">
        <v>0.80570584319889504</v>
      </c>
      <c r="BF597" s="374"/>
      <c r="BG597" s="348">
        <v>50.399799999999999</v>
      </c>
      <c r="BH597" s="348">
        <v>26.3462</v>
      </c>
      <c r="BI597" s="348">
        <v>14.3466</v>
      </c>
      <c r="BJ597" s="348">
        <v>8.9074000000000009</v>
      </c>
      <c r="BK597" s="373"/>
      <c r="BL597" s="372" t="s">
        <v>3388</v>
      </c>
      <c r="BM597" s="372" t="s">
        <v>3389</v>
      </c>
      <c r="BN597" s="372" t="s">
        <v>3390</v>
      </c>
      <c r="BO597" s="372" t="s">
        <v>3391</v>
      </c>
      <c r="BP597" s="372" t="s">
        <v>3392</v>
      </c>
      <c r="BQ597" s="373"/>
      <c r="BR597" s="354" t="s">
        <v>436</v>
      </c>
    </row>
    <row r="598" spans="1:70" s="428" customFormat="1" ht="11" x14ac:dyDescent="0.3">
      <c r="A598" s="841" t="s">
        <v>4021</v>
      </c>
      <c r="B598" s="842"/>
      <c r="C598" s="843">
        <v>45889</v>
      </c>
      <c r="D598" s="842"/>
      <c r="E598" s="844">
        <v>1503.03</v>
      </c>
      <c r="F598" s="842"/>
      <c r="G598" s="845">
        <v>10.659000000000001</v>
      </c>
      <c r="H598" s="847"/>
      <c r="I598" s="846">
        <v>0.68959999999999999</v>
      </c>
      <c r="J598" s="846">
        <v>0.55659999999999998</v>
      </c>
      <c r="K598" s="846">
        <v>1.9025000000000001</v>
      </c>
      <c r="L598" s="846">
        <v>12.4604</v>
      </c>
      <c r="M598" s="846">
        <v>1.2827999999999999</v>
      </c>
      <c r="N598" s="848" t="s">
        <v>430</v>
      </c>
      <c r="O598" s="846" t="s">
        <v>430</v>
      </c>
      <c r="P598" s="846" t="s">
        <v>430</v>
      </c>
      <c r="Q598" s="846" t="s">
        <v>430</v>
      </c>
      <c r="R598" s="846" t="s">
        <v>430</v>
      </c>
      <c r="S598" s="846">
        <v>14.4161</v>
      </c>
      <c r="T598" s="846">
        <v>0.66110000000000002</v>
      </c>
      <c r="U598" s="846">
        <v>7.3305999999999996</v>
      </c>
      <c r="V598" s="846" t="s">
        <v>430</v>
      </c>
      <c r="W598" s="846">
        <v>0.98529999999999995</v>
      </c>
      <c r="X598" s="846">
        <v>6.59</v>
      </c>
      <c r="Y598" s="847"/>
      <c r="Z598" s="844">
        <v>2</v>
      </c>
      <c r="AA598" s="844">
        <v>6</v>
      </c>
      <c r="AB598" s="844">
        <v>7</v>
      </c>
      <c r="AC598" s="844">
        <v>6</v>
      </c>
      <c r="AD598" s="844">
        <v>7</v>
      </c>
      <c r="AE598" s="844" t="s">
        <v>430</v>
      </c>
      <c r="AF598" s="844" t="s">
        <v>430</v>
      </c>
      <c r="AG598" s="844" t="s">
        <v>430</v>
      </c>
      <c r="AH598" s="844" t="s">
        <v>430</v>
      </c>
      <c r="AI598" s="844" t="s">
        <v>430</v>
      </c>
      <c r="AJ598" s="844">
        <v>6</v>
      </c>
      <c r="AK598" s="844">
        <v>7</v>
      </c>
      <c r="AL598" s="844">
        <v>7</v>
      </c>
      <c r="AM598" s="844" t="s">
        <v>430</v>
      </c>
      <c r="AN598" s="844">
        <v>7</v>
      </c>
      <c r="AO598" s="842"/>
      <c r="AP598" s="846" t="s">
        <v>430</v>
      </c>
      <c r="AQ598" s="846" t="s">
        <v>430</v>
      </c>
      <c r="AR598" s="846" t="s">
        <v>430</v>
      </c>
      <c r="AS598" s="846" t="s">
        <v>430</v>
      </c>
      <c r="AT598" s="846" t="s">
        <v>430</v>
      </c>
      <c r="AU598" s="849"/>
      <c r="AV598" s="844" t="s">
        <v>430</v>
      </c>
      <c r="AW598" s="844" t="s">
        <v>430</v>
      </c>
      <c r="AX598" s="844" t="s">
        <v>430</v>
      </c>
      <c r="AY598" s="844" t="s">
        <v>430</v>
      </c>
      <c r="AZ598" s="844" t="s">
        <v>430</v>
      </c>
      <c r="BA598" s="851"/>
      <c r="BB598" s="846">
        <v>16.533105603738001</v>
      </c>
      <c r="BC598" s="852">
        <v>1.01774936051126</v>
      </c>
      <c r="BD598" s="852">
        <v>1.7519950138558602E-2</v>
      </c>
      <c r="BE598" s="852">
        <v>0.531962409695941</v>
      </c>
      <c r="BF598" s="847"/>
      <c r="BG598" s="846">
        <v>38.879800000000003</v>
      </c>
      <c r="BH598" s="846">
        <v>53.769100000000002</v>
      </c>
      <c r="BI598" s="846">
        <v>3.2537699999999998</v>
      </c>
      <c r="BJ598" s="846">
        <v>4.0973300000000004</v>
      </c>
      <c r="BK598" s="842"/>
      <c r="BL598" s="855" t="s">
        <v>3394</v>
      </c>
      <c r="BM598" s="855" t="s">
        <v>3395</v>
      </c>
      <c r="BN598" s="855" t="s">
        <v>3396</v>
      </c>
      <c r="BO598" s="855" t="s">
        <v>3397</v>
      </c>
      <c r="BP598" s="855" t="s">
        <v>3398</v>
      </c>
      <c r="BQ598" s="842"/>
      <c r="BR598" s="856" t="s">
        <v>602</v>
      </c>
    </row>
    <row r="599" spans="1:70" s="428" customFormat="1" x14ac:dyDescent="0.25">
      <c r="A599" s="345" t="s">
        <v>4022</v>
      </c>
      <c r="B599" s="373"/>
      <c r="C599" s="719">
        <v>45250</v>
      </c>
      <c r="D599" s="373"/>
      <c r="E599" s="346">
        <v>1384.57</v>
      </c>
      <c r="F599" s="373"/>
      <c r="G599" s="347">
        <v>15.936299999999999</v>
      </c>
      <c r="H599" s="374"/>
      <c r="I599" s="348">
        <v>0.9042</v>
      </c>
      <c r="J599" s="348">
        <v>1.4276</v>
      </c>
      <c r="K599" s="348">
        <v>3.8791000000000002</v>
      </c>
      <c r="L599" s="348">
        <v>20.398399999999999</v>
      </c>
      <c r="M599" s="348">
        <v>7.4344999999999999</v>
      </c>
      <c r="N599" s="350">
        <v>8.6540999999999997</v>
      </c>
      <c r="O599" s="348">
        <v>1.5163</v>
      </c>
      <c r="P599" s="348" t="s">
        <v>430</v>
      </c>
      <c r="Q599" s="348" t="s">
        <v>430</v>
      </c>
      <c r="R599" s="348" t="s">
        <v>430</v>
      </c>
      <c r="S599" s="348">
        <v>22.8582</v>
      </c>
      <c r="T599" s="348">
        <v>7.6943999999999999</v>
      </c>
      <c r="U599" s="348">
        <v>13.3192</v>
      </c>
      <c r="V599" s="348">
        <v>6.4926000000000004</v>
      </c>
      <c r="W599" s="348">
        <v>2.2757000000000001</v>
      </c>
      <c r="X599" s="348">
        <v>19.675599999999999</v>
      </c>
      <c r="Y599" s="374"/>
      <c r="Z599" s="346">
        <v>1</v>
      </c>
      <c r="AA599" s="346">
        <v>2</v>
      </c>
      <c r="AB599" s="346">
        <v>5</v>
      </c>
      <c r="AC599" s="346">
        <v>3</v>
      </c>
      <c r="AD599" s="346">
        <v>4</v>
      </c>
      <c r="AE599" s="346">
        <v>4</v>
      </c>
      <c r="AF599" s="346">
        <v>2</v>
      </c>
      <c r="AG599" s="346" t="s">
        <v>430</v>
      </c>
      <c r="AH599" s="346" t="s">
        <v>430</v>
      </c>
      <c r="AI599" s="346" t="s">
        <v>430</v>
      </c>
      <c r="AJ599" s="346">
        <v>3</v>
      </c>
      <c r="AK599" s="346">
        <v>4</v>
      </c>
      <c r="AL599" s="346">
        <v>3</v>
      </c>
      <c r="AM599" s="346">
        <v>4</v>
      </c>
      <c r="AN599" s="346">
        <v>5</v>
      </c>
      <c r="AO599" s="373"/>
      <c r="AP599" s="348" t="s">
        <v>430</v>
      </c>
      <c r="AQ599" s="348" t="s">
        <v>430</v>
      </c>
      <c r="AR599" s="348" t="s">
        <v>430</v>
      </c>
      <c r="AS599" s="348" t="s">
        <v>430</v>
      </c>
      <c r="AT599" s="348">
        <v>20.94</v>
      </c>
      <c r="AU599" s="351"/>
      <c r="AV599" s="346" t="s">
        <v>430</v>
      </c>
      <c r="AW599" s="346" t="s">
        <v>430</v>
      </c>
      <c r="AX599" s="346" t="s">
        <v>430</v>
      </c>
      <c r="AY599" s="346" t="s">
        <v>430</v>
      </c>
      <c r="AZ599" s="346">
        <v>3</v>
      </c>
      <c r="BA599" s="362"/>
      <c r="BB599" s="348">
        <v>17.9002812208759</v>
      </c>
      <c r="BC599" s="375">
        <v>1.13431030048737</v>
      </c>
      <c r="BD599" s="375">
        <v>6.5854404354517698E-2</v>
      </c>
      <c r="BE599" s="375">
        <v>0.52612123652227005</v>
      </c>
      <c r="BF599" s="374"/>
      <c r="BG599" s="348">
        <v>36.793399999999998</v>
      </c>
      <c r="BH599" s="348">
        <v>30.381699999999999</v>
      </c>
      <c r="BI599" s="348">
        <v>4.4366300000000001</v>
      </c>
      <c r="BJ599" s="348">
        <v>28.388269999999999</v>
      </c>
      <c r="BK599" s="373"/>
      <c r="BL599" s="372" t="s">
        <v>3400</v>
      </c>
      <c r="BM599" s="372" t="s">
        <v>3401</v>
      </c>
      <c r="BN599" s="372" t="s">
        <v>3402</v>
      </c>
      <c r="BO599" s="372" t="s">
        <v>3403</v>
      </c>
      <c r="BP599" s="372" t="s">
        <v>3404</v>
      </c>
      <c r="BQ599" s="373"/>
      <c r="BR599" s="354" t="s">
        <v>547</v>
      </c>
    </row>
    <row r="600" spans="1:70" s="428" customFormat="1" x14ac:dyDescent="0.25">
      <c r="A600" s="345" t="s">
        <v>4023</v>
      </c>
      <c r="B600" s="373"/>
      <c r="C600" s="719">
        <v>45638</v>
      </c>
      <c r="D600" s="373"/>
      <c r="E600" s="346">
        <v>972.56700000000001</v>
      </c>
      <c r="F600" s="373"/>
      <c r="G600" s="347">
        <v>8.94</v>
      </c>
      <c r="H600" s="374"/>
      <c r="I600" s="348">
        <v>0</v>
      </c>
      <c r="J600" s="348">
        <v>-0.22320000000000001</v>
      </c>
      <c r="K600" s="348">
        <v>-0.77690000000000003</v>
      </c>
      <c r="L600" s="348">
        <v>7.3228999999999997</v>
      </c>
      <c r="M600" s="348">
        <v>-5.5965999999999996</v>
      </c>
      <c r="N600" s="350">
        <v>-3.9742000000000002</v>
      </c>
      <c r="O600" s="348" t="s">
        <v>430</v>
      </c>
      <c r="P600" s="348" t="s">
        <v>430</v>
      </c>
      <c r="Q600" s="348" t="s">
        <v>430</v>
      </c>
      <c r="R600" s="348" t="s">
        <v>430</v>
      </c>
      <c r="S600" s="348">
        <v>9.0244</v>
      </c>
      <c r="T600" s="348">
        <v>-5.8947000000000003</v>
      </c>
      <c r="U600" s="348">
        <v>-0.33439999999999998</v>
      </c>
      <c r="V600" s="348">
        <v>-6.2892999999999999</v>
      </c>
      <c r="W600" s="348">
        <v>0.44940000000000002</v>
      </c>
      <c r="X600" s="348">
        <v>-7.0551000000000004</v>
      </c>
      <c r="Y600" s="374"/>
      <c r="Z600" s="346">
        <v>4</v>
      </c>
      <c r="AA600" s="346">
        <v>8</v>
      </c>
      <c r="AB600" s="346">
        <v>8</v>
      </c>
      <c r="AC600" s="346">
        <v>8</v>
      </c>
      <c r="AD600" s="346">
        <v>8</v>
      </c>
      <c r="AE600" s="346">
        <v>6</v>
      </c>
      <c r="AF600" s="346" t="s">
        <v>430</v>
      </c>
      <c r="AG600" s="346" t="s">
        <v>430</v>
      </c>
      <c r="AH600" s="346" t="s">
        <v>430</v>
      </c>
      <c r="AI600" s="346" t="s">
        <v>430</v>
      </c>
      <c r="AJ600" s="346">
        <v>8</v>
      </c>
      <c r="AK600" s="346">
        <v>8</v>
      </c>
      <c r="AL600" s="346">
        <v>8</v>
      </c>
      <c r="AM600" s="346">
        <v>6</v>
      </c>
      <c r="AN600" s="346">
        <v>8</v>
      </c>
      <c r="AO600" s="373"/>
      <c r="AP600" s="348" t="s">
        <v>430</v>
      </c>
      <c r="AQ600" s="348" t="s">
        <v>430</v>
      </c>
      <c r="AR600" s="348" t="s">
        <v>430</v>
      </c>
      <c r="AS600" s="348" t="s">
        <v>430</v>
      </c>
      <c r="AT600" s="348">
        <v>-4.8600000000000003</v>
      </c>
      <c r="AU600" s="351"/>
      <c r="AV600" s="346" t="s">
        <v>430</v>
      </c>
      <c r="AW600" s="346" t="s">
        <v>430</v>
      </c>
      <c r="AX600" s="346" t="s">
        <v>430</v>
      </c>
      <c r="AY600" s="346" t="s">
        <v>430</v>
      </c>
      <c r="AZ600" s="346">
        <v>6</v>
      </c>
      <c r="BA600" s="362"/>
      <c r="BB600" s="348">
        <v>17.376707143876299</v>
      </c>
      <c r="BC600" s="375">
        <v>1.1863004359337099</v>
      </c>
      <c r="BD600" s="375">
        <v>-4.5267678069884298E-2</v>
      </c>
      <c r="BE600" s="375">
        <v>-0.64563869788244799</v>
      </c>
      <c r="BF600" s="374"/>
      <c r="BG600" s="348">
        <v>65.4589</v>
      </c>
      <c r="BH600" s="348">
        <v>8.3844399999999997</v>
      </c>
      <c r="BI600" s="348">
        <v>0.92140200000000005</v>
      </c>
      <c r="BJ600" s="348">
        <v>25.235258000000002</v>
      </c>
      <c r="BK600" s="373"/>
      <c r="BL600" s="372" t="s">
        <v>3406</v>
      </c>
      <c r="BM600" s="372" t="s">
        <v>3407</v>
      </c>
      <c r="BN600" s="372" t="s">
        <v>1491</v>
      </c>
      <c r="BO600" s="372" t="s">
        <v>1117</v>
      </c>
      <c r="BP600" s="372" t="s">
        <v>3408</v>
      </c>
      <c r="BQ600" s="373"/>
      <c r="BR600" s="354" t="s">
        <v>436</v>
      </c>
    </row>
    <row r="601" spans="1:70" s="428" customFormat="1" x14ac:dyDescent="0.25">
      <c r="A601" s="345" t="s">
        <v>4024</v>
      </c>
      <c r="B601" s="373"/>
      <c r="C601" s="719">
        <v>45112</v>
      </c>
      <c r="D601" s="373"/>
      <c r="E601" s="346">
        <v>703.9</v>
      </c>
      <c r="F601" s="373"/>
      <c r="G601" s="347">
        <v>14.93</v>
      </c>
      <c r="H601" s="374"/>
      <c r="I601" s="348">
        <v>-0.92900000000000005</v>
      </c>
      <c r="J601" s="348">
        <v>0.9466</v>
      </c>
      <c r="K601" s="348">
        <v>5.3634000000000004</v>
      </c>
      <c r="L601" s="348">
        <v>20.1126</v>
      </c>
      <c r="M601" s="348">
        <v>10.921200000000001</v>
      </c>
      <c r="N601" s="350">
        <v>3.3218000000000001</v>
      </c>
      <c r="O601" s="348">
        <v>3.0840999999999998</v>
      </c>
      <c r="P601" s="348" t="s">
        <v>430</v>
      </c>
      <c r="Q601" s="348" t="s">
        <v>430</v>
      </c>
      <c r="R601" s="348" t="s">
        <v>430</v>
      </c>
      <c r="S601" s="348">
        <v>21.778099999999998</v>
      </c>
      <c r="T601" s="348">
        <v>10.592599999999999</v>
      </c>
      <c r="U601" s="348">
        <v>9.3773</v>
      </c>
      <c r="V601" s="348">
        <v>0.40350000000000003</v>
      </c>
      <c r="W601" s="348">
        <v>3.0366</v>
      </c>
      <c r="X601" s="348">
        <v>14.4339</v>
      </c>
      <c r="Y601" s="374"/>
      <c r="Z601" s="346">
        <v>7</v>
      </c>
      <c r="AA601" s="346">
        <v>4</v>
      </c>
      <c r="AB601" s="346">
        <v>3</v>
      </c>
      <c r="AC601" s="346">
        <v>4</v>
      </c>
      <c r="AD601" s="346">
        <v>3</v>
      </c>
      <c r="AE601" s="346">
        <v>5</v>
      </c>
      <c r="AF601" s="346">
        <v>1</v>
      </c>
      <c r="AG601" s="346" t="s">
        <v>430</v>
      </c>
      <c r="AH601" s="346" t="s">
        <v>430</v>
      </c>
      <c r="AI601" s="346" t="s">
        <v>430</v>
      </c>
      <c r="AJ601" s="346">
        <v>4</v>
      </c>
      <c r="AK601" s="346">
        <v>3</v>
      </c>
      <c r="AL601" s="346">
        <v>6</v>
      </c>
      <c r="AM601" s="346">
        <v>5</v>
      </c>
      <c r="AN601" s="346">
        <v>4</v>
      </c>
      <c r="AO601" s="373"/>
      <c r="AP601" s="348" t="s">
        <v>430</v>
      </c>
      <c r="AQ601" s="348" t="s">
        <v>430</v>
      </c>
      <c r="AR601" s="348" t="s">
        <v>430</v>
      </c>
      <c r="AS601" s="348">
        <v>7.9</v>
      </c>
      <c r="AT601" s="348">
        <v>20.059999999999999</v>
      </c>
      <c r="AU601" s="351"/>
      <c r="AV601" s="346" t="s">
        <v>430</v>
      </c>
      <c r="AW601" s="346" t="s">
        <v>430</v>
      </c>
      <c r="AX601" s="346" t="s">
        <v>430</v>
      </c>
      <c r="AY601" s="346">
        <v>1</v>
      </c>
      <c r="AZ601" s="346">
        <v>4</v>
      </c>
      <c r="BA601" s="362"/>
      <c r="BB601" s="348">
        <v>15.6277577657164</v>
      </c>
      <c r="BC601" s="375">
        <v>0.84957794835758604</v>
      </c>
      <c r="BD601" s="375">
        <v>5.00992113211364E-2</v>
      </c>
      <c r="BE601" s="375">
        <v>0.27166355492364402</v>
      </c>
      <c r="BF601" s="374"/>
      <c r="BG601" s="348">
        <v>9.0898000000000003</v>
      </c>
      <c r="BH601" s="348">
        <v>23.245799999999999</v>
      </c>
      <c r="BI601" s="348">
        <v>53.258600000000001</v>
      </c>
      <c r="BJ601" s="348">
        <v>14.405799999999999</v>
      </c>
      <c r="BK601" s="373"/>
      <c r="BL601" s="372" t="s">
        <v>3410</v>
      </c>
      <c r="BM601" s="372" t="s">
        <v>3411</v>
      </c>
      <c r="BN601" s="372" t="s">
        <v>3412</v>
      </c>
      <c r="BO601" s="372" t="s">
        <v>3413</v>
      </c>
      <c r="BP601" s="372" t="s">
        <v>3414</v>
      </c>
      <c r="BQ601" s="373"/>
      <c r="BR601" s="354" t="s">
        <v>443</v>
      </c>
    </row>
    <row r="602" spans="1:70" s="428" customFormat="1" x14ac:dyDescent="0.25">
      <c r="A602" s="345" t="s">
        <v>4025</v>
      </c>
      <c r="B602" s="373"/>
      <c r="C602" s="719">
        <v>45645</v>
      </c>
      <c r="D602" s="373"/>
      <c r="E602" s="346">
        <v>498.93400000000003</v>
      </c>
      <c r="F602" s="373"/>
      <c r="G602" s="347">
        <v>9.82</v>
      </c>
      <c r="H602" s="374"/>
      <c r="I602" s="348">
        <v>-0.70779999999999998</v>
      </c>
      <c r="J602" s="348">
        <v>1.6563000000000001</v>
      </c>
      <c r="K602" s="348">
        <v>6.5076000000000001</v>
      </c>
      <c r="L602" s="348">
        <v>23.989899999999999</v>
      </c>
      <c r="M602" s="348">
        <v>14.0534</v>
      </c>
      <c r="N602" s="350">
        <v>11.4642</v>
      </c>
      <c r="O602" s="348" t="s">
        <v>430</v>
      </c>
      <c r="P602" s="348" t="s">
        <v>430</v>
      </c>
      <c r="Q602" s="348" t="s">
        <v>430</v>
      </c>
      <c r="R602" s="348" t="s">
        <v>430</v>
      </c>
      <c r="S602" s="348">
        <v>25.095500000000001</v>
      </c>
      <c r="T602" s="348">
        <v>12.4857</v>
      </c>
      <c r="U602" s="348">
        <v>16.3507</v>
      </c>
      <c r="V602" s="348">
        <v>8.5083000000000002</v>
      </c>
      <c r="W602" s="348">
        <v>3.2597</v>
      </c>
      <c r="X602" s="348">
        <v>-1.1939</v>
      </c>
      <c r="Y602" s="374"/>
      <c r="Z602" s="346">
        <v>6</v>
      </c>
      <c r="AA602" s="346">
        <v>1</v>
      </c>
      <c r="AB602" s="346">
        <v>2</v>
      </c>
      <c r="AC602" s="346">
        <v>2</v>
      </c>
      <c r="AD602" s="346">
        <v>1</v>
      </c>
      <c r="AE602" s="346">
        <v>2</v>
      </c>
      <c r="AF602" s="346" t="s">
        <v>430</v>
      </c>
      <c r="AG602" s="346" t="s">
        <v>430</v>
      </c>
      <c r="AH602" s="346" t="s">
        <v>430</v>
      </c>
      <c r="AI602" s="346" t="s">
        <v>430</v>
      </c>
      <c r="AJ602" s="346">
        <v>2</v>
      </c>
      <c r="AK602" s="346">
        <v>1</v>
      </c>
      <c r="AL602" s="346">
        <v>2</v>
      </c>
      <c r="AM602" s="346">
        <v>2</v>
      </c>
      <c r="AN602" s="346">
        <v>2</v>
      </c>
      <c r="AO602" s="373"/>
      <c r="AP602" s="348" t="s">
        <v>430</v>
      </c>
      <c r="AQ602" s="348" t="s">
        <v>430</v>
      </c>
      <c r="AR602" s="348" t="s">
        <v>430</v>
      </c>
      <c r="AS602" s="348" t="s">
        <v>430</v>
      </c>
      <c r="AT602" s="348">
        <v>28.13</v>
      </c>
      <c r="AU602" s="351"/>
      <c r="AV602" s="346" t="s">
        <v>430</v>
      </c>
      <c r="AW602" s="346" t="s">
        <v>430</v>
      </c>
      <c r="AX602" s="346" t="s">
        <v>430</v>
      </c>
      <c r="AY602" s="346" t="s">
        <v>430</v>
      </c>
      <c r="AZ602" s="346">
        <v>2</v>
      </c>
      <c r="BA602" s="362"/>
      <c r="BB602" s="348">
        <v>20.686129124911599</v>
      </c>
      <c r="BC602" s="375">
        <v>1.27806410861275</v>
      </c>
      <c r="BD602" s="375">
        <v>-1.9643517696754102E-2</v>
      </c>
      <c r="BE602" s="375">
        <v>-0.25447985728593098</v>
      </c>
      <c r="BF602" s="374"/>
      <c r="BG602" s="348">
        <v>10.183199999999999</v>
      </c>
      <c r="BH602" s="348">
        <v>30.931000000000001</v>
      </c>
      <c r="BI602" s="348">
        <v>54.773000000000003</v>
      </c>
      <c r="BJ602" s="348">
        <v>4.1128</v>
      </c>
      <c r="BK602" s="373"/>
      <c r="BL602" s="372" t="s">
        <v>3416</v>
      </c>
      <c r="BM602" s="372" t="s">
        <v>3417</v>
      </c>
      <c r="BN602" s="372" t="s">
        <v>3418</v>
      </c>
      <c r="BO602" s="372" t="s">
        <v>3419</v>
      </c>
      <c r="BP602" s="372" t="s">
        <v>3420</v>
      </c>
      <c r="BQ602" s="373"/>
      <c r="BR602" s="354" t="s">
        <v>443</v>
      </c>
    </row>
    <row r="603" spans="1:70" s="428" customFormat="1" x14ac:dyDescent="0.25">
      <c r="A603" s="345" t="s">
        <v>4026</v>
      </c>
      <c r="B603" s="373"/>
      <c r="C603" s="719">
        <v>45733</v>
      </c>
      <c r="D603" s="373"/>
      <c r="E603" s="346">
        <v>686</v>
      </c>
      <c r="F603" s="373"/>
      <c r="G603" s="347">
        <v>13.664999999999999</v>
      </c>
      <c r="H603" s="374"/>
      <c r="I603" s="348">
        <v>-1.1688000000000001</v>
      </c>
      <c r="J603" s="348">
        <v>-0.18410000000000001</v>
      </c>
      <c r="K603" s="348">
        <v>8.2582000000000004</v>
      </c>
      <c r="L603" s="348">
        <v>24.9771</v>
      </c>
      <c r="M603" s="348">
        <v>11.581099999999999</v>
      </c>
      <c r="N603" s="350">
        <v>24.300699999999999</v>
      </c>
      <c r="O603" s="348" t="s">
        <v>430</v>
      </c>
      <c r="P603" s="348" t="s">
        <v>430</v>
      </c>
      <c r="Q603" s="348" t="s">
        <v>430</v>
      </c>
      <c r="R603" s="348" t="s">
        <v>430</v>
      </c>
      <c r="S603" s="348">
        <v>27.873999999999999</v>
      </c>
      <c r="T603" s="348">
        <v>11.154500000000001</v>
      </c>
      <c r="U603" s="348">
        <v>21.9284</v>
      </c>
      <c r="V603" s="348">
        <v>21.747</v>
      </c>
      <c r="W603" s="348">
        <v>3.2061000000000002</v>
      </c>
      <c r="X603" s="348">
        <v>27.842600000000001</v>
      </c>
      <c r="Y603" s="374"/>
      <c r="Z603" s="346">
        <v>8</v>
      </c>
      <c r="AA603" s="346">
        <v>7</v>
      </c>
      <c r="AB603" s="346">
        <v>1</v>
      </c>
      <c r="AC603" s="346">
        <v>1</v>
      </c>
      <c r="AD603" s="346">
        <v>2</v>
      </c>
      <c r="AE603" s="346">
        <v>1</v>
      </c>
      <c r="AF603" s="346" t="s">
        <v>430</v>
      </c>
      <c r="AG603" s="346" t="s">
        <v>430</v>
      </c>
      <c r="AH603" s="346" t="s">
        <v>430</v>
      </c>
      <c r="AI603" s="346" t="s">
        <v>430</v>
      </c>
      <c r="AJ603" s="346">
        <v>1</v>
      </c>
      <c r="AK603" s="346">
        <v>2</v>
      </c>
      <c r="AL603" s="346">
        <v>1</v>
      </c>
      <c r="AM603" s="346">
        <v>1</v>
      </c>
      <c r="AN603" s="346">
        <v>3</v>
      </c>
      <c r="AO603" s="373"/>
      <c r="AP603" s="348" t="s">
        <v>430</v>
      </c>
      <c r="AQ603" s="348" t="s">
        <v>430</v>
      </c>
      <c r="AR603" s="348" t="s">
        <v>430</v>
      </c>
      <c r="AS603" s="348" t="s">
        <v>430</v>
      </c>
      <c r="AT603" s="348">
        <v>33.159999999999997</v>
      </c>
      <c r="AU603" s="351"/>
      <c r="AV603" s="346" t="s">
        <v>430</v>
      </c>
      <c r="AW603" s="346" t="s">
        <v>430</v>
      </c>
      <c r="AX603" s="346" t="s">
        <v>430</v>
      </c>
      <c r="AY603" s="346" t="s">
        <v>430</v>
      </c>
      <c r="AZ603" s="346">
        <v>1</v>
      </c>
      <c r="BA603" s="362"/>
      <c r="BB603" s="348">
        <v>17.0159452517304</v>
      </c>
      <c r="BC603" s="375">
        <v>1.1127798708145999</v>
      </c>
      <c r="BD603" s="375">
        <v>0.103762038432949</v>
      </c>
      <c r="BE603" s="375">
        <v>1.5698811883774699</v>
      </c>
      <c r="BF603" s="374"/>
      <c r="BG603" s="348">
        <v>12.096</v>
      </c>
      <c r="BH603" s="348">
        <v>31.185500000000001</v>
      </c>
      <c r="BI603" s="348">
        <v>52.417400000000001</v>
      </c>
      <c r="BJ603" s="348">
        <v>4.3010999999999999</v>
      </c>
      <c r="BK603" s="373"/>
      <c r="BL603" s="372" t="s">
        <v>3422</v>
      </c>
      <c r="BM603" s="372" t="s">
        <v>3423</v>
      </c>
      <c r="BN603" s="372" t="s">
        <v>1191</v>
      </c>
      <c r="BO603" s="372" t="s">
        <v>3424</v>
      </c>
      <c r="BP603" s="372" t="s">
        <v>3425</v>
      </c>
      <c r="BQ603" s="373"/>
      <c r="BR603" s="354" t="s">
        <v>476</v>
      </c>
    </row>
    <row r="604" spans="1:70" s="428" customFormat="1" x14ac:dyDescent="0.25">
      <c r="A604" s="345" t="s">
        <v>4027</v>
      </c>
      <c r="B604" s="373"/>
      <c r="C604" s="719">
        <v>45716</v>
      </c>
      <c r="D604" s="373"/>
      <c r="E604" s="346">
        <v>449.56599999999997</v>
      </c>
      <c r="F604" s="373"/>
      <c r="G604" s="347">
        <v>12.7355</v>
      </c>
      <c r="H604" s="374"/>
      <c r="I604" s="348">
        <v>0.40360000000000001</v>
      </c>
      <c r="J604" s="348">
        <v>0.68540000000000001</v>
      </c>
      <c r="K604" s="348">
        <v>4.3226000000000004</v>
      </c>
      <c r="L604" s="348">
        <v>14.853199999999999</v>
      </c>
      <c r="M604" s="348">
        <v>5.34</v>
      </c>
      <c r="N604" s="350">
        <v>9.3597999999999999</v>
      </c>
      <c r="O604" s="348" t="s">
        <v>430</v>
      </c>
      <c r="P604" s="348" t="s">
        <v>430</v>
      </c>
      <c r="Q604" s="348" t="s">
        <v>430</v>
      </c>
      <c r="R604" s="348" t="s">
        <v>430</v>
      </c>
      <c r="S604" s="348">
        <v>16.7484</v>
      </c>
      <c r="T604" s="348">
        <v>4.5213000000000001</v>
      </c>
      <c r="U604" s="348">
        <v>10.5656</v>
      </c>
      <c r="V604" s="348">
        <v>6.5491000000000001</v>
      </c>
      <c r="W604" s="348">
        <v>3.6890000000000001</v>
      </c>
      <c r="X604" s="348">
        <v>20.140599999999999</v>
      </c>
      <c r="Y604" s="374"/>
      <c r="Z604" s="346">
        <v>3</v>
      </c>
      <c r="AA604" s="346">
        <v>5</v>
      </c>
      <c r="AB604" s="346">
        <v>4</v>
      </c>
      <c r="AC604" s="346">
        <v>5</v>
      </c>
      <c r="AD604" s="346">
        <v>5</v>
      </c>
      <c r="AE604" s="346">
        <v>3</v>
      </c>
      <c r="AF604" s="346" t="s">
        <v>430</v>
      </c>
      <c r="AG604" s="346" t="s">
        <v>430</v>
      </c>
      <c r="AH604" s="346" t="s">
        <v>430</v>
      </c>
      <c r="AI604" s="346" t="s">
        <v>430</v>
      </c>
      <c r="AJ604" s="346">
        <v>5</v>
      </c>
      <c r="AK604" s="346">
        <v>5</v>
      </c>
      <c r="AL604" s="346">
        <v>4</v>
      </c>
      <c r="AM604" s="346">
        <v>3</v>
      </c>
      <c r="AN604" s="346">
        <v>1</v>
      </c>
      <c r="AO604" s="373"/>
      <c r="AP604" s="348" t="s">
        <v>430</v>
      </c>
      <c r="AQ604" s="348" t="s">
        <v>430</v>
      </c>
      <c r="AR604" s="348" t="s">
        <v>430</v>
      </c>
      <c r="AS604" s="348" t="s">
        <v>430</v>
      </c>
      <c r="AT604" s="348">
        <v>14.99</v>
      </c>
      <c r="AU604" s="351"/>
      <c r="AV604" s="346" t="s">
        <v>430</v>
      </c>
      <c r="AW604" s="346" t="s">
        <v>430</v>
      </c>
      <c r="AX604" s="346" t="s">
        <v>430</v>
      </c>
      <c r="AY604" s="346" t="s">
        <v>430</v>
      </c>
      <c r="AZ604" s="346">
        <v>5</v>
      </c>
      <c r="BA604" s="362"/>
      <c r="BB604" s="348">
        <v>14.402282735998201</v>
      </c>
      <c r="BC604" s="375">
        <v>1.06338140455758</v>
      </c>
      <c r="BD604" s="375">
        <v>4.9587473543895602E-2</v>
      </c>
      <c r="BE604" s="375">
        <v>0.52713358352291895</v>
      </c>
      <c r="BF604" s="374"/>
      <c r="BG604" s="348">
        <v>49.338700000000003</v>
      </c>
      <c r="BH604" s="348">
        <v>29.1952</v>
      </c>
      <c r="BI604" s="348">
        <v>16.5976</v>
      </c>
      <c r="BJ604" s="348">
        <v>4.8685</v>
      </c>
      <c r="BK604" s="373"/>
      <c r="BL604" s="372" t="s">
        <v>3427</v>
      </c>
      <c r="BM604" s="372" t="s">
        <v>3428</v>
      </c>
      <c r="BN604" s="372" t="s">
        <v>3429</v>
      </c>
      <c r="BO604" s="372" t="s">
        <v>3430</v>
      </c>
      <c r="BP604" s="372" t="s">
        <v>3431</v>
      </c>
      <c r="BQ604" s="373"/>
      <c r="BR604" s="354" t="s">
        <v>443</v>
      </c>
    </row>
    <row r="605" spans="1:70" s="428" customFormat="1" x14ac:dyDescent="0.25">
      <c r="A605" s="885" t="s">
        <v>93</v>
      </c>
      <c r="B605" s="402"/>
      <c r="C605" s="724"/>
      <c r="D605" s="402"/>
      <c r="E605" s="403"/>
      <c r="F605" s="402"/>
      <c r="G605" s="404"/>
      <c r="H605" s="406"/>
      <c r="I605" s="405">
        <v>-0.1124</v>
      </c>
      <c r="J605" s="405">
        <v>0.74560000000000004</v>
      </c>
      <c r="K605" s="405">
        <v>3.9838</v>
      </c>
      <c r="L605" s="405">
        <v>17.011800000000001</v>
      </c>
      <c r="M605" s="405">
        <v>6.0488</v>
      </c>
      <c r="N605" s="407">
        <v>8.8544</v>
      </c>
      <c r="O605" s="405">
        <v>2.3001999999999998</v>
      </c>
      <c r="P605" s="405" t="s">
        <v>430</v>
      </c>
      <c r="Q605" s="405" t="s">
        <v>430</v>
      </c>
      <c r="R605" s="405" t="s">
        <v>430</v>
      </c>
      <c r="S605" s="405">
        <v>18.908999999999999</v>
      </c>
      <c r="T605" s="405">
        <v>5.5373999999999999</v>
      </c>
      <c r="U605" s="405">
        <v>11.0771</v>
      </c>
      <c r="V605" s="405">
        <v>6.2351999999999999</v>
      </c>
      <c r="W605" s="405">
        <v>2.3553000000000002</v>
      </c>
      <c r="X605" s="405">
        <v>11.341699999999999</v>
      </c>
      <c r="Y605" s="406"/>
      <c r="Z605" s="403">
        <v>8</v>
      </c>
      <c r="AA605" s="403">
        <v>8</v>
      </c>
      <c r="AB605" s="403">
        <v>8</v>
      </c>
      <c r="AC605" s="403">
        <v>8</v>
      </c>
      <c r="AD605" s="403">
        <v>8</v>
      </c>
      <c r="AE605" s="403">
        <v>6</v>
      </c>
      <c r="AF605" s="403">
        <v>2</v>
      </c>
      <c r="AG605" s="403">
        <v>0</v>
      </c>
      <c r="AH605" s="403">
        <v>0</v>
      </c>
      <c r="AI605" s="403">
        <v>0</v>
      </c>
      <c r="AJ605" s="403">
        <v>8</v>
      </c>
      <c r="AK605" s="403">
        <v>8</v>
      </c>
      <c r="AL605" s="403">
        <v>8</v>
      </c>
      <c r="AM605" s="403">
        <v>6</v>
      </c>
      <c r="AN605" s="403">
        <v>8</v>
      </c>
      <c r="AO605" s="402"/>
      <c r="AP605" s="405" t="s">
        <v>430</v>
      </c>
      <c r="AQ605" s="405" t="s">
        <v>430</v>
      </c>
      <c r="AR605" s="405" t="s">
        <v>430</v>
      </c>
      <c r="AS605" s="405">
        <v>7.9</v>
      </c>
      <c r="AT605" s="405">
        <v>18.7366666666667</v>
      </c>
      <c r="AU605" s="408"/>
      <c r="AV605" s="403">
        <v>0</v>
      </c>
      <c r="AW605" s="403">
        <v>0</v>
      </c>
      <c r="AX605" s="403">
        <v>0</v>
      </c>
      <c r="AY605" s="403">
        <v>1</v>
      </c>
      <c r="AZ605" s="403">
        <v>6</v>
      </c>
      <c r="BA605" s="409"/>
      <c r="BB605" s="405"/>
      <c r="BC605" s="410"/>
      <c r="BD605" s="410"/>
      <c r="BE605" s="410"/>
      <c r="BF605" s="406"/>
      <c r="BG605" s="405"/>
      <c r="BH605" s="405"/>
      <c r="BI605" s="405"/>
      <c r="BJ605" s="405"/>
      <c r="BK605" s="402"/>
      <c r="BL605" s="401"/>
      <c r="BM605" s="401"/>
      <c r="BN605" s="401"/>
      <c r="BO605" s="401"/>
      <c r="BP605" s="401"/>
      <c r="BQ605" s="402"/>
      <c r="BR605" s="411"/>
    </row>
    <row r="606" spans="1:70" s="428" customFormat="1" x14ac:dyDescent="0.25">
      <c r="A606" s="886" t="s">
        <v>94</v>
      </c>
      <c r="B606" s="373"/>
      <c r="C606" s="719"/>
      <c r="D606" s="373"/>
      <c r="E606" s="346"/>
      <c r="F606" s="373"/>
      <c r="G606" s="347"/>
      <c r="H606" s="374"/>
      <c r="I606" s="348">
        <v>0.9042</v>
      </c>
      <c r="J606" s="348">
        <v>1.6563000000000001</v>
      </c>
      <c r="K606" s="348">
        <v>8.2582000000000004</v>
      </c>
      <c r="L606" s="348">
        <v>24.9771</v>
      </c>
      <c r="M606" s="348">
        <v>14.0534</v>
      </c>
      <c r="N606" s="350">
        <v>24.300699999999999</v>
      </c>
      <c r="O606" s="348">
        <v>3.0840999999999998</v>
      </c>
      <c r="P606" s="348" t="s">
        <v>430</v>
      </c>
      <c r="Q606" s="348" t="s">
        <v>430</v>
      </c>
      <c r="R606" s="348" t="s">
        <v>430</v>
      </c>
      <c r="S606" s="348">
        <v>27.873999999999999</v>
      </c>
      <c r="T606" s="348">
        <v>12.4857</v>
      </c>
      <c r="U606" s="348">
        <v>21.9284</v>
      </c>
      <c r="V606" s="348">
        <v>21.747</v>
      </c>
      <c r="W606" s="348">
        <v>3.6890000000000001</v>
      </c>
      <c r="X606" s="348">
        <v>27.842600000000001</v>
      </c>
      <c r="Y606" s="374"/>
      <c r="Z606" s="346"/>
      <c r="AA606" s="346"/>
      <c r="AB606" s="346"/>
      <c r="AC606" s="346"/>
      <c r="AD606" s="346"/>
      <c r="AE606" s="346"/>
      <c r="AF606" s="346"/>
      <c r="AG606" s="346"/>
      <c r="AH606" s="346"/>
      <c r="AI606" s="346"/>
      <c r="AJ606" s="346"/>
      <c r="AK606" s="346"/>
      <c r="AL606" s="346"/>
      <c r="AM606" s="346"/>
      <c r="AN606" s="346"/>
      <c r="AO606" s="373"/>
      <c r="AP606" s="348" t="s">
        <v>430</v>
      </c>
      <c r="AQ606" s="348" t="s">
        <v>430</v>
      </c>
      <c r="AR606" s="348" t="s">
        <v>430</v>
      </c>
      <c r="AS606" s="348">
        <v>7.9</v>
      </c>
      <c r="AT606" s="348">
        <v>33.159999999999997</v>
      </c>
      <c r="AU606" s="351"/>
      <c r="AV606" s="346"/>
      <c r="AW606" s="346"/>
      <c r="AX606" s="346"/>
      <c r="AY606" s="346"/>
      <c r="AZ606" s="346"/>
      <c r="BA606" s="362"/>
      <c r="BB606" s="348"/>
      <c r="BC606" s="375"/>
      <c r="BD606" s="375"/>
      <c r="BE606" s="375"/>
      <c r="BF606" s="374"/>
      <c r="BG606" s="348"/>
      <c r="BH606" s="348"/>
      <c r="BI606" s="348"/>
      <c r="BJ606" s="348"/>
      <c r="BK606" s="373"/>
      <c r="BL606" s="372"/>
      <c r="BM606" s="372"/>
      <c r="BN606" s="372"/>
      <c r="BO606" s="372"/>
      <c r="BP606" s="372"/>
      <c r="BQ606" s="373"/>
      <c r="BR606" s="354"/>
    </row>
    <row r="607" spans="1:70" s="428" customFormat="1" x14ac:dyDescent="0.25">
      <c r="A607" s="886" t="s">
        <v>95</v>
      </c>
      <c r="B607" s="373"/>
      <c r="C607" s="719"/>
      <c r="D607" s="373"/>
      <c r="E607" s="346"/>
      <c r="F607" s="373"/>
      <c r="G607" s="347"/>
      <c r="H607" s="374"/>
      <c r="I607" s="348">
        <v>-1.1688000000000001</v>
      </c>
      <c r="J607" s="348">
        <v>-0.22320000000000001</v>
      </c>
      <c r="K607" s="348">
        <v>-0.77690000000000003</v>
      </c>
      <c r="L607" s="348">
        <v>7.3228999999999997</v>
      </c>
      <c r="M607" s="348">
        <v>-5.5965999999999996</v>
      </c>
      <c r="N607" s="350">
        <v>-3.9742000000000002</v>
      </c>
      <c r="O607" s="348">
        <v>1.5163</v>
      </c>
      <c r="P607" s="348" t="s">
        <v>430</v>
      </c>
      <c r="Q607" s="348" t="s">
        <v>430</v>
      </c>
      <c r="R607" s="348" t="s">
        <v>430</v>
      </c>
      <c r="S607" s="348">
        <v>9.0244</v>
      </c>
      <c r="T607" s="348">
        <v>-5.8947000000000003</v>
      </c>
      <c r="U607" s="348">
        <v>-0.33439999999999998</v>
      </c>
      <c r="V607" s="348">
        <v>-6.2892999999999999</v>
      </c>
      <c r="W607" s="348">
        <v>0.44940000000000002</v>
      </c>
      <c r="X607" s="348">
        <v>-7.0551000000000004</v>
      </c>
      <c r="Y607" s="374"/>
      <c r="Z607" s="346"/>
      <c r="AA607" s="346"/>
      <c r="AB607" s="346"/>
      <c r="AC607" s="346"/>
      <c r="AD607" s="346"/>
      <c r="AE607" s="346"/>
      <c r="AF607" s="346"/>
      <c r="AG607" s="346"/>
      <c r="AH607" s="346"/>
      <c r="AI607" s="346"/>
      <c r="AJ607" s="346"/>
      <c r="AK607" s="346"/>
      <c r="AL607" s="346"/>
      <c r="AM607" s="346"/>
      <c r="AN607" s="346"/>
      <c r="AO607" s="373"/>
      <c r="AP607" s="348" t="s">
        <v>430</v>
      </c>
      <c r="AQ607" s="348" t="s">
        <v>430</v>
      </c>
      <c r="AR607" s="348" t="s">
        <v>430</v>
      </c>
      <c r="AS607" s="348">
        <v>7.9</v>
      </c>
      <c r="AT607" s="348">
        <v>-4.8600000000000003</v>
      </c>
      <c r="AU607" s="351"/>
      <c r="AV607" s="346"/>
      <c r="AW607" s="346"/>
      <c r="AX607" s="346"/>
      <c r="AY607" s="346"/>
      <c r="AZ607" s="346"/>
      <c r="BA607" s="362"/>
      <c r="BB607" s="348"/>
      <c r="BC607" s="375"/>
      <c r="BD607" s="375"/>
      <c r="BE607" s="375"/>
      <c r="BF607" s="374"/>
      <c r="BG607" s="348"/>
      <c r="BH607" s="348"/>
      <c r="BI607" s="348"/>
      <c r="BJ607" s="348"/>
      <c r="BK607" s="373"/>
      <c r="BL607" s="372"/>
      <c r="BM607" s="372"/>
      <c r="BN607" s="372"/>
      <c r="BO607" s="372"/>
      <c r="BP607" s="372"/>
      <c r="BQ607" s="373"/>
      <c r="BR607" s="354"/>
    </row>
    <row r="608" spans="1:70" s="428" customFormat="1" x14ac:dyDescent="0.25">
      <c r="A608" s="887" t="s">
        <v>96</v>
      </c>
      <c r="B608" s="413"/>
      <c r="C608" s="725"/>
      <c r="D608" s="413"/>
      <c r="E608" s="414"/>
      <c r="F608" s="413"/>
      <c r="G608" s="415"/>
      <c r="H608" s="417"/>
      <c r="I608" s="416">
        <v>-4.53E-2</v>
      </c>
      <c r="J608" s="416">
        <v>0.81599999999999995</v>
      </c>
      <c r="K608" s="416">
        <v>4.1008500000000003</v>
      </c>
      <c r="L608" s="416">
        <v>17.482900000000001</v>
      </c>
      <c r="M608" s="416">
        <v>6.3872499999999999</v>
      </c>
      <c r="N608" s="418">
        <v>9.0069499999999998</v>
      </c>
      <c r="O608" s="416">
        <v>2.3001999999999998</v>
      </c>
      <c r="P608" s="416" t="s">
        <v>430</v>
      </c>
      <c r="Q608" s="416" t="s">
        <v>430</v>
      </c>
      <c r="R608" s="416" t="s">
        <v>430</v>
      </c>
      <c r="S608" s="416">
        <v>19.263300000000001</v>
      </c>
      <c r="T608" s="416">
        <v>6.1078999999999999</v>
      </c>
      <c r="U608" s="416">
        <v>10.322699999999999</v>
      </c>
      <c r="V608" s="416">
        <v>3.4481000000000002</v>
      </c>
      <c r="W608" s="416">
        <v>2.6562000000000001</v>
      </c>
      <c r="X608" s="416">
        <v>12.366899999999999</v>
      </c>
      <c r="Y608" s="417"/>
      <c r="Z608" s="414"/>
      <c r="AA608" s="414"/>
      <c r="AB608" s="414"/>
      <c r="AC608" s="414"/>
      <c r="AD608" s="414"/>
      <c r="AE608" s="414"/>
      <c r="AF608" s="414"/>
      <c r="AG608" s="414"/>
      <c r="AH608" s="414"/>
      <c r="AI608" s="414"/>
      <c r="AJ608" s="414"/>
      <c r="AK608" s="414"/>
      <c r="AL608" s="414"/>
      <c r="AM608" s="414"/>
      <c r="AN608" s="414"/>
      <c r="AO608" s="413"/>
      <c r="AP608" s="416" t="s">
        <v>430</v>
      </c>
      <c r="AQ608" s="416" t="s">
        <v>430</v>
      </c>
      <c r="AR608" s="416" t="s">
        <v>430</v>
      </c>
      <c r="AS608" s="416">
        <v>7.9</v>
      </c>
      <c r="AT608" s="416">
        <v>20.5</v>
      </c>
      <c r="AU608" s="419"/>
      <c r="AV608" s="414"/>
      <c r="AW608" s="414"/>
      <c r="AX608" s="414"/>
      <c r="AY608" s="414"/>
      <c r="AZ608" s="414"/>
      <c r="BA608" s="420"/>
      <c r="BB608" s="416"/>
      <c r="BC608" s="421"/>
      <c r="BD608" s="421"/>
      <c r="BE608" s="421"/>
      <c r="BF608" s="417"/>
      <c r="BG608" s="416"/>
      <c r="BH608" s="416"/>
      <c r="BI608" s="416"/>
      <c r="BJ608" s="416"/>
      <c r="BK608" s="413"/>
      <c r="BL608" s="412"/>
      <c r="BM608" s="412"/>
      <c r="BN608" s="412"/>
      <c r="BO608" s="412"/>
      <c r="BP608" s="412"/>
      <c r="BQ608" s="413"/>
      <c r="BR608" s="422"/>
    </row>
    <row r="609" spans="1:70" s="428" customFormat="1" ht="14.5" customHeight="1" x14ac:dyDescent="0.35">
      <c r="A609" s="874" t="s">
        <v>4028</v>
      </c>
      <c r="B609" s="862"/>
      <c r="C609" s="863"/>
      <c r="D609" s="862"/>
      <c r="E609" s="864"/>
      <c r="F609" s="862"/>
      <c r="G609" s="865"/>
      <c r="H609" s="867"/>
      <c r="I609" s="866"/>
      <c r="J609" s="866"/>
      <c r="K609" s="866"/>
      <c r="L609" s="866"/>
      <c r="M609" s="866"/>
      <c r="N609" s="868"/>
      <c r="O609" s="866"/>
      <c r="P609" s="866"/>
      <c r="Q609" s="866"/>
      <c r="R609" s="866"/>
      <c r="S609" s="866"/>
      <c r="T609" s="866"/>
      <c r="U609" s="866"/>
      <c r="V609" s="866"/>
      <c r="W609" s="866"/>
      <c r="X609" s="866"/>
      <c r="Y609" s="867"/>
      <c r="Z609" s="864"/>
      <c r="AA609" s="864"/>
      <c r="AB609" s="864"/>
      <c r="AC609" s="864"/>
      <c r="AD609" s="864"/>
      <c r="AE609" s="864"/>
      <c r="AF609" s="864"/>
      <c r="AG609" s="864"/>
      <c r="AH609" s="864"/>
      <c r="AI609" s="864"/>
      <c r="AJ609" s="864"/>
      <c r="AK609" s="864"/>
      <c r="AL609" s="864"/>
      <c r="AM609" s="864"/>
      <c r="AN609" s="864"/>
      <c r="AO609" s="862"/>
      <c r="AP609" s="866"/>
      <c r="AQ609" s="866"/>
      <c r="AR609" s="866"/>
      <c r="AS609" s="866"/>
      <c r="AT609" s="866"/>
      <c r="AU609" s="869"/>
      <c r="AV609" s="864"/>
      <c r="AW609" s="864"/>
      <c r="AX609" s="864"/>
      <c r="AY609" s="864"/>
      <c r="AZ609" s="864"/>
      <c r="BA609" s="870"/>
      <c r="BB609" s="866"/>
      <c r="BC609" s="871"/>
      <c r="BD609" s="871"/>
      <c r="BE609" s="871"/>
      <c r="BF609" s="867"/>
      <c r="BG609" s="866"/>
      <c r="BH609" s="866"/>
      <c r="BI609" s="866"/>
      <c r="BJ609" s="866"/>
      <c r="BK609" s="862"/>
      <c r="BL609" s="872"/>
      <c r="BM609" s="872"/>
      <c r="BN609" s="872"/>
      <c r="BO609" s="872"/>
      <c r="BP609" s="872"/>
      <c r="BQ609" s="862"/>
      <c r="BR609" s="873"/>
    </row>
    <row r="610" spans="1:70" s="428" customFormat="1" x14ac:dyDescent="0.25">
      <c r="A610" s="345" t="s">
        <v>4029</v>
      </c>
      <c r="B610" s="373"/>
      <c r="C610" s="719">
        <v>41275</v>
      </c>
      <c r="D610" s="373"/>
      <c r="E610" s="346">
        <v>6285.44</v>
      </c>
      <c r="F610" s="373"/>
      <c r="G610" s="347">
        <v>434.33710000000002</v>
      </c>
      <c r="H610" s="374"/>
      <c r="I610" s="348">
        <v>0.13800000000000001</v>
      </c>
      <c r="J610" s="348">
        <v>2.0653000000000001</v>
      </c>
      <c r="K610" s="348">
        <v>4.4095000000000004</v>
      </c>
      <c r="L610" s="348">
        <v>17.034600000000001</v>
      </c>
      <c r="M610" s="348">
        <v>10.6258</v>
      </c>
      <c r="N610" s="350">
        <v>9.4017999999999997</v>
      </c>
      <c r="O610" s="348">
        <v>4.2766000000000002</v>
      </c>
      <c r="P610" s="348">
        <v>8.5855999999999995</v>
      </c>
      <c r="Q610" s="348">
        <v>9.7582000000000004</v>
      </c>
      <c r="R610" s="348">
        <v>12.2684</v>
      </c>
      <c r="S610" s="348">
        <v>19.242999999999999</v>
      </c>
      <c r="T610" s="348">
        <v>11.2738</v>
      </c>
      <c r="U610" s="348">
        <v>13.627700000000001</v>
      </c>
      <c r="V610" s="348">
        <v>7.4729999999999999</v>
      </c>
      <c r="W610" s="348">
        <v>4.0682999999999998</v>
      </c>
      <c r="X610" s="348">
        <v>14.676500000000001</v>
      </c>
      <c r="Y610" s="374"/>
      <c r="Z610" s="346">
        <v>1</v>
      </c>
      <c r="AA610" s="346">
        <v>1</v>
      </c>
      <c r="AB610" s="346">
        <v>1</v>
      </c>
      <c r="AC610" s="346">
        <v>2</v>
      </c>
      <c r="AD610" s="346">
        <v>2</v>
      </c>
      <c r="AE610" s="346">
        <v>3</v>
      </c>
      <c r="AF610" s="346">
        <v>2</v>
      </c>
      <c r="AG610" s="346">
        <v>4</v>
      </c>
      <c r="AH610" s="346">
        <v>3</v>
      </c>
      <c r="AI610" s="346">
        <v>1</v>
      </c>
      <c r="AJ610" s="346">
        <v>2</v>
      </c>
      <c r="AK610" s="346">
        <v>2</v>
      </c>
      <c r="AL610" s="346">
        <v>2</v>
      </c>
      <c r="AM610" s="346">
        <v>3</v>
      </c>
      <c r="AN610" s="346">
        <v>1</v>
      </c>
      <c r="AO610" s="373"/>
      <c r="AP610" s="348">
        <v>12.12</v>
      </c>
      <c r="AQ610" s="348">
        <v>12.09</v>
      </c>
      <c r="AR610" s="348">
        <v>9.2200000000000006</v>
      </c>
      <c r="AS610" s="348">
        <v>8.06</v>
      </c>
      <c r="AT610" s="348">
        <v>21.1</v>
      </c>
      <c r="AU610" s="351"/>
      <c r="AV610" s="346">
        <v>1</v>
      </c>
      <c r="AW610" s="346">
        <v>2</v>
      </c>
      <c r="AX610" s="346">
        <v>3</v>
      </c>
      <c r="AY610" s="346">
        <v>2</v>
      </c>
      <c r="AZ610" s="346">
        <v>2</v>
      </c>
      <c r="BA610" s="362"/>
      <c r="BB610" s="348">
        <v>11.7174329866631</v>
      </c>
      <c r="BC610" s="375">
        <v>0.57454830755660902</v>
      </c>
      <c r="BD610" s="375">
        <v>3.4182533189094901E-2</v>
      </c>
      <c r="BE610" s="375">
        <v>-0.15995296088615901</v>
      </c>
      <c r="BF610" s="374"/>
      <c r="BG610" s="348">
        <v>36.628100000000003</v>
      </c>
      <c r="BH610" s="348">
        <v>18.591899999999999</v>
      </c>
      <c r="BI610" s="348">
        <v>36.219099999999997</v>
      </c>
      <c r="BJ610" s="348">
        <v>8.5609000000000002</v>
      </c>
      <c r="BK610" s="373"/>
      <c r="BL610" s="372" t="s">
        <v>3434</v>
      </c>
      <c r="BM610" s="372" t="s">
        <v>3435</v>
      </c>
      <c r="BN610" s="372" t="s">
        <v>3436</v>
      </c>
      <c r="BO610" s="372" t="s">
        <v>3437</v>
      </c>
      <c r="BP610" s="372" t="s">
        <v>3438</v>
      </c>
      <c r="BQ610" s="373"/>
      <c r="BR610" s="354" t="s">
        <v>463</v>
      </c>
    </row>
    <row r="611" spans="1:70" s="428" customFormat="1" x14ac:dyDescent="0.25">
      <c r="A611" s="345" t="s">
        <v>4030</v>
      </c>
      <c r="B611" s="373"/>
      <c r="C611" s="719">
        <v>41275</v>
      </c>
      <c r="D611" s="373"/>
      <c r="E611" s="346">
        <v>3247.36</v>
      </c>
      <c r="F611" s="373"/>
      <c r="G611" s="347">
        <v>1440.8</v>
      </c>
      <c r="H611" s="374"/>
      <c r="I611" s="348" t="s">
        <v>430</v>
      </c>
      <c r="J611" s="348">
        <v>0.55620000000000003</v>
      </c>
      <c r="K611" s="348">
        <v>1.6932</v>
      </c>
      <c r="L611" s="348">
        <v>10.2819</v>
      </c>
      <c r="M611" s="348">
        <v>-3.0893000000000002</v>
      </c>
      <c r="N611" s="350">
        <v>-3.5343</v>
      </c>
      <c r="O611" s="348">
        <v>-2.8437999999999999</v>
      </c>
      <c r="P611" s="348">
        <v>10.3931</v>
      </c>
      <c r="Q611" s="348">
        <v>6.9234999999999998</v>
      </c>
      <c r="R611" s="348">
        <v>9.1971000000000007</v>
      </c>
      <c r="S611" s="348">
        <v>12.6866</v>
      </c>
      <c r="T611" s="348">
        <v>-3.3130000000000002</v>
      </c>
      <c r="U611" s="348">
        <v>-4.7473999999999998</v>
      </c>
      <c r="V611" s="348">
        <v>-5.9333999999999998</v>
      </c>
      <c r="W611" s="348">
        <v>1.0464</v>
      </c>
      <c r="X611" s="348">
        <v>13.3285</v>
      </c>
      <c r="Y611" s="374"/>
      <c r="Z611" s="346" t="s">
        <v>430</v>
      </c>
      <c r="AA611" s="346">
        <v>3</v>
      </c>
      <c r="AB611" s="346">
        <v>6</v>
      </c>
      <c r="AC611" s="346">
        <v>6</v>
      </c>
      <c r="AD611" s="346">
        <v>7</v>
      </c>
      <c r="AE611" s="346">
        <v>6</v>
      </c>
      <c r="AF611" s="346">
        <v>5</v>
      </c>
      <c r="AG611" s="346">
        <v>3</v>
      </c>
      <c r="AH611" s="346">
        <v>4</v>
      </c>
      <c r="AI611" s="346">
        <v>3</v>
      </c>
      <c r="AJ611" s="346">
        <v>6</v>
      </c>
      <c r="AK611" s="346">
        <v>7</v>
      </c>
      <c r="AL611" s="346">
        <v>7</v>
      </c>
      <c r="AM611" s="346">
        <v>6</v>
      </c>
      <c r="AN611" s="346">
        <v>6</v>
      </c>
      <c r="AO611" s="373"/>
      <c r="AP611" s="348">
        <v>8.57</v>
      </c>
      <c r="AQ611" s="348">
        <v>8.57</v>
      </c>
      <c r="AR611" s="348">
        <v>7.2</v>
      </c>
      <c r="AS611" s="348">
        <v>2.7</v>
      </c>
      <c r="AT611" s="348">
        <v>-3.15</v>
      </c>
      <c r="AU611" s="351"/>
      <c r="AV611" s="346">
        <v>3</v>
      </c>
      <c r="AW611" s="346">
        <v>4</v>
      </c>
      <c r="AX611" s="346">
        <v>4</v>
      </c>
      <c r="AY611" s="346">
        <v>5</v>
      </c>
      <c r="AZ611" s="346">
        <v>6</v>
      </c>
      <c r="BA611" s="362"/>
      <c r="BB611" s="348">
        <v>14.5305254958226</v>
      </c>
      <c r="BC611" s="375">
        <v>0.88455172151443195</v>
      </c>
      <c r="BD611" s="375">
        <v>4.1464222300987799E-2</v>
      </c>
      <c r="BE611" s="375">
        <v>-0.26785602434918299</v>
      </c>
      <c r="BF611" s="374"/>
      <c r="BG611" s="348">
        <v>30.270099999999999</v>
      </c>
      <c r="BH611" s="348">
        <v>28.777699999999999</v>
      </c>
      <c r="BI611" s="348">
        <v>37.912700000000001</v>
      </c>
      <c r="BJ611" s="348">
        <v>3.0394999999999999</v>
      </c>
      <c r="BK611" s="373"/>
      <c r="BL611" s="372" t="s">
        <v>3440</v>
      </c>
      <c r="BM611" s="372" t="s">
        <v>3441</v>
      </c>
      <c r="BN611" s="372" t="s">
        <v>3442</v>
      </c>
      <c r="BO611" s="372" t="s">
        <v>3443</v>
      </c>
      <c r="BP611" s="372" t="s">
        <v>1135</v>
      </c>
      <c r="BQ611" s="373"/>
      <c r="BR611" s="354" t="s">
        <v>476</v>
      </c>
    </row>
    <row r="612" spans="1:70" s="428" customFormat="1" x14ac:dyDescent="0.25">
      <c r="A612" s="345" t="s">
        <v>4031</v>
      </c>
      <c r="B612" s="373"/>
      <c r="C612" s="719">
        <v>41275</v>
      </c>
      <c r="D612" s="373"/>
      <c r="E612" s="346">
        <v>2714.93</v>
      </c>
      <c r="F612" s="373"/>
      <c r="G612" s="347">
        <v>440.2561</v>
      </c>
      <c r="H612" s="374"/>
      <c r="I612" s="348">
        <v>-1.37E-2</v>
      </c>
      <c r="J612" s="348">
        <v>0.28670000000000001</v>
      </c>
      <c r="K612" s="348">
        <v>2.3283999999999998</v>
      </c>
      <c r="L612" s="348">
        <v>11.123200000000001</v>
      </c>
      <c r="M612" s="348">
        <v>-2.1795</v>
      </c>
      <c r="N612" s="350">
        <v>3.3191999999999999</v>
      </c>
      <c r="O612" s="348">
        <v>0.28179999999999999</v>
      </c>
      <c r="P612" s="348">
        <v>11.210599999999999</v>
      </c>
      <c r="Q612" s="348">
        <v>10.475300000000001</v>
      </c>
      <c r="R612" s="348">
        <v>11.271000000000001</v>
      </c>
      <c r="S612" s="348">
        <v>13.138500000000001</v>
      </c>
      <c r="T612" s="348">
        <v>-2.3868999999999998</v>
      </c>
      <c r="U612" s="348">
        <v>-0.1171</v>
      </c>
      <c r="V612" s="348">
        <v>1.286</v>
      </c>
      <c r="W612" s="348">
        <v>1.5952999999999999</v>
      </c>
      <c r="X612" s="348">
        <v>14.0703</v>
      </c>
      <c r="Y612" s="374"/>
      <c r="Z612" s="346">
        <v>2</v>
      </c>
      <c r="AA612" s="346">
        <v>4</v>
      </c>
      <c r="AB612" s="346">
        <v>4</v>
      </c>
      <c r="AC612" s="346">
        <v>5</v>
      </c>
      <c r="AD612" s="346">
        <v>6</v>
      </c>
      <c r="AE612" s="346">
        <v>5</v>
      </c>
      <c r="AF612" s="346">
        <v>3</v>
      </c>
      <c r="AG612" s="346">
        <v>2</v>
      </c>
      <c r="AH612" s="346">
        <v>2</v>
      </c>
      <c r="AI612" s="346">
        <v>2</v>
      </c>
      <c r="AJ612" s="346">
        <v>5</v>
      </c>
      <c r="AK612" s="346">
        <v>6</v>
      </c>
      <c r="AL612" s="346">
        <v>6</v>
      </c>
      <c r="AM612" s="346">
        <v>5</v>
      </c>
      <c r="AN612" s="346">
        <v>3</v>
      </c>
      <c r="AO612" s="373"/>
      <c r="AP612" s="348">
        <v>10.97</v>
      </c>
      <c r="AQ612" s="348">
        <v>11.4</v>
      </c>
      <c r="AR612" s="348">
        <v>9.33</v>
      </c>
      <c r="AS612" s="348">
        <v>5.42</v>
      </c>
      <c r="AT612" s="348">
        <v>2.0499999999999998</v>
      </c>
      <c r="AU612" s="351"/>
      <c r="AV612" s="346">
        <v>2</v>
      </c>
      <c r="AW612" s="346">
        <v>3</v>
      </c>
      <c r="AX612" s="346">
        <v>2</v>
      </c>
      <c r="AY612" s="346">
        <v>3</v>
      </c>
      <c r="AZ612" s="346">
        <v>5</v>
      </c>
      <c r="BA612" s="362"/>
      <c r="BB612" s="348">
        <v>12.4252606804575</v>
      </c>
      <c r="BC612" s="375">
        <v>0.77619343896002602</v>
      </c>
      <c r="BD612" s="375">
        <v>5.02719072695446E-2</v>
      </c>
      <c r="BE612" s="375">
        <v>-0.132552208047825</v>
      </c>
      <c r="BF612" s="374"/>
      <c r="BG612" s="348">
        <v>39.750100000000003</v>
      </c>
      <c r="BH612" s="348">
        <v>23.8795</v>
      </c>
      <c r="BI612" s="348">
        <v>29.582100000000001</v>
      </c>
      <c r="BJ612" s="348">
        <v>6.7882999999999996</v>
      </c>
      <c r="BK612" s="373"/>
      <c r="BL612" s="372" t="s">
        <v>3445</v>
      </c>
      <c r="BM612" s="372" t="s">
        <v>3446</v>
      </c>
      <c r="BN612" s="372" t="s">
        <v>3447</v>
      </c>
      <c r="BO612" s="372" t="s">
        <v>3448</v>
      </c>
      <c r="BP612" s="372" t="s">
        <v>3449</v>
      </c>
      <c r="BQ612" s="373"/>
      <c r="BR612" s="354" t="s">
        <v>518</v>
      </c>
    </row>
    <row r="613" spans="1:70" s="428" customFormat="1" ht="11" x14ac:dyDescent="0.3">
      <c r="A613" s="841" t="s">
        <v>4032</v>
      </c>
      <c r="B613" s="842"/>
      <c r="C613" s="843">
        <v>45593</v>
      </c>
      <c r="D613" s="842"/>
      <c r="E613" s="844">
        <v>2195.96</v>
      </c>
      <c r="F613" s="842"/>
      <c r="G613" s="845">
        <v>12.548</v>
      </c>
      <c r="H613" s="847"/>
      <c r="I613" s="846">
        <v>-0.73570000000000002</v>
      </c>
      <c r="J613" s="846">
        <v>7.1800000000000003E-2</v>
      </c>
      <c r="K613" s="846">
        <v>3.4119000000000002</v>
      </c>
      <c r="L613" s="846">
        <v>21.2836</v>
      </c>
      <c r="M613" s="846">
        <v>14.982100000000001</v>
      </c>
      <c r="N613" s="848">
        <v>25.204499999999999</v>
      </c>
      <c r="O613" s="846" t="s">
        <v>430</v>
      </c>
      <c r="P613" s="846" t="s">
        <v>430</v>
      </c>
      <c r="Q613" s="846" t="s">
        <v>430</v>
      </c>
      <c r="R613" s="846" t="s">
        <v>430</v>
      </c>
      <c r="S613" s="846">
        <v>22.5989</v>
      </c>
      <c r="T613" s="846">
        <v>14.7088</v>
      </c>
      <c r="U613" s="846">
        <v>19.209599999999998</v>
      </c>
      <c r="V613" s="846">
        <v>22.694800000000001</v>
      </c>
      <c r="W613" s="846">
        <v>2.3241000000000001</v>
      </c>
      <c r="X613" s="846">
        <v>14.701499999999999</v>
      </c>
      <c r="Y613" s="847"/>
      <c r="Z613" s="844">
        <v>5</v>
      </c>
      <c r="AA613" s="844">
        <v>6</v>
      </c>
      <c r="AB613" s="844">
        <v>2</v>
      </c>
      <c r="AC613" s="844">
        <v>1</v>
      </c>
      <c r="AD613" s="844">
        <v>1</v>
      </c>
      <c r="AE613" s="844">
        <v>1</v>
      </c>
      <c r="AF613" s="844" t="s">
        <v>430</v>
      </c>
      <c r="AG613" s="844" t="s">
        <v>430</v>
      </c>
      <c r="AH613" s="844" t="s">
        <v>430</v>
      </c>
      <c r="AI613" s="844" t="s">
        <v>430</v>
      </c>
      <c r="AJ613" s="844">
        <v>1</v>
      </c>
      <c r="AK613" s="844">
        <v>1</v>
      </c>
      <c r="AL613" s="844">
        <v>1</v>
      </c>
      <c r="AM613" s="844">
        <v>1</v>
      </c>
      <c r="AN613" s="844">
        <v>2</v>
      </c>
      <c r="AO613" s="842"/>
      <c r="AP613" s="846" t="s">
        <v>430</v>
      </c>
      <c r="AQ613" s="846" t="s">
        <v>430</v>
      </c>
      <c r="AR613" s="846" t="s">
        <v>430</v>
      </c>
      <c r="AS613" s="846" t="s">
        <v>430</v>
      </c>
      <c r="AT613" s="846">
        <v>32.619999999999997</v>
      </c>
      <c r="AU613" s="849"/>
      <c r="AV613" s="844" t="s">
        <v>430</v>
      </c>
      <c r="AW613" s="844" t="s">
        <v>430</v>
      </c>
      <c r="AX613" s="844" t="s">
        <v>430</v>
      </c>
      <c r="AY613" s="844" t="s">
        <v>430</v>
      </c>
      <c r="AZ613" s="844">
        <v>1</v>
      </c>
      <c r="BA613" s="851"/>
      <c r="BB613" s="846">
        <v>17.0500674606972</v>
      </c>
      <c r="BC613" s="852">
        <v>1.0896031914136799</v>
      </c>
      <c r="BD613" s="852">
        <v>5.0984915516951002E-2</v>
      </c>
      <c r="BE613" s="852">
        <v>0.35627322645804699</v>
      </c>
      <c r="BF613" s="847"/>
      <c r="BG613" s="846">
        <v>35.456899999999997</v>
      </c>
      <c r="BH613" s="846">
        <v>22.509699999999999</v>
      </c>
      <c r="BI613" s="846">
        <v>37.816000000000003</v>
      </c>
      <c r="BJ613" s="846">
        <v>4.2173999999999996</v>
      </c>
      <c r="BK613" s="842"/>
      <c r="BL613" s="855" t="s">
        <v>3451</v>
      </c>
      <c r="BM613" s="855" t="s">
        <v>3452</v>
      </c>
      <c r="BN613" s="855" t="s">
        <v>3453</v>
      </c>
      <c r="BO613" s="855" t="s">
        <v>1710</v>
      </c>
      <c r="BP613" s="855" t="s">
        <v>3454</v>
      </c>
      <c r="BQ613" s="842"/>
      <c r="BR613" s="856" t="s">
        <v>602</v>
      </c>
    </row>
    <row r="614" spans="1:70" s="428" customFormat="1" x14ac:dyDescent="0.25">
      <c r="A614" s="345" t="s">
        <v>4033</v>
      </c>
      <c r="B614" s="373"/>
      <c r="C614" s="719">
        <v>43633</v>
      </c>
      <c r="D614" s="373"/>
      <c r="E614" s="346">
        <v>1763.8</v>
      </c>
      <c r="F614" s="373"/>
      <c r="G614" s="347">
        <v>32.799999999999997</v>
      </c>
      <c r="H614" s="374"/>
      <c r="I614" s="348" t="s">
        <v>430</v>
      </c>
      <c r="J614" s="348">
        <v>0.95409999999999995</v>
      </c>
      <c r="K614" s="348">
        <v>2.1806999999999999</v>
      </c>
      <c r="L614" s="348">
        <v>13.4163</v>
      </c>
      <c r="M614" s="348">
        <v>2.6604000000000001</v>
      </c>
      <c r="N614" s="350">
        <v>10.2074</v>
      </c>
      <c r="O614" s="348">
        <v>4.9726999999999997</v>
      </c>
      <c r="P614" s="348">
        <v>14.9437</v>
      </c>
      <c r="Q614" s="348">
        <v>13.9937</v>
      </c>
      <c r="R614" s="348" t="s">
        <v>430</v>
      </c>
      <c r="S614" s="348">
        <v>14.365399999999999</v>
      </c>
      <c r="T614" s="348">
        <v>2.3081999999999998</v>
      </c>
      <c r="U614" s="348">
        <v>7.4352999999999998</v>
      </c>
      <c r="V614" s="348">
        <v>8.4656000000000002</v>
      </c>
      <c r="W614" s="348">
        <v>1.5793999999999999</v>
      </c>
      <c r="X614" s="348">
        <v>18.4312</v>
      </c>
      <c r="Y614" s="374"/>
      <c r="Z614" s="346" t="s">
        <v>430</v>
      </c>
      <c r="AA614" s="346">
        <v>2</v>
      </c>
      <c r="AB614" s="346">
        <v>5</v>
      </c>
      <c r="AC614" s="346">
        <v>3</v>
      </c>
      <c r="AD614" s="346">
        <v>3</v>
      </c>
      <c r="AE614" s="346">
        <v>2</v>
      </c>
      <c r="AF614" s="346">
        <v>1</v>
      </c>
      <c r="AG614" s="346">
        <v>1</v>
      </c>
      <c r="AH614" s="346">
        <v>1</v>
      </c>
      <c r="AI614" s="346" t="s">
        <v>430</v>
      </c>
      <c r="AJ614" s="346">
        <v>4</v>
      </c>
      <c r="AK614" s="346">
        <v>3</v>
      </c>
      <c r="AL614" s="346">
        <v>3</v>
      </c>
      <c r="AM614" s="346">
        <v>2</v>
      </c>
      <c r="AN614" s="346">
        <v>4</v>
      </c>
      <c r="AO614" s="373"/>
      <c r="AP614" s="348" t="s">
        <v>430</v>
      </c>
      <c r="AQ614" s="348">
        <v>16.87</v>
      </c>
      <c r="AR614" s="348">
        <v>12.79</v>
      </c>
      <c r="AS614" s="348">
        <v>9.52</v>
      </c>
      <c r="AT614" s="348">
        <v>11.19</v>
      </c>
      <c r="AU614" s="351"/>
      <c r="AV614" s="346" t="s">
        <v>430</v>
      </c>
      <c r="AW614" s="346">
        <v>1</v>
      </c>
      <c r="AX614" s="346">
        <v>1</v>
      </c>
      <c r="AY614" s="346">
        <v>1</v>
      </c>
      <c r="AZ614" s="346">
        <v>3</v>
      </c>
      <c r="BA614" s="362"/>
      <c r="BB614" s="348">
        <v>11.929464034867401</v>
      </c>
      <c r="BC614" s="375">
        <v>0.74304816539368401</v>
      </c>
      <c r="BD614" s="375">
        <v>7.1936091956917095E-2</v>
      </c>
      <c r="BE614" s="375">
        <v>0.127038209807252</v>
      </c>
      <c r="BF614" s="374"/>
      <c r="BG614" s="348">
        <v>41.456499999999998</v>
      </c>
      <c r="BH614" s="348">
        <v>10.769299999999999</v>
      </c>
      <c r="BI614" s="348">
        <v>38.4908</v>
      </c>
      <c r="BJ614" s="348">
        <v>9.2834000000000003</v>
      </c>
      <c r="BK614" s="373"/>
      <c r="BL614" s="372" t="s">
        <v>3456</v>
      </c>
      <c r="BM614" s="372" t="s">
        <v>3457</v>
      </c>
      <c r="BN614" s="372" t="s">
        <v>3458</v>
      </c>
      <c r="BO614" s="372" t="s">
        <v>3459</v>
      </c>
      <c r="BP614" s="372" t="s">
        <v>3460</v>
      </c>
      <c r="BQ614" s="373"/>
      <c r="BR614" s="354" t="s">
        <v>1488</v>
      </c>
    </row>
    <row r="615" spans="1:70" s="428" customFormat="1" x14ac:dyDescent="0.25">
      <c r="A615" s="345" t="s">
        <v>4034</v>
      </c>
      <c r="B615" s="373"/>
      <c r="C615" s="719">
        <v>44994</v>
      </c>
      <c r="D615" s="373"/>
      <c r="E615" s="346">
        <v>539.50400000000002</v>
      </c>
      <c r="F615" s="373"/>
      <c r="G615" s="347">
        <v>14.021000000000001</v>
      </c>
      <c r="H615" s="374"/>
      <c r="I615" s="348">
        <v>-0.31990000000000002</v>
      </c>
      <c r="J615" s="348">
        <v>0.25740000000000002</v>
      </c>
      <c r="K615" s="348">
        <v>2.4777</v>
      </c>
      <c r="L615" s="348">
        <v>12.2758</v>
      </c>
      <c r="M615" s="348">
        <v>0.35070000000000001</v>
      </c>
      <c r="N615" s="350">
        <v>5.2944000000000004</v>
      </c>
      <c r="O615" s="348">
        <v>-2.4496000000000002</v>
      </c>
      <c r="P615" s="348">
        <v>8.5633999999999997</v>
      </c>
      <c r="Q615" s="348" t="s">
        <v>430</v>
      </c>
      <c r="R615" s="348" t="s">
        <v>430</v>
      </c>
      <c r="S615" s="348">
        <v>14.447800000000001</v>
      </c>
      <c r="T615" s="348">
        <v>7.85E-2</v>
      </c>
      <c r="U615" s="348">
        <v>1.2054</v>
      </c>
      <c r="V615" s="348">
        <v>3.0198</v>
      </c>
      <c r="W615" s="348">
        <v>1.2565999999999999</v>
      </c>
      <c r="X615" s="348">
        <v>10.798500000000001</v>
      </c>
      <c r="Y615" s="374"/>
      <c r="Z615" s="346">
        <v>3</v>
      </c>
      <c r="AA615" s="346">
        <v>5</v>
      </c>
      <c r="AB615" s="346">
        <v>3</v>
      </c>
      <c r="AC615" s="346">
        <v>4</v>
      </c>
      <c r="AD615" s="346">
        <v>4</v>
      </c>
      <c r="AE615" s="346">
        <v>4</v>
      </c>
      <c r="AF615" s="346">
        <v>4</v>
      </c>
      <c r="AG615" s="346">
        <v>5</v>
      </c>
      <c r="AH615" s="346" t="s">
        <v>430</v>
      </c>
      <c r="AI615" s="346" t="s">
        <v>430</v>
      </c>
      <c r="AJ615" s="346">
        <v>3</v>
      </c>
      <c r="AK615" s="346">
        <v>4</v>
      </c>
      <c r="AL615" s="346">
        <v>5</v>
      </c>
      <c r="AM615" s="346">
        <v>4</v>
      </c>
      <c r="AN615" s="346">
        <v>5</v>
      </c>
      <c r="AO615" s="373"/>
      <c r="AP615" s="348" t="s">
        <v>430</v>
      </c>
      <c r="AQ615" s="348" t="s">
        <v>430</v>
      </c>
      <c r="AR615" s="348" t="s">
        <v>430</v>
      </c>
      <c r="AS615" s="348">
        <v>3.92</v>
      </c>
      <c r="AT615" s="348">
        <v>4.1500000000000004</v>
      </c>
      <c r="AU615" s="351"/>
      <c r="AV615" s="346" t="s">
        <v>430</v>
      </c>
      <c r="AW615" s="346" t="s">
        <v>430</v>
      </c>
      <c r="AX615" s="346" t="s">
        <v>430</v>
      </c>
      <c r="AY615" s="346">
        <v>4</v>
      </c>
      <c r="AZ615" s="346">
        <v>4</v>
      </c>
      <c r="BA615" s="362"/>
      <c r="BB615" s="348">
        <v>14.5301430619649</v>
      </c>
      <c r="BC615" s="375">
        <v>0.95529824250134399</v>
      </c>
      <c r="BD615" s="375">
        <v>2.8310543573292601E-2</v>
      </c>
      <c r="BE615" s="375">
        <v>-0.52055818514999597</v>
      </c>
      <c r="BF615" s="374"/>
      <c r="BG615" s="348">
        <v>55.720799999999997</v>
      </c>
      <c r="BH615" s="348">
        <v>25.007100000000001</v>
      </c>
      <c r="BI615" s="348">
        <v>14.039099999999999</v>
      </c>
      <c r="BJ615" s="348">
        <v>5.2329999999999997</v>
      </c>
      <c r="BK615" s="373"/>
      <c r="BL615" s="372" t="s">
        <v>3462</v>
      </c>
      <c r="BM615" s="372" t="s">
        <v>3463</v>
      </c>
      <c r="BN615" s="372" t="s">
        <v>3464</v>
      </c>
      <c r="BO615" s="372" t="s">
        <v>3465</v>
      </c>
      <c r="BP615" s="372" t="s">
        <v>3466</v>
      </c>
      <c r="BQ615" s="373"/>
      <c r="BR615" s="354" t="s">
        <v>443</v>
      </c>
    </row>
    <row r="616" spans="1:70" s="428" customFormat="1" x14ac:dyDescent="0.25">
      <c r="A616" s="345" t="s">
        <v>4035</v>
      </c>
      <c r="B616" s="373"/>
      <c r="C616" s="719">
        <v>45860</v>
      </c>
      <c r="D616" s="373"/>
      <c r="E616" s="346">
        <v>429.25299999999999</v>
      </c>
      <c r="F616" s="373"/>
      <c r="G616" s="347">
        <v>10.7159</v>
      </c>
      <c r="H616" s="374"/>
      <c r="I616" s="348">
        <v>-0.32650000000000001</v>
      </c>
      <c r="J616" s="348">
        <v>-0.61860000000000004</v>
      </c>
      <c r="K616" s="348">
        <v>1.5465</v>
      </c>
      <c r="L616" s="348">
        <v>9.8818999999999999</v>
      </c>
      <c r="M616" s="348">
        <v>-1.3841000000000001</v>
      </c>
      <c r="N616" s="350" t="s">
        <v>430</v>
      </c>
      <c r="O616" s="348" t="s">
        <v>430</v>
      </c>
      <c r="P616" s="348" t="s">
        <v>430</v>
      </c>
      <c r="Q616" s="348" t="s">
        <v>430</v>
      </c>
      <c r="R616" s="348" t="s">
        <v>430</v>
      </c>
      <c r="S616" s="348">
        <v>12.417899999999999</v>
      </c>
      <c r="T616" s="348">
        <v>-1.4856</v>
      </c>
      <c r="U616" s="348">
        <v>2.3144</v>
      </c>
      <c r="V616" s="348" t="s">
        <v>430</v>
      </c>
      <c r="W616" s="348">
        <v>0.43769999999999998</v>
      </c>
      <c r="X616" s="348">
        <v>7.1589999999999998</v>
      </c>
      <c r="Y616" s="374"/>
      <c r="Z616" s="346">
        <v>4</v>
      </c>
      <c r="AA616" s="346">
        <v>7</v>
      </c>
      <c r="AB616" s="346">
        <v>7</v>
      </c>
      <c r="AC616" s="346">
        <v>7</v>
      </c>
      <c r="AD616" s="346">
        <v>5</v>
      </c>
      <c r="AE616" s="346" t="s">
        <v>430</v>
      </c>
      <c r="AF616" s="346" t="s">
        <v>430</v>
      </c>
      <c r="AG616" s="346" t="s">
        <v>430</v>
      </c>
      <c r="AH616" s="346" t="s">
        <v>430</v>
      </c>
      <c r="AI616" s="346" t="s">
        <v>430</v>
      </c>
      <c r="AJ616" s="346">
        <v>7</v>
      </c>
      <c r="AK616" s="346">
        <v>5</v>
      </c>
      <c r="AL616" s="346">
        <v>4</v>
      </c>
      <c r="AM616" s="346" t="s">
        <v>430</v>
      </c>
      <c r="AN616" s="346">
        <v>7</v>
      </c>
      <c r="AO616" s="373"/>
      <c r="AP616" s="348" t="s">
        <v>430</v>
      </c>
      <c r="AQ616" s="348" t="s">
        <v>430</v>
      </c>
      <c r="AR616" s="348" t="s">
        <v>430</v>
      </c>
      <c r="AS616" s="348" t="s">
        <v>430</v>
      </c>
      <c r="AT616" s="348" t="s">
        <v>430</v>
      </c>
      <c r="AU616" s="351"/>
      <c r="AV616" s="346" t="s">
        <v>430</v>
      </c>
      <c r="AW616" s="346" t="s">
        <v>430</v>
      </c>
      <c r="AX616" s="346" t="s">
        <v>430</v>
      </c>
      <c r="AY616" s="346" t="s">
        <v>430</v>
      </c>
      <c r="AZ616" s="346" t="s">
        <v>430</v>
      </c>
      <c r="BA616" s="362"/>
      <c r="BB616" s="348">
        <v>14.5448416118104</v>
      </c>
      <c r="BC616" s="375">
        <v>0.76629133512896397</v>
      </c>
      <c r="BD616" s="375">
        <v>1.7703886152969701E-2</v>
      </c>
      <c r="BE616" s="375">
        <v>-0.30889646409906502</v>
      </c>
      <c r="BF616" s="374"/>
      <c r="BG616" s="348">
        <v>59.1999</v>
      </c>
      <c r="BH616" s="348">
        <v>22.813700000000001</v>
      </c>
      <c r="BI616" s="348">
        <v>13.1311</v>
      </c>
      <c r="BJ616" s="348">
        <v>4.8552999999999997</v>
      </c>
      <c r="BK616" s="373"/>
      <c r="BL616" s="372" t="s">
        <v>3468</v>
      </c>
      <c r="BM616" s="372" t="s">
        <v>3469</v>
      </c>
      <c r="BN616" s="372" t="s">
        <v>3205</v>
      </c>
      <c r="BO616" s="372" t="s">
        <v>3470</v>
      </c>
      <c r="BP616" s="372" t="s">
        <v>3471</v>
      </c>
      <c r="BQ616" s="373"/>
      <c r="BR616" s="354" t="s">
        <v>443</v>
      </c>
    </row>
    <row r="617" spans="1:70" s="428" customFormat="1" x14ac:dyDescent="0.25">
      <c r="A617" s="885" t="s">
        <v>93</v>
      </c>
      <c r="B617" s="402"/>
      <c r="C617" s="724"/>
      <c r="D617" s="402"/>
      <c r="E617" s="403"/>
      <c r="F617" s="402"/>
      <c r="G617" s="404"/>
      <c r="H617" s="406"/>
      <c r="I617" s="405">
        <v>-0.25159999999999999</v>
      </c>
      <c r="J617" s="405">
        <v>0.51039999999999996</v>
      </c>
      <c r="K617" s="405">
        <v>2.5783</v>
      </c>
      <c r="L617" s="405">
        <v>13.613899999999999</v>
      </c>
      <c r="M617" s="405">
        <v>3.1379999999999999</v>
      </c>
      <c r="N617" s="407">
        <v>8.3155000000000001</v>
      </c>
      <c r="O617" s="405">
        <v>0.84750000000000003</v>
      </c>
      <c r="P617" s="405">
        <v>10.7393</v>
      </c>
      <c r="Q617" s="405">
        <v>10.287699999999999</v>
      </c>
      <c r="R617" s="405">
        <v>10.9122</v>
      </c>
      <c r="S617" s="405">
        <v>15.556900000000001</v>
      </c>
      <c r="T617" s="405">
        <v>3.0263</v>
      </c>
      <c r="U617" s="405">
        <v>5.5610999999999997</v>
      </c>
      <c r="V617" s="405">
        <v>6.1676000000000002</v>
      </c>
      <c r="W617" s="405">
        <v>1.7583</v>
      </c>
      <c r="X617" s="405">
        <v>13.3094</v>
      </c>
      <c r="Y617" s="406"/>
      <c r="Z617" s="403">
        <v>5</v>
      </c>
      <c r="AA617" s="403">
        <v>7</v>
      </c>
      <c r="AB617" s="403">
        <v>7</v>
      </c>
      <c r="AC617" s="403">
        <v>7</v>
      </c>
      <c r="AD617" s="403">
        <v>7</v>
      </c>
      <c r="AE617" s="403">
        <v>6</v>
      </c>
      <c r="AF617" s="403">
        <v>5</v>
      </c>
      <c r="AG617" s="403">
        <v>5</v>
      </c>
      <c r="AH617" s="403">
        <v>4</v>
      </c>
      <c r="AI617" s="403">
        <v>3</v>
      </c>
      <c r="AJ617" s="403">
        <v>7</v>
      </c>
      <c r="AK617" s="403">
        <v>7</v>
      </c>
      <c r="AL617" s="403">
        <v>7</v>
      </c>
      <c r="AM617" s="403">
        <v>6</v>
      </c>
      <c r="AN617" s="403">
        <v>7</v>
      </c>
      <c r="AO617" s="402"/>
      <c r="AP617" s="405">
        <v>10.553333333333301</v>
      </c>
      <c r="AQ617" s="405">
        <v>12.2325</v>
      </c>
      <c r="AR617" s="405">
        <v>9.6349999999999998</v>
      </c>
      <c r="AS617" s="405">
        <v>5.9240000000000004</v>
      </c>
      <c r="AT617" s="405">
        <v>11.3266666666667</v>
      </c>
      <c r="AU617" s="408"/>
      <c r="AV617" s="403">
        <v>3</v>
      </c>
      <c r="AW617" s="403">
        <v>4</v>
      </c>
      <c r="AX617" s="403">
        <v>4</v>
      </c>
      <c r="AY617" s="403">
        <v>5</v>
      </c>
      <c r="AZ617" s="403">
        <v>6</v>
      </c>
      <c r="BA617" s="409"/>
      <c r="BB617" s="405"/>
      <c r="BC617" s="410"/>
      <c r="BD617" s="410"/>
      <c r="BE617" s="410"/>
      <c r="BF617" s="406"/>
      <c r="BG617" s="405"/>
      <c r="BH617" s="405"/>
      <c r="BI617" s="405"/>
      <c r="BJ617" s="405"/>
      <c r="BK617" s="402"/>
      <c r="BL617" s="401"/>
      <c r="BM617" s="401"/>
      <c r="BN617" s="401"/>
      <c r="BO617" s="401"/>
      <c r="BP617" s="401"/>
      <c r="BQ617" s="402"/>
      <c r="BR617" s="411"/>
    </row>
    <row r="618" spans="1:70" s="428" customFormat="1" x14ac:dyDescent="0.25">
      <c r="A618" s="886" t="s">
        <v>94</v>
      </c>
      <c r="B618" s="373"/>
      <c r="C618" s="719"/>
      <c r="D618" s="373"/>
      <c r="E618" s="346"/>
      <c r="F618" s="373"/>
      <c r="G618" s="347"/>
      <c r="H618" s="374"/>
      <c r="I618" s="348">
        <v>0.13800000000000001</v>
      </c>
      <c r="J618" s="348">
        <v>2.0653000000000001</v>
      </c>
      <c r="K618" s="348">
        <v>4.4095000000000004</v>
      </c>
      <c r="L618" s="348">
        <v>21.2836</v>
      </c>
      <c r="M618" s="348">
        <v>14.982100000000001</v>
      </c>
      <c r="N618" s="350">
        <v>25.204499999999999</v>
      </c>
      <c r="O618" s="348">
        <v>4.9726999999999997</v>
      </c>
      <c r="P618" s="348">
        <v>14.9437</v>
      </c>
      <c r="Q618" s="348">
        <v>13.9937</v>
      </c>
      <c r="R618" s="348">
        <v>12.2684</v>
      </c>
      <c r="S618" s="348">
        <v>22.5989</v>
      </c>
      <c r="T618" s="348">
        <v>14.7088</v>
      </c>
      <c r="U618" s="348">
        <v>19.209599999999998</v>
      </c>
      <c r="V618" s="348">
        <v>22.694800000000001</v>
      </c>
      <c r="W618" s="348">
        <v>4.0682999999999998</v>
      </c>
      <c r="X618" s="348">
        <v>18.4312</v>
      </c>
      <c r="Y618" s="374"/>
      <c r="Z618" s="346"/>
      <c r="AA618" s="346"/>
      <c r="AB618" s="346"/>
      <c r="AC618" s="346"/>
      <c r="AD618" s="346"/>
      <c r="AE618" s="346"/>
      <c r="AF618" s="346"/>
      <c r="AG618" s="346"/>
      <c r="AH618" s="346"/>
      <c r="AI618" s="346"/>
      <c r="AJ618" s="346"/>
      <c r="AK618" s="346"/>
      <c r="AL618" s="346"/>
      <c r="AM618" s="346"/>
      <c r="AN618" s="346"/>
      <c r="AO618" s="373"/>
      <c r="AP618" s="348">
        <v>12.12</v>
      </c>
      <c r="AQ618" s="348">
        <v>16.87</v>
      </c>
      <c r="AR618" s="348">
        <v>12.79</v>
      </c>
      <c r="AS618" s="348">
        <v>9.52</v>
      </c>
      <c r="AT618" s="348">
        <v>32.619999999999997</v>
      </c>
      <c r="AU618" s="351"/>
      <c r="AV618" s="346"/>
      <c r="AW618" s="346"/>
      <c r="AX618" s="346"/>
      <c r="AY618" s="346"/>
      <c r="AZ618" s="346"/>
      <c r="BA618" s="362"/>
      <c r="BB618" s="348"/>
      <c r="BC618" s="375"/>
      <c r="BD618" s="375"/>
      <c r="BE618" s="375"/>
      <c r="BF618" s="374"/>
      <c r="BG618" s="348"/>
      <c r="BH618" s="348"/>
      <c r="BI618" s="348"/>
      <c r="BJ618" s="348"/>
      <c r="BK618" s="373"/>
      <c r="BL618" s="372"/>
      <c r="BM618" s="372"/>
      <c r="BN618" s="372"/>
      <c r="BO618" s="372"/>
      <c r="BP618" s="372"/>
      <c r="BQ618" s="373"/>
      <c r="BR618" s="354"/>
    </row>
    <row r="619" spans="1:70" s="428" customFormat="1" x14ac:dyDescent="0.25">
      <c r="A619" s="886" t="s">
        <v>95</v>
      </c>
      <c r="B619" s="373"/>
      <c r="C619" s="719"/>
      <c r="D619" s="373"/>
      <c r="E619" s="346"/>
      <c r="F619" s="373"/>
      <c r="G619" s="347"/>
      <c r="H619" s="374"/>
      <c r="I619" s="348">
        <v>-0.73570000000000002</v>
      </c>
      <c r="J619" s="348">
        <v>-0.61860000000000004</v>
      </c>
      <c r="K619" s="348">
        <v>1.5465</v>
      </c>
      <c r="L619" s="348">
        <v>9.8818999999999999</v>
      </c>
      <c r="M619" s="348">
        <v>-3.0893000000000002</v>
      </c>
      <c r="N619" s="350">
        <v>-3.5343</v>
      </c>
      <c r="O619" s="348">
        <v>-2.8437999999999999</v>
      </c>
      <c r="P619" s="348">
        <v>8.5633999999999997</v>
      </c>
      <c r="Q619" s="348">
        <v>6.9234999999999998</v>
      </c>
      <c r="R619" s="348">
        <v>9.1971000000000007</v>
      </c>
      <c r="S619" s="348">
        <v>12.417899999999999</v>
      </c>
      <c r="T619" s="348">
        <v>-3.3130000000000002</v>
      </c>
      <c r="U619" s="348">
        <v>-4.7473999999999998</v>
      </c>
      <c r="V619" s="348">
        <v>-5.9333999999999998</v>
      </c>
      <c r="W619" s="348">
        <v>0.43769999999999998</v>
      </c>
      <c r="X619" s="348">
        <v>7.1589999999999998</v>
      </c>
      <c r="Y619" s="374"/>
      <c r="Z619" s="346"/>
      <c r="AA619" s="346"/>
      <c r="AB619" s="346"/>
      <c r="AC619" s="346"/>
      <c r="AD619" s="346"/>
      <c r="AE619" s="346"/>
      <c r="AF619" s="346"/>
      <c r="AG619" s="346"/>
      <c r="AH619" s="346"/>
      <c r="AI619" s="346"/>
      <c r="AJ619" s="346"/>
      <c r="AK619" s="346"/>
      <c r="AL619" s="346"/>
      <c r="AM619" s="346"/>
      <c r="AN619" s="346"/>
      <c r="AO619" s="373"/>
      <c r="AP619" s="348">
        <v>8.57</v>
      </c>
      <c r="AQ619" s="348">
        <v>8.57</v>
      </c>
      <c r="AR619" s="348">
        <v>7.2</v>
      </c>
      <c r="AS619" s="348">
        <v>2.7</v>
      </c>
      <c r="AT619" s="348">
        <v>-3.15</v>
      </c>
      <c r="AU619" s="351"/>
      <c r="AV619" s="346"/>
      <c r="AW619" s="346"/>
      <c r="AX619" s="346"/>
      <c r="AY619" s="346"/>
      <c r="AZ619" s="346"/>
      <c r="BA619" s="362"/>
      <c r="BB619" s="348"/>
      <c r="BC619" s="375"/>
      <c r="BD619" s="375"/>
      <c r="BE619" s="375"/>
      <c r="BF619" s="374"/>
      <c r="BG619" s="348"/>
      <c r="BH619" s="348"/>
      <c r="BI619" s="348"/>
      <c r="BJ619" s="348"/>
      <c r="BK619" s="373"/>
      <c r="BL619" s="372"/>
      <c r="BM619" s="372"/>
      <c r="BN619" s="372"/>
      <c r="BO619" s="372"/>
      <c r="BP619" s="372"/>
      <c r="BQ619" s="373"/>
      <c r="BR619" s="354"/>
    </row>
    <row r="620" spans="1:70" s="428" customFormat="1" x14ac:dyDescent="0.25">
      <c r="A620" s="887" t="s">
        <v>96</v>
      </c>
      <c r="B620" s="413"/>
      <c r="C620" s="725"/>
      <c r="D620" s="413"/>
      <c r="E620" s="414"/>
      <c r="F620" s="413"/>
      <c r="G620" s="415"/>
      <c r="H620" s="417"/>
      <c r="I620" s="416">
        <v>-0.31990000000000002</v>
      </c>
      <c r="J620" s="416">
        <v>0.28670000000000001</v>
      </c>
      <c r="K620" s="416">
        <v>2.3283999999999998</v>
      </c>
      <c r="L620" s="416">
        <v>12.2758</v>
      </c>
      <c r="M620" s="416">
        <v>0.35070000000000001</v>
      </c>
      <c r="N620" s="418">
        <v>7.3480999999999996</v>
      </c>
      <c r="O620" s="416">
        <v>0.28179999999999999</v>
      </c>
      <c r="P620" s="416">
        <v>10.3931</v>
      </c>
      <c r="Q620" s="416">
        <v>10.1168</v>
      </c>
      <c r="R620" s="416">
        <v>11.271000000000001</v>
      </c>
      <c r="S620" s="416">
        <v>14.365399999999999</v>
      </c>
      <c r="T620" s="416">
        <v>7.85E-2</v>
      </c>
      <c r="U620" s="416">
        <v>2.3144</v>
      </c>
      <c r="V620" s="416">
        <v>3.0198</v>
      </c>
      <c r="W620" s="416">
        <v>1.5793999999999999</v>
      </c>
      <c r="X620" s="416">
        <v>14.0703</v>
      </c>
      <c r="Y620" s="417"/>
      <c r="Z620" s="414"/>
      <c r="AA620" s="414"/>
      <c r="AB620" s="414"/>
      <c r="AC620" s="414"/>
      <c r="AD620" s="414"/>
      <c r="AE620" s="414"/>
      <c r="AF620" s="414"/>
      <c r="AG620" s="414"/>
      <c r="AH620" s="414"/>
      <c r="AI620" s="414"/>
      <c r="AJ620" s="414"/>
      <c r="AK620" s="414"/>
      <c r="AL620" s="414"/>
      <c r="AM620" s="414"/>
      <c r="AN620" s="414"/>
      <c r="AO620" s="413"/>
      <c r="AP620" s="416">
        <v>10.97</v>
      </c>
      <c r="AQ620" s="416">
        <v>11.74</v>
      </c>
      <c r="AR620" s="416">
        <v>9.2799999999999994</v>
      </c>
      <c r="AS620" s="416">
        <v>5.42</v>
      </c>
      <c r="AT620" s="416">
        <v>7.67</v>
      </c>
      <c r="AU620" s="419"/>
      <c r="AV620" s="414"/>
      <c r="AW620" s="414"/>
      <c r="AX620" s="414"/>
      <c r="AY620" s="414"/>
      <c r="AZ620" s="414"/>
      <c r="BA620" s="420"/>
      <c r="BB620" s="416"/>
      <c r="BC620" s="421"/>
      <c r="BD620" s="421"/>
      <c r="BE620" s="421"/>
      <c r="BF620" s="417"/>
      <c r="BG620" s="416"/>
      <c r="BH620" s="416"/>
      <c r="BI620" s="416"/>
      <c r="BJ620" s="416"/>
      <c r="BK620" s="413"/>
      <c r="BL620" s="412"/>
      <c r="BM620" s="412"/>
      <c r="BN620" s="412"/>
      <c r="BO620" s="412"/>
      <c r="BP620" s="412"/>
      <c r="BQ620" s="413"/>
      <c r="BR620" s="422"/>
    </row>
    <row r="621" spans="1:70" s="428" customFormat="1" ht="14.5" customHeight="1" x14ac:dyDescent="0.35">
      <c r="A621" s="874" t="s">
        <v>4036</v>
      </c>
      <c r="B621" s="862"/>
      <c r="C621" s="863"/>
      <c r="D621" s="862"/>
      <c r="E621" s="864"/>
      <c r="F621" s="862"/>
      <c r="G621" s="865"/>
      <c r="H621" s="867"/>
      <c r="I621" s="866"/>
      <c r="J621" s="866"/>
      <c r="K621" s="866"/>
      <c r="L621" s="866"/>
      <c r="M621" s="866"/>
      <c r="N621" s="868"/>
      <c r="O621" s="866"/>
      <c r="P621" s="866"/>
      <c r="Q621" s="866"/>
      <c r="R621" s="866"/>
      <c r="S621" s="866"/>
      <c r="T621" s="866"/>
      <c r="U621" s="866"/>
      <c r="V621" s="866"/>
      <c r="W621" s="866"/>
      <c r="X621" s="866"/>
      <c r="Y621" s="867"/>
      <c r="Z621" s="864"/>
      <c r="AA621" s="864"/>
      <c r="AB621" s="864"/>
      <c r="AC621" s="864"/>
      <c r="AD621" s="864"/>
      <c r="AE621" s="864"/>
      <c r="AF621" s="864"/>
      <c r="AG621" s="864"/>
      <c r="AH621" s="864"/>
      <c r="AI621" s="864"/>
      <c r="AJ621" s="864"/>
      <c r="AK621" s="864"/>
      <c r="AL621" s="864"/>
      <c r="AM621" s="864"/>
      <c r="AN621" s="864"/>
      <c r="AO621" s="862"/>
      <c r="AP621" s="866"/>
      <c r="AQ621" s="866"/>
      <c r="AR621" s="866"/>
      <c r="AS621" s="866"/>
      <c r="AT621" s="866"/>
      <c r="AU621" s="869"/>
      <c r="AV621" s="864"/>
      <c r="AW621" s="864"/>
      <c r="AX621" s="864"/>
      <c r="AY621" s="864"/>
      <c r="AZ621" s="864"/>
      <c r="BA621" s="870"/>
      <c r="BB621" s="866"/>
      <c r="BC621" s="871"/>
      <c r="BD621" s="871"/>
      <c r="BE621" s="871"/>
      <c r="BF621" s="867"/>
      <c r="BG621" s="866"/>
      <c r="BH621" s="866"/>
      <c r="BI621" s="866"/>
      <c r="BJ621" s="866"/>
      <c r="BK621" s="862"/>
      <c r="BL621" s="872"/>
      <c r="BM621" s="872"/>
      <c r="BN621" s="872"/>
      <c r="BO621" s="872"/>
      <c r="BP621" s="872"/>
      <c r="BQ621" s="862"/>
      <c r="BR621" s="873"/>
    </row>
    <row r="622" spans="1:70" s="428" customFormat="1" x14ac:dyDescent="0.25">
      <c r="A622" s="345" t="s">
        <v>4037</v>
      </c>
      <c r="B622" s="373"/>
      <c r="C622" s="719">
        <v>43480</v>
      </c>
      <c r="D622" s="373"/>
      <c r="E622" s="346">
        <v>37361.5</v>
      </c>
      <c r="F622" s="373"/>
      <c r="G622" s="347">
        <v>39.86</v>
      </c>
      <c r="H622" s="374"/>
      <c r="I622" s="348">
        <v>0.68200000000000005</v>
      </c>
      <c r="J622" s="348">
        <v>0.2767</v>
      </c>
      <c r="K622" s="348">
        <v>1.6317999999999999</v>
      </c>
      <c r="L622" s="348">
        <v>6.9493</v>
      </c>
      <c r="M622" s="348">
        <v>-3.1819000000000002</v>
      </c>
      <c r="N622" s="350">
        <v>3.0507</v>
      </c>
      <c r="O622" s="348">
        <v>7.5345000000000004</v>
      </c>
      <c r="P622" s="348">
        <v>20.007100000000001</v>
      </c>
      <c r="Q622" s="348">
        <v>20.640599999999999</v>
      </c>
      <c r="R622" s="348" t="s">
        <v>430</v>
      </c>
      <c r="S622" s="348">
        <v>9.0859000000000005</v>
      </c>
      <c r="T622" s="348">
        <v>-3.51</v>
      </c>
      <c r="U622" s="348">
        <v>3.024</v>
      </c>
      <c r="V622" s="348">
        <v>1.3991</v>
      </c>
      <c r="W622" s="348">
        <v>2.1526999999999998</v>
      </c>
      <c r="X622" s="348">
        <v>20.413699999999999</v>
      </c>
      <c r="Y622" s="374"/>
      <c r="Z622" s="346">
        <v>2</v>
      </c>
      <c r="AA622" s="346">
        <v>6</v>
      </c>
      <c r="AB622" s="346">
        <v>7</v>
      </c>
      <c r="AC622" s="346">
        <v>7</v>
      </c>
      <c r="AD622" s="346">
        <v>7</v>
      </c>
      <c r="AE622" s="346">
        <v>6</v>
      </c>
      <c r="AF622" s="346">
        <v>3</v>
      </c>
      <c r="AG622" s="346">
        <v>3</v>
      </c>
      <c r="AH622" s="346">
        <v>1</v>
      </c>
      <c r="AI622" s="346" t="s">
        <v>430</v>
      </c>
      <c r="AJ622" s="346">
        <v>7</v>
      </c>
      <c r="AK622" s="346">
        <v>7</v>
      </c>
      <c r="AL622" s="346">
        <v>6</v>
      </c>
      <c r="AM622" s="346">
        <v>5</v>
      </c>
      <c r="AN622" s="346">
        <v>6</v>
      </c>
      <c r="AO622" s="373"/>
      <c r="AP622" s="348" t="s">
        <v>430</v>
      </c>
      <c r="AQ622" s="348">
        <v>22.52</v>
      </c>
      <c r="AR622" s="348">
        <v>17.47</v>
      </c>
      <c r="AS622" s="348">
        <v>10.119999999999999</v>
      </c>
      <c r="AT622" s="348">
        <v>1.17</v>
      </c>
      <c r="AU622" s="351"/>
      <c r="AV622" s="346" t="s">
        <v>430</v>
      </c>
      <c r="AW622" s="346">
        <v>2</v>
      </c>
      <c r="AX622" s="346">
        <v>3</v>
      </c>
      <c r="AY622" s="346">
        <v>3</v>
      </c>
      <c r="AZ622" s="346">
        <v>6</v>
      </c>
      <c r="BA622" s="362"/>
      <c r="BB622" s="348">
        <v>10.8700050632774</v>
      </c>
      <c r="BC622" s="375">
        <v>0.78538036162577296</v>
      </c>
      <c r="BD622" s="375">
        <v>0.1097831886074</v>
      </c>
      <c r="BE622" s="375">
        <v>0.57915010635464703</v>
      </c>
      <c r="BF622" s="374"/>
      <c r="BG622" s="348">
        <v>67.916899999999998</v>
      </c>
      <c r="BH622" s="348">
        <v>13.9991</v>
      </c>
      <c r="BI622" s="348">
        <v>12.524100000000001</v>
      </c>
      <c r="BJ622" s="348">
        <v>5.5598999999999998</v>
      </c>
      <c r="BK622" s="373"/>
      <c r="BL622" s="372" t="s">
        <v>3474</v>
      </c>
      <c r="BM622" s="372" t="s">
        <v>2174</v>
      </c>
      <c r="BN622" s="372" t="s">
        <v>3475</v>
      </c>
      <c r="BO622" s="372" t="s">
        <v>3476</v>
      </c>
      <c r="BP622" s="372" t="s">
        <v>3477</v>
      </c>
      <c r="BQ622" s="373"/>
      <c r="BR622" s="354" t="s">
        <v>1488</v>
      </c>
    </row>
    <row r="623" spans="1:70" s="428" customFormat="1" x14ac:dyDescent="0.25">
      <c r="A623" s="345" t="s">
        <v>4038</v>
      </c>
      <c r="B623" s="373"/>
      <c r="C623" s="719">
        <v>41275</v>
      </c>
      <c r="D623" s="373"/>
      <c r="E623" s="346">
        <v>9144.1299999999992</v>
      </c>
      <c r="F623" s="373"/>
      <c r="G623" s="347">
        <v>288.68599999999998</v>
      </c>
      <c r="H623" s="374"/>
      <c r="I623" s="348" t="s">
        <v>430</v>
      </c>
      <c r="J623" s="348">
        <v>1.6413</v>
      </c>
      <c r="K623" s="348">
        <v>5.3983999999999996</v>
      </c>
      <c r="L623" s="348">
        <v>13.739800000000001</v>
      </c>
      <c r="M623" s="348">
        <v>0.51219999999999999</v>
      </c>
      <c r="N623" s="350">
        <v>5.8171999999999997</v>
      </c>
      <c r="O623" s="348">
        <v>4.6334999999999997</v>
      </c>
      <c r="P623" s="348">
        <v>25.57</v>
      </c>
      <c r="Q623" s="348">
        <v>20.3719</v>
      </c>
      <c r="R623" s="348">
        <v>17.478899999999999</v>
      </c>
      <c r="S623" s="348">
        <v>16.268699999999999</v>
      </c>
      <c r="T623" s="348">
        <v>0.46079999999999999</v>
      </c>
      <c r="U623" s="348">
        <v>3.0773000000000001</v>
      </c>
      <c r="V623" s="348">
        <v>3.7606000000000002</v>
      </c>
      <c r="W623" s="348">
        <v>3.9117999999999999</v>
      </c>
      <c r="X623" s="348">
        <v>17.323399999999999</v>
      </c>
      <c r="Y623" s="374"/>
      <c r="Z623" s="346" t="s">
        <v>430</v>
      </c>
      <c r="AA623" s="346">
        <v>1</v>
      </c>
      <c r="AB623" s="346">
        <v>3</v>
      </c>
      <c r="AC623" s="346">
        <v>6</v>
      </c>
      <c r="AD623" s="346">
        <v>6</v>
      </c>
      <c r="AE623" s="346">
        <v>4</v>
      </c>
      <c r="AF623" s="346">
        <v>4</v>
      </c>
      <c r="AG623" s="346">
        <v>1</v>
      </c>
      <c r="AH623" s="346">
        <v>2</v>
      </c>
      <c r="AI623" s="346">
        <v>1</v>
      </c>
      <c r="AJ623" s="346">
        <v>6</v>
      </c>
      <c r="AK623" s="346">
        <v>6</v>
      </c>
      <c r="AL623" s="346">
        <v>5</v>
      </c>
      <c r="AM623" s="346">
        <v>4</v>
      </c>
      <c r="AN623" s="346">
        <v>4</v>
      </c>
      <c r="AO623" s="373"/>
      <c r="AP623" s="348">
        <v>19.73</v>
      </c>
      <c r="AQ623" s="348">
        <v>22.98</v>
      </c>
      <c r="AR623" s="348">
        <v>20.85</v>
      </c>
      <c r="AS623" s="348">
        <v>13.02</v>
      </c>
      <c r="AT623" s="348">
        <v>6.59</v>
      </c>
      <c r="AU623" s="351"/>
      <c r="AV623" s="346">
        <v>1</v>
      </c>
      <c r="AW623" s="346">
        <v>1</v>
      </c>
      <c r="AX623" s="346">
        <v>1</v>
      </c>
      <c r="AY623" s="346">
        <v>2</v>
      </c>
      <c r="AZ623" s="346">
        <v>5</v>
      </c>
      <c r="BA623" s="362"/>
      <c r="BB623" s="348">
        <v>16.1168885041312</v>
      </c>
      <c r="BC623" s="375">
        <v>1.1529307429504201</v>
      </c>
      <c r="BD623" s="375">
        <v>0.102720798510024</v>
      </c>
      <c r="BE623" s="375">
        <v>0.879762756850341</v>
      </c>
      <c r="BF623" s="374"/>
      <c r="BG623" s="348">
        <v>40.361800000000002</v>
      </c>
      <c r="BH623" s="348">
        <v>15.228999999999999</v>
      </c>
      <c r="BI623" s="348">
        <v>33.055599999999998</v>
      </c>
      <c r="BJ623" s="348">
        <v>11.3536</v>
      </c>
      <c r="BK623" s="373"/>
      <c r="BL623" s="372" t="s">
        <v>3479</v>
      </c>
      <c r="BM623" s="372" t="s">
        <v>3480</v>
      </c>
      <c r="BN623" s="372" t="s">
        <v>3481</v>
      </c>
      <c r="BO623" s="372" t="s">
        <v>3482</v>
      </c>
      <c r="BP623" s="372" t="s">
        <v>3483</v>
      </c>
      <c r="BQ623" s="373"/>
      <c r="BR623" s="354" t="s">
        <v>518</v>
      </c>
    </row>
    <row r="624" spans="1:70" s="428" customFormat="1" x14ac:dyDescent="0.25">
      <c r="A624" s="345" t="s">
        <v>4039</v>
      </c>
      <c r="B624" s="373"/>
      <c r="C624" s="719">
        <v>45447</v>
      </c>
      <c r="D624" s="373"/>
      <c r="E624" s="346">
        <v>1700.76</v>
      </c>
      <c r="F624" s="373"/>
      <c r="G624" s="347">
        <v>14.335000000000001</v>
      </c>
      <c r="H624" s="374"/>
      <c r="I624" s="348">
        <v>0.23069999999999999</v>
      </c>
      <c r="J624" s="348">
        <v>0.92230000000000001</v>
      </c>
      <c r="K624" s="348">
        <v>4.7573999999999996</v>
      </c>
      <c r="L624" s="348">
        <v>17.770299999999999</v>
      </c>
      <c r="M624" s="348">
        <v>4.9107000000000003</v>
      </c>
      <c r="N624" s="350">
        <v>9.4358000000000004</v>
      </c>
      <c r="O624" s="348">
        <v>13.882999999999999</v>
      </c>
      <c r="P624" s="348" t="s">
        <v>430</v>
      </c>
      <c r="Q624" s="348" t="s">
        <v>430</v>
      </c>
      <c r="R624" s="348" t="s">
        <v>430</v>
      </c>
      <c r="S624" s="348">
        <v>20.462199999999999</v>
      </c>
      <c r="T624" s="348">
        <v>5.3811999999999998</v>
      </c>
      <c r="U624" s="348">
        <v>9.9816000000000003</v>
      </c>
      <c r="V624" s="348">
        <v>7.3460999999999999</v>
      </c>
      <c r="W624" s="348">
        <v>4.4748999999999999</v>
      </c>
      <c r="X624" s="348">
        <v>19.1553</v>
      </c>
      <c r="Y624" s="374"/>
      <c r="Z624" s="346">
        <v>3</v>
      </c>
      <c r="AA624" s="346">
        <v>4</v>
      </c>
      <c r="AB624" s="346">
        <v>5</v>
      </c>
      <c r="AC624" s="346">
        <v>4</v>
      </c>
      <c r="AD624" s="346">
        <v>3</v>
      </c>
      <c r="AE624" s="346">
        <v>3</v>
      </c>
      <c r="AF624" s="346">
        <v>1</v>
      </c>
      <c r="AG624" s="346" t="s">
        <v>430</v>
      </c>
      <c r="AH624" s="346" t="s">
        <v>430</v>
      </c>
      <c r="AI624" s="346" t="s">
        <v>430</v>
      </c>
      <c r="AJ624" s="346">
        <v>4</v>
      </c>
      <c r="AK624" s="346">
        <v>3</v>
      </c>
      <c r="AL624" s="346">
        <v>4</v>
      </c>
      <c r="AM624" s="346">
        <v>3</v>
      </c>
      <c r="AN624" s="346">
        <v>2</v>
      </c>
      <c r="AO624" s="373"/>
      <c r="AP624" s="348" t="s">
        <v>430</v>
      </c>
      <c r="AQ624" s="348" t="s">
        <v>430</v>
      </c>
      <c r="AR624" s="348" t="s">
        <v>430</v>
      </c>
      <c r="AS624" s="348" t="s">
        <v>430</v>
      </c>
      <c r="AT624" s="348">
        <v>16.27</v>
      </c>
      <c r="AU624" s="351"/>
      <c r="AV624" s="346" t="s">
        <v>430</v>
      </c>
      <c r="AW624" s="346" t="s">
        <v>430</v>
      </c>
      <c r="AX624" s="346" t="s">
        <v>430</v>
      </c>
      <c r="AY624" s="346" t="s">
        <v>430</v>
      </c>
      <c r="AZ624" s="346">
        <v>3</v>
      </c>
      <c r="BA624" s="362"/>
      <c r="BB624" s="348">
        <v>15.97547890641</v>
      </c>
      <c r="BC624" s="375">
        <v>1.10597733404791</v>
      </c>
      <c r="BD624" s="375">
        <v>4.6122255428173997E-2</v>
      </c>
      <c r="BE624" s="375">
        <v>0.93690380803431905</v>
      </c>
      <c r="BF624" s="374"/>
      <c r="BG624" s="348">
        <v>30.195</v>
      </c>
      <c r="BH624" s="348">
        <v>12.7263</v>
      </c>
      <c r="BI624" s="348">
        <v>43.598500000000001</v>
      </c>
      <c r="BJ624" s="348">
        <v>13.4802</v>
      </c>
      <c r="BK624" s="373"/>
      <c r="BL624" s="372" t="s">
        <v>3485</v>
      </c>
      <c r="BM624" s="372" t="s">
        <v>3486</v>
      </c>
      <c r="BN624" s="372" t="s">
        <v>3487</v>
      </c>
      <c r="BO624" s="372" t="s">
        <v>3488</v>
      </c>
      <c r="BP624" s="372" t="s">
        <v>3489</v>
      </c>
      <c r="BQ624" s="373"/>
      <c r="BR624" s="354" t="s">
        <v>554</v>
      </c>
    </row>
    <row r="625" spans="1:70" s="428" customFormat="1" ht="11" x14ac:dyDescent="0.3">
      <c r="A625" s="841" t="s">
        <v>4040</v>
      </c>
      <c r="B625" s="842"/>
      <c r="C625" s="843">
        <v>45472</v>
      </c>
      <c r="D625" s="842"/>
      <c r="E625" s="844">
        <v>1465.85</v>
      </c>
      <c r="F625" s="842"/>
      <c r="G625" s="845">
        <v>10.968</v>
      </c>
      <c r="H625" s="847"/>
      <c r="I625" s="846">
        <v>0.1827</v>
      </c>
      <c r="J625" s="846">
        <v>1.5274000000000001</v>
      </c>
      <c r="K625" s="846">
        <v>5.4006999999999996</v>
      </c>
      <c r="L625" s="846">
        <v>22.2334</v>
      </c>
      <c r="M625" s="846">
        <v>7.5293999999999999</v>
      </c>
      <c r="N625" s="848">
        <v>13.587400000000001</v>
      </c>
      <c r="O625" s="846" t="s">
        <v>430</v>
      </c>
      <c r="P625" s="846" t="s">
        <v>430</v>
      </c>
      <c r="Q625" s="846" t="s">
        <v>430</v>
      </c>
      <c r="R625" s="846" t="s">
        <v>430</v>
      </c>
      <c r="S625" s="846">
        <v>25.148299999999999</v>
      </c>
      <c r="T625" s="846">
        <v>6.9214000000000002</v>
      </c>
      <c r="U625" s="846">
        <v>12.7004</v>
      </c>
      <c r="V625" s="846">
        <v>11.9069</v>
      </c>
      <c r="W625" s="846">
        <v>4.3578000000000001</v>
      </c>
      <c r="X625" s="846">
        <v>4.7615999999999996</v>
      </c>
      <c r="Y625" s="847"/>
      <c r="Z625" s="844">
        <v>4</v>
      </c>
      <c r="AA625" s="844">
        <v>2</v>
      </c>
      <c r="AB625" s="844">
        <v>2</v>
      </c>
      <c r="AC625" s="844">
        <v>1</v>
      </c>
      <c r="AD625" s="844">
        <v>2</v>
      </c>
      <c r="AE625" s="844">
        <v>2</v>
      </c>
      <c r="AF625" s="844" t="s">
        <v>430</v>
      </c>
      <c r="AG625" s="844" t="s">
        <v>430</v>
      </c>
      <c r="AH625" s="844" t="s">
        <v>430</v>
      </c>
      <c r="AI625" s="844" t="s">
        <v>430</v>
      </c>
      <c r="AJ625" s="844">
        <v>1</v>
      </c>
      <c r="AK625" s="844">
        <v>2</v>
      </c>
      <c r="AL625" s="844">
        <v>3</v>
      </c>
      <c r="AM625" s="844">
        <v>2</v>
      </c>
      <c r="AN625" s="844">
        <v>3</v>
      </c>
      <c r="AO625" s="842"/>
      <c r="AP625" s="846" t="s">
        <v>430</v>
      </c>
      <c r="AQ625" s="846" t="s">
        <v>430</v>
      </c>
      <c r="AR625" s="846" t="s">
        <v>430</v>
      </c>
      <c r="AS625" s="846" t="s">
        <v>430</v>
      </c>
      <c r="AT625" s="846">
        <v>24.01</v>
      </c>
      <c r="AU625" s="849"/>
      <c r="AV625" s="844" t="s">
        <v>430</v>
      </c>
      <c r="AW625" s="844" t="s">
        <v>430</v>
      </c>
      <c r="AX625" s="844" t="s">
        <v>430</v>
      </c>
      <c r="AY625" s="844" t="s">
        <v>430</v>
      </c>
      <c r="AZ625" s="844">
        <v>1</v>
      </c>
      <c r="BA625" s="851"/>
      <c r="BB625" s="846">
        <v>17.461377210749301</v>
      </c>
      <c r="BC625" s="852">
        <v>1.1718190452283499</v>
      </c>
      <c r="BD625" s="852">
        <v>2.1437899255120599E-3</v>
      </c>
      <c r="BE625" s="852">
        <v>0.34301640871831002</v>
      </c>
      <c r="BF625" s="847"/>
      <c r="BG625" s="846">
        <v>7.9299400000000002</v>
      </c>
      <c r="BH625" s="846">
        <v>23.504100000000001</v>
      </c>
      <c r="BI625" s="846">
        <v>68.434600000000003</v>
      </c>
      <c r="BJ625" s="846">
        <v>0.13136</v>
      </c>
      <c r="BK625" s="842"/>
      <c r="BL625" s="855" t="s">
        <v>3491</v>
      </c>
      <c r="BM625" s="855" t="s">
        <v>3492</v>
      </c>
      <c r="BN625" s="855" t="s">
        <v>3493</v>
      </c>
      <c r="BO625" s="855" t="s">
        <v>3494</v>
      </c>
      <c r="BP625" s="855" t="s">
        <v>3495</v>
      </c>
      <c r="BQ625" s="842"/>
      <c r="BR625" s="856" t="s">
        <v>602</v>
      </c>
    </row>
    <row r="626" spans="1:70" s="428" customFormat="1" x14ac:dyDescent="0.25">
      <c r="A626" s="345" t="s">
        <v>4041</v>
      </c>
      <c r="B626" s="373"/>
      <c r="C626" s="719">
        <v>44127</v>
      </c>
      <c r="D626" s="373"/>
      <c r="E626" s="346">
        <v>1150.6500000000001</v>
      </c>
      <c r="F626" s="373"/>
      <c r="G626" s="347">
        <v>30.19</v>
      </c>
      <c r="H626" s="374"/>
      <c r="I626" s="348">
        <v>0.73409999999999997</v>
      </c>
      <c r="J626" s="348">
        <v>1.2407999999999999</v>
      </c>
      <c r="K626" s="348">
        <v>6.7161999999999997</v>
      </c>
      <c r="L626" s="348">
        <v>17.516500000000001</v>
      </c>
      <c r="M626" s="348">
        <v>4.6085000000000003</v>
      </c>
      <c r="N626" s="350">
        <v>16.834399999999999</v>
      </c>
      <c r="O626" s="348">
        <v>12.180300000000001</v>
      </c>
      <c r="P626" s="348">
        <v>22.512</v>
      </c>
      <c r="Q626" s="348">
        <v>16.753599999999999</v>
      </c>
      <c r="R626" s="348" t="s">
        <v>430</v>
      </c>
      <c r="S626" s="348">
        <v>19.754100000000001</v>
      </c>
      <c r="T626" s="348">
        <v>4.7172999999999998</v>
      </c>
      <c r="U626" s="348">
        <v>13.667199999999999</v>
      </c>
      <c r="V626" s="348">
        <v>13.9245</v>
      </c>
      <c r="W626" s="348">
        <v>5.2282999999999999</v>
      </c>
      <c r="X626" s="348">
        <v>21.489000000000001</v>
      </c>
      <c r="Y626" s="374"/>
      <c r="Z626" s="346">
        <v>1</v>
      </c>
      <c r="AA626" s="346">
        <v>3</v>
      </c>
      <c r="AB626" s="346">
        <v>1</v>
      </c>
      <c r="AC626" s="346">
        <v>5</v>
      </c>
      <c r="AD626" s="346">
        <v>4</v>
      </c>
      <c r="AE626" s="346">
        <v>1</v>
      </c>
      <c r="AF626" s="346">
        <v>2</v>
      </c>
      <c r="AG626" s="346">
        <v>2</v>
      </c>
      <c r="AH626" s="346">
        <v>3</v>
      </c>
      <c r="AI626" s="346" t="s">
        <v>430</v>
      </c>
      <c r="AJ626" s="346">
        <v>5</v>
      </c>
      <c r="AK626" s="346">
        <v>4</v>
      </c>
      <c r="AL626" s="346">
        <v>2</v>
      </c>
      <c r="AM626" s="346">
        <v>1</v>
      </c>
      <c r="AN626" s="346">
        <v>1</v>
      </c>
      <c r="AO626" s="373"/>
      <c r="AP626" s="348" t="s">
        <v>430</v>
      </c>
      <c r="AQ626" s="348" t="s">
        <v>430</v>
      </c>
      <c r="AR626" s="348">
        <v>18.010000000000002</v>
      </c>
      <c r="AS626" s="348">
        <v>16.940000000000001</v>
      </c>
      <c r="AT626" s="348">
        <v>19.899999999999999</v>
      </c>
      <c r="AU626" s="351"/>
      <c r="AV626" s="346" t="s">
        <v>430</v>
      </c>
      <c r="AW626" s="346" t="s">
        <v>430</v>
      </c>
      <c r="AX626" s="346">
        <v>2</v>
      </c>
      <c r="AY626" s="346">
        <v>1</v>
      </c>
      <c r="AZ626" s="346">
        <v>2</v>
      </c>
      <c r="BA626" s="362"/>
      <c r="BB626" s="348">
        <v>13.02638385324</v>
      </c>
      <c r="BC626" s="375">
        <v>0.95431427954564096</v>
      </c>
      <c r="BD626" s="375">
        <v>0.107248880775679</v>
      </c>
      <c r="BE626" s="375">
        <v>0.68082918036708895</v>
      </c>
      <c r="BF626" s="374"/>
      <c r="BG626" s="348">
        <v>40.596800000000002</v>
      </c>
      <c r="BH626" s="348">
        <v>23.4727</v>
      </c>
      <c r="BI626" s="348">
        <v>30.311499999999999</v>
      </c>
      <c r="BJ626" s="348">
        <v>5.6189999999999998</v>
      </c>
      <c r="BK626" s="373"/>
      <c r="BL626" s="372" t="s">
        <v>3497</v>
      </c>
      <c r="BM626" s="372" t="s">
        <v>3498</v>
      </c>
      <c r="BN626" s="372" t="s">
        <v>3499</v>
      </c>
      <c r="BO626" s="372" t="s">
        <v>3500</v>
      </c>
      <c r="BP626" s="372" t="s">
        <v>3501</v>
      </c>
      <c r="BQ626" s="373"/>
      <c r="BR626" s="354" t="s">
        <v>463</v>
      </c>
    </row>
    <row r="627" spans="1:70" s="428" customFormat="1" x14ac:dyDescent="0.25">
      <c r="A627" s="345" t="s">
        <v>4042</v>
      </c>
      <c r="B627" s="373"/>
      <c r="C627" s="719">
        <v>45449</v>
      </c>
      <c r="D627" s="373"/>
      <c r="E627" s="346">
        <v>133.34</v>
      </c>
      <c r="F627" s="373"/>
      <c r="G627" s="347">
        <v>8.9700000000000006</v>
      </c>
      <c r="H627" s="374"/>
      <c r="I627" s="348">
        <v>-0.66449999999999998</v>
      </c>
      <c r="J627" s="348">
        <v>0.2235</v>
      </c>
      <c r="K627" s="348">
        <v>4.7896999999999998</v>
      </c>
      <c r="L627" s="348">
        <v>18.6508</v>
      </c>
      <c r="M627" s="348">
        <v>3.3410000000000002</v>
      </c>
      <c r="N627" s="350">
        <v>3.2221000000000002</v>
      </c>
      <c r="O627" s="348">
        <v>-6.9949000000000003</v>
      </c>
      <c r="P627" s="348" t="s">
        <v>430</v>
      </c>
      <c r="Q627" s="348" t="s">
        <v>430</v>
      </c>
      <c r="R627" s="348" t="s">
        <v>430</v>
      </c>
      <c r="S627" s="348">
        <v>21.875</v>
      </c>
      <c r="T627" s="348">
        <v>2.1640000000000001</v>
      </c>
      <c r="U627" s="348">
        <v>2.1640000000000001</v>
      </c>
      <c r="V627" s="348">
        <v>1.1274</v>
      </c>
      <c r="W627" s="348">
        <v>3.1034000000000002</v>
      </c>
      <c r="X627" s="348">
        <v>-5.1660000000000004</v>
      </c>
      <c r="Y627" s="374"/>
      <c r="Z627" s="346">
        <v>6</v>
      </c>
      <c r="AA627" s="346">
        <v>7</v>
      </c>
      <c r="AB627" s="346">
        <v>4</v>
      </c>
      <c r="AC627" s="346">
        <v>3</v>
      </c>
      <c r="AD627" s="346">
        <v>5</v>
      </c>
      <c r="AE627" s="346">
        <v>5</v>
      </c>
      <c r="AF627" s="346">
        <v>5</v>
      </c>
      <c r="AG627" s="346" t="s">
        <v>430</v>
      </c>
      <c r="AH627" s="346" t="s">
        <v>430</v>
      </c>
      <c r="AI627" s="346" t="s">
        <v>430</v>
      </c>
      <c r="AJ627" s="346">
        <v>3</v>
      </c>
      <c r="AK627" s="346">
        <v>5</v>
      </c>
      <c r="AL627" s="346">
        <v>7</v>
      </c>
      <c r="AM627" s="346">
        <v>6</v>
      </c>
      <c r="AN627" s="346">
        <v>5</v>
      </c>
      <c r="AO627" s="373"/>
      <c r="AP627" s="348" t="s">
        <v>430</v>
      </c>
      <c r="AQ627" s="348" t="s">
        <v>430</v>
      </c>
      <c r="AR627" s="348" t="s">
        <v>430</v>
      </c>
      <c r="AS627" s="348" t="s">
        <v>430</v>
      </c>
      <c r="AT627" s="348">
        <v>8.4499999999999993</v>
      </c>
      <c r="AU627" s="351"/>
      <c r="AV627" s="346" t="s">
        <v>430</v>
      </c>
      <c r="AW627" s="346" t="s">
        <v>430</v>
      </c>
      <c r="AX627" s="346" t="s">
        <v>430</v>
      </c>
      <c r="AY627" s="346" t="s">
        <v>430</v>
      </c>
      <c r="AZ627" s="346">
        <v>4</v>
      </c>
      <c r="BA627" s="362"/>
      <c r="BB627" s="348">
        <v>19.537109779823101</v>
      </c>
      <c r="BC627" s="375">
        <v>1.26265417567593</v>
      </c>
      <c r="BD627" s="375">
        <v>-4.6136211658186897E-2</v>
      </c>
      <c r="BE627" s="375">
        <v>-0.71584473319884401</v>
      </c>
      <c r="BF627" s="374"/>
      <c r="BG627" s="348">
        <v>21.090299999999999</v>
      </c>
      <c r="BH627" s="348">
        <v>33.241199999999999</v>
      </c>
      <c r="BI627" s="348">
        <v>45.4482</v>
      </c>
      <c r="BJ627" s="348">
        <v>0.2203</v>
      </c>
      <c r="BK627" s="373"/>
      <c r="BL627" s="372" t="s">
        <v>3503</v>
      </c>
      <c r="BM627" s="372" t="s">
        <v>3504</v>
      </c>
      <c r="BN627" s="372" t="s">
        <v>3169</v>
      </c>
      <c r="BO627" s="372" t="s">
        <v>3505</v>
      </c>
      <c r="BP627" s="372" t="s">
        <v>3506</v>
      </c>
      <c r="BQ627" s="373"/>
      <c r="BR627" s="354" t="s">
        <v>443</v>
      </c>
    </row>
    <row r="628" spans="1:70" s="428" customFormat="1" x14ac:dyDescent="0.25">
      <c r="A628" s="345" t="s">
        <v>4043</v>
      </c>
      <c r="B628" s="373"/>
      <c r="C628" s="719">
        <v>45883</v>
      </c>
      <c r="D628" s="373"/>
      <c r="E628" s="346">
        <v>76.78</v>
      </c>
      <c r="F628" s="373"/>
      <c r="G628" s="347">
        <v>11.603199999999999</v>
      </c>
      <c r="H628" s="374"/>
      <c r="I628" s="348">
        <v>3.2800000000000003E-2</v>
      </c>
      <c r="J628" s="348">
        <v>0.82369999999999999</v>
      </c>
      <c r="K628" s="348">
        <v>4.4523999999999999</v>
      </c>
      <c r="L628" s="348">
        <v>20.749700000000001</v>
      </c>
      <c r="M628" s="348">
        <v>9.1532</v>
      </c>
      <c r="N628" s="350" t="s">
        <v>430</v>
      </c>
      <c r="O628" s="348" t="s">
        <v>430</v>
      </c>
      <c r="P628" s="348" t="s">
        <v>430</v>
      </c>
      <c r="Q628" s="348" t="s">
        <v>430</v>
      </c>
      <c r="R628" s="348" t="s">
        <v>430</v>
      </c>
      <c r="S628" s="348">
        <v>23.623699999999999</v>
      </c>
      <c r="T628" s="348">
        <v>8.4704999999999995</v>
      </c>
      <c r="U628" s="348">
        <v>14.1822</v>
      </c>
      <c r="V628" s="348" t="s">
        <v>430</v>
      </c>
      <c r="W628" s="348">
        <v>1.5125999999999999</v>
      </c>
      <c r="X628" s="348">
        <v>16.032</v>
      </c>
      <c r="Y628" s="374"/>
      <c r="Z628" s="346">
        <v>5</v>
      </c>
      <c r="AA628" s="346">
        <v>5</v>
      </c>
      <c r="AB628" s="346">
        <v>6</v>
      </c>
      <c r="AC628" s="346">
        <v>2</v>
      </c>
      <c r="AD628" s="346">
        <v>1</v>
      </c>
      <c r="AE628" s="346" t="s">
        <v>430</v>
      </c>
      <c r="AF628" s="346" t="s">
        <v>430</v>
      </c>
      <c r="AG628" s="346" t="s">
        <v>430</v>
      </c>
      <c r="AH628" s="346" t="s">
        <v>430</v>
      </c>
      <c r="AI628" s="346" t="s">
        <v>430</v>
      </c>
      <c r="AJ628" s="346">
        <v>2</v>
      </c>
      <c r="AK628" s="346">
        <v>1</v>
      </c>
      <c r="AL628" s="346">
        <v>1</v>
      </c>
      <c r="AM628" s="346" t="s">
        <v>430</v>
      </c>
      <c r="AN628" s="346">
        <v>7</v>
      </c>
      <c r="AO628" s="373"/>
      <c r="AP628" s="348" t="s">
        <v>430</v>
      </c>
      <c r="AQ628" s="348" t="s">
        <v>430</v>
      </c>
      <c r="AR628" s="348" t="s">
        <v>430</v>
      </c>
      <c r="AS628" s="348" t="s">
        <v>430</v>
      </c>
      <c r="AT628" s="348" t="s">
        <v>430</v>
      </c>
      <c r="AU628" s="351"/>
      <c r="AV628" s="346" t="s">
        <v>430</v>
      </c>
      <c r="AW628" s="346" t="s">
        <v>430</v>
      </c>
      <c r="AX628" s="346" t="s">
        <v>430</v>
      </c>
      <c r="AY628" s="346" t="s">
        <v>430</v>
      </c>
      <c r="AZ628" s="346" t="s">
        <v>430</v>
      </c>
      <c r="BA628" s="362"/>
      <c r="BB628" s="348">
        <v>20.740898439907699</v>
      </c>
      <c r="BC628" s="375">
        <v>1.24359666527465</v>
      </c>
      <c r="BD628" s="375">
        <v>4.8000875913717003E-2</v>
      </c>
      <c r="BE628" s="375">
        <v>1.2916536780479899</v>
      </c>
      <c r="BF628" s="374"/>
      <c r="BG628" s="348">
        <v>32.7941</v>
      </c>
      <c r="BH628" s="348">
        <v>21.8614</v>
      </c>
      <c r="BI628" s="348">
        <v>42.566899999999997</v>
      </c>
      <c r="BJ628" s="348">
        <v>2.7776000000000001</v>
      </c>
      <c r="BK628" s="373"/>
      <c r="BL628" s="372" t="s">
        <v>3508</v>
      </c>
      <c r="BM628" s="372" t="s">
        <v>3509</v>
      </c>
      <c r="BN628" s="372" t="s">
        <v>3510</v>
      </c>
      <c r="BO628" s="372" t="s">
        <v>3511</v>
      </c>
      <c r="BP628" s="372" t="s">
        <v>3512</v>
      </c>
      <c r="BQ628" s="373"/>
      <c r="BR628" s="354" t="s">
        <v>476</v>
      </c>
    </row>
    <row r="629" spans="1:70" s="428" customFormat="1" x14ac:dyDescent="0.25">
      <c r="A629" s="885" t="s">
        <v>93</v>
      </c>
      <c r="B629" s="402"/>
      <c r="C629" s="724"/>
      <c r="D629" s="402"/>
      <c r="E629" s="403"/>
      <c r="F629" s="402"/>
      <c r="G629" s="404"/>
      <c r="H629" s="406"/>
      <c r="I629" s="405">
        <v>0.1996</v>
      </c>
      <c r="J629" s="405">
        <v>0.95079999999999998</v>
      </c>
      <c r="K629" s="405">
        <v>4.7351999999999999</v>
      </c>
      <c r="L629" s="405">
        <v>16.801400000000001</v>
      </c>
      <c r="M629" s="405">
        <v>3.839</v>
      </c>
      <c r="N629" s="407">
        <v>8.6578999999999997</v>
      </c>
      <c r="O629" s="405">
        <v>6.2473000000000001</v>
      </c>
      <c r="P629" s="405">
        <v>22.696400000000001</v>
      </c>
      <c r="Q629" s="405">
        <v>19.255400000000002</v>
      </c>
      <c r="R629" s="405">
        <v>17.478899999999999</v>
      </c>
      <c r="S629" s="405">
        <v>19.459700000000002</v>
      </c>
      <c r="T629" s="405">
        <v>3.5150000000000001</v>
      </c>
      <c r="U629" s="405">
        <v>8.3994999999999997</v>
      </c>
      <c r="V629" s="405">
        <v>6.5774999999999997</v>
      </c>
      <c r="W629" s="405">
        <v>3.5345</v>
      </c>
      <c r="X629" s="405">
        <v>13.4299</v>
      </c>
      <c r="Y629" s="406"/>
      <c r="Z629" s="403">
        <v>6</v>
      </c>
      <c r="AA629" s="403">
        <v>7</v>
      </c>
      <c r="AB629" s="403">
        <v>7</v>
      </c>
      <c r="AC629" s="403">
        <v>7</v>
      </c>
      <c r="AD629" s="403">
        <v>7</v>
      </c>
      <c r="AE629" s="403">
        <v>6</v>
      </c>
      <c r="AF629" s="403">
        <v>5</v>
      </c>
      <c r="AG629" s="403">
        <v>3</v>
      </c>
      <c r="AH629" s="403">
        <v>3</v>
      </c>
      <c r="AI629" s="403">
        <v>1</v>
      </c>
      <c r="AJ629" s="403">
        <v>7</v>
      </c>
      <c r="AK629" s="403">
        <v>7</v>
      </c>
      <c r="AL629" s="403">
        <v>7</v>
      </c>
      <c r="AM629" s="403">
        <v>6</v>
      </c>
      <c r="AN629" s="403">
        <v>7</v>
      </c>
      <c r="AO629" s="402"/>
      <c r="AP629" s="405">
        <v>19.73</v>
      </c>
      <c r="AQ629" s="405">
        <v>22.75</v>
      </c>
      <c r="AR629" s="405">
        <v>18.776666666666699</v>
      </c>
      <c r="AS629" s="405">
        <v>13.36</v>
      </c>
      <c r="AT629" s="405">
        <v>12.731666666666699</v>
      </c>
      <c r="AU629" s="408"/>
      <c r="AV629" s="403">
        <v>1</v>
      </c>
      <c r="AW629" s="403">
        <v>2</v>
      </c>
      <c r="AX629" s="403">
        <v>3</v>
      </c>
      <c r="AY629" s="403">
        <v>3</v>
      </c>
      <c r="AZ629" s="403">
        <v>6</v>
      </c>
      <c r="BA629" s="409"/>
      <c r="BB629" s="405"/>
      <c r="BC629" s="410"/>
      <c r="BD629" s="410"/>
      <c r="BE629" s="410"/>
      <c r="BF629" s="406"/>
      <c r="BG629" s="405"/>
      <c r="BH629" s="405"/>
      <c r="BI629" s="405"/>
      <c r="BJ629" s="405"/>
      <c r="BK629" s="402"/>
      <c r="BL629" s="401"/>
      <c r="BM629" s="401"/>
      <c r="BN629" s="401"/>
      <c r="BO629" s="401"/>
      <c r="BP629" s="401"/>
      <c r="BQ629" s="402"/>
      <c r="BR629" s="411"/>
    </row>
    <row r="630" spans="1:70" s="428" customFormat="1" x14ac:dyDescent="0.25">
      <c r="A630" s="886" t="s">
        <v>94</v>
      </c>
      <c r="B630" s="373"/>
      <c r="C630" s="719"/>
      <c r="D630" s="373"/>
      <c r="E630" s="346"/>
      <c r="F630" s="373"/>
      <c r="G630" s="347"/>
      <c r="H630" s="374"/>
      <c r="I630" s="348">
        <v>0.73409999999999997</v>
      </c>
      <c r="J630" s="348">
        <v>1.6413</v>
      </c>
      <c r="K630" s="348">
        <v>6.7161999999999997</v>
      </c>
      <c r="L630" s="348">
        <v>22.2334</v>
      </c>
      <c r="M630" s="348">
        <v>9.1532</v>
      </c>
      <c r="N630" s="350">
        <v>16.834399999999999</v>
      </c>
      <c r="O630" s="348">
        <v>13.882999999999999</v>
      </c>
      <c r="P630" s="348">
        <v>25.57</v>
      </c>
      <c r="Q630" s="348">
        <v>20.640599999999999</v>
      </c>
      <c r="R630" s="348">
        <v>17.478899999999999</v>
      </c>
      <c r="S630" s="348">
        <v>25.148299999999999</v>
      </c>
      <c r="T630" s="348">
        <v>8.4704999999999995</v>
      </c>
      <c r="U630" s="348">
        <v>14.1822</v>
      </c>
      <c r="V630" s="348">
        <v>13.9245</v>
      </c>
      <c r="W630" s="348">
        <v>5.2282999999999999</v>
      </c>
      <c r="X630" s="348">
        <v>21.489000000000001</v>
      </c>
      <c r="Y630" s="374"/>
      <c r="Z630" s="346"/>
      <c r="AA630" s="346"/>
      <c r="AB630" s="346"/>
      <c r="AC630" s="346"/>
      <c r="AD630" s="346"/>
      <c r="AE630" s="346"/>
      <c r="AF630" s="346"/>
      <c r="AG630" s="346"/>
      <c r="AH630" s="346"/>
      <c r="AI630" s="346"/>
      <c r="AJ630" s="346"/>
      <c r="AK630" s="346"/>
      <c r="AL630" s="346"/>
      <c r="AM630" s="346"/>
      <c r="AN630" s="346"/>
      <c r="AO630" s="373"/>
      <c r="AP630" s="348">
        <v>19.73</v>
      </c>
      <c r="AQ630" s="348">
        <v>22.98</v>
      </c>
      <c r="AR630" s="348">
        <v>20.85</v>
      </c>
      <c r="AS630" s="348">
        <v>16.940000000000001</v>
      </c>
      <c r="AT630" s="348">
        <v>24.01</v>
      </c>
      <c r="AU630" s="351"/>
      <c r="AV630" s="346"/>
      <c r="AW630" s="346"/>
      <c r="AX630" s="346"/>
      <c r="AY630" s="346"/>
      <c r="AZ630" s="346"/>
      <c r="BA630" s="362"/>
      <c r="BB630" s="348"/>
      <c r="BC630" s="375"/>
      <c r="BD630" s="375"/>
      <c r="BE630" s="375"/>
      <c r="BF630" s="374"/>
      <c r="BG630" s="348"/>
      <c r="BH630" s="348"/>
      <c r="BI630" s="348"/>
      <c r="BJ630" s="348"/>
      <c r="BK630" s="373"/>
      <c r="BL630" s="372"/>
      <c r="BM630" s="372"/>
      <c r="BN630" s="372"/>
      <c r="BO630" s="372"/>
      <c r="BP630" s="372"/>
      <c r="BQ630" s="373"/>
      <c r="BR630" s="354"/>
    </row>
    <row r="631" spans="1:70" s="428" customFormat="1" x14ac:dyDescent="0.25">
      <c r="A631" s="886" t="s">
        <v>95</v>
      </c>
      <c r="B631" s="373"/>
      <c r="C631" s="719"/>
      <c r="D631" s="373"/>
      <c r="E631" s="346"/>
      <c r="F631" s="373"/>
      <c r="G631" s="347"/>
      <c r="H631" s="374"/>
      <c r="I631" s="348">
        <v>-0.66449999999999998</v>
      </c>
      <c r="J631" s="348">
        <v>0.2235</v>
      </c>
      <c r="K631" s="348">
        <v>1.6317999999999999</v>
      </c>
      <c r="L631" s="348">
        <v>6.9493</v>
      </c>
      <c r="M631" s="348">
        <v>-3.1819000000000002</v>
      </c>
      <c r="N631" s="350">
        <v>3.0507</v>
      </c>
      <c r="O631" s="348">
        <v>-6.9949000000000003</v>
      </c>
      <c r="P631" s="348">
        <v>20.007100000000001</v>
      </c>
      <c r="Q631" s="348">
        <v>16.753599999999999</v>
      </c>
      <c r="R631" s="348">
        <v>17.478899999999999</v>
      </c>
      <c r="S631" s="348">
        <v>9.0859000000000005</v>
      </c>
      <c r="T631" s="348">
        <v>-3.51</v>
      </c>
      <c r="U631" s="348">
        <v>2.1640000000000001</v>
      </c>
      <c r="V631" s="348">
        <v>1.1274</v>
      </c>
      <c r="W631" s="348">
        <v>1.5125999999999999</v>
      </c>
      <c r="X631" s="348">
        <v>-5.1660000000000004</v>
      </c>
      <c r="Y631" s="374"/>
      <c r="Z631" s="346"/>
      <c r="AA631" s="346"/>
      <c r="AB631" s="346"/>
      <c r="AC631" s="346"/>
      <c r="AD631" s="346"/>
      <c r="AE631" s="346"/>
      <c r="AF631" s="346"/>
      <c r="AG631" s="346"/>
      <c r="AH631" s="346"/>
      <c r="AI631" s="346"/>
      <c r="AJ631" s="346"/>
      <c r="AK631" s="346"/>
      <c r="AL631" s="346"/>
      <c r="AM631" s="346"/>
      <c r="AN631" s="346"/>
      <c r="AO631" s="373"/>
      <c r="AP631" s="348">
        <v>19.73</v>
      </c>
      <c r="AQ631" s="348">
        <v>22.52</v>
      </c>
      <c r="AR631" s="348">
        <v>17.47</v>
      </c>
      <c r="AS631" s="348">
        <v>10.119999999999999</v>
      </c>
      <c r="AT631" s="348">
        <v>1.17</v>
      </c>
      <c r="AU631" s="351"/>
      <c r="AV631" s="346"/>
      <c r="AW631" s="346"/>
      <c r="AX631" s="346"/>
      <c r="AY631" s="346"/>
      <c r="AZ631" s="346"/>
      <c r="BA631" s="362"/>
      <c r="BB631" s="348"/>
      <c r="BC631" s="375"/>
      <c r="BD631" s="375"/>
      <c r="BE631" s="375"/>
      <c r="BF631" s="374"/>
      <c r="BG631" s="348"/>
      <c r="BH631" s="348"/>
      <c r="BI631" s="348"/>
      <c r="BJ631" s="348"/>
      <c r="BK631" s="373"/>
      <c r="BL631" s="372"/>
      <c r="BM631" s="372"/>
      <c r="BN631" s="372"/>
      <c r="BO631" s="372"/>
      <c r="BP631" s="372"/>
      <c r="BQ631" s="373"/>
      <c r="BR631" s="354"/>
    </row>
    <row r="632" spans="1:70" s="428" customFormat="1" x14ac:dyDescent="0.25">
      <c r="A632" s="887" t="s">
        <v>96</v>
      </c>
      <c r="B632" s="413"/>
      <c r="C632" s="725"/>
      <c r="D632" s="413"/>
      <c r="E632" s="414"/>
      <c r="F632" s="413"/>
      <c r="G632" s="415"/>
      <c r="H632" s="417"/>
      <c r="I632" s="416">
        <v>0.20669999999999999</v>
      </c>
      <c r="J632" s="416">
        <v>0.92230000000000001</v>
      </c>
      <c r="K632" s="416">
        <v>4.7896999999999998</v>
      </c>
      <c r="L632" s="416">
        <v>17.770299999999999</v>
      </c>
      <c r="M632" s="416">
        <v>4.6085000000000003</v>
      </c>
      <c r="N632" s="418">
        <v>7.6265000000000001</v>
      </c>
      <c r="O632" s="416">
        <v>7.5345000000000004</v>
      </c>
      <c r="P632" s="416">
        <v>22.512</v>
      </c>
      <c r="Q632" s="416">
        <v>20.3719</v>
      </c>
      <c r="R632" s="416">
        <v>17.478899999999999</v>
      </c>
      <c r="S632" s="416">
        <v>20.462199999999999</v>
      </c>
      <c r="T632" s="416">
        <v>4.7172999999999998</v>
      </c>
      <c r="U632" s="416">
        <v>9.9816000000000003</v>
      </c>
      <c r="V632" s="416">
        <v>3.7606000000000002</v>
      </c>
      <c r="W632" s="416">
        <v>3.9117999999999999</v>
      </c>
      <c r="X632" s="416">
        <v>17.323399999999999</v>
      </c>
      <c r="Y632" s="417"/>
      <c r="Z632" s="414"/>
      <c r="AA632" s="414"/>
      <c r="AB632" s="414"/>
      <c r="AC632" s="414"/>
      <c r="AD632" s="414"/>
      <c r="AE632" s="414"/>
      <c r="AF632" s="414"/>
      <c r="AG632" s="414"/>
      <c r="AH632" s="414"/>
      <c r="AI632" s="414"/>
      <c r="AJ632" s="414"/>
      <c r="AK632" s="414"/>
      <c r="AL632" s="414"/>
      <c r="AM632" s="414"/>
      <c r="AN632" s="414"/>
      <c r="AO632" s="413"/>
      <c r="AP632" s="416">
        <v>19.73</v>
      </c>
      <c r="AQ632" s="416">
        <v>22.75</v>
      </c>
      <c r="AR632" s="416">
        <v>18.010000000000002</v>
      </c>
      <c r="AS632" s="416">
        <v>13.02</v>
      </c>
      <c r="AT632" s="416">
        <v>12.36</v>
      </c>
      <c r="AU632" s="419"/>
      <c r="AV632" s="414"/>
      <c r="AW632" s="414"/>
      <c r="AX632" s="414"/>
      <c r="AY632" s="414"/>
      <c r="AZ632" s="414"/>
      <c r="BA632" s="420"/>
      <c r="BB632" s="416"/>
      <c r="BC632" s="421"/>
      <c r="BD632" s="421"/>
      <c r="BE632" s="421"/>
      <c r="BF632" s="417"/>
      <c r="BG632" s="416"/>
      <c r="BH632" s="416"/>
      <c r="BI632" s="416"/>
      <c r="BJ632" s="416"/>
      <c r="BK632" s="413"/>
      <c r="BL632" s="412"/>
      <c r="BM632" s="412"/>
      <c r="BN632" s="412"/>
      <c r="BO632" s="412"/>
      <c r="BP632" s="412"/>
      <c r="BQ632" s="413"/>
      <c r="BR632" s="422"/>
    </row>
    <row r="633" spans="1:70" s="428" customFormat="1" ht="14.5" customHeight="1" x14ac:dyDescent="0.35">
      <c r="A633" s="874" t="s">
        <v>4044</v>
      </c>
      <c r="B633" s="862"/>
      <c r="C633" s="863"/>
      <c r="D633" s="862"/>
      <c r="E633" s="864"/>
      <c r="F633" s="862"/>
      <c r="G633" s="865"/>
      <c r="H633" s="867"/>
      <c r="I633" s="866"/>
      <c r="J633" s="866"/>
      <c r="K633" s="866"/>
      <c r="L633" s="866"/>
      <c r="M633" s="866"/>
      <c r="N633" s="868"/>
      <c r="O633" s="866"/>
      <c r="P633" s="866"/>
      <c r="Q633" s="866"/>
      <c r="R633" s="866"/>
      <c r="S633" s="866"/>
      <c r="T633" s="866"/>
      <c r="U633" s="866"/>
      <c r="V633" s="866"/>
      <c r="W633" s="866"/>
      <c r="X633" s="866"/>
      <c r="Y633" s="867"/>
      <c r="Z633" s="864"/>
      <c r="AA633" s="864"/>
      <c r="AB633" s="864"/>
      <c r="AC633" s="864"/>
      <c r="AD633" s="864"/>
      <c r="AE633" s="864"/>
      <c r="AF633" s="864"/>
      <c r="AG633" s="864"/>
      <c r="AH633" s="864"/>
      <c r="AI633" s="864"/>
      <c r="AJ633" s="864"/>
      <c r="AK633" s="864"/>
      <c r="AL633" s="864"/>
      <c r="AM633" s="864"/>
      <c r="AN633" s="864"/>
      <c r="AO633" s="862"/>
      <c r="AP633" s="866"/>
      <c r="AQ633" s="866"/>
      <c r="AR633" s="866"/>
      <c r="AS633" s="866"/>
      <c r="AT633" s="866"/>
      <c r="AU633" s="869"/>
      <c r="AV633" s="864"/>
      <c r="AW633" s="864"/>
      <c r="AX633" s="864"/>
      <c r="AY633" s="864"/>
      <c r="AZ633" s="864"/>
      <c r="BA633" s="870"/>
      <c r="BB633" s="866"/>
      <c r="BC633" s="871"/>
      <c r="BD633" s="871"/>
      <c r="BE633" s="871"/>
      <c r="BF633" s="867"/>
      <c r="BG633" s="866"/>
      <c r="BH633" s="866"/>
      <c r="BI633" s="866"/>
      <c r="BJ633" s="866"/>
      <c r="BK633" s="862"/>
      <c r="BL633" s="872"/>
      <c r="BM633" s="872"/>
      <c r="BN633" s="872"/>
      <c r="BO633" s="872"/>
      <c r="BP633" s="872"/>
      <c r="BQ633" s="862"/>
      <c r="BR633" s="873"/>
    </row>
    <row r="634" spans="1:70" s="428" customFormat="1" x14ac:dyDescent="0.25">
      <c r="A634" s="345" t="s">
        <v>4045</v>
      </c>
      <c r="B634" s="373"/>
      <c r="C634" s="719">
        <v>41276</v>
      </c>
      <c r="D634" s="373"/>
      <c r="E634" s="346">
        <v>3547.76</v>
      </c>
      <c r="F634" s="373"/>
      <c r="G634" s="347">
        <v>81.319999999999993</v>
      </c>
      <c r="H634" s="374"/>
      <c r="I634" s="348" t="s">
        <v>430</v>
      </c>
      <c r="J634" s="348">
        <v>9.8500000000000004E-2</v>
      </c>
      <c r="K634" s="348">
        <v>-3.0865999999999998</v>
      </c>
      <c r="L634" s="348">
        <v>3.0802</v>
      </c>
      <c r="M634" s="348">
        <v>-0.4042</v>
      </c>
      <c r="N634" s="350">
        <v>17.0746</v>
      </c>
      <c r="O634" s="348">
        <v>12.4681</v>
      </c>
      <c r="P634" s="348">
        <v>13.0869</v>
      </c>
      <c r="Q634" s="348">
        <v>10.935499999999999</v>
      </c>
      <c r="R634" s="348">
        <v>15.5481</v>
      </c>
      <c r="S634" s="348">
        <v>1.8154999999999999</v>
      </c>
      <c r="T634" s="348">
        <v>0.43230000000000002</v>
      </c>
      <c r="U634" s="348">
        <v>7.5092999999999996</v>
      </c>
      <c r="V634" s="348">
        <v>16.187999999999999</v>
      </c>
      <c r="W634" s="348">
        <v>-4.0925000000000002</v>
      </c>
      <c r="X634" s="348">
        <v>16.006799999999998</v>
      </c>
      <c r="Y634" s="374"/>
      <c r="Z634" s="346" t="s">
        <v>430</v>
      </c>
      <c r="AA634" s="346">
        <v>1</v>
      </c>
      <c r="AB634" s="346">
        <v>6</v>
      </c>
      <c r="AC634" s="346">
        <v>6</v>
      </c>
      <c r="AD634" s="346">
        <v>6</v>
      </c>
      <c r="AE634" s="346">
        <v>5</v>
      </c>
      <c r="AF634" s="346">
        <v>5</v>
      </c>
      <c r="AG634" s="346">
        <v>6</v>
      </c>
      <c r="AH634" s="346">
        <v>3</v>
      </c>
      <c r="AI634" s="346">
        <v>2</v>
      </c>
      <c r="AJ634" s="346">
        <v>6</v>
      </c>
      <c r="AK634" s="346">
        <v>6</v>
      </c>
      <c r="AL634" s="346">
        <v>5</v>
      </c>
      <c r="AM634" s="346">
        <v>5</v>
      </c>
      <c r="AN634" s="346">
        <v>6</v>
      </c>
      <c r="AO634" s="373"/>
      <c r="AP634" s="348">
        <v>15.04</v>
      </c>
      <c r="AQ634" s="348">
        <v>14.01</v>
      </c>
      <c r="AR634" s="348">
        <v>13.15</v>
      </c>
      <c r="AS634" s="348">
        <v>12.08</v>
      </c>
      <c r="AT634" s="348">
        <v>4.93</v>
      </c>
      <c r="AU634" s="351"/>
      <c r="AV634" s="346">
        <v>2</v>
      </c>
      <c r="AW634" s="346">
        <v>5</v>
      </c>
      <c r="AX634" s="346">
        <v>5</v>
      </c>
      <c r="AY634" s="346">
        <v>6</v>
      </c>
      <c r="AZ634" s="346">
        <v>6</v>
      </c>
      <c r="BA634" s="362"/>
      <c r="BB634" s="348">
        <v>13.4030060881155</v>
      </c>
      <c r="BC634" s="375">
        <v>0</v>
      </c>
      <c r="BD634" s="375">
        <v>5.7020105859250797E-2</v>
      </c>
      <c r="BE634" s="375" t="s">
        <v>430</v>
      </c>
      <c r="BF634" s="374"/>
      <c r="BG634" s="348" t="s">
        <v>430</v>
      </c>
      <c r="BH634" s="348" t="s">
        <v>430</v>
      </c>
      <c r="BI634" s="348" t="s">
        <v>430</v>
      </c>
      <c r="BJ634" s="348" t="s">
        <v>430</v>
      </c>
      <c r="BK634" s="373"/>
      <c r="BL634" s="372" t="s">
        <v>3515</v>
      </c>
      <c r="BM634" s="372" t="s">
        <v>2230</v>
      </c>
      <c r="BN634" s="372" t="s">
        <v>3516</v>
      </c>
      <c r="BO634" s="372" t="s">
        <v>3517</v>
      </c>
      <c r="BP634" s="372" t="s">
        <v>3518</v>
      </c>
      <c r="BQ634" s="373"/>
      <c r="BR634" s="354" t="s">
        <v>1238</v>
      </c>
    </row>
    <row r="635" spans="1:70" s="428" customFormat="1" x14ac:dyDescent="0.25">
      <c r="A635" s="345" t="s">
        <v>4046</v>
      </c>
      <c r="B635" s="373"/>
      <c r="C635" s="719">
        <v>44541</v>
      </c>
      <c r="D635" s="373"/>
      <c r="E635" s="346">
        <v>1246.44</v>
      </c>
      <c r="F635" s="373"/>
      <c r="G635" s="347">
        <v>39.145499999999998</v>
      </c>
      <c r="H635" s="374"/>
      <c r="I635" s="348">
        <v>-1.1749000000000001</v>
      </c>
      <c r="J635" s="348">
        <v>-0.16320000000000001</v>
      </c>
      <c r="K635" s="348">
        <v>2.3218999999999999</v>
      </c>
      <c r="L635" s="348">
        <v>48.626300000000001</v>
      </c>
      <c r="M635" s="348">
        <v>110.10599999999999</v>
      </c>
      <c r="N635" s="350">
        <v>193.48400000000001</v>
      </c>
      <c r="O635" s="348">
        <v>84.4452</v>
      </c>
      <c r="P635" s="348">
        <v>63.208300000000001</v>
      </c>
      <c r="Q635" s="348" t="s">
        <v>430</v>
      </c>
      <c r="R635" s="348" t="s">
        <v>430</v>
      </c>
      <c r="S635" s="348">
        <v>43.068300000000001</v>
      </c>
      <c r="T635" s="348">
        <v>104.8655</v>
      </c>
      <c r="U635" s="348">
        <v>128.3708</v>
      </c>
      <c r="V635" s="348">
        <v>185.8588</v>
      </c>
      <c r="W635" s="348">
        <v>-1.0788</v>
      </c>
      <c r="X635" s="348">
        <v>35.093200000000003</v>
      </c>
      <c r="Y635" s="374"/>
      <c r="Z635" s="346">
        <v>3</v>
      </c>
      <c r="AA635" s="346">
        <v>2</v>
      </c>
      <c r="AB635" s="346">
        <v>2</v>
      </c>
      <c r="AC635" s="346">
        <v>1</v>
      </c>
      <c r="AD635" s="346">
        <v>1</v>
      </c>
      <c r="AE635" s="346">
        <v>1</v>
      </c>
      <c r="AF635" s="346">
        <v>1</v>
      </c>
      <c r="AG635" s="346">
        <v>1</v>
      </c>
      <c r="AH635" s="346" t="s">
        <v>430</v>
      </c>
      <c r="AI635" s="346" t="s">
        <v>430</v>
      </c>
      <c r="AJ635" s="346">
        <v>1</v>
      </c>
      <c r="AK635" s="346">
        <v>1</v>
      </c>
      <c r="AL635" s="346">
        <v>1</v>
      </c>
      <c r="AM635" s="346">
        <v>1</v>
      </c>
      <c r="AN635" s="346">
        <v>2</v>
      </c>
      <c r="AO635" s="373"/>
      <c r="AP635" s="348" t="s">
        <v>430</v>
      </c>
      <c r="AQ635" s="348" t="s">
        <v>430</v>
      </c>
      <c r="AR635" s="348" t="s">
        <v>430</v>
      </c>
      <c r="AS635" s="348">
        <v>92.77</v>
      </c>
      <c r="AT635" s="348">
        <v>245.28</v>
      </c>
      <c r="AU635" s="351"/>
      <c r="AV635" s="346" t="s">
        <v>430</v>
      </c>
      <c r="AW635" s="346" t="s">
        <v>430</v>
      </c>
      <c r="AX635" s="346" t="s">
        <v>430</v>
      </c>
      <c r="AY635" s="346">
        <v>1</v>
      </c>
      <c r="AZ635" s="346">
        <v>1</v>
      </c>
      <c r="BA635" s="362"/>
      <c r="BB635" s="348">
        <v>30.0616325957415</v>
      </c>
      <c r="BC635" s="375">
        <v>1.02251142204922</v>
      </c>
      <c r="BD635" s="375">
        <v>0.139315633245021</v>
      </c>
      <c r="BE635" s="375">
        <v>1.4256584725185</v>
      </c>
      <c r="BF635" s="374"/>
      <c r="BG635" s="348" t="s">
        <v>430</v>
      </c>
      <c r="BH635" s="348" t="s">
        <v>430</v>
      </c>
      <c r="BI635" s="348" t="s">
        <v>430</v>
      </c>
      <c r="BJ635" s="348" t="s">
        <v>430</v>
      </c>
      <c r="BK635" s="373"/>
      <c r="BL635" s="372" t="s">
        <v>3520</v>
      </c>
      <c r="BM635" s="372" t="s">
        <v>3521</v>
      </c>
      <c r="BN635" s="372" t="s">
        <v>3522</v>
      </c>
      <c r="BO635" s="372" t="s">
        <v>3523</v>
      </c>
      <c r="BP635" s="372" t="s">
        <v>3524</v>
      </c>
      <c r="BQ635" s="373"/>
      <c r="BR635" s="354" t="s">
        <v>476</v>
      </c>
    </row>
    <row r="636" spans="1:70" s="428" customFormat="1" x14ac:dyDescent="0.25">
      <c r="A636" s="345" t="s">
        <v>4047</v>
      </c>
      <c r="B636" s="373"/>
      <c r="C636" s="719">
        <v>41275</v>
      </c>
      <c r="D636" s="373"/>
      <c r="E636" s="346">
        <v>977.33</v>
      </c>
      <c r="F636" s="373"/>
      <c r="G636" s="347">
        <v>49.9831</v>
      </c>
      <c r="H636" s="374"/>
      <c r="I636" s="348">
        <v>0.29580000000000001</v>
      </c>
      <c r="J636" s="348">
        <v>-0.65910000000000002</v>
      </c>
      <c r="K636" s="348">
        <v>3.5926</v>
      </c>
      <c r="L636" s="348">
        <v>23.6814</v>
      </c>
      <c r="M636" s="348">
        <v>29.296600000000002</v>
      </c>
      <c r="N636" s="350">
        <v>50.2849</v>
      </c>
      <c r="O636" s="348">
        <v>29.752400000000002</v>
      </c>
      <c r="P636" s="348">
        <v>22.246099999999998</v>
      </c>
      <c r="Q636" s="348">
        <v>8.2317999999999998</v>
      </c>
      <c r="R636" s="348">
        <v>11.8409</v>
      </c>
      <c r="S636" s="348">
        <v>26.766999999999999</v>
      </c>
      <c r="T636" s="348">
        <v>28.103000000000002</v>
      </c>
      <c r="U636" s="348">
        <v>35.951500000000003</v>
      </c>
      <c r="V636" s="348">
        <v>48.907200000000003</v>
      </c>
      <c r="W636" s="348">
        <v>0.88239999999999996</v>
      </c>
      <c r="X636" s="348">
        <v>10.405200000000001</v>
      </c>
      <c r="Y636" s="374"/>
      <c r="Z636" s="346">
        <v>1</v>
      </c>
      <c r="AA636" s="346">
        <v>4</v>
      </c>
      <c r="AB636" s="346">
        <v>1</v>
      </c>
      <c r="AC636" s="346">
        <v>2</v>
      </c>
      <c r="AD636" s="346">
        <v>2</v>
      </c>
      <c r="AE636" s="346">
        <v>2</v>
      </c>
      <c r="AF636" s="346">
        <v>2</v>
      </c>
      <c r="AG636" s="346">
        <v>2</v>
      </c>
      <c r="AH636" s="346">
        <v>5</v>
      </c>
      <c r="AI636" s="346">
        <v>4</v>
      </c>
      <c r="AJ636" s="346">
        <v>2</v>
      </c>
      <c r="AK636" s="346">
        <v>2</v>
      </c>
      <c r="AL636" s="346">
        <v>2</v>
      </c>
      <c r="AM636" s="346">
        <v>2</v>
      </c>
      <c r="AN636" s="346">
        <v>1</v>
      </c>
      <c r="AO636" s="373"/>
      <c r="AP636" s="348">
        <v>12.7</v>
      </c>
      <c r="AQ636" s="348">
        <v>15.39</v>
      </c>
      <c r="AR636" s="348">
        <v>20.89</v>
      </c>
      <c r="AS636" s="348">
        <v>33</v>
      </c>
      <c r="AT636" s="348">
        <v>57.34</v>
      </c>
      <c r="AU636" s="351"/>
      <c r="AV636" s="346">
        <v>5</v>
      </c>
      <c r="AW636" s="346">
        <v>2</v>
      </c>
      <c r="AX636" s="346">
        <v>1</v>
      </c>
      <c r="AY636" s="346">
        <v>2</v>
      </c>
      <c r="AZ636" s="346">
        <v>2</v>
      </c>
      <c r="BA636" s="362"/>
      <c r="BB636" s="348">
        <v>13.680503886305299</v>
      </c>
      <c r="BC636" s="375">
        <v>0.39202187789433801</v>
      </c>
      <c r="BD636" s="375">
        <v>9.60089251682789E-2</v>
      </c>
      <c r="BE636" s="375">
        <v>1.03938725480808</v>
      </c>
      <c r="BF636" s="374"/>
      <c r="BG636" s="348">
        <v>33.286099999999998</v>
      </c>
      <c r="BH636" s="348">
        <v>7.2175900000000004</v>
      </c>
      <c r="BI636" s="348" t="s">
        <v>430</v>
      </c>
      <c r="BJ636" s="348">
        <v>59.496310000000001</v>
      </c>
      <c r="BK636" s="373"/>
      <c r="BL636" s="372" t="s">
        <v>3526</v>
      </c>
      <c r="BM636" s="372" t="s">
        <v>3527</v>
      </c>
      <c r="BN636" s="372" t="s">
        <v>3528</v>
      </c>
      <c r="BO636" s="372" t="s">
        <v>1485</v>
      </c>
      <c r="BP636" s="372" t="s">
        <v>3529</v>
      </c>
      <c r="BQ636" s="373"/>
      <c r="BR636" s="354" t="s">
        <v>443</v>
      </c>
    </row>
    <row r="637" spans="1:70" s="428" customFormat="1" x14ac:dyDescent="0.25">
      <c r="A637" s="345" t="s">
        <v>4048</v>
      </c>
      <c r="B637" s="373"/>
      <c r="C637" s="719">
        <v>42208</v>
      </c>
      <c r="D637" s="373"/>
      <c r="E637" s="346">
        <v>740.77700000000004</v>
      </c>
      <c r="F637" s="373"/>
      <c r="G637" s="347">
        <v>43.880299999999998</v>
      </c>
      <c r="H637" s="374"/>
      <c r="I637" s="348" t="s">
        <v>430</v>
      </c>
      <c r="J637" s="348">
        <v>-0.4587</v>
      </c>
      <c r="K637" s="348">
        <v>-2.6166</v>
      </c>
      <c r="L637" s="348">
        <v>9.0798000000000005</v>
      </c>
      <c r="M637" s="348">
        <v>2.5605000000000002</v>
      </c>
      <c r="N637" s="350">
        <v>13.0266</v>
      </c>
      <c r="O637" s="348">
        <v>12.3848</v>
      </c>
      <c r="P637" s="348">
        <v>17.596900000000002</v>
      </c>
      <c r="Q637" s="348">
        <v>10.5976</v>
      </c>
      <c r="R637" s="348">
        <v>16.116900000000001</v>
      </c>
      <c r="S637" s="348">
        <v>12.649900000000001</v>
      </c>
      <c r="T637" s="348">
        <v>3.0081000000000002</v>
      </c>
      <c r="U637" s="348">
        <v>6.3449999999999998</v>
      </c>
      <c r="V637" s="348">
        <v>11.4777</v>
      </c>
      <c r="W637" s="348">
        <v>-3.5598000000000001</v>
      </c>
      <c r="X637" s="348">
        <v>14.494199999999999</v>
      </c>
      <c r="Y637" s="374"/>
      <c r="Z637" s="346" t="s">
        <v>430</v>
      </c>
      <c r="AA637" s="346">
        <v>3</v>
      </c>
      <c r="AB637" s="346">
        <v>5</v>
      </c>
      <c r="AC637" s="346">
        <v>5</v>
      </c>
      <c r="AD637" s="346">
        <v>5</v>
      </c>
      <c r="AE637" s="346">
        <v>6</v>
      </c>
      <c r="AF637" s="346">
        <v>6</v>
      </c>
      <c r="AG637" s="346">
        <v>5</v>
      </c>
      <c r="AH637" s="346">
        <v>4</v>
      </c>
      <c r="AI637" s="346">
        <v>1</v>
      </c>
      <c r="AJ637" s="346">
        <v>3</v>
      </c>
      <c r="AK637" s="346">
        <v>5</v>
      </c>
      <c r="AL637" s="346">
        <v>6</v>
      </c>
      <c r="AM637" s="346">
        <v>6</v>
      </c>
      <c r="AN637" s="346">
        <v>5</v>
      </c>
      <c r="AO637" s="373"/>
      <c r="AP637" s="348">
        <v>15.31</v>
      </c>
      <c r="AQ637" s="348">
        <v>14.56</v>
      </c>
      <c r="AR637" s="348">
        <v>14.97</v>
      </c>
      <c r="AS637" s="348">
        <v>14.43</v>
      </c>
      <c r="AT637" s="348">
        <v>10.28</v>
      </c>
      <c r="AU637" s="351"/>
      <c r="AV637" s="346">
        <v>1</v>
      </c>
      <c r="AW637" s="346">
        <v>4</v>
      </c>
      <c r="AX637" s="346">
        <v>4</v>
      </c>
      <c r="AY637" s="346">
        <v>5</v>
      </c>
      <c r="AZ637" s="346">
        <v>5</v>
      </c>
      <c r="BA637" s="362"/>
      <c r="BB637" s="348">
        <v>13.3105847565025</v>
      </c>
      <c r="BC637" s="375">
        <v>0</v>
      </c>
      <c r="BD637" s="375">
        <v>8.2300997365172907E-2</v>
      </c>
      <c r="BE637" s="375" t="s">
        <v>430</v>
      </c>
      <c r="BF637" s="374"/>
      <c r="BG637" s="348" t="s">
        <v>430</v>
      </c>
      <c r="BH637" s="348" t="s">
        <v>430</v>
      </c>
      <c r="BI637" s="348" t="s">
        <v>430</v>
      </c>
      <c r="BJ637" s="348" t="s">
        <v>430</v>
      </c>
      <c r="BK637" s="373"/>
      <c r="BL637" s="372" t="s">
        <v>3531</v>
      </c>
      <c r="BM637" s="372" t="s">
        <v>3532</v>
      </c>
      <c r="BN637" s="372" t="s">
        <v>3533</v>
      </c>
      <c r="BO637" s="372" t="s">
        <v>3534</v>
      </c>
      <c r="BP637" s="372" t="s">
        <v>3535</v>
      </c>
      <c r="BQ637" s="373"/>
      <c r="BR637" s="354" t="s">
        <v>463</v>
      </c>
    </row>
    <row r="638" spans="1:70" s="428" customFormat="1" x14ac:dyDescent="0.25">
      <c r="A638" s="345" t="s">
        <v>4049</v>
      </c>
      <c r="B638" s="373"/>
      <c r="C638" s="719">
        <v>41877</v>
      </c>
      <c r="D638" s="373"/>
      <c r="E638" s="346">
        <v>332.99400000000003</v>
      </c>
      <c r="F638" s="373"/>
      <c r="G638" s="347">
        <v>30.098400000000002</v>
      </c>
      <c r="H638" s="374"/>
      <c r="I638" s="348">
        <v>-0.83189999999999997</v>
      </c>
      <c r="J638" s="348">
        <v>-1.7865</v>
      </c>
      <c r="K638" s="348">
        <v>-1.534</v>
      </c>
      <c r="L638" s="348">
        <v>11.047000000000001</v>
      </c>
      <c r="M638" s="348">
        <v>19.0611</v>
      </c>
      <c r="N638" s="350">
        <v>35.962400000000002</v>
      </c>
      <c r="O638" s="348">
        <v>25.2254</v>
      </c>
      <c r="P638" s="348">
        <v>19.8521</v>
      </c>
      <c r="Q638" s="348">
        <v>11.0366</v>
      </c>
      <c r="R638" s="348">
        <v>11.661199999999999</v>
      </c>
      <c r="S638" s="348">
        <v>11.0708</v>
      </c>
      <c r="T638" s="348">
        <v>19.049800000000001</v>
      </c>
      <c r="U638" s="348">
        <v>20.884399999999999</v>
      </c>
      <c r="V638" s="348">
        <v>31.475999999999999</v>
      </c>
      <c r="W638" s="348">
        <v>-2.7955000000000001</v>
      </c>
      <c r="X638" s="348">
        <v>9.7570999999999994</v>
      </c>
      <c r="Y638" s="374"/>
      <c r="Z638" s="346">
        <v>2</v>
      </c>
      <c r="AA638" s="346">
        <v>6</v>
      </c>
      <c r="AB638" s="346">
        <v>4</v>
      </c>
      <c r="AC638" s="346">
        <v>4</v>
      </c>
      <c r="AD638" s="346">
        <v>3</v>
      </c>
      <c r="AE638" s="346">
        <v>3</v>
      </c>
      <c r="AF638" s="346">
        <v>4</v>
      </c>
      <c r="AG638" s="346">
        <v>3</v>
      </c>
      <c r="AH638" s="346">
        <v>2</v>
      </c>
      <c r="AI638" s="346">
        <v>5</v>
      </c>
      <c r="AJ638" s="346">
        <v>5</v>
      </c>
      <c r="AK638" s="346">
        <v>3</v>
      </c>
      <c r="AL638" s="346">
        <v>3</v>
      </c>
      <c r="AM638" s="346">
        <v>3</v>
      </c>
      <c r="AN638" s="346">
        <v>4</v>
      </c>
      <c r="AO638" s="373"/>
      <c r="AP638" s="348">
        <v>12.86</v>
      </c>
      <c r="AQ638" s="348">
        <v>15.01</v>
      </c>
      <c r="AR638" s="348">
        <v>18.52</v>
      </c>
      <c r="AS638" s="348">
        <v>24.36</v>
      </c>
      <c r="AT638" s="348">
        <v>32.520000000000003</v>
      </c>
      <c r="AU638" s="351"/>
      <c r="AV638" s="346">
        <v>4</v>
      </c>
      <c r="AW638" s="346">
        <v>3</v>
      </c>
      <c r="AX638" s="346">
        <v>2</v>
      </c>
      <c r="AY638" s="346">
        <v>4</v>
      </c>
      <c r="AZ638" s="346">
        <v>3</v>
      </c>
      <c r="BA638" s="362"/>
      <c r="BB638" s="348">
        <v>13.612457659333501</v>
      </c>
      <c r="BC638" s="375">
        <v>0</v>
      </c>
      <c r="BD638" s="375">
        <v>8.2016958045675603E-2</v>
      </c>
      <c r="BE638" s="375" t="s">
        <v>430</v>
      </c>
      <c r="BF638" s="374"/>
      <c r="BG638" s="348" t="s">
        <v>430</v>
      </c>
      <c r="BH638" s="348" t="s">
        <v>430</v>
      </c>
      <c r="BI638" s="348" t="s">
        <v>430</v>
      </c>
      <c r="BJ638" s="348" t="s">
        <v>430</v>
      </c>
      <c r="BK638" s="373"/>
      <c r="BL638" s="372" t="s">
        <v>3537</v>
      </c>
      <c r="BM638" s="372" t="s">
        <v>3538</v>
      </c>
      <c r="BN638" s="372" t="s">
        <v>3539</v>
      </c>
      <c r="BO638" s="372" t="s">
        <v>3540</v>
      </c>
      <c r="BP638" s="372" t="s">
        <v>3541</v>
      </c>
      <c r="BQ638" s="373"/>
      <c r="BR638" s="354" t="s">
        <v>518</v>
      </c>
    </row>
    <row r="639" spans="1:70" s="428" customFormat="1" x14ac:dyDescent="0.25">
      <c r="A639" s="345" t="s">
        <v>4050</v>
      </c>
      <c r="B639" s="373"/>
      <c r="C639" s="719">
        <v>41275</v>
      </c>
      <c r="D639" s="373"/>
      <c r="E639" s="346">
        <v>324.60599999999999</v>
      </c>
      <c r="F639" s="373"/>
      <c r="G639" s="347">
        <v>56.043700000000001</v>
      </c>
      <c r="H639" s="374"/>
      <c r="I639" s="348" t="s">
        <v>430</v>
      </c>
      <c r="J639" s="348">
        <v>-1.1329</v>
      </c>
      <c r="K639" s="348">
        <v>-1.4698</v>
      </c>
      <c r="L639" s="348">
        <v>11.170199999999999</v>
      </c>
      <c r="M639" s="348">
        <v>10.518000000000001</v>
      </c>
      <c r="N639" s="350">
        <v>28.754000000000001</v>
      </c>
      <c r="O639" s="348">
        <v>25.980499999999999</v>
      </c>
      <c r="P639" s="348">
        <v>19.631900000000002</v>
      </c>
      <c r="Q639" s="348">
        <v>12.227600000000001</v>
      </c>
      <c r="R639" s="348">
        <v>13.3752</v>
      </c>
      <c r="S639" s="348">
        <v>12.2</v>
      </c>
      <c r="T639" s="348">
        <v>11.0876</v>
      </c>
      <c r="U639" s="348">
        <v>15.0374</v>
      </c>
      <c r="V639" s="348">
        <v>27.074000000000002</v>
      </c>
      <c r="W639" s="348">
        <v>-1.6196999999999999</v>
      </c>
      <c r="X639" s="348">
        <v>12.144299999999999</v>
      </c>
      <c r="Y639" s="374"/>
      <c r="Z639" s="346" t="s">
        <v>430</v>
      </c>
      <c r="AA639" s="346">
        <v>5</v>
      </c>
      <c r="AB639" s="346">
        <v>3</v>
      </c>
      <c r="AC639" s="346">
        <v>3</v>
      </c>
      <c r="AD639" s="346">
        <v>4</v>
      </c>
      <c r="AE639" s="346">
        <v>4</v>
      </c>
      <c r="AF639" s="346">
        <v>3</v>
      </c>
      <c r="AG639" s="346">
        <v>4</v>
      </c>
      <c r="AH639" s="346">
        <v>1</v>
      </c>
      <c r="AI639" s="346">
        <v>3</v>
      </c>
      <c r="AJ639" s="346">
        <v>4</v>
      </c>
      <c r="AK639" s="346">
        <v>4</v>
      </c>
      <c r="AL639" s="346">
        <v>4</v>
      </c>
      <c r="AM639" s="346">
        <v>4</v>
      </c>
      <c r="AN639" s="346">
        <v>3</v>
      </c>
      <c r="AO639" s="373"/>
      <c r="AP639" s="348">
        <v>14.68</v>
      </c>
      <c r="AQ639" s="348">
        <v>16.04</v>
      </c>
      <c r="AR639" s="348">
        <v>18.43</v>
      </c>
      <c r="AS639" s="348">
        <v>24.65</v>
      </c>
      <c r="AT639" s="348">
        <v>23.56</v>
      </c>
      <c r="AU639" s="351"/>
      <c r="AV639" s="346">
        <v>3</v>
      </c>
      <c r="AW639" s="346">
        <v>1</v>
      </c>
      <c r="AX639" s="346">
        <v>3</v>
      </c>
      <c r="AY639" s="346">
        <v>3</v>
      </c>
      <c r="AZ639" s="346">
        <v>4</v>
      </c>
      <c r="BA639" s="362"/>
      <c r="BB639" s="348">
        <v>12.0761960612426</v>
      </c>
      <c r="BC639" s="375">
        <v>0</v>
      </c>
      <c r="BD639" s="375">
        <v>9.1520604807663997E-2</v>
      </c>
      <c r="BE639" s="375" t="s">
        <v>430</v>
      </c>
      <c r="BF639" s="374"/>
      <c r="BG639" s="348" t="s">
        <v>430</v>
      </c>
      <c r="BH639" s="348" t="s">
        <v>430</v>
      </c>
      <c r="BI639" s="348" t="s">
        <v>430</v>
      </c>
      <c r="BJ639" s="348" t="s">
        <v>430</v>
      </c>
      <c r="BK639" s="373"/>
      <c r="BL639" s="372" t="s">
        <v>3543</v>
      </c>
      <c r="BM639" s="372" t="s">
        <v>3544</v>
      </c>
      <c r="BN639" s="372" t="s">
        <v>3545</v>
      </c>
      <c r="BO639" s="372" t="s">
        <v>3546</v>
      </c>
      <c r="BP639" s="372" t="s">
        <v>3547</v>
      </c>
      <c r="BQ639" s="373"/>
      <c r="BR639" s="354" t="s">
        <v>463</v>
      </c>
    </row>
    <row r="640" spans="1:70" s="428" customFormat="1" x14ac:dyDescent="0.25">
      <c r="A640" s="885" t="s">
        <v>93</v>
      </c>
      <c r="B640" s="402"/>
      <c r="C640" s="724"/>
      <c r="D640" s="402"/>
      <c r="E640" s="403"/>
      <c r="F640" s="402"/>
      <c r="G640" s="404"/>
      <c r="H640" s="406"/>
      <c r="I640" s="405">
        <v>-0.57030000000000003</v>
      </c>
      <c r="J640" s="405">
        <v>-0.68369999999999997</v>
      </c>
      <c r="K640" s="405">
        <v>-0.46539999999999998</v>
      </c>
      <c r="L640" s="405">
        <v>17.780799999999999</v>
      </c>
      <c r="M640" s="405">
        <v>28.523</v>
      </c>
      <c r="N640" s="407">
        <v>56.431100000000001</v>
      </c>
      <c r="O640" s="405">
        <v>31.709399999999999</v>
      </c>
      <c r="P640" s="405">
        <v>25.937000000000001</v>
      </c>
      <c r="Q640" s="405">
        <v>10.6058</v>
      </c>
      <c r="R640" s="405">
        <v>13.708500000000001</v>
      </c>
      <c r="S640" s="405">
        <v>17.928599999999999</v>
      </c>
      <c r="T640" s="405">
        <v>27.7577</v>
      </c>
      <c r="U640" s="405">
        <v>35.683100000000003</v>
      </c>
      <c r="V640" s="405">
        <v>53.497</v>
      </c>
      <c r="W640" s="405">
        <v>-2.044</v>
      </c>
      <c r="X640" s="405">
        <v>16.316800000000001</v>
      </c>
      <c r="Y640" s="406"/>
      <c r="Z640" s="403">
        <v>3</v>
      </c>
      <c r="AA640" s="403">
        <v>6</v>
      </c>
      <c r="AB640" s="403">
        <v>6</v>
      </c>
      <c r="AC640" s="403">
        <v>6</v>
      </c>
      <c r="AD640" s="403">
        <v>6</v>
      </c>
      <c r="AE640" s="403">
        <v>6</v>
      </c>
      <c r="AF640" s="403">
        <v>6</v>
      </c>
      <c r="AG640" s="403">
        <v>6</v>
      </c>
      <c r="AH640" s="403">
        <v>5</v>
      </c>
      <c r="AI640" s="403">
        <v>5</v>
      </c>
      <c r="AJ640" s="403">
        <v>6</v>
      </c>
      <c r="AK640" s="403">
        <v>6</v>
      </c>
      <c r="AL640" s="403">
        <v>6</v>
      </c>
      <c r="AM640" s="403">
        <v>6</v>
      </c>
      <c r="AN640" s="403">
        <v>6</v>
      </c>
      <c r="AO640" s="402"/>
      <c r="AP640" s="405">
        <v>14.118</v>
      </c>
      <c r="AQ640" s="405">
        <v>15.002000000000001</v>
      </c>
      <c r="AR640" s="405">
        <v>17.192</v>
      </c>
      <c r="AS640" s="405">
        <v>33.548333333333296</v>
      </c>
      <c r="AT640" s="405">
        <v>62.3183333333333</v>
      </c>
      <c r="AU640" s="408"/>
      <c r="AV640" s="403">
        <v>5</v>
      </c>
      <c r="AW640" s="403">
        <v>5</v>
      </c>
      <c r="AX640" s="403">
        <v>5</v>
      </c>
      <c r="AY640" s="403">
        <v>6</v>
      </c>
      <c r="AZ640" s="403">
        <v>6</v>
      </c>
      <c r="BA640" s="409"/>
      <c r="BB640" s="405"/>
      <c r="BC640" s="410"/>
      <c r="BD640" s="410"/>
      <c r="BE640" s="410"/>
      <c r="BF640" s="406"/>
      <c r="BG640" s="405"/>
      <c r="BH640" s="405"/>
      <c r="BI640" s="405"/>
      <c r="BJ640" s="405"/>
      <c r="BK640" s="402"/>
      <c r="BL640" s="401"/>
      <c r="BM640" s="401"/>
      <c r="BN640" s="401"/>
      <c r="BO640" s="401"/>
      <c r="BP640" s="401"/>
      <c r="BQ640" s="402"/>
      <c r="BR640" s="411"/>
    </row>
    <row r="641" spans="1:70" s="428" customFormat="1" x14ac:dyDescent="0.25">
      <c r="A641" s="886" t="s">
        <v>94</v>
      </c>
      <c r="B641" s="373"/>
      <c r="C641" s="719"/>
      <c r="D641" s="373"/>
      <c r="E641" s="346"/>
      <c r="F641" s="373"/>
      <c r="G641" s="347"/>
      <c r="H641" s="374"/>
      <c r="I641" s="348">
        <v>0.29580000000000001</v>
      </c>
      <c r="J641" s="348">
        <v>9.8500000000000004E-2</v>
      </c>
      <c r="K641" s="348">
        <v>3.5926</v>
      </c>
      <c r="L641" s="348">
        <v>48.626300000000001</v>
      </c>
      <c r="M641" s="348">
        <v>110.10599999999999</v>
      </c>
      <c r="N641" s="350">
        <v>193.48400000000001</v>
      </c>
      <c r="O641" s="348">
        <v>84.4452</v>
      </c>
      <c r="P641" s="348">
        <v>63.208300000000001</v>
      </c>
      <c r="Q641" s="348">
        <v>12.227600000000001</v>
      </c>
      <c r="R641" s="348">
        <v>16.116900000000001</v>
      </c>
      <c r="S641" s="348">
        <v>43.068300000000001</v>
      </c>
      <c r="T641" s="348">
        <v>104.8655</v>
      </c>
      <c r="U641" s="348">
        <v>128.3708</v>
      </c>
      <c r="V641" s="348">
        <v>185.8588</v>
      </c>
      <c r="W641" s="348">
        <v>0.88239999999999996</v>
      </c>
      <c r="X641" s="348">
        <v>35.093200000000003</v>
      </c>
      <c r="Y641" s="374"/>
      <c r="Z641" s="346"/>
      <c r="AA641" s="346"/>
      <c r="AB641" s="346"/>
      <c r="AC641" s="346"/>
      <c r="AD641" s="346"/>
      <c r="AE641" s="346"/>
      <c r="AF641" s="346"/>
      <c r="AG641" s="346"/>
      <c r="AH641" s="346"/>
      <c r="AI641" s="346"/>
      <c r="AJ641" s="346"/>
      <c r="AK641" s="346"/>
      <c r="AL641" s="346"/>
      <c r="AM641" s="346"/>
      <c r="AN641" s="346"/>
      <c r="AO641" s="373"/>
      <c r="AP641" s="348">
        <v>15.31</v>
      </c>
      <c r="AQ641" s="348">
        <v>16.04</v>
      </c>
      <c r="AR641" s="348">
        <v>20.89</v>
      </c>
      <c r="AS641" s="348">
        <v>92.77</v>
      </c>
      <c r="AT641" s="348">
        <v>245.28</v>
      </c>
      <c r="AU641" s="351"/>
      <c r="AV641" s="346"/>
      <c r="AW641" s="346"/>
      <c r="AX641" s="346"/>
      <c r="AY641" s="346"/>
      <c r="AZ641" s="346"/>
      <c r="BA641" s="362"/>
      <c r="BB641" s="348"/>
      <c r="BC641" s="375"/>
      <c r="BD641" s="375"/>
      <c r="BE641" s="375"/>
      <c r="BF641" s="374"/>
      <c r="BG641" s="348"/>
      <c r="BH641" s="348"/>
      <c r="BI641" s="348"/>
      <c r="BJ641" s="348"/>
      <c r="BK641" s="373"/>
      <c r="BL641" s="372"/>
      <c r="BM641" s="372"/>
      <c r="BN641" s="372"/>
      <c r="BO641" s="372"/>
      <c r="BP641" s="372"/>
      <c r="BQ641" s="373"/>
      <c r="BR641" s="354"/>
    </row>
    <row r="642" spans="1:70" s="428" customFormat="1" x14ac:dyDescent="0.25">
      <c r="A642" s="886" t="s">
        <v>95</v>
      </c>
      <c r="B642" s="373"/>
      <c r="C642" s="719"/>
      <c r="D642" s="373"/>
      <c r="E642" s="346"/>
      <c r="F642" s="373"/>
      <c r="G642" s="347"/>
      <c r="H642" s="374"/>
      <c r="I642" s="348">
        <v>-1.1749000000000001</v>
      </c>
      <c r="J642" s="348">
        <v>-1.7865</v>
      </c>
      <c r="K642" s="348">
        <v>-3.0865999999999998</v>
      </c>
      <c r="L642" s="348">
        <v>3.0802</v>
      </c>
      <c r="M642" s="348">
        <v>-0.4042</v>
      </c>
      <c r="N642" s="350">
        <v>13.0266</v>
      </c>
      <c r="O642" s="348">
        <v>12.3848</v>
      </c>
      <c r="P642" s="348">
        <v>13.0869</v>
      </c>
      <c r="Q642" s="348">
        <v>8.2317999999999998</v>
      </c>
      <c r="R642" s="348">
        <v>11.661199999999999</v>
      </c>
      <c r="S642" s="348">
        <v>1.8154999999999999</v>
      </c>
      <c r="T642" s="348">
        <v>0.43230000000000002</v>
      </c>
      <c r="U642" s="348">
        <v>6.3449999999999998</v>
      </c>
      <c r="V642" s="348">
        <v>11.4777</v>
      </c>
      <c r="W642" s="348">
        <v>-4.0925000000000002</v>
      </c>
      <c r="X642" s="348">
        <v>9.7570999999999994</v>
      </c>
      <c r="Y642" s="374"/>
      <c r="Z642" s="346"/>
      <c r="AA642" s="346"/>
      <c r="AB642" s="346"/>
      <c r="AC642" s="346"/>
      <c r="AD642" s="346"/>
      <c r="AE642" s="346"/>
      <c r="AF642" s="346"/>
      <c r="AG642" s="346"/>
      <c r="AH642" s="346"/>
      <c r="AI642" s="346"/>
      <c r="AJ642" s="346"/>
      <c r="AK642" s="346"/>
      <c r="AL642" s="346"/>
      <c r="AM642" s="346"/>
      <c r="AN642" s="346"/>
      <c r="AO642" s="373"/>
      <c r="AP642" s="348">
        <v>12.7</v>
      </c>
      <c r="AQ642" s="348">
        <v>14.01</v>
      </c>
      <c r="AR642" s="348">
        <v>13.15</v>
      </c>
      <c r="AS642" s="348">
        <v>12.08</v>
      </c>
      <c r="AT642" s="348">
        <v>4.93</v>
      </c>
      <c r="AU642" s="351"/>
      <c r="AV642" s="346"/>
      <c r="AW642" s="346"/>
      <c r="AX642" s="346"/>
      <c r="AY642" s="346"/>
      <c r="AZ642" s="346"/>
      <c r="BA642" s="362"/>
      <c r="BB642" s="348"/>
      <c r="BC642" s="375"/>
      <c r="BD642" s="375"/>
      <c r="BE642" s="375"/>
      <c r="BF642" s="374"/>
      <c r="BG642" s="348"/>
      <c r="BH642" s="348"/>
      <c r="BI642" s="348"/>
      <c r="BJ642" s="348"/>
      <c r="BK642" s="373"/>
      <c r="BL642" s="372"/>
      <c r="BM642" s="372"/>
      <c r="BN642" s="372"/>
      <c r="BO642" s="372"/>
      <c r="BP642" s="372"/>
      <c r="BQ642" s="373"/>
      <c r="BR642" s="354"/>
    </row>
    <row r="643" spans="1:70" s="428" customFormat="1" x14ac:dyDescent="0.25">
      <c r="A643" s="887" t="s">
        <v>96</v>
      </c>
      <c r="B643" s="413"/>
      <c r="C643" s="725"/>
      <c r="D643" s="413"/>
      <c r="E643" s="414"/>
      <c r="F643" s="413"/>
      <c r="G643" s="415"/>
      <c r="H643" s="417"/>
      <c r="I643" s="416">
        <v>-0.83189999999999997</v>
      </c>
      <c r="J643" s="416">
        <v>-0.55889999999999995</v>
      </c>
      <c r="K643" s="416">
        <v>-1.5019</v>
      </c>
      <c r="L643" s="416">
        <v>11.108599999999999</v>
      </c>
      <c r="M643" s="416">
        <v>14.7896</v>
      </c>
      <c r="N643" s="418">
        <v>32.358199999999997</v>
      </c>
      <c r="O643" s="416">
        <v>25.603000000000002</v>
      </c>
      <c r="P643" s="416">
        <v>19.742000000000001</v>
      </c>
      <c r="Q643" s="416">
        <v>10.935499999999999</v>
      </c>
      <c r="R643" s="416">
        <v>13.3752</v>
      </c>
      <c r="S643" s="416">
        <v>12.425000000000001</v>
      </c>
      <c r="T643" s="416">
        <v>15.0687</v>
      </c>
      <c r="U643" s="416">
        <v>17.960899999999999</v>
      </c>
      <c r="V643" s="416">
        <v>29.274999999999999</v>
      </c>
      <c r="W643" s="416">
        <v>-2.2075999999999998</v>
      </c>
      <c r="X643" s="416">
        <v>13.3193</v>
      </c>
      <c r="Y643" s="417"/>
      <c r="Z643" s="414"/>
      <c r="AA643" s="414"/>
      <c r="AB643" s="414"/>
      <c r="AC643" s="414"/>
      <c r="AD643" s="414"/>
      <c r="AE643" s="414"/>
      <c r="AF643" s="414"/>
      <c r="AG643" s="414"/>
      <c r="AH643" s="414"/>
      <c r="AI643" s="414"/>
      <c r="AJ643" s="414"/>
      <c r="AK643" s="414"/>
      <c r="AL643" s="414"/>
      <c r="AM643" s="414"/>
      <c r="AN643" s="414"/>
      <c r="AO643" s="413"/>
      <c r="AP643" s="416">
        <v>14.68</v>
      </c>
      <c r="AQ643" s="416">
        <v>15.01</v>
      </c>
      <c r="AR643" s="416">
        <v>18.43</v>
      </c>
      <c r="AS643" s="416">
        <v>24.5</v>
      </c>
      <c r="AT643" s="416">
        <v>28.04</v>
      </c>
      <c r="AU643" s="419"/>
      <c r="AV643" s="414"/>
      <c r="AW643" s="414"/>
      <c r="AX643" s="414"/>
      <c r="AY643" s="414"/>
      <c r="AZ643" s="414"/>
      <c r="BA643" s="420"/>
      <c r="BB643" s="416"/>
      <c r="BC643" s="421"/>
      <c r="BD643" s="421"/>
      <c r="BE643" s="421"/>
      <c r="BF643" s="417"/>
      <c r="BG643" s="416"/>
      <c r="BH643" s="416"/>
      <c r="BI643" s="416"/>
      <c r="BJ643" s="416"/>
      <c r="BK643" s="413"/>
      <c r="BL643" s="412"/>
      <c r="BM643" s="412"/>
      <c r="BN643" s="412"/>
      <c r="BO643" s="412"/>
      <c r="BP643" s="412"/>
      <c r="BQ643" s="413"/>
      <c r="BR643" s="422"/>
    </row>
    <row r="644" spans="1:70" s="428" customFormat="1" ht="14.5" customHeight="1" x14ac:dyDescent="0.35">
      <c r="A644" s="874" t="s">
        <v>4051</v>
      </c>
      <c r="B644" s="862"/>
      <c r="C644" s="863"/>
      <c r="D644" s="862"/>
      <c r="E644" s="864"/>
      <c r="F644" s="862"/>
      <c r="G644" s="865"/>
      <c r="H644" s="867"/>
      <c r="I644" s="866"/>
      <c r="J644" s="866"/>
      <c r="K644" s="866"/>
      <c r="L644" s="866"/>
      <c r="M644" s="866"/>
      <c r="N644" s="868"/>
      <c r="O644" s="866"/>
      <c r="P644" s="866"/>
      <c r="Q644" s="866"/>
      <c r="R644" s="866"/>
      <c r="S644" s="866"/>
      <c r="T644" s="866"/>
      <c r="U644" s="866"/>
      <c r="V644" s="866"/>
      <c r="W644" s="866"/>
      <c r="X644" s="866"/>
      <c r="Y644" s="867"/>
      <c r="Z644" s="864"/>
      <c r="AA644" s="864"/>
      <c r="AB644" s="864"/>
      <c r="AC644" s="864"/>
      <c r="AD644" s="864"/>
      <c r="AE644" s="864"/>
      <c r="AF644" s="864"/>
      <c r="AG644" s="864"/>
      <c r="AH644" s="864"/>
      <c r="AI644" s="864"/>
      <c r="AJ644" s="864"/>
      <c r="AK644" s="864"/>
      <c r="AL644" s="864"/>
      <c r="AM644" s="864"/>
      <c r="AN644" s="864"/>
      <c r="AO644" s="862"/>
      <c r="AP644" s="866"/>
      <c r="AQ644" s="866"/>
      <c r="AR644" s="866"/>
      <c r="AS644" s="866"/>
      <c r="AT644" s="866"/>
      <c r="AU644" s="869"/>
      <c r="AV644" s="864"/>
      <c r="AW644" s="864"/>
      <c r="AX644" s="864"/>
      <c r="AY644" s="864"/>
      <c r="AZ644" s="864"/>
      <c r="BA644" s="870"/>
      <c r="BB644" s="866"/>
      <c r="BC644" s="871"/>
      <c r="BD644" s="871"/>
      <c r="BE644" s="871"/>
      <c r="BF644" s="867"/>
      <c r="BG644" s="866"/>
      <c r="BH644" s="866"/>
      <c r="BI644" s="866"/>
      <c r="BJ644" s="866"/>
      <c r="BK644" s="862"/>
      <c r="BL644" s="872"/>
      <c r="BM644" s="872"/>
      <c r="BN644" s="872"/>
      <c r="BO644" s="872"/>
      <c r="BP644" s="872"/>
      <c r="BQ644" s="862"/>
      <c r="BR644" s="873"/>
    </row>
    <row r="645" spans="1:70" s="428" customFormat="1" x14ac:dyDescent="0.25">
      <c r="A645" s="345" t="s">
        <v>4052</v>
      </c>
      <c r="B645" s="373"/>
      <c r="C645" s="719">
        <v>41275</v>
      </c>
      <c r="D645" s="373"/>
      <c r="E645" s="346">
        <v>3952.86</v>
      </c>
      <c r="F645" s="373"/>
      <c r="G645" s="347">
        <v>323.23509999999999</v>
      </c>
      <c r="H645" s="374"/>
      <c r="I645" s="348">
        <v>-0.21010000000000001</v>
      </c>
      <c r="J645" s="348">
        <v>-0.1188</v>
      </c>
      <c r="K645" s="348">
        <v>2.8957000000000002</v>
      </c>
      <c r="L645" s="348">
        <v>8.8537999999999997</v>
      </c>
      <c r="M645" s="348">
        <v>-4.6146000000000003</v>
      </c>
      <c r="N645" s="350">
        <v>8.9430999999999994</v>
      </c>
      <c r="O645" s="348">
        <v>2.4733000000000001</v>
      </c>
      <c r="P645" s="348">
        <v>19.7727</v>
      </c>
      <c r="Q645" s="348">
        <v>19.1327</v>
      </c>
      <c r="R645" s="348">
        <v>13.631600000000001</v>
      </c>
      <c r="S645" s="348">
        <v>11.9696</v>
      </c>
      <c r="T645" s="348">
        <v>-5.0526999999999997</v>
      </c>
      <c r="U645" s="348">
        <v>-3.1193</v>
      </c>
      <c r="V645" s="348">
        <v>6.8760000000000003</v>
      </c>
      <c r="W645" s="348">
        <v>2.0733000000000001</v>
      </c>
      <c r="X645" s="348">
        <v>18.499099999999999</v>
      </c>
      <c r="Y645" s="374"/>
      <c r="Z645" s="346">
        <v>6</v>
      </c>
      <c r="AA645" s="346">
        <v>5</v>
      </c>
      <c r="AB645" s="346">
        <v>6</v>
      </c>
      <c r="AC645" s="346">
        <v>6</v>
      </c>
      <c r="AD645" s="346">
        <v>6</v>
      </c>
      <c r="AE645" s="346">
        <v>6</v>
      </c>
      <c r="AF645" s="346">
        <v>5</v>
      </c>
      <c r="AG645" s="346">
        <v>3</v>
      </c>
      <c r="AH645" s="346">
        <v>1</v>
      </c>
      <c r="AI645" s="346">
        <v>1</v>
      </c>
      <c r="AJ645" s="346">
        <v>6</v>
      </c>
      <c r="AK645" s="346">
        <v>6</v>
      </c>
      <c r="AL645" s="346">
        <v>6</v>
      </c>
      <c r="AM645" s="346">
        <v>6</v>
      </c>
      <c r="AN645" s="346">
        <v>6</v>
      </c>
      <c r="AO645" s="373"/>
      <c r="AP645" s="348">
        <v>16.28</v>
      </c>
      <c r="AQ645" s="348">
        <v>20.73</v>
      </c>
      <c r="AR645" s="348">
        <v>17.93</v>
      </c>
      <c r="AS645" s="348">
        <v>10.72</v>
      </c>
      <c r="AT645" s="348">
        <v>-0.41</v>
      </c>
      <c r="AU645" s="351"/>
      <c r="AV645" s="346">
        <v>1</v>
      </c>
      <c r="AW645" s="346">
        <v>1</v>
      </c>
      <c r="AX645" s="346">
        <v>1</v>
      </c>
      <c r="AY645" s="346">
        <v>3</v>
      </c>
      <c r="AZ645" s="346">
        <v>6</v>
      </c>
      <c r="BA645" s="362"/>
      <c r="BB645" s="348">
        <v>15.334045250155601</v>
      </c>
      <c r="BC645" s="375">
        <v>0.92239020962830598</v>
      </c>
      <c r="BD645" s="375">
        <v>8.0230190757463002E-2</v>
      </c>
      <c r="BE645" s="375">
        <v>-5.6215995363379602E-2</v>
      </c>
      <c r="BF645" s="374"/>
      <c r="BG645" s="348">
        <v>73.928899999999999</v>
      </c>
      <c r="BH645" s="348">
        <v>8.0469799999999996</v>
      </c>
      <c r="BI645" s="348">
        <v>12.4878</v>
      </c>
      <c r="BJ645" s="348">
        <v>5.5363199999999999</v>
      </c>
      <c r="BK645" s="373"/>
      <c r="BL645" s="372" t="s">
        <v>3550</v>
      </c>
      <c r="BM645" s="372" t="s">
        <v>3551</v>
      </c>
      <c r="BN645" s="372" t="s">
        <v>3552</v>
      </c>
      <c r="BO645" s="372" t="s">
        <v>3553</v>
      </c>
      <c r="BP645" s="372" t="s">
        <v>3554</v>
      </c>
      <c r="BQ645" s="373"/>
      <c r="BR645" s="354" t="s">
        <v>463</v>
      </c>
    </row>
    <row r="646" spans="1:70" s="428" customFormat="1" x14ac:dyDescent="0.25">
      <c r="A646" s="345" t="s">
        <v>4053</v>
      </c>
      <c r="B646" s="373"/>
      <c r="C646" s="719">
        <v>44862</v>
      </c>
      <c r="D646" s="373"/>
      <c r="E646" s="346">
        <v>3341.09</v>
      </c>
      <c r="F646" s="373"/>
      <c r="G646" s="347">
        <v>21.34</v>
      </c>
      <c r="H646" s="374"/>
      <c r="I646" s="348">
        <v>0.3291</v>
      </c>
      <c r="J646" s="348">
        <v>0.18779999999999999</v>
      </c>
      <c r="K646" s="348">
        <v>3.8948</v>
      </c>
      <c r="L646" s="348">
        <v>11.261699999999999</v>
      </c>
      <c r="M646" s="348">
        <v>-1.9300999999999999</v>
      </c>
      <c r="N646" s="350">
        <v>12.850300000000001</v>
      </c>
      <c r="O646" s="348">
        <v>6.4282000000000004</v>
      </c>
      <c r="P646" s="348">
        <v>23.485299999999999</v>
      </c>
      <c r="Q646" s="348" t="s">
        <v>430</v>
      </c>
      <c r="R646" s="348" t="s">
        <v>430</v>
      </c>
      <c r="S646" s="348">
        <v>14.854699999999999</v>
      </c>
      <c r="T646" s="348">
        <v>-2.468</v>
      </c>
      <c r="U646" s="348">
        <v>0.99380000000000002</v>
      </c>
      <c r="V646" s="348">
        <v>10.569900000000001</v>
      </c>
      <c r="W646" s="348">
        <v>2.9426000000000001</v>
      </c>
      <c r="X646" s="348">
        <v>23.028099999999998</v>
      </c>
      <c r="Y646" s="374"/>
      <c r="Z646" s="346">
        <v>1</v>
      </c>
      <c r="AA646" s="346">
        <v>4</v>
      </c>
      <c r="AB646" s="346">
        <v>3</v>
      </c>
      <c r="AC646" s="346">
        <v>3</v>
      </c>
      <c r="AD646" s="346">
        <v>3</v>
      </c>
      <c r="AE646" s="346">
        <v>4</v>
      </c>
      <c r="AF646" s="346">
        <v>2</v>
      </c>
      <c r="AG646" s="346">
        <v>1</v>
      </c>
      <c r="AH646" s="346" t="s">
        <v>430</v>
      </c>
      <c r="AI646" s="346" t="s">
        <v>430</v>
      </c>
      <c r="AJ646" s="346">
        <v>3</v>
      </c>
      <c r="AK646" s="346">
        <v>4</v>
      </c>
      <c r="AL646" s="346">
        <v>4</v>
      </c>
      <c r="AM646" s="346">
        <v>4</v>
      </c>
      <c r="AN646" s="346">
        <v>4</v>
      </c>
      <c r="AO646" s="373"/>
      <c r="AP646" s="348" t="s">
        <v>430</v>
      </c>
      <c r="AQ646" s="348" t="s">
        <v>430</v>
      </c>
      <c r="AR646" s="348" t="s">
        <v>430</v>
      </c>
      <c r="AS646" s="348">
        <v>14.36</v>
      </c>
      <c r="AT646" s="348">
        <v>5.1100000000000003</v>
      </c>
      <c r="AU646" s="351"/>
      <c r="AV646" s="346" t="s">
        <v>430</v>
      </c>
      <c r="AW646" s="346" t="s">
        <v>430</v>
      </c>
      <c r="AX646" s="346" t="s">
        <v>430</v>
      </c>
      <c r="AY646" s="346">
        <v>1</v>
      </c>
      <c r="AZ646" s="346">
        <v>4</v>
      </c>
      <c r="BA646" s="362"/>
      <c r="BB646" s="348">
        <v>15.196924075557201</v>
      </c>
      <c r="BC646" s="375">
        <v>0.90479847023301996</v>
      </c>
      <c r="BD646" s="375">
        <v>9.7075903516136902E-2</v>
      </c>
      <c r="BE646" s="375">
        <v>0.213321187377563</v>
      </c>
      <c r="BF646" s="374"/>
      <c r="BG646" s="348">
        <v>65.833600000000004</v>
      </c>
      <c r="BH646" s="348">
        <v>6.6711400000000003</v>
      </c>
      <c r="BI646" s="348">
        <v>20.2437</v>
      </c>
      <c r="BJ646" s="348">
        <v>7.2515599999999996</v>
      </c>
      <c r="BK646" s="373"/>
      <c r="BL646" s="372" t="s">
        <v>3556</v>
      </c>
      <c r="BM646" s="372" t="s">
        <v>3557</v>
      </c>
      <c r="BN646" s="372" t="s">
        <v>3558</v>
      </c>
      <c r="BO646" s="372" t="s">
        <v>3559</v>
      </c>
      <c r="BP646" s="372" t="s">
        <v>3560</v>
      </c>
      <c r="BQ646" s="373"/>
      <c r="BR646" s="354" t="s">
        <v>463</v>
      </c>
    </row>
    <row r="647" spans="1:70" s="428" customFormat="1" x14ac:dyDescent="0.25">
      <c r="A647" s="345" t="s">
        <v>4054</v>
      </c>
      <c r="B647" s="373"/>
      <c r="C647" s="719">
        <v>45155</v>
      </c>
      <c r="D647" s="373"/>
      <c r="E647" s="346">
        <v>1781.82</v>
      </c>
      <c r="F647" s="373"/>
      <c r="G647" s="347">
        <v>18.585999999999999</v>
      </c>
      <c r="H647" s="374"/>
      <c r="I647" s="348">
        <v>0</v>
      </c>
      <c r="J647" s="348">
        <v>1.1813</v>
      </c>
      <c r="K647" s="348">
        <v>6.8221999999999996</v>
      </c>
      <c r="L647" s="348">
        <v>13.724500000000001</v>
      </c>
      <c r="M647" s="348">
        <v>1.0800000000000001E-2</v>
      </c>
      <c r="N647" s="350">
        <v>17.737200000000001</v>
      </c>
      <c r="O647" s="348">
        <v>7.7214999999999998</v>
      </c>
      <c r="P647" s="348" t="s">
        <v>430</v>
      </c>
      <c r="Q647" s="348" t="s">
        <v>430</v>
      </c>
      <c r="R647" s="348" t="s">
        <v>430</v>
      </c>
      <c r="S647" s="348">
        <v>17.003499999999999</v>
      </c>
      <c r="T647" s="348">
        <v>0.22109999999999999</v>
      </c>
      <c r="U647" s="348">
        <v>1.3248</v>
      </c>
      <c r="V647" s="348">
        <v>14.3613</v>
      </c>
      <c r="W647" s="348">
        <v>5.5423</v>
      </c>
      <c r="X647" s="348">
        <v>24.248899999999999</v>
      </c>
      <c r="Y647" s="374"/>
      <c r="Z647" s="346">
        <v>5</v>
      </c>
      <c r="AA647" s="346">
        <v>2</v>
      </c>
      <c r="AB647" s="346">
        <v>1</v>
      </c>
      <c r="AC647" s="346">
        <v>2</v>
      </c>
      <c r="AD647" s="346">
        <v>2</v>
      </c>
      <c r="AE647" s="346">
        <v>1</v>
      </c>
      <c r="AF647" s="346">
        <v>1</v>
      </c>
      <c r="AG647" s="346" t="s">
        <v>430</v>
      </c>
      <c r="AH647" s="346" t="s">
        <v>430</v>
      </c>
      <c r="AI647" s="346" t="s">
        <v>430</v>
      </c>
      <c r="AJ647" s="346">
        <v>2</v>
      </c>
      <c r="AK647" s="346">
        <v>2</v>
      </c>
      <c r="AL647" s="346">
        <v>3</v>
      </c>
      <c r="AM647" s="346">
        <v>1</v>
      </c>
      <c r="AN647" s="346">
        <v>1</v>
      </c>
      <c r="AO647" s="373"/>
      <c r="AP647" s="348" t="s">
        <v>430</v>
      </c>
      <c r="AQ647" s="348" t="s">
        <v>430</v>
      </c>
      <c r="AR647" s="348" t="s">
        <v>430</v>
      </c>
      <c r="AS647" s="348" t="s">
        <v>430</v>
      </c>
      <c r="AT647" s="348">
        <v>8.23</v>
      </c>
      <c r="AU647" s="351"/>
      <c r="AV647" s="346" t="s">
        <v>430</v>
      </c>
      <c r="AW647" s="346" t="s">
        <v>430</v>
      </c>
      <c r="AX647" s="346" t="s">
        <v>430</v>
      </c>
      <c r="AY647" s="346" t="s">
        <v>430</v>
      </c>
      <c r="AZ647" s="346">
        <v>2</v>
      </c>
      <c r="BA647" s="362"/>
      <c r="BB647" s="348">
        <v>17.072750042911998</v>
      </c>
      <c r="BC647" s="375">
        <v>0.98735299002994603</v>
      </c>
      <c r="BD647" s="375">
        <v>8.7134861211600606E-2</v>
      </c>
      <c r="BE647" s="375">
        <v>0.31914783949367798</v>
      </c>
      <c r="BF647" s="374"/>
      <c r="BG647" s="348">
        <v>50.375399999999999</v>
      </c>
      <c r="BH647" s="348">
        <v>11.6271</v>
      </c>
      <c r="BI647" s="348">
        <v>37.888300000000001</v>
      </c>
      <c r="BJ647" s="348">
        <v>0.10920000000000001</v>
      </c>
      <c r="BK647" s="373"/>
      <c r="BL647" s="372" t="s">
        <v>3562</v>
      </c>
      <c r="BM647" s="372" t="s">
        <v>3563</v>
      </c>
      <c r="BN647" s="372" t="s">
        <v>3564</v>
      </c>
      <c r="BO647" s="372" t="s">
        <v>3565</v>
      </c>
      <c r="BP647" s="372" t="s">
        <v>3566</v>
      </c>
      <c r="BQ647" s="373"/>
      <c r="BR647" s="354" t="s">
        <v>463</v>
      </c>
    </row>
    <row r="648" spans="1:70" s="428" customFormat="1" x14ac:dyDescent="0.25">
      <c r="A648" s="345" t="s">
        <v>4055</v>
      </c>
      <c r="B648" s="373"/>
      <c r="C648" s="719">
        <v>45247</v>
      </c>
      <c r="D648" s="373"/>
      <c r="E648" s="346">
        <v>1557.37</v>
      </c>
      <c r="F648" s="373"/>
      <c r="G648" s="347">
        <v>16</v>
      </c>
      <c r="H648" s="374"/>
      <c r="I648" s="348">
        <v>0.25059999999999999</v>
      </c>
      <c r="J648" s="348">
        <v>0.69230000000000003</v>
      </c>
      <c r="K648" s="348">
        <v>6.1007999999999996</v>
      </c>
      <c r="L648" s="348">
        <v>15.107900000000001</v>
      </c>
      <c r="M648" s="348">
        <v>1.5227999999999999</v>
      </c>
      <c r="N648" s="350">
        <v>15.7742</v>
      </c>
      <c r="O648" s="348">
        <v>4.9366000000000003</v>
      </c>
      <c r="P648" s="348" t="s">
        <v>430</v>
      </c>
      <c r="Q648" s="348" t="s">
        <v>430</v>
      </c>
      <c r="R648" s="348" t="s">
        <v>430</v>
      </c>
      <c r="S648" s="348">
        <v>19.047599999999999</v>
      </c>
      <c r="T648" s="348">
        <v>1.3942000000000001</v>
      </c>
      <c r="U648" s="348">
        <v>4.5068999999999999</v>
      </c>
      <c r="V648" s="348">
        <v>12.994400000000001</v>
      </c>
      <c r="W648" s="348">
        <v>4.5751999999999997</v>
      </c>
      <c r="X648" s="348">
        <v>19.7912</v>
      </c>
      <c r="Y648" s="374"/>
      <c r="Z648" s="346">
        <v>2</v>
      </c>
      <c r="AA648" s="346">
        <v>3</v>
      </c>
      <c r="AB648" s="346">
        <v>2</v>
      </c>
      <c r="AC648" s="346">
        <v>1</v>
      </c>
      <c r="AD648" s="346">
        <v>1</v>
      </c>
      <c r="AE648" s="346">
        <v>2</v>
      </c>
      <c r="AF648" s="346">
        <v>3</v>
      </c>
      <c r="AG648" s="346" t="s">
        <v>430</v>
      </c>
      <c r="AH648" s="346" t="s">
        <v>430</v>
      </c>
      <c r="AI648" s="346" t="s">
        <v>430</v>
      </c>
      <c r="AJ648" s="346">
        <v>1</v>
      </c>
      <c r="AK648" s="346">
        <v>1</v>
      </c>
      <c r="AL648" s="346">
        <v>1</v>
      </c>
      <c r="AM648" s="346">
        <v>2</v>
      </c>
      <c r="AN648" s="346">
        <v>2</v>
      </c>
      <c r="AO648" s="373"/>
      <c r="AP648" s="348" t="s">
        <v>430</v>
      </c>
      <c r="AQ648" s="348" t="s">
        <v>430</v>
      </c>
      <c r="AR648" s="348" t="s">
        <v>430</v>
      </c>
      <c r="AS648" s="348" t="s">
        <v>430</v>
      </c>
      <c r="AT648" s="348">
        <v>12.34</v>
      </c>
      <c r="AU648" s="351"/>
      <c r="AV648" s="346" t="s">
        <v>430</v>
      </c>
      <c r="AW648" s="346" t="s">
        <v>430</v>
      </c>
      <c r="AX648" s="346" t="s">
        <v>430</v>
      </c>
      <c r="AY648" s="346" t="s">
        <v>430</v>
      </c>
      <c r="AZ648" s="346">
        <v>1</v>
      </c>
      <c r="BA648" s="362"/>
      <c r="BB648" s="348">
        <v>17.4103922803105</v>
      </c>
      <c r="BC648" s="375">
        <v>0.97748597504428303</v>
      </c>
      <c r="BD648" s="375">
        <v>6.8353203487911796E-2</v>
      </c>
      <c r="BE648" s="375">
        <v>0.134244096088836</v>
      </c>
      <c r="BF648" s="374"/>
      <c r="BG648" s="348">
        <v>61.9298</v>
      </c>
      <c r="BH648" s="348">
        <v>6.0432800000000002</v>
      </c>
      <c r="BI648" s="348">
        <v>29.081600000000002</v>
      </c>
      <c r="BJ648" s="348">
        <v>2.9453200000000002</v>
      </c>
      <c r="BK648" s="373"/>
      <c r="BL648" s="372" t="s">
        <v>3568</v>
      </c>
      <c r="BM648" s="372" t="s">
        <v>3569</v>
      </c>
      <c r="BN648" s="372" t="s">
        <v>2859</v>
      </c>
      <c r="BO648" s="372" t="s">
        <v>3570</v>
      </c>
      <c r="BP648" s="372" t="s">
        <v>3571</v>
      </c>
      <c r="BQ648" s="373"/>
      <c r="BR648" s="354" t="s">
        <v>443</v>
      </c>
    </row>
    <row r="649" spans="1:70" s="428" customFormat="1" x14ac:dyDescent="0.25">
      <c r="A649" s="345" t="s">
        <v>4056</v>
      </c>
      <c r="B649" s="373"/>
      <c r="C649" s="719">
        <v>44859</v>
      </c>
      <c r="D649" s="373"/>
      <c r="E649" s="346">
        <v>688.33699999999999</v>
      </c>
      <c r="F649" s="373"/>
      <c r="G649" s="347">
        <v>20.402999999999999</v>
      </c>
      <c r="H649" s="374"/>
      <c r="I649" s="348">
        <v>5.3900000000000003E-2</v>
      </c>
      <c r="J649" s="348">
        <v>-0.19570000000000001</v>
      </c>
      <c r="K649" s="348">
        <v>3.8321000000000001</v>
      </c>
      <c r="L649" s="348">
        <v>10.747400000000001</v>
      </c>
      <c r="M649" s="348">
        <v>-2.0687000000000002</v>
      </c>
      <c r="N649" s="350">
        <v>14.6107</v>
      </c>
      <c r="O649" s="348">
        <v>4.6334999999999997</v>
      </c>
      <c r="P649" s="348">
        <v>21.604199999999999</v>
      </c>
      <c r="Q649" s="348" t="s">
        <v>430</v>
      </c>
      <c r="R649" s="348" t="s">
        <v>430</v>
      </c>
      <c r="S649" s="348">
        <v>14.296099999999999</v>
      </c>
      <c r="T649" s="348">
        <v>-2.2845</v>
      </c>
      <c r="U649" s="348">
        <v>1.3511</v>
      </c>
      <c r="V649" s="348">
        <v>12.599299999999999</v>
      </c>
      <c r="W649" s="348">
        <v>2.6566000000000001</v>
      </c>
      <c r="X649" s="348">
        <v>21.4739</v>
      </c>
      <c r="Y649" s="374"/>
      <c r="Z649" s="346">
        <v>3</v>
      </c>
      <c r="AA649" s="346">
        <v>6</v>
      </c>
      <c r="AB649" s="346">
        <v>4</v>
      </c>
      <c r="AC649" s="346">
        <v>4</v>
      </c>
      <c r="AD649" s="346">
        <v>4</v>
      </c>
      <c r="AE649" s="346">
        <v>3</v>
      </c>
      <c r="AF649" s="346">
        <v>4</v>
      </c>
      <c r="AG649" s="346">
        <v>2</v>
      </c>
      <c r="AH649" s="346" t="s">
        <v>430</v>
      </c>
      <c r="AI649" s="346" t="s">
        <v>430</v>
      </c>
      <c r="AJ649" s="346">
        <v>4</v>
      </c>
      <c r="AK649" s="346">
        <v>3</v>
      </c>
      <c r="AL649" s="346">
        <v>2</v>
      </c>
      <c r="AM649" s="346">
        <v>3</v>
      </c>
      <c r="AN649" s="346">
        <v>5</v>
      </c>
      <c r="AO649" s="373"/>
      <c r="AP649" s="348" t="s">
        <v>430</v>
      </c>
      <c r="AQ649" s="348" t="s">
        <v>430</v>
      </c>
      <c r="AR649" s="348" t="s">
        <v>430</v>
      </c>
      <c r="AS649" s="348">
        <v>13.33</v>
      </c>
      <c r="AT649" s="348">
        <v>5.75</v>
      </c>
      <c r="AU649" s="351"/>
      <c r="AV649" s="346" t="s">
        <v>430</v>
      </c>
      <c r="AW649" s="346" t="s">
        <v>430</v>
      </c>
      <c r="AX649" s="346" t="s">
        <v>430</v>
      </c>
      <c r="AY649" s="346">
        <v>2</v>
      </c>
      <c r="AZ649" s="346">
        <v>3</v>
      </c>
      <c r="BA649" s="362"/>
      <c r="BB649" s="348">
        <v>15.248810807228599</v>
      </c>
      <c r="BC649" s="375">
        <v>0.90321294761739901</v>
      </c>
      <c r="BD649" s="375">
        <v>9.0277132605461496E-2</v>
      </c>
      <c r="BE649" s="375">
        <v>0.116896315978158</v>
      </c>
      <c r="BF649" s="374"/>
      <c r="BG649" s="348">
        <v>59.9056</v>
      </c>
      <c r="BH649" s="348">
        <v>14.1996</v>
      </c>
      <c r="BI649" s="348">
        <v>19.764600000000002</v>
      </c>
      <c r="BJ649" s="348">
        <v>6.1302000000000003</v>
      </c>
      <c r="BK649" s="373"/>
      <c r="BL649" s="372" t="s">
        <v>3573</v>
      </c>
      <c r="BM649" s="372" t="s">
        <v>3574</v>
      </c>
      <c r="BN649" s="372" t="s">
        <v>3575</v>
      </c>
      <c r="BO649" s="372" t="s">
        <v>3576</v>
      </c>
      <c r="BP649" s="372" t="s">
        <v>3577</v>
      </c>
      <c r="BQ649" s="373"/>
      <c r="BR649" s="354" t="s">
        <v>525</v>
      </c>
    </row>
    <row r="650" spans="1:70" s="428" customFormat="1" ht="11" x14ac:dyDescent="0.3">
      <c r="A650" s="841" t="s">
        <v>4057</v>
      </c>
      <c r="B650" s="842"/>
      <c r="C650" s="843">
        <v>45642</v>
      </c>
      <c r="D650" s="842"/>
      <c r="E650" s="844">
        <v>509.84199999999998</v>
      </c>
      <c r="F650" s="842"/>
      <c r="G650" s="845">
        <v>11.368</v>
      </c>
      <c r="H650" s="847"/>
      <c r="I650" s="846">
        <v>3.5200000000000002E-2</v>
      </c>
      <c r="J650" s="846">
        <v>1.5815999999999999</v>
      </c>
      <c r="K650" s="846">
        <v>3.2141000000000002</v>
      </c>
      <c r="L650" s="846">
        <v>10.101699999999999</v>
      </c>
      <c r="M650" s="846">
        <v>-3.5137999999999998</v>
      </c>
      <c r="N650" s="848">
        <v>9.4971999999999994</v>
      </c>
      <c r="O650" s="846" t="s">
        <v>430</v>
      </c>
      <c r="P650" s="846" t="s">
        <v>430</v>
      </c>
      <c r="Q650" s="846" t="s">
        <v>430</v>
      </c>
      <c r="R650" s="846" t="s">
        <v>430</v>
      </c>
      <c r="S650" s="846">
        <v>13.4191</v>
      </c>
      <c r="T650" s="846">
        <v>-3.7751999999999999</v>
      </c>
      <c r="U650" s="846">
        <v>-1.6778999999999999</v>
      </c>
      <c r="V650" s="846">
        <v>7.0735999999999999</v>
      </c>
      <c r="W650" s="846">
        <v>3.9693000000000001</v>
      </c>
      <c r="X650" s="846">
        <v>8.798</v>
      </c>
      <c r="Y650" s="847"/>
      <c r="Z650" s="844">
        <v>4</v>
      </c>
      <c r="AA650" s="844">
        <v>1</v>
      </c>
      <c r="AB650" s="844">
        <v>5</v>
      </c>
      <c r="AC650" s="844">
        <v>5</v>
      </c>
      <c r="AD650" s="844">
        <v>5</v>
      </c>
      <c r="AE650" s="844">
        <v>5</v>
      </c>
      <c r="AF650" s="844" t="s">
        <v>430</v>
      </c>
      <c r="AG650" s="844" t="s">
        <v>430</v>
      </c>
      <c r="AH650" s="844" t="s">
        <v>430</v>
      </c>
      <c r="AI650" s="844" t="s">
        <v>430</v>
      </c>
      <c r="AJ650" s="844">
        <v>5</v>
      </c>
      <c r="AK650" s="844">
        <v>5</v>
      </c>
      <c r="AL650" s="844">
        <v>5</v>
      </c>
      <c r="AM650" s="844">
        <v>5</v>
      </c>
      <c r="AN650" s="844">
        <v>3</v>
      </c>
      <c r="AO650" s="842"/>
      <c r="AP650" s="846" t="s">
        <v>430</v>
      </c>
      <c r="AQ650" s="846" t="s">
        <v>430</v>
      </c>
      <c r="AR650" s="846" t="s">
        <v>430</v>
      </c>
      <c r="AS650" s="846" t="s">
        <v>430</v>
      </c>
      <c r="AT650" s="846">
        <v>1.1599999999999999</v>
      </c>
      <c r="AU650" s="849"/>
      <c r="AV650" s="844" t="s">
        <v>430</v>
      </c>
      <c r="AW650" s="844" t="s">
        <v>430</v>
      </c>
      <c r="AX650" s="844" t="s">
        <v>430</v>
      </c>
      <c r="AY650" s="844" t="s">
        <v>430</v>
      </c>
      <c r="AZ650" s="844">
        <v>5</v>
      </c>
      <c r="BA650" s="851"/>
      <c r="BB650" s="846">
        <v>16.280191071085099</v>
      </c>
      <c r="BC650" s="852">
        <v>0.97196606642684102</v>
      </c>
      <c r="BD650" s="852">
        <v>2.1690908406486999E-2</v>
      </c>
      <c r="BE650" s="852">
        <v>0.104585616182714</v>
      </c>
      <c r="BF650" s="847"/>
      <c r="BG650" s="846">
        <v>49.126100000000001</v>
      </c>
      <c r="BH650" s="846">
        <v>10.0732</v>
      </c>
      <c r="BI650" s="846">
        <v>37.238700000000001</v>
      </c>
      <c r="BJ650" s="846">
        <v>3.5619999999999998</v>
      </c>
      <c r="BK650" s="842"/>
      <c r="BL650" s="855" t="s">
        <v>3579</v>
      </c>
      <c r="BM650" s="855" t="s">
        <v>3580</v>
      </c>
      <c r="BN650" s="855" t="s">
        <v>3581</v>
      </c>
      <c r="BO650" s="855" t="s">
        <v>3582</v>
      </c>
      <c r="BP650" s="855" t="s">
        <v>3583</v>
      </c>
      <c r="BQ650" s="842"/>
      <c r="BR650" s="856" t="s">
        <v>602</v>
      </c>
    </row>
    <row r="651" spans="1:70" s="428" customFormat="1" x14ac:dyDescent="0.25">
      <c r="A651" s="885" t="s">
        <v>93</v>
      </c>
      <c r="B651" s="402"/>
      <c r="C651" s="724"/>
      <c r="D651" s="402"/>
      <c r="E651" s="403"/>
      <c r="F651" s="402"/>
      <c r="G651" s="404"/>
      <c r="H651" s="406"/>
      <c r="I651" s="405">
        <v>7.6499999999999999E-2</v>
      </c>
      <c r="J651" s="405">
        <v>0.55479999999999996</v>
      </c>
      <c r="K651" s="405">
        <v>4.46</v>
      </c>
      <c r="L651" s="405">
        <v>11.6328</v>
      </c>
      <c r="M651" s="405">
        <v>-1.7656000000000001</v>
      </c>
      <c r="N651" s="407">
        <v>13.2355</v>
      </c>
      <c r="O651" s="405">
        <v>5.2385999999999999</v>
      </c>
      <c r="P651" s="405">
        <v>21.620699999999999</v>
      </c>
      <c r="Q651" s="405">
        <v>19.1327</v>
      </c>
      <c r="R651" s="405">
        <v>13.631600000000001</v>
      </c>
      <c r="S651" s="405">
        <v>15.0984</v>
      </c>
      <c r="T651" s="405">
        <v>-1.9942</v>
      </c>
      <c r="U651" s="405">
        <v>0.56320000000000003</v>
      </c>
      <c r="V651" s="405">
        <v>10.745699999999999</v>
      </c>
      <c r="W651" s="405">
        <v>3.6265000000000001</v>
      </c>
      <c r="X651" s="405">
        <v>19.3065</v>
      </c>
      <c r="Y651" s="406"/>
      <c r="Z651" s="403">
        <v>6</v>
      </c>
      <c r="AA651" s="403">
        <v>6</v>
      </c>
      <c r="AB651" s="403">
        <v>6</v>
      </c>
      <c r="AC651" s="403">
        <v>6</v>
      </c>
      <c r="AD651" s="403">
        <v>6</v>
      </c>
      <c r="AE651" s="403">
        <v>6</v>
      </c>
      <c r="AF651" s="403">
        <v>5</v>
      </c>
      <c r="AG651" s="403">
        <v>3</v>
      </c>
      <c r="AH651" s="403">
        <v>1</v>
      </c>
      <c r="AI651" s="403">
        <v>1</v>
      </c>
      <c r="AJ651" s="403">
        <v>6</v>
      </c>
      <c r="AK651" s="403">
        <v>6</v>
      </c>
      <c r="AL651" s="403">
        <v>6</v>
      </c>
      <c r="AM651" s="403">
        <v>6</v>
      </c>
      <c r="AN651" s="403">
        <v>6</v>
      </c>
      <c r="AO651" s="402"/>
      <c r="AP651" s="405">
        <v>16.28</v>
      </c>
      <c r="AQ651" s="405">
        <v>20.73</v>
      </c>
      <c r="AR651" s="405">
        <v>17.93</v>
      </c>
      <c r="AS651" s="405">
        <v>12.803333333333301</v>
      </c>
      <c r="AT651" s="405">
        <v>5.3633333333333297</v>
      </c>
      <c r="AU651" s="408"/>
      <c r="AV651" s="403">
        <v>1</v>
      </c>
      <c r="AW651" s="403">
        <v>1</v>
      </c>
      <c r="AX651" s="403">
        <v>1</v>
      </c>
      <c r="AY651" s="403">
        <v>3</v>
      </c>
      <c r="AZ651" s="403">
        <v>6</v>
      </c>
      <c r="BA651" s="409"/>
      <c r="BB651" s="405"/>
      <c r="BC651" s="410"/>
      <c r="BD651" s="410"/>
      <c r="BE651" s="410"/>
      <c r="BF651" s="406"/>
      <c r="BG651" s="405"/>
      <c r="BH651" s="405"/>
      <c r="BI651" s="405"/>
      <c r="BJ651" s="405"/>
      <c r="BK651" s="402"/>
      <c r="BL651" s="401"/>
      <c r="BM651" s="401"/>
      <c r="BN651" s="401"/>
      <c r="BO651" s="401"/>
      <c r="BP651" s="401"/>
      <c r="BQ651" s="402"/>
      <c r="BR651" s="411"/>
    </row>
    <row r="652" spans="1:70" s="428" customFormat="1" x14ac:dyDescent="0.25">
      <c r="A652" s="886" t="s">
        <v>94</v>
      </c>
      <c r="B652" s="373"/>
      <c r="C652" s="719"/>
      <c r="D652" s="373"/>
      <c r="E652" s="346"/>
      <c r="F652" s="373"/>
      <c r="G652" s="347"/>
      <c r="H652" s="374"/>
      <c r="I652" s="348">
        <v>0.3291</v>
      </c>
      <c r="J652" s="348">
        <v>1.5815999999999999</v>
      </c>
      <c r="K652" s="348">
        <v>6.8221999999999996</v>
      </c>
      <c r="L652" s="348">
        <v>15.107900000000001</v>
      </c>
      <c r="M652" s="348">
        <v>1.5227999999999999</v>
      </c>
      <c r="N652" s="350">
        <v>17.737200000000001</v>
      </c>
      <c r="O652" s="348">
        <v>7.7214999999999998</v>
      </c>
      <c r="P652" s="348">
        <v>23.485299999999999</v>
      </c>
      <c r="Q652" s="348">
        <v>19.1327</v>
      </c>
      <c r="R652" s="348">
        <v>13.631600000000001</v>
      </c>
      <c r="S652" s="348">
        <v>19.047599999999999</v>
      </c>
      <c r="T652" s="348">
        <v>1.3942000000000001</v>
      </c>
      <c r="U652" s="348">
        <v>4.5068999999999999</v>
      </c>
      <c r="V652" s="348">
        <v>14.3613</v>
      </c>
      <c r="W652" s="348">
        <v>5.5423</v>
      </c>
      <c r="X652" s="348">
        <v>24.248899999999999</v>
      </c>
      <c r="Y652" s="374"/>
      <c r="Z652" s="346"/>
      <c r="AA652" s="346"/>
      <c r="AB652" s="346"/>
      <c r="AC652" s="346"/>
      <c r="AD652" s="346"/>
      <c r="AE652" s="346"/>
      <c r="AF652" s="346"/>
      <c r="AG652" s="346"/>
      <c r="AH652" s="346"/>
      <c r="AI652" s="346"/>
      <c r="AJ652" s="346"/>
      <c r="AK652" s="346"/>
      <c r="AL652" s="346"/>
      <c r="AM652" s="346"/>
      <c r="AN652" s="346"/>
      <c r="AO652" s="373"/>
      <c r="AP652" s="348">
        <v>16.28</v>
      </c>
      <c r="AQ652" s="348">
        <v>20.73</v>
      </c>
      <c r="AR652" s="348">
        <v>17.93</v>
      </c>
      <c r="AS652" s="348">
        <v>14.36</v>
      </c>
      <c r="AT652" s="348">
        <v>12.34</v>
      </c>
      <c r="AU652" s="351"/>
      <c r="AV652" s="346"/>
      <c r="AW652" s="346"/>
      <c r="AX652" s="346"/>
      <c r="AY652" s="346"/>
      <c r="AZ652" s="346"/>
      <c r="BA652" s="362"/>
      <c r="BB652" s="348"/>
      <c r="BC652" s="375"/>
      <c r="BD652" s="375"/>
      <c r="BE652" s="375"/>
      <c r="BF652" s="374"/>
      <c r="BG652" s="348"/>
      <c r="BH652" s="348"/>
      <c r="BI652" s="348"/>
      <c r="BJ652" s="348"/>
      <c r="BK652" s="373"/>
      <c r="BL652" s="372"/>
      <c r="BM652" s="372"/>
      <c r="BN652" s="372"/>
      <c r="BO652" s="372"/>
      <c r="BP652" s="372"/>
      <c r="BQ652" s="373"/>
      <c r="BR652" s="354"/>
    </row>
    <row r="653" spans="1:70" s="428" customFormat="1" x14ac:dyDescent="0.25">
      <c r="A653" s="886" t="s">
        <v>95</v>
      </c>
      <c r="B653" s="373"/>
      <c r="C653" s="719"/>
      <c r="D653" s="373"/>
      <c r="E653" s="346"/>
      <c r="F653" s="373"/>
      <c r="G653" s="347"/>
      <c r="H653" s="374"/>
      <c r="I653" s="348">
        <v>-0.21010000000000001</v>
      </c>
      <c r="J653" s="348">
        <v>-0.19570000000000001</v>
      </c>
      <c r="K653" s="348">
        <v>2.8957000000000002</v>
      </c>
      <c r="L653" s="348">
        <v>8.8537999999999997</v>
      </c>
      <c r="M653" s="348">
        <v>-4.6146000000000003</v>
      </c>
      <c r="N653" s="350">
        <v>8.9430999999999994</v>
      </c>
      <c r="O653" s="348">
        <v>2.4733000000000001</v>
      </c>
      <c r="P653" s="348">
        <v>19.7727</v>
      </c>
      <c r="Q653" s="348">
        <v>19.1327</v>
      </c>
      <c r="R653" s="348">
        <v>13.631600000000001</v>
      </c>
      <c r="S653" s="348">
        <v>11.9696</v>
      </c>
      <c r="T653" s="348">
        <v>-5.0526999999999997</v>
      </c>
      <c r="U653" s="348">
        <v>-3.1193</v>
      </c>
      <c r="V653" s="348">
        <v>6.8760000000000003</v>
      </c>
      <c r="W653" s="348">
        <v>2.0733000000000001</v>
      </c>
      <c r="X653" s="348">
        <v>8.798</v>
      </c>
      <c r="Y653" s="374"/>
      <c r="Z653" s="346"/>
      <c r="AA653" s="346"/>
      <c r="AB653" s="346"/>
      <c r="AC653" s="346"/>
      <c r="AD653" s="346"/>
      <c r="AE653" s="346"/>
      <c r="AF653" s="346"/>
      <c r="AG653" s="346"/>
      <c r="AH653" s="346"/>
      <c r="AI653" s="346"/>
      <c r="AJ653" s="346"/>
      <c r="AK653" s="346"/>
      <c r="AL653" s="346"/>
      <c r="AM653" s="346"/>
      <c r="AN653" s="346"/>
      <c r="AO653" s="373"/>
      <c r="AP653" s="348">
        <v>16.28</v>
      </c>
      <c r="AQ653" s="348">
        <v>20.73</v>
      </c>
      <c r="AR653" s="348">
        <v>17.93</v>
      </c>
      <c r="AS653" s="348">
        <v>10.72</v>
      </c>
      <c r="AT653" s="348">
        <v>-0.41</v>
      </c>
      <c r="AU653" s="351"/>
      <c r="AV653" s="346"/>
      <c r="AW653" s="346"/>
      <c r="AX653" s="346"/>
      <c r="AY653" s="346"/>
      <c r="AZ653" s="346"/>
      <c r="BA653" s="362"/>
      <c r="BB653" s="348"/>
      <c r="BC653" s="375"/>
      <c r="BD653" s="375"/>
      <c r="BE653" s="375"/>
      <c r="BF653" s="374"/>
      <c r="BG653" s="348"/>
      <c r="BH653" s="348"/>
      <c r="BI653" s="348"/>
      <c r="BJ653" s="348"/>
      <c r="BK653" s="373"/>
      <c r="BL653" s="372"/>
      <c r="BM653" s="372"/>
      <c r="BN653" s="372"/>
      <c r="BO653" s="372"/>
      <c r="BP653" s="372"/>
      <c r="BQ653" s="373"/>
      <c r="BR653" s="354"/>
    </row>
    <row r="654" spans="1:70" s="428" customFormat="1" x14ac:dyDescent="0.25">
      <c r="A654" s="887" t="s">
        <v>96</v>
      </c>
      <c r="B654" s="413"/>
      <c r="C654" s="725"/>
      <c r="D654" s="413"/>
      <c r="E654" s="414"/>
      <c r="F654" s="413"/>
      <c r="G654" s="415"/>
      <c r="H654" s="417"/>
      <c r="I654" s="416">
        <v>4.4549999999999999E-2</v>
      </c>
      <c r="J654" s="416">
        <v>0.44005</v>
      </c>
      <c r="K654" s="416">
        <v>3.8634499999999998</v>
      </c>
      <c r="L654" s="416">
        <v>11.0046</v>
      </c>
      <c r="M654" s="416">
        <v>-1.9994000000000001</v>
      </c>
      <c r="N654" s="418">
        <v>13.730499999999999</v>
      </c>
      <c r="O654" s="416">
        <v>4.9366000000000003</v>
      </c>
      <c r="P654" s="416">
        <v>21.604199999999999</v>
      </c>
      <c r="Q654" s="416">
        <v>19.1327</v>
      </c>
      <c r="R654" s="416">
        <v>13.631600000000001</v>
      </c>
      <c r="S654" s="416">
        <v>14.5754</v>
      </c>
      <c r="T654" s="416">
        <v>-2.3761999999999999</v>
      </c>
      <c r="U654" s="416">
        <v>1.1593</v>
      </c>
      <c r="V654" s="416">
        <v>11.5846</v>
      </c>
      <c r="W654" s="416">
        <v>3.4559000000000002</v>
      </c>
      <c r="X654" s="416">
        <v>20.6326</v>
      </c>
      <c r="Y654" s="417"/>
      <c r="Z654" s="414"/>
      <c r="AA654" s="414"/>
      <c r="AB654" s="414"/>
      <c r="AC654" s="414"/>
      <c r="AD654" s="414"/>
      <c r="AE654" s="414"/>
      <c r="AF654" s="414"/>
      <c r="AG654" s="414"/>
      <c r="AH654" s="414"/>
      <c r="AI654" s="414"/>
      <c r="AJ654" s="414"/>
      <c r="AK654" s="414"/>
      <c r="AL654" s="414"/>
      <c r="AM654" s="414"/>
      <c r="AN654" s="414"/>
      <c r="AO654" s="413"/>
      <c r="AP654" s="416">
        <v>16.28</v>
      </c>
      <c r="AQ654" s="416">
        <v>20.73</v>
      </c>
      <c r="AR654" s="416">
        <v>17.93</v>
      </c>
      <c r="AS654" s="416">
        <v>13.33</v>
      </c>
      <c r="AT654" s="416">
        <v>5.43</v>
      </c>
      <c r="AU654" s="419"/>
      <c r="AV654" s="414"/>
      <c r="AW654" s="414"/>
      <c r="AX654" s="414"/>
      <c r="AY654" s="414"/>
      <c r="AZ654" s="414"/>
      <c r="BA654" s="420"/>
      <c r="BB654" s="416"/>
      <c r="BC654" s="421"/>
      <c r="BD654" s="421"/>
      <c r="BE654" s="421"/>
      <c r="BF654" s="417"/>
      <c r="BG654" s="416"/>
      <c r="BH654" s="416"/>
      <c r="BI654" s="416"/>
      <c r="BJ654" s="416"/>
      <c r="BK654" s="413"/>
      <c r="BL654" s="412"/>
      <c r="BM654" s="412"/>
      <c r="BN654" s="412"/>
      <c r="BO654" s="412"/>
      <c r="BP654" s="412"/>
      <c r="BQ654" s="413"/>
      <c r="BR654" s="422"/>
    </row>
    <row r="655" spans="1:70" s="428" customFormat="1" ht="14.5" customHeight="1" x14ac:dyDescent="0.35">
      <c r="A655" s="874" t="s">
        <v>4058</v>
      </c>
      <c r="B655" s="862"/>
      <c r="C655" s="863"/>
      <c r="D655" s="862"/>
      <c r="E655" s="864"/>
      <c r="F655" s="862"/>
      <c r="G655" s="865"/>
      <c r="H655" s="867"/>
      <c r="I655" s="866"/>
      <c r="J655" s="866"/>
      <c r="K655" s="866"/>
      <c r="L655" s="866"/>
      <c r="M655" s="866"/>
      <c r="N655" s="868"/>
      <c r="O655" s="866"/>
      <c r="P655" s="866"/>
      <c r="Q655" s="866"/>
      <c r="R655" s="866"/>
      <c r="S655" s="866"/>
      <c r="T655" s="866"/>
      <c r="U655" s="866"/>
      <c r="V655" s="866"/>
      <c r="W655" s="866"/>
      <c r="X655" s="866"/>
      <c r="Y655" s="867"/>
      <c r="Z655" s="864"/>
      <c r="AA655" s="864"/>
      <c r="AB655" s="864"/>
      <c r="AC655" s="864"/>
      <c r="AD655" s="864"/>
      <c r="AE655" s="864"/>
      <c r="AF655" s="864"/>
      <c r="AG655" s="864"/>
      <c r="AH655" s="864"/>
      <c r="AI655" s="864"/>
      <c r="AJ655" s="864"/>
      <c r="AK655" s="864"/>
      <c r="AL655" s="864"/>
      <c r="AM655" s="864"/>
      <c r="AN655" s="864"/>
      <c r="AO655" s="862"/>
      <c r="AP655" s="866"/>
      <c r="AQ655" s="866"/>
      <c r="AR655" s="866"/>
      <c r="AS655" s="866"/>
      <c r="AT655" s="866"/>
      <c r="AU655" s="869"/>
      <c r="AV655" s="864"/>
      <c r="AW655" s="864"/>
      <c r="AX655" s="864"/>
      <c r="AY655" s="864"/>
      <c r="AZ655" s="864"/>
      <c r="BA655" s="870"/>
      <c r="BB655" s="866"/>
      <c r="BC655" s="871"/>
      <c r="BD655" s="871"/>
      <c r="BE655" s="871"/>
      <c r="BF655" s="867"/>
      <c r="BG655" s="866"/>
      <c r="BH655" s="866"/>
      <c r="BI655" s="866"/>
      <c r="BJ655" s="866"/>
      <c r="BK655" s="862"/>
      <c r="BL655" s="872"/>
      <c r="BM655" s="872"/>
      <c r="BN655" s="872"/>
      <c r="BO655" s="872"/>
      <c r="BP655" s="872"/>
      <c r="BQ655" s="862"/>
      <c r="BR655" s="873"/>
    </row>
    <row r="656" spans="1:70" s="428" customFormat="1" x14ac:dyDescent="0.25">
      <c r="A656" s="345" t="s">
        <v>4059</v>
      </c>
      <c r="B656" s="373"/>
      <c r="C656" s="719">
        <v>45348</v>
      </c>
      <c r="D656" s="373"/>
      <c r="E656" s="346">
        <v>8920.36</v>
      </c>
      <c r="F656" s="373"/>
      <c r="G656" s="347">
        <v>11.6127</v>
      </c>
      <c r="H656" s="374"/>
      <c r="I656" s="348">
        <v>-0.52249999999999996</v>
      </c>
      <c r="J656" s="348">
        <v>-0.82579999999999998</v>
      </c>
      <c r="K656" s="348">
        <v>1.4077</v>
      </c>
      <c r="L656" s="348">
        <v>15.458500000000001</v>
      </c>
      <c r="M656" s="348">
        <v>7.8304999999999998</v>
      </c>
      <c r="N656" s="350">
        <v>8.8758999999999997</v>
      </c>
      <c r="O656" s="348">
        <v>3.1915</v>
      </c>
      <c r="P656" s="348" t="s">
        <v>430</v>
      </c>
      <c r="Q656" s="348" t="s">
        <v>430</v>
      </c>
      <c r="R656" s="348" t="s">
        <v>430</v>
      </c>
      <c r="S656" s="348">
        <v>15.9693</v>
      </c>
      <c r="T656" s="348">
        <v>5.4329000000000001</v>
      </c>
      <c r="U656" s="348">
        <v>9.1234999999999999</v>
      </c>
      <c r="V656" s="348">
        <v>5.9466000000000001</v>
      </c>
      <c r="W656" s="348">
        <v>9.5699999999999993E-2</v>
      </c>
      <c r="X656" s="348">
        <v>6.6390000000000002</v>
      </c>
      <c r="Y656" s="374"/>
      <c r="Z656" s="346">
        <v>2</v>
      </c>
      <c r="AA656" s="346">
        <v>5</v>
      </c>
      <c r="AB656" s="346">
        <v>3</v>
      </c>
      <c r="AC656" s="346">
        <v>1</v>
      </c>
      <c r="AD656" s="346">
        <v>3</v>
      </c>
      <c r="AE656" s="346">
        <v>4</v>
      </c>
      <c r="AF656" s="346">
        <v>3</v>
      </c>
      <c r="AG656" s="346" t="s">
        <v>430</v>
      </c>
      <c r="AH656" s="346" t="s">
        <v>430</v>
      </c>
      <c r="AI656" s="346" t="s">
        <v>430</v>
      </c>
      <c r="AJ656" s="346">
        <v>2</v>
      </c>
      <c r="AK656" s="346">
        <v>5</v>
      </c>
      <c r="AL656" s="346">
        <v>3</v>
      </c>
      <c r="AM656" s="346">
        <v>4</v>
      </c>
      <c r="AN656" s="346">
        <v>2</v>
      </c>
      <c r="AO656" s="373"/>
      <c r="AP656" s="348" t="s">
        <v>430</v>
      </c>
      <c r="AQ656" s="348" t="s">
        <v>430</v>
      </c>
      <c r="AR656" s="348" t="s">
        <v>430</v>
      </c>
      <c r="AS656" s="348" t="s">
        <v>430</v>
      </c>
      <c r="AT656" s="348">
        <v>15.14</v>
      </c>
      <c r="AU656" s="351"/>
      <c r="AV656" s="346" t="s">
        <v>430</v>
      </c>
      <c r="AW656" s="346" t="s">
        <v>430</v>
      </c>
      <c r="AX656" s="346" t="s">
        <v>430</v>
      </c>
      <c r="AY656" s="346" t="s">
        <v>430</v>
      </c>
      <c r="AZ656" s="346">
        <v>3</v>
      </c>
      <c r="BA656" s="362"/>
      <c r="BB656" s="348">
        <v>19.101633525888399</v>
      </c>
      <c r="BC656" s="375">
        <v>0.91475666239906706</v>
      </c>
      <c r="BD656" s="375">
        <v>1.3640554119735601E-2</v>
      </c>
      <c r="BE656" s="375">
        <v>0.32197159060530101</v>
      </c>
      <c r="BF656" s="374"/>
      <c r="BG656" s="348">
        <v>40.472099999999998</v>
      </c>
      <c r="BH656" s="348">
        <v>21.5014</v>
      </c>
      <c r="BI656" s="348">
        <v>35.362699999999997</v>
      </c>
      <c r="BJ656" s="348">
        <v>2.6638000000000002</v>
      </c>
      <c r="BK656" s="373"/>
      <c r="BL656" s="372" t="s">
        <v>3586</v>
      </c>
      <c r="BM656" s="372" t="s">
        <v>3587</v>
      </c>
      <c r="BN656" s="372" t="s">
        <v>3588</v>
      </c>
      <c r="BO656" s="372" t="s">
        <v>3589</v>
      </c>
      <c r="BP656" s="372" t="s">
        <v>3590</v>
      </c>
      <c r="BQ656" s="373"/>
      <c r="BR656" s="354" t="s">
        <v>463</v>
      </c>
    </row>
    <row r="657" spans="1:70" s="428" customFormat="1" x14ac:dyDescent="0.25">
      <c r="A657" s="345" t="s">
        <v>4060</v>
      </c>
      <c r="B657" s="373"/>
      <c r="C657" s="719">
        <v>45495</v>
      </c>
      <c r="D657" s="373"/>
      <c r="E657" s="346">
        <v>8511.4500000000007</v>
      </c>
      <c r="F657" s="373"/>
      <c r="G657" s="347">
        <v>12.06</v>
      </c>
      <c r="H657" s="374"/>
      <c r="I657" s="348">
        <v>-0.65900000000000003</v>
      </c>
      <c r="J657" s="348">
        <v>0.83609999999999995</v>
      </c>
      <c r="K657" s="348">
        <v>2.1168999999999998</v>
      </c>
      <c r="L657" s="348">
        <v>14.7479</v>
      </c>
      <c r="M657" s="348">
        <v>14.204499999999999</v>
      </c>
      <c r="N657" s="350">
        <v>18.351299999999998</v>
      </c>
      <c r="O657" s="348" t="s">
        <v>430</v>
      </c>
      <c r="P657" s="348" t="s">
        <v>430</v>
      </c>
      <c r="Q657" s="348" t="s">
        <v>430</v>
      </c>
      <c r="R657" s="348" t="s">
        <v>430</v>
      </c>
      <c r="S657" s="348">
        <v>16.297000000000001</v>
      </c>
      <c r="T657" s="348">
        <v>12.9213</v>
      </c>
      <c r="U657" s="348">
        <v>16.973800000000001</v>
      </c>
      <c r="V657" s="348">
        <v>15.850099999999999</v>
      </c>
      <c r="W657" s="348">
        <v>1.0896999999999999</v>
      </c>
      <c r="X657" s="348">
        <v>10.228999999999999</v>
      </c>
      <c r="Y657" s="374"/>
      <c r="Z657" s="346">
        <v>4</v>
      </c>
      <c r="AA657" s="346">
        <v>1</v>
      </c>
      <c r="AB657" s="346">
        <v>1</v>
      </c>
      <c r="AC657" s="346">
        <v>2</v>
      </c>
      <c r="AD657" s="346">
        <v>1</v>
      </c>
      <c r="AE657" s="346">
        <v>2</v>
      </c>
      <c r="AF657" s="346" t="s">
        <v>430</v>
      </c>
      <c r="AG657" s="346" t="s">
        <v>430</v>
      </c>
      <c r="AH657" s="346" t="s">
        <v>430</v>
      </c>
      <c r="AI657" s="346" t="s">
        <v>430</v>
      </c>
      <c r="AJ657" s="346">
        <v>1</v>
      </c>
      <c r="AK657" s="346">
        <v>1</v>
      </c>
      <c r="AL657" s="346">
        <v>2</v>
      </c>
      <c r="AM657" s="346">
        <v>2</v>
      </c>
      <c r="AN657" s="346">
        <v>1</v>
      </c>
      <c r="AO657" s="373"/>
      <c r="AP657" s="348" t="s">
        <v>430</v>
      </c>
      <c r="AQ657" s="348" t="s">
        <v>430</v>
      </c>
      <c r="AR657" s="348" t="s">
        <v>430</v>
      </c>
      <c r="AS657" s="348" t="s">
        <v>430</v>
      </c>
      <c r="AT657" s="348">
        <v>27.01</v>
      </c>
      <c r="AU657" s="351"/>
      <c r="AV657" s="346" t="s">
        <v>430</v>
      </c>
      <c r="AW657" s="346" t="s">
        <v>430</v>
      </c>
      <c r="AX657" s="346" t="s">
        <v>430</v>
      </c>
      <c r="AY657" s="346" t="s">
        <v>430</v>
      </c>
      <c r="AZ657" s="346">
        <v>1</v>
      </c>
      <c r="BA657" s="362"/>
      <c r="BB657" s="348">
        <v>15.902547277096501</v>
      </c>
      <c r="BC657" s="375">
        <v>0.75073915465442598</v>
      </c>
      <c r="BD657" s="375">
        <v>2.8142092953913799E-2</v>
      </c>
      <c r="BE657" s="375">
        <v>0.76816789687017695</v>
      </c>
      <c r="BF657" s="374"/>
      <c r="BG657" s="348">
        <v>45.507899999999999</v>
      </c>
      <c r="BH657" s="348">
        <v>12.827500000000001</v>
      </c>
      <c r="BI657" s="348">
        <v>35.710599999999999</v>
      </c>
      <c r="BJ657" s="348">
        <v>5.9539999999999997</v>
      </c>
      <c r="BK657" s="373"/>
      <c r="BL657" s="372" t="s">
        <v>3592</v>
      </c>
      <c r="BM657" s="372" t="s">
        <v>3593</v>
      </c>
      <c r="BN657" s="372" t="s">
        <v>3594</v>
      </c>
      <c r="BO657" s="372" t="s">
        <v>3595</v>
      </c>
      <c r="BP657" s="372" t="s">
        <v>3596</v>
      </c>
      <c r="BQ657" s="373"/>
      <c r="BR657" s="354" t="s">
        <v>476</v>
      </c>
    </row>
    <row r="658" spans="1:70" s="428" customFormat="1" x14ac:dyDescent="0.25">
      <c r="A658" s="345" t="s">
        <v>4061</v>
      </c>
      <c r="B658" s="373"/>
      <c r="C658" s="719">
        <v>41277</v>
      </c>
      <c r="D658" s="373"/>
      <c r="E658" s="346">
        <v>2482.7199999999998</v>
      </c>
      <c r="F658" s="373"/>
      <c r="G658" s="347">
        <v>121.749</v>
      </c>
      <c r="H658" s="374"/>
      <c r="I658" s="348" t="s">
        <v>430</v>
      </c>
      <c r="J658" s="348">
        <v>-0.4945</v>
      </c>
      <c r="K658" s="348">
        <v>-2.73</v>
      </c>
      <c r="L658" s="348">
        <v>5.4715999999999996</v>
      </c>
      <c r="M658" s="348">
        <v>10.9047</v>
      </c>
      <c r="N658" s="350">
        <v>24.228100000000001</v>
      </c>
      <c r="O658" s="348">
        <v>9.4467999999999996</v>
      </c>
      <c r="P658" s="348">
        <v>23.695499999999999</v>
      </c>
      <c r="Q658" s="348">
        <v>17.719000000000001</v>
      </c>
      <c r="R658" s="348">
        <v>19.668299999999999</v>
      </c>
      <c r="S658" s="348">
        <v>4.1551</v>
      </c>
      <c r="T658" s="348">
        <v>8.4440000000000008</v>
      </c>
      <c r="U658" s="348">
        <v>17.037099999999999</v>
      </c>
      <c r="V658" s="348">
        <v>21.9331</v>
      </c>
      <c r="W658" s="348">
        <v>-2.0301999999999998</v>
      </c>
      <c r="X658" s="348">
        <v>17.739100000000001</v>
      </c>
      <c r="Y658" s="374"/>
      <c r="Z658" s="346" t="s">
        <v>430</v>
      </c>
      <c r="AA658" s="346">
        <v>3</v>
      </c>
      <c r="AB658" s="346">
        <v>6</v>
      </c>
      <c r="AC658" s="346">
        <v>6</v>
      </c>
      <c r="AD658" s="346">
        <v>2</v>
      </c>
      <c r="AE658" s="346">
        <v>1</v>
      </c>
      <c r="AF658" s="346">
        <v>1</v>
      </c>
      <c r="AG658" s="346">
        <v>1</v>
      </c>
      <c r="AH658" s="346">
        <v>1</v>
      </c>
      <c r="AI658" s="346">
        <v>1</v>
      </c>
      <c r="AJ658" s="346">
        <v>6</v>
      </c>
      <c r="AK658" s="346">
        <v>2</v>
      </c>
      <c r="AL658" s="346">
        <v>1</v>
      </c>
      <c r="AM658" s="346">
        <v>1</v>
      </c>
      <c r="AN658" s="346">
        <v>5</v>
      </c>
      <c r="AO658" s="373"/>
      <c r="AP658" s="348">
        <v>19.21</v>
      </c>
      <c r="AQ658" s="348">
        <v>22.91</v>
      </c>
      <c r="AR658" s="348">
        <v>19.98</v>
      </c>
      <c r="AS658" s="348">
        <v>17.93</v>
      </c>
      <c r="AT658" s="348">
        <v>20.56</v>
      </c>
      <c r="AU658" s="351"/>
      <c r="AV658" s="346">
        <v>1</v>
      </c>
      <c r="AW658" s="346">
        <v>1</v>
      </c>
      <c r="AX658" s="346">
        <v>1</v>
      </c>
      <c r="AY658" s="346">
        <v>1</v>
      </c>
      <c r="AZ658" s="346">
        <v>2</v>
      </c>
      <c r="BA658" s="362"/>
      <c r="BB658" s="348">
        <v>14.102922141473501</v>
      </c>
      <c r="BC658" s="375">
        <v>0.67453694188365798</v>
      </c>
      <c r="BD658" s="375">
        <v>0.10256748859244399</v>
      </c>
      <c r="BE658" s="375">
        <v>2.8602667934537501E-2</v>
      </c>
      <c r="BF658" s="374"/>
      <c r="BG658" s="348">
        <v>44.904400000000003</v>
      </c>
      <c r="BH658" s="348">
        <v>26.2134</v>
      </c>
      <c r="BI658" s="348">
        <v>4.7851600000000003</v>
      </c>
      <c r="BJ658" s="348">
        <v>24.09704</v>
      </c>
      <c r="BK658" s="373"/>
      <c r="BL658" s="372" t="s">
        <v>3598</v>
      </c>
      <c r="BM658" s="372" t="s">
        <v>3599</v>
      </c>
      <c r="BN658" s="372" t="s">
        <v>3600</v>
      </c>
      <c r="BO658" s="372" t="s">
        <v>3601</v>
      </c>
      <c r="BP658" s="372" t="s">
        <v>3602</v>
      </c>
      <c r="BQ658" s="373"/>
      <c r="BR658" s="354" t="s">
        <v>554</v>
      </c>
    </row>
    <row r="659" spans="1:70" s="428" customFormat="1" x14ac:dyDescent="0.25">
      <c r="A659" s="345" t="s">
        <v>4062</v>
      </c>
      <c r="B659" s="373"/>
      <c r="C659" s="719">
        <v>42366</v>
      </c>
      <c r="D659" s="373"/>
      <c r="E659" s="346">
        <v>1376.01</v>
      </c>
      <c r="F659" s="373"/>
      <c r="G659" s="347">
        <v>57.753700000000002</v>
      </c>
      <c r="H659" s="374"/>
      <c r="I659" s="348">
        <v>0.16339999999999999</v>
      </c>
      <c r="J659" s="348">
        <v>-1.1315999999999999</v>
      </c>
      <c r="K659" s="348">
        <v>-0.4672</v>
      </c>
      <c r="L659" s="348">
        <v>12.4678</v>
      </c>
      <c r="M659" s="348">
        <v>7.3688000000000002</v>
      </c>
      <c r="N659" s="350">
        <v>11.370900000000001</v>
      </c>
      <c r="O659" s="348">
        <v>7.0033000000000003</v>
      </c>
      <c r="P659" s="348">
        <v>19.154900000000001</v>
      </c>
      <c r="Q659" s="348">
        <v>15.478999999999999</v>
      </c>
      <c r="R659" s="348">
        <v>17.911799999999999</v>
      </c>
      <c r="S659" s="348">
        <v>13.110099999999999</v>
      </c>
      <c r="T659" s="348">
        <v>5.6261000000000001</v>
      </c>
      <c r="U659" s="348">
        <v>8.4884000000000004</v>
      </c>
      <c r="V659" s="348">
        <v>7.9875999999999996</v>
      </c>
      <c r="W659" s="348">
        <v>-1.6225000000000001</v>
      </c>
      <c r="X659" s="348">
        <v>18.1843</v>
      </c>
      <c r="Y659" s="374"/>
      <c r="Z659" s="346">
        <v>1</v>
      </c>
      <c r="AA659" s="346">
        <v>6</v>
      </c>
      <c r="AB659" s="346">
        <v>4</v>
      </c>
      <c r="AC659" s="346">
        <v>3</v>
      </c>
      <c r="AD659" s="346">
        <v>5</v>
      </c>
      <c r="AE659" s="346">
        <v>3</v>
      </c>
      <c r="AF659" s="346">
        <v>2</v>
      </c>
      <c r="AG659" s="346">
        <v>2</v>
      </c>
      <c r="AH659" s="346">
        <v>2</v>
      </c>
      <c r="AI659" s="346">
        <v>2</v>
      </c>
      <c r="AJ659" s="346">
        <v>3</v>
      </c>
      <c r="AK659" s="346">
        <v>4</v>
      </c>
      <c r="AL659" s="346">
        <v>4</v>
      </c>
      <c r="AM659" s="346">
        <v>3</v>
      </c>
      <c r="AN659" s="346">
        <v>4</v>
      </c>
      <c r="AO659" s="373"/>
      <c r="AP659" s="348">
        <v>18.46</v>
      </c>
      <c r="AQ659" s="348">
        <v>19.82</v>
      </c>
      <c r="AR659" s="348">
        <v>15.81</v>
      </c>
      <c r="AS659" s="348">
        <v>13.21</v>
      </c>
      <c r="AT659" s="348">
        <v>12.85</v>
      </c>
      <c r="AU659" s="351"/>
      <c r="AV659" s="346">
        <v>2</v>
      </c>
      <c r="AW659" s="346">
        <v>2</v>
      </c>
      <c r="AX659" s="346">
        <v>2</v>
      </c>
      <c r="AY659" s="346">
        <v>2</v>
      </c>
      <c r="AZ659" s="346">
        <v>5</v>
      </c>
      <c r="BA659" s="362"/>
      <c r="BB659" s="348">
        <v>15.208542123928501</v>
      </c>
      <c r="BC659" s="375">
        <v>0.89924133930703898</v>
      </c>
      <c r="BD659" s="375">
        <v>7.68016369687025E-2</v>
      </c>
      <c r="BE659" s="375">
        <v>9.7699889503559206E-2</v>
      </c>
      <c r="BF659" s="374"/>
      <c r="BG659" s="348">
        <v>52.063600000000001</v>
      </c>
      <c r="BH659" s="348">
        <v>14.934200000000001</v>
      </c>
      <c r="BI659" s="348">
        <v>23.2486</v>
      </c>
      <c r="BJ659" s="348">
        <v>9.7536000000000005</v>
      </c>
      <c r="BK659" s="373"/>
      <c r="BL659" s="372" t="s">
        <v>3604</v>
      </c>
      <c r="BM659" s="372" t="s">
        <v>3605</v>
      </c>
      <c r="BN659" s="372" t="s">
        <v>3606</v>
      </c>
      <c r="BO659" s="372" t="s">
        <v>2436</v>
      </c>
      <c r="BP659" s="372" t="s">
        <v>3607</v>
      </c>
      <c r="BQ659" s="373"/>
      <c r="BR659" s="354" t="s">
        <v>2409</v>
      </c>
    </row>
    <row r="660" spans="1:70" s="428" customFormat="1" x14ac:dyDescent="0.25">
      <c r="A660" s="345" t="s">
        <v>4063</v>
      </c>
      <c r="B660" s="373"/>
      <c r="C660" s="719">
        <v>45698</v>
      </c>
      <c r="D660" s="373"/>
      <c r="E660" s="346">
        <v>685.29</v>
      </c>
      <c r="F660" s="373"/>
      <c r="G660" s="347">
        <v>12.2529</v>
      </c>
      <c r="H660" s="374"/>
      <c r="I660" s="348">
        <v>-0.99309999999999998</v>
      </c>
      <c r="J660" s="348">
        <v>-0.63180000000000003</v>
      </c>
      <c r="K660" s="348">
        <v>-1.8991</v>
      </c>
      <c r="L660" s="348">
        <v>7.1731999999999996</v>
      </c>
      <c r="M660" s="348">
        <v>6.4127999999999998</v>
      </c>
      <c r="N660" s="350">
        <v>7.8808999999999996</v>
      </c>
      <c r="O660" s="348" t="s">
        <v>430</v>
      </c>
      <c r="P660" s="348" t="s">
        <v>430</v>
      </c>
      <c r="Q660" s="348" t="s">
        <v>430</v>
      </c>
      <c r="R660" s="348" t="s">
        <v>430</v>
      </c>
      <c r="S660" s="348">
        <v>8.5144000000000002</v>
      </c>
      <c r="T660" s="348">
        <v>5.1246</v>
      </c>
      <c r="U660" s="348">
        <v>7.3403</v>
      </c>
      <c r="V660" s="348">
        <v>5.7415000000000003</v>
      </c>
      <c r="W660" s="348">
        <v>-2.4302999999999999</v>
      </c>
      <c r="X660" s="348">
        <v>16.0228</v>
      </c>
      <c r="Y660" s="374"/>
      <c r="Z660" s="346">
        <v>5</v>
      </c>
      <c r="AA660" s="346">
        <v>4</v>
      </c>
      <c r="AB660" s="346">
        <v>5</v>
      </c>
      <c r="AC660" s="346">
        <v>5</v>
      </c>
      <c r="AD660" s="346">
        <v>6</v>
      </c>
      <c r="AE660" s="346">
        <v>5</v>
      </c>
      <c r="AF660" s="346" t="s">
        <v>430</v>
      </c>
      <c r="AG660" s="346" t="s">
        <v>430</v>
      </c>
      <c r="AH660" s="346" t="s">
        <v>430</v>
      </c>
      <c r="AI660" s="346" t="s">
        <v>430</v>
      </c>
      <c r="AJ660" s="346">
        <v>5</v>
      </c>
      <c r="AK660" s="346">
        <v>6</v>
      </c>
      <c r="AL660" s="346">
        <v>6</v>
      </c>
      <c r="AM660" s="346">
        <v>5</v>
      </c>
      <c r="AN660" s="346">
        <v>6</v>
      </c>
      <c r="AO660" s="373"/>
      <c r="AP660" s="348" t="s">
        <v>430</v>
      </c>
      <c r="AQ660" s="348" t="s">
        <v>430</v>
      </c>
      <c r="AR660" s="348" t="s">
        <v>430</v>
      </c>
      <c r="AS660" s="348" t="s">
        <v>430</v>
      </c>
      <c r="AT660" s="348">
        <v>9.9499999999999993</v>
      </c>
      <c r="AU660" s="351"/>
      <c r="AV660" s="346" t="s">
        <v>430</v>
      </c>
      <c r="AW660" s="346" t="s">
        <v>430</v>
      </c>
      <c r="AX660" s="346" t="s">
        <v>430</v>
      </c>
      <c r="AY660" s="346" t="s">
        <v>430</v>
      </c>
      <c r="AZ660" s="346">
        <v>6</v>
      </c>
      <c r="BA660" s="362"/>
      <c r="BB660" s="348">
        <v>15.834117571966701</v>
      </c>
      <c r="BC660" s="375">
        <v>0.79088267795522005</v>
      </c>
      <c r="BD660" s="375">
        <v>5.7832414471141597E-2</v>
      </c>
      <c r="BE660" s="375">
        <v>-0.120991044413484</v>
      </c>
      <c r="BF660" s="374"/>
      <c r="BG660" s="348">
        <v>59.701099999999997</v>
      </c>
      <c r="BH660" s="348">
        <v>27.373000000000001</v>
      </c>
      <c r="BI660" s="348">
        <v>7.9667500000000002</v>
      </c>
      <c r="BJ660" s="348">
        <v>4.9591500000000002</v>
      </c>
      <c r="BK660" s="373"/>
      <c r="BL660" s="372" t="s">
        <v>3609</v>
      </c>
      <c r="BM660" s="372" t="s">
        <v>3610</v>
      </c>
      <c r="BN660" s="372" t="s">
        <v>3611</v>
      </c>
      <c r="BO660" s="372" t="s">
        <v>3612</v>
      </c>
      <c r="BP660" s="372" t="s">
        <v>3613</v>
      </c>
      <c r="BQ660" s="373"/>
      <c r="BR660" s="354" t="s">
        <v>443</v>
      </c>
    </row>
    <row r="661" spans="1:70" s="428" customFormat="1" ht="11" x14ac:dyDescent="0.3">
      <c r="A661" s="841" t="s">
        <v>4064</v>
      </c>
      <c r="B661" s="842"/>
      <c r="C661" s="843">
        <v>45772</v>
      </c>
      <c r="D661" s="842"/>
      <c r="E661" s="844">
        <v>277.94499999999999</v>
      </c>
      <c r="F661" s="842"/>
      <c r="G661" s="845">
        <v>11.026999999999999</v>
      </c>
      <c r="H661" s="847"/>
      <c r="I661" s="846">
        <v>-0.55910000000000004</v>
      </c>
      <c r="J661" s="846">
        <v>-0.4244</v>
      </c>
      <c r="K661" s="846">
        <v>1.6876</v>
      </c>
      <c r="L661" s="846">
        <v>11.496499999999999</v>
      </c>
      <c r="M661" s="846">
        <v>7.8224</v>
      </c>
      <c r="N661" s="848">
        <v>7.8540999999999999</v>
      </c>
      <c r="O661" s="846" t="s">
        <v>430</v>
      </c>
      <c r="P661" s="846" t="s">
        <v>430</v>
      </c>
      <c r="Q661" s="846" t="s">
        <v>430</v>
      </c>
      <c r="R661" s="846" t="s">
        <v>430</v>
      </c>
      <c r="S661" s="846">
        <v>13.0511</v>
      </c>
      <c r="T661" s="846">
        <v>6.8507999999999996</v>
      </c>
      <c r="U661" s="846">
        <v>7.8646000000000003</v>
      </c>
      <c r="V661" s="846">
        <v>5.6326999999999998</v>
      </c>
      <c r="W661" s="846">
        <v>-0.19009999999999999</v>
      </c>
      <c r="X661" s="846">
        <v>8.7584999999999997</v>
      </c>
      <c r="Y661" s="847"/>
      <c r="Z661" s="844">
        <v>3</v>
      </c>
      <c r="AA661" s="844">
        <v>2</v>
      </c>
      <c r="AB661" s="844">
        <v>2</v>
      </c>
      <c r="AC661" s="844">
        <v>4</v>
      </c>
      <c r="AD661" s="844">
        <v>4</v>
      </c>
      <c r="AE661" s="844">
        <v>6</v>
      </c>
      <c r="AF661" s="844" t="s">
        <v>430</v>
      </c>
      <c r="AG661" s="844" t="s">
        <v>430</v>
      </c>
      <c r="AH661" s="844" t="s">
        <v>430</v>
      </c>
      <c r="AI661" s="844" t="s">
        <v>430</v>
      </c>
      <c r="AJ661" s="844">
        <v>4</v>
      </c>
      <c r="AK661" s="844">
        <v>3</v>
      </c>
      <c r="AL661" s="844">
        <v>5</v>
      </c>
      <c r="AM661" s="844">
        <v>6</v>
      </c>
      <c r="AN661" s="844">
        <v>3</v>
      </c>
      <c r="AO661" s="842"/>
      <c r="AP661" s="846" t="s">
        <v>430</v>
      </c>
      <c r="AQ661" s="846" t="s">
        <v>430</v>
      </c>
      <c r="AR661" s="846" t="s">
        <v>430</v>
      </c>
      <c r="AS661" s="846" t="s">
        <v>430</v>
      </c>
      <c r="AT661" s="846">
        <v>13.64</v>
      </c>
      <c r="AU661" s="849"/>
      <c r="AV661" s="844" t="s">
        <v>430</v>
      </c>
      <c r="AW661" s="844" t="s">
        <v>430</v>
      </c>
      <c r="AX661" s="844" t="s">
        <v>430</v>
      </c>
      <c r="AY661" s="844" t="s">
        <v>430</v>
      </c>
      <c r="AZ661" s="844">
        <v>4</v>
      </c>
      <c r="BA661" s="851"/>
      <c r="BB661" s="846">
        <v>19.2984305201126</v>
      </c>
      <c r="BC661" s="852">
        <v>0.91466063468016601</v>
      </c>
      <c r="BD661" s="852">
        <v>1.45624748854841E-2</v>
      </c>
      <c r="BE661" s="852">
        <v>-0.33295637817784401</v>
      </c>
      <c r="BF661" s="847"/>
      <c r="BG661" s="846">
        <v>54.198599999999999</v>
      </c>
      <c r="BH661" s="846">
        <v>25.1371</v>
      </c>
      <c r="BI661" s="846">
        <v>15.2963</v>
      </c>
      <c r="BJ661" s="846">
        <v>5.3680000000000003</v>
      </c>
      <c r="BK661" s="842"/>
      <c r="BL661" s="855" t="s">
        <v>3615</v>
      </c>
      <c r="BM661" s="855" t="s">
        <v>3616</v>
      </c>
      <c r="BN661" s="855" t="s">
        <v>3617</v>
      </c>
      <c r="BO661" s="855" t="s">
        <v>3618</v>
      </c>
      <c r="BP661" s="855" t="s">
        <v>3619</v>
      </c>
      <c r="BQ661" s="842"/>
      <c r="BR661" s="856" t="s">
        <v>602</v>
      </c>
    </row>
    <row r="662" spans="1:70" s="428" customFormat="1" x14ac:dyDescent="0.25">
      <c r="A662" s="885" t="s">
        <v>93</v>
      </c>
      <c r="B662" s="402"/>
      <c r="C662" s="724"/>
      <c r="D662" s="402"/>
      <c r="E662" s="403"/>
      <c r="F662" s="402"/>
      <c r="G662" s="404"/>
      <c r="H662" s="406"/>
      <c r="I662" s="405">
        <v>-0.5141</v>
      </c>
      <c r="J662" s="405">
        <v>-0.44529999999999997</v>
      </c>
      <c r="K662" s="405">
        <v>1.9300000000000001E-2</v>
      </c>
      <c r="L662" s="405">
        <v>11.135899999999999</v>
      </c>
      <c r="M662" s="405">
        <v>9.0906000000000002</v>
      </c>
      <c r="N662" s="407">
        <v>13.093500000000001</v>
      </c>
      <c r="O662" s="405">
        <v>6.5472000000000001</v>
      </c>
      <c r="P662" s="405">
        <v>21.4252</v>
      </c>
      <c r="Q662" s="405">
        <v>16.599</v>
      </c>
      <c r="R662" s="405">
        <v>18.790099999999999</v>
      </c>
      <c r="S662" s="405">
        <v>11.849500000000001</v>
      </c>
      <c r="T662" s="405">
        <v>7.4</v>
      </c>
      <c r="U662" s="405">
        <v>11.138</v>
      </c>
      <c r="V662" s="405">
        <v>10.5153</v>
      </c>
      <c r="W662" s="405">
        <v>-0.84799999999999998</v>
      </c>
      <c r="X662" s="405">
        <v>12.928800000000001</v>
      </c>
      <c r="Y662" s="406"/>
      <c r="Z662" s="403">
        <v>5</v>
      </c>
      <c r="AA662" s="403">
        <v>6</v>
      </c>
      <c r="AB662" s="403">
        <v>6</v>
      </c>
      <c r="AC662" s="403">
        <v>6</v>
      </c>
      <c r="AD662" s="403">
        <v>6</v>
      </c>
      <c r="AE662" s="403">
        <v>6</v>
      </c>
      <c r="AF662" s="403">
        <v>3</v>
      </c>
      <c r="AG662" s="403">
        <v>2</v>
      </c>
      <c r="AH662" s="403">
        <v>2</v>
      </c>
      <c r="AI662" s="403">
        <v>2</v>
      </c>
      <c r="AJ662" s="403">
        <v>6</v>
      </c>
      <c r="AK662" s="403">
        <v>6</v>
      </c>
      <c r="AL662" s="403">
        <v>6</v>
      </c>
      <c r="AM662" s="403">
        <v>6</v>
      </c>
      <c r="AN662" s="403">
        <v>6</v>
      </c>
      <c r="AO662" s="402"/>
      <c r="AP662" s="405">
        <v>18.835000000000001</v>
      </c>
      <c r="AQ662" s="405">
        <v>21.364999999999998</v>
      </c>
      <c r="AR662" s="405">
        <v>17.895</v>
      </c>
      <c r="AS662" s="405">
        <v>15.57</v>
      </c>
      <c r="AT662" s="405">
        <v>16.524999999999999</v>
      </c>
      <c r="AU662" s="408"/>
      <c r="AV662" s="403">
        <v>2</v>
      </c>
      <c r="AW662" s="403">
        <v>2</v>
      </c>
      <c r="AX662" s="403">
        <v>2</v>
      </c>
      <c r="AY662" s="403">
        <v>2</v>
      </c>
      <c r="AZ662" s="403">
        <v>6</v>
      </c>
      <c r="BA662" s="409"/>
      <c r="BB662" s="405"/>
      <c r="BC662" s="410"/>
      <c r="BD662" s="410"/>
      <c r="BE662" s="410"/>
      <c r="BF662" s="406"/>
      <c r="BG662" s="405"/>
      <c r="BH662" s="405"/>
      <c r="BI662" s="405"/>
      <c r="BJ662" s="405"/>
      <c r="BK662" s="402"/>
      <c r="BL662" s="401"/>
      <c r="BM662" s="401"/>
      <c r="BN662" s="401"/>
      <c r="BO662" s="401"/>
      <c r="BP662" s="401"/>
      <c r="BQ662" s="402"/>
      <c r="BR662" s="411"/>
    </row>
    <row r="663" spans="1:70" s="428" customFormat="1" x14ac:dyDescent="0.25">
      <c r="A663" s="886" t="s">
        <v>94</v>
      </c>
      <c r="B663" s="373"/>
      <c r="C663" s="719"/>
      <c r="D663" s="373"/>
      <c r="E663" s="346"/>
      <c r="F663" s="373"/>
      <c r="G663" s="347"/>
      <c r="H663" s="374"/>
      <c r="I663" s="348">
        <v>0.16339999999999999</v>
      </c>
      <c r="J663" s="348">
        <v>0.83609999999999995</v>
      </c>
      <c r="K663" s="348">
        <v>2.1168999999999998</v>
      </c>
      <c r="L663" s="348">
        <v>15.458500000000001</v>
      </c>
      <c r="M663" s="348">
        <v>14.204499999999999</v>
      </c>
      <c r="N663" s="350">
        <v>24.228100000000001</v>
      </c>
      <c r="O663" s="348">
        <v>9.4467999999999996</v>
      </c>
      <c r="P663" s="348">
        <v>23.695499999999999</v>
      </c>
      <c r="Q663" s="348">
        <v>17.719000000000001</v>
      </c>
      <c r="R663" s="348">
        <v>19.668299999999999</v>
      </c>
      <c r="S663" s="348">
        <v>16.297000000000001</v>
      </c>
      <c r="T663" s="348">
        <v>12.9213</v>
      </c>
      <c r="U663" s="348">
        <v>17.037099999999999</v>
      </c>
      <c r="V663" s="348">
        <v>21.9331</v>
      </c>
      <c r="W663" s="348">
        <v>1.0896999999999999</v>
      </c>
      <c r="X663" s="348">
        <v>18.1843</v>
      </c>
      <c r="Y663" s="374"/>
      <c r="Z663" s="346"/>
      <c r="AA663" s="346"/>
      <c r="AB663" s="346"/>
      <c r="AC663" s="346"/>
      <c r="AD663" s="346"/>
      <c r="AE663" s="346"/>
      <c r="AF663" s="346"/>
      <c r="AG663" s="346"/>
      <c r="AH663" s="346"/>
      <c r="AI663" s="346"/>
      <c r="AJ663" s="346"/>
      <c r="AK663" s="346"/>
      <c r="AL663" s="346"/>
      <c r="AM663" s="346"/>
      <c r="AN663" s="346"/>
      <c r="AO663" s="373"/>
      <c r="AP663" s="348">
        <v>19.21</v>
      </c>
      <c r="AQ663" s="348">
        <v>22.91</v>
      </c>
      <c r="AR663" s="348">
        <v>19.98</v>
      </c>
      <c r="AS663" s="348">
        <v>17.93</v>
      </c>
      <c r="AT663" s="348">
        <v>27.01</v>
      </c>
      <c r="AU663" s="351"/>
      <c r="AV663" s="346"/>
      <c r="AW663" s="346"/>
      <c r="AX663" s="346"/>
      <c r="AY663" s="346"/>
      <c r="AZ663" s="346"/>
      <c r="BA663" s="362"/>
      <c r="BB663" s="348"/>
      <c r="BC663" s="375"/>
      <c r="BD663" s="375"/>
      <c r="BE663" s="375"/>
      <c r="BF663" s="374"/>
      <c r="BG663" s="348"/>
      <c r="BH663" s="348"/>
      <c r="BI663" s="348"/>
      <c r="BJ663" s="348"/>
      <c r="BK663" s="373"/>
      <c r="BL663" s="372"/>
      <c r="BM663" s="372"/>
      <c r="BN663" s="372"/>
      <c r="BO663" s="372"/>
      <c r="BP663" s="372"/>
      <c r="BQ663" s="373"/>
      <c r="BR663" s="354"/>
    </row>
    <row r="664" spans="1:70" s="428" customFormat="1" x14ac:dyDescent="0.25">
      <c r="A664" s="886" t="s">
        <v>95</v>
      </c>
      <c r="B664" s="373"/>
      <c r="C664" s="719"/>
      <c r="D664" s="373"/>
      <c r="E664" s="346"/>
      <c r="F664" s="373"/>
      <c r="G664" s="347"/>
      <c r="H664" s="374"/>
      <c r="I664" s="348">
        <v>-0.99309999999999998</v>
      </c>
      <c r="J664" s="348">
        <v>-1.1315999999999999</v>
      </c>
      <c r="K664" s="348">
        <v>-2.73</v>
      </c>
      <c r="L664" s="348">
        <v>5.4715999999999996</v>
      </c>
      <c r="M664" s="348">
        <v>6.4127999999999998</v>
      </c>
      <c r="N664" s="350">
        <v>7.8540999999999999</v>
      </c>
      <c r="O664" s="348">
        <v>3.1915</v>
      </c>
      <c r="P664" s="348">
        <v>19.154900000000001</v>
      </c>
      <c r="Q664" s="348">
        <v>15.478999999999999</v>
      </c>
      <c r="R664" s="348">
        <v>17.911799999999999</v>
      </c>
      <c r="S664" s="348">
        <v>4.1551</v>
      </c>
      <c r="T664" s="348">
        <v>5.1246</v>
      </c>
      <c r="U664" s="348">
        <v>7.3403</v>
      </c>
      <c r="V664" s="348">
        <v>5.6326999999999998</v>
      </c>
      <c r="W664" s="348">
        <v>-2.4302999999999999</v>
      </c>
      <c r="X664" s="348">
        <v>6.6390000000000002</v>
      </c>
      <c r="Y664" s="374"/>
      <c r="Z664" s="346"/>
      <c r="AA664" s="346"/>
      <c r="AB664" s="346"/>
      <c r="AC664" s="346"/>
      <c r="AD664" s="346"/>
      <c r="AE664" s="346"/>
      <c r="AF664" s="346"/>
      <c r="AG664" s="346"/>
      <c r="AH664" s="346"/>
      <c r="AI664" s="346"/>
      <c r="AJ664" s="346"/>
      <c r="AK664" s="346"/>
      <c r="AL664" s="346"/>
      <c r="AM664" s="346"/>
      <c r="AN664" s="346"/>
      <c r="AO664" s="373"/>
      <c r="AP664" s="348">
        <v>18.46</v>
      </c>
      <c r="AQ664" s="348">
        <v>19.82</v>
      </c>
      <c r="AR664" s="348">
        <v>15.81</v>
      </c>
      <c r="AS664" s="348">
        <v>13.21</v>
      </c>
      <c r="AT664" s="348">
        <v>9.9499999999999993</v>
      </c>
      <c r="AU664" s="351"/>
      <c r="AV664" s="346"/>
      <c r="AW664" s="346"/>
      <c r="AX664" s="346"/>
      <c r="AY664" s="346"/>
      <c r="AZ664" s="346"/>
      <c r="BA664" s="362"/>
      <c r="BB664" s="348"/>
      <c r="BC664" s="375"/>
      <c r="BD664" s="375"/>
      <c r="BE664" s="375"/>
      <c r="BF664" s="374"/>
      <c r="BG664" s="348"/>
      <c r="BH664" s="348"/>
      <c r="BI664" s="348"/>
      <c r="BJ664" s="348"/>
      <c r="BK664" s="373"/>
      <c r="BL664" s="372"/>
      <c r="BM664" s="372"/>
      <c r="BN664" s="372"/>
      <c r="BO664" s="372"/>
      <c r="BP664" s="372"/>
      <c r="BQ664" s="373"/>
      <c r="BR664" s="354"/>
    </row>
    <row r="665" spans="1:70" s="428" customFormat="1" x14ac:dyDescent="0.25">
      <c r="A665" s="887" t="s">
        <v>96</v>
      </c>
      <c r="B665" s="413"/>
      <c r="C665" s="725"/>
      <c r="D665" s="413"/>
      <c r="E665" s="414"/>
      <c r="F665" s="413"/>
      <c r="G665" s="415"/>
      <c r="H665" s="417"/>
      <c r="I665" s="416">
        <v>-0.55910000000000004</v>
      </c>
      <c r="J665" s="416">
        <v>-0.56315000000000004</v>
      </c>
      <c r="K665" s="416">
        <v>0.47025</v>
      </c>
      <c r="L665" s="416">
        <v>11.982200000000001</v>
      </c>
      <c r="M665" s="416">
        <v>7.8264500000000004</v>
      </c>
      <c r="N665" s="418">
        <v>10.1234</v>
      </c>
      <c r="O665" s="416">
        <v>7.0033000000000003</v>
      </c>
      <c r="P665" s="416">
        <v>21.4252</v>
      </c>
      <c r="Q665" s="416">
        <v>16.599</v>
      </c>
      <c r="R665" s="416">
        <v>18.790099999999999</v>
      </c>
      <c r="S665" s="416">
        <v>13.0806</v>
      </c>
      <c r="T665" s="416">
        <v>6.2384000000000004</v>
      </c>
      <c r="U665" s="416">
        <v>8.8058999999999994</v>
      </c>
      <c r="V665" s="416">
        <v>6.9671000000000003</v>
      </c>
      <c r="W665" s="416">
        <v>-0.90629999999999999</v>
      </c>
      <c r="X665" s="416">
        <v>13.1259</v>
      </c>
      <c r="Y665" s="417"/>
      <c r="Z665" s="414"/>
      <c r="AA665" s="414"/>
      <c r="AB665" s="414"/>
      <c r="AC665" s="414"/>
      <c r="AD665" s="414"/>
      <c r="AE665" s="414"/>
      <c r="AF665" s="414"/>
      <c r="AG665" s="414"/>
      <c r="AH665" s="414"/>
      <c r="AI665" s="414"/>
      <c r="AJ665" s="414"/>
      <c r="AK665" s="414"/>
      <c r="AL665" s="414"/>
      <c r="AM665" s="414"/>
      <c r="AN665" s="414"/>
      <c r="AO665" s="413"/>
      <c r="AP665" s="416">
        <v>18.84</v>
      </c>
      <c r="AQ665" s="416">
        <v>21.36</v>
      </c>
      <c r="AR665" s="416">
        <v>17.899999999999999</v>
      </c>
      <c r="AS665" s="416">
        <v>15.57</v>
      </c>
      <c r="AT665" s="416">
        <v>14.39</v>
      </c>
      <c r="AU665" s="419"/>
      <c r="AV665" s="414"/>
      <c r="AW665" s="414"/>
      <c r="AX665" s="414"/>
      <c r="AY665" s="414"/>
      <c r="AZ665" s="414"/>
      <c r="BA665" s="420"/>
      <c r="BB665" s="416"/>
      <c r="BC665" s="421"/>
      <c r="BD665" s="421"/>
      <c r="BE665" s="421"/>
      <c r="BF665" s="417"/>
      <c r="BG665" s="416"/>
      <c r="BH665" s="416"/>
      <c r="BI665" s="416"/>
      <c r="BJ665" s="416"/>
      <c r="BK665" s="413"/>
      <c r="BL665" s="412"/>
      <c r="BM665" s="412"/>
      <c r="BN665" s="412"/>
      <c r="BO665" s="412"/>
      <c r="BP665" s="412"/>
      <c r="BQ665" s="413"/>
      <c r="BR665" s="422"/>
    </row>
    <row r="666" spans="1:70" s="428" customFormat="1" ht="14.5" customHeight="1" x14ac:dyDescent="0.35">
      <c r="A666" s="874" t="s">
        <v>4065</v>
      </c>
      <c r="B666" s="862"/>
      <c r="C666" s="863"/>
      <c r="D666" s="862"/>
      <c r="E666" s="864"/>
      <c r="F666" s="862"/>
      <c r="G666" s="865"/>
      <c r="H666" s="867"/>
      <c r="I666" s="866"/>
      <c r="J666" s="866"/>
      <c r="K666" s="866"/>
      <c r="L666" s="866"/>
      <c r="M666" s="866"/>
      <c r="N666" s="868"/>
      <c r="O666" s="866"/>
      <c r="P666" s="866"/>
      <c r="Q666" s="866"/>
      <c r="R666" s="866"/>
      <c r="S666" s="866"/>
      <c r="T666" s="866"/>
      <c r="U666" s="866"/>
      <c r="V666" s="866"/>
      <c r="W666" s="866"/>
      <c r="X666" s="866"/>
      <c r="Y666" s="867"/>
      <c r="Z666" s="864"/>
      <c r="AA666" s="864"/>
      <c r="AB666" s="864"/>
      <c r="AC666" s="864"/>
      <c r="AD666" s="864"/>
      <c r="AE666" s="864"/>
      <c r="AF666" s="864"/>
      <c r="AG666" s="864"/>
      <c r="AH666" s="864"/>
      <c r="AI666" s="864"/>
      <c r="AJ666" s="864"/>
      <c r="AK666" s="864"/>
      <c r="AL666" s="864"/>
      <c r="AM666" s="864"/>
      <c r="AN666" s="864"/>
      <c r="AO666" s="862"/>
      <c r="AP666" s="866"/>
      <c r="AQ666" s="866"/>
      <c r="AR666" s="866"/>
      <c r="AS666" s="866"/>
      <c r="AT666" s="866"/>
      <c r="AU666" s="869"/>
      <c r="AV666" s="864"/>
      <c r="AW666" s="864"/>
      <c r="AX666" s="864"/>
      <c r="AY666" s="864"/>
      <c r="AZ666" s="864"/>
      <c r="BA666" s="870"/>
      <c r="BB666" s="866"/>
      <c r="BC666" s="871"/>
      <c r="BD666" s="871"/>
      <c r="BE666" s="871"/>
      <c r="BF666" s="867"/>
      <c r="BG666" s="866"/>
      <c r="BH666" s="866"/>
      <c r="BI666" s="866"/>
      <c r="BJ666" s="866"/>
      <c r="BK666" s="862"/>
      <c r="BL666" s="872"/>
      <c r="BM666" s="872"/>
      <c r="BN666" s="872"/>
      <c r="BO666" s="872"/>
      <c r="BP666" s="872"/>
      <c r="BQ666" s="862"/>
      <c r="BR666" s="873"/>
    </row>
    <row r="667" spans="1:70" s="428" customFormat="1" x14ac:dyDescent="0.25">
      <c r="A667" s="345" t="s">
        <v>4066</v>
      </c>
      <c r="B667" s="373"/>
      <c r="C667" s="719">
        <v>41275</v>
      </c>
      <c r="D667" s="373"/>
      <c r="E667" s="346">
        <v>6765.36</v>
      </c>
      <c r="F667" s="373"/>
      <c r="G667" s="347">
        <v>38.910699999999999</v>
      </c>
      <c r="H667" s="374"/>
      <c r="I667" s="348">
        <v>-0.22559999999999999</v>
      </c>
      <c r="J667" s="348">
        <v>-0.34060000000000001</v>
      </c>
      <c r="K667" s="348">
        <v>0.89510000000000001</v>
      </c>
      <c r="L667" s="348">
        <v>5.5011000000000001</v>
      </c>
      <c r="M667" s="348">
        <v>5.5861000000000001</v>
      </c>
      <c r="N667" s="350">
        <v>10.790699999999999</v>
      </c>
      <c r="O667" s="348">
        <v>4.5762</v>
      </c>
      <c r="P667" s="348">
        <v>30.241499999999998</v>
      </c>
      <c r="Q667" s="348">
        <v>24.781099999999999</v>
      </c>
      <c r="R667" s="348">
        <v>16.0366</v>
      </c>
      <c r="S667" s="348">
        <v>7.3464</v>
      </c>
      <c r="T667" s="348">
        <v>3.7692999999999999</v>
      </c>
      <c r="U667" s="348">
        <v>9.1887000000000008</v>
      </c>
      <c r="V667" s="348">
        <v>8.5366</v>
      </c>
      <c r="W667" s="348">
        <v>0.63959999999999995</v>
      </c>
      <c r="X667" s="348">
        <v>12.059699999999999</v>
      </c>
      <c r="Y667" s="374"/>
      <c r="Z667" s="346">
        <v>3</v>
      </c>
      <c r="AA667" s="346">
        <v>4</v>
      </c>
      <c r="AB667" s="346">
        <v>2</v>
      </c>
      <c r="AC667" s="346">
        <v>5</v>
      </c>
      <c r="AD667" s="346">
        <v>3</v>
      </c>
      <c r="AE667" s="346">
        <v>2</v>
      </c>
      <c r="AF667" s="346">
        <v>1</v>
      </c>
      <c r="AG667" s="346">
        <v>1</v>
      </c>
      <c r="AH667" s="346">
        <v>2</v>
      </c>
      <c r="AI667" s="346">
        <v>2</v>
      </c>
      <c r="AJ667" s="346">
        <v>5</v>
      </c>
      <c r="AK667" s="346">
        <v>4</v>
      </c>
      <c r="AL667" s="346">
        <v>2</v>
      </c>
      <c r="AM667" s="346">
        <v>2</v>
      </c>
      <c r="AN667" s="346">
        <v>4</v>
      </c>
      <c r="AO667" s="373"/>
      <c r="AP667" s="348">
        <v>19.53</v>
      </c>
      <c r="AQ667" s="348">
        <v>25.5</v>
      </c>
      <c r="AR667" s="348">
        <v>24.63</v>
      </c>
      <c r="AS667" s="348">
        <v>14.62</v>
      </c>
      <c r="AT667" s="348">
        <v>9.27</v>
      </c>
      <c r="AU667" s="351"/>
      <c r="AV667" s="346">
        <v>2</v>
      </c>
      <c r="AW667" s="346">
        <v>1</v>
      </c>
      <c r="AX667" s="346">
        <v>1</v>
      </c>
      <c r="AY667" s="346">
        <v>1</v>
      </c>
      <c r="AZ667" s="346">
        <v>3</v>
      </c>
      <c r="BA667" s="362"/>
      <c r="BB667" s="348">
        <v>20.9137023375858</v>
      </c>
      <c r="BC667" s="375">
        <v>0.94748285593773396</v>
      </c>
      <c r="BD667" s="375">
        <v>9.4350517819357202E-2</v>
      </c>
      <c r="BE667" s="375">
        <v>0.157592540828556</v>
      </c>
      <c r="BF667" s="374"/>
      <c r="BG667" s="348">
        <v>72.23</v>
      </c>
      <c r="BH667" s="348">
        <v>18.201499999999999</v>
      </c>
      <c r="BI667" s="348">
        <v>6.3130800000000002</v>
      </c>
      <c r="BJ667" s="348">
        <v>3.25542</v>
      </c>
      <c r="BK667" s="373"/>
      <c r="BL667" s="372" t="s">
        <v>3622</v>
      </c>
      <c r="BM667" s="372" t="s">
        <v>3623</v>
      </c>
      <c r="BN667" s="372" t="s">
        <v>3624</v>
      </c>
      <c r="BO667" s="372" t="s">
        <v>3625</v>
      </c>
      <c r="BP667" s="372" t="s">
        <v>3626</v>
      </c>
      <c r="BQ667" s="373"/>
      <c r="BR667" s="354" t="s">
        <v>525</v>
      </c>
    </row>
    <row r="668" spans="1:70" s="428" customFormat="1" x14ac:dyDescent="0.25">
      <c r="A668" s="345" t="s">
        <v>4067</v>
      </c>
      <c r="B668" s="373"/>
      <c r="C668" s="719">
        <v>43829</v>
      </c>
      <c r="D668" s="373"/>
      <c r="E668" s="346">
        <v>6059.75</v>
      </c>
      <c r="F668" s="373"/>
      <c r="G668" s="347">
        <v>40.33</v>
      </c>
      <c r="H668" s="374"/>
      <c r="I668" s="348">
        <v>9.9299999999999999E-2</v>
      </c>
      <c r="J668" s="348">
        <v>-7.4300000000000005E-2</v>
      </c>
      <c r="K668" s="348">
        <v>1.2553000000000001</v>
      </c>
      <c r="L668" s="348">
        <v>8.1523000000000003</v>
      </c>
      <c r="M668" s="348">
        <v>7.7190000000000003</v>
      </c>
      <c r="N668" s="350">
        <v>12.246</v>
      </c>
      <c r="O668" s="348">
        <v>3.2513999999999998</v>
      </c>
      <c r="P668" s="348">
        <v>28.166399999999999</v>
      </c>
      <c r="Q668" s="348">
        <v>24.975899999999999</v>
      </c>
      <c r="R668" s="348" t="s">
        <v>430</v>
      </c>
      <c r="S668" s="348">
        <v>11.010199999999999</v>
      </c>
      <c r="T668" s="348">
        <v>5.8807999999999998</v>
      </c>
      <c r="U668" s="348">
        <v>11.347300000000001</v>
      </c>
      <c r="V668" s="348">
        <v>9.6221999999999994</v>
      </c>
      <c r="W668" s="348">
        <v>1.1284000000000001</v>
      </c>
      <c r="X668" s="348">
        <v>23.979700000000001</v>
      </c>
      <c r="Y668" s="374"/>
      <c r="Z668" s="346">
        <v>2</v>
      </c>
      <c r="AA668" s="346">
        <v>3</v>
      </c>
      <c r="AB668" s="346">
        <v>1</v>
      </c>
      <c r="AC668" s="346">
        <v>2</v>
      </c>
      <c r="AD668" s="346">
        <v>1</v>
      </c>
      <c r="AE668" s="346">
        <v>1</v>
      </c>
      <c r="AF668" s="346">
        <v>3</v>
      </c>
      <c r="AG668" s="346">
        <v>2</v>
      </c>
      <c r="AH668" s="346">
        <v>1</v>
      </c>
      <c r="AI668" s="346" t="s">
        <v>430</v>
      </c>
      <c r="AJ668" s="346">
        <v>2</v>
      </c>
      <c r="AK668" s="346">
        <v>1</v>
      </c>
      <c r="AL668" s="346">
        <v>1</v>
      </c>
      <c r="AM668" s="346">
        <v>1</v>
      </c>
      <c r="AN668" s="346">
        <v>2</v>
      </c>
      <c r="AO668" s="373"/>
      <c r="AP668" s="348" t="s">
        <v>430</v>
      </c>
      <c r="AQ668" s="348" t="s">
        <v>430</v>
      </c>
      <c r="AR668" s="348">
        <v>23.66</v>
      </c>
      <c r="AS668" s="348">
        <v>13.75</v>
      </c>
      <c r="AT668" s="348">
        <v>13.33</v>
      </c>
      <c r="AU668" s="351"/>
      <c r="AV668" s="346" t="s">
        <v>430</v>
      </c>
      <c r="AW668" s="346" t="s">
        <v>430</v>
      </c>
      <c r="AX668" s="346">
        <v>2</v>
      </c>
      <c r="AY668" s="346">
        <v>2</v>
      </c>
      <c r="AZ668" s="346">
        <v>2</v>
      </c>
      <c r="BA668" s="362"/>
      <c r="BB668" s="348">
        <v>21.226656704747501</v>
      </c>
      <c r="BC668" s="375">
        <v>0.96015413977280994</v>
      </c>
      <c r="BD668" s="375">
        <v>8.5712742469243597E-2</v>
      </c>
      <c r="BE668" s="375">
        <v>-2.0512653848649101E-2</v>
      </c>
      <c r="BF668" s="374"/>
      <c r="BG668" s="348">
        <v>65.974400000000003</v>
      </c>
      <c r="BH668" s="348">
        <v>24.857800000000001</v>
      </c>
      <c r="BI668" s="348">
        <v>7.2322600000000001</v>
      </c>
      <c r="BJ668" s="348">
        <v>1.93554</v>
      </c>
      <c r="BK668" s="373"/>
      <c r="BL668" s="372" t="s">
        <v>1270</v>
      </c>
      <c r="BM668" s="372" t="s">
        <v>3628</v>
      </c>
      <c r="BN668" s="372" t="s">
        <v>3629</v>
      </c>
      <c r="BO668" s="372" t="s">
        <v>3218</v>
      </c>
      <c r="BP668" s="372" t="s">
        <v>3630</v>
      </c>
      <c r="BQ668" s="373"/>
      <c r="BR668" s="354" t="s">
        <v>463</v>
      </c>
    </row>
    <row r="669" spans="1:70" s="428" customFormat="1" x14ac:dyDescent="0.25">
      <c r="A669" s="345" t="s">
        <v>4068</v>
      </c>
      <c r="B669" s="373"/>
      <c r="C669" s="719">
        <v>44816</v>
      </c>
      <c r="D669" s="373"/>
      <c r="E669" s="346">
        <v>1914.06</v>
      </c>
      <c r="F669" s="373"/>
      <c r="G669" s="347">
        <v>23.17</v>
      </c>
      <c r="H669" s="374"/>
      <c r="I669" s="348">
        <v>-0.34410000000000002</v>
      </c>
      <c r="J669" s="348">
        <v>-4.3099999999999999E-2</v>
      </c>
      <c r="K669" s="348">
        <v>0.52059999999999995</v>
      </c>
      <c r="L669" s="348">
        <v>5.9927000000000001</v>
      </c>
      <c r="M669" s="348">
        <v>5.5580999999999996</v>
      </c>
      <c r="N669" s="350">
        <v>9.0352999999999994</v>
      </c>
      <c r="O669" s="348">
        <v>3.8351999999999999</v>
      </c>
      <c r="P669" s="348">
        <v>26.578499999999998</v>
      </c>
      <c r="Q669" s="348" t="s">
        <v>430</v>
      </c>
      <c r="R669" s="348" t="s">
        <v>430</v>
      </c>
      <c r="S669" s="348">
        <v>8.3216000000000001</v>
      </c>
      <c r="T669" s="348">
        <v>3.9013</v>
      </c>
      <c r="U669" s="348">
        <v>7.1692999999999998</v>
      </c>
      <c r="V669" s="348">
        <v>6.7742000000000004</v>
      </c>
      <c r="W669" s="348">
        <v>0.78290000000000004</v>
      </c>
      <c r="X669" s="348">
        <v>24.867799999999999</v>
      </c>
      <c r="Y669" s="374"/>
      <c r="Z669" s="346">
        <v>4</v>
      </c>
      <c r="AA669" s="346">
        <v>2</v>
      </c>
      <c r="AB669" s="346">
        <v>5</v>
      </c>
      <c r="AC669" s="346">
        <v>4</v>
      </c>
      <c r="AD669" s="346">
        <v>4</v>
      </c>
      <c r="AE669" s="346">
        <v>3</v>
      </c>
      <c r="AF669" s="346">
        <v>2</v>
      </c>
      <c r="AG669" s="346">
        <v>4</v>
      </c>
      <c r="AH669" s="346" t="s">
        <v>430</v>
      </c>
      <c r="AI669" s="346" t="s">
        <v>430</v>
      </c>
      <c r="AJ669" s="346">
        <v>4</v>
      </c>
      <c r="AK669" s="346">
        <v>3</v>
      </c>
      <c r="AL669" s="346">
        <v>4</v>
      </c>
      <c r="AM669" s="346">
        <v>3</v>
      </c>
      <c r="AN669" s="346">
        <v>3</v>
      </c>
      <c r="AO669" s="373"/>
      <c r="AP669" s="348" t="s">
        <v>430</v>
      </c>
      <c r="AQ669" s="348" t="s">
        <v>430</v>
      </c>
      <c r="AR669" s="348" t="s">
        <v>430</v>
      </c>
      <c r="AS669" s="348">
        <v>12.73</v>
      </c>
      <c r="AT669" s="348">
        <v>8.2200000000000006</v>
      </c>
      <c r="AU669" s="351"/>
      <c r="AV669" s="346" t="s">
        <v>430</v>
      </c>
      <c r="AW669" s="346" t="s">
        <v>430</v>
      </c>
      <c r="AX669" s="346" t="s">
        <v>430</v>
      </c>
      <c r="AY669" s="346">
        <v>3</v>
      </c>
      <c r="AZ669" s="346">
        <v>4</v>
      </c>
      <c r="BA669" s="362"/>
      <c r="BB669" s="348">
        <v>18.942353943320398</v>
      </c>
      <c r="BC669" s="375">
        <v>0.85822936819750195</v>
      </c>
      <c r="BD669" s="375">
        <v>8.7317980877952506E-2</v>
      </c>
      <c r="BE669" s="375">
        <v>9.4151291357840207E-3</v>
      </c>
      <c r="BF669" s="374"/>
      <c r="BG669" s="348">
        <v>62.715299999999999</v>
      </c>
      <c r="BH669" s="348">
        <v>18.477799999999998</v>
      </c>
      <c r="BI669" s="348">
        <v>12.5906</v>
      </c>
      <c r="BJ669" s="348">
        <v>6.2163000000000004</v>
      </c>
      <c r="BK669" s="373"/>
      <c r="BL669" s="372" t="s">
        <v>3632</v>
      </c>
      <c r="BM669" s="372" t="s">
        <v>3633</v>
      </c>
      <c r="BN669" s="372" t="s">
        <v>3634</v>
      </c>
      <c r="BO669" s="372" t="s">
        <v>3635</v>
      </c>
      <c r="BP669" s="372" t="s">
        <v>3636</v>
      </c>
      <c r="BQ669" s="373"/>
      <c r="BR669" s="354" t="s">
        <v>463</v>
      </c>
    </row>
    <row r="670" spans="1:70" s="428" customFormat="1" x14ac:dyDescent="0.25">
      <c r="A670" s="345" t="s">
        <v>4069</v>
      </c>
      <c r="B670" s="373"/>
      <c r="C670" s="719">
        <v>41275</v>
      </c>
      <c r="D670" s="373"/>
      <c r="E670" s="346">
        <v>1500.93</v>
      </c>
      <c r="F670" s="373"/>
      <c r="G670" s="347">
        <v>79.36</v>
      </c>
      <c r="H670" s="374"/>
      <c r="I670" s="348">
        <v>-0.42659999999999998</v>
      </c>
      <c r="J670" s="348">
        <v>-0.36409999999999998</v>
      </c>
      <c r="K670" s="348">
        <v>0.86429999999999996</v>
      </c>
      <c r="L670" s="348">
        <v>7.0696000000000003</v>
      </c>
      <c r="M670" s="348">
        <v>2.0838999999999999</v>
      </c>
      <c r="N670" s="350">
        <v>4.3661000000000003</v>
      </c>
      <c r="O670" s="348">
        <v>0.71319999999999995</v>
      </c>
      <c r="P670" s="348">
        <v>26.665500000000002</v>
      </c>
      <c r="Q670" s="348">
        <v>23.5777</v>
      </c>
      <c r="R670" s="348">
        <v>18.698899999999998</v>
      </c>
      <c r="S670" s="348">
        <v>10.667999999999999</v>
      </c>
      <c r="T670" s="348">
        <v>0.50660000000000005</v>
      </c>
      <c r="U670" s="348">
        <v>4.9318999999999997</v>
      </c>
      <c r="V670" s="348">
        <v>2.4792999999999998</v>
      </c>
      <c r="W670" s="348">
        <v>1.3667</v>
      </c>
      <c r="X670" s="348">
        <v>16.3398</v>
      </c>
      <c r="Y670" s="374"/>
      <c r="Z670" s="346">
        <v>5</v>
      </c>
      <c r="AA670" s="346">
        <v>5</v>
      </c>
      <c r="AB670" s="346">
        <v>3</v>
      </c>
      <c r="AC670" s="346">
        <v>3</v>
      </c>
      <c r="AD670" s="346">
        <v>5</v>
      </c>
      <c r="AE670" s="346">
        <v>5</v>
      </c>
      <c r="AF670" s="346">
        <v>4</v>
      </c>
      <c r="AG670" s="346">
        <v>3</v>
      </c>
      <c r="AH670" s="346">
        <v>3</v>
      </c>
      <c r="AI670" s="346">
        <v>1</v>
      </c>
      <c r="AJ670" s="346">
        <v>3</v>
      </c>
      <c r="AK670" s="346">
        <v>5</v>
      </c>
      <c r="AL670" s="346">
        <v>5</v>
      </c>
      <c r="AM670" s="346">
        <v>5</v>
      </c>
      <c r="AN670" s="346">
        <v>1</v>
      </c>
      <c r="AO670" s="373"/>
      <c r="AP670" s="348">
        <v>20.58</v>
      </c>
      <c r="AQ670" s="348">
        <v>24.4</v>
      </c>
      <c r="AR670" s="348">
        <v>22.71</v>
      </c>
      <c r="AS670" s="348">
        <v>12.35</v>
      </c>
      <c r="AT670" s="348">
        <v>4.8499999999999996</v>
      </c>
      <c r="AU670" s="351"/>
      <c r="AV670" s="346">
        <v>1</v>
      </c>
      <c r="AW670" s="346">
        <v>2</v>
      </c>
      <c r="AX670" s="346">
        <v>3</v>
      </c>
      <c r="AY670" s="346">
        <v>4</v>
      </c>
      <c r="AZ670" s="346">
        <v>5</v>
      </c>
      <c r="BA670" s="362"/>
      <c r="BB670" s="348">
        <v>21.202896046762401</v>
      </c>
      <c r="BC670" s="375">
        <v>0.94040774569255103</v>
      </c>
      <c r="BD670" s="375">
        <v>8.4923971711726595E-2</v>
      </c>
      <c r="BE670" s="375">
        <v>-1.4341899370911E-3</v>
      </c>
      <c r="BF670" s="374"/>
      <c r="BG670" s="348">
        <v>53.393900000000002</v>
      </c>
      <c r="BH670" s="348">
        <v>34.761600000000001</v>
      </c>
      <c r="BI670" s="348">
        <v>10.1859</v>
      </c>
      <c r="BJ670" s="348">
        <v>1.6586000000000001</v>
      </c>
      <c r="BK670" s="373"/>
      <c r="BL670" s="372" t="s">
        <v>3638</v>
      </c>
      <c r="BM670" s="372" t="s">
        <v>3639</v>
      </c>
      <c r="BN670" s="372" t="s">
        <v>3640</v>
      </c>
      <c r="BO670" s="372" t="s">
        <v>3149</v>
      </c>
      <c r="BP670" s="372" t="s">
        <v>3641</v>
      </c>
      <c r="BQ670" s="373"/>
      <c r="BR670" s="354" t="s">
        <v>518</v>
      </c>
    </row>
    <row r="671" spans="1:70" s="428" customFormat="1" x14ac:dyDescent="0.25">
      <c r="A671" s="345" t="s">
        <v>4070</v>
      </c>
      <c r="B671" s="373"/>
      <c r="C671" s="719">
        <v>45342</v>
      </c>
      <c r="D671" s="373"/>
      <c r="E671" s="346">
        <v>488.31799999999998</v>
      </c>
      <c r="F671" s="373"/>
      <c r="G671" s="347">
        <v>11.129099999999999</v>
      </c>
      <c r="H671" s="374"/>
      <c r="I671" s="348">
        <v>0.19089999999999999</v>
      </c>
      <c r="J671" s="348">
        <v>0.2288</v>
      </c>
      <c r="K671" s="348">
        <v>0.53659999999999997</v>
      </c>
      <c r="L671" s="348">
        <v>19.331600000000002</v>
      </c>
      <c r="M671" s="348">
        <v>7.2312000000000003</v>
      </c>
      <c r="N671" s="350">
        <v>4.9904999999999999</v>
      </c>
      <c r="O671" s="348">
        <v>-1.9798</v>
      </c>
      <c r="P671" s="348" t="s">
        <v>430</v>
      </c>
      <c r="Q671" s="348" t="s">
        <v>430</v>
      </c>
      <c r="R671" s="348" t="s">
        <v>430</v>
      </c>
      <c r="S671" s="348">
        <v>22.1569</v>
      </c>
      <c r="T671" s="348">
        <v>5.0084</v>
      </c>
      <c r="U671" s="348">
        <v>7.6106999999999996</v>
      </c>
      <c r="V671" s="348">
        <v>3.4552999999999998</v>
      </c>
      <c r="W671" s="348">
        <v>-0.32600000000000001</v>
      </c>
      <c r="X671" s="348">
        <v>4.6727999999999996</v>
      </c>
      <c r="Y671" s="374"/>
      <c r="Z671" s="346">
        <v>1</v>
      </c>
      <c r="AA671" s="346">
        <v>1</v>
      </c>
      <c r="AB671" s="346">
        <v>4</v>
      </c>
      <c r="AC671" s="346">
        <v>1</v>
      </c>
      <c r="AD671" s="346">
        <v>2</v>
      </c>
      <c r="AE671" s="346">
        <v>4</v>
      </c>
      <c r="AF671" s="346">
        <v>5</v>
      </c>
      <c r="AG671" s="346" t="s">
        <v>430</v>
      </c>
      <c r="AH671" s="346" t="s">
        <v>430</v>
      </c>
      <c r="AI671" s="346" t="s">
        <v>430</v>
      </c>
      <c r="AJ671" s="346">
        <v>1</v>
      </c>
      <c r="AK671" s="346">
        <v>2</v>
      </c>
      <c r="AL671" s="346">
        <v>3</v>
      </c>
      <c r="AM671" s="346">
        <v>4</v>
      </c>
      <c r="AN671" s="346">
        <v>5</v>
      </c>
      <c r="AO671" s="373"/>
      <c r="AP671" s="348" t="s">
        <v>430</v>
      </c>
      <c r="AQ671" s="348" t="s">
        <v>430</v>
      </c>
      <c r="AR671" s="348" t="s">
        <v>430</v>
      </c>
      <c r="AS671" s="348" t="s">
        <v>430</v>
      </c>
      <c r="AT671" s="348">
        <v>16.18</v>
      </c>
      <c r="AU671" s="351"/>
      <c r="AV671" s="346" t="s">
        <v>430</v>
      </c>
      <c r="AW671" s="346" t="s">
        <v>430</v>
      </c>
      <c r="AX671" s="346" t="s">
        <v>430</v>
      </c>
      <c r="AY671" s="346" t="s">
        <v>430</v>
      </c>
      <c r="AZ671" s="346">
        <v>1</v>
      </c>
      <c r="BA671" s="362"/>
      <c r="BB671" s="348">
        <v>21.976285865261399</v>
      </c>
      <c r="BC671" s="375">
        <v>0.98938716825933204</v>
      </c>
      <c r="BD671" s="375">
        <v>4.7687308350323199E-3</v>
      </c>
      <c r="BE671" s="375">
        <v>-1.5787093174624199E-2</v>
      </c>
      <c r="BF671" s="374"/>
      <c r="BG671" s="348">
        <v>19.084199999999999</v>
      </c>
      <c r="BH671" s="348">
        <v>12.7082</v>
      </c>
      <c r="BI671" s="348">
        <v>39.898299999999999</v>
      </c>
      <c r="BJ671" s="348">
        <v>28.3093</v>
      </c>
      <c r="BK671" s="373"/>
      <c r="BL671" s="372" t="s">
        <v>3643</v>
      </c>
      <c r="BM671" s="372" t="s">
        <v>3644</v>
      </c>
      <c r="BN671" s="372" t="s">
        <v>3645</v>
      </c>
      <c r="BO671" s="372" t="s">
        <v>1276</v>
      </c>
      <c r="BP671" s="372" t="s">
        <v>3646</v>
      </c>
      <c r="BQ671" s="373"/>
      <c r="BR671" s="354" t="s">
        <v>547</v>
      </c>
    </row>
    <row r="672" spans="1:70" s="428" customFormat="1" x14ac:dyDescent="0.25">
      <c r="A672" s="885" t="s">
        <v>93</v>
      </c>
      <c r="B672" s="402"/>
      <c r="C672" s="724"/>
      <c r="D672" s="402"/>
      <c r="E672" s="403"/>
      <c r="F672" s="402"/>
      <c r="G672" s="404"/>
      <c r="H672" s="406"/>
      <c r="I672" s="405">
        <v>-0.14119999999999999</v>
      </c>
      <c r="J672" s="405">
        <v>-0.1187</v>
      </c>
      <c r="K672" s="405">
        <v>0.81440000000000001</v>
      </c>
      <c r="L672" s="405">
        <v>9.2095000000000002</v>
      </c>
      <c r="M672" s="405">
        <v>5.6356999999999999</v>
      </c>
      <c r="N672" s="407">
        <v>8.2857000000000003</v>
      </c>
      <c r="O672" s="405">
        <v>2.0792000000000002</v>
      </c>
      <c r="P672" s="405">
        <v>27.913</v>
      </c>
      <c r="Q672" s="405">
        <v>24.444900000000001</v>
      </c>
      <c r="R672" s="405">
        <v>17.367799999999999</v>
      </c>
      <c r="S672" s="405">
        <v>11.900600000000001</v>
      </c>
      <c r="T672" s="405">
        <v>3.8132999999999999</v>
      </c>
      <c r="U672" s="405">
        <v>8.0495999999999999</v>
      </c>
      <c r="V672" s="405">
        <v>6.1734999999999998</v>
      </c>
      <c r="W672" s="405">
        <v>0.71830000000000005</v>
      </c>
      <c r="X672" s="405">
        <v>16.384</v>
      </c>
      <c r="Y672" s="406"/>
      <c r="Z672" s="403">
        <v>5</v>
      </c>
      <c r="AA672" s="403">
        <v>5</v>
      </c>
      <c r="AB672" s="403">
        <v>5</v>
      </c>
      <c r="AC672" s="403">
        <v>5</v>
      </c>
      <c r="AD672" s="403">
        <v>5</v>
      </c>
      <c r="AE672" s="403">
        <v>5</v>
      </c>
      <c r="AF672" s="403">
        <v>5</v>
      </c>
      <c r="AG672" s="403">
        <v>4</v>
      </c>
      <c r="AH672" s="403">
        <v>3</v>
      </c>
      <c r="AI672" s="403">
        <v>2</v>
      </c>
      <c r="AJ672" s="403">
        <v>5</v>
      </c>
      <c r="AK672" s="403">
        <v>5</v>
      </c>
      <c r="AL672" s="403">
        <v>5</v>
      </c>
      <c r="AM672" s="403">
        <v>5</v>
      </c>
      <c r="AN672" s="403">
        <v>5</v>
      </c>
      <c r="AO672" s="402"/>
      <c r="AP672" s="405">
        <v>20.055</v>
      </c>
      <c r="AQ672" s="405">
        <v>24.95</v>
      </c>
      <c r="AR672" s="405">
        <v>23.6666666666667</v>
      </c>
      <c r="AS672" s="405">
        <v>13.362500000000001</v>
      </c>
      <c r="AT672" s="405">
        <v>10.37</v>
      </c>
      <c r="AU672" s="408"/>
      <c r="AV672" s="403">
        <v>2</v>
      </c>
      <c r="AW672" s="403">
        <v>2</v>
      </c>
      <c r="AX672" s="403">
        <v>3</v>
      </c>
      <c r="AY672" s="403">
        <v>4</v>
      </c>
      <c r="AZ672" s="403">
        <v>5</v>
      </c>
      <c r="BA672" s="409"/>
      <c r="BB672" s="405"/>
      <c r="BC672" s="410"/>
      <c r="BD672" s="410"/>
      <c r="BE672" s="410"/>
      <c r="BF672" s="406"/>
      <c r="BG672" s="405"/>
      <c r="BH672" s="405"/>
      <c r="BI672" s="405"/>
      <c r="BJ672" s="405"/>
      <c r="BK672" s="402"/>
      <c r="BL672" s="401"/>
      <c r="BM672" s="401"/>
      <c r="BN672" s="401"/>
      <c r="BO672" s="401"/>
      <c r="BP672" s="401"/>
      <c r="BQ672" s="402"/>
      <c r="BR672" s="411"/>
    </row>
    <row r="673" spans="1:70" s="428" customFormat="1" x14ac:dyDescent="0.25">
      <c r="A673" s="886" t="s">
        <v>94</v>
      </c>
      <c r="B673" s="373"/>
      <c r="C673" s="719"/>
      <c r="D673" s="373"/>
      <c r="E673" s="346"/>
      <c r="F673" s="373"/>
      <c r="G673" s="347"/>
      <c r="H673" s="374"/>
      <c r="I673" s="348">
        <v>0.19089999999999999</v>
      </c>
      <c r="J673" s="348">
        <v>0.2288</v>
      </c>
      <c r="K673" s="348">
        <v>1.2553000000000001</v>
      </c>
      <c r="L673" s="348">
        <v>19.331600000000002</v>
      </c>
      <c r="M673" s="348">
        <v>7.7190000000000003</v>
      </c>
      <c r="N673" s="350">
        <v>12.246</v>
      </c>
      <c r="O673" s="348">
        <v>4.5762</v>
      </c>
      <c r="P673" s="348">
        <v>30.241499999999998</v>
      </c>
      <c r="Q673" s="348">
        <v>24.975899999999999</v>
      </c>
      <c r="R673" s="348">
        <v>18.698899999999998</v>
      </c>
      <c r="S673" s="348">
        <v>22.1569</v>
      </c>
      <c r="T673" s="348">
        <v>5.8807999999999998</v>
      </c>
      <c r="U673" s="348">
        <v>11.347300000000001</v>
      </c>
      <c r="V673" s="348">
        <v>9.6221999999999994</v>
      </c>
      <c r="W673" s="348">
        <v>1.3667</v>
      </c>
      <c r="X673" s="348">
        <v>24.867799999999999</v>
      </c>
      <c r="Y673" s="374"/>
      <c r="Z673" s="346"/>
      <c r="AA673" s="346"/>
      <c r="AB673" s="346"/>
      <c r="AC673" s="346"/>
      <c r="AD673" s="346"/>
      <c r="AE673" s="346"/>
      <c r="AF673" s="346"/>
      <c r="AG673" s="346"/>
      <c r="AH673" s="346"/>
      <c r="AI673" s="346"/>
      <c r="AJ673" s="346"/>
      <c r="AK673" s="346"/>
      <c r="AL673" s="346"/>
      <c r="AM673" s="346"/>
      <c r="AN673" s="346"/>
      <c r="AO673" s="373"/>
      <c r="AP673" s="348">
        <v>20.58</v>
      </c>
      <c r="AQ673" s="348">
        <v>25.5</v>
      </c>
      <c r="AR673" s="348">
        <v>24.63</v>
      </c>
      <c r="AS673" s="348">
        <v>14.62</v>
      </c>
      <c r="AT673" s="348">
        <v>16.18</v>
      </c>
      <c r="AU673" s="351"/>
      <c r="AV673" s="346"/>
      <c r="AW673" s="346"/>
      <c r="AX673" s="346"/>
      <c r="AY673" s="346"/>
      <c r="AZ673" s="346"/>
      <c r="BA673" s="362"/>
      <c r="BB673" s="348"/>
      <c r="BC673" s="375"/>
      <c r="BD673" s="375"/>
      <c r="BE673" s="375"/>
      <c r="BF673" s="374"/>
      <c r="BG673" s="348"/>
      <c r="BH673" s="348"/>
      <c r="BI673" s="348"/>
      <c r="BJ673" s="348"/>
      <c r="BK673" s="373"/>
      <c r="BL673" s="372"/>
      <c r="BM673" s="372"/>
      <c r="BN673" s="372"/>
      <c r="BO673" s="372"/>
      <c r="BP673" s="372"/>
      <c r="BQ673" s="373"/>
      <c r="BR673" s="354"/>
    </row>
    <row r="674" spans="1:70" s="428" customFormat="1" x14ac:dyDescent="0.25">
      <c r="A674" s="886" t="s">
        <v>95</v>
      </c>
      <c r="B674" s="373"/>
      <c r="C674" s="719"/>
      <c r="D674" s="373"/>
      <c r="E674" s="346"/>
      <c r="F674" s="373"/>
      <c r="G674" s="347"/>
      <c r="H674" s="374"/>
      <c r="I674" s="348">
        <v>-0.42659999999999998</v>
      </c>
      <c r="J674" s="348">
        <v>-0.36409999999999998</v>
      </c>
      <c r="K674" s="348">
        <v>0.52059999999999995</v>
      </c>
      <c r="L674" s="348">
        <v>5.5011000000000001</v>
      </c>
      <c r="M674" s="348">
        <v>2.0838999999999999</v>
      </c>
      <c r="N674" s="350">
        <v>4.3661000000000003</v>
      </c>
      <c r="O674" s="348">
        <v>-1.9798</v>
      </c>
      <c r="P674" s="348">
        <v>26.578499999999998</v>
      </c>
      <c r="Q674" s="348">
        <v>23.5777</v>
      </c>
      <c r="R674" s="348">
        <v>16.0366</v>
      </c>
      <c r="S674" s="348">
        <v>7.3464</v>
      </c>
      <c r="T674" s="348">
        <v>0.50660000000000005</v>
      </c>
      <c r="U674" s="348">
        <v>4.9318999999999997</v>
      </c>
      <c r="V674" s="348">
        <v>2.4792999999999998</v>
      </c>
      <c r="W674" s="348">
        <v>-0.32600000000000001</v>
      </c>
      <c r="X674" s="348">
        <v>4.6727999999999996</v>
      </c>
      <c r="Y674" s="374"/>
      <c r="Z674" s="346"/>
      <c r="AA674" s="346"/>
      <c r="AB674" s="346"/>
      <c r="AC674" s="346"/>
      <c r="AD674" s="346"/>
      <c r="AE674" s="346"/>
      <c r="AF674" s="346"/>
      <c r="AG674" s="346"/>
      <c r="AH674" s="346"/>
      <c r="AI674" s="346"/>
      <c r="AJ674" s="346"/>
      <c r="AK674" s="346"/>
      <c r="AL674" s="346"/>
      <c r="AM674" s="346"/>
      <c r="AN674" s="346"/>
      <c r="AO674" s="373"/>
      <c r="AP674" s="348">
        <v>19.53</v>
      </c>
      <c r="AQ674" s="348">
        <v>24.4</v>
      </c>
      <c r="AR674" s="348">
        <v>22.71</v>
      </c>
      <c r="AS674" s="348">
        <v>12.35</v>
      </c>
      <c r="AT674" s="348">
        <v>4.8499999999999996</v>
      </c>
      <c r="AU674" s="351"/>
      <c r="AV674" s="346"/>
      <c r="AW674" s="346"/>
      <c r="AX674" s="346"/>
      <c r="AY674" s="346"/>
      <c r="AZ674" s="346"/>
      <c r="BA674" s="362"/>
      <c r="BB674" s="348"/>
      <c r="BC674" s="375"/>
      <c r="BD674" s="375"/>
      <c r="BE674" s="375"/>
      <c r="BF674" s="374"/>
      <c r="BG674" s="348"/>
      <c r="BH674" s="348"/>
      <c r="BI674" s="348"/>
      <c r="BJ674" s="348"/>
      <c r="BK674" s="373"/>
      <c r="BL674" s="372"/>
      <c r="BM674" s="372"/>
      <c r="BN674" s="372"/>
      <c r="BO674" s="372"/>
      <c r="BP674" s="372"/>
      <c r="BQ674" s="373"/>
      <c r="BR674" s="354"/>
    </row>
    <row r="675" spans="1:70" s="428" customFormat="1" x14ac:dyDescent="0.25">
      <c r="A675" s="887" t="s">
        <v>96</v>
      </c>
      <c r="B675" s="413"/>
      <c r="C675" s="725"/>
      <c r="D675" s="413"/>
      <c r="E675" s="414"/>
      <c r="F675" s="413"/>
      <c r="G675" s="415"/>
      <c r="H675" s="417"/>
      <c r="I675" s="416">
        <v>-0.22559999999999999</v>
      </c>
      <c r="J675" s="416">
        <v>-7.4300000000000005E-2</v>
      </c>
      <c r="K675" s="416">
        <v>0.86429999999999996</v>
      </c>
      <c r="L675" s="416">
        <v>7.0696000000000003</v>
      </c>
      <c r="M675" s="416">
        <v>5.5861000000000001</v>
      </c>
      <c r="N675" s="418">
        <v>9.0352999999999994</v>
      </c>
      <c r="O675" s="416">
        <v>3.2513999999999998</v>
      </c>
      <c r="P675" s="416">
        <v>27.416</v>
      </c>
      <c r="Q675" s="416">
        <v>24.781099999999999</v>
      </c>
      <c r="R675" s="416">
        <v>17.367799999999999</v>
      </c>
      <c r="S675" s="416">
        <v>10.667999999999999</v>
      </c>
      <c r="T675" s="416">
        <v>3.9013</v>
      </c>
      <c r="U675" s="416">
        <v>7.6106999999999996</v>
      </c>
      <c r="V675" s="416">
        <v>6.7742000000000004</v>
      </c>
      <c r="W675" s="416">
        <v>0.78290000000000004</v>
      </c>
      <c r="X675" s="416">
        <v>16.3398</v>
      </c>
      <c r="Y675" s="417"/>
      <c r="Z675" s="414"/>
      <c r="AA675" s="414"/>
      <c r="AB675" s="414"/>
      <c r="AC675" s="414"/>
      <c r="AD675" s="414"/>
      <c r="AE675" s="414"/>
      <c r="AF675" s="414"/>
      <c r="AG675" s="414"/>
      <c r="AH675" s="414"/>
      <c r="AI675" s="414"/>
      <c r="AJ675" s="414"/>
      <c r="AK675" s="414"/>
      <c r="AL675" s="414"/>
      <c r="AM675" s="414"/>
      <c r="AN675" s="414"/>
      <c r="AO675" s="413"/>
      <c r="AP675" s="416">
        <v>20.059999999999999</v>
      </c>
      <c r="AQ675" s="416">
        <v>24.95</v>
      </c>
      <c r="AR675" s="416">
        <v>23.66</v>
      </c>
      <c r="AS675" s="416">
        <v>13.24</v>
      </c>
      <c r="AT675" s="416">
        <v>9.27</v>
      </c>
      <c r="AU675" s="419"/>
      <c r="AV675" s="414"/>
      <c r="AW675" s="414"/>
      <c r="AX675" s="414"/>
      <c r="AY675" s="414"/>
      <c r="AZ675" s="414"/>
      <c r="BA675" s="420"/>
      <c r="BB675" s="416"/>
      <c r="BC675" s="421"/>
      <c r="BD675" s="421"/>
      <c r="BE675" s="421"/>
      <c r="BF675" s="417"/>
      <c r="BG675" s="416"/>
      <c r="BH675" s="416"/>
      <c r="BI675" s="416"/>
      <c r="BJ675" s="416"/>
      <c r="BK675" s="413"/>
      <c r="BL675" s="412"/>
      <c r="BM675" s="412"/>
      <c r="BN675" s="412"/>
      <c r="BO675" s="412"/>
      <c r="BP675" s="412"/>
      <c r="BQ675" s="413"/>
      <c r="BR675" s="422"/>
    </row>
    <row r="676" spans="1:70" s="428" customFormat="1" ht="14.5" customHeight="1" x14ac:dyDescent="0.35">
      <c r="A676" s="874" t="s">
        <v>4071</v>
      </c>
      <c r="B676" s="862"/>
      <c r="C676" s="863"/>
      <c r="D676" s="862"/>
      <c r="E676" s="864"/>
      <c r="F676" s="862"/>
      <c r="G676" s="865"/>
      <c r="H676" s="867"/>
      <c r="I676" s="866"/>
      <c r="J676" s="866"/>
      <c r="K676" s="866"/>
      <c r="L676" s="866"/>
      <c r="M676" s="866"/>
      <c r="N676" s="868"/>
      <c r="O676" s="866"/>
      <c r="P676" s="866"/>
      <c r="Q676" s="866"/>
      <c r="R676" s="866"/>
      <c r="S676" s="866"/>
      <c r="T676" s="866"/>
      <c r="U676" s="866"/>
      <c r="V676" s="866"/>
      <c r="W676" s="866"/>
      <c r="X676" s="866"/>
      <c r="Y676" s="867"/>
      <c r="Z676" s="864"/>
      <c r="AA676" s="864"/>
      <c r="AB676" s="864"/>
      <c r="AC676" s="864"/>
      <c r="AD676" s="864"/>
      <c r="AE676" s="864"/>
      <c r="AF676" s="864"/>
      <c r="AG676" s="864"/>
      <c r="AH676" s="864"/>
      <c r="AI676" s="864"/>
      <c r="AJ676" s="864"/>
      <c r="AK676" s="864"/>
      <c r="AL676" s="864"/>
      <c r="AM676" s="864"/>
      <c r="AN676" s="864"/>
      <c r="AO676" s="862"/>
      <c r="AP676" s="866"/>
      <c r="AQ676" s="866"/>
      <c r="AR676" s="866"/>
      <c r="AS676" s="866"/>
      <c r="AT676" s="866"/>
      <c r="AU676" s="869"/>
      <c r="AV676" s="864"/>
      <c r="AW676" s="864"/>
      <c r="AX676" s="864"/>
      <c r="AY676" s="864"/>
      <c r="AZ676" s="864"/>
      <c r="BA676" s="870"/>
      <c r="BB676" s="866"/>
      <c r="BC676" s="871"/>
      <c r="BD676" s="871"/>
      <c r="BE676" s="871"/>
      <c r="BF676" s="867"/>
      <c r="BG676" s="866"/>
      <c r="BH676" s="866"/>
      <c r="BI676" s="866"/>
      <c r="BJ676" s="866"/>
      <c r="BK676" s="862"/>
      <c r="BL676" s="872"/>
      <c r="BM676" s="872"/>
      <c r="BN676" s="872"/>
      <c r="BO676" s="872"/>
      <c r="BP676" s="872"/>
      <c r="BQ676" s="862"/>
      <c r="BR676" s="873"/>
    </row>
    <row r="677" spans="1:70" s="428" customFormat="1" x14ac:dyDescent="0.25">
      <c r="A677" s="345" t="s">
        <v>4072</v>
      </c>
      <c r="B677" s="373"/>
      <c r="C677" s="719">
        <v>43364</v>
      </c>
      <c r="D677" s="373"/>
      <c r="E677" s="346">
        <v>4892.5</v>
      </c>
      <c r="F677" s="373"/>
      <c r="G677" s="347">
        <v>38.187800000000003</v>
      </c>
      <c r="H677" s="374"/>
      <c r="I677" s="348" t="s">
        <v>430</v>
      </c>
      <c r="J677" s="348">
        <v>-0.20180000000000001</v>
      </c>
      <c r="K677" s="348">
        <v>3.222</v>
      </c>
      <c r="L677" s="348">
        <v>12.8064</v>
      </c>
      <c r="M677" s="348">
        <v>-2.9874999999999998</v>
      </c>
      <c r="N677" s="350">
        <v>0.50639999999999996</v>
      </c>
      <c r="O677" s="348">
        <v>8.5477000000000007</v>
      </c>
      <c r="P677" s="348">
        <v>16.256799999999998</v>
      </c>
      <c r="Q677" s="348">
        <v>16.1859</v>
      </c>
      <c r="R677" s="348" t="s">
        <v>430</v>
      </c>
      <c r="S677" s="348">
        <v>15.6355</v>
      </c>
      <c r="T677" s="348">
        <v>-2.9769000000000001</v>
      </c>
      <c r="U677" s="348">
        <v>2.1101999999999999</v>
      </c>
      <c r="V677" s="348">
        <v>-1.8992</v>
      </c>
      <c r="W677" s="348">
        <v>3.1383999999999999</v>
      </c>
      <c r="X677" s="348">
        <v>18.8505</v>
      </c>
      <c r="Y677" s="374"/>
      <c r="Z677" s="346" t="s">
        <v>430</v>
      </c>
      <c r="AA677" s="346">
        <v>4</v>
      </c>
      <c r="AB677" s="346">
        <v>4</v>
      </c>
      <c r="AC677" s="346">
        <v>3</v>
      </c>
      <c r="AD677" s="346">
        <v>3</v>
      </c>
      <c r="AE677" s="346">
        <v>2</v>
      </c>
      <c r="AF677" s="346">
        <v>1</v>
      </c>
      <c r="AG677" s="346">
        <v>1</v>
      </c>
      <c r="AH677" s="346">
        <v>1</v>
      </c>
      <c r="AI677" s="346" t="s">
        <v>430</v>
      </c>
      <c r="AJ677" s="346">
        <v>3</v>
      </c>
      <c r="AK677" s="346">
        <v>3</v>
      </c>
      <c r="AL677" s="346">
        <v>2</v>
      </c>
      <c r="AM677" s="346">
        <v>2</v>
      </c>
      <c r="AN677" s="346">
        <v>4</v>
      </c>
      <c r="AO677" s="373"/>
      <c r="AP677" s="348" t="s">
        <v>430</v>
      </c>
      <c r="AQ677" s="348">
        <v>18.04</v>
      </c>
      <c r="AR677" s="348">
        <v>13.83</v>
      </c>
      <c r="AS677" s="348">
        <v>9.69</v>
      </c>
      <c r="AT677" s="348">
        <v>2.72</v>
      </c>
      <c r="AU677" s="351"/>
      <c r="AV677" s="346" t="s">
        <v>430</v>
      </c>
      <c r="AW677" s="346">
        <v>1</v>
      </c>
      <c r="AX677" s="346">
        <v>1</v>
      </c>
      <c r="AY677" s="346">
        <v>1</v>
      </c>
      <c r="AZ677" s="346">
        <v>2</v>
      </c>
      <c r="BA677" s="362"/>
      <c r="BB677" s="348">
        <v>13.2313200052024</v>
      </c>
      <c r="BC677" s="375">
        <v>0.98483702539450002</v>
      </c>
      <c r="BD677" s="375">
        <v>7.2475012912402603E-2</v>
      </c>
      <c r="BE677" s="375">
        <v>0.63622757652352702</v>
      </c>
      <c r="BF677" s="374"/>
      <c r="BG677" s="348">
        <v>48.540599999999998</v>
      </c>
      <c r="BH677" s="348">
        <v>15.411899999999999</v>
      </c>
      <c r="BI677" s="348">
        <v>29.377199999999998</v>
      </c>
      <c r="BJ677" s="348">
        <v>6.6703000000000001</v>
      </c>
      <c r="BK677" s="373"/>
      <c r="BL677" s="372" t="s">
        <v>3649</v>
      </c>
      <c r="BM677" s="372" t="s">
        <v>3650</v>
      </c>
      <c r="BN677" s="372" t="s">
        <v>3651</v>
      </c>
      <c r="BO677" s="372" t="s">
        <v>1392</v>
      </c>
      <c r="BP677" s="372" t="s">
        <v>3652</v>
      </c>
      <c r="BQ677" s="373"/>
      <c r="BR677" s="354" t="s">
        <v>443</v>
      </c>
    </row>
    <row r="678" spans="1:70" s="428" customFormat="1" x14ac:dyDescent="0.25">
      <c r="A678" s="345" t="s">
        <v>4073</v>
      </c>
      <c r="B678" s="373"/>
      <c r="C678" s="719">
        <v>45862</v>
      </c>
      <c r="D678" s="373"/>
      <c r="E678" s="346">
        <v>1627.16</v>
      </c>
      <c r="F678" s="373"/>
      <c r="G678" s="347">
        <v>9.82</v>
      </c>
      <c r="H678" s="374"/>
      <c r="I678" s="348">
        <v>0.82140000000000002</v>
      </c>
      <c r="J678" s="348">
        <v>1.6563000000000001</v>
      </c>
      <c r="K678" s="348">
        <v>3.9152999999999998</v>
      </c>
      <c r="L678" s="348">
        <v>13.3949</v>
      </c>
      <c r="M678" s="348">
        <v>-2.7723</v>
      </c>
      <c r="N678" s="350" t="s">
        <v>430</v>
      </c>
      <c r="O678" s="348" t="s">
        <v>430</v>
      </c>
      <c r="P678" s="348" t="s">
        <v>430</v>
      </c>
      <c r="Q678" s="348" t="s">
        <v>430</v>
      </c>
      <c r="R678" s="348" t="s">
        <v>430</v>
      </c>
      <c r="S678" s="348">
        <v>16.627099999999999</v>
      </c>
      <c r="T678" s="348">
        <v>-1.4056</v>
      </c>
      <c r="U678" s="348">
        <v>0</v>
      </c>
      <c r="V678" s="348" t="s">
        <v>430</v>
      </c>
      <c r="W678" s="348">
        <v>4.9145000000000003</v>
      </c>
      <c r="X678" s="348">
        <v>-1.8</v>
      </c>
      <c r="Y678" s="374"/>
      <c r="Z678" s="346">
        <v>2</v>
      </c>
      <c r="AA678" s="346">
        <v>2</v>
      </c>
      <c r="AB678" s="346">
        <v>3</v>
      </c>
      <c r="AC678" s="346">
        <v>2</v>
      </c>
      <c r="AD678" s="346">
        <v>2</v>
      </c>
      <c r="AE678" s="346" t="s">
        <v>430</v>
      </c>
      <c r="AF678" s="346" t="s">
        <v>430</v>
      </c>
      <c r="AG678" s="346" t="s">
        <v>430</v>
      </c>
      <c r="AH678" s="346" t="s">
        <v>430</v>
      </c>
      <c r="AI678" s="346" t="s">
        <v>430</v>
      </c>
      <c r="AJ678" s="346">
        <v>2</v>
      </c>
      <c r="AK678" s="346">
        <v>2</v>
      </c>
      <c r="AL678" s="346">
        <v>3</v>
      </c>
      <c r="AM678" s="346" t="s">
        <v>430</v>
      </c>
      <c r="AN678" s="346">
        <v>2</v>
      </c>
      <c r="AO678" s="373"/>
      <c r="AP678" s="348" t="s">
        <v>430</v>
      </c>
      <c r="AQ678" s="348" t="s">
        <v>430</v>
      </c>
      <c r="AR678" s="348" t="s">
        <v>430</v>
      </c>
      <c r="AS678" s="348" t="s">
        <v>430</v>
      </c>
      <c r="AT678" s="348" t="s">
        <v>430</v>
      </c>
      <c r="AU678" s="351"/>
      <c r="AV678" s="346" t="s">
        <v>430</v>
      </c>
      <c r="AW678" s="346" t="s">
        <v>430</v>
      </c>
      <c r="AX678" s="346" t="s">
        <v>430</v>
      </c>
      <c r="AY678" s="346" t="s">
        <v>430</v>
      </c>
      <c r="AZ678" s="346" t="s">
        <v>430</v>
      </c>
      <c r="BA678" s="362"/>
      <c r="BB678" s="348">
        <v>15.9076905052234</v>
      </c>
      <c r="BC678" s="375">
        <v>1.0004250757286699</v>
      </c>
      <c r="BD678" s="375">
        <v>-3.28288607354617E-2</v>
      </c>
      <c r="BE678" s="375">
        <v>0.48418574093658101</v>
      </c>
      <c r="BF678" s="374"/>
      <c r="BG678" s="348">
        <v>52.263199999999998</v>
      </c>
      <c r="BH678" s="348">
        <v>28.261600000000001</v>
      </c>
      <c r="BI678" s="348">
        <v>15.889200000000001</v>
      </c>
      <c r="BJ678" s="348">
        <v>3.5859999999999999</v>
      </c>
      <c r="BK678" s="373"/>
      <c r="BL678" s="372" t="s">
        <v>3654</v>
      </c>
      <c r="BM678" s="372" t="s">
        <v>3655</v>
      </c>
      <c r="BN678" s="372" t="s">
        <v>3656</v>
      </c>
      <c r="BO678" s="372" t="s">
        <v>3657</v>
      </c>
      <c r="BP678" s="372" t="s">
        <v>919</v>
      </c>
      <c r="BQ678" s="373"/>
      <c r="BR678" s="354" t="s">
        <v>436</v>
      </c>
    </row>
    <row r="679" spans="1:70" s="428" customFormat="1" ht="11" x14ac:dyDescent="0.3">
      <c r="A679" s="841" t="s">
        <v>4074</v>
      </c>
      <c r="B679" s="842"/>
      <c r="C679" s="843">
        <v>46078</v>
      </c>
      <c r="D679" s="842"/>
      <c r="E679" s="844">
        <v>754.38800000000003</v>
      </c>
      <c r="F679" s="842"/>
      <c r="G679" s="845">
        <v>10.397</v>
      </c>
      <c r="H679" s="847"/>
      <c r="I679" s="846">
        <v>1.1873</v>
      </c>
      <c r="J679" s="846">
        <v>1.2563</v>
      </c>
      <c r="K679" s="846">
        <v>4.6185999999999998</v>
      </c>
      <c r="L679" s="846">
        <v>5.7358000000000002</v>
      </c>
      <c r="M679" s="846" t="s">
        <v>430</v>
      </c>
      <c r="N679" s="848" t="s">
        <v>430</v>
      </c>
      <c r="O679" s="846" t="s">
        <v>430</v>
      </c>
      <c r="P679" s="846" t="s">
        <v>430</v>
      </c>
      <c r="Q679" s="846" t="s">
        <v>430</v>
      </c>
      <c r="R679" s="846" t="s">
        <v>430</v>
      </c>
      <c r="S679" s="846">
        <v>8.5622000000000007</v>
      </c>
      <c r="T679" s="846" t="s">
        <v>430</v>
      </c>
      <c r="U679" s="846" t="s">
        <v>430</v>
      </c>
      <c r="V679" s="846" t="s">
        <v>430</v>
      </c>
      <c r="W679" s="846">
        <v>4.9459999999999997</v>
      </c>
      <c r="X679" s="846">
        <v>3.97</v>
      </c>
      <c r="Y679" s="847"/>
      <c r="Z679" s="844">
        <v>1</v>
      </c>
      <c r="AA679" s="844">
        <v>3</v>
      </c>
      <c r="AB679" s="844">
        <v>2</v>
      </c>
      <c r="AC679" s="844">
        <v>4</v>
      </c>
      <c r="AD679" s="844" t="s">
        <v>430</v>
      </c>
      <c r="AE679" s="844" t="s">
        <v>430</v>
      </c>
      <c r="AF679" s="844" t="s">
        <v>430</v>
      </c>
      <c r="AG679" s="844" t="s">
        <v>430</v>
      </c>
      <c r="AH679" s="844" t="s">
        <v>430</v>
      </c>
      <c r="AI679" s="844" t="s">
        <v>430</v>
      </c>
      <c r="AJ679" s="844">
        <v>4</v>
      </c>
      <c r="AK679" s="844" t="s">
        <v>430</v>
      </c>
      <c r="AL679" s="844" t="s">
        <v>430</v>
      </c>
      <c r="AM679" s="844" t="s">
        <v>430</v>
      </c>
      <c r="AN679" s="844">
        <v>1</v>
      </c>
      <c r="AO679" s="842"/>
      <c r="AP679" s="846" t="s">
        <v>430</v>
      </c>
      <c r="AQ679" s="846" t="s">
        <v>430</v>
      </c>
      <c r="AR679" s="846" t="s">
        <v>430</v>
      </c>
      <c r="AS679" s="846" t="s">
        <v>430</v>
      </c>
      <c r="AT679" s="846" t="s">
        <v>430</v>
      </c>
      <c r="AU679" s="849"/>
      <c r="AV679" s="844" t="s">
        <v>430</v>
      </c>
      <c r="AW679" s="844" t="s">
        <v>430</v>
      </c>
      <c r="AX679" s="844" t="s">
        <v>430</v>
      </c>
      <c r="AY679" s="844" t="s">
        <v>430</v>
      </c>
      <c r="AZ679" s="844" t="s">
        <v>430</v>
      </c>
      <c r="BA679" s="851"/>
      <c r="BB679" s="846">
        <v>16.1318772739533</v>
      </c>
      <c r="BC679" s="852">
        <v>1.4873420857945701</v>
      </c>
      <c r="BD679" s="852">
        <v>9.2611950072001001E-2</v>
      </c>
      <c r="BE679" s="852">
        <v>-0.52787969544771796</v>
      </c>
      <c r="BF679" s="847"/>
      <c r="BG679" s="846">
        <v>75.117199999999997</v>
      </c>
      <c r="BH679" s="846">
        <v>2.7711899999999998</v>
      </c>
      <c r="BI679" s="846">
        <v>10.9917</v>
      </c>
      <c r="BJ679" s="846">
        <v>11.119910000000001</v>
      </c>
      <c r="BK679" s="842"/>
      <c r="BL679" s="855" t="s">
        <v>3659</v>
      </c>
      <c r="BM679" s="855" t="s">
        <v>3660</v>
      </c>
      <c r="BN679" s="855" t="s">
        <v>3395</v>
      </c>
      <c r="BO679" s="855" t="s">
        <v>3661</v>
      </c>
      <c r="BP679" s="855" t="s">
        <v>3662</v>
      </c>
      <c r="BQ679" s="842"/>
      <c r="BR679" s="856" t="s">
        <v>430</v>
      </c>
    </row>
    <row r="680" spans="1:70" s="428" customFormat="1" x14ac:dyDescent="0.25">
      <c r="A680" s="345" t="s">
        <v>4075</v>
      </c>
      <c r="B680" s="373"/>
      <c r="C680" s="719">
        <v>45817</v>
      </c>
      <c r="D680" s="373"/>
      <c r="E680" s="346">
        <v>118.03</v>
      </c>
      <c r="F680" s="373"/>
      <c r="G680" s="347">
        <v>11.1219</v>
      </c>
      <c r="H680" s="374"/>
      <c r="I680" s="348">
        <v>0.77929999999999999</v>
      </c>
      <c r="J680" s="348">
        <v>2.3936999999999999</v>
      </c>
      <c r="K680" s="348">
        <v>4.9542999999999999</v>
      </c>
      <c r="L680" s="348">
        <v>18.6083</v>
      </c>
      <c r="M680" s="348">
        <v>1.7407999999999999</v>
      </c>
      <c r="N680" s="350">
        <v>10.3177</v>
      </c>
      <c r="O680" s="348" t="s">
        <v>430</v>
      </c>
      <c r="P680" s="348" t="s">
        <v>430</v>
      </c>
      <c r="Q680" s="348" t="s">
        <v>430</v>
      </c>
      <c r="R680" s="348" t="s">
        <v>430</v>
      </c>
      <c r="S680" s="348">
        <v>21.18</v>
      </c>
      <c r="T680" s="348">
        <v>2.0423</v>
      </c>
      <c r="U680" s="348">
        <v>9.2567000000000004</v>
      </c>
      <c r="V680" s="348">
        <v>7.8026999999999997</v>
      </c>
      <c r="W680" s="348">
        <v>4.4996999999999998</v>
      </c>
      <c r="X680" s="348">
        <v>10.7532</v>
      </c>
      <c r="Y680" s="374"/>
      <c r="Z680" s="346">
        <v>3</v>
      </c>
      <c r="AA680" s="346">
        <v>1</v>
      </c>
      <c r="AB680" s="346">
        <v>1</v>
      </c>
      <c r="AC680" s="346">
        <v>1</v>
      </c>
      <c r="AD680" s="346">
        <v>1</v>
      </c>
      <c r="AE680" s="346">
        <v>1</v>
      </c>
      <c r="AF680" s="346" t="s">
        <v>430</v>
      </c>
      <c r="AG680" s="346" t="s">
        <v>430</v>
      </c>
      <c r="AH680" s="346" t="s">
        <v>430</v>
      </c>
      <c r="AI680" s="346" t="s">
        <v>430</v>
      </c>
      <c r="AJ680" s="346">
        <v>1</v>
      </c>
      <c r="AK680" s="346">
        <v>1</v>
      </c>
      <c r="AL680" s="346">
        <v>1</v>
      </c>
      <c r="AM680" s="346">
        <v>1</v>
      </c>
      <c r="AN680" s="346">
        <v>3</v>
      </c>
      <c r="AO680" s="373"/>
      <c r="AP680" s="348" t="s">
        <v>430</v>
      </c>
      <c r="AQ680" s="348" t="s">
        <v>430</v>
      </c>
      <c r="AR680" s="348" t="s">
        <v>430</v>
      </c>
      <c r="AS680" s="348" t="s">
        <v>430</v>
      </c>
      <c r="AT680" s="348">
        <v>14.02</v>
      </c>
      <c r="AU680" s="351"/>
      <c r="AV680" s="346" t="s">
        <v>430</v>
      </c>
      <c r="AW680" s="346" t="s">
        <v>430</v>
      </c>
      <c r="AX680" s="346" t="s">
        <v>430</v>
      </c>
      <c r="AY680" s="346" t="s">
        <v>430</v>
      </c>
      <c r="AZ680" s="346">
        <v>1</v>
      </c>
      <c r="BA680" s="362"/>
      <c r="BB680" s="348">
        <v>16.994361502278299</v>
      </c>
      <c r="BC680" s="375">
        <v>0.96210160934144295</v>
      </c>
      <c r="BD680" s="375">
        <v>2.7954950769464901E-2</v>
      </c>
      <c r="BE680" s="375">
        <v>1.3194062737190999</v>
      </c>
      <c r="BF680" s="374"/>
      <c r="BG680" s="348">
        <v>19.669699999999999</v>
      </c>
      <c r="BH680" s="348">
        <v>30.085999999999999</v>
      </c>
      <c r="BI680" s="348">
        <v>50.244399999999999</v>
      </c>
      <c r="BJ680" s="348">
        <v>-1E-4</v>
      </c>
      <c r="BK680" s="373"/>
      <c r="BL680" s="372" t="s">
        <v>3664</v>
      </c>
      <c r="BM680" s="372" t="s">
        <v>3665</v>
      </c>
      <c r="BN680" s="372" t="s">
        <v>3666</v>
      </c>
      <c r="BO680" s="372" t="s">
        <v>3667</v>
      </c>
      <c r="BP680" s="372" t="s">
        <v>3668</v>
      </c>
      <c r="BQ680" s="373"/>
      <c r="BR680" s="354" t="s">
        <v>476</v>
      </c>
    </row>
    <row r="681" spans="1:70" s="428" customFormat="1" x14ac:dyDescent="0.25">
      <c r="A681" s="885" t="s">
        <v>93</v>
      </c>
      <c r="B681" s="402"/>
      <c r="C681" s="724"/>
      <c r="D681" s="402"/>
      <c r="E681" s="403"/>
      <c r="F681" s="402"/>
      <c r="G681" s="404"/>
      <c r="H681" s="406"/>
      <c r="I681" s="405">
        <v>0.92930000000000001</v>
      </c>
      <c r="J681" s="405">
        <v>1.2761</v>
      </c>
      <c r="K681" s="405">
        <v>4.1776</v>
      </c>
      <c r="L681" s="405">
        <v>12.6364</v>
      </c>
      <c r="M681" s="405">
        <v>-1.3396999999999999</v>
      </c>
      <c r="N681" s="407">
        <v>5.4120999999999997</v>
      </c>
      <c r="O681" s="405">
        <v>8.5477000000000007</v>
      </c>
      <c r="P681" s="405">
        <v>16.256799999999998</v>
      </c>
      <c r="Q681" s="405">
        <v>16.1859</v>
      </c>
      <c r="R681" s="405" t="s">
        <v>430</v>
      </c>
      <c r="S681" s="405">
        <v>15.501200000000001</v>
      </c>
      <c r="T681" s="405">
        <v>-0.78010000000000002</v>
      </c>
      <c r="U681" s="405">
        <v>3.7890000000000001</v>
      </c>
      <c r="V681" s="405">
        <v>2.9518</v>
      </c>
      <c r="W681" s="405">
        <v>4.3746</v>
      </c>
      <c r="X681" s="405">
        <v>7.9433999999999996</v>
      </c>
      <c r="Y681" s="406"/>
      <c r="Z681" s="403">
        <v>3</v>
      </c>
      <c r="AA681" s="403">
        <v>4</v>
      </c>
      <c r="AB681" s="403">
        <v>4</v>
      </c>
      <c r="AC681" s="403">
        <v>4</v>
      </c>
      <c r="AD681" s="403">
        <v>3</v>
      </c>
      <c r="AE681" s="403">
        <v>2</v>
      </c>
      <c r="AF681" s="403">
        <v>1</v>
      </c>
      <c r="AG681" s="403">
        <v>1</v>
      </c>
      <c r="AH681" s="403">
        <v>1</v>
      </c>
      <c r="AI681" s="403">
        <v>0</v>
      </c>
      <c r="AJ681" s="403">
        <v>4</v>
      </c>
      <c r="AK681" s="403">
        <v>3</v>
      </c>
      <c r="AL681" s="403">
        <v>3</v>
      </c>
      <c r="AM681" s="403">
        <v>2</v>
      </c>
      <c r="AN681" s="403">
        <v>4</v>
      </c>
      <c r="AO681" s="402"/>
      <c r="AP681" s="405" t="s">
        <v>430</v>
      </c>
      <c r="AQ681" s="405">
        <v>18.04</v>
      </c>
      <c r="AR681" s="405">
        <v>13.83</v>
      </c>
      <c r="AS681" s="405">
        <v>9.69</v>
      </c>
      <c r="AT681" s="405">
        <v>8.3699999999999992</v>
      </c>
      <c r="AU681" s="408"/>
      <c r="AV681" s="403">
        <v>0</v>
      </c>
      <c r="AW681" s="403">
        <v>1</v>
      </c>
      <c r="AX681" s="403">
        <v>1</v>
      </c>
      <c r="AY681" s="403">
        <v>1</v>
      </c>
      <c r="AZ681" s="403">
        <v>2</v>
      </c>
      <c r="BA681" s="409"/>
      <c r="BB681" s="405"/>
      <c r="BC681" s="410"/>
      <c r="BD681" s="410"/>
      <c r="BE681" s="410"/>
      <c r="BF681" s="406"/>
      <c r="BG681" s="405"/>
      <c r="BH681" s="405"/>
      <c r="BI681" s="405"/>
      <c r="BJ681" s="405"/>
      <c r="BK681" s="402"/>
      <c r="BL681" s="401"/>
      <c r="BM681" s="401"/>
      <c r="BN681" s="401"/>
      <c r="BO681" s="401"/>
      <c r="BP681" s="401"/>
      <c r="BQ681" s="402"/>
      <c r="BR681" s="411"/>
    </row>
    <row r="682" spans="1:70" s="428" customFormat="1" x14ac:dyDescent="0.25">
      <c r="A682" s="886" t="s">
        <v>94</v>
      </c>
      <c r="B682" s="373"/>
      <c r="C682" s="719"/>
      <c r="D682" s="373"/>
      <c r="E682" s="346"/>
      <c r="F682" s="373"/>
      <c r="G682" s="347"/>
      <c r="H682" s="374"/>
      <c r="I682" s="348">
        <v>1.1873</v>
      </c>
      <c r="J682" s="348">
        <v>2.3936999999999999</v>
      </c>
      <c r="K682" s="348">
        <v>4.9542999999999999</v>
      </c>
      <c r="L682" s="348">
        <v>18.6083</v>
      </c>
      <c r="M682" s="348">
        <v>1.7407999999999999</v>
      </c>
      <c r="N682" s="350">
        <v>10.3177</v>
      </c>
      <c r="O682" s="348">
        <v>8.5477000000000007</v>
      </c>
      <c r="P682" s="348">
        <v>16.256799999999998</v>
      </c>
      <c r="Q682" s="348">
        <v>16.1859</v>
      </c>
      <c r="R682" s="348" t="s">
        <v>430</v>
      </c>
      <c r="S682" s="348">
        <v>21.18</v>
      </c>
      <c r="T682" s="348">
        <v>2.0423</v>
      </c>
      <c r="U682" s="348">
        <v>9.2567000000000004</v>
      </c>
      <c r="V682" s="348">
        <v>7.8026999999999997</v>
      </c>
      <c r="W682" s="348">
        <v>4.9459999999999997</v>
      </c>
      <c r="X682" s="348">
        <v>18.8505</v>
      </c>
      <c r="Y682" s="374"/>
      <c r="Z682" s="346"/>
      <c r="AA682" s="346"/>
      <c r="AB682" s="346"/>
      <c r="AC682" s="346"/>
      <c r="AD682" s="346"/>
      <c r="AE682" s="346"/>
      <c r="AF682" s="346"/>
      <c r="AG682" s="346"/>
      <c r="AH682" s="346"/>
      <c r="AI682" s="346"/>
      <c r="AJ682" s="346"/>
      <c r="AK682" s="346"/>
      <c r="AL682" s="346"/>
      <c r="AM682" s="346"/>
      <c r="AN682" s="346"/>
      <c r="AO682" s="373"/>
      <c r="AP682" s="348" t="s">
        <v>430</v>
      </c>
      <c r="AQ682" s="348">
        <v>18.04</v>
      </c>
      <c r="AR682" s="348">
        <v>13.83</v>
      </c>
      <c r="AS682" s="348">
        <v>9.69</v>
      </c>
      <c r="AT682" s="348">
        <v>14.02</v>
      </c>
      <c r="AU682" s="351"/>
      <c r="AV682" s="346"/>
      <c r="AW682" s="346"/>
      <c r="AX682" s="346"/>
      <c r="AY682" s="346"/>
      <c r="AZ682" s="346"/>
      <c r="BA682" s="362"/>
      <c r="BB682" s="348"/>
      <c r="BC682" s="375"/>
      <c r="BD682" s="375"/>
      <c r="BE682" s="375"/>
      <c r="BF682" s="374"/>
      <c r="BG682" s="348"/>
      <c r="BH682" s="348"/>
      <c r="BI682" s="348"/>
      <c r="BJ682" s="348"/>
      <c r="BK682" s="373"/>
      <c r="BL682" s="372"/>
      <c r="BM682" s="372"/>
      <c r="BN682" s="372"/>
      <c r="BO682" s="372"/>
      <c r="BP682" s="372"/>
      <c r="BQ682" s="373"/>
      <c r="BR682" s="354"/>
    </row>
    <row r="683" spans="1:70" s="428" customFormat="1" x14ac:dyDescent="0.25">
      <c r="A683" s="886" t="s">
        <v>95</v>
      </c>
      <c r="B683" s="373"/>
      <c r="C683" s="719"/>
      <c r="D683" s="373"/>
      <c r="E683" s="346"/>
      <c r="F683" s="373"/>
      <c r="G683" s="347"/>
      <c r="H683" s="374"/>
      <c r="I683" s="348">
        <v>0.77929999999999999</v>
      </c>
      <c r="J683" s="348">
        <v>-0.20180000000000001</v>
      </c>
      <c r="K683" s="348">
        <v>3.222</v>
      </c>
      <c r="L683" s="348">
        <v>5.7358000000000002</v>
      </c>
      <c r="M683" s="348">
        <v>-2.9874999999999998</v>
      </c>
      <c r="N683" s="350">
        <v>0.50639999999999996</v>
      </c>
      <c r="O683" s="348">
        <v>8.5477000000000007</v>
      </c>
      <c r="P683" s="348">
        <v>16.256799999999998</v>
      </c>
      <c r="Q683" s="348">
        <v>16.1859</v>
      </c>
      <c r="R683" s="348" t="s">
        <v>430</v>
      </c>
      <c r="S683" s="348">
        <v>8.5622000000000007</v>
      </c>
      <c r="T683" s="348">
        <v>-2.9769000000000001</v>
      </c>
      <c r="U683" s="348">
        <v>0</v>
      </c>
      <c r="V683" s="348">
        <v>-1.8992</v>
      </c>
      <c r="W683" s="348">
        <v>3.1383999999999999</v>
      </c>
      <c r="X683" s="348">
        <v>-1.8</v>
      </c>
      <c r="Y683" s="374"/>
      <c r="Z683" s="346"/>
      <c r="AA683" s="346"/>
      <c r="AB683" s="346"/>
      <c r="AC683" s="346"/>
      <c r="AD683" s="346"/>
      <c r="AE683" s="346"/>
      <c r="AF683" s="346"/>
      <c r="AG683" s="346"/>
      <c r="AH683" s="346"/>
      <c r="AI683" s="346"/>
      <c r="AJ683" s="346"/>
      <c r="AK683" s="346"/>
      <c r="AL683" s="346"/>
      <c r="AM683" s="346"/>
      <c r="AN683" s="346"/>
      <c r="AO683" s="373"/>
      <c r="AP683" s="348" t="s">
        <v>430</v>
      </c>
      <c r="AQ683" s="348">
        <v>18.04</v>
      </c>
      <c r="AR683" s="348">
        <v>13.83</v>
      </c>
      <c r="AS683" s="348">
        <v>9.69</v>
      </c>
      <c r="AT683" s="348">
        <v>2.72</v>
      </c>
      <c r="AU683" s="351"/>
      <c r="AV683" s="346"/>
      <c r="AW683" s="346"/>
      <c r="AX683" s="346"/>
      <c r="AY683" s="346"/>
      <c r="AZ683" s="346"/>
      <c r="BA683" s="362"/>
      <c r="BB683" s="348"/>
      <c r="BC683" s="375"/>
      <c r="BD683" s="375"/>
      <c r="BE683" s="375"/>
      <c r="BF683" s="374"/>
      <c r="BG683" s="348"/>
      <c r="BH683" s="348"/>
      <c r="BI683" s="348"/>
      <c r="BJ683" s="348"/>
      <c r="BK683" s="373"/>
      <c r="BL683" s="372"/>
      <c r="BM683" s="372"/>
      <c r="BN683" s="372"/>
      <c r="BO683" s="372"/>
      <c r="BP683" s="372"/>
      <c r="BQ683" s="373"/>
      <c r="BR683" s="354"/>
    </row>
    <row r="684" spans="1:70" s="428" customFormat="1" x14ac:dyDescent="0.25">
      <c r="A684" s="887" t="s">
        <v>96</v>
      </c>
      <c r="B684" s="413"/>
      <c r="C684" s="725"/>
      <c r="D684" s="413"/>
      <c r="E684" s="414"/>
      <c r="F684" s="413"/>
      <c r="G684" s="415"/>
      <c r="H684" s="417"/>
      <c r="I684" s="416">
        <v>0.82140000000000002</v>
      </c>
      <c r="J684" s="416">
        <v>1.4562999999999999</v>
      </c>
      <c r="K684" s="416">
        <v>4.2669499999999996</v>
      </c>
      <c r="L684" s="416">
        <v>13.1007</v>
      </c>
      <c r="M684" s="416">
        <v>-2.7723</v>
      </c>
      <c r="N684" s="418">
        <v>5.4120499999999998</v>
      </c>
      <c r="O684" s="416">
        <v>8.5477000000000007</v>
      </c>
      <c r="P684" s="416">
        <v>16.256799999999998</v>
      </c>
      <c r="Q684" s="416">
        <v>16.1859</v>
      </c>
      <c r="R684" s="416" t="s">
        <v>430</v>
      </c>
      <c r="S684" s="416">
        <v>16.1313</v>
      </c>
      <c r="T684" s="416">
        <v>-2.1913</v>
      </c>
      <c r="U684" s="416">
        <v>1.0550999999999999</v>
      </c>
      <c r="V684" s="416">
        <v>-1.8992</v>
      </c>
      <c r="W684" s="416">
        <v>4.7070999999999996</v>
      </c>
      <c r="X684" s="416">
        <v>7.3616000000000001</v>
      </c>
      <c r="Y684" s="417"/>
      <c r="Z684" s="414"/>
      <c r="AA684" s="414"/>
      <c r="AB684" s="414"/>
      <c r="AC684" s="414"/>
      <c r="AD684" s="414"/>
      <c r="AE684" s="414"/>
      <c r="AF684" s="414"/>
      <c r="AG684" s="414"/>
      <c r="AH684" s="414"/>
      <c r="AI684" s="414"/>
      <c r="AJ684" s="414"/>
      <c r="AK684" s="414"/>
      <c r="AL684" s="414"/>
      <c r="AM684" s="414"/>
      <c r="AN684" s="414"/>
      <c r="AO684" s="413"/>
      <c r="AP684" s="416" t="s">
        <v>430</v>
      </c>
      <c r="AQ684" s="416">
        <v>18.04</v>
      </c>
      <c r="AR684" s="416">
        <v>13.83</v>
      </c>
      <c r="AS684" s="416">
        <v>9.69</v>
      </c>
      <c r="AT684" s="416">
        <v>8.3699999999999992</v>
      </c>
      <c r="AU684" s="419"/>
      <c r="AV684" s="414"/>
      <c r="AW684" s="414"/>
      <c r="AX684" s="414"/>
      <c r="AY684" s="414"/>
      <c r="AZ684" s="414"/>
      <c r="BA684" s="420"/>
      <c r="BB684" s="416"/>
      <c r="BC684" s="421"/>
      <c r="BD684" s="421"/>
      <c r="BE684" s="421"/>
      <c r="BF684" s="417"/>
      <c r="BG684" s="416"/>
      <c r="BH684" s="416"/>
      <c r="BI684" s="416"/>
      <c r="BJ684" s="416"/>
      <c r="BK684" s="413"/>
      <c r="BL684" s="412"/>
      <c r="BM684" s="412"/>
      <c r="BN684" s="412"/>
      <c r="BO684" s="412"/>
      <c r="BP684" s="412"/>
      <c r="BQ684" s="413"/>
      <c r="BR684" s="422"/>
    </row>
    <row r="685" spans="1:70" s="428" customFormat="1" ht="14.5" customHeight="1" x14ac:dyDescent="0.35">
      <c r="A685" s="874" t="s">
        <v>4076</v>
      </c>
      <c r="B685" s="862"/>
      <c r="C685" s="863"/>
      <c r="D685" s="862"/>
      <c r="E685" s="864"/>
      <c r="F685" s="862"/>
      <c r="G685" s="865"/>
      <c r="H685" s="867"/>
      <c r="I685" s="866"/>
      <c r="J685" s="866"/>
      <c r="K685" s="866"/>
      <c r="L685" s="866"/>
      <c r="M685" s="866"/>
      <c r="N685" s="868"/>
      <c r="O685" s="866"/>
      <c r="P685" s="866"/>
      <c r="Q685" s="866"/>
      <c r="R685" s="866"/>
      <c r="S685" s="866"/>
      <c r="T685" s="866"/>
      <c r="U685" s="866"/>
      <c r="V685" s="866"/>
      <c r="W685" s="866"/>
      <c r="X685" s="866"/>
      <c r="Y685" s="867"/>
      <c r="Z685" s="864"/>
      <c r="AA685" s="864"/>
      <c r="AB685" s="864"/>
      <c r="AC685" s="864"/>
      <c r="AD685" s="864"/>
      <c r="AE685" s="864"/>
      <c r="AF685" s="864"/>
      <c r="AG685" s="864"/>
      <c r="AH685" s="864"/>
      <c r="AI685" s="864"/>
      <c r="AJ685" s="864"/>
      <c r="AK685" s="864"/>
      <c r="AL685" s="864"/>
      <c r="AM685" s="864"/>
      <c r="AN685" s="864"/>
      <c r="AO685" s="862"/>
      <c r="AP685" s="866"/>
      <c r="AQ685" s="866"/>
      <c r="AR685" s="866"/>
      <c r="AS685" s="866"/>
      <c r="AT685" s="866"/>
      <c r="AU685" s="869"/>
      <c r="AV685" s="864"/>
      <c r="AW685" s="864"/>
      <c r="AX685" s="864"/>
      <c r="AY685" s="864"/>
      <c r="AZ685" s="864"/>
      <c r="BA685" s="870"/>
      <c r="BB685" s="866"/>
      <c r="BC685" s="871"/>
      <c r="BD685" s="871"/>
      <c r="BE685" s="871"/>
      <c r="BF685" s="867"/>
      <c r="BG685" s="866"/>
      <c r="BH685" s="866"/>
      <c r="BI685" s="866"/>
      <c r="BJ685" s="866"/>
      <c r="BK685" s="862"/>
      <c r="BL685" s="872"/>
      <c r="BM685" s="872"/>
      <c r="BN685" s="872"/>
      <c r="BO685" s="872"/>
      <c r="BP685" s="872"/>
      <c r="BQ685" s="862"/>
      <c r="BR685" s="873"/>
    </row>
    <row r="686" spans="1:70" s="428" customFormat="1" x14ac:dyDescent="0.25">
      <c r="A686" s="345" t="s">
        <v>4077</v>
      </c>
      <c r="B686" s="373"/>
      <c r="C686" s="719">
        <v>41275</v>
      </c>
      <c r="D686" s="373"/>
      <c r="E686" s="346">
        <v>3701.42</v>
      </c>
      <c r="F686" s="373"/>
      <c r="G686" s="347">
        <v>410.27460000000002</v>
      </c>
      <c r="H686" s="374"/>
      <c r="I686" s="348">
        <v>0.63880000000000003</v>
      </c>
      <c r="J686" s="348">
        <v>-0.99860000000000004</v>
      </c>
      <c r="K686" s="348">
        <v>-1.1302000000000001</v>
      </c>
      <c r="L686" s="348">
        <v>4.4553000000000003</v>
      </c>
      <c r="M686" s="348">
        <v>-8.3157999999999994</v>
      </c>
      <c r="N686" s="350">
        <v>-5.0130999999999997</v>
      </c>
      <c r="O686" s="348">
        <v>-4.3433999999999999</v>
      </c>
      <c r="P686" s="348">
        <v>7.1814999999999998</v>
      </c>
      <c r="Q686" s="348">
        <v>8.7036999999999995</v>
      </c>
      <c r="R686" s="348">
        <v>12.142899999999999</v>
      </c>
      <c r="S686" s="348">
        <v>6.4409000000000001</v>
      </c>
      <c r="T686" s="348">
        <v>-8.1561000000000003</v>
      </c>
      <c r="U686" s="348">
        <v>-4.4896000000000003</v>
      </c>
      <c r="V686" s="348">
        <v>-6.9611000000000001</v>
      </c>
      <c r="W686" s="348">
        <v>-1.3182</v>
      </c>
      <c r="X686" s="348">
        <v>13.604100000000001</v>
      </c>
      <c r="Y686" s="374"/>
      <c r="Z686" s="346">
        <v>1</v>
      </c>
      <c r="AA686" s="346">
        <v>4</v>
      </c>
      <c r="AB686" s="346">
        <v>4</v>
      </c>
      <c r="AC686" s="346">
        <v>4</v>
      </c>
      <c r="AD686" s="346">
        <v>4</v>
      </c>
      <c r="AE686" s="346">
        <v>3</v>
      </c>
      <c r="AF686" s="346">
        <v>2</v>
      </c>
      <c r="AG686" s="346">
        <v>2</v>
      </c>
      <c r="AH686" s="346">
        <v>2</v>
      </c>
      <c r="AI686" s="346">
        <v>2</v>
      </c>
      <c r="AJ686" s="346">
        <v>4</v>
      </c>
      <c r="AK686" s="346">
        <v>4</v>
      </c>
      <c r="AL686" s="346">
        <v>3</v>
      </c>
      <c r="AM686" s="346">
        <v>3</v>
      </c>
      <c r="AN686" s="346">
        <v>4</v>
      </c>
      <c r="AO686" s="373"/>
      <c r="AP686" s="348">
        <v>11.66</v>
      </c>
      <c r="AQ686" s="348">
        <v>10.64</v>
      </c>
      <c r="AR686" s="348">
        <v>5.24</v>
      </c>
      <c r="AS686" s="348">
        <v>-0.96</v>
      </c>
      <c r="AT686" s="348">
        <v>-8.49</v>
      </c>
      <c r="AU686" s="351"/>
      <c r="AV686" s="346">
        <v>2</v>
      </c>
      <c r="AW686" s="346">
        <v>2</v>
      </c>
      <c r="AX686" s="346">
        <v>2</v>
      </c>
      <c r="AY686" s="346">
        <v>2</v>
      </c>
      <c r="AZ686" s="346">
        <v>3</v>
      </c>
      <c r="BA686" s="362"/>
      <c r="BB686" s="348">
        <v>11.769721599481199</v>
      </c>
      <c r="BC686" s="375">
        <v>0.86254804271999697</v>
      </c>
      <c r="BD686" s="375">
        <v>2.2665336792963901E-2</v>
      </c>
      <c r="BE686" s="375">
        <v>-0.17602753336699101</v>
      </c>
      <c r="BF686" s="374"/>
      <c r="BG686" s="348">
        <v>51.981000000000002</v>
      </c>
      <c r="BH686" s="348">
        <v>29.000299999999999</v>
      </c>
      <c r="BI686" s="348">
        <v>16.262899999999998</v>
      </c>
      <c r="BJ686" s="348">
        <v>2.7557999999999998</v>
      </c>
      <c r="BK686" s="373"/>
      <c r="BL686" s="372" t="s">
        <v>3671</v>
      </c>
      <c r="BM686" s="372" t="s">
        <v>3672</v>
      </c>
      <c r="BN686" s="372" t="s">
        <v>3673</v>
      </c>
      <c r="BO686" s="372" t="s">
        <v>3674</v>
      </c>
      <c r="BP686" s="372" t="s">
        <v>3675</v>
      </c>
      <c r="BQ686" s="373"/>
      <c r="BR686" s="354" t="s">
        <v>602</v>
      </c>
    </row>
    <row r="687" spans="1:70" s="428" customFormat="1" x14ac:dyDescent="0.25">
      <c r="A687" s="345" t="s">
        <v>4078</v>
      </c>
      <c r="B687" s="373"/>
      <c r="C687" s="719">
        <v>41275</v>
      </c>
      <c r="D687" s="373"/>
      <c r="E687" s="346">
        <v>409.01400000000001</v>
      </c>
      <c r="F687" s="373"/>
      <c r="G687" s="347">
        <v>142.49</v>
      </c>
      <c r="H687" s="374"/>
      <c r="I687" s="348">
        <v>0.31680000000000003</v>
      </c>
      <c r="J687" s="348">
        <v>-0.94540000000000002</v>
      </c>
      <c r="K687" s="348">
        <v>0.5575</v>
      </c>
      <c r="L687" s="348">
        <v>7.8489000000000004</v>
      </c>
      <c r="M687" s="348">
        <v>-2.8632</v>
      </c>
      <c r="N687" s="350">
        <v>-0.31480000000000002</v>
      </c>
      <c r="O687" s="348">
        <v>0.54120000000000001</v>
      </c>
      <c r="P687" s="348">
        <v>14.2249</v>
      </c>
      <c r="Q687" s="348">
        <v>10.9886</v>
      </c>
      <c r="R687" s="348">
        <v>13.6266</v>
      </c>
      <c r="S687" s="348">
        <v>9.9884000000000004</v>
      </c>
      <c r="T687" s="348">
        <v>-2.7372000000000001</v>
      </c>
      <c r="U687" s="348">
        <v>2.2974000000000001</v>
      </c>
      <c r="V687" s="348">
        <v>-2.5510000000000002</v>
      </c>
      <c r="W687" s="348">
        <v>0.30980000000000002</v>
      </c>
      <c r="X687" s="348">
        <v>14.313800000000001</v>
      </c>
      <c r="Y687" s="374"/>
      <c r="Z687" s="346">
        <v>2</v>
      </c>
      <c r="AA687" s="346">
        <v>3</v>
      </c>
      <c r="AB687" s="346">
        <v>3</v>
      </c>
      <c r="AC687" s="346">
        <v>3</v>
      </c>
      <c r="AD687" s="346">
        <v>3</v>
      </c>
      <c r="AE687" s="346">
        <v>1</v>
      </c>
      <c r="AF687" s="346">
        <v>1</v>
      </c>
      <c r="AG687" s="346">
        <v>1</v>
      </c>
      <c r="AH687" s="346">
        <v>1</v>
      </c>
      <c r="AI687" s="346">
        <v>1</v>
      </c>
      <c r="AJ687" s="346">
        <v>3</v>
      </c>
      <c r="AK687" s="346">
        <v>3</v>
      </c>
      <c r="AL687" s="346">
        <v>1</v>
      </c>
      <c r="AM687" s="346">
        <v>1</v>
      </c>
      <c r="AN687" s="346">
        <v>3</v>
      </c>
      <c r="AO687" s="373"/>
      <c r="AP687" s="348">
        <v>13.54</v>
      </c>
      <c r="AQ687" s="348">
        <v>13.3</v>
      </c>
      <c r="AR687" s="348">
        <v>9.99</v>
      </c>
      <c r="AS687" s="348">
        <v>4.4000000000000004</v>
      </c>
      <c r="AT687" s="348">
        <v>0.74</v>
      </c>
      <c r="AU687" s="351"/>
      <c r="AV687" s="346">
        <v>1</v>
      </c>
      <c r="AW687" s="346">
        <v>1</v>
      </c>
      <c r="AX687" s="346">
        <v>1</v>
      </c>
      <c r="AY687" s="346">
        <v>1</v>
      </c>
      <c r="AZ687" s="346">
        <v>2</v>
      </c>
      <c r="BA687" s="362"/>
      <c r="BB687" s="348">
        <v>12.578422364259501</v>
      </c>
      <c r="BC687" s="375">
        <v>0</v>
      </c>
      <c r="BD687" s="375">
        <v>6.5049983885130405E-2</v>
      </c>
      <c r="BE687" s="375" t="s">
        <v>430</v>
      </c>
      <c r="BF687" s="374"/>
      <c r="BG687" s="348">
        <v>42.514200000000002</v>
      </c>
      <c r="BH687" s="348">
        <v>35.782499999999999</v>
      </c>
      <c r="BI687" s="348">
        <v>18.967500000000001</v>
      </c>
      <c r="BJ687" s="348">
        <v>2.7357999999999998</v>
      </c>
      <c r="BK687" s="373"/>
      <c r="BL687" s="372" t="s">
        <v>3677</v>
      </c>
      <c r="BM687" s="372" t="s">
        <v>3678</v>
      </c>
      <c r="BN687" s="372" t="s">
        <v>3679</v>
      </c>
      <c r="BO687" s="372" t="s">
        <v>3680</v>
      </c>
      <c r="BP687" s="372" t="s">
        <v>3681</v>
      </c>
      <c r="BQ687" s="373"/>
      <c r="BR687" s="354" t="s">
        <v>904</v>
      </c>
    </row>
    <row r="688" spans="1:70" s="428" customFormat="1" x14ac:dyDescent="0.25">
      <c r="A688" s="345" t="s">
        <v>4079</v>
      </c>
      <c r="B688" s="373"/>
      <c r="C688" s="719">
        <v>45646</v>
      </c>
      <c r="D688" s="373"/>
      <c r="E688" s="346">
        <v>112.01</v>
      </c>
      <c r="F688" s="373"/>
      <c r="G688" s="347">
        <v>9.76</v>
      </c>
      <c r="H688" s="374"/>
      <c r="I688" s="348">
        <v>-0.1024</v>
      </c>
      <c r="J688" s="348">
        <v>0.1026</v>
      </c>
      <c r="K688" s="348">
        <v>2.1989999999999998</v>
      </c>
      <c r="L688" s="348">
        <v>10.4072</v>
      </c>
      <c r="M688" s="348">
        <v>-1.6129</v>
      </c>
      <c r="N688" s="350">
        <v>-1.8109</v>
      </c>
      <c r="O688" s="348" t="s">
        <v>430</v>
      </c>
      <c r="P688" s="348" t="s">
        <v>430</v>
      </c>
      <c r="Q688" s="348" t="s">
        <v>430</v>
      </c>
      <c r="R688" s="348" t="s">
        <v>430</v>
      </c>
      <c r="S688" s="348">
        <v>12.962999999999999</v>
      </c>
      <c r="T688" s="348">
        <v>-1.2145999999999999</v>
      </c>
      <c r="U688" s="348">
        <v>-0.61099999999999999</v>
      </c>
      <c r="V688" s="348">
        <v>-3.7475000000000001</v>
      </c>
      <c r="W688" s="348">
        <v>1.1398999999999999</v>
      </c>
      <c r="X688" s="348">
        <v>-1.5963000000000001</v>
      </c>
      <c r="Y688" s="374"/>
      <c r="Z688" s="346">
        <v>4</v>
      </c>
      <c r="AA688" s="346">
        <v>2</v>
      </c>
      <c r="AB688" s="346">
        <v>2</v>
      </c>
      <c r="AC688" s="346">
        <v>2</v>
      </c>
      <c r="AD688" s="346">
        <v>2</v>
      </c>
      <c r="AE688" s="346">
        <v>2</v>
      </c>
      <c r="AF688" s="346" t="s">
        <v>430</v>
      </c>
      <c r="AG688" s="346" t="s">
        <v>430</v>
      </c>
      <c r="AH688" s="346" t="s">
        <v>430</v>
      </c>
      <c r="AI688" s="346" t="s">
        <v>430</v>
      </c>
      <c r="AJ688" s="346">
        <v>2</v>
      </c>
      <c r="AK688" s="346">
        <v>2</v>
      </c>
      <c r="AL688" s="346">
        <v>2</v>
      </c>
      <c r="AM688" s="346">
        <v>2</v>
      </c>
      <c r="AN688" s="346">
        <v>2</v>
      </c>
      <c r="AO688" s="373"/>
      <c r="AP688" s="348" t="s">
        <v>430</v>
      </c>
      <c r="AQ688" s="348" t="s">
        <v>430</v>
      </c>
      <c r="AR688" s="348" t="s">
        <v>430</v>
      </c>
      <c r="AS688" s="348" t="s">
        <v>430</v>
      </c>
      <c r="AT688" s="348">
        <v>0.98</v>
      </c>
      <c r="AU688" s="351"/>
      <c r="AV688" s="346" t="s">
        <v>430</v>
      </c>
      <c r="AW688" s="346" t="s">
        <v>430</v>
      </c>
      <c r="AX688" s="346" t="s">
        <v>430</v>
      </c>
      <c r="AY688" s="346" t="s">
        <v>430</v>
      </c>
      <c r="AZ688" s="346">
        <v>1</v>
      </c>
      <c r="BA688" s="362"/>
      <c r="BB688" s="348">
        <v>12.1762910038819</v>
      </c>
      <c r="BC688" s="375">
        <v>0.906910749247274</v>
      </c>
      <c r="BD688" s="375">
        <v>-4.3532816969305103E-2</v>
      </c>
      <c r="BE688" s="375">
        <v>0.13287063179740799</v>
      </c>
      <c r="BF688" s="374"/>
      <c r="BG688" s="348">
        <v>31.340800000000002</v>
      </c>
      <c r="BH688" s="348">
        <v>21.145099999999999</v>
      </c>
      <c r="BI688" s="348">
        <v>38.937199999999997</v>
      </c>
      <c r="BJ688" s="348">
        <v>8.5769000000000002</v>
      </c>
      <c r="BK688" s="373"/>
      <c r="BL688" s="372" t="s">
        <v>3683</v>
      </c>
      <c r="BM688" s="372" t="s">
        <v>3684</v>
      </c>
      <c r="BN688" s="372" t="s">
        <v>3685</v>
      </c>
      <c r="BO688" s="372" t="s">
        <v>3686</v>
      </c>
      <c r="BP688" s="372" t="s">
        <v>3687</v>
      </c>
      <c r="BQ688" s="373"/>
      <c r="BR688" s="354" t="s">
        <v>443</v>
      </c>
    </row>
    <row r="689" spans="1:70" s="428" customFormat="1" x14ac:dyDescent="0.25">
      <c r="A689" s="345" t="s">
        <v>4080</v>
      </c>
      <c r="B689" s="373"/>
      <c r="C689" s="719">
        <v>45944</v>
      </c>
      <c r="D689" s="373"/>
      <c r="E689" s="346">
        <v>39.8093</v>
      </c>
      <c r="F689" s="373"/>
      <c r="G689" s="347">
        <v>9.8408999999999995</v>
      </c>
      <c r="H689" s="374"/>
      <c r="I689" s="348">
        <v>-7.3099999999999998E-2</v>
      </c>
      <c r="J689" s="348">
        <v>0.34460000000000002</v>
      </c>
      <c r="K689" s="348">
        <v>2.7694999999999999</v>
      </c>
      <c r="L689" s="348">
        <v>12.112500000000001</v>
      </c>
      <c r="M689" s="348">
        <v>-0.998</v>
      </c>
      <c r="N689" s="350" t="s">
        <v>430</v>
      </c>
      <c r="O689" s="348" t="s">
        <v>430</v>
      </c>
      <c r="P689" s="348" t="s">
        <v>430</v>
      </c>
      <c r="Q689" s="348" t="s">
        <v>430</v>
      </c>
      <c r="R689" s="348" t="s">
        <v>430</v>
      </c>
      <c r="S689" s="348">
        <v>13.8743</v>
      </c>
      <c r="T689" s="348">
        <v>-0.62609999999999999</v>
      </c>
      <c r="U689" s="348" t="s">
        <v>430</v>
      </c>
      <c r="V689" s="348" t="s">
        <v>430</v>
      </c>
      <c r="W689" s="348">
        <v>1.5583</v>
      </c>
      <c r="X689" s="348">
        <v>-1.591</v>
      </c>
      <c r="Y689" s="374"/>
      <c r="Z689" s="346">
        <v>3</v>
      </c>
      <c r="AA689" s="346">
        <v>1</v>
      </c>
      <c r="AB689" s="346">
        <v>1</v>
      </c>
      <c r="AC689" s="346">
        <v>1</v>
      </c>
      <c r="AD689" s="346">
        <v>1</v>
      </c>
      <c r="AE689" s="346" t="s">
        <v>430</v>
      </c>
      <c r="AF689" s="346" t="s">
        <v>430</v>
      </c>
      <c r="AG689" s="346" t="s">
        <v>430</v>
      </c>
      <c r="AH689" s="346" t="s">
        <v>430</v>
      </c>
      <c r="AI689" s="346" t="s">
        <v>430</v>
      </c>
      <c r="AJ689" s="346">
        <v>1</v>
      </c>
      <c r="AK689" s="346">
        <v>1</v>
      </c>
      <c r="AL689" s="346" t="s">
        <v>430</v>
      </c>
      <c r="AM689" s="346" t="s">
        <v>430</v>
      </c>
      <c r="AN689" s="346">
        <v>1</v>
      </c>
      <c r="AO689" s="373"/>
      <c r="AP689" s="348" t="s">
        <v>430</v>
      </c>
      <c r="AQ689" s="348" t="s">
        <v>430</v>
      </c>
      <c r="AR689" s="348" t="s">
        <v>430</v>
      </c>
      <c r="AS689" s="348" t="s">
        <v>430</v>
      </c>
      <c r="AT689" s="348" t="s">
        <v>430</v>
      </c>
      <c r="AU689" s="351"/>
      <c r="AV689" s="346" t="s">
        <v>430</v>
      </c>
      <c r="AW689" s="346" t="s">
        <v>430</v>
      </c>
      <c r="AX689" s="346" t="s">
        <v>430</v>
      </c>
      <c r="AY689" s="346" t="s">
        <v>430</v>
      </c>
      <c r="AZ689" s="346" t="s">
        <v>430</v>
      </c>
      <c r="BA689" s="362"/>
      <c r="BB689" s="348">
        <v>16.510271139606299</v>
      </c>
      <c r="BC689" s="375">
        <v>1.07123964340338</v>
      </c>
      <c r="BD689" s="375">
        <v>-3.5142441342627201E-2</v>
      </c>
      <c r="BE689" s="375">
        <v>0.21781725775774899</v>
      </c>
      <c r="BF689" s="374"/>
      <c r="BG689" s="348">
        <v>38.911999999999999</v>
      </c>
      <c r="BH689" s="348">
        <v>30.405100000000001</v>
      </c>
      <c r="BI689" s="348">
        <v>26.529699999999998</v>
      </c>
      <c r="BJ689" s="348">
        <v>4.1532</v>
      </c>
      <c r="BK689" s="373"/>
      <c r="BL689" s="372" t="s">
        <v>3689</v>
      </c>
      <c r="BM689" s="372" t="s">
        <v>3690</v>
      </c>
      <c r="BN689" s="372" t="s">
        <v>3691</v>
      </c>
      <c r="BO689" s="372" t="s">
        <v>3161</v>
      </c>
      <c r="BP689" s="372" t="s">
        <v>2871</v>
      </c>
      <c r="BQ689" s="373"/>
      <c r="BR689" s="354" t="s">
        <v>463</v>
      </c>
    </row>
    <row r="690" spans="1:70" s="428" customFormat="1" x14ac:dyDescent="0.25">
      <c r="A690" s="885" t="s">
        <v>93</v>
      </c>
      <c r="B690" s="402"/>
      <c r="C690" s="724"/>
      <c r="D690" s="402"/>
      <c r="E690" s="403"/>
      <c r="F690" s="402"/>
      <c r="G690" s="404"/>
      <c r="H690" s="406"/>
      <c r="I690" s="405">
        <v>0.19500000000000001</v>
      </c>
      <c r="J690" s="405">
        <v>-0.37419999999999998</v>
      </c>
      <c r="K690" s="405">
        <v>1.099</v>
      </c>
      <c r="L690" s="405">
        <v>8.7059999999999995</v>
      </c>
      <c r="M690" s="405">
        <v>-3.4474999999999998</v>
      </c>
      <c r="N690" s="407">
        <v>-2.3795999999999999</v>
      </c>
      <c r="O690" s="405">
        <v>-1.9011</v>
      </c>
      <c r="P690" s="405">
        <v>10.703200000000001</v>
      </c>
      <c r="Q690" s="405">
        <v>9.8461999999999996</v>
      </c>
      <c r="R690" s="405">
        <v>12.8848</v>
      </c>
      <c r="S690" s="405">
        <v>10.816599999999999</v>
      </c>
      <c r="T690" s="405">
        <v>-3.1835</v>
      </c>
      <c r="U690" s="405">
        <v>-0.93440000000000001</v>
      </c>
      <c r="V690" s="405">
        <v>-4.4199000000000002</v>
      </c>
      <c r="W690" s="405">
        <v>0.4224</v>
      </c>
      <c r="X690" s="405">
        <v>6.1826999999999996</v>
      </c>
      <c r="Y690" s="406"/>
      <c r="Z690" s="403">
        <v>4</v>
      </c>
      <c r="AA690" s="403">
        <v>4</v>
      </c>
      <c r="AB690" s="403">
        <v>4</v>
      </c>
      <c r="AC690" s="403">
        <v>4</v>
      </c>
      <c r="AD690" s="403">
        <v>4</v>
      </c>
      <c r="AE690" s="403">
        <v>3</v>
      </c>
      <c r="AF690" s="403">
        <v>2</v>
      </c>
      <c r="AG690" s="403">
        <v>2</v>
      </c>
      <c r="AH690" s="403">
        <v>2</v>
      </c>
      <c r="AI690" s="403">
        <v>2</v>
      </c>
      <c r="AJ690" s="403">
        <v>4</v>
      </c>
      <c r="AK690" s="403">
        <v>4</v>
      </c>
      <c r="AL690" s="403">
        <v>3</v>
      </c>
      <c r="AM690" s="403">
        <v>3</v>
      </c>
      <c r="AN690" s="403">
        <v>4</v>
      </c>
      <c r="AO690" s="402"/>
      <c r="AP690" s="405">
        <v>12.6</v>
      </c>
      <c r="AQ690" s="405">
        <v>11.97</v>
      </c>
      <c r="AR690" s="405">
        <v>7.6150000000000002</v>
      </c>
      <c r="AS690" s="405">
        <v>1.72</v>
      </c>
      <c r="AT690" s="405">
        <v>-2.2566666666666699</v>
      </c>
      <c r="AU690" s="408"/>
      <c r="AV690" s="403">
        <v>2</v>
      </c>
      <c r="AW690" s="403">
        <v>2</v>
      </c>
      <c r="AX690" s="403">
        <v>2</v>
      </c>
      <c r="AY690" s="403">
        <v>2</v>
      </c>
      <c r="AZ690" s="403">
        <v>3</v>
      </c>
      <c r="BA690" s="409"/>
      <c r="BB690" s="405"/>
      <c r="BC690" s="410"/>
      <c r="BD690" s="410"/>
      <c r="BE690" s="410"/>
      <c r="BF690" s="406"/>
      <c r="BG690" s="405"/>
      <c r="BH690" s="405"/>
      <c r="BI690" s="405"/>
      <c r="BJ690" s="405"/>
      <c r="BK690" s="402"/>
      <c r="BL690" s="401"/>
      <c r="BM690" s="401"/>
      <c r="BN690" s="401"/>
      <c r="BO690" s="401"/>
      <c r="BP690" s="401"/>
      <c r="BQ690" s="402"/>
      <c r="BR690" s="411"/>
    </row>
    <row r="691" spans="1:70" s="428" customFormat="1" x14ac:dyDescent="0.25">
      <c r="A691" s="886" t="s">
        <v>94</v>
      </c>
      <c r="B691" s="373"/>
      <c r="C691" s="719"/>
      <c r="D691" s="373"/>
      <c r="E691" s="346"/>
      <c r="F691" s="373"/>
      <c r="G691" s="347"/>
      <c r="H691" s="374"/>
      <c r="I691" s="348">
        <v>0.63880000000000003</v>
      </c>
      <c r="J691" s="348">
        <v>0.34460000000000002</v>
      </c>
      <c r="K691" s="348">
        <v>2.7694999999999999</v>
      </c>
      <c r="L691" s="348">
        <v>12.112500000000001</v>
      </c>
      <c r="M691" s="348">
        <v>-0.998</v>
      </c>
      <c r="N691" s="350">
        <v>-0.31480000000000002</v>
      </c>
      <c r="O691" s="348">
        <v>0.54120000000000001</v>
      </c>
      <c r="P691" s="348">
        <v>14.2249</v>
      </c>
      <c r="Q691" s="348">
        <v>10.9886</v>
      </c>
      <c r="R691" s="348">
        <v>13.6266</v>
      </c>
      <c r="S691" s="348">
        <v>13.8743</v>
      </c>
      <c r="T691" s="348">
        <v>-0.62609999999999999</v>
      </c>
      <c r="U691" s="348">
        <v>2.2974000000000001</v>
      </c>
      <c r="V691" s="348">
        <v>-2.5510000000000002</v>
      </c>
      <c r="W691" s="348">
        <v>1.5583</v>
      </c>
      <c r="X691" s="348">
        <v>14.313800000000001</v>
      </c>
      <c r="Y691" s="374"/>
      <c r="Z691" s="346"/>
      <c r="AA691" s="346"/>
      <c r="AB691" s="346"/>
      <c r="AC691" s="346"/>
      <c r="AD691" s="346"/>
      <c r="AE691" s="346"/>
      <c r="AF691" s="346"/>
      <c r="AG691" s="346"/>
      <c r="AH691" s="346"/>
      <c r="AI691" s="346"/>
      <c r="AJ691" s="346"/>
      <c r="AK691" s="346"/>
      <c r="AL691" s="346"/>
      <c r="AM691" s="346"/>
      <c r="AN691" s="346"/>
      <c r="AO691" s="373"/>
      <c r="AP691" s="348">
        <v>13.54</v>
      </c>
      <c r="AQ691" s="348">
        <v>13.3</v>
      </c>
      <c r="AR691" s="348">
        <v>9.99</v>
      </c>
      <c r="AS691" s="348">
        <v>4.4000000000000004</v>
      </c>
      <c r="AT691" s="348">
        <v>0.98</v>
      </c>
      <c r="AU691" s="351"/>
      <c r="AV691" s="346"/>
      <c r="AW691" s="346"/>
      <c r="AX691" s="346"/>
      <c r="AY691" s="346"/>
      <c r="AZ691" s="346"/>
      <c r="BA691" s="362"/>
      <c r="BB691" s="348"/>
      <c r="BC691" s="375"/>
      <c r="BD691" s="375"/>
      <c r="BE691" s="375"/>
      <c r="BF691" s="374"/>
      <c r="BG691" s="348"/>
      <c r="BH691" s="348"/>
      <c r="BI691" s="348"/>
      <c r="BJ691" s="348"/>
      <c r="BK691" s="373"/>
      <c r="BL691" s="372"/>
      <c r="BM691" s="372"/>
      <c r="BN691" s="372"/>
      <c r="BO691" s="372"/>
      <c r="BP691" s="372"/>
      <c r="BQ691" s="373"/>
      <c r="BR691" s="354"/>
    </row>
    <row r="692" spans="1:70" s="428" customFormat="1" x14ac:dyDescent="0.25">
      <c r="A692" s="886" t="s">
        <v>95</v>
      </c>
      <c r="B692" s="373"/>
      <c r="C692" s="719"/>
      <c r="D692" s="373"/>
      <c r="E692" s="346"/>
      <c r="F692" s="373"/>
      <c r="G692" s="347"/>
      <c r="H692" s="374"/>
      <c r="I692" s="348">
        <v>-0.1024</v>
      </c>
      <c r="J692" s="348">
        <v>-0.99860000000000004</v>
      </c>
      <c r="K692" s="348">
        <v>-1.1302000000000001</v>
      </c>
      <c r="L692" s="348">
        <v>4.4553000000000003</v>
      </c>
      <c r="M692" s="348">
        <v>-8.3157999999999994</v>
      </c>
      <c r="N692" s="350">
        <v>-5.0130999999999997</v>
      </c>
      <c r="O692" s="348">
        <v>-4.3433999999999999</v>
      </c>
      <c r="P692" s="348">
        <v>7.1814999999999998</v>
      </c>
      <c r="Q692" s="348">
        <v>8.7036999999999995</v>
      </c>
      <c r="R692" s="348">
        <v>12.142899999999999</v>
      </c>
      <c r="S692" s="348">
        <v>6.4409000000000001</v>
      </c>
      <c r="T692" s="348">
        <v>-8.1561000000000003</v>
      </c>
      <c r="U692" s="348">
        <v>-4.4896000000000003</v>
      </c>
      <c r="V692" s="348">
        <v>-6.9611000000000001</v>
      </c>
      <c r="W692" s="348">
        <v>-1.3182</v>
      </c>
      <c r="X692" s="348">
        <v>-1.5963000000000001</v>
      </c>
      <c r="Y692" s="374"/>
      <c r="Z692" s="346"/>
      <c r="AA692" s="346"/>
      <c r="AB692" s="346"/>
      <c r="AC692" s="346"/>
      <c r="AD692" s="346"/>
      <c r="AE692" s="346"/>
      <c r="AF692" s="346"/>
      <c r="AG692" s="346"/>
      <c r="AH692" s="346"/>
      <c r="AI692" s="346"/>
      <c r="AJ692" s="346"/>
      <c r="AK692" s="346"/>
      <c r="AL692" s="346"/>
      <c r="AM692" s="346"/>
      <c r="AN692" s="346"/>
      <c r="AO692" s="373"/>
      <c r="AP692" s="348">
        <v>11.66</v>
      </c>
      <c r="AQ692" s="348">
        <v>10.64</v>
      </c>
      <c r="AR692" s="348">
        <v>5.24</v>
      </c>
      <c r="AS692" s="348">
        <v>-0.96</v>
      </c>
      <c r="AT692" s="348">
        <v>-8.49</v>
      </c>
      <c r="AU692" s="351"/>
      <c r="AV692" s="346"/>
      <c r="AW692" s="346"/>
      <c r="AX692" s="346"/>
      <c r="AY692" s="346"/>
      <c r="AZ692" s="346"/>
      <c r="BA692" s="362"/>
      <c r="BB692" s="348"/>
      <c r="BC692" s="375"/>
      <c r="BD692" s="375"/>
      <c r="BE692" s="375"/>
      <c r="BF692" s="374"/>
      <c r="BG692" s="348"/>
      <c r="BH692" s="348"/>
      <c r="BI692" s="348"/>
      <c r="BJ692" s="348"/>
      <c r="BK692" s="373"/>
      <c r="BL692" s="372"/>
      <c r="BM692" s="372"/>
      <c r="BN692" s="372"/>
      <c r="BO692" s="372"/>
      <c r="BP692" s="372"/>
      <c r="BQ692" s="373"/>
      <c r="BR692" s="354"/>
    </row>
    <row r="693" spans="1:70" s="428" customFormat="1" x14ac:dyDescent="0.25">
      <c r="A693" s="887" t="s">
        <v>96</v>
      </c>
      <c r="B693" s="413"/>
      <c r="C693" s="725"/>
      <c r="D693" s="413"/>
      <c r="E693" s="414"/>
      <c r="F693" s="413"/>
      <c r="G693" s="415"/>
      <c r="H693" s="417"/>
      <c r="I693" s="416">
        <v>0.12185</v>
      </c>
      <c r="J693" s="416">
        <v>-0.4214</v>
      </c>
      <c r="K693" s="416">
        <v>1.37825</v>
      </c>
      <c r="L693" s="416">
        <v>9.12805</v>
      </c>
      <c r="M693" s="416">
        <v>-2.2380499999999999</v>
      </c>
      <c r="N693" s="418">
        <v>-1.8109</v>
      </c>
      <c r="O693" s="416">
        <v>-1.9011</v>
      </c>
      <c r="P693" s="416">
        <v>10.703200000000001</v>
      </c>
      <c r="Q693" s="416">
        <v>9.8461499999999997</v>
      </c>
      <c r="R693" s="416">
        <v>12.8848</v>
      </c>
      <c r="S693" s="416">
        <v>11.4757</v>
      </c>
      <c r="T693" s="416">
        <v>-1.9759</v>
      </c>
      <c r="U693" s="416">
        <v>-2.5503</v>
      </c>
      <c r="V693" s="416">
        <v>-5.3543000000000003</v>
      </c>
      <c r="W693" s="416">
        <v>0.7248</v>
      </c>
      <c r="X693" s="416">
        <v>6.0065499999999998</v>
      </c>
      <c r="Y693" s="417"/>
      <c r="Z693" s="414"/>
      <c r="AA693" s="414"/>
      <c r="AB693" s="414"/>
      <c r="AC693" s="414"/>
      <c r="AD693" s="414"/>
      <c r="AE693" s="414"/>
      <c r="AF693" s="414"/>
      <c r="AG693" s="414"/>
      <c r="AH693" s="414"/>
      <c r="AI693" s="414"/>
      <c r="AJ693" s="414"/>
      <c r="AK693" s="414"/>
      <c r="AL693" s="414"/>
      <c r="AM693" s="414"/>
      <c r="AN693" s="414"/>
      <c r="AO693" s="413"/>
      <c r="AP693" s="416">
        <v>12.6</v>
      </c>
      <c r="AQ693" s="416">
        <v>11.97</v>
      </c>
      <c r="AR693" s="416">
        <v>7.62</v>
      </c>
      <c r="AS693" s="416">
        <v>1.72</v>
      </c>
      <c r="AT693" s="416">
        <v>0.74</v>
      </c>
      <c r="AU693" s="419"/>
      <c r="AV693" s="414"/>
      <c r="AW693" s="414"/>
      <c r="AX693" s="414"/>
      <c r="AY693" s="414"/>
      <c r="AZ693" s="414"/>
      <c r="BA693" s="420"/>
      <c r="BB693" s="416"/>
      <c r="BC693" s="421"/>
      <c r="BD693" s="421"/>
      <c r="BE693" s="421"/>
      <c r="BF693" s="417"/>
      <c r="BG693" s="416"/>
      <c r="BH693" s="416"/>
      <c r="BI693" s="416"/>
      <c r="BJ693" s="416"/>
      <c r="BK693" s="413"/>
      <c r="BL693" s="412"/>
      <c r="BM693" s="412"/>
      <c r="BN693" s="412"/>
      <c r="BO693" s="412"/>
      <c r="BP693" s="412"/>
      <c r="BQ693" s="413"/>
      <c r="BR693" s="422"/>
    </row>
    <row r="694" spans="1:70" s="428" customFormat="1" ht="14.5" customHeight="1" x14ac:dyDescent="0.35">
      <c r="A694" s="874" t="s">
        <v>4081</v>
      </c>
      <c r="B694" s="862"/>
      <c r="C694" s="863"/>
      <c r="D694" s="862"/>
      <c r="E694" s="864"/>
      <c r="F694" s="862"/>
      <c r="G694" s="865"/>
      <c r="H694" s="867"/>
      <c r="I694" s="866"/>
      <c r="J694" s="866"/>
      <c r="K694" s="866"/>
      <c r="L694" s="866"/>
      <c r="M694" s="866"/>
      <c r="N694" s="868"/>
      <c r="O694" s="866"/>
      <c r="P694" s="866"/>
      <c r="Q694" s="866"/>
      <c r="R694" s="866"/>
      <c r="S694" s="866"/>
      <c r="T694" s="866"/>
      <c r="U694" s="866"/>
      <c r="V694" s="866"/>
      <c r="W694" s="866"/>
      <c r="X694" s="866"/>
      <c r="Y694" s="867"/>
      <c r="Z694" s="864"/>
      <c r="AA694" s="864"/>
      <c r="AB694" s="864"/>
      <c r="AC694" s="864"/>
      <c r="AD694" s="864"/>
      <c r="AE694" s="864"/>
      <c r="AF694" s="864"/>
      <c r="AG694" s="864"/>
      <c r="AH694" s="864"/>
      <c r="AI694" s="864"/>
      <c r="AJ694" s="864"/>
      <c r="AK694" s="864"/>
      <c r="AL694" s="864"/>
      <c r="AM694" s="864"/>
      <c r="AN694" s="864"/>
      <c r="AO694" s="862"/>
      <c r="AP694" s="866"/>
      <c r="AQ694" s="866"/>
      <c r="AR694" s="866"/>
      <c r="AS694" s="866"/>
      <c r="AT694" s="866"/>
      <c r="AU694" s="869"/>
      <c r="AV694" s="864"/>
      <c r="AW694" s="864"/>
      <c r="AX694" s="864"/>
      <c r="AY694" s="864"/>
      <c r="AZ694" s="864"/>
      <c r="BA694" s="870"/>
      <c r="BB694" s="866"/>
      <c r="BC694" s="871"/>
      <c r="BD694" s="871"/>
      <c r="BE694" s="871"/>
      <c r="BF694" s="867"/>
      <c r="BG694" s="866"/>
      <c r="BH694" s="866"/>
      <c r="BI694" s="866"/>
      <c r="BJ694" s="866"/>
      <c r="BK694" s="862"/>
      <c r="BL694" s="872"/>
      <c r="BM694" s="872"/>
      <c r="BN694" s="872"/>
      <c r="BO694" s="872"/>
      <c r="BP694" s="872"/>
      <c r="BQ694" s="862"/>
      <c r="BR694" s="873"/>
    </row>
    <row r="695" spans="1:70" s="428" customFormat="1" x14ac:dyDescent="0.25">
      <c r="A695" s="345" t="s">
        <v>4082</v>
      </c>
      <c r="B695" s="373"/>
      <c r="C695" s="719">
        <v>45653</v>
      </c>
      <c r="D695" s="373"/>
      <c r="E695" s="346">
        <v>1628.17</v>
      </c>
      <c r="F695" s="373"/>
      <c r="G695" s="347">
        <v>11.06</v>
      </c>
      <c r="H695" s="374"/>
      <c r="I695" s="348">
        <v>0.82040000000000002</v>
      </c>
      <c r="J695" s="348">
        <v>9.0499999999999997E-2</v>
      </c>
      <c r="K695" s="348">
        <v>3.5581</v>
      </c>
      <c r="L695" s="348">
        <v>14.849399999999999</v>
      </c>
      <c r="M695" s="348">
        <v>0.4541</v>
      </c>
      <c r="N695" s="350">
        <v>2.9794999999999998</v>
      </c>
      <c r="O695" s="348" t="s">
        <v>430</v>
      </c>
      <c r="P695" s="348" t="s">
        <v>430</v>
      </c>
      <c r="Q695" s="348" t="s">
        <v>430</v>
      </c>
      <c r="R695" s="348" t="s">
        <v>430</v>
      </c>
      <c r="S695" s="348">
        <v>18.036300000000001</v>
      </c>
      <c r="T695" s="348">
        <v>0.27200000000000002</v>
      </c>
      <c r="U695" s="348">
        <v>4.2412999999999998</v>
      </c>
      <c r="V695" s="348">
        <v>0.63690000000000002</v>
      </c>
      <c r="W695" s="348">
        <v>1.9355</v>
      </c>
      <c r="X695" s="348">
        <v>6.9935999999999998</v>
      </c>
      <c r="Y695" s="374"/>
      <c r="Z695" s="346">
        <v>1</v>
      </c>
      <c r="AA695" s="346">
        <v>1</v>
      </c>
      <c r="AB695" s="346">
        <v>1</v>
      </c>
      <c r="AC695" s="346">
        <v>1</v>
      </c>
      <c r="AD695" s="346">
        <v>2</v>
      </c>
      <c r="AE695" s="346">
        <v>1</v>
      </c>
      <c r="AF695" s="346" t="s">
        <v>430</v>
      </c>
      <c r="AG695" s="346" t="s">
        <v>430</v>
      </c>
      <c r="AH695" s="346" t="s">
        <v>430</v>
      </c>
      <c r="AI695" s="346" t="s">
        <v>430</v>
      </c>
      <c r="AJ695" s="346">
        <v>1</v>
      </c>
      <c r="AK695" s="346">
        <v>2</v>
      </c>
      <c r="AL695" s="346">
        <v>1</v>
      </c>
      <c r="AM695" s="346">
        <v>1</v>
      </c>
      <c r="AN695" s="346">
        <v>1</v>
      </c>
      <c r="AO695" s="373"/>
      <c r="AP695" s="348" t="s">
        <v>430</v>
      </c>
      <c r="AQ695" s="348" t="s">
        <v>430</v>
      </c>
      <c r="AR695" s="348" t="s">
        <v>430</v>
      </c>
      <c r="AS695" s="348" t="s">
        <v>430</v>
      </c>
      <c r="AT695" s="348">
        <v>8.11</v>
      </c>
      <c r="AU695" s="351"/>
      <c r="AV695" s="346" t="s">
        <v>430</v>
      </c>
      <c r="AW695" s="346" t="s">
        <v>430</v>
      </c>
      <c r="AX695" s="346" t="s">
        <v>430</v>
      </c>
      <c r="AY695" s="346" t="s">
        <v>430</v>
      </c>
      <c r="AZ695" s="346">
        <v>1</v>
      </c>
      <c r="BA695" s="362"/>
      <c r="BB695" s="348">
        <v>14.487955228788</v>
      </c>
      <c r="BC695" s="375">
        <v>0</v>
      </c>
      <c r="BD695" s="375">
        <v>2.0327082562158101E-2</v>
      </c>
      <c r="BE695" s="375" t="s">
        <v>430</v>
      </c>
      <c r="BF695" s="374"/>
      <c r="BG695" s="348">
        <v>59.869199999999999</v>
      </c>
      <c r="BH695" s="348">
        <v>15.5404</v>
      </c>
      <c r="BI695" s="348">
        <v>21.506799999999998</v>
      </c>
      <c r="BJ695" s="348">
        <v>3.0836000000000001</v>
      </c>
      <c r="BK695" s="373"/>
      <c r="BL695" s="372" t="s">
        <v>3694</v>
      </c>
      <c r="BM695" s="372" t="s">
        <v>3695</v>
      </c>
      <c r="BN695" s="372" t="s">
        <v>3696</v>
      </c>
      <c r="BO695" s="372" t="s">
        <v>1097</v>
      </c>
      <c r="BP695" s="372" t="s">
        <v>3697</v>
      </c>
      <c r="BQ695" s="373"/>
      <c r="BR695" s="354" t="s">
        <v>602</v>
      </c>
    </row>
    <row r="696" spans="1:70" s="428" customFormat="1" x14ac:dyDescent="0.25">
      <c r="A696" s="345" t="s">
        <v>4083</v>
      </c>
      <c r="B696" s="373"/>
      <c r="C696" s="719">
        <v>45954</v>
      </c>
      <c r="D696" s="373"/>
      <c r="E696" s="346">
        <v>820.97400000000005</v>
      </c>
      <c r="F696" s="373"/>
      <c r="G696" s="347">
        <v>10.16</v>
      </c>
      <c r="H696" s="374"/>
      <c r="I696" s="348">
        <v>0.29620000000000002</v>
      </c>
      <c r="J696" s="348">
        <v>-0.58709999999999996</v>
      </c>
      <c r="K696" s="348">
        <v>1.4984999999999999</v>
      </c>
      <c r="L696" s="348">
        <v>11.403499999999999</v>
      </c>
      <c r="M696" s="348">
        <v>1.1952</v>
      </c>
      <c r="N696" s="350" t="s">
        <v>430</v>
      </c>
      <c r="O696" s="348" t="s">
        <v>430</v>
      </c>
      <c r="P696" s="348" t="s">
        <v>430</v>
      </c>
      <c r="Q696" s="348" t="s">
        <v>430</v>
      </c>
      <c r="R696" s="348" t="s">
        <v>430</v>
      </c>
      <c r="S696" s="348">
        <v>13.901300000000001</v>
      </c>
      <c r="T696" s="348">
        <v>0.79369999999999996</v>
      </c>
      <c r="U696" s="348" t="s">
        <v>430</v>
      </c>
      <c r="V696" s="348" t="s">
        <v>430</v>
      </c>
      <c r="W696" s="348">
        <v>1.4984999999999999</v>
      </c>
      <c r="X696" s="348">
        <v>1.6</v>
      </c>
      <c r="Y696" s="374"/>
      <c r="Z696" s="346">
        <v>3</v>
      </c>
      <c r="AA696" s="346">
        <v>3</v>
      </c>
      <c r="AB696" s="346">
        <v>2</v>
      </c>
      <c r="AC696" s="346">
        <v>2</v>
      </c>
      <c r="AD696" s="346">
        <v>1</v>
      </c>
      <c r="AE696" s="346" t="s">
        <v>430</v>
      </c>
      <c r="AF696" s="346" t="s">
        <v>430</v>
      </c>
      <c r="AG696" s="346" t="s">
        <v>430</v>
      </c>
      <c r="AH696" s="346" t="s">
        <v>430</v>
      </c>
      <c r="AI696" s="346" t="s">
        <v>430</v>
      </c>
      <c r="AJ696" s="346">
        <v>2</v>
      </c>
      <c r="AK696" s="346">
        <v>1</v>
      </c>
      <c r="AL696" s="346" t="s">
        <v>430</v>
      </c>
      <c r="AM696" s="346" t="s">
        <v>430</v>
      </c>
      <c r="AN696" s="346">
        <v>2</v>
      </c>
      <c r="AO696" s="373"/>
      <c r="AP696" s="348" t="s">
        <v>430</v>
      </c>
      <c r="AQ696" s="348" t="s">
        <v>430</v>
      </c>
      <c r="AR696" s="348" t="s">
        <v>430</v>
      </c>
      <c r="AS696" s="348" t="s">
        <v>430</v>
      </c>
      <c r="AT696" s="348" t="s">
        <v>430</v>
      </c>
      <c r="AU696" s="351"/>
      <c r="AV696" s="346" t="s">
        <v>430</v>
      </c>
      <c r="AW696" s="346" t="s">
        <v>430</v>
      </c>
      <c r="AX696" s="346" t="s">
        <v>430</v>
      </c>
      <c r="AY696" s="346" t="s">
        <v>430</v>
      </c>
      <c r="AZ696" s="346" t="s">
        <v>430</v>
      </c>
      <c r="BA696" s="362"/>
      <c r="BB696" s="348">
        <v>21.5624042586788</v>
      </c>
      <c r="BC696" s="375">
        <v>0</v>
      </c>
      <c r="BD696" s="375">
        <v>-3.9533727739417303E-3</v>
      </c>
      <c r="BE696" s="375" t="s">
        <v>430</v>
      </c>
      <c r="BF696" s="374"/>
      <c r="BG696" s="348">
        <v>61.6631</v>
      </c>
      <c r="BH696" s="348">
        <v>20.672000000000001</v>
      </c>
      <c r="BI696" s="348">
        <v>13.6549</v>
      </c>
      <c r="BJ696" s="348">
        <v>4.01</v>
      </c>
      <c r="BK696" s="373"/>
      <c r="BL696" s="372" t="s">
        <v>3699</v>
      </c>
      <c r="BM696" s="372" t="s">
        <v>3700</v>
      </c>
      <c r="BN696" s="372" t="s">
        <v>3701</v>
      </c>
      <c r="BO696" s="372" t="s">
        <v>3702</v>
      </c>
      <c r="BP696" s="372" t="s">
        <v>3703</v>
      </c>
      <c r="BQ696" s="373"/>
      <c r="BR696" s="354" t="s">
        <v>436</v>
      </c>
    </row>
    <row r="697" spans="1:70" s="428" customFormat="1" x14ac:dyDescent="0.25">
      <c r="A697" s="345" t="s">
        <v>4084</v>
      </c>
      <c r="B697" s="373"/>
      <c r="C697" s="719">
        <v>45922</v>
      </c>
      <c r="D697" s="373"/>
      <c r="E697" s="346">
        <v>661.51</v>
      </c>
      <c r="F697" s="373"/>
      <c r="G697" s="347">
        <v>9.9245999999999999</v>
      </c>
      <c r="H697" s="374"/>
      <c r="I697" s="348">
        <v>0.51039999999999996</v>
      </c>
      <c r="J697" s="348">
        <v>-0.45440000000000003</v>
      </c>
      <c r="K697" s="348">
        <v>1.1196999999999999</v>
      </c>
      <c r="L697" s="348">
        <v>7.6246</v>
      </c>
      <c r="M697" s="348">
        <v>-4.6326000000000001</v>
      </c>
      <c r="N697" s="350" t="s">
        <v>430</v>
      </c>
      <c r="O697" s="348" t="s">
        <v>430</v>
      </c>
      <c r="P697" s="348" t="s">
        <v>430</v>
      </c>
      <c r="Q697" s="348" t="s">
        <v>430</v>
      </c>
      <c r="R697" s="348" t="s">
        <v>430</v>
      </c>
      <c r="S697" s="348">
        <v>10.4316</v>
      </c>
      <c r="T697" s="348">
        <v>-4.6500000000000004</v>
      </c>
      <c r="U697" s="348">
        <v>-0.84619999999999995</v>
      </c>
      <c r="V697" s="348" t="s">
        <v>430</v>
      </c>
      <c r="W697" s="348">
        <v>0.91410000000000002</v>
      </c>
      <c r="X697" s="348">
        <v>-0.754</v>
      </c>
      <c r="Y697" s="374"/>
      <c r="Z697" s="346">
        <v>2</v>
      </c>
      <c r="AA697" s="346">
        <v>2</v>
      </c>
      <c r="AB697" s="346">
        <v>3</v>
      </c>
      <c r="AC697" s="346">
        <v>3</v>
      </c>
      <c r="AD697" s="346">
        <v>3</v>
      </c>
      <c r="AE697" s="346" t="s">
        <v>430</v>
      </c>
      <c r="AF697" s="346" t="s">
        <v>430</v>
      </c>
      <c r="AG697" s="346" t="s">
        <v>430</v>
      </c>
      <c r="AH697" s="346" t="s">
        <v>430</v>
      </c>
      <c r="AI697" s="346" t="s">
        <v>430</v>
      </c>
      <c r="AJ697" s="346">
        <v>3</v>
      </c>
      <c r="AK697" s="346">
        <v>3</v>
      </c>
      <c r="AL697" s="346">
        <v>2</v>
      </c>
      <c r="AM697" s="346" t="s">
        <v>430</v>
      </c>
      <c r="AN697" s="346">
        <v>3</v>
      </c>
      <c r="AO697" s="373"/>
      <c r="AP697" s="348" t="s">
        <v>430</v>
      </c>
      <c r="AQ697" s="348" t="s">
        <v>430</v>
      </c>
      <c r="AR697" s="348" t="s">
        <v>430</v>
      </c>
      <c r="AS697" s="348" t="s">
        <v>430</v>
      </c>
      <c r="AT697" s="348" t="s">
        <v>430</v>
      </c>
      <c r="AU697" s="351"/>
      <c r="AV697" s="346" t="s">
        <v>430</v>
      </c>
      <c r="AW697" s="346" t="s">
        <v>430</v>
      </c>
      <c r="AX697" s="346" t="s">
        <v>430</v>
      </c>
      <c r="AY697" s="346" t="s">
        <v>430</v>
      </c>
      <c r="AZ697" s="346" t="s">
        <v>430</v>
      </c>
      <c r="BA697" s="362"/>
      <c r="BB697" s="348">
        <v>15.8255569021537</v>
      </c>
      <c r="BC697" s="375">
        <v>0.78632988971557005</v>
      </c>
      <c r="BD697" s="375">
        <v>-2.8001202648147001E-2</v>
      </c>
      <c r="BE697" s="375">
        <v>-0.29087482144371102</v>
      </c>
      <c r="BF697" s="374"/>
      <c r="BG697" s="348">
        <v>75.859499999999997</v>
      </c>
      <c r="BH697" s="348">
        <v>9.5481700000000007</v>
      </c>
      <c r="BI697" s="348">
        <v>9.2321899999999992</v>
      </c>
      <c r="BJ697" s="348">
        <v>5.3601400000000003</v>
      </c>
      <c r="BK697" s="373"/>
      <c r="BL697" s="372" t="s">
        <v>3705</v>
      </c>
      <c r="BM697" s="372" t="s">
        <v>3706</v>
      </c>
      <c r="BN697" s="372" t="s">
        <v>3707</v>
      </c>
      <c r="BO697" s="372" t="s">
        <v>3708</v>
      </c>
      <c r="BP697" s="372" t="s">
        <v>3709</v>
      </c>
      <c r="BQ697" s="373"/>
      <c r="BR697" s="354" t="s">
        <v>443</v>
      </c>
    </row>
    <row r="698" spans="1:70" s="428" customFormat="1" x14ac:dyDescent="0.25">
      <c r="A698" s="885" t="s">
        <v>93</v>
      </c>
      <c r="B698" s="402"/>
      <c r="C698" s="724"/>
      <c r="D698" s="402"/>
      <c r="E698" s="403"/>
      <c r="F698" s="402"/>
      <c r="G698" s="404"/>
      <c r="H698" s="406"/>
      <c r="I698" s="405">
        <v>0.5423</v>
      </c>
      <c r="J698" s="405">
        <v>-0.317</v>
      </c>
      <c r="K698" s="405">
        <v>2.0588000000000002</v>
      </c>
      <c r="L698" s="405">
        <v>11.2925</v>
      </c>
      <c r="M698" s="405">
        <v>-0.99439999999999995</v>
      </c>
      <c r="N698" s="407">
        <v>2.9794999999999998</v>
      </c>
      <c r="O698" s="405" t="s">
        <v>430</v>
      </c>
      <c r="P698" s="405" t="s">
        <v>430</v>
      </c>
      <c r="Q698" s="405" t="s">
        <v>430</v>
      </c>
      <c r="R698" s="405" t="s">
        <v>430</v>
      </c>
      <c r="S698" s="405">
        <v>14.123100000000001</v>
      </c>
      <c r="T698" s="405">
        <v>-1.1948000000000001</v>
      </c>
      <c r="U698" s="405">
        <v>1.6975</v>
      </c>
      <c r="V698" s="405">
        <v>0.63690000000000002</v>
      </c>
      <c r="W698" s="405">
        <v>1.4494</v>
      </c>
      <c r="X698" s="405">
        <v>2.6132</v>
      </c>
      <c r="Y698" s="406"/>
      <c r="Z698" s="403">
        <v>3</v>
      </c>
      <c r="AA698" s="403">
        <v>3</v>
      </c>
      <c r="AB698" s="403">
        <v>3</v>
      </c>
      <c r="AC698" s="403">
        <v>3</v>
      </c>
      <c r="AD698" s="403">
        <v>3</v>
      </c>
      <c r="AE698" s="403">
        <v>1</v>
      </c>
      <c r="AF698" s="403">
        <v>0</v>
      </c>
      <c r="AG698" s="403">
        <v>0</v>
      </c>
      <c r="AH698" s="403">
        <v>0</v>
      </c>
      <c r="AI698" s="403">
        <v>0</v>
      </c>
      <c r="AJ698" s="403">
        <v>3</v>
      </c>
      <c r="AK698" s="403">
        <v>3</v>
      </c>
      <c r="AL698" s="403">
        <v>2</v>
      </c>
      <c r="AM698" s="403">
        <v>1</v>
      </c>
      <c r="AN698" s="403">
        <v>3</v>
      </c>
      <c r="AO698" s="402"/>
      <c r="AP698" s="405" t="s">
        <v>430</v>
      </c>
      <c r="AQ698" s="405" t="s">
        <v>430</v>
      </c>
      <c r="AR698" s="405" t="s">
        <v>430</v>
      </c>
      <c r="AS698" s="405" t="s">
        <v>430</v>
      </c>
      <c r="AT698" s="405">
        <v>8.11</v>
      </c>
      <c r="AU698" s="408"/>
      <c r="AV698" s="403">
        <v>0</v>
      </c>
      <c r="AW698" s="403">
        <v>0</v>
      </c>
      <c r="AX698" s="403">
        <v>0</v>
      </c>
      <c r="AY698" s="403">
        <v>0</v>
      </c>
      <c r="AZ698" s="403">
        <v>1</v>
      </c>
      <c r="BA698" s="409"/>
      <c r="BB698" s="405"/>
      <c r="BC698" s="410"/>
      <c r="BD698" s="410"/>
      <c r="BE698" s="410"/>
      <c r="BF698" s="406"/>
      <c r="BG698" s="405"/>
      <c r="BH698" s="405"/>
      <c r="BI698" s="405"/>
      <c r="BJ698" s="405"/>
      <c r="BK698" s="402"/>
      <c r="BL698" s="401"/>
      <c r="BM698" s="401"/>
      <c r="BN698" s="401"/>
      <c r="BO698" s="401"/>
      <c r="BP698" s="401"/>
      <c r="BQ698" s="402"/>
      <c r="BR698" s="411"/>
    </row>
    <row r="699" spans="1:70" s="428" customFormat="1" x14ac:dyDescent="0.25">
      <c r="A699" s="886" t="s">
        <v>94</v>
      </c>
      <c r="B699" s="373"/>
      <c r="C699" s="719"/>
      <c r="D699" s="373"/>
      <c r="E699" s="346"/>
      <c r="F699" s="373"/>
      <c r="G699" s="347"/>
      <c r="H699" s="374"/>
      <c r="I699" s="348">
        <v>0.82040000000000002</v>
      </c>
      <c r="J699" s="348">
        <v>9.0499999999999997E-2</v>
      </c>
      <c r="K699" s="348">
        <v>3.5581</v>
      </c>
      <c r="L699" s="348">
        <v>14.849399999999999</v>
      </c>
      <c r="M699" s="348">
        <v>1.1952</v>
      </c>
      <c r="N699" s="350">
        <v>2.9794999999999998</v>
      </c>
      <c r="O699" s="348" t="s">
        <v>430</v>
      </c>
      <c r="P699" s="348" t="s">
        <v>430</v>
      </c>
      <c r="Q699" s="348" t="s">
        <v>430</v>
      </c>
      <c r="R699" s="348" t="s">
        <v>430</v>
      </c>
      <c r="S699" s="348">
        <v>18.036300000000001</v>
      </c>
      <c r="T699" s="348">
        <v>0.79369999999999996</v>
      </c>
      <c r="U699" s="348">
        <v>4.2412999999999998</v>
      </c>
      <c r="V699" s="348">
        <v>0.63690000000000002</v>
      </c>
      <c r="W699" s="348">
        <v>1.9355</v>
      </c>
      <c r="X699" s="348">
        <v>6.9935999999999998</v>
      </c>
      <c r="Y699" s="374"/>
      <c r="Z699" s="346"/>
      <c r="AA699" s="346"/>
      <c r="AB699" s="346"/>
      <c r="AC699" s="346"/>
      <c r="AD699" s="346"/>
      <c r="AE699" s="346"/>
      <c r="AF699" s="346"/>
      <c r="AG699" s="346"/>
      <c r="AH699" s="346"/>
      <c r="AI699" s="346"/>
      <c r="AJ699" s="346"/>
      <c r="AK699" s="346"/>
      <c r="AL699" s="346"/>
      <c r="AM699" s="346"/>
      <c r="AN699" s="346"/>
      <c r="AO699" s="373"/>
      <c r="AP699" s="348" t="s">
        <v>430</v>
      </c>
      <c r="AQ699" s="348" t="s">
        <v>430</v>
      </c>
      <c r="AR699" s="348" t="s">
        <v>430</v>
      </c>
      <c r="AS699" s="348" t="s">
        <v>430</v>
      </c>
      <c r="AT699" s="348">
        <v>8.11</v>
      </c>
      <c r="AU699" s="351"/>
      <c r="AV699" s="346"/>
      <c r="AW699" s="346"/>
      <c r="AX699" s="346"/>
      <c r="AY699" s="346"/>
      <c r="AZ699" s="346"/>
      <c r="BA699" s="362"/>
      <c r="BB699" s="348"/>
      <c r="BC699" s="375"/>
      <c r="BD699" s="375"/>
      <c r="BE699" s="375"/>
      <c r="BF699" s="374"/>
      <c r="BG699" s="348"/>
      <c r="BH699" s="348"/>
      <c r="BI699" s="348"/>
      <c r="BJ699" s="348"/>
      <c r="BK699" s="373"/>
      <c r="BL699" s="372"/>
      <c r="BM699" s="372"/>
      <c r="BN699" s="372"/>
      <c r="BO699" s="372"/>
      <c r="BP699" s="372"/>
      <c r="BQ699" s="373"/>
      <c r="BR699" s="354"/>
    </row>
    <row r="700" spans="1:70" s="428" customFormat="1" x14ac:dyDescent="0.25">
      <c r="A700" s="886" t="s">
        <v>95</v>
      </c>
      <c r="B700" s="373"/>
      <c r="C700" s="719"/>
      <c r="D700" s="373"/>
      <c r="E700" s="346"/>
      <c r="F700" s="373"/>
      <c r="G700" s="347"/>
      <c r="H700" s="374"/>
      <c r="I700" s="348">
        <v>0.29620000000000002</v>
      </c>
      <c r="J700" s="348">
        <v>-0.58709999999999996</v>
      </c>
      <c r="K700" s="348">
        <v>1.1196999999999999</v>
      </c>
      <c r="L700" s="348">
        <v>7.6246</v>
      </c>
      <c r="M700" s="348">
        <v>-4.6326000000000001</v>
      </c>
      <c r="N700" s="350">
        <v>2.9794999999999998</v>
      </c>
      <c r="O700" s="348" t="s">
        <v>430</v>
      </c>
      <c r="P700" s="348" t="s">
        <v>430</v>
      </c>
      <c r="Q700" s="348" t="s">
        <v>430</v>
      </c>
      <c r="R700" s="348" t="s">
        <v>430</v>
      </c>
      <c r="S700" s="348">
        <v>10.4316</v>
      </c>
      <c r="T700" s="348">
        <v>-4.6500000000000004</v>
      </c>
      <c r="U700" s="348">
        <v>-0.84619999999999995</v>
      </c>
      <c r="V700" s="348">
        <v>0.63690000000000002</v>
      </c>
      <c r="W700" s="348">
        <v>0.91410000000000002</v>
      </c>
      <c r="X700" s="348">
        <v>-0.754</v>
      </c>
      <c r="Y700" s="374"/>
      <c r="Z700" s="346"/>
      <c r="AA700" s="346"/>
      <c r="AB700" s="346"/>
      <c r="AC700" s="346"/>
      <c r="AD700" s="346"/>
      <c r="AE700" s="346"/>
      <c r="AF700" s="346"/>
      <c r="AG700" s="346"/>
      <c r="AH700" s="346"/>
      <c r="AI700" s="346"/>
      <c r="AJ700" s="346"/>
      <c r="AK700" s="346"/>
      <c r="AL700" s="346"/>
      <c r="AM700" s="346"/>
      <c r="AN700" s="346"/>
      <c r="AO700" s="373"/>
      <c r="AP700" s="348" t="s">
        <v>430</v>
      </c>
      <c r="AQ700" s="348" t="s">
        <v>430</v>
      </c>
      <c r="AR700" s="348" t="s">
        <v>430</v>
      </c>
      <c r="AS700" s="348" t="s">
        <v>430</v>
      </c>
      <c r="AT700" s="348">
        <v>8.11</v>
      </c>
      <c r="AU700" s="351"/>
      <c r="AV700" s="346"/>
      <c r="AW700" s="346"/>
      <c r="AX700" s="346"/>
      <c r="AY700" s="346"/>
      <c r="AZ700" s="346"/>
      <c r="BA700" s="362"/>
      <c r="BB700" s="348"/>
      <c r="BC700" s="375"/>
      <c r="BD700" s="375"/>
      <c r="BE700" s="375"/>
      <c r="BF700" s="374"/>
      <c r="BG700" s="348"/>
      <c r="BH700" s="348"/>
      <c r="BI700" s="348"/>
      <c r="BJ700" s="348"/>
      <c r="BK700" s="373"/>
      <c r="BL700" s="372"/>
      <c r="BM700" s="372"/>
      <c r="BN700" s="372"/>
      <c r="BO700" s="372"/>
      <c r="BP700" s="372"/>
      <c r="BQ700" s="373"/>
      <c r="BR700" s="354"/>
    </row>
    <row r="701" spans="1:70" s="428" customFormat="1" x14ac:dyDescent="0.25">
      <c r="A701" s="887" t="s">
        <v>96</v>
      </c>
      <c r="B701" s="413"/>
      <c r="C701" s="725"/>
      <c r="D701" s="413"/>
      <c r="E701" s="414"/>
      <c r="F701" s="413"/>
      <c r="G701" s="415"/>
      <c r="H701" s="417"/>
      <c r="I701" s="416">
        <v>0.51039999999999996</v>
      </c>
      <c r="J701" s="416">
        <v>-0.45440000000000003</v>
      </c>
      <c r="K701" s="416">
        <v>1.4984999999999999</v>
      </c>
      <c r="L701" s="416">
        <v>11.403499999999999</v>
      </c>
      <c r="M701" s="416">
        <v>0.4541</v>
      </c>
      <c r="N701" s="418">
        <v>2.9794999999999998</v>
      </c>
      <c r="O701" s="416" t="s">
        <v>430</v>
      </c>
      <c r="P701" s="416" t="s">
        <v>430</v>
      </c>
      <c r="Q701" s="416" t="s">
        <v>430</v>
      </c>
      <c r="R701" s="416" t="s">
        <v>430</v>
      </c>
      <c r="S701" s="416">
        <v>13.901300000000001</v>
      </c>
      <c r="T701" s="416">
        <v>0.27200000000000002</v>
      </c>
      <c r="U701" s="416">
        <v>-0.84619999999999995</v>
      </c>
      <c r="V701" s="416" t="s">
        <v>430</v>
      </c>
      <c r="W701" s="416">
        <v>1.4984999999999999</v>
      </c>
      <c r="X701" s="416">
        <v>1.6</v>
      </c>
      <c r="Y701" s="417"/>
      <c r="Z701" s="414"/>
      <c r="AA701" s="414"/>
      <c r="AB701" s="414"/>
      <c r="AC701" s="414"/>
      <c r="AD701" s="414"/>
      <c r="AE701" s="414"/>
      <c r="AF701" s="414"/>
      <c r="AG701" s="414"/>
      <c r="AH701" s="414"/>
      <c r="AI701" s="414"/>
      <c r="AJ701" s="414"/>
      <c r="AK701" s="414"/>
      <c r="AL701" s="414"/>
      <c r="AM701" s="414"/>
      <c r="AN701" s="414"/>
      <c r="AO701" s="413"/>
      <c r="AP701" s="416" t="s">
        <v>430</v>
      </c>
      <c r="AQ701" s="416" t="s">
        <v>430</v>
      </c>
      <c r="AR701" s="416" t="s">
        <v>430</v>
      </c>
      <c r="AS701" s="416" t="s">
        <v>430</v>
      </c>
      <c r="AT701" s="416">
        <v>8.11</v>
      </c>
      <c r="AU701" s="419"/>
      <c r="AV701" s="414"/>
      <c r="AW701" s="414"/>
      <c r="AX701" s="414"/>
      <c r="AY701" s="414"/>
      <c r="AZ701" s="414"/>
      <c r="BA701" s="420"/>
      <c r="BB701" s="416"/>
      <c r="BC701" s="421"/>
      <c r="BD701" s="421"/>
      <c r="BE701" s="421"/>
      <c r="BF701" s="417"/>
      <c r="BG701" s="416"/>
      <c r="BH701" s="416"/>
      <c r="BI701" s="416"/>
      <c r="BJ701" s="416"/>
      <c r="BK701" s="413"/>
      <c r="BL701" s="412"/>
      <c r="BM701" s="412"/>
      <c r="BN701" s="412"/>
      <c r="BO701" s="412"/>
      <c r="BP701" s="412"/>
      <c r="BQ701" s="413"/>
      <c r="BR701" s="422"/>
    </row>
    <row r="702" spans="1:70" s="428" customFormat="1" ht="14.5" customHeight="1" x14ac:dyDescent="0.35">
      <c r="A702" s="874" t="s">
        <v>4085</v>
      </c>
      <c r="B702" s="862"/>
      <c r="C702" s="863"/>
      <c r="D702" s="862"/>
      <c r="E702" s="864"/>
      <c r="F702" s="862"/>
      <c r="G702" s="865"/>
      <c r="H702" s="867"/>
      <c r="I702" s="866"/>
      <c r="J702" s="866"/>
      <c r="K702" s="866"/>
      <c r="L702" s="866"/>
      <c r="M702" s="866"/>
      <c r="N702" s="868"/>
      <c r="O702" s="866"/>
      <c r="P702" s="866"/>
      <c r="Q702" s="866"/>
      <c r="R702" s="866"/>
      <c r="S702" s="866"/>
      <c r="T702" s="866"/>
      <c r="U702" s="866"/>
      <c r="V702" s="866"/>
      <c r="W702" s="866"/>
      <c r="X702" s="866"/>
      <c r="Y702" s="867"/>
      <c r="Z702" s="864"/>
      <c r="AA702" s="864"/>
      <c r="AB702" s="864"/>
      <c r="AC702" s="864"/>
      <c r="AD702" s="864"/>
      <c r="AE702" s="864"/>
      <c r="AF702" s="864"/>
      <c r="AG702" s="864"/>
      <c r="AH702" s="864"/>
      <c r="AI702" s="864"/>
      <c r="AJ702" s="864"/>
      <c r="AK702" s="864"/>
      <c r="AL702" s="864"/>
      <c r="AM702" s="864"/>
      <c r="AN702" s="864"/>
      <c r="AO702" s="862"/>
      <c r="AP702" s="866"/>
      <c r="AQ702" s="866"/>
      <c r="AR702" s="866"/>
      <c r="AS702" s="866"/>
      <c r="AT702" s="866"/>
      <c r="AU702" s="869"/>
      <c r="AV702" s="864"/>
      <c r="AW702" s="864"/>
      <c r="AX702" s="864"/>
      <c r="AY702" s="864"/>
      <c r="AZ702" s="864"/>
      <c r="BA702" s="870"/>
      <c r="BB702" s="866"/>
      <c r="BC702" s="871"/>
      <c r="BD702" s="871"/>
      <c r="BE702" s="871"/>
      <c r="BF702" s="867"/>
      <c r="BG702" s="866"/>
      <c r="BH702" s="866"/>
      <c r="BI702" s="866"/>
      <c r="BJ702" s="866"/>
      <c r="BK702" s="862"/>
      <c r="BL702" s="872"/>
      <c r="BM702" s="872"/>
      <c r="BN702" s="872"/>
      <c r="BO702" s="872"/>
      <c r="BP702" s="872"/>
      <c r="BQ702" s="862"/>
      <c r="BR702" s="873"/>
    </row>
    <row r="703" spans="1:70" s="428" customFormat="1" x14ac:dyDescent="0.25">
      <c r="A703" s="345" t="s">
        <v>4086</v>
      </c>
      <c r="B703" s="373"/>
      <c r="C703" s="719">
        <v>45860</v>
      </c>
      <c r="D703" s="373"/>
      <c r="E703" s="346">
        <v>938.12</v>
      </c>
      <c r="F703" s="373"/>
      <c r="G703" s="347">
        <v>9.9201999999999995</v>
      </c>
      <c r="H703" s="374"/>
      <c r="I703" s="348">
        <v>7.3599999999999999E-2</v>
      </c>
      <c r="J703" s="348">
        <v>-0.90700000000000003</v>
      </c>
      <c r="K703" s="348">
        <v>-1.0701000000000001</v>
      </c>
      <c r="L703" s="348">
        <v>5.9160000000000004</v>
      </c>
      <c r="M703" s="348">
        <v>-6.4916999999999998</v>
      </c>
      <c r="N703" s="350" t="s">
        <v>430</v>
      </c>
      <c r="O703" s="348" t="s">
        <v>430</v>
      </c>
      <c r="P703" s="348" t="s">
        <v>430</v>
      </c>
      <c r="Q703" s="348" t="s">
        <v>430</v>
      </c>
      <c r="R703" s="348" t="s">
        <v>430</v>
      </c>
      <c r="S703" s="348">
        <v>8.3369999999999997</v>
      </c>
      <c r="T703" s="348">
        <v>-6.4882</v>
      </c>
      <c r="U703" s="348">
        <v>-0.69069999999999998</v>
      </c>
      <c r="V703" s="348" t="s">
        <v>430</v>
      </c>
      <c r="W703" s="348">
        <v>-1.0641</v>
      </c>
      <c r="X703" s="348">
        <v>-0.79800000000000004</v>
      </c>
      <c r="Y703" s="374"/>
      <c r="Z703" s="346">
        <v>2</v>
      </c>
      <c r="AA703" s="346">
        <v>3</v>
      </c>
      <c r="AB703" s="346">
        <v>3</v>
      </c>
      <c r="AC703" s="346">
        <v>2</v>
      </c>
      <c r="AD703" s="346">
        <v>3</v>
      </c>
      <c r="AE703" s="346" t="s">
        <v>430</v>
      </c>
      <c r="AF703" s="346" t="s">
        <v>430</v>
      </c>
      <c r="AG703" s="346" t="s">
        <v>430</v>
      </c>
      <c r="AH703" s="346" t="s">
        <v>430</v>
      </c>
      <c r="AI703" s="346" t="s">
        <v>430</v>
      </c>
      <c r="AJ703" s="346">
        <v>2</v>
      </c>
      <c r="AK703" s="346">
        <v>3</v>
      </c>
      <c r="AL703" s="346">
        <v>2</v>
      </c>
      <c r="AM703" s="346" t="s">
        <v>430</v>
      </c>
      <c r="AN703" s="346">
        <v>3</v>
      </c>
      <c r="AO703" s="373"/>
      <c r="AP703" s="348" t="s">
        <v>430</v>
      </c>
      <c r="AQ703" s="348" t="s">
        <v>430</v>
      </c>
      <c r="AR703" s="348" t="s">
        <v>430</v>
      </c>
      <c r="AS703" s="348" t="s">
        <v>430</v>
      </c>
      <c r="AT703" s="348">
        <v>-4.46</v>
      </c>
      <c r="AU703" s="351"/>
      <c r="AV703" s="346" t="s">
        <v>430</v>
      </c>
      <c r="AW703" s="346" t="s">
        <v>430</v>
      </c>
      <c r="AX703" s="346" t="s">
        <v>430</v>
      </c>
      <c r="AY703" s="346" t="s">
        <v>430</v>
      </c>
      <c r="AZ703" s="346">
        <v>1</v>
      </c>
      <c r="BA703" s="362"/>
      <c r="BB703" s="348">
        <v>15.0419895271272</v>
      </c>
      <c r="BC703" s="375">
        <v>1.00136194503717</v>
      </c>
      <c r="BD703" s="375">
        <v>-3.0048172004474499E-2</v>
      </c>
      <c r="BE703" s="375">
        <v>-2.3133770400964999E-2</v>
      </c>
      <c r="BF703" s="374"/>
      <c r="BG703" s="348">
        <v>57.870600000000003</v>
      </c>
      <c r="BH703" s="348">
        <v>37.140500000000003</v>
      </c>
      <c r="BI703" s="348" t="s">
        <v>430</v>
      </c>
      <c r="BJ703" s="348">
        <v>4.9889000000000001</v>
      </c>
      <c r="BK703" s="373"/>
      <c r="BL703" s="372" t="s">
        <v>3712</v>
      </c>
      <c r="BM703" s="372" t="s">
        <v>3706</v>
      </c>
      <c r="BN703" s="372" t="s">
        <v>3713</v>
      </c>
      <c r="BO703" s="372" t="s">
        <v>1092</v>
      </c>
      <c r="BP703" s="372" t="s">
        <v>3714</v>
      </c>
      <c r="BQ703" s="373"/>
      <c r="BR703" s="354" t="s">
        <v>443</v>
      </c>
    </row>
    <row r="704" spans="1:70" s="428" customFormat="1" x14ac:dyDescent="0.25">
      <c r="A704" s="345" t="s">
        <v>4087</v>
      </c>
      <c r="B704" s="373"/>
      <c r="C704" s="719">
        <v>45868</v>
      </c>
      <c r="D704" s="373"/>
      <c r="E704" s="346">
        <v>683.26300000000003</v>
      </c>
      <c r="F704" s="373"/>
      <c r="G704" s="347">
        <v>10.013999999999999</v>
      </c>
      <c r="H704" s="374"/>
      <c r="I704" s="348">
        <v>-0.20930000000000001</v>
      </c>
      <c r="J704" s="348">
        <v>0.30049999999999999</v>
      </c>
      <c r="K704" s="348">
        <v>0.5927</v>
      </c>
      <c r="L704" s="348">
        <v>3.9983</v>
      </c>
      <c r="M704" s="348">
        <v>-4.6829999999999998</v>
      </c>
      <c r="N704" s="350" t="s">
        <v>430</v>
      </c>
      <c r="O704" s="348" t="s">
        <v>430</v>
      </c>
      <c r="P704" s="348" t="s">
        <v>430</v>
      </c>
      <c r="Q704" s="348" t="s">
        <v>430</v>
      </c>
      <c r="R704" s="348" t="s">
        <v>430</v>
      </c>
      <c r="S704" s="348">
        <v>5.2111999999999998</v>
      </c>
      <c r="T704" s="348">
        <v>-6.016</v>
      </c>
      <c r="U704" s="348">
        <v>2.5604</v>
      </c>
      <c r="V704" s="348" t="s">
        <v>430</v>
      </c>
      <c r="W704" s="348">
        <v>0.90690000000000004</v>
      </c>
      <c r="X704" s="348">
        <v>0.14000000000000001</v>
      </c>
      <c r="Y704" s="374"/>
      <c r="Z704" s="346">
        <v>3</v>
      </c>
      <c r="AA704" s="346">
        <v>1</v>
      </c>
      <c r="AB704" s="346">
        <v>2</v>
      </c>
      <c r="AC704" s="346">
        <v>3</v>
      </c>
      <c r="AD704" s="346">
        <v>2</v>
      </c>
      <c r="AE704" s="346" t="s">
        <v>430</v>
      </c>
      <c r="AF704" s="346" t="s">
        <v>430</v>
      </c>
      <c r="AG704" s="346" t="s">
        <v>430</v>
      </c>
      <c r="AH704" s="346" t="s">
        <v>430</v>
      </c>
      <c r="AI704" s="346" t="s">
        <v>430</v>
      </c>
      <c r="AJ704" s="346">
        <v>3</v>
      </c>
      <c r="AK704" s="346">
        <v>2</v>
      </c>
      <c r="AL704" s="346">
        <v>1</v>
      </c>
      <c r="AM704" s="346" t="s">
        <v>430</v>
      </c>
      <c r="AN704" s="346">
        <v>2</v>
      </c>
      <c r="AO704" s="373"/>
      <c r="AP704" s="348" t="s">
        <v>430</v>
      </c>
      <c r="AQ704" s="348" t="s">
        <v>430</v>
      </c>
      <c r="AR704" s="348" t="s">
        <v>430</v>
      </c>
      <c r="AS704" s="348" t="s">
        <v>430</v>
      </c>
      <c r="AT704" s="348" t="s">
        <v>430</v>
      </c>
      <c r="AU704" s="351"/>
      <c r="AV704" s="346" t="s">
        <v>430</v>
      </c>
      <c r="AW704" s="346" t="s">
        <v>430</v>
      </c>
      <c r="AX704" s="346" t="s">
        <v>430</v>
      </c>
      <c r="AY704" s="346" t="s">
        <v>430</v>
      </c>
      <c r="AZ704" s="346" t="s">
        <v>430</v>
      </c>
      <c r="BA704" s="362"/>
      <c r="BB704" s="348">
        <v>13.0632114350786</v>
      </c>
      <c r="BC704" s="375">
        <v>0.73366036685758096</v>
      </c>
      <c r="BD704" s="375">
        <v>-2.28640336720684E-2</v>
      </c>
      <c r="BE704" s="375">
        <v>-4.60224782046849E-2</v>
      </c>
      <c r="BF704" s="374"/>
      <c r="BG704" s="348">
        <v>61.967399999999998</v>
      </c>
      <c r="BH704" s="348">
        <v>33.396700000000003</v>
      </c>
      <c r="BI704" s="348" t="s">
        <v>430</v>
      </c>
      <c r="BJ704" s="348">
        <v>4.6359000000000004</v>
      </c>
      <c r="BK704" s="373"/>
      <c r="BL704" s="372" t="s">
        <v>698</v>
      </c>
      <c r="BM704" s="372" t="s">
        <v>3716</v>
      </c>
      <c r="BN704" s="372" t="s">
        <v>1881</v>
      </c>
      <c r="BO704" s="372" t="s">
        <v>832</v>
      </c>
      <c r="BP704" s="372" t="s">
        <v>3717</v>
      </c>
      <c r="BQ704" s="373"/>
      <c r="BR704" s="354" t="s">
        <v>525</v>
      </c>
    </row>
    <row r="705" spans="1:70" s="428" customFormat="1" x14ac:dyDescent="0.25">
      <c r="A705" s="345" t="s">
        <v>4088</v>
      </c>
      <c r="B705" s="373"/>
      <c r="C705" s="719">
        <v>45989</v>
      </c>
      <c r="D705" s="373"/>
      <c r="E705" s="346">
        <v>577.4</v>
      </c>
      <c r="F705" s="373"/>
      <c r="G705" s="347">
        <v>9.6186000000000007</v>
      </c>
      <c r="H705" s="374"/>
      <c r="I705" s="348">
        <v>0.54779999999999995</v>
      </c>
      <c r="J705" s="348">
        <v>0.19170000000000001</v>
      </c>
      <c r="K705" s="348">
        <v>1.625</v>
      </c>
      <c r="L705" s="348">
        <v>7.2546999999999997</v>
      </c>
      <c r="M705" s="348">
        <v>-4.2153</v>
      </c>
      <c r="N705" s="350" t="s">
        <v>430</v>
      </c>
      <c r="O705" s="348" t="s">
        <v>430</v>
      </c>
      <c r="P705" s="348" t="s">
        <v>430</v>
      </c>
      <c r="Q705" s="348" t="s">
        <v>430</v>
      </c>
      <c r="R705" s="348" t="s">
        <v>430</v>
      </c>
      <c r="S705" s="348">
        <v>9.7650000000000006</v>
      </c>
      <c r="T705" s="348">
        <v>-4.6871</v>
      </c>
      <c r="U705" s="348" t="s">
        <v>430</v>
      </c>
      <c r="V705" s="348" t="s">
        <v>430</v>
      </c>
      <c r="W705" s="348">
        <v>1.7594000000000001</v>
      </c>
      <c r="X705" s="348">
        <v>-3.8140000000000001</v>
      </c>
      <c r="Y705" s="374"/>
      <c r="Z705" s="346">
        <v>1</v>
      </c>
      <c r="AA705" s="346">
        <v>2</v>
      </c>
      <c r="AB705" s="346">
        <v>1</v>
      </c>
      <c r="AC705" s="346">
        <v>1</v>
      </c>
      <c r="AD705" s="346">
        <v>1</v>
      </c>
      <c r="AE705" s="346" t="s">
        <v>430</v>
      </c>
      <c r="AF705" s="346" t="s">
        <v>430</v>
      </c>
      <c r="AG705" s="346" t="s">
        <v>430</v>
      </c>
      <c r="AH705" s="346" t="s">
        <v>430</v>
      </c>
      <c r="AI705" s="346" t="s">
        <v>430</v>
      </c>
      <c r="AJ705" s="346">
        <v>1</v>
      </c>
      <c r="AK705" s="346">
        <v>1</v>
      </c>
      <c r="AL705" s="346" t="s">
        <v>430</v>
      </c>
      <c r="AM705" s="346" t="s">
        <v>430</v>
      </c>
      <c r="AN705" s="346">
        <v>1</v>
      </c>
      <c r="AO705" s="373"/>
      <c r="AP705" s="348" t="s">
        <v>430</v>
      </c>
      <c r="AQ705" s="348" t="s">
        <v>430</v>
      </c>
      <c r="AR705" s="348" t="s">
        <v>430</v>
      </c>
      <c r="AS705" s="348" t="s">
        <v>430</v>
      </c>
      <c r="AT705" s="348" t="s">
        <v>430</v>
      </c>
      <c r="AU705" s="351"/>
      <c r="AV705" s="346" t="s">
        <v>430</v>
      </c>
      <c r="AW705" s="346" t="s">
        <v>430</v>
      </c>
      <c r="AX705" s="346" t="s">
        <v>430</v>
      </c>
      <c r="AY705" s="346" t="s">
        <v>430</v>
      </c>
      <c r="AZ705" s="346" t="s">
        <v>430</v>
      </c>
      <c r="BA705" s="362"/>
      <c r="BB705" s="348">
        <v>18.410343577533901</v>
      </c>
      <c r="BC705" s="375">
        <v>0.92443765490991103</v>
      </c>
      <c r="BD705" s="375">
        <v>-5.7009404894237302E-2</v>
      </c>
      <c r="BE705" s="375">
        <v>-7.5421438757737103E-2</v>
      </c>
      <c r="BF705" s="374"/>
      <c r="BG705" s="348">
        <v>76.387100000000004</v>
      </c>
      <c r="BH705" s="348">
        <v>17.2029</v>
      </c>
      <c r="BI705" s="348">
        <v>4.2016499999999999</v>
      </c>
      <c r="BJ705" s="348">
        <v>2.2083499999999998</v>
      </c>
      <c r="BK705" s="373"/>
      <c r="BL705" s="372" t="s">
        <v>3719</v>
      </c>
      <c r="BM705" s="372" t="s">
        <v>3720</v>
      </c>
      <c r="BN705" s="372" t="s">
        <v>1135</v>
      </c>
      <c r="BO705" s="372" t="s">
        <v>3721</v>
      </c>
      <c r="BP705" s="372" t="s">
        <v>3722</v>
      </c>
      <c r="BQ705" s="373"/>
      <c r="BR705" s="354" t="s">
        <v>3723</v>
      </c>
    </row>
    <row r="706" spans="1:70" s="428" customFormat="1" x14ac:dyDescent="0.25">
      <c r="A706" s="885" t="s">
        <v>93</v>
      </c>
      <c r="B706" s="402"/>
      <c r="C706" s="724"/>
      <c r="D706" s="402"/>
      <c r="E706" s="403"/>
      <c r="F706" s="402"/>
      <c r="G706" s="404"/>
      <c r="H706" s="406"/>
      <c r="I706" s="405">
        <v>0.13739999999999999</v>
      </c>
      <c r="J706" s="405">
        <v>-0.13830000000000001</v>
      </c>
      <c r="K706" s="405">
        <v>0.38250000000000001</v>
      </c>
      <c r="L706" s="405">
        <v>5.7229999999999999</v>
      </c>
      <c r="M706" s="405">
        <v>-5.13</v>
      </c>
      <c r="N706" s="407" t="s">
        <v>430</v>
      </c>
      <c r="O706" s="405" t="s">
        <v>430</v>
      </c>
      <c r="P706" s="405" t="s">
        <v>430</v>
      </c>
      <c r="Q706" s="405" t="s">
        <v>430</v>
      </c>
      <c r="R706" s="405" t="s">
        <v>430</v>
      </c>
      <c r="S706" s="405">
        <v>7.7710999999999997</v>
      </c>
      <c r="T706" s="405">
        <v>-5.7304000000000004</v>
      </c>
      <c r="U706" s="405">
        <v>0.93479999999999996</v>
      </c>
      <c r="V706" s="405" t="s">
        <v>430</v>
      </c>
      <c r="W706" s="405">
        <v>0.53400000000000003</v>
      </c>
      <c r="X706" s="405">
        <v>-1.4906999999999999</v>
      </c>
      <c r="Y706" s="406"/>
      <c r="Z706" s="403">
        <v>3</v>
      </c>
      <c r="AA706" s="403">
        <v>3</v>
      </c>
      <c r="AB706" s="403">
        <v>3</v>
      </c>
      <c r="AC706" s="403">
        <v>3</v>
      </c>
      <c r="AD706" s="403">
        <v>3</v>
      </c>
      <c r="AE706" s="403">
        <v>0</v>
      </c>
      <c r="AF706" s="403">
        <v>0</v>
      </c>
      <c r="AG706" s="403">
        <v>0</v>
      </c>
      <c r="AH706" s="403">
        <v>0</v>
      </c>
      <c r="AI706" s="403">
        <v>0</v>
      </c>
      <c r="AJ706" s="403">
        <v>3</v>
      </c>
      <c r="AK706" s="403">
        <v>3</v>
      </c>
      <c r="AL706" s="403">
        <v>2</v>
      </c>
      <c r="AM706" s="403">
        <v>0</v>
      </c>
      <c r="AN706" s="403">
        <v>3</v>
      </c>
      <c r="AO706" s="402"/>
      <c r="AP706" s="405" t="s">
        <v>430</v>
      </c>
      <c r="AQ706" s="405" t="s">
        <v>430</v>
      </c>
      <c r="AR706" s="405" t="s">
        <v>430</v>
      </c>
      <c r="AS706" s="405" t="s">
        <v>430</v>
      </c>
      <c r="AT706" s="405">
        <v>-4.46</v>
      </c>
      <c r="AU706" s="408"/>
      <c r="AV706" s="403">
        <v>0</v>
      </c>
      <c r="AW706" s="403">
        <v>0</v>
      </c>
      <c r="AX706" s="403">
        <v>0</v>
      </c>
      <c r="AY706" s="403">
        <v>0</v>
      </c>
      <c r="AZ706" s="403">
        <v>1</v>
      </c>
      <c r="BA706" s="409"/>
      <c r="BB706" s="405"/>
      <c r="BC706" s="410"/>
      <c r="BD706" s="410"/>
      <c r="BE706" s="410"/>
      <c r="BF706" s="406"/>
      <c r="BG706" s="405"/>
      <c r="BH706" s="405"/>
      <c r="BI706" s="405"/>
      <c r="BJ706" s="405"/>
      <c r="BK706" s="402"/>
      <c r="BL706" s="401"/>
      <c r="BM706" s="401"/>
      <c r="BN706" s="401"/>
      <c r="BO706" s="401"/>
      <c r="BP706" s="401"/>
      <c r="BQ706" s="402"/>
      <c r="BR706" s="411"/>
    </row>
    <row r="707" spans="1:70" s="428" customFormat="1" x14ac:dyDescent="0.25">
      <c r="A707" s="886" t="s">
        <v>94</v>
      </c>
      <c r="B707" s="373"/>
      <c r="C707" s="719"/>
      <c r="D707" s="373"/>
      <c r="E707" s="346"/>
      <c r="F707" s="373"/>
      <c r="G707" s="347"/>
      <c r="H707" s="374"/>
      <c r="I707" s="348">
        <v>0.54779999999999995</v>
      </c>
      <c r="J707" s="348">
        <v>0.30049999999999999</v>
      </c>
      <c r="K707" s="348">
        <v>1.625</v>
      </c>
      <c r="L707" s="348">
        <v>7.2546999999999997</v>
      </c>
      <c r="M707" s="348">
        <v>-4.2153</v>
      </c>
      <c r="N707" s="350" t="s">
        <v>430</v>
      </c>
      <c r="O707" s="348" t="s">
        <v>430</v>
      </c>
      <c r="P707" s="348" t="s">
        <v>430</v>
      </c>
      <c r="Q707" s="348" t="s">
        <v>430</v>
      </c>
      <c r="R707" s="348" t="s">
        <v>430</v>
      </c>
      <c r="S707" s="348">
        <v>9.7650000000000006</v>
      </c>
      <c r="T707" s="348">
        <v>-4.6871</v>
      </c>
      <c r="U707" s="348">
        <v>2.5604</v>
      </c>
      <c r="V707" s="348" t="s">
        <v>430</v>
      </c>
      <c r="W707" s="348">
        <v>1.7594000000000001</v>
      </c>
      <c r="X707" s="348">
        <v>0.14000000000000001</v>
      </c>
      <c r="Y707" s="374"/>
      <c r="Z707" s="346"/>
      <c r="AA707" s="346"/>
      <c r="AB707" s="346"/>
      <c r="AC707" s="346"/>
      <c r="AD707" s="346"/>
      <c r="AE707" s="346"/>
      <c r="AF707" s="346"/>
      <c r="AG707" s="346"/>
      <c r="AH707" s="346"/>
      <c r="AI707" s="346"/>
      <c r="AJ707" s="346"/>
      <c r="AK707" s="346"/>
      <c r="AL707" s="346"/>
      <c r="AM707" s="346"/>
      <c r="AN707" s="346"/>
      <c r="AO707" s="373"/>
      <c r="AP707" s="348" t="s">
        <v>430</v>
      </c>
      <c r="AQ707" s="348" t="s">
        <v>430</v>
      </c>
      <c r="AR707" s="348" t="s">
        <v>430</v>
      </c>
      <c r="AS707" s="348" t="s">
        <v>430</v>
      </c>
      <c r="AT707" s="348">
        <v>-4.46</v>
      </c>
      <c r="AU707" s="351"/>
      <c r="AV707" s="346"/>
      <c r="AW707" s="346"/>
      <c r="AX707" s="346"/>
      <c r="AY707" s="346"/>
      <c r="AZ707" s="346"/>
      <c r="BA707" s="362"/>
      <c r="BB707" s="348"/>
      <c r="BC707" s="375"/>
      <c r="BD707" s="375"/>
      <c r="BE707" s="375"/>
      <c r="BF707" s="374"/>
      <c r="BG707" s="348"/>
      <c r="BH707" s="348"/>
      <c r="BI707" s="348"/>
      <c r="BJ707" s="348"/>
      <c r="BK707" s="373"/>
      <c r="BL707" s="372"/>
      <c r="BM707" s="372"/>
      <c r="BN707" s="372"/>
      <c r="BO707" s="372"/>
      <c r="BP707" s="372"/>
      <c r="BQ707" s="373"/>
      <c r="BR707" s="354"/>
    </row>
    <row r="708" spans="1:70" s="428" customFormat="1" x14ac:dyDescent="0.25">
      <c r="A708" s="886" t="s">
        <v>95</v>
      </c>
      <c r="B708" s="373"/>
      <c r="C708" s="719"/>
      <c r="D708" s="373"/>
      <c r="E708" s="346"/>
      <c r="F708" s="373"/>
      <c r="G708" s="347"/>
      <c r="H708" s="374"/>
      <c r="I708" s="348">
        <v>-0.20930000000000001</v>
      </c>
      <c r="J708" s="348">
        <v>-0.90700000000000003</v>
      </c>
      <c r="K708" s="348">
        <v>-1.0701000000000001</v>
      </c>
      <c r="L708" s="348">
        <v>3.9983</v>
      </c>
      <c r="M708" s="348">
        <v>-6.4916999999999998</v>
      </c>
      <c r="N708" s="350" t="s">
        <v>430</v>
      </c>
      <c r="O708" s="348" t="s">
        <v>430</v>
      </c>
      <c r="P708" s="348" t="s">
        <v>430</v>
      </c>
      <c r="Q708" s="348" t="s">
        <v>430</v>
      </c>
      <c r="R708" s="348" t="s">
        <v>430</v>
      </c>
      <c r="S708" s="348">
        <v>5.2111999999999998</v>
      </c>
      <c r="T708" s="348">
        <v>-6.4882</v>
      </c>
      <c r="U708" s="348">
        <v>-0.69069999999999998</v>
      </c>
      <c r="V708" s="348" t="s">
        <v>430</v>
      </c>
      <c r="W708" s="348">
        <v>-1.0641</v>
      </c>
      <c r="X708" s="348">
        <v>-3.8140000000000001</v>
      </c>
      <c r="Y708" s="374"/>
      <c r="Z708" s="346"/>
      <c r="AA708" s="346"/>
      <c r="AB708" s="346"/>
      <c r="AC708" s="346"/>
      <c r="AD708" s="346"/>
      <c r="AE708" s="346"/>
      <c r="AF708" s="346"/>
      <c r="AG708" s="346"/>
      <c r="AH708" s="346"/>
      <c r="AI708" s="346"/>
      <c r="AJ708" s="346"/>
      <c r="AK708" s="346"/>
      <c r="AL708" s="346"/>
      <c r="AM708" s="346"/>
      <c r="AN708" s="346"/>
      <c r="AO708" s="373"/>
      <c r="AP708" s="348" t="s">
        <v>430</v>
      </c>
      <c r="AQ708" s="348" t="s">
        <v>430</v>
      </c>
      <c r="AR708" s="348" t="s">
        <v>430</v>
      </c>
      <c r="AS708" s="348" t="s">
        <v>430</v>
      </c>
      <c r="AT708" s="348">
        <v>-4.46</v>
      </c>
      <c r="AU708" s="351"/>
      <c r="AV708" s="346"/>
      <c r="AW708" s="346"/>
      <c r="AX708" s="346"/>
      <c r="AY708" s="346"/>
      <c r="AZ708" s="346"/>
      <c r="BA708" s="362"/>
      <c r="BB708" s="348"/>
      <c r="BC708" s="375"/>
      <c r="BD708" s="375"/>
      <c r="BE708" s="375"/>
      <c r="BF708" s="374"/>
      <c r="BG708" s="348"/>
      <c r="BH708" s="348"/>
      <c r="BI708" s="348"/>
      <c r="BJ708" s="348"/>
      <c r="BK708" s="373"/>
      <c r="BL708" s="372"/>
      <c r="BM708" s="372"/>
      <c r="BN708" s="372"/>
      <c r="BO708" s="372"/>
      <c r="BP708" s="372"/>
      <c r="BQ708" s="373"/>
      <c r="BR708" s="354"/>
    </row>
    <row r="709" spans="1:70" s="428" customFormat="1" x14ac:dyDescent="0.25">
      <c r="A709" s="887" t="s">
        <v>96</v>
      </c>
      <c r="B709" s="413"/>
      <c r="C709" s="725"/>
      <c r="D709" s="413"/>
      <c r="E709" s="414"/>
      <c r="F709" s="413"/>
      <c r="G709" s="415"/>
      <c r="H709" s="417"/>
      <c r="I709" s="416">
        <v>7.3599999999999999E-2</v>
      </c>
      <c r="J709" s="416">
        <v>0.19170000000000001</v>
      </c>
      <c r="K709" s="416">
        <v>0.5927</v>
      </c>
      <c r="L709" s="416">
        <v>5.9160000000000004</v>
      </c>
      <c r="M709" s="416">
        <v>-4.6829999999999998</v>
      </c>
      <c r="N709" s="418" t="s">
        <v>430</v>
      </c>
      <c r="O709" s="416" t="s">
        <v>430</v>
      </c>
      <c r="P709" s="416" t="s">
        <v>430</v>
      </c>
      <c r="Q709" s="416" t="s">
        <v>430</v>
      </c>
      <c r="R709" s="416" t="s">
        <v>430</v>
      </c>
      <c r="S709" s="416">
        <v>8.3369999999999997</v>
      </c>
      <c r="T709" s="416">
        <v>-6.016</v>
      </c>
      <c r="U709" s="416">
        <v>-0.69069999999999998</v>
      </c>
      <c r="V709" s="416" t="s">
        <v>430</v>
      </c>
      <c r="W709" s="416">
        <v>0.90690000000000004</v>
      </c>
      <c r="X709" s="416">
        <v>-0.79800000000000004</v>
      </c>
      <c r="Y709" s="417"/>
      <c r="Z709" s="414"/>
      <c r="AA709" s="414"/>
      <c r="AB709" s="414"/>
      <c r="AC709" s="414"/>
      <c r="AD709" s="414"/>
      <c r="AE709" s="414"/>
      <c r="AF709" s="414"/>
      <c r="AG709" s="414"/>
      <c r="AH709" s="414"/>
      <c r="AI709" s="414"/>
      <c r="AJ709" s="414"/>
      <c r="AK709" s="414"/>
      <c r="AL709" s="414"/>
      <c r="AM709" s="414"/>
      <c r="AN709" s="414"/>
      <c r="AO709" s="413"/>
      <c r="AP709" s="416" t="s">
        <v>430</v>
      </c>
      <c r="AQ709" s="416" t="s">
        <v>430</v>
      </c>
      <c r="AR709" s="416" t="s">
        <v>430</v>
      </c>
      <c r="AS709" s="416" t="s">
        <v>430</v>
      </c>
      <c r="AT709" s="416">
        <v>-4.46</v>
      </c>
      <c r="AU709" s="419"/>
      <c r="AV709" s="414"/>
      <c r="AW709" s="414"/>
      <c r="AX709" s="414"/>
      <c r="AY709" s="414"/>
      <c r="AZ709" s="414"/>
      <c r="BA709" s="420"/>
      <c r="BB709" s="416"/>
      <c r="BC709" s="421"/>
      <c r="BD709" s="421"/>
      <c r="BE709" s="421"/>
      <c r="BF709" s="417"/>
      <c r="BG709" s="416"/>
      <c r="BH709" s="416"/>
      <c r="BI709" s="416"/>
      <c r="BJ709" s="416"/>
      <c r="BK709" s="413"/>
      <c r="BL709" s="412"/>
      <c r="BM709" s="412"/>
      <c r="BN709" s="412"/>
      <c r="BO709" s="412"/>
      <c r="BP709" s="412"/>
      <c r="BQ709" s="413"/>
      <c r="BR709" s="422"/>
    </row>
    <row r="710" spans="1:70" s="428" customFormat="1" ht="14.5" customHeight="1" x14ac:dyDescent="0.35">
      <c r="A710" s="874" t="s">
        <v>4089</v>
      </c>
      <c r="B710" s="862"/>
      <c r="C710" s="863"/>
      <c r="D710" s="862"/>
      <c r="E710" s="864"/>
      <c r="F710" s="862"/>
      <c r="G710" s="865"/>
      <c r="H710" s="867"/>
      <c r="I710" s="866"/>
      <c r="J710" s="866"/>
      <c r="K710" s="866"/>
      <c r="L710" s="866"/>
      <c r="M710" s="866"/>
      <c r="N710" s="868"/>
      <c r="O710" s="866"/>
      <c r="P710" s="866"/>
      <c r="Q710" s="866"/>
      <c r="R710" s="866"/>
      <c r="S710" s="866"/>
      <c r="T710" s="866"/>
      <c r="U710" s="866"/>
      <c r="V710" s="866"/>
      <c r="W710" s="866"/>
      <c r="X710" s="866"/>
      <c r="Y710" s="867"/>
      <c r="Z710" s="864"/>
      <c r="AA710" s="864"/>
      <c r="AB710" s="864"/>
      <c r="AC710" s="864"/>
      <c r="AD710" s="864"/>
      <c r="AE710" s="864"/>
      <c r="AF710" s="864"/>
      <c r="AG710" s="864"/>
      <c r="AH710" s="864"/>
      <c r="AI710" s="864"/>
      <c r="AJ710" s="864"/>
      <c r="AK710" s="864"/>
      <c r="AL710" s="864"/>
      <c r="AM710" s="864"/>
      <c r="AN710" s="864"/>
      <c r="AO710" s="862"/>
      <c r="AP710" s="866"/>
      <c r="AQ710" s="866"/>
      <c r="AR710" s="866"/>
      <c r="AS710" s="866"/>
      <c r="AT710" s="866"/>
      <c r="AU710" s="869"/>
      <c r="AV710" s="864"/>
      <c r="AW710" s="864"/>
      <c r="AX710" s="864"/>
      <c r="AY710" s="864"/>
      <c r="AZ710" s="864"/>
      <c r="BA710" s="870"/>
      <c r="BB710" s="866"/>
      <c r="BC710" s="871"/>
      <c r="BD710" s="871"/>
      <c r="BE710" s="871"/>
      <c r="BF710" s="867"/>
      <c r="BG710" s="866"/>
      <c r="BH710" s="866"/>
      <c r="BI710" s="866"/>
      <c r="BJ710" s="866"/>
      <c r="BK710" s="862"/>
      <c r="BL710" s="872"/>
      <c r="BM710" s="872"/>
      <c r="BN710" s="872"/>
      <c r="BO710" s="872"/>
      <c r="BP710" s="872"/>
      <c r="BQ710" s="862"/>
      <c r="BR710" s="873"/>
    </row>
    <row r="711" spans="1:70" s="428" customFormat="1" x14ac:dyDescent="0.25">
      <c r="A711" s="345" t="s">
        <v>4090</v>
      </c>
      <c r="B711" s="373"/>
      <c r="C711" s="719">
        <v>44669</v>
      </c>
      <c r="D711" s="373"/>
      <c r="E711" s="346">
        <v>2662.92</v>
      </c>
      <c r="F711" s="373"/>
      <c r="G711" s="347">
        <v>18.34</v>
      </c>
      <c r="H711" s="374"/>
      <c r="I711" s="348">
        <v>0.8246</v>
      </c>
      <c r="J711" s="348">
        <v>0.49320000000000003</v>
      </c>
      <c r="K711" s="348">
        <v>2.2296999999999998</v>
      </c>
      <c r="L711" s="348">
        <v>10.6152</v>
      </c>
      <c r="M711" s="348">
        <v>1.0468</v>
      </c>
      <c r="N711" s="350">
        <v>3.0337000000000001</v>
      </c>
      <c r="O711" s="348">
        <v>3.8054000000000001</v>
      </c>
      <c r="P711" s="348">
        <v>16.231400000000001</v>
      </c>
      <c r="Q711" s="348" t="s">
        <v>430</v>
      </c>
      <c r="R711" s="348" t="s">
        <v>430</v>
      </c>
      <c r="S711" s="348">
        <v>12.7921</v>
      </c>
      <c r="T711" s="348">
        <v>0.60340000000000005</v>
      </c>
      <c r="U711" s="348">
        <v>2.8027000000000002</v>
      </c>
      <c r="V711" s="348">
        <v>1.1583000000000001</v>
      </c>
      <c r="W711" s="348">
        <v>1.9455</v>
      </c>
      <c r="X711" s="348">
        <v>15.5898</v>
      </c>
      <c r="Y711" s="374"/>
      <c r="Z711" s="346">
        <v>1</v>
      </c>
      <c r="AA711" s="346">
        <v>2</v>
      </c>
      <c r="AB711" s="346">
        <v>2</v>
      </c>
      <c r="AC711" s="346">
        <v>2</v>
      </c>
      <c r="AD711" s="346">
        <v>1</v>
      </c>
      <c r="AE711" s="346">
        <v>1</v>
      </c>
      <c r="AF711" s="346">
        <v>1</v>
      </c>
      <c r="AG711" s="346">
        <v>1</v>
      </c>
      <c r="AH711" s="346" t="s">
        <v>430</v>
      </c>
      <c r="AI711" s="346" t="s">
        <v>430</v>
      </c>
      <c r="AJ711" s="346">
        <v>3</v>
      </c>
      <c r="AK711" s="346">
        <v>1</v>
      </c>
      <c r="AL711" s="346">
        <v>1</v>
      </c>
      <c r="AM711" s="346">
        <v>1</v>
      </c>
      <c r="AN711" s="346">
        <v>2</v>
      </c>
      <c r="AO711" s="373"/>
      <c r="AP711" s="348" t="s">
        <v>430</v>
      </c>
      <c r="AQ711" s="348" t="s">
        <v>430</v>
      </c>
      <c r="AR711" s="348" t="s">
        <v>430</v>
      </c>
      <c r="AS711" s="348">
        <v>8.5</v>
      </c>
      <c r="AT711" s="348">
        <v>3.94</v>
      </c>
      <c r="AU711" s="351"/>
      <c r="AV711" s="346" t="s">
        <v>430</v>
      </c>
      <c r="AW711" s="346" t="s">
        <v>430</v>
      </c>
      <c r="AX711" s="346" t="s">
        <v>430</v>
      </c>
      <c r="AY711" s="346">
        <v>1</v>
      </c>
      <c r="AZ711" s="346">
        <v>1</v>
      </c>
      <c r="BA711" s="362"/>
      <c r="BB711" s="348">
        <v>13.684773444326201</v>
      </c>
      <c r="BC711" s="375">
        <v>0.82067353159529499</v>
      </c>
      <c r="BD711" s="375">
        <v>6.82426050628685E-2</v>
      </c>
      <c r="BE711" s="375">
        <v>0.25701005098867302</v>
      </c>
      <c r="BF711" s="374"/>
      <c r="BG711" s="348">
        <v>58.9694</v>
      </c>
      <c r="BH711" s="348">
        <v>16.588000000000001</v>
      </c>
      <c r="BI711" s="348">
        <v>20.5672</v>
      </c>
      <c r="BJ711" s="348">
        <v>3.8754</v>
      </c>
      <c r="BK711" s="373"/>
      <c r="BL711" s="372" t="s">
        <v>3726</v>
      </c>
      <c r="BM711" s="372" t="s">
        <v>3727</v>
      </c>
      <c r="BN711" s="372" t="s">
        <v>3728</v>
      </c>
      <c r="BO711" s="372" t="s">
        <v>3729</v>
      </c>
      <c r="BP711" s="372" t="s">
        <v>3730</v>
      </c>
      <c r="BQ711" s="373"/>
      <c r="BR711" s="354" t="s">
        <v>463</v>
      </c>
    </row>
    <row r="712" spans="1:70" s="428" customFormat="1" x14ac:dyDescent="0.25">
      <c r="A712" s="345" t="s">
        <v>4091</v>
      </c>
      <c r="B712" s="373"/>
      <c r="C712" s="719">
        <v>43075</v>
      </c>
      <c r="D712" s="373"/>
      <c r="E712" s="346">
        <v>1197.3900000000001</v>
      </c>
      <c r="F712" s="373"/>
      <c r="G712" s="347">
        <v>23.803000000000001</v>
      </c>
      <c r="H712" s="374"/>
      <c r="I712" s="348">
        <v>0.49819999999999998</v>
      </c>
      <c r="J712" s="348">
        <v>0.37530000000000002</v>
      </c>
      <c r="K712" s="348">
        <v>2.0931000000000002</v>
      </c>
      <c r="L712" s="348">
        <v>10.1685</v>
      </c>
      <c r="M712" s="348">
        <v>-1.1914</v>
      </c>
      <c r="N712" s="350">
        <v>-1.5713999999999999</v>
      </c>
      <c r="O712" s="348">
        <v>-3.5491000000000001</v>
      </c>
      <c r="P712" s="348">
        <v>15.374000000000001</v>
      </c>
      <c r="Q712" s="348">
        <v>14.4763</v>
      </c>
      <c r="R712" s="348" t="s">
        <v>430</v>
      </c>
      <c r="S712" s="348">
        <v>12.901400000000001</v>
      </c>
      <c r="T712" s="348">
        <v>-1.8594999999999999</v>
      </c>
      <c r="U712" s="348">
        <v>-0.34329999999999999</v>
      </c>
      <c r="V712" s="348">
        <v>-3.4007999999999998</v>
      </c>
      <c r="W712" s="348">
        <v>1.7875000000000001</v>
      </c>
      <c r="X712" s="348">
        <v>10.6708</v>
      </c>
      <c r="Y712" s="374"/>
      <c r="Z712" s="346">
        <v>3</v>
      </c>
      <c r="AA712" s="346">
        <v>3</v>
      </c>
      <c r="AB712" s="346">
        <v>3</v>
      </c>
      <c r="AC712" s="346">
        <v>3</v>
      </c>
      <c r="AD712" s="346">
        <v>3</v>
      </c>
      <c r="AE712" s="346">
        <v>2</v>
      </c>
      <c r="AF712" s="346">
        <v>3</v>
      </c>
      <c r="AG712" s="346">
        <v>2</v>
      </c>
      <c r="AH712" s="346">
        <v>1</v>
      </c>
      <c r="AI712" s="346" t="s">
        <v>430</v>
      </c>
      <c r="AJ712" s="346">
        <v>2</v>
      </c>
      <c r="AK712" s="346">
        <v>3</v>
      </c>
      <c r="AL712" s="346">
        <v>3</v>
      </c>
      <c r="AM712" s="346">
        <v>3</v>
      </c>
      <c r="AN712" s="346">
        <v>3</v>
      </c>
      <c r="AO712" s="373"/>
      <c r="AP712" s="348" t="s">
        <v>430</v>
      </c>
      <c r="AQ712" s="348">
        <v>15.67</v>
      </c>
      <c r="AR712" s="348">
        <v>12.23</v>
      </c>
      <c r="AS712" s="348">
        <v>4.25</v>
      </c>
      <c r="AT712" s="348">
        <v>-0.93</v>
      </c>
      <c r="AU712" s="351"/>
      <c r="AV712" s="346" t="s">
        <v>430</v>
      </c>
      <c r="AW712" s="346">
        <v>1</v>
      </c>
      <c r="AX712" s="346">
        <v>1</v>
      </c>
      <c r="AY712" s="346">
        <v>2</v>
      </c>
      <c r="AZ712" s="346">
        <v>3</v>
      </c>
      <c r="BA712" s="362"/>
      <c r="BB712" s="348">
        <v>17.168298093130399</v>
      </c>
      <c r="BC712" s="375">
        <v>0.98693358125776198</v>
      </c>
      <c r="BD712" s="375">
        <v>5.5952232359254103E-2</v>
      </c>
      <c r="BE712" s="375">
        <v>7.3327530279779202E-2</v>
      </c>
      <c r="BF712" s="374"/>
      <c r="BG712" s="348">
        <v>65.1905</v>
      </c>
      <c r="BH712" s="348">
        <v>6.3680700000000003</v>
      </c>
      <c r="BI712" s="348">
        <v>22.6402</v>
      </c>
      <c r="BJ712" s="348">
        <v>5.8012300000000003</v>
      </c>
      <c r="BK712" s="373"/>
      <c r="BL712" s="372" t="s">
        <v>3732</v>
      </c>
      <c r="BM712" s="372" t="s">
        <v>3733</v>
      </c>
      <c r="BN712" s="372" t="s">
        <v>3734</v>
      </c>
      <c r="BO712" s="372" t="s">
        <v>3735</v>
      </c>
      <c r="BP712" s="372" t="s">
        <v>3736</v>
      </c>
      <c r="BQ712" s="373"/>
      <c r="BR712" s="354" t="s">
        <v>463</v>
      </c>
    </row>
    <row r="713" spans="1:70" s="428" customFormat="1" x14ac:dyDescent="0.25">
      <c r="A713" s="345" t="s">
        <v>4092</v>
      </c>
      <c r="B713" s="373"/>
      <c r="C713" s="719">
        <v>44806</v>
      </c>
      <c r="D713" s="373"/>
      <c r="E713" s="346">
        <v>481.29</v>
      </c>
      <c r="F713" s="373"/>
      <c r="G713" s="347">
        <v>15.844200000000001</v>
      </c>
      <c r="H713" s="374"/>
      <c r="I713" s="348">
        <v>0.7369</v>
      </c>
      <c r="J713" s="348">
        <v>0.92879999999999996</v>
      </c>
      <c r="K713" s="348">
        <v>3.3407</v>
      </c>
      <c r="L713" s="348">
        <v>14.5425</v>
      </c>
      <c r="M713" s="348">
        <v>9.0999999999999998E-2</v>
      </c>
      <c r="N713" s="350">
        <v>-1.6059000000000001</v>
      </c>
      <c r="O713" s="348">
        <v>-2.8092999999999999</v>
      </c>
      <c r="P713" s="348">
        <v>11.4986</v>
      </c>
      <c r="Q713" s="348" t="s">
        <v>430</v>
      </c>
      <c r="R713" s="348" t="s">
        <v>430</v>
      </c>
      <c r="S713" s="348">
        <v>17.663399999999999</v>
      </c>
      <c r="T713" s="348">
        <v>-0.1487</v>
      </c>
      <c r="U713" s="348">
        <v>1.6847000000000001</v>
      </c>
      <c r="V713" s="348">
        <v>-2.1516000000000002</v>
      </c>
      <c r="W713" s="348">
        <v>2.9820000000000002</v>
      </c>
      <c r="X713" s="348">
        <v>12.835599999999999</v>
      </c>
      <c r="Y713" s="374"/>
      <c r="Z713" s="346">
        <v>2</v>
      </c>
      <c r="AA713" s="346">
        <v>1</v>
      </c>
      <c r="AB713" s="346">
        <v>1</v>
      </c>
      <c r="AC713" s="346">
        <v>1</v>
      </c>
      <c r="AD713" s="346">
        <v>2</v>
      </c>
      <c r="AE713" s="346">
        <v>3</v>
      </c>
      <c r="AF713" s="346">
        <v>2</v>
      </c>
      <c r="AG713" s="346">
        <v>3</v>
      </c>
      <c r="AH713" s="346" t="s">
        <v>430</v>
      </c>
      <c r="AI713" s="346" t="s">
        <v>430</v>
      </c>
      <c r="AJ713" s="346">
        <v>1</v>
      </c>
      <c r="AK713" s="346">
        <v>2</v>
      </c>
      <c r="AL713" s="346">
        <v>2</v>
      </c>
      <c r="AM713" s="346">
        <v>2</v>
      </c>
      <c r="AN713" s="346">
        <v>1</v>
      </c>
      <c r="AO713" s="373"/>
      <c r="AP713" s="348" t="s">
        <v>430</v>
      </c>
      <c r="AQ713" s="348" t="s">
        <v>430</v>
      </c>
      <c r="AR713" s="348" t="s">
        <v>430</v>
      </c>
      <c r="AS713" s="348">
        <v>4.17</v>
      </c>
      <c r="AT713" s="348">
        <v>3.1</v>
      </c>
      <c r="AU713" s="351"/>
      <c r="AV713" s="346" t="s">
        <v>430</v>
      </c>
      <c r="AW713" s="346" t="s">
        <v>430</v>
      </c>
      <c r="AX713" s="346" t="s">
        <v>430</v>
      </c>
      <c r="AY713" s="346">
        <v>3</v>
      </c>
      <c r="AZ713" s="346">
        <v>2</v>
      </c>
      <c r="BA713" s="362"/>
      <c r="BB713" s="348">
        <v>17.441120258441401</v>
      </c>
      <c r="BC713" s="375">
        <v>0.97476816035704295</v>
      </c>
      <c r="BD713" s="375">
        <v>3.8717550779502098E-2</v>
      </c>
      <c r="BE713" s="375">
        <v>-0.201062608015977</v>
      </c>
      <c r="BF713" s="374"/>
      <c r="BG713" s="348">
        <v>55.148299999999999</v>
      </c>
      <c r="BH713" s="348">
        <v>14.8432</v>
      </c>
      <c r="BI713" s="348">
        <v>20.1709</v>
      </c>
      <c r="BJ713" s="348">
        <v>9.8376000000000001</v>
      </c>
      <c r="BK713" s="373"/>
      <c r="BL713" s="372" t="s">
        <v>3738</v>
      </c>
      <c r="BM713" s="372" t="s">
        <v>3739</v>
      </c>
      <c r="BN713" s="372" t="s">
        <v>3740</v>
      </c>
      <c r="BO713" s="372" t="s">
        <v>3741</v>
      </c>
      <c r="BP713" s="372" t="s">
        <v>3742</v>
      </c>
      <c r="BQ713" s="373"/>
      <c r="BR713" s="354" t="s">
        <v>463</v>
      </c>
    </row>
    <row r="714" spans="1:70" s="428" customFormat="1" x14ac:dyDescent="0.25">
      <c r="A714" s="885" t="s">
        <v>93</v>
      </c>
      <c r="B714" s="402"/>
      <c r="C714" s="724"/>
      <c r="D714" s="402"/>
      <c r="E714" s="403"/>
      <c r="F714" s="402"/>
      <c r="G714" s="404"/>
      <c r="H714" s="406"/>
      <c r="I714" s="405">
        <v>0.68659999999999999</v>
      </c>
      <c r="J714" s="405">
        <v>0.59909999999999997</v>
      </c>
      <c r="K714" s="405">
        <v>2.5545</v>
      </c>
      <c r="L714" s="405">
        <v>11.775399999999999</v>
      </c>
      <c r="M714" s="405">
        <v>-1.7899999999999999E-2</v>
      </c>
      <c r="N714" s="407">
        <v>-4.7899999999999998E-2</v>
      </c>
      <c r="O714" s="405">
        <v>-0.85099999999999998</v>
      </c>
      <c r="P714" s="405">
        <v>14.368</v>
      </c>
      <c r="Q714" s="405">
        <v>14.4763</v>
      </c>
      <c r="R714" s="405" t="s">
        <v>430</v>
      </c>
      <c r="S714" s="405">
        <v>14.452299999999999</v>
      </c>
      <c r="T714" s="405">
        <v>-0.46829999999999999</v>
      </c>
      <c r="U714" s="405">
        <v>1.3813</v>
      </c>
      <c r="V714" s="405">
        <v>-1.4646999999999999</v>
      </c>
      <c r="W714" s="405">
        <v>2.2383000000000002</v>
      </c>
      <c r="X714" s="405">
        <v>13.0321</v>
      </c>
      <c r="Y714" s="406"/>
      <c r="Z714" s="403">
        <v>3</v>
      </c>
      <c r="AA714" s="403">
        <v>3</v>
      </c>
      <c r="AB714" s="403">
        <v>3</v>
      </c>
      <c r="AC714" s="403">
        <v>3</v>
      </c>
      <c r="AD714" s="403">
        <v>3</v>
      </c>
      <c r="AE714" s="403">
        <v>3</v>
      </c>
      <c r="AF714" s="403">
        <v>3</v>
      </c>
      <c r="AG714" s="403">
        <v>3</v>
      </c>
      <c r="AH714" s="403">
        <v>1</v>
      </c>
      <c r="AI714" s="403">
        <v>0</v>
      </c>
      <c r="AJ714" s="403">
        <v>3</v>
      </c>
      <c r="AK714" s="403">
        <v>3</v>
      </c>
      <c r="AL714" s="403">
        <v>3</v>
      </c>
      <c r="AM714" s="403">
        <v>3</v>
      </c>
      <c r="AN714" s="403">
        <v>3</v>
      </c>
      <c r="AO714" s="402"/>
      <c r="AP714" s="405" t="s">
        <v>430</v>
      </c>
      <c r="AQ714" s="405">
        <v>15.67</v>
      </c>
      <c r="AR714" s="405">
        <v>12.23</v>
      </c>
      <c r="AS714" s="405">
        <v>5.64</v>
      </c>
      <c r="AT714" s="405">
        <v>2.0366666666666702</v>
      </c>
      <c r="AU714" s="408"/>
      <c r="AV714" s="403">
        <v>0</v>
      </c>
      <c r="AW714" s="403">
        <v>1</v>
      </c>
      <c r="AX714" s="403">
        <v>1</v>
      </c>
      <c r="AY714" s="403">
        <v>3</v>
      </c>
      <c r="AZ714" s="403">
        <v>3</v>
      </c>
      <c r="BA714" s="409"/>
      <c r="BB714" s="405"/>
      <c r="BC714" s="410"/>
      <c r="BD714" s="410"/>
      <c r="BE714" s="410"/>
      <c r="BF714" s="406"/>
      <c r="BG714" s="405"/>
      <c r="BH714" s="405"/>
      <c r="BI714" s="405"/>
      <c r="BJ714" s="405"/>
      <c r="BK714" s="402"/>
      <c r="BL714" s="401"/>
      <c r="BM714" s="401"/>
      <c r="BN714" s="401"/>
      <c r="BO714" s="401"/>
      <c r="BP714" s="401"/>
      <c r="BQ714" s="402"/>
      <c r="BR714" s="411"/>
    </row>
    <row r="715" spans="1:70" s="428" customFormat="1" x14ac:dyDescent="0.25">
      <c r="A715" s="886" t="s">
        <v>94</v>
      </c>
      <c r="B715" s="373"/>
      <c r="C715" s="719"/>
      <c r="D715" s="373"/>
      <c r="E715" s="346"/>
      <c r="F715" s="373"/>
      <c r="G715" s="347"/>
      <c r="H715" s="374"/>
      <c r="I715" s="348">
        <v>0.8246</v>
      </c>
      <c r="J715" s="348">
        <v>0.92879999999999996</v>
      </c>
      <c r="K715" s="348">
        <v>3.3407</v>
      </c>
      <c r="L715" s="348">
        <v>14.5425</v>
      </c>
      <c r="M715" s="348">
        <v>1.0468</v>
      </c>
      <c r="N715" s="350">
        <v>3.0337000000000001</v>
      </c>
      <c r="O715" s="348">
        <v>3.8054000000000001</v>
      </c>
      <c r="P715" s="348">
        <v>16.231400000000001</v>
      </c>
      <c r="Q715" s="348">
        <v>14.4763</v>
      </c>
      <c r="R715" s="348" t="s">
        <v>430</v>
      </c>
      <c r="S715" s="348">
        <v>17.663399999999999</v>
      </c>
      <c r="T715" s="348">
        <v>0.60340000000000005</v>
      </c>
      <c r="U715" s="348">
        <v>2.8027000000000002</v>
      </c>
      <c r="V715" s="348">
        <v>1.1583000000000001</v>
      </c>
      <c r="W715" s="348">
        <v>2.9820000000000002</v>
      </c>
      <c r="X715" s="348">
        <v>15.5898</v>
      </c>
      <c r="Y715" s="374"/>
      <c r="Z715" s="346"/>
      <c r="AA715" s="346"/>
      <c r="AB715" s="346"/>
      <c r="AC715" s="346"/>
      <c r="AD715" s="346"/>
      <c r="AE715" s="346"/>
      <c r="AF715" s="346"/>
      <c r="AG715" s="346"/>
      <c r="AH715" s="346"/>
      <c r="AI715" s="346"/>
      <c r="AJ715" s="346"/>
      <c r="AK715" s="346"/>
      <c r="AL715" s="346"/>
      <c r="AM715" s="346"/>
      <c r="AN715" s="346"/>
      <c r="AO715" s="373"/>
      <c r="AP715" s="348" t="s">
        <v>430</v>
      </c>
      <c r="AQ715" s="348">
        <v>15.67</v>
      </c>
      <c r="AR715" s="348">
        <v>12.23</v>
      </c>
      <c r="AS715" s="348">
        <v>8.5</v>
      </c>
      <c r="AT715" s="348">
        <v>3.94</v>
      </c>
      <c r="AU715" s="351"/>
      <c r="AV715" s="346"/>
      <c r="AW715" s="346"/>
      <c r="AX715" s="346"/>
      <c r="AY715" s="346"/>
      <c r="AZ715" s="346"/>
      <c r="BA715" s="362"/>
      <c r="BB715" s="348"/>
      <c r="BC715" s="375"/>
      <c r="BD715" s="375"/>
      <c r="BE715" s="375"/>
      <c r="BF715" s="374"/>
      <c r="BG715" s="348"/>
      <c r="BH715" s="348"/>
      <c r="BI715" s="348"/>
      <c r="BJ715" s="348"/>
      <c r="BK715" s="373"/>
      <c r="BL715" s="372"/>
      <c r="BM715" s="372"/>
      <c r="BN715" s="372"/>
      <c r="BO715" s="372"/>
      <c r="BP715" s="372"/>
      <c r="BQ715" s="373"/>
      <c r="BR715" s="354"/>
    </row>
    <row r="716" spans="1:70" s="428" customFormat="1" x14ac:dyDescent="0.25">
      <c r="A716" s="886" t="s">
        <v>95</v>
      </c>
      <c r="B716" s="373"/>
      <c r="C716" s="719"/>
      <c r="D716" s="373"/>
      <c r="E716" s="346"/>
      <c r="F716" s="373"/>
      <c r="G716" s="347"/>
      <c r="H716" s="374"/>
      <c r="I716" s="348">
        <v>0.49819999999999998</v>
      </c>
      <c r="J716" s="348">
        <v>0.37530000000000002</v>
      </c>
      <c r="K716" s="348">
        <v>2.0931000000000002</v>
      </c>
      <c r="L716" s="348">
        <v>10.1685</v>
      </c>
      <c r="M716" s="348">
        <v>-1.1914</v>
      </c>
      <c r="N716" s="350">
        <v>-1.6059000000000001</v>
      </c>
      <c r="O716" s="348">
        <v>-3.5491000000000001</v>
      </c>
      <c r="P716" s="348">
        <v>11.4986</v>
      </c>
      <c r="Q716" s="348">
        <v>14.4763</v>
      </c>
      <c r="R716" s="348" t="s">
        <v>430</v>
      </c>
      <c r="S716" s="348">
        <v>12.7921</v>
      </c>
      <c r="T716" s="348">
        <v>-1.8594999999999999</v>
      </c>
      <c r="U716" s="348">
        <v>-0.34329999999999999</v>
      </c>
      <c r="V716" s="348">
        <v>-3.4007999999999998</v>
      </c>
      <c r="W716" s="348">
        <v>1.7875000000000001</v>
      </c>
      <c r="X716" s="348">
        <v>10.6708</v>
      </c>
      <c r="Y716" s="374"/>
      <c r="Z716" s="346"/>
      <c r="AA716" s="346"/>
      <c r="AB716" s="346"/>
      <c r="AC716" s="346"/>
      <c r="AD716" s="346"/>
      <c r="AE716" s="346"/>
      <c r="AF716" s="346"/>
      <c r="AG716" s="346"/>
      <c r="AH716" s="346"/>
      <c r="AI716" s="346"/>
      <c r="AJ716" s="346"/>
      <c r="AK716" s="346"/>
      <c r="AL716" s="346"/>
      <c r="AM716" s="346"/>
      <c r="AN716" s="346"/>
      <c r="AO716" s="373"/>
      <c r="AP716" s="348" t="s">
        <v>430</v>
      </c>
      <c r="AQ716" s="348">
        <v>15.67</v>
      </c>
      <c r="AR716" s="348">
        <v>12.23</v>
      </c>
      <c r="AS716" s="348">
        <v>4.17</v>
      </c>
      <c r="AT716" s="348">
        <v>-0.93</v>
      </c>
      <c r="AU716" s="351"/>
      <c r="AV716" s="346"/>
      <c r="AW716" s="346"/>
      <c r="AX716" s="346"/>
      <c r="AY716" s="346"/>
      <c r="AZ716" s="346"/>
      <c r="BA716" s="362"/>
      <c r="BB716" s="348"/>
      <c r="BC716" s="375"/>
      <c r="BD716" s="375"/>
      <c r="BE716" s="375"/>
      <c r="BF716" s="374"/>
      <c r="BG716" s="348"/>
      <c r="BH716" s="348"/>
      <c r="BI716" s="348"/>
      <c r="BJ716" s="348"/>
      <c r="BK716" s="373"/>
      <c r="BL716" s="372"/>
      <c r="BM716" s="372"/>
      <c r="BN716" s="372"/>
      <c r="BO716" s="372"/>
      <c r="BP716" s="372"/>
      <c r="BQ716" s="373"/>
      <c r="BR716" s="354"/>
    </row>
    <row r="717" spans="1:70" s="428" customFormat="1" x14ac:dyDescent="0.25">
      <c r="A717" s="887" t="s">
        <v>96</v>
      </c>
      <c r="B717" s="413"/>
      <c r="C717" s="725"/>
      <c r="D717" s="413"/>
      <c r="E717" s="414"/>
      <c r="F717" s="413"/>
      <c r="G717" s="415"/>
      <c r="H717" s="417"/>
      <c r="I717" s="416">
        <v>0.7369</v>
      </c>
      <c r="J717" s="416">
        <v>0.49320000000000003</v>
      </c>
      <c r="K717" s="416">
        <v>2.2296999999999998</v>
      </c>
      <c r="L717" s="416">
        <v>10.6152</v>
      </c>
      <c r="M717" s="416">
        <v>9.0999999999999998E-2</v>
      </c>
      <c r="N717" s="418">
        <v>-1.5713999999999999</v>
      </c>
      <c r="O717" s="416">
        <v>-2.8092999999999999</v>
      </c>
      <c r="P717" s="416">
        <v>15.374000000000001</v>
      </c>
      <c r="Q717" s="416">
        <v>14.4763</v>
      </c>
      <c r="R717" s="416" t="s">
        <v>430</v>
      </c>
      <c r="S717" s="416">
        <v>12.901400000000001</v>
      </c>
      <c r="T717" s="416">
        <v>-0.1487</v>
      </c>
      <c r="U717" s="416">
        <v>1.6847000000000001</v>
      </c>
      <c r="V717" s="416">
        <v>-2.1516000000000002</v>
      </c>
      <c r="W717" s="416">
        <v>1.9455</v>
      </c>
      <c r="X717" s="416">
        <v>12.835599999999999</v>
      </c>
      <c r="Y717" s="417"/>
      <c r="Z717" s="414"/>
      <c r="AA717" s="414"/>
      <c r="AB717" s="414"/>
      <c r="AC717" s="414"/>
      <c r="AD717" s="414"/>
      <c r="AE717" s="414"/>
      <c r="AF717" s="414"/>
      <c r="AG717" s="414"/>
      <c r="AH717" s="414"/>
      <c r="AI717" s="414"/>
      <c r="AJ717" s="414"/>
      <c r="AK717" s="414"/>
      <c r="AL717" s="414"/>
      <c r="AM717" s="414"/>
      <c r="AN717" s="414"/>
      <c r="AO717" s="413"/>
      <c r="AP717" s="416" t="s">
        <v>430</v>
      </c>
      <c r="AQ717" s="416">
        <v>15.67</v>
      </c>
      <c r="AR717" s="416">
        <v>12.23</v>
      </c>
      <c r="AS717" s="416">
        <v>4.25</v>
      </c>
      <c r="AT717" s="416">
        <v>3.1</v>
      </c>
      <c r="AU717" s="419"/>
      <c r="AV717" s="414"/>
      <c r="AW717" s="414"/>
      <c r="AX717" s="414"/>
      <c r="AY717" s="414"/>
      <c r="AZ717" s="414"/>
      <c r="BA717" s="420"/>
      <c r="BB717" s="416"/>
      <c r="BC717" s="421"/>
      <c r="BD717" s="421"/>
      <c r="BE717" s="421"/>
      <c r="BF717" s="417"/>
      <c r="BG717" s="416"/>
      <c r="BH717" s="416"/>
      <c r="BI717" s="416"/>
      <c r="BJ717" s="416"/>
      <c r="BK717" s="413"/>
      <c r="BL717" s="412"/>
      <c r="BM717" s="412"/>
      <c r="BN717" s="412"/>
      <c r="BO717" s="412"/>
      <c r="BP717" s="412"/>
      <c r="BQ717" s="413"/>
      <c r="BR717" s="422"/>
    </row>
    <row r="718" spans="1:70" s="428" customFormat="1" ht="14.5" customHeight="1" x14ac:dyDescent="0.35">
      <c r="A718" s="874" t="s">
        <v>4093</v>
      </c>
      <c r="B718" s="862"/>
      <c r="C718" s="863"/>
      <c r="D718" s="862"/>
      <c r="E718" s="864"/>
      <c r="F718" s="862"/>
      <c r="G718" s="865"/>
      <c r="H718" s="867"/>
      <c r="I718" s="866"/>
      <c r="J718" s="866"/>
      <c r="K718" s="866"/>
      <c r="L718" s="866"/>
      <c r="M718" s="866"/>
      <c r="N718" s="868"/>
      <c r="O718" s="866"/>
      <c r="P718" s="866"/>
      <c r="Q718" s="866"/>
      <c r="R718" s="866"/>
      <c r="S718" s="866"/>
      <c r="T718" s="866"/>
      <c r="U718" s="866"/>
      <c r="V718" s="866"/>
      <c r="W718" s="866"/>
      <c r="X718" s="866"/>
      <c r="Y718" s="867"/>
      <c r="Z718" s="864"/>
      <c r="AA718" s="864"/>
      <c r="AB718" s="864"/>
      <c r="AC718" s="864"/>
      <c r="AD718" s="864"/>
      <c r="AE718" s="864"/>
      <c r="AF718" s="864"/>
      <c r="AG718" s="864"/>
      <c r="AH718" s="864"/>
      <c r="AI718" s="864"/>
      <c r="AJ718" s="864"/>
      <c r="AK718" s="864"/>
      <c r="AL718" s="864"/>
      <c r="AM718" s="864"/>
      <c r="AN718" s="864"/>
      <c r="AO718" s="862"/>
      <c r="AP718" s="866"/>
      <c r="AQ718" s="866"/>
      <c r="AR718" s="866"/>
      <c r="AS718" s="866"/>
      <c r="AT718" s="866"/>
      <c r="AU718" s="869"/>
      <c r="AV718" s="864"/>
      <c r="AW718" s="864"/>
      <c r="AX718" s="864"/>
      <c r="AY718" s="864"/>
      <c r="AZ718" s="864"/>
      <c r="BA718" s="870"/>
      <c r="BB718" s="866"/>
      <c r="BC718" s="871"/>
      <c r="BD718" s="871"/>
      <c r="BE718" s="871"/>
      <c r="BF718" s="867"/>
      <c r="BG718" s="866"/>
      <c r="BH718" s="866"/>
      <c r="BI718" s="866"/>
      <c r="BJ718" s="866"/>
      <c r="BK718" s="862"/>
      <c r="BL718" s="872"/>
      <c r="BM718" s="872"/>
      <c r="BN718" s="872"/>
      <c r="BO718" s="872"/>
      <c r="BP718" s="872"/>
      <c r="BQ718" s="862"/>
      <c r="BR718" s="873"/>
    </row>
    <row r="719" spans="1:70" s="428" customFormat="1" x14ac:dyDescent="0.25">
      <c r="A719" s="345" t="s">
        <v>4094</v>
      </c>
      <c r="B719" s="373"/>
      <c r="C719" s="719">
        <v>43753</v>
      </c>
      <c r="D719" s="373"/>
      <c r="E719" s="346">
        <v>3929.49</v>
      </c>
      <c r="F719" s="373"/>
      <c r="G719" s="347">
        <v>50.77</v>
      </c>
      <c r="H719" s="374"/>
      <c r="I719" s="348" t="s">
        <v>430</v>
      </c>
      <c r="J719" s="348">
        <v>-2.3277999999999999</v>
      </c>
      <c r="K719" s="348">
        <v>-2.6089000000000002</v>
      </c>
      <c r="L719" s="348">
        <v>10.4176</v>
      </c>
      <c r="M719" s="348">
        <v>5.9253</v>
      </c>
      <c r="N719" s="350">
        <v>15.0908</v>
      </c>
      <c r="O719" s="348">
        <v>5.8036000000000003</v>
      </c>
      <c r="P719" s="348">
        <v>19.3353</v>
      </c>
      <c r="Q719" s="348">
        <v>17.3125</v>
      </c>
      <c r="R719" s="348" t="s">
        <v>430</v>
      </c>
      <c r="S719" s="348">
        <v>10.827299999999999</v>
      </c>
      <c r="T719" s="348">
        <v>3.6122000000000001</v>
      </c>
      <c r="U719" s="348">
        <v>8.8783999999999992</v>
      </c>
      <c r="V719" s="348">
        <v>11.2889</v>
      </c>
      <c r="W719" s="348">
        <v>-3.2951999999999999</v>
      </c>
      <c r="X719" s="348">
        <v>27.4742</v>
      </c>
      <c r="Y719" s="374"/>
      <c r="Z719" s="346" t="s">
        <v>430</v>
      </c>
      <c r="AA719" s="346">
        <v>3</v>
      </c>
      <c r="AB719" s="346">
        <v>3</v>
      </c>
      <c r="AC719" s="346">
        <v>2</v>
      </c>
      <c r="AD719" s="346">
        <v>3</v>
      </c>
      <c r="AE719" s="346">
        <v>2</v>
      </c>
      <c r="AF719" s="346">
        <v>3</v>
      </c>
      <c r="AG719" s="346">
        <v>2</v>
      </c>
      <c r="AH719" s="346">
        <v>1</v>
      </c>
      <c r="AI719" s="346" t="s">
        <v>430</v>
      </c>
      <c r="AJ719" s="346">
        <v>2</v>
      </c>
      <c r="AK719" s="346">
        <v>3</v>
      </c>
      <c r="AL719" s="346">
        <v>3</v>
      </c>
      <c r="AM719" s="346">
        <v>2</v>
      </c>
      <c r="AN719" s="346">
        <v>3</v>
      </c>
      <c r="AO719" s="373"/>
      <c r="AP719" s="348" t="s">
        <v>430</v>
      </c>
      <c r="AQ719" s="348" t="s">
        <v>430</v>
      </c>
      <c r="AR719" s="348">
        <v>17.11</v>
      </c>
      <c r="AS719" s="348">
        <v>13.64</v>
      </c>
      <c r="AT719" s="348">
        <v>11.09</v>
      </c>
      <c r="AU719" s="351"/>
      <c r="AV719" s="346" t="s">
        <v>430</v>
      </c>
      <c r="AW719" s="346" t="s">
        <v>430</v>
      </c>
      <c r="AX719" s="346">
        <v>1</v>
      </c>
      <c r="AY719" s="346">
        <v>1</v>
      </c>
      <c r="AZ719" s="346">
        <v>3</v>
      </c>
      <c r="BA719" s="362"/>
      <c r="BB719" s="348">
        <v>15.0524153826708</v>
      </c>
      <c r="BC719" s="375">
        <v>0.84524601644831898</v>
      </c>
      <c r="BD719" s="375">
        <v>8.0232507850399495E-2</v>
      </c>
      <c r="BE719" s="375">
        <v>9.9815765560922198E-2</v>
      </c>
      <c r="BF719" s="374"/>
      <c r="BG719" s="348">
        <v>26.6797</v>
      </c>
      <c r="BH719" s="348">
        <v>34.271900000000002</v>
      </c>
      <c r="BI719" s="348">
        <v>23.296600000000002</v>
      </c>
      <c r="BJ719" s="348">
        <v>15.751799999999999</v>
      </c>
      <c r="BK719" s="373"/>
      <c r="BL719" s="372" t="s">
        <v>3745</v>
      </c>
      <c r="BM719" s="372" t="s">
        <v>3746</v>
      </c>
      <c r="BN719" s="372" t="s">
        <v>3747</v>
      </c>
      <c r="BO719" s="372" t="s">
        <v>3748</v>
      </c>
      <c r="BP719" s="372" t="s">
        <v>3749</v>
      </c>
      <c r="BQ719" s="373"/>
      <c r="BR719" s="354" t="s">
        <v>476</v>
      </c>
    </row>
    <row r="720" spans="1:70" s="428" customFormat="1" x14ac:dyDescent="0.25">
      <c r="A720" s="345" t="s">
        <v>4095</v>
      </c>
      <c r="B720" s="373"/>
      <c r="C720" s="719">
        <v>41278</v>
      </c>
      <c r="D720" s="373"/>
      <c r="E720" s="346">
        <v>1144.44</v>
      </c>
      <c r="F720" s="373"/>
      <c r="G720" s="347">
        <v>125.4632</v>
      </c>
      <c r="H720" s="374"/>
      <c r="I720" s="348">
        <v>0.51900000000000002</v>
      </c>
      <c r="J720" s="348">
        <v>1.1599999999999999E-2</v>
      </c>
      <c r="K720" s="348">
        <v>-1.6312</v>
      </c>
      <c r="L720" s="348">
        <v>8.7654999999999994</v>
      </c>
      <c r="M720" s="348">
        <v>7.6299000000000001</v>
      </c>
      <c r="N720" s="350">
        <v>13.6432</v>
      </c>
      <c r="O720" s="348">
        <v>8.6724999999999994</v>
      </c>
      <c r="P720" s="348">
        <v>19.3538</v>
      </c>
      <c r="Q720" s="348">
        <v>13.0213</v>
      </c>
      <c r="R720" s="348">
        <v>17.055499999999999</v>
      </c>
      <c r="S720" s="348">
        <v>9.5427</v>
      </c>
      <c r="T720" s="348">
        <v>4.7854999999999999</v>
      </c>
      <c r="U720" s="348">
        <v>10.634600000000001</v>
      </c>
      <c r="V720" s="348">
        <v>10.8315</v>
      </c>
      <c r="W720" s="348">
        <v>-1.1962999999999999</v>
      </c>
      <c r="X720" s="348">
        <v>13.898099999999999</v>
      </c>
      <c r="Y720" s="374"/>
      <c r="Z720" s="346">
        <v>1</v>
      </c>
      <c r="AA720" s="346">
        <v>2</v>
      </c>
      <c r="AB720" s="346">
        <v>2</v>
      </c>
      <c r="AC720" s="346">
        <v>3</v>
      </c>
      <c r="AD720" s="346">
        <v>2</v>
      </c>
      <c r="AE720" s="346">
        <v>3</v>
      </c>
      <c r="AF720" s="346">
        <v>1</v>
      </c>
      <c r="AG720" s="346">
        <v>1</v>
      </c>
      <c r="AH720" s="346">
        <v>2</v>
      </c>
      <c r="AI720" s="346">
        <v>1</v>
      </c>
      <c r="AJ720" s="346">
        <v>3</v>
      </c>
      <c r="AK720" s="346">
        <v>2</v>
      </c>
      <c r="AL720" s="346">
        <v>2</v>
      </c>
      <c r="AM720" s="346">
        <v>3</v>
      </c>
      <c r="AN720" s="346">
        <v>1</v>
      </c>
      <c r="AO720" s="373"/>
      <c r="AP720" s="348">
        <v>16.59</v>
      </c>
      <c r="AQ720" s="348">
        <v>18.02</v>
      </c>
      <c r="AR720" s="348">
        <v>14.66</v>
      </c>
      <c r="AS720" s="348">
        <v>13.19</v>
      </c>
      <c r="AT720" s="348">
        <v>12.95</v>
      </c>
      <c r="AU720" s="351"/>
      <c r="AV720" s="346">
        <v>1</v>
      </c>
      <c r="AW720" s="346">
        <v>1</v>
      </c>
      <c r="AX720" s="346">
        <v>2</v>
      </c>
      <c r="AY720" s="346">
        <v>2</v>
      </c>
      <c r="AZ720" s="346">
        <v>2</v>
      </c>
      <c r="BA720" s="362"/>
      <c r="BB720" s="348">
        <v>14.585661602647299</v>
      </c>
      <c r="BC720" s="375">
        <v>0.82908358680668404</v>
      </c>
      <c r="BD720" s="375">
        <v>8.5252572241963906E-2</v>
      </c>
      <c r="BE720" s="375">
        <v>0.25663087814492502</v>
      </c>
      <c r="BF720" s="374"/>
      <c r="BG720" s="348">
        <v>40.668999999999997</v>
      </c>
      <c r="BH720" s="348">
        <v>22.801300000000001</v>
      </c>
      <c r="BI720" s="348">
        <v>30.125</v>
      </c>
      <c r="BJ720" s="348">
        <v>6.4047000000000001</v>
      </c>
      <c r="BK720" s="373"/>
      <c r="BL720" s="372" t="s">
        <v>3751</v>
      </c>
      <c r="BM720" s="372" t="s">
        <v>3752</v>
      </c>
      <c r="BN720" s="372" t="s">
        <v>3753</v>
      </c>
      <c r="BO720" s="372" t="s">
        <v>3754</v>
      </c>
      <c r="BP720" s="372" t="s">
        <v>3755</v>
      </c>
      <c r="BQ720" s="373"/>
      <c r="BR720" s="354" t="s">
        <v>525</v>
      </c>
    </row>
    <row r="721" spans="1:70" s="428" customFormat="1" x14ac:dyDescent="0.25">
      <c r="A721" s="345" t="s">
        <v>4096</v>
      </c>
      <c r="B721" s="373"/>
      <c r="C721" s="719">
        <v>45287</v>
      </c>
      <c r="D721" s="373"/>
      <c r="E721" s="346">
        <v>366.08100000000002</v>
      </c>
      <c r="F721" s="373"/>
      <c r="G721" s="347">
        <v>15.423500000000001</v>
      </c>
      <c r="H721" s="374"/>
      <c r="I721" s="348">
        <v>-3.6900000000000002E-2</v>
      </c>
      <c r="J721" s="348">
        <v>0.47489999999999999</v>
      </c>
      <c r="K721" s="348">
        <v>2.6139999999999999</v>
      </c>
      <c r="L721" s="348">
        <v>26.7973</v>
      </c>
      <c r="M721" s="348">
        <v>13.2582</v>
      </c>
      <c r="N721" s="350">
        <v>16.641500000000001</v>
      </c>
      <c r="O721" s="348">
        <v>8.0571000000000002</v>
      </c>
      <c r="P721" s="348" t="s">
        <v>430</v>
      </c>
      <c r="Q721" s="348" t="s">
        <v>430</v>
      </c>
      <c r="R721" s="348" t="s">
        <v>430</v>
      </c>
      <c r="S721" s="348">
        <v>28.0745</v>
      </c>
      <c r="T721" s="348">
        <v>11.7256</v>
      </c>
      <c r="U721" s="348">
        <v>17.5106</v>
      </c>
      <c r="V721" s="348">
        <v>11.349</v>
      </c>
      <c r="W721" s="348">
        <v>-1.7117</v>
      </c>
      <c r="X721" s="348">
        <v>18.9816</v>
      </c>
      <c r="Y721" s="374"/>
      <c r="Z721" s="346">
        <v>2</v>
      </c>
      <c r="AA721" s="346">
        <v>1</v>
      </c>
      <c r="AB721" s="346">
        <v>1</v>
      </c>
      <c r="AC721" s="346">
        <v>1</v>
      </c>
      <c r="AD721" s="346">
        <v>1</v>
      </c>
      <c r="AE721" s="346">
        <v>1</v>
      </c>
      <c r="AF721" s="346">
        <v>2</v>
      </c>
      <c r="AG721" s="346" t="s">
        <v>430</v>
      </c>
      <c r="AH721" s="346" t="s">
        <v>430</v>
      </c>
      <c r="AI721" s="346" t="s">
        <v>430</v>
      </c>
      <c r="AJ721" s="346">
        <v>1</v>
      </c>
      <c r="AK721" s="346">
        <v>1</v>
      </c>
      <c r="AL721" s="346">
        <v>1</v>
      </c>
      <c r="AM721" s="346">
        <v>1</v>
      </c>
      <c r="AN721" s="346">
        <v>2</v>
      </c>
      <c r="AO721" s="373"/>
      <c r="AP721" s="348" t="s">
        <v>430</v>
      </c>
      <c r="AQ721" s="348" t="s">
        <v>430</v>
      </c>
      <c r="AR721" s="348" t="s">
        <v>430</v>
      </c>
      <c r="AS721" s="348" t="s">
        <v>430</v>
      </c>
      <c r="AT721" s="348">
        <v>30.4</v>
      </c>
      <c r="AU721" s="351"/>
      <c r="AV721" s="346" t="s">
        <v>430</v>
      </c>
      <c r="AW721" s="346" t="s">
        <v>430</v>
      </c>
      <c r="AX721" s="346" t="s">
        <v>430</v>
      </c>
      <c r="AY721" s="346" t="s">
        <v>430</v>
      </c>
      <c r="AZ721" s="346">
        <v>1</v>
      </c>
      <c r="BA721" s="362"/>
      <c r="BB721" s="348">
        <v>23.1313746233219</v>
      </c>
      <c r="BC721" s="375">
        <v>1.20317002923367</v>
      </c>
      <c r="BD721" s="375">
        <v>4.94145540909268E-2</v>
      </c>
      <c r="BE721" s="375">
        <v>0.39656260994391701</v>
      </c>
      <c r="BF721" s="374"/>
      <c r="BG721" s="348">
        <v>32.241399999999999</v>
      </c>
      <c r="BH721" s="348">
        <v>19.180800000000001</v>
      </c>
      <c r="BI721" s="348">
        <v>30.034600000000001</v>
      </c>
      <c r="BJ721" s="348">
        <v>18.543199999999999</v>
      </c>
      <c r="BK721" s="373"/>
      <c r="BL721" s="372" t="s">
        <v>3757</v>
      </c>
      <c r="BM721" s="372" t="s">
        <v>3758</v>
      </c>
      <c r="BN721" s="372" t="s">
        <v>3759</v>
      </c>
      <c r="BO721" s="372" t="s">
        <v>3760</v>
      </c>
      <c r="BP721" s="372" t="s">
        <v>3761</v>
      </c>
      <c r="BQ721" s="373"/>
      <c r="BR721" s="354" t="s">
        <v>547</v>
      </c>
    </row>
    <row r="722" spans="1:70" s="428" customFormat="1" x14ac:dyDescent="0.25">
      <c r="A722" s="885" t="s">
        <v>93</v>
      </c>
      <c r="B722" s="402"/>
      <c r="C722" s="724"/>
      <c r="D722" s="402"/>
      <c r="E722" s="403"/>
      <c r="F722" s="402"/>
      <c r="G722" s="404"/>
      <c r="H722" s="406"/>
      <c r="I722" s="405">
        <v>0.24110000000000001</v>
      </c>
      <c r="J722" s="405">
        <v>-0.61380000000000001</v>
      </c>
      <c r="K722" s="405">
        <v>-0.54200000000000004</v>
      </c>
      <c r="L722" s="405">
        <v>15.3268</v>
      </c>
      <c r="M722" s="405">
        <v>8.9377999999999993</v>
      </c>
      <c r="N722" s="407">
        <v>15.1252</v>
      </c>
      <c r="O722" s="405">
        <v>7.5110999999999999</v>
      </c>
      <c r="P722" s="405">
        <v>19.3446</v>
      </c>
      <c r="Q722" s="405">
        <v>15.1669</v>
      </c>
      <c r="R722" s="405">
        <v>17.055499999999999</v>
      </c>
      <c r="S722" s="405">
        <v>16.148199999999999</v>
      </c>
      <c r="T722" s="405">
        <v>6.7077999999999998</v>
      </c>
      <c r="U722" s="405">
        <v>12.341200000000001</v>
      </c>
      <c r="V722" s="405">
        <v>11.1564</v>
      </c>
      <c r="W722" s="405">
        <v>-2.0676999999999999</v>
      </c>
      <c r="X722" s="405">
        <v>20.117999999999999</v>
      </c>
      <c r="Y722" s="406"/>
      <c r="Z722" s="403">
        <v>2</v>
      </c>
      <c r="AA722" s="403">
        <v>3</v>
      </c>
      <c r="AB722" s="403">
        <v>3</v>
      </c>
      <c r="AC722" s="403">
        <v>3</v>
      </c>
      <c r="AD722" s="403">
        <v>3</v>
      </c>
      <c r="AE722" s="403">
        <v>3</v>
      </c>
      <c r="AF722" s="403">
        <v>3</v>
      </c>
      <c r="AG722" s="403">
        <v>2</v>
      </c>
      <c r="AH722" s="403">
        <v>2</v>
      </c>
      <c r="AI722" s="403">
        <v>1</v>
      </c>
      <c r="AJ722" s="403">
        <v>3</v>
      </c>
      <c r="AK722" s="403">
        <v>3</v>
      </c>
      <c r="AL722" s="403">
        <v>3</v>
      </c>
      <c r="AM722" s="403">
        <v>3</v>
      </c>
      <c r="AN722" s="403">
        <v>3</v>
      </c>
      <c r="AO722" s="402"/>
      <c r="AP722" s="405">
        <v>16.59</v>
      </c>
      <c r="AQ722" s="405">
        <v>18.02</v>
      </c>
      <c r="AR722" s="405">
        <v>15.885</v>
      </c>
      <c r="AS722" s="405">
        <v>13.414999999999999</v>
      </c>
      <c r="AT722" s="405">
        <v>18.1466666666667</v>
      </c>
      <c r="AU722" s="408"/>
      <c r="AV722" s="403">
        <v>1</v>
      </c>
      <c r="AW722" s="403">
        <v>1</v>
      </c>
      <c r="AX722" s="403">
        <v>2</v>
      </c>
      <c r="AY722" s="403">
        <v>2</v>
      </c>
      <c r="AZ722" s="403">
        <v>3</v>
      </c>
      <c r="BA722" s="409"/>
      <c r="BB722" s="405"/>
      <c r="BC722" s="410"/>
      <c r="BD722" s="410"/>
      <c r="BE722" s="410"/>
      <c r="BF722" s="406"/>
      <c r="BG722" s="405"/>
      <c r="BH722" s="405"/>
      <c r="BI722" s="405"/>
      <c r="BJ722" s="405"/>
      <c r="BK722" s="402"/>
      <c r="BL722" s="401"/>
      <c r="BM722" s="401"/>
      <c r="BN722" s="401"/>
      <c r="BO722" s="401"/>
      <c r="BP722" s="401"/>
      <c r="BQ722" s="402"/>
      <c r="BR722" s="411"/>
    </row>
    <row r="723" spans="1:70" s="428" customFormat="1" x14ac:dyDescent="0.25">
      <c r="A723" s="886" t="s">
        <v>94</v>
      </c>
      <c r="B723" s="373"/>
      <c r="C723" s="719"/>
      <c r="D723" s="373"/>
      <c r="E723" s="346"/>
      <c r="F723" s="373"/>
      <c r="G723" s="347"/>
      <c r="H723" s="374"/>
      <c r="I723" s="348">
        <v>0.51900000000000002</v>
      </c>
      <c r="J723" s="348">
        <v>0.47489999999999999</v>
      </c>
      <c r="K723" s="348">
        <v>2.6139999999999999</v>
      </c>
      <c r="L723" s="348">
        <v>26.7973</v>
      </c>
      <c r="M723" s="348">
        <v>13.2582</v>
      </c>
      <c r="N723" s="350">
        <v>16.641500000000001</v>
      </c>
      <c r="O723" s="348">
        <v>8.6724999999999994</v>
      </c>
      <c r="P723" s="348">
        <v>19.3538</v>
      </c>
      <c r="Q723" s="348">
        <v>17.3125</v>
      </c>
      <c r="R723" s="348">
        <v>17.055499999999999</v>
      </c>
      <c r="S723" s="348">
        <v>28.0745</v>
      </c>
      <c r="T723" s="348">
        <v>11.7256</v>
      </c>
      <c r="U723" s="348">
        <v>17.5106</v>
      </c>
      <c r="V723" s="348">
        <v>11.349</v>
      </c>
      <c r="W723" s="348">
        <v>-1.1962999999999999</v>
      </c>
      <c r="X723" s="348">
        <v>27.4742</v>
      </c>
      <c r="Y723" s="374"/>
      <c r="Z723" s="346"/>
      <c r="AA723" s="346"/>
      <c r="AB723" s="346"/>
      <c r="AC723" s="346"/>
      <c r="AD723" s="346"/>
      <c r="AE723" s="346"/>
      <c r="AF723" s="346"/>
      <c r="AG723" s="346"/>
      <c r="AH723" s="346"/>
      <c r="AI723" s="346"/>
      <c r="AJ723" s="346"/>
      <c r="AK723" s="346"/>
      <c r="AL723" s="346"/>
      <c r="AM723" s="346"/>
      <c r="AN723" s="346"/>
      <c r="AO723" s="373"/>
      <c r="AP723" s="348">
        <v>16.59</v>
      </c>
      <c r="AQ723" s="348">
        <v>18.02</v>
      </c>
      <c r="AR723" s="348">
        <v>17.11</v>
      </c>
      <c r="AS723" s="348">
        <v>13.64</v>
      </c>
      <c r="AT723" s="348">
        <v>30.4</v>
      </c>
      <c r="AU723" s="351"/>
      <c r="AV723" s="346"/>
      <c r="AW723" s="346"/>
      <c r="AX723" s="346"/>
      <c r="AY723" s="346"/>
      <c r="AZ723" s="346"/>
      <c r="BA723" s="362"/>
      <c r="BB723" s="348"/>
      <c r="BC723" s="375"/>
      <c r="BD723" s="375"/>
      <c r="BE723" s="375"/>
      <c r="BF723" s="374"/>
      <c r="BG723" s="348"/>
      <c r="BH723" s="348"/>
      <c r="BI723" s="348"/>
      <c r="BJ723" s="348"/>
      <c r="BK723" s="373"/>
      <c r="BL723" s="372"/>
      <c r="BM723" s="372"/>
      <c r="BN723" s="372"/>
      <c r="BO723" s="372"/>
      <c r="BP723" s="372"/>
      <c r="BQ723" s="373"/>
      <c r="BR723" s="354"/>
    </row>
    <row r="724" spans="1:70" s="428" customFormat="1" x14ac:dyDescent="0.25">
      <c r="A724" s="886" t="s">
        <v>95</v>
      </c>
      <c r="B724" s="373"/>
      <c r="C724" s="719"/>
      <c r="D724" s="373"/>
      <c r="E724" s="346"/>
      <c r="F724" s="373"/>
      <c r="G724" s="347"/>
      <c r="H724" s="374"/>
      <c r="I724" s="348">
        <v>-3.6900000000000002E-2</v>
      </c>
      <c r="J724" s="348">
        <v>-2.3277999999999999</v>
      </c>
      <c r="K724" s="348">
        <v>-2.6089000000000002</v>
      </c>
      <c r="L724" s="348">
        <v>8.7654999999999994</v>
      </c>
      <c r="M724" s="348">
        <v>5.9253</v>
      </c>
      <c r="N724" s="350">
        <v>13.6432</v>
      </c>
      <c r="O724" s="348">
        <v>5.8036000000000003</v>
      </c>
      <c r="P724" s="348">
        <v>19.3353</v>
      </c>
      <c r="Q724" s="348">
        <v>13.0213</v>
      </c>
      <c r="R724" s="348">
        <v>17.055499999999999</v>
      </c>
      <c r="S724" s="348">
        <v>9.5427</v>
      </c>
      <c r="T724" s="348">
        <v>3.6122000000000001</v>
      </c>
      <c r="U724" s="348">
        <v>8.8783999999999992</v>
      </c>
      <c r="V724" s="348">
        <v>10.8315</v>
      </c>
      <c r="W724" s="348">
        <v>-3.2951999999999999</v>
      </c>
      <c r="X724" s="348">
        <v>13.898099999999999</v>
      </c>
      <c r="Y724" s="374"/>
      <c r="Z724" s="346"/>
      <c r="AA724" s="346"/>
      <c r="AB724" s="346"/>
      <c r="AC724" s="346"/>
      <c r="AD724" s="346"/>
      <c r="AE724" s="346"/>
      <c r="AF724" s="346"/>
      <c r="AG724" s="346"/>
      <c r="AH724" s="346"/>
      <c r="AI724" s="346"/>
      <c r="AJ724" s="346"/>
      <c r="AK724" s="346"/>
      <c r="AL724" s="346"/>
      <c r="AM724" s="346"/>
      <c r="AN724" s="346"/>
      <c r="AO724" s="373"/>
      <c r="AP724" s="348">
        <v>16.59</v>
      </c>
      <c r="AQ724" s="348">
        <v>18.02</v>
      </c>
      <c r="AR724" s="348">
        <v>14.66</v>
      </c>
      <c r="AS724" s="348">
        <v>13.19</v>
      </c>
      <c r="AT724" s="348">
        <v>11.09</v>
      </c>
      <c r="AU724" s="351"/>
      <c r="AV724" s="346"/>
      <c r="AW724" s="346"/>
      <c r="AX724" s="346"/>
      <c r="AY724" s="346"/>
      <c r="AZ724" s="346"/>
      <c r="BA724" s="362"/>
      <c r="BB724" s="348"/>
      <c r="BC724" s="375"/>
      <c r="BD724" s="375"/>
      <c r="BE724" s="375"/>
      <c r="BF724" s="374"/>
      <c r="BG724" s="348"/>
      <c r="BH724" s="348"/>
      <c r="BI724" s="348"/>
      <c r="BJ724" s="348"/>
      <c r="BK724" s="373"/>
      <c r="BL724" s="372"/>
      <c r="BM724" s="372"/>
      <c r="BN724" s="372"/>
      <c r="BO724" s="372"/>
      <c r="BP724" s="372"/>
      <c r="BQ724" s="373"/>
      <c r="BR724" s="354"/>
    </row>
    <row r="725" spans="1:70" s="428" customFormat="1" x14ac:dyDescent="0.25">
      <c r="A725" s="887" t="s">
        <v>96</v>
      </c>
      <c r="B725" s="413"/>
      <c r="C725" s="725"/>
      <c r="D725" s="413"/>
      <c r="E725" s="414"/>
      <c r="F725" s="413"/>
      <c r="G725" s="415"/>
      <c r="H725" s="417"/>
      <c r="I725" s="416">
        <v>0.24104999999999999</v>
      </c>
      <c r="J725" s="416">
        <v>1.1599999999999999E-2</v>
      </c>
      <c r="K725" s="416">
        <v>-1.6312</v>
      </c>
      <c r="L725" s="416">
        <v>10.4176</v>
      </c>
      <c r="M725" s="416">
        <v>7.6299000000000001</v>
      </c>
      <c r="N725" s="418">
        <v>15.0908</v>
      </c>
      <c r="O725" s="416">
        <v>8.0571000000000002</v>
      </c>
      <c r="P725" s="416">
        <v>19.3445</v>
      </c>
      <c r="Q725" s="416">
        <v>15.1669</v>
      </c>
      <c r="R725" s="416">
        <v>17.055499999999999</v>
      </c>
      <c r="S725" s="416">
        <v>10.827299999999999</v>
      </c>
      <c r="T725" s="416">
        <v>4.7854999999999999</v>
      </c>
      <c r="U725" s="416">
        <v>10.634600000000001</v>
      </c>
      <c r="V725" s="416">
        <v>11.2889</v>
      </c>
      <c r="W725" s="416">
        <v>-1.7117</v>
      </c>
      <c r="X725" s="416">
        <v>18.9816</v>
      </c>
      <c r="Y725" s="417"/>
      <c r="Z725" s="414"/>
      <c r="AA725" s="414"/>
      <c r="AB725" s="414"/>
      <c r="AC725" s="414"/>
      <c r="AD725" s="414"/>
      <c r="AE725" s="414"/>
      <c r="AF725" s="414"/>
      <c r="AG725" s="414"/>
      <c r="AH725" s="414"/>
      <c r="AI725" s="414"/>
      <c r="AJ725" s="414"/>
      <c r="AK725" s="414"/>
      <c r="AL725" s="414"/>
      <c r="AM725" s="414"/>
      <c r="AN725" s="414"/>
      <c r="AO725" s="413"/>
      <c r="AP725" s="416">
        <v>16.59</v>
      </c>
      <c r="AQ725" s="416">
        <v>18.02</v>
      </c>
      <c r="AR725" s="416">
        <v>15.88</v>
      </c>
      <c r="AS725" s="416">
        <v>13.42</v>
      </c>
      <c r="AT725" s="416">
        <v>12.95</v>
      </c>
      <c r="AU725" s="419"/>
      <c r="AV725" s="414"/>
      <c r="AW725" s="414"/>
      <c r="AX725" s="414"/>
      <c r="AY725" s="414"/>
      <c r="AZ725" s="414"/>
      <c r="BA725" s="420"/>
      <c r="BB725" s="416"/>
      <c r="BC725" s="421"/>
      <c r="BD725" s="421"/>
      <c r="BE725" s="421"/>
      <c r="BF725" s="417"/>
      <c r="BG725" s="416"/>
      <c r="BH725" s="416"/>
      <c r="BI725" s="416"/>
      <c r="BJ725" s="416"/>
      <c r="BK725" s="413"/>
      <c r="BL725" s="412"/>
      <c r="BM725" s="412"/>
      <c r="BN725" s="412"/>
      <c r="BO725" s="412"/>
      <c r="BP725" s="412"/>
      <c r="BQ725" s="413"/>
      <c r="BR725" s="422"/>
    </row>
    <row r="726" spans="1:70" s="428" customFormat="1" ht="14.5" customHeight="1" x14ac:dyDescent="0.35">
      <c r="A726" s="874" t="s">
        <v>4097</v>
      </c>
      <c r="B726" s="862"/>
      <c r="C726" s="863"/>
      <c r="D726" s="862"/>
      <c r="E726" s="864"/>
      <c r="F726" s="862"/>
      <c r="G726" s="865"/>
      <c r="H726" s="867"/>
      <c r="I726" s="866"/>
      <c r="J726" s="866"/>
      <c r="K726" s="866"/>
      <c r="L726" s="866"/>
      <c r="M726" s="866"/>
      <c r="N726" s="868"/>
      <c r="O726" s="866"/>
      <c r="P726" s="866"/>
      <c r="Q726" s="866"/>
      <c r="R726" s="866"/>
      <c r="S726" s="866"/>
      <c r="T726" s="866"/>
      <c r="U726" s="866"/>
      <c r="V726" s="866"/>
      <c r="W726" s="866"/>
      <c r="X726" s="866"/>
      <c r="Y726" s="867"/>
      <c r="Z726" s="864"/>
      <c r="AA726" s="864"/>
      <c r="AB726" s="864"/>
      <c r="AC726" s="864"/>
      <c r="AD726" s="864"/>
      <c r="AE726" s="864"/>
      <c r="AF726" s="864"/>
      <c r="AG726" s="864"/>
      <c r="AH726" s="864"/>
      <c r="AI726" s="864"/>
      <c r="AJ726" s="864"/>
      <c r="AK726" s="864"/>
      <c r="AL726" s="864"/>
      <c r="AM726" s="864"/>
      <c r="AN726" s="864"/>
      <c r="AO726" s="862"/>
      <c r="AP726" s="866"/>
      <c r="AQ726" s="866"/>
      <c r="AR726" s="866"/>
      <c r="AS726" s="866"/>
      <c r="AT726" s="866"/>
      <c r="AU726" s="869"/>
      <c r="AV726" s="864"/>
      <c r="AW726" s="864"/>
      <c r="AX726" s="864"/>
      <c r="AY726" s="864"/>
      <c r="AZ726" s="864"/>
      <c r="BA726" s="870"/>
      <c r="BB726" s="866"/>
      <c r="BC726" s="871"/>
      <c r="BD726" s="871"/>
      <c r="BE726" s="871"/>
      <c r="BF726" s="867"/>
      <c r="BG726" s="866"/>
      <c r="BH726" s="866"/>
      <c r="BI726" s="866"/>
      <c r="BJ726" s="866"/>
      <c r="BK726" s="862"/>
      <c r="BL726" s="872"/>
      <c r="BM726" s="872"/>
      <c r="BN726" s="872"/>
      <c r="BO726" s="872"/>
      <c r="BP726" s="872"/>
      <c r="BQ726" s="862"/>
      <c r="BR726" s="873"/>
    </row>
    <row r="727" spans="1:70" s="428" customFormat="1" x14ac:dyDescent="0.25">
      <c r="A727" s="345" t="s">
        <v>4098</v>
      </c>
      <c r="B727" s="373"/>
      <c r="C727" s="719">
        <v>46070</v>
      </c>
      <c r="D727" s="373"/>
      <c r="E727" s="346">
        <v>2405.1</v>
      </c>
      <c r="F727" s="373"/>
      <c r="G727" s="347">
        <v>10.3376</v>
      </c>
      <c r="H727" s="374"/>
      <c r="I727" s="348">
        <v>0.2036</v>
      </c>
      <c r="J727" s="348">
        <v>0.92749999999999999</v>
      </c>
      <c r="K727" s="348">
        <v>3.0318999999999998</v>
      </c>
      <c r="L727" s="348">
        <v>11.842499999999999</v>
      </c>
      <c r="M727" s="348" t="s">
        <v>430</v>
      </c>
      <c r="N727" s="350" t="s">
        <v>430</v>
      </c>
      <c r="O727" s="348" t="s">
        <v>430</v>
      </c>
      <c r="P727" s="348" t="s">
        <v>430</v>
      </c>
      <c r="Q727" s="348" t="s">
        <v>430</v>
      </c>
      <c r="R727" s="348" t="s">
        <v>430</v>
      </c>
      <c r="S727" s="348">
        <v>13.9946</v>
      </c>
      <c r="T727" s="348" t="s">
        <v>430</v>
      </c>
      <c r="U727" s="348" t="s">
        <v>430</v>
      </c>
      <c r="V727" s="348" t="s">
        <v>430</v>
      </c>
      <c r="W727" s="348">
        <v>2.2887</v>
      </c>
      <c r="X727" s="348">
        <v>3.3759999999999999</v>
      </c>
      <c r="Y727" s="374"/>
      <c r="Z727" s="346">
        <v>3</v>
      </c>
      <c r="AA727" s="346">
        <v>1</v>
      </c>
      <c r="AB727" s="346">
        <v>2</v>
      </c>
      <c r="AC727" s="346">
        <v>1</v>
      </c>
      <c r="AD727" s="346" t="s">
        <v>430</v>
      </c>
      <c r="AE727" s="346" t="s">
        <v>430</v>
      </c>
      <c r="AF727" s="346" t="s">
        <v>430</v>
      </c>
      <c r="AG727" s="346" t="s">
        <v>430</v>
      </c>
      <c r="AH727" s="346" t="s">
        <v>430</v>
      </c>
      <c r="AI727" s="346" t="s">
        <v>430</v>
      </c>
      <c r="AJ727" s="346">
        <v>1</v>
      </c>
      <c r="AK727" s="346" t="s">
        <v>430</v>
      </c>
      <c r="AL727" s="346" t="s">
        <v>430</v>
      </c>
      <c r="AM727" s="346" t="s">
        <v>430</v>
      </c>
      <c r="AN727" s="346">
        <v>3</v>
      </c>
      <c r="AO727" s="373"/>
      <c r="AP727" s="348" t="s">
        <v>430</v>
      </c>
      <c r="AQ727" s="348" t="s">
        <v>430</v>
      </c>
      <c r="AR727" s="348" t="s">
        <v>430</v>
      </c>
      <c r="AS727" s="348" t="s">
        <v>430</v>
      </c>
      <c r="AT727" s="348" t="s">
        <v>430</v>
      </c>
      <c r="AU727" s="351"/>
      <c r="AV727" s="346" t="s">
        <v>430</v>
      </c>
      <c r="AW727" s="346" t="s">
        <v>430</v>
      </c>
      <c r="AX727" s="346" t="s">
        <v>430</v>
      </c>
      <c r="AY727" s="346" t="s">
        <v>430</v>
      </c>
      <c r="AZ727" s="346" t="s">
        <v>430</v>
      </c>
      <c r="BA727" s="362"/>
      <c r="BB727" s="348">
        <v>19.582556275612099</v>
      </c>
      <c r="BC727" s="375">
        <v>0.85789559157431206</v>
      </c>
      <c r="BD727" s="375">
        <v>3.6881887896703498E-2</v>
      </c>
      <c r="BE727" s="375">
        <v>1.23898007491079</v>
      </c>
      <c r="BF727" s="374"/>
      <c r="BG727" s="348">
        <v>56.567900000000002</v>
      </c>
      <c r="BH727" s="348">
        <v>14.885899999999999</v>
      </c>
      <c r="BI727" s="348">
        <v>19.8964</v>
      </c>
      <c r="BJ727" s="348">
        <v>8.6498000000000008</v>
      </c>
      <c r="BK727" s="373"/>
      <c r="BL727" s="372" t="s">
        <v>3764</v>
      </c>
      <c r="BM727" s="372" t="s">
        <v>3469</v>
      </c>
      <c r="BN727" s="372" t="s">
        <v>3765</v>
      </c>
      <c r="BO727" s="372" t="s">
        <v>3766</v>
      </c>
      <c r="BP727" s="372" t="s">
        <v>3767</v>
      </c>
      <c r="BQ727" s="373"/>
      <c r="BR727" s="354" t="s">
        <v>615</v>
      </c>
    </row>
    <row r="728" spans="1:70" s="428" customFormat="1" x14ac:dyDescent="0.25">
      <c r="A728" s="345" t="s">
        <v>4099</v>
      </c>
      <c r="B728" s="373"/>
      <c r="C728" s="719">
        <v>45800</v>
      </c>
      <c r="D728" s="373"/>
      <c r="E728" s="346">
        <v>2174.33</v>
      </c>
      <c r="F728" s="373"/>
      <c r="G728" s="347">
        <v>10.49</v>
      </c>
      <c r="H728" s="374"/>
      <c r="I728" s="348">
        <v>0.47889999999999999</v>
      </c>
      <c r="J728" s="348">
        <v>0.57530000000000003</v>
      </c>
      <c r="K728" s="348">
        <v>3.1465000000000001</v>
      </c>
      <c r="L728" s="348">
        <v>9.1570999999999998</v>
      </c>
      <c r="M728" s="348">
        <v>-2.2366999999999999</v>
      </c>
      <c r="N728" s="350">
        <v>3.3498000000000001</v>
      </c>
      <c r="O728" s="348" t="s">
        <v>430</v>
      </c>
      <c r="P728" s="348" t="s">
        <v>430</v>
      </c>
      <c r="Q728" s="348" t="s">
        <v>430</v>
      </c>
      <c r="R728" s="348" t="s">
        <v>430</v>
      </c>
      <c r="S728" s="348">
        <v>11.8337</v>
      </c>
      <c r="T728" s="348">
        <v>-1.7789999999999999</v>
      </c>
      <c r="U728" s="348">
        <v>4.0674999999999999</v>
      </c>
      <c r="V728" s="348">
        <v>1.7459</v>
      </c>
      <c r="W728" s="348">
        <v>3.2480000000000002</v>
      </c>
      <c r="X728" s="348">
        <v>4.4962999999999997</v>
      </c>
      <c r="Y728" s="374"/>
      <c r="Z728" s="346">
        <v>1</v>
      </c>
      <c r="AA728" s="346">
        <v>2</v>
      </c>
      <c r="AB728" s="346">
        <v>1</v>
      </c>
      <c r="AC728" s="346">
        <v>3</v>
      </c>
      <c r="AD728" s="346">
        <v>1</v>
      </c>
      <c r="AE728" s="346">
        <v>1</v>
      </c>
      <c r="AF728" s="346" t="s">
        <v>430</v>
      </c>
      <c r="AG728" s="346" t="s">
        <v>430</v>
      </c>
      <c r="AH728" s="346" t="s">
        <v>430</v>
      </c>
      <c r="AI728" s="346" t="s">
        <v>430</v>
      </c>
      <c r="AJ728" s="346">
        <v>2</v>
      </c>
      <c r="AK728" s="346">
        <v>1</v>
      </c>
      <c r="AL728" s="346">
        <v>1</v>
      </c>
      <c r="AM728" s="346">
        <v>1</v>
      </c>
      <c r="AN728" s="346">
        <v>1</v>
      </c>
      <c r="AO728" s="373"/>
      <c r="AP728" s="348" t="s">
        <v>430</v>
      </c>
      <c r="AQ728" s="348" t="s">
        <v>430</v>
      </c>
      <c r="AR728" s="348" t="s">
        <v>430</v>
      </c>
      <c r="AS728" s="348" t="s">
        <v>430</v>
      </c>
      <c r="AT728" s="348">
        <v>3.91</v>
      </c>
      <c r="AU728" s="351"/>
      <c r="AV728" s="346" t="s">
        <v>430</v>
      </c>
      <c r="AW728" s="346" t="s">
        <v>430</v>
      </c>
      <c r="AX728" s="346" t="s">
        <v>430</v>
      </c>
      <c r="AY728" s="346" t="s">
        <v>430</v>
      </c>
      <c r="AZ728" s="346">
        <v>1</v>
      </c>
      <c r="BA728" s="362"/>
      <c r="BB728" s="348">
        <v>10.9053393004603</v>
      </c>
      <c r="BC728" s="375">
        <v>0.73809842857271601</v>
      </c>
      <c r="BD728" s="375">
        <v>-3.5773374964303802E-3</v>
      </c>
      <c r="BE728" s="375">
        <v>0.375041004644662</v>
      </c>
      <c r="BF728" s="374"/>
      <c r="BG728" s="348">
        <v>67.747600000000006</v>
      </c>
      <c r="BH728" s="348">
        <v>9.02332</v>
      </c>
      <c r="BI728" s="348">
        <v>16.765599999999999</v>
      </c>
      <c r="BJ728" s="348">
        <v>6.4634799999999997</v>
      </c>
      <c r="BK728" s="373"/>
      <c r="BL728" s="372" t="s">
        <v>3769</v>
      </c>
      <c r="BM728" s="372" t="s">
        <v>3770</v>
      </c>
      <c r="BN728" s="372" t="s">
        <v>1109</v>
      </c>
      <c r="BO728" s="372" t="s">
        <v>3771</v>
      </c>
      <c r="BP728" s="372" t="s">
        <v>3772</v>
      </c>
      <c r="BQ728" s="373"/>
      <c r="BR728" s="354" t="s">
        <v>436</v>
      </c>
    </row>
    <row r="729" spans="1:70" s="428" customFormat="1" x14ac:dyDescent="0.25">
      <c r="A729" s="345" t="s">
        <v>4100</v>
      </c>
      <c r="B729" s="373"/>
      <c r="C729" s="719">
        <v>45686</v>
      </c>
      <c r="D729" s="373"/>
      <c r="E729" s="346">
        <v>621.59</v>
      </c>
      <c r="F729" s="373"/>
      <c r="G729" s="347">
        <v>10.212</v>
      </c>
      <c r="H729" s="374"/>
      <c r="I729" s="348">
        <v>0.40310000000000001</v>
      </c>
      <c r="J729" s="348">
        <v>0.20610000000000001</v>
      </c>
      <c r="K729" s="348">
        <v>2.1404000000000001</v>
      </c>
      <c r="L729" s="348">
        <v>9.3361999999999998</v>
      </c>
      <c r="M729" s="348">
        <v>-5.8541999999999996</v>
      </c>
      <c r="N729" s="350">
        <v>-3.3868999999999998</v>
      </c>
      <c r="O729" s="348" t="s">
        <v>430</v>
      </c>
      <c r="P729" s="348" t="s">
        <v>430</v>
      </c>
      <c r="Q729" s="348" t="s">
        <v>430</v>
      </c>
      <c r="R729" s="348" t="s">
        <v>430</v>
      </c>
      <c r="S729" s="348">
        <v>11.3996</v>
      </c>
      <c r="T729" s="348">
        <v>-5.5755999999999997</v>
      </c>
      <c r="U729" s="348">
        <v>-1.8266</v>
      </c>
      <c r="V729" s="348">
        <v>-5.6454000000000004</v>
      </c>
      <c r="W729" s="348">
        <v>2.5404</v>
      </c>
      <c r="X729" s="348">
        <v>1.5097</v>
      </c>
      <c r="Y729" s="374"/>
      <c r="Z729" s="346">
        <v>2</v>
      </c>
      <c r="AA729" s="346">
        <v>3</v>
      </c>
      <c r="AB729" s="346">
        <v>3</v>
      </c>
      <c r="AC729" s="346">
        <v>2</v>
      </c>
      <c r="AD729" s="346">
        <v>2</v>
      </c>
      <c r="AE729" s="346">
        <v>2</v>
      </c>
      <c r="AF729" s="346" t="s">
        <v>430</v>
      </c>
      <c r="AG729" s="346" t="s">
        <v>430</v>
      </c>
      <c r="AH729" s="346" t="s">
        <v>430</v>
      </c>
      <c r="AI729" s="346" t="s">
        <v>430</v>
      </c>
      <c r="AJ729" s="346">
        <v>3</v>
      </c>
      <c r="AK729" s="346">
        <v>2</v>
      </c>
      <c r="AL729" s="346">
        <v>2</v>
      </c>
      <c r="AM729" s="346">
        <v>2</v>
      </c>
      <c r="AN729" s="346">
        <v>2</v>
      </c>
      <c r="AO729" s="373"/>
      <c r="AP729" s="348" t="s">
        <v>430</v>
      </c>
      <c r="AQ729" s="348" t="s">
        <v>430</v>
      </c>
      <c r="AR729" s="348" t="s">
        <v>430</v>
      </c>
      <c r="AS729" s="348" t="s">
        <v>430</v>
      </c>
      <c r="AT729" s="348">
        <v>-3.16</v>
      </c>
      <c r="AU729" s="351"/>
      <c r="AV729" s="346" t="s">
        <v>430</v>
      </c>
      <c r="AW729" s="346" t="s">
        <v>430</v>
      </c>
      <c r="AX729" s="346" t="s">
        <v>430</v>
      </c>
      <c r="AY729" s="346" t="s">
        <v>430</v>
      </c>
      <c r="AZ729" s="346">
        <v>2</v>
      </c>
      <c r="BA729" s="362"/>
      <c r="BB729" s="348">
        <v>11.2326238185113</v>
      </c>
      <c r="BC729" s="375">
        <v>0</v>
      </c>
      <c r="BD729" s="375">
        <v>-6.7115719854337497E-3</v>
      </c>
      <c r="BE729" s="375" t="s">
        <v>430</v>
      </c>
      <c r="BF729" s="374"/>
      <c r="BG729" s="348">
        <v>47.479300000000002</v>
      </c>
      <c r="BH729" s="348">
        <v>16.741</v>
      </c>
      <c r="BI729" s="348">
        <v>21.662099999999999</v>
      </c>
      <c r="BJ729" s="348">
        <v>14.117599999999999</v>
      </c>
      <c r="BK729" s="373"/>
      <c r="BL729" s="372" t="s">
        <v>3774</v>
      </c>
      <c r="BM729" s="372" t="s">
        <v>2702</v>
      </c>
      <c r="BN729" s="372" t="s">
        <v>3775</v>
      </c>
      <c r="BO729" s="372" t="s">
        <v>3541</v>
      </c>
      <c r="BP729" s="372" t="s">
        <v>1841</v>
      </c>
      <c r="BQ729" s="373"/>
      <c r="BR729" s="354" t="s">
        <v>554</v>
      </c>
    </row>
    <row r="730" spans="1:70" s="428" customFormat="1" x14ac:dyDescent="0.25">
      <c r="A730" s="885" t="s">
        <v>93</v>
      </c>
      <c r="B730" s="402"/>
      <c r="C730" s="724"/>
      <c r="D730" s="402"/>
      <c r="E730" s="403"/>
      <c r="F730" s="402"/>
      <c r="G730" s="404"/>
      <c r="H730" s="406"/>
      <c r="I730" s="405">
        <v>0.3619</v>
      </c>
      <c r="J730" s="405">
        <v>0.5696</v>
      </c>
      <c r="K730" s="405">
        <v>2.7728999999999999</v>
      </c>
      <c r="L730" s="405">
        <v>10.1119</v>
      </c>
      <c r="M730" s="405">
        <v>-4.0454999999999997</v>
      </c>
      <c r="N730" s="407">
        <v>-1.8599999999999998E-2</v>
      </c>
      <c r="O730" s="405" t="s">
        <v>430</v>
      </c>
      <c r="P730" s="405" t="s">
        <v>430</v>
      </c>
      <c r="Q730" s="405" t="s">
        <v>430</v>
      </c>
      <c r="R730" s="405" t="s">
        <v>430</v>
      </c>
      <c r="S730" s="405">
        <v>12.4093</v>
      </c>
      <c r="T730" s="405">
        <v>-3.6772999999999998</v>
      </c>
      <c r="U730" s="405">
        <v>1.1204000000000001</v>
      </c>
      <c r="V730" s="405">
        <v>-1.9498</v>
      </c>
      <c r="W730" s="405">
        <v>2.6924000000000001</v>
      </c>
      <c r="X730" s="405">
        <v>3.1273</v>
      </c>
      <c r="Y730" s="406"/>
      <c r="Z730" s="403">
        <v>3</v>
      </c>
      <c r="AA730" s="403">
        <v>3</v>
      </c>
      <c r="AB730" s="403">
        <v>3</v>
      </c>
      <c r="AC730" s="403">
        <v>3</v>
      </c>
      <c r="AD730" s="403">
        <v>2</v>
      </c>
      <c r="AE730" s="403">
        <v>2</v>
      </c>
      <c r="AF730" s="403">
        <v>0</v>
      </c>
      <c r="AG730" s="403">
        <v>0</v>
      </c>
      <c r="AH730" s="403">
        <v>0</v>
      </c>
      <c r="AI730" s="403">
        <v>0</v>
      </c>
      <c r="AJ730" s="403">
        <v>3</v>
      </c>
      <c r="AK730" s="403">
        <v>2</v>
      </c>
      <c r="AL730" s="403">
        <v>2</v>
      </c>
      <c r="AM730" s="403">
        <v>2</v>
      </c>
      <c r="AN730" s="403">
        <v>3</v>
      </c>
      <c r="AO730" s="402"/>
      <c r="AP730" s="405" t="s">
        <v>430</v>
      </c>
      <c r="AQ730" s="405" t="s">
        <v>430</v>
      </c>
      <c r="AR730" s="405" t="s">
        <v>430</v>
      </c>
      <c r="AS730" s="405" t="s">
        <v>430</v>
      </c>
      <c r="AT730" s="405">
        <v>0.375</v>
      </c>
      <c r="AU730" s="408"/>
      <c r="AV730" s="403">
        <v>0</v>
      </c>
      <c r="AW730" s="403">
        <v>0</v>
      </c>
      <c r="AX730" s="403">
        <v>0</v>
      </c>
      <c r="AY730" s="403">
        <v>0</v>
      </c>
      <c r="AZ730" s="403">
        <v>2</v>
      </c>
      <c r="BA730" s="409"/>
      <c r="BB730" s="405"/>
      <c r="BC730" s="410"/>
      <c r="BD730" s="410"/>
      <c r="BE730" s="410"/>
      <c r="BF730" s="406"/>
      <c r="BG730" s="405"/>
      <c r="BH730" s="405"/>
      <c r="BI730" s="405"/>
      <c r="BJ730" s="405"/>
      <c r="BK730" s="402"/>
      <c r="BL730" s="401"/>
      <c r="BM730" s="401"/>
      <c r="BN730" s="401"/>
      <c r="BO730" s="401"/>
      <c r="BP730" s="401"/>
      <c r="BQ730" s="402"/>
      <c r="BR730" s="411"/>
    </row>
    <row r="731" spans="1:70" s="428" customFormat="1" x14ac:dyDescent="0.25">
      <c r="A731" s="886" t="s">
        <v>94</v>
      </c>
      <c r="B731" s="373"/>
      <c r="C731" s="719"/>
      <c r="D731" s="373"/>
      <c r="E731" s="346"/>
      <c r="F731" s="373"/>
      <c r="G731" s="347"/>
      <c r="H731" s="374"/>
      <c r="I731" s="348">
        <v>0.47889999999999999</v>
      </c>
      <c r="J731" s="348">
        <v>0.92749999999999999</v>
      </c>
      <c r="K731" s="348">
        <v>3.1465000000000001</v>
      </c>
      <c r="L731" s="348">
        <v>11.842499999999999</v>
      </c>
      <c r="M731" s="348">
        <v>-2.2366999999999999</v>
      </c>
      <c r="N731" s="350">
        <v>3.3498000000000001</v>
      </c>
      <c r="O731" s="348" t="s">
        <v>430</v>
      </c>
      <c r="P731" s="348" t="s">
        <v>430</v>
      </c>
      <c r="Q731" s="348" t="s">
        <v>430</v>
      </c>
      <c r="R731" s="348" t="s">
        <v>430</v>
      </c>
      <c r="S731" s="348">
        <v>13.9946</v>
      </c>
      <c r="T731" s="348">
        <v>-1.7789999999999999</v>
      </c>
      <c r="U731" s="348">
        <v>4.0674999999999999</v>
      </c>
      <c r="V731" s="348">
        <v>1.7459</v>
      </c>
      <c r="W731" s="348">
        <v>3.2480000000000002</v>
      </c>
      <c r="X731" s="348">
        <v>4.4962999999999997</v>
      </c>
      <c r="Y731" s="374"/>
      <c r="Z731" s="346"/>
      <c r="AA731" s="346"/>
      <c r="AB731" s="346"/>
      <c r="AC731" s="346"/>
      <c r="AD731" s="346"/>
      <c r="AE731" s="346"/>
      <c r="AF731" s="346"/>
      <c r="AG731" s="346"/>
      <c r="AH731" s="346"/>
      <c r="AI731" s="346"/>
      <c r="AJ731" s="346"/>
      <c r="AK731" s="346"/>
      <c r="AL731" s="346"/>
      <c r="AM731" s="346"/>
      <c r="AN731" s="346"/>
      <c r="AO731" s="373"/>
      <c r="AP731" s="348" t="s">
        <v>430</v>
      </c>
      <c r="AQ731" s="348" t="s">
        <v>430</v>
      </c>
      <c r="AR731" s="348" t="s">
        <v>430</v>
      </c>
      <c r="AS731" s="348" t="s">
        <v>430</v>
      </c>
      <c r="AT731" s="348">
        <v>3.91</v>
      </c>
      <c r="AU731" s="351"/>
      <c r="AV731" s="346"/>
      <c r="AW731" s="346"/>
      <c r="AX731" s="346"/>
      <c r="AY731" s="346"/>
      <c r="AZ731" s="346"/>
      <c r="BA731" s="362"/>
      <c r="BB731" s="348"/>
      <c r="BC731" s="375"/>
      <c r="BD731" s="375"/>
      <c r="BE731" s="375"/>
      <c r="BF731" s="374"/>
      <c r="BG731" s="348"/>
      <c r="BH731" s="348"/>
      <c r="BI731" s="348"/>
      <c r="BJ731" s="348"/>
      <c r="BK731" s="373"/>
      <c r="BL731" s="372"/>
      <c r="BM731" s="372"/>
      <c r="BN731" s="372"/>
      <c r="BO731" s="372"/>
      <c r="BP731" s="372"/>
      <c r="BQ731" s="373"/>
      <c r="BR731" s="354"/>
    </row>
    <row r="732" spans="1:70" s="428" customFormat="1" x14ac:dyDescent="0.25">
      <c r="A732" s="886" t="s">
        <v>95</v>
      </c>
      <c r="B732" s="373"/>
      <c r="C732" s="719"/>
      <c r="D732" s="373"/>
      <c r="E732" s="346"/>
      <c r="F732" s="373"/>
      <c r="G732" s="347"/>
      <c r="H732" s="374"/>
      <c r="I732" s="348">
        <v>0.2036</v>
      </c>
      <c r="J732" s="348">
        <v>0.20610000000000001</v>
      </c>
      <c r="K732" s="348">
        <v>2.1404000000000001</v>
      </c>
      <c r="L732" s="348">
        <v>9.1570999999999998</v>
      </c>
      <c r="M732" s="348">
        <v>-5.8541999999999996</v>
      </c>
      <c r="N732" s="350">
        <v>-3.3868999999999998</v>
      </c>
      <c r="O732" s="348" t="s">
        <v>430</v>
      </c>
      <c r="P732" s="348" t="s">
        <v>430</v>
      </c>
      <c r="Q732" s="348" t="s">
        <v>430</v>
      </c>
      <c r="R732" s="348" t="s">
        <v>430</v>
      </c>
      <c r="S732" s="348">
        <v>11.3996</v>
      </c>
      <c r="T732" s="348">
        <v>-5.5755999999999997</v>
      </c>
      <c r="U732" s="348">
        <v>-1.8266</v>
      </c>
      <c r="V732" s="348">
        <v>-5.6454000000000004</v>
      </c>
      <c r="W732" s="348">
        <v>2.2887</v>
      </c>
      <c r="X732" s="348">
        <v>1.5097</v>
      </c>
      <c r="Y732" s="374"/>
      <c r="Z732" s="346"/>
      <c r="AA732" s="346"/>
      <c r="AB732" s="346"/>
      <c r="AC732" s="346"/>
      <c r="AD732" s="346"/>
      <c r="AE732" s="346"/>
      <c r="AF732" s="346"/>
      <c r="AG732" s="346"/>
      <c r="AH732" s="346"/>
      <c r="AI732" s="346"/>
      <c r="AJ732" s="346"/>
      <c r="AK732" s="346"/>
      <c r="AL732" s="346"/>
      <c r="AM732" s="346"/>
      <c r="AN732" s="346"/>
      <c r="AO732" s="373"/>
      <c r="AP732" s="348" t="s">
        <v>430</v>
      </c>
      <c r="AQ732" s="348" t="s">
        <v>430</v>
      </c>
      <c r="AR732" s="348" t="s">
        <v>430</v>
      </c>
      <c r="AS732" s="348" t="s">
        <v>430</v>
      </c>
      <c r="AT732" s="348">
        <v>-3.16</v>
      </c>
      <c r="AU732" s="351"/>
      <c r="AV732" s="346"/>
      <c r="AW732" s="346"/>
      <c r="AX732" s="346"/>
      <c r="AY732" s="346"/>
      <c r="AZ732" s="346"/>
      <c r="BA732" s="362"/>
      <c r="BB732" s="348"/>
      <c r="BC732" s="375"/>
      <c r="BD732" s="375"/>
      <c r="BE732" s="375"/>
      <c r="BF732" s="374"/>
      <c r="BG732" s="348"/>
      <c r="BH732" s="348"/>
      <c r="BI732" s="348"/>
      <c r="BJ732" s="348"/>
      <c r="BK732" s="373"/>
      <c r="BL732" s="372"/>
      <c r="BM732" s="372"/>
      <c r="BN732" s="372"/>
      <c r="BO732" s="372"/>
      <c r="BP732" s="372"/>
      <c r="BQ732" s="373"/>
      <c r="BR732" s="354"/>
    </row>
    <row r="733" spans="1:70" s="428" customFormat="1" x14ac:dyDescent="0.25">
      <c r="A733" s="887" t="s">
        <v>96</v>
      </c>
      <c r="B733" s="413"/>
      <c r="C733" s="725"/>
      <c r="D733" s="413"/>
      <c r="E733" s="414"/>
      <c r="F733" s="413"/>
      <c r="G733" s="415"/>
      <c r="H733" s="417"/>
      <c r="I733" s="416">
        <v>0.40310000000000001</v>
      </c>
      <c r="J733" s="416">
        <v>0.57530000000000003</v>
      </c>
      <c r="K733" s="416">
        <v>3.0318999999999998</v>
      </c>
      <c r="L733" s="416">
        <v>9.3361999999999998</v>
      </c>
      <c r="M733" s="416">
        <v>-4.0454499999999998</v>
      </c>
      <c r="N733" s="418">
        <v>-1.8550000000000001E-2</v>
      </c>
      <c r="O733" s="416" t="s">
        <v>430</v>
      </c>
      <c r="P733" s="416" t="s">
        <v>430</v>
      </c>
      <c r="Q733" s="416" t="s">
        <v>430</v>
      </c>
      <c r="R733" s="416" t="s">
        <v>430</v>
      </c>
      <c r="S733" s="416">
        <v>11.8337</v>
      </c>
      <c r="T733" s="416">
        <v>-5.5755999999999997</v>
      </c>
      <c r="U733" s="416">
        <v>-1.8266</v>
      </c>
      <c r="V733" s="416">
        <v>-5.6454000000000004</v>
      </c>
      <c r="W733" s="416">
        <v>2.5404</v>
      </c>
      <c r="X733" s="416">
        <v>3.3759999999999999</v>
      </c>
      <c r="Y733" s="417"/>
      <c r="Z733" s="414"/>
      <c r="AA733" s="414"/>
      <c r="AB733" s="414"/>
      <c r="AC733" s="414"/>
      <c r="AD733" s="414"/>
      <c r="AE733" s="414"/>
      <c r="AF733" s="414"/>
      <c r="AG733" s="414"/>
      <c r="AH733" s="414"/>
      <c r="AI733" s="414"/>
      <c r="AJ733" s="414"/>
      <c r="AK733" s="414"/>
      <c r="AL733" s="414"/>
      <c r="AM733" s="414"/>
      <c r="AN733" s="414"/>
      <c r="AO733" s="413"/>
      <c r="AP733" s="416" t="s">
        <v>430</v>
      </c>
      <c r="AQ733" s="416" t="s">
        <v>430</v>
      </c>
      <c r="AR733" s="416" t="s">
        <v>430</v>
      </c>
      <c r="AS733" s="416" t="s">
        <v>430</v>
      </c>
      <c r="AT733" s="416">
        <v>0.38</v>
      </c>
      <c r="AU733" s="419"/>
      <c r="AV733" s="414"/>
      <c r="AW733" s="414"/>
      <c r="AX733" s="414"/>
      <c r="AY733" s="414"/>
      <c r="AZ733" s="414"/>
      <c r="BA733" s="420"/>
      <c r="BB733" s="416"/>
      <c r="BC733" s="421"/>
      <c r="BD733" s="421"/>
      <c r="BE733" s="421"/>
      <c r="BF733" s="417"/>
      <c r="BG733" s="416"/>
      <c r="BH733" s="416"/>
      <c r="BI733" s="416"/>
      <c r="BJ733" s="416"/>
      <c r="BK733" s="413"/>
      <c r="BL733" s="412"/>
      <c r="BM733" s="412"/>
      <c r="BN733" s="412"/>
      <c r="BO733" s="412"/>
      <c r="BP733" s="412"/>
      <c r="BQ733" s="413"/>
      <c r="BR733" s="422"/>
    </row>
    <row r="734" spans="1:70" s="428" customFormat="1" ht="14.5" customHeight="1" x14ac:dyDescent="0.35">
      <c r="A734" s="874" t="s">
        <v>4101</v>
      </c>
      <c r="B734" s="862"/>
      <c r="C734" s="863"/>
      <c r="D734" s="862"/>
      <c r="E734" s="864"/>
      <c r="F734" s="862"/>
      <c r="G734" s="865"/>
      <c r="H734" s="867"/>
      <c r="I734" s="866"/>
      <c r="J734" s="866"/>
      <c r="K734" s="866"/>
      <c r="L734" s="866"/>
      <c r="M734" s="866"/>
      <c r="N734" s="868"/>
      <c r="O734" s="866"/>
      <c r="P734" s="866"/>
      <c r="Q734" s="866"/>
      <c r="R734" s="866"/>
      <c r="S734" s="866"/>
      <c r="T734" s="866"/>
      <c r="U734" s="866"/>
      <c r="V734" s="866"/>
      <c r="W734" s="866"/>
      <c r="X734" s="866"/>
      <c r="Y734" s="867"/>
      <c r="Z734" s="864"/>
      <c r="AA734" s="864"/>
      <c r="AB734" s="864"/>
      <c r="AC734" s="864"/>
      <c r="AD734" s="864"/>
      <c r="AE734" s="864"/>
      <c r="AF734" s="864"/>
      <c r="AG734" s="864"/>
      <c r="AH734" s="864"/>
      <c r="AI734" s="864"/>
      <c r="AJ734" s="864"/>
      <c r="AK734" s="864"/>
      <c r="AL734" s="864"/>
      <c r="AM734" s="864"/>
      <c r="AN734" s="864"/>
      <c r="AO734" s="862"/>
      <c r="AP734" s="866"/>
      <c r="AQ734" s="866"/>
      <c r="AR734" s="866"/>
      <c r="AS734" s="866"/>
      <c r="AT734" s="866"/>
      <c r="AU734" s="869"/>
      <c r="AV734" s="864"/>
      <c r="AW734" s="864"/>
      <c r="AX734" s="864"/>
      <c r="AY734" s="864"/>
      <c r="AZ734" s="864"/>
      <c r="BA734" s="870"/>
      <c r="BB734" s="866"/>
      <c r="BC734" s="871"/>
      <c r="BD734" s="871"/>
      <c r="BE734" s="871"/>
      <c r="BF734" s="867"/>
      <c r="BG734" s="866"/>
      <c r="BH734" s="866"/>
      <c r="BI734" s="866"/>
      <c r="BJ734" s="866"/>
      <c r="BK734" s="862"/>
      <c r="BL734" s="872"/>
      <c r="BM734" s="872"/>
      <c r="BN734" s="872"/>
      <c r="BO734" s="872"/>
      <c r="BP734" s="872"/>
      <c r="BQ734" s="862"/>
      <c r="BR734" s="873"/>
    </row>
    <row r="735" spans="1:70" s="428" customFormat="1" x14ac:dyDescent="0.25">
      <c r="A735" s="345" t="s">
        <v>4102</v>
      </c>
      <c r="B735" s="373"/>
      <c r="C735" s="719">
        <v>41281</v>
      </c>
      <c r="D735" s="373"/>
      <c r="E735" s="346">
        <v>1404.26</v>
      </c>
      <c r="F735" s="373"/>
      <c r="G735" s="347">
        <v>183.33</v>
      </c>
      <c r="H735" s="374"/>
      <c r="I735" s="348">
        <v>0.48780000000000001</v>
      </c>
      <c r="J735" s="348">
        <v>0.16389999999999999</v>
      </c>
      <c r="K735" s="348">
        <v>3.238</v>
      </c>
      <c r="L735" s="348">
        <v>10.479699999999999</v>
      </c>
      <c r="M735" s="348">
        <v>-1.7313000000000001</v>
      </c>
      <c r="N735" s="350">
        <v>2.8557000000000001</v>
      </c>
      <c r="O735" s="348">
        <v>6.9523999999999999</v>
      </c>
      <c r="P735" s="348">
        <v>18.6297</v>
      </c>
      <c r="Q735" s="348">
        <v>16.745100000000001</v>
      </c>
      <c r="R735" s="348">
        <v>14.8367</v>
      </c>
      <c r="S735" s="348">
        <v>12.9923</v>
      </c>
      <c r="T735" s="348">
        <v>-1.2443</v>
      </c>
      <c r="U735" s="348">
        <v>3.8050000000000002</v>
      </c>
      <c r="V735" s="348">
        <v>1.0807</v>
      </c>
      <c r="W735" s="348">
        <v>3.1682999999999999</v>
      </c>
      <c r="X735" s="348">
        <v>18.169799999999999</v>
      </c>
      <c r="Y735" s="374"/>
      <c r="Z735" s="346">
        <v>1</v>
      </c>
      <c r="AA735" s="346">
        <v>2</v>
      </c>
      <c r="AB735" s="346">
        <v>2</v>
      </c>
      <c r="AC735" s="346">
        <v>2</v>
      </c>
      <c r="AD735" s="346">
        <v>2</v>
      </c>
      <c r="AE735" s="346">
        <v>2</v>
      </c>
      <c r="AF735" s="346">
        <v>1</v>
      </c>
      <c r="AG735" s="346">
        <v>1</v>
      </c>
      <c r="AH735" s="346">
        <v>1</v>
      </c>
      <c r="AI735" s="346">
        <v>1</v>
      </c>
      <c r="AJ735" s="346">
        <v>2</v>
      </c>
      <c r="AK735" s="346">
        <v>2</v>
      </c>
      <c r="AL735" s="346">
        <v>2</v>
      </c>
      <c r="AM735" s="346">
        <v>2</v>
      </c>
      <c r="AN735" s="346">
        <v>2</v>
      </c>
      <c r="AO735" s="373"/>
      <c r="AP735" s="348">
        <v>16.14</v>
      </c>
      <c r="AQ735" s="348">
        <v>18.05</v>
      </c>
      <c r="AR735" s="348">
        <v>14.85</v>
      </c>
      <c r="AS735" s="348">
        <v>9.9600000000000009</v>
      </c>
      <c r="AT735" s="348">
        <v>4.26</v>
      </c>
      <c r="AU735" s="351"/>
      <c r="AV735" s="346">
        <v>1</v>
      </c>
      <c r="AW735" s="346">
        <v>1</v>
      </c>
      <c r="AX735" s="346">
        <v>1</v>
      </c>
      <c r="AY735" s="346">
        <v>1</v>
      </c>
      <c r="AZ735" s="346">
        <v>2</v>
      </c>
      <c r="BA735" s="362"/>
      <c r="BB735" s="348">
        <v>11.5920710391876</v>
      </c>
      <c r="BC735" s="375">
        <v>0.86156114271242901</v>
      </c>
      <c r="BD735" s="375">
        <v>9.3695262306075194E-2</v>
      </c>
      <c r="BE735" s="375">
        <v>0.43949969693163299</v>
      </c>
      <c r="BF735" s="374"/>
      <c r="BG735" s="348">
        <v>60.229799999999997</v>
      </c>
      <c r="BH735" s="348">
        <v>6.03993</v>
      </c>
      <c r="BI735" s="348">
        <v>26.127300000000002</v>
      </c>
      <c r="BJ735" s="348">
        <v>7.60297</v>
      </c>
      <c r="BK735" s="373"/>
      <c r="BL735" s="372" t="s">
        <v>3778</v>
      </c>
      <c r="BM735" s="372" t="s">
        <v>3779</v>
      </c>
      <c r="BN735" s="372" t="s">
        <v>3780</v>
      </c>
      <c r="BO735" s="372" t="s">
        <v>3781</v>
      </c>
      <c r="BP735" s="372" t="s">
        <v>3782</v>
      </c>
      <c r="BQ735" s="373"/>
      <c r="BR735" s="354" t="s">
        <v>2354</v>
      </c>
    </row>
    <row r="736" spans="1:70" s="428" customFormat="1" x14ac:dyDescent="0.25">
      <c r="A736" s="345" t="s">
        <v>4103</v>
      </c>
      <c r="B736" s="373"/>
      <c r="C736" s="719">
        <v>45560</v>
      </c>
      <c r="D736" s="373"/>
      <c r="E736" s="346">
        <v>1210.25</v>
      </c>
      <c r="F736" s="373"/>
      <c r="G736" s="347">
        <v>11.074199999999999</v>
      </c>
      <c r="H736" s="374"/>
      <c r="I736" s="348">
        <v>0.45900000000000002</v>
      </c>
      <c r="J736" s="348">
        <v>1.3694</v>
      </c>
      <c r="K736" s="348">
        <v>5.2141000000000002</v>
      </c>
      <c r="L736" s="348">
        <v>20.479099999999999</v>
      </c>
      <c r="M736" s="348">
        <v>7.7236000000000002</v>
      </c>
      <c r="N736" s="350">
        <v>13.151</v>
      </c>
      <c r="O736" s="348" t="s">
        <v>430</v>
      </c>
      <c r="P736" s="348" t="s">
        <v>430</v>
      </c>
      <c r="Q736" s="348" t="s">
        <v>430</v>
      </c>
      <c r="R736" s="348" t="s">
        <v>430</v>
      </c>
      <c r="S736" s="348">
        <v>22.153600000000001</v>
      </c>
      <c r="T736" s="348">
        <v>7.8357999999999999</v>
      </c>
      <c r="U736" s="348">
        <v>14.2554</v>
      </c>
      <c r="V736" s="348">
        <v>11.5328</v>
      </c>
      <c r="W736" s="348">
        <v>3.3069999999999999</v>
      </c>
      <c r="X736" s="348">
        <v>6.0208000000000004</v>
      </c>
      <c r="Y736" s="374"/>
      <c r="Z736" s="346">
        <v>2</v>
      </c>
      <c r="AA736" s="346">
        <v>1</v>
      </c>
      <c r="AB736" s="346">
        <v>1</v>
      </c>
      <c r="AC736" s="346">
        <v>1</v>
      </c>
      <c r="AD736" s="346">
        <v>1</v>
      </c>
      <c r="AE736" s="346">
        <v>1</v>
      </c>
      <c r="AF736" s="346" t="s">
        <v>430</v>
      </c>
      <c r="AG736" s="346" t="s">
        <v>430</v>
      </c>
      <c r="AH736" s="346" t="s">
        <v>430</v>
      </c>
      <c r="AI736" s="346" t="s">
        <v>430</v>
      </c>
      <c r="AJ736" s="346">
        <v>1</v>
      </c>
      <c r="AK736" s="346">
        <v>1</v>
      </c>
      <c r="AL736" s="346">
        <v>1</v>
      </c>
      <c r="AM736" s="346">
        <v>1</v>
      </c>
      <c r="AN736" s="346">
        <v>1</v>
      </c>
      <c r="AO736" s="373"/>
      <c r="AP736" s="348" t="s">
        <v>430</v>
      </c>
      <c r="AQ736" s="348" t="s">
        <v>430</v>
      </c>
      <c r="AR736" s="348" t="s">
        <v>430</v>
      </c>
      <c r="AS736" s="348" t="s">
        <v>430</v>
      </c>
      <c r="AT736" s="348">
        <v>23.99</v>
      </c>
      <c r="AU736" s="351"/>
      <c r="AV736" s="346" t="s">
        <v>430</v>
      </c>
      <c r="AW736" s="346" t="s">
        <v>430</v>
      </c>
      <c r="AX736" s="346" t="s">
        <v>430</v>
      </c>
      <c r="AY736" s="346" t="s">
        <v>430</v>
      </c>
      <c r="AZ736" s="346">
        <v>1</v>
      </c>
      <c r="BA736" s="362"/>
      <c r="BB736" s="348">
        <v>14.828806382725899</v>
      </c>
      <c r="BC736" s="375">
        <v>0.96371293274076597</v>
      </c>
      <c r="BD736" s="375">
        <v>1.9027674328306099E-2</v>
      </c>
      <c r="BE736" s="375">
        <v>0.50373362594447202</v>
      </c>
      <c r="BF736" s="374"/>
      <c r="BG736" s="348">
        <v>40.0199</v>
      </c>
      <c r="BH736" s="348">
        <v>16.500499999999999</v>
      </c>
      <c r="BI736" s="348">
        <v>41.105499999999999</v>
      </c>
      <c r="BJ736" s="348">
        <v>2.3740999999999999</v>
      </c>
      <c r="BK736" s="373"/>
      <c r="BL736" s="372" t="s">
        <v>3784</v>
      </c>
      <c r="BM736" s="372" t="s">
        <v>3785</v>
      </c>
      <c r="BN736" s="372" t="s">
        <v>3786</v>
      </c>
      <c r="BO736" s="372" t="s">
        <v>3787</v>
      </c>
      <c r="BP736" s="372" t="s">
        <v>3788</v>
      </c>
      <c r="BQ736" s="373"/>
      <c r="BR736" s="354" t="s">
        <v>443</v>
      </c>
    </row>
    <row r="737" spans="1:70" s="428" customFormat="1" x14ac:dyDescent="0.25">
      <c r="A737" s="885" t="s">
        <v>93</v>
      </c>
      <c r="B737" s="402"/>
      <c r="C737" s="724"/>
      <c r="D737" s="402"/>
      <c r="E737" s="403"/>
      <c r="F737" s="402"/>
      <c r="G737" s="404"/>
      <c r="H737" s="406"/>
      <c r="I737" s="405">
        <v>0.47339999999999999</v>
      </c>
      <c r="J737" s="405">
        <v>0.76670000000000005</v>
      </c>
      <c r="K737" s="405">
        <v>4.2260999999999997</v>
      </c>
      <c r="L737" s="405">
        <v>15.4794</v>
      </c>
      <c r="M737" s="405">
        <v>2.9962</v>
      </c>
      <c r="N737" s="407">
        <v>8.0033999999999992</v>
      </c>
      <c r="O737" s="405">
        <v>6.9523999999999999</v>
      </c>
      <c r="P737" s="405">
        <v>18.6297</v>
      </c>
      <c r="Q737" s="405">
        <v>16.745100000000001</v>
      </c>
      <c r="R737" s="405">
        <v>14.8367</v>
      </c>
      <c r="S737" s="405">
        <v>17.572900000000001</v>
      </c>
      <c r="T737" s="405">
        <v>3.2957000000000001</v>
      </c>
      <c r="U737" s="405">
        <v>9.0302000000000007</v>
      </c>
      <c r="V737" s="405">
        <v>6.3067000000000002</v>
      </c>
      <c r="W737" s="405">
        <v>3.2376</v>
      </c>
      <c r="X737" s="405">
        <v>12.0953</v>
      </c>
      <c r="Y737" s="406"/>
      <c r="Z737" s="403">
        <v>2</v>
      </c>
      <c r="AA737" s="403">
        <v>2</v>
      </c>
      <c r="AB737" s="403">
        <v>2</v>
      </c>
      <c r="AC737" s="403">
        <v>2</v>
      </c>
      <c r="AD737" s="403">
        <v>2</v>
      </c>
      <c r="AE737" s="403">
        <v>2</v>
      </c>
      <c r="AF737" s="403">
        <v>1</v>
      </c>
      <c r="AG737" s="403">
        <v>1</v>
      </c>
      <c r="AH737" s="403">
        <v>1</v>
      </c>
      <c r="AI737" s="403">
        <v>1</v>
      </c>
      <c r="AJ737" s="403">
        <v>2</v>
      </c>
      <c r="AK737" s="403">
        <v>2</v>
      </c>
      <c r="AL737" s="403">
        <v>2</v>
      </c>
      <c r="AM737" s="403">
        <v>2</v>
      </c>
      <c r="AN737" s="403">
        <v>2</v>
      </c>
      <c r="AO737" s="402"/>
      <c r="AP737" s="405">
        <v>16.14</v>
      </c>
      <c r="AQ737" s="405">
        <v>18.05</v>
      </c>
      <c r="AR737" s="405">
        <v>14.85</v>
      </c>
      <c r="AS737" s="405">
        <v>9.9600000000000009</v>
      </c>
      <c r="AT737" s="405">
        <v>14.125</v>
      </c>
      <c r="AU737" s="408"/>
      <c r="AV737" s="403">
        <v>1</v>
      </c>
      <c r="AW737" s="403">
        <v>1</v>
      </c>
      <c r="AX737" s="403">
        <v>1</v>
      </c>
      <c r="AY737" s="403">
        <v>1</v>
      </c>
      <c r="AZ737" s="403">
        <v>2</v>
      </c>
      <c r="BA737" s="409"/>
      <c r="BB737" s="405"/>
      <c r="BC737" s="410"/>
      <c r="BD737" s="410"/>
      <c r="BE737" s="410"/>
      <c r="BF737" s="406"/>
      <c r="BG737" s="405"/>
      <c r="BH737" s="405"/>
      <c r="BI737" s="405"/>
      <c r="BJ737" s="405"/>
      <c r="BK737" s="402"/>
      <c r="BL737" s="401"/>
      <c r="BM737" s="401"/>
      <c r="BN737" s="401"/>
      <c r="BO737" s="401"/>
      <c r="BP737" s="401"/>
      <c r="BQ737" s="402"/>
      <c r="BR737" s="411"/>
    </row>
    <row r="738" spans="1:70" s="428" customFormat="1" x14ac:dyDescent="0.25">
      <c r="A738" s="886" t="s">
        <v>94</v>
      </c>
      <c r="B738" s="373"/>
      <c r="C738" s="719"/>
      <c r="D738" s="373"/>
      <c r="E738" s="346"/>
      <c r="F738" s="373"/>
      <c r="G738" s="347"/>
      <c r="H738" s="374"/>
      <c r="I738" s="348">
        <v>0.48780000000000001</v>
      </c>
      <c r="J738" s="348">
        <v>1.3694</v>
      </c>
      <c r="K738" s="348">
        <v>5.2141000000000002</v>
      </c>
      <c r="L738" s="348">
        <v>20.479099999999999</v>
      </c>
      <c r="M738" s="348">
        <v>7.7236000000000002</v>
      </c>
      <c r="N738" s="350">
        <v>13.151</v>
      </c>
      <c r="O738" s="348">
        <v>6.9523999999999999</v>
      </c>
      <c r="P738" s="348">
        <v>18.6297</v>
      </c>
      <c r="Q738" s="348">
        <v>16.745100000000001</v>
      </c>
      <c r="R738" s="348">
        <v>14.8367</v>
      </c>
      <c r="S738" s="348">
        <v>22.153600000000001</v>
      </c>
      <c r="T738" s="348">
        <v>7.8357999999999999</v>
      </c>
      <c r="U738" s="348">
        <v>14.2554</v>
      </c>
      <c r="V738" s="348">
        <v>11.5328</v>
      </c>
      <c r="W738" s="348">
        <v>3.3069999999999999</v>
      </c>
      <c r="X738" s="348">
        <v>18.169799999999999</v>
      </c>
      <c r="Y738" s="374"/>
      <c r="Z738" s="346"/>
      <c r="AA738" s="346"/>
      <c r="AB738" s="346"/>
      <c r="AC738" s="346"/>
      <c r="AD738" s="346"/>
      <c r="AE738" s="346"/>
      <c r="AF738" s="346"/>
      <c r="AG738" s="346"/>
      <c r="AH738" s="346"/>
      <c r="AI738" s="346"/>
      <c r="AJ738" s="346"/>
      <c r="AK738" s="346"/>
      <c r="AL738" s="346"/>
      <c r="AM738" s="346"/>
      <c r="AN738" s="346"/>
      <c r="AO738" s="373"/>
      <c r="AP738" s="348">
        <v>16.14</v>
      </c>
      <c r="AQ738" s="348">
        <v>18.05</v>
      </c>
      <c r="AR738" s="348">
        <v>14.85</v>
      </c>
      <c r="AS738" s="348">
        <v>9.9600000000000009</v>
      </c>
      <c r="AT738" s="348">
        <v>23.99</v>
      </c>
      <c r="AU738" s="351"/>
      <c r="AV738" s="346"/>
      <c r="AW738" s="346"/>
      <c r="AX738" s="346"/>
      <c r="AY738" s="346"/>
      <c r="AZ738" s="346"/>
      <c r="BA738" s="362"/>
      <c r="BB738" s="348"/>
      <c r="BC738" s="375"/>
      <c r="BD738" s="375"/>
      <c r="BE738" s="375"/>
      <c r="BF738" s="374"/>
      <c r="BG738" s="348"/>
      <c r="BH738" s="348"/>
      <c r="BI738" s="348"/>
      <c r="BJ738" s="348"/>
      <c r="BK738" s="373"/>
      <c r="BL738" s="372"/>
      <c r="BM738" s="372"/>
      <c r="BN738" s="372"/>
      <c r="BO738" s="372"/>
      <c r="BP738" s="372"/>
      <c r="BQ738" s="373"/>
      <c r="BR738" s="354"/>
    </row>
    <row r="739" spans="1:70" s="428" customFormat="1" x14ac:dyDescent="0.25">
      <c r="A739" s="886" t="s">
        <v>95</v>
      </c>
      <c r="B739" s="373"/>
      <c r="C739" s="719"/>
      <c r="D739" s="373"/>
      <c r="E739" s="346"/>
      <c r="F739" s="373"/>
      <c r="G739" s="347"/>
      <c r="H739" s="374"/>
      <c r="I739" s="348">
        <v>0.45900000000000002</v>
      </c>
      <c r="J739" s="348">
        <v>0.16389999999999999</v>
      </c>
      <c r="K739" s="348">
        <v>3.238</v>
      </c>
      <c r="L739" s="348">
        <v>10.479699999999999</v>
      </c>
      <c r="M739" s="348">
        <v>-1.7313000000000001</v>
      </c>
      <c r="N739" s="350">
        <v>2.8557000000000001</v>
      </c>
      <c r="O739" s="348">
        <v>6.9523999999999999</v>
      </c>
      <c r="P739" s="348">
        <v>18.6297</v>
      </c>
      <c r="Q739" s="348">
        <v>16.745100000000001</v>
      </c>
      <c r="R739" s="348">
        <v>14.8367</v>
      </c>
      <c r="S739" s="348">
        <v>12.9923</v>
      </c>
      <c r="T739" s="348">
        <v>-1.2443</v>
      </c>
      <c r="U739" s="348">
        <v>3.8050000000000002</v>
      </c>
      <c r="V739" s="348">
        <v>1.0807</v>
      </c>
      <c r="W739" s="348">
        <v>3.1682999999999999</v>
      </c>
      <c r="X739" s="348">
        <v>6.0208000000000004</v>
      </c>
      <c r="Y739" s="374"/>
      <c r="Z739" s="346"/>
      <c r="AA739" s="346"/>
      <c r="AB739" s="346"/>
      <c r="AC739" s="346"/>
      <c r="AD739" s="346"/>
      <c r="AE739" s="346"/>
      <c r="AF739" s="346"/>
      <c r="AG739" s="346"/>
      <c r="AH739" s="346"/>
      <c r="AI739" s="346"/>
      <c r="AJ739" s="346"/>
      <c r="AK739" s="346"/>
      <c r="AL739" s="346"/>
      <c r="AM739" s="346"/>
      <c r="AN739" s="346"/>
      <c r="AO739" s="373"/>
      <c r="AP739" s="348">
        <v>16.14</v>
      </c>
      <c r="AQ739" s="348">
        <v>18.05</v>
      </c>
      <c r="AR739" s="348">
        <v>14.85</v>
      </c>
      <c r="AS739" s="348">
        <v>9.9600000000000009</v>
      </c>
      <c r="AT739" s="348">
        <v>4.26</v>
      </c>
      <c r="AU739" s="351"/>
      <c r="AV739" s="346"/>
      <c r="AW739" s="346"/>
      <c r="AX739" s="346"/>
      <c r="AY739" s="346"/>
      <c r="AZ739" s="346"/>
      <c r="BA739" s="362"/>
      <c r="BB739" s="348"/>
      <c r="BC739" s="375"/>
      <c r="BD739" s="375"/>
      <c r="BE739" s="375"/>
      <c r="BF739" s="374"/>
      <c r="BG739" s="348"/>
      <c r="BH739" s="348"/>
      <c r="BI739" s="348"/>
      <c r="BJ739" s="348"/>
      <c r="BK739" s="373"/>
      <c r="BL739" s="372"/>
      <c r="BM739" s="372"/>
      <c r="BN739" s="372"/>
      <c r="BO739" s="372"/>
      <c r="BP739" s="372"/>
      <c r="BQ739" s="373"/>
      <c r="BR739" s="354"/>
    </row>
    <row r="740" spans="1:70" s="428" customFormat="1" x14ac:dyDescent="0.25">
      <c r="A740" s="887" t="s">
        <v>96</v>
      </c>
      <c r="B740" s="413"/>
      <c r="C740" s="725"/>
      <c r="D740" s="413"/>
      <c r="E740" s="414"/>
      <c r="F740" s="413"/>
      <c r="G740" s="415"/>
      <c r="H740" s="417"/>
      <c r="I740" s="416">
        <v>0.47339999999999999</v>
      </c>
      <c r="J740" s="416">
        <v>0.76665000000000005</v>
      </c>
      <c r="K740" s="416">
        <v>4.2260499999999999</v>
      </c>
      <c r="L740" s="416">
        <v>15.4794</v>
      </c>
      <c r="M740" s="416">
        <v>2.9961500000000001</v>
      </c>
      <c r="N740" s="418">
        <v>8.0033499999999993</v>
      </c>
      <c r="O740" s="416">
        <v>6.9523999999999999</v>
      </c>
      <c r="P740" s="416">
        <v>18.6297</v>
      </c>
      <c r="Q740" s="416">
        <v>16.745100000000001</v>
      </c>
      <c r="R740" s="416">
        <v>14.8367</v>
      </c>
      <c r="S740" s="416">
        <v>17.572900000000001</v>
      </c>
      <c r="T740" s="416">
        <v>3.2957000000000001</v>
      </c>
      <c r="U740" s="416">
        <v>9.0302000000000007</v>
      </c>
      <c r="V740" s="416">
        <v>6.3067000000000002</v>
      </c>
      <c r="W740" s="416">
        <v>3.2376</v>
      </c>
      <c r="X740" s="416">
        <v>12.0953</v>
      </c>
      <c r="Y740" s="417"/>
      <c r="Z740" s="414"/>
      <c r="AA740" s="414"/>
      <c r="AB740" s="414"/>
      <c r="AC740" s="414"/>
      <c r="AD740" s="414"/>
      <c r="AE740" s="414"/>
      <c r="AF740" s="414"/>
      <c r="AG740" s="414"/>
      <c r="AH740" s="414"/>
      <c r="AI740" s="414"/>
      <c r="AJ740" s="414"/>
      <c r="AK740" s="414"/>
      <c r="AL740" s="414"/>
      <c r="AM740" s="414"/>
      <c r="AN740" s="414"/>
      <c r="AO740" s="413"/>
      <c r="AP740" s="416">
        <v>16.14</v>
      </c>
      <c r="AQ740" s="416">
        <v>18.05</v>
      </c>
      <c r="AR740" s="416">
        <v>14.85</v>
      </c>
      <c r="AS740" s="416">
        <v>9.9600000000000009</v>
      </c>
      <c r="AT740" s="416">
        <v>14.12</v>
      </c>
      <c r="AU740" s="419"/>
      <c r="AV740" s="414"/>
      <c r="AW740" s="414"/>
      <c r="AX740" s="414"/>
      <c r="AY740" s="414"/>
      <c r="AZ740" s="414"/>
      <c r="BA740" s="420"/>
      <c r="BB740" s="416"/>
      <c r="BC740" s="421"/>
      <c r="BD740" s="421"/>
      <c r="BE740" s="421"/>
      <c r="BF740" s="417"/>
      <c r="BG740" s="416"/>
      <c r="BH740" s="416"/>
      <c r="BI740" s="416"/>
      <c r="BJ740" s="416"/>
      <c r="BK740" s="413"/>
      <c r="BL740" s="412"/>
      <c r="BM740" s="412"/>
      <c r="BN740" s="412"/>
      <c r="BO740" s="412"/>
      <c r="BP740" s="412"/>
      <c r="BQ740" s="413"/>
      <c r="BR740" s="422"/>
    </row>
    <row r="741" spans="1:70" s="428" customFormat="1" ht="14.5" customHeight="1" x14ac:dyDescent="0.35">
      <c r="A741" s="874" t="s">
        <v>4104</v>
      </c>
      <c r="B741" s="862"/>
      <c r="C741" s="863"/>
      <c r="D741" s="862"/>
      <c r="E741" s="864"/>
      <c r="F741" s="862"/>
      <c r="G741" s="865"/>
      <c r="H741" s="867"/>
      <c r="I741" s="866"/>
      <c r="J741" s="866"/>
      <c r="K741" s="866"/>
      <c r="L741" s="866"/>
      <c r="M741" s="866"/>
      <c r="N741" s="868"/>
      <c r="O741" s="866"/>
      <c r="P741" s="866"/>
      <c r="Q741" s="866"/>
      <c r="R741" s="866"/>
      <c r="S741" s="866"/>
      <c r="T741" s="866"/>
      <c r="U741" s="866"/>
      <c r="V741" s="866"/>
      <c r="W741" s="866"/>
      <c r="X741" s="866"/>
      <c r="Y741" s="867"/>
      <c r="Z741" s="864"/>
      <c r="AA741" s="864"/>
      <c r="AB741" s="864"/>
      <c r="AC741" s="864"/>
      <c r="AD741" s="864"/>
      <c r="AE741" s="864"/>
      <c r="AF741" s="864"/>
      <c r="AG741" s="864"/>
      <c r="AH741" s="864"/>
      <c r="AI741" s="864"/>
      <c r="AJ741" s="864"/>
      <c r="AK741" s="864"/>
      <c r="AL741" s="864"/>
      <c r="AM741" s="864"/>
      <c r="AN741" s="864"/>
      <c r="AO741" s="862"/>
      <c r="AP741" s="866"/>
      <c r="AQ741" s="866"/>
      <c r="AR741" s="866"/>
      <c r="AS741" s="866"/>
      <c r="AT741" s="866"/>
      <c r="AU741" s="869"/>
      <c r="AV741" s="864"/>
      <c r="AW741" s="864"/>
      <c r="AX741" s="864"/>
      <c r="AY741" s="864"/>
      <c r="AZ741" s="864"/>
      <c r="BA741" s="870"/>
      <c r="BB741" s="866"/>
      <c r="BC741" s="871"/>
      <c r="BD741" s="871"/>
      <c r="BE741" s="871"/>
      <c r="BF741" s="867"/>
      <c r="BG741" s="866"/>
      <c r="BH741" s="866"/>
      <c r="BI741" s="866"/>
      <c r="BJ741" s="866"/>
      <c r="BK741" s="862"/>
      <c r="BL741" s="872"/>
      <c r="BM741" s="872"/>
      <c r="BN741" s="872"/>
      <c r="BO741" s="872"/>
      <c r="BP741" s="872"/>
      <c r="BQ741" s="862"/>
      <c r="BR741" s="873"/>
    </row>
    <row r="742" spans="1:70" s="428" customFormat="1" x14ac:dyDescent="0.25">
      <c r="A742" s="345" t="s">
        <v>4105</v>
      </c>
      <c r="B742" s="373"/>
      <c r="C742" s="719">
        <v>45632</v>
      </c>
      <c r="D742" s="373"/>
      <c r="E742" s="346">
        <v>2917.13</v>
      </c>
      <c r="F742" s="373"/>
      <c r="G742" s="347">
        <v>10.71</v>
      </c>
      <c r="H742" s="374"/>
      <c r="I742" s="348">
        <v>0.56340000000000001</v>
      </c>
      <c r="J742" s="348">
        <v>-0.27929999999999999</v>
      </c>
      <c r="K742" s="348">
        <v>0.84750000000000003</v>
      </c>
      <c r="L742" s="348">
        <v>7.4222999999999999</v>
      </c>
      <c r="M742" s="348">
        <v>-4.6304999999999996</v>
      </c>
      <c r="N742" s="350">
        <v>1.4205000000000001</v>
      </c>
      <c r="O742" s="348" t="s">
        <v>430</v>
      </c>
      <c r="P742" s="348" t="s">
        <v>430</v>
      </c>
      <c r="Q742" s="348" t="s">
        <v>430</v>
      </c>
      <c r="R742" s="348" t="s">
        <v>430</v>
      </c>
      <c r="S742" s="348">
        <v>9.7335999999999991</v>
      </c>
      <c r="T742" s="348">
        <v>-4.6304999999999996</v>
      </c>
      <c r="U742" s="348">
        <v>1.6129</v>
      </c>
      <c r="V742" s="348">
        <v>-9.3299999999999994E-2</v>
      </c>
      <c r="W742" s="348">
        <v>1.6129</v>
      </c>
      <c r="X742" s="348">
        <v>4.5308999999999999</v>
      </c>
      <c r="Y742" s="374"/>
      <c r="Z742" s="346">
        <v>1</v>
      </c>
      <c r="AA742" s="346">
        <v>2</v>
      </c>
      <c r="AB742" s="346">
        <v>1</v>
      </c>
      <c r="AC742" s="346">
        <v>2</v>
      </c>
      <c r="AD742" s="346">
        <v>2</v>
      </c>
      <c r="AE742" s="346">
        <v>1</v>
      </c>
      <c r="AF742" s="346" t="s">
        <v>430</v>
      </c>
      <c r="AG742" s="346" t="s">
        <v>430</v>
      </c>
      <c r="AH742" s="346" t="s">
        <v>430</v>
      </c>
      <c r="AI742" s="346" t="s">
        <v>430</v>
      </c>
      <c r="AJ742" s="346">
        <v>1</v>
      </c>
      <c r="AK742" s="346">
        <v>2</v>
      </c>
      <c r="AL742" s="346">
        <v>1</v>
      </c>
      <c r="AM742" s="346">
        <v>1</v>
      </c>
      <c r="AN742" s="346">
        <v>1</v>
      </c>
      <c r="AO742" s="373"/>
      <c r="AP742" s="348" t="s">
        <v>430</v>
      </c>
      <c r="AQ742" s="348" t="s">
        <v>430</v>
      </c>
      <c r="AR742" s="348" t="s">
        <v>430</v>
      </c>
      <c r="AS742" s="348" t="s">
        <v>430</v>
      </c>
      <c r="AT742" s="348">
        <v>-0.85</v>
      </c>
      <c r="AU742" s="351"/>
      <c r="AV742" s="346" t="s">
        <v>430</v>
      </c>
      <c r="AW742" s="346" t="s">
        <v>430</v>
      </c>
      <c r="AX742" s="346" t="s">
        <v>430</v>
      </c>
      <c r="AY742" s="346" t="s">
        <v>430</v>
      </c>
      <c r="AZ742" s="346">
        <v>1</v>
      </c>
      <c r="BA742" s="362"/>
      <c r="BB742" s="348">
        <v>11.9350127962256</v>
      </c>
      <c r="BC742" s="375">
        <v>0.97812753119288998</v>
      </c>
      <c r="BD742" s="375">
        <v>5.8180634522538802E-3</v>
      </c>
      <c r="BE742" s="375">
        <v>0.29106262995364701</v>
      </c>
      <c r="BF742" s="374"/>
      <c r="BG742" s="348">
        <v>93.060100000000006</v>
      </c>
      <c r="BH742" s="348">
        <v>1.0174300000000001</v>
      </c>
      <c r="BI742" s="348" t="s">
        <v>430</v>
      </c>
      <c r="BJ742" s="348">
        <v>5.9224699999999997</v>
      </c>
      <c r="BK742" s="373"/>
      <c r="BL742" s="372" t="s">
        <v>3791</v>
      </c>
      <c r="BM742" s="372" t="s">
        <v>3792</v>
      </c>
      <c r="BN742" s="372" t="s">
        <v>3793</v>
      </c>
      <c r="BO742" s="372" t="s">
        <v>3794</v>
      </c>
      <c r="BP742" s="372" t="s">
        <v>3795</v>
      </c>
      <c r="BQ742" s="373"/>
      <c r="BR742" s="354" t="s">
        <v>436</v>
      </c>
    </row>
    <row r="743" spans="1:70" s="428" customFormat="1" x14ac:dyDescent="0.25">
      <c r="A743" s="345" t="s">
        <v>4106</v>
      </c>
      <c r="B743" s="373"/>
      <c r="C743" s="719">
        <v>43543</v>
      </c>
      <c r="D743" s="373"/>
      <c r="E743" s="346">
        <v>209.89500000000001</v>
      </c>
      <c r="F743" s="373"/>
      <c r="G743" s="347">
        <v>24.3658</v>
      </c>
      <c r="H743" s="374"/>
      <c r="I743" s="348">
        <v>0.36449999999999999</v>
      </c>
      <c r="J743" s="348">
        <v>0.15129999999999999</v>
      </c>
      <c r="K743" s="348">
        <v>-6.1899999999999997E-2</v>
      </c>
      <c r="L743" s="348">
        <v>7.8257000000000003</v>
      </c>
      <c r="M743" s="348">
        <v>-3.8012000000000001</v>
      </c>
      <c r="N743" s="350">
        <v>0.43819999999999998</v>
      </c>
      <c r="O743" s="348">
        <v>1.4665999999999999</v>
      </c>
      <c r="P743" s="348">
        <v>10.331300000000001</v>
      </c>
      <c r="Q743" s="348">
        <v>10.6151</v>
      </c>
      <c r="R743" s="348" t="s">
        <v>430</v>
      </c>
      <c r="S743" s="348">
        <v>9.4407999999999994</v>
      </c>
      <c r="T743" s="348">
        <v>-3.9487999999999999</v>
      </c>
      <c r="U743" s="348">
        <v>0.76129999999999998</v>
      </c>
      <c r="V743" s="348">
        <v>-1.1870000000000001</v>
      </c>
      <c r="W743" s="348">
        <v>0.49370000000000003</v>
      </c>
      <c r="X743" s="348">
        <v>13.0299</v>
      </c>
      <c r="Y743" s="374"/>
      <c r="Z743" s="346">
        <v>2</v>
      </c>
      <c r="AA743" s="346">
        <v>1</v>
      </c>
      <c r="AB743" s="346">
        <v>2</v>
      </c>
      <c r="AC743" s="346">
        <v>1</v>
      </c>
      <c r="AD743" s="346">
        <v>1</v>
      </c>
      <c r="AE743" s="346">
        <v>2</v>
      </c>
      <c r="AF743" s="346">
        <v>1</v>
      </c>
      <c r="AG743" s="346">
        <v>1</v>
      </c>
      <c r="AH743" s="346">
        <v>1</v>
      </c>
      <c r="AI743" s="346" t="s">
        <v>430</v>
      </c>
      <c r="AJ743" s="346">
        <v>2</v>
      </c>
      <c r="AK743" s="346">
        <v>1</v>
      </c>
      <c r="AL743" s="346">
        <v>2</v>
      </c>
      <c r="AM743" s="346">
        <v>2</v>
      </c>
      <c r="AN743" s="346">
        <v>2</v>
      </c>
      <c r="AO743" s="373"/>
      <c r="AP743" s="348" t="s">
        <v>430</v>
      </c>
      <c r="AQ743" s="348">
        <v>12.34</v>
      </c>
      <c r="AR743" s="348">
        <v>8.77</v>
      </c>
      <c r="AS743" s="348">
        <v>3.53</v>
      </c>
      <c r="AT743" s="348">
        <v>-1.22</v>
      </c>
      <c r="AU743" s="351"/>
      <c r="AV743" s="346" t="s">
        <v>430</v>
      </c>
      <c r="AW743" s="346">
        <v>1</v>
      </c>
      <c r="AX743" s="346">
        <v>1</v>
      </c>
      <c r="AY743" s="346">
        <v>1</v>
      </c>
      <c r="AZ743" s="346">
        <v>2</v>
      </c>
      <c r="BA743" s="362"/>
      <c r="BB743" s="348">
        <v>12.0617413681606</v>
      </c>
      <c r="BC743" s="375">
        <v>0.96478778410824195</v>
      </c>
      <c r="BD743" s="375">
        <v>4.2745008521687798E-2</v>
      </c>
      <c r="BE743" s="375">
        <v>8.9932720708249606E-2</v>
      </c>
      <c r="BF743" s="374"/>
      <c r="BG743" s="348">
        <v>98.927400000000006</v>
      </c>
      <c r="BH743" s="348" t="s">
        <v>430</v>
      </c>
      <c r="BI743" s="348" t="s">
        <v>430</v>
      </c>
      <c r="BJ743" s="348">
        <v>1.0726</v>
      </c>
      <c r="BK743" s="373"/>
      <c r="BL743" s="372" t="s">
        <v>3797</v>
      </c>
      <c r="BM743" s="372" t="s">
        <v>3798</v>
      </c>
      <c r="BN743" s="372" t="s">
        <v>3020</v>
      </c>
      <c r="BO743" s="372" t="s">
        <v>3799</v>
      </c>
      <c r="BP743" s="372" t="s">
        <v>3800</v>
      </c>
      <c r="BQ743" s="373"/>
      <c r="BR743" s="354" t="s">
        <v>3801</v>
      </c>
    </row>
    <row r="744" spans="1:70" s="428" customFormat="1" x14ac:dyDescent="0.25">
      <c r="A744" s="885" t="s">
        <v>93</v>
      </c>
      <c r="B744" s="402"/>
      <c r="C744" s="724"/>
      <c r="D744" s="402"/>
      <c r="E744" s="403"/>
      <c r="F744" s="402"/>
      <c r="G744" s="404"/>
      <c r="H744" s="406"/>
      <c r="I744" s="405">
        <v>0.46400000000000002</v>
      </c>
      <c r="J744" s="405">
        <v>-6.4000000000000001E-2</v>
      </c>
      <c r="K744" s="405">
        <v>0.39279999999999998</v>
      </c>
      <c r="L744" s="405">
        <v>7.6239999999999997</v>
      </c>
      <c r="M744" s="405">
        <v>-4.2159000000000004</v>
      </c>
      <c r="N744" s="407">
        <v>0.9294</v>
      </c>
      <c r="O744" s="405">
        <v>1.4665999999999999</v>
      </c>
      <c r="P744" s="405">
        <v>10.331300000000001</v>
      </c>
      <c r="Q744" s="405">
        <v>10.6151</v>
      </c>
      <c r="R744" s="405" t="s">
        <v>430</v>
      </c>
      <c r="S744" s="405">
        <v>9.5871999999999993</v>
      </c>
      <c r="T744" s="405">
        <v>-4.2896000000000001</v>
      </c>
      <c r="U744" s="405">
        <v>1.1871</v>
      </c>
      <c r="V744" s="405">
        <v>-0.6401</v>
      </c>
      <c r="W744" s="405">
        <v>1.0532999999999999</v>
      </c>
      <c r="X744" s="405">
        <v>8.7804000000000002</v>
      </c>
      <c r="Y744" s="406"/>
      <c r="Z744" s="403">
        <v>2</v>
      </c>
      <c r="AA744" s="403">
        <v>2</v>
      </c>
      <c r="AB744" s="403">
        <v>2</v>
      </c>
      <c r="AC744" s="403">
        <v>2</v>
      </c>
      <c r="AD744" s="403">
        <v>2</v>
      </c>
      <c r="AE744" s="403">
        <v>2</v>
      </c>
      <c r="AF744" s="403">
        <v>1</v>
      </c>
      <c r="AG744" s="403">
        <v>1</v>
      </c>
      <c r="AH744" s="403">
        <v>1</v>
      </c>
      <c r="AI744" s="403">
        <v>0</v>
      </c>
      <c r="AJ744" s="403">
        <v>2</v>
      </c>
      <c r="AK744" s="403">
        <v>2</v>
      </c>
      <c r="AL744" s="403">
        <v>2</v>
      </c>
      <c r="AM744" s="403">
        <v>2</v>
      </c>
      <c r="AN744" s="403">
        <v>2</v>
      </c>
      <c r="AO744" s="402"/>
      <c r="AP744" s="405" t="s">
        <v>430</v>
      </c>
      <c r="AQ744" s="405">
        <v>12.34</v>
      </c>
      <c r="AR744" s="405">
        <v>8.77</v>
      </c>
      <c r="AS744" s="405">
        <v>3.53</v>
      </c>
      <c r="AT744" s="405">
        <v>-1.0349999999999999</v>
      </c>
      <c r="AU744" s="408"/>
      <c r="AV744" s="403">
        <v>0</v>
      </c>
      <c r="AW744" s="403">
        <v>1</v>
      </c>
      <c r="AX744" s="403">
        <v>1</v>
      </c>
      <c r="AY744" s="403">
        <v>1</v>
      </c>
      <c r="AZ744" s="403">
        <v>2</v>
      </c>
      <c r="BA744" s="409"/>
      <c r="BB744" s="405"/>
      <c r="BC744" s="410"/>
      <c r="BD744" s="410"/>
      <c r="BE744" s="410"/>
      <c r="BF744" s="406"/>
      <c r="BG744" s="405"/>
      <c r="BH744" s="405"/>
      <c r="BI744" s="405"/>
      <c r="BJ744" s="405"/>
      <c r="BK744" s="402"/>
      <c r="BL744" s="401"/>
      <c r="BM744" s="401"/>
      <c r="BN744" s="401"/>
      <c r="BO744" s="401"/>
      <c r="BP744" s="401"/>
      <c r="BQ744" s="402"/>
      <c r="BR744" s="411"/>
    </row>
    <row r="745" spans="1:70" s="428" customFormat="1" x14ac:dyDescent="0.25">
      <c r="A745" s="886" t="s">
        <v>94</v>
      </c>
      <c r="B745" s="373"/>
      <c r="C745" s="719"/>
      <c r="D745" s="373"/>
      <c r="E745" s="346"/>
      <c r="F745" s="373"/>
      <c r="G745" s="347"/>
      <c r="H745" s="374"/>
      <c r="I745" s="348">
        <v>0.56340000000000001</v>
      </c>
      <c r="J745" s="348">
        <v>0.15129999999999999</v>
      </c>
      <c r="K745" s="348">
        <v>0.84750000000000003</v>
      </c>
      <c r="L745" s="348">
        <v>7.8257000000000003</v>
      </c>
      <c r="M745" s="348">
        <v>-3.8012000000000001</v>
      </c>
      <c r="N745" s="350">
        <v>1.4205000000000001</v>
      </c>
      <c r="O745" s="348">
        <v>1.4665999999999999</v>
      </c>
      <c r="P745" s="348">
        <v>10.331300000000001</v>
      </c>
      <c r="Q745" s="348">
        <v>10.6151</v>
      </c>
      <c r="R745" s="348" t="s">
        <v>430</v>
      </c>
      <c r="S745" s="348">
        <v>9.7335999999999991</v>
      </c>
      <c r="T745" s="348">
        <v>-3.9487999999999999</v>
      </c>
      <c r="U745" s="348">
        <v>1.6129</v>
      </c>
      <c r="V745" s="348">
        <v>-9.3299999999999994E-2</v>
      </c>
      <c r="W745" s="348">
        <v>1.6129</v>
      </c>
      <c r="X745" s="348">
        <v>13.0299</v>
      </c>
      <c r="Y745" s="374"/>
      <c r="Z745" s="346"/>
      <c r="AA745" s="346"/>
      <c r="AB745" s="346"/>
      <c r="AC745" s="346"/>
      <c r="AD745" s="346"/>
      <c r="AE745" s="346"/>
      <c r="AF745" s="346"/>
      <c r="AG745" s="346"/>
      <c r="AH745" s="346"/>
      <c r="AI745" s="346"/>
      <c r="AJ745" s="346"/>
      <c r="AK745" s="346"/>
      <c r="AL745" s="346"/>
      <c r="AM745" s="346"/>
      <c r="AN745" s="346"/>
      <c r="AO745" s="373"/>
      <c r="AP745" s="348" t="s">
        <v>430</v>
      </c>
      <c r="AQ745" s="348">
        <v>12.34</v>
      </c>
      <c r="AR745" s="348">
        <v>8.77</v>
      </c>
      <c r="AS745" s="348">
        <v>3.53</v>
      </c>
      <c r="AT745" s="348">
        <v>-0.85</v>
      </c>
      <c r="AU745" s="351"/>
      <c r="AV745" s="346"/>
      <c r="AW745" s="346"/>
      <c r="AX745" s="346"/>
      <c r="AY745" s="346"/>
      <c r="AZ745" s="346"/>
      <c r="BA745" s="362"/>
      <c r="BB745" s="348"/>
      <c r="BC745" s="375"/>
      <c r="BD745" s="375"/>
      <c r="BE745" s="375"/>
      <c r="BF745" s="374"/>
      <c r="BG745" s="348"/>
      <c r="BH745" s="348"/>
      <c r="BI745" s="348"/>
      <c r="BJ745" s="348"/>
      <c r="BK745" s="373"/>
      <c r="BL745" s="372"/>
      <c r="BM745" s="372"/>
      <c r="BN745" s="372"/>
      <c r="BO745" s="372"/>
      <c r="BP745" s="372"/>
      <c r="BQ745" s="373"/>
      <c r="BR745" s="354"/>
    </row>
    <row r="746" spans="1:70" s="428" customFormat="1" x14ac:dyDescent="0.25">
      <c r="A746" s="886" t="s">
        <v>95</v>
      </c>
      <c r="B746" s="373"/>
      <c r="C746" s="719"/>
      <c r="D746" s="373"/>
      <c r="E746" s="346"/>
      <c r="F746" s="373"/>
      <c r="G746" s="347"/>
      <c r="H746" s="374"/>
      <c r="I746" s="348">
        <v>0.36449999999999999</v>
      </c>
      <c r="J746" s="348">
        <v>-0.27929999999999999</v>
      </c>
      <c r="K746" s="348">
        <v>-6.1899999999999997E-2</v>
      </c>
      <c r="L746" s="348">
        <v>7.4222999999999999</v>
      </c>
      <c r="M746" s="348">
        <v>-4.6304999999999996</v>
      </c>
      <c r="N746" s="350">
        <v>0.43819999999999998</v>
      </c>
      <c r="O746" s="348">
        <v>1.4665999999999999</v>
      </c>
      <c r="P746" s="348">
        <v>10.331300000000001</v>
      </c>
      <c r="Q746" s="348">
        <v>10.6151</v>
      </c>
      <c r="R746" s="348" t="s">
        <v>430</v>
      </c>
      <c r="S746" s="348">
        <v>9.4407999999999994</v>
      </c>
      <c r="T746" s="348">
        <v>-4.6304999999999996</v>
      </c>
      <c r="U746" s="348">
        <v>0.76129999999999998</v>
      </c>
      <c r="V746" s="348">
        <v>-1.1870000000000001</v>
      </c>
      <c r="W746" s="348">
        <v>0.49370000000000003</v>
      </c>
      <c r="X746" s="348">
        <v>4.5308999999999999</v>
      </c>
      <c r="Y746" s="374"/>
      <c r="Z746" s="346"/>
      <c r="AA746" s="346"/>
      <c r="AB746" s="346"/>
      <c r="AC746" s="346"/>
      <c r="AD746" s="346"/>
      <c r="AE746" s="346"/>
      <c r="AF746" s="346"/>
      <c r="AG746" s="346"/>
      <c r="AH746" s="346"/>
      <c r="AI746" s="346"/>
      <c r="AJ746" s="346"/>
      <c r="AK746" s="346"/>
      <c r="AL746" s="346"/>
      <c r="AM746" s="346"/>
      <c r="AN746" s="346"/>
      <c r="AO746" s="373"/>
      <c r="AP746" s="348" t="s">
        <v>430</v>
      </c>
      <c r="AQ746" s="348">
        <v>12.34</v>
      </c>
      <c r="AR746" s="348">
        <v>8.77</v>
      </c>
      <c r="AS746" s="348">
        <v>3.53</v>
      </c>
      <c r="AT746" s="348">
        <v>-1.22</v>
      </c>
      <c r="AU746" s="351"/>
      <c r="AV746" s="346"/>
      <c r="AW746" s="346"/>
      <c r="AX746" s="346"/>
      <c r="AY746" s="346"/>
      <c r="AZ746" s="346"/>
      <c r="BA746" s="362"/>
      <c r="BB746" s="348"/>
      <c r="BC746" s="375"/>
      <c r="BD746" s="375"/>
      <c r="BE746" s="375"/>
      <c r="BF746" s="374"/>
      <c r="BG746" s="348"/>
      <c r="BH746" s="348"/>
      <c r="BI746" s="348"/>
      <c r="BJ746" s="348"/>
      <c r="BK746" s="373"/>
      <c r="BL746" s="372"/>
      <c r="BM746" s="372"/>
      <c r="BN746" s="372"/>
      <c r="BO746" s="372"/>
      <c r="BP746" s="372"/>
      <c r="BQ746" s="373"/>
      <c r="BR746" s="354"/>
    </row>
    <row r="747" spans="1:70" s="428" customFormat="1" x14ac:dyDescent="0.25">
      <c r="A747" s="887" t="s">
        <v>96</v>
      </c>
      <c r="B747" s="413"/>
      <c r="C747" s="725"/>
      <c r="D747" s="413"/>
      <c r="E747" s="414"/>
      <c r="F747" s="413"/>
      <c r="G747" s="415"/>
      <c r="H747" s="417"/>
      <c r="I747" s="416">
        <v>0.46394999999999997</v>
      </c>
      <c r="J747" s="416">
        <v>-6.4000000000000001E-2</v>
      </c>
      <c r="K747" s="416">
        <v>0.39279999999999998</v>
      </c>
      <c r="L747" s="416">
        <v>7.6239999999999997</v>
      </c>
      <c r="M747" s="416">
        <v>-4.2158499999999997</v>
      </c>
      <c r="N747" s="418">
        <v>0.92935000000000001</v>
      </c>
      <c r="O747" s="416">
        <v>1.4665999999999999</v>
      </c>
      <c r="P747" s="416">
        <v>10.331300000000001</v>
      </c>
      <c r="Q747" s="416">
        <v>10.6151</v>
      </c>
      <c r="R747" s="416" t="s">
        <v>430</v>
      </c>
      <c r="S747" s="416">
        <v>9.5871999999999993</v>
      </c>
      <c r="T747" s="416">
        <v>-4.2896000000000001</v>
      </c>
      <c r="U747" s="416">
        <v>1.1871</v>
      </c>
      <c r="V747" s="416">
        <v>-0.6401</v>
      </c>
      <c r="W747" s="416">
        <v>1.0532999999999999</v>
      </c>
      <c r="X747" s="416">
        <v>8.7804000000000002</v>
      </c>
      <c r="Y747" s="417"/>
      <c r="Z747" s="414"/>
      <c r="AA747" s="414"/>
      <c r="AB747" s="414"/>
      <c r="AC747" s="414"/>
      <c r="AD747" s="414"/>
      <c r="AE747" s="414"/>
      <c r="AF747" s="414"/>
      <c r="AG747" s="414"/>
      <c r="AH747" s="414"/>
      <c r="AI747" s="414"/>
      <c r="AJ747" s="414"/>
      <c r="AK747" s="414"/>
      <c r="AL747" s="414"/>
      <c r="AM747" s="414"/>
      <c r="AN747" s="414"/>
      <c r="AO747" s="413"/>
      <c r="AP747" s="416" t="s">
        <v>430</v>
      </c>
      <c r="AQ747" s="416">
        <v>12.34</v>
      </c>
      <c r="AR747" s="416">
        <v>8.77</v>
      </c>
      <c r="AS747" s="416">
        <v>3.53</v>
      </c>
      <c r="AT747" s="416">
        <v>-1.03</v>
      </c>
      <c r="AU747" s="419"/>
      <c r="AV747" s="414"/>
      <c r="AW747" s="414"/>
      <c r="AX747" s="414"/>
      <c r="AY747" s="414"/>
      <c r="AZ747" s="414"/>
      <c r="BA747" s="420"/>
      <c r="BB747" s="416"/>
      <c r="BC747" s="421"/>
      <c r="BD747" s="421"/>
      <c r="BE747" s="421"/>
      <c r="BF747" s="417"/>
      <c r="BG747" s="416"/>
      <c r="BH747" s="416"/>
      <c r="BI747" s="416"/>
      <c r="BJ747" s="416"/>
      <c r="BK747" s="413"/>
      <c r="BL747" s="412"/>
      <c r="BM747" s="412"/>
      <c r="BN747" s="412"/>
      <c r="BO747" s="412"/>
      <c r="BP747" s="412"/>
      <c r="BQ747" s="413"/>
      <c r="BR747" s="422"/>
    </row>
    <row r="748" spans="1:70" s="428" customFormat="1" ht="14.5" customHeight="1" x14ac:dyDescent="0.35">
      <c r="A748" s="874" t="s">
        <v>4107</v>
      </c>
      <c r="B748" s="862"/>
      <c r="C748" s="863"/>
      <c r="D748" s="862"/>
      <c r="E748" s="864"/>
      <c r="F748" s="862"/>
      <c r="G748" s="865"/>
      <c r="H748" s="867"/>
      <c r="I748" s="866"/>
      <c r="J748" s="866"/>
      <c r="K748" s="866"/>
      <c r="L748" s="866"/>
      <c r="M748" s="866"/>
      <c r="N748" s="868"/>
      <c r="O748" s="866"/>
      <c r="P748" s="866"/>
      <c r="Q748" s="866"/>
      <c r="R748" s="866"/>
      <c r="S748" s="866"/>
      <c r="T748" s="866"/>
      <c r="U748" s="866"/>
      <c r="V748" s="866"/>
      <c r="W748" s="866"/>
      <c r="X748" s="866"/>
      <c r="Y748" s="867"/>
      <c r="Z748" s="864"/>
      <c r="AA748" s="864"/>
      <c r="AB748" s="864"/>
      <c r="AC748" s="864"/>
      <c r="AD748" s="864"/>
      <c r="AE748" s="864"/>
      <c r="AF748" s="864"/>
      <c r="AG748" s="864"/>
      <c r="AH748" s="864"/>
      <c r="AI748" s="864"/>
      <c r="AJ748" s="864"/>
      <c r="AK748" s="864"/>
      <c r="AL748" s="864"/>
      <c r="AM748" s="864"/>
      <c r="AN748" s="864"/>
      <c r="AO748" s="862"/>
      <c r="AP748" s="866"/>
      <c r="AQ748" s="866"/>
      <c r="AR748" s="866"/>
      <c r="AS748" s="866"/>
      <c r="AT748" s="866"/>
      <c r="AU748" s="869"/>
      <c r="AV748" s="864"/>
      <c r="AW748" s="864"/>
      <c r="AX748" s="864"/>
      <c r="AY748" s="864"/>
      <c r="AZ748" s="864"/>
      <c r="BA748" s="870"/>
      <c r="BB748" s="866"/>
      <c r="BC748" s="871"/>
      <c r="BD748" s="871"/>
      <c r="BE748" s="871"/>
      <c r="BF748" s="867"/>
      <c r="BG748" s="866"/>
      <c r="BH748" s="866"/>
      <c r="BI748" s="866"/>
      <c r="BJ748" s="866"/>
      <c r="BK748" s="862"/>
      <c r="BL748" s="872"/>
      <c r="BM748" s="872"/>
      <c r="BN748" s="872"/>
      <c r="BO748" s="872"/>
      <c r="BP748" s="872"/>
      <c r="BQ748" s="862"/>
      <c r="BR748" s="873"/>
    </row>
    <row r="749" spans="1:70" s="428" customFormat="1" x14ac:dyDescent="0.25">
      <c r="A749" s="345" t="s">
        <v>4108</v>
      </c>
      <c r="B749" s="373"/>
      <c r="C749" s="719">
        <v>45685</v>
      </c>
      <c r="D749" s="373"/>
      <c r="E749" s="346">
        <v>2091.67</v>
      </c>
      <c r="F749" s="373"/>
      <c r="G749" s="347">
        <v>11.03</v>
      </c>
      <c r="H749" s="374"/>
      <c r="I749" s="348">
        <v>0.1817</v>
      </c>
      <c r="J749" s="348">
        <v>9.0700000000000003E-2</v>
      </c>
      <c r="K749" s="348">
        <v>0.73060000000000003</v>
      </c>
      <c r="L749" s="348">
        <v>5.6513</v>
      </c>
      <c r="M749" s="348">
        <v>-6.1276999999999999</v>
      </c>
      <c r="N749" s="350">
        <v>0.63870000000000005</v>
      </c>
      <c r="O749" s="348" t="s">
        <v>430</v>
      </c>
      <c r="P749" s="348" t="s">
        <v>430</v>
      </c>
      <c r="Q749" s="348" t="s">
        <v>430</v>
      </c>
      <c r="R749" s="348" t="s">
        <v>430</v>
      </c>
      <c r="S749" s="348">
        <v>8.2433999999999994</v>
      </c>
      <c r="T749" s="348">
        <v>-6.6836000000000002</v>
      </c>
      <c r="U749" s="348">
        <v>-3.5838999999999999</v>
      </c>
      <c r="V749" s="348">
        <v>-1.3416999999999999</v>
      </c>
      <c r="W749" s="348">
        <v>2.0352000000000001</v>
      </c>
      <c r="X749" s="348">
        <v>7.2386999999999997</v>
      </c>
      <c r="Y749" s="374"/>
      <c r="Z749" s="346">
        <v>2</v>
      </c>
      <c r="AA749" s="346">
        <v>2</v>
      </c>
      <c r="AB749" s="346">
        <v>1</v>
      </c>
      <c r="AC749" s="346">
        <v>1</v>
      </c>
      <c r="AD749" s="346">
        <v>2</v>
      </c>
      <c r="AE749" s="346">
        <v>1</v>
      </c>
      <c r="AF749" s="346" t="s">
        <v>430</v>
      </c>
      <c r="AG749" s="346" t="s">
        <v>430</v>
      </c>
      <c r="AH749" s="346" t="s">
        <v>430</v>
      </c>
      <c r="AI749" s="346" t="s">
        <v>430</v>
      </c>
      <c r="AJ749" s="346">
        <v>1</v>
      </c>
      <c r="AK749" s="346">
        <v>2</v>
      </c>
      <c r="AL749" s="346">
        <v>1</v>
      </c>
      <c r="AM749" s="346">
        <v>1</v>
      </c>
      <c r="AN749" s="346">
        <v>1</v>
      </c>
      <c r="AO749" s="373"/>
      <c r="AP749" s="348" t="s">
        <v>430</v>
      </c>
      <c r="AQ749" s="348" t="s">
        <v>430</v>
      </c>
      <c r="AR749" s="348" t="s">
        <v>430</v>
      </c>
      <c r="AS749" s="348" t="s">
        <v>430</v>
      </c>
      <c r="AT749" s="348">
        <v>-5.9</v>
      </c>
      <c r="AU749" s="351"/>
      <c r="AV749" s="346" t="s">
        <v>430</v>
      </c>
      <c r="AW749" s="346" t="s">
        <v>430</v>
      </c>
      <c r="AX749" s="346" t="s">
        <v>430</v>
      </c>
      <c r="AY749" s="346" t="s">
        <v>430</v>
      </c>
      <c r="AZ749" s="346">
        <v>1</v>
      </c>
      <c r="BA749" s="362"/>
      <c r="BB749" s="348">
        <v>13.942400450559401</v>
      </c>
      <c r="BC749" s="375">
        <v>0.92040271587370404</v>
      </c>
      <c r="BD749" s="375">
        <v>3.1349397204354902E-2</v>
      </c>
      <c r="BE749" s="375">
        <v>-8.4389694189661094E-2</v>
      </c>
      <c r="BF749" s="374"/>
      <c r="BG749" s="348">
        <v>73.615099999999998</v>
      </c>
      <c r="BH749" s="348">
        <v>13.1142</v>
      </c>
      <c r="BI749" s="348">
        <v>8.8987099999999995</v>
      </c>
      <c r="BJ749" s="348">
        <v>4.3719900000000003</v>
      </c>
      <c r="BK749" s="373"/>
      <c r="BL749" s="372" t="s">
        <v>3804</v>
      </c>
      <c r="BM749" s="372" t="s">
        <v>3805</v>
      </c>
      <c r="BN749" s="372" t="s">
        <v>3806</v>
      </c>
      <c r="BO749" s="372" t="s">
        <v>3807</v>
      </c>
      <c r="BP749" s="372" t="s">
        <v>3808</v>
      </c>
      <c r="BQ749" s="373"/>
      <c r="BR749" s="354" t="s">
        <v>554</v>
      </c>
    </row>
    <row r="750" spans="1:70" s="428" customFormat="1" ht="11" x14ac:dyDescent="0.3">
      <c r="A750" s="841" t="s">
        <v>4109</v>
      </c>
      <c r="B750" s="842"/>
      <c r="C750" s="843">
        <v>45988</v>
      </c>
      <c r="D750" s="842"/>
      <c r="E750" s="844">
        <v>793.53399999999999</v>
      </c>
      <c r="F750" s="842"/>
      <c r="G750" s="845">
        <v>9.6159999999999997</v>
      </c>
      <c r="H750" s="847"/>
      <c r="I750" s="846">
        <v>0.32340000000000002</v>
      </c>
      <c r="J750" s="846">
        <v>0.1875</v>
      </c>
      <c r="K750" s="846">
        <v>-6.2399999999999997E-2</v>
      </c>
      <c r="L750" s="846">
        <v>3.2646000000000002</v>
      </c>
      <c r="M750" s="846">
        <v>-5.2423999999999999</v>
      </c>
      <c r="N750" s="848" t="s">
        <v>430</v>
      </c>
      <c r="O750" s="846" t="s">
        <v>430</v>
      </c>
      <c r="P750" s="846" t="s">
        <v>430</v>
      </c>
      <c r="Q750" s="846" t="s">
        <v>430</v>
      </c>
      <c r="R750" s="846" t="s">
        <v>430</v>
      </c>
      <c r="S750" s="846">
        <v>5.7866</v>
      </c>
      <c r="T750" s="846">
        <v>-5.9008000000000003</v>
      </c>
      <c r="U750" s="846" t="s">
        <v>430</v>
      </c>
      <c r="V750" s="846" t="s">
        <v>430</v>
      </c>
      <c r="W750" s="846">
        <v>0.79659999999999997</v>
      </c>
      <c r="X750" s="846">
        <v>-3.84</v>
      </c>
      <c r="Y750" s="847"/>
      <c r="Z750" s="844">
        <v>1</v>
      </c>
      <c r="AA750" s="844">
        <v>1</v>
      </c>
      <c r="AB750" s="844">
        <v>2</v>
      </c>
      <c r="AC750" s="844">
        <v>2</v>
      </c>
      <c r="AD750" s="844">
        <v>1</v>
      </c>
      <c r="AE750" s="844" t="s">
        <v>430</v>
      </c>
      <c r="AF750" s="844" t="s">
        <v>430</v>
      </c>
      <c r="AG750" s="844" t="s">
        <v>430</v>
      </c>
      <c r="AH750" s="844" t="s">
        <v>430</v>
      </c>
      <c r="AI750" s="844" t="s">
        <v>430</v>
      </c>
      <c r="AJ750" s="844">
        <v>2</v>
      </c>
      <c r="AK750" s="844">
        <v>1</v>
      </c>
      <c r="AL750" s="844" t="s">
        <v>430</v>
      </c>
      <c r="AM750" s="844" t="s">
        <v>430</v>
      </c>
      <c r="AN750" s="844">
        <v>2</v>
      </c>
      <c r="AO750" s="842"/>
      <c r="AP750" s="846" t="s">
        <v>430</v>
      </c>
      <c r="AQ750" s="846" t="s">
        <v>430</v>
      </c>
      <c r="AR750" s="846" t="s">
        <v>430</v>
      </c>
      <c r="AS750" s="846" t="s">
        <v>430</v>
      </c>
      <c r="AT750" s="846" t="s">
        <v>430</v>
      </c>
      <c r="AU750" s="849"/>
      <c r="AV750" s="844" t="s">
        <v>430</v>
      </c>
      <c r="AW750" s="844" t="s">
        <v>430</v>
      </c>
      <c r="AX750" s="844" t="s">
        <v>430</v>
      </c>
      <c r="AY750" s="844" t="s">
        <v>430</v>
      </c>
      <c r="AZ750" s="844" t="s">
        <v>430</v>
      </c>
      <c r="BA750" s="851"/>
      <c r="BB750" s="846">
        <v>23.117828170799601</v>
      </c>
      <c r="BC750" s="852">
        <v>0.98542051953795295</v>
      </c>
      <c r="BD750" s="852">
        <v>-5.0181271738967401E-2</v>
      </c>
      <c r="BE750" s="852">
        <v>-9.4724100358238E-2</v>
      </c>
      <c r="BF750" s="847"/>
      <c r="BG750" s="846">
        <v>64.56</v>
      </c>
      <c r="BH750" s="846">
        <v>15.2012</v>
      </c>
      <c r="BI750" s="846">
        <v>16.587599999999998</v>
      </c>
      <c r="BJ750" s="846">
        <v>3.6511999999999998</v>
      </c>
      <c r="BK750" s="842"/>
      <c r="BL750" s="855" t="s">
        <v>3810</v>
      </c>
      <c r="BM750" s="855" t="s">
        <v>3811</v>
      </c>
      <c r="BN750" s="855" t="s">
        <v>3812</v>
      </c>
      <c r="BO750" s="855" t="s">
        <v>3813</v>
      </c>
      <c r="BP750" s="855" t="s">
        <v>3814</v>
      </c>
      <c r="BQ750" s="842"/>
      <c r="BR750" s="856" t="s">
        <v>602</v>
      </c>
    </row>
    <row r="751" spans="1:70" s="428" customFormat="1" x14ac:dyDescent="0.25">
      <c r="A751" s="885" t="s">
        <v>93</v>
      </c>
      <c r="B751" s="402"/>
      <c r="C751" s="724"/>
      <c r="D751" s="402"/>
      <c r="E751" s="403"/>
      <c r="F751" s="402"/>
      <c r="G751" s="404"/>
      <c r="H751" s="406"/>
      <c r="I751" s="405">
        <v>0.25259999999999999</v>
      </c>
      <c r="J751" s="405">
        <v>0.1391</v>
      </c>
      <c r="K751" s="405">
        <v>0.33410000000000001</v>
      </c>
      <c r="L751" s="405">
        <v>4.4580000000000002</v>
      </c>
      <c r="M751" s="405">
        <v>-5.6851000000000003</v>
      </c>
      <c r="N751" s="407">
        <v>0.63870000000000005</v>
      </c>
      <c r="O751" s="405" t="s">
        <v>430</v>
      </c>
      <c r="P751" s="405" t="s">
        <v>430</v>
      </c>
      <c r="Q751" s="405" t="s">
        <v>430</v>
      </c>
      <c r="R751" s="405" t="s">
        <v>430</v>
      </c>
      <c r="S751" s="405">
        <v>7.0149999999999997</v>
      </c>
      <c r="T751" s="405">
        <v>-6.2922000000000002</v>
      </c>
      <c r="U751" s="405">
        <v>-3.5838999999999999</v>
      </c>
      <c r="V751" s="405">
        <v>-1.3416999999999999</v>
      </c>
      <c r="W751" s="405">
        <v>1.4158999999999999</v>
      </c>
      <c r="X751" s="405">
        <v>1.6994</v>
      </c>
      <c r="Y751" s="406"/>
      <c r="Z751" s="403">
        <v>2</v>
      </c>
      <c r="AA751" s="403">
        <v>2</v>
      </c>
      <c r="AB751" s="403">
        <v>2</v>
      </c>
      <c r="AC751" s="403">
        <v>2</v>
      </c>
      <c r="AD751" s="403">
        <v>2</v>
      </c>
      <c r="AE751" s="403">
        <v>1</v>
      </c>
      <c r="AF751" s="403">
        <v>0</v>
      </c>
      <c r="AG751" s="403">
        <v>0</v>
      </c>
      <c r="AH751" s="403">
        <v>0</v>
      </c>
      <c r="AI751" s="403">
        <v>0</v>
      </c>
      <c r="AJ751" s="403">
        <v>2</v>
      </c>
      <c r="AK751" s="403">
        <v>2</v>
      </c>
      <c r="AL751" s="403">
        <v>1</v>
      </c>
      <c r="AM751" s="403">
        <v>1</v>
      </c>
      <c r="AN751" s="403">
        <v>2</v>
      </c>
      <c r="AO751" s="402"/>
      <c r="AP751" s="405" t="s">
        <v>430</v>
      </c>
      <c r="AQ751" s="405" t="s">
        <v>430</v>
      </c>
      <c r="AR751" s="405" t="s">
        <v>430</v>
      </c>
      <c r="AS751" s="405" t="s">
        <v>430</v>
      </c>
      <c r="AT751" s="405">
        <v>-5.9</v>
      </c>
      <c r="AU751" s="408"/>
      <c r="AV751" s="403">
        <v>0</v>
      </c>
      <c r="AW751" s="403">
        <v>0</v>
      </c>
      <c r="AX751" s="403">
        <v>0</v>
      </c>
      <c r="AY751" s="403">
        <v>0</v>
      </c>
      <c r="AZ751" s="403">
        <v>1</v>
      </c>
      <c r="BA751" s="409"/>
      <c r="BB751" s="405"/>
      <c r="BC751" s="410"/>
      <c r="BD751" s="410"/>
      <c r="BE751" s="410"/>
      <c r="BF751" s="406"/>
      <c r="BG751" s="405"/>
      <c r="BH751" s="405"/>
      <c r="BI751" s="405"/>
      <c r="BJ751" s="405"/>
      <c r="BK751" s="402"/>
      <c r="BL751" s="401"/>
      <c r="BM751" s="401"/>
      <c r="BN751" s="401"/>
      <c r="BO751" s="401"/>
      <c r="BP751" s="401"/>
      <c r="BQ751" s="402"/>
      <c r="BR751" s="411"/>
    </row>
    <row r="752" spans="1:70" s="428" customFormat="1" x14ac:dyDescent="0.25">
      <c r="A752" s="886" t="s">
        <v>94</v>
      </c>
      <c r="B752" s="373"/>
      <c r="C752" s="719"/>
      <c r="D752" s="373"/>
      <c r="E752" s="346"/>
      <c r="F752" s="373"/>
      <c r="G752" s="347"/>
      <c r="H752" s="374"/>
      <c r="I752" s="348">
        <v>0.32340000000000002</v>
      </c>
      <c r="J752" s="348">
        <v>0.1875</v>
      </c>
      <c r="K752" s="348">
        <v>0.73060000000000003</v>
      </c>
      <c r="L752" s="348">
        <v>5.6513</v>
      </c>
      <c r="M752" s="348">
        <v>-5.2423999999999999</v>
      </c>
      <c r="N752" s="350">
        <v>0.63870000000000005</v>
      </c>
      <c r="O752" s="348" t="s">
        <v>430</v>
      </c>
      <c r="P752" s="348" t="s">
        <v>430</v>
      </c>
      <c r="Q752" s="348" t="s">
        <v>430</v>
      </c>
      <c r="R752" s="348" t="s">
        <v>430</v>
      </c>
      <c r="S752" s="348">
        <v>8.2433999999999994</v>
      </c>
      <c r="T752" s="348">
        <v>-5.9008000000000003</v>
      </c>
      <c r="U752" s="348">
        <v>-3.5838999999999999</v>
      </c>
      <c r="V752" s="348">
        <v>-1.3416999999999999</v>
      </c>
      <c r="W752" s="348">
        <v>2.0352000000000001</v>
      </c>
      <c r="X752" s="348">
        <v>7.2386999999999997</v>
      </c>
      <c r="Y752" s="374"/>
      <c r="Z752" s="346"/>
      <c r="AA752" s="346"/>
      <c r="AB752" s="346"/>
      <c r="AC752" s="346"/>
      <c r="AD752" s="346"/>
      <c r="AE752" s="346"/>
      <c r="AF752" s="346"/>
      <c r="AG752" s="346"/>
      <c r="AH752" s="346"/>
      <c r="AI752" s="346"/>
      <c r="AJ752" s="346"/>
      <c r="AK752" s="346"/>
      <c r="AL752" s="346"/>
      <c r="AM752" s="346"/>
      <c r="AN752" s="346"/>
      <c r="AO752" s="373"/>
      <c r="AP752" s="348" t="s">
        <v>430</v>
      </c>
      <c r="AQ752" s="348" t="s">
        <v>430</v>
      </c>
      <c r="AR752" s="348" t="s">
        <v>430</v>
      </c>
      <c r="AS752" s="348" t="s">
        <v>430</v>
      </c>
      <c r="AT752" s="348">
        <v>-5.9</v>
      </c>
      <c r="AU752" s="351"/>
      <c r="AV752" s="346"/>
      <c r="AW752" s="346"/>
      <c r="AX752" s="346"/>
      <c r="AY752" s="346"/>
      <c r="AZ752" s="346"/>
      <c r="BA752" s="362"/>
      <c r="BB752" s="348"/>
      <c r="BC752" s="375"/>
      <c r="BD752" s="375"/>
      <c r="BE752" s="375"/>
      <c r="BF752" s="374"/>
      <c r="BG752" s="348"/>
      <c r="BH752" s="348"/>
      <c r="BI752" s="348"/>
      <c r="BJ752" s="348"/>
      <c r="BK752" s="373"/>
      <c r="BL752" s="372"/>
      <c r="BM752" s="372"/>
      <c r="BN752" s="372"/>
      <c r="BO752" s="372"/>
      <c r="BP752" s="372"/>
      <c r="BQ752" s="373"/>
      <c r="BR752" s="354"/>
    </row>
    <row r="753" spans="1:70" s="428" customFormat="1" x14ac:dyDescent="0.25">
      <c r="A753" s="886" t="s">
        <v>95</v>
      </c>
      <c r="B753" s="373"/>
      <c r="C753" s="719"/>
      <c r="D753" s="373"/>
      <c r="E753" s="346"/>
      <c r="F753" s="373"/>
      <c r="G753" s="347"/>
      <c r="H753" s="374"/>
      <c r="I753" s="348">
        <v>0.1817</v>
      </c>
      <c r="J753" s="348">
        <v>9.0700000000000003E-2</v>
      </c>
      <c r="K753" s="348">
        <v>-6.2399999999999997E-2</v>
      </c>
      <c r="L753" s="348">
        <v>3.2646000000000002</v>
      </c>
      <c r="M753" s="348">
        <v>-6.1276999999999999</v>
      </c>
      <c r="N753" s="350">
        <v>0.63870000000000005</v>
      </c>
      <c r="O753" s="348" t="s">
        <v>430</v>
      </c>
      <c r="P753" s="348" t="s">
        <v>430</v>
      </c>
      <c r="Q753" s="348" t="s">
        <v>430</v>
      </c>
      <c r="R753" s="348" t="s">
        <v>430</v>
      </c>
      <c r="S753" s="348">
        <v>5.7866</v>
      </c>
      <c r="T753" s="348">
        <v>-6.6836000000000002</v>
      </c>
      <c r="U753" s="348">
        <v>-3.5838999999999999</v>
      </c>
      <c r="V753" s="348">
        <v>-1.3416999999999999</v>
      </c>
      <c r="W753" s="348">
        <v>0.79659999999999997</v>
      </c>
      <c r="X753" s="348">
        <v>-3.84</v>
      </c>
      <c r="Y753" s="374"/>
      <c r="Z753" s="346"/>
      <c r="AA753" s="346"/>
      <c r="AB753" s="346"/>
      <c r="AC753" s="346"/>
      <c r="AD753" s="346"/>
      <c r="AE753" s="346"/>
      <c r="AF753" s="346"/>
      <c r="AG753" s="346"/>
      <c r="AH753" s="346"/>
      <c r="AI753" s="346"/>
      <c r="AJ753" s="346"/>
      <c r="AK753" s="346"/>
      <c r="AL753" s="346"/>
      <c r="AM753" s="346"/>
      <c r="AN753" s="346"/>
      <c r="AO753" s="373"/>
      <c r="AP753" s="348" t="s">
        <v>430</v>
      </c>
      <c r="AQ753" s="348" t="s">
        <v>430</v>
      </c>
      <c r="AR753" s="348" t="s">
        <v>430</v>
      </c>
      <c r="AS753" s="348" t="s">
        <v>430</v>
      </c>
      <c r="AT753" s="348">
        <v>-5.9</v>
      </c>
      <c r="AU753" s="351"/>
      <c r="AV753" s="346"/>
      <c r="AW753" s="346"/>
      <c r="AX753" s="346"/>
      <c r="AY753" s="346"/>
      <c r="AZ753" s="346"/>
      <c r="BA753" s="362"/>
      <c r="BB753" s="348"/>
      <c r="BC753" s="375"/>
      <c r="BD753" s="375"/>
      <c r="BE753" s="375"/>
      <c r="BF753" s="374"/>
      <c r="BG753" s="348"/>
      <c r="BH753" s="348"/>
      <c r="BI753" s="348"/>
      <c r="BJ753" s="348"/>
      <c r="BK753" s="373"/>
      <c r="BL753" s="372"/>
      <c r="BM753" s="372"/>
      <c r="BN753" s="372"/>
      <c r="BO753" s="372"/>
      <c r="BP753" s="372"/>
      <c r="BQ753" s="373"/>
      <c r="BR753" s="354"/>
    </row>
    <row r="754" spans="1:70" s="428" customFormat="1" x14ac:dyDescent="0.25">
      <c r="A754" s="887" t="s">
        <v>96</v>
      </c>
      <c r="B754" s="413"/>
      <c r="C754" s="725"/>
      <c r="D754" s="413"/>
      <c r="E754" s="414"/>
      <c r="F754" s="413"/>
      <c r="G754" s="415"/>
      <c r="H754" s="417"/>
      <c r="I754" s="416">
        <v>0.25255</v>
      </c>
      <c r="J754" s="416">
        <v>0.1391</v>
      </c>
      <c r="K754" s="416">
        <v>0.33410000000000001</v>
      </c>
      <c r="L754" s="416">
        <v>4.4579500000000003</v>
      </c>
      <c r="M754" s="416">
        <v>-5.6850500000000004</v>
      </c>
      <c r="N754" s="418">
        <v>0.63870000000000005</v>
      </c>
      <c r="O754" s="416" t="s">
        <v>430</v>
      </c>
      <c r="P754" s="416" t="s">
        <v>430</v>
      </c>
      <c r="Q754" s="416" t="s">
        <v>430</v>
      </c>
      <c r="R754" s="416" t="s">
        <v>430</v>
      </c>
      <c r="S754" s="416">
        <v>7.0149999999999997</v>
      </c>
      <c r="T754" s="416">
        <v>-6.2922000000000002</v>
      </c>
      <c r="U754" s="416">
        <v>-3.5838999999999999</v>
      </c>
      <c r="V754" s="416">
        <v>-1.3416999999999999</v>
      </c>
      <c r="W754" s="416">
        <v>1.4158999999999999</v>
      </c>
      <c r="X754" s="416">
        <v>1.6993499999999999</v>
      </c>
      <c r="Y754" s="417"/>
      <c r="Z754" s="414"/>
      <c r="AA754" s="414"/>
      <c r="AB754" s="414"/>
      <c r="AC754" s="414"/>
      <c r="AD754" s="414"/>
      <c r="AE754" s="414"/>
      <c r="AF754" s="414"/>
      <c r="AG754" s="414"/>
      <c r="AH754" s="414"/>
      <c r="AI754" s="414"/>
      <c r="AJ754" s="414"/>
      <c r="AK754" s="414"/>
      <c r="AL754" s="414"/>
      <c r="AM754" s="414"/>
      <c r="AN754" s="414"/>
      <c r="AO754" s="413"/>
      <c r="AP754" s="416" t="s">
        <v>430</v>
      </c>
      <c r="AQ754" s="416" t="s">
        <v>430</v>
      </c>
      <c r="AR754" s="416" t="s">
        <v>430</v>
      </c>
      <c r="AS754" s="416" t="s">
        <v>430</v>
      </c>
      <c r="AT754" s="416">
        <v>-5.9</v>
      </c>
      <c r="AU754" s="419"/>
      <c r="AV754" s="414"/>
      <c r="AW754" s="414"/>
      <c r="AX754" s="414"/>
      <c r="AY754" s="414"/>
      <c r="AZ754" s="414"/>
      <c r="BA754" s="420"/>
      <c r="BB754" s="416"/>
      <c r="BC754" s="421"/>
      <c r="BD754" s="421"/>
      <c r="BE754" s="421"/>
      <c r="BF754" s="417"/>
      <c r="BG754" s="416"/>
      <c r="BH754" s="416"/>
      <c r="BI754" s="416"/>
      <c r="BJ754" s="416"/>
      <c r="BK754" s="413"/>
      <c r="BL754" s="412"/>
      <c r="BM754" s="412"/>
      <c r="BN754" s="412"/>
      <c r="BO754" s="412"/>
      <c r="BP754" s="412"/>
      <c r="BQ754" s="413"/>
      <c r="BR754" s="422"/>
    </row>
    <row r="755" spans="1:70" s="428" customFormat="1" ht="14.5" customHeight="1" x14ac:dyDescent="0.35">
      <c r="A755" s="874" t="s">
        <v>4110</v>
      </c>
      <c r="B755" s="862"/>
      <c r="C755" s="863"/>
      <c r="D755" s="862"/>
      <c r="E755" s="864"/>
      <c r="F755" s="862"/>
      <c r="G755" s="865"/>
      <c r="H755" s="867"/>
      <c r="I755" s="866"/>
      <c r="J755" s="866"/>
      <c r="K755" s="866"/>
      <c r="L755" s="866"/>
      <c r="M755" s="866"/>
      <c r="N755" s="868"/>
      <c r="O755" s="866"/>
      <c r="P755" s="866"/>
      <c r="Q755" s="866"/>
      <c r="R755" s="866"/>
      <c r="S755" s="866"/>
      <c r="T755" s="866"/>
      <c r="U755" s="866"/>
      <c r="V755" s="866"/>
      <c r="W755" s="866"/>
      <c r="X755" s="866"/>
      <c r="Y755" s="867"/>
      <c r="Z755" s="864"/>
      <c r="AA755" s="864"/>
      <c r="AB755" s="864"/>
      <c r="AC755" s="864"/>
      <c r="AD755" s="864"/>
      <c r="AE755" s="864"/>
      <c r="AF755" s="864"/>
      <c r="AG755" s="864"/>
      <c r="AH755" s="864"/>
      <c r="AI755" s="864"/>
      <c r="AJ755" s="864"/>
      <c r="AK755" s="864"/>
      <c r="AL755" s="864"/>
      <c r="AM755" s="864"/>
      <c r="AN755" s="864"/>
      <c r="AO755" s="862"/>
      <c r="AP755" s="866"/>
      <c r="AQ755" s="866"/>
      <c r="AR755" s="866"/>
      <c r="AS755" s="866"/>
      <c r="AT755" s="866"/>
      <c r="AU755" s="869"/>
      <c r="AV755" s="864"/>
      <c r="AW755" s="864"/>
      <c r="AX755" s="864"/>
      <c r="AY755" s="864"/>
      <c r="AZ755" s="864"/>
      <c r="BA755" s="870"/>
      <c r="BB755" s="866"/>
      <c r="BC755" s="871"/>
      <c r="BD755" s="871"/>
      <c r="BE755" s="871"/>
      <c r="BF755" s="867"/>
      <c r="BG755" s="866"/>
      <c r="BH755" s="866"/>
      <c r="BI755" s="866"/>
      <c r="BJ755" s="866"/>
      <c r="BK755" s="862"/>
      <c r="BL755" s="872"/>
      <c r="BM755" s="872"/>
      <c r="BN755" s="872"/>
      <c r="BO755" s="872"/>
      <c r="BP755" s="872"/>
      <c r="BQ755" s="862"/>
      <c r="BR755" s="873"/>
    </row>
    <row r="756" spans="1:70" s="428" customFormat="1" x14ac:dyDescent="0.25">
      <c r="A756" s="345" t="s">
        <v>4111</v>
      </c>
      <c r="B756" s="373"/>
      <c r="C756" s="719">
        <v>45635</v>
      </c>
      <c r="D756" s="373"/>
      <c r="E756" s="346">
        <v>172.78200000000001</v>
      </c>
      <c r="F756" s="373"/>
      <c r="G756" s="347">
        <v>8.1986000000000008</v>
      </c>
      <c r="H756" s="374"/>
      <c r="I756" s="348">
        <v>0.75949999999999995</v>
      </c>
      <c r="J756" s="348">
        <v>0.80779999999999996</v>
      </c>
      <c r="K756" s="348">
        <v>4.0194000000000001</v>
      </c>
      <c r="L756" s="348">
        <v>12.1007</v>
      </c>
      <c r="M756" s="348">
        <v>2.1999999999999999E-2</v>
      </c>
      <c r="N756" s="350">
        <v>3.8138999999999998</v>
      </c>
      <c r="O756" s="348" t="s">
        <v>430</v>
      </c>
      <c r="P756" s="348" t="s">
        <v>430</v>
      </c>
      <c r="Q756" s="348" t="s">
        <v>430</v>
      </c>
      <c r="R756" s="348" t="s">
        <v>430</v>
      </c>
      <c r="S756" s="348">
        <v>15.6508</v>
      </c>
      <c r="T756" s="348">
        <v>-0.67</v>
      </c>
      <c r="U756" s="348">
        <v>5.7666000000000004</v>
      </c>
      <c r="V756" s="348">
        <v>-0.61939999999999995</v>
      </c>
      <c r="W756" s="348">
        <v>3.6368</v>
      </c>
      <c r="X756" s="348">
        <v>-12.102399999999999</v>
      </c>
      <c r="Y756" s="374"/>
      <c r="Z756" s="346">
        <v>1</v>
      </c>
      <c r="AA756" s="346">
        <v>1</v>
      </c>
      <c r="AB756" s="346">
        <v>1</v>
      </c>
      <c r="AC756" s="346">
        <v>1</v>
      </c>
      <c r="AD756" s="346">
        <v>1</v>
      </c>
      <c r="AE756" s="346">
        <v>1</v>
      </c>
      <c r="AF756" s="346" t="s">
        <v>430</v>
      </c>
      <c r="AG756" s="346" t="s">
        <v>430</v>
      </c>
      <c r="AH756" s="346" t="s">
        <v>430</v>
      </c>
      <c r="AI756" s="346" t="s">
        <v>430</v>
      </c>
      <c r="AJ756" s="346">
        <v>1</v>
      </c>
      <c r="AK756" s="346">
        <v>1</v>
      </c>
      <c r="AL756" s="346">
        <v>1</v>
      </c>
      <c r="AM756" s="346">
        <v>1</v>
      </c>
      <c r="AN756" s="346">
        <v>1</v>
      </c>
      <c r="AO756" s="373"/>
      <c r="AP756" s="348" t="s">
        <v>430</v>
      </c>
      <c r="AQ756" s="348" t="s">
        <v>430</v>
      </c>
      <c r="AR756" s="348" t="s">
        <v>430</v>
      </c>
      <c r="AS756" s="348" t="s">
        <v>430</v>
      </c>
      <c r="AT756" s="348">
        <v>6.92</v>
      </c>
      <c r="AU756" s="351"/>
      <c r="AV756" s="346" t="s">
        <v>430</v>
      </c>
      <c r="AW756" s="346" t="s">
        <v>430</v>
      </c>
      <c r="AX756" s="346" t="s">
        <v>430</v>
      </c>
      <c r="AY756" s="346" t="s">
        <v>430</v>
      </c>
      <c r="AZ756" s="346">
        <v>1</v>
      </c>
      <c r="BA756" s="362"/>
      <c r="BB756" s="348">
        <v>18.519899800280399</v>
      </c>
      <c r="BC756" s="375">
        <v>1.1470112563672299</v>
      </c>
      <c r="BD756" s="375">
        <v>-7.2430306312696993E-2</v>
      </c>
      <c r="BE756" s="375">
        <v>-1.2051061425787299</v>
      </c>
      <c r="BF756" s="374"/>
      <c r="BG756" s="348">
        <v>53.805300000000003</v>
      </c>
      <c r="BH756" s="348">
        <v>10.139900000000001</v>
      </c>
      <c r="BI756" s="348">
        <v>31.892900000000001</v>
      </c>
      <c r="BJ756" s="348">
        <v>4.1619000000000002</v>
      </c>
      <c r="BK756" s="373"/>
      <c r="BL756" s="372" t="s">
        <v>3858</v>
      </c>
      <c r="BM756" s="372" t="s">
        <v>3859</v>
      </c>
      <c r="BN756" s="372" t="s">
        <v>3860</v>
      </c>
      <c r="BO756" s="372" t="s">
        <v>3861</v>
      </c>
      <c r="BP756" s="372" t="s">
        <v>3862</v>
      </c>
      <c r="BQ756" s="373"/>
      <c r="BR756" s="354" t="s">
        <v>476</v>
      </c>
    </row>
    <row r="757" spans="1:70" s="428" customFormat="1" x14ac:dyDescent="0.25">
      <c r="A757" s="345" t="s">
        <v>4112</v>
      </c>
      <c r="B757" s="373"/>
      <c r="C757" s="719">
        <v>46066</v>
      </c>
      <c r="D757" s="373"/>
      <c r="E757" s="346">
        <v>159.148</v>
      </c>
      <c r="F757" s="373"/>
      <c r="G757" s="347">
        <v>9.9417000000000009</v>
      </c>
      <c r="H757" s="374"/>
      <c r="I757" s="348">
        <v>0.50749999999999995</v>
      </c>
      <c r="J757" s="348">
        <v>0.47199999999999998</v>
      </c>
      <c r="K757" s="348">
        <v>2.5139</v>
      </c>
      <c r="L757" s="348">
        <v>9.9916</v>
      </c>
      <c r="M757" s="348" t="s">
        <v>430</v>
      </c>
      <c r="N757" s="350" t="s">
        <v>430</v>
      </c>
      <c r="O757" s="348" t="s">
        <v>430</v>
      </c>
      <c r="P757" s="348" t="s">
        <v>430</v>
      </c>
      <c r="Q757" s="348" t="s">
        <v>430</v>
      </c>
      <c r="R757" s="348" t="s">
        <v>430</v>
      </c>
      <c r="S757" s="348">
        <v>12.7522</v>
      </c>
      <c r="T757" s="348" t="s">
        <v>430</v>
      </c>
      <c r="U757" s="348" t="s">
        <v>430</v>
      </c>
      <c r="V757" s="348" t="s">
        <v>430</v>
      </c>
      <c r="W757" s="348">
        <v>2.5573000000000001</v>
      </c>
      <c r="X757" s="348">
        <v>-0.58299999999999996</v>
      </c>
      <c r="Y757" s="374"/>
      <c r="Z757" s="346">
        <v>2</v>
      </c>
      <c r="AA757" s="346">
        <v>2</v>
      </c>
      <c r="AB757" s="346">
        <v>2</v>
      </c>
      <c r="AC757" s="346">
        <v>2</v>
      </c>
      <c r="AD757" s="346" t="s">
        <v>430</v>
      </c>
      <c r="AE757" s="346" t="s">
        <v>430</v>
      </c>
      <c r="AF757" s="346" t="s">
        <v>430</v>
      </c>
      <c r="AG757" s="346" t="s">
        <v>430</v>
      </c>
      <c r="AH757" s="346" t="s">
        <v>430</v>
      </c>
      <c r="AI757" s="346" t="s">
        <v>430</v>
      </c>
      <c r="AJ757" s="346">
        <v>2</v>
      </c>
      <c r="AK757" s="346" t="s">
        <v>430</v>
      </c>
      <c r="AL757" s="346" t="s">
        <v>430</v>
      </c>
      <c r="AM757" s="346" t="s">
        <v>430</v>
      </c>
      <c r="AN757" s="346">
        <v>2</v>
      </c>
      <c r="AO757" s="373"/>
      <c r="AP757" s="348" t="s">
        <v>430</v>
      </c>
      <c r="AQ757" s="348" t="s">
        <v>430</v>
      </c>
      <c r="AR757" s="348" t="s">
        <v>430</v>
      </c>
      <c r="AS757" s="348" t="s">
        <v>430</v>
      </c>
      <c r="AT757" s="348" t="s">
        <v>430</v>
      </c>
      <c r="AU757" s="351"/>
      <c r="AV757" s="346" t="s">
        <v>430</v>
      </c>
      <c r="AW757" s="346" t="s">
        <v>430</v>
      </c>
      <c r="AX757" s="346" t="s">
        <v>430</v>
      </c>
      <c r="AY757" s="346" t="s">
        <v>430</v>
      </c>
      <c r="AZ757" s="346" t="s">
        <v>430</v>
      </c>
      <c r="BA757" s="362"/>
      <c r="BB757" s="348">
        <v>24.312930889993101</v>
      </c>
      <c r="BC757" s="375">
        <v>0.98834176911825899</v>
      </c>
      <c r="BD757" s="375">
        <v>-1.8367321049548399E-2</v>
      </c>
      <c r="BE757" s="375">
        <v>-8.3195445765730194E-2</v>
      </c>
      <c r="BF757" s="374"/>
      <c r="BG757" s="348">
        <v>71.726299999999995</v>
      </c>
      <c r="BH757" s="348">
        <v>20.473700000000001</v>
      </c>
      <c r="BI757" s="348">
        <v>6.5511900000000001</v>
      </c>
      <c r="BJ757" s="348">
        <v>1.24881</v>
      </c>
      <c r="BK757" s="373"/>
      <c r="BL757" s="372" t="s">
        <v>4113</v>
      </c>
      <c r="BM757" s="372" t="s">
        <v>4114</v>
      </c>
      <c r="BN757" s="372" t="s">
        <v>4115</v>
      </c>
      <c r="BO757" s="372" t="s">
        <v>4116</v>
      </c>
      <c r="BP757" s="372" t="s">
        <v>449</v>
      </c>
      <c r="BQ757" s="373"/>
      <c r="BR757" s="354" t="s">
        <v>554</v>
      </c>
    </row>
    <row r="758" spans="1:70" s="428" customFormat="1" x14ac:dyDescent="0.25">
      <c r="A758" s="885" t="s">
        <v>93</v>
      </c>
      <c r="B758" s="402"/>
      <c r="C758" s="724"/>
      <c r="D758" s="402"/>
      <c r="E758" s="403"/>
      <c r="F758" s="402"/>
      <c r="G758" s="404"/>
      <c r="H758" s="406"/>
      <c r="I758" s="405">
        <v>0.63349999999999995</v>
      </c>
      <c r="J758" s="405">
        <v>0.63990000000000002</v>
      </c>
      <c r="K758" s="405">
        <v>3.2667000000000002</v>
      </c>
      <c r="L758" s="405">
        <v>11.046200000000001</v>
      </c>
      <c r="M758" s="405">
        <v>2.1999999999999999E-2</v>
      </c>
      <c r="N758" s="407">
        <v>3.8138999999999998</v>
      </c>
      <c r="O758" s="405" t="s">
        <v>430</v>
      </c>
      <c r="P758" s="405" t="s">
        <v>430</v>
      </c>
      <c r="Q758" s="405" t="s">
        <v>430</v>
      </c>
      <c r="R758" s="405" t="s">
        <v>430</v>
      </c>
      <c r="S758" s="405">
        <v>14.201499999999999</v>
      </c>
      <c r="T758" s="405">
        <v>-0.67</v>
      </c>
      <c r="U758" s="405">
        <v>5.7666000000000004</v>
      </c>
      <c r="V758" s="405">
        <v>-0.61939999999999995</v>
      </c>
      <c r="W758" s="405">
        <v>3.097</v>
      </c>
      <c r="X758" s="405">
        <v>-6.3426999999999998</v>
      </c>
      <c r="Y758" s="406"/>
      <c r="Z758" s="403">
        <v>2</v>
      </c>
      <c r="AA758" s="403">
        <v>2</v>
      </c>
      <c r="AB758" s="403">
        <v>2</v>
      </c>
      <c r="AC758" s="403">
        <v>2</v>
      </c>
      <c r="AD758" s="403">
        <v>1</v>
      </c>
      <c r="AE758" s="403">
        <v>1</v>
      </c>
      <c r="AF758" s="403">
        <v>0</v>
      </c>
      <c r="AG758" s="403">
        <v>0</v>
      </c>
      <c r="AH758" s="403">
        <v>0</v>
      </c>
      <c r="AI758" s="403">
        <v>0</v>
      </c>
      <c r="AJ758" s="403">
        <v>2</v>
      </c>
      <c r="AK758" s="403">
        <v>1</v>
      </c>
      <c r="AL758" s="403">
        <v>1</v>
      </c>
      <c r="AM758" s="403">
        <v>1</v>
      </c>
      <c r="AN758" s="403">
        <v>2</v>
      </c>
      <c r="AO758" s="402"/>
      <c r="AP758" s="405" t="s">
        <v>430</v>
      </c>
      <c r="AQ758" s="405" t="s">
        <v>430</v>
      </c>
      <c r="AR758" s="405" t="s">
        <v>430</v>
      </c>
      <c r="AS758" s="405" t="s">
        <v>430</v>
      </c>
      <c r="AT758" s="405">
        <v>6.92</v>
      </c>
      <c r="AU758" s="408"/>
      <c r="AV758" s="403">
        <v>0</v>
      </c>
      <c r="AW758" s="403">
        <v>0</v>
      </c>
      <c r="AX758" s="403">
        <v>0</v>
      </c>
      <c r="AY758" s="403">
        <v>0</v>
      </c>
      <c r="AZ758" s="403">
        <v>1</v>
      </c>
      <c r="BA758" s="409"/>
      <c r="BB758" s="405"/>
      <c r="BC758" s="410"/>
      <c r="BD758" s="410"/>
      <c r="BE758" s="410"/>
      <c r="BF758" s="406"/>
      <c r="BG758" s="405"/>
      <c r="BH758" s="405"/>
      <c r="BI758" s="405"/>
      <c r="BJ758" s="405"/>
      <c r="BK758" s="402"/>
      <c r="BL758" s="401"/>
      <c r="BM758" s="401"/>
      <c r="BN758" s="401"/>
      <c r="BO758" s="401"/>
      <c r="BP758" s="401"/>
      <c r="BQ758" s="402"/>
      <c r="BR758" s="411"/>
    </row>
    <row r="759" spans="1:70" s="428" customFormat="1" x14ac:dyDescent="0.25">
      <c r="A759" s="886" t="s">
        <v>94</v>
      </c>
      <c r="B759" s="373"/>
      <c r="C759" s="719"/>
      <c r="D759" s="373"/>
      <c r="E759" s="346"/>
      <c r="F759" s="373"/>
      <c r="G759" s="347"/>
      <c r="H759" s="374"/>
      <c r="I759" s="348">
        <v>0.75949999999999995</v>
      </c>
      <c r="J759" s="348">
        <v>0.80779999999999996</v>
      </c>
      <c r="K759" s="348">
        <v>4.0194000000000001</v>
      </c>
      <c r="L759" s="348">
        <v>12.1007</v>
      </c>
      <c r="M759" s="348">
        <v>2.1999999999999999E-2</v>
      </c>
      <c r="N759" s="350">
        <v>3.8138999999999998</v>
      </c>
      <c r="O759" s="348" t="s">
        <v>430</v>
      </c>
      <c r="P759" s="348" t="s">
        <v>430</v>
      </c>
      <c r="Q759" s="348" t="s">
        <v>430</v>
      </c>
      <c r="R759" s="348" t="s">
        <v>430</v>
      </c>
      <c r="S759" s="348">
        <v>15.6508</v>
      </c>
      <c r="T759" s="348">
        <v>-0.67</v>
      </c>
      <c r="U759" s="348">
        <v>5.7666000000000004</v>
      </c>
      <c r="V759" s="348">
        <v>-0.61939999999999995</v>
      </c>
      <c r="W759" s="348">
        <v>3.6368</v>
      </c>
      <c r="X759" s="348">
        <v>-0.58299999999999996</v>
      </c>
      <c r="Y759" s="374"/>
      <c r="Z759" s="346"/>
      <c r="AA759" s="346"/>
      <c r="AB759" s="346"/>
      <c r="AC759" s="346"/>
      <c r="AD759" s="346"/>
      <c r="AE759" s="346"/>
      <c r="AF759" s="346"/>
      <c r="AG759" s="346"/>
      <c r="AH759" s="346"/>
      <c r="AI759" s="346"/>
      <c r="AJ759" s="346"/>
      <c r="AK759" s="346"/>
      <c r="AL759" s="346"/>
      <c r="AM759" s="346"/>
      <c r="AN759" s="346"/>
      <c r="AO759" s="373"/>
      <c r="AP759" s="348" t="s">
        <v>430</v>
      </c>
      <c r="AQ759" s="348" t="s">
        <v>430</v>
      </c>
      <c r="AR759" s="348" t="s">
        <v>430</v>
      </c>
      <c r="AS759" s="348" t="s">
        <v>430</v>
      </c>
      <c r="AT759" s="348">
        <v>6.92</v>
      </c>
      <c r="AU759" s="351"/>
      <c r="AV759" s="346"/>
      <c r="AW759" s="346"/>
      <c r="AX759" s="346"/>
      <c r="AY759" s="346"/>
      <c r="AZ759" s="346"/>
      <c r="BA759" s="362"/>
      <c r="BB759" s="348"/>
      <c r="BC759" s="375"/>
      <c r="BD759" s="375"/>
      <c r="BE759" s="375"/>
      <c r="BF759" s="374"/>
      <c r="BG759" s="348"/>
      <c r="BH759" s="348"/>
      <c r="BI759" s="348"/>
      <c r="BJ759" s="348"/>
      <c r="BK759" s="373"/>
      <c r="BL759" s="372"/>
      <c r="BM759" s="372"/>
      <c r="BN759" s="372"/>
      <c r="BO759" s="372"/>
      <c r="BP759" s="372"/>
      <c r="BQ759" s="373"/>
      <c r="BR759" s="354"/>
    </row>
    <row r="760" spans="1:70" s="428" customFormat="1" x14ac:dyDescent="0.25">
      <c r="A760" s="886" t="s">
        <v>95</v>
      </c>
      <c r="B760" s="373"/>
      <c r="C760" s="719"/>
      <c r="D760" s="373"/>
      <c r="E760" s="346"/>
      <c r="F760" s="373"/>
      <c r="G760" s="347"/>
      <c r="H760" s="374"/>
      <c r="I760" s="348">
        <v>0.50749999999999995</v>
      </c>
      <c r="J760" s="348">
        <v>0.47199999999999998</v>
      </c>
      <c r="K760" s="348">
        <v>2.5139</v>
      </c>
      <c r="L760" s="348">
        <v>9.9916</v>
      </c>
      <c r="M760" s="348">
        <v>2.1999999999999999E-2</v>
      </c>
      <c r="N760" s="350">
        <v>3.8138999999999998</v>
      </c>
      <c r="O760" s="348" t="s">
        <v>430</v>
      </c>
      <c r="P760" s="348" t="s">
        <v>430</v>
      </c>
      <c r="Q760" s="348" t="s">
        <v>430</v>
      </c>
      <c r="R760" s="348" t="s">
        <v>430</v>
      </c>
      <c r="S760" s="348">
        <v>12.7522</v>
      </c>
      <c r="T760" s="348">
        <v>-0.67</v>
      </c>
      <c r="U760" s="348">
        <v>5.7666000000000004</v>
      </c>
      <c r="V760" s="348">
        <v>-0.61939999999999995</v>
      </c>
      <c r="W760" s="348">
        <v>2.5573000000000001</v>
      </c>
      <c r="X760" s="348">
        <v>-12.102399999999999</v>
      </c>
      <c r="Y760" s="374"/>
      <c r="Z760" s="346"/>
      <c r="AA760" s="346"/>
      <c r="AB760" s="346"/>
      <c r="AC760" s="346"/>
      <c r="AD760" s="346"/>
      <c r="AE760" s="346"/>
      <c r="AF760" s="346"/>
      <c r="AG760" s="346"/>
      <c r="AH760" s="346"/>
      <c r="AI760" s="346"/>
      <c r="AJ760" s="346"/>
      <c r="AK760" s="346"/>
      <c r="AL760" s="346"/>
      <c r="AM760" s="346"/>
      <c r="AN760" s="346"/>
      <c r="AO760" s="373"/>
      <c r="AP760" s="348" t="s">
        <v>430</v>
      </c>
      <c r="AQ760" s="348" t="s">
        <v>430</v>
      </c>
      <c r="AR760" s="348" t="s">
        <v>430</v>
      </c>
      <c r="AS760" s="348" t="s">
        <v>430</v>
      </c>
      <c r="AT760" s="348">
        <v>6.92</v>
      </c>
      <c r="AU760" s="351"/>
      <c r="AV760" s="346"/>
      <c r="AW760" s="346"/>
      <c r="AX760" s="346"/>
      <c r="AY760" s="346"/>
      <c r="AZ760" s="346"/>
      <c r="BA760" s="362"/>
      <c r="BB760" s="348"/>
      <c r="BC760" s="375"/>
      <c r="BD760" s="375"/>
      <c r="BE760" s="375"/>
      <c r="BF760" s="374"/>
      <c r="BG760" s="348"/>
      <c r="BH760" s="348"/>
      <c r="BI760" s="348"/>
      <c r="BJ760" s="348"/>
      <c r="BK760" s="373"/>
      <c r="BL760" s="372"/>
      <c r="BM760" s="372"/>
      <c r="BN760" s="372"/>
      <c r="BO760" s="372"/>
      <c r="BP760" s="372"/>
      <c r="BQ760" s="373"/>
      <c r="BR760" s="354"/>
    </row>
    <row r="761" spans="1:70" s="428" customFormat="1" x14ac:dyDescent="0.25">
      <c r="A761" s="887" t="s">
        <v>96</v>
      </c>
      <c r="B761" s="413"/>
      <c r="C761" s="725"/>
      <c r="D761" s="413"/>
      <c r="E761" s="414"/>
      <c r="F761" s="413"/>
      <c r="G761" s="415"/>
      <c r="H761" s="417"/>
      <c r="I761" s="416">
        <v>0.63349999999999995</v>
      </c>
      <c r="J761" s="416">
        <v>0.63990000000000002</v>
      </c>
      <c r="K761" s="416">
        <v>3.2666499999999998</v>
      </c>
      <c r="L761" s="416">
        <v>11.046200000000001</v>
      </c>
      <c r="M761" s="416">
        <v>2.1999999999999999E-2</v>
      </c>
      <c r="N761" s="418">
        <v>3.8138999999999998</v>
      </c>
      <c r="O761" s="416" t="s">
        <v>430</v>
      </c>
      <c r="P761" s="416" t="s">
        <v>430</v>
      </c>
      <c r="Q761" s="416" t="s">
        <v>430</v>
      </c>
      <c r="R761" s="416" t="s">
        <v>430</v>
      </c>
      <c r="S761" s="416">
        <v>14.201499999999999</v>
      </c>
      <c r="T761" s="416">
        <v>-0.67</v>
      </c>
      <c r="U761" s="416">
        <v>5.7666000000000004</v>
      </c>
      <c r="V761" s="416">
        <v>-0.61939999999999995</v>
      </c>
      <c r="W761" s="416">
        <v>3.097</v>
      </c>
      <c r="X761" s="416">
        <v>-6.3426999999999998</v>
      </c>
      <c r="Y761" s="417"/>
      <c r="Z761" s="414"/>
      <c r="AA761" s="414"/>
      <c r="AB761" s="414"/>
      <c r="AC761" s="414"/>
      <c r="AD761" s="414"/>
      <c r="AE761" s="414"/>
      <c r="AF761" s="414"/>
      <c r="AG761" s="414"/>
      <c r="AH761" s="414"/>
      <c r="AI761" s="414"/>
      <c r="AJ761" s="414"/>
      <c r="AK761" s="414"/>
      <c r="AL761" s="414"/>
      <c r="AM761" s="414"/>
      <c r="AN761" s="414"/>
      <c r="AO761" s="413"/>
      <c r="AP761" s="416" t="s">
        <v>430</v>
      </c>
      <c r="AQ761" s="416" t="s">
        <v>430</v>
      </c>
      <c r="AR761" s="416" t="s">
        <v>430</v>
      </c>
      <c r="AS761" s="416" t="s">
        <v>430</v>
      </c>
      <c r="AT761" s="416">
        <v>6.92</v>
      </c>
      <c r="AU761" s="419"/>
      <c r="AV761" s="414"/>
      <c r="AW761" s="414"/>
      <c r="AX761" s="414"/>
      <c r="AY761" s="414"/>
      <c r="AZ761" s="414"/>
      <c r="BA761" s="420"/>
      <c r="BB761" s="416"/>
      <c r="BC761" s="421"/>
      <c r="BD761" s="421"/>
      <c r="BE761" s="421"/>
      <c r="BF761" s="417"/>
      <c r="BG761" s="416"/>
      <c r="BH761" s="416"/>
      <c r="BI761" s="416"/>
      <c r="BJ761" s="416"/>
      <c r="BK761" s="413"/>
      <c r="BL761" s="412"/>
      <c r="BM761" s="412"/>
      <c r="BN761" s="412"/>
      <c r="BO761" s="412"/>
      <c r="BP761" s="412"/>
      <c r="BQ761" s="413"/>
      <c r="BR761" s="422"/>
    </row>
    <row r="762" spans="1:70" s="428" customFormat="1" ht="14.5" customHeight="1" x14ac:dyDescent="0.35">
      <c r="A762" s="874" t="s">
        <v>4117</v>
      </c>
      <c r="B762" s="862"/>
      <c r="C762" s="863"/>
      <c r="D762" s="862"/>
      <c r="E762" s="864"/>
      <c r="F762" s="862"/>
      <c r="G762" s="865"/>
      <c r="H762" s="867"/>
      <c r="I762" s="866"/>
      <c r="J762" s="866"/>
      <c r="K762" s="866"/>
      <c r="L762" s="866"/>
      <c r="M762" s="866"/>
      <c r="N762" s="868"/>
      <c r="O762" s="866"/>
      <c r="P762" s="866"/>
      <c r="Q762" s="866"/>
      <c r="R762" s="866"/>
      <c r="S762" s="866"/>
      <c r="T762" s="866"/>
      <c r="U762" s="866"/>
      <c r="V762" s="866"/>
      <c r="W762" s="866"/>
      <c r="X762" s="866"/>
      <c r="Y762" s="867"/>
      <c r="Z762" s="864"/>
      <c r="AA762" s="864"/>
      <c r="AB762" s="864"/>
      <c r="AC762" s="864"/>
      <c r="AD762" s="864"/>
      <c r="AE762" s="864"/>
      <c r="AF762" s="864"/>
      <c r="AG762" s="864"/>
      <c r="AH762" s="864"/>
      <c r="AI762" s="864"/>
      <c r="AJ762" s="864"/>
      <c r="AK762" s="864"/>
      <c r="AL762" s="864"/>
      <c r="AM762" s="864"/>
      <c r="AN762" s="864"/>
      <c r="AO762" s="862"/>
      <c r="AP762" s="866"/>
      <c r="AQ762" s="866"/>
      <c r="AR762" s="866"/>
      <c r="AS762" s="866"/>
      <c r="AT762" s="866"/>
      <c r="AU762" s="869"/>
      <c r="AV762" s="864"/>
      <c r="AW762" s="864"/>
      <c r="AX762" s="864"/>
      <c r="AY762" s="864"/>
      <c r="AZ762" s="864"/>
      <c r="BA762" s="870"/>
      <c r="BB762" s="866"/>
      <c r="BC762" s="871"/>
      <c r="BD762" s="871"/>
      <c r="BE762" s="871"/>
      <c r="BF762" s="867"/>
      <c r="BG762" s="866"/>
      <c r="BH762" s="866"/>
      <c r="BI762" s="866"/>
      <c r="BJ762" s="866"/>
      <c r="BK762" s="862"/>
      <c r="BL762" s="872"/>
      <c r="BM762" s="872"/>
      <c r="BN762" s="872"/>
      <c r="BO762" s="872"/>
      <c r="BP762" s="872"/>
      <c r="BQ762" s="862"/>
      <c r="BR762" s="873"/>
    </row>
    <row r="763" spans="1:70" s="428" customFormat="1" x14ac:dyDescent="0.25">
      <c r="A763" s="345" t="s">
        <v>4118</v>
      </c>
      <c r="B763" s="373"/>
      <c r="C763" s="719">
        <v>43153</v>
      </c>
      <c r="D763" s="373"/>
      <c r="E763" s="346">
        <v>1072.3800000000001</v>
      </c>
      <c r="F763" s="373"/>
      <c r="G763" s="347">
        <v>33.575000000000003</v>
      </c>
      <c r="H763" s="374"/>
      <c r="I763" s="348">
        <v>0.16109999999999999</v>
      </c>
      <c r="J763" s="348">
        <v>2.2044999999999999</v>
      </c>
      <c r="K763" s="348">
        <v>10.244999999999999</v>
      </c>
      <c r="L763" s="348">
        <v>27.467700000000001</v>
      </c>
      <c r="M763" s="348">
        <v>15.569800000000001</v>
      </c>
      <c r="N763" s="350">
        <v>21.607600000000001</v>
      </c>
      <c r="O763" s="348">
        <v>11.1777</v>
      </c>
      <c r="P763" s="348">
        <v>20.389199999999999</v>
      </c>
      <c r="Q763" s="348">
        <v>14.711</v>
      </c>
      <c r="R763" s="348" t="s">
        <v>430</v>
      </c>
      <c r="S763" s="348">
        <v>30.856400000000001</v>
      </c>
      <c r="T763" s="348">
        <v>15.2948</v>
      </c>
      <c r="U763" s="348">
        <v>15.353400000000001</v>
      </c>
      <c r="V763" s="348">
        <v>18.329699999999999</v>
      </c>
      <c r="W763" s="348">
        <v>6.5679999999999996</v>
      </c>
      <c r="X763" s="348">
        <v>15.630800000000001</v>
      </c>
      <c r="Y763" s="374"/>
      <c r="Z763" s="346">
        <v>1</v>
      </c>
      <c r="AA763" s="346">
        <v>1</v>
      </c>
      <c r="AB763" s="346">
        <v>1</v>
      </c>
      <c r="AC763" s="346">
        <v>1</v>
      </c>
      <c r="AD763" s="346">
        <v>1</v>
      </c>
      <c r="AE763" s="346">
        <v>1</v>
      </c>
      <c r="AF763" s="346">
        <v>1</v>
      </c>
      <c r="AG763" s="346">
        <v>1</v>
      </c>
      <c r="AH763" s="346">
        <v>1</v>
      </c>
      <c r="AI763" s="346" t="s">
        <v>430</v>
      </c>
      <c r="AJ763" s="346">
        <v>1</v>
      </c>
      <c r="AK763" s="346">
        <v>1</v>
      </c>
      <c r="AL763" s="346">
        <v>1</v>
      </c>
      <c r="AM763" s="346">
        <v>1</v>
      </c>
      <c r="AN763" s="346">
        <v>1</v>
      </c>
      <c r="AO763" s="373"/>
      <c r="AP763" s="348" t="s">
        <v>430</v>
      </c>
      <c r="AQ763" s="348">
        <v>19.16</v>
      </c>
      <c r="AR763" s="348">
        <v>16.88</v>
      </c>
      <c r="AS763" s="348">
        <v>17.25</v>
      </c>
      <c r="AT763" s="348">
        <v>35.35</v>
      </c>
      <c r="AU763" s="351"/>
      <c r="AV763" s="346" t="s">
        <v>430</v>
      </c>
      <c r="AW763" s="346">
        <v>1</v>
      </c>
      <c r="AX763" s="346">
        <v>1</v>
      </c>
      <c r="AY763" s="346">
        <v>1</v>
      </c>
      <c r="AZ763" s="346">
        <v>1</v>
      </c>
      <c r="BA763" s="362"/>
      <c r="BB763" s="348">
        <v>19.5793851961459</v>
      </c>
      <c r="BC763" s="375">
        <v>0.95634810983104201</v>
      </c>
      <c r="BD763" s="375">
        <v>7.0465887602773003E-2</v>
      </c>
      <c r="BE763" s="375">
        <v>0.32821505344132401</v>
      </c>
      <c r="BF763" s="374"/>
      <c r="BG763" s="348">
        <v>15.610099999999999</v>
      </c>
      <c r="BH763" s="348">
        <v>17.991299999999999</v>
      </c>
      <c r="BI763" s="348">
        <v>63.013599999999997</v>
      </c>
      <c r="BJ763" s="348">
        <v>3.3849999999999998</v>
      </c>
      <c r="BK763" s="373"/>
      <c r="BL763" s="372" t="s">
        <v>3817</v>
      </c>
      <c r="BM763" s="372" t="s">
        <v>3818</v>
      </c>
      <c r="BN763" s="372" t="s">
        <v>3819</v>
      </c>
      <c r="BO763" s="372" t="s">
        <v>3820</v>
      </c>
      <c r="BP763" s="372" t="s">
        <v>3821</v>
      </c>
      <c r="BQ763" s="373"/>
      <c r="BR763" s="354" t="s">
        <v>3822</v>
      </c>
    </row>
    <row r="764" spans="1:70" s="428" customFormat="1" x14ac:dyDescent="0.25">
      <c r="A764" s="885" t="s">
        <v>93</v>
      </c>
      <c r="B764" s="402"/>
      <c r="C764" s="724"/>
      <c r="D764" s="402"/>
      <c r="E764" s="403"/>
      <c r="F764" s="402"/>
      <c r="G764" s="404"/>
      <c r="H764" s="406"/>
      <c r="I764" s="405">
        <v>0.16109999999999999</v>
      </c>
      <c r="J764" s="405">
        <v>2.2044999999999999</v>
      </c>
      <c r="K764" s="405">
        <v>10.244999999999999</v>
      </c>
      <c r="L764" s="405">
        <v>27.467700000000001</v>
      </c>
      <c r="M764" s="405">
        <v>15.569800000000001</v>
      </c>
      <c r="N764" s="407">
        <v>21.607600000000001</v>
      </c>
      <c r="O764" s="405">
        <v>11.1777</v>
      </c>
      <c r="P764" s="405">
        <v>20.389199999999999</v>
      </c>
      <c r="Q764" s="405">
        <v>14.711</v>
      </c>
      <c r="R764" s="405" t="s">
        <v>430</v>
      </c>
      <c r="S764" s="405">
        <v>30.856400000000001</v>
      </c>
      <c r="T764" s="405">
        <v>15.2948</v>
      </c>
      <c r="U764" s="405">
        <v>15.353400000000001</v>
      </c>
      <c r="V764" s="405">
        <v>18.329699999999999</v>
      </c>
      <c r="W764" s="405">
        <v>6.5679999999999996</v>
      </c>
      <c r="X764" s="405">
        <v>15.630800000000001</v>
      </c>
      <c r="Y764" s="406"/>
      <c r="Z764" s="403">
        <v>1</v>
      </c>
      <c r="AA764" s="403">
        <v>1</v>
      </c>
      <c r="AB764" s="403">
        <v>1</v>
      </c>
      <c r="AC764" s="403">
        <v>1</v>
      </c>
      <c r="AD764" s="403">
        <v>1</v>
      </c>
      <c r="AE764" s="403">
        <v>1</v>
      </c>
      <c r="AF764" s="403">
        <v>1</v>
      </c>
      <c r="AG764" s="403">
        <v>1</v>
      </c>
      <c r="AH764" s="403">
        <v>1</v>
      </c>
      <c r="AI764" s="403">
        <v>0</v>
      </c>
      <c r="AJ764" s="403">
        <v>1</v>
      </c>
      <c r="AK764" s="403">
        <v>1</v>
      </c>
      <c r="AL764" s="403">
        <v>1</v>
      </c>
      <c r="AM764" s="403">
        <v>1</v>
      </c>
      <c r="AN764" s="403">
        <v>1</v>
      </c>
      <c r="AO764" s="402"/>
      <c r="AP764" s="405" t="s">
        <v>430</v>
      </c>
      <c r="AQ764" s="405">
        <v>19.16</v>
      </c>
      <c r="AR764" s="405">
        <v>16.88</v>
      </c>
      <c r="AS764" s="405">
        <v>17.25</v>
      </c>
      <c r="AT764" s="405">
        <v>35.35</v>
      </c>
      <c r="AU764" s="408"/>
      <c r="AV764" s="403">
        <v>0</v>
      </c>
      <c r="AW764" s="403">
        <v>1</v>
      </c>
      <c r="AX764" s="403">
        <v>1</v>
      </c>
      <c r="AY764" s="403">
        <v>1</v>
      </c>
      <c r="AZ764" s="403">
        <v>1</v>
      </c>
      <c r="BA764" s="409"/>
      <c r="BB764" s="405"/>
      <c r="BC764" s="410"/>
      <c r="BD764" s="410"/>
      <c r="BE764" s="410"/>
      <c r="BF764" s="406"/>
      <c r="BG764" s="405"/>
      <c r="BH764" s="405"/>
      <c r="BI764" s="405"/>
      <c r="BJ764" s="405"/>
      <c r="BK764" s="402"/>
      <c r="BL764" s="401"/>
      <c r="BM764" s="401"/>
      <c r="BN764" s="401"/>
      <c r="BO764" s="401"/>
      <c r="BP764" s="401"/>
      <c r="BQ764" s="402"/>
      <c r="BR764" s="411"/>
    </row>
    <row r="765" spans="1:70" s="428" customFormat="1" x14ac:dyDescent="0.25">
      <c r="A765" s="886" t="s">
        <v>94</v>
      </c>
      <c r="B765" s="373"/>
      <c r="C765" s="719"/>
      <c r="D765" s="373"/>
      <c r="E765" s="346"/>
      <c r="F765" s="373"/>
      <c r="G765" s="347"/>
      <c r="H765" s="374"/>
      <c r="I765" s="348">
        <v>0.16109999999999999</v>
      </c>
      <c r="J765" s="348">
        <v>2.2044999999999999</v>
      </c>
      <c r="K765" s="348">
        <v>10.244999999999999</v>
      </c>
      <c r="L765" s="348">
        <v>27.467700000000001</v>
      </c>
      <c r="M765" s="348">
        <v>15.569800000000001</v>
      </c>
      <c r="N765" s="350">
        <v>21.607600000000001</v>
      </c>
      <c r="O765" s="348">
        <v>11.1777</v>
      </c>
      <c r="P765" s="348">
        <v>20.389199999999999</v>
      </c>
      <c r="Q765" s="348">
        <v>14.711</v>
      </c>
      <c r="R765" s="348" t="s">
        <v>430</v>
      </c>
      <c r="S765" s="348">
        <v>30.856400000000001</v>
      </c>
      <c r="T765" s="348">
        <v>15.2948</v>
      </c>
      <c r="U765" s="348">
        <v>15.353400000000001</v>
      </c>
      <c r="V765" s="348">
        <v>18.329699999999999</v>
      </c>
      <c r="W765" s="348">
        <v>6.5679999999999996</v>
      </c>
      <c r="X765" s="348">
        <v>15.630800000000001</v>
      </c>
      <c r="Y765" s="374"/>
      <c r="Z765" s="346"/>
      <c r="AA765" s="346"/>
      <c r="AB765" s="346"/>
      <c r="AC765" s="346"/>
      <c r="AD765" s="346"/>
      <c r="AE765" s="346"/>
      <c r="AF765" s="346"/>
      <c r="AG765" s="346"/>
      <c r="AH765" s="346"/>
      <c r="AI765" s="346"/>
      <c r="AJ765" s="346"/>
      <c r="AK765" s="346"/>
      <c r="AL765" s="346"/>
      <c r="AM765" s="346"/>
      <c r="AN765" s="346"/>
      <c r="AO765" s="373"/>
      <c r="AP765" s="348" t="s">
        <v>430</v>
      </c>
      <c r="AQ765" s="348">
        <v>19.16</v>
      </c>
      <c r="AR765" s="348">
        <v>16.88</v>
      </c>
      <c r="AS765" s="348">
        <v>17.25</v>
      </c>
      <c r="AT765" s="348">
        <v>35.35</v>
      </c>
      <c r="AU765" s="351"/>
      <c r="AV765" s="346"/>
      <c r="AW765" s="346"/>
      <c r="AX765" s="346"/>
      <c r="AY765" s="346"/>
      <c r="AZ765" s="346"/>
      <c r="BA765" s="362"/>
      <c r="BB765" s="348"/>
      <c r="BC765" s="375"/>
      <c r="BD765" s="375"/>
      <c r="BE765" s="375"/>
      <c r="BF765" s="374"/>
      <c r="BG765" s="348"/>
      <c r="BH765" s="348"/>
      <c r="BI765" s="348"/>
      <c r="BJ765" s="348"/>
      <c r="BK765" s="373"/>
      <c r="BL765" s="372"/>
      <c r="BM765" s="372"/>
      <c r="BN765" s="372"/>
      <c r="BO765" s="372"/>
      <c r="BP765" s="372"/>
      <c r="BQ765" s="373"/>
      <c r="BR765" s="354"/>
    </row>
    <row r="766" spans="1:70" s="428" customFormat="1" x14ac:dyDescent="0.25">
      <c r="A766" s="886" t="s">
        <v>95</v>
      </c>
      <c r="B766" s="373"/>
      <c r="C766" s="719"/>
      <c r="D766" s="373"/>
      <c r="E766" s="346"/>
      <c r="F766" s="373"/>
      <c r="G766" s="347"/>
      <c r="H766" s="374"/>
      <c r="I766" s="348">
        <v>0.16109999999999999</v>
      </c>
      <c r="J766" s="348">
        <v>2.2044999999999999</v>
      </c>
      <c r="K766" s="348">
        <v>10.244999999999999</v>
      </c>
      <c r="L766" s="348">
        <v>27.467700000000001</v>
      </c>
      <c r="M766" s="348">
        <v>15.569800000000001</v>
      </c>
      <c r="N766" s="350">
        <v>21.607600000000001</v>
      </c>
      <c r="O766" s="348">
        <v>11.1777</v>
      </c>
      <c r="P766" s="348">
        <v>20.389199999999999</v>
      </c>
      <c r="Q766" s="348">
        <v>14.711</v>
      </c>
      <c r="R766" s="348" t="s">
        <v>430</v>
      </c>
      <c r="S766" s="348">
        <v>30.856400000000001</v>
      </c>
      <c r="T766" s="348">
        <v>15.2948</v>
      </c>
      <c r="U766" s="348">
        <v>15.353400000000001</v>
      </c>
      <c r="V766" s="348">
        <v>18.329699999999999</v>
      </c>
      <c r="W766" s="348">
        <v>6.5679999999999996</v>
      </c>
      <c r="X766" s="348">
        <v>15.630800000000001</v>
      </c>
      <c r="Y766" s="374"/>
      <c r="Z766" s="346"/>
      <c r="AA766" s="346"/>
      <c r="AB766" s="346"/>
      <c r="AC766" s="346"/>
      <c r="AD766" s="346"/>
      <c r="AE766" s="346"/>
      <c r="AF766" s="346"/>
      <c r="AG766" s="346"/>
      <c r="AH766" s="346"/>
      <c r="AI766" s="346"/>
      <c r="AJ766" s="346"/>
      <c r="AK766" s="346"/>
      <c r="AL766" s="346"/>
      <c r="AM766" s="346"/>
      <c r="AN766" s="346"/>
      <c r="AO766" s="373"/>
      <c r="AP766" s="348" t="s">
        <v>430</v>
      </c>
      <c r="AQ766" s="348">
        <v>19.16</v>
      </c>
      <c r="AR766" s="348">
        <v>16.88</v>
      </c>
      <c r="AS766" s="348">
        <v>17.25</v>
      </c>
      <c r="AT766" s="348">
        <v>35.35</v>
      </c>
      <c r="AU766" s="351"/>
      <c r="AV766" s="346"/>
      <c r="AW766" s="346"/>
      <c r="AX766" s="346"/>
      <c r="AY766" s="346"/>
      <c r="AZ766" s="346"/>
      <c r="BA766" s="362"/>
      <c r="BB766" s="348"/>
      <c r="BC766" s="375"/>
      <c r="BD766" s="375"/>
      <c r="BE766" s="375"/>
      <c r="BF766" s="374"/>
      <c r="BG766" s="348"/>
      <c r="BH766" s="348"/>
      <c r="BI766" s="348"/>
      <c r="BJ766" s="348"/>
      <c r="BK766" s="373"/>
      <c r="BL766" s="372"/>
      <c r="BM766" s="372"/>
      <c r="BN766" s="372"/>
      <c r="BO766" s="372"/>
      <c r="BP766" s="372"/>
      <c r="BQ766" s="373"/>
      <c r="BR766" s="354"/>
    </row>
    <row r="767" spans="1:70" s="428" customFormat="1" x14ac:dyDescent="0.25">
      <c r="A767" s="887" t="s">
        <v>96</v>
      </c>
      <c r="B767" s="413"/>
      <c r="C767" s="725"/>
      <c r="D767" s="413"/>
      <c r="E767" s="414"/>
      <c r="F767" s="413"/>
      <c r="G767" s="415"/>
      <c r="H767" s="417"/>
      <c r="I767" s="416">
        <v>0.16109999999999999</v>
      </c>
      <c r="J767" s="416">
        <v>2.2044999999999999</v>
      </c>
      <c r="K767" s="416">
        <v>10.244999999999999</v>
      </c>
      <c r="L767" s="416">
        <v>27.467700000000001</v>
      </c>
      <c r="M767" s="416">
        <v>15.569800000000001</v>
      </c>
      <c r="N767" s="418">
        <v>21.607600000000001</v>
      </c>
      <c r="O767" s="416">
        <v>11.1777</v>
      </c>
      <c r="P767" s="416">
        <v>20.389199999999999</v>
      </c>
      <c r="Q767" s="416">
        <v>14.711</v>
      </c>
      <c r="R767" s="416" t="s">
        <v>430</v>
      </c>
      <c r="S767" s="416">
        <v>30.856400000000001</v>
      </c>
      <c r="T767" s="416">
        <v>15.2948</v>
      </c>
      <c r="U767" s="416">
        <v>15.353400000000001</v>
      </c>
      <c r="V767" s="416">
        <v>18.329699999999999</v>
      </c>
      <c r="W767" s="416">
        <v>6.5679999999999996</v>
      </c>
      <c r="X767" s="416">
        <v>15.630800000000001</v>
      </c>
      <c r="Y767" s="417"/>
      <c r="Z767" s="414"/>
      <c r="AA767" s="414"/>
      <c r="AB767" s="414"/>
      <c r="AC767" s="414"/>
      <c r="AD767" s="414"/>
      <c r="AE767" s="414"/>
      <c r="AF767" s="414"/>
      <c r="AG767" s="414"/>
      <c r="AH767" s="414"/>
      <c r="AI767" s="414"/>
      <c r="AJ767" s="414"/>
      <c r="AK767" s="414"/>
      <c r="AL767" s="414"/>
      <c r="AM767" s="414"/>
      <c r="AN767" s="414"/>
      <c r="AO767" s="413"/>
      <c r="AP767" s="416" t="s">
        <v>430</v>
      </c>
      <c r="AQ767" s="416">
        <v>19.16</v>
      </c>
      <c r="AR767" s="416">
        <v>16.88</v>
      </c>
      <c r="AS767" s="416">
        <v>17.25</v>
      </c>
      <c r="AT767" s="416">
        <v>35.35</v>
      </c>
      <c r="AU767" s="419"/>
      <c r="AV767" s="414"/>
      <c r="AW767" s="414"/>
      <c r="AX767" s="414"/>
      <c r="AY767" s="414"/>
      <c r="AZ767" s="414"/>
      <c r="BA767" s="420"/>
      <c r="BB767" s="416"/>
      <c r="BC767" s="421"/>
      <c r="BD767" s="421"/>
      <c r="BE767" s="421"/>
      <c r="BF767" s="417"/>
      <c r="BG767" s="416"/>
      <c r="BH767" s="416"/>
      <c r="BI767" s="416"/>
      <c r="BJ767" s="416"/>
      <c r="BK767" s="413"/>
      <c r="BL767" s="412"/>
      <c r="BM767" s="412"/>
      <c r="BN767" s="412"/>
      <c r="BO767" s="412"/>
      <c r="BP767" s="412"/>
      <c r="BQ767" s="413"/>
      <c r="BR767" s="422"/>
    </row>
    <row r="768" spans="1:70" s="428" customFormat="1" ht="14.5" customHeight="1" x14ac:dyDescent="0.35">
      <c r="A768" s="874" t="s">
        <v>4119</v>
      </c>
      <c r="B768" s="862"/>
      <c r="C768" s="863"/>
      <c r="D768" s="862"/>
      <c r="E768" s="864"/>
      <c r="F768" s="862"/>
      <c r="G768" s="865"/>
      <c r="H768" s="867"/>
      <c r="I768" s="866"/>
      <c r="J768" s="866"/>
      <c r="K768" s="866"/>
      <c r="L768" s="866"/>
      <c r="M768" s="866"/>
      <c r="N768" s="868"/>
      <c r="O768" s="866"/>
      <c r="P768" s="866"/>
      <c r="Q768" s="866"/>
      <c r="R768" s="866"/>
      <c r="S768" s="866"/>
      <c r="T768" s="866"/>
      <c r="U768" s="866"/>
      <c r="V768" s="866"/>
      <c r="W768" s="866"/>
      <c r="X768" s="866"/>
      <c r="Y768" s="867"/>
      <c r="Z768" s="864"/>
      <c r="AA768" s="864"/>
      <c r="AB768" s="864"/>
      <c r="AC768" s="864"/>
      <c r="AD768" s="864"/>
      <c r="AE768" s="864"/>
      <c r="AF768" s="864"/>
      <c r="AG768" s="864"/>
      <c r="AH768" s="864"/>
      <c r="AI768" s="864"/>
      <c r="AJ768" s="864"/>
      <c r="AK768" s="864"/>
      <c r="AL768" s="864"/>
      <c r="AM768" s="864"/>
      <c r="AN768" s="864"/>
      <c r="AO768" s="862"/>
      <c r="AP768" s="866"/>
      <c r="AQ768" s="866"/>
      <c r="AR768" s="866"/>
      <c r="AS768" s="866"/>
      <c r="AT768" s="866"/>
      <c r="AU768" s="869"/>
      <c r="AV768" s="864"/>
      <c r="AW768" s="864"/>
      <c r="AX768" s="864"/>
      <c r="AY768" s="864"/>
      <c r="AZ768" s="864"/>
      <c r="BA768" s="870"/>
      <c r="BB768" s="866"/>
      <c r="BC768" s="871"/>
      <c r="BD768" s="871"/>
      <c r="BE768" s="871"/>
      <c r="BF768" s="867"/>
      <c r="BG768" s="866"/>
      <c r="BH768" s="866"/>
      <c r="BI768" s="866"/>
      <c r="BJ768" s="866"/>
      <c r="BK768" s="862"/>
      <c r="BL768" s="872"/>
      <c r="BM768" s="872"/>
      <c r="BN768" s="872"/>
      <c r="BO768" s="872"/>
      <c r="BP768" s="872"/>
      <c r="BQ768" s="862"/>
      <c r="BR768" s="873"/>
    </row>
    <row r="769" spans="1:70" s="428" customFormat="1" x14ac:dyDescent="0.25">
      <c r="A769" s="345" t="s">
        <v>4120</v>
      </c>
      <c r="B769" s="373"/>
      <c r="C769" s="719">
        <v>45079</v>
      </c>
      <c r="D769" s="373"/>
      <c r="E769" s="346">
        <v>10559.2</v>
      </c>
      <c r="F769" s="373"/>
      <c r="G769" s="347">
        <v>30.24</v>
      </c>
      <c r="H769" s="374"/>
      <c r="I769" s="348">
        <v>-1.4791000000000001</v>
      </c>
      <c r="J769" s="348">
        <v>0.50519999999999998</v>
      </c>
      <c r="K769" s="348">
        <v>6.2058999999999997</v>
      </c>
      <c r="L769" s="348">
        <v>29.087299999999999</v>
      </c>
      <c r="M769" s="348">
        <v>25.201799999999999</v>
      </c>
      <c r="N769" s="350">
        <v>16.026599999999998</v>
      </c>
      <c r="O769" s="348">
        <v>11.9678</v>
      </c>
      <c r="P769" s="348">
        <v>44.3386</v>
      </c>
      <c r="Q769" s="348" t="s">
        <v>430</v>
      </c>
      <c r="R769" s="348" t="s">
        <v>430</v>
      </c>
      <c r="S769" s="348">
        <v>34.537500000000001</v>
      </c>
      <c r="T769" s="348">
        <v>25.654499999999999</v>
      </c>
      <c r="U769" s="348">
        <v>24.347200000000001</v>
      </c>
      <c r="V769" s="348">
        <v>15.020300000000001</v>
      </c>
      <c r="W769" s="348">
        <v>5.0730000000000004</v>
      </c>
      <c r="X769" s="348">
        <v>43.515300000000003</v>
      </c>
      <c r="Y769" s="374"/>
      <c r="Z769" s="346">
        <v>1</v>
      </c>
      <c r="AA769" s="346">
        <v>1</v>
      </c>
      <c r="AB769" s="346">
        <v>1</v>
      </c>
      <c r="AC769" s="346">
        <v>1</v>
      </c>
      <c r="AD769" s="346">
        <v>1</v>
      </c>
      <c r="AE769" s="346">
        <v>1</v>
      </c>
      <c r="AF769" s="346">
        <v>1</v>
      </c>
      <c r="AG769" s="346">
        <v>1</v>
      </c>
      <c r="AH769" s="346" t="s">
        <v>430</v>
      </c>
      <c r="AI769" s="346" t="s">
        <v>430</v>
      </c>
      <c r="AJ769" s="346">
        <v>1</v>
      </c>
      <c r="AK769" s="346">
        <v>1</v>
      </c>
      <c r="AL769" s="346">
        <v>1</v>
      </c>
      <c r="AM769" s="346">
        <v>1</v>
      </c>
      <c r="AN769" s="346">
        <v>1</v>
      </c>
      <c r="AO769" s="373"/>
      <c r="AP769" s="348" t="s">
        <v>430</v>
      </c>
      <c r="AQ769" s="348" t="s">
        <v>430</v>
      </c>
      <c r="AR769" s="348" t="s">
        <v>430</v>
      </c>
      <c r="AS769" s="348">
        <v>32.47</v>
      </c>
      <c r="AT769" s="348">
        <v>45.77</v>
      </c>
      <c r="AU769" s="351"/>
      <c r="AV769" s="346" t="s">
        <v>430</v>
      </c>
      <c r="AW769" s="346" t="s">
        <v>430</v>
      </c>
      <c r="AX769" s="346" t="s">
        <v>430</v>
      </c>
      <c r="AY769" s="346">
        <v>1</v>
      </c>
      <c r="AZ769" s="346">
        <v>1</v>
      </c>
      <c r="BA769" s="362"/>
      <c r="BB769" s="348">
        <v>27.397037588140201</v>
      </c>
      <c r="BC769" s="375">
        <v>0.81390663077261804</v>
      </c>
      <c r="BD769" s="375">
        <v>0.10756828467752499</v>
      </c>
      <c r="BE769" s="375">
        <v>3.0111691806958201E-2</v>
      </c>
      <c r="BF769" s="374"/>
      <c r="BG769" s="348">
        <v>48.996099999999998</v>
      </c>
      <c r="BH769" s="348">
        <v>18.418500000000002</v>
      </c>
      <c r="BI769" s="348">
        <v>30.841200000000001</v>
      </c>
      <c r="BJ769" s="348">
        <v>1.7442</v>
      </c>
      <c r="BK769" s="373"/>
      <c r="BL769" s="372" t="s">
        <v>3825</v>
      </c>
      <c r="BM769" s="372" t="s">
        <v>3826</v>
      </c>
      <c r="BN769" s="372" t="s">
        <v>3827</v>
      </c>
      <c r="BO769" s="372" t="s">
        <v>3828</v>
      </c>
      <c r="BP769" s="372" t="s">
        <v>3829</v>
      </c>
      <c r="BQ769" s="373"/>
      <c r="BR769" s="354" t="s">
        <v>443</v>
      </c>
    </row>
    <row r="770" spans="1:70" s="428" customFormat="1" x14ac:dyDescent="0.25">
      <c r="A770" s="885" t="s">
        <v>93</v>
      </c>
      <c r="B770" s="402"/>
      <c r="C770" s="724"/>
      <c r="D770" s="402"/>
      <c r="E770" s="403"/>
      <c r="F770" s="402"/>
      <c r="G770" s="404"/>
      <c r="H770" s="406"/>
      <c r="I770" s="405">
        <v>-1.4791000000000001</v>
      </c>
      <c r="J770" s="405">
        <v>0.50519999999999998</v>
      </c>
      <c r="K770" s="405">
        <v>6.2058999999999997</v>
      </c>
      <c r="L770" s="405">
        <v>29.087299999999999</v>
      </c>
      <c r="M770" s="405">
        <v>25.201799999999999</v>
      </c>
      <c r="N770" s="407">
        <v>16.026599999999998</v>
      </c>
      <c r="O770" s="405">
        <v>11.9678</v>
      </c>
      <c r="P770" s="405">
        <v>44.3386</v>
      </c>
      <c r="Q770" s="405" t="s">
        <v>430</v>
      </c>
      <c r="R770" s="405" t="s">
        <v>430</v>
      </c>
      <c r="S770" s="405">
        <v>34.537500000000001</v>
      </c>
      <c r="T770" s="405">
        <v>25.654499999999999</v>
      </c>
      <c r="U770" s="405">
        <v>24.347200000000001</v>
      </c>
      <c r="V770" s="405">
        <v>15.020300000000001</v>
      </c>
      <c r="W770" s="405">
        <v>5.0730000000000004</v>
      </c>
      <c r="X770" s="405">
        <v>43.515300000000003</v>
      </c>
      <c r="Y770" s="406"/>
      <c r="Z770" s="403">
        <v>1</v>
      </c>
      <c r="AA770" s="403">
        <v>1</v>
      </c>
      <c r="AB770" s="403">
        <v>1</v>
      </c>
      <c r="AC770" s="403">
        <v>1</v>
      </c>
      <c r="AD770" s="403">
        <v>1</v>
      </c>
      <c r="AE770" s="403">
        <v>1</v>
      </c>
      <c r="AF770" s="403">
        <v>1</v>
      </c>
      <c r="AG770" s="403">
        <v>1</v>
      </c>
      <c r="AH770" s="403">
        <v>0</v>
      </c>
      <c r="AI770" s="403">
        <v>0</v>
      </c>
      <c r="AJ770" s="403">
        <v>1</v>
      </c>
      <c r="AK770" s="403">
        <v>1</v>
      </c>
      <c r="AL770" s="403">
        <v>1</v>
      </c>
      <c r="AM770" s="403">
        <v>1</v>
      </c>
      <c r="AN770" s="403">
        <v>1</v>
      </c>
      <c r="AO770" s="402"/>
      <c r="AP770" s="405" t="s">
        <v>430</v>
      </c>
      <c r="AQ770" s="405" t="s">
        <v>430</v>
      </c>
      <c r="AR770" s="405" t="s">
        <v>430</v>
      </c>
      <c r="AS770" s="405">
        <v>32.47</v>
      </c>
      <c r="AT770" s="405">
        <v>45.77</v>
      </c>
      <c r="AU770" s="408"/>
      <c r="AV770" s="403">
        <v>0</v>
      </c>
      <c r="AW770" s="403">
        <v>0</v>
      </c>
      <c r="AX770" s="403">
        <v>0</v>
      </c>
      <c r="AY770" s="403">
        <v>1</v>
      </c>
      <c r="AZ770" s="403">
        <v>1</v>
      </c>
      <c r="BA770" s="409"/>
      <c r="BB770" s="405"/>
      <c r="BC770" s="410"/>
      <c r="BD770" s="410"/>
      <c r="BE770" s="410"/>
      <c r="BF770" s="406"/>
      <c r="BG770" s="405"/>
      <c r="BH770" s="405"/>
      <c r="BI770" s="405"/>
      <c r="BJ770" s="405"/>
      <c r="BK770" s="402"/>
      <c r="BL770" s="401"/>
      <c r="BM770" s="401"/>
      <c r="BN770" s="401"/>
      <c r="BO770" s="401"/>
      <c r="BP770" s="401"/>
      <c r="BQ770" s="402"/>
      <c r="BR770" s="411"/>
    </row>
    <row r="771" spans="1:70" s="428" customFormat="1" x14ac:dyDescent="0.25">
      <c r="A771" s="886" t="s">
        <v>94</v>
      </c>
      <c r="B771" s="373"/>
      <c r="C771" s="719"/>
      <c r="D771" s="373"/>
      <c r="E771" s="346"/>
      <c r="F771" s="373"/>
      <c r="G771" s="347"/>
      <c r="H771" s="374"/>
      <c r="I771" s="348">
        <v>-1.4791000000000001</v>
      </c>
      <c r="J771" s="348">
        <v>0.50519999999999998</v>
      </c>
      <c r="K771" s="348">
        <v>6.2058999999999997</v>
      </c>
      <c r="L771" s="348">
        <v>29.087299999999999</v>
      </c>
      <c r="M771" s="348">
        <v>25.201799999999999</v>
      </c>
      <c r="N771" s="350">
        <v>16.026599999999998</v>
      </c>
      <c r="O771" s="348">
        <v>11.9678</v>
      </c>
      <c r="P771" s="348">
        <v>44.3386</v>
      </c>
      <c r="Q771" s="348" t="s">
        <v>430</v>
      </c>
      <c r="R771" s="348" t="s">
        <v>430</v>
      </c>
      <c r="S771" s="348">
        <v>34.537500000000001</v>
      </c>
      <c r="T771" s="348">
        <v>25.654499999999999</v>
      </c>
      <c r="U771" s="348">
        <v>24.347200000000001</v>
      </c>
      <c r="V771" s="348">
        <v>15.020300000000001</v>
      </c>
      <c r="W771" s="348">
        <v>5.0730000000000004</v>
      </c>
      <c r="X771" s="348">
        <v>43.515300000000003</v>
      </c>
      <c r="Y771" s="374"/>
      <c r="Z771" s="346"/>
      <c r="AA771" s="346"/>
      <c r="AB771" s="346"/>
      <c r="AC771" s="346"/>
      <c r="AD771" s="346"/>
      <c r="AE771" s="346"/>
      <c r="AF771" s="346"/>
      <c r="AG771" s="346"/>
      <c r="AH771" s="346"/>
      <c r="AI771" s="346"/>
      <c r="AJ771" s="346"/>
      <c r="AK771" s="346"/>
      <c r="AL771" s="346"/>
      <c r="AM771" s="346"/>
      <c r="AN771" s="346"/>
      <c r="AO771" s="373"/>
      <c r="AP771" s="348" t="s">
        <v>430</v>
      </c>
      <c r="AQ771" s="348" t="s">
        <v>430</v>
      </c>
      <c r="AR771" s="348" t="s">
        <v>430</v>
      </c>
      <c r="AS771" s="348">
        <v>32.47</v>
      </c>
      <c r="AT771" s="348">
        <v>45.77</v>
      </c>
      <c r="AU771" s="351"/>
      <c r="AV771" s="346"/>
      <c r="AW771" s="346"/>
      <c r="AX771" s="346"/>
      <c r="AY771" s="346"/>
      <c r="AZ771" s="346"/>
      <c r="BA771" s="362"/>
      <c r="BB771" s="348"/>
      <c r="BC771" s="375"/>
      <c r="BD771" s="375"/>
      <c r="BE771" s="375"/>
      <c r="BF771" s="374"/>
      <c r="BG771" s="348"/>
      <c r="BH771" s="348"/>
      <c r="BI771" s="348"/>
      <c r="BJ771" s="348"/>
      <c r="BK771" s="373"/>
      <c r="BL771" s="372"/>
      <c r="BM771" s="372"/>
      <c r="BN771" s="372"/>
      <c r="BO771" s="372"/>
      <c r="BP771" s="372"/>
      <c r="BQ771" s="373"/>
      <c r="BR771" s="354"/>
    </row>
    <row r="772" spans="1:70" s="428" customFormat="1" x14ac:dyDescent="0.25">
      <c r="A772" s="886" t="s">
        <v>95</v>
      </c>
      <c r="B772" s="373"/>
      <c r="C772" s="719"/>
      <c r="D772" s="373"/>
      <c r="E772" s="346"/>
      <c r="F772" s="373"/>
      <c r="G772" s="347"/>
      <c r="H772" s="374"/>
      <c r="I772" s="348">
        <v>-1.4791000000000001</v>
      </c>
      <c r="J772" s="348">
        <v>0.50519999999999998</v>
      </c>
      <c r="K772" s="348">
        <v>6.2058999999999997</v>
      </c>
      <c r="L772" s="348">
        <v>29.087299999999999</v>
      </c>
      <c r="M772" s="348">
        <v>25.201799999999999</v>
      </c>
      <c r="N772" s="350">
        <v>16.026599999999998</v>
      </c>
      <c r="O772" s="348">
        <v>11.9678</v>
      </c>
      <c r="P772" s="348">
        <v>44.3386</v>
      </c>
      <c r="Q772" s="348" t="s">
        <v>430</v>
      </c>
      <c r="R772" s="348" t="s">
        <v>430</v>
      </c>
      <c r="S772" s="348">
        <v>34.537500000000001</v>
      </c>
      <c r="T772" s="348">
        <v>25.654499999999999</v>
      </c>
      <c r="U772" s="348">
        <v>24.347200000000001</v>
      </c>
      <c r="V772" s="348">
        <v>15.020300000000001</v>
      </c>
      <c r="W772" s="348">
        <v>5.0730000000000004</v>
      </c>
      <c r="X772" s="348">
        <v>43.515300000000003</v>
      </c>
      <c r="Y772" s="374"/>
      <c r="Z772" s="346"/>
      <c r="AA772" s="346"/>
      <c r="AB772" s="346"/>
      <c r="AC772" s="346"/>
      <c r="AD772" s="346"/>
      <c r="AE772" s="346"/>
      <c r="AF772" s="346"/>
      <c r="AG772" s="346"/>
      <c r="AH772" s="346"/>
      <c r="AI772" s="346"/>
      <c r="AJ772" s="346"/>
      <c r="AK772" s="346"/>
      <c r="AL772" s="346"/>
      <c r="AM772" s="346"/>
      <c r="AN772" s="346"/>
      <c r="AO772" s="373"/>
      <c r="AP772" s="348" t="s">
        <v>430</v>
      </c>
      <c r="AQ772" s="348" t="s">
        <v>430</v>
      </c>
      <c r="AR772" s="348" t="s">
        <v>430</v>
      </c>
      <c r="AS772" s="348">
        <v>32.47</v>
      </c>
      <c r="AT772" s="348">
        <v>45.77</v>
      </c>
      <c r="AU772" s="351"/>
      <c r="AV772" s="346"/>
      <c r="AW772" s="346"/>
      <c r="AX772" s="346"/>
      <c r="AY772" s="346"/>
      <c r="AZ772" s="346"/>
      <c r="BA772" s="362"/>
      <c r="BB772" s="348"/>
      <c r="BC772" s="375"/>
      <c r="BD772" s="375"/>
      <c r="BE772" s="375"/>
      <c r="BF772" s="374"/>
      <c r="BG772" s="348"/>
      <c r="BH772" s="348"/>
      <c r="BI772" s="348"/>
      <c r="BJ772" s="348"/>
      <c r="BK772" s="373"/>
      <c r="BL772" s="372"/>
      <c r="BM772" s="372"/>
      <c r="BN772" s="372"/>
      <c r="BO772" s="372"/>
      <c r="BP772" s="372"/>
      <c r="BQ772" s="373"/>
      <c r="BR772" s="354"/>
    </row>
    <row r="773" spans="1:70" s="428" customFormat="1" x14ac:dyDescent="0.25">
      <c r="A773" s="887" t="s">
        <v>96</v>
      </c>
      <c r="B773" s="413"/>
      <c r="C773" s="725"/>
      <c r="D773" s="413"/>
      <c r="E773" s="414"/>
      <c r="F773" s="413"/>
      <c r="G773" s="415"/>
      <c r="H773" s="417"/>
      <c r="I773" s="416">
        <v>-1.4791000000000001</v>
      </c>
      <c r="J773" s="416">
        <v>0.50519999999999998</v>
      </c>
      <c r="K773" s="416">
        <v>6.2058999999999997</v>
      </c>
      <c r="L773" s="416">
        <v>29.087299999999999</v>
      </c>
      <c r="M773" s="416">
        <v>25.201799999999999</v>
      </c>
      <c r="N773" s="418">
        <v>16.026599999999998</v>
      </c>
      <c r="O773" s="416">
        <v>11.9678</v>
      </c>
      <c r="P773" s="416">
        <v>44.3386</v>
      </c>
      <c r="Q773" s="416" t="s">
        <v>430</v>
      </c>
      <c r="R773" s="416" t="s">
        <v>430</v>
      </c>
      <c r="S773" s="416">
        <v>34.537500000000001</v>
      </c>
      <c r="T773" s="416">
        <v>25.654499999999999</v>
      </c>
      <c r="U773" s="416">
        <v>24.347200000000001</v>
      </c>
      <c r="V773" s="416">
        <v>15.020300000000001</v>
      </c>
      <c r="W773" s="416">
        <v>5.0730000000000004</v>
      </c>
      <c r="X773" s="416">
        <v>43.515300000000003</v>
      </c>
      <c r="Y773" s="417"/>
      <c r="Z773" s="414"/>
      <c r="AA773" s="414"/>
      <c r="AB773" s="414"/>
      <c r="AC773" s="414"/>
      <c r="AD773" s="414"/>
      <c r="AE773" s="414"/>
      <c r="AF773" s="414"/>
      <c r="AG773" s="414"/>
      <c r="AH773" s="414"/>
      <c r="AI773" s="414"/>
      <c r="AJ773" s="414"/>
      <c r="AK773" s="414"/>
      <c r="AL773" s="414"/>
      <c r="AM773" s="414"/>
      <c r="AN773" s="414"/>
      <c r="AO773" s="413"/>
      <c r="AP773" s="416" t="s">
        <v>430</v>
      </c>
      <c r="AQ773" s="416" t="s">
        <v>430</v>
      </c>
      <c r="AR773" s="416" t="s">
        <v>430</v>
      </c>
      <c r="AS773" s="416">
        <v>32.47</v>
      </c>
      <c r="AT773" s="416">
        <v>45.77</v>
      </c>
      <c r="AU773" s="419"/>
      <c r="AV773" s="414"/>
      <c r="AW773" s="414"/>
      <c r="AX773" s="414"/>
      <c r="AY773" s="414"/>
      <c r="AZ773" s="414"/>
      <c r="BA773" s="420"/>
      <c r="BB773" s="416"/>
      <c r="BC773" s="421"/>
      <c r="BD773" s="421"/>
      <c r="BE773" s="421"/>
      <c r="BF773" s="417"/>
      <c r="BG773" s="416"/>
      <c r="BH773" s="416"/>
      <c r="BI773" s="416"/>
      <c r="BJ773" s="416"/>
      <c r="BK773" s="413"/>
      <c r="BL773" s="412"/>
      <c r="BM773" s="412"/>
      <c r="BN773" s="412"/>
      <c r="BO773" s="412"/>
      <c r="BP773" s="412"/>
      <c r="BQ773" s="413"/>
      <c r="BR773" s="422"/>
    </row>
    <row r="774" spans="1:70" s="428" customFormat="1" ht="14.5" customHeight="1" x14ac:dyDescent="0.35">
      <c r="A774" s="874" t="s">
        <v>4121</v>
      </c>
      <c r="B774" s="862"/>
      <c r="C774" s="863"/>
      <c r="D774" s="862"/>
      <c r="E774" s="864"/>
      <c r="F774" s="862"/>
      <c r="G774" s="865"/>
      <c r="H774" s="867"/>
      <c r="I774" s="866"/>
      <c r="J774" s="866"/>
      <c r="K774" s="866"/>
      <c r="L774" s="866"/>
      <c r="M774" s="866"/>
      <c r="N774" s="868"/>
      <c r="O774" s="866"/>
      <c r="P774" s="866"/>
      <c r="Q774" s="866"/>
      <c r="R774" s="866"/>
      <c r="S774" s="866"/>
      <c r="T774" s="866"/>
      <c r="U774" s="866"/>
      <c r="V774" s="866"/>
      <c r="W774" s="866"/>
      <c r="X774" s="866"/>
      <c r="Y774" s="867"/>
      <c r="Z774" s="864"/>
      <c r="AA774" s="864"/>
      <c r="AB774" s="864"/>
      <c r="AC774" s="864"/>
      <c r="AD774" s="864"/>
      <c r="AE774" s="864"/>
      <c r="AF774" s="864"/>
      <c r="AG774" s="864"/>
      <c r="AH774" s="864"/>
      <c r="AI774" s="864"/>
      <c r="AJ774" s="864"/>
      <c r="AK774" s="864"/>
      <c r="AL774" s="864"/>
      <c r="AM774" s="864"/>
      <c r="AN774" s="864"/>
      <c r="AO774" s="862"/>
      <c r="AP774" s="866"/>
      <c r="AQ774" s="866"/>
      <c r="AR774" s="866"/>
      <c r="AS774" s="866"/>
      <c r="AT774" s="866"/>
      <c r="AU774" s="869"/>
      <c r="AV774" s="864"/>
      <c r="AW774" s="864"/>
      <c r="AX774" s="864"/>
      <c r="AY774" s="864"/>
      <c r="AZ774" s="864"/>
      <c r="BA774" s="870"/>
      <c r="BB774" s="866"/>
      <c r="BC774" s="871"/>
      <c r="BD774" s="871"/>
      <c r="BE774" s="871"/>
      <c r="BF774" s="867"/>
      <c r="BG774" s="866"/>
      <c r="BH774" s="866"/>
      <c r="BI774" s="866"/>
      <c r="BJ774" s="866"/>
      <c r="BK774" s="862"/>
      <c r="BL774" s="872"/>
      <c r="BM774" s="872"/>
      <c r="BN774" s="872"/>
      <c r="BO774" s="872"/>
      <c r="BP774" s="872"/>
      <c r="BQ774" s="862"/>
      <c r="BR774" s="873"/>
    </row>
    <row r="775" spans="1:70" s="428" customFormat="1" x14ac:dyDescent="0.25">
      <c r="A775" s="345" t="s">
        <v>4122</v>
      </c>
      <c r="B775" s="373"/>
      <c r="C775" s="719">
        <v>45119</v>
      </c>
      <c r="D775" s="373"/>
      <c r="E775" s="346">
        <v>1000.13</v>
      </c>
      <c r="F775" s="373"/>
      <c r="G775" s="347">
        <v>13.785</v>
      </c>
      <c r="H775" s="374"/>
      <c r="I775" s="348">
        <v>0.1162</v>
      </c>
      <c r="J775" s="348">
        <v>-0.19550000000000001</v>
      </c>
      <c r="K775" s="348">
        <v>1.9902</v>
      </c>
      <c r="L775" s="348">
        <v>9.0239999999999991</v>
      </c>
      <c r="M775" s="348">
        <v>-5.3422999999999998</v>
      </c>
      <c r="N775" s="350">
        <v>-2.6827000000000001</v>
      </c>
      <c r="O775" s="348">
        <v>1.6847000000000001</v>
      </c>
      <c r="P775" s="348" t="s">
        <v>430</v>
      </c>
      <c r="Q775" s="348" t="s">
        <v>430</v>
      </c>
      <c r="R775" s="348" t="s">
        <v>430</v>
      </c>
      <c r="S775" s="348">
        <v>11.8005</v>
      </c>
      <c r="T775" s="348">
        <v>-5.5822000000000003</v>
      </c>
      <c r="U775" s="348">
        <v>-6.593</v>
      </c>
      <c r="V775" s="348">
        <v>-4.8193999999999999</v>
      </c>
      <c r="W775" s="348">
        <v>1.9450000000000001</v>
      </c>
      <c r="X775" s="348">
        <v>11.481199999999999</v>
      </c>
      <c r="Y775" s="374"/>
      <c r="Z775" s="346">
        <v>1</v>
      </c>
      <c r="AA775" s="346">
        <v>1</v>
      </c>
      <c r="AB775" s="346">
        <v>1</v>
      </c>
      <c r="AC775" s="346">
        <v>1</v>
      </c>
      <c r="AD775" s="346">
        <v>1</v>
      </c>
      <c r="AE775" s="346">
        <v>1</v>
      </c>
      <c r="AF775" s="346">
        <v>1</v>
      </c>
      <c r="AG775" s="346" t="s">
        <v>430</v>
      </c>
      <c r="AH775" s="346" t="s">
        <v>430</v>
      </c>
      <c r="AI775" s="346" t="s">
        <v>430</v>
      </c>
      <c r="AJ775" s="346">
        <v>1</v>
      </c>
      <c r="AK775" s="346">
        <v>1</v>
      </c>
      <c r="AL775" s="346">
        <v>1</v>
      </c>
      <c r="AM775" s="346">
        <v>1</v>
      </c>
      <c r="AN775" s="346">
        <v>1</v>
      </c>
      <c r="AO775" s="373"/>
      <c r="AP775" s="348" t="s">
        <v>430</v>
      </c>
      <c r="AQ775" s="348" t="s">
        <v>430</v>
      </c>
      <c r="AR775" s="348" t="s">
        <v>430</v>
      </c>
      <c r="AS775" s="348">
        <v>3.43</v>
      </c>
      <c r="AT775" s="348">
        <v>-6.28</v>
      </c>
      <c r="AU775" s="351"/>
      <c r="AV775" s="346" t="s">
        <v>430</v>
      </c>
      <c r="AW775" s="346" t="s">
        <v>430</v>
      </c>
      <c r="AX775" s="346" t="s">
        <v>430</v>
      </c>
      <c r="AY775" s="346">
        <v>1</v>
      </c>
      <c r="AZ775" s="346">
        <v>1</v>
      </c>
      <c r="BA775" s="362"/>
      <c r="BB775" s="348">
        <v>16.011548135338298</v>
      </c>
      <c r="BC775" s="375">
        <v>1.0166659757610199</v>
      </c>
      <c r="BD775" s="375">
        <v>3.6490992248761497E-2</v>
      </c>
      <c r="BE775" s="375">
        <v>-3.4030972175831203E-2</v>
      </c>
      <c r="BF775" s="374"/>
      <c r="BG775" s="348">
        <v>65.953699999999998</v>
      </c>
      <c r="BH775" s="348">
        <v>13.293200000000001</v>
      </c>
      <c r="BI775" s="348">
        <v>19.7334</v>
      </c>
      <c r="BJ775" s="348">
        <v>1.0197000000000001</v>
      </c>
      <c r="BK775" s="373"/>
      <c r="BL775" s="372" t="s">
        <v>3832</v>
      </c>
      <c r="BM775" s="372" t="s">
        <v>3833</v>
      </c>
      <c r="BN775" s="372" t="s">
        <v>3834</v>
      </c>
      <c r="BO775" s="372" t="s">
        <v>3835</v>
      </c>
      <c r="BP775" s="372" t="s">
        <v>2825</v>
      </c>
      <c r="BQ775" s="373"/>
      <c r="BR775" s="354" t="s">
        <v>463</v>
      </c>
    </row>
    <row r="776" spans="1:70" s="428" customFormat="1" x14ac:dyDescent="0.25">
      <c r="A776" s="885" t="s">
        <v>93</v>
      </c>
      <c r="B776" s="402"/>
      <c r="C776" s="724"/>
      <c r="D776" s="402"/>
      <c r="E776" s="403"/>
      <c r="F776" s="402"/>
      <c r="G776" s="404"/>
      <c r="H776" s="406"/>
      <c r="I776" s="405">
        <v>0.1162</v>
      </c>
      <c r="J776" s="405">
        <v>-0.19550000000000001</v>
      </c>
      <c r="K776" s="405">
        <v>1.9902</v>
      </c>
      <c r="L776" s="405">
        <v>9.0239999999999991</v>
      </c>
      <c r="M776" s="405">
        <v>-5.3422999999999998</v>
      </c>
      <c r="N776" s="407">
        <v>-2.6827000000000001</v>
      </c>
      <c r="O776" s="405">
        <v>1.6847000000000001</v>
      </c>
      <c r="P776" s="405" t="s">
        <v>430</v>
      </c>
      <c r="Q776" s="405" t="s">
        <v>430</v>
      </c>
      <c r="R776" s="405" t="s">
        <v>430</v>
      </c>
      <c r="S776" s="405">
        <v>11.8005</v>
      </c>
      <c r="T776" s="405">
        <v>-5.5822000000000003</v>
      </c>
      <c r="U776" s="405">
        <v>-6.593</v>
      </c>
      <c r="V776" s="405">
        <v>-4.8193999999999999</v>
      </c>
      <c r="W776" s="405">
        <v>1.9450000000000001</v>
      </c>
      <c r="X776" s="405">
        <v>11.481199999999999</v>
      </c>
      <c r="Y776" s="406"/>
      <c r="Z776" s="403">
        <v>1</v>
      </c>
      <c r="AA776" s="403">
        <v>1</v>
      </c>
      <c r="AB776" s="403">
        <v>1</v>
      </c>
      <c r="AC776" s="403">
        <v>1</v>
      </c>
      <c r="AD776" s="403">
        <v>1</v>
      </c>
      <c r="AE776" s="403">
        <v>1</v>
      </c>
      <c r="AF776" s="403">
        <v>1</v>
      </c>
      <c r="AG776" s="403">
        <v>0</v>
      </c>
      <c r="AH776" s="403">
        <v>0</v>
      </c>
      <c r="AI776" s="403">
        <v>0</v>
      </c>
      <c r="AJ776" s="403">
        <v>1</v>
      </c>
      <c r="AK776" s="403">
        <v>1</v>
      </c>
      <c r="AL776" s="403">
        <v>1</v>
      </c>
      <c r="AM776" s="403">
        <v>1</v>
      </c>
      <c r="AN776" s="403">
        <v>1</v>
      </c>
      <c r="AO776" s="402"/>
      <c r="AP776" s="405" t="s">
        <v>430</v>
      </c>
      <c r="AQ776" s="405" t="s">
        <v>430</v>
      </c>
      <c r="AR776" s="405" t="s">
        <v>430</v>
      </c>
      <c r="AS776" s="405">
        <v>3.43</v>
      </c>
      <c r="AT776" s="405">
        <v>-6.28</v>
      </c>
      <c r="AU776" s="408"/>
      <c r="AV776" s="403">
        <v>0</v>
      </c>
      <c r="AW776" s="403">
        <v>0</v>
      </c>
      <c r="AX776" s="403">
        <v>0</v>
      </c>
      <c r="AY776" s="403">
        <v>1</v>
      </c>
      <c r="AZ776" s="403">
        <v>1</v>
      </c>
      <c r="BA776" s="409"/>
      <c r="BB776" s="405"/>
      <c r="BC776" s="410"/>
      <c r="BD776" s="410"/>
      <c r="BE776" s="410"/>
      <c r="BF776" s="406"/>
      <c r="BG776" s="405"/>
      <c r="BH776" s="405"/>
      <c r="BI776" s="405"/>
      <c r="BJ776" s="405"/>
      <c r="BK776" s="402"/>
      <c r="BL776" s="401"/>
      <c r="BM776" s="401"/>
      <c r="BN776" s="401"/>
      <c r="BO776" s="401"/>
      <c r="BP776" s="401"/>
      <c r="BQ776" s="402"/>
      <c r="BR776" s="411"/>
    </row>
    <row r="777" spans="1:70" s="428" customFormat="1" x14ac:dyDescent="0.25">
      <c r="A777" s="886" t="s">
        <v>94</v>
      </c>
      <c r="B777" s="373"/>
      <c r="C777" s="719"/>
      <c r="D777" s="373"/>
      <c r="E777" s="346"/>
      <c r="F777" s="373"/>
      <c r="G777" s="347"/>
      <c r="H777" s="374"/>
      <c r="I777" s="348">
        <v>0.1162</v>
      </c>
      <c r="J777" s="348">
        <v>-0.19550000000000001</v>
      </c>
      <c r="K777" s="348">
        <v>1.9902</v>
      </c>
      <c r="L777" s="348">
        <v>9.0239999999999991</v>
      </c>
      <c r="M777" s="348">
        <v>-5.3422999999999998</v>
      </c>
      <c r="N777" s="350">
        <v>-2.6827000000000001</v>
      </c>
      <c r="O777" s="348">
        <v>1.6847000000000001</v>
      </c>
      <c r="P777" s="348" t="s">
        <v>430</v>
      </c>
      <c r="Q777" s="348" t="s">
        <v>430</v>
      </c>
      <c r="R777" s="348" t="s">
        <v>430</v>
      </c>
      <c r="S777" s="348">
        <v>11.8005</v>
      </c>
      <c r="T777" s="348">
        <v>-5.5822000000000003</v>
      </c>
      <c r="U777" s="348">
        <v>-6.593</v>
      </c>
      <c r="V777" s="348">
        <v>-4.8193999999999999</v>
      </c>
      <c r="W777" s="348">
        <v>1.9450000000000001</v>
      </c>
      <c r="X777" s="348">
        <v>11.481199999999999</v>
      </c>
      <c r="Y777" s="374"/>
      <c r="Z777" s="346"/>
      <c r="AA777" s="346"/>
      <c r="AB777" s="346"/>
      <c r="AC777" s="346"/>
      <c r="AD777" s="346"/>
      <c r="AE777" s="346"/>
      <c r="AF777" s="346"/>
      <c r="AG777" s="346"/>
      <c r="AH777" s="346"/>
      <c r="AI777" s="346"/>
      <c r="AJ777" s="346"/>
      <c r="AK777" s="346"/>
      <c r="AL777" s="346"/>
      <c r="AM777" s="346"/>
      <c r="AN777" s="346"/>
      <c r="AO777" s="373"/>
      <c r="AP777" s="348" t="s">
        <v>430</v>
      </c>
      <c r="AQ777" s="348" t="s">
        <v>430</v>
      </c>
      <c r="AR777" s="348" t="s">
        <v>430</v>
      </c>
      <c r="AS777" s="348">
        <v>3.43</v>
      </c>
      <c r="AT777" s="348">
        <v>-6.28</v>
      </c>
      <c r="AU777" s="351"/>
      <c r="AV777" s="346"/>
      <c r="AW777" s="346"/>
      <c r="AX777" s="346"/>
      <c r="AY777" s="346"/>
      <c r="AZ777" s="346"/>
      <c r="BA777" s="362"/>
      <c r="BB777" s="348"/>
      <c r="BC777" s="375"/>
      <c r="BD777" s="375"/>
      <c r="BE777" s="375"/>
      <c r="BF777" s="374"/>
      <c r="BG777" s="348"/>
      <c r="BH777" s="348"/>
      <c r="BI777" s="348"/>
      <c r="BJ777" s="348"/>
      <c r="BK777" s="373"/>
      <c r="BL777" s="372"/>
      <c r="BM777" s="372"/>
      <c r="BN777" s="372"/>
      <c r="BO777" s="372"/>
      <c r="BP777" s="372"/>
      <c r="BQ777" s="373"/>
      <c r="BR777" s="354"/>
    </row>
    <row r="778" spans="1:70" s="428" customFormat="1" x14ac:dyDescent="0.25">
      <c r="A778" s="886" t="s">
        <v>95</v>
      </c>
      <c r="B778" s="373"/>
      <c r="C778" s="719"/>
      <c r="D778" s="373"/>
      <c r="E778" s="346"/>
      <c r="F778" s="373"/>
      <c r="G778" s="347"/>
      <c r="H778" s="374"/>
      <c r="I778" s="348">
        <v>0.1162</v>
      </c>
      <c r="J778" s="348">
        <v>-0.19550000000000001</v>
      </c>
      <c r="K778" s="348">
        <v>1.9902</v>
      </c>
      <c r="L778" s="348">
        <v>9.0239999999999991</v>
      </c>
      <c r="M778" s="348">
        <v>-5.3422999999999998</v>
      </c>
      <c r="N778" s="350">
        <v>-2.6827000000000001</v>
      </c>
      <c r="O778" s="348">
        <v>1.6847000000000001</v>
      </c>
      <c r="P778" s="348" t="s">
        <v>430</v>
      </c>
      <c r="Q778" s="348" t="s">
        <v>430</v>
      </c>
      <c r="R778" s="348" t="s">
        <v>430</v>
      </c>
      <c r="S778" s="348">
        <v>11.8005</v>
      </c>
      <c r="T778" s="348">
        <v>-5.5822000000000003</v>
      </c>
      <c r="U778" s="348">
        <v>-6.593</v>
      </c>
      <c r="V778" s="348">
        <v>-4.8193999999999999</v>
      </c>
      <c r="W778" s="348">
        <v>1.9450000000000001</v>
      </c>
      <c r="X778" s="348">
        <v>11.481199999999999</v>
      </c>
      <c r="Y778" s="374"/>
      <c r="Z778" s="346"/>
      <c r="AA778" s="346"/>
      <c r="AB778" s="346"/>
      <c r="AC778" s="346"/>
      <c r="AD778" s="346"/>
      <c r="AE778" s="346"/>
      <c r="AF778" s="346"/>
      <c r="AG778" s="346"/>
      <c r="AH778" s="346"/>
      <c r="AI778" s="346"/>
      <c r="AJ778" s="346"/>
      <c r="AK778" s="346"/>
      <c r="AL778" s="346"/>
      <c r="AM778" s="346"/>
      <c r="AN778" s="346"/>
      <c r="AO778" s="373"/>
      <c r="AP778" s="348" t="s">
        <v>430</v>
      </c>
      <c r="AQ778" s="348" t="s">
        <v>430</v>
      </c>
      <c r="AR778" s="348" t="s">
        <v>430</v>
      </c>
      <c r="AS778" s="348">
        <v>3.43</v>
      </c>
      <c r="AT778" s="348">
        <v>-6.28</v>
      </c>
      <c r="AU778" s="351"/>
      <c r="AV778" s="346"/>
      <c r="AW778" s="346"/>
      <c r="AX778" s="346"/>
      <c r="AY778" s="346"/>
      <c r="AZ778" s="346"/>
      <c r="BA778" s="362"/>
      <c r="BB778" s="348"/>
      <c r="BC778" s="375"/>
      <c r="BD778" s="375"/>
      <c r="BE778" s="375"/>
      <c r="BF778" s="374"/>
      <c r="BG778" s="348"/>
      <c r="BH778" s="348"/>
      <c r="BI778" s="348"/>
      <c r="BJ778" s="348"/>
      <c r="BK778" s="373"/>
      <c r="BL778" s="372"/>
      <c r="BM778" s="372"/>
      <c r="BN778" s="372"/>
      <c r="BO778" s="372"/>
      <c r="BP778" s="372"/>
      <c r="BQ778" s="373"/>
      <c r="BR778" s="354"/>
    </row>
    <row r="779" spans="1:70" s="428" customFormat="1" x14ac:dyDescent="0.25">
      <c r="A779" s="887" t="s">
        <v>96</v>
      </c>
      <c r="B779" s="413"/>
      <c r="C779" s="725"/>
      <c r="D779" s="413"/>
      <c r="E779" s="414"/>
      <c r="F779" s="413"/>
      <c r="G779" s="415"/>
      <c r="H779" s="417"/>
      <c r="I779" s="416">
        <v>0.1162</v>
      </c>
      <c r="J779" s="416">
        <v>-0.19550000000000001</v>
      </c>
      <c r="K779" s="416">
        <v>1.9902</v>
      </c>
      <c r="L779" s="416">
        <v>9.0239999999999991</v>
      </c>
      <c r="M779" s="416">
        <v>-5.3422999999999998</v>
      </c>
      <c r="N779" s="418">
        <v>-2.6827000000000001</v>
      </c>
      <c r="O779" s="416">
        <v>1.6847000000000001</v>
      </c>
      <c r="P779" s="416" t="s">
        <v>430</v>
      </c>
      <c r="Q779" s="416" t="s">
        <v>430</v>
      </c>
      <c r="R779" s="416" t="s">
        <v>430</v>
      </c>
      <c r="S779" s="416">
        <v>11.8005</v>
      </c>
      <c r="T779" s="416">
        <v>-5.5822000000000003</v>
      </c>
      <c r="U779" s="416">
        <v>-6.593</v>
      </c>
      <c r="V779" s="416">
        <v>-4.8193999999999999</v>
      </c>
      <c r="W779" s="416">
        <v>1.9450000000000001</v>
      </c>
      <c r="X779" s="416">
        <v>11.481199999999999</v>
      </c>
      <c r="Y779" s="417"/>
      <c r="Z779" s="414"/>
      <c r="AA779" s="414"/>
      <c r="AB779" s="414"/>
      <c r="AC779" s="414"/>
      <c r="AD779" s="414"/>
      <c r="AE779" s="414"/>
      <c r="AF779" s="414"/>
      <c r="AG779" s="414"/>
      <c r="AH779" s="414"/>
      <c r="AI779" s="414"/>
      <c r="AJ779" s="414"/>
      <c r="AK779" s="414"/>
      <c r="AL779" s="414"/>
      <c r="AM779" s="414"/>
      <c r="AN779" s="414"/>
      <c r="AO779" s="413"/>
      <c r="AP779" s="416" t="s">
        <v>430</v>
      </c>
      <c r="AQ779" s="416" t="s">
        <v>430</v>
      </c>
      <c r="AR779" s="416" t="s">
        <v>430</v>
      </c>
      <c r="AS779" s="416">
        <v>3.43</v>
      </c>
      <c r="AT779" s="416">
        <v>-6.28</v>
      </c>
      <c r="AU779" s="419"/>
      <c r="AV779" s="414"/>
      <c r="AW779" s="414"/>
      <c r="AX779" s="414"/>
      <c r="AY779" s="414"/>
      <c r="AZ779" s="414"/>
      <c r="BA779" s="420"/>
      <c r="BB779" s="416"/>
      <c r="BC779" s="421"/>
      <c r="BD779" s="421"/>
      <c r="BE779" s="421"/>
      <c r="BF779" s="417"/>
      <c r="BG779" s="416"/>
      <c r="BH779" s="416"/>
      <c r="BI779" s="416"/>
      <c r="BJ779" s="416"/>
      <c r="BK779" s="413"/>
      <c r="BL779" s="412"/>
      <c r="BM779" s="412"/>
      <c r="BN779" s="412"/>
      <c r="BO779" s="412"/>
      <c r="BP779" s="412"/>
      <c r="BQ779" s="413"/>
      <c r="BR779" s="422"/>
    </row>
    <row r="780" spans="1:70" s="428" customFormat="1" ht="14.5" customHeight="1" x14ac:dyDescent="0.35">
      <c r="A780" s="874" t="s">
        <v>4123</v>
      </c>
      <c r="B780" s="862"/>
      <c r="C780" s="863"/>
      <c r="D780" s="862"/>
      <c r="E780" s="864"/>
      <c r="F780" s="862"/>
      <c r="G780" s="865"/>
      <c r="H780" s="867"/>
      <c r="I780" s="866"/>
      <c r="J780" s="866"/>
      <c r="K780" s="866"/>
      <c r="L780" s="866"/>
      <c r="M780" s="866"/>
      <c r="N780" s="868"/>
      <c r="O780" s="866"/>
      <c r="P780" s="866"/>
      <c r="Q780" s="866"/>
      <c r="R780" s="866"/>
      <c r="S780" s="866"/>
      <c r="T780" s="866"/>
      <c r="U780" s="866"/>
      <c r="V780" s="866"/>
      <c r="W780" s="866"/>
      <c r="X780" s="866"/>
      <c r="Y780" s="867"/>
      <c r="Z780" s="864"/>
      <c r="AA780" s="864"/>
      <c r="AB780" s="864"/>
      <c r="AC780" s="864"/>
      <c r="AD780" s="864"/>
      <c r="AE780" s="864"/>
      <c r="AF780" s="864"/>
      <c r="AG780" s="864"/>
      <c r="AH780" s="864"/>
      <c r="AI780" s="864"/>
      <c r="AJ780" s="864"/>
      <c r="AK780" s="864"/>
      <c r="AL780" s="864"/>
      <c r="AM780" s="864"/>
      <c r="AN780" s="864"/>
      <c r="AO780" s="862"/>
      <c r="AP780" s="866"/>
      <c r="AQ780" s="866"/>
      <c r="AR780" s="866"/>
      <c r="AS780" s="866"/>
      <c r="AT780" s="866"/>
      <c r="AU780" s="869"/>
      <c r="AV780" s="864"/>
      <c r="AW780" s="864"/>
      <c r="AX780" s="864"/>
      <c r="AY780" s="864"/>
      <c r="AZ780" s="864"/>
      <c r="BA780" s="870"/>
      <c r="BB780" s="866"/>
      <c r="BC780" s="871"/>
      <c r="BD780" s="871"/>
      <c r="BE780" s="871"/>
      <c r="BF780" s="867"/>
      <c r="BG780" s="866"/>
      <c r="BH780" s="866"/>
      <c r="BI780" s="866"/>
      <c r="BJ780" s="866"/>
      <c r="BK780" s="862"/>
      <c r="BL780" s="872"/>
      <c r="BM780" s="872"/>
      <c r="BN780" s="872"/>
      <c r="BO780" s="872"/>
      <c r="BP780" s="872"/>
      <c r="BQ780" s="862"/>
      <c r="BR780" s="873"/>
    </row>
    <row r="781" spans="1:70" s="428" customFormat="1" x14ac:dyDescent="0.25">
      <c r="A781" s="345" t="s">
        <v>4124</v>
      </c>
      <c r="B781" s="373"/>
      <c r="C781" s="719">
        <v>41275</v>
      </c>
      <c r="D781" s="373"/>
      <c r="E781" s="346">
        <v>1603.09</v>
      </c>
      <c r="F781" s="373"/>
      <c r="G781" s="347">
        <v>462.07</v>
      </c>
      <c r="H781" s="374"/>
      <c r="I781" s="348">
        <v>-1.7299999999999999E-2</v>
      </c>
      <c r="J781" s="348">
        <v>-0.59799999999999998</v>
      </c>
      <c r="K781" s="348">
        <v>-1.6013999999999999</v>
      </c>
      <c r="L781" s="348">
        <v>5.0183</v>
      </c>
      <c r="M781" s="348">
        <v>-10.9194</v>
      </c>
      <c r="N781" s="350">
        <v>-11.0703</v>
      </c>
      <c r="O781" s="348">
        <v>-6.3032000000000004</v>
      </c>
      <c r="P781" s="348">
        <v>-0.36170000000000002</v>
      </c>
      <c r="Q781" s="348">
        <v>7.9781000000000004</v>
      </c>
      <c r="R781" s="348">
        <v>10.613300000000001</v>
      </c>
      <c r="S781" s="348">
        <v>6.8715999999999999</v>
      </c>
      <c r="T781" s="348">
        <v>-11.3858</v>
      </c>
      <c r="U781" s="348">
        <v>-11.4384</v>
      </c>
      <c r="V781" s="348">
        <v>-12.264099999999999</v>
      </c>
      <c r="W781" s="348">
        <v>-0.1426</v>
      </c>
      <c r="X781" s="348">
        <v>11.460900000000001</v>
      </c>
      <c r="Y781" s="374"/>
      <c r="Z781" s="346">
        <v>1</v>
      </c>
      <c r="AA781" s="346">
        <v>1</v>
      </c>
      <c r="AB781" s="346">
        <v>1</v>
      </c>
      <c r="AC781" s="346">
        <v>1</v>
      </c>
      <c r="AD781" s="346">
        <v>1</v>
      </c>
      <c r="AE781" s="346">
        <v>1</v>
      </c>
      <c r="AF781" s="346">
        <v>1</v>
      </c>
      <c r="AG781" s="346">
        <v>1</v>
      </c>
      <c r="AH781" s="346">
        <v>1</v>
      </c>
      <c r="AI781" s="346">
        <v>1</v>
      </c>
      <c r="AJ781" s="346">
        <v>1</v>
      </c>
      <c r="AK781" s="346">
        <v>1</v>
      </c>
      <c r="AL781" s="346">
        <v>1</v>
      </c>
      <c r="AM781" s="346">
        <v>1</v>
      </c>
      <c r="AN781" s="346">
        <v>1</v>
      </c>
      <c r="AO781" s="373"/>
      <c r="AP781" s="348">
        <v>8.24</v>
      </c>
      <c r="AQ781" s="348">
        <v>6.34</v>
      </c>
      <c r="AR781" s="348">
        <v>1.43</v>
      </c>
      <c r="AS781" s="348">
        <v>-6.38</v>
      </c>
      <c r="AT781" s="348">
        <v>-14.99</v>
      </c>
      <c r="AU781" s="351"/>
      <c r="AV781" s="346">
        <v>1</v>
      </c>
      <c r="AW781" s="346">
        <v>1</v>
      </c>
      <c r="AX781" s="346">
        <v>1</v>
      </c>
      <c r="AY781" s="346">
        <v>1</v>
      </c>
      <c r="AZ781" s="346">
        <v>1</v>
      </c>
      <c r="BA781" s="362"/>
      <c r="BB781" s="348">
        <v>14.262082179616</v>
      </c>
      <c r="BC781" s="375">
        <v>0.91003022901044595</v>
      </c>
      <c r="BD781" s="375">
        <v>-2.0617636637593799E-2</v>
      </c>
      <c r="BE781" s="375">
        <v>-7.2514402435277805E-2</v>
      </c>
      <c r="BF781" s="374"/>
      <c r="BG781" s="348">
        <v>73.539500000000004</v>
      </c>
      <c r="BH781" s="348">
        <v>13.895099999999999</v>
      </c>
      <c r="BI781" s="348">
        <v>6.98935</v>
      </c>
      <c r="BJ781" s="348">
        <v>5.5760500000000004</v>
      </c>
      <c r="BK781" s="373"/>
      <c r="BL781" s="372" t="s">
        <v>3838</v>
      </c>
      <c r="BM781" s="372" t="s">
        <v>3839</v>
      </c>
      <c r="BN781" s="372" t="s">
        <v>3840</v>
      </c>
      <c r="BO781" s="372" t="s">
        <v>3841</v>
      </c>
      <c r="BP781" s="372" t="s">
        <v>3842</v>
      </c>
      <c r="BQ781" s="373"/>
      <c r="BR781" s="354" t="s">
        <v>2354</v>
      </c>
    </row>
    <row r="782" spans="1:70" s="428" customFormat="1" x14ac:dyDescent="0.25">
      <c r="A782" s="885" t="s">
        <v>93</v>
      </c>
      <c r="B782" s="402"/>
      <c r="C782" s="724"/>
      <c r="D782" s="402"/>
      <c r="E782" s="403"/>
      <c r="F782" s="402"/>
      <c r="G782" s="404"/>
      <c r="H782" s="406"/>
      <c r="I782" s="405">
        <v>-1.7299999999999999E-2</v>
      </c>
      <c r="J782" s="405">
        <v>-0.59799999999999998</v>
      </c>
      <c r="K782" s="405">
        <v>-1.6013999999999999</v>
      </c>
      <c r="L782" s="405">
        <v>5.0183</v>
      </c>
      <c r="M782" s="405">
        <v>-10.9194</v>
      </c>
      <c r="N782" s="407">
        <v>-11.0703</v>
      </c>
      <c r="O782" s="405">
        <v>-6.3032000000000004</v>
      </c>
      <c r="P782" s="405">
        <v>-0.36170000000000002</v>
      </c>
      <c r="Q782" s="405">
        <v>7.9781000000000004</v>
      </c>
      <c r="R782" s="405">
        <v>10.613300000000001</v>
      </c>
      <c r="S782" s="405">
        <v>6.8715999999999999</v>
      </c>
      <c r="T782" s="405">
        <v>-11.3858</v>
      </c>
      <c r="U782" s="405">
        <v>-11.4384</v>
      </c>
      <c r="V782" s="405">
        <v>-12.264099999999999</v>
      </c>
      <c r="W782" s="405">
        <v>-0.1426</v>
      </c>
      <c r="X782" s="405">
        <v>11.460900000000001</v>
      </c>
      <c r="Y782" s="406"/>
      <c r="Z782" s="403">
        <v>1</v>
      </c>
      <c r="AA782" s="403">
        <v>1</v>
      </c>
      <c r="AB782" s="403">
        <v>1</v>
      </c>
      <c r="AC782" s="403">
        <v>1</v>
      </c>
      <c r="AD782" s="403">
        <v>1</v>
      </c>
      <c r="AE782" s="403">
        <v>1</v>
      </c>
      <c r="AF782" s="403">
        <v>1</v>
      </c>
      <c r="AG782" s="403">
        <v>1</v>
      </c>
      <c r="AH782" s="403">
        <v>1</v>
      </c>
      <c r="AI782" s="403">
        <v>1</v>
      </c>
      <c r="AJ782" s="403">
        <v>1</v>
      </c>
      <c r="AK782" s="403">
        <v>1</v>
      </c>
      <c r="AL782" s="403">
        <v>1</v>
      </c>
      <c r="AM782" s="403">
        <v>1</v>
      </c>
      <c r="AN782" s="403">
        <v>1</v>
      </c>
      <c r="AO782" s="402"/>
      <c r="AP782" s="405">
        <v>8.24</v>
      </c>
      <c r="AQ782" s="405">
        <v>6.34</v>
      </c>
      <c r="AR782" s="405">
        <v>1.43</v>
      </c>
      <c r="AS782" s="405">
        <v>-6.38</v>
      </c>
      <c r="AT782" s="405">
        <v>-14.99</v>
      </c>
      <c r="AU782" s="408"/>
      <c r="AV782" s="403">
        <v>1</v>
      </c>
      <c r="AW782" s="403">
        <v>1</v>
      </c>
      <c r="AX782" s="403">
        <v>1</v>
      </c>
      <c r="AY782" s="403">
        <v>1</v>
      </c>
      <c r="AZ782" s="403">
        <v>1</v>
      </c>
      <c r="BA782" s="409"/>
      <c r="BB782" s="405"/>
      <c r="BC782" s="410"/>
      <c r="BD782" s="410"/>
      <c r="BE782" s="410"/>
      <c r="BF782" s="406"/>
      <c r="BG782" s="405"/>
      <c r="BH782" s="405"/>
      <c r="BI782" s="405"/>
      <c r="BJ782" s="405"/>
      <c r="BK782" s="402"/>
      <c r="BL782" s="401"/>
      <c r="BM782" s="401"/>
      <c r="BN782" s="401"/>
      <c r="BO782" s="401"/>
      <c r="BP782" s="401"/>
      <c r="BQ782" s="402"/>
      <c r="BR782" s="411"/>
    </row>
    <row r="783" spans="1:70" s="428" customFormat="1" x14ac:dyDescent="0.25">
      <c r="A783" s="886" t="s">
        <v>94</v>
      </c>
      <c r="B783" s="373"/>
      <c r="C783" s="719"/>
      <c r="D783" s="373"/>
      <c r="E783" s="346"/>
      <c r="F783" s="373"/>
      <c r="G783" s="347"/>
      <c r="H783" s="374"/>
      <c r="I783" s="348">
        <v>-1.7299999999999999E-2</v>
      </c>
      <c r="J783" s="348">
        <v>-0.59799999999999998</v>
      </c>
      <c r="K783" s="348">
        <v>-1.6013999999999999</v>
      </c>
      <c r="L783" s="348">
        <v>5.0183</v>
      </c>
      <c r="M783" s="348">
        <v>-10.9194</v>
      </c>
      <c r="N783" s="350">
        <v>-11.0703</v>
      </c>
      <c r="O783" s="348">
        <v>-6.3032000000000004</v>
      </c>
      <c r="P783" s="348">
        <v>-0.36170000000000002</v>
      </c>
      <c r="Q783" s="348">
        <v>7.9781000000000004</v>
      </c>
      <c r="R783" s="348">
        <v>10.613300000000001</v>
      </c>
      <c r="S783" s="348">
        <v>6.8715999999999999</v>
      </c>
      <c r="T783" s="348">
        <v>-11.3858</v>
      </c>
      <c r="U783" s="348">
        <v>-11.4384</v>
      </c>
      <c r="V783" s="348">
        <v>-12.264099999999999</v>
      </c>
      <c r="W783" s="348">
        <v>-0.1426</v>
      </c>
      <c r="X783" s="348">
        <v>11.460900000000001</v>
      </c>
      <c r="Y783" s="374"/>
      <c r="Z783" s="346"/>
      <c r="AA783" s="346"/>
      <c r="AB783" s="346"/>
      <c r="AC783" s="346"/>
      <c r="AD783" s="346"/>
      <c r="AE783" s="346"/>
      <c r="AF783" s="346"/>
      <c r="AG783" s="346"/>
      <c r="AH783" s="346"/>
      <c r="AI783" s="346"/>
      <c r="AJ783" s="346"/>
      <c r="AK783" s="346"/>
      <c r="AL783" s="346"/>
      <c r="AM783" s="346"/>
      <c r="AN783" s="346"/>
      <c r="AO783" s="373"/>
      <c r="AP783" s="348">
        <v>8.24</v>
      </c>
      <c r="AQ783" s="348">
        <v>6.34</v>
      </c>
      <c r="AR783" s="348">
        <v>1.43</v>
      </c>
      <c r="AS783" s="348">
        <v>-6.38</v>
      </c>
      <c r="AT783" s="348">
        <v>-14.99</v>
      </c>
      <c r="AU783" s="351"/>
      <c r="AV783" s="346"/>
      <c r="AW783" s="346"/>
      <c r="AX783" s="346"/>
      <c r="AY783" s="346"/>
      <c r="AZ783" s="346"/>
      <c r="BA783" s="362"/>
      <c r="BB783" s="348"/>
      <c r="BC783" s="375"/>
      <c r="BD783" s="375"/>
      <c r="BE783" s="375"/>
      <c r="BF783" s="374"/>
      <c r="BG783" s="348"/>
      <c r="BH783" s="348"/>
      <c r="BI783" s="348"/>
      <c r="BJ783" s="348"/>
      <c r="BK783" s="373"/>
      <c r="BL783" s="372"/>
      <c r="BM783" s="372"/>
      <c r="BN783" s="372"/>
      <c r="BO783" s="372"/>
      <c r="BP783" s="372"/>
      <c r="BQ783" s="373"/>
      <c r="BR783" s="354"/>
    </row>
    <row r="784" spans="1:70" s="428" customFormat="1" x14ac:dyDescent="0.25">
      <c r="A784" s="886" t="s">
        <v>95</v>
      </c>
      <c r="B784" s="373"/>
      <c r="C784" s="719"/>
      <c r="D784" s="373"/>
      <c r="E784" s="346"/>
      <c r="F784" s="373"/>
      <c r="G784" s="347"/>
      <c r="H784" s="374"/>
      <c r="I784" s="348">
        <v>-1.7299999999999999E-2</v>
      </c>
      <c r="J784" s="348">
        <v>-0.59799999999999998</v>
      </c>
      <c r="K784" s="348">
        <v>-1.6013999999999999</v>
      </c>
      <c r="L784" s="348">
        <v>5.0183</v>
      </c>
      <c r="M784" s="348">
        <v>-10.9194</v>
      </c>
      <c r="N784" s="350">
        <v>-11.0703</v>
      </c>
      <c r="O784" s="348">
        <v>-6.3032000000000004</v>
      </c>
      <c r="P784" s="348">
        <v>-0.36170000000000002</v>
      </c>
      <c r="Q784" s="348">
        <v>7.9781000000000004</v>
      </c>
      <c r="R784" s="348">
        <v>10.613300000000001</v>
      </c>
      <c r="S784" s="348">
        <v>6.8715999999999999</v>
      </c>
      <c r="T784" s="348">
        <v>-11.3858</v>
      </c>
      <c r="U784" s="348">
        <v>-11.4384</v>
      </c>
      <c r="V784" s="348">
        <v>-12.264099999999999</v>
      </c>
      <c r="W784" s="348">
        <v>-0.1426</v>
      </c>
      <c r="X784" s="348">
        <v>11.460900000000001</v>
      </c>
      <c r="Y784" s="374"/>
      <c r="Z784" s="346"/>
      <c r="AA784" s="346"/>
      <c r="AB784" s="346"/>
      <c r="AC784" s="346"/>
      <c r="AD784" s="346"/>
      <c r="AE784" s="346"/>
      <c r="AF784" s="346"/>
      <c r="AG784" s="346"/>
      <c r="AH784" s="346"/>
      <c r="AI784" s="346"/>
      <c r="AJ784" s="346"/>
      <c r="AK784" s="346"/>
      <c r="AL784" s="346"/>
      <c r="AM784" s="346"/>
      <c r="AN784" s="346"/>
      <c r="AO784" s="373"/>
      <c r="AP784" s="348">
        <v>8.24</v>
      </c>
      <c r="AQ784" s="348">
        <v>6.34</v>
      </c>
      <c r="AR784" s="348">
        <v>1.43</v>
      </c>
      <c r="AS784" s="348">
        <v>-6.38</v>
      </c>
      <c r="AT784" s="348">
        <v>-14.99</v>
      </c>
      <c r="AU784" s="351"/>
      <c r="AV784" s="346"/>
      <c r="AW784" s="346"/>
      <c r="AX784" s="346"/>
      <c r="AY784" s="346"/>
      <c r="AZ784" s="346"/>
      <c r="BA784" s="362"/>
      <c r="BB784" s="348"/>
      <c r="BC784" s="375"/>
      <c r="BD784" s="375"/>
      <c r="BE784" s="375"/>
      <c r="BF784" s="374"/>
      <c r="BG784" s="348"/>
      <c r="BH784" s="348"/>
      <c r="BI784" s="348"/>
      <c r="BJ784" s="348"/>
      <c r="BK784" s="373"/>
      <c r="BL784" s="372"/>
      <c r="BM784" s="372"/>
      <c r="BN784" s="372"/>
      <c r="BO784" s="372"/>
      <c r="BP784" s="372"/>
      <c r="BQ784" s="373"/>
      <c r="BR784" s="354"/>
    </row>
    <row r="785" spans="1:70" s="428" customFormat="1" x14ac:dyDescent="0.25">
      <c r="A785" s="887" t="s">
        <v>96</v>
      </c>
      <c r="B785" s="413"/>
      <c r="C785" s="725"/>
      <c r="D785" s="413"/>
      <c r="E785" s="414"/>
      <c r="F785" s="413"/>
      <c r="G785" s="415"/>
      <c r="H785" s="417"/>
      <c r="I785" s="416">
        <v>-1.7299999999999999E-2</v>
      </c>
      <c r="J785" s="416">
        <v>-0.59799999999999998</v>
      </c>
      <c r="K785" s="416">
        <v>-1.6013999999999999</v>
      </c>
      <c r="L785" s="416">
        <v>5.0183</v>
      </c>
      <c r="M785" s="416">
        <v>-10.9194</v>
      </c>
      <c r="N785" s="418">
        <v>-11.0703</v>
      </c>
      <c r="O785" s="416">
        <v>-6.3032000000000004</v>
      </c>
      <c r="P785" s="416">
        <v>-0.36170000000000002</v>
      </c>
      <c r="Q785" s="416">
        <v>7.9781000000000004</v>
      </c>
      <c r="R785" s="416">
        <v>10.613300000000001</v>
      </c>
      <c r="S785" s="416">
        <v>6.8715999999999999</v>
      </c>
      <c r="T785" s="416">
        <v>-11.3858</v>
      </c>
      <c r="U785" s="416">
        <v>-11.4384</v>
      </c>
      <c r="V785" s="416">
        <v>-12.264099999999999</v>
      </c>
      <c r="W785" s="416">
        <v>-0.1426</v>
      </c>
      <c r="X785" s="416">
        <v>11.460900000000001</v>
      </c>
      <c r="Y785" s="417"/>
      <c r="Z785" s="414"/>
      <c r="AA785" s="414"/>
      <c r="AB785" s="414"/>
      <c r="AC785" s="414"/>
      <c r="AD785" s="414"/>
      <c r="AE785" s="414"/>
      <c r="AF785" s="414"/>
      <c r="AG785" s="414"/>
      <c r="AH785" s="414"/>
      <c r="AI785" s="414"/>
      <c r="AJ785" s="414"/>
      <c r="AK785" s="414"/>
      <c r="AL785" s="414"/>
      <c r="AM785" s="414"/>
      <c r="AN785" s="414"/>
      <c r="AO785" s="413"/>
      <c r="AP785" s="416">
        <v>8.24</v>
      </c>
      <c r="AQ785" s="416">
        <v>6.34</v>
      </c>
      <c r="AR785" s="416">
        <v>1.43</v>
      </c>
      <c r="AS785" s="416">
        <v>-6.38</v>
      </c>
      <c r="AT785" s="416">
        <v>-14.99</v>
      </c>
      <c r="AU785" s="419"/>
      <c r="AV785" s="414"/>
      <c r="AW785" s="414"/>
      <c r="AX785" s="414"/>
      <c r="AY785" s="414"/>
      <c r="AZ785" s="414"/>
      <c r="BA785" s="420"/>
      <c r="BB785" s="416"/>
      <c r="BC785" s="421"/>
      <c r="BD785" s="421"/>
      <c r="BE785" s="421"/>
      <c r="BF785" s="417"/>
      <c r="BG785" s="416"/>
      <c r="BH785" s="416"/>
      <c r="BI785" s="416"/>
      <c r="BJ785" s="416"/>
      <c r="BK785" s="413"/>
      <c r="BL785" s="412"/>
      <c r="BM785" s="412"/>
      <c r="BN785" s="412"/>
      <c r="BO785" s="412"/>
      <c r="BP785" s="412"/>
      <c r="BQ785" s="413"/>
      <c r="BR785" s="422"/>
    </row>
    <row r="786" spans="1:70" s="428" customFormat="1" ht="14.5" customHeight="1" x14ac:dyDescent="0.35">
      <c r="A786" s="874" t="s">
        <v>4125</v>
      </c>
      <c r="B786" s="862"/>
      <c r="C786" s="863"/>
      <c r="D786" s="862"/>
      <c r="E786" s="864"/>
      <c r="F786" s="862"/>
      <c r="G786" s="865"/>
      <c r="H786" s="867"/>
      <c r="I786" s="866"/>
      <c r="J786" s="866"/>
      <c r="K786" s="866"/>
      <c r="L786" s="866"/>
      <c r="M786" s="866"/>
      <c r="N786" s="868"/>
      <c r="O786" s="866"/>
      <c r="P786" s="866"/>
      <c r="Q786" s="866"/>
      <c r="R786" s="866"/>
      <c r="S786" s="866"/>
      <c r="T786" s="866"/>
      <c r="U786" s="866"/>
      <c r="V786" s="866"/>
      <c r="W786" s="866"/>
      <c r="X786" s="866"/>
      <c r="Y786" s="867"/>
      <c r="Z786" s="864"/>
      <c r="AA786" s="864"/>
      <c r="AB786" s="864"/>
      <c r="AC786" s="864"/>
      <c r="AD786" s="864"/>
      <c r="AE786" s="864"/>
      <c r="AF786" s="864"/>
      <c r="AG786" s="864"/>
      <c r="AH786" s="864"/>
      <c r="AI786" s="864"/>
      <c r="AJ786" s="864"/>
      <c r="AK786" s="864"/>
      <c r="AL786" s="864"/>
      <c r="AM786" s="864"/>
      <c r="AN786" s="864"/>
      <c r="AO786" s="862"/>
      <c r="AP786" s="866"/>
      <c r="AQ786" s="866"/>
      <c r="AR786" s="866"/>
      <c r="AS786" s="866"/>
      <c r="AT786" s="866"/>
      <c r="AU786" s="869"/>
      <c r="AV786" s="864"/>
      <c r="AW786" s="864"/>
      <c r="AX786" s="864"/>
      <c r="AY786" s="864"/>
      <c r="AZ786" s="864"/>
      <c r="BA786" s="870"/>
      <c r="BB786" s="866"/>
      <c r="BC786" s="871"/>
      <c r="BD786" s="871"/>
      <c r="BE786" s="871"/>
      <c r="BF786" s="867"/>
      <c r="BG786" s="866"/>
      <c r="BH786" s="866"/>
      <c r="BI786" s="866"/>
      <c r="BJ786" s="866"/>
      <c r="BK786" s="862"/>
      <c r="BL786" s="872"/>
      <c r="BM786" s="872"/>
      <c r="BN786" s="872"/>
      <c r="BO786" s="872"/>
      <c r="BP786" s="872"/>
      <c r="BQ786" s="862"/>
      <c r="BR786" s="873"/>
    </row>
    <row r="787" spans="1:70" s="428" customFormat="1" ht="11" x14ac:dyDescent="0.3">
      <c r="A787" s="841" t="s">
        <v>4126</v>
      </c>
      <c r="B787" s="842"/>
      <c r="C787" s="843">
        <v>43769</v>
      </c>
      <c r="D787" s="842"/>
      <c r="E787" s="844">
        <v>3862.5</v>
      </c>
      <c r="F787" s="842"/>
      <c r="G787" s="845">
        <v>37.487000000000002</v>
      </c>
      <c r="H787" s="847"/>
      <c r="I787" s="846" t="s">
        <v>430</v>
      </c>
      <c r="J787" s="846">
        <v>0.56340000000000001</v>
      </c>
      <c r="K787" s="846">
        <v>2.8224</v>
      </c>
      <c r="L787" s="846">
        <v>17.011600000000001</v>
      </c>
      <c r="M787" s="846">
        <v>5.9283999999999999</v>
      </c>
      <c r="N787" s="848">
        <v>11.273199999999999</v>
      </c>
      <c r="O787" s="846">
        <v>9.8635999999999999</v>
      </c>
      <c r="P787" s="846">
        <v>21.702400000000001</v>
      </c>
      <c r="Q787" s="846">
        <v>16.908799999999999</v>
      </c>
      <c r="R787" s="846" t="s">
        <v>430</v>
      </c>
      <c r="S787" s="846">
        <v>19.1539</v>
      </c>
      <c r="T787" s="846">
        <v>6.2134999999999998</v>
      </c>
      <c r="U787" s="846">
        <v>6.9957000000000003</v>
      </c>
      <c r="V787" s="846">
        <v>8.8062000000000005</v>
      </c>
      <c r="W787" s="846">
        <v>2.1333000000000002</v>
      </c>
      <c r="X787" s="846">
        <v>21.985099999999999</v>
      </c>
      <c r="Y787" s="847"/>
      <c r="Z787" s="844" t="s">
        <v>430</v>
      </c>
      <c r="AA787" s="844">
        <v>1</v>
      </c>
      <c r="AB787" s="844">
        <v>1</v>
      </c>
      <c r="AC787" s="844">
        <v>1</v>
      </c>
      <c r="AD787" s="844">
        <v>1</v>
      </c>
      <c r="AE787" s="844">
        <v>1</v>
      </c>
      <c r="AF787" s="844">
        <v>1</v>
      </c>
      <c r="AG787" s="844">
        <v>1</v>
      </c>
      <c r="AH787" s="844">
        <v>1</v>
      </c>
      <c r="AI787" s="844" t="s">
        <v>430</v>
      </c>
      <c r="AJ787" s="844">
        <v>1</v>
      </c>
      <c r="AK787" s="844">
        <v>1</v>
      </c>
      <c r="AL787" s="844">
        <v>1</v>
      </c>
      <c r="AM787" s="844">
        <v>1</v>
      </c>
      <c r="AN787" s="844">
        <v>1</v>
      </c>
      <c r="AO787" s="842"/>
      <c r="AP787" s="846" t="s">
        <v>430</v>
      </c>
      <c r="AQ787" s="846" t="s">
        <v>430</v>
      </c>
      <c r="AR787" s="846">
        <v>18.61</v>
      </c>
      <c r="AS787" s="846">
        <v>15.91</v>
      </c>
      <c r="AT787" s="846">
        <v>15.64</v>
      </c>
      <c r="AU787" s="849"/>
      <c r="AV787" s="844" t="s">
        <v>430</v>
      </c>
      <c r="AW787" s="844" t="s">
        <v>430</v>
      </c>
      <c r="AX787" s="844">
        <v>1</v>
      </c>
      <c r="AY787" s="844">
        <v>1</v>
      </c>
      <c r="AZ787" s="844">
        <v>1</v>
      </c>
      <c r="BA787" s="851"/>
      <c r="BB787" s="846">
        <v>13.6190377938035</v>
      </c>
      <c r="BC787" s="852">
        <v>0.95049361454226999</v>
      </c>
      <c r="BD787" s="852">
        <v>0.10039655116249201</v>
      </c>
      <c r="BE787" s="852">
        <v>0.65283845596529</v>
      </c>
      <c r="BF787" s="847"/>
      <c r="BG787" s="846">
        <v>28.402999999999999</v>
      </c>
      <c r="BH787" s="846">
        <v>25.718800000000002</v>
      </c>
      <c r="BI787" s="846">
        <v>22.1343</v>
      </c>
      <c r="BJ787" s="846">
        <v>23.7439</v>
      </c>
      <c r="BK787" s="842"/>
      <c r="BL787" s="855" t="s">
        <v>3845</v>
      </c>
      <c r="BM787" s="855" t="s">
        <v>3846</v>
      </c>
      <c r="BN787" s="855" t="s">
        <v>3847</v>
      </c>
      <c r="BO787" s="855" t="s">
        <v>1365</v>
      </c>
      <c r="BP787" s="855" t="s">
        <v>3848</v>
      </c>
      <c r="BQ787" s="842"/>
      <c r="BR787" s="856" t="s">
        <v>602</v>
      </c>
    </row>
    <row r="788" spans="1:70" s="428" customFormat="1" x14ac:dyDescent="0.25">
      <c r="A788" s="885" t="s">
        <v>93</v>
      </c>
      <c r="B788" s="402"/>
      <c r="C788" s="724"/>
      <c r="D788" s="402"/>
      <c r="E788" s="403"/>
      <c r="F788" s="402"/>
      <c r="G788" s="404"/>
      <c r="H788" s="406"/>
      <c r="I788" s="405" t="s">
        <v>430</v>
      </c>
      <c r="J788" s="405">
        <v>0.56340000000000001</v>
      </c>
      <c r="K788" s="405">
        <v>2.8224</v>
      </c>
      <c r="L788" s="405">
        <v>17.011600000000001</v>
      </c>
      <c r="M788" s="405">
        <v>5.9283999999999999</v>
      </c>
      <c r="N788" s="407">
        <v>11.273199999999999</v>
      </c>
      <c r="O788" s="405">
        <v>9.8635999999999999</v>
      </c>
      <c r="P788" s="405">
        <v>21.702400000000001</v>
      </c>
      <c r="Q788" s="405">
        <v>16.908799999999999</v>
      </c>
      <c r="R788" s="405" t="s">
        <v>430</v>
      </c>
      <c r="S788" s="405">
        <v>19.1539</v>
      </c>
      <c r="T788" s="405">
        <v>6.2134999999999998</v>
      </c>
      <c r="U788" s="405">
        <v>6.9957000000000003</v>
      </c>
      <c r="V788" s="405">
        <v>8.8062000000000005</v>
      </c>
      <c r="W788" s="405">
        <v>2.1333000000000002</v>
      </c>
      <c r="X788" s="405">
        <v>21.985099999999999</v>
      </c>
      <c r="Y788" s="406"/>
      <c r="Z788" s="403">
        <v>0</v>
      </c>
      <c r="AA788" s="403">
        <v>1</v>
      </c>
      <c r="AB788" s="403">
        <v>1</v>
      </c>
      <c r="AC788" s="403">
        <v>1</v>
      </c>
      <c r="AD788" s="403">
        <v>1</v>
      </c>
      <c r="AE788" s="403">
        <v>1</v>
      </c>
      <c r="AF788" s="403">
        <v>1</v>
      </c>
      <c r="AG788" s="403">
        <v>1</v>
      </c>
      <c r="AH788" s="403">
        <v>1</v>
      </c>
      <c r="AI788" s="403">
        <v>0</v>
      </c>
      <c r="AJ788" s="403">
        <v>1</v>
      </c>
      <c r="AK788" s="403">
        <v>1</v>
      </c>
      <c r="AL788" s="403">
        <v>1</v>
      </c>
      <c r="AM788" s="403">
        <v>1</v>
      </c>
      <c r="AN788" s="403">
        <v>1</v>
      </c>
      <c r="AO788" s="402"/>
      <c r="AP788" s="405" t="s">
        <v>430</v>
      </c>
      <c r="AQ788" s="405" t="s">
        <v>430</v>
      </c>
      <c r="AR788" s="405">
        <v>18.61</v>
      </c>
      <c r="AS788" s="405">
        <v>15.91</v>
      </c>
      <c r="AT788" s="405">
        <v>15.64</v>
      </c>
      <c r="AU788" s="408"/>
      <c r="AV788" s="403">
        <v>0</v>
      </c>
      <c r="AW788" s="403">
        <v>0</v>
      </c>
      <c r="AX788" s="403">
        <v>1</v>
      </c>
      <c r="AY788" s="403">
        <v>1</v>
      </c>
      <c r="AZ788" s="403">
        <v>1</v>
      </c>
      <c r="BA788" s="409"/>
      <c r="BB788" s="405"/>
      <c r="BC788" s="410"/>
      <c r="BD788" s="410"/>
      <c r="BE788" s="410"/>
      <c r="BF788" s="406"/>
      <c r="BG788" s="405"/>
      <c r="BH788" s="405"/>
      <c r="BI788" s="405"/>
      <c r="BJ788" s="405"/>
      <c r="BK788" s="402"/>
      <c r="BL788" s="401"/>
      <c r="BM788" s="401"/>
      <c r="BN788" s="401"/>
      <c r="BO788" s="401"/>
      <c r="BP788" s="401"/>
      <c r="BQ788" s="402"/>
      <c r="BR788" s="411"/>
    </row>
    <row r="789" spans="1:70" s="428" customFormat="1" x14ac:dyDescent="0.25">
      <c r="A789" s="886" t="s">
        <v>94</v>
      </c>
      <c r="B789" s="373"/>
      <c r="C789" s="719"/>
      <c r="D789" s="373"/>
      <c r="E789" s="346"/>
      <c r="F789" s="373"/>
      <c r="G789" s="347"/>
      <c r="H789" s="374"/>
      <c r="I789" s="348" t="s">
        <v>430</v>
      </c>
      <c r="J789" s="348">
        <v>0.56340000000000001</v>
      </c>
      <c r="K789" s="348">
        <v>2.8224</v>
      </c>
      <c r="L789" s="348">
        <v>17.011600000000001</v>
      </c>
      <c r="M789" s="348">
        <v>5.9283999999999999</v>
      </c>
      <c r="N789" s="350">
        <v>11.273199999999999</v>
      </c>
      <c r="O789" s="348">
        <v>9.8635999999999999</v>
      </c>
      <c r="P789" s="348">
        <v>21.702400000000001</v>
      </c>
      <c r="Q789" s="348">
        <v>16.908799999999999</v>
      </c>
      <c r="R789" s="348" t="s">
        <v>430</v>
      </c>
      <c r="S789" s="348">
        <v>19.1539</v>
      </c>
      <c r="T789" s="348">
        <v>6.2134999999999998</v>
      </c>
      <c r="U789" s="348">
        <v>6.9957000000000003</v>
      </c>
      <c r="V789" s="348">
        <v>8.8062000000000005</v>
      </c>
      <c r="W789" s="348">
        <v>2.1333000000000002</v>
      </c>
      <c r="X789" s="348">
        <v>21.985099999999999</v>
      </c>
      <c r="Y789" s="374"/>
      <c r="Z789" s="346"/>
      <c r="AA789" s="346"/>
      <c r="AB789" s="346"/>
      <c r="AC789" s="346"/>
      <c r="AD789" s="346"/>
      <c r="AE789" s="346"/>
      <c r="AF789" s="346"/>
      <c r="AG789" s="346"/>
      <c r="AH789" s="346"/>
      <c r="AI789" s="346"/>
      <c r="AJ789" s="346"/>
      <c r="AK789" s="346"/>
      <c r="AL789" s="346"/>
      <c r="AM789" s="346"/>
      <c r="AN789" s="346"/>
      <c r="AO789" s="373"/>
      <c r="AP789" s="348" t="s">
        <v>430</v>
      </c>
      <c r="AQ789" s="348" t="s">
        <v>430</v>
      </c>
      <c r="AR789" s="348">
        <v>18.61</v>
      </c>
      <c r="AS789" s="348">
        <v>15.91</v>
      </c>
      <c r="AT789" s="348">
        <v>15.64</v>
      </c>
      <c r="AU789" s="351"/>
      <c r="AV789" s="346"/>
      <c r="AW789" s="346"/>
      <c r="AX789" s="346"/>
      <c r="AY789" s="346"/>
      <c r="AZ789" s="346"/>
      <c r="BA789" s="362"/>
      <c r="BB789" s="348"/>
      <c r="BC789" s="375"/>
      <c r="BD789" s="375"/>
      <c r="BE789" s="375"/>
      <c r="BF789" s="374"/>
      <c r="BG789" s="348"/>
      <c r="BH789" s="348"/>
      <c r="BI789" s="348"/>
      <c r="BJ789" s="348"/>
      <c r="BK789" s="373"/>
      <c r="BL789" s="372"/>
      <c r="BM789" s="372"/>
      <c r="BN789" s="372"/>
      <c r="BO789" s="372"/>
      <c r="BP789" s="372"/>
      <c r="BQ789" s="373"/>
      <c r="BR789" s="354"/>
    </row>
    <row r="790" spans="1:70" s="428" customFormat="1" x14ac:dyDescent="0.25">
      <c r="A790" s="886" t="s">
        <v>95</v>
      </c>
      <c r="B790" s="373"/>
      <c r="C790" s="719"/>
      <c r="D790" s="373"/>
      <c r="E790" s="346"/>
      <c r="F790" s="373"/>
      <c r="G790" s="347"/>
      <c r="H790" s="374"/>
      <c r="I790" s="348" t="s">
        <v>430</v>
      </c>
      <c r="J790" s="348">
        <v>0.56340000000000001</v>
      </c>
      <c r="K790" s="348">
        <v>2.8224</v>
      </c>
      <c r="L790" s="348">
        <v>17.011600000000001</v>
      </c>
      <c r="M790" s="348">
        <v>5.9283999999999999</v>
      </c>
      <c r="N790" s="350">
        <v>11.273199999999999</v>
      </c>
      <c r="O790" s="348">
        <v>9.8635999999999999</v>
      </c>
      <c r="P790" s="348">
        <v>21.702400000000001</v>
      </c>
      <c r="Q790" s="348">
        <v>16.908799999999999</v>
      </c>
      <c r="R790" s="348" t="s">
        <v>430</v>
      </c>
      <c r="S790" s="348">
        <v>19.1539</v>
      </c>
      <c r="T790" s="348">
        <v>6.2134999999999998</v>
      </c>
      <c r="U790" s="348">
        <v>6.9957000000000003</v>
      </c>
      <c r="V790" s="348">
        <v>8.8062000000000005</v>
      </c>
      <c r="W790" s="348">
        <v>2.1333000000000002</v>
      </c>
      <c r="X790" s="348">
        <v>21.985099999999999</v>
      </c>
      <c r="Y790" s="374"/>
      <c r="Z790" s="346"/>
      <c r="AA790" s="346"/>
      <c r="AB790" s="346"/>
      <c r="AC790" s="346"/>
      <c r="AD790" s="346"/>
      <c r="AE790" s="346"/>
      <c r="AF790" s="346"/>
      <c r="AG790" s="346"/>
      <c r="AH790" s="346"/>
      <c r="AI790" s="346"/>
      <c r="AJ790" s="346"/>
      <c r="AK790" s="346"/>
      <c r="AL790" s="346"/>
      <c r="AM790" s="346"/>
      <c r="AN790" s="346"/>
      <c r="AO790" s="373"/>
      <c r="AP790" s="348" t="s">
        <v>430</v>
      </c>
      <c r="AQ790" s="348" t="s">
        <v>430</v>
      </c>
      <c r="AR790" s="348">
        <v>18.61</v>
      </c>
      <c r="AS790" s="348">
        <v>15.91</v>
      </c>
      <c r="AT790" s="348">
        <v>15.64</v>
      </c>
      <c r="AU790" s="351"/>
      <c r="AV790" s="346"/>
      <c r="AW790" s="346"/>
      <c r="AX790" s="346"/>
      <c r="AY790" s="346"/>
      <c r="AZ790" s="346"/>
      <c r="BA790" s="362"/>
      <c r="BB790" s="348"/>
      <c r="BC790" s="375"/>
      <c r="BD790" s="375"/>
      <c r="BE790" s="375"/>
      <c r="BF790" s="374"/>
      <c r="BG790" s="348"/>
      <c r="BH790" s="348"/>
      <c r="BI790" s="348"/>
      <c r="BJ790" s="348"/>
      <c r="BK790" s="373"/>
      <c r="BL790" s="372"/>
      <c r="BM790" s="372"/>
      <c r="BN790" s="372"/>
      <c r="BO790" s="372"/>
      <c r="BP790" s="372"/>
      <c r="BQ790" s="373"/>
      <c r="BR790" s="354"/>
    </row>
    <row r="791" spans="1:70" s="428" customFormat="1" x14ac:dyDescent="0.25">
      <c r="A791" s="887" t="s">
        <v>96</v>
      </c>
      <c r="B791" s="413"/>
      <c r="C791" s="725"/>
      <c r="D791" s="413"/>
      <c r="E791" s="414"/>
      <c r="F791" s="413"/>
      <c r="G791" s="415"/>
      <c r="H791" s="417"/>
      <c r="I791" s="416" t="s">
        <v>430</v>
      </c>
      <c r="J791" s="416">
        <v>0.56340000000000001</v>
      </c>
      <c r="K791" s="416">
        <v>2.8224</v>
      </c>
      <c r="L791" s="416">
        <v>17.011600000000001</v>
      </c>
      <c r="M791" s="416">
        <v>5.9283999999999999</v>
      </c>
      <c r="N791" s="418">
        <v>11.273199999999999</v>
      </c>
      <c r="O791" s="416">
        <v>9.8635999999999999</v>
      </c>
      <c r="P791" s="416">
        <v>21.702400000000001</v>
      </c>
      <c r="Q791" s="416">
        <v>16.908799999999999</v>
      </c>
      <c r="R791" s="416" t="s">
        <v>430</v>
      </c>
      <c r="S791" s="416">
        <v>19.1539</v>
      </c>
      <c r="T791" s="416">
        <v>6.2134999999999998</v>
      </c>
      <c r="U791" s="416">
        <v>6.9957000000000003</v>
      </c>
      <c r="V791" s="416">
        <v>8.8062000000000005</v>
      </c>
      <c r="W791" s="416">
        <v>2.1333000000000002</v>
      </c>
      <c r="X791" s="416">
        <v>21.985099999999999</v>
      </c>
      <c r="Y791" s="417"/>
      <c r="Z791" s="414"/>
      <c r="AA791" s="414"/>
      <c r="AB791" s="414"/>
      <c r="AC791" s="414"/>
      <c r="AD791" s="414"/>
      <c r="AE791" s="414"/>
      <c r="AF791" s="414"/>
      <c r="AG791" s="414"/>
      <c r="AH791" s="414"/>
      <c r="AI791" s="414"/>
      <c r="AJ791" s="414"/>
      <c r="AK791" s="414"/>
      <c r="AL791" s="414"/>
      <c r="AM791" s="414"/>
      <c r="AN791" s="414"/>
      <c r="AO791" s="413"/>
      <c r="AP791" s="416" t="s">
        <v>430</v>
      </c>
      <c r="AQ791" s="416" t="s">
        <v>430</v>
      </c>
      <c r="AR791" s="416">
        <v>18.61</v>
      </c>
      <c r="AS791" s="416">
        <v>15.91</v>
      </c>
      <c r="AT791" s="416">
        <v>15.64</v>
      </c>
      <c r="AU791" s="419"/>
      <c r="AV791" s="414"/>
      <c r="AW791" s="414"/>
      <c r="AX791" s="414"/>
      <c r="AY791" s="414"/>
      <c r="AZ791" s="414"/>
      <c r="BA791" s="420"/>
      <c r="BB791" s="416"/>
      <c r="BC791" s="421"/>
      <c r="BD791" s="421"/>
      <c r="BE791" s="421"/>
      <c r="BF791" s="417"/>
      <c r="BG791" s="416"/>
      <c r="BH791" s="416"/>
      <c r="BI791" s="416"/>
      <c r="BJ791" s="416"/>
      <c r="BK791" s="413"/>
      <c r="BL791" s="412"/>
      <c r="BM791" s="412"/>
      <c r="BN791" s="412"/>
      <c r="BO791" s="412"/>
      <c r="BP791" s="412"/>
      <c r="BQ791" s="413"/>
      <c r="BR791" s="422"/>
    </row>
    <row r="792" spans="1:70" s="428" customFormat="1" ht="14.5" customHeight="1" x14ac:dyDescent="0.35">
      <c r="A792" s="874" t="s">
        <v>4127</v>
      </c>
      <c r="B792" s="862"/>
      <c r="C792" s="863"/>
      <c r="D792" s="862"/>
      <c r="E792" s="864"/>
      <c r="F792" s="862"/>
      <c r="G792" s="865"/>
      <c r="H792" s="867"/>
      <c r="I792" s="866"/>
      <c r="J792" s="866"/>
      <c r="K792" s="866"/>
      <c r="L792" s="866"/>
      <c r="M792" s="866"/>
      <c r="N792" s="868"/>
      <c r="O792" s="866"/>
      <c r="P792" s="866"/>
      <c r="Q792" s="866"/>
      <c r="R792" s="866"/>
      <c r="S792" s="866"/>
      <c r="T792" s="866"/>
      <c r="U792" s="866"/>
      <c r="V792" s="866"/>
      <c r="W792" s="866"/>
      <c r="X792" s="866"/>
      <c r="Y792" s="867"/>
      <c r="Z792" s="864"/>
      <c r="AA792" s="864"/>
      <c r="AB792" s="864"/>
      <c r="AC792" s="864"/>
      <c r="AD792" s="864"/>
      <c r="AE792" s="864"/>
      <c r="AF792" s="864"/>
      <c r="AG792" s="864"/>
      <c r="AH792" s="864"/>
      <c r="AI792" s="864"/>
      <c r="AJ792" s="864"/>
      <c r="AK792" s="864"/>
      <c r="AL792" s="864"/>
      <c r="AM792" s="864"/>
      <c r="AN792" s="864"/>
      <c r="AO792" s="862"/>
      <c r="AP792" s="866"/>
      <c r="AQ792" s="866"/>
      <c r="AR792" s="866"/>
      <c r="AS792" s="866"/>
      <c r="AT792" s="866"/>
      <c r="AU792" s="869"/>
      <c r="AV792" s="864"/>
      <c r="AW792" s="864"/>
      <c r="AX792" s="864"/>
      <c r="AY792" s="864"/>
      <c r="AZ792" s="864"/>
      <c r="BA792" s="870"/>
      <c r="BB792" s="866"/>
      <c r="BC792" s="871"/>
      <c r="BD792" s="871"/>
      <c r="BE792" s="871"/>
      <c r="BF792" s="867"/>
      <c r="BG792" s="866"/>
      <c r="BH792" s="866"/>
      <c r="BI792" s="866"/>
      <c r="BJ792" s="866"/>
      <c r="BK792" s="862"/>
      <c r="BL792" s="872"/>
      <c r="BM792" s="872"/>
      <c r="BN792" s="872"/>
      <c r="BO792" s="872"/>
      <c r="BP792" s="872"/>
      <c r="BQ792" s="862"/>
      <c r="BR792" s="873"/>
    </row>
    <row r="793" spans="1:70" s="428" customFormat="1" x14ac:dyDescent="0.25">
      <c r="A793" s="345" t="s">
        <v>4128</v>
      </c>
      <c r="B793" s="373"/>
      <c r="C793" s="719">
        <v>45448</v>
      </c>
      <c r="D793" s="373"/>
      <c r="E793" s="346">
        <v>5367.59</v>
      </c>
      <c r="F793" s="373"/>
      <c r="G793" s="347">
        <v>12.2836</v>
      </c>
      <c r="H793" s="374"/>
      <c r="I793" s="348">
        <v>-6.6699999999999995E-2</v>
      </c>
      <c r="J793" s="348">
        <v>1.3465</v>
      </c>
      <c r="K793" s="348">
        <v>5.1398999999999999</v>
      </c>
      <c r="L793" s="348">
        <v>15.3162</v>
      </c>
      <c r="M793" s="348">
        <v>7.8122999999999996</v>
      </c>
      <c r="N793" s="350">
        <v>27.245000000000001</v>
      </c>
      <c r="O793" s="348">
        <v>8.5951000000000004</v>
      </c>
      <c r="P793" s="348" t="s">
        <v>430</v>
      </c>
      <c r="Q793" s="348" t="s">
        <v>430</v>
      </c>
      <c r="R793" s="348" t="s">
        <v>430</v>
      </c>
      <c r="S793" s="348">
        <v>17.802299999999999</v>
      </c>
      <c r="T793" s="348">
        <v>6.4123000000000001</v>
      </c>
      <c r="U793" s="348">
        <v>14.417199999999999</v>
      </c>
      <c r="V793" s="348">
        <v>24.730699999999999</v>
      </c>
      <c r="W793" s="348">
        <v>3.758</v>
      </c>
      <c r="X793" s="348">
        <v>10.5426</v>
      </c>
      <c r="Y793" s="374"/>
      <c r="Z793" s="346">
        <v>1</v>
      </c>
      <c r="AA793" s="346">
        <v>1</v>
      </c>
      <c r="AB793" s="346">
        <v>1</v>
      </c>
      <c r="AC793" s="346">
        <v>1</v>
      </c>
      <c r="AD793" s="346">
        <v>1</v>
      </c>
      <c r="AE793" s="346">
        <v>1</v>
      </c>
      <c r="AF793" s="346">
        <v>1</v>
      </c>
      <c r="AG793" s="346" t="s">
        <v>430</v>
      </c>
      <c r="AH793" s="346" t="s">
        <v>430</v>
      </c>
      <c r="AI793" s="346" t="s">
        <v>430</v>
      </c>
      <c r="AJ793" s="346">
        <v>1</v>
      </c>
      <c r="AK793" s="346">
        <v>1</v>
      </c>
      <c r="AL793" s="346">
        <v>1</v>
      </c>
      <c r="AM793" s="346">
        <v>1</v>
      </c>
      <c r="AN793" s="346">
        <v>1</v>
      </c>
      <c r="AO793" s="373"/>
      <c r="AP793" s="348" t="s">
        <v>430</v>
      </c>
      <c r="AQ793" s="348" t="s">
        <v>430</v>
      </c>
      <c r="AR793" s="348" t="s">
        <v>430</v>
      </c>
      <c r="AS793" s="348" t="s">
        <v>430</v>
      </c>
      <c r="AT793" s="348">
        <v>24.02</v>
      </c>
      <c r="AU793" s="351"/>
      <c r="AV793" s="346" t="s">
        <v>430</v>
      </c>
      <c r="AW793" s="346" t="s">
        <v>430</v>
      </c>
      <c r="AX793" s="346" t="s">
        <v>430</v>
      </c>
      <c r="AY793" s="346" t="s">
        <v>430</v>
      </c>
      <c r="AZ793" s="346">
        <v>1</v>
      </c>
      <c r="BA793" s="362"/>
      <c r="BB793" s="348">
        <v>17.475341495899599</v>
      </c>
      <c r="BC793" s="375">
        <v>1.03012302572199</v>
      </c>
      <c r="BD793" s="375">
        <v>2.0478721753276401E-2</v>
      </c>
      <c r="BE793" s="375">
        <v>0.460056846366242</v>
      </c>
      <c r="BF793" s="374"/>
      <c r="BG793" s="348">
        <v>43.141300000000001</v>
      </c>
      <c r="BH793" s="348">
        <v>11.9147</v>
      </c>
      <c r="BI793" s="348">
        <v>39.743000000000002</v>
      </c>
      <c r="BJ793" s="348">
        <v>5.2009999999999996</v>
      </c>
      <c r="BK793" s="373"/>
      <c r="BL793" s="372" t="s">
        <v>3851</v>
      </c>
      <c r="BM793" s="372" t="s">
        <v>3852</v>
      </c>
      <c r="BN793" s="372" t="s">
        <v>3853</v>
      </c>
      <c r="BO793" s="372" t="s">
        <v>3854</v>
      </c>
      <c r="BP793" s="372" t="s">
        <v>3855</v>
      </c>
      <c r="BQ793" s="373"/>
      <c r="BR793" s="354" t="s">
        <v>463</v>
      </c>
    </row>
    <row r="794" spans="1:70" s="428" customFormat="1" x14ac:dyDescent="0.25">
      <c r="A794" s="885" t="s">
        <v>93</v>
      </c>
      <c r="B794" s="402"/>
      <c r="C794" s="724"/>
      <c r="D794" s="402"/>
      <c r="E794" s="403"/>
      <c r="F794" s="402"/>
      <c r="G794" s="404"/>
      <c r="H794" s="406"/>
      <c r="I794" s="405">
        <v>-6.6699999999999995E-2</v>
      </c>
      <c r="J794" s="405">
        <v>1.3465</v>
      </c>
      <c r="K794" s="405">
        <v>5.1398999999999999</v>
      </c>
      <c r="L794" s="405">
        <v>15.3162</v>
      </c>
      <c r="M794" s="405">
        <v>7.8122999999999996</v>
      </c>
      <c r="N794" s="407">
        <v>27.245000000000001</v>
      </c>
      <c r="O794" s="405">
        <v>8.5951000000000004</v>
      </c>
      <c r="P794" s="405" t="s">
        <v>430</v>
      </c>
      <c r="Q794" s="405" t="s">
        <v>430</v>
      </c>
      <c r="R794" s="405" t="s">
        <v>430</v>
      </c>
      <c r="S794" s="405">
        <v>17.802299999999999</v>
      </c>
      <c r="T794" s="405">
        <v>6.4123000000000001</v>
      </c>
      <c r="U794" s="405">
        <v>14.417199999999999</v>
      </c>
      <c r="V794" s="405">
        <v>24.730699999999999</v>
      </c>
      <c r="W794" s="405">
        <v>3.758</v>
      </c>
      <c r="X794" s="405">
        <v>10.5426</v>
      </c>
      <c r="Y794" s="406"/>
      <c r="Z794" s="403">
        <v>1</v>
      </c>
      <c r="AA794" s="403">
        <v>1</v>
      </c>
      <c r="AB794" s="403">
        <v>1</v>
      </c>
      <c r="AC794" s="403">
        <v>1</v>
      </c>
      <c r="AD794" s="403">
        <v>1</v>
      </c>
      <c r="AE794" s="403">
        <v>1</v>
      </c>
      <c r="AF794" s="403">
        <v>1</v>
      </c>
      <c r="AG794" s="403">
        <v>0</v>
      </c>
      <c r="AH794" s="403">
        <v>0</v>
      </c>
      <c r="AI794" s="403">
        <v>0</v>
      </c>
      <c r="AJ794" s="403">
        <v>1</v>
      </c>
      <c r="AK794" s="403">
        <v>1</v>
      </c>
      <c r="AL794" s="403">
        <v>1</v>
      </c>
      <c r="AM794" s="403">
        <v>1</v>
      </c>
      <c r="AN794" s="403">
        <v>1</v>
      </c>
      <c r="AO794" s="402"/>
      <c r="AP794" s="405" t="s">
        <v>430</v>
      </c>
      <c r="AQ794" s="405" t="s">
        <v>430</v>
      </c>
      <c r="AR794" s="405" t="s">
        <v>430</v>
      </c>
      <c r="AS794" s="405" t="s">
        <v>430</v>
      </c>
      <c r="AT794" s="405">
        <v>24.02</v>
      </c>
      <c r="AU794" s="408"/>
      <c r="AV794" s="403">
        <v>0</v>
      </c>
      <c r="AW794" s="403">
        <v>0</v>
      </c>
      <c r="AX794" s="403">
        <v>0</v>
      </c>
      <c r="AY794" s="403">
        <v>0</v>
      </c>
      <c r="AZ794" s="403">
        <v>1</v>
      </c>
      <c r="BA794" s="409"/>
      <c r="BB794" s="405"/>
      <c r="BC794" s="410"/>
      <c r="BD794" s="410"/>
      <c r="BE794" s="410"/>
      <c r="BF794" s="406"/>
      <c r="BG794" s="405"/>
      <c r="BH794" s="405"/>
      <c r="BI794" s="405"/>
      <c r="BJ794" s="405"/>
      <c r="BK794" s="402"/>
      <c r="BL794" s="401"/>
      <c r="BM794" s="401"/>
      <c r="BN794" s="401"/>
      <c r="BO794" s="401"/>
      <c r="BP794" s="401"/>
      <c r="BQ794" s="402"/>
      <c r="BR794" s="411"/>
    </row>
    <row r="795" spans="1:70" s="428" customFormat="1" x14ac:dyDescent="0.25">
      <c r="A795" s="886" t="s">
        <v>94</v>
      </c>
      <c r="B795" s="373"/>
      <c r="C795" s="719"/>
      <c r="D795" s="373"/>
      <c r="E795" s="346"/>
      <c r="F795" s="373"/>
      <c r="G795" s="347"/>
      <c r="H795" s="374"/>
      <c r="I795" s="348">
        <v>-6.6699999999999995E-2</v>
      </c>
      <c r="J795" s="348">
        <v>1.3465</v>
      </c>
      <c r="K795" s="348">
        <v>5.1398999999999999</v>
      </c>
      <c r="L795" s="348">
        <v>15.3162</v>
      </c>
      <c r="M795" s="348">
        <v>7.8122999999999996</v>
      </c>
      <c r="N795" s="350">
        <v>27.245000000000001</v>
      </c>
      <c r="O795" s="348">
        <v>8.5951000000000004</v>
      </c>
      <c r="P795" s="348" t="s">
        <v>430</v>
      </c>
      <c r="Q795" s="348" t="s">
        <v>430</v>
      </c>
      <c r="R795" s="348" t="s">
        <v>430</v>
      </c>
      <c r="S795" s="348">
        <v>17.802299999999999</v>
      </c>
      <c r="T795" s="348">
        <v>6.4123000000000001</v>
      </c>
      <c r="U795" s="348">
        <v>14.417199999999999</v>
      </c>
      <c r="V795" s="348">
        <v>24.730699999999999</v>
      </c>
      <c r="W795" s="348">
        <v>3.758</v>
      </c>
      <c r="X795" s="348">
        <v>10.5426</v>
      </c>
      <c r="Y795" s="374"/>
      <c r="Z795" s="346"/>
      <c r="AA795" s="346"/>
      <c r="AB795" s="346"/>
      <c r="AC795" s="346"/>
      <c r="AD795" s="346"/>
      <c r="AE795" s="346"/>
      <c r="AF795" s="346"/>
      <c r="AG795" s="346"/>
      <c r="AH795" s="346"/>
      <c r="AI795" s="346"/>
      <c r="AJ795" s="346"/>
      <c r="AK795" s="346"/>
      <c r="AL795" s="346"/>
      <c r="AM795" s="346"/>
      <c r="AN795" s="346"/>
      <c r="AO795" s="373"/>
      <c r="AP795" s="348" t="s">
        <v>430</v>
      </c>
      <c r="AQ795" s="348" t="s">
        <v>430</v>
      </c>
      <c r="AR795" s="348" t="s">
        <v>430</v>
      </c>
      <c r="AS795" s="348" t="s">
        <v>430</v>
      </c>
      <c r="AT795" s="348">
        <v>24.02</v>
      </c>
      <c r="AU795" s="351"/>
      <c r="AV795" s="346"/>
      <c r="AW795" s="346"/>
      <c r="AX795" s="346"/>
      <c r="AY795" s="346"/>
      <c r="AZ795" s="346"/>
      <c r="BA795" s="362"/>
      <c r="BB795" s="348"/>
      <c r="BC795" s="375"/>
      <c r="BD795" s="375"/>
      <c r="BE795" s="375"/>
      <c r="BF795" s="374"/>
      <c r="BG795" s="348"/>
      <c r="BH795" s="348"/>
      <c r="BI795" s="348"/>
      <c r="BJ795" s="348"/>
      <c r="BK795" s="373"/>
      <c r="BL795" s="372"/>
      <c r="BM795" s="372"/>
      <c r="BN795" s="372"/>
      <c r="BO795" s="372"/>
      <c r="BP795" s="372"/>
      <c r="BQ795" s="373"/>
      <c r="BR795" s="354"/>
    </row>
    <row r="796" spans="1:70" s="428" customFormat="1" x14ac:dyDescent="0.25">
      <c r="A796" s="886" t="s">
        <v>95</v>
      </c>
      <c r="B796" s="373"/>
      <c r="C796" s="719"/>
      <c r="D796" s="373"/>
      <c r="E796" s="346"/>
      <c r="F796" s="373"/>
      <c r="G796" s="347"/>
      <c r="H796" s="374"/>
      <c r="I796" s="348">
        <v>-6.6699999999999995E-2</v>
      </c>
      <c r="J796" s="348">
        <v>1.3465</v>
      </c>
      <c r="K796" s="348">
        <v>5.1398999999999999</v>
      </c>
      <c r="L796" s="348">
        <v>15.3162</v>
      </c>
      <c r="M796" s="348">
        <v>7.8122999999999996</v>
      </c>
      <c r="N796" s="350">
        <v>27.245000000000001</v>
      </c>
      <c r="O796" s="348">
        <v>8.5951000000000004</v>
      </c>
      <c r="P796" s="348" t="s">
        <v>430</v>
      </c>
      <c r="Q796" s="348" t="s">
        <v>430</v>
      </c>
      <c r="R796" s="348" t="s">
        <v>430</v>
      </c>
      <c r="S796" s="348">
        <v>17.802299999999999</v>
      </c>
      <c r="T796" s="348">
        <v>6.4123000000000001</v>
      </c>
      <c r="U796" s="348">
        <v>14.417199999999999</v>
      </c>
      <c r="V796" s="348">
        <v>24.730699999999999</v>
      </c>
      <c r="W796" s="348">
        <v>3.758</v>
      </c>
      <c r="X796" s="348">
        <v>10.5426</v>
      </c>
      <c r="Y796" s="374"/>
      <c r="Z796" s="346"/>
      <c r="AA796" s="346"/>
      <c r="AB796" s="346"/>
      <c r="AC796" s="346"/>
      <c r="AD796" s="346"/>
      <c r="AE796" s="346"/>
      <c r="AF796" s="346"/>
      <c r="AG796" s="346"/>
      <c r="AH796" s="346"/>
      <c r="AI796" s="346"/>
      <c r="AJ796" s="346"/>
      <c r="AK796" s="346"/>
      <c r="AL796" s="346"/>
      <c r="AM796" s="346"/>
      <c r="AN796" s="346"/>
      <c r="AO796" s="373"/>
      <c r="AP796" s="348" t="s">
        <v>430</v>
      </c>
      <c r="AQ796" s="348" t="s">
        <v>430</v>
      </c>
      <c r="AR796" s="348" t="s">
        <v>430</v>
      </c>
      <c r="AS796" s="348" t="s">
        <v>430</v>
      </c>
      <c r="AT796" s="348">
        <v>24.02</v>
      </c>
      <c r="AU796" s="351"/>
      <c r="AV796" s="346"/>
      <c r="AW796" s="346"/>
      <c r="AX796" s="346"/>
      <c r="AY796" s="346"/>
      <c r="AZ796" s="346"/>
      <c r="BA796" s="362"/>
      <c r="BB796" s="348"/>
      <c r="BC796" s="375"/>
      <c r="BD796" s="375"/>
      <c r="BE796" s="375"/>
      <c r="BF796" s="374"/>
      <c r="BG796" s="348"/>
      <c r="BH796" s="348"/>
      <c r="BI796" s="348"/>
      <c r="BJ796" s="348"/>
      <c r="BK796" s="373"/>
      <c r="BL796" s="372"/>
      <c r="BM796" s="372"/>
      <c r="BN796" s="372"/>
      <c r="BO796" s="372"/>
      <c r="BP796" s="372"/>
      <c r="BQ796" s="373"/>
      <c r="BR796" s="354"/>
    </row>
    <row r="797" spans="1:70" s="428" customFormat="1" x14ac:dyDescent="0.25">
      <c r="A797" s="887" t="s">
        <v>96</v>
      </c>
      <c r="B797" s="413"/>
      <c r="C797" s="725"/>
      <c r="D797" s="413"/>
      <c r="E797" s="414"/>
      <c r="F797" s="413"/>
      <c r="G797" s="415"/>
      <c r="H797" s="417"/>
      <c r="I797" s="416">
        <v>-6.6699999999999995E-2</v>
      </c>
      <c r="J797" s="416">
        <v>1.3465</v>
      </c>
      <c r="K797" s="416">
        <v>5.1398999999999999</v>
      </c>
      <c r="L797" s="416">
        <v>15.3162</v>
      </c>
      <c r="M797" s="416">
        <v>7.8122999999999996</v>
      </c>
      <c r="N797" s="418">
        <v>27.245000000000001</v>
      </c>
      <c r="O797" s="416">
        <v>8.5951000000000004</v>
      </c>
      <c r="P797" s="416" t="s">
        <v>430</v>
      </c>
      <c r="Q797" s="416" t="s">
        <v>430</v>
      </c>
      <c r="R797" s="416" t="s">
        <v>430</v>
      </c>
      <c r="S797" s="416">
        <v>17.802299999999999</v>
      </c>
      <c r="T797" s="416">
        <v>6.4123000000000001</v>
      </c>
      <c r="U797" s="416">
        <v>14.417199999999999</v>
      </c>
      <c r="V797" s="416">
        <v>24.730699999999999</v>
      </c>
      <c r="W797" s="416">
        <v>3.758</v>
      </c>
      <c r="X797" s="416">
        <v>10.5426</v>
      </c>
      <c r="Y797" s="417"/>
      <c r="Z797" s="414"/>
      <c r="AA797" s="414"/>
      <c r="AB797" s="414"/>
      <c r="AC797" s="414"/>
      <c r="AD797" s="414"/>
      <c r="AE797" s="414"/>
      <c r="AF797" s="414"/>
      <c r="AG797" s="414"/>
      <c r="AH797" s="414"/>
      <c r="AI797" s="414"/>
      <c r="AJ797" s="414"/>
      <c r="AK797" s="414"/>
      <c r="AL797" s="414"/>
      <c r="AM797" s="414"/>
      <c r="AN797" s="414"/>
      <c r="AO797" s="413"/>
      <c r="AP797" s="416" t="s">
        <v>430</v>
      </c>
      <c r="AQ797" s="416" t="s">
        <v>430</v>
      </c>
      <c r="AR797" s="416" t="s">
        <v>430</v>
      </c>
      <c r="AS797" s="416" t="s">
        <v>430</v>
      </c>
      <c r="AT797" s="416">
        <v>24.02</v>
      </c>
      <c r="AU797" s="419"/>
      <c r="AV797" s="414"/>
      <c r="AW797" s="414"/>
      <c r="AX797" s="414"/>
      <c r="AY797" s="414"/>
      <c r="AZ797" s="414"/>
      <c r="BA797" s="420"/>
      <c r="BB797" s="416"/>
      <c r="BC797" s="421"/>
      <c r="BD797" s="421"/>
      <c r="BE797" s="421"/>
      <c r="BF797" s="417"/>
      <c r="BG797" s="416"/>
      <c r="BH797" s="416"/>
      <c r="BI797" s="416"/>
      <c r="BJ797" s="416"/>
      <c r="BK797" s="413"/>
      <c r="BL797" s="412"/>
      <c r="BM797" s="412"/>
      <c r="BN797" s="412"/>
      <c r="BO797" s="412"/>
      <c r="BP797" s="412"/>
      <c r="BQ797" s="413"/>
      <c r="BR797" s="422"/>
    </row>
    <row r="798" spans="1:70" s="428" customFormat="1" ht="14.5" customHeight="1" x14ac:dyDescent="0.35">
      <c r="A798" s="874" t="s">
        <v>91</v>
      </c>
      <c r="B798" s="862"/>
      <c r="C798" s="863"/>
      <c r="D798" s="862"/>
      <c r="E798" s="864"/>
      <c r="F798" s="862"/>
      <c r="G798" s="865"/>
      <c r="H798" s="867"/>
      <c r="I798" s="866"/>
      <c r="J798" s="866"/>
      <c r="K798" s="866"/>
      <c r="L798" s="866"/>
      <c r="M798" s="866"/>
      <c r="N798" s="868"/>
      <c r="O798" s="866"/>
      <c r="P798" s="866"/>
      <c r="Q798" s="866"/>
      <c r="R798" s="866"/>
      <c r="S798" s="866"/>
      <c r="T798" s="866"/>
      <c r="U798" s="866"/>
      <c r="V798" s="866"/>
      <c r="W798" s="866"/>
      <c r="X798" s="866"/>
      <c r="Y798" s="867"/>
      <c r="Z798" s="864"/>
      <c r="AA798" s="864"/>
      <c r="AB798" s="864"/>
      <c r="AC798" s="864"/>
      <c r="AD798" s="864"/>
      <c r="AE798" s="864"/>
      <c r="AF798" s="864"/>
      <c r="AG798" s="864"/>
      <c r="AH798" s="864"/>
      <c r="AI798" s="864"/>
      <c r="AJ798" s="864"/>
      <c r="AK798" s="864"/>
      <c r="AL798" s="864"/>
      <c r="AM798" s="864"/>
      <c r="AN798" s="864"/>
      <c r="AO798" s="862"/>
      <c r="AP798" s="866"/>
      <c r="AQ798" s="866"/>
      <c r="AR798" s="866"/>
      <c r="AS798" s="866"/>
      <c r="AT798" s="866"/>
      <c r="AU798" s="869"/>
      <c r="AV798" s="864"/>
      <c r="AW798" s="864"/>
      <c r="AX798" s="864"/>
      <c r="AY798" s="864"/>
      <c r="AZ798" s="864"/>
      <c r="BA798" s="870"/>
      <c r="BB798" s="866"/>
      <c r="BC798" s="871"/>
      <c r="BD798" s="871"/>
      <c r="BE798" s="871"/>
      <c r="BF798" s="867"/>
      <c r="BG798" s="866"/>
      <c r="BH798" s="866"/>
      <c r="BI798" s="866"/>
      <c r="BJ798" s="866"/>
      <c r="BK798" s="862"/>
      <c r="BL798" s="872"/>
      <c r="BM798" s="872"/>
      <c r="BN798" s="872"/>
      <c r="BO798" s="872"/>
      <c r="BP798" s="872"/>
      <c r="BQ798" s="862"/>
      <c r="BR798" s="873"/>
    </row>
    <row r="799" spans="1:70" s="428" customFormat="1" x14ac:dyDescent="0.25">
      <c r="A799" s="345" t="s">
        <v>2490</v>
      </c>
      <c r="B799" s="373"/>
      <c r="C799" s="719"/>
      <c r="D799" s="373"/>
      <c r="E799" s="346"/>
      <c r="F799" s="373"/>
      <c r="G799" s="347"/>
      <c r="H799" s="374"/>
      <c r="I799" s="348">
        <v>0.60370000000000001</v>
      </c>
      <c r="J799" s="348">
        <v>-7.7000000000000002E-3</v>
      </c>
      <c r="K799" s="348">
        <v>1.9205000000000001</v>
      </c>
      <c r="L799" s="348">
        <v>8.1119000000000003</v>
      </c>
      <c r="M799" s="348">
        <v>-4.3518999999999997</v>
      </c>
      <c r="N799" s="350">
        <v>-2.3599999999999999E-2</v>
      </c>
      <c r="O799" s="348">
        <v>2.3818999999999999</v>
      </c>
      <c r="P799" s="348">
        <v>12.9885</v>
      </c>
      <c r="Q799" s="348">
        <v>11.8339</v>
      </c>
      <c r="R799" s="348">
        <v>14.048400000000001</v>
      </c>
      <c r="S799" s="348">
        <v>10.982699999999999</v>
      </c>
      <c r="T799" s="348">
        <v>-4.4301000000000004</v>
      </c>
      <c r="U799" s="348">
        <v>1.1263000000000001</v>
      </c>
      <c r="V799" s="348">
        <v>-2.1135999999999999</v>
      </c>
      <c r="W799" s="348">
        <v>1.9966999999999999</v>
      </c>
      <c r="X799" s="348" t="s">
        <v>428</v>
      </c>
      <c r="Y799" s="374"/>
      <c r="Z799" s="346"/>
      <c r="AA799" s="346"/>
      <c r="AB799" s="346"/>
      <c r="AC799" s="346"/>
      <c r="AD799" s="346"/>
      <c r="AE799" s="346"/>
      <c r="AF799" s="346"/>
      <c r="AG799" s="346"/>
      <c r="AH799" s="346"/>
      <c r="AI799" s="346"/>
      <c r="AJ799" s="346"/>
      <c r="AK799" s="346"/>
      <c r="AL799" s="346"/>
      <c r="AM799" s="346"/>
      <c r="AN799" s="346"/>
      <c r="AO799" s="373"/>
      <c r="AP799" s="348">
        <v>13.49</v>
      </c>
      <c r="AQ799" s="348">
        <v>13.7</v>
      </c>
      <c r="AR799" s="348">
        <v>10.27</v>
      </c>
      <c r="AS799" s="348">
        <v>5.75</v>
      </c>
      <c r="AT799" s="348">
        <v>-0.88</v>
      </c>
      <c r="AU799" s="351"/>
      <c r="AV799" s="346"/>
      <c r="AW799" s="346"/>
      <c r="AX799" s="346"/>
      <c r="AY799" s="346"/>
      <c r="AZ799" s="346"/>
      <c r="BA799" s="362"/>
      <c r="BB799" s="348"/>
      <c r="BC799" s="375"/>
      <c r="BD799" s="375"/>
      <c r="BE799" s="375"/>
      <c r="BF799" s="374"/>
      <c r="BG799" s="348"/>
      <c r="BH799" s="348"/>
      <c r="BI799" s="348"/>
      <c r="BJ799" s="348"/>
      <c r="BK799" s="373"/>
      <c r="BL799" s="372"/>
      <c r="BM799" s="372"/>
      <c r="BN799" s="372"/>
      <c r="BO799" s="372"/>
      <c r="BP799" s="372"/>
      <c r="BQ799" s="373"/>
      <c r="BR799" s="354"/>
    </row>
    <row r="800" spans="1:70" s="428" customFormat="1" x14ac:dyDescent="0.25">
      <c r="A800" s="345" t="s">
        <v>2491</v>
      </c>
      <c r="B800" s="373"/>
      <c r="C800" s="719"/>
      <c r="D800" s="373"/>
      <c r="E800" s="346"/>
      <c r="F800" s="373"/>
      <c r="G800" s="347"/>
      <c r="H800" s="374"/>
      <c r="I800" s="348" t="s">
        <v>430</v>
      </c>
      <c r="J800" s="348" t="s">
        <v>430</v>
      </c>
      <c r="K800" s="348" t="s">
        <v>430</v>
      </c>
      <c r="L800" s="348" t="s">
        <v>430</v>
      </c>
      <c r="M800" s="348" t="s">
        <v>430</v>
      </c>
      <c r="N800" s="350" t="s">
        <v>430</v>
      </c>
      <c r="O800" s="348" t="s">
        <v>430</v>
      </c>
      <c r="P800" s="348" t="s">
        <v>430</v>
      </c>
      <c r="Q800" s="348" t="s">
        <v>430</v>
      </c>
      <c r="R800" s="348" t="s">
        <v>430</v>
      </c>
      <c r="S800" s="348" t="s">
        <v>430</v>
      </c>
      <c r="T800" s="348" t="s">
        <v>430</v>
      </c>
      <c r="U800" s="348" t="s">
        <v>430</v>
      </c>
      <c r="V800" s="348" t="s">
        <v>430</v>
      </c>
      <c r="W800" s="348" t="s">
        <v>430</v>
      </c>
      <c r="X800" s="348" t="s">
        <v>428</v>
      </c>
      <c r="Y800" s="374"/>
      <c r="Z800" s="346"/>
      <c r="AA800" s="346"/>
      <c r="AB800" s="346"/>
      <c r="AC800" s="346"/>
      <c r="AD800" s="346"/>
      <c r="AE800" s="346"/>
      <c r="AF800" s="346"/>
      <c r="AG800" s="346"/>
      <c r="AH800" s="346"/>
      <c r="AI800" s="346"/>
      <c r="AJ800" s="346"/>
      <c r="AK800" s="346"/>
      <c r="AL800" s="346"/>
      <c r="AM800" s="346"/>
      <c r="AN800" s="346"/>
      <c r="AO800" s="373"/>
      <c r="AP800" s="348" t="s">
        <v>430</v>
      </c>
      <c r="AQ800" s="348" t="s">
        <v>430</v>
      </c>
      <c r="AR800" s="348" t="s">
        <v>430</v>
      </c>
      <c r="AS800" s="348" t="s">
        <v>430</v>
      </c>
      <c r="AT800" s="348" t="s">
        <v>430</v>
      </c>
      <c r="AU800" s="351"/>
      <c r="AV800" s="346"/>
      <c r="AW800" s="346"/>
      <c r="AX800" s="346"/>
      <c r="AY800" s="346"/>
      <c r="AZ800" s="346"/>
      <c r="BA800" s="362"/>
      <c r="BB800" s="348"/>
      <c r="BC800" s="375"/>
      <c r="BD800" s="375"/>
      <c r="BE800" s="375"/>
      <c r="BF800" s="374"/>
      <c r="BG800" s="348"/>
      <c r="BH800" s="348"/>
      <c r="BI800" s="348"/>
      <c r="BJ800" s="348"/>
      <c r="BK800" s="373"/>
      <c r="BL800" s="372"/>
      <c r="BM800" s="372"/>
      <c r="BN800" s="372"/>
      <c r="BO800" s="372"/>
      <c r="BP800" s="372"/>
      <c r="BQ800" s="373"/>
      <c r="BR800" s="354"/>
    </row>
    <row r="801" spans="1:70" s="428" customFormat="1" x14ac:dyDescent="0.25">
      <c r="A801" s="345" t="s">
        <v>663</v>
      </c>
      <c r="B801" s="373"/>
      <c r="C801" s="719"/>
      <c r="D801" s="373"/>
      <c r="E801" s="346"/>
      <c r="F801" s="373"/>
      <c r="G801" s="347"/>
      <c r="H801" s="374"/>
      <c r="I801" s="348">
        <v>0.53310000000000002</v>
      </c>
      <c r="J801" s="348">
        <v>0.20330000000000001</v>
      </c>
      <c r="K801" s="348">
        <v>2.3014000000000001</v>
      </c>
      <c r="L801" s="348">
        <v>9.8729999999999993</v>
      </c>
      <c r="M801" s="348">
        <v>-2.9397000000000002</v>
      </c>
      <c r="N801" s="350">
        <v>0.78510000000000002</v>
      </c>
      <c r="O801" s="348">
        <v>2.4098999999999999</v>
      </c>
      <c r="P801" s="348">
        <v>13.680400000000001</v>
      </c>
      <c r="Q801" s="348">
        <v>12.334300000000001</v>
      </c>
      <c r="R801" s="348">
        <v>14.309900000000001</v>
      </c>
      <c r="S801" s="348">
        <v>12.6813</v>
      </c>
      <c r="T801" s="348">
        <v>-3.0312999999999999</v>
      </c>
      <c r="U801" s="348">
        <v>1.8391999999999999</v>
      </c>
      <c r="V801" s="348">
        <v>-1.4509000000000001</v>
      </c>
      <c r="W801" s="348">
        <v>2.2559</v>
      </c>
      <c r="X801" s="348" t="s">
        <v>428</v>
      </c>
      <c r="Y801" s="374"/>
      <c r="Z801" s="346"/>
      <c r="AA801" s="346"/>
      <c r="AB801" s="346"/>
      <c r="AC801" s="346"/>
      <c r="AD801" s="346"/>
      <c r="AE801" s="346"/>
      <c r="AF801" s="346"/>
      <c r="AG801" s="346"/>
      <c r="AH801" s="346"/>
      <c r="AI801" s="346"/>
      <c r="AJ801" s="346"/>
      <c r="AK801" s="346"/>
      <c r="AL801" s="346"/>
      <c r="AM801" s="346"/>
      <c r="AN801" s="346"/>
      <c r="AO801" s="373"/>
      <c r="AP801" s="348">
        <v>13.9</v>
      </c>
      <c r="AQ801" s="348">
        <v>14.4</v>
      </c>
      <c r="AR801" s="348">
        <v>10.91</v>
      </c>
      <c r="AS801" s="348">
        <v>6.35</v>
      </c>
      <c r="AT801" s="348">
        <v>1.29</v>
      </c>
      <c r="AU801" s="351"/>
      <c r="AV801" s="346"/>
      <c r="AW801" s="346"/>
      <c r="AX801" s="346"/>
      <c r="AY801" s="346"/>
      <c r="AZ801" s="346"/>
      <c r="BA801" s="362"/>
      <c r="BB801" s="348"/>
      <c r="BC801" s="375"/>
      <c r="BD801" s="375"/>
      <c r="BE801" s="375"/>
      <c r="BF801" s="374"/>
      <c r="BG801" s="348"/>
      <c r="BH801" s="348"/>
      <c r="BI801" s="348"/>
      <c r="BJ801" s="348"/>
      <c r="BK801" s="373"/>
      <c r="BL801" s="372"/>
      <c r="BM801" s="372"/>
      <c r="BN801" s="372"/>
      <c r="BO801" s="372"/>
      <c r="BP801" s="372"/>
      <c r="BQ801" s="373"/>
      <c r="BR801" s="354"/>
    </row>
    <row r="802" spans="1:70" s="428" customFormat="1" x14ac:dyDescent="0.25">
      <c r="A802" s="345" t="s">
        <v>2492</v>
      </c>
      <c r="B802" s="373"/>
      <c r="C802" s="719"/>
      <c r="D802" s="373"/>
      <c r="E802" s="346"/>
      <c r="F802" s="373"/>
      <c r="G802" s="347"/>
      <c r="H802" s="374"/>
      <c r="I802" s="348">
        <v>1.7819</v>
      </c>
      <c r="J802" s="348">
        <v>1.3458000000000001</v>
      </c>
      <c r="K802" s="348">
        <v>8.0038</v>
      </c>
      <c r="L802" s="348">
        <v>11.229699999999999</v>
      </c>
      <c r="M802" s="348">
        <v>-0.42230000000000001</v>
      </c>
      <c r="N802" s="350">
        <v>4.0049999999999999</v>
      </c>
      <c r="O802" s="348">
        <v>6.5804999999999998</v>
      </c>
      <c r="P802" s="348">
        <v>10.894299999999999</v>
      </c>
      <c r="Q802" s="348">
        <v>11.599</v>
      </c>
      <c r="R802" s="348">
        <v>13.3102</v>
      </c>
      <c r="S802" s="348">
        <v>16.4146</v>
      </c>
      <c r="T802" s="348">
        <v>-1.3357000000000001</v>
      </c>
      <c r="U802" s="348">
        <v>7.0796999999999999</v>
      </c>
      <c r="V802" s="348">
        <v>2.8677999999999999</v>
      </c>
      <c r="W802" s="348">
        <v>7.6029999999999998</v>
      </c>
      <c r="X802" s="348" t="s">
        <v>428</v>
      </c>
      <c r="Y802" s="374"/>
      <c r="Z802" s="346"/>
      <c r="AA802" s="346"/>
      <c r="AB802" s="346"/>
      <c r="AC802" s="346"/>
      <c r="AD802" s="346"/>
      <c r="AE802" s="346"/>
      <c r="AF802" s="346"/>
      <c r="AG802" s="346"/>
      <c r="AH802" s="346"/>
      <c r="AI802" s="346"/>
      <c r="AJ802" s="346"/>
      <c r="AK802" s="346"/>
      <c r="AL802" s="346"/>
      <c r="AM802" s="346"/>
      <c r="AN802" s="346"/>
      <c r="AO802" s="373"/>
      <c r="AP802" s="348">
        <v>12.21</v>
      </c>
      <c r="AQ802" s="348">
        <v>13.07</v>
      </c>
      <c r="AR802" s="348">
        <v>10.94</v>
      </c>
      <c r="AS802" s="348">
        <v>9.36</v>
      </c>
      <c r="AT802" s="348">
        <v>6.19</v>
      </c>
      <c r="AU802" s="351"/>
      <c r="AV802" s="346"/>
      <c r="AW802" s="346"/>
      <c r="AX802" s="346"/>
      <c r="AY802" s="346"/>
      <c r="AZ802" s="346"/>
      <c r="BA802" s="362"/>
      <c r="BB802" s="348"/>
      <c r="BC802" s="375"/>
      <c r="BD802" s="375"/>
      <c r="BE802" s="375"/>
      <c r="BF802" s="374"/>
      <c r="BG802" s="348"/>
      <c r="BH802" s="348"/>
      <c r="BI802" s="348"/>
      <c r="BJ802" s="348"/>
      <c r="BK802" s="373"/>
      <c r="BL802" s="372"/>
      <c r="BM802" s="372"/>
      <c r="BN802" s="372"/>
      <c r="BO802" s="372"/>
      <c r="BP802" s="372"/>
      <c r="BQ802" s="373"/>
      <c r="BR802" s="354"/>
    </row>
    <row r="803" spans="1:70" s="428" customFormat="1" x14ac:dyDescent="0.25">
      <c r="A803" s="345" t="s">
        <v>2493</v>
      </c>
      <c r="B803" s="373"/>
      <c r="C803" s="719"/>
      <c r="D803" s="373"/>
      <c r="E803" s="346"/>
      <c r="F803" s="373"/>
      <c r="G803" s="347"/>
      <c r="H803" s="374"/>
      <c r="I803" s="348">
        <v>1.5392999999999999</v>
      </c>
      <c r="J803" s="348">
        <v>1.5228999999999999</v>
      </c>
      <c r="K803" s="348">
        <v>5.7496999999999998</v>
      </c>
      <c r="L803" s="348">
        <v>10.3667</v>
      </c>
      <c r="M803" s="348">
        <v>-3.6337000000000002</v>
      </c>
      <c r="N803" s="350">
        <v>0.6431</v>
      </c>
      <c r="O803" s="348">
        <v>6.6352000000000002</v>
      </c>
      <c r="P803" s="348">
        <v>12.021699999999999</v>
      </c>
      <c r="Q803" s="348">
        <v>11.233599999999999</v>
      </c>
      <c r="R803" s="348">
        <v>13.4697</v>
      </c>
      <c r="S803" s="348">
        <v>14.974600000000001</v>
      </c>
      <c r="T803" s="348">
        <v>-3.8105000000000002</v>
      </c>
      <c r="U803" s="348">
        <v>2.4992999999999999</v>
      </c>
      <c r="V803" s="348">
        <v>-1.5251999999999999</v>
      </c>
      <c r="W803" s="348">
        <v>6.3025000000000002</v>
      </c>
      <c r="X803" s="348" t="s">
        <v>428</v>
      </c>
      <c r="Y803" s="374"/>
      <c r="Z803" s="346"/>
      <c r="AA803" s="346"/>
      <c r="AB803" s="346"/>
      <c r="AC803" s="346"/>
      <c r="AD803" s="346"/>
      <c r="AE803" s="346"/>
      <c r="AF803" s="346"/>
      <c r="AG803" s="346"/>
      <c r="AH803" s="346"/>
      <c r="AI803" s="346"/>
      <c r="AJ803" s="346"/>
      <c r="AK803" s="346"/>
      <c r="AL803" s="346"/>
      <c r="AM803" s="346"/>
      <c r="AN803" s="346"/>
      <c r="AO803" s="373"/>
      <c r="AP803" s="348">
        <v>12.11</v>
      </c>
      <c r="AQ803" s="348">
        <v>13.01</v>
      </c>
      <c r="AR803" s="348">
        <v>11.12</v>
      </c>
      <c r="AS803" s="348">
        <v>8.44</v>
      </c>
      <c r="AT803" s="348">
        <v>0.82</v>
      </c>
      <c r="AU803" s="351"/>
      <c r="AV803" s="346"/>
      <c r="AW803" s="346"/>
      <c r="AX803" s="346"/>
      <c r="AY803" s="346"/>
      <c r="AZ803" s="346"/>
      <c r="BA803" s="362"/>
      <c r="BB803" s="348"/>
      <c r="BC803" s="375"/>
      <c r="BD803" s="375"/>
      <c r="BE803" s="375"/>
      <c r="BF803" s="374"/>
      <c r="BG803" s="348"/>
      <c r="BH803" s="348"/>
      <c r="BI803" s="348"/>
      <c r="BJ803" s="348"/>
      <c r="BK803" s="373"/>
      <c r="BL803" s="372"/>
      <c r="BM803" s="372"/>
      <c r="BN803" s="372"/>
      <c r="BO803" s="372"/>
      <c r="BP803" s="372"/>
      <c r="BQ803" s="373"/>
      <c r="BR803" s="354"/>
    </row>
    <row r="804" spans="1:70" s="428" customFormat="1" x14ac:dyDescent="0.25">
      <c r="A804" s="345" t="s">
        <v>2494</v>
      </c>
      <c r="B804" s="373"/>
      <c r="C804" s="719"/>
      <c r="D804" s="373"/>
      <c r="E804" s="346"/>
      <c r="F804" s="373"/>
      <c r="G804" s="347"/>
      <c r="H804" s="374"/>
      <c r="I804" s="348">
        <v>0.13489999999999999</v>
      </c>
      <c r="J804" s="348">
        <v>3.2850999999999999</v>
      </c>
      <c r="K804" s="348">
        <v>2.8837999999999999</v>
      </c>
      <c r="L804" s="348">
        <v>16.141400000000001</v>
      </c>
      <c r="M804" s="348">
        <v>10.632300000000001</v>
      </c>
      <c r="N804" s="350">
        <v>13.38</v>
      </c>
      <c r="O804" s="348">
        <v>15.706200000000001</v>
      </c>
      <c r="P804" s="348">
        <v>25.656199999999998</v>
      </c>
      <c r="Q804" s="348">
        <v>15.101000000000001</v>
      </c>
      <c r="R804" s="348">
        <v>13.2295</v>
      </c>
      <c r="S804" s="348">
        <v>16.417000000000002</v>
      </c>
      <c r="T804" s="348">
        <v>11.209300000000001</v>
      </c>
      <c r="U804" s="348">
        <v>13.110900000000001</v>
      </c>
      <c r="V804" s="348">
        <v>10.382400000000001</v>
      </c>
      <c r="W804" s="348">
        <v>3.8816999999999999</v>
      </c>
      <c r="X804" s="348" t="s">
        <v>428</v>
      </c>
      <c r="Y804" s="374"/>
      <c r="Z804" s="346"/>
      <c r="AA804" s="346"/>
      <c r="AB804" s="346"/>
      <c r="AC804" s="346"/>
      <c r="AD804" s="346"/>
      <c r="AE804" s="346"/>
      <c r="AF804" s="346"/>
      <c r="AG804" s="346"/>
      <c r="AH804" s="346"/>
      <c r="AI804" s="346"/>
      <c r="AJ804" s="346"/>
      <c r="AK804" s="346"/>
      <c r="AL804" s="346"/>
      <c r="AM804" s="346"/>
      <c r="AN804" s="346"/>
      <c r="AO804" s="373"/>
      <c r="AP804" s="348">
        <v>17.579999999999998</v>
      </c>
      <c r="AQ804" s="348">
        <v>20.22</v>
      </c>
      <c r="AR804" s="348">
        <v>19.68</v>
      </c>
      <c r="AS804" s="348">
        <v>17.350000000000001</v>
      </c>
      <c r="AT804" s="348">
        <v>21.99</v>
      </c>
      <c r="AU804" s="351"/>
      <c r="AV804" s="346"/>
      <c r="AW804" s="346"/>
      <c r="AX804" s="346"/>
      <c r="AY804" s="346"/>
      <c r="AZ804" s="346"/>
      <c r="BA804" s="362"/>
      <c r="BB804" s="348"/>
      <c r="BC804" s="375"/>
      <c r="BD804" s="375"/>
      <c r="BE804" s="375"/>
      <c r="BF804" s="374"/>
      <c r="BG804" s="348"/>
      <c r="BH804" s="348"/>
      <c r="BI804" s="348"/>
      <c r="BJ804" s="348"/>
      <c r="BK804" s="373"/>
      <c r="BL804" s="372"/>
      <c r="BM804" s="372"/>
      <c r="BN804" s="372"/>
      <c r="BO804" s="372"/>
      <c r="BP804" s="372"/>
      <c r="BQ804" s="373"/>
      <c r="BR804" s="354"/>
    </row>
    <row r="805" spans="1:70" s="428" customFormat="1" x14ac:dyDescent="0.25">
      <c r="A805" s="345" t="s">
        <v>2495</v>
      </c>
      <c r="B805" s="373"/>
      <c r="C805" s="719"/>
      <c r="D805" s="373"/>
      <c r="E805" s="346"/>
      <c r="F805" s="373"/>
      <c r="G805" s="347"/>
      <c r="H805" s="374"/>
      <c r="I805" s="348">
        <v>0.77910000000000001</v>
      </c>
      <c r="J805" s="348">
        <v>-0.49680000000000002</v>
      </c>
      <c r="K805" s="348">
        <v>-1.5909</v>
      </c>
      <c r="L805" s="348">
        <v>4.2881</v>
      </c>
      <c r="M805" s="348">
        <v>-4.2553999999999998</v>
      </c>
      <c r="N805" s="350">
        <v>1.1898</v>
      </c>
      <c r="O805" s="348">
        <v>-0.76429999999999998</v>
      </c>
      <c r="P805" s="348">
        <v>17.780999999999999</v>
      </c>
      <c r="Q805" s="348">
        <v>13.650700000000001</v>
      </c>
      <c r="R805" s="348">
        <v>14.895300000000001</v>
      </c>
      <c r="S805" s="348">
        <v>4.4322999999999997</v>
      </c>
      <c r="T805" s="348">
        <v>-6.7645999999999997</v>
      </c>
      <c r="U805" s="348">
        <v>0.84260000000000002</v>
      </c>
      <c r="V805" s="348">
        <v>-1.6388</v>
      </c>
      <c r="W805" s="348">
        <v>-0.182</v>
      </c>
      <c r="X805" s="348" t="s">
        <v>428</v>
      </c>
      <c r="Y805" s="374"/>
      <c r="Z805" s="346"/>
      <c r="AA805" s="346"/>
      <c r="AB805" s="346"/>
      <c r="AC805" s="346"/>
      <c r="AD805" s="346"/>
      <c r="AE805" s="346"/>
      <c r="AF805" s="346"/>
      <c r="AG805" s="346"/>
      <c r="AH805" s="346"/>
      <c r="AI805" s="346"/>
      <c r="AJ805" s="346"/>
      <c r="AK805" s="346"/>
      <c r="AL805" s="346"/>
      <c r="AM805" s="346"/>
      <c r="AN805" s="346"/>
      <c r="AO805" s="373"/>
      <c r="AP805" s="348">
        <v>12.79</v>
      </c>
      <c r="AQ805" s="348">
        <v>14.15</v>
      </c>
      <c r="AR805" s="348">
        <v>11.31</v>
      </c>
      <c r="AS805" s="348">
        <v>5.63</v>
      </c>
      <c r="AT805" s="348">
        <v>-2.97</v>
      </c>
      <c r="AU805" s="351"/>
      <c r="AV805" s="346"/>
      <c r="AW805" s="346"/>
      <c r="AX805" s="346"/>
      <c r="AY805" s="346"/>
      <c r="AZ805" s="346"/>
      <c r="BA805" s="362"/>
      <c r="BB805" s="348"/>
      <c r="BC805" s="375"/>
      <c r="BD805" s="375"/>
      <c r="BE805" s="375"/>
      <c r="BF805" s="374"/>
      <c r="BG805" s="348"/>
      <c r="BH805" s="348"/>
      <c r="BI805" s="348"/>
      <c r="BJ805" s="348"/>
      <c r="BK805" s="373"/>
      <c r="BL805" s="372"/>
      <c r="BM805" s="372"/>
      <c r="BN805" s="372"/>
      <c r="BO805" s="372"/>
      <c r="BP805" s="372"/>
      <c r="BQ805" s="373"/>
      <c r="BR805" s="354"/>
    </row>
    <row r="806" spans="1:70" s="428" customFormat="1" x14ac:dyDescent="0.25">
      <c r="A806" s="345" t="s">
        <v>2496</v>
      </c>
      <c r="B806" s="373"/>
      <c r="C806" s="719"/>
      <c r="D806" s="373"/>
      <c r="E806" s="346"/>
      <c r="F806" s="373"/>
      <c r="G806" s="347"/>
      <c r="H806" s="374"/>
      <c r="I806" s="348">
        <v>-0.1434</v>
      </c>
      <c r="J806" s="348">
        <v>-0.47749999999999998</v>
      </c>
      <c r="K806" s="348">
        <v>0.52710000000000001</v>
      </c>
      <c r="L806" s="348">
        <v>4.8170000000000002</v>
      </c>
      <c r="M806" s="348">
        <v>5.3076999999999996</v>
      </c>
      <c r="N806" s="350">
        <v>10.011200000000001</v>
      </c>
      <c r="O806" s="348">
        <v>2.4346000000000001</v>
      </c>
      <c r="P806" s="348">
        <v>29.648800000000001</v>
      </c>
      <c r="Q806" s="348">
        <v>26.368200000000002</v>
      </c>
      <c r="R806" s="348">
        <v>16.357099999999999</v>
      </c>
      <c r="S806" s="348">
        <v>7.6684999999999999</v>
      </c>
      <c r="T806" s="348">
        <v>3.3487</v>
      </c>
      <c r="U806" s="348">
        <v>8.3223000000000003</v>
      </c>
      <c r="V806" s="348">
        <v>7.6393000000000004</v>
      </c>
      <c r="W806" s="348">
        <v>0.69489999999999996</v>
      </c>
      <c r="X806" s="348" t="s">
        <v>428</v>
      </c>
      <c r="Y806" s="374"/>
      <c r="Z806" s="346"/>
      <c r="AA806" s="346"/>
      <c r="AB806" s="346"/>
      <c r="AC806" s="346"/>
      <c r="AD806" s="346"/>
      <c r="AE806" s="346"/>
      <c r="AF806" s="346"/>
      <c r="AG806" s="346"/>
      <c r="AH806" s="346"/>
      <c r="AI806" s="346"/>
      <c r="AJ806" s="346"/>
      <c r="AK806" s="346"/>
      <c r="AL806" s="346"/>
      <c r="AM806" s="346"/>
      <c r="AN806" s="346"/>
      <c r="AO806" s="373"/>
      <c r="AP806" s="348">
        <v>20.38</v>
      </c>
      <c r="AQ806" s="348">
        <v>27.21</v>
      </c>
      <c r="AR806" s="348">
        <v>24.78</v>
      </c>
      <c r="AS806" s="348">
        <v>13.88</v>
      </c>
      <c r="AT806" s="348">
        <v>8.23</v>
      </c>
      <c r="AU806" s="351"/>
      <c r="AV806" s="346"/>
      <c r="AW806" s="346"/>
      <c r="AX806" s="346"/>
      <c r="AY806" s="346"/>
      <c r="AZ806" s="346"/>
      <c r="BA806" s="362"/>
      <c r="BB806" s="348"/>
      <c r="BC806" s="375"/>
      <c r="BD806" s="375"/>
      <c r="BE806" s="375"/>
      <c r="BF806" s="374"/>
      <c r="BG806" s="348"/>
      <c r="BH806" s="348"/>
      <c r="BI806" s="348"/>
      <c r="BJ806" s="348"/>
      <c r="BK806" s="373"/>
      <c r="BL806" s="372"/>
      <c r="BM806" s="372"/>
      <c r="BN806" s="372"/>
      <c r="BO806" s="372"/>
      <c r="BP806" s="372"/>
      <c r="BQ806" s="373"/>
      <c r="BR806" s="354"/>
    </row>
    <row r="807" spans="1:70" s="428" customFormat="1" x14ac:dyDescent="0.25">
      <c r="A807" s="345" t="s">
        <v>2497</v>
      </c>
      <c r="B807" s="373"/>
      <c r="C807" s="719"/>
      <c r="D807" s="373"/>
      <c r="E807" s="346"/>
      <c r="F807" s="373"/>
      <c r="G807" s="347"/>
      <c r="H807" s="374"/>
      <c r="I807" s="348" t="s">
        <v>430</v>
      </c>
      <c r="J807" s="348" t="s">
        <v>430</v>
      </c>
      <c r="K807" s="348" t="s">
        <v>430</v>
      </c>
      <c r="L807" s="348" t="s">
        <v>430</v>
      </c>
      <c r="M807" s="348" t="s">
        <v>430</v>
      </c>
      <c r="N807" s="350" t="s">
        <v>430</v>
      </c>
      <c r="O807" s="348" t="s">
        <v>430</v>
      </c>
      <c r="P807" s="348" t="s">
        <v>430</v>
      </c>
      <c r="Q807" s="348" t="s">
        <v>430</v>
      </c>
      <c r="R807" s="348" t="s">
        <v>430</v>
      </c>
      <c r="S807" s="348" t="s">
        <v>430</v>
      </c>
      <c r="T807" s="348" t="s">
        <v>430</v>
      </c>
      <c r="U807" s="348" t="s">
        <v>430</v>
      </c>
      <c r="V807" s="348" t="s">
        <v>430</v>
      </c>
      <c r="W807" s="348" t="s">
        <v>430</v>
      </c>
      <c r="X807" s="348" t="s">
        <v>430</v>
      </c>
      <c r="Y807" s="374"/>
      <c r="Z807" s="346"/>
      <c r="AA807" s="346"/>
      <c r="AB807" s="346"/>
      <c r="AC807" s="346"/>
      <c r="AD807" s="346"/>
      <c r="AE807" s="346"/>
      <c r="AF807" s="346"/>
      <c r="AG807" s="346"/>
      <c r="AH807" s="346"/>
      <c r="AI807" s="346"/>
      <c r="AJ807" s="346"/>
      <c r="AK807" s="346"/>
      <c r="AL807" s="346"/>
      <c r="AM807" s="346"/>
      <c r="AN807" s="346"/>
      <c r="AO807" s="373"/>
      <c r="AP807" s="348" t="s">
        <v>430</v>
      </c>
      <c r="AQ807" s="348" t="s">
        <v>430</v>
      </c>
      <c r="AR807" s="348" t="s">
        <v>430</v>
      </c>
      <c r="AS807" s="348" t="s">
        <v>430</v>
      </c>
      <c r="AT807" s="348" t="s">
        <v>430</v>
      </c>
      <c r="AU807" s="351"/>
      <c r="AV807" s="346"/>
      <c r="AW807" s="346"/>
      <c r="AX807" s="346"/>
      <c r="AY807" s="346"/>
      <c r="AZ807" s="346"/>
      <c r="BA807" s="362"/>
      <c r="BB807" s="348"/>
      <c r="BC807" s="375"/>
      <c r="BD807" s="375"/>
      <c r="BE807" s="375"/>
      <c r="BF807" s="374"/>
      <c r="BG807" s="348"/>
      <c r="BH807" s="348"/>
      <c r="BI807" s="348"/>
      <c r="BJ807" s="348"/>
      <c r="BK807" s="373"/>
      <c r="BL807" s="372"/>
      <c r="BM807" s="372"/>
      <c r="BN807" s="372"/>
      <c r="BO807" s="372"/>
      <c r="BP807" s="372"/>
      <c r="BQ807" s="373"/>
      <c r="BR807" s="354"/>
    </row>
    <row r="808" spans="1:70" s="428" customFormat="1" x14ac:dyDescent="0.25">
      <c r="A808" s="345" t="s">
        <v>2498</v>
      </c>
      <c r="B808" s="373"/>
      <c r="C808" s="719"/>
      <c r="D808" s="373"/>
      <c r="E808" s="346"/>
      <c r="F808" s="373"/>
      <c r="G808" s="347"/>
      <c r="H808" s="374"/>
      <c r="I808" s="348" t="s">
        <v>430</v>
      </c>
      <c r="J808" s="348" t="s">
        <v>430</v>
      </c>
      <c r="K808" s="348" t="s">
        <v>430</v>
      </c>
      <c r="L808" s="348" t="s">
        <v>430</v>
      </c>
      <c r="M808" s="348" t="s">
        <v>430</v>
      </c>
      <c r="N808" s="350" t="s">
        <v>430</v>
      </c>
      <c r="O808" s="348" t="s">
        <v>430</v>
      </c>
      <c r="P808" s="348" t="s">
        <v>430</v>
      </c>
      <c r="Q808" s="348" t="s">
        <v>430</v>
      </c>
      <c r="R808" s="348" t="s">
        <v>430</v>
      </c>
      <c r="S808" s="348" t="s">
        <v>430</v>
      </c>
      <c r="T808" s="348" t="s">
        <v>430</v>
      </c>
      <c r="U808" s="348" t="s">
        <v>430</v>
      </c>
      <c r="V808" s="348" t="s">
        <v>430</v>
      </c>
      <c r="W808" s="348" t="s">
        <v>430</v>
      </c>
      <c r="X808" s="348" t="s">
        <v>430</v>
      </c>
      <c r="Y808" s="374"/>
      <c r="Z808" s="346"/>
      <c r="AA808" s="346"/>
      <c r="AB808" s="346"/>
      <c r="AC808" s="346"/>
      <c r="AD808" s="346"/>
      <c r="AE808" s="346"/>
      <c r="AF808" s="346"/>
      <c r="AG808" s="346"/>
      <c r="AH808" s="346"/>
      <c r="AI808" s="346"/>
      <c r="AJ808" s="346"/>
      <c r="AK808" s="346"/>
      <c r="AL808" s="346"/>
      <c r="AM808" s="346"/>
      <c r="AN808" s="346"/>
      <c r="AO808" s="373"/>
      <c r="AP808" s="348" t="s">
        <v>430</v>
      </c>
      <c r="AQ808" s="348" t="s">
        <v>430</v>
      </c>
      <c r="AR808" s="348" t="s">
        <v>430</v>
      </c>
      <c r="AS808" s="348" t="s">
        <v>430</v>
      </c>
      <c r="AT808" s="348" t="s">
        <v>430</v>
      </c>
      <c r="AU808" s="351"/>
      <c r="AV808" s="346"/>
      <c r="AW808" s="346"/>
      <c r="AX808" s="346"/>
      <c r="AY808" s="346"/>
      <c r="AZ808" s="346"/>
      <c r="BA808" s="362"/>
      <c r="BB808" s="348"/>
      <c r="BC808" s="375"/>
      <c r="BD808" s="375"/>
      <c r="BE808" s="375"/>
      <c r="BF808" s="374"/>
      <c r="BG808" s="348"/>
      <c r="BH808" s="348"/>
      <c r="BI808" s="348"/>
      <c r="BJ808" s="348"/>
      <c r="BK808" s="373"/>
      <c r="BL808" s="372"/>
      <c r="BM808" s="372"/>
      <c r="BN808" s="372"/>
      <c r="BO808" s="372"/>
      <c r="BP808" s="372"/>
      <c r="BQ808" s="373"/>
      <c r="BR808" s="354"/>
    </row>
    <row r="809" spans="1:70" s="428" customFormat="1" x14ac:dyDescent="0.25">
      <c r="A809" s="345" t="s">
        <v>2499</v>
      </c>
      <c r="B809" s="373"/>
      <c r="C809" s="719"/>
      <c r="D809" s="373"/>
      <c r="E809" s="346"/>
      <c r="F809" s="373"/>
      <c r="G809" s="347"/>
      <c r="H809" s="374"/>
      <c r="I809" s="348">
        <v>0.68289999999999995</v>
      </c>
      <c r="J809" s="348">
        <v>-3.2564000000000002</v>
      </c>
      <c r="K809" s="348">
        <v>-2.9799000000000002</v>
      </c>
      <c r="L809" s="348">
        <v>-3.2118000000000002</v>
      </c>
      <c r="M809" s="348">
        <v>-23.2775</v>
      </c>
      <c r="N809" s="350">
        <v>-20.832699999999999</v>
      </c>
      <c r="O809" s="348">
        <v>-6.8997999999999999</v>
      </c>
      <c r="P809" s="348">
        <v>3.7987000000000002</v>
      </c>
      <c r="Q809" s="348">
        <v>1.9902</v>
      </c>
      <c r="R809" s="348">
        <v>9.1125000000000007</v>
      </c>
      <c r="S809" s="348">
        <v>-1.3395999999999999</v>
      </c>
      <c r="T809" s="348">
        <v>-21.499300000000002</v>
      </c>
      <c r="U809" s="348">
        <v>-11.912800000000001</v>
      </c>
      <c r="V809" s="348">
        <v>-22.464099999999998</v>
      </c>
      <c r="W809" s="348">
        <v>-2.6787000000000001</v>
      </c>
      <c r="X809" s="348" t="s">
        <v>428</v>
      </c>
      <c r="Y809" s="374"/>
      <c r="Z809" s="346"/>
      <c r="AA809" s="346"/>
      <c r="AB809" s="346"/>
      <c r="AC809" s="346"/>
      <c r="AD809" s="346"/>
      <c r="AE809" s="346"/>
      <c r="AF809" s="346"/>
      <c r="AG809" s="346"/>
      <c r="AH809" s="346"/>
      <c r="AI809" s="346"/>
      <c r="AJ809" s="346"/>
      <c r="AK809" s="346"/>
      <c r="AL809" s="346"/>
      <c r="AM809" s="346"/>
      <c r="AN809" s="346"/>
      <c r="AO809" s="373"/>
      <c r="AP809" s="348">
        <v>7.84</v>
      </c>
      <c r="AQ809" s="348">
        <v>4.0199999999999996</v>
      </c>
      <c r="AR809" s="348">
        <v>-2.58</v>
      </c>
      <c r="AS809" s="348">
        <v>-9.56</v>
      </c>
      <c r="AT809" s="348">
        <v>-25.31</v>
      </c>
      <c r="AU809" s="351"/>
      <c r="AV809" s="346"/>
      <c r="AW809" s="346"/>
      <c r="AX809" s="346"/>
      <c r="AY809" s="346"/>
      <c r="AZ809" s="346"/>
      <c r="BA809" s="362"/>
      <c r="BB809" s="348"/>
      <c r="BC809" s="375"/>
      <c r="BD809" s="375"/>
      <c r="BE809" s="375"/>
      <c r="BF809" s="374"/>
      <c r="BG809" s="348"/>
      <c r="BH809" s="348"/>
      <c r="BI809" s="348"/>
      <c r="BJ809" s="348"/>
      <c r="BK809" s="373"/>
      <c r="BL809" s="372"/>
      <c r="BM809" s="372"/>
      <c r="BN809" s="372"/>
      <c r="BO809" s="372"/>
      <c r="BP809" s="372"/>
      <c r="BQ809" s="373"/>
      <c r="BR809" s="354"/>
    </row>
    <row r="810" spans="1:70" s="428" customFormat="1" x14ac:dyDescent="0.25">
      <c r="A810" s="345" t="s">
        <v>2500</v>
      </c>
      <c r="B810" s="373"/>
      <c r="C810" s="719"/>
      <c r="D810" s="373"/>
      <c r="E810" s="346"/>
      <c r="F810" s="373"/>
      <c r="G810" s="347"/>
      <c r="H810" s="374"/>
      <c r="I810" s="348">
        <v>0.68289999999999995</v>
      </c>
      <c r="J810" s="348">
        <v>-3.2450999999999999</v>
      </c>
      <c r="K810" s="348">
        <v>-2.7736000000000001</v>
      </c>
      <c r="L810" s="348">
        <v>-2.8652000000000002</v>
      </c>
      <c r="M810" s="348">
        <v>-22.904800000000002</v>
      </c>
      <c r="N810" s="350">
        <v>-19.558499999999999</v>
      </c>
      <c r="O810" s="348">
        <v>-5.3647999999999998</v>
      </c>
      <c r="P810" s="348">
        <v>5.5758999999999999</v>
      </c>
      <c r="Q810" s="348">
        <v>3.7408999999999999</v>
      </c>
      <c r="R810" s="348">
        <v>11.038399999999999</v>
      </c>
      <c r="S810" s="348">
        <v>-0.98629999999999995</v>
      </c>
      <c r="T810" s="348">
        <v>-21.117899999999999</v>
      </c>
      <c r="U810" s="348">
        <v>-10.976900000000001</v>
      </c>
      <c r="V810" s="348">
        <v>-21.216200000000001</v>
      </c>
      <c r="W810" s="348">
        <v>-2.6674000000000002</v>
      </c>
      <c r="X810" s="348">
        <v>-4.5429000000000004</v>
      </c>
      <c r="Y810" s="374"/>
      <c r="Z810" s="346"/>
      <c r="AA810" s="346"/>
      <c r="AB810" s="346"/>
      <c r="AC810" s="346"/>
      <c r="AD810" s="346"/>
      <c r="AE810" s="346"/>
      <c r="AF810" s="346"/>
      <c r="AG810" s="346"/>
      <c r="AH810" s="346"/>
      <c r="AI810" s="346"/>
      <c r="AJ810" s="346"/>
      <c r="AK810" s="346"/>
      <c r="AL810" s="346"/>
      <c r="AM810" s="346"/>
      <c r="AN810" s="346"/>
      <c r="AO810" s="373"/>
      <c r="AP810" s="348">
        <v>9.9</v>
      </c>
      <c r="AQ810" s="348">
        <v>6.01</v>
      </c>
      <c r="AR810" s="348">
        <v>-0.78</v>
      </c>
      <c r="AS810" s="348">
        <v>-7.97</v>
      </c>
      <c r="AT810" s="348">
        <v>-24.41</v>
      </c>
      <c r="AU810" s="351"/>
      <c r="AV810" s="346"/>
      <c r="AW810" s="346"/>
      <c r="AX810" s="346"/>
      <c r="AY810" s="346"/>
      <c r="AZ810" s="346"/>
      <c r="BA810" s="362"/>
      <c r="BB810" s="348"/>
      <c r="BC810" s="375"/>
      <c r="BD810" s="375"/>
      <c r="BE810" s="375"/>
      <c r="BF810" s="374"/>
      <c r="BG810" s="348"/>
      <c r="BH810" s="348"/>
      <c r="BI810" s="348"/>
      <c r="BJ810" s="348"/>
      <c r="BK810" s="373"/>
      <c r="BL810" s="372"/>
      <c r="BM810" s="372"/>
      <c r="BN810" s="372"/>
      <c r="BO810" s="372"/>
      <c r="BP810" s="372"/>
      <c r="BQ810" s="373"/>
      <c r="BR810" s="354"/>
    </row>
    <row r="811" spans="1:70" s="428" customFormat="1" x14ac:dyDescent="0.25">
      <c r="A811" s="345" t="s">
        <v>2501</v>
      </c>
      <c r="B811" s="373"/>
      <c r="C811" s="719"/>
      <c r="D811" s="373"/>
      <c r="E811" s="346"/>
      <c r="F811" s="373"/>
      <c r="G811" s="347"/>
      <c r="H811" s="374"/>
      <c r="I811" s="348" t="s">
        <v>430</v>
      </c>
      <c r="J811" s="348" t="s">
        <v>430</v>
      </c>
      <c r="K811" s="348" t="s">
        <v>430</v>
      </c>
      <c r="L811" s="348" t="s">
        <v>430</v>
      </c>
      <c r="M811" s="348" t="s">
        <v>430</v>
      </c>
      <c r="N811" s="350" t="s">
        <v>430</v>
      </c>
      <c r="O811" s="348" t="s">
        <v>430</v>
      </c>
      <c r="P811" s="348" t="s">
        <v>430</v>
      </c>
      <c r="Q811" s="348" t="s">
        <v>430</v>
      </c>
      <c r="R811" s="348" t="s">
        <v>430</v>
      </c>
      <c r="S811" s="348" t="s">
        <v>430</v>
      </c>
      <c r="T811" s="348" t="s">
        <v>430</v>
      </c>
      <c r="U811" s="348" t="s">
        <v>430</v>
      </c>
      <c r="V811" s="348" t="s">
        <v>430</v>
      </c>
      <c r="W811" s="348" t="s">
        <v>430</v>
      </c>
      <c r="X811" s="348" t="s">
        <v>430</v>
      </c>
      <c r="Y811" s="374"/>
      <c r="Z811" s="346"/>
      <c r="AA811" s="346"/>
      <c r="AB811" s="346"/>
      <c r="AC811" s="346"/>
      <c r="AD811" s="346"/>
      <c r="AE811" s="346"/>
      <c r="AF811" s="346"/>
      <c r="AG811" s="346"/>
      <c r="AH811" s="346"/>
      <c r="AI811" s="346"/>
      <c r="AJ811" s="346"/>
      <c r="AK811" s="346"/>
      <c r="AL811" s="346"/>
      <c r="AM811" s="346"/>
      <c r="AN811" s="346"/>
      <c r="AO811" s="373"/>
      <c r="AP811" s="348" t="s">
        <v>430</v>
      </c>
      <c r="AQ811" s="348" t="s">
        <v>430</v>
      </c>
      <c r="AR811" s="348" t="s">
        <v>430</v>
      </c>
      <c r="AS811" s="348" t="s">
        <v>430</v>
      </c>
      <c r="AT811" s="348" t="s">
        <v>430</v>
      </c>
      <c r="AU811" s="351"/>
      <c r="AV811" s="346"/>
      <c r="AW811" s="346"/>
      <c r="AX811" s="346"/>
      <c r="AY811" s="346"/>
      <c r="AZ811" s="346"/>
      <c r="BA811" s="362"/>
      <c r="BB811" s="348"/>
      <c r="BC811" s="375"/>
      <c r="BD811" s="375"/>
      <c r="BE811" s="375"/>
      <c r="BF811" s="374"/>
      <c r="BG811" s="348"/>
      <c r="BH811" s="348"/>
      <c r="BI811" s="348"/>
      <c r="BJ811" s="348"/>
      <c r="BK811" s="373"/>
      <c r="BL811" s="372"/>
      <c r="BM811" s="372"/>
      <c r="BN811" s="372"/>
      <c r="BO811" s="372"/>
      <c r="BP811" s="372"/>
      <c r="BQ811" s="373"/>
      <c r="BR811" s="354"/>
    </row>
    <row r="812" spans="1:70" s="428" customFormat="1" x14ac:dyDescent="0.25">
      <c r="A812" s="484" t="s">
        <v>2502</v>
      </c>
      <c r="B812" s="413"/>
      <c r="C812" s="725"/>
      <c r="D812" s="413"/>
      <c r="E812" s="414"/>
      <c r="F812" s="413"/>
      <c r="G812" s="415"/>
      <c r="H812" s="417"/>
      <c r="I812" s="416">
        <v>-0.2359</v>
      </c>
      <c r="J812" s="416">
        <v>-2.0975999999999999</v>
      </c>
      <c r="K812" s="416">
        <v>-1.6832</v>
      </c>
      <c r="L812" s="416">
        <v>6.5838000000000001</v>
      </c>
      <c r="M812" s="416">
        <v>-7.1204000000000001</v>
      </c>
      <c r="N812" s="418">
        <v>-2.9592999999999998</v>
      </c>
      <c r="O812" s="416">
        <v>-0.30520000000000003</v>
      </c>
      <c r="P812" s="416">
        <v>10.6897</v>
      </c>
      <c r="Q812" s="416">
        <v>9.8503000000000007</v>
      </c>
      <c r="R812" s="416">
        <v>12.713800000000001</v>
      </c>
      <c r="S812" s="416">
        <v>9.1431000000000004</v>
      </c>
      <c r="T812" s="416">
        <v>-6.8323999999999998</v>
      </c>
      <c r="U812" s="416">
        <v>-1.6572</v>
      </c>
      <c r="V812" s="416">
        <v>-4.3989000000000003</v>
      </c>
      <c r="W812" s="416">
        <v>-1.4782999999999999</v>
      </c>
      <c r="X812" s="416" t="s">
        <v>428</v>
      </c>
      <c r="Y812" s="417"/>
      <c r="Z812" s="414"/>
      <c r="AA812" s="414"/>
      <c r="AB812" s="414"/>
      <c r="AC812" s="414"/>
      <c r="AD812" s="414"/>
      <c r="AE812" s="414"/>
      <c r="AF812" s="414"/>
      <c r="AG812" s="414"/>
      <c r="AH812" s="414"/>
      <c r="AI812" s="414"/>
      <c r="AJ812" s="414"/>
      <c r="AK812" s="414"/>
      <c r="AL812" s="414"/>
      <c r="AM812" s="414"/>
      <c r="AN812" s="414"/>
      <c r="AO812" s="413"/>
      <c r="AP812" s="416">
        <v>12</v>
      </c>
      <c r="AQ812" s="416">
        <v>11.18</v>
      </c>
      <c r="AR812" s="416">
        <v>7.85</v>
      </c>
      <c r="AS812" s="416">
        <v>2.42</v>
      </c>
      <c r="AT812" s="416">
        <v>-5.24</v>
      </c>
      <c r="AU812" s="419"/>
      <c r="AV812" s="414"/>
      <c r="AW812" s="414"/>
      <c r="AX812" s="414"/>
      <c r="AY812" s="414"/>
      <c r="AZ812" s="414"/>
      <c r="BA812" s="420"/>
      <c r="BB812" s="416"/>
      <c r="BC812" s="421"/>
      <c r="BD812" s="421"/>
      <c r="BE812" s="421"/>
      <c r="BF812" s="417"/>
      <c r="BG812" s="416"/>
      <c r="BH812" s="416"/>
      <c r="BI812" s="416"/>
      <c r="BJ812" s="416"/>
      <c r="BK812" s="413"/>
      <c r="BL812" s="412"/>
      <c r="BM812" s="412"/>
      <c r="BN812" s="412"/>
      <c r="BO812" s="412"/>
      <c r="BP812" s="412"/>
      <c r="BQ812" s="413"/>
      <c r="BR812" s="422"/>
    </row>
    <row r="813" spans="1:70" x14ac:dyDescent="0.25">
      <c r="A813" s="36" t="s">
        <v>2503</v>
      </c>
      <c r="B813" s="43"/>
      <c r="C813" s="720"/>
      <c r="D813" s="43"/>
      <c r="E813" s="51"/>
      <c r="F813" s="43"/>
      <c r="G813" s="55"/>
      <c r="H813" s="66"/>
      <c r="I813" s="59">
        <v>0.56069999999999998</v>
      </c>
      <c r="J813" s="59">
        <v>-5.9499999999999997E-2</v>
      </c>
      <c r="K813" s="59">
        <v>1.8198000000000001</v>
      </c>
      <c r="L813" s="59">
        <v>8.6320999999999994</v>
      </c>
      <c r="M813" s="59">
        <v>-3.8921999999999999</v>
      </c>
      <c r="N813" s="70">
        <v>0.45660000000000001</v>
      </c>
      <c r="O813" s="59">
        <v>2.8412999999999999</v>
      </c>
      <c r="P813" s="59">
        <v>13.2957</v>
      </c>
      <c r="Q813" s="59">
        <v>11.9192</v>
      </c>
      <c r="R813" s="59">
        <v>13.876200000000001</v>
      </c>
      <c r="S813" s="59">
        <v>11.5785</v>
      </c>
      <c r="T813" s="59">
        <v>-3.9457</v>
      </c>
      <c r="U813" s="59">
        <v>1.736</v>
      </c>
      <c r="V813" s="59">
        <v>-1.5898000000000001</v>
      </c>
      <c r="W813" s="59">
        <v>1.8725000000000001</v>
      </c>
      <c r="X813" s="59">
        <v>11.9077</v>
      </c>
      <c r="Y813" s="66"/>
      <c r="Z813" s="51"/>
      <c r="AA813" s="51"/>
      <c r="AB813" s="51"/>
      <c r="AC813" s="51"/>
      <c r="AD813" s="51"/>
      <c r="AE813" s="51"/>
      <c r="AF813" s="51"/>
      <c r="AG813" s="51"/>
      <c r="AH813" s="51"/>
      <c r="AI813" s="51"/>
      <c r="AJ813" s="51"/>
      <c r="AK813" s="51"/>
      <c r="AL813" s="51"/>
      <c r="AM813" s="51"/>
      <c r="AN813" s="51"/>
      <c r="AO813" s="43"/>
      <c r="AP813" s="59">
        <v>13.39</v>
      </c>
      <c r="AQ813" s="59">
        <v>13.75</v>
      </c>
      <c r="AR813" s="59">
        <v>10.53</v>
      </c>
      <c r="AS813" s="59">
        <v>6.24</v>
      </c>
      <c r="AT813" s="59">
        <v>-0.04</v>
      </c>
      <c r="AU813" s="78"/>
      <c r="AV813" s="51"/>
      <c r="AW813" s="51"/>
      <c r="AX813" s="51"/>
      <c r="AY813" s="51"/>
      <c r="AZ813" s="51"/>
      <c r="BA813" s="258"/>
      <c r="BB813" s="59"/>
      <c r="BC813" s="276"/>
      <c r="BD813" s="276"/>
      <c r="BE813" s="276"/>
      <c r="BF813" s="66"/>
      <c r="BG813" s="59"/>
      <c r="BH813" s="59"/>
      <c r="BI813" s="59"/>
      <c r="BJ813" s="59"/>
      <c r="BK813" s="43"/>
      <c r="BL813" s="84"/>
      <c r="BM813" s="84"/>
      <c r="BN813" s="84"/>
      <c r="BO813" s="84"/>
      <c r="BP813" s="84"/>
      <c r="BQ813" s="43"/>
      <c r="BR813" s="88"/>
    </row>
    <row r="814" spans="1:70" x14ac:dyDescent="0.25">
      <c r="A814" s="37" t="s">
        <v>426</v>
      </c>
      <c r="B814" s="44"/>
      <c r="C814" s="721"/>
      <c r="D814" s="44"/>
      <c r="E814" s="52"/>
      <c r="F814" s="44"/>
      <c r="G814" s="56"/>
      <c r="H814" s="67"/>
      <c r="I814" s="60">
        <v>0.82940000000000003</v>
      </c>
      <c r="J814" s="60">
        <v>-5.0200000000000002E-2</v>
      </c>
      <c r="K814" s="60">
        <v>1.6276999999999999</v>
      </c>
      <c r="L814" s="60">
        <v>5.3441999999999998</v>
      </c>
      <c r="M814" s="60">
        <v>-7.5622999999999996</v>
      </c>
      <c r="N814" s="71">
        <v>-2.8725999999999998</v>
      </c>
      <c r="O814" s="60">
        <v>2.1894999999999998</v>
      </c>
      <c r="P814" s="60">
        <v>10.0328</v>
      </c>
      <c r="Q814" s="60">
        <v>10.0358</v>
      </c>
      <c r="R814" s="60">
        <v>12.8551</v>
      </c>
      <c r="S814" s="60">
        <v>8.0847999999999995</v>
      </c>
      <c r="T814" s="60">
        <v>-7.5182000000000002</v>
      </c>
      <c r="U814" s="60">
        <v>-1.6659999999999999</v>
      </c>
      <c r="V814" s="60">
        <v>-4.8170000000000002</v>
      </c>
      <c r="W814" s="60">
        <v>2.3170000000000002</v>
      </c>
      <c r="X814" s="60" t="s">
        <v>428</v>
      </c>
      <c r="Y814" s="67"/>
      <c r="Z814" s="52"/>
      <c r="AA814" s="52"/>
      <c r="AB814" s="52"/>
      <c r="AC814" s="52"/>
      <c r="AD814" s="52"/>
      <c r="AE814" s="52"/>
      <c r="AF814" s="52"/>
      <c r="AG814" s="52"/>
      <c r="AH814" s="52"/>
      <c r="AI814" s="52"/>
      <c r="AJ814" s="52"/>
      <c r="AK814" s="52"/>
      <c r="AL814" s="52"/>
      <c r="AM814" s="52"/>
      <c r="AN814" s="52"/>
      <c r="AO814" s="44"/>
      <c r="AP814" s="60">
        <v>11.97</v>
      </c>
      <c r="AQ814" s="60">
        <v>11.5</v>
      </c>
      <c r="AR814" s="60">
        <v>7.98</v>
      </c>
      <c r="AS814" s="60">
        <v>3.54</v>
      </c>
      <c r="AT814" s="60">
        <v>-5.94</v>
      </c>
      <c r="AU814" s="79"/>
      <c r="AV814" s="52"/>
      <c r="AW814" s="52"/>
      <c r="AX814" s="52"/>
      <c r="AY814" s="52"/>
      <c r="AZ814" s="52"/>
      <c r="BA814" s="259"/>
      <c r="BB814" s="60"/>
      <c r="BC814" s="277"/>
      <c r="BD814" s="277"/>
      <c r="BE814" s="277"/>
      <c r="BF814" s="67"/>
      <c r="BG814" s="60"/>
      <c r="BH814" s="60"/>
      <c r="BI814" s="60"/>
      <c r="BJ814" s="60"/>
      <c r="BK814" s="44"/>
      <c r="BL814" s="85"/>
      <c r="BM814" s="85"/>
      <c r="BN814" s="85"/>
      <c r="BO814" s="85"/>
      <c r="BP814" s="85"/>
      <c r="BQ814" s="44"/>
      <c r="BR814" s="89"/>
    </row>
    <row r="815" spans="1:70" x14ac:dyDescent="0.25">
      <c r="A815" s="37" t="s">
        <v>664</v>
      </c>
      <c r="B815" s="44"/>
      <c r="C815" s="721"/>
      <c r="D815" s="44"/>
      <c r="E815" s="52"/>
      <c r="F815" s="44"/>
      <c r="G815" s="56"/>
      <c r="H815" s="67"/>
      <c r="I815" s="60">
        <v>0.50129999999999997</v>
      </c>
      <c r="J815" s="60">
        <v>7.1800000000000003E-2</v>
      </c>
      <c r="K815" s="60">
        <v>2.097</v>
      </c>
      <c r="L815" s="60">
        <v>9.7750000000000004</v>
      </c>
      <c r="M815" s="60">
        <v>-3.0354000000000001</v>
      </c>
      <c r="N815" s="71">
        <v>5.67E-2</v>
      </c>
      <c r="O815" s="60">
        <v>1.8607</v>
      </c>
      <c r="P815" s="60">
        <v>13.0121</v>
      </c>
      <c r="Q815" s="60">
        <v>11.4123</v>
      </c>
      <c r="R815" s="60">
        <v>13.0543</v>
      </c>
      <c r="S815" s="60">
        <v>12.6571</v>
      </c>
      <c r="T815" s="60">
        <v>-3.1219000000000001</v>
      </c>
      <c r="U815" s="60">
        <v>1.7252000000000001</v>
      </c>
      <c r="V815" s="60">
        <v>-2.0785999999999998</v>
      </c>
      <c r="W815" s="60">
        <v>2.0712999999999999</v>
      </c>
      <c r="X815" s="60" t="s">
        <v>428</v>
      </c>
      <c r="Y815" s="67"/>
      <c r="Z815" s="52"/>
      <c r="AA815" s="52"/>
      <c r="AB815" s="52"/>
      <c r="AC815" s="52"/>
      <c r="AD815" s="52"/>
      <c r="AE815" s="52"/>
      <c r="AF815" s="52"/>
      <c r="AG815" s="52"/>
      <c r="AH815" s="52"/>
      <c r="AI815" s="52"/>
      <c r="AJ815" s="52"/>
      <c r="AK815" s="52"/>
      <c r="AL815" s="52"/>
      <c r="AM815" s="52"/>
      <c r="AN815" s="52"/>
      <c r="AO815" s="44"/>
      <c r="AP815" s="60">
        <v>12.78</v>
      </c>
      <c r="AQ815" s="60">
        <v>13.4</v>
      </c>
      <c r="AR815" s="60">
        <v>10.130000000000001</v>
      </c>
      <c r="AS815" s="60">
        <v>5.74</v>
      </c>
      <c r="AT815" s="60">
        <v>0.97</v>
      </c>
      <c r="AU815" s="79"/>
      <c r="AV815" s="52"/>
      <c r="AW815" s="52"/>
      <c r="AX815" s="52"/>
      <c r="AY815" s="52"/>
      <c r="AZ815" s="52"/>
      <c r="BA815" s="259"/>
      <c r="BB815" s="60"/>
      <c r="BC815" s="277"/>
      <c r="BD815" s="277"/>
      <c r="BE815" s="277"/>
      <c r="BF815" s="67"/>
      <c r="BG815" s="60"/>
      <c r="BH815" s="60"/>
      <c r="BI815" s="60"/>
      <c r="BJ815" s="60"/>
      <c r="BK815" s="44"/>
      <c r="BL815" s="85"/>
      <c r="BM815" s="85"/>
      <c r="BN815" s="85"/>
      <c r="BO815" s="85"/>
      <c r="BP815" s="85"/>
      <c r="BQ815" s="44"/>
      <c r="BR815" s="89"/>
    </row>
    <row r="816" spans="1:70" x14ac:dyDescent="0.25">
      <c r="A816" s="38" t="s">
        <v>2504</v>
      </c>
      <c r="B816" s="45"/>
      <c r="C816" s="722"/>
      <c r="D816" s="45"/>
      <c r="E816" s="53"/>
      <c r="F816" s="45"/>
      <c r="G816" s="57"/>
      <c r="H816" s="68"/>
      <c r="I816" s="61">
        <v>0.16619999999999999</v>
      </c>
      <c r="J816" s="61">
        <v>-0.87770000000000004</v>
      </c>
      <c r="K816" s="61">
        <v>0.20380000000000001</v>
      </c>
      <c r="L816" s="61">
        <v>9.3125999999999998</v>
      </c>
      <c r="M816" s="61">
        <v>-3.8578999999999999</v>
      </c>
      <c r="N816" s="72">
        <v>-1.7361</v>
      </c>
      <c r="O816" s="61">
        <v>-1.8794999999999999</v>
      </c>
      <c r="P816" s="61">
        <v>10.523400000000001</v>
      </c>
      <c r="Q816" s="61">
        <v>8.5587999999999997</v>
      </c>
      <c r="R816" s="61">
        <v>13.7875</v>
      </c>
      <c r="S816" s="61">
        <v>10.9353</v>
      </c>
      <c r="T816" s="61">
        <v>-3.4756999999999998</v>
      </c>
      <c r="U816" s="61">
        <v>-2.8799999999999999E-2</v>
      </c>
      <c r="V816" s="61">
        <v>-3.7698999999999998</v>
      </c>
      <c r="W816" s="61">
        <v>-0.44359999999999999</v>
      </c>
      <c r="X816" s="61" t="s">
        <v>428</v>
      </c>
      <c r="Y816" s="68"/>
      <c r="Z816" s="53"/>
      <c r="AA816" s="53"/>
      <c r="AB816" s="53"/>
      <c r="AC816" s="53"/>
      <c r="AD816" s="53"/>
      <c r="AE816" s="53"/>
      <c r="AF816" s="53"/>
      <c r="AG816" s="53"/>
      <c r="AH816" s="53"/>
      <c r="AI816" s="53"/>
      <c r="AJ816" s="53"/>
      <c r="AK816" s="53"/>
      <c r="AL816" s="53"/>
      <c r="AM816" s="53"/>
      <c r="AN816" s="53"/>
      <c r="AO816" s="45"/>
      <c r="AP816" s="61">
        <v>12.39</v>
      </c>
      <c r="AQ816" s="61">
        <v>11.61</v>
      </c>
      <c r="AR816" s="61">
        <v>6.93</v>
      </c>
      <c r="AS816" s="61">
        <v>2.06</v>
      </c>
      <c r="AT816" s="61">
        <v>-1.01</v>
      </c>
      <c r="AU816" s="80"/>
      <c r="AV816" s="53"/>
      <c r="AW816" s="53"/>
      <c r="AX816" s="53"/>
      <c r="AY816" s="53"/>
      <c r="AZ816" s="53"/>
      <c r="BA816" s="262"/>
      <c r="BB816" s="61"/>
      <c r="BC816" s="279"/>
      <c r="BD816" s="279"/>
      <c r="BE816" s="279"/>
      <c r="BF816" s="68"/>
      <c r="BG816" s="61"/>
      <c r="BH816" s="61"/>
      <c r="BI816" s="61"/>
      <c r="BJ816" s="61"/>
      <c r="BK816" s="45"/>
      <c r="BL816" s="86"/>
      <c r="BM816" s="86"/>
      <c r="BN816" s="86"/>
      <c r="BO816" s="86"/>
      <c r="BP816" s="86"/>
      <c r="BQ816" s="45"/>
      <c r="BR816" s="90"/>
    </row>
    <row r="817" spans="1:65" ht="14.5" x14ac:dyDescent="0.25">
      <c r="A817" s="39" t="s">
        <v>665</v>
      </c>
      <c r="B817" s="69"/>
      <c r="C817" s="726"/>
      <c r="D817" s="69"/>
      <c r="E817" s="40"/>
      <c r="F817" s="69"/>
      <c r="G817" s="40"/>
      <c r="H817" s="69"/>
      <c r="I817" s="62">
        <v>0.50129999999999997</v>
      </c>
      <c r="J817" s="62">
        <v>0.20050000000000001</v>
      </c>
      <c r="K817" s="62">
        <v>2.3285</v>
      </c>
      <c r="L817" s="62">
        <v>10.141</v>
      </c>
      <c r="M817" s="62">
        <v>-2.5815000000000001</v>
      </c>
      <c r="N817" s="73">
        <v>1.0814999999999999</v>
      </c>
      <c r="O817" s="62">
        <v>2.8243999999999998</v>
      </c>
      <c r="P817" s="62">
        <v>14.093500000000001</v>
      </c>
      <c r="Q817" s="62">
        <v>12.5383</v>
      </c>
      <c r="R817" s="62">
        <v>14.297599999999999</v>
      </c>
      <c r="S817" s="62">
        <v>13.0169</v>
      </c>
      <c r="T817" s="62">
        <v>-2.6682999999999999</v>
      </c>
      <c r="U817" s="62">
        <v>2.3292999999999999</v>
      </c>
      <c r="V817" s="62">
        <v>-1.1672</v>
      </c>
      <c r="W817" s="62">
        <v>2.2685</v>
      </c>
      <c r="X817" s="62" t="s">
        <v>428</v>
      </c>
      <c r="Y817" s="69"/>
      <c r="Z817" s="54"/>
      <c r="AA817" s="54"/>
      <c r="AB817" s="54"/>
      <c r="AC817" s="54"/>
      <c r="AD817" s="54"/>
      <c r="AE817" s="54"/>
      <c r="AF817" s="54"/>
      <c r="AG817" s="54"/>
      <c r="AH817" s="54"/>
      <c r="AI817" s="54"/>
      <c r="AJ817" s="54"/>
      <c r="AK817" s="54"/>
      <c r="AL817" s="54"/>
      <c r="AM817" s="54"/>
      <c r="AN817" s="54"/>
      <c r="AO817" s="69"/>
      <c r="AP817" s="245">
        <v>13.96</v>
      </c>
      <c r="AQ817" s="245">
        <v>14.58</v>
      </c>
      <c r="AR817" s="245">
        <v>11.24</v>
      </c>
      <c r="AS817" s="245">
        <v>6.78</v>
      </c>
      <c r="AT817" s="245">
        <v>1.92</v>
      </c>
      <c r="AU817" s="69"/>
      <c r="AV817" s="247"/>
      <c r="AW817" s="247"/>
      <c r="AX817" s="247"/>
      <c r="AY817" s="247"/>
      <c r="AZ817" s="247"/>
      <c r="BA817" s="69"/>
      <c r="BB817" s="245"/>
      <c r="BC817" s="245"/>
      <c r="BD817" s="245"/>
      <c r="BE817" s="245"/>
      <c r="BF817" s="69"/>
      <c r="BG817" s="245"/>
      <c r="BH817" s="245"/>
      <c r="BI817" s="245"/>
      <c r="BJ817" s="245"/>
      <c r="BK817" s="40"/>
      <c r="BL817" s="40"/>
      <c r="BM817" s="41"/>
    </row>
    <row r="818" spans="1:65" s="428" customFormat="1" x14ac:dyDescent="0.25">
      <c r="A818" s="481" t="s">
        <v>2505</v>
      </c>
      <c r="B818" s="406"/>
      <c r="C818" s="730"/>
      <c r="D818" s="406"/>
      <c r="E818" s="401"/>
      <c r="F818" s="406"/>
      <c r="G818" s="401"/>
      <c r="H818" s="406"/>
      <c r="I818" s="405">
        <v>-0.4234</v>
      </c>
      <c r="J818" s="405">
        <v>-1.2201</v>
      </c>
      <c r="K818" s="405">
        <v>1.6739999999999999</v>
      </c>
      <c r="L818" s="405">
        <v>7.9466999999999999</v>
      </c>
      <c r="M818" s="405">
        <v>-4.9812000000000003</v>
      </c>
      <c r="N818" s="407">
        <v>13.063700000000001</v>
      </c>
      <c r="O818" s="405">
        <v>3.0522</v>
      </c>
      <c r="P818" s="405">
        <v>23.04</v>
      </c>
      <c r="Q818" s="405">
        <v>21.132100000000001</v>
      </c>
      <c r="R818" s="405">
        <v>12.9739</v>
      </c>
      <c r="S818" s="405">
        <v>11.2875</v>
      </c>
      <c r="T818" s="405">
        <v>-6.0058999999999996</v>
      </c>
      <c r="U818" s="405">
        <v>-0.14899999999999999</v>
      </c>
      <c r="V818" s="405">
        <v>11.7645</v>
      </c>
      <c r="W818" s="405">
        <v>0.2888</v>
      </c>
      <c r="X818" s="405" t="s">
        <v>428</v>
      </c>
      <c r="Y818" s="406"/>
      <c r="Z818" s="403"/>
      <c r="AA818" s="403"/>
      <c r="AB818" s="403"/>
      <c r="AC818" s="403"/>
      <c r="AD818" s="403"/>
      <c r="AE818" s="403"/>
      <c r="AF818" s="403"/>
      <c r="AG818" s="403"/>
      <c r="AH818" s="403"/>
      <c r="AI818" s="403"/>
      <c r="AJ818" s="403"/>
      <c r="AK818" s="403"/>
      <c r="AL818" s="403"/>
      <c r="AM818" s="403"/>
      <c r="AN818" s="403"/>
      <c r="AO818" s="406"/>
      <c r="AP818" s="405">
        <v>17.09</v>
      </c>
      <c r="AQ818" s="405">
        <v>22.68</v>
      </c>
      <c r="AR818" s="405">
        <v>20.69</v>
      </c>
      <c r="AS818" s="405">
        <v>12.59</v>
      </c>
      <c r="AT818" s="405">
        <v>1.4</v>
      </c>
      <c r="AU818" s="406"/>
      <c r="AV818" s="426"/>
      <c r="AW818" s="426"/>
      <c r="AX818" s="426"/>
      <c r="AY818" s="426"/>
      <c r="AZ818" s="426"/>
      <c r="BA818" s="406"/>
      <c r="BB818" s="410"/>
      <c r="BC818" s="410"/>
      <c r="BD818" s="410"/>
      <c r="BE818" s="410"/>
      <c r="BF818" s="406"/>
      <c r="BG818" s="410"/>
      <c r="BH818" s="410"/>
      <c r="BI818" s="410"/>
      <c r="BJ818" s="410"/>
      <c r="BK818" s="401"/>
      <c r="BL818" s="401"/>
      <c r="BM818" s="427"/>
    </row>
    <row r="819" spans="1:65" s="428" customFormat="1" x14ac:dyDescent="0.25">
      <c r="A819" s="345" t="s">
        <v>2506</v>
      </c>
      <c r="B819" s="374"/>
      <c r="C819" s="731"/>
      <c r="D819" s="374"/>
      <c r="E819" s="372"/>
      <c r="F819" s="374"/>
      <c r="G819" s="372"/>
      <c r="H819" s="374"/>
      <c r="I819" s="348">
        <v>-0.1318</v>
      </c>
      <c r="J819" s="348">
        <v>-0.96919999999999995</v>
      </c>
      <c r="K819" s="348">
        <v>-2.6920000000000002</v>
      </c>
      <c r="L819" s="348">
        <v>8.6069999999999993</v>
      </c>
      <c r="M819" s="348">
        <v>7.3230000000000004</v>
      </c>
      <c r="N819" s="350">
        <v>15.5845</v>
      </c>
      <c r="O819" s="348">
        <v>5.6082999999999998</v>
      </c>
      <c r="P819" s="348">
        <v>19.852900000000002</v>
      </c>
      <c r="Q819" s="348">
        <v>15.4757</v>
      </c>
      <c r="R819" s="348">
        <v>16.3</v>
      </c>
      <c r="S819" s="348">
        <v>9.1940000000000008</v>
      </c>
      <c r="T819" s="348">
        <v>5.0651000000000002</v>
      </c>
      <c r="U819" s="348">
        <v>11.3651</v>
      </c>
      <c r="V819" s="348">
        <v>12.555400000000001</v>
      </c>
      <c r="W819" s="348">
        <v>-3.1863000000000001</v>
      </c>
      <c r="X819" s="348" t="s">
        <v>428</v>
      </c>
      <c r="Y819" s="374"/>
      <c r="Z819" s="346"/>
      <c r="AA819" s="346"/>
      <c r="AB819" s="346"/>
      <c r="AC819" s="346"/>
      <c r="AD819" s="346"/>
      <c r="AE819" s="346"/>
      <c r="AF819" s="346"/>
      <c r="AG819" s="346"/>
      <c r="AH819" s="346"/>
      <c r="AI819" s="346"/>
      <c r="AJ819" s="346"/>
      <c r="AK819" s="346"/>
      <c r="AL819" s="346"/>
      <c r="AM819" s="346"/>
      <c r="AN819" s="346"/>
      <c r="AO819" s="374"/>
      <c r="AP819" s="348">
        <v>16.53</v>
      </c>
      <c r="AQ819" s="348">
        <v>19.329999999999998</v>
      </c>
      <c r="AR819" s="348">
        <v>15.64</v>
      </c>
      <c r="AS819" s="348">
        <v>13.07</v>
      </c>
      <c r="AT819" s="348">
        <v>13.55</v>
      </c>
      <c r="AU819" s="374"/>
      <c r="AV819" s="429"/>
      <c r="AW819" s="429"/>
      <c r="AX819" s="429"/>
      <c r="AY819" s="429"/>
      <c r="AZ819" s="429"/>
      <c r="BA819" s="374"/>
      <c r="BB819" s="375"/>
      <c r="BC819" s="375"/>
      <c r="BD819" s="375"/>
      <c r="BE819" s="375"/>
      <c r="BF819" s="374"/>
      <c r="BG819" s="375"/>
      <c r="BH819" s="375"/>
      <c r="BI819" s="375"/>
      <c r="BJ819" s="375"/>
      <c r="BK819" s="372"/>
      <c r="BL819" s="372"/>
      <c r="BM819" s="430"/>
    </row>
    <row r="820" spans="1:65" s="428" customFormat="1" x14ac:dyDescent="0.25">
      <c r="A820" s="345" t="s">
        <v>2507</v>
      </c>
      <c r="B820" s="374"/>
      <c r="C820" s="731"/>
      <c r="D820" s="374"/>
      <c r="E820" s="372"/>
      <c r="F820" s="374"/>
      <c r="G820" s="372"/>
      <c r="H820" s="374"/>
      <c r="I820" s="348">
        <v>0.82720000000000005</v>
      </c>
      <c r="J820" s="348">
        <v>-0.51800000000000002</v>
      </c>
      <c r="K820" s="348">
        <v>1.5620000000000001</v>
      </c>
      <c r="L820" s="348">
        <v>12.731400000000001</v>
      </c>
      <c r="M820" s="348">
        <v>-1.1766000000000001</v>
      </c>
      <c r="N820" s="350" t="s">
        <v>430</v>
      </c>
      <c r="O820" s="348" t="s">
        <v>430</v>
      </c>
      <c r="P820" s="348" t="s">
        <v>430</v>
      </c>
      <c r="Q820" s="348" t="s">
        <v>430</v>
      </c>
      <c r="R820" s="348" t="s">
        <v>430</v>
      </c>
      <c r="S820" s="348">
        <v>15.5985</v>
      </c>
      <c r="T820" s="348">
        <v>-1.5712999999999999</v>
      </c>
      <c r="U820" s="348" t="s">
        <v>430</v>
      </c>
      <c r="V820" s="348" t="s">
        <v>430</v>
      </c>
      <c r="W820" s="348">
        <v>0.50760000000000005</v>
      </c>
      <c r="X820" s="348" t="s">
        <v>428</v>
      </c>
      <c r="Y820" s="374"/>
      <c r="Z820" s="346"/>
      <c r="AA820" s="346"/>
      <c r="AB820" s="346"/>
      <c r="AC820" s="346"/>
      <c r="AD820" s="346"/>
      <c r="AE820" s="346"/>
      <c r="AF820" s="346"/>
      <c r="AG820" s="346"/>
      <c r="AH820" s="346"/>
      <c r="AI820" s="346"/>
      <c r="AJ820" s="346"/>
      <c r="AK820" s="346"/>
      <c r="AL820" s="346"/>
      <c r="AM820" s="346"/>
      <c r="AN820" s="346"/>
      <c r="AO820" s="374"/>
      <c r="AP820" s="348" t="s">
        <v>430</v>
      </c>
      <c r="AQ820" s="348" t="s">
        <v>430</v>
      </c>
      <c r="AR820" s="348" t="s">
        <v>430</v>
      </c>
      <c r="AS820" s="348" t="s">
        <v>430</v>
      </c>
      <c r="AT820" s="348" t="s">
        <v>430</v>
      </c>
      <c r="AU820" s="374"/>
      <c r="AV820" s="429"/>
      <c r="AW820" s="429"/>
      <c r="AX820" s="429"/>
      <c r="AY820" s="429"/>
      <c r="AZ820" s="429"/>
      <c r="BA820" s="374"/>
      <c r="BB820" s="375"/>
      <c r="BC820" s="375"/>
      <c r="BD820" s="375"/>
      <c r="BE820" s="375"/>
      <c r="BF820" s="374"/>
      <c r="BG820" s="375"/>
      <c r="BH820" s="375"/>
      <c r="BI820" s="375"/>
      <c r="BJ820" s="375"/>
      <c r="BK820" s="372"/>
      <c r="BL820" s="372"/>
      <c r="BM820" s="430"/>
    </row>
    <row r="821" spans="1:65" s="428" customFormat="1" x14ac:dyDescent="0.25">
      <c r="A821" s="345" t="s">
        <v>2508</v>
      </c>
      <c r="B821" s="374"/>
      <c r="C821" s="731"/>
      <c r="D821" s="374"/>
      <c r="E821" s="372"/>
      <c r="F821" s="374"/>
      <c r="G821" s="372"/>
      <c r="H821" s="374"/>
      <c r="I821" s="348">
        <v>-0.89470000000000005</v>
      </c>
      <c r="J821" s="348">
        <v>-0.80289999999999995</v>
      </c>
      <c r="K821" s="348">
        <v>-0.72940000000000005</v>
      </c>
      <c r="L821" s="348">
        <v>13.870100000000001</v>
      </c>
      <c r="M821" s="348">
        <v>14.261900000000001</v>
      </c>
      <c r="N821" s="350">
        <v>13.132099999999999</v>
      </c>
      <c r="O821" s="348">
        <v>0.65310000000000001</v>
      </c>
      <c r="P821" s="348">
        <v>19.505600000000001</v>
      </c>
      <c r="Q821" s="348">
        <v>16.524899999999999</v>
      </c>
      <c r="R821" s="348">
        <v>19.130800000000001</v>
      </c>
      <c r="S821" s="348">
        <v>14.630599999999999</v>
      </c>
      <c r="T821" s="348">
        <v>13.5162</v>
      </c>
      <c r="U821" s="348">
        <v>14.7685</v>
      </c>
      <c r="V821" s="348">
        <v>10.525700000000001</v>
      </c>
      <c r="W821" s="348">
        <v>-2.2846000000000002</v>
      </c>
      <c r="X821" s="348">
        <v>16.1782</v>
      </c>
      <c r="Y821" s="374"/>
      <c r="Z821" s="346"/>
      <c r="AA821" s="346"/>
      <c r="AB821" s="346"/>
      <c r="AC821" s="346"/>
      <c r="AD821" s="346"/>
      <c r="AE821" s="346"/>
      <c r="AF821" s="346"/>
      <c r="AG821" s="346"/>
      <c r="AH821" s="346"/>
      <c r="AI821" s="346"/>
      <c r="AJ821" s="346"/>
      <c r="AK821" s="346"/>
      <c r="AL821" s="346"/>
      <c r="AM821" s="346"/>
      <c r="AN821" s="346"/>
      <c r="AO821" s="374"/>
      <c r="AP821" s="348">
        <v>16.75</v>
      </c>
      <c r="AQ821" s="348">
        <v>17.16</v>
      </c>
      <c r="AR821" s="348">
        <v>13.78</v>
      </c>
      <c r="AS821" s="348">
        <v>10.44</v>
      </c>
      <c r="AT821" s="348">
        <v>23.31</v>
      </c>
      <c r="AU821" s="374"/>
      <c r="AV821" s="429"/>
      <c r="AW821" s="429"/>
      <c r="AX821" s="429"/>
      <c r="AY821" s="429"/>
      <c r="AZ821" s="429"/>
      <c r="BA821" s="374"/>
      <c r="BB821" s="375"/>
      <c r="BC821" s="375"/>
      <c r="BD821" s="375"/>
      <c r="BE821" s="375"/>
      <c r="BF821" s="374"/>
      <c r="BG821" s="375"/>
      <c r="BH821" s="375"/>
      <c r="BI821" s="375"/>
      <c r="BJ821" s="375"/>
      <c r="BK821" s="372"/>
      <c r="BL821" s="372"/>
      <c r="BM821" s="430"/>
    </row>
    <row r="822" spans="1:65" s="428" customFormat="1" x14ac:dyDescent="0.25">
      <c r="A822" s="345" t="s">
        <v>2509</v>
      </c>
      <c r="B822" s="374"/>
      <c r="C822" s="731"/>
      <c r="D822" s="374"/>
      <c r="E822" s="372"/>
      <c r="F822" s="374"/>
      <c r="G822" s="372"/>
      <c r="H822" s="374"/>
      <c r="I822" s="348">
        <v>1.5447</v>
      </c>
      <c r="J822" s="348">
        <v>1.5640000000000001</v>
      </c>
      <c r="K822" s="348">
        <v>5.0439999999999996</v>
      </c>
      <c r="L822" s="348">
        <v>9.7344000000000008</v>
      </c>
      <c r="M822" s="348">
        <v>-2.4689999999999999</v>
      </c>
      <c r="N822" s="350">
        <v>1.2318</v>
      </c>
      <c r="O822" s="348">
        <v>8.6478999999999999</v>
      </c>
      <c r="P822" s="348">
        <v>12.0892</v>
      </c>
      <c r="Q822" s="348">
        <v>11.1244</v>
      </c>
      <c r="R822" s="348">
        <v>15.0846</v>
      </c>
      <c r="S822" s="348">
        <v>14.2148</v>
      </c>
      <c r="T822" s="348">
        <v>-2.6379000000000001</v>
      </c>
      <c r="U822" s="348">
        <v>3.3574999999999999</v>
      </c>
      <c r="V822" s="348">
        <v>-0.70550000000000002</v>
      </c>
      <c r="W822" s="348">
        <v>5.7739000000000003</v>
      </c>
      <c r="X822" s="348">
        <v>13.829000000000001</v>
      </c>
      <c r="Y822" s="374"/>
      <c r="Z822" s="346"/>
      <c r="AA822" s="346"/>
      <c r="AB822" s="346"/>
      <c r="AC822" s="346"/>
      <c r="AD822" s="346"/>
      <c r="AE822" s="346"/>
      <c r="AF822" s="346"/>
      <c r="AG822" s="346"/>
      <c r="AH822" s="346"/>
      <c r="AI822" s="346"/>
      <c r="AJ822" s="346"/>
      <c r="AK822" s="346"/>
      <c r="AL822" s="346"/>
      <c r="AM822" s="346"/>
      <c r="AN822" s="346"/>
      <c r="AO822" s="374"/>
      <c r="AP822" s="348">
        <v>13.2</v>
      </c>
      <c r="AQ822" s="348">
        <v>13.03</v>
      </c>
      <c r="AR822" s="348">
        <v>11.29</v>
      </c>
      <c r="AS822" s="348">
        <v>9.7899999999999991</v>
      </c>
      <c r="AT822" s="348">
        <v>1.28</v>
      </c>
      <c r="AU822" s="374"/>
      <c r="AV822" s="429"/>
      <c r="AW822" s="429"/>
      <c r="AX822" s="429"/>
      <c r="AY822" s="429"/>
      <c r="AZ822" s="429"/>
      <c r="BA822" s="374"/>
      <c r="BB822" s="375"/>
      <c r="BC822" s="375"/>
      <c r="BD822" s="375"/>
      <c r="BE822" s="375"/>
      <c r="BF822" s="374"/>
      <c r="BG822" s="375"/>
      <c r="BH822" s="375"/>
      <c r="BI822" s="375"/>
      <c r="BJ822" s="375"/>
      <c r="BK822" s="372"/>
      <c r="BL822" s="372"/>
      <c r="BM822" s="430"/>
    </row>
    <row r="823" spans="1:65" s="428" customFormat="1" x14ac:dyDescent="0.25">
      <c r="A823" s="345" t="s">
        <v>2510</v>
      </c>
      <c r="B823" s="374"/>
      <c r="C823" s="731"/>
      <c r="D823" s="374"/>
      <c r="E823" s="372"/>
      <c r="F823" s="374"/>
      <c r="G823" s="372"/>
      <c r="H823" s="374"/>
      <c r="I823" s="348">
        <v>5.3100000000000001E-2</v>
      </c>
      <c r="J823" s="348">
        <v>-0.75880000000000003</v>
      </c>
      <c r="K823" s="348">
        <v>-2.0364</v>
      </c>
      <c r="L823" s="348">
        <v>6.1132999999999997</v>
      </c>
      <c r="M823" s="348">
        <v>-10.564</v>
      </c>
      <c r="N823" s="350">
        <v>-8.8988999999999994</v>
      </c>
      <c r="O823" s="348">
        <v>-5.39</v>
      </c>
      <c r="P823" s="348">
        <v>6.3600000000000004E-2</v>
      </c>
      <c r="Q823" s="348">
        <v>7.9753999999999996</v>
      </c>
      <c r="R823" s="348">
        <v>10.6668</v>
      </c>
      <c r="S823" s="348">
        <v>8.1396999999999995</v>
      </c>
      <c r="T823" s="348">
        <v>-11.147500000000001</v>
      </c>
      <c r="U823" s="348">
        <v>-9.7094000000000005</v>
      </c>
      <c r="V823" s="348">
        <v>-9.7912999999999997</v>
      </c>
      <c r="W823" s="348">
        <v>-0.38009999999999999</v>
      </c>
      <c r="X823" s="348" t="s">
        <v>428</v>
      </c>
      <c r="Y823" s="374"/>
      <c r="Z823" s="346"/>
      <c r="AA823" s="346"/>
      <c r="AB823" s="346"/>
      <c r="AC823" s="346"/>
      <c r="AD823" s="346"/>
      <c r="AE823" s="346"/>
      <c r="AF823" s="346"/>
      <c r="AG823" s="346"/>
      <c r="AH823" s="346"/>
      <c r="AI823" s="346"/>
      <c r="AJ823" s="346"/>
      <c r="AK823" s="346"/>
      <c r="AL823" s="346"/>
      <c r="AM823" s="346"/>
      <c r="AN823" s="346"/>
      <c r="AO823" s="374"/>
      <c r="AP823" s="348">
        <v>8.4499999999999993</v>
      </c>
      <c r="AQ823" s="348">
        <v>6.73</v>
      </c>
      <c r="AR823" s="348">
        <v>2.5299999999999998</v>
      </c>
      <c r="AS823" s="348">
        <v>-5.64</v>
      </c>
      <c r="AT823" s="348">
        <v>-13.23</v>
      </c>
      <c r="AU823" s="374"/>
      <c r="AV823" s="429"/>
      <c r="AW823" s="429"/>
      <c r="AX823" s="429"/>
      <c r="AY823" s="429"/>
      <c r="AZ823" s="429"/>
      <c r="BA823" s="374"/>
      <c r="BB823" s="375"/>
      <c r="BC823" s="375"/>
      <c r="BD823" s="375"/>
      <c r="BE823" s="375"/>
      <c r="BF823" s="374"/>
      <c r="BG823" s="375"/>
      <c r="BH823" s="375"/>
      <c r="BI823" s="375"/>
      <c r="BJ823" s="375"/>
      <c r="BK823" s="372"/>
      <c r="BL823" s="372"/>
      <c r="BM823" s="430"/>
    </row>
    <row r="824" spans="1:65" s="428" customFormat="1" x14ac:dyDescent="0.25">
      <c r="A824" s="345" t="s">
        <v>2511</v>
      </c>
      <c r="B824" s="374"/>
      <c r="C824" s="731"/>
      <c r="D824" s="374"/>
      <c r="E824" s="372"/>
      <c r="F824" s="374"/>
      <c r="G824" s="372"/>
      <c r="H824" s="374"/>
      <c r="I824" s="348">
        <v>0.22270000000000001</v>
      </c>
      <c r="J824" s="348">
        <v>3.5762999999999998</v>
      </c>
      <c r="K824" s="348">
        <v>1.8857999999999999</v>
      </c>
      <c r="L824" s="348">
        <v>12.2134</v>
      </c>
      <c r="M824" s="348">
        <v>8.4899000000000004</v>
      </c>
      <c r="N824" s="350">
        <v>13.716699999999999</v>
      </c>
      <c r="O824" s="348">
        <v>14.136699999999999</v>
      </c>
      <c r="P824" s="348">
        <v>23.687899999999999</v>
      </c>
      <c r="Q824" s="348">
        <v>14.1791</v>
      </c>
      <c r="R824" s="348">
        <v>11.291399999999999</v>
      </c>
      <c r="S824" s="348">
        <v>12.4382</v>
      </c>
      <c r="T824" s="348">
        <v>9.2736000000000001</v>
      </c>
      <c r="U824" s="348">
        <v>13.1525</v>
      </c>
      <c r="V824" s="348">
        <v>10.9308</v>
      </c>
      <c r="W824" s="348">
        <v>3.7191999999999998</v>
      </c>
      <c r="X824" s="348">
        <v>19.8642</v>
      </c>
      <c r="Y824" s="374"/>
      <c r="Z824" s="346"/>
      <c r="AA824" s="346"/>
      <c r="AB824" s="346"/>
      <c r="AC824" s="346"/>
      <c r="AD824" s="346"/>
      <c r="AE824" s="346"/>
      <c r="AF824" s="346"/>
      <c r="AG824" s="346"/>
      <c r="AH824" s="346"/>
      <c r="AI824" s="346"/>
      <c r="AJ824" s="346"/>
      <c r="AK824" s="346"/>
      <c r="AL824" s="346"/>
      <c r="AM824" s="346"/>
      <c r="AN824" s="346"/>
      <c r="AO824" s="374"/>
      <c r="AP824" s="348">
        <v>15.95</v>
      </c>
      <c r="AQ824" s="348">
        <v>18.64</v>
      </c>
      <c r="AR824" s="348">
        <v>18.100000000000001</v>
      </c>
      <c r="AS824" s="348">
        <v>15.83</v>
      </c>
      <c r="AT824" s="348">
        <v>18.57</v>
      </c>
      <c r="AU824" s="374"/>
      <c r="AV824" s="429"/>
      <c r="AW824" s="429"/>
      <c r="AX824" s="429"/>
      <c r="AY824" s="429"/>
      <c r="AZ824" s="429"/>
      <c r="BA824" s="374"/>
      <c r="BB824" s="375"/>
      <c r="BC824" s="375"/>
      <c r="BD824" s="375"/>
      <c r="BE824" s="375"/>
      <c r="BF824" s="374"/>
      <c r="BG824" s="375"/>
      <c r="BH824" s="375"/>
      <c r="BI824" s="375"/>
      <c r="BJ824" s="375"/>
      <c r="BK824" s="372"/>
      <c r="BL824" s="372"/>
      <c r="BM824" s="430"/>
    </row>
    <row r="825" spans="1:65" s="428" customFormat="1" x14ac:dyDescent="0.25">
      <c r="A825" s="345" t="s">
        <v>2512</v>
      </c>
      <c r="B825" s="374"/>
      <c r="C825" s="731"/>
      <c r="D825" s="374"/>
      <c r="E825" s="372"/>
      <c r="F825" s="374"/>
      <c r="G825" s="372"/>
      <c r="H825" s="374"/>
      <c r="I825" s="348">
        <v>0.40329999999999999</v>
      </c>
      <c r="J825" s="348">
        <v>-0.34939999999999999</v>
      </c>
      <c r="K825" s="348">
        <v>1.4126000000000001</v>
      </c>
      <c r="L825" s="348">
        <v>12.4415</v>
      </c>
      <c r="M825" s="348">
        <v>3.3864000000000001</v>
      </c>
      <c r="N825" s="350">
        <v>6.1555</v>
      </c>
      <c r="O825" s="348">
        <v>1.6291</v>
      </c>
      <c r="P825" s="348">
        <v>14.0854</v>
      </c>
      <c r="Q825" s="348">
        <v>11.5655</v>
      </c>
      <c r="R825" s="348">
        <v>13.607799999999999</v>
      </c>
      <c r="S825" s="348">
        <v>14.747299999999999</v>
      </c>
      <c r="T825" s="348">
        <v>2.3828</v>
      </c>
      <c r="U825" s="348">
        <v>5.4177</v>
      </c>
      <c r="V825" s="348">
        <v>4.2964000000000002</v>
      </c>
      <c r="W825" s="348">
        <v>0.62629999999999997</v>
      </c>
      <c r="X825" s="348" t="s">
        <v>428</v>
      </c>
      <c r="Y825" s="374"/>
      <c r="Z825" s="346"/>
      <c r="AA825" s="346"/>
      <c r="AB825" s="346"/>
      <c r="AC825" s="346"/>
      <c r="AD825" s="346"/>
      <c r="AE825" s="346"/>
      <c r="AF825" s="346"/>
      <c r="AG825" s="346"/>
      <c r="AH825" s="346"/>
      <c r="AI825" s="346"/>
      <c r="AJ825" s="346"/>
      <c r="AK825" s="346"/>
      <c r="AL825" s="346"/>
      <c r="AM825" s="346"/>
      <c r="AN825" s="346"/>
      <c r="AO825" s="374"/>
      <c r="AP825" s="348">
        <v>13.47</v>
      </c>
      <c r="AQ825" s="348">
        <v>14.47</v>
      </c>
      <c r="AR825" s="348">
        <v>10.89</v>
      </c>
      <c r="AS825" s="348">
        <v>7.71</v>
      </c>
      <c r="AT825" s="348">
        <v>7.44</v>
      </c>
      <c r="AU825" s="374"/>
      <c r="AV825" s="429"/>
      <c r="AW825" s="429"/>
      <c r="AX825" s="429"/>
      <c r="AY825" s="429"/>
      <c r="AZ825" s="429"/>
      <c r="BA825" s="374"/>
      <c r="BB825" s="375"/>
      <c r="BC825" s="375"/>
      <c r="BD825" s="375"/>
      <c r="BE825" s="375"/>
      <c r="BF825" s="374"/>
      <c r="BG825" s="375"/>
      <c r="BH825" s="375"/>
      <c r="BI825" s="375"/>
      <c r="BJ825" s="375"/>
      <c r="BK825" s="372"/>
      <c r="BL825" s="372"/>
      <c r="BM825" s="430"/>
    </row>
    <row r="826" spans="1:65" s="428" customFormat="1" x14ac:dyDescent="0.25">
      <c r="A826" s="345" t="s">
        <v>2513</v>
      </c>
      <c r="B826" s="374"/>
      <c r="C826" s="731"/>
      <c r="D826" s="374"/>
      <c r="E826" s="372"/>
      <c r="F826" s="374"/>
      <c r="G826" s="372"/>
      <c r="H826" s="374"/>
      <c r="I826" s="348">
        <v>0.4032</v>
      </c>
      <c r="J826" s="348">
        <v>-0.1585</v>
      </c>
      <c r="K826" s="348">
        <v>1.7536</v>
      </c>
      <c r="L826" s="348">
        <v>12.989599999999999</v>
      </c>
      <c r="M826" s="348">
        <v>3.9798</v>
      </c>
      <c r="N826" s="350">
        <v>7.2511000000000001</v>
      </c>
      <c r="O826" s="348">
        <v>2.4868000000000001</v>
      </c>
      <c r="P826" s="348">
        <v>15.053900000000001</v>
      </c>
      <c r="Q826" s="348">
        <v>12.625299999999999</v>
      </c>
      <c r="R826" s="348">
        <v>14.833399999999999</v>
      </c>
      <c r="S826" s="348">
        <v>15.3062</v>
      </c>
      <c r="T826" s="348">
        <v>2.9706000000000001</v>
      </c>
      <c r="U826" s="348">
        <v>6.0876999999999999</v>
      </c>
      <c r="V826" s="348">
        <v>5.2569999999999997</v>
      </c>
      <c r="W826" s="348">
        <v>0.96450000000000002</v>
      </c>
      <c r="X826" s="348" t="s">
        <v>428</v>
      </c>
      <c r="Y826" s="374"/>
      <c r="Z826" s="346"/>
      <c r="AA826" s="346"/>
      <c r="AB826" s="346"/>
      <c r="AC826" s="346"/>
      <c r="AD826" s="346"/>
      <c r="AE826" s="346"/>
      <c r="AF826" s="346"/>
      <c r="AG826" s="346"/>
      <c r="AH826" s="346"/>
      <c r="AI826" s="346"/>
      <c r="AJ826" s="346"/>
      <c r="AK826" s="346"/>
      <c r="AL826" s="346"/>
      <c r="AM826" s="346"/>
      <c r="AN826" s="346"/>
      <c r="AO826" s="374"/>
      <c r="AP826" s="348">
        <v>14.62</v>
      </c>
      <c r="AQ826" s="348">
        <v>15.61</v>
      </c>
      <c r="AR826" s="348">
        <v>11.89</v>
      </c>
      <c r="AS826" s="348">
        <v>8.68</v>
      </c>
      <c r="AT826" s="348">
        <v>8.68</v>
      </c>
      <c r="AU826" s="374"/>
      <c r="AV826" s="429"/>
      <c r="AW826" s="429"/>
      <c r="AX826" s="429"/>
      <c r="AY826" s="429"/>
      <c r="AZ826" s="429"/>
      <c r="BA826" s="374"/>
      <c r="BB826" s="375"/>
      <c r="BC826" s="375"/>
      <c r="BD826" s="375"/>
      <c r="BE826" s="375"/>
      <c r="BF826" s="374"/>
      <c r="BG826" s="375"/>
      <c r="BH826" s="375"/>
      <c r="BI826" s="375"/>
      <c r="BJ826" s="375"/>
      <c r="BK826" s="372"/>
      <c r="BL826" s="372"/>
      <c r="BM826" s="430"/>
    </row>
    <row r="827" spans="1:65" s="428" customFormat="1" x14ac:dyDescent="0.25">
      <c r="A827" s="345" t="s">
        <v>2514</v>
      </c>
      <c r="B827" s="374"/>
      <c r="C827" s="731"/>
      <c r="D827" s="374"/>
      <c r="E827" s="372"/>
      <c r="F827" s="374"/>
      <c r="G827" s="372"/>
      <c r="H827" s="374"/>
      <c r="I827" s="348">
        <v>-6.4999999999999997E-3</v>
      </c>
      <c r="J827" s="348">
        <v>-0.39850000000000002</v>
      </c>
      <c r="K827" s="348">
        <v>1.7589999999999999</v>
      </c>
      <c r="L827" s="348">
        <v>9.2638999999999996</v>
      </c>
      <c r="M827" s="348">
        <v>-6.2180999999999997</v>
      </c>
      <c r="N827" s="350">
        <v>-0.92710000000000004</v>
      </c>
      <c r="O827" s="348">
        <v>1.7178</v>
      </c>
      <c r="P827" s="348">
        <v>12.3566</v>
      </c>
      <c r="Q827" s="348">
        <v>12.618600000000001</v>
      </c>
      <c r="R827" s="348">
        <v>12.258100000000001</v>
      </c>
      <c r="S827" s="348">
        <v>11.368399999999999</v>
      </c>
      <c r="T827" s="348">
        <v>-6.3489000000000004</v>
      </c>
      <c r="U827" s="348">
        <v>-4.5929000000000002</v>
      </c>
      <c r="V827" s="348">
        <v>-2.8172999999999999</v>
      </c>
      <c r="W827" s="348">
        <v>2.2040999999999999</v>
      </c>
      <c r="X827" s="348" t="s">
        <v>428</v>
      </c>
      <c r="Y827" s="374"/>
      <c r="Z827" s="346"/>
      <c r="AA827" s="346"/>
      <c r="AB827" s="346"/>
      <c r="AC827" s="346"/>
      <c r="AD827" s="346"/>
      <c r="AE827" s="346"/>
      <c r="AF827" s="346"/>
      <c r="AG827" s="346"/>
      <c r="AH827" s="346"/>
      <c r="AI827" s="346"/>
      <c r="AJ827" s="346"/>
      <c r="AK827" s="346"/>
      <c r="AL827" s="346"/>
      <c r="AM827" s="346"/>
      <c r="AN827" s="346"/>
      <c r="AO827" s="374"/>
      <c r="AP827" s="348">
        <v>12.2</v>
      </c>
      <c r="AQ827" s="348">
        <v>12.8</v>
      </c>
      <c r="AR827" s="348">
        <v>10.24</v>
      </c>
      <c r="AS827" s="348">
        <v>4.79</v>
      </c>
      <c r="AT827" s="348">
        <v>-4.5999999999999996</v>
      </c>
      <c r="AU827" s="374"/>
      <c r="AV827" s="429"/>
      <c r="AW827" s="429"/>
      <c r="AX827" s="429"/>
      <c r="AY827" s="429"/>
      <c r="AZ827" s="429"/>
      <c r="BA827" s="374"/>
      <c r="BB827" s="375"/>
      <c r="BC827" s="375"/>
      <c r="BD827" s="375"/>
      <c r="BE827" s="375"/>
      <c r="BF827" s="374"/>
      <c r="BG827" s="375"/>
      <c r="BH827" s="375"/>
      <c r="BI827" s="375"/>
      <c r="BJ827" s="375"/>
      <c r="BK827" s="372"/>
      <c r="BL827" s="372"/>
      <c r="BM827" s="430"/>
    </row>
    <row r="828" spans="1:65" s="428" customFormat="1" x14ac:dyDescent="0.25">
      <c r="A828" s="345" t="s">
        <v>2515</v>
      </c>
      <c r="B828" s="374"/>
      <c r="C828" s="731"/>
      <c r="D828" s="374"/>
      <c r="E828" s="372"/>
      <c r="F828" s="374"/>
      <c r="G828" s="372"/>
      <c r="H828" s="374"/>
      <c r="I828" s="348">
        <v>-6.3E-3</v>
      </c>
      <c r="J828" s="348">
        <v>-0.28710000000000002</v>
      </c>
      <c r="K828" s="348">
        <v>1.9500999999999999</v>
      </c>
      <c r="L828" s="348">
        <v>9.4959000000000007</v>
      </c>
      <c r="M828" s="348">
        <v>-5.9459999999999997</v>
      </c>
      <c r="N828" s="350">
        <v>-0.18820000000000001</v>
      </c>
      <c r="O828" s="348">
        <v>2.5771000000000002</v>
      </c>
      <c r="P828" s="348">
        <v>13.3568</v>
      </c>
      <c r="Q828" s="348">
        <v>13.7224</v>
      </c>
      <c r="R828" s="348">
        <v>13.472899999999999</v>
      </c>
      <c r="S828" s="348">
        <v>11.594099999999999</v>
      </c>
      <c r="T828" s="348">
        <v>-6.0773000000000001</v>
      </c>
      <c r="U828" s="348">
        <v>-4.2567000000000004</v>
      </c>
      <c r="V828" s="348">
        <v>-2.0983999999999998</v>
      </c>
      <c r="W828" s="348">
        <v>2.3227000000000002</v>
      </c>
      <c r="X828" s="348">
        <v>12.2964</v>
      </c>
      <c r="Y828" s="374"/>
      <c r="Z828" s="346"/>
      <c r="AA828" s="346"/>
      <c r="AB828" s="346"/>
      <c r="AC828" s="346"/>
      <c r="AD828" s="346"/>
      <c r="AE828" s="346"/>
      <c r="AF828" s="346"/>
      <c r="AG828" s="346"/>
      <c r="AH828" s="346"/>
      <c r="AI828" s="346"/>
      <c r="AJ828" s="346"/>
      <c r="AK828" s="346"/>
      <c r="AL828" s="346"/>
      <c r="AM828" s="346"/>
      <c r="AN828" s="346"/>
      <c r="AO828" s="374"/>
      <c r="AP828" s="348">
        <v>13.39</v>
      </c>
      <c r="AQ828" s="348">
        <v>13.96</v>
      </c>
      <c r="AR828" s="348">
        <v>11.29</v>
      </c>
      <c r="AS828" s="348">
        <v>5.7</v>
      </c>
      <c r="AT828" s="348">
        <v>-4.04</v>
      </c>
      <c r="AU828" s="374"/>
      <c r="AV828" s="429"/>
      <c r="AW828" s="429"/>
      <c r="AX828" s="429"/>
      <c r="AY828" s="429"/>
      <c r="AZ828" s="429"/>
      <c r="BA828" s="374"/>
      <c r="BB828" s="375"/>
      <c r="BC828" s="375"/>
      <c r="BD828" s="375"/>
      <c r="BE828" s="375"/>
      <c r="BF828" s="374"/>
      <c r="BG828" s="375"/>
      <c r="BH828" s="375"/>
      <c r="BI828" s="375"/>
      <c r="BJ828" s="375"/>
      <c r="BK828" s="372"/>
      <c r="BL828" s="372"/>
      <c r="BM828" s="430"/>
    </row>
    <row r="829" spans="1:65" s="428" customFormat="1" x14ac:dyDescent="0.25">
      <c r="A829" s="345" t="s">
        <v>2516</v>
      </c>
      <c r="B829" s="374"/>
      <c r="C829" s="731"/>
      <c r="D829" s="374"/>
      <c r="E829" s="372"/>
      <c r="F829" s="374"/>
      <c r="G829" s="372"/>
      <c r="H829" s="374"/>
      <c r="I829" s="348">
        <v>-1.9722</v>
      </c>
      <c r="J829" s="348">
        <v>-0.26340000000000002</v>
      </c>
      <c r="K829" s="348">
        <v>3.9872000000000001</v>
      </c>
      <c r="L829" s="348">
        <v>25.317</v>
      </c>
      <c r="M829" s="348">
        <v>21.8659</v>
      </c>
      <c r="N829" s="350">
        <v>7.3811999999999998</v>
      </c>
      <c r="O829" s="348">
        <v>15.2659</v>
      </c>
      <c r="P829" s="348">
        <v>53.629300000000001</v>
      </c>
      <c r="Q829" s="348">
        <v>55.987499999999997</v>
      </c>
      <c r="R829" s="348" t="s">
        <v>430</v>
      </c>
      <c r="S829" s="348">
        <v>31.164999999999999</v>
      </c>
      <c r="T829" s="348">
        <v>22.524799999999999</v>
      </c>
      <c r="U829" s="348">
        <v>20.959700000000002</v>
      </c>
      <c r="V829" s="348">
        <v>7.2374999999999998</v>
      </c>
      <c r="W829" s="348">
        <v>3.8993000000000002</v>
      </c>
      <c r="X829" s="348" t="s">
        <v>428</v>
      </c>
      <c r="Y829" s="374"/>
      <c r="Z829" s="346"/>
      <c r="AA829" s="346"/>
      <c r="AB829" s="346"/>
      <c r="AC829" s="346"/>
      <c r="AD829" s="346"/>
      <c r="AE829" s="346"/>
      <c r="AF829" s="346"/>
      <c r="AG829" s="346"/>
      <c r="AH829" s="346"/>
      <c r="AI829" s="346"/>
      <c r="AJ829" s="346"/>
      <c r="AK829" s="346"/>
      <c r="AL829" s="346"/>
      <c r="AM829" s="346"/>
      <c r="AN829" s="346"/>
      <c r="AO829" s="374"/>
      <c r="AP829" s="348" t="s">
        <v>430</v>
      </c>
      <c r="AQ829" s="348">
        <v>53.57</v>
      </c>
      <c r="AR829" s="348">
        <v>52.92</v>
      </c>
      <c r="AS829" s="348">
        <v>37.32</v>
      </c>
      <c r="AT829" s="348">
        <v>37.32</v>
      </c>
      <c r="AU829" s="374"/>
      <c r="AV829" s="429"/>
      <c r="AW829" s="429"/>
      <c r="AX829" s="429"/>
      <c r="AY829" s="429"/>
      <c r="AZ829" s="429"/>
      <c r="BA829" s="374"/>
      <c r="BB829" s="375"/>
      <c r="BC829" s="375"/>
      <c r="BD829" s="375"/>
      <c r="BE829" s="375"/>
      <c r="BF829" s="374"/>
      <c r="BG829" s="375"/>
      <c r="BH829" s="375"/>
      <c r="BI829" s="375"/>
      <c r="BJ829" s="375"/>
      <c r="BK829" s="372"/>
      <c r="BL829" s="372"/>
      <c r="BM829" s="430"/>
    </row>
    <row r="830" spans="1:65" s="428" customFormat="1" x14ac:dyDescent="0.25">
      <c r="A830" s="345" t="s">
        <v>2517</v>
      </c>
      <c r="B830" s="374"/>
      <c r="C830" s="731"/>
      <c r="D830" s="374"/>
      <c r="E830" s="372"/>
      <c r="F830" s="374"/>
      <c r="G830" s="372"/>
      <c r="H830" s="374"/>
      <c r="I830" s="348">
        <v>-0.4425</v>
      </c>
      <c r="J830" s="348">
        <v>-0.65849999999999997</v>
      </c>
      <c r="K830" s="348">
        <v>0.59109999999999996</v>
      </c>
      <c r="L830" s="348">
        <v>10.8133</v>
      </c>
      <c r="M830" s="348">
        <v>3.9161999999999999</v>
      </c>
      <c r="N830" s="350">
        <v>11.1568</v>
      </c>
      <c r="O830" s="348">
        <v>4.1966000000000001</v>
      </c>
      <c r="P830" s="348">
        <v>21.0199</v>
      </c>
      <c r="Q830" s="348">
        <v>16.8947</v>
      </c>
      <c r="R830" s="348">
        <v>14.137</v>
      </c>
      <c r="S830" s="348">
        <v>13.202500000000001</v>
      </c>
      <c r="T830" s="348">
        <v>3.0670000000000002</v>
      </c>
      <c r="U830" s="348">
        <v>7.5639000000000003</v>
      </c>
      <c r="V830" s="348">
        <v>9.1856000000000009</v>
      </c>
      <c r="W830" s="348">
        <v>-2.9600000000000001E-2</v>
      </c>
      <c r="X830" s="348" t="s">
        <v>428</v>
      </c>
      <c r="Y830" s="374"/>
      <c r="Z830" s="346"/>
      <c r="AA830" s="346"/>
      <c r="AB830" s="346"/>
      <c r="AC830" s="346"/>
      <c r="AD830" s="346"/>
      <c r="AE830" s="346"/>
      <c r="AF830" s="346"/>
      <c r="AG830" s="346"/>
      <c r="AH830" s="346"/>
      <c r="AI830" s="346"/>
      <c r="AJ830" s="346"/>
      <c r="AK830" s="346"/>
      <c r="AL830" s="346"/>
      <c r="AM830" s="346"/>
      <c r="AN830" s="346"/>
      <c r="AO830" s="374"/>
      <c r="AP830" s="348">
        <v>16.510000000000002</v>
      </c>
      <c r="AQ830" s="348">
        <v>20.190000000000001</v>
      </c>
      <c r="AR830" s="348">
        <v>17.48</v>
      </c>
      <c r="AS830" s="348">
        <v>13.35</v>
      </c>
      <c r="AT830" s="348">
        <v>11.41</v>
      </c>
      <c r="AU830" s="374"/>
      <c r="AV830" s="429"/>
      <c r="AW830" s="429"/>
      <c r="AX830" s="429"/>
      <c r="AY830" s="429"/>
      <c r="AZ830" s="429"/>
      <c r="BA830" s="374"/>
      <c r="BB830" s="375"/>
      <c r="BC830" s="375"/>
      <c r="BD830" s="375"/>
      <c r="BE830" s="375"/>
      <c r="BF830" s="374"/>
      <c r="BG830" s="375"/>
      <c r="BH830" s="375"/>
      <c r="BI830" s="375"/>
      <c r="BJ830" s="375"/>
      <c r="BK830" s="372"/>
      <c r="BL830" s="372"/>
      <c r="BM830" s="430"/>
    </row>
    <row r="831" spans="1:65" s="428" customFormat="1" x14ac:dyDescent="0.25">
      <c r="A831" s="345" t="s">
        <v>2518</v>
      </c>
      <c r="B831" s="374"/>
      <c r="C831" s="731"/>
      <c r="D831" s="374"/>
      <c r="E831" s="372"/>
      <c r="F831" s="374"/>
      <c r="G831" s="372"/>
      <c r="H831" s="374"/>
      <c r="I831" s="348">
        <v>-0.44240000000000002</v>
      </c>
      <c r="J831" s="348">
        <v>-0.63780000000000003</v>
      </c>
      <c r="K831" s="348">
        <v>0.81879999999999997</v>
      </c>
      <c r="L831" s="348">
        <v>11.160600000000001</v>
      </c>
      <c r="M831" s="348">
        <v>4.3781999999999996</v>
      </c>
      <c r="N831" s="350">
        <v>12.1638</v>
      </c>
      <c r="O831" s="348">
        <v>5.0039999999999996</v>
      </c>
      <c r="P831" s="348">
        <v>21.924900000000001</v>
      </c>
      <c r="Q831" s="348">
        <v>17.934799999999999</v>
      </c>
      <c r="R831" s="348">
        <v>15.453900000000001</v>
      </c>
      <c r="S831" s="348">
        <v>13.4825</v>
      </c>
      <c r="T831" s="348">
        <v>3.5255000000000001</v>
      </c>
      <c r="U831" s="348">
        <v>8.0582999999999991</v>
      </c>
      <c r="V831" s="348">
        <v>10.1486</v>
      </c>
      <c r="W831" s="348">
        <v>0.14899999999999999</v>
      </c>
      <c r="X831" s="348">
        <v>19.185099999999998</v>
      </c>
      <c r="Y831" s="374"/>
      <c r="Z831" s="346"/>
      <c r="AA831" s="346"/>
      <c r="AB831" s="346"/>
      <c r="AC831" s="346"/>
      <c r="AD831" s="346"/>
      <c r="AE831" s="346"/>
      <c r="AF831" s="346"/>
      <c r="AG831" s="346"/>
      <c r="AH831" s="346"/>
      <c r="AI831" s="346"/>
      <c r="AJ831" s="346"/>
      <c r="AK831" s="346"/>
      <c r="AL831" s="346"/>
      <c r="AM831" s="346"/>
      <c r="AN831" s="346"/>
      <c r="AO831" s="374"/>
      <c r="AP831" s="348">
        <v>17.64</v>
      </c>
      <c r="AQ831" s="348">
        <v>21.27</v>
      </c>
      <c r="AR831" s="348">
        <v>18.39</v>
      </c>
      <c r="AS831" s="348">
        <v>14.19</v>
      </c>
      <c r="AT831" s="348">
        <v>12.33</v>
      </c>
      <c r="AU831" s="374"/>
      <c r="AV831" s="429"/>
      <c r="AW831" s="429"/>
      <c r="AX831" s="429"/>
      <c r="AY831" s="429"/>
      <c r="AZ831" s="429"/>
      <c r="BA831" s="374"/>
      <c r="BB831" s="375"/>
      <c r="BC831" s="375"/>
      <c r="BD831" s="375"/>
      <c r="BE831" s="375"/>
      <c r="BF831" s="374"/>
      <c r="BG831" s="375"/>
      <c r="BH831" s="375"/>
      <c r="BI831" s="375"/>
      <c r="BJ831" s="375"/>
      <c r="BK831" s="372"/>
      <c r="BL831" s="372"/>
      <c r="BM831" s="430"/>
    </row>
    <row r="832" spans="1:65" s="428" customFormat="1" x14ac:dyDescent="0.25">
      <c r="A832" s="345" t="s">
        <v>2519</v>
      </c>
      <c r="B832" s="374"/>
      <c r="C832" s="731"/>
      <c r="D832" s="374"/>
      <c r="E832" s="372"/>
      <c r="F832" s="374"/>
      <c r="G832" s="372"/>
      <c r="H832" s="374"/>
      <c r="I832" s="348">
        <v>3.9600000000000003E-2</v>
      </c>
      <c r="J832" s="348">
        <v>2.4239999999999999</v>
      </c>
      <c r="K832" s="348">
        <v>9.7144999999999992</v>
      </c>
      <c r="L832" s="348">
        <v>23.043600000000001</v>
      </c>
      <c r="M832" s="348">
        <v>10.2631</v>
      </c>
      <c r="N832" s="350">
        <v>12.1082</v>
      </c>
      <c r="O832" s="348">
        <v>3.5287999999999999</v>
      </c>
      <c r="P832" s="348">
        <v>15.445399999999999</v>
      </c>
      <c r="Q832" s="348">
        <v>6.9896000000000003</v>
      </c>
      <c r="R832" s="348" t="s">
        <v>430</v>
      </c>
      <c r="S832" s="348">
        <v>27.405799999999999</v>
      </c>
      <c r="T832" s="348">
        <v>10.852399999999999</v>
      </c>
      <c r="U832" s="348">
        <v>5.9772999999999996</v>
      </c>
      <c r="V832" s="348">
        <v>9.0089000000000006</v>
      </c>
      <c r="W832" s="348">
        <v>7.0260999999999996</v>
      </c>
      <c r="X832" s="348" t="s">
        <v>428</v>
      </c>
      <c r="Y832" s="374"/>
      <c r="Z832" s="346"/>
      <c r="AA832" s="346"/>
      <c r="AB832" s="346"/>
      <c r="AC832" s="346"/>
      <c r="AD832" s="346"/>
      <c r="AE832" s="346"/>
      <c r="AF832" s="346"/>
      <c r="AG832" s="346"/>
      <c r="AH832" s="346"/>
      <c r="AI832" s="346"/>
      <c r="AJ832" s="346"/>
      <c r="AK832" s="346"/>
      <c r="AL832" s="346"/>
      <c r="AM832" s="346"/>
      <c r="AN832" s="346"/>
      <c r="AO832" s="374"/>
      <c r="AP832" s="348" t="s">
        <v>430</v>
      </c>
      <c r="AQ832" s="348">
        <v>11.54</v>
      </c>
      <c r="AR832" s="348">
        <v>11.1</v>
      </c>
      <c r="AS832" s="348">
        <v>9.94</v>
      </c>
      <c r="AT832" s="348">
        <v>21.84</v>
      </c>
      <c r="AU832" s="374"/>
      <c r="AV832" s="429"/>
      <c r="AW832" s="429"/>
      <c r="AX832" s="429"/>
      <c r="AY832" s="429"/>
      <c r="AZ832" s="429"/>
      <c r="BA832" s="374"/>
      <c r="BB832" s="375"/>
      <c r="BC832" s="375"/>
      <c r="BD832" s="375"/>
      <c r="BE832" s="375"/>
      <c r="BF832" s="374"/>
      <c r="BG832" s="375"/>
      <c r="BH832" s="375"/>
      <c r="BI832" s="375"/>
      <c r="BJ832" s="375"/>
      <c r="BK832" s="372"/>
      <c r="BL832" s="372"/>
      <c r="BM832" s="430"/>
    </row>
    <row r="833" spans="1:65" s="428" customFormat="1" x14ac:dyDescent="0.25">
      <c r="A833" s="345" t="s">
        <v>2520</v>
      </c>
      <c r="B833" s="374"/>
      <c r="C833" s="731"/>
      <c r="D833" s="374"/>
      <c r="E833" s="372"/>
      <c r="F833" s="374"/>
      <c r="G833" s="372"/>
      <c r="H833" s="374"/>
      <c r="I833" s="348">
        <v>2.0533999999999999</v>
      </c>
      <c r="J833" s="348">
        <v>-4.3139000000000003</v>
      </c>
      <c r="K833" s="348">
        <v>-4.3385999999999996</v>
      </c>
      <c r="L833" s="348">
        <v>-6.5086000000000004</v>
      </c>
      <c r="M833" s="348">
        <v>-28.534199999999998</v>
      </c>
      <c r="N833" s="350">
        <v>-26.703499999999998</v>
      </c>
      <c r="O833" s="348">
        <v>-9.5639000000000003</v>
      </c>
      <c r="P833" s="348">
        <v>0.93069999999999997</v>
      </c>
      <c r="Q833" s="348">
        <v>1.0264</v>
      </c>
      <c r="R833" s="348">
        <v>11.671099999999999</v>
      </c>
      <c r="S833" s="348">
        <v>-4.6224999999999996</v>
      </c>
      <c r="T833" s="348">
        <v>-26.476700000000001</v>
      </c>
      <c r="U833" s="348">
        <v>-16.604299999999999</v>
      </c>
      <c r="V833" s="348">
        <v>-27.704699999999999</v>
      </c>
      <c r="W833" s="348">
        <v>-5.2042999999999999</v>
      </c>
      <c r="X833" s="348" t="s">
        <v>428</v>
      </c>
      <c r="Y833" s="374"/>
      <c r="Z833" s="346"/>
      <c r="AA833" s="346"/>
      <c r="AB833" s="346"/>
      <c r="AC833" s="346"/>
      <c r="AD833" s="346"/>
      <c r="AE833" s="346"/>
      <c r="AF833" s="346"/>
      <c r="AG833" s="346"/>
      <c r="AH833" s="346"/>
      <c r="AI833" s="346"/>
      <c r="AJ833" s="346"/>
      <c r="AK833" s="346"/>
      <c r="AL833" s="346"/>
      <c r="AM833" s="346"/>
      <c r="AN833" s="346"/>
      <c r="AO833" s="374"/>
      <c r="AP833" s="348">
        <v>9.16</v>
      </c>
      <c r="AQ833" s="348">
        <v>3.35</v>
      </c>
      <c r="AR833" s="348">
        <v>-5.48</v>
      </c>
      <c r="AS833" s="348">
        <v>-14.29</v>
      </c>
      <c r="AT833" s="348">
        <v>-32.479999999999997</v>
      </c>
      <c r="AU833" s="374"/>
      <c r="AV833" s="429"/>
      <c r="AW833" s="429"/>
      <c r="AX833" s="429"/>
      <c r="AY833" s="429"/>
      <c r="AZ833" s="429"/>
      <c r="BA833" s="374"/>
      <c r="BB833" s="375"/>
      <c r="BC833" s="375"/>
      <c r="BD833" s="375"/>
      <c r="BE833" s="375"/>
      <c r="BF833" s="374"/>
      <c r="BG833" s="375"/>
      <c r="BH833" s="375"/>
      <c r="BI833" s="375"/>
      <c r="BJ833" s="375"/>
      <c r="BK833" s="372"/>
      <c r="BL833" s="372"/>
      <c r="BM833" s="430"/>
    </row>
    <row r="834" spans="1:65" s="428" customFormat="1" x14ac:dyDescent="0.25">
      <c r="A834" s="345" t="s">
        <v>2521</v>
      </c>
      <c r="B834" s="374"/>
      <c r="C834" s="731"/>
      <c r="D834" s="374"/>
      <c r="E834" s="372"/>
      <c r="F834" s="374"/>
      <c r="G834" s="372"/>
      <c r="H834" s="374"/>
      <c r="I834" s="348">
        <v>-0.71509999999999996</v>
      </c>
      <c r="J834" s="348">
        <v>-1.1536999999999999</v>
      </c>
      <c r="K834" s="348">
        <v>1.1258999999999999</v>
      </c>
      <c r="L834" s="348">
        <v>13.592599999999999</v>
      </c>
      <c r="M834" s="348">
        <v>6.8388999999999998</v>
      </c>
      <c r="N834" s="350">
        <v>15.456200000000001</v>
      </c>
      <c r="O834" s="348">
        <v>4.5278</v>
      </c>
      <c r="P834" s="348">
        <v>15.959099999999999</v>
      </c>
      <c r="Q834" s="348">
        <v>14.417899999999999</v>
      </c>
      <c r="R834" s="348">
        <v>14.9673</v>
      </c>
      <c r="S834" s="348">
        <v>16.3215</v>
      </c>
      <c r="T834" s="348">
        <v>6.0876000000000001</v>
      </c>
      <c r="U834" s="348">
        <v>8.8977000000000004</v>
      </c>
      <c r="V834" s="348">
        <v>12.8253</v>
      </c>
      <c r="W834" s="348">
        <v>-0.43269999999999997</v>
      </c>
      <c r="X834" s="348">
        <v>7.4428000000000001</v>
      </c>
      <c r="Y834" s="374"/>
      <c r="Z834" s="346"/>
      <c r="AA834" s="346"/>
      <c r="AB834" s="346"/>
      <c r="AC834" s="346"/>
      <c r="AD834" s="346"/>
      <c r="AE834" s="346"/>
      <c r="AF834" s="346"/>
      <c r="AG834" s="346"/>
      <c r="AH834" s="346"/>
      <c r="AI834" s="346"/>
      <c r="AJ834" s="346"/>
      <c r="AK834" s="346"/>
      <c r="AL834" s="346"/>
      <c r="AM834" s="346"/>
      <c r="AN834" s="346"/>
      <c r="AO834" s="374"/>
      <c r="AP834" s="348">
        <v>14.32</v>
      </c>
      <c r="AQ834" s="348">
        <v>15.8</v>
      </c>
      <c r="AR834" s="348">
        <v>14.72</v>
      </c>
      <c r="AS834" s="348">
        <v>12.66</v>
      </c>
      <c r="AT834" s="348">
        <v>14.93</v>
      </c>
      <c r="AU834" s="374"/>
      <c r="AV834" s="429"/>
      <c r="AW834" s="429"/>
      <c r="AX834" s="429"/>
      <c r="AY834" s="429"/>
      <c r="AZ834" s="429"/>
      <c r="BA834" s="374"/>
      <c r="BB834" s="375"/>
      <c r="BC834" s="375"/>
      <c r="BD834" s="375"/>
      <c r="BE834" s="375"/>
      <c r="BF834" s="374"/>
      <c r="BG834" s="375"/>
      <c r="BH834" s="375"/>
      <c r="BI834" s="375"/>
      <c r="BJ834" s="375"/>
      <c r="BK834" s="372"/>
      <c r="BL834" s="372"/>
      <c r="BM834" s="430"/>
    </row>
    <row r="835" spans="1:65" s="428" customFormat="1" x14ac:dyDescent="0.25">
      <c r="A835" s="345" t="s">
        <v>2522</v>
      </c>
      <c r="B835" s="374"/>
      <c r="C835" s="731"/>
      <c r="D835" s="374"/>
      <c r="E835" s="372"/>
      <c r="F835" s="374"/>
      <c r="G835" s="372"/>
      <c r="H835" s="374"/>
      <c r="I835" s="348">
        <v>-0.4773</v>
      </c>
      <c r="J835" s="348">
        <v>-0.28549999999999998</v>
      </c>
      <c r="K835" s="348">
        <v>-2.6366999999999998</v>
      </c>
      <c r="L835" s="348">
        <v>4.1863000000000001</v>
      </c>
      <c r="M835" s="348">
        <v>4.6372</v>
      </c>
      <c r="N835" s="350">
        <v>3.8188</v>
      </c>
      <c r="O835" s="348">
        <v>-0.68720000000000003</v>
      </c>
      <c r="P835" s="348">
        <v>29.1523</v>
      </c>
      <c r="Q835" s="348">
        <v>26.110700000000001</v>
      </c>
      <c r="R835" s="348">
        <v>16.3</v>
      </c>
      <c r="S835" s="348">
        <v>5.5472000000000001</v>
      </c>
      <c r="T835" s="348">
        <v>3.1629</v>
      </c>
      <c r="U835" s="348">
        <v>4.1920999999999999</v>
      </c>
      <c r="V835" s="348">
        <v>1.9605999999999999</v>
      </c>
      <c r="W835" s="348">
        <v>-1.3501000000000001</v>
      </c>
      <c r="X835" s="348" t="s">
        <v>428</v>
      </c>
      <c r="Y835" s="374"/>
      <c r="Z835" s="346"/>
      <c r="AA835" s="346"/>
      <c r="AB835" s="346"/>
      <c r="AC835" s="346"/>
      <c r="AD835" s="346"/>
      <c r="AE835" s="346"/>
      <c r="AF835" s="346"/>
      <c r="AG835" s="346"/>
      <c r="AH835" s="346"/>
      <c r="AI835" s="346"/>
      <c r="AJ835" s="346"/>
      <c r="AK835" s="346"/>
      <c r="AL835" s="346"/>
      <c r="AM835" s="346"/>
      <c r="AN835" s="346"/>
      <c r="AO835" s="374"/>
      <c r="AP835" s="348">
        <v>19.7</v>
      </c>
      <c r="AQ835" s="348">
        <v>26.03</v>
      </c>
      <c r="AR835" s="348">
        <v>23.73</v>
      </c>
      <c r="AS835" s="348">
        <v>10.79</v>
      </c>
      <c r="AT835" s="348">
        <v>4.45</v>
      </c>
      <c r="AU835" s="374"/>
      <c r="AV835" s="429"/>
      <c r="AW835" s="429"/>
      <c r="AX835" s="429"/>
      <c r="AY835" s="429"/>
      <c r="AZ835" s="429"/>
      <c r="BA835" s="374"/>
      <c r="BB835" s="375"/>
      <c r="BC835" s="375"/>
      <c r="BD835" s="375"/>
      <c r="BE835" s="375"/>
      <c r="BF835" s="374"/>
      <c r="BG835" s="375"/>
      <c r="BH835" s="375"/>
      <c r="BI835" s="375"/>
      <c r="BJ835" s="375"/>
      <c r="BK835" s="372"/>
      <c r="BL835" s="372"/>
      <c r="BM835" s="430"/>
    </row>
    <row r="836" spans="1:65" s="428" customFormat="1" x14ac:dyDescent="0.25">
      <c r="A836" s="345" t="s">
        <v>2523</v>
      </c>
      <c r="B836" s="374"/>
      <c r="C836" s="731"/>
      <c r="D836" s="374"/>
      <c r="E836" s="372"/>
      <c r="F836" s="374"/>
      <c r="G836" s="372"/>
      <c r="H836" s="374"/>
      <c r="I836" s="348">
        <v>9.2299999999999993E-2</v>
      </c>
      <c r="J836" s="348">
        <v>-0.13550000000000001</v>
      </c>
      <c r="K836" s="348">
        <v>1.2246999999999999</v>
      </c>
      <c r="L836" s="348">
        <v>7.0179</v>
      </c>
      <c r="M836" s="348">
        <v>-4.7854999999999999</v>
      </c>
      <c r="N836" s="350">
        <v>4.3933</v>
      </c>
      <c r="O836" s="348">
        <v>2.8700999999999999</v>
      </c>
      <c r="P836" s="348">
        <v>13.3779</v>
      </c>
      <c r="Q836" s="348">
        <v>13.8985</v>
      </c>
      <c r="R836" s="348">
        <v>12.581099999999999</v>
      </c>
      <c r="S836" s="348">
        <v>10.101800000000001</v>
      </c>
      <c r="T836" s="348">
        <v>-5.1257000000000001</v>
      </c>
      <c r="U836" s="348">
        <v>-0.1792</v>
      </c>
      <c r="V836" s="348">
        <v>2.0838000000000001</v>
      </c>
      <c r="W836" s="348">
        <v>1.2277</v>
      </c>
      <c r="X836" s="348">
        <v>-4.8734000000000002</v>
      </c>
      <c r="Y836" s="374"/>
      <c r="Z836" s="346"/>
      <c r="AA836" s="346"/>
      <c r="AB836" s="346"/>
      <c r="AC836" s="346"/>
      <c r="AD836" s="346"/>
      <c r="AE836" s="346"/>
      <c r="AF836" s="346"/>
      <c r="AG836" s="346"/>
      <c r="AH836" s="346"/>
      <c r="AI836" s="346"/>
      <c r="AJ836" s="346"/>
      <c r="AK836" s="346"/>
      <c r="AL836" s="346"/>
      <c r="AM836" s="346"/>
      <c r="AN836" s="346"/>
      <c r="AO836" s="374"/>
      <c r="AP836" s="348">
        <v>13.39</v>
      </c>
      <c r="AQ836" s="348">
        <v>15.15</v>
      </c>
      <c r="AR836" s="348">
        <v>12.14</v>
      </c>
      <c r="AS836" s="348">
        <v>6.87</v>
      </c>
      <c r="AT836" s="348">
        <v>-1.82</v>
      </c>
      <c r="AU836" s="374"/>
      <c r="AV836" s="429"/>
      <c r="AW836" s="429"/>
      <c r="AX836" s="429"/>
      <c r="AY836" s="429"/>
      <c r="AZ836" s="429"/>
      <c r="BA836" s="374"/>
      <c r="BB836" s="375"/>
      <c r="BC836" s="375"/>
      <c r="BD836" s="375"/>
      <c r="BE836" s="375"/>
      <c r="BF836" s="374"/>
      <c r="BG836" s="375"/>
      <c r="BH836" s="375"/>
      <c r="BI836" s="375"/>
      <c r="BJ836" s="375"/>
      <c r="BK836" s="372"/>
      <c r="BL836" s="372"/>
      <c r="BM836" s="430"/>
    </row>
    <row r="837" spans="1:65" s="428" customFormat="1" x14ac:dyDescent="0.25">
      <c r="A837" s="345" t="s">
        <v>2524</v>
      </c>
      <c r="B837" s="374"/>
      <c r="C837" s="731"/>
      <c r="D837" s="374"/>
      <c r="E837" s="372"/>
      <c r="F837" s="374"/>
      <c r="G837" s="372"/>
      <c r="H837" s="374"/>
      <c r="I837" s="348">
        <v>1.3284</v>
      </c>
      <c r="J837" s="348">
        <v>0.47239999999999999</v>
      </c>
      <c r="K837" s="348">
        <v>2.9988000000000001</v>
      </c>
      <c r="L837" s="348">
        <v>5.4423000000000004</v>
      </c>
      <c r="M837" s="348">
        <v>-8.8336000000000006</v>
      </c>
      <c r="N837" s="350">
        <v>-5.7683</v>
      </c>
      <c r="O837" s="348">
        <v>2.5438999999999998</v>
      </c>
      <c r="P837" s="348">
        <v>9.6165000000000003</v>
      </c>
      <c r="Q837" s="348">
        <v>8.2630999999999997</v>
      </c>
      <c r="R837" s="348">
        <v>12.684799999999999</v>
      </c>
      <c r="S837" s="348">
        <v>8.8559000000000001</v>
      </c>
      <c r="T837" s="348">
        <v>-8.1362000000000005</v>
      </c>
      <c r="U837" s="348">
        <v>-2.7227000000000001</v>
      </c>
      <c r="V837" s="348">
        <v>-7.8555999999999999</v>
      </c>
      <c r="W837" s="348">
        <v>3.8088000000000002</v>
      </c>
      <c r="X837" s="348">
        <v>-5.6951000000000001</v>
      </c>
      <c r="Y837" s="374"/>
      <c r="Z837" s="346"/>
      <c r="AA837" s="346"/>
      <c r="AB837" s="346"/>
      <c r="AC837" s="346"/>
      <c r="AD837" s="346"/>
      <c r="AE837" s="346"/>
      <c r="AF837" s="346"/>
      <c r="AG837" s="346"/>
      <c r="AH837" s="346"/>
      <c r="AI837" s="346"/>
      <c r="AJ837" s="346"/>
      <c r="AK837" s="346"/>
      <c r="AL837" s="346"/>
      <c r="AM837" s="346"/>
      <c r="AN837" s="346"/>
      <c r="AO837" s="374"/>
      <c r="AP837" s="348">
        <v>11.12</v>
      </c>
      <c r="AQ837" s="348">
        <v>10.02</v>
      </c>
      <c r="AR837" s="348">
        <v>6.54</v>
      </c>
      <c r="AS837" s="348">
        <v>3.07</v>
      </c>
      <c r="AT837" s="348">
        <v>-8.08</v>
      </c>
      <c r="AU837" s="374"/>
      <c r="AV837" s="429"/>
      <c r="AW837" s="429"/>
      <c r="AX837" s="429"/>
      <c r="AY837" s="429"/>
      <c r="AZ837" s="429"/>
      <c r="BA837" s="374"/>
      <c r="BB837" s="375"/>
      <c r="BC837" s="375"/>
      <c r="BD837" s="375"/>
      <c r="BE837" s="375"/>
      <c r="BF837" s="374"/>
      <c r="BG837" s="375"/>
      <c r="BH837" s="375"/>
      <c r="BI837" s="375"/>
      <c r="BJ837" s="375"/>
      <c r="BK837" s="372"/>
      <c r="BL837" s="372"/>
      <c r="BM837" s="430"/>
    </row>
    <row r="838" spans="1:65" s="428" customFormat="1" x14ac:dyDescent="0.25">
      <c r="A838" s="345" t="s">
        <v>2525</v>
      </c>
      <c r="B838" s="374"/>
      <c r="C838" s="731"/>
      <c r="D838" s="374"/>
      <c r="E838" s="372"/>
      <c r="F838" s="374"/>
      <c r="G838" s="372"/>
      <c r="H838" s="374"/>
      <c r="I838" s="348">
        <v>7.2300000000000003E-2</v>
      </c>
      <c r="J838" s="348">
        <v>-0.51129999999999998</v>
      </c>
      <c r="K838" s="348">
        <v>3.4272</v>
      </c>
      <c r="L838" s="348">
        <v>9.5305</v>
      </c>
      <c r="M838" s="348">
        <v>-5.0693999999999999</v>
      </c>
      <c r="N838" s="350">
        <v>7.7992999999999997</v>
      </c>
      <c r="O838" s="348">
        <v>1.3744000000000001</v>
      </c>
      <c r="P838" s="348">
        <v>21.7776</v>
      </c>
      <c r="Q838" s="348">
        <v>20.034700000000001</v>
      </c>
      <c r="R838" s="348">
        <v>14.7593</v>
      </c>
      <c r="S838" s="348">
        <v>13.3758</v>
      </c>
      <c r="T838" s="348">
        <v>-5.3662999999999998</v>
      </c>
      <c r="U838" s="348">
        <v>-3.74</v>
      </c>
      <c r="V838" s="348">
        <v>5.5444000000000004</v>
      </c>
      <c r="W838" s="348">
        <v>2.1202999999999999</v>
      </c>
      <c r="X838" s="348">
        <v>4.1398999999999999</v>
      </c>
      <c r="Y838" s="374"/>
      <c r="Z838" s="346"/>
      <c r="AA838" s="346"/>
      <c r="AB838" s="346"/>
      <c r="AC838" s="346"/>
      <c r="AD838" s="346"/>
      <c r="AE838" s="346"/>
      <c r="AF838" s="346"/>
      <c r="AG838" s="346"/>
      <c r="AH838" s="346"/>
      <c r="AI838" s="346"/>
      <c r="AJ838" s="346"/>
      <c r="AK838" s="346"/>
      <c r="AL838" s="346"/>
      <c r="AM838" s="346"/>
      <c r="AN838" s="346"/>
      <c r="AO838" s="374"/>
      <c r="AP838" s="348">
        <v>17.579999999999998</v>
      </c>
      <c r="AQ838" s="348">
        <v>22.19</v>
      </c>
      <c r="AR838" s="348">
        <v>18.940000000000001</v>
      </c>
      <c r="AS838" s="348">
        <v>10.38</v>
      </c>
      <c r="AT838" s="348">
        <v>-1.37</v>
      </c>
      <c r="AU838" s="374"/>
      <c r="AV838" s="429"/>
      <c r="AW838" s="429"/>
      <c r="AX838" s="429"/>
      <c r="AY838" s="429"/>
      <c r="AZ838" s="429"/>
      <c r="BA838" s="374"/>
      <c r="BB838" s="375"/>
      <c r="BC838" s="375"/>
      <c r="BD838" s="375"/>
      <c r="BE838" s="375"/>
      <c r="BF838" s="374"/>
      <c r="BG838" s="375"/>
      <c r="BH838" s="375"/>
      <c r="BI838" s="375"/>
      <c r="BJ838" s="375"/>
      <c r="BK838" s="372"/>
      <c r="BL838" s="372"/>
      <c r="BM838" s="430"/>
    </row>
    <row r="839" spans="1:65" s="428" customFormat="1" x14ac:dyDescent="0.25">
      <c r="A839" s="345" t="s">
        <v>2526</v>
      </c>
      <c r="B839" s="374"/>
      <c r="C839" s="731"/>
      <c r="D839" s="374"/>
      <c r="E839" s="372"/>
      <c r="F839" s="374"/>
      <c r="G839" s="372"/>
      <c r="H839" s="374"/>
      <c r="I839" s="348">
        <v>0.61809999999999998</v>
      </c>
      <c r="J839" s="348">
        <v>-0.42709999999999998</v>
      </c>
      <c r="K839" s="348">
        <v>1.8624000000000001</v>
      </c>
      <c r="L839" s="348">
        <v>7.4511000000000003</v>
      </c>
      <c r="M839" s="348">
        <v>-5.3369999999999997</v>
      </c>
      <c r="N839" s="350">
        <v>0.6431</v>
      </c>
      <c r="O839" s="348">
        <v>3.2139000000000002</v>
      </c>
      <c r="P839" s="348">
        <v>12.714399999999999</v>
      </c>
      <c r="Q839" s="348">
        <v>10.122299999999999</v>
      </c>
      <c r="R839" s="348">
        <v>13.843999999999999</v>
      </c>
      <c r="S839" s="348">
        <v>10.286300000000001</v>
      </c>
      <c r="T839" s="348">
        <v>-5.2253999999999996</v>
      </c>
      <c r="U839" s="348">
        <v>0.76849999999999996</v>
      </c>
      <c r="V839" s="348">
        <v>-1.4631000000000001</v>
      </c>
      <c r="W839" s="348">
        <v>1.4857</v>
      </c>
      <c r="X839" s="348">
        <v>12.9848</v>
      </c>
      <c r="Y839" s="374"/>
      <c r="Z839" s="346"/>
      <c r="AA839" s="346"/>
      <c r="AB839" s="346"/>
      <c r="AC839" s="346"/>
      <c r="AD839" s="346"/>
      <c r="AE839" s="346"/>
      <c r="AF839" s="346"/>
      <c r="AG839" s="346"/>
      <c r="AH839" s="346"/>
      <c r="AI839" s="346"/>
      <c r="AJ839" s="346"/>
      <c r="AK839" s="346"/>
      <c r="AL839" s="346"/>
      <c r="AM839" s="346"/>
      <c r="AN839" s="346"/>
      <c r="AO839" s="374"/>
      <c r="AP839" s="348">
        <v>13.12</v>
      </c>
      <c r="AQ839" s="348">
        <v>12.63</v>
      </c>
      <c r="AR839" s="348">
        <v>9.32</v>
      </c>
      <c r="AS839" s="348">
        <v>5.83</v>
      </c>
      <c r="AT839" s="348">
        <v>-2.15</v>
      </c>
      <c r="AU839" s="374"/>
      <c r="AV839" s="429"/>
      <c r="AW839" s="429"/>
      <c r="AX839" s="429"/>
      <c r="AY839" s="429"/>
      <c r="AZ839" s="429"/>
      <c r="BA839" s="374"/>
      <c r="BB839" s="375"/>
      <c r="BC839" s="375"/>
      <c r="BD839" s="375"/>
      <c r="BE839" s="375"/>
      <c r="BF839" s="374"/>
      <c r="BG839" s="375"/>
      <c r="BH839" s="375"/>
      <c r="BI839" s="375"/>
      <c r="BJ839" s="375"/>
      <c r="BK839" s="372"/>
      <c r="BL839" s="372"/>
      <c r="BM839" s="430"/>
    </row>
    <row r="840" spans="1:65" s="428" customFormat="1" x14ac:dyDescent="0.25">
      <c r="A840" s="345" t="s">
        <v>2527</v>
      </c>
      <c r="B840" s="374"/>
      <c r="C840" s="731"/>
      <c r="D840" s="374"/>
      <c r="E840" s="372"/>
      <c r="F840" s="374"/>
      <c r="G840" s="372"/>
      <c r="H840" s="374"/>
      <c r="I840" s="348" t="s">
        <v>430</v>
      </c>
      <c r="J840" s="348" t="s">
        <v>430</v>
      </c>
      <c r="K840" s="348" t="s">
        <v>430</v>
      </c>
      <c r="L840" s="348" t="s">
        <v>430</v>
      </c>
      <c r="M840" s="348" t="s">
        <v>430</v>
      </c>
      <c r="N840" s="350" t="s">
        <v>430</v>
      </c>
      <c r="O840" s="348" t="s">
        <v>430</v>
      </c>
      <c r="P840" s="348" t="s">
        <v>430</v>
      </c>
      <c r="Q840" s="348" t="s">
        <v>430</v>
      </c>
      <c r="R840" s="348" t="s">
        <v>430</v>
      </c>
      <c r="S840" s="348" t="s">
        <v>430</v>
      </c>
      <c r="T840" s="348" t="s">
        <v>430</v>
      </c>
      <c r="U840" s="348" t="s">
        <v>430</v>
      </c>
      <c r="V840" s="348" t="s">
        <v>430</v>
      </c>
      <c r="W840" s="348" t="s">
        <v>430</v>
      </c>
      <c r="X840" s="348" t="s">
        <v>430</v>
      </c>
      <c r="Y840" s="374"/>
      <c r="Z840" s="346"/>
      <c r="AA840" s="346"/>
      <c r="AB840" s="346"/>
      <c r="AC840" s="346"/>
      <c r="AD840" s="346"/>
      <c r="AE840" s="346"/>
      <c r="AF840" s="346"/>
      <c r="AG840" s="346"/>
      <c r="AH840" s="346"/>
      <c r="AI840" s="346"/>
      <c r="AJ840" s="346"/>
      <c r="AK840" s="346"/>
      <c r="AL840" s="346"/>
      <c r="AM840" s="346"/>
      <c r="AN840" s="346"/>
      <c r="AO840" s="374"/>
      <c r="AP840" s="348" t="s">
        <v>430</v>
      </c>
      <c r="AQ840" s="348" t="s">
        <v>430</v>
      </c>
      <c r="AR840" s="348" t="s">
        <v>430</v>
      </c>
      <c r="AS840" s="348" t="s">
        <v>430</v>
      </c>
      <c r="AT840" s="348" t="s">
        <v>430</v>
      </c>
      <c r="AU840" s="374"/>
      <c r="AV840" s="429"/>
      <c r="AW840" s="429"/>
      <c r="AX840" s="429"/>
      <c r="AY840" s="429"/>
      <c r="AZ840" s="429"/>
      <c r="BA840" s="374"/>
      <c r="BB840" s="375"/>
      <c r="BC840" s="375"/>
      <c r="BD840" s="375"/>
      <c r="BE840" s="375"/>
      <c r="BF840" s="374"/>
      <c r="BG840" s="375"/>
      <c r="BH840" s="375"/>
      <c r="BI840" s="375"/>
      <c r="BJ840" s="375"/>
      <c r="BK840" s="372"/>
      <c r="BL840" s="372"/>
      <c r="BM840" s="430"/>
    </row>
    <row r="841" spans="1:65" s="428" customFormat="1" x14ac:dyDescent="0.25">
      <c r="A841" s="345" t="s">
        <v>2528</v>
      </c>
      <c r="B841" s="374"/>
      <c r="C841" s="731"/>
      <c r="D841" s="374"/>
      <c r="E841" s="372"/>
      <c r="F841" s="374"/>
      <c r="G841" s="372"/>
      <c r="H841" s="374"/>
      <c r="I841" s="348" t="s">
        <v>430</v>
      </c>
      <c r="J841" s="348" t="s">
        <v>430</v>
      </c>
      <c r="K841" s="348" t="s">
        <v>430</v>
      </c>
      <c r="L841" s="348" t="s">
        <v>430</v>
      </c>
      <c r="M841" s="348" t="s">
        <v>430</v>
      </c>
      <c r="N841" s="350" t="s">
        <v>430</v>
      </c>
      <c r="O841" s="348" t="s">
        <v>430</v>
      </c>
      <c r="P841" s="348" t="s">
        <v>430</v>
      </c>
      <c r="Q841" s="348" t="s">
        <v>430</v>
      </c>
      <c r="R841" s="348" t="s">
        <v>430</v>
      </c>
      <c r="S841" s="348" t="s">
        <v>430</v>
      </c>
      <c r="T841" s="348" t="s">
        <v>430</v>
      </c>
      <c r="U841" s="348" t="s">
        <v>430</v>
      </c>
      <c r="V841" s="348" t="s">
        <v>430</v>
      </c>
      <c r="W841" s="348" t="s">
        <v>430</v>
      </c>
      <c r="X841" s="348" t="s">
        <v>430</v>
      </c>
      <c r="Y841" s="374"/>
      <c r="Z841" s="346"/>
      <c r="AA841" s="346"/>
      <c r="AB841" s="346"/>
      <c r="AC841" s="346"/>
      <c r="AD841" s="346"/>
      <c r="AE841" s="346"/>
      <c r="AF841" s="346"/>
      <c r="AG841" s="346"/>
      <c r="AH841" s="346"/>
      <c r="AI841" s="346"/>
      <c r="AJ841" s="346"/>
      <c r="AK841" s="346"/>
      <c r="AL841" s="346"/>
      <c r="AM841" s="346"/>
      <c r="AN841" s="346"/>
      <c r="AO841" s="374"/>
      <c r="AP841" s="348" t="s">
        <v>430</v>
      </c>
      <c r="AQ841" s="348" t="s">
        <v>430</v>
      </c>
      <c r="AR841" s="348" t="s">
        <v>430</v>
      </c>
      <c r="AS841" s="348" t="s">
        <v>430</v>
      </c>
      <c r="AT841" s="348" t="s">
        <v>430</v>
      </c>
      <c r="AU841" s="374"/>
      <c r="AV841" s="429"/>
      <c r="AW841" s="429"/>
      <c r="AX841" s="429"/>
      <c r="AY841" s="429"/>
      <c r="AZ841" s="429"/>
      <c r="BA841" s="374"/>
      <c r="BB841" s="375"/>
      <c r="BC841" s="375"/>
      <c r="BD841" s="375"/>
      <c r="BE841" s="375"/>
      <c r="BF841" s="374"/>
      <c r="BG841" s="375"/>
      <c r="BH841" s="375"/>
      <c r="BI841" s="375"/>
      <c r="BJ841" s="375"/>
      <c r="BK841" s="372"/>
      <c r="BL841" s="372"/>
      <c r="BM841" s="430"/>
    </row>
    <row r="842" spans="1:65" s="428" customFormat="1" x14ac:dyDescent="0.25">
      <c r="A842" s="345" t="s">
        <v>2529</v>
      </c>
      <c r="B842" s="374"/>
      <c r="C842" s="731"/>
      <c r="D842" s="374"/>
      <c r="E842" s="372"/>
      <c r="F842" s="374"/>
      <c r="G842" s="372"/>
      <c r="H842" s="374"/>
      <c r="I842" s="348" t="s">
        <v>430</v>
      </c>
      <c r="J842" s="348" t="s">
        <v>430</v>
      </c>
      <c r="K842" s="348" t="s">
        <v>430</v>
      </c>
      <c r="L842" s="348" t="s">
        <v>430</v>
      </c>
      <c r="M842" s="348" t="s">
        <v>430</v>
      </c>
      <c r="N842" s="350" t="s">
        <v>430</v>
      </c>
      <c r="O842" s="348" t="s">
        <v>430</v>
      </c>
      <c r="P842" s="348" t="s">
        <v>430</v>
      </c>
      <c r="Q842" s="348" t="s">
        <v>430</v>
      </c>
      <c r="R842" s="348" t="s">
        <v>430</v>
      </c>
      <c r="S842" s="348" t="s">
        <v>430</v>
      </c>
      <c r="T842" s="348" t="s">
        <v>430</v>
      </c>
      <c r="U842" s="348" t="s">
        <v>430</v>
      </c>
      <c r="V842" s="348" t="s">
        <v>430</v>
      </c>
      <c r="W842" s="348" t="s">
        <v>430</v>
      </c>
      <c r="X842" s="348" t="s">
        <v>430</v>
      </c>
      <c r="Y842" s="374"/>
      <c r="Z842" s="346"/>
      <c r="AA842" s="346"/>
      <c r="AB842" s="346"/>
      <c r="AC842" s="346"/>
      <c r="AD842" s="346"/>
      <c r="AE842" s="346"/>
      <c r="AF842" s="346"/>
      <c r="AG842" s="346"/>
      <c r="AH842" s="346"/>
      <c r="AI842" s="346"/>
      <c r="AJ842" s="346"/>
      <c r="AK842" s="346"/>
      <c r="AL842" s="346"/>
      <c r="AM842" s="346"/>
      <c r="AN842" s="346"/>
      <c r="AO842" s="374"/>
      <c r="AP842" s="348" t="s">
        <v>430</v>
      </c>
      <c r="AQ842" s="348" t="s">
        <v>430</v>
      </c>
      <c r="AR842" s="348" t="s">
        <v>430</v>
      </c>
      <c r="AS842" s="348" t="s">
        <v>430</v>
      </c>
      <c r="AT842" s="348" t="s">
        <v>430</v>
      </c>
      <c r="AU842" s="374"/>
      <c r="AV842" s="429"/>
      <c r="AW842" s="429"/>
      <c r="AX842" s="429"/>
      <c r="AY842" s="429"/>
      <c r="AZ842" s="429"/>
      <c r="BA842" s="374"/>
      <c r="BB842" s="375"/>
      <c r="BC842" s="375"/>
      <c r="BD842" s="375"/>
      <c r="BE842" s="375"/>
      <c r="BF842" s="374"/>
      <c r="BG842" s="375"/>
      <c r="BH842" s="375"/>
      <c r="BI842" s="375"/>
      <c r="BJ842" s="375"/>
      <c r="BK842" s="372"/>
      <c r="BL842" s="372"/>
      <c r="BM842" s="430"/>
    </row>
    <row r="843" spans="1:65" s="428" customFormat="1" x14ac:dyDescent="0.25">
      <c r="A843" s="345" t="s">
        <v>2530</v>
      </c>
      <c r="B843" s="374"/>
      <c r="C843" s="731"/>
      <c r="D843" s="374"/>
      <c r="E843" s="372"/>
      <c r="F843" s="374"/>
      <c r="G843" s="372"/>
      <c r="H843" s="374"/>
      <c r="I843" s="348" t="s">
        <v>430</v>
      </c>
      <c r="J843" s="348" t="s">
        <v>430</v>
      </c>
      <c r="K843" s="348" t="s">
        <v>430</v>
      </c>
      <c r="L843" s="348" t="s">
        <v>430</v>
      </c>
      <c r="M843" s="348" t="s">
        <v>430</v>
      </c>
      <c r="N843" s="350" t="s">
        <v>430</v>
      </c>
      <c r="O843" s="348" t="s">
        <v>430</v>
      </c>
      <c r="P843" s="348" t="s">
        <v>430</v>
      </c>
      <c r="Q843" s="348" t="s">
        <v>430</v>
      </c>
      <c r="R843" s="348" t="s">
        <v>430</v>
      </c>
      <c r="S843" s="348" t="s">
        <v>430</v>
      </c>
      <c r="T843" s="348" t="s">
        <v>430</v>
      </c>
      <c r="U843" s="348" t="s">
        <v>430</v>
      </c>
      <c r="V843" s="348" t="s">
        <v>430</v>
      </c>
      <c r="W843" s="348" t="s">
        <v>430</v>
      </c>
      <c r="X843" s="348" t="s">
        <v>430</v>
      </c>
      <c r="Y843" s="374"/>
      <c r="Z843" s="346"/>
      <c r="AA843" s="346"/>
      <c r="AB843" s="346"/>
      <c r="AC843" s="346"/>
      <c r="AD843" s="346"/>
      <c r="AE843" s="346"/>
      <c r="AF843" s="346"/>
      <c r="AG843" s="346"/>
      <c r="AH843" s="346"/>
      <c r="AI843" s="346"/>
      <c r="AJ843" s="346"/>
      <c r="AK843" s="346"/>
      <c r="AL843" s="346"/>
      <c r="AM843" s="346"/>
      <c r="AN843" s="346"/>
      <c r="AO843" s="374"/>
      <c r="AP843" s="348" t="s">
        <v>430</v>
      </c>
      <c r="AQ843" s="348" t="s">
        <v>430</v>
      </c>
      <c r="AR843" s="348" t="s">
        <v>430</v>
      </c>
      <c r="AS843" s="348" t="s">
        <v>430</v>
      </c>
      <c r="AT843" s="348" t="s">
        <v>430</v>
      </c>
      <c r="AU843" s="374"/>
      <c r="AV843" s="429"/>
      <c r="AW843" s="429"/>
      <c r="AX843" s="429"/>
      <c r="AY843" s="429"/>
      <c r="AZ843" s="429"/>
      <c r="BA843" s="374"/>
      <c r="BB843" s="375"/>
      <c r="BC843" s="375"/>
      <c r="BD843" s="375"/>
      <c r="BE843" s="375"/>
      <c r="BF843" s="374"/>
      <c r="BG843" s="375"/>
      <c r="BH843" s="375"/>
      <c r="BI843" s="375"/>
      <c r="BJ843" s="375"/>
      <c r="BK843" s="372"/>
      <c r="BL843" s="372"/>
      <c r="BM843" s="430"/>
    </row>
    <row r="844" spans="1:65" s="428" customFormat="1" x14ac:dyDescent="0.25">
      <c r="A844" s="345" t="s">
        <v>2531</v>
      </c>
      <c r="B844" s="374"/>
      <c r="C844" s="731"/>
      <c r="D844" s="374"/>
      <c r="E844" s="372"/>
      <c r="F844" s="374"/>
      <c r="G844" s="372"/>
      <c r="H844" s="374"/>
      <c r="I844" s="348">
        <v>-2.2442000000000002</v>
      </c>
      <c r="J844" s="348">
        <v>0.36230000000000001</v>
      </c>
      <c r="K844" s="348">
        <v>8.9326000000000008</v>
      </c>
      <c r="L844" s="348">
        <v>41.185000000000002</v>
      </c>
      <c r="M844" s="348">
        <v>62.285499999999999</v>
      </c>
      <c r="N844" s="350">
        <v>107.5087</v>
      </c>
      <c r="O844" s="348">
        <v>42.064900000000002</v>
      </c>
      <c r="P844" s="348">
        <v>38.678100000000001</v>
      </c>
      <c r="Q844" s="348">
        <v>21.461300000000001</v>
      </c>
      <c r="R844" s="348">
        <v>18.427499999999998</v>
      </c>
      <c r="S844" s="348">
        <v>45.142699999999998</v>
      </c>
      <c r="T844" s="348">
        <v>58.970599999999997</v>
      </c>
      <c r="U844" s="348">
        <v>78.321600000000004</v>
      </c>
      <c r="V844" s="348">
        <v>106.88160000000001</v>
      </c>
      <c r="W844" s="348">
        <v>2.93</v>
      </c>
      <c r="X844" s="348" t="s">
        <v>428</v>
      </c>
      <c r="Y844" s="374"/>
      <c r="Z844" s="346"/>
      <c r="AA844" s="346"/>
      <c r="AB844" s="346"/>
      <c r="AC844" s="346"/>
      <c r="AD844" s="346"/>
      <c r="AE844" s="346"/>
      <c r="AF844" s="346"/>
      <c r="AG844" s="346"/>
      <c r="AH844" s="346"/>
      <c r="AI844" s="346"/>
      <c r="AJ844" s="346"/>
      <c r="AK844" s="346"/>
      <c r="AL844" s="346"/>
      <c r="AM844" s="346"/>
      <c r="AN844" s="346"/>
      <c r="AO844" s="374"/>
      <c r="AP844" s="348">
        <v>22.74</v>
      </c>
      <c r="AQ844" s="348">
        <v>28.9</v>
      </c>
      <c r="AR844" s="348">
        <v>36.28</v>
      </c>
      <c r="AS844" s="348">
        <v>54.5</v>
      </c>
      <c r="AT844" s="348">
        <v>129.81</v>
      </c>
      <c r="AU844" s="374"/>
      <c r="AV844" s="429"/>
      <c r="AW844" s="429"/>
      <c r="AX844" s="429"/>
      <c r="AY844" s="429"/>
      <c r="AZ844" s="429"/>
      <c r="BA844" s="374"/>
      <c r="BB844" s="375"/>
      <c r="BC844" s="375"/>
      <c r="BD844" s="375"/>
      <c r="BE844" s="375"/>
      <c r="BF844" s="374"/>
      <c r="BG844" s="375"/>
      <c r="BH844" s="375"/>
      <c r="BI844" s="375"/>
      <c r="BJ844" s="375"/>
      <c r="BK844" s="372"/>
      <c r="BL844" s="372"/>
      <c r="BM844" s="430"/>
    </row>
    <row r="845" spans="1:65" s="428" customFormat="1" x14ac:dyDescent="0.25">
      <c r="A845" s="345"/>
      <c r="B845" s="374"/>
      <c r="C845" s="731"/>
      <c r="D845" s="374"/>
      <c r="E845" s="372"/>
      <c r="F845" s="374"/>
      <c r="G845" s="372"/>
      <c r="H845" s="374"/>
      <c r="I845" s="348"/>
      <c r="J845" s="348"/>
      <c r="K845" s="348"/>
      <c r="L845" s="348"/>
      <c r="M845" s="348"/>
      <c r="N845" s="350"/>
      <c r="O845" s="348"/>
      <c r="P845" s="348"/>
      <c r="Q845" s="348"/>
      <c r="R845" s="348"/>
      <c r="S845" s="348"/>
      <c r="T845" s="348"/>
      <c r="U845" s="348"/>
      <c r="V845" s="348"/>
      <c r="W845" s="348"/>
      <c r="X845" s="348"/>
      <c r="Y845" s="374"/>
      <c r="Z845" s="346"/>
      <c r="AA845" s="346"/>
      <c r="AB845" s="346"/>
      <c r="AC845" s="346"/>
      <c r="AD845" s="346"/>
      <c r="AE845" s="346"/>
      <c r="AF845" s="346"/>
      <c r="AG845" s="346"/>
      <c r="AH845" s="346"/>
      <c r="AI845" s="346"/>
      <c r="AJ845" s="346"/>
      <c r="AK845" s="346"/>
      <c r="AL845" s="346"/>
      <c r="AM845" s="346"/>
      <c r="AN845" s="346"/>
      <c r="AO845" s="374"/>
      <c r="AP845" s="348"/>
      <c r="AQ845" s="348"/>
      <c r="AR845" s="348"/>
      <c r="AS845" s="348"/>
      <c r="AT845" s="348"/>
      <c r="AU845" s="374"/>
      <c r="AV845" s="429"/>
      <c r="AW845" s="429"/>
      <c r="AX845" s="429"/>
      <c r="AY845" s="429"/>
      <c r="AZ845" s="429"/>
      <c r="BA845" s="374"/>
      <c r="BB845" s="375"/>
      <c r="BC845" s="375"/>
      <c r="BD845" s="375"/>
      <c r="BE845" s="375"/>
      <c r="BF845" s="374"/>
      <c r="BG845" s="375"/>
      <c r="BH845" s="375"/>
      <c r="BI845" s="375"/>
      <c r="BJ845" s="375"/>
      <c r="BK845" s="372"/>
      <c r="BL845" s="372"/>
      <c r="BM845" s="430"/>
    </row>
    <row r="849" spans="1:1" x14ac:dyDescent="0.25">
      <c r="A849" s="488" t="s">
        <v>10263</v>
      </c>
    </row>
    <row r="850" spans="1:1" x14ac:dyDescent="0.25">
      <c r="A850"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0B34F-1199-4D06-B076-C4FE38318B0F}">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1" sqref="A11"/>
    </sheetView>
  </sheetViews>
  <sheetFormatPr defaultColWidth="8.90625" defaultRowHeight="10.5" x14ac:dyDescent="0.25"/>
  <cols>
    <col min="1" max="1" width="46.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82" bestFit="1" customWidth="1"/>
    <col min="10" max="10" width="5.36328125" style="282" bestFit="1" customWidth="1"/>
    <col min="11" max="11" width="6.36328125" style="282" bestFit="1" customWidth="1"/>
    <col min="12" max="13" width="7" style="282" bestFit="1" customWidth="1"/>
    <col min="14" max="14" width="5" style="282" bestFit="1" customWidth="1"/>
    <col min="15" max="17" width="5.6328125" style="282" bestFit="1" customWidth="1"/>
    <col min="18" max="18" width="6.453125" style="282" bestFit="1" customWidth="1"/>
    <col min="19" max="19" width="9.81640625" style="282" bestFit="1" customWidth="1"/>
    <col min="20" max="20" width="8.54296875" style="282" bestFit="1" customWidth="1"/>
    <col min="21" max="21" width="7.81640625" style="282" bestFit="1" customWidth="1"/>
    <col min="22" max="22" width="8.08984375" style="282" bestFit="1" customWidth="1"/>
    <col min="23" max="23" width="4.453125" style="282" bestFit="1" customWidth="1"/>
    <col min="24" max="24" width="7.08984375" style="282" bestFit="1" customWidth="1"/>
    <col min="25" max="25" width="1.1796875" style="21" customWidth="1"/>
    <col min="26" max="26" width="4.6328125" style="669" bestFit="1" customWidth="1"/>
    <col min="27" max="27" width="5.36328125" style="669" bestFit="1" customWidth="1"/>
    <col min="28" max="28" width="6.36328125" style="669" bestFit="1" customWidth="1"/>
    <col min="29" max="30" width="7" style="669" bestFit="1" customWidth="1"/>
    <col min="31" max="31" width="5" style="669" bestFit="1" customWidth="1"/>
    <col min="32" max="34" width="5.6328125" style="669" bestFit="1" customWidth="1"/>
    <col min="35" max="35" width="6.453125" style="669" bestFit="1" customWidth="1"/>
    <col min="36" max="36" width="9.81640625" style="669" bestFit="1" customWidth="1"/>
    <col min="37" max="37" width="8.54296875" style="669" bestFit="1" customWidth="1"/>
    <col min="38" max="38" width="7.81640625" style="669" bestFit="1" customWidth="1"/>
    <col min="39" max="39" width="8.08984375" style="669" bestFit="1" customWidth="1"/>
    <col min="40" max="40" width="4.453125" style="66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34" style="21" customWidth="1"/>
    <col min="71" max="16384" width="8.90625" style="21"/>
  </cols>
  <sheetData>
    <row r="1" spans="1:70" ht="33" customHeight="1" x14ac:dyDescent="0.25">
      <c r="A1" s="488" t="s">
        <v>43</v>
      </c>
    </row>
    <row r="3" spans="1:70" ht="20.5" x14ac:dyDescent="0.45">
      <c r="A3" s="23" t="s">
        <v>154</v>
      </c>
    </row>
    <row r="4" spans="1:70" x14ac:dyDescent="0.25">
      <c r="A4" s="488" t="s">
        <v>425</v>
      </c>
    </row>
    <row r="5" spans="1:70" ht="33" x14ac:dyDescent="0.25">
      <c r="A5" s="1076" t="s">
        <v>155</v>
      </c>
      <c r="B5" s="1077"/>
      <c r="C5" s="1083" t="s">
        <v>44</v>
      </c>
      <c r="D5" s="1077"/>
      <c r="E5" s="1083" t="s">
        <v>45</v>
      </c>
      <c r="F5" s="1077"/>
      <c r="G5" s="1083" t="s">
        <v>46</v>
      </c>
      <c r="H5" s="1101"/>
      <c r="I5" s="660" t="s">
        <v>48</v>
      </c>
      <c r="J5" s="660" t="s">
        <v>49</v>
      </c>
      <c r="K5" s="660" t="s">
        <v>3</v>
      </c>
      <c r="L5" s="660" t="s">
        <v>50</v>
      </c>
      <c r="M5" s="660" t="s">
        <v>51</v>
      </c>
      <c r="N5" s="660" t="s">
        <v>4</v>
      </c>
      <c r="O5" s="660" t="s">
        <v>52</v>
      </c>
      <c r="P5" s="660" t="s">
        <v>53</v>
      </c>
      <c r="Q5" s="660" t="s">
        <v>54</v>
      </c>
      <c r="R5" s="660" t="s">
        <v>55</v>
      </c>
      <c r="S5" s="660" t="s">
        <v>421</v>
      </c>
      <c r="T5" s="660" t="s">
        <v>422</v>
      </c>
      <c r="U5" s="660" t="s">
        <v>423</v>
      </c>
      <c r="V5" s="660" t="s">
        <v>424</v>
      </c>
      <c r="W5" s="660" t="s">
        <v>11</v>
      </c>
      <c r="X5" s="660"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077"/>
      <c r="BG5" s="1061" t="s">
        <v>81</v>
      </c>
      <c r="BH5" s="1100"/>
      <c r="BI5" s="1100"/>
      <c r="BJ5" s="1100"/>
      <c r="BK5" s="1101"/>
      <c r="BL5" s="1101"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078"/>
      <c r="BG6" s="326" t="s">
        <v>77</v>
      </c>
      <c r="BH6" s="303" t="s">
        <v>78</v>
      </c>
      <c r="BI6" s="303" t="s">
        <v>79</v>
      </c>
      <c r="BJ6" s="327" t="s">
        <v>80</v>
      </c>
      <c r="BK6" s="1078"/>
      <c r="BL6" s="83" t="s">
        <v>82</v>
      </c>
      <c r="BM6" s="28" t="s">
        <v>83</v>
      </c>
      <c r="BN6" s="28" t="s">
        <v>84</v>
      </c>
      <c r="BO6" s="28" t="s">
        <v>85</v>
      </c>
      <c r="BP6" s="82" t="s">
        <v>86</v>
      </c>
      <c r="BQ6" s="1078"/>
      <c r="BR6" s="1108"/>
    </row>
    <row r="7" spans="1:70" ht="14.5" x14ac:dyDescent="0.25">
      <c r="A7" s="29" t="s">
        <v>156</v>
      </c>
      <c r="B7" s="42"/>
      <c r="C7" s="716"/>
      <c r="D7" s="42"/>
      <c r="E7" s="30"/>
      <c r="F7" s="42"/>
      <c r="G7" s="30"/>
      <c r="H7" s="65"/>
      <c r="I7" s="284"/>
      <c r="J7" s="284"/>
      <c r="K7" s="284"/>
      <c r="L7" s="284"/>
      <c r="M7" s="284"/>
      <c r="N7" s="283"/>
      <c r="O7" s="284"/>
      <c r="P7" s="284"/>
      <c r="Q7" s="284"/>
      <c r="R7" s="284"/>
      <c r="S7" s="284"/>
      <c r="T7" s="284"/>
      <c r="U7" s="284"/>
      <c r="V7" s="284"/>
      <c r="W7" s="284"/>
      <c r="X7" s="284"/>
      <c r="Y7" s="65"/>
      <c r="Z7" s="670"/>
      <c r="AA7" s="670"/>
      <c r="AB7" s="670"/>
      <c r="AC7" s="670"/>
      <c r="AD7" s="670"/>
      <c r="AE7" s="670"/>
      <c r="AF7" s="670"/>
      <c r="AG7" s="670"/>
      <c r="AH7" s="670"/>
      <c r="AI7" s="670"/>
      <c r="AJ7" s="670"/>
      <c r="AK7" s="670"/>
      <c r="AL7" s="670"/>
      <c r="AM7" s="670"/>
      <c r="AN7" s="670"/>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4129</v>
      </c>
      <c r="B8" s="365"/>
      <c r="C8" s="717">
        <v>40176</v>
      </c>
      <c r="D8" s="365"/>
      <c r="E8" s="329">
        <v>32072.3</v>
      </c>
      <c r="F8" s="365"/>
      <c r="G8" s="330">
        <v>95.243799999999993</v>
      </c>
      <c r="H8" s="366"/>
      <c r="I8" s="331">
        <v>0.6976</v>
      </c>
      <c r="J8" s="331">
        <v>0.69289999999999996</v>
      </c>
      <c r="K8" s="331">
        <v>3.2980999999999998</v>
      </c>
      <c r="L8" s="331">
        <v>9.5668000000000006</v>
      </c>
      <c r="M8" s="331">
        <v>-2.4805000000000001</v>
      </c>
      <c r="N8" s="333">
        <v>-0.94020000000000004</v>
      </c>
      <c r="O8" s="331">
        <v>2.3374999999999999</v>
      </c>
      <c r="P8" s="331">
        <v>10.883699999999999</v>
      </c>
      <c r="Q8" s="331">
        <v>7.5157999999999996</v>
      </c>
      <c r="R8" s="331">
        <v>12.0328</v>
      </c>
      <c r="S8" s="331">
        <v>12.296200000000001</v>
      </c>
      <c r="T8" s="331">
        <v>-2.1070000000000002</v>
      </c>
      <c r="U8" s="331">
        <v>0.38119999999999998</v>
      </c>
      <c r="V8" s="331">
        <v>-2.855</v>
      </c>
      <c r="W8" s="331">
        <v>3.7654000000000001</v>
      </c>
      <c r="X8" s="331">
        <v>14.640499999999999</v>
      </c>
      <c r="Y8" s="366"/>
      <c r="Z8" s="329">
        <v>6</v>
      </c>
      <c r="AA8" s="329">
        <v>6</v>
      </c>
      <c r="AB8" s="329">
        <v>6</v>
      </c>
      <c r="AC8" s="329">
        <v>6</v>
      </c>
      <c r="AD8" s="329">
        <v>9</v>
      </c>
      <c r="AE8" s="329">
        <v>13</v>
      </c>
      <c r="AF8" s="329">
        <v>10</v>
      </c>
      <c r="AG8" s="329">
        <v>15</v>
      </c>
      <c r="AH8" s="329">
        <v>16</v>
      </c>
      <c r="AI8" s="329">
        <v>13</v>
      </c>
      <c r="AJ8" s="329">
        <v>9</v>
      </c>
      <c r="AK8" s="329">
        <v>9</v>
      </c>
      <c r="AL8" s="329">
        <v>12</v>
      </c>
      <c r="AM8" s="329">
        <v>13</v>
      </c>
      <c r="AN8" s="329">
        <v>2</v>
      </c>
      <c r="AO8" s="365"/>
      <c r="AP8" s="331">
        <v>10.88</v>
      </c>
      <c r="AQ8" s="331">
        <v>10.210000000000001</v>
      </c>
      <c r="AR8" s="331">
        <v>8.17</v>
      </c>
      <c r="AS8" s="331">
        <v>5.39</v>
      </c>
      <c r="AT8" s="331">
        <v>0.16</v>
      </c>
      <c r="AU8" s="334"/>
      <c r="AV8" s="329">
        <v>15</v>
      </c>
      <c r="AW8" s="329">
        <v>16</v>
      </c>
      <c r="AX8" s="329">
        <v>15</v>
      </c>
      <c r="AY8" s="329">
        <v>12</v>
      </c>
      <c r="AZ8" s="329">
        <v>12</v>
      </c>
      <c r="BA8" s="360"/>
      <c r="BB8" s="331">
        <v>12.585905190714801</v>
      </c>
      <c r="BC8" s="367">
        <v>0.90119776654773098</v>
      </c>
      <c r="BD8" s="367">
        <v>4.6562388049485398E-2</v>
      </c>
      <c r="BE8" s="367">
        <v>-0.11873699236388301</v>
      </c>
      <c r="BF8" s="365"/>
      <c r="BG8" s="331">
        <v>76.368899999999996</v>
      </c>
      <c r="BH8" s="331">
        <v>17.123000000000001</v>
      </c>
      <c r="BI8" s="331">
        <v>5.2528600000000001</v>
      </c>
      <c r="BJ8" s="331">
        <v>1.2552399999999999</v>
      </c>
      <c r="BK8" s="365"/>
      <c r="BL8" s="364" t="s">
        <v>4130</v>
      </c>
      <c r="BM8" s="364" t="s">
        <v>4131</v>
      </c>
      <c r="BN8" s="364" t="s">
        <v>1711</v>
      </c>
      <c r="BO8" s="364" t="s">
        <v>4132</v>
      </c>
      <c r="BP8" s="364" t="s">
        <v>4133</v>
      </c>
      <c r="BQ8" s="365"/>
      <c r="BR8" s="335" t="s">
        <v>554</v>
      </c>
    </row>
    <row r="9" spans="1:70" x14ac:dyDescent="0.25">
      <c r="A9" s="337" t="s">
        <v>4134</v>
      </c>
      <c r="B9" s="369"/>
      <c r="C9" s="718">
        <v>34059</v>
      </c>
      <c r="D9" s="369"/>
      <c r="E9" s="338">
        <v>31757.1</v>
      </c>
      <c r="F9" s="369"/>
      <c r="G9" s="339">
        <v>437.30579999999998</v>
      </c>
      <c r="H9" s="370"/>
      <c r="I9" s="340">
        <v>0.78900000000000003</v>
      </c>
      <c r="J9" s="340">
        <v>1.2621</v>
      </c>
      <c r="K9" s="340">
        <v>2.6798999999999999</v>
      </c>
      <c r="L9" s="340">
        <v>8.9452999999999996</v>
      </c>
      <c r="M9" s="340">
        <v>-3.1156000000000001</v>
      </c>
      <c r="N9" s="342">
        <v>0.37140000000000001</v>
      </c>
      <c r="O9" s="340">
        <v>2.1595</v>
      </c>
      <c r="P9" s="340">
        <v>18.7363</v>
      </c>
      <c r="Q9" s="340">
        <v>16.841100000000001</v>
      </c>
      <c r="R9" s="340">
        <v>14.8089</v>
      </c>
      <c r="S9" s="340">
        <v>11.737399999999999</v>
      </c>
      <c r="T9" s="340">
        <v>-3.7035</v>
      </c>
      <c r="U9" s="340">
        <v>2.0985</v>
      </c>
      <c r="V9" s="340">
        <v>-1.4713000000000001</v>
      </c>
      <c r="W9" s="340">
        <v>2.9742999999999999</v>
      </c>
      <c r="X9" s="340">
        <v>15.914400000000001</v>
      </c>
      <c r="Y9" s="370"/>
      <c r="Z9" s="338">
        <v>4</v>
      </c>
      <c r="AA9" s="338">
        <v>1</v>
      </c>
      <c r="AB9" s="338">
        <v>13</v>
      </c>
      <c r="AC9" s="338">
        <v>12</v>
      </c>
      <c r="AD9" s="338">
        <v>10</v>
      </c>
      <c r="AE9" s="338">
        <v>10</v>
      </c>
      <c r="AF9" s="338">
        <v>12</v>
      </c>
      <c r="AG9" s="338">
        <v>2</v>
      </c>
      <c r="AH9" s="338">
        <v>2</v>
      </c>
      <c r="AI9" s="338">
        <v>6</v>
      </c>
      <c r="AJ9" s="338">
        <v>11</v>
      </c>
      <c r="AK9" s="338">
        <v>12</v>
      </c>
      <c r="AL9" s="338">
        <v>9</v>
      </c>
      <c r="AM9" s="338">
        <v>10</v>
      </c>
      <c r="AN9" s="338">
        <v>10</v>
      </c>
      <c r="AO9" s="369"/>
      <c r="AP9" s="340">
        <v>16.27</v>
      </c>
      <c r="AQ9" s="340">
        <v>18.420000000000002</v>
      </c>
      <c r="AR9" s="340">
        <v>15.37</v>
      </c>
      <c r="AS9" s="340">
        <v>7.69</v>
      </c>
      <c r="AT9" s="340">
        <v>0.72</v>
      </c>
      <c r="AU9" s="343"/>
      <c r="AV9" s="338">
        <v>2</v>
      </c>
      <c r="AW9" s="338">
        <v>2</v>
      </c>
      <c r="AX9" s="338">
        <v>2</v>
      </c>
      <c r="AY9" s="338">
        <v>6</v>
      </c>
      <c r="AZ9" s="338">
        <v>10</v>
      </c>
      <c r="BA9" s="361"/>
      <c r="BB9" s="340">
        <v>13.2771463767744</v>
      </c>
      <c r="BC9" s="371">
        <v>0.983070550636855</v>
      </c>
      <c r="BD9" s="371">
        <v>8.6637168056058894E-2</v>
      </c>
      <c r="BE9" s="371">
        <v>0.41247617773623801</v>
      </c>
      <c r="BF9" s="369"/>
      <c r="BG9" s="340">
        <v>61.588999999999999</v>
      </c>
      <c r="BH9" s="340">
        <v>20.299700000000001</v>
      </c>
      <c r="BI9" s="340">
        <v>16.029299999999999</v>
      </c>
      <c r="BJ9" s="340">
        <v>2.0819999999999999</v>
      </c>
      <c r="BK9" s="369"/>
      <c r="BL9" s="368" t="s">
        <v>4135</v>
      </c>
      <c r="BM9" s="368" t="s">
        <v>551</v>
      </c>
      <c r="BN9" s="368" t="s">
        <v>4136</v>
      </c>
      <c r="BO9" s="368" t="s">
        <v>4137</v>
      </c>
      <c r="BP9" s="368" t="s">
        <v>734</v>
      </c>
      <c r="BQ9" s="369"/>
      <c r="BR9" s="344" t="s">
        <v>554</v>
      </c>
    </row>
    <row r="10" spans="1:70" s="107" customFormat="1" x14ac:dyDescent="0.25">
      <c r="A10" s="345" t="s">
        <v>4138</v>
      </c>
      <c r="B10" s="373"/>
      <c r="C10" s="719">
        <v>42366</v>
      </c>
      <c r="D10" s="373"/>
      <c r="E10" s="346">
        <v>26037.8</v>
      </c>
      <c r="F10" s="373"/>
      <c r="G10" s="347">
        <v>50.112000000000002</v>
      </c>
      <c r="H10" s="374"/>
      <c r="I10" s="348">
        <v>0.60229999999999995</v>
      </c>
      <c r="J10" s="348">
        <v>1.1055999999999999</v>
      </c>
      <c r="K10" s="348">
        <v>2.8338999999999999</v>
      </c>
      <c r="L10" s="348">
        <v>11.7773</v>
      </c>
      <c r="M10" s="348">
        <v>-1.9661</v>
      </c>
      <c r="N10" s="350">
        <v>3.2427999999999999</v>
      </c>
      <c r="O10" s="348">
        <v>5.0232000000000001</v>
      </c>
      <c r="P10" s="348">
        <v>14.8276</v>
      </c>
      <c r="Q10" s="348">
        <v>12.308999999999999</v>
      </c>
      <c r="R10" s="348">
        <v>16.8919</v>
      </c>
      <c r="S10" s="348">
        <v>15.0044</v>
      </c>
      <c r="T10" s="348">
        <v>-2.0560999999999998</v>
      </c>
      <c r="U10" s="348">
        <v>3.4666000000000001</v>
      </c>
      <c r="V10" s="348">
        <v>1.2855000000000001</v>
      </c>
      <c r="W10" s="348">
        <v>3.4047000000000001</v>
      </c>
      <c r="X10" s="348">
        <v>16.597000000000001</v>
      </c>
      <c r="Y10" s="374"/>
      <c r="Z10" s="346">
        <v>8</v>
      </c>
      <c r="AA10" s="346">
        <v>3</v>
      </c>
      <c r="AB10" s="346">
        <v>10</v>
      </c>
      <c r="AC10" s="346">
        <v>3</v>
      </c>
      <c r="AD10" s="346">
        <v>8</v>
      </c>
      <c r="AE10" s="346">
        <v>4</v>
      </c>
      <c r="AF10" s="346">
        <v>2</v>
      </c>
      <c r="AG10" s="346">
        <v>7</v>
      </c>
      <c r="AH10" s="346">
        <v>10</v>
      </c>
      <c r="AI10" s="346">
        <v>2</v>
      </c>
      <c r="AJ10" s="346">
        <v>3</v>
      </c>
      <c r="AK10" s="346">
        <v>8</v>
      </c>
      <c r="AL10" s="346">
        <v>4</v>
      </c>
      <c r="AM10" s="346">
        <v>4</v>
      </c>
      <c r="AN10" s="346">
        <v>8</v>
      </c>
      <c r="AO10" s="373"/>
      <c r="AP10" s="348">
        <v>15.32</v>
      </c>
      <c r="AQ10" s="348">
        <v>15.26</v>
      </c>
      <c r="AR10" s="348">
        <v>11.95</v>
      </c>
      <c r="AS10" s="348">
        <v>8.5</v>
      </c>
      <c r="AT10" s="348">
        <v>4.1900000000000004</v>
      </c>
      <c r="AU10" s="351"/>
      <c r="AV10" s="346">
        <v>3</v>
      </c>
      <c r="AW10" s="346">
        <v>8</v>
      </c>
      <c r="AX10" s="346">
        <v>8</v>
      </c>
      <c r="AY10" s="346">
        <v>3</v>
      </c>
      <c r="AZ10" s="346">
        <v>4</v>
      </c>
      <c r="BA10" s="362"/>
      <c r="BB10" s="348">
        <v>13.097223275418999</v>
      </c>
      <c r="BC10" s="375">
        <v>0.99196159496879699</v>
      </c>
      <c r="BD10" s="375">
        <v>6.4325954959487897E-2</v>
      </c>
      <c r="BE10" s="375">
        <v>6.6744251298768598E-2</v>
      </c>
      <c r="BF10" s="373"/>
      <c r="BG10" s="348">
        <v>54.476199999999999</v>
      </c>
      <c r="BH10" s="348">
        <v>22.279800000000002</v>
      </c>
      <c r="BI10" s="348">
        <v>21.053100000000001</v>
      </c>
      <c r="BJ10" s="348">
        <v>2.1909000000000001</v>
      </c>
      <c r="BK10" s="373"/>
      <c r="BL10" s="372" t="s">
        <v>2173</v>
      </c>
      <c r="BM10" s="372" t="s">
        <v>3313</v>
      </c>
      <c r="BN10" s="372" t="s">
        <v>4139</v>
      </c>
      <c r="BO10" s="372" t="s">
        <v>4140</v>
      </c>
      <c r="BP10" s="372" t="s">
        <v>4141</v>
      </c>
      <c r="BQ10" s="373"/>
      <c r="BR10" s="354" t="s">
        <v>554</v>
      </c>
    </row>
    <row r="11" spans="1:70" s="107" customFormat="1" x14ac:dyDescent="0.25">
      <c r="A11" s="345" t="s">
        <v>4142</v>
      </c>
      <c r="B11" s="373"/>
      <c r="C11" s="719">
        <v>39100</v>
      </c>
      <c r="D11" s="373"/>
      <c r="E11" s="346">
        <v>16553.8</v>
      </c>
      <c r="F11" s="373"/>
      <c r="G11" s="347">
        <v>139.30000000000001</v>
      </c>
      <c r="H11" s="374"/>
      <c r="I11" s="348">
        <v>1.0233000000000001</v>
      </c>
      <c r="J11" s="348">
        <v>0.877</v>
      </c>
      <c r="K11" s="348">
        <v>3.1913</v>
      </c>
      <c r="L11" s="348">
        <v>8.8774999999999995</v>
      </c>
      <c r="M11" s="348">
        <v>-3.7610999999999999</v>
      </c>
      <c r="N11" s="350">
        <v>6.0299999999999999E-2</v>
      </c>
      <c r="O11" s="348">
        <v>3.6987999999999999</v>
      </c>
      <c r="P11" s="348">
        <v>16.8735</v>
      </c>
      <c r="Q11" s="348">
        <v>13.7316</v>
      </c>
      <c r="R11" s="348">
        <v>15.3497</v>
      </c>
      <c r="S11" s="348">
        <v>11.6965</v>
      </c>
      <c r="T11" s="348">
        <v>-4.0303000000000004</v>
      </c>
      <c r="U11" s="348">
        <v>1.5928</v>
      </c>
      <c r="V11" s="348">
        <v>-1.9137999999999999</v>
      </c>
      <c r="W11" s="348">
        <v>3.5941999999999998</v>
      </c>
      <c r="X11" s="348">
        <v>14.507400000000001</v>
      </c>
      <c r="Y11" s="374"/>
      <c r="Z11" s="346">
        <v>1</v>
      </c>
      <c r="AA11" s="346">
        <v>4</v>
      </c>
      <c r="AB11" s="346">
        <v>8</v>
      </c>
      <c r="AC11" s="346">
        <v>13</v>
      </c>
      <c r="AD11" s="346">
        <v>13</v>
      </c>
      <c r="AE11" s="346">
        <v>12</v>
      </c>
      <c r="AF11" s="346">
        <v>6</v>
      </c>
      <c r="AG11" s="346">
        <v>4</v>
      </c>
      <c r="AH11" s="346">
        <v>6</v>
      </c>
      <c r="AI11" s="346">
        <v>3</v>
      </c>
      <c r="AJ11" s="346">
        <v>12</v>
      </c>
      <c r="AK11" s="346">
        <v>13</v>
      </c>
      <c r="AL11" s="346">
        <v>10</v>
      </c>
      <c r="AM11" s="346">
        <v>11</v>
      </c>
      <c r="AN11" s="346">
        <v>5</v>
      </c>
      <c r="AO11" s="373"/>
      <c r="AP11" s="348">
        <v>15.28</v>
      </c>
      <c r="AQ11" s="348">
        <v>16.14</v>
      </c>
      <c r="AR11" s="348">
        <v>12.79</v>
      </c>
      <c r="AS11" s="348">
        <v>7.59</v>
      </c>
      <c r="AT11" s="348">
        <v>0.27</v>
      </c>
      <c r="AU11" s="351"/>
      <c r="AV11" s="346">
        <v>4</v>
      </c>
      <c r="AW11" s="346">
        <v>4</v>
      </c>
      <c r="AX11" s="346">
        <v>5</v>
      </c>
      <c r="AY11" s="346">
        <v>7</v>
      </c>
      <c r="AZ11" s="346">
        <v>11</v>
      </c>
      <c r="BA11" s="362"/>
      <c r="BB11" s="348">
        <v>13.7617007052859</v>
      </c>
      <c r="BC11" s="375">
        <v>1.0286394971254</v>
      </c>
      <c r="BD11" s="375">
        <v>7.0489359335655297E-2</v>
      </c>
      <c r="BE11" s="375">
        <v>0.165622976703342</v>
      </c>
      <c r="BF11" s="373"/>
      <c r="BG11" s="348">
        <v>66.971500000000006</v>
      </c>
      <c r="BH11" s="348">
        <v>16.228100000000001</v>
      </c>
      <c r="BI11" s="348">
        <v>10.720499999999999</v>
      </c>
      <c r="BJ11" s="348">
        <v>6.0799000000000003</v>
      </c>
      <c r="BK11" s="373"/>
      <c r="BL11" s="372" t="s">
        <v>4143</v>
      </c>
      <c r="BM11" s="372" t="s">
        <v>1894</v>
      </c>
      <c r="BN11" s="372" t="s">
        <v>4144</v>
      </c>
      <c r="BO11" s="372" t="s">
        <v>4145</v>
      </c>
      <c r="BP11" s="372" t="s">
        <v>4146</v>
      </c>
      <c r="BQ11" s="373"/>
      <c r="BR11" s="354" t="s">
        <v>554</v>
      </c>
    </row>
    <row r="12" spans="1:70" s="107" customFormat="1" x14ac:dyDescent="0.25">
      <c r="A12" s="345" t="s">
        <v>4147</v>
      </c>
      <c r="B12" s="373"/>
      <c r="C12" s="719">
        <v>35155</v>
      </c>
      <c r="D12" s="373"/>
      <c r="E12" s="346">
        <v>15708</v>
      </c>
      <c r="F12" s="373"/>
      <c r="G12" s="347">
        <v>1358.578</v>
      </c>
      <c r="H12" s="374"/>
      <c r="I12" s="348">
        <v>0.56679999999999997</v>
      </c>
      <c r="J12" s="348">
        <v>0.46600000000000003</v>
      </c>
      <c r="K12" s="348">
        <v>2.5341</v>
      </c>
      <c r="L12" s="348">
        <v>5.7854999999999999</v>
      </c>
      <c r="M12" s="348">
        <v>-6.5366</v>
      </c>
      <c r="N12" s="350">
        <v>-3.4315000000000002</v>
      </c>
      <c r="O12" s="348">
        <v>2.2126000000000001</v>
      </c>
      <c r="P12" s="348">
        <v>15.901</v>
      </c>
      <c r="Q12" s="348">
        <v>16.185700000000001</v>
      </c>
      <c r="R12" s="348">
        <v>13.7765</v>
      </c>
      <c r="S12" s="348">
        <v>8.4347999999999992</v>
      </c>
      <c r="T12" s="348">
        <v>-6.8517999999999999</v>
      </c>
      <c r="U12" s="348">
        <v>-3.6021000000000001</v>
      </c>
      <c r="V12" s="348">
        <v>-4.6920999999999999</v>
      </c>
      <c r="W12" s="348">
        <v>2.9011</v>
      </c>
      <c r="X12" s="348">
        <v>22.256699999999999</v>
      </c>
      <c r="Y12" s="374"/>
      <c r="Z12" s="346">
        <v>9</v>
      </c>
      <c r="AA12" s="346">
        <v>11</v>
      </c>
      <c r="AB12" s="346">
        <v>14</v>
      </c>
      <c r="AC12" s="346">
        <v>16</v>
      </c>
      <c r="AD12" s="346">
        <v>16</v>
      </c>
      <c r="AE12" s="346">
        <v>15</v>
      </c>
      <c r="AF12" s="346">
        <v>11</v>
      </c>
      <c r="AG12" s="346">
        <v>5</v>
      </c>
      <c r="AH12" s="346">
        <v>3</v>
      </c>
      <c r="AI12" s="346">
        <v>10</v>
      </c>
      <c r="AJ12" s="346">
        <v>16</v>
      </c>
      <c r="AK12" s="346">
        <v>16</v>
      </c>
      <c r="AL12" s="346">
        <v>16</v>
      </c>
      <c r="AM12" s="346">
        <v>15</v>
      </c>
      <c r="AN12" s="346">
        <v>11</v>
      </c>
      <c r="AO12" s="373"/>
      <c r="AP12" s="348">
        <v>14.29</v>
      </c>
      <c r="AQ12" s="348">
        <v>16.489999999999998</v>
      </c>
      <c r="AR12" s="348">
        <v>13.01</v>
      </c>
      <c r="AS12" s="348">
        <v>5.75</v>
      </c>
      <c r="AT12" s="348">
        <v>-6.28</v>
      </c>
      <c r="AU12" s="351"/>
      <c r="AV12" s="346">
        <v>6</v>
      </c>
      <c r="AW12" s="346">
        <v>3</v>
      </c>
      <c r="AX12" s="346">
        <v>4</v>
      </c>
      <c r="AY12" s="346">
        <v>11</v>
      </c>
      <c r="AZ12" s="346">
        <v>16</v>
      </c>
      <c r="BA12" s="362"/>
      <c r="BB12" s="348">
        <v>12.299294691048001</v>
      </c>
      <c r="BC12" s="375">
        <v>0.90392198548225999</v>
      </c>
      <c r="BD12" s="375">
        <v>7.5094120052232205E-2</v>
      </c>
      <c r="BE12" s="375">
        <v>0.216707487961636</v>
      </c>
      <c r="BF12" s="373"/>
      <c r="BG12" s="348">
        <v>79.136200000000002</v>
      </c>
      <c r="BH12" s="348">
        <v>9.17422</v>
      </c>
      <c r="BI12" s="348">
        <v>9.0565499999999997</v>
      </c>
      <c r="BJ12" s="348">
        <v>2.6330300000000002</v>
      </c>
      <c r="BK12" s="373"/>
      <c r="BL12" s="372" t="s">
        <v>4148</v>
      </c>
      <c r="BM12" s="372" t="s">
        <v>4149</v>
      </c>
      <c r="BN12" s="372" t="s">
        <v>2893</v>
      </c>
      <c r="BO12" s="372" t="s">
        <v>4150</v>
      </c>
      <c r="BP12" s="372" t="s">
        <v>4151</v>
      </c>
      <c r="BQ12" s="373"/>
      <c r="BR12" s="354" t="s">
        <v>554</v>
      </c>
    </row>
    <row r="13" spans="1:70" s="107" customFormat="1" x14ac:dyDescent="0.25">
      <c r="A13" s="345" t="s">
        <v>4152</v>
      </c>
      <c r="B13" s="373"/>
      <c r="C13" s="719">
        <v>38616</v>
      </c>
      <c r="D13" s="373"/>
      <c r="E13" s="346">
        <v>14886.7</v>
      </c>
      <c r="F13" s="373"/>
      <c r="G13" s="347">
        <v>131.2578</v>
      </c>
      <c r="H13" s="374"/>
      <c r="I13" s="348">
        <v>0.41860000000000003</v>
      </c>
      <c r="J13" s="348">
        <v>0.57079999999999997</v>
      </c>
      <c r="K13" s="348">
        <v>1.5496000000000001</v>
      </c>
      <c r="L13" s="348">
        <v>9.5509000000000004</v>
      </c>
      <c r="M13" s="348">
        <v>0.2412</v>
      </c>
      <c r="N13" s="350">
        <v>2.8281000000000001</v>
      </c>
      <c r="O13" s="348">
        <v>3.1442000000000001</v>
      </c>
      <c r="P13" s="348">
        <v>15.855499999999999</v>
      </c>
      <c r="Q13" s="348">
        <v>14.202400000000001</v>
      </c>
      <c r="R13" s="348">
        <v>11.438000000000001</v>
      </c>
      <c r="S13" s="348">
        <v>12.3874</v>
      </c>
      <c r="T13" s="348">
        <v>0.53320000000000001</v>
      </c>
      <c r="U13" s="348">
        <v>3.2947000000000002</v>
      </c>
      <c r="V13" s="348">
        <v>0.88</v>
      </c>
      <c r="W13" s="348">
        <v>1.9590000000000001</v>
      </c>
      <c r="X13" s="348">
        <v>13.1968</v>
      </c>
      <c r="Y13" s="374"/>
      <c r="Z13" s="346">
        <v>14</v>
      </c>
      <c r="AA13" s="346">
        <v>8</v>
      </c>
      <c r="AB13" s="346">
        <v>16</v>
      </c>
      <c r="AC13" s="346">
        <v>7</v>
      </c>
      <c r="AD13" s="346">
        <v>3</v>
      </c>
      <c r="AE13" s="346">
        <v>5</v>
      </c>
      <c r="AF13" s="346">
        <v>9</v>
      </c>
      <c r="AG13" s="346">
        <v>6</v>
      </c>
      <c r="AH13" s="346">
        <v>4</v>
      </c>
      <c r="AI13" s="346">
        <v>15</v>
      </c>
      <c r="AJ13" s="346">
        <v>7</v>
      </c>
      <c r="AK13" s="346">
        <v>3</v>
      </c>
      <c r="AL13" s="346">
        <v>5</v>
      </c>
      <c r="AM13" s="346">
        <v>5</v>
      </c>
      <c r="AN13" s="346">
        <v>16</v>
      </c>
      <c r="AO13" s="373"/>
      <c r="AP13" s="348">
        <v>12.7</v>
      </c>
      <c r="AQ13" s="348">
        <v>15.64</v>
      </c>
      <c r="AR13" s="348">
        <v>12.63</v>
      </c>
      <c r="AS13" s="348">
        <v>8</v>
      </c>
      <c r="AT13" s="348">
        <v>4.0999999999999996</v>
      </c>
      <c r="AU13" s="351"/>
      <c r="AV13" s="346">
        <v>13</v>
      </c>
      <c r="AW13" s="346">
        <v>6</v>
      </c>
      <c r="AX13" s="346">
        <v>6</v>
      </c>
      <c r="AY13" s="346">
        <v>5</v>
      </c>
      <c r="AZ13" s="346">
        <v>5</v>
      </c>
      <c r="BA13" s="362"/>
      <c r="BB13" s="348">
        <v>13.476696369325399</v>
      </c>
      <c r="BC13" s="375">
        <v>1.0146596060089199</v>
      </c>
      <c r="BD13" s="375">
        <v>6.9220986804913898E-2</v>
      </c>
      <c r="BE13" s="375">
        <v>0.13937247458118501</v>
      </c>
      <c r="BF13" s="373"/>
      <c r="BG13" s="348">
        <v>63.212200000000003</v>
      </c>
      <c r="BH13" s="348">
        <v>19.973700000000001</v>
      </c>
      <c r="BI13" s="348">
        <v>15.6785</v>
      </c>
      <c r="BJ13" s="348">
        <v>1.1355999999999999</v>
      </c>
      <c r="BK13" s="373"/>
      <c r="BL13" s="372" t="s">
        <v>4153</v>
      </c>
      <c r="BM13" s="372" t="s">
        <v>4154</v>
      </c>
      <c r="BN13" s="372" t="s">
        <v>4155</v>
      </c>
      <c r="BO13" s="372" t="s">
        <v>4156</v>
      </c>
      <c r="BP13" s="372" t="s">
        <v>4157</v>
      </c>
      <c r="BQ13" s="373"/>
      <c r="BR13" s="354" t="s">
        <v>554</v>
      </c>
    </row>
    <row r="14" spans="1:70" s="107" customFormat="1" x14ac:dyDescent="0.25">
      <c r="A14" s="345" t="s">
        <v>4158</v>
      </c>
      <c r="B14" s="373"/>
      <c r="C14" s="719">
        <v>39513</v>
      </c>
      <c r="D14" s="373"/>
      <c r="E14" s="346">
        <v>14460</v>
      </c>
      <c r="F14" s="373"/>
      <c r="G14" s="347">
        <v>61.35</v>
      </c>
      <c r="H14" s="374"/>
      <c r="I14" s="348">
        <v>0.8548</v>
      </c>
      <c r="J14" s="348">
        <v>0.54079999999999995</v>
      </c>
      <c r="K14" s="348">
        <v>3.0746000000000002</v>
      </c>
      <c r="L14" s="348">
        <v>10.202999999999999</v>
      </c>
      <c r="M14" s="348">
        <v>-1.8714</v>
      </c>
      <c r="N14" s="350">
        <v>2.2159</v>
      </c>
      <c r="O14" s="348">
        <v>3.6002999999999998</v>
      </c>
      <c r="P14" s="348">
        <v>13.5722</v>
      </c>
      <c r="Q14" s="348">
        <v>8.9748000000000001</v>
      </c>
      <c r="R14" s="348">
        <v>10.854200000000001</v>
      </c>
      <c r="S14" s="348">
        <v>12.858700000000001</v>
      </c>
      <c r="T14" s="348">
        <v>-1.6354</v>
      </c>
      <c r="U14" s="348">
        <v>2.2669999999999999</v>
      </c>
      <c r="V14" s="348">
        <v>-0.16270000000000001</v>
      </c>
      <c r="W14" s="348">
        <v>2.7810000000000001</v>
      </c>
      <c r="X14" s="348">
        <v>10.4132</v>
      </c>
      <c r="Y14" s="374"/>
      <c r="Z14" s="346">
        <v>3</v>
      </c>
      <c r="AA14" s="346">
        <v>10</v>
      </c>
      <c r="AB14" s="346">
        <v>9</v>
      </c>
      <c r="AC14" s="346">
        <v>5</v>
      </c>
      <c r="AD14" s="346">
        <v>6</v>
      </c>
      <c r="AE14" s="346">
        <v>6</v>
      </c>
      <c r="AF14" s="346">
        <v>7</v>
      </c>
      <c r="AG14" s="346">
        <v>10</v>
      </c>
      <c r="AH14" s="346">
        <v>15</v>
      </c>
      <c r="AI14" s="346">
        <v>16</v>
      </c>
      <c r="AJ14" s="346">
        <v>5</v>
      </c>
      <c r="AK14" s="346">
        <v>6</v>
      </c>
      <c r="AL14" s="346">
        <v>7</v>
      </c>
      <c r="AM14" s="346">
        <v>7</v>
      </c>
      <c r="AN14" s="346">
        <v>13</v>
      </c>
      <c r="AO14" s="373"/>
      <c r="AP14" s="348">
        <v>10.15</v>
      </c>
      <c r="AQ14" s="348">
        <v>10.93</v>
      </c>
      <c r="AR14" s="348">
        <v>10.119999999999999</v>
      </c>
      <c r="AS14" s="348">
        <v>7.52</v>
      </c>
      <c r="AT14" s="348">
        <v>2.12</v>
      </c>
      <c r="AU14" s="351"/>
      <c r="AV14" s="346">
        <v>16</v>
      </c>
      <c r="AW14" s="346">
        <v>15</v>
      </c>
      <c r="AX14" s="346">
        <v>14</v>
      </c>
      <c r="AY14" s="346">
        <v>8</v>
      </c>
      <c r="AZ14" s="346">
        <v>7</v>
      </c>
      <c r="BA14" s="362"/>
      <c r="BB14" s="348">
        <v>12.6080452573872</v>
      </c>
      <c r="BC14" s="375">
        <v>0.949153360740422</v>
      </c>
      <c r="BD14" s="375">
        <v>5.8533051730070798E-2</v>
      </c>
      <c r="BE14" s="375">
        <v>-4.2823070655947397E-3</v>
      </c>
      <c r="BF14" s="373"/>
      <c r="BG14" s="348">
        <v>67.487399999999994</v>
      </c>
      <c r="BH14" s="348">
        <v>11.248900000000001</v>
      </c>
      <c r="BI14" s="348">
        <v>19.957000000000001</v>
      </c>
      <c r="BJ14" s="348">
        <v>1.3067</v>
      </c>
      <c r="BK14" s="373"/>
      <c r="BL14" s="372" t="s">
        <v>4159</v>
      </c>
      <c r="BM14" s="372" t="s">
        <v>4160</v>
      </c>
      <c r="BN14" s="372" t="s">
        <v>506</v>
      </c>
      <c r="BO14" s="372" t="s">
        <v>1224</v>
      </c>
      <c r="BP14" s="372" t="s">
        <v>4161</v>
      </c>
      <c r="BQ14" s="373"/>
      <c r="BR14" s="354" t="s">
        <v>554</v>
      </c>
    </row>
    <row r="15" spans="1:70" s="107" customFormat="1" x14ac:dyDescent="0.25">
      <c r="A15" s="345" t="s">
        <v>4162</v>
      </c>
      <c r="B15" s="373"/>
      <c r="C15" s="719">
        <v>36391</v>
      </c>
      <c r="D15" s="373"/>
      <c r="E15" s="346">
        <v>14029.2</v>
      </c>
      <c r="F15" s="373"/>
      <c r="G15" s="347">
        <v>928.91</v>
      </c>
      <c r="H15" s="374"/>
      <c r="I15" s="348">
        <v>0.47920000000000001</v>
      </c>
      <c r="J15" s="348">
        <v>0.65559999999999996</v>
      </c>
      <c r="K15" s="348">
        <v>3.3856999999999999</v>
      </c>
      <c r="L15" s="348">
        <v>8.3074999999999992</v>
      </c>
      <c r="M15" s="348">
        <v>-3.4377</v>
      </c>
      <c r="N15" s="350">
        <v>0.53569999999999995</v>
      </c>
      <c r="O15" s="348">
        <v>4.5743999999999998</v>
      </c>
      <c r="P15" s="348">
        <v>13.5381</v>
      </c>
      <c r="Q15" s="348">
        <v>12.2044</v>
      </c>
      <c r="R15" s="348">
        <v>12.9556</v>
      </c>
      <c r="S15" s="348">
        <v>10.5977</v>
      </c>
      <c r="T15" s="348">
        <v>-3.4317000000000002</v>
      </c>
      <c r="U15" s="348">
        <v>-0.34970000000000001</v>
      </c>
      <c r="V15" s="348">
        <v>-1.1881999999999999</v>
      </c>
      <c r="W15" s="348">
        <v>3.7019000000000002</v>
      </c>
      <c r="X15" s="348">
        <v>18.372900000000001</v>
      </c>
      <c r="Y15" s="374"/>
      <c r="Z15" s="346">
        <v>11</v>
      </c>
      <c r="AA15" s="346">
        <v>7</v>
      </c>
      <c r="AB15" s="346">
        <v>5</v>
      </c>
      <c r="AC15" s="346">
        <v>14</v>
      </c>
      <c r="AD15" s="346">
        <v>12</v>
      </c>
      <c r="AE15" s="346">
        <v>9</v>
      </c>
      <c r="AF15" s="346">
        <v>4</v>
      </c>
      <c r="AG15" s="346">
        <v>11</v>
      </c>
      <c r="AH15" s="346">
        <v>12</v>
      </c>
      <c r="AI15" s="346">
        <v>11</v>
      </c>
      <c r="AJ15" s="346">
        <v>15</v>
      </c>
      <c r="AK15" s="346">
        <v>11</v>
      </c>
      <c r="AL15" s="346">
        <v>13</v>
      </c>
      <c r="AM15" s="346">
        <v>9</v>
      </c>
      <c r="AN15" s="346">
        <v>3</v>
      </c>
      <c r="AO15" s="373"/>
      <c r="AP15" s="348">
        <v>13.18</v>
      </c>
      <c r="AQ15" s="348">
        <v>13.92</v>
      </c>
      <c r="AR15" s="348">
        <v>10.66</v>
      </c>
      <c r="AS15" s="348">
        <v>6.54</v>
      </c>
      <c r="AT15" s="348">
        <v>-0.39</v>
      </c>
      <c r="AU15" s="351"/>
      <c r="AV15" s="346">
        <v>12</v>
      </c>
      <c r="AW15" s="346">
        <v>12</v>
      </c>
      <c r="AX15" s="346">
        <v>10</v>
      </c>
      <c r="AY15" s="346">
        <v>10</v>
      </c>
      <c r="AZ15" s="346">
        <v>13</v>
      </c>
      <c r="BA15" s="362"/>
      <c r="BB15" s="348">
        <v>12.378377827082399</v>
      </c>
      <c r="BC15" s="375">
        <v>0.91211573907148302</v>
      </c>
      <c r="BD15" s="375">
        <v>5.9719178491660398E-2</v>
      </c>
      <c r="BE15" s="375">
        <v>2.5921541421922899E-2</v>
      </c>
      <c r="BF15" s="373"/>
      <c r="BG15" s="348">
        <v>73.186899999999994</v>
      </c>
      <c r="BH15" s="348">
        <v>6.5422799999999999</v>
      </c>
      <c r="BI15" s="348">
        <v>17.302700000000002</v>
      </c>
      <c r="BJ15" s="348">
        <v>2.9681199999999999</v>
      </c>
      <c r="BK15" s="373"/>
      <c r="BL15" s="372" t="s">
        <v>4163</v>
      </c>
      <c r="BM15" s="372" t="s">
        <v>3222</v>
      </c>
      <c r="BN15" s="372" t="s">
        <v>3279</v>
      </c>
      <c r="BO15" s="372" t="s">
        <v>4164</v>
      </c>
      <c r="BP15" s="372" t="s">
        <v>4165</v>
      </c>
      <c r="BQ15" s="373"/>
      <c r="BR15" s="354" t="s">
        <v>554</v>
      </c>
    </row>
    <row r="16" spans="1:70" s="107" customFormat="1" x14ac:dyDescent="0.25">
      <c r="A16" s="345" t="s">
        <v>4166</v>
      </c>
      <c r="B16" s="373"/>
      <c r="C16" s="719">
        <v>39846</v>
      </c>
      <c r="D16" s="373"/>
      <c r="E16" s="346">
        <v>8632.42</v>
      </c>
      <c r="F16" s="373"/>
      <c r="G16" s="347">
        <v>177.18</v>
      </c>
      <c r="H16" s="374"/>
      <c r="I16" s="348">
        <v>0.49909999999999999</v>
      </c>
      <c r="J16" s="348">
        <v>0.44790000000000002</v>
      </c>
      <c r="K16" s="348">
        <v>2.4931999999999999</v>
      </c>
      <c r="L16" s="348">
        <v>9.4176000000000002</v>
      </c>
      <c r="M16" s="348">
        <v>-1.5994999999999999</v>
      </c>
      <c r="N16" s="350">
        <v>1.0206</v>
      </c>
      <c r="O16" s="348">
        <v>3.3593000000000002</v>
      </c>
      <c r="P16" s="348">
        <v>12.902900000000001</v>
      </c>
      <c r="Q16" s="348">
        <v>11.3597</v>
      </c>
      <c r="R16" s="348">
        <v>14.8262</v>
      </c>
      <c r="S16" s="348">
        <v>12.373900000000001</v>
      </c>
      <c r="T16" s="348">
        <v>-1.3804000000000001</v>
      </c>
      <c r="U16" s="348">
        <v>2.1505000000000001</v>
      </c>
      <c r="V16" s="348">
        <v>-0.85060000000000002</v>
      </c>
      <c r="W16" s="348">
        <v>2.7010999999999998</v>
      </c>
      <c r="X16" s="348">
        <v>17.9636</v>
      </c>
      <c r="Y16" s="374"/>
      <c r="Z16" s="346">
        <v>10</v>
      </c>
      <c r="AA16" s="346">
        <v>12</v>
      </c>
      <c r="AB16" s="346">
        <v>15</v>
      </c>
      <c r="AC16" s="346">
        <v>8</v>
      </c>
      <c r="AD16" s="346">
        <v>5</v>
      </c>
      <c r="AE16" s="346">
        <v>8</v>
      </c>
      <c r="AF16" s="346">
        <v>8</v>
      </c>
      <c r="AG16" s="346">
        <v>12</v>
      </c>
      <c r="AH16" s="346">
        <v>13</v>
      </c>
      <c r="AI16" s="346">
        <v>5</v>
      </c>
      <c r="AJ16" s="346">
        <v>8</v>
      </c>
      <c r="AK16" s="346">
        <v>5</v>
      </c>
      <c r="AL16" s="346">
        <v>8</v>
      </c>
      <c r="AM16" s="346">
        <v>8</v>
      </c>
      <c r="AN16" s="346">
        <v>14</v>
      </c>
      <c r="AO16" s="373"/>
      <c r="AP16" s="348">
        <v>14.27</v>
      </c>
      <c r="AQ16" s="348">
        <v>13.88</v>
      </c>
      <c r="AR16" s="348">
        <v>10.32</v>
      </c>
      <c r="AS16" s="348">
        <v>6.72</v>
      </c>
      <c r="AT16" s="348">
        <v>2.44</v>
      </c>
      <c r="AU16" s="351"/>
      <c r="AV16" s="346">
        <v>7</v>
      </c>
      <c r="AW16" s="346">
        <v>13</v>
      </c>
      <c r="AX16" s="346">
        <v>13</v>
      </c>
      <c r="AY16" s="346">
        <v>9</v>
      </c>
      <c r="AZ16" s="346">
        <v>6</v>
      </c>
      <c r="BA16" s="362"/>
      <c r="BB16" s="348">
        <v>12.5717194772276</v>
      </c>
      <c r="BC16" s="375">
        <v>0.95330046396180601</v>
      </c>
      <c r="BD16" s="375">
        <v>5.4363191543026199E-2</v>
      </c>
      <c r="BE16" s="375">
        <v>-3.2036221407601803E-2</v>
      </c>
      <c r="BF16" s="373"/>
      <c r="BG16" s="348">
        <v>70.007800000000003</v>
      </c>
      <c r="BH16" s="348">
        <v>16.953800000000001</v>
      </c>
      <c r="BI16" s="348">
        <v>8.8740900000000007</v>
      </c>
      <c r="BJ16" s="348">
        <v>4.1643100000000004</v>
      </c>
      <c r="BK16" s="373"/>
      <c r="BL16" s="372" t="s">
        <v>1240</v>
      </c>
      <c r="BM16" s="372" t="s">
        <v>1156</v>
      </c>
      <c r="BN16" s="372" t="s">
        <v>4167</v>
      </c>
      <c r="BO16" s="372" t="s">
        <v>4168</v>
      </c>
      <c r="BP16" s="372" t="s">
        <v>4169</v>
      </c>
      <c r="BQ16" s="373"/>
      <c r="BR16" s="354" t="s">
        <v>554</v>
      </c>
    </row>
    <row r="17" spans="1:70" s="107" customFormat="1" x14ac:dyDescent="0.25">
      <c r="A17" s="345" t="s">
        <v>4170</v>
      </c>
      <c r="B17" s="373"/>
      <c r="C17" s="719">
        <v>39808</v>
      </c>
      <c r="D17" s="373"/>
      <c r="E17" s="346">
        <v>6899.07</v>
      </c>
      <c r="F17" s="373"/>
      <c r="G17" s="347">
        <v>153.751</v>
      </c>
      <c r="H17" s="374"/>
      <c r="I17" s="348">
        <v>0.64019999999999999</v>
      </c>
      <c r="J17" s="348">
        <v>0.28370000000000001</v>
      </c>
      <c r="K17" s="348">
        <v>2.8022</v>
      </c>
      <c r="L17" s="348">
        <v>8.9597999999999995</v>
      </c>
      <c r="M17" s="348">
        <v>-3.2240000000000002</v>
      </c>
      <c r="N17" s="350">
        <v>1.6744000000000001</v>
      </c>
      <c r="O17" s="348">
        <v>1.8082</v>
      </c>
      <c r="P17" s="348">
        <v>12.032</v>
      </c>
      <c r="Q17" s="348">
        <v>12.6013</v>
      </c>
      <c r="R17" s="348">
        <v>14.9481</v>
      </c>
      <c r="S17" s="348">
        <v>11.620799999999999</v>
      </c>
      <c r="T17" s="348">
        <v>-3.3595999999999999</v>
      </c>
      <c r="U17" s="348">
        <v>2.5977999999999999</v>
      </c>
      <c r="V17" s="348">
        <v>-9.2899999999999996E-2</v>
      </c>
      <c r="W17" s="348">
        <v>2.8607</v>
      </c>
      <c r="X17" s="348">
        <v>16.896699999999999</v>
      </c>
      <c r="Y17" s="374"/>
      <c r="Z17" s="346">
        <v>7</v>
      </c>
      <c r="AA17" s="346">
        <v>15</v>
      </c>
      <c r="AB17" s="346">
        <v>11</v>
      </c>
      <c r="AC17" s="346">
        <v>11</v>
      </c>
      <c r="AD17" s="346">
        <v>11</v>
      </c>
      <c r="AE17" s="346">
        <v>7</v>
      </c>
      <c r="AF17" s="346">
        <v>13</v>
      </c>
      <c r="AG17" s="346">
        <v>14</v>
      </c>
      <c r="AH17" s="346">
        <v>9</v>
      </c>
      <c r="AI17" s="346">
        <v>4</v>
      </c>
      <c r="AJ17" s="346">
        <v>13</v>
      </c>
      <c r="AK17" s="346">
        <v>10</v>
      </c>
      <c r="AL17" s="346">
        <v>6</v>
      </c>
      <c r="AM17" s="346">
        <v>6</v>
      </c>
      <c r="AN17" s="346">
        <v>12</v>
      </c>
      <c r="AO17" s="373"/>
      <c r="AP17" s="348">
        <v>14.53</v>
      </c>
      <c r="AQ17" s="348">
        <v>15.44</v>
      </c>
      <c r="AR17" s="348">
        <v>10.36</v>
      </c>
      <c r="AS17" s="348">
        <v>5.37</v>
      </c>
      <c r="AT17" s="348">
        <v>1.98</v>
      </c>
      <c r="AU17" s="351"/>
      <c r="AV17" s="346">
        <v>5</v>
      </c>
      <c r="AW17" s="346">
        <v>7</v>
      </c>
      <c r="AX17" s="346">
        <v>12</v>
      </c>
      <c r="AY17" s="346">
        <v>13</v>
      </c>
      <c r="AZ17" s="346">
        <v>8</v>
      </c>
      <c r="BA17" s="362"/>
      <c r="BB17" s="348">
        <v>11.8570622287506</v>
      </c>
      <c r="BC17" s="375">
        <v>0.89497669464116003</v>
      </c>
      <c r="BD17" s="375">
        <v>5.41620530127409E-2</v>
      </c>
      <c r="BE17" s="375">
        <v>-2.94987852783055E-2</v>
      </c>
      <c r="BF17" s="373"/>
      <c r="BG17" s="348">
        <v>67.756600000000006</v>
      </c>
      <c r="BH17" s="348">
        <v>13.0977</v>
      </c>
      <c r="BI17" s="348">
        <v>11.7788</v>
      </c>
      <c r="BJ17" s="348">
        <v>7.3669000000000002</v>
      </c>
      <c r="BK17" s="373"/>
      <c r="BL17" s="372" t="s">
        <v>4171</v>
      </c>
      <c r="BM17" s="372" t="s">
        <v>3500</v>
      </c>
      <c r="BN17" s="372" t="s">
        <v>4172</v>
      </c>
      <c r="BO17" s="372" t="s">
        <v>4173</v>
      </c>
      <c r="BP17" s="372" t="s">
        <v>581</v>
      </c>
      <c r="BQ17" s="373"/>
      <c r="BR17" s="354" t="s">
        <v>554</v>
      </c>
    </row>
    <row r="18" spans="1:70" s="107" customFormat="1" x14ac:dyDescent="0.25">
      <c r="A18" s="345" t="s">
        <v>4174</v>
      </c>
      <c r="B18" s="373"/>
      <c r="C18" s="719">
        <v>36260</v>
      </c>
      <c r="D18" s="373"/>
      <c r="E18" s="346">
        <v>6182.47</v>
      </c>
      <c r="F18" s="373"/>
      <c r="G18" s="347">
        <v>1428.4211</v>
      </c>
      <c r="H18" s="374"/>
      <c r="I18" s="348">
        <v>0.89329999999999998</v>
      </c>
      <c r="J18" s="348">
        <v>1.1156999999999999</v>
      </c>
      <c r="K18" s="348">
        <v>3.7585999999999999</v>
      </c>
      <c r="L18" s="348">
        <v>7.7725999999999997</v>
      </c>
      <c r="M18" s="348">
        <v>-4.7058999999999997</v>
      </c>
      <c r="N18" s="350">
        <v>-3.4630000000000001</v>
      </c>
      <c r="O18" s="348">
        <v>1.1597999999999999</v>
      </c>
      <c r="P18" s="348">
        <v>14.588699999999999</v>
      </c>
      <c r="Q18" s="348">
        <v>12.9625</v>
      </c>
      <c r="R18" s="348">
        <v>12.689399999999999</v>
      </c>
      <c r="S18" s="348">
        <v>10.613</v>
      </c>
      <c r="T18" s="348">
        <v>-4.4760999999999997</v>
      </c>
      <c r="U18" s="348">
        <v>-1.012</v>
      </c>
      <c r="V18" s="348">
        <v>-5.1571999999999996</v>
      </c>
      <c r="W18" s="348">
        <v>3.5093999999999999</v>
      </c>
      <c r="X18" s="348">
        <v>19.991599999999998</v>
      </c>
      <c r="Y18" s="374"/>
      <c r="Z18" s="346">
        <v>2</v>
      </c>
      <c r="AA18" s="346">
        <v>2</v>
      </c>
      <c r="AB18" s="346">
        <v>4</v>
      </c>
      <c r="AC18" s="346">
        <v>15</v>
      </c>
      <c r="AD18" s="346">
        <v>15</v>
      </c>
      <c r="AE18" s="346">
        <v>16</v>
      </c>
      <c r="AF18" s="346">
        <v>14</v>
      </c>
      <c r="AG18" s="346">
        <v>9</v>
      </c>
      <c r="AH18" s="346">
        <v>8</v>
      </c>
      <c r="AI18" s="346">
        <v>12</v>
      </c>
      <c r="AJ18" s="346">
        <v>14</v>
      </c>
      <c r="AK18" s="346">
        <v>15</v>
      </c>
      <c r="AL18" s="346">
        <v>15</v>
      </c>
      <c r="AM18" s="346">
        <v>16</v>
      </c>
      <c r="AN18" s="346">
        <v>6</v>
      </c>
      <c r="AO18" s="373"/>
      <c r="AP18" s="348">
        <v>13.49</v>
      </c>
      <c r="AQ18" s="348">
        <v>14.82</v>
      </c>
      <c r="AR18" s="348">
        <v>11</v>
      </c>
      <c r="AS18" s="348">
        <v>4.55</v>
      </c>
      <c r="AT18" s="348">
        <v>-2.84</v>
      </c>
      <c r="AU18" s="351"/>
      <c r="AV18" s="346">
        <v>11</v>
      </c>
      <c r="AW18" s="346">
        <v>9</v>
      </c>
      <c r="AX18" s="346">
        <v>9</v>
      </c>
      <c r="AY18" s="346">
        <v>15</v>
      </c>
      <c r="AZ18" s="346">
        <v>15</v>
      </c>
      <c r="BA18" s="362"/>
      <c r="BB18" s="348">
        <v>12.873196610230099</v>
      </c>
      <c r="BC18" s="375">
        <v>0.96654511477522098</v>
      </c>
      <c r="BD18" s="375">
        <v>6.360132179005E-2</v>
      </c>
      <c r="BE18" s="375">
        <v>0.143038844691178</v>
      </c>
      <c r="BF18" s="373"/>
      <c r="BG18" s="348">
        <v>74.219099999999997</v>
      </c>
      <c r="BH18" s="348">
        <v>12.4992</v>
      </c>
      <c r="BI18" s="348">
        <v>6.8890700000000002</v>
      </c>
      <c r="BJ18" s="348">
        <v>6.3926299999999996</v>
      </c>
      <c r="BK18" s="373"/>
      <c r="BL18" s="372" t="s">
        <v>4175</v>
      </c>
      <c r="BM18" s="372" t="s">
        <v>811</v>
      </c>
      <c r="BN18" s="372" t="s">
        <v>4176</v>
      </c>
      <c r="BO18" s="372" t="s">
        <v>4177</v>
      </c>
      <c r="BP18" s="372" t="s">
        <v>4178</v>
      </c>
      <c r="BQ18" s="373"/>
      <c r="BR18" s="354" t="s">
        <v>554</v>
      </c>
    </row>
    <row r="19" spans="1:70" s="107" customFormat="1" ht="11" x14ac:dyDescent="0.3">
      <c r="A19" s="841" t="s">
        <v>4179</v>
      </c>
      <c r="B19" s="842"/>
      <c r="C19" s="843">
        <v>38679</v>
      </c>
      <c r="D19" s="842"/>
      <c r="E19" s="844">
        <v>6276.26</v>
      </c>
      <c r="F19" s="842"/>
      <c r="G19" s="845">
        <v>115.164</v>
      </c>
      <c r="H19" s="847"/>
      <c r="I19" s="846">
        <v>0.42820000000000003</v>
      </c>
      <c r="J19" s="846">
        <v>0.73119999999999996</v>
      </c>
      <c r="K19" s="846">
        <v>4.1651999999999996</v>
      </c>
      <c r="L19" s="846">
        <v>9.1539999999999999</v>
      </c>
      <c r="M19" s="846">
        <v>-1.8912</v>
      </c>
      <c r="N19" s="848">
        <v>0.30049999999999999</v>
      </c>
      <c r="O19" s="846">
        <v>8.0399999999999999E-2</v>
      </c>
      <c r="P19" s="846">
        <v>12.7424</v>
      </c>
      <c r="Q19" s="846">
        <v>12.2393</v>
      </c>
      <c r="R19" s="846">
        <v>14.2667</v>
      </c>
      <c r="S19" s="846">
        <v>12.6111</v>
      </c>
      <c r="T19" s="846">
        <v>-1.9078999999999999</v>
      </c>
      <c r="U19" s="846">
        <v>1.1888000000000001</v>
      </c>
      <c r="V19" s="846">
        <v>-2.27</v>
      </c>
      <c r="W19" s="846">
        <v>3.964</v>
      </c>
      <c r="X19" s="846">
        <v>12.597099999999999</v>
      </c>
      <c r="Y19" s="847"/>
      <c r="Z19" s="844">
        <v>13</v>
      </c>
      <c r="AA19" s="844">
        <v>5</v>
      </c>
      <c r="AB19" s="844">
        <v>3</v>
      </c>
      <c r="AC19" s="844">
        <v>9</v>
      </c>
      <c r="AD19" s="844">
        <v>7</v>
      </c>
      <c r="AE19" s="844">
        <v>11</v>
      </c>
      <c r="AF19" s="844">
        <v>16</v>
      </c>
      <c r="AG19" s="844">
        <v>13</v>
      </c>
      <c r="AH19" s="844">
        <v>11</v>
      </c>
      <c r="AI19" s="844">
        <v>7</v>
      </c>
      <c r="AJ19" s="844">
        <v>6</v>
      </c>
      <c r="AK19" s="844">
        <v>7</v>
      </c>
      <c r="AL19" s="844">
        <v>11</v>
      </c>
      <c r="AM19" s="844">
        <v>12</v>
      </c>
      <c r="AN19" s="844">
        <v>1</v>
      </c>
      <c r="AO19" s="842"/>
      <c r="AP19" s="846">
        <v>13.72</v>
      </c>
      <c r="AQ19" s="846">
        <v>14.02</v>
      </c>
      <c r="AR19" s="846">
        <v>10.46</v>
      </c>
      <c r="AS19" s="846">
        <v>5.29</v>
      </c>
      <c r="AT19" s="846">
        <v>1.37</v>
      </c>
      <c r="AU19" s="849"/>
      <c r="AV19" s="844">
        <v>10</v>
      </c>
      <c r="AW19" s="844">
        <v>11</v>
      </c>
      <c r="AX19" s="844">
        <v>11</v>
      </c>
      <c r="AY19" s="844">
        <v>14</v>
      </c>
      <c r="AZ19" s="844">
        <v>9</v>
      </c>
      <c r="BA19" s="851"/>
      <c r="BB19" s="846">
        <v>13.1808121148397</v>
      </c>
      <c r="BC19" s="852">
        <v>0.96850386045324899</v>
      </c>
      <c r="BD19" s="852">
        <v>5.2154990255288698E-2</v>
      </c>
      <c r="BE19" s="852">
        <v>-6.9957282873832793E-2</v>
      </c>
      <c r="BF19" s="842"/>
      <c r="BG19" s="846">
        <v>65.355000000000004</v>
      </c>
      <c r="BH19" s="846">
        <v>23.1279</v>
      </c>
      <c r="BI19" s="846">
        <v>10.2791</v>
      </c>
      <c r="BJ19" s="846">
        <v>1.238</v>
      </c>
      <c r="BK19" s="842"/>
      <c r="BL19" s="855" t="s">
        <v>4180</v>
      </c>
      <c r="BM19" s="855" t="s">
        <v>454</v>
      </c>
      <c r="BN19" s="855" t="s">
        <v>4181</v>
      </c>
      <c r="BO19" s="855" t="s">
        <v>4182</v>
      </c>
      <c r="BP19" s="855" t="s">
        <v>1049</v>
      </c>
      <c r="BQ19" s="842"/>
      <c r="BR19" s="856" t="s">
        <v>554</v>
      </c>
    </row>
    <row r="20" spans="1:70" s="107" customFormat="1" x14ac:dyDescent="0.25">
      <c r="A20" s="345" t="s">
        <v>4183</v>
      </c>
      <c r="B20" s="373"/>
      <c r="C20" s="719">
        <v>42025</v>
      </c>
      <c r="D20" s="373"/>
      <c r="E20" s="346">
        <v>4842.9399999999996</v>
      </c>
      <c r="F20" s="373"/>
      <c r="G20" s="347">
        <v>55.403799999999997</v>
      </c>
      <c r="H20" s="374"/>
      <c r="I20" s="348">
        <v>-9.6699999999999994E-2</v>
      </c>
      <c r="J20" s="348">
        <v>0.55359999999999998</v>
      </c>
      <c r="K20" s="348">
        <v>4.88</v>
      </c>
      <c r="L20" s="348">
        <v>18.465900000000001</v>
      </c>
      <c r="M20" s="348">
        <v>8.7422000000000004</v>
      </c>
      <c r="N20" s="350">
        <v>6.9783999999999997</v>
      </c>
      <c r="O20" s="348">
        <v>7.2656999999999998</v>
      </c>
      <c r="P20" s="348">
        <v>22.715900000000001</v>
      </c>
      <c r="Q20" s="348">
        <v>17.955200000000001</v>
      </c>
      <c r="R20" s="348">
        <v>17.147500000000001</v>
      </c>
      <c r="S20" s="348">
        <v>20.924900000000001</v>
      </c>
      <c r="T20" s="348">
        <v>9.6374999999999993</v>
      </c>
      <c r="U20" s="348">
        <v>8.1035000000000004</v>
      </c>
      <c r="V20" s="348">
        <v>3.6738</v>
      </c>
      <c r="W20" s="348">
        <v>3.4830999999999999</v>
      </c>
      <c r="X20" s="348">
        <v>16.1584</v>
      </c>
      <c r="Y20" s="374"/>
      <c r="Z20" s="346">
        <v>16</v>
      </c>
      <c r="AA20" s="346">
        <v>9</v>
      </c>
      <c r="AB20" s="346">
        <v>1</v>
      </c>
      <c r="AC20" s="346">
        <v>1</v>
      </c>
      <c r="AD20" s="346">
        <v>1</v>
      </c>
      <c r="AE20" s="346">
        <v>1</v>
      </c>
      <c r="AF20" s="346">
        <v>1</v>
      </c>
      <c r="AG20" s="346">
        <v>1</v>
      </c>
      <c r="AH20" s="346">
        <v>1</v>
      </c>
      <c r="AI20" s="346">
        <v>1</v>
      </c>
      <c r="AJ20" s="346">
        <v>1</v>
      </c>
      <c r="AK20" s="346">
        <v>1</v>
      </c>
      <c r="AL20" s="346">
        <v>1</v>
      </c>
      <c r="AM20" s="346">
        <v>1</v>
      </c>
      <c r="AN20" s="346">
        <v>7</v>
      </c>
      <c r="AO20" s="373"/>
      <c r="AP20" s="348">
        <v>17.45</v>
      </c>
      <c r="AQ20" s="348">
        <v>20.14</v>
      </c>
      <c r="AR20" s="348">
        <v>18.96</v>
      </c>
      <c r="AS20" s="348">
        <v>14.43</v>
      </c>
      <c r="AT20" s="348">
        <v>18.39</v>
      </c>
      <c r="AU20" s="351"/>
      <c r="AV20" s="346">
        <v>1</v>
      </c>
      <c r="AW20" s="346">
        <v>1</v>
      </c>
      <c r="AX20" s="346">
        <v>1</v>
      </c>
      <c r="AY20" s="346">
        <v>1</v>
      </c>
      <c r="AZ20" s="346">
        <v>1</v>
      </c>
      <c r="BA20" s="362"/>
      <c r="BB20" s="348">
        <v>19.991820200142801</v>
      </c>
      <c r="BC20" s="375">
        <v>1.26768903720978</v>
      </c>
      <c r="BD20" s="375">
        <v>7.5450065896279006E-2</v>
      </c>
      <c r="BE20" s="375">
        <v>0.51700892679903099</v>
      </c>
      <c r="BF20" s="373"/>
      <c r="BG20" s="348">
        <v>12.266400000000001</v>
      </c>
      <c r="BH20" s="348">
        <v>42.684899999999999</v>
      </c>
      <c r="BI20" s="348">
        <v>42.586300000000001</v>
      </c>
      <c r="BJ20" s="348">
        <v>2.4624000000000001</v>
      </c>
      <c r="BK20" s="373"/>
      <c r="BL20" s="372" t="s">
        <v>4184</v>
      </c>
      <c r="BM20" s="372" t="s">
        <v>4185</v>
      </c>
      <c r="BN20" s="372" t="s">
        <v>4186</v>
      </c>
      <c r="BO20" s="372" t="s">
        <v>4187</v>
      </c>
      <c r="BP20" s="372" t="s">
        <v>3454</v>
      </c>
      <c r="BQ20" s="373"/>
      <c r="BR20" s="354" t="s">
        <v>554</v>
      </c>
    </row>
    <row r="21" spans="1:70" s="107" customFormat="1" x14ac:dyDescent="0.25">
      <c r="A21" s="345" t="s">
        <v>4188</v>
      </c>
      <c r="B21" s="373"/>
      <c r="C21" s="719">
        <v>41926</v>
      </c>
      <c r="D21" s="373"/>
      <c r="E21" s="346">
        <v>4591.7299999999996</v>
      </c>
      <c r="F21" s="373"/>
      <c r="G21" s="347">
        <v>46.091900000000003</v>
      </c>
      <c r="H21" s="374"/>
      <c r="I21" s="348">
        <v>0.4415</v>
      </c>
      <c r="J21" s="348">
        <v>0.16170000000000001</v>
      </c>
      <c r="K21" s="348">
        <v>2.6816</v>
      </c>
      <c r="L21" s="348">
        <v>10.8874</v>
      </c>
      <c r="M21" s="348">
        <v>-0.46989999999999998</v>
      </c>
      <c r="N21" s="350">
        <v>4.5598999999999998</v>
      </c>
      <c r="O21" s="348">
        <v>4.4280999999999997</v>
      </c>
      <c r="P21" s="348">
        <v>14.6637</v>
      </c>
      <c r="Q21" s="348">
        <v>13.3161</v>
      </c>
      <c r="R21" s="348">
        <v>13.9018</v>
      </c>
      <c r="S21" s="348">
        <v>13.6663</v>
      </c>
      <c r="T21" s="348">
        <v>-0.26679999999999998</v>
      </c>
      <c r="U21" s="348">
        <v>5.3939000000000004</v>
      </c>
      <c r="V21" s="348">
        <v>2.4935999999999998</v>
      </c>
      <c r="W21" s="348">
        <v>2.3563999999999998</v>
      </c>
      <c r="X21" s="348">
        <v>13.9642</v>
      </c>
      <c r="Y21" s="374"/>
      <c r="Z21" s="346">
        <v>12</v>
      </c>
      <c r="AA21" s="346">
        <v>16</v>
      </c>
      <c r="AB21" s="346">
        <v>12</v>
      </c>
      <c r="AC21" s="346">
        <v>4</v>
      </c>
      <c r="AD21" s="346">
        <v>4</v>
      </c>
      <c r="AE21" s="346">
        <v>2</v>
      </c>
      <c r="AF21" s="346">
        <v>5</v>
      </c>
      <c r="AG21" s="346">
        <v>8</v>
      </c>
      <c r="AH21" s="346">
        <v>7</v>
      </c>
      <c r="AI21" s="346">
        <v>8</v>
      </c>
      <c r="AJ21" s="346">
        <v>4</v>
      </c>
      <c r="AK21" s="346">
        <v>4</v>
      </c>
      <c r="AL21" s="346">
        <v>2</v>
      </c>
      <c r="AM21" s="346">
        <v>2</v>
      </c>
      <c r="AN21" s="346">
        <v>15</v>
      </c>
      <c r="AO21" s="373"/>
      <c r="AP21" s="348">
        <v>13.75</v>
      </c>
      <c r="AQ21" s="348">
        <v>14.58</v>
      </c>
      <c r="AR21" s="348">
        <v>11.99</v>
      </c>
      <c r="AS21" s="348">
        <v>8.3699999999999992</v>
      </c>
      <c r="AT21" s="348">
        <v>6.25</v>
      </c>
      <c r="AU21" s="351"/>
      <c r="AV21" s="346">
        <v>9</v>
      </c>
      <c r="AW21" s="346">
        <v>10</v>
      </c>
      <c r="AX21" s="346">
        <v>7</v>
      </c>
      <c r="AY21" s="346">
        <v>4</v>
      </c>
      <c r="AZ21" s="346">
        <v>3</v>
      </c>
      <c r="BA21" s="362"/>
      <c r="BB21" s="348">
        <v>13.933412358091999</v>
      </c>
      <c r="BC21" s="375">
        <v>1.04227029931957</v>
      </c>
      <c r="BD21" s="375">
        <v>6.0507544803470099E-2</v>
      </c>
      <c r="BE21" s="375">
        <v>2.79863399460606E-2</v>
      </c>
      <c r="BF21" s="373"/>
      <c r="BG21" s="348">
        <v>61.249400000000001</v>
      </c>
      <c r="BH21" s="348">
        <v>16.478899999999999</v>
      </c>
      <c r="BI21" s="348">
        <v>18.737100000000002</v>
      </c>
      <c r="BJ21" s="348">
        <v>3.5346000000000002</v>
      </c>
      <c r="BK21" s="373"/>
      <c r="BL21" s="372" t="s">
        <v>4189</v>
      </c>
      <c r="BM21" s="372" t="s">
        <v>4190</v>
      </c>
      <c r="BN21" s="372" t="s">
        <v>4191</v>
      </c>
      <c r="BO21" s="372" t="s">
        <v>4192</v>
      </c>
      <c r="BP21" s="372" t="s">
        <v>4193</v>
      </c>
      <c r="BQ21" s="373"/>
      <c r="BR21" s="354" t="s">
        <v>554</v>
      </c>
    </row>
    <row r="22" spans="1:70" s="107" customFormat="1" x14ac:dyDescent="0.25">
      <c r="A22" s="345" t="s">
        <v>4194</v>
      </c>
      <c r="B22" s="373"/>
      <c r="C22" s="719">
        <v>38775</v>
      </c>
      <c r="D22" s="373"/>
      <c r="E22" s="346">
        <v>4086.51</v>
      </c>
      <c r="F22" s="373"/>
      <c r="G22" s="347">
        <v>139.56880000000001</v>
      </c>
      <c r="H22" s="374"/>
      <c r="I22" s="348">
        <v>0.39</v>
      </c>
      <c r="J22" s="348">
        <v>0.4471</v>
      </c>
      <c r="K22" s="348">
        <v>4.1798000000000002</v>
      </c>
      <c r="L22" s="348">
        <v>14.026400000000001</v>
      </c>
      <c r="M22" s="348">
        <v>2.2138</v>
      </c>
      <c r="N22" s="350">
        <v>4.1002999999999998</v>
      </c>
      <c r="O22" s="348">
        <v>4.6162000000000001</v>
      </c>
      <c r="P22" s="348">
        <v>17.437200000000001</v>
      </c>
      <c r="Q22" s="348">
        <v>13.7966</v>
      </c>
      <c r="R22" s="348">
        <v>13.793900000000001</v>
      </c>
      <c r="S22" s="348">
        <v>16.281199999999998</v>
      </c>
      <c r="T22" s="348">
        <v>2.3812000000000002</v>
      </c>
      <c r="U22" s="348">
        <v>4.8057999999999996</v>
      </c>
      <c r="V22" s="348">
        <v>2.1132</v>
      </c>
      <c r="W22" s="348">
        <v>3.2225999999999999</v>
      </c>
      <c r="X22" s="348">
        <v>13.840999999999999</v>
      </c>
      <c r="Y22" s="374"/>
      <c r="Z22" s="346">
        <v>15</v>
      </c>
      <c r="AA22" s="346">
        <v>13</v>
      </c>
      <c r="AB22" s="346">
        <v>2</v>
      </c>
      <c r="AC22" s="346">
        <v>2</v>
      </c>
      <c r="AD22" s="346">
        <v>2</v>
      </c>
      <c r="AE22" s="346">
        <v>3</v>
      </c>
      <c r="AF22" s="346">
        <v>3</v>
      </c>
      <c r="AG22" s="346">
        <v>3</v>
      </c>
      <c r="AH22" s="346">
        <v>5</v>
      </c>
      <c r="AI22" s="346">
        <v>9</v>
      </c>
      <c r="AJ22" s="346">
        <v>2</v>
      </c>
      <c r="AK22" s="346">
        <v>2</v>
      </c>
      <c r="AL22" s="346">
        <v>3</v>
      </c>
      <c r="AM22" s="346">
        <v>3</v>
      </c>
      <c r="AN22" s="346">
        <v>9</v>
      </c>
      <c r="AO22" s="373"/>
      <c r="AP22" s="348">
        <v>14.06</v>
      </c>
      <c r="AQ22" s="348">
        <v>16.04</v>
      </c>
      <c r="AR22" s="348">
        <v>14.41</v>
      </c>
      <c r="AS22" s="348">
        <v>10.66</v>
      </c>
      <c r="AT22" s="348">
        <v>9.11</v>
      </c>
      <c r="AU22" s="351"/>
      <c r="AV22" s="346">
        <v>8</v>
      </c>
      <c r="AW22" s="346">
        <v>5</v>
      </c>
      <c r="AX22" s="346">
        <v>3</v>
      </c>
      <c r="AY22" s="346">
        <v>2</v>
      </c>
      <c r="AZ22" s="346">
        <v>2</v>
      </c>
      <c r="BA22" s="362"/>
      <c r="BB22" s="348">
        <v>14.8753726613475</v>
      </c>
      <c r="BC22" s="375">
        <v>1.08578095721346</v>
      </c>
      <c r="BD22" s="375">
        <v>7.0537583570995294E-2</v>
      </c>
      <c r="BE22" s="375">
        <v>0.200155819995366</v>
      </c>
      <c r="BF22" s="373"/>
      <c r="BG22" s="348">
        <v>47.933900000000001</v>
      </c>
      <c r="BH22" s="348">
        <v>20.798300000000001</v>
      </c>
      <c r="BI22" s="348">
        <v>29.393999999999998</v>
      </c>
      <c r="BJ22" s="348">
        <v>1.8737999999999999</v>
      </c>
      <c r="BK22" s="373"/>
      <c r="BL22" s="372" t="s">
        <v>4195</v>
      </c>
      <c r="BM22" s="372" t="s">
        <v>4196</v>
      </c>
      <c r="BN22" s="372" t="s">
        <v>4197</v>
      </c>
      <c r="BO22" s="372" t="s">
        <v>588</v>
      </c>
      <c r="BP22" s="372" t="s">
        <v>4198</v>
      </c>
      <c r="BQ22" s="373"/>
      <c r="BR22" s="354" t="s">
        <v>554</v>
      </c>
    </row>
    <row r="23" spans="1:70" s="107" customFormat="1" x14ac:dyDescent="0.25">
      <c r="A23" s="345" t="s">
        <v>4199</v>
      </c>
      <c r="B23" s="373"/>
      <c r="C23" s="719">
        <v>36479</v>
      </c>
      <c r="D23" s="373"/>
      <c r="E23" s="346">
        <v>3486.67</v>
      </c>
      <c r="F23" s="373"/>
      <c r="G23" s="347">
        <v>201.36359999999999</v>
      </c>
      <c r="H23" s="374"/>
      <c r="I23" s="348">
        <v>0.73660000000000003</v>
      </c>
      <c r="J23" s="348">
        <v>0.34339999999999998</v>
      </c>
      <c r="K23" s="348">
        <v>3.2454999999999998</v>
      </c>
      <c r="L23" s="348">
        <v>9.0532000000000004</v>
      </c>
      <c r="M23" s="348">
        <v>-4.3932000000000002</v>
      </c>
      <c r="N23" s="350">
        <v>-2.4889999999999999</v>
      </c>
      <c r="O23" s="348">
        <v>0.16689999999999999</v>
      </c>
      <c r="P23" s="348">
        <v>10.732200000000001</v>
      </c>
      <c r="Q23" s="348">
        <v>9.4868000000000006</v>
      </c>
      <c r="R23" s="348">
        <v>12.0121</v>
      </c>
      <c r="S23" s="348">
        <v>11.804500000000001</v>
      </c>
      <c r="T23" s="348">
        <v>-4.3833000000000002</v>
      </c>
      <c r="U23" s="348">
        <v>-0.4163</v>
      </c>
      <c r="V23" s="348">
        <v>-4.3021000000000003</v>
      </c>
      <c r="W23" s="348">
        <v>3.6162000000000001</v>
      </c>
      <c r="X23" s="348">
        <v>13.8537</v>
      </c>
      <c r="Y23" s="374"/>
      <c r="Z23" s="346">
        <v>5</v>
      </c>
      <c r="AA23" s="346">
        <v>14</v>
      </c>
      <c r="AB23" s="346">
        <v>7</v>
      </c>
      <c r="AC23" s="346">
        <v>10</v>
      </c>
      <c r="AD23" s="346">
        <v>14</v>
      </c>
      <c r="AE23" s="346">
        <v>14</v>
      </c>
      <c r="AF23" s="346">
        <v>15</v>
      </c>
      <c r="AG23" s="346">
        <v>16</v>
      </c>
      <c r="AH23" s="346">
        <v>14</v>
      </c>
      <c r="AI23" s="346">
        <v>14</v>
      </c>
      <c r="AJ23" s="346">
        <v>10</v>
      </c>
      <c r="AK23" s="346">
        <v>14</v>
      </c>
      <c r="AL23" s="346">
        <v>14</v>
      </c>
      <c r="AM23" s="346">
        <v>14</v>
      </c>
      <c r="AN23" s="346">
        <v>4</v>
      </c>
      <c r="AO23" s="373"/>
      <c r="AP23" s="348">
        <v>11.51</v>
      </c>
      <c r="AQ23" s="348">
        <v>11.49</v>
      </c>
      <c r="AR23" s="348">
        <v>7.87</v>
      </c>
      <c r="AS23" s="348">
        <v>3.85</v>
      </c>
      <c r="AT23" s="348">
        <v>-1.31</v>
      </c>
      <c r="AU23" s="351"/>
      <c r="AV23" s="346">
        <v>14</v>
      </c>
      <c r="AW23" s="346">
        <v>14</v>
      </c>
      <c r="AX23" s="346">
        <v>16</v>
      </c>
      <c r="AY23" s="346">
        <v>16</v>
      </c>
      <c r="AZ23" s="346">
        <v>14</v>
      </c>
      <c r="BA23" s="362"/>
      <c r="BB23" s="348">
        <v>12.420077944098599</v>
      </c>
      <c r="BC23" s="375">
        <v>0.91907171639393503</v>
      </c>
      <c r="BD23" s="375">
        <v>4.3872005087408301E-2</v>
      </c>
      <c r="BE23" s="375">
        <v>-0.17385109762866</v>
      </c>
      <c r="BF23" s="373"/>
      <c r="BG23" s="348">
        <v>66.644099999999995</v>
      </c>
      <c r="BH23" s="348">
        <v>16.375800000000002</v>
      </c>
      <c r="BI23" s="348">
        <v>15.305099999999999</v>
      </c>
      <c r="BJ23" s="348">
        <v>1.675</v>
      </c>
      <c r="BK23" s="373"/>
      <c r="BL23" s="372" t="s">
        <v>4200</v>
      </c>
      <c r="BM23" s="372" t="s">
        <v>4201</v>
      </c>
      <c r="BN23" s="372" t="s">
        <v>4202</v>
      </c>
      <c r="BO23" s="372" t="s">
        <v>4203</v>
      </c>
      <c r="BP23" s="372" t="s">
        <v>4204</v>
      </c>
      <c r="BQ23" s="373"/>
      <c r="BR23" s="354" t="s">
        <v>554</v>
      </c>
    </row>
    <row r="24" spans="1:70" x14ac:dyDescent="0.25">
      <c r="A24" s="36" t="s">
        <v>93</v>
      </c>
      <c r="B24" s="43"/>
      <c r="C24" s="720"/>
      <c r="D24" s="43"/>
      <c r="E24" s="51"/>
      <c r="F24" s="43"/>
      <c r="G24" s="55"/>
      <c r="H24" s="66"/>
      <c r="I24" s="59">
        <v>0.58520000000000005</v>
      </c>
      <c r="J24" s="59">
        <v>0.64090000000000003</v>
      </c>
      <c r="K24" s="59">
        <v>3.1720999999999999</v>
      </c>
      <c r="L24" s="59">
        <v>10.046900000000001</v>
      </c>
      <c r="M24" s="59">
        <v>-1.766</v>
      </c>
      <c r="N24" s="70">
        <v>1.0978000000000001</v>
      </c>
      <c r="O24" s="59">
        <v>3.1021999999999998</v>
      </c>
      <c r="P24" s="59">
        <v>14.8752</v>
      </c>
      <c r="Q24" s="59">
        <v>12.8551</v>
      </c>
      <c r="R24" s="59">
        <v>13.8558</v>
      </c>
      <c r="S24" s="59">
        <v>12.806800000000001</v>
      </c>
      <c r="T24" s="59">
        <v>-1.6899</v>
      </c>
      <c r="U24" s="59">
        <v>1.9976</v>
      </c>
      <c r="V24" s="59">
        <v>-0.90690000000000004</v>
      </c>
      <c r="W24" s="59">
        <v>3.1747000000000001</v>
      </c>
      <c r="X24" s="59">
        <v>15.697800000000001</v>
      </c>
      <c r="Y24" s="66"/>
      <c r="Z24" s="51">
        <v>16</v>
      </c>
      <c r="AA24" s="51">
        <v>16</v>
      </c>
      <c r="AB24" s="51">
        <v>16</v>
      </c>
      <c r="AC24" s="51">
        <v>16</v>
      </c>
      <c r="AD24" s="51">
        <v>16</v>
      </c>
      <c r="AE24" s="51">
        <v>16</v>
      </c>
      <c r="AF24" s="51">
        <v>16</v>
      </c>
      <c r="AG24" s="51">
        <v>16</v>
      </c>
      <c r="AH24" s="51">
        <v>16</v>
      </c>
      <c r="AI24" s="51">
        <v>16</v>
      </c>
      <c r="AJ24" s="51">
        <v>16</v>
      </c>
      <c r="AK24" s="51">
        <v>16</v>
      </c>
      <c r="AL24" s="51">
        <v>16</v>
      </c>
      <c r="AM24" s="51">
        <v>16</v>
      </c>
      <c r="AN24" s="51">
        <v>16</v>
      </c>
      <c r="AO24" s="43"/>
      <c r="AP24" s="59">
        <v>13.803125</v>
      </c>
      <c r="AQ24" s="59">
        <v>14.838749999999999</v>
      </c>
      <c r="AR24" s="59">
        <v>11.879375</v>
      </c>
      <c r="AS24" s="59">
        <v>7.2637499999999999</v>
      </c>
      <c r="AT24" s="59">
        <v>2.5175000000000001</v>
      </c>
      <c r="AU24" s="78"/>
      <c r="AV24" s="51">
        <v>16</v>
      </c>
      <c r="AW24" s="51">
        <v>16</v>
      </c>
      <c r="AX24" s="51">
        <v>16</v>
      </c>
      <c r="AY24" s="51">
        <v>16</v>
      </c>
      <c r="AZ24" s="51">
        <v>16</v>
      </c>
      <c r="BA24" s="258"/>
      <c r="BB24" s="59"/>
      <c r="BC24" s="276"/>
      <c r="BD24" s="276"/>
      <c r="BE24" s="27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1.0233000000000001</v>
      </c>
      <c r="J25" s="60">
        <v>1.2621</v>
      </c>
      <c r="K25" s="60">
        <v>4.88</v>
      </c>
      <c r="L25" s="60">
        <v>18.465900000000001</v>
      </c>
      <c r="M25" s="60">
        <v>8.7422000000000004</v>
      </c>
      <c r="N25" s="71">
        <v>6.9783999999999997</v>
      </c>
      <c r="O25" s="60">
        <v>7.2656999999999998</v>
      </c>
      <c r="P25" s="60">
        <v>22.715900000000001</v>
      </c>
      <c r="Q25" s="60">
        <v>17.955200000000001</v>
      </c>
      <c r="R25" s="60">
        <v>17.147500000000001</v>
      </c>
      <c r="S25" s="60">
        <v>20.924900000000001</v>
      </c>
      <c r="T25" s="60">
        <v>9.6374999999999993</v>
      </c>
      <c r="U25" s="60">
        <v>8.1035000000000004</v>
      </c>
      <c r="V25" s="60">
        <v>3.6738</v>
      </c>
      <c r="W25" s="60">
        <v>3.964</v>
      </c>
      <c r="X25" s="60">
        <v>22.256699999999999</v>
      </c>
      <c r="Y25" s="67"/>
      <c r="Z25" s="52"/>
      <c r="AA25" s="52"/>
      <c r="AB25" s="52"/>
      <c r="AC25" s="52"/>
      <c r="AD25" s="52"/>
      <c r="AE25" s="52"/>
      <c r="AF25" s="52"/>
      <c r="AG25" s="52"/>
      <c r="AH25" s="52"/>
      <c r="AI25" s="52"/>
      <c r="AJ25" s="52"/>
      <c r="AK25" s="52"/>
      <c r="AL25" s="52"/>
      <c r="AM25" s="52"/>
      <c r="AN25" s="52"/>
      <c r="AO25" s="44"/>
      <c r="AP25" s="60">
        <v>17.45</v>
      </c>
      <c r="AQ25" s="60">
        <v>20.14</v>
      </c>
      <c r="AR25" s="60">
        <v>18.96</v>
      </c>
      <c r="AS25" s="60">
        <v>14.43</v>
      </c>
      <c r="AT25" s="60">
        <v>18.39</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-9.6699999999999994E-2</v>
      </c>
      <c r="J26" s="60">
        <v>0.16170000000000001</v>
      </c>
      <c r="K26" s="60">
        <v>1.5496000000000001</v>
      </c>
      <c r="L26" s="60">
        <v>5.7854999999999999</v>
      </c>
      <c r="M26" s="60">
        <v>-6.5366</v>
      </c>
      <c r="N26" s="71">
        <v>-3.4630000000000001</v>
      </c>
      <c r="O26" s="60">
        <v>8.0399999999999999E-2</v>
      </c>
      <c r="P26" s="60">
        <v>10.732200000000001</v>
      </c>
      <c r="Q26" s="60">
        <v>7.5157999999999996</v>
      </c>
      <c r="R26" s="60">
        <v>10.854200000000001</v>
      </c>
      <c r="S26" s="60">
        <v>8.4347999999999992</v>
      </c>
      <c r="T26" s="60">
        <v>-6.8517999999999999</v>
      </c>
      <c r="U26" s="60">
        <v>-3.6021000000000001</v>
      </c>
      <c r="V26" s="60">
        <v>-5.1571999999999996</v>
      </c>
      <c r="W26" s="60">
        <v>1.9590000000000001</v>
      </c>
      <c r="X26" s="60">
        <v>10.4132</v>
      </c>
      <c r="Y26" s="67"/>
      <c r="Z26" s="52"/>
      <c r="AA26" s="52"/>
      <c r="AB26" s="52"/>
      <c r="AC26" s="52"/>
      <c r="AD26" s="52"/>
      <c r="AE26" s="52"/>
      <c r="AF26" s="52"/>
      <c r="AG26" s="52"/>
      <c r="AH26" s="52"/>
      <c r="AI26" s="52"/>
      <c r="AJ26" s="52"/>
      <c r="AK26" s="52"/>
      <c r="AL26" s="52"/>
      <c r="AM26" s="52"/>
      <c r="AN26" s="52"/>
      <c r="AO26" s="44"/>
      <c r="AP26" s="60">
        <v>10.15</v>
      </c>
      <c r="AQ26" s="60">
        <v>10.210000000000001</v>
      </c>
      <c r="AR26" s="60">
        <v>7.87</v>
      </c>
      <c r="AS26" s="60">
        <v>3.85</v>
      </c>
      <c r="AT26" s="60">
        <v>-6.28</v>
      </c>
      <c r="AU26" s="79"/>
      <c r="AV26" s="52"/>
      <c r="AW26" s="52"/>
      <c r="AX26" s="52"/>
      <c r="AY26" s="52"/>
      <c r="AZ26" s="52"/>
      <c r="BA26" s="259"/>
      <c r="BB26" s="60"/>
      <c r="BC26" s="277"/>
      <c r="BD26" s="277"/>
      <c r="BE26" s="277"/>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0.58455000000000001</v>
      </c>
      <c r="J27" s="61">
        <v>0.56220000000000003</v>
      </c>
      <c r="K27" s="61">
        <v>3.1329500000000001</v>
      </c>
      <c r="L27" s="61">
        <v>9.2858000000000001</v>
      </c>
      <c r="M27" s="61">
        <v>-2.2233000000000001</v>
      </c>
      <c r="N27" s="72">
        <v>0.77815000000000001</v>
      </c>
      <c r="O27" s="61">
        <v>3.2517499999999999</v>
      </c>
      <c r="P27" s="61">
        <v>14.626200000000001</v>
      </c>
      <c r="Q27" s="61">
        <v>12.7819</v>
      </c>
      <c r="R27" s="61">
        <v>13.847899999999999</v>
      </c>
      <c r="S27" s="61">
        <v>12.335100000000001</v>
      </c>
      <c r="T27" s="61">
        <v>-2.0815999999999999</v>
      </c>
      <c r="U27" s="61">
        <v>2.1244999999999998</v>
      </c>
      <c r="V27" s="61">
        <v>-1.0194000000000001</v>
      </c>
      <c r="W27" s="61">
        <v>3.3136999999999999</v>
      </c>
      <c r="X27" s="61">
        <v>15.2775</v>
      </c>
      <c r="Y27" s="68"/>
      <c r="Z27" s="53"/>
      <c r="AA27" s="53"/>
      <c r="AB27" s="53"/>
      <c r="AC27" s="53"/>
      <c r="AD27" s="53"/>
      <c r="AE27" s="53"/>
      <c r="AF27" s="53"/>
      <c r="AG27" s="53"/>
      <c r="AH27" s="53"/>
      <c r="AI27" s="53"/>
      <c r="AJ27" s="53"/>
      <c r="AK27" s="53"/>
      <c r="AL27" s="53"/>
      <c r="AM27" s="53"/>
      <c r="AN27" s="53"/>
      <c r="AO27" s="45"/>
      <c r="AP27" s="61">
        <v>13.9</v>
      </c>
      <c r="AQ27" s="61">
        <v>15.04</v>
      </c>
      <c r="AR27" s="61">
        <v>11.48</v>
      </c>
      <c r="AS27" s="61">
        <v>7.12</v>
      </c>
      <c r="AT27" s="61">
        <v>1.68</v>
      </c>
      <c r="AU27" s="80"/>
      <c r="AV27" s="53"/>
      <c r="AW27" s="53"/>
      <c r="AX27" s="53"/>
      <c r="AY27" s="53"/>
      <c r="AZ27" s="53"/>
      <c r="BA27" s="262"/>
      <c r="BB27" s="61"/>
      <c r="BC27" s="279"/>
      <c r="BD27" s="279"/>
      <c r="BE27" s="279"/>
      <c r="BF27" s="45"/>
      <c r="BG27" s="61"/>
      <c r="BH27" s="61"/>
      <c r="BI27" s="61"/>
      <c r="BJ27" s="61"/>
      <c r="BK27" s="45"/>
      <c r="BL27" s="86"/>
      <c r="BM27" s="86"/>
      <c r="BN27" s="86"/>
      <c r="BO27" s="86"/>
      <c r="BP27" s="86"/>
      <c r="BQ27" s="45"/>
      <c r="BR27" s="90"/>
    </row>
    <row r="28" spans="1:70" ht="14.5" x14ac:dyDescent="0.25">
      <c r="A28" s="39" t="s">
        <v>157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45"/>
      <c r="BD28" s="245"/>
      <c r="BE28" s="245"/>
      <c r="BF28" s="46"/>
      <c r="BG28" s="62"/>
      <c r="BH28" s="62"/>
      <c r="BI28" s="62"/>
      <c r="BJ28" s="62"/>
      <c r="BK28" s="46"/>
      <c r="BL28" s="87"/>
      <c r="BM28" s="87"/>
      <c r="BN28" s="87"/>
      <c r="BO28" s="87"/>
      <c r="BP28" s="87"/>
      <c r="BQ28" s="46"/>
      <c r="BR28" s="91"/>
    </row>
    <row r="29" spans="1:70" s="425" customFormat="1" x14ac:dyDescent="0.25">
      <c r="A29" s="328" t="s">
        <v>4205</v>
      </c>
      <c r="B29" s="365"/>
      <c r="C29" s="717">
        <v>41275</v>
      </c>
      <c r="D29" s="365"/>
      <c r="E29" s="329">
        <v>32072.3</v>
      </c>
      <c r="F29" s="365"/>
      <c r="G29" s="330">
        <v>108.2944</v>
      </c>
      <c r="H29" s="366"/>
      <c r="I29" s="331">
        <v>0.69950000000000001</v>
      </c>
      <c r="J29" s="331">
        <v>0.70640000000000003</v>
      </c>
      <c r="K29" s="331">
        <v>3.3632</v>
      </c>
      <c r="L29" s="331">
        <v>9.7655999999999992</v>
      </c>
      <c r="M29" s="331">
        <v>-2.1274999999999999</v>
      </c>
      <c r="N29" s="333">
        <v>-0.21879999999999999</v>
      </c>
      <c r="O29" s="331">
        <v>3.0855999999999999</v>
      </c>
      <c r="P29" s="331">
        <v>11.7044</v>
      </c>
      <c r="Q29" s="331">
        <v>8.3445999999999998</v>
      </c>
      <c r="R29" s="331">
        <v>13.0098</v>
      </c>
      <c r="S29" s="331">
        <v>12.4841</v>
      </c>
      <c r="T29" s="331">
        <v>-1.7665999999999999</v>
      </c>
      <c r="U29" s="331">
        <v>0.91410000000000002</v>
      </c>
      <c r="V29" s="331">
        <v>-2.1594000000000002</v>
      </c>
      <c r="W29" s="331">
        <v>3.8169</v>
      </c>
      <c r="X29" s="331">
        <v>15.837199999999999</v>
      </c>
      <c r="Y29" s="366"/>
      <c r="Z29" s="329">
        <v>6</v>
      </c>
      <c r="AA29" s="329">
        <v>6</v>
      </c>
      <c r="AB29" s="329">
        <v>6</v>
      </c>
      <c r="AC29" s="329">
        <v>6</v>
      </c>
      <c r="AD29" s="329">
        <v>9</v>
      </c>
      <c r="AE29" s="329">
        <v>13</v>
      </c>
      <c r="AF29" s="329">
        <v>10</v>
      </c>
      <c r="AG29" s="329">
        <v>16</v>
      </c>
      <c r="AH29" s="329">
        <v>16</v>
      </c>
      <c r="AI29" s="329">
        <v>14</v>
      </c>
      <c r="AJ29" s="329">
        <v>9</v>
      </c>
      <c r="AK29" s="329">
        <v>9</v>
      </c>
      <c r="AL29" s="329">
        <v>12</v>
      </c>
      <c r="AM29" s="329">
        <v>13</v>
      </c>
      <c r="AN29" s="329">
        <v>2</v>
      </c>
      <c r="AO29" s="365"/>
      <c r="AP29" s="331">
        <v>11.79</v>
      </c>
      <c r="AQ29" s="331">
        <v>11.08</v>
      </c>
      <c r="AR29" s="331">
        <v>8.99</v>
      </c>
      <c r="AS29" s="331">
        <v>6.18</v>
      </c>
      <c r="AT29" s="331">
        <v>0.87</v>
      </c>
      <c r="AU29" s="334"/>
      <c r="AV29" s="329">
        <v>15</v>
      </c>
      <c r="AW29" s="329">
        <v>16</v>
      </c>
      <c r="AX29" s="329">
        <v>15</v>
      </c>
      <c r="AY29" s="329">
        <v>14</v>
      </c>
      <c r="AZ29" s="329">
        <v>12</v>
      </c>
      <c r="BA29" s="360"/>
      <c r="BB29" s="331">
        <v>12.5959562734496</v>
      </c>
      <c r="BC29" s="367">
        <v>0.90195389018901195</v>
      </c>
      <c r="BD29" s="367">
        <v>5.1467098245779899E-2</v>
      </c>
      <c r="BE29" s="367">
        <v>-5.7080788758677801E-2</v>
      </c>
      <c r="BF29" s="365"/>
      <c r="BG29" s="331">
        <v>76.368899999999996</v>
      </c>
      <c r="BH29" s="331">
        <v>17.123000000000001</v>
      </c>
      <c r="BI29" s="331">
        <v>5.2528600000000001</v>
      </c>
      <c r="BJ29" s="331">
        <v>1.2552399999999999</v>
      </c>
      <c r="BK29" s="365"/>
      <c r="BL29" s="364" t="s">
        <v>4130</v>
      </c>
      <c r="BM29" s="364" t="s">
        <v>4131</v>
      </c>
      <c r="BN29" s="364" t="s">
        <v>1711</v>
      </c>
      <c r="BO29" s="364" t="s">
        <v>4132</v>
      </c>
      <c r="BP29" s="364" t="s">
        <v>4133</v>
      </c>
      <c r="BQ29" s="365"/>
      <c r="BR29" s="335" t="s">
        <v>554</v>
      </c>
    </row>
    <row r="30" spans="1:70" s="428" customFormat="1" x14ac:dyDescent="0.25">
      <c r="A30" s="345" t="s">
        <v>4206</v>
      </c>
      <c r="B30" s="373"/>
      <c r="C30" s="719">
        <v>41275</v>
      </c>
      <c r="D30" s="373"/>
      <c r="E30" s="346">
        <v>31757.1</v>
      </c>
      <c r="F30" s="373"/>
      <c r="G30" s="347">
        <v>475.40499999999997</v>
      </c>
      <c r="H30" s="374"/>
      <c r="I30" s="348">
        <v>0.79079999999999995</v>
      </c>
      <c r="J30" s="348">
        <v>1.2746</v>
      </c>
      <c r="K30" s="348">
        <v>2.7383999999999999</v>
      </c>
      <c r="L30" s="348">
        <v>9.1194000000000006</v>
      </c>
      <c r="M30" s="348">
        <v>-2.8037000000000001</v>
      </c>
      <c r="N30" s="350">
        <v>1.016</v>
      </c>
      <c r="O30" s="348">
        <v>2.8178999999999998</v>
      </c>
      <c r="P30" s="348">
        <v>19.526700000000002</v>
      </c>
      <c r="Q30" s="348">
        <v>17.6038</v>
      </c>
      <c r="R30" s="348">
        <v>15.5595</v>
      </c>
      <c r="S30" s="348">
        <v>11.9031</v>
      </c>
      <c r="T30" s="348">
        <v>-3.4056000000000002</v>
      </c>
      <c r="U30" s="348">
        <v>2.5790000000000002</v>
      </c>
      <c r="V30" s="348">
        <v>-0.84909999999999997</v>
      </c>
      <c r="W30" s="348">
        <v>3.0205000000000002</v>
      </c>
      <c r="X30" s="348">
        <v>15.568300000000001</v>
      </c>
      <c r="Y30" s="374"/>
      <c r="Z30" s="346">
        <v>4</v>
      </c>
      <c r="AA30" s="346">
        <v>1</v>
      </c>
      <c r="AB30" s="346">
        <v>13</v>
      </c>
      <c r="AC30" s="346">
        <v>13</v>
      </c>
      <c r="AD30" s="346">
        <v>11</v>
      </c>
      <c r="AE30" s="346">
        <v>11</v>
      </c>
      <c r="AF30" s="346">
        <v>13</v>
      </c>
      <c r="AG30" s="346">
        <v>2</v>
      </c>
      <c r="AH30" s="346">
        <v>2</v>
      </c>
      <c r="AI30" s="346">
        <v>7</v>
      </c>
      <c r="AJ30" s="346">
        <v>13</v>
      </c>
      <c r="AK30" s="346">
        <v>12</v>
      </c>
      <c r="AL30" s="346">
        <v>9</v>
      </c>
      <c r="AM30" s="346">
        <v>10</v>
      </c>
      <c r="AN30" s="346">
        <v>10</v>
      </c>
      <c r="AO30" s="373"/>
      <c r="AP30" s="348">
        <v>17.02</v>
      </c>
      <c r="AQ30" s="348">
        <v>19.22</v>
      </c>
      <c r="AR30" s="348">
        <v>16.170000000000002</v>
      </c>
      <c r="AS30" s="348">
        <v>8.41</v>
      </c>
      <c r="AT30" s="348">
        <v>1.36</v>
      </c>
      <c r="AU30" s="351"/>
      <c r="AV30" s="346">
        <v>2</v>
      </c>
      <c r="AW30" s="346">
        <v>2</v>
      </c>
      <c r="AX30" s="346">
        <v>2</v>
      </c>
      <c r="AY30" s="346">
        <v>7</v>
      </c>
      <c r="AZ30" s="346">
        <v>10</v>
      </c>
      <c r="BA30" s="362"/>
      <c r="BB30" s="348">
        <v>13.290004949459799</v>
      </c>
      <c r="BC30" s="375">
        <v>0.98387212020456405</v>
      </c>
      <c r="BD30" s="375">
        <v>9.0804764749870398E-2</v>
      </c>
      <c r="BE30" s="375">
        <v>0.468375991432813</v>
      </c>
      <c r="BF30" s="373"/>
      <c r="BG30" s="348">
        <v>61.588999999999999</v>
      </c>
      <c r="BH30" s="348">
        <v>20.299700000000001</v>
      </c>
      <c r="BI30" s="348">
        <v>16.029299999999999</v>
      </c>
      <c r="BJ30" s="348">
        <v>2.0819999999999999</v>
      </c>
      <c r="BK30" s="373"/>
      <c r="BL30" s="372" t="s">
        <v>4135</v>
      </c>
      <c r="BM30" s="372" t="s">
        <v>551</v>
      </c>
      <c r="BN30" s="372" t="s">
        <v>4136</v>
      </c>
      <c r="BO30" s="372" t="s">
        <v>4137</v>
      </c>
      <c r="BP30" s="372" t="s">
        <v>734</v>
      </c>
      <c r="BQ30" s="373"/>
      <c r="BR30" s="354" t="s">
        <v>554</v>
      </c>
    </row>
    <row r="31" spans="1:70" s="428" customFormat="1" x14ac:dyDescent="0.25">
      <c r="A31" s="345" t="s">
        <v>4207</v>
      </c>
      <c r="B31" s="373"/>
      <c r="C31" s="719">
        <v>42366</v>
      </c>
      <c r="D31" s="373"/>
      <c r="E31" s="346">
        <v>26037.8</v>
      </c>
      <c r="F31" s="373"/>
      <c r="G31" s="347">
        <v>57.206000000000003</v>
      </c>
      <c r="H31" s="374"/>
      <c r="I31" s="348">
        <v>0.60670000000000002</v>
      </c>
      <c r="J31" s="348">
        <v>1.1243000000000001</v>
      </c>
      <c r="K31" s="348">
        <v>2.9237000000000002</v>
      </c>
      <c r="L31" s="348">
        <v>12.05</v>
      </c>
      <c r="M31" s="348">
        <v>-1.4928999999999999</v>
      </c>
      <c r="N31" s="350">
        <v>4.2458999999999998</v>
      </c>
      <c r="O31" s="348">
        <v>6.0387000000000004</v>
      </c>
      <c r="P31" s="348">
        <v>15.944900000000001</v>
      </c>
      <c r="Q31" s="348">
        <v>13.502800000000001</v>
      </c>
      <c r="R31" s="348">
        <v>18.355899999999998</v>
      </c>
      <c r="S31" s="348">
        <v>15.265000000000001</v>
      </c>
      <c r="T31" s="348">
        <v>-1.6013999999999999</v>
      </c>
      <c r="U31" s="348">
        <v>4.2023000000000001</v>
      </c>
      <c r="V31" s="348">
        <v>2.254</v>
      </c>
      <c r="W31" s="348">
        <v>3.4765999999999999</v>
      </c>
      <c r="X31" s="348">
        <v>18.077100000000002</v>
      </c>
      <c r="Y31" s="374"/>
      <c r="Z31" s="346">
        <v>8</v>
      </c>
      <c r="AA31" s="346">
        <v>3</v>
      </c>
      <c r="AB31" s="346">
        <v>10</v>
      </c>
      <c r="AC31" s="346">
        <v>3</v>
      </c>
      <c r="AD31" s="346">
        <v>7</v>
      </c>
      <c r="AE31" s="346">
        <v>4</v>
      </c>
      <c r="AF31" s="346">
        <v>2</v>
      </c>
      <c r="AG31" s="346">
        <v>7</v>
      </c>
      <c r="AH31" s="346">
        <v>11</v>
      </c>
      <c r="AI31" s="346">
        <v>2</v>
      </c>
      <c r="AJ31" s="346">
        <v>3</v>
      </c>
      <c r="AK31" s="346">
        <v>8</v>
      </c>
      <c r="AL31" s="346">
        <v>4</v>
      </c>
      <c r="AM31" s="346">
        <v>4</v>
      </c>
      <c r="AN31" s="346">
        <v>8</v>
      </c>
      <c r="AO31" s="373"/>
      <c r="AP31" s="348">
        <v>16.7</v>
      </c>
      <c r="AQ31" s="348">
        <v>16.57</v>
      </c>
      <c r="AR31" s="348">
        <v>13.1</v>
      </c>
      <c r="AS31" s="348">
        <v>9.57</v>
      </c>
      <c r="AT31" s="348">
        <v>5.18</v>
      </c>
      <c r="AU31" s="351"/>
      <c r="AV31" s="346">
        <v>3</v>
      </c>
      <c r="AW31" s="346">
        <v>7</v>
      </c>
      <c r="AX31" s="346">
        <v>8</v>
      </c>
      <c r="AY31" s="346">
        <v>4</v>
      </c>
      <c r="AZ31" s="346">
        <v>4</v>
      </c>
      <c r="BA31" s="362"/>
      <c r="BB31" s="348">
        <v>13.1116727107113</v>
      </c>
      <c r="BC31" s="375">
        <v>0.99304077725617301</v>
      </c>
      <c r="BD31" s="375">
        <v>7.0529436449194099E-2</v>
      </c>
      <c r="BE31" s="375">
        <v>0.14816778734080199</v>
      </c>
      <c r="BF31" s="373"/>
      <c r="BG31" s="348">
        <v>54.476199999999999</v>
      </c>
      <c r="BH31" s="348">
        <v>22.279800000000002</v>
      </c>
      <c r="BI31" s="348">
        <v>21.053100000000001</v>
      </c>
      <c r="BJ31" s="348">
        <v>2.1909000000000001</v>
      </c>
      <c r="BK31" s="373"/>
      <c r="BL31" s="372" t="s">
        <v>2173</v>
      </c>
      <c r="BM31" s="372" t="s">
        <v>3313</v>
      </c>
      <c r="BN31" s="372" t="s">
        <v>4139</v>
      </c>
      <c r="BO31" s="372" t="s">
        <v>4140</v>
      </c>
      <c r="BP31" s="372" t="s">
        <v>4141</v>
      </c>
      <c r="BQ31" s="373"/>
      <c r="BR31" s="354" t="s">
        <v>554</v>
      </c>
    </row>
    <row r="32" spans="1:70" s="428" customFormat="1" x14ac:dyDescent="0.25">
      <c r="A32" s="345" t="s">
        <v>4208</v>
      </c>
      <c r="B32" s="373"/>
      <c r="C32" s="719">
        <v>41275</v>
      </c>
      <c r="D32" s="373"/>
      <c r="E32" s="346">
        <v>16553.8</v>
      </c>
      <c r="F32" s="373"/>
      <c r="G32" s="347">
        <v>156.05099999999999</v>
      </c>
      <c r="H32" s="374"/>
      <c r="I32" s="348">
        <v>1.0255000000000001</v>
      </c>
      <c r="J32" s="348">
        <v>0.89480000000000004</v>
      </c>
      <c r="K32" s="348">
        <v>3.278</v>
      </c>
      <c r="L32" s="348">
        <v>9.1364999999999998</v>
      </c>
      <c r="M32" s="348">
        <v>-3.3117000000000001</v>
      </c>
      <c r="N32" s="350">
        <v>1.0091000000000001</v>
      </c>
      <c r="O32" s="348">
        <v>4.6654999999999998</v>
      </c>
      <c r="P32" s="348">
        <v>17.957100000000001</v>
      </c>
      <c r="Q32" s="348">
        <v>14.800700000000001</v>
      </c>
      <c r="R32" s="348">
        <v>16.4878</v>
      </c>
      <c r="S32" s="348">
        <v>11.942399999999999</v>
      </c>
      <c r="T32" s="348">
        <v>-3.5996000000000001</v>
      </c>
      <c r="U32" s="348">
        <v>2.2976999999999999</v>
      </c>
      <c r="V32" s="348">
        <v>-0.99919999999999998</v>
      </c>
      <c r="W32" s="348">
        <v>3.6621999999999999</v>
      </c>
      <c r="X32" s="348">
        <v>16.849399999999999</v>
      </c>
      <c r="Y32" s="374"/>
      <c r="Z32" s="346">
        <v>1</v>
      </c>
      <c r="AA32" s="346">
        <v>4</v>
      </c>
      <c r="AB32" s="346">
        <v>8</v>
      </c>
      <c r="AC32" s="346">
        <v>12</v>
      </c>
      <c r="AD32" s="346">
        <v>13</v>
      </c>
      <c r="AE32" s="346">
        <v>12</v>
      </c>
      <c r="AF32" s="346">
        <v>6</v>
      </c>
      <c r="AG32" s="346">
        <v>4</v>
      </c>
      <c r="AH32" s="346">
        <v>5</v>
      </c>
      <c r="AI32" s="346">
        <v>3</v>
      </c>
      <c r="AJ32" s="346">
        <v>11</v>
      </c>
      <c r="AK32" s="346">
        <v>13</v>
      </c>
      <c r="AL32" s="346">
        <v>10</v>
      </c>
      <c r="AM32" s="346">
        <v>11</v>
      </c>
      <c r="AN32" s="346">
        <v>5</v>
      </c>
      <c r="AO32" s="373"/>
      <c r="AP32" s="348">
        <v>16.39</v>
      </c>
      <c r="AQ32" s="348">
        <v>17.28</v>
      </c>
      <c r="AR32" s="348">
        <v>13.87</v>
      </c>
      <c r="AS32" s="348">
        <v>8.6300000000000008</v>
      </c>
      <c r="AT32" s="348">
        <v>1.21</v>
      </c>
      <c r="AU32" s="351"/>
      <c r="AV32" s="346">
        <v>4</v>
      </c>
      <c r="AW32" s="346">
        <v>3</v>
      </c>
      <c r="AX32" s="346">
        <v>4</v>
      </c>
      <c r="AY32" s="346">
        <v>6</v>
      </c>
      <c r="AZ32" s="346">
        <v>11</v>
      </c>
      <c r="BA32" s="362"/>
      <c r="BB32" s="348">
        <v>13.7761967475021</v>
      </c>
      <c r="BC32" s="375">
        <v>1.0296737679872301</v>
      </c>
      <c r="BD32" s="375">
        <v>7.6091993988312803E-2</v>
      </c>
      <c r="BE32" s="375">
        <v>0.24301895630652801</v>
      </c>
      <c r="BF32" s="373"/>
      <c r="BG32" s="348">
        <v>66.971500000000006</v>
      </c>
      <c r="BH32" s="348">
        <v>16.228100000000001</v>
      </c>
      <c r="BI32" s="348">
        <v>10.720499999999999</v>
      </c>
      <c r="BJ32" s="348">
        <v>6.0799000000000003</v>
      </c>
      <c r="BK32" s="373"/>
      <c r="BL32" s="372" t="s">
        <v>4143</v>
      </c>
      <c r="BM32" s="372" t="s">
        <v>1894</v>
      </c>
      <c r="BN32" s="372" t="s">
        <v>4144</v>
      </c>
      <c r="BO32" s="372" t="s">
        <v>4145</v>
      </c>
      <c r="BP32" s="372" t="s">
        <v>4146</v>
      </c>
      <c r="BQ32" s="373"/>
      <c r="BR32" s="354" t="s">
        <v>554</v>
      </c>
    </row>
    <row r="33" spans="1:70" s="428" customFormat="1" x14ac:dyDescent="0.25">
      <c r="A33" s="345" t="s">
        <v>4209</v>
      </c>
      <c r="B33" s="373"/>
      <c r="C33" s="719">
        <v>41275</v>
      </c>
      <c r="D33" s="373"/>
      <c r="E33" s="346">
        <v>15708</v>
      </c>
      <c r="F33" s="373"/>
      <c r="G33" s="347">
        <v>1475.4580000000001</v>
      </c>
      <c r="H33" s="374"/>
      <c r="I33" s="348">
        <v>0.56830000000000003</v>
      </c>
      <c r="J33" s="348">
        <v>0.4768</v>
      </c>
      <c r="K33" s="348">
        <v>2.5880000000000001</v>
      </c>
      <c r="L33" s="348">
        <v>5.9410999999999996</v>
      </c>
      <c r="M33" s="348">
        <v>-6.2565999999999997</v>
      </c>
      <c r="N33" s="350">
        <v>-2.8264</v>
      </c>
      <c r="O33" s="348">
        <v>2.8414999999999999</v>
      </c>
      <c r="P33" s="348">
        <v>16.608899999999998</v>
      </c>
      <c r="Q33" s="348">
        <v>16.897600000000001</v>
      </c>
      <c r="R33" s="348">
        <v>14.495900000000001</v>
      </c>
      <c r="S33" s="348">
        <v>8.5815000000000001</v>
      </c>
      <c r="T33" s="348">
        <v>-6.5838999999999999</v>
      </c>
      <c r="U33" s="348">
        <v>-3.1736</v>
      </c>
      <c r="V33" s="348">
        <v>-4.1044999999999998</v>
      </c>
      <c r="W33" s="348">
        <v>2.9438</v>
      </c>
      <c r="X33" s="348">
        <v>14.193</v>
      </c>
      <c r="Y33" s="374"/>
      <c r="Z33" s="346">
        <v>9</v>
      </c>
      <c r="AA33" s="346">
        <v>11</v>
      </c>
      <c r="AB33" s="346">
        <v>15</v>
      </c>
      <c r="AC33" s="346">
        <v>16</v>
      </c>
      <c r="AD33" s="346">
        <v>16</v>
      </c>
      <c r="AE33" s="346">
        <v>16</v>
      </c>
      <c r="AF33" s="346">
        <v>12</v>
      </c>
      <c r="AG33" s="346">
        <v>6</v>
      </c>
      <c r="AH33" s="346">
        <v>3</v>
      </c>
      <c r="AI33" s="346">
        <v>10</v>
      </c>
      <c r="AJ33" s="346">
        <v>16</v>
      </c>
      <c r="AK33" s="346">
        <v>16</v>
      </c>
      <c r="AL33" s="346">
        <v>16</v>
      </c>
      <c r="AM33" s="346">
        <v>15</v>
      </c>
      <c r="AN33" s="346">
        <v>11</v>
      </c>
      <c r="AO33" s="373"/>
      <c r="AP33" s="348">
        <v>14.99</v>
      </c>
      <c r="AQ33" s="348">
        <v>17.23</v>
      </c>
      <c r="AR33" s="348">
        <v>13.74</v>
      </c>
      <c r="AS33" s="348">
        <v>6.42</v>
      </c>
      <c r="AT33" s="348">
        <v>-5.71</v>
      </c>
      <c r="AU33" s="351"/>
      <c r="AV33" s="346">
        <v>9</v>
      </c>
      <c r="AW33" s="346">
        <v>4</v>
      </c>
      <c r="AX33" s="346">
        <v>5</v>
      </c>
      <c r="AY33" s="346">
        <v>13</v>
      </c>
      <c r="AZ33" s="346">
        <v>16</v>
      </c>
      <c r="BA33" s="362"/>
      <c r="BB33" s="348">
        <v>12.305649849569701</v>
      </c>
      <c r="BC33" s="375">
        <v>0.90432663557574</v>
      </c>
      <c r="BD33" s="375">
        <v>7.9240875729309407E-2</v>
      </c>
      <c r="BE33" s="375">
        <v>0.26789679646590903</v>
      </c>
      <c r="BF33" s="373"/>
      <c r="BG33" s="348">
        <v>79.136200000000002</v>
      </c>
      <c r="BH33" s="348">
        <v>9.17422</v>
      </c>
      <c r="BI33" s="348">
        <v>9.0565499999999997</v>
      </c>
      <c r="BJ33" s="348">
        <v>2.6330300000000002</v>
      </c>
      <c r="BK33" s="373"/>
      <c r="BL33" s="372" t="s">
        <v>4148</v>
      </c>
      <c r="BM33" s="372" t="s">
        <v>4149</v>
      </c>
      <c r="BN33" s="372" t="s">
        <v>2893</v>
      </c>
      <c r="BO33" s="372" t="s">
        <v>4150</v>
      </c>
      <c r="BP33" s="372" t="s">
        <v>4151</v>
      </c>
      <c r="BQ33" s="373"/>
      <c r="BR33" s="354" t="s">
        <v>554</v>
      </c>
    </row>
    <row r="34" spans="1:70" s="428" customFormat="1" x14ac:dyDescent="0.25">
      <c r="A34" s="345" t="s">
        <v>4210</v>
      </c>
      <c r="B34" s="373"/>
      <c r="C34" s="719">
        <v>41275</v>
      </c>
      <c r="D34" s="373"/>
      <c r="E34" s="346">
        <v>14886.7</v>
      </c>
      <c r="F34" s="373"/>
      <c r="G34" s="347">
        <v>144.98249999999999</v>
      </c>
      <c r="H34" s="374"/>
      <c r="I34" s="348">
        <v>0.4204</v>
      </c>
      <c r="J34" s="348">
        <v>0.5837</v>
      </c>
      <c r="K34" s="348">
        <v>1.6109</v>
      </c>
      <c r="L34" s="348">
        <v>9.7365999999999993</v>
      </c>
      <c r="M34" s="348">
        <v>0.57950000000000002</v>
      </c>
      <c r="N34" s="350">
        <v>3.5282</v>
      </c>
      <c r="O34" s="348">
        <v>3.8424</v>
      </c>
      <c r="P34" s="348">
        <v>16.639099999999999</v>
      </c>
      <c r="Q34" s="348">
        <v>14.993600000000001</v>
      </c>
      <c r="R34" s="348">
        <v>12.280200000000001</v>
      </c>
      <c r="S34" s="348">
        <v>12.565300000000001</v>
      </c>
      <c r="T34" s="348">
        <v>0.85940000000000005</v>
      </c>
      <c r="U34" s="348">
        <v>3.8077000000000001</v>
      </c>
      <c r="V34" s="348">
        <v>1.5555000000000001</v>
      </c>
      <c r="W34" s="348">
        <v>2.0074999999999998</v>
      </c>
      <c r="X34" s="348">
        <v>14.0326</v>
      </c>
      <c r="Y34" s="374"/>
      <c r="Z34" s="346">
        <v>14</v>
      </c>
      <c r="AA34" s="346">
        <v>8</v>
      </c>
      <c r="AB34" s="346">
        <v>16</v>
      </c>
      <c r="AC34" s="346">
        <v>7</v>
      </c>
      <c r="AD34" s="346">
        <v>3</v>
      </c>
      <c r="AE34" s="346">
        <v>5</v>
      </c>
      <c r="AF34" s="346">
        <v>9</v>
      </c>
      <c r="AG34" s="346">
        <v>5</v>
      </c>
      <c r="AH34" s="346">
        <v>4</v>
      </c>
      <c r="AI34" s="346">
        <v>15</v>
      </c>
      <c r="AJ34" s="346">
        <v>8</v>
      </c>
      <c r="AK34" s="346">
        <v>3</v>
      </c>
      <c r="AL34" s="346">
        <v>5</v>
      </c>
      <c r="AM34" s="346">
        <v>5</v>
      </c>
      <c r="AN34" s="346">
        <v>16</v>
      </c>
      <c r="AO34" s="373"/>
      <c r="AP34" s="348">
        <v>13.48</v>
      </c>
      <c r="AQ34" s="348">
        <v>16.47</v>
      </c>
      <c r="AR34" s="348">
        <v>13.42</v>
      </c>
      <c r="AS34" s="348">
        <v>8.75</v>
      </c>
      <c r="AT34" s="348">
        <v>4.8</v>
      </c>
      <c r="AU34" s="351"/>
      <c r="AV34" s="346">
        <v>13</v>
      </c>
      <c r="AW34" s="346">
        <v>8</v>
      </c>
      <c r="AX34" s="346">
        <v>6</v>
      </c>
      <c r="AY34" s="346">
        <v>5</v>
      </c>
      <c r="AZ34" s="346">
        <v>5</v>
      </c>
      <c r="BA34" s="362"/>
      <c r="BB34" s="348">
        <v>13.486046569777599</v>
      </c>
      <c r="BC34" s="375">
        <v>1.01539798914086</v>
      </c>
      <c r="BD34" s="375">
        <v>7.3406013918271798E-2</v>
      </c>
      <c r="BE34" s="375">
        <v>0.195881734925587</v>
      </c>
      <c r="BF34" s="373"/>
      <c r="BG34" s="348">
        <v>63.212200000000003</v>
      </c>
      <c r="BH34" s="348">
        <v>19.973700000000001</v>
      </c>
      <c r="BI34" s="348">
        <v>15.6785</v>
      </c>
      <c r="BJ34" s="348">
        <v>1.1355999999999999</v>
      </c>
      <c r="BK34" s="373"/>
      <c r="BL34" s="372" t="s">
        <v>4153</v>
      </c>
      <c r="BM34" s="372" t="s">
        <v>4154</v>
      </c>
      <c r="BN34" s="372" t="s">
        <v>4155</v>
      </c>
      <c r="BO34" s="372" t="s">
        <v>4156</v>
      </c>
      <c r="BP34" s="372" t="s">
        <v>4157</v>
      </c>
      <c r="BQ34" s="373"/>
      <c r="BR34" s="354" t="s">
        <v>554</v>
      </c>
    </row>
    <row r="35" spans="1:70" s="428" customFormat="1" x14ac:dyDescent="0.25">
      <c r="A35" s="345" t="s">
        <v>4211</v>
      </c>
      <c r="B35" s="373"/>
      <c r="C35" s="719">
        <v>41275</v>
      </c>
      <c r="D35" s="373"/>
      <c r="E35" s="346">
        <v>14460</v>
      </c>
      <c r="F35" s="373"/>
      <c r="G35" s="347">
        <v>68.930000000000007</v>
      </c>
      <c r="H35" s="374"/>
      <c r="I35" s="348">
        <v>0.86329999999999996</v>
      </c>
      <c r="J35" s="348">
        <v>0.55430000000000001</v>
      </c>
      <c r="K35" s="348">
        <v>3.1423000000000001</v>
      </c>
      <c r="L35" s="348">
        <v>10.394</v>
      </c>
      <c r="M35" s="348">
        <v>-1.5145</v>
      </c>
      <c r="N35" s="350">
        <v>2.9727999999999999</v>
      </c>
      <c r="O35" s="348">
        <v>4.3524000000000003</v>
      </c>
      <c r="P35" s="348">
        <v>14.4129</v>
      </c>
      <c r="Q35" s="348">
        <v>9.8154000000000003</v>
      </c>
      <c r="R35" s="348">
        <v>11.8447</v>
      </c>
      <c r="S35" s="348">
        <v>13.0556</v>
      </c>
      <c r="T35" s="348">
        <v>-1.2887999999999999</v>
      </c>
      <c r="U35" s="348">
        <v>2.8191999999999999</v>
      </c>
      <c r="V35" s="348">
        <v>0.56899999999999995</v>
      </c>
      <c r="W35" s="348">
        <v>2.8346</v>
      </c>
      <c r="X35" s="348">
        <v>13.863</v>
      </c>
      <c r="Y35" s="374"/>
      <c r="Z35" s="346">
        <v>3</v>
      </c>
      <c r="AA35" s="346">
        <v>10</v>
      </c>
      <c r="AB35" s="346">
        <v>9</v>
      </c>
      <c r="AC35" s="346">
        <v>5</v>
      </c>
      <c r="AD35" s="346">
        <v>8</v>
      </c>
      <c r="AE35" s="346">
        <v>6</v>
      </c>
      <c r="AF35" s="346">
        <v>8</v>
      </c>
      <c r="AG35" s="346">
        <v>10</v>
      </c>
      <c r="AH35" s="346">
        <v>15</v>
      </c>
      <c r="AI35" s="346">
        <v>16</v>
      </c>
      <c r="AJ35" s="346">
        <v>5</v>
      </c>
      <c r="AK35" s="346">
        <v>6</v>
      </c>
      <c r="AL35" s="346">
        <v>8</v>
      </c>
      <c r="AM35" s="346">
        <v>7</v>
      </c>
      <c r="AN35" s="346">
        <v>13</v>
      </c>
      <c r="AO35" s="373"/>
      <c r="AP35" s="348">
        <v>11.07</v>
      </c>
      <c r="AQ35" s="348">
        <v>11.8</v>
      </c>
      <c r="AR35" s="348">
        <v>10.95</v>
      </c>
      <c r="AS35" s="348">
        <v>8.32</v>
      </c>
      <c r="AT35" s="348">
        <v>2.86</v>
      </c>
      <c r="AU35" s="351"/>
      <c r="AV35" s="346">
        <v>16</v>
      </c>
      <c r="AW35" s="346">
        <v>15</v>
      </c>
      <c r="AX35" s="346">
        <v>14</v>
      </c>
      <c r="AY35" s="346">
        <v>8</v>
      </c>
      <c r="AZ35" s="346">
        <v>8</v>
      </c>
      <c r="BA35" s="362"/>
      <c r="BB35" s="348">
        <v>12.6182448643755</v>
      </c>
      <c r="BC35" s="375">
        <v>0.94975873174932401</v>
      </c>
      <c r="BD35" s="375">
        <v>6.3431653855059403E-2</v>
      </c>
      <c r="BE35" s="375">
        <v>5.7653047788668997E-2</v>
      </c>
      <c r="BF35" s="373"/>
      <c r="BG35" s="348">
        <v>67.487399999999994</v>
      </c>
      <c r="BH35" s="348">
        <v>11.248900000000001</v>
      </c>
      <c r="BI35" s="348">
        <v>19.957000000000001</v>
      </c>
      <c r="BJ35" s="348">
        <v>1.3067</v>
      </c>
      <c r="BK35" s="373"/>
      <c r="BL35" s="372" t="s">
        <v>4159</v>
      </c>
      <c r="BM35" s="372" t="s">
        <v>4160</v>
      </c>
      <c r="BN35" s="372" t="s">
        <v>506</v>
      </c>
      <c r="BO35" s="372" t="s">
        <v>1224</v>
      </c>
      <c r="BP35" s="372" t="s">
        <v>4161</v>
      </c>
      <c r="BQ35" s="373"/>
      <c r="BR35" s="354" t="s">
        <v>554</v>
      </c>
    </row>
    <row r="36" spans="1:70" s="428" customFormat="1" x14ac:dyDescent="0.25">
      <c r="A36" s="345" t="s">
        <v>4212</v>
      </c>
      <c r="B36" s="373"/>
      <c r="C36" s="719">
        <v>41275</v>
      </c>
      <c r="D36" s="373"/>
      <c r="E36" s="346">
        <v>14029.2</v>
      </c>
      <c r="F36" s="373"/>
      <c r="G36" s="347">
        <v>1037.0999999999999</v>
      </c>
      <c r="H36" s="374"/>
      <c r="I36" s="348">
        <v>0.48060000000000003</v>
      </c>
      <c r="J36" s="348">
        <v>0.66590000000000005</v>
      </c>
      <c r="K36" s="348">
        <v>3.44</v>
      </c>
      <c r="L36" s="348">
        <v>8.4731000000000005</v>
      </c>
      <c r="M36" s="348">
        <v>-3.1398999999999999</v>
      </c>
      <c r="N36" s="350">
        <v>1.1657</v>
      </c>
      <c r="O36" s="348">
        <v>5.2329999999999997</v>
      </c>
      <c r="P36" s="348">
        <v>14.262600000000001</v>
      </c>
      <c r="Q36" s="348">
        <v>12.941000000000001</v>
      </c>
      <c r="R36" s="348">
        <v>13.8583</v>
      </c>
      <c r="S36" s="348">
        <v>10.752800000000001</v>
      </c>
      <c r="T36" s="348">
        <v>-3.1454</v>
      </c>
      <c r="U36" s="348">
        <v>0.1052</v>
      </c>
      <c r="V36" s="348">
        <v>-0.57999999999999996</v>
      </c>
      <c r="W36" s="348">
        <v>3.7431999999999999</v>
      </c>
      <c r="X36" s="348">
        <v>14.917199999999999</v>
      </c>
      <c r="Y36" s="374"/>
      <c r="Z36" s="346">
        <v>11</v>
      </c>
      <c r="AA36" s="346">
        <v>7</v>
      </c>
      <c r="AB36" s="346">
        <v>5</v>
      </c>
      <c r="AC36" s="346">
        <v>14</v>
      </c>
      <c r="AD36" s="346">
        <v>12</v>
      </c>
      <c r="AE36" s="346">
        <v>10</v>
      </c>
      <c r="AF36" s="346">
        <v>5</v>
      </c>
      <c r="AG36" s="346">
        <v>11</v>
      </c>
      <c r="AH36" s="346">
        <v>12</v>
      </c>
      <c r="AI36" s="346">
        <v>11</v>
      </c>
      <c r="AJ36" s="346">
        <v>15</v>
      </c>
      <c r="AK36" s="346">
        <v>11</v>
      </c>
      <c r="AL36" s="346">
        <v>14</v>
      </c>
      <c r="AM36" s="346">
        <v>9</v>
      </c>
      <c r="AN36" s="346">
        <v>3</v>
      </c>
      <c r="AO36" s="373"/>
      <c r="AP36" s="348">
        <v>13.98</v>
      </c>
      <c r="AQ36" s="348">
        <v>14.69</v>
      </c>
      <c r="AR36" s="348">
        <v>11.38</v>
      </c>
      <c r="AS36" s="348">
        <v>7.23</v>
      </c>
      <c r="AT36" s="348">
        <v>0.22</v>
      </c>
      <c r="AU36" s="351"/>
      <c r="AV36" s="346">
        <v>12</v>
      </c>
      <c r="AW36" s="346">
        <v>13</v>
      </c>
      <c r="AX36" s="346">
        <v>13</v>
      </c>
      <c r="AY36" s="346">
        <v>10</v>
      </c>
      <c r="AZ36" s="346">
        <v>13</v>
      </c>
      <c r="BA36" s="362"/>
      <c r="BB36" s="348">
        <v>12.3871206893463</v>
      </c>
      <c r="BC36" s="375">
        <v>0.91274830961112896</v>
      </c>
      <c r="BD36" s="375">
        <v>6.4009165677464994E-2</v>
      </c>
      <c r="BE36" s="375">
        <v>7.9089555682110596E-2</v>
      </c>
      <c r="BF36" s="373"/>
      <c r="BG36" s="348">
        <v>73.186899999999994</v>
      </c>
      <c r="BH36" s="348">
        <v>6.5422799999999999</v>
      </c>
      <c r="BI36" s="348">
        <v>17.302700000000002</v>
      </c>
      <c r="BJ36" s="348">
        <v>2.9681199999999999</v>
      </c>
      <c r="BK36" s="373"/>
      <c r="BL36" s="372" t="s">
        <v>4163</v>
      </c>
      <c r="BM36" s="372" t="s">
        <v>3222</v>
      </c>
      <c r="BN36" s="372" t="s">
        <v>3279</v>
      </c>
      <c r="BO36" s="372" t="s">
        <v>4164</v>
      </c>
      <c r="BP36" s="372" t="s">
        <v>4165</v>
      </c>
      <c r="BQ36" s="373"/>
      <c r="BR36" s="354" t="s">
        <v>554</v>
      </c>
    </row>
    <row r="37" spans="1:70" s="428" customFormat="1" x14ac:dyDescent="0.25">
      <c r="A37" s="345" t="s">
        <v>4213</v>
      </c>
      <c r="B37" s="373"/>
      <c r="C37" s="719">
        <v>41276</v>
      </c>
      <c r="D37" s="373"/>
      <c r="E37" s="346">
        <v>8632.42</v>
      </c>
      <c r="F37" s="373"/>
      <c r="G37" s="347">
        <v>200.1</v>
      </c>
      <c r="H37" s="374"/>
      <c r="I37" s="348">
        <v>0.50229999999999997</v>
      </c>
      <c r="J37" s="348">
        <v>0.47199999999999998</v>
      </c>
      <c r="K37" s="348">
        <v>2.5996000000000001</v>
      </c>
      <c r="L37" s="348">
        <v>9.7279999999999998</v>
      </c>
      <c r="M37" s="348">
        <v>-1.0484</v>
      </c>
      <c r="N37" s="350">
        <v>2.17</v>
      </c>
      <c r="O37" s="348">
        <v>4.5420999999999996</v>
      </c>
      <c r="P37" s="348">
        <v>14.2044</v>
      </c>
      <c r="Q37" s="348">
        <v>12.7212</v>
      </c>
      <c r="R37" s="348">
        <v>16.049399999999999</v>
      </c>
      <c r="S37" s="348">
        <v>12.668900000000001</v>
      </c>
      <c r="T37" s="348">
        <v>-0.84730000000000005</v>
      </c>
      <c r="U37" s="348">
        <v>3.0009999999999999</v>
      </c>
      <c r="V37" s="348">
        <v>0.26050000000000001</v>
      </c>
      <c r="W37" s="348">
        <v>2.7892999999999999</v>
      </c>
      <c r="X37" s="348">
        <v>15.088100000000001</v>
      </c>
      <c r="Y37" s="374"/>
      <c r="Z37" s="346">
        <v>10</v>
      </c>
      <c r="AA37" s="346">
        <v>12</v>
      </c>
      <c r="AB37" s="346">
        <v>14</v>
      </c>
      <c r="AC37" s="346">
        <v>8</v>
      </c>
      <c r="AD37" s="346">
        <v>5</v>
      </c>
      <c r="AE37" s="346">
        <v>8</v>
      </c>
      <c r="AF37" s="346">
        <v>7</v>
      </c>
      <c r="AG37" s="346">
        <v>12</v>
      </c>
      <c r="AH37" s="346">
        <v>13</v>
      </c>
      <c r="AI37" s="346">
        <v>5</v>
      </c>
      <c r="AJ37" s="346">
        <v>7</v>
      </c>
      <c r="AK37" s="346">
        <v>5</v>
      </c>
      <c r="AL37" s="346">
        <v>7</v>
      </c>
      <c r="AM37" s="346">
        <v>8</v>
      </c>
      <c r="AN37" s="346">
        <v>14</v>
      </c>
      <c r="AO37" s="373"/>
      <c r="AP37" s="348">
        <v>15.6</v>
      </c>
      <c r="AQ37" s="348">
        <v>15.3</v>
      </c>
      <c r="AR37" s="348">
        <v>11.65</v>
      </c>
      <c r="AS37" s="348">
        <v>7.97</v>
      </c>
      <c r="AT37" s="348">
        <v>3.59</v>
      </c>
      <c r="AU37" s="351"/>
      <c r="AV37" s="346">
        <v>6</v>
      </c>
      <c r="AW37" s="346">
        <v>12</v>
      </c>
      <c r="AX37" s="346">
        <v>11</v>
      </c>
      <c r="AY37" s="346">
        <v>9</v>
      </c>
      <c r="AZ37" s="346">
        <v>6</v>
      </c>
      <c r="BA37" s="362"/>
      <c r="BB37" s="348">
        <v>12.5909126719634</v>
      </c>
      <c r="BC37" s="375">
        <v>0.95475481578058097</v>
      </c>
      <c r="BD37" s="375">
        <v>6.1995212766904201E-2</v>
      </c>
      <c r="BE37" s="375">
        <v>6.4009768499656505E-2</v>
      </c>
      <c r="BF37" s="373"/>
      <c r="BG37" s="348">
        <v>70.007800000000003</v>
      </c>
      <c r="BH37" s="348">
        <v>16.953800000000001</v>
      </c>
      <c r="BI37" s="348">
        <v>8.8740900000000007</v>
      </c>
      <c r="BJ37" s="348">
        <v>4.1643100000000004</v>
      </c>
      <c r="BK37" s="373"/>
      <c r="BL37" s="372" t="s">
        <v>1240</v>
      </c>
      <c r="BM37" s="372" t="s">
        <v>1156</v>
      </c>
      <c r="BN37" s="372" t="s">
        <v>4167</v>
      </c>
      <c r="BO37" s="372" t="s">
        <v>4168</v>
      </c>
      <c r="BP37" s="372" t="s">
        <v>4169</v>
      </c>
      <c r="BQ37" s="373"/>
      <c r="BR37" s="354" t="s">
        <v>554</v>
      </c>
    </row>
    <row r="38" spans="1:70" s="428" customFormat="1" x14ac:dyDescent="0.25">
      <c r="A38" s="345" t="s">
        <v>4214</v>
      </c>
      <c r="B38" s="373"/>
      <c r="C38" s="719">
        <v>41275</v>
      </c>
      <c r="D38" s="373"/>
      <c r="E38" s="346">
        <v>6899.07</v>
      </c>
      <c r="F38" s="373"/>
      <c r="G38" s="347">
        <v>178.40299999999999</v>
      </c>
      <c r="H38" s="374"/>
      <c r="I38" s="348">
        <v>0.6431</v>
      </c>
      <c r="J38" s="348">
        <v>0.30420000000000003</v>
      </c>
      <c r="K38" s="348">
        <v>2.903</v>
      </c>
      <c r="L38" s="348">
        <v>9.2620000000000005</v>
      </c>
      <c r="M38" s="348">
        <v>-2.6960000000000002</v>
      </c>
      <c r="N38" s="350">
        <v>2.7921999999999998</v>
      </c>
      <c r="O38" s="348">
        <v>2.9278</v>
      </c>
      <c r="P38" s="348">
        <v>13.2821</v>
      </c>
      <c r="Q38" s="348">
        <v>13.8881</v>
      </c>
      <c r="R38" s="348">
        <v>16.2699</v>
      </c>
      <c r="S38" s="348">
        <v>11.9068</v>
      </c>
      <c r="T38" s="348">
        <v>-2.8523000000000001</v>
      </c>
      <c r="U38" s="348">
        <v>3.4201999999999999</v>
      </c>
      <c r="V38" s="348">
        <v>0.98660000000000003</v>
      </c>
      <c r="W38" s="348">
        <v>2.9399000000000002</v>
      </c>
      <c r="X38" s="348">
        <v>16.668700000000001</v>
      </c>
      <c r="Y38" s="374"/>
      <c r="Z38" s="346">
        <v>7</v>
      </c>
      <c r="AA38" s="346">
        <v>15</v>
      </c>
      <c r="AB38" s="346">
        <v>11</v>
      </c>
      <c r="AC38" s="346">
        <v>11</v>
      </c>
      <c r="AD38" s="346">
        <v>10</v>
      </c>
      <c r="AE38" s="346">
        <v>7</v>
      </c>
      <c r="AF38" s="346">
        <v>11</v>
      </c>
      <c r="AG38" s="346">
        <v>14</v>
      </c>
      <c r="AH38" s="346">
        <v>8</v>
      </c>
      <c r="AI38" s="346">
        <v>4</v>
      </c>
      <c r="AJ38" s="346">
        <v>12</v>
      </c>
      <c r="AK38" s="346">
        <v>10</v>
      </c>
      <c r="AL38" s="346">
        <v>6</v>
      </c>
      <c r="AM38" s="346">
        <v>6</v>
      </c>
      <c r="AN38" s="346">
        <v>12</v>
      </c>
      <c r="AO38" s="373"/>
      <c r="AP38" s="348">
        <v>15.85</v>
      </c>
      <c r="AQ38" s="348">
        <v>16.82</v>
      </c>
      <c r="AR38" s="348">
        <v>11.64</v>
      </c>
      <c r="AS38" s="348">
        <v>6.55</v>
      </c>
      <c r="AT38" s="348">
        <v>3.09</v>
      </c>
      <c r="AU38" s="351"/>
      <c r="AV38" s="346">
        <v>5</v>
      </c>
      <c r="AW38" s="346">
        <v>6</v>
      </c>
      <c r="AX38" s="346">
        <v>12</v>
      </c>
      <c r="AY38" s="346">
        <v>11</v>
      </c>
      <c r="AZ38" s="346">
        <v>7</v>
      </c>
      <c r="BA38" s="362"/>
      <c r="BB38" s="348">
        <v>11.8734270829276</v>
      </c>
      <c r="BC38" s="375">
        <v>0.89618774084219599</v>
      </c>
      <c r="BD38" s="375">
        <v>6.1978376053090201E-2</v>
      </c>
      <c r="BE38" s="375">
        <v>6.3285191083125594E-2</v>
      </c>
      <c r="BF38" s="373"/>
      <c r="BG38" s="348">
        <v>67.756600000000006</v>
      </c>
      <c r="BH38" s="348">
        <v>13.0977</v>
      </c>
      <c r="BI38" s="348">
        <v>11.7788</v>
      </c>
      <c r="BJ38" s="348">
        <v>7.3669000000000002</v>
      </c>
      <c r="BK38" s="373"/>
      <c r="BL38" s="372" t="s">
        <v>4171</v>
      </c>
      <c r="BM38" s="372" t="s">
        <v>3500</v>
      </c>
      <c r="BN38" s="372" t="s">
        <v>4172</v>
      </c>
      <c r="BO38" s="372" t="s">
        <v>4173</v>
      </c>
      <c r="BP38" s="372" t="s">
        <v>581</v>
      </c>
      <c r="BQ38" s="373"/>
      <c r="BR38" s="354" t="s">
        <v>554</v>
      </c>
    </row>
    <row r="39" spans="1:70" s="428" customFormat="1" x14ac:dyDescent="0.25">
      <c r="A39" s="345" t="s">
        <v>4215</v>
      </c>
      <c r="B39" s="373"/>
      <c r="C39" s="719">
        <v>41275</v>
      </c>
      <c r="D39" s="373"/>
      <c r="E39" s="346">
        <v>6182.47</v>
      </c>
      <c r="F39" s="373"/>
      <c r="G39" s="347">
        <v>1604.0895</v>
      </c>
      <c r="H39" s="374"/>
      <c r="I39" s="348">
        <v>0.89539999999999997</v>
      </c>
      <c r="J39" s="348">
        <v>1.1304000000000001</v>
      </c>
      <c r="K39" s="348">
        <v>3.8294000000000001</v>
      </c>
      <c r="L39" s="348">
        <v>7.9774000000000003</v>
      </c>
      <c r="M39" s="348">
        <v>-4.3464999999999998</v>
      </c>
      <c r="N39" s="350">
        <v>-2.7143000000000002</v>
      </c>
      <c r="O39" s="348">
        <v>1.9525999999999999</v>
      </c>
      <c r="P39" s="348">
        <v>15.498799999999999</v>
      </c>
      <c r="Q39" s="348">
        <v>13.8811</v>
      </c>
      <c r="R39" s="348">
        <v>13.6965</v>
      </c>
      <c r="S39" s="348">
        <v>10.8095</v>
      </c>
      <c r="T39" s="348">
        <v>-4.13</v>
      </c>
      <c r="U39" s="348">
        <v>-0.4572</v>
      </c>
      <c r="V39" s="348">
        <v>-4.4340999999999999</v>
      </c>
      <c r="W39" s="348">
        <v>3.5649999999999999</v>
      </c>
      <c r="X39" s="348">
        <v>15.034700000000001</v>
      </c>
      <c r="Y39" s="374"/>
      <c r="Z39" s="346">
        <v>2</v>
      </c>
      <c r="AA39" s="346">
        <v>2</v>
      </c>
      <c r="AB39" s="346">
        <v>4</v>
      </c>
      <c r="AC39" s="346">
        <v>15</v>
      </c>
      <c r="AD39" s="346">
        <v>15</v>
      </c>
      <c r="AE39" s="346">
        <v>15</v>
      </c>
      <c r="AF39" s="346">
        <v>14</v>
      </c>
      <c r="AG39" s="346">
        <v>9</v>
      </c>
      <c r="AH39" s="346">
        <v>9</v>
      </c>
      <c r="AI39" s="346">
        <v>12</v>
      </c>
      <c r="AJ39" s="346">
        <v>14</v>
      </c>
      <c r="AK39" s="346">
        <v>15</v>
      </c>
      <c r="AL39" s="346">
        <v>15</v>
      </c>
      <c r="AM39" s="346">
        <v>16</v>
      </c>
      <c r="AN39" s="346">
        <v>7</v>
      </c>
      <c r="AO39" s="373"/>
      <c r="AP39" s="348">
        <v>14.46</v>
      </c>
      <c r="AQ39" s="348">
        <v>15.81</v>
      </c>
      <c r="AR39" s="348">
        <v>11.93</v>
      </c>
      <c r="AS39" s="348">
        <v>5.4</v>
      </c>
      <c r="AT39" s="348">
        <v>-2.11</v>
      </c>
      <c r="AU39" s="351"/>
      <c r="AV39" s="346">
        <v>11</v>
      </c>
      <c r="AW39" s="346">
        <v>10</v>
      </c>
      <c r="AX39" s="346">
        <v>9</v>
      </c>
      <c r="AY39" s="346">
        <v>15</v>
      </c>
      <c r="AZ39" s="346">
        <v>15</v>
      </c>
      <c r="BA39" s="362"/>
      <c r="BB39" s="348">
        <v>12.8870981548075</v>
      </c>
      <c r="BC39" s="375">
        <v>0.96745696146103699</v>
      </c>
      <c r="BD39" s="375">
        <v>6.8760267000167796E-2</v>
      </c>
      <c r="BE39" s="375">
        <v>0.209769360896642</v>
      </c>
      <c r="BF39" s="373"/>
      <c r="BG39" s="348">
        <v>74.219099999999997</v>
      </c>
      <c r="BH39" s="348">
        <v>12.4992</v>
      </c>
      <c r="BI39" s="348">
        <v>6.8890700000000002</v>
      </c>
      <c r="BJ39" s="348">
        <v>6.3926299999999996</v>
      </c>
      <c r="BK39" s="373"/>
      <c r="BL39" s="372" t="s">
        <v>4175</v>
      </c>
      <c r="BM39" s="372" t="s">
        <v>811</v>
      </c>
      <c r="BN39" s="372" t="s">
        <v>4176</v>
      </c>
      <c r="BO39" s="372" t="s">
        <v>4177</v>
      </c>
      <c r="BP39" s="372" t="s">
        <v>4178</v>
      </c>
      <c r="BQ39" s="373"/>
      <c r="BR39" s="354" t="s">
        <v>554</v>
      </c>
    </row>
    <row r="40" spans="1:70" s="428" customFormat="1" ht="11" x14ac:dyDescent="0.3">
      <c r="A40" s="841" t="s">
        <v>4216</v>
      </c>
      <c r="B40" s="842"/>
      <c r="C40" s="843">
        <v>41275</v>
      </c>
      <c r="D40" s="842"/>
      <c r="E40" s="844">
        <v>6276.26</v>
      </c>
      <c r="F40" s="842"/>
      <c r="G40" s="845">
        <v>136.34299999999999</v>
      </c>
      <c r="H40" s="847"/>
      <c r="I40" s="846">
        <v>0.43090000000000001</v>
      </c>
      <c r="J40" s="846">
        <v>0.75229999999999997</v>
      </c>
      <c r="K40" s="846">
        <v>4.2728000000000002</v>
      </c>
      <c r="L40" s="846">
        <v>9.4728999999999992</v>
      </c>
      <c r="M40" s="846">
        <v>-1.3266</v>
      </c>
      <c r="N40" s="848">
        <v>1.4547000000000001</v>
      </c>
      <c r="O40" s="846">
        <v>1.2334000000000001</v>
      </c>
      <c r="P40" s="846">
        <v>14.0746</v>
      </c>
      <c r="Q40" s="846">
        <v>13.6393</v>
      </c>
      <c r="R40" s="846">
        <v>15.719099999999999</v>
      </c>
      <c r="S40" s="846">
        <v>12.9153</v>
      </c>
      <c r="T40" s="846">
        <v>-1.3651</v>
      </c>
      <c r="U40" s="846">
        <v>2.0409000000000002</v>
      </c>
      <c r="V40" s="846">
        <v>-1.1641999999999999</v>
      </c>
      <c r="W40" s="846">
        <v>4.0484</v>
      </c>
      <c r="X40" s="846">
        <v>15.160299999999999</v>
      </c>
      <c r="Y40" s="847"/>
      <c r="Z40" s="844">
        <v>13</v>
      </c>
      <c r="AA40" s="844">
        <v>5</v>
      </c>
      <c r="AB40" s="844">
        <v>2</v>
      </c>
      <c r="AC40" s="844">
        <v>9</v>
      </c>
      <c r="AD40" s="844">
        <v>6</v>
      </c>
      <c r="AE40" s="844">
        <v>9</v>
      </c>
      <c r="AF40" s="844">
        <v>15</v>
      </c>
      <c r="AG40" s="844">
        <v>13</v>
      </c>
      <c r="AH40" s="844">
        <v>10</v>
      </c>
      <c r="AI40" s="844">
        <v>6</v>
      </c>
      <c r="AJ40" s="844">
        <v>6</v>
      </c>
      <c r="AK40" s="844">
        <v>7</v>
      </c>
      <c r="AL40" s="844">
        <v>11</v>
      </c>
      <c r="AM40" s="844">
        <v>12</v>
      </c>
      <c r="AN40" s="844">
        <v>1</v>
      </c>
      <c r="AO40" s="842"/>
      <c r="AP40" s="846">
        <v>15.15</v>
      </c>
      <c r="AQ40" s="846">
        <v>15.49</v>
      </c>
      <c r="AR40" s="846">
        <v>11.83</v>
      </c>
      <c r="AS40" s="846">
        <v>6.54</v>
      </c>
      <c r="AT40" s="846">
        <v>2.5299999999999998</v>
      </c>
      <c r="AU40" s="849"/>
      <c r="AV40" s="844">
        <v>7</v>
      </c>
      <c r="AW40" s="844">
        <v>11</v>
      </c>
      <c r="AX40" s="844">
        <v>10</v>
      </c>
      <c r="AY40" s="844">
        <v>12</v>
      </c>
      <c r="AZ40" s="844">
        <v>9</v>
      </c>
      <c r="BA40" s="851"/>
      <c r="BB40" s="846">
        <v>13.200728269817899</v>
      </c>
      <c r="BC40" s="852">
        <v>0.96996125985489801</v>
      </c>
      <c r="BD40" s="852">
        <v>5.9607904944968197E-2</v>
      </c>
      <c r="BE40" s="852">
        <v>2.8325610557069902E-2</v>
      </c>
      <c r="BF40" s="842"/>
      <c r="BG40" s="846">
        <v>65.355000000000004</v>
      </c>
      <c r="BH40" s="846">
        <v>23.1279</v>
      </c>
      <c r="BI40" s="846">
        <v>10.2791</v>
      </c>
      <c r="BJ40" s="846">
        <v>1.238</v>
      </c>
      <c r="BK40" s="842"/>
      <c r="BL40" s="855" t="s">
        <v>4180</v>
      </c>
      <c r="BM40" s="855" t="s">
        <v>454</v>
      </c>
      <c r="BN40" s="855" t="s">
        <v>4181</v>
      </c>
      <c r="BO40" s="855" t="s">
        <v>4182</v>
      </c>
      <c r="BP40" s="855" t="s">
        <v>1049</v>
      </c>
      <c r="BQ40" s="842"/>
      <c r="BR40" s="856" t="s">
        <v>554</v>
      </c>
    </row>
    <row r="41" spans="1:70" s="428" customFormat="1" x14ac:dyDescent="0.25">
      <c r="A41" s="345" t="s">
        <v>4217</v>
      </c>
      <c r="B41" s="373"/>
      <c r="C41" s="719">
        <v>42025</v>
      </c>
      <c r="D41" s="373"/>
      <c r="E41" s="346">
        <v>4842.9399999999996</v>
      </c>
      <c r="F41" s="373"/>
      <c r="G41" s="347">
        <v>64.168999999999997</v>
      </c>
      <c r="H41" s="374"/>
      <c r="I41" s="348">
        <v>-9.3600000000000003E-2</v>
      </c>
      <c r="J41" s="348">
        <v>0.57599999999999996</v>
      </c>
      <c r="K41" s="348">
        <v>4.9908000000000001</v>
      </c>
      <c r="L41" s="348">
        <v>18.814800000000002</v>
      </c>
      <c r="M41" s="348">
        <v>9.3768999999999991</v>
      </c>
      <c r="N41" s="350">
        <v>8.2415000000000003</v>
      </c>
      <c r="O41" s="348">
        <v>8.5341000000000005</v>
      </c>
      <c r="P41" s="348">
        <v>24.1783</v>
      </c>
      <c r="Q41" s="348">
        <v>19.3842</v>
      </c>
      <c r="R41" s="348">
        <v>18.646699999999999</v>
      </c>
      <c r="S41" s="348">
        <v>21.254100000000001</v>
      </c>
      <c r="T41" s="348">
        <v>10.252599999999999</v>
      </c>
      <c r="U41" s="348">
        <v>9.0335999999999999</v>
      </c>
      <c r="V41" s="348">
        <v>4.8773999999999997</v>
      </c>
      <c r="W41" s="348">
        <v>3.5691999999999999</v>
      </c>
      <c r="X41" s="348">
        <v>17.660699999999999</v>
      </c>
      <c r="Y41" s="374"/>
      <c r="Z41" s="346">
        <v>16</v>
      </c>
      <c r="AA41" s="346">
        <v>9</v>
      </c>
      <c r="AB41" s="346">
        <v>1</v>
      </c>
      <c r="AC41" s="346">
        <v>1</v>
      </c>
      <c r="AD41" s="346">
        <v>1</v>
      </c>
      <c r="AE41" s="346">
        <v>1</v>
      </c>
      <c r="AF41" s="346">
        <v>1</v>
      </c>
      <c r="AG41" s="346">
        <v>1</v>
      </c>
      <c r="AH41" s="346">
        <v>1</v>
      </c>
      <c r="AI41" s="346">
        <v>1</v>
      </c>
      <c r="AJ41" s="346">
        <v>1</v>
      </c>
      <c r="AK41" s="346">
        <v>1</v>
      </c>
      <c r="AL41" s="346">
        <v>1</v>
      </c>
      <c r="AM41" s="346">
        <v>1</v>
      </c>
      <c r="AN41" s="346">
        <v>6</v>
      </c>
      <c r="AO41" s="373"/>
      <c r="AP41" s="348">
        <v>18.87</v>
      </c>
      <c r="AQ41" s="348">
        <v>21.62</v>
      </c>
      <c r="AR41" s="348">
        <v>20.41</v>
      </c>
      <c r="AS41" s="348">
        <v>15.81</v>
      </c>
      <c r="AT41" s="348">
        <v>19.739999999999998</v>
      </c>
      <c r="AU41" s="351"/>
      <c r="AV41" s="346">
        <v>1</v>
      </c>
      <c r="AW41" s="346">
        <v>1</v>
      </c>
      <c r="AX41" s="346">
        <v>1</v>
      </c>
      <c r="AY41" s="346">
        <v>1</v>
      </c>
      <c r="AZ41" s="346">
        <v>1</v>
      </c>
      <c r="BA41" s="362"/>
      <c r="BB41" s="348">
        <v>20.015876020979501</v>
      </c>
      <c r="BC41" s="375">
        <v>1.2692218144931</v>
      </c>
      <c r="BD41" s="375">
        <v>8.0402676706878395E-2</v>
      </c>
      <c r="BE41" s="375">
        <v>0.616756100932494</v>
      </c>
      <c r="BF41" s="373"/>
      <c r="BG41" s="348">
        <v>12.266400000000001</v>
      </c>
      <c r="BH41" s="348">
        <v>42.684899999999999</v>
      </c>
      <c r="BI41" s="348">
        <v>42.586300000000001</v>
      </c>
      <c r="BJ41" s="348">
        <v>2.4624000000000001</v>
      </c>
      <c r="BK41" s="373"/>
      <c r="BL41" s="372" t="s">
        <v>4184</v>
      </c>
      <c r="BM41" s="372" t="s">
        <v>4185</v>
      </c>
      <c r="BN41" s="372" t="s">
        <v>4186</v>
      </c>
      <c r="BO41" s="372" t="s">
        <v>4187</v>
      </c>
      <c r="BP41" s="372" t="s">
        <v>3454</v>
      </c>
      <c r="BQ41" s="373"/>
      <c r="BR41" s="354" t="s">
        <v>554</v>
      </c>
    </row>
    <row r="42" spans="1:70" s="428" customFormat="1" x14ac:dyDescent="0.25">
      <c r="A42" s="345" t="s">
        <v>4218</v>
      </c>
      <c r="B42" s="373"/>
      <c r="C42" s="719">
        <v>41926</v>
      </c>
      <c r="D42" s="373"/>
      <c r="E42" s="346">
        <v>4591.7299999999996</v>
      </c>
      <c r="F42" s="373"/>
      <c r="G42" s="347">
        <v>53.300600000000003</v>
      </c>
      <c r="H42" s="374"/>
      <c r="I42" s="348">
        <v>0.4446</v>
      </c>
      <c r="J42" s="348">
        <v>0.1827</v>
      </c>
      <c r="K42" s="348">
        <v>2.7827999999999999</v>
      </c>
      <c r="L42" s="348">
        <v>11.192600000000001</v>
      </c>
      <c r="M42" s="348">
        <v>7.2300000000000003E-2</v>
      </c>
      <c r="N42" s="350">
        <v>5.7135999999999996</v>
      </c>
      <c r="O42" s="348">
        <v>5.5890000000000004</v>
      </c>
      <c r="P42" s="348">
        <v>15.941000000000001</v>
      </c>
      <c r="Q42" s="348">
        <v>14.629099999999999</v>
      </c>
      <c r="R42" s="348">
        <v>15.298500000000001</v>
      </c>
      <c r="S42" s="348">
        <v>13.9552</v>
      </c>
      <c r="T42" s="348">
        <v>0.25509999999999999</v>
      </c>
      <c r="U42" s="348">
        <v>6.2409999999999997</v>
      </c>
      <c r="V42" s="348">
        <v>3.6057999999999999</v>
      </c>
      <c r="W42" s="348">
        <v>2.4359000000000002</v>
      </c>
      <c r="X42" s="348">
        <v>15.388</v>
      </c>
      <c r="Y42" s="374"/>
      <c r="Z42" s="346">
        <v>12</v>
      </c>
      <c r="AA42" s="346">
        <v>16</v>
      </c>
      <c r="AB42" s="346">
        <v>12</v>
      </c>
      <c r="AC42" s="346">
        <v>4</v>
      </c>
      <c r="AD42" s="346">
        <v>4</v>
      </c>
      <c r="AE42" s="346">
        <v>2</v>
      </c>
      <c r="AF42" s="346">
        <v>3</v>
      </c>
      <c r="AG42" s="346">
        <v>8</v>
      </c>
      <c r="AH42" s="346">
        <v>7</v>
      </c>
      <c r="AI42" s="346">
        <v>8</v>
      </c>
      <c r="AJ42" s="346">
        <v>4</v>
      </c>
      <c r="AK42" s="346">
        <v>4</v>
      </c>
      <c r="AL42" s="346">
        <v>2</v>
      </c>
      <c r="AM42" s="346">
        <v>2</v>
      </c>
      <c r="AN42" s="346">
        <v>15</v>
      </c>
      <c r="AO42" s="373"/>
      <c r="AP42" s="348">
        <v>15.14</v>
      </c>
      <c r="AQ42" s="348">
        <v>15.96</v>
      </c>
      <c r="AR42" s="348">
        <v>13.28</v>
      </c>
      <c r="AS42" s="348">
        <v>9.59</v>
      </c>
      <c r="AT42" s="348">
        <v>7.4</v>
      </c>
      <c r="AU42" s="351"/>
      <c r="AV42" s="346">
        <v>8</v>
      </c>
      <c r="AW42" s="346">
        <v>9</v>
      </c>
      <c r="AX42" s="346">
        <v>7</v>
      </c>
      <c r="AY42" s="346">
        <v>3</v>
      </c>
      <c r="AZ42" s="346">
        <v>3</v>
      </c>
      <c r="BA42" s="362"/>
      <c r="BB42" s="348">
        <v>13.9496040986969</v>
      </c>
      <c r="BC42" s="375">
        <v>1.0434671696282301</v>
      </c>
      <c r="BD42" s="375">
        <v>6.7157425747532903E-2</v>
      </c>
      <c r="BE42" s="375">
        <v>0.12079327627886099</v>
      </c>
      <c r="BF42" s="373"/>
      <c r="BG42" s="348">
        <v>61.249400000000001</v>
      </c>
      <c r="BH42" s="348">
        <v>16.478899999999999</v>
      </c>
      <c r="BI42" s="348">
        <v>18.737100000000002</v>
      </c>
      <c r="BJ42" s="348">
        <v>3.5346000000000002</v>
      </c>
      <c r="BK42" s="373"/>
      <c r="BL42" s="372" t="s">
        <v>4189</v>
      </c>
      <c r="BM42" s="372" t="s">
        <v>4190</v>
      </c>
      <c r="BN42" s="372" t="s">
        <v>4191</v>
      </c>
      <c r="BO42" s="372" t="s">
        <v>4192</v>
      </c>
      <c r="BP42" s="372" t="s">
        <v>4193</v>
      </c>
      <c r="BQ42" s="373"/>
      <c r="BR42" s="354" t="s">
        <v>554</v>
      </c>
    </row>
    <row r="43" spans="1:70" s="428" customFormat="1" x14ac:dyDescent="0.25">
      <c r="A43" s="345" t="s">
        <v>4219</v>
      </c>
      <c r="B43" s="373"/>
      <c r="C43" s="719">
        <v>41275</v>
      </c>
      <c r="D43" s="373"/>
      <c r="E43" s="346">
        <v>4086.51</v>
      </c>
      <c r="F43" s="373"/>
      <c r="G43" s="347">
        <v>153.1885</v>
      </c>
      <c r="H43" s="374"/>
      <c r="I43" s="348">
        <v>0.39219999999999999</v>
      </c>
      <c r="J43" s="348">
        <v>0.46210000000000001</v>
      </c>
      <c r="K43" s="348">
        <v>4.2531999999999996</v>
      </c>
      <c r="L43" s="348">
        <v>14.250500000000001</v>
      </c>
      <c r="M43" s="348">
        <v>2.6061999999999999</v>
      </c>
      <c r="N43" s="350">
        <v>4.8933999999999997</v>
      </c>
      <c r="O43" s="348">
        <v>5.4288999999999996</v>
      </c>
      <c r="P43" s="348">
        <v>18.346900000000002</v>
      </c>
      <c r="Q43" s="348">
        <v>14.683400000000001</v>
      </c>
      <c r="R43" s="348">
        <v>14.6205</v>
      </c>
      <c r="S43" s="348">
        <v>16.494800000000001</v>
      </c>
      <c r="T43" s="348">
        <v>2.7595000000000001</v>
      </c>
      <c r="U43" s="348">
        <v>5.3921000000000001</v>
      </c>
      <c r="V43" s="348">
        <v>2.8782000000000001</v>
      </c>
      <c r="W43" s="348">
        <v>3.2799</v>
      </c>
      <c r="X43" s="348">
        <v>14.859</v>
      </c>
      <c r="Y43" s="374"/>
      <c r="Z43" s="346">
        <v>15</v>
      </c>
      <c r="AA43" s="346">
        <v>13</v>
      </c>
      <c r="AB43" s="346">
        <v>3</v>
      </c>
      <c r="AC43" s="346">
        <v>2</v>
      </c>
      <c r="AD43" s="346">
        <v>2</v>
      </c>
      <c r="AE43" s="346">
        <v>3</v>
      </c>
      <c r="AF43" s="346">
        <v>4</v>
      </c>
      <c r="AG43" s="346">
        <v>3</v>
      </c>
      <c r="AH43" s="346">
        <v>6</v>
      </c>
      <c r="AI43" s="346">
        <v>9</v>
      </c>
      <c r="AJ43" s="346">
        <v>2</v>
      </c>
      <c r="AK43" s="346">
        <v>2</v>
      </c>
      <c r="AL43" s="346">
        <v>3</v>
      </c>
      <c r="AM43" s="346">
        <v>3</v>
      </c>
      <c r="AN43" s="346">
        <v>9</v>
      </c>
      <c r="AO43" s="373"/>
      <c r="AP43" s="348">
        <v>14.89</v>
      </c>
      <c r="AQ43" s="348">
        <v>16.95</v>
      </c>
      <c r="AR43" s="348">
        <v>15.31</v>
      </c>
      <c r="AS43" s="348">
        <v>11.53</v>
      </c>
      <c r="AT43" s="348">
        <v>9.94</v>
      </c>
      <c r="AU43" s="351"/>
      <c r="AV43" s="346">
        <v>10</v>
      </c>
      <c r="AW43" s="346">
        <v>5</v>
      </c>
      <c r="AX43" s="346">
        <v>3</v>
      </c>
      <c r="AY43" s="346">
        <v>2</v>
      </c>
      <c r="AZ43" s="346">
        <v>2</v>
      </c>
      <c r="BA43" s="362"/>
      <c r="BB43" s="348">
        <v>14.884523521423301</v>
      </c>
      <c r="BC43" s="375">
        <v>1.0865603261115699</v>
      </c>
      <c r="BD43" s="375">
        <v>7.4892163371712298E-2</v>
      </c>
      <c r="BE43" s="375">
        <v>0.26500765247824498</v>
      </c>
      <c r="BF43" s="373"/>
      <c r="BG43" s="348">
        <v>47.933900000000001</v>
      </c>
      <c r="BH43" s="348">
        <v>20.798300000000001</v>
      </c>
      <c r="BI43" s="348">
        <v>29.393999999999998</v>
      </c>
      <c r="BJ43" s="348">
        <v>1.8737999999999999</v>
      </c>
      <c r="BK43" s="373"/>
      <c r="BL43" s="372" t="s">
        <v>4195</v>
      </c>
      <c r="BM43" s="372" t="s">
        <v>4196</v>
      </c>
      <c r="BN43" s="372" t="s">
        <v>4197</v>
      </c>
      <c r="BO43" s="372" t="s">
        <v>588</v>
      </c>
      <c r="BP43" s="372" t="s">
        <v>4198</v>
      </c>
      <c r="BQ43" s="373"/>
      <c r="BR43" s="354" t="s">
        <v>554</v>
      </c>
    </row>
    <row r="44" spans="1:70" s="428" customFormat="1" x14ac:dyDescent="0.25">
      <c r="A44" s="345" t="s">
        <v>4220</v>
      </c>
      <c r="B44" s="373"/>
      <c r="C44" s="719">
        <v>41275</v>
      </c>
      <c r="D44" s="373"/>
      <c r="E44" s="346">
        <v>3486.67</v>
      </c>
      <c r="F44" s="373"/>
      <c r="G44" s="347">
        <v>227.3896</v>
      </c>
      <c r="H44" s="374"/>
      <c r="I44" s="348">
        <v>0.73899999999999999</v>
      </c>
      <c r="J44" s="348">
        <v>0.36070000000000002</v>
      </c>
      <c r="K44" s="348">
        <v>3.3294999999999999</v>
      </c>
      <c r="L44" s="348">
        <v>9.3018000000000001</v>
      </c>
      <c r="M44" s="348">
        <v>-3.9491999999999998</v>
      </c>
      <c r="N44" s="350">
        <v>-1.5537000000000001</v>
      </c>
      <c r="O44" s="348">
        <v>1.1383000000000001</v>
      </c>
      <c r="P44" s="348">
        <v>11.8317</v>
      </c>
      <c r="Q44" s="348">
        <v>10.5784</v>
      </c>
      <c r="R44" s="348">
        <v>13.087199999999999</v>
      </c>
      <c r="S44" s="348">
        <v>12.039</v>
      </c>
      <c r="T44" s="348">
        <v>-3.9569999999999999</v>
      </c>
      <c r="U44" s="348">
        <v>0.27210000000000001</v>
      </c>
      <c r="V44" s="348">
        <v>-3.3999000000000001</v>
      </c>
      <c r="W44" s="348">
        <v>3.6825000000000001</v>
      </c>
      <c r="X44" s="348">
        <v>13.3033</v>
      </c>
      <c r="Y44" s="374"/>
      <c r="Z44" s="346">
        <v>5</v>
      </c>
      <c r="AA44" s="346">
        <v>14</v>
      </c>
      <c r="AB44" s="346">
        <v>7</v>
      </c>
      <c r="AC44" s="346">
        <v>10</v>
      </c>
      <c r="AD44" s="346">
        <v>14</v>
      </c>
      <c r="AE44" s="346">
        <v>14</v>
      </c>
      <c r="AF44" s="346">
        <v>16</v>
      </c>
      <c r="AG44" s="346">
        <v>15</v>
      </c>
      <c r="AH44" s="346">
        <v>14</v>
      </c>
      <c r="AI44" s="346">
        <v>13</v>
      </c>
      <c r="AJ44" s="346">
        <v>10</v>
      </c>
      <c r="AK44" s="346">
        <v>14</v>
      </c>
      <c r="AL44" s="346">
        <v>13</v>
      </c>
      <c r="AM44" s="346">
        <v>14</v>
      </c>
      <c r="AN44" s="346">
        <v>4</v>
      </c>
      <c r="AO44" s="373"/>
      <c r="AP44" s="348">
        <v>12.61</v>
      </c>
      <c r="AQ44" s="348">
        <v>12.65</v>
      </c>
      <c r="AR44" s="348">
        <v>8.9700000000000006</v>
      </c>
      <c r="AS44" s="348">
        <v>4.8899999999999997</v>
      </c>
      <c r="AT44" s="348">
        <v>-0.39</v>
      </c>
      <c r="AU44" s="351"/>
      <c r="AV44" s="346">
        <v>14</v>
      </c>
      <c r="AW44" s="346">
        <v>14</v>
      </c>
      <c r="AX44" s="346">
        <v>16</v>
      </c>
      <c r="AY44" s="346">
        <v>16</v>
      </c>
      <c r="AZ44" s="346">
        <v>14</v>
      </c>
      <c r="BA44" s="362"/>
      <c r="BB44" s="348">
        <v>12.4366199351582</v>
      </c>
      <c r="BC44" s="375">
        <v>0.92022331545949698</v>
      </c>
      <c r="BD44" s="375">
        <v>5.0515113974055503E-2</v>
      </c>
      <c r="BE44" s="375">
        <v>-9.1408135885888503E-2</v>
      </c>
      <c r="BF44" s="373"/>
      <c r="BG44" s="348">
        <v>66.644099999999995</v>
      </c>
      <c r="BH44" s="348">
        <v>16.375800000000002</v>
      </c>
      <c r="BI44" s="348">
        <v>15.305099999999999</v>
      </c>
      <c r="BJ44" s="348">
        <v>1.675</v>
      </c>
      <c r="BK44" s="373"/>
      <c r="BL44" s="372" t="s">
        <v>4200</v>
      </c>
      <c r="BM44" s="372" t="s">
        <v>4201</v>
      </c>
      <c r="BN44" s="372" t="s">
        <v>4202</v>
      </c>
      <c r="BO44" s="372" t="s">
        <v>4203</v>
      </c>
      <c r="BP44" s="372" t="s">
        <v>4204</v>
      </c>
      <c r="BQ44" s="373"/>
      <c r="BR44" s="354" t="s">
        <v>554</v>
      </c>
    </row>
    <row r="45" spans="1:70" x14ac:dyDescent="0.25">
      <c r="A45" s="36" t="s">
        <v>93</v>
      </c>
      <c r="B45" s="43"/>
      <c r="C45" s="720"/>
      <c r="D45" s="43"/>
      <c r="E45" s="51"/>
      <c r="F45" s="43"/>
      <c r="G45" s="55"/>
      <c r="H45" s="66"/>
      <c r="I45" s="59">
        <v>0.58809999999999996</v>
      </c>
      <c r="J45" s="59">
        <v>0.65759999999999996</v>
      </c>
      <c r="K45" s="59">
        <v>3.2528999999999999</v>
      </c>
      <c r="L45" s="59">
        <v>10.288500000000001</v>
      </c>
      <c r="M45" s="59">
        <v>-1.3362000000000001</v>
      </c>
      <c r="N45" s="70">
        <v>1.9931000000000001</v>
      </c>
      <c r="O45" s="59">
        <v>4.0140000000000002</v>
      </c>
      <c r="P45" s="59">
        <v>15.9009</v>
      </c>
      <c r="Q45" s="59">
        <v>13.894</v>
      </c>
      <c r="R45" s="59">
        <v>14.955</v>
      </c>
      <c r="S45" s="59">
        <v>13.037100000000001</v>
      </c>
      <c r="T45" s="59">
        <v>-1.276</v>
      </c>
      <c r="U45" s="59">
        <v>2.6560000000000001</v>
      </c>
      <c r="V45" s="59">
        <v>-4.3999999999999997E-2</v>
      </c>
      <c r="W45" s="59">
        <v>3.2385000000000002</v>
      </c>
      <c r="X45" s="59">
        <v>15.4063</v>
      </c>
      <c r="Y45" s="66"/>
      <c r="Z45" s="51">
        <v>16</v>
      </c>
      <c r="AA45" s="51">
        <v>16</v>
      </c>
      <c r="AB45" s="51">
        <v>16</v>
      </c>
      <c r="AC45" s="51">
        <v>16</v>
      </c>
      <c r="AD45" s="51">
        <v>16</v>
      </c>
      <c r="AE45" s="51">
        <v>16</v>
      </c>
      <c r="AF45" s="51">
        <v>16</v>
      </c>
      <c r="AG45" s="51">
        <v>16</v>
      </c>
      <c r="AH45" s="51">
        <v>16</v>
      </c>
      <c r="AI45" s="51">
        <v>16</v>
      </c>
      <c r="AJ45" s="51">
        <v>16</v>
      </c>
      <c r="AK45" s="51">
        <v>16</v>
      </c>
      <c r="AL45" s="51">
        <v>16</v>
      </c>
      <c r="AM45" s="51">
        <v>16</v>
      </c>
      <c r="AN45" s="51">
        <v>16</v>
      </c>
      <c r="AO45" s="43"/>
      <c r="AP45" s="59">
        <v>14.874375000000001</v>
      </c>
      <c r="AQ45" s="59">
        <v>15.93375</v>
      </c>
      <c r="AR45" s="59">
        <v>12.914999999999999</v>
      </c>
      <c r="AS45" s="59">
        <v>8.2368749999999995</v>
      </c>
      <c r="AT45" s="59">
        <v>3.4112499999999999</v>
      </c>
      <c r="AU45" s="78"/>
      <c r="AV45" s="51">
        <v>16</v>
      </c>
      <c r="AW45" s="51">
        <v>16</v>
      </c>
      <c r="AX45" s="51">
        <v>16</v>
      </c>
      <c r="AY45" s="51">
        <v>16</v>
      </c>
      <c r="AZ45" s="51">
        <v>16</v>
      </c>
      <c r="BA45" s="258"/>
      <c r="BB45" s="59"/>
      <c r="BC45" s="276"/>
      <c r="BD45" s="276"/>
      <c r="BE45" s="27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1.0255000000000001</v>
      </c>
      <c r="J46" s="60">
        <v>1.2746</v>
      </c>
      <c r="K46" s="60">
        <v>4.9908000000000001</v>
      </c>
      <c r="L46" s="60">
        <v>18.814800000000002</v>
      </c>
      <c r="M46" s="60">
        <v>9.3768999999999991</v>
      </c>
      <c r="N46" s="71">
        <v>8.2415000000000003</v>
      </c>
      <c r="O46" s="60">
        <v>8.5341000000000005</v>
      </c>
      <c r="P46" s="60">
        <v>24.1783</v>
      </c>
      <c r="Q46" s="60">
        <v>19.3842</v>
      </c>
      <c r="R46" s="60">
        <v>18.646699999999999</v>
      </c>
      <c r="S46" s="60">
        <v>21.254100000000001</v>
      </c>
      <c r="T46" s="60">
        <v>10.252599999999999</v>
      </c>
      <c r="U46" s="60">
        <v>9.0335999999999999</v>
      </c>
      <c r="V46" s="60">
        <v>4.8773999999999997</v>
      </c>
      <c r="W46" s="60">
        <v>4.0484</v>
      </c>
      <c r="X46" s="60">
        <v>18.077100000000002</v>
      </c>
      <c r="Y46" s="67"/>
      <c r="Z46" s="52"/>
      <c r="AA46" s="52"/>
      <c r="AB46" s="52"/>
      <c r="AC46" s="52"/>
      <c r="AD46" s="52"/>
      <c r="AE46" s="52"/>
      <c r="AF46" s="52"/>
      <c r="AG46" s="52"/>
      <c r="AH46" s="52"/>
      <c r="AI46" s="52"/>
      <c r="AJ46" s="52"/>
      <c r="AK46" s="52"/>
      <c r="AL46" s="52"/>
      <c r="AM46" s="52"/>
      <c r="AN46" s="52"/>
      <c r="AO46" s="44"/>
      <c r="AP46" s="60">
        <v>18.87</v>
      </c>
      <c r="AQ46" s="60">
        <v>21.62</v>
      </c>
      <c r="AR46" s="60">
        <v>20.41</v>
      </c>
      <c r="AS46" s="60">
        <v>15.81</v>
      </c>
      <c r="AT46" s="60">
        <v>19.739999999999998</v>
      </c>
      <c r="AU46" s="79"/>
      <c r="AV46" s="52"/>
      <c r="AW46" s="52"/>
      <c r="AX46" s="52"/>
      <c r="AY46" s="52"/>
      <c r="AZ46" s="52"/>
      <c r="BA46" s="259"/>
      <c r="BB46" s="60"/>
      <c r="BC46" s="277"/>
      <c r="BD46" s="277"/>
      <c r="BE46" s="277"/>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-9.3600000000000003E-2</v>
      </c>
      <c r="J47" s="60">
        <v>0.1827</v>
      </c>
      <c r="K47" s="60">
        <v>1.6109</v>
      </c>
      <c r="L47" s="60">
        <v>5.9410999999999996</v>
      </c>
      <c r="M47" s="60">
        <v>-6.2565999999999997</v>
      </c>
      <c r="N47" s="71">
        <v>-2.8264</v>
      </c>
      <c r="O47" s="60">
        <v>1.1383000000000001</v>
      </c>
      <c r="P47" s="60">
        <v>11.7044</v>
      </c>
      <c r="Q47" s="60">
        <v>8.3445999999999998</v>
      </c>
      <c r="R47" s="60">
        <v>11.8447</v>
      </c>
      <c r="S47" s="60">
        <v>8.5815000000000001</v>
      </c>
      <c r="T47" s="60">
        <v>-6.5838999999999999</v>
      </c>
      <c r="U47" s="60">
        <v>-3.1736</v>
      </c>
      <c r="V47" s="60">
        <v>-4.4340999999999999</v>
      </c>
      <c r="W47" s="60">
        <v>2.0074999999999998</v>
      </c>
      <c r="X47" s="60">
        <v>13.3033</v>
      </c>
      <c r="Y47" s="67"/>
      <c r="Z47" s="52"/>
      <c r="AA47" s="52"/>
      <c r="AB47" s="52"/>
      <c r="AC47" s="52"/>
      <c r="AD47" s="52"/>
      <c r="AE47" s="52"/>
      <c r="AF47" s="52"/>
      <c r="AG47" s="52"/>
      <c r="AH47" s="52"/>
      <c r="AI47" s="52"/>
      <c r="AJ47" s="52"/>
      <c r="AK47" s="52"/>
      <c r="AL47" s="52"/>
      <c r="AM47" s="52"/>
      <c r="AN47" s="52"/>
      <c r="AO47" s="44"/>
      <c r="AP47" s="60">
        <v>11.07</v>
      </c>
      <c r="AQ47" s="60">
        <v>11.08</v>
      </c>
      <c r="AR47" s="60">
        <v>8.9700000000000006</v>
      </c>
      <c r="AS47" s="60">
        <v>4.8899999999999997</v>
      </c>
      <c r="AT47" s="60">
        <v>-5.71</v>
      </c>
      <c r="AU47" s="79"/>
      <c r="AV47" s="52"/>
      <c r="AW47" s="52"/>
      <c r="AX47" s="52"/>
      <c r="AY47" s="52"/>
      <c r="AZ47" s="52"/>
      <c r="BA47" s="259"/>
      <c r="BB47" s="60"/>
      <c r="BC47" s="277"/>
      <c r="BD47" s="277"/>
      <c r="BE47" s="277"/>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0.58750000000000002</v>
      </c>
      <c r="J48" s="61">
        <v>0.57984999999999998</v>
      </c>
      <c r="K48" s="61">
        <v>3.2101500000000001</v>
      </c>
      <c r="L48" s="61">
        <v>9.6004500000000004</v>
      </c>
      <c r="M48" s="61">
        <v>-1.821</v>
      </c>
      <c r="N48" s="72">
        <v>1.8123499999999999</v>
      </c>
      <c r="O48" s="61">
        <v>4.0974000000000004</v>
      </c>
      <c r="P48" s="61">
        <v>15.719900000000001</v>
      </c>
      <c r="Q48" s="61">
        <v>13.884600000000001</v>
      </c>
      <c r="R48" s="61">
        <v>14.9595</v>
      </c>
      <c r="S48" s="61">
        <v>12.524699999999999</v>
      </c>
      <c r="T48" s="61">
        <v>-1.6839999999999999</v>
      </c>
      <c r="U48" s="61">
        <v>2.6991000000000001</v>
      </c>
      <c r="V48" s="61">
        <v>-0.15970000000000001</v>
      </c>
      <c r="W48" s="61">
        <v>3.3782999999999999</v>
      </c>
      <c r="X48" s="61">
        <v>15.1242</v>
      </c>
      <c r="Y48" s="68"/>
      <c r="Z48" s="53"/>
      <c r="AA48" s="53"/>
      <c r="AB48" s="53"/>
      <c r="AC48" s="53"/>
      <c r="AD48" s="53"/>
      <c r="AE48" s="53"/>
      <c r="AF48" s="53"/>
      <c r="AG48" s="53"/>
      <c r="AH48" s="53"/>
      <c r="AI48" s="53"/>
      <c r="AJ48" s="53"/>
      <c r="AK48" s="53"/>
      <c r="AL48" s="53"/>
      <c r="AM48" s="53"/>
      <c r="AN48" s="53"/>
      <c r="AO48" s="45"/>
      <c r="AP48" s="61">
        <v>15.07</v>
      </c>
      <c r="AQ48" s="61">
        <v>16.22</v>
      </c>
      <c r="AR48" s="61">
        <v>12.52</v>
      </c>
      <c r="AS48" s="61">
        <v>8.14</v>
      </c>
      <c r="AT48" s="61">
        <v>2.7</v>
      </c>
      <c r="AU48" s="80"/>
      <c r="AV48" s="53"/>
      <c r="AW48" s="53"/>
      <c r="AX48" s="53"/>
      <c r="AY48" s="53"/>
      <c r="AZ48" s="53"/>
      <c r="BA48" s="262"/>
      <c r="BB48" s="61"/>
      <c r="BC48" s="279"/>
      <c r="BD48" s="279"/>
      <c r="BE48" s="279"/>
      <c r="BF48" s="45"/>
      <c r="BG48" s="61"/>
      <c r="BH48" s="61"/>
      <c r="BI48" s="61"/>
      <c r="BJ48" s="61"/>
      <c r="BK48" s="45"/>
      <c r="BL48" s="86"/>
      <c r="BM48" s="86"/>
      <c r="BN48" s="86"/>
      <c r="BO48" s="86"/>
      <c r="BP48" s="86"/>
      <c r="BQ48" s="45"/>
      <c r="BR48" s="90"/>
    </row>
    <row r="49" spans="1:70" ht="14.5" x14ac:dyDescent="0.25">
      <c r="A49" s="39" t="s">
        <v>158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45"/>
      <c r="BD49" s="245"/>
      <c r="BE49" s="245"/>
      <c r="BF49" s="46"/>
      <c r="BG49" s="62"/>
      <c r="BH49" s="62"/>
      <c r="BI49" s="62"/>
      <c r="BJ49" s="62"/>
      <c r="BK49" s="46"/>
      <c r="BL49" s="87"/>
      <c r="BM49" s="87"/>
      <c r="BN49" s="87"/>
      <c r="BO49" s="87"/>
      <c r="BP49" s="87"/>
      <c r="BQ49" s="46"/>
      <c r="BR49" s="91"/>
    </row>
    <row r="50" spans="1:70" s="529" customFormat="1" x14ac:dyDescent="0.25">
      <c r="A50" s="481" t="s">
        <v>4221</v>
      </c>
      <c r="B50" s="520"/>
      <c r="C50" s="724">
        <v>36616</v>
      </c>
      <c r="D50" s="520"/>
      <c r="E50" s="521">
        <v>13261.7</v>
      </c>
      <c r="F50" s="520"/>
      <c r="G50" s="522">
        <v>402.38240000000002</v>
      </c>
      <c r="H50" s="524"/>
      <c r="I50" s="405">
        <v>0.51129999999999998</v>
      </c>
      <c r="J50" s="405">
        <v>1.3229</v>
      </c>
      <c r="K50" s="405">
        <v>3.8227000000000002</v>
      </c>
      <c r="L50" s="405">
        <v>17.681999999999999</v>
      </c>
      <c r="M50" s="405">
        <v>6.5785</v>
      </c>
      <c r="N50" s="407">
        <v>11.3506</v>
      </c>
      <c r="O50" s="405">
        <v>0.74419999999999997</v>
      </c>
      <c r="P50" s="405">
        <v>17.695499999999999</v>
      </c>
      <c r="Q50" s="405">
        <v>15.8398</v>
      </c>
      <c r="R50" s="405">
        <v>19.624199999999998</v>
      </c>
      <c r="S50" s="405">
        <v>20.5382</v>
      </c>
      <c r="T50" s="405">
        <v>6.7660999999999998</v>
      </c>
      <c r="U50" s="405">
        <v>10.737500000000001</v>
      </c>
      <c r="V50" s="405">
        <v>8.1065000000000005</v>
      </c>
      <c r="W50" s="405">
        <v>0.92830000000000001</v>
      </c>
      <c r="X50" s="405">
        <v>15.114699999999999</v>
      </c>
      <c r="Y50" s="524"/>
      <c r="Z50" s="403">
        <v>15</v>
      </c>
      <c r="AA50" s="403">
        <v>5</v>
      </c>
      <c r="AB50" s="403">
        <v>6</v>
      </c>
      <c r="AC50" s="403">
        <v>2</v>
      </c>
      <c r="AD50" s="403">
        <v>1</v>
      </c>
      <c r="AE50" s="403">
        <v>1</v>
      </c>
      <c r="AF50" s="403">
        <v>14</v>
      </c>
      <c r="AG50" s="403">
        <v>2</v>
      </c>
      <c r="AH50" s="403">
        <v>1</v>
      </c>
      <c r="AI50" s="403">
        <v>1</v>
      </c>
      <c r="AJ50" s="403">
        <v>2</v>
      </c>
      <c r="AK50" s="403">
        <v>1</v>
      </c>
      <c r="AL50" s="403">
        <v>1</v>
      </c>
      <c r="AM50" s="403">
        <v>1</v>
      </c>
      <c r="AN50" s="403">
        <v>23</v>
      </c>
      <c r="AO50" s="520"/>
      <c r="AP50" s="523">
        <v>20.41</v>
      </c>
      <c r="AQ50" s="523">
        <v>21.26</v>
      </c>
      <c r="AR50" s="523">
        <v>14.3</v>
      </c>
      <c r="AS50" s="523">
        <v>10.37</v>
      </c>
      <c r="AT50" s="523">
        <v>19.100000000000001</v>
      </c>
      <c r="AU50" s="525"/>
      <c r="AV50" s="521">
        <v>1</v>
      </c>
      <c r="AW50" s="521">
        <v>1</v>
      </c>
      <c r="AX50" s="521">
        <v>1</v>
      </c>
      <c r="AY50" s="521">
        <v>1</v>
      </c>
      <c r="AZ50" s="521">
        <v>1</v>
      </c>
      <c r="BA50" s="526"/>
      <c r="BB50" s="523">
        <v>17.0977999455963</v>
      </c>
      <c r="BC50" s="527">
        <v>1.2015466252477001</v>
      </c>
      <c r="BD50" s="527">
        <v>6.5134226649584195E-2</v>
      </c>
      <c r="BE50" s="527">
        <v>0.174002330450654</v>
      </c>
      <c r="BF50" s="520"/>
      <c r="BG50" s="523">
        <v>75.366600000000005</v>
      </c>
      <c r="BH50" s="523">
        <v>15.7758</v>
      </c>
      <c r="BI50" s="523">
        <v>5.9050799999999999</v>
      </c>
      <c r="BJ50" s="523">
        <v>2.9525199999999998</v>
      </c>
      <c r="BK50" s="520"/>
      <c r="BL50" s="481" t="s">
        <v>4222</v>
      </c>
      <c r="BM50" s="481" t="s">
        <v>4223</v>
      </c>
      <c r="BN50" s="481" t="s">
        <v>4224</v>
      </c>
      <c r="BO50" s="481" t="s">
        <v>4225</v>
      </c>
      <c r="BP50" s="481" t="s">
        <v>4226</v>
      </c>
      <c r="BQ50" s="520"/>
      <c r="BR50" s="528" t="s">
        <v>554</v>
      </c>
    </row>
    <row r="51" spans="1:70" s="529" customFormat="1" x14ac:dyDescent="0.25">
      <c r="A51" s="345" t="s">
        <v>4227</v>
      </c>
      <c r="B51" s="530"/>
      <c r="C51" s="719">
        <v>43670</v>
      </c>
      <c r="D51" s="530"/>
      <c r="E51" s="531">
        <v>5595.61</v>
      </c>
      <c r="F51" s="530"/>
      <c r="G51" s="532">
        <v>29.328199999999999</v>
      </c>
      <c r="H51" s="534"/>
      <c r="I51" s="348">
        <v>0.43590000000000001</v>
      </c>
      <c r="J51" s="348">
        <v>3.44E-2</v>
      </c>
      <c r="K51" s="348">
        <v>1.1114999999999999</v>
      </c>
      <c r="L51" s="348">
        <v>3.2618</v>
      </c>
      <c r="M51" s="348">
        <v>-8.6442999999999994</v>
      </c>
      <c r="N51" s="350">
        <v>-7.9916999999999998</v>
      </c>
      <c r="O51" s="348">
        <v>1.4041999999999999</v>
      </c>
      <c r="P51" s="348">
        <v>11.4848</v>
      </c>
      <c r="Q51" s="348">
        <v>12.94</v>
      </c>
      <c r="R51" s="348" t="s">
        <v>430</v>
      </c>
      <c r="S51" s="348">
        <v>5.7832999999999997</v>
      </c>
      <c r="T51" s="348">
        <v>-8.3132999999999999</v>
      </c>
      <c r="U51" s="348">
        <v>-6.7374000000000001</v>
      </c>
      <c r="V51" s="348">
        <v>-9.4629999999999992</v>
      </c>
      <c r="W51" s="348">
        <v>1.2811999999999999</v>
      </c>
      <c r="X51" s="348">
        <v>16.814</v>
      </c>
      <c r="Y51" s="534"/>
      <c r="Z51" s="346">
        <v>17</v>
      </c>
      <c r="AA51" s="346">
        <v>21</v>
      </c>
      <c r="AB51" s="346">
        <v>22</v>
      </c>
      <c r="AC51" s="346">
        <v>23</v>
      </c>
      <c r="AD51" s="346">
        <v>23</v>
      </c>
      <c r="AE51" s="346">
        <v>23</v>
      </c>
      <c r="AF51" s="346">
        <v>10</v>
      </c>
      <c r="AG51" s="346">
        <v>14</v>
      </c>
      <c r="AH51" s="346">
        <v>4</v>
      </c>
      <c r="AI51" s="346" t="s">
        <v>430</v>
      </c>
      <c r="AJ51" s="346">
        <v>23</v>
      </c>
      <c r="AK51" s="346">
        <v>23</v>
      </c>
      <c r="AL51" s="346">
        <v>23</v>
      </c>
      <c r="AM51" s="346">
        <v>23</v>
      </c>
      <c r="AN51" s="346">
        <v>22</v>
      </c>
      <c r="AO51" s="530"/>
      <c r="AP51" s="533" t="s">
        <v>430</v>
      </c>
      <c r="AQ51" s="533" t="s">
        <v>430</v>
      </c>
      <c r="AR51" s="533">
        <v>8.81</v>
      </c>
      <c r="AS51" s="533">
        <v>2.11</v>
      </c>
      <c r="AT51" s="533">
        <v>-10.34</v>
      </c>
      <c r="AU51" s="535"/>
      <c r="AV51" s="531" t="s">
        <v>430</v>
      </c>
      <c r="AW51" s="531" t="s">
        <v>430</v>
      </c>
      <c r="AX51" s="531">
        <v>12</v>
      </c>
      <c r="AY51" s="531">
        <v>18</v>
      </c>
      <c r="AZ51" s="531">
        <v>23</v>
      </c>
      <c r="BA51" s="536"/>
      <c r="BB51" s="533">
        <v>9.9203537966860509</v>
      </c>
      <c r="BC51" s="537">
        <v>0.69990797436233398</v>
      </c>
      <c r="BD51" s="537">
        <v>5.0885963692988902E-2</v>
      </c>
      <c r="BE51" s="537">
        <v>-4.2544681104934E-2</v>
      </c>
      <c r="BF51" s="530"/>
      <c r="BG51" s="533">
        <v>71.117900000000006</v>
      </c>
      <c r="BH51" s="533">
        <v>2.0592899999999998</v>
      </c>
      <c r="BI51" s="533">
        <v>18.8018</v>
      </c>
      <c r="BJ51" s="533">
        <v>8.0210100000000004</v>
      </c>
      <c r="BK51" s="530"/>
      <c r="BL51" s="345" t="s">
        <v>4228</v>
      </c>
      <c r="BM51" s="345" t="s">
        <v>1877</v>
      </c>
      <c r="BN51" s="345" t="s">
        <v>4229</v>
      </c>
      <c r="BO51" s="345" t="s">
        <v>4230</v>
      </c>
      <c r="BP51" s="345" t="s">
        <v>4231</v>
      </c>
      <c r="BQ51" s="530"/>
      <c r="BR51" s="538" t="s">
        <v>554</v>
      </c>
    </row>
    <row r="52" spans="1:70" s="529" customFormat="1" x14ac:dyDescent="0.25">
      <c r="A52" s="345" t="s">
        <v>4232</v>
      </c>
      <c r="B52" s="530"/>
      <c r="C52" s="719">
        <v>39080</v>
      </c>
      <c r="D52" s="530"/>
      <c r="E52" s="531">
        <v>2633.75</v>
      </c>
      <c r="F52" s="530"/>
      <c r="G52" s="532">
        <v>122.21</v>
      </c>
      <c r="H52" s="534"/>
      <c r="I52" s="348">
        <v>0.83330000000000004</v>
      </c>
      <c r="J52" s="348">
        <v>1.5708</v>
      </c>
      <c r="K52" s="348">
        <v>4.6407999999999996</v>
      </c>
      <c r="L52" s="348">
        <v>14.0977</v>
      </c>
      <c r="M52" s="348">
        <v>-2.0752999999999999</v>
      </c>
      <c r="N52" s="350">
        <v>-2.5594000000000001</v>
      </c>
      <c r="O52" s="348">
        <v>1.1148</v>
      </c>
      <c r="P52" s="348">
        <v>13.286199999999999</v>
      </c>
      <c r="Q52" s="348">
        <v>10.571999999999999</v>
      </c>
      <c r="R52" s="348">
        <v>13.189299999999999</v>
      </c>
      <c r="S52" s="348">
        <v>17.194099999999999</v>
      </c>
      <c r="T52" s="348">
        <v>-1.8078000000000001</v>
      </c>
      <c r="U52" s="348">
        <v>-1.3878999999999999</v>
      </c>
      <c r="V52" s="348">
        <v>-4.4711999999999996</v>
      </c>
      <c r="W52" s="348">
        <v>5.0636000000000001</v>
      </c>
      <c r="X52" s="348">
        <v>13.698</v>
      </c>
      <c r="Y52" s="534"/>
      <c r="Z52" s="346">
        <v>4</v>
      </c>
      <c r="AA52" s="346">
        <v>1</v>
      </c>
      <c r="AB52" s="346">
        <v>3</v>
      </c>
      <c r="AC52" s="346">
        <v>4</v>
      </c>
      <c r="AD52" s="346">
        <v>10</v>
      </c>
      <c r="AE52" s="346">
        <v>13</v>
      </c>
      <c r="AF52" s="346">
        <v>12</v>
      </c>
      <c r="AG52" s="346">
        <v>8</v>
      </c>
      <c r="AH52" s="346">
        <v>12</v>
      </c>
      <c r="AI52" s="346">
        <v>5</v>
      </c>
      <c r="AJ52" s="346">
        <v>4</v>
      </c>
      <c r="AK52" s="346">
        <v>8</v>
      </c>
      <c r="AL52" s="346">
        <v>13</v>
      </c>
      <c r="AM52" s="346">
        <v>13</v>
      </c>
      <c r="AN52" s="346">
        <v>2</v>
      </c>
      <c r="AO52" s="530"/>
      <c r="AP52" s="533">
        <v>12.54</v>
      </c>
      <c r="AQ52" s="533">
        <v>12.65</v>
      </c>
      <c r="AR52" s="533">
        <v>9.85</v>
      </c>
      <c r="AS52" s="533">
        <v>5.0199999999999996</v>
      </c>
      <c r="AT52" s="533">
        <v>1.41</v>
      </c>
      <c r="AU52" s="535"/>
      <c r="AV52" s="531">
        <v>7</v>
      </c>
      <c r="AW52" s="531">
        <v>8</v>
      </c>
      <c r="AX52" s="531">
        <v>8</v>
      </c>
      <c r="AY52" s="531">
        <v>9</v>
      </c>
      <c r="AZ52" s="531">
        <v>10</v>
      </c>
      <c r="BA52" s="536"/>
      <c r="BB52" s="533">
        <v>14.720736067013201</v>
      </c>
      <c r="BC52" s="537">
        <v>1.0776699459454999</v>
      </c>
      <c r="BD52" s="537">
        <v>5.3105763663521301E-2</v>
      </c>
      <c r="BE52" s="537">
        <v>-2.70613839401543E-2</v>
      </c>
      <c r="BF52" s="530"/>
      <c r="BG52" s="533">
        <v>47.156700000000001</v>
      </c>
      <c r="BH52" s="533">
        <v>25.309200000000001</v>
      </c>
      <c r="BI52" s="533">
        <v>26.163</v>
      </c>
      <c r="BJ52" s="533">
        <v>1.3711</v>
      </c>
      <c r="BK52" s="530"/>
      <c r="BL52" s="345" t="s">
        <v>4233</v>
      </c>
      <c r="BM52" s="345" t="s">
        <v>4234</v>
      </c>
      <c r="BN52" s="345" t="s">
        <v>4235</v>
      </c>
      <c r="BO52" s="345" t="s">
        <v>3207</v>
      </c>
      <c r="BP52" s="345" t="s">
        <v>4236</v>
      </c>
      <c r="BQ52" s="530"/>
      <c r="BR52" s="538" t="s">
        <v>554</v>
      </c>
    </row>
    <row r="53" spans="1:70" s="529" customFormat="1" x14ac:dyDescent="0.25">
      <c r="A53" s="345" t="s">
        <v>4237</v>
      </c>
      <c r="B53" s="530"/>
      <c r="C53" s="719">
        <v>39869</v>
      </c>
      <c r="D53" s="530"/>
      <c r="E53" s="531">
        <v>1416.49</v>
      </c>
      <c r="F53" s="530"/>
      <c r="G53" s="532">
        <v>165.13</v>
      </c>
      <c r="H53" s="534"/>
      <c r="I53" s="348">
        <v>-6.1000000000000004E-3</v>
      </c>
      <c r="J53" s="348">
        <v>0.32200000000000001</v>
      </c>
      <c r="K53" s="348">
        <v>3.0194999999999999</v>
      </c>
      <c r="L53" s="348">
        <v>10.7066</v>
      </c>
      <c r="M53" s="348">
        <v>3.1676000000000002</v>
      </c>
      <c r="N53" s="350">
        <v>3.2902</v>
      </c>
      <c r="O53" s="348">
        <v>-1.5441</v>
      </c>
      <c r="P53" s="348">
        <v>15.744</v>
      </c>
      <c r="Q53" s="348">
        <v>13.350099999999999</v>
      </c>
      <c r="R53" s="348">
        <v>16.222999999999999</v>
      </c>
      <c r="S53" s="348">
        <v>13.040800000000001</v>
      </c>
      <c r="T53" s="348">
        <v>2.6225999999999998</v>
      </c>
      <c r="U53" s="348">
        <v>5.1649000000000003</v>
      </c>
      <c r="V53" s="348">
        <v>1.2507999999999999</v>
      </c>
      <c r="W53" s="348">
        <v>2.7374999999999998</v>
      </c>
      <c r="X53" s="348">
        <v>17.555900000000001</v>
      </c>
      <c r="Y53" s="534"/>
      <c r="Z53" s="346">
        <v>22</v>
      </c>
      <c r="AA53" s="346">
        <v>18</v>
      </c>
      <c r="AB53" s="346">
        <v>11</v>
      </c>
      <c r="AC53" s="346">
        <v>9</v>
      </c>
      <c r="AD53" s="346">
        <v>2</v>
      </c>
      <c r="AE53" s="346">
        <v>5</v>
      </c>
      <c r="AF53" s="346">
        <v>18</v>
      </c>
      <c r="AG53" s="346">
        <v>6</v>
      </c>
      <c r="AH53" s="346">
        <v>3</v>
      </c>
      <c r="AI53" s="346">
        <v>2</v>
      </c>
      <c r="AJ53" s="346">
        <v>9</v>
      </c>
      <c r="AK53" s="346">
        <v>2</v>
      </c>
      <c r="AL53" s="346">
        <v>3</v>
      </c>
      <c r="AM53" s="346">
        <v>5</v>
      </c>
      <c r="AN53" s="346">
        <v>10</v>
      </c>
      <c r="AO53" s="530"/>
      <c r="AP53" s="533">
        <v>15.94</v>
      </c>
      <c r="AQ53" s="533">
        <v>16.11</v>
      </c>
      <c r="AR53" s="533">
        <v>11.95</v>
      </c>
      <c r="AS53" s="533">
        <v>6.4</v>
      </c>
      <c r="AT53" s="533">
        <v>7.65</v>
      </c>
      <c r="AU53" s="535"/>
      <c r="AV53" s="531">
        <v>2</v>
      </c>
      <c r="AW53" s="531">
        <v>3</v>
      </c>
      <c r="AX53" s="531">
        <v>5</v>
      </c>
      <c r="AY53" s="531">
        <v>7</v>
      </c>
      <c r="AZ53" s="531">
        <v>4</v>
      </c>
      <c r="BA53" s="536"/>
      <c r="BB53" s="533">
        <v>16.2384377507991</v>
      </c>
      <c r="BC53" s="537">
        <v>1.1291237932787599</v>
      </c>
      <c r="BD53" s="537">
        <v>5.7621533901872898E-2</v>
      </c>
      <c r="BE53" s="537">
        <v>8.8249022140892294E-2</v>
      </c>
      <c r="BF53" s="530"/>
      <c r="BG53" s="533">
        <v>59.0976</v>
      </c>
      <c r="BH53" s="533">
        <v>13.1189</v>
      </c>
      <c r="BI53" s="533">
        <v>21.073399999999999</v>
      </c>
      <c r="BJ53" s="533">
        <v>6.7100999999999997</v>
      </c>
      <c r="BK53" s="530"/>
      <c r="BL53" s="345" t="s">
        <v>4238</v>
      </c>
      <c r="BM53" s="345" t="s">
        <v>4239</v>
      </c>
      <c r="BN53" s="345" t="s">
        <v>4240</v>
      </c>
      <c r="BO53" s="345" t="s">
        <v>4241</v>
      </c>
      <c r="BP53" s="345" t="s">
        <v>4242</v>
      </c>
      <c r="BQ53" s="530"/>
      <c r="BR53" s="538" t="s">
        <v>554</v>
      </c>
    </row>
    <row r="54" spans="1:70" s="529" customFormat="1" x14ac:dyDescent="0.25">
      <c r="A54" s="345" t="s">
        <v>4243</v>
      </c>
      <c r="B54" s="530"/>
      <c r="C54" s="719">
        <v>35155</v>
      </c>
      <c r="D54" s="530"/>
      <c r="E54" s="531">
        <v>1285.4100000000001</v>
      </c>
      <c r="F54" s="530"/>
      <c r="G54" s="532">
        <v>496.88749999999999</v>
      </c>
      <c r="H54" s="534"/>
      <c r="I54" s="348">
        <v>0.66390000000000005</v>
      </c>
      <c r="J54" s="348">
        <v>0.83440000000000003</v>
      </c>
      <c r="K54" s="348">
        <v>2.7955000000000001</v>
      </c>
      <c r="L54" s="348">
        <v>7.2336999999999998</v>
      </c>
      <c r="M54" s="348">
        <v>-5.8174999999999999</v>
      </c>
      <c r="N54" s="350">
        <v>-1.7492000000000001</v>
      </c>
      <c r="O54" s="348">
        <v>1.4743999999999999</v>
      </c>
      <c r="P54" s="348">
        <v>11.569699999999999</v>
      </c>
      <c r="Q54" s="348">
        <v>11.3659</v>
      </c>
      <c r="R54" s="348">
        <v>13.5031</v>
      </c>
      <c r="S54" s="348">
        <v>10.3438</v>
      </c>
      <c r="T54" s="348">
        <v>-5.9645000000000001</v>
      </c>
      <c r="U54" s="348">
        <v>-1.5287999999999999</v>
      </c>
      <c r="V54" s="348">
        <v>-3.3603999999999998</v>
      </c>
      <c r="W54" s="348">
        <v>2.6785000000000001</v>
      </c>
      <c r="X54" s="348">
        <v>15.338100000000001</v>
      </c>
      <c r="Y54" s="534"/>
      <c r="Z54" s="346">
        <v>11</v>
      </c>
      <c r="AA54" s="346">
        <v>10</v>
      </c>
      <c r="AB54" s="346">
        <v>13</v>
      </c>
      <c r="AC54" s="346">
        <v>17</v>
      </c>
      <c r="AD54" s="346">
        <v>17</v>
      </c>
      <c r="AE54" s="346">
        <v>11</v>
      </c>
      <c r="AF54" s="346">
        <v>9</v>
      </c>
      <c r="AG54" s="346">
        <v>13</v>
      </c>
      <c r="AH54" s="346">
        <v>9</v>
      </c>
      <c r="AI54" s="346">
        <v>4</v>
      </c>
      <c r="AJ54" s="346">
        <v>16</v>
      </c>
      <c r="AK54" s="346">
        <v>17</v>
      </c>
      <c r="AL54" s="346">
        <v>14</v>
      </c>
      <c r="AM54" s="346">
        <v>10</v>
      </c>
      <c r="AN54" s="346">
        <v>12</v>
      </c>
      <c r="AO54" s="530"/>
      <c r="AP54" s="533">
        <v>12.39</v>
      </c>
      <c r="AQ54" s="533">
        <v>13.04</v>
      </c>
      <c r="AR54" s="533">
        <v>9.15</v>
      </c>
      <c r="AS54" s="533">
        <v>4.26</v>
      </c>
      <c r="AT54" s="533">
        <v>-4.09</v>
      </c>
      <c r="AU54" s="535"/>
      <c r="AV54" s="531">
        <v>8</v>
      </c>
      <c r="AW54" s="531">
        <v>7</v>
      </c>
      <c r="AX54" s="531">
        <v>11</v>
      </c>
      <c r="AY54" s="531">
        <v>10</v>
      </c>
      <c r="AZ54" s="531">
        <v>17</v>
      </c>
      <c r="BA54" s="536"/>
      <c r="BB54" s="533">
        <v>12.477368403694999</v>
      </c>
      <c r="BC54" s="537">
        <v>0.93026129768941501</v>
      </c>
      <c r="BD54" s="537">
        <v>4.8491784932231698E-2</v>
      </c>
      <c r="BE54" s="537">
        <v>-0.12244558203219</v>
      </c>
      <c r="BF54" s="530"/>
      <c r="BG54" s="533">
        <v>65.158900000000003</v>
      </c>
      <c r="BH54" s="533">
        <v>13.567600000000001</v>
      </c>
      <c r="BI54" s="533">
        <v>18.4863</v>
      </c>
      <c r="BJ54" s="533">
        <v>2.7871999999999999</v>
      </c>
      <c r="BK54" s="530"/>
      <c r="BL54" s="345" t="s">
        <v>4244</v>
      </c>
      <c r="BM54" s="345" t="s">
        <v>728</v>
      </c>
      <c r="BN54" s="345" t="s">
        <v>939</v>
      </c>
      <c r="BO54" s="345" t="s">
        <v>4245</v>
      </c>
      <c r="BP54" s="345" t="s">
        <v>4246</v>
      </c>
      <c r="BQ54" s="530"/>
      <c r="BR54" s="538" t="s">
        <v>554</v>
      </c>
    </row>
    <row r="55" spans="1:70" s="529" customFormat="1" x14ac:dyDescent="0.25">
      <c r="A55" s="345" t="s">
        <v>4247</v>
      </c>
      <c r="B55" s="530"/>
      <c r="C55" s="719">
        <v>35520</v>
      </c>
      <c r="D55" s="530"/>
      <c r="E55" s="531">
        <v>1011.1</v>
      </c>
      <c r="F55" s="530"/>
      <c r="G55" s="532">
        <v>146.9426</v>
      </c>
      <c r="H55" s="534"/>
      <c r="I55" s="348">
        <v>0.83979999999999999</v>
      </c>
      <c r="J55" s="348">
        <v>1.4709000000000001</v>
      </c>
      <c r="K55" s="348">
        <v>4.4231999999999996</v>
      </c>
      <c r="L55" s="348">
        <v>9.8431999999999995</v>
      </c>
      <c r="M55" s="348">
        <v>-5.0365000000000002</v>
      </c>
      <c r="N55" s="350">
        <v>-3.9735999999999998</v>
      </c>
      <c r="O55" s="348">
        <v>0.32869999999999999</v>
      </c>
      <c r="P55" s="348">
        <v>10.7715</v>
      </c>
      <c r="Q55" s="348">
        <v>10.42</v>
      </c>
      <c r="R55" s="348">
        <v>12.0913</v>
      </c>
      <c r="S55" s="348">
        <v>12.766400000000001</v>
      </c>
      <c r="T55" s="348">
        <v>-4.7117000000000004</v>
      </c>
      <c r="U55" s="348">
        <v>-2.3408000000000002</v>
      </c>
      <c r="V55" s="348">
        <v>-5.3982000000000001</v>
      </c>
      <c r="W55" s="348">
        <v>4.5792999999999999</v>
      </c>
      <c r="X55" s="348">
        <v>9.6225000000000005</v>
      </c>
      <c r="Y55" s="534"/>
      <c r="Z55" s="346">
        <v>2</v>
      </c>
      <c r="AA55" s="346">
        <v>4</v>
      </c>
      <c r="AB55" s="346">
        <v>4</v>
      </c>
      <c r="AC55" s="346">
        <v>12</v>
      </c>
      <c r="AD55" s="346">
        <v>16</v>
      </c>
      <c r="AE55" s="346">
        <v>16</v>
      </c>
      <c r="AF55" s="346">
        <v>15</v>
      </c>
      <c r="AG55" s="346">
        <v>15</v>
      </c>
      <c r="AH55" s="346">
        <v>13</v>
      </c>
      <c r="AI55" s="346">
        <v>11</v>
      </c>
      <c r="AJ55" s="346">
        <v>10</v>
      </c>
      <c r="AK55" s="346">
        <v>16</v>
      </c>
      <c r="AL55" s="346">
        <v>17</v>
      </c>
      <c r="AM55" s="346">
        <v>15</v>
      </c>
      <c r="AN55" s="346">
        <v>4</v>
      </c>
      <c r="AO55" s="530"/>
      <c r="AP55" s="533">
        <v>11.4</v>
      </c>
      <c r="AQ55" s="533">
        <v>11.53</v>
      </c>
      <c r="AR55" s="533">
        <v>8.75</v>
      </c>
      <c r="AS55" s="533">
        <v>3.84</v>
      </c>
      <c r="AT55" s="533">
        <v>-2.36</v>
      </c>
      <c r="AU55" s="535"/>
      <c r="AV55" s="531">
        <v>11</v>
      </c>
      <c r="AW55" s="531">
        <v>13</v>
      </c>
      <c r="AX55" s="531">
        <v>13</v>
      </c>
      <c r="AY55" s="531">
        <v>12</v>
      </c>
      <c r="AZ55" s="531">
        <v>15</v>
      </c>
      <c r="BA55" s="536"/>
      <c r="BB55" s="533">
        <v>13.3339084335027</v>
      </c>
      <c r="BC55" s="537">
        <v>0.96584043310012901</v>
      </c>
      <c r="BD55" s="537">
        <v>4.2704036029647001E-2</v>
      </c>
      <c r="BE55" s="537">
        <v>-0.18590781485187799</v>
      </c>
      <c r="BF55" s="530"/>
      <c r="BG55" s="533">
        <v>61.035200000000003</v>
      </c>
      <c r="BH55" s="533">
        <v>16.095800000000001</v>
      </c>
      <c r="BI55" s="533">
        <v>17.5945</v>
      </c>
      <c r="BJ55" s="533">
        <v>5.2744999999999997</v>
      </c>
      <c r="BK55" s="530"/>
      <c r="BL55" s="345" t="s">
        <v>4248</v>
      </c>
      <c r="BM55" s="345" t="s">
        <v>4249</v>
      </c>
      <c r="BN55" s="345" t="s">
        <v>4250</v>
      </c>
      <c r="BO55" s="345" t="s">
        <v>4251</v>
      </c>
      <c r="BP55" s="345" t="s">
        <v>4252</v>
      </c>
      <c r="BQ55" s="530"/>
      <c r="BR55" s="538" t="s">
        <v>554</v>
      </c>
    </row>
    <row r="56" spans="1:70" s="529" customFormat="1" x14ac:dyDescent="0.25">
      <c r="A56" s="345" t="s">
        <v>4253</v>
      </c>
      <c r="B56" s="530"/>
      <c r="C56" s="719">
        <v>38722</v>
      </c>
      <c r="D56" s="530"/>
      <c r="E56" s="531">
        <v>895.65</v>
      </c>
      <c r="F56" s="530"/>
      <c r="G56" s="532">
        <v>98.097999999999999</v>
      </c>
      <c r="H56" s="534"/>
      <c r="I56" s="348">
        <v>0.373</v>
      </c>
      <c r="J56" s="348">
        <v>0.46539999999999998</v>
      </c>
      <c r="K56" s="348">
        <v>2.8477999999999999</v>
      </c>
      <c r="L56" s="348">
        <v>9.7029999999999994</v>
      </c>
      <c r="M56" s="348">
        <v>-1.6689000000000001</v>
      </c>
      <c r="N56" s="350">
        <v>4.0068999999999999</v>
      </c>
      <c r="O56" s="348">
        <v>4.9622000000000002</v>
      </c>
      <c r="P56" s="348">
        <v>16.284800000000001</v>
      </c>
      <c r="Q56" s="348">
        <v>12.3268</v>
      </c>
      <c r="R56" s="348">
        <v>12.892300000000001</v>
      </c>
      <c r="S56" s="348">
        <v>12.388</v>
      </c>
      <c r="T56" s="348">
        <v>-1.6301000000000001</v>
      </c>
      <c r="U56" s="348">
        <v>4.8472999999999997</v>
      </c>
      <c r="V56" s="348">
        <v>2.0133999999999999</v>
      </c>
      <c r="W56" s="348">
        <v>2.2178</v>
      </c>
      <c r="X56" s="348">
        <v>11.795</v>
      </c>
      <c r="Y56" s="534"/>
      <c r="Z56" s="346">
        <v>18</v>
      </c>
      <c r="AA56" s="346">
        <v>13</v>
      </c>
      <c r="AB56" s="346">
        <v>12</v>
      </c>
      <c r="AC56" s="346">
        <v>13</v>
      </c>
      <c r="AD56" s="346">
        <v>8</v>
      </c>
      <c r="AE56" s="346">
        <v>3</v>
      </c>
      <c r="AF56" s="346">
        <v>2</v>
      </c>
      <c r="AG56" s="346">
        <v>5</v>
      </c>
      <c r="AH56" s="346">
        <v>6</v>
      </c>
      <c r="AI56" s="346">
        <v>7</v>
      </c>
      <c r="AJ56" s="346">
        <v>12</v>
      </c>
      <c r="AK56" s="346">
        <v>7</v>
      </c>
      <c r="AL56" s="346">
        <v>4</v>
      </c>
      <c r="AM56" s="346">
        <v>2</v>
      </c>
      <c r="AN56" s="346">
        <v>17</v>
      </c>
      <c r="AO56" s="530"/>
      <c r="AP56" s="533">
        <v>13.51</v>
      </c>
      <c r="AQ56" s="533">
        <v>14.33</v>
      </c>
      <c r="AR56" s="533">
        <v>12.74</v>
      </c>
      <c r="AS56" s="533">
        <v>8.9</v>
      </c>
      <c r="AT56" s="533">
        <v>4.2</v>
      </c>
      <c r="AU56" s="535"/>
      <c r="AV56" s="531">
        <v>4</v>
      </c>
      <c r="AW56" s="531">
        <v>4</v>
      </c>
      <c r="AX56" s="531">
        <v>4</v>
      </c>
      <c r="AY56" s="531">
        <v>3</v>
      </c>
      <c r="AZ56" s="531">
        <v>6</v>
      </c>
      <c r="BA56" s="536"/>
      <c r="BB56" s="533">
        <v>13.2159177578742</v>
      </c>
      <c r="BC56" s="537">
        <v>0.97592481615156601</v>
      </c>
      <c r="BD56" s="537">
        <v>7.3613565966864705E-2</v>
      </c>
      <c r="BE56" s="537">
        <v>0.20966498785347401</v>
      </c>
      <c r="BF56" s="530"/>
      <c r="BG56" s="533">
        <v>59.376100000000001</v>
      </c>
      <c r="BH56" s="533">
        <v>26.152699999999999</v>
      </c>
      <c r="BI56" s="533">
        <v>9.8739500000000007</v>
      </c>
      <c r="BJ56" s="533">
        <v>4.5972499999999998</v>
      </c>
      <c r="BK56" s="530"/>
      <c r="BL56" s="345" t="s">
        <v>4254</v>
      </c>
      <c r="BM56" s="345" t="s">
        <v>4255</v>
      </c>
      <c r="BN56" s="345" t="s">
        <v>4256</v>
      </c>
      <c r="BO56" s="345" t="s">
        <v>4257</v>
      </c>
      <c r="BP56" s="345" t="s">
        <v>4258</v>
      </c>
      <c r="BQ56" s="530"/>
      <c r="BR56" s="538" t="s">
        <v>554</v>
      </c>
    </row>
    <row r="57" spans="1:70" s="529" customFormat="1" x14ac:dyDescent="0.25">
      <c r="A57" s="345" t="s">
        <v>4259</v>
      </c>
      <c r="B57" s="530"/>
      <c r="C57" s="719">
        <v>42661</v>
      </c>
      <c r="D57" s="530"/>
      <c r="E57" s="531">
        <v>882.54</v>
      </c>
      <c r="F57" s="530"/>
      <c r="G57" s="532">
        <v>27.212199999999999</v>
      </c>
      <c r="H57" s="534"/>
      <c r="I57" s="348">
        <v>0.69750000000000001</v>
      </c>
      <c r="J57" s="348">
        <v>0.3659</v>
      </c>
      <c r="K57" s="348">
        <v>2.0926999999999998</v>
      </c>
      <c r="L57" s="348">
        <v>5.6706000000000003</v>
      </c>
      <c r="M57" s="348">
        <v>-7.2398999999999996</v>
      </c>
      <c r="N57" s="350">
        <v>-4.3766999999999996</v>
      </c>
      <c r="O57" s="348">
        <v>-0.24709999999999999</v>
      </c>
      <c r="P57" s="348">
        <v>9.7988</v>
      </c>
      <c r="Q57" s="348">
        <v>10.3041</v>
      </c>
      <c r="R57" s="348" t="s">
        <v>430</v>
      </c>
      <c r="S57" s="348">
        <v>8.1553000000000004</v>
      </c>
      <c r="T57" s="348">
        <v>-6.9038000000000004</v>
      </c>
      <c r="U57" s="348">
        <v>-3.1166999999999998</v>
      </c>
      <c r="V57" s="348">
        <v>-6.5091000000000001</v>
      </c>
      <c r="W57" s="348">
        <v>2.7139000000000002</v>
      </c>
      <c r="X57" s="348">
        <v>10.8863</v>
      </c>
      <c r="Y57" s="534"/>
      <c r="Z57" s="346">
        <v>8</v>
      </c>
      <c r="AA57" s="346">
        <v>15</v>
      </c>
      <c r="AB57" s="346">
        <v>15</v>
      </c>
      <c r="AC57" s="346">
        <v>20</v>
      </c>
      <c r="AD57" s="346">
        <v>20</v>
      </c>
      <c r="AE57" s="346">
        <v>18</v>
      </c>
      <c r="AF57" s="346">
        <v>16</v>
      </c>
      <c r="AG57" s="346">
        <v>17</v>
      </c>
      <c r="AH57" s="346">
        <v>15</v>
      </c>
      <c r="AI57" s="346" t="s">
        <v>430</v>
      </c>
      <c r="AJ57" s="346">
        <v>20</v>
      </c>
      <c r="AK57" s="346">
        <v>20</v>
      </c>
      <c r="AL57" s="346">
        <v>20</v>
      </c>
      <c r="AM57" s="346">
        <v>18</v>
      </c>
      <c r="AN57" s="346">
        <v>11</v>
      </c>
      <c r="AO57" s="530"/>
      <c r="AP57" s="533" t="s">
        <v>430</v>
      </c>
      <c r="AQ57" s="533">
        <v>12.18</v>
      </c>
      <c r="AR57" s="533">
        <v>7.83</v>
      </c>
      <c r="AS57" s="533">
        <v>2.4300000000000002</v>
      </c>
      <c r="AT57" s="533">
        <v>-6.31</v>
      </c>
      <c r="AU57" s="535"/>
      <c r="AV57" s="531" t="s">
        <v>430</v>
      </c>
      <c r="AW57" s="531">
        <v>12</v>
      </c>
      <c r="AX57" s="531">
        <v>15</v>
      </c>
      <c r="AY57" s="531">
        <v>16</v>
      </c>
      <c r="AZ57" s="531">
        <v>20</v>
      </c>
      <c r="BA57" s="536"/>
      <c r="BB57" s="533">
        <v>12.1028419450552</v>
      </c>
      <c r="BC57" s="537">
        <v>0.90793031985748396</v>
      </c>
      <c r="BD57" s="537">
        <v>3.97830223658137E-2</v>
      </c>
      <c r="BE57" s="537">
        <v>-0.22854424387497699</v>
      </c>
      <c r="BF57" s="530"/>
      <c r="BG57" s="533">
        <v>71.634799999999998</v>
      </c>
      <c r="BH57" s="533">
        <v>14.9678</v>
      </c>
      <c r="BI57" s="533">
        <v>8.9274199999999997</v>
      </c>
      <c r="BJ57" s="533">
        <v>4.4699799999999996</v>
      </c>
      <c r="BK57" s="530"/>
      <c r="BL57" s="345" t="s">
        <v>4260</v>
      </c>
      <c r="BM57" s="345" t="s">
        <v>4261</v>
      </c>
      <c r="BN57" s="345" t="s">
        <v>4262</v>
      </c>
      <c r="BO57" s="345" t="s">
        <v>4263</v>
      </c>
      <c r="BP57" s="345" t="s">
        <v>4264</v>
      </c>
      <c r="BQ57" s="530"/>
      <c r="BR57" s="538" t="s">
        <v>554</v>
      </c>
    </row>
    <row r="58" spans="1:70" s="529" customFormat="1" x14ac:dyDescent="0.25">
      <c r="A58" s="345" t="s">
        <v>4265</v>
      </c>
      <c r="B58" s="530"/>
      <c r="C58" s="719">
        <v>40900</v>
      </c>
      <c r="D58" s="530"/>
      <c r="E58" s="531">
        <v>853.85400000000004</v>
      </c>
      <c r="F58" s="530"/>
      <c r="G58" s="532">
        <v>64.77</v>
      </c>
      <c r="H58" s="534"/>
      <c r="I58" s="348">
        <v>0.44979999999999998</v>
      </c>
      <c r="J58" s="348">
        <v>0.76229999999999998</v>
      </c>
      <c r="K58" s="348">
        <v>3.3344</v>
      </c>
      <c r="L58" s="348">
        <v>9.9474</v>
      </c>
      <c r="M58" s="348">
        <v>-2.6600999999999999</v>
      </c>
      <c r="N58" s="350">
        <v>1.3455999999999999</v>
      </c>
      <c r="O58" s="348">
        <v>2.6074000000000002</v>
      </c>
      <c r="P58" s="348">
        <v>12.5253</v>
      </c>
      <c r="Q58" s="348">
        <v>12.061500000000001</v>
      </c>
      <c r="R58" s="348">
        <v>13.016400000000001</v>
      </c>
      <c r="S58" s="348">
        <v>12.623900000000001</v>
      </c>
      <c r="T58" s="348">
        <v>-2.3224</v>
      </c>
      <c r="U58" s="348">
        <v>0.74660000000000004</v>
      </c>
      <c r="V58" s="348">
        <v>-1.0086999999999999</v>
      </c>
      <c r="W58" s="348">
        <v>3.0385</v>
      </c>
      <c r="X58" s="348">
        <v>13.739000000000001</v>
      </c>
      <c r="Y58" s="534"/>
      <c r="Z58" s="346">
        <v>16</v>
      </c>
      <c r="AA58" s="346">
        <v>11</v>
      </c>
      <c r="AB58" s="346">
        <v>10</v>
      </c>
      <c r="AC58" s="346">
        <v>10</v>
      </c>
      <c r="AD58" s="346">
        <v>12</v>
      </c>
      <c r="AE58" s="346">
        <v>8</v>
      </c>
      <c r="AF58" s="346">
        <v>4</v>
      </c>
      <c r="AG58" s="346">
        <v>9</v>
      </c>
      <c r="AH58" s="346">
        <v>7</v>
      </c>
      <c r="AI58" s="346">
        <v>6</v>
      </c>
      <c r="AJ58" s="346">
        <v>11</v>
      </c>
      <c r="AK58" s="346">
        <v>12</v>
      </c>
      <c r="AL58" s="346">
        <v>10</v>
      </c>
      <c r="AM58" s="346">
        <v>8</v>
      </c>
      <c r="AN58" s="346">
        <v>9</v>
      </c>
      <c r="AO58" s="530"/>
      <c r="AP58" s="533">
        <v>13.51</v>
      </c>
      <c r="AQ58" s="533">
        <v>13.91</v>
      </c>
      <c r="AR58" s="533">
        <v>10.15</v>
      </c>
      <c r="AS58" s="533">
        <v>5.71</v>
      </c>
      <c r="AT58" s="533">
        <v>1.03</v>
      </c>
      <c r="AU58" s="535"/>
      <c r="AV58" s="531">
        <v>4</v>
      </c>
      <c r="AW58" s="531">
        <v>6</v>
      </c>
      <c r="AX58" s="531">
        <v>7</v>
      </c>
      <c r="AY58" s="531">
        <v>8</v>
      </c>
      <c r="AZ58" s="531">
        <v>11</v>
      </c>
      <c r="BA58" s="536"/>
      <c r="BB58" s="533">
        <v>13.1036535534452</v>
      </c>
      <c r="BC58" s="537">
        <v>0.98015305945175202</v>
      </c>
      <c r="BD58" s="537">
        <v>5.2108987295315497E-2</v>
      </c>
      <c r="BE58" s="537">
        <v>-5.2810420098154301E-2</v>
      </c>
      <c r="BF58" s="530"/>
      <c r="BG58" s="533">
        <v>56.749499999999998</v>
      </c>
      <c r="BH58" s="533">
        <v>18.475999999999999</v>
      </c>
      <c r="BI58" s="533">
        <v>22.610700000000001</v>
      </c>
      <c r="BJ58" s="533">
        <v>2.1638000000000002</v>
      </c>
      <c r="BK58" s="530"/>
      <c r="BL58" s="345" t="s">
        <v>4266</v>
      </c>
      <c r="BM58" s="345" t="s">
        <v>4267</v>
      </c>
      <c r="BN58" s="345" t="s">
        <v>4268</v>
      </c>
      <c r="BO58" s="345" t="s">
        <v>4269</v>
      </c>
      <c r="BP58" s="345" t="s">
        <v>4270</v>
      </c>
      <c r="BQ58" s="530"/>
      <c r="BR58" s="538" t="s">
        <v>554</v>
      </c>
    </row>
    <row r="59" spans="1:70" s="529" customFormat="1" x14ac:dyDescent="0.25">
      <c r="A59" s="345" t="s">
        <v>4271</v>
      </c>
      <c r="B59" s="530"/>
      <c r="C59" s="719">
        <v>42349</v>
      </c>
      <c r="D59" s="530"/>
      <c r="E59" s="531">
        <v>713.10900000000004</v>
      </c>
      <c r="F59" s="530"/>
      <c r="G59" s="532">
        <v>34.049999999999997</v>
      </c>
      <c r="H59" s="534"/>
      <c r="I59" s="348">
        <v>0.56110000000000004</v>
      </c>
      <c r="J59" s="348">
        <v>0.85899999999999999</v>
      </c>
      <c r="K59" s="348">
        <v>4.3198999999999996</v>
      </c>
      <c r="L59" s="348">
        <v>11.6028</v>
      </c>
      <c r="M59" s="348">
        <v>-3.1294</v>
      </c>
      <c r="N59" s="350">
        <v>-2.0989</v>
      </c>
      <c r="O59" s="348">
        <v>1.8721000000000001</v>
      </c>
      <c r="P59" s="348">
        <v>9.1112000000000002</v>
      </c>
      <c r="Q59" s="348">
        <v>10.321999999999999</v>
      </c>
      <c r="R59" s="348">
        <v>12.8147</v>
      </c>
      <c r="S59" s="348">
        <v>14.6465</v>
      </c>
      <c r="T59" s="348">
        <v>-2.7143000000000002</v>
      </c>
      <c r="U59" s="348">
        <v>-0.1173</v>
      </c>
      <c r="V59" s="348">
        <v>-4.3002000000000002</v>
      </c>
      <c r="W59" s="348">
        <v>4.6403999999999996</v>
      </c>
      <c r="X59" s="348">
        <v>12.324299999999999</v>
      </c>
      <c r="Y59" s="534"/>
      <c r="Z59" s="346">
        <v>14</v>
      </c>
      <c r="AA59" s="346">
        <v>8</v>
      </c>
      <c r="AB59" s="346">
        <v>5</v>
      </c>
      <c r="AC59" s="346">
        <v>8</v>
      </c>
      <c r="AD59" s="346">
        <v>13</v>
      </c>
      <c r="AE59" s="346">
        <v>12</v>
      </c>
      <c r="AF59" s="346">
        <v>6</v>
      </c>
      <c r="AG59" s="346">
        <v>19</v>
      </c>
      <c r="AH59" s="346">
        <v>14</v>
      </c>
      <c r="AI59" s="346">
        <v>9</v>
      </c>
      <c r="AJ59" s="346">
        <v>8</v>
      </c>
      <c r="AK59" s="346">
        <v>13</v>
      </c>
      <c r="AL59" s="346">
        <v>12</v>
      </c>
      <c r="AM59" s="346">
        <v>12</v>
      </c>
      <c r="AN59" s="346">
        <v>3</v>
      </c>
      <c r="AO59" s="530"/>
      <c r="AP59" s="533">
        <v>12.14</v>
      </c>
      <c r="AQ59" s="533">
        <v>12.24</v>
      </c>
      <c r="AR59" s="533">
        <v>8.07</v>
      </c>
      <c r="AS59" s="533">
        <v>4.25</v>
      </c>
      <c r="AT59" s="533">
        <v>0.51</v>
      </c>
      <c r="AU59" s="535"/>
      <c r="AV59" s="531">
        <v>9</v>
      </c>
      <c r="AW59" s="531">
        <v>10</v>
      </c>
      <c r="AX59" s="531">
        <v>14</v>
      </c>
      <c r="AY59" s="531">
        <v>11</v>
      </c>
      <c r="AZ59" s="531">
        <v>12</v>
      </c>
      <c r="BA59" s="536"/>
      <c r="BB59" s="533">
        <v>12.8757122948098</v>
      </c>
      <c r="BC59" s="537">
        <v>0.93985218545447702</v>
      </c>
      <c r="BD59" s="537">
        <v>3.2417514706302802E-2</v>
      </c>
      <c r="BE59" s="537">
        <v>-0.31759724951075102</v>
      </c>
      <c r="BF59" s="530"/>
      <c r="BG59" s="533">
        <v>57.908700000000003</v>
      </c>
      <c r="BH59" s="533">
        <v>19.808800000000002</v>
      </c>
      <c r="BI59" s="533">
        <v>20.392299999999999</v>
      </c>
      <c r="BJ59" s="533">
        <v>1.8902000000000001</v>
      </c>
      <c r="BK59" s="530"/>
      <c r="BL59" s="345" t="s">
        <v>4272</v>
      </c>
      <c r="BM59" s="345" t="s">
        <v>4273</v>
      </c>
      <c r="BN59" s="345" t="s">
        <v>4274</v>
      </c>
      <c r="BO59" s="345" t="s">
        <v>4275</v>
      </c>
      <c r="BP59" s="345" t="s">
        <v>4276</v>
      </c>
      <c r="BQ59" s="530"/>
      <c r="BR59" s="538" t="s">
        <v>554</v>
      </c>
    </row>
    <row r="60" spans="1:70" s="529" customFormat="1" x14ac:dyDescent="0.25">
      <c r="A60" s="345" t="s">
        <v>4277</v>
      </c>
      <c r="B60" s="530"/>
      <c r="C60" s="719">
        <v>44848</v>
      </c>
      <c r="D60" s="530"/>
      <c r="E60" s="531">
        <v>471.93</v>
      </c>
      <c r="F60" s="530"/>
      <c r="G60" s="532">
        <v>17.411000000000001</v>
      </c>
      <c r="H60" s="534"/>
      <c r="I60" s="348">
        <v>0.3342</v>
      </c>
      <c r="J60" s="348">
        <v>0.69399999999999995</v>
      </c>
      <c r="K60" s="348">
        <v>3.5074999999999998</v>
      </c>
      <c r="L60" s="348">
        <v>12.119300000000001</v>
      </c>
      <c r="M60" s="348">
        <v>-2.2019000000000002</v>
      </c>
      <c r="N60" s="350">
        <v>0.57769999999999999</v>
      </c>
      <c r="O60" s="348">
        <v>5.5335999999999999</v>
      </c>
      <c r="P60" s="348">
        <v>16.994900000000001</v>
      </c>
      <c r="Q60" s="348" t="s">
        <v>430</v>
      </c>
      <c r="R60" s="348" t="s">
        <v>430</v>
      </c>
      <c r="S60" s="348">
        <v>14.7196</v>
      </c>
      <c r="T60" s="348">
        <v>-1.8103</v>
      </c>
      <c r="U60" s="348">
        <v>1.7770999999999999</v>
      </c>
      <c r="V60" s="348">
        <v>-1.7604</v>
      </c>
      <c r="W60" s="348">
        <v>3.4399000000000002</v>
      </c>
      <c r="X60" s="348">
        <v>16.1876</v>
      </c>
      <c r="Y60" s="534"/>
      <c r="Z60" s="346">
        <v>20</v>
      </c>
      <c r="AA60" s="346">
        <v>12</v>
      </c>
      <c r="AB60" s="346">
        <v>9</v>
      </c>
      <c r="AC60" s="346">
        <v>7</v>
      </c>
      <c r="AD60" s="346">
        <v>11</v>
      </c>
      <c r="AE60" s="346">
        <v>9</v>
      </c>
      <c r="AF60" s="346">
        <v>1</v>
      </c>
      <c r="AG60" s="346">
        <v>3</v>
      </c>
      <c r="AH60" s="346" t="s">
        <v>430</v>
      </c>
      <c r="AI60" s="346" t="s">
        <v>430</v>
      </c>
      <c r="AJ60" s="346">
        <v>7</v>
      </c>
      <c r="AK60" s="346">
        <v>9</v>
      </c>
      <c r="AL60" s="346">
        <v>8</v>
      </c>
      <c r="AM60" s="346">
        <v>9</v>
      </c>
      <c r="AN60" s="346">
        <v>6</v>
      </c>
      <c r="AO60" s="530"/>
      <c r="AP60" s="533" t="s">
        <v>430</v>
      </c>
      <c r="AQ60" s="533" t="s">
        <v>430</v>
      </c>
      <c r="AR60" s="533" t="s">
        <v>430</v>
      </c>
      <c r="AS60" s="533">
        <v>8.7200000000000006</v>
      </c>
      <c r="AT60" s="533">
        <v>2.64</v>
      </c>
      <c r="AU60" s="535"/>
      <c r="AV60" s="531" t="s">
        <v>430</v>
      </c>
      <c r="AW60" s="531" t="s">
        <v>430</v>
      </c>
      <c r="AX60" s="531" t="s">
        <v>430</v>
      </c>
      <c r="AY60" s="531">
        <v>4</v>
      </c>
      <c r="AZ60" s="531">
        <v>8</v>
      </c>
      <c r="BA60" s="536"/>
      <c r="BB60" s="533">
        <v>13.322067562566099</v>
      </c>
      <c r="BC60" s="537">
        <v>0.984158083851563</v>
      </c>
      <c r="BD60" s="537">
        <v>7.6536139346105703E-2</v>
      </c>
      <c r="BE60" s="537">
        <v>0.28098521519771502</v>
      </c>
      <c r="BF60" s="530"/>
      <c r="BG60" s="533">
        <v>53.839700000000001</v>
      </c>
      <c r="BH60" s="533">
        <v>11.4298</v>
      </c>
      <c r="BI60" s="533">
        <v>32.719900000000003</v>
      </c>
      <c r="BJ60" s="533">
        <v>2.0106000000000002</v>
      </c>
      <c r="BK60" s="530"/>
      <c r="BL60" s="345" t="s">
        <v>2065</v>
      </c>
      <c r="BM60" s="345" t="s">
        <v>4278</v>
      </c>
      <c r="BN60" s="345" t="s">
        <v>4279</v>
      </c>
      <c r="BO60" s="345" t="s">
        <v>4280</v>
      </c>
      <c r="BP60" s="345" t="s">
        <v>4281</v>
      </c>
      <c r="BQ60" s="530"/>
      <c r="BR60" s="538" t="s">
        <v>554</v>
      </c>
    </row>
    <row r="61" spans="1:70" s="529" customFormat="1" x14ac:dyDescent="0.25">
      <c r="A61" s="345" t="s">
        <v>4282</v>
      </c>
      <c r="B61" s="530"/>
      <c r="C61" s="719">
        <v>39812</v>
      </c>
      <c r="D61" s="530"/>
      <c r="E61" s="531">
        <v>441.041</v>
      </c>
      <c r="F61" s="530"/>
      <c r="G61" s="532">
        <v>113.43</v>
      </c>
      <c r="H61" s="534"/>
      <c r="I61" s="348">
        <v>0.70130000000000003</v>
      </c>
      <c r="J61" s="348">
        <v>0.17660000000000001</v>
      </c>
      <c r="K61" s="348">
        <v>1.6489</v>
      </c>
      <c r="L61" s="348">
        <v>9.8596000000000004</v>
      </c>
      <c r="M61" s="348">
        <v>-2.0720000000000001</v>
      </c>
      <c r="N61" s="350">
        <v>3.0994000000000002</v>
      </c>
      <c r="O61" s="348">
        <v>3.46</v>
      </c>
      <c r="P61" s="348">
        <v>14.172599999999999</v>
      </c>
      <c r="Q61" s="348">
        <v>12.459</v>
      </c>
      <c r="R61" s="348">
        <v>12.6485</v>
      </c>
      <c r="S61" s="348">
        <v>12.340299999999999</v>
      </c>
      <c r="T61" s="348">
        <v>-2.2239</v>
      </c>
      <c r="U61" s="348">
        <v>4.8045999999999998</v>
      </c>
      <c r="V61" s="348">
        <v>0.67449999999999999</v>
      </c>
      <c r="W61" s="348">
        <v>1.7583</v>
      </c>
      <c r="X61" s="348">
        <v>14.8931</v>
      </c>
      <c r="Y61" s="534"/>
      <c r="Z61" s="346">
        <v>7</v>
      </c>
      <c r="AA61" s="346">
        <v>20</v>
      </c>
      <c r="AB61" s="346">
        <v>17</v>
      </c>
      <c r="AC61" s="346">
        <v>11</v>
      </c>
      <c r="AD61" s="346">
        <v>9</v>
      </c>
      <c r="AE61" s="346">
        <v>6</v>
      </c>
      <c r="AF61" s="346">
        <v>3</v>
      </c>
      <c r="AG61" s="346">
        <v>7</v>
      </c>
      <c r="AH61" s="346">
        <v>5</v>
      </c>
      <c r="AI61" s="346">
        <v>10</v>
      </c>
      <c r="AJ61" s="346">
        <v>13</v>
      </c>
      <c r="AK61" s="346">
        <v>11</v>
      </c>
      <c r="AL61" s="346">
        <v>5</v>
      </c>
      <c r="AM61" s="346">
        <v>6</v>
      </c>
      <c r="AN61" s="346">
        <v>19</v>
      </c>
      <c r="AO61" s="530"/>
      <c r="AP61" s="533">
        <v>12.84</v>
      </c>
      <c r="AQ61" s="533">
        <v>14.01</v>
      </c>
      <c r="AR61" s="533">
        <v>11.57</v>
      </c>
      <c r="AS61" s="533">
        <v>7.87</v>
      </c>
      <c r="AT61" s="533">
        <v>3.79</v>
      </c>
      <c r="AU61" s="535"/>
      <c r="AV61" s="531">
        <v>6</v>
      </c>
      <c r="AW61" s="531">
        <v>5</v>
      </c>
      <c r="AX61" s="531">
        <v>6</v>
      </c>
      <c r="AY61" s="531">
        <v>6</v>
      </c>
      <c r="AZ61" s="531">
        <v>7</v>
      </c>
      <c r="BA61" s="536"/>
      <c r="BB61" s="533">
        <v>13.0069865107845</v>
      </c>
      <c r="BC61" s="537">
        <v>0.97982938603469905</v>
      </c>
      <c r="BD61" s="537">
        <v>6.1110481957807598E-2</v>
      </c>
      <c r="BE61" s="537">
        <v>2.8603864428164299E-2</v>
      </c>
      <c r="BF61" s="530"/>
      <c r="BG61" s="533">
        <v>58.448900000000002</v>
      </c>
      <c r="BH61" s="533">
        <v>21.968800000000002</v>
      </c>
      <c r="BI61" s="533">
        <v>17.357199999999999</v>
      </c>
      <c r="BJ61" s="533">
        <v>2.2250999999999999</v>
      </c>
      <c r="BK61" s="530"/>
      <c r="BL61" s="345" t="s">
        <v>813</v>
      </c>
      <c r="BM61" s="345" t="s">
        <v>439</v>
      </c>
      <c r="BN61" s="345" t="s">
        <v>811</v>
      </c>
      <c r="BO61" s="345" t="s">
        <v>4283</v>
      </c>
      <c r="BP61" s="345" t="s">
        <v>4257</v>
      </c>
      <c r="BQ61" s="530"/>
      <c r="BR61" s="538" t="s">
        <v>554</v>
      </c>
    </row>
    <row r="62" spans="1:70" s="529" customFormat="1" x14ac:dyDescent="0.25">
      <c r="A62" s="345" t="s">
        <v>4284</v>
      </c>
      <c r="B62" s="530"/>
      <c r="C62" s="719">
        <v>43756</v>
      </c>
      <c r="D62" s="530"/>
      <c r="E62" s="531">
        <v>449.67</v>
      </c>
      <c r="F62" s="530"/>
      <c r="G62" s="532">
        <v>24.9574</v>
      </c>
      <c r="H62" s="534"/>
      <c r="I62" s="348">
        <v>0.36230000000000001</v>
      </c>
      <c r="J62" s="348">
        <v>1.5469999999999999</v>
      </c>
      <c r="K62" s="348">
        <v>6.5399000000000003</v>
      </c>
      <c r="L62" s="348">
        <v>18.857199999999999</v>
      </c>
      <c r="M62" s="348">
        <v>1.9610000000000001</v>
      </c>
      <c r="N62" s="350">
        <v>1.9127000000000001</v>
      </c>
      <c r="O62" s="348">
        <v>2.0920999999999998</v>
      </c>
      <c r="P62" s="348">
        <v>17.785499999999999</v>
      </c>
      <c r="Q62" s="348">
        <v>11.9238</v>
      </c>
      <c r="R62" s="348" t="s">
        <v>430</v>
      </c>
      <c r="S62" s="348">
        <v>21.960599999999999</v>
      </c>
      <c r="T62" s="348">
        <v>1.8046</v>
      </c>
      <c r="U62" s="348">
        <v>4.0606999999999998</v>
      </c>
      <c r="V62" s="348">
        <v>-0.16880000000000001</v>
      </c>
      <c r="W62" s="348">
        <v>5.5004999999999997</v>
      </c>
      <c r="X62" s="348">
        <v>14.6549</v>
      </c>
      <c r="Y62" s="534"/>
      <c r="Z62" s="346">
        <v>19</v>
      </c>
      <c r="AA62" s="346">
        <v>3</v>
      </c>
      <c r="AB62" s="346">
        <v>1</v>
      </c>
      <c r="AC62" s="346">
        <v>1</v>
      </c>
      <c r="AD62" s="346">
        <v>3</v>
      </c>
      <c r="AE62" s="346">
        <v>7</v>
      </c>
      <c r="AF62" s="346">
        <v>5</v>
      </c>
      <c r="AG62" s="346">
        <v>1</v>
      </c>
      <c r="AH62" s="346">
        <v>8</v>
      </c>
      <c r="AI62" s="346" t="s">
        <v>430</v>
      </c>
      <c r="AJ62" s="346">
        <v>1</v>
      </c>
      <c r="AK62" s="346">
        <v>3</v>
      </c>
      <c r="AL62" s="346">
        <v>6</v>
      </c>
      <c r="AM62" s="346">
        <v>7</v>
      </c>
      <c r="AN62" s="346">
        <v>1</v>
      </c>
      <c r="AO62" s="530"/>
      <c r="AP62" s="533" t="s">
        <v>430</v>
      </c>
      <c r="AQ62" s="533" t="s">
        <v>430</v>
      </c>
      <c r="AR62" s="533">
        <v>14.12</v>
      </c>
      <c r="AS62" s="533">
        <v>9.2899999999999991</v>
      </c>
      <c r="AT62" s="533">
        <v>10.68</v>
      </c>
      <c r="AU62" s="535"/>
      <c r="AV62" s="531" t="s">
        <v>430</v>
      </c>
      <c r="AW62" s="531" t="s">
        <v>430</v>
      </c>
      <c r="AX62" s="531">
        <v>2</v>
      </c>
      <c r="AY62" s="531">
        <v>2</v>
      </c>
      <c r="AZ62" s="531">
        <v>2</v>
      </c>
      <c r="BA62" s="536"/>
      <c r="BB62" s="533">
        <v>17.297988762930402</v>
      </c>
      <c r="BC62" s="537">
        <v>1.2325513495644</v>
      </c>
      <c r="BD62" s="537">
        <v>6.4899445634358899E-2</v>
      </c>
      <c r="BE62" s="537">
        <v>0.15873350352642099</v>
      </c>
      <c r="BF62" s="530"/>
      <c r="BG62" s="533">
        <v>33.105600000000003</v>
      </c>
      <c r="BH62" s="533">
        <v>6.42143</v>
      </c>
      <c r="BI62" s="533">
        <v>57.114400000000003</v>
      </c>
      <c r="BJ62" s="533">
        <v>3.3585699999999998</v>
      </c>
      <c r="BK62" s="530"/>
      <c r="BL62" s="345" t="s">
        <v>4285</v>
      </c>
      <c r="BM62" s="345" t="s">
        <v>4286</v>
      </c>
      <c r="BN62" s="345" t="s">
        <v>4287</v>
      </c>
      <c r="BO62" s="345" t="s">
        <v>4288</v>
      </c>
      <c r="BP62" s="345" t="s">
        <v>4289</v>
      </c>
      <c r="BQ62" s="530"/>
      <c r="BR62" s="538" t="s">
        <v>554</v>
      </c>
    </row>
    <row r="63" spans="1:70" s="529" customFormat="1" x14ac:dyDescent="0.25">
      <c r="A63" s="345" t="s">
        <v>4290</v>
      </c>
      <c r="B63" s="530"/>
      <c r="C63" s="719">
        <v>45093</v>
      </c>
      <c r="D63" s="530"/>
      <c r="E63" s="531">
        <v>333.87</v>
      </c>
      <c r="F63" s="530"/>
      <c r="G63" s="532">
        <v>13.77</v>
      </c>
      <c r="H63" s="534"/>
      <c r="I63" s="348">
        <v>0.14549999999999999</v>
      </c>
      <c r="J63" s="348">
        <v>0.3644</v>
      </c>
      <c r="K63" s="348">
        <v>1.1012999999999999</v>
      </c>
      <c r="L63" s="348">
        <v>8.4252000000000002</v>
      </c>
      <c r="M63" s="348">
        <v>-1.6429</v>
      </c>
      <c r="N63" s="350">
        <v>-4.1753999999999998</v>
      </c>
      <c r="O63" s="348">
        <v>-2.5497000000000001</v>
      </c>
      <c r="P63" s="348">
        <v>11.792</v>
      </c>
      <c r="Q63" s="348" t="s">
        <v>430</v>
      </c>
      <c r="R63" s="348" t="s">
        <v>430</v>
      </c>
      <c r="S63" s="348">
        <v>10.336499999999999</v>
      </c>
      <c r="T63" s="348">
        <v>-1.9231</v>
      </c>
      <c r="U63" s="348">
        <v>-2.3403999999999998</v>
      </c>
      <c r="V63" s="348">
        <v>-7.5838999999999999</v>
      </c>
      <c r="W63" s="348">
        <v>1.5487</v>
      </c>
      <c r="X63" s="348">
        <v>11.1562</v>
      </c>
      <c r="Y63" s="534"/>
      <c r="Z63" s="346">
        <v>21</v>
      </c>
      <c r="AA63" s="346">
        <v>16</v>
      </c>
      <c r="AB63" s="346">
        <v>23</v>
      </c>
      <c r="AC63" s="346">
        <v>16</v>
      </c>
      <c r="AD63" s="346">
        <v>7</v>
      </c>
      <c r="AE63" s="346">
        <v>17</v>
      </c>
      <c r="AF63" s="346">
        <v>20</v>
      </c>
      <c r="AG63" s="346">
        <v>12</v>
      </c>
      <c r="AH63" s="346" t="s">
        <v>430</v>
      </c>
      <c r="AI63" s="346" t="s">
        <v>430</v>
      </c>
      <c r="AJ63" s="346">
        <v>17</v>
      </c>
      <c r="AK63" s="346">
        <v>10</v>
      </c>
      <c r="AL63" s="346">
        <v>16</v>
      </c>
      <c r="AM63" s="346">
        <v>21</v>
      </c>
      <c r="AN63" s="346">
        <v>20</v>
      </c>
      <c r="AO63" s="530"/>
      <c r="AP63" s="533" t="s">
        <v>430</v>
      </c>
      <c r="AQ63" s="533" t="s">
        <v>430</v>
      </c>
      <c r="AR63" s="533" t="s">
        <v>430</v>
      </c>
      <c r="AS63" s="533">
        <v>1.47</v>
      </c>
      <c r="AT63" s="533">
        <v>-1.97</v>
      </c>
      <c r="AU63" s="535"/>
      <c r="AV63" s="531" t="s">
        <v>430</v>
      </c>
      <c r="AW63" s="531" t="s">
        <v>430</v>
      </c>
      <c r="AX63" s="531" t="s">
        <v>430</v>
      </c>
      <c r="AY63" s="531">
        <v>20</v>
      </c>
      <c r="AZ63" s="531">
        <v>14</v>
      </c>
      <c r="BA63" s="536"/>
      <c r="BB63" s="533">
        <v>14.6789225381854</v>
      </c>
      <c r="BC63" s="537">
        <v>1.02434809897915</v>
      </c>
      <c r="BD63" s="537">
        <v>3.86621379591508E-2</v>
      </c>
      <c r="BE63" s="537">
        <v>-0.173025603214923</v>
      </c>
      <c r="BF63" s="530"/>
      <c r="BG63" s="533">
        <v>33.918999999999997</v>
      </c>
      <c r="BH63" s="533">
        <v>29.652699999999999</v>
      </c>
      <c r="BI63" s="533">
        <v>35.930999999999997</v>
      </c>
      <c r="BJ63" s="533">
        <v>0.49730000000000002</v>
      </c>
      <c r="BK63" s="530"/>
      <c r="BL63" s="345" t="s">
        <v>4291</v>
      </c>
      <c r="BM63" s="345" t="s">
        <v>4292</v>
      </c>
      <c r="BN63" s="345" t="s">
        <v>4293</v>
      </c>
      <c r="BO63" s="345" t="s">
        <v>4294</v>
      </c>
      <c r="BP63" s="345" t="s">
        <v>4295</v>
      </c>
      <c r="BQ63" s="530"/>
      <c r="BR63" s="538" t="s">
        <v>554</v>
      </c>
    </row>
    <row r="64" spans="1:70" s="529" customFormat="1" x14ac:dyDescent="0.25">
      <c r="A64" s="345" t="s">
        <v>4296</v>
      </c>
      <c r="B64" s="530"/>
      <c r="C64" s="719">
        <v>39087</v>
      </c>
      <c r="D64" s="530"/>
      <c r="E64" s="903">
        <v>243.6</v>
      </c>
      <c r="F64" s="530"/>
      <c r="G64" s="532" t="s">
        <v>430</v>
      </c>
      <c r="H64" s="534"/>
      <c r="I64" s="348" t="s">
        <v>430</v>
      </c>
      <c r="J64" s="348" t="s">
        <v>430</v>
      </c>
      <c r="K64" s="348" t="s">
        <v>430</v>
      </c>
      <c r="L64" s="348" t="s">
        <v>430</v>
      </c>
      <c r="M64" s="348" t="s">
        <v>430</v>
      </c>
      <c r="N64" s="350" t="s">
        <v>430</v>
      </c>
      <c r="O64" s="348" t="s">
        <v>430</v>
      </c>
      <c r="P64" s="348" t="s">
        <v>430</v>
      </c>
      <c r="Q64" s="348" t="s">
        <v>430</v>
      </c>
      <c r="R64" s="348" t="s">
        <v>430</v>
      </c>
      <c r="S64" s="348" t="s">
        <v>430</v>
      </c>
      <c r="T64" s="348" t="s">
        <v>430</v>
      </c>
      <c r="U64" s="348" t="s">
        <v>430</v>
      </c>
      <c r="V64" s="348" t="s">
        <v>430</v>
      </c>
      <c r="W64" s="348" t="s">
        <v>430</v>
      </c>
      <c r="X64" s="348" t="s">
        <v>430</v>
      </c>
      <c r="Y64" s="534"/>
      <c r="Z64" s="346" t="s">
        <v>430</v>
      </c>
      <c r="AA64" s="346" t="s">
        <v>430</v>
      </c>
      <c r="AB64" s="346" t="s">
        <v>430</v>
      </c>
      <c r="AC64" s="346" t="s">
        <v>430</v>
      </c>
      <c r="AD64" s="346" t="s">
        <v>430</v>
      </c>
      <c r="AE64" s="346" t="s">
        <v>430</v>
      </c>
      <c r="AF64" s="346" t="s">
        <v>430</v>
      </c>
      <c r="AG64" s="346" t="s">
        <v>430</v>
      </c>
      <c r="AH64" s="346" t="s">
        <v>430</v>
      </c>
      <c r="AI64" s="346" t="s">
        <v>430</v>
      </c>
      <c r="AJ64" s="346" t="s">
        <v>430</v>
      </c>
      <c r="AK64" s="346" t="s">
        <v>430</v>
      </c>
      <c r="AL64" s="346" t="s">
        <v>430</v>
      </c>
      <c r="AM64" s="346" t="s">
        <v>430</v>
      </c>
      <c r="AN64" s="346" t="s">
        <v>430</v>
      </c>
      <c r="AO64" s="530"/>
      <c r="AP64" s="533" t="s">
        <v>430</v>
      </c>
      <c r="AQ64" s="533" t="s">
        <v>430</v>
      </c>
      <c r="AR64" s="533" t="s">
        <v>430</v>
      </c>
      <c r="AS64" s="533" t="s">
        <v>430</v>
      </c>
      <c r="AT64" s="533" t="s">
        <v>430</v>
      </c>
      <c r="AU64" s="535"/>
      <c r="AV64" s="531" t="s">
        <v>430</v>
      </c>
      <c r="AW64" s="531" t="s">
        <v>430</v>
      </c>
      <c r="AX64" s="531" t="s">
        <v>430</v>
      </c>
      <c r="AY64" s="531" t="s">
        <v>430</v>
      </c>
      <c r="AZ64" s="531" t="s">
        <v>430</v>
      </c>
      <c r="BA64" s="536"/>
      <c r="BB64" s="533">
        <v>12.759640544104601</v>
      </c>
      <c r="BC64" s="537">
        <v>1.00528327933166</v>
      </c>
      <c r="BD64" s="537">
        <v>8.2361037539312898E-2</v>
      </c>
      <c r="BE64" s="537">
        <v>0.16681558701909899</v>
      </c>
      <c r="BF64" s="530"/>
      <c r="BG64" s="533" t="s">
        <v>430</v>
      </c>
      <c r="BH64" s="533" t="s">
        <v>430</v>
      </c>
      <c r="BI64" s="533" t="s">
        <v>430</v>
      </c>
      <c r="BJ64" s="533" t="s">
        <v>430</v>
      </c>
      <c r="BK64" s="530"/>
      <c r="BL64" s="345" t="s">
        <v>430</v>
      </c>
      <c r="BM64" s="345" t="s">
        <v>430</v>
      </c>
      <c r="BN64" s="345" t="s">
        <v>430</v>
      </c>
      <c r="BO64" s="345" t="s">
        <v>430</v>
      </c>
      <c r="BP64" s="345" t="s">
        <v>430</v>
      </c>
      <c r="BQ64" s="530"/>
      <c r="BR64" s="538" t="s">
        <v>554</v>
      </c>
    </row>
    <row r="65" spans="1:70" s="529" customFormat="1" x14ac:dyDescent="0.25">
      <c r="A65" s="345" t="s">
        <v>4297</v>
      </c>
      <c r="B65" s="530"/>
      <c r="C65" s="719">
        <v>39538</v>
      </c>
      <c r="D65" s="530"/>
      <c r="E65" s="531">
        <v>232.34200000000001</v>
      </c>
      <c r="F65" s="530"/>
      <c r="G65" s="532">
        <v>49.844200000000001</v>
      </c>
      <c r="H65" s="534"/>
      <c r="I65" s="348">
        <v>0.63959999999999995</v>
      </c>
      <c r="J65" s="348">
        <v>0.85709999999999997</v>
      </c>
      <c r="K65" s="348">
        <v>4.9401999999999999</v>
      </c>
      <c r="L65" s="348">
        <v>15.6113</v>
      </c>
      <c r="M65" s="348">
        <v>-0.73050000000000004</v>
      </c>
      <c r="N65" s="350">
        <v>4.5609000000000002</v>
      </c>
      <c r="O65" s="348">
        <v>1.8033999999999999</v>
      </c>
      <c r="P65" s="348">
        <v>16.499300000000002</v>
      </c>
      <c r="Q65" s="348">
        <v>14.7441</v>
      </c>
      <c r="R65" s="348">
        <v>16.0152</v>
      </c>
      <c r="S65" s="348">
        <v>18.1081</v>
      </c>
      <c r="T65" s="348">
        <v>-0.53439999999999999</v>
      </c>
      <c r="U65" s="348">
        <v>3.9681000000000002</v>
      </c>
      <c r="V65" s="348">
        <v>1.8147</v>
      </c>
      <c r="W65" s="348">
        <v>4.0148000000000001</v>
      </c>
      <c r="X65" s="348">
        <v>9.2040000000000006</v>
      </c>
      <c r="Y65" s="534"/>
      <c r="Z65" s="346">
        <v>12</v>
      </c>
      <c r="AA65" s="346">
        <v>9</v>
      </c>
      <c r="AB65" s="346">
        <v>2</v>
      </c>
      <c r="AC65" s="346">
        <v>3</v>
      </c>
      <c r="AD65" s="346">
        <v>6</v>
      </c>
      <c r="AE65" s="346">
        <v>2</v>
      </c>
      <c r="AF65" s="346">
        <v>7</v>
      </c>
      <c r="AG65" s="346">
        <v>4</v>
      </c>
      <c r="AH65" s="346">
        <v>2</v>
      </c>
      <c r="AI65" s="346">
        <v>3</v>
      </c>
      <c r="AJ65" s="346">
        <v>3</v>
      </c>
      <c r="AK65" s="346">
        <v>6</v>
      </c>
      <c r="AL65" s="346">
        <v>7</v>
      </c>
      <c r="AM65" s="346">
        <v>3</v>
      </c>
      <c r="AN65" s="346">
        <v>5</v>
      </c>
      <c r="AO65" s="530"/>
      <c r="AP65" s="533">
        <v>15.67</v>
      </c>
      <c r="AQ65" s="533">
        <v>16.57</v>
      </c>
      <c r="AR65" s="533">
        <v>13.68</v>
      </c>
      <c r="AS65" s="533">
        <v>8.6199999999999992</v>
      </c>
      <c r="AT65" s="533">
        <v>7.62</v>
      </c>
      <c r="AU65" s="535"/>
      <c r="AV65" s="531">
        <v>3</v>
      </c>
      <c r="AW65" s="531">
        <v>2</v>
      </c>
      <c r="AX65" s="531">
        <v>3</v>
      </c>
      <c r="AY65" s="531">
        <v>5</v>
      </c>
      <c r="AZ65" s="531">
        <v>5</v>
      </c>
      <c r="BA65" s="536"/>
      <c r="BB65" s="533">
        <v>15.447703608005501</v>
      </c>
      <c r="BC65" s="537">
        <v>1.1228062059466799</v>
      </c>
      <c r="BD65" s="537">
        <v>6.6880843006442398E-2</v>
      </c>
      <c r="BE65" s="537">
        <v>0.19046227241592301</v>
      </c>
      <c r="BF65" s="530"/>
      <c r="BG65" s="533">
        <v>43.094000000000001</v>
      </c>
      <c r="BH65" s="533">
        <v>24.209399999999999</v>
      </c>
      <c r="BI65" s="533">
        <v>29.948499999999999</v>
      </c>
      <c r="BJ65" s="533">
        <v>2.7481</v>
      </c>
      <c r="BK65" s="530"/>
      <c r="BL65" s="345" t="s">
        <v>4298</v>
      </c>
      <c r="BM65" s="345" t="s">
        <v>4299</v>
      </c>
      <c r="BN65" s="345" t="s">
        <v>1370</v>
      </c>
      <c r="BO65" s="345" t="s">
        <v>1216</v>
      </c>
      <c r="BP65" s="345" t="s">
        <v>4300</v>
      </c>
      <c r="BQ65" s="530"/>
      <c r="BR65" s="538" t="s">
        <v>554</v>
      </c>
    </row>
    <row r="66" spans="1:70" s="529" customFormat="1" x14ac:dyDescent="0.25">
      <c r="A66" s="345" t="s">
        <v>4301</v>
      </c>
      <c r="B66" s="530"/>
      <c r="C66" s="719">
        <v>42826</v>
      </c>
      <c r="D66" s="530"/>
      <c r="E66" s="531">
        <v>208.71</v>
      </c>
      <c r="F66" s="530"/>
      <c r="G66" s="532">
        <v>118.05</v>
      </c>
      <c r="H66" s="534"/>
      <c r="I66" s="348">
        <v>0.92330000000000001</v>
      </c>
      <c r="J66" s="348">
        <v>0.32290000000000002</v>
      </c>
      <c r="K66" s="348">
        <v>1.3914</v>
      </c>
      <c r="L66" s="348">
        <v>6.7167000000000003</v>
      </c>
      <c r="M66" s="348">
        <v>-6.9226999999999999</v>
      </c>
      <c r="N66" s="350">
        <v>-5.0587</v>
      </c>
      <c r="O66" s="348">
        <v>-0.4627</v>
      </c>
      <c r="P66" s="348">
        <v>12.4489</v>
      </c>
      <c r="Q66" s="348">
        <v>10.644500000000001</v>
      </c>
      <c r="R66" s="348" t="s">
        <v>430</v>
      </c>
      <c r="S66" s="348">
        <v>9.4069000000000003</v>
      </c>
      <c r="T66" s="348">
        <v>-6.8566000000000003</v>
      </c>
      <c r="U66" s="348">
        <v>-3.2614999999999998</v>
      </c>
      <c r="V66" s="348">
        <v>-6.4358000000000004</v>
      </c>
      <c r="W66" s="348">
        <v>1.3218000000000001</v>
      </c>
      <c r="X66" s="348">
        <v>10.234400000000001</v>
      </c>
      <c r="Y66" s="534"/>
      <c r="Z66" s="346">
        <v>1</v>
      </c>
      <c r="AA66" s="346">
        <v>17</v>
      </c>
      <c r="AB66" s="346">
        <v>20</v>
      </c>
      <c r="AC66" s="346">
        <v>19</v>
      </c>
      <c r="AD66" s="346">
        <v>19</v>
      </c>
      <c r="AE66" s="346">
        <v>21</v>
      </c>
      <c r="AF66" s="346">
        <v>17</v>
      </c>
      <c r="AG66" s="346">
        <v>10</v>
      </c>
      <c r="AH66" s="346">
        <v>11</v>
      </c>
      <c r="AI66" s="346" t="s">
        <v>430</v>
      </c>
      <c r="AJ66" s="346">
        <v>19</v>
      </c>
      <c r="AK66" s="346">
        <v>19</v>
      </c>
      <c r="AL66" s="346">
        <v>21</v>
      </c>
      <c r="AM66" s="346">
        <v>17</v>
      </c>
      <c r="AN66" s="346">
        <v>21</v>
      </c>
      <c r="AO66" s="530"/>
      <c r="AP66" s="533" t="s">
        <v>430</v>
      </c>
      <c r="AQ66" s="533">
        <v>12.53</v>
      </c>
      <c r="AR66" s="533">
        <v>9.17</v>
      </c>
      <c r="AS66" s="533">
        <v>2.89</v>
      </c>
      <c r="AT66" s="533">
        <v>-6.16</v>
      </c>
      <c r="AU66" s="535"/>
      <c r="AV66" s="531" t="s">
        <v>430</v>
      </c>
      <c r="AW66" s="531">
        <v>9</v>
      </c>
      <c r="AX66" s="531">
        <v>10</v>
      </c>
      <c r="AY66" s="531">
        <v>15</v>
      </c>
      <c r="AZ66" s="531">
        <v>18</v>
      </c>
      <c r="BA66" s="536"/>
      <c r="BB66" s="533">
        <v>11.3079947500177</v>
      </c>
      <c r="BC66" s="537">
        <v>0.83291531254895002</v>
      </c>
      <c r="BD66" s="537">
        <v>5.5940286173136101E-2</v>
      </c>
      <c r="BE66" s="537">
        <v>7.4494097877608701E-3</v>
      </c>
      <c r="BF66" s="530"/>
      <c r="BG66" s="533">
        <v>58.211100000000002</v>
      </c>
      <c r="BH66" s="533">
        <v>12.702500000000001</v>
      </c>
      <c r="BI66" s="533">
        <v>23.968699999999998</v>
      </c>
      <c r="BJ66" s="533">
        <v>5.1177000000000001</v>
      </c>
      <c r="BK66" s="530"/>
      <c r="BL66" s="345" t="s">
        <v>4302</v>
      </c>
      <c r="BM66" s="345" t="s">
        <v>4303</v>
      </c>
      <c r="BN66" s="345" t="s">
        <v>4304</v>
      </c>
      <c r="BO66" s="345" t="s">
        <v>4305</v>
      </c>
      <c r="BP66" s="345" t="s">
        <v>4306</v>
      </c>
      <c r="BQ66" s="530"/>
      <c r="BR66" s="538" t="s">
        <v>554</v>
      </c>
    </row>
    <row r="67" spans="1:70" s="529" customFormat="1" x14ac:dyDescent="0.25">
      <c r="A67" s="345" t="s">
        <v>4307</v>
      </c>
      <c r="B67" s="530"/>
      <c r="C67" s="719">
        <v>45005</v>
      </c>
      <c r="D67" s="530"/>
      <c r="E67" s="531">
        <v>154.82</v>
      </c>
      <c r="F67" s="530"/>
      <c r="G67" s="532">
        <v>14.1363</v>
      </c>
      <c r="H67" s="534"/>
      <c r="I67" s="348">
        <v>0.82450000000000001</v>
      </c>
      <c r="J67" s="348">
        <v>-7.0699999999999999E-2</v>
      </c>
      <c r="K67" s="348">
        <v>1.5262</v>
      </c>
      <c r="L67" s="348">
        <v>5.0495000000000001</v>
      </c>
      <c r="M67" s="348">
        <v>-8.0446000000000009</v>
      </c>
      <c r="N67" s="350">
        <v>-3.8628</v>
      </c>
      <c r="O67" s="348">
        <v>1.1006</v>
      </c>
      <c r="P67" s="348">
        <v>8.6981000000000002</v>
      </c>
      <c r="Q67" s="348" t="s">
        <v>430</v>
      </c>
      <c r="R67" s="348" t="s">
        <v>430</v>
      </c>
      <c r="S67" s="348">
        <v>7.8086000000000002</v>
      </c>
      <c r="T67" s="348">
        <v>-7.9824000000000002</v>
      </c>
      <c r="U67" s="348">
        <v>-2.4180999999999999</v>
      </c>
      <c r="V67" s="348">
        <v>-5.7674000000000003</v>
      </c>
      <c r="W67" s="348">
        <v>2.2353999999999998</v>
      </c>
      <c r="X67" s="348">
        <v>11.181900000000001</v>
      </c>
      <c r="Y67" s="534"/>
      <c r="Z67" s="346">
        <v>5</v>
      </c>
      <c r="AA67" s="346">
        <v>23</v>
      </c>
      <c r="AB67" s="346">
        <v>19</v>
      </c>
      <c r="AC67" s="346">
        <v>22</v>
      </c>
      <c r="AD67" s="346">
        <v>22</v>
      </c>
      <c r="AE67" s="346">
        <v>15</v>
      </c>
      <c r="AF67" s="346">
        <v>13</v>
      </c>
      <c r="AG67" s="346">
        <v>21</v>
      </c>
      <c r="AH67" s="346" t="s">
        <v>430</v>
      </c>
      <c r="AI67" s="346" t="s">
        <v>430</v>
      </c>
      <c r="AJ67" s="346">
        <v>22</v>
      </c>
      <c r="AK67" s="346">
        <v>22</v>
      </c>
      <c r="AL67" s="346">
        <v>18</v>
      </c>
      <c r="AM67" s="346">
        <v>16</v>
      </c>
      <c r="AN67" s="346">
        <v>15</v>
      </c>
      <c r="AO67" s="530"/>
      <c r="AP67" s="533" t="s">
        <v>430</v>
      </c>
      <c r="AQ67" s="533" t="s">
        <v>430</v>
      </c>
      <c r="AR67" s="533" t="s">
        <v>430</v>
      </c>
      <c r="AS67" s="533">
        <v>2.35</v>
      </c>
      <c r="AT67" s="533">
        <v>-6.92</v>
      </c>
      <c r="AU67" s="535"/>
      <c r="AV67" s="531" t="s">
        <v>430</v>
      </c>
      <c r="AW67" s="531" t="s">
        <v>430</v>
      </c>
      <c r="AX67" s="531" t="s">
        <v>430</v>
      </c>
      <c r="AY67" s="531">
        <v>17</v>
      </c>
      <c r="AZ67" s="531">
        <v>22</v>
      </c>
      <c r="BA67" s="536"/>
      <c r="BB67" s="533">
        <v>11.4682444263037</v>
      </c>
      <c r="BC67" s="537">
        <v>0.99790519028633795</v>
      </c>
      <c r="BD67" s="537">
        <v>2.9365430019234098E-2</v>
      </c>
      <c r="BE67" s="537">
        <v>-0.10348737448114501</v>
      </c>
      <c r="BF67" s="530"/>
      <c r="BG67" s="533">
        <v>99.897499999999994</v>
      </c>
      <c r="BH67" s="533" t="s">
        <v>430</v>
      </c>
      <c r="BI67" s="533" t="s">
        <v>430</v>
      </c>
      <c r="BJ67" s="533">
        <v>0.10249999999999999</v>
      </c>
      <c r="BK67" s="530"/>
      <c r="BL67" s="345" t="s">
        <v>4308</v>
      </c>
      <c r="BM67" s="345" t="s">
        <v>4309</v>
      </c>
      <c r="BN67" s="345" t="s">
        <v>4310</v>
      </c>
      <c r="BO67" s="345" t="s">
        <v>4311</v>
      </c>
      <c r="BP67" s="345" t="s">
        <v>4312</v>
      </c>
      <c r="BQ67" s="530"/>
      <c r="BR67" s="538" t="s">
        <v>554</v>
      </c>
    </row>
    <row r="68" spans="1:70" s="529" customFormat="1" x14ac:dyDescent="0.25">
      <c r="A68" s="345" t="s">
        <v>4313</v>
      </c>
      <c r="B68" s="530"/>
      <c r="C68" s="719">
        <v>44917</v>
      </c>
      <c r="D68" s="530"/>
      <c r="E68" s="531">
        <v>108.92</v>
      </c>
      <c r="F68" s="530"/>
      <c r="G68" s="532">
        <v>12.75</v>
      </c>
      <c r="H68" s="534"/>
      <c r="I68" s="348">
        <v>-0.46839999999999998</v>
      </c>
      <c r="J68" s="348">
        <v>0.39369999999999999</v>
      </c>
      <c r="K68" s="348">
        <v>3.6585000000000001</v>
      </c>
      <c r="L68" s="348">
        <v>13.941000000000001</v>
      </c>
      <c r="M68" s="348">
        <v>-0.31269999999999998</v>
      </c>
      <c r="N68" s="350">
        <v>-6.181</v>
      </c>
      <c r="O68" s="348">
        <v>-7.1837</v>
      </c>
      <c r="P68" s="348">
        <v>5.907</v>
      </c>
      <c r="Q68" s="348" t="s">
        <v>430</v>
      </c>
      <c r="R68" s="348" t="s">
        <v>430</v>
      </c>
      <c r="S68" s="348">
        <v>16.120200000000001</v>
      </c>
      <c r="T68" s="348">
        <v>0.15709999999999999</v>
      </c>
      <c r="U68" s="348">
        <v>-7.8399999999999997E-2</v>
      </c>
      <c r="V68" s="348">
        <v>-8.7982999999999993</v>
      </c>
      <c r="W68" s="348">
        <v>2.3273999999999999</v>
      </c>
      <c r="X68" s="348">
        <v>7.1734</v>
      </c>
      <c r="Y68" s="534"/>
      <c r="Z68" s="346">
        <v>23</v>
      </c>
      <c r="AA68" s="346">
        <v>14</v>
      </c>
      <c r="AB68" s="346">
        <v>7</v>
      </c>
      <c r="AC68" s="346">
        <v>5</v>
      </c>
      <c r="AD68" s="346">
        <v>5</v>
      </c>
      <c r="AE68" s="346">
        <v>22</v>
      </c>
      <c r="AF68" s="346">
        <v>22</v>
      </c>
      <c r="AG68" s="346">
        <v>22</v>
      </c>
      <c r="AH68" s="346" t="s">
        <v>430</v>
      </c>
      <c r="AI68" s="346" t="s">
        <v>430</v>
      </c>
      <c r="AJ68" s="346">
        <v>5</v>
      </c>
      <c r="AK68" s="346">
        <v>5</v>
      </c>
      <c r="AL68" s="346">
        <v>11</v>
      </c>
      <c r="AM68" s="346">
        <v>22</v>
      </c>
      <c r="AN68" s="346">
        <v>13</v>
      </c>
      <c r="AO68" s="530"/>
      <c r="AP68" s="533" t="s">
        <v>430</v>
      </c>
      <c r="AQ68" s="533" t="s">
        <v>430</v>
      </c>
      <c r="AR68" s="533" t="s">
        <v>430</v>
      </c>
      <c r="AS68" s="533">
        <v>-1.0900000000000001</v>
      </c>
      <c r="AT68" s="533">
        <v>2.6</v>
      </c>
      <c r="AU68" s="535"/>
      <c r="AV68" s="531" t="s">
        <v>430</v>
      </c>
      <c r="AW68" s="531" t="s">
        <v>430</v>
      </c>
      <c r="AX68" s="531" t="s">
        <v>430</v>
      </c>
      <c r="AY68" s="531">
        <v>22</v>
      </c>
      <c r="AZ68" s="531">
        <v>9</v>
      </c>
      <c r="BA68" s="536"/>
      <c r="BB68" s="533">
        <v>16.7367392441307</v>
      </c>
      <c r="BC68" s="537">
        <v>1.09604167440819</v>
      </c>
      <c r="BD68" s="537">
        <v>1.2290771508975E-2</v>
      </c>
      <c r="BE68" s="537">
        <v>-0.65143380841301302</v>
      </c>
      <c r="BF68" s="530"/>
      <c r="BG68" s="533">
        <v>15.013299999999999</v>
      </c>
      <c r="BH68" s="533">
        <v>38.8247</v>
      </c>
      <c r="BI68" s="533">
        <v>45.6601</v>
      </c>
      <c r="BJ68" s="533">
        <v>0.50190000000000001</v>
      </c>
      <c r="BK68" s="530"/>
      <c r="BL68" s="345" t="s">
        <v>4314</v>
      </c>
      <c r="BM68" s="345" t="s">
        <v>4315</v>
      </c>
      <c r="BN68" s="345" t="s">
        <v>4316</v>
      </c>
      <c r="BO68" s="345" t="s">
        <v>4317</v>
      </c>
      <c r="BP68" s="345" t="s">
        <v>4318</v>
      </c>
      <c r="BQ68" s="530"/>
      <c r="BR68" s="538" t="s">
        <v>554</v>
      </c>
    </row>
    <row r="69" spans="1:70" s="529" customFormat="1" x14ac:dyDescent="0.25">
      <c r="A69" s="345" t="s">
        <v>4319</v>
      </c>
      <c r="B69" s="530"/>
      <c r="C69" s="719">
        <v>45686</v>
      </c>
      <c r="D69" s="530"/>
      <c r="E69" s="531">
        <v>87.57</v>
      </c>
      <c r="F69" s="530"/>
      <c r="G69" s="532">
        <v>11.552</v>
      </c>
      <c r="H69" s="534"/>
      <c r="I69" s="348">
        <v>0.83799999999999997</v>
      </c>
      <c r="J69" s="348">
        <v>1.1027</v>
      </c>
      <c r="K69" s="348">
        <v>2.2663000000000002</v>
      </c>
      <c r="L69" s="348">
        <v>13.656000000000001</v>
      </c>
      <c r="M69" s="348">
        <v>0.75880000000000003</v>
      </c>
      <c r="N69" s="350">
        <v>3.3089</v>
      </c>
      <c r="O69" s="348" t="s">
        <v>430</v>
      </c>
      <c r="P69" s="348" t="s">
        <v>430</v>
      </c>
      <c r="Q69" s="348" t="s">
        <v>430</v>
      </c>
      <c r="R69" s="348" t="s">
        <v>430</v>
      </c>
      <c r="S69" s="348">
        <v>16.1005</v>
      </c>
      <c r="T69" s="348">
        <v>1.147</v>
      </c>
      <c r="U69" s="348">
        <v>5.6520999999999999</v>
      </c>
      <c r="V69" s="348">
        <v>1.2623</v>
      </c>
      <c r="W69" s="348">
        <v>3.4106000000000001</v>
      </c>
      <c r="X69" s="348">
        <v>10.855</v>
      </c>
      <c r="Y69" s="534"/>
      <c r="Z69" s="346">
        <v>3</v>
      </c>
      <c r="AA69" s="346">
        <v>6</v>
      </c>
      <c r="AB69" s="346">
        <v>14</v>
      </c>
      <c r="AC69" s="346">
        <v>6</v>
      </c>
      <c r="AD69" s="346">
        <v>4</v>
      </c>
      <c r="AE69" s="346">
        <v>4</v>
      </c>
      <c r="AF69" s="346" t="s">
        <v>430</v>
      </c>
      <c r="AG69" s="346" t="s">
        <v>430</v>
      </c>
      <c r="AH69" s="346" t="s">
        <v>430</v>
      </c>
      <c r="AI69" s="346" t="s">
        <v>430</v>
      </c>
      <c r="AJ69" s="346">
        <v>6</v>
      </c>
      <c r="AK69" s="346">
        <v>4</v>
      </c>
      <c r="AL69" s="346">
        <v>2</v>
      </c>
      <c r="AM69" s="346">
        <v>4</v>
      </c>
      <c r="AN69" s="346">
        <v>7</v>
      </c>
      <c r="AO69" s="530"/>
      <c r="AP69" s="533" t="s">
        <v>430</v>
      </c>
      <c r="AQ69" s="533" t="s">
        <v>430</v>
      </c>
      <c r="AR69" s="533" t="s">
        <v>430</v>
      </c>
      <c r="AS69" s="533" t="s">
        <v>430</v>
      </c>
      <c r="AT69" s="533">
        <v>7.98</v>
      </c>
      <c r="AU69" s="535"/>
      <c r="AV69" s="531" t="s">
        <v>430</v>
      </c>
      <c r="AW69" s="531" t="s">
        <v>430</v>
      </c>
      <c r="AX69" s="531" t="s">
        <v>430</v>
      </c>
      <c r="AY69" s="531" t="s">
        <v>430</v>
      </c>
      <c r="AZ69" s="531">
        <v>3</v>
      </c>
      <c r="BA69" s="536"/>
      <c r="BB69" s="533">
        <v>14.4612732472012</v>
      </c>
      <c r="BC69" s="537">
        <v>1.0547197126738299</v>
      </c>
      <c r="BD69" s="537">
        <v>3.7360467603886803E-2</v>
      </c>
      <c r="BE69" s="537">
        <v>8.3541784841517197E-2</v>
      </c>
      <c r="BF69" s="530"/>
      <c r="BG69" s="533">
        <v>42.056100000000001</v>
      </c>
      <c r="BH69" s="533">
        <v>14.308</v>
      </c>
      <c r="BI69" s="533">
        <v>39.738</v>
      </c>
      <c r="BJ69" s="533">
        <v>3.8978999999999999</v>
      </c>
      <c r="BK69" s="530"/>
      <c r="BL69" s="345" t="s">
        <v>4320</v>
      </c>
      <c r="BM69" s="345" t="s">
        <v>4321</v>
      </c>
      <c r="BN69" s="345" t="s">
        <v>4322</v>
      </c>
      <c r="BO69" s="345" t="s">
        <v>4323</v>
      </c>
      <c r="BP69" s="345" t="s">
        <v>4324</v>
      </c>
      <c r="BQ69" s="530"/>
      <c r="BR69" s="538" t="s">
        <v>554</v>
      </c>
    </row>
    <row r="70" spans="1:70" s="529" customFormat="1" x14ac:dyDescent="0.25">
      <c r="A70" s="345" t="s">
        <v>4325</v>
      </c>
      <c r="B70" s="530"/>
      <c r="C70" s="719">
        <v>35795</v>
      </c>
      <c r="D70" s="530"/>
      <c r="E70" s="531">
        <v>70.5642</v>
      </c>
      <c r="F70" s="530"/>
      <c r="G70" s="532">
        <v>177.58</v>
      </c>
      <c r="H70" s="534"/>
      <c r="I70" s="348">
        <v>0.69179999999999997</v>
      </c>
      <c r="J70" s="348">
        <v>1.5612999999999999</v>
      </c>
      <c r="K70" s="348">
        <v>1.3527</v>
      </c>
      <c r="L70" s="348">
        <v>8.4259000000000004</v>
      </c>
      <c r="M70" s="348">
        <v>-3.6253000000000002</v>
      </c>
      <c r="N70" s="350">
        <v>-4.5063000000000004</v>
      </c>
      <c r="O70" s="348">
        <v>1.2975000000000001</v>
      </c>
      <c r="P70" s="348">
        <v>11.9998</v>
      </c>
      <c r="Q70" s="348">
        <v>11.089700000000001</v>
      </c>
      <c r="R70" s="348">
        <v>12.8367</v>
      </c>
      <c r="S70" s="348">
        <v>11.847300000000001</v>
      </c>
      <c r="T70" s="348">
        <v>-3.3420000000000001</v>
      </c>
      <c r="U70" s="348">
        <v>-2.4661</v>
      </c>
      <c r="V70" s="348">
        <v>-6.9969999999999999</v>
      </c>
      <c r="W70" s="348">
        <v>1.8876999999999999</v>
      </c>
      <c r="X70" s="348">
        <v>13.3469</v>
      </c>
      <c r="Y70" s="534"/>
      <c r="Z70" s="346">
        <v>10</v>
      </c>
      <c r="AA70" s="346">
        <v>2</v>
      </c>
      <c r="AB70" s="346">
        <v>21</v>
      </c>
      <c r="AC70" s="346">
        <v>15</v>
      </c>
      <c r="AD70" s="346">
        <v>15</v>
      </c>
      <c r="AE70" s="346">
        <v>19</v>
      </c>
      <c r="AF70" s="346">
        <v>11</v>
      </c>
      <c r="AG70" s="346">
        <v>11</v>
      </c>
      <c r="AH70" s="346">
        <v>10</v>
      </c>
      <c r="AI70" s="346">
        <v>8</v>
      </c>
      <c r="AJ70" s="346">
        <v>15</v>
      </c>
      <c r="AK70" s="346">
        <v>14</v>
      </c>
      <c r="AL70" s="346">
        <v>19</v>
      </c>
      <c r="AM70" s="346">
        <v>20</v>
      </c>
      <c r="AN70" s="346">
        <v>18</v>
      </c>
      <c r="AO70" s="530"/>
      <c r="AP70" s="533">
        <v>11.92</v>
      </c>
      <c r="AQ70" s="533">
        <v>12.24</v>
      </c>
      <c r="AR70" s="533">
        <v>9.44</v>
      </c>
      <c r="AS70" s="533">
        <v>3.35</v>
      </c>
      <c r="AT70" s="533">
        <v>-3.23</v>
      </c>
      <c r="AU70" s="535"/>
      <c r="AV70" s="531">
        <v>10</v>
      </c>
      <c r="AW70" s="531">
        <v>10</v>
      </c>
      <c r="AX70" s="531">
        <v>9</v>
      </c>
      <c r="AY70" s="531">
        <v>13</v>
      </c>
      <c r="AZ70" s="531">
        <v>16</v>
      </c>
      <c r="BA70" s="536"/>
      <c r="BB70" s="533">
        <v>12.480892603635599</v>
      </c>
      <c r="BC70" s="537">
        <v>0.89292630932028205</v>
      </c>
      <c r="BD70" s="537">
        <v>4.6504564354930299E-2</v>
      </c>
      <c r="BE70" s="537">
        <v>-8.9744281305228907E-2</v>
      </c>
      <c r="BF70" s="530"/>
      <c r="BG70" s="533">
        <v>69.496600000000001</v>
      </c>
      <c r="BH70" s="533">
        <v>3.78782</v>
      </c>
      <c r="BI70" s="533">
        <v>18.9161</v>
      </c>
      <c r="BJ70" s="533">
        <v>7.79948</v>
      </c>
      <c r="BK70" s="530"/>
      <c r="BL70" s="345" t="s">
        <v>4326</v>
      </c>
      <c r="BM70" s="345" t="s">
        <v>4327</v>
      </c>
      <c r="BN70" s="345" t="s">
        <v>4328</v>
      </c>
      <c r="BO70" s="345" t="s">
        <v>4329</v>
      </c>
      <c r="BP70" s="345" t="s">
        <v>4330</v>
      </c>
      <c r="BQ70" s="530"/>
      <c r="BR70" s="538" t="s">
        <v>554</v>
      </c>
    </row>
    <row r="71" spans="1:70" s="529" customFormat="1" x14ac:dyDescent="0.25">
      <c r="A71" s="345" t="s">
        <v>4331</v>
      </c>
      <c r="B71" s="530"/>
      <c r="C71" s="719">
        <v>44923</v>
      </c>
      <c r="D71" s="530"/>
      <c r="E71" s="531">
        <v>68.8</v>
      </c>
      <c r="F71" s="530"/>
      <c r="G71" s="532">
        <v>13.5136</v>
      </c>
      <c r="H71" s="534"/>
      <c r="I71" s="348">
        <v>0.82220000000000004</v>
      </c>
      <c r="J71" s="348">
        <v>-6.5100000000000005E-2</v>
      </c>
      <c r="K71" s="348">
        <v>1.5556000000000001</v>
      </c>
      <c r="L71" s="348">
        <v>5.1699000000000002</v>
      </c>
      <c r="M71" s="348">
        <v>-7.7110000000000003</v>
      </c>
      <c r="N71" s="350">
        <v>-3.2475999999999998</v>
      </c>
      <c r="O71" s="348">
        <v>1.7210000000000001</v>
      </c>
      <c r="P71" s="348">
        <v>9.4235000000000007</v>
      </c>
      <c r="Q71" s="348" t="s">
        <v>430</v>
      </c>
      <c r="R71" s="348" t="s">
        <v>430</v>
      </c>
      <c r="S71" s="348">
        <v>7.8860999999999999</v>
      </c>
      <c r="T71" s="348">
        <v>-7.6529999999999996</v>
      </c>
      <c r="U71" s="348">
        <v>-1.9631000000000001</v>
      </c>
      <c r="V71" s="348">
        <v>-5.1650999999999998</v>
      </c>
      <c r="W71" s="348">
        <v>2.2549000000000001</v>
      </c>
      <c r="X71" s="348">
        <v>9.0099</v>
      </c>
      <c r="Y71" s="534"/>
      <c r="Z71" s="346">
        <v>6</v>
      </c>
      <c r="AA71" s="346">
        <v>22</v>
      </c>
      <c r="AB71" s="346">
        <v>18</v>
      </c>
      <c r="AC71" s="346">
        <v>21</v>
      </c>
      <c r="AD71" s="346">
        <v>21</v>
      </c>
      <c r="AE71" s="346">
        <v>14</v>
      </c>
      <c r="AF71" s="346">
        <v>8</v>
      </c>
      <c r="AG71" s="346">
        <v>18</v>
      </c>
      <c r="AH71" s="346" t="s">
        <v>430</v>
      </c>
      <c r="AI71" s="346" t="s">
        <v>430</v>
      </c>
      <c r="AJ71" s="346">
        <v>21</v>
      </c>
      <c r="AK71" s="346">
        <v>21</v>
      </c>
      <c r="AL71" s="346">
        <v>15</v>
      </c>
      <c r="AM71" s="346">
        <v>14</v>
      </c>
      <c r="AN71" s="346">
        <v>14</v>
      </c>
      <c r="AO71" s="530"/>
      <c r="AP71" s="533" t="s">
        <v>430</v>
      </c>
      <c r="AQ71" s="533" t="s">
        <v>430</v>
      </c>
      <c r="AR71" s="533" t="s">
        <v>430</v>
      </c>
      <c r="AS71" s="533">
        <v>3.03</v>
      </c>
      <c r="AT71" s="533">
        <v>-6.3</v>
      </c>
      <c r="AU71" s="535"/>
      <c r="AV71" s="531" t="s">
        <v>430</v>
      </c>
      <c r="AW71" s="531" t="s">
        <v>430</v>
      </c>
      <c r="AX71" s="531" t="s">
        <v>430</v>
      </c>
      <c r="AY71" s="531">
        <v>14</v>
      </c>
      <c r="AZ71" s="531">
        <v>19</v>
      </c>
      <c r="BA71" s="536"/>
      <c r="BB71" s="533">
        <v>11.400959631626399</v>
      </c>
      <c r="BC71" s="537">
        <v>0.99216529304398504</v>
      </c>
      <c r="BD71" s="537">
        <v>3.4500970554763997E-2</v>
      </c>
      <c r="BE71" s="537">
        <v>-4.4380794632452703E-2</v>
      </c>
      <c r="BF71" s="530"/>
      <c r="BG71" s="533">
        <v>99.285799999999995</v>
      </c>
      <c r="BH71" s="533" t="s">
        <v>430</v>
      </c>
      <c r="BI71" s="533" t="s">
        <v>430</v>
      </c>
      <c r="BJ71" s="533">
        <v>0.71419999999999995</v>
      </c>
      <c r="BK71" s="530"/>
      <c r="BL71" s="345" t="s">
        <v>4332</v>
      </c>
      <c r="BM71" s="345" t="s">
        <v>4333</v>
      </c>
      <c r="BN71" s="345" t="s">
        <v>4334</v>
      </c>
      <c r="BO71" s="345" t="s">
        <v>4335</v>
      </c>
      <c r="BP71" s="345" t="s">
        <v>4336</v>
      </c>
      <c r="BQ71" s="530"/>
      <c r="BR71" s="538" t="s">
        <v>554</v>
      </c>
    </row>
    <row r="72" spans="1:70" s="529" customFormat="1" x14ac:dyDescent="0.25">
      <c r="A72" s="345" t="s">
        <v>4337</v>
      </c>
      <c r="B72" s="530"/>
      <c r="C72" s="719">
        <v>43097</v>
      </c>
      <c r="D72" s="530"/>
      <c r="E72" s="531">
        <v>50.476399999999998</v>
      </c>
      <c r="F72" s="530"/>
      <c r="G72" s="532">
        <v>18.84</v>
      </c>
      <c r="H72" s="534"/>
      <c r="I72" s="348">
        <v>0.69479999999999997</v>
      </c>
      <c r="J72" s="348">
        <v>0.21279999999999999</v>
      </c>
      <c r="K72" s="348">
        <v>1.673</v>
      </c>
      <c r="L72" s="348">
        <v>7.1063000000000001</v>
      </c>
      <c r="M72" s="348">
        <v>-6.0349000000000004</v>
      </c>
      <c r="N72" s="350">
        <v>-4.8484999999999996</v>
      </c>
      <c r="O72" s="348">
        <v>-2.3803999999999998</v>
      </c>
      <c r="P72" s="348">
        <v>10.436500000000001</v>
      </c>
      <c r="Q72" s="348">
        <v>9.0031999999999996</v>
      </c>
      <c r="R72" s="348" t="s">
        <v>430</v>
      </c>
      <c r="S72" s="348">
        <v>10.0467</v>
      </c>
      <c r="T72" s="348">
        <v>-6.3152999999999997</v>
      </c>
      <c r="U72" s="348">
        <v>-4.0732999999999997</v>
      </c>
      <c r="V72" s="348">
        <v>-6.7788000000000004</v>
      </c>
      <c r="W72" s="348">
        <v>2.2246000000000001</v>
      </c>
      <c r="X72" s="348">
        <v>7.7428999999999997</v>
      </c>
      <c r="Y72" s="534"/>
      <c r="Z72" s="346">
        <v>9</v>
      </c>
      <c r="AA72" s="346">
        <v>19</v>
      </c>
      <c r="AB72" s="346">
        <v>16</v>
      </c>
      <c r="AC72" s="346">
        <v>18</v>
      </c>
      <c r="AD72" s="346">
        <v>18</v>
      </c>
      <c r="AE72" s="346">
        <v>20</v>
      </c>
      <c r="AF72" s="346">
        <v>19</v>
      </c>
      <c r="AG72" s="346">
        <v>16</v>
      </c>
      <c r="AH72" s="346">
        <v>16</v>
      </c>
      <c r="AI72" s="346" t="s">
        <v>430</v>
      </c>
      <c r="AJ72" s="346">
        <v>18</v>
      </c>
      <c r="AK72" s="346">
        <v>18</v>
      </c>
      <c r="AL72" s="346">
        <v>22</v>
      </c>
      <c r="AM72" s="346">
        <v>19</v>
      </c>
      <c r="AN72" s="346">
        <v>16</v>
      </c>
      <c r="AO72" s="530"/>
      <c r="AP72" s="533" t="s">
        <v>430</v>
      </c>
      <c r="AQ72" s="533">
        <v>9.76</v>
      </c>
      <c r="AR72" s="533">
        <v>7.07</v>
      </c>
      <c r="AS72" s="533">
        <v>1.55</v>
      </c>
      <c r="AT72" s="533">
        <v>-6.42</v>
      </c>
      <c r="AU72" s="535"/>
      <c r="AV72" s="531" t="s">
        <v>430</v>
      </c>
      <c r="AW72" s="531">
        <v>14</v>
      </c>
      <c r="AX72" s="531">
        <v>16</v>
      </c>
      <c r="AY72" s="531">
        <v>19</v>
      </c>
      <c r="AZ72" s="531">
        <v>21</v>
      </c>
      <c r="BA72" s="536"/>
      <c r="BB72" s="533">
        <v>13.7812982090253</v>
      </c>
      <c r="BC72" s="537">
        <v>1.01446578801986</v>
      </c>
      <c r="BD72" s="537">
        <v>3.5993262872002399E-2</v>
      </c>
      <c r="BE72" s="537">
        <v>-0.29731228566916701</v>
      </c>
      <c r="BF72" s="530"/>
      <c r="BG72" s="533">
        <v>65.014600000000002</v>
      </c>
      <c r="BH72" s="533">
        <v>29.9131</v>
      </c>
      <c r="BI72" s="533">
        <v>0.92645200000000005</v>
      </c>
      <c r="BJ72" s="533">
        <v>4.145848</v>
      </c>
      <c r="BK72" s="530"/>
      <c r="BL72" s="345" t="s">
        <v>703</v>
      </c>
      <c r="BM72" s="345" t="s">
        <v>4338</v>
      </c>
      <c r="BN72" s="345" t="s">
        <v>4339</v>
      </c>
      <c r="BO72" s="345" t="s">
        <v>4340</v>
      </c>
      <c r="BP72" s="345" t="s">
        <v>4341</v>
      </c>
      <c r="BQ72" s="530"/>
      <c r="BR72" s="538" t="s">
        <v>554</v>
      </c>
    </row>
    <row r="73" spans="1:70" s="529" customFormat="1" x14ac:dyDescent="0.25">
      <c r="A73" s="345" t="s">
        <v>4342</v>
      </c>
      <c r="B73" s="530"/>
      <c r="C73" s="719">
        <v>43490</v>
      </c>
      <c r="D73" s="530"/>
      <c r="E73" s="531">
        <v>47.078000000000003</v>
      </c>
      <c r="F73" s="530"/>
      <c r="G73" s="532">
        <v>20.812200000000001</v>
      </c>
      <c r="H73" s="534"/>
      <c r="I73" s="348">
        <v>0.62170000000000003</v>
      </c>
      <c r="J73" s="348">
        <v>1.0154000000000001</v>
      </c>
      <c r="K73" s="348">
        <v>3.516</v>
      </c>
      <c r="L73" s="348">
        <v>9.5281000000000002</v>
      </c>
      <c r="M73" s="348">
        <v>-3.4039000000000001</v>
      </c>
      <c r="N73" s="350">
        <v>-0.80879999999999996</v>
      </c>
      <c r="O73" s="348">
        <v>-4.7306999999999997</v>
      </c>
      <c r="P73" s="348">
        <v>9.0623000000000005</v>
      </c>
      <c r="Q73" s="348">
        <v>8.3125</v>
      </c>
      <c r="R73" s="348" t="s">
        <v>430</v>
      </c>
      <c r="S73" s="348">
        <v>12.2484</v>
      </c>
      <c r="T73" s="348">
        <v>-3.3662999999999998</v>
      </c>
      <c r="U73" s="348">
        <v>1.2483</v>
      </c>
      <c r="V73" s="348">
        <v>-3.4232</v>
      </c>
      <c r="W73" s="348">
        <v>3.1772999999999998</v>
      </c>
      <c r="X73" s="348">
        <v>10.387700000000001</v>
      </c>
      <c r="Y73" s="534"/>
      <c r="Z73" s="346">
        <v>13</v>
      </c>
      <c r="AA73" s="346">
        <v>7</v>
      </c>
      <c r="AB73" s="346">
        <v>8</v>
      </c>
      <c r="AC73" s="346">
        <v>14</v>
      </c>
      <c r="AD73" s="346">
        <v>14</v>
      </c>
      <c r="AE73" s="346">
        <v>10</v>
      </c>
      <c r="AF73" s="346">
        <v>21</v>
      </c>
      <c r="AG73" s="346">
        <v>20</v>
      </c>
      <c r="AH73" s="346">
        <v>17</v>
      </c>
      <c r="AI73" s="346" t="s">
        <v>430</v>
      </c>
      <c r="AJ73" s="346">
        <v>14</v>
      </c>
      <c r="AK73" s="346">
        <v>15</v>
      </c>
      <c r="AL73" s="346">
        <v>9</v>
      </c>
      <c r="AM73" s="346">
        <v>11</v>
      </c>
      <c r="AN73" s="346">
        <v>8</v>
      </c>
      <c r="AO73" s="530"/>
      <c r="AP73" s="533" t="s">
        <v>430</v>
      </c>
      <c r="AQ73" s="533">
        <v>8.8800000000000008</v>
      </c>
      <c r="AR73" s="533">
        <v>6.08</v>
      </c>
      <c r="AS73" s="533">
        <v>1.08</v>
      </c>
      <c r="AT73" s="533">
        <v>0.36</v>
      </c>
      <c r="AU73" s="535"/>
      <c r="AV73" s="531" t="s">
        <v>430</v>
      </c>
      <c r="AW73" s="531">
        <v>15</v>
      </c>
      <c r="AX73" s="531">
        <v>17</v>
      </c>
      <c r="AY73" s="531">
        <v>21</v>
      </c>
      <c r="AZ73" s="531">
        <v>13</v>
      </c>
      <c r="BA73" s="536"/>
      <c r="BB73" s="533">
        <v>14.3199487520862</v>
      </c>
      <c r="BC73" s="537">
        <v>1.0295273187693901</v>
      </c>
      <c r="BD73" s="537">
        <v>2.7928343656948199E-2</v>
      </c>
      <c r="BE73" s="537">
        <v>-0.405192345701751</v>
      </c>
      <c r="BF73" s="530"/>
      <c r="BG73" s="533">
        <v>65.448999999999998</v>
      </c>
      <c r="BH73" s="533">
        <v>11.0512</v>
      </c>
      <c r="BI73" s="533">
        <v>22.331700000000001</v>
      </c>
      <c r="BJ73" s="533">
        <v>1.1680999999999999</v>
      </c>
      <c r="BK73" s="530"/>
      <c r="BL73" s="345" t="s">
        <v>4343</v>
      </c>
      <c r="BM73" s="345" t="s">
        <v>4344</v>
      </c>
      <c r="BN73" s="345" t="s">
        <v>4345</v>
      </c>
      <c r="BO73" s="345" t="s">
        <v>4346</v>
      </c>
      <c r="BP73" s="345" t="s">
        <v>4347</v>
      </c>
      <c r="BQ73" s="530"/>
      <c r="BR73" s="538" t="s">
        <v>554</v>
      </c>
    </row>
    <row r="74" spans="1:70" s="529" customFormat="1" x14ac:dyDescent="0.25">
      <c r="A74" s="345" t="s">
        <v>4348</v>
      </c>
      <c r="B74" s="530"/>
      <c r="C74" s="719">
        <v>42368</v>
      </c>
      <c r="D74" s="530"/>
      <c r="E74" s="903">
        <v>43.7</v>
      </c>
      <c r="F74" s="530"/>
      <c r="G74" s="532" t="s">
        <v>430</v>
      </c>
      <c r="H74" s="534"/>
      <c r="I74" s="348" t="s">
        <v>430</v>
      </c>
      <c r="J74" s="348" t="s">
        <v>430</v>
      </c>
      <c r="K74" s="348" t="s">
        <v>430</v>
      </c>
      <c r="L74" s="348" t="s">
        <v>430</v>
      </c>
      <c r="M74" s="348" t="s">
        <v>430</v>
      </c>
      <c r="N74" s="350" t="s">
        <v>430</v>
      </c>
      <c r="O74" s="348" t="s">
        <v>430</v>
      </c>
      <c r="P74" s="348" t="s">
        <v>430</v>
      </c>
      <c r="Q74" s="348" t="s">
        <v>430</v>
      </c>
      <c r="R74" s="348" t="s">
        <v>430</v>
      </c>
      <c r="S74" s="348" t="s">
        <v>430</v>
      </c>
      <c r="T74" s="348" t="s">
        <v>430</v>
      </c>
      <c r="U74" s="348" t="s">
        <v>430</v>
      </c>
      <c r="V74" s="348" t="s">
        <v>430</v>
      </c>
      <c r="W74" s="348" t="s">
        <v>430</v>
      </c>
      <c r="X74" s="348" t="s">
        <v>430</v>
      </c>
      <c r="Y74" s="534"/>
      <c r="Z74" s="346" t="s">
        <v>430</v>
      </c>
      <c r="AA74" s="346" t="s">
        <v>430</v>
      </c>
      <c r="AB74" s="346" t="s">
        <v>430</v>
      </c>
      <c r="AC74" s="346" t="s">
        <v>430</v>
      </c>
      <c r="AD74" s="346" t="s">
        <v>430</v>
      </c>
      <c r="AE74" s="346" t="s">
        <v>430</v>
      </c>
      <c r="AF74" s="346" t="s">
        <v>430</v>
      </c>
      <c r="AG74" s="346" t="s">
        <v>430</v>
      </c>
      <c r="AH74" s="346" t="s">
        <v>430</v>
      </c>
      <c r="AI74" s="346" t="s">
        <v>430</v>
      </c>
      <c r="AJ74" s="346" t="s">
        <v>430</v>
      </c>
      <c r="AK74" s="346" t="s">
        <v>430</v>
      </c>
      <c r="AL74" s="346" t="s">
        <v>430</v>
      </c>
      <c r="AM74" s="346" t="s">
        <v>430</v>
      </c>
      <c r="AN74" s="346" t="s">
        <v>430</v>
      </c>
      <c r="AO74" s="530"/>
      <c r="AP74" s="533" t="s">
        <v>430</v>
      </c>
      <c r="AQ74" s="533" t="s">
        <v>430</v>
      </c>
      <c r="AR74" s="533" t="s">
        <v>430</v>
      </c>
      <c r="AS74" s="533" t="s">
        <v>430</v>
      </c>
      <c r="AT74" s="533" t="s">
        <v>430</v>
      </c>
      <c r="AU74" s="535"/>
      <c r="AV74" s="531" t="s">
        <v>430</v>
      </c>
      <c r="AW74" s="531" t="s">
        <v>430</v>
      </c>
      <c r="AX74" s="531" t="s">
        <v>430</v>
      </c>
      <c r="AY74" s="531" t="s">
        <v>430</v>
      </c>
      <c r="AZ74" s="531" t="s">
        <v>430</v>
      </c>
      <c r="BA74" s="536"/>
      <c r="BB74" s="533">
        <v>12.0940221691994</v>
      </c>
      <c r="BC74" s="537">
        <v>0.88365275198330895</v>
      </c>
      <c r="BD74" s="537">
        <v>2.2484060485071299E-2</v>
      </c>
      <c r="BE74" s="537">
        <v>-0.25734082966027699</v>
      </c>
      <c r="BF74" s="530"/>
      <c r="BG74" s="904">
        <v>51.401899999999998</v>
      </c>
      <c r="BH74" s="904">
        <v>34.805399999999999</v>
      </c>
      <c r="BI74" s="904">
        <v>13.750299999999999</v>
      </c>
      <c r="BJ74" s="904">
        <v>4.24E-2</v>
      </c>
      <c r="BK74" s="530"/>
      <c r="BL74" s="345" t="s">
        <v>430</v>
      </c>
      <c r="BM74" s="345" t="s">
        <v>430</v>
      </c>
      <c r="BN74" s="345" t="s">
        <v>430</v>
      </c>
      <c r="BO74" s="345" t="s">
        <v>430</v>
      </c>
      <c r="BP74" s="345" t="s">
        <v>430</v>
      </c>
      <c r="BQ74" s="530"/>
      <c r="BR74" s="538" t="s">
        <v>554</v>
      </c>
    </row>
    <row r="75" spans="1:70" x14ac:dyDescent="0.25">
      <c r="A75" s="36" t="s">
        <v>93</v>
      </c>
      <c r="B75" s="43"/>
      <c r="C75" s="720"/>
      <c r="D75" s="43"/>
      <c r="E75" s="51"/>
      <c r="F75" s="43"/>
      <c r="G75" s="55"/>
      <c r="H75" s="66"/>
      <c r="I75" s="59">
        <v>0.54310000000000003</v>
      </c>
      <c r="J75" s="59">
        <v>0.70089999999999997</v>
      </c>
      <c r="K75" s="59">
        <v>2.9167999999999998</v>
      </c>
      <c r="L75" s="59">
        <v>10.183299999999999</v>
      </c>
      <c r="M75" s="59">
        <v>-2.8917000000000002</v>
      </c>
      <c r="N75" s="70">
        <v>-0.95589999999999997</v>
      </c>
      <c r="O75" s="59">
        <v>0.56440000000000001</v>
      </c>
      <c r="P75" s="59">
        <v>12.4315</v>
      </c>
      <c r="Q75" s="59">
        <v>11.6282</v>
      </c>
      <c r="R75" s="59">
        <v>14.0777</v>
      </c>
      <c r="S75" s="59">
        <v>12.8874</v>
      </c>
      <c r="T75" s="59">
        <v>-2.7772999999999999</v>
      </c>
      <c r="U75" s="59">
        <v>0.48599999999999999</v>
      </c>
      <c r="V75" s="59">
        <v>-3.1421000000000001</v>
      </c>
      <c r="W75" s="59">
        <v>2.8252999999999999</v>
      </c>
      <c r="X75" s="59">
        <v>12.300700000000001</v>
      </c>
      <c r="Y75" s="66"/>
      <c r="Z75" s="51">
        <v>23</v>
      </c>
      <c r="AA75" s="51">
        <v>23</v>
      </c>
      <c r="AB75" s="51">
        <v>23</v>
      </c>
      <c r="AC75" s="51">
        <v>23</v>
      </c>
      <c r="AD75" s="51">
        <v>23</v>
      </c>
      <c r="AE75" s="51">
        <v>23</v>
      </c>
      <c r="AF75" s="51">
        <v>22</v>
      </c>
      <c r="AG75" s="51">
        <v>22</v>
      </c>
      <c r="AH75" s="51">
        <v>17</v>
      </c>
      <c r="AI75" s="51">
        <v>11</v>
      </c>
      <c r="AJ75" s="51">
        <v>23</v>
      </c>
      <c r="AK75" s="51">
        <v>23</v>
      </c>
      <c r="AL75" s="51">
        <v>23</v>
      </c>
      <c r="AM75" s="51">
        <v>23</v>
      </c>
      <c r="AN75" s="51">
        <v>23</v>
      </c>
      <c r="AO75" s="43"/>
      <c r="AP75" s="59">
        <v>13.8427272727273</v>
      </c>
      <c r="AQ75" s="59">
        <v>13.416</v>
      </c>
      <c r="AR75" s="59">
        <v>10.160588235294099</v>
      </c>
      <c r="AS75" s="59">
        <v>4.65545454545454</v>
      </c>
      <c r="AT75" s="59">
        <v>0.67260869565217396</v>
      </c>
      <c r="AU75" s="78"/>
      <c r="AV75" s="51">
        <v>11</v>
      </c>
      <c r="AW75" s="51">
        <v>15</v>
      </c>
      <c r="AX75" s="51">
        <v>17</v>
      </c>
      <c r="AY75" s="51">
        <v>22</v>
      </c>
      <c r="AZ75" s="51">
        <v>23</v>
      </c>
      <c r="BA75" s="258"/>
      <c r="BB75" s="59"/>
      <c r="BC75" s="276"/>
      <c r="BD75" s="276"/>
      <c r="BE75" s="276"/>
      <c r="BF75" s="43"/>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0.92330000000000001</v>
      </c>
      <c r="J76" s="60">
        <v>1.5708</v>
      </c>
      <c r="K76" s="60">
        <v>6.5399000000000003</v>
      </c>
      <c r="L76" s="60">
        <v>18.857199999999999</v>
      </c>
      <c r="M76" s="60">
        <v>6.5785</v>
      </c>
      <c r="N76" s="71">
        <v>11.3506</v>
      </c>
      <c r="O76" s="60">
        <v>5.5335999999999999</v>
      </c>
      <c r="P76" s="60">
        <v>17.785499999999999</v>
      </c>
      <c r="Q76" s="60">
        <v>15.8398</v>
      </c>
      <c r="R76" s="60">
        <v>19.624199999999998</v>
      </c>
      <c r="S76" s="60">
        <v>21.960599999999999</v>
      </c>
      <c r="T76" s="60">
        <v>6.7660999999999998</v>
      </c>
      <c r="U76" s="60">
        <v>10.737500000000001</v>
      </c>
      <c r="V76" s="60">
        <v>8.1065000000000005</v>
      </c>
      <c r="W76" s="60">
        <v>5.5004999999999997</v>
      </c>
      <c r="X76" s="60">
        <v>17.555900000000001</v>
      </c>
      <c r="Y76" s="67"/>
      <c r="Z76" s="52"/>
      <c r="AA76" s="52"/>
      <c r="AB76" s="52"/>
      <c r="AC76" s="52"/>
      <c r="AD76" s="52"/>
      <c r="AE76" s="52"/>
      <c r="AF76" s="52"/>
      <c r="AG76" s="52"/>
      <c r="AH76" s="52"/>
      <c r="AI76" s="52"/>
      <c r="AJ76" s="52"/>
      <c r="AK76" s="52"/>
      <c r="AL76" s="52"/>
      <c r="AM76" s="52"/>
      <c r="AN76" s="52"/>
      <c r="AO76" s="44"/>
      <c r="AP76" s="60">
        <v>20.41</v>
      </c>
      <c r="AQ76" s="60">
        <v>21.26</v>
      </c>
      <c r="AR76" s="60">
        <v>14.3</v>
      </c>
      <c r="AS76" s="60">
        <v>10.37</v>
      </c>
      <c r="AT76" s="60">
        <v>19.100000000000001</v>
      </c>
      <c r="AU76" s="79"/>
      <c r="AV76" s="52"/>
      <c r="AW76" s="52"/>
      <c r="AX76" s="52"/>
      <c r="AY76" s="52"/>
      <c r="AZ76" s="52"/>
      <c r="BA76" s="259"/>
      <c r="BB76" s="60"/>
      <c r="BC76" s="277"/>
      <c r="BD76" s="277"/>
      <c r="BE76" s="277"/>
      <c r="BF76" s="44"/>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-0.46839999999999998</v>
      </c>
      <c r="J77" s="60">
        <v>-7.0699999999999999E-2</v>
      </c>
      <c r="K77" s="60">
        <v>1.1012999999999999</v>
      </c>
      <c r="L77" s="60">
        <v>3.2618</v>
      </c>
      <c r="M77" s="60">
        <v>-8.6442999999999994</v>
      </c>
      <c r="N77" s="71">
        <v>-7.9916999999999998</v>
      </c>
      <c r="O77" s="60">
        <v>-7.1837</v>
      </c>
      <c r="P77" s="60">
        <v>5.907</v>
      </c>
      <c r="Q77" s="60">
        <v>8.3125</v>
      </c>
      <c r="R77" s="60">
        <v>12.0913</v>
      </c>
      <c r="S77" s="60">
        <v>5.7832999999999997</v>
      </c>
      <c r="T77" s="60">
        <v>-8.3132999999999999</v>
      </c>
      <c r="U77" s="60">
        <v>-6.7374000000000001</v>
      </c>
      <c r="V77" s="60">
        <v>-9.4629999999999992</v>
      </c>
      <c r="W77" s="60">
        <v>0.92830000000000001</v>
      </c>
      <c r="X77" s="60">
        <v>7.1734</v>
      </c>
      <c r="Y77" s="67"/>
      <c r="Z77" s="52"/>
      <c r="AA77" s="52"/>
      <c r="AB77" s="52"/>
      <c r="AC77" s="52"/>
      <c r="AD77" s="52"/>
      <c r="AE77" s="52"/>
      <c r="AF77" s="52"/>
      <c r="AG77" s="52"/>
      <c r="AH77" s="52"/>
      <c r="AI77" s="52"/>
      <c r="AJ77" s="52"/>
      <c r="AK77" s="52"/>
      <c r="AL77" s="52"/>
      <c r="AM77" s="52"/>
      <c r="AN77" s="52"/>
      <c r="AO77" s="44"/>
      <c r="AP77" s="60">
        <v>11.4</v>
      </c>
      <c r="AQ77" s="60">
        <v>8.8800000000000008</v>
      </c>
      <c r="AR77" s="60">
        <v>6.08</v>
      </c>
      <c r="AS77" s="60">
        <v>-1.0900000000000001</v>
      </c>
      <c r="AT77" s="60">
        <v>-10.34</v>
      </c>
      <c r="AU77" s="79"/>
      <c r="AV77" s="52"/>
      <c r="AW77" s="52"/>
      <c r="AX77" s="52"/>
      <c r="AY77" s="52"/>
      <c r="AZ77" s="52"/>
      <c r="BA77" s="259"/>
      <c r="BB77" s="60"/>
      <c r="BC77" s="277"/>
      <c r="BD77" s="277"/>
      <c r="BE77" s="277"/>
      <c r="BF77" s="44"/>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0.63959999999999995</v>
      </c>
      <c r="J78" s="61">
        <v>0.69399999999999995</v>
      </c>
      <c r="K78" s="61">
        <v>2.8477999999999999</v>
      </c>
      <c r="L78" s="61">
        <v>9.8431999999999995</v>
      </c>
      <c r="M78" s="61">
        <v>-2.6600999999999999</v>
      </c>
      <c r="N78" s="72">
        <v>-2.0989</v>
      </c>
      <c r="O78" s="61">
        <v>1.2061500000000001</v>
      </c>
      <c r="P78" s="61">
        <v>11.895899999999999</v>
      </c>
      <c r="Q78" s="61">
        <v>11.3659</v>
      </c>
      <c r="R78" s="61">
        <v>13.016400000000001</v>
      </c>
      <c r="S78" s="61">
        <v>12.388</v>
      </c>
      <c r="T78" s="61">
        <v>-2.3224</v>
      </c>
      <c r="U78" s="61">
        <v>-0.1173</v>
      </c>
      <c r="V78" s="61">
        <v>-4.3002000000000002</v>
      </c>
      <c r="W78" s="61">
        <v>2.6785000000000001</v>
      </c>
      <c r="X78" s="61">
        <v>11.795</v>
      </c>
      <c r="Y78" s="68"/>
      <c r="Z78" s="53"/>
      <c r="AA78" s="53"/>
      <c r="AB78" s="53"/>
      <c r="AC78" s="53"/>
      <c r="AD78" s="53"/>
      <c r="AE78" s="53"/>
      <c r="AF78" s="53"/>
      <c r="AG78" s="53"/>
      <c r="AH78" s="53"/>
      <c r="AI78" s="53"/>
      <c r="AJ78" s="53"/>
      <c r="AK78" s="53"/>
      <c r="AL78" s="53"/>
      <c r="AM78" s="53"/>
      <c r="AN78" s="53"/>
      <c r="AO78" s="45"/>
      <c r="AP78" s="61">
        <v>12.84</v>
      </c>
      <c r="AQ78" s="61">
        <v>12.65</v>
      </c>
      <c r="AR78" s="61">
        <v>9.44</v>
      </c>
      <c r="AS78" s="61">
        <v>4.04</v>
      </c>
      <c r="AT78" s="61">
        <v>0.51</v>
      </c>
      <c r="AU78" s="80"/>
      <c r="AV78" s="53"/>
      <c r="AW78" s="53"/>
      <c r="AX78" s="53"/>
      <c r="AY78" s="53"/>
      <c r="AZ78" s="53"/>
      <c r="BA78" s="262"/>
      <c r="BB78" s="61"/>
      <c r="BC78" s="279"/>
      <c r="BD78" s="279"/>
      <c r="BE78" s="279"/>
      <c r="BF78" s="45"/>
      <c r="BG78" s="61"/>
      <c r="BH78" s="61"/>
      <c r="BI78" s="61"/>
      <c r="BJ78" s="61"/>
      <c r="BK78" s="45"/>
      <c r="BL78" s="86"/>
      <c r="BM78" s="86"/>
      <c r="BN78" s="86"/>
      <c r="BO78" s="86"/>
      <c r="BP78" s="86"/>
      <c r="BQ78" s="45"/>
      <c r="BR78" s="90"/>
    </row>
    <row r="79" spans="1:70" ht="14.5" x14ac:dyDescent="0.25">
      <c r="A79" s="39" t="s">
        <v>159</v>
      </c>
      <c r="B79" s="46"/>
      <c r="C79" s="723"/>
      <c r="D79" s="46"/>
      <c r="E79" s="54"/>
      <c r="F79" s="46"/>
      <c r="G79" s="58"/>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46"/>
      <c r="AP79" s="62"/>
      <c r="AQ79" s="62"/>
      <c r="AR79" s="62"/>
      <c r="AS79" s="62"/>
      <c r="AT79" s="62"/>
      <c r="AU79" s="81"/>
      <c r="AV79" s="54"/>
      <c r="AW79" s="54"/>
      <c r="AX79" s="54"/>
      <c r="AY79" s="54"/>
      <c r="AZ79" s="54"/>
      <c r="BA79" s="263"/>
      <c r="BB79" s="62"/>
      <c r="BC79" s="245"/>
      <c r="BD79" s="245"/>
      <c r="BE79" s="245"/>
      <c r="BF79" s="46"/>
      <c r="BG79" s="62"/>
      <c r="BH79" s="62"/>
      <c r="BI79" s="62"/>
      <c r="BJ79" s="62"/>
      <c r="BK79" s="46"/>
      <c r="BL79" s="87"/>
      <c r="BM79" s="87"/>
      <c r="BN79" s="87"/>
      <c r="BO79" s="87"/>
      <c r="BP79" s="87"/>
      <c r="BQ79" s="46"/>
      <c r="BR79" s="91"/>
    </row>
    <row r="80" spans="1:70" s="428" customFormat="1" x14ac:dyDescent="0.25">
      <c r="A80" s="481" t="s">
        <v>4349</v>
      </c>
      <c r="B80" s="402"/>
      <c r="C80" s="724">
        <v>41281</v>
      </c>
      <c r="D80" s="402"/>
      <c r="E80" s="403">
        <v>13261.7</v>
      </c>
      <c r="F80" s="402"/>
      <c r="G80" s="404">
        <v>454.44409999999999</v>
      </c>
      <c r="H80" s="406"/>
      <c r="I80" s="405">
        <v>0.5141</v>
      </c>
      <c r="J80" s="405">
        <v>1.3426</v>
      </c>
      <c r="K80" s="405">
        <v>3.9180000000000001</v>
      </c>
      <c r="L80" s="405">
        <v>17.980699999999999</v>
      </c>
      <c r="M80" s="405">
        <v>7.1017000000000001</v>
      </c>
      <c r="N80" s="407">
        <v>12.4939</v>
      </c>
      <c r="O80" s="405">
        <v>1.8182</v>
      </c>
      <c r="P80" s="405">
        <v>18.9438</v>
      </c>
      <c r="Q80" s="405">
        <v>17.374300000000002</v>
      </c>
      <c r="R80" s="405">
        <v>20.976099999999999</v>
      </c>
      <c r="S80" s="405">
        <v>20.8232</v>
      </c>
      <c r="T80" s="405">
        <v>7.2694999999999999</v>
      </c>
      <c r="U80" s="405">
        <v>11.549300000000001</v>
      </c>
      <c r="V80" s="405">
        <v>9.1961999999999993</v>
      </c>
      <c r="W80" s="405">
        <v>1.0013000000000001</v>
      </c>
      <c r="X80" s="405">
        <v>19.964600000000001</v>
      </c>
      <c r="Y80" s="406"/>
      <c r="Z80" s="403">
        <v>15</v>
      </c>
      <c r="AA80" s="403">
        <v>5</v>
      </c>
      <c r="AB80" s="403">
        <v>6</v>
      </c>
      <c r="AC80" s="403">
        <v>2</v>
      </c>
      <c r="AD80" s="403">
        <v>1</v>
      </c>
      <c r="AE80" s="403">
        <v>1</v>
      </c>
      <c r="AF80" s="403">
        <v>15</v>
      </c>
      <c r="AG80" s="403">
        <v>2</v>
      </c>
      <c r="AH80" s="403">
        <v>1</v>
      </c>
      <c r="AI80" s="403">
        <v>1</v>
      </c>
      <c r="AJ80" s="403">
        <v>2</v>
      </c>
      <c r="AK80" s="403">
        <v>1</v>
      </c>
      <c r="AL80" s="403">
        <v>1</v>
      </c>
      <c r="AM80" s="403">
        <v>1</v>
      </c>
      <c r="AN80" s="403">
        <v>24</v>
      </c>
      <c r="AO80" s="402"/>
      <c r="AP80" s="405">
        <v>22.02</v>
      </c>
      <c r="AQ80" s="405">
        <v>23.01</v>
      </c>
      <c r="AR80" s="405">
        <v>15.63</v>
      </c>
      <c r="AS80" s="405">
        <v>11.53</v>
      </c>
      <c r="AT80" s="405">
        <v>20.27</v>
      </c>
      <c r="AU80" s="408"/>
      <c r="AV80" s="403">
        <v>1</v>
      </c>
      <c r="AW80" s="403">
        <v>1</v>
      </c>
      <c r="AX80" s="403">
        <v>2</v>
      </c>
      <c r="AY80" s="403">
        <v>1</v>
      </c>
      <c r="AZ80" s="403">
        <v>1</v>
      </c>
      <c r="BA80" s="409"/>
      <c r="BB80" s="405">
        <v>17.113023198606701</v>
      </c>
      <c r="BC80" s="410">
        <v>1.20277349060952</v>
      </c>
      <c r="BD80" s="410">
        <v>7.0331015062855606E-2</v>
      </c>
      <c r="BE80" s="410">
        <v>0.26296719619194697</v>
      </c>
      <c r="BF80" s="402"/>
      <c r="BG80" s="405">
        <v>75.366600000000005</v>
      </c>
      <c r="BH80" s="405">
        <v>15.7758</v>
      </c>
      <c r="BI80" s="405">
        <v>5.9050799999999999</v>
      </c>
      <c r="BJ80" s="405">
        <v>2.9525199999999998</v>
      </c>
      <c r="BK80" s="402"/>
      <c r="BL80" s="401" t="s">
        <v>4222</v>
      </c>
      <c r="BM80" s="401" t="s">
        <v>4223</v>
      </c>
      <c r="BN80" s="401" t="s">
        <v>4224</v>
      </c>
      <c r="BO80" s="401" t="s">
        <v>4225</v>
      </c>
      <c r="BP80" s="401" t="s">
        <v>4226</v>
      </c>
      <c r="BQ80" s="402"/>
      <c r="BR80" s="411" t="s">
        <v>554</v>
      </c>
    </row>
    <row r="81" spans="1:70" s="428" customFormat="1" x14ac:dyDescent="0.25">
      <c r="A81" s="345" t="s">
        <v>4350</v>
      </c>
      <c r="B81" s="373"/>
      <c r="C81" s="719">
        <v>43670</v>
      </c>
      <c r="D81" s="373"/>
      <c r="E81" s="346">
        <v>5595.61</v>
      </c>
      <c r="F81" s="373"/>
      <c r="G81" s="347">
        <v>31.844200000000001</v>
      </c>
      <c r="H81" s="374"/>
      <c r="I81" s="348">
        <v>0.439</v>
      </c>
      <c r="J81" s="348">
        <v>5.6599999999999998E-2</v>
      </c>
      <c r="K81" s="348">
        <v>1.2144999999999999</v>
      </c>
      <c r="L81" s="348">
        <v>3.5529999999999999</v>
      </c>
      <c r="M81" s="348">
        <v>-8.1394000000000002</v>
      </c>
      <c r="N81" s="350">
        <v>-6.9752999999999998</v>
      </c>
      <c r="O81" s="348">
        <v>2.5228000000000002</v>
      </c>
      <c r="P81" s="348">
        <v>12.7121</v>
      </c>
      <c r="Q81" s="348">
        <v>14.2789</v>
      </c>
      <c r="R81" s="348" t="s">
        <v>430</v>
      </c>
      <c r="S81" s="348">
        <v>6.0597000000000003</v>
      </c>
      <c r="T81" s="348">
        <v>-7.8258999999999999</v>
      </c>
      <c r="U81" s="348">
        <v>-5.9829999999999997</v>
      </c>
      <c r="V81" s="348">
        <v>-8.4792000000000005</v>
      </c>
      <c r="W81" s="348">
        <v>1.363</v>
      </c>
      <c r="X81" s="348">
        <v>18.210999999999999</v>
      </c>
      <c r="Y81" s="374"/>
      <c r="Z81" s="346">
        <v>16</v>
      </c>
      <c r="AA81" s="346">
        <v>22</v>
      </c>
      <c r="AB81" s="346">
        <v>24</v>
      </c>
      <c r="AC81" s="346">
        <v>24</v>
      </c>
      <c r="AD81" s="346">
        <v>24</v>
      </c>
      <c r="AE81" s="346">
        <v>24</v>
      </c>
      <c r="AF81" s="346">
        <v>9</v>
      </c>
      <c r="AG81" s="346">
        <v>12</v>
      </c>
      <c r="AH81" s="346">
        <v>5</v>
      </c>
      <c r="AI81" s="346" t="s">
        <v>430</v>
      </c>
      <c r="AJ81" s="346">
        <v>24</v>
      </c>
      <c r="AK81" s="346">
        <v>24</v>
      </c>
      <c r="AL81" s="346">
        <v>24</v>
      </c>
      <c r="AM81" s="346">
        <v>24</v>
      </c>
      <c r="AN81" s="346">
        <v>23</v>
      </c>
      <c r="AO81" s="373"/>
      <c r="AP81" s="348" t="s">
        <v>430</v>
      </c>
      <c r="AQ81" s="348" t="s">
        <v>430</v>
      </c>
      <c r="AR81" s="348">
        <v>10.11</v>
      </c>
      <c r="AS81" s="348">
        <v>3.29</v>
      </c>
      <c r="AT81" s="348">
        <v>-9.34</v>
      </c>
      <c r="AU81" s="351"/>
      <c r="AV81" s="346" t="s">
        <v>430</v>
      </c>
      <c r="AW81" s="346" t="s">
        <v>430</v>
      </c>
      <c r="AX81" s="346">
        <v>11</v>
      </c>
      <c r="AY81" s="346">
        <v>18</v>
      </c>
      <c r="AZ81" s="346">
        <v>24</v>
      </c>
      <c r="BA81" s="362"/>
      <c r="BB81" s="348">
        <v>9.9316042947172996</v>
      </c>
      <c r="BC81" s="375">
        <v>0.70072795956148304</v>
      </c>
      <c r="BD81" s="375">
        <v>6.01210650512242E-2</v>
      </c>
      <c r="BE81" s="375">
        <v>4.9105927791047499E-2</v>
      </c>
      <c r="BF81" s="373"/>
      <c r="BG81" s="348">
        <v>71.117900000000006</v>
      </c>
      <c r="BH81" s="348">
        <v>2.0592899999999998</v>
      </c>
      <c r="BI81" s="348">
        <v>18.8018</v>
      </c>
      <c r="BJ81" s="348">
        <v>8.0210100000000004</v>
      </c>
      <c r="BK81" s="373"/>
      <c r="BL81" s="372" t="s">
        <v>4228</v>
      </c>
      <c r="BM81" s="372" t="s">
        <v>1877</v>
      </c>
      <c r="BN81" s="372" t="s">
        <v>4229</v>
      </c>
      <c r="BO81" s="372" t="s">
        <v>4230</v>
      </c>
      <c r="BP81" s="372" t="s">
        <v>4231</v>
      </c>
      <c r="BQ81" s="373"/>
      <c r="BR81" s="354" t="s">
        <v>554</v>
      </c>
    </row>
    <row r="82" spans="1:70" s="428" customFormat="1" x14ac:dyDescent="0.25">
      <c r="A82" s="345" t="s">
        <v>4351</v>
      </c>
      <c r="B82" s="373"/>
      <c r="C82" s="719">
        <v>41275</v>
      </c>
      <c r="D82" s="373"/>
      <c r="E82" s="346">
        <v>2633.75</v>
      </c>
      <c r="F82" s="373"/>
      <c r="G82" s="347">
        <v>146.07</v>
      </c>
      <c r="H82" s="374"/>
      <c r="I82" s="348">
        <v>0.84230000000000005</v>
      </c>
      <c r="J82" s="348">
        <v>1.5927</v>
      </c>
      <c r="K82" s="348">
        <v>4.7546999999999997</v>
      </c>
      <c r="L82" s="348">
        <v>14.4122</v>
      </c>
      <c r="M82" s="348">
        <v>-1.5303</v>
      </c>
      <c r="N82" s="350">
        <v>-1.4572000000000001</v>
      </c>
      <c r="O82" s="348">
        <v>2.2654999999999998</v>
      </c>
      <c r="P82" s="348">
        <v>14.5961</v>
      </c>
      <c r="Q82" s="348">
        <v>11.889099999999999</v>
      </c>
      <c r="R82" s="348">
        <v>14.682700000000001</v>
      </c>
      <c r="S82" s="348">
        <v>17.5046</v>
      </c>
      <c r="T82" s="348">
        <v>-1.284</v>
      </c>
      <c r="U82" s="348">
        <v>-0.57850000000000001</v>
      </c>
      <c r="V82" s="348">
        <v>-3.4119999999999999</v>
      </c>
      <c r="W82" s="348">
        <v>5.1467999999999998</v>
      </c>
      <c r="X82" s="348">
        <v>16</v>
      </c>
      <c r="Y82" s="374"/>
      <c r="Z82" s="346">
        <v>4</v>
      </c>
      <c r="AA82" s="346">
        <v>1</v>
      </c>
      <c r="AB82" s="346">
        <v>3</v>
      </c>
      <c r="AC82" s="346">
        <v>4</v>
      </c>
      <c r="AD82" s="346">
        <v>12</v>
      </c>
      <c r="AE82" s="346">
        <v>14</v>
      </c>
      <c r="AF82" s="346">
        <v>10</v>
      </c>
      <c r="AG82" s="346">
        <v>8</v>
      </c>
      <c r="AH82" s="346">
        <v>12</v>
      </c>
      <c r="AI82" s="346">
        <v>4</v>
      </c>
      <c r="AJ82" s="346">
        <v>4</v>
      </c>
      <c r="AK82" s="346">
        <v>11</v>
      </c>
      <c r="AL82" s="346">
        <v>14</v>
      </c>
      <c r="AM82" s="346">
        <v>14</v>
      </c>
      <c r="AN82" s="346">
        <v>2</v>
      </c>
      <c r="AO82" s="373"/>
      <c r="AP82" s="348">
        <v>13.95</v>
      </c>
      <c r="AQ82" s="348">
        <v>14.04</v>
      </c>
      <c r="AR82" s="348">
        <v>11.16</v>
      </c>
      <c r="AS82" s="348">
        <v>6.25</v>
      </c>
      <c r="AT82" s="348">
        <v>2.52</v>
      </c>
      <c r="AU82" s="351"/>
      <c r="AV82" s="346">
        <v>7</v>
      </c>
      <c r="AW82" s="346">
        <v>8</v>
      </c>
      <c r="AX82" s="346">
        <v>8</v>
      </c>
      <c r="AY82" s="346">
        <v>9</v>
      </c>
      <c r="AZ82" s="346">
        <v>11</v>
      </c>
      <c r="BA82" s="362"/>
      <c r="BB82" s="348">
        <v>14.738980390236399</v>
      </c>
      <c r="BC82" s="375">
        <v>1.0789585389898</v>
      </c>
      <c r="BD82" s="375">
        <v>5.9641675518747397E-2</v>
      </c>
      <c r="BE82" s="375">
        <v>6.9273051251163106E-2</v>
      </c>
      <c r="BF82" s="373"/>
      <c r="BG82" s="348">
        <v>47.156700000000001</v>
      </c>
      <c r="BH82" s="348">
        <v>25.309200000000001</v>
      </c>
      <c r="BI82" s="348">
        <v>26.163</v>
      </c>
      <c r="BJ82" s="348">
        <v>1.3711</v>
      </c>
      <c r="BK82" s="373"/>
      <c r="BL82" s="372" t="s">
        <v>4233</v>
      </c>
      <c r="BM82" s="372" t="s">
        <v>4234</v>
      </c>
      <c r="BN82" s="372" t="s">
        <v>4235</v>
      </c>
      <c r="BO82" s="372" t="s">
        <v>3207</v>
      </c>
      <c r="BP82" s="372" t="s">
        <v>4236</v>
      </c>
      <c r="BQ82" s="373"/>
      <c r="BR82" s="354" t="s">
        <v>554</v>
      </c>
    </row>
    <row r="83" spans="1:70" s="428" customFormat="1" x14ac:dyDescent="0.25">
      <c r="A83" s="345" t="s">
        <v>4352</v>
      </c>
      <c r="B83" s="373"/>
      <c r="C83" s="719">
        <v>41275</v>
      </c>
      <c r="D83" s="373"/>
      <c r="E83" s="346">
        <v>1416.49</v>
      </c>
      <c r="F83" s="373"/>
      <c r="G83" s="347">
        <v>194.5</v>
      </c>
      <c r="H83" s="374"/>
      <c r="I83" s="348">
        <v>-5.1000000000000004E-3</v>
      </c>
      <c r="J83" s="348">
        <v>0.34570000000000001</v>
      </c>
      <c r="K83" s="348">
        <v>3.1393</v>
      </c>
      <c r="L83" s="348">
        <v>11.054</v>
      </c>
      <c r="M83" s="348">
        <v>3.7997999999999998</v>
      </c>
      <c r="N83" s="350">
        <v>4.5643000000000002</v>
      </c>
      <c r="O83" s="348">
        <v>-0.37069999999999997</v>
      </c>
      <c r="P83" s="348">
        <v>17.0596</v>
      </c>
      <c r="Q83" s="348">
        <v>14.6241</v>
      </c>
      <c r="R83" s="348">
        <v>17.5974</v>
      </c>
      <c r="S83" s="348">
        <v>13.364800000000001</v>
      </c>
      <c r="T83" s="348">
        <v>3.2267999999999999</v>
      </c>
      <c r="U83" s="348">
        <v>6.1218000000000004</v>
      </c>
      <c r="V83" s="348">
        <v>2.4817</v>
      </c>
      <c r="W83" s="348">
        <v>2.8283999999999998</v>
      </c>
      <c r="X83" s="348">
        <v>17.011900000000001</v>
      </c>
      <c r="Y83" s="374"/>
      <c r="Z83" s="346">
        <v>22</v>
      </c>
      <c r="AA83" s="346">
        <v>17</v>
      </c>
      <c r="AB83" s="346">
        <v>11</v>
      </c>
      <c r="AC83" s="346">
        <v>10</v>
      </c>
      <c r="AD83" s="346">
        <v>2</v>
      </c>
      <c r="AE83" s="346">
        <v>6</v>
      </c>
      <c r="AF83" s="346">
        <v>19</v>
      </c>
      <c r="AG83" s="346">
        <v>6</v>
      </c>
      <c r="AH83" s="346">
        <v>3</v>
      </c>
      <c r="AI83" s="346">
        <v>2</v>
      </c>
      <c r="AJ83" s="346">
        <v>10</v>
      </c>
      <c r="AK83" s="346">
        <v>2</v>
      </c>
      <c r="AL83" s="346">
        <v>3</v>
      </c>
      <c r="AM83" s="346">
        <v>5</v>
      </c>
      <c r="AN83" s="346">
        <v>10</v>
      </c>
      <c r="AO83" s="373"/>
      <c r="AP83" s="348">
        <v>17.28</v>
      </c>
      <c r="AQ83" s="348">
        <v>17.489999999999998</v>
      </c>
      <c r="AR83" s="348">
        <v>13.27</v>
      </c>
      <c r="AS83" s="348">
        <v>7.68</v>
      </c>
      <c r="AT83" s="348">
        <v>8.9700000000000006</v>
      </c>
      <c r="AU83" s="351"/>
      <c r="AV83" s="346">
        <v>2</v>
      </c>
      <c r="AW83" s="346">
        <v>3</v>
      </c>
      <c r="AX83" s="346">
        <v>6</v>
      </c>
      <c r="AY83" s="346">
        <v>7</v>
      </c>
      <c r="AZ83" s="346">
        <v>5</v>
      </c>
      <c r="BA83" s="362"/>
      <c r="BB83" s="348">
        <v>16.250367565311802</v>
      </c>
      <c r="BC83" s="375">
        <v>1.1301401973837</v>
      </c>
      <c r="BD83" s="375">
        <v>6.344814096484E-2</v>
      </c>
      <c r="BE83" s="375">
        <v>0.182858106962585</v>
      </c>
      <c r="BF83" s="373"/>
      <c r="BG83" s="348">
        <v>59.0976</v>
      </c>
      <c r="BH83" s="348">
        <v>13.1189</v>
      </c>
      <c r="BI83" s="348">
        <v>21.073399999999999</v>
      </c>
      <c r="BJ83" s="348">
        <v>6.7100999999999997</v>
      </c>
      <c r="BK83" s="373"/>
      <c r="BL83" s="372" t="s">
        <v>4238</v>
      </c>
      <c r="BM83" s="372" t="s">
        <v>4239</v>
      </c>
      <c r="BN83" s="372" t="s">
        <v>4240</v>
      </c>
      <c r="BO83" s="372" t="s">
        <v>4241</v>
      </c>
      <c r="BP83" s="372" t="s">
        <v>4242</v>
      </c>
      <c r="BQ83" s="373"/>
      <c r="BR83" s="354" t="s">
        <v>554</v>
      </c>
    </row>
    <row r="84" spans="1:70" s="428" customFormat="1" x14ac:dyDescent="0.25">
      <c r="A84" s="345" t="s">
        <v>4353</v>
      </c>
      <c r="B84" s="373"/>
      <c r="C84" s="719">
        <v>41275</v>
      </c>
      <c r="D84" s="373"/>
      <c r="E84" s="346">
        <v>1285.4100000000001</v>
      </c>
      <c r="F84" s="373"/>
      <c r="G84" s="347">
        <v>533.97590000000002</v>
      </c>
      <c r="H84" s="374"/>
      <c r="I84" s="348">
        <v>0.6653</v>
      </c>
      <c r="J84" s="348">
        <v>0.84460000000000002</v>
      </c>
      <c r="K84" s="348">
        <v>2.8445</v>
      </c>
      <c r="L84" s="348">
        <v>7.3822999999999999</v>
      </c>
      <c r="M84" s="348">
        <v>-5.5334000000000003</v>
      </c>
      <c r="N84" s="350">
        <v>-1.1996</v>
      </c>
      <c r="O84" s="348">
        <v>2.0303</v>
      </c>
      <c r="P84" s="348">
        <v>12.1816</v>
      </c>
      <c r="Q84" s="348">
        <v>11.991</v>
      </c>
      <c r="R84" s="348">
        <v>14.1173</v>
      </c>
      <c r="S84" s="348">
        <v>10.482799999999999</v>
      </c>
      <c r="T84" s="348">
        <v>-5.6927000000000003</v>
      </c>
      <c r="U84" s="348">
        <v>-1.1135999999999999</v>
      </c>
      <c r="V84" s="348">
        <v>-2.8279000000000001</v>
      </c>
      <c r="W84" s="348">
        <v>2.7170000000000001</v>
      </c>
      <c r="X84" s="348">
        <v>14.5314</v>
      </c>
      <c r="Y84" s="374"/>
      <c r="Z84" s="346">
        <v>11</v>
      </c>
      <c r="AA84" s="346">
        <v>10</v>
      </c>
      <c r="AB84" s="346">
        <v>13</v>
      </c>
      <c r="AC84" s="346">
        <v>19</v>
      </c>
      <c r="AD84" s="346">
        <v>19</v>
      </c>
      <c r="AE84" s="346">
        <v>13</v>
      </c>
      <c r="AF84" s="346">
        <v>11</v>
      </c>
      <c r="AG84" s="346">
        <v>14</v>
      </c>
      <c r="AH84" s="346">
        <v>10</v>
      </c>
      <c r="AI84" s="346">
        <v>8</v>
      </c>
      <c r="AJ84" s="346">
        <v>18</v>
      </c>
      <c r="AK84" s="346">
        <v>19</v>
      </c>
      <c r="AL84" s="346">
        <v>16</v>
      </c>
      <c r="AM84" s="346">
        <v>13</v>
      </c>
      <c r="AN84" s="346">
        <v>12</v>
      </c>
      <c r="AO84" s="373"/>
      <c r="AP84" s="348">
        <v>13.03</v>
      </c>
      <c r="AQ84" s="348">
        <v>13.7</v>
      </c>
      <c r="AR84" s="348">
        <v>9.7799999999999994</v>
      </c>
      <c r="AS84" s="348">
        <v>4.8499999999999996</v>
      </c>
      <c r="AT84" s="348">
        <v>-3.54</v>
      </c>
      <c r="AU84" s="351"/>
      <c r="AV84" s="346">
        <v>9</v>
      </c>
      <c r="AW84" s="346">
        <v>10</v>
      </c>
      <c r="AX84" s="346">
        <v>13</v>
      </c>
      <c r="AY84" s="346">
        <v>12</v>
      </c>
      <c r="AZ84" s="346">
        <v>18</v>
      </c>
      <c r="BA84" s="362"/>
      <c r="BB84" s="348">
        <v>12.4813471693242</v>
      </c>
      <c r="BC84" s="375">
        <v>0.93057966784150403</v>
      </c>
      <c r="BD84" s="375">
        <v>5.2165860276988697E-2</v>
      </c>
      <c r="BE84" s="375">
        <v>-7.6644210787594397E-2</v>
      </c>
      <c r="BF84" s="373"/>
      <c r="BG84" s="348">
        <v>65.158900000000003</v>
      </c>
      <c r="BH84" s="348">
        <v>13.567600000000001</v>
      </c>
      <c r="BI84" s="348">
        <v>18.4863</v>
      </c>
      <c r="BJ84" s="348">
        <v>2.7871999999999999</v>
      </c>
      <c r="BK84" s="373"/>
      <c r="BL84" s="372" t="s">
        <v>4244</v>
      </c>
      <c r="BM84" s="372" t="s">
        <v>728</v>
      </c>
      <c r="BN84" s="372" t="s">
        <v>939</v>
      </c>
      <c r="BO84" s="372" t="s">
        <v>4245</v>
      </c>
      <c r="BP84" s="372" t="s">
        <v>4246</v>
      </c>
      <c r="BQ84" s="373"/>
      <c r="BR84" s="354" t="s">
        <v>554</v>
      </c>
    </row>
    <row r="85" spans="1:70" s="428" customFormat="1" x14ac:dyDescent="0.25">
      <c r="A85" s="345" t="s">
        <v>4354</v>
      </c>
      <c r="B85" s="373"/>
      <c r="C85" s="719">
        <v>41275</v>
      </c>
      <c r="D85" s="373"/>
      <c r="E85" s="346">
        <v>1011.1</v>
      </c>
      <c r="F85" s="373"/>
      <c r="G85" s="347">
        <v>169.5993</v>
      </c>
      <c r="H85" s="374"/>
      <c r="I85" s="348">
        <v>0.84299999999999997</v>
      </c>
      <c r="J85" s="348">
        <v>1.4937</v>
      </c>
      <c r="K85" s="348">
        <v>4.5339</v>
      </c>
      <c r="L85" s="348">
        <v>10.168200000000001</v>
      </c>
      <c r="M85" s="348">
        <v>-4.4787999999999997</v>
      </c>
      <c r="N85" s="350">
        <v>-2.8384999999999998</v>
      </c>
      <c r="O85" s="348">
        <v>1.5435000000000001</v>
      </c>
      <c r="P85" s="348">
        <v>12.0785</v>
      </c>
      <c r="Q85" s="348">
        <v>11.707000000000001</v>
      </c>
      <c r="R85" s="348">
        <v>13.3924</v>
      </c>
      <c r="S85" s="348">
        <v>13.0745</v>
      </c>
      <c r="T85" s="348">
        <v>-4.1737000000000002</v>
      </c>
      <c r="U85" s="348">
        <v>-1.4978</v>
      </c>
      <c r="V85" s="348">
        <v>-4.2984999999999998</v>
      </c>
      <c r="W85" s="348">
        <v>4.6665999999999999</v>
      </c>
      <c r="X85" s="348">
        <v>13.707599999999999</v>
      </c>
      <c r="Y85" s="374"/>
      <c r="Z85" s="346">
        <v>3</v>
      </c>
      <c r="AA85" s="346">
        <v>4</v>
      </c>
      <c r="AB85" s="346">
        <v>4</v>
      </c>
      <c r="AC85" s="346">
        <v>13</v>
      </c>
      <c r="AD85" s="346">
        <v>17</v>
      </c>
      <c r="AE85" s="346">
        <v>16</v>
      </c>
      <c r="AF85" s="346">
        <v>16</v>
      </c>
      <c r="AG85" s="346">
        <v>16</v>
      </c>
      <c r="AH85" s="346">
        <v>14</v>
      </c>
      <c r="AI85" s="346">
        <v>11</v>
      </c>
      <c r="AJ85" s="346">
        <v>11</v>
      </c>
      <c r="AK85" s="346">
        <v>17</v>
      </c>
      <c r="AL85" s="346">
        <v>17</v>
      </c>
      <c r="AM85" s="346">
        <v>15</v>
      </c>
      <c r="AN85" s="346">
        <v>4</v>
      </c>
      <c r="AO85" s="373"/>
      <c r="AP85" s="348">
        <v>12.72</v>
      </c>
      <c r="AQ85" s="348">
        <v>12.89</v>
      </c>
      <c r="AR85" s="348">
        <v>10.06</v>
      </c>
      <c r="AS85" s="348">
        <v>5.12</v>
      </c>
      <c r="AT85" s="348">
        <v>-1.22</v>
      </c>
      <c r="AU85" s="351"/>
      <c r="AV85" s="346">
        <v>10</v>
      </c>
      <c r="AW85" s="346">
        <v>13</v>
      </c>
      <c r="AX85" s="346">
        <v>12</v>
      </c>
      <c r="AY85" s="346">
        <v>11</v>
      </c>
      <c r="AZ85" s="346">
        <v>16</v>
      </c>
      <c r="BA85" s="362"/>
      <c r="BB85" s="348">
        <v>13.347297683160701</v>
      </c>
      <c r="BC85" s="375">
        <v>0.96661964565707104</v>
      </c>
      <c r="BD85" s="375">
        <v>5.0040444097816897E-2</v>
      </c>
      <c r="BE85" s="375">
        <v>-8.8024187721193706E-2</v>
      </c>
      <c r="BF85" s="373"/>
      <c r="BG85" s="348">
        <v>61.035200000000003</v>
      </c>
      <c r="BH85" s="348">
        <v>16.095800000000001</v>
      </c>
      <c r="BI85" s="348">
        <v>17.5945</v>
      </c>
      <c r="BJ85" s="348">
        <v>5.2744999999999997</v>
      </c>
      <c r="BK85" s="373"/>
      <c r="BL85" s="372" t="s">
        <v>4248</v>
      </c>
      <c r="BM85" s="372" t="s">
        <v>4249</v>
      </c>
      <c r="BN85" s="372" t="s">
        <v>4250</v>
      </c>
      <c r="BO85" s="372" t="s">
        <v>4251</v>
      </c>
      <c r="BP85" s="372" t="s">
        <v>4252</v>
      </c>
      <c r="BQ85" s="373"/>
      <c r="BR85" s="354" t="s">
        <v>554</v>
      </c>
    </row>
    <row r="86" spans="1:70" s="428" customFormat="1" x14ac:dyDescent="0.25">
      <c r="A86" s="345" t="s">
        <v>4355</v>
      </c>
      <c r="B86" s="373"/>
      <c r="C86" s="719">
        <v>41276</v>
      </c>
      <c r="D86" s="373"/>
      <c r="E86" s="346">
        <v>895.65</v>
      </c>
      <c r="F86" s="373"/>
      <c r="G86" s="347">
        <v>111.824</v>
      </c>
      <c r="H86" s="374"/>
      <c r="I86" s="348">
        <v>0.37640000000000001</v>
      </c>
      <c r="J86" s="348">
        <v>0.48899999999999999</v>
      </c>
      <c r="K86" s="348">
        <v>2.9622000000000002</v>
      </c>
      <c r="L86" s="348">
        <v>10.041700000000001</v>
      </c>
      <c r="M86" s="348">
        <v>-1.0685</v>
      </c>
      <c r="N86" s="350">
        <v>5.2793999999999999</v>
      </c>
      <c r="O86" s="348">
        <v>6.2428999999999997</v>
      </c>
      <c r="P86" s="348">
        <v>17.6921</v>
      </c>
      <c r="Q86" s="348">
        <v>13.704000000000001</v>
      </c>
      <c r="R86" s="348">
        <v>14.222799999999999</v>
      </c>
      <c r="S86" s="348">
        <v>12.7087</v>
      </c>
      <c r="T86" s="348">
        <v>-1.0525</v>
      </c>
      <c r="U86" s="348">
        <v>5.7862999999999998</v>
      </c>
      <c r="V86" s="348">
        <v>3.2410000000000001</v>
      </c>
      <c r="W86" s="348">
        <v>2.3073000000000001</v>
      </c>
      <c r="X86" s="348">
        <v>14.978999999999999</v>
      </c>
      <c r="Y86" s="374"/>
      <c r="Z86" s="346">
        <v>17</v>
      </c>
      <c r="AA86" s="346">
        <v>13</v>
      </c>
      <c r="AB86" s="346">
        <v>12</v>
      </c>
      <c r="AC86" s="346">
        <v>14</v>
      </c>
      <c r="AD86" s="346">
        <v>9</v>
      </c>
      <c r="AE86" s="346">
        <v>3</v>
      </c>
      <c r="AF86" s="346">
        <v>2</v>
      </c>
      <c r="AG86" s="346">
        <v>5</v>
      </c>
      <c r="AH86" s="346">
        <v>7</v>
      </c>
      <c r="AI86" s="346">
        <v>7</v>
      </c>
      <c r="AJ86" s="346">
        <v>14</v>
      </c>
      <c r="AK86" s="346">
        <v>8</v>
      </c>
      <c r="AL86" s="346">
        <v>5</v>
      </c>
      <c r="AM86" s="346">
        <v>2</v>
      </c>
      <c r="AN86" s="346">
        <v>15</v>
      </c>
      <c r="AO86" s="373"/>
      <c r="AP86" s="348">
        <v>14.89</v>
      </c>
      <c r="AQ86" s="348">
        <v>15.77</v>
      </c>
      <c r="AR86" s="348">
        <v>14.13</v>
      </c>
      <c r="AS86" s="348">
        <v>10.26</v>
      </c>
      <c r="AT86" s="348">
        <v>5.46</v>
      </c>
      <c r="AU86" s="351"/>
      <c r="AV86" s="346">
        <v>4</v>
      </c>
      <c r="AW86" s="346">
        <v>5</v>
      </c>
      <c r="AX86" s="346">
        <v>4</v>
      </c>
      <c r="AY86" s="346">
        <v>4</v>
      </c>
      <c r="AZ86" s="346">
        <v>7</v>
      </c>
      <c r="BA86" s="362"/>
      <c r="BB86" s="348">
        <v>13.2297658073403</v>
      </c>
      <c r="BC86" s="375">
        <v>0.976966463978866</v>
      </c>
      <c r="BD86" s="375">
        <v>8.1232864760343096E-2</v>
      </c>
      <c r="BE86" s="375">
        <v>0.31067132737159198</v>
      </c>
      <c r="BF86" s="373"/>
      <c r="BG86" s="348">
        <v>59.376100000000001</v>
      </c>
      <c r="BH86" s="348">
        <v>26.152699999999999</v>
      </c>
      <c r="BI86" s="348">
        <v>9.8739500000000007</v>
      </c>
      <c r="BJ86" s="348">
        <v>4.5972499999999998</v>
      </c>
      <c r="BK86" s="373"/>
      <c r="BL86" s="372" t="s">
        <v>4254</v>
      </c>
      <c r="BM86" s="372" t="s">
        <v>4255</v>
      </c>
      <c r="BN86" s="372" t="s">
        <v>4256</v>
      </c>
      <c r="BO86" s="372" t="s">
        <v>4257</v>
      </c>
      <c r="BP86" s="372" t="s">
        <v>4258</v>
      </c>
      <c r="BQ86" s="373"/>
      <c r="BR86" s="354" t="s">
        <v>554</v>
      </c>
    </row>
    <row r="87" spans="1:70" s="428" customFormat="1" x14ac:dyDescent="0.25">
      <c r="A87" s="345" t="s">
        <v>4356</v>
      </c>
      <c r="B87" s="373"/>
      <c r="C87" s="719">
        <v>42661</v>
      </c>
      <c r="D87" s="373"/>
      <c r="E87" s="346">
        <v>882.54</v>
      </c>
      <c r="F87" s="373"/>
      <c r="G87" s="347">
        <v>32.373199999999997</v>
      </c>
      <c r="H87" s="374"/>
      <c r="I87" s="348">
        <v>0.70140000000000002</v>
      </c>
      <c r="J87" s="348">
        <v>0.39450000000000002</v>
      </c>
      <c r="K87" s="348">
        <v>2.2303999999999999</v>
      </c>
      <c r="L87" s="348">
        <v>6.0686</v>
      </c>
      <c r="M87" s="348">
        <v>-6.5462999999999996</v>
      </c>
      <c r="N87" s="350">
        <v>-2.9146999999999998</v>
      </c>
      <c r="O87" s="348">
        <v>1.3023</v>
      </c>
      <c r="P87" s="348">
        <v>11.522</v>
      </c>
      <c r="Q87" s="348">
        <v>12.102</v>
      </c>
      <c r="R87" s="348" t="s">
        <v>430</v>
      </c>
      <c r="S87" s="348">
        <v>8.5321999999999996</v>
      </c>
      <c r="T87" s="348">
        <v>-6.2352999999999996</v>
      </c>
      <c r="U87" s="348">
        <v>-2.0413000000000001</v>
      </c>
      <c r="V87" s="348">
        <v>-5.1036999999999999</v>
      </c>
      <c r="W87" s="348">
        <v>2.823</v>
      </c>
      <c r="X87" s="348">
        <v>12.892099999999999</v>
      </c>
      <c r="Y87" s="374"/>
      <c r="Z87" s="346">
        <v>8</v>
      </c>
      <c r="AA87" s="346">
        <v>15</v>
      </c>
      <c r="AB87" s="346">
        <v>15</v>
      </c>
      <c r="AC87" s="346">
        <v>21</v>
      </c>
      <c r="AD87" s="346">
        <v>21</v>
      </c>
      <c r="AE87" s="346">
        <v>17</v>
      </c>
      <c r="AF87" s="346">
        <v>17</v>
      </c>
      <c r="AG87" s="346">
        <v>17</v>
      </c>
      <c r="AH87" s="346">
        <v>9</v>
      </c>
      <c r="AI87" s="346" t="s">
        <v>430</v>
      </c>
      <c r="AJ87" s="346">
        <v>21</v>
      </c>
      <c r="AK87" s="346">
        <v>20</v>
      </c>
      <c r="AL87" s="346">
        <v>21</v>
      </c>
      <c r="AM87" s="346">
        <v>18</v>
      </c>
      <c r="AN87" s="346">
        <v>11</v>
      </c>
      <c r="AO87" s="373"/>
      <c r="AP87" s="348" t="s">
        <v>430</v>
      </c>
      <c r="AQ87" s="348">
        <v>14.1</v>
      </c>
      <c r="AR87" s="348">
        <v>9.61</v>
      </c>
      <c r="AS87" s="348">
        <v>4.07</v>
      </c>
      <c r="AT87" s="348">
        <v>-4.9000000000000004</v>
      </c>
      <c r="AU87" s="351"/>
      <c r="AV87" s="346" t="s">
        <v>430</v>
      </c>
      <c r="AW87" s="346">
        <v>7</v>
      </c>
      <c r="AX87" s="346">
        <v>15</v>
      </c>
      <c r="AY87" s="346">
        <v>14</v>
      </c>
      <c r="AZ87" s="346">
        <v>19</v>
      </c>
      <c r="BA87" s="362"/>
      <c r="BB87" s="348">
        <v>12.1256938717629</v>
      </c>
      <c r="BC87" s="375">
        <v>0.90960576433602003</v>
      </c>
      <c r="BD87" s="375">
        <v>5.054487245566E-2</v>
      </c>
      <c r="BE87" s="375">
        <v>-9.8450479097482294E-2</v>
      </c>
      <c r="BF87" s="373"/>
      <c r="BG87" s="348">
        <v>71.634799999999998</v>
      </c>
      <c r="BH87" s="348">
        <v>14.9678</v>
      </c>
      <c r="BI87" s="348">
        <v>8.9274199999999997</v>
      </c>
      <c r="BJ87" s="348">
        <v>4.4699799999999996</v>
      </c>
      <c r="BK87" s="373"/>
      <c r="BL87" s="372" t="s">
        <v>4260</v>
      </c>
      <c r="BM87" s="372" t="s">
        <v>4261</v>
      </c>
      <c r="BN87" s="372" t="s">
        <v>4262</v>
      </c>
      <c r="BO87" s="372" t="s">
        <v>4263</v>
      </c>
      <c r="BP87" s="372" t="s">
        <v>4264</v>
      </c>
      <c r="BQ87" s="373"/>
      <c r="BR87" s="354" t="s">
        <v>554</v>
      </c>
    </row>
    <row r="88" spans="1:70" s="428" customFormat="1" x14ac:dyDescent="0.25">
      <c r="A88" s="345" t="s">
        <v>4357</v>
      </c>
      <c r="B88" s="373"/>
      <c r="C88" s="719">
        <v>41275</v>
      </c>
      <c r="D88" s="373"/>
      <c r="E88" s="346">
        <v>853.85400000000004</v>
      </c>
      <c r="F88" s="373"/>
      <c r="G88" s="347">
        <v>70.930000000000007</v>
      </c>
      <c r="H88" s="374"/>
      <c r="I88" s="348">
        <v>0.439</v>
      </c>
      <c r="J88" s="348">
        <v>0.76719999999999999</v>
      </c>
      <c r="K88" s="348">
        <v>3.3965000000000001</v>
      </c>
      <c r="L88" s="348">
        <v>10.173999999999999</v>
      </c>
      <c r="M88" s="348">
        <v>-2.2328999999999999</v>
      </c>
      <c r="N88" s="350">
        <v>2.2635999999999998</v>
      </c>
      <c r="O88" s="348">
        <v>3.5421999999999998</v>
      </c>
      <c r="P88" s="348">
        <v>13.5449</v>
      </c>
      <c r="Q88" s="348">
        <v>13.032400000000001</v>
      </c>
      <c r="R88" s="348">
        <v>13.869199999999999</v>
      </c>
      <c r="S88" s="348">
        <v>12.838100000000001</v>
      </c>
      <c r="T88" s="348">
        <v>-1.9084000000000001</v>
      </c>
      <c r="U88" s="348">
        <v>1.401</v>
      </c>
      <c r="V88" s="348">
        <v>-0.14080000000000001</v>
      </c>
      <c r="W88" s="348">
        <v>3.0958999999999999</v>
      </c>
      <c r="X88" s="348">
        <v>13.3247</v>
      </c>
      <c r="Y88" s="374"/>
      <c r="Z88" s="346">
        <v>16</v>
      </c>
      <c r="AA88" s="346">
        <v>11</v>
      </c>
      <c r="AB88" s="346">
        <v>10</v>
      </c>
      <c r="AC88" s="346">
        <v>12</v>
      </c>
      <c r="AD88" s="346">
        <v>13</v>
      </c>
      <c r="AE88" s="346">
        <v>10</v>
      </c>
      <c r="AF88" s="346">
        <v>6</v>
      </c>
      <c r="AG88" s="346">
        <v>11</v>
      </c>
      <c r="AH88" s="346">
        <v>8</v>
      </c>
      <c r="AI88" s="346">
        <v>9</v>
      </c>
      <c r="AJ88" s="346">
        <v>12</v>
      </c>
      <c r="AK88" s="346">
        <v>13</v>
      </c>
      <c r="AL88" s="346">
        <v>11</v>
      </c>
      <c r="AM88" s="346">
        <v>10</v>
      </c>
      <c r="AN88" s="346">
        <v>9</v>
      </c>
      <c r="AO88" s="373"/>
      <c r="AP88" s="348">
        <v>14.39</v>
      </c>
      <c r="AQ88" s="348">
        <v>14.91</v>
      </c>
      <c r="AR88" s="348">
        <v>11.17</v>
      </c>
      <c r="AS88" s="348">
        <v>6.68</v>
      </c>
      <c r="AT88" s="348">
        <v>1.91</v>
      </c>
      <c r="AU88" s="351"/>
      <c r="AV88" s="346">
        <v>6</v>
      </c>
      <c r="AW88" s="346">
        <v>6</v>
      </c>
      <c r="AX88" s="346">
        <v>7</v>
      </c>
      <c r="AY88" s="346">
        <v>8</v>
      </c>
      <c r="AZ88" s="346">
        <v>14</v>
      </c>
      <c r="BA88" s="362"/>
      <c r="BB88" s="348">
        <v>13.1098522366394</v>
      </c>
      <c r="BC88" s="375">
        <v>0.980563540371436</v>
      </c>
      <c r="BD88" s="375">
        <v>5.7910033441429601E-2</v>
      </c>
      <c r="BE88" s="375">
        <v>2.3255368957974899E-2</v>
      </c>
      <c r="BF88" s="373"/>
      <c r="BG88" s="348">
        <v>56.749499999999998</v>
      </c>
      <c r="BH88" s="348">
        <v>18.475999999999999</v>
      </c>
      <c r="BI88" s="348">
        <v>22.610700000000001</v>
      </c>
      <c r="BJ88" s="348">
        <v>2.1638000000000002</v>
      </c>
      <c r="BK88" s="373"/>
      <c r="BL88" s="372" t="s">
        <v>4266</v>
      </c>
      <c r="BM88" s="372" t="s">
        <v>4267</v>
      </c>
      <c r="BN88" s="372" t="s">
        <v>4268</v>
      </c>
      <c r="BO88" s="372" t="s">
        <v>4269</v>
      </c>
      <c r="BP88" s="372" t="s">
        <v>4270</v>
      </c>
      <c r="BQ88" s="373"/>
      <c r="BR88" s="354" t="s">
        <v>554</v>
      </c>
    </row>
    <row r="89" spans="1:70" s="428" customFormat="1" x14ac:dyDescent="0.25">
      <c r="A89" s="345" t="s">
        <v>4358</v>
      </c>
      <c r="B89" s="373"/>
      <c r="C89" s="719">
        <v>42349</v>
      </c>
      <c r="D89" s="373"/>
      <c r="E89" s="346">
        <v>713.10900000000004</v>
      </c>
      <c r="F89" s="373"/>
      <c r="G89" s="347">
        <v>39.53</v>
      </c>
      <c r="H89" s="374"/>
      <c r="I89" s="348">
        <v>0.55969999999999998</v>
      </c>
      <c r="J89" s="348">
        <v>0.89329999999999998</v>
      </c>
      <c r="K89" s="348">
        <v>4.4661999999999997</v>
      </c>
      <c r="L89" s="348">
        <v>12.0465</v>
      </c>
      <c r="M89" s="348">
        <v>-2.3950999999999998</v>
      </c>
      <c r="N89" s="350">
        <v>-0.60350000000000004</v>
      </c>
      <c r="O89" s="348">
        <v>3.4323000000000001</v>
      </c>
      <c r="P89" s="348">
        <v>10.7803</v>
      </c>
      <c r="Q89" s="348">
        <v>11.9536</v>
      </c>
      <c r="R89" s="348">
        <v>14.4763</v>
      </c>
      <c r="S89" s="348">
        <v>15.0466</v>
      </c>
      <c r="T89" s="348">
        <v>-2.0078999999999998</v>
      </c>
      <c r="U89" s="348">
        <v>1.0222</v>
      </c>
      <c r="V89" s="348">
        <v>-2.8269000000000002</v>
      </c>
      <c r="W89" s="348">
        <v>4.7706999999999997</v>
      </c>
      <c r="X89" s="348">
        <v>13.925599999999999</v>
      </c>
      <c r="Y89" s="374"/>
      <c r="Z89" s="346">
        <v>14</v>
      </c>
      <c r="AA89" s="346">
        <v>8</v>
      </c>
      <c r="AB89" s="346">
        <v>5</v>
      </c>
      <c r="AC89" s="346">
        <v>8</v>
      </c>
      <c r="AD89" s="346">
        <v>14</v>
      </c>
      <c r="AE89" s="346">
        <v>12</v>
      </c>
      <c r="AF89" s="346">
        <v>7</v>
      </c>
      <c r="AG89" s="346">
        <v>19</v>
      </c>
      <c r="AH89" s="346">
        <v>11</v>
      </c>
      <c r="AI89" s="346">
        <v>5</v>
      </c>
      <c r="AJ89" s="346">
        <v>8</v>
      </c>
      <c r="AK89" s="346">
        <v>14</v>
      </c>
      <c r="AL89" s="346">
        <v>12</v>
      </c>
      <c r="AM89" s="346">
        <v>12</v>
      </c>
      <c r="AN89" s="346">
        <v>3</v>
      </c>
      <c r="AO89" s="373"/>
      <c r="AP89" s="348">
        <v>13.83</v>
      </c>
      <c r="AQ89" s="348">
        <v>13.97</v>
      </c>
      <c r="AR89" s="348">
        <v>9.75</v>
      </c>
      <c r="AS89" s="348">
        <v>5.88</v>
      </c>
      <c r="AT89" s="348">
        <v>2.0299999999999998</v>
      </c>
      <c r="AU89" s="351"/>
      <c r="AV89" s="346">
        <v>8</v>
      </c>
      <c r="AW89" s="346">
        <v>9</v>
      </c>
      <c r="AX89" s="346">
        <v>14</v>
      </c>
      <c r="AY89" s="346">
        <v>10</v>
      </c>
      <c r="AZ89" s="346">
        <v>12</v>
      </c>
      <c r="BA89" s="362"/>
      <c r="BB89" s="348">
        <v>12.8993259491389</v>
      </c>
      <c r="BC89" s="375">
        <v>0.94164461206709904</v>
      </c>
      <c r="BD89" s="375">
        <v>4.2269245840832199E-2</v>
      </c>
      <c r="BE89" s="375">
        <v>-0.19115280001509399</v>
      </c>
      <c r="BF89" s="373"/>
      <c r="BG89" s="348">
        <v>57.908700000000003</v>
      </c>
      <c r="BH89" s="348">
        <v>19.808800000000002</v>
      </c>
      <c r="BI89" s="348">
        <v>20.392299999999999</v>
      </c>
      <c r="BJ89" s="348">
        <v>1.8902000000000001</v>
      </c>
      <c r="BK89" s="373"/>
      <c r="BL89" s="372" t="s">
        <v>4272</v>
      </c>
      <c r="BM89" s="372" t="s">
        <v>4273</v>
      </c>
      <c r="BN89" s="372" t="s">
        <v>4274</v>
      </c>
      <c r="BO89" s="372" t="s">
        <v>4275</v>
      </c>
      <c r="BP89" s="372" t="s">
        <v>4276</v>
      </c>
      <c r="BQ89" s="373"/>
      <c r="BR89" s="354" t="s">
        <v>554</v>
      </c>
    </row>
    <row r="90" spans="1:70" s="428" customFormat="1" x14ac:dyDescent="0.25">
      <c r="A90" s="345" t="s">
        <v>4359</v>
      </c>
      <c r="B90" s="373"/>
      <c r="C90" s="719">
        <v>44848</v>
      </c>
      <c r="D90" s="373"/>
      <c r="E90" s="346">
        <v>471.93</v>
      </c>
      <c r="F90" s="373"/>
      <c r="G90" s="347">
        <v>18.542999999999999</v>
      </c>
      <c r="H90" s="374"/>
      <c r="I90" s="348">
        <v>0.3463</v>
      </c>
      <c r="J90" s="348">
        <v>0.72789999999999999</v>
      </c>
      <c r="K90" s="348">
        <v>3.6675</v>
      </c>
      <c r="L90" s="348">
        <v>12.600199999999999</v>
      </c>
      <c r="M90" s="348">
        <v>-1.3828</v>
      </c>
      <c r="N90" s="350">
        <v>2.2667000000000002</v>
      </c>
      <c r="O90" s="348">
        <v>7.2925000000000004</v>
      </c>
      <c r="P90" s="348">
        <v>18.939599999999999</v>
      </c>
      <c r="Q90" s="348" t="s">
        <v>430</v>
      </c>
      <c r="R90" s="348" t="s">
        <v>430</v>
      </c>
      <c r="S90" s="348">
        <v>15.1739</v>
      </c>
      <c r="T90" s="348">
        <v>-1.0195000000000001</v>
      </c>
      <c r="U90" s="348">
        <v>3.0337999999999998</v>
      </c>
      <c r="V90" s="348">
        <v>-0.1346</v>
      </c>
      <c r="W90" s="348">
        <v>3.5632999999999999</v>
      </c>
      <c r="X90" s="348">
        <v>18.184799999999999</v>
      </c>
      <c r="Y90" s="374"/>
      <c r="Z90" s="346">
        <v>20</v>
      </c>
      <c r="AA90" s="346">
        <v>12</v>
      </c>
      <c r="AB90" s="346">
        <v>9</v>
      </c>
      <c r="AC90" s="346">
        <v>7</v>
      </c>
      <c r="AD90" s="346">
        <v>11</v>
      </c>
      <c r="AE90" s="346">
        <v>9</v>
      </c>
      <c r="AF90" s="346">
        <v>1</v>
      </c>
      <c r="AG90" s="346">
        <v>3</v>
      </c>
      <c r="AH90" s="346" t="s">
        <v>430</v>
      </c>
      <c r="AI90" s="346" t="s">
        <v>430</v>
      </c>
      <c r="AJ90" s="346">
        <v>7</v>
      </c>
      <c r="AK90" s="346">
        <v>7</v>
      </c>
      <c r="AL90" s="346">
        <v>9</v>
      </c>
      <c r="AM90" s="346">
        <v>9</v>
      </c>
      <c r="AN90" s="346">
        <v>6</v>
      </c>
      <c r="AO90" s="373"/>
      <c r="AP90" s="348" t="s">
        <v>430</v>
      </c>
      <c r="AQ90" s="348" t="s">
        <v>430</v>
      </c>
      <c r="AR90" s="348" t="s">
        <v>430</v>
      </c>
      <c r="AS90" s="348">
        <v>10.59</v>
      </c>
      <c r="AT90" s="348">
        <v>4.34</v>
      </c>
      <c r="AU90" s="351"/>
      <c r="AV90" s="346" t="s">
        <v>430</v>
      </c>
      <c r="AW90" s="346" t="s">
        <v>430</v>
      </c>
      <c r="AX90" s="346" t="s">
        <v>430</v>
      </c>
      <c r="AY90" s="346">
        <v>3</v>
      </c>
      <c r="AZ90" s="346">
        <v>9</v>
      </c>
      <c r="BA90" s="362"/>
      <c r="BB90" s="348">
        <v>13.3468341649466</v>
      </c>
      <c r="BC90" s="375">
        <v>0.9859852962697</v>
      </c>
      <c r="BD90" s="375">
        <v>8.6856274787299695E-2</v>
      </c>
      <c r="BE90" s="375">
        <v>0.41925052458470002</v>
      </c>
      <c r="BF90" s="373"/>
      <c r="BG90" s="348">
        <v>53.839700000000001</v>
      </c>
      <c r="BH90" s="348">
        <v>11.4298</v>
      </c>
      <c r="BI90" s="348">
        <v>32.719900000000003</v>
      </c>
      <c r="BJ90" s="348">
        <v>2.0106000000000002</v>
      </c>
      <c r="BK90" s="373"/>
      <c r="BL90" s="372" t="s">
        <v>2065</v>
      </c>
      <c r="BM90" s="372" t="s">
        <v>4278</v>
      </c>
      <c r="BN90" s="372" t="s">
        <v>4279</v>
      </c>
      <c r="BO90" s="372" t="s">
        <v>4280</v>
      </c>
      <c r="BP90" s="372" t="s">
        <v>4281</v>
      </c>
      <c r="BQ90" s="373"/>
      <c r="BR90" s="354" t="s">
        <v>554</v>
      </c>
    </row>
    <row r="91" spans="1:70" s="428" customFormat="1" x14ac:dyDescent="0.25">
      <c r="A91" s="345" t="s">
        <v>4360</v>
      </c>
      <c r="B91" s="373"/>
      <c r="C91" s="719">
        <v>41295</v>
      </c>
      <c r="D91" s="373"/>
      <c r="E91" s="346">
        <v>441.041</v>
      </c>
      <c r="F91" s="373"/>
      <c r="G91" s="347">
        <v>136.19999999999999</v>
      </c>
      <c r="H91" s="374"/>
      <c r="I91" s="348">
        <v>0.70240000000000002</v>
      </c>
      <c r="J91" s="348">
        <v>0.1986</v>
      </c>
      <c r="K91" s="348">
        <v>1.7937000000000001</v>
      </c>
      <c r="L91" s="348">
        <v>10.3102</v>
      </c>
      <c r="M91" s="348">
        <v>-1.2757000000000001</v>
      </c>
      <c r="N91" s="350">
        <v>4.7934000000000001</v>
      </c>
      <c r="O91" s="348">
        <v>5.1565000000000003</v>
      </c>
      <c r="P91" s="348">
        <v>16.060600000000001</v>
      </c>
      <c r="Q91" s="348">
        <v>14.348800000000001</v>
      </c>
      <c r="R91" s="348">
        <v>14.402699999999999</v>
      </c>
      <c r="S91" s="348">
        <v>12.7577</v>
      </c>
      <c r="T91" s="348">
        <v>-1.4614</v>
      </c>
      <c r="U91" s="348">
        <v>6.0664999999999996</v>
      </c>
      <c r="V91" s="348">
        <v>2.306</v>
      </c>
      <c r="W91" s="348">
        <v>1.8698999999999999</v>
      </c>
      <c r="X91" s="348">
        <v>14.617000000000001</v>
      </c>
      <c r="Y91" s="374"/>
      <c r="Z91" s="346">
        <v>7</v>
      </c>
      <c r="AA91" s="346">
        <v>20</v>
      </c>
      <c r="AB91" s="346">
        <v>17</v>
      </c>
      <c r="AC91" s="346">
        <v>11</v>
      </c>
      <c r="AD91" s="346">
        <v>10</v>
      </c>
      <c r="AE91" s="346">
        <v>5</v>
      </c>
      <c r="AF91" s="346">
        <v>3</v>
      </c>
      <c r="AG91" s="346">
        <v>7</v>
      </c>
      <c r="AH91" s="346">
        <v>4</v>
      </c>
      <c r="AI91" s="346">
        <v>6</v>
      </c>
      <c r="AJ91" s="346">
        <v>13</v>
      </c>
      <c r="AK91" s="346">
        <v>12</v>
      </c>
      <c r="AL91" s="346">
        <v>4</v>
      </c>
      <c r="AM91" s="346">
        <v>6</v>
      </c>
      <c r="AN91" s="346">
        <v>19</v>
      </c>
      <c r="AO91" s="373"/>
      <c r="AP91" s="348">
        <v>14.71</v>
      </c>
      <c r="AQ91" s="348">
        <v>15.98</v>
      </c>
      <c r="AR91" s="348">
        <v>13.46</v>
      </c>
      <c r="AS91" s="348">
        <v>9.68</v>
      </c>
      <c r="AT91" s="348">
        <v>5.48</v>
      </c>
      <c r="AU91" s="351"/>
      <c r="AV91" s="346">
        <v>5</v>
      </c>
      <c r="AW91" s="346">
        <v>4</v>
      </c>
      <c r="AX91" s="346">
        <v>5</v>
      </c>
      <c r="AY91" s="346">
        <v>6</v>
      </c>
      <c r="AZ91" s="346">
        <v>6</v>
      </c>
      <c r="BA91" s="362"/>
      <c r="BB91" s="348">
        <v>13.0310606722713</v>
      </c>
      <c r="BC91" s="375">
        <v>0.98167167975306102</v>
      </c>
      <c r="BD91" s="375">
        <v>7.1653596019127297E-2</v>
      </c>
      <c r="BE91" s="375">
        <v>0.166022271744203</v>
      </c>
      <c r="BF91" s="373"/>
      <c r="BG91" s="348">
        <v>58.448900000000002</v>
      </c>
      <c r="BH91" s="348">
        <v>21.968800000000002</v>
      </c>
      <c r="BI91" s="348">
        <v>17.357199999999999</v>
      </c>
      <c r="BJ91" s="348">
        <v>2.2250999999999999</v>
      </c>
      <c r="BK91" s="373"/>
      <c r="BL91" s="372" t="s">
        <v>813</v>
      </c>
      <c r="BM91" s="372" t="s">
        <v>439</v>
      </c>
      <c r="BN91" s="372" t="s">
        <v>811</v>
      </c>
      <c r="BO91" s="372" t="s">
        <v>4283</v>
      </c>
      <c r="BP91" s="372" t="s">
        <v>4257</v>
      </c>
      <c r="BQ91" s="373"/>
      <c r="BR91" s="354" t="s">
        <v>554</v>
      </c>
    </row>
    <row r="92" spans="1:70" s="428" customFormat="1" x14ac:dyDescent="0.25">
      <c r="A92" s="345" t="s">
        <v>4361</v>
      </c>
      <c r="B92" s="373"/>
      <c r="C92" s="719">
        <v>43756</v>
      </c>
      <c r="D92" s="373"/>
      <c r="E92" s="346">
        <v>449.67</v>
      </c>
      <c r="F92" s="373"/>
      <c r="G92" s="347">
        <v>28.472000000000001</v>
      </c>
      <c r="H92" s="374"/>
      <c r="I92" s="348">
        <v>0.36659999999999998</v>
      </c>
      <c r="J92" s="348">
        <v>1.5790999999999999</v>
      </c>
      <c r="K92" s="348">
        <v>6.7005999999999997</v>
      </c>
      <c r="L92" s="348">
        <v>19.358899999999998</v>
      </c>
      <c r="M92" s="348">
        <v>2.8342000000000001</v>
      </c>
      <c r="N92" s="350">
        <v>3.7816999999999998</v>
      </c>
      <c r="O92" s="348">
        <v>3.9392999999999998</v>
      </c>
      <c r="P92" s="348">
        <v>19.922499999999999</v>
      </c>
      <c r="Q92" s="348">
        <v>14.0657</v>
      </c>
      <c r="R92" s="348" t="s">
        <v>430</v>
      </c>
      <c r="S92" s="348">
        <v>22.433900000000001</v>
      </c>
      <c r="T92" s="348">
        <v>2.6417000000000002</v>
      </c>
      <c r="U92" s="348">
        <v>5.4291999999999998</v>
      </c>
      <c r="V92" s="348">
        <v>1.6327</v>
      </c>
      <c r="W92" s="348">
        <v>5.6258999999999997</v>
      </c>
      <c r="X92" s="348">
        <v>16.9361</v>
      </c>
      <c r="Y92" s="374"/>
      <c r="Z92" s="346">
        <v>19</v>
      </c>
      <c r="AA92" s="346">
        <v>2</v>
      </c>
      <c r="AB92" s="346">
        <v>1</v>
      </c>
      <c r="AC92" s="346">
        <v>1</v>
      </c>
      <c r="AD92" s="346">
        <v>3</v>
      </c>
      <c r="AE92" s="346">
        <v>7</v>
      </c>
      <c r="AF92" s="346">
        <v>5</v>
      </c>
      <c r="AG92" s="346">
        <v>1</v>
      </c>
      <c r="AH92" s="346">
        <v>6</v>
      </c>
      <c r="AI92" s="346" t="s">
        <v>430</v>
      </c>
      <c r="AJ92" s="346">
        <v>1</v>
      </c>
      <c r="AK92" s="346">
        <v>3</v>
      </c>
      <c r="AL92" s="346">
        <v>6</v>
      </c>
      <c r="AM92" s="346">
        <v>7</v>
      </c>
      <c r="AN92" s="346">
        <v>1</v>
      </c>
      <c r="AO92" s="373"/>
      <c r="AP92" s="348" t="s">
        <v>430</v>
      </c>
      <c r="AQ92" s="348" t="s">
        <v>430</v>
      </c>
      <c r="AR92" s="348">
        <v>16.27</v>
      </c>
      <c r="AS92" s="348">
        <v>11.3</v>
      </c>
      <c r="AT92" s="348">
        <v>12.59</v>
      </c>
      <c r="AU92" s="351"/>
      <c r="AV92" s="346" t="s">
        <v>430</v>
      </c>
      <c r="AW92" s="346" t="s">
        <v>430</v>
      </c>
      <c r="AX92" s="346">
        <v>1</v>
      </c>
      <c r="AY92" s="346">
        <v>2</v>
      </c>
      <c r="AZ92" s="346">
        <v>2</v>
      </c>
      <c r="BA92" s="362"/>
      <c r="BB92" s="348">
        <v>17.331001923031</v>
      </c>
      <c r="BC92" s="375">
        <v>1.23479410668371</v>
      </c>
      <c r="BD92" s="375">
        <v>7.3582895314053001E-2</v>
      </c>
      <c r="BE92" s="375">
        <v>0.30961501133707198</v>
      </c>
      <c r="BF92" s="373"/>
      <c r="BG92" s="348">
        <v>33.105600000000003</v>
      </c>
      <c r="BH92" s="348">
        <v>6.42143</v>
      </c>
      <c r="BI92" s="348">
        <v>57.114400000000003</v>
      </c>
      <c r="BJ92" s="348">
        <v>3.3585699999999998</v>
      </c>
      <c r="BK92" s="373"/>
      <c r="BL92" s="372" t="s">
        <v>4285</v>
      </c>
      <c r="BM92" s="372" t="s">
        <v>4286</v>
      </c>
      <c r="BN92" s="372" t="s">
        <v>4287</v>
      </c>
      <c r="BO92" s="372" t="s">
        <v>4288</v>
      </c>
      <c r="BP92" s="372" t="s">
        <v>4289</v>
      </c>
      <c r="BQ92" s="373"/>
      <c r="BR92" s="354" t="s">
        <v>554</v>
      </c>
    </row>
    <row r="93" spans="1:70" s="428" customFormat="1" x14ac:dyDescent="0.25">
      <c r="A93" s="345" t="s">
        <v>4362</v>
      </c>
      <c r="B93" s="373"/>
      <c r="C93" s="719">
        <v>45093</v>
      </c>
      <c r="D93" s="373"/>
      <c r="E93" s="346">
        <v>333.87</v>
      </c>
      <c r="F93" s="373"/>
      <c r="G93" s="347">
        <v>14.54</v>
      </c>
      <c r="H93" s="374"/>
      <c r="I93" s="348">
        <v>0.20680000000000001</v>
      </c>
      <c r="J93" s="348">
        <v>0.41439999999999999</v>
      </c>
      <c r="K93" s="348">
        <v>1.3240000000000001</v>
      </c>
      <c r="L93" s="348">
        <v>8.9954999999999998</v>
      </c>
      <c r="M93" s="348">
        <v>-0.75090000000000001</v>
      </c>
      <c r="N93" s="350">
        <v>-2.4815999999999998</v>
      </c>
      <c r="O93" s="348">
        <v>-0.78169999999999995</v>
      </c>
      <c r="P93" s="348">
        <v>13.834300000000001</v>
      </c>
      <c r="Q93" s="348" t="s">
        <v>430</v>
      </c>
      <c r="R93" s="348" t="s">
        <v>430</v>
      </c>
      <c r="S93" s="348">
        <v>10.9077</v>
      </c>
      <c r="T93" s="348">
        <v>-1.0884</v>
      </c>
      <c r="U93" s="348">
        <v>-1.0210999999999999</v>
      </c>
      <c r="V93" s="348">
        <v>-5.9508000000000001</v>
      </c>
      <c r="W93" s="348">
        <v>1.6782999999999999</v>
      </c>
      <c r="X93" s="348">
        <v>13.1739</v>
      </c>
      <c r="Y93" s="374"/>
      <c r="Z93" s="346">
        <v>21</v>
      </c>
      <c r="AA93" s="346">
        <v>14</v>
      </c>
      <c r="AB93" s="346">
        <v>23</v>
      </c>
      <c r="AC93" s="346">
        <v>16</v>
      </c>
      <c r="AD93" s="346">
        <v>7</v>
      </c>
      <c r="AE93" s="346">
        <v>15</v>
      </c>
      <c r="AF93" s="346">
        <v>20</v>
      </c>
      <c r="AG93" s="346">
        <v>9</v>
      </c>
      <c r="AH93" s="346" t="s">
        <v>430</v>
      </c>
      <c r="AI93" s="346" t="s">
        <v>430</v>
      </c>
      <c r="AJ93" s="346">
        <v>17</v>
      </c>
      <c r="AK93" s="346">
        <v>9</v>
      </c>
      <c r="AL93" s="346">
        <v>15</v>
      </c>
      <c r="AM93" s="346">
        <v>21</v>
      </c>
      <c r="AN93" s="346">
        <v>21</v>
      </c>
      <c r="AO93" s="373"/>
      <c r="AP93" s="348" t="s">
        <v>430</v>
      </c>
      <c r="AQ93" s="348" t="s">
        <v>430</v>
      </c>
      <c r="AR93" s="348" t="s">
        <v>430</v>
      </c>
      <c r="AS93" s="348">
        <v>3.37</v>
      </c>
      <c r="AT93" s="348">
        <v>-0.16</v>
      </c>
      <c r="AU93" s="351"/>
      <c r="AV93" s="346" t="s">
        <v>430</v>
      </c>
      <c r="AW93" s="346" t="s">
        <v>430</v>
      </c>
      <c r="AX93" s="346" t="s">
        <v>430</v>
      </c>
      <c r="AY93" s="346">
        <v>16</v>
      </c>
      <c r="AZ93" s="346">
        <v>15</v>
      </c>
      <c r="BA93" s="362"/>
      <c r="BB93" s="348">
        <v>14.6763863430476</v>
      </c>
      <c r="BC93" s="375">
        <v>1.02507519809904</v>
      </c>
      <c r="BD93" s="375">
        <v>4.9059274921860498E-2</v>
      </c>
      <c r="BE93" s="375">
        <v>-2.1056909413230102E-2</v>
      </c>
      <c r="BF93" s="373"/>
      <c r="BG93" s="348">
        <v>33.918999999999997</v>
      </c>
      <c r="BH93" s="348">
        <v>29.652699999999999</v>
      </c>
      <c r="BI93" s="348">
        <v>35.930999999999997</v>
      </c>
      <c r="BJ93" s="348">
        <v>0.49730000000000002</v>
      </c>
      <c r="BK93" s="373"/>
      <c r="BL93" s="372" t="s">
        <v>4291</v>
      </c>
      <c r="BM93" s="372" t="s">
        <v>4292</v>
      </c>
      <c r="BN93" s="372" t="s">
        <v>4293</v>
      </c>
      <c r="BO93" s="372" t="s">
        <v>4294</v>
      </c>
      <c r="BP93" s="372" t="s">
        <v>4295</v>
      </c>
      <c r="BQ93" s="373"/>
      <c r="BR93" s="354" t="s">
        <v>554</v>
      </c>
    </row>
    <row r="94" spans="1:70" s="428" customFormat="1" x14ac:dyDescent="0.25">
      <c r="A94" s="345" t="s">
        <v>4363</v>
      </c>
      <c r="B94" s="373"/>
      <c r="C94" s="719">
        <v>45238</v>
      </c>
      <c r="D94" s="373"/>
      <c r="E94" s="346">
        <v>279.64</v>
      </c>
      <c r="F94" s="373"/>
      <c r="G94" s="347">
        <v>14.3177</v>
      </c>
      <c r="H94" s="374"/>
      <c r="I94" s="348">
        <v>0.36799999999999999</v>
      </c>
      <c r="J94" s="348">
        <v>0.1777</v>
      </c>
      <c r="K94" s="348">
        <v>1.8713</v>
      </c>
      <c r="L94" s="348">
        <v>11.152799999999999</v>
      </c>
      <c r="M94" s="348">
        <v>-1.0004999999999999</v>
      </c>
      <c r="N94" s="350">
        <v>3.2427000000000001</v>
      </c>
      <c r="O94" s="348">
        <v>4.0799000000000003</v>
      </c>
      <c r="P94" s="348" t="s">
        <v>430</v>
      </c>
      <c r="Q94" s="348" t="s">
        <v>430</v>
      </c>
      <c r="R94" s="348" t="s">
        <v>430</v>
      </c>
      <c r="S94" s="348">
        <v>14.0998</v>
      </c>
      <c r="T94" s="348">
        <v>-1.0963000000000001</v>
      </c>
      <c r="U94" s="348">
        <v>4.7236000000000002</v>
      </c>
      <c r="V94" s="348">
        <v>1.0980000000000001</v>
      </c>
      <c r="W94" s="348">
        <v>1.7996000000000001</v>
      </c>
      <c r="X94" s="348">
        <v>14.6373</v>
      </c>
      <c r="Y94" s="374"/>
      <c r="Z94" s="346">
        <v>18</v>
      </c>
      <c r="AA94" s="346">
        <v>21</v>
      </c>
      <c r="AB94" s="346">
        <v>16</v>
      </c>
      <c r="AC94" s="346">
        <v>9</v>
      </c>
      <c r="AD94" s="346">
        <v>8</v>
      </c>
      <c r="AE94" s="346">
        <v>8</v>
      </c>
      <c r="AF94" s="346">
        <v>4</v>
      </c>
      <c r="AG94" s="346" t="s">
        <v>430</v>
      </c>
      <c r="AH94" s="346" t="s">
        <v>430</v>
      </c>
      <c r="AI94" s="346" t="s">
        <v>430</v>
      </c>
      <c r="AJ94" s="346">
        <v>9</v>
      </c>
      <c r="AK94" s="346">
        <v>10</v>
      </c>
      <c r="AL94" s="346">
        <v>8</v>
      </c>
      <c r="AM94" s="346">
        <v>8</v>
      </c>
      <c r="AN94" s="346">
        <v>20</v>
      </c>
      <c r="AO94" s="373"/>
      <c r="AP94" s="348" t="s">
        <v>430</v>
      </c>
      <c r="AQ94" s="348" t="s">
        <v>430</v>
      </c>
      <c r="AR94" s="348" t="s">
        <v>430</v>
      </c>
      <c r="AS94" s="348" t="s">
        <v>430</v>
      </c>
      <c r="AT94" s="348">
        <v>4.9000000000000004</v>
      </c>
      <c r="AU94" s="351"/>
      <c r="AV94" s="346" t="s">
        <v>430</v>
      </c>
      <c r="AW94" s="346" t="s">
        <v>430</v>
      </c>
      <c r="AX94" s="346" t="s">
        <v>430</v>
      </c>
      <c r="AY94" s="346" t="s">
        <v>430</v>
      </c>
      <c r="AZ94" s="346">
        <v>8</v>
      </c>
      <c r="BA94" s="362"/>
      <c r="BB94" s="348">
        <v>13.860647560355901</v>
      </c>
      <c r="BC94" s="375">
        <v>0.99773005890135102</v>
      </c>
      <c r="BD94" s="375">
        <v>5.0751459998405503E-2</v>
      </c>
      <c r="BE94" s="375">
        <v>1.00522790757522E-2</v>
      </c>
      <c r="BF94" s="373"/>
      <c r="BG94" s="348">
        <v>49.072400000000002</v>
      </c>
      <c r="BH94" s="348">
        <v>48.639600000000002</v>
      </c>
      <c r="BI94" s="348">
        <v>1.8751199999999999</v>
      </c>
      <c r="BJ94" s="348">
        <v>0.41288000000000002</v>
      </c>
      <c r="BK94" s="373"/>
      <c r="BL94" s="372" t="s">
        <v>610</v>
      </c>
      <c r="BM94" s="372" t="s">
        <v>4364</v>
      </c>
      <c r="BN94" s="372" t="s">
        <v>704</v>
      </c>
      <c r="BO94" s="372" t="s">
        <v>4365</v>
      </c>
      <c r="BP94" s="372" t="s">
        <v>4366</v>
      </c>
      <c r="BQ94" s="373"/>
      <c r="BR94" s="354" t="s">
        <v>554</v>
      </c>
    </row>
    <row r="95" spans="1:70" s="428" customFormat="1" x14ac:dyDescent="0.25">
      <c r="A95" s="345" t="s">
        <v>4367</v>
      </c>
      <c r="B95" s="373"/>
      <c r="C95" s="719">
        <v>41275</v>
      </c>
      <c r="D95" s="373"/>
      <c r="E95" s="889">
        <v>243.6</v>
      </c>
      <c r="F95" s="373"/>
      <c r="G95" s="347" t="s">
        <v>430</v>
      </c>
      <c r="H95" s="374"/>
      <c r="I95" s="348" t="s">
        <v>430</v>
      </c>
      <c r="J95" s="348" t="s">
        <v>430</v>
      </c>
      <c r="K95" s="348" t="s">
        <v>430</v>
      </c>
      <c r="L95" s="348" t="s">
        <v>430</v>
      </c>
      <c r="M95" s="348" t="s">
        <v>430</v>
      </c>
      <c r="N95" s="350" t="s">
        <v>430</v>
      </c>
      <c r="O95" s="348" t="s">
        <v>430</v>
      </c>
      <c r="P95" s="348" t="s">
        <v>430</v>
      </c>
      <c r="Q95" s="348" t="s">
        <v>430</v>
      </c>
      <c r="R95" s="348" t="s">
        <v>430</v>
      </c>
      <c r="S95" s="348" t="s">
        <v>430</v>
      </c>
      <c r="T95" s="348" t="s">
        <v>430</v>
      </c>
      <c r="U95" s="348" t="s">
        <v>430</v>
      </c>
      <c r="V95" s="348" t="s">
        <v>430</v>
      </c>
      <c r="W95" s="348" t="s">
        <v>430</v>
      </c>
      <c r="X95" s="348" t="s">
        <v>430</v>
      </c>
      <c r="Y95" s="374"/>
      <c r="Z95" s="346" t="s">
        <v>430</v>
      </c>
      <c r="AA95" s="346" t="s">
        <v>430</v>
      </c>
      <c r="AB95" s="346" t="s">
        <v>430</v>
      </c>
      <c r="AC95" s="346" t="s">
        <v>430</v>
      </c>
      <c r="AD95" s="346" t="s">
        <v>430</v>
      </c>
      <c r="AE95" s="346" t="s">
        <v>430</v>
      </c>
      <c r="AF95" s="346" t="s">
        <v>430</v>
      </c>
      <c r="AG95" s="346" t="s">
        <v>430</v>
      </c>
      <c r="AH95" s="346" t="s">
        <v>430</v>
      </c>
      <c r="AI95" s="346" t="s">
        <v>430</v>
      </c>
      <c r="AJ95" s="346" t="s">
        <v>430</v>
      </c>
      <c r="AK95" s="346" t="s">
        <v>430</v>
      </c>
      <c r="AL95" s="346" t="s">
        <v>430</v>
      </c>
      <c r="AM95" s="346" t="s">
        <v>430</v>
      </c>
      <c r="AN95" s="346" t="s">
        <v>430</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62"/>
      <c r="BB95" s="348">
        <v>12.780203195798901</v>
      </c>
      <c r="BC95" s="375">
        <v>1.0067648586581099</v>
      </c>
      <c r="BD95" s="375">
        <v>8.7897396089604105E-2</v>
      </c>
      <c r="BE95" s="375">
        <v>0.237961982359741</v>
      </c>
      <c r="BF95" s="373"/>
      <c r="BG95" s="348" t="s">
        <v>430</v>
      </c>
      <c r="BH95" s="348" t="s">
        <v>430</v>
      </c>
      <c r="BI95" s="348" t="s">
        <v>430</v>
      </c>
      <c r="BJ95" s="348" t="s">
        <v>430</v>
      </c>
      <c r="BK95" s="373"/>
      <c r="BL95" s="372" t="s">
        <v>430</v>
      </c>
      <c r="BM95" s="372" t="s">
        <v>430</v>
      </c>
      <c r="BN95" s="372" t="s">
        <v>430</v>
      </c>
      <c r="BO95" s="372" t="s">
        <v>430</v>
      </c>
      <c r="BP95" s="372" t="s">
        <v>430</v>
      </c>
      <c r="BQ95" s="373"/>
      <c r="BR95" s="354" t="s">
        <v>554</v>
      </c>
    </row>
    <row r="96" spans="1:70" s="428" customFormat="1" x14ac:dyDescent="0.25">
      <c r="A96" s="345" t="s">
        <v>4368</v>
      </c>
      <c r="B96" s="373"/>
      <c r="C96" s="719">
        <v>41275</v>
      </c>
      <c r="D96" s="373"/>
      <c r="E96" s="346">
        <v>232.34200000000001</v>
      </c>
      <c r="F96" s="373"/>
      <c r="G96" s="347">
        <v>57.633899999999997</v>
      </c>
      <c r="H96" s="374"/>
      <c r="I96" s="348">
        <v>0.64349999999999996</v>
      </c>
      <c r="J96" s="348">
        <v>0.88290000000000002</v>
      </c>
      <c r="K96" s="348">
        <v>5.0660999999999996</v>
      </c>
      <c r="L96" s="348">
        <v>15.9979</v>
      </c>
      <c r="M96" s="348">
        <v>-6.4199999999999993E-2</v>
      </c>
      <c r="N96" s="350">
        <v>5.9599000000000002</v>
      </c>
      <c r="O96" s="348">
        <v>3.1029</v>
      </c>
      <c r="P96" s="348">
        <v>17.935199999999998</v>
      </c>
      <c r="Q96" s="348">
        <v>16.003299999999999</v>
      </c>
      <c r="R96" s="348">
        <v>17.218399999999999</v>
      </c>
      <c r="S96" s="348">
        <v>18.472000000000001</v>
      </c>
      <c r="T96" s="348">
        <v>0.10730000000000001</v>
      </c>
      <c r="U96" s="348">
        <v>4.9922000000000004</v>
      </c>
      <c r="V96" s="348">
        <v>3.1555</v>
      </c>
      <c r="W96" s="348">
        <v>4.1128999999999998</v>
      </c>
      <c r="X96" s="348">
        <v>16.742899999999999</v>
      </c>
      <c r="Y96" s="374"/>
      <c r="Z96" s="346">
        <v>12</v>
      </c>
      <c r="AA96" s="346">
        <v>9</v>
      </c>
      <c r="AB96" s="346">
        <v>2</v>
      </c>
      <c r="AC96" s="346">
        <v>3</v>
      </c>
      <c r="AD96" s="346">
        <v>6</v>
      </c>
      <c r="AE96" s="346">
        <v>2</v>
      </c>
      <c r="AF96" s="346">
        <v>8</v>
      </c>
      <c r="AG96" s="346">
        <v>4</v>
      </c>
      <c r="AH96" s="346">
        <v>2</v>
      </c>
      <c r="AI96" s="346">
        <v>3</v>
      </c>
      <c r="AJ96" s="346">
        <v>3</v>
      </c>
      <c r="AK96" s="346">
        <v>6</v>
      </c>
      <c r="AL96" s="346">
        <v>7</v>
      </c>
      <c r="AM96" s="346">
        <v>3</v>
      </c>
      <c r="AN96" s="346">
        <v>5</v>
      </c>
      <c r="AO96" s="373"/>
      <c r="AP96" s="348">
        <v>16.850000000000001</v>
      </c>
      <c r="AQ96" s="348">
        <v>17.89</v>
      </c>
      <c r="AR96" s="348">
        <v>15.07</v>
      </c>
      <c r="AS96" s="348">
        <v>10.050000000000001</v>
      </c>
      <c r="AT96" s="348">
        <v>9.0399999999999991</v>
      </c>
      <c r="AU96" s="351"/>
      <c r="AV96" s="346">
        <v>3</v>
      </c>
      <c r="AW96" s="346">
        <v>2</v>
      </c>
      <c r="AX96" s="346">
        <v>3</v>
      </c>
      <c r="AY96" s="346">
        <v>5</v>
      </c>
      <c r="AZ96" s="346">
        <v>4</v>
      </c>
      <c r="BA96" s="362"/>
      <c r="BB96" s="348">
        <v>15.465347250848099</v>
      </c>
      <c r="BC96" s="375">
        <v>1.1238546815138699</v>
      </c>
      <c r="BD96" s="375">
        <v>7.3482056911051197E-2</v>
      </c>
      <c r="BE96" s="375">
        <v>0.29294545320651399</v>
      </c>
      <c r="BF96" s="373"/>
      <c r="BG96" s="348">
        <v>43.094000000000001</v>
      </c>
      <c r="BH96" s="348">
        <v>24.209399999999999</v>
      </c>
      <c r="BI96" s="348">
        <v>29.948499999999999</v>
      </c>
      <c r="BJ96" s="348">
        <v>2.7481</v>
      </c>
      <c r="BK96" s="373"/>
      <c r="BL96" s="372" t="s">
        <v>4298</v>
      </c>
      <c r="BM96" s="372" t="s">
        <v>4299</v>
      </c>
      <c r="BN96" s="372" t="s">
        <v>1370</v>
      </c>
      <c r="BO96" s="372" t="s">
        <v>1216</v>
      </c>
      <c r="BP96" s="372" t="s">
        <v>4300</v>
      </c>
      <c r="BQ96" s="373"/>
      <c r="BR96" s="354" t="s">
        <v>554</v>
      </c>
    </row>
    <row r="97" spans="1:70" s="428" customFormat="1" x14ac:dyDescent="0.25">
      <c r="A97" s="345" t="s">
        <v>4369</v>
      </c>
      <c r="B97" s="373"/>
      <c r="C97" s="719">
        <v>39805</v>
      </c>
      <c r="D97" s="373"/>
      <c r="E97" s="346">
        <v>208.71</v>
      </c>
      <c r="F97" s="373"/>
      <c r="G97" s="347">
        <v>125.12</v>
      </c>
      <c r="H97" s="374"/>
      <c r="I97" s="348">
        <v>0.91949999999999998</v>
      </c>
      <c r="J97" s="348">
        <v>0.34489999999999998</v>
      </c>
      <c r="K97" s="348">
        <v>1.5007999999999999</v>
      </c>
      <c r="L97" s="348">
        <v>7.0316999999999998</v>
      </c>
      <c r="M97" s="348">
        <v>-6.3682999999999996</v>
      </c>
      <c r="N97" s="350">
        <v>-3.9238</v>
      </c>
      <c r="O97" s="348">
        <v>0.68630000000000002</v>
      </c>
      <c r="P97" s="348">
        <v>13.7057</v>
      </c>
      <c r="Q97" s="348">
        <v>11.601900000000001</v>
      </c>
      <c r="R97" s="348">
        <v>11.818199999999999</v>
      </c>
      <c r="S97" s="348">
        <v>9.7063000000000006</v>
      </c>
      <c r="T97" s="348">
        <v>-6.3193000000000001</v>
      </c>
      <c r="U97" s="348">
        <v>-2.4100999999999999</v>
      </c>
      <c r="V97" s="348">
        <v>-5.3269000000000002</v>
      </c>
      <c r="W97" s="348">
        <v>1.4020999999999999</v>
      </c>
      <c r="X97" s="348">
        <v>15.520799999999999</v>
      </c>
      <c r="Y97" s="374"/>
      <c r="Z97" s="346">
        <v>1</v>
      </c>
      <c r="AA97" s="346">
        <v>18</v>
      </c>
      <c r="AB97" s="346">
        <v>21</v>
      </c>
      <c r="AC97" s="346">
        <v>20</v>
      </c>
      <c r="AD97" s="346">
        <v>20</v>
      </c>
      <c r="AE97" s="346">
        <v>22</v>
      </c>
      <c r="AF97" s="346">
        <v>18</v>
      </c>
      <c r="AG97" s="346">
        <v>10</v>
      </c>
      <c r="AH97" s="346">
        <v>15</v>
      </c>
      <c r="AI97" s="346">
        <v>12</v>
      </c>
      <c r="AJ97" s="346">
        <v>20</v>
      </c>
      <c r="AK97" s="346">
        <v>21</v>
      </c>
      <c r="AL97" s="346">
        <v>22</v>
      </c>
      <c r="AM97" s="346">
        <v>19</v>
      </c>
      <c r="AN97" s="346">
        <v>22</v>
      </c>
      <c r="AO97" s="373"/>
      <c r="AP97" s="348">
        <v>12.23</v>
      </c>
      <c r="AQ97" s="348">
        <v>13.58</v>
      </c>
      <c r="AR97" s="348">
        <v>10.33</v>
      </c>
      <c r="AS97" s="348">
        <v>4.12</v>
      </c>
      <c r="AT97" s="348">
        <v>-5.04</v>
      </c>
      <c r="AU97" s="351"/>
      <c r="AV97" s="346">
        <v>12</v>
      </c>
      <c r="AW97" s="346">
        <v>11</v>
      </c>
      <c r="AX97" s="346">
        <v>9</v>
      </c>
      <c r="AY97" s="346">
        <v>13</v>
      </c>
      <c r="AZ97" s="346">
        <v>21</v>
      </c>
      <c r="BA97" s="362"/>
      <c r="BB97" s="348">
        <v>11.3061772182967</v>
      </c>
      <c r="BC97" s="375">
        <v>0.83298810101332499</v>
      </c>
      <c r="BD97" s="375">
        <v>6.4109238607146901E-2</v>
      </c>
      <c r="BE97" s="375">
        <v>9.9652730949953E-2</v>
      </c>
      <c r="BF97" s="373"/>
      <c r="BG97" s="348">
        <v>58.211100000000002</v>
      </c>
      <c r="BH97" s="348">
        <v>12.702500000000001</v>
      </c>
      <c r="BI97" s="348">
        <v>23.968699999999998</v>
      </c>
      <c r="BJ97" s="348">
        <v>5.1177000000000001</v>
      </c>
      <c r="BK97" s="373"/>
      <c r="BL97" s="372" t="s">
        <v>4302</v>
      </c>
      <c r="BM97" s="372" t="s">
        <v>4303</v>
      </c>
      <c r="BN97" s="372" t="s">
        <v>4304</v>
      </c>
      <c r="BO97" s="372" t="s">
        <v>4305</v>
      </c>
      <c r="BP97" s="372" t="s">
        <v>4306</v>
      </c>
      <c r="BQ97" s="373"/>
      <c r="BR97" s="354" t="s">
        <v>554</v>
      </c>
    </row>
    <row r="98" spans="1:70" s="428" customFormat="1" x14ac:dyDescent="0.25">
      <c r="A98" s="345" t="s">
        <v>4370</v>
      </c>
      <c r="B98" s="373"/>
      <c r="C98" s="719">
        <v>45005</v>
      </c>
      <c r="D98" s="373"/>
      <c r="E98" s="346">
        <v>154.82</v>
      </c>
      <c r="F98" s="373"/>
      <c r="G98" s="347">
        <v>14.580500000000001</v>
      </c>
      <c r="H98" s="374"/>
      <c r="I98" s="348">
        <v>0.82709999999999995</v>
      </c>
      <c r="J98" s="348">
        <v>-5.4800000000000001E-2</v>
      </c>
      <c r="K98" s="348">
        <v>1.6027</v>
      </c>
      <c r="L98" s="348">
        <v>5.2683</v>
      </c>
      <c r="M98" s="348">
        <v>-7.6722000000000001</v>
      </c>
      <c r="N98" s="350">
        <v>-3.09</v>
      </c>
      <c r="O98" s="348">
        <v>1.9579</v>
      </c>
      <c r="P98" s="348">
        <v>9.7378999999999998</v>
      </c>
      <c r="Q98" s="348" t="s">
        <v>430</v>
      </c>
      <c r="R98" s="348" t="s">
        <v>430</v>
      </c>
      <c r="S98" s="348">
        <v>8.0165000000000006</v>
      </c>
      <c r="T98" s="348">
        <v>-7.6235999999999997</v>
      </c>
      <c r="U98" s="348">
        <v>-1.8419000000000001</v>
      </c>
      <c r="V98" s="348">
        <v>-5.0217000000000001</v>
      </c>
      <c r="W98" s="348">
        <v>2.2955999999999999</v>
      </c>
      <c r="X98" s="348">
        <v>12.2402</v>
      </c>
      <c r="Y98" s="374"/>
      <c r="Z98" s="346">
        <v>5</v>
      </c>
      <c r="AA98" s="346">
        <v>23</v>
      </c>
      <c r="AB98" s="346">
        <v>19</v>
      </c>
      <c r="AC98" s="346">
        <v>22</v>
      </c>
      <c r="AD98" s="346">
        <v>23</v>
      </c>
      <c r="AE98" s="346">
        <v>19</v>
      </c>
      <c r="AF98" s="346">
        <v>13</v>
      </c>
      <c r="AG98" s="346">
        <v>20</v>
      </c>
      <c r="AH98" s="346" t="s">
        <v>430</v>
      </c>
      <c r="AI98" s="346" t="s">
        <v>430</v>
      </c>
      <c r="AJ98" s="346">
        <v>22</v>
      </c>
      <c r="AK98" s="346">
        <v>23</v>
      </c>
      <c r="AL98" s="346">
        <v>19</v>
      </c>
      <c r="AM98" s="346">
        <v>17</v>
      </c>
      <c r="AN98" s="346">
        <v>16</v>
      </c>
      <c r="AO98" s="373"/>
      <c r="AP98" s="348" t="s">
        <v>430</v>
      </c>
      <c r="AQ98" s="348" t="s">
        <v>430</v>
      </c>
      <c r="AR98" s="348" t="s">
        <v>430</v>
      </c>
      <c r="AS98" s="348">
        <v>3.28</v>
      </c>
      <c r="AT98" s="348">
        <v>-6.16</v>
      </c>
      <c r="AU98" s="351"/>
      <c r="AV98" s="346" t="s">
        <v>430</v>
      </c>
      <c r="AW98" s="346" t="s">
        <v>430</v>
      </c>
      <c r="AX98" s="346" t="s">
        <v>430</v>
      </c>
      <c r="AY98" s="346">
        <v>19</v>
      </c>
      <c r="AZ98" s="346">
        <v>23</v>
      </c>
      <c r="BA98" s="362"/>
      <c r="BB98" s="348">
        <v>11.476952674015999</v>
      </c>
      <c r="BC98" s="375">
        <v>0.99879942244879205</v>
      </c>
      <c r="BD98" s="375">
        <v>3.6423609055967802E-2</v>
      </c>
      <c r="BE98" s="375">
        <v>-2.26197849552612E-2</v>
      </c>
      <c r="BF98" s="373"/>
      <c r="BG98" s="348">
        <v>99.897499999999994</v>
      </c>
      <c r="BH98" s="348" t="s">
        <v>430</v>
      </c>
      <c r="BI98" s="348" t="s">
        <v>430</v>
      </c>
      <c r="BJ98" s="348">
        <v>0.10249999999999999</v>
      </c>
      <c r="BK98" s="373"/>
      <c r="BL98" s="372" t="s">
        <v>4308</v>
      </c>
      <c r="BM98" s="372" t="s">
        <v>4309</v>
      </c>
      <c r="BN98" s="372" t="s">
        <v>4310</v>
      </c>
      <c r="BO98" s="372" t="s">
        <v>4311</v>
      </c>
      <c r="BP98" s="372" t="s">
        <v>4312</v>
      </c>
      <c r="BQ98" s="373"/>
      <c r="BR98" s="354" t="s">
        <v>554</v>
      </c>
    </row>
    <row r="99" spans="1:70" s="428" customFormat="1" x14ac:dyDescent="0.25">
      <c r="A99" s="345" t="s">
        <v>4371</v>
      </c>
      <c r="B99" s="373"/>
      <c r="C99" s="719">
        <v>44917</v>
      </c>
      <c r="D99" s="373"/>
      <c r="E99" s="346">
        <v>108.92</v>
      </c>
      <c r="F99" s="373"/>
      <c r="G99" s="347">
        <v>13.4</v>
      </c>
      <c r="H99" s="374"/>
      <c r="I99" s="348">
        <v>-0.51970000000000005</v>
      </c>
      <c r="J99" s="348">
        <v>0.3745</v>
      </c>
      <c r="K99" s="348">
        <v>3.7151999999999998</v>
      </c>
      <c r="L99" s="348">
        <v>14.237</v>
      </c>
      <c r="M99" s="348">
        <v>0.2994</v>
      </c>
      <c r="N99" s="350">
        <v>-4.9645000000000001</v>
      </c>
      <c r="O99" s="348">
        <v>-5.9217000000000004</v>
      </c>
      <c r="P99" s="348">
        <v>7.3749000000000002</v>
      </c>
      <c r="Q99" s="348" t="s">
        <v>430</v>
      </c>
      <c r="R99" s="348" t="s">
        <v>430</v>
      </c>
      <c r="S99" s="348">
        <v>16.420500000000001</v>
      </c>
      <c r="T99" s="348">
        <v>0.75190000000000001</v>
      </c>
      <c r="U99" s="348">
        <v>0.90359999999999996</v>
      </c>
      <c r="V99" s="348">
        <v>-7.6498999999999997</v>
      </c>
      <c r="W99" s="348">
        <v>2.3681999999999999</v>
      </c>
      <c r="X99" s="348">
        <v>8.7037999999999993</v>
      </c>
      <c r="Y99" s="374"/>
      <c r="Z99" s="346">
        <v>23</v>
      </c>
      <c r="AA99" s="346">
        <v>16</v>
      </c>
      <c r="AB99" s="346">
        <v>7</v>
      </c>
      <c r="AC99" s="346">
        <v>5</v>
      </c>
      <c r="AD99" s="346">
        <v>5</v>
      </c>
      <c r="AE99" s="346">
        <v>23</v>
      </c>
      <c r="AF99" s="346">
        <v>23</v>
      </c>
      <c r="AG99" s="346">
        <v>22</v>
      </c>
      <c r="AH99" s="346" t="s">
        <v>430</v>
      </c>
      <c r="AI99" s="346" t="s">
        <v>430</v>
      </c>
      <c r="AJ99" s="346">
        <v>6</v>
      </c>
      <c r="AK99" s="346">
        <v>5</v>
      </c>
      <c r="AL99" s="346">
        <v>13</v>
      </c>
      <c r="AM99" s="346">
        <v>23</v>
      </c>
      <c r="AN99" s="346">
        <v>13</v>
      </c>
      <c r="AO99" s="373"/>
      <c r="AP99" s="348" t="s">
        <v>430</v>
      </c>
      <c r="AQ99" s="348" t="s">
        <v>430</v>
      </c>
      <c r="AR99" s="348" t="s">
        <v>430</v>
      </c>
      <c r="AS99" s="348">
        <v>0.25</v>
      </c>
      <c r="AT99" s="348">
        <v>3.86</v>
      </c>
      <c r="AU99" s="351"/>
      <c r="AV99" s="346" t="s">
        <v>430</v>
      </c>
      <c r="AW99" s="346" t="s">
        <v>430</v>
      </c>
      <c r="AX99" s="346" t="s">
        <v>430</v>
      </c>
      <c r="AY99" s="346">
        <v>22</v>
      </c>
      <c r="AZ99" s="346">
        <v>10</v>
      </c>
      <c r="BA99" s="362"/>
      <c r="BB99" s="348">
        <v>16.7657330566072</v>
      </c>
      <c r="BC99" s="375">
        <v>1.0970233052768501</v>
      </c>
      <c r="BD99" s="375">
        <v>1.92643475488882E-2</v>
      </c>
      <c r="BE99" s="375">
        <v>-0.53492800592328404</v>
      </c>
      <c r="BF99" s="373"/>
      <c r="BG99" s="348">
        <v>15.013299999999999</v>
      </c>
      <c r="BH99" s="348">
        <v>38.8247</v>
      </c>
      <c r="BI99" s="348">
        <v>45.6601</v>
      </c>
      <c r="BJ99" s="348">
        <v>0.50190000000000001</v>
      </c>
      <c r="BK99" s="373"/>
      <c r="BL99" s="372" t="s">
        <v>4314</v>
      </c>
      <c r="BM99" s="372" t="s">
        <v>4315</v>
      </c>
      <c r="BN99" s="372" t="s">
        <v>4316</v>
      </c>
      <c r="BO99" s="372" t="s">
        <v>4317</v>
      </c>
      <c r="BP99" s="372" t="s">
        <v>4318</v>
      </c>
      <c r="BQ99" s="373"/>
      <c r="BR99" s="354" t="s">
        <v>554</v>
      </c>
    </row>
    <row r="100" spans="1:70" s="428" customFormat="1" x14ac:dyDescent="0.25">
      <c r="A100" s="345" t="s">
        <v>4372</v>
      </c>
      <c r="B100" s="373"/>
      <c r="C100" s="719">
        <v>45686</v>
      </c>
      <c r="D100" s="373"/>
      <c r="E100" s="346">
        <v>87.57</v>
      </c>
      <c r="F100" s="373"/>
      <c r="G100" s="347">
        <v>11.84</v>
      </c>
      <c r="H100" s="374"/>
      <c r="I100" s="348">
        <v>0.84319999999999995</v>
      </c>
      <c r="J100" s="348">
        <v>1.1361000000000001</v>
      </c>
      <c r="K100" s="348">
        <v>2.431</v>
      </c>
      <c r="L100" s="348">
        <v>14.1425</v>
      </c>
      <c r="M100" s="348">
        <v>1.6047</v>
      </c>
      <c r="N100" s="350">
        <v>5.1230000000000002</v>
      </c>
      <c r="O100" s="348" t="s">
        <v>430</v>
      </c>
      <c r="P100" s="348" t="s">
        <v>430</v>
      </c>
      <c r="Q100" s="348" t="s">
        <v>430</v>
      </c>
      <c r="R100" s="348" t="s">
        <v>430</v>
      </c>
      <c r="S100" s="348">
        <v>16.569900000000001</v>
      </c>
      <c r="T100" s="348">
        <v>1.9635</v>
      </c>
      <c r="U100" s="348">
        <v>6.9847000000000001</v>
      </c>
      <c r="V100" s="348">
        <v>3.0013000000000001</v>
      </c>
      <c r="W100" s="348">
        <v>3.5417999999999998</v>
      </c>
      <c r="X100" s="348">
        <v>12.822100000000001</v>
      </c>
      <c r="Y100" s="374"/>
      <c r="Z100" s="346">
        <v>2</v>
      </c>
      <c r="AA100" s="346">
        <v>6</v>
      </c>
      <c r="AB100" s="346">
        <v>14</v>
      </c>
      <c r="AC100" s="346">
        <v>6</v>
      </c>
      <c r="AD100" s="346">
        <v>4</v>
      </c>
      <c r="AE100" s="346">
        <v>4</v>
      </c>
      <c r="AF100" s="346" t="s">
        <v>430</v>
      </c>
      <c r="AG100" s="346" t="s">
        <v>430</v>
      </c>
      <c r="AH100" s="346" t="s">
        <v>430</v>
      </c>
      <c r="AI100" s="346" t="s">
        <v>430</v>
      </c>
      <c r="AJ100" s="346">
        <v>5</v>
      </c>
      <c r="AK100" s="346">
        <v>4</v>
      </c>
      <c r="AL100" s="346">
        <v>2</v>
      </c>
      <c r="AM100" s="346">
        <v>4</v>
      </c>
      <c r="AN100" s="346">
        <v>7</v>
      </c>
      <c r="AO100" s="373"/>
      <c r="AP100" s="348" t="s">
        <v>430</v>
      </c>
      <c r="AQ100" s="348" t="s">
        <v>430</v>
      </c>
      <c r="AR100" s="348" t="s">
        <v>430</v>
      </c>
      <c r="AS100" s="348" t="s">
        <v>430</v>
      </c>
      <c r="AT100" s="348">
        <v>9.8000000000000007</v>
      </c>
      <c r="AU100" s="351"/>
      <c r="AV100" s="346" t="s">
        <v>430</v>
      </c>
      <c r="AW100" s="346" t="s">
        <v>430</v>
      </c>
      <c r="AX100" s="346" t="s">
        <v>430</v>
      </c>
      <c r="AY100" s="346" t="s">
        <v>430</v>
      </c>
      <c r="AZ100" s="346">
        <v>3</v>
      </c>
      <c r="BA100" s="362"/>
      <c r="BB100" s="348">
        <v>14.494563055986699</v>
      </c>
      <c r="BC100" s="375">
        <v>1.05756966053311</v>
      </c>
      <c r="BD100" s="375">
        <v>4.7450137897840403E-2</v>
      </c>
      <c r="BE100" s="375">
        <v>0.22979672226028</v>
      </c>
      <c r="BF100" s="373"/>
      <c r="BG100" s="348">
        <v>42.056100000000001</v>
      </c>
      <c r="BH100" s="348">
        <v>14.308</v>
      </c>
      <c r="BI100" s="348">
        <v>39.738</v>
      </c>
      <c r="BJ100" s="348">
        <v>3.8978999999999999</v>
      </c>
      <c r="BK100" s="373"/>
      <c r="BL100" s="372" t="s">
        <v>4320</v>
      </c>
      <c r="BM100" s="372" t="s">
        <v>4321</v>
      </c>
      <c r="BN100" s="372" t="s">
        <v>4322</v>
      </c>
      <c r="BO100" s="372" t="s">
        <v>4323</v>
      </c>
      <c r="BP100" s="372" t="s">
        <v>4324</v>
      </c>
      <c r="BQ100" s="373"/>
      <c r="BR100" s="354" t="s">
        <v>554</v>
      </c>
    </row>
    <row r="101" spans="1:70" s="428" customFormat="1" x14ac:dyDescent="0.25">
      <c r="A101" s="345" t="s">
        <v>4373</v>
      </c>
      <c r="B101" s="373"/>
      <c r="C101" s="719">
        <v>41275</v>
      </c>
      <c r="D101" s="373"/>
      <c r="E101" s="346">
        <v>70.5642</v>
      </c>
      <c r="F101" s="373"/>
      <c r="G101" s="347">
        <v>194.7</v>
      </c>
      <c r="H101" s="374"/>
      <c r="I101" s="348">
        <v>0.69299999999999995</v>
      </c>
      <c r="J101" s="348">
        <v>1.5702</v>
      </c>
      <c r="K101" s="348">
        <v>1.401</v>
      </c>
      <c r="L101" s="348">
        <v>8.5768000000000004</v>
      </c>
      <c r="M101" s="348">
        <v>-3.3218999999999999</v>
      </c>
      <c r="N101" s="350">
        <v>-3.8898000000000001</v>
      </c>
      <c r="O101" s="348">
        <v>1.9155</v>
      </c>
      <c r="P101" s="348">
        <v>12.6968</v>
      </c>
      <c r="Q101" s="348">
        <v>11.815200000000001</v>
      </c>
      <c r="R101" s="348">
        <v>13.5687</v>
      </c>
      <c r="S101" s="348">
        <v>11.999499999999999</v>
      </c>
      <c r="T101" s="348">
        <v>-3.0474999999999999</v>
      </c>
      <c r="U101" s="348">
        <v>-2.0131000000000001</v>
      </c>
      <c r="V101" s="348">
        <v>-6.4077000000000002</v>
      </c>
      <c r="W101" s="348">
        <v>1.9265000000000001</v>
      </c>
      <c r="X101" s="348">
        <v>12.7303</v>
      </c>
      <c r="Y101" s="374"/>
      <c r="Z101" s="346">
        <v>10</v>
      </c>
      <c r="AA101" s="346">
        <v>3</v>
      </c>
      <c r="AB101" s="346">
        <v>22</v>
      </c>
      <c r="AC101" s="346">
        <v>17</v>
      </c>
      <c r="AD101" s="346">
        <v>16</v>
      </c>
      <c r="AE101" s="346">
        <v>21</v>
      </c>
      <c r="AF101" s="346">
        <v>14</v>
      </c>
      <c r="AG101" s="346">
        <v>13</v>
      </c>
      <c r="AH101" s="346">
        <v>13</v>
      </c>
      <c r="AI101" s="346">
        <v>10</v>
      </c>
      <c r="AJ101" s="346">
        <v>16</v>
      </c>
      <c r="AK101" s="346">
        <v>16</v>
      </c>
      <c r="AL101" s="346">
        <v>20</v>
      </c>
      <c r="AM101" s="346">
        <v>22</v>
      </c>
      <c r="AN101" s="346">
        <v>18</v>
      </c>
      <c r="AO101" s="373"/>
      <c r="AP101" s="348">
        <v>12.67</v>
      </c>
      <c r="AQ101" s="348">
        <v>13.01</v>
      </c>
      <c r="AR101" s="348">
        <v>10.16</v>
      </c>
      <c r="AS101" s="348">
        <v>4.01</v>
      </c>
      <c r="AT101" s="348">
        <v>-2.64</v>
      </c>
      <c r="AU101" s="351"/>
      <c r="AV101" s="346">
        <v>11</v>
      </c>
      <c r="AW101" s="346">
        <v>12</v>
      </c>
      <c r="AX101" s="346">
        <v>10</v>
      </c>
      <c r="AY101" s="346">
        <v>15</v>
      </c>
      <c r="AZ101" s="346">
        <v>17</v>
      </c>
      <c r="BA101" s="362"/>
      <c r="BB101" s="348">
        <v>12.479144068714801</v>
      </c>
      <c r="BC101" s="375">
        <v>0.89279643788493601</v>
      </c>
      <c r="BD101" s="375">
        <v>5.0727619900027499E-2</v>
      </c>
      <c r="BE101" s="375">
        <v>-3.7028005954590403E-2</v>
      </c>
      <c r="BF101" s="373"/>
      <c r="BG101" s="348">
        <v>69.496600000000001</v>
      </c>
      <c r="BH101" s="348">
        <v>3.78782</v>
      </c>
      <c r="BI101" s="348">
        <v>18.9161</v>
      </c>
      <c r="BJ101" s="348">
        <v>7.79948</v>
      </c>
      <c r="BK101" s="373"/>
      <c r="BL101" s="372" t="s">
        <v>4326</v>
      </c>
      <c r="BM101" s="372" t="s">
        <v>4327</v>
      </c>
      <c r="BN101" s="372" t="s">
        <v>4328</v>
      </c>
      <c r="BO101" s="372" t="s">
        <v>4329</v>
      </c>
      <c r="BP101" s="372" t="s">
        <v>4330</v>
      </c>
      <c r="BQ101" s="373"/>
      <c r="BR101" s="354" t="s">
        <v>554</v>
      </c>
    </row>
    <row r="102" spans="1:70" s="428" customFormat="1" x14ac:dyDescent="0.25">
      <c r="A102" s="345" t="s">
        <v>4374</v>
      </c>
      <c r="B102" s="373"/>
      <c r="C102" s="719">
        <v>44923</v>
      </c>
      <c r="D102" s="373"/>
      <c r="E102" s="346">
        <v>68.8</v>
      </c>
      <c r="F102" s="373"/>
      <c r="G102" s="347">
        <v>13.632099999999999</v>
      </c>
      <c r="H102" s="374"/>
      <c r="I102" s="348">
        <v>0.82320000000000004</v>
      </c>
      <c r="J102" s="348">
        <v>-5.9400000000000001E-2</v>
      </c>
      <c r="K102" s="348">
        <v>1.5797000000000001</v>
      </c>
      <c r="L102" s="348">
        <v>5.2370999999999999</v>
      </c>
      <c r="M102" s="348">
        <v>-7.5952999999999999</v>
      </c>
      <c r="N102" s="350">
        <v>-3.0053999999999998</v>
      </c>
      <c r="O102" s="348">
        <v>1.9757</v>
      </c>
      <c r="P102" s="348">
        <v>9.6972000000000005</v>
      </c>
      <c r="Q102" s="348" t="s">
        <v>430</v>
      </c>
      <c r="R102" s="348" t="s">
        <v>430</v>
      </c>
      <c r="S102" s="348">
        <v>7.9497</v>
      </c>
      <c r="T102" s="348">
        <v>-7.5419999999999998</v>
      </c>
      <c r="U102" s="348">
        <v>-1.7831999999999999</v>
      </c>
      <c r="V102" s="348">
        <v>-4.9311999999999996</v>
      </c>
      <c r="W102" s="348">
        <v>2.2732000000000001</v>
      </c>
      <c r="X102" s="348">
        <v>9.2828999999999997</v>
      </c>
      <c r="Y102" s="374"/>
      <c r="Z102" s="346">
        <v>6</v>
      </c>
      <c r="AA102" s="346">
        <v>24</v>
      </c>
      <c r="AB102" s="346">
        <v>20</v>
      </c>
      <c r="AC102" s="346">
        <v>23</v>
      </c>
      <c r="AD102" s="346">
        <v>22</v>
      </c>
      <c r="AE102" s="346">
        <v>18</v>
      </c>
      <c r="AF102" s="346">
        <v>12</v>
      </c>
      <c r="AG102" s="346">
        <v>21</v>
      </c>
      <c r="AH102" s="346" t="s">
        <v>430</v>
      </c>
      <c r="AI102" s="346" t="s">
        <v>430</v>
      </c>
      <c r="AJ102" s="346">
        <v>23</v>
      </c>
      <c r="AK102" s="346">
        <v>22</v>
      </c>
      <c r="AL102" s="346">
        <v>18</v>
      </c>
      <c r="AM102" s="346">
        <v>16</v>
      </c>
      <c r="AN102" s="346">
        <v>17</v>
      </c>
      <c r="AO102" s="373"/>
      <c r="AP102" s="348" t="s">
        <v>430</v>
      </c>
      <c r="AQ102" s="348" t="s">
        <v>430</v>
      </c>
      <c r="AR102" s="348" t="s">
        <v>430</v>
      </c>
      <c r="AS102" s="348">
        <v>3.3</v>
      </c>
      <c r="AT102" s="348">
        <v>-6.06</v>
      </c>
      <c r="AU102" s="351"/>
      <c r="AV102" s="346" t="s">
        <v>430</v>
      </c>
      <c r="AW102" s="346" t="s">
        <v>430</v>
      </c>
      <c r="AX102" s="346" t="s">
        <v>430</v>
      </c>
      <c r="AY102" s="346">
        <v>17</v>
      </c>
      <c r="AZ102" s="346">
        <v>22</v>
      </c>
      <c r="BA102" s="362"/>
      <c r="BB102" s="348">
        <v>11.403323663281601</v>
      </c>
      <c r="BC102" s="375">
        <v>0.99237122155662705</v>
      </c>
      <c r="BD102" s="375">
        <v>3.6336850211956401E-2</v>
      </c>
      <c r="BE102" s="375">
        <v>-2.3454955157179401E-2</v>
      </c>
      <c r="BF102" s="373"/>
      <c r="BG102" s="348">
        <v>99.285799999999995</v>
      </c>
      <c r="BH102" s="348" t="s">
        <v>430</v>
      </c>
      <c r="BI102" s="348" t="s">
        <v>430</v>
      </c>
      <c r="BJ102" s="348">
        <v>0.71419999999999995</v>
      </c>
      <c r="BK102" s="373"/>
      <c r="BL102" s="372" t="s">
        <v>4332</v>
      </c>
      <c r="BM102" s="372" t="s">
        <v>4333</v>
      </c>
      <c r="BN102" s="372" t="s">
        <v>4334</v>
      </c>
      <c r="BO102" s="372" t="s">
        <v>4335</v>
      </c>
      <c r="BP102" s="372" t="s">
        <v>4336</v>
      </c>
      <c r="BQ102" s="373"/>
      <c r="BR102" s="354" t="s">
        <v>554</v>
      </c>
    </row>
    <row r="103" spans="1:70" s="428" customFormat="1" x14ac:dyDescent="0.25">
      <c r="A103" s="345" t="s">
        <v>4375</v>
      </c>
      <c r="B103" s="373"/>
      <c r="C103" s="719">
        <v>43097</v>
      </c>
      <c r="D103" s="373"/>
      <c r="E103" s="346">
        <v>50.476399999999998</v>
      </c>
      <c r="F103" s="373"/>
      <c r="G103" s="347">
        <v>21.67</v>
      </c>
      <c r="H103" s="374"/>
      <c r="I103" s="348">
        <v>0.69699999999999995</v>
      </c>
      <c r="J103" s="348">
        <v>0.23130000000000001</v>
      </c>
      <c r="K103" s="348">
        <v>1.7848999999999999</v>
      </c>
      <c r="L103" s="348">
        <v>7.5434000000000001</v>
      </c>
      <c r="M103" s="348">
        <v>-5.3297999999999996</v>
      </c>
      <c r="N103" s="350">
        <v>-3.3883000000000001</v>
      </c>
      <c r="O103" s="348">
        <v>-0.82040000000000002</v>
      </c>
      <c r="P103" s="348">
        <v>12.1569</v>
      </c>
      <c r="Q103" s="348">
        <v>10.7879</v>
      </c>
      <c r="R103" s="348" t="s">
        <v>430</v>
      </c>
      <c r="S103" s="348">
        <v>10.392300000000001</v>
      </c>
      <c r="T103" s="348">
        <v>-5.6185</v>
      </c>
      <c r="U103" s="348">
        <v>-3.0425</v>
      </c>
      <c r="V103" s="348">
        <v>-5.4124999999999996</v>
      </c>
      <c r="W103" s="348">
        <v>2.3618000000000001</v>
      </c>
      <c r="X103" s="348">
        <v>9.5328999999999997</v>
      </c>
      <c r="Y103" s="374"/>
      <c r="Z103" s="346">
        <v>9</v>
      </c>
      <c r="AA103" s="346">
        <v>19</v>
      </c>
      <c r="AB103" s="346">
        <v>18</v>
      </c>
      <c r="AC103" s="346">
        <v>18</v>
      </c>
      <c r="AD103" s="346">
        <v>18</v>
      </c>
      <c r="AE103" s="346">
        <v>20</v>
      </c>
      <c r="AF103" s="346">
        <v>21</v>
      </c>
      <c r="AG103" s="346">
        <v>15</v>
      </c>
      <c r="AH103" s="346">
        <v>16</v>
      </c>
      <c r="AI103" s="346" t="s">
        <v>430</v>
      </c>
      <c r="AJ103" s="346">
        <v>19</v>
      </c>
      <c r="AK103" s="346">
        <v>18</v>
      </c>
      <c r="AL103" s="346">
        <v>23</v>
      </c>
      <c r="AM103" s="346">
        <v>20</v>
      </c>
      <c r="AN103" s="346">
        <v>14</v>
      </c>
      <c r="AO103" s="373"/>
      <c r="AP103" s="348" t="s">
        <v>430</v>
      </c>
      <c r="AQ103" s="348">
        <v>11.77</v>
      </c>
      <c r="AR103" s="348">
        <v>8.83</v>
      </c>
      <c r="AS103" s="348">
        <v>3.18</v>
      </c>
      <c r="AT103" s="348">
        <v>-5</v>
      </c>
      <c r="AU103" s="351"/>
      <c r="AV103" s="346" t="s">
        <v>430</v>
      </c>
      <c r="AW103" s="346">
        <v>14</v>
      </c>
      <c r="AX103" s="346">
        <v>16</v>
      </c>
      <c r="AY103" s="346">
        <v>20</v>
      </c>
      <c r="AZ103" s="346">
        <v>20</v>
      </c>
      <c r="BA103" s="362"/>
      <c r="BB103" s="348">
        <v>13.7830422243666</v>
      </c>
      <c r="BC103" s="375">
        <v>1.0148453691750201</v>
      </c>
      <c r="BD103" s="375">
        <v>4.5292805417387803E-2</v>
      </c>
      <c r="BE103" s="375">
        <v>-0.16937037045453901</v>
      </c>
      <c r="BF103" s="373"/>
      <c r="BG103" s="348">
        <v>65.014600000000002</v>
      </c>
      <c r="BH103" s="348">
        <v>29.9131</v>
      </c>
      <c r="BI103" s="348">
        <v>0.92645200000000005</v>
      </c>
      <c r="BJ103" s="348">
        <v>4.145848</v>
      </c>
      <c r="BK103" s="373"/>
      <c r="BL103" s="372" t="s">
        <v>703</v>
      </c>
      <c r="BM103" s="372" t="s">
        <v>4338</v>
      </c>
      <c r="BN103" s="372" t="s">
        <v>4339</v>
      </c>
      <c r="BO103" s="372" t="s">
        <v>4340</v>
      </c>
      <c r="BP103" s="372" t="s">
        <v>4341</v>
      </c>
      <c r="BQ103" s="373"/>
      <c r="BR103" s="354" t="s">
        <v>554</v>
      </c>
    </row>
    <row r="104" spans="1:70" s="428" customFormat="1" x14ac:dyDescent="0.25">
      <c r="A104" s="345" t="s">
        <v>4376</v>
      </c>
      <c r="B104" s="373"/>
      <c r="C104" s="719">
        <v>43490</v>
      </c>
      <c r="D104" s="373"/>
      <c r="E104" s="346">
        <v>47.078000000000003</v>
      </c>
      <c r="F104" s="373"/>
      <c r="G104" s="347">
        <v>23.728999999999999</v>
      </c>
      <c r="H104" s="374"/>
      <c r="I104" s="348">
        <v>0.62629999999999997</v>
      </c>
      <c r="J104" s="348">
        <v>1.048</v>
      </c>
      <c r="K104" s="348">
        <v>3.6739999999999999</v>
      </c>
      <c r="L104" s="348">
        <v>9.9949999999999992</v>
      </c>
      <c r="M104" s="348">
        <v>-2.6019000000000001</v>
      </c>
      <c r="N104" s="350">
        <v>0.8226</v>
      </c>
      <c r="O104" s="348">
        <v>-3.1638999999999999</v>
      </c>
      <c r="P104" s="348">
        <v>10.8514</v>
      </c>
      <c r="Q104" s="348">
        <v>10.1622</v>
      </c>
      <c r="R104" s="348" t="s">
        <v>430</v>
      </c>
      <c r="S104" s="348">
        <v>12.6915</v>
      </c>
      <c r="T104" s="348">
        <v>-2.5939000000000001</v>
      </c>
      <c r="U104" s="348">
        <v>2.4727999999999999</v>
      </c>
      <c r="V104" s="348">
        <v>-1.8603000000000001</v>
      </c>
      <c r="W104" s="348">
        <v>3.3016000000000001</v>
      </c>
      <c r="X104" s="348">
        <v>12.357200000000001</v>
      </c>
      <c r="Y104" s="374"/>
      <c r="Z104" s="346">
        <v>13</v>
      </c>
      <c r="AA104" s="346">
        <v>7</v>
      </c>
      <c r="AB104" s="346">
        <v>8</v>
      </c>
      <c r="AC104" s="346">
        <v>15</v>
      </c>
      <c r="AD104" s="346">
        <v>15</v>
      </c>
      <c r="AE104" s="346">
        <v>11</v>
      </c>
      <c r="AF104" s="346">
        <v>22</v>
      </c>
      <c r="AG104" s="346">
        <v>18</v>
      </c>
      <c r="AH104" s="346">
        <v>17</v>
      </c>
      <c r="AI104" s="346" t="s">
        <v>430</v>
      </c>
      <c r="AJ104" s="346">
        <v>15</v>
      </c>
      <c r="AK104" s="346">
        <v>15</v>
      </c>
      <c r="AL104" s="346">
        <v>10</v>
      </c>
      <c r="AM104" s="346">
        <v>11</v>
      </c>
      <c r="AN104" s="346">
        <v>8</v>
      </c>
      <c r="AO104" s="373"/>
      <c r="AP104" s="348" t="s">
        <v>430</v>
      </c>
      <c r="AQ104" s="348">
        <v>10.82</v>
      </c>
      <c r="AR104" s="348">
        <v>7.9</v>
      </c>
      <c r="AS104" s="348">
        <v>2.77</v>
      </c>
      <c r="AT104" s="348">
        <v>2.0099999999999998</v>
      </c>
      <c r="AU104" s="351"/>
      <c r="AV104" s="346" t="s">
        <v>430</v>
      </c>
      <c r="AW104" s="346">
        <v>15</v>
      </c>
      <c r="AX104" s="346">
        <v>17</v>
      </c>
      <c r="AY104" s="346">
        <v>21</v>
      </c>
      <c r="AZ104" s="346">
        <v>13</v>
      </c>
      <c r="BA104" s="362"/>
      <c r="BB104" s="348">
        <v>14.3460218832489</v>
      </c>
      <c r="BC104" s="375">
        <v>1.03121957271385</v>
      </c>
      <c r="BD104" s="375">
        <v>3.74538207653968E-2</v>
      </c>
      <c r="BE104" s="375">
        <v>-0.269134862469877</v>
      </c>
      <c r="BF104" s="373"/>
      <c r="BG104" s="348">
        <v>65.448999999999998</v>
      </c>
      <c r="BH104" s="348">
        <v>11.0512</v>
      </c>
      <c r="BI104" s="348">
        <v>22.331700000000001</v>
      </c>
      <c r="BJ104" s="348">
        <v>1.1680999999999999</v>
      </c>
      <c r="BK104" s="373"/>
      <c r="BL104" s="372" t="s">
        <v>4343</v>
      </c>
      <c r="BM104" s="372" t="s">
        <v>4344</v>
      </c>
      <c r="BN104" s="372" t="s">
        <v>4345</v>
      </c>
      <c r="BO104" s="372" t="s">
        <v>4346</v>
      </c>
      <c r="BP104" s="372" t="s">
        <v>4347</v>
      </c>
      <c r="BQ104" s="373"/>
      <c r="BR104" s="354" t="s">
        <v>554</v>
      </c>
    </row>
    <row r="105" spans="1:70" s="428" customFormat="1" x14ac:dyDescent="0.25">
      <c r="A105" s="345" t="s">
        <v>4377</v>
      </c>
      <c r="B105" s="373"/>
      <c r="C105" s="719">
        <v>42368</v>
      </c>
      <c r="D105" s="373"/>
      <c r="E105" s="889">
        <v>43.7</v>
      </c>
      <c r="F105" s="373"/>
      <c r="G105" s="347" t="s">
        <v>430</v>
      </c>
      <c r="H105" s="374"/>
      <c r="I105" s="348" t="s">
        <v>430</v>
      </c>
      <c r="J105" s="348" t="s">
        <v>430</v>
      </c>
      <c r="K105" s="348" t="s">
        <v>430</v>
      </c>
      <c r="L105" s="348" t="s">
        <v>430</v>
      </c>
      <c r="M105" s="348" t="s">
        <v>430</v>
      </c>
      <c r="N105" s="350" t="s">
        <v>430</v>
      </c>
      <c r="O105" s="348" t="s">
        <v>430</v>
      </c>
      <c r="P105" s="348" t="s">
        <v>430</v>
      </c>
      <c r="Q105" s="348" t="s">
        <v>430</v>
      </c>
      <c r="R105" s="348" t="s">
        <v>430</v>
      </c>
      <c r="S105" s="348" t="s">
        <v>430</v>
      </c>
      <c r="T105" s="348" t="s">
        <v>430</v>
      </c>
      <c r="U105" s="348" t="s">
        <v>430</v>
      </c>
      <c r="V105" s="348" t="s">
        <v>430</v>
      </c>
      <c r="W105" s="348" t="s">
        <v>430</v>
      </c>
      <c r="X105" s="348" t="s">
        <v>430</v>
      </c>
      <c r="Y105" s="374"/>
      <c r="Z105" s="346" t="s">
        <v>430</v>
      </c>
      <c r="AA105" s="346" t="s">
        <v>430</v>
      </c>
      <c r="AB105" s="346" t="s">
        <v>430</v>
      </c>
      <c r="AC105" s="346" t="s">
        <v>430</v>
      </c>
      <c r="AD105" s="346" t="s">
        <v>430</v>
      </c>
      <c r="AE105" s="346" t="s">
        <v>430</v>
      </c>
      <c r="AF105" s="346" t="s">
        <v>430</v>
      </c>
      <c r="AG105" s="346" t="s">
        <v>430</v>
      </c>
      <c r="AH105" s="346" t="s">
        <v>430</v>
      </c>
      <c r="AI105" s="346" t="s">
        <v>430</v>
      </c>
      <c r="AJ105" s="346" t="s">
        <v>430</v>
      </c>
      <c r="AK105" s="346" t="s">
        <v>430</v>
      </c>
      <c r="AL105" s="346" t="s">
        <v>430</v>
      </c>
      <c r="AM105" s="346" t="s">
        <v>430</v>
      </c>
      <c r="AN105" s="346" t="s">
        <v>430</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62"/>
      <c r="BB105" s="348">
        <v>12.1233277693857</v>
      </c>
      <c r="BC105" s="375">
        <v>0.88592747669681504</v>
      </c>
      <c r="BD105" s="375">
        <v>3.5597212571731797E-2</v>
      </c>
      <c r="BE105" s="375">
        <v>-9.9069325634139199E-2</v>
      </c>
      <c r="BF105" s="373"/>
      <c r="BG105" s="905">
        <v>51.401899999999998</v>
      </c>
      <c r="BH105" s="905">
        <v>34.805399999999999</v>
      </c>
      <c r="BI105" s="905">
        <v>13.750299999999999</v>
      </c>
      <c r="BJ105" s="905">
        <v>4.24E-2</v>
      </c>
      <c r="BK105" s="373"/>
      <c r="BL105" s="372" t="s">
        <v>430</v>
      </c>
      <c r="BM105" s="372" t="s">
        <v>430</v>
      </c>
      <c r="BN105" s="372" t="s">
        <v>430</v>
      </c>
      <c r="BO105" s="372" t="s">
        <v>430</v>
      </c>
      <c r="BP105" s="372" t="s">
        <v>430</v>
      </c>
      <c r="BQ105" s="373"/>
      <c r="BR105" s="354" t="s">
        <v>554</v>
      </c>
    </row>
    <row r="106" spans="1:70" x14ac:dyDescent="0.25">
      <c r="A106" s="36" t="s">
        <v>93</v>
      </c>
      <c r="B106" s="43"/>
      <c r="C106" s="720"/>
      <c r="D106" s="43"/>
      <c r="E106" s="51"/>
      <c r="F106" s="43"/>
      <c r="G106" s="55"/>
      <c r="H106" s="66"/>
      <c r="I106" s="59">
        <v>0.5383</v>
      </c>
      <c r="J106" s="59">
        <v>0.6996</v>
      </c>
      <c r="K106" s="59">
        <v>2.9822000000000002</v>
      </c>
      <c r="L106" s="59">
        <v>10.555400000000001</v>
      </c>
      <c r="M106" s="59">
        <v>-2.2353999999999998</v>
      </c>
      <c r="N106" s="70">
        <v>0.4108</v>
      </c>
      <c r="O106" s="59">
        <v>1.9020999999999999</v>
      </c>
      <c r="P106" s="59">
        <v>13.8193</v>
      </c>
      <c r="Q106" s="59">
        <v>13.026</v>
      </c>
      <c r="R106" s="59">
        <v>15.028499999999999</v>
      </c>
      <c r="S106" s="59">
        <v>13.251099999999999</v>
      </c>
      <c r="T106" s="59">
        <v>-2.1513</v>
      </c>
      <c r="U106" s="59">
        <v>1.5484</v>
      </c>
      <c r="V106" s="59">
        <v>-1.8197000000000001</v>
      </c>
      <c r="W106" s="59">
        <v>2.8683999999999998</v>
      </c>
      <c r="X106" s="59">
        <v>14.251300000000001</v>
      </c>
      <c r="Y106" s="66"/>
      <c r="Z106" s="51">
        <v>23</v>
      </c>
      <c r="AA106" s="51">
        <v>24</v>
      </c>
      <c r="AB106" s="51">
        <v>24</v>
      </c>
      <c r="AC106" s="51">
        <v>24</v>
      </c>
      <c r="AD106" s="51">
        <v>24</v>
      </c>
      <c r="AE106" s="51">
        <v>24</v>
      </c>
      <c r="AF106" s="51">
        <v>23</v>
      </c>
      <c r="AG106" s="51">
        <v>22</v>
      </c>
      <c r="AH106" s="51">
        <v>17</v>
      </c>
      <c r="AI106" s="51">
        <v>12</v>
      </c>
      <c r="AJ106" s="51">
        <v>24</v>
      </c>
      <c r="AK106" s="51">
        <v>24</v>
      </c>
      <c r="AL106" s="51">
        <v>24</v>
      </c>
      <c r="AM106" s="51">
        <v>24</v>
      </c>
      <c r="AN106" s="51">
        <v>24</v>
      </c>
      <c r="AO106" s="43"/>
      <c r="AP106" s="59">
        <v>14.8808333333333</v>
      </c>
      <c r="AQ106" s="59">
        <v>14.862</v>
      </c>
      <c r="AR106" s="59">
        <v>11.57</v>
      </c>
      <c r="AS106" s="59">
        <v>5.9777272727272699</v>
      </c>
      <c r="AT106" s="59">
        <v>2.04666666666667</v>
      </c>
      <c r="AU106" s="78"/>
      <c r="AV106" s="51">
        <v>12</v>
      </c>
      <c r="AW106" s="51">
        <v>15</v>
      </c>
      <c r="AX106" s="51">
        <v>17</v>
      </c>
      <c r="AY106" s="51">
        <v>22</v>
      </c>
      <c r="AZ106" s="51">
        <v>24</v>
      </c>
      <c r="BA106" s="258"/>
      <c r="BB106" s="59"/>
      <c r="BC106" s="276"/>
      <c r="BD106" s="276"/>
      <c r="BE106" s="276"/>
      <c r="BF106" s="43"/>
      <c r="BG106" s="59"/>
      <c r="BH106" s="59"/>
      <c r="BI106" s="59"/>
      <c r="BJ106" s="59"/>
      <c r="BK106" s="43"/>
      <c r="BL106" s="84"/>
      <c r="BM106" s="84"/>
      <c r="BN106" s="84"/>
      <c r="BO106" s="84"/>
      <c r="BP106" s="84"/>
      <c r="BQ106" s="43"/>
      <c r="BR106" s="88"/>
    </row>
    <row r="107" spans="1:70" x14ac:dyDescent="0.25">
      <c r="A107" s="37" t="s">
        <v>94</v>
      </c>
      <c r="B107" s="44"/>
      <c r="C107" s="721"/>
      <c r="D107" s="44"/>
      <c r="E107" s="52"/>
      <c r="F107" s="44"/>
      <c r="G107" s="56"/>
      <c r="H107" s="67"/>
      <c r="I107" s="60">
        <v>0.91949999999999998</v>
      </c>
      <c r="J107" s="60">
        <v>1.5927</v>
      </c>
      <c r="K107" s="60">
        <v>6.7005999999999997</v>
      </c>
      <c r="L107" s="60">
        <v>19.358899999999998</v>
      </c>
      <c r="M107" s="60">
        <v>7.1017000000000001</v>
      </c>
      <c r="N107" s="71">
        <v>12.4939</v>
      </c>
      <c r="O107" s="60">
        <v>7.2925000000000004</v>
      </c>
      <c r="P107" s="60">
        <v>19.922499999999999</v>
      </c>
      <c r="Q107" s="60">
        <v>17.374300000000002</v>
      </c>
      <c r="R107" s="60">
        <v>20.976099999999999</v>
      </c>
      <c r="S107" s="60">
        <v>22.433900000000001</v>
      </c>
      <c r="T107" s="60">
        <v>7.2694999999999999</v>
      </c>
      <c r="U107" s="60">
        <v>11.549300000000001</v>
      </c>
      <c r="V107" s="60">
        <v>9.1961999999999993</v>
      </c>
      <c r="W107" s="60">
        <v>5.6258999999999997</v>
      </c>
      <c r="X107" s="60">
        <v>19.964600000000001</v>
      </c>
      <c r="Y107" s="67"/>
      <c r="Z107" s="52"/>
      <c r="AA107" s="52"/>
      <c r="AB107" s="52"/>
      <c r="AC107" s="52"/>
      <c r="AD107" s="52"/>
      <c r="AE107" s="52"/>
      <c r="AF107" s="52"/>
      <c r="AG107" s="52"/>
      <c r="AH107" s="52"/>
      <c r="AI107" s="52"/>
      <c r="AJ107" s="52"/>
      <c r="AK107" s="52"/>
      <c r="AL107" s="52"/>
      <c r="AM107" s="52"/>
      <c r="AN107" s="52"/>
      <c r="AO107" s="44"/>
      <c r="AP107" s="60">
        <v>22.02</v>
      </c>
      <c r="AQ107" s="60">
        <v>23.01</v>
      </c>
      <c r="AR107" s="60">
        <v>16.27</v>
      </c>
      <c r="AS107" s="60">
        <v>11.53</v>
      </c>
      <c r="AT107" s="60">
        <v>20.27</v>
      </c>
      <c r="AU107" s="79"/>
      <c r="AV107" s="52"/>
      <c r="AW107" s="52"/>
      <c r="AX107" s="52"/>
      <c r="AY107" s="52"/>
      <c r="AZ107" s="52"/>
      <c r="BA107" s="259"/>
      <c r="BB107" s="60"/>
      <c r="BC107" s="277"/>
      <c r="BD107" s="277"/>
      <c r="BE107" s="277"/>
      <c r="BF107" s="44"/>
      <c r="BG107" s="60"/>
      <c r="BH107" s="60"/>
      <c r="BI107" s="60"/>
      <c r="BJ107" s="60"/>
      <c r="BK107" s="44"/>
      <c r="BL107" s="85"/>
      <c r="BM107" s="85"/>
      <c r="BN107" s="85"/>
      <c r="BO107" s="85"/>
      <c r="BP107" s="85"/>
      <c r="BQ107" s="44"/>
      <c r="BR107" s="89"/>
    </row>
    <row r="108" spans="1:70" x14ac:dyDescent="0.25">
      <c r="A108" s="37" t="s">
        <v>95</v>
      </c>
      <c r="B108" s="44"/>
      <c r="C108" s="721"/>
      <c r="D108" s="44"/>
      <c r="E108" s="52"/>
      <c r="F108" s="44"/>
      <c r="G108" s="56"/>
      <c r="H108" s="67"/>
      <c r="I108" s="60">
        <v>-0.51970000000000005</v>
      </c>
      <c r="J108" s="60">
        <v>-5.9400000000000001E-2</v>
      </c>
      <c r="K108" s="60">
        <v>1.2144999999999999</v>
      </c>
      <c r="L108" s="60">
        <v>3.5529999999999999</v>
      </c>
      <c r="M108" s="60">
        <v>-8.1394000000000002</v>
      </c>
      <c r="N108" s="71">
        <v>-6.9752999999999998</v>
      </c>
      <c r="O108" s="60">
        <v>-5.9217000000000004</v>
      </c>
      <c r="P108" s="60">
        <v>7.3749000000000002</v>
      </c>
      <c r="Q108" s="60">
        <v>10.1622</v>
      </c>
      <c r="R108" s="60">
        <v>11.818199999999999</v>
      </c>
      <c r="S108" s="60">
        <v>6.0597000000000003</v>
      </c>
      <c r="T108" s="60">
        <v>-7.8258999999999999</v>
      </c>
      <c r="U108" s="60">
        <v>-5.9829999999999997</v>
      </c>
      <c r="V108" s="60">
        <v>-8.4792000000000005</v>
      </c>
      <c r="W108" s="60">
        <v>1.0013000000000001</v>
      </c>
      <c r="X108" s="60">
        <v>8.7037999999999993</v>
      </c>
      <c r="Y108" s="67"/>
      <c r="Z108" s="52"/>
      <c r="AA108" s="52"/>
      <c r="AB108" s="52"/>
      <c r="AC108" s="52"/>
      <c r="AD108" s="52"/>
      <c r="AE108" s="52"/>
      <c r="AF108" s="52"/>
      <c r="AG108" s="52"/>
      <c r="AH108" s="52"/>
      <c r="AI108" s="52"/>
      <c r="AJ108" s="52"/>
      <c r="AK108" s="52"/>
      <c r="AL108" s="52"/>
      <c r="AM108" s="52"/>
      <c r="AN108" s="52"/>
      <c r="AO108" s="44"/>
      <c r="AP108" s="60">
        <v>12.23</v>
      </c>
      <c r="AQ108" s="60">
        <v>10.82</v>
      </c>
      <c r="AR108" s="60">
        <v>7.9</v>
      </c>
      <c r="AS108" s="60">
        <v>0.25</v>
      </c>
      <c r="AT108" s="60">
        <v>-9.34</v>
      </c>
      <c r="AU108" s="79"/>
      <c r="AV108" s="52"/>
      <c r="AW108" s="52"/>
      <c r="AX108" s="52"/>
      <c r="AY108" s="52"/>
      <c r="AZ108" s="52"/>
      <c r="BA108" s="259"/>
      <c r="BB108" s="60"/>
      <c r="BC108" s="277"/>
      <c r="BD108" s="277"/>
      <c r="BE108" s="277"/>
      <c r="BF108" s="44"/>
      <c r="BG108" s="60"/>
      <c r="BH108" s="60"/>
      <c r="BI108" s="60"/>
      <c r="BJ108" s="60"/>
      <c r="BK108" s="44"/>
      <c r="BL108" s="85"/>
      <c r="BM108" s="85"/>
      <c r="BN108" s="85"/>
      <c r="BO108" s="85"/>
      <c r="BP108" s="85"/>
      <c r="BQ108" s="44"/>
      <c r="BR108" s="89"/>
    </row>
    <row r="109" spans="1:70" x14ac:dyDescent="0.25">
      <c r="A109" s="38" t="s">
        <v>96</v>
      </c>
      <c r="B109" s="45"/>
      <c r="C109" s="722"/>
      <c r="D109" s="45"/>
      <c r="E109" s="53"/>
      <c r="F109" s="45"/>
      <c r="G109" s="57"/>
      <c r="H109" s="68"/>
      <c r="I109" s="61">
        <v>0.63490000000000002</v>
      </c>
      <c r="J109" s="61">
        <v>0.60845000000000005</v>
      </c>
      <c r="K109" s="61">
        <v>2.9033500000000001</v>
      </c>
      <c r="L109" s="61">
        <v>10.171099999999999</v>
      </c>
      <c r="M109" s="61">
        <v>-1.8815999999999999</v>
      </c>
      <c r="N109" s="72">
        <v>-0.90154999999999996</v>
      </c>
      <c r="O109" s="61">
        <v>1.9757</v>
      </c>
      <c r="P109" s="61">
        <v>13.128500000000001</v>
      </c>
      <c r="Q109" s="61">
        <v>12.102</v>
      </c>
      <c r="R109" s="61">
        <v>14.3127</v>
      </c>
      <c r="S109" s="61">
        <v>12.7979</v>
      </c>
      <c r="T109" s="61">
        <v>-1.6849000000000001</v>
      </c>
      <c r="U109" s="61">
        <v>0.96289999999999998</v>
      </c>
      <c r="V109" s="61">
        <v>-2.8273999999999999</v>
      </c>
      <c r="W109" s="61">
        <v>2.5426000000000002</v>
      </c>
      <c r="X109" s="61">
        <v>14.2285</v>
      </c>
      <c r="Y109" s="68"/>
      <c r="Z109" s="53"/>
      <c r="AA109" s="53"/>
      <c r="AB109" s="53"/>
      <c r="AC109" s="53"/>
      <c r="AD109" s="53"/>
      <c r="AE109" s="53"/>
      <c r="AF109" s="53"/>
      <c r="AG109" s="53"/>
      <c r="AH109" s="53"/>
      <c r="AI109" s="53"/>
      <c r="AJ109" s="53"/>
      <c r="AK109" s="53"/>
      <c r="AL109" s="53"/>
      <c r="AM109" s="53"/>
      <c r="AN109" s="53"/>
      <c r="AO109" s="45"/>
      <c r="AP109" s="61">
        <v>14.17</v>
      </c>
      <c r="AQ109" s="61">
        <v>14.04</v>
      </c>
      <c r="AR109" s="61">
        <v>10.33</v>
      </c>
      <c r="AS109" s="61">
        <v>4.9800000000000004</v>
      </c>
      <c r="AT109" s="61">
        <v>2.02</v>
      </c>
      <c r="AU109" s="80"/>
      <c r="AV109" s="53"/>
      <c r="AW109" s="53"/>
      <c r="AX109" s="53"/>
      <c r="AY109" s="53"/>
      <c r="AZ109" s="53"/>
      <c r="BA109" s="262"/>
      <c r="BB109" s="61"/>
      <c r="BC109" s="279"/>
      <c r="BD109" s="279"/>
      <c r="BE109" s="279"/>
      <c r="BF109" s="45"/>
      <c r="BG109" s="61"/>
      <c r="BH109" s="61"/>
      <c r="BI109" s="61"/>
      <c r="BJ109" s="61"/>
      <c r="BK109" s="45"/>
      <c r="BL109" s="86"/>
      <c r="BM109" s="86"/>
      <c r="BN109" s="86"/>
      <c r="BO109" s="86"/>
      <c r="BP109" s="86"/>
      <c r="BQ109" s="45"/>
      <c r="BR109" s="90"/>
    </row>
    <row r="110" spans="1:70" ht="14.5" x14ac:dyDescent="0.25">
      <c r="A110" s="39" t="s">
        <v>91</v>
      </c>
      <c r="B110" s="40"/>
      <c r="C110" s="726"/>
      <c r="D110" s="40"/>
      <c r="E110" s="40"/>
      <c r="F110" s="40"/>
      <c r="G110" s="40"/>
      <c r="H110" s="69"/>
      <c r="I110" s="62"/>
      <c r="J110" s="62"/>
      <c r="K110" s="62"/>
      <c r="L110" s="62"/>
      <c r="M110" s="62"/>
      <c r="N110" s="73"/>
      <c r="O110" s="62"/>
      <c r="P110" s="62"/>
      <c r="Q110" s="62"/>
      <c r="R110" s="62"/>
      <c r="S110" s="62"/>
      <c r="T110" s="62"/>
      <c r="U110" s="62"/>
      <c r="V110" s="62"/>
      <c r="W110" s="62"/>
      <c r="X110" s="62"/>
      <c r="Y110" s="69"/>
      <c r="Z110" s="54"/>
      <c r="AA110" s="54"/>
      <c r="AB110" s="54"/>
      <c r="AC110" s="54"/>
      <c r="AD110" s="54"/>
      <c r="AE110" s="54"/>
      <c r="AF110" s="54"/>
      <c r="AG110" s="54"/>
      <c r="AH110" s="54"/>
      <c r="AI110" s="54"/>
      <c r="AJ110" s="54"/>
      <c r="AK110" s="54"/>
      <c r="AL110" s="54"/>
      <c r="AM110" s="54"/>
      <c r="AN110" s="54"/>
      <c r="AO110" s="69"/>
      <c r="AP110" s="245"/>
      <c r="AQ110" s="245"/>
      <c r="AR110" s="245"/>
      <c r="AS110" s="245"/>
      <c r="AT110" s="245"/>
      <c r="AU110" s="69"/>
      <c r="AV110" s="247"/>
      <c r="AW110" s="247"/>
      <c r="AX110" s="247"/>
      <c r="AY110" s="247"/>
      <c r="AZ110" s="247"/>
      <c r="BA110" s="69"/>
      <c r="BB110" s="245"/>
      <c r="BC110" s="245"/>
      <c r="BD110" s="245"/>
      <c r="BE110" s="245"/>
      <c r="BF110" s="69"/>
      <c r="BG110" s="245"/>
      <c r="BH110" s="245"/>
      <c r="BI110" s="245"/>
      <c r="BJ110" s="245"/>
      <c r="BK110" s="40"/>
      <c r="BL110" s="40"/>
      <c r="BM110" s="41"/>
    </row>
    <row r="111" spans="1:70" s="428" customFormat="1" x14ac:dyDescent="0.25">
      <c r="A111" s="481" t="s">
        <v>663</v>
      </c>
      <c r="B111" s="401"/>
      <c r="C111" s="730"/>
      <c r="D111" s="401"/>
      <c r="E111" s="401"/>
      <c r="F111" s="401"/>
      <c r="G111" s="401"/>
      <c r="H111" s="406"/>
      <c r="I111" s="405">
        <v>0.53310000000000002</v>
      </c>
      <c r="J111" s="405">
        <v>0.20330000000000001</v>
      </c>
      <c r="K111" s="405">
        <v>2.3014000000000001</v>
      </c>
      <c r="L111" s="405">
        <v>9.8729999999999993</v>
      </c>
      <c r="M111" s="405">
        <v>-2.9397000000000002</v>
      </c>
      <c r="N111" s="407">
        <v>0.78510000000000002</v>
      </c>
      <c r="O111" s="405">
        <v>2.4098999999999999</v>
      </c>
      <c r="P111" s="405">
        <v>13.680400000000001</v>
      </c>
      <c r="Q111" s="405">
        <v>12.334300000000001</v>
      </c>
      <c r="R111" s="405">
        <v>14.309900000000001</v>
      </c>
      <c r="S111" s="405">
        <v>12.6813</v>
      </c>
      <c r="T111" s="405">
        <v>-3.0312999999999999</v>
      </c>
      <c r="U111" s="405">
        <v>1.8391999999999999</v>
      </c>
      <c r="V111" s="405">
        <v>-1.4509000000000001</v>
      </c>
      <c r="W111" s="405">
        <v>2.2559</v>
      </c>
      <c r="X111" s="405" t="s">
        <v>428</v>
      </c>
      <c r="Y111" s="406"/>
      <c r="Z111" s="403"/>
      <c r="AA111" s="403"/>
      <c r="AB111" s="403"/>
      <c r="AC111" s="403"/>
      <c r="AD111" s="403"/>
      <c r="AE111" s="403"/>
      <c r="AF111" s="403"/>
      <c r="AG111" s="403"/>
      <c r="AH111" s="403"/>
      <c r="AI111" s="403"/>
      <c r="AJ111" s="403"/>
      <c r="AK111" s="403"/>
      <c r="AL111" s="403"/>
      <c r="AM111" s="403"/>
      <c r="AN111" s="403"/>
      <c r="AO111" s="406"/>
      <c r="AP111" s="405">
        <v>13.9</v>
      </c>
      <c r="AQ111" s="405">
        <v>14.4</v>
      </c>
      <c r="AR111" s="405">
        <v>10.91</v>
      </c>
      <c r="AS111" s="405">
        <v>6.35</v>
      </c>
      <c r="AT111" s="405">
        <v>1.29</v>
      </c>
      <c r="AU111" s="406"/>
      <c r="AV111" s="426"/>
      <c r="AW111" s="426"/>
      <c r="AX111" s="426"/>
      <c r="AY111" s="426"/>
      <c r="AZ111" s="426"/>
      <c r="BA111" s="406"/>
      <c r="BB111" s="410"/>
      <c r="BC111" s="410"/>
      <c r="BD111" s="410"/>
      <c r="BE111" s="410"/>
      <c r="BF111" s="406"/>
      <c r="BG111" s="410"/>
      <c r="BH111" s="410"/>
      <c r="BI111" s="410"/>
      <c r="BJ111" s="410"/>
      <c r="BK111" s="401"/>
      <c r="BL111" s="401"/>
      <c r="BM111" s="427"/>
    </row>
    <row r="112" spans="1:70" s="428" customFormat="1" x14ac:dyDescent="0.25">
      <c r="A112" s="345" t="s">
        <v>426</v>
      </c>
      <c r="B112" s="372"/>
      <c r="C112" s="731"/>
      <c r="D112" s="372"/>
      <c r="E112" s="372"/>
      <c r="F112" s="372"/>
      <c r="G112" s="372"/>
      <c r="H112" s="374"/>
      <c r="I112" s="348">
        <v>0.82940000000000003</v>
      </c>
      <c r="J112" s="348">
        <v>-5.0200000000000002E-2</v>
      </c>
      <c r="K112" s="348">
        <v>1.6276999999999999</v>
      </c>
      <c r="L112" s="348">
        <v>5.3441999999999998</v>
      </c>
      <c r="M112" s="348">
        <v>-7.5622999999999996</v>
      </c>
      <c r="N112" s="350">
        <v>-2.8725999999999998</v>
      </c>
      <c r="O112" s="348">
        <v>2.1894999999999998</v>
      </c>
      <c r="P112" s="348">
        <v>10.0328</v>
      </c>
      <c r="Q112" s="348">
        <v>10.0358</v>
      </c>
      <c r="R112" s="348">
        <v>12.8551</v>
      </c>
      <c r="S112" s="348">
        <v>8.0847999999999995</v>
      </c>
      <c r="T112" s="348">
        <v>-7.5182000000000002</v>
      </c>
      <c r="U112" s="348">
        <v>-1.6659999999999999</v>
      </c>
      <c r="V112" s="348">
        <v>-4.8170000000000002</v>
      </c>
      <c r="W112" s="348">
        <v>2.3170000000000002</v>
      </c>
      <c r="X112" s="348" t="s">
        <v>428</v>
      </c>
      <c r="Y112" s="374"/>
      <c r="Z112" s="346"/>
      <c r="AA112" s="346"/>
      <c r="AB112" s="346"/>
      <c r="AC112" s="346"/>
      <c r="AD112" s="346"/>
      <c r="AE112" s="346"/>
      <c r="AF112" s="346"/>
      <c r="AG112" s="346"/>
      <c r="AH112" s="346"/>
      <c r="AI112" s="346"/>
      <c r="AJ112" s="346"/>
      <c r="AK112" s="346"/>
      <c r="AL112" s="346"/>
      <c r="AM112" s="346"/>
      <c r="AN112" s="346"/>
      <c r="AO112" s="374"/>
      <c r="AP112" s="348">
        <v>11.97</v>
      </c>
      <c r="AQ112" s="348">
        <v>11.5</v>
      </c>
      <c r="AR112" s="348">
        <v>7.98</v>
      </c>
      <c r="AS112" s="348">
        <v>3.54</v>
      </c>
      <c r="AT112" s="348">
        <v>-5.94</v>
      </c>
      <c r="AU112" s="374"/>
      <c r="AV112" s="429"/>
      <c r="AW112" s="429"/>
      <c r="AX112" s="429"/>
      <c r="AY112" s="429"/>
      <c r="AZ112" s="429"/>
      <c r="BA112" s="374"/>
      <c r="BB112" s="375"/>
      <c r="BC112" s="375"/>
      <c r="BD112" s="375"/>
      <c r="BE112" s="375"/>
      <c r="BF112" s="374"/>
      <c r="BG112" s="375"/>
      <c r="BH112" s="375"/>
      <c r="BI112" s="375"/>
      <c r="BJ112" s="375"/>
      <c r="BK112" s="372"/>
      <c r="BL112" s="372"/>
      <c r="BM112" s="430"/>
    </row>
    <row r="113" spans="1:65" s="428" customFormat="1" x14ac:dyDescent="0.25">
      <c r="A113" s="345" t="s">
        <v>664</v>
      </c>
      <c r="B113" s="372"/>
      <c r="C113" s="731"/>
      <c r="D113" s="372"/>
      <c r="E113" s="372"/>
      <c r="F113" s="372"/>
      <c r="G113" s="372"/>
      <c r="H113" s="374"/>
      <c r="I113" s="348">
        <v>0.50129999999999997</v>
      </c>
      <c r="J113" s="348">
        <v>7.1800000000000003E-2</v>
      </c>
      <c r="K113" s="348">
        <v>2.097</v>
      </c>
      <c r="L113" s="348">
        <v>9.7750000000000004</v>
      </c>
      <c r="M113" s="348">
        <v>-3.0354000000000001</v>
      </c>
      <c r="N113" s="350">
        <v>5.67E-2</v>
      </c>
      <c r="O113" s="348">
        <v>1.8607</v>
      </c>
      <c r="P113" s="348">
        <v>13.0121</v>
      </c>
      <c r="Q113" s="348">
        <v>11.4123</v>
      </c>
      <c r="R113" s="348">
        <v>13.0543</v>
      </c>
      <c r="S113" s="348">
        <v>12.6571</v>
      </c>
      <c r="T113" s="348">
        <v>-3.1219000000000001</v>
      </c>
      <c r="U113" s="348">
        <v>1.7252000000000001</v>
      </c>
      <c r="V113" s="348">
        <v>-2.0785999999999998</v>
      </c>
      <c r="W113" s="348">
        <v>2.0712999999999999</v>
      </c>
      <c r="X113" s="348" t="s">
        <v>428</v>
      </c>
      <c r="Y113" s="374"/>
      <c r="Z113" s="346"/>
      <c r="AA113" s="346"/>
      <c r="AB113" s="346"/>
      <c r="AC113" s="346"/>
      <c r="AD113" s="346"/>
      <c r="AE113" s="346"/>
      <c r="AF113" s="346"/>
      <c r="AG113" s="346"/>
      <c r="AH113" s="346"/>
      <c r="AI113" s="346"/>
      <c r="AJ113" s="346"/>
      <c r="AK113" s="346"/>
      <c r="AL113" s="346"/>
      <c r="AM113" s="346"/>
      <c r="AN113" s="346"/>
      <c r="AO113" s="374"/>
      <c r="AP113" s="348">
        <v>12.78</v>
      </c>
      <c r="AQ113" s="348">
        <v>13.4</v>
      </c>
      <c r="AR113" s="348">
        <v>10.130000000000001</v>
      </c>
      <c r="AS113" s="348">
        <v>5.74</v>
      </c>
      <c r="AT113" s="348">
        <v>0.97</v>
      </c>
      <c r="AU113" s="374"/>
      <c r="AV113" s="429"/>
      <c r="AW113" s="429"/>
      <c r="AX113" s="429"/>
      <c r="AY113" s="429"/>
      <c r="AZ113" s="429"/>
      <c r="BA113" s="374"/>
      <c r="BB113" s="375"/>
      <c r="BC113" s="375"/>
      <c r="BD113" s="375"/>
      <c r="BE113" s="375"/>
      <c r="BF113" s="374"/>
      <c r="BG113" s="375"/>
      <c r="BH113" s="375"/>
      <c r="BI113" s="375"/>
      <c r="BJ113" s="375"/>
      <c r="BK113" s="372"/>
      <c r="BL113" s="372"/>
      <c r="BM113" s="430"/>
    </row>
    <row r="114" spans="1:65" s="428" customFormat="1" x14ac:dyDescent="0.25">
      <c r="A114" s="345" t="s">
        <v>665</v>
      </c>
      <c r="B114" s="372"/>
      <c r="C114" s="731"/>
      <c r="D114" s="372"/>
      <c r="E114" s="372"/>
      <c r="F114" s="372"/>
      <c r="G114" s="372"/>
      <c r="H114" s="374"/>
      <c r="I114" s="348">
        <v>0.50129999999999997</v>
      </c>
      <c r="J114" s="348">
        <v>0.20050000000000001</v>
      </c>
      <c r="K114" s="348">
        <v>2.3285</v>
      </c>
      <c r="L114" s="348">
        <v>10.141</v>
      </c>
      <c r="M114" s="348">
        <v>-2.5815000000000001</v>
      </c>
      <c r="N114" s="350">
        <v>1.0814999999999999</v>
      </c>
      <c r="O114" s="348">
        <v>2.8243999999999998</v>
      </c>
      <c r="P114" s="348">
        <v>14.093500000000001</v>
      </c>
      <c r="Q114" s="348">
        <v>12.5383</v>
      </c>
      <c r="R114" s="348">
        <v>14.297599999999999</v>
      </c>
      <c r="S114" s="348">
        <v>13.0169</v>
      </c>
      <c r="T114" s="348">
        <v>-2.6682999999999999</v>
      </c>
      <c r="U114" s="348">
        <v>2.3292999999999999</v>
      </c>
      <c r="V114" s="348">
        <v>-1.1672</v>
      </c>
      <c r="W114" s="348">
        <v>2.2685</v>
      </c>
      <c r="X114" s="348">
        <v>13.262499999999999</v>
      </c>
      <c r="Y114" s="374"/>
      <c r="Z114" s="346"/>
      <c r="AA114" s="346"/>
      <c r="AB114" s="346"/>
      <c r="AC114" s="346"/>
      <c r="AD114" s="346"/>
      <c r="AE114" s="346"/>
      <c r="AF114" s="346"/>
      <c r="AG114" s="346"/>
      <c r="AH114" s="346"/>
      <c r="AI114" s="346"/>
      <c r="AJ114" s="346"/>
      <c r="AK114" s="346"/>
      <c r="AL114" s="346"/>
      <c r="AM114" s="346"/>
      <c r="AN114" s="346"/>
      <c r="AO114" s="374"/>
      <c r="AP114" s="348">
        <v>13.96</v>
      </c>
      <c r="AQ114" s="348">
        <v>14.58</v>
      </c>
      <c r="AR114" s="348">
        <v>11.24</v>
      </c>
      <c r="AS114" s="348">
        <v>6.78</v>
      </c>
      <c r="AT114" s="348">
        <v>1.92</v>
      </c>
      <c r="AU114" s="374"/>
      <c r="AV114" s="429"/>
      <c r="AW114" s="429"/>
      <c r="AX114" s="429"/>
      <c r="AY114" s="429"/>
      <c r="AZ114" s="429"/>
      <c r="BA114" s="374"/>
      <c r="BB114" s="375"/>
      <c r="BC114" s="375"/>
      <c r="BD114" s="375"/>
      <c r="BE114" s="375"/>
      <c r="BF114" s="374"/>
      <c r="BG114" s="375"/>
      <c r="BH114" s="375"/>
      <c r="BI114" s="375"/>
      <c r="BJ114" s="375"/>
      <c r="BK114" s="372"/>
      <c r="BL114" s="372"/>
      <c r="BM114" s="430"/>
    </row>
    <row r="115" spans="1:65" s="428" customFormat="1" x14ac:dyDescent="0.25">
      <c r="A115" s="495" t="s">
        <v>1220</v>
      </c>
      <c r="B115" s="431"/>
      <c r="C115" s="732"/>
      <c r="D115" s="431"/>
      <c r="E115" s="431"/>
      <c r="F115" s="431"/>
      <c r="G115" s="431"/>
      <c r="H115" s="432"/>
      <c r="I115" s="433">
        <v>0.36630000000000001</v>
      </c>
      <c r="J115" s="433">
        <v>0.16450000000000001</v>
      </c>
      <c r="K115" s="433">
        <v>1.8304</v>
      </c>
      <c r="L115" s="433">
        <v>11.0345</v>
      </c>
      <c r="M115" s="433">
        <v>-1.2064999999999999</v>
      </c>
      <c r="N115" s="434">
        <v>2.9472</v>
      </c>
      <c r="O115" s="433">
        <v>3.831</v>
      </c>
      <c r="P115" s="433">
        <v>16.4695</v>
      </c>
      <c r="Q115" s="433">
        <v>14.7082</v>
      </c>
      <c r="R115" s="433">
        <v>16.037099999999999</v>
      </c>
      <c r="S115" s="433">
        <v>13.9643</v>
      </c>
      <c r="T115" s="433">
        <v>-1.2995000000000001</v>
      </c>
      <c r="U115" s="433">
        <v>4.4454000000000002</v>
      </c>
      <c r="V115" s="433">
        <v>0.8044</v>
      </c>
      <c r="W115" s="433">
        <v>1.768</v>
      </c>
      <c r="X115" s="433" t="s">
        <v>428</v>
      </c>
      <c r="Y115" s="432"/>
      <c r="Z115" s="435"/>
      <c r="AA115" s="435"/>
      <c r="AB115" s="435"/>
      <c r="AC115" s="435"/>
      <c r="AD115" s="435"/>
      <c r="AE115" s="435"/>
      <c r="AF115" s="435"/>
      <c r="AG115" s="435"/>
      <c r="AH115" s="435"/>
      <c r="AI115" s="435"/>
      <c r="AJ115" s="435"/>
      <c r="AK115" s="435"/>
      <c r="AL115" s="435"/>
      <c r="AM115" s="435"/>
      <c r="AN115" s="435"/>
      <c r="AO115" s="432"/>
      <c r="AP115" s="433">
        <v>15.96</v>
      </c>
      <c r="AQ115" s="433">
        <v>17.170000000000002</v>
      </c>
      <c r="AR115" s="433">
        <v>13.58</v>
      </c>
      <c r="AS115" s="433">
        <v>8.61</v>
      </c>
      <c r="AT115" s="433">
        <v>4.51</v>
      </c>
      <c r="AU115" s="432"/>
      <c r="AV115" s="436"/>
      <c r="AW115" s="436"/>
      <c r="AX115" s="436"/>
      <c r="AY115" s="436"/>
      <c r="AZ115" s="436"/>
      <c r="BA115" s="417"/>
      <c r="BB115" s="437"/>
      <c r="BC115" s="437"/>
      <c r="BD115" s="437"/>
      <c r="BE115" s="437"/>
      <c r="BF115" s="417"/>
      <c r="BG115" s="437"/>
      <c r="BH115" s="437"/>
      <c r="BI115" s="437"/>
      <c r="BJ115" s="437"/>
      <c r="BK115" s="431"/>
      <c r="BL115" s="431"/>
      <c r="BM115" s="438"/>
    </row>
    <row r="119" spans="1:65" hidden="1" x14ac:dyDescent="0.25">
      <c r="A119" s="488" t="s">
        <v>179</v>
      </c>
    </row>
    <row r="120" spans="1:65" x14ac:dyDescent="0.25">
      <c r="A120" s="488" t="s">
        <v>10263</v>
      </c>
    </row>
    <row r="121" spans="1:65" x14ac:dyDescent="0.25">
      <c r="A121"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28298-4FC3-4557-875C-24327C9CF97F}">
  <sheetPr codeName="Sheet18"/>
  <dimension ref="A1:BT64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161</v>
      </c>
    </row>
    <row r="4" spans="1:72" x14ac:dyDescent="0.25">
      <c r="A4" s="488" t="s">
        <v>425</v>
      </c>
    </row>
    <row r="5" spans="1:72" ht="33" x14ac:dyDescent="0.25">
      <c r="A5" s="1076" t="s">
        <v>162</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0" t="s">
        <v>4</v>
      </c>
      <c r="BA5" s="1101"/>
      <c r="BB5" s="1115" t="s">
        <v>76</v>
      </c>
      <c r="BC5" s="1100"/>
      <c r="BD5" s="1100"/>
      <c r="BE5" s="1112"/>
      <c r="BF5" s="1101"/>
      <c r="BG5" s="1083" t="s">
        <v>160</v>
      </c>
      <c r="BH5" s="1077"/>
      <c r="BI5" s="1061" t="s">
        <v>81</v>
      </c>
      <c r="BJ5" s="1100"/>
      <c r="BK5" s="1100"/>
      <c r="BL5" s="1100"/>
      <c r="BM5" s="1101"/>
      <c r="BN5" s="1101" t="s">
        <v>87</v>
      </c>
      <c r="BO5" s="1102"/>
      <c r="BP5" s="1102"/>
      <c r="BQ5" s="1102"/>
      <c r="BR5" s="1103"/>
      <c r="BS5" s="1077"/>
      <c r="BT5" s="1107" t="s">
        <v>88</v>
      </c>
    </row>
    <row r="6" spans="1:72"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0"/>
      <c r="BA6" s="1104"/>
      <c r="BB6" s="303" t="s">
        <v>72</v>
      </c>
      <c r="BC6" s="303" t="s">
        <v>73</v>
      </c>
      <c r="BD6" s="303" t="s">
        <v>74</v>
      </c>
      <c r="BE6" s="327" t="s">
        <v>75</v>
      </c>
      <c r="BF6" s="1104"/>
      <c r="BG6" s="1114"/>
      <c r="BH6" s="1078"/>
      <c r="BI6" s="326" t="s">
        <v>77</v>
      </c>
      <c r="BJ6" s="303" t="s">
        <v>78</v>
      </c>
      <c r="BK6" s="303" t="s">
        <v>79</v>
      </c>
      <c r="BL6" s="327" t="s">
        <v>80</v>
      </c>
      <c r="BM6" s="1078"/>
      <c r="BN6" s="83" t="s">
        <v>82</v>
      </c>
      <c r="BO6" s="28" t="s">
        <v>83</v>
      </c>
      <c r="BP6" s="28" t="s">
        <v>84</v>
      </c>
      <c r="BQ6" s="28" t="s">
        <v>85</v>
      </c>
      <c r="BR6" s="82" t="s">
        <v>86</v>
      </c>
      <c r="BS6" s="1078"/>
      <c r="BT6" s="1108"/>
    </row>
    <row r="7" spans="1:72" ht="14.5" x14ac:dyDescent="0.25">
      <c r="A7" s="29" t="s">
        <v>163</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4451</v>
      </c>
      <c r="B8" s="402"/>
      <c r="C8" s="724">
        <v>36570</v>
      </c>
      <c r="D8" s="402"/>
      <c r="E8" s="403">
        <v>28609</v>
      </c>
      <c r="F8" s="402"/>
      <c r="G8" s="404">
        <v>166.15049999999999</v>
      </c>
      <c r="H8" s="406"/>
      <c r="I8" s="405">
        <v>0.82589999999999997</v>
      </c>
      <c r="J8" s="405">
        <v>-5.1400000000000001E-2</v>
      </c>
      <c r="K8" s="405">
        <v>1.6096999999999999</v>
      </c>
      <c r="L8" s="405">
        <v>5.2717000000000001</v>
      </c>
      <c r="M8" s="405">
        <v>-7.7037000000000004</v>
      </c>
      <c r="N8" s="407">
        <v>-3.1541999999999999</v>
      </c>
      <c r="O8" s="405">
        <v>1.8831</v>
      </c>
      <c r="P8" s="405">
        <v>9.6628000000000007</v>
      </c>
      <c r="Q8" s="405">
        <v>9.6613000000000007</v>
      </c>
      <c r="R8" s="405">
        <v>12.449199999999999</v>
      </c>
      <c r="S8" s="405">
        <v>8.0159000000000002</v>
      </c>
      <c r="T8" s="405">
        <v>-7.6528</v>
      </c>
      <c r="U8" s="405">
        <v>-1.8728</v>
      </c>
      <c r="V8" s="405">
        <v>-5.0849000000000002</v>
      </c>
      <c r="W8" s="405">
        <v>2.3008000000000002</v>
      </c>
      <c r="X8" s="405">
        <v>11.243399999999999</v>
      </c>
      <c r="Y8" s="406"/>
      <c r="Z8" s="403">
        <v>44</v>
      </c>
      <c r="AA8" s="403">
        <v>132</v>
      </c>
      <c r="AB8" s="403">
        <v>150</v>
      </c>
      <c r="AC8" s="403">
        <v>193</v>
      </c>
      <c r="AD8" s="403">
        <v>190</v>
      </c>
      <c r="AE8" s="403">
        <v>155</v>
      </c>
      <c r="AF8" s="403">
        <v>45</v>
      </c>
      <c r="AG8" s="403">
        <v>71</v>
      </c>
      <c r="AH8" s="403">
        <v>23</v>
      </c>
      <c r="AI8" s="403">
        <v>4</v>
      </c>
      <c r="AJ8" s="403">
        <v>194</v>
      </c>
      <c r="AK8" s="403">
        <v>192</v>
      </c>
      <c r="AL8" s="403">
        <v>165</v>
      </c>
      <c r="AM8" s="403">
        <v>156</v>
      </c>
      <c r="AN8" s="403">
        <v>84</v>
      </c>
      <c r="AO8" s="402"/>
      <c r="AP8" s="405">
        <v>11.57</v>
      </c>
      <c r="AQ8" s="405">
        <v>11.11</v>
      </c>
      <c r="AR8" s="405">
        <v>7.61</v>
      </c>
      <c r="AS8" s="405">
        <v>3.21</v>
      </c>
      <c r="AT8" s="405">
        <v>-6.21</v>
      </c>
      <c r="AU8" s="408"/>
      <c r="AV8" s="403">
        <v>4</v>
      </c>
      <c r="AW8" s="403">
        <v>7</v>
      </c>
      <c r="AX8" s="403">
        <v>24</v>
      </c>
      <c r="AY8" s="403">
        <v>63</v>
      </c>
      <c r="AZ8" s="403">
        <v>174</v>
      </c>
      <c r="BA8" s="406"/>
      <c r="BB8" s="405">
        <v>11.483468699778101</v>
      </c>
      <c r="BC8" s="405">
        <v>0.99937085764563705</v>
      </c>
      <c r="BD8" s="405">
        <v>3.5931081451558503E-2</v>
      </c>
      <c r="BE8" s="410">
        <v>-2.8290479743701899E-2</v>
      </c>
      <c r="BF8" s="406"/>
      <c r="BG8" s="401">
        <v>1.4309000000000001</v>
      </c>
      <c r="BH8" s="402"/>
      <c r="BI8" s="405">
        <v>99.771500000000003</v>
      </c>
      <c r="BJ8" s="405" t="s">
        <v>430</v>
      </c>
      <c r="BK8" s="405" t="s">
        <v>430</v>
      </c>
      <c r="BL8" s="405">
        <v>0.22850000000000001</v>
      </c>
      <c r="BM8" s="402"/>
      <c r="BN8" s="401" t="s">
        <v>4452</v>
      </c>
      <c r="BO8" s="401" t="s">
        <v>4453</v>
      </c>
      <c r="BP8" s="401" t="s">
        <v>4454</v>
      </c>
      <c r="BQ8" s="401" t="s">
        <v>4311</v>
      </c>
      <c r="BR8" s="401" t="s">
        <v>4455</v>
      </c>
      <c r="BS8" s="402"/>
      <c r="BT8" s="411" t="s">
        <v>554</v>
      </c>
    </row>
    <row r="9" spans="1:72" s="428" customFormat="1" x14ac:dyDescent="0.25">
      <c r="A9" s="345" t="s">
        <v>4456</v>
      </c>
      <c r="B9" s="373"/>
      <c r="C9" s="719">
        <v>37454</v>
      </c>
      <c r="D9" s="373"/>
      <c r="E9" s="346">
        <v>23661.4</v>
      </c>
      <c r="F9" s="373"/>
      <c r="G9" s="347">
        <v>229.05260000000001</v>
      </c>
      <c r="H9" s="374"/>
      <c r="I9" s="348">
        <v>0.82530000000000003</v>
      </c>
      <c r="J9" s="348">
        <v>-5.8299999999999998E-2</v>
      </c>
      <c r="K9" s="348">
        <v>1.5849</v>
      </c>
      <c r="L9" s="348">
        <v>5.2247000000000003</v>
      </c>
      <c r="M9" s="348">
        <v>-7.7564000000000002</v>
      </c>
      <c r="N9" s="350">
        <v>-3.2593000000000001</v>
      </c>
      <c r="O9" s="348">
        <v>1.7665</v>
      </c>
      <c r="P9" s="348">
        <v>9.5760000000000005</v>
      </c>
      <c r="Q9" s="348">
        <v>9.5518000000000001</v>
      </c>
      <c r="R9" s="348">
        <v>12.2933</v>
      </c>
      <c r="S9" s="348">
        <v>7.9641000000000002</v>
      </c>
      <c r="T9" s="348">
        <v>-7.7050000000000001</v>
      </c>
      <c r="U9" s="348">
        <v>-1.9595</v>
      </c>
      <c r="V9" s="348">
        <v>-5.1868999999999996</v>
      </c>
      <c r="W9" s="348">
        <v>2.2797999999999998</v>
      </c>
      <c r="X9" s="348">
        <v>13.8132</v>
      </c>
      <c r="Y9" s="374"/>
      <c r="Z9" s="346">
        <v>46</v>
      </c>
      <c r="AA9" s="346">
        <v>139</v>
      </c>
      <c r="AB9" s="346">
        <v>161</v>
      </c>
      <c r="AC9" s="346">
        <v>201</v>
      </c>
      <c r="AD9" s="346">
        <v>197</v>
      </c>
      <c r="AE9" s="346">
        <v>161</v>
      </c>
      <c r="AF9" s="346">
        <v>50</v>
      </c>
      <c r="AG9" s="346">
        <v>74</v>
      </c>
      <c r="AH9" s="346">
        <v>25</v>
      </c>
      <c r="AI9" s="346">
        <v>5</v>
      </c>
      <c r="AJ9" s="346">
        <v>200</v>
      </c>
      <c r="AK9" s="346">
        <v>199</v>
      </c>
      <c r="AL9" s="346">
        <v>170</v>
      </c>
      <c r="AM9" s="346">
        <v>163</v>
      </c>
      <c r="AN9" s="346">
        <v>94</v>
      </c>
      <c r="AO9" s="373"/>
      <c r="AP9" s="348">
        <v>11.42</v>
      </c>
      <c r="AQ9" s="348">
        <v>10.97</v>
      </c>
      <c r="AR9" s="348">
        <v>7.51</v>
      </c>
      <c r="AS9" s="348">
        <v>3.1</v>
      </c>
      <c r="AT9" s="348">
        <v>-6.33</v>
      </c>
      <c r="AU9" s="351"/>
      <c r="AV9" s="346">
        <v>5</v>
      </c>
      <c r="AW9" s="346">
        <v>8</v>
      </c>
      <c r="AX9" s="346">
        <v>27</v>
      </c>
      <c r="AY9" s="346">
        <v>68</v>
      </c>
      <c r="AZ9" s="346">
        <v>180</v>
      </c>
      <c r="BA9" s="374"/>
      <c r="BB9" s="348">
        <v>11.482807658880001</v>
      </c>
      <c r="BC9" s="348">
        <v>0.99931435184369999</v>
      </c>
      <c r="BD9" s="348">
        <v>3.5355092550777102E-2</v>
      </c>
      <c r="BE9" s="375">
        <v>-3.4903272105207703E-2</v>
      </c>
      <c r="BF9" s="374"/>
      <c r="BG9" s="372">
        <v>1.7192000000000001</v>
      </c>
      <c r="BH9" s="373"/>
      <c r="BI9" s="348">
        <v>99.800899999999999</v>
      </c>
      <c r="BJ9" s="348" t="s">
        <v>430</v>
      </c>
      <c r="BK9" s="348" t="s">
        <v>430</v>
      </c>
      <c r="BL9" s="348">
        <v>0.1991</v>
      </c>
      <c r="BM9" s="373"/>
      <c r="BN9" s="372" t="s">
        <v>4452</v>
      </c>
      <c r="BO9" s="372" t="s">
        <v>4453</v>
      </c>
      <c r="BP9" s="372" t="s">
        <v>4454</v>
      </c>
      <c r="BQ9" s="372" t="s">
        <v>4311</v>
      </c>
      <c r="BR9" s="372" t="s">
        <v>4455</v>
      </c>
      <c r="BS9" s="373"/>
      <c r="BT9" s="354" t="s">
        <v>4457</v>
      </c>
    </row>
    <row r="10" spans="1:72" s="428" customFormat="1" x14ac:dyDescent="0.25">
      <c r="A10" s="345" t="s">
        <v>4458</v>
      </c>
      <c r="B10" s="373"/>
      <c r="C10" s="719">
        <v>37313</v>
      </c>
      <c r="D10" s="373"/>
      <c r="E10" s="346">
        <v>16797</v>
      </c>
      <c r="F10" s="373"/>
      <c r="G10" s="347">
        <v>242.94499999999999</v>
      </c>
      <c r="H10" s="374"/>
      <c r="I10" s="348">
        <v>0.82499999999999996</v>
      </c>
      <c r="J10" s="348">
        <v>-5.8299999999999998E-2</v>
      </c>
      <c r="K10" s="348">
        <v>1.5887</v>
      </c>
      <c r="L10" s="348">
        <v>5.226</v>
      </c>
      <c r="M10" s="348">
        <v>-7.7478999999999996</v>
      </c>
      <c r="N10" s="350">
        <v>-3.2538999999999998</v>
      </c>
      <c r="O10" s="348">
        <v>1.7522</v>
      </c>
      <c r="P10" s="348">
        <v>9.5640999999999998</v>
      </c>
      <c r="Q10" s="348">
        <v>9.5466999999999995</v>
      </c>
      <c r="R10" s="348">
        <v>12.0785</v>
      </c>
      <c r="S10" s="348">
        <v>7.9558</v>
      </c>
      <c r="T10" s="348">
        <v>-7.6966999999999999</v>
      </c>
      <c r="U10" s="348">
        <v>-1.9534</v>
      </c>
      <c r="V10" s="348">
        <v>-5.1820000000000004</v>
      </c>
      <c r="W10" s="348">
        <v>2.2829999999999999</v>
      </c>
      <c r="X10" s="348">
        <v>14.005000000000001</v>
      </c>
      <c r="Y10" s="374"/>
      <c r="Z10" s="346">
        <v>47</v>
      </c>
      <c r="AA10" s="346">
        <v>139</v>
      </c>
      <c r="AB10" s="346">
        <v>159</v>
      </c>
      <c r="AC10" s="346">
        <v>200</v>
      </c>
      <c r="AD10" s="346">
        <v>194</v>
      </c>
      <c r="AE10" s="346">
        <v>160</v>
      </c>
      <c r="AF10" s="346">
        <v>51</v>
      </c>
      <c r="AG10" s="346">
        <v>75</v>
      </c>
      <c r="AH10" s="346">
        <v>26</v>
      </c>
      <c r="AI10" s="346">
        <v>8</v>
      </c>
      <c r="AJ10" s="346">
        <v>201</v>
      </c>
      <c r="AK10" s="346">
        <v>196</v>
      </c>
      <c r="AL10" s="346">
        <v>169</v>
      </c>
      <c r="AM10" s="346">
        <v>162</v>
      </c>
      <c r="AN10" s="346">
        <v>90</v>
      </c>
      <c r="AO10" s="373"/>
      <c r="AP10" s="348">
        <v>11.33</v>
      </c>
      <c r="AQ10" s="348">
        <v>10.95</v>
      </c>
      <c r="AR10" s="348">
        <v>7.5</v>
      </c>
      <c r="AS10" s="348">
        <v>3.09</v>
      </c>
      <c r="AT10" s="348">
        <v>-6.32</v>
      </c>
      <c r="AU10" s="351"/>
      <c r="AV10" s="346">
        <v>6</v>
      </c>
      <c r="AW10" s="346">
        <v>10</v>
      </c>
      <c r="AX10" s="346">
        <v>28</v>
      </c>
      <c r="AY10" s="346">
        <v>70</v>
      </c>
      <c r="AZ10" s="346">
        <v>179</v>
      </c>
      <c r="BA10" s="374"/>
      <c r="BB10" s="348">
        <v>11.4782981400359</v>
      </c>
      <c r="BC10" s="348">
        <v>0.99891894911553902</v>
      </c>
      <c r="BD10" s="348">
        <v>3.5289375964421402E-2</v>
      </c>
      <c r="BE10" s="375">
        <v>-3.5642576765534603E-2</v>
      </c>
      <c r="BF10" s="374"/>
      <c r="BG10" s="372">
        <v>1.1605000000000001</v>
      </c>
      <c r="BH10" s="373"/>
      <c r="BI10" s="348">
        <v>99.775199999999998</v>
      </c>
      <c r="BJ10" s="348" t="s">
        <v>430</v>
      </c>
      <c r="BK10" s="348" t="s">
        <v>430</v>
      </c>
      <c r="BL10" s="348">
        <v>0.2248</v>
      </c>
      <c r="BM10" s="373"/>
      <c r="BN10" s="372" t="s">
        <v>4459</v>
      </c>
      <c r="BO10" s="372" t="s">
        <v>4453</v>
      </c>
      <c r="BP10" s="372" t="s">
        <v>4454</v>
      </c>
      <c r="BQ10" s="372" t="s">
        <v>4311</v>
      </c>
      <c r="BR10" s="372" t="s">
        <v>4455</v>
      </c>
      <c r="BS10" s="373"/>
      <c r="BT10" s="354" t="s">
        <v>554</v>
      </c>
    </row>
    <row r="11" spans="1:72" s="428" customFormat="1" x14ac:dyDescent="0.25">
      <c r="A11" s="345" t="s">
        <v>4460</v>
      </c>
      <c r="B11" s="373"/>
      <c r="C11" s="719">
        <v>37273</v>
      </c>
      <c r="D11" s="373"/>
      <c r="E11" s="346">
        <v>13616</v>
      </c>
      <c r="F11" s="373"/>
      <c r="G11" s="347">
        <v>213.27269999999999</v>
      </c>
      <c r="H11" s="374"/>
      <c r="I11" s="348">
        <v>0.82850000000000001</v>
      </c>
      <c r="J11" s="348">
        <v>-5.8500000000000003E-2</v>
      </c>
      <c r="K11" s="348">
        <v>1.589</v>
      </c>
      <c r="L11" s="348">
        <v>5.2199</v>
      </c>
      <c r="M11" s="348">
        <v>-7.7775999999999996</v>
      </c>
      <c r="N11" s="350">
        <v>-3.3285999999999998</v>
      </c>
      <c r="O11" s="348">
        <v>1.6839</v>
      </c>
      <c r="P11" s="348">
        <v>9.4745000000000008</v>
      </c>
      <c r="Q11" s="348">
        <v>9.4442000000000004</v>
      </c>
      <c r="R11" s="348">
        <v>12.0154</v>
      </c>
      <c r="S11" s="348">
        <v>7.9661</v>
      </c>
      <c r="T11" s="348">
        <v>-7.7248000000000001</v>
      </c>
      <c r="U11" s="348">
        <v>-2.0055000000000001</v>
      </c>
      <c r="V11" s="348">
        <v>-5.2565999999999997</v>
      </c>
      <c r="W11" s="348">
        <v>2.2846000000000002</v>
      </c>
      <c r="X11" s="348">
        <v>13.332599999999999</v>
      </c>
      <c r="Y11" s="374"/>
      <c r="Z11" s="346">
        <v>43</v>
      </c>
      <c r="AA11" s="346">
        <v>140</v>
      </c>
      <c r="AB11" s="346">
        <v>158</v>
      </c>
      <c r="AC11" s="346">
        <v>202</v>
      </c>
      <c r="AD11" s="346">
        <v>198</v>
      </c>
      <c r="AE11" s="346">
        <v>164</v>
      </c>
      <c r="AF11" s="346">
        <v>56</v>
      </c>
      <c r="AG11" s="346">
        <v>79</v>
      </c>
      <c r="AH11" s="346">
        <v>29</v>
      </c>
      <c r="AI11" s="346">
        <v>9</v>
      </c>
      <c r="AJ11" s="346">
        <v>199</v>
      </c>
      <c r="AK11" s="346">
        <v>200</v>
      </c>
      <c r="AL11" s="346">
        <v>174</v>
      </c>
      <c r="AM11" s="346">
        <v>167</v>
      </c>
      <c r="AN11" s="346">
        <v>89</v>
      </c>
      <c r="AO11" s="373"/>
      <c r="AP11" s="348">
        <v>11.21</v>
      </c>
      <c r="AQ11" s="348">
        <v>10.83</v>
      </c>
      <c r="AR11" s="348">
        <v>7.41</v>
      </c>
      <c r="AS11" s="348">
        <v>3.01</v>
      </c>
      <c r="AT11" s="348">
        <v>-6.38</v>
      </c>
      <c r="AU11" s="351"/>
      <c r="AV11" s="346">
        <v>8</v>
      </c>
      <c r="AW11" s="346">
        <v>11</v>
      </c>
      <c r="AX11" s="346">
        <v>30</v>
      </c>
      <c r="AY11" s="346">
        <v>72</v>
      </c>
      <c r="AZ11" s="346">
        <v>183</v>
      </c>
      <c r="BA11" s="374"/>
      <c r="BB11" s="348">
        <v>11.4872069561142</v>
      </c>
      <c r="BC11" s="348">
        <v>0.99969697233402199</v>
      </c>
      <c r="BD11" s="348">
        <v>3.4666322629474902E-2</v>
      </c>
      <c r="BE11" s="375">
        <v>-4.2828582255379902E-2</v>
      </c>
      <c r="BF11" s="374"/>
      <c r="BG11" s="372">
        <v>1.1042000000000001</v>
      </c>
      <c r="BH11" s="373"/>
      <c r="BI11" s="348">
        <v>99.764499999999998</v>
      </c>
      <c r="BJ11" s="348" t="s">
        <v>430</v>
      </c>
      <c r="BK11" s="348" t="s">
        <v>430</v>
      </c>
      <c r="BL11" s="348">
        <v>0.23549999999999999</v>
      </c>
      <c r="BM11" s="373"/>
      <c r="BN11" s="372" t="s">
        <v>4459</v>
      </c>
      <c r="BO11" s="372" t="s">
        <v>4453</v>
      </c>
      <c r="BP11" s="372" t="s">
        <v>4454</v>
      </c>
      <c r="BQ11" s="372" t="s">
        <v>4311</v>
      </c>
      <c r="BR11" s="372" t="s">
        <v>4455</v>
      </c>
      <c r="BS11" s="373"/>
      <c r="BT11" s="354" t="s">
        <v>4461</v>
      </c>
    </row>
    <row r="12" spans="1:72" s="428" customFormat="1" x14ac:dyDescent="0.25">
      <c r="A12" s="345" t="s">
        <v>4462</v>
      </c>
      <c r="B12" s="373"/>
      <c r="C12" s="719">
        <v>40354</v>
      </c>
      <c r="D12" s="373"/>
      <c r="E12" s="346">
        <v>9488.0499999999993</v>
      </c>
      <c r="F12" s="373"/>
      <c r="G12" s="347">
        <v>63.247500000000002</v>
      </c>
      <c r="H12" s="374"/>
      <c r="I12" s="348">
        <v>-1.34E-2</v>
      </c>
      <c r="J12" s="348">
        <v>-0.37180000000000002</v>
      </c>
      <c r="K12" s="348">
        <v>3.1536</v>
      </c>
      <c r="L12" s="348">
        <v>15.436</v>
      </c>
      <c r="M12" s="348">
        <v>4.4509999999999996</v>
      </c>
      <c r="N12" s="350">
        <v>7.0448000000000004</v>
      </c>
      <c r="O12" s="348">
        <v>0.2001</v>
      </c>
      <c r="P12" s="348">
        <v>18.805199999999999</v>
      </c>
      <c r="Q12" s="348">
        <v>13.4353</v>
      </c>
      <c r="R12" s="348">
        <v>13.886699999999999</v>
      </c>
      <c r="S12" s="348">
        <v>19.189</v>
      </c>
      <c r="T12" s="348">
        <v>3.8498999999999999</v>
      </c>
      <c r="U12" s="348">
        <v>6.1070000000000002</v>
      </c>
      <c r="V12" s="348">
        <v>4.4923000000000002</v>
      </c>
      <c r="W12" s="348">
        <v>1.2683</v>
      </c>
      <c r="X12" s="348">
        <v>12.2121</v>
      </c>
      <c r="Y12" s="374"/>
      <c r="Z12" s="346">
        <v>174</v>
      </c>
      <c r="AA12" s="346">
        <v>197</v>
      </c>
      <c r="AB12" s="346">
        <v>58</v>
      </c>
      <c r="AC12" s="346">
        <v>46</v>
      </c>
      <c r="AD12" s="346">
        <v>44</v>
      </c>
      <c r="AE12" s="346">
        <v>36</v>
      </c>
      <c r="AF12" s="346">
        <v>93</v>
      </c>
      <c r="AG12" s="346">
        <v>31</v>
      </c>
      <c r="AH12" s="346">
        <v>11</v>
      </c>
      <c r="AI12" s="346">
        <v>1</v>
      </c>
      <c r="AJ12" s="346">
        <v>44</v>
      </c>
      <c r="AK12" s="346">
        <v>47</v>
      </c>
      <c r="AL12" s="346">
        <v>77</v>
      </c>
      <c r="AM12" s="346">
        <v>37</v>
      </c>
      <c r="AN12" s="346">
        <v>178</v>
      </c>
      <c r="AO12" s="373"/>
      <c r="AP12" s="348">
        <v>13.69</v>
      </c>
      <c r="AQ12" s="348">
        <v>15.69</v>
      </c>
      <c r="AR12" s="348">
        <v>13.97</v>
      </c>
      <c r="AS12" s="348">
        <v>10.3</v>
      </c>
      <c r="AT12" s="348">
        <v>11.54</v>
      </c>
      <c r="AU12" s="351"/>
      <c r="AV12" s="346">
        <v>1</v>
      </c>
      <c r="AW12" s="346">
        <v>3</v>
      </c>
      <c r="AX12" s="346">
        <v>14</v>
      </c>
      <c r="AY12" s="346">
        <v>27</v>
      </c>
      <c r="AZ12" s="346">
        <v>45</v>
      </c>
      <c r="BA12" s="374"/>
      <c r="BB12" s="348">
        <v>17.999256459735399</v>
      </c>
      <c r="BC12" s="348">
        <v>1.0007697560956199</v>
      </c>
      <c r="BD12" s="348">
        <v>6.70167184532863E-2</v>
      </c>
      <c r="BE12" s="375">
        <v>-7.4069850011498503E-2</v>
      </c>
      <c r="BF12" s="374"/>
      <c r="BG12" s="372">
        <v>0.55459999999999998</v>
      </c>
      <c r="BH12" s="373"/>
      <c r="BI12" s="348">
        <v>89.3643</v>
      </c>
      <c r="BJ12" s="348">
        <v>7.3526999999999996</v>
      </c>
      <c r="BK12" s="348" t="s">
        <v>430</v>
      </c>
      <c r="BL12" s="348">
        <v>3.2829999999999999</v>
      </c>
      <c r="BM12" s="373"/>
      <c r="BN12" s="372" t="s">
        <v>4463</v>
      </c>
      <c r="BO12" s="372" t="s">
        <v>4464</v>
      </c>
      <c r="BP12" s="372" t="s">
        <v>4465</v>
      </c>
      <c r="BQ12" s="372" t="s">
        <v>4466</v>
      </c>
      <c r="BR12" s="372" t="s">
        <v>4279</v>
      </c>
      <c r="BS12" s="373"/>
      <c r="BT12" s="354" t="s">
        <v>554</v>
      </c>
    </row>
    <row r="13" spans="1:72" s="428" customFormat="1" x14ac:dyDescent="0.25">
      <c r="A13" s="345" t="s">
        <v>4467</v>
      </c>
      <c r="B13" s="373"/>
      <c r="C13" s="719">
        <v>44265</v>
      </c>
      <c r="D13" s="373"/>
      <c r="E13" s="346">
        <v>8589.67</v>
      </c>
      <c r="F13" s="373"/>
      <c r="G13" s="347">
        <v>21.040700000000001</v>
      </c>
      <c r="H13" s="374"/>
      <c r="I13" s="348">
        <v>0.54810000000000003</v>
      </c>
      <c r="J13" s="348">
        <v>0.1004</v>
      </c>
      <c r="K13" s="348">
        <v>2.8904999999999998</v>
      </c>
      <c r="L13" s="348">
        <v>11.3123</v>
      </c>
      <c r="M13" s="348">
        <v>-0.93830000000000002</v>
      </c>
      <c r="N13" s="350">
        <v>-1.6652</v>
      </c>
      <c r="O13" s="348">
        <v>-6.4794999999999998</v>
      </c>
      <c r="P13" s="348">
        <v>14.399900000000001</v>
      </c>
      <c r="Q13" s="348">
        <v>12.0951</v>
      </c>
      <c r="R13" s="348" t="s">
        <v>430</v>
      </c>
      <c r="S13" s="348">
        <v>15.137600000000001</v>
      </c>
      <c r="T13" s="348">
        <v>-3.3E-3</v>
      </c>
      <c r="U13" s="348">
        <v>3.9986999999999999</v>
      </c>
      <c r="V13" s="348">
        <v>-2.6930000000000001</v>
      </c>
      <c r="W13" s="348">
        <v>2.3216000000000001</v>
      </c>
      <c r="X13" s="348">
        <v>15.088900000000001</v>
      </c>
      <c r="Y13" s="374"/>
      <c r="Z13" s="346">
        <v>80</v>
      </c>
      <c r="AA13" s="346">
        <v>104</v>
      </c>
      <c r="AB13" s="346">
        <v>66</v>
      </c>
      <c r="AC13" s="346">
        <v>103</v>
      </c>
      <c r="AD13" s="346">
        <v>111</v>
      </c>
      <c r="AE13" s="346">
        <v>135</v>
      </c>
      <c r="AF13" s="346">
        <v>117</v>
      </c>
      <c r="AG13" s="346">
        <v>47</v>
      </c>
      <c r="AH13" s="346">
        <v>20</v>
      </c>
      <c r="AI13" s="346" t="s">
        <v>430</v>
      </c>
      <c r="AJ13" s="346">
        <v>108</v>
      </c>
      <c r="AK13" s="346">
        <v>103</v>
      </c>
      <c r="AL13" s="346">
        <v>107</v>
      </c>
      <c r="AM13" s="346">
        <v>129</v>
      </c>
      <c r="AN13" s="346">
        <v>81</v>
      </c>
      <c r="AO13" s="373"/>
      <c r="AP13" s="348" t="s">
        <v>430</v>
      </c>
      <c r="AQ13" s="348" t="s">
        <v>430</v>
      </c>
      <c r="AR13" s="348">
        <v>10.28</v>
      </c>
      <c r="AS13" s="348">
        <v>3.16</v>
      </c>
      <c r="AT13" s="348">
        <v>2.8</v>
      </c>
      <c r="AU13" s="351"/>
      <c r="AV13" s="346" t="s">
        <v>430</v>
      </c>
      <c r="AW13" s="346" t="s">
        <v>430</v>
      </c>
      <c r="AX13" s="346">
        <v>20</v>
      </c>
      <c r="AY13" s="346">
        <v>65</v>
      </c>
      <c r="AZ13" s="346">
        <v>112</v>
      </c>
      <c r="BA13" s="374"/>
      <c r="BB13" s="348">
        <v>17.803326696945501</v>
      </c>
      <c r="BC13" s="348">
        <v>0.99679284740761998</v>
      </c>
      <c r="BD13" s="348">
        <v>5.0224273475336499E-2</v>
      </c>
      <c r="BE13" s="375">
        <v>-6.0676910055308397E-2</v>
      </c>
      <c r="BF13" s="374"/>
      <c r="BG13" s="372">
        <v>0.2364</v>
      </c>
      <c r="BH13" s="373"/>
      <c r="BI13" s="348">
        <v>65.523200000000003</v>
      </c>
      <c r="BJ13" s="348">
        <v>34.3232</v>
      </c>
      <c r="BK13" s="348" t="s">
        <v>430</v>
      </c>
      <c r="BL13" s="348">
        <v>0.15359999999999999</v>
      </c>
      <c r="BM13" s="373"/>
      <c r="BN13" s="372" t="s">
        <v>4468</v>
      </c>
      <c r="BO13" s="372" t="s">
        <v>3683</v>
      </c>
      <c r="BP13" s="372" t="s">
        <v>4469</v>
      </c>
      <c r="BQ13" s="372" t="s">
        <v>4470</v>
      </c>
      <c r="BR13" s="372" t="s">
        <v>4471</v>
      </c>
      <c r="BS13" s="373"/>
      <c r="BT13" s="354" t="s">
        <v>554</v>
      </c>
    </row>
    <row r="14" spans="1:72" s="428" customFormat="1" x14ac:dyDescent="0.25">
      <c r="A14" s="345" t="s">
        <v>4472</v>
      </c>
      <c r="B14" s="373"/>
      <c r="C14" s="719">
        <v>37454</v>
      </c>
      <c r="D14" s="373"/>
      <c r="E14" s="346">
        <v>8470.15</v>
      </c>
      <c r="F14" s="373"/>
      <c r="G14" s="347">
        <v>716.81979999999999</v>
      </c>
      <c r="H14" s="374"/>
      <c r="I14" s="348">
        <v>1.0319</v>
      </c>
      <c r="J14" s="348">
        <v>2.86E-2</v>
      </c>
      <c r="K14" s="348">
        <v>2.3935</v>
      </c>
      <c r="L14" s="348">
        <v>4.3574000000000002</v>
      </c>
      <c r="M14" s="348">
        <v>-9.5371000000000006</v>
      </c>
      <c r="N14" s="350">
        <v>-5.4170999999999996</v>
      </c>
      <c r="O14" s="348">
        <v>0.47889999999999999</v>
      </c>
      <c r="P14" s="348">
        <v>7.7249999999999996</v>
      </c>
      <c r="Q14" s="348">
        <v>8.7101000000000006</v>
      </c>
      <c r="R14" s="348">
        <v>12.1005</v>
      </c>
      <c r="S14" s="348">
        <v>7.4408000000000003</v>
      </c>
      <c r="T14" s="348">
        <v>-9.3312000000000008</v>
      </c>
      <c r="U14" s="348">
        <v>-3.6772999999999998</v>
      </c>
      <c r="V14" s="348">
        <v>-7.3204000000000002</v>
      </c>
      <c r="W14" s="348">
        <v>3.2378</v>
      </c>
      <c r="X14" s="348">
        <v>13.835900000000001</v>
      </c>
      <c r="Y14" s="374"/>
      <c r="Z14" s="346">
        <v>31</v>
      </c>
      <c r="AA14" s="346">
        <v>114</v>
      </c>
      <c r="AB14" s="346">
        <v>88</v>
      </c>
      <c r="AC14" s="346">
        <v>221</v>
      </c>
      <c r="AD14" s="346">
        <v>216</v>
      </c>
      <c r="AE14" s="346">
        <v>185</v>
      </c>
      <c r="AF14" s="346">
        <v>81</v>
      </c>
      <c r="AG14" s="346">
        <v>93</v>
      </c>
      <c r="AH14" s="346">
        <v>40</v>
      </c>
      <c r="AI14" s="346">
        <v>7</v>
      </c>
      <c r="AJ14" s="346">
        <v>222</v>
      </c>
      <c r="AK14" s="346">
        <v>220</v>
      </c>
      <c r="AL14" s="346">
        <v>199</v>
      </c>
      <c r="AM14" s="346">
        <v>190</v>
      </c>
      <c r="AN14" s="346">
        <v>44</v>
      </c>
      <c r="AO14" s="373"/>
      <c r="AP14" s="348">
        <v>10.8</v>
      </c>
      <c r="AQ14" s="348">
        <v>9.75</v>
      </c>
      <c r="AR14" s="348">
        <v>6.07</v>
      </c>
      <c r="AS14" s="348">
        <v>1.33</v>
      </c>
      <c r="AT14" s="348">
        <v>-8.76</v>
      </c>
      <c r="AU14" s="351"/>
      <c r="AV14" s="346">
        <v>14</v>
      </c>
      <c r="AW14" s="346">
        <v>20</v>
      </c>
      <c r="AX14" s="346">
        <v>41</v>
      </c>
      <c r="AY14" s="346">
        <v>93</v>
      </c>
      <c r="AZ14" s="346">
        <v>200</v>
      </c>
      <c r="BA14" s="374"/>
      <c r="BB14" s="348">
        <v>11.424737288522699</v>
      </c>
      <c r="BC14" s="348">
        <v>0.99976421039732599</v>
      </c>
      <c r="BD14" s="348">
        <v>2.3343129965186199E-2</v>
      </c>
      <c r="BE14" s="375">
        <v>-3.4877145986825203E-2</v>
      </c>
      <c r="BF14" s="374"/>
      <c r="BG14" s="372">
        <v>1.2569999999999999</v>
      </c>
      <c r="BH14" s="373"/>
      <c r="BI14" s="348">
        <v>99.781300000000002</v>
      </c>
      <c r="BJ14" s="348" t="s">
        <v>430</v>
      </c>
      <c r="BK14" s="348" t="s">
        <v>430</v>
      </c>
      <c r="BL14" s="348">
        <v>0.21870000000000001</v>
      </c>
      <c r="BM14" s="373"/>
      <c r="BN14" s="372" t="s">
        <v>4473</v>
      </c>
      <c r="BO14" s="372" t="s">
        <v>4474</v>
      </c>
      <c r="BP14" s="372" t="s">
        <v>4475</v>
      </c>
      <c r="BQ14" s="372" t="s">
        <v>4476</v>
      </c>
      <c r="BR14" s="372" t="s">
        <v>983</v>
      </c>
      <c r="BS14" s="373"/>
      <c r="BT14" s="354" t="s">
        <v>4457</v>
      </c>
    </row>
    <row r="15" spans="1:72" s="428" customFormat="1" x14ac:dyDescent="0.25">
      <c r="A15" s="345" t="s">
        <v>4477</v>
      </c>
      <c r="B15" s="373"/>
      <c r="C15" s="719">
        <v>43279</v>
      </c>
      <c r="D15" s="373"/>
      <c r="E15" s="346">
        <v>7027.66</v>
      </c>
      <c r="F15" s="373"/>
      <c r="G15" s="347">
        <v>25.6646</v>
      </c>
      <c r="H15" s="374"/>
      <c r="I15" s="348">
        <v>-1.3599999999999999E-2</v>
      </c>
      <c r="J15" s="348">
        <v>-0.2631</v>
      </c>
      <c r="K15" s="348">
        <v>3.2589999999999999</v>
      </c>
      <c r="L15" s="348">
        <v>15.606299999999999</v>
      </c>
      <c r="M15" s="348">
        <v>4.5664999999999996</v>
      </c>
      <c r="N15" s="350">
        <v>7.1989000000000001</v>
      </c>
      <c r="O15" s="348">
        <v>0.40100000000000002</v>
      </c>
      <c r="P15" s="348">
        <v>18.9053</v>
      </c>
      <c r="Q15" s="348">
        <v>13.4841</v>
      </c>
      <c r="R15" s="348" t="s">
        <v>430</v>
      </c>
      <c r="S15" s="348">
        <v>19.338000000000001</v>
      </c>
      <c r="T15" s="348">
        <v>3.968</v>
      </c>
      <c r="U15" s="348">
        <v>6.2192999999999996</v>
      </c>
      <c r="V15" s="348">
        <v>4.6471</v>
      </c>
      <c r="W15" s="348">
        <v>1.3706</v>
      </c>
      <c r="X15" s="348">
        <v>12.5128</v>
      </c>
      <c r="Y15" s="374"/>
      <c r="Z15" s="346">
        <v>175</v>
      </c>
      <c r="AA15" s="346">
        <v>173</v>
      </c>
      <c r="AB15" s="346">
        <v>46</v>
      </c>
      <c r="AC15" s="346">
        <v>38</v>
      </c>
      <c r="AD15" s="346">
        <v>42</v>
      </c>
      <c r="AE15" s="346">
        <v>32</v>
      </c>
      <c r="AF15" s="346">
        <v>84</v>
      </c>
      <c r="AG15" s="346">
        <v>28</v>
      </c>
      <c r="AH15" s="346">
        <v>9</v>
      </c>
      <c r="AI15" s="346" t="s">
        <v>430</v>
      </c>
      <c r="AJ15" s="346">
        <v>33</v>
      </c>
      <c r="AK15" s="346">
        <v>44</v>
      </c>
      <c r="AL15" s="346">
        <v>64</v>
      </c>
      <c r="AM15" s="346">
        <v>33</v>
      </c>
      <c r="AN15" s="346">
        <v>152</v>
      </c>
      <c r="AO15" s="373"/>
      <c r="AP15" s="348" t="s">
        <v>430</v>
      </c>
      <c r="AQ15" s="348">
        <v>15.8</v>
      </c>
      <c r="AR15" s="348">
        <v>14.06</v>
      </c>
      <c r="AS15" s="348">
        <v>10.48</v>
      </c>
      <c r="AT15" s="348">
        <v>11.82</v>
      </c>
      <c r="AU15" s="351"/>
      <c r="AV15" s="346" t="s">
        <v>430</v>
      </c>
      <c r="AW15" s="346">
        <v>2</v>
      </c>
      <c r="AX15" s="346">
        <v>11</v>
      </c>
      <c r="AY15" s="346">
        <v>23</v>
      </c>
      <c r="AZ15" s="346">
        <v>40</v>
      </c>
      <c r="BA15" s="374"/>
      <c r="BB15" s="348">
        <v>17.957165773252498</v>
      </c>
      <c r="BC15" s="348">
        <v>0.99845416981841295</v>
      </c>
      <c r="BD15" s="348">
        <v>6.7526614441241306E-2</v>
      </c>
      <c r="BE15" s="375">
        <v>-6.4771929621767005E-2</v>
      </c>
      <c r="BF15" s="374"/>
      <c r="BG15" s="372">
        <v>0.1517</v>
      </c>
      <c r="BH15" s="373"/>
      <c r="BI15" s="348">
        <v>89.373999999999995</v>
      </c>
      <c r="BJ15" s="348">
        <v>7.3538399999999999</v>
      </c>
      <c r="BK15" s="348" t="s">
        <v>430</v>
      </c>
      <c r="BL15" s="348">
        <v>3.27216</v>
      </c>
      <c r="BM15" s="373"/>
      <c r="BN15" s="372" t="s">
        <v>4463</v>
      </c>
      <c r="BO15" s="372" t="s">
        <v>4464</v>
      </c>
      <c r="BP15" s="372" t="s">
        <v>4465</v>
      </c>
      <c r="BQ15" s="372" t="s">
        <v>4466</v>
      </c>
      <c r="BR15" s="372" t="s">
        <v>4279</v>
      </c>
      <c r="BS15" s="373"/>
      <c r="BT15" s="354" t="s">
        <v>554</v>
      </c>
    </row>
    <row r="16" spans="1:72" s="428" customFormat="1" x14ac:dyDescent="0.25">
      <c r="A16" s="345" t="s">
        <v>4478</v>
      </c>
      <c r="B16" s="373"/>
      <c r="C16" s="719">
        <v>45476</v>
      </c>
      <c r="D16" s="373"/>
      <c r="E16" s="346">
        <v>5227.6099999999997</v>
      </c>
      <c r="F16" s="373"/>
      <c r="G16" s="347">
        <v>12.232100000000001</v>
      </c>
      <c r="H16" s="374"/>
      <c r="I16" s="348">
        <v>-1.9754</v>
      </c>
      <c r="J16" s="348">
        <v>-0.28039999999999998</v>
      </c>
      <c r="K16" s="348">
        <v>3.9039999999999999</v>
      </c>
      <c r="L16" s="348">
        <v>24.961400000000001</v>
      </c>
      <c r="M16" s="348">
        <v>21.1783</v>
      </c>
      <c r="N16" s="350">
        <v>6.2164999999999999</v>
      </c>
      <c r="O16" s="348" t="s">
        <v>430</v>
      </c>
      <c r="P16" s="348" t="s">
        <v>430</v>
      </c>
      <c r="Q16" s="348" t="s">
        <v>430</v>
      </c>
      <c r="R16" s="348" t="s">
        <v>430</v>
      </c>
      <c r="S16" s="348">
        <v>30.862400000000001</v>
      </c>
      <c r="T16" s="348">
        <v>21.860399999999998</v>
      </c>
      <c r="U16" s="348">
        <v>19.976700000000001</v>
      </c>
      <c r="V16" s="348">
        <v>6.0875000000000004</v>
      </c>
      <c r="W16" s="348">
        <v>3.8395999999999999</v>
      </c>
      <c r="X16" s="348">
        <v>10.738</v>
      </c>
      <c r="Y16" s="374"/>
      <c r="Z16" s="346">
        <v>231</v>
      </c>
      <c r="AA16" s="346">
        <v>180</v>
      </c>
      <c r="AB16" s="346">
        <v>36</v>
      </c>
      <c r="AC16" s="346">
        <v>2</v>
      </c>
      <c r="AD16" s="346">
        <v>1</v>
      </c>
      <c r="AE16" s="346">
        <v>44</v>
      </c>
      <c r="AF16" s="346" t="s">
        <v>430</v>
      </c>
      <c r="AG16" s="346" t="s">
        <v>430</v>
      </c>
      <c r="AH16" s="346" t="s">
        <v>430</v>
      </c>
      <c r="AI16" s="346" t="s">
        <v>430</v>
      </c>
      <c r="AJ16" s="346">
        <v>2</v>
      </c>
      <c r="AK16" s="346">
        <v>2</v>
      </c>
      <c r="AL16" s="346">
        <v>5</v>
      </c>
      <c r="AM16" s="346">
        <v>25</v>
      </c>
      <c r="AN16" s="346">
        <v>36</v>
      </c>
      <c r="AO16" s="373"/>
      <c r="AP16" s="348" t="s">
        <v>430</v>
      </c>
      <c r="AQ16" s="348" t="s">
        <v>430</v>
      </c>
      <c r="AR16" s="348" t="s">
        <v>430</v>
      </c>
      <c r="AS16" s="348" t="s">
        <v>430</v>
      </c>
      <c r="AT16" s="348">
        <v>35.869999999999997</v>
      </c>
      <c r="AU16" s="351"/>
      <c r="AV16" s="346" t="s">
        <v>430</v>
      </c>
      <c r="AW16" s="346" t="s">
        <v>430</v>
      </c>
      <c r="AX16" s="346" t="s">
        <v>430</v>
      </c>
      <c r="AY16" s="346" t="s">
        <v>430</v>
      </c>
      <c r="AZ16" s="346">
        <v>2</v>
      </c>
      <c r="BA16" s="374"/>
      <c r="BB16" s="348">
        <v>32.632227620578902</v>
      </c>
      <c r="BC16" s="348">
        <v>0.99902080494608603</v>
      </c>
      <c r="BD16" s="348">
        <v>2.9305071276383401E-2</v>
      </c>
      <c r="BE16" s="375">
        <v>-9.9248368053651101E-2</v>
      </c>
      <c r="BF16" s="374"/>
      <c r="BG16" s="372">
        <v>0.13589999999999999</v>
      </c>
      <c r="BH16" s="373"/>
      <c r="BI16" s="348">
        <v>54.0717</v>
      </c>
      <c r="BJ16" s="348">
        <v>21.850999999999999</v>
      </c>
      <c r="BK16" s="348">
        <v>23.782900000000001</v>
      </c>
      <c r="BL16" s="348">
        <v>0.2944</v>
      </c>
      <c r="BM16" s="373"/>
      <c r="BN16" s="372" t="s">
        <v>4479</v>
      </c>
      <c r="BO16" s="372" t="s">
        <v>4480</v>
      </c>
      <c r="BP16" s="372" t="s">
        <v>4481</v>
      </c>
      <c r="BQ16" s="372" t="s">
        <v>4482</v>
      </c>
      <c r="BR16" s="372" t="s">
        <v>4483</v>
      </c>
      <c r="BS16" s="373"/>
      <c r="BT16" s="354" t="s">
        <v>547</v>
      </c>
    </row>
    <row r="17" spans="1:72" s="428" customFormat="1" x14ac:dyDescent="0.25">
      <c r="A17" s="345" t="s">
        <v>4484</v>
      </c>
      <c r="B17" s="373"/>
      <c r="C17" s="719">
        <v>43950</v>
      </c>
      <c r="D17" s="373"/>
      <c r="E17" s="346">
        <v>4412.93</v>
      </c>
      <c r="F17" s="373"/>
      <c r="G17" s="347">
        <v>31.081499999999998</v>
      </c>
      <c r="H17" s="374"/>
      <c r="I17" s="348" t="s">
        <v>430</v>
      </c>
      <c r="J17" s="348">
        <v>-0.48759999999999998</v>
      </c>
      <c r="K17" s="348">
        <v>-2.3919999999999999</v>
      </c>
      <c r="L17" s="348">
        <v>13.5161</v>
      </c>
      <c r="M17" s="348">
        <v>12.059100000000001</v>
      </c>
      <c r="N17" s="350">
        <v>32.915700000000001</v>
      </c>
      <c r="O17" s="348">
        <v>23.481200000000001</v>
      </c>
      <c r="P17" s="348">
        <v>24.7121</v>
      </c>
      <c r="Q17" s="348">
        <v>17.063700000000001</v>
      </c>
      <c r="R17" s="348" t="s">
        <v>430</v>
      </c>
      <c r="S17" s="348">
        <v>13.738300000000001</v>
      </c>
      <c r="T17" s="348">
        <v>13.361700000000001</v>
      </c>
      <c r="U17" s="348">
        <v>17.278099999999998</v>
      </c>
      <c r="V17" s="348">
        <v>30.860099999999999</v>
      </c>
      <c r="W17" s="348">
        <v>-3.0491000000000001</v>
      </c>
      <c r="X17" s="348">
        <v>20.236699999999999</v>
      </c>
      <c r="Y17" s="374"/>
      <c r="Z17" s="346" t="s">
        <v>430</v>
      </c>
      <c r="AA17" s="346">
        <v>200</v>
      </c>
      <c r="AB17" s="346">
        <v>242</v>
      </c>
      <c r="AC17" s="346">
        <v>85</v>
      </c>
      <c r="AD17" s="346">
        <v>6</v>
      </c>
      <c r="AE17" s="346">
        <v>2</v>
      </c>
      <c r="AF17" s="346">
        <v>2</v>
      </c>
      <c r="AG17" s="346">
        <v>4</v>
      </c>
      <c r="AH17" s="346">
        <v>4</v>
      </c>
      <c r="AI17" s="346" t="s">
        <v>430</v>
      </c>
      <c r="AJ17" s="346">
        <v>119</v>
      </c>
      <c r="AK17" s="346">
        <v>6</v>
      </c>
      <c r="AL17" s="346">
        <v>7</v>
      </c>
      <c r="AM17" s="346">
        <v>2</v>
      </c>
      <c r="AN17" s="346">
        <v>245</v>
      </c>
      <c r="AO17" s="373"/>
      <c r="AP17" s="348" t="s">
        <v>430</v>
      </c>
      <c r="AQ17" s="348" t="s">
        <v>430</v>
      </c>
      <c r="AR17" s="348">
        <v>22.1</v>
      </c>
      <c r="AS17" s="348">
        <v>25.9</v>
      </c>
      <c r="AT17" s="348">
        <v>28.75</v>
      </c>
      <c r="AU17" s="351"/>
      <c r="AV17" s="346" t="s">
        <v>430</v>
      </c>
      <c r="AW17" s="346" t="s">
        <v>430</v>
      </c>
      <c r="AX17" s="346">
        <v>1</v>
      </c>
      <c r="AY17" s="346">
        <v>2</v>
      </c>
      <c r="AZ17" s="346">
        <v>6</v>
      </c>
      <c r="BA17" s="374"/>
      <c r="BB17" s="348">
        <v>12.2890992597794</v>
      </c>
      <c r="BC17" s="348">
        <v>0</v>
      </c>
      <c r="BD17" s="348">
        <v>0.12398474342511399</v>
      </c>
      <c r="BE17" s="375" t="s">
        <v>430</v>
      </c>
      <c r="BF17" s="374"/>
      <c r="BG17" s="372" t="s">
        <v>430</v>
      </c>
      <c r="BH17" s="373"/>
      <c r="BI17" s="348" t="s">
        <v>430</v>
      </c>
      <c r="BJ17" s="348">
        <v>0.33754699999999999</v>
      </c>
      <c r="BK17" s="348">
        <v>3.8855000000000001E-2</v>
      </c>
      <c r="BL17" s="348">
        <v>99.623598000000001</v>
      </c>
      <c r="BM17" s="373"/>
      <c r="BN17" s="372" t="s">
        <v>4485</v>
      </c>
      <c r="BO17" s="372" t="s">
        <v>752</v>
      </c>
      <c r="BP17" s="372" t="s">
        <v>4486</v>
      </c>
      <c r="BQ17" s="372" t="s">
        <v>4487</v>
      </c>
      <c r="BR17" s="372" t="s">
        <v>491</v>
      </c>
      <c r="BS17" s="373"/>
      <c r="BT17" s="354" t="s">
        <v>996</v>
      </c>
    </row>
    <row r="18" spans="1:72" s="428" customFormat="1" x14ac:dyDescent="0.25">
      <c r="A18" s="345" t="s">
        <v>4488</v>
      </c>
      <c r="B18" s="373"/>
      <c r="C18" s="719">
        <v>44392</v>
      </c>
      <c r="D18" s="373"/>
      <c r="E18" s="346">
        <v>4002.46</v>
      </c>
      <c r="F18" s="373"/>
      <c r="G18" s="347">
        <v>15.662100000000001</v>
      </c>
      <c r="H18" s="374"/>
      <c r="I18" s="348">
        <v>0.8246</v>
      </c>
      <c r="J18" s="348">
        <v>-5.6800000000000003E-2</v>
      </c>
      <c r="K18" s="348">
        <v>1.5924</v>
      </c>
      <c r="L18" s="348">
        <v>5.2461000000000002</v>
      </c>
      <c r="M18" s="348">
        <v>-7.7153</v>
      </c>
      <c r="N18" s="350">
        <v>-3.1865000000000001</v>
      </c>
      <c r="O18" s="348">
        <v>1.8207</v>
      </c>
      <c r="P18" s="348">
        <v>9.6095000000000006</v>
      </c>
      <c r="Q18" s="348" t="s">
        <v>430</v>
      </c>
      <c r="R18" s="348" t="s">
        <v>430</v>
      </c>
      <c r="S18" s="348">
        <v>7.9920999999999998</v>
      </c>
      <c r="T18" s="348">
        <v>-7.6657999999999999</v>
      </c>
      <c r="U18" s="348">
        <v>-1.8996999999999999</v>
      </c>
      <c r="V18" s="348">
        <v>-5.1161000000000003</v>
      </c>
      <c r="W18" s="348">
        <v>2.2850999999999999</v>
      </c>
      <c r="X18" s="348">
        <v>9.4969000000000001</v>
      </c>
      <c r="Y18" s="374"/>
      <c r="Z18" s="346">
        <v>49</v>
      </c>
      <c r="AA18" s="346">
        <v>136</v>
      </c>
      <c r="AB18" s="346">
        <v>155</v>
      </c>
      <c r="AC18" s="346">
        <v>196</v>
      </c>
      <c r="AD18" s="346">
        <v>191</v>
      </c>
      <c r="AE18" s="346">
        <v>156</v>
      </c>
      <c r="AF18" s="346">
        <v>47</v>
      </c>
      <c r="AG18" s="346">
        <v>72</v>
      </c>
      <c r="AH18" s="346" t="s">
        <v>430</v>
      </c>
      <c r="AI18" s="346" t="s">
        <v>430</v>
      </c>
      <c r="AJ18" s="346">
        <v>195</v>
      </c>
      <c r="AK18" s="346">
        <v>193</v>
      </c>
      <c r="AL18" s="346">
        <v>166</v>
      </c>
      <c r="AM18" s="346">
        <v>157</v>
      </c>
      <c r="AN18" s="346">
        <v>88</v>
      </c>
      <c r="AO18" s="373"/>
      <c r="AP18" s="348" t="s">
        <v>430</v>
      </c>
      <c r="AQ18" s="348" t="s">
        <v>430</v>
      </c>
      <c r="AR18" s="348">
        <v>7.56</v>
      </c>
      <c r="AS18" s="348">
        <v>3.16</v>
      </c>
      <c r="AT18" s="348">
        <v>-6.25</v>
      </c>
      <c r="AU18" s="351"/>
      <c r="AV18" s="346" t="s">
        <v>430</v>
      </c>
      <c r="AW18" s="346" t="s">
        <v>430</v>
      </c>
      <c r="AX18" s="346">
        <v>25</v>
      </c>
      <c r="AY18" s="346">
        <v>65</v>
      </c>
      <c r="AZ18" s="346">
        <v>175</v>
      </c>
      <c r="BA18" s="374"/>
      <c r="BB18" s="348">
        <v>11.478061494651699</v>
      </c>
      <c r="BC18" s="348">
        <v>0.99890141321374104</v>
      </c>
      <c r="BD18" s="348">
        <v>3.5597846803698298E-2</v>
      </c>
      <c r="BE18" s="375">
        <v>-3.21025440555706E-2</v>
      </c>
      <c r="BF18" s="374"/>
      <c r="BG18" s="372">
        <v>6.7100000000000007E-2</v>
      </c>
      <c r="BH18" s="373"/>
      <c r="BI18" s="348">
        <v>99.820899999999995</v>
      </c>
      <c r="BJ18" s="348" t="s">
        <v>430</v>
      </c>
      <c r="BK18" s="348" t="s">
        <v>430</v>
      </c>
      <c r="BL18" s="348">
        <v>0.17910000000000001</v>
      </c>
      <c r="BM18" s="373"/>
      <c r="BN18" s="372" t="s">
        <v>4489</v>
      </c>
      <c r="BO18" s="372" t="s">
        <v>4309</v>
      </c>
      <c r="BP18" s="372" t="s">
        <v>4454</v>
      </c>
      <c r="BQ18" s="372" t="s">
        <v>4311</v>
      </c>
      <c r="BR18" s="372" t="s">
        <v>4455</v>
      </c>
      <c r="BS18" s="373"/>
      <c r="BT18" s="354" t="s">
        <v>554</v>
      </c>
    </row>
    <row r="19" spans="1:72" s="428" customFormat="1" x14ac:dyDescent="0.25">
      <c r="A19" s="345" t="s">
        <v>4490</v>
      </c>
      <c r="B19" s="373"/>
      <c r="C19" s="719">
        <v>40449</v>
      </c>
      <c r="D19" s="373"/>
      <c r="E19" s="346">
        <v>3781.19</v>
      </c>
      <c r="F19" s="373"/>
      <c r="G19" s="347">
        <v>40.9527</v>
      </c>
      <c r="H19" s="374"/>
      <c r="I19" s="348">
        <v>0.82499999999999996</v>
      </c>
      <c r="J19" s="348">
        <v>-5.8099999999999999E-2</v>
      </c>
      <c r="K19" s="348">
        <v>1.5904</v>
      </c>
      <c r="L19" s="348">
        <v>5.2302999999999997</v>
      </c>
      <c r="M19" s="348">
        <v>-7.7548000000000004</v>
      </c>
      <c r="N19" s="350">
        <v>-3.2993999999999999</v>
      </c>
      <c r="O19" s="348">
        <v>1.6946000000000001</v>
      </c>
      <c r="P19" s="348">
        <v>9.4402000000000008</v>
      </c>
      <c r="Q19" s="348">
        <v>9.2527000000000008</v>
      </c>
      <c r="R19" s="348">
        <v>11.701700000000001</v>
      </c>
      <c r="S19" s="348">
        <v>7.9676999999999998</v>
      </c>
      <c r="T19" s="348">
        <v>-7.7037000000000004</v>
      </c>
      <c r="U19" s="348">
        <v>-1.978</v>
      </c>
      <c r="V19" s="348">
        <v>-5.2240000000000002</v>
      </c>
      <c r="W19" s="348">
        <v>2.2829999999999999</v>
      </c>
      <c r="X19" s="348">
        <v>9.3655000000000008</v>
      </c>
      <c r="Y19" s="374"/>
      <c r="Z19" s="346">
        <v>47</v>
      </c>
      <c r="AA19" s="346">
        <v>138</v>
      </c>
      <c r="AB19" s="346">
        <v>157</v>
      </c>
      <c r="AC19" s="346">
        <v>198</v>
      </c>
      <c r="AD19" s="346">
        <v>196</v>
      </c>
      <c r="AE19" s="346">
        <v>163</v>
      </c>
      <c r="AF19" s="346">
        <v>54</v>
      </c>
      <c r="AG19" s="346">
        <v>81</v>
      </c>
      <c r="AH19" s="346">
        <v>37</v>
      </c>
      <c r="AI19" s="346">
        <v>14</v>
      </c>
      <c r="AJ19" s="346">
        <v>198</v>
      </c>
      <c r="AK19" s="346">
        <v>198</v>
      </c>
      <c r="AL19" s="346">
        <v>172</v>
      </c>
      <c r="AM19" s="346">
        <v>165</v>
      </c>
      <c r="AN19" s="346">
        <v>90</v>
      </c>
      <c r="AO19" s="373"/>
      <c r="AP19" s="348">
        <v>10.98</v>
      </c>
      <c r="AQ19" s="348">
        <v>10.64</v>
      </c>
      <c r="AR19" s="348">
        <v>7.34</v>
      </c>
      <c r="AS19" s="348">
        <v>3.01</v>
      </c>
      <c r="AT19" s="348">
        <v>-6.34</v>
      </c>
      <c r="AU19" s="351"/>
      <c r="AV19" s="346">
        <v>11</v>
      </c>
      <c r="AW19" s="346">
        <v>16</v>
      </c>
      <c r="AX19" s="346">
        <v>32</v>
      </c>
      <c r="AY19" s="346">
        <v>72</v>
      </c>
      <c r="AZ19" s="346">
        <v>181</v>
      </c>
      <c r="BA19" s="374"/>
      <c r="BB19" s="348">
        <v>11.460785290963001</v>
      </c>
      <c r="BC19" s="348">
        <v>0.99739459137960396</v>
      </c>
      <c r="BD19" s="348">
        <v>3.4442510365366198E-2</v>
      </c>
      <c r="BE19" s="375">
        <v>-4.5293820657039199E-2</v>
      </c>
      <c r="BF19" s="374"/>
      <c r="BG19" s="372">
        <v>0.32690000000000002</v>
      </c>
      <c r="BH19" s="373"/>
      <c r="BI19" s="348">
        <v>99.739800000000002</v>
      </c>
      <c r="BJ19" s="348" t="s">
        <v>430</v>
      </c>
      <c r="BK19" s="348" t="s">
        <v>430</v>
      </c>
      <c r="BL19" s="348">
        <v>0.26019999999999999</v>
      </c>
      <c r="BM19" s="373"/>
      <c r="BN19" s="372" t="s">
        <v>4459</v>
      </c>
      <c r="BO19" s="372" t="s">
        <v>4453</v>
      </c>
      <c r="BP19" s="372" t="s">
        <v>4454</v>
      </c>
      <c r="BQ19" s="372" t="s">
        <v>4491</v>
      </c>
      <c r="BR19" s="372" t="s">
        <v>4455</v>
      </c>
      <c r="BS19" s="373"/>
      <c r="BT19" s="354" t="s">
        <v>554</v>
      </c>
    </row>
    <row r="20" spans="1:72" s="428" customFormat="1" x14ac:dyDescent="0.25">
      <c r="A20" s="345" t="s">
        <v>4492</v>
      </c>
      <c r="B20" s="373"/>
      <c r="C20" s="719">
        <v>44487</v>
      </c>
      <c r="D20" s="373"/>
      <c r="E20" s="346">
        <v>3502.84</v>
      </c>
      <c r="F20" s="373"/>
      <c r="G20" s="347">
        <v>23.663499999999999</v>
      </c>
      <c r="H20" s="374"/>
      <c r="I20" s="348" t="s">
        <v>430</v>
      </c>
      <c r="J20" s="348">
        <v>-0.752</v>
      </c>
      <c r="K20" s="348">
        <v>-1.7916000000000001</v>
      </c>
      <c r="L20" s="348">
        <v>23.151800000000001</v>
      </c>
      <c r="M20" s="348">
        <v>20.422499999999999</v>
      </c>
      <c r="N20" s="350">
        <v>44.6464</v>
      </c>
      <c r="O20" s="348">
        <v>30.232600000000001</v>
      </c>
      <c r="P20" s="348">
        <v>31.001100000000001</v>
      </c>
      <c r="Q20" s="348" t="s">
        <v>430</v>
      </c>
      <c r="R20" s="348" t="s">
        <v>430</v>
      </c>
      <c r="S20" s="348">
        <v>23.503399999999999</v>
      </c>
      <c r="T20" s="348">
        <v>22.1739</v>
      </c>
      <c r="U20" s="348">
        <v>26.348199999999999</v>
      </c>
      <c r="V20" s="348">
        <v>42.334299999999999</v>
      </c>
      <c r="W20" s="348">
        <v>-3.9563999999999999</v>
      </c>
      <c r="X20" s="348">
        <v>20.197099999999999</v>
      </c>
      <c r="Y20" s="374"/>
      <c r="Z20" s="346" t="s">
        <v>430</v>
      </c>
      <c r="AA20" s="346">
        <v>210</v>
      </c>
      <c r="AB20" s="346">
        <v>239</v>
      </c>
      <c r="AC20" s="346">
        <v>6</v>
      </c>
      <c r="AD20" s="346">
        <v>3</v>
      </c>
      <c r="AE20" s="346">
        <v>1</v>
      </c>
      <c r="AF20" s="346">
        <v>1</v>
      </c>
      <c r="AG20" s="346">
        <v>1</v>
      </c>
      <c r="AH20" s="346" t="s">
        <v>430</v>
      </c>
      <c r="AI20" s="346" t="s">
        <v>430</v>
      </c>
      <c r="AJ20" s="346">
        <v>22</v>
      </c>
      <c r="AK20" s="346">
        <v>1</v>
      </c>
      <c r="AL20" s="346">
        <v>3</v>
      </c>
      <c r="AM20" s="346">
        <v>1</v>
      </c>
      <c r="AN20" s="346">
        <v>247</v>
      </c>
      <c r="AO20" s="373"/>
      <c r="AP20" s="348" t="s">
        <v>430</v>
      </c>
      <c r="AQ20" s="348" t="s">
        <v>430</v>
      </c>
      <c r="AR20" s="348" t="s">
        <v>430</v>
      </c>
      <c r="AS20" s="348">
        <v>34.43</v>
      </c>
      <c r="AT20" s="348">
        <v>46.77</v>
      </c>
      <c r="AU20" s="351"/>
      <c r="AV20" s="346" t="s">
        <v>430</v>
      </c>
      <c r="AW20" s="346" t="s">
        <v>430</v>
      </c>
      <c r="AX20" s="346" t="s">
        <v>430</v>
      </c>
      <c r="AY20" s="346">
        <v>1</v>
      </c>
      <c r="AZ20" s="346">
        <v>1</v>
      </c>
      <c r="BA20" s="374"/>
      <c r="BB20" s="348">
        <v>15.962035555834399</v>
      </c>
      <c r="BC20" s="348">
        <v>0</v>
      </c>
      <c r="BD20" s="348">
        <v>0.130767918277228</v>
      </c>
      <c r="BE20" s="375" t="s">
        <v>430</v>
      </c>
      <c r="BF20" s="374"/>
      <c r="BG20" s="372" t="s">
        <v>430</v>
      </c>
      <c r="BH20" s="373"/>
      <c r="BI20" s="348" t="s">
        <v>430</v>
      </c>
      <c r="BJ20" s="348" t="s">
        <v>430</v>
      </c>
      <c r="BK20" s="348" t="s">
        <v>430</v>
      </c>
      <c r="BL20" s="348" t="s">
        <v>430</v>
      </c>
      <c r="BM20" s="373"/>
      <c r="BN20" s="372" t="s">
        <v>4493</v>
      </c>
      <c r="BO20" s="372" t="s">
        <v>4494</v>
      </c>
      <c r="BP20" s="372" t="s">
        <v>4495</v>
      </c>
      <c r="BQ20" s="372" t="s">
        <v>4496</v>
      </c>
      <c r="BR20" s="372" t="s">
        <v>4497</v>
      </c>
      <c r="BS20" s="373"/>
      <c r="BT20" s="354" t="s">
        <v>554</v>
      </c>
    </row>
    <row r="21" spans="1:72" s="428" customFormat="1" x14ac:dyDescent="0.25">
      <c r="A21" s="345" t="s">
        <v>4498</v>
      </c>
      <c r="B21" s="373"/>
      <c r="C21" s="719">
        <v>43714</v>
      </c>
      <c r="D21" s="373"/>
      <c r="E21" s="346">
        <v>3719.33</v>
      </c>
      <c r="F21" s="373"/>
      <c r="G21" s="347">
        <v>39.444200000000002</v>
      </c>
      <c r="H21" s="374"/>
      <c r="I21" s="348">
        <v>7.9899999999999999E-2</v>
      </c>
      <c r="J21" s="348">
        <v>0.37690000000000001</v>
      </c>
      <c r="K21" s="348">
        <v>1.6268</v>
      </c>
      <c r="L21" s="348">
        <v>14.588800000000001</v>
      </c>
      <c r="M21" s="348">
        <v>2.6278999999999999</v>
      </c>
      <c r="N21" s="350">
        <v>5.9112</v>
      </c>
      <c r="O21" s="348">
        <v>4.5518999999999998</v>
      </c>
      <c r="P21" s="348">
        <v>20.0517</v>
      </c>
      <c r="Q21" s="348">
        <v>17.518999999999998</v>
      </c>
      <c r="R21" s="348" t="s">
        <v>430</v>
      </c>
      <c r="S21" s="348">
        <v>17.583500000000001</v>
      </c>
      <c r="T21" s="348">
        <v>2.5108000000000001</v>
      </c>
      <c r="U21" s="348">
        <v>8.4082000000000008</v>
      </c>
      <c r="V21" s="348">
        <v>3.6878000000000002</v>
      </c>
      <c r="W21" s="348">
        <v>1.3341000000000001</v>
      </c>
      <c r="X21" s="348">
        <v>22.351500000000001</v>
      </c>
      <c r="Y21" s="374"/>
      <c r="Z21" s="346">
        <v>160</v>
      </c>
      <c r="AA21" s="346">
        <v>64</v>
      </c>
      <c r="AB21" s="346">
        <v>142</v>
      </c>
      <c r="AC21" s="346">
        <v>65</v>
      </c>
      <c r="AD21" s="346">
        <v>71</v>
      </c>
      <c r="AE21" s="346">
        <v>53</v>
      </c>
      <c r="AF21" s="346">
        <v>20</v>
      </c>
      <c r="AG21" s="346">
        <v>17</v>
      </c>
      <c r="AH21" s="346">
        <v>3</v>
      </c>
      <c r="AI21" s="346" t="s">
        <v>430</v>
      </c>
      <c r="AJ21" s="346">
        <v>66</v>
      </c>
      <c r="AK21" s="346">
        <v>77</v>
      </c>
      <c r="AL21" s="346">
        <v>32</v>
      </c>
      <c r="AM21" s="346">
        <v>51</v>
      </c>
      <c r="AN21" s="346">
        <v>165</v>
      </c>
      <c r="AO21" s="373"/>
      <c r="AP21" s="348" t="s">
        <v>430</v>
      </c>
      <c r="AQ21" s="348" t="s">
        <v>430</v>
      </c>
      <c r="AR21" s="348">
        <v>16.93</v>
      </c>
      <c r="AS21" s="348">
        <v>11.2</v>
      </c>
      <c r="AT21" s="348">
        <v>11.06</v>
      </c>
      <c r="AU21" s="351"/>
      <c r="AV21" s="346" t="s">
        <v>430</v>
      </c>
      <c r="AW21" s="346" t="s">
        <v>430</v>
      </c>
      <c r="AX21" s="346">
        <v>5</v>
      </c>
      <c r="AY21" s="346">
        <v>15</v>
      </c>
      <c r="AZ21" s="346">
        <v>59</v>
      </c>
      <c r="BA21" s="374"/>
      <c r="BB21" s="348">
        <v>15.5883648596217</v>
      </c>
      <c r="BC21" s="348">
        <v>0.998515124965909</v>
      </c>
      <c r="BD21" s="348">
        <v>8.3173027556357901E-2</v>
      </c>
      <c r="BE21" s="375">
        <v>-7.6675189598726101E-2</v>
      </c>
      <c r="BF21" s="374"/>
      <c r="BG21" s="372">
        <v>0.46860000000000002</v>
      </c>
      <c r="BH21" s="373"/>
      <c r="BI21" s="348">
        <v>3.9181400000000002</v>
      </c>
      <c r="BJ21" s="348">
        <v>92.542699999999996</v>
      </c>
      <c r="BK21" s="348">
        <v>3.6229</v>
      </c>
      <c r="BL21" s="348">
        <v>-8.3739999999999995E-2</v>
      </c>
      <c r="BM21" s="373"/>
      <c r="BN21" s="372" t="s">
        <v>4499</v>
      </c>
      <c r="BO21" s="372" t="s">
        <v>4500</v>
      </c>
      <c r="BP21" s="372" t="s">
        <v>1947</v>
      </c>
      <c r="BQ21" s="372" t="s">
        <v>4501</v>
      </c>
      <c r="BR21" s="372" t="s">
        <v>469</v>
      </c>
      <c r="BS21" s="373"/>
      <c r="BT21" s="354" t="s">
        <v>547</v>
      </c>
    </row>
    <row r="22" spans="1:72" s="428" customFormat="1" x14ac:dyDescent="0.25">
      <c r="A22" s="345" t="s">
        <v>4502</v>
      </c>
      <c r="B22" s="373"/>
      <c r="C22" s="719">
        <v>44120</v>
      </c>
      <c r="D22" s="373"/>
      <c r="E22" s="346">
        <v>3286.48</v>
      </c>
      <c r="F22" s="373"/>
      <c r="G22" s="347">
        <v>33.903700000000001</v>
      </c>
      <c r="H22" s="374"/>
      <c r="I22" s="348">
        <v>0.2051</v>
      </c>
      <c r="J22" s="348">
        <v>1.6414</v>
      </c>
      <c r="K22" s="348">
        <v>5.9748999999999999</v>
      </c>
      <c r="L22" s="348">
        <v>21.8002</v>
      </c>
      <c r="M22" s="348">
        <v>6.5091999999999999</v>
      </c>
      <c r="N22" s="350">
        <v>3.0367000000000002</v>
      </c>
      <c r="O22" s="348">
        <v>1.3222</v>
      </c>
      <c r="P22" s="348">
        <v>18.785499999999999</v>
      </c>
      <c r="Q22" s="348">
        <v>15.543200000000001</v>
      </c>
      <c r="R22" s="348" t="s">
        <v>430</v>
      </c>
      <c r="S22" s="348">
        <v>24.300899999999999</v>
      </c>
      <c r="T22" s="348">
        <v>6.2751999999999999</v>
      </c>
      <c r="U22" s="348">
        <v>6.0636999999999999</v>
      </c>
      <c r="V22" s="348">
        <v>-0.51559999999999995</v>
      </c>
      <c r="W22" s="348">
        <v>4.6265000000000001</v>
      </c>
      <c r="X22" s="348">
        <v>23.931699999999999</v>
      </c>
      <c r="Y22" s="374"/>
      <c r="Z22" s="346">
        <v>137</v>
      </c>
      <c r="AA22" s="346">
        <v>18</v>
      </c>
      <c r="AB22" s="346">
        <v>25</v>
      </c>
      <c r="AC22" s="346">
        <v>17</v>
      </c>
      <c r="AD22" s="346">
        <v>29</v>
      </c>
      <c r="AE22" s="346">
        <v>87</v>
      </c>
      <c r="AF22" s="346">
        <v>74</v>
      </c>
      <c r="AG22" s="346">
        <v>32</v>
      </c>
      <c r="AH22" s="346">
        <v>6</v>
      </c>
      <c r="AI22" s="346" t="s">
        <v>430</v>
      </c>
      <c r="AJ22" s="346">
        <v>17</v>
      </c>
      <c r="AK22" s="346">
        <v>26</v>
      </c>
      <c r="AL22" s="346">
        <v>79</v>
      </c>
      <c r="AM22" s="346">
        <v>99</v>
      </c>
      <c r="AN22" s="346">
        <v>30</v>
      </c>
      <c r="AO22" s="373"/>
      <c r="AP22" s="348" t="s">
        <v>430</v>
      </c>
      <c r="AQ22" s="348" t="s">
        <v>430</v>
      </c>
      <c r="AR22" s="348">
        <v>14.91</v>
      </c>
      <c r="AS22" s="348">
        <v>8.82</v>
      </c>
      <c r="AT22" s="348">
        <v>15.83</v>
      </c>
      <c r="AU22" s="351"/>
      <c r="AV22" s="346" t="s">
        <v>430</v>
      </c>
      <c r="AW22" s="346" t="s">
        <v>430</v>
      </c>
      <c r="AX22" s="346">
        <v>8</v>
      </c>
      <c r="AY22" s="346">
        <v>42</v>
      </c>
      <c r="AZ22" s="346">
        <v>24</v>
      </c>
      <c r="BA22" s="374"/>
      <c r="BB22" s="348">
        <v>19.430008246546802</v>
      </c>
      <c r="BC22" s="348">
        <v>0.99451636219587103</v>
      </c>
      <c r="BD22" s="348">
        <v>6.5473114755155104E-2</v>
      </c>
      <c r="BE22" s="375">
        <v>-0.11419181385791401</v>
      </c>
      <c r="BF22" s="374"/>
      <c r="BG22" s="372">
        <v>0.31909999999999999</v>
      </c>
      <c r="BH22" s="373"/>
      <c r="BI22" s="348" t="s">
        <v>430</v>
      </c>
      <c r="BJ22" s="348">
        <v>5.0777299999999999</v>
      </c>
      <c r="BK22" s="348">
        <v>94.888099999999994</v>
      </c>
      <c r="BL22" s="348">
        <v>3.4169999999999999E-2</v>
      </c>
      <c r="BM22" s="373"/>
      <c r="BN22" s="372" t="s">
        <v>2124</v>
      </c>
      <c r="BO22" s="372" t="s">
        <v>4503</v>
      </c>
      <c r="BP22" s="372" t="s">
        <v>4504</v>
      </c>
      <c r="BQ22" s="372" t="s">
        <v>4505</v>
      </c>
      <c r="BR22" s="372" t="s">
        <v>564</v>
      </c>
      <c r="BS22" s="373"/>
      <c r="BT22" s="354" t="s">
        <v>554</v>
      </c>
    </row>
    <row r="23" spans="1:72" s="428" customFormat="1" x14ac:dyDescent="0.25">
      <c r="A23" s="345" t="s">
        <v>4506</v>
      </c>
      <c r="B23" s="373"/>
      <c r="C23" s="719">
        <v>43714</v>
      </c>
      <c r="D23" s="373"/>
      <c r="E23" s="346">
        <v>2968.98</v>
      </c>
      <c r="F23" s="373"/>
      <c r="G23" s="347">
        <v>25.753299999999999</v>
      </c>
      <c r="H23" s="374"/>
      <c r="I23" s="348">
        <v>0.4975</v>
      </c>
      <c r="J23" s="348">
        <v>0.1774</v>
      </c>
      <c r="K23" s="348">
        <v>2.2366000000000001</v>
      </c>
      <c r="L23" s="348">
        <v>9.8844999999999992</v>
      </c>
      <c r="M23" s="348">
        <v>-3.0070000000000001</v>
      </c>
      <c r="N23" s="350">
        <v>0.22070000000000001</v>
      </c>
      <c r="O23" s="348">
        <v>1.9437</v>
      </c>
      <c r="P23" s="348">
        <v>12.989800000000001</v>
      </c>
      <c r="Q23" s="348">
        <v>11.3986</v>
      </c>
      <c r="R23" s="348" t="s">
        <v>430</v>
      </c>
      <c r="S23" s="348">
        <v>12.7735</v>
      </c>
      <c r="T23" s="348">
        <v>-3.0752000000000002</v>
      </c>
      <c r="U23" s="348">
        <v>1.6876</v>
      </c>
      <c r="V23" s="348">
        <v>-1.9915</v>
      </c>
      <c r="W23" s="348">
        <v>2.1924000000000001</v>
      </c>
      <c r="X23" s="348">
        <v>14.9191</v>
      </c>
      <c r="Y23" s="374"/>
      <c r="Z23" s="346">
        <v>92</v>
      </c>
      <c r="AA23" s="346">
        <v>90</v>
      </c>
      <c r="AB23" s="346">
        <v>103</v>
      </c>
      <c r="AC23" s="346">
        <v>141</v>
      </c>
      <c r="AD23" s="346">
        <v>147</v>
      </c>
      <c r="AE23" s="346">
        <v>116</v>
      </c>
      <c r="AF23" s="346">
        <v>44</v>
      </c>
      <c r="AG23" s="346">
        <v>56</v>
      </c>
      <c r="AH23" s="346">
        <v>21</v>
      </c>
      <c r="AI23" s="346" t="s">
        <v>430</v>
      </c>
      <c r="AJ23" s="346">
        <v>136</v>
      </c>
      <c r="AK23" s="346">
        <v>151</v>
      </c>
      <c r="AL23" s="346">
        <v>139</v>
      </c>
      <c r="AM23" s="346">
        <v>122</v>
      </c>
      <c r="AN23" s="346">
        <v>116</v>
      </c>
      <c r="AO23" s="373"/>
      <c r="AP23" s="348" t="s">
        <v>430</v>
      </c>
      <c r="AQ23" s="348" t="s">
        <v>430</v>
      </c>
      <c r="AR23" s="348">
        <v>10.14</v>
      </c>
      <c r="AS23" s="348">
        <v>5.79</v>
      </c>
      <c r="AT23" s="348">
        <v>1.05</v>
      </c>
      <c r="AU23" s="351"/>
      <c r="AV23" s="346" t="s">
        <v>430</v>
      </c>
      <c r="AW23" s="346" t="s">
        <v>430</v>
      </c>
      <c r="AX23" s="346">
        <v>21</v>
      </c>
      <c r="AY23" s="346">
        <v>55</v>
      </c>
      <c r="AZ23" s="346">
        <v>133</v>
      </c>
      <c r="BA23" s="374"/>
      <c r="BB23" s="348">
        <v>12.987713898972901</v>
      </c>
      <c r="BC23" s="348">
        <v>0.99694191663631104</v>
      </c>
      <c r="BD23" s="348">
        <v>5.38582918406975E-2</v>
      </c>
      <c r="BE23" s="375">
        <v>-8.0145835805620402E-2</v>
      </c>
      <c r="BF23" s="374"/>
      <c r="BG23" s="372">
        <v>0.3619</v>
      </c>
      <c r="BH23" s="373"/>
      <c r="BI23" s="348">
        <v>68.112899999999996</v>
      </c>
      <c r="BJ23" s="348">
        <v>20.681799999999999</v>
      </c>
      <c r="BK23" s="348">
        <v>10.6629</v>
      </c>
      <c r="BL23" s="348">
        <v>0.54239999999999999</v>
      </c>
      <c r="BM23" s="373"/>
      <c r="BN23" s="372" t="s">
        <v>4507</v>
      </c>
      <c r="BO23" s="372" t="s">
        <v>1572</v>
      </c>
      <c r="BP23" s="372" t="s">
        <v>1924</v>
      </c>
      <c r="BQ23" s="372" t="s">
        <v>4508</v>
      </c>
      <c r="BR23" s="372" t="s">
        <v>4509</v>
      </c>
      <c r="BS23" s="373"/>
      <c r="BT23" s="354" t="s">
        <v>547</v>
      </c>
    </row>
    <row r="24" spans="1:72" s="428" customFormat="1" x14ac:dyDescent="0.25">
      <c r="A24" s="345" t="s">
        <v>4510</v>
      </c>
      <c r="B24" s="373"/>
      <c r="C24" s="719">
        <v>40298</v>
      </c>
      <c r="D24" s="373"/>
      <c r="E24" s="346">
        <v>2695.62</v>
      </c>
      <c r="F24" s="373"/>
      <c r="G24" s="347">
        <v>51.875700000000002</v>
      </c>
      <c r="H24" s="374"/>
      <c r="I24" s="348">
        <v>0.82430000000000003</v>
      </c>
      <c r="J24" s="348">
        <v>-6.2E-2</v>
      </c>
      <c r="K24" s="348">
        <v>1.5650999999999999</v>
      </c>
      <c r="L24" s="348">
        <v>5.1614000000000004</v>
      </c>
      <c r="M24" s="348">
        <v>-7.8701999999999996</v>
      </c>
      <c r="N24" s="350">
        <v>-3.5041000000000002</v>
      </c>
      <c r="O24" s="348">
        <v>1.4661</v>
      </c>
      <c r="P24" s="348">
        <v>9.2809000000000008</v>
      </c>
      <c r="Q24" s="348">
        <v>9.3420000000000005</v>
      </c>
      <c r="R24" s="348">
        <v>12.256</v>
      </c>
      <c r="S24" s="348">
        <v>7.9059999999999997</v>
      </c>
      <c r="T24" s="348">
        <v>-7.8124000000000002</v>
      </c>
      <c r="U24" s="348">
        <v>-2.1408999999999998</v>
      </c>
      <c r="V24" s="348">
        <v>-5.4223999999999997</v>
      </c>
      <c r="W24" s="348">
        <v>2.2631000000000001</v>
      </c>
      <c r="X24" s="348">
        <v>10.723100000000001</v>
      </c>
      <c r="Y24" s="374"/>
      <c r="Z24" s="346">
        <v>52</v>
      </c>
      <c r="AA24" s="346">
        <v>146</v>
      </c>
      <c r="AB24" s="346">
        <v>171</v>
      </c>
      <c r="AC24" s="346">
        <v>210</v>
      </c>
      <c r="AD24" s="346">
        <v>203</v>
      </c>
      <c r="AE24" s="346">
        <v>171</v>
      </c>
      <c r="AF24" s="346">
        <v>68</v>
      </c>
      <c r="AG24" s="346">
        <v>86</v>
      </c>
      <c r="AH24" s="346">
        <v>35</v>
      </c>
      <c r="AI24" s="346">
        <v>6</v>
      </c>
      <c r="AJ24" s="346">
        <v>210</v>
      </c>
      <c r="AK24" s="346">
        <v>206</v>
      </c>
      <c r="AL24" s="346">
        <v>181</v>
      </c>
      <c r="AM24" s="346">
        <v>175</v>
      </c>
      <c r="AN24" s="346">
        <v>103</v>
      </c>
      <c r="AO24" s="373"/>
      <c r="AP24" s="348">
        <v>11.31</v>
      </c>
      <c r="AQ24" s="348">
        <v>10.75</v>
      </c>
      <c r="AR24" s="348">
        <v>7.25</v>
      </c>
      <c r="AS24" s="348">
        <v>2.81</v>
      </c>
      <c r="AT24" s="348">
        <v>-6.56</v>
      </c>
      <c r="AU24" s="351"/>
      <c r="AV24" s="346">
        <v>7</v>
      </c>
      <c r="AW24" s="346">
        <v>13</v>
      </c>
      <c r="AX24" s="346">
        <v>37</v>
      </c>
      <c r="AY24" s="346">
        <v>80</v>
      </c>
      <c r="AZ24" s="346">
        <v>189</v>
      </c>
      <c r="BA24" s="374"/>
      <c r="BB24" s="348">
        <v>11.4872771630508</v>
      </c>
      <c r="BC24" s="348">
        <v>0.999694122130796</v>
      </c>
      <c r="BD24" s="348">
        <v>3.3373745754358003E-2</v>
      </c>
      <c r="BE24" s="375">
        <v>-5.7673079801162798E-2</v>
      </c>
      <c r="BF24" s="374"/>
      <c r="BG24" s="372">
        <v>0.63190000000000002</v>
      </c>
      <c r="BH24" s="373"/>
      <c r="BI24" s="348">
        <v>99.792500000000004</v>
      </c>
      <c r="BJ24" s="348" t="s">
        <v>430</v>
      </c>
      <c r="BK24" s="348" t="s">
        <v>430</v>
      </c>
      <c r="BL24" s="348">
        <v>0.20749999999999999</v>
      </c>
      <c r="BM24" s="373"/>
      <c r="BN24" s="372" t="s">
        <v>4452</v>
      </c>
      <c r="BO24" s="372" t="s">
        <v>4453</v>
      </c>
      <c r="BP24" s="372" t="s">
        <v>4454</v>
      </c>
      <c r="BQ24" s="372" t="s">
        <v>4311</v>
      </c>
      <c r="BR24" s="372" t="s">
        <v>4455</v>
      </c>
      <c r="BS24" s="373"/>
      <c r="BT24" s="354" t="s">
        <v>554</v>
      </c>
    </row>
    <row r="25" spans="1:72" s="428" customFormat="1" x14ac:dyDescent="0.25">
      <c r="A25" s="345" t="s">
        <v>4511</v>
      </c>
      <c r="B25" s="373"/>
      <c r="C25" s="719">
        <v>43031</v>
      </c>
      <c r="D25" s="373"/>
      <c r="E25" s="346">
        <v>2582.19</v>
      </c>
      <c r="F25" s="373"/>
      <c r="G25" s="347">
        <v>26.044899999999998</v>
      </c>
      <c r="H25" s="374"/>
      <c r="I25" s="348">
        <v>0.51519999999999999</v>
      </c>
      <c r="J25" s="348">
        <v>-8.5900000000000004E-2</v>
      </c>
      <c r="K25" s="348">
        <v>0.54979999999999996</v>
      </c>
      <c r="L25" s="348">
        <v>8.2830999999999992</v>
      </c>
      <c r="M25" s="348">
        <v>-2.0467</v>
      </c>
      <c r="N25" s="350">
        <v>3.6183999999999998</v>
      </c>
      <c r="O25" s="348">
        <v>4.5008999999999997</v>
      </c>
      <c r="P25" s="348">
        <v>14.3634</v>
      </c>
      <c r="Q25" s="348">
        <v>13.1808</v>
      </c>
      <c r="R25" s="348" t="s">
        <v>430</v>
      </c>
      <c r="S25" s="348">
        <v>10.287800000000001</v>
      </c>
      <c r="T25" s="348">
        <v>-2.2742</v>
      </c>
      <c r="U25" s="348">
        <v>3.1158999999999999</v>
      </c>
      <c r="V25" s="348">
        <v>1.6593</v>
      </c>
      <c r="W25" s="348">
        <v>0.64219999999999999</v>
      </c>
      <c r="X25" s="348">
        <v>11.6677</v>
      </c>
      <c r="Y25" s="374"/>
      <c r="Z25" s="346">
        <v>85</v>
      </c>
      <c r="AA25" s="346">
        <v>154</v>
      </c>
      <c r="AB25" s="346">
        <v>203</v>
      </c>
      <c r="AC25" s="346">
        <v>158</v>
      </c>
      <c r="AD25" s="346">
        <v>132</v>
      </c>
      <c r="AE25" s="346">
        <v>69</v>
      </c>
      <c r="AF25" s="346">
        <v>23</v>
      </c>
      <c r="AG25" s="346">
        <v>48</v>
      </c>
      <c r="AH25" s="346">
        <v>16</v>
      </c>
      <c r="AI25" s="346" t="s">
        <v>430</v>
      </c>
      <c r="AJ25" s="346">
        <v>160</v>
      </c>
      <c r="AK25" s="346">
        <v>128</v>
      </c>
      <c r="AL25" s="346">
        <v>125</v>
      </c>
      <c r="AM25" s="346">
        <v>65</v>
      </c>
      <c r="AN25" s="346">
        <v>196</v>
      </c>
      <c r="AO25" s="373"/>
      <c r="AP25" s="348" t="s">
        <v>430</v>
      </c>
      <c r="AQ25" s="348">
        <v>15.6</v>
      </c>
      <c r="AR25" s="348">
        <v>11.99</v>
      </c>
      <c r="AS25" s="348">
        <v>7.52</v>
      </c>
      <c r="AT25" s="348">
        <v>1.89</v>
      </c>
      <c r="AU25" s="351"/>
      <c r="AV25" s="346" t="s">
        <v>430</v>
      </c>
      <c r="AW25" s="346">
        <v>5</v>
      </c>
      <c r="AX25" s="346">
        <v>18</v>
      </c>
      <c r="AY25" s="346">
        <v>50</v>
      </c>
      <c r="AZ25" s="346">
        <v>121</v>
      </c>
      <c r="BA25" s="374"/>
      <c r="BB25" s="348">
        <v>12.0128152924968</v>
      </c>
      <c r="BC25" s="348">
        <v>0.99729776603966902</v>
      </c>
      <c r="BD25" s="348">
        <v>6.4816704953205406E-2</v>
      </c>
      <c r="BE25" s="375">
        <v>-8.3047148159107298E-2</v>
      </c>
      <c r="BF25" s="374"/>
      <c r="BG25" s="372">
        <v>0.56620000000000004</v>
      </c>
      <c r="BH25" s="373"/>
      <c r="BI25" s="348">
        <v>99.770099999999999</v>
      </c>
      <c r="BJ25" s="348" t="s">
        <v>430</v>
      </c>
      <c r="BK25" s="348" t="s">
        <v>430</v>
      </c>
      <c r="BL25" s="348">
        <v>0.22989999999999999</v>
      </c>
      <c r="BM25" s="373"/>
      <c r="BN25" s="372" t="s">
        <v>4512</v>
      </c>
      <c r="BO25" s="372" t="s">
        <v>4513</v>
      </c>
      <c r="BP25" s="372" t="s">
        <v>4514</v>
      </c>
      <c r="BQ25" s="372" t="s">
        <v>4515</v>
      </c>
      <c r="BR25" s="372" t="s">
        <v>4516</v>
      </c>
      <c r="BS25" s="373"/>
      <c r="BT25" s="354" t="s">
        <v>554</v>
      </c>
    </row>
    <row r="26" spans="1:72" s="428" customFormat="1" x14ac:dyDescent="0.25">
      <c r="A26" s="345" t="s">
        <v>4517</v>
      </c>
      <c r="B26" s="373"/>
      <c r="C26" s="719">
        <v>44246</v>
      </c>
      <c r="D26" s="373"/>
      <c r="E26" s="346">
        <v>2580.92</v>
      </c>
      <c r="F26" s="373"/>
      <c r="G26" s="347">
        <v>25.7133</v>
      </c>
      <c r="H26" s="374"/>
      <c r="I26" s="348">
        <v>8.5999999999999993E-2</v>
      </c>
      <c r="J26" s="348">
        <v>0.38140000000000002</v>
      </c>
      <c r="K26" s="348">
        <v>1.6465000000000001</v>
      </c>
      <c r="L26" s="348">
        <v>14.629300000000001</v>
      </c>
      <c r="M26" s="348">
        <v>2.7073999999999998</v>
      </c>
      <c r="N26" s="350">
        <v>6.0796999999999999</v>
      </c>
      <c r="O26" s="348">
        <v>4.5922999999999998</v>
      </c>
      <c r="P26" s="348">
        <v>20.0791</v>
      </c>
      <c r="Q26" s="348">
        <v>17.553100000000001</v>
      </c>
      <c r="R26" s="348" t="s">
        <v>430</v>
      </c>
      <c r="S26" s="348">
        <v>17.5976</v>
      </c>
      <c r="T26" s="348">
        <v>2.5823999999999998</v>
      </c>
      <c r="U26" s="348">
        <v>8.5603999999999996</v>
      </c>
      <c r="V26" s="348">
        <v>3.851</v>
      </c>
      <c r="W26" s="348">
        <v>1.3560000000000001</v>
      </c>
      <c r="X26" s="348">
        <v>19.325600000000001</v>
      </c>
      <c r="Y26" s="374"/>
      <c r="Z26" s="346">
        <v>152</v>
      </c>
      <c r="AA26" s="346">
        <v>59</v>
      </c>
      <c r="AB26" s="346">
        <v>137</v>
      </c>
      <c r="AC26" s="346">
        <v>63</v>
      </c>
      <c r="AD26" s="346">
        <v>68</v>
      </c>
      <c r="AE26" s="346">
        <v>48</v>
      </c>
      <c r="AF26" s="346">
        <v>19</v>
      </c>
      <c r="AG26" s="346">
        <v>14</v>
      </c>
      <c r="AH26" s="346">
        <v>2</v>
      </c>
      <c r="AI26" s="346" t="s">
        <v>430</v>
      </c>
      <c r="AJ26" s="346">
        <v>64</v>
      </c>
      <c r="AK26" s="346">
        <v>72</v>
      </c>
      <c r="AL26" s="346">
        <v>31</v>
      </c>
      <c r="AM26" s="346">
        <v>47</v>
      </c>
      <c r="AN26" s="346">
        <v>157</v>
      </c>
      <c r="AO26" s="373"/>
      <c r="AP26" s="348" t="s">
        <v>430</v>
      </c>
      <c r="AQ26" s="348" t="s">
        <v>430</v>
      </c>
      <c r="AR26" s="348">
        <v>16.97</v>
      </c>
      <c r="AS26" s="348">
        <v>11.26</v>
      </c>
      <c r="AT26" s="348">
        <v>11.24</v>
      </c>
      <c r="AU26" s="351"/>
      <c r="AV26" s="346" t="s">
        <v>430</v>
      </c>
      <c r="AW26" s="346" t="s">
        <v>430</v>
      </c>
      <c r="AX26" s="346">
        <v>3</v>
      </c>
      <c r="AY26" s="346">
        <v>14</v>
      </c>
      <c r="AZ26" s="346">
        <v>54</v>
      </c>
      <c r="BA26" s="374"/>
      <c r="BB26" s="348">
        <v>15.5567402708747</v>
      </c>
      <c r="BC26" s="348">
        <v>0.99647015953916895</v>
      </c>
      <c r="BD26" s="348">
        <v>8.3430983350704493E-2</v>
      </c>
      <c r="BE26" s="375">
        <v>-7.2480214924200495E-2</v>
      </c>
      <c r="BF26" s="374"/>
      <c r="BG26" s="372">
        <v>0.14810000000000001</v>
      </c>
      <c r="BH26" s="373"/>
      <c r="BI26" s="348">
        <v>3.8597899999999998</v>
      </c>
      <c r="BJ26" s="348">
        <v>90.684799999999996</v>
      </c>
      <c r="BK26" s="348">
        <v>3.56914</v>
      </c>
      <c r="BL26" s="348">
        <v>1.8862699999999999</v>
      </c>
      <c r="BM26" s="373"/>
      <c r="BN26" s="372" t="s">
        <v>4518</v>
      </c>
      <c r="BO26" s="372" t="s">
        <v>4519</v>
      </c>
      <c r="BP26" s="372" t="s">
        <v>4520</v>
      </c>
      <c r="BQ26" s="372" t="s">
        <v>4521</v>
      </c>
      <c r="BR26" s="372" t="s">
        <v>4522</v>
      </c>
      <c r="BS26" s="373"/>
      <c r="BT26" s="354" t="s">
        <v>554</v>
      </c>
    </row>
    <row r="27" spans="1:72" s="428" customFormat="1" x14ac:dyDescent="0.25">
      <c r="A27" s="345" t="s">
        <v>4523</v>
      </c>
      <c r="B27" s="373"/>
      <c r="C27" s="719">
        <v>44503</v>
      </c>
      <c r="D27" s="373"/>
      <c r="E27" s="346">
        <v>2542.04</v>
      </c>
      <c r="F27" s="373"/>
      <c r="G27" s="347">
        <v>16.681999999999999</v>
      </c>
      <c r="H27" s="374"/>
      <c r="I27" s="348">
        <v>-1.38E-2</v>
      </c>
      <c r="J27" s="348">
        <v>-0.2666</v>
      </c>
      <c r="K27" s="348">
        <v>3.2583000000000002</v>
      </c>
      <c r="L27" s="348">
        <v>15.5655</v>
      </c>
      <c r="M27" s="348">
        <v>4.5513000000000003</v>
      </c>
      <c r="N27" s="350">
        <v>7.1874000000000002</v>
      </c>
      <c r="O27" s="348">
        <v>0.27079999999999999</v>
      </c>
      <c r="P27" s="348">
        <v>18.733899999999998</v>
      </c>
      <c r="Q27" s="348" t="s">
        <v>430</v>
      </c>
      <c r="R27" s="348" t="s">
        <v>430</v>
      </c>
      <c r="S27" s="348">
        <v>19.330200000000001</v>
      </c>
      <c r="T27" s="348">
        <v>3.9519000000000002</v>
      </c>
      <c r="U27" s="348">
        <v>6.1924999999999999</v>
      </c>
      <c r="V27" s="348">
        <v>4.6333000000000002</v>
      </c>
      <c r="W27" s="348">
        <v>1.3709</v>
      </c>
      <c r="X27" s="348">
        <v>11.657299999999999</v>
      </c>
      <c r="Y27" s="374"/>
      <c r="Z27" s="346">
        <v>177</v>
      </c>
      <c r="AA27" s="346">
        <v>174</v>
      </c>
      <c r="AB27" s="346">
        <v>47</v>
      </c>
      <c r="AC27" s="346">
        <v>41</v>
      </c>
      <c r="AD27" s="346">
        <v>43</v>
      </c>
      <c r="AE27" s="346">
        <v>33</v>
      </c>
      <c r="AF27" s="346">
        <v>89</v>
      </c>
      <c r="AG27" s="346">
        <v>34</v>
      </c>
      <c r="AH27" s="346" t="s">
        <v>430</v>
      </c>
      <c r="AI27" s="346" t="s">
        <v>430</v>
      </c>
      <c r="AJ27" s="346">
        <v>35</v>
      </c>
      <c r="AK27" s="346">
        <v>46</v>
      </c>
      <c r="AL27" s="346">
        <v>67</v>
      </c>
      <c r="AM27" s="346">
        <v>34</v>
      </c>
      <c r="AN27" s="346">
        <v>151</v>
      </c>
      <c r="AO27" s="373"/>
      <c r="AP27" s="348" t="s">
        <v>430</v>
      </c>
      <c r="AQ27" s="348" t="s">
        <v>430</v>
      </c>
      <c r="AR27" s="348" t="s">
        <v>430</v>
      </c>
      <c r="AS27" s="348">
        <v>10.33</v>
      </c>
      <c r="AT27" s="348">
        <v>11.77</v>
      </c>
      <c r="AU27" s="351"/>
      <c r="AV27" s="346" t="s">
        <v>430</v>
      </c>
      <c r="AW27" s="346" t="s">
        <v>430</v>
      </c>
      <c r="AX27" s="346" t="s">
        <v>430</v>
      </c>
      <c r="AY27" s="346">
        <v>26</v>
      </c>
      <c r="AZ27" s="346">
        <v>42</v>
      </c>
      <c r="BA27" s="374"/>
      <c r="BB27" s="348">
        <v>17.9872561862</v>
      </c>
      <c r="BC27" s="348">
        <v>1.0001016330936401</v>
      </c>
      <c r="BD27" s="348">
        <v>6.6724944758090807E-2</v>
      </c>
      <c r="BE27" s="375">
        <v>-7.9267523241999496E-2</v>
      </c>
      <c r="BF27" s="374"/>
      <c r="BG27" s="372">
        <v>0.15629999999999999</v>
      </c>
      <c r="BH27" s="373"/>
      <c r="BI27" s="348">
        <v>89.417299999999997</v>
      </c>
      <c r="BJ27" s="348">
        <v>7.3598400000000002</v>
      </c>
      <c r="BK27" s="348" t="s">
        <v>430</v>
      </c>
      <c r="BL27" s="348">
        <v>3.2228599999999998</v>
      </c>
      <c r="BM27" s="373"/>
      <c r="BN27" s="372" t="s">
        <v>4524</v>
      </c>
      <c r="BO27" s="372" t="s">
        <v>4464</v>
      </c>
      <c r="BP27" s="372" t="s">
        <v>4525</v>
      </c>
      <c r="BQ27" s="372" t="s">
        <v>4466</v>
      </c>
      <c r="BR27" s="372" t="s">
        <v>4279</v>
      </c>
      <c r="BS27" s="373"/>
      <c r="BT27" s="354" t="s">
        <v>554</v>
      </c>
    </row>
    <row r="28" spans="1:72" s="428" customFormat="1" x14ac:dyDescent="0.25">
      <c r="A28" s="345" t="s">
        <v>4526</v>
      </c>
      <c r="B28" s="373"/>
      <c r="C28" s="719">
        <v>45112</v>
      </c>
      <c r="D28" s="373"/>
      <c r="E28" s="346">
        <v>2459.7399999999998</v>
      </c>
      <c r="F28" s="373"/>
      <c r="G28" s="347">
        <v>17.9956</v>
      </c>
      <c r="H28" s="374"/>
      <c r="I28" s="348">
        <v>-9.6600000000000005E-2</v>
      </c>
      <c r="J28" s="348">
        <v>1.3277000000000001</v>
      </c>
      <c r="K28" s="348">
        <v>7.8841000000000001</v>
      </c>
      <c r="L28" s="348">
        <v>28.014199999999999</v>
      </c>
      <c r="M28" s="348">
        <v>10.779</v>
      </c>
      <c r="N28" s="350">
        <v>5.9356</v>
      </c>
      <c r="O28" s="348">
        <v>2.9916999999999998</v>
      </c>
      <c r="P28" s="348" t="s">
        <v>430</v>
      </c>
      <c r="Q28" s="348" t="s">
        <v>430</v>
      </c>
      <c r="R28" s="348" t="s">
        <v>430</v>
      </c>
      <c r="S28" s="348">
        <v>32.664900000000003</v>
      </c>
      <c r="T28" s="348">
        <v>10.7653</v>
      </c>
      <c r="U28" s="348">
        <v>8.8478999999999992</v>
      </c>
      <c r="V28" s="348">
        <v>2.5249999999999999</v>
      </c>
      <c r="W28" s="348">
        <v>6.1694000000000004</v>
      </c>
      <c r="X28" s="348">
        <v>21.853899999999999</v>
      </c>
      <c r="Y28" s="374"/>
      <c r="Z28" s="346">
        <v>188</v>
      </c>
      <c r="AA28" s="346">
        <v>27</v>
      </c>
      <c r="AB28" s="346">
        <v>3</v>
      </c>
      <c r="AC28" s="346">
        <v>1</v>
      </c>
      <c r="AD28" s="346">
        <v>9</v>
      </c>
      <c r="AE28" s="346">
        <v>51</v>
      </c>
      <c r="AF28" s="346">
        <v>36</v>
      </c>
      <c r="AG28" s="346" t="s">
        <v>430</v>
      </c>
      <c r="AH28" s="346" t="s">
        <v>430</v>
      </c>
      <c r="AI28" s="346" t="s">
        <v>430</v>
      </c>
      <c r="AJ28" s="346">
        <v>1</v>
      </c>
      <c r="AK28" s="346">
        <v>9</v>
      </c>
      <c r="AL28" s="346">
        <v>29</v>
      </c>
      <c r="AM28" s="346">
        <v>62</v>
      </c>
      <c r="AN28" s="346">
        <v>16</v>
      </c>
      <c r="AO28" s="373"/>
      <c r="AP28" s="348" t="s">
        <v>430</v>
      </c>
      <c r="AQ28" s="348" t="s">
        <v>430</v>
      </c>
      <c r="AR28" s="348" t="s">
        <v>430</v>
      </c>
      <c r="AS28" s="348">
        <v>10.74</v>
      </c>
      <c r="AT28" s="348">
        <v>22.63</v>
      </c>
      <c r="AU28" s="351"/>
      <c r="AV28" s="346" t="s">
        <v>430</v>
      </c>
      <c r="AW28" s="346" t="s">
        <v>430</v>
      </c>
      <c r="AX28" s="346" t="s">
        <v>430</v>
      </c>
      <c r="AY28" s="346">
        <v>20</v>
      </c>
      <c r="AZ28" s="346">
        <v>10</v>
      </c>
      <c r="BA28" s="374"/>
      <c r="BB28" s="348">
        <v>21.8852600805813</v>
      </c>
      <c r="BC28" s="348">
        <v>0.99559626692158798</v>
      </c>
      <c r="BD28" s="348">
        <v>5.9200605565754398E-2</v>
      </c>
      <c r="BE28" s="375">
        <v>-0.14920853260696901</v>
      </c>
      <c r="BF28" s="374"/>
      <c r="BG28" s="372">
        <v>0.40749999999999997</v>
      </c>
      <c r="BH28" s="373"/>
      <c r="BI28" s="348" t="s">
        <v>430</v>
      </c>
      <c r="BJ28" s="348" t="s">
        <v>430</v>
      </c>
      <c r="BK28" s="348">
        <v>100.02</v>
      </c>
      <c r="BL28" s="348">
        <v>-0.02</v>
      </c>
      <c r="BM28" s="373"/>
      <c r="BN28" s="372" t="s">
        <v>4527</v>
      </c>
      <c r="BO28" s="372" t="s">
        <v>4528</v>
      </c>
      <c r="BP28" s="372" t="s">
        <v>4529</v>
      </c>
      <c r="BQ28" s="372" t="s">
        <v>4530</v>
      </c>
      <c r="BR28" s="372" t="s">
        <v>4531</v>
      </c>
      <c r="BS28" s="373"/>
      <c r="BT28" s="354" t="s">
        <v>547</v>
      </c>
    </row>
    <row r="29" spans="1:72" s="428" customFormat="1" x14ac:dyDescent="0.25">
      <c r="A29" s="345" t="s">
        <v>4532</v>
      </c>
      <c r="B29" s="373"/>
      <c r="C29" s="719">
        <v>44795</v>
      </c>
      <c r="D29" s="373"/>
      <c r="E29" s="346">
        <v>2239.27</v>
      </c>
      <c r="F29" s="373"/>
      <c r="G29" s="347">
        <v>27.491099999999999</v>
      </c>
      <c r="H29" s="374"/>
      <c r="I29" s="348">
        <v>0.48720000000000002</v>
      </c>
      <c r="J29" s="348">
        <v>-0.96079999999999999</v>
      </c>
      <c r="K29" s="348">
        <v>0.16650000000000001</v>
      </c>
      <c r="L29" s="348">
        <v>8.0090000000000003</v>
      </c>
      <c r="M29" s="348">
        <v>2.0388000000000002</v>
      </c>
      <c r="N29" s="350">
        <v>12.3415</v>
      </c>
      <c r="O29" s="348">
        <v>5.1440000000000001</v>
      </c>
      <c r="P29" s="348">
        <v>28.9009</v>
      </c>
      <c r="Q29" s="348" t="s">
        <v>430</v>
      </c>
      <c r="R29" s="348" t="s">
        <v>430</v>
      </c>
      <c r="S29" s="348">
        <v>9.8790999999999993</v>
      </c>
      <c r="T29" s="348">
        <v>-0.9415</v>
      </c>
      <c r="U29" s="348">
        <v>8.8941999999999997</v>
      </c>
      <c r="V29" s="348">
        <v>9.0013000000000005</v>
      </c>
      <c r="W29" s="348">
        <v>-0.70830000000000004</v>
      </c>
      <c r="X29" s="348">
        <v>30.1189</v>
      </c>
      <c r="Y29" s="374"/>
      <c r="Z29" s="346">
        <v>96</v>
      </c>
      <c r="AA29" s="346">
        <v>221</v>
      </c>
      <c r="AB29" s="346">
        <v>211</v>
      </c>
      <c r="AC29" s="346">
        <v>165</v>
      </c>
      <c r="AD29" s="346">
        <v>85</v>
      </c>
      <c r="AE29" s="346">
        <v>17</v>
      </c>
      <c r="AF29" s="346">
        <v>17</v>
      </c>
      <c r="AG29" s="346">
        <v>3</v>
      </c>
      <c r="AH29" s="346" t="s">
        <v>430</v>
      </c>
      <c r="AI29" s="346" t="s">
        <v>430</v>
      </c>
      <c r="AJ29" s="346">
        <v>172</v>
      </c>
      <c r="AK29" s="346">
        <v>114</v>
      </c>
      <c r="AL29" s="346">
        <v>27</v>
      </c>
      <c r="AM29" s="346">
        <v>22</v>
      </c>
      <c r="AN29" s="346">
        <v>222</v>
      </c>
      <c r="AO29" s="373"/>
      <c r="AP29" s="348" t="s">
        <v>430</v>
      </c>
      <c r="AQ29" s="348" t="s">
        <v>430</v>
      </c>
      <c r="AR29" s="348" t="s">
        <v>430</v>
      </c>
      <c r="AS29" s="348">
        <v>14.3</v>
      </c>
      <c r="AT29" s="348">
        <v>7.45</v>
      </c>
      <c r="AU29" s="351"/>
      <c r="AV29" s="346" t="s">
        <v>430</v>
      </c>
      <c r="AW29" s="346" t="s">
        <v>430</v>
      </c>
      <c r="AX29" s="346" t="s">
        <v>430</v>
      </c>
      <c r="AY29" s="346">
        <v>6</v>
      </c>
      <c r="AZ29" s="346">
        <v>79</v>
      </c>
      <c r="BA29" s="374"/>
      <c r="BB29" s="348">
        <v>19.834289851885501</v>
      </c>
      <c r="BC29" s="348">
        <v>0</v>
      </c>
      <c r="BD29" s="348">
        <v>9.4135376889018796E-2</v>
      </c>
      <c r="BE29" s="375" t="s">
        <v>430</v>
      </c>
      <c r="BF29" s="374"/>
      <c r="BG29" s="372" t="s">
        <v>430</v>
      </c>
      <c r="BH29" s="373"/>
      <c r="BI29" s="348">
        <v>75.941900000000004</v>
      </c>
      <c r="BJ29" s="348">
        <v>19.326799999999999</v>
      </c>
      <c r="BK29" s="348">
        <v>4.4655899999999997</v>
      </c>
      <c r="BL29" s="348">
        <v>0.26571</v>
      </c>
      <c r="BM29" s="373"/>
      <c r="BN29" s="372" t="s">
        <v>4533</v>
      </c>
      <c r="BO29" s="372" t="s">
        <v>4534</v>
      </c>
      <c r="BP29" s="372" t="s">
        <v>4535</v>
      </c>
      <c r="BQ29" s="372" t="s">
        <v>439</v>
      </c>
      <c r="BR29" s="372" t="s">
        <v>4536</v>
      </c>
      <c r="BS29" s="373"/>
      <c r="BT29" s="354" t="s">
        <v>547</v>
      </c>
    </row>
    <row r="30" spans="1:72" s="428" customFormat="1" x14ac:dyDescent="0.25">
      <c r="A30" s="345" t="s">
        <v>4537</v>
      </c>
      <c r="B30" s="373"/>
      <c r="C30" s="719">
        <v>44335</v>
      </c>
      <c r="D30" s="373"/>
      <c r="E30" s="346">
        <v>2161.13</v>
      </c>
      <c r="F30" s="373"/>
      <c r="G30" s="347">
        <v>19.4908</v>
      </c>
      <c r="H30" s="374"/>
      <c r="I30" s="348">
        <v>-1.2800000000000001E-2</v>
      </c>
      <c r="J30" s="348">
        <v>-0.2666</v>
      </c>
      <c r="K30" s="348">
        <v>3.2669000000000001</v>
      </c>
      <c r="L30" s="348">
        <v>15.6004</v>
      </c>
      <c r="M30" s="348">
        <v>4.5711000000000004</v>
      </c>
      <c r="N30" s="350">
        <v>7.2165999999999997</v>
      </c>
      <c r="O30" s="348">
        <v>0.37769999999999998</v>
      </c>
      <c r="P30" s="348">
        <v>18.878699999999998</v>
      </c>
      <c r="Q30" s="348">
        <v>13.4682</v>
      </c>
      <c r="R30" s="348" t="s">
        <v>430</v>
      </c>
      <c r="S30" s="348">
        <v>19.3536</v>
      </c>
      <c r="T30" s="348">
        <v>3.9737</v>
      </c>
      <c r="U30" s="348">
        <v>6.2237999999999998</v>
      </c>
      <c r="V30" s="348">
        <v>4.6626000000000003</v>
      </c>
      <c r="W30" s="348">
        <v>1.3747</v>
      </c>
      <c r="X30" s="348">
        <v>13.9762</v>
      </c>
      <c r="Y30" s="374"/>
      <c r="Z30" s="346">
        <v>171</v>
      </c>
      <c r="AA30" s="346">
        <v>174</v>
      </c>
      <c r="AB30" s="346">
        <v>45</v>
      </c>
      <c r="AC30" s="346">
        <v>39</v>
      </c>
      <c r="AD30" s="346">
        <v>41</v>
      </c>
      <c r="AE30" s="346">
        <v>31</v>
      </c>
      <c r="AF30" s="346">
        <v>85</v>
      </c>
      <c r="AG30" s="346">
        <v>30</v>
      </c>
      <c r="AH30" s="346">
        <v>10</v>
      </c>
      <c r="AI30" s="346" t="s">
        <v>430</v>
      </c>
      <c r="AJ30" s="346">
        <v>32</v>
      </c>
      <c r="AK30" s="346">
        <v>43</v>
      </c>
      <c r="AL30" s="346">
        <v>63</v>
      </c>
      <c r="AM30" s="346">
        <v>32</v>
      </c>
      <c r="AN30" s="346">
        <v>150</v>
      </c>
      <c r="AO30" s="373"/>
      <c r="AP30" s="348" t="s">
        <v>430</v>
      </c>
      <c r="AQ30" s="348" t="s">
        <v>430</v>
      </c>
      <c r="AR30" s="348">
        <v>14.03</v>
      </c>
      <c r="AS30" s="348">
        <v>10.45</v>
      </c>
      <c r="AT30" s="348">
        <v>11.83</v>
      </c>
      <c r="AU30" s="351"/>
      <c r="AV30" s="346" t="s">
        <v>430</v>
      </c>
      <c r="AW30" s="346" t="s">
        <v>430</v>
      </c>
      <c r="AX30" s="346">
        <v>12</v>
      </c>
      <c r="AY30" s="346">
        <v>24</v>
      </c>
      <c r="AZ30" s="346">
        <v>39</v>
      </c>
      <c r="BA30" s="374"/>
      <c r="BB30" s="348">
        <v>17.9617206038284</v>
      </c>
      <c r="BC30" s="348">
        <v>0.998709516826635</v>
      </c>
      <c r="BD30" s="348">
        <v>6.7388302385333498E-2</v>
      </c>
      <c r="BE30" s="375">
        <v>-6.7275354502964999E-2</v>
      </c>
      <c r="BF30" s="374"/>
      <c r="BG30" s="372">
        <v>6.6299999999999998E-2</v>
      </c>
      <c r="BH30" s="373"/>
      <c r="BI30" s="348">
        <v>89.422399999999996</v>
      </c>
      <c r="BJ30" s="348">
        <v>7.3576300000000003</v>
      </c>
      <c r="BK30" s="348" t="s">
        <v>430</v>
      </c>
      <c r="BL30" s="348">
        <v>3.21997</v>
      </c>
      <c r="BM30" s="373"/>
      <c r="BN30" s="372" t="s">
        <v>4538</v>
      </c>
      <c r="BO30" s="372" t="s">
        <v>4464</v>
      </c>
      <c r="BP30" s="372" t="s">
        <v>4465</v>
      </c>
      <c r="BQ30" s="372" t="s">
        <v>4466</v>
      </c>
      <c r="BR30" s="372" t="s">
        <v>4279</v>
      </c>
      <c r="BS30" s="373"/>
      <c r="BT30" s="354" t="s">
        <v>2409</v>
      </c>
    </row>
    <row r="31" spans="1:72" s="428" customFormat="1" x14ac:dyDescent="0.25">
      <c r="A31" s="345" t="s">
        <v>4539</v>
      </c>
      <c r="B31" s="373"/>
      <c r="C31" s="719">
        <v>43756</v>
      </c>
      <c r="D31" s="373"/>
      <c r="E31" s="346">
        <v>2042.78</v>
      </c>
      <c r="F31" s="373"/>
      <c r="G31" s="347">
        <v>21.32</v>
      </c>
      <c r="H31" s="374"/>
      <c r="I31" s="348">
        <v>0.67</v>
      </c>
      <c r="J31" s="348">
        <v>-0.1017</v>
      </c>
      <c r="K31" s="348">
        <v>1.8555999999999999</v>
      </c>
      <c r="L31" s="348">
        <v>6.9058000000000002</v>
      </c>
      <c r="M31" s="348">
        <v>-5.9069000000000003</v>
      </c>
      <c r="N31" s="350">
        <v>-1.9238</v>
      </c>
      <c r="O31" s="348">
        <v>1.0823</v>
      </c>
      <c r="P31" s="348">
        <v>10.632400000000001</v>
      </c>
      <c r="Q31" s="348">
        <v>9.5319000000000003</v>
      </c>
      <c r="R31" s="348" t="s">
        <v>430</v>
      </c>
      <c r="S31" s="348">
        <v>9.8177000000000003</v>
      </c>
      <c r="T31" s="348">
        <v>-5.9417</v>
      </c>
      <c r="U31" s="348">
        <v>-0.85329999999999995</v>
      </c>
      <c r="V31" s="348">
        <v>-3.9327999999999999</v>
      </c>
      <c r="W31" s="348">
        <v>2.0783999999999998</v>
      </c>
      <c r="X31" s="348">
        <v>11.985900000000001</v>
      </c>
      <c r="Y31" s="374"/>
      <c r="Z31" s="346">
        <v>67</v>
      </c>
      <c r="AA31" s="346">
        <v>157</v>
      </c>
      <c r="AB31" s="346">
        <v>127</v>
      </c>
      <c r="AC31" s="346">
        <v>178</v>
      </c>
      <c r="AD31" s="346">
        <v>167</v>
      </c>
      <c r="AE31" s="346">
        <v>144</v>
      </c>
      <c r="AF31" s="346">
        <v>77</v>
      </c>
      <c r="AG31" s="346">
        <v>65</v>
      </c>
      <c r="AH31" s="346">
        <v>27</v>
      </c>
      <c r="AI31" s="346" t="s">
        <v>430</v>
      </c>
      <c r="AJ31" s="346">
        <v>174</v>
      </c>
      <c r="AK31" s="346">
        <v>165</v>
      </c>
      <c r="AL31" s="346">
        <v>158</v>
      </c>
      <c r="AM31" s="346">
        <v>151</v>
      </c>
      <c r="AN31" s="346">
        <v>129</v>
      </c>
      <c r="AO31" s="373"/>
      <c r="AP31" s="348" t="s">
        <v>430</v>
      </c>
      <c r="AQ31" s="348" t="s">
        <v>430</v>
      </c>
      <c r="AR31" s="348">
        <v>7.94</v>
      </c>
      <c r="AS31" s="348">
        <v>3.85</v>
      </c>
      <c r="AT31" s="348">
        <v>-3.74</v>
      </c>
      <c r="AU31" s="351"/>
      <c r="AV31" s="346" t="s">
        <v>430</v>
      </c>
      <c r="AW31" s="346" t="s">
        <v>430</v>
      </c>
      <c r="AX31" s="346">
        <v>23</v>
      </c>
      <c r="AY31" s="346">
        <v>62</v>
      </c>
      <c r="AZ31" s="346">
        <v>157</v>
      </c>
      <c r="BA31" s="374"/>
      <c r="BB31" s="348">
        <v>12.2560946701714</v>
      </c>
      <c r="BC31" s="348">
        <v>0.997383104683635</v>
      </c>
      <c r="BD31" s="348">
        <v>4.0508855961247897E-2</v>
      </c>
      <c r="BE31" s="375">
        <v>-7.8415519998244004E-2</v>
      </c>
      <c r="BF31" s="374"/>
      <c r="BG31" s="372">
        <v>0.4919</v>
      </c>
      <c r="BH31" s="373"/>
      <c r="BI31" s="348">
        <v>97.831199999999995</v>
      </c>
      <c r="BJ31" s="348">
        <v>1.3887700000000001</v>
      </c>
      <c r="BK31" s="348" t="s">
        <v>430</v>
      </c>
      <c r="BL31" s="348">
        <v>0.78003</v>
      </c>
      <c r="BM31" s="373"/>
      <c r="BN31" s="372" t="s">
        <v>4540</v>
      </c>
      <c r="BO31" s="372" t="s">
        <v>4541</v>
      </c>
      <c r="BP31" s="372" t="s">
        <v>4542</v>
      </c>
      <c r="BQ31" s="372" t="s">
        <v>4543</v>
      </c>
      <c r="BR31" s="372" t="s">
        <v>922</v>
      </c>
      <c r="BS31" s="373"/>
      <c r="BT31" s="354" t="s">
        <v>554</v>
      </c>
    </row>
    <row r="32" spans="1:72" s="428" customFormat="1" x14ac:dyDescent="0.25">
      <c r="A32" s="345" t="s">
        <v>4544</v>
      </c>
      <c r="B32" s="373"/>
      <c r="C32" s="719">
        <v>42999</v>
      </c>
      <c r="D32" s="373"/>
      <c r="E32" s="346">
        <v>1835.33</v>
      </c>
      <c r="F32" s="373"/>
      <c r="G32" s="347">
        <v>25.316700000000001</v>
      </c>
      <c r="H32" s="374"/>
      <c r="I32" s="348">
        <v>1.0324</v>
      </c>
      <c r="J32" s="348">
        <v>2.92E-2</v>
      </c>
      <c r="K32" s="348">
        <v>2.4009999999999998</v>
      </c>
      <c r="L32" s="348">
        <v>4.3699000000000003</v>
      </c>
      <c r="M32" s="348">
        <v>-9.4859000000000009</v>
      </c>
      <c r="N32" s="350">
        <v>-5.3262999999999998</v>
      </c>
      <c r="O32" s="348">
        <v>0.5675</v>
      </c>
      <c r="P32" s="348">
        <v>7.8270999999999997</v>
      </c>
      <c r="Q32" s="348">
        <v>8.7780000000000005</v>
      </c>
      <c r="R32" s="348" t="s">
        <v>430</v>
      </c>
      <c r="S32" s="348">
        <v>7.4531000000000001</v>
      </c>
      <c r="T32" s="348">
        <v>-9.2809000000000008</v>
      </c>
      <c r="U32" s="348">
        <v>-3.6067999999999998</v>
      </c>
      <c r="V32" s="348">
        <v>-7.2321999999999997</v>
      </c>
      <c r="W32" s="348">
        <v>3.2429000000000001</v>
      </c>
      <c r="X32" s="348">
        <v>11.183999999999999</v>
      </c>
      <c r="Y32" s="374"/>
      <c r="Z32" s="346">
        <v>30</v>
      </c>
      <c r="AA32" s="346">
        <v>113</v>
      </c>
      <c r="AB32" s="346">
        <v>85</v>
      </c>
      <c r="AC32" s="346">
        <v>220</v>
      </c>
      <c r="AD32" s="346">
        <v>213</v>
      </c>
      <c r="AE32" s="346">
        <v>183</v>
      </c>
      <c r="AF32" s="346">
        <v>79</v>
      </c>
      <c r="AG32" s="346">
        <v>91</v>
      </c>
      <c r="AH32" s="346">
        <v>39</v>
      </c>
      <c r="AI32" s="346" t="s">
        <v>430</v>
      </c>
      <c r="AJ32" s="346">
        <v>219</v>
      </c>
      <c r="AK32" s="346">
        <v>216</v>
      </c>
      <c r="AL32" s="346">
        <v>198</v>
      </c>
      <c r="AM32" s="346">
        <v>189</v>
      </c>
      <c r="AN32" s="346">
        <v>43</v>
      </c>
      <c r="AO32" s="373"/>
      <c r="AP32" s="348" t="s">
        <v>430</v>
      </c>
      <c r="AQ32" s="348">
        <v>9.83</v>
      </c>
      <c r="AR32" s="348">
        <v>6.16</v>
      </c>
      <c r="AS32" s="348">
        <v>1.43</v>
      </c>
      <c r="AT32" s="348">
        <v>-8.67</v>
      </c>
      <c r="AU32" s="351"/>
      <c r="AV32" s="346" t="s">
        <v>430</v>
      </c>
      <c r="AW32" s="346">
        <v>19</v>
      </c>
      <c r="AX32" s="346">
        <v>40</v>
      </c>
      <c r="AY32" s="346">
        <v>91</v>
      </c>
      <c r="AZ32" s="346">
        <v>199</v>
      </c>
      <c r="BA32" s="374"/>
      <c r="BB32" s="348">
        <v>11.4136457188912</v>
      </c>
      <c r="BC32" s="348">
        <v>0.99878668887956501</v>
      </c>
      <c r="BD32" s="348">
        <v>2.4043615531391099E-2</v>
      </c>
      <c r="BE32" s="375">
        <v>-2.68461068089553E-2</v>
      </c>
      <c r="BF32" s="374"/>
      <c r="BG32" s="372">
        <v>0.3715</v>
      </c>
      <c r="BH32" s="373"/>
      <c r="BI32" s="348">
        <v>99.689300000000003</v>
      </c>
      <c r="BJ32" s="348" t="s">
        <v>430</v>
      </c>
      <c r="BK32" s="348" t="s">
        <v>430</v>
      </c>
      <c r="BL32" s="348">
        <v>0.31069999999999998</v>
      </c>
      <c r="BM32" s="373"/>
      <c r="BN32" s="372" t="s">
        <v>4545</v>
      </c>
      <c r="BO32" s="372" t="s">
        <v>4474</v>
      </c>
      <c r="BP32" s="372" t="s">
        <v>4546</v>
      </c>
      <c r="BQ32" s="372" t="s">
        <v>4547</v>
      </c>
      <c r="BR32" s="372" t="s">
        <v>4548</v>
      </c>
      <c r="BS32" s="373"/>
      <c r="BT32" s="354" t="s">
        <v>554</v>
      </c>
    </row>
    <row r="33" spans="1:72" s="428" customFormat="1" x14ac:dyDescent="0.25">
      <c r="A33" s="345" t="s">
        <v>4549</v>
      </c>
      <c r="B33" s="373"/>
      <c r="C33" s="719">
        <v>44428</v>
      </c>
      <c r="D33" s="373"/>
      <c r="E33" s="346">
        <v>1746.16</v>
      </c>
      <c r="F33" s="373"/>
      <c r="G33" s="347">
        <v>17.984100000000002</v>
      </c>
      <c r="H33" s="374"/>
      <c r="I33" s="348">
        <v>0.51419999999999999</v>
      </c>
      <c r="J33" s="348">
        <v>-0.12609999999999999</v>
      </c>
      <c r="K33" s="348">
        <v>0.50629999999999997</v>
      </c>
      <c r="L33" s="348">
        <v>8.2524999999999995</v>
      </c>
      <c r="M33" s="348">
        <v>-2.0718999999999999</v>
      </c>
      <c r="N33" s="350">
        <v>3.6063999999999998</v>
      </c>
      <c r="O33" s="348">
        <v>4.5290999999999997</v>
      </c>
      <c r="P33" s="348">
        <v>14.4223</v>
      </c>
      <c r="Q33" s="348" t="s">
        <v>430</v>
      </c>
      <c r="R33" s="348" t="s">
        <v>430</v>
      </c>
      <c r="S33" s="348">
        <v>10.252800000000001</v>
      </c>
      <c r="T33" s="348">
        <v>-2.3022999999999998</v>
      </c>
      <c r="U33" s="348">
        <v>3.0979999999999999</v>
      </c>
      <c r="V33" s="348">
        <v>1.647</v>
      </c>
      <c r="W33" s="348">
        <v>0.6008</v>
      </c>
      <c r="X33" s="348">
        <v>12.8734</v>
      </c>
      <c r="Y33" s="374"/>
      <c r="Z33" s="346">
        <v>88</v>
      </c>
      <c r="AA33" s="346">
        <v>163</v>
      </c>
      <c r="AB33" s="346">
        <v>206</v>
      </c>
      <c r="AC33" s="346">
        <v>159</v>
      </c>
      <c r="AD33" s="346">
        <v>134</v>
      </c>
      <c r="AE33" s="346">
        <v>70</v>
      </c>
      <c r="AF33" s="346">
        <v>21</v>
      </c>
      <c r="AG33" s="346">
        <v>46</v>
      </c>
      <c r="AH33" s="346" t="s">
        <v>430</v>
      </c>
      <c r="AI33" s="346" t="s">
        <v>430</v>
      </c>
      <c r="AJ33" s="346">
        <v>163</v>
      </c>
      <c r="AK33" s="346">
        <v>129</v>
      </c>
      <c r="AL33" s="346">
        <v>126</v>
      </c>
      <c r="AM33" s="346">
        <v>67</v>
      </c>
      <c r="AN33" s="346">
        <v>199</v>
      </c>
      <c r="AO33" s="373"/>
      <c r="AP33" s="348" t="s">
        <v>430</v>
      </c>
      <c r="AQ33" s="348" t="s">
        <v>430</v>
      </c>
      <c r="AR33" s="348" t="s">
        <v>430</v>
      </c>
      <c r="AS33" s="348">
        <v>7.56</v>
      </c>
      <c r="AT33" s="348">
        <v>1.83</v>
      </c>
      <c r="AU33" s="351"/>
      <c r="AV33" s="346" t="s">
        <v>430</v>
      </c>
      <c r="AW33" s="346" t="s">
        <v>430</v>
      </c>
      <c r="AX33" s="346" t="s">
        <v>430</v>
      </c>
      <c r="AY33" s="346">
        <v>48</v>
      </c>
      <c r="AZ33" s="346">
        <v>122</v>
      </c>
      <c r="BA33" s="374"/>
      <c r="BB33" s="348">
        <v>12.0200189186397</v>
      </c>
      <c r="BC33" s="348">
        <v>0.99788989970965503</v>
      </c>
      <c r="BD33" s="348">
        <v>6.5064414463312403E-2</v>
      </c>
      <c r="BE33" s="375">
        <v>-8.0114371050233099E-2</v>
      </c>
      <c r="BF33" s="374"/>
      <c r="BG33" s="372">
        <v>7.8600000000000003E-2</v>
      </c>
      <c r="BH33" s="373"/>
      <c r="BI33" s="348">
        <v>99.790099999999995</v>
      </c>
      <c r="BJ33" s="348" t="s">
        <v>430</v>
      </c>
      <c r="BK33" s="348" t="s">
        <v>430</v>
      </c>
      <c r="BL33" s="348">
        <v>0.2099</v>
      </c>
      <c r="BM33" s="373"/>
      <c r="BN33" s="372" t="s">
        <v>4512</v>
      </c>
      <c r="BO33" s="372" t="s">
        <v>4513</v>
      </c>
      <c r="BP33" s="372" t="s">
        <v>4514</v>
      </c>
      <c r="BQ33" s="372" t="s">
        <v>4515</v>
      </c>
      <c r="BR33" s="372" t="s">
        <v>4516</v>
      </c>
      <c r="BS33" s="373"/>
      <c r="BT33" s="354" t="s">
        <v>554</v>
      </c>
    </row>
    <row r="34" spans="1:72" s="428" customFormat="1" x14ac:dyDescent="0.25">
      <c r="A34" s="345" t="s">
        <v>4550</v>
      </c>
      <c r="B34" s="373"/>
      <c r="C34" s="719">
        <v>44895</v>
      </c>
      <c r="D34" s="373"/>
      <c r="E34" s="346">
        <v>1735.19</v>
      </c>
      <c r="F34" s="373"/>
      <c r="G34" s="347">
        <v>18.3735</v>
      </c>
      <c r="H34" s="374"/>
      <c r="I34" s="348">
        <v>-0.1288</v>
      </c>
      <c r="J34" s="348">
        <v>-0.35139999999999999</v>
      </c>
      <c r="K34" s="348">
        <v>1.9730000000000001</v>
      </c>
      <c r="L34" s="348">
        <v>13.821400000000001</v>
      </c>
      <c r="M34" s="348">
        <v>1.7606999999999999</v>
      </c>
      <c r="N34" s="350">
        <v>0.53510000000000002</v>
      </c>
      <c r="O34" s="348">
        <v>-0.27589999999999998</v>
      </c>
      <c r="P34" s="348">
        <v>20.3889</v>
      </c>
      <c r="Q34" s="348" t="s">
        <v>430</v>
      </c>
      <c r="R34" s="348" t="s">
        <v>430</v>
      </c>
      <c r="S34" s="348">
        <v>17.245999999999999</v>
      </c>
      <c r="T34" s="348">
        <v>3.0032000000000001</v>
      </c>
      <c r="U34" s="348">
        <v>8.1327999999999996</v>
      </c>
      <c r="V34" s="348">
        <v>-0.87670000000000003</v>
      </c>
      <c r="W34" s="348">
        <v>0.79659999999999997</v>
      </c>
      <c r="X34" s="348">
        <v>18.594100000000001</v>
      </c>
      <c r="Y34" s="374"/>
      <c r="Z34" s="346">
        <v>190</v>
      </c>
      <c r="AA34" s="346">
        <v>194</v>
      </c>
      <c r="AB34" s="346">
        <v>118</v>
      </c>
      <c r="AC34" s="346">
        <v>82</v>
      </c>
      <c r="AD34" s="346">
        <v>88</v>
      </c>
      <c r="AE34" s="346">
        <v>108</v>
      </c>
      <c r="AF34" s="346">
        <v>101</v>
      </c>
      <c r="AG34" s="346">
        <v>12</v>
      </c>
      <c r="AH34" s="346" t="s">
        <v>430</v>
      </c>
      <c r="AI34" s="346" t="s">
        <v>430</v>
      </c>
      <c r="AJ34" s="346">
        <v>77</v>
      </c>
      <c r="AK34" s="346">
        <v>66</v>
      </c>
      <c r="AL34" s="346">
        <v>43</v>
      </c>
      <c r="AM34" s="346">
        <v>108</v>
      </c>
      <c r="AN34" s="346">
        <v>190</v>
      </c>
      <c r="AO34" s="373"/>
      <c r="AP34" s="348" t="s">
        <v>430</v>
      </c>
      <c r="AQ34" s="348" t="s">
        <v>430</v>
      </c>
      <c r="AR34" s="348" t="s">
        <v>430</v>
      </c>
      <c r="AS34" s="348">
        <v>8.31</v>
      </c>
      <c r="AT34" s="348">
        <v>8.4600000000000009</v>
      </c>
      <c r="AU34" s="351"/>
      <c r="AV34" s="346" t="s">
        <v>430</v>
      </c>
      <c r="AW34" s="346" t="s">
        <v>430</v>
      </c>
      <c r="AX34" s="346" t="s">
        <v>430</v>
      </c>
      <c r="AY34" s="346">
        <v>46</v>
      </c>
      <c r="AZ34" s="346">
        <v>75</v>
      </c>
      <c r="BA34" s="374"/>
      <c r="BB34" s="348">
        <v>18.0337100089058</v>
      </c>
      <c r="BC34" s="348">
        <v>0.99572761180449898</v>
      </c>
      <c r="BD34" s="348">
        <v>7.4161966131077603E-2</v>
      </c>
      <c r="BE34" s="375">
        <v>-0.120112643593264</v>
      </c>
      <c r="BF34" s="374"/>
      <c r="BG34" s="372">
        <v>0.45190000000000002</v>
      </c>
      <c r="BH34" s="373"/>
      <c r="BI34" s="348">
        <v>17.755600000000001</v>
      </c>
      <c r="BJ34" s="348">
        <v>81.234300000000005</v>
      </c>
      <c r="BK34" s="348">
        <v>0.97567300000000001</v>
      </c>
      <c r="BL34" s="348">
        <v>3.4426999999999999E-2</v>
      </c>
      <c r="BM34" s="373"/>
      <c r="BN34" s="372" t="s">
        <v>4551</v>
      </c>
      <c r="BO34" s="372" t="s">
        <v>4552</v>
      </c>
      <c r="BP34" s="372" t="s">
        <v>4553</v>
      </c>
      <c r="BQ34" s="372" t="s">
        <v>4554</v>
      </c>
      <c r="BR34" s="372" t="s">
        <v>4555</v>
      </c>
      <c r="BS34" s="373"/>
      <c r="BT34" s="354" t="s">
        <v>525</v>
      </c>
    </row>
    <row r="35" spans="1:72" s="428" customFormat="1" x14ac:dyDescent="0.25">
      <c r="A35" s="345" t="s">
        <v>4556</v>
      </c>
      <c r="B35" s="373"/>
      <c r="C35" s="719">
        <v>44840</v>
      </c>
      <c r="D35" s="373"/>
      <c r="E35" s="346">
        <v>1667.93</v>
      </c>
      <c r="F35" s="373"/>
      <c r="G35" s="347">
        <v>15.1638</v>
      </c>
      <c r="H35" s="374"/>
      <c r="I35" s="348">
        <v>0.55900000000000005</v>
      </c>
      <c r="J35" s="348">
        <v>2.5100000000000001E-2</v>
      </c>
      <c r="K35" s="348">
        <v>0.99299999999999999</v>
      </c>
      <c r="L35" s="348">
        <v>6.1555999999999997</v>
      </c>
      <c r="M35" s="348">
        <v>-6.3367000000000004</v>
      </c>
      <c r="N35" s="350">
        <v>-9.2200000000000004E-2</v>
      </c>
      <c r="O35" s="348">
        <v>2.6103000000000001</v>
      </c>
      <c r="P35" s="348">
        <v>11.225899999999999</v>
      </c>
      <c r="Q35" s="348" t="s">
        <v>430</v>
      </c>
      <c r="R35" s="348" t="s">
        <v>430</v>
      </c>
      <c r="S35" s="348">
        <v>8.2255000000000003</v>
      </c>
      <c r="T35" s="348">
        <v>-6.3448000000000002</v>
      </c>
      <c r="U35" s="348">
        <v>-0.82210000000000005</v>
      </c>
      <c r="V35" s="348">
        <v>-1.8442000000000001</v>
      </c>
      <c r="W35" s="348">
        <v>1.4674</v>
      </c>
      <c r="X35" s="348">
        <v>11.8492</v>
      </c>
      <c r="Y35" s="374"/>
      <c r="Z35" s="346">
        <v>73</v>
      </c>
      <c r="AA35" s="346">
        <v>119</v>
      </c>
      <c r="AB35" s="346">
        <v>190</v>
      </c>
      <c r="AC35" s="346">
        <v>187</v>
      </c>
      <c r="AD35" s="346">
        <v>174</v>
      </c>
      <c r="AE35" s="346">
        <v>125</v>
      </c>
      <c r="AF35" s="346">
        <v>41</v>
      </c>
      <c r="AG35" s="346">
        <v>61</v>
      </c>
      <c r="AH35" s="346" t="s">
        <v>430</v>
      </c>
      <c r="AI35" s="346" t="s">
        <v>430</v>
      </c>
      <c r="AJ35" s="346">
        <v>192</v>
      </c>
      <c r="AK35" s="346">
        <v>172</v>
      </c>
      <c r="AL35" s="346">
        <v>156</v>
      </c>
      <c r="AM35" s="346">
        <v>116</v>
      </c>
      <c r="AN35" s="346">
        <v>147</v>
      </c>
      <c r="AO35" s="373"/>
      <c r="AP35" s="348" t="s">
        <v>430</v>
      </c>
      <c r="AQ35" s="348" t="s">
        <v>430</v>
      </c>
      <c r="AR35" s="348" t="s">
        <v>430</v>
      </c>
      <c r="AS35" s="348">
        <v>3.99</v>
      </c>
      <c r="AT35" s="348">
        <v>-4.4000000000000004</v>
      </c>
      <c r="AU35" s="351"/>
      <c r="AV35" s="346" t="s">
        <v>430</v>
      </c>
      <c r="AW35" s="346" t="s">
        <v>430</v>
      </c>
      <c r="AX35" s="346" t="s">
        <v>430</v>
      </c>
      <c r="AY35" s="346">
        <v>60</v>
      </c>
      <c r="AZ35" s="346">
        <v>160</v>
      </c>
      <c r="BA35" s="374"/>
      <c r="BB35" s="348">
        <v>12.076904574868699</v>
      </c>
      <c r="BC35" s="348">
        <v>0.99707440396399205</v>
      </c>
      <c r="BD35" s="348">
        <v>4.7549958901756798E-2</v>
      </c>
      <c r="BE35" s="375">
        <v>-0.12579388681720999</v>
      </c>
      <c r="BF35" s="374"/>
      <c r="BG35" s="372">
        <v>0.2392</v>
      </c>
      <c r="BH35" s="373"/>
      <c r="BI35" s="348">
        <v>96.668400000000005</v>
      </c>
      <c r="BJ35" s="348">
        <v>3.1036299999999999</v>
      </c>
      <c r="BK35" s="348" t="s">
        <v>430</v>
      </c>
      <c r="BL35" s="348">
        <v>0.22797000000000001</v>
      </c>
      <c r="BM35" s="373"/>
      <c r="BN35" s="372" t="s">
        <v>452</v>
      </c>
      <c r="BO35" s="372" t="s">
        <v>4557</v>
      </c>
      <c r="BP35" s="372" t="s">
        <v>4558</v>
      </c>
      <c r="BQ35" s="372" t="s">
        <v>4559</v>
      </c>
      <c r="BR35" s="372" t="s">
        <v>4560</v>
      </c>
      <c r="BS35" s="373"/>
      <c r="BT35" s="354" t="s">
        <v>554</v>
      </c>
    </row>
    <row r="36" spans="1:72" s="428" customFormat="1" x14ac:dyDescent="0.25">
      <c r="A36" s="345" t="s">
        <v>4561</v>
      </c>
      <c r="B36" s="373"/>
      <c r="C36" s="719">
        <v>37677</v>
      </c>
      <c r="D36" s="373"/>
      <c r="E36" s="346">
        <v>1669</v>
      </c>
      <c r="F36" s="373"/>
      <c r="G36" s="347">
        <v>149.8681</v>
      </c>
      <c r="H36" s="374"/>
      <c r="I36" s="348">
        <v>0.82450000000000001</v>
      </c>
      <c r="J36" s="348">
        <v>-0.06</v>
      </c>
      <c r="K36" s="348">
        <v>1.5734999999999999</v>
      </c>
      <c r="L36" s="348">
        <v>5.1767000000000003</v>
      </c>
      <c r="M36" s="348">
        <v>-7.9028</v>
      </c>
      <c r="N36" s="350">
        <v>-3.4594</v>
      </c>
      <c r="O36" s="348">
        <v>1.5379</v>
      </c>
      <c r="P36" s="348">
        <v>9.3246000000000002</v>
      </c>
      <c r="Q36" s="348">
        <v>9.3572000000000006</v>
      </c>
      <c r="R36" s="348">
        <v>12.004300000000001</v>
      </c>
      <c r="S36" s="348">
        <v>7.9264000000000001</v>
      </c>
      <c r="T36" s="348">
        <v>-7.8486000000000002</v>
      </c>
      <c r="U36" s="348">
        <v>-2.1101000000000001</v>
      </c>
      <c r="V36" s="348">
        <v>-5.3803000000000001</v>
      </c>
      <c r="W36" s="348">
        <v>2.2707999999999999</v>
      </c>
      <c r="X36" s="348">
        <v>14.654500000000001</v>
      </c>
      <c r="Y36" s="374"/>
      <c r="Z36" s="346">
        <v>50</v>
      </c>
      <c r="AA36" s="346">
        <v>143</v>
      </c>
      <c r="AB36" s="346">
        <v>167</v>
      </c>
      <c r="AC36" s="346">
        <v>206</v>
      </c>
      <c r="AD36" s="346">
        <v>205</v>
      </c>
      <c r="AE36" s="346">
        <v>169</v>
      </c>
      <c r="AF36" s="346">
        <v>67</v>
      </c>
      <c r="AG36" s="346">
        <v>85</v>
      </c>
      <c r="AH36" s="346">
        <v>34</v>
      </c>
      <c r="AI36" s="346">
        <v>10</v>
      </c>
      <c r="AJ36" s="346">
        <v>206</v>
      </c>
      <c r="AK36" s="346">
        <v>208</v>
      </c>
      <c r="AL36" s="346">
        <v>179</v>
      </c>
      <c r="AM36" s="346">
        <v>173</v>
      </c>
      <c r="AN36" s="346">
        <v>101</v>
      </c>
      <c r="AO36" s="373"/>
      <c r="AP36" s="348">
        <v>11.17</v>
      </c>
      <c r="AQ36" s="348">
        <v>10.7</v>
      </c>
      <c r="AR36" s="348">
        <v>7.28</v>
      </c>
      <c r="AS36" s="348">
        <v>2.86</v>
      </c>
      <c r="AT36" s="348">
        <v>-6.55</v>
      </c>
      <c r="AU36" s="351"/>
      <c r="AV36" s="346">
        <v>9</v>
      </c>
      <c r="AW36" s="346">
        <v>14</v>
      </c>
      <c r="AX36" s="346">
        <v>35</v>
      </c>
      <c r="AY36" s="346">
        <v>79</v>
      </c>
      <c r="AZ36" s="346">
        <v>188</v>
      </c>
      <c r="BA36" s="374"/>
      <c r="BB36" s="348">
        <v>11.478059275358</v>
      </c>
      <c r="BC36" s="348">
        <v>0.99885632860170503</v>
      </c>
      <c r="BD36" s="348">
        <v>3.3664030655296197E-2</v>
      </c>
      <c r="BE36" s="375">
        <v>-5.4279188940115797E-2</v>
      </c>
      <c r="BF36" s="374"/>
      <c r="BG36" s="372">
        <v>0.7974</v>
      </c>
      <c r="BH36" s="373"/>
      <c r="BI36" s="348">
        <v>99.814400000000006</v>
      </c>
      <c r="BJ36" s="348" t="s">
        <v>430</v>
      </c>
      <c r="BK36" s="348" t="s">
        <v>430</v>
      </c>
      <c r="BL36" s="348">
        <v>0.18559999999999999</v>
      </c>
      <c r="BM36" s="373"/>
      <c r="BN36" s="372" t="s">
        <v>4489</v>
      </c>
      <c r="BO36" s="372" t="s">
        <v>4453</v>
      </c>
      <c r="BP36" s="372" t="s">
        <v>4454</v>
      </c>
      <c r="BQ36" s="372" t="s">
        <v>4311</v>
      </c>
      <c r="BR36" s="372" t="s">
        <v>4455</v>
      </c>
      <c r="BS36" s="373"/>
      <c r="BT36" s="354" t="s">
        <v>4562</v>
      </c>
    </row>
    <row r="37" spans="1:72" s="428" customFormat="1" x14ac:dyDescent="0.25">
      <c r="A37" s="345" t="s">
        <v>4563</v>
      </c>
      <c r="B37" s="373"/>
      <c r="C37" s="719">
        <v>44837</v>
      </c>
      <c r="D37" s="373"/>
      <c r="E37" s="346">
        <v>1670.02</v>
      </c>
      <c r="F37" s="373"/>
      <c r="G37" s="347">
        <v>19.003699999999998</v>
      </c>
      <c r="H37" s="374"/>
      <c r="I37" s="348">
        <v>0.2056</v>
      </c>
      <c r="J37" s="348">
        <v>1.6447000000000001</v>
      </c>
      <c r="K37" s="348">
        <v>5.9894999999999996</v>
      </c>
      <c r="L37" s="348">
        <v>21.849799999999998</v>
      </c>
      <c r="M37" s="348">
        <v>6.5438999999999998</v>
      </c>
      <c r="N37" s="350">
        <v>3.161</v>
      </c>
      <c r="O37" s="348">
        <v>1.6449</v>
      </c>
      <c r="P37" s="348">
        <v>19.133299999999998</v>
      </c>
      <c r="Q37" s="348" t="s">
        <v>430</v>
      </c>
      <c r="R37" s="348" t="s">
        <v>430</v>
      </c>
      <c r="S37" s="348">
        <v>24.3584</v>
      </c>
      <c r="T37" s="348">
        <v>6.3125999999999998</v>
      </c>
      <c r="U37" s="348">
        <v>6.1321000000000003</v>
      </c>
      <c r="V37" s="348">
        <v>-0.40620000000000001</v>
      </c>
      <c r="W37" s="348">
        <v>4.6406999999999998</v>
      </c>
      <c r="X37" s="348">
        <v>18.805099999999999</v>
      </c>
      <c r="Y37" s="374"/>
      <c r="Z37" s="346">
        <v>136</v>
      </c>
      <c r="AA37" s="346">
        <v>13</v>
      </c>
      <c r="AB37" s="346">
        <v>21</v>
      </c>
      <c r="AC37" s="346">
        <v>13</v>
      </c>
      <c r="AD37" s="346">
        <v>27</v>
      </c>
      <c r="AE37" s="346">
        <v>81</v>
      </c>
      <c r="AF37" s="346">
        <v>60</v>
      </c>
      <c r="AG37" s="346">
        <v>24</v>
      </c>
      <c r="AH37" s="346" t="s">
        <v>430</v>
      </c>
      <c r="AI37" s="346" t="s">
        <v>430</v>
      </c>
      <c r="AJ37" s="346">
        <v>13</v>
      </c>
      <c r="AK37" s="346">
        <v>24</v>
      </c>
      <c r="AL37" s="346">
        <v>73</v>
      </c>
      <c r="AM37" s="346">
        <v>95</v>
      </c>
      <c r="AN37" s="346">
        <v>23</v>
      </c>
      <c r="AO37" s="373"/>
      <c r="AP37" s="348" t="s">
        <v>430</v>
      </c>
      <c r="AQ37" s="348" t="s">
        <v>430</v>
      </c>
      <c r="AR37" s="348" t="s">
        <v>430</v>
      </c>
      <c r="AS37" s="348">
        <v>9.15</v>
      </c>
      <c r="AT37" s="348">
        <v>15.94</v>
      </c>
      <c r="AU37" s="351"/>
      <c r="AV37" s="346" t="s">
        <v>430</v>
      </c>
      <c r="AW37" s="346" t="s">
        <v>430</v>
      </c>
      <c r="AX37" s="346" t="s">
        <v>430</v>
      </c>
      <c r="AY37" s="346">
        <v>36</v>
      </c>
      <c r="AZ37" s="346">
        <v>22</v>
      </c>
      <c r="BA37" s="374"/>
      <c r="BB37" s="348">
        <v>19.484621072333301</v>
      </c>
      <c r="BC37" s="348">
        <v>0.99748299279337305</v>
      </c>
      <c r="BD37" s="348">
        <v>6.6621597458323495E-2</v>
      </c>
      <c r="BE37" s="375">
        <v>-9.2373812669821004E-2</v>
      </c>
      <c r="BF37" s="374"/>
      <c r="BG37" s="372">
        <v>9.7299999999999998E-2</v>
      </c>
      <c r="BH37" s="373"/>
      <c r="BI37" s="348" t="s">
        <v>430</v>
      </c>
      <c r="BJ37" s="348">
        <v>5.0830399999999996</v>
      </c>
      <c r="BK37" s="348">
        <v>94.986099999999993</v>
      </c>
      <c r="BL37" s="348">
        <v>-6.9139999999999993E-2</v>
      </c>
      <c r="BM37" s="373"/>
      <c r="BN37" s="372" t="s">
        <v>4564</v>
      </c>
      <c r="BO37" s="372" t="s">
        <v>4565</v>
      </c>
      <c r="BP37" s="372" t="s">
        <v>4504</v>
      </c>
      <c r="BQ37" s="372" t="s">
        <v>4505</v>
      </c>
      <c r="BR37" s="372" t="s">
        <v>4566</v>
      </c>
      <c r="BS37" s="373"/>
      <c r="BT37" s="354" t="s">
        <v>2409</v>
      </c>
    </row>
    <row r="38" spans="1:72" s="428" customFormat="1" x14ac:dyDescent="0.25">
      <c r="A38" s="345" t="s">
        <v>4567</v>
      </c>
      <c r="B38" s="373"/>
      <c r="C38" s="719">
        <v>37517</v>
      </c>
      <c r="D38" s="373"/>
      <c r="E38" s="346">
        <v>1428.44</v>
      </c>
      <c r="F38" s="373"/>
      <c r="G38" s="347">
        <v>244.25620000000001</v>
      </c>
      <c r="H38" s="374"/>
      <c r="I38" s="348">
        <v>0.82450000000000001</v>
      </c>
      <c r="J38" s="348">
        <v>-5.5800000000000002E-2</v>
      </c>
      <c r="K38" s="348">
        <v>1.5815999999999999</v>
      </c>
      <c r="L38" s="348">
        <v>5.1745000000000001</v>
      </c>
      <c r="M38" s="348">
        <v>-7.8036000000000003</v>
      </c>
      <c r="N38" s="350">
        <v>-3.3367</v>
      </c>
      <c r="O38" s="348">
        <v>1.6855</v>
      </c>
      <c r="P38" s="348">
        <v>9.4747000000000003</v>
      </c>
      <c r="Q38" s="348">
        <v>9.4039999999999999</v>
      </c>
      <c r="R38" s="348">
        <v>11.858499999999999</v>
      </c>
      <c r="S38" s="348">
        <v>7.9261999999999997</v>
      </c>
      <c r="T38" s="348">
        <v>-7.7503000000000002</v>
      </c>
      <c r="U38" s="348">
        <v>-2.0017999999999998</v>
      </c>
      <c r="V38" s="348">
        <v>-5.2596999999999996</v>
      </c>
      <c r="W38" s="348">
        <v>2.2772999999999999</v>
      </c>
      <c r="X38" s="348">
        <v>14.3826</v>
      </c>
      <c r="Y38" s="374"/>
      <c r="Z38" s="346">
        <v>50</v>
      </c>
      <c r="AA38" s="346">
        <v>135</v>
      </c>
      <c r="AB38" s="346">
        <v>163</v>
      </c>
      <c r="AC38" s="346">
        <v>208</v>
      </c>
      <c r="AD38" s="346">
        <v>200</v>
      </c>
      <c r="AE38" s="346">
        <v>165</v>
      </c>
      <c r="AF38" s="346">
        <v>55</v>
      </c>
      <c r="AG38" s="346">
        <v>78</v>
      </c>
      <c r="AH38" s="346">
        <v>30</v>
      </c>
      <c r="AI38" s="346">
        <v>11</v>
      </c>
      <c r="AJ38" s="346">
        <v>207</v>
      </c>
      <c r="AK38" s="346">
        <v>203</v>
      </c>
      <c r="AL38" s="346">
        <v>173</v>
      </c>
      <c r="AM38" s="346">
        <v>169</v>
      </c>
      <c r="AN38" s="346">
        <v>98</v>
      </c>
      <c r="AO38" s="373"/>
      <c r="AP38" s="348">
        <v>11.16</v>
      </c>
      <c r="AQ38" s="348">
        <v>10.79</v>
      </c>
      <c r="AR38" s="348">
        <v>7.39</v>
      </c>
      <c r="AS38" s="348">
        <v>3.01</v>
      </c>
      <c r="AT38" s="348">
        <v>-6.4</v>
      </c>
      <c r="AU38" s="351"/>
      <c r="AV38" s="346">
        <v>10</v>
      </c>
      <c r="AW38" s="346">
        <v>12</v>
      </c>
      <c r="AX38" s="346">
        <v>31</v>
      </c>
      <c r="AY38" s="346">
        <v>72</v>
      </c>
      <c r="AZ38" s="346">
        <v>184</v>
      </c>
      <c r="BA38" s="374"/>
      <c r="BB38" s="348">
        <v>11.4691609790586</v>
      </c>
      <c r="BC38" s="348">
        <v>0.99812477563964797</v>
      </c>
      <c r="BD38" s="348">
        <v>3.4684408256065398E-2</v>
      </c>
      <c r="BE38" s="375">
        <v>-4.25531188674695E-2</v>
      </c>
      <c r="BF38" s="374"/>
      <c r="BG38" s="372">
        <v>14.488799999999999</v>
      </c>
      <c r="BH38" s="373"/>
      <c r="BI38" s="348">
        <v>99.763599999999997</v>
      </c>
      <c r="BJ38" s="348" t="s">
        <v>430</v>
      </c>
      <c r="BK38" s="348" t="s">
        <v>430</v>
      </c>
      <c r="BL38" s="348">
        <v>0.2364</v>
      </c>
      <c r="BM38" s="373"/>
      <c r="BN38" s="372" t="s">
        <v>4459</v>
      </c>
      <c r="BO38" s="372" t="s">
        <v>4453</v>
      </c>
      <c r="BP38" s="372" t="s">
        <v>4454</v>
      </c>
      <c r="BQ38" s="372" t="s">
        <v>4491</v>
      </c>
      <c r="BR38" s="372" t="s">
        <v>4455</v>
      </c>
      <c r="BS38" s="373"/>
      <c r="BT38" s="354" t="s">
        <v>554</v>
      </c>
    </row>
    <row r="39" spans="1:72" s="428" customFormat="1" x14ac:dyDescent="0.25">
      <c r="A39" s="345" t="s">
        <v>4568</v>
      </c>
      <c r="B39" s="373"/>
      <c r="C39" s="719">
        <v>43517</v>
      </c>
      <c r="D39" s="373"/>
      <c r="E39" s="346">
        <v>1342.58</v>
      </c>
      <c r="F39" s="373"/>
      <c r="G39" s="347">
        <v>27.8111</v>
      </c>
      <c r="H39" s="374"/>
      <c r="I39" s="348">
        <v>-1.37E-2</v>
      </c>
      <c r="J39" s="348">
        <v>-0.3533</v>
      </c>
      <c r="K39" s="348">
        <v>3.1615000000000002</v>
      </c>
      <c r="L39" s="348">
        <v>15.388199999999999</v>
      </c>
      <c r="M39" s="348">
        <v>4.4207000000000001</v>
      </c>
      <c r="N39" s="350">
        <v>7.1512000000000002</v>
      </c>
      <c r="O39" s="348">
        <v>0.3619</v>
      </c>
      <c r="P39" s="348">
        <v>18.908200000000001</v>
      </c>
      <c r="Q39" s="348">
        <v>13.6267</v>
      </c>
      <c r="R39" s="348" t="s">
        <v>430</v>
      </c>
      <c r="S39" s="348">
        <v>19.1829</v>
      </c>
      <c r="T39" s="348">
        <v>3.8231000000000002</v>
      </c>
      <c r="U39" s="348">
        <v>6.1176000000000004</v>
      </c>
      <c r="V39" s="348">
        <v>4.601</v>
      </c>
      <c r="W39" s="348">
        <v>1.2815000000000001</v>
      </c>
      <c r="X39" s="348">
        <v>14.9476</v>
      </c>
      <c r="Y39" s="374"/>
      <c r="Z39" s="346">
        <v>176</v>
      </c>
      <c r="AA39" s="346">
        <v>196</v>
      </c>
      <c r="AB39" s="346">
        <v>57</v>
      </c>
      <c r="AC39" s="346">
        <v>49</v>
      </c>
      <c r="AD39" s="346">
        <v>46</v>
      </c>
      <c r="AE39" s="346">
        <v>34</v>
      </c>
      <c r="AF39" s="346">
        <v>87</v>
      </c>
      <c r="AG39" s="346">
        <v>27</v>
      </c>
      <c r="AH39" s="346">
        <v>7</v>
      </c>
      <c r="AI39" s="346" t="s">
        <v>430</v>
      </c>
      <c r="AJ39" s="346">
        <v>45</v>
      </c>
      <c r="AK39" s="346">
        <v>50</v>
      </c>
      <c r="AL39" s="346">
        <v>75</v>
      </c>
      <c r="AM39" s="346">
        <v>35</v>
      </c>
      <c r="AN39" s="346">
        <v>176</v>
      </c>
      <c r="AO39" s="373"/>
      <c r="AP39" s="348" t="s">
        <v>430</v>
      </c>
      <c r="AQ39" s="348">
        <v>15.86</v>
      </c>
      <c r="AR39" s="348">
        <v>14.12</v>
      </c>
      <c r="AS39" s="348">
        <v>10.41</v>
      </c>
      <c r="AT39" s="348">
        <v>11.55</v>
      </c>
      <c r="AU39" s="351"/>
      <c r="AV39" s="346" t="s">
        <v>430</v>
      </c>
      <c r="AW39" s="346">
        <v>1</v>
      </c>
      <c r="AX39" s="346">
        <v>9</v>
      </c>
      <c r="AY39" s="346">
        <v>25</v>
      </c>
      <c r="AZ39" s="346">
        <v>44</v>
      </c>
      <c r="BA39" s="374"/>
      <c r="BB39" s="348">
        <v>17.958892423827901</v>
      </c>
      <c r="BC39" s="348">
        <v>0.99851698446065396</v>
      </c>
      <c r="BD39" s="348">
        <v>6.7636632947365202E-2</v>
      </c>
      <c r="BE39" s="375">
        <v>-6.2759885282167402E-2</v>
      </c>
      <c r="BF39" s="374"/>
      <c r="BG39" s="372">
        <v>0.33710000000000001</v>
      </c>
      <c r="BH39" s="373"/>
      <c r="BI39" s="348">
        <v>89.356999999999999</v>
      </c>
      <c r="BJ39" s="348">
        <v>7.3524599999999998</v>
      </c>
      <c r="BK39" s="348" t="s">
        <v>430</v>
      </c>
      <c r="BL39" s="348">
        <v>3.29054</v>
      </c>
      <c r="BM39" s="373"/>
      <c r="BN39" s="372" t="s">
        <v>4463</v>
      </c>
      <c r="BO39" s="372" t="s">
        <v>4464</v>
      </c>
      <c r="BP39" s="372" t="s">
        <v>4465</v>
      </c>
      <c r="BQ39" s="372" t="s">
        <v>4466</v>
      </c>
      <c r="BR39" s="372" t="s">
        <v>4279</v>
      </c>
      <c r="BS39" s="373"/>
      <c r="BT39" s="354" t="s">
        <v>554</v>
      </c>
    </row>
    <row r="40" spans="1:72" s="428" customFormat="1" x14ac:dyDescent="0.25">
      <c r="A40" s="345" t="s">
        <v>4569</v>
      </c>
      <c r="B40" s="373"/>
      <c r="C40" s="719">
        <v>44792</v>
      </c>
      <c r="D40" s="373"/>
      <c r="E40" s="346">
        <v>1328.06</v>
      </c>
      <c r="F40" s="373"/>
      <c r="G40" s="347">
        <v>15.5297</v>
      </c>
      <c r="H40" s="374"/>
      <c r="I40" s="348">
        <v>0.4859</v>
      </c>
      <c r="J40" s="348">
        <v>0.56859999999999999</v>
      </c>
      <c r="K40" s="348">
        <v>2.0790999999999999</v>
      </c>
      <c r="L40" s="348">
        <v>7.359</v>
      </c>
      <c r="M40" s="348">
        <v>-3.1343000000000001</v>
      </c>
      <c r="N40" s="350">
        <v>-1.7698</v>
      </c>
      <c r="O40" s="348">
        <v>-2.7482000000000002</v>
      </c>
      <c r="P40" s="348">
        <v>12.053900000000001</v>
      </c>
      <c r="Q40" s="348" t="s">
        <v>430</v>
      </c>
      <c r="R40" s="348" t="s">
        <v>430</v>
      </c>
      <c r="S40" s="348">
        <v>10.0367</v>
      </c>
      <c r="T40" s="348">
        <v>-2.7082999999999999</v>
      </c>
      <c r="U40" s="348">
        <v>1.1977</v>
      </c>
      <c r="V40" s="348">
        <v>-3.2181999999999999</v>
      </c>
      <c r="W40" s="348">
        <v>2.7191999999999998</v>
      </c>
      <c r="X40" s="348">
        <v>12.1144</v>
      </c>
      <c r="Y40" s="374"/>
      <c r="Z40" s="346">
        <v>97</v>
      </c>
      <c r="AA40" s="346">
        <v>47</v>
      </c>
      <c r="AB40" s="346">
        <v>111</v>
      </c>
      <c r="AC40" s="346">
        <v>172</v>
      </c>
      <c r="AD40" s="346">
        <v>150</v>
      </c>
      <c r="AE40" s="346">
        <v>138</v>
      </c>
      <c r="AF40" s="346">
        <v>112</v>
      </c>
      <c r="AG40" s="346">
        <v>60</v>
      </c>
      <c r="AH40" s="346" t="s">
        <v>430</v>
      </c>
      <c r="AI40" s="346" t="s">
        <v>430</v>
      </c>
      <c r="AJ40" s="346">
        <v>166</v>
      </c>
      <c r="AK40" s="346">
        <v>144</v>
      </c>
      <c r="AL40" s="346">
        <v>145</v>
      </c>
      <c r="AM40" s="346">
        <v>138</v>
      </c>
      <c r="AN40" s="346">
        <v>60</v>
      </c>
      <c r="AO40" s="373"/>
      <c r="AP40" s="348" t="s">
        <v>430</v>
      </c>
      <c r="AQ40" s="348" t="s">
        <v>430</v>
      </c>
      <c r="AR40" s="348" t="s">
        <v>430</v>
      </c>
      <c r="AS40" s="348">
        <v>2.35</v>
      </c>
      <c r="AT40" s="348">
        <v>-0.93</v>
      </c>
      <c r="AU40" s="351"/>
      <c r="AV40" s="346" t="s">
        <v>430</v>
      </c>
      <c r="AW40" s="346" t="s">
        <v>430</v>
      </c>
      <c r="AX40" s="346" t="s">
        <v>430</v>
      </c>
      <c r="AY40" s="346">
        <v>85</v>
      </c>
      <c r="AZ40" s="346">
        <v>142</v>
      </c>
      <c r="BA40" s="374"/>
      <c r="BB40" s="348">
        <v>14.49274967431</v>
      </c>
      <c r="BC40" s="348">
        <v>0.99669819320378095</v>
      </c>
      <c r="BD40" s="348">
        <v>4.7362764121628299E-2</v>
      </c>
      <c r="BE40" s="375">
        <v>-0.100192520615605</v>
      </c>
      <c r="BF40" s="374"/>
      <c r="BG40" s="372">
        <v>0.21920000000000001</v>
      </c>
      <c r="BH40" s="373"/>
      <c r="BI40" s="348">
        <v>86.171999999999997</v>
      </c>
      <c r="BJ40" s="348">
        <v>13.715</v>
      </c>
      <c r="BK40" s="348" t="s">
        <v>430</v>
      </c>
      <c r="BL40" s="348">
        <v>0.113</v>
      </c>
      <c r="BM40" s="373"/>
      <c r="BN40" s="372" t="s">
        <v>4570</v>
      </c>
      <c r="BO40" s="372" t="s">
        <v>4571</v>
      </c>
      <c r="BP40" s="372" t="s">
        <v>4572</v>
      </c>
      <c r="BQ40" s="372" t="s">
        <v>4573</v>
      </c>
      <c r="BR40" s="372" t="s">
        <v>4574</v>
      </c>
      <c r="BS40" s="373"/>
      <c r="BT40" s="354" t="s">
        <v>554</v>
      </c>
    </row>
    <row r="41" spans="1:72" s="428" customFormat="1" x14ac:dyDescent="0.25">
      <c r="A41" s="345" t="s">
        <v>4575</v>
      </c>
      <c r="B41" s="373"/>
      <c r="C41" s="719">
        <v>44578</v>
      </c>
      <c r="D41" s="373"/>
      <c r="E41" s="346">
        <v>1268.55</v>
      </c>
      <c r="F41" s="373"/>
      <c r="G41" s="347">
        <v>16.7254</v>
      </c>
      <c r="H41" s="374"/>
      <c r="I41" s="348">
        <v>-1.49E-2</v>
      </c>
      <c r="J41" s="348">
        <v>-0.2772</v>
      </c>
      <c r="K41" s="348">
        <v>3.2273000000000001</v>
      </c>
      <c r="L41" s="348">
        <v>15.3858</v>
      </c>
      <c r="M41" s="348">
        <v>4.3029999999999999</v>
      </c>
      <c r="N41" s="350">
        <v>6.7679</v>
      </c>
      <c r="O41" s="348">
        <v>0.2084</v>
      </c>
      <c r="P41" s="348">
        <v>18.645800000000001</v>
      </c>
      <c r="Q41" s="348" t="s">
        <v>430</v>
      </c>
      <c r="R41" s="348" t="s">
        <v>430</v>
      </c>
      <c r="S41" s="348">
        <v>19.2151</v>
      </c>
      <c r="T41" s="348">
        <v>3.7099000000000002</v>
      </c>
      <c r="U41" s="348">
        <v>5.8776999999999999</v>
      </c>
      <c r="V41" s="348">
        <v>4.2263000000000002</v>
      </c>
      <c r="W41" s="348">
        <v>1.3482000000000001</v>
      </c>
      <c r="X41" s="348">
        <v>12.2948</v>
      </c>
      <c r="Y41" s="374"/>
      <c r="Z41" s="346">
        <v>180</v>
      </c>
      <c r="AA41" s="346">
        <v>176</v>
      </c>
      <c r="AB41" s="346">
        <v>52</v>
      </c>
      <c r="AC41" s="346">
        <v>50</v>
      </c>
      <c r="AD41" s="346">
        <v>52</v>
      </c>
      <c r="AE41" s="346">
        <v>42</v>
      </c>
      <c r="AF41" s="346">
        <v>92</v>
      </c>
      <c r="AG41" s="346">
        <v>35</v>
      </c>
      <c r="AH41" s="346" t="s">
        <v>430</v>
      </c>
      <c r="AI41" s="346" t="s">
        <v>430</v>
      </c>
      <c r="AJ41" s="346">
        <v>39</v>
      </c>
      <c r="AK41" s="346">
        <v>55</v>
      </c>
      <c r="AL41" s="346">
        <v>91</v>
      </c>
      <c r="AM41" s="346">
        <v>45</v>
      </c>
      <c r="AN41" s="346">
        <v>161</v>
      </c>
      <c r="AO41" s="373"/>
      <c r="AP41" s="348" t="s">
        <v>430</v>
      </c>
      <c r="AQ41" s="348" t="s">
        <v>430</v>
      </c>
      <c r="AR41" s="348" t="s">
        <v>430</v>
      </c>
      <c r="AS41" s="348">
        <v>10.16</v>
      </c>
      <c r="AT41" s="348">
        <v>11.28</v>
      </c>
      <c r="AU41" s="351"/>
      <c r="AV41" s="346" t="s">
        <v>430</v>
      </c>
      <c r="AW41" s="346" t="s">
        <v>430</v>
      </c>
      <c r="AX41" s="346" t="s">
        <v>430</v>
      </c>
      <c r="AY41" s="346">
        <v>30</v>
      </c>
      <c r="AZ41" s="346">
        <v>53</v>
      </c>
      <c r="BA41" s="374"/>
      <c r="BB41" s="348">
        <v>17.8921823521909</v>
      </c>
      <c r="BC41" s="348">
        <v>0.99473236503344398</v>
      </c>
      <c r="BD41" s="348">
        <v>6.6701231334934205E-2</v>
      </c>
      <c r="BE41" s="375">
        <v>-7.9166505588946598E-2</v>
      </c>
      <c r="BF41" s="374"/>
      <c r="BG41" s="372">
        <v>0.28449999999999998</v>
      </c>
      <c r="BH41" s="373"/>
      <c r="BI41" s="348">
        <v>89.430800000000005</v>
      </c>
      <c r="BJ41" s="348">
        <v>7.3583699999999999</v>
      </c>
      <c r="BK41" s="348" t="s">
        <v>430</v>
      </c>
      <c r="BL41" s="348">
        <v>3.2108300000000001</v>
      </c>
      <c r="BM41" s="373"/>
      <c r="BN41" s="372" t="s">
        <v>4538</v>
      </c>
      <c r="BO41" s="372" t="s">
        <v>4576</v>
      </c>
      <c r="BP41" s="372" t="s">
        <v>4465</v>
      </c>
      <c r="BQ41" s="372" t="s">
        <v>4466</v>
      </c>
      <c r="BR41" s="372" t="s">
        <v>4279</v>
      </c>
      <c r="BS41" s="373"/>
      <c r="BT41" s="354" t="s">
        <v>554</v>
      </c>
    </row>
    <row r="42" spans="1:72" s="428" customFormat="1" x14ac:dyDescent="0.25">
      <c r="A42" s="345" t="s">
        <v>4577</v>
      </c>
      <c r="B42" s="373"/>
      <c r="C42" s="719">
        <v>45565</v>
      </c>
      <c r="D42" s="373"/>
      <c r="E42" s="346">
        <v>1250.69</v>
      </c>
      <c r="F42" s="373"/>
      <c r="G42" s="347">
        <v>8.3496000000000006</v>
      </c>
      <c r="H42" s="374"/>
      <c r="I42" s="348">
        <v>0.30270000000000002</v>
      </c>
      <c r="J42" s="348">
        <v>0.33289999999999997</v>
      </c>
      <c r="K42" s="348">
        <v>2.6392000000000002</v>
      </c>
      <c r="L42" s="348">
        <v>14.6655</v>
      </c>
      <c r="M42" s="348">
        <v>1.0884</v>
      </c>
      <c r="N42" s="350">
        <v>-1.6096999999999999</v>
      </c>
      <c r="O42" s="348" t="s">
        <v>430</v>
      </c>
      <c r="P42" s="348" t="s">
        <v>430</v>
      </c>
      <c r="Q42" s="348" t="s">
        <v>430</v>
      </c>
      <c r="R42" s="348" t="s">
        <v>430</v>
      </c>
      <c r="S42" s="348">
        <v>17.7576</v>
      </c>
      <c r="T42" s="348">
        <v>2.6227999999999998</v>
      </c>
      <c r="U42" s="348">
        <v>6.5869999999999997</v>
      </c>
      <c r="V42" s="348">
        <v>-2.6694</v>
      </c>
      <c r="W42" s="348">
        <v>2.1894999999999998</v>
      </c>
      <c r="X42" s="348">
        <v>-9.8927999999999994</v>
      </c>
      <c r="Y42" s="374"/>
      <c r="Z42" s="346">
        <v>122</v>
      </c>
      <c r="AA42" s="346">
        <v>74</v>
      </c>
      <c r="AB42" s="346">
        <v>75</v>
      </c>
      <c r="AC42" s="346">
        <v>57</v>
      </c>
      <c r="AD42" s="346">
        <v>96</v>
      </c>
      <c r="AE42" s="346">
        <v>133</v>
      </c>
      <c r="AF42" s="346" t="s">
        <v>430</v>
      </c>
      <c r="AG42" s="346" t="s">
        <v>430</v>
      </c>
      <c r="AH42" s="346" t="s">
        <v>430</v>
      </c>
      <c r="AI42" s="346" t="s">
        <v>430</v>
      </c>
      <c r="AJ42" s="346">
        <v>54</v>
      </c>
      <c r="AK42" s="346">
        <v>71</v>
      </c>
      <c r="AL42" s="346">
        <v>53</v>
      </c>
      <c r="AM42" s="346">
        <v>128</v>
      </c>
      <c r="AN42" s="346">
        <v>117</v>
      </c>
      <c r="AO42" s="373"/>
      <c r="AP42" s="348" t="s">
        <v>430</v>
      </c>
      <c r="AQ42" s="348" t="s">
        <v>430</v>
      </c>
      <c r="AR42" s="348" t="s">
        <v>430</v>
      </c>
      <c r="AS42" s="348" t="s">
        <v>430</v>
      </c>
      <c r="AT42" s="348">
        <v>7.56</v>
      </c>
      <c r="AU42" s="351"/>
      <c r="AV42" s="346" t="s">
        <v>430</v>
      </c>
      <c r="AW42" s="346" t="s">
        <v>430</v>
      </c>
      <c r="AX42" s="346" t="s">
        <v>430</v>
      </c>
      <c r="AY42" s="346" t="s">
        <v>430</v>
      </c>
      <c r="AZ42" s="346">
        <v>77</v>
      </c>
      <c r="BA42" s="374"/>
      <c r="BB42" s="348">
        <v>19.334115126464201</v>
      </c>
      <c r="BC42" s="348">
        <v>1.00188055203704</v>
      </c>
      <c r="BD42" s="348">
        <v>-4.3351415521454301E-2</v>
      </c>
      <c r="BE42" s="375">
        <v>-0.106362984599451</v>
      </c>
      <c r="BF42" s="374"/>
      <c r="BG42" s="372">
        <v>0.26740000000000003</v>
      </c>
      <c r="BH42" s="373"/>
      <c r="BI42" s="348">
        <v>54.0642</v>
      </c>
      <c r="BJ42" s="348">
        <v>37.5533</v>
      </c>
      <c r="BK42" s="348">
        <v>8.3351900000000008</v>
      </c>
      <c r="BL42" s="348">
        <v>4.7309999999999998E-2</v>
      </c>
      <c r="BM42" s="373"/>
      <c r="BN42" s="372" t="s">
        <v>4578</v>
      </c>
      <c r="BO42" s="372" t="s">
        <v>4579</v>
      </c>
      <c r="BP42" s="372" t="s">
        <v>4580</v>
      </c>
      <c r="BQ42" s="372" t="s">
        <v>4581</v>
      </c>
      <c r="BR42" s="372" t="s">
        <v>4582</v>
      </c>
      <c r="BS42" s="373"/>
      <c r="BT42" s="354" t="s">
        <v>554</v>
      </c>
    </row>
    <row r="43" spans="1:72" s="428" customFormat="1" x14ac:dyDescent="0.25">
      <c r="A43" s="345" t="s">
        <v>4583</v>
      </c>
      <c r="B43" s="373"/>
      <c r="C43" s="719">
        <v>44854</v>
      </c>
      <c r="D43" s="373"/>
      <c r="E43" s="346">
        <v>1212.5</v>
      </c>
      <c r="F43" s="373"/>
      <c r="G43" s="347">
        <v>18.3216</v>
      </c>
      <c r="H43" s="374"/>
      <c r="I43" s="348">
        <v>-0.12970000000000001</v>
      </c>
      <c r="J43" s="348">
        <v>-0.35299999999999998</v>
      </c>
      <c r="K43" s="348">
        <v>1.9661999999999999</v>
      </c>
      <c r="L43" s="348">
        <v>13.8292</v>
      </c>
      <c r="M43" s="348">
        <v>1.7838000000000001</v>
      </c>
      <c r="N43" s="350">
        <v>0.58909999999999996</v>
      </c>
      <c r="O43" s="348">
        <v>-0.58220000000000005</v>
      </c>
      <c r="P43" s="348">
        <v>20.055800000000001</v>
      </c>
      <c r="Q43" s="348" t="s">
        <v>430</v>
      </c>
      <c r="R43" s="348" t="s">
        <v>430</v>
      </c>
      <c r="S43" s="348">
        <v>17.258199999999999</v>
      </c>
      <c r="T43" s="348">
        <v>3.0194999999999999</v>
      </c>
      <c r="U43" s="348">
        <v>8.1814</v>
      </c>
      <c r="V43" s="348">
        <v>-0.82169999999999999</v>
      </c>
      <c r="W43" s="348">
        <v>0.79049999999999998</v>
      </c>
      <c r="X43" s="348">
        <v>17.887599999999999</v>
      </c>
      <c r="Y43" s="374"/>
      <c r="Z43" s="346">
        <v>191</v>
      </c>
      <c r="AA43" s="346">
        <v>195</v>
      </c>
      <c r="AB43" s="346">
        <v>119</v>
      </c>
      <c r="AC43" s="346">
        <v>81</v>
      </c>
      <c r="AD43" s="346">
        <v>87</v>
      </c>
      <c r="AE43" s="346">
        <v>107</v>
      </c>
      <c r="AF43" s="346">
        <v>102</v>
      </c>
      <c r="AG43" s="346">
        <v>16</v>
      </c>
      <c r="AH43" s="346" t="s">
        <v>430</v>
      </c>
      <c r="AI43" s="346" t="s">
        <v>430</v>
      </c>
      <c r="AJ43" s="346">
        <v>76</v>
      </c>
      <c r="AK43" s="346">
        <v>65</v>
      </c>
      <c r="AL43" s="346">
        <v>42</v>
      </c>
      <c r="AM43" s="346">
        <v>106</v>
      </c>
      <c r="AN43" s="346">
        <v>192</v>
      </c>
      <c r="AO43" s="373"/>
      <c r="AP43" s="348" t="s">
        <v>430</v>
      </c>
      <c r="AQ43" s="348" t="s">
        <v>430</v>
      </c>
      <c r="AR43" s="348" t="s">
        <v>430</v>
      </c>
      <c r="AS43" s="348">
        <v>8.09</v>
      </c>
      <c r="AT43" s="348">
        <v>8.51</v>
      </c>
      <c r="AU43" s="351"/>
      <c r="AV43" s="346" t="s">
        <v>430</v>
      </c>
      <c r="AW43" s="346" t="s">
        <v>430</v>
      </c>
      <c r="AX43" s="346" t="s">
        <v>430</v>
      </c>
      <c r="AY43" s="346">
        <v>47</v>
      </c>
      <c r="AZ43" s="346">
        <v>74</v>
      </c>
      <c r="BA43" s="374"/>
      <c r="BB43" s="348">
        <v>18.089437245945099</v>
      </c>
      <c r="BC43" s="348">
        <v>0.99869442223542404</v>
      </c>
      <c r="BD43" s="348">
        <v>7.2697276841262898E-2</v>
      </c>
      <c r="BE43" s="375">
        <v>-0.14681797046724501</v>
      </c>
      <c r="BF43" s="374"/>
      <c r="BG43" s="372">
        <v>0.51749999999999996</v>
      </c>
      <c r="BH43" s="373"/>
      <c r="BI43" s="348">
        <v>17.773499999999999</v>
      </c>
      <c r="BJ43" s="348">
        <v>81.316100000000006</v>
      </c>
      <c r="BK43" s="348">
        <v>0.976661</v>
      </c>
      <c r="BL43" s="348">
        <v>-6.6261E-2</v>
      </c>
      <c r="BM43" s="373"/>
      <c r="BN43" s="372" t="s">
        <v>4584</v>
      </c>
      <c r="BO43" s="372" t="s">
        <v>4585</v>
      </c>
      <c r="BP43" s="372" t="s">
        <v>4586</v>
      </c>
      <c r="BQ43" s="372" t="s">
        <v>4587</v>
      </c>
      <c r="BR43" s="372" t="s">
        <v>4588</v>
      </c>
      <c r="BS43" s="373"/>
      <c r="BT43" s="354" t="s">
        <v>525</v>
      </c>
    </row>
    <row r="44" spans="1:72" s="428" customFormat="1" x14ac:dyDescent="0.25">
      <c r="A44" s="345" t="s">
        <v>4589</v>
      </c>
      <c r="B44" s="373"/>
      <c r="C44" s="719">
        <v>45540</v>
      </c>
      <c r="D44" s="373"/>
      <c r="E44" s="346">
        <v>1127.1199999999999</v>
      </c>
      <c r="F44" s="373"/>
      <c r="G44" s="347">
        <v>8.9565999999999999</v>
      </c>
      <c r="H44" s="374"/>
      <c r="I44" s="348">
        <v>1.1223000000000001</v>
      </c>
      <c r="J44" s="348">
        <v>-0.61029999999999995</v>
      </c>
      <c r="K44" s="348">
        <v>1.6235999999999999</v>
      </c>
      <c r="L44" s="348">
        <v>3.2866</v>
      </c>
      <c r="M44" s="348">
        <v>-13.816700000000001</v>
      </c>
      <c r="N44" s="350">
        <v>-11.3743</v>
      </c>
      <c r="O44" s="348" t="s">
        <v>430</v>
      </c>
      <c r="P44" s="348" t="s">
        <v>430</v>
      </c>
      <c r="Q44" s="348" t="s">
        <v>430</v>
      </c>
      <c r="R44" s="348" t="s">
        <v>430</v>
      </c>
      <c r="S44" s="348">
        <v>6.0505000000000004</v>
      </c>
      <c r="T44" s="348">
        <v>-13.5146</v>
      </c>
      <c r="U44" s="348">
        <v>-5.8903999999999996</v>
      </c>
      <c r="V44" s="348">
        <v>-12.555400000000001</v>
      </c>
      <c r="W44" s="348">
        <v>2.4900000000000002</v>
      </c>
      <c r="X44" s="348">
        <v>-5.9382999999999999</v>
      </c>
      <c r="Y44" s="374"/>
      <c r="Z44" s="346">
        <v>27</v>
      </c>
      <c r="AA44" s="346">
        <v>204</v>
      </c>
      <c r="AB44" s="346">
        <v>144</v>
      </c>
      <c r="AC44" s="346">
        <v>232</v>
      </c>
      <c r="AD44" s="346">
        <v>228</v>
      </c>
      <c r="AE44" s="346">
        <v>201</v>
      </c>
      <c r="AF44" s="346" t="s">
        <v>430</v>
      </c>
      <c r="AG44" s="346" t="s">
        <v>430</v>
      </c>
      <c r="AH44" s="346" t="s">
        <v>430</v>
      </c>
      <c r="AI44" s="346" t="s">
        <v>430</v>
      </c>
      <c r="AJ44" s="346">
        <v>233</v>
      </c>
      <c r="AK44" s="346">
        <v>229</v>
      </c>
      <c r="AL44" s="346">
        <v>217</v>
      </c>
      <c r="AM44" s="346">
        <v>202</v>
      </c>
      <c r="AN44" s="346">
        <v>70</v>
      </c>
      <c r="AO44" s="373"/>
      <c r="AP44" s="348" t="s">
        <v>430</v>
      </c>
      <c r="AQ44" s="348" t="s">
        <v>430</v>
      </c>
      <c r="AR44" s="348" t="s">
        <v>430</v>
      </c>
      <c r="AS44" s="348" t="s">
        <v>430</v>
      </c>
      <c r="AT44" s="348">
        <v>-13.3</v>
      </c>
      <c r="AU44" s="351"/>
      <c r="AV44" s="346" t="s">
        <v>430</v>
      </c>
      <c r="AW44" s="346" t="s">
        <v>430</v>
      </c>
      <c r="AX44" s="346" t="s">
        <v>430</v>
      </c>
      <c r="AY44" s="346" t="s">
        <v>430</v>
      </c>
      <c r="AZ44" s="346">
        <v>212</v>
      </c>
      <c r="BA44" s="374"/>
      <c r="BB44" s="348">
        <v>12.441659479044199</v>
      </c>
      <c r="BC44" s="348">
        <v>0.99858566139342997</v>
      </c>
      <c r="BD44" s="348">
        <v>-8.2736444029553102E-2</v>
      </c>
      <c r="BE44" s="375">
        <v>-8.9030474130939202E-2</v>
      </c>
      <c r="BF44" s="374"/>
      <c r="BG44" s="372">
        <v>9.8199999999999996E-2</v>
      </c>
      <c r="BH44" s="373"/>
      <c r="BI44" s="348">
        <v>99.471000000000004</v>
      </c>
      <c r="BJ44" s="348" t="s">
        <v>430</v>
      </c>
      <c r="BK44" s="348" t="s">
        <v>430</v>
      </c>
      <c r="BL44" s="348">
        <v>0.52900000000000003</v>
      </c>
      <c r="BM44" s="373"/>
      <c r="BN44" s="372" t="s">
        <v>4590</v>
      </c>
      <c r="BO44" s="372" t="s">
        <v>4591</v>
      </c>
      <c r="BP44" s="372" t="s">
        <v>4592</v>
      </c>
      <c r="BQ44" s="372" t="s">
        <v>4593</v>
      </c>
      <c r="BR44" s="372" t="s">
        <v>4594</v>
      </c>
      <c r="BS44" s="373"/>
      <c r="BT44" s="354" t="s">
        <v>554</v>
      </c>
    </row>
    <row r="45" spans="1:72" s="428" customFormat="1" x14ac:dyDescent="0.25">
      <c r="A45" s="345" t="s">
        <v>4595</v>
      </c>
      <c r="B45" s="373"/>
      <c r="C45" s="719">
        <v>45534</v>
      </c>
      <c r="D45" s="373"/>
      <c r="E45" s="346">
        <v>1277.73</v>
      </c>
      <c r="F45" s="373"/>
      <c r="G45" s="347">
        <v>13.3545</v>
      </c>
      <c r="H45" s="374"/>
      <c r="I45" s="348">
        <v>-1.976</v>
      </c>
      <c r="J45" s="348">
        <v>-0.28299999999999997</v>
      </c>
      <c r="K45" s="348">
        <v>3.8864999999999998</v>
      </c>
      <c r="L45" s="348">
        <v>24.8995</v>
      </c>
      <c r="M45" s="348">
        <v>21.096299999999999</v>
      </c>
      <c r="N45" s="350">
        <v>6.0117000000000003</v>
      </c>
      <c r="O45" s="348" t="s">
        <v>430</v>
      </c>
      <c r="P45" s="348" t="s">
        <v>430</v>
      </c>
      <c r="Q45" s="348" t="s">
        <v>430</v>
      </c>
      <c r="R45" s="348" t="s">
        <v>430</v>
      </c>
      <c r="S45" s="348">
        <v>30.790600000000001</v>
      </c>
      <c r="T45" s="348">
        <v>21.779800000000002</v>
      </c>
      <c r="U45" s="348">
        <v>19.883099999999999</v>
      </c>
      <c r="V45" s="348">
        <v>5.9057000000000004</v>
      </c>
      <c r="W45" s="348">
        <v>3.8193999999999999</v>
      </c>
      <c r="X45" s="348">
        <v>17.263100000000001</v>
      </c>
      <c r="Y45" s="374"/>
      <c r="Z45" s="346">
        <v>232</v>
      </c>
      <c r="AA45" s="346">
        <v>181</v>
      </c>
      <c r="AB45" s="346">
        <v>38</v>
      </c>
      <c r="AC45" s="346">
        <v>3</v>
      </c>
      <c r="AD45" s="346">
        <v>2</v>
      </c>
      <c r="AE45" s="346">
        <v>49</v>
      </c>
      <c r="AF45" s="346" t="s">
        <v>430</v>
      </c>
      <c r="AG45" s="346" t="s">
        <v>430</v>
      </c>
      <c r="AH45" s="346" t="s">
        <v>430</v>
      </c>
      <c r="AI45" s="346" t="s">
        <v>430</v>
      </c>
      <c r="AJ45" s="346">
        <v>3</v>
      </c>
      <c r="AK45" s="346">
        <v>3</v>
      </c>
      <c r="AL45" s="346">
        <v>6</v>
      </c>
      <c r="AM45" s="346">
        <v>26</v>
      </c>
      <c r="AN45" s="346">
        <v>38</v>
      </c>
      <c r="AO45" s="373"/>
      <c r="AP45" s="348" t="s">
        <v>430</v>
      </c>
      <c r="AQ45" s="348" t="s">
        <v>430</v>
      </c>
      <c r="AR45" s="348" t="s">
        <v>430</v>
      </c>
      <c r="AS45" s="348" t="s">
        <v>430</v>
      </c>
      <c r="AT45" s="348">
        <v>35.65</v>
      </c>
      <c r="AU45" s="351"/>
      <c r="AV45" s="346" t="s">
        <v>430</v>
      </c>
      <c r="AW45" s="346" t="s">
        <v>430</v>
      </c>
      <c r="AX45" s="346" t="s">
        <v>430</v>
      </c>
      <c r="AY45" s="346" t="s">
        <v>430</v>
      </c>
      <c r="AZ45" s="346">
        <v>3</v>
      </c>
      <c r="BA45" s="374"/>
      <c r="BB45" s="348">
        <v>33.4049917497194</v>
      </c>
      <c r="BC45" s="348">
        <v>0.996716372685712</v>
      </c>
      <c r="BD45" s="348">
        <v>4.5311703217571997E-2</v>
      </c>
      <c r="BE45" s="375">
        <v>-0.122631169984731</v>
      </c>
      <c r="BF45" s="374"/>
      <c r="BG45" s="372">
        <v>0.14410000000000001</v>
      </c>
      <c r="BH45" s="373"/>
      <c r="BI45" s="348">
        <v>54.195</v>
      </c>
      <c r="BJ45" s="348">
        <v>21.9009</v>
      </c>
      <c r="BK45" s="348">
        <v>23.834599999999998</v>
      </c>
      <c r="BL45" s="348">
        <v>6.9500000000000006E-2</v>
      </c>
      <c r="BM45" s="373"/>
      <c r="BN45" s="372" t="s">
        <v>4596</v>
      </c>
      <c r="BO45" s="372" t="s">
        <v>4597</v>
      </c>
      <c r="BP45" s="372" t="s">
        <v>4598</v>
      </c>
      <c r="BQ45" s="372" t="s">
        <v>4599</v>
      </c>
      <c r="BR45" s="372" t="s">
        <v>4600</v>
      </c>
      <c r="BS45" s="373"/>
      <c r="BT45" s="354" t="s">
        <v>1956</v>
      </c>
    </row>
    <row r="46" spans="1:72" s="428" customFormat="1" ht="11" x14ac:dyDescent="0.3">
      <c r="A46" s="841" t="s">
        <v>4601</v>
      </c>
      <c r="B46" s="842"/>
      <c r="C46" s="843">
        <v>44265</v>
      </c>
      <c r="D46" s="842"/>
      <c r="E46" s="844">
        <v>1221.68</v>
      </c>
      <c r="F46" s="842"/>
      <c r="G46" s="845">
        <v>20.539200000000001</v>
      </c>
      <c r="H46" s="847"/>
      <c r="I46" s="846">
        <v>-1.3100000000000001E-2</v>
      </c>
      <c r="J46" s="846">
        <v>-0.24379999999999999</v>
      </c>
      <c r="K46" s="846">
        <v>3.2505000000000002</v>
      </c>
      <c r="L46" s="846">
        <v>15.628500000000001</v>
      </c>
      <c r="M46" s="846">
        <v>4.6353999999999997</v>
      </c>
      <c r="N46" s="848">
        <v>7.2739000000000003</v>
      </c>
      <c r="O46" s="846">
        <v>0.47660000000000002</v>
      </c>
      <c r="P46" s="846">
        <v>18.897300000000001</v>
      </c>
      <c r="Q46" s="846">
        <v>13.6083</v>
      </c>
      <c r="R46" s="846" t="s">
        <v>430</v>
      </c>
      <c r="S46" s="846">
        <v>19.317499999999999</v>
      </c>
      <c r="T46" s="846">
        <v>4.0359999999999996</v>
      </c>
      <c r="U46" s="846">
        <v>6.2984999999999998</v>
      </c>
      <c r="V46" s="846">
        <v>4.7218</v>
      </c>
      <c r="W46" s="846">
        <v>1.3566</v>
      </c>
      <c r="X46" s="846">
        <v>14.5656</v>
      </c>
      <c r="Y46" s="847"/>
      <c r="Z46" s="844">
        <v>172</v>
      </c>
      <c r="AA46" s="844">
        <v>170</v>
      </c>
      <c r="AB46" s="844">
        <v>49</v>
      </c>
      <c r="AC46" s="844">
        <v>37</v>
      </c>
      <c r="AD46" s="844">
        <v>39</v>
      </c>
      <c r="AE46" s="844">
        <v>30</v>
      </c>
      <c r="AF46" s="844">
        <v>82</v>
      </c>
      <c r="AG46" s="844">
        <v>29</v>
      </c>
      <c r="AH46" s="844">
        <v>8</v>
      </c>
      <c r="AI46" s="844" t="s">
        <v>430</v>
      </c>
      <c r="AJ46" s="844">
        <v>36</v>
      </c>
      <c r="AK46" s="844">
        <v>41</v>
      </c>
      <c r="AL46" s="844">
        <v>59</v>
      </c>
      <c r="AM46" s="844">
        <v>31</v>
      </c>
      <c r="AN46" s="844">
        <v>156</v>
      </c>
      <c r="AO46" s="842"/>
      <c r="AP46" s="846" t="s">
        <v>430</v>
      </c>
      <c r="AQ46" s="846" t="s">
        <v>430</v>
      </c>
      <c r="AR46" s="846">
        <v>14.12</v>
      </c>
      <c r="AS46" s="846">
        <v>10.51</v>
      </c>
      <c r="AT46" s="846">
        <v>11.91</v>
      </c>
      <c r="AU46" s="849"/>
      <c r="AV46" s="844" t="s">
        <v>430</v>
      </c>
      <c r="AW46" s="844" t="s">
        <v>430</v>
      </c>
      <c r="AX46" s="844">
        <v>9</v>
      </c>
      <c r="AY46" s="844">
        <v>21</v>
      </c>
      <c r="AZ46" s="844">
        <v>38</v>
      </c>
      <c r="BA46" s="847"/>
      <c r="BB46" s="846">
        <v>17.9142721557266</v>
      </c>
      <c r="BC46" s="846">
        <v>0.99605825701739104</v>
      </c>
      <c r="BD46" s="846">
        <v>6.7555314383588902E-2</v>
      </c>
      <c r="BE46" s="852">
        <v>-6.40890738961373E-2</v>
      </c>
      <c r="BF46" s="847"/>
      <c r="BG46" s="855">
        <v>0.24729999999999999</v>
      </c>
      <c r="BH46" s="842"/>
      <c r="BI46" s="846">
        <v>89.509299999999996</v>
      </c>
      <c r="BJ46" s="846">
        <v>7.3648600000000002</v>
      </c>
      <c r="BK46" s="846" t="s">
        <v>430</v>
      </c>
      <c r="BL46" s="846">
        <v>3.1258400000000002</v>
      </c>
      <c r="BM46" s="842"/>
      <c r="BN46" s="855" t="s">
        <v>4602</v>
      </c>
      <c r="BO46" s="855" t="s">
        <v>4576</v>
      </c>
      <c r="BP46" s="855" t="s">
        <v>4525</v>
      </c>
      <c r="BQ46" s="855" t="s">
        <v>4603</v>
      </c>
      <c r="BR46" s="855" t="s">
        <v>4604</v>
      </c>
      <c r="BS46" s="842"/>
      <c r="BT46" s="856" t="s">
        <v>554</v>
      </c>
    </row>
    <row r="47" spans="1:72" s="428" customFormat="1" x14ac:dyDescent="0.25">
      <c r="A47" s="345" t="s">
        <v>4605</v>
      </c>
      <c r="B47" s="373"/>
      <c r="C47" s="719">
        <v>43714</v>
      </c>
      <c r="D47" s="373"/>
      <c r="E47" s="346">
        <v>1201.28</v>
      </c>
      <c r="F47" s="373"/>
      <c r="G47" s="347">
        <v>37.960799999999999</v>
      </c>
      <c r="H47" s="374"/>
      <c r="I47" s="348">
        <v>0.2046</v>
      </c>
      <c r="J47" s="348">
        <v>1.6402000000000001</v>
      </c>
      <c r="K47" s="348">
        <v>5.9606000000000003</v>
      </c>
      <c r="L47" s="348">
        <v>21.735600000000002</v>
      </c>
      <c r="M47" s="348">
        <v>6.4138999999999999</v>
      </c>
      <c r="N47" s="350">
        <v>2.9702000000000002</v>
      </c>
      <c r="O47" s="348">
        <v>1.6144000000000001</v>
      </c>
      <c r="P47" s="348">
        <v>19.138400000000001</v>
      </c>
      <c r="Q47" s="348">
        <v>15.717000000000001</v>
      </c>
      <c r="R47" s="348" t="s">
        <v>430</v>
      </c>
      <c r="S47" s="348">
        <v>24.253499999999999</v>
      </c>
      <c r="T47" s="348">
        <v>6.1905999999999999</v>
      </c>
      <c r="U47" s="348">
        <v>5.9446000000000003</v>
      </c>
      <c r="V47" s="348">
        <v>-0.5897</v>
      </c>
      <c r="W47" s="348">
        <v>4.6178999999999997</v>
      </c>
      <c r="X47" s="348">
        <v>21.664000000000001</v>
      </c>
      <c r="Y47" s="374"/>
      <c r="Z47" s="346">
        <v>138</v>
      </c>
      <c r="AA47" s="346">
        <v>21</v>
      </c>
      <c r="AB47" s="346">
        <v>29</v>
      </c>
      <c r="AC47" s="346">
        <v>21</v>
      </c>
      <c r="AD47" s="346">
        <v>32</v>
      </c>
      <c r="AE47" s="346">
        <v>93</v>
      </c>
      <c r="AF47" s="346">
        <v>63</v>
      </c>
      <c r="AG47" s="346">
        <v>23</v>
      </c>
      <c r="AH47" s="346">
        <v>5</v>
      </c>
      <c r="AI47" s="346" t="s">
        <v>430</v>
      </c>
      <c r="AJ47" s="346">
        <v>19</v>
      </c>
      <c r="AK47" s="346">
        <v>29</v>
      </c>
      <c r="AL47" s="346">
        <v>89</v>
      </c>
      <c r="AM47" s="346">
        <v>102</v>
      </c>
      <c r="AN47" s="346">
        <v>31</v>
      </c>
      <c r="AO47" s="373"/>
      <c r="AP47" s="348" t="s">
        <v>430</v>
      </c>
      <c r="AQ47" s="348" t="s">
        <v>430</v>
      </c>
      <c r="AR47" s="348">
        <v>15.18</v>
      </c>
      <c r="AS47" s="348">
        <v>9.11</v>
      </c>
      <c r="AT47" s="348">
        <v>15.68</v>
      </c>
      <c r="AU47" s="351"/>
      <c r="AV47" s="346" t="s">
        <v>430</v>
      </c>
      <c r="AW47" s="346" t="s">
        <v>430</v>
      </c>
      <c r="AX47" s="346">
        <v>7</v>
      </c>
      <c r="AY47" s="346">
        <v>38</v>
      </c>
      <c r="AZ47" s="346">
        <v>27</v>
      </c>
      <c r="BA47" s="374"/>
      <c r="BB47" s="348">
        <v>19.499102721948599</v>
      </c>
      <c r="BC47" s="348">
        <v>0.99822216646942896</v>
      </c>
      <c r="BD47" s="348">
        <v>6.6584725938902106E-2</v>
      </c>
      <c r="BE47" s="375">
        <v>-9.3158376201840407E-2</v>
      </c>
      <c r="BF47" s="374"/>
      <c r="BG47" s="372">
        <v>0.47310000000000002</v>
      </c>
      <c r="BH47" s="373"/>
      <c r="BI47" s="348" t="s">
        <v>430</v>
      </c>
      <c r="BJ47" s="348">
        <v>5.0799099999999999</v>
      </c>
      <c r="BK47" s="348">
        <v>94.927899999999994</v>
      </c>
      <c r="BL47" s="348">
        <v>-7.8100000000000001E-3</v>
      </c>
      <c r="BM47" s="373"/>
      <c r="BN47" s="372" t="s">
        <v>2124</v>
      </c>
      <c r="BO47" s="372" t="s">
        <v>4565</v>
      </c>
      <c r="BP47" s="372" t="s">
        <v>4504</v>
      </c>
      <c r="BQ47" s="372" t="s">
        <v>4505</v>
      </c>
      <c r="BR47" s="372" t="s">
        <v>564</v>
      </c>
      <c r="BS47" s="373"/>
      <c r="BT47" s="354" t="s">
        <v>547</v>
      </c>
    </row>
    <row r="48" spans="1:72" s="428" customFormat="1" ht="11" x14ac:dyDescent="0.3">
      <c r="A48" s="841" t="s">
        <v>4606</v>
      </c>
      <c r="B48" s="842"/>
      <c r="C48" s="843">
        <v>44368</v>
      </c>
      <c r="D48" s="842"/>
      <c r="E48" s="844">
        <v>1151.6199999999999</v>
      </c>
      <c r="F48" s="842"/>
      <c r="G48" s="845">
        <v>15.680999999999999</v>
      </c>
      <c r="H48" s="847"/>
      <c r="I48" s="846">
        <v>0.82299999999999995</v>
      </c>
      <c r="J48" s="846">
        <v>-5.74E-2</v>
      </c>
      <c r="K48" s="846">
        <v>1.6004</v>
      </c>
      <c r="L48" s="846">
        <v>5.2275</v>
      </c>
      <c r="M48" s="846">
        <v>-7.7480000000000002</v>
      </c>
      <c r="N48" s="848">
        <v>-3.2515000000000001</v>
      </c>
      <c r="O48" s="846">
        <v>1.6501999999999999</v>
      </c>
      <c r="P48" s="846">
        <v>9.3646999999999991</v>
      </c>
      <c r="Q48" s="846">
        <v>9.3697999999999997</v>
      </c>
      <c r="R48" s="846" t="s">
        <v>430</v>
      </c>
      <c r="S48" s="846">
        <v>7.9736000000000002</v>
      </c>
      <c r="T48" s="846">
        <v>-7.6990999999999996</v>
      </c>
      <c r="U48" s="846">
        <v>-1.9386000000000001</v>
      </c>
      <c r="V48" s="846">
        <v>-5.1763000000000003</v>
      </c>
      <c r="W48" s="846">
        <v>2.2896000000000001</v>
      </c>
      <c r="X48" s="846">
        <v>9.3928999999999991</v>
      </c>
      <c r="Y48" s="847"/>
      <c r="Z48" s="844">
        <v>55</v>
      </c>
      <c r="AA48" s="844">
        <v>137</v>
      </c>
      <c r="AB48" s="844">
        <v>152</v>
      </c>
      <c r="AC48" s="844">
        <v>199</v>
      </c>
      <c r="AD48" s="844">
        <v>195</v>
      </c>
      <c r="AE48" s="844">
        <v>159</v>
      </c>
      <c r="AF48" s="844">
        <v>59</v>
      </c>
      <c r="AG48" s="844">
        <v>83</v>
      </c>
      <c r="AH48" s="844">
        <v>32</v>
      </c>
      <c r="AI48" s="844" t="s">
        <v>430</v>
      </c>
      <c r="AJ48" s="844">
        <v>197</v>
      </c>
      <c r="AK48" s="844">
        <v>197</v>
      </c>
      <c r="AL48" s="844">
        <v>168</v>
      </c>
      <c r="AM48" s="844">
        <v>161</v>
      </c>
      <c r="AN48" s="844">
        <v>87</v>
      </c>
      <c r="AO48" s="842"/>
      <c r="AP48" s="846" t="s">
        <v>430</v>
      </c>
      <c r="AQ48" s="846" t="s">
        <v>430</v>
      </c>
      <c r="AR48" s="846">
        <v>7.34</v>
      </c>
      <c r="AS48" s="846">
        <v>2.98</v>
      </c>
      <c r="AT48" s="846">
        <v>-6.3</v>
      </c>
      <c r="AU48" s="849"/>
      <c r="AV48" s="844" t="s">
        <v>430</v>
      </c>
      <c r="AW48" s="844" t="s">
        <v>430</v>
      </c>
      <c r="AX48" s="844">
        <v>32</v>
      </c>
      <c r="AY48" s="844">
        <v>75</v>
      </c>
      <c r="AZ48" s="844">
        <v>178</v>
      </c>
      <c r="BA48" s="847"/>
      <c r="BB48" s="846">
        <v>11.4685472316561</v>
      </c>
      <c r="BC48" s="846">
        <v>0.997985442546513</v>
      </c>
      <c r="BD48" s="846">
        <v>3.3992276055815202E-2</v>
      </c>
      <c r="BE48" s="852">
        <v>-5.0450685979744801E-2</v>
      </c>
      <c r="BF48" s="847"/>
      <c r="BG48" s="855">
        <v>0.16600000000000001</v>
      </c>
      <c r="BH48" s="842"/>
      <c r="BI48" s="846">
        <v>99.795599999999993</v>
      </c>
      <c r="BJ48" s="846" t="s">
        <v>430</v>
      </c>
      <c r="BK48" s="846" t="s">
        <v>430</v>
      </c>
      <c r="BL48" s="846">
        <v>0.2044</v>
      </c>
      <c r="BM48" s="842"/>
      <c r="BN48" s="855" t="s">
        <v>4607</v>
      </c>
      <c r="BO48" s="855" t="s">
        <v>4309</v>
      </c>
      <c r="BP48" s="855" t="s">
        <v>4310</v>
      </c>
      <c r="BQ48" s="855" t="s">
        <v>4311</v>
      </c>
      <c r="BR48" s="855" t="s">
        <v>4455</v>
      </c>
      <c r="BS48" s="842"/>
      <c r="BT48" s="856" t="s">
        <v>554</v>
      </c>
    </row>
    <row r="49" spans="1:72" s="428" customFormat="1" x14ac:dyDescent="0.25">
      <c r="A49" s="345" t="s">
        <v>4608</v>
      </c>
      <c r="B49" s="373"/>
      <c r="C49" s="719">
        <v>44552</v>
      </c>
      <c r="D49" s="373"/>
      <c r="E49" s="346">
        <v>1196.28</v>
      </c>
      <c r="F49" s="373"/>
      <c r="G49" s="347">
        <v>19.804400000000001</v>
      </c>
      <c r="H49" s="374"/>
      <c r="I49" s="348">
        <v>8.0299999999999996E-2</v>
      </c>
      <c r="J49" s="348">
        <v>0.35880000000000001</v>
      </c>
      <c r="K49" s="348">
        <v>1.611</v>
      </c>
      <c r="L49" s="348">
        <v>14.5359</v>
      </c>
      <c r="M49" s="348">
        <v>2.5825999999999998</v>
      </c>
      <c r="N49" s="350">
        <v>5.851</v>
      </c>
      <c r="O49" s="348">
        <v>4.4196999999999997</v>
      </c>
      <c r="P49" s="348">
        <v>19.813099999999999</v>
      </c>
      <c r="Q49" s="348" t="s">
        <v>430</v>
      </c>
      <c r="R49" s="348" t="s">
        <v>430</v>
      </c>
      <c r="S49" s="348">
        <v>17.5182</v>
      </c>
      <c r="T49" s="348">
        <v>2.4647999999999999</v>
      </c>
      <c r="U49" s="348">
        <v>8.3457000000000008</v>
      </c>
      <c r="V49" s="348">
        <v>3.6282999999999999</v>
      </c>
      <c r="W49" s="348">
        <v>1.321</v>
      </c>
      <c r="X49" s="348">
        <v>16.371500000000001</v>
      </c>
      <c r="Y49" s="374"/>
      <c r="Z49" s="346">
        <v>157</v>
      </c>
      <c r="AA49" s="346">
        <v>70</v>
      </c>
      <c r="AB49" s="346">
        <v>148</v>
      </c>
      <c r="AC49" s="346">
        <v>68</v>
      </c>
      <c r="AD49" s="346">
        <v>74</v>
      </c>
      <c r="AE49" s="346">
        <v>55</v>
      </c>
      <c r="AF49" s="346">
        <v>27</v>
      </c>
      <c r="AG49" s="346">
        <v>19</v>
      </c>
      <c r="AH49" s="346" t="s">
        <v>430</v>
      </c>
      <c r="AI49" s="346" t="s">
        <v>430</v>
      </c>
      <c r="AJ49" s="346">
        <v>70</v>
      </c>
      <c r="AK49" s="346">
        <v>80</v>
      </c>
      <c r="AL49" s="346">
        <v>37</v>
      </c>
      <c r="AM49" s="346">
        <v>53</v>
      </c>
      <c r="AN49" s="346">
        <v>172</v>
      </c>
      <c r="AO49" s="373"/>
      <c r="AP49" s="348" t="s">
        <v>430</v>
      </c>
      <c r="AQ49" s="348" t="s">
        <v>430</v>
      </c>
      <c r="AR49" s="348" t="s">
        <v>430</v>
      </c>
      <c r="AS49" s="348">
        <v>11.05</v>
      </c>
      <c r="AT49" s="348">
        <v>10.96</v>
      </c>
      <c r="AU49" s="351"/>
      <c r="AV49" s="346" t="s">
        <v>430</v>
      </c>
      <c r="AW49" s="346" t="s">
        <v>430</v>
      </c>
      <c r="AX49" s="346" t="s">
        <v>430</v>
      </c>
      <c r="AY49" s="346">
        <v>18</v>
      </c>
      <c r="AZ49" s="346">
        <v>61</v>
      </c>
      <c r="BA49" s="374"/>
      <c r="BB49" s="348">
        <v>15.558555797503899</v>
      </c>
      <c r="BC49" s="348">
        <v>0.99660218711522497</v>
      </c>
      <c r="BD49" s="348">
        <v>8.2180221803559897E-2</v>
      </c>
      <c r="BE49" s="375">
        <v>-9.1970357833394106E-2</v>
      </c>
      <c r="BF49" s="374"/>
      <c r="BG49" s="372">
        <v>0.1201</v>
      </c>
      <c r="BH49" s="373"/>
      <c r="BI49" s="348">
        <v>3.90388</v>
      </c>
      <c r="BJ49" s="348">
        <v>92.213700000000003</v>
      </c>
      <c r="BK49" s="348">
        <v>3.6038000000000001</v>
      </c>
      <c r="BL49" s="348">
        <v>0.27861999999999998</v>
      </c>
      <c r="BM49" s="373"/>
      <c r="BN49" s="372" t="s">
        <v>4609</v>
      </c>
      <c r="BO49" s="372" t="s">
        <v>1760</v>
      </c>
      <c r="BP49" s="372" t="s">
        <v>4610</v>
      </c>
      <c r="BQ49" s="372" t="s">
        <v>4611</v>
      </c>
      <c r="BR49" s="372" t="s">
        <v>4612</v>
      </c>
      <c r="BS49" s="373"/>
      <c r="BT49" s="354" t="s">
        <v>554</v>
      </c>
    </row>
    <row r="50" spans="1:72" s="428" customFormat="1" x14ac:dyDescent="0.25">
      <c r="A50" s="345" t="s">
        <v>4613</v>
      </c>
      <c r="B50" s="373"/>
      <c r="C50" s="719">
        <v>44837</v>
      </c>
      <c r="D50" s="373"/>
      <c r="E50" s="346">
        <v>1151.27</v>
      </c>
      <c r="F50" s="373"/>
      <c r="G50" s="347">
        <v>19.5396</v>
      </c>
      <c r="H50" s="374"/>
      <c r="I50" s="348">
        <v>8.14E-2</v>
      </c>
      <c r="J50" s="348">
        <v>0.38579999999999998</v>
      </c>
      <c r="K50" s="348">
        <v>1.6687000000000001</v>
      </c>
      <c r="L50" s="348">
        <v>14.6959</v>
      </c>
      <c r="M50" s="348">
        <v>2.7517999999999998</v>
      </c>
      <c r="N50" s="350">
        <v>6.1341000000000001</v>
      </c>
      <c r="O50" s="348">
        <v>4.6143999999999998</v>
      </c>
      <c r="P50" s="348">
        <v>20.068100000000001</v>
      </c>
      <c r="Q50" s="348" t="s">
        <v>430</v>
      </c>
      <c r="R50" s="348" t="s">
        <v>430</v>
      </c>
      <c r="S50" s="348">
        <v>17.691400000000002</v>
      </c>
      <c r="T50" s="348">
        <v>2.6326000000000001</v>
      </c>
      <c r="U50" s="348">
        <v>8.5701999999999998</v>
      </c>
      <c r="V50" s="348">
        <v>3.9047999999999998</v>
      </c>
      <c r="W50" s="348">
        <v>1.3674999999999999</v>
      </c>
      <c r="X50" s="348">
        <v>19.6952</v>
      </c>
      <c r="Y50" s="374"/>
      <c r="Z50" s="346">
        <v>154</v>
      </c>
      <c r="AA50" s="346">
        <v>57</v>
      </c>
      <c r="AB50" s="346">
        <v>136</v>
      </c>
      <c r="AC50" s="346">
        <v>56</v>
      </c>
      <c r="AD50" s="346">
        <v>67</v>
      </c>
      <c r="AE50" s="346">
        <v>47</v>
      </c>
      <c r="AF50" s="346">
        <v>18</v>
      </c>
      <c r="AG50" s="346">
        <v>15</v>
      </c>
      <c r="AH50" s="346" t="s">
        <v>430</v>
      </c>
      <c r="AI50" s="346" t="s">
        <v>430</v>
      </c>
      <c r="AJ50" s="346">
        <v>59</v>
      </c>
      <c r="AK50" s="346">
        <v>70</v>
      </c>
      <c r="AL50" s="346">
        <v>30</v>
      </c>
      <c r="AM50" s="346">
        <v>46</v>
      </c>
      <c r="AN50" s="346">
        <v>153</v>
      </c>
      <c r="AO50" s="373"/>
      <c r="AP50" s="348" t="s">
        <v>430</v>
      </c>
      <c r="AQ50" s="348" t="s">
        <v>430</v>
      </c>
      <c r="AR50" s="348" t="s">
        <v>430</v>
      </c>
      <c r="AS50" s="348">
        <v>11.28</v>
      </c>
      <c r="AT50" s="348">
        <v>11.33</v>
      </c>
      <c r="AU50" s="351"/>
      <c r="AV50" s="346" t="s">
        <v>430</v>
      </c>
      <c r="AW50" s="346" t="s">
        <v>430</v>
      </c>
      <c r="AX50" s="346" t="s">
        <v>430</v>
      </c>
      <c r="AY50" s="346">
        <v>13</v>
      </c>
      <c r="AZ50" s="346">
        <v>51</v>
      </c>
      <c r="BA50" s="374"/>
      <c r="BB50" s="348">
        <v>15.5823408030669</v>
      </c>
      <c r="BC50" s="348">
        <v>0.99812819944376696</v>
      </c>
      <c r="BD50" s="348">
        <v>8.3254002142143999E-2</v>
      </c>
      <c r="BE50" s="375">
        <v>-7.5382336183075202E-2</v>
      </c>
      <c r="BF50" s="374"/>
      <c r="BG50" s="372">
        <v>5.8299999999999998E-2</v>
      </c>
      <c r="BH50" s="373"/>
      <c r="BI50" s="348">
        <v>3.9155000000000002</v>
      </c>
      <c r="BJ50" s="348">
        <v>92.480999999999995</v>
      </c>
      <c r="BK50" s="348">
        <v>3.6228799999999999</v>
      </c>
      <c r="BL50" s="348">
        <v>-1.9380000000000001E-2</v>
      </c>
      <c r="BM50" s="373"/>
      <c r="BN50" s="372" t="s">
        <v>4614</v>
      </c>
      <c r="BO50" s="372" t="s">
        <v>685</v>
      </c>
      <c r="BP50" s="372" t="s">
        <v>4615</v>
      </c>
      <c r="BQ50" s="372" t="s">
        <v>1627</v>
      </c>
      <c r="BR50" s="372" t="s">
        <v>4616</v>
      </c>
      <c r="BS50" s="373"/>
      <c r="BT50" s="354" t="s">
        <v>2409</v>
      </c>
    </row>
    <row r="51" spans="1:72" s="428" customFormat="1" x14ac:dyDescent="0.25">
      <c r="A51" s="345" t="s">
        <v>4617</v>
      </c>
      <c r="B51" s="373"/>
      <c r="C51" s="719">
        <v>43517</v>
      </c>
      <c r="D51" s="373"/>
      <c r="E51" s="346">
        <v>1092.8800000000001</v>
      </c>
      <c r="F51" s="373"/>
      <c r="G51" s="347">
        <v>23.3231</v>
      </c>
      <c r="H51" s="374"/>
      <c r="I51" s="348">
        <v>0.82440000000000002</v>
      </c>
      <c r="J51" s="348">
        <v>-4.6699999999999998E-2</v>
      </c>
      <c r="K51" s="348">
        <v>1.5983000000000001</v>
      </c>
      <c r="L51" s="348">
        <v>5.2496</v>
      </c>
      <c r="M51" s="348">
        <v>-7.7226999999999997</v>
      </c>
      <c r="N51" s="350">
        <v>-3.2056</v>
      </c>
      <c r="O51" s="348">
        <v>1.7972999999999999</v>
      </c>
      <c r="P51" s="348">
        <v>9.5859000000000005</v>
      </c>
      <c r="Q51" s="348">
        <v>9.5673999999999992</v>
      </c>
      <c r="R51" s="348" t="s">
        <v>430</v>
      </c>
      <c r="S51" s="348">
        <v>7.9878</v>
      </c>
      <c r="T51" s="348">
        <v>-7.6715</v>
      </c>
      <c r="U51" s="348">
        <v>-1.9111</v>
      </c>
      <c r="V51" s="348">
        <v>-5.1304999999999996</v>
      </c>
      <c r="W51" s="348">
        <v>2.2915999999999999</v>
      </c>
      <c r="X51" s="348">
        <v>12.225199999999999</v>
      </c>
      <c r="Y51" s="374"/>
      <c r="Z51" s="346">
        <v>51</v>
      </c>
      <c r="AA51" s="346">
        <v>129</v>
      </c>
      <c r="AB51" s="346">
        <v>154</v>
      </c>
      <c r="AC51" s="346">
        <v>194</v>
      </c>
      <c r="AD51" s="346">
        <v>192</v>
      </c>
      <c r="AE51" s="346">
        <v>158</v>
      </c>
      <c r="AF51" s="346">
        <v>49</v>
      </c>
      <c r="AG51" s="346">
        <v>73</v>
      </c>
      <c r="AH51" s="346">
        <v>24</v>
      </c>
      <c r="AI51" s="346" t="s">
        <v>430</v>
      </c>
      <c r="AJ51" s="346">
        <v>196</v>
      </c>
      <c r="AK51" s="346">
        <v>194</v>
      </c>
      <c r="AL51" s="346">
        <v>167</v>
      </c>
      <c r="AM51" s="346">
        <v>159</v>
      </c>
      <c r="AN51" s="346">
        <v>85</v>
      </c>
      <c r="AO51" s="373"/>
      <c r="AP51" s="348" t="s">
        <v>430</v>
      </c>
      <c r="AQ51" s="348">
        <v>10.96</v>
      </c>
      <c r="AR51" s="348">
        <v>7.53</v>
      </c>
      <c r="AS51" s="348">
        <v>3.13</v>
      </c>
      <c r="AT51" s="348">
        <v>-6.25</v>
      </c>
      <c r="AU51" s="351"/>
      <c r="AV51" s="346" t="s">
        <v>430</v>
      </c>
      <c r="AW51" s="346">
        <v>9</v>
      </c>
      <c r="AX51" s="346">
        <v>26</v>
      </c>
      <c r="AY51" s="346">
        <v>67</v>
      </c>
      <c r="AZ51" s="346">
        <v>175</v>
      </c>
      <c r="BA51" s="374"/>
      <c r="BB51" s="348">
        <v>11.4688613743653</v>
      </c>
      <c r="BC51" s="348">
        <v>0.99809771274035097</v>
      </c>
      <c r="BD51" s="348">
        <v>3.5426862358151998E-2</v>
      </c>
      <c r="BE51" s="375">
        <v>-3.4036467654938903E-2</v>
      </c>
      <c r="BF51" s="374"/>
      <c r="BG51" s="372">
        <v>0.42309999999999998</v>
      </c>
      <c r="BH51" s="373"/>
      <c r="BI51" s="348">
        <v>99.676100000000005</v>
      </c>
      <c r="BJ51" s="348" t="s">
        <v>430</v>
      </c>
      <c r="BK51" s="348" t="s">
        <v>430</v>
      </c>
      <c r="BL51" s="348">
        <v>0.32390000000000002</v>
      </c>
      <c r="BM51" s="373"/>
      <c r="BN51" s="372" t="s">
        <v>4618</v>
      </c>
      <c r="BO51" s="372" t="s">
        <v>4619</v>
      </c>
      <c r="BP51" s="372" t="s">
        <v>2275</v>
      </c>
      <c r="BQ51" s="372" t="s">
        <v>4491</v>
      </c>
      <c r="BR51" s="372" t="s">
        <v>4455</v>
      </c>
      <c r="BS51" s="373"/>
      <c r="BT51" s="354" t="s">
        <v>554</v>
      </c>
    </row>
    <row r="52" spans="1:72" s="428" customFormat="1" x14ac:dyDescent="0.25">
      <c r="A52" s="345" t="s">
        <v>4620</v>
      </c>
      <c r="B52" s="373"/>
      <c r="C52" s="719">
        <v>45322</v>
      </c>
      <c r="D52" s="373"/>
      <c r="E52" s="346">
        <v>1051.02</v>
      </c>
      <c r="F52" s="373"/>
      <c r="G52" s="347">
        <v>12.000299999999999</v>
      </c>
      <c r="H52" s="374"/>
      <c r="I52" s="348">
        <v>0.5151</v>
      </c>
      <c r="J52" s="348">
        <v>-0.12570000000000001</v>
      </c>
      <c r="K52" s="348">
        <v>0.50419999999999998</v>
      </c>
      <c r="L52" s="348">
        <v>8.2502999999999993</v>
      </c>
      <c r="M52" s="348">
        <v>-2.0878999999999999</v>
      </c>
      <c r="N52" s="350">
        <v>3.5785</v>
      </c>
      <c r="O52" s="348">
        <v>4.4356</v>
      </c>
      <c r="P52" s="348" t="s">
        <v>430</v>
      </c>
      <c r="Q52" s="348" t="s">
        <v>430</v>
      </c>
      <c r="R52" s="348" t="s">
        <v>430</v>
      </c>
      <c r="S52" s="348">
        <v>10.2523</v>
      </c>
      <c r="T52" s="348">
        <v>-2.3174999999999999</v>
      </c>
      <c r="U52" s="348">
        <v>3.0821000000000001</v>
      </c>
      <c r="V52" s="348">
        <v>1.6182000000000001</v>
      </c>
      <c r="W52" s="348">
        <v>0.59850000000000003</v>
      </c>
      <c r="X52" s="348">
        <v>7.9032</v>
      </c>
      <c r="Y52" s="374"/>
      <c r="Z52" s="346">
        <v>86</v>
      </c>
      <c r="AA52" s="346">
        <v>161</v>
      </c>
      <c r="AB52" s="346">
        <v>207</v>
      </c>
      <c r="AC52" s="346">
        <v>160</v>
      </c>
      <c r="AD52" s="346">
        <v>136</v>
      </c>
      <c r="AE52" s="346">
        <v>71</v>
      </c>
      <c r="AF52" s="346">
        <v>26</v>
      </c>
      <c r="AG52" s="346" t="s">
        <v>430</v>
      </c>
      <c r="AH52" s="346" t="s">
        <v>430</v>
      </c>
      <c r="AI52" s="346" t="s">
        <v>430</v>
      </c>
      <c r="AJ52" s="346">
        <v>164</v>
      </c>
      <c r="AK52" s="346">
        <v>132</v>
      </c>
      <c r="AL52" s="346">
        <v>127</v>
      </c>
      <c r="AM52" s="346">
        <v>68</v>
      </c>
      <c r="AN52" s="346">
        <v>200</v>
      </c>
      <c r="AO52" s="373"/>
      <c r="AP52" s="348" t="s">
        <v>430</v>
      </c>
      <c r="AQ52" s="348" t="s">
        <v>430</v>
      </c>
      <c r="AR52" s="348" t="s">
        <v>430</v>
      </c>
      <c r="AS52" s="348" t="s">
        <v>430</v>
      </c>
      <c r="AT52" s="348">
        <v>1.81</v>
      </c>
      <c r="AU52" s="351"/>
      <c r="AV52" s="346" t="s">
        <v>430</v>
      </c>
      <c r="AW52" s="346" t="s">
        <v>430</v>
      </c>
      <c r="AX52" s="346" t="s">
        <v>430</v>
      </c>
      <c r="AY52" s="346" t="s">
        <v>430</v>
      </c>
      <c r="AZ52" s="346">
        <v>123</v>
      </c>
      <c r="BA52" s="374"/>
      <c r="BB52" s="348">
        <v>11.9595370689695</v>
      </c>
      <c r="BC52" s="348">
        <v>0.99873013075686601</v>
      </c>
      <c r="BD52" s="348">
        <v>1.0699473288264E-2</v>
      </c>
      <c r="BE52" s="375">
        <v>-8.8560991895692096E-2</v>
      </c>
      <c r="BF52" s="374"/>
      <c r="BG52" s="372">
        <v>4.9799999999999997E-2</v>
      </c>
      <c r="BH52" s="373"/>
      <c r="BI52" s="348">
        <v>99.859800000000007</v>
      </c>
      <c r="BJ52" s="348" t="s">
        <v>430</v>
      </c>
      <c r="BK52" s="348" t="s">
        <v>430</v>
      </c>
      <c r="BL52" s="348">
        <v>0.14019999999999999</v>
      </c>
      <c r="BM52" s="373"/>
      <c r="BN52" s="372" t="s">
        <v>4621</v>
      </c>
      <c r="BO52" s="372" t="s">
        <v>4622</v>
      </c>
      <c r="BP52" s="372" t="s">
        <v>4623</v>
      </c>
      <c r="BQ52" s="372" t="s">
        <v>4515</v>
      </c>
      <c r="BR52" s="372" t="s">
        <v>4516</v>
      </c>
      <c r="BS52" s="373"/>
      <c r="BT52" s="354" t="s">
        <v>4624</v>
      </c>
    </row>
    <row r="53" spans="1:72" s="428" customFormat="1" x14ac:dyDescent="0.25">
      <c r="A53" s="345" t="s">
        <v>4625</v>
      </c>
      <c r="B53" s="373"/>
      <c r="C53" s="719">
        <v>44533</v>
      </c>
      <c r="D53" s="373"/>
      <c r="E53" s="346">
        <v>1012.37</v>
      </c>
      <c r="F53" s="373"/>
      <c r="G53" s="347">
        <v>14.384</v>
      </c>
      <c r="H53" s="374"/>
      <c r="I53" s="348">
        <v>0.82430000000000003</v>
      </c>
      <c r="J53" s="348">
        <v>-5.91E-2</v>
      </c>
      <c r="K53" s="348">
        <v>1.5833999999999999</v>
      </c>
      <c r="L53" s="348">
        <v>5.2176999999999998</v>
      </c>
      <c r="M53" s="348">
        <v>-7.7458</v>
      </c>
      <c r="N53" s="350">
        <v>-3.2989000000000002</v>
      </c>
      <c r="O53" s="348">
        <v>1.7451000000000001</v>
      </c>
      <c r="P53" s="348">
        <v>9.5159000000000002</v>
      </c>
      <c r="Q53" s="348" t="s">
        <v>430</v>
      </c>
      <c r="R53" s="348" t="s">
        <v>430</v>
      </c>
      <c r="S53" s="348">
        <v>7.9433999999999996</v>
      </c>
      <c r="T53" s="348">
        <v>-7.6931000000000003</v>
      </c>
      <c r="U53" s="348">
        <v>-1.9762999999999999</v>
      </c>
      <c r="V53" s="348">
        <v>-5.2230999999999996</v>
      </c>
      <c r="W53" s="348">
        <v>2.2774999999999999</v>
      </c>
      <c r="X53" s="348">
        <v>8.3005999999999993</v>
      </c>
      <c r="Y53" s="374"/>
      <c r="Z53" s="346">
        <v>52</v>
      </c>
      <c r="AA53" s="346">
        <v>141</v>
      </c>
      <c r="AB53" s="346">
        <v>162</v>
      </c>
      <c r="AC53" s="346">
        <v>203</v>
      </c>
      <c r="AD53" s="346">
        <v>193</v>
      </c>
      <c r="AE53" s="346">
        <v>162</v>
      </c>
      <c r="AF53" s="346">
        <v>53</v>
      </c>
      <c r="AG53" s="346">
        <v>77</v>
      </c>
      <c r="AH53" s="346" t="s">
        <v>430</v>
      </c>
      <c r="AI53" s="346" t="s">
        <v>430</v>
      </c>
      <c r="AJ53" s="346">
        <v>203</v>
      </c>
      <c r="AK53" s="346">
        <v>195</v>
      </c>
      <c r="AL53" s="346">
        <v>171</v>
      </c>
      <c r="AM53" s="346">
        <v>164</v>
      </c>
      <c r="AN53" s="346">
        <v>97</v>
      </c>
      <c r="AO53" s="373"/>
      <c r="AP53" s="348" t="s">
        <v>430</v>
      </c>
      <c r="AQ53" s="348" t="s">
        <v>430</v>
      </c>
      <c r="AR53" s="348" t="s">
        <v>430</v>
      </c>
      <c r="AS53" s="348">
        <v>3.05</v>
      </c>
      <c r="AT53" s="348">
        <v>-6.34</v>
      </c>
      <c r="AU53" s="351"/>
      <c r="AV53" s="346" t="s">
        <v>430</v>
      </c>
      <c r="AW53" s="346" t="s">
        <v>430</v>
      </c>
      <c r="AX53" s="346" t="s">
        <v>430</v>
      </c>
      <c r="AY53" s="346">
        <v>71</v>
      </c>
      <c r="AZ53" s="346">
        <v>181</v>
      </c>
      <c r="BA53" s="374"/>
      <c r="BB53" s="348">
        <v>11.4462588543299</v>
      </c>
      <c r="BC53" s="348">
        <v>0.99611137003346895</v>
      </c>
      <c r="BD53" s="348">
        <v>3.4988466422917502E-2</v>
      </c>
      <c r="BE53" s="375">
        <v>-3.8978859731741901E-2</v>
      </c>
      <c r="BF53" s="374"/>
      <c r="BG53" s="372">
        <v>0.52410000000000001</v>
      </c>
      <c r="BH53" s="373"/>
      <c r="BI53" s="348">
        <v>99.744699999999995</v>
      </c>
      <c r="BJ53" s="348" t="s">
        <v>430</v>
      </c>
      <c r="BK53" s="348" t="s">
        <v>430</v>
      </c>
      <c r="BL53" s="348">
        <v>0.25530000000000003</v>
      </c>
      <c r="BM53" s="373"/>
      <c r="BN53" s="372" t="s">
        <v>4459</v>
      </c>
      <c r="BO53" s="372" t="s">
        <v>4453</v>
      </c>
      <c r="BP53" s="372" t="s">
        <v>4454</v>
      </c>
      <c r="BQ53" s="372" t="s">
        <v>4491</v>
      </c>
      <c r="BR53" s="372" t="s">
        <v>4455</v>
      </c>
      <c r="BS53" s="373"/>
      <c r="BT53" s="354" t="s">
        <v>554</v>
      </c>
    </row>
    <row r="54" spans="1:72" s="428" customFormat="1" x14ac:dyDescent="0.25">
      <c r="A54" s="345" t="s">
        <v>4626</v>
      </c>
      <c r="B54" s="373"/>
      <c r="C54" s="719">
        <v>44602</v>
      </c>
      <c r="D54" s="373"/>
      <c r="E54" s="346">
        <v>977.03</v>
      </c>
      <c r="F54" s="373"/>
      <c r="G54" s="347">
        <v>15.1021</v>
      </c>
      <c r="H54" s="374"/>
      <c r="I54" s="348">
        <v>0.54859999999999998</v>
      </c>
      <c r="J54" s="348">
        <v>9.74E-2</v>
      </c>
      <c r="K54" s="348">
        <v>2.8788</v>
      </c>
      <c r="L54" s="348">
        <v>11.2469</v>
      </c>
      <c r="M54" s="348">
        <v>-1.2941</v>
      </c>
      <c r="N54" s="350">
        <v>-2.3155999999999999</v>
      </c>
      <c r="O54" s="348">
        <v>-7.0770999999999997</v>
      </c>
      <c r="P54" s="348">
        <v>13.771800000000001</v>
      </c>
      <c r="Q54" s="348" t="s">
        <v>430</v>
      </c>
      <c r="R54" s="348" t="s">
        <v>430</v>
      </c>
      <c r="S54" s="348">
        <v>15.069800000000001</v>
      </c>
      <c r="T54" s="348">
        <v>-0.11509999999999999</v>
      </c>
      <c r="U54" s="348">
        <v>3.5859000000000001</v>
      </c>
      <c r="V54" s="348">
        <v>-3.1202000000000001</v>
      </c>
      <c r="W54" s="348">
        <v>2.3136000000000001</v>
      </c>
      <c r="X54" s="348">
        <v>9.8932000000000002</v>
      </c>
      <c r="Y54" s="374"/>
      <c r="Z54" s="346">
        <v>78</v>
      </c>
      <c r="AA54" s="346">
        <v>107</v>
      </c>
      <c r="AB54" s="346">
        <v>67</v>
      </c>
      <c r="AC54" s="346">
        <v>108</v>
      </c>
      <c r="AD54" s="346">
        <v>116</v>
      </c>
      <c r="AE54" s="346">
        <v>149</v>
      </c>
      <c r="AF54" s="346">
        <v>122</v>
      </c>
      <c r="AG54" s="346">
        <v>53</v>
      </c>
      <c r="AH54" s="346" t="s">
        <v>430</v>
      </c>
      <c r="AI54" s="346" t="s">
        <v>430</v>
      </c>
      <c r="AJ54" s="346">
        <v>112</v>
      </c>
      <c r="AK54" s="346">
        <v>108</v>
      </c>
      <c r="AL54" s="346">
        <v>119</v>
      </c>
      <c r="AM54" s="346">
        <v>137</v>
      </c>
      <c r="AN54" s="346">
        <v>83</v>
      </c>
      <c r="AO54" s="373"/>
      <c r="AP54" s="348" t="s">
        <v>430</v>
      </c>
      <c r="AQ54" s="348" t="s">
        <v>430</v>
      </c>
      <c r="AR54" s="348" t="s">
        <v>430</v>
      </c>
      <c r="AS54" s="348">
        <v>2.61</v>
      </c>
      <c r="AT54" s="348">
        <v>2.31</v>
      </c>
      <c r="AU54" s="351"/>
      <c r="AV54" s="346" t="s">
        <v>430</v>
      </c>
      <c r="AW54" s="346" t="s">
        <v>430</v>
      </c>
      <c r="AX54" s="346" t="s">
        <v>430</v>
      </c>
      <c r="AY54" s="346">
        <v>82</v>
      </c>
      <c r="AZ54" s="346">
        <v>118</v>
      </c>
      <c r="BA54" s="374"/>
      <c r="BB54" s="348">
        <v>17.879878289473801</v>
      </c>
      <c r="BC54" s="348">
        <v>1.0010073536867199</v>
      </c>
      <c r="BD54" s="348">
        <v>4.7523844324716097E-2</v>
      </c>
      <c r="BE54" s="375">
        <v>-0.10915261667361</v>
      </c>
      <c r="BF54" s="374"/>
      <c r="BG54" s="372">
        <v>0.36770000000000003</v>
      </c>
      <c r="BH54" s="373"/>
      <c r="BI54" s="348">
        <v>65.555700000000002</v>
      </c>
      <c r="BJ54" s="348">
        <v>34.337200000000003</v>
      </c>
      <c r="BK54" s="348" t="s">
        <v>430</v>
      </c>
      <c r="BL54" s="348">
        <v>0.1071</v>
      </c>
      <c r="BM54" s="373"/>
      <c r="BN54" s="372" t="s">
        <v>2612</v>
      </c>
      <c r="BO54" s="372" t="s">
        <v>4627</v>
      </c>
      <c r="BP54" s="372" t="s">
        <v>4469</v>
      </c>
      <c r="BQ54" s="372" t="s">
        <v>4470</v>
      </c>
      <c r="BR54" s="372" t="s">
        <v>4471</v>
      </c>
      <c r="BS54" s="373"/>
      <c r="BT54" s="354" t="s">
        <v>547</v>
      </c>
    </row>
    <row r="55" spans="1:72" s="428" customFormat="1" x14ac:dyDescent="0.25">
      <c r="A55" s="345" t="s">
        <v>4628</v>
      </c>
      <c r="B55" s="373"/>
      <c r="C55" s="719">
        <v>44246</v>
      </c>
      <c r="D55" s="373"/>
      <c r="E55" s="346">
        <v>900.79300000000001</v>
      </c>
      <c r="F55" s="373"/>
      <c r="G55" s="347">
        <v>17.379200000000001</v>
      </c>
      <c r="H55" s="374"/>
      <c r="I55" s="348">
        <v>0.89290000000000003</v>
      </c>
      <c r="J55" s="348">
        <v>-0.8054</v>
      </c>
      <c r="K55" s="348">
        <v>0.1094</v>
      </c>
      <c r="L55" s="348">
        <v>1.6952</v>
      </c>
      <c r="M55" s="348">
        <v>-9.5831999999999997</v>
      </c>
      <c r="N55" s="350">
        <v>-5.5133999999999999</v>
      </c>
      <c r="O55" s="348">
        <v>-2.3866000000000001</v>
      </c>
      <c r="P55" s="348">
        <v>8.6879000000000008</v>
      </c>
      <c r="Q55" s="348">
        <v>9.3771000000000004</v>
      </c>
      <c r="R55" s="348" t="s">
        <v>430</v>
      </c>
      <c r="S55" s="348">
        <v>3.8748999999999998</v>
      </c>
      <c r="T55" s="348">
        <v>-9.3089999999999993</v>
      </c>
      <c r="U55" s="348">
        <v>-3.3801999999999999</v>
      </c>
      <c r="V55" s="348">
        <v>-6.8163999999999998</v>
      </c>
      <c r="W55" s="348">
        <v>0.25559999999999999</v>
      </c>
      <c r="X55" s="348">
        <v>10.8934</v>
      </c>
      <c r="Y55" s="374"/>
      <c r="Z55" s="346">
        <v>42</v>
      </c>
      <c r="AA55" s="346">
        <v>212</v>
      </c>
      <c r="AB55" s="346">
        <v>213</v>
      </c>
      <c r="AC55" s="346">
        <v>237</v>
      </c>
      <c r="AD55" s="346">
        <v>220</v>
      </c>
      <c r="AE55" s="346">
        <v>187</v>
      </c>
      <c r="AF55" s="346">
        <v>111</v>
      </c>
      <c r="AG55" s="346">
        <v>89</v>
      </c>
      <c r="AH55" s="346">
        <v>31</v>
      </c>
      <c r="AI55" s="346" t="s">
        <v>430</v>
      </c>
      <c r="AJ55" s="346">
        <v>238</v>
      </c>
      <c r="AK55" s="346">
        <v>218</v>
      </c>
      <c r="AL55" s="346">
        <v>196</v>
      </c>
      <c r="AM55" s="346">
        <v>184</v>
      </c>
      <c r="AN55" s="346">
        <v>208</v>
      </c>
      <c r="AO55" s="373"/>
      <c r="AP55" s="348" t="s">
        <v>430</v>
      </c>
      <c r="AQ55" s="348" t="s">
        <v>430</v>
      </c>
      <c r="AR55" s="348">
        <v>5.85</v>
      </c>
      <c r="AS55" s="348">
        <v>-1.05</v>
      </c>
      <c r="AT55" s="348">
        <v>-10.28</v>
      </c>
      <c r="AU55" s="351"/>
      <c r="AV55" s="346" t="s">
        <v>430</v>
      </c>
      <c r="AW55" s="346" t="s">
        <v>430</v>
      </c>
      <c r="AX55" s="346">
        <v>43</v>
      </c>
      <c r="AY55" s="346">
        <v>98</v>
      </c>
      <c r="AZ55" s="346">
        <v>209</v>
      </c>
      <c r="BA55" s="374"/>
      <c r="BB55" s="348">
        <v>11.9546527266455</v>
      </c>
      <c r="BC55" s="348">
        <v>0.99714220026174905</v>
      </c>
      <c r="BD55" s="348">
        <v>2.7177195674590801E-2</v>
      </c>
      <c r="BE55" s="375">
        <v>-7.6594029573687897E-2</v>
      </c>
      <c r="BF55" s="374"/>
      <c r="BG55" s="372">
        <v>0.1047</v>
      </c>
      <c r="BH55" s="373"/>
      <c r="BI55" s="348">
        <v>99.4773</v>
      </c>
      <c r="BJ55" s="348" t="s">
        <v>430</v>
      </c>
      <c r="BK55" s="348" t="s">
        <v>430</v>
      </c>
      <c r="BL55" s="348">
        <v>0.52270000000000005</v>
      </c>
      <c r="BM55" s="373"/>
      <c r="BN55" s="372" t="s">
        <v>4629</v>
      </c>
      <c r="BO55" s="372" t="s">
        <v>4630</v>
      </c>
      <c r="BP55" s="372" t="s">
        <v>4631</v>
      </c>
      <c r="BQ55" s="372" t="s">
        <v>4632</v>
      </c>
      <c r="BR55" s="372" t="s">
        <v>4633</v>
      </c>
      <c r="BS55" s="373"/>
      <c r="BT55" s="354" t="s">
        <v>554</v>
      </c>
    </row>
    <row r="56" spans="1:72" s="428" customFormat="1" x14ac:dyDescent="0.25">
      <c r="A56" s="345" t="s">
        <v>4634</v>
      </c>
      <c r="B56" s="373"/>
      <c r="C56" s="719">
        <v>40449</v>
      </c>
      <c r="D56" s="373"/>
      <c r="E56" s="346">
        <v>914.76400000000001</v>
      </c>
      <c r="F56" s="373"/>
      <c r="G56" s="347">
        <v>39.337200000000003</v>
      </c>
      <c r="H56" s="374"/>
      <c r="I56" s="348">
        <v>1.0308999999999999</v>
      </c>
      <c r="J56" s="348">
        <v>2.5399999999999999E-2</v>
      </c>
      <c r="K56" s="348">
        <v>2.3784999999999998</v>
      </c>
      <c r="L56" s="348">
        <v>4.3211000000000004</v>
      </c>
      <c r="M56" s="348">
        <v>-9.5667000000000009</v>
      </c>
      <c r="N56" s="350">
        <v>-5.5151000000000003</v>
      </c>
      <c r="O56" s="348">
        <v>0.37259999999999999</v>
      </c>
      <c r="P56" s="348">
        <v>7.5812999999999997</v>
      </c>
      <c r="Q56" s="348">
        <v>8.5211000000000006</v>
      </c>
      <c r="R56" s="348">
        <v>11.7454</v>
      </c>
      <c r="S56" s="348">
        <v>7.4024000000000001</v>
      </c>
      <c r="T56" s="348">
        <v>-9.3585999999999991</v>
      </c>
      <c r="U56" s="348">
        <v>-3.7444999999999999</v>
      </c>
      <c r="V56" s="348">
        <v>-7.4131</v>
      </c>
      <c r="W56" s="348">
        <v>3.2250000000000001</v>
      </c>
      <c r="X56" s="348">
        <v>9.0862999999999996</v>
      </c>
      <c r="Y56" s="374"/>
      <c r="Z56" s="346">
        <v>34</v>
      </c>
      <c r="AA56" s="346">
        <v>118</v>
      </c>
      <c r="AB56" s="346">
        <v>95</v>
      </c>
      <c r="AC56" s="346">
        <v>223</v>
      </c>
      <c r="AD56" s="346">
        <v>219</v>
      </c>
      <c r="AE56" s="346">
        <v>188</v>
      </c>
      <c r="AF56" s="346">
        <v>86</v>
      </c>
      <c r="AG56" s="346">
        <v>95</v>
      </c>
      <c r="AH56" s="346">
        <v>42</v>
      </c>
      <c r="AI56" s="346">
        <v>12</v>
      </c>
      <c r="AJ56" s="346">
        <v>224</v>
      </c>
      <c r="AK56" s="346">
        <v>222</v>
      </c>
      <c r="AL56" s="346">
        <v>202</v>
      </c>
      <c r="AM56" s="346">
        <v>192</v>
      </c>
      <c r="AN56" s="346">
        <v>47</v>
      </c>
      <c r="AO56" s="373"/>
      <c r="AP56" s="348">
        <v>10.55</v>
      </c>
      <c r="AQ56" s="348">
        <v>9.5500000000000007</v>
      </c>
      <c r="AR56" s="348">
        <v>5.89</v>
      </c>
      <c r="AS56" s="348">
        <v>1.21</v>
      </c>
      <c r="AT56" s="348">
        <v>-8.85</v>
      </c>
      <c r="AU56" s="351"/>
      <c r="AV56" s="346">
        <v>16</v>
      </c>
      <c r="AW56" s="346">
        <v>21</v>
      </c>
      <c r="AX56" s="346">
        <v>42</v>
      </c>
      <c r="AY56" s="346">
        <v>94</v>
      </c>
      <c r="AZ56" s="346">
        <v>202</v>
      </c>
      <c r="BA56" s="374"/>
      <c r="BB56" s="348">
        <v>11.4011491679265</v>
      </c>
      <c r="BC56" s="348">
        <v>0.997696631753201</v>
      </c>
      <c r="BD56" s="348">
        <v>2.23332167845515E-2</v>
      </c>
      <c r="BE56" s="375">
        <v>-4.6318278331764898E-2</v>
      </c>
      <c r="BF56" s="374"/>
      <c r="BG56" s="372">
        <v>0.51359999999999995</v>
      </c>
      <c r="BH56" s="373"/>
      <c r="BI56" s="348">
        <v>99.729500000000002</v>
      </c>
      <c r="BJ56" s="348" t="s">
        <v>430</v>
      </c>
      <c r="BK56" s="348" t="s">
        <v>430</v>
      </c>
      <c r="BL56" s="348">
        <v>0.27050000000000002</v>
      </c>
      <c r="BM56" s="373"/>
      <c r="BN56" s="372" t="s">
        <v>4635</v>
      </c>
      <c r="BO56" s="372" t="s">
        <v>4474</v>
      </c>
      <c r="BP56" s="372" t="s">
        <v>4475</v>
      </c>
      <c r="BQ56" s="372" t="s">
        <v>4547</v>
      </c>
      <c r="BR56" s="372" t="s">
        <v>983</v>
      </c>
      <c r="BS56" s="373"/>
      <c r="BT56" s="354" t="s">
        <v>554</v>
      </c>
    </row>
    <row r="57" spans="1:72" s="428" customFormat="1" x14ac:dyDescent="0.25">
      <c r="A57" s="345" t="s">
        <v>4636</v>
      </c>
      <c r="B57" s="373"/>
      <c r="C57" s="719">
        <v>43822</v>
      </c>
      <c r="D57" s="373"/>
      <c r="E57" s="346">
        <v>883.23</v>
      </c>
      <c r="F57" s="373"/>
      <c r="G57" s="347">
        <v>20.364599999999999</v>
      </c>
      <c r="H57" s="374"/>
      <c r="I57" s="348">
        <v>0.82530000000000003</v>
      </c>
      <c r="J57" s="348">
        <v>-5.9900000000000002E-2</v>
      </c>
      <c r="K57" s="348">
        <v>1.5751999999999999</v>
      </c>
      <c r="L57" s="348">
        <v>5.1852</v>
      </c>
      <c r="M57" s="348">
        <v>-7.8162000000000003</v>
      </c>
      <c r="N57" s="350">
        <v>-3.3892000000000002</v>
      </c>
      <c r="O57" s="348">
        <v>1.6120000000000001</v>
      </c>
      <c r="P57" s="348">
        <v>9.4082000000000008</v>
      </c>
      <c r="Q57" s="348">
        <v>9.3633000000000006</v>
      </c>
      <c r="R57" s="348" t="s">
        <v>430</v>
      </c>
      <c r="S57" s="348">
        <v>7.9318999999999997</v>
      </c>
      <c r="T57" s="348">
        <v>-7.7628000000000004</v>
      </c>
      <c r="U57" s="348">
        <v>-2.0381999999999998</v>
      </c>
      <c r="V57" s="348">
        <v>-5.3125999999999998</v>
      </c>
      <c r="W57" s="348">
        <v>2.2719999999999998</v>
      </c>
      <c r="X57" s="348">
        <v>11.549899999999999</v>
      </c>
      <c r="Y57" s="374"/>
      <c r="Z57" s="346">
        <v>46</v>
      </c>
      <c r="AA57" s="346">
        <v>142</v>
      </c>
      <c r="AB57" s="346">
        <v>166</v>
      </c>
      <c r="AC57" s="346">
        <v>204</v>
      </c>
      <c r="AD57" s="346">
        <v>201</v>
      </c>
      <c r="AE57" s="346">
        <v>167</v>
      </c>
      <c r="AF57" s="346">
        <v>64</v>
      </c>
      <c r="AG57" s="346">
        <v>82</v>
      </c>
      <c r="AH57" s="346">
        <v>33</v>
      </c>
      <c r="AI57" s="346" t="s">
        <v>430</v>
      </c>
      <c r="AJ57" s="346">
        <v>205</v>
      </c>
      <c r="AK57" s="346">
        <v>204</v>
      </c>
      <c r="AL57" s="346">
        <v>176</v>
      </c>
      <c r="AM57" s="346">
        <v>171</v>
      </c>
      <c r="AN57" s="346">
        <v>99</v>
      </c>
      <c r="AO57" s="373"/>
      <c r="AP57" s="348" t="s">
        <v>430</v>
      </c>
      <c r="AQ57" s="348" t="s">
        <v>430</v>
      </c>
      <c r="AR57" s="348">
        <v>7.34</v>
      </c>
      <c r="AS57" s="348">
        <v>2.94</v>
      </c>
      <c r="AT57" s="348">
        <v>-6.44</v>
      </c>
      <c r="AU57" s="351"/>
      <c r="AV57" s="346" t="s">
        <v>430</v>
      </c>
      <c r="AW57" s="346" t="s">
        <v>430</v>
      </c>
      <c r="AX57" s="346">
        <v>32</v>
      </c>
      <c r="AY57" s="346">
        <v>76</v>
      </c>
      <c r="AZ57" s="346">
        <v>186</v>
      </c>
      <c r="BA57" s="374"/>
      <c r="BB57" s="348">
        <v>11.4811974128594</v>
      </c>
      <c r="BC57" s="348">
        <v>0.99917388342718505</v>
      </c>
      <c r="BD57" s="348">
        <v>3.4237713132465902E-2</v>
      </c>
      <c r="BE57" s="375">
        <v>-4.7727084123006198E-2</v>
      </c>
      <c r="BF57" s="374"/>
      <c r="BG57" s="372">
        <v>0.50729999999999997</v>
      </c>
      <c r="BH57" s="373"/>
      <c r="BI57" s="348">
        <v>99.791700000000006</v>
      </c>
      <c r="BJ57" s="348" t="s">
        <v>430</v>
      </c>
      <c r="BK57" s="348" t="s">
        <v>430</v>
      </c>
      <c r="BL57" s="348">
        <v>0.20830000000000001</v>
      </c>
      <c r="BM57" s="373"/>
      <c r="BN57" s="372" t="s">
        <v>4452</v>
      </c>
      <c r="BO57" s="372" t="s">
        <v>4453</v>
      </c>
      <c r="BP57" s="372" t="s">
        <v>4454</v>
      </c>
      <c r="BQ57" s="372" t="s">
        <v>4311</v>
      </c>
      <c r="BR57" s="372" t="s">
        <v>4455</v>
      </c>
      <c r="BS57" s="373"/>
      <c r="BT57" s="354" t="s">
        <v>554</v>
      </c>
    </row>
    <row r="58" spans="1:72" s="428" customFormat="1" x14ac:dyDescent="0.25">
      <c r="A58" s="345" t="s">
        <v>4637</v>
      </c>
      <c r="B58" s="373"/>
      <c r="C58" s="719">
        <v>45589</v>
      </c>
      <c r="D58" s="373"/>
      <c r="E58" s="346">
        <v>871.4</v>
      </c>
      <c r="F58" s="373"/>
      <c r="G58" s="347">
        <v>14.675700000000001</v>
      </c>
      <c r="H58" s="374"/>
      <c r="I58" s="348">
        <v>-0.81169999999999998</v>
      </c>
      <c r="J58" s="348">
        <v>-0.92490000000000006</v>
      </c>
      <c r="K58" s="348">
        <v>-1.9036999999999999</v>
      </c>
      <c r="L58" s="348">
        <v>23.739100000000001</v>
      </c>
      <c r="M58" s="348">
        <v>15.6523</v>
      </c>
      <c r="N58" s="350">
        <v>17.539100000000001</v>
      </c>
      <c r="O58" s="348" t="s">
        <v>430</v>
      </c>
      <c r="P58" s="348" t="s">
        <v>430</v>
      </c>
      <c r="Q58" s="348" t="s">
        <v>430</v>
      </c>
      <c r="R58" s="348" t="s">
        <v>430</v>
      </c>
      <c r="S58" s="348">
        <v>28.094899999999999</v>
      </c>
      <c r="T58" s="348">
        <v>16.714600000000001</v>
      </c>
      <c r="U58" s="348">
        <v>30.908000000000001</v>
      </c>
      <c r="V58" s="348">
        <v>14.575100000000001</v>
      </c>
      <c r="W58" s="348">
        <v>-0.41260000000000002</v>
      </c>
      <c r="X58" s="348">
        <v>25.896599999999999</v>
      </c>
      <c r="Y58" s="374"/>
      <c r="Z58" s="346">
        <v>223</v>
      </c>
      <c r="AA58" s="346">
        <v>219</v>
      </c>
      <c r="AB58" s="346">
        <v>241</v>
      </c>
      <c r="AC58" s="346">
        <v>5</v>
      </c>
      <c r="AD58" s="346">
        <v>5</v>
      </c>
      <c r="AE58" s="346">
        <v>7</v>
      </c>
      <c r="AF58" s="346" t="s">
        <v>430</v>
      </c>
      <c r="AG58" s="346" t="s">
        <v>430</v>
      </c>
      <c r="AH58" s="346" t="s">
        <v>430</v>
      </c>
      <c r="AI58" s="346" t="s">
        <v>430</v>
      </c>
      <c r="AJ58" s="346">
        <v>5</v>
      </c>
      <c r="AK58" s="346">
        <v>5</v>
      </c>
      <c r="AL58" s="346">
        <v>2</v>
      </c>
      <c r="AM58" s="346">
        <v>8</v>
      </c>
      <c r="AN58" s="346">
        <v>215</v>
      </c>
      <c r="AO58" s="373"/>
      <c r="AP58" s="348" t="s">
        <v>430</v>
      </c>
      <c r="AQ58" s="348" t="s">
        <v>430</v>
      </c>
      <c r="AR58" s="348" t="s">
        <v>430</v>
      </c>
      <c r="AS58" s="348" t="s">
        <v>430</v>
      </c>
      <c r="AT58" s="348">
        <v>34.93</v>
      </c>
      <c r="AU58" s="351"/>
      <c r="AV58" s="346" t="s">
        <v>430</v>
      </c>
      <c r="AW58" s="346" t="s">
        <v>430</v>
      </c>
      <c r="AX58" s="346" t="s">
        <v>430</v>
      </c>
      <c r="AY58" s="346" t="s">
        <v>430</v>
      </c>
      <c r="AZ58" s="346">
        <v>5</v>
      </c>
      <c r="BA58" s="374"/>
      <c r="BB58" s="348">
        <v>26.133210660589398</v>
      </c>
      <c r="BC58" s="348">
        <v>0.99834169503880699</v>
      </c>
      <c r="BD58" s="348">
        <v>6.6583427026136802E-2</v>
      </c>
      <c r="BE58" s="375">
        <v>-0.127459501751023</v>
      </c>
      <c r="BF58" s="374"/>
      <c r="BG58" s="372">
        <v>0.1973</v>
      </c>
      <c r="BH58" s="373"/>
      <c r="BI58" s="348">
        <v>15.144600000000001</v>
      </c>
      <c r="BJ58" s="348">
        <v>57.548999999999999</v>
      </c>
      <c r="BK58" s="348">
        <v>27.883099999999999</v>
      </c>
      <c r="BL58" s="348">
        <v>-0.57669999999999999</v>
      </c>
      <c r="BM58" s="373"/>
      <c r="BN58" s="372" t="s">
        <v>4638</v>
      </c>
      <c r="BO58" s="372" t="s">
        <v>4639</v>
      </c>
      <c r="BP58" s="372" t="s">
        <v>430</v>
      </c>
      <c r="BQ58" s="372" t="s">
        <v>430</v>
      </c>
      <c r="BR58" s="372" t="s">
        <v>430</v>
      </c>
      <c r="BS58" s="373"/>
      <c r="BT58" s="354" t="s">
        <v>4624</v>
      </c>
    </row>
    <row r="59" spans="1:72" s="428" customFormat="1" x14ac:dyDescent="0.25">
      <c r="A59" s="345" t="s">
        <v>4640</v>
      </c>
      <c r="B59" s="373"/>
      <c r="C59" s="719">
        <v>45559</v>
      </c>
      <c r="D59" s="373"/>
      <c r="E59" s="346">
        <v>806.43</v>
      </c>
      <c r="F59" s="373"/>
      <c r="G59" s="347">
        <v>8.3000000000000007</v>
      </c>
      <c r="H59" s="374"/>
      <c r="I59" s="348">
        <v>0.30209999999999998</v>
      </c>
      <c r="J59" s="348">
        <v>0.33</v>
      </c>
      <c r="K59" s="348">
        <v>2.625</v>
      </c>
      <c r="L59" s="348">
        <v>14.6409</v>
      </c>
      <c r="M59" s="348">
        <v>0.73919999999999997</v>
      </c>
      <c r="N59" s="350">
        <v>-1.8158000000000001</v>
      </c>
      <c r="O59" s="348" t="s">
        <v>430</v>
      </c>
      <c r="P59" s="348" t="s">
        <v>430</v>
      </c>
      <c r="Q59" s="348" t="s">
        <v>430</v>
      </c>
      <c r="R59" s="348" t="s">
        <v>430</v>
      </c>
      <c r="S59" s="348">
        <v>17.747199999999999</v>
      </c>
      <c r="T59" s="348">
        <v>2.5337000000000001</v>
      </c>
      <c r="U59" s="348">
        <v>6.2087000000000003</v>
      </c>
      <c r="V59" s="348">
        <v>-3.0385</v>
      </c>
      <c r="W59" s="348">
        <v>2.1764999999999999</v>
      </c>
      <c r="X59" s="348">
        <v>-10.1114</v>
      </c>
      <c r="Y59" s="374"/>
      <c r="Z59" s="346">
        <v>123</v>
      </c>
      <c r="AA59" s="346">
        <v>76</v>
      </c>
      <c r="AB59" s="346">
        <v>77</v>
      </c>
      <c r="AC59" s="346">
        <v>60</v>
      </c>
      <c r="AD59" s="346">
        <v>99</v>
      </c>
      <c r="AE59" s="346">
        <v>140</v>
      </c>
      <c r="AF59" s="346" t="s">
        <v>430</v>
      </c>
      <c r="AG59" s="346" t="s">
        <v>430</v>
      </c>
      <c r="AH59" s="346" t="s">
        <v>430</v>
      </c>
      <c r="AI59" s="346" t="s">
        <v>430</v>
      </c>
      <c r="AJ59" s="346">
        <v>56</v>
      </c>
      <c r="AK59" s="346">
        <v>74</v>
      </c>
      <c r="AL59" s="346">
        <v>65</v>
      </c>
      <c r="AM59" s="346">
        <v>136</v>
      </c>
      <c r="AN59" s="346">
        <v>119</v>
      </c>
      <c r="AO59" s="373"/>
      <c r="AP59" s="348" t="s">
        <v>430</v>
      </c>
      <c r="AQ59" s="348" t="s">
        <v>430</v>
      </c>
      <c r="AR59" s="348" t="s">
        <v>430</v>
      </c>
      <c r="AS59" s="348" t="s">
        <v>430</v>
      </c>
      <c r="AT59" s="348">
        <v>7.12</v>
      </c>
      <c r="AU59" s="351"/>
      <c r="AV59" s="346" t="s">
        <v>430</v>
      </c>
      <c r="AW59" s="346" t="s">
        <v>430</v>
      </c>
      <c r="AX59" s="346" t="s">
        <v>430</v>
      </c>
      <c r="AY59" s="346" t="s">
        <v>430</v>
      </c>
      <c r="AZ59" s="346">
        <v>81</v>
      </c>
      <c r="BA59" s="374"/>
      <c r="BB59" s="348">
        <v>19.612984072320401</v>
      </c>
      <c r="BC59" s="348">
        <v>1.0020690334322</v>
      </c>
      <c r="BD59" s="348">
        <v>-6.0270511379804E-2</v>
      </c>
      <c r="BE59" s="375">
        <v>-0.111037155794469</v>
      </c>
      <c r="BF59" s="374"/>
      <c r="BG59" s="372">
        <v>0.30549999999999999</v>
      </c>
      <c r="BH59" s="373"/>
      <c r="BI59" s="348">
        <v>54.097099999999998</v>
      </c>
      <c r="BJ59" s="348">
        <v>37.572899999999997</v>
      </c>
      <c r="BK59" s="348">
        <v>8.3400300000000005</v>
      </c>
      <c r="BL59" s="348">
        <v>-1.0030000000000001E-2</v>
      </c>
      <c r="BM59" s="373"/>
      <c r="BN59" s="372" t="s">
        <v>4641</v>
      </c>
      <c r="BO59" s="372" t="s">
        <v>4642</v>
      </c>
      <c r="BP59" s="372" t="s">
        <v>4643</v>
      </c>
      <c r="BQ59" s="372" t="s">
        <v>4581</v>
      </c>
      <c r="BR59" s="372" t="s">
        <v>4582</v>
      </c>
      <c r="BS59" s="373"/>
      <c r="BT59" s="354" t="s">
        <v>547</v>
      </c>
    </row>
    <row r="60" spans="1:72" s="428" customFormat="1" x14ac:dyDescent="0.25">
      <c r="A60" s="345" t="s">
        <v>4644</v>
      </c>
      <c r="B60" s="373"/>
      <c r="C60" s="719">
        <v>45565</v>
      </c>
      <c r="D60" s="373"/>
      <c r="E60" s="346">
        <v>776.58</v>
      </c>
      <c r="F60" s="373"/>
      <c r="G60" s="347">
        <v>9.5495999999999999</v>
      </c>
      <c r="H60" s="374"/>
      <c r="I60" s="348">
        <v>0.49780000000000002</v>
      </c>
      <c r="J60" s="348">
        <v>0.18459999999999999</v>
      </c>
      <c r="K60" s="348">
        <v>2.2528999999999999</v>
      </c>
      <c r="L60" s="348">
        <v>9.9056999999999995</v>
      </c>
      <c r="M60" s="348">
        <v>-2.9887000000000001</v>
      </c>
      <c r="N60" s="350">
        <v>0.252</v>
      </c>
      <c r="O60" s="348" t="s">
        <v>430</v>
      </c>
      <c r="P60" s="348" t="s">
        <v>430</v>
      </c>
      <c r="Q60" s="348" t="s">
        <v>430</v>
      </c>
      <c r="R60" s="348" t="s">
        <v>430</v>
      </c>
      <c r="S60" s="348">
        <v>12.7928</v>
      </c>
      <c r="T60" s="348">
        <v>-3.0586000000000002</v>
      </c>
      <c r="U60" s="348">
        <v>1.7104999999999999</v>
      </c>
      <c r="V60" s="348">
        <v>-1.9639</v>
      </c>
      <c r="W60" s="348">
        <v>2.2069000000000001</v>
      </c>
      <c r="X60" s="348">
        <v>-2.6265000000000001</v>
      </c>
      <c r="Y60" s="374"/>
      <c r="Z60" s="346">
        <v>91</v>
      </c>
      <c r="AA60" s="346">
        <v>89</v>
      </c>
      <c r="AB60" s="346">
        <v>101</v>
      </c>
      <c r="AC60" s="346">
        <v>140</v>
      </c>
      <c r="AD60" s="346">
        <v>146</v>
      </c>
      <c r="AE60" s="346">
        <v>115</v>
      </c>
      <c r="AF60" s="346" t="s">
        <v>430</v>
      </c>
      <c r="AG60" s="346" t="s">
        <v>430</v>
      </c>
      <c r="AH60" s="346" t="s">
        <v>430</v>
      </c>
      <c r="AI60" s="346" t="s">
        <v>430</v>
      </c>
      <c r="AJ60" s="346">
        <v>135</v>
      </c>
      <c r="AK60" s="346">
        <v>150</v>
      </c>
      <c r="AL60" s="346">
        <v>138</v>
      </c>
      <c r="AM60" s="346">
        <v>120</v>
      </c>
      <c r="AN60" s="346">
        <v>114</v>
      </c>
      <c r="AO60" s="373"/>
      <c r="AP60" s="348" t="s">
        <v>430</v>
      </c>
      <c r="AQ60" s="348" t="s">
        <v>430</v>
      </c>
      <c r="AR60" s="348" t="s">
        <v>430</v>
      </c>
      <c r="AS60" s="348" t="s">
        <v>430</v>
      </c>
      <c r="AT60" s="348">
        <v>1.08</v>
      </c>
      <c r="AU60" s="351"/>
      <c r="AV60" s="346" t="s">
        <v>430</v>
      </c>
      <c r="AW60" s="346" t="s">
        <v>430</v>
      </c>
      <c r="AX60" s="346" t="s">
        <v>430</v>
      </c>
      <c r="AY60" s="346" t="s">
        <v>430</v>
      </c>
      <c r="AZ60" s="346">
        <v>132</v>
      </c>
      <c r="BA60" s="374"/>
      <c r="BB60" s="348">
        <v>13.314576517546</v>
      </c>
      <c r="BC60" s="348">
        <v>0.99915477043784995</v>
      </c>
      <c r="BD60" s="348">
        <v>-2.25965430785957E-2</v>
      </c>
      <c r="BE60" s="375">
        <v>-7.11387220526572E-2</v>
      </c>
      <c r="BF60" s="374"/>
      <c r="BG60" s="372">
        <v>3.6799999999999999E-2</v>
      </c>
      <c r="BH60" s="373"/>
      <c r="BI60" s="348">
        <v>68.101200000000006</v>
      </c>
      <c r="BJ60" s="348">
        <v>20.6782</v>
      </c>
      <c r="BK60" s="348">
        <v>10.661199999999999</v>
      </c>
      <c r="BL60" s="348">
        <v>0.55940000000000001</v>
      </c>
      <c r="BM60" s="373"/>
      <c r="BN60" s="372" t="s">
        <v>4507</v>
      </c>
      <c r="BO60" s="372" t="s">
        <v>1572</v>
      </c>
      <c r="BP60" s="372" t="s">
        <v>1924</v>
      </c>
      <c r="BQ60" s="372" t="s">
        <v>4508</v>
      </c>
      <c r="BR60" s="372" t="s">
        <v>4509</v>
      </c>
      <c r="BS60" s="373"/>
      <c r="BT60" s="354" t="s">
        <v>4624</v>
      </c>
    </row>
    <row r="61" spans="1:72" s="428" customFormat="1" x14ac:dyDescent="0.25">
      <c r="A61" s="345" t="s">
        <v>4645</v>
      </c>
      <c r="B61" s="373"/>
      <c r="C61" s="719">
        <v>45056</v>
      </c>
      <c r="D61" s="373"/>
      <c r="E61" s="346">
        <v>779.65200000000004</v>
      </c>
      <c r="F61" s="373"/>
      <c r="G61" s="347">
        <v>22.3581</v>
      </c>
      <c r="H61" s="374"/>
      <c r="I61" s="348">
        <v>8.1500000000000003E-2</v>
      </c>
      <c r="J61" s="348">
        <v>-0.86370000000000002</v>
      </c>
      <c r="K61" s="348">
        <v>-0.96209999999999996</v>
      </c>
      <c r="L61" s="348">
        <v>8.7002000000000006</v>
      </c>
      <c r="M61" s="348">
        <v>7.67</v>
      </c>
      <c r="N61" s="350">
        <v>17.5078</v>
      </c>
      <c r="O61" s="348">
        <v>5.9173</v>
      </c>
      <c r="P61" s="348">
        <v>29.380800000000001</v>
      </c>
      <c r="Q61" s="348" t="s">
        <v>430</v>
      </c>
      <c r="R61" s="348" t="s">
        <v>430</v>
      </c>
      <c r="S61" s="348">
        <v>9.3995999999999995</v>
      </c>
      <c r="T61" s="348">
        <v>5.4423000000000004</v>
      </c>
      <c r="U61" s="348">
        <v>13.2583</v>
      </c>
      <c r="V61" s="348">
        <v>14.304</v>
      </c>
      <c r="W61" s="348">
        <v>-1.3374999999999999</v>
      </c>
      <c r="X61" s="348">
        <v>29.354800000000001</v>
      </c>
      <c r="Y61" s="374"/>
      <c r="Z61" s="346">
        <v>153</v>
      </c>
      <c r="AA61" s="346">
        <v>214</v>
      </c>
      <c r="AB61" s="346">
        <v>227</v>
      </c>
      <c r="AC61" s="346">
        <v>152</v>
      </c>
      <c r="AD61" s="346">
        <v>16</v>
      </c>
      <c r="AE61" s="346">
        <v>8</v>
      </c>
      <c r="AF61" s="346">
        <v>10</v>
      </c>
      <c r="AG61" s="346">
        <v>2</v>
      </c>
      <c r="AH61" s="346" t="s">
        <v>430</v>
      </c>
      <c r="AI61" s="346" t="s">
        <v>430</v>
      </c>
      <c r="AJ61" s="346">
        <v>175</v>
      </c>
      <c r="AK61" s="346">
        <v>35</v>
      </c>
      <c r="AL61" s="346">
        <v>13</v>
      </c>
      <c r="AM61" s="346">
        <v>9</v>
      </c>
      <c r="AN61" s="346">
        <v>232</v>
      </c>
      <c r="AO61" s="373"/>
      <c r="AP61" s="348" t="s">
        <v>430</v>
      </c>
      <c r="AQ61" s="348" t="s">
        <v>430</v>
      </c>
      <c r="AR61" s="348" t="s">
        <v>430</v>
      </c>
      <c r="AS61" s="348">
        <v>16.420000000000002</v>
      </c>
      <c r="AT61" s="348">
        <v>15.47</v>
      </c>
      <c r="AU61" s="351"/>
      <c r="AV61" s="346" t="s">
        <v>430</v>
      </c>
      <c r="AW61" s="346" t="s">
        <v>430</v>
      </c>
      <c r="AX61" s="346" t="s">
        <v>430</v>
      </c>
      <c r="AY61" s="346">
        <v>3</v>
      </c>
      <c r="AZ61" s="346">
        <v>29</v>
      </c>
      <c r="BA61" s="374"/>
      <c r="BB61" s="348">
        <v>18.043005139941201</v>
      </c>
      <c r="BC61" s="348">
        <v>0.99618361293791302</v>
      </c>
      <c r="BD61" s="348">
        <v>0.105069236254073</v>
      </c>
      <c r="BE61" s="375">
        <v>-8.8709861124447495E-2</v>
      </c>
      <c r="BF61" s="374"/>
      <c r="BG61" s="372">
        <v>0.30719999999999997</v>
      </c>
      <c r="BH61" s="373"/>
      <c r="BI61" s="348">
        <v>67.062100000000001</v>
      </c>
      <c r="BJ61" s="348">
        <v>18.063300000000002</v>
      </c>
      <c r="BK61" s="348">
        <v>11.071099999999999</v>
      </c>
      <c r="BL61" s="348">
        <v>3.8035000000000001</v>
      </c>
      <c r="BM61" s="373"/>
      <c r="BN61" s="372" t="s">
        <v>4646</v>
      </c>
      <c r="BO61" s="372" t="s">
        <v>4647</v>
      </c>
      <c r="BP61" s="372" t="s">
        <v>4648</v>
      </c>
      <c r="BQ61" s="372" t="s">
        <v>4649</v>
      </c>
      <c r="BR61" s="372" t="s">
        <v>1538</v>
      </c>
      <c r="BS61" s="373"/>
      <c r="BT61" s="354" t="s">
        <v>554</v>
      </c>
    </row>
    <row r="62" spans="1:72" s="428" customFormat="1" x14ac:dyDescent="0.25">
      <c r="A62" s="345" t="s">
        <v>4650</v>
      </c>
      <c r="B62" s="373"/>
      <c r="C62" s="719">
        <v>44622</v>
      </c>
      <c r="D62" s="373"/>
      <c r="E62" s="346">
        <v>759.83900000000006</v>
      </c>
      <c r="F62" s="373"/>
      <c r="G62" s="347">
        <v>16.3063</v>
      </c>
      <c r="H62" s="374"/>
      <c r="I62" s="348">
        <v>1.6798999999999999</v>
      </c>
      <c r="J62" s="348">
        <v>1.2605999999999999</v>
      </c>
      <c r="K62" s="348">
        <v>7.7930999999999999</v>
      </c>
      <c r="L62" s="348">
        <v>10.781000000000001</v>
      </c>
      <c r="M62" s="348">
        <v>-1.7219</v>
      </c>
      <c r="N62" s="350">
        <v>3.2606000000000002</v>
      </c>
      <c r="O62" s="348">
        <v>5.9721000000000002</v>
      </c>
      <c r="P62" s="348">
        <v>9.9387000000000008</v>
      </c>
      <c r="Q62" s="348" t="s">
        <v>430</v>
      </c>
      <c r="R62" s="348" t="s">
        <v>430</v>
      </c>
      <c r="S62" s="348">
        <v>15.930400000000001</v>
      </c>
      <c r="T62" s="348">
        <v>-2.3515999999999999</v>
      </c>
      <c r="U62" s="348">
        <v>6.2645999999999997</v>
      </c>
      <c r="V62" s="348">
        <v>1.4400999999999999</v>
      </c>
      <c r="W62" s="348">
        <v>7.4458000000000002</v>
      </c>
      <c r="X62" s="348">
        <v>11.9986</v>
      </c>
      <c r="Y62" s="374"/>
      <c r="Z62" s="346">
        <v>18</v>
      </c>
      <c r="AA62" s="346">
        <v>29</v>
      </c>
      <c r="AB62" s="346">
        <v>4</v>
      </c>
      <c r="AC62" s="346">
        <v>119</v>
      </c>
      <c r="AD62" s="346">
        <v>124</v>
      </c>
      <c r="AE62" s="346">
        <v>77</v>
      </c>
      <c r="AF62" s="346">
        <v>9</v>
      </c>
      <c r="AG62" s="346">
        <v>68</v>
      </c>
      <c r="AH62" s="346" t="s">
        <v>430</v>
      </c>
      <c r="AI62" s="346" t="s">
        <v>430</v>
      </c>
      <c r="AJ62" s="346">
        <v>93</v>
      </c>
      <c r="AK62" s="346">
        <v>133</v>
      </c>
      <c r="AL62" s="346">
        <v>61</v>
      </c>
      <c r="AM62" s="346">
        <v>72</v>
      </c>
      <c r="AN62" s="346">
        <v>7</v>
      </c>
      <c r="AO62" s="373"/>
      <c r="AP62" s="348" t="s">
        <v>430</v>
      </c>
      <c r="AQ62" s="348" t="s">
        <v>430</v>
      </c>
      <c r="AR62" s="348" t="s">
        <v>430</v>
      </c>
      <c r="AS62" s="348">
        <v>8.61</v>
      </c>
      <c r="AT62" s="348">
        <v>4.43</v>
      </c>
      <c r="AU62" s="351"/>
      <c r="AV62" s="346" t="s">
        <v>430</v>
      </c>
      <c r="AW62" s="346" t="s">
        <v>430</v>
      </c>
      <c r="AX62" s="346" t="s">
        <v>430</v>
      </c>
      <c r="AY62" s="346">
        <v>43</v>
      </c>
      <c r="AZ62" s="346">
        <v>97</v>
      </c>
      <c r="BA62" s="374"/>
      <c r="BB62" s="348">
        <v>15.552348349774601</v>
      </c>
      <c r="BC62" s="348">
        <v>0.99788493130192701</v>
      </c>
      <c r="BD62" s="348">
        <v>2.6959408458438899E-2</v>
      </c>
      <c r="BE62" s="375">
        <v>-7.4058603135293902E-2</v>
      </c>
      <c r="BF62" s="374"/>
      <c r="BG62" s="372">
        <v>0.27500000000000002</v>
      </c>
      <c r="BH62" s="373"/>
      <c r="BI62" s="348">
        <v>75.260300000000001</v>
      </c>
      <c r="BJ62" s="348">
        <v>24.547599999999999</v>
      </c>
      <c r="BK62" s="348" t="s">
        <v>430</v>
      </c>
      <c r="BL62" s="348">
        <v>0.19209999999999999</v>
      </c>
      <c r="BM62" s="373"/>
      <c r="BN62" s="372" t="s">
        <v>4651</v>
      </c>
      <c r="BO62" s="372" t="s">
        <v>4652</v>
      </c>
      <c r="BP62" s="372" t="s">
        <v>430</v>
      </c>
      <c r="BQ62" s="372" t="s">
        <v>430</v>
      </c>
      <c r="BR62" s="372" t="s">
        <v>430</v>
      </c>
      <c r="BS62" s="373"/>
      <c r="BT62" s="354" t="s">
        <v>554</v>
      </c>
    </row>
    <row r="63" spans="1:72" s="428" customFormat="1" x14ac:dyDescent="0.25">
      <c r="A63" s="345" t="s">
        <v>4653</v>
      </c>
      <c r="B63" s="373"/>
      <c r="C63" s="719">
        <v>36742</v>
      </c>
      <c r="D63" s="373"/>
      <c r="E63" s="346">
        <v>721.77</v>
      </c>
      <c r="F63" s="373"/>
      <c r="G63" s="347">
        <v>194.51320000000001</v>
      </c>
      <c r="H63" s="374"/>
      <c r="I63" s="348">
        <v>0.82199999999999995</v>
      </c>
      <c r="J63" s="348">
        <v>-5.2699999999999997E-2</v>
      </c>
      <c r="K63" s="348">
        <v>1.5685</v>
      </c>
      <c r="L63" s="348">
        <v>5.1753999999999998</v>
      </c>
      <c r="M63" s="348">
        <v>-7.8457999999999997</v>
      </c>
      <c r="N63" s="350">
        <v>-3.3944999999999999</v>
      </c>
      <c r="O63" s="348">
        <v>1.6376999999999999</v>
      </c>
      <c r="P63" s="348">
        <v>9.3262999999999998</v>
      </c>
      <c r="Q63" s="348">
        <v>9.2815999999999992</v>
      </c>
      <c r="R63" s="348">
        <v>11.719900000000001</v>
      </c>
      <c r="S63" s="348">
        <v>7.9073000000000002</v>
      </c>
      <c r="T63" s="348">
        <v>-7.7901999999999996</v>
      </c>
      <c r="U63" s="348">
        <v>-2.0495000000000001</v>
      </c>
      <c r="V63" s="348">
        <v>-5.3136999999999999</v>
      </c>
      <c r="W63" s="348">
        <v>2.2663000000000002</v>
      </c>
      <c r="X63" s="348">
        <v>12.1395</v>
      </c>
      <c r="Y63" s="374"/>
      <c r="Z63" s="346">
        <v>57</v>
      </c>
      <c r="AA63" s="346">
        <v>133</v>
      </c>
      <c r="AB63" s="346">
        <v>170</v>
      </c>
      <c r="AC63" s="346">
        <v>207</v>
      </c>
      <c r="AD63" s="346">
        <v>202</v>
      </c>
      <c r="AE63" s="346">
        <v>168</v>
      </c>
      <c r="AF63" s="346">
        <v>61</v>
      </c>
      <c r="AG63" s="346">
        <v>84</v>
      </c>
      <c r="AH63" s="346">
        <v>36</v>
      </c>
      <c r="AI63" s="346">
        <v>13</v>
      </c>
      <c r="AJ63" s="346">
        <v>209</v>
      </c>
      <c r="AK63" s="346">
        <v>205</v>
      </c>
      <c r="AL63" s="346">
        <v>177</v>
      </c>
      <c r="AM63" s="346">
        <v>172</v>
      </c>
      <c r="AN63" s="346">
        <v>102</v>
      </c>
      <c r="AO63" s="373"/>
      <c r="AP63" s="348">
        <v>10.98</v>
      </c>
      <c r="AQ63" s="348">
        <v>10.65</v>
      </c>
      <c r="AR63" s="348">
        <v>7.28</v>
      </c>
      <c r="AS63" s="348">
        <v>2.94</v>
      </c>
      <c r="AT63" s="348">
        <v>-6.45</v>
      </c>
      <c r="AU63" s="351"/>
      <c r="AV63" s="346">
        <v>11</v>
      </c>
      <c r="AW63" s="346">
        <v>15</v>
      </c>
      <c r="AX63" s="346">
        <v>35</v>
      </c>
      <c r="AY63" s="346">
        <v>76</v>
      </c>
      <c r="AZ63" s="346">
        <v>187</v>
      </c>
      <c r="BA63" s="374"/>
      <c r="BB63" s="348">
        <v>11.368972403514</v>
      </c>
      <c r="BC63" s="348">
        <v>0.98971180965554895</v>
      </c>
      <c r="BD63" s="348">
        <v>3.3889362651026801E-2</v>
      </c>
      <c r="BE63" s="375">
        <v>4.89486638040851E-2</v>
      </c>
      <c r="BF63" s="374"/>
      <c r="BG63" s="372">
        <v>1.0121</v>
      </c>
      <c r="BH63" s="373"/>
      <c r="BI63" s="348">
        <v>99.402900000000002</v>
      </c>
      <c r="BJ63" s="348" t="s">
        <v>430</v>
      </c>
      <c r="BK63" s="348" t="s">
        <v>430</v>
      </c>
      <c r="BL63" s="348">
        <v>0.59709999999999996</v>
      </c>
      <c r="BM63" s="373"/>
      <c r="BN63" s="372" t="s">
        <v>4654</v>
      </c>
      <c r="BO63" s="372" t="s">
        <v>4655</v>
      </c>
      <c r="BP63" s="372" t="s">
        <v>4656</v>
      </c>
      <c r="BQ63" s="372" t="s">
        <v>4657</v>
      </c>
      <c r="BR63" s="372" t="s">
        <v>4658</v>
      </c>
      <c r="BS63" s="373"/>
      <c r="BT63" s="354" t="s">
        <v>554</v>
      </c>
    </row>
    <row r="64" spans="1:72" s="428" customFormat="1" x14ac:dyDescent="0.25">
      <c r="A64" s="345" t="s">
        <v>4659</v>
      </c>
      <c r="B64" s="373"/>
      <c r="C64" s="719">
        <v>44502</v>
      </c>
      <c r="D64" s="373"/>
      <c r="E64" s="346">
        <v>727.16700000000003</v>
      </c>
      <c r="F64" s="373"/>
      <c r="G64" s="347">
        <v>17.732900000000001</v>
      </c>
      <c r="H64" s="374"/>
      <c r="I64" s="348">
        <v>0.20569999999999999</v>
      </c>
      <c r="J64" s="348">
        <v>1.641</v>
      </c>
      <c r="K64" s="348">
        <v>5.9699</v>
      </c>
      <c r="L64" s="348">
        <v>21.715800000000002</v>
      </c>
      <c r="M64" s="348">
        <v>6.4539999999999997</v>
      </c>
      <c r="N64" s="350">
        <v>3.0270000000000001</v>
      </c>
      <c r="O64" s="348">
        <v>1.5444</v>
      </c>
      <c r="P64" s="348">
        <v>19.0307</v>
      </c>
      <c r="Q64" s="348" t="s">
        <v>430</v>
      </c>
      <c r="R64" s="348" t="s">
        <v>430</v>
      </c>
      <c r="S64" s="348">
        <v>24.2165</v>
      </c>
      <c r="T64" s="348">
        <v>6.2237999999999998</v>
      </c>
      <c r="U64" s="348">
        <v>6.0250000000000004</v>
      </c>
      <c r="V64" s="348">
        <v>-0.52729999999999999</v>
      </c>
      <c r="W64" s="348">
        <v>4.6269</v>
      </c>
      <c r="X64" s="348">
        <v>13.128500000000001</v>
      </c>
      <c r="Y64" s="374"/>
      <c r="Z64" s="346">
        <v>135</v>
      </c>
      <c r="AA64" s="346">
        <v>19</v>
      </c>
      <c r="AB64" s="346">
        <v>28</v>
      </c>
      <c r="AC64" s="346">
        <v>22</v>
      </c>
      <c r="AD64" s="346">
        <v>30</v>
      </c>
      <c r="AE64" s="346">
        <v>88</v>
      </c>
      <c r="AF64" s="346">
        <v>66</v>
      </c>
      <c r="AG64" s="346">
        <v>26</v>
      </c>
      <c r="AH64" s="346" t="s">
        <v>430</v>
      </c>
      <c r="AI64" s="346" t="s">
        <v>430</v>
      </c>
      <c r="AJ64" s="346">
        <v>20</v>
      </c>
      <c r="AK64" s="346">
        <v>27</v>
      </c>
      <c r="AL64" s="346">
        <v>82</v>
      </c>
      <c r="AM64" s="346">
        <v>100</v>
      </c>
      <c r="AN64" s="346">
        <v>29</v>
      </c>
      <c r="AO64" s="373"/>
      <c r="AP64" s="348" t="s">
        <v>430</v>
      </c>
      <c r="AQ64" s="348" t="s">
        <v>430</v>
      </c>
      <c r="AR64" s="348" t="s">
        <v>430</v>
      </c>
      <c r="AS64" s="348">
        <v>9.0500000000000007</v>
      </c>
      <c r="AT64" s="348">
        <v>15.74</v>
      </c>
      <c r="AU64" s="351"/>
      <c r="AV64" s="346" t="s">
        <v>430</v>
      </c>
      <c r="AW64" s="346" t="s">
        <v>430</v>
      </c>
      <c r="AX64" s="346" t="s">
        <v>430</v>
      </c>
      <c r="AY64" s="346">
        <v>39</v>
      </c>
      <c r="AZ64" s="346">
        <v>25</v>
      </c>
      <c r="BA64" s="374"/>
      <c r="BB64" s="348">
        <v>19.451700724923001</v>
      </c>
      <c r="BC64" s="348">
        <v>0.99579259468438597</v>
      </c>
      <c r="BD64" s="348">
        <v>6.6247982837486993E-2</v>
      </c>
      <c r="BE64" s="375">
        <v>-9.9478079044576603E-2</v>
      </c>
      <c r="BF64" s="374"/>
      <c r="BG64" s="372">
        <v>1.0797000000000001</v>
      </c>
      <c r="BH64" s="373"/>
      <c r="BI64" s="348" t="s">
        <v>430</v>
      </c>
      <c r="BJ64" s="348">
        <v>5.0739799999999997</v>
      </c>
      <c r="BK64" s="348">
        <v>94.820800000000006</v>
      </c>
      <c r="BL64" s="348">
        <v>0.10521999999999999</v>
      </c>
      <c r="BM64" s="373"/>
      <c r="BN64" s="372" t="s">
        <v>2875</v>
      </c>
      <c r="BO64" s="372" t="s">
        <v>4503</v>
      </c>
      <c r="BP64" s="372" t="s">
        <v>4660</v>
      </c>
      <c r="BQ64" s="372" t="s">
        <v>4661</v>
      </c>
      <c r="BR64" s="372" t="s">
        <v>821</v>
      </c>
      <c r="BS64" s="373"/>
      <c r="BT64" s="354" t="s">
        <v>554</v>
      </c>
    </row>
    <row r="65" spans="1:72" s="428" customFormat="1" x14ac:dyDescent="0.25">
      <c r="A65" s="345" t="s">
        <v>4662</v>
      </c>
      <c r="B65" s="373"/>
      <c r="C65" s="719">
        <v>44648</v>
      </c>
      <c r="D65" s="373"/>
      <c r="E65" s="346">
        <v>706.97900000000004</v>
      </c>
      <c r="F65" s="373"/>
      <c r="G65" s="347">
        <v>20.8279</v>
      </c>
      <c r="H65" s="374"/>
      <c r="I65" s="348">
        <v>0.28360000000000002</v>
      </c>
      <c r="J65" s="348">
        <v>0.16450000000000001</v>
      </c>
      <c r="K65" s="348">
        <v>1.181</v>
      </c>
      <c r="L65" s="348">
        <v>14.476800000000001</v>
      </c>
      <c r="M65" s="348">
        <v>2.2138</v>
      </c>
      <c r="N65" s="350">
        <v>6.1965000000000003</v>
      </c>
      <c r="O65" s="348">
        <v>5.5121000000000002</v>
      </c>
      <c r="P65" s="348">
        <v>20.840800000000002</v>
      </c>
      <c r="Q65" s="348" t="s">
        <v>430</v>
      </c>
      <c r="R65" s="348" t="s">
        <v>430</v>
      </c>
      <c r="S65" s="348">
        <v>17.842199999999998</v>
      </c>
      <c r="T65" s="348">
        <v>2.2018</v>
      </c>
      <c r="U65" s="348">
        <v>10.4389</v>
      </c>
      <c r="V65" s="348">
        <v>4.3978999999999999</v>
      </c>
      <c r="W65" s="348">
        <v>1.123</v>
      </c>
      <c r="X65" s="348">
        <v>18.8733</v>
      </c>
      <c r="Y65" s="374"/>
      <c r="Z65" s="346">
        <v>125</v>
      </c>
      <c r="AA65" s="346">
        <v>94</v>
      </c>
      <c r="AB65" s="346">
        <v>185</v>
      </c>
      <c r="AC65" s="346">
        <v>72</v>
      </c>
      <c r="AD65" s="346">
        <v>83</v>
      </c>
      <c r="AE65" s="346">
        <v>46</v>
      </c>
      <c r="AF65" s="346">
        <v>16</v>
      </c>
      <c r="AG65" s="346">
        <v>10</v>
      </c>
      <c r="AH65" s="346" t="s">
        <v>430</v>
      </c>
      <c r="AI65" s="346" t="s">
        <v>430</v>
      </c>
      <c r="AJ65" s="346">
        <v>53</v>
      </c>
      <c r="AK65" s="346">
        <v>89</v>
      </c>
      <c r="AL65" s="346">
        <v>23</v>
      </c>
      <c r="AM65" s="346">
        <v>40</v>
      </c>
      <c r="AN65" s="346">
        <v>182</v>
      </c>
      <c r="AO65" s="373"/>
      <c r="AP65" s="348" t="s">
        <v>430</v>
      </c>
      <c r="AQ65" s="348" t="s">
        <v>430</v>
      </c>
      <c r="AR65" s="348" t="s">
        <v>430</v>
      </c>
      <c r="AS65" s="348">
        <v>11.87</v>
      </c>
      <c r="AT65" s="348">
        <v>12.17</v>
      </c>
      <c r="AU65" s="351"/>
      <c r="AV65" s="346" t="s">
        <v>430</v>
      </c>
      <c r="AW65" s="346" t="s">
        <v>430</v>
      </c>
      <c r="AX65" s="346" t="s">
        <v>430</v>
      </c>
      <c r="AY65" s="346">
        <v>10</v>
      </c>
      <c r="AZ65" s="346">
        <v>37</v>
      </c>
      <c r="BA65" s="374"/>
      <c r="BB65" s="348">
        <v>15.8608906106693</v>
      </c>
      <c r="BC65" s="348">
        <v>0.99233974590568597</v>
      </c>
      <c r="BD65" s="348">
        <v>8.5296863370808898E-2</v>
      </c>
      <c r="BE65" s="375">
        <v>-0.100847350197227</v>
      </c>
      <c r="BF65" s="374"/>
      <c r="BG65" s="372">
        <v>0.68589999999999995</v>
      </c>
      <c r="BH65" s="373"/>
      <c r="BI65" s="348">
        <v>5.0801499999999997</v>
      </c>
      <c r="BJ65" s="348">
        <v>94.874099999999999</v>
      </c>
      <c r="BK65" s="348" t="s">
        <v>430</v>
      </c>
      <c r="BL65" s="348">
        <v>4.5749999999999999E-2</v>
      </c>
      <c r="BM65" s="373"/>
      <c r="BN65" s="372" t="s">
        <v>4663</v>
      </c>
      <c r="BO65" s="372" t="s">
        <v>4664</v>
      </c>
      <c r="BP65" s="372" t="s">
        <v>4665</v>
      </c>
      <c r="BQ65" s="372" t="s">
        <v>4666</v>
      </c>
      <c r="BR65" s="372" t="s">
        <v>2125</v>
      </c>
      <c r="BS65" s="373"/>
      <c r="BT65" s="354" t="s">
        <v>4667</v>
      </c>
    </row>
    <row r="66" spans="1:72" s="428" customFormat="1" x14ac:dyDescent="0.25">
      <c r="A66" s="345" t="s">
        <v>4668</v>
      </c>
      <c r="B66" s="373"/>
      <c r="C66" s="719">
        <v>45037</v>
      </c>
      <c r="D66" s="373"/>
      <c r="E66" s="346">
        <v>700.35500000000002</v>
      </c>
      <c r="F66" s="373"/>
      <c r="G66" s="347">
        <v>19.025600000000001</v>
      </c>
      <c r="H66" s="374"/>
      <c r="I66" s="348">
        <v>0.20649999999999999</v>
      </c>
      <c r="J66" s="348">
        <v>1.6455</v>
      </c>
      <c r="K66" s="348">
        <v>5.9828000000000001</v>
      </c>
      <c r="L66" s="348">
        <v>21.802800000000001</v>
      </c>
      <c r="M66" s="348">
        <v>6.5293000000000001</v>
      </c>
      <c r="N66" s="350">
        <v>3.1286999999999998</v>
      </c>
      <c r="O66" s="348">
        <v>1.6507000000000001</v>
      </c>
      <c r="P66" s="348">
        <v>19.039100000000001</v>
      </c>
      <c r="Q66" s="348" t="s">
        <v>430</v>
      </c>
      <c r="R66" s="348" t="s">
        <v>430</v>
      </c>
      <c r="S66" s="348">
        <v>24.328399999999998</v>
      </c>
      <c r="T66" s="348">
        <v>6.2960000000000003</v>
      </c>
      <c r="U66" s="348">
        <v>6.1104000000000003</v>
      </c>
      <c r="V66" s="348">
        <v>-0.43640000000000001</v>
      </c>
      <c r="W66" s="348">
        <v>4.6375000000000002</v>
      </c>
      <c r="X66" s="348">
        <v>22.432099999999998</v>
      </c>
      <c r="Y66" s="374"/>
      <c r="Z66" s="346">
        <v>133</v>
      </c>
      <c r="AA66" s="346">
        <v>12</v>
      </c>
      <c r="AB66" s="346">
        <v>23</v>
      </c>
      <c r="AC66" s="346">
        <v>16</v>
      </c>
      <c r="AD66" s="346">
        <v>28</v>
      </c>
      <c r="AE66" s="346">
        <v>86</v>
      </c>
      <c r="AF66" s="346">
        <v>58</v>
      </c>
      <c r="AG66" s="346">
        <v>25</v>
      </c>
      <c r="AH66" s="346" t="s">
        <v>430</v>
      </c>
      <c r="AI66" s="346" t="s">
        <v>430</v>
      </c>
      <c r="AJ66" s="346">
        <v>15</v>
      </c>
      <c r="AK66" s="346">
        <v>25</v>
      </c>
      <c r="AL66" s="346">
        <v>76</v>
      </c>
      <c r="AM66" s="346">
        <v>97</v>
      </c>
      <c r="AN66" s="346">
        <v>24</v>
      </c>
      <c r="AO66" s="373"/>
      <c r="AP66" s="348" t="s">
        <v>430</v>
      </c>
      <c r="AQ66" s="348" t="s">
        <v>430</v>
      </c>
      <c r="AR66" s="348" t="s">
        <v>430</v>
      </c>
      <c r="AS66" s="348">
        <v>9.1199999999999992</v>
      </c>
      <c r="AT66" s="348">
        <v>15.89</v>
      </c>
      <c r="AU66" s="351"/>
      <c r="AV66" s="346" t="s">
        <v>430</v>
      </c>
      <c r="AW66" s="346" t="s">
        <v>430</v>
      </c>
      <c r="AX66" s="346" t="s">
        <v>430</v>
      </c>
      <c r="AY66" s="346">
        <v>37</v>
      </c>
      <c r="AZ66" s="346">
        <v>23</v>
      </c>
      <c r="BA66" s="374"/>
      <c r="BB66" s="348">
        <v>19.423360875842899</v>
      </c>
      <c r="BC66" s="348">
        <v>0.99432775837169396</v>
      </c>
      <c r="BD66" s="348">
        <v>6.6138462184731905E-2</v>
      </c>
      <c r="BE66" s="375">
        <v>-0.101440844910751</v>
      </c>
      <c r="BF66" s="374"/>
      <c r="BG66" s="372">
        <v>0.13139999999999999</v>
      </c>
      <c r="BH66" s="373"/>
      <c r="BI66" s="348" t="s">
        <v>430</v>
      </c>
      <c r="BJ66" s="348">
        <v>5.0796200000000002</v>
      </c>
      <c r="BK66" s="348">
        <v>94.928100000000001</v>
      </c>
      <c r="BL66" s="348">
        <v>-7.7200000000000003E-3</v>
      </c>
      <c r="BM66" s="373"/>
      <c r="BN66" s="372" t="s">
        <v>2124</v>
      </c>
      <c r="BO66" s="372" t="s">
        <v>4565</v>
      </c>
      <c r="BP66" s="372" t="s">
        <v>4504</v>
      </c>
      <c r="BQ66" s="372" t="s">
        <v>4505</v>
      </c>
      <c r="BR66" s="372" t="s">
        <v>564</v>
      </c>
      <c r="BS66" s="373"/>
      <c r="BT66" s="354" t="s">
        <v>554</v>
      </c>
    </row>
    <row r="67" spans="1:72" s="428" customFormat="1" x14ac:dyDescent="0.25">
      <c r="A67" s="345" t="s">
        <v>4669</v>
      </c>
      <c r="B67" s="373"/>
      <c r="C67" s="719">
        <v>44630</v>
      </c>
      <c r="D67" s="373"/>
      <c r="E67" s="346">
        <v>673.33799999999997</v>
      </c>
      <c r="F67" s="373"/>
      <c r="G67" s="347">
        <v>19.217600000000001</v>
      </c>
      <c r="H67" s="374"/>
      <c r="I67" s="348">
        <v>0.4647</v>
      </c>
      <c r="J67" s="348">
        <v>1.6416999999999999</v>
      </c>
      <c r="K67" s="348">
        <v>5.5784000000000002</v>
      </c>
      <c r="L67" s="348">
        <v>22.5167</v>
      </c>
      <c r="M67" s="348">
        <v>7.6905999999999999</v>
      </c>
      <c r="N67" s="350">
        <v>4.1581999999999999</v>
      </c>
      <c r="O67" s="348">
        <v>3.8258999999999999</v>
      </c>
      <c r="P67" s="348">
        <v>23.932500000000001</v>
      </c>
      <c r="Q67" s="348" t="s">
        <v>430</v>
      </c>
      <c r="R67" s="348" t="s">
        <v>430</v>
      </c>
      <c r="S67" s="348">
        <v>24.816400000000002</v>
      </c>
      <c r="T67" s="348">
        <v>8.0580999999999996</v>
      </c>
      <c r="U67" s="348">
        <v>10.569900000000001</v>
      </c>
      <c r="V67" s="348">
        <v>1.0670999999999999</v>
      </c>
      <c r="W67" s="348">
        <v>4.2480000000000002</v>
      </c>
      <c r="X67" s="348">
        <v>16.4345</v>
      </c>
      <c r="Y67" s="374"/>
      <c r="Z67" s="346">
        <v>110</v>
      </c>
      <c r="AA67" s="346">
        <v>17</v>
      </c>
      <c r="AB67" s="346">
        <v>33</v>
      </c>
      <c r="AC67" s="346">
        <v>9</v>
      </c>
      <c r="AD67" s="346">
        <v>15</v>
      </c>
      <c r="AE67" s="346">
        <v>65</v>
      </c>
      <c r="AF67" s="346">
        <v>33</v>
      </c>
      <c r="AG67" s="346">
        <v>7</v>
      </c>
      <c r="AH67" s="346" t="s">
        <v>430</v>
      </c>
      <c r="AI67" s="346" t="s">
        <v>430</v>
      </c>
      <c r="AJ67" s="346">
        <v>11</v>
      </c>
      <c r="AK67" s="346">
        <v>14</v>
      </c>
      <c r="AL67" s="346">
        <v>21</v>
      </c>
      <c r="AM67" s="346">
        <v>80</v>
      </c>
      <c r="AN67" s="346">
        <v>34</v>
      </c>
      <c r="AO67" s="373"/>
      <c r="AP67" s="348" t="s">
        <v>430</v>
      </c>
      <c r="AQ67" s="348" t="s">
        <v>430</v>
      </c>
      <c r="AR67" s="348" t="s">
        <v>430</v>
      </c>
      <c r="AS67" s="348">
        <v>11.84</v>
      </c>
      <c r="AT67" s="348">
        <v>19.03</v>
      </c>
      <c r="AU67" s="351"/>
      <c r="AV67" s="346" t="s">
        <v>430</v>
      </c>
      <c r="AW67" s="346" t="s">
        <v>430</v>
      </c>
      <c r="AX67" s="346" t="s">
        <v>430</v>
      </c>
      <c r="AY67" s="346">
        <v>11</v>
      </c>
      <c r="AZ67" s="346">
        <v>14</v>
      </c>
      <c r="BA67" s="374"/>
      <c r="BB67" s="348">
        <v>20.153931994033599</v>
      </c>
      <c r="BC67" s="348">
        <v>0.98832321752803698</v>
      </c>
      <c r="BD67" s="348">
        <v>8.0666875590250098E-2</v>
      </c>
      <c r="BE67" s="375">
        <v>-0.126782883572398</v>
      </c>
      <c r="BF67" s="374"/>
      <c r="BG67" s="372">
        <v>0.44369999999999998</v>
      </c>
      <c r="BH67" s="373"/>
      <c r="BI67" s="348" t="s">
        <v>430</v>
      </c>
      <c r="BJ67" s="348">
        <v>10.1655</v>
      </c>
      <c r="BK67" s="348">
        <v>89.822599999999994</v>
      </c>
      <c r="BL67" s="348">
        <v>1.1900000000000001E-2</v>
      </c>
      <c r="BM67" s="373"/>
      <c r="BN67" s="372" t="s">
        <v>4670</v>
      </c>
      <c r="BO67" s="372" t="s">
        <v>4671</v>
      </c>
      <c r="BP67" s="372" t="s">
        <v>4672</v>
      </c>
      <c r="BQ67" s="372" t="s">
        <v>4673</v>
      </c>
      <c r="BR67" s="372" t="s">
        <v>4674</v>
      </c>
      <c r="BS67" s="373"/>
      <c r="BT67" s="354" t="s">
        <v>554</v>
      </c>
    </row>
    <row r="68" spans="1:72" s="428" customFormat="1" x14ac:dyDescent="0.25">
      <c r="A68" s="345" t="s">
        <v>4675</v>
      </c>
      <c r="B68" s="373"/>
      <c r="C68" s="719">
        <v>43714</v>
      </c>
      <c r="D68" s="373"/>
      <c r="E68" s="346">
        <v>668.64</v>
      </c>
      <c r="F68" s="373"/>
      <c r="G68" s="347">
        <v>20.5916</v>
      </c>
      <c r="H68" s="374"/>
      <c r="I68" s="348">
        <v>1.6774</v>
      </c>
      <c r="J68" s="348">
        <v>1.2534000000000001</v>
      </c>
      <c r="K68" s="348">
        <v>7.7643000000000004</v>
      </c>
      <c r="L68" s="348">
        <v>10.7105</v>
      </c>
      <c r="M68" s="348">
        <v>-1.87</v>
      </c>
      <c r="N68" s="350">
        <v>3.0038</v>
      </c>
      <c r="O68" s="348">
        <v>5.8353999999999999</v>
      </c>
      <c r="P68" s="348">
        <v>9.7891999999999992</v>
      </c>
      <c r="Q68" s="348">
        <v>10.5692</v>
      </c>
      <c r="R68" s="348" t="s">
        <v>430</v>
      </c>
      <c r="S68" s="348">
        <v>15.8635</v>
      </c>
      <c r="T68" s="348">
        <v>-2.4958999999999998</v>
      </c>
      <c r="U68" s="348">
        <v>6.0499000000000001</v>
      </c>
      <c r="V68" s="348">
        <v>1.1857</v>
      </c>
      <c r="W68" s="348">
        <v>7.4202000000000004</v>
      </c>
      <c r="X68" s="348">
        <v>11.2019</v>
      </c>
      <c r="Y68" s="374"/>
      <c r="Z68" s="346">
        <v>21</v>
      </c>
      <c r="AA68" s="346">
        <v>35</v>
      </c>
      <c r="AB68" s="346">
        <v>10</v>
      </c>
      <c r="AC68" s="346">
        <v>127</v>
      </c>
      <c r="AD68" s="346">
        <v>128</v>
      </c>
      <c r="AE68" s="346">
        <v>90</v>
      </c>
      <c r="AF68" s="346">
        <v>13</v>
      </c>
      <c r="AG68" s="346">
        <v>69</v>
      </c>
      <c r="AH68" s="346">
        <v>22</v>
      </c>
      <c r="AI68" s="346" t="s">
        <v>430</v>
      </c>
      <c r="AJ68" s="346">
        <v>99</v>
      </c>
      <c r="AK68" s="346">
        <v>138</v>
      </c>
      <c r="AL68" s="346">
        <v>80</v>
      </c>
      <c r="AM68" s="346">
        <v>76</v>
      </c>
      <c r="AN68" s="346">
        <v>13</v>
      </c>
      <c r="AO68" s="373"/>
      <c r="AP68" s="348" t="s">
        <v>430</v>
      </c>
      <c r="AQ68" s="348" t="s">
        <v>430</v>
      </c>
      <c r="AR68" s="348">
        <v>10.1</v>
      </c>
      <c r="AS68" s="348">
        <v>8.4</v>
      </c>
      <c r="AT68" s="348">
        <v>4.1399999999999997</v>
      </c>
      <c r="AU68" s="351"/>
      <c r="AV68" s="346" t="s">
        <v>430</v>
      </c>
      <c r="AW68" s="346" t="s">
        <v>430</v>
      </c>
      <c r="AX68" s="346">
        <v>22</v>
      </c>
      <c r="AY68" s="346">
        <v>44</v>
      </c>
      <c r="AZ68" s="346">
        <v>103</v>
      </c>
      <c r="BA68" s="374"/>
      <c r="BB68" s="348">
        <v>15.545293511597</v>
      </c>
      <c r="BC68" s="348">
        <v>0.99747692302892998</v>
      </c>
      <c r="BD68" s="348">
        <v>2.6299542105603001E-2</v>
      </c>
      <c r="BE68" s="375">
        <v>-8.4304899801152994E-2</v>
      </c>
      <c r="BF68" s="374"/>
      <c r="BG68" s="372">
        <v>0.79690000000000005</v>
      </c>
      <c r="BH68" s="373"/>
      <c r="BI68" s="348">
        <v>75.284300000000002</v>
      </c>
      <c r="BJ68" s="348">
        <v>24.555499999999999</v>
      </c>
      <c r="BK68" s="348" t="s">
        <v>430</v>
      </c>
      <c r="BL68" s="348">
        <v>0.16020000000000001</v>
      </c>
      <c r="BM68" s="373"/>
      <c r="BN68" s="372" t="s">
        <v>4676</v>
      </c>
      <c r="BO68" s="372" t="s">
        <v>4677</v>
      </c>
      <c r="BP68" s="372" t="s">
        <v>430</v>
      </c>
      <c r="BQ68" s="372" t="s">
        <v>430</v>
      </c>
      <c r="BR68" s="372" t="s">
        <v>430</v>
      </c>
      <c r="BS68" s="373"/>
      <c r="BT68" s="354" t="s">
        <v>547</v>
      </c>
    </row>
    <row r="69" spans="1:72" s="428" customFormat="1" x14ac:dyDescent="0.25">
      <c r="A69" s="345" t="s">
        <v>4678</v>
      </c>
      <c r="B69" s="373"/>
      <c r="C69" s="719">
        <v>45037</v>
      </c>
      <c r="D69" s="373"/>
      <c r="E69" s="346">
        <v>648.221</v>
      </c>
      <c r="F69" s="373"/>
      <c r="G69" s="347">
        <v>19.173500000000001</v>
      </c>
      <c r="H69" s="374"/>
      <c r="I69" s="348">
        <v>7.9899999999999999E-2</v>
      </c>
      <c r="J69" s="348">
        <v>0.38059999999999999</v>
      </c>
      <c r="K69" s="348">
        <v>1.645</v>
      </c>
      <c r="L69" s="348">
        <v>14.589700000000001</v>
      </c>
      <c r="M69" s="348">
        <v>2.6269999999999998</v>
      </c>
      <c r="N69" s="350">
        <v>5.9513999999999996</v>
      </c>
      <c r="O69" s="348">
        <v>4.5176999999999996</v>
      </c>
      <c r="P69" s="348">
        <v>19.8111</v>
      </c>
      <c r="Q69" s="348" t="s">
        <v>430</v>
      </c>
      <c r="R69" s="348" t="s">
        <v>430</v>
      </c>
      <c r="S69" s="348">
        <v>17.578299999999999</v>
      </c>
      <c r="T69" s="348">
        <v>2.5106999999999999</v>
      </c>
      <c r="U69" s="348">
        <v>8.4069000000000003</v>
      </c>
      <c r="V69" s="348">
        <v>3.7273999999999998</v>
      </c>
      <c r="W69" s="348">
        <v>1.3522000000000001</v>
      </c>
      <c r="X69" s="348">
        <v>22.730799999999999</v>
      </c>
      <c r="Y69" s="374"/>
      <c r="Z69" s="346">
        <v>160</v>
      </c>
      <c r="AA69" s="346">
        <v>60</v>
      </c>
      <c r="AB69" s="346">
        <v>139</v>
      </c>
      <c r="AC69" s="346">
        <v>64</v>
      </c>
      <c r="AD69" s="346">
        <v>72</v>
      </c>
      <c r="AE69" s="346">
        <v>50</v>
      </c>
      <c r="AF69" s="346">
        <v>22</v>
      </c>
      <c r="AG69" s="346">
        <v>20</v>
      </c>
      <c r="AH69" s="346" t="s">
        <v>430</v>
      </c>
      <c r="AI69" s="346" t="s">
        <v>430</v>
      </c>
      <c r="AJ69" s="346">
        <v>67</v>
      </c>
      <c r="AK69" s="346">
        <v>78</v>
      </c>
      <c r="AL69" s="346">
        <v>33</v>
      </c>
      <c r="AM69" s="346">
        <v>48</v>
      </c>
      <c r="AN69" s="346">
        <v>159</v>
      </c>
      <c r="AO69" s="373"/>
      <c r="AP69" s="348" t="s">
        <v>430</v>
      </c>
      <c r="AQ69" s="348" t="s">
        <v>430</v>
      </c>
      <c r="AR69" s="348" t="s">
        <v>430</v>
      </c>
      <c r="AS69" s="348">
        <v>11.13</v>
      </c>
      <c r="AT69" s="348">
        <v>11.08</v>
      </c>
      <c r="AU69" s="351"/>
      <c r="AV69" s="346" t="s">
        <v>430</v>
      </c>
      <c r="AW69" s="346" t="s">
        <v>430</v>
      </c>
      <c r="AX69" s="346" t="s">
        <v>430</v>
      </c>
      <c r="AY69" s="346">
        <v>17</v>
      </c>
      <c r="AZ69" s="346">
        <v>56</v>
      </c>
      <c r="BA69" s="374"/>
      <c r="BB69" s="348">
        <v>15.5165834108534</v>
      </c>
      <c r="BC69" s="348">
        <v>0.99390175098668798</v>
      </c>
      <c r="BD69" s="348">
        <v>8.2258170969063904E-2</v>
      </c>
      <c r="BE69" s="375">
        <v>-9.0496381706494794E-2</v>
      </c>
      <c r="BF69" s="374"/>
      <c r="BG69" s="372">
        <v>9.4600000000000004E-2</v>
      </c>
      <c r="BH69" s="373"/>
      <c r="BI69" s="348">
        <v>3.9087999999999998</v>
      </c>
      <c r="BJ69" s="348">
        <v>92.308800000000005</v>
      </c>
      <c r="BK69" s="348">
        <v>3.61639</v>
      </c>
      <c r="BL69" s="348">
        <v>0.16600999999999999</v>
      </c>
      <c r="BM69" s="373"/>
      <c r="BN69" s="372" t="s">
        <v>4679</v>
      </c>
      <c r="BO69" s="372" t="s">
        <v>4680</v>
      </c>
      <c r="BP69" s="372" t="s">
        <v>4610</v>
      </c>
      <c r="BQ69" s="372" t="s">
        <v>722</v>
      </c>
      <c r="BR69" s="372" t="s">
        <v>4612</v>
      </c>
      <c r="BS69" s="373"/>
      <c r="BT69" s="354" t="s">
        <v>554</v>
      </c>
    </row>
    <row r="70" spans="1:72" s="428" customFormat="1" x14ac:dyDescent="0.25">
      <c r="A70" s="345" t="s">
        <v>4681</v>
      </c>
      <c r="B70" s="373"/>
      <c r="C70" s="719">
        <v>45350</v>
      </c>
      <c r="D70" s="373"/>
      <c r="E70" s="346">
        <v>624.80200000000002</v>
      </c>
      <c r="F70" s="373"/>
      <c r="G70" s="347">
        <v>10.330299999999999</v>
      </c>
      <c r="H70" s="374"/>
      <c r="I70" s="348">
        <v>0.54900000000000004</v>
      </c>
      <c r="J70" s="348">
        <v>0.1027</v>
      </c>
      <c r="K70" s="348">
        <v>2.9016999999999999</v>
      </c>
      <c r="L70" s="348">
        <v>11.302300000000001</v>
      </c>
      <c r="M70" s="348">
        <v>-0.98060000000000003</v>
      </c>
      <c r="N70" s="350">
        <v>-1.8424</v>
      </c>
      <c r="O70" s="348">
        <v>-6.9062999999999999</v>
      </c>
      <c r="P70" s="348" t="s">
        <v>430</v>
      </c>
      <c r="Q70" s="348" t="s">
        <v>430</v>
      </c>
      <c r="R70" s="348" t="s">
        <v>430</v>
      </c>
      <c r="S70" s="348">
        <v>15.140599999999999</v>
      </c>
      <c r="T70" s="348">
        <v>-6.7699999999999996E-2</v>
      </c>
      <c r="U70" s="348">
        <v>3.9161000000000001</v>
      </c>
      <c r="V70" s="348">
        <v>-2.7919</v>
      </c>
      <c r="W70" s="348">
        <v>2.3309000000000002</v>
      </c>
      <c r="X70" s="348">
        <v>1.4101999999999999</v>
      </c>
      <c r="Y70" s="374"/>
      <c r="Z70" s="346">
        <v>76</v>
      </c>
      <c r="AA70" s="346">
        <v>101</v>
      </c>
      <c r="AB70" s="346">
        <v>63</v>
      </c>
      <c r="AC70" s="346">
        <v>104</v>
      </c>
      <c r="AD70" s="346">
        <v>113</v>
      </c>
      <c r="AE70" s="346">
        <v>141</v>
      </c>
      <c r="AF70" s="346">
        <v>120</v>
      </c>
      <c r="AG70" s="346" t="s">
        <v>430</v>
      </c>
      <c r="AH70" s="346" t="s">
        <v>430</v>
      </c>
      <c r="AI70" s="346" t="s">
        <v>430</v>
      </c>
      <c r="AJ70" s="346">
        <v>107</v>
      </c>
      <c r="AK70" s="346">
        <v>105</v>
      </c>
      <c r="AL70" s="346">
        <v>110</v>
      </c>
      <c r="AM70" s="346">
        <v>130</v>
      </c>
      <c r="AN70" s="346">
        <v>78</v>
      </c>
      <c r="AO70" s="373"/>
      <c r="AP70" s="348" t="s">
        <v>430</v>
      </c>
      <c r="AQ70" s="348" t="s">
        <v>430</v>
      </c>
      <c r="AR70" s="348" t="s">
        <v>430</v>
      </c>
      <c r="AS70" s="348" t="s">
        <v>430</v>
      </c>
      <c r="AT70" s="348">
        <v>2.7</v>
      </c>
      <c r="AU70" s="351"/>
      <c r="AV70" s="346" t="s">
        <v>430</v>
      </c>
      <c r="AW70" s="346" t="s">
        <v>430</v>
      </c>
      <c r="AX70" s="346" t="s">
        <v>430</v>
      </c>
      <c r="AY70" s="346" t="s">
        <v>430</v>
      </c>
      <c r="AZ70" s="346">
        <v>113</v>
      </c>
      <c r="BA70" s="374"/>
      <c r="BB70" s="348">
        <v>17.996648960865301</v>
      </c>
      <c r="BC70" s="348">
        <v>1.00352359962391</v>
      </c>
      <c r="BD70" s="348">
        <v>-1.3753005996407599E-2</v>
      </c>
      <c r="BE70" s="375">
        <v>-9.92517046426067E-2</v>
      </c>
      <c r="BF70" s="374"/>
      <c r="BG70" s="372">
        <v>0.22770000000000001</v>
      </c>
      <c r="BH70" s="373"/>
      <c r="BI70" s="348">
        <v>65.522900000000007</v>
      </c>
      <c r="BJ70" s="348">
        <v>34.319299999999998</v>
      </c>
      <c r="BK70" s="348" t="s">
        <v>430</v>
      </c>
      <c r="BL70" s="348">
        <v>0.1578</v>
      </c>
      <c r="BM70" s="373"/>
      <c r="BN70" s="372" t="s">
        <v>4682</v>
      </c>
      <c r="BO70" s="372" t="s">
        <v>4627</v>
      </c>
      <c r="BP70" s="372" t="s">
        <v>4469</v>
      </c>
      <c r="BQ70" s="372" t="s">
        <v>4470</v>
      </c>
      <c r="BR70" s="372" t="s">
        <v>4471</v>
      </c>
      <c r="BS70" s="373"/>
      <c r="BT70" s="354" t="s">
        <v>554</v>
      </c>
    </row>
    <row r="71" spans="1:72" s="428" customFormat="1" x14ac:dyDescent="0.25">
      <c r="A71" s="345" t="s">
        <v>4683</v>
      </c>
      <c r="B71" s="373"/>
      <c r="C71" s="719">
        <v>44596</v>
      </c>
      <c r="D71" s="373"/>
      <c r="E71" s="346">
        <v>634.78</v>
      </c>
      <c r="F71" s="373"/>
      <c r="G71" s="347">
        <v>14.8429</v>
      </c>
      <c r="H71" s="374"/>
      <c r="I71" s="348">
        <v>1.6803999999999999</v>
      </c>
      <c r="J71" s="348">
        <v>1.2538</v>
      </c>
      <c r="K71" s="348">
        <v>7.7704000000000004</v>
      </c>
      <c r="L71" s="348">
        <v>10.710100000000001</v>
      </c>
      <c r="M71" s="348">
        <v>-1.9073</v>
      </c>
      <c r="N71" s="350">
        <v>2.9733999999999998</v>
      </c>
      <c r="O71" s="348">
        <v>5.7996999999999996</v>
      </c>
      <c r="P71" s="348">
        <v>9.7469000000000001</v>
      </c>
      <c r="Q71" s="348" t="s">
        <v>430</v>
      </c>
      <c r="R71" s="348" t="s">
        <v>430</v>
      </c>
      <c r="S71" s="348">
        <v>15.8904</v>
      </c>
      <c r="T71" s="348">
        <v>-2.5122</v>
      </c>
      <c r="U71" s="348">
        <v>6.0335999999999999</v>
      </c>
      <c r="V71" s="348">
        <v>1.1552</v>
      </c>
      <c r="W71" s="348">
        <v>7.4295999999999998</v>
      </c>
      <c r="X71" s="348">
        <v>9.4216999999999995</v>
      </c>
      <c r="Y71" s="374"/>
      <c r="Z71" s="346">
        <v>16</v>
      </c>
      <c r="AA71" s="346">
        <v>34</v>
      </c>
      <c r="AB71" s="346">
        <v>9</v>
      </c>
      <c r="AC71" s="346">
        <v>128</v>
      </c>
      <c r="AD71" s="346">
        <v>130</v>
      </c>
      <c r="AE71" s="346">
        <v>92</v>
      </c>
      <c r="AF71" s="346">
        <v>15</v>
      </c>
      <c r="AG71" s="346">
        <v>70</v>
      </c>
      <c r="AH71" s="346" t="s">
        <v>430</v>
      </c>
      <c r="AI71" s="346" t="s">
        <v>430</v>
      </c>
      <c r="AJ71" s="346">
        <v>97</v>
      </c>
      <c r="AK71" s="346">
        <v>139</v>
      </c>
      <c r="AL71" s="346">
        <v>81</v>
      </c>
      <c r="AM71" s="346">
        <v>77</v>
      </c>
      <c r="AN71" s="346">
        <v>10</v>
      </c>
      <c r="AO71" s="373"/>
      <c r="AP71" s="348" t="s">
        <v>430</v>
      </c>
      <c r="AQ71" s="348" t="s">
        <v>430</v>
      </c>
      <c r="AR71" s="348" t="s">
        <v>430</v>
      </c>
      <c r="AS71" s="348">
        <v>8.39</v>
      </c>
      <c r="AT71" s="348">
        <v>4.0999999999999996</v>
      </c>
      <c r="AU71" s="351"/>
      <c r="AV71" s="346" t="s">
        <v>430</v>
      </c>
      <c r="AW71" s="346" t="s">
        <v>430</v>
      </c>
      <c r="AX71" s="346" t="s">
        <v>430</v>
      </c>
      <c r="AY71" s="346">
        <v>45</v>
      </c>
      <c r="AZ71" s="346">
        <v>104</v>
      </c>
      <c r="BA71" s="374"/>
      <c r="BB71" s="348">
        <v>15.5615305883658</v>
      </c>
      <c r="BC71" s="348">
        <v>0.99850260123149803</v>
      </c>
      <c r="BD71" s="348">
        <v>2.6073873318708501E-2</v>
      </c>
      <c r="BE71" s="375">
        <v>-8.7896705176540704E-2</v>
      </c>
      <c r="BF71" s="374"/>
      <c r="BG71" s="372">
        <v>7.9299999999999995E-2</v>
      </c>
      <c r="BH71" s="373"/>
      <c r="BI71" s="348">
        <v>74.957800000000006</v>
      </c>
      <c r="BJ71" s="348">
        <v>24.448699999999999</v>
      </c>
      <c r="BK71" s="348" t="s">
        <v>430</v>
      </c>
      <c r="BL71" s="348">
        <v>0.59350000000000003</v>
      </c>
      <c r="BM71" s="373"/>
      <c r="BN71" s="372" t="s">
        <v>4684</v>
      </c>
      <c r="BO71" s="372" t="s">
        <v>4685</v>
      </c>
      <c r="BP71" s="372" t="s">
        <v>430</v>
      </c>
      <c r="BQ71" s="372" t="s">
        <v>430</v>
      </c>
      <c r="BR71" s="372" t="s">
        <v>430</v>
      </c>
      <c r="BS71" s="373"/>
      <c r="BT71" s="354" t="s">
        <v>554</v>
      </c>
    </row>
    <row r="72" spans="1:72" s="428" customFormat="1" x14ac:dyDescent="0.25">
      <c r="A72" s="345" t="s">
        <v>4686</v>
      </c>
      <c r="B72" s="373"/>
      <c r="C72" s="719">
        <v>45596</v>
      </c>
      <c r="D72" s="373"/>
      <c r="E72" s="346">
        <v>605.49400000000003</v>
      </c>
      <c r="F72" s="373"/>
      <c r="G72" s="347">
        <v>9.1578999999999997</v>
      </c>
      <c r="H72" s="374"/>
      <c r="I72" s="348">
        <v>-0.73809999999999998</v>
      </c>
      <c r="J72" s="348">
        <v>-1.4474</v>
      </c>
      <c r="K72" s="348">
        <v>-0.69720000000000004</v>
      </c>
      <c r="L72" s="348">
        <v>12.6211</v>
      </c>
      <c r="M72" s="348">
        <v>0.50370000000000004</v>
      </c>
      <c r="N72" s="350">
        <v>-3.4729999999999999</v>
      </c>
      <c r="O72" s="348" t="s">
        <v>430</v>
      </c>
      <c r="P72" s="348" t="s">
        <v>430</v>
      </c>
      <c r="Q72" s="348" t="s">
        <v>430</v>
      </c>
      <c r="R72" s="348" t="s">
        <v>430</v>
      </c>
      <c r="S72" s="348">
        <v>15.5192</v>
      </c>
      <c r="T72" s="348">
        <v>2.1779000000000002</v>
      </c>
      <c r="U72" s="348">
        <v>3.6067</v>
      </c>
      <c r="V72" s="348">
        <v>-4.6161000000000003</v>
      </c>
      <c r="W72" s="348">
        <v>-0.91320000000000001</v>
      </c>
      <c r="X72" s="348">
        <v>-5.2023000000000001</v>
      </c>
      <c r="Y72" s="374"/>
      <c r="Z72" s="346">
        <v>220</v>
      </c>
      <c r="AA72" s="346">
        <v>234</v>
      </c>
      <c r="AB72" s="346">
        <v>224</v>
      </c>
      <c r="AC72" s="346">
        <v>94</v>
      </c>
      <c r="AD72" s="346">
        <v>100</v>
      </c>
      <c r="AE72" s="346">
        <v>170</v>
      </c>
      <c r="AF72" s="346" t="s">
        <v>430</v>
      </c>
      <c r="AG72" s="346" t="s">
        <v>430</v>
      </c>
      <c r="AH72" s="346" t="s">
        <v>430</v>
      </c>
      <c r="AI72" s="346" t="s">
        <v>430</v>
      </c>
      <c r="AJ72" s="346">
        <v>101</v>
      </c>
      <c r="AK72" s="346">
        <v>91</v>
      </c>
      <c r="AL72" s="346">
        <v>118</v>
      </c>
      <c r="AM72" s="346">
        <v>152</v>
      </c>
      <c r="AN72" s="346">
        <v>225</v>
      </c>
      <c r="AO72" s="373"/>
      <c r="AP72" s="348" t="s">
        <v>430</v>
      </c>
      <c r="AQ72" s="348" t="s">
        <v>430</v>
      </c>
      <c r="AR72" s="348" t="s">
        <v>430</v>
      </c>
      <c r="AS72" s="348" t="s">
        <v>430</v>
      </c>
      <c r="AT72" s="348">
        <v>4.29</v>
      </c>
      <c r="AU72" s="351"/>
      <c r="AV72" s="346" t="s">
        <v>430</v>
      </c>
      <c r="AW72" s="346" t="s">
        <v>430</v>
      </c>
      <c r="AX72" s="346" t="s">
        <v>430</v>
      </c>
      <c r="AY72" s="346" t="s">
        <v>430</v>
      </c>
      <c r="AZ72" s="346">
        <v>99</v>
      </c>
      <c r="BA72" s="374"/>
      <c r="BB72" s="348">
        <v>18.667309039808298</v>
      </c>
      <c r="BC72" s="348">
        <v>1.0046477147273101</v>
      </c>
      <c r="BD72" s="348">
        <v>-3.6497140978262198E-2</v>
      </c>
      <c r="BE72" s="375">
        <v>-0.118138784254031</v>
      </c>
      <c r="BF72" s="374"/>
      <c r="BG72" s="372">
        <v>0.29730000000000001</v>
      </c>
      <c r="BH72" s="373"/>
      <c r="BI72" s="348">
        <v>53.761200000000002</v>
      </c>
      <c r="BJ72" s="348">
        <v>31.300799999999999</v>
      </c>
      <c r="BK72" s="348">
        <v>15.0243</v>
      </c>
      <c r="BL72" s="348">
        <v>-8.6300000000000002E-2</v>
      </c>
      <c r="BM72" s="373"/>
      <c r="BN72" s="372" t="s">
        <v>4687</v>
      </c>
      <c r="BO72" s="372" t="s">
        <v>4688</v>
      </c>
      <c r="BP72" s="372" t="s">
        <v>4689</v>
      </c>
      <c r="BQ72" s="372" t="s">
        <v>4690</v>
      </c>
      <c r="BR72" s="372" t="s">
        <v>4691</v>
      </c>
      <c r="BS72" s="373"/>
      <c r="BT72" s="354" t="s">
        <v>4692</v>
      </c>
    </row>
    <row r="73" spans="1:72" s="428" customFormat="1" x14ac:dyDescent="0.25">
      <c r="A73" s="345" t="s">
        <v>4693</v>
      </c>
      <c r="B73" s="373"/>
      <c r="C73" s="719">
        <v>45239</v>
      </c>
      <c r="D73" s="373"/>
      <c r="E73" s="346">
        <v>585.904</v>
      </c>
      <c r="F73" s="373"/>
      <c r="G73" s="347">
        <v>13.9483</v>
      </c>
      <c r="H73" s="374"/>
      <c r="I73" s="348">
        <v>-0.47520000000000001</v>
      </c>
      <c r="J73" s="348">
        <v>0.38290000000000002</v>
      </c>
      <c r="K73" s="348">
        <v>3.4310999999999998</v>
      </c>
      <c r="L73" s="348">
        <v>16.999300000000002</v>
      </c>
      <c r="M73" s="348">
        <v>5.1242000000000001</v>
      </c>
      <c r="N73" s="350">
        <v>0.48849999999999999</v>
      </c>
      <c r="O73" s="348">
        <v>-3.5034000000000001</v>
      </c>
      <c r="P73" s="348" t="s">
        <v>430</v>
      </c>
      <c r="Q73" s="348" t="s">
        <v>430</v>
      </c>
      <c r="R73" s="348" t="s">
        <v>430</v>
      </c>
      <c r="S73" s="348">
        <v>21.072700000000001</v>
      </c>
      <c r="T73" s="348">
        <v>6.7004000000000001</v>
      </c>
      <c r="U73" s="348">
        <v>9.7729999999999997</v>
      </c>
      <c r="V73" s="348">
        <v>-0.9607</v>
      </c>
      <c r="W73" s="348">
        <v>2.0956000000000001</v>
      </c>
      <c r="X73" s="348">
        <v>13.5175</v>
      </c>
      <c r="Y73" s="374"/>
      <c r="Z73" s="346">
        <v>217</v>
      </c>
      <c r="AA73" s="346">
        <v>58</v>
      </c>
      <c r="AB73" s="346">
        <v>40</v>
      </c>
      <c r="AC73" s="346">
        <v>30</v>
      </c>
      <c r="AD73" s="346">
        <v>36</v>
      </c>
      <c r="AE73" s="346">
        <v>110</v>
      </c>
      <c r="AF73" s="346">
        <v>114</v>
      </c>
      <c r="AG73" s="346" t="s">
        <v>430</v>
      </c>
      <c r="AH73" s="346" t="s">
        <v>430</v>
      </c>
      <c r="AI73" s="346" t="s">
        <v>430</v>
      </c>
      <c r="AJ73" s="346">
        <v>28</v>
      </c>
      <c r="AK73" s="346">
        <v>20</v>
      </c>
      <c r="AL73" s="346">
        <v>25</v>
      </c>
      <c r="AM73" s="346">
        <v>109</v>
      </c>
      <c r="AN73" s="346">
        <v>128</v>
      </c>
      <c r="AO73" s="373"/>
      <c r="AP73" s="348" t="s">
        <v>430</v>
      </c>
      <c r="AQ73" s="348" t="s">
        <v>430</v>
      </c>
      <c r="AR73" s="348" t="s">
        <v>430</v>
      </c>
      <c r="AS73" s="348" t="s">
        <v>430</v>
      </c>
      <c r="AT73" s="348">
        <v>12.79</v>
      </c>
      <c r="AU73" s="351"/>
      <c r="AV73" s="346" t="s">
        <v>430</v>
      </c>
      <c r="AW73" s="346" t="s">
        <v>430</v>
      </c>
      <c r="AX73" s="346" t="s">
        <v>430</v>
      </c>
      <c r="AY73" s="346" t="s">
        <v>430</v>
      </c>
      <c r="AZ73" s="346">
        <v>31</v>
      </c>
      <c r="BA73" s="374"/>
      <c r="BB73" s="348">
        <v>20.973843191461601</v>
      </c>
      <c r="BC73" s="348">
        <v>0.99584737658031597</v>
      </c>
      <c r="BD73" s="348">
        <v>3.3214437013999502E-2</v>
      </c>
      <c r="BE73" s="375">
        <v>-0.17553796052269199</v>
      </c>
      <c r="BF73" s="374"/>
      <c r="BG73" s="372">
        <v>0.56189999999999996</v>
      </c>
      <c r="BH73" s="373"/>
      <c r="BI73" s="348">
        <v>26.811199999999999</v>
      </c>
      <c r="BJ73" s="348">
        <v>54.664299999999997</v>
      </c>
      <c r="BK73" s="348">
        <v>17.129899999999999</v>
      </c>
      <c r="BL73" s="348">
        <v>1.3946000000000001</v>
      </c>
      <c r="BM73" s="373"/>
      <c r="BN73" s="372" t="s">
        <v>4694</v>
      </c>
      <c r="BO73" s="372" t="s">
        <v>4695</v>
      </c>
      <c r="BP73" s="372" t="s">
        <v>4696</v>
      </c>
      <c r="BQ73" s="372" t="s">
        <v>4697</v>
      </c>
      <c r="BR73" s="372" t="s">
        <v>4698</v>
      </c>
      <c r="BS73" s="373"/>
      <c r="BT73" s="354" t="s">
        <v>554</v>
      </c>
    </row>
    <row r="74" spans="1:72" s="428" customFormat="1" x14ac:dyDescent="0.25">
      <c r="A74" s="345" t="s">
        <v>4699</v>
      </c>
      <c r="B74" s="373"/>
      <c r="C74" s="719">
        <v>45555</v>
      </c>
      <c r="D74" s="373"/>
      <c r="E74" s="346">
        <v>552.82600000000002</v>
      </c>
      <c r="F74" s="373"/>
      <c r="G74" s="347">
        <v>8.6112000000000002</v>
      </c>
      <c r="H74" s="374"/>
      <c r="I74" s="348">
        <v>-0.23749999999999999</v>
      </c>
      <c r="J74" s="348">
        <v>-2.1086999999999998</v>
      </c>
      <c r="K74" s="348">
        <v>-1.7693000000000001</v>
      </c>
      <c r="L74" s="348">
        <v>6.3373999999999997</v>
      </c>
      <c r="M74" s="348">
        <v>-7.5991999999999997</v>
      </c>
      <c r="N74" s="350">
        <v>-3.8681999999999999</v>
      </c>
      <c r="O74" s="348" t="s">
        <v>430</v>
      </c>
      <c r="P74" s="348" t="s">
        <v>430</v>
      </c>
      <c r="Q74" s="348" t="s">
        <v>430</v>
      </c>
      <c r="R74" s="348" t="s">
        <v>430</v>
      </c>
      <c r="S74" s="348">
        <v>8.9087999999999994</v>
      </c>
      <c r="T74" s="348">
        <v>-7.2698</v>
      </c>
      <c r="U74" s="348">
        <v>-2.3761999999999999</v>
      </c>
      <c r="V74" s="348">
        <v>-5.2579000000000002</v>
      </c>
      <c r="W74" s="348">
        <v>-1.5468999999999999</v>
      </c>
      <c r="X74" s="348">
        <v>-8.1494999999999997</v>
      </c>
      <c r="Y74" s="374"/>
      <c r="Z74" s="346">
        <v>203</v>
      </c>
      <c r="AA74" s="346">
        <v>243</v>
      </c>
      <c r="AB74" s="346">
        <v>238</v>
      </c>
      <c r="AC74" s="346">
        <v>181</v>
      </c>
      <c r="AD74" s="346">
        <v>187</v>
      </c>
      <c r="AE74" s="346">
        <v>177</v>
      </c>
      <c r="AF74" s="346" t="s">
        <v>430</v>
      </c>
      <c r="AG74" s="346" t="s">
        <v>430</v>
      </c>
      <c r="AH74" s="346" t="s">
        <v>430</v>
      </c>
      <c r="AI74" s="346" t="s">
        <v>430</v>
      </c>
      <c r="AJ74" s="346">
        <v>185</v>
      </c>
      <c r="AK74" s="346">
        <v>187</v>
      </c>
      <c r="AL74" s="346">
        <v>188</v>
      </c>
      <c r="AM74" s="346">
        <v>168</v>
      </c>
      <c r="AN74" s="346">
        <v>242</v>
      </c>
      <c r="AO74" s="373"/>
      <c r="AP74" s="348" t="s">
        <v>430</v>
      </c>
      <c r="AQ74" s="348" t="s">
        <v>430</v>
      </c>
      <c r="AR74" s="348" t="s">
        <v>430</v>
      </c>
      <c r="AS74" s="348" t="s">
        <v>430</v>
      </c>
      <c r="AT74" s="348">
        <v>-6.16</v>
      </c>
      <c r="AU74" s="351"/>
      <c r="AV74" s="346" t="s">
        <v>430</v>
      </c>
      <c r="AW74" s="346" t="s">
        <v>430</v>
      </c>
      <c r="AX74" s="346" t="s">
        <v>430</v>
      </c>
      <c r="AY74" s="346" t="s">
        <v>430</v>
      </c>
      <c r="AZ74" s="346">
        <v>172</v>
      </c>
      <c r="BA74" s="374"/>
      <c r="BB74" s="348">
        <v>12.558923654993601</v>
      </c>
      <c r="BC74" s="348">
        <v>1.0015008278624999</v>
      </c>
      <c r="BD74" s="348">
        <v>-9.0325553131998707E-2</v>
      </c>
      <c r="BE74" s="375">
        <v>-8.4855539321909701E-2</v>
      </c>
      <c r="BF74" s="374"/>
      <c r="BG74" s="372">
        <v>0.1014</v>
      </c>
      <c r="BH74" s="373"/>
      <c r="BI74" s="348">
        <v>74.858199999999997</v>
      </c>
      <c r="BJ74" s="348">
        <v>22.228999999999999</v>
      </c>
      <c r="BK74" s="348">
        <v>2.6336400000000002</v>
      </c>
      <c r="BL74" s="348">
        <v>0.27916000000000002</v>
      </c>
      <c r="BM74" s="373"/>
      <c r="BN74" s="372" t="s">
        <v>4700</v>
      </c>
      <c r="BO74" s="372" t="s">
        <v>4701</v>
      </c>
      <c r="BP74" s="372" t="s">
        <v>4702</v>
      </c>
      <c r="BQ74" s="372" t="s">
        <v>4703</v>
      </c>
      <c r="BR74" s="372" t="s">
        <v>4704</v>
      </c>
      <c r="BS74" s="373"/>
      <c r="BT74" s="354" t="s">
        <v>554</v>
      </c>
    </row>
    <row r="75" spans="1:72" s="428" customFormat="1" x14ac:dyDescent="0.25">
      <c r="A75" s="345" t="s">
        <v>4705</v>
      </c>
      <c r="B75" s="373"/>
      <c r="C75" s="719">
        <v>44778</v>
      </c>
      <c r="D75" s="373"/>
      <c r="E75" s="346">
        <v>564.16200000000003</v>
      </c>
      <c r="F75" s="373"/>
      <c r="G75" s="347">
        <v>16.556699999999999</v>
      </c>
      <c r="H75" s="374"/>
      <c r="I75" s="348">
        <v>0.5484</v>
      </c>
      <c r="J75" s="348">
        <v>9.7900000000000001E-2</v>
      </c>
      <c r="K75" s="348">
        <v>2.891</v>
      </c>
      <c r="L75" s="348">
        <v>11.277900000000001</v>
      </c>
      <c r="M75" s="348">
        <v>-1.0234000000000001</v>
      </c>
      <c r="N75" s="350">
        <v>-1.9176</v>
      </c>
      <c r="O75" s="348">
        <v>-7.016</v>
      </c>
      <c r="P75" s="348">
        <v>13.654199999999999</v>
      </c>
      <c r="Q75" s="348" t="s">
        <v>430</v>
      </c>
      <c r="R75" s="348" t="s">
        <v>430</v>
      </c>
      <c r="S75" s="348">
        <v>15.114599999999999</v>
      </c>
      <c r="T75" s="348">
        <v>-7.2400000000000006E-2</v>
      </c>
      <c r="U75" s="348">
        <v>3.8597999999999999</v>
      </c>
      <c r="V75" s="348">
        <v>-2.867</v>
      </c>
      <c r="W75" s="348">
        <v>2.3231000000000002</v>
      </c>
      <c r="X75" s="348">
        <v>13.847899999999999</v>
      </c>
      <c r="Y75" s="374"/>
      <c r="Z75" s="346">
        <v>79</v>
      </c>
      <c r="AA75" s="346">
        <v>106</v>
      </c>
      <c r="AB75" s="346">
        <v>65</v>
      </c>
      <c r="AC75" s="346">
        <v>107</v>
      </c>
      <c r="AD75" s="346">
        <v>114</v>
      </c>
      <c r="AE75" s="346">
        <v>143</v>
      </c>
      <c r="AF75" s="346">
        <v>121</v>
      </c>
      <c r="AG75" s="346">
        <v>54</v>
      </c>
      <c r="AH75" s="346" t="s">
        <v>430</v>
      </c>
      <c r="AI75" s="346" t="s">
        <v>430</v>
      </c>
      <c r="AJ75" s="346">
        <v>111</v>
      </c>
      <c r="AK75" s="346">
        <v>106</v>
      </c>
      <c r="AL75" s="346">
        <v>113</v>
      </c>
      <c r="AM75" s="346">
        <v>132</v>
      </c>
      <c r="AN75" s="346">
        <v>80</v>
      </c>
      <c r="AO75" s="373"/>
      <c r="AP75" s="348" t="s">
        <v>430</v>
      </c>
      <c r="AQ75" s="348" t="s">
        <v>430</v>
      </c>
      <c r="AR75" s="348" t="s">
        <v>430</v>
      </c>
      <c r="AS75" s="348">
        <v>2.69</v>
      </c>
      <c r="AT75" s="348">
        <v>2.63</v>
      </c>
      <c r="AU75" s="351"/>
      <c r="AV75" s="346" t="s">
        <v>430</v>
      </c>
      <c r="AW75" s="346" t="s">
        <v>430</v>
      </c>
      <c r="AX75" s="346" t="s">
        <v>430</v>
      </c>
      <c r="AY75" s="346">
        <v>81</v>
      </c>
      <c r="AZ75" s="346">
        <v>114</v>
      </c>
      <c r="BA75" s="374"/>
      <c r="BB75" s="348">
        <v>17.813424014871401</v>
      </c>
      <c r="BC75" s="348">
        <v>0.99734161038948799</v>
      </c>
      <c r="BD75" s="348">
        <v>4.7147625949516103E-2</v>
      </c>
      <c r="BE75" s="375">
        <v>-0.11550107108951201</v>
      </c>
      <c r="BF75" s="374"/>
      <c r="BG75" s="372">
        <v>0.29509999999999997</v>
      </c>
      <c r="BH75" s="373"/>
      <c r="BI75" s="348">
        <v>65.590900000000005</v>
      </c>
      <c r="BJ75" s="348">
        <v>34.358800000000002</v>
      </c>
      <c r="BK75" s="348" t="s">
        <v>430</v>
      </c>
      <c r="BL75" s="348">
        <v>5.0299999999999997E-2</v>
      </c>
      <c r="BM75" s="373"/>
      <c r="BN75" s="372" t="s">
        <v>4706</v>
      </c>
      <c r="BO75" s="372" t="s">
        <v>4707</v>
      </c>
      <c r="BP75" s="372" t="s">
        <v>4708</v>
      </c>
      <c r="BQ75" s="372" t="s">
        <v>4470</v>
      </c>
      <c r="BR75" s="372" t="s">
        <v>4709</v>
      </c>
      <c r="BS75" s="373"/>
      <c r="BT75" s="354" t="s">
        <v>554</v>
      </c>
    </row>
    <row r="76" spans="1:72" s="428" customFormat="1" ht="11" x14ac:dyDescent="0.3">
      <c r="A76" s="841" t="s">
        <v>4710</v>
      </c>
      <c r="B76" s="842"/>
      <c r="C76" s="843">
        <v>45092</v>
      </c>
      <c r="D76" s="842"/>
      <c r="E76" s="844">
        <v>574.16700000000003</v>
      </c>
      <c r="F76" s="842"/>
      <c r="G76" s="845">
        <v>14.667</v>
      </c>
      <c r="H76" s="847"/>
      <c r="I76" s="846">
        <v>0.5484</v>
      </c>
      <c r="J76" s="846">
        <v>0.1024</v>
      </c>
      <c r="K76" s="846">
        <v>2.9047000000000001</v>
      </c>
      <c r="L76" s="846">
        <v>11.316000000000001</v>
      </c>
      <c r="M76" s="846">
        <v>-0.85850000000000004</v>
      </c>
      <c r="N76" s="848">
        <v>-1.5175000000000001</v>
      </c>
      <c r="O76" s="846">
        <v>-6.1775000000000002</v>
      </c>
      <c r="P76" s="846">
        <v>13.9376</v>
      </c>
      <c r="Q76" s="846" t="s">
        <v>430</v>
      </c>
      <c r="R76" s="846" t="s">
        <v>430</v>
      </c>
      <c r="S76" s="846">
        <v>15.1798</v>
      </c>
      <c r="T76" s="846">
        <v>2.7300000000000001E-2</v>
      </c>
      <c r="U76" s="846">
        <v>4.0507999999999997</v>
      </c>
      <c r="V76" s="846">
        <v>-2.6419000000000001</v>
      </c>
      <c r="W76" s="846">
        <v>2.3374000000000001</v>
      </c>
      <c r="X76" s="846">
        <v>13.486800000000001</v>
      </c>
      <c r="Y76" s="847"/>
      <c r="Z76" s="844">
        <v>79</v>
      </c>
      <c r="AA76" s="844">
        <v>103</v>
      </c>
      <c r="AB76" s="844">
        <v>61</v>
      </c>
      <c r="AC76" s="844">
        <v>102</v>
      </c>
      <c r="AD76" s="844">
        <v>109</v>
      </c>
      <c r="AE76" s="844">
        <v>132</v>
      </c>
      <c r="AF76" s="844">
        <v>116</v>
      </c>
      <c r="AG76" s="844">
        <v>52</v>
      </c>
      <c r="AH76" s="844" t="s">
        <v>430</v>
      </c>
      <c r="AI76" s="844" t="s">
        <v>430</v>
      </c>
      <c r="AJ76" s="844">
        <v>105</v>
      </c>
      <c r="AK76" s="844">
        <v>102</v>
      </c>
      <c r="AL76" s="844">
        <v>106</v>
      </c>
      <c r="AM76" s="844">
        <v>127</v>
      </c>
      <c r="AN76" s="844">
        <v>77</v>
      </c>
      <c r="AO76" s="842"/>
      <c r="AP76" s="846" t="s">
        <v>430</v>
      </c>
      <c r="AQ76" s="846" t="s">
        <v>430</v>
      </c>
      <c r="AR76" s="846" t="s">
        <v>430</v>
      </c>
      <c r="AS76" s="846">
        <v>3.18</v>
      </c>
      <c r="AT76" s="846">
        <v>2.88</v>
      </c>
      <c r="AU76" s="849"/>
      <c r="AV76" s="844" t="s">
        <v>430</v>
      </c>
      <c r="AW76" s="844" t="s">
        <v>430</v>
      </c>
      <c r="AX76" s="844" t="s">
        <v>430</v>
      </c>
      <c r="AY76" s="844">
        <v>64</v>
      </c>
      <c r="AZ76" s="844">
        <v>110</v>
      </c>
      <c r="BA76" s="847"/>
      <c r="BB76" s="846">
        <v>17.834052393924999</v>
      </c>
      <c r="BC76" s="846">
        <v>0.98973923720946599</v>
      </c>
      <c r="BD76" s="846">
        <v>4.3142406792841898E-2</v>
      </c>
      <c r="BE76" s="852">
        <v>-9.0070308155901099E-2</v>
      </c>
      <c r="BF76" s="847"/>
      <c r="BG76" s="855">
        <v>0.54139999999999999</v>
      </c>
      <c r="BH76" s="842"/>
      <c r="BI76" s="846">
        <v>65.469700000000003</v>
      </c>
      <c r="BJ76" s="846">
        <v>34.450099999999999</v>
      </c>
      <c r="BK76" s="846" t="s">
        <v>430</v>
      </c>
      <c r="BL76" s="846">
        <v>8.0199999999999994E-2</v>
      </c>
      <c r="BM76" s="842"/>
      <c r="BN76" s="855" t="s">
        <v>4711</v>
      </c>
      <c r="BO76" s="855" t="s">
        <v>4712</v>
      </c>
      <c r="BP76" s="855" t="s">
        <v>4713</v>
      </c>
      <c r="BQ76" s="855" t="s">
        <v>4714</v>
      </c>
      <c r="BR76" s="855" t="s">
        <v>4715</v>
      </c>
      <c r="BS76" s="842"/>
      <c r="BT76" s="856" t="s">
        <v>554</v>
      </c>
    </row>
    <row r="77" spans="1:72" s="428" customFormat="1" x14ac:dyDescent="0.25">
      <c r="A77" s="345" t="s">
        <v>4716</v>
      </c>
      <c r="B77" s="373"/>
      <c r="C77" s="719">
        <v>45642</v>
      </c>
      <c r="D77" s="373"/>
      <c r="E77" s="346">
        <v>590.41999999999996</v>
      </c>
      <c r="F77" s="373"/>
      <c r="G77" s="347">
        <v>12.831</v>
      </c>
      <c r="H77" s="374"/>
      <c r="I77" s="348">
        <v>-0.8125</v>
      </c>
      <c r="J77" s="348">
        <v>-0.91739999999999999</v>
      </c>
      <c r="K77" s="348">
        <v>-1.8692</v>
      </c>
      <c r="L77" s="348">
        <v>23.790400000000002</v>
      </c>
      <c r="M77" s="348">
        <v>15.8346</v>
      </c>
      <c r="N77" s="350">
        <v>17.916799999999999</v>
      </c>
      <c r="O77" s="348" t="s">
        <v>430</v>
      </c>
      <c r="P77" s="348" t="s">
        <v>430</v>
      </c>
      <c r="Q77" s="348" t="s">
        <v>430</v>
      </c>
      <c r="R77" s="348" t="s">
        <v>430</v>
      </c>
      <c r="S77" s="348">
        <v>28.0974</v>
      </c>
      <c r="T77" s="348">
        <v>16.890899999999998</v>
      </c>
      <c r="U77" s="348">
        <v>31.133299999999998</v>
      </c>
      <c r="V77" s="348">
        <v>14.8774</v>
      </c>
      <c r="W77" s="348">
        <v>-0.3967</v>
      </c>
      <c r="X77" s="348">
        <v>17.814399999999999</v>
      </c>
      <c r="Y77" s="374"/>
      <c r="Z77" s="346">
        <v>224</v>
      </c>
      <c r="AA77" s="346">
        <v>218</v>
      </c>
      <c r="AB77" s="346">
        <v>240</v>
      </c>
      <c r="AC77" s="346">
        <v>4</v>
      </c>
      <c r="AD77" s="346">
        <v>4</v>
      </c>
      <c r="AE77" s="346">
        <v>5</v>
      </c>
      <c r="AF77" s="346" t="s">
        <v>430</v>
      </c>
      <c r="AG77" s="346" t="s">
        <v>430</v>
      </c>
      <c r="AH77" s="346" t="s">
        <v>430</v>
      </c>
      <c r="AI77" s="346" t="s">
        <v>430</v>
      </c>
      <c r="AJ77" s="346">
        <v>4</v>
      </c>
      <c r="AK77" s="346">
        <v>4</v>
      </c>
      <c r="AL77" s="346">
        <v>1</v>
      </c>
      <c r="AM77" s="346">
        <v>7</v>
      </c>
      <c r="AN77" s="346">
        <v>214</v>
      </c>
      <c r="AO77" s="373"/>
      <c r="AP77" s="348" t="s">
        <v>430</v>
      </c>
      <c r="AQ77" s="348" t="s">
        <v>430</v>
      </c>
      <c r="AR77" s="348" t="s">
        <v>430</v>
      </c>
      <c r="AS77" s="348" t="s">
        <v>430</v>
      </c>
      <c r="AT77" s="348">
        <v>35.270000000000003</v>
      </c>
      <c r="AU77" s="351"/>
      <c r="AV77" s="346" t="s">
        <v>430</v>
      </c>
      <c r="AW77" s="346" t="s">
        <v>430</v>
      </c>
      <c r="AX77" s="346" t="s">
        <v>430</v>
      </c>
      <c r="AY77" s="346" t="s">
        <v>430</v>
      </c>
      <c r="AZ77" s="346">
        <v>4</v>
      </c>
      <c r="BA77" s="374"/>
      <c r="BB77" s="348">
        <v>26.839190481148702</v>
      </c>
      <c r="BC77" s="348">
        <v>0.99769405858234705</v>
      </c>
      <c r="BD77" s="348">
        <v>5.4692514849988799E-2</v>
      </c>
      <c r="BE77" s="375">
        <v>-9.5917877886826805E-2</v>
      </c>
      <c r="BF77" s="374"/>
      <c r="BG77" s="372">
        <v>0.12039999999999999</v>
      </c>
      <c r="BH77" s="373"/>
      <c r="BI77" s="348">
        <v>15.035299999999999</v>
      </c>
      <c r="BJ77" s="348">
        <v>57.134</v>
      </c>
      <c r="BK77" s="348">
        <v>27.682099999999998</v>
      </c>
      <c r="BL77" s="348">
        <v>0.14860000000000001</v>
      </c>
      <c r="BM77" s="373"/>
      <c r="BN77" s="372" t="s">
        <v>4717</v>
      </c>
      <c r="BO77" s="372" t="s">
        <v>4718</v>
      </c>
      <c r="BP77" s="372" t="s">
        <v>430</v>
      </c>
      <c r="BQ77" s="372" t="s">
        <v>430</v>
      </c>
      <c r="BR77" s="372" t="s">
        <v>430</v>
      </c>
      <c r="BS77" s="373"/>
      <c r="BT77" s="354" t="s">
        <v>547</v>
      </c>
    </row>
    <row r="78" spans="1:72" s="428" customFormat="1" x14ac:dyDescent="0.25">
      <c r="A78" s="345" t="s">
        <v>4719</v>
      </c>
      <c r="B78" s="373"/>
      <c r="C78" s="719">
        <v>44589</v>
      </c>
      <c r="D78" s="373"/>
      <c r="E78" s="346">
        <v>518.75699999999995</v>
      </c>
      <c r="F78" s="373"/>
      <c r="G78" s="347">
        <v>17.3279</v>
      </c>
      <c r="H78" s="374"/>
      <c r="I78" s="348">
        <v>-1.38E-2</v>
      </c>
      <c r="J78" s="348">
        <v>-0.27739999999999998</v>
      </c>
      <c r="K78" s="348">
        <v>3.2098</v>
      </c>
      <c r="L78" s="348">
        <v>15.4747</v>
      </c>
      <c r="M78" s="348">
        <v>4.3975</v>
      </c>
      <c r="N78" s="350">
        <v>6.8799000000000001</v>
      </c>
      <c r="O78" s="348">
        <v>0.13070000000000001</v>
      </c>
      <c r="P78" s="348">
        <v>18.543900000000001</v>
      </c>
      <c r="Q78" s="348" t="s">
        <v>430</v>
      </c>
      <c r="R78" s="348" t="s">
        <v>430</v>
      </c>
      <c r="S78" s="348">
        <v>19.209299999999999</v>
      </c>
      <c r="T78" s="348">
        <v>3.8083999999999998</v>
      </c>
      <c r="U78" s="348">
        <v>6.0030999999999999</v>
      </c>
      <c r="V78" s="348">
        <v>4.3320999999999996</v>
      </c>
      <c r="W78" s="348">
        <v>1.331</v>
      </c>
      <c r="X78" s="348">
        <v>13.2904</v>
      </c>
      <c r="Y78" s="374"/>
      <c r="Z78" s="346">
        <v>177</v>
      </c>
      <c r="AA78" s="346">
        <v>177</v>
      </c>
      <c r="AB78" s="346">
        <v>54</v>
      </c>
      <c r="AC78" s="346">
        <v>44</v>
      </c>
      <c r="AD78" s="346">
        <v>48</v>
      </c>
      <c r="AE78" s="346">
        <v>39</v>
      </c>
      <c r="AF78" s="346">
        <v>95</v>
      </c>
      <c r="AG78" s="346">
        <v>39</v>
      </c>
      <c r="AH78" s="346" t="s">
        <v>430</v>
      </c>
      <c r="AI78" s="346" t="s">
        <v>430</v>
      </c>
      <c r="AJ78" s="346">
        <v>40</v>
      </c>
      <c r="AK78" s="346">
        <v>51</v>
      </c>
      <c r="AL78" s="346">
        <v>85</v>
      </c>
      <c r="AM78" s="346">
        <v>42</v>
      </c>
      <c r="AN78" s="346">
        <v>166</v>
      </c>
      <c r="AO78" s="373"/>
      <c r="AP78" s="348" t="s">
        <v>430</v>
      </c>
      <c r="AQ78" s="348" t="s">
        <v>430</v>
      </c>
      <c r="AR78" s="348" t="s">
        <v>430</v>
      </c>
      <c r="AS78" s="348">
        <v>10.11</v>
      </c>
      <c r="AT78" s="348">
        <v>11.46</v>
      </c>
      <c r="AU78" s="351"/>
      <c r="AV78" s="346" t="s">
        <v>430</v>
      </c>
      <c r="AW78" s="346" t="s">
        <v>430</v>
      </c>
      <c r="AX78" s="346" t="s">
        <v>430</v>
      </c>
      <c r="AY78" s="346">
        <v>33</v>
      </c>
      <c r="AZ78" s="346">
        <v>48</v>
      </c>
      <c r="BA78" s="374"/>
      <c r="BB78" s="348">
        <v>17.890033253752499</v>
      </c>
      <c r="BC78" s="348">
        <v>0.994700556172745</v>
      </c>
      <c r="BD78" s="348">
        <v>6.6273272128981597E-2</v>
      </c>
      <c r="BE78" s="375">
        <v>-8.6925363300583106E-2</v>
      </c>
      <c r="BF78" s="374"/>
      <c r="BG78" s="372">
        <v>0.83550000000000002</v>
      </c>
      <c r="BH78" s="373"/>
      <c r="BI78" s="348">
        <v>89.408199999999994</v>
      </c>
      <c r="BJ78" s="348">
        <v>7.3564100000000003</v>
      </c>
      <c r="BK78" s="348" t="s">
        <v>430</v>
      </c>
      <c r="BL78" s="348">
        <v>3.2353900000000002</v>
      </c>
      <c r="BM78" s="373"/>
      <c r="BN78" s="372" t="s">
        <v>4463</v>
      </c>
      <c r="BO78" s="372" t="s">
        <v>4464</v>
      </c>
      <c r="BP78" s="372" t="s">
        <v>4465</v>
      </c>
      <c r="BQ78" s="372" t="s">
        <v>4466</v>
      </c>
      <c r="BR78" s="372" t="s">
        <v>4279</v>
      </c>
      <c r="BS78" s="373"/>
      <c r="BT78" s="354" t="s">
        <v>554</v>
      </c>
    </row>
    <row r="79" spans="1:72" s="428" customFormat="1" x14ac:dyDescent="0.25">
      <c r="A79" s="345" t="s">
        <v>4720</v>
      </c>
      <c r="B79" s="373"/>
      <c r="C79" s="719">
        <v>44623</v>
      </c>
      <c r="D79" s="373"/>
      <c r="E79" s="346">
        <v>477.94499999999999</v>
      </c>
      <c r="F79" s="373"/>
      <c r="G79" s="347">
        <v>16.016100000000002</v>
      </c>
      <c r="H79" s="374"/>
      <c r="I79" s="348">
        <v>0.47549999999999998</v>
      </c>
      <c r="J79" s="348">
        <v>0.34899999999999998</v>
      </c>
      <c r="K79" s="348">
        <v>0.57899999999999996</v>
      </c>
      <c r="L79" s="348">
        <v>5.6882000000000001</v>
      </c>
      <c r="M79" s="348">
        <v>-5.9149000000000003</v>
      </c>
      <c r="N79" s="350">
        <v>-2.4996</v>
      </c>
      <c r="O79" s="348">
        <v>-0.81230000000000002</v>
      </c>
      <c r="P79" s="348">
        <v>10.5898</v>
      </c>
      <c r="Q79" s="348" t="s">
        <v>430</v>
      </c>
      <c r="R79" s="348" t="s">
        <v>430</v>
      </c>
      <c r="S79" s="348">
        <v>7.5166000000000004</v>
      </c>
      <c r="T79" s="348">
        <v>-6.3079000000000001</v>
      </c>
      <c r="U79" s="348">
        <v>-1.4836</v>
      </c>
      <c r="V79" s="348">
        <v>-4.7561999999999998</v>
      </c>
      <c r="W79" s="348">
        <v>1.2383</v>
      </c>
      <c r="X79" s="348">
        <v>11.5412</v>
      </c>
      <c r="Y79" s="374"/>
      <c r="Z79" s="346">
        <v>104</v>
      </c>
      <c r="AA79" s="346">
        <v>71</v>
      </c>
      <c r="AB79" s="346">
        <v>200</v>
      </c>
      <c r="AC79" s="346">
        <v>191</v>
      </c>
      <c r="AD79" s="346">
        <v>168</v>
      </c>
      <c r="AE79" s="346">
        <v>152</v>
      </c>
      <c r="AF79" s="346">
        <v>105</v>
      </c>
      <c r="AG79" s="346">
        <v>66</v>
      </c>
      <c r="AH79" s="346" t="s">
        <v>430</v>
      </c>
      <c r="AI79" s="346" t="s">
        <v>430</v>
      </c>
      <c r="AJ79" s="346">
        <v>218</v>
      </c>
      <c r="AK79" s="346">
        <v>169</v>
      </c>
      <c r="AL79" s="346">
        <v>161</v>
      </c>
      <c r="AM79" s="346">
        <v>154</v>
      </c>
      <c r="AN79" s="346">
        <v>179</v>
      </c>
      <c r="AO79" s="373"/>
      <c r="AP79" s="348" t="s">
        <v>430</v>
      </c>
      <c r="AQ79" s="348" t="s">
        <v>430</v>
      </c>
      <c r="AR79" s="348" t="s">
        <v>430</v>
      </c>
      <c r="AS79" s="348">
        <v>2.14</v>
      </c>
      <c r="AT79" s="348">
        <v>-5.5</v>
      </c>
      <c r="AU79" s="351"/>
      <c r="AV79" s="346" t="s">
        <v>430</v>
      </c>
      <c r="AW79" s="346" t="s">
        <v>430</v>
      </c>
      <c r="AX79" s="346" t="s">
        <v>430</v>
      </c>
      <c r="AY79" s="346">
        <v>87</v>
      </c>
      <c r="AZ79" s="346">
        <v>162</v>
      </c>
      <c r="BA79" s="374"/>
      <c r="BB79" s="348">
        <v>12.118724688042301</v>
      </c>
      <c r="BC79" s="348">
        <v>0</v>
      </c>
      <c r="BD79" s="348">
        <v>4.4562979505965203E-2</v>
      </c>
      <c r="BE79" s="375" t="s">
        <v>430</v>
      </c>
      <c r="BF79" s="374"/>
      <c r="BG79" s="372" t="s">
        <v>430</v>
      </c>
      <c r="BH79" s="373"/>
      <c r="BI79" s="348">
        <v>83.425799999999995</v>
      </c>
      <c r="BJ79" s="348">
        <v>12.9863</v>
      </c>
      <c r="BK79" s="348">
        <v>3.3487100000000001</v>
      </c>
      <c r="BL79" s="348">
        <v>0.23919000000000001</v>
      </c>
      <c r="BM79" s="373"/>
      <c r="BN79" s="372" t="s">
        <v>4721</v>
      </c>
      <c r="BO79" s="372" t="s">
        <v>4722</v>
      </c>
      <c r="BP79" s="372" t="s">
        <v>1363</v>
      </c>
      <c r="BQ79" s="372" t="s">
        <v>4723</v>
      </c>
      <c r="BR79" s="372" t="s">
        <v>4724</v>
      </c>
      <c r="BS79" s="373"/>
      <c r="BT79" s="354" t="s">
        <v>554</v>
      </c>
    </row>
    <row r="80" spans="1:72" s="428" customFormat="1" x14ac:dyDescent="0.25">
      <c r="A80" s="345" t="s">
        <v>4725</v>
      </c>
      <c r="B80" s="373"/>
      <c r="C80" s="719">
        <v>44355</v>
      </c>
      <c r="D80" s="373"/>
      <c r="E80" s="346">
        <v>494.08100000000002</v>
      </c>
      <c r="F80" s="373"/>
      <c r="G80" s="347">
        <v>18.267499999999998</v>
      </c>
      <c r="H80" s="374"/>
      <c r="I80" s="348">
        <v>0.51449999999999996</v>
      </c>
      <c r="J80" s="348">
        <v>-8.8099999999999998E-2</v>
      </c>
      <c r="K80" s="348">
        <v>0.53990000000000005</v>
      </c>
      <c r="L80" s="348">
        <v>8.2408999999999999</v>
      </c>
      <c r="M80" s="348">
        <v>-2.0840000000000001</v>
      </c>
      <c r="N80" s="350">
        <v>3.4939</v>
      </c>
      <c r="O80" s="348">
        <v>4.3986000000000001</v>
      </c>
      <c r="P80" s="348">
        <v>14.2334</v>
      </c>
      <c r="Q80" s="348">
        <v>12.934799999999999</v>
      </c>
      <c r="R80" s="348" t="s">
        <v>430</v>
      </c>
      <c r="S80" s="348">
        <v>10.2544</v>
      </c>
      <c r="T80" s="348">
        <v>-2.3123</v>
      </c>
      <c r="U80" s="348">
        <v>3.0489999999999999</v>
      </c>
      <c r="V80" s="348">
        <v>1.538</v>
      </c>
      <c r="W80" s="348">
        <v>0.63629999999999998</v>
      </c>
      <c r="X80" s="348">
        <v>12.6815</v>
      </c>
      <c r="Y80" s="374"/>
      <c r="Z80" s="346">
        <v>87</v>
      </c>
      <c r="AA80" s="346">
        <v>155</v>
      </c>
      <c r="AB80" s="346">
        <v>205</v>
      </c>
      <c r="AC80" s="346">
        <v>161</v>
      </c>
      <c r="AD80" s="346">
        <v>135</v>
      </c>
      <c r="AE80" s="346">
        <v>72</v>
      </c>
      <c r="AF80" s="346">
        <v>28</v>
      </c>
      <c r="AG80" s="346">
        <v>50</v>
      </c>
      <c r="AH80" s="346">
        <v>17</v>
      </c>
      <c r="AI80" s="346" t="s">
        <v>430</v>
      </c>
      <c r="AJ80" s="346">
        <v>162</v>
      </c>
      <c r="AK80" s="346">
        <v>131</v>
      </c>
      <c r="AL80" s="346">
        <v>128</v>
      </c>
      <c r="AM80" s="346">
        <v>69</v>
      </c>
      <c r="AN80" s="346">
        <v>198</v>
      </c>
      <c r="AO80" s="373"/>
      <c r="AP80" s="348" t="s">
        <v>430</v>
      </c>
      <c r="AQ80" s="348" t="s">
        <v>430</v>
      </c>
      <c r="AR80" s="348">
        <v>11.8</v>
      </c>
      <c r="AS80" s="348">
        <v>7.4</v>
      </c>
      <c r="AT80" s="348">
        <v>1.79</v>
      </c>
      <c r="AU80" s="351"/>
      <c r="AV80" s="346" t="s">
        <v>430</v>
      </c>
      <c r="AW80" s="346" t="s">
        <v>430</v>
      </c>
      <c r="AX80" s="346">
        <v>19</v>
      </c>
      <c r="AY80" s="346">
        <v>52</v>
      </c>
      <c r="AZ80" s="346">
        <v>124</v>
      </c>
      <c r="BA80" s="374"/>
      <c r="BB80" s="348">
        <v>12.009401567603</v>
      </c>
      <c r="BC80" s="348">
        <v>0.99701061285078196</v>
      </c>
      <c r="BD80" s="348">
        <v>6.4002953954484298E-2</v>
      </c>
      <c r="BE80" s="375">
        <v>-9.2792972984682295E-2</v>
      </c>
      <c r="BF80" s="374"/>
      <c r="BG80" s="372">
        <v>9.01E-2</v>
      </c>
      <c r="BH80" s="373"/>
      <c r="BI80" s="348">
        <v>99.843199999999996</v>
      </c>
      <c r="BJ80" s="348" t="s">
        <v>430</v>
      </c>
      <c r="BK80" s="348" t="s">
        <v>430</v>
      </c>
      <c r="BL80" s="348">
        <v>0.15679999999999999</v>
      </c>
      <c r="BM80" s="373"/>
      <c r="BN80" s="372" t="s">
        <v>4512</v>
      </c>
      <c r="BO80" s="372" t="s">
        <v>4622</v>
      </c>
      <c r="BP80" s="372" t="s">
        <v>4623</v>
      </c>
      <c r="BQ80" s="372" t="s">
        <v>4515</v>
      </c>
      <c r="BR80" s="372" t="s">
        <v>4516</v>
      </c>
      <c r="BS80" s="373"/>
      <c r="BT80" s="354" t="s">
        <v>554</v>
      </c>
    </row>
    <row r="81" spans="1:72" s="428" customFormat="1" x14ac:dyDescent="0.25">
      <c r="A81" s="345" t="s">
        <v>4726</v>
      </c>
      <c r="B81" s="373"/>
      <c r="C81" s="719">
        <v>45545</v>
      </c>
      <c r="D81" s="373"/>
      <c r="E81" s="346">
        <v>509.23399999999998</v>
      </c>
      <c r="F81" s="373"/>
      <c r="G81" s="347">
        <v>9.6759000000000004</v>
      </c>
      <c r="H81" s="374"/>
      <c r="I81" s="348">
        <v>0.17699999999999999</v>
      </c>
      <c r="J81" s="348">
        <v>0.87050000000000005</v>
      </c>
      <c r="K81" s="348">
        <v>3.9883000000000002</v>
      </c>
      <c r="L81" s="348">
        <v>17.472999999999999</v>
      </c>
      <c r="M81" s="348">
        <v>3.6640999999999999</v>
      </c>
      <c r="N81" s="350">
        <v>3.2757000000000001</v>
      </c>
      <c r="O81" s="348" t="s">
        <v>430</v>
      </c>
      <c r="P81" s="348" t="s">
        <v>430</v>
      </c>
      <c r="Q81" s="348" t="s">
        <v>430</v>
      </c>
      <c r="R81" s="348" t="s">
        <v>430</v>
      </c>
      <c r="S81" s="348">
        <v>20.633600000000001</v>
      </c>
      <c r="T81" s="348">
        <v>3.2989000000000002</v>
      </c>
      <c r="U81" s="348">
        <v>4.3505000000000003</v>
      </c>
      <c r="V81" s="348">
        <v>0.4224</v>
      </c>
      <c r="W81" s="348">
        <v>3.1139000000000001</v>
      </c>
      <c r="X81" s="348">
        <v>-1.8274999999999999</v>
      </c>
      <c r="Y81" s="374"/>
      <c r="Z81" s="346">
        <v>143</v>
      </c>
      <c r="AA81" s="346">
        <v>43</v>
      </c>
      <c r="AB81" s="346">
        <v>35</v>
      </c>
      <c r="AC81" s="346">
        <v>28</v>
      </c>
      <c r="AD81" s="346">
        <v>61</v>
      </c>
      <c r="AE81" s="346">
        <v>76</v>
      </c>
      <c r="AF81" s="346" t="s">
        <v>430</v>
      </c>
      <c r="AG81" s="346" t="s">
        <v>430</v>
      </c>
      <c r="AH81" s="346" t="s">
        <v>430</v>
      </c>
      <c r="AI81" s="346" t="s">
        <v>430</v>
      </c>
      <c r="AJ81" s="346">
        <v>30</v>
      </c>
      <c r="AK81" s="346">
        <v>58</v>
      </c>
      <c r="AL81" s="346">
        <v>103</v>
      </c>
      <c r="AM81" s="346">
        <v>85</v>
      </c>
      <c r="AN81" s="346">
        <v>53</v>
      </c>
      <c r="AO81" s="373"/>
      <c r="AP81" s="348" t="s">
        <v>430</v>
      </c>
      <c r="AQ81" s="348" t="s">
        <v>430</v>
      </c>
      <c r="AR81" s="348" t="s">
        <v>430</v>
      </c>
      <c r="AS81" s="348" t="s">
        <v>430</v>
      </c>
      <c r="AT81" s="348">
        <v>10.79</v>
      </c>
      <c r="AU81" s="351"/>
      <c r="AV81" s="346" t="s">
        <v>430</v>
      </c>
      <c r="AW81" s="346" t="s">
        <v>430</v>
      </c>
      <c r="AX81" s="346" t="s">
        <v>430</v>
      </c>
      <c r="AY81" s="346" t="s">
        <v>430</v>
      </c>
      <c r="AZ81" s="346">
        <v>62</v>
      </c>
      <c r="BA81" s="374"/>
      <c r="BB81" s="348">
        <v>18.398645944190498</v>
      </c>
      <c r="BC81" s="348">
        <v>0.99599072451645698</v>
      </c>
      <c r="BD81" s="348">
        <v>-2.9822707559771299E-2</v>
      </c>
      <c r="BE81" s="375">
        <v>-9.8819630035201306E-2</v>
      </c>
      <c r="BF81" s="374"/>
      <c r="BG81" s="372">
        <v>0.16339999999999999</v>
      </c>
      <c r="BH81" s="373"/>
      <c r="BI81" s="348">
        <v>20.116599999999998</v>
      </c>
      <c r="BJ81" s="348">
        <v>29.588699999999999</v>
      </c>
      <c r="BK81" s="348">
        <v>50.046599999999998</v>
      </c>
      <c r="BL81" s="348">
        <v>0.24809999999999999</v>
      </c>
      <c r="BM81" s="373"/>
      <c r="BN81" s="372" t="s">
        <v>4727</v>
      </c>
      <c r="BO81" s="372" t="s">
        <v>4728</v>
      </c>
      <c r="BP81" s="372" t="s">
        <v>4729</v>
      </c>
      <c r="BQ81" s="372" t="s">
        <v>4730</v>
      </c>
      <c r="BR81" s="372" t="s">
        <v>4245</v>
      </c>
      <c r="BS81" s="373"/>
      <c r="BT81" s="354" t="s">
        <v>554</v>
      </c>
    </row>
    <row r="82" spans="1:72" s="428" customFormat="1" x14ac:dyDescent="0.25">
      <c r="A82" s="345" t="s">
        <v>4731</v>
      </c>
      <c r="B82" s="373"/>
      <c r="C82" s="719">
        <v>45527</v>
      </c>
      <c r="D82" s="373"/>
      <c r="E82" s="346">
        <v>487.81400000000002</v>
      </c>
      <c r="F82" s="373"/>
      <c r="G82" s="347">
        <v>9.9547000000000008</v>
      </c>
      <c r="H82" s="374"/>
      <c r="I82" s="348">
        <v>0.40339999999999998</v>
      </c>
      <c r="J82" s="348">
        <v>0.4622</v>
      </c>
      <c r="K82" s="348">
        <v>2.8292999999999999</v>
      </c>
      <c r="L82" s="348">
        <v>12.5448</v>
      </c>
      <c r="M82" s="348">
        <v>-0.65669999999999995</v>
      </c>
      <c r="N82" s="350">
        <v>1.474</v>
      </c>
      <c r="O82" s="348" t="s">
        <v>430</v>
      </c>
      <c r="P82" s="348" t="s">
        <v>430</v>
      </c>
      <c r="Q82" s="348" t="s">
        <v>430</v>
      </c>
      <c r="R82" s="348" t="s">
        <v>430</v>
      </c>
      <c r="S82" s="348">
        <v>15.3954</v>
      </c>
      <c r="T82" s="348">
        <v>-0.75770000000000004</v>
      </c>
      <c r="U82" s="348">
        <v>3.3395999999999999</v>
      </c>
      <c r="V82" s="348">
        <v>-0.96989999999999998</v>
      </c>
      <c r="W82" s="348">
        <v>2.5379999999999998</v>
      </c>
      <c r="X82" s="348">
        <v>-0.247</v>
      </c>
      <c r="Y82" s="374"/>
      <c r="Z82" s="346">
        <v>114</v>
      </c>
      <c r="AA82" s="346">
        <v>53</v>
      </c>
      <c r="AB82" s="346">
        <v>70</v>
      </c>
      <c r="AC82" s="346">
        <v>95</v>
      </c>
      <c r="AD82" s="346">
        <v>103</v>
      </c>
      <c r="AE82" s="346">
        <v>101</v>
      </c>
      <c r="AF82" s="346" t="s">
        <v>430</v>
      </c>
      <c r="AG82" s="346" t="s">
        <v>430</v>
      </c>
      <c r="AH82" s="346" t="s">
        <v>430</v>
      </c>
      <c r="AI82" s="346" t="s">
        <v>430</v>
      </c>
      <c r="AJ82" s="346">
        <v>102</v>
      </c>
      <c r="AK82" s="346">
        <v>112</v>
      </c>
      <c r="AL82" s="346">
        <v>122</v>
      </c>
      <c r="AM82" s="346">
        <v>110</v>
      </c>
      <c r="AN82" s="346">
        <v>67</v>
      </c>
      <c r="AO82" s="373"/>
      <c r="AP82" s="348" t="s">
        <v>430</v>
      </c>
      <c r="AQ82" s="348" t="s">
        <v>430</v>
      </c>
      <c r="AR82" s="348" t="s">
        <v>430</v>
      </c>
      <c r="AS82" s="348" t="s">
        <v>430</v>
      </c>
      <c r="AT82" s="348">
        <v>4.83</v>
      </c>
      <c r="AU82" s="351"/>
      <c r="AV82" s="346" t="s">
        <v>430</v>
      </c>
      <c r="AW82" s="346" t="s">
        <v>430</v>
      </c>
      <c r="AX82" s="346" t="s">
        <v>430</v>
      </c>
      <c r="AY82" s="346" t="s">
        <v>430</v>
      </c>
      <c r="AZ82" s="346">
        <v>93</v>
      </c>
      <c r="BA82" s="374"/>
      <c r="BB82" s="348">
        <v>15.126167250741</v>
      </c>
      <c r="BC82" s="348">
        <v>0.997777646911292</v>
      </c>
      <c r="BD82" s="348">
        <v>-2.5231907235283301E-2</v>
      </c>
      <c r="BE82" s="375">
        <v>-7.7601774362282105E-2</v>
      </c>
      <c r="BF82" s="374"/>
      <c r="BG82" s="372">
        <v>7.2400000000000006E-2</v>
      </c>
      <c r="BH82" s="373"/>
      <c r="BI82" s="348">
        <v>49.603000000000002</v>
      </c>
      <c r="BJ82" s="348">
        <v>25.328399999999998</v>
      </c>
      <c r="BK82" s="348">
        <v>24.578299999999999</v>
      </c>
      <c r="BL82" s="348">
        <v>0.49030000000000001</v>
      </c>
      <c r="BM82" s="373"/>
      <c r="BN82" s="372" t="s">
        <v>4732</v>
      </c>
      <c r="BO82" s="372" t="s">
        <v>4733</v>
      </c>
      <c r="BP82" s="372" t="s">
        <v>4734</v>
      </c>
      <c r="BQ82" s="372" t="s">
        <v>4735</v>
      </c>
      <c r="BR82" s="372" t="s">
        <v>4736</v>
      </c>
      <c r="BS82" s="373"/>
      <c r="BT82" s="354" t="s">
        <v>554</v>
      </c>
    </row>
    <row r="83" spans="1:72" s="428" customFormat="1" x14ac:dyDescent="0.25">
      <c r="A83" s="345" t="s">
        <v>4737</v>
      </c>
      <c r="B83" s="373"/>
      <c r="C83" s="719">
        <v>43822</v>
      </c>
      <c r="D83" s="373"/>
      <c r="E83" s="346">
        <v>485.8</v>
      </c>
      <c r="F83" s="373"/>
      <c r="G83" s="347">
        <v>24.718800000000002</v>
      </c>
      <c r="H83" s="374"/>
      <c r="I83" s="348">
        <v>-1.4200000000000001E-2</v>
      </c>
      <c r="J83" s="348">
        <v>-0.30049999999999999</v>
      </c>
      <c r="K83" s="348">
        <v>3.1997</v>
      </c>
      <c r="L83" s="348">
        <v>15.450100000000001</v>
      </c>
      <c r="M83" s="348">
        <v>4.3453999999999997</v>
      </c>
      <c r="N83" s="350">
        <v>6.8182</v>
      </c>
      <c r="O83" s="348">
        <v>0.12039999999999999</v>
      </c>
      <c r="P83" s="348">
        <v>18.5579</v>
      </c>
      <c r="Q83" s="348">
        <v>13.222899999999999</v>
      </c>
      <c r="R83" s="348" t="s">
        <v>430</v>
      </c>
      <c r="S83" s="348">
        <v>19.206600000000002</v>
      </c>
      <c r="T83" s="348">
        <v>3.7536999999999998</v>
      </c>
      <c r="U83" s="348">
        <v>5.9219999999999997</v>
      </c>
      <c r="V83" s="348">
        <v>4.2732000000000001</v>
      </c>
      <c r="W83" s="348">
        <v>1.3186</v>
      </c>
      <c r="X83" s="348">
        <v>14.9217</v>
      </c>
      <c r="Y83" s="374"/>
      <c r="Z83" s="346">
        <v>179</v>
      </c>
      <c r="AA83" s="346">
        <v>184</v>
      </c>
      <c r="AB83" s="346">
        <v>56</v>
      </c>
      <c r="AC83" s="346">
        <v>45</v>
      </c>
      <c r="AD83" s="346">
        <v>50</v>
      </c>
      <c r="AE83" s="346">
        <v>41</v>
      </c>
      <c r="AF83" s="346">
        <v>96</v>
      </c>
      <c r="AG83" s="346">
        <v>37</v>
      </c>
      <c r="AH83" s="346">
        <v>14</v>
      </c>
      <c r="AI83" s="346" t="s">
        <v>430</v>
      </c>
      <c r="AJ83" s="346">
        <v>41</v>
      </c>
      <c r="AK83" s="346">
        <v>53</v>
      </c>
      <c r="AL83" s="346">
        <v>90</v>
      </c>
      <c r="AM83" s="346">
        <v>44</v>
      </c>
      <c r="AN83" s="346">
        <v>173</v>
      </c>
      <c r="AO83" s="373"/>
      <c r="AP83" s="348" t="s">
        <v>430</v>
      </c>
      <c r="AQ83" s="348" t="s">
        <v>430</v>
      </c>
      <c r="AR83" s="348">
        <v>13.76</v>
      </c>
      <c r="AS83" s="348">
        <v>10.130000000000001</v>
      </c>
      <c r="AT83" s="348">
        <v>11.36</v>
      </c>
      <c r="AU83" s="351"/>
      <c r="AV83" s="346" t="s">
        <v>430</v>
      </c>
      <c r="AW83" s="346" t="s">
        <v>430</v>
      </c>
      <c r="AX83" s="346">
        <v>15</v>
      </c>
      <c r="AY83" s="346">
        <v>31</v>
      </c>
      <c r="AZ83" s="346">
        <v>50</v>
      </c>
      <c r="BA83" s="374"/>
      <c r="BB83" s="348">
        <v>17.9301342688752</v>
      </c>
      <c r="BC83" s="348">
        <v>0.99693737311691699</v>
      </c>
      <c r="BD83" s="348">
        <v>6.6241613885399606E-2</v>
      </c>
      <c r="BE83" s="375">
        <v>-8.7697015206001705E-2</v>
      </c>
      <c r="BF83" s="374"/>
      <c r="BG83" s="372">
        <v>0.43380000000000002</v>
      </c>
      <c r="BH83" s="373"/>
      <c r="BI83" s="348">
        <v>89.417599999999993</v>
      </c>
      <c r="BJ83" s="348">
        <v>7.3544200000000002</v>
      </c>
      <c r="BK83" s="348" t="s">
        <v>430</v>
      </c>
      <c r="BL83" s="348">
        <v>3.2279800000000001</v>
      </c>
      <c r="BM83" s="373"/>
      <c r="BN83" s="372" t="s">
        <v>4538</v>
      </c>
      <c r="BO83" s="372" t="s">
        <v>4464</v>
      </c>
      <c r="BP83" s="372" t="s">
        <v>4465</v>
      </c>
      <c r="BQ83" s="372" t="s">
        <v>4603</v>
      </c>
      <c r="BR83" s="372" t="s">
        <v>4279</v>
      </c>
      <c r="BS83" s="373"/>
      <c r="BT83" s="354" t="s">
        <v>547</v>
      </c>
    </row>
    <row r="84" spans="1:72" s="428" customFormat="1" x14ac:dyDescent="0.25">
      <c r="A84" s="345" t="s">
        <v>4738</v>
      </c>
      <c r="B84" s="373"/>
      <c r="C84" s="719">
        <v>44615</v>
      </c>
      <c r="D84" s="373"/>
      <c r="E84" s="346">
        <v>500.642</v>
      </c>
      <c r="F84" s="373"/>
      <c r="G84" s="347">
        <v>17.055499999999999</v>
      </c>
      <c r="H84" s="374"/>
      <c r="I84" s="348">
        <v>0.1986</v>
      </c>
      <c r="J84" s="348">
        <v>-0.19839999999999999</v>
      </c>
      <c r="K84" s="348">
        <v>1.8823000000000001</v>
      </c>
      <c r="L84" s="348">
        <v>12.1593</v>
      </c>
      <c r="M84" s="348">
        <v>1.3983000000000001</v>
      </c>
      <c r="N84" s="350">
        <v>5.3673999999999999</v>
      </c>
      <c r="O84" s="348">
        <v>2.8378000000000001</v>
      </c>
      <c r="P84" s="348">
        <v>16.491499999999998</v>
      </c>
      <c r="Q84" s="348" t="s">
        <v>430</v>
      </c>
      <c r="R84" s="348" t="s">
        <v>430</v>
      </c>
      <c r="S84" s="348">
        <v>15.198600000000001</v>
      </c>
      <c r="T84" s="348">
        <v>1.0210999999999999</v>
      </c>
      <c r="U84" s="348">
        <v>4.4184000000000001</v>
      </c>
      <c r="V84" s="348">
        <v>3.0998999999999999</v>
      </c>
      <c r="W84" s="348">
        <v>0.79549999999999998</v>
      </c>
      <c r="X84" s="348">
        <v>13.108700000000001</v>
      </c>
      <c r="Y84" s="374"/>
      <c r="Z84" s="346">
        <v>141</v>
      </c>
      <c r="AA84" s="346">
        <v>166</v>
      </c>
      <c r="AB84" s="346">
        <v>124</v>
      </c>
      <c r="AC84" s="346">
        <v>99</v>
      </c>
      <c r="AD84" s="346">
        <v>93</v>
      </c>
      <c r="AE84" s="346">
        <v>62</v>
      </c>
      <c r="AF84" s="346">
        <v>40</v>
      </c>
      <c r="AG84" s="346">
        <v>41</v>
      </c>
      <c r="AH84" s="346" t="s">
        <v>430</v>
      </c>
      <c r="AI84" s="346" t="s">
        <v>430</v>
      </c>
      <c r="AJ84" s="346">
        <v>104</v>
      </c>
      <c r="AK84" s="346">
        <v>97</v>
      </c>
      <c r="AL84" s="346">
        <v>100</v>
      </c>
      <c r="AM84" s="346">
        <v>61</v>
      </c>
      <c r="AN84" s="346">
        <v>191</v>
      </c>
      <c r="AO84" s="373"/>
      <c r="AP84" s="348" t="s">
        <v>430</v>
      </c>
      <c r="AQ84" s="348" t="s">
        <v>430</v>
      </c>
      <c r="AR84" s="348" t="s">
        <v>430</v>
      </c>
      <c r="AS84" s="348">
        <v>9</v>
      </c>
      <c r="AT84" s="348">
        <v>6.82</v>
      </c>
      <c r="AU84" s="351"/>
      <c r="AV84" s="346" t="s">
        <v>430</v>
      </c>
      <c r="AW84" s="346" t="s">
        <v>430</v>
      </c>
      <c r="AX84" s="346" t="s">
        <v>430</v>
      </c>
      <c r="AY84" s="346">
        <v>40</v>
      </c>
      <c r="AZ84" s="346">
        <v>85</v>
      </c>
      <c r="BA84" s="374"/>
      <c r="BB84" s="348">
        <v>14.5884474614016</v>
      </c>
      <c r="BC84" s="348">
        <v>0.99609675956791299</v>
      </c>
      <c r="BD84" s="348">
        <v>6.6915300165099806E-2</v>
      </c>
      <c r="BE84" s="375">
        <v>-8.2598875687378601E-2</v>
      </c>
      <c r="BF84" s="374"/>
      <c r="BG84" s="372">
        <v>0.14699999999999999</v>
      </c>
      <c r="BH84" s="373"/>
      <c r="BI84" s="348">
        <v>94.297399999999996</v>
      </c>
      <c r="BJ84" s="348">
        <v>4.8294600000000001</v>
      </c>
      <c r="BK84" s="348" t="s">
        <v>430</v>
      </c>
      <c r="BL84" s="348">
        <v>0.87314000000000003</v>
      </c>
      <c r="BM84" s="373"/>
      <c r="BN84" s="372" t="s">
        <v>4739</v>
      </c>
      <c r="BO84" s="372" t="s">
        <v>4740</v>
      </c>
      <c r="BP84" s="372" t="s">
        <v>4741</v>
      </c>
      <c r="BQ84" s="372" t="s">
        <v>4742</v>
      </c>
      <c r="BR84" s="372" t="s">
        <v>2304</v>
      </c>
      <c r="BS84" s="373"/>
      <c r="BT84" s="354" t="s">
        <v>554</v>
      </c>
    </row>
    <row r="85" spans="1:72" s="428" customFormat="1" x14ac:dyDescent="0.25">
      <c r="A85" s="345" t="s">
        <v>4743</v>
      </c>
      <c r="B85" s="373"/>
      <c r="C85" s="719">
        <v>44287</v>
      </c>
      <c r="D85" s="373"/>
      <c r="E85" s="346">
        <v>474.02</v>
      </c>
      <c r="F85" s="373"/>
      <c r="G85" s="347">
        <v>25.033300000000001</v>
      </c>
      <c r="H85" s="374"/>
      <c r="I85" s="348">
        <v>8.0799999999999997E-2</v>
      </c>
      <c r="J85" s="348">
        <v>0.37930000000000003</v>
      </c>
      <c r="K85" s="348">
        <v>1.6325000000000001</v>
      </c>
      <c r="L85" s="348">
        <v>14.6318</v>
      </c>
      <c r="M85" s="348">
        <v>2.6497999999999999</v>
      </c>
      <c r="N85" s="350">
        <v>5.8879999999999999</v>
      </c>
      <c r="O85" s="348">
        <v>4.4631999999999996</v>
      </c>
      <c r="P85" s="348">
        <v>20.100300000000001</v>
      </c>
      <c r="Q85" s="348">
        <v>17.5867</v>
      </c>
      <c r="R85" s="348" t="s">
        <v>430</v>
      </c>
      <c r="S85" s="348">
        <v>17.627199999999998</v>
      </c>
      <c r="T85" s="348">
        <v>2.5333000000000001</v>
      </c>
      <c r="U85" s="348">
        <v>8.4048999999999996</v>
      </c>
      <c r="V85" s="348">
        <v>3.6739000000000002</v>
      </c>
      <c r="W85" s="348">
        <v>1.34</v>
      </c>
      <c r="X85" s="348">
        <v>19.167200000000001</v>
      </c>
      <c r="Y85" s="374"/>
      <c r="Z85" s="346">
        <v>155</v>
      </c>
      <c r="AA85" s="346">
        <v>61</v>
      </c>
      <c r="AB85" s="346">
        <v>141</v>
      </c>
      <c r="AC85" s="346">
        <v>61</v>
      </c>
      <c r="AD85" s="346">
        <v>69</v>
      </c>
      <c r="AE85" s="346">
        <v>54</v>
      </c>
      <c r="AF85" s="346">
        <v>25</v>
      </c>
      <c r="AG85" s="346">
        <v>13</v>
      </c>
      <c r="AH85" s="346">
        <v>1</v>
      </c>
      <c r="AI85" s="346" t="s">
        <v>430</v>
      </c>
      <c r="AJ85" s="346">
        <v>61</v>
      </c>
      <c r="AK85" s="346">
        <v>75</v>
      </c>
      <c r="AL85" s="346">
        <v>34</v>
      </c>
      <c r="AM85" s="346">
        <v>52</v>
      </c>
      <c r="AN85" s="346">
        <v>163</v>
      </c>
      <c r="AO85" s="373"/>
      <c r="AP85" s="348" t="s">
        <v>430</v>
      </c>
      <c r="AQ85" s="348" t="s">
        <v>430</v>
      </c>
      <c r="AR85" s="348">
        <v>16.97</v>
      </c>
      <c r="AS85" s="348">
        <v>11.19</v>
      </c>
      <c r="AT85" s="348">
        <v>11.08</v>
      </c>
      <c r="AU85" s="351"/>
      <c r="AV85" s="346" t="s">
        <v>430</v>
      </c>
      <c r="AW85" s="346" t="s">
        <v>430</v>
      </c>
      <c r="AX85" s="346">
        <v>3</v>
      </c>
      <c r="AY85" s="346">
        <v>16</v>
      </c>
      <c r="AZ85" s="346">
        <v>56</v>
      </c>
      <c r="BA85" s="374"/>
      <c r="BB85" s="348">
        <v>15.601868148749301</v>
      </c>
      <c r="BC85" s="348">
        <v>0.99924824439013404</v>
      </c>
      <c r="BD85" s="348">
        <v>8.3349124070584799E-2</v>
      </c>
      <c r="BE85" s="375">
        <v>-7.3812867144287003E-2</v>
      </c>
      <c r="BF85" s="374"/>
      <c r="BG85" s="372">
        <v>0.17710000000000001</v>
      </c>
      <c r="BH85" s="373"/>
      <c r="BI85" s="348">
        <v>3.90618</v>
      </c>
      <c r="BJ85" s="348">
        <v>92.260400000000004</v>
      </c>
      <c r="BK85" s="348">
        <v>3.6118800000000002</v>
      </c>
      <c r="BL85" s="348">
        <v>0.22153999999999999</v>
      </c>
      <c r="BM85" s="373"/>
      <c r="BN85" s="372" t="s">
        <v>4609</v>
      </c>
      <c r="BO85" s="372" t="s">
        <v>1760</v>
      </c>
      <c r="BP85" s="372" t="s">
        <v>4610</v>
      </c>
      <c r="BQ85" s="372" t="s">
        <v>2929</v>
      </c>
      <c r="BR85" s="372" t="s">
        <v>4612</v>
      </c>
      <c r="BS85" s="373"/>
      <c r="BT85" s="354" t="s">
        <v>4624</v>
      </c>
    </row>
    <row r="86" spans="1:72" s="428" customFormat="1" x14ac:dyDescent="0.25">
      <c r="A86" s="345" t="s">
        <v>4744</v>
      </c>
      <c r="B86" s="373"/>
      <c r="C86" s="719">
        <v>44777</v>
      </c>
      <c r="D86" s="373"/>
      <c r="E86" s="346">
        <v>450.38400000000001</v>
      </c>
      <c r="F86" s="373"/>
      <c r="G86" s="347">
        <v>14.4735</v>
      </c>
      <c r="H86" s="374"/>
      <c r="I86" s="348">
        <v>-0.222</v>
      </c>
      <c r="J86" s="348">
        <v>-0.33329999999999999</v>
      </c>
      <c r="K86" s="348">
        <v>2.3839000000000001</v>
      </c>
      <c r="L86" s="348">
        <v>14.3165</v>
      </c>
      <c r="M86" s="348">
        <v>0.35849999999999999</v>
      </c>
      <c r="N86" s="350">
        <v>-1.3656999999999999</v>
      </c>
      <c r="O86" s="348">
        <v>-0.65100000000000002</v>
      </c>
      <c r="P86" s="348">
        <v>12.243</v>
      </c>
      <c r="Q86" s="348" t="s">
        <v>430</v>
      </c>
      <c r="R86" s="348" t="s">
        <v>430</v>
      </c>
      <c r="S86" s="348">
        <v>16.918800000000001</v>
      </c>
      <c r="T86" s="348">
        <v>0.83809999999999996</v>
      </c>
      <c r="U86" s="348">
        <v>2.6875</v>
      </c>
      <c r="V86" s="348">
        <v>-3.3727999999999998</v>
      </c>
      <c r="W86" s="348">
        <v>1.9482999999999999</v>
      </c>
      <c r="X86" s="348">
        <v>9.9700000000000006</v>
      </c>
      <c r="Y86" s="374"/>
      <c r="Z86" s="346">
        <v>200</v>
      </c>
      <c r="AA86" s="346">
        <v>190</v>
      </c>
      <c r="AB86" s="346">
        <v>92</v>
      </c>
      <c r="AC86" s="346">
        <v>76</v>
      </c>
      <c r="AD86" s="346">
        <v>101</v>
      </c>
      <c r="AE86" s="346">
        <v>129</v>
      </c>
      <c r="AF86" s="346">
        <v>104</v>
      </c>
      <c r="AG86" s="346">
        <v>59</v>
      </c>
      <c r="AH86" s="346" t="s">
        <v>430</v>
      </c>
      <c r="AI86" s="346" t="s">
        <v>430</v>
      </c>
      <c r="AJ86" s="346">
        <v>83</v>
      </c>
      <c r="AK86" s="346">
        <v>98</v>
      </c>
      <c r="AL86" s="346">
        <v>131</v>
      </c>
      <c r="AM86" s="346">
        <v>142</v>
      </c>
      <c r="AN86" s="346">
        <v>136</v>
      </c>
      <c r="AO86" s="373"/>
      <c r="AP86" s="348" t="s">
        <v>430</v>
      </c>
      <c r="AQ86" s="348" t="s">
        <v>430</v>
      </c>
      <c r="AR86" s="348" t="s">
        <v>430</v>
      </c>
      <c r="AS86" s="348">
        <v>5.4</v>
      </c>
      <c r="AT86" s="348">
        <v>5.21</v>
      </c>
      <c r="AU86" s="351"/>
      <c r="AV86" s="346" t="s">
        <v>430</v>
      </c>
      <c r="AW86" s="346" t="s">
        <v>430</v>
      </c>
      <c r="AX86" s="346" t="s">
        <v>430</v>
      </c>
      <c r="AY86" s="346">
        <v>57</v>
      </c>
      <c r="AZ86" s="346">
        <v>91</v>
      </c>
      <c r="BA86" s="374"/>
      <c r="BB86" s="348">
        <v>14.561227423941199</v>
      </c>
      <c r="BC86" s="348">
        <v>0.99978290263870695</v>
      </c>
      <c r="BD86" s="348">
        <v>4.6136097914945599E-2</v>
      </c>
      <c r="BE86" s="375">
        <v>-7.4922710031860504E-2</v>
      </c>
      <c r="BF86" s="374"/>
      <c r="BG86" s="372">
        <v>9.7199999999999995E-2</v>
      </c>
      <c r="BH86" s="373"/>
      <c r="BI86" s="348">
        <v>17.202400000000001</v>
      </c>
      <c r="BJ86" s="348">
        <v>70.640699999999995</v>
      </c>
      <c r="BK86" s="348">
        <v>11.9689</v>
      </c>
      <c r="BL86" s="348">
        <v>0.188</v>
      </c>
      <c r="BM86" s="373"/>
      <c r="BN86" s="372" t="s">
        <v>4745</v>
      </c>
      <c r="BO86" s="372" t="s">
        <v>4746</v>
      </c>
      <c r="BP86" s="372" t="s">
        <v>4747</v>
      </c>
      <c r="BQ86" s="372" t="s">
        <v>4748</v>
      </c>
      <c r="BR86" s="372" t="s">
        <v>4749</v>
      </c>
      <c r="BS86" s="373"/>
      <c r="BT86" s="354" t="s">
        <v>554</v>
      </c>
    </row>
    <row r="87" spans="1:72" s="428" customFormat="1" x14ac:dyDescent="0.25">
      <c r="A87" s="345" t="s">
        <v>4750</v>
      </c>
      <c r="B87" s="373"/>
      <c r="C87" s="719">
        <v>45574</v>
      </c>
      <c r="D87" s="373"/>
      <c r="E87" s="346">
        <v>447.399</v>
      </c>
      <c r="F87" s="373"/>
      <c r="G87" s="347">
        <v>10.0398</v>
      </c>
      <c r="H87" s="374"/>
      <c r="I87" s="348">
        <v>0.3639</v>
      </c>
      <c r="J87" s="348">
        <v>0.15060000000000001</v>
      </c>
      <c r="K87" s="348">
        <v>1.7585</v>
      </c>
      <c r="L87" s="348">
        <v>10.7974</v>
      </c>
      <c r="M87" s="348">
        <v>-1.5908</v>
      </c>
      <c r="N87" s="350">
        <v>2.1322000000000001</v>
      </c>
      <c r="O87" s="348" t="s">
        <v>430</v>
      </c>
      <c r="P87" s="348" t="s">
        <v>430</v>
      </c>
      <c r="Q87" s="348" t="s">
        <v>430</v>
      </c>
      <c r="R87" s="348" t="s">
        <v>430</v>
      </c>
      <c r="S87" s="348">
        <v>13.75</v>
      </c>
      <c r="T87" s="348">
        <v>-1.667</v>
      </c>
      <c r="U87" s="348">
        <v>3.8639000000000001</v>
      </c>
      <c r="V87" s="348">
        <v>2.69E-2</v>
      </c>
      <c r="W87" s="348">
        <v>1.7132000000000001</v>
      </c>
      <c r="X87" s="348">
        <v>0.23300000000000001</v>
      </c>
      <c r="Y87" s="374"/>
      <c r="Z87" s="346">
        <v>117</v>
      </c>
      <c r="AA87" s="346">
        <v>97</v>
      </c>
      <c r="AB87" s="346">
        <v>131</v>
      </c>
      <c r="AC87" s="346">
        <v>117</v>
      </c>
      <c r="AD87" s="346">
        <v>119</v>
      </c>
      <c r="AE87" s="346">
        <v>96</v>
      </c>
      <c r="AF87" s="346" t="s">
        <v>430</v>
      </c>
      <c r="AG87" s="346" t="s">
        <v>430</v>
      </c>
      <c r="AH87" s="346" t="s">
        <v>430</v>
      </c>
      <c r="AI87" s="346" t="s">
        <v>430</v>
      </c>
      <c r="AJ87" s="346">
        <v>118</v>
      </c>
      <c r="AK87" s="346">
        <v>117</v>
      </c>
      <c r="AL87" s="346">
        <v>112</v>
      </c>
      <c r="AM87" s="346">
        <v>87</v>
      </c>
      <c r="AN87" s="346">
        <v>139</v>
      </c>
      <c r="AO87" s="373"/>
      <c r="AP87" s="348" t="s">
        <v>430</v>
      </c>
      <c r="AQ87" s="348" t="s">
        <v>430</v>
      </c>
      <c r="AR87" s="348" t="s">
        <v>430</v>
      </c>
      <c r="AS87" s="348" t="s">
        <v>430</v>
      </c>
      <c r="AT87" s="348">
        <v>3.7</v>
      </c>
      <c r="AU87" s="351"/>
      <c r="AV87" s="346" t="s">
        <v>430</v>
      </c>
      <c r="AW87" s="346" t="s">
        <v>430</v>
      </c>
      <c r="AX87" s="346" t="s">
        <v>430</v>
      </c>
      <c r="AY87" s="346" t="s">
        <v>430</v>
      </c>
      <c r="AZ87" s="346">
        <v>106</v>
      </c>
      <c r="BA87" s="374"/>
      <c r="BB87" s="348">
        <v>13.6621435152266</v>
      </c>
      <c r="BC87" s="348">
        <v>0.99843599663470095</v>
      </c>
      <c r="BD87" s="348">
        <v>-1.20296140304642E-2</v>
      </c>
      <c r="BE87" s="375">
        <v>-6.6944514480371198E-2</v>
      </c>
      <c r="BF87" s="374"/>
      <c r="BG87" s="372">
        <v>4.2900000000000001E-2</v>
      </c>
      <c r="BH87" s="373"/>
      <c r="BI87" s="348">
        <v>48.9846</v>
      </c>
      <c r="BJ87" s="348">
        <v>48.625900000000001</v>
      </c>
      <c r="BK87" s="348">
        <v>1.8846799999999999</v>
      </c>
      <c r="BL87" s="348">
        <v>0.50482000000000005</v>
      </c>
      <c r="BM87" s="373"/>
      <c r="BN87" s="372" t="s">
        <v>4751</v>
      </c>
      <c r="BO87" s="372" t="s">
        <v>4364</v>
      </c>
      <c r="BP87" s="372" t="s">
        <v>4752</v>
      </c>
      <c r="BQ87" s="372" t="s">
        <v>1393</v>
      </c>
      <c r="BR87" s="372" t="s">
        <v>4753</v>
      </c>
      <c r="BS87" s="373"/>
      <c r="BT87" s="354" t="s">
        <v>554</v>
      </c>
    </row>
    <row r="88" spans="1:72" s="428" customFormat="1" x14ac:dyDescent="0.25">
      <c r="A88" s="345" t="s">
        <v>4754</v>
      </c>
      <c r="B88" s="373"/>
      <c r="C88" s="719">
        <v>44791</v>
      </c>
      <c r="D88" s="373"/>
      <c r="E88" s="346">
        <v>393.70100000000002</v>
      </c>
      <c r="F88" s="373"/>
      <c r="G88" s="347">
        <v>9.5778999999999996</v>
      </c>
      <c r="H88" s="374"/>
      <c r="I88" s="348">
        <v>2.0304000000000002</v>
      </c>
      <c r="J88" s="348">
        <v>-4.3300999999999998</v>
      </c>
      <c r="K88" s="348">
        <v>-4.4112</v>
      </c>
      <c r="L88" s="348">
        <v>-6.6826999999999996</v>
      </c>
      <c r="M88" s="348">
        <v>-28.805800000000001</v>
      </c>
      <c r="N88" s="350">
        <v>-27.305199999999999</v>
      </c>
      <c r="O88" s="348">
        <v>-10.3505</v>
      </c>
      <c r="P88" s="348">
        <v>1.2200000000000001E-2</v>
      </c>
      <c r="Q88" s="348" t="s">
        <v>430</v>
      </c>
      <c r="R88" s="348" t="s">
        <v>430</v>
      </c>
      <c r="S88" s="348">
        <v>-4.7874999999999996</v>
      </c>
      <c r="T88" s="348">
        <v>-26.744800000000001</v>
      </c>
      <c r="U88" s="348">
        <v>-17.081600000000002</v>
      </c>
      <c r="V88" s="348">
        <v>-28.2791</v>
      </c>
      <c r="W88" s="348">
        <v>-5.2640000000000002</v>
      </c>
      <c r="X88" s="348">
        <v>-1.1133</v>
      </c>
      <c r="Y88" s="374"/>
      <c r="Z88" s="346">
        <v>7</v>
      </c>
      <c r="AA88" s="346">
        <v>252</v>
      </c>
      <c r="AB88" s="346">
        <v>248</v>
      </c>
      <c r="AC88" s="346">
        <v>240</v>
      </c>
      <c r="AD88" s="346">
        <v>236</v>
      </c>
      <c r="AE88" s="346">
        <v>213</v>
      </c>
      <c r="AF88" s="346">
        <v>124</v>
      </c>
      <c r="AG88" s="346">
        <v>98</v>
      </c>
      <c r="AH88" s="346" t="s">
        <v>430</v>
      </c>
      <c r="AI88" s="346" t="s">
        <v>430</v>
      </c>
      <c r="AJ88" s="346">
        <v>241</v>
      </c>
      <c r="AK88" s="346">
        <v>237</v>
      </c>
      <c r="AL88" s="346">
        <v>225</v>
      </c>
      <c r="AM88" s="346">
        <v>214</v>
      </c>
      <c r="AN88" s="346">
        <v>253</v>
      </c>
      <c r="AO88" s="373"/>
      <c r="AP88" s="348" t="s">
        <v>430</v>
      </c>
      <c r="AQ88" s="348" t="s">
        <v>430</v>
      </c>
      <c r="AR88" s="348" t="s">
        <v>430</v>
      </c>
      <c r="AS88" s="348">
        <v>-15.09</v>
      </c>
      <c r="AT88" s="348">
        <v>-33.020000000000003</v>
      </c>
      <c r="AU88" s="351"/>
      <c r="AV88" s="346" t="s">
        <v>430</v>
      </c>
      <c r="AW88" s="346" t="s">
        <v>430</v>
      </c>
      <c r="AX88" s="346" t="s">
        <v>430</v>
      </c>
      <c r="AY88" s="346">
        <v>99</v>
      </c>
      <c r="AZ88" s="346">
        <v>218</v>
      </c>
      <c r="BA88" s="374"/>
      <c r="BB88" s="348">
        <v>21.578089684566599</v>
      </c>
      <c r="BC88" s="348">
        <v>0.99611786039555705</v>
      </c>
      <c r="BD88" s="348">
        <v>-1.29002868506875E-2</v>
      </c>
      <c r="BE88" s="375">
        <v>-7.8923197656097593E-2</v>
      </c>
      <c r="BF88" s="374"/>
      <c r="BG88" s="372">
        <v>0.22009999999999999</v>
      </c>
      <c r="BH88" s="373"/>
      <c r="BI88" s="348">
        <v>80.206900000000005</v>
      </c>
      <c r="BJ88" s="348">
        <v>19.323499999999999</v>
      </c>
      <c r="BK88" s="348" t="s">
        <v>430</v>
      </c>
      <c r="BL88" s="348">
        <v>0.46960000000000002</v>
      </c>
      <c r="BM88" s="373"/>
      <c r="BN88" s="372" t="s">
        <v>4755</v>
      </c>
      <c r="BO88" s="372" t="s">
        <v>4756</v>
      </c>
      <c r="BP88" s="372" t="s">
        <v>430</v>
      </c>
      <c r="BQ88" s="372" t="s">
        <v>430</v>
      </c>
      <c r="BR88" s="372" t="s">
        <v>430</v>
      </c>
      <c r="BS88" s="373"/>
      <c r="BT88" s="354" t="s">
        <v>554</v>
      </c>
    </row>
    <row r="89" spans="1:72" s="428" customFormat="1" x14ac:dyDescent="0.25">
      <c r="A89" s="345" t="s">
        <v>4757</v>
      </c>
      <c r="B89" s="373"/>
      <c r="C89" s="719">
        <v>44615</v>
      </c>
      <c r="D89" s="373"/>
      <c r="E89" s="346">
        <v>445.50400000000002</v>
      </c>
      <c r="F89" s="373"/>
      <c r="G89" s="347">
        <v>14.6294</v>
      </c>
      <c r="H89" s="374"/>
      <c r="I89" s="348">
        <v>0.67020000000000002</v>
      </c>
      <c r="J89" s="348">
        <v>-8.4699999999999998E-2</v>
      </c>
      <c r="K89" s="348">
        <v>1.8837999999999999</v>
      </c>
      <c r="L89" s="348">
        <v>6.9541000000000004</v>
      </c>
      <c r="M89" s="348">
        <v>-5.8239999999999998</v>
      </c>
      <c r="N89" s="350">
        <v>-1.7713000000000001</v>
      </c>
      <c r="O89" s="348">
        <v>1.2018</v>
      </c>
      <c r="P89" s="348">
        <v>10.751300000000001</v>
      </c>
      <c r="Q89" s="348" t="s">
        <v>430</v>
      </c>
      <c r="R89" s="348" t="s">
        <v>430</v>
      </c>
      <c r="S89" s="348">
        <v>9.8607999999999993</v>
      </c>
      <c r="T89" s="348">
        <v>-5.8627000000000002</v>
      </c>
      <c r="U89" s="348">
        <v>-0.7409</v>
      </c>
      <c r="V89" s="348">
        <v>-3.7831000000000001</v>
      </c>
      <c r="W89" s="348">
        <v>2.1021000000000001</v>
      </c>
      <c r="X89" s="348">
        <v>9.1745000000000001</v>
      </c>
      <c r="Y89" s="374"/>
      <c r="Z89" s="346">
        <v>66</v>
      </c>
      <c r="AA89" s="346">
        <v>153</v>
      </c>
      <c r="AB89" s="346">
        <v>122</v>
      </c>
      <c r="AC89" s="346">
        <v>177</v>
      </c>
      <c r="AD89" s="346">
        <v>166</v>
      </c>
      <c r="AE89" s="346">
        <v>139</v>
      </c>
      <c r="AF89" s="346">
        <v>75</v>
      </c>
      <c r="AG89" s="346">
        <v>64</v>
      </c>
      <c r="AH89" s="346" t="s">
        <v>430</v>
      </c>
      <c r="AI89" s="346" t="s">
        <v>430</v>
      </c>
      <c r="AJ89" s="346">
        <v>173</v>
      </c>
      <c r="AK89" s="346">
        <v>164</v>
      </c>
      <c r="AL89" s="346">
        <v>153</v>
      </c>
      <c r="AM89" s="346">
        <v>149</v>
      </c>
      <c r="AN89" s="346">
        <v>126</v>
      </c>
      <c r="AO89" s="373"/>
      <c r="AP89" s="348" t="s">
        <v>430</v>
      </c>
      <c r="AQ89" s="348" t="s">
        <v>430</v>
      </c>
      <c r="AR89" s="348" t="s">
        <v>430</v>
      </c>
      <c r="AS89" s="348">
        <v>3.99</v>
      </c>
      <c r="AT89" s="348">
        <v>-3.57</v>
      </c>
      <c r="AU89" s="351"/>
      <c r="AV89" s="346" t="s">
        <v>430</v>
      </c>
      <c r="AW89" s="346" t="s">
        <v>430</v>
      </c>
      <c r="AX89" s="346" t="s">
        <v>430</v>
      </c>
      <c r="AY89" s="346">
        <v>60</v>
      </c>
      <c r="AZ89" s="346">
        <v>155</v>
      </c>
      <c r="BA89" s="374"/>
      <c r="BB89" s="348">
        <v>12.2580968437273</v>
      </c>
      <c r="BC89" s="348">
        <v>0.99754837953423203</v>
      </c>
      <c r="BD89" s="348">
        <v>4.1310648065416802E-2</v>
      </c>
      <c r="BE89" s="375">
        <v>-6.8601234108429401E-2</v>
      </c>
      <c r="BF89" s="374"/>
      <c r="BG89" s="372">
        <v>0.14729999999999999</v>
      </c>
      <c r="BH89" s="373"/>
      <c r="BI89" s="348">
        <v>97.8172</v>
      </c>
      <c r="BJ89" s="348">
        <v>1.3898999999999999</v>
      </c>
      <c r="BK89" s="348" t="s">
        <v>430</v>
      </c>
      <c r="BL89" s="348">
        <v>0.79290000000000005</v>
      </c>
      <c r="BM89" s="373"/>
      <c r="BN89" s="372" t="s">
        <v>4540</v>
      </c>
      <c r="BO89" s="372" t="s">
        <v>4541</v>
      </c>
      <c r="BP89" s="372" t="s">
        <v>4542</v>
      </c>
      <c r="BQ89" s="372" t="s">
        <v>4543</v>
      </c>
      <c r="BR89" s="372" t="s">
        <v>922</v>
      </c>
      <c r="BS89" s="373"/>
      <c r="BT89" s="354" t="s">
        <v>554</v>
      </c>
    </row>
    <row r="90" spans="1:72" s="428" customFormat="1" ht="11" x14ac:dyDescent="0.3">
      <c r="A90" s="841" t="s">
        <v>4758</v>
      </c>
      <c r="B90" s="842"/>
      <c r="C90" s="843">
        <v>45573</v>
      </c>
      <c r="D90" s="842"/>
      <c r="E90" s="844">
        <v>434.64600000000002</v>
      </c>
      <c r="F90" s="842"/>
      <c r="G90" s="845">
        <v>9.5609999999999999</v>
      </c>
      <c r="H90" s="847"/>
      <c r="I90" s="846">
        <v>-0.12540000000000001</v>
      </c>
      <c r="J90" s="846">
        <v>-0.34399999999999997</v>
      </c>
      <c r="K90" s="846">
        <v>1.9731000000000001</v>
      </c>
      <c r="L90" s="846">
        <v>13.8485</v>
      </c>
      <c r="M90" s="846">
        <v>1.9514</v>
      </c>
      <c r="N90" s="848">
        <v>0.75880000000000003</v>
      </c>
      <c r="O90" s="846" t="s">
        <v>430</v>
      </c>
      <c r="P90" s="846" t="s">
        <v>430</v>
      </c>
      <c r="Q90" s="846" t="s">
        <v>430</v>
      </c>
      <c r="R90" s="846" t="s">
        <v>430</v>
      </c>
      <c r="S90" s="846">
        <v>17.2697</v>
      </c>
      <c r="T90" s="846">
        <v>3.0724</v>
      </c>
      <c r="U90" s="846">
        <v>8.3890999999999991</v>
      </c>
      <c r="V90" s="846">
        <v>-0.60299999999999998</v>
      </c>
      <c r="W90" s="846">
        <v>0.80130000000000001</v>
      </c>
      <c r="X90" s="846">
        <v>-2.5918000000000001</v>
      </c>
      <c r="Y90" s="847"/>
      <c r="Z90" s="844">
        <v>189</v>
      </c>
      <c r="AA90" s="844">
        <v>192</v>
      </c>
      <c r="AB90" s="844">
        <v>117</v>
      </c>
      <c r="AC90" s="844">
        <v>80</v>
      </c>
      <c r="AD90" s="844">
        <v>86</v>
      </c>
      <c r="AE90" s="844">
        <v>106</v>
      </c>
      <c r="AF90" s="844" t="s">
        <v>430</v>
      </c>
      <c r="AG90" s="844" t="s">
        <v>430</v>
      </c>
      <c r="AH90" s="844" t="s">
        <v>430</v>
      </c>
      <c r="AI90" s="844" t="s">
        <v>430</v>
      </c>
      <c r="AJ90" s="844">
        <v>75</v>
      </c>
      <c r="AK90" s="844">
        <v>63</v>
      </c>
      <c r="AL90" s="844">
        <v>36</v>
      </c>
      <c r="AM90" s="844">
        <v>103</v>
      </c>
      <c r="AN90" s="844">
        <v>189</v>
      </c>
      <c r="AO90" s="842"/>
      <c r="AP90" s="846" t="s">
        <v>430</v>
      </c>
      <c r="AQ90" s="846" t="s">
        <v>430</v>
      </c>
      <c r="AR90" s="846" t="s">
        <v>430</v>
      </c>
      <c r="AS90" s="846" t="s">
        <v>430</v>
      </c>
      <c r="AT90" s="846">
        <v>8.75</v>
      </c>
      <c r="AU90" s="849"/>
      <c r="AV90" s="844" t="s">
        <v>430</v>
      </c>
      <c r="AW90" s="844" t="s">
        <v>430</v>
      </c>
      <c r="AX90" s="844" t="s">
        <v>430</v>
      </c>
      <c r="AY90" s="844" t="s">
        <v>430</v>
      </c>
      <c r="AZ90" s="844">
        <v>72</v>
      </c>
      <c r="BA90" s="847"/>
      <c r="BB90" s="846">
        <v>18.378366614041301</v>
      </c>
      <c r="BC90" s="846">
        <v>1.00123474414334</v>
      </c>
      <c r="BD90" s="846">
        <v>-1.73709343077896E-2</v>
      </c>
      <c r="BE90" s="852">
        <v>-0.106639535990453</v>
      </c>
      <c r="BF90" s="847"/>
      <c r="BG90" s="855">
        <v>0.19040000000000001</v>
      </c>
      <c r="BH90" s="842"/>
      <c r="BI90" s="846">
        <v>17.743300000000001</v>
      </c>
      <c r="BJ90" s="846">
        <v>81.176199999999994</v>
      </c>
      <c r="BK90" s="846">
        <v>0.97502100000000003</v>
      </c>
      <c r="BL90" s="846">
        <v>0.105479</v>
      </c>
      <c r="BM90" s="842"/>
      <c r="BN90" s="855" t="s">
        <v>4759</v>
      </c>
      <c r="BO90" s="855" t="s">
        <v>4760</v>
      </c>
      <c r="BP90" s="855" t="s">
        <v>4761</v>
      </c>
      <c r="BQ90" s="855" t="s">
        <v>4554</v>
      </c>
      <c r="BR90" s="855" t="s">
        <v>4555</v>
      </c>
      <c r="BS90" s="842"/>
      <c r="BT90" s="856" t="s">
        <v>554</v>
      </c>
    </row>
    <row r="91" spans="1:72" s="428" customFormat="1" x14ac:dyDescent="0.25">
      <c r="A91" s="345" t="s">
        <v>4762</v>
      </c>
      <c r="B91" s="373"/>
      <c r="C91" s="719">
        <v>44631</v>
      </c>
      <c r="D91" s="373"/>
      <c r="E91" s="346">
        <v>389.61</v>
      </c>
      <c r="F91" s="373"/>
      <c r="G91" s="347">
        <v>20.871400000000001</v>
      </c>
      <c r="H91" s="374"/>
      <c r="I91" s="348">
        <v>7.9600000000000004E-2</v>
      </c>
      <c r="J91" s="348">
        <v>0.37459999999999999</v>
      </c>
      <c r="K91" s="348">
        <v>1.6144000000000001</v>
      </c>
      <c r="L91" s="348">
        <v>14.5327</v>
      </c>
      <c r="M91" s="348">
        <v>2.5097999999999998</v>
      </c>
      <c r="N91" s="350">
        <v>5.6379000000000001</v>
      </c>
      <c r="O91" s="348">
        <v>4.2321999999999997</v>
      </c>
      <c r="P91" s="348">
        <v>19.588200000000001</v>
      </c>
      <c r="Q91" s="348" t="s">
        <v>430</v>
      </c>
      <c r="R91" s="348" t="s">
        <v>430</v>
      </c>
      <c r="S91" s="348">
        <v>17.527699999999999</v>
      </c>
      <c r="T91" s="348">
        <v>2.4001000000000001</v>
      </c>
      <c r="U91" s="348">
        <v>8.2288999999999994</v>
      </c>
      <c r="V91" s="348">
        <v>3.4281999999999999</v>
      </c>
      <c r="W91" s="348">
        <v>1.3249</v>
      </c>
      <c r="X91" s="348">
        <v>18.708100000000002</v>
      </c>
      <c r="Y91" s="374"/>
      <c r="Z91" s="346">
        <v>162</v>
      </c>
      <c r="AA91" s="346">
        <v>67</v>
      </c>
      <c r="AB91" s="346">
        <v>146</v>
      </c>
      <c r="AC91" s="346">
        <v>69</v>
      </c>
      <c r="AD91" s="346">
        <v>76</v>
      </c>
      <c r="AE91" s="346">
        <v>58</v>
      </c>
      <c r="AF91" s="346">
        <v>30</v>
      </c>
      <c r="AG91" s="346">
        <v>21</v>
      </c>
      <c r="AH91" s="346" t="s">
        <v>430</v>
      </c>
      <c r="AI91" s="346" t="s">
        <v>430</v>
      </c>
      <c r="AJ91" s="346">
        <v>68</v>
      </c>
      <c r="AK91" s="346">
        <v>82</v>
      </c>
      <c r="AL91" s="346">
        <v>41</v>
      </c>
      <c r="AM91" s="346">
        <v>56</v>
      </c>
      <c r="AN91" s="346">
        <v>169</v>
      </c>
      <c r="AO91" s="373"/>
      <c r="AP91" s="348" t="s">
        <v>430</v>
      </c>
      <c r="AQ91" s="348" t="s">
        <v>430</v>
      </c>
      <c r="AR91" s="348" t="s">
        <v>430</v>
      </c>
      <c r="AS91" s="348">
        <v>10.82</v>
      </c>
      <c r="AT91" s="348">
        <v>10.79</v>
      </c>
      <c r="AU91" s="351"/>
      <c r="AV91" s="346" t="s">
        <v>430</v>
      </c>
      <c r="AW91" s="346" t="s">
        <v>430</v>
      </c>
      <c r="AX91" s="346" t="s">
        <v>430</v>
      </c>
      <c r="AY91" s="346">
        <v>19</v>
      </c>
      <c r="AZ91" s="346">
        <v>62</v>
      </c>
      <c r="BA91" s="374"/>
      <c r="BB91" s="348">
        <v>15.5307307135524</v>
      </c>
      <c r="BC91" s="348">
        <v>0.99480131843494601</v>
      </c>
      <c r="BD91" s="348">
        <v>8.1329886767657802E-2</v>
      </c>
      <c r="BE91" s="375">
        <v>-0.10498671143972201</v>
      </c>
      <c r="BF91" s="374"/>
      <c r="BG91" s="372">
        <v>0.1993</v>
      </c>
      <c r="BH91" s="373"/>
      <c r="BI91" s="348">
        <v>3.9113799999999999</v>
      </c>
      <c r="BJ91" s="348">
        <v>92.376099999999994</v>
      </c>
      <c r="BK91" s="348">
        <v>3.6170499999999999</v>
      </c>
      <c r="BL91" s="348">
        <v>9.5469999999999999E-2</v>
      </c>
      <c r="BM91" s="373"/>
      <c r="BN91" s="372" t="s">
        <v>4679</v>
      </c>
      <c r="BO91" s="372" t="s">
        <v>4680</v>
      </c>
      <c r="BP91" s="372" t="s">
        <v>4615</v>
      </c>
      <c r="BQ91" s="372" t="s">
        <v>722</v>
      </c>
      <c r="BR91" s="372" t="s">
        <v>4616</v>
      </c>
      <c r="BS91" s="373"/>
      <c r="BT91" s="354" t="s">
        <v>554</v>
      </c>
    </row>
    <row r="92" spans="1:72" s="428" customFormat="1" x14ac:dyDescent="0.25">
      <c r="A92" s="345" t="s">
        <v>4763</v>
      </c>
      <c r="B92" s="373"/>
      <c r="C92" s="719">
        <v>37677</v>
      </c>
      <c r="D92" s="373"/>
      <c r="E92" s="346">
        <v>383.22</v>
      </c>
      <c r="F92" s="373"/>
      <c r="G92" s="347">
        <v>193.9271</v>
      </c>
      <c r="H92" s="374"/>
      <c r="I92" s="348">
        <v>1.0308999999999999</v>
      </c>
      <c r="J92" s="348">
        <v>2.35E-2</v>
      </c>
      <c r="K92" s="348">
        <v>2.3713000000000002</v>
      </c>
      <c r="L92" s="348">
        <v>4.2911999999999999</v>
      </c>
      <c r="M92" s="348">
        <v>-9.6981000000000002</v>
      </c>
      <c r="N92" s="350">
        <v>-5.6108000000000002</v>
      </c>
      <c r="O92" s="348">
        <v>0.24249999999999999</v>
      </c>
      <c r="P92" s="348">
        <v>7.4668999999999999</v>
      </c>
      <c r="Q92" s="348">
        <v>8.4147999999999996</v>
      </c>
      <c r="R92" s="348">
        <v>11.688000000000001</v>
      </c>
      <c r="S92" s="348">
        <v>7.3795000000000002</v>
      </c>
      <c r="T92" s="348">
        <v>-9.4876000000000005</v>
      </c>
      <c r="U92" s="348">
        <v>-3.8174999999999999</v>
      </c>
      <c r="V92" s="348">
        <v>-7.5069999999999997</v>
      </c>
      <c r="W92" s="348">
        <v>3.2191999999999998</v>
      </c>
      <c r="X92" s="348">
        <v>14.305</v>
      </c>
      <c r="Y92" s="374"/>
      <c r="Z92" s="346">
        <v>34</v>
      </c>
      <c r="AA92" s="346">
        <v>122</v>
      </c>
      <c r="AB92" s="346">
        <v>96</v>
      </c>
      <c r="AC92" s="346">
        <v>227</v>
      </c>
      <c r="AD92" s="346">
        <v>222</v>
      </c>
      <c r="AE92" s="346">
        <v>192</v>
      </c>
      <c r="AF92" s="346">
        <v>90</v>
      </c>
      <c r="AG92" s="346">
        <v>96</v>
      </c>
      <c r="AH92" s="346">
        <v>43</v>
      </c>
      <c r="AI92" s="346">
        <v>16</v>
      </c>
      <c r="AJ92" s="346">
        <v>226</v>
      </c>
      <c r="AK92" s="346">
        <v>224</v>
      </c>
      <c r="AL92" s="346">
        <v>204</v>
      </c>
      <c r="AM92" s="346">
        <v>195</v>
      </c>
      <c r="AN92" s="346">
        <v>48</v>
      </c>
      <c r="AO92" s="373"/>
      <c r="AP92" s="348">
        <v>10.4</v>
      </c>
      <c r="AQ92" s="348">
        <v>9.34</v>
      </c>
      <c r="AR92" s="348">
        <v>5.8</v>
      </c>
      <c r="AS92" s="348">
        <v>1.07</v>
      </c>
      <c r="AT92" s="348">
        <v>-8.9700000000000006</v>
      </c>
      <c r="AU92" s="351"/>
      <c r="AV92" s="346">
        <v>17</v>
      </c>
      <c r="AW92" s="346">
        <v>22</v>
      </c>
      <c r="AX92" s="346">
        <v>44</v>
      </c>
      <c r="AY92" s="346">
        <v>96</v>
      </c>
      <c r="AZ92" s="346">
        <v>205</v>
      </c>
      <c r="BA92" s="374"/>
      <c r="BB92" s="348">
        <v>11.417517672701999</v>
      </c>
      <c r="BC92" s="348">
        <v>0.99905779889647495</v>
      </c>
      <c r="BD92" s="348">
        <v>2.1541761235158899E-2</v>
      </c>
      <c r="BE92" s="375">
        <v>-5.5399753601538003E-2</v>
      </c>
      <c r="BF92" s="374"/>
      <c r="BG92" s="372">
        <v>1.0448</v>
      </c>
      <c r="BH92" s="373"/>
      <c r="BI92" s="348">
        <v>99.7727</v>
      </c>
      <c r="BJ92" s="348" t="s">
        <v>430</v>
      </c>
      <c r="BK92" s="348" t="s">
        <v>430</v>
      </c>
      <c r="BL92" s="348">
        <v>0.2273</v>
      </c>
      <c r="BM92" s="373"/>
      <c r="BN92" s="372" t="s">
        <v>4473</v>
      </c>
      <c r="BO92" s="372" t="s">
        <v>4474</v>
      </c>
      <c r="BP92" s="372" t="s">
        <v>4475</v>
      </c>
      <c r="BQ92" s="372" t="s">
        <v>4476</v>
      </c>
      <c r="BR92" s="372" t="s">
        <v>983</v>
      </c>
      <c r="BS92" s="373"/>
      <c r="BT92" s="354" t="s">
        <v>4562</v>
      </c>
    </row>
    <row r="93" spans="1:72" s="428" customFormat="1" x14ac:dyDescent="0.25">
      <c r="A93" s="345" t="s">
        <v>4764</v>
      </c>
      <c r="B93" s="373"/>
      <c r="C93" s="719">
        <v>43936</v>
      </c>
      <c r="D93" s="373"/>
      <c r="E93" s="346">
        <v>384.32900000000001</v>
      </c>
      <c r="F93" s="373"/>
      <c r="G93" s="347">
        <v>27.859400000000001</v>
      </c>
      <c r="H93" s="374"/>
      <c r="I93" s="348">
        <v>0.82550000000000001</v>
      </c>
      <c r="J93" s="348">
        <v>-4.8099999999999997E-2</v>
      </c>
      <c r="K93" s="348">
        <v>1.5688</v>
      </c>
      <c r="L93" s="348">
        <v>5.2481999999999998</v>
      </c>
      <c r="M93" s="348">
        <v>-7.6818999999999997</v>
      </c>
      <c r="N93" s="350">
        <v>-3.1953999999999998</v>
      </c>
      <c r="O93" s="348">
        <v>1.7466999999999999</v>
      </c>
      <c r="P93" s="348">
        <v>9.5420999999999996</v>
      </c>
      <c r="Q93" s="348">
        <v>9.4860000000000007</v>
      </c>
      <c r="R93" s="348" t="s">
        <v>430</v>
      </c>
      <c r="S93" s="348">
        <v>7.9546000000000001</v>
      </c>
      <c r="T93" s="348">
        <v>-7.6307</v>
      </c>
      <c r="U93" s="348">
        <v>-1.8696999999999999</v>
      </c>
      <c r="V93" s="348">
        <v>-5.1219999999999999</v>
      </c>
      <c r="W93" s="348">
        <v>2.2799</v>
      </c>
      <c r="X93" s="348">
        <v>17.986699999999999</v>
      </c>
      <c r="Y93" s="374"/>
      <c r="Z93" s="346">
        <v>45</v>
      </c>
      <c r="AA93" s="346">
        <v>130</v>
      </c>
      <c r="AB93" s="346">
        <v>169</v>
      </c>
      <c r="AC93" s="346">
        <v>195</v>
      </c>
      <c r="AD93" s="346">
        <v>189</v>
      </c>
      <c r="AE93" s="346">
        <v>157</v>
      </c>
      <c r="AF93" s="346">
        <v>52</v>
      </c>
      <c r="AG93" s="346">
        <v>76</v>
      </c>
      <c r="AH93" s="346">
        <v>28</v>
      </c>
      <c r="AI93" s="346" t="s">
        <v>430</v>
      </c>
      <c r="AJ93" s="346">
        <v>202</v>
      </c>
      <c r="AK93" s="346">
        <v>191</v>
      </c>
      <c r="AL93" s="346">
        <v>164</v>
      </c>
      <c r="AM93" s="346">
        <v>158</v>
      </c>
      <c r="AN93" s="346">
        <v>93</v>
      </c>
      <c r="AO93" s="373"/>
      <c r="AP93" s="348" t="s">
        <v>430</v>
      </c>
      <c r="AQ93" s="348" t="s">
        <v>430</v>
      </c>
      <c r="AR93" s="348">
        <v>7.47</v>
      </c>
      <c r="AS93" s="348">
        <v>3.1</v>
      </c>
      <c r="AT93" s="348">
        <v>-6.2</v>
      </c>
      <c r="AU93" s="351"/>
      <c r="AV93" s="346" t="s">
        <v>430</v>
      </c>
      <c r="AW93" s="346" t="s">
        <v>430</v>
      </c>
      <c r="AX93" s="346">
        <v>29</v>
      </c>
      <c r="AY93" s="346">
        <v>68</v>
      </c>
      <c r="AZ93" s="346">
        <v>173</v>
      </c>
      <c r="BA93" s="374"/>
      <c r="BB93" s="348">
        <v>11.4317317677747</v>
      </c>
      <c r="BC93" s="348">
        <v>0.99483046741162795</v>
      </c>
      <c r="BD93" s="348">
        <v>3.5316104196774598E-2</v>
      </c>
      <c r="BE93" s="375">
        <v>-3.5176562530641602E-2</v>
      </c>
      <c r="BF93" s="374"/>
      <c r="BG93" s="372">
        <v>0.13600000000000001</v>
      </c>
      <c r="BH93" s="373"/>
      <c r="BI93" s="348">
        <v>99.813599999999994</v>
      </c>
      <c r="BJ93" s="348" t="s">
        <v>430</v>
      </c>
      <c r="BK93" s="348" t="s">
        <v>430</v>
      </c>
      <c r="BL93" s="348">
        <v>0.18640000000000001</v>
      </c>
      <c r="BM93" s="373"/>
      <c r="BN93" s="372" t="s">
        <v>4489</v>
      </c>
      <c r="BO93" s="372" t="s">
        <v>4453</v>
      </c>
      <c r="BP93" s="372" t="s">
        <v>4454</v>
      </c>
      <c r="BQ93" s="372" t="s">
        <v>4311</v>
      </c>
      <c r="BR93" s="372" t="s">
        <v>4455</v>
      </c>
      <c r="BS93" s="373"/>
      <c r="BT93" s="354" t="s">
        <v>463</v>
      </c>
    </row>
    <row r="94" spans="1:72" s="428" customFormat="1" x14ac:dyDescent="0.25">
      <c r="A94" s="345" t="s">
        <v>4765</v>
      </c>
      <c r="B94" s="373"/>
      <c r="C94" s="719">
        <v>37595</v>
      </c>
      <c r="D94" s="373"/>
      <c r="E94" s="346">
        <v>361.09899999999999</v>
      </c>
      <c r="F94" s="373"/>
      <c r="G94" s="347">
        <v>132.69560000000001</v>
      </c>
      <c r="H94" s="374"/>
      <c r="I94" s="348">
        <v>0.8226</v>
      </c>
      <c r="J94" s="348">
        <v>-6.8900000000000003E-2</v>
      </c>
      <c r="K94" s="348">
        <v>1.5258</v>
      </c>
      <c r="L94" s="348">
        <v>5.0811000000000002</v>
      </c>
      <c r="M94" s="348">
        <v>-8.0417000000000005</v>
      </c>
      <c r="N94" s="350">
        <v>-3.9182999999999999</v>
      </c>
      <c r="O94" s="348">
        <v>1.0891999999999999</v>
      </c>
      <c r="P94" s="348">
        <v>8.8094000000000001</v>
      </c>
      <c r="Q94" s="348">
        <v>8.8338000000000001</v>
      </c>
      <c r="R94" s="348">
        <v>11.421200000000001</v>
      </c>
      <c r="S94" s="348">
        <v>7.8021000000000003</v>
      </c>
      <c r="T94" s="348">
        <v>-7.9794999999999998</v>
      </c>
      <c r="U94" s="348">
        <v>-2.4418000000000002</v>
      </c>
      <c r="V94" s="348">
        <v>-5.8179999999999996</v>
      </c>
      <c r="W94" s="348">
        <v>2.2288000000000001</v>
      </c>
      <c r="X94" s="348">
        <v>12.055300000000001</v>
      </c>
      <c r="Y94" s="374"/>
      <c r="Z94" s="346">
        <v>56</v>
      </c>
      <c r="AA94" s="346">
        <v>149</v>
      </c>
      <c r="AB94" s="346">
        <v>178</v>
      </c>
      <c r="AC94" s="346">
        <v>212</v>
      </c>
      <c r="AD94" s="346">
        <v>208</v>
      </c>
      <c r="AE94" s="346">
        <v>178</v>
      </c>
      <c r="AF94" s="346">
        <v>76</v>
      </c>
      <c r="AG94" s="346">
        <v>88</v>
      </c>
      <c r="AH94" s="346">
        <v>38</v>
      </c>
      <c r="AI94" s="346">
        <v>17</v>
      </c>
      <c r="AJ94" s="346">
        <v>213</v>
      </c>
      <c r="AK94" s="346">
        <v>211</v>
      </c>
      <c r="AL94" s="346">
        <v>190</v>
      </c>
      <c r="AM94" s="346">
        <v>179</v>
      </c>
      <c r="AN94" s="346">
        <v>110</v>
      </c>
      <c r="AO94" s="373"/>
      <c r="AP94" s="348">
        <v>10.63</v>
      </c>
      <c r="AQ94" s="348">
        <v>10.18</v>
      </c>
      <c r="AR94" s="348">
        <v>6.76</v>
      </c>
      <c r="AS94" s="348">
        <v>2.39</v>
      </c>
      <c r="AT94" s="348">
        <v>-6.93</v>
      </c>
      <c r="AU94" s="351"/>
      <c r="AV94" s="346">
        <v>15</v>
      </c>
      <c r="AW94" s="346">
        <v>18</v>
      </c>
      <c r="AX94" s="346">
        <v>38</v>
      </c>
      <c r="AY94" s="346">
        <v>84</v>
      </c>
      <c r="AZ94" s="346">
        <v>194</v>
      </c>
      <c r="BA94" s="374"/>
      <c r="BB94" s="348">
        <v>11.464776559368399</v>
      </c>
      <c r="BC94" s="348">
        <v>0.99772782429968498</v>
      </c>
      <c r="BD94" s="348">
        <v>3.0252523203447599E-2</v>
      </c>
      <c r="BE94" s="375">
        <v>-9.3340634149466903E-2</v>
      </c>
      <c r="BF94" s="374"/>
      <c r="BG94" s="372">
        <v>2.9950000000000001</v>
      </c>
      <c r="BH94" s="373"/>
      <c r="BI94" s="348">
        <v>99.4</v>
      </c>
      <c r="BJ94" s="348" t="s">
        <v>430</v>
      </c>
      <c r="BK94" s="348" t="s">
        <v>430</v>
      </c>
      <c r="BL94" s="348">
        <v>0.6</v>
      </c>
      <c r="BM94" s="373"/>
      <c r="BN94" s="372" t="s">
        <v>4654</v>
      </c>
      <c r="BO94" s="372" t="s">
        <v>4655</v>
      </c>
      <c r="BP94" s="372" t="s">
        <v>4334</v>
      </c>
      <c r="BQ94" s="372" t="s">
        <v>4657</v>
      </c>
      <c r="BR94" s="372" t="s">
        <v>4766</v>
      </c>
      <c r="BS94" s="373"/>
      <c r="BT94" s="354" t="s">
        <v>4767</v>
      </c>
    </row>
    <row r="95" spans="1:72" s="428" customFormat="1" x14ac:dyDescent="0.25">
      <c r="A95" s="345" t="s">
        <v>4768</v>
      </c>
      <c r="B95" s="373"/>
      <c r="C95" s="719">
        <v>45222</v>
      </c>
      <c r="D95" s="373"/>
      <c r="E95" s="346">
        <v>363.29199999999997</v>
      </c>
      <c r="F95" s="373"/>
      <c r="G95" s="347">
        <v>13.657999999999999</v>
      </c>
      <c r="H95" s="374"/>
      <c r="I95" s="348">
        <v>0.47299999999999998</v>
      </c>
      <c r="J95" s="348">
        <v>0.2268</v>
      </c>
      <c r="K95" s="348">
        <v>2.4590999999999998</v>
      </c>
      <c r="L95" s="348">
        <v>10.539199999999999</v>
      </c>
      <c r="M95" s="348">
        <v>-2.5918000000000001</v>
      </c>
      <c r="N95" s="350">
        <v>0.25840000000000002</v>
      </c>
      <c r="O95" s="348">
        <v>1.8076000000000001</v>
      </c>
      <c r="P95" s="348" t="s">
        <v>430</v>
      </c>
      <c r="Q95" s="348" t="s">
        <v>430</v>
      </c>
      <c r="R95" s="348" t="s">
        <v>430</v>
      </c>
      <c r="S95" s="348">
        <v>13.4734</v>
      </c>
      <c r="T95" s="348">
        <v>-2.6556000000000002</v>
      </c>
      <c r="U95" s="348">
        <v>1.8304</v>
      </c>
      <c r="V95" s="348">
        <v>-1.9878</v>
      </c>
      <c r="W95" s="348">
        <v>2.3538999999999999</v>
      </c>
      <c r="X95" s="348">
        <v>12.378500000000001</v>
      </c>
      <c r="Y95" s="374"/>
      <c r="Z95" s="346">
        <v>105</v>
      </c>
      <c r="AA95" s="346">
        <v>83</v>
      </c>
      <c r="AB95" s="346">
        <v>82</v>
      </c>
      <c r="AC95" s="346">
        <v>130</v>
      </c>
      <c r="AD95" s="346">
        <v>143</v>
      </c>
      <c r="AE95" s="346">
        <v>114</v>
      </c>
      <c r="AF95" s="346">
        <v>48</v>
      </c>
      <c r="AG95" s="346" t="s">
        <v>430</v>
      </c>
      <c r="AH95" s="346" t="s">
        <v>430</v>
      </c>
      <c r="AI95" s="346" t="s">
        <v>430</v>
      </c>
      <c r="AJ95" s="346">
        <v>124</v>
      </c>
      <c r="AK95" s="346">
        <v>143</v>
      </c>
      <c r="AL95" s="346">
        <v>136</v>
      </c>
      <c r="AM95" s="346">
        <v>121</v>
      </c>
      <c r="AN95" s="346">
        <v>75</v>
      </c>
      <c r="AO95" s="373"/>
      <c r="AP95" s="348" t="s">
        <v>430</v>
      </c>
      <c r="AQ95" s="348" t="s">
        <v>430</v>
      </c>
      <c r="AR95" s="348" t="s">
        <v>430</v>
      </c>
      <c r="AS95" s="348" t="s">
        <v>430</v>
      </c>
      <c r="AT95" s="348">
        <v>1.66</v>
      </c>
      <c r="AU95" s="351"/>
      <c r="AV95" s="346" t="s">
        <v>430</v>
      </c>
      <c r="AW95" s="346" t="s">
        <v>430</v>
      </c>
      <c r="AX95" s="346" t="s">
        <v>430</v>
      </c>
      <c r="AY95" s="346" t="s">
        <v>430</v>
      </c>
      <c r="AZ95" s="346">
        <v>128</v>
      </c>
      <c r="BA95" s="374"/>
      <c r="BB95" s="348">
        <v>13.688080692461799</v>
      </c>
      <c r="BC95" s="348">
        <v>0.99554308506409095</v>
      </c>
      <c r="BD95" s="348">
        <v>4.3893497295160802E-2</v>
      </c>
      <c r="BE95" s="375">
        <v>-0.101264091388255</v>
      </c>
      <c r="BF95" s="374"/>
      <c r="BG95" s="372">
        <v>0.1133</v>
      </c>
      <c r="BH95" s="373"/>
      <c r="BI95" s="348">
        <v>65.472300000000004</v>
      </c>
      <c r="BJ95" s="348">
        <v>19.896899999999999</v>
      </c>
      <c r="BK95" s="348">
        <v>14.411300000000001</v>
      </c>
      <c r="BL95" s="348">
        <v>0.2195</v>
      </c>
      <c r="BM95" s="373"/>
      <c r="BN95" s="372" t="s">
        <v>4769</v>
      </c>
      <c r="BO95" s="372" t="s">
        <v>688</v>
      </c>
      <c r="BP95" s="372" t="s">
        <v>4752</v>
      </c>
      <c r="BQ95" s="372" t="s">
        <v>4770</v>
      </c>
      <c r="BR95" s="372" t="s">
        <v>4771</v>
      </c>
      <c r="BS95" s="373"/>
      <c r="BT95" s="354" t="s">
        <v>4767</v>
      </c>
    </row>
    <row r="96" spans="1:72" s="428" customFormat="1" x14ac:dyDescent="0.25">
      <c r="A96" s="345" t="s">
        <v>4772</v>
      </c>
      <c r="B96" s="373"/>
      <c r="C96" s="719">
        <v>44531</v>
      </c>
      <c r="D96" s="373"/>
      <c r="E96" s="346">
        <v>331.24</v>
      </c>
      <c r="F96" s="373"/>
      <c r="G96" s="347">
        <v>16.771599999999999</v>
      </c>
      <c r="H96" s="374"/>
      <c r="I96" s="348">
        <v>0.36199999999999999</v>
      </c>
      <c r="J96" s="348">
        <v>0.14990000000000001</v>
      </c>
      <c r="K96" s="348">
        <v>1.7361</v>
      </c>
      <c r="L96" s="348">
        <v>10.727</v>
      </c>
      <c r="M96" s="348">
        <v>-1.7204999999999999</v>
      </c>
      <c r="N96" s="350">
        <v>1.9197</v>
      </c>
      <c r="O96" s="348">
        <v>2.8563999999999998</v>
      </c>
      <c r="P96" s="348">
        <v>15.3201</v>
      </c>
      <c r="Q96" s="348" t="s">
        <v>430</v>
      </c>
      <c r="R96" s="348" t="s">
        <v>430</v>
      </c>
      <c r="S96" s="348">
        <v>13.683400000000001</v>
      </c>
      <c r="T96" s="348">
        <v>-1.8016000000000001</v>
      </c>
      <c r="U96" s="348">
        <v>3.6846000000000001</v>
      </c>
      <c r="V96" s="348">
        <v>-0.191</v>
      </c>
      <c r="W96" s="348">
        <v>1.6929000000000001</v>
      </c>
      <c r="X96" s="348">
        <v>11.995699999999999</v>
      </c>
      <c r="Y96" s="374"/>
      <c r="Z96" s="346">
        <v>120</v>
      </c>
      <c r="AA96" s="346">
        <v>98</v>
      </c>
      <c r="AB96" s="346">
        <v>133</v>
      </c>
      <c r="AC96" s="346">
        <v>124</v>
      </c>
      <c r="AD96" s="346">
        <v>123</v>
      </c>
      <c r="AE96" s="346">
        <v>99</v>
      </c>
      <c r="AF96" s="346">
        <v>38</v>
      </c>
      <c r="AG96" s="346">
        <v>44</v>
      </c>
      <c r="AH96" s="346" t="s">
        <v>430</v>
      </c>
      <c r="AI96" s="346" t="s">
        <v>430</v>
      </c>
      <c r="AJ96" s="346">
        <v>123</v>
      </c>
      <c r="AK96" s="346">
        <v>122</v>
      </c>
      <c r="AL96" s="346">
        <v>117</v>
      </c>
      <c r="AM96" s="346">
        <v>90</v>
      </c>
      <c r="AN96" s="346">
        <v>142</v>
      </c>
      <c r="AO96" s="373"/>
      <c r="AP96" s="348" t="s">
        <v>430</v>
      </c>
      <c r="AQ96" s="348" t="s">
        <v>430</v>
      </c>
      <c r="AR96" s="348" t="s">
        <v>430</v>
      </c>
      <c r="AS96" s="348">
        <v>7.53</v>
      </c>
      <c r="AT96" s="348">
        <v>3.45</v>
      </c>
      <c r="AU96" s="351"/>
      <c r="AV96" s="346" t="s">
        <v>430</v>
      </c>
      <c r="AW96" s="346" t="s">
        <v>430</v>
      </c>
      <c r="AX96" s="346" t="s">
        <v>430</v>
      </c>
      <c r="AY96" s="346">
        <v>49</v>
      </c>
      <c r="AZ96" s="346">
        <v>109</v>
      </c>
      <c r="BA96" s="374"/>
      <c r="BB96" s="348">
        <v>13.40970581315</v>
      </c>
      <c r="BC96" s="348">
        <v>0.99703480371153597</v>
      </c>
      <c r="BD96" s="348">
        <v>6.6789618307931203E-2</v>
      </c>
      <c r="BE96" s="375">
        <v>-8.1681221753365105E-2</v>
      </c>
      <c r="BF96" s="374"/>
      <c r="BG96" s="372">
        <v>0.1313</v>
      </c>
      <c r="BH96" s="373"/>
      <c r="BI96" s="348">
        <v>49.085000000000001</v>
      </c>
      <c r="BJ96" s="348">
        <v>48.680799999999998</v>
      </c>
      <c r="BK96" s="348">
        <v>1.87988</v>
      </c>
      <c r="BL96" s="348">
        <v>0.35432000000000002</v>
      </c>
      <c r="BM96" s="373"/>
      <c r="BN96" s="372" t="s">
        <v>610</v>
      </c>
      <c r="BO96" s="372" t="s">
        <v>1931</v>
      </c>
      <c r="BP96" s="372" t="s">
        <v>704</v>
      </c>
      <c r="BQ96" s="372" t="s">
        <v>4773</v>
      </c>
      <c r="BR96" s="372" t="s">
        <v>4774</v>
      </c>
      <c r="BS96" s="373"/>
      <c r="BT96" s="354" t="s">
        <v>554</v>
      </c>
    </row>
    <row r="97" spans="1:72" s="428" customFormat="1" x14ac:dyDescent="0.25">
      <c r="A97" s="345" t="s">
        <v>4775</v>
      </c>
      <c r="B97" s="373"/>
      <c r="C97" s="719">
        <v>45741</v>
      </c>
      <c r="D97" s="373"/>
      <c r="E97" s="346">
        <v>351.11399999999998</v>
      </c>
      <c r="F97" s="373"/>
      <c r="G97" s="347">
        <v>13.806699999999999</v>
      </c>
      <c r="H97" s="374"/>
      <c r="I97" s="348">
        <v>0.39050000000000001</v>
      </c>
      <c r="J97" s="348">
        <v>-1.1725000000000001</v>
      </c>
      <c r="K97" s="348">
        <v>7.5354999999999999</v>
      </c>
      <c r="L97" s="348">
        <v>3.7513000000000001</v>
      </c>
      <c r="M97" s="348">
        <v>3.4698000000000002</v>
      </c>
      <c r="N97" s="350">
        <v>23.070799999999998</v>
      </c>
      <c r="O97" s="348" t="s">
        <v>430</v>
      </c>
      <c r="P97" s="348" t="s">
        <v>430</v>
      </c>
      <c r="Q97" s="348" t="s">
        <v>430</v>
      </c>
      <c r="R97" s="348" t="s">
        <v>430</v>
      </c>
      <c r="S97" s="348">
        <v>10.2745</v>
      </c>
      <c r="T97" s="348">
        <v>0.62529999999999997</v>
      </c>
      <c r="U97" s="348">
        <v>13.8575</v>
      </c>
      <c r="V97" s="348">
        <v>18.495200000000001</v>
      </c>
      <c r="W97" s="348">
        <v>5.4847999999999999</v>
      </c>
      <c r="X97" s="348">
        <v>29.459299999999999</v>
      </c>
      <c r="Y97" s="374"/>
      <c r="Z97" s="346">
        <v>116</v>
      </c>
      <c r="AA97" s="346">
        <v>227</v>
      </c>
      <c r="AB97" s="346">
        <v>14</v>
      </c>
      <c r="AC97" s="346">
        <v>230</v>
      </c>
      <c r="AD97" s="346">
        <v>62</v>
      </c>
      <c r="AE97" s="346">
        <v>3</v>
      </c>
      <c r="AF97" s="346" t="s">
        <v>430</v>
      </c>
      <c r="AG97" s="346" t="s">
        <v>430</v>
      </c>
      <c r="AH97" s="346" t="s">
        <v>430</v>
      </c>
      <c r="AI97" s="346" t="s">
        <v>430</v>
      </c>
      <c r="AJ97" s="346">
        <v>161</v>
      </c>
      <c r="AK97" s="346">
        <v>101</v>
      </c>
      <c r="AL97" s="346">
        <v>11</v>
      </c>
      <c r="AM97" s="346">
        <v>3</v>
      </c>
      <c r="AN97" s="346">
        <v>19</v>
      </c>
      <c r="AO97" s="373"/>
      <c r="AP97" s="348" t="s">
        <v>430</v>
      </c>
      <c r="AQ97" s="348" t="s">
        <v>430</v>
      </c>
      <c r="AR97" s="348" t="s">
        <v>430</v>
      </c>
      <c r="AS97" s="348" t="s">
        <v>430</v>
      </c>
      <c r="AT97" s="348">
        <v>12.23</v>
      </c>
      <c r="AU97" s="351"/>
      <c r="AV97" s="346" t="s">
        <v>430</v>
      </c>
      <c r="AW97" s="346" t="s">
        <v>430</v>
      </c>
      <c r="AX97" s="346" t="s">
        <v>430</v>
      </c>
      <c r="AY97" s="346" t="s">
        <v>430</v>
      </c>
      <c r="AZ97" s="346">
        <v>36</v>
      </c>
      <c r="BA97" s="374"/>
      <c r="BB97" s="348">
        <v>23.747938931969198</v>
      </c>
      <c r="BC97" s="348">
        <v>0</v>
      </c>
      <c r="BD97" s="348">
        <v>6.6497548319024796E-2</v>
      </c>
      <c r="BE97" s="375" t="s">
        <v>430</v>
      </c>
      <c r="BF97" s="374"/>
      <c r="BG97" s="372" t="s">
        <v>430</v>
      </c>
      <c r="BH97" s="373"/>
      <c r="BI97" s="348">
        <v>75.898300000000006</v>
      </c>
      <c r="BJ97" s="348">
        <v>22.397300000000001</v>
      </c>
      <c r="BK97" s="348">
        <v>0.984317</v>
      </c>
      <c r="BL97" s="348">
        <v>0.72008300000000003</v>
      </c>
      <c r="BM97" s="373"/>
      <c r="BN97" s="372" t="s">
        <v>4776</v>
      </c>
      <c r="BO97" s="372" t="s">
        <v>4777</v>
      </c>
      <c r="BP97" s="372" t="s">
        <v>430</v>
      </c>
      <c r="BQ97" s="372" t="s">
        <v>430</v>
      </c>
      <c r="BR97" s="372" t="s">
        <v>430</v>
      </c>
      <c r="BS97" s="373"/>
      <c r="BT97" s="354" t="s">
        <v>4624</v>
      </c>
    </row>
    <row r="98" spans="1:72" s="428" customFormat="1" x14ac:dyDescent="0.25">
      <c r="A98" s="345" t="s">
        <v>4778</v>
      </c>
      <c r="B98" s="373"/>
      <c r="C98" s="719">
        <v>44287</v>
      </c>
      <c r="D98" s="373"/>
      <c r="E98" s="346">
        <v>333.46800000000002</v>
      </c>
      <c r="F98" s="373"/>
      <c r="G98" s="347">
        <v>22.1065</v>
      </c>
      <c r="H98" s="374"/>
      <c r="I98" s="348">
        <v>0.46450000000000002</v>
      </c>
      <c r="J98" s="348">
        <v>1.6409</v>
      </c>
      <c r="K98" s="348">
        <v>5.5862999999999996</v>
      </c>
      <c r="L98" s="348">
        <v>22.585699999999999</v>
      </c>
      <c r="M98" s="348">
        <v>7.7576999999999998</v>
      </c>
      <c r="N98" s="350">
        <v>4.2263000000000002</v>
      </c>
      <c r="O98" s="348">
        <v>4.1463000000000001</v>
      </c>
      <c r="P98" s="348">
        <v>24.069299999999998</v>
      </c>
      <c r="Q98" s="348">
        <v>13.3795</v>
      </c>
      <c r="R98" s="348" t="s">
        <v>430</v>
      </c>
      <c r="S98" s="348">
        <v>24.8581</v>
      </c>
      <c r="T98" s="348">
        <v>8.1219000000000001</v>
      </c>
      <c r="U98" s="348">
        <v>10.632099999999999</v>
      </c>
      <c r="V98" s="348">
        <v>1.1341000000000001</v>
      </c>
      <c r="W98" s="348">
        <v>4.2450000000000001</v>
      </c>
      <c r="X98" s="348">
        <v>16.3691</v>
      </c>
      <c r="Y98" s="374"/>
      <c r="Z98" s="346">
        <v>111</v>
      </c>
      <c r="AA98" s="346">
        <v>20</v>
      </c>
      <c r="AB98" s="346">
        <v>32</v>
      </c>
      <c r="AC98" s="346">
        <v>8</v>
      </c>
      <c r="AD98" s="346">
        <v>13</v>
      </c>
      <c r="AE98" s="346">
        <v>64</v>
      </c>
      <c r="AF98" s="346">
        <v>31</v>
      </c>
      <c r="AG98" s="346">
        <v>5</v>
      </c>
      <c r="AH98" s="346">
        <v>13</v>
      </c>
      <c r="AI98" s="346" t="s">
        <v>430</v>
      </c>
      <c r="AJ98" s="346">
        <v>10</v>
      </c>
      <c r="AK98" s="346">
        <v>13</v>
      </c>
      <c r="AL98" s="346">
        <v>20</v>
      </c>
      <c r="AM98" s="346">
        <v>78</v>
      </c>
      <c r="AN98" s="346">
        <v>35</v>
      </c>
      <c r="AO98" s="373"/>
      <c r="AP98" s="348" t="s">
        <v>430</v>
      </c>
      <c r="AQ98" s="348" t="s">
        <v>430</v>
      </c>
      <c r="AR98" s="348">
        <v>17.12</v>
      </c>
      <c r="AS98" s="348">
        <v>12.1</v>
      </c>
      <c r="AT98" s="348">
        <v>19.16</v>
      </c>
      <c r="AU98" s="351"/>
      <c r="AV98" s="346" t="s">
        <v>430</v>
      </c>
      <c r="AW98" s="346" t="s">
        <v>430</v>
      </c>
      <c r="AX98" s="346">
        <v>2</v>
      </c>
      <c r="AY98" s="346">
        <v>8</v>
      </c>
      <c r="AZ98" s="346">
        <v>13</v>
      </c>
      <c r="BA98" s="374"/>
      <c r="BB98" s="348">
        <v>20.230052612479099</v>
      </c>
      <c r="BC98" s="348">
        <v>0.99209274436901596</v>
      </c>
      <c r="BD98" s="348">
        <v>8.1002147784866599E-2</v>
      </c>
      <c r="BE98" s="375">
        <v>-0.12054418551568701</v>
      </c>
      <c r="BF98" s="374"/>
      <c r="BG98" s="372">
        <v>0.30030000000000001</v>
      </c>
      <c r="BH98" s="373"/>
      <c r="BI98" s="348" t="s">
        <v>430</v>
      </c>
      <c r="BJ98" s="348">
        <v>10.1533</v>
      </c>
      <c r="BK98" s="348">
        <v>89.713399999999993</v>
      </c>
      <c r="BL98" s="348">
        <v>0.1333</v>
      </c>
      <c r="BM98" s="373"/>
      <c r="BN98" s="372" t="s">
        <v>4779</v>
      </c>
      <c r="BO98" s="372" t="s">
        <v>4780</v>
      </c>
      <c r="BP98" s="372" t="s">
        <v>4781</v>
      </c>
      <c r="BQ98" s="372" t="s">
        <v>4782</v>
      </c>
      <c r="BR98" s="372" t="s">
        <v>2871</v>
      </c>
      <c r="BS98" s="373"/>
      <c r="BT98" s="354" t="s">
        <v>4624</v>
      </c>
    </row>
    <row r="99" spans="1:72" s="428" customFormat="1" x14ac:dyDescent="0.25">
      <c r="A99" s="345" t="s">
        <v>4783</v>
      </c>
      <c r="B99" s="373"/>
      <c r="C99" s="719">
        <v>45813</v>
      </c>
      <c r="D99" s="373"/>
      <c r="E99" s="346">
        <v>315.209</v>
      </c>
      <c r="F99" s="373"/>
      <c r="G99" s="347">
        <v>9.7124000000000006</v>
      </c>
      <c r="H99" s="374"/>
      <c r="I99" s="348">
        <v>-0.23730000000000001</v>
      </c>
      <c r="J99" s="348">
        <v>-2.1084999999999998</v>
      </c>
      <c r="K99" s="348">
        <v>-1.7421</v>
      </c>
      <c r="L99" s="348">
        <v>6.3860000000000001</v>
      </c>
      <c r="M99" s="348">
        <v>-7.4973999999999998</v>
      </c>
      <c r="N99" s="350">
        <v>-3.7355999999999998</v>
      </c>
      <c r="O99" s="348" t="s">
        <v>430</v>
      </c>
      <c r="P99" s="348" t="s">
        <v>430</v>
      </c>
      <c r="Q99" s="348" t="s">
        <v>430</v>
      </c>
      <c r="R99" s="348" t="s">
        <v>430</v>
      </c>
      <c r="S99" s="348">
        <v>8.9555000000000007</v>
      </c>
      <c r="T99" s="348">
        <v>-7.1783000000000001</v>
      </c>
      <c r="U99" s="348">
        <v>-2.2326999999999999</v>
      </c>
      <c r="V99" s="348">
        <v>-5.1356999999999999</v>
      </c>
      <c r="W99" s="348">
        <v>-1.5259</v>
      </c>
      <c r="X99" s="348">
        <v>-2.7357</v>
      </c>
      <c r="Y99" s="374"/>
      <c r="Z99" s="346">
        <v>202</v>
      </c>
      <c r="AA99" s="346">
        <v>242</v>
      </c>
      <c r="AB99" s="346">
        <v>236</v>
      </c>
      <c r="AC99" s="346">
        <v>180</v>
      </c>
      <c r="AD99" s="346">
        <v>184</v>
      </c>
      <c r="AE99" s="346">
        <v>175</v>
      </c>
      <c r="AF99" s="346" t="s">
        <v>430</v>
      </c>
      <c r="AG99" s="346" t="s">
        <v>430</v>
      </c>
      <c r="AH99" s="346" t="s">
        <v>430</v>
      </c>
      <c r="AI99" s="346" t="s">
        <v>430</v>
      </c>
      <c r="AJ99" s="346">
        <v>183</v>
      </c>
      <c r="AK99" s="346">
        <v>185</v>
      </c>
      <c r="AL99" s="346">
        <v>185</v>
      </c>
      <c r="AM99" s="346">
        <v>160</v>
      </c>
      <c r="AN99" s="346">
        <v>240</v>
      </c>
      <c r="AO99" s="373"/>
      <c r="AP99" s="348" t="s">
        <v>430</v>
      </c>
      <c r="AQ99" s="348" t="s">
        <v>430</v>
      </c>
      <c r="AR99" s="348" t="s">
        <v>430</v>
      </c>
      <c r="AS99" s="348" t="s">
        <v>430</v>
      </c>
      <c r="AT99" s="348">
        <v>-5.98</v>
      </c>
      <c r="AU99" s="351"/>
      <c r="AV99" s="346" t="s">
        <v>430</v>
      </c>
      <c r="AW99" s="346" t="s">
        <v>430</v>
      </c>
      <c r="AX99" s="346" t="s">
        <v>430</v>
      </c>
      <c r="AY99" s="346" t="s">
        <v>430</v>
      </c>
      <c r="AZ99" s="346">
        <v>168</v>
      </c>
      <c r="BA99" s="374"/>
      <c r="BB99" s="348">
        <v>12.2977684516546</v>
      </c>
      <c r="BC99" s="348">
        <v>0.99989455533268201</v>
      </c>
      <c r="BD99" s="348">
        <v>-5.80024899313622E-2</v>
      </c>
      <c r="BE99" s="375">
        <v>-6.6784511858563406E-2</v>
      </c>
      <c r="BF99" s="374"/>
      <c r="BG99" s="372">
        <v>5.8000000000000003E-2</v>
      </c>
      <c r="BH99" s="373"/>
      <c r="BI99" s="348">
        <v>74.912499999999994</v>
      </c>
      <c r="BJ99" s="348">
        <v>22.246400000000001</v>
      </c>
      <c r="BK99" s="348">
        <v>2.6350799999999999</v>
      </c>
      <c r="BL99" s="348">
        <v>0.20602000000000001</v>
      </c>
      <c r="BM99" s="373"/>
      <c r="BN99" s="372" t="s">
        <v>4784</v>
      </c>
      <c r="BO99" s="372" t="s">
        <v>4785</v>
      </c>
      <c r="BP99" s="372" t="s">
        <v>4702</v>
      </c>
      <c r="BQ99" s="372" t="s">
        <v>4786</v>
      </c>
      <c r="BR99" s="372" t="s">
        <v>4704</v>
      </c>
      <c r="BS99" s="373"/>
      <c r="BT99" s="354" t="s">
        <v>4624</v>
      </c>
    </row>
    <row r="100" spans="1:72" s="428" customFormat="1" x14ac:dyDescent="0.25">
      <c r="A100" s="345" t="s">
        <v>4787</v>
      </c>
      <c r="B100" s="373"/>
      <c r="C100" s="719">
        <v>45286</v>
      </c>
      <c r="D100" s="373"/>
      <c r="E100" s="346">
        <v>320.18799999999999</v>
      </c>
      <c r="F100" s="373"/>
      <c r="G100" s="347">
        <v>10.9452</v>
      </c>
      <c r="H100" s="374"/>
      <c r="I100" s="348">
        <v>-0.39129999999999998</v>
      </c>
      <c r="J100" s="348">
        <v>0.56040000000000001</v>
      </c>
      <c r="K100" s="348">
        <v>2.2246999999999999</v>
      </c>
      <c r="L100" s="348">
        <v>13.6845</v>
      </c>
      <c r="M100" s="348">
        <v>-2.5430000000000001</v>
      </c>
      <c r="N100" s="350">
        <v>-8.0343</v>
      </c>
      <c r="O100" s="348">
        <v>-4.1645000000000003</v>
      </c>
      <c r="P100" s="348" t="s">
        <v>430</v>
      </c>
      <c r="Q100" s="348" t="s">
        <v>430</v>
      </c>
      <c r="R100" s="348" t="s">
        <v>430</v>
      </c>
      <c r="S100" s="348">
        <v>16.208400000000001</v>
      </c>
      <c r="T100" s="348">
        <v>-1.2683</v>
      </c>
      <c r="U100" s="348">
        <v>-2.5508000000000002</v>
      </c>
      <c r="V100" s="348">
        <v>-10.2919</v>
      </c>
      <c r="W100" s="348">
        <v>1.5107999999999999</v>
      </c>
      <c r="X100" s="348">
        <v>3.6848999999999998</v>
      </c>
      <c r="Y100" s="374"/>
      <c r="Z100" s="346">
        <v>209</v>
      </c>
      <c r="AA100" s="346">
        <v>50</v>
      </c>
      <c r="AB100" s="346">
        <v>106</v>
      </c>
      <c r="AC100" s="346">
        <v>84</v>
      </c>
      <c r="AD100" s="346">
        <v>141</v>
      </c>
      <c r="AE100" s="346">
        <v>199</v>
      </c>
      <c r="AF100" s="346">
        <v>115</v>
      </c>
      <c r="AG100" s="346" t="s">
        <v>430</v>
      </c>
      <c r="AH100" s="346" t="s">
        <v>430</v>
      </c>
      <c r="AI100" s="346" t="s">
        <v>430</v>
      </c>
      <c r="AJ100" s="346">
        <v>89</v>
      </c>
      <c r="AK100" s="346">
        <v>116</v>
      </c>
      <c r="AL100" s="346">
        <v>193</v>
      </c>
      <c r="AM100" s="346">
        <v>201</v>
      </c>
      <c r="AN100" s="346">
        <v>145</v>
      </c>
      <c r="AO100" s="373"/>
      <c r="AP100" s="348" t="s">
        <v>430</v>
      </c>
      <c r="AQ100" s="348" t="s">
        <v>430</v>
      </c>
      <c r="AR100" s="348" t="s">
        <v>430</v>
      </c>
      <c r="AS100" s="348" t="s">
        <v>430</v>
      </c>
      <c r="AT100" s="348">
        <v>-1.1299999999999999</v>
      </c>
      <c r="AU100" s="351"/>
      <c r="AV100" s="346" t="s">
        <v>430</v>
      </c>
      <c r="AW100" s="346" t="s">
        <v>430</v>
      </c>
      <c r="AX100" s="346" t="s">
        <v>430</v>
      </c>
      <c r="AY100" s="346" t="s">
        <v>430</v>
      </c>
      <c r="AZ100" s="346">
        <v>144</v>
      </c>
      <c r="BA100" s="374"/>
      <c r="BB100" s="348">
        <v>20.2702722786699</v>
      </c>
      <c r="BC100" s="348">
        <v>0.99871823532774895</v>
      </c>
      <c r="BD100" s="348">
        <v>-1.57210827939646E-3</v>
      </c>
      <c r="BE100" s="375">
        <v>-9.8272194840442695E-2</v>
      </c>
      <c r="BF100" s="374"/>
      <c r="BG100" s="372">
        <v>0.33810000000000001</v>
      </c>
      <c r="BH100" s="373"/>
      <c r="BI100" s="348" t="s">
        <v>430</v>
      </c>
      <c r="BJ100" s="348" t="s">
        <v>430</v>
      </c>
      <c r="BK100" s="348">
        <v>99.9114</v>
      </c>
      <c r="BL100" s="348">
        <v>8.8599999999999998E-2</v>
      </c>
      <c r="BM100" s="373"/>
      <c r="BN100" s="372" t="s">
        <v>4788</v>
      </c>
      <c r="BO100" s="372" t="s">
        <v>4789</v>
      </c>
      <c r="BP100" s="372" t="s">
        <v>4790</v>
      </c>
      <c r="BQ100" s="372" t="s">
        <v>4791</v>
      </c>
      <c r="BR100" s="372" t="s">
        <v>4792</v>
      </c>
      <c r="BS100" s="373"/>
      <c r="BT100" s="354" t="s">
        <v>554</v>
      </c>
    </row>
    <row r="101" spans="1:72" s="428" customFormat="1" x14ac:dyDescent="0.25">
      <c r="A101" s="345" t="s">
        <v>4793</v>
      </c>
      <c r="B101" s="373"/>
      <c r="C101" s="719">
        <v>45072</v>
      </c>
      <c r="D101" s="373"/>
      <c r="E101" s="346">
        <v>316.375</v>
      </c>
      <c r="F101" s="373"/>
      <c r="G101" s="347">
        <v>12.592700000000001</v>
      </c>
      <c r="H101" s="374"/>
      <c r="I101" s="348">
        <v>1.0318000000000001</v>
      </c>
      <c r="J101" s="348">
        <v>2.7799999999999998E-2</v>
      </c>
      <c r="K101" s="348">
        <v>2.3921999999999999</v>
      </c>
      <c r="L101" s="348">
        <v>4.3323</v>
      </c>
      <c r="M101" s="348">
        <v>-9.5638000000000005</v>
      </c>
      <c r="N101" s="350">
        <v>-5.5339999999999998</v>
      </c>
      <c r="O101" s="348">
        <v>0.34720000000000001</v>
      </c>
      <c r="P101" s="348">
        <v>7.6104000000000003</v>
      </c>
      <c r="Q101" s="348" t="s">
        <v>430</v>
      </c>
      <c r="R101" s="348" t="s">
        <v>430</v>
      </c>
      <c r="S101" s="348">
        <v>7.4123000000000001</v>
      </c>
      <c r="T101" s="348">
        <v>-9.3430999999999997</v>
      </c>
      <c r="U101" s="348">
        <v>-3.7806999999999999</v>
      </c>
      <c r="V101" s="348">
        <v>-7.4337999999999997</v>
      </c>
      <c r="W101" s="348">
        <v>3.2366000000000001</v>
      </c>
      <c r="X101" s="348">
        <v>7.7663000000000002</v>
      </c>
      <c r="Y101" s="374"/>
      <c r="Z101" s="346">
        <v>32</v>
      </c>
      <c r="AA101" s="346">
        <v>116</v>
      </c>
      <c r="AB101" s="346">
        <v>89</v>
      </c>
      <c r="AC101" s="346">
        <v>222</v>
      </c>
      <c r="AD101" s="346">
        <v>218</v>
      </c>
      <c r="AE101" s="346">
        <v>190</v>
      </c>
      <c r="AF101" s="346">
        <v>88</v>
      </c>
      <c r="AG101" s="346">
        <v>94</v>
      </c>
      <c r="AH101" s="346" t="s">
        <v>430</v>
      </c>
      <c r="AI101" s="346" t="s">
        <v>430</v>
      </c>
      <c r="AJ101" s="346">
        <v>223</v>
      </c>
      <c r="AK101" s="346">
        <v>221</v>
      </c>
      <c r="AL101" s="346">
        <v>203</v>
      </c>
      <c r="AM101" s="346">
        <v>194</v>
      </c>
      <c r="AN101" s="346">
        <v>45</v>
      </c>
      <c r="AO101" s="373"/>
      <c r="AP101" s="348" t="s">
        <v>430</v>
      </c>
      <c r="AQ101" s="348" t="s">
        <v>430</v>
      </c>
      <c r="AR101" s="348" t="s">
        <v>430</v>
      </c>
      <c r="AS101" s="348">
        <v>1.2</v>
      </c>
      <c r="AT101" s="348">
        <v>-8.85</v>
      </c>
      <c r="AU101" s="351"/>
      <c r="AV101" s="346" t="s">
        <v>430</v>
      </c>
      <c r="AW101" s="346" t="s">
        <v>430</v>
      </c>
      <c r="AX101" s="346" t="s">
        <v>430</v>
      </c>
      <c r="AY101" s="346">
        <v>95</v>
      </c>
      <c r="AZ101" s="346">
        <v>202</v>
      </c>
      <c r="BA101" s="374"/>
      <c r="BB101" s="348">
        <v>11.5363050409166</v>
      </c>
      <c r="BC101" s="348">
        <v>0.99865292955623797</v>
      </c>
      <c r="BD101" s="348">
        <v>1.85848136233904E-2</v>
      </c>
      <c r="BE101" s="375">
        <v>-4.346046359808E-2</v>
      </c>
      <c r="BF101" s="374"/>
      <c r="BG101" s="372">
        <v>5.62E-2</v>
      </c>
      <c r="BH101" s="373"/>
      <c r="BI101" s="348">
        <v>99.978499999999997</v>
      </c>
      <c r="BJ101" s="348" t="s">
        <v>430</v>
      </c>
      <c r="BK101" s="348" t="s">
        <v>430</v>
      </c>
      <c r="BL101" s="348">
        <v>2.1499999999999998E-2</v>
      </c>
      <c r="BM101" s="373"/>
      <c r="BN101" s="372" t="s">
        <v>4794</v>
      </c>
      <c r="BO101" s="372" t="s">
        <v>4795</v>
      </c>
      <c r="BP101" s="372" t="s">
        <v>1109</v>
      </c>
      <c r="BQ101" s="372" t="s">
        <v>4796</v>
      </c>
      <c r="BR101" s="372" t="s">
        <v>4797</v>
      </c>
      <c r="BS101" s="373"/>
      <c r="BT101" s="354" t="s">
        <v>4798</v>
      </c>
    </row>
    <row r="102" spans="1:72" s="428" customFormat="1" x14ac:dyDescent="0.25">
      <c r="A102" s="345" t="s">
        <v>4799</v>
      </c>
      <c r="B102" s="373"/>
      <c r="C102" s="719">
        <v>45485</v>
      </c>
      <c r="D102" s="373"/>
      <c r="E102" s="346">
        <v>311.81299999999999</v>
      </c>
      <c r="F102" s="373"/>
      <c r="G102" s="347">
        <v>9.9669000000000008</v>
      </c>
      <c r="H102" s="374"/>
      <c r="I102" s="348">
        <v>0.49709999999999999</v>
      </c>
      <c r="J102" s="348">
        <v>0.1769</v>
      </c>
      <c r="K102" s="348">
        <v>2.2246000000000001</v>
      </c>
      <c r="L102" s="348">
        <v>9.6408000000000005</v>
      </c>
      <c r="M102" s="348">
        <v>-3.2574999999999998</v>
      </c>
      <c r="N102" s="350">
        <v>-0.1363</v>
      </c>
      <c r="O102" s="348" t="s">
        <v>430</v>
      </c>
      <c r="P102" s="348" t="s">
        <v>430</v>
      </c>
      <c r="Q102" s="348" t="s">
        <v>430</v>
      </c>
      <c r="R102" s="348" t="s">
        <v>430</v>
      </c>
      <c r="S102" s="348">
        <v>12.721</v>
      </c>
      <c r="T102" s="348">
        <v>-3.3250000000000002</v>
      </c>
      <c r="U102" s="348">
        <v>1.3824000000000001</v>
      </c>
      <c r="V102" s="348">
        <v>-2.3399000000000001</v>
      </c>
      <c r="W102" s="348">
        <v>2.1848000000000001</v>
      </c>
      <c r="X102" s="348">
        <v>-0.16980000000000001</v>
      </c>
      <c r="Y102" s="374"/>
      <c r="Z102" s="346">
        <v>94</v>
      </c>
      <c r="AA102" s="346">
        <v>92</v>
      </c>
      <c r="AB102" s="346">
        <v>107</v>
      </c>
      <c r="AC102" s="346">
        <v>144</v>
      </c>
      <c r="AD102" s="346">
        <v>154</v>
      </c>
      <c r="AE102" s="346">
        <v>126</v>
      </c>
      <c r="AF102" s="346" t="s">
        <v>430</v>
      </c>
      <c r="AG102" s="346" t="s">
        <v>430</v>
      </c>
      <c r="AH102" s="346" t="s">
        <v>430</v>
      </c>
      <c r="AI102" s="346" t="s">
        <v>430</v>
      </c>
      <c r="AJ102" s="346">
        <v>137</v>
      </c>
      <c r="AK102" s="346">
        <v>154</v>
      </c>
      <c r="AL102" s="346">
        <v>142</v>
      </c>
      <c r="AM102" s="346">
        <v>126</v>
      </c>
      <c r="AN102" s="346">
        <v>118</v>
      </c>
      <c r="AO102" s="373"/>
      <c r="AP102" s="348" t="s">
        <v>430</v>
      </c>
      <c r="AQ102" s="348" t="s">
        <v>430</v>
      </c>
      <c r="AR102" s="348" t="s">
        <v>430</v>
      </c>
      <c r="AS102" s="348" t="s">
        <v>430</v>
      </c>
      <c r="AT102" s="348">
        <v>0.57999999999999996</v>
      </c>
      <c r="AU102" s="351"/>
      <c r="AV102" s="346" t="s">
        <v>430</v>
      </c>
      <c r="AW102" s="346" t="s">
        <v>430</v>
      </c>
      <c r="AX102" s="346" t="s">
        <v>430</v>
      </c>
      <c r="AY102" s="346" t="s">
        <v>430</v>
      </c>
      <c r="AZ102" s="346">
        <v>136</v>
      </c>
      <c r="BA102" s="374"/>
      <c r="BB102" s="348">
        <v>13.682532860299199</v>
      </c>
      <c r="BC102" s="348">
        <v>0.99296007612866699</v>
      </c>
      <c r="BD102" s="348">
        <v>-2.5837393782878401E-2</v>
      </c>
      <c r="BE102" s="375">
        <v>-9.4580323523156304E-2</v>
      </c>
      <c r="BF102" s="374"/>
      <c r="BG102" s="372">
        <v>0.16059999999999999</v>
      </c>
      <c r="BH102" s="373"/>
      <c r="BI102" s="348">
        <v>67.950100000000006</v>
      </c>
      <c r="BJ102" s="348">
        <v>20.6325</v>
      </c>
      <c r="BK102" s="348">
        <v>10.6439</v>
      </c>
      <c r="BL102" s="348">
        <v>0.77349999999999997</v>
      </c>
      <c r="BM102" s="373"/>
      <c r="BN102" s="372" t="s">
        <v>2123</v>
      </c>
      <c r="BO102" s="372" t="s">
        <v>3385</v>
      </c>
      <c r="BP102" s="372" t="s">
        <v>4800</v>
      </c>
      <c r="BQ102" s="372" t="s">
        <v>4801</v>
      </c>
      <c r="BR102" s="372" t="s">
        <v>4802</v>
      </c>
      <c r="BS102" s="373"/>
      <c r="BT102" s="354" t="s">
        <v>4624</v>
      </c>
    </row>
    <row r="103" spans="1:72" s="428" customFormat="1" ht="11" x14ac:dyDescent="0.3">
      <c r="A103" s="841" t="s">
        <v>4803</v>
      </c>
      <c r="B103" s="842"/>
      <c r="C103" s="843">
        <v>45726</v>
      </c>
      <c r="D103" s="842"/>
      <c r="E103" s="844">
        <v>298.71300000000002</v>
      </c>
      <c r="F103" s="842"/>
      <c r="G103" s="845">
        <v>12.391999999999999</v>
      </c>
      <c r="H103" s="847"/>
      <c r="I103" s="846">
        <v>-0.13700000000000001</v>
      </c>
      <c r="J103" s="846">
        <v>-0.96699999999999997</v>
      </c>
      <c r="K103" s="846">
        <v>-2.7391999999999999</v>
      </c>
      <c r="L103" s="846">
        <v>8.4449000000000005</v>
      </c>
      <c r="M103" s="846">
        <v>6.9935999999999998</v>
      </c>
      <c r="N103" s="848">
        <v>14.0753</v>
      </c>
      <c r="O103" s="846" t="s">
        <v>430</v>
      </c>
      <c r="P103" s="846" t="s">
        <v>430</v>
      </c>
      <c r="Q103" s="846" t="s">
        <v>430</v>
      </c>
      <c r="R103" s="846" t="s">
        <v>430</v>
      </c>
      <c r="S103" s="846">
        <v>9.0460999999999991</v>
      </c>
      <c r="T103" s="846">
        <v>4.7595000000000001</v>
      </c>
      <c r="U103" s="846">
        <v>10.8011</v>
      </c>
      <c r="V103" s="846">
        <v>11.129</v>
      </c>
      <c r="W103" s="846">
        <v>-3.2252999999999998</v>
      </c>
      <c r="X103" s="846">
        <v>18.0809</v>
      </c>
      <c r="Y103" s="847"/>
      <c r="Z103" s="844">
        <v>192</v>
      </c>
      <c r="AA103" s="844">
        <v>222</v>
      </c>
      <c r="AB103" s="844">
        <v>244</v>
      </c>
      <c r="AC103" s="844">
        <v>155</v>
      </c>
      <c r="AD103" s="844">
        <v>20</v>
      </c>
      <c r="AE103" s="844">
        <v>15</v>
      </c>
      <c r="AF103" s="844" t="s">
        <v>430</v>
      </c>
      <c r="AG103" s="844" t="s">
        <v>430</v>
      </c>
      <c r="AH103" s="844" t="s">
        <v>430</v>
      </c>
      <c r="AI103" s="844" t="s">
        <v>430</v>
      </c>
      <c r="AJ103" s="844">
        <v>181</v>
      </c>
      <c r="AK103" s="844">
        <v>37</v>
      </c>
      <c r="AL103" s="844">
        <v>19</v>
      </c>
      <c r="AM103" s="844">
        <v>15</v>
      </c>
      <c r="AN103" s="844">
        <v>246</v>
      </c>
      <c r="AO103" s="842"/>
      <c r="AP103" s="846" t="s">
        <v>430</v>
      </c>
      <c r="AQ103" s="846" t="s">
        <v>430</v>
      </c>
      <c r="AR103" s="846" t="s">
        <v>430</v>
      </c>
      <c r="AS103" s="846" t="s">
        <v>430</v>
      </c>
      <c r="AT103" s="846">
        <v>12.66</v>
      </c>
      <c r="AU103" s="849"/>
      <c r="AV103" s="844" t="s">
        <v>430</v>
      </c>
      <c r="AW103" s="844" t="s">
        <v>430</v>
      </c>
      <c r="AX103" s="844" t="s">
        <v>430</v>
      </c>
      <c r="AY103" s="844" t="s">
        <v>430</v>
      </c>
      <c r="AZ103" s="844">
        <v>33</v>
      </c>
      <c r="BA103" s="847"/>
      <c r="BB103" s="846">
        <v>14.1681158297548</v>
      </c>
      <c r="BC103" s="846">
        <v>0.99254368286870998</v>
      </c>
      <c r="BD103" s="846">
        <v>4.52135739543921E-2</v>
      </c>
      <c r="BE103" s="852">
        <v>-8.7104739370953102E-2</v>
      </c>
      <c r="BF103" s="847"/>
      <c r="BG103" s="855">
        <v>0.37109999999999999</v>
      </c>
      <c r="BH103" s="842"/>
      <c r="BI103" s="846">
        <v>79.596400000000003</v>
      </c>
      <c r="BJ103" s="846">
        <v>17.0733</v>
      </c>
      <c r="BK103" s="846" t="s">
        <v>430</v>
      </c>
      <c r="BL103" s="846">
        <v>3.3302999999999998</v>
      </c>
      <c r="BM103" s="842"/>
      <c r="BN103" s="855" t="s">
        <v>4804</v>
      </c>
      <c r="BO103" s="855" t="s">
        <v>4805</v>
      </c>
      <c r="BP103" s="855" t="s">
        <v>4806</v>
      </c>
      <c r="BQ103" s="855" t="s">
        <v>4807</v>
      </c>
      <c r="BR103" s="855" t="s">
        <v>4808</v>
      </c>
      <c r="BS103" s="842"/>
      <c r="BT103" s="856" t="s">
        <v>554</v>
      </c>
    </row>
    <row r="104" spans="1:72" s="428" customFormat="1" x14ac:dyDescent="0.25">
      <c r="A104" s="345" t="s">
        <v>4809</v>
      </c>
      <c r="B104" s="373"/>
      <c r="C104" s="719">
        <v>45827</v>
      </c>
      <c r="D104" s="373"/>
      <c r="E104" s="346">
        <v>295.24</v>
      </c>
      <c r="F104" s="373"/>
      <c r="G104" s="347">
        <v>10.770300000000001</v>
      </c>
      <c r="H104" s="374"/>
      <c r="I104" s="348">
        <v>7.9899999999999999E-2</v>
      </c>
      <c r="J104" s="348">
        <v>0.37459999999999999</v>
      </c>
      <c r="K104" s="348">
        <v>1.6143000000000001</v>
      </c>
      <c r="L104" s="348">
        <v>14.539899999999999</v>
      </c>
      <c r="M104" s="348">
        <v>2.4152999999999998</v>
      </c>
      <c r="N104" s="350">
        <v>7.5949999999999998</v>
      </c>
      <c r="O104" s="348" t="s">
        <v>430</v>
      </c>
      <c r="P104" s="348" t="s">
        <v>430</v>
      </c>
      <c r="Q104" s="348" t="s">
        <v>430</v>
      </c>
      <c r="R104" s="348" t="s">
        <v>430</v>
      </c>
      <c r="S104" s="348">
        <v>17.59</v>
      </c>
      <c r="T104" s="348">
        <v>2.3083</v>
      </c>
      <c r="U104" s="348">
        <v>8.09</v>
      </c>
      <c r="V104" s="348">
        <v>3.1894999999999998</v>
      </c>
      <c r="W104" s="348">
        <v>1.3246</v>
      </c>
      <c r="X104" s="348">
        <v>7.5949999999999998</v>
      </c>
      <c r="Y104" s="374"/>
      <c r="Z104" s="346">
        <v>160</v>
      </c>
      <c r="AA104" s="346">
        <v>67</v>
      </c>
      <c r="AB104" s="346">
        <v>147</v>
      </c>
      <c r="AC104" s="346">
        <v>67</v>
      </c>
      <c r="AD104" s="346">
        <v>79</v>
      </c>
      <c r="AE104" s="346">
        <v>28</v>
      </c>
      <c r="AF104" s="346" t="s">
        <v>430</v>
      </c>
      <c r="AG104" s="346" t="s">
        <v>430</v>
      </c>
      <c r="AH104" s="346" t="s">
        <v>430</v>
      </c>
      <c r="AI104" s="346" t="s">
        <v>430</v>
      </c>
      <c r="AJ104" s="346">
        <v>65</v>
      </c>
      <c r="AK104" s="346">
        <v>85</v>
      </c>
      <c r="AL104" s="346">
        <v>44</v>
      </c>
      <c r="AM104" s="346">
        <v>58</v>
      </c>
      <c r="AN104" s="346">
        <v>170</v>
      </c>
      <c r="AO104" s="373"/>
      <c r="AP104" s="348" t="s">
        <v>430</v>
      </c>
      <c r="AQ104" s="348" t="s">
        <v>430</v>
      </c>
      <c r="AR104" s="348" t="s">
        <v>430</v>
      </c>
      <c r="AS104" s="348" t="s">
        <v>430</v>
      </c>
      <c r="AT104" s="348">
        <v>10.63</v>
      </c>
      <c r="AU104" s="351"/>
      <c r="AV104" s="346" t="s">
        <v>430</v>
      </c>
      <c r="AW104" s="346" t="s">
        <v>430</v>
      </c>
      <c r="AX104" s="346" t="s">
        <v>430</v>
      </c>
      <c r="AY104" s="346" t="s">
        <v>430</v>
      </c>
      <c r="AZ104" s="346">
        <v>65</v>
      </c>
      <c r="BA104" s="374"/>
      <c r="BB104" s="348">
        <v>16.349332816120999</v>
      </c>
      <c r="BC104" s="348">
        <v>1.0075210327086399</v>
      </c>
      <c r="BD104" s="348">
        <v>1.63827800151723E-2</v>
      </c>
      <c r="BE104" s="375">
        <v>6.2648068115023006E-2</v>
      </c>
      <c r="BF104" s="374"/>
      <c r="BG104" s="372">
        <v>0.13569999999999999</v>
      </c>
      <c r="BH104" s="373"/>
      <c r="BI104" s="348">
        <v>3.9066399999999999</v>
      </c>
      <c r="BJ104" s="348">
        <v>92.258600000000001</v>
      </c>
      <c r="BK104" s="348">
        <v>3.61084</v>
      </c>
      <c r="BL104" s="348">
        <v>0.22392000000000001</v>
      </c>
      <c r="BM104" s="373"/>
      <c r="BN104" s="372" t="s">
        <v>4609</v>
      </c>
      <c r="BO104" s="372" t="s">
        <v>1760</v>
      </c>
      <c r="BP104" s="372" t="s">
        <v>4610</v>
      </c>
      <c r="BQ104" s="372" t="s">
        <v>2929</v>
      </c>
      <c r="BR104" s="372" t="s">
        <v>4612</v>
      </c>
      <c r="BS104" s="373"/>
      <c r="BT104" s="354" t="s">
        <v>4624</v>
      </c>
    </row>
    <row r="105" spans="1:72" s="428" customFormat="1" x14ac:dyDescent="0.25">
      <c r="A105" s="345" t="s">
        <v>4810</v>
      </c>
      <c r="B105" s="373"/>
      <c r="C105" s="719">
        <v>44476</v>
      </c>
      <c r="D105" s="373"/>
      <c r="E105" s="346">
        <v>292.99799999999999</v>
      </c>
      <c r="F105" s="373"/>
      <c r="G105" s="347">
        <v>13.715</v>
      </c>
      <c r="H105" s="374"/>
      <c r="I105" s="348">
        <v>0.82479999999999998</v>
      </c>
      <c r="J105" s="348">
        <v>-4.9599999999999998E-2</v>
      </c>
      <c r="K105" s="348">
        <v>1.5881000000000001</v>
      </c>
      <c r="L105" s="348">
        <v>5.1820000000000004</v>
      </c>
      <c r="M105" s="348">
        <v>-7.7884000000000002</v>
      </c>
      <c r="N105" s="350">
        <v>-3.3555999999999999</v>
      </c>
      <c r="O105" s="348">
        <v>1.5954999999999999</v>
      </c>
      <c r="P105" s="348">
        <v>9.2779000000000007</v>
      </c>
      <c r="Q105" s="348" t="s">
        <v>430</v>
      </c>
      <c r="R105" s="348" t="s">
        <v>430</v>
      </c>
      <c r="S105" s="348">
        <v>7.9352</v>
      </c>
      <c r="T105" s="348">
        <v>-7.7337999999999996</v>
      </c>
      <c r="U105" s="348">
        <v>-2.0112000000000001</v>
      </c>
      <c r="V105" s="348">
        <v>-5.2786</v>
      </c>
      <c r="W105" s="348">
        <v>2.2827999999999999</v>
      </c>
      <c r="X105" s="348">
        <v>6.9294000000000002</v>
      </c>
      <c r="Y105" s="374"/>
      <c r="Z105" s="346">
        <v>48</v>
      </c>
      <c r="AA105" s="346">
        <v>131</v>
      </c>
      <c r="AB105" s="346">
        <v>160</v>
      </c>
      <c r="AC105" s="346">
        <v>205</v>
      </c>
      <c r="AD105" s="346">
        <v>199</v>
      </c>
      <c r="AE105" s="346">
        <v>166</v>
      </c>
      <c r="AF105" s="346">
        <v>65</v>
      </c>
      <c r="AG105" s="346">
        <v>87</v>
      </c>
      <c r="AH105" s="346" t="s">
        <v>430</v>
      </c>
      <c r="AI105" s="346" t="s">
        <v>430</v>
      </c>
      <c r="AJ105" s="346">
        <v>204</v>
      </c>
      <c r="AK105" s="346">
        <v>201</v>
      </c>
      <c r="AL105" s="346">
        <v>175</v>
      </c>
      <c r="AM105" s="346">
        <v>170</v>
      </c>
      <c r="AN105" s="346">
        <v>92</v>
      </c>
      <c r="AO105" s="373"/>
      <c r="AP105" s="348" t="s">
        <v>430</v>
      </c>
      <c r="AQ105" s="348" t="s">
        <v>430</v>
      </c>
      <c r="AR105" s="348" t="s">
        <v>430</v>
      </c>
      <c r="AS105" s="348">
        <v>2.9</v>
      </c>
      <c r="AT105" s="348">
        <v>-6.4</v>
      </c>
      <c r="AU105" s="351"/>
      <c r="AV105" s="346" t="s">
        <v>430</v>
      </c>
      <c r="AW105" s="346" t="s">
        <v>430</v>
      </c>
      <c r="AX105" s="346" t="s">
        <v>430</v>
      </c>
      <c r="AY105" s="346">
        <v>78</v>
      </c>
      <c r="AZ105" s="346">
        <v>184</v>
      </c>
      <c r="BA105" s="374"/>
      <c r="BB105" s="348">
        <v>11.4382142859704</v>
      </c>
      <c r="BC105" s="348">
        <v>0.99538715424238999</v>
      </c>
      <c r="BD105" s="348">
        <v>3.3436605818672499E-2</v>
      </c>
      <c r="BE105" s="375">
        <v>-5.6691330369642599E-2</v>
      </c>
      <c r="BF105" s="374"/>
      <c r="BG105" s="372">
        <v>0.24360000000000001</v>
      </c>
      <c r="BH105" s="373"/>
      <c r="BI105" s="348">
        <v>99.824299999999994</v>
      </c>
      <c r="BJ105" s="348" t="s">
        <v>430</v>
      </c>
      <c r="BK105" s="348" t="s">
        <v>430</v>
      </c>
      <c r="BL105" s="348">
        <v>0.1757</v>
      </c>
      <c r="BM105" s="373"/>
      <c r="BN105" s="372" t="s">
        <v>4489</v>
      </c>
      <c r="BO105" s="372" t="s">
        <v>4309</v>
      </c>
      <c r="BP105" s="372" t="s">
        <v>4454</v>
      </c>
      <c r="BQ105" s="372" t="s">
        <v>4311</v>
      </c>
      <c r="BR105" s="372" t="s">
        <v>4455</v>
      </c>
      <c r="BS105" s="373"/>
      <c r="BT105" s="354" t="s">
        <v>554</v>
      </c>
    </row>
    <row r="106" spans="1:72" s="428" customFormat="1" x14ac:dyDescent="0.25">
      <c r="A106" s="345" t="s">
        <v>4811</v>
      </c>
      <c r="B106" s="373"/>
      <c r="C106" s="719">
        <v>45037</v>
      </c>
      <c r="D106" s="373"/>
      <c r="E106" s="346">
        <v>298.03300000000002</v>
      </c>
      <c r="F106" s="373"/>
      <c r="G106" s="347">
        <v>15.3154</v>
      </c>
      <c r="H106" s="374"/>
      <c r="I106" s="348">
        <v>0.52769999999999995</v>
      </c>
      <c r="J106" s="348">
        <v>0.193</v>
      </c>
      <c r="K106" s="348">
        <v>2.2273999999999998</v>
      </c>
      <c r="L106" s="348">
        <v>9.6149000000000004</v>
      </c>
      <c r="M106" s="348">
        <v>-3.3405</v>
      </c>
      <c r="N106" s="350">
        <v>-7.4399999999999994E-2</v>
      </c>
      <c r="O106" s="348">
        <v>1.4406000000000001</v>
      </c>
      <c r="P106" s="348">
        <v>12.4008</v>
      </c>
      <c r="Q106" s="348" t="s">
        <v>430</v>
      </c>
      <c r="R106" s="348" t="s">
        <v>430</v>
      </c>
      <c r="S106" s="348">
        <v>12.4495</v>
      </c>
      <c r="T106" s="348">
        <v>-3.4203999999999999</v>
      </c>
      <c r="U106" s="348">
        <v>1.21</v>
      </c>
      <c r="V106" s="348">
        <v>-2.2642000000000002</v>
      </c>
      <c r="W106" s="348">
        <v>2.1953</v>
      </c>
      <c r="X106" s="348">
        <v>14.354100000000001</v>
      </c>
      <c r="Y106" s="374"/>
      <c r="Z106" s="346">
        <v>82</v>
      </c>
      <c r="AA106" s="346">
        <v>85</v>
      </c>
      <c r="AB106" s="346">
        <v>104</v>
      </c>
      <c r="AC106" s="346">
        <v>145</v>
      </c>
      <c r="AD106" s="346">
        <v>156</v>
      </c>
      <c r="AE106" s="346">
        <v>124</v>
      </c>
      <c r="AF106" s="346">
        <v>70</v>
      </c>
      <c r="AG106" s="346">
        <v>57</v>
      </c>
      <c r="AH106" s="346" t="s">
        <v>430</v>
      </c>
      <c r="AI106" s="346" t="s">
        <v>430</v>
      </c>
      <c r="AJ106" s="346">
        <v>143</v>
      </c>
      <c r="AK106" s="346">
        <v>155</v>
      </c>
      <c r="AL106" s="346">
        <v>144</v>
      </c>
      <c r="AM106" s="346">
        <v>125</v>
      </c>
      <c r="AN106" s="346">
        <v>115</v>
      </c>
      <c r="AO106" s="373"/>
      <c r="AP106" s="348" t="s">
        <v>430</v>
      </c>
      <c r="AQ106" s="348" t="s">
        <v>430</v>
      </c>
      <c r="AR106" s="348" t="s">
        <v>430</v>
      </c>
      <c r="AS106" s="348">
        <v>5.27</v>
      </c>
      <c r="AT106" s="348">
        <v>0.45</v>
      </c>
      <c r="AU106" s="351"/>
      <c r="AV106" s="346" t="s">
        <v>430</v>
      </c>
      <c r="AW106" s="346" t="s">
        <v>430</v>
      </c>
      <c r="AX106" s="346" t="s">
        <v>430</v>
      </c>
      <c r="AY106" s="346">
        <v>58</v>
      </c>
      <c r="AZ106" s="346">
        <v>138</v>
      </c>
      <c r="BA106" s="374"/>
      <c r="BB106" s="348">
        <v>12.926099454103401</v>
      </c>
      <c r="BC106" s="348">
        <v>0.993264071861791</v>
      </c>
      <c r="BD106" s="348">
        <v>5.0555000277565799E-2</v>
      </c>
      <c r="BE106" s="375">
        <v>-9.1989706522222506E-2</v>
      </c>
      <c r="BF106" s="374"/>
      <c r="BG106" s="372">
        <v>0.14050000000000001</v>
      </c>
      <c r="BH106" s="373"/>
      <c r="BI106" s="348">
        <v>69.096900000000005</v>
      </c>
      <c r="BJ106" s="348">
        <v>19.671299999999999</v>
      </c>
      <c r="BK106" s="348">
        <v>10.900700000000001</v>
      </c>
      <c r="BL106" s="348">
        <v>0.33110000000000001</v>
      </c>
      <c r="BM106" s="373"/>
      <c r="BN106" s="372" t="s">
        <v>4812</v>
      </c>
      <c r="BO106" s="372" t="s">
        <v>4144</v>
      </c>
      <c r="BP106" s="372" t="s">
        <v>4813</v>
      </c>
      <c r="BQ106" s="372" t="s">
        <v>4814</v>
      </c>
      <c r="BR106" s="372" t="s">
        <v>4815</v>
      </c>
      <c r="BS106" s="373"/>
      <c r="BT106" s="354" t="s">
        <v>554</v>
      </c>
    </row>
    <row r="107" spans="1:72" s="428" customFormat="1" x14ac:dyDescent="0.25">
      <c r="A107" s="345" t="s">
        <v>4816</v>
      </c>
      <c r="B107" s="373"/>
      <c r="C107" s="719">
        <v>44895</v>
      </c>
      <c r="D107" s="373"/>
      <c r="E107" s="346">
        <v>273.79199999999997</v>
      </c>
      <c r="F107" s="373"/>
      <c r="G107" s="347">
        <v>16.361899999999999</v>
      </c>
      <c r="H107" s="374"/>
      <c r="I107" s="348">
        <v>-1.6500000000000001E-2</v>
      </c>
      <c r="J107" s="348">
        <v>-0.24329999999999999</v>
      </c>
      <c r="K107" s="348">
        <v>3.2387999999999999</v>
      </c>
      <c r="L107" s="348">
        <v>15.4841</v>
      </c>
      <c r="M107" s="348">
        <v>4.4253999999999998</v>
      </c>
      <c r="N107" s="350">
        <v>6.9600999999999997</v>
      </c>
      <c r="O107" s="348">
        <v>0.1547</v>
      </c>
      <c r="P107" s="348">
        <v>18.553000000000001</v>
      </c>
      <c r="Q107" s="348" t="s">
        <v>430</v>
      </c>
      <c r="R107" s="348" t="s">
        <v>430</v>
      </c>
      <c r="S107" s="348">
        <v>19.204599999999999</v>
      </c>
      <c r="T107" s="348">
        <v>3.8296999999999999</v>
      </c>
      <c r="U107" s="348">
        <v>6.0202999999999998</v>
      </c>
      <c r="V107" s="348">
        <v>4.4234</v>
      </c>
      <c r="W107" s="348">
        <v>1.3547</v>
      </c>
      <c r="X107" s="348">
        <v>14.801</v>
      </c>
      <c r="Y107" s="374"/>
      <c r="Z107" s="346">
        <v>184</v>
      </c>
      <c r="AA107" s="346">
        <v>169</v>
      </c>
      <c r="AB107" s="346">
        <v>51</v>
      </c>
      <c r="AC107" s="346">
        <v>43</v>
      </c>
      <c r="AD107" s="346">
        <v>45</v>
      </c>
      <c r="AE107" s="346">
        <v>37</v>
      </c>
      <c r="AF107" s="346">
        <v>94</v>
      </c>
      <c r="AG107" s="346">
        <v>38</v>
      </c>
      <c r="AH107" s="346" t="s">
        <v>430</v>
      </c>
      <c r="AI107" s="346" t="s">
        <v>430</v>
      </c>
      <c r="AJ107" s="346">
        <v>42</v>
      </c>
      <c r="AK107" s="346">
        <v>48</v>
      </c>
      <c r="AL107" s="346">
        <v>83</v>
      </c>
      <c r="AM107" s="346">
        <v>39</v>
      </c>
      <c r="AN107" s="346">
        <v>158</v>
      </c>
      <c r="AO107" s="373"/>
      <c r="AP107" s="348" t="s">
        <v>430</v>
      </c>
      <c r="AQ107" s="348" t="s">
        <v>430</v>
      </c>
      <c r="AR107" s="348" t="s">
        <v>430</v>
      </c>
      <c r="AS107" s="348">
        <v>10.17</v>
      </c>
      <c r="AT107" s="348">
        <v>11.52</v>
      </c>
      <c r="AU107" s="351"/>
      <c r="AV107" s="346" t="s">
        <v>430</v>
      </c>
      <c r="AW107" s="346" t="s">
        <v>430</v>
      </c>
      <c r="AX107" s="346" t="s">
        <v>430</v>
      </c>
      <c r="AY107" s="346">
        <v>28</v>
      </c>
      <c r="AZ107" s="346">
        <v>46</v>
      </c>
      <c r="BA107" s="374"/>
      <c r="BB107" s="348">
        <v>17.9339982335133</v>
      </c>
      <c r="BC107" s="348">
        <v>0.99714121822142698</v>
      </c>
      <c r="BD107" s="348">
        <v>6.6235945362746601E-2</v>
      </c>
      <c r="BE107" s="375">
        <v>-8.7803505644068205E-2</v>
      </c>
      <c r="BF107" s="374"/>
      <c r="BG107" s="372">
        <v>0.18279999999999999</v>
      </c>
      <c r="BH107" s="373"/>
      <c r="BI107" s="348">
        <v>89.369900000000001</v>
      </c>
      <c r="BJ107" s="348">
        <v>7.3533499999999998</v>
      </c>
      <c r="BK107" s="348" t="s">
        <v>430</v>
      </c>
      <c r="BL107" s="348">
        <v>3.2767499999999998</v>
      </c>
      <c r="BM107" s="373"/>
      <c r="BN107" s="372" t="s">
        <v>4817</v>
      </c>
      <c r="BO107" s="372" t="s">
        <v>4464</v>
      </c>
      <c r="BP107" s="372" t="s">
        <v>4465</v>
      </c>
      <c r="BQ107" s="372" t="s">
        <v>4466</v>
      </c>
      <c r="BR107" s="372" t="s">
        <v>4279</v>
      </c>
      <c r="BS107" s="373"/>
      <c r="BT107" s="354" t="s">
        <v>554</v>
      </c>
    </row>
    <row r="108" spans="1:72" s="428" customFormat="1" x14ac:dyDescent="0.25">
      <c r="A108" s="345" t="s">
        <v>4818</v>
      </c>
      <c r="B108" s="373"/>
      <c r="C108" s="719">
        <v>45364</v>
      </c>
      <c r="D108" s="373"/>
      <c r="E108" s="346">
        <v>279.23500000000001</v>
      </c>
      <c r="F108" s="373"/>
      <c r="G108" s="347">
        <v>12.286899999999999</v>
      </c>
      <c r="H108" s="374"/>
      <c r="I108" s="348">
        <v>0.36349999999999999</v>
      </c>
      <c r="J108" s="348">
        <v>0.1394</v>
      </c>
      <c r="K108" s="348">
        <v>1.7447999999999999</v>
      </c>
      <c r="L108" s="348">
        <v>10.7806</v>
      </c>
      <c r="M108" s="348">
        <v>-1.5985</v>
      </c>
      <c r="N108" s="350">
        <v>2.1303999999999998</v>
      </c>
      <c r="O108" s="348">
        <v>2.9367999999999999</v>
      </c>
      <c r="P108" s="348" t="s">
        <v>430</v>
      </c>
      <c r="Q108" s="348" t="s">
        <v>430</v>
      </c>
      <c r="R108" s="348" t="s">
        <v>430</v>
      </c>
      <c r="S108" s="348">
        <v>13.729699999999999</v>
      </c>
      <c r="T108" s="348">
        <v>-1.6765000000000001</v>
      </c>
      <c r="U108" s="348">
        <v>3.8420000000000001</v>
      </c>
      <c r="V108" s="348">
        <v>2.6100000000000002E-2</v>
      </c>
      <c r="W108" s="348">
        <v>1.6993</v>
      </c>
      <c r="X108" s="348">
        <v>9.4438999999999993</v>
      </c>
      <c r="Y108" s="374"/>
      <c r="Z108" s="346">
        <v>118</v>
      </c>
      <c r="AA108" s="346">
        <v>100</v>
      </c>
      <c r="AB108" s="346">
        <v>132</v>
      </c>
      <c r="AC108" s="346">
        <v>120</v>
      </c>
      <c r="AD108" s="346">
        <v>120</v>
      </c>
      <c r="AE108" s="346">
        <v>97</v>
      </c>
      <c r="AF108" s="346">
        <v>37</v>
      </c>
      <c r="AG108" s="346" t="s">
        <v>430</v>
      </c>
      <c r="AH108" s="346" t="s">
        <v>430</v>
      </c>
      <c r="AI108" s="346" t="s">
        <v>430</v>
      </c>
      <c r="AJ108" s="346">
        <v>120</v>
      </c>
      <c r="AK108" s="346">
        <v>118</v>
      </c>
      <c r="AL108" s="346">
        <v>114</v>
      </c>
      <c r="AM108" s="346">
        <v>88</v>
      </c>
      <c r="AN108" s="346">
        <v>141</v>
      </c>
      <c r="AO108" s="373"/>
      <c r="AP108" s="348" t="s">
        <v>430</v>
      </c>
      <c r="AQ108" s="348" t="s">
        <v>430</v>
      </c>
      <c r="AR108" s="348" t="s">
        <v>430</v>
      </c>
      <c r="AS108" s="348" t="s">
        <v>430</v>
      </c>
      <c r="AT108" s="348">
        <v>3.68</v>
      </c>
      <c r="AU108" s="351"/>
      <c r="AV108" s="346" t="s">
        <v>430</v>
      </c>
      <c r="AW108" s="346" t="s">
        <v>430</v>
      </c>
      <c r="AX108" s="346" t="s">
        <v>430</v>
      </c>
      <c r="AY108" s="346" t="s">
        <v>430</v>
      </c>
      <c r="AZ108" s="346">
        <v>107</v>
      </c>
      <c r="BA108" s="374"/>
      <c r="BB108" s="348">
        <v>13.7977274722034</v>
      </c>
      <c r="BC108" s="348">
        <v>0.99627767725056104</v>
      </c>
      <c r="BD108" s="348">
        <v>2.2758145201223198E-2</v>
      </c>
      <c r="BE108" s="375">
        <v>-7.7668628244482202E-2</v>
      </c>
      <c r="BF108" s="374"/>
      <c r="BG108" s="372">
        <v>7.3899999999999993E-2</v>
      </c>
      <c r="BH108" s="373"/>
      <c r="BI108" s="348">
        <v>49.079099999999997</v>
      </c>
      <c r="BJ108" s="348">
        <v>48.655099999999997</v>
      </c>
      <c r="BK108" s="348">
        <v>1.8707800000000001</v>
      </c>
      <c r="BL108" s="348">
        <v>0.39501999999999998</v>
      </c>
      <c r="BM108" s="373"/>
      <c r="BN108" s="372" t="s">
        <v>4819</v>
      </c>
      <c r="BO108" s="372" t="s">
        <v>4364</v>
      </c>
      <c r="BP108" s="372" t="s">
        <v>704</v>
      </c>
      <c r="BQ108" s="372" t="s">
        <v>4365</v>
      </c>
      <c r="BR108" s="372" t="s">
        <v>4820</v>
      </c>
      <c r="BS108" s="373"/>
      <c r="BT108" s="354" t="s">
        <v>554</v>
      </c>
    </row>
    <row r="109" spans="1:72" s="428" customFormat="1" x14ac:dyDescent="0.25">
      <c r="A109" s="345" t="s">
        <v>4821</v>
      </c>
      <c r="B109" s="373"/>
      <c r="C109" s="719">
        <v>45595</v>
      </c>
      <c r="D109" s="373"/>
      <c r="E109" s="346">
        <v>267.29500000000002</v>
      </c>
      <c r="F109" s="373"/>
      <c r="G109" s="347">
        <v>9.9452999999999996</v>
      </c>
      <c r="H109" s="374"/>
      <c r="I109" s="348">
        <v>-8.0000000000000002E-3</v>
      </c>
      <c r="J109" s="348">
        <v>-0.30370000000000003</v>
      </c>
      <c r="K109" s="348">
        <v>1.8631</v>
      </c>
      <c r="L109" s="348">
        <v>9.2446000000000002</v>
      </c>
      <c r="M109" s="348">
        <v>-6.3840000000000003</v>
      </c>
      <c r="N109" s="350">
        <v>-1.1166</v>
      </c>
      <c r="O109" s="348" t="s">
        <v>430</v>
      </c>
      <c r="P109" s="348" t="s">
        <v>430</v>
      </c>
      <c r="Q109" s="348" t="s">
        <v>430</v>
      </c>
      <c r="R109" s="348" t="s">
        <v>430</v>
      </c>
      <c r="S109" s="348">
        <v>11.3546</v>
      </c>
      <c r="T109" s="348">
        <v>-6.4965999999999999</v>
      </c>
      <c r="U109" s="348">
        <v>-4.9024999999999999</v>
      </c>
      <c r="V109" s="348">
        <v>-2.9906999999999999</v>
      </c>
      <c r="W109" s="348">
        <v>2.2505999999999999</v>
      </c>
      <c r="X109" s="348">
        <v>-0.33200000000000002</v>
      </c>
      <c r="Y109" s="374"/>
      <c r="Z109" s="346">
        <v>169</v>
      </c>
      <c r="AA109" s="346">
        <v>185</v>
      </c>
      <c r="AB109" s="346">
        <v>126</v>
      </c>
      <c r="AC109" s="346">
        <v>149</v>
      </c>
      <c r="AD109" s="346">
        <v>175</v>
      </c>
      <c r="AE109" s="346">
        <v>127</v>
      </c>
      <c r="AF109" s="346" t="s">
        <v>430</v>
      </c>
      <c r="AG109" s="346" t="s">
        <v>430</v>
      </c>
      <c r="AH109" s="346" t="s">
        <v>430</v>
      </c>
      <c r="AI109" s="346" t="s">
        <v>430</v>
      </c>
      <c r="AJ109" s="346">
        <v>150</v>
      </c>
      <c r="AK109" s="346">
        <v>176</v>
      </c>
      <c r="AL109" s="346">
        <v>210</v>
      </c>
      <c r="AM109" s="346">
        <v>135</v>
      </c>
      <c r="AN109" s="346">
        <v>107</v>
      </c>
      <c r="AO109" s="373"/>
      <c r="AP109" s="348" t="s">
        <v>430</v>
      </c>
      <c r="AQ109" s="348" t="s">
        <v>430</v>
      </c>
      <c r="AR109" s="348" t="s">
        <v>430</v>
      </c>
      <c r="AS109" s="348" t="s">
        <v>430</v>
      </c>
      <c r="AT109" s="348">
        <v>-4.92</v>
      </c>
      <c r="AU109" s="351"/>
      <c r="AV109" s="346" t="s">
        <v>430</v>
      </c>
      <c r="AW109" s="346" t="s">
        <v>430</v>
      </c>
      <c r="AX109" s="346" t="s">
        <v>430</v>
      </c>
      <c r="AY109" s="346" t="s">
        <v>430</v>
      </c>
      <c r="AZ109" s="346">
        <v>161</v>
      </c>
      <c r="BA109" s="374"/>
      <c r="BB109" s="348">
        <v>13.883963908840199</v>
      </c>
      <c r="BC109" s="348">
        <v>0.999715777183666</v>
      </c>
      <c r="BD109" s="348">
        <v>-2.09647184020295E-2</v>
      </c>
      <c r="BE109" s="375">
        <v>-7.5008518573920796E-2</v>
      </c>
      <c r="BF109" s="374"/>
      <c r="BG109" s="372">
        <v>5.04E-2</v>
      </c>
      <c r="BH109" s="373"/>
      <c r="BI109" s="348">
        <v>95.104399999999998</v>
      </c>
      <c r="BJ109" s="348">
        <v>4.7236700000000003</v>
      </c>
      <c r="BK109" s="348" t="s">
        <v>430</v>
      </c>
      <c r="BL109" s="348">
        <v>0.17193</v>
      </c>
      <c r="BM109" s="373"/>
      <c r="BN109" s="372" t="s">
        <v>4822</v>
      </c>
      <c r="BO109" s="372" t="s">
        <v>4823</v>
      </c>
      <c r="BP109" s="372" t="s">
        <v>4824</v>
      </c>
      <c r="BQ109" s="372" t="s">
        <v>4825</v>
      </c>
      <c r="BR109" s="372" t="s">
        <v>4826</v>
      </c>
      <c r="BS109" s="373"/>
      <c r="BT109" s="354" t="s">
        <v>4624</v>
      </c>
    </row>
    <row r="110" spans="1:72" s="428" customFormat="1" x14ac:dyDescent="0.25">
      <c r="A110" s="345" t="s">
        <v>4827</v>
      </c>
      <c r="B110" s="373"/>
      <c r="C110" s="719">
        <v>46141</v>
      </c>
      <c r="D110" s="373"/>
      <c r="E110" s="346">
        <v>289.97899999999998</v>
      </c>
      <c r="F110" s="373"/>
      <c r="G110" s="347">
        <v>10.4742</v>
      </c>
      <c r="H110" s="374"/>
      <c r="I110" s="348">
        <v>-1.9710000000000001</v>
      </c>
      <c r="J110" s="348">
        <v>-0.27900000000000003</v>
      </c>
      <c r="K110" s="348">
        <v>3.8932000000000002</v>
      </c>
      <c r="L110" s="348" t="s">
        <v>430</v>
      </c>
      <c r="M110" s="348" t="s">
        <v>430</v>
      </c>
      <c r="N110" s="350" t="s">
        <v>430</v>
      </c>
      <c r="O110" s="348" t="s">
        <v>430</v>
      </c>
      <c r="P110" s="348" t="s">
        <v>430</v>
      </c>
      <c r="Q110" s="348" t="s">
        <v>430</v>
      </c>
      <c r="R110" s="348" t="s">
        <v>430</v>
      </c>
      <c r="S110" s="348" t="s">
        <v>430</v>
      </c>
      <c r="T110" s="348" t="s">
        <v>430</v>
      </c>
      <c r="U110" s="348" t="s">
        <v>430</v>
      </c>
      <c r="V110" s="348" t="s">
        <v>430</v>
      </c>
      <c r="W110" s="348">
        <v>3.8252000000000002</v>
      </c>
      <c r="X110" s="348">
        <v>4.742</v>
      </c>
      <c r="Y110" s="374"/>
      <c r="Z110" s="346">
        <v>230</v>
      </c>
      <c r="AA110" s="346">
        <v>179</v>
      </c>
      <c r="AB110" s="346">
        <v>37</v>
      </c>
      <c r="AC110" s="346" t="s">
        <v>430</v>
      </c>
      <c r="AD110" s="346" t="s">
        <v>430</v>
      </c>
      <c r="AE110" s="346" t="s">
        <v>430</v>
      </c>
      <c r="AF110" s="346" t="s">
        <v>430</v>
      </c>
      <c r="AG110" s="346" t="s">
        <v>430</v>
      </c>
      <c r="AH110" s="346" t="s">
        <v>430</v>
      </c>
      <c r="AI110" s="346" t="s">
        <v>430</v>
      </c>
      <c r="AJ110" s="346" t="s">
        <v>430</v>
      </c>
      <c r="AK110" s="346" t="s">
        <v>430</v>
      </c>
      <c r="AL110" s="346" t="s">
        <v>430</v>
      </c>
      <c r="AM110" s="346" t="s">
        <v>430</v>
      </c>
      <c r="AN110" s="346">
        <v>37</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74"/>
      <c r="BB110" s="348" t="s">
        <v>430</v>
      </c>
      <c r="BC110" s="348">
        <v>0</v>
      </c>
      <c r="BD110" s="348">
        <v>0</v>
      </c>
      <c r="BE110" s="375">
        <v>3.4394939861630101</v>
      </c>
      <c r="BF110" s="374"/>
      <c r="BG110" s="372">
        <v>0.12189999999999999</v>
      </c>
      <c r="BH110" s="373"/>
      <c r="BI110" s="348">
        <v>54.135800000000003</v>
      </c>
      <c r="BJ110" s="348">
        <v>21.876799999999999</v>
      </c>
      <c r="BK110" s="348">
        <v>23.808399999999999</v>
      </c>
      <c r="BL110" s="348">
        <v>0.17899999999999999</v>
      </c>
      <c r="BM110" s="373"/>
      <c r="BN110" s="372" t="s">
        <v>4828</v>
      </c>
      <c r="BO110" s="372" t="s">
        <v>4829</v>
      </c>
      <c r="BP110" s="372" t="s">
        <v>4830</v>
      </c>
      <c r="BQ110" s="372" t="s">
        <v>4831</v>
      </c>
      <c r="BR110" s="372" t="s">
        <v>4600</v>
      </c>
      <c r="BS110" s="373"/>
      <c r="BT110" s="354" t="s">
        <v>4624</v>
      </c>
    </row>
    <row r="111" spans="1:72" s="428" customFormat="1" x14ac:dyDescent="0.25">
      <c r="A111" s="345" t="s">
        <v>4832</v>
      </c>
      <c r="B111" s="373"/>
      <c r="C111" s="719">
        <v>44837</v>
      </c>
      <c r="D111" s="373"/>
      <c r="E111" s="346">
        <v>252.65299999999999</v>
      </c>
      <c r="F111" s="373"/>
      <c r="G111" s="347">
        <v>16.590800000000002</v>
      </c>
      <c r="H111" s="374"/>
      <c r="I111" s="348">
        <v>0.51559999999999995</v>
      </c>
      <c r="J111" s="348">
        <v>-0.1258</v>
      </c>
      <c r="K111" s="348">
        <v>0.48759999999999998</v>
      </c>
      <c r="L111" s="348">
        <v>8.2032000000000007</v>
      </c>
      <c r="M111" s="348">
        <v>-2.1497999999999999</v>
      </c>
      <c r="N111" s="350">
        <v>3.4094000000000002</v>
      </c>
      <c r="O111" s="348">
        <v>4.3973000000000004</v>
      </c>
      <c r="P111" s="348">
        <v>14.1952</v>
      </c>
      <c r="Q111" s="348" t="s">
        <v>430</v>
      </c>
      <c r="R111" s="348" t="s">
        <v>430</v>
      </c>
      <c r="S111" s="348">
        <v>10.212199999999999</v>
      </c>
      <c r="T111" s="348">
        <v>-2.3685999999999998</v>
      </c>
      <c r="U111" s="348">
        <v>2.9698000000000002</v>
      </c>
      <c r="V111" s="348">
        <v>1.4554</v>
      </c>
      <c r="W111" s="348">
        <v>0.5857</v>
      </c>
      <c r="X111" s="348">
        <v>14.5535</v>
      </c>
      <c r="Y111" s="374"/>
      <c r="Z111" s="346">
        <v>84</v>
      </c>
      <c r="AA111" s="346">
        <v>162</v>
      </c>
      <c r="AB111" s="346">
        <v>208</v>
      </c>
      <c r="AC111" s="346">
        <v>162</v>
      </c>
      <c r="AD111" s="346">
        <v>137</v>
      </c>
      <c r="AE111" s="346">
        <v>75</v>
      </c>
      <c r="AF111" s="346">
        <v>29</v>
      </c>
      <c r="AG111" s="346">
        <v>51</v>
      </c>
      <c r="AH111" s="346" t="s">
        <v>430</v>
      </c>
      <c r="AI111" s="346" t="s">
        <v>430</v>
      </c>
      <c r="AJ111" s="346">
        <v>165</v>
      </c>
      <c r="AK111" s="346">
        <v>134</v>
      </c>
      <c r="AL111" s="346">
        <v>130</v>
      </c>
      <c r="AM111" s="346">
        <v>71</v>
      </c>
      <c r="AN111" s="346">
        <v>201</v>
      </c>
      <c r="AO111" s="373"/>
      <c r="AP111" s="348" t="s">
        <v>430</v>
      </c>
      <c r="AQ111" s="348" t="s">
        <v>430</v>
      </c>
      <c r="AR111" s="348" t="s">
        <v>430</v>
      </c>
      <c r="AS111" s="348">
        <v>7.38</v>
      </c>
      <c r="AT111" s="348">
        <v>1.66</v>
      </c>
      <c r="AU111" s="351"/>
      <c r="AV111" s="346" t="s">
        <v>430</v>
      </c>
      <c r="AW111" s="346" t="s">
        <v>430</v>
      </c>
      <c r="AX111" s="346" t="s">
        <v>430</v>
      </c>
      <c r="AY111" s="346">
        <v>53</v>
      </c>
      <c r="AZ111" s="346">
        <v>128</v>
      </c>
      <c r="BA111" s="374"/>
      <c r="BB111" s="348">
        <v>12.004961045579099</v>
      </c>
      <c r="BC111" s="348">
        <v>0.99661237477143305</v>
      </c>
      <c r="BD111" s="348">
        <v>6.3801618383714301E-2</v>
      </c>
      <c r="BE111" s="375">
        <v>-9.5150122310692406E-2</v>
      </c>
      <c r="BF111" s="374"/>
      <c r="BG111" s="372">
        <v>0.1409</v>
      </c>
      <c r="BH111" s="373"/>
      <c r="BI111" s="348">
        <v>99.7166</v>
      </c>
      <c r="BJ111" s="348" t="s">
        <v>430</v>
      </c>
      <c r="BK111" s="348" t="s">
        <v>430</v>
      </c>
      <c r="BL111" s="348">
        <v>0.28339999999999999</v>
      </c>
      <c r="BM111" s="373"/>
      <c r="BN111" s="372" t="s">
        <v>4833</v>
      </c>
      <c r="BO111" s="372" t="s">
        <v>4513</v>
      </c>
      <c r="BP111" s="372" t="s">
        <v>4514</v>
      </c>
      <c r="BQ111" s="372" t="s">
        <v>4515</v>
      </c>
      <c r="BR111" s="372" t="s">
        <v>4834</v>
      </c>
      <c r="BS111" s="373"/>
      <c r="BT111" s="354" t="s">
        <v>554</v>
      </c>
    </row>
    <row r="112" spans="1:72" s="428" customFormat="1" x14ac:dyDescent="0.25">
      <c r="A112" s="345" t="s">
        <v>4835</v>
      </c>
      <c r="B112" s="373"/>
      <c r="C112" s="719">
        <v>44610</v>
      </c>
      <c r="D112" s="373"/>
      <c r="E112" s="346">
        <v>253.74100000000001</v>
      </c>
      <c r="F112" s="373"/>
      <c r="G112" s="347">
        <v>17.4268</v>
      </c>
      <c r="H112" s="374"/>
      <c r="I112" s="348">
        <v>-1.55E-2</v>
      </c>
      <c r="J112" s="348">
        <v>-0.25359999999999999</v>
      </c>
      <c r="K112" s="348">
        <v>3.2509999999999999</v>
      </c>
      <c r="L112" s="348">
        <v>15.5761</v>
      </c>
      <c r="M112" s="348">
        <v>4.58</v>
      </c>
      <c r="N112" s="350">
        <v>7.0903</v>
      </c>
      <c r="O112" s="348">
        <v>0.1052</v>
      </c>
      <c r="P112" s="348">
        <v>18.5425</v>
      </c>
      <c r="Q112" s="348" t="s">
        <v>430</v>
      </c>
      <c r="R112" s="348" t="s">
        <v>430</v>
      </c>
      <c r="S112" s="348">
        <v>19.3322</v>
      </c>
      <c r="T112" s="348">
        <v>3.9866000000000001</v>
      </c>
      <c r="U112" s="348">
        <v>6.1581000000000001</v>
      </c>
      <c r="V112" s="348">
        <v>4.5392999999999999</v>
      </c>
      <c r="W112" s="348">
        <v>1.3674999999999999</v>
      </c>
      <c r="X112" s="348">
        <v>13.626200000000001</v>
      </c>
      <c r="Y112" s="374"/>
      <c r="Z112" s="346">
        <v>182</v>
      </c>
      <c r="AA112" s="346">
        <v>171</v>
      </c>
      <c r="AB112" s="346">
        <v>48</v>
      </c>
      <c r="AC112" s="346">
        <v>40</v>
      </c>
      <c r="AD112" s="346">
        <v>40</v>
      </c>
      <c r="AE112" s="346">
        <v>35</v>
      </c>
      <c r="AF112" s="346">
        <v>97</v>
      </c>
      <c r="AG112" s="346">
        <v>40</v>
      </c>
      <c r="AH112" s="346" t="s">
        <v>430</v>
      </c>
      <c r="AI112" s="346" t="s">
        <v>430</v>
      </c>
      <c r="AJ112" s="346">
        <v>34</v>
      </c>
      <c r="AK112" s="346">
        <v>42</v>
      </c>
      <c r="AL112" s="346">
        <v>71</v>
      </c>
      <c r="AM112" s="346">
        <v>36</v>
      </c>
      <c r="AN112" s="346">
        <v>153</v>
      </c>
      <c r="AO112" s="373"/>
      <c r="AP112" s="348" t="s">
        <v>430</v>
      </c>
      <c r="AQ112" s="348" t="s">
        <v>430</v>
      </c>
      <c r="AR112" s="348" t="s">
        <v>430</v>
      </c>
      <c r="AS112" s="348">
        <v>10.17</v>
      </c>
      <c r="AT112" s="348">
        <v>11.77</v>
      </c>
      <c r="AU112" s="351"/>
      <c r="AV112" s="346" t="s">
        <v>430</v>
      </c>
      <c r="AW112" s="346" t="s">
        <v>430</v>
      </c>
      <c r="AX112" s="346" t="s">
        <v>430</v>
      </c>
      <c r="AY112" s="346">
        <v>28</v>
      </c>
      <c r="AZ112" s="346">
        <v>42</v>
      </c>
      <c r="BA112" s="374"/>
      <c r="BB112" s="348">
        <v>17.969829050784</v>
      </c>
      <c r="BC112" s="348">
        <v>0.99913166041581003</v>
      </c>
      <c r="BD112" s="348">
        <v>6.6007201785060698E-2</v>
      </c>
      <c r="BE112" s="375">
        <v>-9.2087145281458005E-2</v>
      </c>
      <c r="BF112" s="374"/>
      <c r="BG112" s="372">
        <v>0.18060000000000001</v>
      </c>
      <c r="BH112" s="373"/>
      <c r="BI112" s="348">
        <v>89.3797</v>
      </c>
      <c r="BJ112" s="348">
        <v>7.3536900000000003</v>
      </c>
      <c r="BK112" s="348" t="s">
        <v>430</v>
      </c>
      <c r="BL112" s="348">
        <v>3.26661</v>
      </c>
      <c r="BM112" s="373"/>
      <c r="BN112" s="372" t="s">
        <v>4836</v>
      </c>
      <c r="BO112" s="372" t="s">
        <v>4464</v>
      </c>
      <c r="BP112" s="372" t="s">
        <v>4465</v>
      </c>
      <c r="BQ112" s="372" t="s">
        <v>4466</v>
      </c>
      <c r="BR112" s="372" t="s">
        <v>4279</v>
      </c>
      <c r="BS112" s="373"/>
      <c r="BT112" s="354" t="s">
        <v>554</v>
      </c>
    </row>
    <row r="113" spans="1:72" s="428" customFormat="1" x14ac:dyDescent="0.25">
      <c r="A113" s="345" t="s">
        <v>4837</v>
      </c>
      <c r="B113" s="373"/>
      <c r="C113" s="719">
        <v>44663</v>
      </c>
      <c r="D113" s="373"/>
      <c r="E113" s="346">
        <v>249.21899999999999</v>
      </c>
      <c r="F113" s="373"/>
      <c r="G113" s="347">
        <v>14.113799999999999</v>
      </c>
      <c r="H113" s="374"/>
      <c r="I113" s="348">
        <v>-0.2213</v>
      </c>
      <c r="J113" s="348">
        <v>-0.33050000000000002</v>
      </c>
      <c r="K113" s="348">
        <v>2.3845000000000001</v>
      </c>
      <c r="L113" s="348">
        <v>14.3346</v>
      </c>
      <c r="M113" s="348">
        <v>0.34129999999999999</v>
      </c>
      <c r="N113" s="350">
        <v>-1.4248000000000001</v>
      </c>
      <c r="O113" s="348">
        <v>-0.59860000000000002</v>
      </c>
      <c r="P113" s="348">
        <v>12.2524</v>
      </c>
      <c r="Q113" s="348" t="s">
        <v>430</v>
      </c>
      <c r="R113" s="348" t="s">
        <v>430</v>
      </c>
      <c r="S113" s="348">
        <v>16.939699999999998</v>
      </c>
      <c r="T113" s="348">
        <v>0.83089999999999997</v>
      </c>
      <c r="U113" s="348">
        <v>2.6368999999999998</v>
      </c>
      <c r="V113" s="348">
        <v>-3.4207999999999998</v>
      </c>
      <c r="W113" s="348">
        <v>1.9518</v>
      </c>
      <c r="X113" s="348">
        <v>8.5441000000000003</v>
      </c>
      <c r="Y113" s="374"/>
      <c r="Z113" s="346">
        <v>199</v>
      </c>
      <c r="AA113" s="346">
        <v>188</v>
      </c>
      <c r="AB113" s="346">
        <v>91</v>
      </c>
      <c r="AC113" s="346">
        <v>75</v>
      </c>
      <c r="AD113" s="346">
        <v>102</v>
      </c>
      <c r="AE113" s="346">
        <v>130</v>
      </c>
      <c r="AF113" s="346">
        <v>103</v>
      </c>
      <c r="AG113" s="346">
        <v>58</v>
      </c>
      <c r="AH113" s="346" t="s">
        <v>430</v>
      </c>
      <c r="AI113" s="346" t="s">
        <v>430</v>
      </c>
      <c r="AJ113" s="346">
        <v>82</v>
      </c>
      <c r="AK113" s="346">
        <v>99</v>
      </c>
      <c r="AL113" s="346">
        <v>132</v>
      </c>
      <c r="AM113" s="346">
        <v>143</v>
      </c>
      <c r="AN113" s="346">
        <v>135</v>
      </c>
      <c r="AO113" s="373"/>
      <c r="AP113" s="348" t="s">
        <v>430</v>
      </c>
      <c r="AQ113" s="348" t="s">
        <v>430</v>
      </c>
      <c r="AR113" s="348" t="s">
        <v>430</v>
      </c>
      <c r="AS113" s="348">
        <v>5.41</v>
      </c>
      <c r="AT113" s="348">
        <v>5.18</v>
      </c>
      <c r="AU113" s="351"/>
      <c r="AV113" s="346" t="s">
        <v>430</v>
      </c>
      <c r="AW113" s="346" t="s">
        <v>430</v>
      </c>
      <c r="AX113" s="346" t="s">
        <v>430</v>
      </c>
      <c r="AY113" s="346">
        <v>56</v>
      </c>
      <c r="AZ113" s="346">
        <v>92</v>
      </c>
      <c r="BA113" s="374"/>
      <c r="BB113" s="348">
        <v>14.5613250309038</v>
      </c>
      <c r="BC113" s="348">
        <v>0.99978255507799396</v>
      </c>
      <c r="BD113" s="348">
        <v>4.6180181620736699E-2</v>
      </c>
      <c r="BE113" s="375">
        <v>-7.4276030071674701E-2</v>
      </c>
      <c r="BF113" s="374"/>
      <c r="BG113" s="372">
        <v>7.3599999999999999E-2</v>
      </c>
      <c r="BH113" s="373"/>
      <c r="BI113" s="348">
        <v>17.2164</v>
      </c>
      <c r="BJ113" s="348">
        <v>70.696399999999997</v>
      </c>
      <c r="BK113" s="348">
        <v>11.979200000000001</v>
      </c>
      <c r="BL113" s="348">
        <v>0.108</v>
      </c>
      <c r="BM113" s="373"/>
      <c r="BN113" s="372" t="s">
        <v>4838</v>
      </c>
      <c r="BO113" s="372" t="s">
        <v>4839</v>
      </c>
      <c r="BP113" s="372" t="s">
        <v>808</v>
      </c>
      <c r="BQ113" s="372" t="s">
        <v>4840</v>
      </c>
      <c r="BR113" s="372" t="s">
        <v>4841</v>
      </c>
      <c r="BS113" s="373"/>
      <c r="BT113" s="354" t="s">
        <v>554</v>
      </c>
    </row>
    <row r="114" spans="1:72" s="428" customFormat="1" x14ac:dyDescent="0.25">
      <c r="A114" s="345" t="s">
        <v>4842</v>
      </c>
      <c r="B114" s="373"/>
      <c r="C114" s="719">
        <v>45497</v>
      </c>
      <c r="D114" s="373"/>
      <c r="E114" s="346">
        <v>262.14</v>
      </c>
      <c r="F114" s="373"/>
      <c r="G114" s="347">
        <v>9.0337999999999994</v>
      </c>
      <c r="H114" s="374"/>
      <c r="I114" s="348">
        <v>1.1329</v>
      </c>
      <c r="J114" s="348">
        <v>3.7080000000000002</v>
      </c>
      <c r="K114" s="348">
        <v>10.0006</v>
      </c>
      <c r="L114" s="348">
        <v>16.476500000000001</v>
      </c>
      <c r="M114" s="348">
        <v>-7.4500999999999999</v>
      </c>
      <c r="N114" s="350">
        <v>-12.4869</v>
      </c>
      <c r="O114" s="348" t="s">
        <v>430</v>
      </c>
      <c r="P114" s="348" t="s">
        <v>430</v>
      </c>
      <c r="Q114" s="348" t="s">
        <v>430</v>
      </c>
      <c r="R114" s="348" t="s">
        <v>430</v>
      </c>
      <c r="S114" s="348">
        <v>22.359500000000001</v>
      </c>
      <c r="T114" s="348">
        <v>-7.5664999999999996</v>
      </c>
      <c r="U114" s="348">
        <v>-10.0129</v>
      </c>
      <c r="V114" s="348">
        <v>-14.834099999999999</v>
      </c>
      <c r="W114" s="348">
        <v>9.8161000000000005</v>
      </c>
      <c r="X114" s="348">
        <v>-5.1604000000000001</v>
      </c>
      <c r="Y114" s="374"/>
      <c r="Z114" s="346">
        <v>25</v>
      </c>
      <c r="AA114" s="346">
        <v>1</v>
      </c>
      <c r="AB114" s="346">
        <v>1</v>
      </c>
      <c r="AC114" s="346">
        <v>33</v>
      </c>
      <c r="AD114" s="346">
        <v>182</v>
      </c>
      <c r="AE114" s="346">
        <v>204</v>
      </c>
      <c r="AF114" s="346" t="s">
        <v>430</v>
      </c>
      <c r="AG114" s="346" t="s">
        <v>430</v>
      </c>
      <c r="AH114" s="346" t="s">
        <v>430</v>
      </c>
      <c r="AI114" s="346" t="s">
        <v>430</v>
      </c>
      <c r="AJ114" s="346">
        <v>25</v>
      </c>
      <c r="AK114" s="346">
        <v>190</v>
      </c>
      <c r="AL114" s="346">
        <v>222</v>
      </c>
      <c r="AM114" s="346">
        <v>205</v>
      </c>
      <c r="AN114" s="346">
        <v>1</v>
      </c>
      <c r="AO114" s="373"/>
      <c r="AP114" s="348" t="s">
        <v>430</v>
      </c>
      <c r="AQ114" s="348" t="s">
        <v>430</v>
      </c>
      <c r="AR114" s="348" t="s">
        <v>430</v>
      </c>
      <c r="AS114" s="348" t="s">
        <v>430</v>
      </c>
      <c r="AT114" s="348">
        <v>-6.14</v>
      </c>
      <c r="AU114" s="351"/>
      <c r="AV114" s="346" t="s">
        <v>430</v>
      </c>
      <c r="AW114" s="346" t="s">
        <v>430</v>
      </c>
      <c r="AX114" s="346" t="s">
        <v>430</v>
      </c>
      <c r="AY114" s="346" t="s">
        <v>430</v>
      </c>
      <c r="AZ114" s="346">
        <v>171</v>
      </c>
      <c r="BA114" s="374"/>
      <c r="BB114" s="348">
        <v>21.979623284516698</v>
      </c>
      <c r="BC114" s="348">
        <v>0.99966795429768995</v>
      </c>
      <c r="BD114" s="348">
        <v>-3.1834617063126902E-2</v>
      </c>
      <c r="BE114" s="375">
        <v>-0.123683895778537</v>
      </c>
      <c r="BF114" s="374"/>
      <c r="BG114" s="372">
        <v>0.16639999999999999</v>
      </c>
      <c r="BH114" s="373"/>
      <c r="BI114" s="348">
        <v>40.350499999999997</v>
      </c>
      <c r="BJ114" s="348">
        <v>40.978999999999999</v>
      </c>
      <c r="BK114" s="348">
        <v>18.734000000000002</v>
      </c>
      <c r="BL114" s="348">
        <v>-6.3500000000000001E-2</v>
      </c>
      <c r="BM114" s="373"/>
      <c r="BN114" s="372" t="s">
        <v>4843</v>
      </c>
      <c r="BO114" s="372" t="s">
        <v>4844</v>
      </c>
      <c r="BP114" s="372" t="s">
        <v>4845</v>
      </c>
      <c r="BQ114" s="372" t="s">
        <v>4846</v>
      </c>
      <c r="BR114" s="372" t="s">
        <v>430</v>
      </c>
      <c r="BS114" s="373"/>
      <c r="BT114" s="354" t="s">
        <v>4624</v>
      </c>
    </row>
    <row r="115" spans="1:72" s="428" customFormat="1" x14ac:dyDescent="0.25">
      <c r="A115" s="345" t="s">
        <v>4847</v>
      </c>
      <c r="B115" s="373"/>
      <c r="C115" s="719">
        <v>45638</v>
      </c>
      <c r="D115" s="373"/>
      <c r="E115" s="346">
        <v>240.27</v>
      </c>
      <c r="F115" s="373"/>
      <c r="G115" s="347">
        <v>10.129</v>
      </c>
      <c r="H115" s="374"/>
      <c r="I115" s="348">
        <v>0.49909999999999999</v>
      </c>
      <c r="J115" s="348">
        <v>-1.0916999999999999</v>
      </c>
      <c r="K115" s="348">
        <v>-2.9600000000000001E-2</v>
      </c>
      <c r="L115" s="348">
        <v>9.1805000000000003</v>
      </c>
      <c r="M115" s="348">
        <v>-3.1311</v>
      </c>
      <c r="N115" s="350">
        <v>3.1518999999999999</v>
      </c>
      <c r="O115" s="348" t="s">
        <v>430</v>
      </c>
      <c r="P115" s="348" t="s">
        <v>430</v>
      </c>
      <c r="Q115" s="348" t="s">
        <v>430</v>
      </c>
      <c r="R115" s="348" t="s">
        <v>430</v>
      </c>
      <c r="S115" s="348">
        <v>11.5283</v>
      </c>
      <c r="T115" s="348">
        <v>-3.8018000000000001</v>
      </c>
      <c r="U115" s="348">
        <v>3.8849999999999998</v>
      </c>
      <c r="V115" s="348">
        <v>0.50800000000000001</v>
      </c>
      <c r="W115" s="348">
        <v>-0.82730000000000004</v>
      </c>
      <c r="X115" s="348">
        <v>0.84040000000000004</v>
      </c>
      <c r="Y115" s="374"/>
      <c r="Z115" s="346">
        <v>89</v>
      </c>
      <c r="AA115" s="346">
        <v>225</v>
      </c>
      <c r="AB115" s="346">
        <v>216</v>
      </c>
      <c r="AC115" s="346">
        <v>150</v>
      </c>
      <c r="AD115" s="346">
        <v>149</v>
      </c>
      <c r="AE115" s="346">
        <v>85</v>
      </c>
      <c r="AF115" s="346" t="s">
        <v>430</v>
      </c>
      <c r="AG115" s="346" t="s">
        <v>430</v>
      </c>
      <c r="AH115" s="346" t="s">
        <v>430</v>
      </c>
      <c r="AI115" s="346" t="s">
        <v>430</v>
      </c>
      <c r="AJ115" s="346">
        <v>148</v>
      </c>
      <c r="AK115" s="346">
        <v>156</v>
      </c>
      <c r="AL115" s="346">
        <v>111</v>
      </c>
      <c r="AM115" s="346">
        <v>84</v>
      </c>
      <c r="AN115" s="346">
        <v>223</v>
      </c>
      <c r="AO115" s="373"/>
      <c r="AP115" s="348" t="s">
        <v>430</v>
      </c>
      <c r="AQ115" s="348" t="s">
        <v>430</v>
      </c>
      <c r="AR115" s="348" t="s">
        <v>430</v>
      </c>
      <c r="AS115" s="348" t="s">
        <v>430</v>
      </c>
      <c r="AT115" s="348">
        <v>2.5099999999999998</v>
      </c>
      <c r="AU115" s="351"/>
      <c r="AV115" s="346" t="s">
        <v>430</v>
      </c>
      <c r="AW115" s="346" t="s">
        <v>430</v>
      </c>
      <c r="AX115" s="346" t="s">
        <v>430</v>
      </c>
      <c r="AY115" s="346" t="s">
        <v>430</v>
      </c>
      <c r="AZ115" s="346">
        <v>116</v>
      </c>
      <c r="BA115" s="374"/>
      <c r="BB115" s="348">
        <v>13.991646419558901</v>
      </c>
      <c r="BC115" s="348">
        <v>0</v>
      </c>
      <c r="BD115" s="348">
        <v>-3.4971296175469998E-4</v>
      </c>
      <c r="BE115" s="375" t="s">
        <v>430</v>
      </c>
      <c r="BF115" s="374"/>
      <c r="BG115" s="372" t="s">
        <v>430</v>
      </c>
      <c r="BH115" s="373"/>
      <c r="BI115" s="348">
        <v>94.434899999999999</v>
      </c>
      <c r="BJ115" s="348">
        <v>5.0376500000000002</v>
      </c>
      <c r="BK115" s="348">
        <v>0.32245600000000002</v>
      </c>
      <c r="BL115" s="348">
        <v>0.20499400000000001</v>
      </c>
      <c r="BM115" s="373"/>
      <c r="BN115" s="372" t="s">
        <v>4848</v>
      </c>
      <c r="BO115" s="372" t="s">
        <v>4849</v>
      </c>
      <c r="BP115" s="372" t="s">
        <v>4850</v>
      </c>
      <c r="BQ115" s="372" t="s">
        <v>4851</v>
      </c>
      <c r="BR115" s="372" t="s">
        <v>4852</v>
      </c>
      <c r="BS115" s="373"/>
      <c r="BT115" s="354" t="s">
        <v>4624</v>
      </c>
    </row>
    <row r="116" spans="1:72" s="428" customFormat="1" x14ac:dyDescent="0.25">
      <c r="A116" s="345" t="s">
        <v>4853</v>
      </c>
      <c r="B116" s="373"/>
      <c r="C116" s="719">
        <v>44616</v>
      </c>
      <c r="D116" s="373"/>
      <c r="E116" s="346">
        <v>243.86799999999999</v>
      </c>
      <c r="F116" s="373"/>
      <c r="G116" s="347">
        <v>14.7105</v>
      </c>
      <c r="H116" s="374"/>
      <c r="I116" s="348">
        <v>0.67069999999999996</v>
      </c>
      <c r="J116" s="348">
        <v>-9.5799999999999996E-2</v>
      </c>
      <c r="K116" s="348">
        <v>1.8831</v>
      </c>
      <c r="L116" s="348">
        <v>6.9893000000000001</v>
      </c>
      <c r="M116" s="348">
        <v>-5.7695999999999996</v>
      </c>
      <c r="N116" s="350">
        <v>-1.6415</v>
      </c>
      <c r="O116" s="348">
        <v>1.3436999999999999</v>
      </c>
      <c r="P116" s="348">
        <v>10.925700000000001</v>
      </c>
      <c r="Q116" s="348" t="s">
        <v>430</v>
      </c>
      <c r="R116" s="348" t="s">
        <v>430</v>
      </c>
      <c r="S116" s="348">
        <v>9.8963000000000001</v>
      </c>
      <c r="T116" s="348">
        <v>-5.81</v>
      </c>
      <c r="U116" s="348">
        <v>-0.64370000000000005</v>
      </c>
      <c r="V116" s="348">
        <v>-3.6608999999999998</v>
      </c>
      <c r="W116" s="348">
        <v>2.0994999999999999</v>
      </c>
      <c r="X116" s="348">
        <v>9.32</v>
      </c>
      <c r="Y116" s="374"/>
      <c r="Z116" s="346">
        <v>65</v>
      </c>
      <c r="AA116" s="346">
        <v>156</v>
      </c>
      <c r="AB116" s="346">
        <v>123</v>
      </c>
      <c r="AC116" s="346">
        <v>176</v>
      </c>
      <c r="AD116" s="346">
        <v>164</v>
      </c>
      <c r="AE116" s="346">
        <v>134</v>
      </c>
      <c r="AF116" s="346">
        <v>73</v>
      </c>
      <c r="AG116" s="346">
        <v>63</v>
      </c>
      <c r="AH116" s="346" t="s">
        <v>430</v>
      </c>
      <c r="AI116" s="346" t="s">
        <v>430</v>
      </c>
      <c r="AJ116" s="346">
        <v>171</v>
      </c>
      <c r="AK116" s="346">
        <v>163</v>
      </c>
      <c r="AL116" s="346">
        <v>152</v>
      </c>
      <c r="AM116" s="346">
        <v>148</v>
      </c>
      <c r="AN116" s="346">
        <v>127</v>
      </c>
      <c r="AO116" s="373"/>
      <c r="AP116" s="348" t="s">
        <v>430</v>
      </c>
      <c r="AQ116" s="348" t="s">
        <v>430</v>
      </c>
      <c r="AR116" s="348" t="s">
        <v>430</v>
      </c>
      <c r="AS116" s="348">
        <v>4.12</v>
      </c>
      <c r="AT116" s="348">
        <v>-3.46</v>
      </c>
      <c r="AU116" s="351"/>
      <c r="AV116" s="346" t="s">
        <v>430</v>
      </c>
      <c r="AW116" s="346" t="s">
        <v>430</v>
      </c>
      <c r="AX116" s="346" t="s">
        <v>430</v>
      </c>
      <c r="AY116" s="346">
        <v>59</v>
      </c>
      <c r="AZ116" s="346">
        <v>153</v>
      </c>
      <c r="BA116" s="374"/>
      <c r="BB116" s="348">
        <v>12.2741546599463</v>
      </c>
      <c r="BC116" s="348">
        <v>0.99886315056089003</v>
      </c>
      <c r="BD116" s="348">
        <v>4.2323887298038099E-2</v>
      </c>
      <c r="BE116" s="375">
        <v>-5.6259059916522101E-2</v>
      </c>
      <c r="BF116" s="374"/>
      <c r="BG116" s="372">
        <v>9.5399999999999999E-2</v>
      </c>
      <c r="BH116" s="373"/>
      <c r="BI116" s="348">
        <v>97.865200000000002</v>
      </c>
      <c r="BJ116" s="348">
        <v>1.3890100000000001</v>
      </c>
      <c r="BK116" s="348" t="s">
        <v>430</v>
      </c>
      <c r="BL116" s="348">
        <v>0.74578999999999995</v>
      </c>
      <c r="BM116" s="373"/>
      <c r="BN116" s="372" t="s">
        <v>4854</v>
      </c>
      <c r="BO116" s="372" t="s">
        <v>4541</v>
      </c>
      <c r="BP116" s="372" t="s">
        <v>4542</v>
      </c>
      <c r="BQ116" s="372" t="s">
        <v>4543</v>
      </c>
      <c r="BR116" s="372" t="s">
        <v>922</v>
      </c>
      <c r="BS116" s="373"/>
      <c r="BT116" s="354" t="s">
        <v>554</v>
      </c>
    </row>
    <row r="117" spans="1:72" s="428" customFormat="1" x14ac:dyDescent="0.25">
      <c r="A117" s="345" t="s">
        <v>4855</v>
      </c>
      <c r="B117" s="373"/>
      <c r="C117" s="719">
        <v>45483</v>
      </c>
      <c r="D117" s="373"/>
      <c r="E117" s="346">
        <v>225.119</v>
      </c>
      <c r="F117" s="373"/>
      <c r="G117" s="347">
        <v>10.1487</v>
      </c>
      <c r="H117" s="374"/>
      <c r="I117" s="348">
        <v>0.55779999999999996</v>
      </c>
      <c r="J117" s="348">
        <v>2.3699999999999999E-2</v>
      </c>
      <c r="K117" s="348">
        <v>0.99209999999999998</v>
      </c>
      <c r="L117" s="348">
        <v>6.1668000000000003</v>
      </c>
      <c r="M117" s="348">
        <v>-6.29</v>
      </c>
      <c r="N117" s="350">
        <v>2.76E-2</v>
      </c>
      <c r="O117" s="348" t="s">
        <v>430</v>
      </c>
      <c r="P117" s="348" t="s">
        <v>430</v>
      </c>
      <c r="Q117" s="348" t="s">
        <v>430</v>
      </c>
      <c r="R117" s="348" t="s">
        <v>430</v>
      </c>
      <c r="S117" s="348">
        <v>8.2239000000000004</v>
      </c>
      <c r="T117" s="348">
        <v>-6.3029999999999999</v>
      </c>
      <c r="U117" s="348">
        <v>-0.74229999999999996</v>
      </c>
      <c r="V117" s="348">
        <v>-1.7226999999999999</v>
      </c>
      <c r="W117" s="348">
        <v>1.4666999999999999</v>
      </c>
      <c r="X117" s="348">
        <v>0.75739999999999996</v>
      </c>
      <c r="Y117" s="374"/>
      <c r="Z117" s="346">
        <v>74</v>
      </c>
      <c r="AA117" s="346">
        <v>121</v>
      </c>
      <c r="AB117" s="346">
        <v>191</v>
      </c>
      <c r="AC117" s="346">
        <v>186</v>
      </c>
      <c r="AD117" s="346">
        <v>171</v>
      </c>
      <c r="AE117" s="346">
        <v>119</v>
      </c>
      <c r="AF117" s="346" t="s">
        <v>430</v>
      </c>
      <c r="AG117" s="346" t="s">
        <v>430</v>
      </c>
      <c r="AH117" s="346" t="s">
        <v>430</v>
      </c>
      <c r="AI117" s="346" t="s">
        <v>430</v>
      </c>
      <c r="AJ117" s="346">
        <v>193</v>
      </c>
      <c r="AK117" s="346">
        <v>168</v>
      </c>
      <c r="AL117" s="346">
        <v>154</v>
      </c>
      <c r="AM117" s="346">
        <v>114</v>
      </c>
      <c r="AN117" s="346">
        <v>148</v>
      </c>
      <c r="AO117" s="373"/>
      <c r="AP117" s="348" t="s">
        <v>430</v>
      </c>
      <c r="AQ117" s="348" t="s">
        <v>430</v>
      </c>
      <c r="AR117" s="348" t="s">
        <v>430</v>
      </c>
      <c r="AS117" s="348" t="s">
        <v>430</v>
      </c>
      <c r="AT117" s="348">
        <v>-4.3</v>
      </c>
      <c r="AU117" s="351"/>
      <c r="AV117" s="346" t="s">
        <v>430</v>
      </c>
      <c r="AW117" s="346" t="s">
        <v>430</v>
      </c>
      <c r="AX117" s="346" t="s">
        <v>430</v>
      </c>
      <c r="AY117" s="346" t="s">
        <v>430</v>
      </c>
      <c r="AZ117" s="346">
        <v>158</v>
      </c>
      <c r="BA117" s="374"/>
      <c r="BB117" s="348">
        <v>12.375557771004299</v>
      </c>
      <c r="BC117" s="348">
        <v>0.99931597260365201</v>
      </c>
      <c r="BD117" s="348">
        <v>-3.01002593713025E-2</v>
      </c>
      <c r="BE117" s="375">
        <v>-8.5141058553775198E-2</v>
      </c>
      <c r="BF117" s="374"/>
      <c r="BG117" s="372">
        <v>5.9400000000000001E-2</v>
      </c>
      <c r="BH117" s="373"/>
      <c r="BI117" s="348">
        <v>96.606899999999996</v>
      </c>
      <c r="BJ117" s="348">
        <v>3.0943299999999998</v>
      </c>
      <c r="BK117" s="348" t="s">
        <v>430</v>
      </c>
      <c r="BL117" s="348">
        <v>0.29876999999999998</v>
      </c>
      <c r="BM117" s="373"/>
      <c r="BN117" s="372" t="s">
        <v>452</v>
      </c>
      <c r="BO117" s="372" t="s">
        <v>4856</v>
      </c>
      <c r="BP117" s="372" t="s">
        <v>4558</v>
      </c>
      <c r="BQ117" s="372" t="s">
        <v>4857</v>
      </c>
      <c r="BR117" s="372" t="s">
        <v>4858</v>
      </c>
      <c r="BS117" s="373"/>
      <c r="BT117" s="354" t="s">
        <v>554</v>
      </c>
    </row>
    <row r="118" spans="1:72" s="428" customFormat="1" x14ac:dyDescent="0.25">
      <c r="A118" s="345" t="s">
        <v>4859</v>
      </c>
      <c r="B118" s="373"/>
      <c r="C118" s="719">
        <v>44895</v>
      </c>
      <c r="D118" s="373"/>
      <c r="E118" s="346">
        <v>249.54499999999999</v>
      </c>
      <c r="F118" s="373"/>
      <c r="G118" s="347">
        <v>18.067599999999999</v>
      </c>
      <c r="H118" s="374"/>
      <c r="I118" s="348">
        <v>0.2041</v>
      </c>
      <c r="J118" s="348">
        <v>1.637</v>
      </c>
      <c r="K118" s="348">
        <v>5.9770000000000003</v>
      </c>
      <c r="L118" s="348">
        <v>21.866800000000001</v>
      </c>
      <c r="M118" s="348">
        <v>6.5984999999999996</v>
      </c>
      <c r="N118" s="350">
        <v>3.2250999999999999</v>
      </c>
      <c r="O118" s="348">
        <v>1.6747000000000001</v>
      </c>
      <c r="P118" s="348">
        <v>19.198399999999999</v>
      </c>
      <c r="Q118" s="348" t="s">
        <v>430</v>
      </c>
      <c r="R118" s="348" t="s">
        <v>430</v>
      </c>
      <c r="S118" s="348">
        <v>24.376000000000001</v>
      </c>
      <c r="T118" s="348">
        <v>6.3700999999999999</v>
      </c>
      <c r="U118" s="348">
        <v>6.1645000000000003</v>
      </c>
      <c r="V118" s="348">
        <v>-0.36070000000000002</v>
      </c>
      <c r="W118" s="348">
        <v>4.6341999999999999</v>
      </c>
      <c r="X118" s="348">
        <v>18.037199999999999</v>
      </c>
      <c r="Y118" s="374"/>
      <c r="Z118" s="346">
        <v>139</v>
      </c>
      <c r="AA118" s="346">
        <v>23</v>
      </c>
      <c r="AB118" s="346">
        <v>24</v>
      </c>
      <c r="AC118" s="346">
        <v>12</v>
      </c>
      <c r="AD118" s="346">
        <v>24</v>
      </c>
      <c r="AE118" s="346">
        <v>79</v>
      </c>
      <c r="AF118" s="346">
        <v>57</v>
      </c>
      <c r="AG118" s="346">
        <v>22</v>
      </c>
      <c r="AH118" s="346" t="s">
        <v>430</v>
      </c>
      <c r="AI118" s="346" t="s">
        <v>430</v>
      </c>
      <c r="AJ118" s="346">
        <v>12</v>
      </c>
      <c r="AK118" s="346">
        <v>22</v>
      </c>
      <c r="AL118" s="346">
        <v>70</v>
      </c>
      <c r="AM118" s="346">
        <v>94</v>
      </c>
      <c r="AN118" s="346">
        <v>26</v>
      </c>
      <c r="AO118" s="373"/>
      <c r="AP118" s="348" t="s">
        <v>430</v>
      </c>
      <c r="AQ118" s="348" t="s">
        <v>430</v>
      </c>
      <c r="AR118" s="348" t="s">
        <v>430</v>
      </c>
      <c r="AS118" s="348">
        <v>9.2200000000000006</v>
      </c>
      <c r="AT118" s="348">
        <v>16</v>
      </c>
      <c r="AU118" s="351"/>
      <c r="AV118" s="346" t="s">
        <v>430</v>
      </c>
      <c r="AW118" s="346" t="s">
        <v>430</v>
      </c>
      <c r="AX118" s="346" t="s">
        <v>430</v>
      </c>
      <c r="AY118" s="346">
        <v>34</v>
      </c>
      <c r="AZ118" s="346">
        <v>21</v>
      </c>
      <c r="BA118" s="374"/>
      <c r="BB118" s="348">
        <v>19.492310020722101</v>
      </c>
      <c r="BC118" s="348">
        <v>0.99783517125509003</v>
      </c>
      <c r="BD118" s="348">
        <v>6.6739130265136198E-2</v>
      </c>
      <c r="BE118" s="375">
        <v>-9.0061506134774497E-2</v>
      </c>
      <c r="BF118" s="374"/>
      <c r="BG118" s="372">
        <v>0.19869999999999999</v>
      </c>
      <c r="BH118" s="373"/>
      <c r="BI118" s="348" t="s">
        <v>430</v>
      </c>
      <c r="BJ118" s="348">
        <v>5.0812600000000003</v>
      </c>
      <c r="BK118" s="348">
        <v>94.955200000000005</v>
      </c>
      <c r="BL118" s="348">
        <v>-3.6459999999999999E-2</v>
      </c>
      <c r="BM118" s="373"/>
      <c r="BN118" s="372" t="s">
        <v>4564</v>
      </c>
      <c r="BO118" s="372" t="s">
        <v>4565</v>
      </c>
      <c r="BP118" s="372" t="s">
        <v>4504</v>
      </c>
      <c r="BQ118" s="372" t="s">
        <v>4505</v>
      </c>
      <c r="BR118" s="372" t="s">
        <v>564</v>
      </c>
      <c r="BS118" s="373"/>
      <c r="BT118" s="354" t="s">
        <v>554</v>
      </c>
    </row>
    <row r="119" spans="1:72" s="428" customFormat="1" x14ac:dyDescent="0.25">
      <c r="A119" s="345" t="s">
        <v>4860</v>
      </c>
      <c r="B119" s="373"/>
      <c r="C119" s="719">
        <v>46133</v>
      </c>
      <c r="D119" s="373"/>
      <c r="E119" s="346">
        <v>229.59700000000001</v>
      </c>
      <c r="F119" s="373"/>
      <c r="G119" s="347">
        <v>10.097799999999999</v>
      </c>
      <c r="H119" s="374"/>
      <c r="I119" s="348">
        <v>7.8299999999999995E-2</v>
      </c>
      <c r="J119" s="348">
        <v>0.1925</v>
      </c>
      <c r="K119" s="348">
        <v>1.0851999999999999</v>
      </c>
      <c r="L119" s="348" t="s">
        <v>430</v>
      </c>
      <c r="M119" s="348" t="s">
        <v>430</v>
      </c>
      <c r="N119" s="350" t="s">
        <v>430</v>
      </c>
      <c r="O119" s="348" t="s">
        <v>430</v>
      </c>
      <c r="P119" s="348" t="s">
        <v>430</v>
      </c>
      <c r="Q119" s="348" t="s">
        <v>430</v>
      </c>
      <c r="R119" s="348" t="s">
        <v>430</v>
      </c>
      <c r="S119" s="348" t="s">
        <v>430</v>
      </c>
      <c r="T119" s="348" t="s">
        <v>430</v>
      </c>
      <c r="U119" s="348" t="s">
        <v>430</v>
      </c>
      <c r="V119" s="348" t="s">
        <v>430</v>
      </c>
      <c r="W119" s="348">
        <v>0.94269999999999998</v>
      </c>
      <c r="X119" s="348">
        <v>0.97799999999999998</v>
      </c>
      <c r="Y119" s="374"/>
      <c r="Z119" s="346">
        <v>164</v>
      </c>
      <c r="AA119" s="346">
        <v>86</v>
      </c>
      <c r="AB119" s="346">
        <v>187</v>
      </c>
      <c r="AC119" s="346" t="s">
        <v>430</v>
      </c>
      <c r="AD119" s="346" t="s">
        <v>430</v>
      </c>
      <c r="AE119" s="346" t="s">
        <v>430</v>
      </c>
      <c r="AF119" s="346" t="s">
        <v>430</v>
      </c>
      <c r="AG119" s="346" t="s">
        <v>430</v>
      </c>
      <c r="AH119" s="346" t="s">
        <v>430</v>
      </c>
      <c r="AI119" s="346" t="s">
        <v>430</v>
      </c>
      <c r="AJ119" s="346" t="s">
        <v>430</v>
      </c>
      <c r="AK119" s="346" t="s">
        <v>430</v>
      </c>
      <c r="AL119" s="346" t="s">
        <v>430</v>
      </c>
      <c r="AM119" s="346" t="s">
        <v>430</v>
      </c>
      <c r="AN119" s="346">
        <v>186</v>
      </c>
      <c r="AO119" s="373"/>
      <c r="AP119" s="348" t="s">
        <v>430</v>
      </c>
      <c r="AQ119" s="348" t="s">
        <v>430</v>
      </c>
      <c r="AR119" s="348" t="s">
        <v>430</v>
      </c>
      <c r="AS119" s="348" t="s">
        <v>430</v>
      </c>
      <c r="AT119" s="348" t="s">
        <v>430</v>
      </c>
      <c r="AU119" s="351"/>
      <c r="AV119" s="346" t="s">
        <v>430</v>
      </c>
      <c r="AW119" s="346" t="s">
        <v>430</v>
      </c>
      <c r="AX119" s="346" t="s">
        <v>430</v>
      </c>
      <c r="AY119" s="346" t="s">
        <v>430</v>
      </c>
      <c r="AZ119" s="346" t="s">
        <v>430</v>
      </c>
      <c r="BA119" s="374"/>
      <c r="BB119" s="348">
        <v>2.9379022721578099</v>
      </c>
      <c r="BC119" s="348">
        <v>0</v>
      </c>
      <c r="BD119" s="348">
        <v>1.22116041275476E-2</v>
      </c>
      <c r="BE119" s="375" t="s">
        <v>430</v>
      </c>
      <c r="BF119" s="374"/>
      <c r="BG119" s="372" t="s">
        <v>430</v>
      </c>
      <c r="BH119" s="373"/>
      <c r="BI119" s="348" t="s">
        <v>430</v>
      </c>
      <c r="BJ119" s="348" t="s">
        <v>430</v>
      </c>
      <c r="BK119" s="348" t="s">
        <v>430</v>
      </c>
      <c r="BL119" s="348" t="s">
        <v>430</v>
      </c>
      <c r="BM119" s="373"/>
      <c r="BN119" s="372" t="s">
        <v>4861</v>
      </c>
      <c r="BO119" s="372" t="s">
        <v>1922</v>
      </c>
      <c r="BP119" s="372" t="s">
        <v>2641</v>
      </c>
      <c r="BQ119" s="372" t="s">
        <v>430</v>
      </c>
      <c r="BR119" s="372" t="s">
        <v>430</v>
      </c>
      <c r="BS119" s="373"/>
      <c r="BT119" s="354" t="s">
        <v>554</v>
      </c>
    </row>
    <row r="120" spans="1:72" s="428" customFormat="1" x14ac:dyDescent="0.25">
      <c r="A120" s="345" t="s">
        <v>4862</v>
      </c>
      <c r="B120" s="373"/>
      <c r="C120" s="719">
        <v>44845</v>
      </c>
      <c r="D120" s="373"/>
      <c r="E120" s="346">
        <v>223.04</v>
      </c>
      <c r="F120" s="373"/>
      <c r="G120" s="347">
        <v>20.808499999999999</v>
      </c>
      <c r="H120" s="374"/>
      <c r="I120" s="348">
        <v>-0.4254</v>
      </c>
      <c r="J120" s="348">
        <v>-1.2397</v>
      </c>
      <c r="K120" s="348">
        <v>1.5811999999999999</v>
      </c>
      <c r="L120" s="348">
        <v>7.6536999999999997</v>
      </c>
      <c r="M120" s="348">
        <v>-5.3798000000000004</v>
      </c>
      <c r="N120" s="350">
        <v>11.9459</v>
      </c>
      <c r="O120" s="348">
        <v>2.1040999999999999</v>
      </c>
      <c r="P120" s="348">
        <v>21.784099999999999</v>
      </c>
      <c r="Q120" s="348" t="s">
        <v>430</v>
      </c>
      <c r="R120" s="348" t="s">
        <v>430</v>
      </c>
      <c r="S120" s="348">
        <v>11.0047</v>
      </c>
      <c r="T120" s="348">
        <v>-6.3806000000000003</v>
      </c>
      <c r="U120" s="348">
        <v>-0.83160000000000001</v>
      </c>
      <c r="V120" s="348">
        <v>10.6782</v>
      </c>
      <c r="W120" s="348">
        <v>0.21379999999999999</v>
      </c>
      <c r="X120" s="348">
        <v>21.875299999999999</v>
      </c>
      <c r="Y120" s="374"/>
      <c r="Z120" s="346">
        <v>213</v>
      </c>
      <c r="AA120" s="346">
        <v>230</v>
      </c>
      <c r="AB120" s="346">
        <v>164</v>
      </c>
      <c r="AC120" s="346">
        <v>168</v>
      </c>
      <c r="AD120" s="346">
        <v>161</v>
      </c>
      <c r="AE120" s="346">
        <v>20</v>
      </c>
      <c r="AF120" s="346">
        <v>43</v>
      </c>
      <c r="AG120" s="346">
        <v>9</v>
      </c>
      <c r="AH120" s="346" t="s">
        <v>430</v>
      </c>
      <c r="AI120" s="346" t="s">
        <v>430</v>
      </c>
      <c r="AJ120" s="346">
        <v>152</v>
      </c>
      <c r="AK120" s="346">
        <v>174</v>
      </c>
      <c r="AL120" s="346">
        <v>157</v>
      </c>
      <c r="AM120" s="346">
        <v>17</v>
      </c>
      <c r="AN120" s="346">
        <v>209</v>
      </c>
      <c r="AO120" s="373"/>
      <c r="AP120" s="348" t="s">
        <v>430</v>
      </c>
      <c r="AQ120" s="348" t="s">
        <v>430</v>
      </c>
      <c r="AR120" s="348" t="s">
        <v>430</v>
      </c>
      <c r="AS120" s="348">
        <v>11.45</v>
      </c>
      <c r="AT120" s="348">
        <v>0.46</v>
      </c>
      <c r="AU120" s="351"/>
      <c r="AV120" s="346" t="s">
        <v>430</v>
      </c>
      <c r="AW120" s="346" t="s">
        <v>430</v>
      </c>
      <c r="AX120" s="346" t="s">
        <v>430</v>
      </c>
      <c r="AY120" s="346">
        <v>12</v>
      </c>
      <c r="AZ120" s="346">
        <v>137</v>
      </c>
      <c r="BA120" s="374"/>
      <c r="BB120" s="348">
        <v>16.052062084810501</v>
      </c>
      <c r="BC120" s="348">
        <v>0.993792300946295</v>
      </c>
      <c r="BD120" s="348">
        <v>8.5164079709506194E-2</v>
      </c>
      <c r="BE120" s="375">
        <v>-8.2456887395465597E-2</v>
      </c>
      <c r="BF120" s="374"/>
      <c r="BG120" s="372">
        <v>0.16589999999999999</v>
      </c>
      <c r="BH120" s="373"/>
      <c r="BI120" s="348">
        <v>83.224100000000007</v>
      </c>
      <c r="BJ120" s="348">
        <v>12.7567</v>
      </c>
      <c r="BK120" s="348">
        <v>3.8061600000000002</v>
      </c>
      <c r="BL120" s="348">
        <v>0.21304000000000001</v>
      </c>
      <c r="BM120" s="373"/>
      <c r="BN120" s="372" t="s">
        <v>4863</v>
      </c>
      <c r="BO120" s="372" t="s">
        <v>4864</v>
      </c>
      <c r="BP120" s="372" t="s">
        <v>4865</v>
      </c>
      <c r="BQ120" s="372" t="s">
        <v>4866</v>
      </c>
      <c r="BR120" s="372" t="s">
        <v>430</v>
      </c>
      <c r="BS120" s="373"/>
      <c r="BT120" s="354" t="s">
        <v>554</v>
      </c>
    </row>
    <row r="121" spans="1:72" s="428" customFormat="1" x14ac:dyDescent="0.25">
      <c r="A121" s="345" t="s">
        <v>4867</v>
      </c>
      <c r="B121" s="373"/>
      <c r="C121" s="719">
        <v>45583</v>
      </c>
      <c r="D121" s="373"/>
      <c r="E121" s="346">
        <v>218.227</v>
      </c>
      <c r="F121" s="373"/>
      <c r="G121" s="347">
        <v>11.2189</v>
      </c>
      <c r="H121" s="374"/>
      <c r="I121" s="348">
        <v>0.25740000000000002</v>
      </c>
      <c r="J121" s="348">
        <v>-1.0268999999999999</v>
      </c>
      <c r="K121" s="348">
        <v>-0.37119999999999997</v>
      </c>
      <c r="L121" s="348">
        <v>7.4093</v>
      </c>
      <c r="M121" s="348">
        <v>6.9790999999999999</v>
      </c>
      <c r="N121" s="350">
        <v>19.464400000000001</v>
      </c>
      <c r="O121" s="348" t="s">
        <v>430</v>
      </c>
      <c r="P121" s="348" t="s">
        <v>430</v>
      </c>
      <c r="Q121" s="348" t="s">
        <v>430</v>
      </c>
      <c r="R121" s="348" t="s">
        <v>430</v>
      </c>
      <c r="S121" s="348">
        <v>9.0695999999999994</v>
      </c>
      <c r="T121" s="348">
        <v>4.5651999999999999</v>
      </c>
      <c r="U121" s="348">
        <v>15.7662</v>
      </c>
      <c r="V121" s="348">
        <v>15.9612</v>
      </c>
      <c r="W121" s="348">
        <v>-0.86419999999999997</v>
      </c>
      <c r="X121" s="348">
        <v>7.0763999999999996</v>
      </c>
      <c r="Y121" s="374"/>
      <c r="Z121" s="346">
        <v>128</v>
      </c>
      <c r="AA121" s="346">
        <v>224</v>
      </c>
      <c r="AB121" s="346">
        <v>220</v>
      </c>
      <c r="AC121" s="346">
        <v>171</v>
      </c>
      <c r="AD121" s="346">
        <v>21</v>
      </c>
      <c r="AE121" s="346">
        <v>4</v>
      </c>
      <c r="AF121" s="346" t="s">
        <v>430</v>
      </c>
      <c r="AG121" s="346" t="s">
        <v>430</v>
      </c>
      <c r="AH121" s="346" t="s">
        <v>430</v>
      </c>
      <c r="AI121" s="346" t="s">
        <v>430</v>
      </c>
      <c r="AJ121" s="346">
        <v>180</v>
      </c>
      <c r="AK121" s="346">
        <v>39</v>
      </c>
      <c r="AL121" s="346">
        <v>9</v>
      </c>
      <c r="AM121" s="346">
        <v>4</v>
      </c>
      <c r="AN121" s="346">
        <v>224</v>
      </c>
      <c r="AO121" s="373"/>
      <c r="AP121" s="348" t="s">
        <v>430</v>
      </c>
      <c r="AQ121" s="348" t="s">
        <v>430</v>
      </c>
      <c r="AR121" s="348" t="s">
        <v>430</v>
      </c>
      <c r="AS121" s="348" t="s">
        <v>430</v>
      </c>
      <c r="AT121" s="348">
        <v>16.079999999999998</v>
      </c>
      <c r="AU121" s="351"/>
      <c r="AV121" s="346" t="s">
        <v>430</v>
      </c>
      <c r="AW121" s="346" t="s">
        <v>430</v>
      </c>
      <c r="AX121" s="346" t="s">
        <v>430</v>
      </c>
      <c r="AY121" s="346" t="s">
        <v>430</v>
      </c>
      <c r="AZ121" s="346">
        <v>18</v>
      </c>
      <c r="BA121" s="374"/>
      <c r="BB121" s="348">
        <v>17.574198502702998</v>
      </c>
      <c r="BC121" s="348">
        <v>0.99111511935724395</v>
      </c>
      <c r="BD121" s="348">
        <v>2.6319132855297699E-2</v>
      </c>
      <c r="BE121" s="375">
        <v>-8.3792314911932106E-2</v>
      </c>
      <c r="BF121" s="374"/>
      <c r="BG121" s="372">
        <v>0.2278</v>
      </c>
      <c r="BH121" s="373"/>
      <c r="BI121" s="348">
        <v>77.007199999999997</v>
      </c>
      <c r="BJ121" s="348">
        <v>17.6007</v>
      </c>
      <c r="BK121" s="348">
        <v>1.03654</v>
      </c>
      <c r="BL121" s="348">
        <v>4.3555599999999997</v>
      </c>
      <c r="BM121" s="373"/>
      <c r="BN121" s="372" t="s">
        <v>4868</v>
      </c>
      <c r="BO121" s="372" t="s">
        <v>4869</v>
      </c>
      <c r="BP121" s="372" t="s">
        <v>4870</v>
      </c>
      <c r="BQ121" s="372" t="s">
        <v>4871</v>
      </c>
      <c r="BR121" s="372" t="s">
        <v>4872</v>
      </c>
      <c r="BS121" s="373"/>
      <c r="BT121" s="354" t="s">
        <v>554</v>
      </c>
    </row>
    <row r="122" spans="1:72" s="428" customFormat="1" x14ac:dyDescent="0.25">
      <c r="A122" s="345" t="s">
        <v>4873</v>
      </c>
      <c r="B122" s="373"/>
      <c r="C122" s="719">
        <v>46133</v>
      </c>
      <c r="D122" s="373"/>
      <c r="E122" s="346">
        <v>527.73500000000001</v>
      </c>
      <c r="F122" s="373"/>
      <c r="G122" s="347">
        <v>10.111499999999999</v>
      </c>
      <c r="H122" s="374"/>
      <c r="I122" s="348">
        <v>3.0700000000000002E-2</v>
      </c>
      <c r="J122" s="348">
        <v>0.1565</v>
      </c>
      <c r="K122" s="348">
        <v>0.80049999999999999</v>
      </c>
      <c r="L122" s="348" t="s">
        <v>430</v>
      </c>
      <c r="M122" s="348" t="s">
        <v>430</v>
      </c>
      <c r="N122" s="350" t="s">
        <v>430</v>
      </c>
      <c r="O122" s="348" t="s">
        <v>430</v>
      </c>
      <c r="P122" s="348" t="s">
        <v>430</v>
      </c>
      <c r="Q122" s="348" t="s">
        <v>430</v>
      </c>
      <c r="R122" s="348" t="s">
        <v>430</v>
      </c>
      <c r="S122" s="348" t="s">
        <v>430</v>
      </c>
      <c r="T122" s="348" t="s">
        <v>430</v>
      </c>
      <c r="U122" s="348" t="s">
        <v>430</v>
      </c>
      <c r="V122" s="348" t="s">
        <v>430</v>
      </c>
      <c r="W122" s="348">
        <v>0.65800000000000003</v>
      </c>
      <c r="X122" s="348">
        <v>1.115</v>
      </c>
      <c r="Y122" s="374"/>
      <c r="Z122" s="346">
        <v>167</v>
      </c>
      <c r="AA122" s="346">
        <v>96</v>
      </c>
      <c r="AB122" s="346">
        <v>194</v>
      </c>
      <c r="AC122" s="346" t="s">
        <v>430</v>
      </c>
      <c r="AD122" s="346" t="s">
        <v>430</v>
      </c>
      <c r="AE122" s="346" t="s">
        <v>430</v>
      </c>
      <c r="AF122" s="346" t="s">
        <v>430</v>
      </c>
      <c r="AG122" s="346" t="s">
        <v>430</v>
      </c>
      <c r="AH122" s="346" t="s">
        <v>430</v>
      </c>
      <c r="AI122" s="346" t="s">
        <v>430</v>
      </c>
      <c r="AJ122" s="346" t="s">
        <v>430</v>
      </c>
      <c r="AK122" s="346" t="s">
        <v>430</v>
      </c>
      <c r="AL122" s="346" t="s">
        <v>430</v>
      </c>
      <c r="AM122" s="346" t="s">
        <v>430</v>
      </c>
      <c r="AN122" s="346">
        <v>194</v>
      </c>
      <c r="AO122" s="373"/>
      <c r="AP122" s="348" t="s">
        <v>430</v>
      </c>
      <c r="AQ122" s="348" t="s">
        <v>430</v>
      </c>
      <c r="AR122" s="348" t="s">
        <v>430</v>
      </c>
      <c r="AS122" s="348" t="s">
        <v>430</v>
      </c>
      <c r="AT122" s="348" t="s">
        <v>430</v>
      </c>
      <c r="AU122" s="351"/>
      <c r="AV122" s="346" t="s">
        <v>430</v>
      </c>
      <c r="AW122" s="346" t="s">
        <v>430</v>
      </c>
      <c r="AX122" s="346" t="s">
        <v>430</v>
      </c>
      <c r="AY122" s="346" t="s">
        <v>430</v>
      </c>
      <c r="AZ122" s="346" t="s">
        <v>430</v>
      </c>
      <c r="BA122" s="374"/>
      <c r="BB122" s="348">
        <v>1.20486260645737</v>
      </c>
      <c r="BC122" s="348">
        <v>0</v>
      </c>
      <c r="BD122" s="348">
        <v>8.5115585389894596E-2</v>
      </c>
      <c r="BE122" s="375" t="s">
        <v>430</v>
      </c>
      <c r="BF122" s="374"/>
      <c r="BG122" s="372" t="s">
        <v>430</v>
      </c>
      <c r="BH122" s="373"/>
      <c r="BI122" s="348" t="s">
        <v>430</v>
      </c>
      <c r="BJ122" s="348" t="s">
        <v>430</v>
      </c>
      <c r="BK122" s="348" t="s">
        <v>430</v>
      </c>
      <c r="BL122" s="348" t="s">
        <v>430</v>
      </c>
      <c r="BM122" s="373"/>
      <c r="BN122" s="372" t="s">
        <v>4874</v>
      </c>
      <c r="BO122" s="372" t="s">
        <v>4875</v>
      </c>
      <c r="BP122" s="372" t="s">
        <v>4876</v>
      </c>
      <c r="BQ122" s="372" t="s">
        <v>430</v>
      </c>
      <c r="BR122" s="372" t="s">
        <v>430</v>
      </c>
      <c r="BS122" s="373"/>
      <c r="BT122" s="354" t="s">
        <v>554</v>
      </c>
    </row>
    <row r="123" spans="1:72" s="428" customFormat="1" x14ac:dyDescent="0.25">
      <c r="A123" s="345" t="s">
        <v>4877</v>
      </c>
      <c r="B123" s="373"/>
      <c r="C123" s="719">
        <v>45555</v>
      </c>
      <c r="D123" s="373"/>
      <c r="E123" s="346">
        <v>217.137</v>
      </c>
      <c r="F123" s="373"/>
      <c r="G123" s="347">
        <v>10.394399999999999</v>
      </c>
      <c r="H123" s="374"/>
      <c r="I123" s="348">
        <v>1.843</v>
      </c>
      <c r="J123" s="348">
        <v>1.6706000000000001</v>
      </c>
      <c r="K123" s="348">
        <v>7.4478999999999997</v>
      </c>
      <c r="L123" s="348">
        <v>12.9605</v>
      </c>
      <c r="M123" s="348">
        <v>-0.85750000000000004</v>
      </c>
      <c r="N123" s="350">
        <v>0.33200000000000002</v>
      </c>
      <c r="O123" s="348" t="s">
        <v>430</v>
      </c>
      <c r="P123" s="348" t="s">
        <v>430</v>
      </c>
      <c r="Q123" s="348" t="s">
        <v>430</v>
      </c>
      <c r="R123" s="348" t="s">
        <v>430</v>
      </c>
      <c r="S123" s="348">
        <v>17.211099999999998</v>
      </c>
      <c r="T123" s="348">
        <v>-1.7282</v>
      </c>
      <c r="U123" s="348">
        <v>6.367</v>
      </c>
      <c r="V123" s="348">
        <v>-0.30020000000000002</v>
      </c>
      <c r="W123" s="348">
        <v>7.6649000000000003</v>
      </c>
      <c r="X123" s="348">
        <v>2.2235999999999998</v>
      </c>
      <c r="Y123" s="374"/>
      <c r="Z123" s="346">
        <v>11</v>
      </c>
      <c r="AA123" s="346">
        <v>9</v>
      </c>
      <c r="AB123" s="346">
        <v>15</v>
      </c>
      <c r="AC123" s="346">
        <v>88</v>
      </c>
      <c r="AD123" s="346">
        <v>108</v>
      </c>
      <c r="AE123" s="346">
        <v>112</v>
      </c>
      <c r="AF123" s="346" t="s">
        <v>430</v>
      </c>
      <c r="AG123" s="346" t="s">
        <v>430</v>
      </c>
      <c r="AH123" s="346" t="s">
        <v>430</v>
      </c>
      <c r="AI123" s="346" t="s">
        <v>430</v>
      </c>
      <c r="AJ123" s="346">
        <v>78</v>
      </c>
      <c r="AK123" s="346">
        <v>120</v>
      </c>
      <c r="AL123" s="346">
        <v>58</v>
      </c>
      <c r="AM123" s="346">
        <v>92</v>
      </c>
      <c r="AN123" s="346">
        <v>3</v>
      </c>
      <c r="AO123" s="373"/>
      <c r="AP123" s="348" t="s">
        <v>430</v>
      </c>
      <c r="AQ123" s="348" t="s">
        <v>430</v>
      </c>
      <c r="AR123" s="348" t="s">
        <v>430</v>
      </c>
      <c r="AS123" s="348" t="s">
        <v>430</v>
      </c>
      <c r="AT123" s="348">
        <v>5.78</v>
      </c>
      <c r="AU123" s="351"/>
      <c r="AV123" s="346" t="s">
        <v>430</v>
      </c>
      <c r="AW123" s="346" t="s">
        <v>430</v>
      </c>
      <c r="AX123" s="346" t="s">
        <v>430</v>
      </c>
      <c r="AY123" s="346" t="s">
        <v>430</v>
      </c>
      <c r="AZ123" s="346">
        <v>88</v>
      </c>
      <c r="BA123" s="374"/>
      <c r="BB123" s="348">
        <v>17.111179247970998</v>
      </c>
      <c r="BC123" s="348">
        <v>0.99829330596945198</v>
      </c>
      <c r="BD123" s="348">
        <v>-1.0092186076890899E-2</v>
      </c>
      <c r="BE123" s="375">
        <v>-9.0769162306134896E-2</v>
      </c>
      <c r="BF123" s="374"/>
      <c r="BG123" s="372">
        <v>5.8999999999999997E-2</v>
      </c>
      <c r="BH123" s="373"/>
      <c r="BI123" s="348">
        <v>80.158199999999994</v>
      </c>
      <c r="BJ123" s="348">
        <v>16.819400000000002</v>
      </c>
      <c r="BK123" s="348">
        <v>3.0213100000000002</v>
      </c>
      <c r="BL123" s="348">
        <v>1.09E-3</v>
      </c>
      <c r="BM123" s="373"/>
      <c r="BN123" s="372" t="s">
        <v>4878</v>
      </c>
      <c r="BO123" s="372" t="s">
        <v>4879</v>
      </c>
      <c r="BP123" s="372" t="s">
        <v>430</v>
      </c>
      <c r="BQ123" s="372" t="s">
        <v>430</v>
      </c>
      <c r="BR123" s="372" t="s">
        <v>430</v>
      </c>
      <c r="BS123" s="373"/>
      <c r="BT123" s="354" t="s">
        <v>554</v>
      </c>
    </row>
    <row r="124" spans="1:72" s="428" customFormat="1" ht="11" x14ac:dyDescent="0.3">
      <c r="A124" s="841" t="s">
        <v>4880</v>
      </c>
      <c r="B124" s="842"/>
      <c r="C124" s="843">
        <v>45026</v>
      </c>
      <c r="D124" s="842"/>
      <c r="E124" s="844">
        <v>218.88200000000001</v>
      </c>
      <c r="F124" s="842"/>
      <c r="G124" s="845">
        <v>21.341999999999999</v>
      </c>
      <c r="H124" s="847"/>
      <c r="I124" s="846">
        <v>0.46600000000000003</v>
      </c>
      <c r="J124" s="846">
        <v>1.6431</v>
      </c>
      <c r="K124" s="846">
        <v>5.6012000000000004</v>
      </c>
      <c r="L124" s="846">
        <v>22.619900000000001</v>
      </c>
      <c r="M124" s="846">
        <v>7.5326000000000004</v>
      </c>
      <c r="N124" s="848">
        <v>3.9956999999999998</v>
      </c>
      <c r="O124" s="846">
        <v>4.0129000000000001</v>
      </c>
      <c r="P124" s="846">
        <v>24.016300000000001</v>
      </c>
      <c r="Q124" s="846" t="s">
        <v>430</v>
      </c>
      <c r="R124" s="846" t="s">
        <v>430</v>
      </c>
      <c r="S124" s="846">
        <v>24.872699999999998</v>
      </c>
      <c r="T124" s="846">
        <v>7.8914</v>
      </c>
      <c r="U124" s="846">
        <v>10.3858</v>
      </c>
      <c r="V124" s="846">
        <v>0.91259999999999997</v>
      </c>
      <c r="W124" s="846">
        <v>4.2751999999999999</v>
      </c>
      <c r="X124" s="846">
        <v>26.655000000000001</v>
      </c>
      <c r="Y124" s="847"/>
      <c r="Z124" s="844">
        <v>109</v>
      </c>
      <c r="AA124" s="844">
        <v>15</v>
      </c>
      <c r="AB124" s="844">
        <v>31</v>
      </c>
      <c r="AC124" s="844">
        <v>7</v>
      </c>
      <c r="AD124" s="844">
        <v>18</v>
      </c>
      <c r="AE124" s="844">
        <v>66</v>
      </c>
      <c r="AF124" s="844">
        <v>32</v>
      </c>
      <c r="AG124" s="844">
        <v>6</v>
      </c>
      <c r="AH124" s="844" t="s">
        <v>430</v>
      </c>
      <c r="AI124" s="844" t="s">
        <v>430</v>
      </c>
      <c r="AJ124" s="844">
        <v>9</v>
      </c>
      <c r="AK124" s="844">
        <v>15</v>
      </c>
      <c r="AL124" s="844">
        <v>24</v>
      </c>
      <c r="AM124" s="844">
        <v>82</v>
      </c>
      <c r="AN124" s="844">
        <v>33</v>
      </c>
      <c r="AO124" s="842"/>
      <c r="AP124" s="846" t="s">
        <v>430</v>
      </c>
      <c r="AQ124" s="846" t="s">
        <v>430</v>
      </c>
      <c r="AR124" s="846" t="s">
        <v>430</v>
      </c>
      <c r="AS124" s="846">
        <v>11.95</v>
      </c>
      <c r="AT124" s="846">
        <v>18.8</v>
      </c>
      <c r="AU124" s="849"/>
      <c r="AV124" s="844" t="s">
        <v>430</v>
      </c>
      <c r="AW124" s="844" t="s">
        <v>430</v>
      </c>
      <c r="AX124" s="844" t="s">
        <v>430</v>
      </c>
      <c r="AY124" s="844">
        <v>9</v>
      </c>
      <c r="AZ124" s="844">
        <v>15</v>
      </c>
      <c r="BA124" s="847"/>
      <c r="BB124" s="846">
        <v>20.222608764759599</v>
      </c>
      <c r="BC124" s="846">
        <v>0.99172550500352896</v>
      </c>
      <c r="BD124" s="846">
        <v>8.0694272214700699E-2</v>
      </c>
      <c r="BE124" s="852">
        <v>-0.12672199559663599</v>
      </c>
      <c r="BF124" s="847"/>
      <c r="BG124" s="855">
        <v>0.46100000000000002</v>
      </c>
      <c r="BH124" s="842"/>
      <c r="BI124" s="846" t="s">
        <v>430</v>
      </c>
      <c r="BJ124" s="846">
        <v>10.1677</v>
      </c>
      <c r="BK124" s="846">
        <v>89.841700000000003</v>
      </c>
      <c r="BL124" s="846">
        <v>-9.4000000000000004E-3</v>
      </c>
      <c r="BM124" s="842"/>
      <c r="BN124" s="855" t="s">
        <v>4670</v>
      </c>
      <c r="BO124" s="855" t="s">
        <v>4671</v>
      </c>
      <c r="BP124" s="855" t="s">
        <v>4881</v>
      </c>
      <c r="BQ124" s="855" t="s">
        <v>4673</v>
      </c>
      <c r="BR124" s="855" t="s">
        <v>4674</v>
      </c>
      <c r="BS124" s="842"/>
      <c r="BT124" s="856" t="s">
        <v>554</v>
      </c>
    </row>
    <row r="125" spans="1:72" s="428" customFormat="1" x14ac:dyDescent="0.25">
      <c r="A125" s="345" t="s">
        <v>4882</v>
      </c>
      <c r="B125" s="373"/>
      <c r="C125" s="719">
        <v>45589</v>
      </c>
      <c r="D125" s="373"/>
      <c r="E125" s="346">
        <v>221.96700000000001</v>
      </c>
      <c r="F125" s="373"/>
      <c r="G125" s="347">
        <v>11.4984</v>
      </c>
      <c r="H125" s="374"/>
      <c r="I125" s="348">
        <v>8.0100000000000005E-2</v>
      </c>
      <c r="J125" s="348">
        <v>-0.85360000000000003</v>
      </c>
      <c r="K125" s="348">
        <v>-0.98509999999999998</v>
      </c>
      <c r="L125" s="348">
        <v>8.6569000000000003</v>
      </c>
      <c r="M125" s="348">
        <v>7.7516999999999996</v>
      </c>
      <c r="N125" s="350">
        <v>17.4937</v>
      </c>
      <c r="O125" s="348" t="s">
        <v>430</v>
      </c>
      <c r="P125" s="348" t="s">
        <v>430</v>
      </c>
      <c r="Q125" s="348" t="s">
        <v>430</v>
      </c>
      <c r="R125" s="348" t="s">
        <v>430</v>
      </c>
      <c r="S125" s="348">
        <v>9.3231999999999999</v>
      </c>
      <c r="T125" s="348">
        <v>5.516</v>
      </c>
      <c r="U125" s="348">
        <v>13.2211</v>
      </c>
      <c r="V125" s="348">
        <v>14.3028</v>
      </c>
      <c r="W125" s="348">
        <v>-1.3613999999999999</v>
      </c>
      <c r="X125" s="348">
        <v>8.7432999999999996</v>
      </c>
      <c r="Y125" s="374"/>
      <c r="Z125" s="346">
        <v>158</v>
      </c>
      <c r="AA125" s="346">
        <v>213</v>
      </c>
      <c r="AB125" s="346">
        <v>228</v>
      </c>
      <c r="AC125" s="346">
        <v>153</v>
      </c>
      <c r="AD125" s="346">
        <v>14</v>
      </c>
      <c r="AE125" s="346">
        <v>9</v>
      </c>
      <c r="AF125" s="346" t="s">
        <v>430</v>
      </c>
      <c r="AG125" s="346" t="s">
        <v>430</v>
      </c>
      <c r="AH125" s="346" t="s">
        <v>430</v>
      </c>
      <c r="AI125" s="346" t="s">
        <v>430</v>
      </c>
      <c r="AJ125" s="346">
        <v>177</v>
      </c>
      <c r="AK125" s="346">
        <v>33</v>
      </c>
      <c r="AL125" s="346">
        <v>15</v>
      </c>
      <c r="AM125" s="346">
        <v>10</v>
      </c>
      <c r="AN125" s="346">
        <v>233</v>
      </c>
      <c r="AO125" s="373"/>
      <c r="AP125" s="348" t="s">
        <v>430</v>
      </c>
      <c r="AQ125" s="348" t="s">
        <v>430</v>
      </c>
      <c r="AR125" s="348" t="s">
        <v>430</v>
      </c>
      <c r="AS125" s="348" t="s">
        <v>430</v>
      </c>
      <c r="AT125" s="348">
        <v>15.51</v>
      </c>
      <c r="AU125" s="351"/>
      <c r="AV125" s="346" t="s">
        <v>430</v>
      </c>
      <c r="AW125" s="346" t="s">
        <v>430</v>
      </c>
      <c r="AX125" s="346" t="s">
        <v>430</v>
      </c>
      <c r="AY125" s="346" t="s">
        <v>430</v>
      </c>
      <c r="AZ125" s="346">
        <v>28</v>
      </c>
      <c r="BA125" s="374"/>
      <c r="BB125" s="348">
        <v>16.249052646781301</v>
      </c>
      <c r="BC125" s="348">
        <v>0.99412461509901395</v>
      </c>
      <c r="BD125" s="348">
        <v>2.1509114886598901E-2</v>
      </c>
      <c r="BE125" s="375">
        <v>-9.3150878261316405E-2</v>
      </c>
      <c r="BF125" s="374"/>
      <c r="BG125" s="372">
        <v>0.1699</v>
      </c>
      <c r="BH125" s="373"/>
      <c r="BI125" s="348">
        <v>67.094200000000001</v>
      </c>
      <c r="BJ125" s="348">
        <v>18.071999999999999</v>
      </c>
      <c r="BK125" s="348">
        <v>11.0755</v>
      </c>
      <c r="BL125" s="348">
        <v>3.7583000000000002</v>
      </c>
      <c r="BM125" s="373"/>
      <c r="BN125" s="372" t="s">
        <v>4883</v>
      </c>
      <c r="BO125" s="372" t="s">
        <v>4884</v>
      </c>
      <c r="BP125" s="372" t="s">
        <v>4885</v>
      </c>
      <c r="BQ125" s="372" t="s">
        <v>4886</v>
      </c>
      <c r="BR125" s="372" t="s">
        <v>4887</v>
      </c>
      <c r="BS125" s="373"/>
      <c r="BT125" s="354" t="s">
        <v>4624</v>
      </c>
    </row>
    <row r="126" spans="1:72" s="428" customFormat="1" x14ac:dyDescent="0.25">
      <c r="A126" s="345" t="s">
        <v>4888</v>
      </c>
      <c r="B126" s="373"/>
      <c r="C126" s="719">
        <v>45344</v>
      </c>
      <c r="D126" s="373"/>
      <c r="E126" s="346">
        <v>199.03299999999999</v>
      </c>
      <c r="F126" s="373"/>
      <c r="G126" s="347">
        <v>7.4425999999999997</v>
      </c>
      <c r="H126" s="374"/>
      <c r="I126" s="348">
        <v>2.0331000000000001</v>
      </c>
      <c r="J126" s="348">
        <v>-4.3109000000000002</v>
      </c>
      <c r="K126" s="348">
        <v>-4.4154</v>
      </c>
      <c r="L126" s="348">
        <v>-6.7519</v>
      </c>
      <c r="M126" s="348">
        <v>-28.7987</v>
      </c>
      <c r="N126" s="350">
        <v>-27.3127</v>
      </c>
      <c r="O126" s="348">
        <v>-10.3941</v>
      </c>
      <c r="P126" s="348" t="s">
        <v>430</v>
      </c>
      <c r="Q126" s="348" t="s">
        <v>430</v>
      </c>
      <c r="R126" s="348" t="s">
        <v>430</v>
      </c>
      <c r="S126" s="348">
        <v>-4.8540999999999999</v>
      </c>
      <c r="T126" s="348">
        <v>-26.7439</v>
      </c>
      <c r="U126" s="348">
        <v>-17.140599999999999</v>
      </c>
      <c r="V126" s="348">
        <v>-28.286899999999999</v>
      </c>
      <c r="W126" s="348">
        <v>-5.2633999999999999</v>
      </c>
      <c r="X126" s="348">
        <v>-11.8726</v>
      </c>
      <c r="Y126" s="374"/>
      <c r="Z126" s="346">
        <v>6</v>
      </c>
      <c r="AA126" s="346">
        <v>250</v>
      </c>
      <c r="AB126" s="346">
        <v>249</v>
      </c>
      <c r="AC126" s="346">
        <v>243</v>
      </c>
      <c r="AD126" s="346">
        <v>235</v>
      </c>
      <c r="AE126" s="346">
        <v>214</v>
      </c>
      <c r="AF126" s="346">
        <v>125</v>
      </c>
      <c r="AG126" s="346" t="s">
        <v>430</v>
      </c>
      <c r="AH126" s="346" t="s">
        <v>430</v>
      </c>
      <c r="AI126" s="346" t="s">
        <v>430</v>
      </c>
      <c r="AJ126" s="346">
        <v>243</v>
      </c>
      <c r="AK126" s="346">
        <v>236</v>
      </c>
      <c r="AL126" s="346">
        <v>226</v>
      </c>
      <c r="AM126" s="346">
        <v>215</v>
      </c>
      <c r="AN126" s="346">
        <v>252</v>
      </c>
      <c r="AO126" s="373"/>
      <c r="AP126" s="348" t="s">
        <v>430</v>
      </c>
      <c r="AQ126" s="348" t="s">
        <v>430</v>
      </c>
      <c r="AR126" s="348" t="s">
        <v>430</v>
      </c>
      <c r="AS126" s="348" t="s">
        <v>430</v>
      </c>
      <c r="AT126" s="348">
        <v>-33.07</v>
      </c>
      <c r="AU126" s="351"/>
      <c r="AV126" s="346" t="s">
        <v>430</v>
      </c>
      <c r="AW126" s="346" t="s">
        <v>430</v>
      </c>
      <c r="AX126" s="346" t="s">
        <v>430</v>
      </c>
      <c r="AY126" s="346" t="s">
        <v>430</v>
      </c>
      <c r="AZ126" s="346">
        <v>220</v>
      </c>
      <c r="BA126" s="374"/>
      <c r="BB126" s="348">
        <v>22.113470580822799</v>
      </c>
      <c r="BC126" s="348">
        <v>0.99653811389889402</v>
      </c>
      <c r="BD126" s="348">
        <v>-5.87179788067487E-2</v>
      </c>
      <c r="BE126" s="375">
        <v>-9.1236343138548295E-2</v>
      </c>
      <c r="BF126" s="374"/>
      <c r="BG126" s="372">
        <v>0.1188</v>
      </c>
      <c r="BH126" s="373"/>
      <c r="BI126" s="348">
        <v>80.228300000000004</v>
      </c>
      <c r="BJ126" s="348">
        <v>19.328199999999999</v>
      </c>
      <c r="BK126" s="348" t="s">
        <v>430</v>
      </c>
      <c r="BL126" s="348">
        <v>0.44350000000000001</v>
      </c>
      <c r="BM126" s="373"/>
      <c r="BN126" s="372" t="s">
        <v>4889</v>
      </c>
      <c r="BO126" s="372" t="s">
        <v>4890</v>
      </c>
      <c r="BP126" s="372" t="s">
        <v>2949</v>
      </c>
      <c r="BQ126" s="372" t="s">
        <v>430</v>
      </c>
      <c r="BR126" s="372" t="s">
        <v>430</v>
      </c>
      <c r="BS126" s="373"/>
      <c r="BT126" s="354" t="s">
        <v>554</v>
      </c>
    </row>
    <row r="127" spans="1:72" s="428" customFormat="1" x14ac:dyDescent="0.25">
      <c r="A127" s="345" t="s">
        <v>4891</v>
      </c>
      <c r="B127" s="373"/>
      <c r="C127" s="719">
        <v>45540</v>
      </c>
      <c r="D127" s="373"/>
      <c r="E127" s="346">
        <v>200.44</v>
      </c>
      <c r="F127" s="373"/>
      <c r="G127" s="347">
        <v>8.8477999999999994</v>
      </c>
      <c r="H127" s="374"/>
      <c r="I127" s="348">
        <v>-0.32329999999999998</v>
      </c>
      <c r="J127" s="348">
        <v>-2.1499999999999998E-2</v>
      </c>
      <c r="K127" s="348">
        <v>2.2488999999999999</v>
      </c>
      <c r="L127" s="348">
        <v>14.8453</v>
      </c>
      <c r="M127" s="348">
        <v>3.9266999999999999</v>
      </c>
      <c r="N127" s="350">
        <v>2.2631000000000001</v>
      </c>
      <c r="O127" s="348" t="s">
        <v>430</v>
      </c>
      <c r="P127" s="348" t="s">
        <v>430</v>
      </c>
      <c r="Q127" s="348" t="s">
        <v>430</v>
      </c>
      <c r="R127" s="348" t="s">
        <v>430</v>
      </c>
      <c r="S127" s="348">
        <v>19.064499999999999</v>
      </c>
      <c r="T127" s="348">
        <v>4.7176</v>
      </c>
      <c r="U127" s="348">
        <v>8.2484999999999999</v>
      </c>
      <c r="V127" s="348">
        <v>0.26740000000000003</v>
      </c>
      <c r="W127" s="348">
        <v>1.03</v>
      </c>
      <c r="X127" s="348">
        <v>-6.5747999999999998</v>
      </c>
      <c r="Y127" s="374"/>
      <c r="Z127" s="346">
        <v>207</v>
      </c>
      <c r="AA127" s="346">
        <v>126</v>
      </c>
      <c r="AB127" s="346">
        <v>102</v>
      </c>
      <c r="AC127" s="346">
        <v>53</v>
      </c>
      <c r="AD127" s="346">
        <v>58</v>
      </c>
      <c r="AE127" s="346">
        <v>95</v>
      </c>
      <c r="AF127" s="346" t="s">
        <v>430</v>
      </c>
      <c r="AG127" s="346" t="s">
        <v>430</v>
      </c>
      <c r="AH127" s="346" t="s">
        <v>430</v>
      </c>
      <c r="AI127" s="346" t="s">
        <v>430</v>
      </c>
      <c r="AJ127" s="346">
        <v>50</v>
      </c>
      <c r="AK127" s="346">
        <v>38</v>
      </c>
      <c r="AL127" s="346">
        <v>39</v>
      </c>
      <c r="AM127" s="346">
        <v>86</v>
      </c>
      <c r="AN127" s="346">
        <v>185</v>
      </c>
      <c r="AO127" s="373"/>
      <c r="AP127" s="348" t="s">
        <v>430</v>
      </c>
      <c r="AQ127" s="348" t="s">
        <v>430</v>
      </c>
      <c r="AR127" s="348" t="s">
        <v>430</v>
      </c>
      <c r="AS127" s="348" t="s">
        <v>430</v>
      </c>
      <c r="AT127" s="348">
        <v>9.18</v>
      </c>
      <c r="AU127" s="351"/>
      <c r="AV127" s="346" t="s">
        <v>430</v>
      </c>
      <c r="AW127" s="346" t="s">
        <v>430</v>
      </c>
      <c r="AX127" s="346" t="s">
        <v>430</v>
      </c>
      <c r="AY127" s="346" t="s">
        <v>430</v>
      </c>
      <c r="AZ127" s="346">
        <v>69</v>
      </c>
      <c r="BA127" s="374"/>
      <c r="BB127" s="348">
        <v>19.461400124129401</v>
      </c>
      <c r="BC127" s="348">
        <v>0.99897002266997503</v>
      </c>
      <c r="BD127" s="348">
        <v>-4.2611985741492997E-2</v>
      </c>
      <c r="BE127" s="375">
        <v>-0.136317373338075</v>
      </c>
      <c r="BF127" s="374"/>
      <c r="BG127" s="372">
        <v>0.28189999999999998</v>
      </c>
      <c r="BH127" s="373"/>
      <c r="BI127" s="348">
        <v>32.885100000000001</v>
      </c>
      <c r="BJ127" s="348">
        <v>64.937700000000007</v>
      </c>
      <c r="BK127" s="348" t="s">
        <v>430</v>
      </c>
      <c r="BL127" s="348">
        <v>2.1772</v>
      </c>
      <c r="BM127" s="373"/>
      <c r="BN127" s="372" t="s">
        <v>4892</v>
      </c>
      <c r="BO127" s="372" t="s">
        <v>4893</v>
      </c>
      <c r="BP127" s="372" t="s">
        <v>4894</v>
      </c>
      <c r="BQ127" s="372" t="s">
        <v>4895</v>
      </c>
      <c r="BR127" s="372" t="s">
        <v>4896</v>
      </c>
      <c r="BS127" s="373"/>
      <c r="BT127" s="354" t="s">
        <v>4624</v>
      </c>
    </row>
    <row r="128" spans="1:72" s="428" customFormat="1" x14ac:dyDescent="0.25">
      <c r="A128" s="345" t="s">
        <v>4897</v>
      </c>
      <c r="B128" s="373"/>
      <c r="C128" s="719">
        <v>45344</v>
      </c>
      <c r="D128" s="373"/>
      <c r="E128" s="346">
        <v>221.46</v>
      </c>
      <c r="F128" s="373"/>
      <c r="G128" s="347">
        <v>12.375500000000001</v>
      </c>
      <c r="H128" s="374"/>
      <c r="I128" s="348">
        <v>1.6777</v>
      </c>
      <c r="J128" s="348">
        <v>1.2584</v>
      </c>
      <c r="K128" s="348">
        <v>7.7724000000000002</v>
      </c>
      <c r="L128" s="348">
        <v>10.7705</v>
      </c>
      <c r="M128" s="348">
        <v>-1.788</v>
      </c>
      <c r="N128" s="350">
        <v>3.1593</v>
      </c>
      <c r="O128" s="348">
        <v>5.8925999999999998</v>
      </c>
      <c r="P128" s="348" t="s">
        <v>430</v>
      </c>
      <c r="Q128" s="348" t="s">
        <v>430</v>
      </c>
      <c r="R128" s="348" t="s">
        <v>430</v>
      </c>
      <c r="S128" s="348">
        <v>15.905900000000001</v>
      </c>
      <c r="T128" s="348">
        <v>-2.4159999999999999</v>
      </c>
      <c r="U128" s="348">
        <v>6.1727999999999996</v>
      </c>
      <c r="V128" s="348">
        <v>1.3405</v>
      </c>
      <c r="W128" s="348">
        <v>7.4244000000000003</v>
      </c>
      <c r="X128" s="348">
        <v>9.5488</v>
      </c>
      <c r="Y128" s="374"/>
      <c r="Z128" s="346">
        <v>20</v>
      </c>
      <c r="AA128" s="346">
        <v>30</v>
      </c>
      <c r="AB128" s="346">
        <v>8</v>
      </c>
      <c r="AC128" s="346">
        <v>121</v>
      </c>
      <c r="AD128" s="346">
        <v>125</v>
      </c>
      <c r="AE128" s="346">
        <v>83</v>
      </c>
      <c r="AF128" s="346">
        <v>11</v>
      </c>
      <c r="AG128" s="346" t="s">
        <v>430</v>
      </c>
      <c r="AH128" s="346" t="s">
        <v>430</v>
      </c>
      <c r="AI128" s="346" t="s">
        <v>430</v>
      </c>
      <c r="AJ128" s="346">
        <v>94</v>
      </c>
      <c r="AK128" s="346">
        <v>135</v>
      </c>
      <c r="AL128" s="346">
        <v>69</v>
      </c>
      <c r="AM128" s="346">
        <v>73</v>
      </c>
      <c r="AN128" s="346">
        <v>12</v>
      </c>
      <c r="AO128" s="373"/>
      <c r="AP128" s="348" t="s">
        <v>430</v>
      </c>
      <c r="AQ128" s="348" t="s">
        <v>430</v>
      </c>
      <c r="AR128" s="348" t="s">
        <v>430</v>
      </c>
      <c r="AS128" s="348" t="s">
        <v>430</v>
      </c>
      <c r="AT128" s="348">
        <v>4.3099999999999996</v>
      </c>
      <c r="AU128" s="351"/>
      <c r="AV128" s="346" t="s">
        <v>430</v>
      </c>
      <c r="AW128" s="346" t="s">
        <v>430</v>
      </c>
      <c r="AX128" s="346" t="s">
        <v>430</v>
      </c>
      <c r="AY128" s="346" t="s">
        <v>430</v>
      </c>
      <c r="AZ128" s="346">
        <v>98</v>
      </c>
      <c r="BA128" s="374"/>
      <c r="BB128" s="348">
        <v>15.9086554294861</v>
      </c>
      <c r="BC128" s="348">
        <v>0.99760153067109003</v>
      </c>
      <c r="BD128" s="348">
        <v>2.5987956003336699E-2</v>
      </c>
      <c r="BE128" s="375">
        <v>-8.9705212481080404E-2</v>
      </c>
      <c r="BF128" s="374"/>
      <c r="BG128" s="372">
        <v>0.10970000000000001</v>
      </c>
      <c r="BH128" s="373"/>
      <c r="BI128" s="348">
        <v>75.270300000000006</v>
      </c>
      <c r="BJ128" s="348">
        <v>24.550999999999998</v>
      </c>
      <c r="BK128" s="348" t="s">
        <v>430</v>
      </c>
      <c r="BL128" s="348">
        <v>0.1787</v>
      </c>
      <c r="BM128" s="373"/>
      <c r="BN128" s="372" t="s">
        <v>4898</v>
      </c>
      <c r="BO128" s="372" t="s">
        <v>4899</v>
      </c>
      <c r="BP128" s="372" t="s">
        <v>2949</v>
      </c>
      <c r="BQ128" s="372" t="s">
        <v>430</v>
      </c>
      <c r="BR128" s="372" t="s">
        <v>430</v>
      </c>
      <c r="BS128" s="373"/>
      <c r="BT128" s="354" t="s">
        <v>554</v>
      </c>
    </row>
    <row r="129" spans="1:72" s="428" customFormat="1" x14ac:dyDescent="0.25">
      <c r="A129" s="345" t="s">
        <v>4900</v>
      </c>
      <c r="B129" s="373"/>
      <c r="C129" s="719">
        <v>44592</v>
      </c>
      <c r="D129" s="373"/>
      <c r="E129" s="346">
        <v>193.268</v>
      </c>
      <c r="F129" s="373"/>
      <c r="G129" s="347">
        <v>13.833399999999999</v>
      </c>
      <c r="H129" s="374"/>
      <c r="I129" s="348">
        <v>1.0311999999999999</v>
      </c>
      <c r="J129" s="348">
        <v>2.9600000000000001E-2</v>
      </c>
      <c r="K129" s="348">
        <v>2.4005999999999998</v>
      </c>
      <c r="L129" s="348">
        <v>4.3707000000000003</v>
      </c>
      <c r="M129" s="348">
        <v>-9.4879999999999995</v>
      </c>
      <c r="N129" s="350">
        <v>-5.3122999999999996</v>
      </c>
      <c r="O129" s="348">
        <v>0.56610000000000005</v>
      </c>
      <c r="P129" s="348">
        <v>7.8052000000000001</v>
      </c>
      <c r="Q129" s="348" t="s">
        <v>430</v>
      </c>
      <c r="R129" s="348" t="s">
        <v>430</v>
      </c>
      <c r="S129" s="348">
        <v>7.4505999999999997</v>
      </c>
      <c r="T129" s="348">
        <v>-9.2826000000000004</v>
      </c>
      <c r="U129" s="348">
        <v>-3.5905999999999998</v>
      </c>
      <c r="V129" s="348">
        <v>-7.2182000000000004</v>
      </c>
      <c r="W129" s="348">
        <v>3.2435999999999998</v>
      </c>
      <c r="X129" s="348">
        <v>7.6586999999999996</v>
      </c>
      <c r="Y129" s="374"/>
      <c r="Z129" s="346">
        <v>33</v>
      </c>
      <c r="AA129" s="346">
        <v>111</v>
      </c>
      <c r="AB129" s="346">
        <v>86</v>
      </c>
      <c r="AC129" s="346">
        <v>219</v>
      </c>
      <c r="AD129" s="346">
        <v>214</v>
      </c>
      <c r="AE129" s="346">
        <v>182</v>
      </c>
      <c r="AF129" s="346">
        <v>80</v>
      </c>
      <c r="AG129" s="346">
        <v>92</v>
      </c>
      <c r="AH129" s="346" t="s">
        <v>430</v>
      </c>
      <c r="AI129" s="346" t="s">
        <v>430</v>
      </c>
      <c r="AJ129" s="346">
        <v>220</v>
      </c>
      <c r="AK129" s="346">
        <v>217</v>
      </c>
      <c r="AL129" s="346">
        <v>197</v>
      </c>
      <c r="AM129" s="346">
        <v>188</v>
      </c>
      <c r="AN129" s="346">
        <v>42</v>
      </c>
      <c r="AO129" s="373"/>
      <c r="AP129" s="348" t="s">
        <v>430</v>
      </c>
      <c r="AQ129" s="348" t="s">
        <v>430</v>
      </c>
      <c r="AR129" s="348" t="s">
        <v>430</v>
      </c>
      <c r="AS129" s="348">
        <v>1.42</v>
      </c>
      <c r="AT129" s="348">
        <v>-8.66</v>
      </c>
      <c r="AU129" s="351"/>
      <c r="AV129" s="346" t="s">
        <v>430</v>
      </c>
      <c r="AW129" s="346" t="s">
        <v>430</v>
      </c>
      <c r="AX129" s="346" t="s">
        <v>430</v>
      </c>
      <c r="AY129" s="346">
        <v>92</v>
      </c>
      <c r="AZ129" s="346">
        <v>198</v>
      </c>
      <c r="BA129" s="374"/>
      <c r="BB129" s="348">
        <v>11.4152772496144</v>
      </c>
      <c r="BC129" s="348">
        <v>0.99893657240901401</v>
      </c>
      <c r="BD129" s="348">
        <v>2.3901678669312199E-2</v>
      </c>
      <c r="BE129" s="375">
        <v>-2.8472338021660701E-2</v>
      </c>
      <c r="BF129" s="374"/>
      <c r="BG129" s="372">
        <v>8.2900000000000001E-2</v>
      </c>
      <c r="BH129" s="373"/>
      <c r="BI129" s="348">
        <v>99.698099999999997</v>
      </c>
      <c r="BJ129" s="348" t="s">
        <v>430</v>
      </c>
      <c r="BK129" s="348" t="s">
        <v>430</v>
      </c>
      <c r="BL129" s="348">
        <v>0.3019</v>
      </c>
      <c r="BM129" s="373"/>
      <c r="BN129" s="372" t="s">
        <v>4545</v>
      </c>
      <c r="BO129" s="372" t="s">
        <v>4474</v>
      </c>
      <c r="BP129" s="372" t="s">
        <v>4546</v>
      </c>
      <c r="BQ129" s="372" t="s">
        <v>4547</v>
      </c>
      <c r="BR129" s="372" t="s">
        <v>983</v>
      </c>
      <c r="BS129" s="373"/>
      <c r="BT129" s="354" t="s">
        <v>554</v>
      </c>
    </row>
    <row r="130" spans="1:72" s="428" customFormat="1" x14ac:dyDescent="0.25">
      <c r="A130" s="345" t="s">
        <v>4901</v>
      </c>
      <c r="B130" s="373"/>
      <c r="C130" s="719">
        <v>45987</v>
      </c>
      <c r="D130" s="373"/>
      <c r="E130" s="346">
        <v>186.84399999999999</v>
      </c>
      <c r="F130" s="373"/>
      <c r="G130" s="347">
        <v>9.3853000000000009</v>
      </c>
      <c r="H130" s="374"/>
      <c r="I130" s="348">
        <v>0.68659999999999999</v>
      </c>
      <c r="J130" s="348">
        <v>0.20069999999999999</v>
      </c>
      <c r="K130" s="348">
        <v>1.5989</v>
      </c>
      <c r="L130" s="348">
        <v>8.1168999999999993</v>
      </c>
      <c r="M130" s="348">
        <v>-5.6402999999999999</v>
      </c>
      <c r="N130" s="350" t="s">
        <v>430</v>
      </c>
      <c r="O130" s="348" t="s">
        <v>430</v>
      </c>
      <c r="P130" s="348" t="s">
        <v>430</v>
      </c>
      <c r="Q130" s="348" t="s">
        <v>430</v>
      </c>
      <c r="R130" s="348" t="s">
        <v>430</v>
      </c>
      <c r="S130" s="348">
        <v>10.5558</v>
      </c>
      <c r="T130" s="348">
        <v>-5.5225</v>
      </c>
      <c r="U130" s="348" t="s">
        <v>430</v>
      </c>
      <c r="V130" s="348" t="s">
        <v>430</v>
      </c>
      <c r="W130" s="348">
        <v>2.0451999999999999</v>
      </c>
      <c r="X130" s="348">
        <v>-6.1470000000000002</v>
      </c>
      <c r="Y130" s="374"/>
      <c r="Z130" s="346">
        <v>63</v>
      </c>
      <c r="AA130" s="346">
        <v>84</v>
      </c>
      <c r="AB130" s="346">
        <v>153</v>
      </c>
      <c r="AC130" s="346">
        <v>163</v>
      </c>
      <c r="AD130" s="346">
        <v>163</v>
      </c>
      <c r="AE130" s="346" t="s">
        <v>430</v>
      </c>
      <c r="AF130" s="346" t="s">
        <v>430</v>
      </c>
      <c r="AG130" s="346" t="s">
        <v>430</v>
      </c>
      <c r="AH130" s="346" t="s">
        <v>430</v>
      </c>
      <c r="AI130" s="346" t="s">
        <v>430</v>
      </c>
      <c r="AJ130" s="346">
        <v>155</v>
      </c>
      <c r="AK130" s="346">
        <v>161</v>
      </c>
      <c r="AL130" s="346" t="s">
        <v>430</v>
      </c>
      <c r="AM130" s="346" t="s">
        <v>430</v>
      </c>
      <c r="AN130" s="346">
        <v>132</v>
      </c>
      <c r="AO130" s="373"/>
      <c r="AP130" s="348" t="s">
        <v>430</v>
      </c>
      <c r="AQ130" s="348" t="s">
        <v>430</v>
      </c>
      <c r="AR130" s="348" t="s">
        <v>430</v>
      </c>
      <c r="AS130" s="348" t="s">
        <v>430</v>
      </c>
      <c r="AT130" s="348" t="s">
        <v>430</v>
      </c>
      <c r="AU130" s="351"/>
      <c r="AV130" s="346" t="s">
        <v>430</v>
      </c>
      <c r="AW130" s="346" t="s">
        <v>430</v>
      </c>
      <c r="AX130" s="346" t="s">
        <v>430</v>
      </c>
      <c r="AY130" s="346" t="s">
        <v>430</v>
      </c>
      <c r="AZ130" s="346" t="s">
        <v>430</v>
      </c>
      <c r="BA130" s="374"/>
      <c r="BB130" s="348">
        <v>20.248893135665501</v>
      </c>
      <c r="BC130" s="348">
        <v>1.0011762328734</v>
      </c>
      <c r="BD130" s="348">
        <v>-6.2875342044145494E-2</v>
      </c>
      <c r="BE130" s="375">
        <v>1.03884738061673E-2</v>
      </c>
      <c r="BF130" s="374"/>
      <c r="BG130" s="372">
        <v>0.18049999999999999</v>
      </c>
      <c r="BH130" s="373"/>
      <c r="BI130" s="348">
        <v>80.269599999999997</v>
      </c>
      <c r="BJ130" s="348">
        <v>12.430199999999999</v>
      </c>
      <c r="BK130" s="348">
        <v>6.9814400000000001</v>
      </c>
      <c r="BL130" s="348">
        <v>0.31875999999999999</v>
      </c>
      <c r="BM130" s="373"/>
      <c r="BN130" s="372" t="s">
        <v>2933</v>
      </c>
      <c r="BO130" s="372" t="s">
        <v>4902</v>
      </c>
      <c r="BP130" s="372" t="s">
        <v>2276</v>
      </c>
      <c r="BQ130" s="372" t="s">
        <v>4903</v>
      </c>
      <c r="BR130" s="372" t="s">
        <v>4904</v>
      </c>
      <c r="BS130" s="373"/>
      <c r="BT130" s="354" t="s">
        <v>554</v>
      </c>
    </row>
    <row r="131" spans="1:72" s="428" customFormat="1" x14ac:dyDescent="0.25">
      <c r="A131" s="345" t="s">
        <v>4905</v>
      </c>
      <c r="B131" s="373"/>
      <c r="C131" s="719">
        <v>45898</v>
      </c>
      <c r="D131" s="373"/>
      <c r="E131" s="346">
        <v>187.226</v>
      </c>
      <c r="F131" s="373"/>
      <c r="G131" s="347">
        <v>9.3595000000000006</v>
      </c>
      <c r="H131" s="374"/>
      <c r="I131" s="348">
        <v>-0.16750000000000001</v>
      </c>
      <c r="J131" s="348">
        <v>-1.4852000000000001</v>
      </c>
      <c r="K131" s="348">
        <v>0.2485</v>
      </c>
      <c r="L131" s="348">
        <v>6.1215999999999999</v>
      </c>
      <c r="M131" s="348">
        <v>-9.9779999999999998</v>
      </c>
      <c r="N131" s="350" t="s">
        <v>430</v>
      </c>
      <c r="O131" s="348" t="s">
        <v>430</v>
      </c>
      <c r="P131" s="348" t="s">
        <v>430</v>
      </c>
      <c r="Q131" s="348" t="s">
        <v>430</v>
      </c>
      <c r="R131" s="348" t="s">
        <v>430</v>
      </c>
      <c r="S131" s="348">
        <v>8.4870000000000001</v>
      </c>
      <c r="T131" s="348">
        <v>-8.8346</v>
      </c>
      <c r="U131" s="348">
        <v>-5.2039</v>
      </c>
      <c r="V131" s="348" t="s">
        <v>430</v>
      </c>
      <c r="W131" s="348">
        <v>-0.49330000000000002</v>
      </c>
      <c r="X131" s="348">
        <v>-6.4050000000000002</v>
      </c>
      <c r="Y131" s="374"/>
      <c r="Z131" s="346">
        <v>194</v>
      </c>
      <c r="AA131" s="346">
        <v>235</v>
      </c>
      <c r="AB131" s="346">
        <v>210</v>
      </c>
      <c r="AC131" s="346">
        <v>188</v>
      </c>
      <c r="AD131" s="346">
        <v>225</v>
      </c>
      <c r="AE131" s="346" t="s">
        <v>430</v>
      </c>
      <c r="AF131" s="346" t="s">
        <v>430</v>
      </c>
      <c r="AG131" s="346" t="s">
        <v>430</v>
      </c>
      <c r="AH131" s="346" t="s">
        <v>430</v>
      </c>
      <c r="AI131" s="346" t="s">
        <v>430</v>
      </c>
      <c r="AJ131" s="346">
        <v>187</v>
      </c>
      <c r="AK131" s="346">
        <v>214</v>
      </c>
      <c r="AL131" s="346">
        <v>211</v>
      </c>
      <c r="AM131" s="346" t="s">
        <v>430</v>
      </c>
      <c r="AN131" s="346">
        <v>218</v>
      </c>
      <c r="AO131" s="373"/>
      <c r="AP131" s="348" t="s">
        <v>430</v>
      </c>
      <c r="AQ131" s="348" t="s">
        <v>430</v>
      </c>
      <c r="AR131" s="348" t="s">
        <v>430</v>
      </c>
      <c r="AS131" s="348" t="s">
        <v>430</v>
      </c>
      <c r="AT131" s="348" t="s">
        <v>430</v>
      </c>
      <c r="AU131" s="351"/>
      <c r="AV131" s="346" t="s">
        <v>430</v>
      </c>
      <c r="AW131" s="346" t="s">
        <v>430</v>
      </c>
      <c r="AX131" s="346" t="s">
        <v>430</v>
      </c>
      <c r="AY131" s="346" t="s">
        <v>430</v>
      </c>
      <c r="AZ131" s="346" t="s">
        <v>430</v>
      </c>
      <c r="BA131" s="374"/>
      <c r="BB131" s="348">
        <v>13.4769686827866</v>
      </c>
      <c r="BC131" s="348">
        <v>0.98286746054045204</v>
      </c>
      <c r="BD131" s="348">
        <v>-9.8302250417632506E-2</v>
      </c>
      <c r="BE131" s="375">
        <v>-0.15001061628892601</v>
      </c>
      <c r="BF131" s="374"/>
      <c r="BG131" s="372">
        <v>0.30459999999999998</v>
      </c>
      <c r="BH131" s="373"/>
      <c r="BI131" s="348">
        <v>42.594799999999999</v>
      </c>
      <c r="BJ131" s="348">
        <v>23.8063</v>
      </c>
      <c r="BK131" s="348">
        <v>33.195300000000003</v>
      </c>
      <c r="BL131" s="348">
        <v>0.40360000000000001</v>
      </c>
      <c r="BM131" s="373"/>
      <c r="BN131" s="372" t="s">
        <v>4906</v>
      </c>
      <c r="BO131" s="372" t="s">
        <v>3665</v>
      </c>
      <c r="BP131" s="372" t="s">
        <v>3765</v>
      </c>
      <c r="BQ131" s="372" t="s">
        <v>4907</v>
      </c>
      <c r="BR131" s="372" t="s">
        <v>4908</v>
      </c>
      <c r="BS131" s="373"/>
      <c r="BT131" s="354" t="s">
        <v>554</v>
      </c>
    </row>
    <row r="132" spans="1:72" s="428" customFormat="1" x14ac:dyDescent="0.25">
      <c r="A132" s="345" t="s">
        <v>4909</v>
      </c>
      <c r="B132" s="373"/>
      <c r="C132" s="719">
        <v>44130</v>
      </c>
      <c r="D132" s="373"/>
      <c r="E132" s="346">
        <v>183.96100000000001</v>
      </c>
      <c r="F132" s="373"/>
      <c r="G132" s="347">
        <v>22.3612</v>
      </c>
      <c r="H132" s="374"/>
      <c r="I132" s="348" t="s">
        <v>430</v>
      </c>
      <c r="J132" s="348">
        <v>3.1078000000000001</v>
      </c>
      <c r="K132" s="348">
        <v>1.5407</v>
      </c>
      <c r="L132" s="348">
        <v>10.1922</v>
      </c>
      <c r="M132" s="348">
        <v>6.7218</v>
      </c>
      <c r="N132" s="350">
        <v>16.9666</v>
      </c>
      <c r="O132" s="348">
        <v>12.2491</v>
      </c>
      <c r="P132" s="348">
        <v>19.930399999999999</v>
      </c>
      <c r="Q132" s="348">
        <v>12.922599999999999</v>
      </c>
      <c r="R132" s="348" t="s">
        <v>430</v>
      </c>
      <c r="S132" s="348">
        <v>9.3650000000000002</v>
      </c>
      <c r="T132" s="348">
        <v>7.4535999999999998</v>
      </c>
      <c r="U132" s="348">
        <v>14.454499999999999</v>
      </c>
      <c r="V132" s="348">
        <v>15.0084</v>
      </c>
      <c r="W132" s="348">
        <v>2.9441000000000002</v>
      </c>
      <c r="X132" s="348">
        <v>15.277699999999999</v>
      </c>
      <c r="Y132" s="374"/>
      <c r="Z132" s="346" t="s">
        <v>430</v>
      </c>
      <c r="AA132" s="346">
        <v>8</v>
      </c>
      <c r="AB132" s="346">
        <v>176</v>
      </c>
      <c r="AC132" s="346">
        <v>139</v>
      </c>
      <c r="AD132" s="346">
        <v>22</v>
      </c>
      <c r="AE132" s="346">
        <v>11</v>
      </c>
      <c r="AF132" s="346">
        <v>6</v>
      </c>
      <c r="AG132" s="346">
        <v>18</v>
      </c>
      <c r="AH132" s="346">
        <v>18</v>
      </c>
      <c r="AI132" s="346" t="s">
        <v>430</v>
      </c>
      <c r="AJ132" s="346">
        <v>176</v>
      </c>
      <c r="AK132" s="346">
        <v>16</v>
      </c>
      <c r="AL132" s="346">
        <v>10</v>
      </c>
      <c r="AM132" s="346">
        <v>6</v>
      </c>
      <c r="AN132" s="346">
        <v>55</v>
      </c>
      <c r="AO132" s="373"/>
      <c r="AP132" s="348" t="s">
        <v>430</v>
      </c>
      <c r="AQ132" s="348" t="s">
        <v>430</v>
      </c>
      <c r="AR132" s="348">
        <v>15.96</v>
      </c>
      <c r="AS132" s="348">
        <v>14.7</v>
      </c>
      <c r="AT132" s="348">
        <v>18.5</v>
      </c>
      <c r="AU132" s="351"/>
      <c r="AV132" s="346" t="s">
        <v>430</v>
      </c>
      <c r="AW132" s="346" t="s">
        <v>430</v>
      </c>
      <c r="AX132" s="346">
        <v>6</v>
      </c>
      <c r="AY132" s="346">
        <v>5</v>
      </c>
      <c r="AZ132" s="346">
        <v>16</v>
      </c>
      <c r="BA132" s="374"/>
      <c r="BB132" s="348">
        <v>11.571535971815299</v>
      </c>
      <c r="BC132" s="348">
        <v>0</v>
      </c>
      <c r="BD132" s="348">
        <v>0.105681596538684</v>
      </c>
      <c r="BE132" s="375" t="s">
        <v>430</v>
      </c>
      <c r="BF132" s="374"/>
      <c r="BG132" s="372" t="s">
        <v>430</v>
      </c>
      <c r="BH132" s="373"/>
      <c r="BI132" s="348">
        <v>40.857300000000002</v>
      </c>
      <c r="BJ132" s="348">
        <v>26.1968</v>
      </c>
      <c r="BK132" s="348">
        <v>4.6273999999999997</v>
      </c>
      <c r="BL132" s="348">
        <v>28.3185</v>
      </c>
      <c r="BM132" s="373"/>
      <c r="BN132" s="372" t="s">
        <v>4910</v>
      </c>
      <c r="BO132" s="372" t="s">
        <v>4911</v>
      </c>
      <c r="BP132" s="372" t="s">
        <v>4912</v>
      </c>
      <c r="BQ132" s="372" t="s">
        <v>4913</v>
      </c>
      <c r="BR132" s="372" t="s">
        <v>4914</v>
      </c>
      <c r="BS132" s="373"/>
      <c r="BT132" s="354" t="s">
        <v>554</v>
      </c>
    </row>
    <row r="133" spans="1:72" s="428" customFormat="1" x14ac:dyDescent="0.25">
      <c r="A133" s="345" t="s">
        <v>4915</v>
      </c>
      <c r="B133" s="373"/>
      <c r="C133" s="719">
        <v>45408</v>
      </c>
      <c r="D133" s="373"/>
      <c r="E133" s="346">
        <v>180.2</v>
      </c>
      <c r="F133" s="373"/>
      <c r="G133" s="347">
        <v>14.2422</v>
      </c>
      <c r="H133" s="374"/>
      <c r="I133" s="348">
        <v>-0.2074</v>
      </c>
      <c r="J133" s="348">
        <v>3.4097</v>
      </c>
      <c r="K133" s="348">
        <v>2.0017999999999998</v>
      </c>
      <c r="L133" s="348">
        <v>18.022099999999998</v>
      </c>
      <c r="M133" s="348">
        <v>11.6624</v>
      </c>
      <c r="N133" s="350">
        <v>16.5092</v>
      </c>
      <c r="O133" s="348">
        <v>16.951799999999999</v>
      </c>
      <c r="P133" s="348" t="s">
        <v>430</v>
      </c>
      <c r="Q133" s="348" t="s">
        <v>430</v>
      </c>
      <c r="R133" s="348" t="s">
        <v>430</v>
      </c>
      <c r="S133" s="348">
        <v>17.727499999999999</v>
      </c>
      <c r="T133" s="348">
        <v>11.693899999999999</v>
      </c>
      <c r="U133" s="348">
        <v>13.292299999999999</v>
      </c>
      <c r="V133" s="348">
        <v>12.332599999999999</v>
      </c>
      <c r="W133" s="348">
        <v>2.8853</v>
      </c>
      <c r="X133" s="348">
        <v>17.773199999999999</v>
      </c>
      <c r="Y133" s="374"/>
      <c r="Z133" s="346">
        <v>197</v>
      </c>
      <c r="AA133" s="346">
        <v>5</v>
      </c>
      <c r="AB133" s="346">
        <v>115</v>
      </c>
      <c r="AC133" s="346">
        <v>26</v>
      </c>
      <c r="AD133" s="346">
        <v>7</v>
      </c>
      <c r="AE133" s="346">
        <v>13</v>
      </c>
      <c r="AF133" s="346">
        <v>3</v>
      </c>
      <c r="AG133" s="346" t="s">
        <v>430</v>
      </c>
      <c r="AH133" s="346" t="s">
        <v>430</v>
      </c>
      <c r="AI133" s="346" t="s">
        <v>430</v>
      </c>
      <c r="AJ133" s="346">
        <v>57</v>
      </c>
      <c r="AK133" s="346">
        <v>7</v>
      </c>
      <c r="AL133" s="346">
        <v>12</v>
      </c>
      <c r="AM133" s="346">
        <v>14</v>
      </c>
      <c r="AN133" s="346">
        <v>57</v>
      </c>
      <c r="AO133" s="373"/>
      <c r="AP133" s="348" t="s">
        <v>430</v>
      </c>
      <c r="AQ133" s="348" t="s">
        <v>430</v>
      </c>
      <c r="AR133" s="348" t="s">
        <v>430</v>
      </c>
      <c r="AS133" s="348" t="s">
        <v>430</v>
      </c>
      <c r="AT133" s="348">
        <v>23.61</v>
      </c>
      <c r="AU133" s="351"/>
      <c r="AV133" s="346" t="s">
        <v>430</v>
      </c>
      <c r="AW133" s="346" t="s">
        <v>430</v>
      </c>
      <c r="AX133" s="346" t="s">
        <v>430</v>
      </c>
      <c r="AY133" s="346" t="s">
        <v>430</v>
      </c>
      <c r="AZ133" s="346">
        <v>9</v>
      </c>
      <c r="BA133" s="374"/>
      <c r="BB133" s="348">
        <v>16.333178085302102</v>
      </c>
      <c r="BC133" s="348">
        <v>0.99689309925698499</v>
      </c>
      <c r="BD133" s="348">
        <v>6.4365648303868706E-2</v>
      </c>
      <c r="BE133" s="375">
        <v>-0.112573263693535</v>
      </c>
      <c r="BF133" s="374"/>
      <c r="BG133" s="372">
        <v>0.14430000000000001</v>
      </c>
      <c r="BH133" s="373"/>
      <c r="BI133" s="348" t="s">
        <v>430</v>
      </c>
      <c r="BJ133" s="348">
        <v>64.498000000000005</v>
      </c>
      <c r="BK133" s="348">
        <v>35.580399999999997</v>
      </c>
      <c r="BL133" s="348">
        <v>-7.8399999999999997E-2</v>
      </c>
      <c r="BM133" s="373"/>
      <c r="BN133" s="372" t="s">
        <v>4916</v>
      </c>
      <c r="BO133" s="372" t="s">
        <v>4917</v>
      </c>
      <c r="BP133" s="372" t="s">
        <v>4918</v>
      </c>
      <c r="BQ133" s="372" t="s">
        <v>4919</v>
      </c>
      <c r="BR133" s="372" t="s">
        <v>430</v>
      </c>
      <c r="BS133" s="373"/>
      <c r="BT133" s="354" t="s">
        <v>4624</v>
      </c>
    </row>
    <row r="134" spans="1:72" s="428" customFormat="1" x14ac:dyDescent="0.25">
      <c r="A134" s="345" t="s">
        <v>4920</v>
      </c>
      <c r="B134" s="373"/>
      <c r="C134" s="719">
        <v>45694</v>
      </c>
      <c r="D134" s="373"/>
      <c r="E134" s="346">
        <v>192.744</v>
      </c>
      <c r="F134" s="373"/>
      <c r="G134" s="347">
        <v>11.5838</v>
      </c>
      <c r="H134" s="374"/>
      <c r="I134" s="348">
        <v>1.6800999999999999</v>
      </c>
      <c r="J134" s="348">
        <v>1.2579</v>
      </c>
      <c r="K134" s="348">
        <v>7.7884000000000002</v>
      </c>
      <c r="L134" s="348">
        <v>10.935700000000001</v>
      </c>
      <c r="M134" s="348">
        <v>-1.5661</v>
      </c>
      <c r="N134" s="350">
        <v>3.4767000000000001</v>
      </c>
      <c r="O134" s="348" t="s">
        <v>430</v>
      </c>
      <c r="P134" s="348" t="s">
        <v>430</v>
      </c>
      <c r="Q134" s="348" t="s">
        <v>430</v>
      </c>
      <c r="R134" s="348" t="s">
        <v>430</v>
      </c>
      <c r="S134" s="348">
        <v>16.0655</v>
      </c>
      <c r="T134" s="348">
        <v>-2.2027000000000001</v>
      </c>
      <c r="U134" s="348">
        <v>6.4687000000000001</v>
      </c>
      <c r="V134" s="348">
        <v>1.6496999999999999</v>
      </c>
      <c r="W134" s="348">
        <v>7.4385000000000003</v>
      </c>
      <c r="X134" s="348">
        <v>11.2585</v>
      </c>
      <c r="Y134" s="374"/>
      <c r="Z134" s="346">
        <v>17</v>
      </c>
      <c r="AA134" s="346">
        <v>31</v>
      </c>
      <c r="AB134" s="346">
        <v>5</v>
      </c>
      <c r="AC134" s="346">
        <v>112</v>
      </c>
      <c r="AD134" s="346">
        <v>118</v>
      </c>
      <c r="AE134" s="346">
        <v>73</v>
      </c>
      <c r="AF134" s="346" t="s">
        <v>430</v>
      </c>
      <c r="AG134" s="346" t="s">
        <v>430</v>
      </c>
      <c r="AH134" s="346" t="s">
        <v>430</v>
      </c>
      <c r="AI134" s="346" t="s">
        <v>430</v>
      </c>
      <c r="AJ134" s="346">
        <v>92</v>
      </c>
      <c r="AK134" s="346">
        <v>126</v>
      </c>
      <c r="AL134" s="346">
        <v>55</v>
      </c>
      <c r="AM134" s="346">
        <v>66</v>
      </c>
      <c r="AN134" s="346">
        <v>8</v>
      </c>
      <c r="AO134" s="373"/>
      <c r="AP134" s="348" t="s">
        <v>430</v>
      </c>
      <c r="AQ134" s="348" t="s">
        <v>430</v>
      </c>
      <c r="AR134" s="348" t="s">
        <v>430</v>
      </c>
      <c r="AS134" s="348" t="s">
        <v>430</v>
      </c>
      <c r="AT134" s="348">
        <v>4.72</v>
      </c>
      <c r="AU134" s="351"/>
      <c r="AV134" s="346" t="s">
        <v>430</v>
      </c>
      <c r="AW134" s="346" t="s">
        <v>430</v>
      </c>
      <c r="AX134" s="346" t="s">
        <v>430</v>
      </c>
      <c r="AY134" s="346" t="s">
        <v>430</v>
      </c>
      <c r="AZ134" s="346">
        <v>94</v>
      </c>
      <c r="BA134" s="374"/>
      <c r="BB134" s="348">
        <v>18.624884439003502</v>
      </c>
      <c r="BC134" s="348">
        <v>0.99937429920823895</v>
      </c>
      <c r="BD134" s="348">
        <v>4.4519239874536203E-2</v>
      </c>
      <c r="BE134" s="375">
        <v>-5.53897486038828E-2</v>
      </c>
      <c r="BF134" s="374"/>
      <c r="BG134" s="372">
        <v>0.107</v>
      </c>
      <c r="BH134" s="373"/>
      <c r="BI134" s="348">
        <v>75.265600000000006</v>
      </c>
      <c r="BJ134" s="348">
        <v>24.549399999999999</v>
      </c>
      <c r="BK134" s="348" t="s">
        <v>430</v>
      </c>
      <c r="BL134" s="348">
        <v>0.185</v>
      </c>
      <c r="BM134" s="373"/>
      <c r="BN134" s="372" t="s">
        <v>4898</v>
      </c>
      <c r="BO134" s="372" t="s">
        <v>4899</v>
      </c>
      <c r="BP134" s="372" t="s">
        <v>430</v>
      </c>
      <c r="BQ134" s="372" t="s">
        <v>430</v>
      </c>
      <c r="BR134" s="372" t="s">
        <v>430</v>
      </c>
      <c r="BS134" s="373"/>
      <c r="BT134" s="354" t="s">
        <v>4624</v>
      </c>
    </row>
    <row r="135" spans="1:72" s="428" customFormat="1" x14ac:dyDescent="0.25">
      <c r="A135" s="345" t="s">
        <v>4921</v>
      </c>
      <c r="B135" s="373"/>
      <c r="C135" s="719">
        <v>43936</v>
      </c>
      <c r="D135" s="373"/>
      <c r="E135" s="346">
        <v>167.87100000000001</v>
      </c>
      <c r="F135" s="373"/>
      <c r="G135" s="347">
        <v>30.7272</v>
      </c>
      <c r="H135" s="374"/>
      <c r="I135" s="348">
        <v>-1.3299999999999999E-2</v>
      </c>
      <c r="J135" s="348">
        <v>-0.34989999999999999</v>
      </c>
      <c r="K135" s="348">
        <v>3.4081000000000001</v>
      </c>
      <c r="L135" s="348">
        <v>15.3263</v>
      </c>
      <c r="M135" s="348">
        <v>4.3361000000000001</v>
      </c>
      <c r="N135" s="350">
        <v>6.9051</v>
      </c>
      <c r="O135" s="348">
        <v>9.5200000000000007E-2</v>
      </c>
      <c r="P135" s="348">
        <v>18.567499999999999</v>
      </c>
      <c r="Q135" s="348">
        <v>13.193300000000001</v>
      </c>
      <c r="R135" s="348" t="s">
        <v>430</v>
      </c>
      <c r="S135" s="348">
        <v>19.081499999999998</v>
      </c>
      <c r="T135" s="348">
        <v>3.7376999999999998</v>
      </c>
      <c r="U135" s="348">
        <v>5.9634999999999998</v>
      </c>
      <c r="V135" s="348">
        <v>4.3875000000000002</v>
      </c>
      <c r="W135" s="348">
        <v>1.556</v>
      </c>
      <c r="X135" s="348">
        <v>19.867699999999999</v>
      </c>
      <c r="Y135" s="374"/>
      <c r="Z135" s="346">
        <v>173</v>
      </c>
      <c r="AA135" s="346">
        <v>193</v>
      </c>
      <c r="AB135" s="346">
        <v>41</v>
      </c>
      <c r="AC135" s="346">
        <v>51</v>
      </c>
      <c r="AD135" s="346">
        <v>51</v>
      </c>
      <c r="AE135" s="346">
        <v>38</v>
      </c>
      <c r="AF135" s="346">
        <v>98</v>
      </c>
      <c r="AG135" s="346">
        <v>36</v>
      </c>
      <c r="AH135" s="346">
        <v>15</v>
      </c>
      <c r="AI135" s="346" t="s">
        <v>430</v>
      </c>
      <c r="AJ135" s="346">
        <v>48</v>
      </c>
      <c r="AK135" s="346">
        <v>54</v>
      </c>
      <c r="AL135" s="346">
        <v>87</v>
      </c>
      <c r="AM135" s="346">
        <v>41</v>
      </c>
      <c r="AN135" s="346">
        <v>143</v>
      </c>
      <c r="AO135" s="373"/>
      <c r="AP135" s="348" t="s">
        <v>430</v>
      </c>
      <c r="AQ135" s="348" t="s">
        <v>430</v>
      </c>
      <c r="AR135" s="348">
        <v>13.74</v>
      </c>
      <c r="AS135" s="348">
        <v>10.119999999999999</v>
      </c>
      <c r="AT135" s="348">
        <v>11.38</v>
      </c>
      <c r="AU135" s="351"/>
      <c r="AV135" s="346" t="s">
        <v>430</v>
      </c>
      <c r="AW135" s="346" t="s">
        <v>430</v>
      </c>
      <c r="AX135" s="346">
        <v>16</v>
      </c>
      <c r="AY135" s="346">
        <v>32</v>
      </c>
      <c r="AZ135" s="346">
        <v>49</v>
      </c>
      <c r="BA135" s="374"/>
      <c r="BB135" s="348">
        <v>17.9695467329643</v>
      </c>
      <c r="BC135" s="348">
        <v>0.99905491942230895</v>
      </c>
      <c r="BD135" s="348">
        <v>6.6156979595901194E-2</v>
      </c>
      <c r="BE135" s="375">
        <v>-8.9316163390149098E-2</v>
      </c>
      <c r="BF135" s="374"/>
      <c r="BG135" s="372">
        <v>0.27050000000000002</v>
      </c>
      <c r="BH135" s="373"/>
      <c r="BI135" s="348">
        <v>89.658900000000003</v>
      </c>
      <c r="BJ135" s="348">
        <v>7.3765999999999998</v>
      </c>
      <c r="BK135" s="348" t="s">
        <v>430</v>
      </c>
      <c r="BL135" s="348">
        <v>2.9645000000000001</v>
      </c>
      <c r="BM135" s="373"/>
      <c r="BN135" s="372" t="s">
        <v>4922</v>
      </c>
      <c r="BO135" s="372" t="s">
        <v>4923</v>
      </c>
      <c r="BP135" s="372" t="s">
        <v>1532</v>
      </c>
      <c r="BQ135" s="372" t="s">
        <v>4924</v>
      </c>
      <c r="BR135" s="372" t="s">
        <v>1871</v>
      </c>
      <c r="BS135" s="373"/>
      <c r="BT135" s="354" t="s">
        <v>463</v>
      </c>
    </row>
    <row r="136" spans="1:72" s="428" customFormat="1" x14ac:dyDescent="0.25">
      <c r="A136" s="345" t="s">
        <v>4925</v>
      </c>
      <c r="B136" s="373"/>
      <c r="C136" s="719">
        <v>45436</v>
      </c>
      <c r="D136" s="373"/>
      <c r="E136" s="346">
        <v>170.55</v>
      </c>
      <c r="F136" s="373"/>
      <c r="G136" s="347">
        <v>11.8043</v>
      </c>
      <c r="H136" s="374"/>
      <c r="I136" s="348">
        <v>1.6761999999999999</v>
      </c>
      <c r="J136" s="348">
        <v>1.2505999999999999</v>
      </c>
      <c r="K136" s="348">
        <v>7.7614999999999998</v>
      </c>
      <c r="L136" s="348">
        <v>10.744899999999999</v>
      </c>
      <c r="M136" s="348">
        <v>-1.8468</v>
      </c>
      <c r="N136" s="350">
        <v>3.0133999999999999</v>
      </c>
      <c r="O136" s="348">
        <v>5.8117000000000001</v>
      </c>
      <c r="P136" s="348" t="s">
        <v>430</v>
      </c>
      <c r="Q136" s="348" t="s">
        <v>430</v>
      </c>
      <c r="R136" s="348" t="s">
        <v>430</v>
      </c>
      <c r="S136" s="348">
        <v>15.8909</v>
      </c>
      <c r="T136" s="348">
        <v>-2.4712000000000001</v>
      </c>
      <c r="U136" s="348">
        <v>6.0640999999999998</v>
      </c>
      <c r="V136" s="348">
        <v>1.1984999999999999</v>
      </c>
      <c r="W136" s="348">
        <v>7.4183000000000003</v>
      </c>
      <c r="X136" s="348">
        <v>8.2811000000000003</v>
      </c>
      <c r="Y136" s="374"/>
      <c r="Z136" s="346">
        <v>22</v>
      </c>
      <c r="AA136" s="346">
        <v>36</v>
      </c>
      <c r="AB136" s="346">
        <v>11</v>
      </c>
      <c r="AC136" s="346">
        <v>122</v>
      </c>
      <c r="AD136" s="346">
        <v>127</v>
      </c>
      <c r="AE136" s="346">
        <v>89</v>
      </c>
      <c r="AF136" s="346">
        <v>14</v>
      </c>
      <c r="AG136" s="346" t="s">
        <v>430</v>
      </c>
      <c r="AH136" s="346" t="s">
        <v>430</v>
      </c>
      <c r="AI136" s="346" t="s">
        <v>430</v>
      </c>
      <c r="AJ136" s="346">
        <v>96</v>
      </c>
      <c r="AK136" s="346">
        <v>137</v>
      </c>
      <c r="AL136" s="346">
        <v>78</v>
      </c>
      <c r="AM136" s="346">
        <v>75</v>
      </c>
      <c r="AN136" s="346">
        <v>14</v>
      </c>
      <c r="AO136" s="373"/>
      <c r="AP136" s="348" t="s">
        <v>430</v>
      </c>
      <c r="AQ136" s="348" t="s">
        <v>430</v>
      </c>
      <c r="AR136" s="348" t="s">
        <v>430</v>
      </c>
      <c r="AS136" s="348" t="s">
        <v>430</v>
      </c>
      <c r="AT136" s="348">
        <v>4.17</v>
      </c>
      <c r="AU136" s="351"/>
      <c r="AV136" s="346" t="s">
        <v>430</v>
      </c>
      <c r="AW136" s="346" t="s">
        <v>430</v>
      </c>
      <c r="AX136" s="346" t="s">
        <v>430</v>
      </c>
      <c r="AY136" s="346" t="s">
        <v>430</v>
      </c>
      <c r="AZ136" s="346">
        <v>102</v>
      </c>
      <c r="BA136" s="374"/>
      <c r="BB136" s="348">
        <v>16.7710146251239</v>
      </c>
      <c r="BC136" s="348">
        <v>0.99683095819107803</v>
      </c>
      <c r="BD136" s="348">
        <v>1.94368045868069E-2</v>
      </c>
      <c r="BE136" s="375">
        <v>-8.7097414830465E-2</v>
      </c>
      <c r="BF136" s="374"/>
      <c r="BG136" s="372">
        <v>9.11E-2</v>
      </c>
      <c r="BH136" s="373"/>
      <c r="BI136" s="348">
        <v>75.294200000000004</v>
      </c>
      <c r="BJ136" s="348">
        <v>24.558700000000002</v>
      </c>
      <c r="BK136" s="348" t="s">
        <v>430</v>
      </c>
      <c r="BL136" s="348">
        <v>0.14710000000000001</v>
      </c>
      <c r="BM136" s="373"/>
      <c r="BN136" s="372" t="s">
        <v>4926</v>
      </c>
      <c r="BO136" s="372" t="s">
        <v>4718</v>
      </c>
      <c r="BP136" s="372" t="s">
        <v>430</v>
      </c>
      <c r="BQ136" s="372" t="s">
        <v>430</v>
      </c>
      <c r="BR136" s="372" t="s">
        <v>430</v>
      </c>
      <c r="BS136" s="373"/>
      <c r="BT136" s="354" t="s">
        <v>4767</v>
      </c>
    </row>
    <row r="137" spans="1:72" s="428" customFormat="1" x14ac:dyDescent="0.25">
      <c r="A137" s="345" t="s">
        <v>4927</v>
      </c>
      <c r="B137" s="373"/>
      <c r="C137" s="719">
        <v>45701</v>
      </c>
      <c r="D137" s="373"/>
      <c r="E137" s="346">
        <v>161.577</v>
      </c>
      <c r="F137" s="373"/>
      <c r="G137" s="347">
        <v>11.0631</v>
      </c>
      <c r="H137" s="374"/>
      <c r="I137" s="348">
        <v>0.3019</v>
      </c>
      <c r="J137" s="348">
        <v>0.3301</v>
      </c>
      <c r="K137" s="348">
        <v>2.6147</v>
      </c>
      <c r="L137" s="348">
        <v>14.659000000000001</v>
      </c>
      <c r="M137" s="348">
        <v>1.0541</v>
      </c>
      <c r="N137" s="350">
        <v>-1.7556</v>
      </c>
      <c r="O137" s="348" t="s">
        <v>430</v>
      </c>
      <c r="P137" s="348" t="s">
        <v>430</v>
      </c>
      <c r="Q137" s="348" t="s">
        <v>430</v>
      </c>
      <c r="R137" s="348" t="s">
        <v>430</v>
      </c>
      <c r="S137" s="348">
        <v>17.720099999999999</v>
      </c>
      <c r="T137" s="348">
        <v>2.6995</v>
      </c>
      <c r="U137" s="348">
        <v>6.5049999999999999</v>
      </c>
      <c r="V137" s="348">
        <v>-2.8445</v>
      </c>
      <c r="W137" s="348">
        <v>2.1692999999999998</v>
      </c>
      <c r="X137" s="348">
        <v>7.718</v>
      </c>
      <c r="Y137" s="374"/>
      <c r="Z137" s="346">
        <v>124</v>
      </c>
      <c r="AA137" s="346">
        <v>75</v>
      </c>
      <c r="AB137" s="346">
        <v>78</v>
      </c>
      <c r="AC137" s="346">
        <v>58</v>
      </c>
      <c r="AD137" s="346">
        <v>97</v>
      </c>
      <c r="AE137" s="346">
        <v>137</v>
      </c>
      <c r="AF137" s="346" t="s">
        <v>430</v>
      </c>
      <c r="AG137" s="346" t="s">
        <v>430</v>
      </c>
      <c r="AH137" s="346" t="s">
        <v>430</v>
      </c>
      <c r="AI137" s="346" t="s">
        <v>430</v>
      </c>
      <c r="AJ137" s="346">
        <v>58</v>
      </c>
      <c r="AK137" s="346">
        <v>69</v>
      </c>
      <c r="AL137" s="346">
        <v>54</v>
      </c>
      <c r="AM137" s="346">
        <v>131</v>
      </c>
      <c r="AN137" s="346">
        <v>122</v>
      </c>
      <c r="AO137" s="373"/>
      <c r="AP137" s="348" t="s">
        <v>430</v>
      </c>
      <c r="AQ137" s="348" t="s">
        <v>430</v>
      </c>
      <c r="AR137" s="348" t="s">
        <v>430</v>
      </c>
      <c r="AS137" s="348" t="s">
        <v>430</v>
      </c>
      <c r="AT137" s="348">
        <v>7.47</v>
      </c>
      <c r="AU137" s="351"/>
      <c r="AV137" s="346" t="s">
        <v>430</v>
      </c>
      <c r="AW137" s="346" t="s">
        <v>430</v>
      </c>
      <c r="AX137" s="346" t="s">
        <v>430</v>
      </c>
      <c r="AY137" s="346" t="s">
        <v>430</v>
      </c>
      <c r="AZ137" s="346">
        <v>78</v>
      </c>
      <c r="BA137" s="374"/>
      <c r="BB137" s="348">
        <v>16.2571484530344</v>
      </c>
      <c r="BC137" s="348">
        <v>1.0011914657024601</v>
      </c>
      <c r="BD137" s="348">
        <v>2.9085175437840002E-2</v>
      </c>
      <c r="BE137" s="375">
        <v>-0.11079523051439601</v>
      </c>
      <c r="BF137" s="374"/>
      <c r="BG137" s="372">
        <v>0.2777</v>
      </c>
      <c r="BH137" s="373"/>
      <c r="BI137" s="348">
        <v>54.044800000000002</v>
      </c>
      <c r="BJ137" s="348">
        <v>37.5396</v>
      </c>
      <c r="BK137" s="348">
        <v>8.3330099999999998</v>
      </c>
      <c r="BL137" s="348">
        <v>8.2589999999999997E-2</v>
      </c>
      <c r="BM137" s="373"/>
      <c r="BN137" s="372" t="s">
        <v>4928</v>
      </c>
      <c r="BO137" s="372" t="s">
        <v>4929</v>
      </c>
      <c r="BP137" s="372" t="s">
        <v>4930</v>
      </c>
      <c r="BQ137" s="372" t="s">
        <v>1801</v>
      </c>
      <c r="BR137" s="372" t="s">
        <v>4582</v>
      </c>
      <c r="BS137" s="373"/>
      <c r="BT137" s="354" t="s">
        <v>4624</v>
      </c>
    </row>
    <row r="138" spans="1:72" s="428" customFormat="1" x14ac:dyDescent="0.25">
      <c r="A138" s="345" t="s">
        <v>4931</v>
      </c>
      <c r="B138" s="373"/>
      <c r="C138" s="719">
        <v>45707</v>
      </c>
      <c r="D138" s="373"/>
      <c r="E138" s="346">
        <v>145.90899999999999</v>
      </c>
      <c r="F138" s="373"/>
      <c r="G138" s="347">
        <v>10.427</v>
      </c>
      <c r="H138" s="374"/>
      <c r="I138" s="348">
        <v>-0.1762</v>
      </c>
      <c r="J138" s="348">
        <v>-1.6357999999999999</v>
      </c>
      <c r="K138" s="348">
        <v>-1.3986000000000001</v>
      </c>
      <c r="L138" s="348">
        <v>5.8665000000000003</v>
      </c>
      <c r="M138" s="348">
        <v>-7.2775999999999996</v>
      </c>
      <c r="N138" s="350">
        <v>-2.3725999999999998</v>
      </c>
      <c r="O138" s="348" t="s">
        <v>430</v>
      </c>
      <c r="P138" s="348" t="s">
        <v>430</v>
      </c>
      <c r="Q138" s="348" t="s">
        <v>430</v>
      </c>
      <c r="R138" s="348" t="s">
        <v>430</v>
      </c>
      <c r="S138" s="348">
        <v>8.2851999999999997</v>
      </c>
      <c r="T138" s="348">
        <v>-6.9367000000000001</v>
      </c>
      <c r="U138" s="348">
        <v>-2.0901999999999998</v>
      </c>
      <c r="V138" s="348">
        <v>-3.4420999999999999</v>
      </c>
      <c r="W138" s="348">
        <v>-1.4665999999999999</v>
      </c>
      <c r="X138" s="348">
        <v>3.1637</v>
      </c>
      <c r="Y138" s="374"/>
      <c r="Z138" s="346">
        <v>195</v>
      </c>
      <c r="AA138" s="346">
        <v>238</v>
      </c>
      <c r="AB138" s="346">
        <v>234</v>
      </c>
      <c r="AC138" s="346">
        <v>190</v>
      </c>
      <c r="AD138" s="346">
        <v>177</v>
      </c>
      <c r="AE138" s="346">
        <v>150</v>
      </c>
      <c r="AF138" s="346" t="s">
        <v>430</v>
      </c>
      <c r="AG138" s="346" t="s">
        <v>430</v>
      </c>
      <c r="AH138" s="346" t="s">
        <v>430</v>
      </c>
      <c r="AI138" s="346" t="s">
        <v>430</v>
      </c>
      <c r="AJ138" s="346">
        <v>190</v>
      </c>
      <c r="AK138" s="346">
        <v>182</v>
      </c>
      <c r="AL138" s="346">
        <v>178</v>
      </c>
      <c r="AM138" s="346">
        <v>144</v>
      </c>
      <c r="AN138" s="346">
        <v>236</v>
      </c>
      <c r="AO138" s="373"/>
      <c r="AP138" s="348" t="s">
        <v>430</v>
      </c>
      <c r="AQ138" s="348" t="s">
        <v>430</v>
      </c>
      <c r="AR138" s="348" t="s">
        <v>430</v>
      </c>
      <c r="AS138" s="348" t="s">
        <v>430</v>
      </c>
      <c r="AT138" s="348">
        <v>-5.73</v>
      </c>
      <c r="AU138" s="351"/>
      <c r="AV138" s="346" t="s">
        <v>430</v>
      </c>
      <c r="AW138" s="346" t="s">
        <v>430</v>
      </c>
      <c r="AX138" s="346" t="s">
        <v>430</v>
      </c>
      <c r="AY138" s="346" t="s">
        <v>430</v>
      </c>
      <c r="AZ138" s="346">
        <v>164</v>
      </c>
      <c r="BA138" s="374"/>
      <c r="BB138" s="348">
        <v>11.053181790283199</v>
      </c>
      <c r="BC138" s="348">
        <v>0.997984561682283</v>
      </c>
      <c r="BD138" s="348">
        <v>-4.9170456434557402E-3</v>
      </c>
      <c r="BE138" s="375">
        <v>-7.2069772578901903E-2</v>
      </c>
      <c r="BF138" s="374"/>
      <c r="BG138" s="372">
        <v>7.7600000000000002E-2</v>
      </c>
      <c r="BH138" s="373"/>
      <c r="BI138" s="348">
        <v>93.963300000000004</v>
      </c>
      <c r="BJ138" s="348">
        <v>5.8324299999999996</v>
      </c>
      <c r="BK138" s="348" t="s">
        <v>430</v>
      </c>
      <c r="BL138" s="348">
        <v>0.20427000000000001</v>
      </c>
      <c r="BM138" s="373"/>
      <c r="BN138" s="372" t="s">
        <v>4932</v>
      </c>
      <c r="BO138" s="372" t="s">
        <v>4933</v>
      </c>
      <c r="BP138" s="372" t="s">
        <v>4934</v>
      </c>
      <c r="BQ138" s="372" t="s">
        <v>4935</v>
      </c>
      <c r="BR138" s="372" t="s">
        <v>4936</v>
      </c>
      <c r="BS138" s="373"/>
      <c r="BT138" s="354" t="s">
        <v>554</v>
      </c>
    </row>
    <row r="139" spans="1:72" s="428" customFormat="1" x14ac:dyDescent="0.25">
      <c r="A139" s="345" t="s">
        <v>4937</v>
      </c>
      <c r="B139" s="373"/>
      <c r="C139" s="719">
        <v>45084</v>
      </c>
      <c r="D139" s="373"/>
      <c r="E139" s="346">
        <v>147.327</v>
      </c>
      <c r="F139" s="373"/>
      <c r="G139" s="347">
        <v>14.8513</v>
      </c>
      <c r="H139" s="374"/>
      <c r="I139" s="348">
        <v>0.5151</v>
      </c>
      <c r="J139" s="348">
        <v>-0.10630000000000001</v>
      </c>
      <c r="K139" s="348">
        <v>0.54769999999999996</v>
      </c>
      <c r="L139" s="348">
        <v>8.3150999999999993</v>
      </c>
      <c r="M139" s="348">
        <v>-1.9923</v>
      </c>
      <c r="N139" s="350">
        <v>3.7406000000000001</v>
      </c>
      <c r="O139" s="348">
        <v>4.4915000000000003</v>
      </c>
      <c r="P139" s="348">
        <v>14.266299999999999</v>
      </c>
      <c r="Q139" s="348" t="s">
        <v>430</v>
      </c>
      <c r="R139" s="348" t="s">
        <v>430</v>
      </c>
      <c r="S139" s="348">
        <v>10.315200000000001</v>
      </c>
      <c r="T139" s="348">
        <v>-2.222</v>
      </c>
      <c r="U139" s="348">
        <v>3.2164999999999999</v>
      </c>
      <c r="V139" s="348">
        <v>1.7826</v>
      </c>
      <c r="W139" s="348">
        <v>0.64170000000000005</v>
      </c>
      <c r="X139" s="348">
        <v>13.8489</v>
      </c>
      <c r="Y139" s="374"/>
      <c r="Z139" s="346">
        <v>86</v>
      </c>
      <c r="AA139" s="346">
        <v>159</v>
      </c>
      <c r="AB139" s="346">
        <v>204</v>
      </c>
      <c r="AC139" s="346">
        <v>156</v>
      </c>
      <c r="AD139" s="346">
        <v>131</v>
      </c>
      <c r="AE139" s="346">
        <v>68</v>
      </c>
      <c r="AF139" s="346">
        <v>24</v>
      </c>
      <c r="AG139" s="346">
        <v>49</v>
      </c>
      <c r="AH139" s="346" t="s">
        <v>430</v>
      </c>
      <c r="AI139" s="346" t="s">
        <v>430</v>
      </c>
      <c r="AJ139" s="346">
        <v>158</v>
      </c>
      <c r="AK139" s="346">
        <v>127</v>
      </c>
      <c r="AL139" s="346">
        <v>124</v>
      </c>
      <c r="AM139" s="346">
        <v>64</v>
      </c>
      <c r="AN139" s="346">
        <v>197</v>
      </c>
      <c r="AO139" s="373"/>
      <c r="AP139" s="348" t="s">
        <v>430</v>
      </c>
      <c r="AQ139" s="348" t="s">
        <v>430</v>
      </c>
      <c r="AR139" s="348" t="s">
        <v>430</v>
      </c>
      <c r="AS139" s="348">
        <v>7.51</v>
      </c>
      <c r="AT139" s="348">
        <v>2.0099999999999998</v>
      </c>
      <c r="AU139" s="351"/>
      <c r="AV139" s="346" t="s">
        <v>430</v>
      </c>
      <c r="AW139" s="346" t="s">
        <v>430</v>
      </c>
      <c r="AX139" s="346" t="s">
        <v>430</v>
      </c>
      <c r="AY139" s="346">
        <v>51</v>
      </c>
      <c r="AZ139" s="346">
        <v>120</v>
      </c>
      <c r="BA139" s="374"/>
      <c r="BB139" s="348">
        <v>12.133153921126301</v>
      </c>
      <c r="BC139" s="348">
        <v>0.99644744609082503</v>
      </c>
      <c r="BD139" s="348">
        <v>5.9784935907672303E-2</v>
      </c>
      <c r="BE139" s="375">
        <v>-8.9795991234942502E-2</v>
      </c>
      <c r="BF139" s="374"/>
      <c r="BG139" s="372">
        <v>6.8900000000000003E-2</v>
      </c>
      <c r="BH139" s="373"/>
      <c r="BI139" s="348">
        <v>99.797600000000003</v>
      </c>
      <c r="BJ139" s="348" t="s">
        <v>430</v>
      </c>
      <c r="BK139" s="348" t="s">
        <v>430</v>
      </c>
      <c r="BL139" s="348">
        <v>0.2024</v>
      </c>
      <c r="BM139" s="373"/>
      <c r="BN139" s="372" t="s">
        <v>4512</v>
      </c>
      <c r="BO139" s="372" t="s">
        <v>4513</v>
      </c>
      <c r="BP139" s="372" t="s">
        <v>4514</v>
      </c>
      <c r="BQ139" s="372" t="s">
        <v>4515</v>
      </c>
      <c r="BR139" s="372" t="s">
        <v>4516</v>
      </c>
      <c r="BS139" s="373"/>
      <c r="BT139" s="354" t="s">
        <v>554</v>
      </c>
    </row>
    <row r="140" spans="1:72" s="428" customFormat="1" x14ac:dyDescent="0.25">
      <c r="A140" s="345" t="s">
        <v>4938</v>
      </c>
      <c r="B140" s="373"/>
      <c r="C140" s="719">
        <v>44476</v>
      </c>
      <c r="D140" s="373"/>
      <c r="E140" s="346">
        <v>136.38900000000001</v>
      </c>
      <c r="F140" s="373"/>
      <c r="G140" s="347">
        <v>13.8338</v>
      </c>
      <c r="H140" s="374"/>
      <c r="I140" s="348">
        <v>-0.17680000000000001</v>
      </c>
      <c r="J140" s="348">
        <v>-1.5912999999999999</v>
      </c>
      <c r="K140" s="348">
        <v>-1.3724000000000001</v>
      </c>
      <c r="L140" s="348">
        <v>5.8893000000000004</v>
      </c>
      <c r="M140" s="348">
        <v>-7.3068999999999997</v>
      </c>
      <c r="N140" s="350">
        <v>-2.4318</v>
      </c>
      <c r="O140" s="348">
        <v>-1.1176999999999999</v>
      </c>
      <c r="P140" s="348">
        <v>9.4603000000000002</v>
      </c>
      <c r="Q140" s="348" t="s">
        <v>430</v>
      </c>
      <c r="R140" s="348" t="s">
        <v>430</v>
      </c>
      <c r="S140" s="348">
        <v>8.3109999999999999</v>
      </c>
      <c r="T140" s="348">
        <v>-6.9797000000000002</v>
      </c>
      <c r="U140" s="348">
        <v>-2.1440000000000001</v>
      </c>
      <c r="V140" s="348">
        <v>-3.5030999999999999</v>
      </c>
      <c r="W140" s="348">
        <v>-1.4363999999999999</v>
      </c>
      <c r="X140" s="348">
        <v>7.1252000000000004</v>
      </c>
      <c r="Y140" s="374"/>
      <c r="Z140" s="346">
        <v>196</v>
      </c>
      <c r="AA140" s="346">
        <v>237</v>
      </c>
      <c r="AB140" s="346">
        <v>232</v>
      </c>
      <c r="AC140" s="346">
        <v>189</v>
      </c>
      <c r="AD140" s="346">
        <v>178</v>
      </c>
      <c r="AE140" s="346">
        <v>151</v>
      </c>
      <c r="AF140" s="346">
        <v>108</v>
      </c>
      <c r="AG140" s="346">
        <v>80</v>
      </c>
      <c r="AH140" s="346" t="s">
        <v>430</v>
      </c>
      <c r="AI140" s="346" t="s">
        <v>430</v>
      </c>
      <c r="AJ140" s="346">
        <v>188</v>
      </c>
      <c r="AK140" s="346">
        <v>183</v>
      </c>
      <c r="AL140" s="346">
        <v>182</v>
      </c>
      <c r="AM140" s="346">
        <v>147</v>
      </c>
      <c r="AN140" s="346">
        <v>235</v>
      </c>
      <c r="AO140" s="373"/>
      <c r="AP140" s="348" t="s">
        <v>430</v>
      </c>
      <c r="AQ140" s="348" t="s">
        <v>430</v>
      </c>
      <c r="AR140" s="348" t="s">
        <v>430</v>
      </c>
      <c r="AS140" s="348">
        <v>1.91</v>
      </c>
      <c r="AT140" s="348">
        <v>-5.77</v>
      </c>
      <c r="AU140" s="351"/>
      <c r="AV140" s="346" t="s">
        <v>430</v>
      </c>
      <c r="AW140" s="346" t="s">
        <v>430</v>
      </c>
      <c r="AX140" s="346" t="s">
        <v>430</v>
      </c>
      <c r="AY140" s="346">
        <v>88</v>
      </c>
      <c r="AZ140" s="346">
        <v>165</v>
      </c>
      <c r="BA140" s="374"/>
      <c r="BB140" s="348">
        <v>12.069528504539599</v>
      </c>
      <c r="BC140" s="348">
        <v>0.99828697633456098</v>
      </c>
      <c r="BD140" s="348">
        <v>3.4545252437426899E-2</v>
      </c>
      <c r="BE140" s="375">
        <v>-7.1894228135044397E-2</v>
      </c>
      <c r="BF140" s="374"/>
      <c r="BG140" s="372">
        <v>0.19089999999999999</v>
      </c>
      <c r="BH140" s="373"/>
      <c r="BI140" s="348">
        <v>93.947299999999998</v>
      </c>
      <c r="BJ140" s="348">
        <v>5.8302800000000001</v>
      </c>
      <c r="BK140" s="348" t="s">
        <v>430</v>
      </c>
      <c r="BL140" s="348">
        <v>0.22242000000000001</v>
      </c>
      <c r="BM140" s="373"/>
      <c r="BN140" s="372" t="s">
        <v>4939</v>
      </c>
      <c r="BO140" s="372" t="s">
        <v>4933</v>
      </c>
      <c r="BP140" s="372" t="s">
        <v>4934</v>
      </c>
      <c r="BQ140" s="372" t="s">
        <v>4935</v>
      </c>
      <c r="BR140" s="372" t="s">
        <v>4940</v>
      </c>
      <c r="BS140" s="373"/>
      <c r="BT140" s="354" t="s">
        <v>554</v>
      </c>
    </row>
    <row r="141" spans="1:72" s="428" customFormat="1" x14ac:dyDescent="0.25">
      <c r="A141" s="345" t="s">
        <v>4941</v>
      </c>
      <c r="B141" s="373"/>
      <c r="C141" s="719">
        <v>45637</v>
      </c>
      <c r="D141" s="373"/>
      <c r="E141" s="346">
        <v>141.75</v>
      </c>
      <c r="F141" s="373"/>
      <c r="G141" s="347">
        <v>7.8341000000000003</v>
      </c>
      <c r="H141" s="374"/>
      <c r="I141" s="348">
        <v>0.48359999999999997</v>
      </c>
      <c r="J141" s="348">
        <v>-1.3796999999999999</v>
      </c>
      <c r="K141" s="348">
        <v>-0.1084</v>
      </c>
      <c r="L141" s="348">
        <v>4.6220999999999997</v>
      </c>
      <c r="M141" s="348">
        <v>-18.9621</v>
      </c>
      <c r="N141" s="350">
        <v>-13.614800000000001</v>
      </c>
      <c r="O141" s="348" t="s">
        <v>430</v>
      </c>
      <c r="P141" s="348" t="s">
        <v>430</v>
      </c>
      <c r="Q141" s="348" t="s">
        <v>430</v>
      </c>
      <c r="R141" s="348" t="s">
        <v>430</v>
      </c>
      <c r="S141" s="348">
        <v>7.7282000000000002</v>
      </c>
      <c r="T141" s="348">
        <v>-16.910399999999999</v>
      </c>
      <c r="U141" s="348">
        <v>-9.9580000000000002</v>
      </c>
      <c r="V141" s="348">
        <v>-15.1152</v>
      </c>
      <c r="W141" s="348">
        <v>-0.60009999999999997</v>
      </c>
      <c r="X141" s="348">
        <v>-14.7089</v>
      </c>
      <c r="Y141" s="374"/>
      <c r="Z141" s="346">
        <v>98</v>
      </c>
      <c r="AA141" s="346">
        <v>233</v>
      </c>
      <c r="AB141" s="346">
        <v>217</v>
      </c>
      <c r="AC141" s="346">
        <v>217</v>
      </c>
      <c r="AD141" s="346">
        <v>231</v>
      </c>
      <c r="AE141" s="346">
        <v>205</v>
      </c>
      <c r="AF141" s="346" t="s">
        <v>430</v>
      </c>
      <c r="AG141" s="346" t="s">
        <v>430</v>
      </c>
      <c r="AH141" s="346" t="s">
        <v>430</v>
      </c>
      <c r="AI141" s="346" t="s">
        <v>430</v>
      </c>
      <c r="AJ141" s="346">
        <v>216</v>
      </c>
      <c r="AK141" s="346">
        <v>232</v>
      </c>
      <c r="AL141" s="346">
        <v>220</v>
      </c>
      <c r="AM141" s="346">
        <v>206</v>
      </c>
      <c r="AN141" s="346">
        <v>220</v>
      </c>
      <c r="AO141" s="373"/>
      <c r="AP141" s="348" t="s">
        <v>430</v>
      </c>
      <c r="AQ141" s="348" t="s">
        <v>430</v>
      </c>
      <c r="AR141" s="348" t="s">
        <v>430</v>
      </c>
      <c r="AS141" s="348" t="s">
        <v>430</v>
      </c>
      <c r="AT141" s="348">
        <v>-17.760000000000002</v>
      </c>
      <c r="AU141" s="351"/>
      <c r="AV141" s="346" t="s">
        <v>430</v>
      </c>
      <c r="AW141" s="346" t="s">
        <v>430</v>
      </c>
      <c r="AX141" s="346" t="s">
        <v>430</v>
      </c>
      <c r="AY141" s="346" t="s">
        <v>430</v>
      </c>
      <c r="AZ141" s="346">
        <v>214</v>
      </c>
      <c r="BA141" s="374"/>
      <c r="BB141" s="348">
        <v>15.702197698838701</v>
      </c>
      <c r="BC141" s="348">
        <v>0.99896625114293203</v>
      </c>
      <c r="BD141" s="348">
        <v>-9.6171328432636496E-2</v>
      </c>
      <c r="BE141" s="375">
        <v>-8.7923988509489806E-2</v>
      </c>
      <c r="BF141" s="374"/>
      <c r="BG141" s="372">
        <v>9.01E-2</v>
      </c>
      <c r="BH141" s="373"/>
      <c r="BI141" s="348">
        <v>45.491999999999997</v>
      </c>
      <c r="BJ141" s="348">
        <v>43.154899999999998</v>
      </c>
      <c r="BK141" s="348">
        <v>11.3339</v>
      </c>
      <c r="BL141" s="348">
        <v>1.9199999999999998E-2</v>
      </c>
      <c r="BM141" s="373"/>
      <c r="BN141" s="372" t="s">
        <v>4942</v>
      </c>
      <c r="BO141" s="372" t="s">
        <v>4943</v>
      </c>
      <c r="BP141" s="372" t="s">
        <v>4944</v>
      </c>
      <c r="BQ141" s="372" t="s">
        <v>4945</v>
      </c>
      <c r="BR141" s="372" t="s">
        <v>4946</v>
      </c>
      <c r="BS141" s="373"/>
      <c r="BT141" s="354" t="s">
        <v>554</v>
      </c>
    </row>
    <row r="142" spans="1:72" s="428" customFormat="1" x14ac:dyDescent="0.25">
      <c r="A142" s="345" t="s">
        <v>4947</v>
      </c>
      <c r="B142" s="373"/>
      <c r="C142" s="719">
        <v>36368</v>
      </c>
      <c r="D142" s="373"/>
      <c r="E142" s="346">
        <v>142.71</v>
      </c>
      <c r="F142" s="373"/>
      <c r="G142" s="347">
        <v>182.02539999999999</v>
      </c>
      <c r="H142" s="374"/>
      <c r="I142" s="348">
        <v>0.2069</v>
      </c>
      <c r="J142" s="348">
        <v>-0.1757</v>
      </c>
      <c r="K142" s="348">
        <v>1.8917999999999999</v>
      </c>
      <c r="L142" s="348">
        <v>12.129</v>
      </c>
      <c r="M142" s="348">
        <v>1.496</v>
      </c>
      <c r="N142" s="350">
        <v>5.4225000000000003</v>
      </c>
      <c r="O142" s="348">
        <v>2.8420999999999998</v>
      </c>
      <c r="P142" s="348">
        <v>16.242599999999999</v>
      </c>
      <c r="Q142" s="348">
        <v>12.7157</v>
      </c>
      <c r="R142" s="348">
        <v>12.5219</v>
      </c>
      <c r="S142" s="348">
        <v>14.9163</v>
      </c>
      <c r="T142" s="348">
        <v>1.1488</v>
      </c>
      <c r="U142" s="348">
        <v>4.4104000000000001</v>
      </c>
      <c r="V142" s="348">
        <v>3.1463000000000001</v>
      </c>
      <c r="W142" s="348">
        <v>0.81140000000000001</v>
      </c>
      <c r="X142" s="348">
        <v>11.376899999999999</v>
      </c>
      <c r="Y142" s="374"/>
      <c r="Z142" s="346">
        <v>132</v>
      </c>
      <c r="AA142" s="346">
        <v>164</v>
      </c>
      <c r="AB142" s="346">
        <v>121</v>
      </c>
      <c r="AC142" s="346">
        <v>100</v>
      </c>
      <c r="AD142" s="346">
        <v>92</v>
      </c>
      <c r="AE142" s="346">
        <v>60</v>
      </c>
      <c r="AF142" s="346">
        <v>39</v>
      </c>
      <c r="AG142" s="346">
        <v>42</v>
      </c>
      <c r="AH142" s="346">
        <v>19</v>
      </c>
      <c r="AI142" s="346">
        <v>3</v>
      </c>
      <c r="AJ142" s="346">
        <v>114</v>
      </c>
      <c r="AK142" s="346">
        <v>96</v>
      </c>
      <c r="AL142" s="346">
        <v>101</v>
      </c>
      <c r="AM142" s="346">
        <v>59</v>
      </c>
      <c r="AN142" s="346">
        <v>188</v>
      </c>
      <c r="AO142" s="373"/>
      <c r="AP142" s="348">
        <v>13.56</v>
      </c>
      <c r="AQ142" s="348">
        <v>15.32</v>
      </c>
      <c r="AR142" s="348">
        <v>12.7</v>
      </c>
      <c r="AS142" s="348">
        <v>8.91</v>
      </c>
      <c r="AT142" s="348">
        <v>7</v>
      </c>
      <c r="AU142" s="351"/>
      <c r="AV142" s="346">
        <v>2</v>
      </c>
      <c r="AW142" s="346">
        <v>6</v>
      </c>
      <c r="AX142" s="346">
        <v>17</v>
      </c>
      <c r="AY142" s="346">
        <v>41</v>
      </c>
      <c r="AZ142" s="346">
        <v>83</v>
      </c>
      <c r="BA142" s="374"/>
      <c r="BB142" s="348">
        <v>14.377814368137299</v>
      </c>
      <c r="BC142" s="348">
        <v>0.981491787543469</v>
      </c>
      <c r="BD142" s="348">
        <v>6.6425414908570804E-2</v>
      </c>
      <c r="BE142" s="375">
        <v>-8.8212750128105394E-2</v>
      </c>
      <c r="BF142" s="374"/>
      <c r="BG142" s="372">
        <v>6.1940999999999997</v>
      </c>
      <c r="BH142" s="373"/>
      <c r="BI142" s="348">
        <v>94.012500000000003</v>
      </c>
      <c r="BJ142" s="348">
        <v>4.8087299999999997</v>
      </c>
      <c r="BK142" s="348" t="s">
        <v>430</v>
      </c>
      <c r="BL142" s="348">
        <v>1.1787700000000001</v>
      </c>
      <c r="BM142" s="373"/>
      <c r="BN142" s="372" t="s">
        <v>4948</v>
      </c>
      <c r="BO142" s="372" t="s">
        <v>4949</v>
      </c>
      <c r="BP142" s="372" t="s">
        <v>4950</v>
      </c>
      <c r="BQ142" s="372" t="s">
        <v>4951</v>
      </c>
      <c r="BR142" s="372" t="s">
        <v>4952</v>
      </c>
      <c r="BS142" s="373"/>
      <c r="BT142" s="354" t="s">
        <v>554</v>
      </c>
    </row>
    <row r="143" spans="1:72" s="428" customFormat="1" x14ac:dyDescent="0.25">
      <c r="A143" s="345" t="s">
        <v>4953</v>
      </c>
      <c r="B143" s="373"/>
      <c r="C143" s="719">
        <v>46071</v>
      </c>
      <c r="D143" s="373"/>
      <c r="E143" s="346">
        <v>138.785</v>
      </c>
      <c r="F143" s="373"/>
      <c r="G143" s="347">
        <v>9.6440000000000001</v>
      </c>
      <c r="H143" s="374"/>
      <c r="I143" s="348">
        <v>-8.3000000000000001E-3</v>
      </c>
      <c r="J143" s="348">
        <v>-0.30499999999999999</v>
      </c>
      <c r="K143" s="348">
        <v>1.8707</v>
      </c>
      <c r="L143" s="348">
        <v>9.2494999999999994</v>
      </c>
      <c r="M143" s="348" t="s">
        <v>430</v>
      </c>
      <c r="N143" s="350" t="s">
        <v>430</v>
      </c>
      <c r="O143" s="348" t="s">
        <v>430</v>
      </c>
      <c r="P143" s="348" t="s">
        <v>430</v>
      </c>
      <c r="Q143" s="348" t="s">
        <v>430</v>
      </c>
      <c r="R143" s="348" t="s">
        <v>430</v>
      </c>
      <c r="S143" s="348">
        <v>11.3652</v>
      </c>
      <c r="T143" s="348" t="s">
        <v>430</v>
      </c>
      <c r="U143" s="348" t="s">
        <v>430</v>
      </c>
      <c r="V143" s="348" t="s">
        <v>430</v>
      </c>
      <c r="W143" s="348">
        <v>2.2553000000000001</v>
      </c>
      <c r="X143" s="348">
        <v>-3.56</v>
      </c>
      <c r="Y143" s="374"/>
      <c r="Z143" s="346">
        <v>170</v>
      </c>
      <c r="AA143" s="346">
        <v>186</v>
      </c>
      <c r="AB143" s="346">
        <v>125</v>
      </c>
      <c r="AC143" s="346">
        <v>148</v>
      </c>
      <c r="AD143" s="346" t="s">
        <v>430</v>
      </c>
      <c r="AE143" s="346" t="s">
        <v>430</v>
      </c>
      <c r="AF143" s="346" t="s">
        <v>430</v>
      </c>
      <c r="AG143" s="346" t="s">
        <v>430</v>
      </c>
      <c r="AH143" s="346" t="s">
        <v>430</v>
      </c>
      <c r="AI143" s="346" t="s">
        <v>430</v>
      </c>
      <c r="AJ143" s="346">
        <v>149</v>
      </c>
      <c r="AK143" s="346" t="s">
        <v>430</v>
      </c>
      <c r="AL143" s="346" t="s">
        <v>430</v>
      </c>
      <c r="AM143" s="346" t="s">
        <v>430</v>
      </c>
      <c r="AN143" s="346">
        <v>106</v>
      </c>
      <c r="AO143" s="373"/>
      <c r="AP143" s="348" t="s">
        <v>430</v>
      </c>
      <c r="AQ143" s="348" t="s">
        <v>430</v>
      </c>
      <c r="AR143" s="348" t="s">
        <v>430</v>
      </c>
      <c r="AS143" s="348" t="s">
        <v>430</v>
      </c>
      <c r="AT143" s="348" t="s">
        <v>430</v>
      </c>
      <c r="AU143" s="351"/>
      <c r="AV143" s="346" t="s">
        <v>430</v>
      </c>
      <c r="AW143" s="346" t="s">
        <v>430</v>
      </c>
      <c r="AX143" s="346" t="s">
        <v>430</v>
      </c>
      <c r="AY143" s="346" t="s">
        <v>430</v>
      </c>
      <c r="AZ143" s="346" t="s">
        <v>430</v>
      </c>
      <c r="BA143" s="374"/>
      <c r="BB143" s="348">
        <v>25.207598842903501</v>
      </c>
      <c r="BC143" s="348">
        <v>1.00152904879273</v>
      </c>
      <c r="BD143" s="348">
        <v>-2.4602107974539399E-2</v>
      </c>
      <c r="BE143" s="375">
        <v>-8.4408834466185995E-2</v>
      </c>
      <c r="BF143" s="374"/>
      <c r="BG143" s="372">
        <v>0.129</v>
      </c>
      <c r="BH143" s="373"/>
      <c r="BI143" s="348">
        <v>95.019300000000001</v>
      </c>
      <c r="BJ143" s="348">
        <v>4.7315800000000001</v>
      </c>
      <c r="BK143" s="348" t="s">
        <v>430</v>
      </c>
      <c r="BL143" s="348">
        <v>0.24912000000000001</v>
      </c>
      <c r="BM143" s="373"/>
      <c r="BN143" s="372" t="s">
        <v>4954</v>
      </c>
      <c r="BO143" s="372" t="s">
        <v>4823</v>
      </c>
      <c r="BP143" s="372" t="s">
        <v>4955</v>
      </c>
      <c r="BQ143" s="372" t="s">
        <v>4825</v>
      </c>
      <c r="BR143" s="372" t="s">
        <v>4956</v>
      </c>
      <c r="BS143" s="373"/>
      <c r="BT143" s="354" t="s">
        <v>554</v>
      </c>
    </row>
    <row r="144" spans="1:72" s="428" customFormat="1" x14ac:dyDescent="0.25">
      <c r="A144" s="345" t="s">
        <v>4957</v>
      </c>
      <c r="B144" s="373"/>
      <c r="C144" s="719">
        <v>44909</v>
      </c>
      <c r="D144" s="373"/>
      <c r="E144" s="346">
        <v>135.733</v>
      </c>
      <c r="F144" s="373"/>
      <c r="G144" s="347">
        <v>18.919599999999999</v>
      </c>
      <c r="H144" s="374"/>
      <c r="I144" s="348">
        <v>0.1143</v>
      </c>
      <c r="J144" s="348">
        <v>3.5912999999999999</v>
      </c>
      <c r="K144" s="348">
        <v>1.8196000000000001</v>
      </c>
      <c r="L144" s="348">
        <v>12.2745</v>
      </c>
      <c r="M144" s="348">
        <v>9.6533999999999995</v>
      </c>
      <c r="N144" s="350">
        <v>15.049099999999999</v>
      </c>
      <c r="O144" s="348">
        <v>12.7883</v>
      </c>
      <c r="P144" s="348">
        <v>22.984500000000001</v>
      </c>
      <c r="Q144" s="348" t="s">
        <v>430</v>
      </c>
      <c r="R144" s="348" t="s">
        <v>430</v>
      </c>
      <c r="S144" s="348">
        <v>12.342499999999999</v>
      </c>
      <c r="T144" s="348">
        <v>9.8374000000000006</v>
      </c>
      <c r="U144" s="348">
        <v>16.051200000000001</v>
      </c>
      <c r="V144" s="348">
        <v>13.0298</v>
      </c>
      <c r="W144" s="348">
        <v>2.7742</v>
      </c>
      <c r="X144" s="348">
        <v>19.804400000000001</v>
      </c>
      <c r="Y144" s="374"/>
      <c r="Z144" s="346">
        <v>151</v>
      </c>
      <c r="AA144" s="346">
        <v>3</v>
      </c>
      <c r="AB144" s="346">
        <v>128</v>
      </c>
      <c r="AC144" s="346">
        <v>98</v>
      </c>
      <c r="AD144" s="346">
        <v>11</v>
      </c>
      <c r="AE144" s="346">
        <v>14</v>
      </c>
      <c r="AF144" s="346">
        <v>5</v>
      </c>
      <c r="AG144" s="346">
        <v>8</v>
      </c>
      <c r="AH144" s="346" t="s">
        <v>430</v>
      </c>
      <c r="AI144" s="346" t="s">
        <v>430</v>
      </c>
      <c r="AJ144" s="346">
        <v>144</v>
      </c>
      <c r="AK144" s="346">
        <v>11</v>
      </c>
      <c r="AL144" s="346">
        <v>8</v>
      </c>
      <c r="AM144" s="346">
        <v>12</v>
      </c>
      <c r="AN144" s="346">
        <v>59</v>
      </c>
      <c r="AO144" s="373"/>
      <c r="AP144" s="348" t="s">
        <v>430</v>
      </c>
      <c r="AQ144" s="348" t="s">
        <v>430</v>
      </c>
      <c r="AR144" s="348" t="s">
        <v>430</v>
      </c>
      <c r="AS144" s="348">
        <v>14.83</v>
      </c>
      <c r="AT144" s="348">
        <v>21.78</v>
      </c>
      <c r="AU144" s="351"/>
      <c r="AV144" s="346" t="s">
        <v>430</v>
      </c>
      <c r="AW144" s="346" t="s">
        <v>430</v>
      </c>
      <c r="AX144" s="346" t="s">
        <v>430</v>
      </c>
      <c r="AY144" s="346">
        <v>4</v>
      </c>
      <c r="AZ144" s="346">
        <v>11</v>
      </c>
      <c r="BA144" s="374"/>
      <c r="BB144" s="348">
        <v>14.182825090779801</v>
      </c>
      <c r="BC144" s="348">
        <v>0.99299247666218904</v>
      </c>
      <c r="BD144" s="348">
        <v>0.103809933304751</v>
      </c>
      <c r="BE144" s="375">
        <v>-0.11115717384104599</v>
      </c>
      <c r="BF144" s="374"/>
      <c r="BG144" s="372">
        <v>0.18890000000000001</v>
      </c>
      <c r="BH144" s="373"/>
      <c r="BI144" s="348">
        <v>53.698300000000003</v>
      </c>
      <c r="BJ144" s="348">
        <v>37.3598</v>
      </c>
      <c r="BK144" s="348">
        <v>8.4446100000000008</v>
      </c>
      <c r="BL144" s="348">
        <v>0.49729000000000001</v>
      </c>
      <c r="BM144" s="373"/>
      <c r="BN144" s="372" t="s">
        <v>4958</v>
      </c>
      <c r="BO144" s="372" t="s">
        <v>4959</v>
      </c>
      <c r="BP144" s="372" t="s">
        <v>430</v>
      </c>
      <c r="BQ144" s="372" t="s">
        <v>430</v>
      </c>
      <c r="BR144" s="372" t="s">
        <v>430</v>
      </c>
      <c r="BS144" s="373"/>
      <c r="BT144" s="354" t="s">
        <v>554</v>
      </c>
    </row>
    <row r="145" spans="1:72" s="428" customFormat="1" x14ac:dyDescent="0.25">
      <c r="A145" s="345" t="s">
        <v>4960</v>
      </c>
      <c r="B145" s="373"/>
      <c r="C145" s="719">
        <v>45351</v>
      </c>
      <c r="D145" s="373"/>
      <c r="E145" s="346">
        <v>133.245</v>
      </c>
      <c r="F145" s="373"/>
      <c r="G145" s="347">
        <v>11.712</v>
      </c>
      <c r="H145" s="374"/>
      <c r="I145" s="348">
        <v>0.20619999999999999</v>
      </c>
      <c r="J145" s="348">
        <v>1.6436999999999999</v>
      </c>
      <c r="K145" s="348">
        <v>5.9726999999999997</v>
      </c>
      <c r="L145" s="348">
        <v>21.963200000000001</v>
      </c>
      <c r="M145" s="348">
        <v>6.5511999999999997</v>
      </c>
      <c r="N145" s="350">
        <v>3.1602999999999999</v>
      </c>
      <c r="O145" s="348">
        <v>1.6306</v>
      </c>
      <c r="P145" s="348" t="s">
        <v>430</v>
      </c>
      <c r="Q145" s="348" t="s">
        <v>430</v>
      </c>
      <c r="R145" s="348" t="s">
        <v>430</v>
      </c>
      <c r="S145" s="348">
        <v>24.3233</v>
      </c>
      <c r="T145" s="348">
        <v>6.3219000000000003</v>
      </c>
      <c r="U145" s="348">
        <v>6.1859999999999999</v>
      </c>
      <c r="V145" s="348">
        <v>-0.40989999999999999</v>
      </c>
      <c r="W145" s="348">
        <v>4.6284000000000001</v>
      </c>
      <c r="X145" s="348">
        <v>7.0557999999999996</v>
      </c>
      <c r="Y145" s="374"/>
      <c r="Z145" s="346">
        <v>134</v>
      </c>
      <c r="AA145" s="346">
        <v>14</v>
      </c>
      <c r="AB145" s="346">
        <v>26</v>
      </c>
      <c r="AC145" s="346">
        <v>10</v>
      </c>
      <c r="AD145" s="346">
        <v>26</v>
      </c>
      <c r="AE145" s="346">
        <v>82</v>
      </c>
      <c r="AF145" s="346">
        <v>62</v>
      </c>
      <c r="AG145" s="346" t="s">
        <v>430</v>
      </c>
      <c r="AH145" s="346" t="s">
        <v>430</v>
      </c>
      <c r="AI145" s="346" t="s">
        <v>430</v>
      </c>
      <c r="AJ145" s="346">
        <v>16</v>
      </c>
      <c r="AK145" s="346">
        <v>23</v>
      </c>
      <c r="AL145" s="346">
        <v>68</v>
      </c>
      <c r="AM145" s="346">
        <v>96</v>
      </c>
      <c r="AN145" s="346">
        <v>28</v>
      </c>
      <c r="AO145" s="373"/>
      <c r="AP145" s="348" t="s">
        <v>430</v>
      </c>
      <c r="AQ145" s="348" t="s">
        <v>430</v>
      </c>
      <c r="AR145" s="348" t="s">
        <v>430</v>
      </c>
      <c r="AS145" s="348" t="s">
        <v>430</v>
      </c>
      <c r="AT145" s="348">
        <v>16.010000000000002</v>
      </c>
      <c r="AU145" s="351"/>
      <c r="AV145" s="346" t="s">
        <v>430</v>
      </c>
      <c r="AW145" s="346" t="s">
        <v>430</v>
      </c>
      <c r="AX145" s="346" t="s">
        <v>430</v>
      </c>
      <c r="AY145" s="346" t="s">
        <v>430</v>
      </c>
      <c r="AZ145" s="346">
        <v>20</v>
      </c>
      <c r="BA145" s="374"/>
      <c r="BB145" s="348">
        <v>20.247991816172501</v>
      </c>
      <c r="BC145" s="348">
        <v>0.99836933693377505</v>
      </c>
      <c r="BD145" s="348">
        <v>2.4829211275822199E-2</v>
      </c>
      <c r="BE145" s="375">
        <v>-9.9811723356837204E-2</v>
      </c>
      <c r="BF145" s="374"/>
      <c r="BG145" s="372">
        <v>0.1774</v>
      </c>
      <c r="BH145" s="373"/>
      <c r="BI145" s="348" t="s">
        <v>430</v>
      </c>
      <c r="BJ145" s="348">
        <v>5.0862299999999996</v>
      </c>
      <c r="BK145" s="348">
        <v>95.043499999999995</v>
      </c>
      <c r="BL145" s="348">
        <v>-0.12973000000000001</v>
      </c>
      <c r="BM145" s="373"/>
      <c r="BN145" s="372" t="s">
        <v>4961</v>
      </c>
      <c r="BO145" s="372" t="s">
        <v>4962</v>
      </c>
      <c r="BP145" s="372" t="s">
        <v>4963</v>
      </c>
      <c r="BQ145" s="372" t="s">
        <v>1847</v>
      </c>
      <c r="BR145" s="372" t="s">
        <v>4566</v>
      </c>
      <c r="BS145" s="373"/>
      <c r="BT145" s="354" t="s">
        <v>4767</v>
      </c>
    </row>
    <row r="146" spans="1:72" s="428" customFormat="1" x14ac:dyDescent="0.25">
      <c r="A146" s="345" t="s">
        <v>4964</v>
      </c>
      <c r="B146" s="373"/>
      <c r="C146" s="719">
        <v>45408</v>
      </c>
      <c r="D146" s="373"/>
      <c r="E146" s="346">
        <v>127.53</v>
      </c>
      <c r="F146" s="373"/>
      <c r="G146" s="347">
        <v>11.8795</v>
      </c>
      <c r="H146" s="374"/>
      <c r="I146" s="348">
        <v>-0.2276</v>
      </c>
      <c r="J146" s="348">
        <v>-0.1018</v>
      </c>
      <c r="K146" s="348">
        <v>0.58589999999999998</v>
      </c>
      <c r="L146" s="348">
        <v>10.7212</v>
      </c>
      <c r="M146" s="348">
        <v>2.1901000000000002</v>
      </c>
      <c r="N146" s="350">
        <v>7.9218999999999999</v>
      </c>
      <c r="O146" s="348">
        <v>3.7799</v>
      </c>
      <c r="P146" s="348" t="s">
        <v>430</v>
      </c>
      <c r="Q146" s="348" t="s">
        <v>430</v>
      </c>
      <c r="R146" s="348" t="s">
        <v>430</v>
      </c>
      <c r="S146" s="348">
        <v>12.969200000000001</v>
      </c>
      <c r="T146" s="348">
        <v>1.3566</v>
      </c>
      <c r="U146" s="348">
        <v>5.1375999999999999</v>
      </c>
      <c r="V146" s="348">
        <v>5.7488000000000001</v>
      </c>
      <c r="W146" s="348">
        <v>0.32679999999999998</v>
      </c>
      <c r="X146" s="348">
        <v>8.2934999999999999</v>
      </c>
      <c r="Y146" s="374"/>
      <c r="Z146" s="346">
        <v>201</v>
      </c>
      <c r="AA146" s="346">
        <v>158</v>
      </c>
      <c r="AB146" s="346">
        <v>199</v>
      </c>
      <c r="AC146" s="346">
        <v>125</v>
      </c>
      <c r="AD146" s="346">
        <v>84</v>
      </c>
      <c r="AE146" s="346">
        <v>26</v>
      </c>
      <c r="AF146" s="346">
        <v>35</v>
      </c>
      <c r="AG146" s="346" t="s">
        <v>430</v>
      </c>
      <c r="AH146" s="346" t="s">
        <v>430</v>
      </c>
      <c r="AI146" s="346" t="s">
        <v>430</v>
      </c>
      <c r="AJ146" s="346">
        <v>134</v>
      </c>
      <c r="AK146" s="346">
        <v>93</v>
      </c>
      <c r="AL146" s="346">
        <v>95</v>
      </c>
      <c r="AM146" s="346">
        <v>27</v>
      </c>
      <c r="AN146" s="346">
        <v>204</v>
      </c>
      <c r="AO146" s="373"/>
      <c r="AP146" s="348" t="s">
        <v>430</v>
      </c>
      <c r="AQ146" s="348" t="s">
        <v>430</v>
      </c>
      <c r="AR146" s="348" t="s">
        <v>430</v>
      </c>
      <c r="AS146" s="348" t="s">
        <v>430</v>
      </c>
      <c r="AT146" s="348">
        <v>8.36</v>
      </c>
      <c r="AU146" s="351"/>
      <c r="AV146" s="346" t="s">
        <v>430</v>
      </c>
      <c r="AW146" s="346" t="s">
        <v>430</v>
      </c>
      <c r="AX146" s="346" t="s">
        <v>430</v>
      </c>
      <c r="AY146" s="346" t="s">
        <v>430</v>
      </c>
      <c r="AZ146" s="346">
        <v>76</v>
      </c>
      <c r="BA146" s="374"/>
      <c r="BB146" s="348">
        <v>13.5436465777343</v>
      </c>
      <c r="BC146" s="348">
        <v>0.99865872334351502</v>
      </c>
      <c r="BD146" s="348">
        <v>8.7212788243602804E-3</v>
      </c>
      <c r="BE146" s="375">
        <v>-0.10474426592625199</v>
      </c>
      <c r="BF146" s="374"/>
      <c r="BG146" s="372">
        <v>0.1303</v>
      </c>
      <c r="BH146" s="373"/>
      <c r="BI146" s="348">
        <v>51.3842</v>
      </c>
      <c r="BJ146" s="348">
        <v>26.674299999999999</v>
      </c>
      <c r="BK146" s="348">
        <v>21.941299999999998</v>
      </c>
      <c r="BL146" s="348">
        <v>2.0000000000000001E-4</v>
      </c>
      <c r="BM146" s="373"/>
      <c r="BN146" s="372" t="s">
        <v>4965</v>
      </c>
      <c r="BO146" s="372" t="s">
        <v>2798</v>
      </c>
      <c r="BP146" s="372" t="s">
        <v>4966</v>
      </c>
      <c r="BQ146" s="372" t="s">
        <v>4967</v>
      </c>
      <c r="BR146" s="372" t="s">
        <v>4968</v>
      </c>
      <c r="BS146" s="373"/>
      <c r="BT146" s="354" t="s">
        <v>4624</v>
      </c>
    </row>
    <row r="147" spans="1:72" s="428" customFormat="1" x14ac:dyDescent="0.25">
      <c r="A147" s="345" t="s">
        <v>4969</v>
      </c>
      <c r="B147" s="373"/>
      <c r="C147" s="719">
        <v>45847</v>
      </c>
      <c r="D147" s="373"/>
      <c r="E147" s="346">
        <v>128.499</v>
      </c>
      <c r="F147" s="373"/>
      <c r="G147" s="347">
        <v>9.8633000000000006</v>
      </c>
      <c r="H147" s="374"/>
      <c r="I147" s="348">
        <v>0.54949999999999999</v>
      </c>
      <c r="J147" s="348">
        <v>0.10249999999999999</v>
      </c>
      <c r="K147" s="348">
        <v>2.8992</v>
      </c>
      <c r="L147" s="348">
        <v>11.297499999999999</v>
      </c>
      <c r="M147" s="348">
        <v>-0.92410000000000003</v>
      </c>
      <c r="N147" s="350" t="s">
        <v>430</v>
      </c>
      <c r="O147" s="348" t="s">
        <v>430</v>
      </c>
      <c r="P147" s="348" t="s">
        <v>430</v>
      </c>
      <c r="Q147" s="348" t="s">
        <v>430</v>
      </c>
      <c r="R147" s="348" t="s">
        <v>430</v>
      </c>
      <c r="S147" s="348">
        <v>15.1286</v>
      </c>
      <c r="T147" s="348">
        <v>-1.12E-2</v>
      </c>
      <c r="U147" s="348">
        <v>3.9983</v>
      </c>
      <c r="V147" s="348" t="s">
        <v>430</v>
      </c>
      <c r="W147" s="348">
        <v>2.3290999999999999</v>
      </c>
      <c r="X147" s="348">
        <v>-1.367</v>
      </c>
      <c r="Y147" s="374"/>
      <c r="Z147" s="346">
        <v>75</v>
      </c>
      <c r="AA147" s="346">
        <v>102</v>
      </c>
      <c r="AB147" s="346">
        <v>64</v>
      </c>
      <c r="AC147" s="346">
        <v>105</v>
      </c>
      <c r="AD147" s="346">
        <v>110</v>
      </c>
      <c r="AE147" s="346" t="s">
        <v>430</v>
      </c>
      <c r="AF147" s="346" t="s">
        <v>430</v>
      </c>
      <c r="AG147" s="346" t="s">
        <v>430</v>
      </c>
      <c r="AH147" s="346" t="s">
        <v>430</v>
      </c>
      <c r="AI147" s="346" t="s">
        <v>430</v>
      </c>
      <c r="AJ147" s="346">
        <v>109</v>
      </c>
      <c r="AK147" s="346">
        <v>104</v>
      </c>
      <c r="AL147" s="346">
        <v>108</v>
      </c>
      <c r="AM147" s="346" t="s">
        <v>430</v>
      </c>
      <c r="AN147" s="346">
        <v>79</v>
      </c>
      <c r="AO147" s="373"/>
      <c r="AP147" s="348" t="s">
        <v>430</v>
      </c>
      <c r="AQ147" s="348" t="s">
        <v>430</v>
      </c>
      <c r="AR147" s="348" t="s">
        <v>430</v>
      </c>
      <c r="AS147" s="348" t="s">
        <v>430</v>
      </c>
      <c r="AT147" s="348">
        <v>2.81</v>
      </c>
      <c r="AU147" s="351"/>
      <c r="AV147" s="346" t="s">
        <v>430</v>
      </c>
      <c r="AW147" s="346" t="s">
        <v>430</v>
      </c>
      <c r="AX147" s="346" t="s">
        <v>430</v>
      </c>
      <c r="AY147" s="346" t="s">
        <v>430</v>
      </c>
      <c r="AZ147" s="346">
        <v>111</v>
      </c>
      <c r="BA147" s="374"/>
      <c r="BB147" s="348">
        <v>17.723607217383702</v>
      </c>
      <c r="BC147" s="348">
        <v>0.99958330400023498</v>
      </c>
      <c r="BD147" s="348">
        <v>-1.67155420678929E-2</v>
      </c>
      <c r="BE147" s="375">
        <v>-8.3790248297258701E-2</v>
      </c>
      <c r="BF147" s="374"/>
      <c r="BG147" s="372">
        <v>0.15939999999999999</v>
      </c>
      <c r="BH147" s="373"/>
      <c r="BI147" s="348">
        <v>65.562899999999999</v>
      </c>
      <c r="BJ147" s="348">
        <v>34.344799999999999</v>
      </c>
      <c r="BK147" s="348" t="s">
        <v>430</v>
      </c>
      <c r="BL147" s="348">
        <v>9.2299999999999993E-2</v>
      </c>
      <c r="BM147" s="373"/>
      <c r="BN147" s="372" t="s">
        <v>2612</v>
      </c>
      <c r="BO147" s="372" t="s">
        <v>4627</v>
      </c>
      <c r="BP147" s="372" t="s">
        <v>4469</v>
      </c>
      <c r="BQ147" s="372" t="s">
        <v>4470</v>
      </c>
      <c r="BR147" s="372" t="s">
        <v>4709</v>
      </c>
      <c r="BS147" s="373"/>
      <c r="BT147" s="354" t="s">
        <v>4624</v>
      </c>
    </row>
    <row r="148" spans="1:72" s="428" customFormat="1" x14ac:dyDescent="0.25">
      <c r="A148" s="345" t="s">
        <v>4970</v>
      </c>
      <c r="B148" s="373"/>
      <c r="C148" s="719">
        <v>44806</v>
      </c>
      <c r="D148" s="373"/>
      <c r="E148" s="346">
        <v>125.333</v>
      </c>
      <c r="F148" s="373"/>
      <c r="G148" s="347">
        <v>15.556699999999999</v>
      </c>
      <c r="H148" s="374"/>
      <c r="I148" s="348">
        <v>0.54869999999999997</v>
      </c>
      <c r="J148" s="348">
        <v>9.9099999999999994E-2</v>
      </c>
      <c r="K148" s="348">
        <v>2.8773</v>
      </c>
      <c r="L148" s="348">
        <v>11.282999999999999</v>
      </c>
      <c r="M148" s="348">
        <v>-1.0815999999999999</v>
      </c>
      <c r="N148" s="350">
        <v>-2.1436999999999999</v>
      </c>
      <c r="O148" s="348">
        <v>-7.1708999999999996</v>
      </c>
      <c r="P148" s="348">
        <v>13.480600000000001</v>
      </c>
      <c r="Q148" s="348" t="s">
        <v>430</v>
      </c>
      <c r="R148" s="348" t="s">
        <v>430</v>
      </c>
      <c r="S148" s="348">
        <v>15.1248</v>
      </c>
      <c r="T148" s="348">
        <v>-0.1124</v>
      </c>
      <c r="U148" s="348">
        <v>3.7681</v>
      </c>
      <c r="V148" s="348">
        <v>-2.9689000000000001</v>
      </c>
      <c r="W148" s="348">
        <v>2.3144</v>
      </c>
      <c r="X148" s="348">
        <v>12.294700000000001</v>
      </c>
      <c r="Y148" s="374"/>
      <c r="Z148" s="346">
        <v>77</v>
      </c>
      <c r="AA148" s="346">
        <v>105</v>
      </c>
      <c r="AB148" s="346">
        <v>68</v>
      </c>
      <c r="AC148" s="346">
        <v>106</v>
      </c>
      <c r="AD148" s="346">
        <v>115</v>
      </c>
      <c r="AE148" s="346">
        <v>147</v>
      </c>
      <c r="AF148" s="346">
        <v>123</v>
      </c>
      <c r="AG148" s="346">
        <v>55</v>
      </c>
      <c r="AH148" s="346" t="s">
        <v>430</v>
      </c>
      <c r="AI148" s="346" t="s">
        <v>430</v>
      </c>
      <c r="AJ148" s="346">
        <v>110</v>
      </c>
      <c r="AK148" s="346">
        <v>107</v>
      </c>
      <c r="AL148" s="346">
        <v>115</v>
      </c>
      <c r="AM148" s="346">
        <v>134</v>
      </c>
      <c r="AN148" s="346">
        <v>82</v>
      </c>
      <c r="AO148" s="373"/>
      <c r="AP148" s="348" t="s">
        <v>430</v>
      </c>
      <c r="AQ148" s="348" t="s">
        <v>430</v>
      </c>
      <c r="AR148" s="348" t="s">
        <v>430</v>
      </c>
      <c r="AS148" s="348">
        <v>2.52</v>
      </c>
      <c r="AT148" s="348">
        <v>2.5299999999999998</v>
      </c>
      <c r="AU148" s="351"/>
      <c r="AV148" s="346" t="s">
        <v>430</v>
      </c>
      <c r="AW148" s="346" t="s">
        <v>430</v>
      </c>
      <c r="AX148" s="346" t="s">
        <v>430</v>
      </c>
      <c r="AY148" s="346">
        <v>83</v>
      </c>
      <c r="AZ148" s="346">
        <v>115</v>
      </c>
      <c r="BA148" s="374"/>
      <c r="BB148" s="348">
        <v>17.854915455416101</v>
      </c>
      <c r="BC148" s="348">
        <v>0.99960426690698001</v>
      </c>
      <c r="BD148" s="348">
        <v>4.6382822100461102E-2</v>
      </c>
      <c r="BE148" s="375">
        <v>-0.129367773505073</v>
      </c>
      <c r="BF148" s="374"/>
      <c r="BG148" s="372">
        <v>0.29599999999999999</v>
      </c>
      <c r="BH148" s="373"/>
      <c r="BI148" s="348">
        <v>65.696100000000001</v>
      </c>
      <c r="BJ148" s="348">
        <v>34.414200000000001</v>
      </c>
      <c r="BK148" s="348" t="s">
        <v>430</v>
      </c>
      <c r="BL148" s="348">
        <v>-0.1103</v>
      </c>
      <c r="BM148" s="373"/>
      <c r="BN148" s="372" t="s">
        <v>4971</v>
      </c>
      <c r="BO148" s="372" t="s">
        <v>4972</v>
      </c>
      <c r="BP148" s="372" t="s">
        <v>4973</v>
      </c>
      <c r="BQ148" s="372" t="s">
        <v>4974</v>
      </c>
      <c r="BR148" s="372" t="s">
        <v>4975</v>
      </c>
      <c r="BS148" s="373"/>
      <c r="BT148" s="354" t="s">
        <v>554</v>
      </c>
    </row>
    <row r="149" spans="1:72" s="428" customFormat="1" ht="11" x14ac:dyDescent="0.3">
      <c r="A149" s="841" t="s">
        <v>4976</v>
      </c>
      <c r="B149" s="842"/>
      <c r="C149" s="843">
        <v>45450</v>
      </c>
      <c r="D149" s="842"/>
      <c r="E149" s="844">
        <v>122.92100000000001</v>
      </c>
      <c r="F149" s="842"/>
      <c r="G149" s="845">
        <v>10.55</v>
      </c>
      <c r="H149" s="847"/>
      <c r="I149" s="846">
        <v>0.56240000000000001</v>
      </c>
      <c r="J149" s="846">
        <v>3.5999999999999997E-2</v>
      </c>
      <c r="K149" s="846">
        <v>1.0624</v>
      </c>
      <c r="L149" s="846">
        <v>6.2618999999999998</v>
      </c>
      <c r="M149" s="846">
        <v>-6.3171999999999997</v>
      </c>
      <c r="N149" s="848">
        <v>-3.9800000000000002E-2</v>
      </c>
      <c r="O149" s="846">
        <v>2.5722999999999998</v>
      </c>
      <c r="P149" s="846" t="s">
        <v>430</v>
      </c>
      <c r="Q149" s="846" t="s">
        <v>430</v>
      </c>
      <c r="R149" s="846" t="s">
        <v>430</v>
      </c>
      <c r="S149" s="846">
        <v>8.3084000000000007</v>
      </c>
      <c r="T149" s="846">
        <v>-6.3270999999999997</v>
      </c>
      <c r="U149" s="846">
        <v>-0.79179999999999995</v>
      </c>
      <c r="V149" s="846">
        <v>-1.7965</v>
      </c>
      <c r="W149" s="846">
        <v>1.536</v>
      </c>
      <c r="X149" s="846">
        <v>2.6505999999999998</v>
      </c>
      <c r="Y149" s="847"/>
      <c r="Z149" s="844">
        <v>71</v>
      </c>
      <c r="AA149" s="844">
        <v>109</v>
      </c>
      <c r="AB149" s="844">
        <v>188</v>
      </c>
      <c r="AC149" s="844">
        <v>184</v>
      </c>
      <c r="AD149" s="844">
        <v>173</v>
      </c>
      <c r="AE149" s="844">
        <v>122</v>
      </c>
      <c r="AF149" s="844">
        <v>42</v>
      </c>
      <c r="AG149" s="844" t="s">
        <v>430</v>
      </c>
      <c r="AH149" s="844" t="s">
        <v>430</v>
      </c>
      <c r="AI149" s="844" t="s">
        <v>430</v>
      </c>
      <c r="AJ149" s="844">
        <v>189</v>
      </c>
      <c r="AK149" s="844">
        <v>171</v>
      </c>
      <c r="AL149" s="844">
        <v>155</v>
      </c>
      <c r="AM149" s="844">
        <v>115</v>
      </c>
      <c r="AN149" s="844">
        <v>144</v>
      </c>
      <c r="AO149" s="842"/>
      <c r="AP149" s="846" t="s">
        <v>430</v>
      </c>
      <c r="AQ149" s="846" t="s">
        <v>430</v>
      </c>
      <c r="AR149" s="846" t="s">
        <v>430</v>
      </c>
      <c r="AS149" s="846" t="s">
        <v>430</v>
      </c>
      <c r="AT149" s="846">
        <v>-4.32</v>
      </c>
      <c r="AU149" s="849"/>
      <c r="AV149" s="844" t="s">
        <v>430</v>
      </c>
      <c r="AW149" s="844" t="s">
        <v>430</v>
      </c>
      <c r="AX149" s="844" t="s">
        <v>430</v>
      </c>
      <c r="AY149" s="844" t="s">
        <v>430</v>
      </c>
      <c r="AZ149" s="844">
        <v>159</v>
      </c>
      <c r="BA149" s="847"/>
      <c r="BB149" s="846">
        <v>12.6435081586182</v>
      </c>
      <c r="BC149" s="846">
        <v>0.99984563360520795</v>
      </c>
      <c r="BD149" s="846">
        <v>-1.4010842117389E-2</v>
      </c>
      <c r="BE149" s="852">
        <v>-0.102137838136694</v>
      </c>
      <c r="BF149" s="847"/>
      <c r="BG149" s="855">
        <v>0.13220000000000001</v>
      </c>
      <c r="BH149" s="842"/>
      <c r="BI149" s="846">
        <v>96.663700000000006</v>
      </c>
      <c r="BJ149" s="846">
        <v>3.1035599999999999</v>
      </c>
      <c r="BK149" s="846" t="s">
        <v>430</v>
      </c>
      <c r="BL149" s="846">
        <v>0.23274</v>
      </c>
      <c r="BM149" s="842"/>
      <c r="BN149" s="855" t="s">
        <v>452</v>
      </c>
      <c r="BO149" s="855" t="s">
        <v>4856</v>
      </c>
      <c r="BP149" s="855" t="s">
        <v>4558</v>
      </c>
      <c r="BQ149" s="855" t="s">
        <v>4559</v>
      </c>
      <c r="BR149" s="855" t="s">
        <v>4560</v>
      </c>
      <c r="BS149" s="842"/>
      <c r="BT149" s="856" t="s">
        <v>554</v>
      </c>
    </row>
    <row r="150" spans="1:72" s="428" customFormat="1" x14ac:dyDescent="0.25">
      <c r="A150" s="345" t="s">
        <v>4977</v>
      </c>
      <c r="B150" s="373"/>
      <c r="C150" s="719">
        <v>45121</v>
      </c>
      <c r="D150" s="373"/>
      <c r="E150" s="346">
        <v>116.979</v>
      </c>
      <c r="F150" s="373"/>
      <c r="G150" s="347">
        <v>9.4882000000000009</v>
      </c>
      <c r="H150" s="374"/>
      <c r="I150" s="348">
        <v>2.0356999999999998</v>
      </c>
      <c r="J150" s="348">
        <v>-4.3170999999999999</v>
      </c>
      <c r="K150" s="348">
        <v>-4.4154999999999998</v>
      </c>
      <c r="L150" s="348">
        <v>-6.7058999999999997</v>
      </c>
      <c r="M150" s="348">
        <v>-28.855899999999998</v>
      </c>
      <c r="N150" s="350">
        <v>-27.375800000000002</v>
      </c>
      <c r="O150" s="348">
        <v>-10.5265</v>
      </c>
      <c r="P150" s="348" t="s">
        <v>430</v>
      </c>
      <c r="Q150" s="348" t="s">
        <v>430</v>
      </c>
      <c r="R150" s="348" t="s">
        <v>430</v>
      </c>
      <c r="S150" s="348">
        <v>-4.8038999999999996</v>
      </c>
      <c r="T150" s="348">
        <v>-26.790299999999998</v>
      </c>
      <c r="U150" s="348">
        <v>-17.158899999999999</v>
      </c>
      <c r="V150" s="348">
        <v>-28.352</v>
      </c>
      <c r="W150" s="348">
        <v>-5.2601000000000004</v>
      </c>
      <c r="X150" s="348">
        <v>-1.7663</v>
      </c>
      <c r="Y150" s="374"/>
      <c r="Z150" s="346">
        <v>5</v>
      </c>
      <c r="AA150" s="346">
        <v>251</v>
      </c>
      <c r="AB150" s="346">
        <v>250</v>
      </c>
      <c r="AC150" s="346">
        <v>241</v>
      </c>
      <c r="AD150" s="346">
        <v>237</v>
      </c>
      <c r="AE150" s="346">
        <v>215</v>
      </c>
      <c r="AF150" s="346">
        <v>128</v>
      </c>
      <c r="AG150" s="346" t="s">
        <v>430</v>
      </c>
      <c r="AH150" s="346" t="s">
        <v>430</v>
      </c>
      <c r="AI150" s="346" t="s">
        <v>430</v>
      </c>
      <c r="AJ150" s="346">
        <v>242</v>
      </c>
      <c r="AK150" s="346">
        <v>238</v>
      </c>
      <c r="AL150" s="346">
        <v>228</v>
      </c>
      <c r="AM150" s="346">
        <v>216</v>
      </c>
      <c r="AN150" s="346">
        <v>251</v>
      </c>
      <c r="AO150" s="373"/>
      <c r="AP150" s="348" t="s">
        <v>430</v>
      </c>
      <c r="AQ150" s="348" t="s">
        <v>430</v>
      </c>
      <c r="AR150" s="348" t="s">
        <v>430</v>
      </c>
      <c r="AS150" s="348">
        <v>-15.26</v>
      </c>
      <c r="AT150" s="348">
        <v>-33.11</v>
      </c>
      <c r="AU150" s="351"/>
      <c r="AV150" s="346" t="s">
        <v>430</v>
      </c>
      <c r="AW150" s="346" t="s">
        <v>430</v>
      </c>
      <c r="AX150" s="346" t="s">
        <v>430</v>
      </c>
      <c r="AY150" s="346">
        <v>100</v>
      </c>
      <c r="AZ150" s="346">
        <v>221</v>
      </c>
      <c r="BA150" s="374"/>
      <c r="BB150" s="348">
        <v>22.0295933752802</v>
      </c>
      <c r="BC150" s="348">
        <v>0.99604394518898898</v>
      </c>
      <c r="BD150" s="348">
        <v>-1.78535414812141E-2</v>
      </c>
      <c r="BE150" s="375">
        <v>-9.15287189125982E-2</v>
      </c>
      <c r="BF150" s="374"/>
      <c r="BG150" s="372">
        <v>0.1321</v>
      </c>
      <c r="BH150" s="373"/>
      <c r="BI150" s="348">
        <v>80.185500000000005</v>
      </c>
      <c r="BJ150" s="348">
        <v>19.318000000000001</v>
      </c>
      <c r="BK150" s="348" t="s">
        <v>430</v>
      </c>
      <c r="BL150" s="348">
        <v>0.4965</v>
      </c>
      <c r="BM150" s="373"/>
      <c r="BN150" s="372" t="s">
        <v>4978</v>
      </c>
      <c r="BO150" s="372" t="s">
        <v>4959</v>
      </c>
      <c r="BP150" s="372" t="s">
        <v>430</v>
      </c>
      <c r="BQ150" s="372" t="s">
        <v>430</v>
      </c>
      <c r="BR150" s="372" t="s">
        <v>430</v>
      </c>
      <c r="BS150" s="373"/>
      <c r="BT150" s="354" t="s">
        <v>4767</v>
      </c>
    </row>
    <row r="151" spans="1:72" s="428" customFormat="1" x14ac:dyDescent="0.25">
      <c r="A151" s="345" t="s">
        <v>4979</v>
      </c>
      <c r="B151" s="373"/>
      <c r="C151" s="719">
        <v>45931</v>
      </c>
      <c r="D151" s="373"/>
      <c r="E151" s="889">
        <v>117.7</v>
      </c>
      <c r="F151" s="373"/>
      <c r="G151" s="347">
        <v>10.538399999999999</v>
      </c>
      <c r="H151" s="374"/>
      <c r="I151" s="348">
        <v>-1.61E-2</v>
      </c>
      <c r="J151" s="348">
        <v>-0.27160000000000001</v>
      </c>
      <c r="K151" s="348">
        <v>3.2437999999999998</v>
      </c>
      <c r="L151" s="348">
        <v>15.4185</v>
      </c>
      <c r="M151" s="348">
        <v>4.2889999999999997</v>
      </c>
      <c r="N151" s="350" t="s">
        <v>430</v>
      </c>
      <c r="O151" s="348" t="s">
        <v>430</v>
      </c>
      <c r="P151" s="348" t="s">
        <v>430</v>
      </c>
      <c r="Q151" s="348" t="s">
        <v>430</v>
      </c>
      <c r="R151" s="348" t="s">
        <v>430</v>
      </c>
      <c r="S151" s="348">
        <v>19.232900000000001</v>
      </c>
      <c r="T151" s="348">
        <v>3.6958000000000002</v>
      </c>
      <c r="U151" s="348" t="s">
        <v>430</v>
      </c>
      <c r="V151" s="348" t="s">
        <v>430</v>
      </c>
      <c r="W151" s="348">
        <v>1.3638999999999999</v>
      </c>
      <c r="X151" s="348">
        <v>5.3840000000000003</v>
      </c>
      <c r="Y151" s="374"/>
      <c r="Z151" s="346">
        <v>183</v>
      </c>
      <c r="AA151" s="346">
        <v>175</v>
      </c>
      <c r="AB151" s="346">
        <v>50</v>
      </c>
      <c r="AC151" s="346">
        <v>47</v>
      </c>
      <c r="AD151" s="346">
        <v>53</v>
      </c>
      <c r="AE151" s="346" t="s">
        <v>430</v>
      </c>
      <c r="AF151" s="346" t="s">
        <v>430</v>
      </c>
      <c r="AG151" s="346" t="s">
        <v>430</v>
      </c>
      <c r="AH151" s="346" t="s">
        <v>430</v>
      </c>
      <c r="AI151" s="346" t="s">
        <v>430</v>
      </c>
      <c r="AJ151" s="346">
        <v>38</v>
      </c>
      <c r="AK151" s="346">
        <v>56</v>
      </c>
      <c r="AL151" s="346" t="s">
        <v>430</v>
      </c>
      <c r="AM151" s="346" t="s">
        <v>430</v>
      </c>
      <c r="AN151" s="346">
        <v>155</v>
      </c>
      <c r="AO151" s="373"/>
      <c r="AP151" s="348" t="s">
        <v>430</v>
      </c>
      <c r="AQ151" s="348" t="s">
        <v>430</v>
      </c>
      <c r="AR151" s="348" t="s">
        <v>430</v>
      </c>
      <c r="AS151" s="348" t="s">
        <v>430</v>
      </c>
      <c r="AT151" s="348" t="s">
        <v>430</v>
      </c>
      <c r="AU151" s="351"/>
      <c r="AV151" s="346" t="s">
        <v>430</v>
      </c>
      <c r="AW151" s="346" t="s">
        <v>430</v>
      </c>
      <c r="AX151" s="346" t="s">
        <v>430</v>
      </c>
      <c r="AY151" s="346" t="s">
        <v>430</v>
      </c>
      <c r="AZ151" s="346" t="s">
        <v>430</v>
      </c>
      <c r="BA151" s="374"/>
      <c r="BB151" s="348">
        <v>23.3897052832525</v>
      </c>
      <c r="BC151" s="348">
        <v>0.99516155382770499</v>
      </c>
      <c r="BD151" s="348">
        <v>7.9862093713195803E-3</v>
      </c>
      <c r="BE151" s="375">
        <v>-0.102107209495526</v>
      </c>
      <c r="BF151" s="374"/>
      <c r="BG151" s="372">
        <v>0.121</v>
      </c>
      <c r="BH151" s="373"/>
      <c r="BI151" s="348">
        <v>89.477099999999993</v>
      </c>
      <c r="BJ151" s="348">
        <v>7.3607399999999998</v>
      </c>
      <c r="BK151" s="348" t="s">
        <v>430</v>
      </c>
      <c r="BL151" s="348">
        <v>3.1621600000000001</v>
      </c>
      <c r="BM151" s="373"/>
      <c r="BN151" s="372" t="s">
        <v>4980</v>
      </c>
      <c r="BO151" s="372" t="s">
        <v>4576</v>
      </c>
      <c r="BP151" s="372" t="s">
        <v>4525</v>
      </c>
      <c r="BQ151" s="372" t="s">
        <v>4603</v>
      </c>
      <c r="BR151" s="372" t="s">
        <v>4604</v>
      </c>
      <c r="BS151" s="373"/>
      <c r="BT151" s="354" t="s">
        <v>4624</v>
      </c>
    </row>
    <row r="152" spans="1:72" s="428" customFormat="1" x14ac:dyDescent="0.25">
      <c r="A152" s="345" t="s">
        <v>4981</v>
      </c>
      <c r="B152" s="373"/>
      <c r="C152" s="719">
        <v>45701</v>
      </c>
      <c r="D152" s="373"/>
      <c r="E152" s="346">
        <v>120.58199999999999</v>
      </c>
      <c r="F152" s="373"/>
      <c r="G152" s="347">
        <v>11.597</v>
      </c>
      <c r="H152" s="374"/>
      <c r="I152" s="348">
        <v>-0.39510000000000001</v>
      </c>
      <c r="J152" s="348">
        <v>-0.64170000000000005</v>
      </c>
      <c r="K152" s="348">
        <v>0.91720000000000002</v>
      </c>
      <c r="L152" s="348">
        <v>16.6325</v>
      </c>
      <c r="M152" s="348">
        <v>5.7156000000000002</v>
      </c>
      <c r="N152" s="350">
        <v>0.51659999999999995</v>
      </c>
      <c r="O152" s="348" t="s">
        <v>430</v>
      </c>
      <c r="P152" s="348" t="s">
        <v>430</v>
      </c>
      <c r="Q152" s="348" t="s">
        <v>430</v>
      </c>
      <c r="R152" s="348" t="s">
        <v>430</v>
      </c>
      <c r="S152" s="348">
        <v>19.1342</v>
      </c>
      <c r="T152" s="348">
        <v>7.0218999999999996</v>
      </c>
      <c r="U152" s="348">
        <v>8.8592999999999993</v>
      </c>
      <c r="V152" s="348">
        <v>-0.81679999999999997</v>
      </c>
      <c r="W152" s="348">
        <v>0.35649999999999998</v>
      </c>
      <c r="X152" s="348">
        <v>11.519600000000001</v>
      </c>
      <c r="Y152" s="374"/>
      <c r="Z152" s="346">
        <v>210</v>
      </c>
      <c r="AA152" s="346">
        <v>206</v>
      </c>
      <c r="AB152" s="346">
        <v>193</v>
      </c>
      <c r="AC152" s="346">
        <v>31</v>
      </c>
      <c r="AD152" s="346">
        <v>34</v>
      </c>
      <c r="AE152" s="346">
        <v>109</v>
      </c>
      <c r="AF152" s="346" t="s">
        <v>430</v>
      </c>
      <c r="AG152" s="346" t="s">
        <v>430</v>
      </c>
      <c r="AH152" s="346" t="s">
        <v>430</v>
      </c>
      <c r="AI152" s="346" t="s">
        <v>430</v>
      </c>
      <c r="AJ152" s="346">
        <v>46</v>
      </c>
      <c r="AK152" s="346">
        <v>18</v>
      </c>
      <c r="AL152" s="346">
        <v>28</v>
      </c>
      <c r="AM152" s="346">
        <v>105</v>
      </c>
      <c r="AN152" s="346">
        <v>203</v>
      </c>
      <c r="AO152" s="373"/>
      <c r="AP152" s="348" t="s">
        <v>430</v>
      </c>
      <c r="AQ152" s="348" t="s">
        <v>430</v>
      </c>
      <c r="AR152" s="348" t="s">
        <v>430</v>
      </c>
      <c r="AS152" s="348" t="s">
        <v>430</v>
      </c>
      <c r="AT152" s="348">
        <v>12.69</v>
      </c>
      <c r="AU152" s="351"/>
      <c r="AV152" s="346" t="s">
        <v>430</v>
      </c>
      <c r="AW152" s="346" t="s">
        <v>430</v>
      </c>
      <c r="AX152" s="346" t="s">
        <v>430</v>
      </c>
      <c r="AY152" s="346" t="s">
        <v>430</v>
      </c>
      <c r="AZ152" s="346">
        <v>32</v>
      </c>
      <c r="BA152" s="374"/>
      <c r="BB152" s="348">
        <v>15.9599348906446</v>
      </c>
      <c r="BC152" s="348">
        <v>0.99779505267192403</v>
      </c>
      <c r="BD152" s="348">
        <v>4.1635153531940597E-2</v>
      </c>
      <c r="BE152" s="375">
        <v>-8.4622839202608602E-2</v>
      </c>
      <c r="BF152" s="374"/>
      <c r="BG152" s="372">
        <v>0.10009999999999999</v>
      </c>
      <c r="BH152" s="373"/>
      <c r="BI152" s="348">
        <v>15.2957</v>
      </c>
      <c r="BJ152" s="348">
        <v>63.265000000000001</v>
      </c>
      <c r="BK152" s="348">
        <v>21.341000000000001</v>
      </c>
      <c r="BL152" s="348">
        <v>9.8299999999999998E-2</v>
      </c>
      <c r="BM152" s="373"/>
      <c r="BN152" s="372" t="s">
        <v>4982</v>
      </c>
      <c r="BO152" s="372" t="s">
        <v>4983</v>
      </c>
      <c r="BP152" s="372" t="s">
        <v>4984</v>
      </c>
      <c r="BQ152" s="372" t="s">
        <v>467</v>
      </c>
      <c r="BR152" s="372" t="s">
        <v>4985</v>
      </c>
      <c r="BS152" s="373"/>
      <c r="BT152" s="354" t="s">
        <v>554</v>
      </c>
    </row>
    <row r="153" spans="1:72" s="428" customFormat="1" x14ac:dyDescent="0.25">
      <c r="A153" s="345" t="s">
        <v>4986</v>
      </c>
      <c r="B153" s="373"/>
      <c r="C153" s="719">
        <v>45377</v>
      </c>
      <c r="D153" s="373"/>
      <c r="E153" s="346">
        <v>122.303</v>
      </c>
      <c r="F153" s="373"/>
      <c r="G153" s="347">
        <v>9.1338000000000008</v>
      </c>
      <c r="H153" s="374"/>
      <c r="I153" s="348">
        <v>2.1655000000000002</v>
      </c>
      <c r="J153" s="348">
        <v>1.0801000000000001</v>
      </c>
      <c r="K153" s="348">
        <v>6.2576000000000001</v>
      </c>
      <c r="L153" s="348">
        <v>21.816500000000001</v>
      </c>
      <c r="M153" s="348">
        <v>-7.3444000000000003</v>
      </c>
      <c r="N153" s="350">
        <v>-19.249199999999998</v>
      </c>
      <c r="O153" s="348">
        <v>-15.3131</v>
      </c>
      <c r="P153" s="348" t="s">
        <v>430</v>
      </c>
      <c r="Q153" s="348" t="s">
        <v>430</v>
      </c>
      <c r="R153" s="348" t="s">
        <v>430</v>
      </c>
      <c r="S153" s="348">
        <v>26.192299999999999</v>
      </c>
      <c r="T153" s="348">
        <v>-6.5671999999999997</v>
      </c>
      <c r="U153" s="348">
        <v>-5.6679000000000004</v>
      </c>
      <c r="V153" s="348">
        <v>-16.972999999999999</v>
      </c>
      <c r="W153" s="348">
        <v>5.1687000000000003</v>
      </c>
      <c r="X153" s="348">
        <v>-3.9527000000000001</v>
      </c>
      <c r="Y153" s="374"/>
      <c r="Z153" s="346">
        <v>3</v>
      </c>
      <c r="AA153" s="346">
        <v>39</v>
      </c>
      <c r="AB153" s="346">
        <v>18</v>
      </c>
      <c r="AC153" s="346">
        <v>15</v>
      </c>
      <c r="AD153" s="346">
        <v>179</v>
      </c>
      <c r="AE153" s="346">
        <v>206</v>
      </c>
      <c r="AF153" s="346">
        <v>129</v>
      </c>
      <c r="AG153" s="346" t="s">
        <v>430</v>
      </c>
      <c r="AH153" s="346" t="s">
        <v>430</v>
      </c>
      <c r="AI153" s="346" t="s">
        <v>430</v>
      </c>
      <c r="AJ153" s="346">
        <v>6</v>
      </c>
      <c r="AK153" s="346">
        <v>178</v>
      </c>
      <c r="AL153" s="346">
        <v>215</v>
      </c>
      <c r="AM153" s="346">
        <v>207</v>
      </c>
      <c r="AN153" s="346">
        <v>20</v>
      </c>
      <c r="AO153" s="373"/>
      <c r="AP153" s="348" t="s">
        <v>430</v>
      </c>
      <c r="AQ153" s="348" t="s">
        <v>430</v>
      </c>
      <c r="AR153" s="348" t="s">
        <v>430</v>
      </c>
      <c r="AS153" s="348" t="s">
        <v>430</v>
      </c>
      <c r="AT153" s="348">
        <v>-3.33</v>
      </c>
      <c r="AU153" s="351"/>
      <c r="AV153" s="346" t="s">
        <v>430</v>
      </c>
      <c r="AW153" s="346" t="s">
        <v>430</v>
      </c>
      <c r="AX153" s="346" t="s">
        <v>430</v>
      </c>
      <c r="AY153" s="346" t="s">
        <v>430</v>
      </c>
      <c r="AZ153" s="346">
        <v>150</v>
      </c>
      <c r="BA153" s="374"/>
      <c r="BB153" s="348">
        <v>30.717909983649001</v>
      </c>
      <c r="BC153" s="348">
        <v>0.99648506615996302</v>
      </c>
      <c r="BD153" s="348">
        <v>-2.3654253546618799E-2</v>
      </c>
      <c r="BE153" s="375">
        <v>-7.8896994588104397E-2</v>
      </c>
      <c r="BF153" s="374"/>
      <c r="BG153" s="372">
        <v>0.14940000000000001</v>
      </c>
      <c r="BH153" s="373"/>
      <c r="BI153" s="348">
        <v>32.656399999999998</v>
      </c>
      <c r="BJ153" s="348">
        <v>52.047400000000003</v>
      </c>
      <c r="BK153" s="348">
        <v>15.100899999999999</v>
      </c>
      <c r="BL153" s="348">
        <v>0.1953</v>
      </c>
      <c r="BM153" s="373"/>
      <c r="BN153" s="372" t="s">
        <v>4987</v>
      </c>
      <c r="BO153" s="372" t="s">
        <v>4988</v>
      </c>
      <c r="BP153" s="372" t="s">
        <v>430</v>
      </c>
      <c r="BQ153" s="372" t="s">
        <v>430</v>
      </c>
      <c r="BR153" s="372" t="s">
        <v>430</v>
      </c>
      <c r="BS153" s="373"/>
      <c r="BT153" s="354" t="s">
        <v>554</v>
      </c>
    </row>
    <row r="154" spans="1:72" s="428" customFormat="1" x14ac:dyDescent="0.25">
      <c r="A154" s="345" t="s">
        <v>4989</v>
      </c>
      <c r="B154" s="373"/>
      <c r="C154" s="719">
        <v>40441</v>
      </c>
      <c r="D154" s="373"/>
      <c r="E154" s="346">
        <v>108.687</v>
      </c>
      <c r="F154" s="373"/>
      <c r="G154" s="347">
        <v>53.577399999999997</v>
      </c>
      <c r="H154" s="374"/>
      <c r="I154" s="348">
        <v>-1.55E-2</v>
      </c>
      <c r="J154" s="348">
        <v>-0.31480000000000002</v>
      </c>
      <c r="K154" s="348">
        <v>3.5920999999999998</v>
      </c>
      <c r="L154" s="348">
        <v>15.8977</v>
      </c>
      <c r="M154" s="348">
        <v>4.8583999999999996</v>
      </c>
      <c r="N154" s="350">
        <v>7.3411</v>
      </c>
      <c r="O154" s="348">
        <v>0.4269</v>
      </c>
      <c r="P154" s="348">
        <v>18.761600000000001</v>
      </c>
      <c r="Q154" s="348">
        <v>13.419700000000001</v>
      </c>
      <c r="R154" s="348">
        <v>13.569800000000001</v>
      </c>
      <c r="S154" s="348">
        <v>19.609000000000002</v>
      </c>
      <c r="T154" s="348">
        <v>4.2629999999999999</v>
      </c>
      <c r="U154" s="348">
        <v>6.4404000000000003</v>
      </c>
      <c r="V154" s="348">
        <v>4.8259999999999996</v>
      </c>
      <c r="W154" s="348">
        <v>1.7125999999999999</v>
      </c>
      <c r="X154" s="348">
        <v>11.2311</v>
      </c>
      <c r="Y154" s="374"/>
      <c r="Z154" s="346">
        <v>182</v>
      </c>
      <c r="AA154" s="346">
        <v>187</v>
      </c>
      <c r="AB154" s="346">
        <v>39</v>
      </c>
      <c r="AC154" s="346">
        <v>35</v>
      </c>
      <c r="AD154" s="346">
        <v>37</v>
      </c>
      <c r="AE154" s="346">
        <v>29</v>
      </c>
      <c r="AF154" s="346">
        <v>83</v>
      </c>
      <c r="AG154" s="346">
        <v>33</v>
      </c>
      <c r="AH154" s="346">
        <v>12</v>
      </c>
      <c r="AI154" s="346">
        <v>2</v>
      </c>
      <c r="AJ154" s="346">
        <v>31</v>
      </c>
      <c r="AK154" s="346">
        <v>40</v>
      </c>
      <c r="AL154" s="346">
        <v>56</v>
      </c>
      <c r="AM154" s="346">
        <v>30</v>
      </c>
      <c r="AN154" s="346">
        <v>140</v>
      </c>
      <c r="AO154" s="373"/>
      <c r="AP154" s="348">
        <v>13.56</v>
      </c>
      <c r="AQ154" s="348">
        <v>15.64</v>
      </c>
      <c r="AR154" s="348">
        <v>13.99</v>
      </c>
      <c r="AS154" s="348">
        <v>10.5</v>
      </c>
      <c r="AT154" s="348">
        <v>12.37</v>
      </c>
      <c r="AU154" s="351"/>
      <c r="AV154" s="346">
        <v>2</v>
      </c>
      <c r="AW154" s="346">
        <v>4</v>
      </c>
      <c r="AX154" s="346">
        <v>13</v>
      </c>
      <c r="AY154" s="346">
        <v>22</v>
      </c>
      <c r="AZ154" s="346">
        <v>34</v>
      </c>
      <c r="BA154" s="374"/>
      <c r="BB154" s="348">
        <v>17.9026442346366</v>
      </c>
      <c r="BC154" s="348">
        <v>0.99534530850439096</v>
      </c>
      <c r="BD154" s="348">
        <v>6.7071058041498405E-2</v>
      </c>
      <c r="BE154" s="375">
        <v>-7.2631969947704905E-2</v>
      </c>
      <c r="BF154" s="374"/>
      <c r="BG154" s="372">
        <v>0.42749999999999999</v>
      </c>
      <c r="BH154" s="373"/>
      <c r="BI154" s="348">
        <v>89.040300000000002</v>
      </c>
      <c r="BJ154" s="348">
        <v>7.3466100000000001</v>
      </c>
      <c r="BK154" s="348" t="s">
        <v>430</v>
      </c>
      <c r="BL154" s="348">
        <v>3.6130900000000001</v>
      </c>
      <c r="BM154" s="373"/>
      <c r="BN154" s="372" t="s">
        <v>4990</v>
      </c>
      <c r="BO154" s="372" t="s">
        <v>1467</v>
      </c>
      <c r="BP154" s="372" t="s">
        <v>4991</v>
      </c>
      <c r="BQ154" s="372" t="s">
        <v>4992</v>
      </c>
      <c r="BR154" s="372" t="s">
        <v>4279</v>
      </c>
      <c r="BS154" s="373"/>
      <c r="BT154" s="354" t="s">
        <v>554</v>
      </c>
    </row>
    <row r="155" spans="1:72" s="428" customFormat="1" x14ac:dyDescent="0.25">
      <c r="A155" s="345" t="s">
        <v>4993</v>
      </c>
      <c r="B155" s="373"/>
      <c r="C155" s="719">
        <v>45615</v>
      </c>
      <c r="D155" s="373"/>
      <c r="E155" s="346">
        <v>108.27</v>
      </c>
      <c r="F155" s="373"/>
      <c r="G155" s="347">
        <v>14.4788</v>
      </c>
      <c r="H155" s="374"/>
      <c r="I155" s="348">
        <v>0.45650000000000002</v>
      </c>
      <c r="J155" s="348">
        <v>-8.2799999999999999E-2</v>
      </c>
      <c r="K155" s="348">
        <v>1.0885</v>
      </c>
      <c r="L155" s="348">
        <v>18.639800000000001</v>
      </c>
      <c r="M155" s="348">
        <v>7.4725000000000001</v>
      </c>
      <c r="N155" s="350">
        <v>17.7789</v>
      </c>
      <c r="O155" s="348" t="s">
        <v>430</v>
      </c>
      <c r="P155" s="348" t="s">
        <v>430</v>
      </c>
      <c r="Q155" s="348" t="s">
        <v>430</v>
      </c>
      <c r="R155" s="348" t="s">
        <v>430</v>
      </c>
      <c r="S155" s="348">
        <v>23.228000000000002</v>
      </c>
      <c r="T155" s="348">
        <v>7.1638000000000002</v>
      </c>
      <c r="U155" s="348">
        <v>23.2501</v>
      </c>
      <c r="V155" s="348">
        <v>15.6371</v>
      </c>
      <c r="W155" s="348">
        <v>1.4177</v>
      </c>
      <c r="X155" s="348">
        <v>26.125499999999999</v>
      </c>
      <c r="Y155" s="374"/>
      <c r="Z155" s="346">
        <v>112</v>
      </c>
      <c r="AA155" s="346">
        <v>152</v>
      </c>
      <c r="AB155" s="346">
        <v>186</v>
      </c>
      <c r="AC155" s="346">
        <v>25</v>
      </c>
      <c r="AD155" s="346">
        <v>19</v>
      </c>
      <c r="AE155" s="346">
        <v>6</v>
      </c>
      <c r="AF155" s="346" t="s">
        <v>430</v>
      </c>
      <c r="AG155" s="346" t="s">
        <v>430</v>
      </c>
      <c r="AH155" s="346" t="s">
        <v>430</v>
      </c>
      <c r="AI155" s="346" t="s">
        <v>430</v>
      </c>
      <c r="AJ155" s="346">
        <v>24</v>
      </c>
      <c r="AK155" s="346">
        <v>17</v>
      </c>
      <c r="AL155" s="346">
        <v>4</v>
      </c>
      <c r="AM155" s="346">
        <v>5</v>
      </c>
      <c r="AN155" s="346">
        <v>149</v>
      </c>
      <c r="AO155" s="373"/>
      <c r="AP155" s="348" t="s">
        <v>430</v>
      </c>
      <c r="AQ155" s="348" t="s">
        <v>430</v>
      </c>
      <c r="AR155" s="348" t="s">
        <v>430</v>
      </c>
      <c r="AS155" s="348" t="s">
        <v>430</v>
      </c>
      <c r="AT155" s="348">
        <v>25.01</v>
      </c>
      <c r="AU155" s="351"/>
      <c r="AV155" s="346" t="s">
        <v>430</v>
      </c>
      <c r="AW155" s="346" t="s">
        <v>430</v>
      </c>
      <c r="AX155" s="346" t="s">
        <v>430</v>
      </c>
      <c r="AY155" s="346" t="s">
        <v>430</v>
      </c>
      <c r="AZ155" s="346">
        <v>7</v>
      </c>
      <c r="BA155" s="374"/>
      <c r="BB155" s="348">
        <v>18.7721697088365</v>
      </c>
      <c r="BC155" s="348">
        <v>0.99615067412578595</v>
      </c>
      <c r="BD155" s="348">
        <v>8.7834928528744693E-2</v>
      </c>
      <c r="BE155" s="375">
        <v>-6.8128063064196706E-2</v>
      </c>
      <c r="BF155" s="374"/>
      <c r="BG155" s="372">
        <v>0.20230000000000001</v>
      </c>
      <c r="BH155" s="373"/>
      <c r="BI155" s="348">
        <v>1.6778900000000001</v>
      </c>
      <c r="BJ155" s="348">
        <v>81.862200000000001</v>
      </c>
      <c r="BK155" s="348">
        <v>16.291799999999999</v>
      </c>
      <c r="BL155" s="348">
        <v>0.16811000000000001</v>
      </c>
      <c r="BM155" s="373"/>
      <c r="BN155" s="372" t="s">
        <v>4994</v>
      </c>
      <c r="BO155" s="372" t="s">
        <v>4995</v>
      </c>
      <c r="BP155" s="372" t="s">
        <v>4996</v>
      </c>
      <c r="BQ155" s="372" t="s">
        <v>4997</v>
      </c>
      <c r="BR155" s="372" t="s">
        <v>4998</v>
      </c>
      <c r="BS155" s="373"/>
      <c r="BT155" s="354" t="s">
        <v>547</v>
      </c>
    </row>
    <row r="156" spans="1:72" s="428" customFormat="1" x14ac:dyDescent="0.25">
      <c r="A156" s="345" t="s">
        <v>4999</v>
      </c>
      <c r="B156" s="373"/>
      <c r="C156" s="719">
        <v>45324</v>
      </c>
      <c r="D156" s="373"/>
      <c r="E156" s="346">
        <v>99.308400000000006</v>
      </c>
      <c r="F156" s="373"/>
      <c r="G156" s="347">
        <v>10.145300000000001</v>
      </c>
      <c r="H156" s="374"/>
      <c r="I156" s="348">
        <v>0.89400000000000002</v>
      </c>
      <c r="J156" s="348">
        <v>-0.80179999999999996</v>
      </c>
      <c r="K156" s="348">
        <v>0.1323</v>
      </c>
      <c r="L156" s="348">
        <v>1.7644</v>
      </c>
      <c r="M156" s="348">
        <v>-9.4969999999999999</v>
      </c>
      <c r="N156" s="350">
        <v>-5.3486000000000002</v>
      </c>
      <c r="O156" s="348">
        <v>-2.2724000000000002</v>
      </c>
      <c r="P156" s="348" t="s">
        <v>430</v>
      </c>
      <c r="Q156" s="348" t="s">
        <v>430</v>
      </c>
      <c r="R156" s="348" t="s">
        <v>430</v>
      </c>
      <c r="S156" s="348">
        <v>3.9359999999999999</v>
      </c>
      <c r="T156" s="348">
        <v>-9.2264999999999997</v>
      </c>
      <c r="U156" s="348">
        <v>-3.262</v>
      </c>
      <c r="V156" s="348">
        <v>-6.6574999999999998</v>
      </c>
      <c r="W156" s="348">
        <v>0.27579999999999999</v>
      </c>
      <c r="X156" s="348">
        <v>0.60489999999999999</v>
      </c>
      <c r="Y156" s="374"/>
      <c r="Z156" s="346">
        <v>41</v>
      </c>
      <c r="AA156" s="346">
        <v>211</v>
      </c>
      <c r="AB156" s="346">
        <v>212</v>
      </c>
      <c r="AC156" s="346">
        <v>236</v>
      </c>
      <c r="AD156" s="346">
        <v>215</v>
      </c>
      <c r="AE156" s="346">
        <v>184</v>
      </c>
      <c r="AF156" s="346">
        <v>110</v>
      </c>
      <c r="AG156" s="346" t="s">
        <v>430</v>
      </c>
      <c r="AH156" s="346" t="s">
        <v>430</v>
      </c>
      <c r="AI156" s="346" t="s">
        <v>430</v>
      </c>
      <c r="AJ156" s="346">
        <v>237</v>
      </c>
      <c r="AK156" s="346">
        <v>215</v>
      </c>
      <c r="AL156" s="346">
        <v>195</v>
      </c>
      <c r="AM156" s="346">
        <v>183</v>
      </c>
      <c r="AN156" s="346">
        <v>206</v>
      </c>
      <c r="AO156" s="373"/>
      <c r="AP156" s="348" t="s">
        <v>430</v>
      </c>
      <c r="AQ156" s="348" t="s">
        <v>430</v>
      </c>
      <c r="AR156" s="348" t="s">
        <v>430</v>
      </c>
      <c r="AS156" s="348" t="s">
        <v>430</v>
      </c>
      <c r="AT156" s="348">
        <v>-10.11</v>
      </c>
      <c r="AU156" s="351"/>
      <c r="AV156" s="346" t="s">
        <v>430</v>
      </c>
      <c r="AW156" s="346" t="s">
        <v>430</v>
      </c>
      <c r="AX156" s="346" t="s">
        <v>430</v>
      </c>
      <c r="AY156" s="346" t="s">
        <v>430</v>
      </c>
      <c r="AZ156" s="346">
        <v>208</v>
      </c>
      <c r="BA156" s="374"/>
      <c r="BB156" s="348">
        <v>11.2165939502535</v>
      </c>
      <c r="BC156" s="348">
        <v>0.99752252347464698</v>
      </c>
      <c r="BD156" s="348">
        <v>-3.8861100328117598E-2</v>
      </c>
      <c r="BE156" s="375">
        <v>-6.9972802076175206E-2</v>
      </c>
      <c r="BF156" s="374"/>
      <c r="BG156" s="372">
        <v>6.3100000000000003E-2</v>
      </c>
      <c r="BH156" s="373"/>
      <c r="BI156" s="348">
        <v>99.674700000000001</v>
      </c>
      <c r="BJ156" s="348" t="s">
        <v>430</v>
      </c>
      <c r="BK156" s="348" t="s">
        <v>430</v>
      </c>
      <c r="BL156" s="348">
        <v>0.32529999999999998</v>
      </c>
      <c r="BM156" s="373"/>
      <c r="BN156" s="372" t="s">
        <v>5000</v>
      </c>
      <c r="BO156" s="372" t="s">
        <v>5001</v>
      </c>
      <c r="BP156" s="372" t="s">
        <v>3459</v>
      </c>
      <c r="BQ156" s="372" t="s">
        <v>5002</v>
      </c>
      <c r="BR156" s="372" t="s">
        <v>5003</v>
      </c>
      <c r="BS156" s="373"/>
      <c r="BT156" s="354" t="s">
        <v>554</v>
      </c>
    </row>
    <row r="157" spans="1:72" s="428" customFormat="1" ht="11" x14ac:dyDescent="0.3">
      <c r="A157" s="841" t="s">
        <v>5004</v>
      </c>
      <c r="B157" s="842"/>
      <c r="C157" s="843">
        <v>45152</v>
      </c>
      <c r="D157" s="842"/>
      <c r="E157" s="844">
        <v>100.81399999999999</v>
      </c>
      <c r="F157" s="842"/>
      <c r="G157" s="845">
        <v>16.256</v>
      </c>
      <c r="H157" s="847"/>
      <c r="I157" s="846">
        <v>0.64390000000000003</v>
      </c>
      <c r="J157" s="846">
        <v>0.56289999999999996</v>
      </c>
      <c r="K157" s="846">
        <v>0.76239999999999997</v>
      </c>
      <c r="L157" s="846">
        <v>12.630800000000001</v>
      </c>
      <c r="M157" s="846">
        <v>-1.6992</v>
      </c>
      <c r="N157" s="848">
        <v>4.5603999999999996</v>
      </c>
      <c r="O157" s="846">
        <v>13.7614</v>
      </c>
      <c r="P157" s="846" t="s">
        <v>430</v>
      </c>
      <c r="Q157" s="846" t="s">
        <v>430</v>
      </c>
      <c r="R157" s="846" t="s">
        <v>430</v>
      </c>
      <c r="S157" s="846">
        <v>17.380299999999998</v>
      </c>
      <c r="T157" s="846">
        <v>-1.2154</v>
      </c>
      <c r="U157" s="846">
        <v>7.3003</v>
      </c>
      <c r="V157" s="846">
        <v>2.1040999999999999</v>
      </c>
      <c r="W157" s="846">
        <v>1.8164</v>
      </c>
      <c r="X157" s="846">
        <v>18.495899999999999</v>
      </c>
      <c r="Y157" s="847"/>
      <c r="Z157" s="844">
        <v>68</v>
      </c>
      <c r="AA157" s="844">
        <v>48</v>
      </c>
      <c r="AB157" s="844">
        <v>196</v>
      </c>
      <c r="AC157" s="844">
        <v>93</v>
      </c>
      <c r="AD157" s="844">
        <v>122</v>
      </c>
      <c r="AE157" s="844">
        <v>63</v>
      </c>
      <c r="AF157" s="844">
        <v>4</v>
      </c>
      <c r="AG157" s="844" t="s">
        <v>430</v>
      </c>
      <c r="AH157" s="844" t="s">
        <v>430</v>
      </c>
      <c r="AI157" s="844" t="s">
        <v>430</v>
      </c>
      <c r="AJ157" s="844">
        <v>73</v>
      </c>
      <c r="AK157" s="844">
        <v>115</v>
      </c>
      <c r="AL157" s="844">
        <v>50</v>
      </c>
      <c r="AM157" s="844">
        <v>63</v>
      </c>
      <c r="AN157" s="844">
        <v>137</v>
      </c>
      <c r="AO157" s="842"/>
      <c r="AP157" s="846" t="s">
        <v>430</v>
      </c>
      <c r="AQ157" s="846" t="s">
        <v>430</v>
      </c>
      <c r="AR157" s="846" t="s">
        <v>430</v>
      </c>
      <c r="AS157" s="846" t="s">
        <v>430</v>
      </c>
      <c r="AT157" s="846">
        <v>6.02</v>
      </c>
      <c r="AU157" s="849"/>
      <c r="AV157" s="844" t="s">
        <v>430</v>
      </c>
      <c r="AW157" s="844" t="s">
        <v>430</v>
      </c>
      <c r="AX157" s="844" t="s">
        <v>430</v>
      </c>
      <c r="AY157" s="844" t="s">
        <v>430</v>
      </c>
      <c r="AZ157" s="844">
        <v>87</v>
      </c>
      <c r="BA157" s="847"/>
      <c r="BB157" s="846">
        <v>14.9312421693472</v>
      </c>
      <c r="BC157" s="846">
        <v>1.0027680715337599</v>
      </c>
      <c r="BD157" s="846">
        <v>6.9225144611029896E-2</v>
      </c>
      <c r="BE157" s="852">
        <v>-0.131579721580382</v>
      </c>
      <c r="BF157" s="847"/>
      <c r="BG157" s="855">
        <v>0.45140000000000002</v>
      </c>
      <c r="BH157" s="842"/>
      <c r="BI157" s="846">
        <v>58.880299999999998</v>
      </c>
      <c r="BJ157" s="846">
        <v>35.264200000000002</v>
      </c>
      <c r="BK157" s="846">
        <v>5.7700399999999998</v>
      </c>
      <c r="BL157" s="846">
        <v>8.5459999999999994E-2</v>
      </c>
      <c r="BM157" s="842"/>
      <c r="BN157" s="855" t="s">
        <v>5005</v>
      </c>
      <c r="BO157" s="855" t="s">
        <v>5006</v>
      </c>
      <c r="BP157" s="855" t="s">
        <v>5007</v>
      </c>
      <c r="BQ157" s="855" t="s">
        <v>5008</v>
      </c>
      <c r="BR157" s="855" t="s">
        <v>5009</v>
      </c>
      <c r="BS157" s="842"/>
      <c r="BT157" s="856" t="s">
        <v>554</v>
      </c>
    </row>
    <row r="158" spans="1:72" s="428" customFormat="1" x14ac:dyDescent="0.25">
      <c r="A158" s="345" t="s">
        <v>5010</v>
      </c>
      <c r="B158" s="373"/>
      <c r="C158" s="719">
        <v>45408</v>
      </c>
      <c r="D158" s="373"/>
      <c r="E158" s="346">
        <v>97.58</v>
      </c>
      <c r="F158" s="373"/>
      <c r="G158" s="347">
        <v>11.8139</v>
      </c>
      <c r="H158" s="374"/>
      <c r="I158" s="348">
        <v>-0.42480000000000001</v>
      </c>
      <c r="J158" s="348">
        <v>-1.2373000000000001</v>
      </c>
      <c r="K158" s="348">
        <v>1.5760000000000001</v>
      </c>
      <c r="L158" s="348">
        <v>7.6387999999999998</v>
      </c>
      <c r="M158" s="348">
        <v>-5.5266000000000002</v>
      </c>
      <c r="N158" s="350">
        <v>11.67</v>
      </c>
      <c r="O158" s="348">
        <v>1.8626</v>
      </c>
      <c r="P158" s="348" t="s">
        <v>430</v>
      </c>
      <c r="Q158" s="348" t="s">
        <v>430</v>
      </c>
      <c r="R158" s="348" t="s">
        <v>430</v>
      </c>
      <c r="S158" s="348">
        <v>10.994300000000001</v>
      </c>
      <c r="T158" s="348">
        <v>-6.5251999999999999</v>
      </c>
      <c r="U158" s="348">
        <v>-1.0395000000000001</v>
      </c>
      <c r="V158" s="348">
        <v>10.408200000000001</v>
      </c>
      <c r="W158" s="348">
        <v>0.21210000000000001</v>
      </c>
      <c r="X158" s="348">
        <v>8.0165000000000006</v>
      </c>
      <c r="Y158" s="374"/>
      <c r="Z158" s="346">
        <v>212</v>
      </c>
      <c r="AA158" s="346">
        <v>229</v>
      </c>
      <c r="AB158" s="346">
        <v>165</v>
      </c>
      <c r="AC158" s="346">
        <v>169</v>
      </c>
      <c r="AD158" s="346">
        <v>162</v>
      </c>
      <c r="AE158" s="346">
        <v>21</v>
      </c>
      <c r="AF158" s="346">
        <v>46</v>
      </c>
      <c r="AG158" s="346" t="s">
        <v>430</v>
      </c>
      <c r="AH158" s="346" t="s">
        <v>430</v>
      </c>
      <c r="AI158" s="346" t="s">
        <v>430</v>
      </c>
      <c r="AJ158" s="346">
        <v>153</v>
      </c>
      <c r="AK158" s="346">
        <v>177</v>
      </c>
      <c r="AL158" s="346">
        <v>160</v>
      </c>
      <c r="AM158" s="346">
        <v>18</v>
      </c>
      <c r="AN158" s="346">
        <v>210</v>
      </c>
      <c r="AO158" s="373"/>
      <c r="AP158" s="348" t="s">
        <v>430</v>
      </c>
      <c r="AQ158" s="348" t="s">
        <v>430</v>
      </c>
      <c r="AR158" s="348" t="s">
        <v>430</v>
      </c>
      <c r="AS158" s="348" t="s">
        <v>430</v>
      </c>
      <c r="AT158" s="348">
        <v>0.17</v>
      </c>
      <c r="AU158" s="351"/>
      <c r="AV158" s="346" t="s">
        <v>430</v>
      </c>
      <c r="AW158" s="346" t="s">
        <v>430</v>
      </c>
      <c r="AX158" s="346" t="s">
        <v>430</v>
      </c>
      <c r="AY158" s="346" t="s">
        <v>430</v>
      </c>
      <c r="AZ158" s="346">
        <v>139</v>
      </c>
      <c r="BA158" s="374"/>
      <c r="BB158" s="348">
        <v>16.067555351772</v>
      </c>
      <c r="BC158" s="348">
        <v>0.996581142022677</v>
      </c>
      <c r="BD158" s="348">
        <v>2.0353099345263598E-3</v>
      </c>
      <c r="BE158" s="375">
        <v>-9.8923880723676902E-2</v>
      </c>
      <c r="BF158" s="374"/>
      <c r="BG158" s="372">
        <v>0.1832</v>
      </c>
      <c r="BH158" s="373"/>
      <c r="BI158" s="348">
        <v>83.2714</v>
      </c>
      <c r="BJ158" s="348">
        <v>12.761200000000001</v>
      </c>
      <c r="BK158" s="348">
        <v>3.8073000000000001</v>
      </c>
      <c r="BL158" s="348">
        <v>0.16009999999999999</v>
      </c>
      <c r="BM158" s="373"/>
      <c r="BN158" s="372" t="s">
        <v>5011</v>
      </c>
      <c r="BO158" s="372" t="s">
        <v>5012</v>
      </c>
      <c r="BP158" s="372" t="s">
        <v>4865</v>
      </c>
      <c r="BQ158" s="372" t="s">
        <v>5009</v>
      </c>
      <c r="BR158" s="372" t="s">
        <v>430</v>
      </c>
      <c r="BS158" s="373"/>
      <c r="BT158" s="354" t="s">
        <v>4624</v>
      </c>
    </row>
    <row r="159" spans="1:72" s="428" customFormat="1" x14ac:dyDescent="0.25">
      <c r="A159" s="345" t="s">
        <v>5013</v>
      </c>
      <c r="B159" s="373"/>
      <c r="C159" s="719">
        <v>45428</v>
      </c>
      <c r="D159" s="373"/>
      <c r="E159" s="346">
        <v>95.735299999999995</v>
      </c>
      <c r="F159" s="373"/>
      <c r="G159" s="347">
        <v>9.76</v>
      </c>
      <c r="H159" s="374"/>
      <c r="I159" s="348">
        <v>0.48080000000000001</v>
      </c>
      <c r="J159" s="348">
        <v>0.5595</v>
      </c>
      <c r="K159" s="348">
        <v>2.0535999999999999</v>
      </c>
      <c r="L159" s="348">
        <v>7.2858000000000001</v>
      </c>
      <c r="M159" s="348">
        <v>-3.2551999999999999</v>
      </c>
      <c r="N159" s="350">
        <v>-2.008</v>
      </c>
      <c r="O159" s="348">
        <v>-2.8784999999999998</v>
      </c>
      <c r="P159" s="348" t="s">
        <v>430</v>
      </c>
      <c r="Q159" s="348" t="s">
        <v>430</v>
      </c>
      <c r="R159" s="348" t="s">
        <v>430</v>
      </c>
      <c r="S159" s="348">
        <v>9.9718</v>
      </c>
      <c r="T159" s="348">
        <v>-2.8885000000000001</v>
      </c>
      <c r="U159" s="348">
        <v>1.0174000000000001</v>
      </c>
      <c r="V159" s="348">
        <v>-3.4466000000000001</v>
      </c>
      <c r="W159" s="348">
        <v>2.7000999999999999</v>
      </c>
      <c r="X159" s="348">
        <v>-1.1464000000000001</v>
      </c>
      <c r="Y159" s="374"/>
      <c r="Z159" s="346">
        <v>100</v>
      </c>
      <c r="AA159" s="346">
        <v>52</v>
      </c>
      <c r="AB159" s="346">
        <v>113</v>
      </c>
      <c r="AC159" s="346">
        <v>175</v>
      </c>
      <c r="AD159" s="346">
        <v>153</v>
      </c>
      <c r="AE159" s="346">
        <v>145</v>
      </c>
      <c r="AF159" s="346">
        <v>113</v>
      </c>
      <c r="AG159" s="346" t="s">
        <v>430</v>
      </c>
      <c r="AH159" s="346" t="s">
        <v>430</v>
      </c>
      <c r="AI159" s="346" t="s">
        <v>430</v>
      </c>
      <c r="AJ159" s="346">
        <v>170</v>
      </c>
      <c r="AK159" s="346">
        <v>148</v>
      </c>
      <c r="AL159" s="346">
        <v>148</v>
      </c>
      <c r="AM159" s="346">
        <v>145</v>
      </c>
      <c r="AN159" s="346">
        <v>62</v>
      </c>
      <c r="AO159" s="373"/>
      <c r="AP159" s="348" t="s">
        <v>430</v>
      </c>
      <c r="AQ159" s="348" t="s">
        <v>430</v>
      </c>
      <c r="AR159" s="348" t="s">
        <v>430</v>
      </c>
      <c r="AS159" s="348" t="s">
        <v>430</v>
      </c>
      <c r="AT159" s="348">
        <v>-1.18</v>
      </c>
      <c r="AU159" s="351"/>
      <c r="AV159" s="346" t="s">
        <v>430</v>
      </c>
      <c r="AW159" s="346" t="s">
        <v>430</v>
      </c>
      <c r="AX159" s="346" t="s">
        <v>430</v>
      </c>
      <c r="AY159" s="346" t="s">
        <v>430</v>
      </c>
      <c r="AZ159" s="346">
        <v>145</v>
      </c>
      <c r="BA159" s="374"/>
      <c r="BB159" s="348">
        <v>14.167596951450101</v>
      </c>
      <c r="BC159" s="348">
        <v>1.00236731099632</v>
      </c>
      <c r="BD159" s="348">
        <v>-3.8480083588288798E-2</v>
      </c>
      <c r="BE159" s="375">
        <v>-3.3542121085988003E-2</v>
      </c>
      <c r="BF159" s="374"/>
      <c r="BG159" s="372">
        <v>0.28489999999999999</v>
      </c>
      <c r="BH159" s="373"/>
      <c r="BI159" s="348">
        <v>86.232299999999995</v>
      </c>
      <c r="BJ159" s="348">
        <v>13.7234</v>
      </c>
      <c r="BK159" s="348" t="s">
        <v>430</v>
      </c>
      <c r="BL159" s="348">
        <v>4.4299999999999999E-2</v>
      </c>
      <c r="BM159" s="373"/>
      <c r="BN159" s="372" t="s">
        <v>5014</v>
      </c>
      <c r="BO159" s="372" t="s">
        <v>5015</v>
      </c>
      <c r="BP159" s="372" t="s">
        <v>5016</v>
      </c>
      <c r="BQ159" s="372" t="s">
        <v>4573</v>
      </c>
      <c r="BR159" s="372" t="s">
        <v>5017</v>
      </c>
      <c r="BS159" s="373"/>
      <c r="BT159" s="354" t="s">
        <v>5018</v>
      </c>
    </row>
    <row r="160" spans="1:72" s="428" customFormat="1" x14ac:dyDescent="0.25">
      <c r="A160" s="345" t="s">
        <v>5019</v>
      </c>
      <c r="B160" s="373"/>
      <c r="C160" s="719">
        <v>45709</v>
      </c>
      <c r="D160" s="373"/>
      <c r="E160" s="346">
        <v>97.933099999999996</v>
      </c>
      <c r="F160" s="373"/>
      <c r="G160" s="347">
        <v>6.9283000000000001</v>
      </c>
      <c r="H160" s="374"/>
      <c r="I160" s="348">
        <v>2.0398000000000001</v>
      </c>
      <c r="J160" s="348">
        <v>-4.3038999999999996</v>
      </c>
      <c r="K160" s="348">
        <v>-4.3514999999999997</v>
      </c>
      <c r="L160" s="348">
        <v>-6.6505999999999998</v>
      </c>
      <c r="M160" s="348">
        <v>-28.757100000000001</v>
      </c>
      <c r="N160" s="350">
        <v>-27.244399999999999</v>
      </c>
      <c r="O160" s="348" t="s">
        <v>430</v>
      </c>
      <c r="P160" s="348" t="s">
        <v>430</v>
      </c>
      <c r="Q160" s="348" t="s">
        <v>430</v>
      </c>
      <c r="R160" s="348" t="s">
        <v>430</v>
      </c>
      <c r="S160" s="348">
        <v>-4.7643000000000004</v>
      </c>
      <c r="T160" s="348">
        <v>-26.694700000000001</v>
      </c>
      <c r="U160" s="348">
        <v>-17.0075</v>
      </c>
      <c r="V160" s="348">
        <v>-28.185500000000001</v>
      </c>
      <c r="W160" s="348">
        <v>-5.2008999999999999</v>
      </c>
      <c r="X160" s="348">
        <v>-24.003</v>
      </c>
      <c r="Y160" s="374"/>
      <c r="Z160" s="346">
        <v>4</v>
      </c>
      <c r="AA160" s="346">
        <v>249</v>
      </c>
      <c r="AB160" s="346">
        <v>246</v>
      </c>
      <c r="AC160" s="346">
        <v>238</v>
      </c>
      <c r="AD160" s="346">
        <v>234</v>
      </c>
      <c r="AE160" s="346">
        <v>210</v>
      </c>
      <c r="AF160" s="346" t="s">
        <v>430</v>
      </c>
      <c r="AG160" s="346" t="s">
        <v>430</v>
      </c>
      <c r="AH160" s="346" t="s">
        <v>430</v>
      </c>
      <c r="AI160" s="346" t="s">
        <v>430</v>
      </c>
      <c r="AJ160" s="346">
        <v>239</v>
      </c>
      <c r="AK160" s="346">
        <v>235</v>
      </c>
      <c r="AL160" s="346">
        <v>224</v>
      </c>
      <c r="AM160" s="346">
        <v>211</v>
      </c>
      <c r="AN160" s="346">
        <v>249</v>
      </c>
      <c r="AO160" s="373"/>
      <c r="AP160" s="348" t="s">
        <v>430</v>
      </c>
      <c r="AQ160" s="348" t="s">
        <v>430</v>
      </c>
      <c r="AR160" s="348" t="s">
        <v>430</v>
      </c>
      <c r="AS160" s="348" t="s">
        <v>430</v>
      </c>
      <c r="AT160" s="348">
        <v>-32.92</v>
      </c>
      <c r="AU160" s="351"/>
      <c r="AV160" s="346" t="s">
        <v>430</v>
      </c>
      <c r="AW160" s="346" t="s">
        <v>430</v>
      </c>
      <c r="AX160" s="346" t="s">
        <v>430</v>
      </c>
      <c r="AY160" s="346" t="s">
        <v>430</v>
      </c>
      <c r="AZ160" s="346">
        <v>216</v>
      </c>
      <c r="BA160" s="374"/>
      <c r="BB160" s="348">
        <v>23.0766653347725</v>
      </c>
      <c r="BC160" s="348">
        <v>1.0124004535746001</v>
      </c>
      <c r="BD160" s="348">
        <v>-0.108143418211743</v>
      </c>
      <c r="BE160" s="375">
        <v>-0.194123304601902</v>
      </c>
      <c r="BF160" s="374"/>
      <c r="BG160" s="372">
        <v>0.11559999999999999</v>
      </c>
      <c r="BH160" s="373"/>
      <c r="BI160" s="348">
        <v>80.667599999999993</v>
      </c>
      <c r="BJ160" s="348">
        <v>19.433199999999999</v>
      </c>
      <c r="BK160" s="348" t="s">
        <v>430</v>
      </c>
      <c r="BL160" s="348">
        <v>-0.1008</v>
      </c>
      <c r="BM160" s="373"/>
      <c r="BN160" s="372" t="s">
        <v>5020</v>
      </c>
      <c r="BO160" s="372" t="s">
        <v>5021</v>
      </c>
      <c r="BP160" s="372" t="s">
        <v>430</v>
      </c>
      <c r="BQ160" s="372" t="s">
        <v>430</v>
      </c>
      <c r="BR160" s="372" t="s">
        <v>430</v>
      </c>
      <c r="BS160" s="373"/>
      <c r="BT160" s="354" t="s">
        <v>4624</v>
      </c>
    </row>
    <row r="161" spans="1:72" s="428" customFormat="1" x14ac:dyDescent="0.25">
      <c r="A161" s="345" t="s">
        <v>5022</v>
      </c>
      <c r="B161" s="373"/>
      <c r="C161" s="719">
        <v>45554</v>
      </c>
      <c r="D161" s="373"/>
      <c r="E161" s="346">
        <v>96.608999999999995</v>
      </c>
      <c r="F161" s="373"/>
      <c r="G161" s="347">
        <v>10.2799</v>
      </c>
      <c r="H161" s="374"/>
      <c r="I161" s="348">
        <v>7.9799999999999996E-2</v>
      </c>
      <c r="J161" s="348">
        <v>0.37590000000000001</v>
      </c>
      <c r="K161" s="348">
        <v>1.6242000000000001</v>
      </c>
      <c r="L161" s="348">
        <v>14.476800000000001</v>
      </c>
      <c r="M161" s="348">
        <v>2.4813000000000001</v>
      </c>
      <c r="N161" s="350">
        <v>5.7569999999999997</v>
      </c>
      <c r="O161" s="348" t="s">
        <v>430</v>
      </c>
      <c r="P161" s="348" t="s">
        <v>430</v>
      </c>
      <c r="Q161" s="348" t="s">
        <v>430</v>
      </c>
      <c r="R161" s="348" t="s">
        <v>430</v>
      </c>
      <c r="S161" s="348">
        <v>17.4819</v>
      </c>
      <c r="T161" s="348">
        <v>2.3690000000000002</v>
      </c>
      <c r="U161" s="348">
        <v>8.2356999999999996</v>
      </c>
      <c r="V161" s="348">
        <v>3.5402999999999998</v>
      </c>
      <c r="W161" s="348">
        <v>1.3307</v>
      </c>
      <c r="X161" s="348">
        <v>1.5793999999999999</v>
      </c>
      <c r="Y161" s="374"/>
      <c r="Z161" s="346">
        <v>161</v>
      </c>
      <c r="AA161" s="346">
        <v>66</v>
      </c>
      <c r="AB161" s="346">
        <v>143</v>
      </c>
      <c r="AC161" s="346">
        <v>72</v>
      </c>
      <c r="AD161" s="346">
        <v>77</v>
      </c>
      <c r="AE161" s="346">
        <v>57</v>
      </c>
      <c r="AF161" s="346" t="s">
        <v>430</v>
      </c>
      <c r="AG161" s="346" t="s">
        <v>430</v>
      </c>
      <c r="AH161" s="346" t="s">
        <v>430</v>
      </c>
      <c r="AI161" s="346" t="s">
        <v>430</v>
      </c>
      <c r="AJ161" s="346">
        <v>71</v>
      </c>
      <c r="AK161" s="346">
        <v>83</v>
      </c>
      <c r="AL161" s="346">
        <v>40</v>
      </c>
      <c r="AM161" s="346">
        <v>55</v>
      </c>
      <c r="AN161" s="346">
        <v>167</v>
      </c>
      <c r="AO161" s="373"/>
      <c r="AP161" s="348" t="s">
        <v>430</v>
      </c>
      <c r="AQ161" s="348" t="s">
        <v>430</v>
      </c>
      <c r="AR161" s="348" t="s">
        <v>430</v>
      </c>
      <c r="AS161" s="348" t="s">
        <v>430</v>
      </c>
      <c r="AT161" s="348">
        <v>10.79</v>
      </c>
      <c r="AU161" s="351"/>
      <c r="AV161" s="346" t="s">
        <v>430</v>
      </c>
      <c r="AW161" s="346" t="s">
        <v>430</v>
      </c>
      <c r="AX161" s="346" t="s">
        <v>430</v>
      </c>
      <c r="AY161" s="346" t="s">
        <v>430</v>
      </c>
      <c r="AZ161" s="346">
        <v>62</v>
      </c>
      <c r="BA161" s="374"/>
      <c r="BB161" s="348">
        <v>16.3282917360346</v>
      </c>
      <c r="BC161" s="348">
        <v>0.99353972444699101</v>
      </c>
      <c r="BD161" s="348">
        <v>-2.03414447134222E-2</v>
      </c>
      <c r="BE161" s="375">
        <v>-0.11071007128771899</v>
      </c>
      <c r="BF161" s="374"/>
      <c r="BG161" s="372">
        <v>0.33250000000000002</v>
      </c>
      <c r="BH161" s="373"/>
      <c r="BI161" s="348">
        <v>3.9131</v>
      </c>
      <c r="BJ161" s="348">
        <v>92.433899999999994</v>
      </c>
      <c r="BK161" s="348">
        <v>3.6194700000000002</v>
      </c>
      <c r="BL161" s="348">
        <v>3.3529999999999997E-2</v>
      </c>
      <c r="BM161" s="373"/>
      <c r="BN161" s="372" t="s">
        <v>4614</v>
      </c>
      <c r="BO161" s="372" t="s">
        <v>685</v>
      </c>
      <c r="BP161" s="372" t="s">
        <v>4615</v>
      </c>
      <c r="BQ161" s="372" t="s">
        <v>722</v>
      </c>
      <c r="BR161" s="372" t="s">
        <v>4616</v>
      </c>
      <c r="BS161" s="373"/>
      <c r="BT161" s="354" t="s">
        <v>4624</v>
      </c>
    </row>
    <row r="162" spans="1:72" s="428" customFormat="1" x14ac:dyDescent="0.25">
      <c r="A162" s="345" t="s">
        <v>5023</v>
      </c>
      <c r="B162" s="373"/>
      <c r="C162" s="719">
        <v>45646</v>
      </c>
      <c r="D162" s="373"/>
      <c r="E162" s="346">
        <v>90.486800000000002</v>
      </c>
      <c r="F162" s="373"/>
      <c r="G162" s="347">
        <v>10.3453</v>
      </c>
      <c r="H162" s="374"/>
      <c r="I162" s="348">
        <v>0.49830000000000002</v>
      </c>
      <c r="J162" s="348">
        <v>0.1772</v>
      </c>
      <c r="K162" s="348">
        <v>2.2121</v>
      </c>
      <c r="L162" s="348">
        <v>9.7271999999999998</v>
      </c>
      <c r="M162" s="348">
        <v>-3.1421000000000001</v>
      </c>
      <c r="N162" s="350">
        <v>-4.9299999999999997E-2</v>
      </c>
      <c r="O162" s="348" t="s">
        <v>430</v>
      </c>
      <c r="P162" s="348" t="s">
        <v>430</v>
      </c>
      <c r="Q162" s="348" t="s">
        <v>430</v>
      </c>
      <c r="R162" s="348" t="s">
        <v>430</v>
      </c>
      <c r="S162" s="348">
        <v>12.611700000000001</v>
      </c>
      <c r="T162" s="348">
        <v>-3.2126999999999999</v>
      </c>
      <c r="U162" s="348">
        <v>1.4414</v>
      </c>
      <c r="V162" s="348">
        <v>-2.2359</v>
      </c>
      <c r="W162" s="348">
        <v>2.1747999999999998</v>
      </c>
      <c r="X162" s="348">
        <v>2.2742</v>
      </c>
      <c r="Y162" s="374"/>
      <c r="Z162" s="346">
        <v>90</v>
      </c>
      <c r="AA162" s="346">
        <v>91</v>
      </c>
      <c r="AB162" s="346">
        <v>108</v>
      </c>
      <c r="AC162" s="346">
        <v>143</v>
      </c>
      <c r="AD162" s="346">
        <v>151</v>
      </c>
      <c r="AE162" s="346">
        <v>123</v>
      </c>
      <c r="AF162" s="346" t="s">
        <v>430</v>
      </c>
      <c r="AG162" s="346" t="s">
        <v>430</v>
      </c>
      <c r="AH162" s="346" t="s">
        <v>430</v>
      </c>
      <c r="AI162" s="346" t="s">
        <v>430</v>
      </c>
      <c r="AJ162" s="346">
        <v>140</v>
      </c>
      <c r="AK162" s="346">
        <v>152</v>
      </c>
      <c r="AL162" s="346">
        <v>141</v>
      </c>
      <c r="AM162" s="346">
        <v>124</v>
      </c>
      <c r="AN162" s="346">
        <v>121</v>
      </c>
      <c r="AO162" s="373"/>
      <c r="AP162" s="348" t="s">
        <v>430</v>
      </c>
      <c r="AQ162" s="348" t="s">
        <v>430</v>
      </c>
      <c r="AR162" s="348" t="s">
        <v>430</v>
      </c>
      <c r="AS162" s="348" t="s">
        <v>430</v>
      </c>
      <c r="AT162" s="348">
        <v>0.73</v>
      </c>
      <c r="AU162" s="351"/>
      <c r="AV162" s="346" t="s">
        <v>430</v>
      </c>
      <c r="AW162" s="346" t="s">
        <v>430</v>
      </c>
      <c r="AX162" s="346" t="s">
        <v>430</v>
      </c>
      <c r="AY162" s="346" t="s">
        <v>430</v>
      </c>
      <c r="AZ162" s="346">
        <v>135</v>
      </c>
      <c r="BA162" s="374"/>
      <c r="BB162" s="348">
        <v>13.702330715723001</v>
      </c>
      <c r="BC162" s="348">
        <v>0.98555933503800996</v>
      </c>
      <c r="BD162" s="348">
        <v>-1.50957678174554E-2</v>
      </c>
      <c r="BE162" s="375">
        <v>-8.9736172915299603E-2</v>
      </c>
      <c r="BF162" s="374"/>
      <c r="BG162" s="372">
        <v>0.26829999999999998</v>
      </c>
      <c r="BH162" s="373"/>
      <c r="BI162" s="348">
        <v>68.056100000000001</v>
      </c>
      <c r="BJ162" s="348">
        <v>20.581900000000001</v>
      </c>
      <c r="BK162" s="348">
        <v>10.5725</v>
      </c>
      <c r="BL162" s="348">
        <v>0.78949999999999998</v>
      </c>
      <c r="BM162" s="373"/>
      <c r="BN162" s="372" t="s">
        <v>5024</v>
      </c>
      <c r="BO162" s="372" t="s">
        <v>3385</v>
      </c>
      <c r="BP162" s="372" t="s">
        <v>4800</v>
      </c>
      <c r="BQ162" s="372" t="s">
        <v>4508</v>
      </c>
      <c r="BR162" s="372" t="s">
        <v>5025</v>
      </c>
      <c r="BS162" s="373"/>
      <c r="BT162" s="354" t="s">
        <v>554</v>
      </c>
    </row>
    <row r="163" spans="1:72" s="428" customFormat="1" x14ac:dyDescent="0.25">
      <c r="A163" s="345" t="s">
        <v>5026</v>
      </c>
      <c r="B163" s="373"/>
      <c r="C163" s="719">
        <v>37595</v>
      </c>
      <c r="D163" s="373"/>
      <c r="E163" s="346">
        <v>90.176900000000003</v>
      </c>
      <c r="F163" s="373"/>
      <c r="G163" s="347">
        <v>144.0609</v>
      </c>
      <c r="H163" s="374"/>
      <c r="I163" s="348">
        <v>1.0348999999999999</v>
      </c>
      <c r="J163" s="348">
        <v>2.5000000000000001E-2</v>
      </c>
      <c r="K163" s="348">
        <v>2.3300999999999998</v>
      </c>
      <c r="L163" s="348">
        <v>4.2967000000000004</v>
      </c>
      <c r="M163" s="348">
        <v>-9.7202999999999999</v>
      </c>
      <c r="N163" s="350">
        <v>-5.9565999999999999</v>
      </c>
      <c r="O163" s="348">
        <v>-0.19220000000000001</v>
      </c>
      <c r="P163" s="348">
        <v>6.9931999999999999</v>
      </c>
      <c r="Q163" s="348">
        <v>8.0257000000000005</v>
      </c>
      <c r="R163" s="348">
        <v>11.2837</v>
      </c>
      <c r="S163" s="348">
        <v>7.2473999999999998</v>
      </c>
      <c r="T163" s="348">
        <v>-9.5015000000000001</v>
      </c>
      <c r="U163" s="348">
        <v>-4.0529000000000002</v>
      </c>
      <c r="V163" s="348">
        <v>-7.8788999999999998</v>
      </c>
      <c r="W163" s="348">
        <v>3.1882999999999999</v>
      </c>
      <c r="X163" s="348">
        <v>12.4488</v>
      </c>
      <c r="Y163" s="374"/>
      <c r="Z163" s="346">
        <v>29</v>
      </c>
      <c r="AA163" s="346">
        <v>120</v>
      </c>
      <c r="AB163" s="346">
        <v>99</v>
      </c>
      <c r="AC163" s="346">
        <v>226</v>
      </c>
      <c r="AD163" s="346">
        <v>223</v>
      </c>
      <c r="AE163" s="346">
        <v>196</v>
      </c>
      <c r="AF163" s="346">
        <v>100</v>
      </c>
      <c r="AG163" s="346">
        <v>97</v>
      </c>
      <c r="AH163" s="346">
        <v>44</v>
      </c>
      <c r="AI163" s="346">
        <v>18</v>
      </c>
      <c r="AJ163" s="346">
        <v>229</v>
      </c>
      <c r="AK163" s="346">
        <v>225</v>
      </c>
      <c r="AL163" s="346">
        <v>208</v>
      </c>
      <c r="AM163" s="346">
        <v>197</v>
      </c>
      <c r="AN163" s="346">
        <v>50</v>
      </c>
      <c r="AO163" s="373"/>
      <c r="AP163" s="348">
        <v>10.07</v>
      </c>
      <c r="AQ163" s="348">
        <v>9.01</v>
      </c>
      <c r="AR163" s="348">
        <v>5.35</v>
      </c>
      <c r="AS163" s="348">
        <v>0.65</v>
      </c>
      <c r="AT163" s="348">
        <v>-9.1999999999999993</v>
      </c>
      <c r="AU163" s="351"/>
      <c r="AV163" s="346">
        <v>18</v>
      </c>
      <c r="AW163" s="346">
        <v>23</v>
      </c>
      <c r="AX163" s="346">
        <v>45</v>
      </c>
      <c r="AY163" s="346">
        <v>97</v>
      </c>
      <c r="AZ163" s="346">
        <v>207</v>
      </c>
      <c r="BA163" s="374"/>
      <c r="BB163" s="348">
        <v>11.401266908540199</v>
      </c>
      <c r="BC163" s="348">
        <v>0.99768020019971804</v>
      </c>
      <c r="BD163" s="348">
        <v>1.83391461077787E-2</v>
      </c>
      <c r="BE163" s="375">
        <v>-9.1848158271566005E-2</v>
      </c>
      <c r="BF163" s="374"/>
      <c r="BG163" s="372">
        <v>3.2858999999999998</v>
      </c>
      <c r="BH163" s="373"/>
      <c r="BI163" s="348">
        <v>99.640699999999995</v>
      </c>
      <c r="BJ163" s="348" t="s">
        <v>430</v>
      </c>
      <c r="BK163" s="348" t="s">
        <v>430</v>
      </c>
      <c r="BL163" s="348">
        <v>0.35930000000000001</v>
      </c>
      <c r="BM163" s="373"/>
      <c r="BN163" s="372" t="s">
        <v>5027</v>
      </c>
      <c r="BO163" s="372" t="s">
        <v>5028</v>
      </c>
      <c r="BP163" s="372" t="s">
        <v>5029</v>
      </c>
      <c r="BQ163" s="372" t="s">
        <v>4547</v>
      </c>
      <c r="BR163" s="372" t="s">
        <v>983</v>
      </c>
      <c r="BS163" s="373"/>
      <c r="BT163" s="354" t="s">
        <v>4767</v>
      </c>
    </row>
    <row r="164" spans="1:72" s="428" customFormat="1" x14ac:dyDescent="0.25">
      <c r="A164" s="345" t="s">
        <v>5030</v>
      </c>
      <c r="B164" s="373"/>
      <c r="C164" s="719">
        <v>44643</v>
      </c>
      <c r="D164" s="373"/>
      <c r="E164" s="346">
        <v>86.79</v>
      </c>
      <c r="F164" s="373"/>
      <c r="G164" s="347">
        <v>15.775499999999999</v>
      </c>
      <c r="H164" s="374"/>
      <c r="I164" s="348">
        <v>0.47639999999999999</v>
      </c>
      <c r="J164" s="348">
        <v>0.3473</v>
      </c>
      <c r="K164" s="348">
        <v>0.57250000000000001</v>
      </c>
      <c r="L164" s="348">
        <v>5.6086</v>
      </c>
      <c r="M164" s="348">
        <v>-6.1066000000000003</v>
      </c>
      <c r="N164" s="350">
        <v>-2.7715999999999998</v>
      </c>
      <c r="O164" s="348">
        <v>-1.0362</v>
      </c>
      <c r="P164" s="348">
        <v>10.2766</v>
      </c>
      <c r="Q164" s="348" t="s">
        <v>430</v>
      </c>
      <c r="R164" s="348" t="s">
        <v>430</v>
      </c>
      <c r="S164" s="348">
        <v>7.4500999999999999</v>
      </c>
      <c r="T164" s="348">
        <v>-6.4955999999999996</v>
      </c>
      <c r="U164" s="348">
        <v>-1.7065999999999999</v>
      </c>
      <c r="V164" s="348">
        <v>-5.0160999999999998</v>
      </c>
      <c r="W164" s="348">
        <v>1.2353000000000001</v>
      </c>
      <c r="X164" s="348">
        <v>11.3017</v>
      </c>
      <c r="Y164" s="374"/>
      <c r="Z164" s="346">
        <v>103</v>
      </c>
      <c r="AA164" s="346">
        <v>72</v>
      </c>
      <c r="AB164" s="346">
        <v>201</v>
      </c>
      <c r="AC164" s="346">
        <v>192</v>
      </c>
      <c r="AD164" s="346">
        <v>169</v>
      </c>
      <c r="AE164" s="346">
        <v>154</v>
      </c>
      <c r="AF164" s="346">
        <v>107</v>
      </c>
      <c r="AG164" s="346">
        <v>67</v>
      </c>
      <c r="AH164" s="346" t="s">
        <v>430</v>
      </c>
      <c r="AI164" s="346" t="s">
        <v>430</v>
      </c>
      <c r="AJ164" s="346">
        <v>221</v>
      </c>
      <c r="AK164" s="346">
        <v>175</v>
      </c>
      <c r="AL164" s="346">
        <v>162</v>
      </c>
      <c r="AM164" s="346">
        <v>155</v>
      </c>
      <c r="AN164" s="346">
        <v>180</v>
      </c>
      <c r="AO164" s="373"/>
      <c r="AP164" s="348" t="s">
        <v>430</v>
      </c>
      <c r="AQ164" s="348" t="s">
        <v>430</v>
      </c>
      <c r="AR164" s="348" t="s">
        <v>430</v>
      </c>
      <c r="AS164" s="348">
        <v>1.84</v>
      </c>
      <c r="AT164" s="348">
        <v>-5.81</v>
      </c>
      <c r="AU164" s="351"/>
      <c r="AV164" s="346" t="s">
        <v>430</v>
      </c>
      <c r="AW164" s="346" t="s">
        <v>430</v>
      </c>
      <c r="AX164" s="346" t="s">
        <v>430</v>
      </c>
      <c r="AY164" s="346">
        <v>89</v>
      </c>
      <c r="AZ164" s="346">
        <v>166</v>
      </c>
      <c r="BA164" s="374"/>
      <c r="BB164" s="348">
        <v>12.1513648204674</v>
      </c>
      <c r="BC164" s="348">
        <v>0</v>
      </c>
      <c r="BD164" s="348">
        <v>4.2536040474612E-2</v>
      </c>
      <c r="BE164" s="375" t="s">
        <v>430</v>
      </c>
      <c r="BF164" s="374"/>
      <c r="BG164" s="372" t="s">
        <v>430</v>
      </c>
      <c r="BH164" s="373"/>
      <c r="BI164" s="348">
        <v>83.460899999999995</v>
      </c>
      <c r="BJ164" s="348">
        <v>12.9938</v>
      </c>
      <c r="BK164" s="348">
        <v>3.34985</v>
      </c>
      <c r="BL164" s="348">
        <v>0.19545000000000001</v>
      </c>
      <c r="BM164" s="373"/>
      <c r="BN164" s="372" t="s">
        <v>5031</v>
      </c>
      <c r="BO164" s="372" t="s">
        <v>4722</v>
      </c>
      <c r="BP164" s="372" t="s">
        <v>1363</v>
      </c>
      <c r="BQ164" s="372" t="s">
        <v>4723</v>
      </c>
      <c r="BR164" s="372" t="s">
        <v>4724</v>
      </c>
      <c r="BS164" s="373"/>
      <c r="BT164" s="354" t="s">
        <v>547</v>
      </c>
    </row>
    <row r="165" spans="1:72" s="428" customFormat="1" x14ac:dyDescent="0.25">
      <c r="A165" s="345" t="s">
        <v>5032</v>
      </c>
      <c r="B165" s="373"/>
      <c r="C165" s="719">
        <v>45282</v>
      </c>
      <c r="D165" s="373"/>
      <c r="E165" s="346">
        <v>91.989400000000003</v>
      </c>
      <c r="F165" s="373"/>
      <c r="G165" s="347">
        <v>12.6677</v>
      </c>
      <c r="H165" s="374"/>
      <c r="I165" s="348">
        <v>0.20569999999999999</v>
      </c>
      <c r="J165" s="348">
        <v>1.6425000000000001</v>
      </c>
      <c r="K165" s="348">
        <v>5.9722</v>
      </c>
      <c r="L165" s="348">
        <v>21.791899999999998</v>
      </c>
      <c r="M165" s="348">
        <v>6.4405000000000001</v>
      </c>
      <c r="N165" s="350">
        <v>2.9784999999999999</v>
      </c>
      <c r="O165" s="348">
        <v>1.4351</v>
      </c>
      <c r="P165" s="348" t="s">
        <v>430</v>
      </c>
      <c r="Q165" s="348" t="s">
        <v>430</v>
      </c>
      <c r="R165" s="348" t="s">
        <v>430</v>
      </c>
      <c r="S165" s="348">
        <v>24.293099999999999</v>
      </c>
      <c r="T165" s="348">
        <v>6.2130000000000001</v>
      </c>
      <c r="U165" s="348">
        <v>6.0004999999999997</v>
      </c>
      <c r="V165" s="348">
        <v>-0.57369999999999999</v>
      </c>
      <c r="W165" s="348">
        <v>4.6295000000000002</v>
      </c>
      <c r="X165" s="348">
        <v>9.8922000000000008</v>
      </c>
      <c r="Y165" s="374"/>
      <c r="Z165" s="346">
        <v>135</v>
      </c>
      <c r="AA165" s="346">
        <v>16</v>
      </c>
      <c r="AB165" s="346">
        <v>27</v>
      </c>
      <c r="AC165" s="346">
        <v>19</v>
      </c>
      <c r="AD165" s="346">
        <v>31</v>
      </c>
      <c r="AE165" s="346">
        <v>91</v>
      </c>
      <c r="AF165" s="346">
        <v>71</v>
      </c>
      <c r="AG165" s="346" t="s">
        <v>430</v>
      </c>
      <c r="AH165" s="346" t="s">
        <v>430</v>
      </c>
      <c r="AI165" s="346" t="s">
        <v>430</v>
      </c>
      <c r="AJ165" s="346">
        <v>18</v>
      </c>
      <c r="AK165" s="346">
        <v>28</v>
      </c>
      <c r="AL165" s="346">
        <v>86</v>
      </c>
      <c r="AM165" s="346">
        <v>101</v>
      </c>
      <c r="AN165" s="346">
        <v>27</v>
      </c>
      <c r="AO165" s="373"/>
      <c r="AP165" s="348" t="s">
        <v>430</v>
      </c>
      <c r="AQ165" s="348" t="s">
        <v>430</v>
      </c>
      <c r="AR165" s="348" t="s">
        <v>430</v>
      </c>
      <c r="AS165" s="348" t="s">
        <v>430</v>
      </c>
      <c r="AT165" s="348">
        <v>15.74</v>
      </c>
      <c r="AU165" s="351"/>
      <c r="AV165" s="346" t="s">
        <v>430</v>
      </c>
      <c r="AW165" s="346" t="s">
        <v>430</v>
      </c>
      <c r="AX165" s="346" t="s">
        <v>430</v>
      </c>
      <c r="AY165" s="346" t="s">
        <v>430</v>
      </c>
      <c r="AZ165" s="346">
        <v>25</v>
      </c>
      <c r="BA165" s="374"/>
      <c r="BB165" s="348">
        <v>20.090938305128901</v>
      </c>
      <c r="BC165" s="348">
        <v>0.99678452428864095</v>
      </c>
      <c r="BD165" s="348">
        <v>2.48387060357265E-2</v>
      </c>
      <c r="BE165" s="375">
        <v>-0.104629552384325</v>
      </c>
      <c r="BF165" s="374"/>
      <c r="BG165" s="372">
        <v>0.27</v>
      </c>
      <c r="BH165" s="373"/>
      <c r="BI165" s="348" t="s">
        <v>430</v>
      </c>
      <c r="BJ165" s="348">
        <v>5.0782299999999996</v>
      </c>
      <c r="BK165" s="348">
        <v>94.896699999999996</v>
      </c>
      <c r="BL165" s="348">
        <v>2.5069999999999999E-2</v>
      </c>
      <c r="BM165" s="373"/>
      <c r="BN165" s="372" t="s">
        <v>2124</v>
      </c>
      <c r="BO165" s="372" t="s">
        <v>4503</v>
      </c>
      <c r="BP165" s="372" t="s">
        <v>4504</v>
      </c>
      <c r="BQ165" s="372" t="s">
        <v>4505</v>
      </c>
      <c r="BR165" s="372" t="s">
        <v>564</v>
      </c>
      <c r="BS165" s="373"/>
      <c r="BT165" s="354" t="s">
        <v>554</v>
      </c>
    </row>
    <row r="166" spans="1:72" s="428" customFormat="1" ht="11" x14ac:dyDescent="0.3">
      <c r="A166" s="841" t="s">
        <v>5033</v>
      </c>
      <c r="B166" s="842"/>
      <c r="C166" s="843">
        <v>45504</v>
      </c>
      <c r="D166" s="842"/>
      <c r="E166" s="844">
        <v>86.398300000000006</v>
      </c>
      <c r="F166" s="842"/>
      <c r="G166" s="845">
        <v>9.4819999999999993</v>
      </c>
      <c r="H166" s="847"/>
      <c r="I166" s="846">
        <v>-0.1474</v>
      </c>
      <c r="J166" s="846">
        <v>-0.49320000000000003</v>
      </c>
      <c r="K166" s="846">
        <v>0.40239999999999998</v>
      </c>
      <c r="L166" s="846">
        <v>4.4847999999999999</v>
      </c>
      <c r="M166" s="846">
        <v>4.7271999999999998</v>
      </c>
      <c r="N166" s="848">
        <v>8.7635000000000005</v>
      </c>
      <c r="O166" s="846" t="s">
        <v>430</v>
      </c>
      <c r="P166" s="846" t="s">
        <v>430</v>
      </c>
      <c r="Q166" s="846" t="s">
        <v>430</v>
      </c>
      <c r="R166" s="846" t="s">
        <v>430</v>
      </c>
      <c r="S166" s="846">
        <v>7.3596000000000004</v>
      </c>
      <c r="T166" s="846">
        <v>2.7970999999999999</v>
      </c>
      <c r="U166" s="846">
        <v>7.4325999999999999</v>
      </c>
      <c r="V166" s="846">
        <v>6.4436</v>
      </c>
      <c r="W166" s="846">
        <v>0.58340000000000003</v>
      </c>
      <c r="X166" s="846">
        <v>-2.7625999999999999</v>
      </c>
      <c r="Y166" s="847"/>
      <c r="Z166" s="844">
        <v>193</v>
      </c>
      <c r="AA166" s="844">
        <v>201</v>
      </c>
      <c r="AB166" s="844">
        <v>209</v>
      </c>
      <c r="AC166" s="844">
        <v>218</v>
      </c>
      <c r="AD166" s="844">
        <v>38</v>
      </c>
      <c r="AE166" s="844">
        <v>24</v>
      </c>
      <c r="AF166" s="844" t="s">
        <v>430</v>
      </c>
      <c r="AG166" s="844" t="s">
        <v>430</v>
      </c>
      <c r="AH166" s="844" t="s">
        <v>430</v>
      </c>
      <c r="AI166" s="844" t="s">
        <v>430</v>
      </c>
      <c r="AJ166" s="844">
        <v>227</v>
      </c>
      <c r="AK166" s="844">
        <v>67</v>
      </c>
      <c r="AL166" s="844">
        <v>48</v>
      </c>
      <c r="AM166" s="844">
        <v>24</v>
      </c>
      <c r="AN166" s="844">
        <v>202</v>
      </c>
      <c r="AO166" s="842"/>
      <c r="AP166" s="846" t="s">
        <v>430</v>
      </c>
      <c r="AQ166" s="846" t="s">
        <v>430</v>
      </c>
      <c r="AR166" s="846" t="s">
        <v>430</v>
      </c>
      <c r="AS166" s="846" t="s">
        <v>430</v>
      </c>
      <c r="AT166" s="846">
        <v>6.99</v>
      </c>
      <c r="AU166" s="849"/>
      <c r="AV166" s="844" t="s">
        <v>430</v>
      </c>
      <c r="AW166" s="844" t="s">
        <v>430</v>
      </c>
      <c r="AX166" s="844" t="s">
        <v>430</v>
      </c>
      <c r="AY166" s="844" t="s">
        <v>430</v>
      </c>
      <c r="AZ166" s="844">
        <v>84</v>
      </c>
      <c r="BA166" s="847"/>
      <c r="BB166" s="846">
        <v>18.984111828463501</v>
      </c>
      <c r="BC166" s="846">
        <v>0.999535420948647</v>
      </c>
      <c r="BD166" s="846">
        <v>-1.88291126013715E-2</v>
      </c>
      <c r="BE166" s="852">
        <v>-9.3933748009298199E-2</v>
      </c>
      <c r="BF166" s="847"/>
      <c r="BG166" s="855">
        <v>0.12640000000000001</v>
      </c>
      <c r="BH166" s="842"/>
      <c r="BI166" s="846">
        <v>72.719399999999993</v>
      </c>
      <c r="BJ166" s="846">
        <v>21.393799999999999</v>
      </c>
      <c r="BK166" s="846">
        <v>5.6189200000000001</v>
      </c>
      <c r="BL166" s="846">
        <v>0.26788000000000001</v>
      </c>
      <c r="BM166" s="842"/>
      <c r="BN166" s="855" t="s">
        <v>5034</v>
      </c>
      <c r="BO166" s="855" t="s">
        <v>5035</v>
      </c>
      <c r="BP166" s="855" t="s">
        <v>5036</v>
      </c>
      <c r="BQ166" s="855" t="s">
        <v>2237</v>
      </c>
      <c r="BR166" s="855" t="s">
        <v>5037</v>
      </c>
      <c r="BS166" s="842"/>
      <c r="BT166" s="856" t="s">
        <v>554</v>
      </c>
    </row>
    <row r="167" spans="1:72" s="428" customFormat="1" x14ac:dyDescent="0.25">
      <c r="A167" s="345" t="s">
        <v>5038</v>
      </c>
      <c r="B167" s="373"/>
      <c r="C167" s="719">
        <v>45741</v>
      </c>
      <c r="D167" s="373"/>
      <c r="E167" s="346">
        <v>91.348600000000005</v>
      </c>
      <c r="F167" s="373"/>
      <c r="G167" s="347">
        <v>9.8335000000000008</v>
      </c>
      <c r="H167" s="374"/>
      <c r="I167" s="348">
        <v>0.63660000000000005</v>
      </c>
      <c r="J167" s="348">
        <v>-0.51600000000000001</v>
      </c>
      <c r="K167" s="348">
        <v>1.7181</v>
      </c>
      <c r="L167" s="348">
        <v>3.1154000000000002</v>
      </c>
      <c r="M167" s="348">
        <v>-11.009</v>
      </c>
      <c r="N167" s="350">
        <v>-5.5297999999999998</v>
      </c>
      <c r="O167" s="348" t="s">
        <v>430</v>
      </c>
      <c r="P167" s="348" t="s">
        <v>430</v>
      </c>
      <c r="Q167" s="348" t="s">
        <v>430</v>
      </c>
      <c r="R167" s="348" t="s">
        <v>430</v>
      </c>
      <c r="S167" s="348">
        <v>5.7683999999999997</v>
      </c>
      <c r="T167" s="348">
        <v>-10.893700000000001</v>
      </c>
      <c r="U167" s="348">
        <v>-4.8128000000000002</v>
      </c>
      <c r="V167" s="348">
        <v>-7.0189000000000004</v>
      </c>
      <c r="W167" s="348">
        <v>2.1598999999999999</v>
      </c>
      <c r="X167" s="348">
        <v>-1.335</v>
      </c>
      <c r="Y167" s="374"/>
      <c r="Z167" s="346">
        <v>70</v>
      </c>
      <c r="AA167" s="346">
        <v>203</v>
      </c>
      <c r="AB167" s="346">
        <v>134</v>
      </c>
      <c r="AC167" s="346">
        <v>234</v>
      </c>
      <c r="AD167" s="346">
        <v>226</v>
      </c>
      <c r="AE167" s="346">
        <v>189</v>
      </c>
      <c r="AF167" s="346" t="s">
        <v>430</v>
      </c>
      <c r="AG167" s="346" t="s">
        <v>430</v>
      </c>
      <c r="AH167" s="346" t="s">
        <v>430</v>
      </c>
      <c r="AI167" s="346" t="s">
        <v>430</v>
      </c>
      <c r="AJ167" s="346">
        <v>235</v>
      </c>
      <c r="AK167" s="346">
        <v>227</v>
      </c>
      <c r="AL167" s="346">
        <v>209</v>
      </c>
      <c r="AM167" s="346">
        <v>187</v>
      </c>
      <c r="AN167" s="346">
        <v>124</v>
      </c>
      <c r="AO167" s="373"/>
      <c r="AP167" s="348" t="s">
        <v>430</v>
      </c>
      <c r="AQ167" s="348" t="s">
        <v>430</v>
      </c>
      <c r="AR167" s="348" t="s">
        <v>430</v>
      </c>
      <c r="AS167" s="348" t="s">
        <v>430</v>
      </c>
      <c r="AT167" s="348">
        <v>-10.81</v>
      </c>
      <c r="AU167" s="351"/>
      <c r="AV167" s="346" t="s">
        <v>430</v>
      </c>
      <c r="AW167" s="346" t="s">
        <v>430</v>
      </c>
      <c r="AX167" s="346" t="s">
        <v>430</v>
      </c>
      <c r="AY167" s="346" t="s">
        <v>430</v>
      </c>
      <c r="AZ167" s="346">
        <v>211</v>
      </c>
      <c r="BA167" s="374"/>
      <c r="BB167" s="348">
        <v>12.1024104864547</v>
      </c>
      <c r="BC167" s="348">
        <v>0.993725448749195</v>
      </c>
      <c r="BD167" s="348">
        <v>-5.3035546887097898E-2</v>
      </c>
      <c r="BE167" s="375">
        <v>-8.1087542424910106E-2</v>
      </c>
      <c r="BF167" s="374"/>
      <c r="BG167" s="372">
        <v>9.3399999999999997E-2</v>
      </c>
      <c r="BH167" s="373"/>
      <c r="BI167" s="348">
        <v>99.581100000000006</v>
      </c>
      <c r="BJ167" s="348" t="s">
        <v>430</v>
      </c>
      <c r="BK167" s="348" t="s">
        <v>430</v>
      </c>
      <c r="BL167" s="348">
        <v>0.41889999999999999</v>
      </c>
      <c r="BM167" s="373"/>
      <c r="BN167" s="372" t="s">
        <v>5039</v>
      </c>
      <c r="BO167" s="372" t="s">
        <v>5040</v>
      </c>
      <c r="BP167" s="372" t="s">
        <v>5041</v>
      </c>
      <c r="BQ167" s="372" t="s">
        <v>5042</v>
      </c>
      <c r="BR167" s="372" t="s">
        <v>5043</v>
      </c>
      <c r="BS167" s="373"/>
      <c r="BT167" s="354" t="s">
        <v>554</v>
      </c>
    </row>
    <row r="168" spans="1:72" s="428" customFormat="1" x14ac:dyDescent="0.25">
      <c r="A168" s="345" t="s">
        <v>5044</v>
      </c>
      <c r="B168" s="373"/>
      <c r="C168" s="719">
        <v>46076</v>
      </c>
      <c r="D168" s="373"/>
      <c r="E168" s="346">
        <v>83.900599999999997</v>
      </c>
      <c r="F168" s="373"/>
      <c r="G168" s="347">
        <v>9.9914000000000005</v>
      </c>
      <c r="H168" s="374"/>
      <c r="I168" s="348">
        <v>0.16339999999999999</v>
      </c>
      <c r="J168" s="348">
        <v>-0.89959999999999996</v>
      </c>
      <c r="K168" s="348">
        <v>0.10920000000000001</v>
      </c>
      <c r="L168" s="348">
        <v>8.9907000000000004</v>
      </c>
      <c r="M168" s="348" t="s">
        <v>430</v>
      </c>
      <c r="N168" s="350" t="s">
        <v>430</v>
      </c>
      <c r="O168" s="348" t="s">
        <v>430</v>
      </c>
      <c r="P168" s="348" t="s">
        <v>430</v>
      </c>
      <c r="Q168" s="348" t="s">
        <v>430</v>
      </c>
      <c r="R168" s="348" t="s">
        <v>430</v>
      </c>
      <c r="S168" s="348">
        <v>10.6014</v>
      </c>
      <c r="T168" s="348" t="s">
        <v>430</v>
      </c>
      <c r="U168" s="348" t="s">
        <v>430</v>
      </c>
      <c r="V168" s="348" t="s">
        <v>430</v>
      </c>
      <c r="W168" s="348">
        <v>-0.51780000000000004</v>
      </c>
      <c r="X168" s="348">
        <v>-8.5999999999999993E-2</v>
      </c>
      <c r="Y168" s="374"/>
      <c r="Z168" s="346">
        <v>144</v>
      </c>
      <c r="AA168" s="346">
        <v>216</v>
      </c>
      <c r="AB168" s="346">
        <v>214</v>
      </c>
      <c r="AC168" s="346">
        <v>151</v>
      </c>
      <c r="AD168" s="346" t="s">
        <v>430</v>
      </c>
      <c r="AE168" s="346" t="s">
        <v>430</v>
      </c>
      <c r="AF168" s="346" t="s">
        <v>430</v>
      </c>
      <c r="AG168" s="346" t="s">
        <v>430</v>
      </c>
      <c r="AH168" s="346" t="s">
        <v>430</v>
      </c>
      <c r="AI168" s="346" t="s">
        <v>430</v>
      </c>
      <c r="AJ168" s="346">
        <v>154</v>
      </c>
      <c r="AK168" s="346" t="s">
        <v>430</v>
      </c>
      <c r="AL168" s="346" t="s">
        <v>430</v>
      </c>
      <c r="AM168" s="346" t="s">
        <v>430</v>
      </c>
      <c r="AN168" s="346">
        <v>219</v>
      </c>
      <c r="AO168" s="373"/>
      <c r="AP168" s="348" t="s">
        <v>430</v>
      </c>
      <c r="AQ168" s="348" t="s">
        <v>430</v>
      </c>
      <c r="AR168" s="348" t="s">
        <v>430</v>
      </c>
      <c r="AS168" s="348" t="s">
        <v>430</v>
      </c>
      <c r="AT168" s="348" t="s">
        <v>430</v>
      </c>
      <c r="AU168" s="351"/>
      <c r="AV168" s="346" t="s">
        <v>430</v>
      </c>
      <c r="AW168" s="346" t="s">
        <v>430</v>
      </c>
      <c r="AX168" s="346" t="s">
        <v>430</v>
      </c>
      <c r="AY168" s="346" t="s">
        <v>430</v>
      </c>
      <c r="AZ168" s="346" t="s">
        <v>430</v>
      </c>
      <c r="BA168" s="374"/>
      <c r="BB168" s="348">
        <v>22.179598307194102</v>
      </c>
      <c r="BC168" s="348">
        <v>1.05986483242221</v>
      </c>
      <c r="BD168" s="348">
        <v>-1.4477955248081801E-2</v>
      </c>
      <c r="BE168" s="375">
        <v>-0.30968480198450798</v>
      </c>
      <c r="BF168" s="374"/>
      <c r="BG168" s="372">
        <v>9.3899999999999997E-2</v>
      </c>
      <c r="BH168" s="373"/>
      <c r="BI168" s="348">
        <v>55.182499999999997</v>
      </c>
      <c r="BJ168" s="348">
        <v>29.210100000000001</v>
      </c>
      <c r="BK168" s="348">
        <v>15.273099999999999</v>
      </c>
      <c r="BL168" s="348">
        <v>0.33429999999999999</v>
      </c>
      <c r="BM168" s="373"/>
      <c r="BN168" s="372" t="s">
        <v>5045</v>
      </c>
      <c r="BO168" s="372" t="s">
        <v>3299</v>
      </c>
      <c r="BP168" s="372" t="s">
        <v>5046</v>
      </c>
      <c r="BQ168" s="372" t="s">
        <v>5047</v>
      </c>
      <c r="BR168" s="372" t="s">
        <v>5048</v>
      </c>
      <c r="BS168" s="373"/>
      <c r="BT168" s="354" t="s">
        <v>554</v>
      </c>
    </row>
    <row r="169" spans="1:72" s="428" customFormat="1" x14ac:dyDescent="0.25">
      <c r="A169" s="345" t="s">
        <v>5049</v>
      </c>
      <c r="B169" s="373"/>
      <c r="C169" s="719">
        <v>45818</v>
      </c>
      <c r="D169" s="373"/>
      <c r="E169" s="346">
        <v>83.945400000000006</v>
      </c>
      <c r="F169" s="373"/>
      <c r="G169" s="347">
        <v>10.777100000000001</v>
      </c>
      <c r="H169" s="374"/>
      <c r="I169" s="348">
        <v>-7.9699999999999993E-2</v>
      </c>
      <c r="J169" s="348">
        <v>-0.43149999999999999</v>
      </c>
      <c r="K169" s="348">
        <v>-1.3880999999999999</v>
      </c>
      <c r="L169" s="348">
        <v>10.882400000000001</v>
      </c>
      <c r="M169" s="348">
        <v>3.0857999999999999</v>
      </c>
      <c r="N169" s="350">
        <v>8.0085999999999995</v>
      </c>
      <c r="O169" s="348" t="s">
        <v>430</v>
      </c>
      <c r="P169" s="348" t="s">
        <v>430</v>
      </c>
      <c r="Q169" s="348" t="s">
        <v>430</v>
      </c>
      <c r="R169" s="348" t="s">
        <v>430</v>
      </c>
      <c r="S169" s="348">
        <v>12.1983</v>
      </c>
      <c r="T169" s="348">
        <v>2.3612000000000002</v>
      </c>
      <c r="U169" s="348">
        <v>8.0357000000000003</v>
      </c>
      <c r="V169" s="348">
        <v>5.5502000000000002</v>
      </c>
      <c r="W169" s="348">
        <v>-1.1393</v>
      </c>
      <c r="X169" s="348">
        <v>7.4734999999999996</v>
      </c>
      <c r="Y169" s="374"/>
      <c r="Z169" s="346">
        <v>186</v>
      </c>
      <c r="AA169" s="346">
        <v>199</v>
      </c>
      <c r="AB169" s="346">
        <v>233</v>
      </c>
      <c r="AC169" s="346">
        <v>115</v>
      </c>
      <c r="AD169" s="346">
        <v>64</v>
      </c>
      <c r="AE169" s="346">
        <v>25</v>
      </c>
      <c r="AF169" s="346" t="s">
        <v>430</v>
      </c>
      <c r="AG169" s="346" t="s">
        <v>430</v>
      </c>
      <c r="AH169" s="346" t="s">
        <v>430</v>
      </c>
      <c r="AI169" s="346" t="s">
        <v>430</v>
      </c>
      <c r="AJ169" s="346">
        <v>145</v>
      </c>
      <c r="AK169" s="346">
        <v>84</v>
      </c>
      <c r="AL169" s="346">
        <v>45</v>
      </c>
      <c r="AM169" s="346">
        <v>28</v>
      </c>
      <c r="AN169" s="346">
        <v>229</v>
      </c>
      <c r="AO169" s="373"/>
      <c r="AP169" s="348" t="s">
        <v>430</v>
      </c>
      <c r="AQ169" s="348" t="s">
        <v>430</v>
      </c>
      <c r="AR169" s="348" t="s">
        <v>430</v>
      </c>
      <c r="AS169" s="348" t="s">
        <v>430</v>
      </c>
      <c r="AT169" s="348">
        <v>9.02</v>
      </c>
      <c r="AU169" s="351"/>
      <c r="AV169" s="346" t="s">
        <v>430</v>
      </c>
      <c r="AW169" s="346" t="s">
        <v>430</v>
      </c>
      <c r="AX169" s="346" t="s">
        <v>430</v>
      </c>
      <c r="AY169" s="346" t="s">
        <v>430</v>
      </c>
      <c r="AZ169" s="346">
        <v>70</v>
      </c>
      <c r="BA169" s="374"/>
      <c r="BB169" s="348">
        <v>15.221649430048799</v>
      </c>
      <c r="BC169" s="348">
        <v>0.99626605219298303</v>
      </c>
      <c r="BD169" s="348">
        <v>1.82559836686364E-2</v>
      </c>
      <c r="BE169" s="375">
        <v>-6.0645772037486098E-2</v>
      </c>
      <c r="BF169" s="374"/>
      <c r="BG169" s="372">
        <v>9.4899999999999998E-2</v>
      </c>
      <c r="BH169" s="373"/>
      <c r="BI169" s="348">
        <v>97.173500000000004</v>
      </c>
      <c r="BJ169" s="348">
        <v>2.6702900000000001</v>
      </c>
      <c r="BK169" s="348" t="s">
        <v>430</v>
      </c>
      <c r="BL169" s="348">
        <v>0.15620999999999999</v>
      </c>
      <c r="BM169" s="373"/>
      <c r="BN169" s="372" t="s">
        <v>5050</v>
      </c>
      <c r="BO169" s="372" t="s">
        <v>5051</v>
      </c>
      <c r="BP169" s="372" t="s">
        <v>5052</v>
      </c>
      <c r="BQ169" s="372" t="s">
        <v>5053</v>
      </c>
      <c r="BR169" s="372" t="s">
        <v>5054</v>
      </c>
      <c r="BS169" s="373"/>
      <c r="BT169" s="354" t="s">
        <v>554</v>
      </c>
    </row>
    <row r="170" spans="1:72" s="428" customFormat="1" ht="11" x14ac:dyDescent="0.3">
      <c r="A170" s="841" t="s">
        <v>5055</v>
      </c>
      <c r="B170" s="842"/>
      <c r="C170" s="843">
        <v>45520</v>
      </c>
      <c r="D170" s="842"/>
      <c r="E170" s="844">
        <v>80.249200000000002</v>
      </c>
      <c r="F170" s="842"/>
      <c r="G170" s="845">
        <v>10.749000000000001</v>
      </c>
      <c r="H170" s="847"/>
      <c r="I170" s="846">
        <v>0.27989999999999998</v>
      </c>
      <c r="J170" s="846">
        <v>0.15840000000000001</v>
      </c>
      <c r="K170" s="846">
        <v>1.1860999999999999</v>
      </c>
      <c r="L170" s="846">
        <v>14.558199999999999</v>
      </c>
      <c r="M170" s="846">
        <v>2.2448000000000001</v>
      </c>
      <c r="N170" s="848">
        <v>6.2784000000000004</v>
      </c>
      <c r="O170" s="846" t="s">
        <v>430</v>
      </c>
      <c r="P170" s="846" t="s">
        <v>430</v>
      </c>
      <c r="Q170" s="846" t="s">
        <v>430</v>
      </c>
      <c r="R170" s="846" t="s">
        <v>430</v>
      </c>
      <c r="S170" s="846">
        <v>17.861799999999999</v>
      </c>
      <c r="T170" s="846">
        <v>2.2351000000000001</v>
      </c>
      <c r="U170" s="846">
        <v>10.4841</v>
      </c>
      <c r="V170" s="846">
        <v>4.4707999999999997</v>
      </c>
      <c r="W170" s="846">
        <v>1.1385000000000001</v>
      </c>
      <c r="X170" s="846">
        <v>3.9708999999999999</v>
      </c>
      <c r="Y170" s="847"/>
      <c r="Z170" s="844">
        <v>126</v>
      </c>
      <c r="AA170" s="844">
        <v>95</v>
      </c>
      <c r="AB170" s="844">
        <v>184</v>
      </c>
      <c r="AC170" s="844">
        <v>66</v>
      </c>
      <c r="AD170" s="844">
        <v>82</v>
      </c>
      <c r="AE170" s="844">
        <v>43</v>
      </c>
      <c r="AF170" s="844" t="s">
        <v>430</v>
      </c>
      <c r="AG170" s="844" t="s">
        <v>430</v>
      </c>
      <c r="AH170" s="844" t="s">
        <v>430</v>
      </c>
      <c r="AI170" s="844" t="s">
        <v>430</v>
      </c>
      <c r="AJ170" s="844">
        <v>52</v>
      </c>
      <c r="AK170" s="844">
        <v>87</v>
      </c>
      <c r="AL170" s="844">
        <v>22</v>
      </c>
      <c r="AM170" s="844">
        <v>38</v>
      </c>
      <c r="AN170" s="844">
        <v>181</v>
      </c>
      <c r="AO170" s="842"/>
      <c r="AP170" s="846" t="s">
        <v>430</v>
      </c>
      <c r="AQ170" s="846" t="s">
        <v>430</v>
      </c>
      <c r="AR170" s="846" t="s">
        <v>430</v>
      </c>
      <c r="AS170" s="846" t="s">
        <v>430</v>
      </c>
      <c r="AT170" s="846">
        <v>12.26</v>
      </c>
      <c r="AU170" s="849"/>
      <c r="AV170" s="844" t="s">
        <v>430</v>
      </c>
      <c r="AW170" s="844" t="s">
        <v>430</v>
      </c>
      <c r="AX170" s="844" t="s">
        <v>430</v>
      </c>
      <c r="AY170" s="844" t="s">
        <v>430</v>
      </c>
      <c r="AZ170" s="844">
        <v>35</v>
      </c>
      <c r="BA170" s="847"/>
      <c r="BB170" s="846">
        <v>16.0237087957053</v>
      </c>
      <c r="BC170" s="846">
        <v>0.99826426187019102</v>
      </c>
      <c r="BD170" s="846">
        <v>-5.3526959170067502E-3</v>
      </c>
      <c r="BE170" s="852">
        <v>-0.10105269964623199</v>
      </c>
      <c r="BF170" s="847"/>
      <c r="BG170" s="855">
        <v>0.16439999999999999</v>
      </c>
      <c r="BH170" s="842"/>
      <c r="BI170" s="846">
        <v>5.0712400000000004</v>
      </c>
      <c r="BJ170" s="846">
        <v>94.698499999999996</v>
      </c>
      <c r="BK170" s="846" t="s">
        <v>430</v>
      </c>
      <c r="BL170" s="846">
        <v>0.23025999999999999</v>
      </c>
      <c r="BM170" s="842"/>
      <c r="BN170" s="855" t="s">
        <v>2158</v>
      </c>
      <c r="BO170" s="855" t="s">
        <v>5056</v>
      </c>
      <c r="BP170" s="855" t="s">
        <v>5057</v>
      </c>
      <c r="BQ170" s="855" t="s">
        <v>4256</v>
      </c>
      <c r="BR170" s="855" t="s">
        <v>1924</v>
      </c>
      <c r="BS170" s="842"/>
      <c r="BT170" s="856" t="s">
        <v>554</v>
      </c>
    </row>
    <row r="171" spans="1:72" s="428" customFormat="1" x14ac:dyDescent="0.25">
      <c r="A171" s="345" t="s">
        <v>5058</v>
      </c>
      <c r="B171" s="373"/>
      <c r="C171" s="719">
        <v>45828</v>
      </c>
      <c r="D171" s="373"/>
      <c r="E171" s="346">
        <v>82.350700000000003</v>
      </c>
      <c r="F171" s="373"/>
      <c r="G171" s="347">
        <v>7.1661999999999999</v>
      </c>
      <c r="H171" s="374"/>
      <c r="I171" s="348">
        <v>2.0303</v>
      </c>
      <c r="J171" s="348">
        <v>-4.1669999999999998</v>
      </c>
      <c r="K171" s="348">
        <v>-4.3295000000000003</v>
      </c>
      <c r="L171" s="348">
        <v>-6.6694000000000004</v>
      </c>
      <c r="M171" s="348">
        <v>-28.751200000000001</v>
      </c>
      <c r="N171" s="350">
        <v>-27.296199999999999</v>
      </c>
      <c r="O171" s="348" t="s">
        <v>430</v>
      </c>
      <c r="P171" s="348" t="s">
        <v>430</v>
      </c>
      <c r="Q171" s="348" t="s">
        <v>430</v>
      </c>
      <c r="R171" s="348" t="s">
        <v>430</v>
      </c>
      <c r="S171" s="348">
        <v>-4.7744</v>
      </c>
      <c r="T171" s="348">
        <v>-26.6907</v>
      </c>
      <c r="U171" s="348">
        <v>-17.172000000000001</v>
      </c>
      <c r="V171" s="348">
        <v>-28.2562</v>
      </c>
      <c r="W171" s="348">
        <v>-5.1738999999999997</v>
      </c>
      <c r="X171" s="348">
        <v>-28.078700000000001</v>
      </c>
      <c r="Y171" s="374"/>
      <c r="Z171" s="346">
        <v>8</v>
      </c>
      <c r="AA171" s="346">
        <v>247</v>
      </c>
      <c r="AB171" s="346">
        <v>245</v>
      </c>
      <c r="AC171" s="346">
        <v>239</v>
      </c>
      <c r="AD171" s="346">
        <v>233</v>
      </c>
      <c r="AE171" s="346">
        <v>211</v>
      </c>
      <c r="AF171" s="346" t="s">
        <v>430</v>
      </c>
      <c r="AG171" s="346" t="s">
        <v>430</v>
      </c>
      <c r="AH171" s="346" t="s">
        <v>430</v>
      </c>
      <c r="AI171" s="346" t="s">
        <v>430</v>
      </c>
      <c r="AJ171" s="346">
        <v>240</v>
      </c>
      <c r="AK171" s="346">
        <v>234</v>
      </c>
      <c r="AL171" s="346">
        <v>229</v>
      </c>
      <c r="AM171" s="346">
        <v>212</v>
      </c>
      <c r="AN171" s="346">
        <v>248</v>
      </c>
      <c r="AO171" s="373"/>
      <c r="AP171" s="348" t="s">
        <v>430</v>
      </c>
      <c r="AQ171" s="348" t="s">
        <v>430</v>
      </c>
      <c r="AR171" s="348" t="s">
        <v>430</v>
      </c>
      <c r="AS171" s="348" t="s">
        <v>430</v>
      </c>
      <c r="AT171" s="348">
        <v>-32.99</v>
      </c>
      <c r="AU171" s="351"/>
      <c r="AV171" s="346" t="s">
        <v>430</v>
      </c>
      <c r="AW171" s="346" t="s">
        <v>430</v>
      </c>
      <c r="AX171" s="346" t="s">
        <v>430</v>
      </c>
      <c r="AY171" s="346" t="s">
        <v>430</v>
      </c>
      <c r="AZ171" s="346">
        <v>217</v>
      </c>
      <c r="BA171" s="374"/>
      <c r="BB171" s="348">
        <v>23.753250709278099</v>
      </c>
      <c r="BC171" s="348">
        <v>0.99340818019225796</v>
      </c>
      <c r="BD171" s="348">
        <v>-0.119418230965359</v>
      </c>
      <c r="BE171" s="375">
        <v>-8.7214307768443494E-2</v>
      </c>
      <c r="BF171" s="374"/>
      <c r="BG171" s="372">
        <v>0.36349999999999999</v>
      </c>
      <c r="BH171" s="373"/>
      <c r="BI171" s="348">
        <v>80.222399999999993</v>
      </c>
      <c r="BJ171" s="348">
        <v>19.328399999999998</v>
      </c>
      <c r="BK171" s="348" t="s">
        <v>430</v>
      </c>
      <c r="BL171" s="348">
        <v>0.44919999999999999</v>
      </c>
      <c r="BM171" s="373"/>
      <c r="BN171" s="372" t="s">
        <v>5059</v>
      </c>
      <c r="BO171" s="372" t="s">
        <v>5060</v>
      </c>
      <c r="BP171" s="372" t="s">
        <v>430</v>
      </c>
      <c r="BQ171" s="372" t="s">
        <v>430</v>
      </c>
      <c r="BR171" s="372" t="s">
        <v>430</v>
      </c>
      <c r="BS171" s="373"/>
      <c r="BT171" s="354" t="s">
        <v>554</v>
      </c>
    </row>
    <row r="172" spans="1:72" s="428" customFormat="1" x14ac:dyDescent="0.25">
      <c r="A172" s="345" t="s">
        <v>5061</v>
      </c>
      <c r="B172" s="373"/>
      <c r="C172" s="719">
        <v>45910</v>
      </c>
      <c r="D172" s="373"/>
      <c r="E172" s="346">
        <v>83.883499999999998</v>
      </c>
      <c r="F172" s="373"/>
      <c r="G172" s="347">
        <v>10.0731</v>
      </c>
      <c r="H172" s="374"/>
      <c r="I172" s="348">
        <v>-0.84950000000000003</v>
      </c>
      <c r="J172" s="348">
        <v>-1.1734</v>
      </c>
      <c r="K172" s="348">
        <v>-0.53620000000000001</v>
      </c>
      <c r="L172" s="348">
        <v>14.414999999999999</v>
      </c>
      <c r="M172" s="348">
        <v>2.9106000000000001</v>
      </c>
      <c r="N172" s="350" t="s">
        <v>430</v>
      </c>
      <c r="O172" s="348" t="s">
        <v>430</v>
      </c>
      <c r="P172" s="348" t="s">
        <v>430</v>
      </c>
      <c r="Q172" s="348" t="s">
        <v>430</v>
      </c>
      <c r="R172" s="348" t="s">
        <v>430</v>
      </c>
      <c r="S172" s="348">
        <v>17.2013</v>
      </c>
      <c r="T172" s="348">
        <v>3.9611000000000001</v>
      </c>
      <c r="U172" s="348">
        <v>4.5903999999999998</v>
      </c>
      <c r="V172" s="348" t="s">
        <v>430</v>
      </c>
      <c r="W172" s="348">
        <v>-1.0772999999999999</v>
      </c>
      <c r="X172" s="348">
        <v>0.73099999999999998</v>
      </c>
      <c r="Y172" s="374"/>
      <c r="Z172" s="346">
        <v>227</v>
      </c>
      <c r="AA172" s="346">
        <v>228</v>
      </c>
      <c r="AB172" s="346">
        <v>222</v>
      </c>
      <c r="AC172" s="346">
        <v>74</v>
      </c>
      <c r="AD172" s="346">
        <v>65</v>
      </c>
      <c r="AE172" s="346" t="s">
        <v>430</v>
      </c>
      <c r="AF172" s="346" t="s">
        <v>430</v>
      </c>
      <c r="AG172" s="346" t="s">
        <v>430</v>
      </c>
      <c r="AH172" s="346" t="s">
        <v>430</v>
      </c>
      <c r="AI172" s="346" t="s">
        <v>430</v>
      </c>
      <c r="AJ172" s="346">
        <v>79</v>
      </c>
      <c r="AK172" s="346">
        <v>45</v>
      </c>
      <c r="AL172" s="346">
        <v>98</v>
      </c>
      <c r="AM172" s="346" t="s">
        <v>430</v>
      </c>
      <c r="AN172" s="346">
        <v>226</v>
      </c>
      <c r="AO172" s="373"/>
      <c r="AP172" s="348" t="s">
        <v>430</v>
      </c>
      <c r="AQ172" s="348" t="s">
        <v>430</v>
      </c>
      <c r="AR172" s="348" t="s">
        <v>430</v>
      </c>
      <c r="AS172" s="348" t="s">
        <v>430</v>
      </c>
      <c r="AT172" s="348" t="s">
        <v>430</v>
      </c>
      <c r="AU172" s="351"/>
      <c r="AV172" s="346" t="s">
        <v>430</v>
      </c>
      <c r="AW172" s="346" t="s">
        <v>430</v>
      </c>
      <c r="AX172" s="346" t="s">
        <v>430</v>
      </c>
      <c r="AY172" s="346" t="s">
        <v>430</v>
      </c>
      <c r="AZ172" s="346" t="s">
        <v>430</v>
      </c>
      <c r="BA172" s="374"/>
      <c r="BB172" s="348">
        <v>19.447711491199801</v>
      </c>
      <c r="BC172" s="348">
        <v>1.0018388438706201</v>
      </c>
      <c r="BD172" s="348">
        <v>-6.9957483520016097E-3</v>
      </c>
      <c r="BE172" s="375">
        <v>-9.6249814203231296E-2</v>
      </c>
      <c r="BF172" s="374"/>
      <c r="BG172" s="372">
        <v>0.1202</v>
      </c>
      <c r="BH172" s="373"/>
      <c r="BI172" s="348">
        <v>33.457799999999999</v>
      </c>
      <c r="BJ172" s="348">
        <v>39.674399999999999</v>
      </c>
      <c r="BK172" s="348">
        <v>26.5715</v>
      </c>
      <c r="BL172" s="348">
        <v>0.29630000000000001</v>
      </c>
      <c r="BM172" s="373"/>
      <c r="BN172" s="372" t="s">
        <v>5062</v>
      </c>
      <c r="BO172" s="372" t="s">
        <v>5063</v>
      </c>
      <c r="BP172" s="372" t="s">
        <v>5064</v>
      </c>
      <c r="BQ172" s="372" t="s">
        <v>5065</v>
      </c>
      <c r="BR172" s="372" t="s">
        <v>5066</v>
      </c>
      <c r="BS172" s="373"/>
      <c r="BT172" s="354" t="s">
        <v>4624</v>
      </c>
    </row>
    <row r="173" spans="1:72" s="428" customFormat="1" x14ac:dyDescent="0.25">
      <c r="A173" s="345" t="s">
        <v>5067</v>
      </c>
      <c r="B173" s="373"/>
      <c r="C173" s="719">
        <v>45722</v>
      </c>
      <c r="D173" s="373"/>
      <c r="E173" s="346">
        <v>84.639099999999999</v>
      </c>
      <c r="F173" s="373"/>
      <c r="G173" s="347">
        <v>11.520899999999999</v>
      </c>
      <c r="H173" s="374"/>
      <c r="I173" s="348">
        <v>1.8404</v>
      </c>
      <c r="J173" s="348">
        <v>1.6688000000000001</v>
      </c>
      <c r="K173" s="348">
        <v>7.431</v>
      </c>
      <c r="L173" s="348">
        <v>12.8637</v>
      </c>
      <c r="M173" s="348">
        <v>-0.94830000000000003</v>
      </c>
      <c r="N173" s="350">
        <v>0.1217</v>
      </c>
      <c r="O173" s="348" t="s">
        <v>430</v>
      </c>
      <c r="P173" s="348" t="s">
        <v>430</v>
      </c>
      <c r="Q173" s="348" t="s">
        <v>430</v>
      </c>
      <c r="R173" s="348" t="s">
        <v>430</v>
      </c>
      <c r="S173" s="348">
        <v>17.107299999999999</v>
      </c>
      <c r="T173" s="348">
        <v>-1.8027</v>
      </c>
      <c r="U173" s="348">
        <v>6.2431000000000001</v>
      </c>
      <c r="V173" s="348">
        <v>-0.51039999999999996</v>
      </c>
      <c r="W173" s="348">
        <v>7.6539000000000001</v>
      </c>
      <c r="X173" s="348">
        <v>11.493</v>
      </c>
      <c r="Y173" s="374"/>
      <c r="Z173" s="346">
        <v>12</v>
      </c>
      <c r="AA173" s="346">
        <v>10</v>
      </c>
      <c r="AB173" s="346">
        <v>16</v>
      </c>
      <c r="AC173" s="346">
        <v>89</v>
      </c>
      <c r="AD173" s="346">
        <v>112</v>
      </c>
      <c r="AE173" s="346">
        <v>118</v>
      </c>
      <c r="AF173" s="346" t="s">
        <v>430</v>
      </c>
      <c r="AG173" s="346" t="s">
        <v>430</v>
      </c>
      <c r="AH173" s="346" t="s">
        <v>430</v>
      </c>
      <c r="AI173" s="346" t="s">
        <v>430</v>
      </c>
      <c r="AJ173" s="346">
        <v>80</v>
      </c>
      <c r="AK173" s="346">
        <v>123</v>
      </c>
      <c r="AL173" s="346">
        <v>62</v>
      </c>
      <c r="AM173" s="346">
        <v>98</v>
      </c>
      <c r="AN173" s="346">
        <v>4</v>
      </c>
      <c r="AO173" s="373"/>
      <c r="AP173" s="348" t="s">
        <v>430</v>
      </c>
      <c r="AQ173" s="348" t="s">
        <v>430</v>
      </c>
      <c r="AR173" s="348" t="s">
        <v>430</v>
      </c>
      <c r="AS173" s="348" t="s">
        <v>430</v>
      </c>
      <c r="AT173" s="348">
        <v>5.55</v>
      </c>
      <c r="AU173" s="351"/>
      <c r="AV173" s="346" t="s">
        <v>430</v>
      </c>
      <c r="AW173" s="346" t="s">
        <v>430</v>
      </c>
      <c r="AX173" s="346" t="s">
        <v>430</v>
      </c>
      <c r="AY173" s="346" t="s">
        <v>430</v>
      </c>
      <c r="AZ173" s="346">
        <v>90</v>
      </c>
      <c r="BA173" s="374"/>
      <c r="BB173" s="348">
        <v>18.0164129519687</v>
      </c>
      <c r="BC173" s="348">
        <v>0.99497699056341804</v>
      </c>
      <c r="BD173" s="348">
        <v>1.27182305886242E-2</v>
      </c>
      <c r="BE173" s="375">
        <v>-0.10599920292750301</v>
      </c>
      <c r="BF173" s="374"/>
      <c r="BG173" s="372">
        <v>0.1255</v>
      </c>
      <c r="BH173" s="373"/>
      <c r="BI173" s="348">
        <v>79.957700000000003</v>
      </c>
      <c r="BJ173" s="348">
        <v>16.777200000000001</v>
      </c>
      <c r="BK173" s="348">
        <v>3.0136599999999998</v>
      </c>
      <c r="BL173" s="348">
        <v>0.25144</v>
      </c>
      <c r="BM173" s="373"/>
      <c r="BN173" s="372" t="s">
        <v>5068</v>
      </c>
      <c r="BO173" s="372" t="s">
        <v>5069</v>
      </c>
      <c r="BP173" s="372" t="s">
        <v>430</v>
      </c>
      <c r="BQ173" s="372" t="s">
        <v>430</v>
      </c>
      <c r="BR173" s="372" t="s">
        <v>430</v>
      </c>
      <c r="BS173" s="373"/>
      <c r="BT173" s="354" t="s">
        <v>554</v>
      </c>
    </row>
    <row r="174" spans="1:72" s="428" customFormat="1" x14ac:dyDescent="0.25">
      <c r="A174" s="345" t="s">
        <v>5070</v>
      </c>
      <c r="B174" s="373"/>
      <c r="C174" s="719">
        <v>45877</v>
      </c>
      <c r="D174" s="373"/>
      <c r="E174" s="889">
        <v>77.33</v>
      </c>
      <c r="F174" s="373"/>
      <c r="G174" s="347">
        <v>10.6615</v>
      </c>
      <c r="H174" s="374"/>
      <c r="I174" s="348">
        <v>-0.56979999999999997</v>
      </c>
      <c r="J174" s="348">
        <v>-1.5522</v>
      </c>
      <c r="K174" s="348">
        <v>-1.1679999999999999</v>
      </c>
      <c r="L174" s="348">
        <v>10.961399999999999</v>
      </c>
      <c r="M174" s="348">
        <v>1.194</v>
      </c>
      <c r="N174" s="350" t="s">
        <v>430</v>
      </c>
      <c r="O174" s="348" t="s">
        <v>430</v>
      </c>
      <c r="P174" s="348" t="s">
        <v>430</v>
      </c>
      <c r="Q174" s="348" t="s">
        <v>430</v>
      </c>
      <c r="R174" s="348" t="s">
        <v>430</v>
      </c>
      <c r="S174" s="348">
        <v>13.173400000000001</v>
      </c>
      <c r="T174" s="348">
        <v>1.3277000000000001</v>
      </c>
      <c r="U174" s="348">
        <v>4.7896000000000001</v>
      </c>
      <c r="V174" s="348" t="s">
        <v>430</v>
      </c>
      <c r="W174" s="348">
        <v>-1.3126</v>
      </c>
      <c r="X174" s="348">
        <v>6.6150000000000002</v>
      </c>
      <c r="Y174" s="374"/>
      <c r="Z174" s="346">
        <v>219</v>
      </c>
      <c r="AA174" s="346">
        <v>236</v>
      </c>
      <c r="AB174" s="346">
        <v>230</v>
      </c>
      <c r="AC174" s="346">
        <v>111</v>
      </c>
      <c r="AD174" s="346">
        <v>95</v>
      </c>
      <c r="AE174" s="346" t="s">
        <v>430</v>
      </c>
      <c r="AF174" s="346" t="s">
        <v>430</v>
      </c>
      <c r="AG174" s="346" t="s">
        <v>430</v>
      </c>
      <c r="AH174" s="346" t="s">
        <v>430</v>
      </c>
      <c r="AI174" s="346" t="s">
        <v>430</v>
      </c>
      <c r="AJ174" s="346">
        <v>132</v>
      </c>
      <c r="AK174" s="346">
        <v>94</v>
      </c>
      <c r="AL174" s="346">
        <v>97</v>
      </c>
      <c r="AM174" s="346" t="s">
        <v>430</v>
      </c>
      <c r="AN174" s="346">
        <v>231</v>
      </c>
      <c r="AO174" s="373"/>
      <c r="AP174" s="348" t="s">
        <v>430</v>
      </c>
      <c r="AQ174" s="348" t="s">
        <v>430</v>
      </c>
      <c r="AR174" s="348" t="s">
        <v>430</v>
      </c>
      <c r="AS174" s="348" t="s">
        <v>430</v>
      </c>
      <c r="AT174" s="348" t="s">
        <v>430</v>
      </c>
      <c r="AU174" s="351"/>
      <c r="AV174" s="346" t="s">
        <v>430</v>
      </c>
      <c r="AW174" s="346" t="s">
        <v>430</v>
      </c>
      <c r="AX174" s="346" t="s">
        <v>430</v>
      </c>
      <c r="AY174" s="346" t="s">
        <v>430</v>
      </c>
      <c r="AZ174" s="346" t="s">
        <v>430</v>
      </c>
      <c r="BA174" s="374"/>
      <c r="BB174" s="348">
        <v>14.9371156196394</v>
      </c>
      <c r="BC174" s="348">
        <v>0</v>
      </c>
      <c r="BD174" s="348">
        <v>1.78835995336954E-3</v>
      </c>
      <c r="BE174" s="375" t="s">
        <v>430</v>
      </c>
      <c r="BF174" s="374"/>
      <c r="BG174" s="372" t="s">
        <v>430</v>
      </c>
      <c r="BH174" s="373"/>
      <c r="BI174" s="348">
        <v>53.6295</v>
      </c>
      <c r="BJ174" s="348">
        <v>34.857599999999998</v>
      </c>
      <c r="BK174" s="348">
        <v>11.064299999999999</v>
      </c>
      <c r="BL174" s="348">
        <v>0.4486</v>
      </c>
      <c r="BM174" s="373"/>
      <c r="BN174" s="372" t="s">
        <v>5071</v>
      </c>
      <c r="BO174" s="372" t="s">
        <v>5072</v>
      </c>
      <c r="BP174" s="372" t="s">
        <v>5073</v>
      </c>
      <c r="BQ174" s="372" t="s">
        <v>5074</v>
      </c>
      <c r="BR174" s="372" t="s">
        <v>5075</v>
      </c>
      <c r="BS174" s="373"/>
      <c r="BT174" s="354" t="s">
        <v>5076</v>
      </c>
    </row>
    <row r="175" spans="1:72" s="428" customFormat="1" x14ac:dyDescent="0.25">
      <c r="A175" s="345" t="s">
        <v>5077</v>
      </c>
      <c r="B175" s="373"/>
      <c r="C175" s="719">
        <v>44799</v>
      </c>
      <c r="D175" s="373"/>
      <c r="E175" s="346">
        <v>78.28</v>
      </c>
      <c r="F175" s="373"/>
      <c r="G175" s="347">
        <v>18.749500000000001</v>
      </c>
      <c r="H175" s="374"/>
      <c r="I175" s="348">
        <v>-0.44440000000000002</v>
      </c>
      <c r="J175" s="348">
        <v>-0.65700000000000003</v>
      </c>
      <c r="K175" s="348">
        <v>0.71499999999999997</v>
      </c>
      <c r="L175" s="348">
        <v>10.9819</v>
      </c>
      <c r="M175" s="348">
        <v>3.9416000000000002</v>
      </c>
      <c r="N175" s="350">
        <v>11.096299999999999</v>
      </c>
      <c r="O175" s="348">
        <v>3.7839999999999998</v>
      </c>
      <c r="P175" s="348">
        <v>20.486699999999999</v>
      </c>
      <c r="Q175" s="348" t="s">
        <v>430</v>
      </c>
      <c r="R175" s="348" t="s">
        <v>430</v>
      </c>
      <c r="S175" s="348">
        <v>13.1676</v>
      </c>
      <c r="T175" s="348">
        <v>3.1217999999999999</v>
      </c>
      <c r="U175" s="348">
        <v>7.2938999999999998</v>
      </c>
      <c r="V175" s="348">
        <v>9.1318000000000001</v>
      </c>
      <c r="W175" s="348">
        <v>6.6699999999999995E-2</v>
      </c>
      <c r="X175" s="348">
        <v>17.835000000000001</v>
      </c>
      <c r="Y175" s="374"/>
      <c r="Z175" s="346">
        <v>216</v>
      </c>
      <c r="AA175" s="346">
        <v>208</v>
      </c>
      <c r="AB175" s="346">
        <v>198</v>
      </c>
      <c r="AC175" s="346">
        <v>110</v>
      </c>
      <c r="AD175" s="346">
        <v>57</v>
      </c>
      <c r="AE175" s="346">
        <v>22</v>
      </c>
      <c r="AF175" s="346">
        <v>34</v>
      </c>
      <c r="AG175" s="346">
        <v>11</v>
      </c>
      <c r="AH175" s="346" t="s">
        <v>430</v>
      </c>
      <c r="AI175" s="346" t="s">
        <v>430</v>
      </c>
      <c r="AJ175" s="346">
        <v>133</v>
      </c>
      <c r="AK175" s="346">
        <v>62</v>
      </c>
      <c r="AL175" s="346">
        <v>51</v>
      </c>
      <c r="AM175" s="346">
        <v>21</v>
      </c>
      <c r="AN175" s="346">
        <v>213</v>
      </c>
      <c r="AO175" s="373"/>
      <c r="AP175" s="348" t="s">
        <v>430</v>
      </c>
      <c r="AQ175" s="348" t="s">
        <v>430</v>
      </c>
      <c r="AR175" s="348" t="s">
        <v>430</v>
      </c>
      <c r="AS175" s="348">
        <v>12.93</v>
      </c>
      <c r="AT175" s="348">
        <v>11.33</v>
      </c>
      <c r="AU175" s="351"/>
      <c r="AV175" s="346" t="s">
        <v>430</v>
      </c>
      <c r="AW175" s="346" t="s">
        <v>430</v>
      </c>
      <c r="AX175" s="346" t="s">
        <v>430</v>
      </c>
      <c r="AY175" s="346">
        <v>7</v>
      </c>
      <c r="AZ175" s="346">
        <v>51</v>
      </c>
      <c r="BA175" s="374"/>
      <c r="BB175" s="348">
        <v>14.426509742010801</v>
      </c>
      <c r="BC175" s="348">
        <v>1.0006048177241</v>
      </c>
      <c r="BD175" s="348">
        <v>8.9210926657232001E-2</v>
      </c>
      <c r="BE175" s="375">
        <v>-0.100994838032129</v>
      </c>
      <c r="BF175" s="374"/>
      <c r="BG175" s="372">
        <v>0.19689999999999999</v>
      </c>
      <c r="BH175" s="373"/>
      <c r="BI175" s="348">
        <v>69.180300000000003</v>
      </c>
      <c r="BJ175" s="348">
        <v>25.371700000000001</v>
      </c>
      <c r="BK175" s="348">
        <v>3.3496199999999998</v>
      </c>
      <c r="BL175" s="348">
        <v>2.0983800000000001</v>
      </c>
      <c r="BM175" s="373"/>
      <c r="BN175" s="372" t="s">
        <v>5078</v>
      </c>
      <c r="BO175" s="372" t="s">
        <v>5079</v>
      </c>
      <c r="BP175" s="372" t="s">
        <v>5080</v>
      </c>
      <c r="BQ175" s="372" t="s">
        <v>3212</v>
      </c>
      <c r="BR175" s="372" t="s">
        <v>5081</v>
      </c>
      <c r="BS175" s="373"/>
      <c r="BT175" s="354" t="s">
        <v>554</v>
      </c>
    </row>
    <row r="176" spans="1:72" s="428" customFormat="1" x14ac:dyDescent="0.25">
      <c r="A176" s="345" t="s">
        <v>5082</v>
      </c>
      <c r="B176" s="373"/>
      <c r="C176" s="719">
        <v>45408</v>
      </c>
      <c r="D176" s="373"/>
      <c r="E176" s="346">
        <v>73.5</v>
      </c>
      <c r="F176" s="373"/>
      <c r="G176" s="347">
        <v>11.1006</v>
      </c>
      <c r="H176" s="374"/>
      <c r="I176" s="348">
        <v>0.13800000000000001</v>
      </c>
      <c r="J176" s="348">
        <v>0.67479999999999996</v>
      </c>
      <c r="K176" s="348">
        <v>2.3917999999999999</v>
      </c>
      <c r="L176" s="348">
        <v>13.061500000000001</v>
      </c>
      <c r="M176" s="348">
        <v>1.6901999999999999</v>
      </c>
      <c r="N176" s="350">
        <v>3.8954</v>
      </c>
      <c r="O176" s="348">
        <v>1.4182999999999999</v>
      </c>
      <c r="P176" s="348" t="s">
        <v>430</v>
      </c>
      <c r="Q176" s="348" t="s">
        <v>430</v>
      </c>
      <c r="R176" s="348" t="s">
        <v>430</v>
      </c>
      <c r="S176" s="348">
        <v>15.8521</v>
      </c>
      <c r="T176" s="348">
        <v>1.4309000000000001</v>
      </c>
      <c r="U176" s="348">
        <v>6.1294000000000004</v>
      </c>
      <c r="V176" s="348">
        <v>0.99439999999999995</v>
      </c>
      <c r="W176" s="348">
        <v>2.0726</v>
      </c>
      <c r="X176" s="348">
        <v>4.9489000000000001</v>
      </c>
      <c r="Y176" s="374"/>
      <c r="Z176" s="346">
        <v>148</v>
      </c>
      <c r="AA176" s="346">
        <v>45</v>
      </c>
      <c r="AB176" s="346">
        <v>90</v>
      </c>
      <c r="AC176" s="346">
        <v>86</v>
      </c>
      <c r="AD176" s="346">
        <v>89</v>
      </c>
      <c r="AE176" s="346">
        <v>67</v>
      </c>
      <c r="AF176" s="346">
        <v>72</v>
      </c>
      <c r="AG176" s="346" t="s">
        <v>430</v>
      </c>
      <c r="AH176" s="346" t="s">
        <v>430</v>
      </c>
      <c r="AI176" s="346" t="s">
        <v>430</v>
      </c>
      <c r="AJ176" s="346">
        <v>100</v>
      </c>
      <c r="AK176" s="346">
        <v>92</v>
      </c>
      <c r="AL176" s="346">
        <v>74</v>
      </c>
      <c r="AM176" s="346">
        <v>81</v>
      </c>
      <c r="AN176" s="346">
        <v>130</v>
      </c>
      <c r="AO176" s="373"/>
      <c r="AP176" s="348" t="s">
        <v>430</v>
      </c>
      <c r="AQ176" s="348" t="s">
        <v>430</v>
      </c>
      <c r="AR176" s="348" t="s">
        <v>430</v>
      </c>
      <c r="AS176" s="348" t="s">
        <v>430</v>
      </c>
      <c r="AT176" s="348">
        <v>8.8000000000000007</v>
      </c>
      <c r="AU176" s="351"/>
      <c r="AV176" s="346" t="s">
        <v>430</v>
      </c>
      <c r="AW176" s="346" t="s">
        <v>430</v>
      </c>
      <c r="AX176" s="346" t="s">
        <v>430</v>
      </c>
      <c r="AY176" s="346" t="s">
        <v>430</v>
      </c>
      <c r="AZ176" s="346">
        <v>71</v>
      </c>
      <c r="BA176" s="374"/>
      <c r="BB176" s="348">
        <v>16.7952488262058</v>
      </c>
      <c r="BC176" s="348">
        <v>1.0008689714777701</v>
      </c>
      <c r="BD176" s="348">
        <v>-2.9470863257325202E-3</v>
      </c>
      <c r="BE176" s="375">
        <v>-9.13221844432721E-2</v>
      </c>
      <c r="BF176" s="374"/>
      <c r="BG176" s="372">
        <v>0.20169999999999999</v>
      </c>
      <c r="BH176" s="373"/>
      <c r="BI176" s="348">
        <v>49.6083</v>
      </c>
      <c r="BJ176" s="348">
        <v>30.9328</v>
      </c>
      <c r="BK176" s="348">
        <v>19.272200000000002</v>
      </c>
      <c r="BL176" s="348">
        <v>0.1867</v>
      </c>
      <c r="BM176" s="373"/>
      <c r="BN176" s="372" t="s">
        <v>5083</v>
      </c>
      <c r="BO176" s="372" t="s">
        <v>5084</v>
      </c>
      <c r="BP176" s="372" t="s">
        <v>5085</v>
      </c>
      <c r="BQ176" s="372" t="s">
        <v>5086</v>
      </c>
      <c r="BR176" s="372" t="s">
        <v>5087</v>
      </c>
      <c r="BS176" s="373"/>
      <c r="BT176" s="354" t="s">
        <v>4624</v>
      </c>
    </row>
    <row r="177" spans="1:72" s="428" customFormat="1" x14ac:dyDescent="0.25">
      <c r="A177" s="345" t="s">
        <v>5088</v>
      </c>
      <c r="B177" s="373"/>
      <c r="C177" s="719">
        <v>45624</v>
      </c>
      <c r="D177" s="373"/>
      <c r="E177" s="346">
        <v>74.098100000000002</v>
      </c>
      <c r="F177" s="373"/>
      <c r="G177" s="347">
        <v>9.5336999999999996</v>
      </c>
      <c r="H177" s="374"/>
      <c r="I177" s="348">
        <v>0.48060000000000003</v>
      </c>
      <c r="J177" s="348">
        <v>0.56220000000000003</v>
      </c>
      <c r="K177" s="348">
        <v>2.0596999999999999</v>
      </c>
      <c r="L177" s="348">
        <v>7.3276000000000003</v>
      </c>
      <c r="M177" s="348">
        <v>-3.1482000000000001</v>
      </c>
      <c r="N177" s="350">
        <v>-1.6850000000000001</v>
      </c>
      <c r="O177" s="348" t="s">
        <v>430</v>
      </c>
      <c r="P177" s="348" t="s">
        <v>430</v>
      </c>
      <c r="Q177" s="348" t="s">
        <v>430</v>
      </c>
      <c r="R177" s="348" t="s">
        <v>430</v>
      </c>
      <c r="S177" s="348">
        <v>10.019</v>
      </c>
      <c r="T177" s="348">
        <v>-2.7927</v>
      </c>
      <c r="U177" s="348">
        <v>1.1812</v>
      </c>
      <c r="V177" s="348">
        <v>-3.2279</v>
      </c>
      <c r="W177" s="348">
        <v>2.7040000000000002</v>
      </c>
      <c r="X177" s="348">
        <v>-2.996</v>
      </c>
      <c r="Y177" s="374"/>
      <c r="Z177" s="346">
        <v>101</v>
      </c>
      <c r="AA177" s="346">
        <v>49</v>
      </c>
      <c r="AB177" s="346">
        <v>112</v>
      </c>
      <c r="AC177" s="346">
        <v>173</v>
      </c>
      <c r="AD177" s="346">
        <v>152</v>
      </c>
      <c r="AE177" s="346">
        <v>136</v>
      </c>
      <c r="AF177" s="346" t="s">
        <v>430</v>
      </c>
      <c r="AG177" s="346" t="s">
        <v>430</v>
      </c>
      <c r="AH177" s="346" t="s">
        <v>430</v>
      </c>
      <c r="AI177" s="346" t="s">
        <v>430</v>
      </c>
      <c r="AJ177" s="346">
        <v>168</v>
      </c>
      <c r="AK177" s="346">
        <v>147</v>
      </c>
      <c r="AL177" s="346">
        <v>146</v>
      </c>
      <c r="AM177" s="346">
        <v>139</v>
      </c>
      <c r="AN177" s="346">
        <v>61</v>
      </c>
      <c r="AO177" s="373"/>
      <c r="AP177" s="348" t="s">
        <v>430</v>
      </c>
      <c r="AQ177" s="348" t="s">
        <v>430</v>
      </c>
      <c r="AR177" s="348" t="s">
        <v>430</v>
      </c>
      <c r="AS177" s="348" t="s">
        <v>430</v>
      </c>
      <c r="AT177" s="348">
        <v>-0.98</v>
      </c>
      <c r="AU177" s="351"/>
      <c r="AV177" s="346" t="s">
        <v>430</v>
      </c>
      <c r="AW177" s="346" t="s">
        <v>430</v>
      </c>
      <c r="AX177" s="346" t="s">
        <v>430</v>
      </c>
      <c r="AY177" s="346" t="s">
        <v>430</v>
      </c>
      <c r="AZ177" s="346">
        <v>143</v>
      </c>
      <c r="BA177" s="374"/>
      <c r="BB177" s="348">
        <v>13.839829996574201</v>
      </c>
      <c r="BC177" s="348">
        <v>0.99906247843750295</v>
      </c>
      <c r="BD177" s="348">
        <v>-4.30165828683442E-2</v>
      </c>
      <c r="BE177" s="375">
        <v>-9.0222459277264397E-2</v>
      </c>
      <c r="BF177" s="374"/>
      <c r="BG177" s="372">
        <v>0.10249999999999999</v>
      </c>
      <c r="BH177" s="373"/>
      <c r="BI177" s="348">
        <v>86.159199999999998</v>
      </c>
      <c r="BJ177" s="348">
        <v>13.712300000000001</v>
      </c>
      <c r="BK177" s="348" t="s">
        <v>430</v>
      </c>
      <c r="BL177" s="348">
        <v>0.1285</v>
      </c>
      <c r="BM177" s="373"/>
      <c r="BN177" s="372" t="s">
        <v>4570</v>
      </c>
      <c r="BO177" s="372" t="s">
        <v>4571</v>
      </c>
      <c r="BP177" s="372" t="s">
        <v>4572</v>
      </c>
      <c r="BQ177" s="372" t="s">
        <v>4573</v>
      </c>
      <c r="BR177" s="372" t="s">
        <v>4574</v>
      </c>
      <c r="BS177" s="373"/>
      <c r="BT177" s="354" t="s">
        <v>554</v>
      </c>
    </row>
    <row r="178" spans="1:72" s="428" customFormat="1" x14ac:dyDescent="0.25">
      <c r="A178" s="345" t="s">
        <v>5089</v>
      </c>
      <c r="B178" s="373"/>
      <c r="C178" s="719">
        <v>45877</v>
      </c>
      <c r="D178" s="373"/>
      <c r="E178" s="889">
        <v>70.28</v>
      </c>
      <c r="F178" s="373"/>
      <c r="G178" s="347">
        <v>10.5936</v>
      </c>
      <c r="H178" s="374"/>
      <c r="I178" s="348">
        <v>-0.39019999999999999</v>
      </c>
      <c r="J178" s="348">
        <v>2.64E-2</v>
      </c>
      <c r="K178" s="348">
        <v>3.3936000000000002</v>
      </c>
      <c r="L178" s="348">
        <v>12.9876</v>
      </c>
      <c r="M178" s="348">
        <v>1.5509999999999999</v>
      </c>
      <c r="N178" s="350" t="s">
        <v>430</v>
      </c>
      <c r="O178" s="348" t="s">
        <v>430</v>
      </c>
      <c r="P178" s="348" t="s">
        <v>430</v>
      </c>
      <c r="Q178" s="348" t="s">
        <v>430</v>
      </c>
      <c r="R178" s="348" t="s">
        <v>430</v>
      </c>
      <c r="S178" s="348">
        <v>16.1553</v>
      </c>
      <c r="T178" s="348">
        <v>0.68330000000000002</v>
      </c>
      <c r="U178" s="348">
        <v>5.7413999999999996</v>
      </c>
      <c r="V178" s="348" t="s">
        <v>430</v>
      </c>
      <c r="W178" s="348">
        <v>2.5528</v>
      </c>
      <c r="X178" s="348">
        <v>5.9359999999999999</v>
      </c>
      <c r="Y178" s="374"/>
      <c r="Z178" s="346">
        <v>208</v>
      </c>
      <c r="AA178" s="346">
        <v>117</v>
      </c>
      <c r="AB178" s="346">
        <v>42</v>
      </c>
      <c r="AC178" s="346">
        <v>87</v>
      </c>
      <c r="AD178" s="346">
        <v>90</v>
      </c>
      <c r="AE178" s="346" t="s">
        <v>430</v>
      </c>
      <c r="AF178" s="346" t="s">
        <v>430</v>
      </c>
      <c r="AG178" s="346" t="s">
        <v>430</v>
      </c>
      <c r="AH178" s="346" t="s">
        <v>430</v>
      </c>
      <c r="AI178" s="346" t="s">
        <v>430</v>
      </c>
      <c r="AJ178" s="346">
        <v>90</v>
      </c>
      <c r="AK178" s="346">
        <v>100</v>
      </c>
      <c r="AL178" s="346">
        <v>93</v>
      </c>
      <c r="AM178" s="346" t="s">
        <v>430</v>
      </c>
      <c r="AN178" s="346">
        <v>66</v>
      </c>
      <c r="AO178" s="373"/>
      <c r="AP178" s="348" t="s">
        <v>430</v>
      </c>
      <c r="AQ178" s="348" t="s">
        <v>430</v>
      </c>
      <c r="AR178" s="348" t="s">
        <v>430</v>
      </c>
      <c r="AS178" s="348" t="s">
        <v>430</v>
      </c>
      <c r="AT178" s="348" t="s">
        <v>430</v>
      </c>
      <c r="AU178" s="351"/>
      <c r="AV178" s="346" t="s">
        <v>430</v>
      </c>
      <c r="AW178" s="346" t="s">
        <v>430</v>
      </c>
      <c r="AX178" s="346" t="s">
        <v>430</v>
      </c>
      <c r="AY178" s="346" t="s">
        <v>430</v>
      </c>
      <c r="AZ178" s="346" t="s">
        <v>430</v>
      </c>
      <c r="BA178" s="374"/>
      <c r="BB178" s="348">
        <v>19.154573339582399</v>
      </c>
      <c r="BC178" s="348">
        <v>0</v>
      </c>
      <c r="BD178" s="348">
        <v>-2.2785100238592801E-3</v>
      </c>
      <c r="BE178" s="375" t="s">
        <v>430</v>
      </c>
      <c r="BF178" s="374"/>
      <c r="BG178" s="372" t="s">
        <v>430</v>
      </c>
      <c r="BH178" s="373"/>
      <c r="BI178" s="348">
        <v>47.475900000000003</v>
      </c>
      <c r="BJ178" s="348">
        <v>43.299500000000002</v>
      </c>
      <c r="BK178" s="348">
        <v>9.0553399999999993</v>
      </c>
      <c r="BL178" s="348">
        <v>0.16925999999999999</v>
      </c>
      <c r="BM178" s="373"/>
      <c r="BN178" s="372" t="s">
        <v>5090</v>
      </c>
      <c r="BO178" s="372" t="s">
        <v>5091</v>
      </c>
      <c r="BP178" s="372" t="s">
        <v>5092</v>
      </c>
      <c r="BQ178" s="372" t="s">
        <v>1110</v>
      </c>
      <c r="BR178" s="372" t="s">
        <v>5093</v>
      </c>
      <c r="BS178" s="373"/>
      <c r="BT178" s="354" t="s">
        <v>5076</v>
      </c>
    </row>
    <row r="179" spans="1:72" s="428" customFormat="1" x14ac:dyDescent="0.25">
      <c r="A179" s="345" t="s">
        <v>5094</v>
      </c>
      <c r="B179" s="373"/>
      <c r="C179" s="719">
        <v>45624</v>
      </c>
      <c r="D179" s="373"/>
      <c r="E179" s="346">
        <v>71.117800000000003</v>
      </c>
      <c r="F179" s="373"/>
      <c r="G179" s="347">
        <v>10.8805</v>
      </c>
      <c r="H179" s="374"/>
      <c r="I179" s="348">
        <v>0.08</v>
      </c>
      <c r="J179" s="348">
        <v>0.37919999999999998</v>
      </c>
      <c r="K179" s="348">
        <v>1.6432</v>
      </c>
      <c r="L179" s="348">
        <v>14.6305</v>
      </c>
      <c r="M179" s="348">
        <v>2.6404000000000001</v>
      </c>
      <c r="N179" s="350">
        <v>5.9146000000000001</v>
      </c>
      <c r="O179" s="348" t="s">
        <v>430</v>
      </c>
      <c r="P179" s="348" t="s">
        <v>430</v>
      </c>
      <c r="Q179" s="348" t="s">
        <v>430</v>
      </c>
      <c r="R179" s="348" t="s">
        <v>430</v>
      </c>
      <c r="S179" s="348">
        <v>17.610499999999998</v>
      </c>
      <c r="T179" s="348">
        <v>2.5244</v>
      </c>
      <c r="U179" s="348">
        <v>8.3973999999999993</v>
      </c>
      <c r="V179" s="348">
        <v>3.6939000000000002</v>
      </c>
      <c r="W179" s="348">
        <v>1.3488</v>
      </c>
      <c r="X179" s="348">
        <v>5.5225</v>
      </c>
      <c r="Y179" s="374"/>
      <c r="Z179" s="346">
        <v>159</v>
      </c>
      <c r="AA179" s="346">
        <v>62</v>
      </c>
      <c r="AB179" s="346">
        <v>140</v>
      </c>
      <c r="AC179" s="346">
        <v>62</v>
      </c>
      <c r="AD179" s="346">
        <v>70</v>
      </c>
      <c r="AE179" s="346">
        <v>52</v>
      </c>
      <c r="AF179" s="346" t="s">
        <v>430</v>
      </c>
      <c r="AG179" s="346" t="s">
        <v>430</v>
      </c>
      <c r="AH179" s="346" t="s">
        <v>430</v>
      </c>
      <c r="AI179" s="346" t="s">
        <v>430</v>
      </c>
      <c r="AJ179" s="346">
        <v>63</v>
      </c>
      <c r="AK179" s="346">
        <v>76</v>
      </c>
      <c r="AL179" s="346">
        <v>35</v>
      </c>
      <c r="AM179" s="346">
        <v>49</v>
      </c>
      <c r="AN179" s="346">
        <v>160</v>
      </c>
      <c r="AO179" s="373"/>
      <c r="AP179" s="348" t="s">
        <v>430</v>
      </c>
      <c r="AQ179" s="348" t="s">
        <v>430</v>
      </c>
      <c r="AR179" s="348" t="s">
        <v>430</v>
      </c>
      <c r="AS179" s="348" t="s">
        <v>430</v>
      </c>
      <c r="AT179" s="348">
        <v>11.07</v>
      </c>
      <c r="AU179" s="351"/>
      <c r="AV179" s="346" t="s">
        <v>430</v>
      </c>
      <c r="AW179" s="346" t="s">
        <v>430</v>
      </c>
      <c r="AX179" s="346" t="s">
        <v>430</v>
      </c>
      <c r="AY179" s="346" t="s">
        <v>430</v>
      </c>
      <c r="AZ179" s="346">
        <v>58</v>
      </c>
      <c r="BA179" s="374"/>
      <c r="BB179" s="348">
        <v>16.3249022374365</v>
      </c>
      <c r="BC179" s="348">
        <v>0.99832703733072103</v>
      </c>
      <c r="BD179" s="348">
        <v>4.1414775885677503E-3</v>
      </c>
      <c r="BE179" s="375">
        <v>-8.5355801453845095E-2</v>
      </c>
      <c r="BF179" s="374"/>
      <c r="BG179" s="372">
        <v>6.6400000000000001E-2</v>
      </c>
      <c r="BH179" s="373"/>
      <c r="BI179" s="348">
        <v>3.9114499999999999</v>
      </c>
      <c r="BJ179" s="348">
        <v>92.367099999999994</v>
      </c>
      <c r="BK179" s="348">
        <v>3.6147200000000002</v>
      </c>
      <c r="BL179" s="348">
        <v>0.10673000000000001</v>
      </c>
      <c r="BM179" s="373"/>
      <c r="BN179" s="372" t="s">
        <v>4679</v>
      </c>
      <c r="BO179" s="372" t="s">
        <v>4680</v>
      </c>
      <c r="BP179" s="372" t="s">
        <v>4615</v>
      </c>
      <c r="BQ179" s="372" t="s">
        <v>722</v>
      </c>
      <c r="BR179" s="372" t="s">
        <v>4616</v>
      </c>
      <c r="BS179" s="373"/>
      <c r="BT179" s="354" t="s">
        <v>554</v>
      </c>
    </row>
    <row r="180" spans="1:72" s="428" customFormat="1" x14ac:dyDescent="0.25">
      <c r="A180" s="345" t="s">
        <v>5095</v>
      </c>
      <c r="B180" s="373"/>
      <c r="C180" s="719">
        <v>46162</v>
      </c>
      <c r="D180" s="373"/>
      <c r="E180" s="346">
        <v>86.743099999999998</v>
      </c>
      <c r="F180" s="373"/>
      <c r="G180" s="347">
        <v>9.7308000000000003</v>
      </c>
      <c r="H180" s="374"/>
      <c r="I180" s="348">
        <v>-0.81340000000000001</v>
      </c>
      <c r="J180" s="348">
        <v>-0.93459999999999999</v>
      </c>
      <c r="K180" s="348">
        <v>-2.6920000000000002</v>
      </c>
      <c r="L180" s="348" t="s">
        <v>430</v>
      </c>
      <c r="M180" s="348" t="s">
        <v>430</v>
      </c>
      <c r="N180" s="350" t="s">
        <v>430</v>
      </c>
      <c r="O180" s="348" t="s">
        <v>430</v>
      </c>
      <c r="P180" s="348" t="s">
        <v>430</v>
      </c>
      <c r="Q180" s="348" t="s">
        <v>430</v>
      </c>
      <c r="R180" s="348" t="s">
        <v>430</v>
      </c>
      <c r="S180" s="348" t="s">
        <v>430</v>
      </c>
      <c r="T180" s="348" t="s">
        <v>430</v>
      </c>
      <c r="U180" s="348" t="s">
        <v>430</v>
      </c>
      <c r="V180" s="348" t="s">
        <v>430</v>
      </c>
      <c r="W180" s="348">
        <v>-0.42370000000000002</v>
      </c>
      <c r="X180" s="348">
        <v>-2.6920000000000002</v>
      </c>
      <c r="Y180" s="374"/>
      <c r="Z180" s="346">
        <v>225</v>
      </c>
      <c r="AA180" s="346">
        <v>220</v>
      </c>
      <c r="AB180" s="346">
        <v>243</v>
      </c>
      <c r="AC180" s="346" t="s">
        <v>430</v>
      </c>
      <c r="AD180" s="346" t="s">
        <v>430</v>
      </c>
      <c r="AE180" s="346" t="s">
        <v>430</v>
      </c>
      <c r="AF180" s="346" t="s">
        <v>430</v>
      </c>
      <c r="AG180" s="346" t="s">
        <v>430</v>
      </c>
      <c r="AH180" s="346" t="s">
        <v>430</v>
      </c>
      <c r="AI180" s="346" t="s">
        <v>430</v>
      </c>
      <c r="AJ180" s="346" t="s">
        <v>430</v>
      </c>
      <c r="AK180" s="346" t="s">
        <v>430</v>
      </c>
      <c r="AL180" s="346" t="s">
        <v>430</v>
      </c>
      <c r="AM180" s="346" t="s">
        <v>430</v>
      </c>
      <c r="AN180" s="346">
        <v>216</v>
      </c>
      <c r="AO180" s="373"/>
      <c r="AP180" s="348" t="s">
        <v>430</v>
      </c>
      <c r="AQ180" s="348" t="s">
        <v>430</v>
      </c>
      <c r="AR180" s="348" t="s">
        <v>430</v>
      </c>
      <c r="AS180" s="348" t="s">
        <v>430</v>
      </c>
      <c r="AT180" s="348" t="s">
        <v>430</v>
      </c>
      <c r="AU180" s="351"/>
      <c r="AV180" s="346" t="s">
        <v>430</v>
      </c>
      <c r="AW180" s="346" t="s">
        <v>430</v>
      </c>
      <c r="AX180" s="346" t="s">
        <v>430</v>
      </c>
      <c r="AY180" s="346" t="s">
        <v>430</v>
      </c>
      <c r="AZ180" s="346" t="s">
        <v>430</v>
      </c>
      <c r="BA180" s="374"/>
      <c r="BB180" s="348" t="s">
        <v>430</v>
      </c>
      <c r="BC180" s="348">
        <v>0</v>
      </c>
      <c r="BD180" s="348">
        <v>0</v>
      </c>
      <c r="BE180" s="375">
        <v>-3.14569863013699</v>
      </c>
      <c r="BF180" s="374"/>
      <c r="BG180" s="372">
        <v>0.18740000000000001</v>
      </c>
      <c r="BH180" s="373"/>
      <c r="BI180" s="348">
        <v>14.9216</v>
      </c>
      <c r="BJ180" s="348">
        <v>56.702100000000002</v>
      </c>
      <c r="BK180" s="348">
        <v>27.4727</v>
      </c>
      <c r="BL180" s="348">
        <v>0.90359999999999996</v>
      </c>
      <c r="BM180" s="373"/>
      <c r="BN180" s="372" t="s">
        <v>5096</v>
      </c>
      <c r="BO180" s="372" t="s">
        <v>5097</v>
      </c>
      <c r="BP180" s="372" t="s">
        <v>430</v>
      </c>
      <c r="BQ180" s="372" t="s">
        <v>430</v>
      </c>
      <c r="BR180" s="372" t="s">
        <v>430</v>
      </c>
      <c r="BS180" s="373"/>
      <c r="BT180" s="354" t="s">
        <v>4624</v>
      </c>
    </row>
    <row r="181" spans="1:72" s="428" customFormat="1" x14ac:dyDescent="0.25">
      <c r="A181" s="345" t="s">
        <v>5098</v>
      </c>
      <c r="B181" s="373"/>
      <c r="C181" s="719">
        <v>45408</v>
      </c>
      <c r="D181" s="373"/>
      <c r="E181" s="346">
        <v>70.760000000000005</v>
      </c>
      <c r="F181" s="373"/>
      <c r="G181" s="347">
        <v>12.3908</v>
      </c>
      <c r="H181" s="374"/>
      <c r="I181" s="348">
        <v>1.5381</v>
      </c>
      <c r="J181" s="348">
        <v>1.5398000000000001</v>
      </c>
      <c r="K181" s="348">
        <v>4.9401000000000002</v>
      </c>
      <c r="L181" s="348">
        <v>9.4014000000000006</v>
      </c>
      <c r="M181" s="348">
        <v>-3.1272000000000002</v>
      </c>
      <c r="N181" s="350">
        <v>-2.0199999999999999E-2</v>
      </c>
      <c r="O181" s="348">
        <v>7.1356999999999999</v>
      </c>
      <c r="P181" s="348" t="s">
        <v>430</v>
      </c>
      <c r="Q181" s="348" t="s">
        <v>430</v>
      </c>
      <c r="R181" s="348" t="s">
        <v>430</v>
      </c>
      <c r="S181" s="348">
        <v>13.9185</v>
      </c>
      <c r="T181" s="348">
        <v>-3.2187999999999999</v>
      </c>
      <c r="U181" s="348">
        <v>2.3881000000000001</v>
      </c>
      <c r="V181" s="348">
        <v>-1.9156</v>
      </c>
      <c r="W181" s="348">
        <v>5.6893000000000002</v>
      </c>
      <c r="X181" s="348">
        <v>10.4253</v>
      </c>
      <c r="Y181" s="374"/>
      <c r="Z181" s="346">
        <v>24</v>
      </c>
      <c r="AA181" s="346">
        <v>26</v>
      </c>
      <c r="AB181" s="346">
        <v>34</v>
      </c>
      <c r="AC181" s="346">
        <v>147</v>
      </c>
      <c r="AD181" s="346">
        <v>148</v>
      </c>
      <c r="AE181" s="346">
        <v>121</v>
      </c>
      <c r="AF181" s="346">
        <v>8</v>
      </c>
      <c r="AG181" s="346" t="s">
        <v>430</v>
      </c>
      <c r="AH181" s="346" t="s">
        <v>430</v>
      </c>
      <c r="AI181" s="346" t="s">
        <v>430</v>
      </c>
      <c r="AJ181" s="346">
        <v>117</v>
      </c>
      <c r="AK181" s="346">
        <v>153</v>
      </c>
      <c r="AL181" s="346">
        <v>133</v>
      </c>
      <c r="AM181" s="346">
        <v>118</v>
      </c>
      <c r="AN181" s="346">
        <v>17</v>
      </c>
      <c r="AO181" s="373"/>
      <c r="AP181" s="348" t="s">
        <v>430</v>
      </c>
      <c r="AQ181" s="348" t="s">
        <v>430</v>
      </c>
      <c r="AR181" s="348" t="s">
        <v>430</v>
      </c>
      <c r="AS181" s="348" t="s">
        <v>430</v>
      </c>
      <c r="AT181" s="348">
        <v>0.01</v>
      </c>
      <c r="AU181" s="351"/>
      <c r="AV181" s="346" t="s">
        <v>430</v>
      </c>
      <c r="AW181" s="346" t="s">
        <v>430</v>
      </c>
      <c r="AX181" s="346" t="s">
        <v>430</v>
      </c>
      <c r="AY181" s="346" t="s">
        <v>430</v>
      </c>
      <c r="AZ181" s="346">
        <v>140</v>
      </c>
      <c r="BA181" s="374"/>
      <c r="BB181" s="348">
        <v>16.4077648091091</v>
      </c>
      <c r="BC181" s="348">
        <v>0.997775793135522</v>
      </c>
      <c r="BD181" s="348">
        <v>2.5491774709179599E-2</v>
      </c>
      <c r="BE181" s="375">
        <v>-0.122971075127046</v>
      </c>
      <c r="BF181" s="374"/>
      <c r="BG181" s="372">
        <v>0.1739</v>
      </c>
      <c r="BH181" s="373"/>
      <c r="BI181" s="348">
        <v>88.603899999999996</v>
      </c>
      <c r="BJ181" s="348">
        <v>10.4491</v>
      </c>
      <c r="BK181" s="348">
        <v>0.74442399999999997</v>
      </c>
      <c r="BL181" s="348">
        <v>0.20257600000000001</v>
      </c>
      <c r="BM181" s="373"/>
      <c r="BN181" s="372" t="s">
        <v>5099</v>
      </c>
      <c r="BO181" s="372" t="s">
        <v>5100</v>
      </c>
      <c r="BP181" s="372" t="s">
        <v>5101</v>
      </c>
      <c r="BQ181" s="372" t="s">
        <v>5102</v>
      </c>
      <c r="BR181" s="372" t="s">
        <v>4988</v>
      </c>
      <c r="BS181" s="373"/>
      <c r="BT181" s="354" t="s">
        <v>4624</v>
      </c>
    </row>
    <row r="182" spans="1:72" s="428" customFormat="1" x14ac:dyDescent="0.25">
      <c r="A182" s="345" t="s">
        <v>5103</v>
      </c>
      <c r="B182" s="373"/>
      <c r="C182" s="719">
        <v>44795</v>
      </c>
      <c r="D182" s="373"/>
      <c r="E182" s="346">
        <v>61.92</v>
      </c>
      <c r="F182" s="373"/>
      <c r="G182" s="347">
        <v>17.087</v>
      </c>
      <c r="H182" s="374"/>
      <c r="I182" s="348">
        <v>-0.76890000000000003</v>
      </c>
      <c r="J182" s="348">
        <v>-2.0387</v>
      </c>
      <c r="K182" s="348">
        <v>-0.96040000000000003</v>
      </c>
      <c r="L182" s="348">
        <v>10.422499999999999</v>
      </c>
      <c r="M182" s="348">
        <v>-0.69740000000000002</v>
      </c>
      <c r="N182" s="350">
        <v>1.5820000000000001</v>
      </c>
      <c r="O182" s="348">
        <v>-0.94589999999999996</v>
      </c>
      <c r="P182" s="348">
        <v>14.654400000000001</v>
      </c>
      <c r="Q182" s="348" t="s">
        <v>430</v>
      </c>
      <c r="R182" s="348" t="s">
        <v>430</v>
      </c>
      <c r="S182" s="348">
        <v>12.555199999999999</v>
      </c>
      <c r="T182" s="348">
        <v>-0.26379999999999998</v>
      </c>
      <c r="U182" s="348">
        <v>4.3615000000000004</v>
      </c>
      <c r="V182" s="348">
        <v>-0.86680000000000001</v>
      </c>
      <c r="W182" s="348">
        <v>-1.4892000000000001</v>
      </c>
      <c r="X182" s="348">
        <v>14.966900000000001</v>
      </c>
      <c r="Y182" s="374"/>
      <c r="Z182" s="346">
        <v>221</v>
      </c>
      <c r="AA182" s="346">
        <v>240</v>
      </c>
      <c r="AB182" s="346">
        <v>226</v>
      </c>
      <c r="AC182" s="346">
        <v>134</v>
      </c>
      <c r="AD182" s="346">
        <v>104</v>
      </c>
      <c r="AE182" s="346">
        <v>100</v>
      </c>
      <c r="AF182" s="346">
        <v>106</v>
      </c>
      <c r="AG182" s="346">
        <v>45</v>
      </c>
      <c r="AH182" s="346" t="s">
        <v>430</v>
      </c>
      <c r="AI182" s="346" t="s">
        <v>430</v>
      </c>
      <c r="AJ182" s="346">
        <v>141</v>
      </c>
      <c r="AK182" s="346">
        <v>109</v>
      </c>
      <c r="AL182" s="346">
        <v>102</v>
      </c>
      <c r="AM182" s="346">
        <v>107</v>
      </c>
      <c r="AN182" s="346">
        <v>238</v>
      </c>
      <c r="AO182" s="373"/>
      <c r="AP182" s="348" t="s">
        <v>430</v>
      </c>
      <c r="AQ182" s="348" t="s">
        <v>430</v>
      </c>
      <c r="AR182" s="348" t="s">
        <v>430</v>
      </c>
      <c r="AS182" s="348">
        <v>6.66</v>
      </c>
      <c r="AT182" s="348">
        <v>4.47</v>
      </c>
      <c r="AU182" s="351"/>
      <c r="AV182" s="346" t="s">
        <v>430</v>
      </c>
      <c r="AW182" s="346" t="s">
        <v>430</v>
      </c>
      <c r="AX182" s="346" t="s">
        <v>430</v>
      </c>
      <c r="AY182" s="346">
        <v>54</v>
      </c>
      <c r="AZ182" s="346">
        <v>96</v>
      </c>
      <c r="BA182" s="374"/>
      <c r="BB182" s="348">
        <v>15.650297542957301</v>
      </c>
      <c r="BC182" s="348">
        <v>0</v>
      </c>
      <c r="BD182" s="348">
        <v>5.4792788017146397E-2</v>
      </c>
      <c r="BE182" s="375" t="s">
        <v>430</v>
      </c>
      <c r="BF182" s="374"/>
      <c r="BG182" s="372" t="s">
        <v>430</v>
      </c>
      <c r="BH182" s="373"/>
      <c r="BI182" s="348">
        <v>59.790300000000002</v>
      </c>
      <c r="BJ182" s="348">
        <v>37.9114</v>
      </c>
      <c r="BK182" s="348">
        <v>2.01051</v>
      </c>
      <c r="BL182" s="348">
        <v>0.28778999999999999</v>
      </c>
      <c r="BM182" s="373"/>
      <c r="BN182" s="372" t="s">
        <v>5104</v>
      </c>
      <c r="BO182" s="372" t="s">
        <v>5105</v>
      </c>
      <c r="BP182" s="372" t="s">
        <v>5106</v>
      </c>
      <c r="BQ182" s="372" t="s">
        <v>5107</v>
      </c>
      <c r="BR182" s="372" t="s">
        <v>5108</v>
      </c>
      <c r="BS182" s="373"/>
      <c r="BT182" s="354" t="s">
        <v>547</v>
      </c>
    </row>
    <row r="183" spans="1:72" s="428" customFormat="1" x14ac:dyDescent="0.25">
      <c r="A183" s="345" t="s">
        <v>5109</v>
      </c>
      <c r="B183" s="373"/>
      <c r="C183" s="719">
        <v>45833</v>
      </c>
      <c r="D183" s="373"/>
      <c r="E183" s="346">
        <v>62.58</v>
      </c>
      <c r="F183" s="373"/>
      <c r="G183" s="347">
        <v>9.9234000000000009</v>
      </c>
      <c r="H183" s="374"/>
      <c r="I183" s="348">
        <v>0.49320000000000003</v>
      </c>
      <c r="J183" s="348">
        <v>0.27379999999999999</v>
      </c>
      <c r="K183" s="348">
        <v>2.5472999999999999</v>
      </c>
      <c r="L183" s="348">
        <v>10.5105</v>
      </c>
      <c r="M183" s="348">
        <v>-2.7126999999999999</v>
      </c>
      <c r="N183" s="350" t="s">
        <v>430</v>
      </c>
      <c r="O183" s="348" t="s">
        <v>430</v>
      </c>
      <c r="P183" s="348" t="s">
        <v>430</v>
      </c>
      <c r="Q183" s="348" t="s">
        <v>430</v>
      </c>
      <c r="R183" s="348" t="s">
        <v>430</v>
      </c>
      <c r="S183" s="348">
        <v>13.399900000000001</v>
      </c>
      <c r="T183" s="348">
        <v>-2.7860999999999998</v>
      </c>
      <c r="U183" s="348">
        <v>1.4538</v>
      </c>
      <c r="V183" s="348">
        <v>-0.76600000000000001</v>
      </c>
      <c r="W183" s="348">
        <v>2.4413999999999998</v>
      </c>
      <c r="X183" s="348">
        <v>-0.76600000000000001</v>
      </c>
      <c r="Y183" s="374"/>
      <c r="Z183" s="346">
        <v>95</v>
      </c>
      <c r="AA183" s="346">
        <v>79</v>
      </c>
      <c r="AB183" s="346">
        <v>80</v>
      </c>
      <c r="AC183" s="346">
        <v>131</v>
      </c>
      <c r="AD183" s="346">
        <v>145</v>
      </c>
      <c r="AE183" s="346" t="s">
        <v>430</v>
      </c>
      <c r="AF183" s="346" t="s">
        <v>430</v>
      </c>
      <c r="AG183" s="346" t="s">
        <v>430</v>
      </c>
      <c r="AH183" s="346" t="s">
        <v>430</v>
      </c>
      <c r="AI183" s="346" t="s">
        <v>430</v>
      </c>
      <c r="AJ183" s="346">
        <v>127</v>
      </c>
      <c r="AK183" s="346">
        <v>146</v>
      </c>
      <c r="AL183" s="346">
        <v>140</v>
      </c>
      <c r="AM183" s="346">
        <v>104</v>
      </c>
      <c r="AN183" s="346">
        <v>72</v>
      </c>
      <c r="AO183" s="373"/>
      <c r="AP183" s="348" t="s">
        <v>430</v>
      </c>
      <c r="AQ183" s="348" t="s">
        <v>430</v>
      </c>
      <c r="AR183" s="348" t="s">
        <v>430</v>
      </c>
      <c r="AS183" s="348" t="s">
        <v>430</v>
      </c>
      <c r="AT183" s="348">
        <v>1.43</v>
      </c>
      <c r="AU183" s="351"/>
      <c r="AV183" s="346" t="s">
        <v>430</v>
      </c>
      <c r="AW183" s="346" t="s">
        <v>430</v>
      </c>
      <c r="AX183" s="346" t="s">
        <v>430</v>
      </c>
      <c r="AY183" s="346" t="s">
        <v>430</v>
      </c>
      <c r="AZ183" s="346">
        <v>131</v>
      </c>
      <c r="BA183" s="374"/>
      <c r="BB183" s="348">
        <v>15.342729644544701</v>
      </c>
      <c r="BC183" s="348">
        <v>0</v>
      </c>
      <c r="BD183" s="348">
        <v>-2.96960984312135E-2</v>
      </c>
      <c r="BE183" s="375" t="s">
        <v>430</v>
      </c>
      <c r="BF183" s="374"/>
      <c r="BG183" s="372" t="s">
        <v>430</v>
      </c>
      <c r="BH183" s="373"/>
      <c r="BI183" s="348">
        <v>65.038399999999996</v>
      </c>
      <c r="BJ183" s="348">
        <v>18.704899999999999</v>
      </c>
      <c r="BK183" s="348">
        <v>16.035499999999999</v>
      </c>
      <c r="BL183" s="348">
        <v>0.22120000000000001</v>
      </c>
      <c r="BM183" s="373"/>
      <c r="BN183" s="372" t="s">
        <v>5110</v>
      </c>
      <c r="BO183" s="372" t="s">
        <v>5111</v>
      </c>
      <c r="BP183" s="372" t="s">
        <v>5112</v>
      </c>
      <c r="BQ183" s="372" t="s">
        <v>4241</v>
      </c>
      <c r="BR183" s="372" t="s">
        <v>5113</v>
      </c>
      <c r="BS183" s="373"/>
      <c r="BT183" s="354" t="s">
        <v>547</v>
      </c>
    </row>
    <row r="184" spans="1:72" s="428" customFormat="1" x14ac:dyDescent="0.25">
      <c r="A184" s="345" t="s">
        <v>5114</v>
      </c>
      <c r="B184" s="373"/>
      <c r="C184" s="719">
        <v>45866</v>
      </c>
      <c r="D184" s="373"/>
      <c r="E184" s="346">
        <v>59.615400000000001</v>
      </c>
      <c r="F184" s="373"/>
      <c r="G184" s="347">
        <v>9.9823000000000004</v>
      </c>
      <c r="H184" s="374"/>
      <c r="I184" s="348">
        <v>0.56010000000000004</v>
      </c>
      <c r="J184" s="348">
        <v>2.81E-2</v>
      </c>
      <c r="K184" s="348">
        <v>1.0108999999999999</v>
      </c>
      <c r="L184" s="348">
        <v>6.2037000000000004</v>
      </c>
      <c r="M184" s="348">
        <v>-6.2298999999999998</v>
      </c>
      <c r="N184" s="350" t="s">
        <v>430</v>
      </c>
      <c r="O184" s="348" t="s">
        <v>430</v>
      </c>
      <c r="P184" s="348" t="s">
        <v>430</v>
      </c>
      <c r="Q184" s="348" t="s">
        <v>430</v>
      </c>
      <c r="R184" s="348" t="s">
        <v>430</v>
      </c>
      <c r="S184" s="348">
        <v>8.2561999999999998</v>
      </c>
      <c r="T184" s="348">
        <v>-6.2431000000000001</v>
      </c>
      <c r="U184" s="348">
        <v>-0.6361</v>
      </c>
      <c r="V184" s="348" t="s">
        <v>430</v>
      </c>
      <c r="W184" s="348">
        <v>1.4843</v>
      </c>
      <c r="X184" s="348">
        <v>-0.17699999999999999</v>
      </c>
      <c r="Y184" s="374"/>
      <c r="Z184" s="346">
        <v>72</v>
      </c>
      <c r="AA184" s="346">
        <v>115</v>
      </c>
      <c r="AB184" s="346">
        <v>189</v>
      </c>
      <c r="AC184" s="346">
        <v>185</v>
      </c>
      <c r="AD184" s="346">
        <v>170</v>
      </c>
      <c r="AE184" s="346" t="s">
        <v>430</v>
      </c>
      <c r="AF184" s="346" t="s">
        <v>430</v>
      </c>
      <c r="AG184" s="346" t="s">
        <v>430</v>
      </c>
      <c r="AH184" s="346" t="s">
        <v>430</v>
      </c>
      <c r="AI184" s="346" t="s">
        <v>430</v>
      </c>
      <c r="AJ184" s="346">
        <v>191</v>
      </c>
      <c r="AK184" s="346">
        <v>166</v>
      </c>
      <c r="AL184" s="346">
        <v>150</v>
      </c>
      <c r="AM184" s="346" t="s">
        <v>430</v>
      </c>
      <c r="AN184" s="346">
        <v>146</v>
      </c>
      <c r="AO184" s="373"/>
      <c r="AP184" s="348" t="s">
        <v>430</v>
      </c>
      <c r="AQ184" s="348" t="s">
        <v>430</v>
      </c>
      <c r="AR184" s="348" t="s">
        <v>430</v>
      </c>
      <c r="AS184" s="348" t="s">
        <v>430</v>
      </c>
      <c r="AT184" s="348" t="s">
        <v>430</v>
      </c>
      <c r="AU184" s="351"/>
      <c r="AV184" s="346" t="s">
        <v>430</v>
      </c>
      <c r="AW184" s="346" t="s">
        <v>430</v>
      </c>
      <c r="AX184" s="346" t="s">
        <v>430</v>
      </c>
      <c r="AY184" s="346" t="s">
        <v>430</v>
      </c>
      <c r="AZ184" s="346" t="s">
        <v>430</v>
      </c>
      <c r="BA184" s="374"/>
      <c r="BB184" s="348">
        <v>13.3767262475574</v>
      </c>
      <c r="BC184" s="348">
        <v>0.99828850567008498</v>
      </c>
      <c r="BD184" s="348">
        <v>-5.00423865793935E-2</v>
      </c>
      <c r="BE184" s="375">
        <v>-7.2667790054178297E-2</v>
      </c>
      <c r="BF184" s="374"/>
      <c r="BG184" s="372">
        <v>5.4100000000000002E-2</v>
      </c>
      <c r="BH184" s="373"/>
      <c r="BI184" s="348">
        <v>96.617599999999996</v>
      </c>
      <c r="BJ184" s="348">
        <v>3.1019399999999999</v>
      </c>
      <c r="BK184" s="348" t="s">
        <v>430</v>
      </c>
      <c r="BL184" s="348">
        <v>0.28045999999999999</v>
      </c>
      <c r="BM184" s="373"/>
      <c r="BN184" s="372" t="s">
        <v>452</v>
      </c>
      <c r="BO184" s="372" t="s">
        <v>4856</v>
      </c>
      <c r="BP184" s="372" t="s">
        <v>4558</v>
      </c>
      <c r="BQ184" s="372" t="s">
        <v>4857</v>
      </c>
      <c r="BR184" s="372" t="s">
        <v>4858</v>
      </c>
      <c r="BS184" s="373"/>
      <c r="BT184" s="354" t="s">
        <v>4624</v>
      </c>
    </row>
    <row r="185" spans="1:72" s="428" customFormat="1" ht="11" x14ac:dyDescent="0.3">
      <c r="A185" s="841" t="s">
        <v>5115</v>
      </c>
      <c r="B185" s="842"/>
      <c r="C185" s="843">
        <v>45649</v>
      </c>
      <c r="D185" s="842"/>
      <c r="E185" s="844">
        <v>62.019399999999997</v>
      </c>
      <c r="F185" s="842"/>
      <c r="G185" s="845">
        <v>11.016</v>
      </c>
      <c r="H185" s="847"/>
      <c r="I185" s="846">
        <v>0.52010000000000001</v>
      </c>
      <c r="J185" s="846">
        <v>-0.1179</v>
      </c>
      <c r="K185" s="846">
        <v>0.55679999999999996</v>
      </c>
      <c r="L185" s="846">
        <v>8.2972999999999999</v>
      </c>
      <c r="M185" s="846">
        <v>-2.0712999999999999</v>
      </c>
      <c r="N185" s="848">
        <v>3.4462999999999999</v>
      </c>
      <c r="O185" s="846" t="s">
        <v>430</v>
      </c>
      <c r="P185" s="846" t="s">
        <v>430</v>
      </c>
      <c r="Q185" s="846" t="s">
        <v>430</v>
      </c>
      <c r="R185" s="846" t="s">
        <v>430</v>
      </c>
      <c r="S185" s="846">
        <v>10.292400000000001</v>
      </c>
      <c r="T185" s="846">
        <v>-2.3058000000000001</v>
      </c>
      <c r="U185" s="846">
        <v>3.0207000000000002</v>
      </c>
      <c r="V185" s="846">
        <v>1.4924999999999999</v>
      </c>
      <c r="W185" s="846">
        <v>0.65790000000000004</v>
      </c>
      <c r="X185" s="846">
        <v>6.6573000000000002</v>
      </c>
      <c r="Y185" s="847"/>
      <c r="Z185" s="844">
        <v>83</v>
      </c>
      <c r="AA185" s="844">
        <v>160</v>
      </c>
      <c r="AB185" s="844">
        <v>202</v>
      </c>
      <c r="AC185" s="844">
        <v>157</v>
      </c>
      <c r="AD185" s="844">
        <v>133</v>
      </c>
      <c r="AE185" s="844">
        <v>74</v>
      </c>
      <c r="AF185" s="844" t="s">
        <v>430</v>
      </c>
      <c r="AG185" s="844" t="s">
        <v>430</v>
      </c>
      <c r="AH185" s="844" t="s">
        <v>430</v>
      </c>
      <c r="AI185" s="844" t="s">
        <v>430</v>
      </c>
      <c r="AJ185" s="844">
        <v>159</v>
      </c>
      <c r="AK185" s="844">
        <v>130</v>
      </c>
      <c r="AL185" s="844">
        <v>129</v>
      </c>
      <c r="AM185" s="844">
        <v>70</v>
      </c>
      <c r="AN185" s="844">
        <v>195</v>
      </c>
      <c r="AO185" s="842"/>
      <c r="AP185" s="846" t="s">
        <v>430</v>
      </c>
      <c r="AQ185" s="846" t="s">
        <v>430</v>
      </c>
      <c r="AR185" s="846" t="s">
        <v>430</v>
      </c>
      <c r="AS185" s="846" t="s">
        <v>430</v>
      </c>
      <c r="AT185" s="846">
        <v>1.78</v>
      </c>
      <c r="AU185" s="849"/>
      <c r="AV185" s="844" t="s">
        <v>430</v>
      </c>
      <c r="AW185" s="844" t="s">
        <v>430</v>
      </c>
      <c r="AX185" s="844" t="s">
        <v>430</v>
      </c>
      <c r="AY185" s="844" t="s">
        <v>430</v>
      </c>
      <c r="AZ185" s="844">
        <v>125</v>
      </c>
      <c r="BA185" s="847"/>
      <c r="BB185" s="846">
        <v>11.844501960962299</v>
      </c>
      <c r="BC185" s="846">
        <v>0.99748284386799302</v>
      </c>
      <c r="BD185" s="846">
        <v>1.28607808897854E-2</v>
      </c>
      <c r="BE185" s="852">
        <v>-0.122280714765635</v>
      </c>
      <c r="BF185" s="847"/>
      <c r="BG185" s="855">
        <v>0.21279999999999999</v>
      </c>
      <c r="BH185" s="842"/>
      <c r="BI185" s="846">
        <v>99.858999999999995</v>
      </c>
      <c r="BJ185" s="846" t="s">
        <v>430</v>
      </c>
      <c r="BK185" s="846" t="s">
        <v>430</v>
      </c>
      <c r="BL185" s="846">
        <v>0.14099999999999999</v>
      </c>
      <c r="BM185" s="842"/>
      <c r="BN185" s="855" t="s">
        <v>5116</v>
      </c>
      <c r="BO185" s="855" t="s">
        <v>1680</v>
      </c>
      <c r="BP185" s="855" t="s">
        <v>1144</v>
      </c>
      <c r="BQ185" s="855" t="s">
        <v>2154</v>
      </c>
      <c r="BR185" s="855" t="s">
        <v>5117</v>
      </c>
      <c r="BS185" s="842"/>
      <c r="BT185" s="856" t="s">
        <v>554</v>
      </c>
    </row>
    <row r="186" spans="1:72" s="428" customFormat="1" x14ac:dyDescent="0.25">
      <c r="A186" s="345" t="s">
        <v>5118</v>
      </c>
      <c r="B186" s="373"/>
      <c r="C186" s="719">
        <v>45443</v>
      </c>
      <c r="D186" s="373"/>
      <c r="E186" s="346">
        <v>61.712600000000002</v>
      </c>
      <c r="F186" s="373"/>
      <c r="G186" s="347">
        <v>11.8178</v>
      </c>
      <c r="H186" s="374"/>
      <c r="I186" s="348">
        <v>1.6795</v>
      </c>
      <c r="J186" s="348">
        <v>1.2578</v>
      </c>
      <c r="K186" s="348">
        <v>7.7774999999999999</v>
      </c>
      <c r="L186" s="348">
        <v>10.7386</v>
      </c>
      <c r="M186" s="348">
        <v>-1.7989999999999999</v>
      </c>
      <c r="N186" s="350">
        <v>3.1545999999999998</v>
      </c>
      <c r="O186" s="348">
        <v>5.8813000000000004</v>
      </c>
      <c r="P186" s="348" t="s">
        <v>430</v>
      </c>
      <c r="Q186" s="348" t="s">
        <v>430</v>
      </c>
      <c r="R186" s="348" t="s">
        <v>430</v>
      </c>
      <c r="S186" s="348">
        <v>15.896000000000001</v>
      </c>
      <c r="T186" s="348">
        <v>-2.4306000000000001</v>
      </c>
      <c r="U186" s="348">
        <v>6.1548999999999996</v>
      </c>
      <c r="V186" s="348">
        <v>1.3351</v>
      </c>
      <c r="W186" s="348">
        <v>7.4297000000000004</v>
      </c>
      <c r="X186" s="348">
        <v>8.4210999999999991</v>
      </c>
      <c r="Y186" s="374"/>
      <c r="Z186" s="346">
        <v>19</v>
      </c>
      <c r="AA186" s="346">
        <v>32</v>
      </c>
      <c r="AB186" s="346">
        <v>6</v>
      </c>
      <c r="AC186" s="346">
        <v>123</v>
      </c>
      <c r="AD186" s="346">
        <v>126</v>
      </c>
      <c r="AE186" s="346">
        <v>84</v>
      </c>
      <c r="AF186" s="346">
        <v>12</v>
      </c>
      <c r="AG186" s="346" t="s">
        <v>430</v>
      </c>
      <c r="AH186" s="346" t="s">
        <v>430</v>
      </c>
      <c r="AI186" s="346" t="s">
        <v>430</v>
      </c>
      <c r="AJ186" s="346">
        <v>95</v>
      </c>
      <c r="AK186" s="346">
        <v>136</v>
      </c>
      <c r="AL186" s="346">
        <v>72</v>
      </c>
      <c r="AM186" s="346">
        <v>74</v>
      </c>
      <c r="AN186" s="346">
        <v>9</v>
      </c>
      <c r="AO186" s="373"/>
      <c r="AP186" s="348" t="s">
        <v>430</v>
      </c>
      <c r="AQ186" s="348" t="s">
        <v>430</v>
      </c>
      <c r="AR186" s="348" t="s">
        <v>430</v>
      </c>
      <c r="AS186" s="348" t="s">
        <v>430</v>
      </c>
      <c r="AT186" s="348">
        <v>4.29</v>
      </c>
      <c r="AU186" s="351"/>
      <c r="AV186" s="346" t="s">
        <v>430</v>
      </c>
      <c r="AW186" s="346" t="s">
        <v>430</v>
      </c>
      <c r="AX186" s="346" t="s">
        <v>430</v>
      </c>
      <c r="AY186" s="346" t="s">
        <v>430</v>
      </c>
      <c r="AZ186" s="346">
        <v>99</v>
      </c>
      <c r="BA186" s="374"/>
      <c r="BB186" s="348">
        <v>16.773117674495399</v>
      </c>
      <c r="BC186" s="348">
        <v>0.99709083664245801</v>
      </c>
      <c r="BD186" s="348">
        <v>8.2000104399981791E-3</v>
      </c>
      <c r="BE186" s="375">
        <v>-7.8713689890476099E-2</v>
      </c>
      <c r="BF186" s="374"/>
      <c r="BG186" s="372">
        <v>8.6999999999999994E-2</v>
      </c>
      <c r="BH186" s="373"/>
      <c r="BI186" s="348">
        <v>75.243399999999994</v>
      </c>
      <c r="BJ186" s="348">
        <v>24.542300000000001</v>
      </c>
      <c r="BK186" s="348" t="s">
        <v>430</v>
      </c>
      <c r="BL186" s="348">
        <v>0.21429999999999999</v>
      </c>
      <c r="BM186" s="373"/>
      <c r="BN186" s="372" t="s">
        <v>5119</v>
      </c>
      <c r="BO186" s="372" t="s">
        <v>4866</v>
      </c>
      <c r="BP186" s="372" t="s">
        <v>430</v>
      </c>
      <c r="BQ186" s="372" t="s">
        <v>430</v>
      </c>
      <c r="BR186" s="372" t="s">
        <v>430</v>
      </c>
      <c r="BS186" s="373"/>
      <c r="BT186" s="354" t="s">
        <v>554</v>
      </c>
    </row>
    <row r="187" spans="1:72" s="428" customFormat="1" x14ac:dyDescent="0.25">
      <c r="A187" s="345" t="s">
        <v>5120</v>
      </c>
      <c r="B187" s="373"/>
      <c r="C187" s="719">
        <v>45716</v>
      </c>
      <c r="D187" s="373"/>
      <c r="E187" s="346">
        <v>60.497799999999998</v>
      </c>
      <c r="F187" s="373"/>
      <c r="G187" s="347">
        <v>11.656700000000001</v>
      </c>
      <c r="H187" s="374"/>
      <c r="I187" s="348">
        <v>0.47060000000000002</v>
      </c>
      <c r="J187" s="348">
        <v>0.23039999999999999</v>
      </c>
      <c r="K187" s="348">
        <v>2.4485999999999999</v>
      </c>
      <c r="L187" s="348">
        <v>10.4963</v>
      </c>
      <c r="M187" s="348">
        <v>-2.5562999999999998</v>
      </c>
      <c r="N187" s="350">
        <v>0.29680000000000001</v>
      </c>
      <c r="O187" s="348" t="s">
        <v>430</v>
      </c>
      <c r="P187" s="348" t="s">
        <v>430</v>
      </c>
      <c r="Q187" s="348" t="s">
        <v>430</v>
      </c>
      <c r="R187" s="348" t="s">
        <v>430</v>
      </c>
      <c r="S187" s="348">
        <v>13.4384</v>
      </c>
      <c r="T187" s="348">
        <v>-2.6190000000000002</v>
      </c>
      <c r="U187" s="348">
        <v>1.8746</v>
      </c>
      <c r="V187" s="348">
        <v>-1.9457</v>
      </c>
      <c r="W187" s="348">
        <v>2.3424</v>
      </c>
      <c r="X187" s="348">
        <v>12.3363</v>
      </c>
      <c r="Y187" s="374"/>
      <c r="Z187" s="346">
        <v>108</v>
      </c>
      <c r="AA187" s="346">
        <v>80</v>
      </c>
      <c r="AB187" s="346">
        <v>83</v>
      </c>
      <c r="AC187" s="346">
        <v>133</v>
      </c>
      <c r="AD187" s="346">
        <v>142</v>
      </c>
      <c r="AE187" s="346">
        <v>113</v>
      </c>
      <c r="AF187" s="346" t="s">
        <v>430</v>
      </c>
      <c r="AG187" s="346" t="s">
        <v>430</v>
      </c>
      <c r="AH187" s="346" t="s">
        <v>430</v>
      </c>
      <c r="AI187" s="346" t="s">
        <v>430</v>
      </c>
      <c r="AJ187" s="346">
        <v>125</v>
      </c>
      <c r="AK187" s="346">
        <v>142</v>
      </c>
      <c r="AL187" s="346">
        <v>135</v>
      </c>
      <c r="AM187" s="346">
        <v>119</v>
      </c>
      <c r="AN187" s="346">
        <v>76</v>
      </c>
      <c r="AO187" s="373"/>
      <c r="AP187" s="348" t="s">
        <v>430</v>
      </c>
      <c r="AQ187" s="348" t="s">
        <v>430</v>
      </c>
      <c r="AR187" s="348" t="s">
        <v>430</v>
      </c>
      <c r="AS187" s="348" t="s">
        <v>430</v>
      </c>
      <c r="AT187" s="348">
        <v>1.7</v>
      </c>
      <c r="AU187" s="351"/>
      <c r="AV187" s="346" t="s">
        <v>430</v>
      </c>
      <c r="AW187" s="346" t="s">
        <v>430</v>
      </c>
      <c r="AX187" s="346" t="s">
        <v>430</v>
      </c>
      <c r="AY187" s="346" t="s">
        <v>430</v>
      </c>
      <c r="AZ187" s="346">
        <v>127</v>
      </c>
      <c r="BA187" s="374"/>
      <c r="BB187" s="348">
        <v>13.3659029926554</v>
      </c>
      <c r="BC187" s="348">
        <v>0.99599576260627398</v>
      </c>
      <c r="BD187" s="348">
        <v>8.1363944490773204E-3</v>
      </c>
      <c r="BE187" s="375">
        <v>-8.9015044462919399E-2</v>
      </c>
      <c r="BF187" s="374"/>
      <c r="BG187" s="372">
        <v>6.9900000000000004E-2</v>
      </c>
      <c r="BH187" s="373"/>
      <c r="BI187" s="348">
        <v>65.358599999999996</v>
      </c>
      <c r="BJ187" s="348">
        <v>19.849900000000002</v>
      </c>
      <c r="BK187" s="348">
        <v>14.295500000000001</v>
      </c>
      <c r="BL187" s="348">
        <v>0.496</v>
      </c>
      <c r="BM187" s="373"/>
      <c r="BN187" s="372" t="s">
        <v>5121</v>
      </c>
      <c r="BO187" s="372" t="s">
        <v>922</v>
      </c>
      <c r="BP187" s="372" t="s">
        <v>1123</v>
      </c>
      <c r="BQ187" s="372" t="s">
        <v>5122</v>
      </c>
      <c r="BR187" s="372" t="s">
        <v>5123</v>
      </c>
      <c r="BS187" s="373"/>
      <c r="BT187" s="354" t="s">
        <v>554</v>
      </c>
    </row>
    <row r="188" spans="1:72" s="428" customFormat="1" x14ac:dyDescent="0.25">
      <c r="A188" s="345" t="s">
        <v>5124</v>
      </c>
      <c r="B188" s="373"/>
      <c r="C188" s="719">
        <v>45750</v>
      </c>
      <c r="D188" s="373"/>
      <c r="E188" s="346">
        <v>58.23</v>
      </c>
      <c r="F188" s="373"/>
      <c r="G188" s="347">
        <v>11.3255</v>
      </c>
      <c r="H188" s="374"/>
      <c r="I188" s="348">
        <v>-0.77010000000000001</v>
      </c>
      <c r="J188" s="348">
        <v>-2.0362</v>
      </c>
      <c r="K188" s="348">
        <v>-0.95760000000000001</v>
      </c>
      <c r="L188" s="348">
        <v>10.369899999999999</v>
      </c>
      <c r="M188" s="348">
        <v>-0.82050000000000001</v>
      </c>
      <c r="N188" s="350">
        <v>1.3149999999999999</v>
      </c>
      <c r="O188" s="348" t="s">
        <v>430</v>
      </c>
      <c r="P188" s="348" t="s">
        <v>430</v>
      </c>
      <c r="Q188" s="348" t="s">
        <v>430</v>
      </c>
      <c r="R188" s="348" t="s">
        <v>430</v>
      </c>
      <c r="S188" s="348">
        <v>12.5504</v>
      </c>
      <c r="T188" s="348">
        <v>-0.38440000000000002</v>
      </c>
      <c r="U188" s="348">
        <v>4.1387</v>
      </c>
      <c r="V188" s="348">
        <v>-1.1278999999999999</v>
      </c>
      <c r="W188" s="348">
        <v>-1.4874000000000001</v>
      </c>
      <c r="X188" s="348">
        <v>10.6983</v>
      </c>
      <c r="Y188" s="374"/>
      <c r="Z188" s="346">
        <v>222</v>
      </c>
      <c r="AA188" s="346">
        <v>239</v>
      </c>
      <c r="AB188" s="346">
        <v>225</v>
      </c>
      <c r="AC188" s="346">
        <v>137</v>
      </c>
      <c r="AD188" s="346">
        <v>107</v>
      </c>
      <c r="AE188" s="346">
        <v>103</v>
      </c>
      <c r="AF188" s="346" t="s">
        <v>430</v>
      </c>
      <c r="AG188" s="346" t="s">
        <v>430</v>
      </c>
      <c r="AH188" s="346" t="s">
        <v>430</v>
      </c>
      <c r="AI188" s="346" t="s">
        <v>430</v>
      </c>
      <c r="AJ188" s="346">
        <v>142</v>
      </c>
      <c r="AK188" s="346">
        <v>111</v>
      </c>
      <c r="AL188" s="346">
        <v>105</v>
      </c>
      <c r="AM188" s="346">
        <v>112</v>
      </c>
      <c r="AN188" s="346">
        <v>237</v>
      </c>
      <c r="AO188" s="373"/>
      <c r="AP188" s="348" t="s">
        <v>430</v>
      </c>
      <c r="AQ188" s="348" t="s">
        <v>430</v>
      </c>
      <c r="AR188" s="348" t="s">
        <v>430</v>
      </c>
      <c r="AS188" s="348" t="s">
        <v>430</v>
      </c>
      <c r="AT188" s="348">
        <v>4.2</v>
      </c>
      <c r="AU188" s="351"/>
      <c r="AV188" s="346" t="s">
        <v>430</v>
      </c>
      <c r="AW188" s="346" t="s">
        <v>430</v>
      </c>
      <c r="AX188" s="346" t="s">
        <v>430</v>
      </c>
      <c r="AY188" s="346" t="s">
        <v>430</v>
      </c>
      <c r="AZ188" s="346">
        <v>101</v>
      </c>
      <c r="BA188" s="374"/>
      <c r="BB188" s="348">
        <v>13.7366381423461</v>
      </c>
      <c r="BC188" s="348">
        <v>0</v>
      </c>
      <c r="BD188" s="348">
        <v>9.9478676340790106E-3</v>
      </c>
      <c r="BE188" s="375" t="s">
        <v>430</v>
      </c>
      <c r="BF188" s="374"/>
      <c r="BG188" s="372" t="s">
        <v>430</v>
      </c>
      <c r="BH188" s="373"/>
      <c r="BI188" s="348">
        <v>59.821399999999997</v>
      </c>
      <c r="BJ188" s="348">
        <v>37.979300000000002</v>
      </c>
      <c r="BK188" s="348">
        <v>2.01641</v>
      </c>
      <c r="BL188" s="348">
        <v>0.18289</v>
      </c>
      <c r="BM188" s="373"/>
      <c r="BN188" s="372" t="s">
        <v>5125</v>
      </c>
      <c r="BO188" s="372" t="s">
        <v>5126</v>
      </c>
      <c r="BP188" s="372" t="s">
        <v>5127</v>
      </c>
      <c r="BQ188" s="372" t="s">
        <v>5107</v>
      </c>
      <c r="BR188" s="372" t="s">
        <v>5128</v>
      </c>
      <c r="BS188" s="373"/>
      <c r="BT188" s="354" t="s">
        <v>4624</v>
      </c>
    </row>
    <row r="189" spans="1:72" s="428" customFormat="1" x14ac:dyDescent="0.25">
      <c r="A189" s="345" t="s">
        <v>5129</v>
      </c>
      <c r="B189" s="373"/>
      <c r="C189" s="719">
        <v>45589</v>
      </c>
      <c r="D189" s="373"/>
      <c r="E189" s="346">
        <v>71.980400000000003</v>
      </c>
      <c r="F189" s="373"/>
      <c r="G189" s="347">
        <v>9.8937000000000008</v>
      </c>
      <c r="H189" s="374"/>
      <c r="I189" s="348">
        <v>0.82340000000000002</v>
      </c>
      <c r="J189" s="348">
        <v>-6.5699999999999995E-2</v>
      </c>
      <c r="K189" s="348">
        <v>1.5206999999999999</v>
      </c>
      <c r="L189" s="348">
        <v>5.0553999999999997</v>
      </c>
      <c r="M189" s="348">
        <v>-7.9579000000000004</v>
      </c>
      <c r="N189" s="350">
        <v>-3.6846999999999999</v>
      </c>
      <c r="O189" s="348" t="s">
        <v>430</v>
      </c>
      <c r="P189" s="348" t="s">
        <v>430</v>
      </c>
      <c r="Q189" s="348" t="s">
        <v>430</v>
      </c>
      <c r="R189" s="348" t="s">
        <v>430</v>
      </c>
      <c r="S189" s="348">
        <v>7.8086000000000002</v>
      </c>
      <c r="T189" s="348">
        <v>-7.9065000000000003</v>
      </c>
      <c r="U189" s="348">
        <v>-2.2776999999999998</v>
      </c>
      <c r="V189" s="348">
        <v>-5.6017000000000001</v>
      </c>
      <c r="W189" s="348">
        <v>2.2256</v>
      </c>
      <c r="X189" s="348">
        <v>-0.63949999999999996</v>
      </c>
      <c r="Y189" s="374"/>
      <c r="Z189" s="346">
        <v>54</v>
      </c>
      <c r="AA189" s="346">
        <v>148</v>
      </c>
      <c r="AB189" s="346">
        <v>179</v>
      </c>
      <c r="AC189" s="346">
        <v>213</v>
      </c>
      <c r="AD189" s="346">
        <v>207</v>
      </c>
      <c r="AE189" s="346">
        <v>174</v>
      </c>
      <c r="AF189" s="346" t="s">
        <v>430</v>
      </c>
      <c r="AG189" s="346" t="s">
        <v>430</v>
      </c>
      <c r="AH189" s="346" t="s">
        <v>430</v>
      </c>
      <c r="AI189" s="346" t="s">
        <v>430</v>
      </c>
      <c r="AJ189" s="346">
        <v>212</v>
      </c>
      <c r="AK189" s="346">
        <v>210</v>
      </c>
      <c r="AL189" s="346">
        <v>186</v>
      </c>
      <c r="AM189" s="346">
        <v>178</v>
      </c>
      <c r="AN189" s="346">
        <v>111</v>
      </c>
      <c r="AO189" s="373"/>
      <c r="AP189" s="348" t="s">
        <v>430</v>
      </c>
      <c r="AQ189" s="348" t="s">
        <v>430</v>
      </c>
      <c r="AR189" s="348" t="s">
        <v>430</v>
      </c>
      <c r="AS189" s="348" t="s">
        <v>430</v>
      </c>
      <c r="AT189" s="348">
        <v>-6.78</v>
      </c>
      <c r="AU189" s="351"/>
      <c r="AV189" s="346" t="s">
        <v>430</v>
      </c>
      <c r="AW189" s="346" t="s">
        <v>430</v>
      </c>
      <c r="AX189" s="346" t="s">
        <v>430</v>
      </c>
      <c r="AY189" s="346" t="s">
        <v>430</v>
      </c>
      <c r="AZ189" s="346">
        <v>193</v>
      </c>
      <c r="BA189" s="374"/>
      <c r="BB189" s="348">
        <v>11.3628909009285</v>
      </c>
      <c r="BC189" s="348">
        <v>0.99638224732311398</v>
      </c>
      <c r="BD189" s="348">
        <v>-4.0057227201731903E-2</v>
      </c>
      <c r="BE189" s="375">
        <v>-7.5629952851437005E-2</v>
      </c>
      <c r="BF189" s="374"/>
      <c r="BG189" s="372">
        <v>8.2600000000000007E-2</v>
      </c>
      <c r="BH189" s="373"/>
      <c r="BI189" s="348">
        <v>99.826400000000007</v>
      </c>
      <c r="BJ189" s="348" t="s">
        <v>430</v>
      </c>
      <c r="BK189" s="348" t="s">
        <v>430</v>
      </c>
      <c r="BL189" s="348">
        <v>0.1736</v>
      </c>
      <c r="BM189" s="373"/>
      <c r="BN189" s="372" t="s">
        <v>4489</v>
      </c>
      <c r="BO189" s="372" t="s">
        <v>4309</v>
      </c>
      <c r="BP189" s="372" t="s">
        <v>4454</v>
      </c>
      <c r="BQ189" s="372" t="s">
        <v>4311</v>
      </c>
      <c r="BR189" s="372" t="s">
        <v>4455</v>
      </c>
      <c r="BS189" s="373"/>
      <c r="BT189" s="354" t="s">
        <v>554</v>
      </c>
    </row>
    <row r="190" spans="1:72" s="428" customFormat="1" ht="11" x14ac:dyDescent="0.3">
      <c r="A190" s="841" t="s">
        <v>5130</v>
      </c>
      <c r="B190" s="842"/>
      <c r="C190" s="843">
        <v>45684</v>
      </c>
      <c r="D190" s="842"/>
      <c r="E190" s="844">
        <v>61.925800000000002</v>
      </c>
      <c r="F190" s="842"/>
      <c r="G190" s="845">
        <v>11.468999999999999</v>
      </c>
      <c r="H190" s="847"/>
      <c r="I190" s="846">
        <v>0.2009</v>
      </c>
      <c r="J190" s="846">
        <v>1.6395</v>
      </c>
      <c r="K190" s="846">
        <v>5.9884000000000004</v>
      </c>
      <c r="L190" s="846">
        <v>21.881</v>
      </c>
      <c r="M190" s="846">
        <v>6.609</v>
      </c>
      <c r="N190" s="848">
        <v>3.2035</v>
      </c>
      <c r="O190" s="846" t="s">
        <v>430</v>
      </c>
      <c r="P190" s="846" t="s">
        <v>430</v>
      </c>
      <c r="Q190" s="846" t="s">
        <v>430</v>
      </c>
      <c r="R190" s="846" t="s">
        <v>430</v>
      </c>
      <c r="S190" s="846">
        <v>24.338699999999999</v>
      </c>
      <c r="T190" s="846">
        <v>6.3815999999999997</v>
      </c>
      <c r="U190" s="846">
        <v>6.1943999999999999</v>
      </c>
      <c r="V190" s="846">
        <v>-0.35620000000000002</v>
      </c>
      <c r="W190" s="846">
        <v>4.6345999999999998</v>
      </c>
      <c r="X190" s="846">
        <v>10.243399999999999</v>
      </c>
      <c r="Y190" s="847"/>
      <c r="Z190" s="844">
        <v>140</v>
      </c>
      <c r="AA190" s="844">
        <v>22</v>
      </c>
      <c r="AB190" s="844">
        <v>22</v>
      </c>
      <c r="AC190" s="844">
        <v>11</v>
      </c>
      <c r="AD190" s="844">
        <v>23</v>
      </c>
      <c r="AE190" s="844">
        <v>80</v>
      </c>
      <c r="AF190" s="844" t="s">
        <v>430</v>
      </c>
      <c r="AG190" s="844" t="s">
        <v>430</v>
      </c>
      <c r="AH190" s="844" t="s">
        <v>430</v>
      </c>
      <c r="AI190" s="844" t="s">
        <v>430</v>
      </c>
      <c r="AJ190" s="844">
        <v>14</v>
      </c>
      <c r="AK190" s="844">
        <v>21</v>
      </c>
      <c r="AL190" s="844">
        <v>66</v>
      </c>
      <c r="AM190" s="844">
        <v>93</v>
      </c>
      <c r="AN190" s="844">
        <v>25</v>
      </c>
      <c r="AO190" s="842"/>
      <c r="AP190" s="846" t="s">
        <v>430</v>
      </c>
      <c r="AQ190" s="846" t="s">
        <v>430</v>
      </c>
      <c r="AR190" s="846" t="s">
        <v>430</v>
      </c>
      <c r="AS190" s="846" t="s">
        <v>430</v>
      </c>
      <c r="AT190" s="846">
        <v>16.03</v>
      </c>
      <c r="AU190" s="849"/>
      <c r="AV190" s="844" t="s">
        <v>430</v>
      </c>
      <c r="AW190" s="844" t="s">
        <v>430</v>
      </c>
      <c r="AX190" s="844" t="s">
        <v>430</v>
      </c>
      <c r="AY190" s="844" t="s">
        <v>430</v>
      </c>
      <c r="AZ190" s="844">
        <v>19</v>
      </c>
      <c r="BA190" s="847"/>
      <c r="BB190" s="846">
        <v>18.794489679431599</v>
      </c>
      <c r="BC190" s="846">
        <v>0.99736408393829301</v>
      </c>
      <c r="BD190" s="846">
        <v>4.9102889305128697E-2</v>
      </c>
      <c r="BE190" s="852">
        <v>-8.0162194727962002E-2</v>
      </c>
      <c r="BF190" s="847"/>
      <c r="BG190" s="855">
        <v>0.11650000000000001</v>
      </c>
      <c r="BH190" s="842"/>
      <c r="BI190" s="846" t="s">
        <v>430</v>
      </c>
      <c r="BJ190" s="846">
        <v>5.0732699999999999</v>
      </c>
      <c r="BK190" s="846">
        <v>94.810599999999994</v>
      </c>
      <c r="BL190" s="846">
        <v>0.11613</v>
      </c>
      <c r="BM190" s="842"/>
      <c r="BN190" s="855" t="s">
        <v>2875</v>
      </c>
      <c r="BO190" s="855" t="s">
        <v>4503</v>
      </c>
      <c r="BP190" s="855" t="s">
        <v>4660</v>
      </c>
      <c r="BQ190" s="855" t="s">
        <v>4661</v>
      </c>
      <c r="BR190" s="855" t="s">
        <v>821</v>
      </c>
      <c r="BS190" s="842"/>
      <c r="BT190" s="856" t="s">
        <v>554</v>
      </c>
    </row>
    <row r="191" spans="1:72" s="428" customFormat="1" x14ac:dyDescent="0.25">
      <c r="A191" s="345" t="s">
        <v>5131</v>
      </c>
      <c r="B191" s="373"/>
      <c r="C191" s="719">
        <v>45320</v>
      </c>
      <c r="D191" s="373"/>
      <c r="E191" s="346">
        <v>55.07</v>
      </c>
      <c r="F191" s="373"/>
      <c r="G191" s="347">
        <v>11.210900000000001</v>
      </c>
      <c r="H191" s="374"/>
      <c r="I191" s="348">
        <v>0.82110000000000005</v>
      </c>
      <c r="J191" s="348">
        <v>-4.2799999999999998E-2</v>
      </c>
      <c r="K191" s="348">
        <v>1.5508</v>
      </c>
      <c r="L191" s="348">
        <v>5.1589999999999998</v>
      </c>
      <c r="M191" s="348">
        <v>-7.899</v>
      </c>
      <c r="N191" s="350">
        <v>-3.5396999999999998</v>
      </c>
      <c r="O191" s="348">
        <v>1.452</v>
      </c>
      <c r="P191" s="348" t="s">
        <v>430</v>
      </c>
      <c r="Q191" s="348" t="s">
        <v>430</v>
      </c>
      <c r="R191" s="348" t="s">
        <v>430</v>
      </c>
      <c r="S191" s="348">
        <v>7.9081000000000001</v>
      </c>
      <c r="T191" s="348">
        <v>-7.8422000000000001</v>
      </c>
      <c r="U191" s="348">
        <v>-2.1284000000000001</v>
      </c>
      <c r="V191" s="348">
        <v>-5.4531000000000001</v>
      </c>
      <c r="W191" s="348">
        <v>2.2593999999999999</v>
      </c>
      <c r="X191" s="348">
        <v>4.8720999999999997</v>
      </c>
      <c r="Y191" s="374"/>
      <c r="Z191" s="346">
        <v>58</v>
      </c>
      <c r="AA191" s="346">
        <v>128</v>
      </c>
      <c r="AB191" s="346">
        <v>175</v>
      </c>
      <c r="AC191" s="346">
        <v>211</v>
      </c>
      <c r="AD191" s="346">
        <v>204</v>
      </c>
      <c r="AE191" s="346">
        <v>172</v>
      </c>
      <c r="AF191" s="346">
        <v>69</v>
      </c>
      <c r="AG191" s="346" t="s">
        <v>430</v>
      </c>
      <c r="AH191" s="346" t="s">
        <v>430</v>
      </c>
      <c r="AI191" s="346" t="s">
        <v>430</v>
      </c>
      <c r="AJ191" s="346">
        <v>208</v>
      </c>
      <c r="AK191" s="346">
        <v>207</v>
      </c>
      <c r="AL191" s="346">
        <v>180</v>
      </c>
      <c r="AM191" s="346">
        <v>176</v>
      </c>
      <c r="AN191" s="346">
        <v>104</v>
      </c>
      <c r="AO191" s="373"/>
      <c r="AP191" s="348" t="s">
        <v>430</v>
      </c>
      <c r="AQ191" s="348" t="s">
        <v>430</v>
      </c>
      <c r="AR191" s="348" t="s">
        <v>430</v>
      </c>
      <c r="AS191" s="348" t="s">
        <v>430</v>
      </c>
      <c r="AT191" s="348">
        <v>-6.57</v>
      </c>
      <c r="AU191" s="351"/>
      <c r="AV191" s="346" t="s">
        <v>430</v>
      </c>
      <c r="AW191" s="346" t="s">
        <v>430</v>
      </c>
      <c r="AX191" s="346" t="s">
        <v>430</v>
      </c>
      <c r="AY191" s="346" t="s">
        <v>430</v>
      </c>
      <c r="AZ191" s="346">
        <v>190</v>
      </c>
      <c r="BA191" s="374"/>
      <c r="BB191" s="348">
        <v>11.4100135918498</v>
      </c>
      <c r="BC191" s="348">
        <v>0.99988321194625296</v>
      </c>
      <c r="BD191" s="348">
        <v>-6.7835021335483801E-3</v>
      </c>
      <c r="BE191" s="375">
        <v>-5.7990492317480997E-2</v>
      </c>
      <c r="BF191" s="374"/>
      <c r="BG191" s="372">
        <v>0.13539999999999999</v>
      </c>
      <c r="BH191" s="373"/>
      <c r="BI191" s="348">
        <v>99.697500000000005</v>
      </c>
      <c r="BJ191" s="348" t="s">
        <v>430</v>
      </c>
      <c r="BK191" s="348" t="s">
        <v>430</v>
      </c>
      <c r="BL191" s="348">
        <v>0.30249999999999999</v>
      </c>
      <c r="BM191" s="373"/>
      <c r="BN191" s="372" t="s">
        <v>5132</v>
      </c>
      <c r="BO191" s="372" t="s">
        <v>5133</v>
      </c>
      <c r="BP191" s="372" t="s">
        <v>5134</v>
      </c>
      <c r="BQ191" s="372" t="s">
        <v>5135</v>
      </c>
      <c r="BR191" s="372" t="s">
        <v>5136</v>
      </c>
      <c r="BS191" s="373"/>
      <c r="BT191" s="354" t="s">
        <v>5137</v>
      </c>
    </row>
    <row r="192" spans="1:72" s="428" customFormat="1" x14ac:dyDescent="0.25">
      <c r="A192" s="345" t="s">
        <v>5138</v>
      </c>
      <c r="B192" s="373"/>
      <c r="C192" s="719">
        <v>45349</v>
      </c>
      <c r="D192" s="373"/>
      <c r="E192" s="346">
        <v>54.909199999999998</v>
      </c>
      <c r="F192" s="373"/>
      <c r="G192" s="347">
        <v>10.6731</v>
      </c>
      <c r="H192" s="374"/>
      <c r="I192" s="348">
        <v>1.0299</v>
      </c>
      <c r="J192" s="348">
        <v>2.06E-2</v>
      </c>
      <c r="K192" s="348">
        <v>2.3651</v>
      </c>
      <c r="L192" s="348">
        <v>4.3037999999999998</v>
      </c>
      <c r="M192" s="348">
        <v>-9.5422999999999991</v>
      </c>
      <c r="N192" s="350">
        <v>-5.5343999999999998</v>
      </c>
      <c r="O192" s="348">
        <v>0.2417</v>
      </c>
      <c r="P192" s="348" t="s">
        <v>430</v>
      </c>
      <c r="Q192" s="348" t="s">
        <v>430</v>
      </c>
      <c r="R192" s="348" t="s">
        <v>430</v>
      </c>
      <c r="S192" s="348">
        <v>7.3569000000000004</v>
      </c>
      <c r="T192" s="348">
        <v>-9.3301999999999996</v>
      </c>
      <c r="U192" s="348">
        <v>-3.7071000000000001</v>
      </c>
      <c r="V192" s="348">
        <v>-7.4326999999999996</v>
      </c>
      <c r="W192" s="348">
        <v>3.2164999999999999</v>
      </c>
      <c r="X192" s="348">
        <v>2.8435000000000001</v>
      </c>
      <c r="Y192" s="374"/>
      <c r="Z192" s="346">
        <v>35</v>
      </c>
      <c r="AA192" s="346">
        <v>123</v>
      </c>
      <c r="AB192" s="346">
        <v>97</v>
      </c>
      <c r="AC192" s="346">
        <v>225</v>
      </c>
      <c r="AD192" s="346">
        <v>217</v>
      </c>
      <c r="AE192" s="346">
        <v>191</v>
      </c>
      <c r="AF192" s="346">
        <v>91</v>
      </c>
      <c r="AG192" s="346" t="s">
        <v>430</v>
      </c>
      <c r="AH192" s="346" t="s">
        <v>430</v>
      </c>
      <c r="AI192" s="346" t="s">
        <v>430</v>
      </c>
      <c r="AJ192" s="346">
        <v>228</v>
      </c>
      <c r="AK192" s="346">
        <v>219</v>
      </c>
      <c r="AL192" s="346">
        <v>200</v>
      </c>
      <c r="AM192" s="346">
        <v>193</v>
      </c>
      <c r="AN192" s="346">
        <v>49</v>
      </c>
      <c r="AO192" s="373"/>
      <c r="AP192" s="348" t="s">
        <v>430</v>
      </c>
      <c r="AQ192" s="348" t="s">
        <v>430</v>
      </c>
      <c r="AR192" s="348" t="s">
        <v>430</v>
      </c>
      <c r="AS192" s="348" t="s">
        <v>430</v>
      </c>
      <c r="AT192" s="348">
        <v>-8.82</v>
      </c>
      <c r="AU192" s="351"/>
      <c r="AV192" s="346" t="s">
        <v>430</v>
      </c>
      <c r="AW192" s="346" t="s">
        <v>430</v>
      </c>
      <c r="AX192" s="346" t="s">
        <v>430</v>
      </c>
      <c r="AY192" s="346" t="s">
        <v>430</v>
      </c>
      <c r="AZ192" s="346">
        <v>201</v>
      </c>
      <c r="BA192" s="374"/>
      <c r="BB192" s="348">
        <v>11.472634419087401</v>
      </c>
      <c r="BC192" s="348">
        <v>0.99431462887017197</v>
      </c>
      <c r="BD192" s="348">
        <v>-1.27793255762847E-2</v>
      </c>
      <c r="BE192" s="375">
        <v>-5.8642650589525197E-2</v>
      </c>
      <c r="BF192" s="374"/>
      <c r="BG192" s="372">
        <v>0.11990000000000001</v>
      </c>
      <c r="BH192" s="373"/>
      <c r="BI192" s="348">
        <v>99.650599999999997</v>
      </c>
      <c r="BJ192" s="348" t="s">
        <v>430</v>
      </c>
      <c r="BK192" s="348" t="s">
        <v>430</v>
      </c>
      <c r="BL192" s="348">
        <v>0.34939999999999999</v>
      </c>
      <c r="BM192" s="373"/>
      <c r="BN192" s="372" t="s">
        <v>5139</v>
      </c>
      <c r="BO192" s="372" t="s">
        <v>5140</v>
      </c>
      <c r="BP192" s="372" t="s">
        <v>4546</v>
      </c>
      <c r="BQ192" s="372" t="s">
        <v>4547</v>
      </c>
      <c r="BR192" s="372" t="s">
        <v>4548</v>
      </c>
      <c r="BS192" s="373"/>
      <c r="BT192" s="354" t="s">
        <v>4767</v>
      </c>
    </row>
    <row r="193" spans="1:72" s="428" customFormat="1" x14ac:dyDescent="0.25">
      <c r="A193" s="345" t="s">
        <v>5141</v>
      </c>
      <c r="B193" s="373"/>
      <c r="C193" s="719">
        <v>45692</v>
      </c>
      <c r="D193" s="373"/>
      <c r="E193" s="346">
        <v>55.123600000000003</v>
      </c>
      <c r="F193" s="373"/>
      <c r="G193" s="347">
        <v>7.9657999999999998</v>
      </c>
      <c r="H193" s="374"/>
      <c r="I193" s="348">
        <v>-1.7611000000000001</v>
      </c>
      <c r="J193" s="348">
        <v>-2.2505000000000002</v>
      </c>
      <c r="K193" s="348">
        <v>-5.8772000000000002</v>
      </c>
      <c r="L193" s="348">
        <v>2.1977000000000002</v>
      </c>
      <c r="M193" s="348">
        <v>-14.6043</v>
      </c>
      <c r="N193" s="350">
        <v>-23.406500000000001</v>
      </c>
      <c r="O193" s="348" t="s">
        <v>430</v>
      </c>
      <c r="P193" s="348" t="s">
        <v>430</v>
      </c>
      <c r="Q193" s="348" t="s">
        <v>430</v>
      </c>
      <c r="R193" s="348" t="s">
        <v>430</v>
      </c>
      <c r="S193" s="348">
        <v>5.7313999999999998</v>
      </c>
      <c r="T193" s="348">
        <v>-16.6661</v>
      </c>
      <c r="U193" s="348">
        <v>-15.6585</v>
      </c>
      <c r="V193" s="348">
        <v>-24.613399999999999</v>
      </c>
      <c r="W193" s="348">
        <v>-1.6483000000000001</v>
      </c>
      <c r="X193" s="348">
        <v>-15.1579</v>
      </c>
      <c r="Y193" s="374"/>
      <c r="Z193" s="346">
        <v>229</v>
      </c>
      <c r="AA193" s="346">
        <v>246</v>
      </c>
      <c r="AB193" s="346">
        <v>252</v>
      </c>
      <c r="AC193" s="346">
        <v>235</v>
      </c>
      <c r="AD193" s="346">
        <v>230</v>
      </c>
      <c r="AE193" s="346">
        <v>209</v>
      </c>
      <c r="AF193" s="346" t="s">
        <v>430</v>
      </c>
      <c r="AG193" s="346" t="s">
        <v>430</v>
      </c>
      <c r="AH193" s="346" t="s">
        <v>430</v>
      </c>
      <c r="AI193" s="346" t="s">
        <v>430</v>
      </c>
      <c r="AJ193" s="346">
        <v>236</v>
      </c>
      <c r="AK193" s="346">
        <v>231</v>
      </c>
      <c r="AL193" s="346">
        <v>223</v>
      </c>
      <c r="AM193" s="346">
        <v>210</v>
      </c>
      <c r="AN193" s="346">
        <v>244</v>
      </c>
      <c r="AO193" s="373"/>
      <c r="AP193" s="348" t="s">
        <v>430</v>
      </c>
      <c r="AQ193" s="348" t="s">
        <v>430</v>
      </c>
      <c r="AR193" s="348" t="s">
        <v>430</v>
      </c>
      <c r="AS193" s="348" t="s">
        <v>430</v>
      </c>
      <c r="AT193" s="348">
        <v>-23.32</v>
      </c>
      <c r="AU193" s="351"/>
      <c r="AV193" s="346" t="s">
        <v>430</v>
      </c>
      <c r="AW193" s="346" t="s">
        <v>430</v>
      </c>
      <c r="AX193" s="346" t="s">
        <v>430</v>
      </c>
      <c r="AY193" s="346" t="s">
        <v>430</v>
      </c>
      <c r="AZ193" s="346">
        <v>215</v>
      </c>
      <c r="BA193" s="374"/>
      <c r="BB193" s="348">
        <v>21.401136603348899</v>
      </c>
      <c r="BC193" s="348">
        <v>0.99707624555103003</v>
      </c>
      <c r="BD193" s="348">
        <v>-5.32585981941434E-2</v>
      </c>
      <c r="BE193" s="375">
        <v>-0.110329903067305</v>
      </c>
      <c r="BF193" s="374"/>
      <c r="BG193" s="372">
        <v>0.1784</v>
      </c>
      <c r="BH193" s="373"/>
      <c r="BI193" s="348">
        <v>36.045499999999997</v>
      </c>
      <c r="BJ193" s="348">
        <v>52.377099999999999</v>
      </c>
      <c r="BK193" s="348">
        <v>10.951700000000001</v>
      </c>
      <c r="BL193" s="348">
        <v>0.62570000000000003</v>
      </c>
      <c r="BM193" s="373"/>
      <c r="BN193" s="372" t="s">
        <v>5142</v>
      </c>
      <c r="BO193" s="372" t="s">
        <v>5143</v>
      </c>
      <c r="BP193" s="372" t="s">
        <v>5144</v>
      </c>
      <c r="BQ193" s="372" t="s">
        <v>5145</v>
      </c>
      <c r="BR193" s="372" t="s">
        <v>5146</v>
      </c>
      <c r="BS193" s="373"/>
      <c r="BT193" s="354" t="s">
        <v>463</v>
      </c>
    </row>
    <row r="194" spans="1:72" s="428" customFormat="1" x14ac:dyDescent="0.25">
      <c r="A194" s="345" t="s">
        <v>5147</v>
      </c>
      <c r="B194" s="373"/>
      <c r="C194" s="719">
        <v>45593</v>
      </c>
      <c r="D194" s="373"/>
      <c r="E194" s="346">
        <v>51.2166</v>
      </c>
      <c r="F194" s="373"/>
      <c r="G194" s="347">
        <v>10.230700000000001</v>
      </c>
      <c r="H194" s="374"/>
      <c r="I194" s="348">
        <v>0.47139999999999999</v>
      </c>
      <c r="J194" s="348">
        <v>0.22919999999999999</v>
      </c>
      <c r="K194" s="348">
        <v>2.4679000000000002</v>
      </c>
      <c r="L194" s="348">
        <v>10.501799999999999</v>
      </c>
      <c r="M194" s="348">
        <v>-2.5369000000000002</v>
      </c>
      <c r="N194" s="350">
        <v>0.37480000000000002</v>
      </c>
      <c r="O194" s="348" t="s">
        <v>430</v>
      </c>
      <c r="P194" s="348" t="s">
        <v>430</v>
      </c>
      <c r="Q194" s="348" t="s">
        <v>430</v>
      </c>
      <c r="R194" s="348" t="s">
        <v>430</v>
      </c>
      <c r="S194" s="348">
        <v>13.432499999999999</v>
      </c>
      <c r="T194" s="348">
        <v>-2.6019000000000001</v>
      </c>
      <c r="U194" s="348">
        <v>1.8974</v>
      </c>
      <c r="V194" s="348">
        <v>-1.877</v>
      </c>
      <c r="W194" s="348">
        <v>2.3592</v>
      </c>
      <c r="X194" s="348">
        <v>1.3877999999999999</v>
      </c>
      <c r="Y194" s="374"/>
      <c r="Z194" s="346">
        <v>107</v>
      </c>
      <c r="AA194" s="346">
        <v>81</v>
      </c>
      <c r="AB194" s="346">
        <v>81</v>
      </c>
      <c r="AC194" s="346">
        <v>132</v>
      </c>
      <c r="AD194" s="346">
        <v>140</v>
      </c>
      <c r="AE194" s="346">
        <v>111</v>
      </c>
      <c r="AF194" s="346" t="s">
        <v>430</v>
      </c>
      <c r="AG194" s="346" t="s">
        <v>430</v>
      </c>
      <c r="AH194" s="346" t="s">
        <v>430</v>
      </c>
      <c r="AI194" s="346" t="s">
        <v>430</v>
      </c>
      <c r="AJ194" s="346">
        <v>126</v>
      </c>
      <c r="AK194" s="346">
        <v>141</v>
      </c>
      <c r="AL194" s="346">
        <v>134</v>
      </c>
      <c r="AM194" s="346">
        <v>117</v>
      </c>
      <c r="AN194" s="346">
        <v>74</v>
      </c>
      <c r="AO194" s="373"/>
      <c r="AP194" s="348" t="s">
        <v>430</v>
      </c>
      <c r="AQ194" s="348" t="s">
        <v>430</v>
      </c>
      <c r="AR194" s="348" t="s">
        <v>430</v>
      </c>
      <c r="AS194" s="348" t="s">
        <v>430</v>
      </c>
      <c r="AT194" s="348">
        <v>1.75</v>
      </c>
      <c r="AU194" s="351"/>
      <c r="AV194" s="346" t="s">
        <v>430</v>
      </c>
      <c r="AW194" s="346" t="s">
        <v>430</v>
      </c>
      <c r="AX194" s="346" t="s">
        <v>430</v>
      </c>
      <c r="AY194" s="346" t="s">
        <v>430</v>
      </c>
      <c r="AZ194" s="346">
        <v>126</v>
      </c>
      <c r="BA194" s="374"/>
      <c r="BB194" s="348">
        <v>13.7214634250185</v>
      </c>
      <c r="BC194" s="348">
        <v>0.99537845785635104</v>
      </c>
      <c r="BD194" s="348">
        <v>-1.2392515230101901E-2</v>
      </c>
      <c r="BE194" s="375">
        <v>-8.3651352888616498E-2</v>
      </c>
      <c r="BF194" s="374"/>
      <c r="BG194" s="372">
        <v>6.9500000000000006E-2</v>
      </c>
      <c r="BH194" s="373"/>
      <c r="BI194" s="348">
        <v>65.1755</v>
      </c>
      <c r="BJ194" s="348">
        <v>19.794899999999998</v>
      </c>
      <c r="BK194" s="348">
        <v>14.294</v>
      </c>
      <c r="BL194" s="348">
        <v>0.73560000000000003</v>
      </c>
      <c r="BM194" s="373"/>
      <c r="BN194" s="372" t="s">
        <v>5148</v>
      </c>
      <c r="BO194" s="372" t="s">
        <v>5149</v>
      </c>
      <c r="BP194" s="372" t="s">
        <v>5150</v>
      </c>
      <c r="BQ194" s="372" t="s">
        <v>5151</v>
      </c>
      <c r="BR194" s="372" t="s">
        <v>5152</v>
      </c>
      <c r="BS194" s="373"/>
      <c r="BT194" s="354" t="s">
        <v>554</v>
      </c>
    </row>
    <row r="195" spans="1:72" s="428" customFormat="1" x14ac:dyDescent="0.25">
      <c r="A195" s="345" t="s">
        <v>5153</v>
      </c>
      <c r="B195" s="373"/>
      <c r="C195" s="719">
        <v>45615</v>
      </c>
      <c r="D195" s="373"/>
      <c r="E195" s="346">
        <v>51.29</v>
      </c>
      <c r="F195" s="373"/>
      <c r="G195" s="347">
        <v>9.1005000000000003</v>
      </c>
      <c r="H195" s="374"/>
      <c r="I195" s="348">
        <v>0.64249999999999996</v>
      </c>
      <c r="J195" s="348">
        <v>-0.21379999999999999</v>
      </c>
      <c r="K195" s="348">
        <v>2.407</v>
      </c>
      <c r="L195" s="348">
        <v>18.872199999999999</v>
      </c>
      <c r="M195" s="348">
        <v>-8.8491999999999997</v>
      </c>
      <c r="N195" s="350">
        <v>-8.0664999999999996</v>
      </c>
      <c r="O195" s="348" t="s">
        <v>430</v>
      </c>
      <c r="P195" s="348" t="s">
        <v>430</v>
      </c>
      <c r="Q195" s="348" t="s">
        <v>430</v>
      </c>
      <c r="R195" s="348" t="s">
        <v>430</v>
      </c>
      <c r="S195" s="348">
        <v>21.599399999999999</v>
      </c>
      <c r="T195" s="348">
        <v>-6.5830000000000002</v>
      </c>
      <c r="U195" s="348">
        <v>3.3877999999999999</v>
      </c>
      <c r="V195" s="348">
        <v>-9.8522999999999996</v>
      </c>
      <c r="W195" s="348">
        <v>-0.43869999999999998</v>
      </c>
      <c r="X195" s="348">
        <v>-5.7398999999999996</v>
      </c>
      <c r="Y195" s="374"/>
      <c r="Z195" s="346">
        <v>69</v>
      </c>
      <c r="AA195" s="346">
        <v>167</v>
      </c>
      <c r="AB195" s="346">
        <v>84</v>
      </c>
      <c r="AC195" s="346">
        <v>24</v>
      </c>
      <c r="AD195" s="346">
        <v>212</v>
      </c>
      <c r="AE195" s="346">
        <v>200</v>
      </c>
      <c r="AF195" s="346" t="s">
        <v>430</v>
      </c>
      <c r="AG195" s="346" t="s">
        <v>430</v>
      </c>
      <c r="AH195" s="346" t="s">
        <v>430</v>
      </c>
      <c r="AI195" s="346" t="s">
        <v>430</v>
      </c>
      <c r="AJ195" s="346">
        <v>27</v>
      </c>
      <c r="AK195" s="346">
        <v>180</v>
      </c>
      <c r="AL195" s="346">
        <v>121</v>
      </c>
      <c r="AM195" s="346">
        <v>200</v>
      </c>
      <c r="AN195" s="346">
        <v>217</v>
      </c>
      <c r="AO195" s="373"/>
      <c r="AP195" s="348" t="s">
        <v>430</v>
      </c>
      <c r="AQ195" s="348" t="s">
        <v>430</v>
      </c>
      <c r="AR195" s="348" t="s">
        <v>430</v>
      </c>
      <c r="AS195" s="348" t="s">
        <v>430</v>
      </c>
      <c r="AT195" s="348">
        <v>2.35</v>
      </c>
      <c r="AU195" s="351"/>
      <c r="AV195" s="346" t="s">
        <v>430</v>
      </c>
      <c r="AW195" s="346" t="s">
        <v>430</v>
      </c>
      <c r="AX195" s="346" t="s">
        <v>430</v>
      </c>
      <c r="AY195" s="346" t="s">
        <v>430</v>
      </c>
      <c r="AZ195" s="346">
        <v>117</v>
      </c>
      <c r="BA195" s="374"/>
      <c r="BB195" s="348">
        <v>21.6845734867271</v>
      </c>
      <c r="BC195" s="348">
        <v>1.0018070793668299</v>
      </c>
      <c r="BD195" s="348">
        <v>-3.51020751247424E-2</v>
      </c>
      <c r="BE195" s="375">
        <v>-4.7240999257220098E-2</v>
      </c>
      <c r="BF195" s="374"/>
      <c r="BG195" s="372">
        <v>0.20549999999999999</v>
      </c>
      <c r="BH195" s="373"/>
      <c r="BI195" s="348" t="s">
        <v>430</v>
      </c>
      <c r="BJ195" s="348">
        <v>75.161600000000007</v>
      </c>
      <c r="BK195" s="348">
        <v>24.819800000000001</v>
      </c>
      <c r="BL195" s="348">
        <v>1.8599999999999998E-2</v>
      </c>
      <c r="BM195" s="373"/>
      <c r="BN195" s="372" t="s">
        <v>5154</v>
      </c>
      <c r="BO195" s="372" t="s">
        <v>5155</v>
      </c>
      <c r="BP195" s="372" t="s">
        <v>5156</v>
      </c>
      <c r="BQ195" s="372" t="s">
        <v>5157</v>
      </c>
      <c r="BR195" s="372" t="s">
        <v>430</v>
      </c>
      <c r="BS195" s="373"/>
      <c r="BT195" s="354" t="s">
        <v>547</v>
      </c>
    </row>
    <row r="196" spans="1:72" s="428" customFormat="1" x14ac:dyDescent="0.25">
      <c r="A196" s="345" t="s">
        <v>5158</v>
      </c>
      <c r="B196" s="373"/>
      <c r="C196" s="719">
        <v>45408</v>
      </c>
      <c r="D196" s="373"/>
      <c r="E196" s="346">
        <v>50.55</v>
      </c>
      <c r="F196" s="373"/>
      <c r="G196" s="347">
        <v>8.3145000000000007</v>
      </c>
      <c r="H196" s="374"/>
      <c r="I196" s="348">
        <v>2.1663000000000001</v>
      </c>
      <c r="J196" s="348">
        <v>1.0783</v>
      </c>
      <c r="K196" s="348">
        <v>6.2407000000000004</v>
      </c>
      <c r="L196" s="348">
        <v>21.7974</v>
      </c>
      <c r="M196" s="348">
        <v>-7.5663</v>
      </c>
      <c r="N196" s="350">
        <v>-19.4011</v>
      </c>
      <c r="O196" s="348">
        <v>-15.5502</v>
      </c>
      <c r="P196" s="348" t="s">
        <v>430</v>
      </c>
      <c r="Q196" s="348" t="s">
        <v>430</v>
      </c>
      <c r="R196" s="348" t="s">
        <v>430</v>
      </c>
      <c r="S196" s="348">
        <v>26.139700000000001</v>
      </c>
      <c r="T196" s="348">
        <v>-6.7786999999999997</v>
      </c>
      <c r="U196" s="348">
        <v>-5.6275000000000004</v>
      </c>
      <c r="V196" s="348">
        <v>-17.101199999999999</v>
      </c>
      <c r="W196" s="348">
        <v>5.1536999999999997</v>
      </c>
      <c r="X196" s="348">
        <v>-8.1845999999999997</v>
      </c>
      <c r="Y196" s="374"/>
      <c r="Z196" s="346">
        <v>2</v>
      </c>
      <c r="AA196" s="346">
        <v>41</v>
      </c>
      <c r="AB196" s="346">
        <v>20</v>
      </c>
      <c r="AC196" s="346">
        <v>18</v>
      </c>
      <c r="AD196" s="346">
        <v>186</v>
      </c>
      <c r="AE196" s="346">
        <v>208</v>
      </c>
      <c r="AF196" s="346">
        <v>130</v>
      </c>
      <c r="AG196" s="346" t="s">
        <v>430</v>
      </c>
      <c r="AH196" s="346" t="s">
        <v>430</v>
      </c>
      <c r="AI196" s="346" t="s">
        <v>430</v>
      </c>
      <c r="AJ196" s="346">
        <v>7</v>
      </c>
      <c r="AK196" s="346">
        <v>181</v>
      </c>
      <c r="AL196" s="346">
        <v>213</v>
      </c>
      <c r="AM196" s="346">
        <v>209</v>
      </c>
      <c r="AN196" s="346">
        <v>22</v>
      </c>
      <c r="AO196" s="373"/>
      <c r="AP196" s="348" t="s">
        <v>430</v>
      </c>
      <c r="AQ196" s="348" t="s">
        <v>430</v>
      </c>
      <c r="AR196" s="348" t="s">
        <v>430</v>
      </c>
      <c r="AS196" s="348" t="s">
        <v>430</v>
      </c>
      <c r="AT196" s="348">
        <v>-3.53</v>
      </c>
      <c r="AU196" s="351"/>
      <c r="AV196" s="346" t="s">
        <v>430</v>
      </c>
      <c r="AW196" s="346" t="s">
        <v>430</v>
      </c>
      <c r="AX196" s="346" t="s">
        <v>430</v>
      </c>
      <c r="AY196" s="346" t="s">
        <v>430</v>
      </c>
      <c r="AZ196" s="346">
        <v>154</v>
      </c>
      <c r="BA196" s="374"/>
      <c r="BB196" s="348">
        <v>31.128255072036399</v>
      </c>
      <c r="BC196" s="348">
        <v>0.99950323127319296</v>
      </c>
      <c r="BD196" s="348">
        <v>-3.2484484018680801E-2</v>
      </c>
      <c r="BE196" s="375">
        <v>-0.11361807909872799</v>
      </c>
      <c r="BF196" s="374"/>
      <c r="BG196" s="372">
        <v>0.72309999999999997</v>
      </c>
      <c r="BH196" s="373"/>
      <c r="BI196" s="348">
        <v>32.703400000000002</v>
      </c>
      <c r="BJ196" s="348">
        <v>52.120199999999997</v>
      </c>
      <c r="BK196" s="348">
        <v>15.1227</v>
      </c>
      <c r="BL196" s="348">
        <v>5.3699999999999998E-2</v>
      </c>
      <c r="BM196" s="373"/>
      <c r="BN196" s="372" t="s">
        <v>5159</v>
      </c>
      <c r="BO196" s="372" t="s">
        <v>5160</v>
      </c>
      <c r="BP196" s="372" t="s">
        <v>430</v>
      </c>
      <c r="BQ196" s="372" t="s">
        <v>430</v>
      </c>
      <c r="BR196" s="372" t="s">
        <v>430</v>
      </c>
      <c r="BS196" s="373"/>
      <c r="BT196" s="354" t="s">
        <v>4624</v>
      </c>
    </row>
    <row r="197" spans="1:72" s="428" customFormat="1" x14ac:dyDescent="0.25">
      <c r="A197" s="345" t="s">
        <v>5161</v>
      </c>
      <c r="B197" s="373"/>
      <c r="C197" s="719">
        <v>45483</v>
      </c>
      <c r="D197" s="373"/>
      <c r="E197" s="346">
        <v>63.698099999999997</v>
      </c>
      <c r="F197" s="373"/>
      <c r="G197" s="347">
        <v>10.039</v>
      </c>
      <c r="H197" s="374"/>
      <c r="I197" s="348">
        <v>0.47239999999999999</v>
      </c>
      <c r="J197" s="348">
        <v>0.2286</v>
      </c>
      <c r="K197" s="348">
        <v>2.3834</v>
      </c>
      <c r="L197" s="348">
        <v>10.409700000000001</v>
      </c>
      <c r="M197" s="348">
        <v>-2.6709999999999998</v>
      </c>
      <c r="N197" s="350">
        <v>0.15260000000000001</v>
      </c>
      <c r="O197" s="348" t="s">
        <v>430</v>
      </c>
      <c r="P197" s="348" t="s">
        <v>430</v>
      </c>
      <c r="Q197" s="348" t="s">
        <v>430</v>
      </c>
      <c r="R197" s="348" t="s">
        <v>430</v>
      </c>
      <c r="S197" s="348">
        <v>13.362</v>
      </c>
      <c r="T197" s="348">
        <v>-2.7351000000000001</v>
      </c>
      <c r="U197" s="348">
        <v>1.7298</v>
      </c>
      <c r="V197" s="348">
        <v>-2.0939000000000001</v>
      </c>
      <c r="W197" s="348">
        <v>2.2780999999999998</v>
      </c>
      <c r="X197" s="348">
        <v>0.19919999999999999</v>
      </c>
      <c r="Y197" s="374"/>
      <c r="Z197" s="346">
        <v>106</v>
      </c>
      <c r="AA197" s="346">
        <v>82</v>
      </c>
      <c r="AB197" s="346">
        <v>93</v>
      </c>
      <c r="AC197" s="346">
        <v>135</v>
      </c>
      <c r="AD197" s="346">
        <v>144</v>
      </c>
      <c r="AE197" s="346">
        <v>117</v>
      </c>
      <c r="AF197" s="346" t="s">
        <v>430</v>
      </c>
      <c r="AG197" s="346" t="s">
        <v>430</v>
      </c>
      <c r="AH197" s="346" t="s">
        <v>430</v>
      </c>
      <c r="AI197" s="346" t="s">
        <v>430</v>
      </c>
      <c r="AJ197" s="346">
        <v>128</v>
      </c>
      <c r="AK197" s="346">
        <v>145</v>
      </c>
      <c r="AL197" s="346">
        <v>137</v>
      </c>
      <c r="AM197" s="346">
        <v>123</v>
      </c>
      <c r="AN197" s="346">
        <v>96</v>
      </c>
      <c r="AO197" s="373"/>
      <c r="AP197" s="348" t="s">
        <v>430</v>
      </c>
      <c r="AQ197" s="348" t="s">
        <v>430</v>
      </c>
      <c r="AR197" s="348" t="s">
        <v>430</v>
      </c>
      <c r="AS197" s="348" t="s">
        <v>430</v>
      </c>
      <c r="AT197" s="348">
        <v>1.47</v>
      </c>
      <c r="AU197" s="351"/>
      <c r="AV197" s="346" t="s">
        <v>430</v>
      </c>
      <c r="AW197" s="346" t="s">
        <v>430</v>
      </c>
      <c r="AX197" s="346" t="s">
        <v>430</v>
      </c>
      <c r="AY197" s="346" t="s">
        <v>430</v>
      </c>
      <c r="AZ197" s="346">
        <v>130</v>
      </c>
      <c r="BA197" s="374"/>
      <c r="BB197" s="348">
        <v>13.960331291936599</v>
      </c>
      <c r="BC197" s="348">
        <v>0.99746459375899399</v>
      </c>
      <c r="BD197" s="348">
        <v>-2.5044265102465699E-2</v>
      </c>
      <c r="BE197" s="375">
        <v>-9.7224262644218504E-2</v>
      </c>
      <c r="BF197" s="374"/>
      <c r="BG197" s="372">
        <v>6.59E-2</v>
      </c>
      <c r="BH197" s="373"/>
      <c r="BI197" s="348">
        <v>65.365300000000005</v>
      </c>
      <c r="BJ197" s="348">
        <v>19.8614</v>
      </c>
      <c r="BK197" s="348">
        <v>14.348800000000001</v>
      </c>
      <c r="BL197" s="348">
        <v>0.42449999999999999</v>
      </c>
      <c r="BM197" s="373"/>
      <c r="BN197" s="372" t="s">
        <v>5121</v>
      </c>
      <c r="BO197" s="372" t="s">
        <v>922</v>
      </c>
      <c r="BP197" s="372" t="s">
        <v>1123</v>
      </c>
      <c r="BQ197" s="372" t="s">
        <v>5122</v>
      </c>
      <c r="BR197" s="372" t="s">
        <v>5123</v>
      </c>
      <c r="BS197" s="373"/>
      <c r="BT197" s="354" t="s">
        <v>4624</v>
      </c>
    </row>
    <row r="198" spans="1:72" s="428" customFormat="1" x14ac:dyDescent="0.25">
      <c r="A198" s="345" t="s">
        <v>5162</v>
      </c>
      <c r="B198" s="373"/>
      <c r="C198" s="719">
        <v>45630</v>
      </c>
      <c r="D198" s="373"/>
      <c r="E198" s="346">
        <v>47.941600000000001</v>
      </c>
      <c r="F198" s="373"/>
      <c r="G198" s="347">
        <v>7.5534999999999997</v>
      </c>
      <c r="H198" s="374"/>
      <c r="I198" s="348">
        <v>2.1682000000000001</v>
      </c>
      <c r="J198" s="348">
        <v>1.0799000000000001</v>
      </c>
      <c r="K198" s="348">
        <v>6.2436999999999996</v>
      </c>
      <c r="L198" s="348">
        <v>21.8248</v>
      </c>
      <c r="M198" s="348">
        <v>-7.3701999999999996</v>
      </c>
      <c r="N198" s="350">
        <v>-19.3123</v>
      </c>
      <c r="O198" s="348" t="s">
        <v>430</v>
      </c>
      <c r="P198" s="348" t="s">
        <v>430</v>
      </c>
      <c r="Q198" s="348" t="s">
        <v>430</v>
      </c>
      <c r="R198" s="348" t="s">
        <v>430</v>
      </c>
      <c r="S198" s="348">
        <v>26.0534</v>
      </c>
      <c r="T198" s="348">
        <v>-6.5716000000000001</v>
      </c>
      <c r="U198" s="348">
        <v>-5.7061999999999999</v>
      </c>
      <c r="V198" s="348">
        <v>-17.035499999999999</v>
      </c>
      <c r="W198" s="348">
        <v>5.1565000000000003</v>
      </c>
      <c r="X198" s="348">
        <v>-16.5245</v>
      </c>
      <c r="Y198" s="374"/>
      <c r="Z198" s="346">
        <v>1</v>
      </c>
      <c r="AA198" s="346">
        <v>40</v>
      </c>
      <c r="AB198" s="346">
        <v>19</v>
      </c>
      <c r="AC198" s="346">
        <v>14</v>
      </c>
      <c r="AD198" s="346">
        <v>180</v>
      </c>
      <c r="AE198" s="346">
        <v>207</v>
      </c>
      <c r="AF198" s="346" t="s">
        <v>430</v>
      </c>
      <c r="AG198" s="346" t="s">
        <v>430</v>
      </c>
      <c r="AH198" s="346" t="s">
        <v>430</v>
      </c>
      <c r="AI198" s="346" t="s">
        <v>430</v>
      </c>
      <c r="AJ198" s="346">
        <v>8</v>
      </c>
      <c r="AK198" s="346">
        <v>179</v>
      </c>
      <c r="AL198" s="346">
        <v>216</v>
      </c>
      <c r="AM198" s="346">
        <v>208</v>
      </c>
      <c r="AN198" s="346">
        <v>21</v>
      </c>
      <c r="AO198" s="373"/>
      <c r="AP198" s="348" t="s">
        <v>430</v>
      </c>
      <c r="AQ198" s="348" t="s">
        <v>430</v>
      </c>
      <c r="AR198" s="348" t="s">
        <v>430</v>
      </c>
      <c r="AS198" s="348" t="s">
        <v>430</v>
      </c>
      <c r="AT198" s="348">
        <v>-3.36</v>
      </c>
      <c r="AU198" s="351"/>
      <c r="AV198" s="346" t="s">
        <v>430</v>
      </c>
      <c r="AW198" s="346" t="s">
        <v>430</v>
      </c>
      <c r="AX198" s="346" t="s">
        <v>430</v>
      </c>
      <c r="AY198" s="346" t="s">
        <v>430</v>
      </c>
      <c r="AZ198" s="346">
        <v>152</v>
      </c>
      <c r="BA198" s="374"/>
      <c r="BB198" s="348">
        <v>31.736735495016699</v>
      </c>
      <c r="BC198" s="348">
        <v>0.99569749788331796</v>
      </c>
      <c r="BD198" s="348">
        <v>-4.9585889013753999E-2</v>
      </c>
      <c r="BE198" s="375">
        <v>-9.24481687040202E-2</v>
      </c>
      <c r="BF198" s="374"/>
      <c r="BG198" s="372">
        <v>0.19839999999999999</v>
      </c>
      <c r="BH198" s="373"/>
      <c r="BI198" s="348">
        <v>32.673299999999998</v>
      </c>
      <c r="BJ198" s="348">
        <v>52.0732</v>
      </c>
      <c r="BK198" s="348">
        <v>15.109500000000001</v>
      </c>
      <c r="BL198" s="348">
        <v>0.14399999999999999</v>
      </c>
      <c r="BM198" s="373"/>
      <c r="BN198" s="372" t="s">
        <v>5163</v>
      </c>
      <c r="BO198" s="372" t="s">
        <v>5164</v>
      </c>
      <c r="BP198" s="372" t="s">
        <v>2949</v>
      </c>
      <c r="BQ198" s="372" t="s">
        <v>430</v>
      </c>
      <c r="BR198" s="372" t="s">
        <v>430</v>
      </c>
      <c r="BS198" s="373"/>
      <c r="BT198" s="354" t="s">
        <v>554</v>
      </c>
    </row>
    <row r="199" spans="1:72" s="428" customFormat="1" x14ac:dyDescent="0.25">
      <c r="A199" s="345" t="s">
        <v>5165</v>
      </c>
      <c r="B199" s="373"/>
      <c r="C199" s="719">
        <v>45630</v>
      </c>
      <c r="D199" s="373"/>
      <c r="E199" s="346">
        <v>43.694000000000003</v>
      </c>
      <c r="F199" s="373"/>
      <c r="G199" s="347">
        <v>11.1823</v>
      </c>
      <c r="H199" s="374"/>
      <c r="I199" s="348">
        <v>-0.42480000000000001</v>
      </c>
      <c r="J199" s="348">
        <v>-1.2425999999999999</v>
      </c>
      <c r="K199" s="348">
        <v>1.7164999999999999</v>
      </c>
      <c r="L199" s="348">
        <v>7.8216999999999999</v>
      </c>
      <c r="M199" s="348">
        <v>-5.2443999999999997</v>
      </c>
      <c r="N199" s="350">
        <v>12.167400000000001</v>
      </c>
      <c r="O199" s="348" t="s">
        <v>430</v>
      </c>
      <c r="P199" s="348" t="s">
        <v>430</v>
      </c>
      <c r="Q199" s="348" t="s">
        <v>430</v>
      </c>
      <c r="R199" s="348" t="s">
        <v>430</v>
      </c>
      <c r="S199" s="348">
        <v>11.160500000000001</v>
      </c>
      <c r="T199" s="348">
        <v>-6.2438000000000002</v>
      </c>
      <c r="U199" s="348">
        <v>-0.5655</v>
      </c>
      <c r="V199" s="348">
        <v>10.8926</v>
      </c>
      <c r="W199" s="348">
        <v>0.26900000000000002</v>
      </c>
      <c r="X199" s="348">
        <v>7.4587000000000003</v>
      </c>
      <c r="Y199" s="374"/>
      <c r="Z199" s="346">
        <v>212</v>
      </c>
      <c r="AA199" s="346">
        <v>231</v>
      </c>
      <c r="AB199" s="346">
        <v>135</v>
      </c>
      <c r="AC199" s="346">
        <v>167</v>
      </c>
      <c r="AD199" s="346">
        <v>160</v>
      </c>
      <c r="AE199" s="346">
        <v>18</v>
      </c>
      <c r="AF199" s="346" t="s">
        <v>430</v>
      </c>
      <c r="AG199" s="346" t="s">
        <v>430</v>
      </c>
      <c r="AH199" s="346" t="s">
        <v>430</v>
      </c>
      <c r="AI199" s="346" t="s">
        <v>430</v>
      </c>
      <c r="AJ199" s="346">
        <v>151</v>
      </c>
      <c r="AK199" s="346">
        <v>167</v>
      </c>
      <c r="AL199" s="346">
        <v>149</v>
      </c>
      <c r="AM199" s="346">
        <v>16</v>
      </c>
      <c r="AN199" s="346">
        <v>207</v>
      </c>
      <c r="AO199" s="373"/>
      <c r="AP199" s="348" t="s">
        <v>430</v>
      </c>
      <c r="AQ199" s="348" t="s">
        <v>430</v>
      </c>
      <c r="AR199" s="348" t="s">
        <v>430</v>
      </c>
      <c r="AS199" s="348" t="s">
        <v>430</v>
      </c>
      <c r="AT199" s="348">
        <v>0.83</v>
      </c>
      <c r="AU199" s="351"/>
      <c r="AV199" s="346" t="s">
        <v>430</v>
      </c>
      <c r="AW199" s="346" t="s">
        <v>430</v>
      </c>
      <c r="AX199" s="346" t="s">
        <v>430</v>
      </c>
      <c r="AY199" s="346" t="s">
        <v>430</v>
      </c>
      <c r="AZ199" s="346">
        <v>134</v>
      </c>
      <c r="BA199" s="374"/>
      <c r="BB199" s="348">
        <v>15.174114007003899</v>
      </c>
      <c r="BC199" s="348">
        <v>0.99363297271282403</v>
      </c>
      <c r="BD199" s="348">
        <v>3.2035744330024103E-2</v>
      </c>
      <c r="BE199" s="375">
        <v>-6.8484342700852005E-2</v>
      </c>
      <c r="BF199" s="374"/>
      <c r="BG199" s="372">
        <v>0.16919999999999999</v>
      </c>
      <c r="BH199" s="373"/>
      <c r="BI199" s="348">
        <v>83.009799999999998</v>
      </c>
      <c r="BJ199" s="348">
        <v>12.723699999999999</v>
      </c>
      <c r="BK199" s="348">
        <v>3.7960600000000002</v>
      </c>
      <c r="BL199" s="348">
        <v>0.47044000000000002</v>
      </c>
      <c r="BM199" s="373"/>
      <c r="BN199" s="372" t="s">
        <v>5166</v>
      </c>
      <c r="BO199" s="372" t="s">
        <v>5167</v>
      </c>
      <c r="BP199" s="372" t="s">
        <v>5168</v>
      </c>
      <c r="BQ199" s="372" t="s">
        <v>4756</v>
      </c>
      <c r="BR199" s="372" t="s">
        <v>2949</v>
      </c>
      <c r="BS199" s="373"/>
      <c r="BT199" s="354" t="s">
        <v>554</v>
      </c>
    </row>
    <row r="200" spans="1:72" s="428" customFormat="1" x14ac:dyDescent="0.25">
      <c r="A200" s="345" t="s">
        <v>5169</v>
      </c>
      <c r="B200" s="373"/>
      <c r="C200" s="719">
        <v>45784</v>
      </c>
      <c r="D200" s="373"/>
      <c r="E200" s="346">
        <v>44.004300000000001</v>
      </c>
      <c r="F200" s="373"/>
      <c r="G200" s="347">
        <v>10.8926</v>
      </c>
      <c r="H200" s="374"/>
      <c r="I200" s="348">
        <v>-0.84750000000000003</v>
      </c>
      <c r="J200" s="348">
        <v>-1.252</v>
      </c>
      <c r="K200" s="348">
        <v>-0.69650000000000001</v>
      </c>
      <c r="L200" s="348">
        <v>13.969099999999999</v>
      </c>
      <c r="M200" s="348">
        <v>2.4346999999999999</v>
      </c>
      <c r="N200" s="350">
        <v>-1.3244</v>
      </c>
      <c r="O200" s="348" t="s">
        <v>430</v>
      </c>
      <c r="P200" s="348" t="s">
        <v>430</v>
      </c>
      <c r="Q200" s="348" t="s">
        <v>430</v>
      </c>
      <c r="R200" s="348" t="s">
        <v>430</v>
      </c>
      <c r="S200" s="348">
        <v>16.6831</v>
      </c>
      <c r="T200" s="348">
        <v>3.5143</v>
      </c>
      <c r="U200" s="348">
        <v>4.2074999999999996</v>
      </c>
      <c r="V200" s="348">
        <v>-3.2757999999999998</v>
      </c>
      <c r="W200" s="348">
        <v>-1.2439</v>
      </c>
      <c r="X200" s="348">
        <v>7.8490000000000002</v>
      </c>
      <c r="Y200" s="374"/>
      <c r="Z200" s="346">
        <v>226</v>
      </c>
      <c r="AA200" s="346">
        <v>232</v>
      </c>
      <c r="AB200" s="346">
        <v>223</v>
      </c>
      <c r="AC200" s="346">
        <v>79</v>
      </c>
      <c r="AD200" s="346">
        <v>78</v>
      </c>
      <c r="AE200" s="346">
        <v>128</v>
      </c>
      <c r="AF200" s="346" t="s">
        <v>430</v>
      </c>
      <c r="AG200" s="346" t="s">
        <v>430</v>
      </c>
      <c r="AH200" s="346" t="s">
        <v>430</v>
      </c>
      <c r="AI200" s="346" t="s">
        <v>430</v>
      </c>
      <c r="AJ200" s="346">
        <v>86</v>
      </c>
      <c r="AK200" s="346">
        <v>57</v>
      </c>
      <c r="AL200" s="346">
        <v>104</v>
      </c>
      <c r="AM200" s="346">
        <v>140</v>
      </c>
      <c r="AN200" s="346">
        <v>230</v>
      </c>
      <c r="AO200" s="373"/>
      <c r="AP200" s="348" t="s">
        <v>430</v>
      </c>
      <c r="AQ200" s="348" t="s">
        <v>430</v>
      </c>
      <c r="AR200" s="348" t="s">
        <v>430</v>
      </c>
      <c r="AS200" s="348" t="s">
        <v>430</v>
      </c>
      <c r="AT200" s="348">
        <v>6.67</v>
      </c>
      <c r="AU200" s="351"/>
      <c r="AV200" s="346" t="s">
        <v>430</v>
      </c>
      <c r="AW200" s="346" t="s">
        <v>430</v>
      </c>
      <c r="AX200" s="346" t="s">
        <v>430</v>
      </c>
      <c r="AY200" s="346" t="s">
        <v>430</v>
      </c>
      <c r="AZ200" s="346">
        <v>86</v>
      </c>
      <c r="BA200" s="374"/>
      <c r="BB200" s="348">
        <v>16.2499696637156</v>
      </c>
      <c r="BC200" s="348">
        <v>0.98947863136875802</v>
      </c>
      <c r="BD200" s="348">
        <v>-1.70881214274663E-2</v>
      </c>
      <c r="BE200" s="375">
        <v>-0.164297385273763</v>
      </c>
      <c r="BF200" s="374"/>
      <c r="BG200" s="372">
        <v>0.54290000000000005</v>
      </c>
      <c r="BH200" s="373"/>
      <c r="BI200" s="348">
        <v>34.419400000000003</v>
      </c>
      <c r="BJ200" s="348">
        <v>38.878300000000003</v>
      </c>
      <c r="BK200" s="348">
        <v>27.335100000000001</v>
      </c>
      <c r="BL200" s="348">
        <v>-0.63280000000000003</v>
      </c>
      <c r="BM200" s="373"/>
      <c r="BN200" s="372" t="s">
        <v>5170</v>
      </c>
      <c r="BO200" s="372" t="s">
        <v>5171</v>
      </c>
      <c r="BP200" s="372" t="s">
        <v>5172</v>
      </c>
      <c r="BQ200" s="372" t="s">
        <v>5173</v>
      </c>
      <c r="BR200" s="372" t="s">
        <v>5174</v>
      </c>
      <c r="BS200" s="373"/>
      <c r="BT200" s="354" t="s">
        <v>554</v>
      </c>
    </row>
    <row r="201" spans="1:72" s="428" customFormat="1" ht="11" x14ac:dyDescent="0.3">
      <c r="A201" s="841" t="s">
        <v>5175</v>
      </c>
      <c r="B201" s="842"/>
      <c r="C201" s="843">
        <v>45649</v>
      </c>
      <c r="D201" s="842"/>
      <c r="E201" s="844">
        <v>44.748699999999999</v>
      </c>
      <c r="F201" s="842"/>
      <c r="G201" s="845">
        <v>10.912000000000001</v>
      </c>
      <c r="H201" s="847"/>
      <c r="I201" s="846">
        <v>0.1928</v>
      </c>
      <c r="J201" s="846">
        <v>-0.19209999999999999</v>
      </c>
      <c r="K201" s="846">
        <v>1.9241999999999999</v>
      </c>
      <c r="L201" s="846">
        <v>12.321199999999999</v>
      </c>
      <c r="M201" s="846">
        <v>1.5448</v>
      </c>
      <c r="N201" s="848">
        <v>5.3891999999999998</v>
      </c>
      <c r="O201" s="846" t="s">
        <v>430</v>
      </c>
      <c r="P201" s="846" t="s">
        <v>430</v>
      </c>
      <c r="Q201" s="846" t="s">
        <v>430</v>
      </c>
      <c r="R201" s="846" t="s">
        <v>430</v>
      </c>
      <c r="S201" s="846">
        <v>15.2879</v>
      </c>
      <c r="T201" s="846">
        <v>1.1681999999999999</v>
      </c>
      <c r="U201" s="846">
        <v>4.5011000000000001</v>
      </c>
      <c r="V201" s="846">
        <v>3.1282000000000001</v>
      </c>
      <c r="W201" s="846">
        <v>0.84099999999999997</v>
      </c>
      <c r="X201" s="846">
        <v>5.9855</v>
      </c>
      <c r="Y201" s="847"/>
      <c r="Z201" s="844">
        <v>142</v>
      </c>
      <c r="AA201" s="844">
        <v>165</v>
      </c>
      <c r="AB201" s="844">
        <v>120</v>
      </c>
      <c r="AC201" s="844">
        <v>97</v>
      </c>
      <c r="AD201" s="844">
        <v>91</v>
      </c>
      <c r="AE201" s="844">
        <v>61</v>
      </c>
      <c r="AF201" s="844" t="s">
        <v>430</v>
      </c>
      <c r="AG201" s="844" t="s">
        <v>430</v>
      </c>
      <c r="AH201" s="844" t="s">
        <v>430</v>
      </c>
      <c r="AI201" s="844" t="s">
        <v>430</v>
      </c>
      <c r="AJ201" s="844">
        <v>103</v>
      </c>
      <c r="AK201" s="844">
        <v>95</v>
      </c>
      <c r="AL201" s="844">
        <v>99</v>
      </c>
      <c r="AM201" s="844">
        <v>60</v>
      </c>
      <c r="AN201" s="844">
        <v>187</v>
      </c>
      <c r="AO201" s="842"/>
      <c r="AP201" s="846" t="s">
        <v>430</v>
      </c>
      <c r="AQ201" s="846" t="s">
        <v>430</v>
      </c>
      <c r="AR201" s="846" t="s">
        <v>430</v>
      </c>
      <c r="AS201" s="846" t="s">
        <v>430</v>
      </c>
      <c r="AT201" s="846">
        <v>7.03</v>
      </c>
      <c r="AU201" s="849"/>
      <c r="AV201" s="844" t="s">
        <v>430</v>
      </c>
      <c r="AW201" s="844" t="s">
        <v>430</v>
      </c>
      <c r="AX201" s="844" t="s">
        <v>430</v>
      </c>
      <c r="AY201" s="844" t="s">
        <v>430</v>
      </c>
      <c r="AZ201" s="844">
        <v>82</v>
      </c>
      <c r="BA201" s="847"/>
      <c r="BB201" s="846">
        <v>14.9532045498469</v>
      </c>
      <c r="BC201" s="846">
        <v>1.0000168479520199</v>
      </c>
      <c r="BD201" s="846">
        <v>8.7964699047235109E-3</v>
      </c>
      <c r="BE201" s="852">
        <v>-9.0918930336972806E-2</v>
      </c>
      <c r="BF201" s="847"/>
      <c r="BG201" s="855">
        <v>0.21249999999999999</v>
      </c>
      <c r="BH201" s="842"/>
      <c r="BI201" s="846">
        <v>94.537899999999993</v>
      </c>
      <c r="BJ201" s="846">
        <v>4.82341</v>
      </c>
      <c r="BK201" s="846" t="s">
        <v>430</v>
      </c>
      <c r="BL201" s="846">
        <v>0.63868999999999998</v>
      </c>
      <c r="BM201" s="842"/>
      <c r="BN201" s="855" t="s">
        <v>5176</v>
      </c>
      <c r="BO201" s="855" t="s">
        <v>5177</v>
      </c>
      <c r="BP201" s="855" t="s">
        <v>5178</v>
      </c>
      <c r="BQ201" s="855" t="s">
        <v>5179</v>
      </c>
      <c r="BR201" s="855" t="s">
        <v>5180</v>
      </c>
      <c r="BS201" s="842"/>
      <c r="BT201" s="856" t="s">
        <v>554</v>
      </c>
    </row>
    <row r="202" spans="1:72" s="428" customFormat="1" x14ac:dyDescent="0.25">
      <c r="A202" s="345" t="s">
        <v>5181</v>
      </c>
      <c r="B202" s="373"/>
      <c r="C202" s="719">
        <v>46020</v>
      </c>
      <c r="D202" s="373"/>
      <c r="E202" s="889">
        <v>41.93</v>
      </c>
      <c r="F202" s="373"/>
      <c r="G202" s="347">
        <v>9.4367000000000001</v>
      </c>
      <c r="H202" s="374"/>
      <c r="I202" s="348">
        <v>7.3200000000000001E-2</v>
      </c>
      <c r="J202" s="348">
        <v>-5.5100000000000003E-2</v>
      </c>
      <c r="K202" s="348">
        <v>2.3980999999999999</v>
      </c>
      <c r="L202" s="348">
        <v>10.394</v>
      </c>
      <c r="M202" s="348" t="s">
        <v>430</v>
      </c>
      <c r="N202" s="350" t="s">
        <v>430</v>
      </c>
      <c r="O202" s="348" t="s">
        <v>430</v>
      </c>
      <c r="P202" s="348" t="s">
        <v>430</v>
      </c>
      <c r="Q202" s="348" t="s">
        <v>430</v>
      </c>
      <c r="R202" s="348" t="s">
        <v>430</v>
      </c>
      <c r="S202" s="348">
        <v>13.2082</v>
      </c>
      <c r="T202" s="348">
        <v>-6.3531000000000004</v>
      </c>
      <c r="U202" s="348" t="s">
        <v>430</v>
      </c>
      <c r="V202" s="348" t="s">
        <v>430</v>
      </c>
      <c r="W202" s="348">
        <v>2.1421000000000001</v>
      </c>
      <c r="X202" s="348">
        <v>-5.633</v>
      </c>
      <c r="Y202" s="374"/>
      <c r="Z202" s="346">
        <v>166</v>
      </c>
      <c r="AA202" s="346">
        <v>134</v>
      </c>
      <c r="AB202" s="346">
        <v>87</v>
      </c>
      <c r="AC202" s="346">
        <v>136</v>
      </c>
      <c r="AD202" s="346" t="s">
        <v>430</v>
      </c>
      <c r="AE202" s="346" t="s">
        <v>430</v>
      </c>
      <c r="AF202" s="346" t="s">
        <v>430</v>
      </c>
      <c r="AG202" s="346" t="s">
        <v>430</v>
      </c>
      <c r="AH202" s="346" t="s">
        <v>430</v>
      </c>
      <c r="AI202" s="346" t="s">
        <v>430</v>
      </c>
      <c r="AJ202" s="346">
        <v>131</v>
      </c>
      <c r="AK202" s="346">
        <v>173</v>
      </c>
      <c r="AL202" s="346" t="s">
        <v>430</v>
      </c>
      <c r="AM202" s="346" t="s">
        <v>430</v>
      </c>
      <c r="AN202" s="346">
        <v>125</v>
      </c>
      <c r="AO202" s="373"/>
      <c r="AP202" s="348" t="s">
        <v>430</v>
      </c>
      <c r="AQ202" s="348" t="s">
        <v>430</v>
      </c>
      <c r="AR202" s="348" t="s">
        <v>430</v>
      </c>
      <c r="AS202" s="348" t="s">
        <v>430</v>
      </c>
      <c r="AT202" s="348" t="s">
        <v>430</v>
      </c>
      <c r="AU202" s="351"/>
      <c r="AV202" s="346" t="s">
        <v>430</v>
      </c>
      <c r="AW202" s="346" t="s">
        <v>430</v>
      </c>
      <c r="AX202" s="346" t="s">
        <v>430</v>
      </c>
      <c r="AY202" s="346" t="s">
        <v>430</v>
      </c>
      <c r="AZ202" s="346" t="s">
        <v>430</v>
      </c>
      <c r="BA202" s="374"/>
      <c r="BB202" s="348">
        <v>25.454100260114199</v>
      </c>
      <c r="BC202" s="348">
        <v>0</v>
      </c>
      <c r="BD202" s="348">
        <v>3.8248950380529801E-3</v>
      </c>
      <c r="BE202" s="375" t="s">
        <v>430</v>
      </c>
      <c r="BF202" s="374"/>
      <c r="BG202" s="372" t="s">
        <v>430</v>
      </c>
      <c r="BH202" s="373"/>
      <c r="BI202" s="348">
        <v>50.564799999999998</v>
      </c>
      <c r="BJ202" s="348">
        <v>28.519500000000001</v>
      </c>
      <c r="BK202" s="348">
        <v>20.804099999999998</v>
      </c>
      <c r="BL202" s="348">
        <v>0.1116</v>
      </c>
      <c r="BM202" s="373"/>
      <c r="BN202" s="372" t="s">
        <v>5182</v>
      </c>
      <c r="BO202" s="372" t="s">
        <v>5183</v>
      </c>
      <c r="BP202" s="372" t="s">
        <v>5184</v>
      </c>
      <c r="BQ202" s="372" t="s">
        <v>5185</v>
      </c>
      <c r="BR202" s="372" t="s">
        <v>5186</v>
      </c>
      <c r="BS202" s="373"/>
      <c r="BT202" s="354" t="s">
        <v>4624</v>
      </c>
    </row>
    <row r="203" spans="1:72" s="428" customFormat="1" x14ac:dyDescent="0.25">
      <c r="A203" s="345" t="s">
        <v>5187</v>
      </c>
      <c r="B203" s="373"/>
      <c r="C203" s="719">
        <v>45434</v>
      </c>
      <c r="D203" s="373"/>
      <c r="E203" s="346">
        <v>41.583199999999998</v>
      </c>
      <c r="F203" s="373"/>
      <c r="G203" s="347">
        <v>10.130800000000001</v>
      </c>
      <c r="H203" s="374"/>
      <c r="I203" s="348">
        <v>0.25430000000000003</v>
      </c>
      <c r="J203" s="348">
        <v>-1.18E-2</v>
      </c>
      <c r="K203" s="348">
        <v>2.226</v>
      </c>
      <c r="L203" s="348">
        <v>10.304399999999999</v>
      </c>
      <c r="M203" s="348">
        <v>-6.3125</v>
      </c>
      <c r="N203" s="350">
        <v>-5.7546999999999997</v>
      </c>
      <c r="O203" s="348">
        <v>-1.3984000000000001</v>
      </c>
      <c r="P203" s="348" t="s">
        <v>430</v>
      </c>
      <c r="Q203" s="348" t="s">
        <v>430</v>
      </c>
      <c r="R203" s="348" t="s">
        <v>430</v>
      </c>
      <c r="S203" s="348">
        <v>12.622</v>
      </c>
      <c r="T203" s="348">
        <v>-6.3194999999999997</v>
      </c>
      <c r="U203" s="348">
        <v>-6.2683</v>
      </c>
      <c r="V203" s="348">
        <v>-7.9721000000000002</v>
      </c>
      <c r="W203" s="348">
        <v>3.1061999999999999</v>
      </c>
      <c r="X203" s="348">
        <v>0.62360000000000004</v>
      </c>
      <c r="Y203" s="374"/>
      <c r="Z203" s="346">
        <v>129</v>
      </c>
      <c r="AA203" s="346">
        <v>125</v>
      </c>
      <c r="AB203" s="346">
        <v>105</v>
      </c>
      <c r="AC203" s="346">
        <v>138</v>
      </c>
      <c r="AD203" s="346">
        <v>172</v>
      </c>
      <c r="AE203" s="346">
        <v>194</v>
      </c>
      <c r="AF203" s="346">
        <v>109</v>
      </c>
      <c r="AG203" s="346" t="s">
        <v>430</v>
      </c>
      <c r="AH203" s="346" t="s">
        <v>430</v>
      </c>
      <c r="AI203" s="346" t="s">
        <v>430</v>
      </c>
      <c r="AJ203" s="346">
        <v>139</v>
      </c>
      <c r="AK203" s="346">
        <v>170</v>
      </c>
      <c r="AL203" s="346">
        <v>219</v>
      </c>
      <c r="AM203" s="346">
        <v>198</v>
      </c>
      <c r="AN203" s="346">
        <v>54</v>
      </c>
      <c r="AO203" s="373"/>
      <c r="AP203" s="348" t="s">
        <v>430</v>
      </c>
      <c r="AQ203" s="348" t="s">
        <v>430</v>
      </c>
      <c r="AR203" s="348" t="s">
        <v>430</v>
      </c>
      <c r="AS203" s="348" t="s">
        <v>430</v>
      </c>
      <c r="AT203" s="348">
        <v>-6.72</v>
      </c>
      <c r="AU203" s="351"/>
      <c r="AV203" s="346" t="s">
        <v>430</v>
      </c>
      <c r="AW203" s="346" t="s">
        <v>430</v>
      </c>
      <c r="AX203" s="346" t="s">
        <v>430</v>
      </c>
      <c r="AY203" s="346" t="s">
        <v>430</v>
      </c>
      <c r="AZ203" s="346">
        <v>192</v>
      </c>
      <c r="BA203" s="374"/>
      <c r="BB203" s="348">
        <v>17.1291785658781</v>
      </c>
      <c r="BC203" s="348">
        <v>0.99854832332230503</v>
      </c>
      <c r="BD203" s="348">
        <v>-1.6594882572783399E-2</v>
      </c>
      <c r="BE203" s="375">
        <v>-9.1728511400216206E-2</v>
      </c>
      <c r="BF203" s="374"/>
      <c r="BG203" s="372">
        <v>5.9299999999999999E-2</v>
      </c>
      <c r="BH203" s="373"/>
      <c r="BI203" s="348">
        <v>79.203599999999994</v>
      </c>
      <c r="BJ203" s="348">
        <v>20.743200000000002</v>
      </c>
      <c r="BK203" s="348" t="s">
        <v>430</v>
      </c>
      <c r="BL203" s="348">
        <v>5.3199999999999997E-2</v>
      </c>
      <c r="BM203" s="373"/>
      <c r="BN203" s="372" t="s">
        <v>5188</v>
      </c>
      <c r="BO203" s="372" t="s">
        <v>5189</v>
      </c>
      <c r="BP203" s="372" t="s">
        <v>5190</v>
      </c>
      <c r="BQ203" s="372" t="s">
        <v>5191</v>
      </c>
      <c r="BR203" s="372" t="s">
        <v>5192</v>
      </c>
      <c r="BS203" s="373"/>
      <c r="BT203" s="354" t="s">
        <v>463</v>
      </c>
    </row>
    <row r="204" spans="1:72" s="428" customFormat="1" ht="11" x14ac:dyDescent="0.3">
      <c r="A204" s="841" t="s">
        <v>5193</v>
      </c>
      <c r="B204" s="842"/>
      <c r="C204" s="843">
        <v>45775</v>
      </c>
      <c r="D204" s="842"/>
      <c r="E204" s="844">
        <v>41.346600000000002</v>
      </c>
      <c r="F204" s="842"/>
      <c r="G204" s="845">
        <v>9.1110000000000007</v>
      </c>
      <c r="H204" s="847"/>
      <c r="I204" s="846">
        <v>1.121</v>
      </c>
      <c r="J204" s="846">
        <v>-0.6109</v>
      </c>
      <c r="K204" s="846">
        <v>1.6172</v>
      </c>
      <c r="L204" s="846">
        <v>3.2759</v>
      </c>
      <c r="M204" s="846">
        <v>-13.843999999999999</v>
      </c>
      <c r="N204" s="848">
        <v>-11.431900000000001</v>
      </c>
      <c r="O204" s="846" t="s">
        <v>430</v>
      </c>
      <c r="P204" s="846" t="s">
        <v>430</v>
      </c>
      <c r="Q204" s="846" t="s">
        <v>430</v>
      </c>
      <c r="R204" s="846" t="s">
        <v>430</v>
      </c>
      <c r="S204" s="846">
        <v>6.0282</v>
      </c>
      <c r="T204" s="846">
        <v>-13.541499999999999</v>
      </c>
      <c r="U204" s="846">
        <v>-5.9461000000000004</v>
      </c>
      <c r="V204" s="846">
        <v>-12.6127</v>
      </c>
      <c r="W204" s="846">
        <v>2.4859</v>
      </c>
      <c r="X204" s="846">
        <v>-7.6890999999999998</v>
      </c>
      <c r="Y204" s="847"/>
      <c r="Z204" s="844">
        <v>28</v>
      </c>
      <c r="AA204" s="844">
        <v>205</v>
      </c>
      <c r="AB204" s="844">
        <v>145</v>
      </c>
      <c r="AC204" s="844">
        <v>233</v>
      </c>
      <c r="AD204" s="844">
        <v>229</v>
      </c>
      <c r="AE204" s="844">
        <v>202</v>
      </c>
      <c r="AF204" s="844" t="s">
        <v>430</v>
      </c>
      <c r="AG204" s="844" t="s">
        <v>430</v>
      </c>
      <c r="AH204" s="844" t="s">
        <v>430</v>
      </c>
      <c r="AI204" s="844" t="s">
        <v>430</v>
      </c>
      <c r="AJ204" s="844">
        <v>234</v>
      </c>
      <c r="AK204" s="844">
        <v>230</v>
      </c>
      <c r="AL204" s="844">
        <v>218</v>
      </c>
      <c r="AM204" s="844">
        <v>203</v>
      </c>
      <c r="AN204" s="844">
        <v>71</v>
      </c>
      <c r="AO204" s="842"/>
      <c r="AP204" s="846" t="s">
        <v>430</v>
      </c>
      <c r="AQ204" s="846" t="s">
        <v>430</v>
      </c>
      <c r="AR204" s="846" t="s">
        <v>430</v>
      </c>
      <c r="AS204" s="846" t="s">
        <v>430</v>
      </c>
      <c r="AT204" s="846">
        <v>-13.37</v>
      </c>
      <c r="AU204" s="849"/>
      <c r="AV204" s="844" t="s">
        <v>430</v>
      </c>
      <c r="AW204" s="844" t="s">
        <v>430</v>
      </c>
      <c r="AX204" s="844" t="s">
        <v>430</v>
      </c>
      <c r="AY204" s="844" t="s">
        <v>430</v>
      </c>
      <c r="AZ204" s="844">
        <v>213</v>
      </c>
      <c r="BA204" s="847"/>
      <c r="BB204" s="846">
        <v>13.2108582678028</v>
      </c>
      <c r="BC204" s="846">
        <v>0.99744646870911802</v>
      </c>
      <c r="BD204" s="846">
        <v>-9.3684089834551898E-2</v>
      </c>
      <c r="BE204" s="852">
        <v>-8.9468085481771806E-2</v>
      </c>
      <c r="BF204" s="847"/>
      <c r="BG204" s="855">
        <v>0.1139</v>
      </c>
      <c r="BH204" s="842"/>
      <c r="BI204" s="846">
        <v>99.540899999999993</v>
      </c>
      <c r="BJ204" s="846" t="s">
        <v>430</v>
      </c>
      <c r="BK204" s="846" t="s">
        <v>430</v>
      </c>
      <c r="BL204" s="846">
        <v>0.45910000000000001</v>
      </c>
      <c r="BM204" s="842"/>
      <c r="BN204" s="855" t="s">
        <v>5194</v>
      </c>
      <c r="BO204" s="855" t="s">
        <v>5195</v>
      </c>
      <c r="BP204" s="855" t="s">
        <v>5196</v>
      </c>
      <c r="BQ204" s="855" t="s">
        <v>5197</v>
      </c>
      <c r="BR204" s="855" t="s">
        <v>5198</v>
      </c>
      <c r="BS204" s="842"/>
      <c r="BT204" s="856" t="s">
        <v>554</v>
      </c>
    </row>
    <row r="205" spans="1:72" s="428" customFormat="1" x14ac:dyDescent="0.25">
      <c r="A205" s="345" t="s">
        <v>5199</v>
      </c>
      <c r="B205" s="373"/>
      <c r="C205" s="719">
        <v>45895</v>
      </c>
      <c r="D205" s="373"/>
      <c r="E205" s="346">
        <v>38.870199999999997</v>
      </c>
      <c r="F205" s="373"/>
      <c r="G205" s="347">
        <v>11.021699999999999</v>
      </c>
      <c r="H205" s="374"/>
      <c r="I205" s="348">
        <v>-0.44169999999999998</v>
      </c>
      <c r="J205" s="348">
        <v>-0.64270000000000005</v>
      </c>
      <c r="K205" s="348">
        <v>0.75319999999999998</v>
      </c>
      <c r="L205" s="348">
        <v>10.9068</v>
      </c>
      <c r="M205" s="348">
        <v>3.9714</v>
      </c>
      <c r="N205" s="350" t="s">
        <v>430</v>
      </c>
      <c r="O205" s="348" t="s">
        <v>430</v>
      </c>
      <c r="P205" s="348" t="s">
        <v>430</v>
      </c>
      <c r="Q205" s="348" t="s">
        <v>430</v>
      </c>
      <c r="R205" s="348" t="s">
        <v>430</v>
      </c>
      <c r="S205" s="348">
        <v>13.220700000000001</v>
      </c>
      <c r="T205" s="348">
        <v>3.1425000000000001</v>
      </c>
      <c r="U205" s="348">
        <v>7.4082999999999997</v>
      </c>
      <c r="V205" s="348" t="s">
        <v>430</v>
      </c>
      <c r="W205" s="348">
        <v>0.1008</v>
      </c>
      <c r="X205" s="348">
        <v>10.217000000000001</v>
      </c>
      <c r="Y205" s="374"/>
      <c r="Z205" s="346">
        <v>214</v>
      </c>
      <c r="AA205" s="346">
        <v>207</v>
      </c>
      <c r="AB205" s="346">
        <v>197</v>
      </c>
      <c r="AC205" s="346">
        <v>113</v>
      </c>
      <c r="AD205" s="346">
        <v>56</v>
      </c>
      <c r="AE205" s="346" t="s">
        <v>430</v>
      </c>
      <c r="AF205" s="346" t="s">
        <v>430</v>
      </c>
      <c r="AG205" s="346" t="s">
        <v>430</v>
      </c>
      <c r="AH205" s="346" t="s">
        <v>430</v>
      </c>
      <c r="AI205" s="346" t="s">
        <v>430</v>
      </c>
      <c r="AJ205" s="346">
        <v>130</v>
      </c>
      <c r="AK205" s="346">
        <v>61</v>
      </c>
      <c r="AL205" s="346">
        <v>49</v>
      </c>
      <c r="AM205" s="346" t="s">
        <v>430</v>
      </c>
      <c r="AN205" s="346">
        <v>211</v>
      </c>
      <c r="AO205" s="373"/>
      <c r="AP205" s="348" t="s">
        <v>430</v>
      </c>
      <c r="AQ205" s="348" t="s">
        <v>430</v>
      </c>
      <c r="AR205" s="348" t="s">
        <v>430</v>
      </c>
      <c r="AS205" s="348" t="s">
        <v>430</v>
      </c>
      <c r="AT205" s="348" t="s">
        <v>430</v>
      </c>
      <c r="AU205" s="351"/>
      <c r="AV205" s="346" t="s">
        <v>430</v>
      </c>
      <c r="AW205" s="346" t="s">
        <v>430</v>
      </c>
      <c r="AX205" s="346" t="s">
        <v>430</v>
      </c>
      <c r="AY205" s="346" t="s">
        <v>430</v>
      </c>
      <c r="AZ205" s="346" t="s">
        <v>430</v>
      </c>
      <c r="BA205" s="374"/>
      <c r="BB205" s="348">
        <v>16.214875140048498</v>
      </c>
      <c r="BC205" s="348">
        <v>0.99249939338303395</v>
      </c>
      <c r="BD205" s="348">
        <v>1.45979097064844E-2</v>
      </c>
      <c r="BE205" s="375">
        <v>-7.1061854310005196E-2</v>
      </c>
      <c r="BF205" s="374"/>
      <c r="BG205" s="372">
        <v>9.7299999999999998E-2</v>
      </c>
      <c r="BH205" s="373"/>
      <c r="BI205" s="348">
        <v>68.795500000000004</v>
      </c>
      <c r="BJ205" s="348">
        <v>25.221900000000002</v>
      </c>
      <c r="BK205" s="348">
        <v>3.3328500000000001</v>
      </c>
      <c r="BL205" s="348">
        <v>2.64975</v>
      </c>
      <c r="BM205" s="373"/>
      <c r="BN205" s="372" t="s">
        <v>5200</v>
      </c>
      <c r="BO205" s="372" t="s">
        <v>5201</v>
      </c>
      <c r="BP205" s="372" t="s">
        <v>5202</v>
      </c>
      <c r="BQ205" s="372" t="s">
        <v>5203</v>
      </c>
      <c r="BR205" s="372" t="s">
        <v>1969</v>
      </c>
      <c r="BS205" s="373"/>
      <c r="BT205" s="354" t="s">
        <v>554</v>
      </c>
    </row>
    <row r="206" spans="1:72" s="428" customFormat="1" x14ac:dyDescent="0.25">
      <c r="A206" s="345" t="s">
        <v>5204</v>
      </c>
      <c r="B206" s="373"/>
      <c r="C206" s="719">
        <v>45792</v>
      </c>
      <c r="D206" s="373"/>
      <c r="E206" s="346">
        <v>38.86</v>
      </c>
      <c r="F206" s="373"/>
      <c r="G206" s="347">
        <v>9.7200000000000006</v>
      </c>
      <c r="H206" s="374"/>
      <c r="I206" s="348">
        <v>0.8236</v>
      </c>
      <c r="J206" s="348">
        <v>-6.9900000000000004E-2</v>
      </c>
      <c r="K206" s="348">
        <v>1.5270999999999999</v>
      </c>
      <c r="L206" s="348">
        <v>5.2312000000000003</v>
      </c>
      <c r="M206" s="348">
        <v>-8.1319999999999997</v>
      </c>
      <c r="N206" s="350">
        <v>-4.0084999999999997</v>
      </c>
      <c r="O206" s="348" t="s">
        <v>430</v>
      </c>
      <c r="P206" s="348" t="s">
        <v>430</v>
      </c>
      <c r="Q206" s="348" t="s">
        <v>430</v>
      </c>
      <c r="R206" s="348" t="s">
        <v>430</v>
      </c>
      <c r="S206" s="348">
        <v>7.7904</v>
      </c>
      <c r="T206" s="348">
        <v>-7.7413999999999996</v>
      </c>
      <c r="U206" s="348">
        <v>-2.6023000000000001</v>
      </c>
      <c r="V206" s="348">
        <v>-5.9150999999999998</v>
      </c>
      <c r="W206" s="348">
        <v>2.2328999999999999</v>
      </c>
      <c r="X206" s="348">
        <v>-2.5270000000000001</v>
      </c>
      <c r="Y206" s="374"/>
      <c r="Z206" s="346">
        <v>53</v>
      </c>
      <c r="AA206" s="346">
        <v>150</v>
      </c>
      <c r="AB206" s="346">
        <v>177</v>
      </c>
      <c r="AC206" s="346">
        <v>197</v>
      </c>
      <c r="AD206" s="346">
        <v>210</v>
      </c>
      <c r="AE206" s="346">
        <v>180</v>
      </c>
      <c r="AF206" s="346" t="s">
        <v>430</v>
      </c>
      <c r="AG206" s="346" t="s">
        <v>430</v>
      </c>
      <c r="AH206" s="346" t="s">
        <v>430</v>
      </c>
      <c r="AI206" s="346" t="s">
        <v>430</v>
      </c>
      <c r="AJ206" s="346">
        <v>214</v>
      </c>
      <c r="AK206" s="346">
        <v>202</v>
      </c>
      <c r="AL206" s="346">
        <v>194</v>
      </c>
      <c r="AM206" s="346">
        <v>181</v>
      </c>
      <c r="AN206" s="346">
        <v>108</v>
      </c>
      <c r="AO206" s="373"/>
      <c r="AP206" s="348" t="s">
        <v>430</v>
      </c>
      <c r="AQ206" s="348" t="s">
        <v>430</v>
      </c>
      <c r="AR206" s="348" t="s">
        <v>430</v>
      </c>
      <c r="AS206" s="348" t="s">
        <v>430</v>
      </c>
      <c r="AT206" s="348">
        <v>-6.93</v>
      </c>
      <c r="AU206" s="351"/>
      <c r="AV206" s="346" t="s">
        <v>430</v>
      </c>
      <c r="AW206" s="346" t="s">
        <v>430</v>
      </c>
      <c r="AX206" s="346" t="s">
        <v>430</v>
      </c>
      <c r="AY206" s="346" t="s">
        <v>430</v>
      </c>
      <c r="AZ206" s="346">
        <v>194</v>
      </c>
      <c r="BA206" s="374"/>
      <c r="BB206" s="348">
        <v>12.3352555050635</v>
      </c>
      <c r="BC206" s="348">
        <v>0.99759537389977904</v>
      </c>
      <c r="BD206" s="348">
        <v>-5.2044814773488102E-2</v>
      </c>
      <c r="BE206" s="375">
        <v>-0.104900240492345</v>
      </c>
      <c r="BF206" s="374"/>
      <c r="BG206" s="372">
        <v>0.4587</v>
      </c>
      <c r="BH206" s="373"/>
      <c r="BI206" s="348">
        <v>99.7744</v>
      </c>
      <c r="BJ206" s="348" t="s">
        <v>430</v>
      </c>
      <c r="BK206" s="348" t="s">
        <v>430</v>
      </c>
      <c r="BL206" s="348">
        <v>0.22559999999999999</v>
      </c>
      <c r="BM206" s="373"/>
      <c r="BN206" s="372" t="s">
        <v>4452</v>
      </c>
      <c r="BO206" s="372" t="s">
        <v>4453</v>
      </c>
      <c r="BP206" s="372" t="s">
        <v>4454</v>
      </c>
      <c r="BQ206" s="372" t="s">
        <v>4311</v>
      </c>
      <c r="BR206" s="372" t="s">
        <v>4455</v>
      </c>
      <c r="BS206" s="373"/>
      <c r="BT206" s="354" t="s">
        <v>554</v>
      </c>
    </row>
    <row r="207" spans="1:72" s="428" customFormat="1" x14ac:dyDescent="0.25">
      <c r="A207" s="345" t="s">
        <v>5205</v>
      </c>
      <c r="B207" s="373"/>
      <c r="C207" s="719">
        <v>45594</v>
      </c>
      <c r="D207" s="373"/>
      <c r="E207" s="346">
        <v>36.9</v>
      </c>
      <c r="F207" s="373"/>
      <c r="G207" s="347">
        <v>11.424200000000001</v>
      </c>
      <c r="H207" s="374"/>
      <c r="I207" s="348">
        <v>8.0600000000000005E-2</v>
      </c>
      <c r="J207" s="348">
        <v>-0.8669</v>
      </c>
      <c r="K207" s="348">
        <v>-1.0498000000000001</v>
      </c>
      <c r="L207" s="348">
        <v>8.6146999999999991</v>
      </c>
      <c r="M207" s="348">
        <v>7.5400999999999998</v>
      </c>
      <c r="N207" s="350">
        <v>17.3096</v>
      </c>
      <c r="O207" s="348" t="s">
        <v>430</v>
      </c>
      <c r="P207" s="348" t="s">
        <v>430</v>
      </c>
      <c r="Q207" s="348" t="s">
        <v>430</v>
      </c>
      <c r="R207" s="348" t="s">
        <v>430</v>
      </c>
      <c r="S207" s="348">
        <v>9.3140999999999998</v>
      </c>
      <c r="T207" s="348">
        <v>5.3116000000000003</v>
      </c>
      <c r="U207" s="348">
        <v>13.055999999999999</v>
      </c>
      <c r="V207" s="348">
        <v>14.099399999999999</v>
      </c>
      <c r="W207" s="348">
        <v>-1.4237</v>
      </c>
      <c r="X207" s="348">
        <v>8.3933</v>
      </c>
      <c r="Y207" s="374"/>
      <c r="Z207" s="346">
        <v>156</v>
      </c>
      <c r="AA207" s="346">
        <v>215</v>
      </c>
      <c r="AB207" s="346">
        <v>229</v>
      </c>
      <c r="AC207" s="346">
        <v>154</v>
      </c>
      <c r="AD207" s="346">
        <v>17</v>
      </c>
      <c r="AE207" s="346">
        <v>10</v>
      </c>
      <c r="AF207" s="346" t="s">
        <v>430</v>
      </c>
      <c r="AG207" s="346" t="s">
        <v>430</v>
      </c>
      <c r="AH207" s="346" t="s">
        <v>430</v>
      </c>
      <c r="AI207" s="346" t="s">
        <v>430</v>
      </c>
      <c r="AJ207" s="346">
        <v>178</v>
      </c>
      <c r="AK207" s="346">
        <v>36</v>
      </c>
      <c r="AL207" s="346">
        <v>16</v>
      </c>
      <c r="AM207" s="346">
        <v>11</v>
      </c>
      <c r="AN207" s="346">
        <v>234</v>
      </c>
      <c r="AO207" s="373"/>
      <c r="AP207" s="348" t="s">
        <v>430</v>
      </c>
      <c r="AQ207" s="348" t="s">
        <v>430</v>
      </c>
      <c r="AR207" s="348" t="s">
        <v>430</v>
      </c>
      <c r="AS207" s="348" t="s">
        <v>430</v>
      </c>
      <c r="AT207" s="348">
        <v>15.17</v>
      </c>
      <c r="AU207" s="351"/>
      <c r="AV207" s="346" t="s">
        <v>430</v>
      </c>
      <c r="AW207" s="346" t="s">
        <v>430</v>
      </c>
      <c r="AX207" s="346" t="s">
        <v>430</v>
      </c>
      <c r="AY207" s="346" t="s">
        <v>430</v>
      </c>
      <c r="AZ207" s="346">
        <v>30</v>
      </c>
      <c r="BA207" s="374"/>
      <c r="BB207" s="348">
        <v>16.520700821694799</v>
      </c>
      <c r="BC207" s="348">
        <v>1.00131285681065</v>
      </c>
      <c r="BD207" s="348">
        <v>3.2173282604635201E-2</v>
      </c>
      <c r="BE207" s="375">
        <v>-0.10981353612852</v>
      </c>
      <c r="BF207" s="374"/>
      <c r="BG207" s="372">
        <v>0.1648</v>
      </c>
      <c r="BH207" s="373"/>
      <c r="BI207" s="348">
        <v>67.355099999999993</v>
      </c>
      <c r="BJ207" s="348">
        <v>18.141999999999999</v>
      </c>
      <c r="BK207" s="348">
        <v>11.0992</v>
      </c>
      <c r="BL207" s="348">
        <v>3.4037000000000002</v>
      </c>
      <c r="BM207" s="373"/>
      <c r="BN207" s="372" t="s">
        <v>5206</v>
      </c>
      <c r="BO207" s="372" t="s">
        <v>5207</v>
      </c>
      <c r="BP207" s="372" t="s">
        <v>5208</v>
      </c>
      <c r="BQ207" s="372" t="s">
        <v>5209</v>
      </c>
      <c r="BR207" s="372" t="s">
        <v>5210</v>
      </c>
      <c r="BS207" s="373"/>
      <c r="BT207" s="354" t="s">
        <v>4624</v>
      </c>
    </row>
    <row r="208" spans="1:72" s="428" customFormat="1" x14ac:dyDescent="0.25">
      <c r="A208" s="345" t="s">
        <v>5211</v>
      </c>
      <c r="B208" s="373"/>
      <c r="C208" s="719">
        <v>45589</v>
      </c>
      <c r="D208" s="373"/>
      <c r="E208" s="346">
        <v>35.548099999999998</v>
      </c>
      <c r="F208" s="373"/>
      <c r="G208" s="347">
        <v>10.403</v>
      </c>
      <c r="H208" s="374"/>
      <c r="I208" s="348">
        <v>0.36270000000000002</v>
      </c>
      <c r="J208" s="348">
        <v>0.1444</v>
      </c>
      <c r="K208" s="348">
        <v>1.7686999999999999</v>
      </c>
      <c r="L208" s="348">
        <v>10.7928</v>
      </c>
      <c r="M208" s="348">
        <v>-1.6748000000000001</v>
      </c>
      <c r="N208" s="350">
        <v>1.9581999999999999</v>
      </c>
      <c r="O208" s="348" t="s">
        <v>430</v>
      </c>
      <c r="P208" s="348" t="s">
        <v>430</v>
      </c>
      <c r="Q208" s="348" t="s">
        <v>430</v>
      </c>
      <c r="R208" s="348" t="s">
        <v>430</v>
      </c>
      <c r="S208" s="348">
        <v>13.7188</v>
      </c>
      <c r="T208" s="348">
        <v>-1.7482</v>
      </c>
      <c r="U208" s="348">
        <v>3.7271000000000001</v>
      </c>
      <c r="V208" s="348">
        <v>-0.13919999999999999</v>
      </c>
      <c r="W208" s="348">
        <v>1.7229000000000001</v>
      </c>
      <c r="X208" s="348">
        <v>2.4001999999999999</v>
      </c>
      <c r="Y208" s="374"/>
      <c r="Z208" s="346">
        <v>119</v>
      </c>
      <c r="AA208" s="346">
        <v>99</v>
      </c>
      <c r="AB208" s="346">
        <v>130</v>
      </c>
      <c r="AC208" s="346">
        <v>118</v>
      </c>
      <c r="AD208" s="346">
        <v>121</v>
      </c>
      <c r="AE208" s="346">
        <v>98</v>
      </c>
      <c r="AF208" s="346" t="s">
        <v>430</v>
      </c>
      <c r="AG208" s="346" t="s">
        <v>430</v>
      </c>
      <c r="AH208" s="346" t="s">
        <v>430</v>
      </c>
      <c r="AI208" s="346" t="s">
        <v>430</v>
      </c>
      <c r="AJ208" s="346">
        <v>122</v>
      </c>
      <c r="AK208" s="346">
        <v>121</v>
      </c>
      <c r="AL208" s="346">
        <v>116</v>
      </c>
      <c r="AM208" s="346">
        <v>89</v>
      </c>
      <c r="AN208" s="346">
        <v>138</v>
      </c>
      <c r="AO208" s="373"/>
      <c r="AP208" s="348" t="s">
        <v>430</v>
      </c>
      <c r="AQ208" s="348" t="s">
        <v>430</v>
      </c>
      <c r="AR208" s="348" t="s">
        <v>430</v>
      </c>
      <c r="AS208" s="348" t="s">
        <v>430</v>
      </c>
      <c r="AT208" s="348">
        <v>3.55</v>
      </c>
      <c r="AU208" s="351"/>
      <c r="AV208" s="346" t="s">
        <v>430</v>
      </c>
      <c r="AW208" s="346" t="s">
        <v>430</v>
      </c>
      <c r="AX208" s="346" t="s">
        <v>430</v>
      </c>
      <c r="AY208" s="346" t="s">
        <v>430</v>
      </c>
      <c r="AZ208" s="346">
        <v>108</v>
      </c>
      <c r="BA208" s="374"/>
      <c r="BB208" s="348">
        <v>13.637525687742601</v>
      </c>
      <c r="BC208" s="348">
        <v>0.99663070222177097</v>
      </c>
      <c r="BD208" s="348">
        <v>-1.33578195046569E-2</v>
      </c>
      <c r="BE208" s="375">
        <v>-8.4937929389571995E-2</v>
      </c>
      <c r="BF208" s="374"/>
      <c r="BG208" s="372">
        <v>8.3799999999999999E-2</v>
      </c>
      <c r="BH208" s="373"/>
      <c r="BI208" s="348">
        <v>49.075000000000003</v>
      </c>
      <c r="BJ208" s="348">
        <v>48.679600000000001</v>
      </c>
      <c r="BK208" s="348">
        <v>1.8806799999999999</v>
      </c>
      <c r="BL208" s="348">
        <v>0.36471999999999999</v>
      </c>
      <c r="BM208" s="373"/>
      <c r="BN208" s="372" t="s">
        <v>610</v>
      </c>
      <c r="BO208" s="372" t="s">
        <v>1931</v>
      </c>
      <c r="BP208" s="372" t="s">
        <v>704</v>
      </c>
      <c r="BQ208" s="372" t="s">
        <v>4773</v>
      </c>
      <c r="BR208" s="372" t="s">
        <v>4774</v>
      </c>
      <c r="BS208" s="373"/>
      <c r="BT208" s="354" t="s">
        <v>554</v>
      </c>
    </row>
    <row r="209" spans="1:72" s="428" customFormat="1" ht="11" x14ac:dyDescent="0.3">
      <c r="A209" s="841" t="s">
        <v>5212</v>
      </c>
      <c r="B209" s="842"/>
      <c r="C209" s="843">
        <v>45737</v>
      </c>
      <c r="D209" s="842"/>
      <c r="E209" s="844">
        <v>39.049799999999998</v>
      </c>
      <c r="F209" s="842"/>
      <c r="G209" s="845">
        <v>11.673999999999999</v>
      </c>
      <c r="H209" s="847"/>
      <c r="I209" s="846">
        <v>7.7200000000000005E-2</v>
      </c>
      <c r="J209" s="846">
        <v>0.37830000000000003</v>
      </c>
      <c r="K209" s="846">
        <v>1.6456</v>
      </c>
      <c r="L209" s="846">
        <v>14.698399999999999</v>
      </c>
      <c r="M209" s="846">
        <v>2.5834999999999999</v>
      </c>
      <c r="N209" s="848">
        <v>5.7811000000000003</v>
      </c>
      <c r="O209" s="846" t="s">
        <v>430</v>
      </c>
      <c r="P209" s="846" t="s">
        <v>430</v>
      </c>
      <c r="Q209" s="846" t="s">
        <v>430</v>
      </c>
      <c r="R209" s="846" t="s">
        <v>430</v>
      </c>
      <c r="S209" s="846">
        <v>17.622199999999999</v>
      </c>
      <c r="T209" s="846">
        <v>2.4843999999999999</v>
      </c>
      <c r="U209" s="846">
        <v>8.3132000000000001</v>
      </c>
      <c r="V209" s="846">
        <v>3.5847000000000002</v>
      </c>
      <c r="W209" s="846">
        <v>1.3455999999999999</v>
      </c>
      <c r="X209" s="846">
        <v>13.112299999999999</v>
      </c>
      <c r="Y209" s="847"/>
      <c r="Z209" s="844">
        <v>165</v>
      </c>
      <c r="AA209" s="844">
        <v>63</v>
      </c>
      <c r="AB209" s="844">
        <v>138</v>
      </c>
      <c r="AC209" s="844">
        <v>55</v>
      </c>
      <c r="AD209" s="844">
        <v>73</v>
      </c>
      <c r="AE209" s="844">
        <v>56</v>
      </c>
      <c r="AF209" s="844" t="s">
        <v>430</v>
      </c>
      <c r="AG209" s="844" t="s">
        <v>430</v>
      </c>
      <c r="AH209" s="844" t="s">
        <v>430</v>
      </c>
      <c r="AI209" s="844" t="s">
        <v>430</v>
      </c>
      <c r="AJ209" s="844">
        <v>62</v>
      </c>
      <c r="AK209" s="844">
        <v>79</v>
      </c>
      <c r="AL209" s="844">
        <v>38</v>
      </c>
      <c r="AM209" s="844">
        <v>54</v>
      </c>
      <c r="AN209" s="844">
        <v>162</v>
      </c>
      <c r="AO209" s="842"/>
      <c r="AP209" s="846" t="s">
        <v>430</v>
      </c>
      <c r="AQ209" s="846" t="s">
        <v>430</v>
      </c>
      <c r="AR209" s="846" t="s">
        <v>430</v>
      </c>
      <c r="AS209" s="846" t="s">
        <v>430</v>
      </c>
      <c r="AT209" s="846">
        <v>11.01</v>
      </c>
      <c r="AU209" s="849"/>
      <c r="AV209" s="844" t="s">
        <v>430</v>
      </c>
      <c r="AW209" s="844" t="s">
        <v>430</v>
      </c>
      <c r="AX209" s="844" t="s">
        <v>430</v>
      </c>
      <c r="AY209" s="844" t="s">
        <v>430</v>
      </c>
      <c r="AZ209" s="844">
        <v>60</v>
      </c>
      <c r="BA209" s="847"/>
      <c r="BB209" s="846">
        <v>14.7608831998322</v>
      </c>
      <c r="BC209" s="846">
        <v>0.99003723519271603</v>
      </c>
      <c r="BD209" s="846">
        <v>4.1103550939050798E-2</v>
      </c>
      <c r="BE209" s="852">
        <v>-0.16529421343360001</v>
      </c>
      <c r="BF209" s="847"/>
      <c r="BG209" s="855">
        <v>0.96360000000000001</v>
      </c>
      <c r="BH209" s="842"/>
      <c r="BI209" s="846">
        <v>3.89805</v>
      </c>
      <c r="BJ209" s="846">
        <v>92.185599999999994</v>
      </c>
      <c r="BK209" s="846">
        <v>3.60791</v>
      </c>
      <c r="BL209" s="846">
        <v>0.30843999999999999</v>
      </c>
      <c r="BM209" s="842"/>
      <c r="BN209" s="855" t="s">
        <v>4609</v>
      </c>
      <c r="BO209" s="855" t="s">
        <v>5213</v>
      </c>
      <c r="BP209" s="855" t="s">
        <v>5214</v>
      </c>
      <c r="BQ209" s="855" t="s">
        <v>4611</v>
      </c>
      <c r="BR209" s="855" t="s">
        <v>4612</v>
      </c>
      <c r="BS209" s="842"/>
      <c r="BT209" s="856" t="s">
        <v>554</v>
      </c>
    </row>
    <row r="210" spans="1:72" s="428" customFormat="1" x14ac:dyDescent="0.25">
      <c r="A210" s="345" t="s">
        <v>5215</v>
      </c>
      <c r="B210" s="373"/>
      <c r="C210" s="719">
        <v>45982</v>
      </c>
      <c r="D210" s="373"/>
      <c r="E210" s="346">
        <v>36.215499999999999</v>
      </c>
      <c r="F210" s="373"/>
      <c r="G210" s="347">
        <v>10.1852</v>
      </c>
      <c r="H210" s="374"/>
      <c r="I210" s="348">
        <v>-1.2603</v>
      </c>
      <c r="J210" s="348">
        <v>-1.1309</v>
      </c>
      <c r="K210" s="348">
        <v>-0.1588</v>
      </c>
      <c r="L210" s="348">
        <v>13.6957</v>
      </c>
      <c r="M210" s="348">
        <v>4.1325000000000003</v>
      </c>
      <c r="N210" s="350" t="s">
        <v>430</v>
      </c>
      <c r="O210" s="348" t="s">
        <v>430</v>
      </c>
      <c r="P210" s="348" t="s">
        <v>430</v>
      </c>
      <c r="Q210" s="348" t="s">
        <v>430</v>
      </c>
      <c r="R210" s="348" t="s">
        <v>430</v>
      </c>
      <c r="S210" s="348">
        <v>16.6022</v>
      </c>
      <c r="T210" s="348">
        <v>5.8906999999999998</v>
      </c>
      <c r="U210" s="348" t="s">
        <v>430</v>
      </c>
      <c r="V210" s="348" t="s">
        <v>430</v>
      </c>
      <c r="W210" s="348">
        <v>-1.1059000000000001</v>
      </c>
      <c r="X210" s="348">
        <v>1.8520000000000001</v>
      </c>
      <c r="Y210" s="374"/>
      <c r="Z210" s="346">
        <v>228</v>
      </c>
      <c r="AA210" s="346">
        <v>226</v>
      </c>
      <c r="AB210" s="346">
        <v>218</v>
      </c>
      <c r="AC210" s="346">
        <v>83</v>
      </c>
      <c r="AD210" s="346">
        <v>54</v>
      </c>
      <c r="AE210" s="346" t="s">
        <v>430</v>
      </c>
      <c r="AF210" s="346" t="s">
        <v>430</v>
      </c>
      <c r="AG210" s="346" t="s">
        <v>430</v>
      </c>
      <c r="AH210" s="346" t="s">
        <v>430</v>
      </c>
      <c r="AI210" s="346" t="s">
        <v>430</v>
      </c>
      <c r="AJ210" s="346">
        <v>87</v>
      </c>
      <c r="AK210" s="346">
        <v>31</v>
      </c>
      <c r="AL210" s="346" t="s">
        <v>430</v>
      </c>
      <c r="AM210" s="346" t="s">
        <v>430</v>
      </c>
      <c r="AN210" s="346">
        <v>227</v>
      </c>
      <c r="AO210" s="373"/>
      <c r="AP210" s="348" t="s">
        <v>430</v>
      </c>
      <c r="AQ210" s="348" t="s">
        <v>430</v>
      </c>
      <c r="AR210" s="348" t="s">
        <v>430</v>
      </c>
      <c r="AS210" s="348" t="s">
        <v>430</v>
      </c>
      <c r="AT210" s="348" t="s">
        <v>430</v>
      </c>
      <c r="AU210" s="351"/>
      <c r="AV210" s="346" t="s">
        <v>430</v>
      </c>
      <c r="AW210" s="346" t="s">
        <v>430</v>
      </c>
      <c r="AX210" s="346" t="s">
        <v>430</v>
      </c>
      <c r="AY210" s="346" t="s">
        <v>430</v>
      </c>
      <c r="AZ210" s="346" t="s">
        <v>430</v>
      </c>
      <c r="BA210" s="374"/>
      <c r="BB210" s="348">
        <v>22.028949597466401</v>
      </c>
      <c r="BC210" s="348">
        <v>1.0072935151947899</v>
      </c>
      <c r="BD210" s="348">
        <v>-9.8696659324540303E-4</v>
      </c>
      <c r="BE210" s="375">
        <v>-0.21381776641200501</v>
      </c>
      <c r="BF210" s="374"/>
      <c r="BG210" s="372">
        <v>0.25240000000000001</v>
      </c>
      <c r="BH210" s="373"/>
      <c r="BI210" s="348">
        <v>54.939500000000002</v>
      </c>
      <c r="BJ210" s="348">
        <v>33.910200000000003</v>
      </c>
      <c r="BK210" s="348">
        <v>11.035500000000001</v>
      </c>
      <c r="BL210" s="348">
        <v>0.1148</v>
      </c>
      <c r="BM210" s="373"/>
      <c r="BN210" s="372" t="s">
        <v>5216</v>
      </c>
      <c r="BO210" s="372" t="s">
        <v>5217</v>
      </c>
      <c r="BP210" s="372" t="s">
        <v>5218</v>
      </c>
      <c r="BQ210" s="372" t="s">
        <v>5219</v>
      </c>
      <c r="BR210" s="372" t="s">
        <v>5220</v>
      </c>
      <c r="BS210" s="373"/>
      <c r="BT210" s="354" t="s">
        <v>554</v>
      </c>
    </row>
    <row r="211" spans="1:72" s="428" customFormat="1" x14ac:dyDescent="0.25">
      <c r="A211" s="345" t="s">
        <v>5221</v>
      </c>
      <c r="B211" s="373"/>
      <c r="C211" s="719">
        <v>45615</v>
      </c>
      <c r="D211" s="373"/>
      <c r="E211" s="346">
        <v>38.72</v>
      </c>
      <c r="F211" s="373"/>
      <c r="G211" s="347">
        <v>11.7942</v>
      </c>
      <c r="H211" s="374"/>
      <c r="I211" s="348">
        <v>-0.20899999999999999</v>
      </c>
      <c r="J211" s="348">
        <v>3.4016999999999999</v>
      </c>
      <c r="K211" s="348">
        <v>1.9923999999999999</v>
      </c>
      <c r="L211" s="348">
        <v>17.980899999999998</v>
      </c>
      <c r="M211" s="348">
        <v>11.626200000000001</v>
      </c>
      <c r="N211" s="350">
        <v>16.6069</v>
      </c>
      <c r="O211" s="348" t="s">
        <v>430</v>
      </c>
      <c r="P211" s="348" t="s">
        <v>430</v>
      </c>
      <c r="Q211" s="348" t="s">
        <v>430</v>
      </c>
      <c r="R211" s="348" t="s">
        <v>430</v>
      </c>
      <c r="S211" s="348">
        <v>17.689</v>
      </c>
      <c r="T211" s="348">
        <v>11.659000000000001</v>
      </c>
      <c r="U211" s="348">
        <v>13.243499999999999</v>
      </c>
      <c r="V211" s="348">
        <v>12.4328</v>
      </c>
      <c r="W211" s="348">
        <v>2.8731</v>
      </c>
      <c r="X211" s="348">
        <v>10.9039</v>
      </c>
      <c r="Y211" s="374"/>
      <c r="Z211" s="346">
        <v>198</v>
      </c>
      <c r="AA211" s="346">
        <v>6</v>
      </c>
      <c r="AB211" s="346">
        <v>116</v>
      </c>
      <c r="AC211" s="346">
        <v>27</v>
      </c>
      <c r="AD211" s="346">
        <v>8</v>
      </c>
      <c r="AE211" s="346">
        <v>12</v>
      </c>
      <c r="AF211" s="346" t="s">
        <v>430</v>
      </c>
      <c r="AG211" s="346" t="s">
        <v>430</v>
      </c>
      <c r="AH211" s="346" t="s">
        <v>430</v>
      </c>
      <c r="AI211" s="346" t="s">
        <v>430</v>
      </c>
      <c r="AJ211" s="346">
        <v>60</v>
      </c>
      <c r="AK211" s="346">
        <v>8</v>
      </c>
      <c r="AL211" s="346">
        <v>14</v>
      </c>
      <c r="AM211" s="346">
        <v>13</v>
      </c>
      <c r="AN211" s="346">
        <v>58</v>
      </c>
      <c r="AO211" s="373"/>
      <c r="AP211" s="348" t="s">
        <v>430</v>
      </c>
      <c r="AQ211" s="348" t="s">
        <v>430</v>
      </c>
      <c r="AR211" s="348" t="s">
        <v>430</v>
      </c>
      <c r="AS211" s="348" t="s">
        <v>430</v>
      </c>
      <c r="AT211" s="348">
        <v>23.62</v>
      </c>
      <c r="AU211" s="351"/>
      <c r="AV211" s="346" t="s">
        <v>430</v>
      </c>
      <c r="AW211" s="346" t="s">
        <v>430</v>
      </c>
      <c r="AX211" s="346" t="s">
        <v>430</v>
      </c>
      <c r="AY211" s="346" t="s">
        <v>430</v>
      </c>
      <c r="AZ211" s="346">
        <v>8</v>
      </c>
      <c r="BA211" s="374"/>
      <c r="BB211" s="348">
        <v>16.651389218319</v>
      </c>
      <c r="BC211" s="348">
        <v>1.0014726063436701</v>
      </c>
      <c r="BD211" s="348">
        <v>3.15291614835203E-2</v>
      </c>
      <c r="BE211" s="375">
        <v>-5.14563429748741E-2</v>
      </c>
      <c r="BF211" s="374"/>
      <c r="BG211" s="372">
        <v>9.8299999999999998E-2</v>
      </c>
      <c r="BH211" s="373"/>
      <c r="BI211" s="348" t="s">
        <v>430</v>
      </c>
      <c r="BJ211" s="348">
        <v>64.423299999999998</v>
      </c>
      <c r="BK211" s="348">
        <v>35.514400000000002</v>
      </c>
      <c r="BL211" s="348">
        <v>6.2300000000000001E-2</v>
      </c>
      <c r="BM211" s="373"/>
      <c r="BN211" s="372" t="s">
        <v>5222</v>
      </c>
      <c r="BO211" s="372" t="s">
        <v>5223</v>
      </c>
      <c r="BP211" s="372" t="s">
        <v>4918</v>
      </c>
      <c r="BQ211" s="372" t="s">
        <v>5224</v>
      </c>
      <c r="BR211" s="372" t="s">
        <v>430</v>
      </c>
      <c r="BS211" s="373"/>
      <c r="BT211" s="354" t="s">
        <v>547</v>
      </c>
    </row>
    <row r="212" spans="1:72" s="428" customFormat="1" x14ac:dyDescent="0.25">
      <c r="A212" s="345" t="s">
        <v>5225</v>
      </c>
      <c r="B212" s="373"/>
      <c r="C212" s="719">
        <v>45728</v>
      </c>
      <c r="D212" s="373"/>
      <c r="E212" s="346">
        <v>37.450000000000003</v>
      </c>
      <c r="F212" s="373"/>
      <c r="G212" s="347">
        <v>11.6144</v>
      </c>
      <c r="H212" s="374"/>
      <c r="I212" s="348">
        <v>0.15</v>
      </c>
      <c r="J212" s="348">
        <v>1.3208</v>
      </c>
      <c r="K212" s="348">
        <v>3.3622000000000001</v>
      </c>
      <c r="L212" s="348">
        <v>20.5138</v>
      </c>
      <c r="M212" s="348">
        <v>3.9748000000000001</v>
      </c>
      <c r="N212" s="350">
        <v>-2.2364999999999999</v>
      </c>
      <c r="O212" s="348" t="s">
        <v>430</v>
      </c>
      <c r="P212" s="348" t="s">
        <v>430</v>
      </c>
      <c r="Q212" s="348" t="s">
        <v>430</v>
      </c>
      <c r="R212" s="348" t="s">
        <v>430</v>
      </c>
      <c r="S212" s="348">
        <v>23.4694</v>
      </c>
      <c r="T212" s="348">
        <v>5.4569999999999999</v>
      </c>
      <c r="U212" s="348">
        <v>3.9729000000000001</v>
      </c>
      <c r="V212" s="348">
        <v>-4.7016</v>
      </c>
      <c r="W212" s="348">
        <v>3.4009</v>
      </c>
      <c r="X212" s="348">
        <v>12.3528</v>
      </c>
      <c r="Y212" s="374"/>
      <c r="Z212" s="346">
        <v>145</v>
      </c>
      <c r="AA212" s="346">
        <v>28</v>
      </c>
      <c r="AB212" s="346">
        <v>44</v>
      </c>
      <c r="AC212" s="346">
        <v>23</v>
      </c>
      <c r="AD212" s="346">
        <v>55</v>
      </c>
      <c r="AE212" s="346">
        <v>148</v>
      </c>
      <c r="AF212" s="346" t="s">
        <v>430</v>
      </c>
      <c r="AG212" s="346" t="s">
        <v>430</v>
      </c>
      <c r="AH212" s="346" t="s">
        <v>430</v>
      </c>
      <c r="AI212" s="346" t="s">
        <v>430</v>
      </c>
      <c r="AJ212" s="346">
        <v>23</v>
      </c>
      <c r="AK212" s="346">
        <v>34</v>
      </c>
      <c r="AL212" s="346">
        <v>109</v>
      </c>
      <c r="AM212" s="346">
        <v>153</v>
      </c>
      <c r="AN212" s="346">
        <v>41</v>
      </c>
      <c r="AO212" s="373"/>
      <c r="AP212" s="348" t="s">
        <v>430</v>
      </c>
      <c r="AQ212" s="348" t="s">
        <v>430</v>
      </c>
      <c r="AR212" s="348" t="s">
        <v>430</v>
      </c>
      <c r="AS212" s="348" t="s">
        <v>430</v>
      </c>
      <c r="AT212" s="348">
        <v>11.82</v>
      </c>
      <c r="AU212" s="351"/>
      <c r="AV212" s="346" t="s">
        <v>430</v>
      </c>
      <c r="AW212" s="346" t="s">
        <v>430</v>
      </c>
      <c r="AX212" s="346" t="s">
        <v>430</v>
      </c>
      <c r="AY212" s="346" t="s">
        <v>430</v>
      </c>
      <c r="AZ212" s="346">
        <v>40</v>
      </c>
      <c r="BA212" s="374"/>
      <c r="BB212" s="348">
        <v>18.572061113460901</v>
      </c>
      <c r="BC212" s="348">
        <v>0.99984853842107602</v>
      </c>
      <c r="BD212" s="348">
        <v>7.9958167939717592E-3</v>
      </c>
      <c r="BE212" s="375">
        <v>-0.12709166865625601</v>
      </c>
      <c r="BF212" s="374"/>
      <c r="BG212" s="372">
        <v>0.2828</v>
      </c>
      <c r="BH212" s="373"/>
      <c r="BI212" s="348" t="s">
        <v>430</v>
      </c>
      <c r="BJ212" s="348">
        <v>12.557600000000001</v>
      </c>
      <c r="BK212" s="348">
        <v>88.698999999999998</v>
      </c>
      <c r="BL212" s="348">
        <v>-1.2565999999999999</v>
      </c>
      <c r="BM212" s="373"/>
      <c r="BN212" s="372" t="s">
        <v>5226</v>
      </c>
      <c r="BO212" s="372" t="s">
        <v>5227</v>
      </c>
      <c r="BP212" s="372" t="s">
        <v>5228</v>
      </c>
      <c r="BQ212" s="372" t="s">
        <v>524</v>
      </c>
      <c r="BR212" s="372" t="s">
        <v>5229</v>
      </c>
      <c r="BS212" s="373"/>
      <c r="BT212" s="354" t="s">
        <v>554</v>
      </c>
    </row>
    <row r="213" spans="1:72" s="428" customFormat="1" x14ac:dyDescent="0.25">
      <c r="A213" s="345" t="s">
        <v>5230</v>
      </c>
      <c r="B213" s="373"/>
      <c r="C213" s="719">
        <v>45594</v>
      </c>
      <c r="D213" s="373"/>
      <c r="E213" s="346">
        <v>35.334499999999998</v>
      </c>
      <c r="F213" s="373"/>
      <c r="G213" s="347">
        <v>8.9672999999999998</v>
      </c>
      <c r="H213" s="374"/>
      <c r="I213" s="348">
        <v>0.30420000000000003</v>
      </c>
      <c r="J213" s="348">
        <v>0.32669999999999999</v>
      </c>
      <c r="K213" s="348">
        <v>2.6253000000000002</v>
      </c>
      <c r="L213" s="348">
        <v>14.6508</v>
      </c>
      <c r="M213" s="348">
        <v>0.93200000000000005</v>
      </c>
      <c r="N213" s="350">
        <v>-1.8723000000000001</v>
      </c>
      <c r="O213" s="348" t="s">
        <v>430</v>
      </c>
      <c r="P213" s="348" t="s">
        <v>430</v>
      </c>
      <c r="Q213" s="348" t="s">
        <v>430</v>
      </c>
      <c r="R213" s="348" t="s">
        <v>430</v>
      </c>
      <c r="S213" s="348">
        <v>17.747499999999999</v>
      </c>
      <c r="T213" s="348">
        <v>2.5548999999999999</v>
      </c>
      <c r="U213" s="348">
        <v>6.38</v>
      </c>
      <c r="V213" s="348">
        <v>-2.9093</v>
      </c>
      <c r="W213" s="348">
        <v>2.1751999999999998</v>
      </c>
      <c r="X213" s="348">
        <v>-6.3849</v>
      </c>
      <c r="Y213" s="374"/>
      <c r="Z213" s="346">
        <v>121</v>
      </c>
      <c r="AA213" s="346">
        <v>77</v>
      </c>
      <c r="AB213" s="346">
        <v>76</v>
      </c>
      <c r="AC213" s="346">
        <v>59</v>
      </c>
      <c r="AD213" s="346">
        <v>98</v>
      </c>
      <c r="AE213" s="346">
        <v>142</v>
      </c>
      <c r="AF213" s="346" t="s">
        <v>430</v>
      </c>
      <c r="AG213" s="346" t="s">
        <v>430</v>
      </c>
      <c r="AH213" s="346" t="s">
        <v>430</v>
      </c>
      <c r="AI213" s="346" t="s">
        <v>430</v>
      </c>
      <c r="AJ213" s="346">
        <v>55</v>
      </c>
      <c r="AK213" s="346">
        <v>73</v>
      </c>
      <c r="AL213" s="346">
        <v>57</v>
      </c>
      <c r="AM213" s="346">
        <v>133</v>
      </c>
      <c r="AN213" s="346">
        <v>120</v>
      </c>
      <c r="AO213" s="373"/>
      <c r="AP213" s="348" t="s">
        <v>430</v>
      </c>
      <c r="AQ213" s="348" t="s">
        <v>430</v>
      </c>
      <c r="AR213" s="348" t="s">
        <v>430</v>
      </c>
      <c r="AS213" s="348" t="s">
        <v>430</v>
      </c>
      <c r="AT213" s="348">
        <v>7.32</v>
      </c>
      <c r="AU213" s="351"/>
      <c r="AV213" s="346" t="s">
        <v>430</v>
      </c>
      <c r="AW213" s="346" t="s">
        <v>430</v>
      </c>
      <c r="AX213" s="346" t="s">
        <v>430</v>
      </c>
      <c r="AY213" s="346" t="s">
        <v>430</v>
      </c>
      <c r="AZ213" s="346">
        <v>80</v>
      </c>
      <c r="BA213" s="374"/>
      <c r="BB213" s="348">
        <v>19.663535058247302</v>
      </c>
      <c r="BC213" s="348">
        <v>1.0056458384899301</v>
      </c>
      <c r="BD213" s="348">
        <v>-3.3032709102475299E-2</v>
      </c>
      <c r="BE213" s="375">
        <v>-0.12115464002943099</v>
      </c>
      <c r="BF213" s="374"/>
      <c r="BG213" s="372">
        <v>0.29909999999999998</v>
      </c>
      <c r="BH213" s="373"/>
      <c r="BI213" s="348">
        <v>54.094499999999996</v>
      </c>
      <c r="BJ213" s="348">
        <v>37.569800000000001</v>
      </c>
      <c r="BK213" s="348">
        <v>8.3412500000000005</v>
      </c>
      <c r="BL213" s="348">
        <v>-5.5500000000000002E-3</v>
      </c>
      <c r="BM213" s="373"/>
      <c r="BN213" s="372" t="s">
        <v>4641</v>
      </c>
      <c r="BO213" s="372" t="s">
        <v>4642</v>
      </c>
      <c r="BP213" s="372" t="s">
        <v>4580</v>
      </c>
      <c r="BQ213" s="372" t="s">
        <v>4581</v>
      </c>
      <c r="BR213" s="372" t="s">
        <v>4582</v>
      </c>
      <c r="BS213" s="373"/>
      <c r="BT213" s="354" t="s">
        <v>4624</v>
      </c>
    </row>
    <row r="214" spans="1:72" s="428" customFormat="1" x14ac:dyDescent="0.25">
      <c r="A214" s="345" t="s">
        <v>5231</v>
      </c>
      <c r="B214" s="373"/>
      <c r="C214" s="719">
        <v>45630</v>
      </c>
      <c r="D214" s="373"/>
      <c r="E214" s="346">
        <v>34.287399999999998</v>
      </c>
      <c r="F214" s="373"/>
      <c r="G214" s="347">
        <v>9.6452000000000009</v>
      </c>
      <c r="H214" s="374"/>
      <c r="I214" s="348">
        <v>-5.1999999999999998E-3</v>
      </c>
      <c r="J214" s="348">
        <v>0.62909999999999999</v>
      </c>
      <c r="K214" s="348">
        <v>0.96199999999999997</v>
      </c>
      <c r="L214" s="348">
        <v>12.678900000000001</v>
      </c>
      <c r="M214" s="348">
        <v>6.5556000000000001</v>
      </c>
      <c r="N214" s="350">
        <v>3.2311999999999999</v>
      </c>
      <c r="O214" s="348" t="s">
        <v>430</v>
      </c>
      <c r="P214" s="348" t="s">
        <v>430</v>
      </c>
      <c r="Q214" s="348" t="s">
        <v>430</v>
      </c>
      <c r="R214" s="348" t="s">
        <v>430</v>
      </c>
      <c r="S214" s="348">
        <v>14.305400000000001</v>
      </c>
      <c r="T214" s="348">
        <v>5.7796000000000003</v>
      </c>
      <c r="U214" s="348">
        <v>5.0286</v>
      </c>
      <c r="V214" s="348">
        <v>0.63329999999999997</v>
      </c>
      <c r="W214" s="348">
        <v>0.74580000000000002</v>
      </c>
      <c r="X214" s="348">
        <v>-2.2987000000000002</v>
      </c>
      <c r="Y214" s="374"/>
      <c r="Z214" s="346">
        <v>168</v>
      </c>
      <c r="AA214" s="346">
        <v>46</v>
      </c>
      <c r="AB214" s="346">
        <v>192</v>
      </c>
      <c r="AC214" s="346">
        <v>92</v>
      </c>
      <c r="AD214" s="346">
        <v>25</v>
      </c>
      <c r="AE214" s="346">
        <v>78</v>
      </c>
      <c r="AF214" s="346" t="s">
        <v>430</v>
      </c>
      <c r="AG214" s="346" t="s">
        <v>430</v>
      </c>
      <c r="AH214" s="346" t="s">
        <v>430</v>
      </c>
      <c r="AI214" s="346" t="s">
        <v>430</v>
      </c>
      <c r="AJ214" s="346">
        <v>115</v>
      </c>
      <c r="AK214" s="346">
        <v>32</v>
      </c>
      <c r="AL214" s="346">
        <v>96</v>
      </c>
      <c r="AM214" s="346">
        <v>83</v>
      </c>
      <c r="AN214" s="346">
        <v>193</v>
      </c>
      <c r="AO214" s="373"/>
      <c r="AP214" s="348" t="s">
        <v>430</v>
      </c>
      <c r="AQ214" s="348" t="s">
        <v>430</v>
      </c>
      <c r="AR214" s="348" t="s">
        <v>430</v>
      </c>
      <c r="AS214" s="348" t="s">
        <v>430</v>
      </c>
      <c r="AT214" s="348">
        <v>9.68</v>
      </c>
      <c r="AU214" s="351"/>
      <c r="AV214" s="346" t="s">
        <v>430</v>
      </c>
      <c r="AW214" s="346" t="s">
        <v>430</v>
      </c>
      <c r="AX214" s="346" t="s">
        <v>430</v>
      </c>
      <c r="AY214" s="346" t="s">
        <v>430</v>
      </c>
      <c r="AZ214" s="346">
        <v>68</v>
      </c>
      <c r="BA214" s="374"/>
      <c r="BB214" s="348">
        <v>20.9657740813036</v>
      </c>
      <c r="BC214" s="348">
        <v>0</v>
      </c>
      <c r="BD214" s="348">
        <v>-8.2273618610908296E-3</v>
      </c>
      <c r="BE214" s="375" t="s">
        <v>430</v>
      </c>
      <c r="BF214" s="374"/>
      <c r="BG214" s="372" t="s">
        <v>430</v>
      </c>
      <c r="BH214" s="373"/>
      <c r="BI214" s="348">
        <v>67.600700000000003</v>
      </c>
      <c r="BJ214" s="348">
        <v>15.2561</v>
      </c>
      <c r="BK214" s="348">
        <v>17.075299999999999</v>
      </c>
      <c r="BL214" s="348">
        <v>6.7900000000000002E-2</v>
      </c>
      <c r="BM214" s="373"/>
      <c r="BN214" s="372" t="s">
        <v>5232</v>
      </c>
      <c r="BO214" s="372" t="s">
        <v>5233</v>
      </c>
      <c r="BP214" s="372" t="s">
        <v>5234</v>
      </c>
      <c r="BQ214" s="372" t="s">
        <v>5235</v>
      </c>
      <c r="BR214" s="372" t="s">
        <v>5236</v>
      </c>
      <c r="BS214" s="373"/>
      <c r="BT214" s="354" t="s">
        <v>1956</v>
      </c>
    </row>
    <row r="215" spans="1:72" s="428" customFormat="1" ht="11" x14ac:dyDescent="0.3">
      <c r="A215" s="841" t="s">
        <v>5237</v>
      </c>
      <c r="B215" s="842"/>
      <c r="C215" s="843">
        <v>45888</v>
      </c>
      <c r="D215" s="842"/>
      <c r="E215" s="844">
        <v>38.584200000000003</v>
      </c>
      <c r="F215" s="842"/>
      <c r="G215" s="845">
        <v>10.42</v>
      </c>
      <c r="H215" s="847"/>
      <c r="I215" s="846">
        <v>-0.47760000000000002</v>
      </c>
      <c r="J215" s="846">
        <v>0.39500000000000002</v>
      </c>
      <c r="K215" s="846">
        <v>3.3935</v>
      </c>
      <c r="L215" s="846">
        <v>17.1313</v>
      </c>
      <c r="M215" s="846">
        <v>5.21</v>
      </c>
      <c r="N215" s="848" t="s">
        <v>430</v>
      </c>
      <c r="O215" s="846" t="s">
        <v>430</v>
      </c>
      <c r="P215" s="846" t="s">
        <v>430</v>
      </c>
      <c r="Q215" s="846" t="s">
        <v>430</v>
      </c>
      <c r="R215" s="846" t="s">
        <v>430</v>
      </c>
      <c r="S215" s="846">
        <v>20.951799999999999</v>
      </c>
      <c r="T215" s="846">
        <v>6.7622999999999998</v>
      </c>
      <c r="U215" s="846">
        <v>9.7420000000000009</v>
      </c>
      <c r="V215" s="846" t="s">
        <v>430</v>
      </c>
      <c r="W215" s="846">
        <v>2.0568</v>
      </c>
      <c r="X215" s="846">
        <v>4.2</v>
      </c>
      <c r="Y215" s="847"/>
      <c r="Z215" s="844">
        <v>218</v>
      </c>
      <c r="AA215" s="844">
        <v>56</v>
      </c>
      <c r="AB215" s="844">
        <v>43</v>
      </c>
      <c r="AC215" s="844">
        <v>29</v>
      </c>
      <c r="AD215" s="844">
        <v>35</v>
      </c>
      <c r="AE215" s="844" t="s">
        <v>430</v>
      </c>
      <c r="AF215" s="844" t="s">
        <v>430</v>
      </c>
      <c r="AG215" s="844" t="s">
        <v>430</v>
      </c>
      <c r="AH215" s="844" t="s">
        <v>430</v>
      </c>
      <c r="AI215" s="844" t="s">
        <v>430</v>
      </c>
      <c r="AJ215" s="844">
        <v>29</v>
      </c>
      <c r="AK215" s="844">
        <v>19</v>
      </c>
      <c r="AL215" s="844">
        <v>26</v>
      </c>
      <c r="AM215" s="844" t="s">
        <v>430</v>
      </c>
      <c r="AN215" s="844">
        <v>131</v>
      </c>
      <c r="AO215" s="842"/>
      <c r="AP215" s="846" t="s">
        <v>430</v>
      </c>
      <c r="AQ215" s="846" t="s">
        <v>430</v>
      </c>
      <c r="AR215" s="846" t="s">
        <v>430</v>
      </c>
      <c r="AS215" s="846" t="s">
        <v>430</v>
      </c>
      <c r="AT215" s="846" t="s">
        <v>430</v>
      </c>
      <c r="AU215" s="849"/>
      <c r="AV215" s="844" t="s">
        <v>430</v>
      </c>
      <c r="AW215" s="844" t="s">
        <v>430</v>
      </c>
      <c r="AX215" s="844" t="s">
        <v>430</v>
      </c>
      <c r="AY215" s="844" t="s">
        <v>430</v>
      </c>
      <c r="AZ215" s="844" t="s">
        <v>430</v>
      </c>
      <c r="BA215" s="847"/>
      <c r="BB215" s="846">
        <v>20.516553369091501</v>
      </c>
      <c r="BC215" s="846">
        <v>1.00088166842938</v>
      </c>
      <c r="BD215" s="846">
        <v>5.3387883945471898E-3</v>
      </c>
      <c r="BE215" s="852">
        <v>-0.13192930570210401</v>
      </c>
      <c r="BF215" s="847"/>
      <c r="BG215" s="855">
        <v>0.25059999999999999</v>
      </c>
      <c r="BH215" s="842"/>
      <c r="BI215" s="846">
        <v>26.828900000000001</v>
      </c>
      <c r="BJ215" s="846">
        <v>54.755000000000003</v>
      </c>
      <c r="BK215" s="846">
        <v>17.156199999999998</v>
      </c>
      <c r="BL215" s="846">
        <v>1.2599</v>
      </c>
      <c r="BM215" s="842"/>
      <c r="BN215" s="855" t="s">
        <v>3474</v>
      </c>
      <c r="BO215" s="855" t="s">
        <v>4552</v>
      </c>
      <c r="BP215" s="855" t="s">
        <v>5238</v>
      </c>
      <c r="BQ215" s="855" t="s">
        <v>5239</v>
      </c>
      <c r="BR215" s="855" t="s">
        <v>4698</v>
      </c>
      <c r="BS215" s="842"/>
      <c r="BT215" s="856" t="s">
        <v>554</v>
      </c>
    </row>
    <row r="216" spans="1:72" s="428" customFormat="1" ht="11" x14ac:dyDescent="0.3">
      <c r="A216" s="841" t="s">
        <v>5240</v>
      </c>
      <c r="B216" s="842"/>
      <c r="C216" s="843">
        <v>45558</v>
      </c>
      <c r="D216" s="842"/>
      <c r="E216" s="844">
        <v>36.627699999999997</v>
      </c>
      <c r="F216" s="842"/>
      <c r="G216" s="845">
        <v>8.5190000000000001</v>
      </c>
      <c r="H216" s="847"/>
      <c r="I216" s="846">
        <v>1.1276999999999999</v>
      </c>
      <c r="J216" s="846">
        <v>3.7004999999999999</v>
      </c>
      <c r="K216" s="846">
        <v>9.9934999999999992</v>
      </c>
      <c r="L216" s="846">
        <v>16.491199999999999</v>
      </c>
      <c r="M216" s="846">
        <v>-7.4021999999999997</v>
      </c>
      <c r="N216" s="848">
        <v>-12.473000000000001</v>
      </c>
      <c r="O216" s="846" t="s">
        <v>430</v>
      </c>
      <c r="P216" s="846" t="s">
        <v>430</v>
      </c>
      <c r="Q216" s="846" t="s">
        <v>430</v>
      </c>
      <c r="R216" s="846" t="s">
        <v>430</v>
      </c>
      <c r="S216" s="846">
        <v>22.3291</v>
      </c>
      <c r="T216" s="846">
        <v>-7.5128000000000004</v>
      </c>
      <c r="U216" s="846">
        <v>-9.9662000000000006</v>
      </c>
      <c r="V216" s="846">
        <v>-14.827</v>
      </c>
      <c r="W216" s="846">
        <v>9.7950999999999997</v>
      </c>
      <c r="X216" s="846">
        <v>-8.7490000000000006</v>
      </c>
      <c r="Y216" s="847"/>
      <c r="Z216" s="844">
        <v>26</v>
      </c>
      <c r="AA216" s="844">
        <v>2</v>
      </c>
      <c r="AB216" s="844">
        <v>2</v>
      </c>
      <c r="AC216" s="844">
        <v>32</v>
      </c>
      <c r="AD216" s="844">
        <v>181</v>
      </c>
      <c r="AE216" s="844">
        <v>203</v>
      </c>
      <c r="AF216" s="844" t="s">
        <v>430</v>
      </c>
      <c r="AG216" s="844" t="s">
        <v>430</v>
      </c>
      <c r="AH216" s="844" t="s">
        <v>430</v>
      </c>
      <c r="AI216" s="844" t="s">
        <v>430</v>
      </c>
      <c r="AJ216" s="844">
        <v>26</v>
      </c>
      <c r="AK216" s="844">
        <v>189</v>
      </c>
      <c r="AL216" s="844">
        <v>221</v>
      </c>
      <c r="AM216" s="844">
        <v>204</v>
      </c>
      <c r="AN216" s="844">
        <v>2</v>
      </c>
      <c r="AO216" s="842"/>
      <c r="AP216" s="846" t="s">
        <v>430</v>
      </c>
      <c r="AQ216" s="846" t="s">
        <v>430</v>
      </c>
      <c r="AR216" s="846" t="s">
        <v>430</v>
      </c>
      <c r="AS216" s="846" t="s">
        <v>430</v>
      </c>
      <c r="AT216" s="846">
        <v>-6.09</v>
      </c>
      <c r="AU216" s="849"/>
      <c r="AV216" s="844" t="s">
        <v>430</v>
      </c>
      <c r="AW216" s="844" t="s">
        <v>430</v>
      </c>
      <c r="AX216" s="844" t="s">
        <v>430</v>
      </c>
      <c r="AY216" s="844" t="s">
        <v>430</v>
      </c>
      <c r="AZ216" s="844">
        <v>169</v>
      </c>
      <c r="BA216" s="847"/>
      <c r="BB216" s="846">
        <v>22.6658363894818</v>
      </c>
      <c r="BC216" s="846">
        <v>0.99917614420179002</v>
      </c>
      <c r="BD216" s="846">
        <v>-4.3876498723843298E-2</v>
      </c>
      <c r="BE216" s="852">
        <v>-0.10330650449215301</v>
      </c>
      <c r="BF216" s="847"/>
      <c r="BG216" s="855">
        <v>0.15870000000000001</v>
      </c>
      <c r="BH216" s="842"/>
      <c r="BI216" s="846">
        <v>40.311</v>
      </c>
      <c r="BJ216" s="846">
        <v>40.939500000000002</v>
      </c>
      <c r="BK216" s="846">
        <v>18.715900000000001</v>
      </c>
      <c r="BL216" s="846">
        <v>3.3599999999999998E-2</v>
      </c>
      <c r="BM216" s="842"/>
      <c r="BN216" s="855" t="s">
        <v>5241</v>
      </c>
      <c r="BO216" s="855" t="s">
        <v>5242</v>
      </c>
      <c r="BP216" s="855" t="s">
        <v>5243</v>
      </c>
      <c r="BQ216" s="855" t="s">
        <v>5244</v>
      </c>
      <c r="BR216" s="855" t="s">
        <v>430</v>
      </c>
      <c r="BS216" s="842"/>
      <c r="BT216" s="856" t="s">
        <v>554</v>
      </c>
    </row>
    <row r="217" spans="1:72" s="428" customFormat="1" x14ac:dyDescent="0.25">
      <c r="A217" s="345" t="s">
        <v>5245</v>
      </c>
      <c r="B217" s="373"/>
      <c r="C217" s="719">
        <v>45799</v>
      </c>
      <c r="D217" s="373"/>
      <c r="E217" s="346">
        <v>33.112200000000001</v>
      </c>
      <c r="F217" s="373"/>
      <c r="G217" s="347">
        <v>9.8203999999999994</v>
      </c>
      <c r="H217" s="374"/>
      <c r="I217" s="348">
        <v>0.82440000000000002</v>
      </c>
      <c r="J217" s="348">
        <v>-6.2100000000000002E-2</v>
      </c>
      <c r="K217" s="348">
        <v>1.5606</v>
      </c>
      <c r="L217" s="348">
        <v>5.1615000000000002</v>
      </c>
      <c r="M217" s="348">
        <v>-7.9055</v>
      </c>
      <c r="N217" s="350">
        <v>-3.5996999999999999</v>
      </c>
      <c r="O217" s="348" t="s">
        <v>430</v>
      </c>
      <c r="P217" s="348" t="s">
        <v>430</v>
      </c>
      <c r="Q217" s="348" t="s">
        <v>430</v>
      </c>
      <c r="R217" s="348" t="s">
        <v>430</v>
      </c>
      <c r="S217" s="348">
        <v>7.9046000000000003</v>
      </c>
      <c r="T217" s="348">
        <v>-7.8494000000000002</v>
      </c>
      <c r="U217" s="348">
        <v>-2.2077</v>
      </c>
      <c r="V217" s="348">
        <v>-5.5130999999999997</v>
      </c>
      <c r="W217" s="348">
        <v>2.2574999999999998</v>
      </c>
      <c r="X217" s="348">
        <v>-1.6483000000000001</v>
      </c>
      <c r="Y217" s="374"/>
      <c r="Z217" s="346">
        <v>51</v>
      </c>
      <c r="AA217" s="346">
        <v>147</v>
      </c>
      <c r="AB217" s="346">
        <v>173</v>
      </c>
      <c r="AC217" s="346">
        <v>209</v>
      </c>
      <c r="AD217" s="346">
        <v>206</v>
      </c>
      <c r="AE217" s="346">
        <v>173</v>
      </c>
      <c r="AF217" s="346" t="s">
        <v>430</v>
      </c>
      <c r="AG217" s="346" t="s">
        <v>430</v>
      </c>
      <c r="AH217" s="346" t="s">
        <v>430</v>
      </c>
      <c r="AI217" s="346" t="s">
        <v>430</v>
      </c>
      <c r="AJ217" s="346">
        <v>211</v>
      </c>
      <c r="AK217" s="346">
        <v>209</v>
      </c>
      <c r="AL217" s="346">
        <v>184</v>
      </c>
      <c r="AM217" s="346">
        <v>177</v>
      </c>
      <c r="AN217" s="346">
        <v>105</v>
      </c>
      <c r="AO217" s="373"/>
      <c r="AP217" s="348" t="s">
        <v>430</v>
      </c>
      <c r="AQ217" s="348" t="s">
        <v>430</v>
      </c>
      <c r="AR217" s="348" t="s">
        <v>430</v>
      </c>
      <c r="AS217" s="348" t="s">
        <v>430</v>
      </c>
      <c r="AT217" s="348">
        <v>-6.64</v>
      </c>
      <c r="AU217" s="351"/>
      <c r="AV217" s="346" t="s">
        <v>430</v>
      </c>
      <c r="AW217" s="346" t="s">
        <v>430</v>
      </c>
      <c r="AX217" s="346" t="s">
        <v>430</v>
      </c>
      <c r="AY217" s="346" t="s">
        <v>430</v>
      </c>
      <c r="AZ217" s="346">
        <v>191</v>
      </c>
      <c r="BA217" s="374"/>
      <c r="BB217" s="348">
        <v>12.4498994466701</v>
      </c>
      <c r="BC217" s="348">
        <v>1.00508081227403</v>
      </c>
      <c r="BD217" s="348">
        <v>-4.27039320498869E-2</v>
      </c>
      <c r="BE217" s="375">
        <v>9.4562011426940797E-3</v>
      </c>
      <c r="BF217" s="374"/>
      <c r="BG217" s="372">
        <v>5.2699999999999997E-2</v>
      </c>
      <c r="BH217" s="373"/>
      <c r="BI217" s="348">
        <v>99.842100000000002</v>
      </c>
      <c r="BJ217" s="348" t="s">
        <v>430</v>
      </c>
      <c r="BK217" s="348" t="s">
        <v>430</v>
      </c>
      <c r="BL217" s="348">
        <v>0.15790000000000001</v>
      </c>
      <c r="BM217" s="373"/>
      <c r="BN217" s="372" t="s">
        <v>4607</v>
      </c>
      <c r="BO217" s="372" t="s">
        <v>4309</v>
      </c>
      <c r="BP217" s="372" t="s">
        <v>4310</v>
      </c>
      <c r="BQ217" s="372" t="s">
        <v>4311</v>
      </c>
      <c r="BR217" s="372" t="s">
        <v>4455</v>
      </c>
      <c r="BS217" s="373"/>
      <c r="BT217" s="354" t="s">
        <v>554</v>
      </c>
    </row>
    <row r="218" spans="1:72" s="428" customFormat="1" x14ac:dyDescent="0.25">
      <c r="A218" s="345" t="s">
        <v>5246</v>
      </c>
      <c r="B218" s="373"/>
      <c r="C218" s="719">
        <v>46064</v>
      </c>
      <c r="D218" s="373"/>
      <c r="E218" s="346">
        <v>32.756900000000002</v>
      </c>
      <c r="F218" s="373"/>
      <c r="G218" s="347">
        <v>9.4878999999999998</v>
      </c>
      <c r="H218" s="374"/>
      <c r="I218" s="348">
        <v>0.6855</v>
      </c>
      <c r="J218" s="348">
        <v>0.19220000000000001</v>
      </c>
      <c r="K218" s="348">
        <v>1.5726</v>
      </c>
      <c r="L218" s="348">
        <v>8.0010999999999992</v>
      </c>
      <c r="M218" s="348" t="s">
        <v>430</v>
      </c>
      <c r="N218" s="350" t="s">
        <v>430</v>
      </c>
      <c r="O218" s="348" t="s">
        <v>430</v>
      </c>
      <c r="P218" s="348" t="s">
        <v>430</v>
      </c>
      <c r="Q218" s="348" t="s">
        <v>430</v>
      </c>
      <c r="R218" s="348" t="s">
        <v>430</v>
      </c>
      <c r="S218" s="348">
        <v>10.414300000000001</v>
      </c>
      <c r="T218" s="348" t="s">
        <v>430</v>
      </c>
      <c r="U218" s="348" t="s">
        <v>430</v>
      </c>
      <c r="V218" s="348" t="s">
        <v>430</v>
      </c>
      <c r="W218" s="348">
        <v>2.0247999999999999</v>
      </c>
      <c r="X218" s="348">
        <v>-5.1210000000000004</v>
      </c>
      <c r="Y218" s="374"/>
      <c r="Z218" s="346">
        <v>64</v>
      </c>
      <c r="AA218" s="346">
        <v>87</v>
      </c>
      <c r="AB218" s="346">
        <v>168</v>
      </c>
      <c r="AC218" s="346">
        <v>166</v>
      </c>
      <c r="AD218" s="346" t="s">
        <v>430</v>
      </c>
      <c r="AE218" s="346" t="s">
        <v>430</v>
      </c>
      <c r="AF218" s="346" t="s">
        <v>430</v>
      </c>
      <c r="AG218" s="346" t="s">
        <v>430</v>
      </c>
      <c r="AH218" s="346" t="s">
        <v>430</v>
      </c>
      <c r="AI218" s="346" t="s">
        <v>430</v>
      </c>
      <c r="AJ218" s="346">
        <v>157</v>
      </c>
      <c r="AK218" s="346" t="s">
        <v>430</v>
      </c>
      <c r="AL218" s="346" t="s">
        <v>430</v>
      </c>
      <c r="AM218" s="346" t="s">
        <v>430</v>
      </c>
      <c r="AN218" s="346">
        <v>133</v>
      </c>
      <c r="AO218" s="373"/>
      <c r="AP218" s="348" t="s">
        <v>430</v>
      </c>
      <c r="AQ218" s="348" t="s">
        <v>430</v>
      </c>
      <c r="AR218" s="348" t="s">
        <v>430</v>
      </c>
      <c r="AS218" s="348" t="s">
        <v>430</v>
      </c>
      <c r="AT218" s="348" t="s">
        <v>430</v>
      </c>
      <c r="AU218" s="351"/>
      <c r="AV218" s="346" t="s">
        <v>430</v>
      </c>
      <c r="AW218" s="346" t="s">
        <v>430</v>
      </c>
      <c r="AX218" s="346" t="s">
        <v>430</v>
      </c>
      <c r="AY218" s="346" t="s">
        <v>430</v>
      </c>
      <c r="AZ218" s="346" t="s">
        <v>430</v>
      </c>
      <c r="BA218" s="374"/>
      <c r="BB218" s="348">
        <v>23.6312421494105</v>
      </c>
      <c r="BC218" s="348">
        <v>0.99938476749912197</v>
      </c>
      <c r="BD218" s="348">
        <v>-3.5803284890298999E-2</v>
      </c>
      <c r="BE218" s="375">
        <v>-3.1091983756522698E-3</v>
      </c>
      <c r="BF218" s="374"/>
      <c r="BG218" s="372">
        <v>0.2404</v>
      </c>
      <c r="BH218" s="373"/>
      <c r="BI218" s="348">
        <v>80.302800000000005</v>
      </c>
      <c r="BJ218" s="348">
        <v>12.440099999999999</v>
      </c>
      <c r="BK218" s="348">
        <v>6.9836</v>
      </c>
      <c r="BL218" s="348">
        <v>0.27350000000000002</v>
      </c>
      <c r="BM218" s="373"/>
      <c r="BN218" s="372" t="s">
        <v>5247</v>
      </c>
      <c r="BO218" s="372" t="s">
        <v>4902</v>
      </c>
      <c r="BP218" s="372" t="s">
        <v>2276</v>
      </c>
      <c r="BQ218" s="372" t="s">
        <v>4903</v>
      </c>
      <c r="BR218" s="372" t="s">
        <v>4904</v>
      </c>
      <c r="BS218" s="373"/>
      <c r="BT218" s="354" t="s">
        <v>4624</v>
      </c>
    </row>
    <row r="219" spans="1:72" s="428" customFormat="1" x14ac:dyDescent="0.25">
      <c r="A219" s="345" t="s">
        <v>5248</v>
      </c>
      <c r="B219" s="373"/>
      <c r="C219" s="719">
        <v>45792</v>
      </c>
      <c r="D219" s="373"/>
      <c r="E219" s="889">
        <v>32.18</v>
      </c>
      <c r="F219" s="373"/>
      <c r="G219" s="347">
        <v>10.4444</v>
      </c>
      <c r="H219" s="374"/>
      <c r="I219" s="348">
        <v>-0.40529999999999999</v>
      </c>
      <c r="J219" s="348">
        <v>-0.33210000000000001</v>
      </c>
      <c r="K219" s="348">
        <v>4.8899999999999999E-2</v>
      </c>
      <c r="L219" s="348">
        <v>12.8453</v>
      </c>
      <c r="M219" s="348">
        <v>-6.8952</v>
      </c>
      <c r="N219" s="350">
        <v>-1.4670000000000001</v>
      </c>
      <c r="O219" s="348" t="s">
        <v>430</v>
      </c>
      <c r="P219" s="348" t="s">
        <v>430</v>
      </c>
      <c r="Q219" s="348" t="s">
        <v>430</v>
      </c>
      <c r="R219" s="348" t="s">
        <v>430</v>
      </c>
      <c r="S219" s="348">
        <v>16.276299999999999</v>
      </c>
      <c r="T219" s="348">
        <v>-5.0639000000000003</v>
      </c>
      <c r="U219" s="348">
        <v>-0.90800000000000003</v>
      </c>
      <c r="V219" s="348">
        <v>-3.8862000000000001</v>
      </c>
      <c r="W219" s="348">
        <v>1.1143000000000001</v>
      </c>
      <c r="X219" s="348">
        <v>3.9964</v>
      </c>
      <c r="Y219" s="374"/>
      <c r="Z219" s="346">
        <v>211</v>
      </c>
      <c r="AA219" s="346">
        <v>189</v>
      </c>
      <c r="AB219" s="346">
        <v>215</v>
      </c>
      <c r="AC219" s="346">
        <v>90</v>
      </c>
      <c r="AD219" s="346">
        <v>176</v>
      </c>
      <c r="AE219" s="346">
        <v>131</v>
      </c>
      <c r="AF219" s="346" t="s">
        <v>430</v>
      </c>
      <c r="AG219" s="346" t="s">
        <v>430</v>
      </c>
      <c r="AH219" s="346" t="s">
        <v>430</v>
      </c>
      <c r="AI219" s="346" t="s">
        <v>430</v>
      </c>
      <c r="AJ219" s="346">
        <v>88</v>
      </c>
      <c r="AK219" s="346">
        <v>159</v>
      </c>
      <c r="AL219" s="346">
        <v>159</v>
      </c>
      <c r="AM219" s="346">
        <v>150</v>
      </c>
      <c r="AN219" s="346">
        <v>184</v>
      </c>
      <c r="AO219" s="373"/>
      <c r="AP219" s="348" t="s">
        <v>430</v>
      </c>
      <c r="AQ219" s="348" t="s">
        <v>430</v>
      </c>
      <c r="AR219" s="348" t="s">
        <v>430</v>
      </c>
      <c r="AS219" s="348" t="s">
        <v>430</v>
      </c>
      <c r="AT219" s="348">
        <v>-1.9</v>
      </c>
      <c r="AU219" s="351"/>
      <c r="AV219" s="346" t="s">
        <v>430</v>
      </c>
      <c r="AW219" s="346" t="s">
        <v>430</v>
      </c>
      <c r="AX219" s="346" t="s">
        <v>430</v>
      </c>
      <c r="AY219" s="346" t="s">
        <v>430</v>
      </c>
      <c r="AZ219" s="346">
        <v>148</v>
      </c>
      <c r="BA219" s="374"/>
      <c r="BB219" s="348">
        <v>17.023401586105699</v>
      </c>
      <c r="BC219" s="348">
        <v>0.999212612501584</v>
      </c>
      <c r="BD219" s="348">
        <v>-2.72542920326038E-3</v>
      </c>
      <c r="BE219" s="375">
        <v>-0.101779728194588</v>
      </c>
      <c r="BF219" s="374"/>
      <c r="BG219" s="372">
        <v>0.34029999999999999</v>
      </c>
      <c r="BH219" s="373"/>
      <c r="BI219" s="348">
        <v>28.930900000000001</v>
      </c>
      <c r="BJ219" s="348">
        <v>59.034300000000002</v>
      </c>
      <c r="BK219" s="348">
        <v>12.127700000000001</v>
      </c>
      <c r="BL219" s="348">
        <v>-9.2899999999999996E-2</v>
      </c>
      <c r="BM219" s="373"/>
      <c r="BN219" s="372" t="s">
        <v>5249</v>
      </c>
      <c r="BO219" s="372" t="s">
        <v>5250</v>
      </c>
      <c r="BP219" s="372" t="s">
        <v>5251</v>
      </c>
      <c r="BQ219" s="372" t="s">
        <v>5252</v>
      </c>
      <c r="BR219" s="372" t="s">
        <v>5253</v>
      </c>
      <c r="BS219" s="373"/>
      <c r="BT219" s="354" t="s">
        <v>4692</v>
      </c>
    </row>
    <row r="220" spans="1:72" s="428" customFormat="1" x14ac:dyDescent="0.25">
      <c r="A220" s="345" t="s">
        <v>5254</v>
      </c>
      <c r="B220" s="373"/>
      <c r="C220" s="719">
        <v>45716</v>
      </c>
      <c r="D220" s="373"/>
      <c r="E220" s="346">
        <v>32.334600000000002</v>
      </c>
      <c r="F220" s="373"/>
      <c r="G220" s="347">
        <v>12.567</v>
      </c>
      <c r="H220" s="374"/>
      <c r="I220" s="348">
        <v>-1.5100000000000001E-2</v>
      </c>
      <c r="J220" s="348">
        <v>-0.2777</v>
      </c>
      <c r="K220" s="348">
        <v>3.2189000000000001</v>
      </c>
      <c r="L220" s="348">
        <v>15.5512</v>
      </c>
      <c r="M220" s="348">
        <v>4.4169999999999998</v>
      </c>
      <c r="N220" s="350">
        <v>6.8323</v>
      </c>
      <c r="O220" s="348" t="s">
        <v>430</v>
      </c>
      <c r="P220" s="348" t="s">
        <v>430</v>
      </c>
      <c r="Q220" s="348" t="s">
        <v>430</v>
      </c>
      <c r="R220" s="348" t="s">
        <v>430</v>
      </c>
      <c r="S220" s="348">
        <v>19.295999999999999</v>
      </c>
      <c r="T220" s="348">
        <v>3.8260000000000001</v>
      </c>
      <c r="U220" s="348">
        <v>5.9504999999999999</v>
      </c>
      <c r="V220" s="348">
        <v>4.2938999999999998</v>
      </c>
      <c r="W220" s="348">
        <v>1.3345</v>
      </c>
      <c r="X220" s="348">
        <v>18.932500000000001</v>
      </c>
      <c r="Y220" s="374"/>
      <c r="Z220" s="346">
        <v>181</v>
      </c>
      <c r="AA220" s="346">
        <v>178</v>
      </c>
      <c r="AB220" s="346">
        <v>53</v>
      </c>
      <c r="AC220" s="346">
        <v>42</v>
      </c>
      <c r="AD220" s="346">
        <v>47</v>
      </c>
      <c r="AE220" s="346">
        <v>40</v>
      </c>
      <c r="AF220" s="346" t="s">
        <v>430</v>
      </c>
      <c r="AG220" s="346" t="s">
        <v>430</v>
      </c>
      <c r="AH220" s="346" t="s">
        <v>430</v>
      </c>
      <c r="AI220" s="346" t="s">
        <v>430</v>
      </c>
      <c r="AJ220" s="346">
        <v>37</v>
      </c>
      <c r="AK220" s="346">
        <v>49</v>
      </c>
      <c r="AL220" s="346">
        <v>88</v>
      </c>
      <c r="AM220" s="346">
        <v>43</v>
      </c>
      <c r="AN220" s="346">
        <v>164</v>
      </c>
      <c r="AO220" s="373"/>
      <c r="AP220" s="348" t="s">
        <v>430</v>
      </c>
      <c r="AQ220" s="348" t="s">
        <v>430</v>
      </c>
      <c r="AR220" s="348" t="s">
        <v>430</v>
      </c>
      <c r="AS220" s="348" t="s">
        <v>430</v>
      </c>
      <c r="AT220" s="348">
        <v>11.47</v>
      </c>
      <c r="AU220" s="351"/>
      <c r="AV220" s="346" t="s">
        <v>430</v>
      </c>
      <c r="AW220" s="346" t="s">
        <v>430</v>
      </c>
      <c r="AX220" s="346" t="s">
        <v>430</v>
      </c>
      <c r="AY220" s="346" t="s">
        <v>430</v>
      </c>
      <c r="AZ220" s="346">
        <v>47</v>
      </c>
      <c r="BA220" s="374"/>
      <c r="BB220" s="348">
        <v>16.926116236665301</v>
      </c>
      <c r="BC220" s="348">
        <v>0.99961086599610105</v>
      </c>
      <c r="BD220" s="348">
        <v>2.75863734334727E-2</v>
      </c>
      <c r="BE220" s="375">
        <v>-9.8759561959184894E-2</v>
      </c>
      <c r="BF220" s="374"/>
      <c r="BG220" s="372">
        <v>9.6199999999999994E-2</v>
      </c>
      <c r="BH220" s="373"/>
      <c r="BI220" s="348">
        <v>89.604500000000002</v>
      </c>
      <c r="BJ220" s="348">
        <v>7.37094</v>
      </c>
      <c r="BK220" s="348" t="s">
        <v>430</v>
      </c>
      <c r="BL220" s="348">
        <v>3.0245600000000001</v>
      </c>
      <c r="BM220" s="373"/>
      <c r="BN220" s="372" t="s">
        <v>4990</v>
      </c>
      <c r="BO220" s="372" t="s">
        <v>4923</v>
      </c>
      <c r="BP220" s="372" t="s">
        <v>1532</v>
      </c>
      <c r="BQ220" s="372" t="s">
        <v>4924</v>
      </c>
      <c r="BR220" s="372" t="s">
        <v>4604</v>
      </c>
      <c r="BS220" s="373"/>
      <c r="BT220" s="354" t="s">
        <v>4624</v>
      </c>
    </row>
    <row r="221" spans="1:72" s="428" customFormat="1" x14ac:dyDescent="0.25">
      <c r="A221" s="345" t="s">
        <v>5255</v>
      </c>
      <c r="B221" s="373"/>
      <c r="C221" s="719">
        <v>44771</v>
      </c>
      <c r="D221" s="373"/>
      <c r="E221" s="346">
        <v>31.06</v>
      </c>
      <c r="F221" s="373"/>
      <c r="G221" s="347">
        <v>17.042400000000001</v>
      </c>
      <c r="H221" s="374"/>
      <c r="I221" s="348">
        <v>0.99019999999999997</v>
      </c>
      <c r="J221" s="348">
        <v>0.96809999999999996</v>
      </c>
      <c r="K221" s="348">
        <v>1.5142</v>
      </c>
      <c r="L221" s="348">
        <v>9.5839999999999996</v>
      </c>
      <c r="M221" s="348">
        <v>-5.1993999999999998</v>
      </c>
      <c r="N221" s="350">
        <v>0.9274</v>
      </c>
      <c r="O221" s="348">
        <v>7.8051000000000004</v>
      </c>
      <c r="P221" s="348">
        <v>16.009799999999998</v>
      </c>
      <c r="Q221" s="348" t="s">
        <v>430</v>
      </c>
      <c r="R221" s="348" t="s">
        <v>430</v>
      </c>
      <c r="S221" s="348">
        <v>14.214499999999999</v>
      </c>
      <c r="T221" s="348">
        <v>-5.1196999999999999</v>
      </c>
      <c r="U221" s="348">
        <v>1.3349</v>
      </c>
      <c r="V221" s="348">
        <v>-1.7020999999999999</v>
      </c>
      <c r="W221" s="348">
        <v>2.6533000000000002</v>
      </c>
      <c r="X221" s="348">
        <v>14.6206</v>
      </c>
      <c r="Y221" s="374"/>
      <c r="Z221" s="346">
        <v>39</v>
      </c>
      <c r="AA221" s="346">
        <v>42</v>
      </c>
      <c r="AB221" s="346">
        <v>180</v>
      </c>
      <c r="AC221" s="346">
        <v>146</v>
      </c>
      <c r="AD221" s="346">
        <v>158</v>
      </c>
      <c r="AE221" s="346">
        <v>105</v>
      </c>
      <c r="AF221" s="346">
        <v>7</v>
      </c>
      <c r="AG221" s="346">
        <v>43</v>
      </c>
      <c r="AH221" s="346" t="s">
        <v>430</v>
      </c>
      <c r="AI221" s="346" t="s">
        <v>430</v>
      </c>
      <c r="AJ221" s="346">
        <v>116</v>
      </c>
      <c r="AK221" s="346">
        <v>160</v>
      </c>
      <c r="AL221" s="346">
        <v>143</v>
      </c>
      <c r="AM221" s="346">
        <v>113</v>
      </c>
      <c r="AN221" s="346">
        <v>64</v>
      </c>
      <c r="AO221" s="373"/>
      <c r="AP221" s="348" t="s">
        <v>430</v>
      </c>
      <c r="AQ221" s="348" t="s">
        <v>430</v>
      </c>
      <c r="AR221" s="348" t="s">
        <v>430</v>
      </c>
      <c r="AS221" s="348">
        <v>9.19</v>
      </c>
      <c r="AT221" s="348">
        <v>-0.85</v>
      </c>
      <c r="AU221" s="351"/>
      <c r="AV221" s="346" t="s">
        <v>430</v>
      </c>
      <c r="AW221" s="346" t="s">
        <v>430</v>
      </c>
      <c r="AX221" s="346" t="s">
        <v>430</v>
      </c>
      <c r="AY221" s="346">
        <v>35</v>
      </c>
      <c r="AZ221" s="346">
        <v>141</v>
      </c>
      <c r="BA221" s="374"/>
      <c r="BB221" s="348">
        <v>14.670248703943599</v>
      </c>
      <c r="BC221" s="348">
        <v>0</v>
      </c>
      <c r="BD221" s="348">
        <v>6.9894660251586596E-2</v>
      </c>
      <c r="BE221" s="375" t="s">
        <v>430</v>
      </c>
      <c r="BF221" s="374"/>
      <c r="BG221" s="372" t="s">
        <v>430</v>
      </c>
      <c r="BH221" s="373"/>
      <c r="BI221" s="348">
        <v>64.984800000000007</v>
      </c>
      <c r="BJ221" s="348">
        <v>33.753599999999999</v>
      </c>
      <c r="BK221" s="348">
        <v>1.06105</v>
      </c>
      <c r="BL221" s="348">
        <v>0.20055000000000001</v>
      </c>
      <c r="BM221" s="373"/>
      <c r="BN221" s="372" t="s">
        <v>5256</v>
      </c>
      <c r="BO221" s="372" t="s">
        <v>5257</v>
      </c>
      <c r="BP221" s="372" t="s">
        <v>5258</v>
      </c>
      <c r="BQ221" s="372" t="s">
        <v>5259</v>
      </c>
      <c r="BR221" s="372" t="s">
        <v>4988</v>
      </c>
      <c r="BS221" s="373"/>
      <c r="BT221" s="354" t="s">
        <v>547</v>
      </c>
    </row>
    <row r="222" spans="1:72" s="428" customFormat="1" x14ac:dyDescent="0.25">
      <c r="A222" s="345" t="s">
        <v>5260</v>
      </c>
      <c r="B222" s="373"/>
      <c r="C222" s="719">
        <v>45855</v>
      </c>
      <c r="D222" s="373"/>
      <c r="E222" s="346">
        <v>35.652299999999997</v>
      </c>
      <c r="F222" s="373"/>
      <c r="G222" s="347">
        <v>10.093400000000001</v>
      </c>
      <c r="H222" s="374"/>
      <c r="I222" s="348">
        <v>1.8363</v>
      </c>
      <c r="J222" s="348">
        <v>1.665</v>
      </c>
      <c r="K222" s="348">
        <v>7.4268999999999998</v>
      </c>
      <c r="L222" s="348">
        <v>12.796799999999999</v>
      </c>
      <c r="M222" s="348">
        <v>-0.81759999999999999</v>
      </c>
      <c r="N222" s="350" t="s">
        <v>430</v>
      </c>
      <c r="O222" s="348" t="s">
        <v>430</v>
      </c>
      <c r="P222" s="348" t="s">
        <v>430</v>
      </c>
      <c r="Q222" s="348" t="s">
        <v>430</v>
      </c>
      <c r="R222" s="348" t="s">
        <v>430</v>
      </c>
      <c r="S222" s="348">
        <v>17.007300000000001</v>
      </c>
      <c r="T222" s="348">
        <v>-1.6937</v>
      </c>
      <c r="U222" s="348">
        <v>6.2877000000000001</v>
      </c>
      <c r="V222" s="348" t="s">
        <v>430</v>
      </c>
      <c r="W222" s="348">
        <v>7.6433999999999997</v>
      </c>
      <c r="X222" s="348">
        <v>0.93400000000000005</v>
      </c>
      <c r="Y222" s="374"/>
      <c r="Z222" s="346">
        <v>14</v>
      </c>
      <c r="AA222" s="346">
        <v>11</v>
      </c>
      <c r="AB222" s="346">
        <v>17</v>
      </c>
      <c r="AC222" s="346">
        <v>91</v>
      </c>
      <c r="AD222" s="346">
        <v>106</v>
      </c>
      <c r="AE222" s="346" t="s">
        <v>430</v>
      </c>
      <c r="AF222" s="346" t="s">
        <v>430</v>
      </c>
      <c r="AG222" s="346" t="s">
        <v>430</v>
      </c>
      <c r="AH222" s="346" t="s">
        <v>430</v>
      </c>
      <c r="AI222" s="346" t="s">
        <v>430</v>
      </c>
      <c r="AJ222" s="346">
        <v>81</v>
      </c>
      <c r="AK222" s="346">
        <v>119</v>
      </c>
      <c r="AL222" s="346">
        <v>60</v>
      </c>
      <c r="AM222" s="346" t="s">
        <v>430</v>
      </c>
      <c r="AN222" s="346">
        <v>5</v>
      </c>
      <c r="AO222" s="373"/>
      <c r="AP222" s="348" t="s">
        <v>430</v>
      </c>
      <c r="AQ222" s="348" t="s">
        <v>430</v>
      </c>
      <c r="AR222" s="348" t="s">
        <v>430</v>
      </c>
      <c r="AS222" s="348" t="s">
        <v>430</v>
      </c>
      <c r="AT222" s="348">
        <v>5.73</v>
      </c>
      <c r="AU222" s="351"/>
      <c r="AV222" s="346" t="s">
        <v>430</v>
      </c>
      <c r="AW222" s="346" t="s">
        <v>430</v>
      </c>
      <c r="AX222" s="346" t="s">
        <v>430</v>
      </c>
      <c r="AY222" s="346" t="s">
        <v>430</v>
      </c>
      <c r="AZ222" s="346">
        <v>89</v>
      </c>
      <c r="BA222" s="374"/>
      <c r="BB222" s="348">
        <v>20.0127405665773</v>
      </c>
      <c r="BC222" s="348">
        <v>0.98723730236826901</v>
      </c>
      <c r="BD222" s="348">
        <v>-1.0383234917970399E-2</v>
      </c>
      <c r="BE222" s="375">
        <v>-9.8840514845051006E-2</v>
      </c>
      <c r="BF222" s="374"/>
      <c r="BG222" s="372">
        <v>1.4247000000000001</v>
      </c>
      <c r="BH222" s="373"/>
      <c r="BI222" s="348">
        <v>79.760900000000007</v>
      </c>
      <c r="BJ222" s="348">
        <v>16.733499999999999</v>
      </c>
      <c r="BK222" s="348">
        <v>3.0035699999999999</v>
      </c>
      <c r="BL222" s="348">
        <v>0.50202999999999998</v>
      </c>
      <c r="BM222" s="373"/>
      <c r="BN222" s="372" t="s">
        <v>5261</v>
      </c>
      <c r="BO222" s="372" t="s">
        <v>4959</v>
      </c>
      <c r="BP222" s="372" t="s">
        <v>430</v>
      </c>
      <c r="BQ222" s="372" t="s">
        <v>430</v>
      </c>
      <c r="BR222" s="372" t="s">
        <v>430</v>
      </c>
      <c r="BS222" s="373"/>
      <c r="BT222" s="354" t="s">
        <v>554</v>
      </c>
    </row>
    <row r="223" spans="1:72" s="428" customFormat="1" x14ac:dyDescent="0.25">
      <c r="A223" s="345" t="s">
        <v>5262</v>
      </c>
      <c r="B223" s="373"/>
      <c r="C223" s="719">
        <v>46155</v>
      </c>
      <c r="D223" s="373"/>
      <c r="E223" s="346">
        <v>31.41</v>
      </c>
      <c r="F223" s="373"/>
      <c r="G223" s="347">
        <v>10.721399999999999</v>
      </c>
      <c r="H223" s="374"/>
      <c r="I223" s="348">
        <v>1.6526000000000001</v>
      </c>
      <c r="J223" s="348">
        <v>1.2379</v>
      </c>
      <c r="K223" s="348">
        <v>7.7538</v>
      </c>
      <c r="L223" s="348" t="s">
        <v>430</v>
      </c>
      <c r="M223" s="348" t="s">
        <v>430</v>
      </c>
      <c r="N223" s="350" t="s">
        <v>430</v>
      </c>
      <c r="O223" s="348" t="s">
        <v>430</v>
      </c>
      <c r="P223" s="348" t="s">
        <v>430</v>
      </c>
      <c r="Q223" s="348" t="s">
        <v>430</v>
      </c>
      <c r="R223" s="348" t="s">
        <v>430</v>
      </c>
      <c r="S223" s="348" t="s">
        <v>430</v>
      </c>
      <c r="T223" s="348" t="s">
        <v>430</v>
      </c>
      <c r="U223" s="348" t="s">
        <v>430</v>
      </c>
      <c r="V223" s="348" t="s">
        <v>430</v>
      </c>
      <c r="W223" s="348">
        <v>7.4073000000000002</v>
      </c>
      <c r="X223" s="348">
        <v>7.2140000000000004</v>
      </c>
      <c r="Y223" s="374"/>
      <c r="Z223" s="346">
        <v>23</v>
      </c>
      <c r="AA223" s="346">
        <v>37</v>
      </c>
      <c r="AB223" s="346">
        <v>12</v>
      </c>
      <c r="AC223" s="346" t="s">
        <v>430</v>
      </c>
      <c r="AD223" s="346" t="s">
        <v>430</v>
      </c>
      <c r="AE223" s="346" t="s">
        <v>430</v>
      </c>
      <c r="AF223" s="346" t="s">
        <v>430</v>
      </c>
      <c r="AG223" s="346" t="s">
        <v>430</v>
      </c>
      <c r="AH223" s="346" t="s">
        <v>430</v>
      </c>
      <c r="AI223" s="346" t="s">
        <v>430</v>
      </c>
      <c r="AJ223" s="346" t="s">
        <v>430</v>
      </c>
      <c r="AK223" s="346" t="s">
        <v>430</v>
      </c>
      <c r="AL223" s="346" t="s">
        <v>430</v>
      </c>
      <c r="AM223" s="346" t="s">
        <v>430</v>
      </c>
      <c r="AN223" s="346">
        <v>15</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t="s">
        <v>430</v>
      </c>
      <c r="BC223" s="348">
        <v>0</v>
      </c>
      <c r="BD223" s="348">
        <v>0</v>
      </c>
      <c r="BE223" s="375">
        <v>7.3001481421630103</v>
      </c>
      <c r="BF223" s="374"/>
      <c r="BG223" s="372">
        <v>0.1527</v>
      </c>
      <c r="BH223" s="373"/>
      <c r="BI223" s="348">
        <v>74.995999999999995</v>
      </c>
      <c r="BJ223" s="348">
        <v>24.4619</v>
      </c>
      <c r="BK223" s="348" t="s">
        <v>430</v>
      </c>
      <c r="BL223" s="348">
        <v>0.54210000000000003</v>
      </c>
      <c r="BM223" s="373"/>
      <c r="BN223" s="372" t="s">
        <v>5263</v>
      </c>
      <c r="BO223" s="372" t="s">
        <v>5264</v>
      </c>
      <c r="BP223" s="372" t="s">
        <v>430</v>
      </c>
      <c r="BQ223" s="372" t="s">
        <v>430</v>
      </c>
      <c r="BR223" s="372" t="s">
        <v>430</v>
      </c>
      <c r="BS223" s="373"/>
      <c r="BT223" s="354" t="s">
        <v>554</v>
      </c>
    </row>
    <row r="224" spans="1:72" s="428" customFormat="1" x14ac:dyDescent="0.25">
      <c r="A224" s="345" t="s">
        <v>5265</v>
      </c>
      <c r="B224" s="373"/>
      <c r="C224" s="719">
        <v>45789</v>
      </c>
      <c r="D224" s="373"/>
      <c r="E224" s="346">
        <v>31.9</v>
      </c>
      <c r="F224" s="373"/>
      <c r="G224" s="347">
        <v>11.3719</v>
      </c>
      <c r="H224" s="374"/>
      <c r="I224" s="348">
        <v>-1.41E-2</v>
      </c>
      <c r="J224" s="348">
        <v>-0.29459999999999997</v>
      </c>
      <c r="K224" s="348">
        <v>3.1520999999999999</v>
      </c>
      <c r="L224" s="348">
        <v>15.291600000000001</v>
      </c>
      <c r="M224" s="348">
        <v>3.8311999999999999</v>
      </c>
      <c r="N224" s="350">
        <v>6.2009999999999996</v>
      </c>
      <c r="O224" s="348" t="s">
        <v>430</v>
      </c>
      <c r="P224" s="348" t="s">
        <v>430</v>
      </c>
      <c r="Q224" s="348" t="s">
        <v>430</v>
      </c>
      <c r="R224" s="348" t="s">
        <v>430</v>
      </c>
      <c r="S224" s="348">
        <v>19.119900000000001</v>
      </c>
      <c r="T224" s="348">
        <v>3.2635999999999998</v>
      </c>
      <c r="U224" s="348">
        <v>5.2759</v>
      </c>
      <c r="V224" s="348">
        <v>3.6928999999999998</v>
      </c>
      <c r="W224" s="348">
        <v>1.2806999999999999</v>
      </c>
      <c r="X224" s="348">
        <v>12.188599999999999</v>
      </c>
      <c r="Y224" s="374"/>
      <c r="Z224" s="346">
        <v>178</v>
      </c>
      <c r="AA224" s="346">
        <v>183</v>
      </c>
      <c r="AB224" s="346">
        <v>59</v>
      </c>
      <c r="AC224" s="346">
        <v>52</v>
      </c>
      <c r="AD224" s="346">
        <v>60</v>
      </c>
      <c r="AE224" s="346">
        <v>45</v>
      </c>
      <c r="AF224" s="346" t="s">
        <v>430</v>
      </c>
      <c r="AG224" s="346" t="s">
        <v>430</v>
      </c>
      <c r="AH224" s="346" t="s">
        <v>430</v>
      </c>
      <c r="AI224" s="346" t="s">
        <v>430</v>
      </c>
      <c r="AJ224" s="346">
        <v>47</v>
      </c>
      <c r="AK224" s="346">
        <v>60</v>
      </c>
      <c r="AL224" s="346">
        <v>94</v>
      </c>
      <c r="AM224" s="346">
        <v>50</v>
      </c>
      <c r="AN224" s="346">
        <v>177</v>
      </c>
      <c r="AO224" s="373"/>
      <c r="AP224" s="348" t="s">
        <v>430</v>
      </c>
      <c r="AQ224" s="348" t="s">
        <v>430</v>
      </c>
      <c r="AR224" s="348" t="s">
        <v>430</v>
      </c>
      <c r="AS224" s="348" t="s">
        <v>430</v>
      </c>
      <c r="AT224" s="348">
        <v>10.53</v>
      </c>
      <c r="AU224" s="351"/>
      <c r="AV224" s="346" t="s">
        <v>430</v>
      </c>
      <c r="AW224" s="346" t="s">
        <v>430</v>
      </c>
      <c r="AX224" s="346" t="s">
        <v>430</v>
      </c>
      <c r="AY224" s="346" t="s">
        <v>430</v>
      </c>
      <c r="AZ224" s="346">
        <v>66</v>
      </c>
      <c r="BA224" s="374"/>
      <c r="BB224" s="348">
        <v>17.859675061641099</v>
      </c>
      <c r="BC224" s="348">
        <v>0.98885187419545895</v>
      </c>
      <c r="BD224" s="348">
        <v>8.5341999094454696E-3</v>
      </c>
      <c r="BE224" s="375">
        <v>-0.14681468538627601</v>
      </c>
      <c r="BF224" s="374"/>
      <c r="BG224" s="372">
        <v>0.30549999999999999</v>
      </c>
      <c r="BH224" s="373"/>
      <c r="BI224" s="348">
        <v>90.039100000000005</v>
      </c>
      <c r="BJ224" s="348">
        <v>7.4081799999999998</v>
      </c>
      <c r="BK224" s="348" t="s">
        <v>430</v>
      </c>
      <c r="BL224" s="348">
        <v>2.5527199999999999</v>
      </c>
      <c r="BM224" s="373"/>
      <c r="BN224" s="372" t="s">
        <v>5266</v>
      </c>
      <c r="BO224" s="372" t="s">
        <v>5267</v>
      </c>
      <c r="BP224" s="372" t="s">
        <v>5268</v>
      </c>
      <c r="BQ224" s="372" t="s">
        <v>5269</v>
      </c>
      <c r="BR224" s="372" t="s">
        <v>5270</v>
      </c>
      <c r="BS224" s="373"/>
      <c r="BT224" s="354" t="s">
        <v>554</v>
      </c>
    </row>
    <row r="225" spans="1:72" s="428" customFormat="1" x14ac:dyDescent="0.25">
      <c r="A225" s="345" t="s">
        <v>5271</v>
      </c>
      <c r="B225" s="373"/>
      <c r="C225" s="719">
        <v>45701</v>
      </c>
      <c r="D225" s="373"/>
      <c r="E225" s="346">
        <v>29.904499999999999</v>
      </c>
      <c r="F225" s="373"/>
      <c r="G225" s="347">
        <v>12.2651</v>
      </c>
      <c r="H225" s="374"/>
      <c r="I225" s="348">
        <v>-0.44319999999999998</v>
      </c>
      <c r="J225" s="348">
        <v>-0.6593</v>
      </c>
      <c r="K225" s="348">
        <v>0.78559999999999997</v>
      </c>
      <c r="L225" s="348">
        <v>10.893000000000001</v>
      </c>
      <c r="M225" s="348">
        <v>3.8332999999999999</v>
      </c>
      <c r="N225" s="350">
        <v>10.9321</v>
      </c>
      <c r="O225" s="348" t="s">
        <v>430</v>
      </c>
      <c r="P225" s="348" t="s">
        <v>430</v>
      </c>
      <c r="Q225" s="348" t="s">
        <v>430</v>
      </c>
      <c r="R225" s="348" t="s">
        <v>430</v>
      </c>
      <c r="S225" s="348">
        <v>13.224</v>
      </c>
      <c r="T225" s="348">
        <v>3.0196000000000001</v>
      </c>
      <c r="U225" s="348">
        <v>7.2030000000000003</v>
      </c>
      <c r="V225" s="348">
        <v>8.9824000000000002</v>
      </c>
      <c r="W225" s="348">
        <v>8.4000000000000005E-2</v>
      </c>
      <c r="X225" s="348">
        <v>16.212299999999999</v>
      </c>
      <c r="Y225" s="374"/>
      <c r="Z225" s="346">
        <v>215</v>
      </c>
      <c r="AA225" s="346">
        <v>209</v>
      </c>
      <c r="AB225" s="346">
        <v>195</v>
      </c>
      <c r="AC225" s="346">
        <v>114</v>
      </c>
      <c r="AD225" s="346">
        <v>59</v>
      </c>
      <c r="AE225" s="346">
        <v>23</v>
      </c>
      <c r="AF225" s="346" t="s">
        <v>430</v>
      </c>
      <c r="AG225" s="346" t="s">
        <v>430</v>
      </c>
      <c r="AH225" s="346" t="s">
        <v>430</v>
      </c>
      <c r="AI225" s="346" t="s">
        <v>430</v>
      </c>
      <c r="AJ225" s="346">
        <v>129</v>
      </c>
      <c r="AK225" s="346">
        <v>64</v>
      </c>
      <c r="AL225" s="346">
        <v>52</v>
      </c>
      <c r="AM225" s="346">
        <v>23</v>
      </c>
      <c r="AN225" s="346">
        <v>212</v>
      </c>
      <c r="AO225" s="373"/>
      <c r="AP225" s="348" t="s">
        <v>430</v>
      </c>
      <c r="AQ225" s="348" t="s">
        <v>430</v>
      </c>
      <c r="AR225" s="348" t="s">
        <v>430</v>
      </c>
      <c r="AS225" s="348" t="s">
        <v>430</v>
      </c>
      <c r="AT225" s="348">
        <v>11.16</v>
      </c>
      <c r="AU225" s="351"/>
      <c r="AV225" s="346" t="s">
        <v>430</v>
      </c>
      <c r="AW225" s="346" t="s">
        <v>430</v>
      </c>
      <c r="AX225" s="346" t="s">
        <v>430</v>
      </c>
      <c r="AY225" s="346" t="s">
        <v>430</v>
      </c>
      <c r="AZ225" s="346">
        <v>55</v>
      </c>
      <c r="BA225" s="374"/>
      <c r="BB225" s="348">
        <v>13.286324269366499</v>
      </c>
      <c r="BC225" s="348">
        <v>0.99729398464822605</v>
      </c>
      <c r="BD225" s="348">
        <v>7.7759693623093804E-2</v>
      </c>
      <c r="BE225" s="375">
        <v>-8.9879593818225106E-2</v>
      </c>
      <c r="BF225" s="374"/>
      <c r="BG225" s="372">
        <v>0.10589999999999999</v>
      </c>
      <c r="BH225" s="373"/>
      <c r="BI225" s="348">
        <v>68.995999999999995</v>
      </c>
      <c r="BJ225" s="348">
        <v>25.2881</v>
      </c>
      <c r="BK225" s="348">
        <v>3.33582</v>
      </c>
      <c r="BL225" s="348">
        <v>2.38008</v>
      </c>
      <c r="BM225" s="373"/>
      <c r="BN225" s="372" t="s">
        <v>5272</v>
      </c>
      <c r="BO225" s="372" t="s">
        <v>5273</v>
      </c>
      <c r="BP225" s="372" t="s">
        <v>5274</v>
      </c>
      <c r="BQ225" s="372" t="s">
        <v>5275</v>
      </c>
      <c r="BR225" s="372" t="s">
        <v>5276</v>
      </c>
      <c r="BS225" s="373"/>
      <c r="BT225" s="354" t="s">
        <v>554</v>
      </c>
    </row>
    <row r="226" spans="1:72" s="428" customFormat="1" x14ac:dyDescent="0.25">
      <c r="A226" s="345" t="s">
        <v>5277</v>
      </c>
      <c r="B226" s="373"/>
      <c r="C226" s="719">
        <v>45784</v>
      </c>
      <c r="D226" s="373"/>
      <c r="E226" s="346">
        <v>29.511099999999999</v>
      </c>
      <c r="F226" s="373"/>
      <c r="G226" s="347">
        <v>10.5403</v>
      </c>
      <c r="H226" s="374"/>
      <c r="I226" s="348">
        <v>0.1416</v>
      </c>
      <c r="J226" s="348">
        <v>-2.6599999999999999E-2</v>
      </c>
      <c r="K226" s="348">
        <v>-0.43359999999999999</v>
      </c>
      <c r="L226" s="348">
        <v>4.7253999999999996</v>
      </c>
      <c r="M226" s="348">
        <v>-4.9953000000000003</v>
      </c>
      <c r="N226" s="350">
        <v>1.1302000000000001</v>
      </c>
      <c r="O226" s="348" t="s">
        <v>430</v>
      </c>
      <c r="P226" s="348" t="s">
        <v>430</v>
      </c>
      <c r="Q226" s="348" t="s">
        <v>430</v>
      </c>
      <c r="R226" s="348" t="s">
        <v>430</v>
      </c>
      <c r="S226" s="348">
        <v>6.5053000000000001</v>
      </c>
      <c r="T226" s="348">
        <v>-4.8718000000000004</v>
      </c>
      <c r="U226" s="348">
        <v>-0.6391</v>
      </c>
      <c r="V226" s="348">
        <v>-0.27529999999999999</v>
      </c>
      <c r="W226" s="348">
        <v>0.3246</v>
      </c>
      <c r="X226" s="348">
        <v>4.7603</v>
      </c>
      <c r="Y226" s="374"/>
      <c r="Z226" s="346">
        <v>147</v>
      </c>
      <c r="AA226" s="346">
        <v>127</v>
      </c>
      <c r="AB226" s="346">
        <v>221</v>
      </c>
      <c r="AC226" s="346">
        <v>216</v>
      </c>
      <c r="AD226" s="346">
        <v>157</v>
      </c>
      <c r="AE226" s="346">
        <v>104</v>
      </c>
      <c r="AF226" s="346" t="s">
        <v>430</v>
      </c>
      <c r="AG226" s="346" t="s">
        <v>430</v>
      </c>
      <c r="AH226" s="346" t="s">
        <v>430</v>
      </c>
      <c r="AI226" s="346" t="s">
        <v>430</v>
      </c>
      <c r="AJ226" s="346">
        <v>232</v>
      </c>
      <c r="AK226" s="346">
        <v>158</v>
      </c>
      <c r="AL226" s="346">
        <v>151</v>
      </c>
      <c r="AM226" s="346">
        <v>91</v>
      </c>
      <c r="AN226" s="346">
        <v>205</v>
      </c>
      <c r="AO226" s="373"/>
      <c r="AP226" s="348" t="s">
        <v>430</v>
      </c>
      <c r="AQ226" s="348" t="s">
        <v>430</v>
      </c>
      <c r="AR226" s="348" t="s">
        <v>430</v>
      </c>
      <c r="AS226" s="348" t="s">
        <v>430</v>
      </c>
      <c r="AT226" s="348">
        <v>-3.34</v>
      </c>
      <c r="AU226" s="351"/>
      <c r="AV226" s="346" t="s">
        <v>430</v>
      </c>
      <c r="AW226" s="346" t="s">
        <v>430</v>
      </c>
      <c r="AX226" s="346" t="s">
        <v>430</v>
      </c>
      <c r="AY226" s="346" t="s">
        <v>430</v>
      </c>
      <c r="AZ226" s="346">
        <v>151</v>
      </c>
      <c r="BA226" s="374"/>
      <c r="BB226" s="348">
        <v>11.5820937573703</v>
      </c>
      <c r="BC226" s="348">
        <v>0.99759648543438995</v>
      </c>
      <c r="BD226" s="348">
        <v>-2.01892208754531E-2</v>
      </c>
      <c r="BE226" s="375">
        <v>-0.111524001646465</v>
      </c>
      <c r="BF226" s="374"/>
      <c r="BG226" s="372">
        <v>0.39860000000000001</v>
      </c>
      <c r="BH226" s="373"/>
      <c r="BI226" s="348">
        <v>78.070400000000006</v>
      </c>
      <c r="BJ226" s="348">
        <v>19.099900000000002</v>
      </c>
      <c r="BK226" s="348">
        <v>2.5455700000000001</v>
      </c>
      <c r="BL226" s="348">
        <v>0.28412999999999999</v>
      </c>
      <c r="BM226" s="373"/>
      <c r="BN226" s="372" t="s">
        <v>5278</v>
      </c>
      <c r="BO226" s="372" t="s">
        <v>5279</v>
      </c>
      <c r="BP226" s="372" t="s">
        <v>5280</v>
      </c>
      <c r="BQ226" s="372" t="s">
        <v>5281</v>
      </c>
      <c r="BR226" s="372" t="s">
        <v>5282</v>
      </c>
      <c r="BS226" s="373"/>
      <c r="BT226" s="354" t="s">
        <v>554</v>
      </c>
    </row>
    <row r="227" spans="1:72" s="428" customFormat="1" x14ac:dyDescent="0.25">
      <c r="A227" s="345" t="s">
        <v>5283</v>
      </c>
      <c r="B227" s="373"/>
      <c r="C227" s="719">
        <v>45169</v>
      </c>
      <c r="D227" s="373"/>
      <c r="E227" s="346">
        <v>29.1051</v>
      </c>
      <c r="F227" s="373"/>
      <c r="G227" s="347">
        <v>9.2043999999999997</v>
      </c>
      <c r="H227" s="374"/>
      <c r="I227" s="348">
        <v>2.0160999999999998</v>
      </c>
      <c r="J227" s="348">
        <v>-4.3391000000000002</v>
      </c>
      <c r="K227" s="348">
        <v>-4.4523000000000001</v>
      </c>
      <c r="L227" s="348">
        <v>-6.7937000000000003</v>
      </c>
      <c r="M227" s="348">
        <v>-28.965800000000002</v>
      </c>
      <c r="N227" s="350">
        <v>-27.517600000000002</v>
      </c>
      <c r="O227" s="348">
        <v>-10.510199999999999</v>
      </c>
      <c r="P227" s="348" t="s">
        <v>430</v>
      </c>
      <c r="Q227" s="348" t="s">
        <v>430</v>
      </c>
      <c r="R227" s="348" t="s">
        <v>430</v>
      </c>
      <c r="S227" s="348">
        <v>-4.9034000000000004</v>
      </c>
      <c r="T227" s="348">
        <v>-26.902799999999999</v>
      </c>
      <c r="U227" s="348">
        <v>-17.308399999999999</v>
      </c>
      <c r="V227" s="348">
        <v>-28.485600000000002</v>
      </c>
      <c r="W227" s="348">
        <v>-5.2957999999999998</v>
      </c>
      <c r="X227" s="348">
        <v>-2.9007000000000001</v>
      </c>
      <c r="Y227" s="374"/>
      <c r="Z227" s="346">
        <v>10</v>
      </c>
      <c r="AA227" s="346">
        <v>253</v>
      </c>
      <c r="AB227" s="346">
        <v>251</v>
      </c>
      <c r="AC227" s="346">
        <v>244</v>
      </c>
      <c r="AD227" s="346">
        <v>238</v>
      </c>
      <c r="AE227" s="346">
        <v>216</v>
      </c>
      <c r="AF227" s="346">
        <v>127</v>
      </c>
      <c r="AG227" s="346" t="s">
        <v>430</v>
      </c>
      <c r="AH227" s="346" t="s">
        <v>430</v>
      </c>
      <c r="AI227" s="346" t="s">
        <v>430</v>
      </c>
      <c r="AJ227" s="346">
        <v>245</v>
      </c>
      <c r="AK227" s="346">
        <v>239</v>
      </c>
      <c r="AL227" s="346">
        <v>230</v>
      </c>
      <c r="AM227" s="346">
        <v>217</v>
      </c>
      <c r="AN227" s="346">
        <v>254</v>
      </c>
      <c r="AO227" s="373"/>
      <c r="AP227" s="348" t="s">
        <v>430</v>
      </c>
      <c r="AQ227" s="348" t="s">
        <v>430</v>
      </c>
      <c r="AR227" s="348" t="s">
        <v>430</v>
      </c>
      <c r="AS227" s="348" t="s">
        <v>430</v>
      </c>
      <c r="AT227" s="348">
        <v>-33.29</v>
      </c>
      <c r="AU227" s="351"/>
      <c r="AV227" s="346" t="s">
        <v>430</v>
      </c>
      <c r="AW227" s="346" t="s">
        <v>430</v>
      </c>
      <c r="AX227" s="346" t="s">
        <v>430</v>
      </c>
      <c r="AY227" s="346" t="s">
        <v>430</v>
      </c>
      <c r="AZ227" s="346">
        <v>222</v>
      </c>
      <c r="BA227" s="374"/>
      <c r="BB227" s="348">
        <v>22.581135197213701</v>
      </c>
      <c r="BC227" s="348">
        <v>1.0092189577542401</v>
      </c>
      <c r="BD227" s="348">
        <v>-2.8858081707411099E-2</v>
      </c>
      <c r="BE227" s="375">
        <v>-4.8326312300689601E-2</v>
      </c>
      <c r="BF227" s="374"/>
      <c r="BG227" s="372">
        <v>0.58740000000000003</v>
      </c>
      <c r="BH227" s="373"/>
      <c r="BI227" s="348">
        <v>80.416499999999999</v>
      </c>
      <c r="BJ227" s="348">
        <v>19.373899999999999</v>
      </c>
      <c r="BK227" s="348" t="s">
        <v>430</v>
      </c>
      <c r="BL227" s="348">
        <v>0.20960000000000001</v>
      </c>
      <c r="BM227" s="373"/>
      <c r="BN227" s="372" t="s">
        <v>5284</v>
      </c>
      <c r="BO227" s="372" t="s">
        <v>4866</v>
      </c>
      <c r="BP227" s="372" t="s">
        <v>2949</v>
      </c>
      <c r="BQ227" s="372" t="s">
        <v>430</v>
      </c>
      <c r="BR227" s="372" t="s">
        <v>430</v>
      </c>
      <c r="BS227" s="373"/>
      <c r="BT227" s="354" t="s">
        <v>554</v>
      </c>
    </row>
    <row r="228" spans="1:72" s="428" customFormat="1" ht="11" x14ac:dyDescent="0.3">
      <c r="A228" s="841" t="s">
        <v>5285</v>
      </c>
      <c r="B228" s="842"/>
      <c r="C228" s="843">
        <v>46058</v>
      </c>
      <c r="D228" s="842"/>
      <c r="E228" s="844">
        <v>32.120100000000001</v>
      </c>
      <c r="F228" s="842"/>
      <c r="G228" s="845">
        <v>9.8940000000000001</v>
      </c>
      <c r="H228" s="847"/>
      <c r="I228" s="846">
        <v>0.26350000000000001</v>
      </c>
      <c r="J228" s="846">
        <v>-0.90139999999999998</v>
      </c>
      <c r="K228" s="846">
        <v>-0.20169999999999999</v>
      </c>
      <c r="L228" s="846">
        <v>7.4267000000000003</v>
      </c>
      <c r="M228" s="846" t="s">
        <v>430</v>
      </c>
      <c r="N228" s="848" t="s">
        <v>430</v>
      </c>
      <c r="O228" s="846" t="s">
        <v>430</v>
      </c>
      <c r="P228" s="846" t="s">
        <v>430</v>
      </c>
      <c r="Q228" s="846" t="s">
        <v>430</v>
      </c>
      <c r="R228" s="846" t="s">
        <v>430</v>
      </c>
      <c r="S228" s="846">
        <v>9.0729000000000006</v>
      </c>
      <c r="T228" s="846" t="s">
        <v>430</v>
      </c>
      <c r="U228" s="846" t="s">
        <v>430</v>
      </c>
      <c r="V228" s="846" t="s">
        <v>430</v>
      </c>
      <c r="W228" s="846">
        <v>-0.69259999999999999</v>
      </c>
      <c r="X228" s="846">
        <v>-1.06</v>
      </c>
      <c r="Y228" s="847"/>
      <c r="Z228" s="844">
        <v>127</v>
      </c>
      <c r="AA228" s="844">
        <v>217</v>
      </c>
      <c r="AB228" s="844">
        <v>219</v>
      </c>
      <c r="AC228" s="844">
        <v>170</v>
      </c>
      <c r="AD228" s="844" t="s">
        <v>430</v>
      </c>
      <c r="AE228" s="844" t="s">
        <v>430</v>
      </c>
      <c r="AF228" s="844" t="s">
        <v>430</v>
      </c>
      <c r="AG228" s="844" t="s">
        <v>430</v>
      </c>
      <c r="AH228" s="844" t="s">
        <v>430</v>
      </c>
      <c r="AI228" s="844" t="s">
        <v>430</v>
      </c>
      <c r="AJ228" s="844">
        <v>179</v>
      </c>
      <c r="AK228" s="844" t="s">
        <v>430</v>
      </c>
      <c r="AL228" s="844" t="s">
        <v>430</v>
      </c>
      <c r="AM228" s="844" t="s">
        <v>430</v>
      </c>
      <c r="AN228" s="844">
        <v>221</v>
      </c>
      <c r="AO228" s="842"/>
      <c r="AP228" s="846" t="s">
        <v>430</v>
      </c>
      <c r="AQ228" s="846" t="s">
        <v>430</v>
      </c>
      <c r="AR228" s="846" t="s">
        <v>430</v>
      </c>
      <c r="AS228" s="846" t="s">
        <v>430</v>
      </c>
      <c r="AT228" s="846" t="s">
        <v>430</v>
      </c>
      <c r="AU228" s="849"/>
      <c r="AV228" s="844" t="s">
        <v>430</v>
      </c>
      <c r="AW228" s="844" t="s">
        <v>430</v>
      </c>
      <c r="AX228" s="844" t="s">
        <v>430</v>
      </c>
      <c r="AY228" s="844" t="s">
        <v>430</v>
      </c>
      <c r="AZ228" s="844" t="s">
        <v>430</v>
      </c>
      <c r="BA228" s="847"/>
      <c r="BB228" s="846">
        <v>28.429243554802099</v>
      </c>
      <c r="BC228" s="846">
        <v>0.99061446882335702</v>
      </c>
      <c r="BD228" s="846">
        <v>-4.4384142908327602E-2</v>
      </c>
      <c r="BE228" s="852">
        <v>-0.116744896695923</v>
      </c>
      <c r="BF228" s="847"/>
      <c r="BG228" s="855">
        <v>0.2792</v>
      </c>
      <c r="BH228" s="842"/>
      <c r="BI228" s="846">
        <v>76.778400000000005</v>
      </c>
      <c r="BJ228" s="846">
        <v>17.5626</v>
      </c>
      <c r="BK228" s="846">
        <v>1.03241</v>
      </c>
      <c r="BL228" s="846">
        <v>4.6265900000000002</v>
      </c>
      <c r="BM228" s="842"/>
      <c r="BN228" s="855" t="s">
        <v>3338</v>
      </c>
      <c r="BO228" s="855" t="s">
        <v>5286</v>
      </c>
      <c r="BP228" s="855" t="s">
        <v>4990</v>
      </c>
      <c r="BQ228" s="855" t="s">
        <v>5287</v>
      </c>
      <c r="BR228" s="855" t="s">
        <v>5288</v>
      </c>
      <c r="BS228" s="842"/>
      <c r="BT228" s="856" t="s">
        <v>554</v>
      </c>
    </row>
    <row r="229" spans="1:72" s="428" customFormat="1" x14ac:dyDescent="0.25">
      <c r="A229" s="345" t="s">
        <v>5289</v>
      </c>
      <c r="B229" s="373"/>
      <c r="C229" s="719">
        <v>45505</v>
      </c>
      <c r="D229" s="373"/>
      <c r="E229" s="346">
        <v>26.96</v>
      </c>
      <c r="F229" s="373"/>
      <c r="G229" s="347">
        <v>9.9845000000000006</v>
      </c>
      <c r="H229" s="374"/>
      <c r="I229" s="348">
        <v>0.3982</v>
      </c>
      <c r="J229" s="348">
        <v>0.45069999999999999</v>
      </c>
      <c r="K229" s="348">
        <v>2.7814999999999999</v>
      </c>
      <c r="L229" s="348">
        <v>12.339399999999999</v>
      </c>
      <c r="M229" s="348">
        <v>-0.70809999999999995</v>
      </c>
      <c r="N229" s="350">
        <v>1.4015</v>
      </c>
      <c r="O229" s="348" t="s">
        <v>430</v>
      </c>
      <c r="P229" s="348" t="s">
        <v>430</v>
      </c>
      <c r="Q229" s="348" t="s">
        <v>430</v>
      </c>
      <c r="R229" s="348" t="s">
        <v>430</v>
      </c>
      <c r="S229" s="348">
        <v>15.142899999999999</v>
      </c>
      <c r="T229" s="348">
        <v>-0.80769999999999997</v>
      </c>
      <c r="U229" s="348">
        <v>3.2757999999999998</v>
      </c>
      <c r="V229" s="348">
        <v>-1.0181</v>
      </c>
      <c r="W229" s="348">
        <v>2.4996999999999998</v>
      </c>
      <c r="X229" s="348">
        <v>-8.1799999999999998E-2</v>
      </c>
      <c r="Y229" s="374"/>
      <c r="Z229" s="346">
        <v>115</v>
      </c>
      <c r="AA229" s="346">
        <v>54</v>
      </c>
      <c r="AB229" s="346">
        <v>71</v>
      </c>
      <c r="AC229" s="346">
        <v>96</v>
      </c>
      <c r="AD229" s="346">
        <v>105</v>
      </c>
      <c r="AE229" s="346">
        <v>102</v>
      </c>
      <c r="AF229" s="346" t="s">
        <v>430</v>
      </c>
      <c r="AG229" s="346" t="s">
        <v>430</v>
      </c>
      <c r="AH229" s="346" t="s">
        <v>430</v>
      </c>
      <c r="AI229" s="346" t="s">
        <v>430</v>
      </c>
      <c r="AJ229" s="346">
        <v>106</v>
      </c>
      <c r="AK229" s="346">
        <v>113</v>
      </c>
      <c r="AL229" s="346">
        <v>123</v>
      </c>
      <c r="AM229" s="346">
        <v>111</v>
      </c>
      <c r="AN229" s="346">
        <v>69</v>
      </c>
      <c r="AO229" s="373"/>
      <c r="AP229" s="348" t="s">
        <v>430</v>
      </c>
      <c r="AQ229" s="348" t="s">
        <v>430</v>
      </c>
      <c r="AR229" s="348" t="s">
        <v>430</v>
      </c>
      <c r="AS229" s="348" t="s">
        <v>430</v>
      </c>
      <c r="AT229" s="348">
        <v>4.7</v>
      </c>
      <c r="AU229" s="351"/>
      <c r="AV229" s="346" t="s">
        <v>430</v>
      </c>
      <c r="AW229" s="346" t="s">
        <v>430</v>
      </c>
      <c r="AX229" s="346" t="s">
        <v>430</v>
      </c>
      <c r="AY229" s="346" t="s">
        <v>430</v>
      </c>
      <c r="AZ229" s="346">
        <v>95</v>
      </c>
      <c r="BA229" s="374"/>
      <c r="BB229" s="348">
        <v>14.9183018321463</v>
      </c>
      <c r="BC229" s="348">
        <v>0.98403146476291503</v>
      </c>
      <c r="BD229" s="348">
        <v>-2.7233076038471801E-2</v>
      </c>
      <c r="BE229" s="375">
        <v>-0.106399950930397</v>
      </c>
      <c r="BF229" s="374"/>
      <c r="BG229" s="372">
        <v>0.24049999999999999</v>
      </c>
      <c r="BH229" s="373"/>
      <c r="BI229" s="348">
        <v>48.982300000000002</v>
      </c>
      <c r="BJ229" s="348">
        <v>25.008800000000001</v>
      </c>
      <c r="BK229" s="348">
        <v>24.285399999999999</v>
      </c>
      <c r="BL229" s="348">
        <v>1.7235</v>
      </c>
      <c r="BM229" s="373"/>
      <c r="BN229" s="372" t="s">
        <v>1447</v>
      </c>
      <c r="BO229" s="372" t="s">
        <v>5290</v>
      </c>
      <c r="BP229" s="372" t="s">
        <v>5291</v>
      </c>
      <c r="BQ229" s="372" t="s">
        <v>5292</v>
      </c>
      <c r="BR229" s="372" t="s">
        <v>5293</v>
      </c>
      <c r="BS229" s="373"/>
      <c r="BT229" s="354" t="s">
        <v>554</v>
      </c>
    </row>
    <row r="230" spans="1:72" s="428" customFormat="1" x14ac:dyDescent="0.25">
      <c r="A230" s="345" t="s">
        <v>5294</v>
      </c>
      <c r="B230" s="373"/>
      <c r="C230" s="719">
        <v>45923</v>
      </c>
      <c r="D230" s="373"/>
      <c r="E230" s="346">
        <v>26.0124</v>
      </c>
      <c r="F230" s="373"/>
      <c r="G230" s="347">
        <v>9.5464000000000002</v>
      </c>
      <c r="H230" s="374"/>
      <c r="I230" s="348">
        <v>0.68659999999999999</v>
      </c>
      <c r="J230" s="348">
        <v>0.18679999999999999</v>
      </c>
      <c r="K230" s="348">
        <v>1.5639000000000001</v>
      </c>
      <c r="L230" s="348">
        <v>8.0361999999999991</v>
      </c>
      <c r="M230" s="348">
        <v>-5.7824999999999998</v>
      </c>
      <c r="N230" s="350" t="s">
        <v>430</v>
      </c>
      <c r="O230" s="348" t="s">
        <v>430</v>
      </c>
      <c r="P230" s="348" t="s">
        <v>430</v>
      </c>
      <c r="Q230" s="348" t="s">
        <v>430</v>
      </c>
      <c r="R230" s="348" t="s">
        <v>430</v>
      </c>
      <c r="S230" s="348">
        <v>10.4831</v>
      </c>
      <c r="T230" s="348">
        <v>-5.6642999999999999</v>
      </c>
      <c r="U230" s="348">
        <v>-1.7779</v>
      </c>
      <c r="V230" s="348" t="s">
        <v>430</v>
      </c>
      <c r="W230" s="348">
        <v>2.0186999999999999</v>
      </c>
      <c r="X230" s="348">
        <v>-4.5359999999999996</v>
      </c>
      <c r="Y230" s="374"/>
      <c r="Z230" s="346">
        <v>63</v>
      </c>
      <c r="AA230" s="346">
        <v>88</v>
      </c>
      <c r="AB230" s="346">
        <v>172</v>
      </c>
      <c r="AC230" s="346">
        <v>164</v>
      </c>
      <c r="AD230" s="346">
        <v>165</v>
      </c>
      <c r="AE230" s="346" t="s">
        <v>430</v>
      </c>
      <c r="AF230" s="346" t="s">
        <v>430</v>
      </c>
      <c r="AG230" s="346" t="s">
        <v>430</v>
      </c>
      <c r="AH230" s="346" t="s">
        <v>430</v>
      </c>
      <c r="AI230" s="346" t="s">
        <v>430</v>
      </c>
      <c r="AJ230" s="346">
        <v>156</v>
      </c>
      <c r="AK230" s="346">
        <v>162</v>
      </c>
      <c r="AL230" s="346">
        <v>163</v>
      </c>
      <c r="AM230" s="346" t="s">
        <v>430</v>
      </c>
      <c r="AN230" s="346">
        <v>134</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16.1980696997968</v>
      </c>
      <c r="BC230" s="348">
        <v>0.99941097289634695</v>
      </c>
      <c r="BD230" s="348">
        <v>-5.3698644251495599E-2</v>
      </c>
      <c r="BE230" s="375">
        <v>-0.118216093969179</v>
      </c>
      <c r="BF230" s="374"/>
      <c r="BG230" s="372">
        <v>6.0600000000000001E-2</v>
      </c>
      <c r="BH230" s="373"/>
      <c r="BI230" s="348">
        <v>80.460899999999995</v>
      </c>
      <c r="BJ230" s="348">
        <v>12.4688</v>
      </c>
      <c r="BK230" s="348">
        <v>6.9969200000000003</v>
      </c>
      <c r="BL230" s="348">
        <v>7.3380000000000001E-2</v>
      </c>
      <c r="BM230" s="373"/>
      <c r="BN230" s="372" t="s">
        <v>5295</v>
      </c>
      <c r="BO230" s="372" t="s">
        <v>5296</v>
      </c>
      <c r="BP230" s="372" t="s">
        <v>5297</v>
      </c>
      <c r="BQ230" s="372" t="s">
        <v>5298</v>
      </c>
      <c r="BR230" s="372" t="s">
        <v>681</v>
      </c>
      <c r="BS230" s="373"/>
      <c r="BT230" s="354" t="s">
        <v>4624</v>
      </c>
    </row>
    <row r="231" spans="1:72" s="428" customFormat="1" x14ac:dyDescent="0.25">
      <c r="A231" s="345" t="s">
        <v>5299</v>
      </c>
      <c r="B231" s="373"/>
      <c r="C231" s="719">
        <v>45834</v>
      </c>
      <c r="D231" s="373"/>
      <c r="E231" s="346">
        <v>26.470300000000002</v>
      </c>
      <c r="F231" s="373"/>
      <c r="G231" s="347">
        <v>9.3453999999999997</v>
      </c>
      <c r="H231" s="374"/>
      <c r="I231" s="348">
        <v>0.96909999999999996</v>
      </c>
      <c r="J231" s="348">
        <v>-0.50680000000000003</v>
      </c>
      <c r="K231" s="348">
        <v>2.2059000000000002</v>
      </c>
      <c r="L231" s="348">
        <v>4.1768999999999998</v>
      </c>
      <c r="M231" s="348">
        <v>-11.450699999999999</v>
      </c>
      <c r="N231" s="350" t="s">
        <v>430</v>
      </c>
      <c r="O231" s="348" t="s">
        <v>430</v>
      </c>
      <c r="P231" s="348" t="s">
        <v>430</v>
      </c>
      <c r="Q231" s="348" t="s">
        <v>430</v>
      </c>
      <c r="R231" s="348" t="s">
        <v>430</v>
      </c>
      <c r="S231" s="348">
        <v>7.1855000000000002</v>
      </c>
      <c r="T231" s="348">
        <v>-11.369300000000001</v>
      </c>
      <c r="U231" s="348">
        <v>-5.2920999999999996</v>
      </c>
      <c r="V231" s="348">
        <v>-6.0707000000000004</v>
      </c>
      <c r="W231" s="348">
        <v>2.9205999999999999</v>
      </c>
      <c r="X231" s="348">
        <v>-6.5460000000000003</v>
      </c>
      <c r="Y231" s="374"/>
      <c r="Z231" s="346">
        <v>40</v>
      </c>
      <c r="AA231" s="346">
        <v>202</v>
      </c>
      <c r="AB231" s="346">
        <v>110</v>
      </c>
      <c r="AC231" s="346">
        <v>228</v>
      </c>
      <c r="AD231" s="346">
        <v>227</v>
      </c>
      <c r="AE231" s="346" t="s">
        <v>430</v>
      </c>
      <c r="AF231" s="346" t="s">
        <v>430</v>
      </c>
      <c r="AG231" s="346" t="s">
        <v>430</v>
      </c>
      <c r="AH231" s="346" t="s">
        <v>430</v>
      </c>
      <c r="AI231" s="346" t="s">
        <v>430</v>
      </c>
      <c r="AJ231" s="346">
        <v>231</v>
      </c>
      <c r="AK231" s="346">
        <v>228</v>
      </c>
      <c r="AL231" s="346">
        <v>212</v>
      </c>
      <c r="AM231" s="346">
        <v>182</v>
      </c>
      <c r="AN231" s="346">
        <v>56</v>
      </c>
      <c r="AO231" s="373"/>
      <c r="AP231" s="348" t="s">
        <v>430</v>
      </c>
      <c r="AQ231" s="348" t="s">
        <v>430</v>
      </c>
      <c r="AR231" s="348" t="s">
        <v>430</v>
      </c>
      <c r="AS231" s="348" t="s">
        <v>430</v>
      </c>
      <c r="AT231" s="348">
        <v>-10.56</v>
      </c>
      <c r="AU231" s="351"/>
      <c r="AV231" s="346" t="s">
        <v>430</v>
      </c>
      <c r="AW231" s="346" t="s">
        <v>430</v>
      </c>
      <c r="AX231" s="346" t="s">
        <v>430</v>
      </c>
      <c r="AY231" s="346" t="s">
        <v>430</v>
      </c>
      <c r="AZ231" s="346">
        <v>210</v>
      </c>
      <c r="BA231" s="374"/>
      <c r="BB231" s="348">
        <v>15.3160478452566</v>
      </c>
      <c r="BC231" s="348">
        <v>0.98412995424796101</v>
      </c>
      <c r="BD231" s="348">
        <v>-5.1628143310189098E-2</v>
      </c>
      <c r="BE231" s="375">
        <v>-8.5879550488213302E-2</v>
      </c>
      <c r="BF231" s="374"/>
      <c r="BG231" s="372">
        <v>0.2697</v>
      </c>
      <c r="BH231" s="373"/>
      <c r="BI231" s="348">
        <v>99.328299999999999</v>
      </c>
      <c r="BJ231" s="348" t="s">
        <v>430</v>
      </c>
      <c r="BK231" s="348" t="s">
        <v>430</v>
      </c>
      <c r="BL231" s="348">
        <v>0.67169999999999996</v>
      </c>
      <c r="BM231" s="373"/>
      <c r="BN231" s="372" t="s">
        <v>5300</v>
      </c>
      <c r="BO231" s="372" t="s">
        <v>5301</v>
      </c>
      <c r="BP231" s="372" t="s">
        <v>5302</v>
      </c>
      <c r="BQ231" s="372" t="s">
        <v>5303</v>
      </c>
      <c r="BR231" s="372" t="s">
        <v>5304</v>
      </c>
      <c r="BS231" s="373"/>
      <c r="BT231" s="354" t="s">
        <v>554</v>
      </c>
    </row>
    <row r="232" spans="1:72" s="428" customFormat="1" x14ac:dyDescent="0.25">
      <c r="A232" s="345" t="s">
        <v>5305</v>
      </c>
      <c r="B232" s="373"/>
      <c r="C232" s="719">
        <v>45817</v>
      </c>
      <c r="D232" s="373"/>
      <c r="E232" s="346">
        <v>25.138100000000001</v>
      </c>
      <c r="F232" s="373"/>
      <c r="G232" s="347">
        <v>9.5547000000000004</v>
      </c>
      <c r="H232" s="374"/>
      <c r="I232" s="348">
        <v>-0.23810000000000001</v>
      </c>
      <c r="J232" s="348">
        <v>-2.1105</v>
      </c>
      <c r="K232" s="348">
        <v>-1.7623</v>
      </c>
      <c r="L232" s="348">
        <v>6.2920999999999996</v>
      </c>
      <c r="M232" s="348">
        <v>-7.5358000000000001</v>
      </c>
      <c r="N232" s="350">
        <v>-3.8666</v>
      </c>
      <c r="O232" s="348" t="s">
        <v>430</v>
      </c>
      <c r="P232" s="348" t="s">
        <v>430</v>
      </c>
      <c r="Q232" s="348" t="s">
        <v>430</v>
      </c>
      <c r="R232" s="348" t="s">
        <v>430</v>
      </c>
      <c r="S232" s="348">
        <v>8.8681000000000001</v>
      </c>
      <c r="T232" s="348">
        <v>-7.2286999999999999</v>
      </c>
      <c r="U232" s="348">
        <v>-2.2917000000000001</v>
      </c>
      <c r="V232" s="348">
        <v>-5.2535999999999996</v>
      </c>
      <c r="W232" s="348">
        <v>-1.5416000000000001</v>
      </c>
      <c r="X232" s="348">
        <v>-4.2809999999999997</v>
      </c>
      <c r="Y232" s="374"/>
      <c r="Z232" s="346">
        <v>204</v>
      </c>
      <c r="AA232" s="346">
        <v>244</v>
      </c>
      <c r="AB232" s="346">
        <v>237</v>
      </c>
      <c r="AC232" s="346">
        <v>183</v>
      </c>
      <c r="AD232" s="346">
        <v>185</v>
      </c>
      <c r="AE232" s="346">
        <v>176</v>
      </c>
      <c r="AF232" s="346" t="s">
        <v>430</v>
      </c>
      <c r="AG232" s="346" t="s">
        <v>430</v>
      </c>
      <c r="AH232" s="346" t="s">
        <v>430</v>
      </c>
      <c r="AI232" s="346" t="s">
        <v>430</v>
      </c>
      <c r="AJ232" s="346">
        <v>186</v>
      </c>
      <c r="AK232" s="346">
        <v>186</v>
      </c>
      <c r="AL232" s="346">
        <v>187</v>
      </c>
      <c r="AM232" s="346">
        <v>166</v>
      </c>
      <c r="AN232" s="346">
        <v>241</v>
      </c>
      <c r="AO232" s="373"/>
      <c r="AP232" s="348" t="s">
        <v>430</v>
      </c>
      <c r="AQ232" s="348" t="s">
        <v>430</v>
      </c>
      <c r="AR232" s="348" t="s">
        <v>430</v>
      </c>
      <c r="AS232" s="348" t="s">
        <v>430</v>
      </c>
      <c r="AT232" s="348">
        <v>-6.09</v>
      </c>
      <c r="AU232" s="351"/>
      <c r="AV232" s="346" t="s">
        <v>430</v>
      </c>
      <c r="AW232" s="346" t="s">
        <v>430</v>
      </c>
      <c r="AX232" s="346" t="s">
        <v>430</v>
      </c>
      <c r="AY232" s="346" t="s">
        <v>430</v>
      </c>
      <c r="AZ232" s="346">
        <v>169</v>
      </c>
      <c r="BA232" s="374"/>
      <c r="BB232" s="348">
        <v>12.2291490406297</v>
      </c>
      <c r="BC232" s="348">
        <v>0.99430714751099403</v>
      </c>
      <c r="BD232" s="348">
        <v>-5.9304074868099702E-2</v>
      </c>
      <c r="BE232" s="375">
        <v>-8.2334424634099707E-2</v>
      </c>
      <c r="BF232" s="374"/>
      <c r="BG232" s="372">
        <v>7.3300000000000004E-2</v>
      </c>
      <c r="BH232" s="373"/>
      <c r="BI232" s="348">
        <v>74.853300000000004</v>
      </c>
      <c r="BJ232" s="348">
        <v>22.2148</v>
      </c>
      <c r="BK232" s="348">
        <v>2.6347</v>
      </c>
      <c r="BL232" s="348">
        <v>0.29720000000000002</v>
      </c>
      <c r="BM232" s="373"/>
      <c r="BN232" s="372" t="s">
        <v>5306</v>
      </c>
      <c r="BO232" s="372" t="s">
        <v>4701</v>
      </c>
      <c r="BP232" s="372" t="s">
        <v>4702</v>
      </c>
      <c r="BQ232" s="372" t="s">
        <v>4703</v>
      </c>
      <c r="BR232" s="372" t="s">
        <v>4704</v>
      </c>
      <c r="BS232" s="373"/>
      <c r="BT232" s="354" t="s">
        <v>554</v>
      </c>
    </row>
    <row r="233" spans="1:72" s="428" customFormat="1" x14ac:dyDescent="0.25">
      <c r="A233" s="345" t="s">
        <v>5307</v>
      </c>
      <c r="B233" s="373"/>
      <c r="C233" s="719">
        <v>45084</v>
      </c>
      <c r="D233" s="373"/>
      <c r="E233" s="346">
        <v>23.977399999999999</v>
      </c>
      <c r="F233" s="373"/>
      <c r="G233" s="347">
        <v>13.7799</v>
      </c>
      <c r="H233" s="374"/>
      <c r="I233" s="348">
        <v>0.78849999999999998</v>
      </c>
      <c r="J233" s="348">
        <v>-0.34210000000000002</v>
      </c>
      <c r="K233" s="348">
        <v>2.5565000000000002</v>
      </c>
      <c r="L233" s="348">
        <v>14.091900000000001</v>
      </c>
      <c r="M233" s="348">
        <v>-2.4569999999999999</v>
      </c>
      <c r="N233" s="350">
        <v>-6.0002000000000004</v>
      </c>
      <c r="O233" s="348">
        <v>-6.4869000000000003</v>
      </c>
      <c r="P233" s="348">
        <v>11.141500000000001</v>
      </c>
      <c r="Q233" s="348" t="s">
        <v>430</v>
      </c>
      <c r="R233" s="348" t="s">
        <v>430</v>
      </c>
      <c r="S233" s="348">
        <v>16.744199999999999</v>
      </c>
      <c r="T233" s="348">
        <v>-1.8903000000000001</v>
      </c>
      <c r="U233" s="348">
        <v>-3.9601000000000002</v>
      </c>
      <c r="V233" s="348">
        <v>-6.9843000000000002</v>
      </c>
      <c r="W233" s="348">
        <v>2.4178000000000002</v>
      </c>
      <c r="X233" s="348">
        <v>11.087400000000001</v>
      </c>
      <c r="Y233" s="374"/>
      <c r="Z233" s="346">
        <v>62</v>
      </c>
      <c r="AA233" s="346">
        <v>191</v>
      </c>
      <c r="AB233" s="346">
        <v>79</v>
      </c>
      <c r="AC233" s="346">
        <v>78</v>
      </c>
      <c r="AD233" s="346">
        <v>139</v>
      </c>
      <c r="AE233" s="346">
        <v>197</v>
      </c>
      <c r="AF233" s="346">
        <v>119</v>
      </c>
      <c r="AG233" s="346">
        <v>62</v>
      </c>
      <c r="AH233" s="346" t="s">
        <v>430</v>
      </c>
      <c r="AI233" s="346" t="s">
        <v>430</v>
      </c>
      <c r="AJ233" s="346">
        <v>85</v>
      </c>
      <c r="AK233" s="346">
        <v>125</v>
      </c>
      <c r="AL233" s="346">
        <v>207</v>
      </c>
      <c r="AM233" s="346">
        <v>186</v>
      </c>
      <c r="AN233" s="346">
        <v>73</v>
      </c>
      <c r="AO233" s="373"/>
      <c r="AP233" s="348" t="s">
        <v>430</v>
      </c>
      <c r="AQ233" s="348" t="s">
        <v>430</v>
      </c>
      <c r="AR233" s="348" t="s">
        <v>430</v>
      </c>
      <c r="AS233" s="348">
        <v>1.61</v>
      </c>
      <c r="AT233" s="348">
        <v>-1.95</v>
      </c>
      <c r="AU233" s="351"/>
      <c r="AV233" s="346" t="s">
        <v>430</v>
      </c>
      <c r="AW233" s="346" t="s">
        <v>430</v>
      </c>
      <c r="AX233" s="346" t="s">
        <v>430</v>
      </c>
      <c r="AY233" s="346">
        <v>90</v>
      </c>
      <c r="AZ233" s="346">
        <v>149</v>
      </c>
      <c r="BA233" s="374"/>
      <c r="BB233" s="348">
        <v>18.433511614704098</v>
      </c>
      <c r="BC233" s="348">
        <v>0</v>
      </c>
      <c r="BD233" s="348">
        <v>3.0917012941049499E-2</v>
      </c>
      <c r="BE233" s="375" t="s">
        <v>430</v>
      </c>
      <c r="BF233" s="374"/>
      <c r="BG233" s="372" t="s">
        <v>430</v>
      </c>
      <c r="BH233" s="373"/>
      <c r="BI233" s="348">
        <v>35.963500000000003</v>
      </c>
      <c r="BJ233" s="348">
        <v>60.011800000000001</v>
      </c>
      <c r="BK233" s="348">
        <v>3.9208699999999999</v>
      </c>
      <c r="BL233" s="348">
        <v>0.10383000000000001</v>
      </c>
      <c r="BM233" s="373"/>
      <c r="BN233" s="372" t="s">
        <v>5308</v>
      </c>
      <c r="BO233" s="372" t="s">
        <v>5309</v>
      </c>
      <c r="BP233" s="372" t="s">
        <v>5310</v>
      </c>
      <c r="BQ233" s="372" t="s">
        <v>5311</v>
      </c>
      <c r="BR233" s="372" t="s">
        <v>5312</v>
      </c>
      <c r="BS233" s="373"/>
      <c r="BT233" s="354" t="s">
        <v>554</v>
      </c>
    </row>
    <row r="234" spans="1:72" s="428" customFormat="1" x14ac:dyDescent="0.25">
      <c r="A234" s="345" t="s">
        <v>5313</v>
      </c>
      <c r="B234" s="373"/>
      <c r="C234" s="719">
        <v>45615</v>
      </c>
      <c r="D234" s="373"/>
      <c r="E234" s="346">
        <v>24.07</v>
      </c>
      <c r="F234" s="373"/>
      <c r="G234" s="347">
        <v>9.4060000000000006</v>
      </c>
      <c r="H234" s="374"/>
      <c r="I234" s="348">
        <v>0.23549999999999999</v>
      </c>
      <c r="J234" s="348">
        <v>0.30930000000000002</v>
      </c>
      <c r="K234" s="348">
        <v>1.2529999999999999</v>
      </c>
      <c r="L234" s="348">
        <v>10.5899</v>
      </c>
      <c r="M234" s="348">
        <v>-5.2138999999999998</v>
      </c>
      <c r="N234" s="350">
        <v>-7.2194000000000003</v>
      </c>
      <c r="O234" s="348" t="s">
        <v>430</v>
      </c>
      <c r="P234" s="348" t="s">
        <v>430</v>
      </c>
      <c r="Q234" s="348" t="s">
        <v>430</v>
      </c>
      <c r="R234" s="348" t="s">
        <v>430</v>
      </c>
      <c r="S234" s="348">
        <v>13.7295</v>
      </c>
      <c r="T234" s="348">
        <v>-4.3434999999999997</v>
      </c>
      <c r="U234" s="348">
        <v>-5.6314000000000002</v>
      </c>
      <c r="V234" s="348">
        <v>-9.1777999999999995</v>
      </c>
      <c r="W234" s="348">
        <v>2.6015999999999999</v>
      </c>
      <c r="X234" s="348">
        <v>-3.7677</v>
      </c>
      <c r="Y234" s="374"/>
      <c r="Z234" s="346">
        <v>130</v>
      </c>
      <c r="AA234" s="346">
        <v>78</v>
      </c>
      <c r="AB234" s="346">
        <v>183</v>
      </c>
      <c r="AC234" s="346">
        <v>129</v>
      </c>
      <c r="AD234" s="346">
        <v>159</v>
      </c>
      <c r="AE234" s="346">
        <v>198</v>
      </c>
      <c r="AF234" s="346" t="s">
        <v>430</v>
      </c>
      <c r="AG234" s="346" t="s">
        <v>430</v>
      </c>
      <c r="AH234" s="346" t="s">
        <v>430</v>
      </c>
      <c r="AI234" s="346" t="s">
        <v>430</v>
      </c>
      <c r="AJ234" s="346">
        <v>121</v>
      </c>
      <c r="AK234" s="346">
        <v>157</v>
      </c>
      <c r="AL234" s="346">
        <v>214</v>
      </c>
      <c r="AM234" s="346">
        <v>199</v>
      </c>
      <c r="AN234" s="346">
        <v>65</v>
      </c>
      <c r="AO234" s="373"/>
      <c r="AP234" s="348" t="s">
        <v>430</v>
      </c>
      <c r="AQ234" s="348" t="s">
        <v>430</v>
      </c>
      <c r="AR234" s="348" t="s">
        <v>430</v>
      </c>
      <c r="AS234" s="348" t="s">
        <v>430</v>
      </c>
      <c r="AT234" s="348">
        <v>-5.55</v>
      </c>
      <c r="AU234" s="351"/>
      <c r="AV234" s="346" t="s">
        <v>430</v>
      </c>
      <c r="AW234" s="346" t="s">
        <v>430</v>
      </c>
      <c r="AX234" s="346" t="s">
        <v>430</v>
      </c>
      <c r="AY234" s="346" t="s">
        <v>430</v>
      </c>
      <c r="AZ234" s="346">
        <v>163</v>
      </c>
      <c r="BA234" s="374"/>
      <c r="BB234" s="348">
        <v>18.733763771124199</v>
      </c>
      <c r="BC234" s="348">
        <v>1.01233646779051</v>
      </c>
      <c r="BD234" s="348">
        <v>-3.3976374086561401E-2</v>
      </c>
      <c r="BE234" s="375">
        <v>-5.81093331518567E-3</v>
      </c>
      <c r="BF234" s="374"/>
      <c r="BG234" s="372">
        <v>0.24329999999999999</v>
      </c>
      <c r="BH234" s="373"/>
      <c r="BI234" s="348">
        <v>7.4123700000000001</v>
      </c>
      <c r="BJ234" s="348">
        <v>90.551299999999998</v>
      </c>
      <c r="BK234" s="348">
        <v>2.1064500000000002</v>
      </c>
      <c r="BL234" s="348">
        <v>-7.0120000000000002E-2</v>
      </c>
      <c r="BM234" s="373"/>
      <c r="BN234" s="372" t="s">
        <v>5314</v>
      </c>
      <c r="BO234" s="372" t="s">
        <v>5315</v>
      </c>
      <c r="BP234" s="372" t="s">
        <v>5316</v>
      </c>
      <c r="BQ234" s="372" t="s">
        <v>5317</v>
      </c>
      <c r="BR234" s="372" t="s">
        <v>5318</v>
      </c>
      <c r="BS234" s="373"/>
      <c r="BT234" s="354" t="s">
        <v>547</v>
      </c>
    </row>
    <row r="235" spans="1:72" s="428" customFormat="1" ht="11" x14ac:dyDescent="0.3">
      <c r="A235" s="841" t="s">
        <v>5319</v>
      </c>
      <c r="B235" s="842"/>
      <c r="C235" s="843">
        <v>46002</v>
      </c>
      <c r="D235" s="842"/>
      <c r="E235" s="844">
        <v>24.320399999999999</v>
      </c>
      <c r="F235" s="842"/>
      <c r="G235" s="845">
        <v>10.221</v>
      </c>
      <c r="H235" s="847"/>
      <c r="I235" s="846">
        <v>0.30420000000000003</v>
      </c>
      <c r="J235" s="846">
        <v>0.33379999999999999</v>
      </c>
      <c r="K235" s="846">
        <v>2.6926999999999999</v>
      </c>
      <c r="L235" s="846">
        <v>14.7782</v>
      </c>
      <c r="M235" s="846">
        <v>1.2281</v>
      </c>
      <c r="N235" s="848" t="s">
        <v>430</v>
      </c>
      <c r="O235" s="846" t="s">
        <v>430</v>
      </c>
      <c r="P235" s="846" t="s">
        <v>430</v>
      </c>
      <c r="Q235" s="846" t="s">
        <v>430</v>
      </c>
      <c r="R235" s="846" t="s">
        <v>430</v>
      </c>
      <c r="S235" s="846">
        <v>17.875699999999998</v>
      </c>
      <c r="T235" s="846">
        <v>2.7648999999999999</v>
      </c>
      <c r="U235" s="846" t="s">
        <v>430</v>
      </c>
      <c r="V235" s="846" t="s">
        <v>430</v>
      </c>
      <c r="W235" s="846">
        <v>2.2303999999999999</v>
      </c>
      <c r="X235" s="846">
        <v>2.21</v>
      </c>
      <c r="Y235" s="847"/>
      <c r="Z235" s="844">
        <v>121</v>
      </c>
      <c r="AA235" s="844">
        <v>73</v>
      </c>
      <c r="AB235" s="844">
        <v>73</v>
      </c>
      <c r="AC235" s="844">
        <v>54</v>
      </c>
      <c r="AD235" s="844">
        <v>94</v>
      </c>
      <c r="AE235" s="844" t="s">
        <v>430</v>
      </c>
      <c r="AF235" s="844" t="s">
        <v>430</v>
      </c>
      <c r="AG235" s="844" t="s">
        <v>430</v>
      </c>
      <c r="AH235" s="844" t="s">
        <v>430</v>
      </c>
      <c r="AI235" s="844" t="s">
        <v>430</v>
      </c>
      <c r="AJ235" s="844">
        <v>51</v>
      </c>
      <c r="AK235" s="844">
        <v>68</v>
      </c>
      <c r="AL235" s="844" t="s">
        <v>430</v>
      </c>
      <c r="AM235" s="844" t="s">
        <v>430</v>
      </c>
      <c r="AN235" s="844">
        <v>109</v>
      </c>
      <c r="AO235" s="842"/>
      <c r="AP235" s="846" t="s">
        <v>430</v>
      </c>
      <c r="AQ235" s="846" t="s">
        <v>430</v>
      </c>
      <c r="AR235" s="846" t="s">
        <v>430</v>
      </c>
      <c r="AS235" s="846" t="s">
        <v>430</v>
      </c>
      <c r="AT235" s="846" t="s">
        <v>430</v>
      </c>
      <c r="AU235" s="849"/>
      <c r="AV235" s="844" t="s">
        <v>430</v>
      </c>
      <c r="AW235" s="844" t="s">
        <v>430</v>
      </c>
      <c r="AX235" s="844" t="s">
        <v>430</v>
      </c>
      <c r="AY235" s="844" t="s">
        <v>430</v>
      </c>
      <c r="AZ235" s="844" t="s">
        <v>430</v>
      </c>
      <c r="BA235" s="847"/>
      <c r="BB235" s="846">
        <v>24.876457544303101</v>
      </c>
      <c r="BC235" s="846">
        <v>1.00068987602225</v>
      </c>
      <c r="BD235" s="846">
        <v>-1.4044215147902899E-3</v>
      </c>
      <c r="BE235" s="852">
        <v>-7.7399748281037406E-2</v>
      </c>
      <c r="BF235" s="847"/>
      <c r="BG235" s="855">
        <v>0.18759999999999999</v>
      </c>
      <c r="BH235" s="842"/>
      <c r="BI235" s="846">
        <v>54.017600000000002</v>
      </c>
      <c r="BJ235" s="846">
        <v>37.511800000000001</v>
      </c>
      <c r="BK235" s="846">
        <v>8.3237799999999993</v>
      </c>
      <c r="BL235" s="846">
        <v>0.14682000000000001</v>
      </c>
      <c r="BM235" s="842"/>
      <c r="BN235" s="855" t="s">
        <v>5320</v>
      </c>
      <c r="BO235" s="855" t="s">
        <v>5321</v>
      </c>
      <c r="BP235" s="855" t="s">
        <v>4930</v>
      </c>
      <c r="BQ235" s="855" t="s">
        <v>1801</v>
      </c>
      <c r="BR235" s="855" t="s">
        <v>5322</v>
      </c>
      <c r="BS235" s="842"/>
      <c r="BT235" s="856" t="s">
        <v>554</v>
      </c>
    </row>
    <row r="236" spans="1:72" s="428" customFormat="1" x14ac:dyDescent="0.25">
      <c r="A236" s="345" t="s">
        <v>5323</v>
      </c>
      <c r="B236" s="373"/>
      <c r="C236" s="719">
        <v>45687</v>
      </c>
      <c r="D236" s="373"/>
      <c r="E236" s="346">
        <v>24.752400000000002</v>
      </c>
      <c r="F236" s="373"/>
      <c r="G236" s="347">
        <v>11.917199999999999</v>
      </c>
      <c r="H236" s="374"/>
      <c r="I236" s="348">
        <v>-8.0500000000000002E-2</v>
      </c>
      <c r="J236" s="348">
        <v>-0.39529999999999998</v>
      </c>
      <c r="K236" s="348">
        <v>-1.3632</v>
      </c>
      <c r="L236" s="348">
        <v>10.8329</v>
      </c>
      <c r="M236" s="348">
        <v>2.9093</v>
      </c>
      <c r="N236" s="350">
        <v>7.6317000000000004</v>
      </c>
      <c r="O236" s="348" t="s">
        <v>430</v>
      </c>
      <c r="P236" s="348" t="s">
        <v>430</v>
      </c>
      <c r="Q236" s="348" t="s">
        <v>430</v>
      </c>
      <c r="R236" s="348" t="s">
        <v>430</v>
      </c>
      <c r="S236" s="348">
        <v>12.146000000000001</v>
      </c>
      <c r="T236" s="348">
        <v>2.1979000000000002</v>
      </c>
      <c r="U236" s="348">
        <v>7.7367999999999997</v>
      </c>
      <c r="V236" s="348">
        <v>5.1928999999999998</v>
      </c>
      <c r="W236" s="348">
        <v>-1.1185</v>
      </c>
      <c r="X236" s="348">
        <v>13.3749</v>
      </c>
      <c r="Y236" s="374"/>
      <c r="Z236" s="346">
        <v>187</v>
      </c>
      <c r="AA236" s="346">
        <v>198</v>
      </c>
      <c r="AB236" s="346">
        <v>231</v>
      </c>
      <c r="AC236" s="346">
        <v>116</v>
      </c>
      <c r="AD236" s="346">
        <v>66</v>
      </c>
      <c r="AE236" s="346">
        <v>27</v>
      </c>
      <c r="AF236" s="346" t="s">
        <v>430</v>
      </c>
      <c r="AG236" s="346" t="s">
        <v>430</v>
      </c>
      <c r="AH236" s="346" t="s">
        <v>430</v>
      </c>
      <c r="AI236" s="346" t="s">
        <v>430</v>
      </c>
      <c r="AJ236" s="346">
        <v>146</v>
      </c>
      <c r="AK236" s="346">
        <v>90</v>
      </c>
      <c r="AL236" s="346">
        <v>47</v>
      </c>
      <c r="AM236" s="346">
        <v>29</v>
      </c>
      <c r="AN236" s="346">
        <v>228</v>
      </c>
      <c r="AO236" s="373"/>
      <c r="AP236" s="348" t="s">
        <v>430</v>
      </c>
      <c r="AQ236" s="348" t="s">
        <v>430</v>
      </c>
      <c r="AR236" s="348" t="s">
        <v>430</v>
      </c>
      <c r="AS236" s="348" t="s">
        <v>430</v>
      </c>
      <c r="AT236" s="348">
        <v>8.68</v>
      </c>
      <c r="AU236" s="351"/>
      <c r="AV236" s="346" t="s">
        <v>430</v>
      </c>
      <c r="AW236" s="346" t="s">
        <v>430</v>
      </c>
      <c r="AX236" s="346" t="s">
        <v>430</v>
      </c>
      <c r="AY236" s="346" t="s">
        <v>430</v>
      </c>
      <c r="AZ236" s="346">
        <v>73</v>
      </c>
      <c r="BA236" s="374"/>
      <c r="BB236" s="348">
        <v>14.115174172857101</v>
      </c>
      <c r="BC236" s="348">
        <v>0.99542529636594301</v>
      </c>
      <c r="BD236" s="348">
        <v>6.4411424799229497E-2</v>
      </c>
      <c r="BE236" s="375">
        <v>-9.5383432523083303E-2</v>
      </c>
      <c r="BF236" s="374"/>
      <c r="BG236" s="372">
        <v>0.13400000000000001</v>
      </c>
      <c r="BH236" s="373"/>
      <c r="BI236" s="348">
        <v>96.821399999999997</v>
      </c>
      <c r="BJ236" s="348">
        <v>2.6610499999999999</v>
      </c>
      <c r="BK236" s="348" t="s">
        <v>430</v>
      </c>
      <c r="BL236" s="348">
        <v>0.51754999999999995</v>
      </c>
      <c r="BM236" s="373"/>
      <c r="BN236" s="372" t="s">
        <v>5324</v>
      </c>
      <c r="BO236" s="372" t="s">
        <v>5325</v>
      </c>
      <c r="BP236" s="372" t="s">
        <v>5326</v>
      </c>
      <c r="BQ236" s="372" t="s">
        <v>2808</v>
      </c>
      <c r="BR236" s="372" t="s">
        <v>5327</v>
      </c>
      <c r="BS236" s="373"/>
      <c r="BT236" s="354" t="s">
        <v>554</v>
      </c>
    </row>
    <row r="237" spans="1:72" s="428" customFormat="1" x14ac:dyDescent="0.25">
      <c r="A237" s="345" t="s">
        <v>5328</v>
      </c>
      <c r="B237" s="373"/>
      <c r="C237" s="719">
        <v>45859</v>
      </c>
      <c r="D237" s="373"/>
      <c r="E237" s="346">
        <v>24.282499999999999</v>
      </c>
      <c r="F237" s="373"/>
      <c r="G237" s="347">
        <v>9.5566999999999993</v>
      </c>
      <c r="H237" s="374"/>
      <c r="I237" s="348">
        <v>0.81330000000000002</v>
      </c>
      <c r="J237" s="348">
        <v>-8.0500000000000002E-2</v>
      </c>
      <c r="K237" s="348">
        <v>1.5104</v>
      </c>
      <c r="L237" s="348">
        <v>5.0441000000000003</v>
      </c>
      <c r="M237" s="348">
        <v>-8.0751000000000008</v>
      </c>
      <c r="N237" s="350" t="s">
        <v>430</v>
      </c>
      <c r="O237" s="348" t="s">
        <v>430</v>
      </c>
      <c r="P237" s="348" t="s">
        <v>430</v>
      </c>
      <c r="Q237" s="348" t="s">
        <v>430</v>
      </c>
      <c r="R237" s="348" t="s">
        <v>430</v>
      </c>
      <c r="S237" s="348">
        <v>7.7746000000000004</v>
      </c>
      <c r="T237" s="348">
        <v>-8.0105000000000004</v>
      </c>
      <c r="U237" s="348">
        <v>-2.5165000000000002</v>
      </c>
      <c r="V237" s="348" t="s">
        <v>430</v>
      </c>
      <c r="W237" s="348">
        <v>2.2162000000000002</v>
      </c>
      <c r="X237" s="348">
        <v>-4.4329999999999998</v>
      </c>
      <c r="Y237" s="374"/>
      <c r="Z237" s="346">
        <v>60</v>
      </c>
      <c r="AA237" s="346">
        <v>151</v>
      </c>
      <c r="AB237" s="346">
        <v>181</v>
      </c>
      <c r="AC237" s="346">
        <v>214</v>
      </c>
      <c r="AD237" s="346">
        <v>209</v>
      </c>
      <c r="AE237" s="346" t="s">
        <v>430</v>
      </c>
      <c r="AF237" s="346" t="s">
        <v>430</v>
      </c>
      <c r="AG237" s="346" t="s">
        <v>430</v>
      </c>
      <c r="AH237" s="346" t="s">
        <v>430</v>
      </c>
      <c r="AI237" s="346" t="s">
        <v>430</v>
      </c>
      <c r="AJ237" s="346">
        <v>215</v>
      </c>
      <c r="AK237" s="346">
        <v>212</v>
      </c>
      <c r="AL237" s="346">
        <v>191</v>
      </c>
      <c r="AM237" s="346" t="s">
        <v>430</v>
      </c>
      <c r="AN237" s="346">
        <v>112</v>
      </c>
      <c r="AO237" s="373"/>
      <c r="AP237" s="348" t="s">
        <v>430</v>
      </c>
      <c r="AQ237" s="348" t="s">
        <v>430</v>
      </c>
      <c r="AR237" s="348" t="s">
        <v>430</v>
      </c>
      <c r="AS237" s="348" t="s">
        <v>430</v>
      </c>
      <c r="AT237" s="348">
        <v>-7.03</v>
      </c>
      <c r="AU237" s="351"/>
      <c r="AV237" s="346" t="s">
        <v>430</v>
      </c>
      <c r="AW237" s="346" t="s">
        <v>430</v>
      </c>
      <c r="AX237" s="346" t="s">
        <v>430</v>
      </c>
      <c r="AY237" s="346" t="s">
        <v>430</v>
      </c>
      <c r="AZ237" s="346">
        <v>196</v>
      </c>
      <c r="BA237" s="374"/>
      <c r="BB237" s="348">
        <v>13.4150857435564</v>
      </c>
      <c r="BC237" s="348">
        <v>0.99650710523925201</v>
      </c>
      <c r="BD237" s="348">
        <v>-5.8183323812629403E-2</v>
      </c>
      <c r="BE237" s="375">
        <v>-0.104514459118625</v>
      </c>
      <c r="BF237" s="374"/>
      <c r="BG237" s="372">
        <v>6.3299999999999995E-2</v>
      </c>
      <c r="BH237" s="373"/>
      <c r="BI237" s="348">
        <v>99.812600000000003</v>
      </c>
      <c r="BJ237" s="348" t="s">
        <v>430</v>
      </c>
      <c r="BK237" s="348" t="s">
        <v>430</v>
      </c>
      <c r="BL237" s="348">
        <v>0.18740000000000001</v>
      </c>
      <c r="BM237" s="373"/>
      <c r="BN237" s="372" t="s">
        <v>4489</v>
      </c>
      <c r="BO237" s="372" t="s">
        <v>4453</v>
      </c>
      <c r="BP237" s="372" t="s">
        <v>4310</v>
      </c>
      <c r="BQ237" s="372" t="s">
        <v>4491</v>
      </c>
      <c r="BR237" s="372" t="s">
        <v>4455</v>
      </c>
      <c r="BS237" s="373"/>
      <c r="BT237" s="354" t="s">
        <v>554</v>
      </c>
    </row>
    <row r="238" spans="1:72" s="428" customFormat="1" x14ac:dyDescent="0.25">
      <c r="A238" s="345" t="s">
        <v>5329</v>
      </c>
      <c r="B238" s="373"/>
      <c r="C238" s="719">
        <v>45580</v>
      </c>
      <c r="D238" s="373"/>
      <c r="E238" s="346">
        <v>22.49</v>
      </c>
      <c r="F238" s="373"/>
      <c r="G238" s="347">
        <v>8.1539999999999999</v>
      </c>
      <c r="H238" s="374"/>
      <c r="I238" s="348">
        <v>0.54010000000000002</v>
      </c>
      <c r="J238" s="348">
        <v>8.4699999999999998E-2</v>
      </c>
      <c r="K238" s="348">
        <v>2.8416000000000001</v>
      </c>
      <c r="L238" s="348">
        <v>11.135300000000001</v>
      </c>
      <c r="M238" s="348">
        <v>-1.3310999999999999</v>
      </c>
      <c r="N238" s="350">
        <v>-2.6143999999999998</v>
      </c>
      <c r="O238" s="348" t="s">
        <v>430</v>
      </c>
      <c r="P238" s="348" t="s">
        <v>430</v>
      </c>
      <c r="Q238" s="348" t="s">
        <v>430</v>
      </c>
      <c r="R238" s="348" t="s">
        <v>430</v>
      </c>
      <c r="S238" s="348">
        <v>14.982699999999999</v>
      </c>
      <c r="T238" s="348">
        <v>-0.27400000000000002</v>
      </c>
      <c r="U238" s="348">
        <v>3.4496000000000002</v>
      </c>
      <c r="V238" s="348">
        <v>-3.3692000000000002</v>
      </c>
      <c r="W238" s="348">
        <v>2.2791000000000001</v>
      </c>
      <c r="X238" s="348">
        <v>-11.372299999999999</v>
      </c>
      <c r="Y238" s="374"/>
      <c r="Z238" s="346">
        <v>81</v>
      </c>
      <c r="AA238" s="346">
        <v>108</v>
      </c>
      <c r="AB238" s="346">
        <v>69</v>
      </c>
      <c r="AC238" s="346">
        <v>109</v>
      </c>
      <c r="AD238" s="346">
        <v>117</v>
      </c>
      <c r="AE238" s="346">
        <v>153</v>
      </c>
      <c r="AF238" s="346" t="s">
        <v>430</v>
      </c>
      <c r="AG238" s="346" t="s">
        <v>430</v>
      </c>
      <c r="AH238" s="346" t="s">
        <v>430</v>
      </c>
      <c r="AI238" s="346" t="s">
        <v>430</v>
      </c>
      <c r="AJ238" s="346">
        <v>113</v>
      </c>
      <c r="AK238" s="346">
        <v>110</v>
      </c>
      <c r="AL238" s="346">
        <v>120</v>
      </c>
      <c r="AM238" s="346">
        <v>141</v>
      </c>
      <c r="AN238" s="346">
        <v>95</v>
      </c>
      <c r="AO238" s="373"/>
      <c r="AP238" s="348" t="s">
        <v>430</v>
      </c>
      <c r="AQ238" s="348" t="s">
        <v>430</v>
      </c>
      <c r="AR238" s="348" t="s">
        <v>430</v>
      </c>
      <c r="AS238" s="348" t="s">
        <v>430</v>
      </c>
      <c r="AT238" s="348">
        <v>2.09</v>
      </c>
      <c r="AU238" s="351"/>
      <c r="AV238" s="346" t="s">
        <v>430</v>
      </c>
      <c r="AW238" s="346" t="s">
        <v>430</v>
      </c>
      <c r="AX238" s="346" t="s">
        <v>430</v>
      </c>
      <c r="AY238" s="346" t="s">
        <v>430</v>
      </c>
      <c r="AZ238" s="346">
        <v>119</v>
      </c>
      <c r="BA238" s="374"/>
      <c r="BB238" s="348">
        <v>17.3640166869782</v>
      </c>
      <c r="BC238" s="348">
        <v>1.00238952680643</v>
      </c>
      <c r="BD238" s="348">
        <v>-5.79301326591296E-2</v>
      </c>
      <c r="BE238" s="375">
        <v>-0.142016661631195</v>
      </c>
      <c r="BF238" s="374"/>
      <c r="BG238" s="372">
        <v>0.38340000000000002</v>
      </c>
      <c r="BH238" s="373"/>
      <c r="BI238" s="348">
        <v>65.523200000000003</v>
      </c>
      <c r="BJ238" s="348">
        <v>34.270600000000002</v>
      </c>
      <c r="BK238" s="348" t="s">
        <v>430</v>
      </c>
      <c r="BL238" s="348">
        <v>0.20619999999999999</v>
      </c>
      <c r="BM238" s="373"/>
      <c r="BN238" s="372" t="s">
        <v>2612</v>
      </c>
      <c r="BO238" s="372" t="s">
        <v>3683</v>
      </c>
      <c r="BP238" s="372" t="s">
        <v>1966</v>
      </c>
      <c r="BQ238" s="372" t="s">
        <v>5330</v>
      </c>
      <c r="BR238" s="372" t="s">
        <v>1635</v>
      </c>
      <c r="BS238" s="373"/>
      <c r="BT238" s="354" t="s">
        <v>5331</v>
      </c>
    </row>
    <row r="239" spans="1:72" s="428" customFormat="1" ht="11" x14ac:dyDescent="0.3">
      <c r="A239" s="841" t="s">
        <v>5332</v>
      </c>
      <c r="B239" s="842"/>
      <c r="C239" s="843">
        <v>45705</v>
      </c>
      <c r="D239" s="842"/>
      <c r="E239" s="844">
        <v>23.2424</v>
      </c>
      <c r="F239" s="842"/>
      <c r="G239" s="845">
        <v>10.242000000000001</v>
      </c>
      <c r="H239" s="847"/>
      <c r="I239" s="846">
        <v>1.0258</v>
      </c>
      <c r="J239" s="846">
        <v>2.93E-2</v>
      </c>
      <c r="K239" s="846">
        <v>2.379</v>
      </c>
      <c r="L239" s="846">
        <v>4.3079999999999998</v>
      </c>
      <c r="M239" s="846">
        <v>-9.6028000000000002</v>
      </c>
      <c r="N239" s="848">
        <v>-5.5079000000000002</v>
      </c>
      <c r="O239" s="846" t="s">
        <v>430</v>
      </c>
      <c r="P239" s="846" t="s">
        <v>430</v>
      </c>
      <c r="Q239" s="846" t="s">
        <v>430</v>
      </c>
      <c r="R239" s="846" t="s">
        <v>430</v>
      </c>
      <c r="S239" s="846">
        <v>7.3810000000000002</v>
      </c>
      <c r="T239" s="846">
        <v>-9.3948999999999998</v>
      </c>
      <c r="U239" s="846">
        <v>-3.7406000000000001</v>
      </c>
      <c r="V239" s="846">
        <v>-7.4043999999999999</v>
      </c>
      <c r="W239" s="846">
        <v>3.2252000000000001</v>
      </c>
      <c r="X239" s="846">
        <v>1.7898000000000001</v>
      </c>
      <c r="Y239" s="847"/>
      <c r="Z239" s="844">
        <v>38</v>
      </c>
      <c r="AA239" s="844">
        <v>112</v>
      </c>
      <c r="AB239" s="844">
        <v>94</v>
      </c>
      <c r="AC239" s="844">
        <v>224</v>
      </c>
      <c r="AD239" s="844">
        <v>221</v>
      </c>
      <c r="AE239" s="844">
        <v>186</v>
      </c>
      <c r="AF239" s="844" t="s">
        <v>430</v>
      </c>
      <c r="AG239" s="844" t="s">
        <v>430</v>
      </c>
      <c r="AH239" s="844" t="s">
        <v>430</v>
      </c>
      <c r="AI239" s="844" t="s">
        <v>430</v>
      </c>
      <c r="AJ239" s="844">
        <v>225</v>
      </c>
      <c r="AK239" s="844">
        <v>223</v>
      </c>
      <c r="AL239" s="844">
        <v>201</v>
      </c>
      <c r="AM239" s="844">
        <v>191</v>
      </c>
      <c r="AN239" s="844">
        <v>46</v>
      </c>
      <c r="AO239" s="842"/>
      <c r="AP239" s="846" t="s">
        <v>430</v>
      </c>
      <c r="AQ239" s="846" t="s">
        <v>430</v>
      </c>
      <c r="AR239" s="846" t="s">
        <v>430</v>
      </c>
      <c r="AS239" s="846" t="s">
        <v>430</v>
      </c>
      <c r="AT239" s="846">
        <v>-8.85</v>
      </c>
      <c r="AU239" s="849"/>
      <c r="AV239" s="844" t="s">
        <v>430</v>
      </c>
      <c r="AW239" s="844" t="s">
        <v>430</v>
      </c>
      <c r="AX239" s="844" t="s">
        <v>430</v>
      </c>
      <c r="AY239" s="844" t="s">
        <v>430</v>
      </c>
      <c r="AZ239" s="844">
        <v>202</v>
      </c>
      <c r="BA239" s="847"/>
      <c r="BB239" s="846">
        <v>12.221181141642599</v>
      </c>
      <c r="BC239" s="846">
        <v>0.99844885844248199</v>
      </c>
      <c r="BD239" s="846">
        <v>-9.1250842114387592E-3</v>
      </c>
      <c r="BE239" s="852">
        <v>-2.9341115607866401E-2</v>
      </c>
      <c r="BF239" s="847"/>
      <c r="BG239" s="855">
        <v>0.17319999999999999</v>
      </c>
      <c r="BH239" s="842"/>
      <c r="BI239" s="846">
        <v>99.766900000000007</v>
      </c>
      <c r="BJ239" s="846" t="s">
        <v>430</v>
      </c>
      <c r="BK239" s="846" t="s">
        <v>430</v>
      </c>
      <c r="BL239" s="846">
        <v>0.2331</v>
      </c>
      <c r="BM239" s="842"/>
      <c r="BN239" s="855" t="s">
        <v>4473</v>
      </c>
      <c r="BO239" s="855" t="s">
        <v>4474</v>
      </c>
      <c r="BP239" s="855" t="s">
        <v>4475</v>
      </c>
      <c r="BQ239" s="855" t="s">
        <v>4476</v>
      </c>
      <c r="BR239" s="855" t="s">
        <v>983</v>
      </c>
      <c r="BS239" s="842"/>
      <c r="BT239" s="856" t="s">
        <v>554</v>
      </c>
    </row>
    <row r="240" spans="1:72" s="428" customFormat="1" x14ac:dyDescent="0.25">
      <c r="A240" s="345" t="s">
        <v>5333</v>
      </c>
      <c r="B240" s="373"/>
      <c r="C240" s="719">
        <v>45377</v>
      </c>
      <c r="D240" s="373"/>
      <c r="E240" s="346">
        <v>19.87</v>
      </c>
      <c r="F240" s="373"/>
      <c r="G240" s="347">
        <v>8.0942000000000007</v>
      </c>
      <c r="H240" s="374"/>
      <c r="I240" s="348">
        <v>2.0179</v>
      </c>
      <c r="J240" s="348">
        <v>-4.2706999999999997</v>
      </c>
      <c r="K240" s="348">
        <v>-4.3883000000000001</v>
      </c>
      <c r="L240" s="348">
        <v>-6.7510000000000003</v>
      </c>
      <c r="M240" s="348">
        <v>-28.742599999999999</v>
      </c>
      <c r="N240" s="350">
        <v>-27.297999999999998</v>
      </c>
      <c r="O240" s="348">
        <v>-10.446400000000001</v>
      </c>
      <c r="P240" s="348" t="s">
        <v>430</v>
      </c>
      <c r="Q240" s="348" t="s">
        <v>430</v>
      </c>
      <c r="R240" s="348" t="s">
        <v>430</v>
      </c>
      <c r="S240" s="348">
        <v>-4.8647999999999998</v>
      </c>
      <c r="T240" s="348">
        <v>-26.686299999999999</v>
      </c>
      <c r="U240" s="348">
        <v>-17.157599999999999</v>
      </c>
      <c r="V240" s="348">
        <v>-28.2607</v>
      </c>
      <c r="W240" s="348">
        <v>-5.2245999999999997</v>
      </c>
      <c r="X240" s="348">
        <v>-8.9822000000000006</v>
      </c>
      <c r="Y240" s="374"/>
      <c r="Z240" s="346">
        <v>9</v>
      </c>
      <c r="AA240" s="346">
        <v>248</v>
      </c>
      <c r="AB240" s="346">
        <v>247</v>
      </c>
      <c r="AC240" s="346">
        <v>242</v>
      </c>
      <c r="AD240" s="346">
        <v>232</v>
      </c>
      <c r="AE240" s="346">
        <v>212</v>
      </c>
      <c r="AF240" s="346">
        <v>126</v>
      </c>
      <c r="AG240" s="346" t="s">
        <v>430</v>
      </c>
      <c r="AH240" s="346" t="s">
        <v>430</v>
      </c>
      <c r="AI240" s="346" t="s">
        <v>430</v>
      </c>
      <c r="AJ240" s="346">
        <v>244</v>
      </c>
      <c r="AK240" s="346">
        <v>233</v>
      </c>
      <c r="AL240" s="346">
        <v>227</v>
      </c>
      <c r="AM240" s="346">
        <v>213</v>
      </c>
      <c r="AN240" s="346">
        <v>250</v>
      </c>
      <c r="AO240" s="373"/>
      <c r="AP240" s="348" t="s">
        <v>430</v>
      </c>
      <c r="AQ240" s="348" t="s">
        <v>430</v>
      </c>
      <c r="AR240" s="348" t="s">
        <v>430</v>
      </c>
      <c r="AS240" s="348" t="s">
        <v>430</v>
      </c>
      <c r="AT240" s="348">
        <v>-33.03</v>
      </c>
      <c r="AU240" s="351"/>
      <c r="AV240" s="346" t="s">
        <v>430</v>
      </c>
      <c r="AW240" s="346" t="s">
        <v>430</v>
      </c>
      <c r="AX240" s="346" t="s">
        <v>430</v>
      </c>
      <c r="AY240" s="346" t="s">
        <v>430</v>
      </c>
      <c r="AZ240" s="346">
        <v>219</v>
      </c>
      <c r="BA240" s="374"/>
      <c r="BB240" s="348">
        <v>22.1373469010849</v>
      </c>
      <c r="BC240" s="348">
        <v>0.991258656963664</v>
      </c>
      <c r="BD240" s="348">
        <v>-3.9754593246708297E-2</v>
      </c>
      <c r="BE240" s="375">
        <v>-9.6936967674508406E-2</v>
      </c>
      <c r="BF240" s="374"/>
      <c r="BG240" s="372">
        <v>0.22750000000000001</v>
      </c>
      <c r="BH240" s="373"/>
      <c r="BI240" s="348">
        <v>79.534599999999998</v>
      </c>
      <c r="BJ240" s="348">
        <v>19.163699999999999</v>
      </c>
      <c r="BK240" s="348" t="s">
        <v>430</v>
      </c>
      <c r="BL240" s="348">
        <v>1.3017000000000001</v>
      </c>
      <c r="BM240" s="373"/>
      <c r="BN240" s="372" t="s">
        <v>5334</v>
      </c>
      <c r="BO240" s="372" t="s">
        <v>2978</v>
      </c>
      <c r="BP240" s="372" t="s">
        <v>430</v>
      </c>
      <c r="BQ240" s="372" t="s">
        <v>430</v>
      </c>
      <c r="BR240" s="372" t="s">
        <v>430</v>
      </c>
      <c r="BS240" s="373"/>
      <c r="BT240" s="354" t="s">
        <v>554</v>
      </c>
    </row>
    <row r="241" spans="1:72" s="428" customFormat="1" x14ac:dyDescent="0.25">
      <c r="A241" s="345" t="s">
        <v>5335</v>
      </c>
      <c r="B241" s="373"/>
      <c r="C241" s="719">
        <v>45828</v>
      </c>
      <c r="D241" s="373"/>
      <c r="E241" s="346">
        <v>21.473600000000001</v>
      </c>
      <c r="F241" s="373"/>
      <c r="G241" s="347">
        <v>11.2544</v>
      </c>
      <c r="H241" s="374"/>
      <c r="I241" s="348">
        <v>0.21909999999999999</v>
      </c>
      <c r="J241" s="348">
        <v>3.5487000000000002</v>
      </c>
      <c r="K241" s="348">
        <v>1.7990999999999999</v>
      </c>
      <c r="L241" s="348">
        <v>11.9217</v>
      </c>
      <c r="M241" s="348">
        <v>7.9352</v>
      </c>
      <c r="N241" s="350">
        <v>12.4282</v>
      </c>
      <c r="O241" s="348" t="s">
        <v>430</v>
      </c>
      <c r="P241" s="348" t="s">
        <v>430</v>
      </c>
      <c r="Q241" s="348" t="s">
        <v>430</v>
      </c>
      <c r="R241" s="348" t="s">
        <v>430</v>
      </c>
      <c r="S241" s="348">
        <v>12.136900000000001</v>
      </c>
      <c r="T241" s="348">
        <v>8.734</v>
      </c>
      <c r="U241" s="348">
        <v>12.3149</v>
      </c>
      <c r="V241" s="348">
        <v>9.7325999999999997</v>
      </c>
      <c r="W241" s="348">
        <v>3.6478999999999999</v>
      </c>
      <c r="X241" s="348">
        <v>12.399900000000001</v>
      </c>
      <c r="Y241" s="374"/>
      <c r="Z241" s="346">
        <v>131</v>
      </c>
      <c r="AA241" s="346">
        <v>4</v>
      </c>
      <c r="AB241" s="346">
        <v>129</v>
      </c>
      <c r="AC241" s="346">
        <v>101</v>
      </c>
      <c r="AD241" s="346">
        <v>12</v>
      </c>
      <c r="AE241" s="346">
        <v>16</v>
      </c>
      <c r="AF241" s="346" t="s">
        <v>430</v>
      </c>
      <c r="AG241" s="346" t="s">
        <v>430</v>
      </c>
      <c r="AH241" s="346" t="s">
        <v>430</v>
      </c>
      <c r="AI241" s="346" t="s">
        <v>430</v>
      </c>
      <c r="AJ241" s="346">
        <v>147</v>
      </c>
      <c r="AK241" s="346">
        <v>12</v>
      </c>
      <c r="AL241" s="346">
        <v>17</v>
      </c>
      <c r="AM241" s="346">
        <v>19</v>
      </c>
      <c r="AN241" s="346">
        <v>40</v>
      </c>
      <c r="AO241" s="373"/>
      <c r="AP241" s="348" t="s">
        <v>430</v>
      </c>
      <c r="AQ241" s="348" t="s">
        <v>430</v>
      </c>
      <c r="AR241" s="348" t="s">
        <v>430</v>
      </c>
      <c r="AS241" s="348" t="s">
        <v>430</v>
      </c>
      <c r="AT241" s="348">
        <v>17.39</v>
      </c>
      <c r="AU241" s="351"/>
      <c r="AV241" s="346" t="s">
        <v>430</v>
      </c>
      <c r="AW241" s="346" t="s">
        <v>430</v>
      </c>
      <c r="AX241" s="346" t="s">
        <v>430</v>
      </c>
      <c r="AY241" s="346" t="s">
        <v>430</v>
      </c>
      <c r="AZ241" s="346">
        <v>17</v>
      </c>
      <c r="BA241" s="374"/>
      <c r="BB241" s="348">
        <v>12.5172649416838</v>
      </c>
      <c r="BC241" s="348">
        <v>0.99255259607693103</v>
      </c>
      <c r="BD241" s="348">
        <v>4.67929289898232E-2</v>
      </c>
      <c r="BE241" s="375">
        <v>-9.1682623690309301E-2</v>
      </c>
      <c r="BF241" s="374"/>
      <c r="BG241" s="372">
        <v>0.1101</v>
      </c>
      <c r="BH241" s="373"/>
      <c r="BI241" s="348">
        <v>60.949599999999997</v>
      </c>
      <c r="BJ241" s="348">
        <v>36.650300000000001</v>
      </c>
      <c r="BK241" s="348">
        <v>1.8311200000000001</v>
      </c>
      <c r="BL241" s="348">
        <v>0.56898000000000004</v>
      </c>
      <c r="BM241" s="373"/>
      <c r="BN241" s="372" t="s">
        <v>5336</v>
      </c>
      <c r="BO241" s="372" t="s">
        <v>5337</v>
      </c>
      <c r="BP241" s="372" t="s">
        <v>5338</v>
      </c>
      <c r="BQ241" s="372" t="s">
        <v>430</v>
      </c>
      <c r="BR241" s="372" t="s">
        <v>430</v>
      </c>
      <c r="BS241" s="373"/>
      <c r="BT241" s="354" t="s">
        <v>554</v>
      </c>
    </row>
    <row r="242" spans="1:72" s="428" customFormat="1" x14ac:dyDescent="0.25">
      <c r="A242" s="345" t="s">
        <v>5339</v>
      </c>
      <c r="B242" s="373"/>
      <c r="C242" s="719">
        <v>45541</v>
      </c>
      <c r="D242" s="373"/>
      <c r="E242" s="346">
        <v>21.0413</v>
      </c>
      <c r="F242" s="373"/>
      <c r="G242" s="347">
        <v>11.046900000000001</v>
      </c>
      <c r="H242" s="374"/>
      <c r="I242" s="348">
        <v>0.1323</v>
      </c>
      <c r="J242" s="348">
        <v>3.2604000000000002</v>
      </c>
      <c r="K242" s="348">
        <v>2.78</v>
      </c>
      <c r="L242" s="348">
        <v>15.808999999999999</v>
      </c>
      <c r="M242" s="348">
        <v>9.9862000000000002</v>
      </c>
      <c r="N242" s="350">
        <v>12.0853</v>
      </c>
      <c r="O242" s="348" t="s">
        <v>430</v>
      </c>
      <c r="P242" s="348" t="s">
        <v>430</v>
      </c>
      <c r="Q242" s="348" t="s">
        <v>430</v>
      </c>
      <c r="R242" s="348" t="s">
        <v>430</v>
      </c>
      <c r="S242" s="348">
        <v>16.107199999999999</v>
      </c>
      <c r="T242" s="348">
        <v>10.581799999999999</v>
      </c>
      <c r="U242" s="348">
        <v>12.164899999999999</v>
      </c>
      <c r="V242" s="348">
        <v>9.1342999999999996</v>
      </c>
      <c r="W242" s="348">
        <v>3.7968999999999999</v>
      </c>
      <c r="X242" s="348">
        <v>5.6961000000000004</v>
      </c>
      <c r="Y242" s="374"/>
      <c r="Z242" s="346">
        <v>149</v>
      </c>
      <c r="AA242" s="346">
        <v>7</v>
      </c>
      <c r="AB242" s="346">
        <v>72</v>
      </c>
      <c r="AC242" s="346">
        <v>36</v>
      </c>
      <c r="AD242" s="346">
        <v>10</v>
      </c>
      <c r="AE242" s="346">
        <v>19</v>
      </c>
      <c r="AF242" s="346" t="s">
        <v>430</v>
      </c>
      <c r="AG242" s="346" t="s">
        <v>430</v>
      </c>
      <c r="AH242" s="346" t="s">
        <v>430</v>
      </c>
      <c r="AI242" s="346" t="s">
        <v>430</v>
      </c>
      <c r="AJ242" s="346">
        <v>91</v>
      </c>
      <c r="AK242" s="346">
        <v>10</v>
      </c>
      <c r="AL242" s="346">
        <v>18</v>
      </c>
      <c r="AM242" s="346">
        <v>20</v>
      </c>
      <c r="AN242" s="346">
        <v>39</v>
      </c>
      <c r="AO242" s="373"/>
      <c r="AP242" s="348" t="s">
        <v>430</v>
      </c>
      <c r="AQ242" s="348" t="s">
        <v>430</v>
      </c>
      <c r="AR242" s="348" t="s">
        <v>430</v>
      </c>
      <c r="AS242" s="348" t="s">
        <v>430</v>
      </c>
      <c r="AT242" s="348">
        <v>20.63</v>
      </c>
      <c r="AU242" s="351"/>
      <c r="AV242" s="346" t="s">
        <v>430</v>
      </c>
      <c r="AW242" s="346" t="s">
        <v>430</v>
      </c>
      <c r="AX242" s="346" t="s">
        <v>430</v>
      </c>
      <c r="AY242" s="346" t="s">
        <v>430</v>
      </c>
      <c r="AZ242" s="346">
        <v>12</v>
      </c>
      <c r="BA242" s="374"/>
      <c r="BB242" s="348">
        <v>14.2391049287183</v>
      </c>
      <c r="BC242" s="348">
        <v>0.99924879098618202</v>
      </c>
      <c r="BD242" s="348">
        <v>1.4518175852998099E-3</v>
      </c>
      <c r="BE242" s="375">
        <v>-9.2395006439703206E-2</v>
      </c>
      <c r="BF242" s="374"/>
      <c r="BG242" s="372">
        <v>7.1099999999999997E-2</v>
      </c>
      <c r="BH242" s="373"/>
      <c r="BI242" s="348">
        <v>43.410800000000002</v>
      </c>
      <c r="BJ242" s="348">
        <v>28.538</v>
      </c>
      <c r="BK242" s="348">
        <v>28.267900000000001</v>
      </c>
      <c r="BL242" s="348">
        <v>-0.2167</v>
      </c>
      <c r="BM242" s="373"/>
      <c r="BN242" s="372" t="s">
        <v>5340</v>
      </c>
      <c r="BO242" s="372" t="s">
        <v>5341</v>
      </c>
      <c r="BP242" s="372" t="s">
        <v>5342</v>
      </c>
      <c r="BQ242" s="372" t="s">
        <v>2949</v>
      </c>
      <c r="BR242" s="372" t="s">
        <v>5343</v>
      </c>
      <c r="BS242" s="373"/>
      <c r="BT242" s="354" t="s">
        <v>4624</v>
      </c>
    </row>
    <row r="243" spans="1:72" s="428" customFormat="1" x14ac:dyDescent="0.25">
      <c r="A243" s="345" t="s">
        <v>5344</v>
      </c>
      <c r="B243" s="373"/>
      <c r="C243" s="719">
        <v>45531</v>
      </c>
      <c r="D243" s="373"/>
      <c r="E243" s="346">
        <v>20.7742</v>
      </c>
      <c r="F243" s="373"/>
      <c r="G243" s="347">
        <v>11.2592</v>
      </c>
      <c r="H243" s="374"/>
      <c r="I243" s="348">
        <v>1.6806000000000001</v>
      </c>
      <c r="J243" s="348">
        <v>1.2564</v>
      </c>
      <c r="K243" s="348">
        <v>7.7733999999999996</v>
      </c>
      <c r="L243" s="348">
        <v>10.713200000000001</v>
      </c>
      <c r="M243" s="348">
        <v>-1.9019999999999999</v>
      </c>
      <c r="N243" s="350">
        <v>2.9308999999999998</v>
      </c>
      <c r="O243" s="348" t="s">
        <v>430</v>
      </c>
      <c r="P243" s="348" t="s">
        <v>430</v>
      </c>
      <c r="Q243" s="348" t="s">
        <v>430</v>
      </c>
      <c r="R243" s="348" t="s">
        <v>430</v>
      </c>
      <c r="S243" s="348">
        <v>15.883100000000001</v>
      </c>
      <c r="T243" s="348">
        <v>-2.5287000000000002</v>
      </c>
      <c r="U243" s="348">
        <v>6.0187999999999997</v>
      </c>
      <c r="V243" s="348">
        <v>1.1172</v>
      </c>
      <c r="W243" s="348">
        <v>7.4290000000000003</v>
      </c>
      <c r="X243" s="348">
        <v>6.7157999999999998</v>
      </c>
      <c r="Y243" s="374"/>
      <c r="Z243" s="346">
        <v>15</v>
      </c>
      <c r="AA243" s="346">
        <v>33</v>
      </c>
      <c r="AB243" s="346">
        <v>7</v>
      </c>
      <c r="AC243" s="346">
        <v>126</v>
      </c>
      <c r="AD243" s="346">
        <v>129</v>
      </c>
      <c r="AE243" s="346">
        <v>94</v>
      </c>
      <c r="AF243" s="346" t="s">
        <v>430</v>
      </c>
      <c r="AG243" s="346" t="s">
        <v>430</v>
      </c>
      <c r="AH243" s="346" t="s">
        <v>430</v>
      </c>
      <c r="AI243" s="346" t="s">
        <v>430</v>
      </c>
      <c r="AJ243" s="346">
        <v>98</v>
      </c>
      <c r="AK243" s="346">
        <v>140</v>
      </c>
      <c r="AL243" s="346">
        <v>84</v>
      </c>
      <c r="AM243" s="346">
        <v>79</v>
      </c>
      <c r="AN243" s="346">
        <v>11</v>
      </c>
      <c r="AO243" s="373"/>
      <c r="AP243" s="348" t="s">
        <v>430</v>
      </c>
      <c r="AQ243" s="348" t="s">
        <v>430</v>
      </c>
      <c r="AR243" s="348" t="s">
        <v>430</v>
      </c>
      <c r="AS243" s="348" t="s">
        <v>430</v>
      </c>
      <c r="AT243" s="348">
        <v>4.09</v>
      </c>
      <c r="AU243" s="351"/>
      <c r="AV243" s="346" t="s">
        <v>430</v>
      </c>
      <c r="AW243" s="346" t="s">
        <v>430</v>
      </c>
      <c r="AX243" s="346" t="s">
        <v>430</v>
      </c>
      <c r="AY243" s="346" t="s">
        <v>430</v>
      </c>
      <c r="AZ243" s="346">
        <v>105</v>
      </c>
      <c r="BA243" s="374"/>
      <c r="BB243" s="348">
        <v>17.473940019831101</v>
      </c>
      <c r="BC243" s="348">
        <v>0.99852481032476603</v>
      </c>
      <c r="BD243" s="348">
        <v>-3.35422495651696E-4</v>
      </c>
      <c r="BE243" s="375">
        <v>-9.1199972866012002E-2</v>
      </c>
      <c r="BF243" s="374"/>
      <c r="BG243" s="372">
        <v>6.7900000000000002E-2</v>
      </c>
      <c r="BH243" s="373"/>
      <c r="BI243" s="348">
        <v>75.398499999999999</v>
      </c>
      <c r="BJ243" s="348">
        <v>24.593399999999999</v>
      </c>
      <c r="BK243" s="348" t="s">
        <v>430</v>
      </c>
      <c r="BL243" s="348">
        <v>8.0999999999999996E-3</v>
      </c>
      <c r="BM243" s="373"/>
      <c r="BN243" s="372" t="s">
        <v>5345</v>
      </c>
      <c r="BO243" s="372" t="s">
        <v>5346</v>
      </c>
      <c r="BP243" s="372" t="s">
        <v>2949</v>
      </c>
      <c r="BQ243" s="372" t="s">
        <v>430</v>
      </c>
      <c r="BR243" s="372" t="s">
        <v>430</v>
      </c>
      <c r="BS243" s="373"/>
      <c r="BT243" s="354" t="s">
        <v>4624</v>
      </c>
    </row>
    <row r="244" spans="1:72" s="428" customFormat="1" x14ac:dyDescent="0.25">
      <c r="A244" s="345" t="s">
        <v>5347</v>
      </c>
      <c r="B244" s="373"/>
      <c r="C244" s="719">
        <v>45173</v>
      </c>
      <c r="D244" s="373"/>
      <c r="E244" s="346">
        <v>19.29</v>
      </c>
      <c r="F244" s="373"/>
      <c r="G244" s="347">
        <v>11.758100000000001</v>
      </c>
      <c r="H244" s="374"/>
      <c r="I244" s="348">
        <v>1.0276000000000001</v>
      </c>
      <c r="J244" s="348">
        <v>1.4500000000000001E-2</v>
      </c>
      <c r="K244" s="348">
        <v>2.3163999999999998</v>
      </c>
      <c r="L244" s="348">
        <v>4.1571999999999996</v>
      </c>
      <c r="M244" s="348">
        <v>-9.7584999999999997</v>
      </c>
      <c r="N244" s="350">
        <v>-5.7278000000000002</v>
      </c>
      <c r="O244" s="348">
        <v>2.0999999999999999E-3</v>
      </c>
      <c r="P244" s="348" t="s">
        <v>430</v>
      </c>
      <c r="Q244" s="348" t="s">
        <v>430</v>
      </c>
      <c r="R244" s="348" t="s">
        <v>430</v>
      </c>
      <c r="S244" s="348">
        <v>7.2290999999999999</v>
      </c>
      <c r="T244" s="348">
        <v>-9.5572999999999997</v>
      </c>
      <c r="U244" s="348">
        <v>-3.8546</v>
      </c>
      <c r="V244" s="348">
        <v>-7.6121999999999996</v>
      </c>
      <c r="W244" s="348">
        <v>3.1728999999999998</v>
      </c>
      <c r="X244" s="348">
        <v>5.9428000000000001</v>
      </c>
      <c r="Y244" s="374"/>
      <c r="Z244" s="346">
        <v>36</v>
      </c>
      <c r="AA244" s="346">
        <v>124</v>
      </c>
      <c r="AB244" s="346">
        <v>100</v>
      </c>
      <c r="AC244" s="346">
        <v>229</v>
      </c>
      <c r="AD244" s="346">
        <v>224</v>
      </c>
      <c r="AE244" s="346">
        <v>193</v>
      </c>
      <c r="AF244" s="346">
        <v>99</v>
      </c>
      <c r="AG244" s="346" t="s">
        <v>430</v>
      </c>
      <c r="AH244" s="346" t="s">
        <v>430</v>
      </c>
      <c r="AI244" s="346" t="s">
        <v>430</v>
      </c>
      <c r="AJ244" s="346">
        <v>230</v>
      </c>
      <c r="AK244" s="346">
        <v>226</v>
      </c>
      <c r="AL244" s="346">
        <v>205</v>
      </c>
      <c r="AM244" s="346">
        <v>196</v>
      </c>
      <c r="AN244" s="346">
        <v>52</v>
      </c>
      <c r="AO244" s="373"/>
      <c r="AP244" s="348" t="s">
        <v>430</v>
      </c>
      <c r="AQ244" s="348" t="s">
        <v>430</v>
      </c>
      <c r="AR244" s="348" t="s">
        <v>430</v>
      </c>
      <c r="AS244" s="348" t="s">
        <v>430</v>
      </c>
      <c r="AT244" s="348">
        <v>-9.1</v>
      </c>
      <c r="AU244" s="351"/>
      <c r="AV244" s="346" t="s">
        <v>430</v>
      </c>
      <c r="AW244" s="346" t="s">
        <v>430</v>
      </c>
      <c r="AX244" s="346" t="s">
        <v>430</v>
      </c>
      <c r="AY244" s="346" t="s">
        <v>430</v>
      </c>
      <c r="AZ244" s="346">
        <v>206</v>
      </c>
      <c r="BA244" s="374"/>
      <c r="BB244" s="348">
        <v>11.572524341744501</v>
      </c>
      <c r="BC244" s="348">
        <v>0.99507050127881302</v>
      </c>
      <c r="BD244" s="348">
        <v>7.1430967944906597E-3</v>
      </c>
      <c r="BE244" s="375">
        <v>-8.1900649429592604E-2</v>
      </c>
      <c r="BF244" s="374"/>
      <c r="BG244" s="372">
        <v>0.13550000000000001</v>
      </c>
      <c r="BH244" s="373"/>
      <c r="BI244" s="348">
        <v>99.656099999999995</v>
      </c>
      <c r="BJ244" s="348" t="s">
        <v>430</v>
      </c>
      <c r="BK244" s="348" t="s">
        <v>430</v>
      </c>
      <c r="BL244" s="348">
        <v>0.34389999999999998</v>
      </c>
      <c r="BM244" s="373"/>
      <c r="BN244" s="372" t="s">
        <v>5139</v>
      </c>
      <c r="BO244" s="372" t="s">
        <v>5140</v>
      </c>
      <c r="BP244" s="372" t="s">
        <v>4546</v>
      </c>
      <c r="BQ244" s="372" t="s">
        <v>4547</v>
      </c>
      <c r="BR244" s="372" t="s">
        <v>4548</v>
      </c>
      <c r="BS244" s="373"/>
      <c r="BT244" s="354" t="s">
        <v>554</v>
      </c>
    </row>
    <row r="245" spans="1:72" s="428" customFormat="1" x14ac:dyDescent="0.25">
      <c r="A245" s="345" t="s">
        <v>5348</v>
      </c>
      <c r="B245" s="373"/>
      <c r="C245" s="719">
        <v>46119</v>
      </c>
      <c r="D245" s="373"/>
      <c r="E245" s="346">
        <v>17.7545</v>
      </c>
      <c r="F245" s="373"/>
      <c r="G245" s="347">
        <v>10.3765</v>
      </c>
      <c r="H245" s="374"/>
      <c r="I245" s="348">
        <v>0.82299999999999995</v>
      </c>
      <c r="J245" s="348">
        <v>-6.0699999999999997E-2</v>
      </c>
      <c r="K245" s="348">
        <v>1.591</v>
      </c>
      <c r="L245" s="348" t="s">
        <v>430</v>
      </c>
      <c r="M245" s="348" t="s">
        <v>430</v>
      </c>
      <c r="N245" s="350" t="s">
        <v>430</v>
      </c>
      <c r="O245" s="348" t="s">
        <v>430</v>
      </c>
      <c r="P245" s="348" t="s">
        <v>430</v>
      </c>
      <c r="Q245" s="348" t="s">
        <v>430</v>
      </c>
      <c r="R245" s="348" t="s">
        <v>430</v>
      </c>
      <c r="S245" s="348" t="s">
        <v>430</v>
      </c>
      <c r="T245" s="348" t="s">
        <v>430</v>
      </c>
      <c r="U245" s="348" t="s">
        <v>430</v>
      </c>
      <c r="V245" s="348" t="s">
        <v>430</v>
      </c>
      <c r="W245" s="348">
        <v>2.29</v>
      </c>
      <c r="X245" s="348">
        <v>3.7650000000000001</v>
      </c>
      <c r="Y245" s="374"/>
      <c r="Z245" s="346">
        <v>55</v>
      </c>
      <c r="AA245" s="346">
        <v>144</v>
      </c>
      <c r="AB245" s="346">
        <v>156</v>
      </c>
      <c r="AC245" s="346" t="s">
        <v>430</v>
      </c>
      <c r="AD245" s="346" t="s">
        <v>430</v>
      </c>
      <c r="AE245" s="346" t="s">
        <v>430</v>
      </c>
      <c r="AF245" s="346" t="s">
        <v>430</v>
      </c>
      <c r="AG245" s="346" t="s">
        <v>430</v>
      </c>
      <c r="AH245" s="346" t="s">
        <v>430</v>
      </c>
      <c r="AI245" s="346" t="s">
        <v>430</v>
      </c>
      <c r="AJ245" s="346" t="s">
        <v>430</v>
      </c>
      <c r="AK245" s="346" t="s">
        <v>430</v>
      </c>
      <c r="AL245" s="346" t="s">
        <v>430</v>
      </c>
      <c r="AM245" s="346" t="s">
        <v>430</v>
      </c>
      <c r="AN245" s="346">
        <v>86</v>
      </c>
      <c r="AO245" s="373"/>
      <c r="AP245" s="348" t="s">
        <v>430</v>
      </c>
      <c r="AQ245" s="348" t="s">
        <v>430</v>
      </c>
      <c r="AR245" s="348" t="s">
        <v>430</v>
      </c>
      <c r="AS245" s="348" t="s">
        <v>430</v>
      </c>
      <c r="AT245" s="348" t="s">
        <v>430</v>
      </c>
      <c r="AU245" s="351"/>
      <c r="AV245" s="346" t="s">
        <v>430</v>
      </c>
      <c r="AW245" s="346" t="s">
        <v>430</v>
      </c>
      <c r="AX245" s="346" t="s">
        <v>430</v>
      </c>
      <c r="AY245" s="346" t="s">
        <v>430</v>
      </c>
      <c r="AZ245" s="346" t="s">
        <v>430</v>
      </c>
      <c r="BA245" s="374"/>
      <c r="BB245" s="348">
        <v>5.5766190829902502</v>
      </c>
      <c r="BC245" s="348">
        <v>0.99668235554865003</v>
      </c>
      <c r="BD245" s="348">
        <v>1.2114768755895E-3</v>
      </c>
      <c r="BE245" s="375">
        <v>-3.2836570922922699E-2</v>
      </c>
      <c r="BF245" s="374"/>
      <c r="BG245" s="372">
        <v>0.14080000000000001</v>
      </c>
      <c r="BH245" s="373"/>
      <c r="BI245" s="348">
        <v>99.577799999999996</v>
      </c>
      <c r="BJ245" s="348" t="s">
        <v>430</v>
      </c>
      <c r="BK245" s="348" t="s">
        <v>430</v>
      </c>
      <c r="BL245" s="348">
        <v>0.42220000000000002</v>
      </c>
      <c r="BM245" s="373"/>
      <c r="BN245" s="372" t="s">
        <v>5349</v>
      </c>
      <c r="BO245" s="372" t="s">
        <v>4619</v>
      </c>
      <c r="BP245" s="372" t="s">
        <v>2275</v>
      </c>
      <c r="BQ245" s="372" t="s">
        <v>4491</v>
      </c>
      <c r="BR245" s="372" t="s">
        <v>4766</v>
      </c>
      <c r="BS245" s="373"/>
      <c r="BT245" s="354" t="s">
        <v>554</v>
      </c>
    </row>
    <row r="246" spans="1:72" s="428" customFormat="1" x14ac:dyDescent="0.25">
      <c r="A246" s="345" t="s">
        <v>5350</v>
      </c>
      <c r="B246" s="373"/>
      <c r="C246" s="719">
        <v>46119</v>
      </c>
      <c r="D246" s="373"/>
      <c r="E246" s="346">
        <v>18.514500000000002</v>
      </c>
      <c r="F246" s="373"/>
      <c r="G246" s="347">
        <v>11.170500000000001</v>
      </c>
      <c r="H246" s="374"/>
      <c r="I246" s="348">
        <v>-1.7899999999999999E-2</v>
      </c>
      <c r="J246" s="348">
        <v>-0.25979999999999998</v>
      </c>
      <c r="K246" s="348">
        <v>3.0051999999999999</v>
      </c>
      <c r="L246" s="348" t="s">
        <v>430</v>
      </c>
      <c r="M246" s="348" t="s">
        <v>430</v>
      </c>
      <c r="N246" s="350" t="s">
        <v>430</v>
      </c>
      <c r="O246" s="348" t="s">
        <v>430</v>
      </c>
      <c r="P246" s="348" t="s">
        <v>430</v>
      </c>
      <c r="Q246" s="348" t="s">
        <v>430</v>
      </c>
      <c r="R246" s="348" t="s">
        <v>430</v>
      </c>
      <c r="S246" s="348" t="s">
        <v>430</v>
      </c>
      <c r="T246" s="348" t="s">
        <v>430</v>
      </c>
      <c r="U246" s="348" t="s">
        <v>430</v>
      </c>
      <c r="V246" s="348" t="s">
        <v>430</v>
      </c>
      <c r="W246" s="348">
        <v>1.1225000000000001</v>
      </c>
      <c r="X246" s="348">
        <v>11.705</v>
      </c>
      <c r="Y246" s="374"/>
      <c r="Z246" s="346">
        <v>185</v>
      </c>
      <c r="AA246" s="346">
        <v>172</v>
      </c>
      <c r="AB246" s="346">
        <v>60</v>
      </c>
      <c r="AC246" s="346" t="s">
        <v>430</v>
      </c>
      <c r="AD246" s="346" t="s">
        <v>430</v>
      </c>
      <c r="AE246" s="346" t="s">
        <v>430</v>
      </c>
      <c r="AF246" s="346" t="s">
        <v>430</v>
      </c>
      <c r="AG246" s="346" t="s">
        <v>430</v>
      </c>
      <c r="AH246" s="346" t="s">
        <v>430</v>
      </c>
      <c r="AI246" s="346" t="s">
        <v>430</v>
      </c>
      <c r="AJ246" s="346" t="s">
        <v>430</v>
      </c>
      <c r="AK246" s="346" t="s">
        <v>430</v>
      </c>
      <c r="AL246" s="346" t="s">
        <v>430</v>
      </c>
      <c r="AM246" s="346" t="s">
        <v>430</v>
      </c>
      <c r="AN246" s="346">
        <v>183</v>
      </c>
      <c r="AO246" s="373"/>
      <c r="AP246" s="348" t="s">
        <v>430</v>
      </c>
      <c r="AQ246" s="348" t="s">
        <v>430</v>
      </c>
      <c r="AR246" s="348" t="s">
        <v>430</v>
      </c>
      <c r="AS246" s="348" t="s">
        <v>430</v>
      </c>
      <c r="AT246" s="348" t="s">
        <v>430</v>
      </c>
      <c r="AU246" s="351"/>
      <c r="AV246" s="346" t="s">
        <v>430</v>
      </c>
      <c r="AW246" s="346" t="s">
        <v>430</v>
      </c>
      <c r="AX246" s="346" t="s">
        <v>430</v>
      </c>
      <c r="AY246" s="346" t="s">
        <v>430</v>
      </c>
      <c r="AZ246" s="346" t="s">
        <v>430</v>
      </c>
      <c r="BA246" s="374"/>
      <c r="BB246" s="348">
        <v>7.8842650936819796</v>
      </c>
      <c r="BC246" s="348">
        <v>0.922523841240112</v>
      </c>
      <c r="BD246" s="348">
        <v>0.120895965728859</v>
      </c>
      <c r="BE246" s="375">
        <v>-0.127165901868767</v>
      </c>
      <c r="BF246" s="374"/>
      <c r="BG246" s="372">
        <v>0.62780000000000002</v>
      </c>
      <c r="BH246" s="373"/>
      <c r="BI246" s="348">
        <v>89.267099999999999</v>
      </c>
      <c r="BJ246" s="348">
        <v>7.3372900000000003</v>
      </c>
      <c r="BK246" s="348" t="s">
        <v>430</v>
      </c>
      <c r="BL246" s="348">
        <v>3.39561</v>
      </c>
      <c r="BM246" s="373"/>
      <c r="BN246" s="372" t="s">
        <v>5351</v>
      </c>
      <c r="BO246" s="372" t="s">
        <v>5352</v>
      </c>
      <c r="BP246" s="372" t="s">
        <v>4991</v>
      </c>
      <c r="BQ246" s="372" t="s">
        <v>4466</v>
      </c>
      <c r="BR246" s="372" t="s">
        <v>4734</v>
      </c>
      <c r="BS246" s="373"/>
      <c r="BT246" s="354" t="s">
        <v>554</v>
      </c>
    </row>
    <row r="247" spans="1:72" s="428" customFormat="1" x14ac:dyDescent="0.25">
      <c r="A247" s="345" t="s">
        <v>5353</v>
      </c>
      <c r="B247" s="373"/>
      <c r="C247" s="719">
        <v>46155</v>
      </c>
      <c r="D247" s="373"/>
      <c r="E247" s="346">
        <v>17.32</v>
      </c>
      <c r="F247" s="373"/>
      <c r="G247" s="347">
        <v>10.083399999999999</v>
      </c>
      <c r="H247" s="374"/>
      <c r="I247" s="348">
        <v>1.0269999999999999</v>
      </c>
      <c r="J247" s="348">
        <v>2.98E-2</v>
      </c>
      <c r="K247" s="348">
        <v>2.3498000000000001</v>
      </c>
      <c r="L247" s="348" t="s">
        <v>430</v>
      </c>
      <c r="M247" s="348" t="s">
        <v>430</v>
      </c>
      <c r="N247" s="350" t="s">
        <v>430</v>
      </c>
      <c r="O247" s="348" t="s">
        <v>430</v>
      </c>
      <c r="P247" s="348" t="s">
        <v>430</v>
      </c>
      <c r="Q247" s="348" t="s">
        <v>430</v>
      </c>
      <c r="R247" s="348" t="s">
        <v>430</v>
      </c>
      <c r="S247" s="348" t="s">
        <v>430</v>
      </c>
      <c r="T247" s="348" t="s">
        <v>430</v>
      </c>
      <c r="U247" s="348" t="s">
        <v>430</v>
      </c>
      <c r="V247" s="348" t="s">
        <v>430</v>
      </c>
      <c r="W247" s="348">
        <v>3.1856</v>
      </c>
      <c r="X247" s="348">
        <v>0.83399999999999996</v>
      </c>
      <c r="Y247" s="374"/>
      <c r="Z247" s="346">
        <v>37</v>
      </c>
      <c r="AA247" s="346">
        <v>110</v>
      </c>
      <c r="AB247" s="346">
        <v>98</v>
      </c>
      <c r="AC247" s="346" t="s">
        <v>430</v>
      </c>
      <c r="AD247" s="346" t="s">
        <v>430</v>
      </c>
      <c r="AE247" s="346" t="s">
        <v>430</v>
      </c>
      <c r="AF247" s="346" t="s">
        <v>430</v>
      </c>
      <c r="AG247" s="346" t="s">
        <v>430</v>
      </c>
      <c r="AH247" s="346" t="s">
        <v>430</v>
      </c>
      <c r="AI247" s="346" t="s">
        <v>430</v>
      </c>
      <c r="AJ247" s="346" t="s">
        <v>430</v>
      </c>
      <c r="AK247" s="346" t="s">
        <v>430</v>
      </c>
      <c r="AL247" s="346" t="s">
        <v>430</v>
      </c>
      <c r="AM247" s="346" t="s">
        <v>430</v>
      </c>
      <c r="AN247" s="346">
        <v>51</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t="s">
        <v>430</v>
      </c>
      <c r="BC247" s="348">
        <v>0</v>
      </c>
      <c r="BD247" s="348">
        <v>0</v>
      </c>
      <c r="BE247" s="375">
        <v>1.8961019159630099</v>
      </c>
      <c r="BF247" s="374"/>
      <c r="BG247" s="372">
        <v>0.161</v>
      </c>
      <c r="BH247" s="373"/>
      <c r="BI247" s="348">
        <v>98.486999999999995</v>
      </c>
      <c r="BJ247" s="348" t="s">
        <v>430</v>
      </c>
      <c r="BK247" s="348" t="s">
        <v>430</v>
      </c>
      <c r="BL247" s="348">
        <v>1.5129999999999999</v>
      </c>
      <c r="BM247" s="373"/>
      <c r="BN247" s="372" t="s">
        <v>5354</v>
      </c>
      <c r="BO247" s="372" t="s">
        <v>5355</v>
      </c>
      <c r="BP247" s="372" t="s">
        <v>5356</v>
      </c>
      <c r="BQ247" s="372" t="s">
        <v>5357</v>
      </c>
      <c r="BR247" s="372" t="s">
        <v>5358</v>
      </c>
      <c r="BS247" s="373"/>
      <c r="BT247" s="354" t="s">
        <v>554</v>
      </c>
    </row>
    <row r="248" spans="1:72" s="428" customFormat="1" ht="11" x14ac:dyDescent="0.3">
      <c r="A248" s="841" t="s">
        <v>5359</v>
      </c>
      <c r="B248" s="842"/>
      <c r="C248" s="843">
        <v>45852</v>
      </c>
      <c r="D248" s="842"/>
      <c r="E248" s="844">
        <v>16.883700000000001</v>
      </c>
      <c r="F248" s="842"/>
      <c r="G248" s="845">
        <v>9.5890000000000004</v>
      </c>
      <c r="H248" s="847"/>
      <c r="I248" s="846">
        <v>-0.23930000000000001</v>
      </c>
      <c r="J248" s="846">
        <v>-2.1031</v>
      </c>
      <c r="K248" s="846">
        <v>-1.742</v>
      </c>
      <c r="L248" s="846">
        <v>6.4025999999999996</v>
      </c>
      <c r="M248" s="846">
        <v>-7.4778000000000002</v>
      </c>
      <c r="N248" s="848" t="s">
        <v>430</v>
      </c>
      <c r="O248" s="846" t="s">
        <v>430</v>
      </c>
      <c r="P248" s="846" t="s">
        <v>430</v>
      </c>
      <c r="Q248" s="846" t="s">
        <v>430</v>
      </c>
      <c r="R248" s="846" t="s">
        <v>430</v>
      </c>
      <c r="S248" s="846">
        <v>8.9658999999999995</v>
      </c>
      <c r="T248" s="846">
        <v>-7.1553000000000004</v>
      </c>
      <c r="U248" s="846">
        <v>-2.1829999999999998</v>
      </c>
      <c r="V248" s="846" t="s">
        <v>430</v>
      </c>
      <c r="W248" s="846">
        <v>-1.52</v>
      </c>
      <c r="X248" s="846">
        <v>-4.1100000000000003</v>
      </c>
      <c r="Y248" s="847"/>
      <c r="Z248" s="844">
        <v>206</v>
      </c>
      <c r="AA248" s="844">
        <v>241</v>
      </c>
      <c r="AB248" s="844">
        <v>235</v>
      </c>
      <c r="AC248" s="844">
        <v>179</v>
      </c>
      <c r="AD248" s="844">
        <v>183</v>
      </c>
      <c r="AE248" s="844" t="s">
        <v>430</v>
      </c>
      <c r="AF248" s="844" t="s">
        <v>430</v>
      </c>
      <c r="AG248" s="844" t="s">
        <v>430</v>
      </c>
      <c r="AH248" s="844" t="s">
        <v>430</v>
      </c>
      <c r="AI248" s="844" t="s">
        <v>430</v>
      </c>
      <c r="AJ248" s="844">
        <v>182</v>
      </c>
      <c r="AK248" s="844">
        <v>184</v>
      </c>
      <c r="AL248" s="844">
        <v>183</v>
      </c>
      <c r="AM248" s="844" t="s">
        <v>430</v>
      </c>
      <c r="AN248" s="844">
        <v>239</v>
      </c>
      <c r="AO248" s="842"/>
      <c r="AP248" s="846" t="s">
        <v>430</v>
      </c>
      <c r="AQ248" s="846" t="s">
        <v>430</v>
      </c>
      <c r="AR248" s="846" t="s">
        <v>430</v>
      </c>
      <c r="AS248" s="846" t="s">
        <v>430</v>
      </c>
      <c r="AT248" s="846">
        <v>-5.93</v>
      </c>
      <c r="AU248" s="849"/>
      <c r="AV248" s="844" t="s">
        <v>430</v>
      </c>
      <c r="AW248" s="844" t="s">
        <v>430</v>
      </c>
      <c r="AX248" s="844" t="s">
        <v>430</v>
      </c>
      <c r="AY248" s="844" t="s">
        <v>430</v>
      </c>
      <c r="AZ248" s="844">
        <v>167</v>
      </c>
      <c r="BA248" s="847"/>
      <c r="BB248" s="846">
        <v>12.8684611289051</v>
      </c>
      <c r="BC248" s="846">
        <v>1.00014206288914</v>
      </c>
      <c r="BD248" s="846">
        <v>-4.9593227627578902E-2</v>
      </c>
      <c r="BE248" s="852">
        <v>-6.4069053387462604E-2</v>
      </c>
      <c r="BF248" s="847"/>
      <c r="BG248" s="855">
        <v>0.1206</v>
      </c>
      <c r="BH248" s="842"/>
      <c r="BI248" s="846">
        <v>74.876300000000001</v>
      </c>
      <c r="BJ248" s="846">
        <v>22.206099999999999</v>
      </c>
      <c r="BK248" s="846">
        <v>2.6330900000000002</v>
      </c>
      <c r="BL248" s="846">
        <v>0.28450999999999999</v>
      </c>
      <c r="BM248" s="842"/>
      <c r="BN248" s="855" t="s">
        <v>4700</v>
      </c>
      <c r="BO248" s="855" t="s">
        <v>4701</v>
      </c>
      <c r="BP248" s="855" t="s">
        <v>5360</v>
      </c>
      <c r="BQ248" s="855" t="s">
        <v>4786</v>
      </c>
      <c r="BR248" s="855" t="s">
        <v>4704</v>
      </c>
      <c r="BS248" s="842"/>
      <c r="BT248" s="856" t="s">
        <v>554</v>
      </c>
    </row>
    <row r="249" spans="1:72" s="428" customFormat="1" x14ac:dyDescent="0.25">
      <c r="A249" s="345" t="s">
        <v>5361</v>
      </c>
      <c r="B249" s="373"/>
      <c r="C249" s="719">
        <v>46002</v>
      </c>
      <c r="D249" s="373"/>
      <c r="E249" s="346">
        <v>15.871499999999999</v>
      </c>
      <c r="F249" s="373"/>
      <c r="G249" s="347">
        <v>10.3977</v>
      </c>
      <c r="H249" s="374"/>
      <c r="I249" s="348">
        <v>7.9899999999999999E-2</v>
      </c>
      <c r="J249" s="348">
        <v>0.3765</v>
      </c>
      <c r="K249" s="348">
        <v>1.6105</v>
      </c>
      <c r="L249" s="348">
        <v>14.4831</v>
      </c>
      <c r="M249" s="348">
        <v>2.4091</v>
      </c>
      <c r="N249" s="350" t="s">
        <v>430</v>
      </c>
      <c r="O249" s="348" t="s">
        <v>430</v>
      </c>
      <c r="P249" s="348" t="s">
        <v>430</v>
      </c>
      <c r="Q249" s="348" t="s">
        <v>430</v>
      </c>
      <c r="R249" s="348" t="s">
        <v>430</v>
      </c>
      <c r="S249" s="348">
        <v>17.445699999999999</v>
      </c>
      <c r="T249" s="348">
        <v>2.3003</v>
      </c>
      <c r="U249" s="348" t="s">
        <v>430</v>
      </c>
      <c r="V249" s="348" t="s">
        <v>430</v>
      </c>
      <c r="W249" s="348">
        <v>1.3243</v>
      </c>
      <c r="X249" s="348">
        <v>3.9769999999999999</v>
      </c>
      <c r="Y249" s="374"/>
      <c r="Z249" s="346">
        <v>160</v>
      </c>
      <c r="AA249" s="346">
        <v>65</v>
      </c>
      <c r="AB249" s="346">
        <v>149</v>
      </c>
      <c r="AC249" s="346">
        <v>71</v>
      </c>
      <c r="AD249" s="346">
        <v>80</v>
      </c>
      <c r="AE249" s="346" t="s">
        <v>430</v>
      </c>
      <c r="AF249" s="346" t="s">
        <v>430</v>
      </c>
      <c r="AG249" s="346" t="s">
        <v>430</v>
      </c>
      <c r="AH249" s="346" t="s">
        <v>430</v>
      </c>
      <c r="AI249" s="346" t="s">
        <v>430</v>
      </c>
      <c r="AJ249" s="346">
        <v>72</v>
      </c>
      <c r="AK249" s="346">
        <v>86</v>
      </c>
      <c r="AL249" s="346" t="s">
        <v>430</v>
      </c>
      <c r="AM249" s="346" t="s">
        <v>430</v>
      </c>
      <c r="AN249" s="346">
        <v>171</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v>23.320637267675501</v>
      </c>
      <c r="BC249" s="348">
        <v>0.99489423079095696</v>
      </c>
      <c r="BD249" s="348">
        <v>5.6179076251606699E-3</v>
      </c>
      <c r="BE249" s="375">
        <v>-0.112879768584076</v>
      </c>
      <c r="BF249" s="374"/>
      <c r="BG249" s="372">
        <v>0.1285</v>
      </c>
      <c r="BH249" s="373"/>
      <c r="BI249" s="348">
        <v>3.89886</v>
      </c>
      <c r="BJ249" s="348">
        <v>92.180899999999994</v>
      </c>
      <c r="BK249" s="348">
        <v>3.61069</v>
      </c>
      <c r="BL249" s="348">
        <v>0.30954999999999999</v>
      </c>
      <c r="BM249" s="373"/>
      <c r="BN249" s="372" t="s">
        <v>4609</v>
      </c>
      <c r="BO249" s="372" t="s">
        <v>1760</v>
      </c>
      <c r="BP249" s="372" t="s">
        <v>5214</v>
      </c>
      <c r="BQ249" s="372" t="s">
        <v>722</v>
      </c>
      <c r="BR249" s="372" t="s">
        <v>5362</v>
      </c>
      <c r="BS249" s="373"/>
      <c r="BT249" s="354" t="s">
        <v>554</v>
      </c>
    </row>
    <row r="250" spans="1:72" s="428" customFormat="1" x14ac:dyDescent="0.25">
      <c r="A250" s="345" t="s">
        <v>5363</v>
      </c>
      <c r="B250" s="373"/>
      <c r="C250" s="719">
        <v>45974</v>
      </c>
      <c r="D250" s="373"/>
      <c r="E250" s="346">
        <v>15.1379</v>
      </c>
      <c r="F250" s="373"/>
      <c r="G250" s="347">
        <v>10.199</v>
      </c>
      <c r="H250" s="374"/>
      <c r="I250" s="348">
        <v>8.14E-2</v>
      </c>
      <c r="J250" s="348">
        <v>0.372</v>
      </c>
      <c r="K250" s="348">
        <v>1.6049</v>
      </c>
      <c r="L250" s="348">
        <v>14.4964</v>
      </c>
      <c r="M250" s="348">
        <v>2.5221</v>
      </c>
      <c r="N250" s="350" t="s">
        <v>430</v>
      </c>
      <c r="O250" s="348" t="s">
        <v>430</v>
      </c>
      <c r="P250" s="348" t="s">
        <v>430</v>
      </c>
      <c r="Q250" s="348" t="s">
        <v>430</v>
      </c>
      <c r="R250" s="348" t="s">
        <v>430</v>
      </c>
      <c r="S250" s="348">
        <v>17.518999999999998</v>
      </c>
      <c r="T250" s="348">
        <v>2.4119000000000002</v>
      </c>
      <c r="U250" s="348" t="s">
        <v>430</v>
      </c>
      <c r="V250" s="348" t="s">
        <v>430</v>
      </c>
      <c r="W250" s="348">
        <v>1.3102</v>
      </c>
      <c r="X250" s="348">
        <v>1.99</v>
      </c>
      <c r="Y250" s="374"/>
      <c r="Z250" s="346">
        <v>154</v>
      </c>
      <c r="AA250" s="346">
        <v>68</v>
      </c>
      <c r="AB250" s="346">
        <v>151</v>
      </c>
      <c r="AC250" s="346">
        <v>70</v>
      </c>
      <c r="AD250" s="346">
        <v>75</v>
      </c>
      <c r="AE250" s="346" t="s">
        <v>430</v>
      </c>
      <c r="AF250" s="346" t="s">
        <v>430</v>
      </c>
      <c r="AG250" s="346" t="s">
        <v>430</v>
      </c>
      <c r="AH250" s="346" t="s">
        <v>430</v>
      </c>
      <c r="AI250" s="346" t="s">
        <v>430</v>
      </c>
      <c r="AJ250" s="346">
        <v>69</v>
      </c>
      <c r="AK250" s="346">
        <v>81</v>
      </c>
      <c r="AL250" s="346" t="s">
        <v>430</v>
      </c>
      <c r="AM250" s="346" t="s">
        <v>430</v>
      </c>
      <c r="AN250" s="346">
        <v>174</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v>21.2686876694357</v>
      </c>
      <c r="BC250" s="348">
        <v>0.99395544856430196</v>
      </c>
      <c r="BD250" s="348">
        <v>7.5674044777648804E-3</v>
      </c>
      <c r="BE250" s="375">
        <v>-9.1470289169052602E-2</v>
      </c>
      <c r="BF250" s="374"/>
      <c r="BG250" s="372">
        <v>9.9400000000000002E-2</v>
      </c>
      <c r="BH250" s="373"/>
      <c r="BI250" s="348">
        <v>3.9131399999999998</v>
      </c>
      <c r="BJ250" s="348">
        <v>92.368799999999993</v>
      </c>
      <c r="BK250" s="348">
        <v>3.5988699999999998</v>
      </c>
      <c r="BL250" s="348">
        <v>0.11919</v>
      </c>
      <c r="BM250" s="373"/>
      <c r="BN250" s="372" t="s">
        <v>4499</v>
      </c>
      <c r="BO250" s="372" t="s">
        <v>4680</v>
      </c>
      <c r="BP250" s="372" t="s">
        <v>1947</v>
      </c>
      <c r="BQ250" s="372" t="s">
        <v>722</v>
      </c>
      <c r="BR250" s="372" t="s">
        <v>469</v>
      </c>
      <c r="BS250" s="373"/>
      <c r="BT250" s="354" t="s">
        <v>554</v>
      </c>
    </row>
    <row r="251" spans="1:72" s="428" customFormat="1" x14ac:dyDescent="0.25">
      <c r="A251" s="345" t="s">
        <v>5364</v>
      </c>
      <c r="B251" s="373"/>
      <c r="C251" s="719">
        <v>46027</v>
      </c>
      <c r="D251" s="373"/>
      <c r="E251" s="346">
        <v>14.678100000000001</v>
      </c>
      <c r="F251" s="373"/>
      <c r="G251" s="347">
        <v>9.6006</v>
      </c>
      <c r="H251" s="374"/>
      <c r="I251" s="348">
        <v>0.49719999999999998</v>
      </c>
      <c r="J251" s="348">
        <v>0.17219999999999999</v>
      </c>
      <c r="K251" s="348">
        <v>2.2111999999999998</v>
      </c>
      <c r="L251" s="348">
        <v>9.7927</v>
      </c>
      <c r="M251" s="348" t="s">
        <v>430</v>
      </c>
      <c r="N251" s="350" t="s">
        <v>430</v>
      </c>
      <c r="O251" s="348" t="s">
        <v>430</v>
      </c>
      <c r="P251" s="348" t="s">
        <v>430</v>
      </c>
      <c r="Q251" s="348" t="s">
        <v>430</v>
      </c>
      <c r="R251" s="348" t="s">
        <v>430</v>
      </c>
      <c r="S251" s="348">
        <v>12.6236</v>
      </c>
      <c r="T251" s="348" t="s">
        <v>430</v>
      </c>
      <c r="U251" s="348" t="s">
        <v>430</v>
      </c>
      <c r="V251" s="348" t="s">
        <v>430</v>
      </c>
      <c r="W251" s="348">
        <v>2.1634000000000002</v>
      </c>
      <c r="X251" s="348">
        <v>-3.9582999999999999</v>
      </c>
      <c r="Y251" s="374"/>
      <c r="Z251" s="346">
        <v>93</v>
      </c>
      <c r="AA251" s="346">
        <v>93</v>
      </c>
      <c r="AB251" s="346">
        <v>109</v>
      </c>
      <c r="AC251" s="346">
        <v>142</v>
      </c>
      <c r="AD251" s="346" t="s">
        <v>430</v>
      </c>
      <c r="AE251" s="346" t="s">
        <v>430</v>
      </c>
      <c r="AF251" s="346" t="s">
        <v>430</v>
      </c>
      <c r="AG251" s="346" t="s">
        <v>430</v>
      </c>
      <c r="AH251" s="346" t="s">
        <v>430</v>
      </c>
      <c r="AI251" s="346" t="s">
        <v>430</v>
      </c>
      <c r="AJ251" s="346">
        <v>138</v>
      </c>
      <c r="AK251" s="346" t="s">
        <v>430</v>
      </c>
      <c r="AL251" s="346" t="s">
        <v>430</v>
      </c>
      <c r="AM251" s="346" t="s">
        <v>430</v>
      </c>
      <c r="AN251" s="346">
        <v>123</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21.604399690035901</v>
      </c>
      <c r="BC251" s="348">
        <v>0.99680123396059495</v>
      </c>
      <c r="BD251" s="348">
        <v>2.6572775909849099E-3</v>
      </c>
      <c r="BE251" s="375">
        <v>-0.10074488075933601</v>
      </c>
      <c r="BF251" s="374"/>
      <c r="BG251" s="372">
        <v>0.1673</v>
      </c>
      <c r="BH251" s="373"/>
      <c r="BI251" s="348">
        <v>67.926900000000003</v>
      </c>
      <c r="BJ251" s="348">
        <v>20.5777</v>
      </c>
      <c r="BK251" s="348">
        <v>10.6313</v>
      </c>
      <c r="BL251" s="348">
        <v>0.86409999999999998</v>
      </c>
      <c r="BM251" s="373"/>
      <c r="BN251" s="372" t="s">
        <v>2123</v>
      </c>
      <c r="BO251" s="372" t="s">
        <v>3385</v>
      </c>
      <c r="BP251" s="372" t="s">
        <v>5365</v>
      </c>
      <c r="BQ251" s="372" t="s">
        <v>4801</v>
      </c>
      <c r="BR251" s="372" t="s">
        <v>4802</v>
      </c>
      <c r="BS251" s="373"/>
      <c r="BT251" s="354" t="s">
        <v>554</v>
      </c>
    </row>
    <row r="252" spans="1:72" s="428" customFormat="1" ht="11" x14ac:dyDescent="0.3">
      <c r="A252" s="841" t="s">
        <v>5366</v>
      </c>
      <c r="B252" s="842"/>
      <c r="C252" s="843">
        <v>45166</v>
      </c>
      <c r="D252" s="842"/>
      <c r="E252" s="844">
        <v>13.1279</v>
      </c>
      <c r="F252" s="842"/>
      <c r="G252" s="845">
        <v>12.827999999999999</v>
      </c>
      <c r="H252" s="847"/>
      <c r="I252" s="846">
        <v>0.79359999999999997</v>
      </c>
      <c r="J252" s="846">
        <v>-0.28760000000000002</v>
      </c>
      <c r="K252" s="846">
        <v>2.6486000000000001</v>
      </c>
      <c r="L252" s="846">
        <v>14.199199999999999</v>
      </c>
      <c r="M252" s="846">
        <v>-2.4338000000000002</v>
      </c>
      <c r="N252" s="848">
        <v>-5.9255000000000004</v>
      </c>
      <c r="O252" s="846">
        <v>-6.4854000000000003</v>
      </c>
      <c r="P252" s="846" t="s">
        <v>430</v>
      </c>
      <c r="Q252" s="846" t="s">
        <v>430</v>
      </c>
      <c r="R252" s="846" t="s">
        <v>430</v>
      </c>
      <c r="S252" s="846">
        <v>16.862500000000001</v>
      </c>
      <c r="T252" s="846">
        <v>-1.8591</v>
      </c>
      <c r="U252" s="846">
        <v>-3.8957000000000002</v>
      </c>
      <c r="V252" s="846">
        <v>-6.9153000000000002</v>
      </c>
      <c r="W252" s="846">
        <v>2.5009999999999999</v>
      </c>
      <c r="X252" s="846">
        <v>9.2172000000000001</v>
      </c>
      <c r="Y252" s="847"/>
      <c r="Z252" s="844">
        <v>61</v>
      </c>
      <c r="AA252" s="844">
        <v>182</v>
      </c>
      <c r="AB252" s="844">
        <v>74</v>
      </c>
      <c r="AC252" s="844">
        <v>77</v>
      </c>
      <c r="AD252" s="844">
        <v>138</v>
      </c>
      <c r="AE252" s="844">
        <v>195</v>
      </c>
      <c r="AF252" s="844">
        <v>118</v>
      </c>
      <c r="AG252" s="844" t="s">
        <v>430</v>
      </c>
      <c r="AH252" s="844" t="s">
        <v>430</v>
      </c>
      <c r="AI252" s="844" t="s">
        <v>430</v>
      </c>
      <c r="AJ252" s="844">
        <v>84</v>
      </c>
      <c r="AK252" s="844">
        <v>124</v>
      </c>
      <c r="AL252" s="844">
        <v>206</v>
      </c>
      <c r="AM252" s="844">
        <v>185</v>
      </c>
      <c r="AN252" s="844">
        <v>68</v>
      </c>
      <c r="AO252" s="842"/>
      <c r="AP252" s="846" t="s">
        <v>430</v>
      </c>
      <c r="AQ252" s="846" t="s">
        <v>430</v>
      </c>
      <c r="AR252" s="846" t="s">
        <v>430</v>
      </c>
      <c r="AS252" s="846" t="s">
        <v>430</v>
      </c>
      <c r="AT252" s="846">
        <v>-1.81</v>
      </c>
      <c r="AU252" s="849"/>
      <c r="AV252" s="844" t="s">
        <v>430</v>
      </c>
      <c r="AW252" s="844" t="s">
        <v>430</v>
      </c>
      <c r="AX252" s="844" t="s">
        <v>430</v>
      </c>
      <c r="AY252" s="844" t="s">
        <v>430</v>
      </c>
      <c r="AZ252" s="844">
        <v>147</v>
      </c>
      <c r="BA252" s="847"/>
      <c r="BB252" s="846">
        <v>19.168276436311999</v>
      </c>
      <c r="BC252" s="846">
        <v>0</v>
      </c>
      <c r="BD252" s="846">
        <v>2.0633113034515101E-2</v>
      </c>
      <c r="BE252" s="852" t="s">
        <v>430</v>
      </c>
      <c r="BF252" s="847"/>
      <c r="BG252" s="855" t="s">
        <v>430</v>
      </c>
      <c r="BH252" s="842"/>
      <c r="BI252" s="846">
        <v>36.054400000000001</v>
      </c>
      <c r="BJ252" s="846">
        <v>60.1374</v>
      </c>
      <c r="BK252" s="846">
        <v>3.9313699999999998</v>
      </c>
      <c r="BL252" s="846">
        <v>-0.12317</v>
      </c>
      <c r="BM252" s="842"/>
      <c r="BN252" s="855" t="s">
        <v>5367</v>
      </c>
      <c r="BO252" s="855" t="s">
        <v>5368</v>
      </c>
      <c r="BP252" s="855" t="s">
        <v>5369</v>
      </c>
      <c r="BQ252" s="855" t="s">
        <v>5370</v>
      </c>
      <c r="BR252" s="855" t="s">
        <v>5371</v>
      </c>
      <c r="BS252" s="842"/>
      <c r="BT252" s="856" t="s">
        <v>554</v>
      </c>
    </row>
    <row r="253" spans="1:72" s="428" customFormat="1" x14ac:dyDescent="0.25">
      <c r="A253" s="345" t="s">
        <v>5372</v>
      </c>
      <c r="B253" s="373"/>
      <c r="C253" s="719">
        <v>46002</v>
      </c>
      <c r="D253" s="373"/>
      <c r="E253" s="346">
        <v>14.234299999999999</v>
      </c>
      <c r="F253" s="373"/>
      <c r="G253" s="347">
        <v>10.874700000000001</v>
      </c>
      <c r="H253" s="374"/>
      <c r="I253" s="348">
        <v>0.2046</v>
      </c>
      <c r="J253" s="348">
        <v>1.6327</v>
      </c>
      <c r="K253" s="348">
        <v>5.9169</v>
      </c>
      <c r="L253" s="348">
        <v>21.7376</v>
      </c>
      <c r="M253" s="348">
        <v>6.3498999999999999</v>
      </c>
      <c r="N253" s="350" t="s">
        <v>430</v>
      </c>
      <c r="O253" s="348" t="s">
        <v>430</v>
      </c>
      <c r="P253" s="348" t="s">
        <v>430</v>
      </c>
      <c r="Q253" s="348" t="s">
        <v>430</v>
      </c>
      <c r="R253" s="348" t="s">
        <v>430</v>
      </c>
      <c r="S253" s="348">
        <v>23.976199999999999</v>
      </c>
      <c r="T253" s="348">
        <v>6.1298000000000004</v>
      </c>
      <c r="U253" s="348" t="s">
        <v>430</v>
      </c>
      <c r="V253" s="348" t="s">
        <v>430</v>
      </c>
      <c r="W253" s="348">
        <v>4.5906000000000002</v>
      </c>
      <c r="X253" s="348">
        <v>8.7469999999999999</v>
      </c>
      <c r="Y253" s="374"/>
      <c r="Z253" s="346">
        <v>138</v>
      </c>
      <c r="AA253" s="346">
        <v>24</v>
      </c>
      <c r="AB253" s="346">
        <v>30</v>
      </c>
      <c r="AC253" s="346">
        <v>20</v>
      </c>
      <c r="AD253" s="346">
        <v>33</v>
      </c>
      <c r="AE253" s="346" t="s">
        <v>430</v>
      </c>
      <c r="AF253" s="346" t="s">
        <v>430</v>
      </c>
      <c r="AG253" s="346" t="s">
        <v>430</v>
      </c>
      <c r="AH253" s="346" t="s">
        <v>430</v>
      </c>
      <c r="AI253" s="346" t="s">
        <v>430</v>
      </c>
      <c r="AJ253" s="346">
        <v>21</v>
      </c>
      <c r="AK253" s="346">
        <v>30</v>
      </c>
      <c r="AL253" s="346" t="s">
        <v>430</v>
      </c>
      <c r="AM253" s="346" t="s">
        <v>430</v>
      </c>
      <c r="AN253" s="346">
        <v>32</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v>28.8100558501046</v>
      </c>
      <c r="BC253" s="348">
        <v>0.99764501324410004</v>
      </c>
      <c r="BD253" s="348">
        <v>2.9871437071276E-2</v>
      </c>
      <c r="BE253" s="375">
        <v>-0.107756527286775</v>
      </c>
      <c r="BF253" s="374"/>
      <c r="BG253" s="372">
        <v>0.26169999999999999</v>
      </c>
      <c r="BH253" s="373"/>
      <c r="BI253" s="348" t="s">
        <v>430</v>
      </c>
      <c r="BJ253" s="348">
        <v>5.0565199999999999</v>
      </c>
      <c r="BK253" s="348">
        <v>94.474199999999996</v>
      </c>
      <c r="BL253" s="348">
        <v>0.46927999999999997</v>
      </c>
      <c r="BM253" s="373"/>
      <c r="BN253" s="372" t="s">
        <v>5373</v>
      </c>
      <c r="BO253" s="372" t="s">
        <v>5374</v>
      </c>
      <c r="BP253" s="372" t="s">
        <v>5375</v>
      </c>
      <c r="BQ253" s="372" t="s">
        <v>5376</v>
      </c>
      <c r="BR253" s="372" t="s">
        <v>5377</v>
      </c>
      <c r="BS253" s="373"/>
      <c r="BT253" s="354" t="s">
        <v>554</v>
      </c>
    </row>
    <row r="254" spans="1:72" s="428" customFormat="1" x14ac:dyDescent="0.25">
      <c r="A254" s="345" t="s">
        <v>5378</v>
      </c>
      <c r="B254" s="373"/>
      <c r="C254" s="719">
        <v>45630</v>
      </c>
      <c r="D254" s="373"/>
      <c r="E254" s="346">
        <v>11.0472</v>
      </c>
      <c r="F254" s="373"/>
      <c r="G254" s="347">
        <v>9.2872000000000003</v>
      </c>
      <c r="H254" s="374"/>
      <c r="I254" s="348">
        <v>-0.23849999999999999</v>
      </c>
      <c r="J254" s="348">
        <v>-2.1112000000000002</v>
      </c>
      <c r="K254" s="348">
        <v>-1.7623</v>
      </c>
      <c r="L254" s="348">
        <v>6.3362999999999996</v>
      </c>
      <c r="M254" s="348">
        <v>-7.6378000000000004</v>
      </c>
      <c r="N254" s="350">
        <v>-4.0260999999999996</v>
      </c>
      <c r="O254" s="348" t="s">
        <v>430</v>
      </c>
      <c r="P254" s="348" t="s">
        <v>430</v>
      </c>
      <c r="Q254" s="348" t="s">
        <v>430</v>
      </c>
      <c r="R254" s="348" t="s">
        <v>430</v>
      </c>
      <c r="S254" s="348">
        <v>8.9126999999999992</v>
      </c>
      <c r="T254" s="348">
        <v>-7.3078000000000003</v>
      </c>
      <c r="U254" s="348">
        <v>-2.4392</v>
      </c>
      <c r="V254" s="348">
        <v>-5.4188999999999998</v>
      </c>
      <c r="W254" s="348">
        <v>-1.5519000000000001</v>
      </c>
      <c r="X254" s="348">
        <v>-4.6487999999999996</v>
      </c>
      <c r="Y254" s="374"/>
      <c r="Z254" s="346">
        <v>205</v>
      </c>
      <c r="AA254" s="346">
        <v>245</v>
      </c>
      <c r="AB254" s="346">
        <v>237</v>
      </c>
      <c r="AC254" s="346">
        <v>182</v>
      </c>
      <c r="AD254" s="346">
        <v>188</v>
      </c>
      <c r="AE254" s="346">
        <v>181</v>
      </c>
      <c r="AF254" s="346" t="s">
        <v>430</v>
      </c>
      <c r="AG254" s="346" t="s">
        <v>430</v>
      </c>
      <c r="AH254" s="346" t="s">
        <v>430</v>
      </c>
      <c r="AI254" s="346" t="s">
        <v>430</v>
      </c>
      <c r="AJ254" s="346">
        <v>184</v>
      </c>
      <c r="AK254" s="346">
        <v>188</v>
      </c>
      <c r="AL254" s="346">
        <v>189</v>
      </c>
      <c r="AM254" s="346">
        <v>174</v>
      </c>
      <c r="AN254" s="346">
        <v>243</v>
      </c>
      <c r="AO254" s="373"/>
      <c r="AP254" s="348" t="s">
        <v>430</v>
      </c>
      <c r="AQ254" s="348" t="s">
        <v>430</v>
      </c>
      <c r="AR254" s="348" t="s">
        <v>430</v>
      </c>
      <c r="AS254" s="348" t="s">
        <v>430</v>
      </c>
      <c r="AT254" s="348">
        <v>-6.25</v>
      </c>
      <c r="AU254" s="351"/>
      <c r="AV254" s="346" t="s">
        <v>430</v>
      </c>
      <c r="AW254" s="346" t="s">
        <v>430</v>
      </c>
      <c r="AX254" s="346" t="s">
        <v>430</v>
      </c>
      <c r="AY254" s="346" t="s">
        <v>430</v>
      </c>
      <c r="AZ254" s="346">
        <v>175</v>
      </c>
      <c r="BA254" s="374"/>
      <c r="BB254" s="348">
        <v>12.135335859335401</v>
      </c>
      <c r="BC254" s="348">
        <v>1.0021708664307001</v>
      </c>
      <c r="BD254" s="348">
        <v>-5.1234228480406097E-2</v>
      </c>
      <c r="BE254" s="375">
        <v>-9.0828948070842103E-2</v>
      </c>
      <c r="BF254" s="374"/>
      <c r="BG254" s="372">
        <v>0.12959999999999999</v>
      </c>
      <c r="BH254" s="373"/>
      <c r="BI254" s="348">
        <v>75.113299999999995</v>
      </c>
      <c r="BJ254" s="348">
        <v>22.290299999999998</v>
      </c>
      <c r="BK254" s="348">
        <v>2.6402999999999999</v>
      </c>
      <c r="BL254" s="348">
        <v>-4.3900000000000002E-2</v>
      </c>
      <c r="BM254" s="373"/>
      <c r="BN254" s="372" t="s">
        <v>5379</v>
      </c>
      <c r="BO254" s="372" t="s">
        <v>5380</v>
      </c>
      <c r="BP254" s="372" t="s">
        <v>5381</v>
      </c>
      <c r="BQ254" s="372" t="s">
        <v>3625</v>
      </c>
      <c r="BR254" s="372" t="s">
        <v>5382</v>
      </c>
      <c r="BS254" s="373"/>
      <c r="BT254" s="354" t="s">
        <v>4624</v>
      </c>
    </row>
    <row r="255" spans="1:72" s="428" customFormat="1" x14ac:dyDescent="0.25">
      <c r="A255" s="345" t="s">
        <v>5383</v>
      </c>
      <c r="B255" s="373"/>
      <c r="C255" s="719">
        <v>46000</v>
      </c>
      <c r="D255" s="373"/>
      <c r="E255" s="346">
        <v>11.62</v>
      </c>
      <c r="F255" s="373"/>
      <c r="G255" s="347">
        <v>10.5952</v>
      </c>
      <c r="H255" s="374"/>
      <c r="I255" s="348">
        <v>0.1181</v>
      </c>
      <c r="J255" s="348">
        <v>0.80389999999999995</v>
      </c>
      <c r="K255" s="348">
        <v>2.903</v>
      </c>
      <c r="L255" s="348">
        <v>16.370699999999999</v>
      </c>
      <c r="M255" s="348">
        <v>3.4373999999999998</v>
      </c>
      <c r="N255" s="350" t="s">
        <v>430</v>
      </c>
      <c r="O255" s="348" t="s">
        <v>430</v>
      </c>
      <c r="P255" s="348" t="s">
        <v>430</v>
      </c>
      <c r="Q255" s="348" t="s">
        <v>430</v>
      </c>
      <c r="R255" s="348" t="s">
        <v>430</v>
      </c>
      <c r="S255" s="348">
        <v>19.193200000000001</v>
      </c>
      <c r="T255" s="348">
        <v>3.2770999999999999</v>
      </c>
      <c r="U255" s="348" t="s">
        <v>430</v>
      </c>
      <c r="V255" s="348" t="s">
        <v>430</v>
      </c>
      <c r="W255" s="348">
        <v>2.2713000000000001</v>
      </c>
      <c r="X255" s="348">
        <v>5.952</v>
      </c>
      <c r="Y255" s="374"/>
      <c r="Z255" s="346">
        <v>150</v>
      </c>
      <c r="AA255" s="346">
        <v>44</v>
      </c>
      <c r="AB255" s="346">
        <v>62</v>
      </c>
      <c r="AC255" s="346">
        <v>34</v>
      </c>
      <c r="AD255" s="346">
        <v>63</v>
      </c>
      <c r="AE255" s="346" t="s">
        <v>430</v>
      </c>
      <c r="AF255" s="346" t="s">
        <v>430</v>
      </c>
      <c r="AG255" s="346" t="s">
        <v>430</v>
      </c>
      <c r="AH255" s="346" t="s">
        <v>430</v>
      </c>
      <c r="AI255" s="346" t="s">
        <v>430</v>
      </c>
      <c r="AJ255" s="346">
        <v>43</v>
      </c>
      <c r="AK255" s="346">
        <v>59</v>
      </c>
      <c r="AL255" s="346" t="s">
        <v>430</v>
      </c>
      <c r="AM255" s="346" t="s">
        <v>430</v>
      </c>
      <c r="AN255" s="346">
        <v>100</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v>24.552629390232699</v>
      </c>
      <c r="BC255" s="348">
        <v>0.97965102974521601</v>
      </c>
      <c r="BD255" s="348">
        <v>1.2958991750849099E-2</v>
      </c>
      <c r="BE255" s="375">
        <v>-0.15286318128475901</v>
      </c>
      <c r="BF255" s="374"/>
      <c r="BG255" s="372">
        <v>0.3795</v>
      </c>
      <c r="BH255" s="373"/>
      <c r="BI255" s="348">
        <v>2.59639</v>
      </c>
      <c r="BJ255" s="348">
        <v>62.967700000000001</v>
      </c>
      <c r="BK255" s="348">
        <v>34.057000000000002</v>
      </c>
      <c r="BL255" s="348">
        <v>0.37891000000000002</v>
      </c>
      <c r="BM255" s="373"/>
      <c r="BN255" s="372" t="s">
        <v>5384</v>
      </c>
      <c r="BO255" s="372" t="s">
        <v>5385</v>
      </c>
      <c r="BP255" s="372" t="s">
        <v>5386</v>
      </c>
      <c r="BQ255" s="372" t="s">
        <v>5387</v>
      </c>
      <c r="BR255" s="372" t="s">
        <v>2390</v>
      </c>
      <c r="BS255" s="373"/>
      <c r="BT255" s="354" t="s">
        <v>554</v>
      </c>
    </row>
    <row r="256" spans="1:72" s="428" customFormat="1" x14ac:dyDescent="0.25">
      <c r="A256" s="345" t="s">
        <v>5388</v>
      </c>
      <c r="B256" s="373"/>
      <c r="C256" s="719">
        <v>45600</v>
      </c>
      <c r="D256" s="373"/>
      <c r="E256" s="346">
        <v>10.24</v>
      </c>
      <c r="F256" s="373"/>
      <c r="G256" s="347">
        <v>10.887600000000001</v>
      </c>
      <c r="H256" s="374"/>
      <c r="I256" s="348">
        <v>7.9100000000000004E-2</v>
      </c>
      <c r="J256" s="348">
        <v>0.36409999999999998</v>
      </c>
      <c r="K256" s="348">
        <v>1.5548999999999999</v>
      </c>
      <c r="L256" s="348">
        <v>14.4305</v>
      </c>
      <c r="M256" s="348">
        <v>2.3530000000000002</v>
      </c>
      <c r="N256" s="350">
        <v>5.4816000000000003</v>
      </c>
      <c r="O256" s="348" t="s">
        <v>430</v>
      </c>
      <c r="P256" s="348" t="s">
        <v>430</v>
      </c>
      <c r="Q256" s="348" t="s">
        <v>430</v>
      </c>
      <c r="R256" s="348" t="s">
        <v>430</v>
      </c>
      <c r="S256" s="348">
        <v>17.362500000000001</v>
      </c>
      <c r="T256" s="348">
        <v>2.2339000000000002</v>
      </c>
      <c r="U256" s="348">
        <v>8.0000999999999998</v>
      </c>
      <c r="V256" s="348">
        <v>3.2862</v>
      </c>
      <c r="W256" s="348">
        <v>1.2827999999999999</v>
      </c>
      <c r="X256" s="348">
        <v>5.3368000000000002</v>
      </c>
      <c r="Y256" s="374"/>
      <c r="Z256" s="346">
        <v>163</v>
      </c>
      <c r="AA256" s="346">
        <v>69</v>
      </c>
      <c r="AB256" s="346">
        <v>174</v>
      </c>
      <c r="AC256" s="346">
        <v>73</v>
      </c>
      <c r="AD256" s="346">
        <v>81</v>
      </c>
      <c r="AE256" s="346">
        <v>59</v>
      </c>
      <c r="AF256" s="346" t="s">
        <v>430</v>
      </c>
      <c r="AG256" s="346" t="s">
        <v>430</v>
      </c>
      <c r="AH256" s="346" t="s">
        <v>430</v>
      </c>
      <c r="AI256" s="346" t="s">
        <v>430</v>
      </c>
      <c r="AJ256" s="346">
        <v>74</v>
      </c>
      <c r="AK256" s="346">
        <v>88</v>
      </c>
      <c r="AL256" s="346">
        <v>46</v>
      </c>
      <c r="AM256" s="346">
        <v>57</v>
      </c>
      <c r="AN256" s="346">
        <v>175</v>
      </c>
      <c r="AO256" s="373"/>
      <c r="AP256" s="348" t="s">
        <v>430</v>
      </c>
      <c r="AQ256" s="348" t="s">
        <v>430</v>
      </c>
      <c r="AR256" s="348" t="s">
        <v>430</v>
      </c>
      <c r="AS256" s="348" t="s">
        <v>430</v>
      </c>
      <c r="AT256" s="348">
        <v>10.53</v>
      </c>
      <c r="AU256" s="351"/>
      <c r="AV256" s="346" t="s">
        <v>430</v>
      </c>
      <c r="AW256" s="346" t="s">
        <v>430</v>
      </c>
      <c r="AX256" s="346" t="s">
        <v>430</v>
      </c>
      <c r="AY256" s="346" t="s">
        <v>430</v>
      </c>
      <c r="AZ256" s="346">
        <v>66</v>
      </c>
      <c r="BA256" s="374"/>
      <c r="BB256" s="348">
        <v>15.924457025079301</v>
      </c>
      <c r="BC256" s="348">
        <v>0.99310010725535502</v>
      </c>
      <c r="BD256" s="348">
        <v>1.1590869752218E-2</v>
      </c>
      <c r="BE256" s="375">
        <v>-0.107226439833877</v>
      </c>
      <c r="BF256" s="374"/>
      <c r="BG256" s="372">
        <v>0.16819999999999999</v>
      </c>
      <c r="BH256" s="373"/>
      <c r="BI256" s="348">
        <v>4.1362699999999997</v>
      </c>
      <c r="BJ256" s="348">
        <v>92.104900000000001</v>
      </c>
      <c r="BK256" s="348">
        <v>3.57369</v>
      </c>
      <c r="BL256" s="348">
        <v>0.18514</v>
      </c>
      <c r="BM256" s="373"/>
      <c r="BN256" s="372" t="s">
        <v>1852</v>
      </c>
      <c r="BO256" s="372" t="s">
        <v>5389</v>
      </c>
      <c r="BP256" s="372" t="s">
        <v>999</v>
      </c>
      <c r="BQ256" s="372" t="s">
        <v>5390</v>
      </c>
      <c r="BR256" s="372" t="s">
        <v>4616</v>
      </c>
      <c r="BS256" s="373"/>
      <c r="BT256" s="354" t="s">
        <v>5331</v>
      </c>
    </row>
    <row r="257" spans="1:72" s="428" customFormat="1" x14ac:dyDescent="0.25">
      <c r="A257" s="345" t="s">
        <v>5391</v>
      </c>
      <c r="B257" s="373"/>
      <c r="C257" s="719">
        <v>45894</v>
      </c>
      <c r="D257" s="373"/>
      <c r="E257" s="346">
        <v>9.9265000000000008</v>
      </c>
      <c r="F257" s="373"/>
      <c r="G257" s="347">
        <v>10.5932</v>
      </c>
      <c r="H257" s="374"/>
      <c r="I257" s="348">
        <v>-1.4200000000000001E-2</v>
      </c>
      <c r="J257" s="348">
        <v>-0.24299999999999999</v>
      </c>
      <c r="K257" s="348">
        <v>3.2073</v>
      </c>
      <c r="L257" s="348">
        <v>15.4132</v>
      </c>
      <c r="M257" s="348">
        <v>4.3541999999999996</v>
      </c>
      <c r="N257" s="350" t="s">
        <v>430</v>
      </c>
      <c r="O257" s="348" t="s">
        <v>430</v>
      </c>
      <c r="P257" s="348" t="s">
        <v>430</v>
      </c>
      <c r="Q257" s="348" t="s">
        <v>430</v>
      </c>
      <c r="R257" s="348" t="s">
        <v>430</v>
      </c>
      <c r="S257" s="348">
        <v>19.079599999999999</v>
      </c>
      <c r="T257" s="348">
        <v>3.7694000000000001</v>
      </c>
      <c r="U257" s="348">
        <v>5.8695000000000004</v>
      </c>
      <c r="V257" s="348" t="s">
        <v>430</v>
      </c>
      <c r="W257" s="348">
        <v>1.3267</v>
      </c>
      <c r="X257" s="348">
        <v>5.9320000000000004</v>
      </c>
      <c r="Y257" s="374"/>
      <c r="Z257" s="346">
        <v>179</v>
      </c>
      <c r="AA257" s="346">
        <v>168</v>
      </c>
      <c r="AB257" s="346">
        <v>55</v>
      </c>
      <c r="AC257" s="346">
        <v>48</v>
      </c>
      <c r="AD257" s="346">
        <v>49</v>
      </c>
      <c r="AE257" s="346" t="s">
        <v>430</v>
      </c>
      <c r="AF257" s="346" t="s">
        <v>430</v>
      </c>
      <c r="AG257" s="346" t="s">
        <v>430</v>
      </c>
      <c r="AH257" s="346" t="s">
        <v>430</v>
      </c>
      <c r="AI257" s="346" t="s">
        <v>430</v>
      </c>
      <c r="AJ257" s="346">
        <v>49</v>
      </c>
      <c r="AK257" s="346">
        <v>52</v>
      </c>
      <c r="AL257" s="346">
        <v>92</v>
      </c>
      <c r="AM257" s="346" t="s">
        <v>430</v>
      </c>
      <c r="AN257" s="346">
        <v>168</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v>21.869125037929098</v>
      </c>
      <c r="BC257" s="348">
        <v>0.99471012552655902</v>
      </c>
      <c r="BD257" s="348">
        <v>8.8918070823175901E-3</v>
      </c>
      <c r="BE257" s="375">
        <v>-0.102696820980407</v>
      </c>
      <c r="BF257" s="374"/>
      <c r="BG257" s="372">
        <v>0.1346</v>
      </c>
      <c r="BH257" s="373"/>
      <c r="BI257" s="348">
        <v>89.416899999999998</v>
      </c>
      <c r="BJ257" s="348">
        <v>7.3387599999999997</v>
      </c>
      <c r="BK257" s="348" t="s">
        <v>430</v>
      </c>
      <c r="BL257" s="348">
        <v>3.2443399999999998</v>
      </c>
      <c r="BM257" s="373"/>
      <c r="BN257" s="372" t="s">
        <v>5392</v>
      </c>
      <c r="BO257" s="372" t="s">
        <v>4464</v>
      </c>
      <c r="BP257" s="372" t="s">
        <v>4465</v>
      </c>
      <c r="BQ257" s="372" t="s">
        <v>4603</v>
      </c>
      <c r="BR257" s="372" t="s">
        <v>4279</v>
      </c>
      <c r="BS257" s="373"/>
      <c r="BT257" s="354" t="s">
        <v>554</v>
      </c>
    </row>
    <row r="258" spans="1:72" s="428" customFormat="1" x14ac:dyDescent="0.25">
      <c r="A258" s="345" t="s">
        <v>5393</v>
      </c>
      <c r="B258" s="373"/>
      <c r="C258" s="719">
        <v>45680</v>
      </c>
      <c r="D258" s="373"/>
      <c r="E258" s="346">
        <v>8.7498000000000005</v>
      </c>
      <c r="F258" s="373"/>
      <c r="G258" s="347">
        <v>9.9710999999999999</v>
      </c>
      <c r="H258" s="374"/>
      <c r="I258" s="348">
        <v>0.48170000000000002</v>
      </c>
      <c r="J258" s="348">
        <v>0.55969999999999998</v>
      </c>
      <c r="K258" s="348">
        <v>2.0457999999999998</v>
      </c>
      <c r="L258" s="348">
        <v>7.3083999999999998</v>
      </c>
      <c r="M258" s="348">
        <v>-3.2749000000000001</v>
      </c>
      <c r="N258" s="350">
        <v>-2.0203000000000002</v>
      </c>
      <c r="O258" s="348" t="s">
        <v>430</v>
      </c>
      <c r="P258" s="348" t="s">
        <v>430</v>
      </c>
      <c r="Q258" s="348" t="s">
        <v>430</v>
      </c>
      <c r="R258" s="348" t="s">
        <v>430</v>
      </c>
      <c r="S258" s="348">
        <v>9.9883000000000006</v>
      </c>
      <c r="T258" s="348">
        <v>-2.9188999999999998</v>
      </c>
      <c r="U258" s="348">
        <v>1.0305</v>
      </c>
      <c r="V258" s="348">
        <v>-3.4557000000000002</v>
      </c>
      <c r="W258" s="348">
        <v>2.6953</v>
      </c>
      <c r="X258" s="348">
        <v>-0.2041</v>
      </c>
      <c r="Y258" s="374"/>
      <c r="Z258" s="346">
        <v>99</v>
      </c>
      <c r="AA258" s="346">
        <v>51</v>
      </c>
      <c r="AB258" s="346">
        <v>114</v>
      </c>
      <c r="AC258" s="346">
        <v>174</v>
      </c>
      <c r="AD258" s="346">
        <v>155</v>
      </c>
      <c r="AE258" s="346">
        <v>146</v>
      </c>
      <c r="AF258" s="346" t="s">
        <v>430</v>
      </c>
      <c r="AG258" s="346" t="s">
        <v>430</v>
      </c>
      <c r="AH258" s="346" t="s">
        <v>430</v>
      </c>
      <c r="AI258" s="346" t="s">
        <v>430</v>
      </c>
      <c r="AJ258" s="346">
        <v>169</v>
      </c>
      <c r="AK258" s="346">
        <v>149</v>
      </c>
      <c r="AL258" s="346">
        <v>147</v>
      </c>
      <c r="AM258" s="346">
        <v>146</v>
      </c>
      <c r="AN258" s="346">
        <v>63</v>
      </c>
      <c r="AO258" s="373"/>
      <c r="AP258" s="348" t="s">
        <v>430</v>
      </c>
      <c r="AQ258" s="348" t="s">
        <v>430</v>
      </c>
      <c r="AR258" s="348" t="s">
        <v>430</v>
      </c>
      <c r="AS258" s="348" t="s">
        <v>430</v>
      </c>
      <c r="AT258" s="348">
        <v>-1.19</v>
      </c>
      <c r="AU258" s="351"/>
      <c r="AV258" s="346" t="s">
        <v>430</v>
      </c>
      <c r="AW258" s="346" t="s">
        <v>430</v>
      </c>
      <c r="AX258" s="346" t="s">
        <v>430</v>
      </c>
      <c r="AY258" s="346" t="s">
        <v>430</v>
      </c>
      <c r="AZ258" s="346">
        <v>146</v>
      </c>
      <c r="BA258" s="374"/>
      <c r="BB258" s="348">
        <v>13.623007795611301</v>
      </c>
      <c r="BC258" s="348">
        <v>0.99872763452990698</v>
      </c>
      <c r="BD258" s="348">
        <v>-2.46070484162597E-2</v>
      </c>
      <c r="BE258" s="375">
        <v>-0.106952301394431</v>
      </c>
      <c r="BF258" s="374"/>
      <c r="BG258" s="372">
        <v>0.18909999999999999</v>
      </c>
      <c r="BH258" s="373"/>
      <c r="BI258" s="348">
        <v>86.431100000000001</v>
      </c>
      <c r="BJ258" s="348">
        <v>13.755100000000001</v>
      </c>
      <c r="BK258" s="348" t="s">
        <v>430</v>
      </c>
      <c r="BL258" s="348">
        <v>-0.1862</v>
      </c>
      <c r="BM258" s="373"/>
      <c r="BN258" s="372" t="s">
        <v>5148</v>
      </c>
      <c r="BO258" s="372" t="s">
        <v>3294</v>
      </c>
      <c r="BP258" s="372" t="s">
        <v>5394</v>
      </c>
      <c r="BQ258" s="372" t="s">
        <v>5395</v>
      </c>
      <c r="BR258" s="372" t="s">
        <v>5396</v>
      </c>
      <c r="BS258" s="373"/>
      <c r="BT258" s="354" t="s">
        <v>4624</v>
      </c>
    </row>
    <row r="259" spans="1:72" s="428" customFormat="1" x14ac:dyDescent="0.25">
      <c r="A259" s="345" t="s">
        <v>5397</v>
      </c>
      <c r="B259" s="373"/>
      <c r="C259" s="719">
        <v>46105</v>
      </c>
      <c r="D259" s="373"/>
      <c r="E259" s="346">
        <v>7.6814999999999998</v>
      </c>
      <c r="F259" s="373"/>
      <c r="G259" s="347">
        <v>10.3476</v>
      </c>
      <c r="H259" s="374"/>
      <c r="I259" s="348">
        <v>0.42409999999999998</v>
      </c>
      <c r="J259" s="348">
        <v>-1.0017</v>
      </c>
      <c r="K259" s="348">
        <v>7.5678999999999998</v>
      </c>
      <c r="L259" s="348">
        <v>3.476</v>
      </c>
      <c r="M259" s="348" t="s">
        <v>430</v>
      </c>
      <c r="N259" s="350" t="s">
        <v>430</v>
      </c>
      <c r="O259" s="348" t="s">
        <v>430</v>
      </c>
      <c r="P259" s="348" t="s">
        <v>430</v>
      </c>
      <c r="Q259" s="348" t="s">
        <v>430</v>
      </c>
      <c r="R259" s="348" t="s">
        <v>430</v>
      </c>
      <c r="S259" s="348">
        <v>10.0305</v>
      </c>
      <c r="T259" s="348" t="s">
        <v>430</v>
      </c>
      <c r="U259" s="348" t="s">
        <v>430</v>
      </c>
      <c r="V259" s="348" t="s">
        <v>430</v>
      </c>
      <c r="W259" s="348">
        <v>5.6459999999999999</v>
      </c>
      <c r="X259" s="348">
        <v>3.476</v>
      </c>
      <c r="Y259" s="374"/>
      <c r="Z259" s="346">
        <v>113</v>
      </c>
      <c r="AA259" s="346">
        <v>223</v>
      </c>
      <c r="AB259" s="346">
        <v>13</v>
      </c>
      <c r="AC259" s="346">
        <v>231</v>
      </c>
      <c r="AD259" s="346" t="s">
        <v>430</v>
      </c>
      <c r="AE259" s="346" t="s">
        <v>430</v>
      </c>
      <c r="AF259" s="346" t="s">
        <v>430</v>
      </c>
      <c r="AG259" s="346" t="s">
        <v>430</v>
      </c>
      <c r="AH259" s="346" t="s">
        <v>430</v>
      </c>
      <c r="AI259" s="346" t="s">
        <v>430</v>
      </c>
      <c r="AJ259" s="346">
        <v>167</v>
      </c>
      <c r="AK259" s="346" t="s">
        <v>430</v>
      </c>
      <c r="AL259" s="346" t="s">
        <v>430</v>
      </c>
      <c r="AM259" s="346" t="s">
        <v>430</v>
      </c>
      <c r="AN259" s="346">
        <v>18</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v>29.994274582253102</v>
      </c>
      <c r="BC259" s="348">
        <v>0.96942636114833602</v>
      </c>
      <c r="BD259" s="348">
        <v>3.1428598814014101E-2</v>
      </c>
      <c r="BE259" s="375">
        <v>-0.13284275949885699</v>
      </c>
      <c r="BF259" s="374"/>
      <c r="BG259" s="372">
        <v>0.49980000000000002</v>
      </c>
      <c r="BH259" s="373"/>
      <c r="BI259" s="348">
        <v>77.993600000000001</v>
      </c>
      <c r="BJ259" s="348">
        <v>20.091699999999999</v>
      </c>
      <c r="BK259" s="348">
        <v>1.1558600000000001</v>
      </c>
      <c r="BL259" s="348">
        <v>0.75883999999999996</v>
      </c>
      <c r="BM259" s="373"/>
      <c r="BN259" s="372" t="s">
        <v>5398</v>
      </c>
      <c r="BO259" s="372" t="s">
        <v>5399</v>
      </c>
      <c r="BP259" s="372" t="s">
        <v>430</v>
      </c>
      <c r="BQ259" s="372" t="s">
        <v>430</v>
      </c>
      <c r="BR259" s="372" t="s">
        <v>430</v>
      </c>
      <c r="BS259" s="373"/>
      <c r="BT259" s="354" t="s">
        <v>554</v>
      </c>
    </row>
    <row r="260" spans="1:72" s="428" customFormat="1" x14ac:dyDescent="0.25">
      <c r="A260" s="345" t="s">
        <v>5400</v>
      </c>
      <c r="B260" s="373"/>
      <c r="C260" s="719">
        <v>40348</v>
      </c>
      <c r="D260" s="373"/>
      <c r="E260" s="346">
        <v>6.4413</v>
      </c>
      <c r="F260" s="373"/>
      <c r="G260" s="347">
        <v>45.637599999999999</v>
      </c>
      <c r="H260" s="374"/>
      <c r="I260" s="348">
        <v>0.81740000000000002</v>
      </c>
      <c r="J260" s="348">
        <v>-6.0900000000000003E-2</v>
      </c>
      <c r="K260" s="348">
        <v>1.5078</v>
      </c>
      <c r="L260" s="348">
        <v>4.9104000000000001</v>
      </c>
      <c r="M260" s="348">
        <v>-8.1495999999999995</v>
      </c>
      <c r="N260" s="350">
        <v>-3.9853000000000001</v>
      </c>
      <c r="O260" s="348">
        <v>1.0029999999999999</v>
      </c>
      <c r="P260" s="348">
        <v>8.6325000000000003</v>
      </c>
      <c r="Q260" s="348">
        <v>8.6622000000000003</v>
      </c>
      <c r="R260" s="348">
        <v>11.701499999999999</v>
      </c>
      <c r="S260" s="348">
        <v>7.6269999999999998</v>
      </c>
      <c r="T260" s="348">
        <v>-8.0863999999999994</v>
      </c>
      <c r="U260" s="348">
        <v>-2.5499999999999998</v>
      </c>
      <c r="V260" s="348">
        <v>-5.8879000000000001</v>
      </c>
      <c r="W260" s="348">
        <v>2.2111999999999998</v>
      </c>
      <c r="X260" s="348">
        <v>9.9370999999999992</v>
      </c>
      <c r="Y260" s="374"/>
      <c r="Z260" s="346">
        <v>59</v>
      </c>
      <c r="AA260" s="346">
        <v>145</v>
      </c>
      <c r="AB260" s="346">
        <v>182</v>
      </c>
      <c r="AC260" s="346">
        <v>215</v>
      </c>
      <c r="AD260" s="346">
        <v>211</v>
      </c>
      <c r="AE260" s="346">
        <v>179</v>
      </c>
      <c r="AF260" s="346">
        <v>78</v>
      </c>
      <c r="AG260" s="346">
        <v>90</v>
      </c>
      <c r="AH260" s="346">
        <v>41</v>
      </c>
      <c r="AI260" s="346">
        <v>15</v>
      </c>
      <c r="AJ260" s="346">
        <v>217</v>
      </c>
      <c r="AK260" s="346">
        <v>213</v>
      </c>
      <c r="AL260" s="346">
        <v>192</v>
      </c>
      <c r="AM260" s="346">
        <v>180</v>
      </c>
      <c r="AN260" s="346">
        <v>113</v>
      </c>
      <c r="AO260" s="373"/>
      <c r="AP260" s="348">
        <v>10.83</v>
      </c>
      <c r="AQ260" s="348">
        <v>10.24</v>
      </c>
      <c r="AR260" s="348">
        <v>6.64</v>
      </c>
      <c r="AS260" s="348">
        <v>2.29</v>
      </c>
      <c r="AT260" s="348">
        <v>-7.1</v>
      </c>
      <c r="AU260" s="351"/>
      <c r="AV260" s="346">
        <v>13</v>
      </c>
      <c r="AW260" s="346">
        <v>17</v>
      </c>
      <c r="AX260" s="346">
        <v>39</v>
      </c>
      <c r="AY260" s="346">
        <v>86</v>
      </c>
      <c r="AZ260" s="346">
        <v>197</v>
      </c>
      <c r="BA260" s="374"/>
      <c r="BB260" s="348">
        <v>11.3721720178734</v>
      </c>
      <c r="BC260" s="348">
        <v>0.98955661828667696</v>
      </c>
      <c r="BD260" s="348">
        <v>2.9163247023845498E-2</v>
      </c>
      <c r="BE260" s="375">
        <v>-0.10492460639519099</v>
      </c>
      <c r="BF260" s="374"/>
      <c r="BG260" s="372">
        <v>1.0617000000000001</v>
      </c>
      <c r="BH260" s="373"/>
      <c r="BI260" s="348">
        <v>99.48</v>
      </c>
      <c r="BJ260" s="348" t="s">
        <v>430</v>
      </c>
      <c r="BK260" s="348" t="s">
        <v>430</v>
      </c>
      <c r="BL260" s="348">
        <v>0.52</v>
      </c>
      <c r="BM260" s="373"/>
      <c r="BN260" s="372" t="s">
        <v>5401</v>
      </c>
      <c r="BO260" s="372" t="s">
        <v>4655</v>
      </c>
      <c r="BP260" s="372" t="s">
        <v>4656</v>
      </c>
      <c r="BQ260" s="372" t="s">
        <v>4657</v>
      </c>
      <c r="BR260" s="372" t="s">
        <v>4658</v>
      </c>
      <c r="BS260" s="373"/>
      <c r="BT260" s="354" t="s">
        <v>443</v>
      </c>
    </row>
    <row r="261" spans="1:72" s="428" customFormat="1" x14ac:dyDescent="0.25">
      <c r="A261" s="345" t="s">
        <v>5402</v>
      </c>
      <c r="B261" s="373"/>
      <c r="C261" s="719">
        <v>46167</v>
      </c>
      <c r="D261" s="373"/>
      <c r="E261" s="346">
        <v>6.4184999999999999</v>
      </c>
      <c r="F261" s="373"/>
      <c r="G261" s="347">
        <v>10.515499999999999</v>
      </c>
      <c r="H261" s="374"/>
      <c r="I261" s="348">
        <v>1.8391</v>
      </c>
      <c r="J261" s="348">
        <v>1.5745</v>
      </c>
      <c r="K261" s="348" t="s">
        <v>430</v>
      </c>
      <c r="L261" s="348" t="s">
        <v>430</v>
      </c>
      <c r="M261" s="348" t="s">
        <v>430</v>
      </c>
      <c r="N261" s="350" t="s">
        <v>430</v>
      </c>
      <c r="O261" s="348" t="s">
        <v>430</v>
      </c>
      <c r="P261" s="348" t="s">
        <v>430</v>
      </c>
      <c r="Q261" s="348" t="s">
        <v>430</v>
      </c>
      <c r="R261" s="348" t="s">
        <v>430</v>
      </c>
      <c r="S261" s="348" t="s">
        <v>430</v>
      </c>
      <c r="T261" s="348" t="s">
        <v>430</v>
      </c>
      <c r="U261" s="348" t="s">
        <v>430</v>
      </c>
      <c r="V261" s="348" t="s">
        <v>430</v>
      </c>
      <c r="W261" s="348">
        <v>7.5666000000000002</v>
      </c>
      <c r="X261" s="348">
        <v>5.1550000000000002</v>
      </c>
      <c r="Y261" s="374"/>
      <c r="Z261" s="346">
        <v>13</v>
      </c>
      <c r="AA261" s="346">
        <v>25</v>
      </c>
      <c r="AB261" s="346" t="s">
        <v>430</v>
      </c>
      <c r="AC261" s="346" t="s">
        <v>430</v>
      </c>
      <c r="AD261" s="346" t="s">
        <v>430</v>
      </c>
      <c r="AE261" s="346" t="s">
        <v>430</v>
      </c>
      <c r="AF261" s="346" t="s">
        <v>430</v>
      </c>
      <c r="AG261" s="346" t="s">
        <v>430</v>
      </c>
      <c r="AH261" s="346" t="s">
        <v>430</v>
      </c>
      <c r="AI261" s="346" t="s">
        <v>430</v>
      </c>
      <c r="AJ261" s="346" t="s">
        <v>430</v>
      </c>
      <c r="AK261" s="346" t="s">
        <v>430</v>
      </c>
      <c r="AL261" s="346" t="s">
        <v>430</v>
      </c>
      <c r="AM261" s="346" t="s">
        <v>430</v>
      </c>
      <c r="AN261" s="346">
        <v>6</v>
      </c>
      <c r="AO261" s="373"/>
      <c r="AP261" s="348" t="s">
        <v>430</v>
      </c>
      <c r="AQ261" s="348" t="s">
        <v>430</v>
      </c>
      <c r="AR261" s="348" t="s">
        <v>430</v>
      </c>
      <c r="AS261" s="348" t="s">
        <v>430</v>
      </c>
      <c r="AT261" s="348" t="s">
        <v>430</v>
      </c>
      <c r="AU261" s="351"/>
      <c r="AV261" s="346" t="s">
        <v>430</v>
      </c>
      <c r="AW261" s="346" t="s">
        <v>430</v>
      </c>
      <c r="AX261" s="346" t="s">
        <v>430</v>
      </c>
      <c r="AY261" s="346" t="s">
        <v>430</v>
      </c>
      <c r="AZ261" s="346" t="s">
        <v>430</v>
      </c>
      <c r="BA261" s="374"/>
      <c r="BB261" s="348" t="s">
        <v>430</v>
      </c>
      <c r="BC261" s="348">
        <v>0</v>
      </c>
      <c r="BD261" s="348">
        <v>0</v>
      </c>
      <c r="BE261" s="375" t="s">
        <v>430</v>
      </c>
      <c r="BF261" s="374"/>
      <c r="BG261" s="372">
        <v>0.309</v>
      </c>
      <c r="BH261" s="373"/>
      <c r="BI261" s="348">
        <v>80.229600000000005</v>
      </c>
      <c r="BJ261" s="348">
        <v>16.833600000000001</v>
      </c>
      <c r="BK261" s="348">
        <v>3.02379</v>
      </c>
      <c r="BL261" s="348">
        <v>-8.6989999999999998E-2</v>
      </c>
      <c r="BM261" s="373"/>
      <c r="BN261" s="372" t="s">
        <v>5403</v>
      </c>
      <c r="BO261" s="372" t="s">
        <v>5404</v>
      </c>
      <c r="BP261" s="372" t="s">
        <v>430</v>
      </c>
      <c r="BQ261" s="372" t="s">
        <v>430</v>
      </c>
      <c r="BR261" s="372" t="s">
        <v>430</v>
      </c>
      <c r="BS261" s="373"/>
      <c r="BT261" s="354" t="s">
        <v>554</v>
      </c>
    </row>
    <row r="262" spans="1:72" s="428" customFormat="1" x14ac:dyDescent="0.25">
      <c r="A262" s="345" t="s">
        <v>5405</v>
      </c>
      <c r="B262" s="373"/>
      <c r="C262" s="719">
        <v>46190</v>
      </c>
      <c r="D262" s="373"/>
      <c r="E262" s="346" t="s">
        <v>430</v>
      </c>
      <c r="F262" s="373"/>
      <c r="G262" s="347">
        <v>10.1212</v>
      </c>
      <c r="H262" s="374"/>
      <c r="I262" s="348">
        <v>0.1484</v>
      </c>
      <c r="J262" s="348">
        <v>1.212</v>
      </c>
      <c r="K262" s="348" t="s">
        <v>430</v>
      </c>
      <c r="L262" s="348" t="s">
        <v>430</v>
      </c>
      <c r="M262" s="348" t="s">
        <v>430</v>
      </c>
      <c r="N262" s="350" t="s">
        <v>430</v>
      </c>
      <c r="O262" s="348" t="s">
        <v>430</v>
      </c>
      <c r="P262" s="348" t="s">
        <v>430</v>
      </c>
      <c r="Q262" s="348" t="s">
        <v>430</v>
      </c>
      <c r="R262" s="348" t="s">
        <v>430</v>
      </c>
      <c r="S262" s="348" t="s">
        <v>430</v>
      </c>
      <c r="T262" s="348" t="s">
        <v>430</v>
      </c>
      <c r="U262" s="348" t="s">
        <v>430</v>
      </c>
      <c r="V262" s="348" t="s">
        <v>430</v>
      </c>
      <c r="W262" s="348" t="s">
        <v>430</v>
      </c>
      <c r="X262" s="348">
        <v>1.212</v>
      </c>
      <c r="Y262" s="374"/>
      <c r="Z262" s="346">
        <v>146</v>
      </c>
      <c r="AA262" s="346">
        <v>38</v>
      </c>
      <c r="AB262" s="346" t="s">
        <v>430</v>
      </c>
      <c r="AC262" s="346" t="s">
        <v>430</v>
      </c>
      <c r="AD262" s="346" t="s">
        <v>430</v>
      </c>
      <c r="AE262" s="346" t="s">
        <v>430</v>
      </c>
      <c r="AF262" s="346" t="s">
        <v>430</v>
      </c>
      <c r="AG262" s="346" t="s">
        <v>430</v>
      </c>
      <c r="AH262" s="346" t="s">
        <v>430</v>
      </c>
      <c r="AI262" s="346" t="s">
        <v>430</v>
      </c>
      <c r="AJ262" s="346" t="s">
        <v>430</v>
      </c>
      <c r="AK262" s="346" t="s">
        <v>430</v>
      </c>
      <c r="AL262" s="346" t="s">
        <v>430</v>
      </c>
      <c r="AM262" s="346" t="s">
        <v>430</v>
      </c>
      <c r="AN262" s="346" t="s">
        <v>430</v>
      </c>
      <c r="AO262" s="373"/>
      <c r="AP262" s="348" t="s">
        <v>430</v>
      </c>
      <c r="AQ262" s="348" t="s">
        <v>430</v>
      </c>
      <c r="AR262" s="348" t="s">
        <v>430</v>
      </c>
      <c r="AS262" s="348" t="s">
        <v>430</v>
      </c>
      <c r="AT262" s="348" t="s">
        <v>430</v>
      </c>
      <c r="AU262" s="351"/>
      <c r="AV262" s="346" t="s">
        <v>430</v>
      </c>
      <c r="AW262" s="346" t="s">
        <v>430</v>
      </c>
      <c r="AX262" s="346" t="s">
        <v>430</v>
      </c>
      <c r="AY262" s="346" t="s">
        <v>430</v>
      </c>
      <c r="AZ262" s="346" t="s">
        <v>430</v>
      </c>
      <c r="BA262" s="374"/>
      <c r="BB262" s="348" t="s">
        <v>430</v>
      </c>
      <c r="BC262" s="348">
        <v>0</v>
      </c>
      <c r="BD262" s="348">
        <v>0</v>
      </c>
      <c r="BE262" s="375" t="s">
        <v>430</v>
      </c>
      <c r="BF262" s="374"/>
      <c r="BG262" s="372">
        <v>0.2732</v>
      </c>
      <c r="BH262" s="373"/>
      <c r="BI262" s="348" t="s">
        <v>430</v>
      </c>
      <c r="BJ262" s="348" t="s">
        <v>430</v>
      </c>
      <c r="BK262" s="348" t="s">
        <v>430</v>
      </c>
      <c r="BL262" s="348" t="s">
        <v>430</v>
      </c>
      <c r="BM262" s="373"/>
      <c r="BN262" s="372" t="s">
        <v>430</v>
      </c>
      <c r="BO262" s="372" t="s">
        <v>430</v>
      </c>
      <c r="BP262" s="372" t="s">
        <v>430</v>
      </c>
      <c r="BQ262" s="372" t="s">
        <v>430</v>
      </c>
      <c r="BR262" s="372" t="s">
        <v>430</v>
      </c>
      <c r="BS262" s="373"/>
      <c r="BT262" s="354" t="s">
        <v>554</v>
      </c>
    </row>
    <row r="263" spans="1:72" s="428" customFormat="1" ht="11" x14ac:dyDescent="0.3">
      <c r="A263" s="841" t="s">
        <v>5406</v>
      </c>
      <c r="B263" s="842"/>
      <c r="C263" s="843">
        <v>46190</v>
      </c>
      <c r="D263" s="842"/>
      <c r="E263" s="844" t="s">
        <v>430</v>
      </c>
      <c r="F263" s="842"/>
      <c r="G263" s="845">
        <v>10.044</v>
      </c>
      <c r="H263" s="847"/>
      <c r="I263" s="846">
        <v>0.48020000000000002</v>
      </c>
      <c r="J263" s="846">
        <v>0.44</v>
      </c>
      <c r="K263" s="846" t="s">
        <v>430</v>
      </c>
      <c r="L263" s="846" t="s">
        <v>430</v>
      </c>
      <c r="M263" s="846" t="s">
        <v>430</v>
      </c>
      <c r="N263" s="848">
        <v>-1.9800000000000002E-2</v>
      </c>
      <c r="O263" s="846" t="s">
        <v>430</v>
      </c>
      <c r="P263" s="846" t="s">
        <v>430</v>
      </c>
      <c r="Q263" s="846" t="s">
        <v>430</v>
      </c>
      <c r="R263" s="846" t="s">
        <v>430</v>
      </c>
      <c r="S263" s="846" t="s">
        <v>430</v>
      </c>
      <c r="T263" s="846" t="s">
        <v>430</v>
      </c>
      <c r="U263" s="846" t="s">
        <v>430</v>
      </c>
      <c r="V263" s="846" t="s">
        <v>430</v>
      </c>
      <c r="W263" s="846" t="s">
        <v>430</v>
      </c>
      <c r="X263" s="846">
        <v>0.44</v>
      </c>
      <c r="Y263" s="847"/>
      <c r="Z263" s="844">
        <v>102</v>
      </c>
      <c r="AA263" s="844">
        <v>55</v>
      </c>
      <c r="AB263" s="844" t="s">
        <v>430</v>
      </c>
      <c r="AC263" s="844" t="s">
        <v>430</v>
      </c>
      <c r="AD263" s="844" t="s">
        <v>430</v>
      </c>
      <c r="AE263" s="844">
        <v>120</v>
      </c>
      <c r="AF263" s="844" t="s">
        <v>430</v>
      </c>
      <c r="AG263" s="844" t="s">
        <v>430</v>
      </c>
      <c r="AH263" s="844" t="s">
        <v>430</v>
      </c>
      <c r="AI263" s="844" t="s">
        <v>430</v>
      </c>
      <c r="AJ263" s="844" t="s">
        <v>430</v>
      </c>
      <c r="AK263" s="844" t="s">
        <v>430</v>
      </c>
      <c r="AL263" s="844" t="s">
        <v>430</v>
      </c>
      <c r="AM263" s="844" t="s">
        <v>430</v>
      </c>
      <c r="AN263" s="844" t="s">
        <v>430</v>
      </c>
      <c r="AO263" s="842"/>
      <c r="AP263" s="846" t="s">
        <v>430</v>
      </c>
      <c r="AQ263" s="846" t="s">
        <v>430</v>
      </c>
      <c r="AR263" s="846" t="s">
        <v>430</v>
      </c>
      <c r="AS263" s="846" t="s">
        <v>430</v>
      </c>
      <c r="AT263" s="846">
        <v>-3.58</v>
      </c>
      <c r="AU263" s="849"/>
      <c r="AV263" s="844" t="s">
        <v>430</v>
      </c>
      <c r="AW263" s="844" t="s">
        <v>430</v>
      </c>
      <c r="AX263" s="844" t="s">
        <v>430</v>
      </c>
      <c r="AY263" s="844" t="s">
        <v>430</v>
      </c>
      <c r="AZ263" s="844">
        <v>156</v>
      </c>
      <c r="BA263" s="847"/>
      <c r="BB263" s="846" t="s">
        <v>430</v>
      </c>
      <c r="BC263" s="846">
        <v>0</v>
      </c>
      <c r="BD263" s="846">
        <v>0</v>
      </c>
      <c r="BE263" s="852" t="s">
        <v>430</v>
      </c>
      <c r="BF263" s="847"/>
      <c r="BG263" s="855">
        <v>2.2403</v>
      </c>
      <c r="BH263" s="842"/>
      <c r="BI263" s="846" t="s">
        <v>430</v>
      </c>
      <c r="BJ263" s="846" t="s">
        <v>430</v>
      </c>
      <c r="BK263" s="846" t="s">
        <v>430</v>
      </c>
      <c r="BL263" s="846" t="s">
        <v>430</v>
      </c>
      <c r="BM263" s="842"/>
      <c r="BN263" s="855" t="s">
        <v>430</v>
      </c>
      <c r="BO263" s="855" t="s">
        <v>430</v>
      </c>
      <c r="BP263" s="855" t="s">
        <v>430</v>
      </c>
      <c r="BQ263" s="855" t="s">
        <v>430</v>
      </c>
      <c r="BR263" s="855" t="s">
        <v>430</v>
      </c>
      <c r="BS263" s="842"/>
      <c r="BT263" s="856" t="s">
        <v>554</v>
      </c>
    </row>
    <row r="264" spans="1:72" s="428" customFormat="1" x14ac:dyDescent="0.25">
      <c r="A264" s="345" t="s">
        <v>5407</v>
      </c>
      <c r="B264" s="373"/>
      <c r="C264" s="719" t="s">
        <v>430</v>
      </c>
      <c r="D264" s="373"/>
      <c r="E264" s="346" t="s">
        <v>430</v>
      </c>
      <c r="F264" s="373"/>
      <c r="G264" s="347" t="s">
        <v>430</v>
      </c>
      <c r="H264" s="374"/>
      <c r="I264" s="348" t="s">
        <v>430</v>
      </c>
      <c r="J264" s="348" t="s">
        <v>430</v>
      </c>
      <c r="K264" s="348" t="s">
        <v>430</v>
      </c>
      <c r="L264" s="348" t="s">
        <v>430</v>
      </c>
      <c r="M264" s="348" t="s">
        <v>430</v>
      </c>
      <c r="N264" s="350" t="s">
        <v>430</v>
      </c>
      <c r="O264" s="348" t="s">
        <v>430</v>
      </c>
      <c r="P264" s="348" t="s">
        <v>430</v>
      </c>
      <c r="Q264" s="348" t="s">
        <v>430</v>
      </c>
      <c r="R264" s="348" t="s">
        <v>430</v>
      </c>
      <c r="S264" s="348" t="s">
        <v>430</v>
      </c>
      <c r="T264" s="348" t="s">
        <v>430</v>
      </c>
      <c r="U264" s="348" t="s">
        <v>430</v>
      </c>
      <c r="V264" s="348" t="s">
        <v>430</v>
      </c>
      <c r="W264" s="348" t="s">
        <v>430</v>
      </c>
      <c r="X264" s="348" t="s">
        <v>430</v>
      </c>
      <c r="Y264" s="374"/>
      <c r="Z264" s="346" t="s">
        <v>430</v>
      </c>
      <c r="AA264" s="346" t="s">
        <v>430</v>
      </c>
      <c r="AB264" s="346" t="s">
        <v>430</v>
      </c>
      <c r="AC264" s="346" t="s">
        <v>430</v>
      </c>
      <c r="AD264" s="346" t="s">
        <v>430</v>
      </c>
      <c r="AE264" s="346" t="s">
        <v>430</v>
      </c>
      <c r="AF264" s="346" t="s">
        <v>430</v>
      </c>
      <c r="AG264" s="346" t="s">
        <v>430</v>
      </c>
      <c r="AH264" s="346" t="s">
        <v>430</v>
      </c>
      <c r="AI264" s="346" t="s">
        <v>430</v>
      </c>
      <c r="AJ264" s="346" t="s">
        <v>430</v>
      </c>
      <c r="AK264" s="346" t="s">
        <v>430</v>
      </c>
      <c r="AL264" s="346" t="s">
        <v>430</v>
      </c>
      <c r="AM264" s="346" t="s">
        <v>430</v>
      </c>
      <c r="AN264" s="346" t="s">
        <v>430</v>
      </c>
      <c r="AO264" s="373"/>
      <c r="AP264" s="348" t="s">
        <v>430</v>
      </c>
      <c r="AQ264" s="348" t="s">
        <v>430</v>
      </c>
      <c r="AR264" s="348" t="s">
        <v>430</v>
      </c>
      <c r="AS264" s="348" t="s">
        <v>430</v>
      </c>
      <c r="AT264" s="348" t="s">
        <v>430</v>
      </c>
      <c r="AU264" s="351"/>
      <c r="AV264" s="346" t="s">
        <v>430</v>
      </c>
      <c r="AW264" s="346" t="s">
        <v>430</v>
      </c>
      <c r="AX264" s="346" t="s">
        <v>430</v>
      </c>
      <c r="AY264" s="346" t="s">
        <v>430</v>
      </c>
      <c r="AZ264" s="346" t="s">
        <v>430</v>
      </c>
      <c r="BA264" s="374"/>
      <c r="BB264" s="348" t="s">
        <v>430</v>
      </c>
      <c r="BC264" s="348">
        <v>0</v>
      </c>
      <c r="BD264" s="348">
        <v>0</v>
      </c>
      <c r="BE264" s="375" t="s">
        <v>430</v>
      </c>
      <c r="BF264" s="374"/>
      <c r="BG264" s="372" t="s">
        <v>430</v>
      </c>
      <c r="BH264" s="373"/>
      <c r="BI264" s="348" t="s">
        <v>430</v>
      </c>
      <c r="BJ264" s="348" t="s">
        <v>430</v>
      </c>
      <c r="BK264" s="348" t="s">
        <v>430</v>
      </c>
      <c r="BL264" s="348" t="s">
        <v>430</v>
      </c>
      <c r="BM264" s="373"/>
      <c r="BN264" s="372" t="s">
        <v>430</v>
      </c>
      <c r="BO264" s="372" t="s">
        <v>430</v>
      </c>
      <c r="BP264" s="372" t="s">
        <v>430</v>
      </c>
      <c r="BQ264" s="372" t="s">
        <v>430</v>
      </c>
      <c r="BR264" s="372" t="s">
        <v>430</v>
      </c>
      <c r="BS264" s="373"/>
      <c r="BT264" s="354" t="s">
        <v>547</v>
      </c>
    </row>
    <row r="265" spans="1:72" s="428" customFormat="1" x14ac:dyDescent="0.25">
      <c r="A265" s="345" t="s">
        <v>5408</v>
      </c>
      <c r="B265" s="373"/>
      <c r="C265" s="719" t="s">
        <v>430</v>
      </c>
      <c r="D265" s="373"/>
      <c r="E265" s="346" t="s">
        <v>430</v>
      </c>
      <c r="F265" s="373"/>
      <c r="G265" s="347" t="s">
        <v>430</v>
      </c>
      <c r="H265" s="374"/>
      <c r="I265" s="348" t="s">
        <v>430</v>
      </c>
      <c r="J265" s="348" t="s">
        <v>430</v>
      </c>
      <c r="K265" s="348" t="s">
        <v>430</v>
      </c>
      <c r="L265" s="348" t="s">
        <v>430</v>
      </c>
      <c r="M265" s="348" t="s">
        <v>430</v>
      </c>
      <c r="N265" s="350" t="s">
        <v>430</v>
      </c>
      <c r="O265" s="348" t="s">
        <v>430</v>
      </c>
      <c r="P265" s="348" t="s">
        <v>430</v>
      </c>
      <c r="Q265" s="348" t="s">
        <v>430</v>
      </c>
      <c r="R265" s="348" t="s">
        <v>430</v>
      </c>
      <c r="S265" s="348" t="s">
        <v>430</v>
      </c>
      <c r="T265" s="348" t="s">
        <v>430</v>
      </c>
      <c r="U265" s="348" t="s">
        <v>430</v>
      </c>
      <c r="V265" s="348" t="s">
        <v>430</v>
      </c>
      <c r="W265" s="348" t="s">
        <v>430</v>
      </c>
      <c r="X265" s="348" t="s">
        <v>430</v>
      </c>
      <c r="Y265" s="374"/>
      <c r="Z265" s="346" t="s">
        <v>430</v>
      </c>
      <c r="AA265" s="346" t="s">
        <v>430</v>
      </c>
      <c r="AB265" s="346" t="s">
        <v>430</v>
      </c>
      <c r="AC265" s="346" t="s">
        <v>430</v>
      </c>
      <c r="AD265" s="346" t="s">
        <v>430</v>
      </c>
      <c r="AE265" s="346" t="s">
        <v>430</v>
      </c>
      <c r="AF265" s="346" t="s">
        <v>430</v>
      </c>
      <c r="AG265" s="346" t="s">
        <v>430</v>
      </c>
      <c r="AH265" s="346" t="s">
        <v>430</v>
      </c>
      <c r="AI265" s="346" t="s">
        <v>430</v>
      </c>
      <c r="AJ265" s="346" t="s">
        <v>430</v>
      </c>
      <c r="AK265" s="346" t="s">
        <v>430</v>
      </c>
      <c r="AL265" s="346" t="s">
        <v>430</v>
      </c>
      <c r="AM265" s="346" t="s">
        <v>430</v>
      </c>
      <c r="AN265" s="346" t="s">
        <v>430</v>
      </c>
      <c r="AO265" s="373"/>
      <c r="AP265" s="348" t="s">
        <v>430</v>
      </c>
      <c r="AQ265" s="348" t="s">
        <v>430</v>
      </c>
      <c r="AR265" s="348" t="s">
        <v>430</v>
      </c>
      <c r="AS265" s="348" t="s">
        <v>430</v>
      </c>
      <c r="AT265" s="348" t="s">
        <v>430</v>
      </c>
      <c r="AU265" s="351"/>
      <c r="AV265" s="346" t="s">
        <v>430</v>
      </c>
      <c r="AW265" s="346" t="s">
        <v>430</v>
      </c>
      <c r="AX265" s="346" t="s">
        <v>430</v>
      </c>
      <c r="AY265" s="346" t="s">
        <v>430</v>
      </c>
      <c r="AZ265" s="346" t="s">
        <v>430</v>
      </c>
      <c r="BA265" s="374"/>
      <c r="BB265" s="348" t="s">
        <v>430</v>
      </c>
      <c r="BC265" s="348">
        <v>0</v>
      </c>
      <c r="BD265" s="348">
        <v>0</v>
      </c>
      <c r="BE265" s="375" t="s">
        <v>430</v>
      </c>
      <c r="BF265" s="374"/>
      <c r="BG265" s="372" t="s">
        <v>430</v>
      </c>
      <c r="BH265" s="373"/>
      <c r="BI265" s="348" t="s">
        <v>430</v>
      </c>
      <c r="BJ265" s="348" t="s">
        <v>430</v>
      </c>
      <c r="BK265" s="348" t="s">
        <v>430</v>
      </c>
      <c r="BL265" s="348" t="s">
        <v>430</v>
      </c>
      <c r="BM265" s="373"/>
      <c r="BN265" s="372" t="s">
        <v>430</v>
      </c>
      <c r="BO265" s="372" t="s">
        <v>430</v>
      </c>
      <c r="BP265" s="372" t="s">
        <v>430</v>
      </c>
      <c r="BQ265" s="372" t="s">
        <v>430</v>
      </c>
      <c r="BR265" s="372" t="s">
        <v>430</v>
      </c>
      <c r="BS265" s="373"/>
      <c r="BT265" s="354" t="s">
        <v>547</v>
      </c>
    </row>
    <row r="266" spans="1:72" x14ac:dyDescent="0.25">
      <c r="A266" s="36" t="s">
        <v>93</v>
      </c>
      <c r="B266" s="43"/>
      <c r="C266" s="720"/>
      <c r="D266" s="43"/>
      <c r="E266" s="51"/>
      <c r="F266" s="43"/>
      <c r="G266" s="55"/>
      <c r="H266" s="66"/>
      <c r="I266" s="59">
        <v>0.39679999999999999</v>
      </c>
      <c r="J266" s="59">
        <v>-8.0000000000000004E-4</v>
      </c>
      <c r="K266" s="59">
        <v>2.0503999999999998</v>
      </c>
      <c r="L266" s="59">
        <v>10.8543</v>
      </c>
      <c r="M266" s="59">
        <v>-1.6489</v>
      </c>
      <c r="N266" s="70">
        <v>0.88919999999999999</v>
      </c>
      <c r="O266" s="59">
        <v>1.3427</v>
      </c>
      <c r="P266" s="59">
        <v>14.857799999999999</v>
      </c>
      <c r="Q266" s="59">
        <v>11.5709</v>
      </c>
      <c r="R266" s="59">
        <v>12.1275</v>
      </c>
      <c r="S266" s="59">
        <v>13.7684</v>
      </c>
      <c r="T266" s="59">
        <v>-1.5778000000000001</v>
      </c>
      <c r="U266" s="59">
        <v>2.9571999999999998</v>
      </c>
      <c r="V266" s="59">
        <v>-1.1241000000000001</v>
      </c>
      <c r="W266" s="59">
        <v>1.8516999999999999</v>
      </c>
      <c r="X266" s="59">
        <v>7.1742999999999997</v>
      </c>
      <c r="Y266" s="66"/>
      <c r="Z266" s="51">
        <v>232</v>
      </c>
      <c r="AA266" s="51">
        <v>253</v>
      </c>
      <c r="AB266" s="51">
        <v>252</v>
      </c>
      <c r="AC266" s="51">
        <v>244</v>
      </c>
      <c r="AD266" s="51">
        <v>238</v>
      </c>
      <c r="AE266" s="51">
        <v>216</v>
      </c>
      <c r="AF266" s="51">
        <v>130</v>
      </c>
      <c r="AG266" s="51">
        <v>98</v>
      </c>
      <c r="AH266" s="51">
        <v>44</v>
      </c>
      <c r="AI266" s="51">
        <v>18</v>
      </c>
      <c r="AJ266" s="51">
        <v>245</v>
      </c>
      <c r="AK266" s="51">
        <v>239</v>
      </c>
      <c r="AL266" s="51">
        <v>230</v>
      </c>
      <c r="AM266" s="51">
        <v>217</v>
      </c>
      <c r="AN266" s="51">
        <v>254</v>
      </c>
      <c r="AO266" s="43"/>
      <c r="AP266" s="59">
        <v>11.401111111111099</v>
      </c>
      <c r="AQ266" s="59">
        <v>11.746086956521699</v>
      </c>
      <c r="AR266" s="59">
        <v>10.560222222222199</v>
      </c>
      <c r="AS266" s="59">
        <v>6.8188000000000004</v>
      </c>
      <c r="AT266" s="59">
        <v>3.0174324324324302</v>
      </c>
      <c r="AU266" s="78"/>
      <c r="AV266" s="51">
        <v>18</v>
      </c>
      <c r="AW266" s="51">
        <v>23</v>
      </c>
      <c r="AX266" s="51">
        <v>45</v>
      </c>
      <c r="AY266" s="51">
        <v>100</v>
      </c>
      <c r="AZ266" s="51">
        <v>222</v>
      </c>
      <c r="BA266" s="66"/>
      <c r="BB266" s="59"/>
      <c r="BC266" s="59"/>
      <c r="BD266" s="59"/>
      <c r="BE266" s="276"/>
      <c r="BF266" s="66"/>
      <c r="BG266" s="33"/>
      <c r="BH266" s="43"/>
      <c r="BI266" s="59"/>
      <c r="BJ266" s="59"/>
      <c r="BK266" s="59"/>
      <c r="BL266" s="59"/>
      <c r="BM266" s="43"/>
      <c r="BN266" s="84"/>
      <c r="BO266" s="84"/>
      <c r="BP266" s="84"/>
      <c r="BQ266" s="84"/>
      <c r="BR266" s="84"/>
      <c r="BS266" s="43"/>
      <c r="BT266" s="88"/>
    </row>
    <row r="267" spans="1:72" x14ac:dyDescent="0.25">
      <c r="A267" s="37" t="s">
        <v>94</v>
      </c>
      <c r="B267" s="44"/>
      <c r="C267" s="721"/>
      <c r="D267" s="44"/>
      <c r="E267" s="52"/>
      <c r="F267" s="44"/>
      <c r="G267" s="56"/>
      <c r="H267" s="67"/>
      <c r="I267" s="60">
        <v>2.1682000000000001</v>
      </c>
      <c r="J267" s="60">
        <v>3.7080000000000002</v>
      </c>
      <c r="K267" s="60">
        <v>10.0006</v>
      </c>
      <c r="L267" s="60">
        <v>28.014199999999999</v>
      </c>
      <c r="M267" s="60">
        <v>21.1783</v>
      </c>
      <c r="N267" s="71">
        <v>44.6464</v>
      </c>
      <c r="O267" s="60">
        <v>30.232600000000001</v>
      </c>
      <c r="P267" s="60">
        <v>31.001100000000001</v>
      </c>
      <c r="Q267" s="60">
        <v>17.5867</v>
      </c>
      <c r="R267" s="60">
        <v>13.886699999999999</v>
      </c>
      <c r="S267" s="60">
        <v>32.664900000000003</v>
      </c>
      <c r="T267" s="60">
        <v>22.1739</v>
      </c>
      <c r="U267" s="60">
        <v>31.133299999999998</v>
      </c>
      <c r="V267" s="60">
        <v>42.334299999999999</v>
      </c>
      <c r="W267" s="60">
        <v>9.8161000000000005</v>
      </c>
      <c r="X267" s="60">
        <v>30.1189</v>
      </c>
      <c r="Y267" s="67"/>
      <c r="Z267" s="52"/>
      <c r="AA267" s="52"/>
      <c r="AB267" s="52"/>
      <c r="AC267" s="52"/>
      <c r="AD267" s="52"/>
      <c r="AE267" s="52"/>
      <c r="AF267" s="52"/>
      <c r="AG267" s="52"/>
      <c r="AH267" s="52"/>
      <c r="AI267" s="52"/>
      <c r="AJ267" s="52"/>
      <c r="AK267" s="52"/>
      <c r="AL267" s="52"/>
      <c r="AM267" s="52"/>
      <c r="AN267" s="52"/>
      <c r="AO267" s="44"/>
      <c r="AP267" s="60">
        <v>13.69</v>
      </c>
      <c r="AQ267" s="60">
        <v>15.86</v>
      </c>
      <c r="AR267" s="60">
        <v>22.1</v>
      </c>
      <c r="AS267" s="60">
        <v>34.43</v>
      </c>
      <c r="AT267" s="60">
        <v>46.77</v>
      </c>
      <c r="AU267" s="79"/>
      <c r="AV267" s="52"/>
      <c r="AW267" s="52"/>
      <c r="AX267" s="52"/>
      <c r="AY267" s="52"/>
      <c r="AZ267" s="52"/>
      <c r="BA267" s="67"/>
      <c r="BB267" s="60"/>
      <c r="BC267" s="60"/>
      <c r="BD267" s="60"/>
      <c r="BE267" s="277"/>
      <c r="BF267" s="67"/>
      <c r="BG267" s="25"/>
      <c r="BH267" s="44"/>
      <c r="BI267" s="60"/>
      <c r="BJ267" s="60"/>
      <c r="BK267" s="60"/>
      <c r="BL267" s="60"/>
      <c r="BM267" s="44"/>
      <c r="BN267" s="85"/>
      <c r="BO267" s="85"/>
      <c r="BP267" s="85"/>
      <c r="BQ267" s="85"/>
      <c r="BR267" s="85"/>
      <c r="BS267" s="44"/>
      <c r="BT267" s="89"/>
    </row>
    <row r="268" spans="1:72" x14ac:dyDescent="0.25">
      <c r="A268" s="37" t="s">
        <v>95</v>
      </c>
      <c r="B268" s="44"/>
      <c r="C268" s="721"/>
      <c r="D268" s="44"/>
      <c r="E268" s="52"/>
      <c r="F268" s="44"/>
      <c r="G268" s="56"/>
      <c r="H268" s="67"/>
      <c r="I268" s="60">
        <v>-1.976</v>
      </c>
      <c r="J268" s="60">
        <v>-4.3391000000000002</v>
      </c>
      <c r="K268" s="60">
        <v>-5.8772000000000002</v>
      </c>
      <c r="L268" s="60">
        <v>-6.7937000000000003</v>
      </c>
      <c r="M268" s="60">
        <v>-28.965800000000002</v>
      </c>
      <c r="N268" s="71">
        <v>-27.517600000000002</v>
      </c>
      <c r="O268" s="60">
        <v>-15.5502</v>
      </c>
      <c r="P268" s="60">
        <v>1.2200000000000001E-2</v>
      </c>
      <c r="Q268" s="60">
        <v>8.0257000000000005</v>
      </c>
      <c r="R268" s="60">
        <v>11.2837</v>
      </c>
      <c r="S268" s="60">
        <v>-4.9034000000000004</v>
      </c>
      <c r="T268" s="60">
        <v>-26.902799999999999</v>
      </c>
      <c r="U268" s="60">
        <v>-17.308399999999999</v>
      </c>
      <c r="V268" s="60">
        <v>-28.485600000000002</v>
      </c>
      <c r="W268" s="60">
        <v>-5.2957999999999998</v>
      </c>
      <c r="X268" s="60">
        <v>-28.078700000000001</v>
      </c>
      <c r="Y268" s="67"/>
      <c r="Z268" s="52"/>
      <c r="AA268" s="52"/>
      <c r="AB268" s="52"/>
      <c r="AC268" s="52"/>
      <c r="AD268" s="52"/>
      <c r="AE268" s="52"/>
      <c r="AF268" s="52"/>
      <c r="AG268" s="52"/>
      <c r="AH268" s="52"/>
      <c r="AI268" s="52"/>
      <c r="AJ268" s="52"/>
      <c r="AK268" s="52"/>
      <c r="AL268" s="52"/>
      <c r="AM268" s="52"/>
      <c r="AN268" s="52"/>
      <c r="AO268" s="44"/>
      <c r="AP268" s="60">
        <v>10.07</v>
      </c>
      <c r="AQ268" s="60">
        <v>9.01</v>
      </c>
      <c r="AR268" s="60">
        <v>5.35</v>
      </c>
      <c r="AS268" s="60">
        <v>-15.26</v>
      </c>
      <c r="AT268" s="60">
        <v>-33.29</v>
      </c>
      <c r="AU268" s="79"/>
      <c r="AV268" s="52"/>
      <c r="AW268" s="52"/>
      <c r="AX268" s="52"/>
      <c r="AY268" s="52"/>
      <c r="AZ268" s="52"/>
      <c r="BA268" s="67"/>
      <c r="BB268" s="60"/>
      <c r="BC268" s="60"/>
      <c r="BD268" s="60"/>
      <c r="BE268" s="277"/>
      <c r="BF268" s="67"/>
      <c r="BG268" s="25"/>
      <c r="BH268" s="44"/>
      <c r="BI268" s="60"/>
      <c r="BJ268" s="60"/>
      <c r="BK268" s="60"/>
      <c r="BL268" s="60"/>
      <c r="BM268" s="44"/>
      <c r="BN268" s="85"/>
      <c r="BO268" s="85"/>
      <c r="BP268" s="85"/>
      <c r="BQ268" s="85"/>
      <c r="BR268" s="85"/>
      <c r="BS268" s="44"/>
      <c r="BT268" s="89"/>
    </row>
    <row r="269" spans="1:72" x14ac:dyDescent="0.25">
      <c r="A269" s="38" t="s">
        <v>96</v>
      </c>
      <c r="B269" s="45"/>
      <c r="C269" s="722"/>
      <c r="D269" s="45"/>
      <c r="E269" s="53"/>
      <c r="F269" s="45"/>
      <c r="G269" s="57"/>
      <c r="H269" s="68"/>
      <c r="I269" s="61">
        <v>0.3639</v>
      </c>
      <c r="J269" s="61">
        <v>-3.4700000000000002E-2</v>
      </c>
      <c r="K269" s="61">
        <v>1.8555999999999999</v>
      </c>
      <c r="L269" s="61">
        <v>10.744899999999999</v>
      </c>
      <c r="M269" s="61">
        <v>-1.5946499999999999</v>
      </c>
      <c r="N269" s="72">
        <v>0.52585000000000004</v>
      </c>
      <c r="O269" s="61">
        <v>1.56995</v>
      </c>
      <c r="P269" s="61">
        <v>14.2498</v>
      </c>
      <c r="Q269" s="61">
        <v>10.1153</v>
      </c>
      <c r="R269" s="61">
        <v>12.0099</v>
      </c>
      <c r="S269" s="61">
        <v>13.292999999999999</v>
      </c>
      <c r="T269" s="61">
        <v>-2.2881999999999998</v>
      </c>
      <c r="U269" s="61">
        <v>3.0348000000000002</v>
      </c>
      <c r="V269" s="61">
        <v>-2.6812</v>
      </c>
      <c r="W269" s="61">
        <v>2.0870000000000002</v>
      </c>
      <c r="X269" s="61">
        <v>8.4071999999999996</v>
      </c>
      <c r="Y269" s="68"/>
      <c r="Z269" s="53"/>
      <c r="AA269" s="53"/>
      <c r="AB269" s="53"/>
      <c r="AC269" s="53"/>
      <c r="AD269" s="53"/>
      <c r="AE269" s="53"/>
      <c r="AF269" s="53"/>
      <c r="AG269" s="53"/>
      <c r="AH269" s="53"/>
      <c r="AI269" s="53"/>
      <c r="AJ269" s="53"/>
      <c r="AK269" s="53"/>
      <c r="AL269" s="53"/>
      <c r="AM269" s="53"/>
      <c r="AN269" s="53"/>
      <c r="AO269" s="45"/>
      <c r="AP269" s="61">
        <v>11.16</v>
      </c>
      <c r="AQ269" s="61">
        <v>10.79</v>
      </c>
      <c r="AR269" s="61">
        <v>7.94</v>
      </c>
      <c r="AS269" s="61">
        <v>7.52</v>
      </c>
      <c r="AT269" s="61">
        <v>2.8</v>
      </c>
      <c r="AU269" s="80"/>
      <c r="AV269" s="53"/>
      <c r="AW269" s="53"/>
      <c r="AX269" s="53"/>
      <c r="AY269" s="53"/>
      <c r="AZ269" s="53"/>
      <c r="BA269" s="68"/>
      <c r="BB269" s="61"/>
      <c r="BC269" s="61"/>
      <c r="BD269" s="61"/>
      <c r="BE269" s="279"/>
      <c r="BF269" s="68"/>
      <c r="BG269" s="27"/>
      <c r="BH269" s="45"/>
      <c r="BI269" s="61"/>
      <c r="BJ269" s="61"/>
      <c r="BK269" s="61"/>
      <c r="BL269" s="61"/>
      <c r="BM269" s="45"/>
      <c r="BN269" s="86"/>
      <c r="BO269" s="86"/>
      <c r="BP269" s="86"/>
      <c r="BQ269" s="86"/>
      <c r="BR269" s="86"/>
      <c r="BS269" s="45"/>
      <c r="BT269" s="90"/>
    </row>
    <row r="270" spans="1:72" ht="14.5" x14ac:dyDescent="0.25">
      <c r="A270" s="39" t="s">
        <v>164</v>
      </c>
      <c r="B270" s="46"/>
      <c r="C270" s="723"/>
      <c r="D270" s="46"/>
      <c r="E270" s="54"/>
      <c r="F270" s="46"/>
      <c r="G270" s="58"/>
      <c r="H270" s="69"/>
      <c r="I270" s="62"/>
      <c r="J270" s="62"/>
      <c r="K270" s="62"/>
      <c r="L270" s="62"/>
      <c r="M270" s="62"/>
      <c r="N270" s="73"/>
      <c r="O270" s="62"/>
      <c r="P270" s="62"/>
      <c r="Q270" s="62"/>
      <c r="R270" s="62"/>
      <c r="S270" s="62"/>
      <c r="T270" s="62"/>
      <c r="U270" s="62"/>
      <c r="V270" s="62"/>
      <c r="W270" s="62"/>
      <c r="X270" s="62"/>
      <c r="Y270" s="69"/>
      <c r="Z270" s="54"/>
      <c r="AA270" s="54"/>
      <c r="AB270" s="54"/>
      <c r="AC270" s="54"/>
      <c r="AD270" s="54"/>
      <c r="AE270" s="54"/>
      <c r="AF270" s="54"/>
      <c r="AG270" s="54"/>
      <c r="AH270" s="54"/>
      <c r="AI270" s="54"/>
      <c r="AJ270" s="54"/>
      <c r="AK270" s="54"/>
      <c r="AL270" s="54"/>
      <c r="AM270" s="54"/>
      <c r="AN270" s="54"/>
      <c r="AO270" s="46"/>
      <c r="AP270" s="62"/>
      <c r="AQ270" s="62"/>
      <c r="AR270" s="62"/>
      <c r="AS270" s="62"/>
      <c r="AT270" s="62"/>
      <c r="AU270" s="81"/>
      <c r="AV270" s="54"/>
      <c r="AW270" s="54"/>
      <c r="AX270" s="54"/>
      <c r="AY270" s="54"/>
      <c r="AZ270" s="54"/>
      <c r="BA270" s="69"/>
      <c r="BB270" s="62"/>
      <c r="BC270" s="62"/>
      <c r="BD270" s="62"/>
      <c r="BE270" s="245"/>
      <c r="BF270" s="69"/>
      <c r="BG270" s="40"/>
      <c r="BH270" s="46"/>
      <c r="BI270" s="62"/>
      <c r="BJ270" s="62"/>
      <c r="BK270" s="62"/>
      <c r="BL270" s="62"/>
      <c r="BM270" s="46"/>
      <c r="BN270" s="87"/>
      <c r="BO270" s="87"/>
      <c r="BP270" s="87"/>
      <c r="BQ270" s="87"/>
      <c r="BR270" s="87"/>
      <c r="BS270" s="46"/>
      <c r="BT270" s="91"/>
    </row>
    <row r="271" spans="1:72" s="428" customFormat="1" x14ac:dyDescent="0.25">
      <c r="A271" s="481" t="s">
        <v>5409</v>
      </c>
      <c r="B271" s="402"/>
      <c r="C271" s="724">
        <v>41275</v>
      </c>
      <c r="D271" s="402"/>
      <c r="E271" s="403">
        <v>28609</v>
      </c>
      <c r="F271" s="402"/>
      <c r="G271" s="404">
        <v>168.67519999999999</v>
      </c>
      <c r="H271" s="406"/>
      <c r="I271" s="405">
        <v>0.82620000000000005</v>
      </c>
      <c r="J271" s="405">
        <v>-4.9099999999999998E-2</v>
      </c>
      <c r="K271" s="405">
        <v>1.6203000000000001</v>
      </c>
      <c r="L271" s="405">
        <v>5.3022999999999998</v>
      </c>
      <c r="M271" s="405">
        <v>-7.6496000000000004</v>
      </c>
      <c r="N271" s="407">
        <v>-3.0436999999999999</v>
      </c>
      <c r="O271" s="405">
        <v>1.9816</v>
      </c>
      <c r="P271" s="405">
        <v>9.7979000000000003</v>
      </c>
      <c r="Q271" s="405">
        <v>9.7863000000000007</v>
      </c>
      <c r="R271" s="405">
        <v>12.554</v>
      </c>
      <c r="S271" s="405">
        <v>8.0448000000000004</v>
      </c>
      <c r="T271" s="405">
        <v>-7.6009000000000002</v>
      </c>
      <c r="U271" s="405">
        <v>-1.7879</v>
      </c>
      <c r="V271" s="405">
        <v>-4.9779</v>
      </c>
      <c r="W271" s="405">
        <v>2.3090999999999999</v>
      </c>
      <c r="X271" s="405">
        <v>11.875400000000001</v>
      </c>
      <c r="Y271" s="406"/>
      <c r="Z271" s="403">
        <v>47</v>
      </c>
      <c r="AA271" s="403">
        <v>139</v>
      </c>
      <c r="AB271" s="403">
        <v>166</v>
      </c>
      <c r="AC271" s="403">
        <v>204</v>
      </c>
      <c r="AD271" s="403">
        <v>201</v>
      </c>
      <c r="AE271" s="403">
        <v>166</v>
      </c>
      <c r="AF271" s="403">
        <v>63</v>
      </c>
      <c r="AG271" s="403">
        <v>78</v>
      </c>
      <c r="AH271" s="403">
        <v>28</v>
      </c>
      <c r="AI271" s="403">
        <v>5</v>
      </c>
      <c r="AJ271" s="403">
        <v>202</v>
      </c>
      <c r="AK271" s="403">
        <v>205</v>
      </c>
      <c r="AL271" s="403">
        <v>180</v>
      </c>
      <c r="AM271" s="403">
        <v>170</v>
      </c>
      <c r="AN271" s="403">
        <v>94</v>
      </c>
      <c r="AO271" s="402"/>
      <c r="AP271" s="405">
        <v>11.69</v>
      </c>
      <c r="AQ271" s="405">
        <v>11.23</v>
      </c>
      <c r="AR271" s="405">
        <v>7.74</v>
      </c>
      <c r="AS271" s="405">
        <v>3.33</v>
      </c>
      <c r="AT271" s="405">
        <v>-6.1</v>
      </c>
      <c r="AU271" s="408"/>
      <c r="AV271" s="403">
        <v>5</v>
      </c>
      <c r="AW271" s="403">
        <v>8</v>
      </c>
      <c r="AX271" s="403">
        <v>29</v>
      </c>
      <c r="AY271" s="403">
        <v>74</v>
      </c>
      <c r="AZ271" s="403">
        <v>183</v>
      </c>
      <c r="BA271" s="406"/>
      <c r="BB271" s="405">
        <v>11.487890217583899</v>
      </c>
      <c r="BC271" s="405">
        <v>0.99975740354110698</v>
      </c>
      <c r="BD271" s="405">
        <v>3.6817749727489399E-2</v>
      </c>
      <c r="BE271" s="410">
        <v>-1.8116198909985001E-2</v>
      </c>
      <c r="BF271" s="406"/>
      <c r="BG271" s="401">
        <v>0.13600000000000001</v>
      </c>
      <c r="BH271" s="402"/>
      <c r="BI271" s="405">
        <v>99.771500000000003</v>
      </c>
      <c r="BJ271" s="405" t="s">
        <v>430</v>
      </c>
      <c r="BK271" s="405" t="s">
        <v>430</v>
      </c>
      <c r="BL271" s="405">
        <v>0.22850000000000001</v>
      </c>
      <c r="BM271" s="402"/>
      <c r="BN271" s="401" t="s">
        <v>4452</v>
      </c>
      <c r="BO271" s="401" t="s">
        <v>4453</v>
      </c>
      <c r="BP271" s="401" t="s">
        <v>4454</v>
      </c>
      <c r="BQ271" s="401" t="s">
        <v>4311</v>
      </c>
      <c r="BR271" s="401" t="s">
        <v>4455</v>
      </c>
      <c r="BS271" s="402"/>
      <c r="BT271" s="411" t="s">
        <v>554</v>
      </c>
    </row>
    <row r="272" spans="1:72" s="428" customFormat="1" x14ac:dyDescent="0.25">
      <c r="A272" s="345" t="s">
        <v>5410</v>
      </c>
      <c r="B272" s="373"/>
      <c r="C272" s="719">
        <v>41275</v>
      </c>
      <c r="D272" s="373"/>
      <c r="E272" s="346">
        <v>23661.4</v>
      </c>
      <c r="F272" s="373"/>
      <c r="G272" s="347">
        <v>234.50129999999999</v>
      </c>
      <c r="H272" s="374"/>
      <c r="I272" s="348">
        <v>0.82569999999999999</v>
      </c>
      <c r="J272" s="348">
        <v>-5.5399999999999998E-2</v>
      </c>
      <c r="K272" s="348">
        <v>1.599</v>
      </c>
      <c r="L272" s="348">
        <v>5.2672999999999996</v>
      </c>
      <c r="M272" s="348">
        <v>-7.6801000000000004</v>
      </c>
      <c r="N272" s="350">
        <v>-3.1065</v>
      </c>
      <c r="O272" s="348">
        <v>1.9233</v>
      </c>
      <c r="P272" s="348">
        <v>9.7454000000000001</v>
      </c>
      <c r="Q272" s="348">
        <v>9.7394999999999996</v>
      </c>
      <c r="R272" s="348">
        <v>12.4894</v>
      </c>
      <c r="S272" s="348">
        <v>8.0061999999999998</v>
      </c>
      <c r="T272" s="348">
        <v>-7.6314000000000002</v>
      </c>
      <c r="U272" s="348">
        <v>-1.8442000000000001</v>
      </c>
      <c r="V272" s="348">
        <v>-5.0393999999999997</v>
      </c>
      <c r="W272" s="348">
        <v>2.2909999999999999</v>
      </c>
      <c r="X272" s="348">
        <v>11.9169</v>
      </c>
      <c r="Y272" s="374"/>
      <c r="Z272" s="346">
        <v>52</v>
      </c>
      <c r="AA272" s="346">
        <v>151</v>
      </c>
      <c r="AB272" s="346">
        <v>180</v>
      </c>
      <c r="AC272" s="346">
        <v>215</v>
      </c>
      <c r="AD272" s="346">
        <v>208</v>
      </c>
      <c r="AE272" s="346">
        <v>171</v>
      </c>
      <c r="AF272" s="346">
        <v>71</v>
      </c>
      <c r="AG272" s="346">
        <v>84</v>
      </c>
      <c r="AH272" s="346">
        <v>33</v>
      </c>
      <c r="AI272" s="346">
        <v>6</v>
      </c>
      <c r="AJ272" s="346">
        <v>213</v>
      </c>
      <c r="AK272" s="346">
        <v>211</v>
      </c>
      <c r="AL272" s="346">
        <v>185</v>
      </c>
      <c r="AM272" s="346">
        <v>175</v>
      </c>
      <c r="AN272" s="346">
        <v>109</v>
      </c>
      <c r="AO272" s="373"/>
      <c r="AP272" s="348">
        <v>11.62</v>
      </c>
      <c r="AQ272" s="348">
        <v>11.17</v>
      </c>
      <c r="AR272" s="348">
        <v>7.69</v>
      </c>
      <c r="AS272" s="348">
        <v>3.26</v>
      </c>
      <c r="AT272" s="348">
        <v>-6.18</v>
      </c>
      <c r="AU272" s="351"/>
      <c r="AV272" s="346">
        <v>7</v>
      </c>
      <c r="AW272" s="346">
        <v>12</v>
      </c>
      <c r="AX272" s="346">
        <v>34</v>
      </c>
      <c r="AY272" s="346">
        <v>80</v>
      </c>
      <c r="AZ272" s="346">
        <v>188</v>
      </c>
      <c r="BA272" s="374"/>
      <c r="BB272" s="348">
        <v>11.4841989645541</v>
      </c>
      <c r="BC272" s="348">
        <v>0.99943614193754604</v>
      </c>
      <c r="BD272" s="348">
        <v>3.6491541059178297E-2</v>
      </c>
      <c r="BE272" s="375">
        <v>-2.1856613116550901E-2</v>
      </c>
      <c r="BF272" s="374"/>
      <c r="BG272" s="372">
        <v>0.18090000000000001</v>
      </c>
      <c r="BH272" s="373"/>
      <c r="BI272" s="348">
        <v>99.800899999999999</v>
      </c>
      <c r="BJ272" s="348" t="s">
        <v>430</v>
      </c>
      <c r="BK272" s="348" t="s">
        <v>430</v>
      </c>
      <c r="BL272" s="348">
        <v>0.1991</v>
      </c>
      <c r="BM272" s="373"/>
      <c r="BN272" s="372" t="s">
        <v>4452</v>
      </c>
      <c r="BO272" s="372" t="s">
        <v>4453</v>
      </c>
      <c r="BP272" s="372" t="s">
        <v>4454</v>
      </c>
      <c r="BQ272" s="372" t="s">
        <v>4311</v>
      </c>
      <c r="BR272" s="372" t="s">
        <v>4455</v>
      </c>
      <c r="BS272" s="373"/>
      <c r="BT272" s="354" t="s">
        <v>4457</v>
      </c>
    </row>
    <row r="273" spans="1:72" s="428" customFormat="1" x14ac:dyDescent="0.25">
      <c r="A273" s="345" t="s">
        <v>5411</v>
      </c>
      <c r="B273" s="373"/>
      <c r="C273" s="719">
        <v>41275</v>
      </c>
      <c r="D273" s="373"/>
      <c r="E273" s="346">
        <v>16797</v>
      </c>
      <c r="F273" s="373"/>
      <c r="G273" s="347">
        <v>253.56020000000001</v>
      </c>
      <c r="H273" s="374"/>
      <c r="I273" s="348">
        <v>0.8256</v>
      </c>
      <c r="J273" s="348">
        <v>-5.4300000000000001E-2</v>
      </c>
      <c r="K273" s="348">
        <v>1.6079000000000001</v>
      </c>
      <c r="L273" s="348">
        <v>5.2816999999999998</v>
      </c>
      <c r="M273" s="348">
        <v>-7.6558999999999999</v>
      </c>
      <c r="N273" s="350">
        <v>-3.0749</v>
      </c>
      <c r="O273" s="348">
        <v>1.9347000000000001</v>
      </c>
      <c r="P273" s="348">
        <v>9.7467000000000006</v>
      </c>
      <c r="Q273" s="348">
        <v>9.7514000000000003</v>
      </c>
      <c r="R273" s="348">
        <v>12.401</v>
      </c>
      <c r="S273" s="348">
        <v>8.0085999999999995</v>
      </c>
      <c r="T273" s="348">
        <v>-7.6075999999999997</v>
      </c>
      <c r="U273" s="348">
        <v>-1.8167</v>
      </c>
      <c r="V273" s="348">
        <v>-5.0091999999999999</v>
      </c>
      <c r="W273" s="348">
        <v>2.2982999999999998</v>
      </c>
      <c r="X273" s="348">
        <v>11.928900000000001</v>
      </c>
      <c r="Y273" s="374"/>
      <c r="Z273" s="346">
        <v>53</v>
      </c>
      <c r="AA273" s="346">
        <v>149</v>
      </c>
      <c r="AB273" s="346">
        <v>176</v>
      </c>
      <c r="AC273" s="346">
        <v>210</v>
      </c>
      <c r="AD273" s="346">
        <v>203</v>
      </c>
      <c r="AE273" s="346">
        <v>169</v>
      </c>
      <c r="AF273" s="346">
        <v>70</v>
      </c>
      <c r="AG273" s="346">
        <v>83</v>
      </c>
      <c r="AH273" s="346">
        <v>32</v>
      </c>
      <c r="AI273" s="346">
        <v>10</v>
      </c>
      <c r="AJ273" s="346">
        <v>212</v>
      </c>
      <c r="AK273" s="346">
        <v>207</v>
      </c>
      <c r="AL273" s="346">
        <v>183</v>
      </c>
      <c r="AM273" s="346">
        <v>173</v>
      </c>
      <c r="AN273" s="346">
        <v>104</v>
      </c>
      <c r="AO273" s="373"/>
      <c r="AP273" s="348">
        <v>11.61</v>
      </c>
      <c r="AQ273" s="348">
        <v>11.18</v>
      </c>
      <c r="AR273" s="348">
        <v>7.7</v>
      </c>
      <c r="AS273" s="348">
        <v>3.28</v>
      </c>
      <c r="AT273" s="348">
        <v>-6.14</v>
      </c>
      <c r="AU273" s="351"/>
      <c r="AV273" s="346">
        <v>8</v>
      </c>
      <c r="AW273" s="346">
        <v>11</v>
      </c>
      <c r="AX273" s="346">
        <v>32</v>
      </c>
      <c r="AY273" s="346">
        <v>78</v>
      </c>
      <c r="AZ273" s="346">
        <v>187</v>
      </c>
      <c r="BA273" s="374"/>
      <c r="BB273" s="348">
        <v>11.477229169144101</v>
      </c>
      <c r="BC273" s="348">
        <v>0.99882772974650103</v>
      </c>
      <c r="BD273" s="348">
        <v>3.6519424687201402E-2</v>
      </c>
      <c r="BE273" s="375">
        <v>-2.1522504703073101E-2</v>
      </c>
      <c r="BF273" s="374"/>
      <c r="BG273" s="372">
        <v>0.28139999999999998</v>
      </c>
      <c r="BH273" s="373"/>
      <c r="BI273" s="348">
        <v>99.775199999999998</v>
      </c>
      <c r="BJ273" s="348" t="s">
        <v>430</v>
      </c>
      <c r="BK273" s="348" t="s">
        <v>430</v>
      </c>
      <c r="BL273" s="348">
        <v>0.2248</v>
      </c>
      <c r="BM273" s="373"/>
      <c r="BN273" s="372" t="s">
        <v>4459</v>
      </c>
      <c r="BO273" s="372" t="s">
        <v>4453</v>
      </c>
      <c r="BP273" s="372" t="s">
        <v>4454</v>
      </c>
      <c r="BQ273" s="372" t="s">
        <v>4311</v>
      </c>
      <c r="BR273" s="372" t="s">
        <v>4455</v>
      </c>
      <c r="BS273" s="373"/>
      <c r="BT273" s="354" t="s">
        <v>554</v>
      </c>
    </row>
    <row r="274" spans="1:72" s="428" customFormat="1" x14ac:dyDescent="0.25">
      <c r="A274" s="345" t="s">
        <v>5412</v>
      </c>
      <c r="B274" s="373"/>
      <c r="C274" s="719">
        <v>41275</v>
      </c>
      <c r="D274" s="373"/>
      <c r="E274" s="346">
        <v>13616</v>
      </c>
      <c r="F274" s="373"/>
      <c r="G274" s="347">
        <v>224.15049999999999</v>
      </c>
      <c r="H274" s="374"/>
      <c r="I274" s="348">
        <v>0.82909999999999995</v>
      </c>
      <c r="J274" s="348">
        <v>-5.4399999999999997E-2</v>
      </c>
      <c r="K274" s="348">
        <v>1.6080000000000001</v>
      </c>
      <c r="L274" s="348">
        <v>5.2758000000000003</v>
      </c>
      <c r="M274" s="348">
        <v>-7.6798999999999999</v>
      </c>
      <c r="N274" s="350">
        <v>-3.1252</v>
      </c>
      <c r="O274" s="348">
        <v>1.9177</v>
      </c>
      <c r="P274" s="348">
        <v>9.7562999999999995</v>
      </c>
      <c r="Q274" s="348">
        <v>9.7533999999999992</v>
      </c>
      <c r="R274" s="348">
        <v>12.4117</v>
      </c>
      <c r="S274" s="348">
        <v>8.0190000000000001</v>
      </c>
      <c r="T274" s="348">
        <v>-7.6308999999999996</v>
      </c>
      <c r="U274" s="348">
        <v>-1.8568</v>
      </c>
      <c r="V274" s="348">
        <v>-5.0606999999999998</v>
      </c>
      <c r="W274" s="348">
        <v>2.2995999999999999</v>
      </c>
      <c r="X274" s="348">
        <v>11.6113</v>
      </c>
      <c r="Y274" s="374"/>
      <c r="Z274" s="346">
        <v>44</v>
      </c>
      <c r="AA274" s="346">
        <v>150</v>
      </c>
      <c r="AB274" s="346">
        <v>175</v>
      </c>
      <c r="AC274" s="346">
        <v>213</v>
      </c>
      <c r="AD274" s="346">
        <v>207</v>
      </c>
      <c r="AE274" s="346">
        <v>173</v>
      </c>
      <c r="AF274" s="346">
        <v>72</v>
      </c>
      <c r="AG274" s="346">
        <v>82</v>
      </c>
      <c r="AH274" s="346">
        <v>31</v>
      </c>
      <c r="AI274" s="346">
        <v>9</v>
      </c>
      <c r="AJ274" s="346">
        <v>210</v>
      </c>
      <c r="AK274" s="346">
        <v>210</v>
      </c>
      <c r="AL274" s="346">
        <v>187</v>
      </c>
      <c r="AM274" s="346">
        <v>177</v>
      </c>
      <c r="AN274" s="346">
        <v>103</v>
      </c>
      <c r="AO274" s="373"/>
      <c r="AP274" s="348">
        <v>11.57</v>
      </c>
      <c r="AQ274" s="348">
        <v>11.16</v>
      </c>
      <c r="AR274" s="348">
        <v>7.7</v>
      </c>
      <c r="AS274" s="348">
        <v>3.26</v>
      </c>
      <c r="AT274" s="348">
        <v>-6.18</v>
      </c>
      <c r="AU274" s="351"/>
      <c r="AV274" s="346">
        <v>10</v>
      </c>
      <c r="AW274" s="346">
        <v>13</v>
      </c>
      <c r="AX274" s="346">
        <v>32</v>
      </c>
      <c r="AY274" s="346">
        <v>80</v>
      </c>
      <c r="AZ274" s="346">
        <v>188</v>
      </c>
      <c r="BA274" s="374"/>
      <c r="BB274" s="348">
        <v>11.4928212503622</v>
      </c>
      <c r="BC274" s="348">
        <v>1.00018579590334</v>
      </c>
      <c r="BD274" s="348">
        <v>3.6547296901349099E-2</v>
      </c>
      <c r="BE274" s="375">
        <v>-2.1231914149519499E-2</v>
      </c>
      <c r="BF274" s="374"/>
      <c r="BG274" s="372">
        <v>0.17269999999999999</v>
      </c>
      <c r="BH274" s="373"/>
      <c r="BI274" s="348">
        <v>99.764499999999998</v>
      </c>
      <c r="BJ274" s="348" t="s">
        <v>430</v>
      </c>
      <c r="BK274" s="348" t="s">
        <v>430</v>
      </c>
      <c r="BL274" s="348">
        <v>0.23549999999999999</v>
      </c>
      <c r="BM274" s="373"/>
      <c r="BN274" s="372" t="s">
        <v>4459</v>
      </c>
      <c r="BO274" s="372" t="s">
        <v>4453</v>
      </c>
      <c r="BP274" s="372" t="s">
        <v>4454</v>
      </c>
      <c r="BQ274" s="372" t="s">
        <v>4311</v>
      </c>
      <c r="BR274" s="372" t="s">
        <v>4455</v>
      </c>
      <c r="BS274" s="373"/>
      <c r="BT274" s="354" t="s">
        <v>4461</v>
      </c>
    </row>
    <row r="275" spans="1:72" s="428" customFormat="1" x14ac:dyDescent="0.25">
      <c r="A275" s="345" t="s">
        <v>5413</v>
      </c>
      <c r="B275" s="373"/>
      <c r="C275" s="719">
        <v>41275</v>
      </c>
      <c r="D275" s="373"/>
      <c r="E275" s="346">
        <v>9488.0499999999993</v>
      </c>
      <c r="F275" s="373"/>
      <c r="G275" s="347">
        <v>66.888000000000005</v>
      </c>
      <c r="H275" s="374"/>
      <c r="I275" s="348">
        <v>-1.23E-2</v>
      </c>
      <c r="J275" s="348">
        <v>-0.36449999999999999</v>
      </c>
      <c r="K275" s="348">
        <v>3.1890999999999998</v>
      </c>
      <c r="L275" s="348">
        <v>15.546900000000001</v>
      </c>
      <c r="M275" s="348">
        <v>4.6502999999999997</v>
      </c>
      <c r="N275" s="350">
        <v>7.4481999999999999</v>
      </c>
      <c r="O275" s="348">
        <v>0.5665</v>
      </c>
      <c r="P275" s="348">
        <v>19.210899999999999</v>
      </c>
      <c r="Q275" s="348">
        <v>13.8584</v>
      </c>
      <c r="R275" s="348">
        <v>14.338100000000001</v>
      </c>
      <c r="S275" s="348">
        <v>19.294599999999999</v>
      </c>
      <c r="T275" s="348">
        <v>4.0407000000000002</v>
      </c>
      <c r="U275" s="348">
        <v>6.4010999999999996</v>
      </c>
      <c r="V275" s="348">
        <v>4.8796999999999997</v>
      </c>
      <c r="W275" s="348">
        <v>1.2957000000000001</v>
      </c>
      <c r="X275" s="348">
        <v>14.354200000000001</v>
      </c>
      <c r="Y275" s="374"/>
      <c r="Z275" s="346">
        <v>181</v>
      </c>
      <c r="AA275" s="346">
        <v>204</v>
      </c>
      <c r="AB275" s="346">
        <v>62</v>
      </c>
      <c r="AC275" s="346">
        <v>51</v>
      </c>
      <c r="AD275" s="346">
        <v>54</v>
      </c>
      <c r="AE275" s="346">
        <v>41</v>
      </c>
      <c r="AF275" s="346">
        <v>97</v>
      </c>
      <c r="AG275" s="346">
        <v>38</v>
      </c>
      <c r="AH275" s="346">
        <v>14</v>
      </c>
      <c r="AI275" s="346">
        <v>2</v>
      </c>
      <c r="AJ275" s="346">
        <v>48</v>
      </c>
      <c r="AK275" s="346">
        <v>57</v>
      </c>
      <c r="AL275" s="346">
        <v>94</v>
      </c>
      <c r="AM275" s="346">
        <v>44</v>
      </c>
      <c r="AN275" s="346">
        <v>186</v>
      </c>
      <c r="AO275" s="373"/>
      <c r="AP275" s="348">
        <v>14.12</v>
      </c>
      <c r="AQ275" s="348">
        <v>16.13</v>
      </c>
      <c r="AR275" s="348">
        <v>14.38</v>
      </c>
      <c r="AS275" s="348">
        <v>10.7</v>
      </c>
      <c r="AT275" s="348">
        <v>11.95</v>
      </c>
      <c r="AU275" s="351"/>
      <c r="AV275" s="346">
        <v>2</v>
      </c>
      <c r="AW275" s="346">
        <v>5</v>
      </c>
      <c r="AX275" s="346">
        <v>15</v>
      </c>
      <c r="AY275" s="346">
        <v>32</v>
      </c>
      <c r="AZ275" s="346">
        <v>51</v>
      </c>
      <c r="BA275" s="374"/>
      <c r="BB275" s="348">
        <v>17.9950054522164</v>
      </c>
      <c r="BC275" s="348">
        <v>1.0005349765598399</v>
      </c>
      <c r="BD275" s="348">
        <v>6.8635624257232603E-2</v>
      </c>
      <c r="BE275" s="375">
        <v>-4.4922157863463999E-2</v>
      </c>
      <c r="BF275" s="374"/>
      <c r="BG275" s="372">
        <v>0.43740000000000001</v>
      </c>
      <c r="BH275" s="373"/>
      <c r="BI275" s="348">
        <v>89.3643</v>
      </c>
      <c r="BJ275" s="348">
        <v>7.3526999999999996</v>
      </c>
      <c r="BK275" s="348" t="s">
        <v>430</v>
      </c>
      <c r="BL275" s="348">
        <v>3.2829999999999999</v>
      </c>
      <c r="BM275" s="373"/>
      <c r="BN275" s="372" t="s">
        <v>4463</v>
      </c>
      <c r="BO275" s="372" t="s">
        <v>4464</v>
      </c>
      <c r="BP275" s="372" t="s">
        <v>4465</v>
      </c>
      <c r="BQ275" s="372" t="s">
        <v>4466</v>
      </c>
      <c r="BR275" s="372" t="s">
        <v>4279</v>
      </c>
      <c r="BS275" s="373"/>
      <c r="BT275" s="354" t="s">
        <v>554</v>
      </c>
    </row>
    <row r="276" spans="1:72" s="428" customFormat="1" x14ac:dyDescent="0.25">
      <c r="A276" s="345" t="s">
        <v>5414</v>
      </c>
      <c r="B276" s="373"/>
      <c r="C276" s="719">
        <v>44265</v>
      </c>
      <c r="D276" s="373"/>
      <c r="E276" s="346">
        <v>8589.67</v>
      </c>
      <c r="F276" s="373"/>
      <c r="G276" s="347">
        <v>21.593399999999999</v>
      </c>
      <c r="H276" s="374"/>
      <c r="I276" s="348">
        <v>0.54900000000000004</v>
      </c>
      <c r="J276" s="348">
        <v>0.1089</v>
      </c>
      <c r="K276" s="348">
        <v>2.9335</v>
      </c>
      <c r="L276" s="348">
        <v>11.441800000000001</v>
      </c>
      <c r="M276" s="348">
        <v>-0.70899999999999996</v>
      </c>
      <c r="N276" s="350">
        <v>-1.2096</v>
      </c>
      <c r="O276" s="348">
        <v>-6.0324999999999998</v>
      </c>
      <c r="P276" s="348">
        <v>14.944100000000001</v>
      </c>
      <c r="Q276" s="348">
        <v>12.644600000000001</v>
      </c>
      <c r="R276" s="348" t="s">
        <v>430</v>
      </c>
      <c r="S276" s="348">
        <v>15.2613</v>
      </c>
      <c r="T276" s="348">
        <v>0.2195</v>
      </c>
      <c r="U276" s="348">
        <v>4.3497000000000003</v>
      </c>
      <c r="V276" s="348">
        <v>-2.2498</v>
      </c>
      <c r="W276" s="348">
        <v>2.3549000000000002</v>
      </c>
      <c r="X276" s="348">
        <v>15.6541</v>
      </c>
      <c r="Y276" s="374"/>
      <c r="Z276" s="346">
        <v>80</v>
      </c>
      <c r="AA276" s="346">
        <v>108</v>
      </c>
      <c r="AB276" s="346">
        <v>70</v>
      </c>
      <c r="AC276" s="346">
        <v>109</v>
      </c>
      <c r="AD276" s="346">
        <v>114</v>
      </c>
      <c r="AE276" s="346">
        <v>138</v>
      </c>
      <c r="AF276" s="346">
        <v>119</v>
      </c>
      <c r="AG276" s="346">
        <v>48</v>
      </c>
      <c r="AH276" s="346">
        <v>20</v>
      </c>
      <c r="AI276" s="346" t="s">
        <v>430</v>
      </c>
      <c r="AJ276" s="346">
        <v>114</v>
      </c>
      <c r="AK276" s="346">
        <v>108</v>
      </c>
      <c r="AL276" s="346">
        <v>114</v>
      </c>
      <c r="AM276" s="346">
        <v>132</v>
      </c>
      <c r="AN276" s="346">
        <v>86</v>
      </c>
      <c r="AO276" s="373"/>
      <c r="AP276" s="348" t="s">
        <v>430</v>
      </c>
      <c r="AQ276" s="348" t="s">
        <v>430</v>
      </c>
      <c r="AR276" s="348">
        <v>10.83</v>
      </c>
      <c r="AS276" s="348">
        <v>3.66</v>
      </c>
      <c r="AT276" s="348">
        <v>3.27</v>
      </c>
      <c r="AU276" s="351"/>
      <c r="AV276" s="346" t="s">
        <v>430</v>
      </c>
      <c r="AW276" s="346" t="s">
        <v>430</v>
      </c>
      <c r="AX276" s="346">
        <v>22</v>
      </c>
      <c r="AY276" s="346">
        <v>64</v>
      </c>
      <c r="AZ276" s="346">
        <v>114</v>
      </c>
      <c r="BA276" s="374"/>
      <c r="BB276" s="348">
        <v>17.810328638947599</v>
      </c>
      <c r="BC276" s="348">
        <v>0.99718430870200203</v>
      </c>
      <c r="BD276" s="348">
        <v>5.2463213080704202E-2</v>
      </c>
      <c r="BE276" s="375">
        <v>-2.0823976421382302E-2</v>
      </c>
      <c r="BF276" s="374"/>
      <c r="BG276" s="372">
        <v>0.23449999999999999</v>
      </c>
      <c r="BH276" s="373"/>
      <c r="BI276" s="348">
        <v>65.523200000000003</v>
      </c>
      <c r="BJ276" s="348">
        <v>34.3232</v>
      </c>
      <c r="BK276" s="348" t="s">
        <v>430</v>
      </c>
      <c r="BL276" s="348">
        <v>0.15359999999999999</v>
      </c>
      <c r="BM276" s="373"/>
      <c r="BN276" s="372" t="s">
        <v>4468</v>
      </c>
      <c r="BO276" s="372" t="s">
        <v>3683</v>
      </c>
      <c r="BP276" s="372" t="s">
        <v>4469</v>
      </c>
      <c r="BQ276" s="372" t="s">
        <v>4470</v>
      </c>
      <c r="BR276" s="372" t="s">
        <v>4471</v>
      </c>
      <c r="BS276" s="373"/>
      <c r="BT276" s="354" t="s">
        <v>554</v>
      </c>
    </row>
    <row r="277" spans="1:72" s="428" customFormat="1" x14ac:dyDescent="0.25">
      <c r="A277" s="345" t="s">
        <v>5415</v>
      </c>
      <c r="B277" s="373"/>
      <c r="C277" s="719">
        <v>41275</v>
      </c>
      <c r="D277" s="373"/>
      <c r="E277" s="346">
        <v>8470.15</v>
      </c>
      <c r="F277" s="373"/>
      <c r="G277" s="347">
        <v>735.23260000000005</v>
      </c>
      <c r="H277" s="374"/>
      <c r="I277" s="348">
        <v>1.0323</v>
      </c>
      <c r="J277" s="348">
        <v>3.15E-2</v>
      </c>
      <c r="K277" s="348">
        <v>2.4076</v>
      </c>
      <c r="L277" s="348">
        <v>4.3958000000000004</v>
      </c>
      <c r="M277" s="348">
        <v>-9.4702999999999999</v>
      </c>
      <c r="N277" s="350">
        <v>-5.2713999999999999</v>
      </c>
      <c r="O277" s="348">
        <v>0.63419999999999999</v>
      </c>
      <c r="P277" s="348">
        <v>7.8902999999999999</v>
      </c>
      <c r="Q277" s="348">
        <v>8.8970000000000002</v>
      </c>
      <c r="R277" s="348">
        <v>12.296900000000001</v>
      </c>
      <c r="S277" s="348">
        <v>7.4789000000000003</v>
      </c>
      <c r="T277" s="348">
        <v>-9.2670999999999992</v>
      </c>
      <c r="U277" s="348">
        <v>-3.5703999999999998</v>
      </c>
      <c r="V277" s="348">
        <v>-7.1801000000000004</v>
      </c>
      <c r="W277" s="348">
        <v>3.2490000000000001</v>
      </c>
      <c r="X277" s="348">
        <v>11.787000000000001</v>
      </c>
      <c r="Y277" s="374"/>
      <c r="Z277" s="346">
        <v>33</v>
      </c>
      <c r="AA277" s="346">
        <v>123</v>
      </c>
      <c r="AB277" s="346">
        <v>97</v>
      </c>
      <c r="AC277" s="346">
        <v>231</v>
      </c>
      <c r="AD277" s="346">
        <v>224</v>
      </c>
      <c r="AE277" s="346">
        <v>192</v>
      </c>
      <c r="AF277" s="346">
        <v>95</v>
      </c>
      <c r="AG277" s="346">
        <v>94</v>
      </c>
      <c r="AH277" s="346">
        <v>41</v>
      </c>
      <c r="AI277" s="346">
        <v>11</v>
      </c>
      <c r="AJ277" s="346">
        <v>228</v>
      </c>
      <c r="AK277" s="346">
        <v>228</v>
      </c>
      <c r="AL277" s="346">
        <v>208</v>
      </c>
      <c r="AM277" s="346">
        <v>194</v>
      </c>
      <c r="AN277" s="346">
        <v>47</v>
      </c>
      <c r="AO277" s="373"/>
      <c r="AP277" s="348">
        <v>11</v>
      </c>
      <c r="AQ277" s="348">
        <v>9.9499999999999993</v>
      </c>
      <c r="AR277" s="348">
        <v>6.25</v>
      </c>
      <c r="AS277" s="348">
        <v>1.48</v>
      </c>
      <c r="AT277" s="348">
        <v>-8.6300000000000008</v>
      </c>
      <c r="AU277" s="351"/>
      <c r="AV277" s="346">
        <v>16</v>
      </c>
      <c r="AW277" s="346">
        <v>20</v>
      </c>
      <c r="AX277" s="346">
        <v>42</v>
      </c>
      <c r="AY277" s="346">
        <v>94</v>
      </c>
      <c r="AZ277" s="346">
        <v>204</v>
      </c>
      <c r="BA277" s="374"/>
      <c r="BB277" s="348">
        <v>11.4270805401618</v>
      </c>
      <c r="BC277" s="348">
        <v>0.99997012989119705</v>
      </c>
      <c r="BD277" s="348">
        <v>2.4475410817315701E-2</v>
      </c>
      <c r="BE277" s="375">
        <v>-2.1945895687883601E-2</v>
      </c>
      <c r="BF277" s="374"/>
      <c r="BG277" s="372">
        <v>0.1825</v>
      </c>
      <c r="BH277" s="373"/>
      <c r="BI277" s="348">
        <v>99.781300000000002</v>
      </c>
      <c r="BJ277" s="348" t="s">
        <v>430</v>
      </c>
      <c r="BK277" s="348" t="s">
        <v>430</v>
      </c>
      <c r="BL277" s="348">
        <v>0.21870000000000001</v>
      </c>
      <c r="BM277" s="373"/>
      <c r="BN277" s="372" t="s">
        <v>4473</v>
      </c>
      <c r="BO277" s="372" t="s">
        <v>4474</v>
      </c>
      <c r="BP277" s="372" t="s">
        <v>4475</v>
      </c>
      <c r="BQ277" s="372" t="s">
        <v>4476</v>
      </c>
      <c r="BR277" s="372" t="s">
        <v>983</v>
      </c>
      <c r="BS277" s="373"/>
      <c r="BT277" s="354" t="s">
        <v>4457</v>
      </c>
    </row>
    <row r="278" spans="1:72" s="428" customFormat="1" x14ac:dyDescent="0.25">
      <c r="A278" s="345" t="s">
        <v>5416</v>
      </c>
      <c r="B278" s="373"/>
      <c r="C278" s="719">
        <v>43279</v>
      </c>
      <c r="D278" s="373"/>
      <c r="E278" s="346">
        <v>7027.66</v>
      </c>
      <c r="F278" s="373"/>
      <c r="G278" s="347">
        <v>26.712399999999999</v>
      </c>
      <c r="H278" s="374"/>
      <c r="I278" s="348">
        <v>-1.24E-2</v>
      </c>
      <c r="J278" s="348">
        <v>-0.25469999999999998</v>
      </c>
      <c r="K278" s="348">
        <v>3.3001999999999998</v>
      </c>
      <c r="L278" s="348">
        <v>15.7363</v>
      </c>
      <c r="M278" s="348">
        <v>4.8000999999999996</v>
      </c>
      <c r="N278" s="350">
        <v>7.6813000000000002</v>
      </c>
      <c r="O278" s="348">
        <v>0.85019999999999996</v>
      </c>
      <c r="P278" s="348">
        <v>19.438400000000001</v>
      </c>
      <c r="Q278" s="348">
        <v>13.9985</v>
      </c>
      <c r="R278" s="348" t="s">
        <v>430</v>
      </c>
      <c r="S278" s="348">
        <v>19.4619</v>
      </c>
      <c r="T278" s="348">
        <v>4.1910999999999996</v>
      </c>
      <c r="U278" s="348">
        <v>6.5682999999999998</v>
      </c>
      <c r="V278" s="348">
        <v>5.1097999999999999</v>
      </c>
      <c r="W278" s="348">
        <v>1.4027000000000001</v>
      </c>
      <c r="X278" s="348">
        <v>13.077400000000001</v>
      </c>
      <c r="Y278" s="374"/>
      <c r="Z278" s="346">
        <v>182</v>
      </c>
      <c r="AA278" s="346">
        <v>180</v>
      </c>
      <c r="AB278" s="346">
        <v>52</v>
      </c>
      <c r="AC278" s="346">
        <v>42</v>
      </c>
      <c r="AD278" s="346">
        <v>45</v>
      </c>
      <c r="AE278" s="346">
        <v>32</v>
      </c>
      <c r="AF278" s="346">
        <v>83</v>
      </c>
      <c r="AG278" s="346">
        <v>29</v>
      </c>
      <c r="AH278" s="346">
        <v>12</v>
      </c>
      <c r="AI278" s="346" t="s">
        <v>430</v>
      </c>
      <c r="AJ278" s="346">
        <v>37</v>
      </c>
      <c r="AK278" s="346">
        <v>48</v>
      </c>
      <c r="AL278" s="346">
        <v>79</v>
      </c>
      <c r="AM278" s="346">
        <v>34</v>
      </c>
      <c r="AN278" s="346">
        <v>160</v>
      </c>
      <c r="AO278" s="373"/>
      <c r="AP278" s="348" t="s">
        <v>430</v>
      </c>
      <c r="AQ278" s="348">
        <v>16.34</v>
      </c>
      <c r="AR278" s="348">
        <v>14.58</v>
      </c>
      <c r="AS278" s="348">
        <v>10.98</v>
      </c>
      <c r="AT278" s="348">
        <v>12.31</v>
      </c>
      <c r="AU278" s="351"/>
      <c r="AV278" s="346" t="s">
        <v>430</v>
      </c>
      <c r="AW278" s="346">
        <v>1</v>
      </c>
      <c r="AX278" s="346">
        <v>11</v>
      </c>
      <c r="AY278" s="346">
        <v>24</v>
      </c>
      <c r="AZ278" s="346">
        <v>43</v>
      </c>
      <c r="BA278" s="374"/>
      <c r="BB278" s="348">
        <v>17.965027379212302</v>
      </c>
      <c r="BC278" s="348">
        <v>0.99889168694795805</v>
      </c>
      <c r="BD278" s="348">
        <v>6.9611024803808499E-2</v>
      </c>
      <c r="BE278" s="375">
        <v>-2.7354304245524898E-2</v>
      </c>
      <c r="BF278" s="374"/>
      <c r="BG278" s="372">
        <v>0.15140000000000001</v>
      </c>
      <c r="BH278" s="373"/>
      <c r="BI278" s="348">
        <v>89.373999999999995</v>
      </c>
      <c r="BJ278" s="348">
        <v>7.3538399999999999</v>
      </c>
      <c r="BK278" s="348" t="s">
        <v>430</v>
      </c>
      <c r="BL278" s="348">
        <v>3.27216</v>
      </c>
      <c r="BM278" s="373"/>
      <c r="BN278" s="372" t="s">
        <v>4463</v>
      </c>
      <c r="BO278" s="372" t="s">
        <v>4464</v>
      </c>
      <c r="BP278" s="372" t="s">
        <v>4465</v>
      </c>
      <c r="BQ278" s="372" t="s">
        <v>4466</v>
      </c>
      <c r="BR278" s="372" t="s">
        <v>4279</v>
      </c>
      <c r="BS278" s="373"/>
      <c r="BT278" s="354" t="s">
        <v>554</v>
      </c>
    </row>
    <row r="279" spans="1:72" s="428" customFormat="1" x14ac:dyDescent="0.25">
      <c r="A279" s="345" t="s">
        <v>5417</v>
      </c>
      <c r="B279" s="373"/>
      <c r="C279" s="719">
        <v>45476</v>
      </c>
      <c r="D279" s="373"/>
      <c r="E279" s="346">
        <v>5227.6099999999997</v>
      </c>
      <c r="F279" s="373"/>
      <c r="G279" s="347">
        <v>12.4011</v>
      </c>
      <c r="H279" s="374"/>
      <c r="I279" s="348">
        <v>-1.9738</v>
      </c>
      <c r="J279" s="348">
        <v>-0.26939999999999997</v>
      </c>
      <c r="K279" s="348">
        <v>3.9584999999999999</v>
      </c>
      <c r="L279" s="348">
        <v>25.146100000000001</v>
      </c>
      <c r="M279" s="348">
        <v>21.5318</v>
      </c>
      <c r="N279" s="350">
        <v>6.8792999999999997</v>
      </c>
      <c r="O279" s="348" t="s">
        <v>430</v>
      </c>
      <c r="P279" s="348" t="s">
        <v>430</v>
      </c>
      <c r="Q279" s="348" t="s">
        <v>430</v>
      </c>
      <c r="R279" s="348" t="s">
        <v>430</v>
      </c>
      <c r="S279" s="348">
        <v>31.041399999999999</v>
      </c>
      <c r="T279" s="348">
        <v>22.202400000000001</v>
      </c>
      <c r="U279" s="348">
        <v>20.506699999999999</v>
      </c>
      <c r="V279" s="348">
        <v>6.7375999999999996</v>
      </c>
      <c r="W279" s="348">
        <v>3.8826999999999998</v>
      </c>
      <c r="X279" s="348">
        <v>11.5099</v>
      </c>
      <c r="Y279" s="374"/>
      <c r="Z279" s="346">
        <v>235</v>
      </c>
      <c r="AA279" s="346">
        <v>189</v>
      </c>
      <c r="AB279" s="346">
        <v>38</v>
      </c>
      <c r="AC279" s="346">
        <v>2</v>
      </c>
      <c r="AD279" s="346">
        <v>1</v>
      </c>
      <c r="AE279" s="346">
        <v>46</v>
      </c>
      <c r="AF279" s="346" t="s">
        <v>430</v>
      </c>
      <c r="AG279" s="346" t="s">
        <v>430</v>
      </c>
      <c r="AH279" s="346" t="s">
        <v>430</v>
      </c>
      <c r="AI279" s="346" t="s">
        <v>430</v>
      </c>
      <c r="AJ279" s="346">
        <v>2</v>
      </c>
      <c r="AK279" s="346">
        <v>2</v>
      </c>
      <c r="AL279" s="346">
        <v>6</v>
      </c>
      <c r="AM279" s="346">
        <v>25</v>
      </c>
      <c r="AN279" s="346">
        <v>38</v>
      </c>
      <c r="AO279" s="373"/>
      <c r="AP279" s="348" t="s">
        <v>430</v>
      </c>
      <c r="AQ279" s="348" t="s">
        <v>430</v>
      </c>
      <c r="AR279" s="348" t="s">
        <v>430</v>
      </c>
      <c r="AS279" s="348" t="s">
        <v>430</v>
      </c>
      <c r="AT279" s="348">
        <v>36.65</v>
      </c>
      <c r="AU279" s="351"/>
      <c r="AV279" s="346" t="s">
        <v>430</v>
      </c>
      <c r="AW279" s="346" t="s">
        <v>430</v>
      </c>
      <c r="AX279" s="346" t="s">
        <v>430</v>
      </c>
      <c r="AY279" s="346" t="s">
        <v>430</v>
      </c>
      <c r="AZ279" s="346">
        <v>2</v>
      </c>
      <c r="BA279" s="374"/>
      <c r="BB279" s="348">
        <v>32.650416712592602</v>
      </c>
      <c r="BC279" s="348">
        <v>0.99957769764788695</v>
      </c>
      <c r="BD279" s="348">
        <v>3.10731817645227E-2</v>
      </c>
      <c r="BE279" s="375">
        <v>-4.1574188818078103E-2</v>
      </c>
      <c r="BF279" s="374"/>
      <c r="BG279" s="372">
        <v>0.13109999999999999</v>
      </c>
      <c r="BH279" s="373"/>
      <c r="BI279" s="348">
        <v>54.0717</v>
      </c>
      <c r="BJ279" s="348">
        <v>21.850999999999999</v>
      </c>
      <c r="BK279" s="348">
        <v>23.782900000000001</v>
      </c>
      <c r="BL279" s="348">
        <v>0.2944</v>
      </c>
      <c r="BM279" s="373"/>
      <c r="BN279" s="372" t="s">
        <v>4479</v>
      </c>
      <c r="BO279" s="372" t="s">
        <v>4480</v>
      </c>
      <c r="BP279" s="372" t="s">
        <v>4481</v>
      </c>
      <c r="BQ279" s="372" t="s">
        <v>4482</v>
      </c>
      <c r="BR279" s="372" t="s">
        <v>4483</v>
      </c>
      <c r="BS279" s="373"/>
      <c r="BT279" s="354" t="s">
        <v>547</v>
      </c>
    </row>
    <row r="280" spans="1:72" s="428" customFormat="1" x14ac:dyDescent="0.25">
      <c r="A280" s="345" t="s">
        <v>5418</v>
      </c>
      <c r="B280" s="373"/>
      <c r="C280" s="719">
        <v>43950</v>
      </c>
      <c r="D280" s="373"/>
      <c r="E280" s="346">
        <v>4412.93</v>
      </c>
      <c r="F280" s="373"/>
      <c r="G280" s="347">
        <v>32.199599999999997</v>
      </c>
      <c r="H280" s="374"/>
      <c r="I280" s="348" t="s">
        <v>430</v>
      </c>
      <c r="J280" s="348">
        <v>-0.48</v>
      </c>
      <c r="K280" s="348">
        <v>-2.3509000000000002</v>
      </c>
      <c r="L280" s="348">
        <v>13.6534</v>
      </c>
      <c r="M280" s="348">
        <v>12.3339</v>
      </c>
      <c r="N280" s="350">
        <v>33.611800000000002</v>
      </c>
      <c r="O280" s="348">
        <v>24.125</v>
      </c>
      <c r="P280" s="348">
        <v>25.382899999999999</v>
      </c>
      <c r="Q280" s="348">
        <v>17.704000000000001</v>
      </c>
      <c r="R280" s="348" t="s">
        <v>430</v>
      </c>
      <c r="S280" s="348">
        <v>13.864800000000001</v>
      </c>
      <c r="T280" s="348">
        <v>13.628500000000001</v>
      </c>
      <c r="U280" s="348">
        <v>17.706700000000001</v>
      </c>
      <c r="V280" s="348">
        <v>31.5322</v>
      </c>
      <c r="W280" s="348">
        <v>-3.0171000000000001</v>
      </c>
      <c r="X280" s="348">
        <v>20.929200000000002</v>
      </c>
      <c r="Y280" s="374"/>
      <c r="Z280" s="346" t="s">
        <v>430</v>
      </c>
      <c r="AA280" s="346">
        <v>207</v>
      </c>
      <c r="AB280" s="346">
        <v>248</v>
      </c>
      <c r="AC280" s="346">
        <v>89</v>
      </c>
      <c r="AD280" s="346">
        <v>6</v>
      </c>
      <c r="AE280" s="346">
        <v>2</v>
      </c>
      <c r="AF280" s="346">
        <v>2</v>
      </c>
      <c r="AG280" s="346">
        <v>4</v>
      </c>
      <c r="AH280" s="346">
        <v>4</v>
      </c>
      <c r="AI280" s="346" t="s">
        <v>430</v>
      </c>
      <c r="AJ280" s="346">
        <v>125</v>
      </c>
      <c r="AK280" s="346">
        <v>6</v>
      </c>
      <c r="AL280" s="346">
        <v>7</v>
      </c>
      <c r="AM280" s="346">
        <v>2</v>
      </c>
      <c r="AN280" s="346">
        <v>251</v>
      </c>
      <c r="AO280" s="373"/>
      <c r="AP280" s="348" t="s">
        <v>430</v>
      </c>
      <c r="AQ280" s="348" t="s">
        <v>430</v>
      </c>
      <c r="AR280" s="348">
        <v>22.73</v>
      </c>
      <c r="AS280" s="348">
        <v>26.55</v>
      </c>
      <c r="AT280" s="348">
        <v>29.4</v>
      </c>
      <c r="AU280" s="351"/>
      <c r="AV280" s="346" t="s">
        <v>430</v>
      </c>
      <c r="AW280" s="346" t="s">
        <v>430</v>
      </c>
      <c r="AX280" s="346">
        <v>1</v>
      </c>
      <c r="AY280" s="346">
        <v>2</v>
      </c>
      <c r="AZ280" s="346">
        <v>6</v>
      </c>
      <c r="BA280" s="374"/>
      <c r="BB280" s="348">
        <v>12.2937521062569</v>
      </c>
      <c r="BC280" s="348">
        <v>0</v>
      </c>
      <c r="BD280" s="348">
        <v>0.12765317532546999</v>
      </c>
      <c r="BE280" s="375" t="s">
        <v>430</v>
      </c>
      <c r="BF280" s="374"/>
      <c r="BG280" s="372" t="s">
        <v>430</v>
      </c>
      <c r="BH280" s="373"/>
      <c r="BI280" s="348" t="s">
        <v>430</v>
      </c>
      <c r="BJ280" s="348">
        <v>0.33754699999999999</v>
      </c>
      <c r="BK280" s="348">
        <v>3.8855000000000001E-2</v>
      </c>
      <c r="BL280" s="348">
        <v>99.623598000000001</v>
      </c>
      <c r="BM280" s="373"/>
      <c r="BN280" s="372" t="s">
        <v>4485</v>
      </c>
      <c r="BO280" s="372" t="s">
        <v>752</v>
      </c>
      <c r="BP280" s="372" t="s">
        <v>4486</v>
      </c>
      <c r="BQ280" s="372" t="s">
        <v>4487</v>
      </c>
      <c r="BR280" s="372" t="s">
        <v>491</v>
      </c>
      <c r="BS280" s="373"/>
      <c r="BT280" s="354" t="s">
        <v>996</v>
      </c>
    </row>
    <row r="281" spans="1:72" s="428" customFormat="1" x14ac:dyDescent="0.25">
      <c r="A281" s="345" t="s">
        <v>5419</v>
      </c>
      <c r="B281" s="373"/>
      <c r="C281" s="719">
        <v>44392</v>
      </c>
      <c r="D281" s="373"/>
      <c r="E281" s="346">
        <v>4002.46</v>
      </c>
      <c r="F281" s="373"/>
      <c r="G281" s="347">
        <v>15.8217</v>
      </c>
      <c r="H281" s="374"/>
      <c r="I281" s="348">
        <v>0.82589999999999997</v>
      </c>
      <c r="J281" s="348">
        <v>-5.1799999999999999E-2</v>
      </c>
      <c r="K281" s="348">
        <v>1.6140000000000001</v>
      </c>
      <c r="L281" s="348">
        <v>5.3080999999999996</v>
      </c>
      <c r="M281" s="348">
        <v>-7.6136999999999997</v>
      </c>
      <c r="N281" s="350">
        <v>-2.9832000000000001</v>
      </c>
      <c r="O281" s="348">
        <v>2.0295999999999998</v>
      </c>
      <c r="P281" s="348">
        <v>9.8340999999999994</v>
      </c>
      <c r="Q281" s="348" t="s">
        <v>430</v>
      </c>
      <c r="R281" s="348" t="s">
        <v>430</v>
      </c>
      <c r="S281" s="348">
        <v>8.0518000000000001</v>
      </c>
      <c r="T281" s="348">
        <v>-7.5678999999999998</v>
      </c>
      <c r="U281" s="348">
        <v>-1.7457</v>
      </c>
      <c r="V281" s="348">
        <v>-4.9194000000000004</v>
      </c>
      <c r="W281" s="348">
        <v>2.3025000000000002</v>
      </c>
      <c r="X281" s="348">
        <v>9.7216000000000005</v>
      </c>
      <c r="Y281" s="374"/>
      <c r="Z281" s="346">
        <v>50</v>
      </c>
      <c r="AA281" s="346">
        <v>143</v>
      </c>
      <c r="AB281" s="346">
        <v>171</v>
      </c>
      <c r="AC281" s="346">
        <v>202</v>
      </c>
      <c r="AD281" s="346">
        <v>195</v>
      </c>
      <c r="AE281" s="346">
        <v>159</v>
      </c>
      <c r="AF281" s="346">
        <v>59</v>
      </c>
      <c r="AG281" s="346">
        <v>73</v>
      </c>
      <c r="AH281" s="346" t="s">
        <v>430</v>
      </c>
      <c r="AI281" s="346" t="s">
        <v>430</v>
      </c>
      <c r="AJ281" s="346">
        <v>199</v>
      </c>
      <c r="AK281" s="346">
        <v>199</v>
      </c>
      <c r="AL281" s="346">
        <v>172</v>
      </c>
      <c r="AM281" s="346">
        <v>163</v>
      </c>
      <c r="AN281" s="346">
        <v>99</v>
      </c>
      <c r="AO281" s="373"/>
      <c r="AP281" s="348" t="s">
        <v>430</v>
      </c>
      <c r="AQ281" s="348" t="s">
        <v>430</v>
      </c>
      <c r="AR281" s="348">
        <v>7.79</v>
      </c>
      <c r="AS281" s="348">
        <v>3.37</v>
      </c>
      <c r="AT281" s="348">
        <v>-6.05</v>
      </c>
      <c r="AU281" s="351"/>
      <c r="AV281" s="346" t="s">
        <v>430</v>
      </c>
      <c r="AW281" s="346" t="s">
        <v>430</v>
      </c>
      <c r="AX281" s="346">
        <v>24</v>
      </c>
      <c r="AY281" s="346">
        <v>66</v>
      </c>
      <c r="AZ281" s="346">
        <v>178</v>
      </c>
      <c r="BA281" s="374"/>
      <c r="BB281" s="348">
        <v>11.481050813003</v>
      </c>
      <c r="BC281" s="348">
        <v>0.99916131255054597</v>
      </c>
      <c r="BD281" s="348">
        <v>3.7089665920548499E-2</v>
      </c>
      <c r="BE281" s="375">
        <v>-1.4983142452426001E-2</v>
      </c>
      <c r="BF281" s="374"/>
      <c r="BG281" s="372">
        <v>6.5699999999999995E-2</v>
      </c>
      <c r="BH281" s="373"/>
      <c r="BI281" s="348">
        <v>99.820899999999995</v>
      </c>
      <c r="BJ281" s="348" t="s">
        <v>430</v>
      </c>
      <c r="BK281" s="348" t="s">
        <v>430</v>
      </c>
      <c r="BL281" s="348">
        <v>0.17910000000000001</v>
      </c>
      <c r="BM281" s="373"/>
      <c r="BN281" s="372" t="s">
        <v>4489</v>
      </c>
      <c r="BO281" s="372" t="s">
        <v>4309</v>
      </c>
      <c r="BP281" s="372" t="s">
        <v>4454</v>
      </c>
      <c r="BQ281" s="372" t="s">
        <v>4311</v>
      </c>
      <c r="BR281" s="372" t="s">
        <v>4455</v>
      </c>
      <c r="BS281" s="373"/>
      <c r="BT281" s="354" t="s">
        <v>554</v>
      </c>
    </row>
    <row r="282" spans="1:72" s="428" customFormat="1" x14ac:dyDescent="0.25">
      <c r="A282" s="345" t="s">
        <v>5420</v>
      </c>
      <c r="B282" s="373"/>
      <c r="C282" s="719">
        <v>41275</v>
      </c>
      <c r="D282" s="373"/>
      <c r="E282" s="346">
        <v>3781.19</v>
      </c>
      <c r="F282" s="373"/>
      <c r="G282" s="347">
        <v>44.244199999999999</v>
      </c>
      <c r="H282" s="374"/>
      <c r="I282" s="348">
        <v>0.82609999999999995</v>
      </c>
      <c r="J282" s="348">
        <v>-5.1499999999999997E-2</v>
      </c>
      <c r="K282" s="348">
        <v>1.6215999999999999</v>
      </c>
      <c r="L282" s="348">
        <v>5.3167999999999997</v>
      </c>
      <c r="M282" s="348">
        <v>-7.5997000000000003</v>
      </c>
      <c r="N282" s="350">
        <v>-2.9695999999999998</v>
      </c>
      <c r="O282" s="348">
        <v>2.0465</v>
      </c>
      <c r="P282" s="348">
        <v>9.8270999999999997</v>
      </c>
      <c r="Q282" s="348">
        <v>9.7912999999999997</v>
      </c>
      <c r="R282" s="348">
        <v>12.4132</v>
      </c>
      <c r="S282" s="348">
        <v>8.0502000000000002</v>
      </c>
      <c r="T282" s="348">
        <v>-7.5548000000000002</v>
      </c>
      <c r="U282" s="348">
        <v>-1.7357</v>
      </c>
      <c r="V282" s="348">
        <v>-4.9063999999999997</v>
      </c>
      <c r="W282" s="348">
        <v>2.3079999999999998</v>
      </c>
      <c r="X282" s="348">
        <v>11.8513</v>
      </c>
      <c r="Y282" s="374"/>
      <c r="Z282" s="346">
        <v>48</v>
      </c>
      <c r="AA282" s="346">
        <v>142</v>
      </c>
      <c r="AB282" s="346">
        <v>164</v>
      </c>
      <c r="AC282" s="346">
        <v>200</v>
      </c>
      <c r="AD282" s="346">
        <v>193</v>
      </c>
      <c r="AE282" s="346">
        <v>158</v>
      </c>
      <c r="AF282" s="346">
        <v>57</v>
      </c>
      <c r="AG282" s="346">
        <v>75</v>
      </c>
      <c r="AH282" s="346">
        <v>27</v>
      </c>
      <c r="AI282" s="346">
        <v>8</v>
      </c>
      <c r="AJ282" s="346">
        <v>201</v>
      </c>
      <c r="AK282" s="346">
        <v>197</v>
      </c>
      <c r="AL282" s="346">
        <v>170</v>
      </c>
      <c r="AM282" s="346">
        <v>162</v>
      </c>
      <c r="AN282" s="346">
        <v>95</v>
      </c>
      <c r="AO282" s="373"/>
      <c r="AP282" s="348">
        <v>11.64</v>
      </c>
      <c r="AQ282" s="348">
        <v>11.23</v>
      </c>
      <c r="AR282" s="348">
        <v>7.77</v>
      </c>
      <c r="AS282" s="348">
        <v>3.38</v>
      </c>
      <c r="AT282" s="348">
        <v>-6.03</v>
      </c>
      <c r="AU282" s="351"/>
      <c r="AV282" s="346">
        <v>6</v>
      </c>
      <c r="AW282" s="346">
        <v>8</v>
      </c>
      <c r="AX282" s="346">
        <v>27</v>
      </c>
      <c r="AY282" s="346">
        <v>65</v>
      </c>
      <c r="AZ282" s="346">
        <v>175</v>
      </c>
      <c r="BA282" s="374"/>
      <c r="BB282" s="348">
        <v>11.465507881169801</v>
      </c>
      <c r="BC282" s="348">
        <v>0.99780655537592</v>
      </c>
      <c r="BD282" s="348">
        <v>3.7025900557270702E-2</v>
      </c>
      <c r="BE282" s="375">
        <v>-1.56930330812141E-2</v>
      </c>
      <c r="BF282" s="374"/>
      <c r="BG282" s="372">
        <v>0.33650000000000002</v>
      </c>
      <c r="BH282" s="373"/>
      <c r="BI282" s="348">
        <v>99.739800000000002</v>
      </c>
      <c r="BJ282" s="348" t="s">
        <v>430</v>
      </c>
      <c r="BK282" s="348" t="s">
        <v>430</v>
      </c>
      <c r="BL282" s="348">
        <v>0.26019999999999999</v>
      </c>
      <c r="BM282" s="373"/>
      <c r="BN282" s="372" t="s">
        <v>4459</v>
      </c>
      <c r="BO282" s="372" t="s">
        <v>4453</v>
      </c>
      <c r="BP282" s="372" t="s">
        <v>4454</v>
      </c>
      <c r="BQ282" s="372" t="s">
        <v>4491</v>
      </c>
      <c r="BR282" s="372" t="s">
        <v>4455</v>
      </c>
      <c r="BS282" s="373"/>
      <c r="BT282" s="354" t="s">
        <v>554</v>
      </c>
    </row>
    <row r="283" spans="1:72" s="428" customFormat="1" x14ac:dyDescent="0.25">
      <c r="A283" s="345" t="s">
        <v>5421</v>
      </c>
      <c r="B283" s="373"/>
      <c r="C283" s="719">
        <v>44487</v>
      </c>
      <c r="D283" s="373"/>
      <c r="E283" s="346">
        <v>3502.84</v>
      </c>
      <c r="F283" s="373"/>
      <c r="G283" s="347">
        <v>24.194299999999998</v>
      </c>
      <c r="H283" s="374"/>
      <c r="I283" s="348" t="s">
        <v>430</v>
      </c>
      <c r="J283" s="348">
        <v>-0.74299999999999999</v>
      </c>
      <c r="K283" s="348">
        <v>-1.7442</v>
      </c>
      <c r="L283" s="348">
        <v>23.320799999999998</v>
      </c>
      <c r="M283" s="348">
        <v>20.7361</v>
      </c>
      <c r="N283" s="350">
        <v>45.360599999999998</v>
      </c>
      <c r="O283" s="348">
        <v>30.8504</v>
      </c>
      <c r="P283" s="348">
        <v>31.600999999999999</v>
      </c>
      <c r="Q283" s="348" t="s">
        <v>430</v>
      </c>
      <c r="R283" s="348" t="s">
        <v>430</v>
      </c>
      <c r="S283" s="348">
        <v>23.659199999999998</v>
      </c>
      <c r="T283" s="348">
        <v>22.481100000000001</v>
      </c>
      <c r="U283" s="348">
        <v>26.813099999999999</v>
      </c>
      <c r="V283" s="348">
        <v>43.023600000000002</v>
      </c>
      <c r="W283" s="348">
        <v>-3.9203000000000001</v>
      </c>
      <c r="X283" s="348">
        <v>20.767900000000001</v>
      </c>
      <c r="Y283" s="374"/>
      <c r="Z283" s="346" t="s">
        <v>430</v>
      </c>
      <c r="AA283" s="346">
        <v>217</v>
      </c>
      <c r="AB283" s="346">
        <v>245</v>
      </c>
      <c r="AC283" s="346">
        <v>6</v>
      </c>
      <c r="AD283" s="346">
        <v>3</v>
      </c>
      <c r="AE283" s="346">
        <v>1</v>
      </c>
      <c r="AF283" s="346">
        <v>1</v>
      </c>
      <c r="AG283" s="346">
        <v>1</v>
      </c>
      <c r="AH283" s="346" t="s">
        <v>430</v>
      </c>
      <c r="AI283" s="346" t="s">
        <v>430</v>
      </c>
      <c r="AJ283" s="346">
        <v>23</v>
      </c>
      <c r="AK283" s="346">
        <v>1</v>
      </c>
      <c r="AL283" s="346">
        <v>3</v>
      </c>
      <c r="AM283" s="346">
        <v>1</v>
      </c>
      <c r="AN283" s="346">
        <v>253</v>
      </c>
      <c r="AO283" s="373"/>
      <c r="AP283" s="348" t="s">
        <v>430</v>
      </c>
      <c r="AQ283" s="348" t="s">
        <v>430</v>
      </c>
      <c r="AR283" s="348" t="s">
        <v>430</v>
      </c>
      <c r="AS283" s="348">
        <v>35.049999999999997</v>
      </c>
      <c r="AT283" s="348">
        <v>47.51</v>
      </c>
      <c r="AU283" s="351"/>
      <c r="AV283" s="346" t="s">
        <v>430</v>
      </c>
      <c r="AW283" s="346" t="s">
        <v>430</v>
      </c>
      <c r="AX283" s="346" t="s">
        <v>430</v>
      </c>
      <c r="AY283" s="346">
        <v>1</v>
      </c>
      <c r="AZ283" s="346">
        <v>1</v>
      </c>
      <c r="BA283" s="374"/>
      <c r="BB283" s="348">
        <v>15.977098274016701</v>
      </c>
      <c r="BC283" s="348">
        <v>0</v>
      </c>
      <c r="BD283" s="348">
        <v>0.133104173677035</v>
      </c>
      <c r="BE283" s="375" t="s">
        <v>430</v>
      </c>
      <c r="BF283" s="374"/>
      <c r="BG283" s="372" t="s">
        <v>430</v>
      </c>
      <c r="BH283" s="373"/>
      <c r="BI283" s="348" t="s">
        <v>430</v>
      </c>
      <c r="BJ283" s="348" t="s">
        <v>430</v>
      </c>
      <c r="BK283" s="348" t="s">
        <v>430</v>
      </c>
      <c r="BL283" s="348" t="s">
        <v>430</v>
      </c>
      <c r="BM283" s="373"/>
      <c r="BN283" s="372" t="s">
        <v>4493</v>
      </c>
      <c r="BO283" s="372" t="s">
        <v>4494</v>
      </c>
      <c r="BP283" s="372" t="s">
        <v>4495</v>
      </c>
      <c r="BQ283" s="372" t="s">
        <v>4496</v>
      </c>
      <c r="BR283" s="372" t="s">
        <v>4497</v>
      </c>
      <c r="BS283" s="373"/>
      <c r="BT283" s="354" t="s">
        <v>554</v>
      </c>
    </row>
    <row r="284" spans="1:72" s="428" customFormat="1" x14ac:dyDescent="0.25">
      <c r="A284" s="345" t="s">
        <v>5422</v>
      </c>
      <c r="B284" s="373"/>
      <c r="C284" s="719">
        <v>43714</v>
      </c>
      <c r="D284" s="373"/>
      <c r="E284" s="346">
        <v>3719.33</v>
      </c>
      <c r="F284" s="373"/>
      <c r="G284" s="347">
        <v>41.454700000000003</v>
      </c>
      <c r="H284" s="374"/>
      <c r="I284" s="348">
        <v>8.2299999999999998E-2</v>
      </c>
      <c r="J284" s="348">
        <v>0.39279999999999998</v>
      </c>
      <c r="K284" s="348">
        <v>1.7016</v>
      </c>
      <c r="L284" s="348">
        <v>14.8231</v>
      </c>
      <c r="M284" s="348">
        <v>3.0289000000000001</v>
      </c>
      <c r="N284" s="350">
        <v>6.7427000000000001</v>
      </c>
      <c r="O284" s="348">
        <v>5.3323999999999998</v>
      </c>
      <c r="P284" s="348">
        <v>20.929400000000001</v>
      </c>
      <c r="Q284" s="348">
        <v>18.409500000000001</v>
      </c>
      <c r="R284" s="348" t="s">
        <v>430</v>
      </c>
      <c r="S284" s="348">
        <v>17.806899999999999</v>
      </c>
      <c r="T284" s="348">
        <v>2.8967000000000001</v>
      </c>
      <c r="U284" s="348">
        <v>9.0196000000000005</v>
      </c>
      <c r="V284" s="348">
        <v>4.4890999999999996</v>
      </c>
      <c r="W284" s="348">
        <v>1.3929</v>
      </c>
      <c r="X284" s="348">
        <v>23.248899999999999</v>
      </c>
      <c r="Y284" s="374"/>
      <c r="Z284" s="346">
        <v>163</v>
      </c>
      <c r="AA284" s="346">
        <v>60</v>
      </c>
      <c r="AB284" s="346">
        <v>142</v>
      </c>
      <c r="AC284" s="346">
        <v>63</v>
      </c>
      <c r="AD284" s="346">
        <v>69</v>
      </c>
      <c r="AE284" s="346">
        <v>48</v>
      </c>
      <c r="AF284" s="346">
        <v>18</v>
      </c>
      <c r="AG284" s="346">
        <v>13</v>
      </c>
      <c r="AH284" s="346">
        <v>1</v>
      </c>
      <c r="AI284" s="346" t="s">
        <v>430</v>
      </c>
      <c r="AJ284" s="346">
        <v>63</v>
      </c>
      <c r="AK284" s="346">
        <v>74</v>
      </c>
      <c r="AL284" s="346">
        <v>30</v>
      </c>
      <c r="AM284" s="346">
        <v>46</v>
      </c>
      <c r="AN284" s="346">
        <v>165</v>
      </c>
      <c r="AO284" s="373"/>
      <c r="AP284" s="348" t="s">
        <v>430</v>
      </c>
      <c r="AQ284" s="348" t="s">
        <v>430</v>
      </c>
      <c r="AR284" s="348">
        <v>17.829999999999998</v>
      </c>
      <c r="AS284" s="348">
        <v>12.04</v>
      </c>
      <c r="AT284" s="348">
        <v>11.91</v>
      </c>
      <c r="AU284" s="351"/>
      <c r="AV284" s="346" t="s">
        <v>430</v>
      </c>
      <c r="AW284" s="346" t="s">
        <v>430</v>
      </c>
      <c r="AX284" s="346">
        <v>2</v>
      </c>
      <c r="AY284" s="346">
        <v>13</v>
      </c>
      <c r="AZ284" s="346">
        <v>52</v>
      </c>
      <c r="BA284" s="374"/>
      <c r="BB284" s="348">
        <v>15.5990055366387</v>
      </c>
      <c r="BC284" s="348">
        <v>0.99919784526746103</v>
      </c>
      <c r="BD284" s="348">
        <v>8.7080238013272096E-2</v>
      </c>
      <c r="BE284" s="375">
        <v>-1.57804849753784E-2</v>
      </c>
      <c r="BF284" s="374"/>
      <c r="BG284" s="372">
        <v>0.46889999999999998</v>
      </c>
      <c r="BH284" s="373"/>
      <c r="BI284" s="348">
        <v>3.9181400000000002</v>
      </c>
      <c r="BJ284" s="348">
        <v>92.542699999999996</v>
      </c>
      <c r="BK284" s="348">
        <v>3.6229</v>
      </c>
      <c r="BL284" s="348">
        <v>-8.3739999999999995E-2</v>
      </c>
      <c r="BM284" s="373"/>
      <c r="BN284" s="372" t="s">
        <v>4499</v>
      </c>
      <c r="BO284" s="372" t="s">
        <v>4500</v>
      </c>
      <c r="BP284" s="372" t="s">
        <v>1947</v>
      </c>
      <c r="BQ284" s="372" t="s">
        <v>4501</v>
      </c>
      <c r="BR284" s="372" t="s">
        <v>469</v>
      </c>
      <c r="BS284" s="373"/>
      <c r="BT284" s="354" t="s">
        <v>547</v>
      </c>
    </row>
    <row r="285" spans="1:72" s="428" customFormat="1" x14ac:dyDescent="0.25">
      <c r="A285" s="345" t="s">
        <v>5423</v>
      </c>
      <c r="B285" s="373"/>
      <c r="C285" s="719">
        <v>44120</v>
      </c>
      <c r="D285" s="373"/>
      <c r="E285" s="346">
        <v>3286.48</v>
      </c>
      <c r="F285" s="373"/>
      <c r="G285" s="347">
        <v>35.221499999999999</v>
      </c>
      <c r="H285" s="374"/>
      <c r="I285" s="348">
        <v>0.20680000000000001</v>
      </c>
      <c r="J285" s="348">
        <v>1.6532</v>
      </c>
      <c r="K285" s="348">
        <v>6.0332999999999997</v>
      </c>
      <c r="L285" s="348">
        <v>21.986799999999999</v>
      </c>
      <c r="M285" s="348">
        <v>6.8353999999999999</v>
      </c>
      <c r="N285" s="350">
        <v>3.6634000000000002</v>
      </c>
      <c r="O285" s="348">
        <v>1.9365000000000001</v>
      </c>
      <c r="P285" s="348">
        <v>19.503299999999999</v>
      </c>
      <c r="Q285" s="348">
        <v>16.300999999999998</v>
      </c>
      <c r="R285" s="348" t="s">
        <v>430</v>
      </c>
      <c r="S285" s="348">
        <v>24.4787</v>
      </c>
      <c r="T285" s="348">
        <v>6.5880999999999998</v>
      </c>
      <c r="U285" s="348">
        <v>6.5368000000000004</v>
      </c>
      <c r="V285" s="348">
        <v>7.9600000000000004E-2</v>
      </c>
      <c r="W285" s="348">
        <v>4.6717000000000004</v>
      </c>
      <c r="X285" s="348">
        <v>24.765000000000001</v>
      </c>
      <c r="Y285" s="374"/>
      <c r="Z285" s="346">
        <v>140</v>
      </c>
      <c r="AA285" s="346">
        <v>18</v>
      </c>
      <c r="AB285" s="346">
        <v>24</v>
      </c>
      <c r="AC285" s="346">
        <v>15</v>
      </c>
      <c r="AD285" s="346">
        <v>27</v>
      </c>
      <c r="AE285" s="346">
        <v>91</v>
      </c>
      <c r="AF285" s="346">
        <v>68</v>
      </c>
      <c r="AG285" s="346">
        <v>27</v>
      </c>
      <c r="AH285" s="346">
        <v>6</v>
      </c>
      <c r="AI285" s="346" t="s">
        <v>430</v>
      </c>
      <c r="AJ285" s="346">
        <v>15</v>
      </c>
      <c r="AK285" s="346">
        <v>25</v>
      </c>
      <c r="AL285" s="346">
        <v>81</v>
      </c>
      <c r="AM285" s="346">
        <v>100</v>
      </c>
      <c r="AN285" s="346">
        <v>27</v>
      </c>
      <c r="AO285" s="373"/>
      <c r="AP285" s="348" t="s">
        <v>430</v>
      </c>
      <c r="AQ285" s="348" t="s">
        <v>430</v>
      </c>
      <c r="AR285" s="348">
        <v>15.65</v>
      </c>
      <c r="AS285" s="348">
        <v>9.48</v>
      </c>
      <c r="AT285" s="348">
        <v>16.510000000000002</v>
      </c>
      <c r="AU285" s="351"/>
      <c r="AV285" s="346" t="s">
        <v>430</v>
      </c>
      <c r="AW285" s="346" t="s">
        <v>430</v>
      </c>
      <c r="AX285" s="346">
        <v>8</v>
      </c>
      <c r="AY285" s="346">
        <v>40</v>
      </c>
      <c r="AZ285" s="346">
        <v>23</v>
      </c>
      <c r="BA285" s="374"/>
      <c r="BB285" s="348">
        <v>19.4432596753159</v>
      </c>
      <c r="BC285" s="348">
        <v>0.99519593152917396</v>
      </c>
      <c r="BD285" s="348">
        <v>6.8073194586510094E-2</v>
      </c>
      <c r="BE285" s="375">
        <v>-6.3717479617298803E-2</v>
      </c>
      <c r="BF285" s="374"/>
      <c r="BG285" s="372">
        <v>0.31690000000000002</v>
      </c>
      <c r="BH285" s="373"/>
      <c r="BI285" s="348" t="s">
        <v>430</v>
      </c>
      <c r="BJ285" s="348">
        <v>5.0777299999999999</v>
      </c>
      <c r="BK285" s="348">
        <v>94.888099999999994</v>
      </c>
      <c r="BL285" s="348">
        <v>3.4169999999999999E-2</v>
      </c>
      <c r="BM285" s="373"/>
      <c r="BN285" s="372" t="s">
        <v>2124</v>
      </c>
      <c r="BO285" s="372" t="s">
        <v>4503</v>
      </c>
      <c r="BP285" s="372" t="s">
        <v>4504</v>
      </c>
      <c r="BQ285" s="372" t="s">
        <v>4505</v>
      </c>
      <c r="BR285" s="372" t="s">
        <v>564</v>
      </c>
      <c r="BS285" s="373"/>
      <c r="BT285" s="354" t="s">
        <v>554</v>
      </c>
    </row>
    <row r="286" spans="1:72" s="428" customFormat="1" x14ac:dyDescent="0.25">
      <c r="A286" s="345" t="s">
        <v>5424</v>
      </c>
      <c r="B286" s="373"/>
      <c r="C286" s="719">
        <v>43714</v>
      </c>
      <c r="D286" s="373"/>
      <c r="E286" s="346">
        <v>2968.98</v>
      </c>
      <c r="F286" s="373"/>
      <c r="G286" s="347">
        <v>26.967099999999999</v>
      </c>
      <c r="H286" s="374"/>
      <c r="I286" s="348">
        <v>0.49980000000000002</v>
      </c>
      <c r="J286" s="348">
        <v>0.1928</v>
      </c>
      <c r="K286" s="348">
        <v>2.3109000000000002</v>
      </c>
      <c r="L286" s="348">
        <v>10.106199999999999</v>
      </c>
      <c r="M286" s="348">
        <v>-2.6349999999999998</v>
      </c>
      <c r="N286" s="350">
        <v>0.98109999999999997</v>
      </c>
      <c r="O286" s="348">
        <v>2.6817000000000002</v>
      </c>
      <c r="P286" s="348">
        <v>13.7934</v>
      </c>
      <c r="Q286" s="348">
        <v>12.166</v>
      </c>
      <c r="R286" s="348" t="s">
        <v>430</v>
      </c>
      <c r="S286" s="348">
        <v>12.984299999999999</v>
      </c>
      <c r="T286" s="348">
        <v>-2.7168000000000001</v>
      </c>
      <c r="U286" s="348">
        <v>2.2465000000000002</v>
      </c>
      <c r="V286" s="348">
        <v>-1.2592000000000001</v>
      </c>
      <c r="W286" s="348">
        <v>2.2507000000000001</v>
      </c>
      <c r="X286" s="348">
        <v>15.6998</v>
      </c>
      <c r="Y286" s="374"/>
      <c r="Z286" s="346">
        <v>92</v>
      </c>
      <c r="AA286" s="346">
        <v>92</v>
      </c>
      <c r="AB286" s="346">
        <v>106</v>
      </c>
      <c r="AC286" s="346">
        <v>145</v>
      </c>
      <c r="AD286" s="346">
        <v>149</v>
      </c>
      <c r="AE286" s="346">
        <v>113</v>
      </c>
      <c r="AF286" s="346">
        <v>44</v>
      </c>
      <c r="AG286" s="346">
        <v>56</v>
      </c>
      <c r="AH286" s="346">
        <v>21</v>
      </c>
      <c r="AI286" s="346" t="s">
        <v>430</v>
      </c>
      <c r="AJ286" s="346">
        <v>139</v>
      </c>
      <c r="AK286" s="346">
        <v>154</v>
      </c>
      <c r="AL286" s="346">
        <v>141</v>
      </c>
      <c r="AM286" s="346">
        <v>120</v>
      </c>
      <c r="AN286" s="346">
        <v>119</v>
      </c>
      <c r="AO286" s="373"/>
      <c r="AP286" s="348" t="s">
        <v>430</v>
      </c>
      <c r="AQ286" s="348" t="s">
        <v>430</v>
      </c>
      <c r="AR286" s="348">
        <v>10.93</v>
      </c>
      <c r="AS286" s="348">
        <v>6.57</v>
      </c>
      <c r="AT286" s="348">
        <v>1.81</v>
      </c>
      <c r="AU286" s="351"/>
      <c r="AV286" s="346" t="s">
        <v>430</v>
      </c>
      <c r="AW286" s="346" t="s">
        <v>430</v>
      </c>
      <c r="AX286" s="346">
        <v>20</v>
      </c>
      <c r="AY286" s="346">
        <v>55</v>
      </c>
      <c r="AZ286" s="346">
        <v>133</v>
      </c>
      <c r="BA286" s="374"/>
      <c r="BB286" s="348">
        <v>12.9951865165754</v>
      </c>
      <c r="BC286" s="348">
        <v>0.99751409049544004</v>
      </c>
      <c r="BD286" s="348">
        <v>5.8424772002040097E-2</v>
      </c>
      <c r="BE286" s="375">
        <v>-2.0848571059151898E-2</v>
      </c>
      <c r="BF286" s="374"/>
      <c r="BG286" s="372">
        <v>0.36149999999999999</v>
      </c>
      <c r="BH286" s="373"/>
      <c r="BI286" s="348">
        <v>68.112899999999996</v>
      </c>
      <c r="BJ286" s="348">
        <v>20.681799999999999</v>
      </c>
      <c r="BK286" s="348">
        <v>10.6629</v>
      </c>
      <c r="BL286" s="348">
        <v>0.54239999999999999</v>
      </c>
      <c r="BM286" s="373"/>
      <c r="BN286" s="372" t="s">
        <v>4507</v>
      </c>
      <c r="BO286" s="372" t="s">
        <v>1572</v>
      </c>
      <c r="BP286" s="372" t="s">
        <v>1924</v>
      </c>
      <c r="BQ286" s="372" t="s">
        <v>4508</v>
      </c>
      <c r="BR286" s="372" t="s">
        <v>4509</v>
      </c>
      <c r="BS286" s="373"/>
      <c r="BT286" s="354" t="s">
        <v>547</v>
      </c>
    </row>
    <row r="287" spans="1:72" s="428" customFormat="1" x14ac:dyDescent="0.25">
      <c r="A287" s="345" t="s">
        <v>5425</v>
      </c>
      <c r="B287" s="373"/>
      <c r="C287" s="719">
        <v>41275</v>
      </c>
      <c r="D287" s="373"/>
      <c r="E287" s="346">
        <v>2695.62</v>
      </c>
      <c r="F287" s="373"/>
      <c r="G287" s="347">
        <v>53.662399999999998</v>
      </c>
      <c r="H287" s="374"/>
      <c r="I287" s="348">
        <v>0.82579999999999998</v>
      </c>
      <c r="J287" s="348">
        <v>-5.2299999999999999E-2</v>
      </c>
      <c r="K287" s="348">
        <v>1.6112</v>
      </c>
      <c r="L287" s="348">
        <v>5.2942999999999998</v>
      </c>
      <c r="M287" s="348">
        <v>-7.6401000000000003</v>
      </c>
      <c r="N287" s="350">
        <v>-3.0202</v>
      </c>
      <c r="O287" s="348">
        <v>1.9746999999999999</v>
      </c>
      <c r="P287" s="348">
        <v>9.8119999999999994</v>
      </c>
      <c r="Q287" s="348">
        <v>9.8335000000000008</v>
      </c>
      <c r="R287" s="348">
        <v>12.6096</v>
      </c>
      <c r="S287" s="348">
        <v>8.032</v>
      </c>
      <c r="T287" s="348">
        <v>-7.5909000000000004</v>
      </c>
      <c r="U287" s="348">
        <v>-1.7822</v>
      </c>
      <c r="V287" s="348">
        <v>-4.9560000000000004</v>
      </c>
      <c r="W287" s="348">
        <v>2.2997999999999998</v>
      </c>
      <c r="X287" s="348">
        <v>11.9863</v>
      </c>
      <c r="Y287" s="374"/>
      <c r="Z287" s="346">
        <v>51</v>
      </c>
      <c r="AA287" s="346">
        <v>144</v>
      </c>
      <c r="AB287" s="346">
        <v>174</v>
      </c>
      <c r="AC287" s="346">
        <v>206</v>
      </c>
      <c r="AD287" s="346">
        <v>200</v>
      </c>
      <c r="AE287" s="346">
        <v>164</v>
      </c>
      <c r="AF287" s="346">
        <v>64</v>
      </c>
      <c r="AG287" s="346">
        <v>77</v>
      </c>
      <c r="AH287" s="346">
        <v>25</v>
      </c>
      <c r="AI287" s="346">
        <v>4</v>
      </c>
      <c r="AJ287" s="346">
        <v>206</v>
      </c>
      <c r="AK287" s="346">
        <v>204</v>
      </c>
      <c r="AL287" s="346">
        <v>179</v>
      </c>
      <c r="AM287" s="346">
        <v>168</v>
      </c>
      <c r="AN287" s="346">
        <v>102</v>
      </c>
      <c r="AO287" s="373"/>
      <c r="AP287" s="348">
        <v>11.76</v>
      </c>
      <c r="AQ287" s="348">
        <v>11.28</v>
      </c>
      <c r="AR287" s="348">
        <v>7.78</v>
      </c>
      <c r="AS287" s="348">
        <v>3.34</v>
      </c>
      <c r="AT287" s="348">
        <v>-6.09</v>
      </c>
      <c r="AU287" s="351"/>
      <c r="AV287" s="346">
        <v>4</v>
      </c>
      <c r="AW287" s="346">
        <v>7</v>
      </c>
      <c r="AX287" s="346">
        <v>26</v>
      </c>
      <c r="AY287" s="346">
        <v>72</v>
      </c>
      <c r="AZ287" s="346">
        <v>182</v>
      </c>
      <c r="BA287" s="374"/>
      <c r="BB287" s="348">
        <v>11.4907187411512</v>
      </c>
      <c r="BC287" s="348">
        <v>0.99999458075018199</v>
      </c>
      <c r="BD287" s="348">
        <v>3.6916536272156103E-2</v>
      </c>
      <c r="BE287" s="375">
        <v>-1.6981568832669401E-2</v>
      </c>
      <c r="BF287" s="374"/>
      <c r="BG287" s="372">
        <v>0.34150000000000003</v>
      </c>
      <c r="BH287" s="373"/>
      <c r="BI287" s="348">
        <v>99.792500000000004</v>
      </c>
      <c r="BJ287" s="348" t="s">
        <v>430</v>
      </c>
      <c r="BK287" s="348" t="s">
        <v>430</v>
      </c>
      <c r="BL287" s="348">
        <v>0.20749999999999999</v>
      </c>
      <c r="BM287" s="373"/>
      <c r="BN287" s="372" t="s">
        <v>4452</v>
      </c>
      <c r="BO287" s="372" t="s">
        <v>4453</v>
      </c>
      <c r="BP287" s="372" t="s">
        <v>4454</v>
      </c>
      <c r="BQ287" s="372" t="s">
        <v>4311</v>
      </c>
      <c r="BR287" s="372" t="s">
        <v>4455</v>
      </c>
      <c r="BS287" s="373"/>
      <c r="BT287" s="354" t="s">
        <v>554</v>
      </c>
    </row>
    <row r="288" spans="1:72" s="428" customFormat="1" x14ac:dyDescent="0.25">
      <c r="A288" s="345" t="s">
        <v>5426</v>
      </c>
      <c r="B288" s="373"/>
      <c r="C288" s="719">
        <v>43031</v>
      </c>
      <c r="D288" s="373"/>
      <c r="E288" s="346">
        <v>2582.19</v>
      </c>
      <c r="F288" s="373"/>
      <c r="G288" s="347">
        <v>27.185500000000001</v>
      </c>
      <c r="H288" s="374"/>
      <c r="I288" s="348">
        <v>0.51649999999999996</v>
      </c>
      <c r="J288" s="348">
        <v>-7.5700000000000003E-2</v>
      </c>
      <c r="K288" s="348">
        <v>0.59909999999999997</v>
      </c>
      <c r="L288" s="348">
        <v>8.4306000000000001</v>
      </c>
      <c r="M288" s="348">
        <v>-1.784</v>
      </c>
      <c r="N288" s="350">
        <v>4.1782000000000004</v>
      </c>
      <c r="O288" s="348">
        <v>5.0643000000000002</v>
      </c>
      <c r="P288" s="348">
        <v>14.979100000000001</v>
      </c>
      <c r="Q288" s="348">
        <v>13.762</v>
      </c>
      <c r="R288" s="348" t="s">
        <v>430</v>
      </c>
      <c r="S288" s="348">
        <v>10.4267</v>
      </c>
      <c r="T288" s="348">
        <v>-2.0226000000000002</v>
      </c>
      <c r="U288" s="348">
        <v>3.5247999999999999</v>
      </c>
      <c r="V288" s="348">
        <v>2.1991999999999998</v>
      </c>
      <c r="W288" s="348">
        <v>0.68140000000000001</v>
      </c>
      <c r="X288" s="348">
        <v>12.2209</v>
      </c>
      <c r="Y288" s="374"/>
      <c r="Z288" s="346">
        <v>86</v>
      </c>
      <c r="AA288" s="346">
        <v>159</v>
      </c>
      <c r="AB288" s="346">
        <v>207</v>
      </c>
      <c r="AC288" s="346">
        <v>163</v>
      </c>
      <c r="AD288" s="346">
        <v>136</v>
      </c>
      <c r="AE288" s="346">
        <v>69</v>
      </c>
      <c r="AF288" s="346">
        <v>22</v>
      </c>
      <c r="AG288" s="346">
        <v>46</v>
      </c>
      <c r="AH288" s="346">
        <v>15</v>
      </c>
      <c r="AI288" s="346" t="s">
        <v>430</v>
      </c>
      <c r="AJ288" s="346">
        <v>163</v>
      </c>
      <c r="AK288" s="346">
        <v>133</v>
      </c>
      <c r="AL288" s="346">
        <v>129</v>
      </c>
      <c r="AM288" s="346">
        <v>65</v>
      </c>
      <c r="AN288" s="346">
        <v>203</v>
      </c>
      <c r="AO288" s="373"/>
      <c r="AP288" s="348" t="s">
        <v>430</v>
      </c>
      <c r="AQ288" s="348">
        <v>16.21</v>
      </c>
      <c r="AR288" s="348">
        <v>12.6</v>
      </c>
      <c r="AS288" s="348">
        <v>8.11</v>
      </c>
      <c r="AT288" s="348">
        <v>2.44</v>
      </c>
      <c r="AU288" s="351"/>
      <c r="AV288" s="346" t="s">
        <v>430</v>
      </c>
      <c r="AW288" s="346">
        <v>4</v>
      </c>
      <c r="AX288" s="346">
        <v>18</v>
      </c>
      <c r="AY288" s="346">
        <v>49</v>
      </c>
      <c r="AZ288" s="346">
        <v>123</v>
      </c>
      <c r="BA288" s="374"/>
      <c r="BB288" s="348">
        <v>12.0209512052901</v>
      </c>
      <c r="BC288" s="348">
        <v>0.99797336419429294</v>
      </c>
      <c r="BD288" s="348">
        <v>6.8541252898647806E-2</v>
      </c>
      <c r="BE288" s="375">
        <v>-3.8330921586632101E-2</v>
      </c>
      <c r="BF288" s="374"/>
      <c r="BG288" s="372">
        <v>0.56510000000000005</v>
      </c>
      <c r="BH288" s="373"/>
      <c r="BI288" s="348">
        <v>99.770099999999999</v>
      </c>
      <c r="BJ288" s="348" t="s">
        <v>430</v>
      </c>
      <c r="BK288" s="348" t="s">
        <v>430</v>
      </c>
      <c r="BL288" s="348">
        <v>0.22989999999999999</v>
      </c>
      <c r="BM288" s="373"/>
      <c r="BN288" s="372" t="s">
        <v>4512</v>
      </c>
      <c r="BO288" s="372" t="s">
        <v>4513</v>
      </c>
      <c r="BP288" s="372" t="s">
        <v>4514</v>
      </c>
      <c r="BQ288" s="372" t="s">
        <v>4515</v>
      </c>
      <c r="BR288" s="372" t="s">
        <v>4516</v>
      </c>
      <c r="BS288" s="373"/>
      <c r="BT288" s="354" t="s">
        <v>554</v>
      </c>
    </row>
    <row r="289" spans="1:72" s="428" customFormat="1" x14ac:dyDescent="0.25">
      <c r="A289" s="345" t="s">
        <v>5427</v>
      </c>
      <c r="B289" s="373"/>
      <c r="C289" s="719">
        <v>44246</v>
      </c>
      <c r="D289" s="373"/>
      <c r="E289" s="346">
        <v>2580.92</v>
      </c>
      <c r="F289" s="373"/>
      <c r="G289" s="347">
        <v>26.4636</v>
      </c>
      <c r="H289" s="374"/>
      <c r="I289" s="348">
        <v>8.77E-2</v>
      </c>
      <c r="J289" s="348">
        <v>0.3911</v>
      </c>
      <c r="K289" s="348">
        <v>1.6922999999999999</v>
      </c>
      <c r="L289" s="348">
        <v>14.770200000000001</v>
      </c>
      <c r="M289" s="348">
        <v>2.9603999999999999</v>
      </c>
      <c r="N289" s="350">
        <v>6.6074999999999999</v>
      </c>
      <c r="O289" s="348">
        <v>5.1147</v>
      </c>
      <c r="P289" s="348">
        <v>20.6753</v>
      </c>
      <c r="Q289" s="348">
        <v>18.183900000000001</v>
      </c>
      <c r="R289" s="348" t="s">
        <v>430</v>
      </c>
      <c r="S289" s="348">
        <v>17.732199999999999</v>
      </c>
      <c r="T289" s="348">
        <v>2.8252000000000002</v>
      </c>
      <c r="U289" s="348">
        <v>8.9543999999999997</v>
      </c>
      <c r="V289" s="348">
        <v>4.3590999999999998</v>
      </c>
      <c r="W289" s="348">
        <v>1.3918999999999999</v>
      </c>
      <c r="X289" s="348">
        <v>19.9694</v>
      </c>
      <c r="Y289" s="374"/>
      <c r="Z289" s="346">
        <v>157</v>
      </c>
      <c r="AA289" s="346">
        <v>63</v>
      </c>
      <c r="AB289" s="346">
        <v>145</v>
      </c>
      <c r="AC289" s="346">
        <v>67</v>
      </c>
      <c r="AD289" s="346">
        <v>70</v>
      </c>
      <c r="AE289" s="346">
        <v>49</v>
      </c>
      <c r="AF289" s="346">
        <v>19</v>
      </c>
      <c r="AG289" s="346">
        <v>16</v>
      </c>
      <c r="AH289" s="346">
        <v>3</v>
      </c>
      <c r="AI289" s="346" t="s">
        <v>430</v>
      </c>
      <c r="AJ289" s="346">
        <v>70</v>
      </c>
      <c r="AK289" s="346">
        <v>78</v>
      </c>
      <c r="AL289" s="346">
        <v>31</v>
      </c>
      <c r="AM289" s="346">
        <v>48</v>
      </c>
      <c r="AN289" s="346">
        <v>167</v>
      </c>
      <c r="AO289" s="373"/>
      <c r="AP289" s="348" t="s">
        <v>430</v>
      </c>
      <c r="AQ289" s="348" t="s">
        <v>430</v>
      </c>
      <c r="AR289" s="348">
        <v>17.59</v>
      </c>
      <c r="AS289" s="348">
        <v>11.82</v>
      </c>
      <c r="AT289" s="348">
        <v>11.79</v>
      </c>
      <c r="AU289" s="351"/>
      <c r="AV289" s="346" t="s">
        <v>430</v>
      </c>
      <c r="AW289" s="346" t="s">
        <v>430</v>
      </c>
      <c r="AX289" s="346">
        <v>5</v>
      </c>
      <c r="AY289" s="346">
        <v>14</v>
      </c>
      <c r="AZ289" s="346">
        <v>54</v>
      </c>
      <c r="BA289" s="374"/>
      <c r="BB289" s="348">
        <v>15.5656434320803</v>
      </c>
      <c r="BC289" s="348">
        <v>0.99704134807133804</v>
      </c>
      <c r="BD289" s="348">
        <v>8.6104004501815601E-2</v>
      </c>
      <c r="BE289" s="375">
        <v>-3.09156476271173E-2</v>
      </c>
      <c r="BF289" s="374"/>
      <c r="BG289" s="372">
        <v>0.14680000000000001</v>
      </c>
      <c r="BH289" s="373"/>
      <c r="BI289" s="348">
        <v>3.8597899999999998</v>
      </c>
      <c r="BJ289" s="348">
        <v>90.684799999999996</v>
      </c>
      <c r="BK289" s="348">
        <v>3.56914</v>
      </c>
      <c r="BL289" s="348">
        <v>1.8862699999999999</v>
      </c>
      <c r="BM289" s="373"/>
      <c r="BN289" s="372" t="s">
        <v>4518</v>
      </c>
      <c r="BO289" s="372" t="s">
        <v>4519</v>
      </c>
      <c r="BP289" s="372" t="s">
        <v>4520</v>
      </c>
      <c r="BQ289" s="372" t="s">
        <v>4521</v>
      </c>
      <c r="BR289" s="372" t="s">
        <v>4522</v>
      </c>
      <c r="BS289" s="373"/>
      <c r="BT289" s="354" t="s">
        <v>554</v>
      </c>
    </row>
    <row r="290" spans="1:72" s="428" customFormat="1" x14ac:dyDescent="0.25">
      <c r="A290" s="345" t="s">
        <v>5428</v>
      </c>
      <c r="B290" s="373"/>
      <c r="C290" s="719">
        <v>44503</v>
      </c>
      <c r="D290" s="373"/>
      <c r="E290" s="346">
        <v>2542.04</v>
      </c>
      <c r="F290" s="373"/>
      <c r="G290" s="347">
        <v>17.016400000000001</v>
      </c>
      <c r="H290" s="374"/>
      <c r="I290" s="348">
        <v>-1.23E-2</v>
      </c>
      <c r="J290" s="348">
        <v>-0.25969999999999999</v>
      </c>
      <c r="K290" s="348">
        <v>3.2917999999999998</v>
      </c>
      <c r="L290" s="348">
        <v>15.668900000000001</v>
      </c>
      <c r="M290" s="348">
        <v>4.7382</v>
      </c>
      <c r="N290" s="350">
        <v>7.5720999999999998</v>
      </c>
      <c r="O290" s="348">
        <v>0.63149999999999995</v>
      </c>
      <c r="P290" s="348">
        <v>19.1554</v>
      </c>
      <c r="Q290" s="348" t="s">
        <v>430</v>
      </c>
      <c r="R290" s="348" t="s">
        <v>430</v>
      </c>
      <c r="S290" s="348">
        <v>19.430900000000001</v>
      </c>
      <c r="T290" s="348">
        <v>4.1306000000000003</v>
      </c>
      <c r="U290" s="348">
        <v>6.4715999999999996</v>
      </c>
      <c r="V290" s="348">
        <v>5.0031999999999996</v>
      </c>
      <c r="W290" s="348">
        <v>1.3973</v>
      </c>
      <c r="X290" s="348">
        <v>12.1358</v>
      </c>
      <c r="Y290" s="374"/>
      <c r="Z290" s="346">
        <v>181</v>
      </c>
      <c r="AA290" s="346">
        <v>183</v>
      </c>
      <c r="AB290" s="346">
        <v>55</v>
      </c>
      <c r="AC290" s="346">
        <v>47</v>
      </c>
      <c r="AD290" s="346">
        <v>49</v>
      </c>
      <c r="AE290" s="346">
        <v>40</v>
      </c>
      <c r="AF290" s="346">
        <v>96</v>
      </c>
      <c r="AG290" s="346">
        <v>39</v>
      </c>
      <c r="AH290" s="346" t="s">
        <v>430</v>
      </c>
      <c r="AI290" s="346" t="s">
        <v>430</v>
      </c>
      <c r="AJ290" s="346">
        <v>42</v>
      </c>
      <c r="AK290" s="346">
        <v>51</v>
      </c>
      <c r="AL290" s="346">
        <v>88</v>
      </c>
      <c r="AM290" s="346">
        <v>43</v>
      </c>
      <c r="AN290" s="346">
        <v>162</v>
      </c>
      <c r="AO290" s="373"/>
      <c r="AP290" s="348" t="s">
        <v>430</v>
      </c>
      <c r="AQ290" s="348" t="s">
        <v>430</v>
      </c>
      <c r="AR290" s="348" t="s">
        <v>430</v>
      </c>
      <c r="AS290" s="348">
        <v>10.73</v>
      </c>
      <c r="AT290" s="348">
        <v>12.16</v>
      </c>
      <c r="AU290" s="351"/>
      <c r="AV290" s="346" t="s">
        <v>430</v>
      </c>
      <c r="AW290" s="346" t="s">
        <v>430</v>
      </c>
      <c r="AX290" s="346" t="s">
        <v>430</v>
      </c>
      <c r="AY290" s="346">
        <v>31</v>
      </c>
      <c r="AZ290" s="346">
        <v>48</v>
      </c>
      <c r="BA290" s="374"/>
      <c r="BB290" s="348">
        <v>17.993672631330298</v>
      </c>
      <c r="BC290" s="348">
        <v>1.0004616974416001</v>
      </c>
      <c r="BD290" s="348">
        <v>6.83911048375236E-2</v>
      </c>
      <c r="BE290" s="375">
        <v>-4.9319690620364599E-2</v>
      </c>
      <c r="BF290" s="374"/>
      <c r="BG290" s="372">
        <v>0.152</v>
      </c>
      <c r="BH290" s="373"/>
      <c r="BI290" s="348">
        <v>89.417299999999997</v>
      </c>
      <c r="BJ290" s="348">
        <v>7.3598400000000002</v>
      </c>
      <c r="BK290" s="348" t="s">
        <v>430</v>
      </c>
      <c r="BL290" s="348">
        <v>3.2228599999999998</v>
      </c>
      <c r="BM290" s="373"/>
      <c r="BN290" s="372" t="s">
        <v>4524</v>
      </c>
      <c r="BO290" s="372" t="s">
        <v>4464</v>
      </c>
      <c r="BP290" s="372" t="s">
        <v>4525</v>
      </c>
      <c r="BQ290" s="372" t="s">
        <v>4466</v>
      </c>
      <c r="BR290" s="372" t="s">
        <v>4279</v>
      </c>
      <c r="BS290" s="373"/>
      <c r="BT290" s="354" t="s">
        <v>554</v>
      </c>
    </row>
    <row r="291" spans="1:72" s="428" customFormat="1" x14ac:dyDescent="0.25">
      <c r="A291" s="345" t="s">
        <v>5429</v>
      </c>
      <c r="B291" s="373"/>
      <c r="C291" s="719">
        <v>45112</v>
      </c>
      <c r="D291" s="373"/>
      <c r="E291" s="346">
        <v>2459.7399999999998</v>
      </c>
      <c r="F291" s="373"/>
      <c r="G291" s="347">
        <v>18.338899999999999</v>
      </c>
      <c r="H291" s="374"/>
      <c r="I291" s="348">
        <v>-9.4799999999999995E-2</v>
      </c>
      <c r="J291" s="348">
        <v>1.3384</v>
      </c>
      <c r="K291" s="348">
        <v>7.9375</v>
      </c>
      <c r="L291" s="348">
        <v>28.191199999999998</v>
      </c>
      <c r="M291" s="348">
        <v>11.096399999999999</v>
      </c>
      <c r="N291" s="350">
        <v>6.5632999999999999</v>
      </c>
      <c r="O291" s="348">
        <v>3.6253000000000002</v>
      </c>
      <c r="P291" s="348" t="s">
        <v>430</v>
      </c>
      <c r="Q291" s="348" t="s">
        <v>430</v>
      </c>
      <c r="R291" s="348" t="s">
        <v>430</v>
      </c>
      <c r="S291" s="348">
        <v>32.832799999999999</v>
      </c>
      <c r="T291" s="348">
        <v>11.0695</v>
      </c>
      <c r="U291" s="348">
        <v>9.3137000000000008</v>
      </c>
      <c r="V291" s="348">
        <v>3.1219999999999999</v>
      </c>
      <c r="W291" s="348">
        <v>6.2103000000000002</v>
      </c>
      <c r="X291" s="348">
        <v>22.631</v>
      </c>
      <c r="Y291" s="374"/>
      <c r="Z291" s="346">
        <v>192</v>
      </c>
      <c r="AA291" s="346">
        <v>27</v>
      </c>
      <c r="AB291" s="346">
        <v>3</v>
      </c>
      <c r="AC291" s="346">
        <v>1</v>
      </c>
      <c r="AD291" s="346">
        <v>9</v>
      </c>
      <c r="AE291" s="346">
        <v>51</v>
      </c>
      <c r="AF291" s="346">
        <v>37</v>
      </c>
      <c r="AG291" s="346" t="s">
        <v>430</v>
      </c>
      <c r="AH291" s="346" t="s">
        <v>430</v>
      </c>
      <c r="AI291" s="346" t="s">
        <v>430</v>
      </c>
      <c r="AJ291" s="346">
        <v>1</v>
      </c>
      <c r="AK291" s="346">
        <v>9</v>
      </c>
      <c r="AL291" s="346">
        <v>28</v>
      </c>
      <c r="AM291" s="346">
        <v>62</v>
      </c>
      <c r="AN291" s="346">
        <v>16</v>
      </c>
      <c r="AO291" s="373"/>
      <c r="AP291" s="348" t="s">
        <v>430</v>
      </c>
      <c r="AQ291" s="348" t="s">
        <v>430</v>
      </c>
      <c r="AR291" s="348" t="s">
        <v>430</v>
      </c>
      <c r="AS291" s="348">
        <v>11.43</v>
      </c>
      <c r="AT291" s="348">
        <v>23.31</v>
      </c>
      <c r="AU291" s="351"/>
      <c r="AV291" s="346" t="s">
        <v>430</v>
      </c>
      <c r="AW291" s="346" t="s">
        <v>430</v>
      </c>
      <c r="AX291" s="346" t="s">
        <v>430</v>
      </c>
      <c r="AY291" s="346">
        <v>20</v>
      </c>
      <c r="AZ291" s="346">
        <v>10</v>
      </c>
      <c r="BA291" s="374"/>
      <c r="BB291" s="348">
        <v>21.9008356826103</v>
      </c>
      <c r="BC291" s="348">
        <v>0.99630684267924696</v>
      </c>
      <c r="BD291" s="348">
        <v>6.1620115247030802E-2</v>
      </c>
      <c r="BE291" s="375">
        <v>-9.6328365300774293E-2</v>
      </c>
      <c r="BF291" s="374"/>
      <c r="BG291" s="372">
        <v>0.40570000000000001</v>
      </c>
      <c r="BH291" s="373"/>
      <c r="BI291" s="348" t="s">
        <v>430</v>
      </c>
      <c r="BJ291" s="348" t="s">
        <v>430</v>
      </c>
      <c r="BK291" s="348">
        <v>100.02</v>
      </c>
      <c r="BL291" s="348">
        <v>-0.02</v>
      </c>
      <c r="BM291" s="373"/>
      <c r="BN291" s="372" t="s">
        <v>4527</v>
      </c>
      <c r="BO291" s="372" t="s">
        <v>4528</v>
      </c>
      <c r="BP291" s="372" t="s">
        <v>4529</v>
      </c>
      <c r="BQ291" s="372" t="s">
        <v>4530</v>
      </c>
      <c r="BR291" s="372" t="s">
        <v>4531</v>
      </c>
      <c r="BS291" s="373"/>
      <c r="BT291" s="354" t="s">
        <v>547</v>
      </c>
    </row>
    <row r="292" spans="1:72" s="428" customFormat="1" x14ac:dyDescent="0.25">
      <c r="A292" s="345" t="s">
        <v>5430</v>
      </c>
      <c r="B292" s="373"/>
      <c r="C292" s="719">
        <v>44795</v>
      </c>
      <c r="D292" s="373"/>
      <c r="E292" s="346">
        <v>2239.27</v>
      </c>
      <c r="F292" s="373"/>
      <c r="G292" s="347">
        <v>28.216699999999999</v>
      </c>
      <c r="H292" s="374"/>
      <c r="I292" s="348">
        <v>0.48859999999999998</v>
      </c>
      <c r="J292" s="348">
        <v>-0.94850000000000001</v>
      </c>
      <c r="K292" s="348">
        <v>0.22520000000000001</v>
      </c>
      <c r="L292" s="348">
        <v>8.1866000000000003</v>
      </c>
      <c r="M292" s="348">
        <v>2.3835000000000002</v>
      </c>
      <c r="N292" s="350">
        <v>13.161899999999999</v>
      </c>
      <c r="O292" s="348">
        <v>5.8765000000000001</v>
      </c>
      <c r="P292" s="348">
        <v>29.788</v>
      </c>
      <c r="Q292" s="348" t="s">
        <v>430</v>
      </c>
      <c r="R292" s="348" t="s">
        <v>430</v>
      </c>
      <c r="S292" s="348">
        <v>10.045199999999999</v>
      </c>
      <c r="T292" s="348">
        <v>-0.62060000000000004</v>
      </c>
      <c r="U292" s="348">
        <v>9.44</v>
      </c>
      <c r="V292" s="348">
        <v>9.7844999999999995</v>
      </c>
      <c r="W292" s="348">
        <v>-0.66259999999999997</v>
      </c>
      <c r="X292" s="348">
        <v>31.0044</v>
      </c>
      <c r="Y292" s="374"/>
      <c r="Z292" s="346">
        <v>96</v>
      </c>
      <c r="AA292" s="346">
        <v>228</v>
      </c>
      <c r="AB292" s="346">
        <v>216</v>
      </c>
      <c r="AC292" s="346">
        <v>171</v>
      </c>
      <c r="AD292" s="346">
        <v>87</v>
      </c>
      <c r="AE292" s="346">
        <v>17</v>
      </c>
      <c r="AF292" s="346">
        <v>17</v>
      </c>
      <c r="AG292" s="346">
        <v>3</v>
      </c>
      <c r="AH292" s="346" t="s">
        <v>430</v>
      </c>
      <c r="AI292" s="346" t="s">
        <v>430</v>
      </c>
      <c r="AJ292" s="346">
        <v>175</v>
      </c>
      <c r="AK292" s="346">
        <v>117</v>
      </c>
      <c r="AL292" s="346">
        <v>27</v>
      </c>
      <c r="AM292" s="346">
        <v>21</v>
      </c>
      <c r="AN292" s="346">
        <v>227</v>
      </c>
      <c r="AO292" s="373"/>
      <c r="AP292" s="348" t="s">
        <v>430</v>
      </c>
      <c r="AQ292" s="348" t="s">
        <v>430</v>
      </c>
      <c r="AR292" s="348" t="s">
        <v>430</v>
      </c>
      <c r="AS292" s="348">
        <v>15.12</v>
      </c>
      <c r="AT292" s="348">
        <v>8.19</v>
      </c>
      <c r="AU292" s="351"/>
      <c r="AV292" s="346" t="s">
        <v>430</v>
      </c>
      <c r="AW292" s="346" t="s">
        <v>430</v>
      </c>
      <c r="AX292" s="346" t="s">
        <v>430</v>
      </c>
      <c r="AY292" s="346">
        <v>6</v>
      </c>
      <c r="AZ292" s="346">
        <v>79</v>
      </c>
      <c r="BA292" s="374"/>
      <c r="BB292" s="348">
        <v>19.8468774047133</v>
      </c>
      <c r="BC292" s="348">
        <v>0</v>
      </c>
      <c r="BD292" s="348">
        <v>9.7023411950220101E-2</v>
      </c>
      <c r="BE292" s="375" t="s">
        <v>430</v>
      </c>
      <c r="BF292" s="374"/>
      <c r="BG292" s="372" t="s">
        <v>430</v>
      </c>
      <c r="BH292" s="373"/>
      <c r="BI292" s="348">
        <v>75.941900000000004</v>
      </c>
      <c r="BJ292" s="348">
        <v>19.326799999999999</v>
      </c>
      <c r="BK292" s="348">
        <v>4.4655899999999997</v>
      </c>
      <c r="BL292" s="348">
        <v>0.26571</v>
      </c>
      <c r="BM292" s="373"/>
      <c r="BN292" s="372" t="s">
        <v>4533</v>
      </c>
      <c r="BO292" s="372" t="s">
        <v>4534</v>
      </c>
      <c r="BP292" s="372" t="s">
        <v>4535</v>
      </c>
      <c r="BQ292" s="372" t="s">
        <v>439</v>
      </c>
      <c r="BR292" s="372" t="s">
        <v>4536</v>
      </c>
      <c r="BS292" s="373"/>
      <c r="BT292" s="354" t="s">
        <v>547</v>
      </c>
    </row>
    <row r="293" spans="1:72" s="428" customFormat="1" x14ac:dyDescent="0.25">
      <c r="A293" s="345" t="s">
        <v>5431</v>
      </c>
      <c r="B293" s="373"/>
      <c r="C293" s="719">
        <v>44335</v>
      </c>
      <c r="D293" s="373"/>
      <c r="E293" s="346">
        <v>2161.13</v>
      </c>
      <c r="F293" s="373"/>
      <c r="G293" s="347">
        <v>19.957599999999999</v>
      </c>
      <c r="H293" s="374"/>
      <c r="I293" s="348">
        <v>-1.15E-2</v>
      </c>
      <c r="J293" s="348">
        <v>-0.25890000000000002</v>
      </c>
      <c r="K293" s="348">
        <v>3.3022999999999998</v>
      </c>
      <c r="L293" s="348">
        <v>15.712300000000001</v>
      </c>
      <c r="M293" s="348">
        <v>4.7731000000000003</v>
      </c>
      <c r="N293" s="350">
        <v>7.6368999999999998</v>
      </c>
      <c r="O293" s="348">
        <v>0.79020000000000001</v>
      </c>
      <c r="P293" s="348">
        <v>19.400500000000001</v>
      </c>
      <c r="Q293" s="348">
        <v>13.9946</v>
      </c>
      <c r="R293" s="348" t="s">
        <v>430</v>
      </c>
      <c r="S293" s="348">
        <v>19.460799999999999</v>
      </c>
      <c r="T293" s="348">
        <v>4.1661000000000001</v>
      </c>
      <c r="U293" s="348">
        <v>6.5228999999999999</v>
      </c>
      <c r="V293" s="348">
        <v>5.0659999999999998</v>
      </c>
      <c r="W293" s="348">
        <v>1.4023000000000001</v>
      </c>
      <c r="X293" s="348">
        <v>14.5062</v>
      </c>
      <c r="Y293" s="374"/>
      <c r="Z293" s="346">
        <v>176</v>
      </c>
      <c r="AA293" s="346">
        <v>182</v>
      </c>
      <c r="AB293" s="346">
        <v>49</v>
      </c>
      <c r="AC293" s="346">
        <v>44</v>
      </c>
      <c r="AD293" s="346">
        <v>46</v>
      </c>
      <c r="AE293" s="346">
        <v>36</v>
      </c>
      <c r="AF293" s="346">
        <v>88</v>
      </c>
      <c r="AG293" s="346">
        <v>34</v>
      </c>
      <c r="AH293" s="346">
        <v>13</v>
      </c>
      <c r="AI293" s="346" t="s">
        <v>430</v>
      </c>
      <c r="AJ293" s="346">
        <v>39</v>
      </c>
      <c r="AK293" s="346">
        <v>49</v>
      </c>
      <c r="AL293" s="346">
        <v>84</v>
      </c>
      <c r="AM293" s="346">
        <v>39</v>
      </c>
      <c r="AN293" s="346">
        <v>161</v>
      </c>
      <c r="AO293" s="373"/>
      <c r="AP293" s="348" t="s">
        <v>430</v>
      </c>
      <c r="AQ293" s="348" t="s">
        <v>430</v>
      </c>
      <c r="AR293" s="348">
        <v>14.55</v>
      </c>
      <c r="AS293" s="348">
        <v>10.92</v>
      </c>
      <c r="AT293" s="348">
        <v>12.25</v>
      </c>
      <c r="AU293" s="351"/>
      <c r="AV293" s="346" t="s">
        <v>430</v>
      </c>
      <c r="AW293" s="346" t="s">
        <v>430</v>
      </c>
      <c r="AX293" s="346">
        <v>13</v>
      </c>
      <c r="AY293" s="346">
        <v>27</v>
      </c>
      <c r="AZ293" s="346">
        <v>44</v>
      </c>
      <c r="BA293" s="374"/>
      <c r="BB293" s="348">
        <v>17.9724281030044</v>
      </c>
      <c r="BC293" s="348">
        <v>0.99930537642553496</v>
      </c>
      <c r="BD293" s="348">
        <v>6.9425944688250404E-2</v>
      </c>
      <c r="BE293" s="375">
        <v>-3.0694719262407001E-2</v>
      </c>
      <c r="BF293" s="374"/>
      <c r="BG293" s="372">
        <v>6.25E-2</v>
      </c>
      <c r="BH293" s="373"/>
      <c r="BI293" s="348">
        <v>89.422399999999996</v>
      </c>
      <c r="BJ293" s="348">
        <v>7.3576300000000003</v>
      </c>
      <c r="BK293" s="348" t="s">
        <v>430</v>
      </c>
      <c r="BL293" s="348">
        <v>3.21997</v>
      </c>
      <c r="BM293" s="373"/>
      <c r="BN293" s="372" t="s">
        <v>4538</v>
      </c>
      <c r="BO293" s="372" t="s">
        <v>4464</v>
      </c>
      <c r="BP293" s="372" t="s">
        <v>4465</v>
      </c>
      <c r="BQ293" s="372" t="s">
        <v>4466</v>
      </c>
      <c r="BR293" s="372" t="s">
        <v>4279</v>
      </c>
      <c r="BS293" s="373"/>
      <c r="BT293" s="354" t="s">
        <v>2409</v>
      </c>
    </row>
    <row r="294" spans="1:72" s="428" customFormat="1" x14ac:dyDescent="0.25">
      <c r="A294" s="345" t="s">
        <v>5432</v>
      </c>
      <c r="B294" s="373"/>
      <c r="C294" s="719">
        <v>43756</v>
      </c>
      <c r="D294" s="373"/>
      <c r="E294" s="346">
        <v>2042.78</v>
      </c>
      <c r="F294" s="373"/>
      <c r="G294" s="347">
        <v>22.4374</v>
      </c>
      <c r="H294" s="374"/>
      <c r="I294" s="348">
        <v>0.67210000000000003</v>
      </c>
      <c r="J294" s="348">
        <v>-8.77E-2</v>
      </c>
      <c r="K294" s="348">
        <v>1.9215</v>
      </c>
      <c r="L294" s="348">
        <v>7.0921000000000003</v>
      </c>
      <c r="M294" s="348">
        <v>-5.5776000000000003</v>
      </c>
      <c r="N294" s="350">
        <v>-1.2295</v>
      </c>
      <c r="O294" s="348">
        <v>1.7951999999999999</v>
      </c>
      <c r="P294" s="348">
        <v>11.3878</v>
      </c>
      <c r="Q294" s="348">
        <v>10.347799999999999</v>
      </c>
      <c r="R294" s="348" t="s">
        <v>430</v>
      </c>
      <c r="S294" s="348">
        <v>9.9947999999999997</v>
      </c>
      <c r="T294" s="348">
        <v>-5.6253000000000002</v>
      </c>
      <c r="U294" s="348">
        <v>-0.34160000000000001</v>
      </c>
      <c r="V294" s="348">
        <v>-3.2637</v>
      </c>
      <c r="W294" s="348">
        <v>2.1307</v>
      </c>
      <c r="X294" s="348">
        <v>12.8445</v>
      </c>
      <c r="Y294" s="374"/>
      <c r="Z294" s="346">
        <v>67</v>
      </c>
      <c r="AA294" s="346">
        <v>163</v>
      </c>
      <c r="AB294" s="346">
        <v>129</v>
      </c>
      <c r="AC294" s="346">
        <v>182</v>
      </c>
      <c r="AD294" s="346">
        <v>169</v>
      </c>
      <c r="AE294" s="346">
        <v>139</v>
      </c>
      <c r="AF294" s="346">
        <v>76</v>
      </c>
      <c r="AG294" s="346">
        <v>64</v>
      </c>
      <c r="AH294" s="346">
        <v>23</v>
      </c>
      <c r="AI294" s="346" t="s">
        <v>430</v>
      </c>
      <c r="AJ294" s="346">
        <v>177</v>
      </c>
      <c r="AK294" s="346">
        <v>168</v>
      </c>
      <c r="AL294" s="346">
        <v>157</v>
      </c>
      <c r="AM294" s="346">
        <v>151</v>
      </c>
      <c r="AN294" s="346">
        <v>134</v>
      </c>
      <c r="AO294" s="373"/>
      <c r="AP294" s="348" t="s">
        <v>430</v>
      </c>
      <c r="AQ294" s="348" t="s">
        <v>430</v>
      </c>
      <c r="AR294" s="348">
        <v>8.73</v>
      </c>
      <c r="AS294" s="348">
        <v>4.58</v>
      </c>
      <c r="AT294" s="348">
        <v>-3.07</v>
      </c>
      <c r="AU294" s="351"/>
      <c r="AV294" s="346" t="s">
        <v>430</v>
      </c>
      <c r="AW294" s="346" t="s">
        <v>430</v>
      </c>
      <c r="AX294" s="346">
        <v>23</v>
      </c>
      <c r="AY294" s="346">
        <v>61</v>
      </c>
      <c r="AZ294" s="346">
        <v>156</v>
      </c>
      <c r="BA294" s="374"/>
      <c r="BB294" s="348">
        <v>12.2660097128682</v>
      </c>
      <c r="BC294" s="348">
        <v>0.99820047064742501</v>
      </c>
      <c r="BD294" s="348">
        <v>4.5184976182526003E-2</v>
      </c>
      <c r="BE294" s="375">
        <v>-2.1127670151614202E-2</v>
      </c>
      <c r="BF294" s="374"/>
      <c r="BG294" s="372">
        <v>0.50519999999999998</v>
      </c>
      <c r="BH294" s="373"/>
      <c r="BI294" s="348">
        <v>97.831199999999995</v>
      </c>
      <c r="BJ294" s="348">
        <v>1.3887700000000001</v>
      </c>
      <c r="BK294" s="348" t="s">
        <v>430</v>
      </c>
      <c r="BL294" s="348">
        <v>0.78003</v>
      </c>
      <c r="BM294" s="373"/>
      <c r="BN294" s="372" t="s">
        <v>4540</v>
      </c>
      <c r="BO294" s="372" t="s">
        <v>4541</v>
      </c>
      <c r="BP294" s="372" t="s">
        <v>4542</v>
      </c>
      <c r="BQ294" s="372" t="s">
        <v>4543</v>
      </c>
      <c r="BR294" s="372" t="s">
        <v>922</v>
      </c>
      <c r="BS294" s="373"/>
      <c r="BT294" s="354" t="s">
        <v>554</v>
      </c>
    </row>
    <row r="295" spans="1:72" s="428" customFormat="1" x14ac:dyDescent="0.25">
      <c r="A295" s="345" t="s">
        <v>5433</v>
      </c>
      <c r="B295" s="373"/>
      <c r="C295" s="719">
        <v>42999</v>
      </c>
      <c r="D295" s="373"/>
      <c r="E295" s="346">
        <v>1835.33</v>
      </c>
      <c r="F295" s="373"/>
      <c r="G295" s="347">
        <v>25.661899999999999</v>
      </c>
      <c r="H295" s="374"/>
      <c r="I295" s="348">
        <v>1.0323</v>
      </c>
      <c r="J295" s="348">
        <v>3.0800000000000001E-2</v>
      </c>
      <c r="K295" s="348">
        <v>2.41</v>
      </c>
      <c r="L295" s="348">
        <v>4.3959999999999999</v>
      </c>
      <c r="M295" s="348">
        <v>-9.4441000000000006</v>
      </c>
      <c r="N295" s="350">
        <v>-5.2447999999999997</v>
      </c>
      <c r="O295" s="348">
        <v>0.65100000000000002</v>
      </c>
      <c r="P295" s="348">
        <v>7.9142999999999999</v>
      </c>
      <c r="Q295" s="348">
        <v>8.8853000000000009</v>
      </c>
      <c r="R295" s="348" t="s">
        <v>430</v>
      </c>
      <c r="S295" s="348">
        <v>7.4775999999999998</v>
      </c>
      <c r="T295" s="348">
        <v>-9.2403999999999993</v>
      </c>
      <c r="U295" s="348">
        <v>-3.5445000000000002</v>
      </c>
      <c r="V295" s="348">
        <v>-7.1532999999999998</v>
      </c>
      <c r="W295" s="348">
        <v>3.2502</v>
      </c>
      <c r="X295" s="348">
        <v>11.356</v>
      </c>
      <c r="Y295" s="374"/>
      <c r="Z295" s="346">
        <v>33</v>
      </c>
      <c r="AA295" s="346">
        <v>125</v>
      </c>
      <c r="AB295" s="346">
        <v>95</v>
      </c>
      <c r="AC295" s="346">
        <v>229</v>
      </c>
      <c r="AD295" s="346">
        <v>223</v>
      </c>
      <c r="AE295" s="346">
        <v>191</v>
      </c>
      <c r="AF295" s="346">
        <v>92</v>
      </c>
      <c r="AG295" s="346">
        <v>92</v>
      </c>
      <c r="AH295" s="346">
        <v>42</v>
      </c>
      <c r="AI295" s="346" t="s">
        <v>430</v>
      </c>
      <c r="AJ295" s="346">
        <v>229</v>
      </c>
      <c r="AK295" s="346">
        <v>226</v>
      </c>
      <c r="AL295" s="346">
        <v>206</v>
      </c>
      <c r="AM295" s="346">
        <v>193</v>
      </c>
      <c r="AN295" s="346">
        <v>46</v>
      </c>
      <c r="AO295" s="373"/>
      <c r="AP295" s="348" t="s">
        <v>430</v>
      </c>
      <c r="AQ295" s="348">
        <v>9.9499999999999993</v>
      </c>
      <c r="AR295" s="348">
        <v>6.25</v>
      </c>
      <c r="AS295" s="348">
        <v>1.51</v>
      </c>
      <c r="AT295" s="348">
        <v>-8.59</v>
      </c>
      <c r="AU295" s="351"/>
      <c r="AV295" s="346" t="s">
        <v>430</v>
      </c>
      <c r="AW295" s="346">
        <v>20</v>
      </c>
      <c r="AX295" s="346">
        <v>42</v>
      </c>
      <c r="AY295" s="346">
        <v>92</v>
      </c>
      <c r="AZ295" s="346">
        <v>202</v>
      </c>
      <c r="BA295" s="374"/>
      <c r="BB295" s="348">
        <v>11.4155584371887</v>
      </c>
      <c r="BC295" s="348">
        <v>0.99896300865193799</v>
      </c>
      <c r="BD295" s="348">
        <v>2.4645504603185101E-2</v>
      </c>
      <c r="BE295" s="375">
        <v>-1.99824029108738E-2</v>
      </c>
      <c r="BF295" s="374"/>
      <c r="BG295" s="372">
        <v>0.37009999999999998</v>
      </c>
      <c r="BH295" s="373"/>
      <c r="BI295" s="348">
        <v>99.689300000000003</v>
      </c>
      <c r="BJ295" s="348" t="s">
        <v>430</v>
      </c>
      <c r="BK295" s="348" t="s">
        <v>430</v>
      </c>
      <c r="BL295" s="348">
        <v>0.31069999999999998</v>
      </c>
      <c r="BM295" s="373"/>
      <c r="BN295" s="372" t="s">
        <v>4545</v>
      </c>
      <c r="BO295" s="372" t="s">
        <v>4474</v>
      </c>
      <c r="BP295" s="372" t="s">
        <v>4546</v>
      </c>
      <c r="BQ295" s="372" t="s">
        <v>4547</v>
      </c>
      <c r="BR295" s="372" t="s">
        <v>4548</v>
      </c>
      <c r="BS295" s="373"/>
      <c r="BT295" s="354" t="s">
        <v>554</v>
      </c>
    </row>
    <row r="296" spans="1:72" s="428" customFormat="1" x14ac:dyDescent="0.25">
      <c r="A296" s="345" t="s">
        <v>5434</v>
      </c>
      <c r="B296" s="373"/>
      <c r="C296" s="719">
        <v>44428</v>
      </c>
      <c r="D296" s="373"/>
      <c r="E296" s="346">
        <v>1746.16</v>
      </c>
      <c r="F296" s="373"/>
      <c r="G296" s="347">
        <v>18.4376</v>
      </c>
      <c r="H296" s="374"/>
      <c r="I296" s="348">
        <v>0.51570000000000005</v>
      </c>
      <c r="J296" s="348">
        <v>-0.11700000000000001</v>
      </c>
      <c r="K296" s="348">
        <v>0.54810000000000003</v>
      </c>
      <c r="L296" s="348">
        <v>8.3850999999999996</v>
      </c>
      <c r="M296" s="348">
        <v>-1.8405</v>
      </c>
      <c r="N296" s="350">
        <v>4.0914000000000001</v>
      </c>
      <c r="O296" s="348">
        <v>5.0186999999999999</v>
      </c>
      <c r="P296" s="348">
        <v>14.949</v>
      </c>
      <c r="Q296" s="348" t="s">
        <v>430</v>
      </c>
      <c r="R296" s="348" t="s">
        <v>430</v>
      </c>
      <c r="S296" s="348">
        <v>10.371700000000001</v>
      </c>
      <c r="T296" s="348">
        <v>-2.0802999999999998</v>
      </c>
      <c r="U296" s="348">
        <v>3.4529999999999998</v>
      </c>
      <c r="V296" s="348">
        <v>2.1151</v>
      </c>
      <c r="W296" s="348">
        <v>0.63419999999999999</v>
      </c>
      <c r="X296" s="348">
        <v>13.4549</v>
      </c>
      <c r="Y296" s="374"/>
      <c r="Z296" s="346">
        <v>89</v>
      </c>
      <c r="AA296" s="346">
        <v>169</v>
      </c>
      <c r="AB296" s="346">
        <v>213</v>
      </c>
      <c r="AC296" s="346">
        <v>166</v>
      </c>
      <c r="AD296" s="346">
        <v>139</v>
      </c>
      <c r="AE296" s="346">
        <v>71</v>
      </c>
      <c r="AF296" s="346">
        <v>28</v>
      </c>
      <c r="AG296" s="346">
        <v>47</v>
      </c>
      <c r="AH296" s="346" t="s">
        <v>430</v>
      </c>
      <c r="AI296" s="346" t="s">
        <v>430</v>
      </c>
      <c r="AJ296" s="346">
        <v>169</v>
      </c>
      <c r="AK296" s="346">
        <v>137</v>
      </c>
      <c r="AL296" s="346">
        <v>132</v>
      </c>
      <c r="AM296" s="346">
        <v>68</v>
      </c>
      <c r="AN296" s="346">
        <v>206</v>
      </c>
      <c r="AO296" s="373"/>
      <c r="AP296" s="348" t="s">
        <v>430</v>
      </c>
      <c r="AQ296" s="348" t="s">
        <v>430</v>
      </c>
      <c r="AR296" s="348" t="s">
        <v>430</v>
      </c>
      <c r="AS296" s="348">
        <v>8.0500000000000007</v>
      </c>
      <c r="AT296" s="348">
        <v>2.31</v>
      </c>
      <c r="AU296" s="351"/>
      <c r="AV296" s="346" t="s">
        <v>430</v>
      </c>
      <c r="AW296" s="346" t="s">
        <v>430</v>
      </c>
      <c r="AX296" s="346" t="s">
        <v>430</v>
      </c>
      <c r="AY296" s="346">
        <v>51</v>
      </c>
      <c r="AZ296" s="346">
        <v>127</v>
      </c>
      <c r="BA296" s="374"/>
      <c r="BB296" s="348">
        <v>12.032395259265799</v>
      </c>
      <c r="BC296" s="348">
        <v>0.99892699561054099</v>
      </c>
      <c r="BD296" s="348">
        <v>6.8264306395659696E-2</v>
      </c>
      <c r="BE296" s="375">
        <v>-4.1702811536487701E-2</v>
      </c>
      <c r="BF296" s="374"/>
      <c r="BG296" s="372">
        <v>5.9299999999999999E-2</v>
      </c>
      <c r="BH296" s="373"/>
      <c r="BI296" s="348">
        <v>99.790099999999995</v>
      </c>
      <c r="BJ296" s="348" t="s">
        <v>430</v>
      </c>
      <c r="BK296" s="348" t="s">
        <v>430</v>
      </c>
      <c r="BL296" s="348">
        <v>0.2099</v>
      </c>
      <c r="BM296" s="373"/>
      <c r="BN296" s="372" t="s">
        <v>4512</v>
      </c>
      <c r="BO296" s="372" t="s">
        <v>4513</v>
      </c>
      <c r="BP296" s="372" t="s">
        <v>4514</v>
      </c>
      <c r="BQ296" s="372" t="s">
        <v>4515</v>
      </c>
      <c r="BR296" s="372" t="s">
        <v>4516</v>
      </c>
      <c r="BS296" s="373"/>
      <c r="BT296" s="354" t="s">
        <v>554</v>
      </c>
    </row>
    <row r="297" spans="1:72" s="428" customFormat="1" x14ac:dyDescent="0.25">
      <c r="A297" s="345" t="s">
        <v>5435</v>
      </c>
      <c r="B297" s="373"/>
      <c r="C297" s="719">
        <v>44895</v>
      </c>
      <c r="D297" s="373"/>
      <c r="E297" s="346">
        <v>1735.19</v>
      </c>
      <c r="F297" s="373"/>
      <c r="G297" s="347">
        <v>18.839500000000001</v>
      </c>
      <c r="H297" s="374"/>
      <c r="I297" s="348">
        <v>-0.12720000000000001</v>
      </c>
      <c r="J297" s="348">
        <v>-0.34010000000000001</v>
      </c>
      <c r="K297" s="348">
        <v>2.0282</v>
      </c>
      <c r="L297" s="348">
        <v>13.994999999999999</v>
      </c>
      <c r="M297" s="348">
        <v>2.0861999999999998</v>
      </c>
      <c r="N297" s="350">
        <v>1.2081999999999999</v>
      </c>
      <c r="O297" s="348">
        <v>0.40160000000000001</v>
      </c>
      <c r="P297" s="348">
        <v>21.239000000000001</v>
      </c>
      <c r="Q297" s="348" t="s">
        <v>430</v>
      </c>
      <c r="R297" s="348" t="s">
        <v>430</v>
      </c>
      <c r="S297" s="348">
        <v>17.409300000000002</v>
      </c>
      <c r="T297" s="348">
        <v>3.3195999999999999</v>
      </c>
      <c r="U297" s="348">
        <v>8.6508000000000003</v>
      </c>
      <c r="V297" s="348">
        <v>-0.22459999999999999</v>
      </c>
      <c r="W297" s="348">
        <v>0.83930000000000005</v>
      </c>
      <c r="X297" s="348">
        <v>19.4297</v>
      </c>
      <c r="Y297" s="374"/>
      <c r="Z297" s="346">
        <v>193</v>
      </c>
      <c r="AA297" s="346">
        <v>199</v>
      </c>
      <c r="AB297" s="346">
        <v>121</v>
      </c>
      <c r="AC297" s="346">
        <v>86</v>
      </c>
      <c r="AD297" s="346">
        <v>90</v>
      </c>
      <c r="AE297" s="346">
        <v>109</v>
      </c>
      <c r="AF297" s="346">
        <v>101</v>
      </c>
      <c r="AG297" s="346">
        <v>12</v>
      </c>
      <c r="AH297" s="346" t="s">
        <v>430</v>
      </c>
      <c r="AI297" s="346" t="s">
        <v>430</v>
      </c>
      <c r="AJ297" s="346">
        <v>80</v>
      </c>
      <c r="AK297" s="346">
        <v>67</v>
      </c>
      <c r="AL297" s="346">
        <v>45</v>
      </c>
      <c r="AM297" s="346">
        <v>108</v>
      </c>
      <c r="AN297" s="346">
        <v>196</v>
      </c>
      <c r="AO297" s="373"/>
      <c r="AP297" s="348" t="s">
        <v>430</v>
      </c>
      <c r="AQ297" s="348" t="s">
        <v>430</v>
      </c>
      <c r="AR297" s="348" t="s">
        <v>430</v>
      </c>
      <c r="AS297" s="348">
        <v>9.06</v>
      </c>
      <c r="AT297" s="348">
        <v>9.15</v>
      </c>
      <c r="AU297" s="351"/>
      <c r="AV297" s="346" t="s">
        <v>430</v>
      </c>
      <c r="AW297" s="346" t="s">
        <v>430</v>
      </c>
      <c r="AX297" s="346" t="s">
        <v>430</v>
      </c>
      <c r="AY297" s="346">
        <v>46</v>
      </c>
      <c r="AZ297" s="346">
        <v>75</v>
      </c>
      <c r="BA297" s="374"/>
      <c r="BB297" s="348">
        <v>18.050124188104601</v>
      </c>
      <c r="BC297" s="348">
        <v>0.99663505412483799</v>
      </c>
      <c r="BD297" s="348">
        <v>7.7393967856786705E-2</v>
      </c>
      <c r="BE297" s="375">
        <v>-6.1885600890905397E-2</v>
      </c>
      <c r="BF297" s="374"/>
      <c r="BG297" s="372">
        <v>0.4496</v>
      </c>
      <c r="BH297" s="373"/>
      <c r="BI297" s="348">
        <v>17.755600000000001</v>
      </c>
      <c r="BJ297" s="348">
        <v>81.234300000000005</v>
      </c>
      <c r="BK297" s="348">
        <v>0.97567300000000001</v>
      </c>
      <c r="BL297" s="348">
        <v>3.4426999999999999E-2</v>
      </c>
      <c r="BM297" s="373"/>
      <c r="BN297" s="372" t="s">
        <v>4551</v>
      </c>
      <c r="BO297" s="372" t="s">
        <v>4552</v>
      </c>
      <c r="BP297" s="372" t="s">
        <v>4553</v>
      </c>
      <c r="BQ297" s="372" t="s">
        <v>4554</v>
      </c>
      <c r="BR297" s="372" t="s">
        <v>4555</v>
      </c>
      <c r="BS297" s="373"/>
      <c r="BT297" s="354" t="s">
        <v>525</v>
      </c>
    </row>
    <row r="298" spans="1:72" s="428" customFormat="1" x14ac:dyDescent="0.25">
      <c r="A298" s="345" t="s">
        <v>5436</v>
      </c>
      <c r="B298" s="373"/>
      <c r="C298" s="719">
        <v>44840</v>
      </c>
      <c r="D298" s="373"/>
      <c r="E298" s="346">
        <v>1667.93</v>
      </c>
      <c r="F298" s="373"/>
      <c r="G298" s="347">
        <v>15.5715</v>
      </c>
      <c r="H298" s="374"/>
      <c r="I298" s="348">
        <v>0.56059999999999999</v>
      </c>
      <c r="J298" s="348">
        <v>3.5999999999999997E-2</v>
      </c>
      <c r="K298" s="348">
        <v>1.0461</v>
      </c>
      <c r="L298" s="348">
        <v>6.3132999999999999</v>
      </c>
      <c r="M298" s="348">
        <v>-6.0389999999999997</v>
      </c>
      <c r="N298" s="350">
        <v>0.57089999999999996</v>
      </c>
      <c r="O298" s="348">
        <v>3.3039000000000001</v>
      </c>
      <c r="P298" s="348">
        <v>12.0307</v>
      </c>
      <c r="Q298" s="348" t="s">
        <v>430</v>
      </c>
      <c r="R298" s="348" t="s">
        <v>430</v>
      </c>
      <c r="S298" s="348">
        <v>8.3717000000000006</v>
      </c>
      <c r="T298" s="348">
        <v>-6.0594000000000001</v>
      </c>
      <c r="U298" s="348">
        <v>-0.34749999999999998</v>
      </c>
      <c r="V298" s="348">
        <v>-1.2041999999999999</v>
      </c>
      <c r="W298" s="348">
        <v>1.5098</v>
      </c>
      <c r="X298" s="348">
        <v>12.6503</v>
      </c>
      <c r="Y298" s="374"/>
      <c r="Z298" s="346">
        <v>74</v>
      </c>
      <c r="AA298" s="346">
        <v>116</v>
      </c>
      <c r="AB298" s="346">
        <v>195</v>
      </c>
      <c r="AC298" s="346">
        <v>190</v>
      </c>
      <c r="AD298" s="346">
        <v>174</v>
      </c>
      <c r="AE298" s="346">
        <v>123</v>
      </c>
      <c r="AF298" s="346">
        <v>41</v>
      </c>
      <c r="AG298" s="346">
        <v>61</v>
      </c>
      <c r="AH298" s="346" t="s">
        <v>430</v>
      </c>
      <c r="AI298" s="346" t="s">
        <v>430</v>
      </c>
      <c r="AJ298" s="346">
        <v>195</v>
      </c>
      <c r="AK298" s="346">
        <v>173</v>
      </c>
      <c r="AL298" s="346">
        <v>158</v>
      </c>
      <c r="AM298" s="346">
        <v>116</v>
      </c>
      <c r="AN298" s="346">
        <v>153</v>
      </c>
      <c r="AO298" s="373"/>
      <c r="AP298" s="348" t="s">
        <v>430</v>
      </c>
      <c r="AQ298" s="348" t="s">
        <v>430</v>
      </c>
      <c r="AR298" s="348" t="s">
        <v>430</v>
      </c>
      <c r="AS298" s="348">
        <v>4.72</v>
      </c>
      <c r="AT298" s="348">
        <v>-3.79</v>
      </c>
      <c r="AU298" s="351"/>
      <c r="AV298" s="346" t="s">
        <v>430</v>
      </c>
      <c r="AW298" s="346" t="s">
        <v>430</v>
      </c>
      <c r="AX298" s="346" t="s">
        <v>430</v>
      </c>
      <c r="AY298" s="346">
        <v>59</v>
      </c>
      <c r="AZ298" s="346">
        <v>160</v>
      </c>
      <c r="BA298" s="374"/>
      <c r="BB298" s="348">
        <v>12.0739156030385</v>
      </c>
      <c r="BC298" s="348">
        <v>0.99685792758032199</v>
      </c>
      <c r="BD298" s="348">
        <v>5.2579523476525898E-2</v>
      </c>
      <c r="BE298" s="375">
        <v>-6.5057485114365807E-2</v>
      </c>
      <c r="BF298" s="374"/>
      <c r="BG298" s="372">
        <v>0.22459999999999999</v>
      </c>
      <c r="BH298" s="373"/>
      <c r="BI298" s="348">
        <v>96.668400000000005</v>
      </c>
      <c r="BJ298" s="348">
        <v>3.1036299999999999</v>
      </c>
      <c r="BK298" s="348" t="s">
        <v>430</v>
      </c>
      <c r="BL298" s="348">
        <v>0.22797000000000001</v>
      </c>
      <c r="BM298" s="373"/>
      <c r="BN298" s="372" t="s">
        <v>452</v>
      </c>
      <c r="BO298" s="372" t="s">
        <v>4557</v>
      </c>
      <c r="BP298" s="372" t="s">
        <v>4558</v>
      </c>
      <c r="BQ298" s="372" t="s">
        <v>4559</v>
      </c>
      <c r="BR298" s="372" t="s">
        <v>4560</v>
      </c>
      <c r="BS298" s="373"/>
      <c r="BT298" s="354" t="s">
        <v>554</v>
      </c>
    </row>
    <row r="299" spans="1:72" s="428" customFormat="1" x14ac:dyDescent="0.25">
      <c r="A299" s="345" t="s">
        <v>5437</v>
      </c>
      <c r="B299" s="373"/>
      <c r="C299" s="719">
        <v>41275</v>
      </c>
      <c r="D299" s="373"/>
      <c r="E299" s="346">
        <v>1669</v>
      </c>
      <c r="F299" s="373"/>
      <c r="G299" s="347">
        <v>163.02000000000001</v>
      </c>
      <c r="H299" s="374"/>
      <c r="I299" s="348">
        <v>0.82540000000000002</v>
      </c>
      <c r="J299" s="348">
        <v>-5.4100000000000002E-2</v>
      </c>
      <c r="K299" s="348">
        <v>1.6019000000000001</v>
      </c>
      <c r="L299" s="348">
        <v>5.2590000000000003</v>
      </c>
      <c r="M299" s="348">
        <v>-7.7576000000000001</v>
      </c>
      <c r="N299" s="350">
        <v>-3.153</v>
      </c>
      <c r="O299" s="348">
        <v>1.8622000000000001</v>
      </c>
      <c r="P299" s="348">
        <v>9.6750000000000007</v>
      </c>
      <c r="Q299" s="348">
        <v>9.7262000000000004</v>
      </c>
      <c r="R299" s="348">
        <v>12.445</v>
      </c>
      <c r="S299" s="348">
        <v>8.0042000000000009</v>
      </c>
      <c r="T299" s="348">
        <v>-7.7091000000000003</v>
      </c>
      <c r="U299" s="348">
        <v>-1.8844000000000001</v>
      </c>
      <c r="V299" s="348">
        <v>-5.085</v>
      </c>
      <c r="W299" s="348">
        <v>2.2932999999999999</v>
      </c>
      <c r="X299" s="348">
        <v>11.9353</v>
      </c>
      <c r="Y299" s="374"/>
      <c r="Z299" s="346">
        <v>55</v>
      </c>
      <c r="AA299" s="346">
        <v>148</v>
      </c>
      <c r="AB299" s="346">
        <v>178</v>
      </c>
      <c r="AC299" s="346">
        <v>217</v>
      </c>
      <c r="AD299" s="346">
        <v>213</v>
      </c>
      <c r="AE299" s="346">
        <v>174</v>
      </c>
      <c r="AF299" s="346">
        <v>73</v>
      </c>
      <c r="AG299" s="346">
        <v>87</v>
      </c>
      <c r="AH299" s="346">
        <v>34</v>
      </c>
      <c r="AI299" s="346">
        <v>7</v>
      </c>
      <c r="AJ299" s="346">
        <v>214</v>
      </c>
      <c r="AK299" s="346">
        <v>217</v>
      </c>
      <c r="AL299" s="346">
        <v>189</v>
      </c>
      <c r="AM299" s="346">
        <v>178</v>
      </c>
      <c r="AN299" s="346">
        <v>107</v>
      </c>
      <c r="AO299" s="373"/>
      <c r="AP299" s="348">
        <v>11.59</v>
      </c>
      <c r="AQ299" s="348">
        <v>11.11</v>
      </c>
      <c r="AR299" s="348">
        <v>7.64</v>
      </c>
      <c r="AS299" s="348">
        <v>3.2</v>
      </c>
      <c r="AT299" s="348">
        <v>-6.25</v>
      </c>
      <c r="AU299" s="351"/>
      <c r="AV299" s="346">
        <v>9</v>
      </c>
      <c r="AW299" s="346">
        <v>15</v>
      </c>
      <c r="AX299" s="346">
        <v>37</v>
      </c>
      <c r="AY299" s="346">
        <v>82</v>
      </c>
      <c r="AZ299" s="346">
        <v>194</v>
      </c>
      <c r="BA299" s="374"/>
      <c r="BB299" s="348">
        <v>11.481392086496299</v>
      </c>
      <c r="BC299" s="348">
        <v>0.99914630664994697</v>
      </c>
      <c r="BD299" s="348">
        <v>3.6000048879839798E-2</v>
      </c>
      <c r="BE299" s="375">
        <v>-2.7474184875415499E-2</v>
      </c>
      <c r="BF299" s="374"/>
      <c r="BG299" s="372">
        <v>0.88439999999999996</v>
      </c>
      <c r="BH299" s="373"/>
      <c r="BI299" s="348">
        <v>99.814400000000006</v>
      </c>
      <c r="BJ299" s="348" t="s">
        <v>430</v>
      </c>
      <c r="BK299" s="348" t="s">
        <v>430</v>
      </c>
      <c r="BL299" s="348">
        <v>0.18559999999999999</v>
      </c>
      <c r="BM299" s="373"/>
      <c r="BN299" s="372" t="s">
        <v>4489</v>
      </c>
      <c r="BO299" s="372" t="s">
        <v>4453</v>
      </c>
      <c r="BP299" s="372" t="s">
        <v>4454</v>
      </c>
      <c r="BQ299" s="372" t="s">
        <v>4311</v>
      </c>
      <c r="BR299" s="372" t="s">
        <v>4455</v>
      </c>
      <c r="BS299" s="373"/>
      <c r="BT299" s="354" t="s">
        <v>4562</v>
      </c>
    </row>
    <row r="300" spans="1:72" s="428" customFormat="1" x14ac:dyDescent="0.25">
      <c r="A300" s="345" t="s">
        <v>5438</v>
      </c>
      <c r="B300" s="373"/>
      <c r="C300" s="719">
        <v>44837</v>
      </c>
      <c r="D300" s="373"/>
      <c r="E300" s="346">
        <v>1670.02</v>
      </c>
      <c r="F300" s="373"/>
      <c r="G300" s="347">
        <v>19.375599999999999</v>
      </c>
      <c r="H300" s="374"/>
      <c r="I300" s="348">
        <v>0.2069</v>
      </c>
      <c r="J300" s="348">
        <v>1.6526000000000001</v>
      </c>
      <c r="K300" s="348">
        <v>6.0277000000000003</v>
      </c>
      <c r="L300" s="348">
        <v>21.9742</v>
      </c>
      <c r="M300" s="348">
        <v>6.7603</v>
      </c>
      <c r="N300" s="350">
        <v>3.5840000000000001</v>
      </c>
      <c r="O300" s="348">
        <v>2.1057000000000001</v>
      </c>
      <c r="P300" s="348">
        <v>19.735700000000001</v>
      </c>
      <c r="Q300" s="348" t="s">
        <v>430</v>
      </c>
      <c r="R300" s="348" t="s">
        <v>430</v>
      </c>
      <c r="S300" s="348">
        <v>24.4755</v>
      </c>
      <c r="T300" s="348">
        <v>6.5202</v>
      </c>
      <c r="U300" s="348">
        <v>6.4459</v>
      </c>
      <c r="V300" s="348">
        <v>-4.5999999999999999E-3</v>
      </c>
      <c r="W300" s="348">
        <v>4.6702000000000004</v>
      </c>
      <c r="X300" s="348">
        <v>19.424700000000001</v>
      </c>
      <c r="Y300" s="374"/>
      <c r="Z300" s="346">
        <v>139</v>
      </c>
      <c r="AA300" s="346">
        <v>19</v>
      </c>
      <c r="AB300" s="346">
        <v>27</v>
      </c>
      <c r="AC300" s="346">
        <v>18</v>
      </c>
      <c r="AD300" s="346">
        <v>32</v>
      </c>
      <c r="AE300" s="346">
        <v>94</v>
      </c>
      <c r="AF300" s="346">
        <v>53</v>
      </c>
      <c r="AG300" s="346">
        <v>24</v>
      </c>
      <c r="AH300" s="346" t="s">
        <v>430</v>
      </c>
      <c r="AI300" s="346" t="s">
        <v>430</v>
      </c>
      <c r="AJ300" s="346">
        <v>16</v>
      </c>
      <c r="AK300" s="346">
        <v>29</v>
      </c>
      <c r="AL300" s="346">
        <v>92</v>
      </c>
      <c r="AM300" s="346">
        <v>104</v>
      </c>
      <c r="AN300" s="346">
        <v>30</v>
      </c>
      <c r="AO300" s="373"/>
      <c r="AP300" s="348" t="s">
        <v>430</v>
      </c>
      <c r="AQ300" s="348" t="s">
        <v>430</v>
      </c>
      <c r="AR300" s="348" t="s">
        <v>430</v>
      </c>
      <c r="AS300" s="348">
        <v>9.66</v>
      </c>
      <c r="AT300" s="348">
        <v>16.39</v>
      </c>
      <c r="AU300" s="351"/>
      <c r="AV300" s="346" t="s">
        <v>430</v>
      </c>
      <c r="AW300" s="346" t="s">
        <v>430</v>
      </c>
      <c r="AX300" s="346" t="s">
        <v>430</v>
      </c>
      <c r="AY300" s="346">
        <v>38</v>
      </c>
      <c r="AZ300" s="346">
        <v>27</v>
      </c>
      <c r="BA300" s="374"/>
      <c r="BB300" s="348">
        <v>19.501504016465301</v>
      </c>
      <c r="BC300" s="348">
        <v>0.99835102712412405</v>
      </c>
      <c r="BD300" s="348">
        <v>6.8776895651063596E-2</v>
      </c>
      <c r="BE300" s="375">
        <v>-5.0427509271031103E-2</v>
      </c>
      <c r="BF300" s="374"/>
      <c r="BG300" s="372">
        <v>9.2200000000000004E-2</v>
      </c>
      <c r="BH300" s="373"/>
      <c r="BI300" s="348" t="s">
        <v>430</v>
      </c>
      <c r="BJ300" s="348">
        <v>5.0830399999999996</v>
      </c>
      <c r="BK300" s="348">
        <v>94.986099999999993</v>
      </c>
      <c r="BL300" s="348">
        <v>-6.9139999999999993E-2</v>
      </c>
      <c r="BM300" s="373"/>
      <c r="BN300" s="372" t="s">
        <v>4564</v>
      </c>
      <c r="BO300" s="372" t="s">
        <v>4565</v>
      </c>
      <c r="BP300" s="372" t="s">
        <v>4504</v>
      </c>
      <c r="BQ300" s="372" t="s">
        <v>4505</v>
      </c>
      <c r="BR300" s="372" t="s">
        <v>4566</v>
      </c>
      <c r="BS300" s="373"/>
      <c r="BT300" s="354" t="s">
        <v>2409</v>
      </c>
    </row>
    <row r="301" spans="1:72" s="428" customFormat="1" x14ac:dyDescent="0.25">
      <c r="A301" s="345" t="s">
        <v>5439</v>
      </c>
      <c r="B301" s="373"/>
      <c r="C301" s="719">
        <v>45238</v>
      </c>
      <c r="D301" s="373"/>
      <c r="E301" s="346">
        <v>1485.84</v>
      </c>
      <c r="F301" s="373"/>
      <c r="G301" s="347">
        <v>14.2888</v>
      </c>
      <c r="H301" s="374"/>
      <c r="I301" s="348">
        <v>0.36670000000000003</v>
      </c>
      <c r="J301" s="348">
        <v>0.17319999999999999</v>
      </c>
      <c r="K301" s="348">
        <v>1.8504</v>
      </c>
      <c r="L301" s="348">
        <v>11.102600000000001</v>
      </c>
      <c r="M301" s="348">
        <v>-1.0629</v>
      </c>
      <c r="N301" s="350">
        <v>3.1570999999999998</v>
      </c>
      <c r="O301" s="348">
        <v>3.9819</v>
      </c>
      <c r="P301" s="348" t="s">
        <v>430</v>
      </c>
      <c r="Q301" s="348" t="s">
        <v>430</v>
      </c>
      <c r="R301" s="348" t="s">
        <v>430</v>
      </c>
      <c r="S301" s="348">
        <v>14.0495</v>
      </c>
      <c r="T301" s="348">
        <v>-1.1587000000000001</v>
      </c>
      <c r="U301" s="348">
        <v>4.6422999999999996</v>
      </c>
      <c r="V301" s="348">
        <v>1.0152000000000001</v>
      </c>
      <c r="W301" s="348">
        <v>1.7829999999999999</v>
      </c>
      <c r="X301" s="348">
        <v>14.549200000000001</v>
      </c>
      <c r="Y301" s="374"/>
      <c r="Z301" s="346">
        <v>117</v>
      </c>
      <c r="AA301" s="346">
        <v>98</v>
      </c>
      <c r="AB301" s="346">
        <v>134</v>
      </c>
      <c r="AC301" s="346">
        <v>116</v>
      </c>
      <c r="AD301" s="346">
        <v>120</v>
      </c>
      <c r="AE301" s="346">
        <v>95</v>
      </c>
      <c r="AF301" s="346">
        <v>36</v>
      </c>
      <c r="AG301" s="346" t="s">
        <v>430</v>
      </c>
      <c r="AH301" s="346" t="s">
        <v>430</v>
      </c>
      <c r="AI301" s="346" t="s">
        <v>430</v>
      </c>
      <c r="AJ301" s="346">
        <v>121</v>
      </c>
      <c r="AK301" s="346">
        <v>120</v>
      </c>
      <c r="AL301" s="346">
        <v>108</v>
      </c>
      <c r="AM301" s="346">
        <v>85</v>
      </c>
      <c r="AN301" s="346">
        <v>143</v>
      </c>
      <c r="AO301" s="373"/>
      <c r="AP301" s="348" t="s">
        <v>430</v>
      </c>
      <c r="AQ301" s="348" t="s">
        <v>430</v>
      </c>
      <c r="AR301" s="348" t="s">
        <v>430</v>
      </c>
      <c r="AS301" s="348" t="s">
        <v>430</v>
      </c>
      <c r="AT301" s="348">
        <v>4.7699999999999996</v>
      </c>
      <c r="AU301" s="351"/>
      <c r="AV301" s="346" t="s">
        <v>430</v>
      </c>
      <c r="AW301" s="346" t="s">
        <v>430</v>
      </c>
      <c r="AX301" s="346" t="s">
        <v>430</v>
      </c>
      <c r="AY301" s="346" t="s">
        <v>430</v>
      </c>
      <c r="AZ301" s="346">
        <v>106</v>
      </c>
      <c r="BA301" s="374"/>
      <c r="BB301" s="348">
        <v>13.861952639888599</v>
      </c>
      <c r="BC301" s="348">
        <v>0.99782969434651803</v>
      </c>
      <c r="BD301" s="348">
        <v>5.0318617628394201E-2</v>
      </c>
      <c r="BE301" s="375">
        <v>4.0492293527432102E-3</v>
      </c>
      <c r="BF301" s="374"/>
      <c r="BG301" s="372">
        <v>4.0099999999999997E-2</v>
      </c>
      <c r="BH301" s="373"/>
      <c r="BI301" s="348">
        <v>49.057200000000002</v>
      </c>
      <c r="BJ301" s="348">
        <v>48.6496</v>
      </c>
      <c r="BK301" s="348">
        <v>1.87846</v>
      </c>
      <c r="BL301" s="348">
        <v>0.41474</v>
      </c>
      <c r="BM301" s="373"/>
      <c r="BN301" s="372" t="s">
        <v>5440</v>
      </c>
      <c r="BO301" s="372" t="s">
        <v>4364</v>
      </c>
      <c r="BP301" s="372" t="s">
        <v>704</v>
      </c>
      <c r="BQ301" s="372" t="s">
        <v>4365</v>
      </c>
      <c r="BR301" s="372" t="s">
        <v>4366</v>
      </c>
      <c r="BS301" s="373"/>
      <c r="BT301" s="354" t="s">
        <v>554</v>
      </c>
    </row>
    <row r="302" spans="1:72" s="428" customFormat="1" x14ac:dyDescent="0.25">
      <c r="A302" s="345" t="s">
        <v>5441</v>
      </c>
      <c r="B302" s="373"/>
      <c r="C302" s="719">
        <v>41275</v>
      </c>
      <c r="D302" s="373"/>
      <c r="E302" s="346">
        <v>1428.44</v>
      </c>
      <c r="F302" s="373"/>
      <c r="G302" s="347">
        <v>250.30779999999999</v>
      </c>
      <c r="H302" s="374"/>
      <c r="I302" s="348">
        <v>0.82550000000000001</v>
      </c>
      <c r="J302" s="348">
        <v>-4.9200000000000001E-2</v>
      </c>
      <c r="K302" s="348">
        <v>1.6133999999999999</v>
      </c>
      <c r="L302" s="348">
        <v>5.2649999999999997</v>
      </c>
      <c r="M302" s="348">
        <v>-7.6539999999999999</v>
      </c>
      <c r="N302" s="350">
        <v>-3.0486</v>
      </c>
      <c r="O302" s="348">
        <v>1.9725999999999999</v>
      </c>
      <c r="P302" s="348">
        <v>9.7896000000000001</v>
      </c>
      <c r="Q302" s="348">
        <v>9.7215000000000007</v>
      </c>
      <c r="R302" s="348">
        <v>12.1449</v>
      </c>
      <c r="S302" s="348">
        <v>8.0114000000000001</v>
      </c>
      <c r="T302" s="348">
        <v>-7.6054000000000004</v>
      </c>
      <c r="U302" s="348">
        <v>-1.7809999999999999</v>
      </c>
      <c r="V302" s="348">
        <v>-4.9816000000000003</v>
      </c>
      <c r="W302" s="348">
        <v>2.3025000000000002</v>
      </c>
      <c r="X302" s="348">
        <v>11.425800000000001</v>
      </c>
      <c r="Y302" s="374"/>
      <c r="Z302" s="346">
        <v>54</v>
      </c>
      <c r="AA302" s="346">
        <v>140</v>
      </c>
      <c r="AB302" s="346">
        <v>172</v>
      </c>
      <c r="AC302" s="346">
        <v>216</v>
      </c>
      <c r="AD302" s="346">
        <v>202</v>
      </c>
      <c r="AE302" s="346">
        <v>167</v>
      </c>
      <c r="AF302" s="346">
        <v>65</v>
      </c>
      <c r="AG302" s="346">
        <v>79</v>
      </c>
      <c r="AH302" s="346">
        <v>35</v>
      </c>
      <c r="AI302" s="346">
        <v>16</v>
      </c>
      <c r="AJ302" s="346">
        <v>211</v>
      </c>
      <c r="AK302" s="346">
        <v>206</v>
      </c>
      <c r="AL302" s="346">
        <v>178</v>
      </c>
      <c r="AM302" s="346">
        <v>171</v>
      </c>
      <c r="AN302" s="346">
        <v>99</v>
      </c>
      <c r="AO302" s="373"/>
      <c r="AP302" s="348">
        <v>11.46</v>
      </c>
      <c r="AQ302" s="348">
        <v>11.12</v>
      </c>
      <c r="AR302" s="348">
        <v>7.71</v>
      </c>
      <c r="AS302" s="348">
        <v>3.32</v>
      </c>
      <c r="AT302" s="348">
        <v>-6.11</v>
      </c>
      <c r="AU302" s="351"/>
      <c r="AV302" s="346">
        <v>11</v>
      </c>
      <c r="AW302" s="346">
        <v>14</v>
      </c>
      <c r="AX302" s="346">
        <v>30</v>
      </c>
      <c r="AY302" s="346">
        <v>76</v>
      </c>
      <c r="AZ302" s="346">
        <v>184</v>
      </c>
      <c r="BA302" s="374"/>
      <c r="BB302" s="348">
        <v>11.4694016876721</v>
      </c>
      <c r="BC302" s="348">
        <v>0.99814523888422202</v>
      </c>
      <c r="BD302" s="348">
        <v>3.6789438109481203E-2</v>
      </c>
      <c r="BE302" s="375">
        <v>-1.8410365083111901E-2</v>
      </c>
      <c r="BF302" s="374"/>
      <c r="BG302" s="372">
        <v>0.4889</v>
      </c>
      <c r="BH302" s="373"/>
      <c r="BI302" s="348">
        <v>99.763599999999997</v>
      </c>
      <c r="BJ302" s="348" t="s">
        <v>430</v>
      </c>
      <c r="BK302" s="348" t="s">
        <v>430</v>
      </c>
      <c r="BL302" s="348">
        <v>0.2364</v>
      </c>
      <c r="BM302" s="373"/>
      <c r="BN302" s="372" t="s">
        <v>4459</v>
      </c>
      <c r="BO302" s="372" t="s">
        <v>4453</v>
      </c>
      <c r="BP302" s="372" t="s">
        <v>4454</v>
      </c>
      <c r="BQ302" s="372" t="s">
        <v>4491</v>
      </c>
      <c r="BR302" s="372" t="s">
        <v>4455</v>
      </c>
      <c r="BS302" s="373"/>
      <c r="BT302" s="354" t="s">
        <v>554</v>
      </c>
    </row>
    <row r="303" spans="1:72" s="428" customFormat="1" x14ac:dyDescent="0.25">
      <c r="A303" s="345" t="s">
        <v>5442</v>
      </c>
      <c r="B303" s="373"/>
      <c r="C303" s="719">
        <v>43517</v>
      </c>
      <c r="D303" s="373"/>
      <c r="E303" s="346">
        <v>1342.58</v>
      </c>
      <c r="F303" s="373"/>
      <c r="G303" s="347">
        <v>28.4895</v>
      </c>
      <c r="H303" s="374"/>
      <c r="I303" s="348">
        <v>-1.1900000000000001E-2</v>
      </c>
      <c r="J303" s="348">
        <v>-0.34039999999999998</v>
      </c>
      <c r="K303" s="348">
        <v>3.2227999999999999</v>
      </c>
      <c r="L303" s="348">
        <v>15.5465</v>
      </c>
      <c r="M303" s="348">
        <v>4.6646000000000001</v>
      </c>
      <c r="N303" s="350">
        <v>7.5944000000000003</v>
      </c>
      <c r="O303" s="348">
        <v>0.74770000000000003</v>
      </c>
      <c r="P303" s="348">
        <v>19.3552</v>
      </c>
      <c r="Q303" s="348">
        <v>14.0159</v>
      </c>
      <c r="R303" s="348" t="s">
        <v>430</v>
      </c>
      <c r="S303" s="348">
        <v>19.337199999999999</v>
      </c>
      <c r="T303" s="348">
        <v>4.0575000000000001</v>
      </c>
      <c r="U303" s="348">
        <v>6.4565999999999999</v>
      </c>
      <c r="V303" s="348">
        <v>5.0277000000000003</v>
      </c>
      <c r="W303" s="348">
        <v>1.3288</v>
      </c>
      <c r="X303" s="348">
        <v>15.3255</v>
      </c>
      <c r="Y303" s="374"/>
      <c r="Z303" s="346">
        <v>178</v>
      </c>
      <c r="AA303" s="346">
        <v>201</v>
      </c>
      <c r="AB303" s="346">
        <v>60</v>
      </c>
      <c r="AC303" s="346">
        <v>52</v>
      </c>
      <c r="AD303" s="346">
        <v>53</v>
      </c>
      <c r="AE303" s="346">
        <v>39</v>
      </c>
      <c r="AF303" s="346">
        <v>89</v>
      </c>
      <c r="AG303" s="346">
        <v>35</v>
      </c>
      <c r="AH303" s="346">
        <v>10</v>
      </c>
      <c r="AI303" s="346" t="s">
        <v>430</v>
      </c>
      <c r="AJ303" s="346">
        <v>46</v>
      </c>
      <c r="AK303" s="346">
        <v>56</v>
      </c>
      <c r="AL303" s="346">
        <v>91</v>
      </c>
      <c r="AM303" s="346">
        <v>42</v>
      </c>
      <c r="AN303" s="346">
        <v>185</v>
      </c>
      <c r="AO303" s="373"/>
      <c r="AP303" s="348" t="s">
        <v>430</v>
      </c>
      <c r="AQ303" s="348">
        <v>16.27</v>
      </c>
      <c r="AR303" s="348">
        <v>14.54</v>
      </c>
      <c r="AS303" s="348">
        <v>10.85</v>
      </c>
      <c r="AT303" s="348">
        <v>12.06</v>
      </c>
      <c r="AU303" s="351"/>
      <c r="AV303" s="346" t="s">
        <v>430</v>
      </c>
      <c r="AW303" s="346">
        <v>3</v>
      </c>
      <c r="AX303" s="346">
        <v>14</v>
      </c>
      <c r="AY303" s="346">
        <v>29</v>
      </c>
      <c r="AZ303" s="346">
        <v>49</v>
      </c>
      <c r="BA303" s="374"/>
      <c r="BB303" s="348">
        <v>17.969530847346199</v>
      </c>
      <c r="BC303" s="348">
        <v>0.99911368880430995</v>
      </c>
      <c r="BD303" s="348">
        <v>6.9361242182515298E-2</v>
      </c>
      <c r="BE303" s="375">
        <v>-3.1813304737920101E-2</v>
      </c>
      <c r="BF303" s="374"/>
      <c r="BG303" s="372">
        <v>0.33700000000000002</v>
      </c>
      <c r="BH303" s="373"/>
      <c r="BI303" s="348">
        <v>89.356999999999999</v>
      </c>
      <c r="BJ303" s="348">
        <v>7.3524599999999998</v>
      </c>
      <c r="BK303" s="348" t="s">
        <v>430</v>
      </c>
      <c r="BL303" s="348">
        <v>3.29054</v>
      </c>
      <c r="BM303" s="373"/>
      <c r="BN303" s="372" t="s">
        <v>4463</v>
      </c>
      <c r="BO303" s="372" t="s">
        <v>4464</v>
      </c>
      <c r="BP303" s="372" t="s">
        <v>4465</v>
      </c>
      <c r="BQ303" s="372" t="s">
        <v>4466</v>
      </c>
      <c r="BR303" s="372" t="s">
        <v>4279</v>
      </c>
      <c r="BS303" s="373"/>
      <c r="BT303" s="354" t="s">
        <v>554</v>
      </c>
    </row>
    <row r="304" spans="1:72" s="428" customFormat="1" x14ac:dyDescent="0.25">
      <c r="A304" s="345" t="s">
        <v>5443</v>
      </c>
      <c r="B304" s="373"/>
      <c r="C304" s="719">
        <v>44792</v>
      </c>
      <c r="D304" s="373"/>
      <c r="E304" s="346">
        <v>1328.06</v>
      </c>
      <c r="F304" s="373"/>
      <c r="G304" s="347">
        <v>15.870900000000001</v>
      </c>
      <c r="H304" s="374"/>
      <c r="I304" s="348">
        <v>0.48749999999999999</v>
      </c>
      <c r="J304" s="348">
        <v>0.5786</v>
      </c>
      <c r="K304" s="348">
        <v>2.1274000000000002</v>
      </c>
      <c r="L304" s="348">
        <v>7.4973000000000001</v>
      </c>
      <c r="M304" s="348">
        <v>-2.8856999999999999</v>
      </c>
      <c r="N304" s="350">
        <v>-1.2531000000000001</v>
      </c>
      <c r="O304" s="348">
        <v>-2.2357999999999998</v>
      </c>
      <c r="P304" s="348">
        <v>12.642300000000001</v>
      </c>
      <c r="Q304" s="348" t="s">
        <v>430</v>
      </c>
      <c r="R304" s="348" t="s">
        <v>430</v>
      </c>
      <c r="S304" s="348">
        <v>10.168699999999999</v>
      </c>
      <c r="T304" s="348">
        <v>-2.4685999999999999</v>
      </c>
      <c r="U304" s="348">
        <v>1.5829</v>
      </c>
      <c r="V304" s="348">
        <v>-2.7179000000000002</v>
      </c>
      <c r="W304" s="348">
        <v>2.7574999999999998</v>
      </c>
      <c r="X304" s="348">
        <v>12.7492</v>
      </c>
      <c r="Y304" s="374"/>
      <c r="Z304" s="346">
        <v>97</v>
      </c>
      <c r="AA304" s="346">
        <v>48</v>
      </c>
      <c r="AB304" s="346">
        <v>115</v>
      </c>
      <c r="AC304" s="346">
        <v>178</v>
      </c>
      <c r="AD304" s="346">
        <v>155</v>
      </c>
      <c r="AE304" s="346">
        <v>141</v>
      </c>
      <c r="AF304" s="346">
        <v>114</v>
      </c>
      <c r="AG304" s="346">
        <v>60</v>
      </c>
      <c r="AH304" s="346" t="s">
        <v>430</v>
      </c>
      <c r="AI304" s="346" t="s">
        <v>430</v>
      </c>
      <c r="AJ304" s="346">
        <v>172</v>
      </c>
      <c r="AK304" s="346">
        <v>150</v>
      </c>
      <c r="AL304" s="346">
        <v>149</v>
      </c>
      <c r="AM304" s="346">
        <v>139</v>
      </c>
      <c r="AN304" s="346">
        <v>63</v>
      </c>
      <c r="AO304" s="373"/>
      <c r="AP304" s="348" t="s">
        <v>430</v>
      </c>
      <c r="AQ304" s="348" t="s">
        <v>430</v>
      </c>
      <c r="AR304" s="348" t="s">
        <v>430</v>
      </c>
      <c r="AS304" s="348">
        <v>2.9</v>
      </c>
      <c r="AT304" s="348">
        <v>-0.42</v>
      </c>
      <c r="AU304" s="351"/>
      <c r="AV304" s="346" t="s">
        <v>430</v>
      </c>
      <c r="AW304" s="346" t="s">
        <v>430</v>
      </c>
      <c r="AX304" s="346" t="s">
        <v>430</v>
      </c>
      <c r="AY304" s="346">
        <v>85</v>
      </c>
      <c r="AZ304" s="346">
        <v>143</v>
      </c>
      <c r="BA304" s="374"/>
      <c r="BB304" s="348">
        <v>14.4999776107028</v>
      </c>
      <c r="BC304" s="348">
        <v>0.99719908604110596</v>
      </c>
      <c r="BD304" s="348">
        <v>5.0416828618702399E-2</v>
      </c>
      <c r="BE304" s="375">
        <v>-5.5961630900823803E-2</v>
      </c>
      <c r="BF304" s="374"/>
      <c r="BG304" s="372">
        <v>0.21709999999999999</v>
      </c>
      <c r="BH304" s="373"/>
      <c r="BI304" s="348">
        <v>86.171999999999997</v>
      </c>
      <c r="BJ304" s="348">
        <v>13.715</v>
      </c>
      <c r="BK304" s="348" t="s">
        <v>430</v>
      </c>
      <c r="BL304" s="348">
        <v>0.113</v>
      </c>
      <c r="BM304" s="373"/>
      <c r="BN304" s="372" t="s">
        <v>4570</v>
      </c>
      <c r="BO304" s="372" t="s">
        <v>4571</v>
      </c>
      <c r="BP304" s="372" t="s">
        <v>4572</v>
      </c>
      <c r="BQ304" s="372" t="s">
        <v>4573</v>
      </c>
      <c r="BR304" s="372" t="s">
        <v>4574</v>
      </c>
      <c r="BS304" s="373"/>
      <c r="BT304" s="354" t="s">
        <v>554</v>
      </c>
    </row>
    <row r="305" spans="1:72" s="428" customFormat="1" x14ac:dyDescent="0.25">
      <c r="A305" s="345" t="s">
        <v>5444</v>
      </c>
      <c r="B305" s="373"/>
      <c r="C305" s="719">
        <v>44578</v>
      </c>
      <c r="D305" s="373"/>
      <c r="E305" s="346">
        <v>1268.55</v>
      </c>
      <c r="F305" s="373"/>
      <c r="G305" s="347">
        <v>17.1433</v>
      </c>
      <c r="H305" s="374"/>
      <c r="I305" s="348">
        <v>-1.17E-2</v>
      </c>
      <c r="J305" s="348">
        <v>-0.26590000000000003</v>
      </c>
      <c r="K305" s="348">
        <v>3.3039999999999998</v>
      </c>
      <c r="L305" s="348">
        <v>15.633100000000001</v>
      </c>
      <c r="M305" s="348">
        <v>4.7340999999999998</v>
      </c>
      <c r="N305" s="350">
        <v>7.6055999999999999</v>
      </c>
      <c r="O305" s="348">
        <v>0.84199999999999997</v>
      </c>
      <c r="P305" s="348">
        <v>19.327500000000001</v>
      </c>
      <c r="Q305" s="348" t="s">
        <v>430</v>
      </c>
      <c r="R305" s="348" t="s">
        <v>430</v>
      </c>
      <c r="S305" s="348">
        <v>19.453900000000001</v>
      </c>
      <c r="T305" s="348">
        <v>4.1227999999999998</v>
      </c>
      <c r="U305" s="348">
        <v>6.4939999999999998</v>
      </c>
      <c r="V305" s="348">
        <v>5.0305999999999997</v>
      </c>
      <c r="W305" s="348">
        <v>1.4066000000000001</v>
      </c>
      <c r="X305" s="348">
        <v>12.9214</v>
      </c>
      <c r="Y305" s="374"/>
      <c r="Z305" s="346">
        <v>177</v>
      </c>
      <c r="AA305" s="346">
        <v>187</v>
      </c>
      <c r="AB305" s="346">
        <v>48</v>
      </c>
      <c r="AC305" s="346">
        <v>49</v>
      </c>
      <c r="AD305" s="346">
        <v>50</v>
      </c>
      <c r="AE305" s="346">
        <v>38</v>
      </c>
      <c r="AF305" s="346">
        <v>85</v>
      </c>
      <c r="AG305" s="346">
        <v>36</v>
      </c>
      <c r="AH305" s="346" t="s">
        <v>430</v>
      </c>
      <c r="AI305" s="346" t="s">
        <v>430</v>
      </c>
      <c r="AJ305" s="346">
        <v>40</v>
      </c>
      <c r="AK305" s="346">
        <v>53</v>
      </c>
      <c r="AL305" s="346">
        <v>86</v>
      </c>
      <c r="AM305" s="346">
        <v>41</v>
      </c>
      <c r="AN305" s="346">
        <v>157</v>
      </c>
      <c r="AO305" s="373"/>
      <c r="AP305" s="348" t="s">
        <v>430</v>
      </c>
      <c r="AQ305" s="348" t="s">
        <v>430</v>
      </c>
      <c r="AR305" s="348" t="s">
        <v>430</v>
      </c>
      <c r="AS305" s="348">
        <v>10.88</v>
      </c>
      <c r="AT305" s="348">
        <v>12.17</v>
      </c>
      <c r="AU305" s="351"/>
      <c r="AV305" s="346" t="s">
        <v>430</v>
      </c>
      <c r="AW305" s="346" t="s">
        <v>430</v>
      </c>
      <c r="AX305" s="346" t="s">
        <v>430</v>
      </c>
      <c r="AY305" s="346">
        <v>28</v>
      </c>
      <c r="AZ305" s="346">
        <v>47</v>
      </c>
      <c r="BA305" s="374"/>
      <c r="BB305" s="348">
        <v>17.899696224796699</v>
      </c>
      <c r="BC305" s="348">
        <v>0.995154789217782</v>
      </c>
      <c r="BD305" s="348">
        <v>6.9374445414877306E-2</v>
      </c>
      <c r="BE305" s="375">
        <v>-3.1356023599740997E-2</v>
      </c>
      <c r="BF305" s="374"/>
      <c r="BG305" s="372">
        <v>0.28070000000000001</v>
      </c>
      <c r="BH305" s="373"/>
      <c r="BI305" s="348">
        <v>89.430800000000005</v>
      </c>
      <c r="BJ305" s="348">
        <v>7.3583699999999999</v>
      </c>
      <c r="BK305" s="348" t="s">
        <v>430</v>
      </c>
      <c r="BL305" s="348">
        <v>3.2108300000000001</v>
      </c>
      <c r="BM305" s="373"/>
      <c r="BN305" s="372" t="s">
        <v>4538</v>
      </c>
      <c r="BO305" s="372" t="s">
        <v>4576</v>
      </c>
      <c r="BP305" s="372" t="s">
        <v>4465</v>
      </c>
      <c r="BQ305" s="372" t="s">
        <v>4466</v>
      </c>
      <c r="BR305" s="372" t="s">
        <v>4279</v>
      </c>
      <c r="BS305" s="373"/>
      <c r="BT305" s="354" t="s">
        <v>554</v>
      </c>
    </row>
    <row r="306" spans="1:72" s="428" customFormat="1" x14ac:dyDescent="0.25">
      <c r="A306" s="345" t="s">
        <v>5445</v>
      </c>
      <c r="B306" s="373"/>
      <c r="C306" s="719">
        <v>45565</v>
      </c>
      <c r="D306" s="373"/>
      <c r="E306" s="346">
        <v>1250.69</v>
      </c>
      <c r="F306" s="373"/>
      <c r="G306" s="347">
        <v>8.4402000000000008</v>
      </c>
      <c r="H306" s="374"/>
      <c r="I306" s="348">
        <v>0.30420000000000003</v>
      </c>
      <c r="J306" s="348">
        <v>0.3448</v>
      </c>
      <c r="K306" s="348">
        <v>2.6976</v>
      </c>
      <c r="L306" s="348">
        <v>14.8467</v>
      </c>
      <c r="M306" s="348">
        <v>1.4080999999999999</v>
      </c>
      <c r="N306" s="350">
        <v>-0.9889</v>
      </c>
      <c r="O306" s="348" t="s">
        <v>430</v>
      </c>
      <c r="P306" s="348" t="s">
        <v>430</v>
      </c>
      <c r="Q306" s="348" t="s">
        <v>430</v>
      </c>
      <c r="R306" s="348" t="s">
        <v>430</v>
      </c>
      <c r="S306" s="348">
        <v>17.932600000000001</v>
      </c>
      <c r="T306" s="348">
        <v>2.9355000000000002</v>
      </c>
      <c r="U306" s="348">
        <v>7.0805999999999996</v>
      </c>
      <c r="V306" s="348">
        <v>-2.0653999999999999</v>
      </c>
      <c r="W306" s="348">
        <v>2.2347999999999999</v>
      </c>
      <c r="X306" s="348">
        <v>-9.3293999999999997</v>
      </c>
      <c r="Y306" s="374"/>
      <c r="Z306" s="346">
        <v>124</v>
      </c>
      <c r="AA306" s="346">
        <v>77</v>
      </c>
      <c r="AB306" s="346">
        <v>78</v>
      </c>
      <c r="AC306" s="346">
        <v>59</v>
      </c>
      <c r="AD306" s="346">
        <v>98</v>
      </c>
      <c r="AE306" s="346">
        <v>134</v>
      </c>
      <c r="AF306" s="346" t="s">
        <v>430</v>
      </c>
      <c r="AG306" s="346" t="s">
        <v>430</v>
      </c>
      <c r="AH306" s="346" t="s">
        <v>430</v>
      </c>
      <c r="AI306" s="346" t="s">
        <v>430</v>
      </c>
      <c r="AJ306" s="346">
        <v>57</v>
      </c>
      <c r="AK306" s="346">
        <v>71</v>
      </c>
      <c r="AL306" s="346">
        <v>55</v>
      </c>
      <c r="AM306" s="346">
        <v>129</v>
      </c>
      <c r="AN306" s="346">
        <v>122</v>
      </c>
      <c r="AO306" s="373"/>
      <c r="AP306" s="348" t="s">
        <v>430</v>
      </c>
      <c r="AQ306" s="348" t="s">
        <v>430</v>
      </c>
      <c r="AR306" s="348" t="s">
        <v>430</v>
      </c>
      <c r="AS306" s="348" t="s">
        <v>430</v>
      </c>
      <c r="AT306" s="348">
        <v>8.23</v>
      </c>
      <c r="AU306" s="351"/>
      <c r="AV306" s="346" t="s">
        <v>430</v>
      </c>
      <c r="AW306" s="346" t="s">
        <v>430</v>
      </c>
      <c r="AX306" s="346" t="s">
        <v>430</v>
      </c>
      <c r="AY306" s="346" t="s">
        <v>430</v>
      </c>
      <c r="AZ306" s="346">
        <v>78</v>
      </c>
      <c r="BA306" s="374"/>
      <c r="BB306" s="348">
        <v>19.344014082044701</v>
      </c>
      <c r="BC306" s="348">
        <v>1.00239473173543</v>
      </c>
      <c r="BD306" s="348">
        <v>-4.0657914172892003E-2</v>
      </c>
      <c r="BE306" s="375">
        <v>-5.4313420781708997E-2</v>
      </c>
      <c r="BF306" s="374"/>
      <c r="BG306" s="372">
        <v>0.2651</v>
      </c>
      <c r="BH306" s="373"/>
      <c r="BI306" s="348">
        <v>54.0642</v>
      </c>
      <c r="BJ306" s="348">
        <v>37.5533</v>
      </c>
      <c r="BK306" s="348">
        <v>8.3351900000000008</v>
      </c>
      <c r="BL306" s="348">
        <v>4.7309999999999998E-2</v>
      </c>
      <c r="BM306" s="373"/>
      <c r="BN306" s="372" t="s">
        <v>4578</v>
      </c>
      <c r="BO306" s="372" t="s">
        <v>4579</v>
      </c>
      <c r="BP306" s="372" t="s">
        <v>4580</v>
      </c>
      <c r="BQ306" s="372" t="s">
        <v>4581</v>
      </c>
      <c r="BR306" s="372" t="s">
        <v>4582</v>
      </c>
      <c r="BS306" s="373"/>
      <c r="BT306" s="354" t="s">
        <v>554</v>
      </c>
    </row>
    <row r="307" spans="1:72" s="428" customFormat="1" x14ac:dyDescent="0.25">
      <c r="A307" s="345" t="s">
        <v>5446</v>
      </c>
      <c r="B307" s="373"/>
      <c r="C307" s="719">
        <v>44854</v>
      </c>
      <c r="D307" s="373"/>
      <c r="E307" s="346">
        <v>1212.5</v>
      </c>
      <c r="F307" s="373"/>
      <c r="G307" s="347">
        <v>18.8124</v>
      </c>
      <c r="H307" s="374"/>
      <c r="I307" s="348">
        <v>-0.12740000000000001</v>
      </c>
      <c r="J307" s="348">
        <v>-0.3417</v>
      </c>
      <c r="K307" s="348">
        <v>2.0211999999999999</v>
      </c>
      <c r="L307" s="348">
        <v>14</v>
      </c>
      <c r="M307" s="348">
        <v>2.0981000000000001</v>
      </c>
      <c r="N307" s="350">
        <v>1.2104999999999999</v>
      </c>
      <c r="O307" s="348">
        <v>5.21E-2</v>
      </c>
      <c r="P307" s="348">
        <v>20.855499999999999</v>
      </c>
      <c r="Q307" s="348" t="s">
        <v>430</v>
      </c>
      <c r="R307" s="348" t="s">
        <v>430</v>
      </c>
      <c r="S307" s="348">
        <v>17.420500000000001</v>
      </c>
      <c r="T307" s="348">
        <v>3.3256999999999999</v>
      </c>
      <c r="U307" s="348">
        <v>8.67</v>
      </c>
      <c r="V307" s="348">
        <v>-0.21959999999999999</v>
      </c>
      <c r="W307" s="348">
        <v>0.83350000000000002</v>
      </c>
      <c r="X307" s="348">
        <v>18.7376</v>
      </c>
      <c r="Y307" s="374"/>
      <c r="Z307" s="346">
        <v>194</v>
      </c>
      <c r="AA307" s="346">
        <v>202</v>
      </c>
      <c r="AB307" s="346">
        <v>123</v>
      </c>
      <c r="AC307" s="346">
        <v>85</v>
      </c>
      <c r="AD307" s="346">
        <v>89</v>
      </c>
      <c r="AE307" s="346">
        <v>108</v>
      </c>
      <c r="AF307" s="346">
        <v>103</v>
      </c>
      <c r="AG307" s="346">
        <v>14</v>
      </c>
      <c r="AH307" s="346" t="s">
        <v>430</v>
      </c>
      <c r="AI307" s="346" t="s">
        <v>430</v>
      </c>
      <c r="AJ307" s="346">
        <v>79</v>
      </c>
      <c r="AK307" s="346">
        <v>66</v>
      </c>
      <c r="AL307" s="346">
        <v>44</v>
      </c>
      <c r="AM307" s="346">
        <v>107</v>
      </c>
      <c r="AN307" s="346">
        <v>198</v>
      </c>
      <c r="AO307" s="373"/>
      <c r="AP307" s="348" t="s">
        <v>430</v>
      </c>
      <c r="AQ307" s="348" t="s">
        <v>430</v>
      </c>
      <c r="AR307" s="348" t="s">
        <v>430</v>
      </c>
      <c r="AS307" s="348">
        <v>8.7899999999999991</v>
      </c>
      <c r="AT307" s="348">
        <v>9.17</v>
      </c>
      <c r="AU307" s="351"/>
      <c r="AV307" s="346" t="s">
        <v>430</v>
      </c>
      <c r="AW307" s="346" t="s">
        <v>430</v>
      </c>
      <c r="AX307" s="346" t="s">
        <v>430</v>
      </c>
      <c r="AY307" s="346">
        <v>47</v>
      </c>
      <c r="AZ307" s="346">
        <v>74</v>
      </c>
      <c r="BA307" s="374"/>
      <c r="BB307" s="348">
        <v>18.1080969296878</v>
      </c>
      <c r="BC307" s="348">
        <v>0.99973699083935896</v>
      </c>
      <c r="BD307" s="348">
        <v>7.5751885195714394E-2</v>
      </c>
      <c r="BE307" s="375">
        <v>-9.1674411137747894E-2</v>
      </c>
      <c r="BF307" s="374"/>
      <c r="BG307" s="372">
        <v>0.5151</v>
      </c>
      <c r="BH307" s="373"/>
      <c r="BI307" s="348">
        <v>17.773499999999999</v>
      </c>
      <c r="BJ307" s="348">
        <v>81.316100000000006</v>
      </c>
      <c r="BK307" s="348">
        <v>0.976661</v>
      </c>
      <c r="BL307" s="348">
        <v>-6.6261E-2</v>
      </c>
      <c r="BM307" s="373"/>
      <c r="BN307" s="372" t="s">
        <v>4584</v>
      </c>
      <c r="BO307" s="372" t="s">
        <v>4585</v>
      </c>
      <c r="BP307" s="372" t="s">
        <v>4586</v>
      </c>
      <c r="BQ307" s="372" t="s">
        <v>4587</v>
      </c>
      <c r="BR307" s="372" t="s">
        <v>4588</v>
      </c>
      <c r="BS307" s="373"/>
      <c r="BT307" s="354" t="s">
        <v>525</v>
      </c>
    </row>
    <row r="308" spans="1:72" s="428" customFormat="1" x14ac:dyDescent="0.25">
      <c r="A308" s="345" t="s">
        <v>5447</v>
      </c>
      <c r="B308" s="373"/>
      <c r="C308" s="719">
        <v>45540</v>
      </c>
      <c r="D308" s="373"/>
      <c r="E308" s="346">
        <v>1127.1199999999999</v>
      </c>
      <c r="F308" s="373"/>
      <c r="G308" s="347">
        <v>9.0693999999999999</v>
      </c>
      <c r="H308" s="374"/>
      <c r="I308" s="348">
        <v>1.1238999999999999</v>
      </c>
      <c r="J308" s="348">
        <v>-0.59730000000000005</v>
      </c>
      <c r="K308" s="348">
        <v>1.6862999999999999</v>
      </c>
      <c r="L308" s="348">
        <v>3.4599000000000002</v>
      </c>
      <c r="M308" s="348">
        <v>-13.529199999999999</v>
      </c>
      <c r="N308" s="350">
        <v>-10.7667</v>
      </c>
      <c r="O308" s="348" t="s">
        <v>430</v>
      </c>
      <c r="P308" s="348" t="s">
        <v>430</v>
      </c>
      <c r="Q308" s="348" t="s">
        <v>430</v>
      </c>
      <c r="R308" s="348" t="s">
        <v>430</v>
      </c>
      <c r="S308" s="348">
        <v>6.2164999999999999</v>
      </c>
      <c r="T308" s="348">
        <v>-13.2372</v>
      </c>
      <c r="U308" s="348">
        <v>-5.4226999999999999</v>
      </c>
      <c r="V308" s="348">
        <v>-11.964700000000001</v>
      </c>
      <c r="W308" s="348">
        <v>2.5392999999999999</v>
      </c>
      <c r="X308" s="348">
        <v>-5.282</v>
      </c>
      <c r="Y308" s="374"/>
      <c r="Z308" s="346">
        <v>27</v>
      </c>
      <c r="AA308" s="346">
        <v>212</v>
      </c>
      <c r="AB308" s="346">
        <v>149</v>
      </c>
      <c r="AC308" s="346">
        <v>240</v>
      </c>
      <c r="AD308" s="346">
        <v>234</v>
      </c>
      <c r="AE308" s="346">
        <v>202</v>
      </c>
      <c r="AF308" s="346" t="s">
        <v>430</v>
      </c>
      <c r="AG308" s="346" t="s">
        <v>430</v>
      </c>
      <c r="AH308" s="346" t="s">
        <v>430</v>
      </c>
      <c r="AI308" s="346" t="s">
        <v>430</v>
      </c>
      <c r="AJ308" s="346">
        <v>240</v>
      </c>
      <c r="AK308" s="346">
        <v>236</v>
      </c>
      <c r="AL308" s="346">
        <v>222</v>
      </c>
      <c r="AM308" s="346">
        <v>203</v>
      </c>
      <c r="AN308" s="346">
        <v>73</v>
      </c>
      <c r="AO308" s="373"/>
      <c r="AP308" s="348" t="s">
        <v>430</v>
      </c>
      <c r="AQ308" s="348" t="s">
        <v>430</v>
      </c>
      <c r="AR308" s="348" t="s">
        <v>430</v>
      </c>
      <c r="AS308" s="348" t="s">
        <v>430</v>
      </c>
      <c r="AT308" s="348">
        <v>-12.72</v>
      </c>
      <c r="AU308" s="351"/>
      <c r="AV308" s="346" t="s">
        <v>430</v>
      </c>
      <c r="AW308" s="346" t="s">
        <v>430</v>
      </c>
      <c r="AX308" s="346" t="s">
        <v>430</v>
      </c>
      <c r="AY308" s="346" t="s">
        <v>430</v>
      </c>
      <c r="AZ308" s="346">
        <v>213</v>
      </c>
      <c r="BA308" s="374"/>
      <c r="BB308" s="348">
        <v>12.4500101736904</v>
      </c>
      <c r="BC308" s="348">
        <v>0.99925788790778802</v>
      </c>
      <c r="BD308" s="348">
        <v>-7.8074956543345203E-2</v>
      </c>
      <c r="BE308" s="375">
        <v>-3.1052791990083501E-2</v>
      </c>
      <c r="BF308" s="374"/>
      <c r="BG308" s="372">
        <v>9.2899999999999996E-2</v>
      </c>
      <c r="BH308" s="373"/>
      <c r="BI308" s="348">
        <v>99.471000000000004</v>
      </c>
      <c r="BJ308" s="348" t="s">
        <v>430</v>
      </c>
      <c r="BK308" s="348" t="s">
        <v>430</v>
      </c>
      <c r="BL308" s="348">
        <v>0.52900000000000003</v>
      </c>
      <c r="BM308" s="373"/>
      <c r="BN308" s="372" t="s">
        <v>4590</v>
      </c>
      <c r="BO308" s="372" t="s">
        <v>4591</v>
      </c>
      <c r="BP308" s="372" t="s">
        <v>4592</v>
      </c>
      <c r="BQ308" s="372" t="s">
        <v>4593</v>
      </c>
      <c r="BR308" s="372" t="s">
        <v>4594</v>
      </c>
      <c r="BS308" s="373"/>
      <c r="BT308" s="354" t="s">
        <v>554</v>
      </c>
    </row>
    <row r="309" spans="1:72" s="428" customFormat="1" x14ac:dyDescent="0.25">
      <c r="A309" s="345" t="s">
        <v>5448</v>
      </c>
      <c r="B309" s="373"/>
      <c r="C309" s="719">
        <v>45534</v>
      </c>
      <c r="D309" s="373"/>
      <c r="E309" s="346">
        <v>1277.73</v>
      </c>
      <c r="F309" s="373"/>
      <c r="G309" s="347">
        <v>13.5337</v>
      </c>
      <c r="H309" s="374"/>
      <c r="I309" s="348">
        <v>-1.9730000000000001</v>
      </c>
      <c r="J309" s="348">
        <v>-0.26900000000000002</v>
      </c>
      <c r="K309" s="348">
        <v>3.9527000000000001</v>
      </c>
      <c r="L309" s="348">
        <v>25.111599999999999</v>
      </c>
      <c r="M309" s="348">
        <v>21.526700000000002</v>
      </c>
      <c r="N309" s="350">
        <v>6.7891000000000004</v>
      </c>
      <c r="O309" s="348" t="s">
        <v>430</v>
      </c>
      <c r="P309" s="348" t="s">
        <v>430</v>
      </c>
      <c r="Q309" s="348" t="s">
        <v>430</v>
      </c>
      <c r="R309" s="348" t="s">
        <v>430</v>
      </c>
      <c r="S309" s="348">
        <v>30.994499999999999</v>
      </c>
      <c r="T309" s="348">
        <v>22.194900000000001</v>
      </c>
      <c r="U309" s="348">
        <v>20.519200000000001</v>
      </c>
      <c r="V309" s="348">
        <v>6.6696</v>
      </c>
      <c r="W309" s="348">
        <v>3.8721000000000001</v>
      </c>
      <c r="X309" s="348">
        <v>18.126799999999999</v>
      </c>
      <c r="Y309" s="374"/>
      <c r="Z309" s="346">
        <v>234</v>
      </c>
      <c r="AA309" s="346">
        <v>188</v>
      </c>
      <c r="AB309" s="346">
        <v>39</v>
      </c>
      <c r="AC309" s="346">
        <v>3</v>
      </c>
      <c r="AD309" s="346">
        <v>2</v>
      </c>
      <c r="AE309" s="346">
        <v>47</v>
      </c>
      <c r="AF309" s="346" t="s">
        <v>430</v>
      </c>
      <c r="AG309" s="346" t="s">
        <v>430</v>
      </c>
      <c r="AH309" s="346" t="s">
        <v>430</v>
      </c>
      <c r="AI309" s="346" t="s">
        <v>430</v>
      </c>
      <c r="AJ309" s="346">
        <v>3</v>
      </c>
      <c r="AK309" s="346">
        <v>3</v>
      </c>
      <c r="AL309" s="346">
        <v>5</v>
      </c>
      <c r="AM309" s="346">
        <v>26</v>
      </c>
      <c r="AN309" s="346">
        <v>39</v>
      </c>
      <c r="AO309" s="373"/>
      <c r="AP309" s="348" t="s">
        <v>430</v>
      </c>
      <c r="AQ309" s="348" t="s">
        <v>430</v>
      </c>
      <c r="AR309" s="348" t="s">
        <v>430</v>
      </c>
      <c r="AS309" s="348" t="s">
        <v>430</v>
      </c>
      <c r="AT309" s="348">
        <v>36.590000000000003</v>
      </c>
      <c r="AU309" s="351"/>
      <c r="AV309" s="346" t="s">
        <v>430</v>
      </c>
      <c r="AW309" s="346" t="s">
        <v>430</v>
      </c>
      <c r="AX309" s="346" t="s">
        <v>430</v>
      </c>
      <c r="AY309" s="346" t="s">
        <v>430</v>
      </c>
      <c r="AZ309" s="346">
        <v>3</v>
      </c>
      <c r="BA309" s="374"/>
      <c r="BB309" s="348">
        <v>33.421537248123499</v>
      </c>
      <c r="BC309" s="348">
        <v>0.99721094585201997</v>
      </c>
      <c r="BD309" s="348">
        <v>4.71501427046635E-2</v>
      </c>
      <c r="BE309" s="375">
        <v>-6.1249911884680999E-2</v>
      </c>
      <c r="BF309" s="374"/>
      <c r="BG309" s="372">
        <v>0.13850000000000001</v>
      </c>
      <c r="BH309" s="373"/>
      <c r="BI309" s="348">
        <v>54.195</v>
      </c>
      <c r="BJ309" s="348">
        <v>21.9009</v>
      </c>
      <c r="BK309" s="348">
        <v>23.834599999999998</v>
      </c>
      <c r="BL309" s="348">
        <v>6.9500000000000006E-2</v>
      </c>
      <c r="BM309" s="373"/>
      <c r="BN309" s="372" t="s">
        <v>4596</v>
      </c>
      <c r="BO309" s="372" t="s">
        <v>4597</v>
      </c>
      <c r="BP309" s="372" t="s">
        <v>4598</v>
      </c>
      <c r="BQ309" s="372" t="s">
        <v>4599</v>
      </c>
      <c r="BR309" s="372" t="s">
        <v>4600</v>
      </c>
      <c r="BS309" s="373"/>
      <c r="BT309" s="354" t="s">
        <v>1956</v>
      </c>
    </row>
    <row r="310" spans="1:72" s="428" customFormat="1" ht="11" x14ac:dyDescent="0.3">
      <c r="A310" s="841" t="s">
        <v>5449</v>
      </c>
      <c r="B310" s="842"/>
      <c r="C310" s="843">
        <v>44265</v>
      </c>
      <c r="D310" s="842"/>
      <c r="E310" s="844">
        <v>1221.68</v>
      </c>
      <c r="F310" s="842"/>
      <c r="G310" s="845">
        <v>21.0871</v>
      </c>
      <c r="H310" s="847"/>
      <c r="I310" s="846">
        <v>-1.1900000000000001E-2</v>
      </c>
      <c r="J310" s="846">
        <v>-0.2361</v>
      </c>
      <c r="K310" s="846">
        <v>3.2871000000000001</v>
      </c>
      <c r="L310" s="846">
        <v>15.743</v>
      </c>
      <c r="M310" s="846">
        <v>4.8441999999999998</v>
      </c>
      <c r="N310" s="848">
        <v>7.734</v>
      </c>
      <c r="O310" s="846">
        <v>0.94040000000000001</v>
      </c>
      <c r="P310" s="846">
        <v>19.4618</v>
      </c>
      <c r="Q310" s="846">
        <v>14.1713</v>
      </c>
      <c r="R310" s="846" t="s">
        <v>430</v>
      </c>
      <c r="S310" s="846">
        <v>19.427</v>
      </c>
      <c r="T310" s="846">
        <v>4.2351999999999999</v>
      </c>
      <c r="U310" s="846">
        <v>6.6184000000000003</v>
      </c>
      <c r="V310" s="846">
        <v>5.1626000000000003</v>
      </c>
      <c r="W310" s="846">
        <v>1.3847</v>
      </c>
      <c r="X310" s="846">
        <v>15.136900000000001</v>
      </c>
      <c r="Y310" s="847"/>
      <c r="Z310" s="844">
        <v>178</v>
      </c>
      <c r="AA310" s="844">
        <v>176</v>
      </c>
      <c r="AB310" s="844">
        <v>57</v>
      </c>
      <c r="AC310" s="844">
        <v>40</v>
      </c>
      <c r="AD310" s="844">
        <v>43</v>
      </c>
      <c r="AE310" s="844">
        <v>31</v>
      </c>
      <c r="AF310" s="844">
        <v>82</v>
      </c>
      <c r="AG310" s="844">
        <v>28</v>
      </c>
      <c r="AH310" s="844">
        <v>7</v>
      </c>
      <c r="AI310" s="844" t="s">
        <v>430</v>
      </c>
      <c r="AJ310" s="844">
        <v>43</v>
      </c>
      <c r="AK310" s="844">
        <v>46</v>
      </c>
      <c r="AL310" s="844">
        <v>75</v>
      </c>
      <c r="AM310" s="844">
        <v>33</v>
      </c>
      <c r="AN310" s="844">
        <v>172</v>
      </c>
      <c r="AO310" s="842"/>
      <c r="AP310" s="846" t="s">
        <v>430</v>
      </c>
      <c r="AQ310" s="846" t="s">
        <v>430</v>
      </c>
      <c r="AR310" s="846">
        <v>14.68</v>
      </c>
      <c r="AS310" s="846">
        <v>11.03</v>
      </c>
      <c r="AT310" s="846">
        <v>12.37</v>
      </c>
      <c r="AU310" s="849"/>
      <c r="AV310" s="844" t="s">
        <v>430</v>
      </c>
      <c r="AW310" s="844" t="s">
        <v>430</v>
      </c>
      <c r="AX310" s="844">
        <v>9</v>
      </c>
      <c r="AY310" s="844">
        <v>22</v>
      </c>
      <c r="AZ310" s="844">
        <v>40</v>
      </c>
      <c r="BA310" s="847"/>
      <c r="BB310" s="846">
        <v>17.922945600680301</v>
      </c>
      <c r="BC310" s="846">
        <v>0.99654127625481603</v>
      </c>
      <c r="BD310" s="846">
        <v>6.9773494418261903E-2</v>
      </c>
      <c r="BE310" s="852">
        <v>-2.4364760485550599E-2</v>
      </c>
      <c r="BF310" s="847"/>
      <c r="BG310" s="855">
        <v>0.2457</v>
      </c>
      <c r="BH310" s="842"/>
      <c r="BI310" s="846">
        <v>89.509299999999996</v>
      </c>
      <c r="BJ310" s="846">
        <v>7.3648600000000002</v>
      </c>
      <c r="BK310" s="846" t="s">
        <v>430</v>
      </c>
      <c r="BL310" s="846">
        <v>3.1258400000000002</v>
      </c>
      <c r="BM310" s="842"/>
      <c r="BN310" s="855" t="s">
        <v>4602</v>
      </c>
      <c r="BO310" s="855" t="s">
        <v>4576</v>
      </c>
      <c r="BP310" s="855" t="s">
        <v>4525</v>
      </c>
      <c r="BQ310" s="855" t="s">
        <v>4603</v>
      </c>
      <c r="BR310" s="855" t="s">
        <v>4604</v>
      </c>
      <c r="BS310" s="842"/>
      <c r="BT310" s="856" t="s">
        <v>554</v>
      </c>
    </row>
    <row r="311" spans="1:72" s="428" customFormat="1" x14ac:dyDescent="0.25">
      <c r="A311" s="345" t="s">
        <v>5450</v>
      </c>
      <c r="B311" s="373"/>
      <c r="C311" s="719">
        <v>43714</v>
      </c>
      <c r="D311" s="373"/>
      <c r="E311" s="346">
        <v>1201.28</v>
      </c>
      <c r="F311" s="373"/>
      <c r="G311" s="347">
        <v>39.795400000000001</v>
      </c>
      <c r="H311" s="374"/>
      <c r="I311" s="348">
        <v>0.20619999999999999</v>
      </c>
      <c r="J311" s="348">
        <v>1.6541999999999999</v>
      </c>
      <c r="K311" s="348">
        <v>6.0303000000000004</v>
      </c>
      <c r="L311" s="348">
        <v>21.959900000000001</v>
      </c>
      <c r="M311" s="348">
        <v>6.7976999999999999</v>
      </c>
      <c r="N311" s="350">
        <v>3.7275999999999998</v>
      </c>
      <c r="O311" s="348">
        <v>2.3380999999999998</v>
      </c>
      <c r="P311" s="348">
        <v>19.974399999999999</v>
      </c>
      <c r="Q311" s="348">
        <v>16.537600000000001</v>
      </c>
      <c r="R311" s="348" t="s">
        <v>430</v>
      </c>
      <c r="S311" s="348">
        <v>24.465299999999999</v>
      </c>
      <c r="T311" s="348">
        <v>6.5590000000000002</v>
      </c>
      <c r="U311" s="348">
        <v>6.5025000000000004</v>
      </c>
      <c r="V311" s="348">
        <v>0.1298</v>
      </c>
      <c r="W311" s="348">
        <v>4.6721000000000004</v>
      </c>
      <c r="X311" s="348">
        <v>22.510999999999999</v>
      </c>
      <c r="Y311" s="374"/>
      <c r="Z311" s="346">
        <v>143</v>
      </c>
      <c r="AA311" s="346">
        <v>17</v>
      </c>
      <c r="AB311" s="346">
        <v>26</v>
      </c>
      <c r="AC311" s="346">
        <v>20</v>
      </c>
      <c r="AD311" s="346">
        <v>30</v>
      </c>
      <c r="AE311" s="346">
        <v>88</v>
      </c>
      <c r="AF311" s="346">
        <v>49</v>
      </c>
      <c r="AG311" s="346">
        <v>23</v>
      </c>
      <c r="AH311" s="346">
        <v>5</v>
      </c>
      <c r="AI311" s="346" t="s">
        <v>430</v>
      </c>
      <c r="AJ311" s="346">
        <v>19</v>
      </c>
      <c r="AK311" s="346">
        <v>27</v>
      </c>
      <c r="AL311" s="346">
        <v>85</v>
      </c>
      <c r="AM311" s="346">
        <v>96</v>
      </c>
      <c r="AN311" s="346">
        <v>26</v>
      </c>
      <c r="AO311" s="373"/>
      <c r="AP311" s="348" t="s">
        <v>430</v>
      </c>
      <c r="AQ311" s="348" t="s">
        <v>430</v>
      </c>
      <c r="AR311" s="348">
        <v>16.02</v>
      </c>
      <c r="AS311" s="348">
        <v>9.89</v>
      </c>
      <c r="AT311" s="348">
        <v>16.489999999999998</v>
      </c>
      <c r="AU311" s="351"/>
      <c r="AV311" s="346" t="s">
        <v>430</v>
      </c>
      <c r="AW311" s="346" t="s">
        <v>430</v>
      </c>
      <c r="AX311" s="346">
        <v>7</v>
      </c>
      <c r="AY311" s="346">
        <v>36</v>
      </c>
      <c r="AZ311" s="346">
        <v>25</v>
      </c>
      <c r="BA311" s="374"/>
      <c r="BB311" s="348">
        <v>19.512348752202101</v>
      </c>
      <c r="BC311" s="348">
        <v>0.99890029925582702</v>
      </c>
      <c r="BD311" s="348">
        <v>6.9581883903360398E-2</v>
      </c>
      <c r="BE311" s="375">
        <v>-3.4740104336826297E-2</v>
      </c>
      <c r="BF311" s="374"/>
      <c r="BG311" s="372">
        <v>0.4728</v>
      </c>
      <c r="BH311" s="373"/>
      <c r="BI311" s="348" t="s">
        <v>430</v>
      </c>
      <c r="BJ311" s="348">
        <v>5.0799099999999999</v>
      </c>
      <c r="BK311" s="348">
        <v>94.927899999999994</v>
      </c>
      <c r="BL311" s="348">
        <v>-7.8100000000000001E-3</v>
      </c>
      <c r="BM311" s="373"/>
      <c r="BN311" s="372" t="s">
        <v>2124</v>
      </c>
      <c r="BO311" s="372" t="s">
        <v>4565</v>
      </c>
      <c r="BP311" s="372" t="s">
        <v>4504</v>
      </c>
      <c r="BQ311" s="372" t="s">
        <v>4505</v>
      </c>
      <c r="BR311" s="372" t="s">
        <v>564</v>
      </c>
      <c r="BS311" s="373"/>
      <c r="BT311" s="354" t="s">
        <v>547</v>
      </c>
    </row>
    <row r="312" spans="1:72" s="428" customFormat="1" ht="11" x14ac:dyDescent="0.3">
      <c r="A312" s="841" t="s">
        <v>5451</v>
      </c>
      <c r="B312" s="842"/>
      <c r="C312" s="843">
        <v>44368</v>
      </c>
      <c r="D312" s="842"/>
      <c r="E312" s="844">
        <v>1151.6199999999999</v>
      </c>
      <c r="F312" s="842"/>
      <c r="G312" s="845">
        <v>15.925000000000001</v>
      </c>
      <c r="H312" s="847"/>
      <c r="I312" s="846">
        <v>0.82299999999999995</v>
      </c>
      <c r="J312" s="846">
        <v>-5.6500000000000002E-2</v>
      </c>
      <c r="K312" s="846">
        <v>1.6208</v>
      </c>
      <c r="L312" s="846">
        <v>5.2892999999999999</v>
      </c>
      <c r="M312" s="846">
        <v>-7.633</v>
      </c>
      <c r="N312" s="848">
        <v>-2.9910000000000001</v>
      </c>
      <c r="O312" s="846">
        <v>1.9355</v>
      </c>
      <c r="P312" s="846">
        <v>9.6849000000000007</v>
      </c>
      <c r="Q312" s="846">
        <v>9.7078000000000007</v>
      </c>
      <c r="R312" s="846" t="s">
        <v>430</v>
      </c>
      <c r="S312" s="846">
        <v>8.0393000000000008</v>
      </c>
      <c r="T312" s="846">
        <v>-7.5846999999999998</v>
      </c>
      <c r="U312" s="846">
        <v>-1.7521</v>
      </c>
      <c r="V312" s="846">
        <v>-4.931</v>
      </c>
      <c r="W312" s="846">
        <v>2.3129</v>
      </c>
      <c r="X312" s="846">
        <v>9.7304999999999993</v>
      </c>
      <c r="Y312" s="847"/>
      <c r="Z312" s="844">
        <v>59</v>
      </c>
      <c r="AA312" s="844">
        <v>155</v>
      </c>
      <c r="AB312" s="844">
        <v>165</v>
      </c>
      <c r="AC312" s="844">
        <v>207</v>
      </c>
      <c r="AD312" s="844">
        <v>199</v>
      </c>
      <c r="AE312" s="844">
        <v>160</v>
      </c>
      <c r="AF312" s="844">
        <v>69</v>
      </c>
      <c r="AG312" s="844">
        <v>86</v>
      </c>
      <c r="AH312" s="844">
        <v>36</v>
      </c>
      <c r="AI312" s="844" t="s">
        <v>430</v>
      </c>
      <c r="AJ312" s="844">
        <v>203</v>
      </c>
      <c r="AK312" s="844">
        <v>203</v>
      </c>
      <c r="AL312" s="844">
        <v>174</v>
      </c>
      <c r="AM312" s="844">
        <v>166</v>
      </c>
      <c r="AN312" s="844">
        <v>91</v>
      </c>
      <c r="AO312" s="842"/>
      <c r="AP312" s="846" t="s">
        <v>430</v>
      </c>
      <c r="AQ312" s="846" t="s">
        <v>430</v>
      </c>
      <c r="AR312" s="846">
        <v>7.67</v>
      </c>
      <c r="AS312" s="846">
        <v>3.28</v>
      </c>
      <c r="AT312" s="846">
        <v>-6.06</v>
      </c>
      <c r="AU312" s="849"/>
      <c r="AV312" s="844" t="s">
        <v>430</v>
      </c>
      <c r="AW312" s="844" t="s">
        <v>430</v>
      </c>
      <c r="AX312" s="844">
        <v>36</v>
      </c>
      <c r="AY312" s="844">
        <v>78</v>
      </c>
      <c r="AZ312" s="844">
        <v>180</v>
      </c>
      <c r="BA312" s="847"/>
      <c r="BB312" s="846">
        <v>11.473398483174099</v>
      </c>
      <c r="BC312" s="846">
        <v>0.99841268941011796</v>
      </c>
      <c r="BD312" s="846">
        <v>3.6132197686311998E-2</v>
      </c>
      <c r="BE312" s="852">
        <v>-2.5922100719453899E-2</v>
      </c>
      <c r="BF312" s="847"/>
      <c r="BG312" s="855">
        <v>0.16389999999999999</v>
      </c>
      <c r="BH312" s="842"/>
      <c r="BI312" s="846">
        <v>99.795599999999993</v>
      </c>
      <c r="BJ312" s="846" t="s">
        <v>430</v>
      </c>
      <c r="BK312" s="846" t="s">
        <v>430</v>
      </c>
      <c r="BL312" s="846">
        <v>0.2044</v>
      </c>
      <c r="BM312" s="842"/>
      <c r="BN312" s="855" t="s">
        <v>4607</v>
      </c>
      <c r="BO312" s="855" t="s">
        <v>4309</v>
      </c>
      <c r="BP312" s="855" t="s">
        <v>4310</v>
      </c>
      <c r="BQ312" s="855" t="s">
        <v>4311</v>
      </c>
      <c r="BR312" s="855" t="s">
        <v>4455</v>
      </c>
      <c r="BS312" s="842"/>
      <c r="BT312" s="856" t="s">
        <v>554</v>
      </c>
    </row>
    <row r="313" spans="1:72" s="428" customFormat="1" x14ac:dyDescent="0.25">
      <c r="A313" s="345" t="s">
        <v>5452</v>
      </c>
      <c r="B313" s="373"/>
      <c r="C313" s="719">
        <v>44552</v>
      </c>
      <c r="D313" s="373"/>
      <c r="E313" s="346">
        <v>1196.28</v>
      </c>
      <c r="F313" s="373"/>
      <c r="G313" s="347">
        <v>20.439800000000002</v>
      </c>
      <c r="H313" s="374"/>
      <c r="I313" s="348">
        <v>8.2799999999999999E-2</v>
      </c>
      <c r="J313" s="348">
        <v>0.37319999999999998</v>
      </c>
      <c r="K313" s="348">
        <v>1.6794</v>
      </c>
      <c r="L313" s="348">
        <v>14.7652</v>
      </c>
      <c r="M313" s="348">
        <v>2.95</v>
      </c>
      <c r="N313" s="350">
        <v>6.5732999999999997</v>
      </c>
      <c r="O313" s="348">
        <v>5.0993000000000004</v>
      </c>
      <c r="P313" s="348">
        <v>20.593699999999998</v>
      </c>
      <c r="Q313" s="348" t="s">
        <v>430</v>
      </c>
      <c r="R313" s="348" t="s">
        <v>430</v>
      </c>
      <c r="S313" s="348">
        <v>17.7347</v>
      </c>
      <c r="T313" s="348">
        <v>2.8195000000000001</v>
      </c>
      <c r="U313" s="348">
        <v>8.8972999999999995</v>
      </c>
      <c r="V313" s="348">
        <v>4.3240999999999996</v>
      </c>
      <c r="W313" s="348">
        <v>1.3743000000000001</v>
      </c>
      <c r="X313" s="348">
        <v>17.189800000000002</v>
      </c>
      <c r="Y313" s="374"/>
      <c r="Z313" s="346">
        <v>159</v>
      </c>
      <c r="AA313" s="346">
        <v>73</v>
      </c>
      <c r="AB313" s="346">
        <v>154</v>
      </c>
      <c r="AC313" s="346">
        <v>68</v>
      </c>
      <c r="AD313" s="346">
        <v>72</v>
      </c>
      <c r="AE313" s="346">
        <v>50</v>
      </c>
      <c r="AF313" s="346">
        <v>20</v>
      </c>
      <c r="AG313" s="346">
        <v>18</v>
      </c>
      <c r="AH313" s="346" t="s">
        <v>430</v>
      </c>
      <c r="AI313" s="346" t="s">
        <v>430</v>
      </c>
      <c r="AJ313" s="346">
        <v>69</v>
      </c>
      <c r="AK313" s="346">
        <v>79</v>
      </c>
      <c r="AL313" s="346">
        <v>33</v>
      </c>
      <c r="AM313" s="346">
        <v>49</v>
      </c>
      <c r="AN313" s="346">
        <v>180</v>
      </c>
      <c r="AO313" s="373"/>
      <c r="AP313" s="348" t="s">
        <v>430</v>
      </c>
      <c r="AQ313" s="348" t="s">
        <v>430</v>
      </c>
      <c r="AR313" s="348" t="s">
        <v>430</v>
      </c>
      <c r="AS313" s="348">
        <v>11.78</v>
      </c>
      <c r="AT313" s="348">
        <v>11.73</v>
      </c>
      <c r="AU313" s="351"/>
      <c r="AV313" s="346" t="s">
        <v>430</v>
      </c>
      <c r="AW313" s="346" t="s">
        <v>430</v>
      </c>
      <c r="AX313" s="346" t="s">
        <v>430</v>
      </c>
      <c r="AY313" s="346">
        <v>17</v>
      </c>
      <c r="AZ313" s="346">
        <v>56</v>
      </c>
      <c r="BA313" s="374"/>
      <c r="BB313" s="348">
        <v>15.572026810126699</v>
      </c>
      <c r="BC313" s="348">
        <v>0.997470688685962</v>
      </c>
      <c r="BD313" s="348">
        <v>8.5677433629984007E-2</v>
      </c>
      <c r="BE313" s="375">
        <v>-3.7599036416473303E-2</v>
      </c>
      <c r="BF313" s="374"/>
      <c r="BG313" s="372">
        <v>0.10929999999999999</v>
      </c>
      <c r="BH313" s="373"/>
      <c r="BI313" s="348">
        <v>3.90388</v>
      </c>
      <c r="BJ313" s="348">
        <v>92.213700000000003</v>
      </c>
      <c r="BK313" s="348">
        <v>3.6038000000000001</v>
      </c>
      <c r="BL313" s="348">
        <v>0.27861999999999998</v>
      </c>
      <c r="BM313" s="373"/>
      <c r="BN313" s="372" t="s">
        <v>4609</v>
      </c>
      <c r="BO313" s="372" t="s">
        <v>1760</v>
      </c>
      <c r="BP313" s="372" t="s">
        <v>4610</v>
      </c>
      <c r="BQ313" s="372" t="s">
        <v>4611</v>
      </c>
      <c r="BR313" s="372" t="s">
        <v>4612</v>
      </c>
      <c r="BS313" s="373"/>
      <c r="BT313" s="354" t="s">
        <v>554</v>
      </c>
    </row>
    <row r="314" spans="1:72" s="428" customFormat="1" x14ac:dyDescent="0.25">
      <c r="A314" s="345" t="s">
        <v>5453</v>
      </c>
      <c r="B314" s="373"/>
      <c r="C314" s="719">
        <v>44837</v>
      </c>
      <c r="D314" s="373"/>
      <c r="E314" s="346">
        <v>1151.27</v>
      </c>
      <c r="F314" s="373"/>
      <c r="G314" s="347">
        <v>19.914100000000001</v>
      </c>
      <c r="H314" s="374"/>
      <c r="I314" s="348">
        <v>8.2400000000000001E-2</v>
      </c>
      <c r="J314" s="348">
        <v>0.39369999999999999</v>
      </c>
      <c r="K314" s="348">
        <v>1.7042999999999999</v>
      </c>
      <c r="L314" s="348">
        <v>14.809799999999999</v>
      </c>
      <c r="M314" s="348">
        <v>2.9557000000000002</v>
      </c>
      <c r="N314" s="350">
        <v>6.5609000000000002</v>
      </c>
      <c r="O314" s="348">
        <v>5.0837000000000003</v>
      </c>
      <c r="P314" s="348">
        <v>20.658999999999999</v>
      </c>
      <c r="Q314" s="348" t="s">
        <v>430</v>
      </c>
      <c r="R314" s="348" t="s">
        <v>430</v>
      </c>
      <c r="S314" s="348">
        <v>17.799399999999999</v>
      </c>
      <c r="T314" s="348">
        <v>2.8281000000000001</v>
      </c>
      <c r="U314" s="348">
        <v>8.8844999999999992</v>
      </c>
      <c r="V314" s="348">
        <v>4.3152999999999997</v>
      </c>
      <c r="W314" s="348">
        <v>1.3951</v>
      </c>
      <c r="X314" s="348">
        <v>20.3066</v>
      </c>
      <c r="Y314" s="374"/>
      <c r="Z314" s="346">
        <v>162</v>
      </c>
      <c r="AA314" s="346">
        <v>59</v>
      </c>
      <c r="AB314" s="346">
        <v>141</v>
      </c>
      <c r="AC314" s="346">
        <v>64</v>
      </c>
      <c r="AD314" s="346">
        <v>71</v>
      </c>
      <c r="AE314" s="346">
        <v>52</v>
      </c>
      <c r="AF314" s="346">
        <v>21</v>
      </c>
      <c r="AG314" s="346">
        <v>17</v>
      </c>
      <c r="AH314" s="346" t="s">
        <v>430</v>
      </c>
      <c r="AI314" s="346" t="s">
        <v>430</v>
      </c>
      <c r="AJ314" s="346">
        <v>65</v>
      </c>
      <c r="AK314" s="346">
        <v>77</v>
      </c>
      <c r="AL314" s="346">
        <v>35</v>
      </c>
      <c r="AM314" s="346">
        <v>50</v>
      </c>
      <c r="AN314" s="346">
        <v>163</v>
      </c>
      <c r="AO314" s="373"/>
      <c r="AP314" s="348" t="s">
        <v>430</v>
      </c>
      <c r="AQ314" s="348" t="s">
        <v>430</v>
      </c>
      <c r="AR314" s="348" t="s">
        <v>430</v>
      </c>
      <c r="AS314" s="348">
        <v>11.79</v>
      </c>
      <c r="AT314" s="348">
        <v>11.76</v>
      </c>
      <c r="AU314" s="351"/>
      <c r="AV314" s="346" t="s">
        <v>430</v>
      </c>
      <c r="AW314" s="346" t="s">
        <v>430</v>
      </c>
      <c r="AX314" s="346" t="s">
        <v>430</v>
      </c>
      <c r="AY314" s="346">
        <v>16</v>
      </c>
      <c r="AZ314" s="346">
        <v>55</v>
      </c>
      <c r="BA314" s="374"/>
      <c r="BB314" s="348">
        <v>15.5946090106774</v>
      </c>
      <c r="BC314" s="348">
        <v>0.99891740744584001</v>
      </c>
      <c r="BD314" s="348">
        <v>8.5883969168364396E-2</v>
      </c>
      <c r="BE314" s="375">
        <v>-3.44330086434603E-2</v>
      </c>
      <c r="BF314" s="374"/>
      <c r="BG314" s="372">
        <v>4.9799999999999997E-2</v>
      </c>
      <c r="BH314" s="373"/>
      <c r="BI314" s="348">
        <v>3.9155000000000002</v>
      </c>
      <c r="BJ314" s="348">
        <v>92.480999999999995</v>
      </c>
      <c r="BK314" s="348">
        <v>3.6228799999999999</v>
      </c>
      <c r="BL314" s="348">
        <v>-1.9380000000000001E-2</v>
      </c>
      <c r="BM314" s="373"/>
      <c r="BN314" s="372" t="s">
        <v>4614</v>
      </c>
      <c r="BO314" s="372" t="s">
        <v>685</v>
      </c>
      <c r="BP314" s="372" t="s">
        <v>4615</v>
      </c>
      <c r="BQ314" s="372" t="s">
        <v>1627</v>
      </c>
      <c r="BR314" s="372" t="s">
        <v>4616</v>
      </c>
      <c r="BS314" s="373"/>
      <c r="BT314" s="354" t="s">
        <v>2409</v>
      </c>
    </row>
    <row r="315" spans="1:72" s="428" customFormat="1" x14ac:dyDescent="0.25">
      <c r="A315" s="345" t="s">
        <v>5454</v>
      </c>
      <c r="B315" s="373"/>
      <c r="C315" s="719">
        <v>43517</v>
      </c>
      <c r="D315" s="373"/>
      <c r="E315" s="346">
        <v>1092.8800000000001</v>
      </c>
      <c r="F315" s="373"/>
      <c r="G315" s="347">
        <v>23.6645</v>
      </c>
      <c r="H315" s="374"/>
      <c r="I315" s="348">
        <v>0.82489999999999997</v>
      </c>
      <c r="J315" s="348">
        <v>-4.2700000000000002E-2</v>
      </c>
      <c r="K315" s="348">
        <v>1.6171</v>
      </c>
      <c r="L315" s="348">
        <v>5.3029000000000002</v>
      </c>
      <c r="M315" s="348">
        <v>-7.6269</v>
      </c>
      <c r="N315" s="350">
        <v>-3.0051999999999999</v>
      </c>
      <c r="O315" s="348">
        <v>2.0017</v>
      </c>
      <c r="P315" s="348">
        <v>9.8135999999999992</v>
      </c>
      <c r="Q315" s="348">
        <v>9.7859999999999996</v>
      </c>
      <c r="R315" s="348" t="s">
        <v>430</v>
      </c>
      <c r="S315" s="348">
        <v>8.0382999999999996</v>
      </c>
      <c r="T315" s="348">
        <v>-7.5796999999999999</v>
      </c>
      <c r="U315" s="348">
        <v>-1.7598</v>
      </c>
      <c r="V315" s="348">
        <v>-4.9374000000000002</v>
      </c>
      <c r="W315" s="348">
        <v>2.3064</v>
      </c>
      <c r="X315" s="348">
        <v>12.4475</v>
      </c>
      <c r="Y315" s="374"/>
      <c r="Z315" s="346">
        <v>56</v>
      </c>
      <c r="AA315" s="346">
        <v>135</v>
      </c>
      <c r="AB315" s="346">
        <v>170</v>
      </c>
      <c r="AC315" s="346">
        <v>203</v>
      </c>
      <c r="AD315" s="346">
        <v>198</v>
      </c>
      <c r="AE315" s="346">
        <v>163</v>
      </c>
      <c r="AF315" s="346">
        <v>62</v>
      </c>
      <c r="AG315" s="346">
        <v>76</v>
      </c>
      <c r="AH315" s="346">
        <v>29</v>
      </c>
      <c r="AI315" s="346" t="s">
        <v>430</v>
      </c>
      <c r="AJ315" s="346">
        <v>204</v>
      </c>
      <c r="AK315" s="346">
        <v>202</v>
      </c>
      <c r="AL315" s="346">
        <v>177</v>
      </c>
      <c r="AM315" s="346">
        <v>167</v>
      </c>
      <c r="AN315" s="346">
        <v>97</v>
      </c>
      <c r="AO315" s="373"/>
      <c r="AP315" s="348" t="s">
        <v>430</v>
      </c>
      <c r="AQ315" s="348">
        <v>11.19</v>
      </c>
      <c r="AR315" s="348">
        <v>7.75</v>
      </c>
      <c r="AS315" s="348">
        <v>3.35</v>
      </c>
      <c r="AT315" s="348">
        <v>-6.06</v>
      </c>
      <c r="AU315" s="351"/>
      <c r="AV315" s="346" t="s">
        <v>430</v>
      </c>
      <c r="AW315" s="346">
        <v>10</v>
      </c>
      <c r="AX315" s="346">
        <v>28</v>
      </c>
      <c r="AY315" s="346">
        <v>69</v>
      </c>
      <c r="AZ315" s="346">
        <v>180</v>
      </c>
      <c r="BA315" s="374"/>
      <c r="BB315" s="348">
        <v>11.4753982259169</v>
      </c>
      <c r="BC315" s="348">
        <v>0.99866860068182395</v>
      </c>
      <c r="BD315" s="348">
        <v>3.6927604424079802E-2</v>
      </c>
      <c r="BE315" s="375">
        <v>-1.6835139869300599E-2</v>
      </c>
      <c r="BF315" s="374"/>
      <c r="BG315" s="372">
        <v>0.4194</v>
      </c>
      <c r="BH315" s="373"/>
      <c r="BI315" s="348">
        <v>99.676100000000005</v>
      </c>
      <c r="BJ315" s="348" t="s">
        <v>430</v>
      </c>
      <c r="BK315" s="348" t="s">
        <v>430</v>
      </c>
      <c r="BL315" s="348">
        <v>0.32390000000000002</v>
      </c>
      <c r="BM315" s="373"/>
      <c r="BN315" s="372" t="s">
        <v>4618</v>
      </c>
      <c r="BO315" s="372" t="s">
        <v>4619</v>
      </c>
      <c r="BP315" s="372" t="s">
        <v>2275</v>
      </c>
      <c r="BQ315" s="372" t="s">
        <v>4491</v>
      </c>
      <c r="BR315" s="372" t="s">
        <v>4455</v>
      </c>
      <c r="BS315" s="373"/>
      <c r="BT315" s="354" t="s">
        <v>554</v>
      </c>
    </row>
    <row r="316" spans="1:72" s="428" customFormat="1" x14ac:dyDescent="0.25">
      <c r="A316" s="345" t="s">
        <v>5455</v>
      </c>
      <c r="B316" s="373"/>
      <c r="C316" s="719">
        <v>45322</v>
      </c>
      <c r="D316" s="373"/>
      <c r="E316" s="346">
        <v>1051.02</v>
      </c>
      <c r="F316" s="373"/>
      <c r="G316" s="347">
        <v>12.142300000000001</v>
      </c>
      <c r="H316" s="374"/>
      <c r="I316" s="348">
        <v>0.51570000000000005</v>
      </c>
      <c r="J316" s="348">
        <v>-0.1168</v>
      </c>
      <c r="K316" s="348">
        <v>0.54820000000000002</v>
      </c>
      <c r="L316" s="348">
        <v>8.3834</v>
      </c>
      <c r="M316" s="348">
        <v>-1.8503000000000001</v>
      </c>
      <c r="N316" s="350">
        <v>4.0810000000000004</v>
      </c>
      <c r="O316" s="348">
        <v>4.9467999999999996</v>
      </c>
      <c r="P316" s="348" t="s">
        <v>430</v>
      </c>
      <c r="Q316" s="348" t="s">
        <v>430</v>
      </c>
      <c r="R316" s="348" t="s">
        <v>430</v>
      </c>
      <c r="S316" s="348">
        <v>10.378500000000001</v>
      </c>
      <c r="T316" s="348">
        <v>-2.0884999999999998</v>
      </c>
      <c r="U316" s="348">
        <v>3.4460999999999999</v>
      </c>
      <c r="V316" s="348">
        <v>2.1031</v>
      </c>
      <c r="W316" s="348">
        <v>0.63319999999999999</v>
      </c>
      <c r="X316" s="348">
        <v>8.4339999999999993</v>
      </c>
      <c r="Y316" s="374"/>
      <c r="Z316" s="346">
        <v>89</v>
      </c>
      <c r="AA316" s="346">
        <v>168</v>
      </c>
      <c r="AB316" s="346">
        <v>212</v>
      </c>
      <c r="AC316" s="346">
        <v>167</v>
      </c>
      <c r="AD316" s="346">
        <v>140</v>
      </c>
      <c r="AE316" s="346">
        <v>72</v>
      </c>
      <c r="AF316" s="346">
        <v>30</v>
      </c>
      <c r="AG316" s="346" t="s">
        <v>430</v>
      </c>
      <c r="AH316" s="346" t="s">
        <v>430</v>
      </c>
      <c r="AI316" s="346" t="s">
        <v>430</v>
      </c>
      <c r="AJ316" s="346">
        <v>168</v>
      </c>
      <c r="AK316" s="346">
        <v>138</v>
      </c>
      <c r="AL316" s="346">
        <v>133</v>
      </c>
      <c r="AM316" s="346">
        <v>70</v>
      </c>
      <c r="AN316" s="346">
        <v>207</v>
      </c>
      <c r="AO316" s="373"/>
      <c r="AP316" s="348" t="s">
        <v>430</v>
      </c>
      <c r="AQ316" s="348" t="s">
        <v>430</v>
      </c>
      <c r="AR316" s="348" t="s">
        <v>430</v>
      </c>
      <c r="AS316" s="348" t="s">
        <v>430</v>
      </c>
      <c r="AT316" s="348">
        <v>2.2999999999999998</v>
      </c>
      <c r="AU316" s="351"/>
      <c r="AV316" s="346" t="s">
        <v>430</v>
      </c>
      <c r="AW316" s="346" t="s">
        <v>430</v>
      </c>
      <c r="AX316" s="346" t="s">
        <v>430</v>
      </c>
      <c r="AY316" s="346" t="s">
        <v>430</v>
      </c>
      <c r="AZ316" s="346">
        <v>128</v>
      </c>
      <c r="BA316" s="374"/>
      <c r="BB316" s="348">
        <v>11.9663288706126</v>
      </c>
      <c r="BC316" s="348">
        <v>0.99929811623478904</v>
      </c>
      <c r="BD316" s="348">
        <v>1.41285902037235E-2</v>
      </c>
      <c r="BE316" s="375">
        <v>-4.7577520021458999E-2</v>
      </c>
      <c r="BF316" s="374"/>
      <c r="BG316" s="372">
        <v>3.8399999999999997E-2</v>
      </c>
      <c r="BH316" s="373"/>
      <c r="BI316" s="348">
        <v>99.859800000000007</v>
      </c>
      <c r="BJ316" s="348" t="s">
        <v>430</v>
      </c>
      <c r="BK316" s="348" t="s">
        <v>430</v>
      </c>
      <c r="BL316" s="348">
        <v>0.14019999999999999</v>
      </c>
      <c r="BM316" s="373"/>
      <c r="BN316" s="372" t="s">
        <v>4621</v>
      </c>
      <c r="BO316" s="372" t="s">
        <v>4622</v>
      </c>
      <c r="BP316" s="372" t="s">
        <v>4623</v>
      </c>
      <c r="BQ316" s="372" t="s">
        <v>4515</v>
      </c>
      <c r="BR316" s="372" t="s">
        <v>4516</v>
      </c>
      <c r="BS316" s="373"/>
      <c r="BT316" s="354" t="s">
        <v>4624</v>
      </c>
    </row>
    <row r="317" spans="1:72" s="428" customFormat="1" x14ac:dyDescent="0.25">
      <c r="A317" s="345" t="s">
        <v>5456</v>
      </c>
      <c r="B317" s="373"/>
      <c r="C317" s="719">
        <v>44533</v>
      </c>
      <c r="D317" s="373"/>
      <c r="E317" s="346">
        <v>1012.37</v>
      </c>
      <c r="F317" s="373"/>
      <c r="G317" s="347">
        <v>14.575799999999999</v>
      </c>
      <c r="H317" s="374"/>
      <c r="I317" s="348">
        <v>0.82589999999999997</v>
      </c>
      <c r="J317" s="348">
        <v>-5.3499999999999999E-2</v>
      </c>
      <c r="K317" s="348">
        <v>1.6125</v>
      </c>
      <c r="L317" s="348">
        <v>5.2981999999999996</v>
      </c>
      <c r="M317" s="348">
        <v>-7.6018999999999997</v>
      </c>
      <c r="N317" s="350">
        <v>-2.9935999999999998</v>
      </c>
      <c r="O317" s="348">
        <v>2.0634000000000001</v>
      </c>
      <c r="P317" s="348">
        <v>9.8290000000000006</v>
      </c>
      <c r="Q317" s="348" t="s">
        <v>430</v>
      </c>
      <c r="R317" s="348" t="s">
        <v>430</v>
      </c>
      <c r="S317" s="348">
        <v>8.0192999999999994</v>
      </c>
      <c r="T317" s="348">
        <v>-7.5549999999999997</v>
      </c>
      <c r="U317" s="348">
        <v>-1.7504999999999999</v>
      </c>
      <c r="V317" s="348">
        <v>-4.9283999999999999</v>
      </c>
      <c r="W317" s="348">
        <v>2.3007</v>
      </c>
      <c r="X317" s="348">
        <v>8.6158000000000001</v>
      </c>
      <c r="Y317" s="374"/>
      <c r="Z317" s="346">
        <v>50</v>
      </c>
      <c r="AA317" s="346">
        <v>146</v>
      </c>
      <c r="AB317" s="346">
        <v>173</v>
      </c>
      <c r="AC317" s="346">
        <v>205</v>
      </c>
      <c r="AD317" s="346">
        <v>194</v>
      </c>
      <c r="AE317" s="346">
        <v>162</v>
      </c>
      <c r="AF317" s="346">
        <v>56</v>
      </c>
      <c r="AG317" s="346">
        <v>74</v>
      </c>
      <c r="AH317" s="346" t="s">
        <v>430</v>
      </c>
      <c r="AI317" s="346" t="s">
        <v>430</v>
      </c>
      <c r="AJ317" s="346">
        <v>209</v>
      </c>
      <c r="AK317" s="346">
        <v>198</v>
      </c>
      <c r="AL317" s="346">
        <v>173</v>
      </c>
      <c r="AM317" s="346">
        <v>164</v>
      </c>
      <c r="AN317" s="346">
        <v>101</v>
      </c>
      <c r="AO317" s="373"/>
      <c r="AP317" s="348" t="s">
        <v>430</v>
      </c>
      <c r="AQ317" s="348" t="s">
        <v>430</v>
      </c>
      <c r="AR317" s="348" t="s">
        <v>430</v>
      </c>
      <c r="AS317" s="348">
        <v>3.37</v>
      </c>
      <c r="AT317" s="348">
        <v>-6.05</v>
      </c>
      <c r="AU317" s="351"/>
      <c r="AV317" s="346" t="s">
        <v>430</v>
      </c>
      <c r="AW317" s="346" t="s">
        <v>430</v>
      </c>
      <c r="AX317" s="346" t="s">
        <v>430</v>
      </c>
      <c r="AY317" s="346">
        <v>66</v>
      </c>
      <c r="AZ317" s="346">
        <v>178</v>
      </c>
      <c r="BA317" s="374"/>
      <c r="BB317" s="348">
        <v>11.4502782777096</v>
      </c>
      <c r="BC317" s="348">
        <v>0.99646669593025505</v>
      </c>
      <c r="BD317" s="348">
        <v>3.7076937046104298E-2</v>
      </c>
      <c r="BE317" s="375">
        <v>-1.50814196717947E-2</v>
      </c>
      <c r="BF317" s="374"/>
      <c r="BG317" s="372">
        <v>0.49430000000000002</v>
      </c>
      <c r="BH317" s="373"/>
      <c r="BI317" s="348">
        <v>99.744699999999995</v>
      </c>
      <c r="BJ317" s="348" t="s">
        <v>430</v>
      </c>
      <c r="BK317" s="348" t="s">
        <v>430</v>
      </c>
      <c r="BL317" s="348">
        <v>0.25530000000000003</v>
      </c>
      <c r="BM317" s="373"/>
      <c r="BN317" s="372" t="s">
        <v>4459</v>
      </c>
      <c r="BO317" s="372" t="s">
        <v>4453</v>
      </c>
      <c r="BP317" s="372" t="s">
        <v>4454</v>
      </c>
      <c r="BQ317" s="372" t="s">
        <v>4491</v>
      </c>
      <c r="BR317" s="372" t="s">
        <v>4455</v>
      </c>
      <c r="BS317" s="373"/>
      <c r="BT317" s="354" t="s">
        <v>554</v>
      </c>
    </row>
    <row r="318" spans="1:72" s="428" customFormat="1" x14ac:dyDescent="0.25">
      <c r="A318" s="345" t="s">
        <v>5457</v>
      </c>
      <c r="B318" s="373"/>
      <c r="C318" s="719">
        <v>44602</v>
      </c>
      <c r="D318" s="373"/>
      <c r="E318" s="346">
        <v>977.03</v>
      </c>
      <c r="F318" s="373"/>
      <c r="G318" s="347">
        <v>15.556699999999999</v>
      </c>
      <c r="H318" s="374"/>
      <c r="I318" s="348">
        <v>0.55000000000000004</v>
      </c>
      <c r="J318" s="348">
        <v>0.112</v>
      </c>
      <c r="K318" s="348">
        <v>2.9487999999999999</v>
      </c>
      <c r="L318" s="348">
        <v>11.456799999999999</v>
      </c>
      <c r="M318" s="348">
        <v>-0.93920000000000003</v>
      </c>
      <c r="N318" s="350">
        <v>-1.6283000000000001</v>
      </c>
      <c r="O318" s="348">
        <v>-6.4333</v>
      </c>
      <c r="P318" s="348">
        <v>14.553699999999999</v>
      </c>
      <c r="Q318" s="348" t="s">
        <v>430</v>
      </c>
      <c r="R318" s="348" t="s">
        <v>430</v>
      </c>
      <c r="S318" s="348">
        <v>15.2715</v>
      </c>
      <c r="T318" s="348">
        <v>0.23069999999999999</v>
      </c>
      <c r="U318" s="348">
        <v>4.1243999999999996</v>
      </c>
      <c r="V318" s="348">
        <v>-2.4493</v>
      </c>
      <c r="W318" s="348">
        <v>2.3683000000000001</v>
      </c>
      <c r="X318" s="348">
        <v>10.6416</v>
      </c>
      <c r="Y318" s="374"/>
      <c r="Z318" s="346">
        <v>79</v>
      </c>
      <c r="AA318" s="346">
        <v>104</v>
      </c>
      <c r="AB318" s="346">
        <v>66</v>
      </c>
      <c r="AC318" s="346">
        <v>107</v>
      </c>
      <c r="AD318" s="346">
        <v>118</v>
      </c>
      <c r="AE318" s="346">
        <v>150</v>
      </c>
      <c r="AF318" s="346">
        <v>121</v>
      </c>
      <c r="AG318" s="346">
        <v>52</v>
      </c>
      <c r="AH318" s="346" t="s">
        <v>430</v>
      </c>
      <c r="AI318" s="346" t="s">
        <v>430</v>
      </c>
      <c r="AJ318" s="346">
        <v>113</v>
      </c>
      <c r="AK318" s="346">
        <v>107</v>
      </c>
      <c r="AL318" s="346">
        <v>122</v>
      </c>
      <c r="AM318" s="346">
        <v>137</v>
      </c>
      <c r="AN318" s="346">
        <v>82</v>
      </c>
      <c r="AO318" s="373"/>
      <c r="AP318" s="348" t="s">
        <v>430</v>
      </c>
      <c r="AQ318" s="348" t="s">
        <v>430</v>
      </c>
      <c r="AR318" s="348" t="s">
        <v>430</v>
      </c>
      <c r="AS318" s="348">
        <v>3.34</v>
      </c>
      <c r="AT318" s="348">
        <v>3.04</v>
      </c>
      <c r="AU318" s="351"/>
      <c r="AV318" s="346" t="s">
        <v>430</v>
      </c>
      <c r="AW318" s="346" t="s">
        <v>430</v>
      </c>
      <c r="AX318" s="346" t="s">
        <v>430</v>
      </c>
      <c r="AY318" s="346">
        <v>72</v>
      </c>
      <c r="AZ318" s="346">
        <v>118</v>
      </c>
      <c r="BA318" s="374"/>
      <c r="BB318" s="348">
        <v>17.8919559878439</v>
      </c>
      <c r="BC318" s="348">
        <v>1.0016826935461001</v>
      </c>
      <c r="BD318" s="348">
        <v>5.0728502124986301E-2</v>
      </c>
      <c r="BE318" s="375">
        <v>-5.18879552982821E-2</v>
      </c>
      <c r="BF318" s="374"/>
      <c r="BG318" s="372">
        <v>0.3674</v>
      </c>
      <c r="BH318" s="373"/>
      <c r="BI318" s="348">
        <v>65.555700000000002</v>
      </c>
      <c r="BJ318" s="348">
        <v>34.337200000000003</v>
      </c>
      <c r="BK318" s="348" t="s">
        <v>430</v>
      </c>
      <c r="BL318" s="348">
        <v>0.1071</v>
      </c>
      <c r="BM318" s="373"/>
      <c r="BN318" s="372" t="s">
        <v>2612</v>
      </c>
      <c r="BO318" s="372" t="s">
        <v>4627</v>
      </c>
      <c r="BP318" s="372" t="s">
        <v>4469</v>
      </c>
      <c r="BQ318" s="372" t="s">
        <v>4470</v>
      </c>
      <c r="BR318" s="372" t="s">
        <v>4471</v>
      </c>
      <c r="BS318" s="373"/>
      <c r="BT318" s="354" t="s">
        <v>547</v>
      </c>
    </row>
    <row r="319" spans="1:72" s="428" customFormat="1" x14ac:dyDescent="0.25">
      <c r="A319" s="345" t="s">
        <v>5458</v>
      </c>
      <c r="B319" s="373"/>
      <c r="C319" s="719">
        <v>44246</v>
      </c>
      <c r="D319" s="373"/>
      <c r="E319" s="346">
        <v>900.79300000000001</v>
      </c>
      <c r="F319" s="373"/>
      <c r="G319" s="347">
        <v>17.9056</v>
      </c>
      <c r="H319" s="374"/>
      <c r="I319" s="348">
        <v>0.89419999999999999</v>
      </c>
      <c r="J319" s="348">
        <v>-0.79510000000000003</v>
      </c>
      <c r="K319" s="348">
        <v>0.15720000000000001</v>
      </c>
      <c r="L319" s="348">
        <v>1.8318000000000001</v>
      </c>
      <c r="M319" s="348">
        <v>-9.3429000000000002</v>
      </c>
      <c r="N319" s="350">
        <v>-5.0106000000000002</v>
      </c>
      <c r="O319" s="348">
        <v>-1.8747</v>
      </c>
      <c r="P319" s="348">
        <v>9.2499000000000002</v>
      </c>
      <c r="Q319" s="348">
        <v>9.9823000000000004</v>
      </c>
      <c r="R319" s="348" t="s">
        <v>430</v>
      </c>
      <c r="S319" s="348">
        <v>4.0056000000000003</v>
      </c>
      <c r="T319" s="348">
        <v>-9.0777000000000001</v>
      </c>
      <c r="U319" s="348">
        <v>-3.0043000000000002</v>
      </c>
      <c r="V319" s="348">
        <v>-6.3289</v>
      </c>
      <c r="W319" s="348">
        <v>0.29349999999999998</v>
      </c>
      <c r="X319" s="348">
        <v>11.514200000000001</v>
      </c>
      <c r="Y319" s="374"/>
      <c r="Z319" s="346">
        <v>43</v>
      </c>
      <c r="AA319" s="346">
        <v>219</v>
      </c>
      <c r="AB319" s="346">
        <v>218</v>
      </c>
      <c r="AC319" s="346">
        <v>245</v>
      </c>
      <c r="AD319" s="346">
        <v>220</v>
      </c>
      <c r="AE319" s="346">
        <v>185</v>
      </c>
      <c r="AF319" s="346">
        <v>112</v>
      </c>
      <c r="AG319" s="346">
        <v>89</v>
      </c>
      <c r="AH319" s="346">
        <v>24</v>
      </c>
      <c r="AI319" s="346" t="s">
        <v>430</v>
      </c>
      <c r="AJ319" s="346">
        <v>245</v>
      </c>
      <c r="AK319" s="346">
        <v>223</v>
      </c>
      <c r="AL319" s="346">
        <v>201</v>
      </c>
      <c r="AM319" s="346">
        <v>185</v>
      </c>
      <c r="AN319" s="346">
        <v>214</v>
      </c>
      <c r="AO319" s="373"/>
      <c r="AP319" s="348" t="s">
        <v>430</v>
      </c>
      <c r="AQ319" s="348" t="s">
        <v>430</v>
      </c>
      <c r="AR319" s="348">
        <v>6.44</v>
      </c>
      <c r="AS319" s="348">
        <v>-0.52</v>
      </c>
      <c r="AT319" s="348">
        <v>-9.8000000000000007</v>
      </c>
      <c r="AU319" s="351"/>
      <c r="AV319" s="346" t="s">
        <v>430</v>
      </c>
      <c r="AW319" s="346" t="s">
        <v>430</v>
      </c>
      <c r="AX319" s="346">
        <v>40</v>
      </c>
      <c r="AY319" s="346">
        <v>98</v>
      </c>
      <c r="AZ319" s="346">
        <v>210</v>
      </c>
      <c r="BA319" s="374"/>
      <c r="BB319" s="348">
        <v>11.959669516803</v>
      </c>
      <c r="BC319" s="348">
        <v>0.99756182132789695</v>
      </c>
      <c r="BD319" s="348">
        <v>3.0807476784118201E-2</v>
      </c>
      <c r="BE319" s="375">
        <v>-3.3209680612605298E-2</v>
      </c>
      <c r="BF319" s="374"/>
      <c r="BG319" s="372">
        <v>0.1012</v>
      </c>
      <c r="BH319" s="373"/>
      <c r="BI319" s="348">
        <v>99.4773</v>
      </c>
      <c r="BJ319" s="348" t="s">
        <v>430</v>
      </c>
      <c r="BK319" s="348" t="s">
        <v>430</v>
      </c>
      <c r="BL319" s="348">
        <v>0.52270000000000005</v>
      </c>
      <c r="BM319" s="373"/>
      <c r="BN319" s="372" t="s">
        <v>4629</v>
      </c>
      <c r="BO319" s="372" t="s">
        <v>4630</v>
      </c>
      <c r="BP319" s="372" t="s">
        <v>4631</v>
      </c>
      <c r="BQ319" s="372" t="s">
        <v>4632</v>
      </c>
      <c r="BR319" s="372" t="s">
        <v>4633</v>
      </c>
      <c r="BS319" s="373"/>
      <c r="BT319" s="354" t="s">
        <v>554</v>
      </c>
    </row>
    <row r="320" spans="1:72" s="428" customFormat="1" x14ac:dyDescent="0.25">
      <c r="A320" s="345" t="s">
        <v>5459</v>
      </c>
      <c r="B320" s="373"/>
      <c r="C320" s="719">
        <v>41275</v>
      </c>
      <c r="D320" s="373"/>
      <c r="E320" s="346">
        <v>914.76400000000001</v>
      </c>
      <c r="F320" s="373"/>
      <c r="G320" s="347">
        <v>41.800899999999999</v>
      </c>
      <c r="H320" s="374"/>
      <c r="I320" s="348">
        <v>1.0318000000000001</v>
      </c>
      <c r="J320" s="348">
        <v>3.1300000000000001E-2</v>
      </c>
      <c r="K320" s="348">
        <v>2.4060000000000001</v>
      </c>
      <c r="L320" s="348">
        <v>4.3983999999999996</v>
      </c>
      <c r="M320" s="348">
        <v>-9.4350000000000005</v>
      </c>
      <c r="N320" s="350">
        <v>-5.2396000000000003</v>
      </c>
      <c r="O320" s="348">
        <v>0.65310000000000001</v>
      </c>
      <c r="P320" s="348">
        <v>7.9181999999999997</v>
      </c>
      <c r="Q320" s="348">
        <v>8.9390999999999998</v>
      </c>
      <c r="R320" s="348">
        <v>12.290100000000001</v>
      </c>
      <c r="S320" s="348">
        <v>7.4768999999999997</v>
      </c>
      <c r="T320" s="348">
        <v>-9.2317</v>
      </c>
      <c r="U320" s="348">
        <v>-3.5392000000000001</v>
      </c>
      <c r="V320" s="348">
        <v>-7.1475</v>
      </c>
      <c r="W320" s="348">
        <v>3.2467999999999999</v>
      </c>
      <c r="X320" s="348">
        <v>11.5953</v>
      </c>
      <c r="Y320" s="374"/>
      <c r="Z320" s="346">
        <v>35</v>
      </c>
      <c r="AA320" s="346">
        <v>124</v>
      </c>
      <c r="AB320" s="346">
        <v>98</v>
      </c>
      <c r="AC320" s="346">
        <v>228</v>
      </c>
      <c r="AD320" s="346">
        <v>221</v>
      </c>
      <c r="AE320" s="346">
        <v>190</v>
      </c>
      <c r="AF320" s="346">
        <v>91</v>
      </c>
      <c r="AG320" s="346">
        <v>91</v>
      </c>
      <c r="AH320" s="346">
        <v>40</v>
      </c>
      <c r="AI320" s="346">
        <v>12</v>
      </c>
      <c r="AJ320" s="346">
        <v>230</v>
      </c>
      <c r="AK320" s="346">
        <v>224</v>
      </c>
      <c r="AL320" s="346">
        <v>205</v>
      </c>
      <c r="AM320" s="346">
        <v>192</v>
      </c>
      <c r="AN320" s="346">
        <v>48</v>
      </c>
      <c r="AO320" s="373"/>
      <c r="AP320" s="348">
        <v>11.03</v>
      </c>
      <c r="AQ320" s="348">
        <v>9.98</v>
      </c>
      <c r="AR320" s="348">
        <v>6.27</v>
      </c>
      <c r="AS320" s="348">
        <v>1.51</v>
      </c>
      <c r="AT320" s="348">
        <v>-8.58</v>
      </c>
      <c r="AU320" s="351"/>
      <c r="AV320" s="346">
        <v>15</v>
      </c>
      <c r="AW320" s="346">
        <v>19</v>
      </c>
      <c r="AX320" s="346">
        <v>41</v>
      </c>
      <c r="AY320" s="346">
        <v>92</v>
      </c>
      <c r="AZ320" s="346">
        <v>201</v>
      </c>
      <c r="BA320" s="374"/>
      <c r="BB320" s="348">
        <v>11.4104545328049</v>
      </c>
      <c r="BC320" s="348">
        <v>0.99851254258274302</v>
      </c>
      <c r="BD320" s="348">
        <v>2.4679659542319699E-2</v>
      </c>
      <c r="BE320" s="375">
        <v>-1.9582590417562599E-2</v>
      </c>
      <c r="BF320" s="374"/>
      <c r="BG320" s="372">
        <v>0.46610000000000001</v>
      </c>
      <c r="BH320" s="373"/>
      <c r="BI320" s="348">
        <v>99.729500000000002</v>
      </c>
      <c r="BJ320" s="348" t="s">
        <v>430</v>
      </c>
      <c r="BK320" s="348" t="s">
        <v>430</v>
      </c>
      <c r="BL320" s="348">
        <v>0.27050000000000002</v>
      </c>
      <c r="BM320" s="373"/>
      <c r="BN320" s="372" t="s">
        <v>4635</v>
      </c>
      <c r="BO320" s="372" t="s">
        <v>4474</v>
      </c>
      <c r="BP320" s="372" t="s">
        <v>4475</v>
      </c>
      <c r="BQ320" s="372" t="s">
        <v>4547</v>
      </c>
      <c r="BR320" s="372" t="s">
        <v>983</v>
      </c>
      <c r="BS320" s="373"/>
      <c r="BT320" s="354" t="s">
        <v>554</v>
      </c>
    </row>
    <row r="321" spans="1:72" s="428" customFormat="1" x14ac:dyDescent="0.25">
      <c r="A321" s="345" t="s">
        <v>5460</v>
      </c>
      <c r="B321" s="373"/>
      <c r="C321" s="719">
        <v>43822</v>
      </c>
      <c r="D321" s="373"/>
      <c r="E321" s="346">
        <v>883.23</v>
      </c>
      <c r="F321" s="373"/>
      <c r="G321" s="347">
        <v>20.914899999999999</v>
      </c>
      <c r="H321" s="374"/>
      <c r="I321" s="348">
        <v>0.82630000000000003</v>
      </c>
      <c r="J321" s="348">
        <v>-5.0700000000000002E-2</v>
      </c>
      <c r="K321" s="348">
        <v>1.6184000000000001</v>
      </c>
      <c r="L321" s="348">
        <v>5.3090000000000002</v>
      </c>
      <c r="M321" s="348">
        <v>-7.6193</v>
      </c>
      <c r="N321" s="350">
        <v>-2.9929999999999999</v>
      </c>
      <c r="O321" s="348">
        <v>2.0234999999999999</v>
      </c>
      <c r="P321" s="348">
        <v>9.8492999999999995</v>
      </c>
      <c r="Q321" s="348">
        <v>9.8078000000000003</v>
      </c>
      <c r="R321" s="348" t="s">
        <v>430</v>
      </c>
      <c r="S321" s="348">
        <v>8.0504999999999995</v>
      </c>
      <c r="T321" s="348">
        <v>-7.5723000000000003</v>
      </c>
      <c r="U321" s="348">
        <v>-1.7392000000000001</v>
      </c>
      <c r="V321" s="348">
        <v>-4.9305000000000003</v>
      </c>
      <c r="W321" s="348">
        <v>2.3064</v>
      </c>
      <c r="X321" s="348">
        <v>12.007999999999999</v>
      </c>
      <c r="Y321" s="374"/>
      <c r="Z321" s="346">
        <v>46</v>
      </c>
      <c r="AA321" s="346">
        <v>141</v>
      </c>
      <c r="AB321" s="346">
        <v>168</v>
      </c>
      <c r="AC321" s="346">
        <v>201</v>
      </c>
      <c r="AD321" s="346">
        <v>196</v>
      </c>
      <c r="AE321" s="346">
        <v>161</v>
      </c>
      <c r="AF321" s="346">
        <v>60</v>
      </c>
      <c r="AG321" s="346">
        <v>72</v>
      </c>
      <c r="AH321" s="346">
        <v>26</v>
      </c>
      <c r="AI321" s="346" t="s">
        <v>430</v>
      </c>
      <c r="AJ321" s="346">
        <v>200</v>
      </c>
      <c r="AK321" s="346">
        <v>200</v>
      </c>
      <c r="AL321" s="346">
        <v>171</v>
      </c>
      <c r="AM321" s="346">
        <v>165</v>
      </c>
      <c r="AN321" s="346">
        <v>97</v>
      </c>
      <c r="AO321" s="373"/>
      <c r="AP321" s="348" t="s">
        <v>430</v>
      </c>
      <c r="AQ321" s="348" t="s">
        <v>430</v>
      </c>
      <c r="AR321" s="348">
        <v>7.79</v>
      </c>
      <c r="AS321" s="348">
        <v>3.37</v>
      </c>
      <c r="AT321" s="348">
        <v>-6.04</v>
      </c>
      <c r="AU321" s="351"/>
      <c r="AV321" s="346" t="s">
        <v>430</v>
      </c>
      <c r="AW321" s="346" t="s">
        <v>430</v>
      </c>
      <c r="AX321" s="346">
        <v>24</v>
      </c>
      <c r="AY321" s="346">
        <v>66</v>
      </c>
      <c r="AZ321" s="346">
        <v>176</v>
      </c>
      <c r="BA321" s="374"/>
      <c r="BB321" s="348">
        <v>11.486190843583501</v>
      </c>
      <c r="BC321" s="348">
        <v>0.99960877862932496</v>
      </c>
      <c r="BD321" s="348">
        <v>3.7172757496289899E-2</v>
      </c>
      <c r="BE321" s="375">
        <v>-1.40355084924681E-2</v>
      </c>
      <c r="BF321" s="374"/>
      <c r="BG321" s="372">
        <v>0.50729999999999997</v>
      </c>
      <c r="BH321" s="373"/>
      <c r="BI321" s="348">
        <v>99.791700000000006</v>
      </c>
      <c r="BJ321" s="348" t="s">
        <v>430</v>
      </c>
      <c r="BK321" s="348" t="s">
        <v>430</v>
      </c>
      <c r="BL321" s="348">
        <v>0.20830000000000001</v>
      </c>
      <c r="BM321" s="373"/>
      <c r="BN321" s="372" t="s">
        <v>4452</v>
      </c>
      <c r="BO321" s="372" t="s">
        <v>4453</v>
      </c>
      <c r="BP321" s="372" t="s">
        <v>4454</v>
      </c>
      <c r="BQ321" s="372" t="s">
        <v>4311</v>
      </c>
      <c r="BR321" s="372" t="s">
        <v>4455</v>
      </c>
      <c r="BS321" s="373"/>
      <c r="BT321" s="354" t="s">
        <v>554</v>
      </c>
    </row>
    <row r="322" spans="1:72" s="428" customFormat="1" x14ac:dyDescent="0.25">
      <c r="A322" s="345" t="s">
        <v>5461</v>
      </c>
      <c r="B322" s="373"/>
      <c r="C322" s="719">
        <v>45589</v>
      </c>
      <c r="D322" s="373"/>
      <c r="E322" s="346">
        <v>871.4</v>
      </c>
      <c r="F322" s="373"/>
      <c r="G322" s="347">
        <v>14.8314</v>
      </c>
      <c r="H322" s="374"/>
      <c r="I322" s="348">
        <v>-0.81059999999999999</v>
      </c>
      <c r="J322" s="348">
        <v>-0.91390000000000005</v>
      </c>
      <c r="K322" s="348">
        <v>-1.851</v>
      </c>
      <c r="L322" s="348">
        <v>23.924399999999999</v>
      </c>
      <c r="M322" s="348">
        <v>16.021699999999999</v>
      </c>
      <c r="N322" s="350">
        <v>18.268999999999998</v>
      </c>
      <c r="O322" s="348" t="s">
        <v>430</v>
      </c>
      <c r="P322" s="348" t="s">
        <v>430</v>
      </c>
      <c r="Q322" s="348" t="s">
        <v>430</v>
      </c>
      <c r="R322" s="348" t="s">
        <v>430</v>
      </c>
      <c r="S322" s="348">
        <v>28.271599999999999</v>
      </c>
      <c r="T322" s="348">
        <v>17.074000000000002</v>
      </c>
      <c r="U322" s="348">
        <v>31.504999999999999</v>
      </c>
      <c r="V322" s="348">
        <v>15.274100000000001</v>
      </c>
      <c r="W322" s="348">
        <v>-0.37009999999999998</v>
      </c>
      <c r="X322" s="348">
        <v>26.6968</v>
      </c>
      <c r="Y322" s="374"/>
      <c r="Z322" s="346">
        <v>227</v>
      </c>
      <c r="AA322" s="346">
        <v>226</v>
      </c>
      <c r="AB322" s="346">
        <v>247</v>
      </c>
      <c r="AC322" s="346">
        <v>5</v>
      </c>
      <c r="AD322" s="346">
        <v>5</v>
      </c>
      <c r="AE322" s="346">
        <v>8</v>
      </c>
      <c r="AF322" s="346" t="s">
        <v>430</v>
      </c>
      <c r="AG322" s="346" t="s">
        <v>430</v>
      </c>
      <c r="AH322" s="346" t="s">
        <v>430</v>
      </c>
      <c r="AI322" s="346" t="s">
        <v>430</v>
      </c>
      <c r="AJ322" s="346">
        <v>5</v>
      </c>
      <c r="AK322" s="346">
        <v>5</v>
      </c>
      <c r="AL322" s="346">
        <v>2</v>
      </c>
      <c r="AM322" s="346">
        <v>9</v>
      </c>
      <c r="AN322" s="346">
        <v>222</v>
      </c>
      <c r="AO322" s="373"/>
      <c r="AP322" s="348" t="s">
        <v>430</v>
      </c>
      <c r="AQ322" s="348" t="s">
        <v>430</v>
      </c>
      <c r="AR322" s="348" t="s">
        <v>430</v>
      </c>
      <c r="AS322" s="348" t="s">
        <v>430</v>
      </c>
      <c r="AT322" s="348">
        <v>35.76</v>
      </c>
      <c r="AU322" s="351"/>
      <c r="AV322" s="346" t="s">
        <v>430</v>
      </c>
      <c r="AW322" s="346" t="s">
        <v>430</v>
      </c>
      <c r="AX322" s="346" t="s">
        <v>430</v>
      </c>
      <c r="AY322" s="346" t="s">
        <v>430</v>
      </c>
      <c r="AZ322" s="346">
        <v>5</v>
      </c>
      <c r="BA322" s="374"/>
      <c r="BB322" s="348">
        <v>26.151308480112501</v>
      </c>
      <c r="BC322" s="348">
        <v>0.99902688258941497</v>
      </c>
      <c r="BD322" s="348">
        <v>6.86027762321091E-2</v>
      </c>
      <c r="BE322" s="375">
        <v>-7.4727574896137405E-2</v>
      </c>
      <c r="BF322" s="374"/>
      <c r="BG322" s="372">
        <v>0.191</v>
      </c>
      <c r="BH322" s="373"/>
      <c r="BI322" s="348">
        <v>15.144600000000001</v>
      </c>
      <c r="BJ322" s="348">
        <v>57.548999999999999</v>
      </c>
      <c r="BK322" s="348">
        <v>27.883099999999999</v>
      </c>
      <c r="BL322" s="348">
        <v>-0.57669999999999999</v>
      </c>
      <c r="BM322" s="373"/>
      <c r="BN322" s="372" t="s">
        <v>4638</v>
      </c>
      <c r="BO322" s="372" t="s">
        <v>4639</v>
      </c>
      <c r="BP322" s="372" t="s">
        <v>430</v>
      </c>
      <c r="BQ322" s="372" t="s">
        <v>430</v>
      </c>
      <c r="BR322" s="372" t="s">
        <v>430</v>
      </c>
      <c r="BS322" s="373"/>
      <c r="BT322" s="354" t="s">
        <v>4624</v>
      </c>
    </row>
    <row r="323" spans="1:72" s="428" customFormat="1" x14ac:dyDescent="0.25">
      <c r="A323" s="345" t="s">
        <v>5462</v>
      </c>
      <c r="B323" s="373"/>
      <c r="C323" s="719">
        <v>45559</v>
      </c>
      <c r="D323" s="373"/>
      <c r="E323" s="346">
        <v>806.43</v>
      </c>
      <c r="F323" s="373"/>
      <c r="G323" s="347">
        <v>8.4004999999999992</v>
      </c>
      <c r="H323" s="374"/>
      <c r="I323" s="348">
        <v>0.30449999999999999</v>
      </c>
      <c r="J323" s="348">
        <v>0.34279999999999999</v>
      </c>
      <c r="K323" s="348">
        <v>2.6842999999999999</v>
      </c>
      <c r="L323" s="348">
        <v>14.8268</v>
      </c>
      <c r="M323" s="348">
        <v>1.0696000000000001</v>
      </c>
      <c r="N323" s="350">
        <v>-1.1519999999999999</v>
      </c>
      <c r="O323" s="348" t="s">
        <v>430</v>
      </c>
      <c r="P323" s="348" t="s">
        <v>430</v>
      </c>
      <c r="Q323" s="348" t="s">
        <v>430</v>
      </c>
      <c r="R323" s="348" t="s">
        <v>430</v>
      </c>
      <c r="S323" s="348">
        <v>17.923300000000001</v>
      </c>
      <c r="T323" s="348">
        <v>2.8565</v>
      </c>
      <c r="U323" s="348">
        <v>6.7286000000000001</v>
      </c>
      <c r="V323" s="348">
        <v>-2.3946999999999998</v>
      </c>
      <c r="W323" s="348">
        <v>2.2231999999999998</v>
      </c>
      <c r="X323" s="348">
        <v>-9.4902999999999995</v>
      </c>
      <c r="Y323" s="374"/>
      <c r="Z323" s="346">
        <v>123</v>
      </c>
      <c r="AA323" s="346">
        <v>79</v>
      </c>
      <c r="AB323" s="346">
        <v>81</v>
      </c>
      <c r="AC323" s="346">
        <v>62</v>
      </c>
      <c r="AD323" s="346">
        <v>101</v>
      </c>
      <c r="AE323" s="346">
        <v>137</v>
      </c>
      <c r="AF323" s="346" t="s">
        <v>430</v>
      </c>
      <c r="AG323" s="346" t="s">
        <v>430</v>
      </c>
      <c r="AH323" s="346" t="s">
        <v>430</v>
      </c>
      <c r="AI323" s="346" t="s">
        <v>430</v>
      </c>
      <c r="AJ323" s="346">
        <v>59</v>
      </c>
      <c r="AK323" s="346">
        <v>76</v>
      </c>
      <c r="AL323" s="346">
        <v>61</v>
      </c>
      <c r="AM323" s="346">
        <v>136</v>
      </c>
      <c r="AN323" s="346">
        <v>125</v>
      </c>
      <c r="AO323" s="373"/>
      <c r="AP323" s="348" t="s">
        <v>430</v>
      </c>
      <c r="AQ323" s="348" t="s">
        <v>430</v>
      </c>
      <c r="AR323" s="348" t="s">
        <v>430</v>
      </c>
      <c r="AS323" s="348" t="s">
        <v>430</v>
      </c>
      <c r="AT323" s="348">
        <v>7.82</v>
      </c>
      <c r="AU323" s="351"/>
      <c r="AV323" s="346" t="s">
        <v>430</v>
      </c>
      <c r="AW323" s="346" t="s">
        <v>430</v>
      </c>
      <c r="AX323" s="346" t="s">
        <v>430</v>
      </c>
      <c r="AY323" s="346" t="s">
        <v>430</v>
      </c>
      <c r="AZ323" s="346">
        <v>81</v>
      </c>
      <c r="BA323" s="374"/>
      <c r="BB323" s="348">
        <v>19.622956222484401</v>
      </c>
      <c r="BC323" s="348">
        <v>1.0025781257292601</v>
      </c>
      <c r="BD323" s="348">
        <v>-5.7340616201592601E-2</v>
      </c>
      <c r="BE323" s="375">
        <v>-5.3600841408483403E-2</v>
      </c>
      <c r="BF323" s="374"/>
      <c r="BG323" s="372">
        <v>0.3034</v>
      </c>
      <c r="BH323" s="373"/>
      <c r="BI323" s="348">
        <v>54.097099999999998</v>
      </c>
      <c r="BJ323" s="348">
        <v>37.572899999999997</v>
      </c>
      <c r="BK323" s="348">
        <v>8.3400300000000005</v>
      </c>
      <c r="BL323" s="348">
        <v>-1.0030000000000001E-2</v>
      </c>
      <c r="BM323" s="373"/>
      <c r="BN323" s="372" t="s">
        <v>4641</v>
      </c>
      <c r="BO323" s="372" t="s">
        <v>4642</v>
      </c>
      <c r="BP323" s="372" t="s">
        <v>4643</v>
      </c>
      <c r="BQ323" s="372" t="s">
        <v>4581</v>
      </c>
      <c r="BR323" s="372" t="s">
        <v>4582</v>
      </c>
      <c r="BS323" s="373"/>
      <c r="BT323" s="354" t="s">
        <v>547</v>
      </c>
    </row>
    <row r="324" spans="1:72" s="428" customFormat="1" x14ac:dyDescent="0.25">
      <c r="A324" s="345" t="s">
        <v>5463</v>
      </c>
      <c r="B324" s="373"/>
      <c r="C324" s="719">
        <v>45565</v>
      </c>
      <c r="D324" s="373"/>
      <c r="E324" s="346">
        <v>776.58</v>
      </c>
      <c r="F324" s="373"/>
      <c r="G324" s="347">
        <v>9.6303000000000001</v>
      </c>
      <c r="H324" s="374"/>
      <c r="I324" s="348">
        <v>0.49880000000000002</v>
      </c>
      <c r="J324" s="348">
        <v>0.1925</v>
      </c>
      <c r="K324" s="348">
        <v>2.2966000000000002</v>
      </c>
      <c r="L324" s="348">
        <v>10.0379</v>
      </c>
      <c r="M324" s="348">
        <v>-2.7566999999999999</v>
      </c>
      <c r="N324" s="350">
        <v>0.73429999999999995</v>
      </c>
      <c r="O324" s="348" t="s">
        <v>430</v>
      </c>
      <c r="P324" s="348" t="s">
        <v>430</v>
      </c>
      <c r="Q324" s="348" t="s">
        <v>430</v>
      </c>
      <c r="R324" s="348" t="s">
        <v>430</v>
      </c>
      <c r="S324" s="348">
        <v>12.9177</v>
      </c>
      <c r="T324" s="348">
        <v>-2.8361000000000001</v>
      </c>
      <c r="U324" s="348">
        <v>2.0667</v>
      </c>
      <c r="V324" s="348">
        <v>-1.4995000000000001</v>
      </c>
      <c r="W324" s="348">
        <v>2.2412000000000001</v>
      </c>
      <c r="X324" s="348">
        <v>-2.1520999999999999</v>
      </c>
      <c r="Y324" s="374"/>
      <c r="Z324" s="346">
        <v>93</v>
      </c>
      <c r="AA324" s="346">
        <v>93</v>
      </c>
      <c r="AB324" s="346">
        <v>108</v>
      </c>
      <c r="AC324" s="346">
        <v>146</v>
      </c>
      <c r="AD324" s="346">
        <v>151</v>
      </c>
      <c r="AE324" s="346">
        <v>120</v>
      </c>
      <c r="AF324" s="346" t="s">
        <v>430</v>
      </c>
      <c r="AG324" s="346" t="s">
        <v>430</v>
      </c>
      <c r="AH324" s="346" t="s">
        <v>430</v>
      </c>
      <c r="AI324" s="346" t="s">
        <v>430</v>
      </c>
      <c r="AJ324" s="346">
        <v>141</v>
      </c>
      <c r="AK324" s="346">
        <v>155</v>
      </c>
      <c r="AL324" s="346">
        <v>143</v>
      </c>
      <c r="AM324" s="346">
        <v>125</v>
      </c>
      <c r="AN324" s="346">
        <v>120</v>
      </c>
      <c r="AO324" s="373"/>
      <c r="AP324" s="348" t="s">
        <v>430</v>
      </c>
      <c r="AQ324" s="348" t="s">
        <v>430</v>
      </c>
      <c r="AR324" s="348" t="s">
        <v>430</v>
      </c>
      <c r="AS324" s="348" t="s">
        <v>430</v>
      </c>
      <c r="AT324" s="348">
        <v>1.56</v>
      </c>
      <c r="AU324" s="351"/>
      <c r="AV324" s="346" t="s">
        <v>430</v>
      </c>
      <c r="AW324" s="346" t="s">
        <v>430</v>
      </c>
      <c r="AX324" s="346" t="s">
        <v>430</v>
      </c>
      <c r="AY324" s="346" t="s">
        <v>430</v>
      </c>
      <c r="AZ324" s="346">
        <v>134</v>
      </c>
      <c r="BA324" s="374"/>
      <c r="BB324" s="348">
        <v>13.321450269911599</v>
      </c>
      <c r="BC324" s="348">
        <v>0.99967102558518095</v>
      </c>
      <c r="BD324" s="348">
        <v>-1.95436948329136E-2</v>
      </c>
      <c r="BE324" s="375">
        <v>-3.05069821331347E-2</v>
      </c>
      <c r="BF324" s="374"/>
      <c r="BG324" s="372">
        <v>2.23E-2</v>
      </c>
      <c r="BH324" s="373"/>
      <c r="BI324" s="348">
        <v>68.101200000000006</v>
      </c>
      <c r="BJ324" s="348">
        <v>20.6782</v>
      </c>
      <c r="BK324" s="348">
        <v>10.661199999999999</v>
      </c>
      <c r="BL324" s="348">
        <v>0.55940000000000001</v>
      </c>
      <c r="BM324" s="373"/>
      <c r="BN324" s="372" t="s">
        <v>4507</v>
      </c>
      <c r="BO324" s="372" t="s">
        <v>1572</v>
      </c>
      <c r="BP324" s="372" t="s">
        <v>1924</v>
      </c>
      <c r="BQ324" s="372" t="s">
        <v>4508</v>
      </c>
      <c r="BR324" s="372" t="s">
        <v>4509</v>
      </c>
      <c r="BS324" s="373"/>
      <c r="BT324" s="354" t="s">
        <v>4624</v>
      </c>
    </row>
    <row r="325" spans="1:72" s="428" customFormat="1" x14ac:dyDescent="0.25">
      <c r="A325" s="345" t="s">
        <v>5464</v>
      </c>
      <c r="B325" s="373"/>
      <c r="C325" s="719">
        <v>45056</v>
      </c>
      <c r="D325" s="373"/>
      <c r="E325" s="346">
        <v>779.65200000000004</v>
      </c>
      <c r="F325" s="373"/>
      <c r="G325" s="347">
        <v>22.692299999999999</v>
      </c>
      <c r="H325" s="374"/>
      <c r="I325" s="348">
        <v>8.2000000000000003E-2</v>
      </c>
      <c r="J325" s="348">
        <v>-0.85589999999999999</v>
      </c>
      <c r="K325" s="348">
        <v>-0.92300000000000004</v>
      </c>
      <c r="L325" s="348">
        <v>8.8214000000000006</v>
      </c>
      <c r="M325" s="348">
        <v>7.9131</v>
      </c>
      <c r="N325" s="350">
        <v>18.046399999999998</v>
      </c>
      <c r="O325" s="348">
        <v>6.4047999999999998</v>
      </c>
      <c r="P325" s="348">
        <v>29.991700000000002</v>
      </c>
      <c r="Q325" s="348" t="s">
        <v>430</v>
      </c>
      <c r="R325" s="348" t="s">
        <v>430</v>
      </c>
      <c r="S325" s="348">
        <v>9.5120000000000005</v>
      </c>
      <c r="T325" s="348">
        <v>5.6708999999999996</v>
      </c>
      <c r="U325" s="348">
        <v>13.6371</v>
      </c>
      <c r="V325" s="348">
        <v>14.8192</v>
      </c>
      <c r="W325" s="348">
        <v>-1.3065</v>
      </c>
      <c r="X325" s="348">
        <v>29.970199999999998</v>
      </c>
      <c r="Y325" s="374"/>
      <c r="Z325" s="346">
        <v>165</v>
      </c>
      <c r="AA325" s="346">
        <v>222</v>
      </c>
      <c r="AB325" s="346">
        <v>233</v>
      </c>
      <c r="AC325" s="346">
        <v>158</v>
      </c>
      <c r="AD325" s="346">
        <v>16</v>
      </c>
      <c r="AE325" s="346">
        <v>10</v>
      </c>
      <c r="AF325" s="346">
        <v>15</v>
      </c>
      <c r="AG325" s="346">
        <v>2</v>
      </c>
      <c r="AH325" s="346" t="s">
        <v>430</v>
      </c>
      <c r="AI325" s="346" t="s">
        <v>430</v>
      </c>
      <c r="AJ325" s="346">
        <v>180</v>
      </c>
      <c r="AK325" s="346">
        <v>36</v>
      </c>
      <c r="AL325" s="346">
        <v>14</v>
      </c>
      <c r="AM325" s="346">
        <v>11</v>
      </c>
      <c r="AN325" s="346">
        <v>239</v>
      </c>
      <c r="AO325" s="373"/>
      <c r="AP325" s="348" t="s">
        <v>430</v>
      </c>
      <c r="AQ325" s="348" t="s">
        <v>430</v>
      </c>
      <c r="AR325" s="348" t="s">
        <v>430</v>
      </c>
      <c r="AS325" s="348">
        <v>16.97</v>
      </c>
      <c r="AT325" s="348">
        <v>16</v>
      </c>
      <c r="AU325" s="351"/>
      <c r="AV325" s="346" t="s">
        <v>430</v>
      </c>
      <c r="AW325" s="346" t="s">
        <v>430</v>
      </c>
      <c r="AX325" s="346" t="s">
        <v>430</v>
      </c>
      <c r="AY325" s="346">
        <v>3</v>
      </c>
      <c r="AZ325" s="346">
        <v>29</v>
      </c>
      <c r="BA325" s="374"/>
      <c r="BB325" s="348">
        <v>18.052795947663402</v>
      </c>
      <c r="BC325" s="348">
        <v>0.99672615000463105</v>
      </c>
      <c r="BD325" s="348">
        <v>0.107254346360837</v>
      </c>
      <c r="BE325" s="375">
        <v>-4.9314577257818702E-2</v>
      </c>
      <c r="BF325" s="374"/>
      <c r="BG325" s="372">
        <v>0.30530000000000002</v>
      </c>
      <c r="BH325" s="373"/>
      <c r="BI325" s="348">
        <v>67.062100000000001</v>
      </c>
      <c r="BJ325" s="348">
        <v>18.063300000000002</v>
      </c>
      <c r="BK325" s="348">
        <v>11.071099999999999</v>
      </c>
      <c r="BL325" s="348">
        <v>3.8035000000000001</v>
      </c>
      <c r="BM325" s="373"/>
      <c r="BN325" s="372" t="s">
        <v>4646</v>
      </c>
      <c r="BO325" s="372" t="s">
        <v>4647</v>
      </c>
      <c r="BP325" s="372" t="s">
        <v>4648</v>
      </c>
      <c r="BQ325" s="372" t="s">
        <v>4649</v>
      </c>
      <c r="BR325" s="372" t="s">
        <v>1538</v>
      </c>
      <c r="BS325" s="373"/>
      <c r="BT325" s="354" t="s">
        <v>554</v>
      </c>
    </row>
    <row r="326" spans="1:72" s="428" customFormat="1" x14ac:dyDescent="0.25">
      <c r="A326" s="345" t="s">
        <v>5465</v>
      </c>
      <c r="B326" s="373"/>
      <c r="C326" s="719">
        <v>44622</v>
      </c>
      <c r="D326" s="373"/>
      <c r="E326" s="346">
        <v>759.83900000000006</v>
      </c>
      <c r="F326" s="373"/>
      <c r="G326" s="347">
        <v>16.771999999999998</v>
      </c>
      <c r="H326" s="374"/>
      <c r="I326" s="348">
        <v>1.6811</v>
      </c>
      <c r="J326" s="348">
        <v>1.2722</v>
      </c>
      <c r="K326" s="348">
        <v>7.8516000000000004</v>
      </c>
      <c r="L326" s="348">
        <v>10.949400000000001</v>
      </c>
      <c r="M326" s="348">
        <v>-1.4247000000000001</v>
      </c>
      <c r="N326" s="350">
        <v>3.89</v>
      </c>
      <c r="O326" s="348">
        <v>6.6096000000000004</v>
      </c>
      <c r="P326" s="348">
        <v>10.587400000000001</v>
      </c>
      <c r="Q326" s="348" t="s">
        <v>430</v>
      </c>
      <c r="R326" s="348" t="s">
        <v>430</v>
      </c>
      <c r="S326" s="348">
        <v>16.091699999999999</v>
      </c>
      <c r="T326" s="348">
        <v>-2.0676000000000001</v>
      </c>
      <c r="U326" s="348">
        <v>6.7375999999999996</v>
      </c>
      <c r="V326" s="348">
        <v>2.0486</v>
      </c>
      <c r="W326" s="348">
        <v>7.4915000000000003</v>
      </c>
      <c r="X326" s="348">
        <v>12.7319</v>
      </c>
      <c r="Y326" s="374"/>
      <c r="Z326" s="346">
        <v>17</v>
      </c>
      <c r="AA326" s="346">
        <v>29</v>
      </c>
      <c r="AB326" s="346">
        <v>5</v>
      </c>
      <c r="AC326" s="346">
        <v>125</v>
      </c>
      <c r="AD326" s="346">
        <v>126</v>
      </c>
      <c r="AE326" s="346">
        <v>78</v>
      </c>
      <c r="AF326" s="346">
        <v>11</v>
      </c>
      <c r="AG326" s="346">
        <v>69</v>
      </c>
      <c r="AH326" s="346" t="s">
        <v>430</v>
      </c>
      <c r="AI326" s="346" t="s">
        <v>430</v>
      </c>
      <c r="AJ326" s="346">
        <v>99</v>
      </c>
      <c r="AK326" s="346">
        <v>136</v>
      </c>
      <c r="AL326" s="346">
        <v>60</v>
      </c>
      <c r="AM326" s="346">
        <v>71</v>
      </c>
      <c r="AN326" s="346">
        <v>8</v>
      </c>
      <c r="AO326" s="373"/>
      <c r="AP326" s="348" t="s">
        <v>430</v>
      </c>
      <c r="AQ326" s="348" t="s">
        <v>430</v>
      </c>
      <c r="AR326" s="348" t="s">
        <v>430</v>
      </c>
      <c r="AS326" s="348">
        <v>9.25</v>
      </c>
      <c r="AT326" s="348">
        <v>5.0599999999999996</v>
      </c>
      <c r="AU326" s="351"/>
      <c r="AV326" s="346" t="s">
        <v>430</v>
      </c>
      <c r="AW326" s="346" t="s">
        <v>430</v>
      </c>
      <c r="AX326" s="346" t="s">
        <v>430</v>
      </c>
      <c r="AY326" s="346">
        <v>43</v>
      </c>
      <c r="AZ326" s="346">
        <v>97</v>
      </c>
      <c r="BA326" s="374"/>
      <c r="BB326" s="348">
        <v>15.554501253606899</v>
      </c>
      <c r="BC326" s="348">
        <v>0.99806547256884204</v>
      </c>
      <c r="BD326" s="348">
        <v>3.0165549714645998E-2</v>
      </c>
      <c r="BE326" s="375">
        <v>-2.4219891075247399E-2</v>
      </c>
      <c r="BF326" s="374"/>
      <c r="BG326" s="372">
        <v>0.25840000000000002</v>
      </c>
      <c r="BH326" s="373"/>
      <c r="BI326" s="348">
        <v>75.260300000000001</v>
      </c>
      <c r="BJ326" s="348">
        <v>24.547599999999999</v>
      </c>
      <c r="BK326" s="348" t="s">
        <v>430</v>
      </c>
      <c r="BL326" s="348">
        <v>0.19209999999999999</v>
      </c>
      <c r="BM326" s="373"/>
      <c r="BN326" s="372" t="s">
        <v>4651</v>
      </c>
      <c r="BO326" s="372" t="s">
        <v>4652</v>
      </c>
      <c r="BP326" s="372" t="s">
        <v>430</v>
      </c>
      <c r="BQ326" s="372" t="s">
        <v>430</v>
      </c>
      <c r="BR326" s="372" t="s">
        <v>430</v>
      </c>
      <c r="BS326" s="373"/>
      <c r="BT326" s="354" t="s">
        <v>554</v>
      </c>
    </row>
    <row r="327" spans="1:72" s="428" customFormat="1" x14ac:dyDescent="0.25">
      <c r="A327" s="345" t="s">
        <v>5466</v>
      </c>
      <c r="B327" s="373"/>
      <c r="C327" s="719">
        <v>41275</v>
      </c>
      <c r="D327" s="373"/>
      <c r="E327" s="346">
        <v>721.77</v>
      </c>
      <c r="F327" s="373"/>
      <c r="G327" s="347">
        <v>205.03319999999999</v>
      </c>
      <c r="H327" s="374"/>
      <c r="I327" s="348">
        <v>0.82299999999999995</v>
      </c>
      <c r="J327" s="348">
        <v>-4.5699999999999998E-2</v>
      </c>
      <c r="K327" s="348">
        <v>1.6017999999999999</v>
      </c>
      <c r="L327" s="348">
        <v>5.2709999999999999</v>
      </c>
      <c r="M327" s="348">
        <v>-7.6833</v>
      </c>
      <c r="N327" s="350">
        <v>-3.0402999999999998</v>
      </c>
      <c r="O327" s="348">
        <v>2.0146999999999999</v>
      </c>
      <c r="P327" s="348">
        <v>9.7334999999999994</v>
      </c>
      <c r="Q327" s="348">
        <v>9.6967999999999996</v>
      </c>
      <c r="R327" s="348">
        <v>12.177099999999999</v>
      </c>
      <c r="S327" s="348">
        <v>7.9992000000000001</v>
      </c>
      <c r="T327" s="348">
        <v>-7.6337999999999999</v>
      </c>
      <c r="U327" s="348">
        <v>-1.7919</v>
      </c>
      <c r="V327" s="348">
        <v>-4.9725000000000001</v>
      </c>
      <c r="W327" s="348">
        <v>2.2927</v>
      </c>
      <c r="X327" s="348">
        <v>11.565200000000001</v>
      </c>
      <c r="Y327" s="374"/>
      <c r="Z327" s="346">
        <v>59</v>
      </c>
      <c r="AA327" s="346">
        <v>138</v>
      </c>
      <c r="AB327" s="346">
        <v>179</v>
      </c>
      <c r="AC327" s="346">
        <v>214</v>
      </c>
      <c r="AD327" s="346">
        <v>209</v>
      </c>
      <c r="AE327" s="346">
        <v>165</v>
      </c>
      <c r="AF327" s="346">
        <v>61</v>
      </c>
      <c r="AG327" s="346">
        <v>85</v>
      </c>
      <c r="AH327" s="346">
        <v>37</v>
      </c>
      <c r="AI327" s="346">
        <v>14</v>
      </c>
      <c r="AJ327" s="346">
        <v>216</v>
      </c>
      <c r="AK327" s="346">
        <v>213</v>
      </c>
      <c r="AL327" s="346">
        <v>181</v>
      </c>
      <c r="AM327" s="346">
        <v>169</v>
      </c>
      <c r="AN327" s="346">
        <v>108</v>
      </c>
      <c r="AO327" s="373"/>
      <c r="AP327" s="348">
        <v>11.44</v>
      </c>
      <c r="AQ327" s="348">
        <v>11.09</v>
      </c>
      <c r="AR327" s="348">
        <v>7.69</v>
      </c>
      <c r="AS327" s="348">
        <v>3.33</v>
      </c>
      <c r="AT327" s="348">
        <v>-6.12</v>
      </c>
      <c r="AU327" s="351"/>
      <c r="AV327" s="346">
        <v>12</v>
      </c>
      <c r="AW327" s="346">
        <v>16</v>
      </c>
      <c r="AX327" s="346">
        <v>34</v>
      </c>
      <c r="AY327" s="346">
        <v>74</v>
      </c>
      <c r="AZ327" s="346">
        <v>185</v>
      </c>
      <c r="BA327" s="374"/>
      <c r="BB327" s="348">
        <v>11.3735021405209</v>
      </c>
      <c r="BC327" s="348">
        <v>0.99010017631316305</v>
      </c>
      <c r="BD327" s="348">
        <v>3.6629182162012303E-2</v>
      </c>
      <c r="BE327" s="375">
        <v>8.0131536251999105E-2</v>
      </c>
      <c r="BF327" s="374"/>
      <c r="BG327" s="372">
        <v>0.47299999999999998</v>
      </c>
      <c r="BH327" s="373"/>
      <c r="BI327" s="348">
        <v>99.402900000000002</v>
      </c>
      <c r="BJ327" s="348" t="s">
        <v>430</v>
      </c>
      <c r="BK327" s="348" t="s">
        <v>430</v>
      </c>
      <c r="BL327" s="348">
        <v>0.59709999999999996</v>
      </c>
      <c r="BM327" s="373"/>
      <c r="BN327" s="372" t="s">
        <v>4654</v>
      </c>
      <c r="BO327" s="372" t="s">
        <v>4655</v>
      </c>
      <c r="BP327" s="372" t="s">
        <v>4656</v>
      </c>
      <c r="BQ327" s="372" t="s">
        <v>4657</v>
      </c>
      <c r="BR327" s="372" t="s">
        <v>4658</v>
      </c>
      <c r="BS327" s="373"/>
      <c r="BT327" s="354" t="s">
        <v>554</v>
      </c>
    </row>
    <row r="328" spans="1:72" s="428" customFormat="1" x14ac:dyDescent="0.25">
      <c r="A328" s="345" t="s">
        <v>5467</v>
      </c>
      <c r="B328" s="373"/>
      <c r="C328" s="719">
        <v>44502</v>
      </c>
      <c r="D328" s="373"/>
      <c r="E328" s="346">
        <v>727.16700000000003</v>
      </c>
      <c r="F328" s="373"/>
      <c r="G328" s="347">
        <v>18.236499999999999</v>
      </c>
      <c r="H328" s="374"/>
      <c r="I328" s="348">
        <v>0.2077</v>
      </c>
      <c r="J328" s="348">
        <v>1.6521999999999999</v>
      </c>
      <c r="K328" s="348">
        <v>6.0267999999999997</v>
      </c>
      <c r="L328" s="348">
        <v>21.896000000000001</v>
      </c>
      <c r="M328" s="348">
        <v>6.7572999999999999</v>
      </c>
      <c r="N328" s="350">
        <v>3.6006</v>
      </c>
      <c r="O328" s="348">
        <v>2.0914000000000001</v>
      </c>
      <c r="P328" s="348">
        <v>19.684999999999999</v>
      </c>
      <c r="Q328" s="348" t="s">
        <v>430</v>
      </c>
      <c r="R328" s="348" t="s">
        <v>430</v>
      </c>
      <c r="S328" s="348">
        <v>24.387</v>
      </c>
      <c r="T328" s="348">
        <v>6.5153999999999996</v>
      </c>
      <c r="U328" s="348">
        <v>6.4607000000000001</v>
      </c>
      <c r="V328" s="348">
        <v>1.7600000000000001E-2</v>
      </c>
      <c r="W328" s="348">
        <v>4.6708999999999996</v>
      </c>
      <c r="X328" s="348">
        <v>13.812799999999999</v>
      </c>
      <c r="Y328" s="374"/>
      <c r="Z328" s="346">
        <v>135</v>
      </c>
      <c r="AA328" s="346">
        <v>20</v>
      </c>
      <c r="AB328" s="346">
        <v>29</v>
      </c>
      <c r="AC328" s="346">
        <v>23</v>
      </c>
      <c r="AD328" s="346">
        <v>33</v>
      </c>
      <c r="AE328" s="346">
        <v>93</v>
      </c>
      <c r="AF328" s="346">
        <v>54</v>
      </c>
      <c r="AG328" s="346">
        <v>25</v>
      </c>
      <c r="AH328" s="346" t="s">
        <v>430</v>
      </c>
      <c r="AI328" s="346" t="s">
        <v>430</v>
      </c>
      <c r="AJ328" s="346">
        <v>21</v>
      </c>
      <c r="AK328" s="346">
        <v>30</v>
      </c>
      <c r="AL328" s="346">
        <v>90</v>
      </c>
      <c r="AM328" s="346">
        <v>103</v>
      </c>
      <c r="AN328" s="346">
        <v>29</v>
      </c>
      <c r="AO328" s="373"/>
      <c r="AP328" s="348" t="s">
        <v>430</v>
      </c>
      <c r="AQ328" s="348" t="s">
        <v>430</v>
      </c>
      <c r="AR328" s="348" t="s">
        <v>430</v>
      </c>
      <c r="AS328" s="348">
        <v>9.6300000000000008</v>
      </c>
      <c r="AT328" s="348">
        <v>16.38</v>
      </c>
      <c r="AU328" s="351"/>
      <c r="AV328" s="346" t="s">
        <v>430</v>
      </c>
      <c r="AW328" s="346" t="s">
        <v>430</v>
      </c>
      <c r="AX328" s="346" t="s">
        <v>430</v>
      </c>
      <c r="AY328" s="346">
        <v>39</v>
      </c>
      <c r="AZ328" s="346">
        <v>28</v>
      </c>
      <c r="BA328" s="374"/>
      <c r="BB328" s="348">
        <v>19.458418818719501</v>
      </c>
      <c r="BC328" s="348">
        <v>0.99614033897352305</v>
      </c>
      <c r="BD328" s="348">
        <v>6.8634765594113703E-2</v>
      </c>
      <c r="BE328" s="375">
        <v>-5.3074748628013403E-2</v>
      </c>
      <c r="BF328" s="374"/>
      <c r="BG328" s="372">
        <v>1.071</v>
      </c>
      <c r="BH328" s="373"/>
      <c r="BI328" s="348" t="s">
        <v>430</v>
      </c>
      <c r="BJ328" s="348">
        <v>5.0739799999999997</v>
      </c>
      <c r="BK328" s="348">
        <v>94.820800000000006</v>
      </c>
      <c r="BL328" s="348">
        <v>0.10521999999999999</v>
      </c>
      <c r="BM328" s="373"/>
      <c r="BN328" s="372" t="s">
        <v>2875</v>
      </c>
      <c r="BO328" s="372" t="s">
        <v>4503</v>
      </c>
      <c r="BP328" s="372" t="s">
        <v>4660</v>
      </c>
      <c r="BQ328" s="372" t="s">
        <v>4661</v>
      </c>
      <c r="BR328" s="372" t="s">
        <v>821</v>
      </c>
      <c r="BS328" s="373"/>
      <c r="BT328" s="354" t="s">
        <v>554</v>
      </c>
    </row>
    <row r="329" spans="1:72" s="428" customFormat="1" x14ac:dyDescent="0.25">
      <c r="A329" s="345" t="s">
        <v>5468</v>
      </c>
      <c r="B329" s="373"/>
      <c r="C329" s="719">
        <v>44648</v>
      </c>
      <c r="D329" s="373"/>
      <c r="E329" s="346">
        <v>706.97900000000004</v>
      </c>
      <c r="F329" s="373"/>
      <c r="G329" s="347">
        <v>21.4941</v>
      </c>
      <c r="H329" s="374"/>
      <c r="I329" s="348">
        <v>0.28549999999999998</v>
      </c>
      <c r="J329" s="348">
        <v>0.1794</v>
      </c>
      <c r="K329" s="348">
        <v>1.254</v>
      </c>
      <c r="L329" s="348">
        <v>14.6921</v>
      </c>
      <c r="M329" s="348">
        <v>2.6000999999999999</v>
      </c>
      <c r="N329" s="350">
        <v>7.0103999999999997</v>
      </c>
      <c r="O329" s="348">
        <v>6.3216999999999999</v>
      </c>
      <c r="P329" s="348">
        <v>21.7346</v>
      </c>
      <c r="Q329" s="348" t="s">
        <v>430</v>
      </c>
      <c r="R329" s="348" t="s">
        <v>430</v>
      </c>
      <c r="S329" s="348">
        <v>18.046299999999999</v>
      </c>
      <c r="T329" s="348">
        <v>2.5731000000000002</v>
      </c>
      <c r="U329" s="348">
        <v>11.055400000000001</v>
      </c>
      <c r="V329" s="348">
        <v>5.1848000000000001</v>
      </c>
      <c r="W329" s="348">
        <v>1.1800999999999999</v>
      </c>
      <c r="X329" s="348">
        <v>19.758500000000002</v>
      </c>
      <c r="Y329" s="374"/>
      <c r="Z329" s="346">
        <v>127</v>
      </c>
      <c r="AA329" s="346">
        <v>96</v>
      </c>
      <c r="AB329" s="346">
        <v>191</v>
      </c>
      <c r="AC329" s="346">
        <v>73</v>
      </c>
      <c r="AD329" s="346">
        <v>84</v>
      </c>
      <c r="AE329" s="346">
        <v>43</v>
      </c>
      <c r="AF329" s="346">
        <v>16</v>
      </c>
      <c r="AG329" s="346">
        <v>10</v>
      </c>
      <c r="AH329" s="346" t="s">
        <v>430</v>
      </c>
      <c r="AI329" s="346" t="s">
        <v>430</v>
      </c>
      <c r="AJ329" s="346">
        <v>53</v>
      </c>
      <c r="AK329" s="346">
        <v>89</v>
      </c>
      <c r="AL329" s="346">
        <v>21</v>
      </c>
      <c r="AM329" s="346">
        <v>32</v>
      </c>
      <c r="AN329" s="346">
        <v>190</v>
      </c>
      <c r="AO329" s="373"/>
      <c r="AP329" s="348" t="s">
        <v>430</v>
      </c>
      <c r="AQ329" s="348" t="s">
        <v>430</v>
      </c>
      <c r="AR329" s="348" t="s">
        <v>430</v>
      </c>
      <c r="AS329" s="348">
        <v>12.72</v>
      </c>
      <c r="AT329" s="348">
        <v>13.02</v>
      </c>
      <c r="AU329" s="351"/>
      <c r="AV329" s="346" t="s">
        <v>430</v>
      </c>
      <c r="AW329" s="346" t="s">
        <v>430</v>
      </c>
      <c r="AX329" s="346" t="s">
        <v>430</v>
      </c>
      <c r="AY329" s="346">
        <v>8</v>
      </c>
      <c r="AZ329" s="346">
        <v>33</v>
      </c>
      <c r="BA329" s="374"/>
      <c r="BB329" s="348">
        <v>15.875821294545601</v>
      </c>
      <c r="BC329" s="348">
        <v>0.99327590084685902</v>
      </c>
      <c r="BD329" s="348">
        <v>8.9167402659762293E-2</v>
      </c>
      <c r="BE329" s="375">
        <v>-3.949724307369E-2</v>
      </c>
      <c r="BF329" s="374"/>
      <c r="BG329" s="372">
        <v>0.68579999999999997</v>
      </c>
      <c r="BH329" s="373"/>
      <c r="BI329" s="348">
        <v>5.0801499999999997</v>
      </c>
      <c r="BJ329" s="348">
        <v>94.874099999999999</v>
      </c>
      <c r="BK329" s="348" t="s">
        <v>430</v>
      </c>
      <c r="BL329" s="348">
        <v>4.5749999999999999E-2</v>
      </c>
      <c r="BM329" s="373"/>
      <c r="BN329" s="372" t="s">
        <v>4663</v>
      </c>
      <c r="BO329" s="372" t="s">
        <v>4664</v>
      </c>
      <c r="BP329" s="372" t="s">
        <v>4665</v>
      </c>
      <c r="BQ329" s="372" t="s">
        <v>4666</v>
      </c>
      <c r="BR329" s="372" t="s">
        <v>2125</v>
      </c>
      <c r="BS329" s="373"/>
      <c r="BT329" s="354" t="s">
        <v>4667</v>
      </c>
    </row>
    <row r="330" spans="1:72" s="428" customFormat="1" x14ac:dyDescent="0.25">
      <c r="A330" s="345" t="s">
        <v>5469</v>
      </c>
      <c r="B330" s="373"/>
      <c r="C330" s="719">
        <v>45037</v>
      </c>
      <c r="D330" s="373"/>
      <c r="E330" s="346">
        <v>700.35500000000002</v>
      </c>
      <c r="F330" s="373"/>
      <c r="G330" s="347">
        <v>19.360900000000001</v>
      </c>
      <c r="H330" s="374"/>
      <c r="I330" s="348">
        <v>0.20749999999999999</v>
      </c>
      <c r="J330" s="348">
        <v>1.655</v>
      </c>
      <c r="K330" s="348">
        <v>6.0273000000000003</v>
      </c>
      <c r="L330" s="348">
        <v>21.947700000000001</v>
      </c>
      <c r="M330" s="348">
        <v>6.774</v>
      </c>
      <c r="N330" s="350">
        <v>3.6078999999999999</v>
      </c>
      <c r="O330" s="348">
        <v>2.1507999999999998</v>
      </c>
      <c r="P330" s="348">
        <v>19.684699999999999</v>
      </c>
      <c r="Q330" s="348" t="s">
        <v>430</v>
      </c>
      <c r="R330" s="348" t="s">
        <v>430</v>
      </c>
      <c r="S330" s="348">
        <v>24.462599999999998</v>
      </c>
      <c r="T330" s="348">
        <v>6.5312999999999999</v>
      </c>
      <c r="U330" s="348">
        <v>6.4657</v>
      </c>
      <c r="V330" s="348">
        <v>1.8100000000000002E-2</v>
      </c>
      <c r="W330" s="348">
        <v>4.6715999999999998</v>
      </c>
      <c r="X330" s="348">
        <v>23.106999999999999</v>
      </c>
      <c r="Y330" s="374"/>
      <c r="Z330" s="346">
        <v>137</v>
      </c>
      <c r="AA330" s="346">
        <v>15</v>
      </c>
      <c r="AB330" s="346">
        <v>28</v>
      </c>
      <c r="AC330" s="346">
        <v>22</v>
      </c>
      <c r="AD330" s="346">
        <v>31</v>
      </c>
      <c r="AE330" s="346">
        <v>92</v>
      </c>
      <c r="AF330" s="346">
        <v>51</v>
      </c>
      <c r="AG330" s="346">
        <v>26</v>
      </c>
      <c r="AH330" s="346" t="s">
        <v>430</v>
      </c>
      <c r="AI330" s="346" t="s">
        <v>430</v>
      </c>
      <c r="AJ330" s="346">
        <v>20</v>
      </c>
      <c r="AK330" s="346">
        <v>28</v>
      </c>
      <c r="AL330" s="346">
        <v>89</v>
      </c>
      <c r="AM330" s="346">
        <v>102</v>
      </c>
      <c r="AN330" s="346">
        <v>28</v>
      </c>
      <c r="AO330" s="373"/>
      <c r="AP330" s="348" t="s">
        <v>430</v>
      </c>
      <c r="AQ330" s="348" t="s">
        <v>430</v>
      </c>
      <c r="AR330" s="348" t="s">
        <v>430</v>
      </c>
      <c r="AS330" s="348">
        <v>9.67</v>
      </c>
      <c r="AT330" s="348">
        <v>16.399999999999999</v>
      </c>
      <c r="AU330" s="351"/>
      <c r="AV330" s="346" t="s">
        <v>430</v>
      </c>
      <c r="AW330" s="346" t="s">
        <v>430</v>
      </c>
      <c r="AX330" s="346" t="s">
        <v>430</v>
      </c>
      <c r="AY330" s="346">
        <v>37</v>
      </c>
      <c r="AZ330" s="346">
        <v>26</v>
      </c>
      <c r="BA330" s="374"/>
      <c r="BB330" s="348">
        <v>19.4439712549073</v>
      </c>
      <c r="BC330" s="348">
        <v>0.99538781531984999</v>
      </c>
      <c r="BD330" s="348">
        <v>6.8457281902755102E-2</v>
      </c>
      <c r="BE330" s="375">
        <v>-5.6468339369043302E-2</v>
      </c>
      <c r="BF330" s="374"/>
      <c r="BG330" s="372">
        <v>0.12740000000000001</v>
      </c>
      <c r="BH330" s="373"/>
      <c r="BI330" s="348" t="s">
        <v>430</v>
      </c>
      <c r="BJ330" s="348">
        <v>5.0796200000000002</v>
      </c>
      <c r="BK330" s="348">
        <v>94.928100000000001</v>
      </c>
      <c r="BL330" s="348">
        <v>-7.7200000000000003E-3</v>
      </c>
      <c r="BM330" s="373"/>
      <c r="BN330" s="372" t="s">
        <v>2124</v>
      </c>
      <c r="BO330" s="372" t="s">
        <v>4565</v>
      </c>
      <c r="BP330" s="372" t="s">
        <v>4504</v>
      </c>
      <c r="BQ330" s="372" t="s">
        <v>4505</v>
      </c>
      <c r="BR330" s="372" t="s">
        <v>564</v>
      </c>
      <c r="BS330" s="373"/>
      <c r="BT330" s="354" t="s">
        <v>554</v>
      </c>
    </row>
    <row r="331" spans="1:72" s="428" customFormat="1" x14ac:dyDescent="0.25">
      <c r="A331" s="345" t="s">
        <v>5470</v>
      </c>
      <c r="B331" s="373"/>
      <c r="C331" s="719">
        <v>44630</v>
      </c>
      <c r="D331" s="373"/>
      <c r="E331" s="346">
        <v>673.33799999999997</v>
      </c>
      <c r="F331" s="373"/>
      <c r="G331" s="347">
        <v>19.831299999999999</v>
      </c>
      <c r="H331" s="374"/>
      <c r="I331" s="348">
        <v>0.46710000000000002</v>
      </c>
      <c r="J331" s="348">
        <v>1.6573</v>
      </c>
      <c r="K331" s="348">
        <v>5.6531000000000002</v>
      </c>
      <c r="L331" s="348">
        <v>22.733599999999999</v>
      </c>
      <c r="M331" s="348">
        <v>8.0813000000000006</v>
      </c>
      <c r="N331" s="350">
        <v>4.9297000000000004</v>
      </c>
      <c r="O331" s="348">
        <v>4.6048999999999998</v>
      </c>
      <c r="P331" s="348">
        <v>24.833200000000001</v>
      </c>
      <c r="Q331" s="348" t="s">
        <v>430</v>
      </c>
      <c r="R331" s="348" t="s">
        <v>430</v>
      </c>
      <c r="S331" s="348">
        <v>25.019200000000001</v>
      </c>
      <c r="T331" s="348">
        <v>8.4341000000000008</v>
      </c>
      <c r="U331" s="348">
        <v>11.165100000000001</v>
      </c>
      <c r="V331" s="348">
        <v>1.8028999999999999</v>
      </c>
      <c r="W331" s="348">
        <v>4.3060999999999998</v>
      </c>
      <c r="X331" s="348">
        <v>17.290199999999999</v>
      </c>
      <c r="Y331" s="374"/>
      <c r="Z331" s="346">
        <v>109</v>
      </c>
      <c r="AA331" s="346">
        <v>12</v>
      </c>
      <c r="AB331" s="346">
        <v>33</v>
      </c>
      <c r="AC331" s="346">
        <v>9</v>
      </c>
      <c r="AD331" s="346">
        <v>14</v>
      </c>
      <c r="AE331" s="346">
        <v>64</v>
      </c>
      <c r="AF331" s="346">
        <v>33</v>
      </c>
      <c r="AG331" s="346">
        <v>5</v>
      </c>
      <c r="AH331" s="346" t="s">
        <v>430</v>
      </c>
      <c r="AI331" s="346" t="s">
        <v>430</v>
      </c>
      <c r="AJ331" s="346">
        <v>10</v>
      </c>
      <c r="AK331" s="346">
        <v>13</v>
      </c>
      <c r="AL331" s="346">
        <v>19</v>
      </c>
      <c r="AM331" s="346">
        <v>79</v>
      </c>
      <c r="AN331" s="346">
        <v>35</v>
      </c>
      <c r="AO331" s="373"/>
      <c r="AP331" s="348" t="s">
        <v>430</v>
      </c>
      <c r="AQ331" s="348" t="s">
        <v>430</v>
      </c>
      <c r="AR331" s="348" t="s">
        <v>430</v>
      </c>
      <c r="AS331" s="348">
        <v>12.67</v>
      </c>
      <c r="AT331" s="348">
        <v>19.88</v>
      </c>
      <c r="AU331" s="351"/>
      <c r="AV331" s="346" t="s">
        <v>430</v>
      </c>
      <c r="AW331" s="346" t="s">
        <v>430</v>
      </c>
      <c r="AX331" s="346" t="s">
        <v>430</v>
      </c>
      <c r="AY331" s="346">
        <v>10</v>
      </c>
      <c r="AZ331" s="346">
        <v>13</v>
      </c>
      <c r="BA331" s="374"/>
      <c r="BB331" s="348">
        <v>20.1715946507504</v>
      </c>
      <c r="BC331" s="348">
        <v>0.98919558864183599</v>
      </c>
      <c r="BD331" s="348">
        <v>8.3662528878715697E-2</v>
      </c>
      <c r="BE331" s="375">
        <v>-6.6477914698712406E-2</v>
      </c>
      <c r="BF331" s="374"/>
      <c r="BG331" s="372">
        <v>0.44350000000000001</v>
      </c>
      <c r="BH331" s="373"/>
      <c r="BI331" s="348" t="s">
        <v>430</v>
      </c>
      <c r="BJ331" s="348">
        <v>10.1655</v>
      </c>
      <c r="BK331" s="348">
        <v>89.822599999999994</v>
      </c>
      <c r="BL331" s="348">
        <v>1.1900000000000001E-2</v>
      </c>
      <c r="BM331" s="373"/>
      <c r="BN331" s="372" t="s">
        <v>4670</v>
      </c>
      <c r="BO331" s="372" t="s">
        <v>4671</v>
      </c>
      <c r="BP331" s="372" t="s">
        <v>4672</v>
      </c>
      <c r="BQ331" s="372" t="s">
        <v>4673</v>
      </c>
      <c r="BR331" s="372" t="s">
        <v>4674</v>
      </c>
      <c r="BS331" s="373"/>
      <c r="BT331" s="354" t="s">
        <v>554</v>
      </c>
    </row>
    <row r="332" spans="1:72" s="428" customFormat="1" x14ac:dyDescent="0.25">
      <c r="A332" s="345" t="s">
        <v>5471</v>
      </c>
      <c r="B332" s="373"/>
      <c r="C332" s="719">
        <v>43714</v>
      </c>
      <c r="D332" s="373"/>
      <c r="E332" s="346">
        <v>668.64</v>
      </c>
      <c r="F332" s="373"/>
      <c r="G332" s="347">
        <v>21.6159</v>
      </c>
      <c r="H332" s="374"/>
      <c r="I332" s="348">
        <v>1.6798</v>
      </c>
      <c r="J332" s="348">
        <v>1.2690999999999999</v>
      </c>
      <c r="K332" s="348">
        <v>7.8433000000000002</v>
      </c>
      <c r="L332" s="348">
        <v>10.937799999999999</v>
      </c>
      <c r="M332" s="348">
        <v>-1.4817</v>
      </c>
      <c r="N332" s="350">
        <v>3.8517000000000001</v>
      </c>
      <c r="O332" s="348">
        <v>6.6440999999999999</v>
      </c>
      <c r="P332" s="348">
        <v>10.5939</v>
      </c>
      <c r="Q332" s="348">
        <v>11.3878</v>
      </c>
      <c r="R332" s="348" t="s">
        <v>430</v>
      </c>
      <c r="S332" s="348">
        <v>16.083500000000001</v>
      </c>
      <c r="T332" s="348">
        <v>-2.1240999999999999</v>
      </c>
      <c r="U332" s="348">
        <v>6.6535000000000002</v>
      </c>
      <c r="V332" s="348">
        <v>2.0070000000000001</v>
      </c>
      <c r="W332" s="348">
        <v>7.4824000000000002</v>
      </c>
      <c r="X332" s="348">
        <v>11.9983</v>
      </c>
      <c r="Y332" s="374"/>
      <c r="Z332" s="346">
        <v>20</v>
      </c>
      <c r="AA332" s="346">
        <v>34</v>
      </c>
      <c r="AB332" s="346">
        <v>9</v>
      </c>
      <c r="AC332" s="346">
        <v>127</v>
      </c>
      <c r="AD332" s="346">
        <v>130</v>
      </c>
      <c r="AE332" s="346">
        <v>80</v>
      </c>
      <c r="AF332" s="346">
        <v>10</v>
      </c>
      <c r="AG332" s="346">
        <v>68</v>
      </c>
      <c r="AH332" s="346">
        <v>22</v>
      </c>
      <c r="AI332" s="346" t="s">
        <v>430</v>
      </c>
      <c r="AJ332" s="346">
        <v>100</v>
      </c>
      <c r="AK332" s="346">
        <v>140</v>
      </c>
      <c r="AL332" s="346">
        <v>70</v>
      </c>
      <c r="AM332" s="346">
        <v>73</v>
      </c>
      <c r="AN332" s="346">
        <v>12</v>
      </c>
      <c r="AO332" s="373"/>
      <c r="AP332" s="348" t="s">
        <v>430</v>
      </c>
      <c r="AQ332" s="348" t="s">
        <v>430</v>
      </c>
      <c r="AR332" s="348">
        <v>10.93</v>
      </c>
      <c r="AS332" s="348">
        <v>9.23</v>
      </c>
      <c r="AT332" s="348">
        <v>4.96</v>
      </c>
      <c r="AU332" s="351"/>
      <c r="AV332" s="346" t="s">
        <v>430</v>
      </c>
      <c r="AW332" s="346" t="s">
        <v>430</v>
      </c>
      <c r="AX332" s="346">
        <v>20</v>
      </c>
      <c r="AY332" s="346">
        <v>44</v>
      </c>
      <c r="AZ332" s="346">
        <v>101</v>
      </c>
      <c r="BA332" s="374"/>
      <c r="BB332" s="348">
        <v>15.5529766721104</v>
      </c>
      <c r="BC332" s="348">
        <v>0.997968487290258</v>
      </c>
      <c r="BD332" s="348">
        <v>3.0228840708247301E-2</v>
      </c>
      <c r="BE332" s="375">
        <v>-2.3233569366741501E-2</v>
      </c>
      <c r="BF332" s="374"/>
      <c r="BG332" s="372">
        <v>0.79900000000000004</v>
      </c>
      <c r="BH332" s="373"/>
      <c r="BI332" s="348">
        <v>75.284300000000002</v>
      </c>
      <c r="BJ332" s="348">
        <v>24.555499999999999</v>
      </c>
      <c r="BK332" s="348" t="s">
        <v>430</v>
      </c>
      <c r="BL332" s="348">
        <v>0.16020000000000001</v>
      </c>
      <c r="BM332" s="373"/>
      <c r="BN332" s="372" t="s">
        <v>4676</v>
      </c>
      <c r="BO332" s="372" t="s">
        <v>4677</v>
      </c>
      <c r="BP332" s="372" t="s">
        <v>430</v>
      </c>
      <c r="BQ332" s="372" t="s">
        <v>430</v>
      </c>
      <c r="BR332" s="372" t="s">
        <v>430</v>
      </c>
      <c r="BS332" s="373"/>
      <c r="BT332" s="354" t="s">
        <v>547</v>
      </c>
    </row>
    <row r="333" spans="1:72" s="428" customFormat="1" x14ac:dyDescent="0.25">
      <c r="A333" s="345" t="s">
        <v>5472</v>
      </c>
      <c r="B333" s="373"/>
      <c r="C333" s="719">
        <v>45037</v>
      </c>
      <c r="D333" s="373"/>
      <c r="E333" s="346">
        <v>648.221</v>
      </c>
      <c r="F333" s="373"/>
      <c r="G333" s="347">
        <v>19.520399999999999</v>
      </c>
      <c r="H333" s="374"/>
      <c r="I333" s="348">
        <v>8.1000000000000003E-2</v>
      </c>
      <c r="J333" s="348">
        <v>0.38929999999999998</v>
      </c>
      <c r="K333" s="348">
        <v>1.6899</v>
      </c>
      <c r="L333" s="348">
        <v>14.7341</v>
      </c>
      <c r="M333" s="348">
        <v>2.8754</v>
      </c>
      <c r="N333" s="350">
        <v>6.4779999999999998</v>
      </c>
      <c r="O333" s="348">
        <v>5.0578000000000003</v>
      </c>
      <c r="P333" s="348">
        <v>20.479800000000001</v>
      </c>
      <c r="Q333" s="348" t="s">
        <v>430</v>
      </c>
      <c r="R333" s="348" t="s">
        <v>430</v>
      </c>
      <c r="S333" s="348">
        <v>17.713999999999999</v>
      </c>
      <c r="T333" s="348">
        <v>2.7492000000000001</v>
      </c>
      <c r="U333" s="348">
        <v>8.7905999999999995</v>
      </c>
      <c r="V333" s="348">
        <v>4.2339000000000002</v>
      </c>
      <c r="W333" s="348">
        <v>1.3873</v>
      </c>
      <c r="X333" s="348">
        <v>23.4252</v>
      </c>
      <c r="Y333" s="374"/>
      <c r="Z333" s="346">
        <v>169</v>
      </c>
      <c r="AA333" s="346">
        <v>67</v>
      </c>
      <c r="AB333" s="346">
        <v>147</v>
      </c>
      <c r="AC333" s="346">
        <v>72</v>
      </c>
      <c r="AD333" s="346">
        <v>76</v>
      </c>
      <c r="AE333" s="346">
        <v>55</v>
      </c>
      <c r="AF333" s="346">
        <v>23</v>
      </c>
      <c r="AG333" s="346">
        <v>21</v>
      </c>
      <c r="AH333" s="346" t="s">
        <v>430</v>
      </c>
      <c r="AI333" s="346" t="s">
        <v>430</v>
      </c>
      <c r="AJ333" s="346">
        <v>72</v>
      </c>
      <c r="AK333" s="346">
        <v>83</v>
      </c>
      <c r="AL333" s="346">
        <v>40</v>
      </c>
      <c r="AM333" s="346">
        <v>53</v>
      </c>
      <c r="AN333" s="346">
        <v>171</v>
      </c>
      <c r="AO333" s="373"/>
      <c r="AP333" s="348" t="s">
        <v>430</v>
      </c>
      <c r="AQ333" s="348" t="s">
        <v>430</v>
      </c>
      <c r="AR333" s="348" t="s">
        <v>430</v>
      </c>
      <c r="AS333" s="348">
        <v>11.71</v>
      </c>
      <c r="AT333" s="348">
        <v>11.61</v>
      </c>
      <c r="AU333" s="351"/>
      <c r="AV333" s="346" t="s">
        <v>430</v>
      </c>
      <c r="AW333" s="346" t="s">
        <v>430</v>
      </c>
      <c r="AX333" s="346" t="s">
        <v>430</v>
      </c>
      <c r="AY333" s="346">
        <v>18</v>
      </c>
      <c r="AZ333" s="346">
        <v>60</v>
      </c>
      <c r="BA333" s="374"/>
      <c r="BB333" s="348">
        <v>15.534548484728001</v>
      </c>
      <c r="BC333" s="348">
        <v>0.99505878015974503</v>
      </c>
      <c r="BD333" s="348">
        <v>8.5233375317017607E-2</v>
      </c>
      <c r="BE333" s="375">
        <v>-4.4391354331033903E-2</v>
      </c>
      <c r="BF333" s="374"/>
      <c r="BG333" s="372">
        <v>8.9899999999999994E-2</v>
      </c>
      <c r="BH333" s="373"/>
      <c r="BI333" s="348">
        <v>3.9087999999999998</v>
      </c>
      <c r="BJ333" s="348">
        <v>92.308800000000005</v>
      </c>
      <c r="BK333" s="348">
        <v>3.61639</v>
      </c>
      <c r="BL333" s="348">
        <v>0.16600999999999999</v>
      </c>
      <c r="BM333" s="373"/>
      <c r="BN333" s="372" t="s">
        <v>4679</v>
      </c>
      <c r="BO333" s="372" t="s">
        <v>4680</v>
      </c>
      <c r="BP333" s="372" t="s">
        <v>4610</v>
      </c>
      <c r="BQ333" s="372" t="s">
        <v>722</v>
      </c>
      <c r="BR333" s="372" t="s">
        <v>4612</v>
      </c>
      <c r="BS333" s="373"/>
      <c r="BT333" s="354" t="s">
        <v>554</v>
      </c>
    </row>
    <row r="334" spans="1:72" s="428" customFormat="1" x14ac:dyDescent="0.25">
      <c r="A334" s="345" t="s">
        <v>5473</v>
      </c>
      <c r="B334" s="373"/>
      <c r="C334" s="719">
        <v>45350</v>
      </c>
      <c r="D334" s="373"/>
      <c r="E334" s="346">
        <v>624.80200000000002</v>
      </c>
      <c r="F334" s="373"/>
      <c r="G334" s="347">
        <v>10.4482</v>
      </c>
      <c r="H334" s="374"/>
      <c r="I334" s="348">
        <v>0.5514</v>
      </c>
      <c r="J334" s="348">
        <v>0.11210000000000001</v>
      </c>
      <c r="K334" s="348">
        <v>2.9481000000000002</v>
      </c>
      <c r="L334" s="348">
        <v>11.440300000000001</v>
      </c>
      <c r="M334" s="348">
        <v>-0.7429</v>
      </c>
      <c r="N334" s="350">
        <v>-1.3651</v>
      </c>
      <c r="O334" s="348">
        <v>-6.4573999999999998</v>
      </c>
      <c r="P334" s="348" t="s">
        <v>430</v>
      </c>
      <c r="Q334" s="348" t="s">
        <v>430</v>
      </c>
      <c r="R334" s="348" t="s">
        <v>430</v>
      </c>
      <c r="S334" s="348">
        <v>15.273899999999999</v>
      </c>
      <c r="T334" s="348">
        <v>0.16300000000000001</v>
      </c>
      <c r="U334" s="348">
        <v>4.2839</v>
      </c>
      <c r="V334" s="348">
        <v>-2.3268</v>
      </c>
      <c r="W334" s="348">
        <v>2.3671000000000002</v>
      </c>
      <c r="X334" s="348">
        <v>1.9074</v>
      </c>
      <c r="Y334" s="374"/>
      <c r="Z334" s="346">
        <v>76</v>
      </c>
      <c r="AA334" s="346">
        <v>103</v>
      </c>
      <c r="AB334" s="346">
        <v>67</v>
      </c>
      <c r="AC334" s="346">
        <v>111</v>
      </c>
      <c r="AD334" s="346">
        <v>116</v>
      </c>
      <c r="AE334" s="346">
        <v>147</v>
      </c>
      <c r="AF334" s="346">
        <v>123</v>
      </c>
      <c r="AG334" s="346" t="s">
        <v>430</v>
      </c>
      <c r="AH334" s="346" t="s">
        <v>430</v>
      </c>
      <c r="AI334" s="346" t="s">
        <v>430</v>
      </c>
      <c r="AJ334" s="346">
        <v>112</v>
      </c>
      <c r="AK334" s="346">
        <v>111</v>
      </c>
      <c r="AL334" s="346">
        <v>115</v>
      </c>
      <c r="AM334" s="346">
        <v>134</v>
      </c>
      <c r="AN334" s="346">
        <v>83</v>
      </c>
      <c r="AO334" s="373"/>
      <c r="AP334" s="348" t="s">
        <v>430</v>
      </c>
      <c r="AQ334" s="348" t="s">
        <v>430</v>
      </c>
      <c r="AR334" s="348" t="s">
        <v>430</v>
      </c>
      <c r="AS334" s="348" t="s">
        <v>430</v>
      </c>
      <c r="AT334" s="348">
        <v>3.2</v>
      </c>
      <c r="AU334" s="351"/>
      <c r="AV334" s="346" t="s">
        <v>430</v>
      </c>
      <c r="AW334" s="346" t="s">
        <v>430</v>
      </c>
      <c r="AX334" s="346" t="s">
        <v>430</v>
      </c>
      <c r="AY334" s="346" t="s">
        <v>430</v>
      </c>
      <c r="AZ334" s="346">
        <v>115</v>
      </c>
      <c r="BA334" s="374"/>
      <c r="BB334" s="348">
        <v>18.0075748633781</v>
      </c>
      <c r="BC334" s="348">
        <v>1.00413419488105</v>
      </c>
      <c r="BD334" s="348">
        <v>-1.1479801697742801E-2</v>
      </c>
      <c r="BE334" s="375">
        <v>-5.8376865306242497E-2</v>
      </c>
      <c r="BF334" s="374"/>
      <c r="BG334" s="372">
        <v>0.23169999999999999</v>
      </c>
      <c r="BH334" s="373"/>
      <c r="BI334" s="348">
        <v>65.522900000000007</v>
      </c>
      <c r="BJ334" s="348">
        <v>34.319299999999998</v>
      </c>
      <c r="BK334" s="348" t="s">
        <v>430</v>
      </c>
      <c r="BL334" s="348">
        <v>0.1578</v>
      </c>
      <c r="BM334" s="373"/>
      <c r="BN334" s="372" t="s">
        <v>4682</v>
      </c>
      <c r="BO334" s="372" t="s">
        <v>4627</v>
      </c>
      <c r="BP334" s="372" t="s">
        <v>4469</v>
      </c>
      <c r="BQ334" s="372" t="s">
        <v>4470</v>
      </c>
      <c r="BR334" s="372" t="s">
        <v>4471</v>
      </c>
      <c r="BS334" s="373"/>
      <c r="BT334" s="354" t="s">
        <v>554</v>
      </c>
    </row>
    <row r="335" spans="1:72" s="428" customFormat="1" x14ac:dyDescent="0.25">
      <c r="A335" s="345" t="s">
        <v>5474</v>
      </c>
      <c r="B335" s="373"/>
      <c r="C335" s="719">
        <v>44596</v>
      </c>
      <c r="D335" s="373"/>
      <c r="E335" s="346">
        <v>634.78</v>
      </c>
      <c r="F335" s="373"/>
      <c r="G335" s="347">
        <v>15.3269</v>
      </c>
      <c r="H335" s="374"/>
      <c r="I335" s="348">
        <v>1.6823999999999999</v>
      </c>
      <c r="J335" s="348">
        <v>1.2713000000000001</v>
      </c>
      <c r="K335" s="348">
        <v>7.8569000000000004</v>
      </c>
      <c r="L335" s="348">
        <v>10.9543</v>
      </c>
      <c r="M335" s="348">
        <v>-1.5038</v>
      </c>
      <c r="N335" s="350">
        <v>3.7879999999999998</v>
      </c>
      <c r="O335" s="348">
        <v>6.6078000000000001</v>
      </c>
      <c r="P335" s="348">
        <v>10.5603</v>
      </c>
      <c r="Q335" s="348" t="s">
        <v>430</v>
      </c>
      <c r="R335" s="348" t="s">
        <v>430</v>
      </c>
      <c r="S335" s="348">
        <v>16.1296</v>
      </c>
      <c r="T335" s="348">
        <v>-2.1246</v>
      </c>
      <c r="U335" s="348">
        <v>6.6567999999999996</v>
      </c>
      <c r="V335" s="348">
        <v>1.9428000000000001</v>
      </c>
      <c r="W335" s="348">
        <v>7.4968000000000004</v>
      </c>
      <c r="X335" s="348">
        <v>10.225099999999999</v>
      </c>
      <c r="Y335" s="374"/>
      <c r="Z335" s="346">
        <v>16</v>
      </c>
      <c r="AA335" s="346">
        <v>32</v>
      </c>
      <c r="AB335" s="346">
        <v>4</v>
      </c>
      <c r="AC335" s="346">
        <v>123</v>
      </c>
      <c r="AD335" s="346">
        <v>132</v>
      </c>
      <c r="AE335" s="346">
        <v>84</v>
      </c>
      <c r="AF335" s="346">
        <v>12</v>
      </c>
      <c r="AG335" s="346">
        <v>70</v>
      </c>
      <c r="AH335" s="346" t="s">
        <v>430</v>
      </c>
      <c r="AI335" s="346" t="s">
        <v>430</v>
      </c>
      <c r="AJ335" s="346">
        <v>96</v>
      </c>
      <c r="AK335" s="346">
        <v>141</v>
      </c>
      <c r="AL335" s="346">
        <v>68</v>
      </c>
      <c r="AM335" s="346">
        <v>77</v>
      </c>
      <c r="AN335" s="346">
        <v>7</v>
      </c>
      <c r="AO335" s="373"/>
      <c r="AP335" s="348" t="s">
        <v>430</v>
      </c>
      <c r="AQ335" s="348" t="s">
        <v>430</v>
      </c>
      <c r="AR335" s="348" t="s">
        <v>430</v>
      </c>
      <c r="AS335" s="348">
        <v>9.2200000000000006</v>
      </c>
      <c r="AT335" s="348">
        <v>4.9400000000000004</v>
      </c>
      <c r="AU335" s="351"/>
      <c r="AV335" s="346" t="s">
        <v>430</v>
      </c>
      <c r="AW335" s="346" t="s">
        <v>430</v>
      </c>
      <c r="AX335" s="346" t="s">
        <v>430</v>
      </c>
      <c r="AY335" s="346">
        <v>45</v>
      </c>
      <c r="AZ335" s="346">
        <v>103</v>
      </c>
      <c r="BA335" s="374"/>
      <c r="BB335" s="348">
        <v>15.577449614948501</v>
      </c>
      <c r="BC335" s="348">
        <v>0.99952551490720598</v>
      </c>
      <c r="BD335" s="348">
        <v>3.00360505645197E-2</v>
      </c>
      <c r="BE335" s="375">
        <v>-2.6266732666971899E-2</v>
      </c>
      <c r="BF335" s="374"/>
      <c r="BG335" s="372">
        <v>7.0400000000000004E-2</v>
      </c>
      <c r="BH335" s="373"/>
      <c r="BI335" s="348">
        <v>74.957800000000006</v>
      </c>
      <c r="BJ335" s="348">
        <v>24.448699999999999</v>
      </c>
      <c r="BK335" s="348" t="s">
        <v>430</v>
      </c>
      <c r="BL335" s="348">
        <v>0.59350000000000003</v>
      </c>
      <c r="BM335" s="373"/>
      <c r="BN335" s="372" t="s">
        <v>4684</v>
      </c>
      <c r="BO335" s="372" t="s">
        <v>4685</v>
      </c>
      <c r="BP335" s="372" t="s">
        <v>430</v>
      </c>
      <c r="BQ335" s="372" t="s">
        <v>430</v>
      </c>
      <c r="BR335" s="372" t="s">
        <v>430</v>
      </c>
      <c r="BS335" s="373"/>
      <c r="BT335" s="354" t="s">
        <v>554</v>
      </c>
    </row>
    <row r="336" spans="1:72" s="428" customFormat="1" x14ac:dyDescent="0.25">
      <c r="A336" s="345" t="s">
        <v>5475</v>
      </c>
      <c r="B336" s="373"/>
      <c r="C336" s="719">
        <v>45596</v>
      </c>
      <c r="D336" s="373"/>
      <c r="E336" s="346">
        <v>605.49400000000003</v>
      </c>
      <c r="F336" s="373"/>
      <c r="G336" s="347">
        <v>9.2606000000000002</v>
      </c>
      <c r="H336" s="374"/>
      <c r="I336" s="348">
        <v>-0.73640000000000005</v>
      </c>
      <c r="J336" s="348">
        <v>-1.4337</v>
      </c>
      <c r="K336" s="348">
        <v>-0.6341</v>
      </c>
      <c r="L336" s="348">
        <v>12.8186</v>
      </c>
      <c r="M336" s="348">
        <v>0.84389999999999998</v>
      </c>
      <c r="N336" s="350">
        <v>-2.8228</v>
      </c>
      <c r="O336" s="348" t="s">
        <v>430</v>
      </c>
      <c r="P336" s="348" t="s">
        <v>430</v>
      </c>
      <c r="Q336" s="348" t="s">
        <v>430</v>
      </c>
      <c r="R336" s="348" t="s">
        <v>430</v>
      </c>
      <c r="S336" s="348">
        <v>15.706899999999999</v>
      </c>
      <c r="T336" s="348">
        <v>2.5116999999999998</v>
      </c>
      <c r="U336" s="348">
        <v>4.1195000000000004</v>
      </c>
      <c r="V336" s="348">
        <v>-3.9834999999999998</v>
      </c>
      <c r="W336" s="348">
        <v>-0.86499999999999999</v>
      </c>
      <c r="X336" s="348">
        <v>-4.5580999999999996</v>
      </c>
      <c r="Y336" s="374"/>
      <c r="Z336" s="346">
        <v>224</v>
      </c>
      <c r="AA336" s="346">
        <v>241</v>
      </c>
      <c r="AB336" s="346">
        <v>228</v>
      </c>
      <c r="AC336" s="346">
        <v>96</v>
      </c>
      <c r="AD336" s="346">
        <v>102</v>
      </c>
      <c r="AE336" s="346">
        <v>156</v>
      </c>
      <c r="AF336" s="346" t="s">
        <v>430</v>
      </c>
      <c r="AG336" s="346" t="s">
        <v>430</v>
      </c>
      <c r="AH336" s="346" t="s">
        <v>430</v>
      </c>
      <c r="AI336" s="346" t="s">
        <v>430</v>
      </c>
      <c r="AJ336" s="346">
        <v>104</v>
      </c>
      <c r="AK336" s="346">
        <v>94</v>
      </c>
      <c r="AL336" s="346">
        <v>123</v>
      </c>
      <c r="AM336" s="346">
        <v>153</v>
      </c>
      <c r="AN336" s="346">
        <v>231</v>
      </c>
      <c r="AO336" s="373"/>
      <c r="AP336" s="348" t="s">
        <v>430</v>
      </c>
      <c r="AQ336" s="348" t="s">
        <v>430</v>
      </c>
      <c r="AR336" s="348" t="s">
        <v>430</v>
      </c>
      <c r="AS336" s="348" t="s">
        <v>430</v>
      </c>
      <c r="AT336" s="348">
        <v>5</v>
      </c>
      <c r="AU336" s="351"/>
      <c r="AV336" s="346" t="s">
        <v>430</v>
      </c>
      <c r="AW336" s="346" t="s">
        <v>430</v>
      </c>
      <c r="AX336" s="346" t="s">
        <v>430</v>
      </c>
      <c r="AY336" s="346" t="s">
        <v>430</v>
      </c>
      <c r="AZ336" s="346">
        <v>98</v>
      </c>
      <c r="BA336" s="374"/>
      <c r="BB336" s="348">
        <v>18.679273954203499</v>
      </c>
      <c r="BC336" s="348">
        <v>1.00529066709801</v>
      </c>
      <c r="BD336" s="348">
        <v>-3.3459878450018701E-2</v>
      </c>
      <c r="BE336" s="375">
        <v>-6.1481197651080302E-2</v>
      </c>
      <c r="BF336" s="374"/>
      <c r="BG336" s="372">
        <v>0.29459999999999997</v>
      </c>
      <c r="BH336" s="373"/>
      <c r="BI336" s="348">
        <v>53.761200000000002</v>
      </c>
      <c r="BJ336" s="348">
        <v>31.300799999999999</v>
      </c>
      <c r="BK336" s="348">
        <v>15.0243</v>
      </c>
      <c r="BL336" s="348">
        <v>-8.6300000000000002E-2</v>
      </c>
      <c r="BM336" s="373"/>
      <c r="BN336" s="372" t="s">
        <v>4687</v>
      </c>
      <c r="BO336" s="372" t="s">
        <v>4688</v>
      </c>
      <c r="BP336" s="372" t="s">
        <v>4689</v>
      </c>
      <c r="BQ336" s="372" t="s">
        <v>4690</v>
      </c>
      <c r="BR336" s="372" t="s">
        <v>4691</v>
      </c>
      <c r="BS336" s="373"/>
      <c r="BT336" s="354" t="s">
        <v>4692</v>
      </c>
    </row>
    <row r="337" spans="1:72" s="428" customFormat="1" x14ac:dyDescent="0.25">
      <c r="A337" s="345" t="s">
        <v>5476</v>
      </c>
      <c r="B337" s="373"/>
      <c r="C337" s="719">
        <v>45239</v>
      </c>
      <c r="D337" s="373"/>
      <c r="E337" s="346">
        <v>585.904</v>
      </c>
      <c r="F337" s="373"/>
      <c r="G337" s="347">
        <v>14.1972</v>
      </c>
      <c r="H337" s="374"/>
      <c r="I337" s="348">
        <v>-0.47389999999999999</v>
      </c>
      <c r="J337" s="348">
        <v>0.39529999999999998</v>
      </c>
      <c r="K337" s="348">
        <v>3.4916999999999998</v>
      </c>
      <c r="L337" s="348">
        <v>17.192799999999998</v>
      </c>
      <c r="M337" s="348">
        <v>5.4737999999999998</v>
      </c>
      <c r="N337" s="350">
        <v>1.1651</v>
      </c>
      <c r="O337" s="348">
        <v>-2.8513000000000002</v>
      </c>
      <c r="P337" s="348" t="s">
        <v>430</v>
      </c>
      <c r="Q337" s="348" t="s">
        <v>430</v>
      </c>
      <c r="R337" s="348" t="s">
        <v>430</v>
      </c>
      <c r="S337" s="348">
        <v>21.2576</v>
      </c>
      <c r="T337" s="348">
        <v>7.0411999999999999</v>
      </c>
      <c r="U337" s="348">
        <v>10.311500000000001</v>
      </c>
      <c r="V337" s="348">
        <v>-0.30480000000000002</v>
      </c>
      <c r="W337" s="348">
        <v>2.1433</v>
      </c>
      <c r="X337" s="348">
        <v>14.2851</v>
      </c>
      <c r="Y337" s="374"/>
      <c r="Z337" s="346">
        <v>222</v>
      </c>
      <c r="AA337" s="346">
        <v>58</v>
      </c>
      <c r="AB337" s="346">
        <v>42</v>
      </c>
      <c r="AC337" s="346">
        <v>31</v>
      </c>
      <c r="AD337" s="346">
        <v>37</v>
      </c>
      <c r="AE337" s="346">
        <v>110</v>
      </c>
      <c r="AF337" s="346">
        <v>115</v>
      </c>
      <c r="AG337" s="346" t="s">
        <v>430</v>
      </c>
      <c r="AH337" s="346" t="s">
        <v>430</v>
      </c>
      <c r="AI337" s="346" t="s">
        <v>430</v>
      </c>
      <c r="AJ337" s="346">
        <v>29</v>
      </c>
      <c r="AK337" s="346">
        <v>20</v>
      </c>
      <c r="AL337" s="346">
        <v>25</v>
      </c>
      <c r="AM337" s="346">
        <v>109</v>
      </c>
      <c r="AN337" s="346">
        <v>131</v>
      </c>
      <c r="AO337" s="373"/>
      <c r="AP337" s="348" t="s">
        <v>430</v>
      </c>
      <c r="AQ337" s="348" t="s">
        <v>430</v>
      </c>
      <c r="AR337" s="348" t="s">
        <v>430</v>
      </c>
      <c r="AS337" s="348" t="s">
        <v>430</v>
      </c>
      <c r="AT337" s="348">
        <v>13.53</v>
      </c>
      <c r="AU337" s="351"/>
      <c r="AV337" s="346" t="s">
        <v>430</v>
      </c>
      <c r="AW337" s="346" t="s">
        <v>430</v>
      </c>
      <c r="AX337" s="346" t="s">
        <v>430</v>
      </c>
      <c r="AY337" s="346" t="s">
        <v>430</v>
      </c>
      <c r="AZ337" s="346">
        <v>31</v>
      </c>
      <c r="BA337" s="374"/>
      <c r="BB337" s="348">
        <v>20.987966286739599</v>
      </c>
      <c r="BC337" s="348">
        <v>0.99652257880032202</v>
      </c>
      <c r="BD337" s="348">
        <v>3.5899405149515902E-2</v>
      </c>
      <c r="BE337" s="375">
        <v>-0.11930819751173399</v>
      </c>
      <c r="BF337" s="374"/>
      <c r="BG337" s="372">
        <v>0.56059999999999999</v>
      </c>
      <c r="BH337" s="373"/>
      <c r="BI337" s="348">
        <v>26.811199999999999</v>
      </c>
      <c r="BJ337" s="348">
        <v>54.664299999999997</v>
      </c>
      <c r="BK337" s="348">
        <v>17.129899999999999</v>
      </c>
      <c r="BL337" s="348">
        <v>1.3946000000000001</v>
      </c>
      <c r="BM337" s="373"/>
      <c r="BN337" s="372" t="s">
        <v>4694</v>
      </c>
      <c r="BO337" s="372" t="s">
        <v>4695</v>
      </c>
      <c r="BP337" s="372" t="s">
        <v>4696</v>
      </c>
      <c r="BQ337" s="372" t="s">
        <v>4697</v>
      </c>
      <c r="BR337" s="372" t="s">
        <v>4698</v>
      </c>
      <c r="BS337" s="373"/>
      <c r="BT337" s="354" t="s">
        <v>554</v>
      </c>
    </row>
    <row r="338" spans="1:72" s="428" customFormat="1" x14ac:dyDescent="0.25">
      <c r="A338" s="345" t="s">
        <v>5477</v>
      </c>
      <c r="B338" s="373"/>
      <c r="C338" s="719">
        <v>45555</v>
      </c>
      <c r="D338" s="373"/>
      <c r="E338" s="346">
        <v>552.82600000000002</v>
      </c>
      <c r="F338" s="373"/>
      <c r="G338" s="347">
        <v>8.6891999999999996</v>
      </c>
      <c r="H338" s="374"/>
      <c r="I338" s="348">
        <v>-0.23649999999999999</v>
      </c>
      <c r="J338" s="348">
        <v>-2.1012</v>
      </c>
      <c r="K338" s="348">
        <v>-1.7292000000000001</v>
      </c>
      <c r="L338" s="348">
        <v>6.4565999999999999</v>
      </c>
      <c r="M338" s="348">
        <v>-7.4031000000000002</v>
      </c>
      <c r="N338" s="350">
        <v>-3.4405000000000001</v>
      </c>
      <c r="O338" s="348" t="s">
        <v>430</v>
      </c>
      <c r="P338" s="348" t="s">
        <v>430</v>
      </c>
      <c r="Q338" s="348" t="s">
        <v>430</v>
      </c>
      <c r="R338" s="348" t="s">
        <v>430</v>
      </c>
      <c r="S338" s="348">
        <v>9.0237999999999996</v>
      </c>
      <c r="T338" s="348">
        <v>-7.0803000000000003</v>
      </c>
      <c r="U338" s="348">
        <v>-2.0737000000000001</v>
      </c>
      <c r="V338" s="348">
        <v>-4.8457999999999997</v>
      </c>
      <c r="W338" s="348">
        <v>-1.5154000000000001</v>
      </c>
      <c r="X338" s="348">
        <v>-7.6773999999999996</v>
      </c>
      <c r="Y338" s="374"/>
      <c r="Z338" s="346">
        <v>209</v>
      </c>
      <c r="AA338" s="346">
        <v>250</v>
      </c>
      <c r="AB338" s="346">
        <v>244</v>
      </c>
      <c r="AC338" s="346">
        <v>187</v>
      </c>
      <c r="AD338" s="346">
        <v>191</v>
      </c>
      <c r="AE338" s="346">
        <v>180</v>
      </c>
      <c r="AF338" s="346" t="s">
        <v>430</v>
      </c>
      <c r="AG338" s="346" t="s">
        <v>430</v>
      </c>
      <c r="AH338" s="346" t="s">
        <v>430</v>
      </c>
      <c r="AI338" s="346" t="s">
        <v>430</v>
      </c>
      <c r="AJ338" s="346">
        <v>189</v>
      </c>
      <c r="AK338" s="346">
        <v>192</v>
      </c>
      <c r="AL338" s="346">
        <v>196</v>
      </c>
      <c r="AM338" s="346">
        <v>160</v>
      </c>
      <c r="AN338" s="346">
        <v>249</v>
      </c>
      <c r="AO338" s="373"/>
      <c r="AP338" s="348" t="s">
        <v>430</v>
      </c>
      <c r="AQ338" s="348" t="s">
        <v>430</v>
      </c>
      <c r="AR338" s="348" t="s">
        <v>430</v>
      </c>
      <c r="AS338" s="348" t="s">
        <v>430</v>
      </c>
      <c r="AT338" s="348">
        <v>-5.75</v>
      </c>
      <c r="AU338" s="351"/>
      <c r="AV338" s="346" t="s">
        <v>430</v>
      </c>
      <c r="AW338" s="346" t="s">
        <v>430</v>
      </c>
      <c r="AX338" s="346" t="s">
        <v>430</v>
      </c>
      <c r="AY338" s="346" t="s">
        <v>430</v>
      </c>
      <c r="AZ338" s="346">
        <v>174</v>
      </c>
      <c r="BA338" s="374"/>
      <c r="BB338" s="348">
        <v>12.5619745741212</v>
      </c>
      <c r="BC338" s="348">
        <v>1.00174739243391</v>
      </c>
      <c r="BD338" s="348">
        <v>-8.6939617590148899E-2</v>
      </c>
      <c r="BE338" s="375">
        <v>-4.2338688453194197E-2</v>
      </c>
      <c r="BF338" s="374"/>
      <c r="BG338" s="372">
        <v>9.5699999999999993E-2</v>
      </c>
      <c r="BH338" s="373"/>
      <c r="BI338" s="348">
        <v>74.858199999999997</v>
      </c>
      <c r="BJ338" s="348">
        <v>22.228999999999999</v>
      </c>
      <c r="BK338" s="348">
        <v>2.6336400000000002</v>
      </c>
      <c r="BL338" s="348">
        <v>0.27916000000000002</v>
      </c>
      <c r="BM338" s="373"/>
      <c r="BN338" s="372" t="s">
        <v>4700</v>
      </c>
      <c r="BO338" s="372" t="s">
        <v>4701</v>
      </c>
      <c r="BP338" s="372" t="s">
        <v>4702</v>
      </c>
      <c r="BQ338" s="372" t="s">
        <v>4703</v>
      </c>
      <c r="BR338" s="372" t="s">
        <v>4704</v>
      </c>
      <c r="BS338" s="373"/>
      <c r="BT338" s="354" t="s">
        <v>554</v>
      </c>
    </row>
    <row r="339" spans="1:72" s="428" customFormat="1" x14ac:dyDescent="0.25">
      <c r="A339" s="345" t="s">
        <v>5478</v>
      </c>
      <c r="B339" s="373"/>
      <c r="C339" s="719">
        <v>44778</v>
      </c>
      <c r="D339" s="373"/>
      <c r="E339" s="346">
        <v>564.16200000000003</v>
      </c>
      <c r="F339" s="373"/>
      <c r="G339" s="347">
        <v>16.965499999999999</v>
      </c>
      <c r="H339" s="374"/>
      <c r="I339" s="348">
        <v>0.55000000000000004</v>
      </c>
      <c r="J339" s="348">
        <v>0.1115</v>
      </c>
      <c r="K339" s="348">
        <v>2.9554</v>
      </c>
      <c r="L339" s="348">
        <v>11.471399999999999</v>
      </c>
      <c r="M339" s="348">
        <v>-0.69130000000000003</v>
      </c>
      <c r="N339" s="350">
        <v>-1.2761</v>
      </c>
      <c r="O339" s="348">
        <v>-6.4336000000000002</v>
      </c>
      <c r="P339" s="348">
        <v>14.359299999999999</v>
      </c>
      <c r="Q339" s="348" t="s">
        <v>430</v>
      </c>
      <c r="R339" s="348" t="s">
        <v>430</v>
      </c>
      <c r="S339" s="348">
        <v>15.2994</v>
      </c>
      <c r="T339" s="348">
        <v>0.2505</v>
      </c>
      <c r="U339" s="348">
        <v>4.3613</v>
      </c>
      <c r="V339" s="348">
        <v>-2.2421000000000002</v>
      </c>
      <c r="W339" s="348">
        <v>2.3733</v>
      </c>
      <c r="X339" s="348">
        <v>14.564500000000001</v>
      </c>
      <c r="Y339" s="374"/>
      <c r="Z339" s="346">
        <v>79</v>
      </c>
      <c r="AA339" s="346">
        <v>105</v>
      </c>
      <c r="AB339" s="346">
        <v>65</v>
      </c>
      <c r="AC339" s="346">
        <v>106</v>
      </c>
      <c r="AD339" s="346">
        <v>113</v>
      </c>
      <c r="AE339" s="346">
        <v>142</v>
      </c>
      <c r="AF339" s="346">
        <v>122</v>
      </c>
      <c r="AG339" s="346">
        <v>54</v>
      </c>
      <c r="AH339" s="346" t="s">
        <v>430</v>
      </c>
      <c r="AI339" s="346" t="s">
        <v>430</v>
      </c>
      <c r="AJ339" s="346">
        <v>109</v>
      </c>
      <c r="AK339" s="346">
        <v>105</v>
      </c>
      <c r="AL339" s="346">
        <v>113</v>
      </c>
      <c r="AM339" s="346">
        <v>131</v>
      </c>
      <c r="AN339" s="346">
        <v>80</v>
      </c>
      <c r="AO339" s="373"/>
      <c r="AP339" s="348" t="s">
        <v>430</v>
      </c>
      <c r="AQ339" s="348" t="s">
        <v>430</v>
      </c>
      <c r="AR339" s="348" t="s">
        <v>430</v>
      </c>
      <c r="AS339" s="348">
        <v>3.35</v>
      </c>
      <c r="AT339" s="348">
        <v>3.31</v>
      </c>
      <c r="AU339" s="351"/>
      <c r="AV339" s="346" t="s">
        <v>430</v>
      </c>
      <c r="AW339" s="346" t="s">
        <v>430</v>
      </c>
      <c r="AX339" s="346" t="s">
        <v>430</v>
      </c>
      <c r="AY339" s="346">
        <v>69</v>
      </c>
      <c r="AZ339" s="346">
        <v>112</v>
      </c>
      <c r="BA339" s="374"/>
      <c r="BB339" s="348">
        <v>17.825838120038298</v>
      </c>
      <c r="BC339" s="348">
        <v>0.99803613264277002</v>
      </c>
      <c r="BD339" s="348">
        <v>5.0055708573159698E-2</v>
      </c>
      <c r="BE339" s="375">
        <v>-6.3742053986916805E-2</v>
      </c>
      <c r="BF339" s="374"/>
      <c r="BG339" s="372">
        <v>0.29239999999999999</v>
      </c>
      <c r="BH339" s="373"/>
      <c r="BI339" s="348">
        <v>65.590900000000005</v>
      </c>
      <c r="BJ339" s="348">
        <v>34.358800000000002</v>
      </c>
      <c r="BK339" s="348" t="s">
        <v>430</v>
      </c>
      <c r="BL339" s="348">
        <v>5.0299999999999997E-2</v>
      </c>
      <c r="BM339" s="373"/>
      <c r="BN339" s="372" t="s">
        <v>4706</v>
      </c>
      <c r="BO339" s="372" t="s">
        <v>4707</v>
      </c>
      <c r="BP339" s="372" t="s">
        <v>4708</v>
      </c>
      <c r="BQ339" s="372" t="s">
        <v>4470</v>
      </c>
      <c r="BR339" s="372" t="s">
        <v>4709</v>
      </c>
      <c r="BS339" s="373"/>
      <c r="BT339" s="354" t="s">
        <v>554</v>
      </c>
    </row>
    <row r="340" spans="1:72" s="428" customFormat="1" ht="11" x14ac:dyDescent="0.3">
      <c r="A340" s="841" t="s">
        <v>5479</v>
      </c>
      <c r="B340" s="842"/>
      <c r="C340" s="843">
        <v>45092</v>
      </c>
      <c r="D340" s="842"/>
      <c r="E340" s="844">
        <v>574.16700000000003</v>
      </c>
      <c r="F340" s="842"/>
      <c r="G340" s="845">
        <v>14.884</v>
      </c>
      <c r="H340" s="847"/>
      <c r="I340" s="846">
        <v>0.54720000000000002</v>
      </c>
      <c r="J340" s="846">
        <v>0.1076</v>
      </c>
      <c r="K340" s="846">
        <v>2.9464999999999999</v>
      </c>
      <c r="L340" s="846">
        <v>11.4406</v>
      </c>
      <c r="M340" s="846">
        <v>-0.63419999999999999</v>
      </c>
      <c r="N340" s="848">
        <v>-1.0569999999999999</v>
      </c>
      <c r="O340" s="846">
        <v>-5.7260999999999997</v>
      </c>
      <c r="P340" s="846">
        <v>14.491899999999999</v>
      </c>
      <c r="Q340" s="846" t="s">
        <v>430</v>
      </c>
      <c r="R340" s="846" t="s">
        <v>430</v>
      </c>
      <c r="S340" s="846">
        <v>15.2994</v>
      </c>
      <c r="T340" s="846">
        <v>0.24249999999999999</v>
      </c>
      <c r="U340" s="846">
        <v>4.4051999999999998</v>
      </c>
      <c r="V340" s="846">
        <v>-2.1882999999999999</v>
      </c>
      <c r="W340" s="846">
        <v>2.3729</v>
      </c>
      <c r="X340" s="846">
        <v>14.0387</v>
      </c>
      <c r="Y340" s="847"/>
      <c r="Z340" s="844">
        <v>81</v>
      </c>
      <c r="AA340" s="844">
        <v>109</v>
      </c>
      <c r="AB340" s="844">
        <v>68</v>
      </c>
      <c r="AC340" s="844">
        <v>110</v>
      </c>
      <c r="AD340" s="844">
        <v>111</v>
      </c>
      <c r="AE340" s="844">
        <v>135</v>
      </c>
      <c r="AF340" s="844">
        <v>117</v>
      </c>
      <c r="AG340" s="844">
        <v>53</v>
      </c>
      <c r="AH340" s="844" t="s">
        <v>430</v>
      </c>
      <c r="AI340" s="844" t="s">
        <v>430</v>
      </c>
      <c r="AJ340" s="844">
        <v>109</v>
      </c>
      <c r="AK340" s="844">
        <v>106</v>
      </c>
      <c r="AL340" s="844">
        <v>112</v>
      </c>
      <c r="AM340" s="844">
        <v>130</v>
      </c>
      <c r="AN340" s="844">
        <v>81</v>
      </c>
      <c r="AO340" s="842"/>
      <c r="AP340" s="846" t="s">
        <v>430</v>
      </c>
      <c r="AQ340" s="846" t="s">
        <v>430</v>
      </c>
      <c r="AR340" s="846" t="s">
        <v>430</v>
      </c>
      <c r="AS340" s="846">
        <v>3.69</v>
      </c>
      <c r="AT340" s="846">
        <v>3.35</v>
      </c>
      <c r="AU340" s="849"/>
      <c r="AV340" s="844" t="s">
        <v>430</v>
      </c>
      <c r="AW340" s="844" t="s">
        <v>430</v>
      </c>
      <c r="AX340" s="844" t="s">
        <v>430</v>
      </c>
      <c r="AY340" s="844">
        <v>63</v>
      </c>
      <c r="AZ340" s="844">
        <v>111</v>
      </c>
      <c r="BA340" s="847"/>
      <c r="BB340" s="846">
        <v>17.841794748287001</v>
      </c>
      <c r="BC340" s="846">
        <v>0.99017419746813695</v>
      </c>
      <c r="BD340" s="846">
        <v>4.5423414013245497E-2</v>
      </c>
      <c r="BE340" s="852">
        <v>-4.9416734472416603E-2</v>
      </c>
      <c r="BF340" s="847"/>
      <c r="BG340" s="855">
        <v>0.54420000000000002</v>
      </c>
      <c r="BH340" s="842"/>
      <c r="BI340" s="846">
        <v>65.469700000000003</v>
      </c>
      <c r="BJ340" s="846">
        <v>34.450099999999999</v>
      </c>
      <c r="BK340" s="846" t="s">
        <v>430</v>
      </c>
      <c r="BL340" s="846">
        <v>8.0199999999999994E-2</v>
      </c>
      <c r="BM340" s="842"/>
      <c r="BN340" s="855" t="s">
        <v>4711</v>
      </c>
      <c r="BO340" s="855" t="s">
        <v>4712</v>
      </c>
      <c r="BP340" s="855" t="s">
        <v>4713</v>
      </c>
      <c r="BQ340" s="855" t="s">
        <v>4714</v>
      </c>
      <c r="BR340" s="855" t="s">
        <v>4715</v>
      </c>
      <c r="BS340" s="842"/>
      <c r="BT340" s="856" t="s">
        <v>554</v>
      </c>
    </row>
    <row r="341" spans="1:72" s="428" customFormat="1" x14ac:dyDescent="0.25">
      <c r="A341" s="345" t="s">
        <v>5480</v>
      </c>
      <c r="B341" s="373"/>
      <c r="C341" s="719">
        <v>45642</v>
      </c>
      <c r="D341" s="373"/>
      <c r="E341" s="346">
        <v>590.41999999999996</v>
      </c>
      <c r="F341" s="373"/>
      <c r="G341" s="347">
        <v>12.9587</v>
      </c>
      <c r="H341" s="374"/>
      <c r="I341" s="348">
        <v>-0.81059999999999999</v>
      </c>
      <c r="J341" s="348">
        <v>-0.90690000000000004</v>
      </c>
      <c r="K341" s="348">
        <v>-1.8169</v>
      </c>
      <c r="L341" s="348">
        <v>23.975899999999999</v>
      </c>
      <c r="M341" s="348">
        <v>16.188199999999998</v>
      </c>
      <c r="N341" s="350">
        <v>18.6629</v>
      </c>
      <c r="O341" s="348" t="s">
        <v>430</v>
      </c>
      <c r="P341" s="348" t="s">
        <v>430</v>
      </c>
      <c r="Q341" s="348" t="s">
        <v>430</v>
      </c>
      <c r="R341" s="348" t="s">
        <v>430</v>
      </c>
      <c r="S341" s="348">
        <v>28.273499999999999</v>
      </c>
      <c r="T341" s="348">
        <v>17.233000000000001</v>
      </c>
      <c r="U341" s="348">
        <v>31.732900000000001</v>
      </c>
      <c r="V341" s="348">
        <v>15.591200000000001</v>
      </c>
      <c r="W341" s="348">
        <v>-0.3553</v>
      </c>
      <c r="X341" s="348">
        <v>18.584199999999999</v>
      </c>
      <c r="Y341" s="374"/>
      <c r="Z341" s="346">
        <v>227</v>
      </c>
      <c r="AA341" s="346">
        <v>225</v>
      </c>
      <c r="AB341" s="346">
        <v>246</v>
      </c>
      <c r="AC341" s="346">
        <v>4</v>
      </c>
      <c r="AD341" s="346">
        <v>4</v>
      </c>
      <c r="AE341" s="346">
        <v>5</v>
      </c>
      <c r="AF341" s="346" t="s">
        <v>430</v>
      </c>
      <c r="AG341" s="346" t="s">
        <v>430</v>
      </c>
      <c r="AH341" s="346" t="s">
        <v>430</v>
      </c>
      <c r="AI341" s="346" t="s">
        <v>430</v>
      </c>
      <c r="AJ341" s="346">
        <v>4</v>
      </c>
      <c r="AK341" s="346">
        <v>4</v>
      </c>
      <c r="AL341" s="346">
        <v>1</v>
      </c>
      <c r="AM341" s="346">
        <v>7</v>
      </c>
      <c r="AN341" s="346">
        <v>220</v>
      </c>
      <c r="AO341" s="373"/>
      <c r="AP341" s="348" t="s">
        <v>430</v>
      </c>
      <c r="AQ341" s="348" t="s">
        <v>430</v>
      </c>
      <c r="AR341" s="348" t="s">
        <v>430</v>
      </c>
      <c r="AS341" s="348" t="s">
        <v>430</v>
      </c>
      <c r="AT341" s="348">
        <v>36.090000000000003</v>
      </c>
      <c r="AU341" s="351"/>
      <c r="AV341" s="346" t="s">
        <v>430</v>
      </c>
      <c r="AW341" s="346" t="s">
        <v>430</v>
      </c>
      <c r="AX341" s="346" t="s">
        <v>430</v>
      </c>
      <c r="AY341" s="346" t="s">
        <v>430</v>
      </c>
      <c r="AZ341" s="346">
        <v>4</v>
      </c>
      <c r="BA341" s="374"/>
      <c r="BB341" s="348">
        <v>26.852073937901402</v>
      </c>
      <c r="BC341" s="348">
        <v>0.99817326811871598</v>
      </c>
      <c r="BD341" s="348">
        <v>5.6718334776037098E-2</v>
      </c>
      <c r="BE341" s="375">
        <v>-4.15669126528724E-2</v>
      </c>
      <c r="BF341" s="374"/>
      <c r="BG341" s="372">
        <v>0.11459999999999999</v>
      </c>
      <c r="BH341" s="373"/>
      <c r="BI341" s="348">
        <v>15.035299999999999</v>
      </c>
      <c r="BJ341" s="348">
        <v>57.134</v>
      </c>
      <c r="BK341" s="348">
        <v>27.682099999999998</v>
      </c>
      <c r="BL341" s="348">
        <v>0.14860000000000001</v>
      </c>
      <c r="BM341" s="373"/>
      <c r="BN341" s="372" t="s">
        <v>4717</v>
      </c>
      <c r="BO341" s="372" t="s">
        <v>4718</v>
      </c>
      <c r="BP341" s="372" t="s">
        <v>430</v>
      </c>
      <c r="BQ341" s="372" t="s">
        <v>430</v>
      </c>
      <c r="BR341" s="372" t="s">
        <v>430</v>
      </c>
      <c r="BS341" s="373"/>
      <c r="BT341" s="354" t="s">
        <v>547</v>
      </c>
    </row>
    <row r="342" spans="1:72" s="428" customFormat="1" x14ac:dyDescent="0.25">
      <c r="A342" s="345" t="s">
        <v>5481</v>
      </c>
      <c r="B342" s="373"/>
      <c r="C342" s="719">
        <v>44589</v>
      </c>
      <c r="D342" s="373"/>
      <c r="E342" s="346">
        <v>518.75699999999995</v>
      </c>
      <c r="F342" s="373"/>
      <c r="G342" s="347">
        <v>17.860600000000002</v>
      </c>
      <c r="H342" s="374"/>
      <c r="I342" s="348">
        <v>-1.23E-2</v>
      </c>
      <c r="J342" s="348">
        <v>-0.26129999999999998</v>
      </c>
      <c r="K342" s="348">
        <v>3.2924000000000002</v>
      </c>
      <c r="L342" s="348">
        <v>15.737399999999999</v>
      </c>
      <c r="M342" s="348">
        <v>4.8570000000000002</v>
      </c>
      <c r="N342" s="350">
        <v>7.8148</v>
      </c>
      <c r="O342" s="348">
        <v>0.96709999999999996</v>
      </c>
      <c r="P342" s="348">
        <v>19.409099999999999</v>
      </c>
      <c r="Q342" s="348" t="s">
        <v>430</v>
      </c>
      <c r="R342" s="348" t="s">
        <v>430</v>
      </c>
      <c r="S342" s="348">
        <v>19.460899999999999</v>
      </c>
      <c r="T342" s="348">
        <v>4.2485999999999997</v>
      </c>
      <c r="U342" s="348">
        <v>6.6833</v>
      </c>
      <c r="V342" s="348">
        <v>5.2289000000000003</v>
      </c>
      <c r="W342" s="348">
        <v>1.3948</v>
      </c>
      <c r="X342" s="348">
        <v>14.0717</v>
      </c>
      <c r="Y342" s="374"/>
      <c r="Z342" s="346">
        <v>181</v>
      </c>
      <c r="AA342" s="346">
        <v>184</v>
      </c>
      <c r="AB342" s="346">
        <v>53</v>
      </c>
      <c r="AC342" s="346">
        <v>41</v>
      </c>
      <c r="AD342" s="346">
        <v>41</v>
      </c>
      <c r="AE342" s="346">
        <v>30</v>
      </c>
      <c r="AF342" s="346">
        <v>81</v>
      </c>
      <c r="AG342" s="346">
        <v>31</v>
      </c>
      <c r="AH342" s="346" t="s">
        <v>430</v>
      </c>
      <c r="AI342" s="346" t="s">
        <v>430</v>
      </c>
      <c r="AJ342" s="346">
        <v>38</v>
      </c>
      <c r="AK342" s="346">
        <v>45</v>
      </c>
      <c r="AL342" s="346">
        <v>65</v>
      </c>
      <c r="AM342" s="346">
        <v>31</v>
      </c>
      <c r="AN342" s="346">
        <v>164</v>
      </c>
      <c r="AO342" s="373"/>
      <c r="AP342" s="348" t="s">
        <v>430</v>
      </c>
      <c r="AQ342" s="348" t="s">
        <v>430</v>
      </c>
      <c r="AR342" s="348" t="s">
        <v>430</v>
      </c>
      <c r="AS342" s="348">
        <v>11.01</v>
      </c>
      <c r="AT342" s="348">
        <v>12.43</v>
      </c>
      <c r="AU342" s="351"/>
      <c r="AV342" s="346" t="s">
        <v>430</v>
      </c>
      <c r="AW342" s="346" t="s">
        <v>430</v>
      </c>
      <c r="AX342" s="346" t="s">
        <v>430</v>
      </c>
      <c r="AY342" s="346">
        <v>23</v>
      </c>
      <c r="AZ342" s="346">
        <v>39</v>
      </c>
      <c r="BA342" s="374"/>
      <c r="BB342" s="348">
        <v>17.893338737127699</v>
      </c>
      <c r="BC342" s="348">
        <v>0.99488867957931904</v>
      </c>
      <c r="BD342" s="348">
        <v>6.9688403377126798E-2</v>
      </c>
      <c r="BE342" s="375">
        <v>-2.58388709260595E-2</v>
      </c>
      <c r="BF342" s="374"/>
      <c r="BG342" s="372">
        <v>0.83120000000000005</v>
      </c>
      <c r="BH342" s="373"/>
      <c r="BI342" s="348">
        <v>89.408199999999994</v>
      </c>
      <c r="BJ342" s="348">
        <v>7.3564100000000003</v>
      </c>
      <c r="BK342" s="348" t="s">
        <v>430</v>
      </c>
      <c r="BL342" s="348">
        <v>3.2353900000000002</v>
      </c>
      <c r="BM342" s="373"/>
      <c r="BN342" s="372" t="s">
        <v>4463</v>
      </c>
      <c r="BO342" s="372" t="s">
        <v>4464</v>
      </c>
      <c r="BP342" s="372" t="s">
        <v>4465</v>
      </c>
      <c r="BQ342" s="372" t="s">
        <v>4466</v>
      </c>
      <c r="BR342" s="372" t="s">
        <v>4279</v>
      </c>
      <c r="BS342" s="373"/>
      <c r="BT342" s="354" t="s">
        <v>554</v>
      </c>
    </row>
    <row r="343" spans="1:72" s="428" customFormat="1" x14ac:dyDescent="0.25">
      <c r="A343" s="345" t="s">
        <v>5482</v>
      </c>
      <c r="B343" s="373"/>
      <c r="C343" s="719">
        <v>44623</v>
      </c>
      <c r="D343" s="373"/>
      <c r="E343" s="346">
        <v>477.94499999999999</v>
      </c>
      <c r="F343" s="373"/>
      <c r="G343" s="347">
        <v>16.341100000000001</v>
      </c>
      <c r="H343" s="374"/>
      <c r="I343" s="348">
        <v>0.47649999999999998</v>
      </c>
      <c r="J343" s="348">
        <v>0.3574</v>
      </c>
      <c r="K343" s="348">
        <v>0.61939999999999995</v>
      </c>
      <c r="L343" s="348">
        <v>5.8067000000000002</v>
      </c>
      <c r="M343" s="348">
        <v>-5.6997999999999998</v>
      </c>
      <c r="N343" s="350">
        <v>-2.0476000000000001</v>
      </c>
      <c r="O343" s="348">
        <v>-0.34910000000000002</v>
      </c>
      <c r="P343" s="348">
        <v>11.104200000000001</v>
      </c>
      <c r="Q343" s="348" t="s">
        <v>430</v>
      </c>
      <c r="R343" s="348" t="s">
        <v>430</v>
      </c>
      <c r="S343" s="348">
        <v>7.6276000000000002</v>
      </c>
      <c r="T343" s="348">
        <v>-6.1017999999999999</v>
      </c>
      <c r="U343" s="348">
        <v>-1.1505000000000001</v>
      </c>
      <c r="V343" s="348">
        <v>-4.3216000000000001</v>
      </c>
      <c r="W343" s="348">
        <v>1.2704</v>
      </c>
      <c r="X343" s="348">
        <v>12.061999999999999</v>
      </c>
      <c r="Y343" s="374"/>
      <c r="Z343" s="346">
        <v>103</v>
      </c>
      <c r="AA343" s="346">
        <v>75</v>
      </c>
      <c r="AB343" s="346">
        <v>206</v>
      </c>
      <c r="AC343" s="346">
        <v>196</v>
      </c>
      <c r="AD343" s="346">
        <v>171</v>
      </c>
      <c r="AE343" s="346">
        <v>155</v>
      </c>
      <c r="AF343" s="346">
        <v>108</v>
      </c>
      <c r="AG343" s="346">
        <v>66</v>
      </c>
      <c r="AH343" s="346" t="s">
        <v>430</v>
      </c>
      <c r="AI343" s="346" t="s">
        <v>430</v>
      </c>
      <c r="AJ343" s="346">
        <v>224</v>
      </c>
      <c r="AK343" s="346">
        <v>178</v>
      </c>
      <c r="AL343" s="346">
        <v>165</v>
      </c>
      <c r="AM343" s="346">
        <v>156</v>
      </c>
      <c r="AN343" s="346">
        <v>188</v>
      </c>
      <c r="AO343" s="373"/>
      <c r="AP343" s="348" t="s">
        <v>430</v>
      </c>
      <c r="AQ343" s="348" t="s">
        <v>430</v>
      </c>
      <c r="AR343" s="348" t="s">
        <v>430</v>
      </c>
      <c r="AS343" s="348">
        <v>2.63</v>
      </c>
      <c r="AT343" s="348">
        <v>-5.07</v>
      </c>
      <c r="AU343" s="351"/>
      <c r="AV343" s="346" t="s">
        <v>430</v>
      </c>
      <c r="AW343" s="346" t="s">
        <v>430</v>
      </c>
      <c r="AX343" s="346" t="s">
        <v>430</v>
      </c>
      <c r="AY343" s="346">
        <v>86</v>
      </c>
      <c r="AZ343" s="346">
        <v>163</v>
      </c>
      <c r="BA343" s="374"/>
      <c r="BB343" s="348">
        <v>12.1249741088051</v>
      </c>
      <c r="BC343" s="348">
        <v>0</v>
      </c>
      <c r="BD343" s="348">
        <v>4.77675751751164E-2</v>
      </c>
      <c r="BE343" s="375" t="s">
        <v>430</v>
      </c>
      <c r="BF343" s="374"/>
      <c r="BG343" s="372" t="s">
        <v>430</v>
      </c>
      <c r="BH343" s="373"/>
      <c r="BI343" s="348">
        <v>83.425799999999995</v>
      </c>
      <c r="BJ343" s="348">
        <v>12.9863</v>
      </c>
      <c r="BK343" s="348">
        <v>3.3487100000000001</v>
      </c>
      <c r="BL343" s="348">
        <v>0.23919000000000001</v>
      </c>
      <c r="BM343" s="373"/>
      <c r="BN343" s="372" t="s">
        <v>4721</v>
      </c>
      <c r="BO343" s="372" t="s">
        <v>4722</v>
      </c>
      <c r="BP343" s="372" t="s">
        <v>1363</v>
      </c>
      <c r="BQ343" s="372" t="s">
        <v>4723</v>
      </c>
      <c r="BR343" s="372" t="s">
        <v>4724</v>
      </c>
      <c r="BS343" s="373"/>
      <c r="BT343" s="354" t="s">
        <v>554</v>
      </c>
    </row>
    <row r="344" spans="1:72" s="428" customFormat="1" x14ac:dyDescent="0.25">
      <c r="A344" s="345" t="s">
        <v>5483</v>
      </c>
      <c r="B344" s="373"/>
      <c r="C344" s="719">
        <v>44355</v>
      </c>
      <c r="D344" s="373"/>
      <c r="E344" s="346">
        <v>494.08100000000002</v>
      </c>
      <c r="F344" s="373"/>
      <c r="G344" s="347">
        <v>18.858499999999999</v>
      </c>
      <c r="H344" s="374"/>
      <c r="I344" s="348">
        <v>0.51590000000000003</v>
      </c>
      <c r="J344" s="348">
        <v>-7.5800000000000006E-2</v>
      </c>
      <c r="K344" s="348">
        <v>0.59740000000000004</v>
      </c>
      <c r="L344" s="348">
        <v>8.4115000000000002</v>
      </c>
      <c r="M344" s="348">
        <v>-1.7797000000000001</v>
      </c>
      <c r="N344" s="350">
        <v>4.1387999999999998</v>
      </c>
      <c r="O344" s="348">
        <v>5.0406000000000004</v>
      </c>
      <c r="P344" s="348">
        <v>14.9404</v>
      </c>
      <c r="Q344" s="348">
        <v>13.6495</v>
      </c>
      <c r="R344" s="348" t="s">
        <v>430</v>
      </c>
      <c r="S344" s="348">
        <v>10.4153</v>
      </c>
      <c r="T344" s="348">
        <v>-2.02</v>
      </c>
      <c r="U344" s="348">
        <v>3.5186000000000002</v>
      </c>
      <c r="V344" s="348">
        <v>2.1604000000000001</v>
      </c>
      <c r="W344" s="348">
        <v>0.68179999999999996</v>
      </c>
      <c r="X344" s="348">
        <v>13.3947</v>
      </c>
      <c r="Y344" s="374"/>
      <c r="Z344" s="346">
        <v>88</v>
      </c>
      <c r="AA344" s="346">
        <v>160</v>
      </c>
      <c r="AB344" s="346">
        <v>209</v>
      </c>
      <c r="AC344" s="346">
        <v>164</v>
      </c>
      <c r="AD344" s="346">
        <v>135</v>
      </c>
      <c r="AE344" s="346">
        <v>70</v>
      </c>
      <c r="AF344" s="346">
        <v>25</v>
      </c>
      <c r="AG344" s="346">
        <v>49</v>
      </c>
      <c r="AH344" s="346">
        <v>17</v>
      </c>
      <c r="AI344" s="346" t="s">
        <v>430</v>
      </c>
      <c r="AJ344" s="346">
        <v>165</v>
      </c>
      <c r="AK344" s="346">
        <v>132</v>
      </c>
      <c r="AL344" s="346">
        <v>130</v>
      </c>
      <c r="AM344" s="346">
        <v>66</v>
      </c>
      <c r="AN344" s="346">
        <v>202</v>
      </c>
      <c r="AO344" s="373"/>
      <c r="AP344" s="348" t="s">
        <v>430</v>
      </c>
      <c r="AQ344" s="348" t="s">
        <v>430</v>
      </c>
      <c r="AR344" s="348">
        <v>12.52</v>
      </c>
      <c r="AS344" s="348">
        <v>8.07</v>
      </c>
      <c r="AT344" s="348">
        <v>2.42</v>
      </c>
      <c r="AU344" s="351"/>
      <c r="AV344" s="346" t="s">
        <v>430</v>
      </c>
      <c r="AW344" s="346" t="s">
        <v>430</v>
      </c>
      <c r="AX344" s="346">
        <v>19</v>
      </c>
      <c r="AY344" s="346">
        <v>50</v>
      </c>
      <c r="AZ344" s="346">
        <v>124</v>
      </c>
      <c r="BA344" s="374"/>
      <c r="BB344" s="348">
        <v>12.0169385328225</v>
      </c>
      <c r="BC344" s="348">
        <v>0.99763718256022904</v>
      </c>
      <c r="BD344" s="348">
        <v>6.8310300331426099E-2</v>
      </c>
      <c r="BE344" s="375">
        <v>-4.1090832681107803E-2</v>
      </c>
      <c r="BF344" s="374"/>
      <c r="BG344" s="372">
        <v>8.3699999999999997E-2</v>
      </c>
      <c r="BH344" s="373"/>
      <c r="BI344" s="348">
        <v>99.843199999999996</v>
      </c>
      <c r="BJ344" s="348" t="s">
        <v>430</v>
      </c>
      <c r="BK344" s="348" t="s">
        <v>430</v>
      </c>
      <c r="BL344" s="348">
        <v>0.15679999999999999</v>
      </c>
      <c r="BM344" s="373"/>
      <c r="BN344" s="372" t="s">
        <v>4512</v>
      </c>
      <c r="BO344" s="372" t="s">
        <v>4622</v>
      </c>
      <c r="BP344" s="372" t="s">
        <v>4623</v>
      </c>
      <c r="BQ344" s="372" t="s">
        <v>4515</v>
      </c>
      <c r="BR344" s="372" t="s">
        <v>4516</v>
      </c>
      <c r="BS344" s="373"/>
      <c r="BT344" s="354" t="s">
        <v>554</v>
      </c>
    </row>
    <row r="345" spans="1:72" s="428" customFormat="1" x14ac:dyDescent="0.25">
      <c r="A345" s="345" t="s">
        <v>5484</v>
      </c>
      <c r="B345" s="373"/>
      <c r="C345" s="719">
        <v>45545</v>
      </c>
      <c r="D345" s="373"/>
      <c r="E345" s="346">
        <v>509.23399999999998</v>
      </c>
      <c r="F345" s="373"/>
      <c r="G345" s="347">
        <v>9.7719000000000005</v>
      </c>
      <c r="H345" s="374"/>
      <c r="I345" s="348">
        <v>0.1794</v>
      </c>
      <c r="J345" s="348">
        <v>0.88160000000000005</v>
      </c>
      <c r="K345" s="348">
        <v>4.0427</v>
      </c>
      <c r="L345" s="348">
        <v>17.645900000000001</v>
      </c>
      <c r="M345" s="348">
        <v>3.9685000000000001</v>
      </c>
      <c r="N345" s="350">
        <v>3.8679999999999999</v>
      </c>
      <c r="O345" s="348" t="s">
        <v>430</v>
      </c>
      <c r="P345" s="348" t="s">
        <v>430</v>
      </c>
      <c r="Q345" s="348" t="s">
        <v>430</v>
      </c>
      <c r="R345" s="348" t="s">
        <v>430</v>
      </c>
      <c r="S345" s="348">
        <v>20.7988</v>
      </c>
      <c r="T345" s="348">
        <v>3.5916000000000001</v>
      </c>
      <c r="U345" s="348">
        <v>4.7958999999999996</v>
      </c>
      <c r="V345" s="348">
        <v>0.99009999999999998</v>
      </c>
      <c r="W345" s="348">
        <v>3.1564000000000001</v>
      </c>
      <c r="X345" s="348">
        <v>-1.2834000000000001</v>
      </c>
      <c r="Y345" s="374"/>
      <c r="Z345" s="346">
        <v>147</v>
      </c>
      <c r="AA345" s="346">
        <v>44</v>
      </c>
      <c r="AB345" s="346">
        <v>36</v>
      </c>
      <c r="AC345" s="346">
        <v>29</v>
      </c>
      <c r="AD345" s="346">
        <v>63</v>
      </c>
      <c r="AE345" s="346">
        <v>79</v>
      </c>
      <c r="AF345" s="346" t="s">
        <v>430</v>
      </c>
      <c r="AG345" s="346" t="s">
        <v>430</v>
      </c>
      <c r="AH345" s="346" t="s">
        <v>430</v>
      </c>
      <c r="AI345" s="346" t="s">
        <v>430</v>
      </c>
      <c r="AJ345" s="346">
        <v>31</v>
      </c>
      <c r="AK345" s="346">
        <v>62</v>
      </c>
      <c r="AL345" s="346">
        <v>105</v>
      </c>
      <c r="AM345" s="346">
        <v>86</v>
      </c>
      <c r="AN345" s="346">
        <v>55</v>
      </c>
      <c r="AO345" s="373"/>
      <c r="AP345" s="348" t="s">
        <v>430</v>
      </c>
      <c r="AQ345" s="348" t="s">
        <v>430</v>
      </c>
      <c r="AR345" s="348" t="s">
        <v>430</v>
      </c>
      <c r="AS345" s="348" t="s">
        <v>430</v>
      </c>
      <c r="AT345" s="348">
        <v>11.42</v>
      </c>
      <c r="AU345" s="351"/>
      <c r="AV345" s="346" t="s">
        <v>430</v>
      </c>
      <c r="AW345" s="346" t="s">
        <v>430</v>
      </c>
      <c r="AX345" s="346" t="s">
        <v>430</v>
      </c>
      <c r="AY345" s="346" t="s">
        <v>430</v>
      </c>
      <c r="AZ345" s="346">
        <v>65</v>
      </c>
      <c r="BA345" s="374"/>
      <c r="BB345" s="348">
        <v>18.405109264655401</v>
      </c>
      <c r="BC345" s="348">
        <v>0.99634121331734404</v>
      </c>
      <c r="BD345" s="348">
        <v>-2.7325005210731699E-2</v>
      </c>
      <c r="BE345" s="375">
        <v>-5.28835872575339E-2</v>
      </c>
      <c r="BF345" s="374"/>
      <c r="BG345" s="372">
        <v>0.1613</v>
      </c>
      <c r="BH345" s="373"/>
      <c r="BI345" s="348">
        <v>20.116599999999998</v>
      </c>
      <c r="BJ345" s="348">
        <v>29.588699999999999</v>
      </c>
      <c r="BK345" s="348">
        <v>50.046599999999998</v>
      </c>
      <c r="BL345" s="348">
        <v>0.24809999999999999</v>
      </c>
      <c r="BM345" s="373"/>
      <c r="BN345" s="372" t="s">
        <v>4727</v>
      </c>
      <c r="BO345" s="372" t="s">
        <v>4728</v>
      </c>
      <c r="BP345" s="372" t="s">
        <v>4729</v>
      </c>
      <c r="BQ345" s="372" t="s">
        <v>4730</v>
      </c>
      <c r="BR345" s="372" t="s">
        <v>4245</v>
      </c>
      <c r="BS345" s="373"/>
      <c r="BT345" s="354" t="s">
        <v>554</v>
      </c>
    </row>
    <row r="346" spans="1:72" s="428" customFormat="1" x14ac:dyDescent="0.25">
      <c r="A346" s="345" t="s">
        <v>5485</v>
      </c>
      <c r="B346" s="373"/>
      <c r="C346" s="719">
        <v>45527</v>
      </c>
      <c r="D346" s="373"/>
      <c r="E346" s="346">
        <v>487.81400000000002</v>
      </c>
      <c r="F346" s="373"/>
      <c r="G346" s="347">
        <v>10.0434</v>
      </c>
      <c r="H346" s="374"/>
      <c r="I346" s="348">
        <v>0.40489999999999998</v>
      </c>
      <c r="J346" s="348">
        <v>0.47120000000000001</v>
      </c>
      <c r="K346" s="348">
        <v>2.8742000000000001</v>
      </c>
      <c r="L346" s="348">
        <v>12.686400000000001</v>
      </c>
      <c r="M346" s="348">
        <v>-0.4194</v>
      </c>
      <c r="N346" s="350">
        <v>1.9572000000000001</v>
      </c>
      <c r="O346" s="348" t="s">
        <v>430</v>
      </c>
      <c r="P346" s="348" t="s">
        <v>430</v>
      </c>
      <c r="Q346" s="348" t="s">
        <v>430</v>
      </c>
      <c r="R346" s="348" t="s">
        <v>430</v>
      </c>
      <c r="S346" s="348">
        <v>15.526400000000001</v>
      </c>
      <c r="T346" s="348">
        <v>-0.52890000000000004</v>
      </c>
      <c r="U346" s="348">
        <v>3.6974</v>
      </c>
      <c r="V346" s="348">
        <v>-0.50619999999999998</v>
      </c>
      <c r="W346" s="348">
        <v>2.5737000000000001</v>
      </c>
      <c r="X346" s="348">
        <v>0.23619999999999999</v>
      </c>
      <c r="Y346" s="374"/>
      <c r="Z346" s="346">
        <v>114</v>
      </c>
      <c r="AA346" s="346">
        <v>54</v>
      </c>
      <c r="AB346" s="346">
        <v>73</v>
      </c>
      <c r="AC346" s="346">
        <v>99</v>
      </c>
      <c r="AD346" s="346">
        <v>107</v>
      </c>
      <c r="AE346" s="346">
        <v>104</v>
      </c>
      <c r="AF346" s="346" t="s">
        <v>430</v>
      </c>
      <c r="AG346" s="346" t="s">
        <v>430</v>
      </c>
      <c r="AH346" s="346" t="s">
        <v>430</v>
      </c>
      <c r="AI346" s="346" t="s">
        <v>430</v>
      </c>
      <c r="AJ346" s="346">
        <v>105</v>
      </c>
      <c r="AK346" s="346">
        <v>116</v>
      </c>
      <c r="AL346" s="346">
        <v>127</v>
      </c>
      <c r="AM346" s="346">
        <v>113</v>
      </c>
      <c r="AN346" s="346">
        <v>70</v>
      </c>
      <c r="AO346" s="373"/>
      <c r="AP346" s="348" t="s">
        <v>430</v>
      </c>
      <c r="AQ346" s="348" t="s">
        <v>430</v>
      </c>
      <c r="AR346" s="348" t="s">
        <v>430</v>
      </c>
      <c r="AS346" s="348" t="s">
        <v>430</v>
      </c>
      <c r="AT346" s="348">
        <v>5.33</v>
      </c>
      <c r="AU346" s="351"/>
      <c r="AV346" s="346" t="s">
        <v>430</v>
      </c>
      <c r="AW346" s="346" t="s">
        <v>430</v>
      </c>
      <c r="AX346" s="346" t="s">
        <v>430</v>
      </c>
      <c r="AY346" s="346" t="s">
        <v>430</v>
      </c>
      <c r="AZ346" s="346">
        <v>94</v>
      </c>
      <c r="BA346" s="374"/>
      <c r="BB346" s="348">
        <v>15.1338045794761</v>
      </c>
      <c r="BC346" s="348">
        <v>0.99828273174723503</v>
      </c>
      <c r="BD346" s="348">
        <v>-2.2557068999144E-2</v>
      </c>
      <c r="BE346" s="375">
        <v>-3.7160081290331902E-2</v>
      </c>
      <c r="BF346" s="374"/>
      <c r="BG346" s="372">
        <v>6.8099999999999994E-2</v>
      </c>
      <c r="BH346" s="373"/>
      <c r="BI346" s="348">
        <v>49.603000000000002</v>
      </c>
      <c r="BJ346" s="348">
        <v>25.328399999999998</v>
      </c>
      <c r="BK346" s="348">
        <v>24.578299999999999</v>
      </c>
      <c r="BL346" s="348">
        <v>0.49030000000000001</v>
      </c>
      <c r="BM346" s="373"/>
      <c r="BN346" s="372" t="s">
        <v>4732</v>
      </c>
      <c r="BO346" s="372" t="s">
        <v>4733</v>
      </c>
      <c r="BP346" s="372" t="s">
        <v>4734</v>
      </c>
      <c r="BQ346" s="372" t="s">
        <v>4735</v>
      </c>
      <c r="BR346" s="372" t="s">
        <v>4736</v>
      </c>
      <c r="BS346" s="373"/>
      <c r="BT346" s="354" t="s">
        <v>554</v>
      </c>
    </row>
    <row r="347" spans="1:72" s="428" customFormat="1" x14ac:dyDescent="0.25">
      <c r="A347" s="345" t="s">
        <v>5486</v>
      </c>
      <c r="B347" s="373"/>
      <c r="C347" s="719">
        <v>43822</v>
      </c>
      <c r="D347" s="373"/>
      <c r="E347" s="346">
        <v>485.8</v>
      </c>
      <c r="F347" s="373"/>
      <c r="G347" s="347">
        <v>25.8476</v>
      </c>
      <c r="H347" s="374"/>
      <c r="I347" s="348">
        <v>-1.2E-2</v>
      </c>
      <c r="J347" s="348">
        <v>-0.28620000000000001</v>
      </c>
      <c r="K347" s="348">
        <v>3.2702</v>
      </c>
      <c r="L347" s="348">
        <v>15.6694</v>
      </c>
      <c r="M347" s="348">
        <v>4.7297000000000002</v>
      </c>
      <c r="N347" s="350">
        <v>7.6208</v>
      </c>
      <c r="O347" s="348">
        <v>0.84289999999999998</v>
      </c>
      <c r="P347" s="348">
        <v>19.407800000000002</v>
      </c>
      <c r="Q347" s="348">
        <v>14.0083</v>
      </c>
      <c r="R347" s="348" t="s">
        <v>430</v>
      </c>
      <c r="S347" s="348">
        <v>19.416599999999999</v>
      </c>
      <c r="T347" s="348">
        <v>4.1208999999999998</v>
      </c>
      <c r="U347" s="348">
        <v>6.4901</v>
      </c>
      <c r="V347" s="348">
        <v>5.0442</v>
      </c>
      <c r="W347" s="348">
        <v>1.3731</v>
      </c>
      <c r="X347" s="348">
        <v>15.713100000000001</v>
      </c>
      <c r="Y347" s="374"/>
      <c r="Z347" s="346">
        <v>179</v>
      </c>
      <c r="AA347" s="346">
        <v>192</v>
      </c>
      <c r="AB347" s="346">
        <v>59</v>
      </c>
      <c r="AC347" s="346">
        <v>46</v>
      </c>
      <c r="AD347" s="346">
        <v>51</v>
      </c>
      <c r="AE347" s="346">
        <v>37</v>
      </c>
      <c r="AF347" s="346">
        <v>84</v>
      </c>
      <c r="AG347" s="346">
        <v>32</v>
      </c>
      <c r="AH347" s="346">
        <v>11</v>
      </c>
      <c r="AI347" s="346" t="s">
        <v>430</v>
      </c>
      <c r="AJ347" s="346">
        <v>44</v>
      </c>
      <c r="AK347" s="346">
        <v>54</v>
      </c>
      <c r="AL347" s="346">
        <v>87</v>
      </c>
      <c r="AM347" s="346">
        <v>40</v>
      </c>
      <c r="AN347" s="346">
        <v>181</v>
      </c>
      <c r="AO347" s="373"/>
      <c r="AP347" s="348" t="s">
        <v>430</v>
      </c>
      <c r="AQ347" s="348" t="s">
        <v>430</v>
      </c>
      <c r="AR347" s="348">
        <v>14.58</v>
      </c>
      <c r="AS347" s="348">
        <v>10.94</v>
      </c>
      <c r="AT347" s="348">
        <v>12.18</v>
      </c>
      <c r="AU347" s="351"/>
      <c r="AV347" s="346" t="s">
        <v>430</v>
      </c>
      <c r="AW347" s="346" t="s">
        <v>430</v>
      </c>
      <c r="AX347" s="346">
        <v>11</v>
      </c>
      <c r="AY347" s="346">
        <v>26</v>
      </c>
      <c r="AZ347" s="346">
        <v>46</v>
      </c>
      <c r="BA347" s="374"/>
      <c r="BB347" s="348">
        <v>17.940816834545402</v>
      </c>
      <c r="BC347" s="348">
        <v>0.99753154854498904</v>
      </c>
      <c r="BD347" s="348">
        <v>6.9576272856989793E-2</v>
      </c>
      <c r="BE347" s="375">
        <v>-2.7923029120453999E-2</v>
      </c>
      <c r="BF347" s="374"/>
      <c r="BG347" s="372">
        <v>0.43419999999999997</v>
      </c>
      <c r="BH347" s="373"/>
      <c r="BI347" s="348">
        <v>89.417599999999993</v>
      </c>
      <c r="BJ347" s="348">
        <v>7.3544200000000002</v>
      </c>
      <c r="BK347" s="348" t="s">
        <v>430</v>
      </c>
      <c r="BL347" s="348">
        <v>3.2279800000000001</v>
      </c>
      <c r="BM347" s="373"/>
      <c r="BN347" s="372" t="s">
        <v>4538</v>
      </c>
      <c r="BO347" s="372" t="s">
        <v>4464</v>
      </c>
      <c r="BP347" s="372" t="s">
        <v>4465</v>
      </c>
      <c r="BQ347" s="372" t="s">
        <v>4603</v>
      </c>
      <c r="BR347" s="372" t="s">
        <v>4279</v>
      </c>
      <c r="BS347" s="373"/>
      <c r="BT347" s="354" t="s">
        <v>547</v>
      </c>
    </row>
    <row r="348" spans="1:72" s="428" customFormat="1" x14ac:dyDescent="0.25">
      <c r="A348" s="345" t="s">
        <v>5487</v>
      </c>
      <c r="B348" s="373"/>
      <c r="C348" s="719">
        <v>44615</v>
      </c>
      <c r="D348" s="373"/>
      <c r="E348" s="346">
        <v>500.642</v>
      </c>
      <c r="F348" s="373"/>
      <c r="G348" s="347">
        <v>17.4085</v>
      </c>
      <c r="H348" s="374"/>
      <c r="I348" s="348">
        <v>0.20030000000000001</v>
      </c>
      <c r="J348" s="348">
        <v>-0.18920000000000001</v>
      </c>
      <c r="K348" s="348">
        <v>1.9245000000000001</v>
      </c>
      <c r="L348" s="348">
        <v>12.2883</v>
      </c>
      <c r="M348" s="348">
        <v>1.6323000000000001</v>
      </c>
      <c r="N348" s="350">
        <v>5.8395999999999999</v>
      </c>
      <c r="O348" s="348">
        <v>3.2921</v>
      </c>
      <c r="P348" s="348">
        <v>16.984300000000001</v>
      </c>
      <c r="Q348" s="348" t="s">
        <v>430</v>
      </c>
      <c r="R348" s="348" t="s">
        <v>430</v>
      </c>
      <c r="S348" s="348">
        <v>15.3209</v>
      </c>
      <c r="T348" s="348">
        <v>1.2452000000000001</v>
      </c>
      <c r="U348" s="348">
        <v>4.7651000000000003</v>
      </c>
      <c r="V348" s="348">
        <v>3.5548000000000002</v>
      </c>
      <c r="W348" s="348">
        <v>0.82879999999999998</v>
      </c>
      <c r="X348" s="348">
        <v>13.644500000000001</v>
      </c>
      <c r="Y348" s="374"/>
      <c r="Z348" s="346">
        <v>145</v>
      </c>
      <c r="AA348" s="346">
        <v>172</v>
      </c>
      <c r="AB348" s="346">
        <v>128</v>
      </c>
      <c r="AC348" s="346">
        <v>103</v>
      </c>
      <c r="AD348" s="346">
        <v>95</v>
      </c>
      <c r="AE348" s="346">
        <v>62</v>
      </c>
      <c r="AF348" s="346">
        <v>42</v>
      </c>
      <c r="AG348" s="346">
        <v>41</v>
      </c>
      <c r="AH348" s="346" t="s">
        <v>430</v>
      </c>
      <c r="AI348" s="346" t="s">
        <v>430</v>
      </c>
      <c r="AJ348" s="346">
        <v>107</v>
      </c>
      <c r="AK348" s="346">
        <v>100</v>
      </c>
      <c r="AL348" s="346">
        <v>106</v>
      </c>
      <c r="AM348" s="346">
        <v>61</v>
      </c>
      <c r="AN348" s="346">
        <v>199</v>
      </c>
      <c r="AO348" s="373"/>
      <c r="AP348" s="348" t="s">
        <v>430</v>
      </c>
      <c r="AQ348" s="348" t="s">
        <v>430</v>
      </c>
      <c r="AR348" s="348" t="s">
        <v>430</v>
      </c>
      <c r="AS348" s="348">
        <v>9.4700000000000006</v>
      </c>
      <c r="AT348" s="348">
        <v>7.3</v>
      </c>
      <c r="AU348" s="351"/>
      <c r="AV348" s="346" t="s">
        <v>430</v>
      </c>
      <c r="AW348" s="346" t="s">
        <v>430</v>
      </c>
      <c r="AX348" s="346" t="s">
        <v>430</v>
      </c>
      <c r="AY348" s="346">
        <v>41</v>
      </c>
      <c r="AZ348" s="346">
        <v>85</v>
      </c>
      <c r="BA348" s="374"/>
      <c r="BB348" s="348">
        <v>14.5943704850198</v>
      </c>
      <c r="BC348" s="348">
        <v>0.99651294000551205</v>
      </c>
      <c r="BD348" s="348">
        <v>6.9364749364439704E-2</v>
      </c>
      <c r="BE348" s="375">
        <v>-4.6896739736412799E-2</v>
      </c>
      <c r="BF348" s="374"/>
      <c r="BG348" s="372">
        <v>0.1424</v>
      </c>
      <c r="BH348" s="373"/>
      <c r="BI348" s="348">
        <v>94.297399999999996</v>
      </c>
      <c r="BJ348" s="348">
        <v>4.8294600000000001</v>
      </c>
      <c r="BK348" s="348" t="s">
        <v>430</v>
      </c>
      <c r="BL348" s="348">
        <v>0.87314000000000003</v>
      </c>
      <c r="BM348" s="373"/>
      <c r="BN348" s="372" t="s">
        <v>4739</v>
      </c>
      <c r="BO348" s="372" t="s">
        <v>4740</v>
      </c>
      <c r="BP348" s="372" t="s">
        <v>4741</v>
      </c>
      <c r="BQ348" s="372" t="s">
        <v>4742</v>
      </c>
      <c r="BR348" s="372" t="s">
        <v>2304</v>
      </c>
      <c r="BS348" s="373"/>
      <c r="BT348" s="354" t="s">
        <v>554</v>
      </c>
    </row>
    <row r="349" spans="1:72" s="428" customFormat="1" x14ac:dyDescent="0.25">
      <c r="A349" s="345" t="s">
        <v>5488</v>
      </c>
      <c r="B349" s="373"/>
      <c r="C349" s="719">
        <v>44287</v>
      </c>
      <c r="D349" s="373"/>
      <c r="E349" s="346">
        <v>474.02</v>
      </c>
      <c r="F349" s="373"/>
      <c r="G349" s="347">
        <v>25.8477</v>
      </c>
      <c r="H349" s="374"/>
      <c r="I349" s="348">
        <v>8.2100000000000006E-2</v>
      </c>
      <c r="J349" s="348">
        <v>0.3896</v>
      </c>
      <c r="K349" s="348">
        <v>1.6829000000000001</v>
      </c>
      <c r="L349" s="348">
        <v>14.7873</v>
      </c>
      <c r="M349" s="348">
        <v>2.9333999999999998</v>
      </c>
      <c r="N349" s="350">
        <v>6.4847999999999999</v>
      </c>
      <c r="O349" s="348">
        <v>5.0519999999999996</v>
      </c>
      <c r="P349" s="348">
        <v>20.783999999999999</v>
      </c>
      <c r="Q349" s="348">
        <v>18.312899999999999</v>
      </c>
      <c r="R349" s="348" t="s">
        <v>430</v>
      </c>
      <c r="S349" s="348">
        <v>17.773800000000001</v>
      </c>
      <c r="T349" s="348">
        <v>2.8056000000000001</v>
      </c>
      <c r="U349" s="348">
        <v>8.8489000000000004</v>
      </c>
      <c r="V349" s="348">
        <v>4.2485999999999997</v>
      </c>
      <c r="W349" s="348">
        <v>1.3797999999999999</v>
      </c>
      <c r="X349" s="348">
        <v>19.898499999999999</v>
      </c>
      <c r="Y349" s="374"/>
      <c r="Z349" s="346">
        <v>164</v>
      </c>
      <c r="AA349" s="346">
        <v>66</v>
      </c>
      <c r="AB349" s="346">
        <v>152</v>
      </c>
      <c r="AC349" s="346">
        <v>66</v>
      </c>
      <c r="AD349" s="346">
        <v>73</v>
      </c>
      <c r="AE349" s="346">
        <v>54</v>
      </c>
      <c r="AF349" s="346">
        <v>24</v>
      </c>
      <c r="AG349" s="346">
        <v>15</v>
      </c>
      <c r="AH349" s="346">
        <v>2</v>
      </c>
      <c r="AI349" s="346" t="s">
        <v>430</v>
      </c>
      <c r="AJ349" s="346">
        <v>66</v>
      </c>
      <c r="AK349" s="346">
        <v>80</v>
      </c>
      <c r="AL349" s="346">
        <v>36</v>
      </c>
      <c r="AM349" s="346">
        <v>52</v>
      </c>
      <c r="AN349" s="346">
        <v>177</v>
      </c>
      <c r="AO349" s="373"/>
      <c r="AP349" s="348" t="s">
        <v>430</v>
      </c>
      <c r="AQ349" s="348" t="s">
        <v>430</v>
      </c>
      <c r="AR349" s="348">
        <v>17.68</v>
      </c>
      <c r="AS349" s="348">
        <v>11.82</v>
      </c>
      <c r="AT349" s="348">
        <v>11.69</v>
      </c>
      <c r="AU349" s="351"/>
      <c r="AV349" s="346" t="s">
        <v>430</v>
      </c>
      <c r="AW349" s="346" t="s">
        <v>430</v>
      </c>
      <c r="AX349" s="346">
        <v>4</v>
      </c>
      <c r="AY349" s="346">
        <v>14</v>
      </c>
      <c r="AZ349" s="346">
        <v>57</v>
      </c>
      <c r="BA349" s="374"/>
      <c r="BB349" s="348">
        <v>15.609971999455</v>
      </c>
      <c r="BC349" s="348">
        <v>0.99976910372176597</v>
      </c>
      <c r="BD349" s="348">
        <v>8.6399357037082097E-2</v>
      </c>
      <c r="BE349" s="375">
        <v>-2.6239678238626302E-2</v>
      </c>
      <c r="BF349" s="374"/>
      <c r="BG349" s="372">
        <v>0.17510000000000001</v>
      </c>
      <c r="BH349" s="373"/>
      <c r="BI349" s="348">
        <v>3.90618</v>
      </c>
      <c r="BJ349" s="348">
        <v>92.260400000000004</v>
      </c>
      <c r="BK349" s="348">
        <v>3.6118800000000002</v>
      </c>
      <c r="BL349" s="348">
        <v>0.22153999999999999</v>
      </c>
      <c r="BM349" s="373"/>
      <c r="BN349" s="372" t="s">
        <v>4609</v>
      </c>
      <c r="BO349" s="372" t="s">
        <v>1760</v>
      </c>
      <c r="BP349" s="372" t="s">
        <v>4610</v>
      </c>
      <c r="BQ349" s="372" t="s">
        <v>2929</v>
      </c>
      <c r="BR349" s="372" t="s">
        <v>4612</v>
      </c>
      <c r="BS349" s="373"/>
      <c r="BT349" s="354" t="s">
        <v>4624</v>
      </c>
    </row>
    <row r="350" spans="1:72" s="428" customFormat="1" x14ac:dyDescent="0.25">
      <c r="A350" s="345" t="s">
        <v>5489</v>
      </c>
      <c r="B350" s="373"/>
      <c r="C350" s="719">
        <v>44777</v>
      </c>
      <c r="D350" s="373"/>
      <c r="E350" s="346">
        <v>450.38400000000001</v>
      </c>
      <c r="F350" s="373"/>
      <c r="G350" s="347">
        <v>14.8406</v>
      </c>
      <c r="H350" s="374"/>
      <c r="I350" s="348">
        <v>-0.21990000000000001</v>
      </c>
      <c r="J350" s="348">
        <v>-0.3211</v>
      </c>
      <c r="K350" s="348">
        <v>2.4422000000000001</v>
      </c>
      <c r="L350" s="348">
        <v>14.4931</v>
      </c>
      <c r="M350" s="348">
        <v>0.66679999999999995</v>
      </c>
      <c r="N350" s="350">
        <v>-0.75239999999999996</v>
      </c>
      <c r="O350" s="348">
        <v>-4.1799999999999997E-2</v>
      </c>
      <c r="P350" s="348">
        <v>12.9328</v>
      </c>
      <c r="Q350" s="348" t="s">
        <v>430</v>
      </c>
      <c r="R350" s="348" t="s">
        <v>430</v>
      </c>
      <c r="S350" s="348">
        <v>17.086500000000001</v>
      </c>
      <c r="T350" s="348">
        <v>1.1353</v>
      </c>
      <c r="U350" s="348">
        <v>3.1543000000000001</v>
      </c>
      <c r="V350" s="348">
        <v>-2.7814999999999999</v>
      </c>
      <c r="W350" s="348">
        <v>1.9944</v>
      </c>
      <c r="X350" s="348">
        <v>10.680300000000001</v>
      </c>
      <c r="Y350" s="374"/>
      <c r="Z350" s="346">
        <v>204</v>
      </c>
      <c r="AA350" s="346">
        <v>196</v>
      </c>
      <c r="AB350" s="346">
        <v>91</v>
      </c>
      <c r="AC350" s="346">
        <v>79</v>
      </c>
      <c r="AD350" s="346">
        <v>103</v>
      </c>
      <c r="AE350" s="346">
        <v>129</v>
      </c>
      <c r="AF350" s="346">
        <v>104</v>
      </c>
      <c r="AG350" s="346">
        <v>58</v>
      </c>
      <c r="AH350" s="346" t="s">
        <v>430</v>
      </c>
      <c r="AI350" s="346" t="s">
        <v>430</v>
      </c>
      <c r="AJ350" s="346">
        <v>85</v>
      </c>
      <c r="AK350" s="346">
        <v>101</v>
      </c>
      <c r="AL350" s="346">
        <v>135</v>
      </c>
      <c r="AM350" s="346">
        <v>143</v>
      </c>
      <c r="AN350" s="346">
        <v>140</v>
      </c>
      <c r="AO350" s="373"/>
      <c r="AP350" s="348" t="s">
        <v>430</v>
      </c>
      <c r="AQ350" s="348" t="s">
        <v>430</v>
      </c>
      <c r="AR350" s="348" t="s">
        <v>430</v>
      </c>
      <c r="AS350" s="348">
        <v>6.06</v>
      </c>
      <c r="AT350" s="348">
        <v>5.85</v>
      </c>
      <c r="AU350" s="351"/>
      <c r="AV350" s="346" t="s">
        <v>430</v>
      </c>
      <c r="AW350" s="346" t="s">
        <v>430</v>
      </c>
      <c r="AX350" s="346" t="s">
        <v>430</v>
      </c>
      <c r="AY350" s="346">
        <v>56</v>
      </c>
      <c r="AZ350" s="346">
        <v>91</v>
      </c>
      <c r="BA350" s="374"/>
      <c r="BB350" s="348">
        <v>14.573110672992</v>
      </c>
      <c r="BC350" s="348">
        <v>1.00059967006581</v>
      </c>
      <c r="BD350" s="348">
        <v>4.9644737700894802E-2</v>
      </c>
      <c r="BE350" s="375">
        <v>-2.3852697141700099E-2</v>
      </c>
      <c r="BF350" s="374"/>
      <c r="BG350" s="372">
        <v>9.4399999999999998E-2</v>
      </c>
      <c r="BH350" s="373"/>
      <c r="BI350" s="348">
        <v>17.202400000000001</v>
      </c>
      <c r="BJ350" s="348">
        <v>70.640699999999995</v>
      </c>
      <c r="BK350" s="348">
        <v>11.9689</v>
      </c>
      <c r="BL350" s="348">
        <v>0.188</v>
      </c>
      <c r="BM350" s="373"/>
      <c r="BN350" s="372" t="s">
        <v>4745</v>
      </c>
      <c r="BO350" s="372" t="s">
        <v>4746</v>
      </c>
      <c r="BP350" s="372" t="s">
        <v>4747</v>
      </c>
      <c r="BQ350" s="372" t="s">
        <v>4748</v>
      </c>
      <c r="BR350" s="372" t="s">
        <v>4749</v>
      </c>
      <c r="BS350" s="373"/>
      <c r="BT350" s="354" t="s">
        <v>554</v>
      </c>
    </row>
    <row r="351" spans="1:72" s="428" customFormat="1" x14ac:dyDescent="0.25">
      <c r="A351" s="345" t="s">
        <v>5490</v>
      </c>
      <c r="B351" s="373"/>
      <c r="C351" s="719">
        <v>45574</v>
      </c>
      <c r="D351" s="373"/>
      <c r="E351" s="346">
        <v>447.399</v>
      </c>
      <c r="F351" s="373"/>
      <c r="G351" s="347">
        <v>10.123100000000001</v>
      </c>
      <c r="H351" s="374"/>
      <c r="I351" s="348">
        <v>0.36580000000000001</v>
      </c>
      <c r="J351" s="348">
        <v>0.1603</v>
      </c>
      <c r="K351" s="348">
        <v>1.8030999999999999</v>
      </c>
      <c r="L351" s="348">
        <v>10.9429</v>
      </c>
      <c r="M351" s="348">
        <v>-1.3515999999999999</v>
      </c>
      <c r="N351" s="350">
        <v>2.6215000000000002</v>
      </c>
      <c r="O351" s="348" t="s">
        <v>430</v>
      </c>
      <c r="P351" s="348" t="s">
        <v>430</v>
      </c>
      <c r="Q351" s="348" t="s">
        <v>430</v>
      </c>
      <c r="R351" s="348" t="s">
        <v>430</v>
      </c>
      <c r="S351" s="348">
        <v>13.8796</v>
      </c>
      <c r="T351" s="348">
        <v>-1.4360999999999999</v>
      </c>
      <c r="U351" s="348">
        <v>4.2232000000000003</v>
      </c>
      <c r="V351" s="348">
        <v>0.49740000000000001</v>
      </c>
      <c r="W351" s="348">
        <v>1.7488999999999999</v>
      </c>
      <c r="X351" s="348">
        <v>0.71940000000000004</v>
      </c>
      <c r="Y351" s="374"/>
      <c r="Z351" s="346">
        <v>118</v>
      </c>
      <c r="AA351" s="346">
        <v>100</v>
      </c>
      <c r="AB351" s="346">
        <v>137</v>
      </c>
      <c r="AC351" s="346">
        <v>126</v>
      </c>
      <c r="AD351" s="346">
        <v>122</v>
      </c>
      <c r="AE351" s="346">
        <v>98</v>
      </c>
      <c r="AF351" s="346" t="s">
        <v>430</v>
      </c>
      <c r="AG351" s="346" t="s">
        <v>430</v>
      </c>
      <c r="AH351" s="346" t="s">
        <v>430</v>
      </c>
      <c r="AI351" s="346" t="s">
        <v>430</v>
      </c>
      <c r="AJ351" s="346">
        <v>123</v>
      </c>
      <c r="AK351" s="346">
        <v>122</v>
      </c>
      <c r="AL351" s="346">
        <v>118</v>
      </c>
      <c r="AM351" s="346">
        <v>89</v>
      </c>
      <c r="AN351" s="346">
        <v>146</v>
      </c>
      <c r="AO351" s="373"/>
      <c r="AP351" s="348" t="s">
        <v>430</v>
      </c>
      <c r="AQ351" s="348" t="s">
        <v>430</v>
      </c>
      <c r="AR351" s="348" t="s">
        <v>430</v>
      </c>
      <c r="AS351" s="348" t="s">
        <v>430</v>
      </c>
      <c r="AT351" s="348">
        <v>4.1900000000000004</v>
      </c>
      <c r="AU351" s="351"/>
      <c r="AV351" s="346" t="s">
        <v>430</v>
      </c>
      <c r="AW351" s="346" t="s">
        <v>430</v>
      </c>
      <c r="AX351" s="346" t="s">
        <v>430</v>
      </c>
      <c r="AY351" s="346" t="s">
        <v>430</v>
      </c>
      <c r="AZ351" s="346">
        <v>107</v>
      </c>
      <c r="BA351" s="374"/>
      <c r="BB351" s="348">
        <v>13.6691377581739</v>
      </c>
      <c r="BC351" s="348">
        <v>0.99894891400493901</v>
      </c>
      <c r="BD351" s="348">
        <v>-9.0781928851204705E-3</v>
      </c>
      <c r="BE351" s="375">
        <v>-2.6635230917415102E-2</v>
      </c>
      <c r="BF351" s="374"/>
      <c r="BG351" s="372">
        <v>3.5099999999999999E-2</v>
      </c>
      <c r="BH351" s="373"/>
      <c r="BI351" s="348">
        <v>48.9846</v>
      </c>
      <c r="BJ351" s="348">
        <v>48.625900000000001</v>
      </c>
      <c r="BK351" s="348">
        <v>1.8846799999999999</v>
      </c>
      <c r="BL351" s="348">
        <v>0.50482000000000005</v>
      </c>
      <c r="BM351" s="373"/>
      <c r="BN351" s="372" t="s">
        <v>4751</v>
      </c>
      <c r="BO351" s="372" t="s">
        <v>4364</v>
      </c>
      <c r="BP351" s="372" t="s">
        <v>4752</v>
      </c>
      <c r="BQ351" s="372" t="s">
        <v>1393</v>
      </c>
      <c r="BR351" s="372" t="s">
        <v>4753</v>
      </c>
      <c r="BS351" s="373"/>
      <c r="BT351" s="354" t="s">
        <v>554</v>
      </c>
    </row>
    <row r="352" spans="1:72" s="428" customFormat="1" x14ac:dyDescent="0.25">
      <c r="A352" s="345" t="s">
        <v>5491</v>
      </c>
      <c r="B352" s="373"/>
      <c r="C352" s="719">
        <v>44791</v>
      </c>
      <c r="D352" s="373"/>
      <c r="E352" s="346">
        <v>393.70100000000002</v>
      </c>
      <c r="F352" s="373"/>
      <c r="G352" s="347">
        <v>9.7774000000000001</v>
      </c>
      <c r="H352" s="374"/>
      <c r="I352" s="348">
        <v>2.0329000000000002</v>
      </c>
      <c r="J352" s="348">
        <v>-4.3186</v>
      </c>
      <c r="K352" s="348">
        <v>-4.3569000000000004</v>
      </c>
      <c r="L352" s="348">
        <v>-6.5355999999999996</v>
      </c>
      <c r="M352" s="348">
        <v>-28.5962</v>
      </c>
      <c r="N352" s="350">
        <v>-26.904499999999999</v>
      </c>
      <c r="O352" s="348">
        <v>-9.8832000000000004</v>
      </c>
      <c r="P352" s="348">
        <v>0.5262</v>
      </c>
      <c r="Q352" s="348" t="s">
        <v>430</v>
      </c>
      <c r="R352" s="348" t="s">
        <v>430</v>
      </c>
      <c r="S352" s="348">
        <v>-4.6497999999999999</v>
      </c>
      <c r="T352" s="348">
        <v>-26.5365</v>
      </c>
      <c r="U352" s="348">
        <v>-16.7392</v>
      </c>
      <c r="V352" s="348">
        <v>-27.889399999999998</v>
      </c>
      <c r="W352" s="348">
        <v>-5.2218999999999998</v>
      </c>
      <c r="X352" s="348">
        <v>-0.5827</v>
      </c>
      <c r="Y352" s="374"/>
      <c r="Z352" s="346">
        <v>7</v>
      </c>
      <c r="AA352" s="346">
        <v>259</v>
      </c>
      <c r="AB352" s="346">
        <v>256</v>
      </c>
      <c r="AC352" s="346">
        <v>247</v>
      </c>
      <c r="AD352" s="346">
        <v>241</v>
      </c>
      <c r="AE352" s="346">
        <v>215</v>
      </c>
      <c r="AF352" s="346">
        <v>127</v>
      </c>
      <c r="AG352" s="346">
        <v>98</v>
      </c>
      <c r="AH352" s="346" t="s">
        <v>430</v>
      </c>
      <c r="AI352" s="346" t="s">
        <v>430</v>
      </c>
      <c r="AJ352" s="346">
        <v>247</v>
      </c>
      <c r="AK352" s="346">
        <v>243</v>
      </c>
      <c r="AL352" s="346">
        <v>230</v>
      </c>
      <c r="AM352" s="346">
        <v>217</v>
      </c>
      <c r="AN352" s="346">
        <v>259</v>
      </c>
      <c r="AO352" s="373"/>
      <c r="AP352" s="348" t="s">
        <v>430</v>
      </c>
      <c r="AQ352" s="348" t="s">
        <v>430</v>
      </c>
      <c r="AR352" s="348" t="s">
        <v>430</v>
      </c>
      <c r="AS352" s="348">
        <v>-14.6</v>
      </c>
      <c r="AT352" s="348">
        <v>-32.630000000000003</v>
      </c>
      <c r="AU352" s="351"/>
      <c r="AV352" s="346" t="s">
        <v>430</v>
      </c>
      <c r="AW352" s="346" t="s">
        <v>430</v>
      </c>
      <c r="AX352" s="346" t="s">
        <v>430</v>
      </c>
      <c r="AY352" s="346">
        <v>99</v>
      </c>
      <c r="AZ352" s="346">
        <v>220</v>
      </c>
      <c r="BA352" s="374"/>
      <c r="BB352" s="348">
        <v>21.594193097230001</v>
      </c>
      <c r="BC352" s="348">
        <v>0.99686181404247098</v>
      </c>
      <c r="BD352" s="348">
        <v>-1.0891550091525501E-2</v>
      </c>
      <c r="BE352" s="375">
        <v>-3.5604934210023802E-2</v>
      </c>
      <c r="BF352" s="374"/>
      <c r="BG352" s="372">
        <v>0.2185</v>
      </c>
      <c r="BH352" s="373"/>
      <c r="BI352" s="348">
        <v>80.206900000000005</v>
      </c>
      <c r="BJ352" s="348">
        <v>19.323499999999999</v>
      </c>
      <c r="BK352" s="348" t="s">
        <v>430</v>
      </c>
      <c r="BL352" s="348">
        <v>0.46960000000000002</v>
      </c>
      <c r="BM352" s="373"/>
      <c r="BN352" s="372" t="s">
        <v>4755</v>
      </c>
      <c r="BO352" s="372" t="s">
        <v>4756</v>
      </c>
      <c r="BP352" s="372" t="s">
        <v>430</v>
      </c>
      <c r="BQ352" s="372" t="s">
        <v>430</v>
      </c>
      <c r="BR352" s="372" t="s">
        <v>430</v>
      </c>
      <c r="BS352" s="373"/>
      <c r="BT352" s="354" t="s">
        <v>554</v>
      </c>
    </row>
    <row r="353" spans="1:72" s="428" customFormat="1" x14ac:dyDescent="0.25">
      <c r="A353" s="345" t="s">
        <v>5492</v>
      </c>
      <c r="B353" s="373"/>
      <c r="C353" s="719">
        <v>44615</v>
      </c>
      <c r="D353" s="373"/>
      <c r="E353" s="346">
        <v>445.50400000000002</v>
      </c>
      <c r="F353" s="373"/>
      <c r="G353" s="347">
        <v>14.944699999999999</v>
      </c>
      <c r="H353" s="374"/>
      <c r="I353" s="348">
        <v>0.67159999999999997</v>
      </c>
      <c r="J353" s="348">
        <v>-7.5600000000000001E-2</v>
      </c>
      <c r="K353" s="348">
        <v>1.9259999999999999</v>
      </c>
      <c r="L353" s="348">
        <v>7.0774999999999997</v>
      </c>
      <c r="M353" s="348">
        <v>-5.6104000000000003</v>
      </c>
      <c r="N353" s="350">
        <v>-1.3265</v>
      </c>
      <c r="O353" s="348">
        <v>1.6519999999999999</v>
      </c>
      <c r="P353" s="348">
        <v>11.236000000000001</v>
      </c>
      <c r="Q353" s="348" t="s">
        <v>430</v>
      </c>
      <c r="R353" s="348" t="s">
        <v>430</v>
      </c>
      <c r="S353" s="348">
        <v>9.9780999999999995</v>
      </c>
      <c r="T353" s="348">
        <v>-5.6581000000000001</v>
      </c>
      <c r="U353" s="348">
        <v>-0.4118</v>
      </c>
      <c r="V353" s="348">
        <v>-3.355</v>
      </c>
      <c r="W353" s="348">
        <v>2.1356999999999999</v>
      </c>
      <c r="X353" s="348">
        <v>9.7128999999999994</v>
      </c>
      <c r="Y353" s="374"/>
      <c r="Z353" s="346">
        <v>68</v>
      </c>
      <c r="AA353" s="346">
        <v>158</v>
      </c>
      <c r="AB353" s="346">
        <v>127</v>
      </c>
      <c r="AC353" s="346">
        <v>183</v>
      </c>
      <c r="AD353" s="346">
        <v>170</v>
      </c>
      <c r="AE353" s="346">
        <v>146</v>
      </c>
      <c r="AF353" s="346">
        <v>78</v>
      </c>
      <c r="AG353" s="346">
        <v>65</v>
      </c>
      <c r="AH353" s="346" t="s">
        <v>430</v>
      </c>
      <c r="AI353" s="346" t="s">
        <v>430</v>
      </c>
      <c r="AJ353" s="346">
        <v>178</v>
      </c>
      <c r="AK353" s="346">
        <v>169</v>
      </c>
      <c r="AL353" s="346">
        <v>162</v>
      </c>
      <c r="AM353" s="346">
        <v>152</v>
      </c>
      <c r="AN353" s="346">
        <v>133</v>
      </c>
      <c r="AO353" s="373"/>
      <c r="AP353" s="348" t="s">
        <v>430</v>
      </c>
      <c r="AQ353" s="348" t="s">
        <v>430</v>
      </c>
      <c r="AR353" s="348" t="s">
        <v>430</v>
      </c>
      <c r="AS353" s="348">
        <v>4.45</v>
      </c>
      <c r="AT353" s="348">
        <v>-3.14</v>
      </c>
      <c r="AU353" s="351"/>
      <c r="AV353" s="346" t="s">
        <v>430</v>
      </c>
      <c r="AW353" s="346" t="s">
        <v>430</v>
      </c>
      <c r="AX353" s="346" t="s">
        <v>430</v>
      </c>
      <c r="AY353" s="346">
        <v>62</v>
      </c>
      <c r="AZ353" s="346">
        <v>157</v>
      </c>
      <c r="BA353" s="374"/>
      <c r="BB353" s="348">
        <v>12.2663133739531</v>
      </c>
      <c r="BC353" s="348">
        <v>0.99822369988374005</v>
      </c>
      <c r="BD353" s="348">
        <v>4.43168504005962E-2</v>
      </c>
      <c r="BE353" s="375">
        <v>-3.1776041553194599E-2</v>
      </c>
      <c r="BF353" s="374"/>
      <c r="BG353" s="372">
        <v>0.14219999999999999</v>
      </c>
      <c r="BH353" s="373"/>
      <c r="BI353" s="348">
        <v>97.8172</v>
      </c>
      <c r="BJ353" s="348">
        <v>1.3898999999999999</v>
      </c>
      <c r="BK353" s="348" t="s">
        <v>430</v>
      </c>
      <c r="BL353" s="348">
        <v>0.79290000000000005</v>
      </c>
      <c r="BM353" s="373"/>
      <c r="BN353" s="372" t="s">
        <v>4540</v>
      </c>
      <c r="BO353" s="372" t="s">
        <v>4541</v>
      </c>
      <c r="BP353" s="372" t="s">
        <v>4542</v>
      </c>
      <c r="BQ353" s="372" t="s">
        <v>4543</v>
      </c>
      <c r="BR353" s="372" t="s">
        <v>922</v>
      </c>
      <c r="BS353" s="373"/>
      <c r="BT353" s="354" t="s">
        <v>554</v>
      </c>
    </row>
    <row r="354" spans="1:72" s="428" customFormat="1" ht="11" x14ac:dyDescent="0.3">
      <c r="A354" s="841" t="s">
        <v>5493</v>
      </c>
      <c r="B354" s="842"/>
      <c r="C354" s="843">
        <v>45573</v>
      </c>
      <c r="D354" s="842"/>
      <c r="E354" s="844">
        <v>434.64600000000002</v>
      </c>
      <c r="F354" s="842"/>
      <c r="G354" s="845">
        <v>9.6669999999999998</v>
      </c>
      <c r="H354" s="847"/>
      <c r="I354" s="846">
        <v>-0.1343</v>
      </c>
      <c r="J354" s="846">
        <v>-0.3402</v>
      </c>
      <c r="K354" s="846">
        <v>2.0264000000000002</v>
      </c>
      <c r="L354" s="846">
        <v>14.0245</v>
      </c>
      <c r="M354" s="846">
        <v>2.2747000000000002</v>
      </c>
      <c r="N354" s="848">
        <v>1.4056</v>
      </c>
      <c r="O354" s="846" t="s">
        <v>430</v>
      </c>
      <c r="P354" s="846" t="s">
        <v>430</v>
      </c>
      <c r="Q354" s="846" t="s">
        <v>430</v>
      </c>
      <c r="R354" s="846" t="s">
        <v>430</v>
      </c>
      <c r="S354" s="846">
        <v>17.446200000000001</v>
      </c>
      <c r="T354" s="846">
        <v>3.3904000000000001</v>
      </c>
      <c r="U354" s="846">
        <v>8.8871000000000002</v>
      </c>
      <c r="V354" s="846">
        <v>2.07E-2</v>
      </c>
      <c r="W354" s="846">
        <v>0.83450000000000002</v>
      </c>
      <c r="X354" s="846">
        <v>-1.9615</v>
      </c>
      <c r="Y354" s="847"/>
      <c r="Z354" s="844">
        <v>195</v>
      </c>
      <c r="AA354" s="844">
        <v>200</v>
      </c>
      <c r="AB354" s="844">
        <v>122</v>
      </c>
      <c r="AC354" s="844">
        <v>84</v>
      </c>
      <c r="AD354" s="844">
        <v>88</v>
      </c>
      <c r="AE354" s="844">
        <v>107</v>
      </c>
      <c r="AF354" s="844" t="s">
        <v>430</v>
      </c>
      <c r="AG354" s="844" t="s">
        <v>430</v>
      </c>
      <c r="AH354" s="844" t="s">
        <v>430</v>
      </c>
      <c r="AI354" s="844" t="s">
        <v>430</v>
      </c>
      <c r="AJ354" s="844">
        <v>78</v>
      </c>
      <c r="AK354" s="844">
        <v>65</v>
      </c>
      <c r="AL354" s="844">
        <v>34</v>
      </c>
      <c r="AM354" s="844">
        <v>101</v>
      </c>
      <c r="AN354" s="844">
        <v>197</v>
      </c>
      <c r="AO354" s="842"/>
      <c r="AP354" s="846" t="s">
        <v>430</v>
      </c>
      <c r="AQ354" s="846" t="s">
        <v>430</v>
      </c>
      <c r="AR354" s="846" t="s">
        <v>430</v>
      </c>
      <c r="AS354" s="846" t="s">
        <v>430</v>
      </c>
      <c r="AT354" s="846">
        <v>9.43</v>
      </c>
      <c r="AU354" s="849"/>
      <c r="AV354" s="844" t="s">
        <v>430</v>
      </c>
      <c r="AW354" s="844" t="s">
        <v>430</v>
      </c>
      <c r="AX354" s="844" t="s">
        <v>430</v>
      </c>
      <c r="AY354" s="844" t="s">
        <v>430</v>
      </c>
      <c r="AZ354" s="844">
        <v>71</v>
      </c>
      <c r="BA354" s="847"/>
      <c r="BB354" s="846">
        <v>18.392101082499199</v>
      </c>
      <c r="BC354" s="846">
        <v>1.0019835840136899</v>
      </c>
      <c r="BD354" s="846">
        <v>-1.44379281788344E-2</v>
      </c>
      <c r="BE354" s="852">
        <v>-5.2774956940198403E-2</v>
      </c>
      <c r="BF354" s="847"/>
      <c r="BG354" s="855">
        <v>0.19</v>
      </c>
      <c r="BH354" s="842"/>
      <c r="BI354" s="846">
        <v>17.743300000000001</v>
      </c>
      <c r="BJ354" s="846">
        <v>81.176199999999994</v>
      </c>
      <c r="BK354" s="846">
        <v>0.97502100000000003</v>
      </c>
      <c r="BL354" s="846">
        <v>0.105479</v>
      </c>
      <c r="BM354" s="842"/>
      <c r="BN354" s="855" t="s">
        <v>4759</v>
      </c>
      <c r="BO354" s="855" t="s">
        <v>4760</v>
      </c>
      <c r="BP354" s="855" t="s">
        <v>4761</v>
      </c>
      <c r="BQ354" s="855" t="s">
        <v>4554</v>
      </c>
      <c r="BR354" s="855" t="s">
        <v>4555</v>
      </c>
      <c r="BS354" s="842"/>
      <c r="BT354" s="856" t="s">
        <v>554</v>
      </c>
    </row>
    <row r="355" spans="1:72" s="428" customFormat="1" x14ac:dyDescent="0.25">
      <c r="A355" s="345" t="s">
        <v>5494</v>
      </c>
      <c r="B355" s="373"/>
      <c r="C355" s="719">
        <v>44631</v>
      </c>
      <c r="D355" s="373"/>
      <c r="E355" s="346">
        <v>389.61</v>
      </c>
      <c r="F355" s="373"/>
      <c r="G355" s="347">
        <v>21.6432</v>
      </c>
      <c r="H355" s="374"/>
      <c r="I355" s="348">
        <v>8.1799999999999998E-2</v>
      </c>
      <c r="J355" s="348">
        <v>0.38919999999999999</v>
      </c>
      <c r="K355" s="348">
        <v>1.6853</v>
      </c>
      <c r="L355" s="348">
        <v>14.753500000000001</v>
      </c>
      <c r="M355" s="348">
        <v>2.9051</v>
      </c>
      <c r="N355" s="350">
        <v>6.4390000000000001</v>
      </c>
      <c r="O355" s="348">
        <v>5.0343</v>
      </c>
      <c r="P355" s="348">
        <v>20.567599999999999</v>
      </c>
      <c r="Q355" s="348" t="s">
        <v>430</v>
      </c>
      <c r="R355" s="348" t="s">
        <v>430</v>
      </c>
      <c r="S355" s="348">
        <v>17.738099999999999</v>
      </c>
      <c r="T355" s="348">
        <v>2.7805</v>
      </c>
      <c r="U355" s="348">
        <v>8.8331</v>
      </c>
      <c r="V355" s="348">
        <v>4.1996000000000002</v>
      </c>
      <c r="W355" s="348">
        <v>1.3798999999999999</v>
      </c>
      <c r="X355" s="348">
        <v>19.717099999999999</v>
      </c>
      <c r="Y355" s="374"/>
      <c r="Z355" s="346">
        <v>167</v>
      </c>
      <c r="AA355" s="346">
        <v>68</v>
      </c>
      <c r="AB355" s="346">
        <v>150</v>
      </c>
      <c r="AC355" s="346">
        <v>70</v>
      </c>
      <c r="AD355" s="346">
        <v>75</v>
      </c>
      <c r="AE355" s="346">
        <v>56</v>
      </c>
      <c r="AF355" s="346">
        <v>26</v>
      </c>
      <c r="AG355" s="346">
        <v>20</v>
      </c>
      <c r="AH355" s="346" t="s">
        <v>430</v>
      </c>
      <c r="AI355" s="346" t="s">
        <v>430</v>
      </c>
      <c r="AJ355" s="346">
        <v>68</v>
      </c>
      <c r="AK355" s="346">
        <v>82</v>
      </c>
      <c r="AL355" s="346">
        <v>38</v>
      </c>
      <c r="AM355" s="346">
        <v>54</v>
      </c>
      <c r="AN355" s="346">
        <v>176</v>
      </c>
      <c r="AO355" s="373"/>
      <c r="AP355" s="348" t="s">
        <v>430</v>
      </c>
      <c r="AQ355" s="348" t="s">
        <v>430</v>
      </c>
      <c r="AR355" s="348" t="s">
        <v>430</v>
      </c>
      <c r="AS355" s="348">
        <v>11.7</v>
      </c>
      <c r="AT355" s="348">
        <v>11.62</v>
      </c>
      <c r="AU355" s="351"/>
      <c r="AV355" s="346" t="s">
        <v>430</v>
      </c>
      <c r="AW355" s="346" t="s">
        <v>430</v>
      </c>
      <c r="AX355" s="346" t="s">
        <v>430</v>
      </c>
      <c r="AY355" s="346">
        <v>19</v>
      </c>
      <c r="AZ355" s="346">
        <v>59</v>
      </c>
      <c r="BA355" s="374"/>
      <c r="BB355" s="348">
        <v>15.5553493818562</v>
      </c>
      <c r="BC355" s="348">
        <v>0.99637958641156599</v>
      </c>
      <c r="BD355" s="348">
        <v>8.5676464527699697E-2</v>
      </c>
      <c r="BE355" s="375">
        <v>-3.75424533425779E-2</v>
      </c>
      <c r="BF355" s="374"/>
      <c r="BG355" s="372">
        <v>0.19389999999999999</v>
      </c>
      <c r="BH355" s="373"/>
      <c r="BI355" s="348">
        <v>3.9113799999999999</v>
      </c>
      <c r="BJ355" s="348">
        <v>92.376099999999994</v>
      </c>
      <c r="BK355" s="348">
        <v>3.6170499999999999</v>
      </c>
      <c r="BL355" s="348">
        <v>9.5469999999999999E-2</v>
      </c>
      <c r="BM355" s="373"/>
      <c r="BN355" s="372" t="s">
        <v>4679</v>
      </c>
      <c r="BO355" s="372" t="s">
        <v>4680</v>
      </c>
      <c r="BP355" s="372" t="s">
        <v>4615</v>
      </c>
      <c r="BQ355" s="372" t="s">
        <v>722</v>
      </c>
      <c r="BR355" s="372" t="s">
        <v>4616</v>
      </c>
      <c r="BS355" s="373"/>
      <c r="BT355" s="354" t="s">
        <v>554</v>
      </c>
    </row>
    <row r="356" spans="1:72" s="428" customFormat="1" x14ac:dyDescent="0.25">
      <c r="A356" s="345" t="s">
        <v>5495</v>
      </c>
      <c r="B356" s="373"/>
      <c r="C356" s="719">
        <v>41275</v>
      </c>
      <c r="D356" s="373"/>
      <c r="E356" s="346">
        <v>383.22</v>
      </c>
      <c r="F356" s="373"/>
      <c r="G356" s="347">
        <v>205.80119999999999</v>
      </c>
      <c r="H356" s="374"/>
      <c r="I356" s="348">
        <v>1.0317000000000001</v>
      </c>
      <c r="J356" s="348">
        <v>2.9100000000000001E-2</v>
      </c>
      <c r="K356" s="348">
        <v>2.3976999999999999</v>
      </c>
      <c r="L356" s="348">
        <v>4.3661000000000003</v>
      </c>
      <c r="M356" s="348">
        <v>-9.5692000000000004</v>
      </c>
      <c r="N356" s="350">
        <v>-5.3406000000000002</v>
      </c>
      <c r="O356" s="348">
        <v>0.54149999999999998</v>
      </c>
      <c r="P356" s="348">
        <v>7.7915000000000001</v>
      </c>
      <c r="Q356" s="348">
        <v>8.7469000000000001</v>
      </c>
      <c r="R356" s="348">
        <v>12.171900000000001</v>
      </c>
      <c r="S356" s="348">
        <v>7.4508000000000001</v>
      </c>
      <c r="T356" s="348">
        <v>-9.3633000000000006</v>
      </c>
      <c r="U356" s="348">
        <v>-3.6162000000000001</v>
      </c>
      <c r="V356" s="348">
        <v>-7.2465999999999999</v>
      </c>
      <c r="W356" s="348">
        <v>3.2402000000000002</v>
      </c>
      <c r="X356" s="348">
        <v>11.4617</v>
      </c>
      <c r="Y356" s="374"/>
      <c r="Z356" s="346">
        <v>36</v>
      </c>
      <c r="AA356" s="346">
        <v>126</v>
      </c>
      <c r="AB356" s="346">
        <v>101</v>
      </c>
      <c r="AC356" s="346">
        <v>233</v>
      </c>
      <c r="AD356" s="346">
        <v>230</v>
      </c>
      <c r="AE356" s="346">
        <v>193</v>
      </c>
      <c r="AF356" s="346">
        <v>99</v>
      </c>
      <c r="AG356" s="346">
        <v>96</v>
      </c>
      <c r="AH356" s="346">
        <v>43</v>
      </c>
      <c r="AI356" s="346">
        <v>15</v>
      </c>
      <c r="AJ356" s="346">
        <v>233</v>
      </c>
      <c r="AK356" s="346">
        <v>233</v>
      </c>
      <c r="AL356" s="346">
        <v>210</v>
      </c>
      <c r="AM356" s="346">
        <v>196</v>
      </c>
      <c r="AN356" s="346">
        <v>50</v>
      </c>
      <c r="AO356" s="373"/>
      <c r="AP356" s="348">
        <v>10.86</v>
      </c>
      <c r="AQ356" s="348">
        <v>9.76</v>
      </c>
      <c r="AR356" s="348">
        <v>6.13</v>
      </c>
      <c r="AS356" s="348">
        <v>1.38</v>
      </c>
      <c r="AT356" s="348">
        <v>-8.7200000000000006</v>
      </c>
      <c r="AU356" s="351"/>
      <c r="AV356" s="346">
        <v>17</v>
      </c>
      <c r="AW356" s="346">
        <v>22</v>
      </c>
      <c r="AX356" s="346">
        <v>44</v>
      </c>
      <c r="AY356" s="346">
        <v>96</v>
      </c>
      <c r="AZ356" s="346">
        <v>207</v>
      </c>
      <c r="BA356" s="374"/>
      <c r="BB356" s="348">
        <v>11.4217338143961</v>
      </c>
      <c r="BC356" s="348">
        <v>0.99942770147537996</v>
      </c>
      <c r="BD356" s="348">
        <v>2.3756260838005999E-2</v>
      </c>
      <c r="BE356" s="375">
        <v>-3.01270819388075E-2</v>
      </c>
      <c r="BF356" s="374"/>
      <c r="BG356" s="372">
        <v>0.36730000000000002</v>
      </c>
      <c r="BH356" s="373"/>
      <c r="BI356" s="348">
        <v>99.7727</v>
      </c>
      <c r="BJ356" s="348" t="s">
        <v>430</v>
      </c>
      <c r="BK356" s="348" t="s">
        <v>430</v>
      </c>
      <c r="BL356" s="348">
        <v>0.2273</v>
      </c>
      <c r="BM356" s="373"/>
      <c r="BN356" s="372" t="s">
        <v>4473</v>
      </c>
      <c r="BO356" s="372" t="s">
        <v>4474</v>
      </c>
      <c r="BP356" s="372" t="s">
        <v>4475</v>
      </c>
      <c r="BQ356" s="372" t="s">
        <v>4476</v>
      </c>
      <c r="BR356" s="372" t="s">
        <v>983</v>
      </c>
      <c r="BS356" s="373"/>
      <c r="BT356" s="354" t="s">
        <v>4562</v>
      </c>
    </row>
    <row r="357" spans="1:72" s="428" customFormat="1" x14ac:dyDescent="0.25">
      <c r="A357" s="345" t="s">
        <v>5496</v>
      </c>
      <c r="B357" s="373"/>
      <c r="C357" s="719">
        <v>43936</v>
      </c>
      <c r="D357" s="373"/>
      <c r="E357" s="346">
        <v>384.32900000000001</v>
      </c>
      <c r="F357" s="373"/>
      <c r="G357" s="347">
        <v>28.375599999999999</v>
      </c>
      <c r="H357" s="374"/>
      <c r="I357" s="348">
        <v>0.82609999999999995</v>
      </c>
      <c r="J357" s="348">
        <v>-4.3999999999999997E-2</v>
      </c>
      <c r="K357" s="348">
        <v>1.5871</v>
      </c>
      <c r="L357" s="348">
        <v>5.2785000000000002</v>
      </c>
      <c r="M357" s="348">
        <v>-7.6748000000000003</v>
      </c>
      <c r="N357" s="350">
        <v>-3.0666000000000002</v>
      </c>
      <c r="O357" s="348">
        <v>1.9418</v>
      </c>
      <c r="P357" s="348">
        <v>9.7735000000000003</v>
      </c>
      <c r="Q357" s="348">
        <v>9.7746999999999993</v>
      </c>
      <c r="R357" s="348" t="s">
        <v>430</v>
      </c>
      <c r="S357" s="348">
        <v>8.0021000000000004</v>
      </c>
      <c r="T357" s="348">
        <v>-7.6276000000000002</v>
      </c>
      <c r="U357" s="348">
        <v>-1.8049999999999999</v>
      </c>
      <c r="V357" s="348">
        <v>-4.9995000000000003</v>
      </c>
      <c r="W357" s="348">
        <v>2.2946</v>
      </c>
      <c r="X357" s="348">
        <v>18.3369</v>
      </c>
      <c r="Y357" s="374"/>
      <c r="Z357" s="346">
        <v>48</v>
      </c>
      <c r="AA357" s="346">
        <v>136</v>
      </c>
      <c r="AB357" s="346">
        <v>183</v>
      </c>
      <c r="AC357" s="346">
        <v>212</v>
      </c>
      <c r="AD357" s="346">
        <v>205</v>
      </c>
      <c r="AE357" s="346">
        <v>168</v>
      </c>
      <c r="AF357" s="346">
        <v>67</v>
      </c>
      <c r="AG357" s="346">
        <v>80</v>
      </c>
      <c r="AH357" s="346">
        <v>30</v>
      </c>
      <c r="AI357" s="346" t="s">
        <v>430</v>
      </c>
      <c r="AJ357" s="346">
        <v>215</v>
      </c>
      <c r="AK357" s="346">
        <v>209</v>
      </c>
      <c r="AL357" s="346">
        <v>182</v>
      </c>
      <c r="AM357" s="346">
        <v>172</v>
      </c>
      <c r="AN357" s="346">
        <v>105</v>
      </c>
      <c r="AO357" s="373"/>
      <c r="AP357" s="348" t="s">
        <v>430</v>
      </c>
      <c r="AQ357" s="348" t="s">
        <v>430</v>
      </c>
      <c r="AR357" s="348">
        <v>7.71</v>
      </c>
      <c r="AS357" s="348">
        <v>3.29</v>
      </c>
      <c r="AT357" s="348">
        <v>-6.13</v>
      </c>
      <c r="AU357" s="351"/>
      <c r="AV357" s="346" t="s">
        <v>430</v>
      </c>
      <c r="AW357" s="346" t="s">
        <v>430</v>
      </c>
      <c r="AX357" s="346">
        <v>30</v>
      </c>
      <c r="AY357" s="346">
        <v>77</v>
      </c>
      <c r="AZ357" s="346">
        <v>186</v>
      </c>
      <c r="BA357" s="374"/>
      <c r="BB357" s="348">
        <v>11.4535614312709</v>
      </c>
      <c r="BC357" s="348">
        <v>0.99673306321174804</v>
      </c>
      <c r="BD357" s="348">
        <v>3.6823548627736999E-2</v>
      </c>
      <c r="BE357" s="375">
        <v>-1.7979406525076101E-2</v>
      </c>
      <c r="BF357" s="374"/>
      <c r="BG357" s="372">
        <v>0.1331</v>
      </c>
      <c r="BH357" s="373"/>
      <c r="BI357" s="348">
        <v>99.813599999999994</v>
      </c>
      <c r="BJ357" s="348" t="s">
        <v>430</v>
      </c>
      <c r="BK357" s="348" t="s">
        <v>430</v>
      </c>
      <c r="BL357" s="348">
        <v>0.18640000000000001</v>
      </c>
      <c r="BM357" s="373"/>
      <c r="BN357" s="372" t="s">
        <v>4489</v>
      </c>
      <c r="BO357" s="372" t="s">
        <v>4453</v>
      </c>
      <c r="BP357" s="372" t="s">
        <v>4454</v>
      </c>
      <c r="BQ357" s="372" t="s">
        <v>4311</v>
      </c>
      <c r="BR357" s="372" t="s">
        <v>4455</v>
      </c>
      <c r="BS357" s="373"/>
      <c r="BT357" s="354" t="s">
        <v>463</v>
      </c>
    </row>
    <row r="358" spans="1:72" s="428" customFormat="1" x14ac:dyDescent="0.25">
      <c r="A358" s="345" t="s">
        <v>5497</v>
      </c>
      <c r="B358" s="373"/>
      <c r="C358" s="719">
        <v>41275</v>
      </c>
      <c r="D358" s="373"/>
      <c r="E358" s="346">
        <v>361.09899999999999</v>
      </c>
      <c r="F358" s="373"/>
      <c r="G358" s="347">
        <v>143.68600000000001</v>
      </c>
      <c r="H358" s="374"/>
      <c r="I358" s="348">
        <v>0.82410000000000005</v>
      </c>
      <c r="J358" s="348">
        <v>-5.9200000000000003E-2</v>
      </c>
      <c r="K358" s="348">
        <v>1.5721000000000001</v>
      </c>
      <c r="L358" s="348">
        <v>5.2130999999999998</v>
      </c>
      <c r="M358" s="348">
        <v>-7.8263999999999996</v>
      </c>
      <c r="N358" s="350">
        <v>-3.4592999999999998</v>
      </c>
      <c r="O358" s="348">
        <v>1.7493000000000001</v>
      </c>
      <c r="P358" s="348">
        <v>9.5784000000000002</v>
      </c>
      <c r="Q358" s="348">
        <v>9.6410999999999998</v>
      </c>
      <c r="R358" s="348">
        <v>12.1029</v>
      </c>
      <c r="S358" s="348">
        <v>7.9283999999999999</v>
      </c>
      <c r="T358" s="348">
        <v>-7.7718999999999996</v>
      </c>
      <c r="U358" s="348">
        <v>-2.1133999999999999</v>
      </c>
      <c r="V358" s="348">
        <v>-5.3811</v>
      </c>
      <c r="W358" s="348">
        <v>2.2656000000000001</v>
      </c>
      <c r="X358" s="348">
        <v>11.486499999999999</v>
      </c>
      <c r="Y358" s="374"/>
      <c r="Z358" s="346">
        <v>57</v>
      </c>
      <c r="AA358" s="346">
        <v>156</v>
      </c>
      <c r="AB358" s="346">
        <v>188</v>
      </c>
      <c r="AC358" s="346">
        <v>221</v>
      </c>
      <c r="AD358" s="346">
        <v>215</v>
      </c>
      <c r="AE358" s="346">
        <v>181</v>
      </c>
      <c r="AF358" s="346">
        <v>77</v>
      </c>
      <c r="AG358" s="346">
        <v>88</v>
      </c>
      <c r="AH358" s="346">
        <v>38</v>
      </c>
      <c r="AI358" s="346">
        <v>17</v>
      </c>
      <c r="AJ358" s="346">
        <v>221</v>
      </c>
      <c r="AK358" s="346">
        <v>218</v>
      </c>
      <c r="AL358" s="346">
        <v>198</v>
      </c>
      <c r="AM358" s="346">
        <v>181</v>
      </c>
      <c r="AN358" s="346">
        <v>116</v>
      </c>
      <c r="AO358" s="373"/>
      <c r="AP358" s="348">
        <v>11.38</v>
      </c>
      <c r="AQ358" s="348">
        <v>10.99</v>
      </c>
      <c r="AR358" s="348">
        <v>7.54</v>
      </c>
      <c r="AS358" s="348">
        <v>3.06</v>
      </c>
      <c r="AT358" s="348">
        <v>-6.49</v>
      </c>
      <c r="AU358" s="351"/>
      <c r="AV358" s="346">
        <v>13</v>
      </c>
      <c r="AW358" s="346">
        <v>17</v>
      </c>
      <c r="AX358" s="346">
        <v>38</v>
      </c>
      <c r="AY358" s="346">
        <v>84</v>
      </c>
      <c r="AZ358" s="346">
        <v>197</v>
      </c>
      <c r="BA358" s="374"/>
      <c r="BB358" s="348">
        <v>11.4824055156848</v>
      </c>
      <c r="BC358" s="348">
        <v>0.99925381516633904</v>
      </c>
      <c r="BD358" s="348">
        <v>3.5395603392747797E-2</v>
      </c>
      <c r="BE358" s="375">
        <v>-3.44256203379876E-2</v>
      </c>
      <c r="BF358" s="374"/>
      <c r="BG358" s="372">
        <v>0.2382</v>
      </c>
      <c r="BH358" s="373"/>
      <c r="BI358" s="348">
        <v>99.4</v>
      </c>
      <c r="BJ358" s="348" t="s">
        <v>430</v>
      </c>
      <c r="BK358" s="348" t="s">
        <v>430</v>
      </c>
      <c r="BL358" s="348">
        <v>0.6</v>
      </c>
      <c r="BM358" s="373"/>
      <c r="BN358" s="372" t="s">
        <v>4654</v>
      </c>
      <c r="BO358" s="372" t="s">
        <v>4655</v>
      </c>
      <c r="BP358" s="372" t="s">
        <v>4334</v>
      </c>
      <c r="BQ358" s="372" t="s">
        <v>4657</v>
      </c>
      <c r="BR358" s="372" t="s">
        <v>4766</v>
      </c>
      <c r="BS358" s="373"/>
      <c r="BT358" s="354" t="s">
        <v>4767</v>
      </c>
    </row>
    <row r="359" spans="1:72" s="428" customFormat="1" x14ac:dyDescent="0.25">
      <c r="A359" s="345" t="s">
        <v>5498</v>
      </c>
      <c r="B359" s="373"/>
      <c r="C359" s="719">
        <v>45222</v>
      </c>
      <c r="D359" s="373"/>
      <c r="E359" s="346">
        <v>363.29199999999997</v>
      </c>
      <c r="F359" s="373"/>
      <c r="G359" s="347">
        <v>13.909000000000001</v>
      </c>
      <c r="H359" s="374"/>
      <c r="I359" s="348">
        <v>0.47460000000000002</v>
      </c>
      <c r="J359" s="348">
        <v>0.2349</v>
      </c>
      <c r="K359" s="348">
        <v>2.4982000000000002</v>
      </c>
      <c r="L359" s="348">
        <v>10.661199999999999</v>
      </c>
      <c r="M359" s="348">
        <v>-2.3279000000000001</v>
      </c>
      <c r="N359" s="350">
        <v>0.85860000000000003</v>
      </c>
      <c r="O359" s="348">
        <v>2.476</v>
      </c>
      <c r="P359" s="348" t="s">
        <v>430</v>
      </c>
      <c r="Q359" s="348" t="s">
        <v>430</v>
      </c>
      <c r="R359" s="348" t="s">
        <v>430</v>
      </c>
      <c r="S359" s="348">
        <v>13.5846</v>
      </c>
      <c r="T359" s="348">
        <v>-2.4039000000000001</v>
      </c>
      <c r="U359" s="348">
        <v>2.2614999999999998</v>
      </c>
      <c r="V359" s="348">
        <v>-1.4112</v>
      </c>
      <c r="W359" s="348">
        <v>2.3849999999999998</v>
      </c>
      <c r="X359" s="348">
        <v>13.1473</v>
      </c>
      <c r="Y359" s="374"/>
      <c r="Z359" s="346">
        <v>104</v>
      </c>
      <c r="AA359" s="346">
        <v>86</v>
      </c>
      <c r="AB359" s="346">
        <v>86</v>
      </c>
      <c r="AC359" s="346">
        <v>138</v>
      </c>
      <c r="AD359" s="346">
        <v>146</v>
      </c>
      <c r="AE359" s="346">
        <v>115</v>
      </c>
      <c r="AF359" s="346">
        <v>47</v>
      </c>
      <c r="AG359" s="346" t="s">
        <v>430</v>
      </c>
      <c r="AH359" s="346" t="s">
        <v>430</v>
      </c>
      <c r="AI359" s="346" t="s">
        <v>430</v>
      </c>
      <c r="AJ359" s="346">
        <v>130</v>
      </c>
      <c r="AK359" s="346">
        <v>147</v>
      </c>
      <c r="AL359" s="346">
        <v>140</v>
      </c>
      <c r="AM359" s="346">
        <v>122</v>
      </c>
      <c r="AN359" s="346">
        <v>79</v>
      </c>
      <c r="AO359" s="373"/>
      <c r="AP359" s="348" t="s">
        <v>430</v>
      </c>
      <c r="AQ359" s="348" t="s">
        <v>430</v>
      </c>
      <c r="AR359" s="348" t="s">
        <v>430</v>
      </c>
      <c r="AS359" s="348" t="s">
        <v>430</v>
      </c>
      <c r="AT359" s="348">
        <v>2.21</v>
      </c>
      <c r="AU359" s="351"/>
      <c r="AV359" s="346" t="s">
        <v>430</v>
      </c>
      <c r="AW359" s="346" t="s">
        <v>430</v>
      </c>
      <c r="AX359" s="346" t="s">
        <v>430</v>
      </c>
      <c r="AY359" s="346" t="s">
        <v>430</v>
      </c>
      <c r="AZ359" s="346">
        <v>130</v>
      </c>
      <c r="BA359" s="374"/>
      <c r="BB359" s="348">
        <v>13.697692511227</v>
      </c>
      <c r="BC359" s="348">
        <v>0.99624656763612995</v>
      </c>
      <c r="BD359" s="348">
        <v>4.80638453124696E-2</v>
      </c>
      <c r="BE359" s="375">
        <v>-4.4214163704380097E-2</v>
      </c>
      <c r="BF359" s="374"/>
      <c r="BG359" s="372">
        <v>0.1027</v>
      </c>
      <c r="BH359" s="373"/>
      <c r="BI359" s="348">
        <v>65.472300000000004</v>
      </c>
      <c r="BJ359" s="348">
        <v>19.896899999999999</v>
      </c>
      <c r="BK359" s="348">
        <v>14.411300000000001</v>
      </c>
      <c r="BL359" s="348">
        <v>0.2195</v>
      </c>
      <c r="BM359" s="373"/>
      <c r="BN359" s="372" t="s">
        <v>4769</v>
      </c>
      <c r="BO359" s="372" t="s">
        <v>688</v>
      </c>
      <c r="BP359" s="372" t="s">
        <v>4752</v>
      </c>
      <c r="BQ359" s="372" t="s">
        <v>4770</v>
      </c>
      <c r="BR359" s="372" t="s">
        <v>4771</v>
      </c>
      <c r="BS359" s="373"/>
      <c r="BT359" s="354" t="s">
        <v>4767</v>
      </c>
    </row>
    <row r="360" spans="1:72" s="428" customFormat="1" x14ac:dyDescent="0.25">
      <c r="A360" s="345" t="s">
        <v>5499</v>
      </c>
      <c r="B360" s="373"/>
      <c r="C360" s="719">
        <v>45887</v>
      </c>
      <c r="D360" s="373"/>
      <c r="E360" s="346">
        <v>365.40100000000001</v>
      </c>
      <c r="F360" s="373"/>
      <c r="G360" s="347">
        <v>10.5336</v>
      </c>
      <c r="H360" s="374"/>
      <c r="I360" s="348">
        <v>0.2074</v>
      </c>
      <c r="J360" s="348">
        <v>1.657</v>
      </c>
      <c r="K360" s="348">
        <v>6.0369000000000002</v>
      </c>
      <c r="L360" s="348">
        <v>22.132899999999999</v>
      </c>
      <c r="M360" s="348">
        <v>6.9574999999999996</v>
      </c>
      <c r="N360" s="350" t="s">
        <v>430</v>
      </c>
      <c r="O360" s="348" t="s">
        <v>430</v>
      </c>
      <c r="P360" s="348" t="s">
        <v>430</v>
      </c>
      <c r="Q360" s="348" t="s">
        <v>430</v>
      </c>
      <c r="R360" s="348" t="s">
        <v>430</v>
      </c>
      <c r="S360" s="348">
        <v>24.578399999999998</v>
      </c>
      <c r="T360" s="348">
        <v>6.7148000000000003</v>
      </c>
      <c r="U360" s="348">
        <v>6.6261999999999999</v>
      </c>
      <c r="V360" s="348" t="s">
        <v>430</v>
      </c>
      <c r="W360" s="348">
        <v>4.6786000000000003</v>
      </c>
      <c r="X360" s="348">
        <v>5.3360000000000003</v>
      </c>
      <c r="Y360" s="374"/>
      <c r="Z360" s="346">
        <v>138</v>
      </c>
      <c r="AA360" s="346">
        <v>13</v>
      </c>
      <c r="AB360" s="346">
        <v>23</v>
      </c>
      <c r="AC360" s="346">
        <v>10</v>
      </c>
      <c r="AD360" s="346">
        <v>23</v>
      </c>
      <c r="AE360" s="346" t="s">
        <v>430</v>
      </c>
      <c r="AF360" s="346" t="s">
        <v>430</v>
      </c>
      <c r="AG360" s="346" t="s">
        <v>430</v>
      </c>
      <c r="AH360" s="346" t="s">
        <v>430</v>
      </c>
      <c r="AI360" s="346" t="s">
        <v>430</v>
      </c>
      <c r="AJ360" s="346">
        <v>12</v>
      </c>
      <c r="AK360" s="346">
        <v>21</v>
      </c>
      <c r="AL360" s="346">
        <v>74</v>
      </c>
      <c r="AM360" s="346" t="s">
        <v>430</v>
      </c>
      <c r="AN360" s="346">
        <v>25</v>
      </c>
      <c r="AO360" s="373"/>
      <c r="AP360" s="348" t="s">
        <v>430</v>
      </c>
      <c r="AQ360" s="348" t="s">
        <v>430</v>
      </c>
      <c r="AR360" s="348" t="s">
        <v>430</v>
      </c>
      <c r="AS360" s="348" t="s">
        <v>430</v>
      </c>
      <c r="AT360" s="348" t="s">
        <v>430</v>
      </c>
      <c r="AU360" s="351"/>
      <c r="AV360" s="346" t="s">
        <v>430</v>
      </c>
      <c r="AW360" s="346" t="s">
        <v>430</v>
      </c>
      <c r="AX360" s="346" t="s">
        <v>430</v>
      </c>
      <c r="AY360" s="346" t="s">
        <v>430</v>
      </c>
      <c r="AZ360" s="346" t="s">
        <v>430</v>
      </c>
      <c r="BA360" s="374"/>
      <c r="BB360" s="348">
        <v>22.229115671861098</v>
      </c>
      <c r="BC360" s="348">
        <v>1.0030072000600501</v>
      </c>
      <c r="BD360" s="348">
        <v>6.8386502021511404E-3</v>
      </c>
      <c r="BE360" s="375">
        <v>-3.02426343440544E-2</v>
      </c>
      <c r="BF360" s="374"/>
      <c r="BG360" s="372">
        <v>0.1017</v>
      </c>
      <c r="BH360" s="373"/>
      <c r="BI360" s="348" t="s">
        <v>430</v>
      </c>
      <c r="BJ360" s="348">
        <v>5.0808499999999999</v>
      </c>
      <c r="BK360" s="348">
        <v>94.946399999999997</v>
      </c>
      <c r="BL360" s="348">
        <v>-2.725E-2</v>
      </c>
      <c r="BM360" s="373"/>
      <c r="BN360" s="372" t="s">
        <v>4564</v>
      </c>
      <c r="BO360" s="372" t="s">
        <v>4565</v>
      </c>
      <c r="BP360" s="372" t="s">
        <v>4504</v>
      </c>
      <c r="BQ360" s="372" t="s">
        <v>4505</v>
      </c>
      <c r="BR360" s="372" t="s">
        <v>564</v>
      </c>
      <c r="BS360" s="373"/>
      <c r="BT360" s="354" t="s">
        <v>554</v>
      </c>
    </row>
    <row r="361" spans="1:72" s="428" customFormat="1" x14ac:dyDescent="0.25">
      <c r="A361" s="345" t="s">
        <v>5500</v>
      </c>
      <c r="B361" s="373"/>
      <c r="C361" s="719">
        <v>44531</v>
      </c>
      <c r="D361" s="373"/>
      <c r="E361" s="346">
        <v>331.24</v>
      </c>
      <c r="F361" s="373"/>
      <c r="G361" s="347">
        <v>17.282599999999999</v>
      </c>
      <c r="H361" s="374"/>
      <c r="I361" s="348">
        <v>0.36470000000000002</v>
      </c>
      <c r="J361" s="348">
        <v>0.16400000000000001</v>
      </c>
      <c r="K361" s="348">
        <v>1.8055000000000001</v>
      </c>
      <c r="L361" s="348">
        <v>10.918100000000001</v>
      </c>
      <c r="M361" s="348">
        <v>-1.3933</v>
      </c>
      <c r="N361" s="350">
        <v>2.5929000000000002</v>
      </c>
      <c r="O361" s="348">
        <v>3.5150999999999999</v>
      </c>
      <c r="P361" s="348">
        <v>16.0871</v>
      </c>
      <c r="Q361" s="348" t="s">
        <v>430</v>
      </c>
      <c r="R361" s="348" t="s">
        <v>430</v>
      </c>
      <c r="S361" s="348">
        <v>13.866099999999999</v>
      </c>
      <c r="T361" s="348">
        <v>-1.4865999999999999</v>
      </c>
      <c r="U361" s="348">
        <v>4.1879999999999997</v>
      </c>
      <c r="V361" s="348">
        <v>0.45800000000000002</v>
      </c>
      <c r="W361" s="348">
        <v>1.7473000000000001</v>
      </c>
      <c r="X361" s="348">
        <v>12.7346</v>
      </c>
      <c r="Y361" s="374"/>
      <c r="Z361" s="346">
        <v>119</v>
      </c>
      <c r="AA361" s="346">
        <v>99</v>
      </c>
      <c r="AB361" s="346">
        <v>136</v>
      </c>
      <c r="AC361" s="346">
        <v>131</v>
      </c>
      <c r="AD361" s="346">
        <v>125</v>
      </c>
      <c r="AE361" s="346">
        <v>100</v>
      </c>
      <c r="AF361" s="346">
        <v>38</v>
      </c>
      <c r="AG361" s="346">
        <v>44</v>
      </c>
      <c r="AH361" s="346" t="s">
        <v>430</v>
      </c>
      <c r="AI361" s="346" t="s">
        <v>430</v>
      </c>
      <c r="AJ361" s="346">
        <v>124</v>
      </c>
      <c r="AK361" s="346">
        <v>126</v>
      </c>
      <c r="AL361" s="346">
        <v>120</v>
      </c>
      <c r="AM361" s="346">
        <v>91</v>
      </c>
      <c r="AN361" s="346">
        <v>147</v>
      </c>
      <c r="AO361" s="373"/>
      <c r="AP361" s="348" t="s">
        <v>430</v>
      </c>
      <c r="AQ361" s="348" t="s">
        <v>430</v>
      </c>
      <c r="AR361" s="348" t="s">
        <v>430</v>
      </c>
      <c r="AS361" s="348">
        <v>8.25</v>
      </c>
      <c r="AT361" s="348">
        <v>4.13</v>
      </c>
      <c r="AU361" s="351"/>
      <c r="AV361" s="346" t="s">
        <v>430</v>
      </c>
      <c r="AW361" s="346" t="s">
        <v>430</v>
      </c>
      <c r="AX361" s="346" t="s">
        <v>430</v>
      </c>
      <c r="AY361" s="346">
        <v>48</v>
      </c>
      <c r="AZ361" s="346">
        <v>110</v>
      </c>
      <c r="BA361" s="374"/>
      <c r="BB361" s="348">
        <v>13.420408437315899</v>
      </c>
      <c r="BC361" s="348">
        <v>0.99783144790768896</v>
      </c>
      <c r="BD361" s="348">
        <v>7.0908319678761406E-2</v>
      </c>
      <c r="BE361" s="375">
        <v>-2.64726270390396E-2</v>
      </c>
      <c r="BF361" s="374"/>
      <c r="BG361" s="372">
        <v>0.12720000000000001</v>
      </c>
      <c r="BH361" s="373"/>
      <c r="BI361" s="348">
        <v>49.085000000000001</v>
      </c>
      <c r="BJ361" s="348">
        <v>48.680799999999998</v>
      </c>
      <c r="BK361" s="348">
        <v>1.87988</v>
      </c>
      <c r="BL361" s="348">
        <v>0.35432000000000002</v>
      </c>
      <c r="BM361" s="373"/>
      <c r="BN361" s="372" t="s">
        <v>610</v>
      </c>
      <c r="BO361" s="372" t="s">
        <v>1931</v>
      </c>
      <c r="BP361" s="372" t="s">
        <v>704</v>
      </c>
      <c r="BQ361" s="372" t="s">
        <v>4773</v>
      </c>
      <c r="BR361" s="372" t="s">
        <v>4774</v>
      </c>
      <c r="BS361" s="373"/>
      <c r="BT361" s="354" t="s">
        <v>554</v>
      </c>
    </row>
    <row r="362" spans="1:72" s="428" customFormat="1" x14ac:dyDescent="0.25">
      <c r="A362" s="345" t="s">
        <v>5501</v>
      </c>
      <c r="B362" s="373"/>
      <c r="C362" s="719">
        <v>45741</v>
      </c>
      <c r="D362" s="373"/>
      <c r="E362" s="346">
        <v>351.11399999999998</v>
      </c>
      <c r="F362" s="373"/>
      <c r="G362" s="347">
        <v>13.8896</v>
      </c>
      <c r="H362" s="374"/>
      <c r="I362" s="348">
        <v>0.39100000000000001</v>
      </c>
      <c r="J362" s="348">
        <v>-1.1649</v>
      </c>
      <c r="K362" s="348">
        <v>7.5770999999999997</v>
      </c>
      <c r="L362" s="348">
        <v>3.8668999999999998</v>
      </c>
      <c r="M362" s="348">
        <v>3.7109999999999999</v>
      </c>
      <c r="N362" s="350">
        <v>23.652200000000001</v>
      </c>
      <c r="O362" s="348" t="s">
        <v>430</v>
      </c>
      <c r="P362" s="348" t="s">
        <v>430</v>
      </c>
      <c r="Q362" s="348" t="s">
        <v>430</v>
      </c>
      <c r="R362" s="348" t="s">
        <v>430</v>
      </c>
      <c r="S362" s="348">
        <v>10.3865</v>
      </c>
      <c r="T362" s="348">
        <v>0.85170000000000001</v>
      </c>
      <c r="U362" s="348">
        <v>14.2425</v>
      </c>
      <c r="V362" s="348">
        <v>19.045200000000001</v>
      </c>
      <c r="W362" s="348">
        <v>5.5167999999999999</v>
      </c>
      <c r="X362" s="348">
        <v>30.081199999999999</v>
      </c>
      <c r="Y362" s="374"/>
      <c r="Z362" s="346">
        <v>116</v>
      </c>
      <c r="AA362" s="346">
        <v>235</v>
      </c>
      <c r="AB362" s="346">
        <v>14</v>
      </c>
      <c r="AC362" s="346">
        <v>238</v>
      </c>
      <c r="AD362" s="346">
        <v>65</v>
      </c>
      <c r="AE362" s="346">
        <v>3</v>
      </c>
      <c r="AF362" s="346" t="s">
        <v>430</v>
      </c>
      <c r="AG362" s="346" t="s">
        <v>430</v>
      </c>
      <c r="AH362" s="346" t="s">
        <v>430</v>
      </c>
      <c r="AI362" s="346" t="s">
        <v>430</v>
      </c>
      <c r="AJ362" s="346">
        <v>167</v>
      </c>
      <c r="AK362" s="346">
        <v>104</v>
      </c>
      <c r="AL362" s="346">
        <v>11</v>
      </c>
      <c r="AM362" s="346">
        <v>3</v>
      </c>
      <c r="AN362" s="346">
        <v>19</v>
      </c>
      <c r="AO362" s="373"/>
      <c r="AP362" s="348" t="s">
        <v>430</v>
      </c>
      <c r="AQ362" s="348" t="s">
        <v>430</v>
      </c>
      <c r="AR362" s="348" t="s">
        <v>430</v>
      </c>
      <c r="AS362" s="348" t="s">
        <v>430</v>
      </c>
      <c r="AT362" s="348">
        <v>12.76</v>
      </c>
      <c r="AU362" s="351"/>
      <c r="AV362" s="346" t="s">
        <v>430</v>
      </c>
      <c r="AW362" s="346" t="s">
        <v>430</v>
      </c>
      <c r="AX362" s="346" t="s">
        <v>430</v>
      </c>
      <c r="AY362" s="346" t="s">
        <v>430</v>
      </c>
      <c r="AZ362" s="346">
        <v>37</v>
      </c>
      <c r="BA362" s="374"/>
      <c r="BB362" s="348">
        <v>23.765814528390699</v>
      </c>
      <c r="BC362" s="348">
        <v>0</v>
      </c>
      <c r="BD362" s="348">
        <v>6.8153345679097393E-2</v>
      </c>
      <c r="BE362" s="375" t="s">
        <v>430</v>
      </c>
      <c r="BF362" s="374"/>
      <c r="BG362" s="372" t="s">
        <v>430</v>
      </c>
      <c r="BH362" s="373"/>
      <c r="BI362" s="348">
        <v>75.898300000000006</v>
      </c>
      <c r="BJ362" s="348">
        <v>22.397300000000001</v>
      </c>
      <c r="BK362" s="348">
        <v>0.984317</v>
      </c>
      <c r="BL362" s="348">
        <v>0.72008300000000003</v>
      </c>
      <c r="BM362" s="373"/>
      <c r="BN362" s="372" t="s">
        <v>4776</v>
      </c>
      <c r="BO362" s="372" t="s">
        <v>4777</v>
      </c>
      <c r="BP362" s="372" t="s">
        <v>430</v>
      </c>
      <c r="BQ362" s="372" t="s">
        <v>430</v>
      </c>
      <c r="BR362" s="372" t="s">
        <v>430</v>
      </c>
      <c r="BS362" s="373"/>
      <c r="BT362" s="354" t="s">
        <v>4624</v>
      </c>
    </row>
    <row r="363" spans="1:72" s="428" customFormat="1" x14ac:dyDescent="0.25">
      <c r="A363" s="345" t="s">
        <v>5502</v>
      </c>
      <c r="B363" s="373"/>
      <c r="C363" s="719">
        <v>44287</v>
      </c>
      <c r="D363" s="373"/>
      <c r="E363" s="346">
        <v>333.46800000000002</v>
      </c>
      <c r="F363" s="373"/>
      <c r="G363" s="347">
        <v>22.817900000000002</v>
      </c>
      <c r="H363" s="374"/>
      <c r="I363" s="348">
        <v>0.46629999999999999</v>
      </c>
      <c r="J363" s="348">
        <v>1.6518999999999999</v>
      </c>
      <c r="K363" s="348">
        <v>5.6374000000000004</v>
      </c>
      <c r="L363" s="348">
        <v>22.747499999999999</v>
      </c>
      <c r="M363" s="348">
        <v>8.0465</v>
      </c>
      <c r="N363" s="350">
        <v>4.7942999999999998</v>
      </c>
      <c r="O363" s="348">
        <v>4.7115</v>
      </c>
      <c r="P363" s="348">
        <v>24.747599999999998</v>
      </c>
      <c r="Q363" s="348">
        <v>14.064399999999999</v>
      </c>
      <c r="R363" s="348" t="s">
        <v>430</v>
      </c>
      <c r="S363" s="348">
        <v>25.009699999999999</v>
      </c>
      <c r="T363" s="348">
        <v>8.4001000000000001</v>
      </c>
      <c r="U363" s="348">
        <v>11.071099999999999</v>
      </c>
      <c r="V363" s="348">
        <v>1.6762999999999999</v>
      </c>
      <c r="W363" s="348">
        <v>4.2850999999999999</v>
      </c>
      <c r="X363" s="348">
        <v>17.075600000000001</v>
      </c>
      <c r="Y363" s="374"/>
      <c r="Z363" s="346">
        <v>110</v>
      </c>
      <c r="AA363" s="346">
        <v>21</v>
      </c>
      <c r="AB363" s="346">
        <v>34</v>
      </c>
      <c r="AC363" s="346">
        <v>8</v>
      </c>
      <c r="AD363" s="346">
        <v>15</v>
      </c>
      <c r="AE363" s="346">
        <v>65</v>
      </c>
      <c r="AF363" s="346">
        <v>31</v>
      </c>
      <c r="AG363" s="346">
        <v>7</v>
      </c>
      <c r="AH363" s="346">
        <v>9</v>
      </c>
      <c r="AI363" s="346" t="s">
        <v>430</v>
      </c>
      <c r="AJ363" s="346">
        <v>11</v>
      </c>
      <c r="AK363" s="346">
        <v>14</v>
      </c>
      <c r="AL363" s="346">
        <v>20</v>
      </c>
      <c r="AM363" s="346">
        <v>80</v>
      </c>
      <c r="AN363" s="346">
        <v>36</v>
      </c>
      <c r="AO363" s="373"/>
      <c r="AP363" s="348" t="s">
        <v>430</v>
      </c>
      <c r="AQ363" s="348" t="s">
        <v>430</v>
      </c>
      <c r="AR363" s="348">
        <v>17.79</v>
      </c>
      <c r="AS363" s="348">
        <v>12.72</v>
      </c>
      <c r="AT363" s="348">
        <v>19.78</v>
      </c>
      <c r="AU363" s="351"/>
      <c r="AV363" s="346" t="s">
        <v>430</v>
      </c>
      <c r="AW363" s="346" t="s">
        <v>430</v>
      </c>
      <c r="AX363" s="346">
        <v>3</v>
      </c>
      <c r="AY363" s="346">
        <v>8</v>
      </c>
      <c r="AZ363" s="346">
        <v>14</v>
      </c>
      <c r="BA363" s="374"/>
      <c r="BB363" s="348">
        <v>20.239826505322299</v>
      </c>
      <c r="BC363" s="348">
        <v>0.99257322842832696</v>
      </c>
      <c r="BD363" s="348">
        <v>8.3262089004667805E-2</v>
      </c>
      <c r="BE363" s="375">
        <v>-7.4863676182269606E-2</v>
      </c>
      <c r="BF363" s="374"/>
      <c r="BG363" s="372">
        <v>0.30020000000000002</v>
      </c>
      <c r="BH363" s="373"/>
      <c r="BI363" s="348" t="s">
        <v>430</v>
      </c>
      <c r="BJ363" s="348">
        <v>10.1533</v>
      </c>
      <c r="BK363" s="348">
        <v>89.713399999999993</v>
      </c>
      <c r="BL363" s="348">
        <v>0.1333</v>
      </c>
      <c r="BM363" s="373"/>
      <c r="BN363" s="372" t="s">
        <v>4779</v>
      </c>
      <c r="BO363" s="372" t="s">
        <v>4780</v>
      </c>
      <c r="BP363" s="372" t="s">
        <v>4781</v>
      </c>
      <c r="BQ363" s="372" t="s">
        <v>4782</v>
      </c>
      <c r="BR363" s="372" t="s">
        <v>2871</v>
      </c>
      <c r="BS363" s="373"/>
      <c r="BT363" s="354" t="s">
        <v>4624</v>
      </c>
    </row>
    <row r="364" spans="1:72" s="428" customFormat="1" x14ac:dyDescent="0.25">
      <c r="A364" s="345" t="s">
        <v>5503</v>
      </c>
      <c r="B364" s="373"/>
      <c r="C364" s="719">
        <v>45813</v>
      </c>
      <c r="D364" s="373"/>
      <c r="E364" s="346">
        <v>315.209</v>
      </c>
      <c r="F364" s="373"/>
      <c r="G364" s="347">
        <v>9.7520000000000007</v>
      </c>
      <c r="H364" s="374"/>
      <c r="I364" s="348">
        <v>-0.23530000000000001</v>
      </c>
      <c r="J364" s="348">
        <v>-2.1021000000000001</v>
      </c>
      <c r="K364" s="348">
        <v>-1.7134</v>
      </c>
      <c r="L364" s="348">
        <v>6.4837999999999996</v>
      </c>
      <c r="M364" s="348">
        <v>-7.3215000000000003</v>
      </c>
      <c r="N364" s="350">
        <v>-3.3652000000000002</v>
      </c>
      <c r="O364" s="348" t="s">
        <v>430</v>
      </c>
      <c r="P364" s="348" t="s">
        <v>430</v>
      </c>
      <c r="Q364" s="348" t="s">
        <v>430</v>
      </c>
      <c r="R364" s="348" t="s">
        <v>430</v>
      </c>
      <c r="S364" s="348">
        <v>9.0462000000000007</v>
      </c>
      <c r="T364" s="348">
        <v>-7.0087000000000002</v>
      </c>
      <c r="U364" s="348">
        <v>-1.9603999999999999</v>
      </c>
      <c r="V364" s="348">
        <v>-4.7759</v>
      </c>
      <c r="W364" s="348">
        <v>-1.5028999999999999</v>
      </c>
      <c r="X364" s="348">
        <v>-2.3588</v>
      </c>
      <c r="Y364" s="374"/>
      <c r="Z364" s="346">
        <v>207</v>
      </c>
      <c r="AA364" s="346">
        <v>252</v>
      </c>
      <c r="AB364" s="346">
        <v>242</v>
      </c>
      <c r="AC364" s="346">
        <v>186</v>
      </c>
      <c r="AD364" s="346">
        <v>188</v>
      </c>
      <c r="AE364" s="346">
        <v>177</v>
      </c>
      <c r="AF364" s="346" t="s">
        <v>430</v>
      </c>
      <c r="AG364" s="346" t="s">
        <v>430</v>
      </c>
      <c r="AH364" s="346" t="s">
        <v>430</v>
      </c>
      <c r="AI364" s="346" t="s">
        <v>430</v>
      </c>
      <c r="AJ364" s="346">
        <v>188</v>
      </c>
      <c r="AK364" s="346">
        <v>189</v>
      </c>
      <c r="AL364" s="346">
        <v>191</v>
      </c>
      <c r="AM364" s="346">
        <v>157</v>
      </c>
      <c r="AN364" s="346">
        <v>246</v>
      </c>
      <c r="AO364" s="373"/>
      <c r="AP364" s="348" t="s">
        <v>430</v>
      </c>
      <c r="AQ364" s="348" t="s">
        <v>430</v>
      </c>
      <c r="AR364" s="348" t="s">
        <v>430</v>
      </c>
      <c r="AS364" s="348" t="s">
        <v>430</v>
      </c>
      <c r="AT364" s="348">
        <v>-5.63</v>
      </c>
      <c r="AU364" s="351"/>
      <c r="AV364" s="346" t="s">
        <v>430</v>
      </c>
      <c r="AW364" s="346" t="s">
        <v>430</v>
      </c>
      <c r="AX364" s="346" t="s">
        <v>430</v>
      </c>
      <c r="AY364" s="346" t="s">
        <v>430</v>
      </c>
      <c r="AZ364" s="346">
        <v>171</v>
      </c>
      <c r="BA364" s="374"/>
      <c r="BB364" s="348">
        <v>12.302643211179699</v>
      </c>
      <c r="BC364" s="348">
        <v>1.00029122518502</v>
      </c>
      <c r="BD364" s="348">
        <v>-5.5383395760255603E-2</v>
      </c>
      <c r="BE364" s="375">
        <v>-3.4588998205138603E-2</v>
      </c>
      <c r="BF364" s="374"/>
      <c r="BG364" s="372">
        <v>5.2400000000000002E-2</v>
      </c>
      <c r="BH364" s="373"/>
      <c r="BI364" s="348">
        <v>74.912499999999994</v>
      </c>
      <c r="BJ364" s="348">
        <v>22.246400000000001</v>
      </c>
      <c r="BK364" s="348">
        <v>2.6350799999999999</v>
      </c>
      <c r="BL364" s="348">
        <v>0.20602000000000001</v>
      </c>
      <c r="BM364" s="373"/>
      <c r="BN364" s="372" t="s">
        <v>4784</v>
      </c>
      <c r="BO364" s="372" t="s">
        <v>4785</v>
      </c>
      <c r="BP364" s="372" t="s">
        <v>4702</v>
      </c>
      <c r="BQ364" s="372" t="s">
        <v>4786</v>
      </c>
      <c r="BR364" s="372" t="s">
        <v>4704</v>
      </c>
      <c r="BS364" s="373"/>
      <c r="BT364" s="354" t="s">
        <v>4624</v>
      </c>
    </row>
    <row r="365" spans="1:72" s="428" customFormat="1" x14ac:dyDescent="0.25">
      <c r="A365" s="345" t="s">
        <v>5504</v>
      </c>
      <c r="B365" s="373"/>
      <c r="C365" s="719">
        <v>45286</v>
      </c>
      <c r="D365" s="373"/>
      <c r="E365" s="346">
        <v>320.18799999999999</v>
      </c>
      <c r="F365" s="373"/>
      <c r="G365" s="347">
        <v>11.138199999999999</v>
      </c>
      <c r="H365" s="374"/>
      <c r="I365" s="348">
        <v>-0.38900000000000001</v>
      </c>
      <c r="J365" s="348">
        <v>0.57609999999999995</v>
      </c>
      <c r="K365" s="348">
        <v>2.2961</v>
      </c>
      <c r="L365" s="348">
        <v>13.8957</v>
      </c>
      <c r="M365" s="348">
        <v>-2.1970000000000001</v>
      </c>
      <c r="N365" s="350">
        <v>-7.3861999999999997</v>
      </c>
      <c r="O365" s="348">
        <v>-3.4931000000000001</v>
      </c>
      <c r="P365" s="348" t="s">
        <v>430</v>
      </c>
      <c r="Q365" s="348" t="s">
        <v>430</v>
      </c>
      <c r="R365" s="348" t="s">
        <v>430</v>
      </c>
      <c r="S365" s="348">
        <v>16.409700000000001</v>
      </c>
      <c r="T365" s="348">
        <v>-0.93130000000000002</v>
      </c>
      <c r="U365" s="348">
        <v>-2.0455999999999999</v>
      </c>
      <c r="V365" s="348">
        <v>-9.6687999999999992</v>
      </c>
      <c r="W365" s="348">
        <v>1.5666</v>
      </c>
      <c r="X365" s="348">
        <v>4.4135</v>
      </c>
      <c r="Y365" s="374"/>
      <c r="Z365" s="346">
        <v>213</v>
      </c>
      <c r="AA365" s="346">
        <v>49</v>
      </c>
      <c r="AB365" s="346">
        <v>109</v>
      </c>
      <c r="AC365" s="346">
        <v>87</v>
      </c>
      <c r="AD365" s="346">
        <v>143</v>
      </c>
      <c r="AE365" s="346">
        <v>200</v>
      </c>
      <c r="AF365" s="346">
        <v>116</v>
      </c>
      <c r="AG365" s="346" t="s">
        <v>430</v>
      </c>
      <c r="AH365" s="346" t="s">
        <v>430</v>
      </c>
      <c r="AI365" s="346" t="s">
        <v>430</v>
      </c>
      <c r="AJ365" s="346">
        <v>92</v>
      </c>
      <c r="AK365" s="346">
        <v>118</v>
      </c>
      <c r="AL365" s="346">
        <v>195</v>
      </c>
      <c r="AM365" s="346">
        <v>202</v>
      </c>
      <c r="AN365" s="346">
        <v>151</v>
      </c>
      <c r="AO365" s="373"/>
      <c r="AP365" s="348" t="s">
        <v>430</v>
      </c>
      <c r="AQ365" s="348" t="s">
        <v>430</v>
      </c>
      <c r="AR365" s="348" t="s">
        <v>430</v>
      </c>
      <c r="AS365" s="348" t="s">
        <v>430</v>
      </c>
      <c r="AT365" s="348">
        <v>-0.44</v>
      </c>
      <c r="AU365" s="351"/>
      <c r="AV365" s="346" t="s">
        <v>430</v>
      </c>
      <c r="AW365" s="346" t="s">
        <v>430</v>
      </c>
      <c r="AX365" s="346" t="s">
        <v>430</v>
      </c>
      <c r="AY365" s="346" t="s">
        <v>430</v>
      </c>
      <c r="AZ365" s="346">
        <v>144</v>
      </c>
      <c r="BA365" s="374"/>
      <c r="BB365" s="348">
        <v>20.286652989272799</v>
      </c>
      <c r="BC365" s="348">
        <v>0.99952542778336795</v>
      </c>
      <c r="BD365" s="348">
        <v>1.3199571389639899E-3</v>
      </c>
      <c r="BE365" s="375">
        <v>-3.9681290041155802E-2</v>
      </c>
      <c r="BF365" s="374"/>
      <c r="BG365" s="372">
        <v>0.3367</v>
      </c>
      <c r="BH365" s="373"/>
      <c r="BI365" s="348" t="s">
        <v>430</v>
      </c>
      <c r="BJ365" s="348" t="s">
        <v>430</v>
      </c>
      <c r="BK365" s="348">
        <v>99.9114</v>
      </c>
      <c r="BL365" s="348">
        <v>8.8599999999999998E-2</v>
      </c>
      <c r="BM365" s="373"/>
      <c r="BN365" s="372" t="s">
        <v>4788</v>
      </c>
      <c r="BO365" s="372" t="s">
        <v>4789</v>
      </c>
      <c r="BP365" s="372" t="s">
        <v>4790</v>
      </c>
      <c r="BQ365" s="372" t="s">
        <v>4791</v>
      </c>
      <c r="BR365" s="372" t="s">
        <v>4792</v>
      </c>
      <c r="BS365" s="373"/>
      <c r="BT365" s="354" t="s">
        <v>554</v>
      </c>
    </row>
    <row r="366" spans="1:72" s="428" customFormat="1" x14ac:dyDescent="0.25">
      <c r="A366" s="345" t="s">
        <v>5505</v>
      </c>
      <c r="B366" s="373"/>
      <c r="C366" s="719">
        <v>45072</v>
      </c>
      <c r="D366" s="373"/>
      <c r="E366" s="346">
        <v>316.375</v>
      </c>
      <c r="F366" s="373"/>
      <c r="G366" s="347">
        <v>12.678800000000001</v>
      </c>
      <c r="H366" s="374"/>
      <c r="I366" s="348">
        <v>1.0327</v>
      </c>
      <c r="J366" s="348">
        <v>3.2300000000000002E-2</v>
      </c>
      <c r="K366" s="348">
        <v>2.4102999999999999</v>
      </c>
      <c r="L366" s="348">
        <v>4.3822999999999999</v>
      </c>
      <c r="M366" s="348">
        <v>-9.4792000000000005</v>
      </c>
      <c r="N366" s="350">
        <v>-5.3559999999999999</v>
      </c>
      <c r="O366" s="348">
        <v>0.55349999999999999</v>
      </c>
      <c r="P366" s="348">
        <v>7.8475000000000001</v>
      </c>
      <c r="Q366" s="348" t="s">
        <v>430</v>
      </c>
      <c r="R366" s="348" t="s">
        <v>430</v>
      </c>
      <c r="S366" s="348">
        <v>7.4592999999999998</v>
      </c>
      <c r="T366" s="348">
        <v>-9.2614999999999998</v>
      </c>
      <c r="U366" s="348">
        <v>-3.6507000000000001</v>
      </c>
      <c r="V366" s="348">
        <v>-7.2618</v>
      </c>
      <c r="W366" s="348">
        <v>3.2509000000000001</v>
      </c>
      <c r="X366" s="348">
        <v>8.0047999999999995</v>
      </c>
      <c r="Y366" s="374"/>
      <c r="Z366" s="346">
        <v>32</v>
      </c>
      <c r="AA366" s="346">
        <v>121</v>
      </c>
      <c r="AB366" s="346">
        <v>94</v>
      </c>
      <c r="AC366" s="346">
        <v>232</v>
      </c>
      <c r="AD366" s="346">
        <v>226</v>
      </c>
      <c r="AE366" s="346">
        <v>195</v>
      </c>
      <c r="AF366" s="346">
        <v>98</v>
      </c>
      <c r="AG366" s="346">
        <v>95</v>
      </c>
      <c r="AH366" s="346" t="s">
        <v>430</v>
      </c>
      <c r="AI366" s="346" t="s">
        <v>430</v>
      </c>
      <c r="AJ366" s="346">
        <v>232</v>
      </c>
      <c r="AK366" s="346">
        <v>227</v>
      </c>
      <c r="AL366" s="346">
        <v>211</v>
      </c>
      <c r="AM366" s="346">
        <v>197</v>
      </c>
      <c r="AN366" s="346">
        <v>44</v>
      </c>
      <c r="AO366" s="373"/>
      <c r="AP366" s="348" t="s">
        <v>430</v>
      </c>
      <c r="AQ366" s="348" t="s">
        <v>430</v>
      </c>
      <c r="AR366" s="348" t="s">
        <v>430</v>
      </c>
      <c r="AS366" s="348">
        <v>1.41</v>
      </c>
      <c r="AT366" s="348">
        <v>-8.68</v>
      </c>
      <c r="AU366" s="351"/>
      <c r="AV366" s="346" t="s">
        <v>430</v>
      </c>
      <c r="AW366" s="346" t="s">
        <v>430</v>
      </c>
      <c r="AX366" s="346" t="s">
        <v>430</v>
      </c>
      <c r="AY366" s="346">
        <v>95</v>
      </c>
      <c r="AZ366" s="346">
        <v>205</v>
      </c>
      <c r="BA366" s="374"/>
      <c r="BB366" s="348">
        <v>11.541139207918</v>
      </c>
      <c r="BC366" s="348">
        <v>0.99907037862084302</v>
      </c>
      <c r="BD366" s="348">
        <v>2.0182461151946701E-2</v>
      </c>
      <c r="BE366" s="375">
        <v>-2.5039737814585399E-2</v>
      </c>
      <c r="BF366" s="374"/>
      <c r="BG366" s="372">
        <v>5.4300000000000001E-2</v>
      </c>
      <c r="BH366" s="373"/>
      <c r="BI366" s="348">
        <v>99.978499999999997</v>
      </c>
      <c r="BJ366" s="348" t="s">
        <v>430</v>
      </c>
      <c r="BK366" s="348" t="s">
        <v>430</v>
      </c>
      <c r="BL366" s="348">
        <v>2.1499999999999998E-2</v>
      </c>
      <c r="BM366" s="373"/>
      <c r="BN366" s="372" t="s">
        <v>4794</v>
      </c>
      <c r="BO366" s="372" t="s">
        <v>4795</v>
      </c>
      <c r="BP366" s="372" t="s">
        <v>1109</v>
      </c>
      <c r="BQ366" s="372" t="s">
        <v>4796</v>
      </c>
      <c r="BR366" s="372" t="s">
        <v>4797</v>
      </c>
      <c r="BS366" s="373"/>
      <c r="BT366" s="354" t="s">
        <v>4798</v>
      </c>
    </row>
    <row r="367" spans="1:72" s="428" customFormat="1" x14ac:dyDescent="0.25">
      <c r="A367" s="345" t="s">
        <v>5506</v>
      </c>
      <c r="B367" s="373"/>
      <c r="C367" s="719">
        <v>45485</v>
      </c>
      <c r="D367" s="373"/>
      <c r="E367" s="346">
        <v>311.81299999999999</v>
      </c>
      <c r="F367" s="373"/>
      <c r="G367" s="347">
        <v>10.1432</v>
      </c>
      <c r="H367" s="374"/>
      <c r="I367" s="348">
        <v>0.50039999999999996</v>
      </c>
      <c r="J367" s="348">
        <v>0.1956</v>
      </c>
      <c r="K367" s="348">
        <v>2.3129</v>
      </c>
      <c r="L367" s="348">
        <v>9.8866999999999994</v>
      </c>
      <c r="M367" s="348">
        <v>-2.8252000000000002</v>
      </c>
      <c r="N367" s="350">
        <v>0.76390000000000002</v>
      </c>
      <c r="O367" s="348" t="s">
        <v>430</v>
      </c>
      <c r="P367" s="348" t="s">
        <v>430</v>
      </c>
      <c r="Q367" s="348" t="s">
        <v>430</v>
      </c>
      <c r="R367" s="348" t="s">
        <v>430</v>
      </c>
      <c r="S367" s="348">
        <v>12.954499999999999</v>
      </c>
      <c r="T367" s="348">
        <v>-2.9098999999999999</v>
      </c>
      <c r="U367" s="348">
        <v>2.0493999999999999</v>
      </c>
      <c r="V367" s="348">
        <v>-1.4744999999999999</v>
      </c>
      <c r="W367" s="348">
        <v>2.2541000000000002</v>
      </c>
      <c r="X367" s="348">
        <v>0.73160000000000003</v>
      </c>
      <c r="Y367" s="374"/>
      <c r="Z367" s="346">
        <v>91</v>
      </c>
      <c r="AA367" s="346">
        <v>91</v>
      </c>
      <c r="AB367" s="346">
        <v>105</v>
      </c>
      <c r="AC367" s="346">
        <v>148</v>
      </c>
      <c r="AD367" s="346">
        <v>152</v>
      </c>
      <c r="AE367" s="346">
        <v>119</v>
      </c>
      <c r="AF367" s="346" t="s">
        <v>430</v>
      </c>
      <c r="AG367" s="346" t="s">
        <v>430</v>
      </c>
      <c r="AH367" s="346" t="s">
        <v>430</v>
      </c>
      <c r="AI367" s="346" t="s">
        <v>430</v>
      </c>
      <c r="AJ367" s="346">
        <v>140</v>
      </c>
      <c r="AK367" s="346">
        <v>156</v>
      </c>
      <c r="AL367" s="346">
        <v>144</v>
      </c>
      <c r="AM367" s="346">
        <v>124</v>
      </c>
      <c r="AN367" s="346">
        <v>118</v>
      </c>
      <c r="AO367" s="373"/>
      <c r="AP367" s="348" t="s">
        <v>430</v>
      </c>
      <c r="AQ367" s="348" t="s">
        <v>430</v>
      </c>
      <c r="AR367" s="348" t="s">
        <v>430</v>
      </c>
      <c r="AS367" s="348" t="s">
        <v>430</v>
      </c>
      <c r="AT367" s="348">
        <v>1.48</v>
      </c>
      <c r="AU367" s="351"/>
      <c r="AV367" s="346" t="s">
        <v>430</v>
      </c>
      <c r="AW367" s="346" t="s">
        <v>430</v>
      </c>
      <c r="AX367" s="346" t="s">
        <v>430</v>
      </c>
      <c r="AY367" s="346" t="s">
        <v>430</v>
      </c>
      <c r="AZ367" s="346">
        <v>135</v>
      </c>
      <c r="BA367" s="374"/>
      <c r="BB367" s="348">
        <v>13.6941829380015</v>
      </c>
      <c r="BC367" s="348">
        <v>0.993802709932043</v>
      </c>
      <c r="BD367" s="348">
        <v>-2.0342036623864398E-2</v>
      </c>
      <c r="BE367" s="375">
        <v>-1.9407165818401299E-2</v>
      </c>
      <c r="BF367" s="374"/>
      <c r="BG367" s="372">
        <v>0.1565</v>
      </c>
      <c r="BH367" s="373"/>
      <c r="BI367" s="348">
        <v>67.950100000000006</v>
      </c>
      <c r="BJ367" s="348">
        <v>20.6325</v>
      </c>
      <c r="BK367" s="348">
        <v>10.6439</v>
      </c>
      <c r="BL367" s="348">
        <v>0.77349999999999997</v>
      </c>
      <c r="BM367" s="373"/>
      <c r="BN367" s="372" t="s">
        <v>2123</v>
      </c>
      <c r="BO367" s="372" t="s">
        <v>3385</v>
      </c>
      <c r="BP367" s="372" t="s">
        <v>4800</v>
      </c>
      <c r="BQ367" s="372" t="s">
        <v>4801</v>
      </c>
      <c r="BR367" s="372" t="s">
        <v>4802</v>
      </c>
      <c r="BS367" s="373"/>
      <c r="BT367" s="354" t="s">
        <v>4624</v>
      </c>
    </row>
    <row r="368" spans="1:72" s="428" customFormat="1" ht="11" x14ac:dyDescent="0.3">
      <c r="A368" s="841" t="s">
        <v>5507</v>
      </c>
      <c r="B368" s="842"/>
      <c r="C368" s="843">
        <v>45726</v>
      </c>
      <c r="D368" s="842"/>
      <c r="E368" s="844">
        <v>298.71300000000002</v>
      </c>
      <c r="F368" s="842"/>
      <c r="G368" s="845">
        <v>12.433999999999999</v>
      </c>
      <c r="H368" s="847"/>
      <c r="I368" s="846">
        <v>-0.13650000000000001</v>
      </c>
      <c r="J368" s="846">
        <v>-0.96379999999999999</v>
      </c>
      <c r="K368" s="846">
        <v>-2.7225999999999999</v>
      </c>
      <c r="L368" s="846">
        <v>8.5181000000000004</v>
      </c>
      <c r="M368" s="846">
        <v>7.1341999999999999</v>
      </c>
      <c r="N368" s="848">
        <v>14.377700000000001</v>
      </c>
      <c r="O368" s="846" t="s">
        <v>430</v>
      </c>
      <c r="P368" s="846" t="s">
        <v>430</v>
      </c>
      <c r="Q368" s="846" t="s">
        <v>430</v>
      </c>
      <c r="R368" s="846" t="s">
        <v>430</v>
      </c>
      <c r="S368" s="846">
        <v>9.1084999999999994</v>
      </c>
      <c r="T368" s="846">
        <v>4.8929</v>
      </c>
      <c r="U368" s="846">
        <v>11.017899999999999</v>
      </c>
      <c r="V368" s="846">
        <v>11.415800000000001</v>
      </c>
      <c r="W368" s="846">
        <v>-3.2071999999999998</v>
      </c>
      <c r="X368" s="846">
        <v>18.390899999999998</v>
      </c>
      <c r="Y368" s="847"/>
      <c r="Z368" s="844">
        <v>196</v>
      </c>
      <c r="AA368" s="844">
        <v>229</v>
      </c>
      <c r="AB368" s="844">
        <v>250</v>
      </c>
      <c r="AC368" s="844">
        <v>160</v>
      </c>
      <c r="AD368" s="844">
        <v>21</v>
      </c>
      <c r="AE368" s="844">
        <v>15</v>
      </c>
      <c r="AF368" s="844" t="s">
        <v>430</v>
      </c>
      <c r="AG368" s="844" t="s">
        <v>430</v>
      </c>
      <c r="AH368" s="844" t="s">
        <v>430</v>
      </c>
      <c r="AI368" s="844" t="s">
        <v>430</v>
      </c>
      <c r="AJ368" s="844">
        <v>185</v>
      </c>
      <c r="AK368" s="844">
        <v>39</v>
      </c>
      <c r="AL368" s="844">
        <v>22</v>
      </c>
      <c r="AM368" s="844">
        <v>16</v>
      </c>
      <c r="AN368" s="844">
        <v>252</v>
      </c>
      <c r="AO368" s="842"/>
      <c r="AP368" s="846" t="s">
        <v>430</v>
      </c>
      <c r="AQ368" s="846" t="s">
        <v>430</v>
      </c>
      <c r="AR368" s="846" t="s">
        <v>430</v>
      </c>
      <c r="AS368" s="846" t="s">
        <v>430</v>
      </c>
      <c r="AT368" s="846">
        <v>12.96</v>
      </c>
      <c r="AU368" s="849"/>
      <c r="AV368" s="844" t="s">
        <v>430</v>
      </c>
      <c r="AW368" s="844" t="s">
        <v>430</v>
      </c>
      <c r="AX368" s="844" t="s">
        <v>430</v>
      </c>
      <c r="AY368" s="844" t="s">
        <v>430</v>
      </c>
      <c r="AZ368" s="844">
        <v>35</v>
      </c>
      <c r="BA368" s="847"/>
      <c r="BB368" s="846">
        <v>14.176687191284101</v>
      </c>
      <c r="BC368" s="846">
        <v>0.99314896127163199</v>
      </c>
      <c r="BD368" s="846">
        <v>4.6754422783896701E-2</v>
      </c>
      <c r="BE368" s="852">
        <v>-6.5316833096136798E-2</v>
      </c>
      <c r="BF368" s="847"/>
      <c r="BG368" s="855">
        <v>0.37309999999999999</v>
      </c>
      <c r="BH368" s="842"/>
      <c r="BI368" s="846">
        <v>79.596400000000003</v>
      </c>
      <c r="BJ368" s="846">
        <v>17.0733</v>
      </c>
      <c r="BK368" s="846" t="s">
        <v>430</v>
      </c>
      <c r="BL368" s="846">
        <v>3.3302999999999998</v>
      </c>
      <c r="BM368" s="842"/>
      <c r="BN368" s="855" t="s">
        <v>4804</v>
      </c>
      <c r="BO368" s="855" t="s">
        <v>4805</v>
      </c>
      <c r="BP368" s="855" t="s">
        <v>4806</v>
      </c>
      <c r="BQ368" s="855" t="s">
        <v>4807</v>
      </c>
      <c r="BR368" s="855" t="s">
        <v>4808</v>
      </c>
      <c r="BS368" s="842"/>
      <c r="BT368" s="856" t="s">
        <v>554</v>
      </c>
    </row>
    <row r="369" spans="1:72" s="428" customFormat="1" x14ac:dyDescent="0.25">
      <c r="A369" s="345" t="s">
        <v>5508</v>
      </c>
      <c r="B369" s="373"/>
      <c r="C369" s="719">
        <v>45827</v>
      </c>
      <c r="D369" s="373"/>
      <c r="E369" s="346">
        <v>295.24</v>
      </c>
      <c r="F369" s="373"/>
      <c r="G369" s="347">
        <v>10.8757</v>
      </c>
      <c r="H369" s="374"/>
      <c r="I369" s="348">
        <v>8.1900000000000001E-2</v>
      </c>
      <c r="J369" s="348">
        <v>0.39229999999999998</v>
      </c>
      <c r="K369" s="348">
        <v>1.6991000000000001</v>
      </c>
      <c r="L369" s="348">
        <v>14.8086</v>
      </c>
      <c r="M369" s="348">
        <v>2.9087000000000001</v>
      </c>
      <c r="N369" s="350">
        <v>8.6336999999999993</v>
      </c>
      <c r="O369" s="348" t="s">
        <v>430</v>
      </c>
      <c r="P369" s="348" t="s">
        <v>430</v>
      </c>
      <c r="Q369" s="348" t="s">
        <v>430</v>
      </c>
      <c r="R369" s="348" t="s">
        <v>430</v>
      </c>
      <c r="S369" s="348">
        <v>17.845199999999998</v>
      </c>
      <c r="T369" s="348">
        <v>2.7823000000000002</v>
      </c>
      <c r="U369" s="348">
        <v>8.8483999999999998</v>
      </c>
      <c r="V369" s="348">
        <v>4.1673999999999998</v>
      </c>
      <c r="W369" s="348">
        <v>1.3918999999999999</v>
      </c>
      <c r="X369" s="348">
        <v>8.6336999999999993</v>
      </c>
      <c r="Y369" s="374"/>
      <c r="Z369" s="346">
        <v>166</v>
      </c>
      <c r="AA369" s="346">
        <v>62</v>
      </c>
      <c r="AB369" s="346">
        <v>143</v>
      </c>
      <c r="AC369" s="346">
        <v>65</v>
      </c>
      <c r="AD369" s="346">
        <v>74</v>
      </c>
      <c r="AE369" s="346">
        <v>25</v>
      </c>
      <c r="AF369" s="346" t="s">
        <v>430</v>
      </c>
      <c r="AG369" s="346" t="s">
        <v>430</v>
      </c>
      <c r="AH369" s="346" t="s">
        <v>430</v>
      </c>
      <c r="AI369" s="346" t="s">
        <v>430</v>
      </c>
      <c r="AJ369" s="346">
        <v>62</v>
      </c>
      <c r="AK369" s="346">
        <v>81</v>
      </c>
      <c r="AL369" s="346">
        <v>37</v>
      </c>
      <c r="AM369" s="346">
        <v>55</v>
      </c>
      <c r="AN369" s="346">
        <v>167</v>
      </c>
      <c r="AO369" s="373"/>
      <c r="AP369" s="348" t="s">
        <v>430</v>
      </c>
      <c r="AQ369" s="348" t="s">
        <v>430</v>
      </c>
      <c r="AR369" s="348" t="s">
        <v>430</v>
      </c>
      <c r="AS369" s="348" t="s">
        <v>430</v>
      </c>
      <c r="AT369" s="348">
        <v>11.67</v>
      </c>
      <c r="AU369" s="351"/>
      <c r="AV369" s="346" t="s">
        <v>430</v>
      </c>
      <c r="AW369" s="346" t="s">
        <v>430</v>
      </c>
      <c r="AX369" s="346" t="s">
        <v>430</v>
      </c>
      <c r="AY369" s="346" t="s">
        <v>430</v>
      </c>
      <c r="AZ369" s="346">
        <v>58</v>
      </c>
      <c r="BA369" s="374"/>
      <c r="BB369" s="348">
        <v>16.372315018564201</v>
      </c>
      <c r="BC369" s="348">
        <v>1.0088015970223301</v>
      </c>
      <c r="BD369" s="348">
        <v>2.1362082932363399E-2</v>
      </c>
      <c r="BE369" s="375">
        <v>0.144286486873106</v>
      </c>
      <c r="BF369" s="374"/>
      <c r="BG369" s="372">
        <v>0.1275</v>
      </c>
      <c r="BH369" s="373"/>
      <c r="BI369" s="348">
        <v>3.9066399999999999</v>
      </c>
      <c r="BJ369" s="348">
        <v>92.258600000000001</v>
      </c>
      <c r="BK369" s="348">
        <v>3.61084</v>
      </c>
      <c r="BL369" s="348">
        <v>0.22392000000000001</v>
      </c>
      <c r="BM369" s="373"/>
      <c r="BN369" s="372" t="s">
        <v>4609</v>
      </c>
      <c r="BO369" s="372" t="s">
        <v>1760</v>
      </c>
      <c r="BP369" s="372" t="s">
        <v>4610</v>
      </c>
      <c r="BQ369" s="372" t="s">
        <v>2929</v>
      </c>
      <c r="BR369" s="372" t="s">
        <v>4612</v>
      </c>
      <c r="BS369" s="373"/>
      <c r="BT369" s="354" t="s">
        <v>4624</v>
      </c>
    </row>
    <row r="370" spans="1:72" s="428" customFormat="1" x14ac:dyDescent="0.25">
      <c r="A370" s="345" t="s">
        <v>5509</v>
      </c>
      <c r="B370" s="373"/>
      <c r="C370" s="719">
        <v>44476</v>
      </c>
      <c r="D370" s="373"/>
      <c r="E370" s="346">
        <v>292.99799999999999</v>
      </c>
      <c r="F370" s="373"/>
      <c r="G370" s="347">
        <v>14.2065</v>
      </c>
      <c r="H370" s="374"/>
      <c r="I370" s="348">
        <v>0.82609999999999995</v>
      </c>
      <c r="J370" s="348">
        <v>-4.2200000000000001E-2</v>
      </c>
      <c r="K370" s="348">
        <v>1.6245000000000001</v>
      </c>
      <c r="L370" s="348">
        <v>5.2793000000000001</v>
      </c>
      <c r="M370" s="348">
        <v>-7.6234000000000002</v>
      </c>
      <c r="N370" s="350">
        <v>-2.9636999999999998</v>
      </c>
      <c r="O370" s="348">
        <v>2.0304000000000002</v>
      </c>
      <c r="P370" s="348">
        <v>9.7697000000000003</v>
      </c>
      <c r="Q370" s="348" t="s">
        <v>430</v>
      </c>
      <c r="R370" s="348" t="s">
        <v>430</v>
      </c>
      <c r="S370" s="348">
        <v>8.0318000000000005</v>
      </c>
      <c r="T370" s="348">
        <v>-7.5766</v>
      </c>
      <c r="U370" s="348">
        <v>-1.7326999999999999</v>
      </c>
      <c r="V370" s="348">
        <v>-4.9020000000000001</v>
      </c>
      <c r="W370" s="348">
        <v>2.3109999999999999</v>
      </c>
      <c r="X370" s="348">
        <v>7.7309000000000001</v>
      </c>
      <c r="Y370" s="374"/>
      <c r="Z370" s="346">
        <v>48</v>
      </c>
      <c r="AA370" s="346">
        <v>134</v>
      </c>
      <c r="AB370" s="346">
        <v>163</v>
      </c>
      <c r="AC370" s="346">
        <v>211</v>
      </c>
      <c r="AD370" s="346">
        <v>197</v>
      </c>
      <c r="AE370" s="346">
        <v>157</v>
      </c>
      <c r="AF370" s="346">
        <v>58</v>
      </c>
      <c r="AG370" s="346">
        <v>81</v>
      </c>
      <c r="AH370" s="346" t="s">
        <v>430</v>
      </c>
      <c r="AI370" s="346" t="s">
        <v>430</v>
      </c>
      <c r="AJ370" s="346">
        <v>207</v>
      </c>
      <c r="AK370" s="346">
        <v>201</v>
      </c>
      <c r="AL370" s="346">
        <v>169</v>
      </c>
      <c r="AM370" s="346">
        <v>161</v>
      </c>
      <c r="AN370" s="346">
        <v>93</v>
      </c>
      <c r="AO370" s="373"/>
      <c r="AP370" s="348" t="s">
        <v>430</v>
      </c>
      <c r="AQ370" s="348" t="s">
        <v>430</v>
      </c>
      <c r="AR370" s="348" t="s">
        <v>430</v>
      </c>
      <c r="AS370" s="348">
        <v>3.35</v>
      </c>
      <c r="AT370" s="348">
        <v>-6.04</v>
      </c>
      <c r="AU370" s="351"/>
      <c r="AV370" s="346" t="s">
        <v>430</v>
      </c>
      <c r="AW370" s="346" t="s">
        <v>430</v>
      </c>
      <c r="AX370" s="346" t="s">
        <v>430</v>
      </c>
      <c r="AY370" s="346">
        <v>69</v>
      </c>
      <c r="AZ370" s="346">
        <v>176</v>
      </c>
      <c r="BA370" s="374"/>
      <c r="BB370" s="348">
        <v>11.4470606836444</v>
      </c>
      <c r="BC370" s="348">
        <v>0.996154522199865</v>
      </c>
      <c r="BD370" s="348">
        <v>3.66826338431714E-2</v>
      </c>
      <c r="BE370" s="375">
        <v>-1.9576605623075401E-2</v>
      </c>
      <c r="BF370" s="374"/>
      <c r="BG370" s="372">
        <v>0.24179999999999999</v>
      </c>
      <c r="BH370" s="373"/>
      <c r="BI370" s="348">
        <v>99.824299999999994</v>
      </c>
      <c r="BJ370" s="348" t="s">
        <v>430</v>
      </c>
      <c r="BK370" s="348" t="s">
        <v>430</v>
      </c>
      <c r="BL370" s="348">
        <v>0.1757</v>
      </c>
      <c r="BM370" s="373"/>
      <c r="BN370" s="372" t="s">
        <v>4489</v>
      </c>
      <c r="BO370" s="372" t="s">
        <v>4309</v>
      </c>
      <c r="BP370" s="372" t="s">
        <v>4454</v>
      </c>
      <c r="BQ370" s="372" t="s">
        <v>4311</v>
      </c>
      <c r="BR370" s="372" t="s">
        <v>4455</v>
      </c>
      <c r="BS370" s="373"/>
      <c r="BT370" s="354" t="s">
        <v>554</v>
      </c>
    </row>
    <row r="371" spans="1:72" s="428" customFormat="1" x14ac:dyDescent="0.25">
      <c r="A371" s="345" t="s">
        <v>5510</v>
      </c>
      <c r="B371" s="373"/>
      <c r="C371" s="719">
        <v>45037</v>
      </c>
      <c r="D371" s="373"/>
      <c r="E371" s="346">
        <v>298.03300000000002</v>
      </c>
      <c r="F371" s="373"/>
      <c r="G371" s="347">
        <v>15.593999999999999</v>
      </c>
      <c r="H371" s="374"/>
      <c r="I371" s="348">
        <v>0.52929999999999999</v>
      </c>
      <c r="J371" s="348">
        <v>0.2024</v>
      </c>
      <c r="K371" s="348">
        <v>2.2717999999999998</v>
      </c>
      <c r="L371" s="348">
        <v>9.7497000000000007</v>
      </c>
      <c r="M371" s="348">
        <v>-3.1122000000000001</v>
      </c>
      <c r="N371" s="350">
        <v>0.41399999999999998</v>
      </c>
      <c r="O371" s="348">
        <v>1.9563999999999999</v>
      </c>
      <c r="P371" s="348">
        <v>13.0282</v>
      </c>
      <c r="Q371" s="348" t="s">
        <v>430</v>
      </c>
      <c r="R371" s="348" t="s">
        <v>430</v>
      </c>
      <c r="S371" s="348">
        <v>12.576599999999999</v>
      </c>
      <c r="T371" s="348">
        <v>-3.2006000000000001</v>
      </c>
      <c r="U371" s="348">
        <v>1.5650999999999999</v>
      </c>
      <c r="V371" s="348">
        <v>-1.7948</v>
      </c>
      <c r="W371" s="348">
        <v>2.2303000000000002</v>
      </c>
      <c r="X371" s="348">
        <v>15.0046</v>
      </c>
      <c r="Y371" s="374"/>
      <c r="Z371" s="346">
        <v>83</v>
      </c>
      <c r="AA371" s="346">
        <v>89</v>
      </c>
      <c r="AB371" s="346">
        <v>111</v>
      </c>
      <c r="AC371" s="346">
        <v>151</v>
      </c>
      <c r="AD371" s="346">
        <v>159</v>
      </c>
      <c r="AE371" s="346">
        <v>126</v>
      </c>
      <c r="AF371" s="346">
        <v>66</v>
      </c>
      <c r="AG371" s="346">
        <v>57</v>
      </c>
      <c r="AH371" s="346" t="s">
        <v>430</v>
      </c>
      <c r="AI371" s="346" t="s">
        <v>430</v>
      </c>
      <c r="AJ371" s="346">
        <v>147</v>
      </c>
      <c r="AK371" s="346">
        <v>159</v>
      </c>
      <c r="AL371" s="346">
        <v>150</v>
      </c>
      <c r="AM371" s="346">
        <v>127</v>
      </c>
      <c r="AN371" s="346">
        <v>124</v>
      </c>
      <c r="AO371" s="373"/>
      <c r="AP371" s="348" t="s">
        <v>430</v>
      </c>
      <c r="AQ371" s="348" t="s">
        <v>430</v>
      </c>
      <c r="AR371" s="348" t="s">
        <v>430</v>
      </c>
      <c r="AS371" s="348">
        <v>5.82</v>
      </c>
      <c r="AT371" s="348">
        <v>0.93</v>
      </c>
      <c r="AU371" s="351"/>
      <c r="AV371" s="346" t="s">
        <v>430</v>
      </c>
      <c r="AW371" s="346" t="s">
        <v>430</v>
      </c>
      <c r="AX371" s="346" t="s">
        <v>430</v>
      </c>
      <c r="AY371" s="346">
        <v>58</v>
      </c>
      <c r="AZ371" s="346">
        <v>139</v>
      </c>
      <c r="BA371" s="374"/>
      <c r="BB371" s="348">
        <v>12.9423234160073</v>
      </c>
      <c r="BC371" s="348">
        <v>0.99452123145097704</v>
      </c>
      <c r="BD371" s="348">
        <v>5.4171735015057301E-2</v>
      </c>
      <c r="BE371" s="375">
        <v>-4.53040820665878E-2</v>
      </c>
      <c r="BF371" s="374"/>
      <c r="BG371" s="372">
        <v>0.13669999999999999</v>
      </c>
      <c r="BH371" s="373"/>
      <c r="BI371" s="348">
        <v>69.096900000000005</v>
      </c>
      <c r="BJ371" s="348">
        <v>19.671299999999999</v>
      </c>
      <c r="BK371" s="348">
        <v>10.900700000000001</v>
      </c>
      <c r="BL371" s="348">
        <v>0.33110000000000001</v>
      </c>
      <c r="BM371" s="373"/>
      <c r="BN371" s="372" t="s">
        <v>4812</v>
      </c>
      <c r="BO371" s="372" t="s">
        <v>4144</v>
      </c>
      <c r="BP371" s="372" t="s">
        <v>4813</v>
      </c>
      <c r="BQ371" s="372" t="s">
        <v>4814</v>
      </c>
      <c r="BR371" s="372" t="s">
        <v>4815</v>
      </c>
      <c r="BS371" s="373"/>
      <c r="BT371" s="354" t="s">
        <v>554</v>
      </c>
    </row>
    <row r="372" spans="1:72" s="428" customFormat="1" x14ac:dyDescent="0.25">
      <c r="A372" s="345" t="s">
        <v>5511</v>
      </c>
      <c r="B372" s="373"/>
      <c r="C372" s="719">
        <v>44895</v>
      </c>
      <c r="D372" s="373"/>
      <c r="E372" s="346">
        <v>273.79199999999997</v>
      </c>
      <c r="F372" s="373"/>
      <c r="G372" s="347">
        <v>16.7836</v>
      </c>
      <c r="H372" s="374"/>
      <c r="I372" s="348">
        <v>-1.43E-2</v>
      </c>
      <c r="J372" s="348">
        <v>-0.2301</v>
      </c>
      <c r="K372" s="348">
        <v>3.3020999999999998</v>
      </c>
      <c r="L372" s="348">
        <v>15.676399999999999</v>
      </c>
      <c r="M372" s="348">
        <v>4.7705000000000002</v>
      </c>
      <c r="N372" s="350">
        <v>7.6685999999999996</v>
      </c>
      <c r="O372" s="348">
        <v>0.8337</v>
      </c>
      <c r="P372" s="348">
        <v>19.4025</v>
      </c>
      <c r="Q372" s="348" t="s">
        <v>430</v>
      </c>
      <c r="R372" s="348" t="s">
        <v>430</v>
      </c>
      <c r="S372" s="348">
        <v>19.3874</v>
      </c>
      <c r="T372" s="348">
        <v>4.1593</v>
      </c>
      <c r="U372" s="348">
        <v>6.5335000000000001</v>
      </c>
      <c r="V372" s="348">
        <v>5.1031000000000004</v>
      </c>
      <c r="W372" s="348">
        <v>1.4040999999999999</v>
      </c>
      <c r="X372" s="348">
        <v>15.6229</v>
      </c>
      <c r="Y372" s="374"/>
      <c r="Z372" s="346">
        <v>187</v>
      </c>
      <c r="AA372" s="346">
        <v>175</v>
      </c>
      <c r="AB372" s="346">
        <v>50</v>
      </c>
      <c r="AC372" s="346">
        <v>45</v>
      </c>
      <c r="AD372" s="346">
        <v>47</v>
      </c>
      <c r="AE372" s="346">
        <v>34</v>
      </c>
      <c r="AF372" s="346">
        <v>86</v>
      </c>
      <c r="AG372" s="346">
        <v>33</v>
      </c>
      <c r="AH372" s="346" t="s">
        <v>430</v>
      </c>
      <c r="AI372" s="346" t="s">
        <v>430</v>
      </c>
      <c r="AJ372" s="346">
        <v>45</v>
      </c>
      <c r="AK372" s="346">
        <v>50</v>
      </c>
      <c r="AL372" s="346">
        <v>83</v>
      </c>
      <c r="AM372" s="346">
        <v>36</v>
      </c>
      <c r="AN372" s="346">
        <v>159</v>
      </c>
      <c r="AO372" s="373"/>
      <c r="AP372" s="348" t="s">
        <v>430</v>
      </c>
      <c r="AQ372" s="348" t="s">
        <v>430</v>
      </c>
      <c r="AR372" s="348" t="s">
        <v>430</v>
      </c>
      <c r="AS372" s="348">
        <v>10.95</v>
      </c>
      <c r="AT372" s="348">
        <v>12.25</v>
      </c>
      <c r="AU372" s="351"/>
      <c r="AV372" s="346" t="s">
        <v>430</v>
      </c>
      <c r="AW372" s="346" t="s">
        <v>430</v>
      </c>
      <c r="AX372" s="346" t="s">
        <v>430</v>
      </c>
      <c r="AY372" s="346">
        <v>25</v>
      </c>
      <c r="AZ372" s="346">
        <v>44</v>
      </c>
      <c r="BA372" s="374"/>
      <c r="BB372" s="348">
        <v>17.952643947143201</v>
      </c>
      <c r="BC372" s="348">
        <v>0.99817890326385295</v>
      </c>
      <c r="BD372" s="348">
        <v>6.9537738111545094E-2</v>
      </c>
      <c r="BE372" s="375">
        <v>-2.86201275821736E-2</v>
      </c>
      <c r="BF372" s="374"/>
      <c r="BG372" s="372">
        <v>0.1797</v>
      </c>
      <c r="BH372" s="373"/>
      <c r="BI372" s="348">
        <v>89.369900000000001</v>
      </c>
      <c r="BJ372" s="348">
        <v>7.3533499999999998</v>
      </c>
      <c r="BK372" s="348" t="s">
        <v>430</v>
      </c>
      <c r="BL372" s="348">
        <v>3.2767499999999998</v>
      </c>
      <c r="BM372" s="373"/>
      <c r="BN372" s="372" t="s">
        <v>4817</v>
      </c>
      <c r="BO372" s="372" t="s">
        <v>4464</v>
      </c>
      <c r="BP372" s="372" t="s">
        <v>4465</v>
      </c>
      <c r="BQ372" s="372" t="s">
        <v>4466</v>
      </c>
      <c r="BR372" s="372" t="s">
        <v>4279</v>
      </c>
      <c r="BS372" s="373"/>
      <c r="BT372" s="354" t="s">
        <v>554</v>
      </c>
    </row>
    <row r="373" spans="1:72" s="428" customFormat="1" x14ac:dyDescent="0.25">
      <c r="A373" s="345" t="s">
        <v>5512</v>
      </c>
      <c r="B373" s="373"/>
      <c r="C373" s="719">
        <v>45364</v>
      </c>
      <c r="D373" s="373"/>
      <c r="E373" s="346">
        <v>279.23500000000001</v>
      </c>
      <c r="F373" s="373"/>
      <c r="G373" s="347">
        <v>12.4373</v>
      </c>
      <c r="H373" s="374"/>
      <c r="I373" s="348">
        <v>0.36470000000000002</v>
      </c>
      <c r="J373" s="348">
        <v>0.14899999999999999</v>
      </c>
      <c r="K373" s="348">
        <v>1.7907</v>
      </c>
      <c r="L373" s="348">
        <v>10.9146</v>
      </c>
      <c r="M373" s="348">
        <v>-1.3688</v>
      </c>
      <c r="N373" s="350">
        <v>2.6341000000000001</v>
      </c>
      <c r="O373" s="348">
        <v>3.4685999999999999</v>
      </c>
      <c r="P373" s="348" t="s">
        <v>430</v>
      </c>
      <c r="Q373" s="348" t="s">
        <v>430</v>
      </c>
      <c r="R373" s="348" t="s">
        <v>430</v>
      </c>
      <c r="S373" s="348">
        <v>13.857200000000001</v>
      </c>
      <c r="T373" s="348">
        <v>-1.4562999999999999</v>
      </c>
      <c r="U373" s="348">
        <v>4.2085999999999997</v>
      </c>
      <c r="V373" s="348">
        <v>0.51070000000000004</v>
      </c>
      <c r="W373" s="348">
        <v>1.7358</v>
      </c>
      <c r="X373" s="348">
        <v>10.0289</v>
      </c>
      <c r="Y373" s="374"/>
      <c r="Z373" s="346">
        <v>119</v>
      </c>
      <c r="AA373" s="346">
        <v>102</v>
      </c>
      <c r="AB373" s="346">
        <v>138</v>
      </c>
      <c r="AC373" s="346">
        <v>132</v>
      </c>
      <c r="AD373" s="346">
        <v>123</v>
      </c>
      <c r="AE373" s="346">
        <v>97</v>
      </c>
      <c r="AF373" s="346">
        <v>39</v>
      </c>
      <c r="AG373" s="346" t="s">
        <v>430</v>
      </c>
      <c r="AH373" s="346" t="s">
        <v>430</v>
      </c>
      <c r="AI373" s="346" t="s">
        <v>430</v>
      </c>
      <c r="AJ373" s="346">
        <v>126</v>
      </c>
      <c r="AK373" s="346">
        <v>123</v>
      </c>
      <c r="AL373" s="346">
        <v>119</v>
      </c>
      <c r="AM373" s="346">
        <v>88</v>
      </c>
      <c r="AN373" s="346">
        <v>148</v>
      </c>
      <c r="AO373" s="373"/>
      <c r="AP373" s="348" t="s">
        <v>430</v>
      </c>
      <c r="AQ373" s="348" t="s">
        <v>430</v>
      </c>
      <c r="AR373" s="348" t="s">
        <v>430</v>
      </c>
      <c r="AS373" s="348" t="s">
        <v>430</v>
      </c>
      <c r="AT373" s="348">
        <v>4.17</v>
      </c>
      <c r="AU373" s="351"/>
      <c r="AV373" s="346" t="s">
        <v>430</v>
      </c>
      <c r="AW373" s="346" t="s">
        <v>430</v>
      </c>
      <c r="AX373" s="346" t="s">
        <v>430</v>
      </c>
      <c r="AY373" s="346" t="s">
        <v>430</v>
      </c>
      <c r="AZ373" s="346">
        <v>109</v>
      </c>
      <c r="BA373" s="374"/>
      <c r="BB373" s="348">
        <v>13.8125716956158</v>
      </c>
      <c r="BC373" s="348">
        <v>0.99735448768955803</v>
      </c>
      <c r="BD373" s="348">
        <v>2.59839762815419E-2</v>
      </c>
      <c r="BE373" s="375">
        <v>-3.3197118360126898E-2</v>
      </c>
      <c r="BF373" s="374"/>
      <c r="BG373" s="372">
        <v>6.7199999999999996E-2</v>
      </c>
      <c r="BH373" s="373"/>
      <c r="BI373" s="348">
        <v>49.079099999999997</v>
      </c>
      <c r="BJ373" s="348">
        <v>48.655099999999997</v>
      </c>
      <c r="BK373" s="348">
        <v>1.8707800000000001</v>
      </c>
      <c r="BL373" s="348">
        <v>0.39501999999999998</v>
      </c>
      <c r="BM373" s="373"/>
      <c r="BN373" s="372" t="s">
        <v>4819</v>
      </c>
      <c r="BO373" s="372" t="s">
        <v>4364</v>
      </c>
      <c r="BP373" s="372" t="s">
        <v>704</v>
      </c>
      <c r="BQ373" s="372" t="s">
        <v>4365</v>
      </c>
      <c r="BR373" s="372" t="s">
        <v>4820</v>
      </c>
      <c r="BS373" s="373"/>
      <c r="BT373" s="354" t="s">
        <v>554</v>
      </c>
    </row>
    <row r="374" spans="1:72" s="428" customFormat="1" x14ac:dyDescent="0.25">
      <c r="A374" s="345" t="s">
        <v>5513</v>
      </c>
      <c r="B374" s="373"/>
      <c r="C374" s="719">
        <v>45595</v>
      </c>
      <c r="D374" s="373"/>
      <c r="E374" s="346">
        <v>267.29500000000002</v>
      </c>
      <c r="F374" s="373"/>
      <c r="G374" s="347">
        <v>10.0246</v>
      </c>
      <c r="H374" s="374"/>
      <c r="I374" s="348">
        <v>-7.0000000000000001E-3</v>
      </c>
      <c r="J374" s="348">
        <v>-0.2954</v>
      </c>
      <c r="K374" s="348">
        <v>1.9071</v>
      </c>
      <c r="L374" s="348">
        <v>9.3756000000000004</v>
      </c>
      <c r="M374" s="348">
        <v>-6.1612999999999998</v>
      </c>
      <c r="N374" s="350">
        <v>-0.64319999999999999</v>
      </c>
      <c r="O374" s="348" t="s">
        <v>430</v>
      </c>
      <c r="P374" s="348" t="s">
        <v>430</v>
      </c>
      <c r="Q374" s="348" t="s">
        <v>430</v>
      </c>
      <c r="R374" s="348" t="s">
        <v>430</v>
      </c>
      <c r="S374" s="348">
        <v>11.4786</v>
      </c>
      <c r="T374" s="348">
        <v>-6.2831999999999999</v>
      </c>
      <c r="U374" s="348">
        <v>-4.5702999999999996</v>
      </c>
      <c r="V374" s="348">
        <v>-2.5337000000000001</v>
      </c>
      <c r="W374" s="348">
        <v>2.2845</v>
      </c>
      <c r="X374" s="348">
        <v>0.14910000000000001</v>
      </c>
      <c r="Y374" s="374"/>
      <c r="Z374" s="346">
        <v>174</v>
      </c>
      <c r="AA374" s="346">
        <v>193</v>
      </c>
      <c r="AB374" s="346">
        <v>131</v>
      </c>
      <c r="AC374" s="346">
        <v>155</v>
      </c>
      <c r="AD374" s="346">
        <v>178</v>
      </c>
      <c r="AE374" s="346">
        <v>128</v>
      </c>
      <c r="AF374" s="346" t="s">
        <v>430</v>
      </c>
      <c r="AG374" s="346" t="s">
        <v>430</v>
      </c>
      <c r="AH374" s="346" t="s">
        <v>430</v>
      </c>
      <c r="AI374" s="346" t="s">
        <v>430</v>
      </c>
      <c r="AJ374" s="346">
        <v>154</v>
      </c>
      <c r="AK374" s="346">
        <v>181</v>
      </c>
      <c r="AL374" s="346">
        <v>215</v>
      </c>
      <c r="AM374" s="346">
        <v>138</v>
      </c>
      <c r="AN374" s="346">
        <v>112</v>
      </c>
      <c r="AO374" s="373"/>
      <c r="AP374" s="348" t="s">
        <v>430</v>
      </c>
      <c r="AQ374" s="348" t="s">
        <v>430</v>
      </c>
      <c r="AR374" s="348" t="s">
        <v>430</v>
      </c>
      <c r="AS374" s="348" t="s">
        <v>430</v>
      </c>
      <c r="AT374" s="348">
        <v>-4.47</v>
      </c>
      <c r="AU374" s="351"/>
      <c r="AV374" s="346" t="s">
        <v>430</v>
      </c>
      <c r="AW374" s="346" t="s">
        <v>430</v>
      </c>
      <c r="AX374" s="346" t="s">
        <v>430</v>
      </c>
      <c r="AY374" s="346" t="s">
        <v>430</v>
      </c>
      <c r="AZ374" s="346">
        <v>162</v>
      </c>
      <c r="BA374" s="374"/>
      <c r="BB374" s="348">
        <v>13.8902930012438</v>
      </c>
      <c r="BC374" s="348">
        <v>1.00017176296699</v>
      </c>
      <c r="BD374" s="348">
        <v>-1.80637809386055E-2</v>
      </c>
      <c r="BE374" s="375">
        <v>-3.4747784347040303E-2</v>
      </c>
      <c r="BF374" s="374"/>
      <c r="BG374" s="372">
        <v>3.9899999999999998E-2</v>
      </c>
      <c r="BH374" s="373"/>
      <c r="BI374" s="348">
        <v>95.104399999999998</v>
      </c>
      <c r="BJ374" s="348">
        <v>4.7236700000000003</v>
      </c>
      <c r="BK374" s="348" t="s">
        <v>430</v>
      </c>
      <c r="BL374" s="348">
        <v>0.17193</v>
      </c>
      <c r="BM374" s="373"/>
      <c r="BN374" s="372" t="s">
        <v>4822</v>
      </c>
      <c r="BO374" s="372" t="s">
        <v>4823</v>
      </c>
      <c r="BP374" s="372" t="s">
        <v>4824</v>
      </c>
      <c r="BQ374" s="372" t="s">
        <v>4825</v>
      </c>
      <c r="BR374" s="372" t="s">
        <v>4826</v>
      </c>
      <c r="BS374" s="373"/>
      <c r="BT374" s="354" t="s">
        <v>4624</v>
      </c>
    </row>
    <row r="375" spans="1:72" s="428" customFormat="1" x14ac:dyDescent="0.25">
      <c r="A375" s="345" t="s">
        <v>5514</v>
      </c>
      <c r="B375" s="373"/>
      <c r="C375" s="719">
        <v>45887</v>
      </c>
      <c r="D375" s="373"/>
      <c r="E375" s="346">
        <v>268.42899999999997</v>
      </c>
      <c r="F375" s="373"/>
      <c r="G375" s="347">
        <v>10.7692</v>
      </c>
      <c r="H375" s="374"/>
      <c r="I375" s="348">
        <v>8.2699999999999996E-2</v>
      </c>
      <c r="J375" s="348">
        <v>0.39250000000000002</v>
      </c>
      <c r="K375" s="348">
        <v>1.6979</v>
      </c>
      <c r="L375" s="348">
        <v>14.9046</v>
      </c>
      <c r="M375" s="348">
        <v>3.0289000000000001</v>
      </c>
      <c r="N375" s="350" t="s">
        <v>430</v>
      </c>
      <c r="O375" s="348" t="s">
        <v>430</v>
      </c>
      <c r="P375" s="348" t="s">
        <v>430</v>
      </c>
      <c r="Q375" s="348" t="s">
        <v>430</v>
      </c>
      <c r="R375" s="348" t="s">
        <v>430</v>
      </c>
      <c r="S375" s="348">
        <v>17.9011</v>
      </c>
      <c r="T375" s="348">
        <v>2.9018999999999999</v>
      </c>
      <c r="U375" s="348">
        <v>8.9415999999999993</v>
      </c>
      <c r="V375" s="348" t="s">
        <v>430</v>
      </c>
      <c r="W375" s="348">
        <v>1.3915</v>
      </c>
      <c r="X375" s="348">
        <v>7.6920000000000002</v>
      </c>
      <c r="Y375" s="374"/>
      <c r="Z375" s="346">
        <v>160</v>
      </c>
      <c r="AA375" s="346">
        <v>61</v>
      </c>
      <c r="AB375" s="346">
        <v>144</v>
      </c>
      <c r="AC375" s="346">
        <v>56</v>
      </c>
      <c r="AD375" s="346">
        <v>69</v>
      </c>
      <c r="AE375" s="346" t="s">
        <v>430</v>
      </c>
      <c r="AF375" s="346" t="s">
        <v>430</v>
      </c>
      <c r="AG375" s="346" t="s">
        <v>430</v>
      </c>
      <c r="AH375" s="346" t="s">
        <v>430</v>
      </c>
      <c r="AI375" s="346" t="s">
        <v>430</v>
      </c>
      <c r="AJ375" s="346">
        <v>60</v>
      </c>
      <c r="AK375" s="346">
        <v>73</v>
      </c>
      <c r="AL375" s="346">
        <v>32</v>
      </c>
      <c r="AM375" s="346" t="s">
        <v>430</v>
      </c>
      <c r="AN375" s="346">
        <v>169</v>
      </c>
      <c r="AO375" s="373"/>
      <c r="AP375" s="348" t="s">
        <v>430</v>
      </c>
      <c r="AQ375" s="348" t="s">
        <v>430</v>
      </c>
      <c r="AR375" s="348" t="s">
        <v>430</v>
      </c>
      <c r="AS375" s="348" t="s">
        <v>430</v>
      </c>
      <c r="AT375" s="348" t="s">
        <v>430</v>
      </c>
      <c r="AU375" s="351"/>
      <c r="AV375" s="346" t="s">
        <v>430</v>
      </c>
      <c r="AW375" s="346" t="s">
        <v>430</v>
      </c>
      <c r="AX375" s="346" t="s">
        <v>430</v>
      </c>
      <c r="AY375" s="346" t="s">
        <v>430</v>
      </c>
      <c r="AZ375" s="346" t="s">
        <v>430</v>
      </c>
      <c r="BA375" s="374"/>
      <c r="BB375" s="348">
        <v>17.570123037332699</v>
      </c>
      <c r="BC375" s="348">
        <v>1.0033019620292201</v>
      </c>
      <c r="BD375" s="348">
        <v>1.85741943519456E-2</v>
      </c>
      <c r="BE375" s="375">
        <v>-2.62428556862359E-2</v>
      </c>
      <c r="BF375" s="374"/>
      <c r="BG375" s="372">
        <v>0.1389</v>
      </c>
      <c r="BH375" s="373"/>
      <c r="BI375" s="348">
        <v>3.9115899999999999</v>
      </c>
      <c r="BJ375" s="348">
        <v>92.384399999999999</v>
      </c>
      <c r="BK375" s="348">
        <v>3.6169099999999998</v>
      </c>
      <c r="BL375" s="348">
        <v>8.7099999999999997E-2</v>
      </c>
      <c r="BM375" s="373"/>
      <c r="BN375" s="372" t="s">
        <v>4679</v>
      </c>
      <c r="BO375" s="372" t="s">
        <v>4680</v>
      </c>
      <c r="BP375" s="372" t="s">
        <v>4615</v>
      </c>
      <c r="BQ375" s="372" t="s">
        <v>722</v>
      </c>
      <c r="BR375" s="372" t="s">
        <v>4616</v>
      </c>
      <c r="BS375" s="373"/>
      <c r="BT375" s="354" t="s">
        <v>554</v>
      </c>
    </row>
    <row r="376" spans="1:72" s="428" customFormat="1" x14ac:dyDescent="0.25">
      <c r="A376" s="345" t="s">
        <v>5515</v>
      </c>
      <c r="B376" s="373"/>
      <c r="C376" s="719">
        <v>46141</v>
      </c>
      <c r="D376" s="373"/>
      <c r="E376" s="346">
        <v>289.97899999999998</v>
      </c>
      <c r="F376" s="373"/>
      <c r="G376" s="347">
        <v>10.487299999999999</v>
      </c>
      <c r="H376" s="374"/>
      <c r="I376" s="348">
        <v>-1.9685999999999999</v>
      </c>
      <c r="J376" s="348">
        <v>-0.26340000000000002</v>
      </c>
      <c r="K376" s="348">
        <v>3.9685000000000001</v>
      </c>
      <c r="L376" s="348" t="s">
        <v>430</v>
      </c>
      <c r="M376" s="348" t="s">
        <v>430</v>
      </c>
      <c r="N376" s="350" t="s">
        <v>430</v>
      </c>
      <c r="O376" s="348" t="s">
        <v>430</v>
      </c>
      <c r="P376" s="348" t="s">
        <v>430</v>
      </c>
      <c r="Q376" s="348" t="s">
        <v>430</v>
      </c>
      <c r="R376" s="348" t="s">
        <v>430</v>
      </c>
      <c r="S376" s="348" t="s">
        <v>430</v>
      </c>
      <c r="T376" s="348" t="s">
        <v>430</v>
      </c>
      <c r="U376" s="348" t="s">
        <v>430</v>
      </c>
      <c r="V376" s="348" t="s">
        <v>430</v>
      </c>
      <c r="W376" s="348">
        <v>3.8851</v>
      </c>
      <c r="X376" s="348">
        <v>4.8730000000000002</v>
      </c>
      <c r="Y376" s="374"/>
      <c r="Z376" s="346">
        <v>233</v>
      </c>
      <c r="AA376" s="346">
        <v>186</v>
      </c>
      <c r="AB376" s="346">
        <v>37</v>
      </c>
      <c r="AC376" s="346" t="s">
        <v>430</v>
      </c>
      <c r="AD376" s="346" t="s">
        <v>430</v>
      </c>
      <c r="AE376" s="346" t="s">
        <v>430</v>
      </c>
      <c r="AF376" s="346" t="s">
        <v>430</v>
      </c>
      <c r="AG376" s="346" t="s">
        <v>430</v>
      </c>
      <c r="AH376" s="346" t="s">
        <v>430</v>
      </c>
      <c r="AI376" s="346" t="s">
        <v>430</v>
      </c>
      <c r="AJ376" s="346" t="s">
        <v>430</v>
      </c>
      <c r="AK376" s="346" t="s">
        <v>430</v>
      </c>
      <c r="AL376" s="346" t="s">
        <v>430</v>
      </c>
      <c r="AM376" s="346" t="s">
        <v>430</v>
      </c>
      <c r="AN376" s="346">
        <v>37</v>
      </c>
      <c r="AO376" s="373"/>
      <c r="AP376" s="348" t="s">
        <v>430</v>
      </c>
      <c r="AQ376" s="348" t="s">
        <v>430</v>
      </c>
      <c r="AR376" s="348" t="s">
        <v>430</v>
      </c>
      <c r="AS376" s="348" t="s">
        <v>430</v>
      </c>
      <c r="AT376" s="348" t="s">
        <v>430</v>
      </c>
      <c r="AU376" s="351"/>
      <c r="AV376" s="346" t="s">
        <v>430</v>
      </c>
      <c r="AW376" s="346" t="s">
        <v>430</v>
      </c>
      <c r="AX376" s="346" t="s">
        <v>430</v>
      </c>
      <c r="AY376" s="346" t="s">
        <v>430</v>
      </c>
      <c r="AZ376" s="346" t="s">
        <v>430</v>
      </c>
      <c r="BA376" s="374"/>
      <c r="BB376" s="348" t="s">
        <v>430</v>
      </c>
      <c r="BC376" s="348">
        <v>0</v>
      </c>
      <c r="BD376" s="348">
        <v>0</v>
      </c>
      <c r="BE376" s="375">
        <v>3.5147756436630102</v>
      </c>
      <c r="BF376" s="374"/>
      <c r="BG376" s="372">
        <v>0.11849999999999999</v>
      </c>
      <c r="BH376" s="373"/>
      <c r="BI376" s="348">
        <v>54.135800000000003</v>
      </c>
      <c r="BJ376" s="348">
        <v>21.876799999999999</v>
      </c>
      <c r="BK376" s="348">
        <v>23.808399999999999</v>
      </c>
      <c r="BL376" s="348">
        <v>0.17899999999999999</v>
      </c>
      <c r="BM376" s="373"/>
      <c r="BN376" s="372" t="s">
        <v>4828</v>
      </c>
      <c r="BO376" s="372" t="s">
        <v>4829</v>
      </c>
      <c r="BP376" s="372" t="s">
        <v>4830</v>
      </c>
      <c r="BQ376" s="372" t="s">
        <v>4831</v>
      </c>
      <c r="BR376" s="372" t="s">
        <v>4600</v>
      </c>
      <c r="BS376" s="373"/>
      <c r="BT376" s="354" t="s">
        <v>4624</v>
      </c>
    </row>
    <row r="377" spans="1:72" s="428" customFormat="1" x14ac:dyDescent="0.25">
      <c r="A377" s="345" t="s">
        <v>5516</v>
      </c>
      <c r="B377" s="373"/>
      <c r="C377" s="719">
        <v>44837</v>
      </c>
      <c r="D377" s="373"/>
      <c r="E377" s="346">
        <v>252.65299999999999</v>
      </c>
      <c r="F377" s="373"/>
      <c r="G377" s="347">
        <v>16.969200000000001</v>
      </c>
      <c r="H377" s="374"/>
      <c r="I377" s="348">
        <v>0.5171</v>
      </c>
      <c r="J377" s="348">
        <v>-0.1124</v>
      </c>
      <c r="K377" s="348">
        <v>0.55459999999999998</v>
      </c>
      <c r="L377" s="348">
        <v>8.4045000000000005</v>
      </c>
      <c r="M377" s="348">
        <v>-1.8105</v>
      </c>
      <c r="N377" s="350">
        <v>4.0805999999999996</v>
      </c>
      <c r="O377" s="348">
        <v>5.0267999999999997</v>
      </c>
      <c r="P377" s="348">
        <v>14.875999999999999</v>
      </c>
      <c r="Q377" s="348" t="s">
        <v>430</v>
      </c>
      <c r="R377" s="348" t="s">
        <v>430</v>
      </c>
      <c r="S377" s="348">
        <v>10.4018</v>
      </c>
      <c r="T377" s="348">
        <v>-2.0411999999999999</v>
      </c>
      <c r="U377" s="348">
        <v>3.4714</v>
      </c>
      <c r="V377" s="348">
        <v>2.1042000000000001</v>
      </c>
      <c r="W377" s="348">
        <v>0.6381</v>
      </c>
      <c r="X377" s="348">
        <v>15.249000000000001</v>
      </c>
      <c r="Y377" s="374"/>
      <c r="Z377" s="346">
        <v>84</v>
      </c>
      <c r="AA377" s="346">
        <v>167</v>
      </c>
      <c r="AB377" s="346">
        <v>211</v>
      </c>
      <c r="AC377" s="346">
        <v>165</v>
      </c>
      <c r="AD377" s="346">
        <v>137</v>
      </c>
      <c r="AE377" s="346">
        <v>73</v>
      </c>
      <c r="AF377" s="346">
        <v>27</v>
      </c>
      <c r="AG377" s="346">
        <v>50</v>
      </c>
      <c r="AH377" s="346" t="s">
        <v>430</v>
      </c>
      <c r="AI377" s="346" t="s">
        <v>430</v>
      </c>
      <c r="AJ377" s="346">
        <v>166</v>
      </c>
      <c r="AK377" s="346">
        <v>134</v>
      </c>
      <c r="AL377" s="346">
        <v>131</v>
      </c>
      <c r="AM377" s="346">
        <v>69</v>
      </c>
      <c r="AN377" s="346">
        <v>205</v>
      </c>
      <c r="AO377" s="373"/>
      <c r="AP377" s="348" t="s">
        <v>430</v>
      </c>
      <c r="AQ377" s="348" t="s">
        <v>430</v>
      </c>
      <c r="AR377" s="348" t="s">
        <v>430</v>
      </c>
      <c r="AS377" s="348">
        <v>8.0500000000000007</v>
      </c>
      <c r="AT377" s="348">
        <v>2.35</v>
      </c>
      <c r="AU377" s="351"/>
      <c r="AV377" s="346" t="s">
        <v>430</v>
      </c>
      <c r="AW377" s="346" t="s">
        <v>430</v>
      </c>
      <c r="AX377" s="346" t="s">
        <v>430</v>
      </c>
      <c r="AY377" s="346">
        <v>51</v>
      </c>
      <c r="AZ377" s="346">
        <v>126</v>
      </c>
      <c r="BA377" s="374"/>
      <c r="BB377" s="348">
        <v>12.014602287581001</v>
      </c>
      <c r="BC377" s="348">
        <v>0.997419193075336</v>
      </c>
      <c r="BD377" s="348">
        <v>6.7944243605858504E-2</v>
      </c>
      <c r="BE377" s="375">
        <v>-4.5460102514870898E-2</v>
      </c>
      <c r="BF377" s="374"/>
      <c r="BG377" s="372">
        <v>0.1333</v>
      </c>
      <c r="BH377" s="373"/>
      <c r="BI377" s="348">
        <v>99.7166</v>
      </c>
      <c r="BJ377" s="348" t="s">
        <v>430</v>
      </c>
      <c r="BK377" s="348" t="s">
        <v>430</v>
      </c>
      <c r="BL377" s="348">
        <v>0.28339999999999999</v>
      </c>
      <c r="BM377" s="373"/>
      <c r="BN377" s="372" t="s">
        <v>4833</v>
      </c>
      <c r="BO377" s="372" t="s">
        <v>4513</v>
      </c>
      <c r="BP377" s="372" t="s">
        <v>4514</v>
      </c>
      <c r="BQ377" s="372" t="s">
        <v>4515</v>
      </c>
      <c r="BR377" s="372" t="s">
        <v>4834</v>
      </c>
      <c r="BS377" s="373"/>
      <c r="BT377" s="354" t="s">
        <v>554</v>
      </c>
    </row>
    <row r="378" spans="1:72" s="428" customFormat="1" x14ac:dyDescent="0.25">
      <c r="A378" s="345" t="s">
        <v>5517</v>
      </c>
      <c r="B378" s="373"/>
      <c r="C378" s="719">
        <v>44610</v>
      </c>
      <c r="D378" s="373"/>
      <c r="E378" s="346">
        <v>253.74100000000001</v>
      </c>
      <c r="F378" s="373"/>
      <c r="G378" s="347">
        <v>17.901299999999999</v>
      </c>
      <c r="H378" s="374"/>
      <c r="I378" s="348">
        <v>-1.34E-2</v>
      </c>
      <c r="J378" s="348">
        <v>-0.24299999999999999</v>
      </c>
      <c r="K378" s="348">
        <v>3.3008000000000002</v>
      </c>
      <c r="L378" s="348">
        <v>15.723000000000001</v>
      </c>
      <c r="M378" s="348">
        <v>4.8552</v>
      </c>
      <c r="N378" s="350">
        <v>7.6679000000000004</v>
      </c>
      <c r="O378" s="348">
        <v>0.63529999999999998</v>
      </c>
      <c r="P378" s="348">
        <v>19.234400000000001</v>
      </c>
      <c r="Q378" s="348" t="s">
        <v>430</v>
      </c>
      <c r="R378" s="348" t="s">
        <v>430</v>
      </c>
      <c r="S378" s="348">
        <v>19.471</v>
      </c>
      <c r="T378" s="348">
        <v>4.2488999999999999</v>
      </c>
      <c r="U378" s="348">
        <v>6.5738000000000003</v>
      </c>
      <c r="V378" s="348">
        <v>5.0940000000000003</v>
      </c>
      <c r="W378" s="348">
        <v>1.4066000000000001</v>
      </c>
      <c r="X378" s="348">
        <v>14.330399999999999</v>
      </c>
      <c r="Y378" s="374"/>
      <c r="Z378" s="346">
        <v>185</v>
      </c>
      <c r="AA378" s="346">
        <v>178</v>
      </c>
      <c r="AB378" s="346">
        <v>51</v>
      </c>
      <c r="AC378" s="346">
        <v>43</v>
      </c>
      <c r="AD378" s="346">
        <v>42</v>
      </c>
      <c r="AE378" s="346">
        <v>35</v>
      </c>
      <c r="AF378" s="346">
        <v>94</v>
      </c>
      <c r="AG378" s="346">
        <v>37</v>
      </c>
      <c r="AH378" s="346" t="s">
        <v>430</v>
      </c>
      <c r="AI378" s="346" t="s">
        <v>430</v>
      </c>
      <c r="AJ378" s="346">
        <v>35</v>
      </c>
      <c r="AK378" s="346">
        <v>44</v>
      </c>
      <c r="AL378" s="346">
        <v>77</v>
      </c>
      <c r="AM378" s="346">
        <v>38</v>
      </c>
      <c r="AN378" s="346">
        <v>157</v>
      </c>
      <c r="AO378" s="373"/>
      <c r="AP378" s="348" t="s">
        <v>430</v>
      </c>
      <c r="AQ378" s="348" t="s">
        <v>430</v>
      </c>
      <c r="AR378" s="348" t="s">
        <v>430</v>
      </c>
      <c r="AS378" s="348">
        <v>10.81</v>
      </c>
      <c r="AT378" s="348">
        <v>12.35</v>
      </c>
      <c r="AU378" s="351"/>
      <c r="AV378" s="346" t="s">
        <v>430</v>
      </c>
      <c r="AW378" s="346" t="s">
        <v>430</v>
      </c>
      <c r="AX378" s="346" t="s">
        <v>430</v>
      </c>
      <c r="AY378" s="346">
        <v>30</v>
      </c>
      <c r="AZ378" s="346">
        <v>41</v>
      </c>
      <c r="BA378" s="374"/>
      <c r="BB378" s="348">
        <v>18.006241317300699</v>
      </c>
      <c r="BC378" s="348">
        <v>1.00116213862776</v>
      </c>
      <c r="BD378" s="348">
        <v>6.8638040960072103E-2</v>
      </c>
      <c r="BE378" s="375">
        <v>-4.4909812636346101E-2</v>
      </c>
      <c r="BF378" s="374"/>
      <c r="BG378" s="372">
        <v>0.1711</v>
      </c>
      <c r="BH378" s="373"/>
      <c r="BI378" s="348">
        <v>89.3797</v>
      </c>
      <c r="BJ378" s="348">
        <v>7.3536900000000003</v>
      </c>
      <c r="BK378" s="348" t="s">
        <v>430</v>
      </c>
      <c r="BL378" s="348">
        <v>3.26661</v>
      </c>
      <c r="BM378" s="373"/>
      <c r="BN378" s="372" t="s">
        <v>4836</v>
      </c>
      <c r="BO378" s="372" t="s">
        <v>4464</v>
      </c>
      <c r="BP378" s="372" t="s">
        <v>4465</v>
      </c>
      <c r="BQ378" s="372" t="s">
        <v>4466</v>
      </c>
      <c r="BR378" s="372" t="s">
        <v>4279</v>
      </c>
      <c r="BS378" s="373"/>
      <c r="BT378" s="354" t="s">
        <v>554</v>
      </c>
    </row>
    <row r="379" spans="1:72" s="428" customFormat="1" x14ac:dyDescent="0.25">
      <c r="A379" s="345" t="s">
        <v>5518</v>
      </c>
      <c r="B379" s="373"/>
      <c r="C379" s="719">
        <v>45887</v>
      </c>
      <c r="D379" s="373"/>
      <c r="E379" s="346">
        <v>260.423</v>
      </c>
      <c r="F379" s="373"/>
      <c r="G379" s="347">
        <v>9.7164999999999999</v>
      </c>
      <c r="H379" s="374"/>
      <c r="I379" s="348">
        <v>0.82599999999999996</v>
      </c>
      <c r="J379" s="348">
        <v>-4.53E-2</v>
      </c>
      <c r="K379" s="348">
        <v>1.619</v>
      </c>
      <c r="L379" s="348">
        <v>5.3906999999999998</v>
      </c>
      <c r="M379" s="348">
        <v>-7.5595999999999997</v>
      </c>
      <c r="N379" s="350" t="s">
        <v>430</v>
      </c>
      <c r="O379" s="348" t="s">
        <v>430</v>
      </c>
      <c r="P379" s="348" t="s">
        <v>430</v>
      </c>
      <c r="Q379" s="348" t="s">
        <v>430</v>
      </c>
      <c r="R379" s="348" t="s">
        <v>430</v>
      </c>
      <c r="S379" s="348">
        <v>8.1388999999999996</v>
      </c>
      <c r="T379" s="348">
        <v>-7.5121000000000002</v>
      </c>
      <c r="U379" s="348">
        <v>-1.7583</v>
      </c>
      <c r="V379" s="348" t="s">
        <v>430</v>
      </c>
      <c r="W379" s="348">
        <v>2.3079999999999998</v>
      </c>
      <c r="X379" s="348">
        <v>-2.835</v>
      </c>
      <c r="Y379" s="374"/>
      <c r="Z379" s="346">
        <v>49</v>
      </c>
      <c r="AA379" s="346">
        <v>137</v>
      </c>
      <c r="AB379" s="346">
        <v>167</v>
      </c>
      <c r="AC379" s="346">
        <v>199</v>
      </c>
      <c r="AD379" s="346">
        <v>192</v>
      </c>
      <c r="AE379" s="346" t="s">
        <v>430</v>
      </c>
      <c r="AF379" s="346" t="s">
        <v>430</v>
      </c>
      <c r="AG379" s="346" t="s">
        <v>430</v>
      </c>
      <c r="AH379" s="346" t="s">
        <v>430</v>
      </c>
      <c r="AI379" s="346" t="s">
        <v>430</v>
      </c>
      <c r="AJ379" s="346">
        <v>198</v>
      </c>
      <c r="AK379" s="346">
        <v>196</v>
      </c>
      <c r="AL379" s="346">
        <v>176</v>
      </c>
      <c r="AM379" s="346" t="s">
        <v>430</v>
      </c>
      <c r="AN379" s="346">
        <v>95</v>
      </c>
      <c r="AO379" s="373"/>
      <c r="AP379" s="348" t="s">
        <v>430</v>
      </c>
      <c r="AQ379" s="348" t="s">
        <v>430</v>
      </c>
      <c r="AR379" s="348" t="s">
        <v>430</v>
      </c>
      <c r="AS379" s="348" t="s">
        <v>430</v>
      </c>
      <c r="AT379" s="348" t="s">
        <v>430</v>
      </c>
      <c r="AU379" s="351"/>
      <c r="AV379" s="346" t="s">
        <v>430</v>
      </c>
      <c r="AW379" s="346" t="s">
        <v>430</v>
      </c>
      <c r="AX379" s="346" t="s">
        <v>430</v>
      </c>
      <c r="AY379" s="346" t="s">
        <v>430</v>
      </c>
      <c r="AZ379" s="346" t="s">
        <v>430</v>
      </c>
      <c r="BA379" s="374"/>
      <c r="BB379" s="348">
        <v>14.202874016033499</v>
      </c>
      <c r="BC379" s="348">
        <v>1.00123345925068</v>
      </c>
      <c r="BD379" s="348">
        <v>-4.6521161305176001E-2</v>
      </c>
      <c r="BE379" s="375">
        <v>-1.33319469690185E-2</v>
      </c>
      <c r="BF379" s="374"/>
      <c r="BG379" s="372">
        <v>0.105</v>
      </c>
      <c r="BH379" s="373"/>
      <c r="BI379" s="348">
        <v>99.787199999999999</v>
      </c>
      <c r="BJ379" s="348" t="s">
        <v>430</v>
      </c>
      <c r="BK379" s="348" t="s">
        <v>430</v>
      </c>
      <c r="BL379" s="348">
        <v>0.21279999999999999</v>
      </c>
      <c r="BM379" s="373"/>
      <c r="BN379" s="372" t="s">
        <v>4452</v>
      </c>
      <c r="BO379" s="372" t="s">
        <v>4453</v>
      </c>
      <c r="BP379" s="372" t="s">
        <v>4454</v>
      </c>
      <c r="BQ379" s="372" t="s">
        <v>4311</v>
      </c>
      <c r="BR379" s="372" t="s">
        <v>4455</v>
      </c>
      <c r="BS379" s="373"/>
      <c r="BT379" s="354" t="s">
        <v>554</v>
      </c>
    </row>
    <row r="380" spans="1:72" s="428" customFormat="1" x14ac:dyDescent="0.25">
      <c r="A380" s="345" t="s">
        <v>5519</v>
      </c>
      <c r="B380" s="373"/>
      <c r="C380" s="719">
        <v>44663</v>
      </c>
      <c r="D380" s="373"/>
      <c r="E380" s="346">
        <v>249.21899999999999</v>
      </c>
      <c r="F380" s="373"/>
      <c r="G380" s="347">
        <v>14.3873</v>
      </c>
      <c r="H380" s="374"/>
      <c r="I380" s="348">
        <v>-0.2198</v>
      </c>
      <c r="J380" s="348">
        <v>-0.32290000000000002</v>
      </c>
      <c r="K380" s="348">
        <v>2.4239999999999999</v>
      </c>
      <c r="L380" s="348">
        <v>14.4574</v>
      </c>
      <c r="M380" s="348">
        <v>0.56200000000000006</v>
      </c>
      <c r="N380" s="350">
        <v>-0.97870000000000001</v>
      </c>
      <c r="O380" s="348">
        <v>-0.15049999999999999</v>
      </c>
      <c r="P380" s="348">
        <v>12.7593</v>
      </c>
      <c r="Q380" s="348" t="s">
        <v>430</v>
      </c>
      <c r="R380" s="348" t="s">
        <v>430</v>
      </c>
      <c r="S380" s="348">
        <v>17.0565</v>
      </c>
      <c r="T380" s="348">
        <v>1.0436000000000001</v>
      </c>
      <c r="U380" s="348">
        <v>2.9731000000000001</v>
      </c>
      <c r="V380" s="348">
        <v>-2.9904000000000002</v>
      </c>
      <c r="W380" s="348">
        <v>1.9825999999999999</v>
      </c>
      <c r="X380" s="348">
        <v>9.0409000000000006</v>
      </c>
      <c r="Y380" s="374"/>
      <c r="Z380" s="346">
        <v>203</v>
      </c>
      <c r="AA380" s="346">
        <v>197</v>
      </c>
      <c r="AB380" s="346">
        <v>92</v>
      </c>
      <c r="AC380" s="346">
        <v>80</v>
      </c>
      <c r="AD380" s="346">
        <v>104</v>
      </c>
      <c r="AE380" s="346">
        <v>133</v>
      </c>
      <c r="AF380" s="346">
        <v>105</v>
      </c>
      <c r="AG380" s="346">
        <v>59</v>
      </c>
      <c r="AH380" s="346" t="s">
        <v>430</v>
      </c>
      <c r="AI380" s="346" t="s">
        <v>430</v>
      </c>
      <c r="AJ380" s="346">
        <v>86</v>
      </c>
      <c r="AK380" s="346">
        <v>102</v>
      </c>
      <c r="AL380" s="346">
        <v>136</v>
      </c>
      <c r="AM380" s="346">
        <v>147</v>
      </c>
      <c r="AN380" s="346">
        <v>141</v>
      </c>
      <c r="AO380" s="373"/>
      <c r="AP380" s="348" t="s">
        <v>430</v>
      </c>
      <c r="AQ380" s="348" t="s">
        <v>430</v>
      </c>
      <c r="AR380" s="348" t="s">
        <v>430</v>
      </c>
      <c r="AS380" s="348">
        <v>5.89</v>
      </c>
      <c r="AT380" s="348">
        <v>5.63</v>
      </c>
      <c r="AU380" s="351"/>
      <c r="AV380" s="346" t="s">
        <v>430</v>
      </c>
      <c r="AW380" s="346" t="s">
        <v>430</v>
      </c>
      <c r="AX380" s="346" t="s">
        <v>430</v>
      </c>
      <c r="AY380" s="346">
        <v>57</v>
      </c>
      <c r="AZ380" s="346">
        <v>92</v>
      </c>
      <c r="BA380" s="374"/>
      <c r="BB380" s="348">
        <v>14.5676715201924</v>
      </c>
      <c r="BC380" s="348">
        <v>1.0002192651837301</v>
      </c>
      <c r="BD380" s="348">
        <v>4.8772199321893299E-2</v>
      </c>
      <c r="BE380" s="375">
        <v>-3.65494569834224E-2</v>
      </c>
      <c r="BF380" s="374"/>
      <c r="BG380" s="372">
        <v>6.9900000000000004E-2</v>
      </c>
      <c r="BH380" s="373"/>
      <c r="BI380" s="348">
        <v>17.2164</v>
      </c>
      <c r="BJ380" s="348">
        <v>70.696399999999997</v>
      </c>
      <c r="BK380" s="348">
        <v>11.979200000000001</v>
      </c>
      <c r="BL380" s="348">
        <v>0.108</v>
      </c>
      <c r="BM380" s="373"/>
      <c r="BN380" s="372" t="s">
        <v>4838</v>
      </c>
      <c r="BO380" s="372" t="s">
        <v>4839</v>
      </c>
      <c r="BP380" s="372" t="s">
        <v>808</v>
      </c>
      <c r="BQ380" s="372" t="s">
        <v>4840</v>
      </c>
      <c r="BR380" s="372" t="s">
        <v>4841</v>
      </c>
      <c r="BS380" s="373"/>
      <c r="BT380" s="354" t="s">
        <v>554</v>
      </c>
    </row>
    <row r="381" spans="1:72" s="428" customFormat="1" x14ac:dyDescent="0.25">
      <c r="A381" s="345" t="s">
        <v>5520</v>
      </c>
      <c r="B381" s="373"/>
      <c r="C381" s="719">
        <v>45497</v>
      </c>
      <c r="D381" s="373"/>
      <c r="E381" s="346">
        <v>262.14</v>
      </c>
      <c r="F381" s="373"/>
      <c r="G381" s="347">
        <v>9.1527999999999992</v>
      </c>
      <c r="H381" s="374"/>
      <c r="I381" s="348">
        <v>1.1348</v>
      </c>
      <c r="J381" s="348">
        <v>3.7202999999999999</v>
      </c>
      <c r="K381" s="348">
        <v>10.061199999999999</v>
      </c>
      <c r="L381" s="348">
        <v>16.6571</v>
      </c>
      <c r="M381" s="348">
        <v>-7.1582999999999997</v>
      </c>
      <c r="N381" s="350">
        <v>-11.927899999999999</v>
      </c>
      <c r="O381" s="348" t="s">
        <v>430</v>
      </c>
      <c r="P381" s="348" t="s">
        <v>430</v>
      </c>
      <c r="Q381" s="348" t="s">
        <v>430</v>
      </c>
      <c r="R381" s="348" t="s">
        <v>430</v>
      </c>
      <c r="S381" s="348">
        <v>22.533999999999999</v>
      </c>
      <c r="T381" s="348">
        <v>-7.2862</v>
      </c>
      <c r="U381" s="348">
        <v>-9.593</v>
      </c>
      <c r="V381" s="348">
        <v>-14.2996</v>
      </c>
      <c r="W381" s="348">
        <v>9.8629999999999995</v>
      </c>
      <c r="X381" s="348">
        <v>-4.5110000000000001</v>
      </c>
      <c r="Y381" s="374"/>
      <c r="Z381" s="346">
        <v>26</v>
      </c>
      <c r="AA381" s="346">
        <v>1</v>
      </c>
      <c r="AB381" s="346">
        <v>1</v>
      </c>
      <c r="AC381" s="346">
        <v>34</v>
      </c>
      <c r="AD381" s="346">
        <v>185</v>
      </c>
      <c r="AE381" s="346">
        <v>205</v>
      </c>
      <c r="AF381" s="346" t="s">
        <v>430</v>
      </c>
      <c r="AG381" s="346" t="s">
        <v>430</v>
      </c>
      <c r="AH381" s="346" t="s">
        <v>430</v>
      </c>
      <c r="AI381" s="346" t="s">
        <v>430</v>
      </c>
      <c r="AJ381" s="346">
        <v>26</v>
      </c>
      <c r="AK381" s="346">
        <v>194</v>
      </c>
      <c r="AL381" s="346">
        <v>226</v>
      </c>
      <c r="AM381" s="346">
        <v>206</v>
      </c>
      <c r="AN381" s="346">
        <v>1</v>
      </c>
      <c r="AO381" s="373"/>
      <c r="AP381" s="348" t="s">
        <v>430</v>
      </c>
      <c r="AQ381" s="348" t="s">
        <v>430</v>
      </c>
      <c r="AR381" s="348" t="s">
        <v>430</v>
      </c>
      <c r="AS381" s="348" t="s">
        <v>430</v>
      </c>
      <c r="AT381" s="348">
        <v>-5.57</v>
      </c>
      <c r="AU381" s="351"/>
      <c r="AV381" s="346" t="s">
        <v>430</v>
      </c>
      <c r="AW381" s="346" t="s">
        <v>430</v>
      </c>
      <c r="AX381" s="346" t="s">
        <v>430</v>
      </c>
      <c r="AY381" s="346" t="s">
        <v>430</v>
      </c>
      <c r="AZ381" s="346">
        <v>170</v>
      </c>
      <c r="BA381" s="374"/>
      <c r="BB381" s="348">
        <v>21.997069713440201</v>
      </c>
      <c r="BC381" s="348">
        <v>1.0004648589537</v>
      </c>
      <c r="BD381" s="348">
        <v>-2.9224300469907299E-2</v>
      </c>
      <c r="BE381" s="375">
        <v>-6.6360787426429702E-2</v>
      </c>
      <c r="BF381" s="374"/>
      <c r="BG381" s="372">
        <v>0.16320000000000001</v>
      </c>
      <c r="BH381" s="373"/>
      <c r="BI381" s="348">
        <v>40.350499999999997</v>
      </c>
      <c r="BJ381" s="348">
        <v>40.978999999999999</v>
      </c>
      <c r="BK381" s="348">
        <v>18.734000000000002</v>
      </c>
      <c r="BL381" s="348">
        <v>-6.3500000000000001E-2</v>
      </c>
      <c r="BM381" s="373"/>
      <c r="BN381" s="372" t="s">
        <v>4843</v>
      </c>
      <c r="BO381" s="372" t="s">
        <v>4844</v>
      </c>
      <c r="BP381" s="372" t="s">
        <v>4845</v>
      </c>
      <c r="BQ381" s="372" t="s">
        <v>4846</v>
      </c>
      <c r="BR381" s="372" t="s">
        <v>430</v>
      </c>
      <c r="BS381" s="373"/>
      <c r="BT381" s="354" t="s">
        <v>4624</v>
      </c>
    </row>
    <row r="382" spans="1:72" s="428" customFormat="1" x14ac:dyDescent="0.25">
      <c r="A382" s="345" t="s">
        <v>5521</v>
      </c>
      <c r="B382" s="373"/>
      <c r="C382" s="719">
        <v>45638</v>
      </c>
      <c r="D382" s="373"/>
      <c r="E382" s="346">
        <v>240.27</v>
      </c>
      <c r="F382" s="373"/>
      <c r="G382" s="347">
        <v>10.2523</v>
      </c>
      <c r="H382" s="374"/>
      <c r="I382" s="348">
        <v>0.50090000000000001</v>
      </c>
      <c r="J382" s="348">
        <v>-1.0778000000000001</v>
      </c>
      <c r="K382" s="348">
        <v>3.9E-2</v>
      </c>
      <c r="L382" s="348">
        <v>9.3917000000000002</v>
      </c>
      <c r="M382" s="348">
        <v>-2.7517</v>
      </c>
      <c r="N382" s="350">
        <v>3.9712999999999998</v>
      </c>
      <c r="O382" s="348" t="s">
        <v>430</v>
      </c>
      <c r="P382" s="348" t="s">
        <v>430</v>
      </c>
      <c r="Q382" s="348" t="s">
        <v>430</v>
      </c>
      <c r="R382" s="348" t="s">
        <v>430</v>
      </c>
      <c r="S382" s="348">
        <v>11.7271</v>
      </c>
      <c r="T382" s="348">
        <v>-3.4405000000000001</v>
      </c>
      <c r="U382" s="348">
        <v>4.4851999999999999</v>
      </c>
      <c r="V382" s="348">
        <v>1.2932999999999999</v>
      </c>
      <c r="W382" s="348">
        <v>-0.77329999999999999</v>
      </c>
      <c r="X382" s="348">
        <v>1.6403000000000001</v>
      </c>
      <c r="Y382" s="374"/>
      <c r="Z382" s="346">
        <v>90</v>
      </c>
      <c r="AA382" s="346">
        <v>232</v>
      </c>
      <c r="AB382" s="346">
        <v>221</v>
      </c>
      <c r="AC382" s="346">
        <v>153</v>
      </c>
      <c r="AD382" s="346">
        <v>150</v>
      </c>
      <c r="AE382" s="346">
        <v>75</v>
      </c>
      <c r="AF382" s="346" t="s">
        <v>430</v>
      </c>
      <c r="AG382" s="346" t="s">
        <v>430</v>
      </c>
      <c r="AH382" s="346" t="s">
        <v>430</v>
      </c>
      <c r="AI382" s="346" t="s">
        <v>430</v>
      </c>
      <c r="AJ382" s="346">
        <v>152</v>
      </c>
      <c r="AK382" s="346">
        <v>160</v>
      </c>
      <c r="AL382" s="346">
        <v>111</v>
      </c>
      <c r="AM382" s="346">
        <v>83</v>
      </c>
      <c r="AN382" s="346">
        <v>229</v>
      </c>
      <c r="AO382" s="373"/>
      <c r="AP382" s="348" t="s">
        <v>430</v>
      </c>
      <c r="AQ382" s="348" t="s">
        <v>430</v>
      </c>
      <c r="AR382" s="348" t="s">
        <v>430</v>
      </c>
      <c r="AS382" s="348" t="s">
        <v>430</v>
      </c>
      <c r="AT382" s="348">
        <v>3.31</v>
      </c>
      <c r="AU382" s="351"/>
      <c r="AV382" s="346" t="s">
        <v>430</v>
      </c>
      <c r="AW382" s="346" t="s">
        <v>430</v>
      </c>
      <c r="AX382" s="346" t="s">
        <v>430</v>
      </c>
      <c r="AY382" s="346" t="s">
        <v>430</v>
      </c>
      <c r="AZ382" s="346">
        <v>112</v>
      </c>
      <c r="BA382" s="374"/>
      <c r="BB382" s="348">
        <v>13.9979003185314</v>
      </c>
      <c r="BC382" s="348">
        <v>0</v>
      </c>
      <c r="BD382" s="348">
        <v>4.3600112010287202E-3</v>
      </c>
      <c r="BE382" s="375" t="s">
        <v>430</v>
      </c>
      <c r="BF382" s="374"/>
      <c r="BG382" s="372" t="s">
        <v>430</v>
      </c>
      <c r="BH382" s="373"/>
      <c r="BI382" s="348">
        <v>94.434899999999999</v>
      </c>
      <c r="BJ382" s="348">
        <v>5.0376500000000002</v>
      </c>
      <c r="BK382" s="348">
        <v>0.32245600000000002</v>
      </c>
      <c r="BL382" s="348">
        <v>0.20499400000000001</v>
      </c>
      <c r="BM382" s="373"/>
      <c r="BN382" s="372" t="s">
        <v>4848</v>
      </c>
      <c r="BO382" s="372" t="s">
        <v>4849</v>
      </c>
      <c r="BP382" s="372" t="s">
        <v>4850</v>
      </c>
      <c r="BQ382" s="372" t="s">
        <v>4851</v>
      </c>
      <c r="BR382" s="372" t="s">
        <v>4852</v>
      </c>
      <c r="BS382" s="373"/>
      <c r="BT382" s="354" t="s">
        <v>4624</v>
      </c>
    </row>
    <row r="383" spans="1:72" s="428" customFormat="1" x14ac:dyDescent="0.25">
      <c r="A383" s="345" t="s">
        <v>5522</v>
      </c>
      <c r="B383" s="373"/>
      <c r="C383" s="719">
        <v>44616</v>
      </c>
      <c r="D383" s="373"/>
      <c r="E383" s="346">
        <v>243.86799999999999</v>
      </c>
      <c r="F383" s="373"/>
      <c r="G383" s="347">
        <v>15.0288</v>
      </c>
      <c r="H383" s="374"/>
      <c r="I383" s="348">
        <v>0.67249999999999999</v>
      </c>
      <c r="J383" s="348">
        <v>-8.6400000000000005E-2</v>
      </c>
      <c r="K383" s="348">
        <v>1.9296</v>
      </c>
      <c r="L383" s="348">
        <v>7.1250999999999998</v>
      </c>
      <c r="M383" s="348">
        <v>-5.5327000000000002</v>
      </c>
      <c r="N383" s="350">
        <v>-1.1432</v>
      </c>
      <c r="O383" s="348">
        <v>1.8573999999999999</v>
      </c>
      <c r="P383" s="348">
        <v>11.469900000000001</v>
      </c>
      <c r="Q383" s="348" t="s">
        <v>430</v>
      </c>
      <c r="R383" s="348" t="s">
        <v>430</v>
      </c>
      <c r="S383" s="348">
        <v>10.0245</v>
      </c>
      <c r="T383" s="348">
        <v>-5.5819999999999999</v>
      </c>
      <c r="U383" s="348">
        <v>-0.27600000000000002</v>
      </c>
      <c r="V383" s="348">
        <v>-3.1812</v>
      </c>
      <c r="W383" s="348">
        <v>2.1366999999999998</v>
      </c>
      <c r="X383" s="348">
        <v>9.8615999999999993</v>
      </c>
      <c r="Y383" s="374"/>
      <c r="Z383" s="346">
        <v>66</v>
      </c>
      <c r="AA383" s="346">
        <v>162</v>
      </c>
      <c r="AB383" s="346">
        <v>126</v>
      </c>
      <c r="AC383" s="346">
        <v>181</v>
      </c>
      <c r="AD383" s="346">
        <v>168</v>
      </c>
      <c r="AE383" s="346">
        <v>136</v>
      </c>
      <c r="AF383" s="346">
        <v>74</v>
      </c>
      <c r="AG383" s="346">
        <v>63</v>
      </c>
      <c r="AH383" s="346" t="s">
        <v>430</v>
      </c>
      <c r="AI383" s="346" t="s">
        <v>430</v>
      </c>
      <c r="AJ383" s="346">
        <v>176</v>
      </c>
      <c r="AK383" s="346">
        <v>167</v>
      </c>
      <c r="AL383" s="346">
        <v>155</v>
      </c>
      <c r="AM383" s="346">
        <v>149</v>
      </c>
      <c r="AN383" s="346">
        <v>132</v>
      </c>
      <c r="AO383" s="373"/>
      <c r="AP383" s="348" t="s">
        <v>430</v>
      </c>
      <c r="AQ383" s="348" t="s">
        <v>430</v>
      </c>
      <c r="AR383" s="348" t="s">
        <v>430</v>
      </c>
      <c r="AS383" s="348">
        <v>4.66</v>
      </c>
      <c r="AT383" s="348">
        <v>-2.98</v>
      </c>
      <c r="AU383" s="351"/>
      <c r="AV383" s="346" t="s">
        <v>430</v>
      </c>
      <c r="AW383" s="346" t="s">
        <v>430</v>
      </c>
      <c r="AX383" s="346" t="s">
        <v>430</v>
      </c>
      <c r="AY383" s="346">
        <v>60</v>
      </c>
      <c r="AZ383" s="346">
        <v>155</v>
      </c>
      <c r="BA383" s="374"/>
      <c r="BB383" s="348">
        <v>12.2779750964282</v>
      </c>
      <c r="BC383" s="348">
        <v>0.99917493947848302</v>
      </c>
      <c r="BD383" s="348">
        <v>4.5671328807320798E-2</v>
      </c>
      <c r="BE383" s="375">
        <v>-1.51772771733008E-2</v>
      </c>
      <c r="BF383" s="374"/>
      <c r="BG383" s="372">
        <v>9.3799999999999994E-2</v>
      </c>
      <c r="BH383" s="373"/>
      <c r="BI383" s="348">
        <v>97.865200000000002</v>
      </c>
      <c r="BJ383" s="348">
        <v>1.3890100000000001</v>
      </c>
      <c r="BK383" s="348" t="s">
        <v>430</v>
      </c>
      <c r="BL383" s="348">
        <v>0.74578999999999995</v>
      </c>
      <c r="BM383" s="373"/>
      <c r="BN383" s="372" t="s">
        <v>4854</v>
      </c>
      <c r="BO383" s="372" t="s">
        <v>4541</v>
      </c>
      <c r="BP383" s="372" t="s">
        <v>4542</v>
      </c>
      <c r="BQ383" s="372" t="s">
        <v>4543</v>
      </c>
      <c r="BR383" s="372" t="s">
        <v>922</v>
      </c>
      <c r="BS383" s="373"/>
      <c r="BT383" s="354" t="s">
        <v>554</v>
      </c>
    </row>
    <row r="384" spans="1:72" s="428" customFormat="1" x14ac:dyDescent="0.25">
      <c r="A384" s="345" t="s">
        <v>5523</v>
      </c>
      <c r="B384" s="373"/>
      <c r="C384" s="719">
        <v>45483</v>
      </c>
      <c r="D384" s="373"/>
      <c r="E384" s="346">
        <v>225.119</v>
      </c>
      <c r="F384" s="373"/>
      <c r="G384" s="347">
        <v>10.249599999999999</v>
      </c>
      <c r="H384" s="374"/>
      <c r="I384" s="348">
        <v>0.55920000000000003</v>
      </c>
      <c r="J384" s="348">
        <v>3.32E-2</v>
      </c>
      <c r="K384" s="348">
        <v>1.038</v>
      </c>
      <c r="L384" s="348">
        <v>6.3005000000000004</v>
      </c>
      <c r="M384" s="348">
        <v>-6.0556999999999999</v>
      </c>
      <c r="N384" s="350">
        <v>0.52959999999999996</v>
      </c>
      <c r="O384" s="348" t="s">
        <v>430</v>
      </c>
      <c r="P384" s="348" t="s">
        <v>430</v>
      </c>
      <c r="Q384" s="348" t="s">
        <v>430</v>
      </c>
      <c r="R384" s="348" t="s">
        <v>430</v>
      </c>
      <c r="S384" s="348">
        <v>8.3513000000000002</v>
      </c>
      <c r="T384" s="348">
        <v>-6.0773000000000001</v>
      </c>
      <c r="U384" s="348">
        <v>-0.37809999999999999</v>
      </c>
      <c r="V384" s="348">
        <v>-1.2372000000000001</v>
      </c>
      <c r="W384" s="348">
        <v>1.5033000000000001</v>
      </c>
      <c r="X384" s="348">
        <v>1.2683</v>
      </c>
      <c r="Y384" s="374"/>
      <c r="Z384" s="346">
        <v>75</v>
      </c>
      <c r="AA384" s="346">
        <v>118</v>
      </c>
      <c r="AB384" s="346">
        <v>197</v>
      </c>
      <c r="AC384" s="346">
        <v>193</v>
      </c>
      <c r="AD384" s="346">
        <v>176</v>
      </c>
      <c r="AE384" s="346">
        <v>124</v>
      </c>
      <c r="AF384" s="346" t="s">
        <v>430</v>
      </c>
      <c r="AG384" s="346" t="s">
        <v>430</v>
      </c>
      <c r="AH384" s="346" t="s">
        <v>430</v>
      </c>
      <c r="AI384" s="346" t="s">
        <v>430</v>
      </c>
      <c r="AJ384" s="346">
        <v>197</v>
      </c>
      <c r="AK384" s="346">
        <v>175</v>
      </c>
      <c r="AL384" s="346">
        <v>160</v>
      </c>
      <c r="AM384" s="346">
        <v>119</v>
      </c>
      <c r="AN384" s="346">
        <v>154</v>
      </c>
      <c r="AO384" s="373"/>
      <c r="AP384" s="348" t="s">
        <v>430</v>
      </c>
      <c r="AQ384" s="348" t="s">
        <v>430</v>
      </c>
      <c r="AR384" s="348" t="s">
        <v>430</v>
      </c>
      <c r="AS384" s="348" t="s">
        <v>430</v>
      </c>
      <c r="AT384" s="348">
        <v>-3.82</v>
      </c>
      <c r="AU384" s="351"/>
      <c r="AV384" s="346" t="s">
        <v>430</v>
      </c>
      <c r="AW384" s="346" t="s">
        <v>430</v>
      </c>
      <c r="AX384" s="346" t="s">
        <v>430</v>
      </c>
      <c r="AY384" s="346" t="s">
        <v>430</v>
      </c>
      <c r="AZ384" s="346">
        <v>161</v>
      </c>
      <c r="BA384" s="374"/>
      <c r="BB384" s="348">
        <v>12.3872307859729</v>
      </c>
      <c r="BC384" s="348">
        <v>1.0002600910802</v>
      </c>
      <c r="BD384" s="348">
        <v>-2.66742840730179E-2</v>
      </c>
      <c r="BE384" s="375">
        <v>-4.2782578970218997E-2</v>
      </c>
      <c r="BF384" s="374"/>
      <c r="BG384" s="372">
        <v>4.9700000000000001E-2</v>
      </c>
      <c r="BH384" s="373"/>
      <c r="BI384" s="348">
        <v>96.606899999999996</v>
      </c>
      <c r="BJ384" s="348">
        <v>3.0943299999999998</v>
      </c>
      <c r="BK384" s="348" t="s">
        <v>430</v>
      </c>
      <c r="BL384" s="348">
        <v>0.29876999999999998</v>
      </c>
      <c r="BM384" s="373"/>
      <c r="BN384" s="372" t="s">
        <v>452</v>
      </c>
      <c r="BO384" s="372" t="s">
        <v>4856</v>
      </c>
      <c r="BP384" s="372" t="s">
        <v>4558</v>
      </c>
      <c r="BQ384" s="372" t="s">
        <v>4857</v>
      </c>
      <c r="BR384" s="372" t="s">
        <v>4858</v>
      </c>
      <c r="BS384" s="373"/>
      <c r="BT384" s="354" t="s">
        <v>554</v>
      </c>
    </row>
    <row r="385" spans="1:72" s="428" customFormat="1" x14ac:dyDescent="0.25">
      <c r="A385" s="345" t="s">
        <v>5524</v>
      </c>
      <c r="B385" s="373"/>
      <c r="C385" s="719">
        <v>44895</v>
      </c>
      <c r="D385" s="373"/>
      <c r="E385" s="346">
        <v>249.54499999999999</v>
      </c>
      <c r="F385" s="373"/>
      <c r="G385" s="347">
        <v>18.510300000000001</v>
      </c>
      <c r="H385" s="374"/>
      <c r="I385" s="348">
        <v>0.20630000000000001</v>
      </c>
      <c r="J385" s="348">
        <v>1.6501999999999999</v>
      </c>
      <c r="K385" s="348">
        <v>6.0457999999999998</v>
      </c>
      <c r="L385" s="348">
        <v>22.073</v>
      </c>
      <c r="M385" s="348">
        <v>6.9477000000000002</v>
      </c>
      <c r="N385" s="350">
        <v>3.8959000000000001</v>
      </c>
      <c r="O385" s="348">
        <v>2.3548</v>
      </c>
      <c r="P385" s="348">
        <v>20.030899999999999</v>
      </c>
      <c r="Q385" s="348" t="s">
        <v>430</v>
      </c>
      <c r="R385" s="348" t="s">
        <v>430</v>
      </c>
      <c r="S385" s="348">
        <v>24.571300000000001</v>
      </c>
      <c r="T385" s="348">
        <v>6.7054</v>
      </c>
      <c r="U385" s="348">
        <v>6.6710000000000003</v>
      </c>
      <c r="V385" s="348">
        <v>0.27679999999999999</v>
      </c>
      <c r="W385" s="348">
        <v>4.6879999999999997</v>
      </c>
      <c r="X385" s="348">
        <v>18.841000000000001</v>
      </c>
      <c r="Y385" s="374"/>
      <c r="Z385" s="346">
        <v>142</v>
      </c>
      <c r="AA385" s="346">
        <v>22</v>
      </c>
      <c r="AB385" s="346">
        <v>21</v>
      </c>
      <c r="AC385" s="346">
        <v>12</v>
      </c>
      <c r="AD385" s="346">
        <v>24</v>
      </c>
      <c r="AE385" s="346">
        <v>77</v>
      </c>
      <c r="AF385" s="346">
        <v>48</v>
      </c>
      <c r="AG385" s="346">
        <v>22</v>
      </c>
      <c r="AH385" s="346" t="s">
        <v>430</v>
      </c>
      <c r="AI385" s="346" t="s">
        <v>430</v>
      </c>
      <c r="AJ385" s="346">
        <v>13</v>
      </c>
      <c r="AK385" s="346">
        <v>22</v>
      </c>
      <c r="AL385" s="346">
        <v>66</v>
      </c>
      <c r="AM385" s="346">
        <v>92</v>
      </c>
      <c r="AN385" s="346">
        <v>23</v>
      </c>
      <c r="AO385" s="373"/>
      <c r="AP385" s="348" t="s">
        <v>430</v>
      </c>
      <c r="AQ385" s="348" t="s">
        <v>430</v>
      </c>
      <c r="AR385" s="348" t="s">
        <v>430</v>
      </c>
      <c r="AS385" s="348">
        <v>9.9700000000000006</v>
      </c>
      <c r="AT385" s="348">
        <v>16.739999999999998</v>
      </c>
      <c r="AU385" s="351"/>
      <c r="AV385" s="346" t="s">
        <v>430</v>
      </c>
      <c r="AW385" s="346" t="s">
        <v>430</v>
      </c>
      <c r="AX385" s="346" t="s">
        <v>430</v>
      </c>
      <c r="AY385" s="346">
        <v>34</v>
      </c>
      <c r="AZ385" s="346">
        <v>18</v>
      </c>
      <c r="BA385" s="374"/>
      <c r="BB385" s="348">
        <v>19.5086815983544</v>
      </c>
      <c r="BC385" s="348">
        <v>0.998673133084367</v>
      </c>
      <c r="BD385" s="348">
        <v>6.9702154641750794E-2</v>
      </c>
      <c r="BE385" s="375">
        <v>-3.2332283385445401E-2</v>
      </c>
      <c r="BF385" s="374"/>
      <c r="BG385" s="372">
        <v>0.19600000000000001</v>
      </c>
      <c r="BH385" s="373"/>
      <c r="BI385" s="348" t="s">
        <v>430</v>
      </c>
      <c r="BJ385" s="348">
        <v>5.0812600000000003</v>
      </c>
      <c r="BK385" s="348">
        <v>94.955200000000005</v>
      </c>
      <c r="BL385" s="348">
        <v>-3.6459999999999999E-2</v>
      </c>
      <c r="BM385" s="373"/>
      <c r="BN385" s="372" t="s">
        <v>4564</v>
      </c>
      <c r="BO385" s="372" t="s">
        <v>4565</v>
      </c>
      <c r="BP385" s="372" t="s">
        <v>4504</v>
      </c>
      <c r="BQ385" s="372" t="s">
        <v>4505</v>
      </c>
      <c r="BR385" s="372" t="s">
        <v>564</v>
      </c>
      <c r="BS385" s="373"/>
      <c r="BT385" s="354" t="s">
        <v>554</v>
      </c>
    </row>
    <row r="386" spans="1:72" s="428" customFormat="1" x14ac:dyDescent="0.25">
      <c r="A386" s="345" t="s">
        <v>5525</v>
      </c>
      <c r="B386" s="373"/>
      <c r="C386" s="719">
        <v>44845</v>
      </c>
      <c r="D386" s="373"/>
      <c r="E386" s="346">
        <v>223.04</v>
      </c>
      <c r="F386" s="373"/>
      <c r="G386" s="347">
        <v>21.236699999999999</v>
      </c>
      <c r="H386" s="374"/>
      <c r="I386" s="348">
        <v>-0.4239</v>
      </c>
      <c r="J386" s="348">
        <v>-1.2264999999999999</v>
      </c>
      <c r="K386" s="348">
        <v>1.6446000000000001</v>
      </c>
      <c r="L386" s="348">
        <v>7.8415999999999997</v>
      </c>
      <c r="M386" s="348">
        <v>-5.0768000000000004</v>
      </c>
      <c r="N386" s="350">
        <v>12.6084</v>
      </c>
      <c r="O386" s="348">
        <v>2.657</v>
      </c>
      <c r="P386" s="348">
        <v>22.441500000000001</v>
      </c>
      <c r="Q386" s="348" t="s">
        <v>430</v>
      </c>
      <c r="R386" s="348" t="s">
        <v>430</v>
      </c>
      <c r="S386" s="348">
        <v>11.183400000000001</v>
      </c>
      <c r="T386" s="348">
        <v>-6.0904999999999996</v>
      </c>
      <c r="U386" s="348">
        <v>-0.38879999999999998</v>
      </c>
      <c r="V386" s="348">
        <v>11.3233</v>
      </c>
      <c r="W386" s="348">
        <v>0.26340000000000002</v>
      </c>
      <c r="X386" s="348">
        <v>22.5473</v>
      </c>
      <c r="Y386" s="374"/>
      <c r="Z386" s="346">
        <v>217</v>
      </c>
      <c r="AA386" s="346">
        <v>237</v>
      </c>
      <c r="AB386" s="346">
        <v>158</v>
      </c>
      <c r="AC386" s="346">
        <v>173</v>
      </c>
      <c r="AD386" s="346">
        <v>164</v>
      </c>
      <c r="AE386" s="346">
        <v>20</v>
      </c>
      <c r="AF386" s="346">
        <v>45</v>
      </c>
      <c r="AG386" s="346">
        <v>9</v>
      </c>
      <c r="AH386" s="346" t="s">
        <v>430</v>
      </c>
      <c r="AI386" s="346" t="s">
        <v>430</v>
      </c>
      <c r="AJ386" s="346">
        <v>156</v>
      </c>
      <c r="AK386" s="346">
        <v>177</v>
      </c>
      <c r="AL386" s="346">
        <v>161</v>
      </c>
      <c r="AM386" s="346">
        <v>17</v>
      </c>
      <c r="AN386" s="346">
        <v>215</v>
      </c>
      <c r="AO386" s="373"/>
      <c r="AP386" s="348" t="s">
        <v>430</v>
      </c>
      <c r="AQ386" s="348" t="s">
        <v>430</v>
      </c>
      <c r="AR386" s="348" t="s">
        <v>430</v>
      </c>
      <c r="AS386" s="348">
        <v>12.08</v>
      </c>
      <c r="AT386" s="348">
        <v>1.0900000000000001</v>
      </c>
      <c r="AU386" s="351"/>
      <c r="AV386" s="346" t="s">
        <v>430</v>
      </c>
      <c r="AW386" s="346" t="s">
        <v>430</v>
      </c>
      <c r="AX386" s="346" t="s">
        <v>430</v>
      </c>
      <c r="AY386" s="346">
        <v>12</v>
      </c>
      <c r="AZ386" s="346">
        <v>138</v>
      </c>
      <c r="BA386" s="374"/>
      <c r="BB386" s="348">
        <v>16.0621270848272</v>
      </c>
      <c r="BC386" s="348">
        <v>0.99441342057961801</v>
      </c>
      <c r="BD386" s="348">
        <v>8.7969380350486404E-2</v>
      </c>
      <c r="BE386" s="375">
        <v>-3.7446562204957602E-2</v>
      </c>
      <c r="BF386" s="374"/>
      <c r="BG386" s="372">
        <v>0.16250000000000001</v>
      </c>
      <c r="BH386" s="373"/>
      <c r="BI386" s="348">
        <v>83.224100000000007</v>
      </c>
      <c r="BJ386" s="348">
        <v>12.7567</v>
      </c>
      <c r="BK386" s="348">
        <v>3.8061600000000002</v>
      </c>
      <c r="BL386" s="348">
        <v>0.21304000000000001</v>
      </c>
      <c r="BM386" s="373"/>
      <c r="BN386" s="372" t="s">
        <v>4863</v>
      </c>
      <c r="BO386" s="372" t="s">
        <v>4864</v>
      </c>
      <c r="BP386" s="372" t="s">
        <v>4865</v>
      </c>
      <c r="BQ386" s="372" t="s">
        <v>4866</v>
      </c>
      <c r="BR386" s="372" t="s">
        <v>430</v>
      </c>
      <c r="BS386" s="373"/>
      <c r="BT386" s="354" t="s">
        <v>554</v>
      </c>
    </row>
    <row r="387" spans="1:72" s="428" customFormat="1" x14ac:dyDescent="0.25">
      <c r="A387" s="345" t="s">
        <v>5526</v>
      </c>
      <c r="B387" s="373"/>
      <c r="C387" s="719">
        <v>45583</v>
      </c>
      <c r="D387" s="373"/>
      <c r="E387" s="346">
        <v>218.227</v>
      </c>
      <c r="F387" s="373"/>
      <c r="G387" s="347">
        <v>11.325699999999999</v>
      </c>
      <c r="H387" s="374"/>
      <c r="I387" s="348">
        <v>0.25940000000000002</v>
      </c>
      <c r="J387" s="348">
        <v>-1.0164</v>
      </c>
      <c r="K387" s="348">
        <v>-0.3256</v>
      </c>
      <c r="L387" s="348">
        <v>7.5431999999999997</v>
      </c>
      <c r="M387" s="348">
        <v>7.2458999999999998</v>
      </c>
      <c r="N387" s="350">
        <v>20.099</v>
      </c>
      <c r="O387" s="348" t="s">
        <v>430</v>
      </c>
      <c r="P387" s="348" t="s">
        <v>430</v>
      </c>
      <c r="Q387" s="348" t="s">
        <v>430</v>
      </c>
      <c r="R387" s="348" t="s">
        <v>430</v>
      </c>
      <c r="S387" s="348">
        <v>9.1949000000000005</v>
      </c>
      <c r="T387" s="348">
        <v>4.8141999999999996</v>
      </c>
      <c r="U387" s="348">
        <v>16.206299999999999</v>
      </c>
      <c r="V387" s="348">
        <v>16.566299999999998</v>
      </c>
      <c r="W387" s="348">
        <v>-0.82920000000000005</v>
      </c>
      <c r="X387" s="348">
        <v>7.6810999999999998</v>
      </c>
      <c r="Y387" s="374"/>
      <c r="Z387" s="346">
        <v>129</v>
      </c>
      <c r="AA387" s="346">
        <v>231</v>
      </c>
      <c r="AB387" s="346">
        <v>225</v>
      </c>
      <c r="AC387" s="346">
        <v>175</v>
      </c>
      <c r="AD387" s="346">
        <v>20</v>
      </c>
      <c r="AE387" s="346">
        <v>4</v>
      </c>
      <c r="AF387" s="346" t="s">
        <v>430</v>
      </c>
      <c r="AG387" s="346" t="s">
        <v>430</v>
      </c>
      <c r="AH387" s="346" t="s">
        <v>430</v>
      </c>
      <c r="AI387" s="346" t="s">
        <v>430</v>
      </c>
      <c r="AJ387" s="346">
        <v>183</v>
      </c>
      <c r="AK387" s="346">
        <v>40</v>
      </c>
      <c r="AL387" s="346">
        <v>9</v>
      </c>
      <c r="AM387" s="346">
        <v>4</v>
      </c>
      <c r="AN387" s="346">
        <v>230</v>
      </c>
      <c r="AO387" s="373"/>
      <c r="AP387" s="348" t="s">
        <v>430</v>
      </c>
      <c r="AQ387" s="348" t="s">
        <v>430</v>
      </c>
      <c r="AR387" s="348" t="s">
        <v>430</v>
      </c>
      <c r="AS387" s="348" t="s">
        <v>430</v>
      </c>
      <c r="AT387" s="348">
        <v>16.690000000000001</v>
      </c>
      <c r="AU387" s="351"/>
      <c r="AV387" s="346" t="s">
        <v>430</v>
      </c>
      <c r="AW387" s="346" t="s">
        <v>430</v>
      </c>
      <c r="AX387" s="346" t="s">
        <v>430</v>
      </c>
      <c r="AY387" s="346" t="s">
        <v>430</v>
      </c>
      <c r="AZ387" s="346">
        <v>19</v>
      </c>
      <c r="BA387" s="374"/>
      <c r="BB387" s="348">
        <v>17.5782656778564</v>
      </c>
      <c r="BC387" s="348">
        <v>0.99134894160101605</v>
      </c>
      <c r="BD387" s="348">
        <v>2.9000776966876501E-2</v>
      </c>
      <c r="BE387" s="375">
        <v>-3.6675507009484201E-2</v>
      </c>
      <c r="BF387" s="374"/>
      <c r="BG387" s="372">
        <v>0.22650000000000001</v>
      </c>
      <c r="BH387" s="373"/>
      <c r="BI387" s="348">
        <v>77.007199999999997</v>
      </c>
      <c r="BJ387" s="348">
        <v>17.6007</v>
      </c>
      <c r="BK387" s="348">
        <v>1.03654</v>
      </c>
      <c r="BL387" s="348">
        <v>4.3555599999999997</v>
      </c>
      <c r="BM387" s="373"/>
      <c r="BN387" s="372" t="s">
        <v>4868</v>
      </c>
      <c r="BO387" s="372" t="s">
        <v>4869</v>
      </c>
      <c r="BP387" s="372" t="s">
        <v>4870</v>
      </c>
      <c r="BQ387" s="372" t="s">
        <v>4871</v>
      </c>
      <c r="BR387" s="372" t="s">
        <v>4872</v>
      </c>
      <c r="BS387" s="373"/>
      <c r="BT387" s="354" t="s">
        <v>554</v>
      </c>
    </row>
    <row r="388" spans="1:72" s="428" customFormat="1" x14ac:dyDescent="0.25">
      <c r="A388" s="345" t="s">
        <v>5527</v>
      </c>
      <c r="B388" s="373"/>
      <c r="C388" s="719">
        <v>45555</v>
      </c>
      <c r="D388" s="373"/>
      <c r="E388" s="346">
        <v>217.137</v>
      </c>
      <c r="F388" s="373"/>
      <c r="G388" s="347">
        <v>10.488099999999999</v>
      </c>
      <c r="H388" s="374"/>
      <c r="I388" s="348">
        <v>1.8440000000000001</v>
      </c>
      <c r="J388" s="348">
        <v>1.6800999999999999</v>
      </c>
      <c r="K388" s="348">
        <v>7.492</v>
      </c>
      <c r="L388" s="348">
        <v>13.089</v>
      </c>
      <c r="M388" s="348">
        <v>-0.64319999999999999</v>
      </c>
      <c r="N388" s="350">
        <v>0.77059999999999995</v>
      </c>
      <c r="O388" s="348" t="s">
        <v>430</v>
      </c>
      <c r="P388" s="348" t="s">
        <v>430</v>
      </c>
      <c r="Q388" s="348" t="s">
        <v>430</v>
      </c>
      <c r="R388" s="348" t="s">
        <v>430</v>
      </c>
      <c r="S388" s="348">
        <v>17.334900000000001</v>
      </c>
      <c r="T388" s="348">
        <v>-1.5229999999999999</v>
      </c>
      <c r="U388" s="348">
        <v>6.6925999999999997</v>
      </c>
      <c r="V388" s="348">
        <v>0.12509999999999999</v>
      </c>
      <c r="W388" s="348">
        <v>7.7005999999999997</v>
      </c>
      <c r="X388" s="348">
        <v>2.7465000000000002</v>
      </c>
      <c r="Y388" s="374"/>
      <c r="Z388" s="346">
        <v>11</v>
      </c>
      <c r="AA388" s="346">
        <v>10</v>
      </c>
      <c r="AB388" s="346">
        <v>16</v>
      </c>
      <c r="AC388" s="346">
        <v>92</v>
      </c>
      <c r="AD388" s="346">
        <v>112</v>
      </c>
      <c r="AE388" s="346">
        <v>118</v>
      </c>
      <c r="AF388" s="346" t="s">
        <v>430</v>
      </c>
      <c r="AG388" s="346" t="s">
        <v>430</v>
      </c>
      <c r="AH388" s="346" t="s">
        <v>430</v>
      </c>
      <c r="AI388" s="346" t="s">
        <v>430</v>
      </c>
      <c r="AJ388" s="346">
        <v>82</v>
      </c>
      <c r="AK388" s="346">
        <v>127</v>
      </c>
      <c r="AL388" s="346">
        <v>63</v>
      </c>
      <c r="AM388" s="346">
        <v>97</v>
      </c>
      <c r="AN388" s="346">
        <v>4</v>
      </c>
      <c r="AO388" s="373"/>
      <c r="AP388" s="348" t="s">
        <v>430</v>
      </c>
      <c r="AQ388" s="348" t="s">
        <v>430</v>
      </c>
      <c r="AR388" s="348" t="s">
        <v>430</v>
      </c>
      <c r="AS388" s="348" t="s">
        <v>430</v>
      </c>
      <c r="AT388" s="348">
        <v>6.22</v>
      </c>
      <c r="AU388" s="351"/>
      <c r="AV388" s="346" t="s">
        <v>430</v>
      </c>
      <c r="AW388" s="346" t="s">
        <v>430</v>
      </c>
      <c r="AX388" s="346" t="s">
        <v>430</v>
      </c>
      <c r="AY388" s="346" t="s">
        <v>430</v>
      </c>
      <c r="AZ388" s="346">
        <v>90</v>
      </c>
      <c r="BA388" s="374"/>
      <c r="BB388" s="348">
        <v>17.121630527129899</v>
      </c>
      <c r="BC388" s="348">
        <v>0.99890301565819095</v>
      </c>
      <c r="BD388" s="348">
        <v>-7.6019152783311002E-3</v>
      </c>
      <c r="BE388" s="375">
        <v>-4.8187109200255103E-2</v>
      </c>
      <c r="BF388" s="374"/>
      <c r="BG388" s="372">
        <v>4.99E-2</v>
      </c>
      <c r="BH388" s="373"/>
      <c r="BI388" s="348">
        <v>80.158199999999994</v>
      </c>
      <c r="BJ388" s="348">
        <v>16.819400000000002</v>
      </c>
      <c r="BK388" s="348">
        <v>3.0213100000000002</v>
      </c>
      <c r="BL388" s="348">
        <v>1.09E-3</v>
      </c>
      <c r="BM388" s="373"/>
      <c r="BN388" s="372" t="s">
        <v>4878</v>
      </c>
      <c r="BO388" s="372" t="s">
        <v>4879</v>
      </c>
      <c r="BP388" s="372" t="s">
        <v>430</v>
      </c>
      <c r="BQ388" s="372" t="s">
        <v>430</v>
      </c>
      <c r="BR388" s="372" t="s">
        <v>430</v>
      </c>
      <c r="BS388" s="373"/>
      <c r="BT388" s="354" t="s">
        <v>554</v>
      </c>
    </row>
    <row r="389" spans="1:72" s="428" customFormat="1" ht="11" x14ac:dyDescent="0.3">
      <c r="A389" s="841" t="s">
        <v>5528</v>
      </c>
      <c r="B389" s="842"/>
      <c r="C389" s="843">
        <v>45026</v>
      </c>
      <c r="D389" s="842"/>
      <c r="E389" s="844">
        <v>218.88200000000001</v>
      </c>
      <c r="F389" s="842"/>
      <c r="G389" s="845">
        <v>21.779</v>
      </c>
      <c r="H389" s="847"/>
      <c r="I389" s="846">
        <v>0.46589999999999998</v>
      </c>
      <c r="J389" s="846">
        <v>1.657</v>
      </c>
      <c r="K389" s="846">
        <v>5.6566000000000001</v>
      </c>
      <c r="L389" s="846">
        <v>22.802399999999999</v>
      </c>
      <c r="M389" s="846">
        <v>7.8489000000000004</v>
      </c>
      <c r="N389" s="848">
        <v>4.6363000000000003</v>
      </c>
      <c r="O389" s="846">
        <v>4.6699000000000002</v>
      </c>
      <c r="P389" s="846">
        <v>24.8035</v>
      </c>
      <c r="Q389" s="846" t="s">
        <v>430</v>
      </c>
      <c r="R389" s="846" t="s">
        <v>430</v>
      </c>
      <c r="S389" s="846">
        <v>25.044499999999999</v>
      </c>
      <c r="T389" s="846">
        <v>8.1971000000000007</v>
      </c>
      <c r="U389" s="846">
        <v>10.8797</v>
      </c>
      <c r="V389" s="846">
        <v>1.5243</v>
      </c>
      <c r="W389" s="846">
        <v>4.3155000000000001</v>
      </c>
      <c r="X389" s="846">
        <v>27.457699999999999</v>
      </c>
      <c r="Y389" s="847"/>
      <c r="Z389" s="844">
        <v>111</v>
      </c>
      <c r="AA389" s="844">
        <v>13</v>
      </c>
      <c r="AB389" s="844">
        <v>32</v>
      </c>
      <c r="AC389" s="844">
        <v>7</v>
      </c>
      <c r="AD389" s="844">
        <v>18</v>
      </c>
      <c r="AE389" s="844">
        <v>66</v>
      </c>
      <c r="AF389" s="844">
        <v>32</v>
      </c>
      <c r="AG389" s="844">
        <v>6</v>
      </c>
      <c r="AH389" s="844" t="s">
        <v>430</v>
      </c>
      <c r="AI389" s="844" t="s">
        <v>430</v>
      </c>
      <c r="AJ389" s="844">
        <v>9</v>
      </c>
      <c r="AK389" s="844">
        <v>15</v>
      </c>
      <c r="AL389" s="844">
        <v>24</v>
      </c>
      <c r="AM389" s="844">
        <v>82</v>
      </c>
      <c r="AN389" s="844">
        <v>34</v>
      </c>
      <c r="AO389" s="842"/>
      <c r="AP389" s="846" t="s">
        <v>430</v>
      </c>
      <c r="AQ389" s="846" t="s">
        <v>430</v>
      </c>
      <c r="AR389" s="846" t="s">
        <v>430</v>
      </c>
      <c r="AS389" s="846">
        <v>12.66</v>
      </c>
      <c r="AT389" s="846">
        <v>19.489999999999998</v>
      </c>
      <c r="AU389" s="849"/>
      <c r="AV389" s="844" t="s">
        <v>430</v>
      </c>
      <c r="AW389" s="844" t="s">
        <v>430</v>
      </c>
      <c r="AX389" s="844" t="s">
        <v>430</v>
      </c>
      <c r="AY389" s="844">
        <v>11</v>
      </c>
      <c r="AZ389" s="844">
        <v>15</v>
      </c>
      <c r="BA389" s="847"/>
      <c r="BB389" s="846">
        <v>20.236604281566201</v>
      </c>
      <c r="BC389" s="846">
        <v>0.99241207631492701</v>
      </c>
      <c r="BD389" s="846">
        <v>8.3289262115414195E-2</v>
      </c>
      <c r="BE389" s="852">
        <v>-7.4296311854987293E-2</v>
      </c>
      <c r="BF389" s="847"/>
      <c r="BG389" s="855">
        <v>0.46050000000000002</v>
      </c>
      <c r="BH389" s="842"/>
      <c r="BI389" s="846" t="s">
        <v>430</v>
      </c>
      <c r="BJ389" s="846">
        <v>10.1677</v>
      </c>
      <c r="BK389" s="846">
        <v>89.841700000000003</v>
      </c>
      <c r="BL389" s="846">
        <v>-9.4000000000000004E-3</v>
      </c>
      <c r="BM389" s="842"/>
      <c r="BN389" s="855" t="s">
        <v>4670</v>
      </c>
      <c r="BO389" s="855" t="s">
        <v>4671</v>
      </c>
      <c r="BP389" s="855" t="s">
        <v>4881</v>
      </c>
      <c r="BQ389" s="855" t="s">
        <v>4673</v>
      </c>
      <c r="BR389" s="855" t="s">
        <v>4674</v>
      </c>
      <c r="BS389" s="842"/>
      <c r="BT389" s="856" t="s">
        <v>554</v>
      </c>
    </row>
    <row r="390" spans="1:72" s="428" customFormat="1" x14ac:dyDescent="0.25">
      <c r="A390" s="345" t="s">
        <v>5529</v>
      </c>
      <c r="B390" s="373"/>
      <c r="C390" s="719">
        <v>45589</v>
      </c>
      <c r="D390" s="373"/>
      <c r="E390" s="346">
        <v>221.96700000000001</v>
      </c>
      <c r="F390" s="373"/>
      <c r="G390" s="347">
        <v>11.667899999999999</v>
      </c>
      <c r="H390" s="374"/>
      <c r="I390" s="348">
        <v>8.2299999999999998E-2</v>
      </c>
      <c r="J390" s="348">
        <v>-0.83630000000000004</v>
      </c>
      <c r="K390" s="348">
        <v>-0.90280000000000005</v>
      </c>
      <c r="L390" s="348">
        <v>8.8952000000000009</v>
      </c>
      <c r="M390" s="348">
        <v>8.2225000000000001</v>
      </c>
      <c r="N390" s="350">
        <v>18.529199999999999</v>
      </c>
      <c r="O390" s="348" t="s">
        <v>430</v>
      </c>
      <c r="P390" s="348" t="s">
        <v>430</v>
      </c>
      <c r="Q390" s="348" t="s">
        <v>430</v>
      </c>
      <c r="R390" s="348" t="s">
        <v>430</v>
      </c>
      <c r="S390" s="348">
        <v>9.5443999999999996</v>
      </c>
      <c r="T390" s="348">
        <v>5.9581999999999997</v>
      </c>
      <c r="U390" s="348">
        <v>13.9488</v>
      </c>
      <c r="V390" s="348">
        <v>15.293200000000001</v>
      </c>
      <c r="W390" s="348">
        <v>-1.2977000000000001</v>
      </c>
      <c r="X390" s="348">
        <v>9.7027999999999999</v>
      </c>
      <c r="Y390" s="374"/>
      <c r="Z390" s="346">
        <v>163</v>
      </c>
      <c r="AA390" s="346">
        <v>220</v>
      </c>
      <c r="AB390" s="346">
        <v>232</v>
      </c>
      <c r="AC390" s="346">
        <v>157</v>
      </c>
      <c r="AD390" s="346">
        <v>13</v>
      </c>
      <c r="AE390" s="346">
        <v>6</v>
      </c>
      <c r="AF390" s="346" t="s">
        <v>430</v>
      </c>
      <c r="AG390" s="346" t="s">
        <v>430</v>
      </c>
      <c r="AH390" s="346" t="s">
        <v>430</v>
      </c>
      <c r="AI390" s="346" t="s">
        <v>430</v>
      </c>
      <c r="AJ390" s="346">
        <v>179</v>
      </c>
      <c r="AK390" s="346">
        <v>34</v>
      </c>
      <c r="AL390" s="346">
        <v>12</v>
      </c>
      <c r="AM390" s="346">
        <v>8</v>
      </c>
      <c r="AN390" s="346">
        <v>238</v>
      </c>
      <c r="AO390" s="373"/>
      <c r="AP390" s="348" t="s">
        <v>430</v>
      </c>
      <c r="AQ390" s="348" t="s">
        <v>430</v>
      </c>
      <c r="AR390" s="348" t="s">
        <v>430</v>
      </c>
      <c r="AS390" s="348" t="s">
        <v>430</v>
      </c>
      <c r="AT390" s="348">
        <v>16.53</v>
      </c>
      <c r="AU390" s="351"/>
      <c r="AV390" s="346" t="s">
        <v>430</v>
      </c>
      <c r="AW390" s="346" t="s">
        <v>430</v>
      </c>
      <c r="AX390" s="346" t="s">
        <v>430</v>
      </c>
      <c r="AY390" s="346" t="s">
        <v>430</v>
      </c>
      <c r="AZ390" s="346">
        <v>22</v>
      </c>
      <c r="BA390" s="374"/>
      <c r="BB390" s="348">
        <v>16.260815830957199</v>
      </c>
      <c r="BC390" s="348">
        <v>0.99484644946322998</v>
      </c>
      <c r="BD390" s="348">
        <v>2.6031215957329899E-2</v>
      </c>
      <c r="BE390" s="375">
        <v>-1.96862209079262E-2</v>
      </c>
      <c r="BF390" s="374"/>
      <c r="BG390" s="372">
        <v>0.16569999999999999</v>
      </c>
      <c r="BH390" s="373"/>
      <c r="BI390" s="348">
        <v>67.094200000000001</v>
      </c>
      <c r="BJ390" s="348">
        <v>18.071999999999999</v>
      </c>
      <c r="BK390" s="348">
        <v>11.0755</v>
      </c>
      <c r="BL390" s="348">
        <v>3.7583000000000002</v>
      </c>
      <c r="BM390" s="373"/>
      <c r="BN390" s="372" t="s">
        <v>4883</v>
      </c>
      <c r="BO390" s="372" t="s">
        <v>4884</v>
      </c>
      <c r="BP390" s="372" t="s">
        <v>4885</v>
      </c>
      <c r="BQ390" s="372" t="s">
        <v>4886</v>
      </c>
      <c r="BR390" s="372" t="s">
        <v>4887</v>
      </c>
      <c r="BS390" s="373"/>
      <c r="BT390" s="354" t="s">
        <v>4624</v>
      </c>
    </row>
    <row r="391" spans="1:72" s="428" customFormat="1" x14ac:dyDescent="0.25">
      <c r="A391" s="345" t="s">
        <v>5530</v>
      </c>
      <c r="B391" s="373"/>
      <c r="C391" s="719">
        <v>45344</v>
      </c>
      <c r="D391" s="373"/>
      <c r="E391" s="346">
        <v>199.03299999999999</v>
      </c>
      <c r="F391" s="373"/>
      <c r="G391" s="347">
        <v>7.5529000000000002</v>
      </c>
      <c r="H391" s="374"/>
      <c r="I391" s="348">
        <v>2.0331000000000001</v>
      </c>
      <c r="J391" s="348">
        <v>-4.2919</v>
      </c>
      <c r="K391" s="348">
        <v>-4.3548999999999998</v>
      </c>
      <c r="L391" s="348">
        <v>-6.5929000000000002</v>
      </c>
      <c r="M391" s="348">
        <v>-28.568300000000001</v>
      </c>
      <c r="N391" s="350">
        <v>-26.854099999999999</v>
      </c>
      <c r="O391" s="348">
        <v>-9.8292999999999999</v>
      </c>
      <c r="P391" s="348" t="s">
        <v>430</v>
      </c>
      <c r="Q391" s="348" t="s">
        <v>430</v>
      </c>
      <c r="R391" s="348" t="s">
        <v>430</v>
      </c>
      <c r="S391" s="348">
        <v>-4.7012999999999998</v>
      </c>
      <c r="T391" s="348">
        <v>-26.5153</v>
      </c>
      <c r="U391" s="348">
        <v>-16.754100000000001</v>
      </c>
      <c r="V391" s="348">
        <v>-27.8415</v>
      </c>
      <c r="W391" s="348">
        <v>-5.2131999999999996</v>
      </c>
      <c r="X391" s="348">
        <v>-11.3161</v>
      </c>
      <c r="Y391" s="374"/>
      <c r="Z391" s="346">
        <v>6</v>
      </c>
      <c r="AA391" s="346">
        <v>256</v>
      </c>
      <c r="AB391" s="346">
        <v>255</v>
      </c>
      <c r="AC391" s="346">
        <v>250</v>
      </c>
      <c r="AD391" s="346">
        <v>240</v>
      </c>
      <c r="AE391" s="346">
        <v>213</v>
      </c>
      <c r="AF391" s="346">
        <v>126</v>
      </c>
      <c r="AG391" s="346" t="s">
        <v>430</v>
      </c>
      <c r="AH391" s="346" t="s">
        <v>430</v>
      </c>
      <c r="AI391" s="346" t="s">
        <v>430</v>
      </c>
      <c r="AJ391" s="346">
        <v>250</v>
      </c>
      <c r="AK391" s="346">
        <v>242</v>
      </c>
      <c r="AL391" s="346">
        <v>233</v>
      </c>
      <c r="AM391" s="346">
        <v>214</v>
      </c>
      <c r="AN391" s="346">
        <v>258</v>
      </c>
      <c r="AO391" s="373"/>
      <c r="AP391" s="348" t="s">
        <v>430</v>
      </c>
      <c r="AQ391" s="348" t="s">
        <v>430</v>
      </c>
      <c r="AR391" s="348" t="s">
        <v>430</v>
      </c>
      <c r="AS391" s="348" t="s">
        <v>430</v>
      </c>
      <c r="AT391" s="348">
        <v>-32.630000000000003</v>
      </c>
      <c r="AU391" s="351"/>
      <c r="AV391" s="346" t="s">
        <v>430</v>
      </c>
      <c r="AW391" s="346" t="s">
        <v>430</v>
      </c>
      <c r="AX391" s="346" t="s">
        <v>430</v>
      </c>
      <c r="AY391" s="346" t="s">
        <v>430</v>
      </c>
      <c r="AZ391" s="346">
        <v>220</v>
      </c>
      <c r="BA391" s="374"/>
      <c r="BB391" s="348">
        <v>22.123961302164499</v>
      </c>
      <c r="BC391" s="348">
        <v>0.99701174591630704</v>
      </c>
      <c r="BD391" s="348">
        <v>-5.6335820162519E-2</v>
      </c>
      <c r="BE391" s="375">
        <v>-3.8575786151929602E-2</v>
      </c>
      <c r="BF391" s="374"/>
      <c r="BG391" s="372">
        <v>0.1142</v>
      </c>
      <c r="BH391" s="373"/>
      <c r="BI391" s="348">
        <v>80.228300000000004</v>
      </c>
      <c r="BJ391" s="348">
        <v>19.328199999999999</v>
      </c>
      <c r="BK391" s="348" t="s">
        <v>430</v>
      </c>
      <c r="BL391" s="348">
        <v>0.44350000000000001</v>
      </c>
      <c r="BM391" s="373"/>
      <c r="BN391" s="372" t="s">
        <v>4889</v>
      </c>
      <c r="BO391" s="372" t="s">
        <v>4890</v>
      </c>
      <c r="BP391" s="372" t="s">
        <v>2949</v>
      </c>
      <c r="BQ391" s="372" t="s">
        <v>430</v>
      </c>
      <c r="BR391" s="372" t="s">
        <v>430</v>
      </c>
      <c r="BS391" s="373"/>
      <c r="BT391" s="354" t="s">
        <v>554</v>
      </c>
    </row>
    <row r="392" spans="1:72" s="428" customFormat="1" x14ac:dyDescent="0.25">
      <c r="A392" s="345" t="s">
        <v>5531</v>
      </c>
      <c r="B392" s="373"/>
      <c r="C392" s="719">
        <v>45540</v>
      </c>
      <c r="D392" s="373"/>
      <c r="E392" s="346">
        <v>200.44</v>
      </c>
      <c r="F392" s="373"/>
      <c r="G392" s="347">
        <v>8.9543999999999997</v>
      </c>
      <c r="H392" s="374"/>
      <c r="I392" s="348">
        <v>-0.32169999999999999</v>
      </c>
      <c r="J392" s="348">
        <v>-1.12E-2</v>
      </c>
      <c r="K392" s="348">
        <v>2.3033000000000001</v>
      </c>
      <c r="L392" s="348">
        <v>15.0168</v>
      </c>
      <c r="M392" s="348">
        <v>4.2420999999999998</v>
      </c>
      <c r="N392" s="350">
        <v>2.8921999999999999</v>
      </c>
      <c r="O392" s="348" t="s">
        <v>430</v>
      </c>
      <c r="P392" s="348" t="s">
        <v>430</v>
      </c>
      <c r="Q392" s="348" t="s">
        <v>430</v>
      </c>
      <c r="R392" s="348" t="s">
        <v>430</v>
      </c>
      <c r="S392" s="348">
        <v>19.229800000000001</v>
      </c>
      <c r="T392" s="348">
        <v>5.0233999999999996</v>
      </c>
      <c r="U392" s="348">
        <v>8.7346000000000004</v>
      </c>
      <c r="V392" s="348">
        <v>0.87419999999999998</v>
      </c>
      <c r="W392" s="348">
        <v>1.0723</v>
      </c>
      <c r="X392" s="348">
        <v>-5.9511000000000003</v>
      </c>
      <c r="Y392" s="374"/>
      <c r="Z392" s="346">
        <v>211</v>
      </c>
      <c r="AA392" s="346">
        <v>129</v>
      </c>
      <c r="AB392" s="346">
        <v>107</v>
      </c>
      <c r="AC392" s="346">
        <v>55</v>
      </c>
      <c r="AD392" s="346">
        <v>60</v>
      </c>
      <c r="AE392" s="346">
        <v>96</v>
      </c>
      <c r="AF392" s="346" t="s">
        <v>430</v>
      </c>
      <c r="AG392" s="346" t="s">
        <v>430</v>
      </c>
      <c r="AH392" s="346" t="s">
        <v>430</v>
      </c>
      <c r="AI392" s="346" t="s">
        <v>430</v>
      </c>
      <c r="AJ392" s="346">
        <v>51</v>
      </c>
      <c r="AK392" s="346">
        <v>38</v>
      </c>
      <c r="AL392" s="346">
        <v>41</v>
      </c>
      <c r="AM392" s="346">
        <v>87</v>
      </c>
      <c r="AN392" s="346">
        <v>193</v>
      </c>
      <c r="AO392" s="373"/>
      <c r="AP392" s="348" t="s">
        <v>430</v>
      </c>
      <c r="AQ392" s="348" t="s">
        <v>430</v>
      </c>
      <c r="AR392" s="348" t="s">
        <v>430</v>
      </c>
      <c r="AS392" s="348" t="s">
        <v>430</v>
      </c>
      <c r="AT392" s="348">
        <v>9.84</v>
      </c>
      <c r="AU392" s="351"/>
      <c r="AV392" s="346" t="s">
        <v>430</v>
      </c>
      <c r="AW392" s="346" t="s">
        <v>430</v>
      </c>
      <c r="AX392" s="346" t="s">
        <v>430</v>
      </c>
      <c r="AY392" s="346" t="s">
        <v>430</v>
      </c>
      <c r="AZ392" s="346">
        <v>69</v>
      </c>
      <c r="BA392" s="374"/>
      <c r="BB392" s="348">
        <v>19.467966096823499</v>
      </c>
      <c r="BC392" s="348">
        <v>0.99930744172270203</v>
      </c>
      <c r="BD392" s="348">
        <v>-3.9787801943034697E-2</v>
      </c>
      <c r="BE392" s="375">
        <v>-8.1381985156211895E-2</v>
      </c>
      <c r="BF392" s="374"/>
      <c r="BG392" s="372">
        <v>0.27979999999999999</v>
      </c>
      <c r="BH392" s="373"/>
      <c r="BI392" s="348">
        <v>32.885100000000001</v>
      </c>
      <c r="BJ392" s="348">
        <v>64.937700000000007</v>
      </c>
      <c r="BK392" s="348" t="s">
        <v>430</v>
      </c>
      <c r="BL392" s="348">
        <v>2.1772</v>
      </c>
      <c r="BM392" s="373"/>
      <c r="BN392" s="372" t="s">
        <v>4892</v>
      </c>
      <c r="BO392" s="372" t="s">
        <v>4893</v>
      </c>
      <c r="BP392" s="372" t="s">
        <v>4894</v>
      </c>
      <c r="BQ392" s="372" t="s">
        <v>4895</v>
      </c>
      <c r="BR392" s="372" t="s">
        <v>4896</v>
      </c>
      <c r="BS392" s="373"/>
      <c r="BT392" s="354" t="s">
        <v>4624</v>
      </c>
    </row>
    <row r="393" spans="1:72" s="428" customFormat="1" x14ac:dyDescent="0.25">
      <c r="A393" s="345" t="s">
        <v>5532</v>
      </c>
      <c r="B393" s="373"/>
      <c r="C393" s="719">
        <v>45887</v>
      </c>
      <c r="D393" s="373"/>
      <c r="E393" s="346">
        <v>207.32400000000001</v>
      </c>
      <c r="F393" s="373"/>
      <c r="G393" s="347">
        <v>10.7319</v>
      </c>
      <c r="H393" s="374"/>
      <c r="I393" s="348">
        <v>-1.2999999999999999E-2</v>
      </c>
      <c r="J393" s="348">
        <v>-0.23980000000000001</v>
      </c>
      <c r="K393" s="348">
        <v>3.2896999999999998</v>
      </c>
      <c r="L393" s="348">
        <v>15.8477</v>
      </c>
      <c r="M393" s="348">
        <v>4.9307999999999996</v>
      </c>
      <c r="N393" s="350" t="s">
        <v>430</v>
      </c>
      <c r="O393" s="348" t="s">
        <v>430</v>
      </c>
      <c r="P393" s="348" t="s">
        <v>430</v>
      </c>
      <c r="Q393" s="348" t="s">
        <v>430</v>
      </c>
      <c r="R393" s="348" t="s">
        <v>430</v>
      </c>
      <c r="S393" s="348">
        <v>19.604800000000001</v>
      </c>
      <c r="T393" s="348">
        <v>4.3188000000000004</v>
      </c>
      <c r="U393" s="348">
        <v>6.6577000000000002</v>
      </c>
      <c r="V393" s="348" t="s">
        <v>430</v>
      </c>
      <c r="W393" s="348">
        <v>1.3926000000000001</v>
      </c>
      <c r="X393" s="348">
        <v>7.319</v>
      </c>
      <c r="Y393" s="374"/>
      <c r="Z393" s="346">
        <v>184</v>
      </c>
      <c r="AA393" s="346">
        <v>177</v>
      </c>
      <c r="AB393" s="346">
        <v>56</v>
      </c>
      <c r="AC393" s="346">
        <v>38</v>
      </c>
      <c r="AD393" s="346">
        <v>40</v>
      </c>
      <c r="AE393" s="346" t="s">
        <v>430</v>
      </c>
      <c r="AF393" s="346" t="s">
        <v>430</v>
      </c>
      <c r="AG393" s="346" t="s">
        <v>430</v>
      </c>
      <c r="AH393" s="346" t="s">
        <v>430</v>
      </c>
      <c r="AI393" s="346" t="s">
        <v>430</v>
      </c>
      <c r="AJ393" s="346">
        <v>33</v>
      </c>
      <c r="AK393" s="346">
        <v>43</v>
      </c>
      <c r="AL393" s="346">
        <v>67</v>
      </c>
      <c r="AM393" s="346" t="s">
        <v>430</v>
      </c>
      <c r="AN393" s="346">
        <v>166</v>
      </c>
      <c r="AO393" s="373"/>
      <c r="AP393" s="348" t="s">
        <v>430</v>
      </c>
      <c r="AQ393" s="348" t="s">
        <v>430</v>
      </c>
      <c r="AR393" s="348" t="s">
        <v>430</v>
      </c>
      <c r="AS393" s="348" t="s">
        <v>430</v>
      </c>
      <c r="AT393" s="348" t="s">
        <v>430</v>
      </c>
      <c r="AU393" s="351"/>
      <c r="AV393" s="346" t="s">
        <v>430</v>
      </c>
      <c r="AW393" s="346" t="s">
        <v>430</v>
      </c>
      <c r="AX393" s="346" t="s">
        <v>430</v>
      </c>
      <c r="AY393" s="346" t="s">
        <v>430</v>
      </c>
      <c r="AZ393" s="346" t="s">
        <v>430</v>
      </c>
      <c r="BA393" s="374"/>
      <c r="BB393" s="348">
        <v>20.830499928039</v>
      </c>
      <c r="BC393" s="348">
        <v>1.0029506470621401</v>
      </c>
      <c r="BD393" s="348">
        <v>1.8997492361205501E-2</v>
      </c>
      <c r="BE393" s="375">
        <v>-2.2031004098249499E-2</v>
      </c>
      <c r="BF393" s="374"/>
      <c r="BG393" s="372">
        <v>0.1837</v>
      </c>
      <c r="BH393" s="373"/>
      <c r="BI393" s="348">
        <v>89.459699999999998</v>
      </c>
      <c r="BJ393" s="348">
        <v>7.3607699999999996</v>
      </c>
      <c r="BK393" s="348" t="s">
        <v>430</v>
      </c>
      <c r="BL393" s="348">
        <v>3.1795300000000002</v>
      </c>
      <c r="BM393" s="373"/>
      <c r="BN393" s="372" t="s">
        <v>5533</v>
      </c>
      <c r="BO393" s="372" t="s">
        <v>4576</v>
      </c>
      <c r="BP393" s="372" t="s">
        <v>4525</v>
      </c>
      <c r="BQ393" s="372" t="s">
        <v>4603</v>
      </c>
      <c r="BR393" s="372" t="s">
        <v>4279</v>
      </c>
      <c r="BS393" s="373"/>
      <c r="BT393" s="354" t="s">
        <v>554</v>
      </c>
    </row>
    <row r="394" spans="1:72" s="428" customFormat="1" x14ac:dyDescent="0.25">
      <c r="A394" s="345" t="s">
        <v>5534</v>
      </c>
      <c r="B394" s="373"/>
      <c r="C394" s="719">
        <v>45344</v>
      </c>
      <c r="D394" s="373"/>
      <c r="E394" s="346">
        <v>221.46</v>
      </c>
      <c r="F394" s="373"/>
      <c r="G394" s="347">
        <v>12.549099999999999</v>
      </c>
      <c r="H394" s="374"/>
      <c r="I394" s="348">
        <v>1.6797</v>
      </c>
      <c r="J394" s="348">
        <v>1.2702</v>
      </c>
      <c r="K394" s="348">
        <v>7.8323999999999998</v>
      </c>
      <c r="L394" s="348">
        <v>10.937200000000001</v>
      </c>
      <c r="M394" s="348">
        <v>-1.4922</v>
      </c>
      <c r="N394" s="350">
        <v>3.7879</v>
      </c>
      <c r="O394" s="348">
        <v>6.5366999999999997</v>
      </c>
      <c r="P394" s="348" t="s">
        <v>430</v>
      </c>
      <c r="Q394" s="348" t="s">
        <v>430</v>
      </c>
      <c r="R394" s="348" t="s">
        <v>430</v>
      </c>
      <c r="S394" s="348">
        <v>16.0686</v>
      </c>
      <c r="T394" s="348">
        <v>-2.1337000000000002</v>
      </c>
      <c r="U394" s="348">
        <v>6.6447000000000003</v>
      </c>
      <c r="V394" s="348">
        <v>1.9473</v>
      </c>
      <c r="W394" s="348">
        <v>7.4713000000000003</v>
      </c>
      <c r="X394" s="348">
        <v>10.203799999999999</v>
      </c>
      <c r="Y394" s="374"/>
      <c r="Z394" s="346">
        <v>21</v>
      </c>
      <c r="AA394" s="346">
        <v>33</v>
      </c>
      <c r="AB394" s="346">
        <v>10</v>
      </c>
      <c r="AC394" s="346">
        <v>128</v>
      </c>
      <c r="AD394" s="346">
        <v>131</v>
      </c>
      <c r="AE394" s="346">
        <v>85</v>
      </c>
      <c r="AF394" s="346">
        <v>14</v>
      </c>
      <c r="AG394" s="346" t="s">
        <v>430</v>
      </c>
      <c r="AH394" s="346" t="s">
        <v>430</v>
      </c>
      <c r="AI394" s="346" t="s">
        <v>430</v>
      </c>
      <c r="AJ394" s="346">
        <v>102</v>
      </c>
      <c r="AK394" s="346">
        <v>143</v>
      </c>
      <c r="AL394" s="346">
        <v>71</v>
      </c>
      <c r="AM394" s="346">
        <v>76</v>
      </c>
      <c r="AN394" s="346">
        <v>13</v>
      </c>
      <c r="AO394" s="373"/>
      <c r="AP394" s="348" t="s">
        <v>430</v>
      </c>
      <c r="AQ394" s="348" t="s">
        <v>430</v>
      </c>
      <c r="AR394" s="348" t="s">
        <v>430</v>
      </c>
      <c r="AS394" s="348" t="s">
        <v>430</v>
      </c>
      <c r="AT394" s="348">
        <v>4.9400000000000004</v>
      </c>
      <c r="AU394" s="351"/>
      <c r="AV394" s="346" t="s">
        <v>430</v>
      </c>
      <c r="AW394" s="346" t="s">
        <v>430</v>
      </c>
      <c r="AX394" s="346" t="s">
        <v>430</v>
      </c>
      <c r="AY394" s="346" t="s">
        <v>430</v>
      </c>
      <c r="AZ394" s="346">
        <v>103</v>
      </c>
      <c r="BA394" s="374"/>
      <c r="BB394" s="348">
        <v>15.9149078170717</v>
      </c>
      <c r="BC394" s="348">
        <v>0.99799550161325501</v>
      </c>
      <c r="BD394" s="348">
        <v>2.9130562612540298E-2</v>
      </c>
      <c r="BE394" s="375">
        <v>-3.9727129797168498E-2</v>
      </c>
      <c r="BF394" s="374"/>
      <c r="BG394" s="372">
        <v>0.109</v>
      </c>
      <c r="BH394" s="373"/>
      <c r="BI394" s="348">
        <v>75.270300000000006</v>
      </c>
      <c r="BJ394" s="348">
        <v>24.550999999999998</v>
      </c>
      <c r="BK394" s="348" t="s">
        <v>430</v>
      </c>
      <c r="BL394" s="348">
        <v>0.1787</v>
      </c>
      <c r="BM394" s="373"/>
      <c r="BN394" s="372" t="s">
        <v>4898</v>
      </c>
      <c r="BO394" s="372" t="s">
        <v>4899</v>
      </c>
      <c r="BP394" s="372" t="s">
        <v>2949</v>
      </c>
      <c r="BQ394" s="372" t="s">
        <v>430</v>
      </c>
      <c r="BR394" s="372" t="s">
        <v>430</v>
      </c>
      <c r="BS394" s="373"/>
      <c r="BT394" s="354" t="s">
        <v>554</v>
      </c>
    </row>
    <row r="395" spans="1:72" s="428" customFormat="1" x14ac:dyDescent="0.25">
      <c r="A395" s="345" t="s">
        <v>5535</v>
      </c>
      <c r="B395" s="373"/>
      <c r="C395" s="719">
        <v>44592</v>
      </c>
      <c r="D395" s="373"/>
      <c r="E395" s="346">
        <v>193.268</v>
      </c>
      <c r="F395" s="373"/>
      <c r="G395" s="347">
        <v>13.892899999999999</v>
      </c>
      <c r="H395" s="374"/>
      <c r="I395" s="348">
        <v>1.0311999999999999</v>
      </c>
      <c r="J395" s="348">
        <v>3.1699999999999999E-2</v>
      </c>
      <c r="K395" s="348">
        <v>2.4097</v>
      </c>
      <c r="L395" s="348">
        <v>4.3959000000000001</v>
      </c>
      <c r="M395" s="348">
        <v>-9.4429999999999996</v>
      </c>
      <c r="N395" s="350">
        <v>-5.2210000000000001</v>
      </c>
      <c r="O395" s="348">
        <v>0.6623</v>
      </c>
      <c r="P395" s="348">
        <v>7.9092000000000002</v>
      </c>
      <c r="Q395" s="348" t="s">
        <v>430</v>
      </c>
      <c r="R395" s="348" t="s">
        <v>430</v>
      </c>
      <c r="S395" s="348">
        <v>7.4752999999999998</v>
      </c>
      <c r="T395" s="348">
        <v>-9.2393999999999998</v>
      </c>
      <c r="U395" s="348">
        <v>-3.5222000000000002</v>
      </c>
      <c r="V395" s="348">
        <v>-7.1299000000000001</v>
      </c>
      <c r="W395" s="348">
        <v>3.2507000000000001</v>
      </c>
      <c r="X395" s="348">
        <v>7.7638999999999996</v>
      </c>
      <c r="Y395" s="374"/>
      <c r="Z395" s="346">
        <v>37</v>
      </c>
      <c r="AA395" s="346">
        <v>122</v>
      </c>
      <c r="AB395" s="346">
        <v>96</v>
      </c>
      <c r="AC395" s="346">
        <v>230</v>
      </c>
      <c r="AD395" s="346">
        <v>222</v>
      </c>
      <c r="AE395" s="346">
        <v>189</v>
      </c>
      <c r="AF395" s="346">
        <v>90</v>
      </c>
      <c r="AG395" s="346">
        <v>93</v>
      </c>
      <c r="AH395" s="346" t="s">
        <v>430</v>
      </c>
      <c r="AI395" s="346" t="s">
        <v>430</v>
      </c>
      <c r="AJ395" s="346">
        <v>231</v>
      </c>
      <c r="AK395" s="346">
        <v>225</v>
      </c>
      <c r="AL395" s="346">
        <v>204</v>
      </c>
      <c r="AM395" s="346">
        <v>191</v>
      </c>
      <c r="AN395" s="346">
        <v>45</v>
      </c>
      <c r="AO395" s="373"/>
      <c r="AP395" s="348" t="s">
        <v>430</v>
      </c>
      <c r="AQ395" s="348" t="s">
        <v>430</v>
      </c>
      <c r="AR395" s="348" t="s">
        <v>430</v>
      </c>
      <c r="AS395" s="348">
        <v>1.52</v>
      </c>
      <c r="AT395" s="348">
        <v>-8.57</v>
      </c>
      <c r="AU395" s="351"/>
      <c r="AV395" s="346" t="s">
        <v>430</v>
      </c>
      <c r="AW395" s="346" t="s">
        <v>430</v>
      </c>
      <c r="AX395" s="346" t="s">
        <v>430</v>
      </c>
      <c r="AY395" s="346">
        <v>91</v>
      </c>
      <c r="AZ395" s="346">
        <v>200</v>
      </c>
      <c r="BA395" s="374"/>
      <c r="BB395" s="348">
        <v>11.416516646006899</v>
      </c>
      <c r="BC395" s="348">
        <v>0.99904502488871205</v>
      </c>
      <c r="BD395" s="348">
        <v>2.4609209963918001E-2</v>
      </c>
      <c r="BE395" s="375">
        <v>-2.0397884888501701E-2</v>
      </c>
      <c r="BF395" s="374"/>
      <c r="BG395" s="372">
        <v>8.2000000000000003E-2</v>
      </c>
      <c r="BH395" s="373"/>
      <c r="BI395" s="348">
        <v>99.698099999999997</v>
      </c>
      <c r="BJ395" s="348" t="s">
        <v>430</v>
      </c>
      <c r="BK395" s="348" t="s">
        <v>430</v>
      </c>
      <c r="BL395" s="348">
        <v>0.3019</v>
      </c>
      <c r="BM395" s="373"/>
      <c r="BN395" s="372" t="s">
        <v>4545</v>
      </c>
      <c r="BO395" s="372" t="s">
        <v>4474</v>
      </c>
      <c r="BP395" s="372" t="s">
        <v>4546</v>
      </c>
      <c r="BQ395" s="372" t="s">
        <v>4547</v>
      </c>
      <c r="BR395" s="372" t="s">
        <v>983</v>
      </c>
      <c r="BS395" s="373"/>
      <c r="BT395" s="354" t="s">
        <v>554</v>
      </c>
    </row>
    <row r="396" spans="1:72" s="428" customFormat="1" x14ac:dyDescent="0.25">
      <c r="A396" s="345" t="s">
        <v>5536</v>
      </c>
      <c r="B396" s="373"/>
      <c r="C396" s="719">
        <v>45987</v>
      </c>
      <c r="D396" s="373"/>
      <c r="E396" s="346">
        <v>186.84399999999999</v>
      </c>
      <c r="F396" s="373"/>
      <c r="G396" s="347">
        <v>9.4131999999999998</v>
      </c>
      <c r="H396" s="374"/>
      <c r="I396" s="348">
        <v>0.68779999999999997</v>
      </c>
      <c r="J396" s="348">
        <v>0.21079999999999999</v>
      </c>
      <c r="K396" s="348">
        <v>1.6445000000000001</v>
      </c>
      <c r="L396" s="348">
        <v>8.2660999999999998</v>
      </c>
      <c r="M396" s="348">
        <v>-5.3997000000000002</v>
      </c>
      <c r="N396" s="350" t="s">
        <v>430</v>
      </c>
      <c r="O396" s="348" t="s">
        <v>430</v>
      </c>
      <c r="P396" s="348" t="s">
        <v>430</v>
      </c>
      <c r="Q396" s="348" t="s">
        <v>430</v>
      </c>
      <c r="R396" s="348" t="s">
        <v>430</v>
      </c>
      <c r="S396" s="348">
        <v>10.6875</v>
      </c>
      <c r="T396" s="348">
        <v>-5.2922000000000002</v>
      </c>
      <c r="U396" s="348" t="s">
        <v>430</v>
      </c>
      <c r="V396" s="348" t="s">
        <v>430</v>
      </c>
      <c r="W396" s="348">
        <v>2.0821999999999998</v>
      </c>
      <c r="X396" s="348">
        <v>-5.8680000000000003</v>
      </c>
      <c r="Y396" s="374"/>
      <c r="Z396" s="346">
        <v>65</v>
      </c>
      <c r="AA396" s="346">
        <v>87</v>
      </c>
      <c r="AB396" s="346">
        <v>159</v>
      </c>
      <c r="AC396" s="346">
        <v>168</v>
      </c>
      <c r="AD396" s="346">
        <v>166</v>
      </c>
      <c r="AE396" s="346" t="s">
        <v>430</v>
      </c>
      <c r="AF396" s="346" t="s">
        <v>430</v>
      </c>
      <c r="AG396" s="346" t="s">
        <v>430</v>
      </c>
      <c r="AH396" s="346" t="s">
        <v>430</v>
      </c>
      <c r="AI396" s="346" t="s">
        <v>430</v>
      </c>
      <c r="AJ396" s="346">
        <v>159</v>
      </c>
      <c r="AK396" s="346">
        <v>165</v>
      </c>
      <c r="AL396" s="346" t="s">
        <v>430</v>
      </c>
      <c r="AM396" s="346" t="s">
        <v>430</v>
      </c>
      <c r="AN396" s="346">
        <v>138</v>
      </c>
      <c r="AO396" s="373"/>
      <c r="AP396" s="348" t="s">
        <v>430</v>
      </c>
      <c r="AQ396" s="348" t="s">
        <v>430</v>
      </c>
      <c r="AR396" s="348" t="s">
        <v>430</v>
      </c>
      <c r="AS396" s="348" t="s">
        <v>430</v>
      </c>
      <c r="AT396" s="348" t="s">
        <v>430</v>
      </c>
      <c r="AU396" s="351"/>
      <c r="AV396" s="346" t="s">
        <v>430</v>
      </c>
      <c r="AW396" s="346" t="s">
        <v>430</v>
      </c>
      <c r="AX396" s="346" t="s">
        <v>430</v>
      </c>
      <c r="AY396" s="346" t="s">
        <v>430</v>
      </c>
      <c r="AZ396" s="346" t="s">
        <v>430</v>
      </c>
      <c r="BA396" s="374"/>
      <c r="BB396" s="348">
        <v>20.273553589856601</v>
      </c>
      <c r="BC396" s="348">
        <v>1.00239896638354</v>
      </c>
      <c r="BD396" s="348">
        <v>-6.0711327736156603E-2</v>
      </c>
      <c r="BE396" s="375">
        <v>5.4277788446383403E-2</v>
      </c>
      <c r="BF396" s="374"/>
      <c r="BG396" s="372">
        <v>0.17829999999999999</v>
      </c>
      <c r="BH396" s="373"/>
      <c r="BI396" s="348">
        <v>80.269599999999997</v>
      </c>
      <c r="BJ396" s="348">
        <v>12.430199999999999</v>
      </c>
      <c r="BK396" s="348">
        <v>6.9814400000000001</v>
      </c>
      <c r="BL396" s="348">
        <v>0.31875999999999999</v>
      </c>
      <c r="BM396" s="373"/>
      <c r="BN396" s="372" t="s">
        <v>2933</v>
      </c>
      <c r="BO396" s="372" t="s">
        <v>4902</v>
      </c>
      <c r="BP396" s="372" t="s">
        <v>2276</v>
      </c>
      <c r="BQ396" s="372" t="s">
        <v>4903</v>
      </c>
      <c r="BR396" s="372" t="s">
        <v>4904</v>
      </c>
      <c r="BS396" s="373"/>
      <c r="BT396" s="354" t="s">
        <v>554</v>
      </c>
    </row>
    <row r="397" spans="1:72" s="428" customFormat="1" x14ac:dyDescent="0.25">
      <c r="A397" s="345" t="s">
        <v>5537</v>
      </c>
      <c r="B397" s="373"/>
      <c r="C397" s="719">
        <v>45898</v>
      </c>
      <c r="D397" s="373"/>
      <c r="E397" s="346">
        <v>187.226</v>
      </c>
      <c r="F397" s="373"/>
      <c r="G397" s="347">
        <v>9.4121000000000006</v>
      </c>
      <c r="H397" s="374"/>
      <c r="I397" s="348">
        <v>-0.16650000000000001</v>
      </c>
      <c r="J397" s="348">
        <v>-1.4718</v>
      </c>
      <c r="K397" s="348">
        <v>0.31009999999999999</v>
      </c>
      <c r="L397" s="348">
        <v>6.3022</v>
      </c>
      <c r="M397" s="348">
        <v>-9.6761999999999997</v>
      </c>
      <c r="N397" s="350" t="s">
        <v>430</v>
      </c>
      <c r="O397" s="348" t="s">
        <v>430</v>
      </c>
      <c r="P397" s="348" t="s">
        <v>430</v>
      </c>
      <c r="Q397" s="348" t="s">
        <v>430</v>
      </c>
      <c r="R397" s="348" t="s">
        <v>430</v>
      </c>
      <c r="S397" s="348">
        <v>8.6597000000000008</v>
      </c>
      <c r="T397" s="348">
        <v>-8.5404999999999998</v>
      </c>
      <c r="U397" s="348">
        <v>-4.7320000000000002</v>
      </c>
      <c r="V397" s="348" t="s">
        <v>430</v>
      </c>
      <c r="W397" s="348">
        <v>-0.44529999999999997</v>
      </c>
      <c r="X397" s="348">
        <v>-5.8789999999999996</v>
      </c>
      <c r="Y397" s="374"/>
      <c r="Z397" s="346">
        <v>198</v>
      </c>
      <c r="AA397" s="346">
        <v>242</v>
      </c>
      <c r="AB397" s="346">
        <v>215</v>
      </c>
      <c r="AC397" s="346">
        <v>192</v>
      </c>
      <c r="AD397" s="346">
        <v>231</v>
      </c>
      <c r="AE397" s="346" t="s">
        <v>430</v>
      </c>
      <c r="AF397" s="346" t="s">
        <v>430</v>
      </c>
      <c r="AG397" s="346" t="s">
        <v>430</v>
      </c>
      <c r="AH397" s="346" t="s">
        <v>430</v>
      </c>
      <c r="AI397" s="346" t="s">
        <v>430</v>
      </c>
      <c r="AJ397" s="346">
        <v>191</v>
      </c>
      <c r="AK397" s="346">
        <v>220</v>
      </c>
      <c r="AL397" s="346">
        <v>216</v>
      </c>
      <c r="AM397" s="346" t="s">
        <v>430</v>
      </c>
      <c r="AN397" s="346">
        <v>224</v>
      </c>
      <c r="AO397" s="373"/>
      <c r="AP397" s="348" t="s">
        <v>430</v>
      </c>
      <c r="AQ397" s="348" t="s">
        <v>430</v>
      </c>
      <c r="AR397" s="348" t="s">
        <v>430</v>
      </c>
      <c r="AS397" s="348" t="s">
        <v>430</v>
      </c>
      <c r="AT397" s="348" t="s">
        <v>430</v>
      </c>
      <c r="AU397" s="351"/>
      <c r="AV397" s="346" t="s">
        <v>430</v>
      </c>
      <c r="AW397" s="346" t="s">
        <v>430</v>
      </c>
      <c r="AX397" s="346" t="s">
        <v>430</v>
      </c>
      <c r="AY397" s="346" t="s">
        <v>430</v>
      </c>
      <c r="AZ397" s="346" t="s">
        <v>430</v>
      </c>
      <c r="BA397" s="374"/>
      <c r="BB397" s="348">
        <v>13.488416251657799</v>
      </c>
      <c r="BC397" s="348">
        <v>0.98369869979317104</v>
      </c>
      <c r="BD397" s="348">
        <v>-9.4063067524736102E-2</v>
      </c>
      <c r="BE397" s="375">
        <v>-9.2962507678785902E-2</v>
      </c>
      <c r="BF397" s="374"/>
      <c r="BG397" s="372">
        <v>0.3009</v>
      </c>
      <c r="BH397" s="373"/>
      <c r="BI397" s="348">
        <v>42.594799999999999</v>
      </c>
      <c r="BJ397" s="348">
        <v>23.8063</v>
      </c>
      <c r="BK397" s="348">
        <v>33.195300000000003</v>
      </c>
      <c r="BL397" s="348">
        <v>0.40360000000000001</v>
      </c>
      <c r="BM397" s="373"/>
      <c r="BN397" s="372" t="s">
        <v>4906</v>
      </c>
      <c r="BO397" s="372" t="s">
        <v>3665</v>
      </c>
      <c r="BP397" s="372" t="s">
        <v>3765</v>
      </c>
      <c r="BQ397" s="372" t="s">
        <v>4907</v>
      </c>
      <c r="BR397" s="372" t="s">
        <v>4908</v>
      </c>
      <c r="BS397" s="373"/>
      <c r="BT397" s="354" t="s">
        <v>554</v>
      </c>
    </row>
    <row r="398" spans="1:72" s="428" customFormat="1" x14ac:dyDescent="0.25">
      <c r="A398" s="345" t="s">
        <v>5538</v>
      </c>
      <c r="B398" s="373"/>
      <c r="C398" s="719">
        <v>44130</v>
      </c>
      <c r="D398" s="373"/>
      <c r="E398" s="346">
        <v>183.96100000000001</v>
      </c>
      <c r="F398" s="373"/>
      <c r="G398" s="347">
        <v>23.0901</v>
      </c>
      <c r="H398" s="374"/>
      <c r="I398" s="348" t="s">
        <v>430</v>
      </c>
      <c r="J398" s="348">
        <v>3.1172</v>
      </c>
      <c r="K398" s="348">
        <v>1.5887</v>
      </c>
      <c r="L398" s="348">
        <v>10.3422</v>
      </c>
      <c r="M398" s="348">
        <v>7.0091000000000001</v>
      </c>
      <c r="N398" s="350">
        <v>17.601600000000001</v>
      </c>
      <c r="O398" s="348">
        <v>12.8561</v>
      </c>
      <c r="P398" s="348">
        <v>20.587599999999998</v>
      </c>
      <c r="Q398" s="348">
        <v>13.556900000000001</v>
      </c>
      <c r="R398" s="348" t="s">
        <v>430</v>
      </c>
      <c r="S398" s="348">
        <v>9.5023</v>
      </c>
      <c r="T398" s="348">
        <v>7.7314999999999996</v>
      </c>
      <c r="U398" s="348">
        <v>14.907</v>
      </c>
      <c r="V398" s="348">
        <v>15.6205</v>
      </c>
      <c r="W398" s="348">
        <v>2.9824000000000002</v>
      </c>
      <c r="X398" s="348">
        <v>15.9328</v>
      </c>
      <c r="Y398" s="374"/>
      <c r="Z398" s="346" t="s">
        <v>430</v>
      </c>
      <c r="AA398" s="346">
        <v>8</v>
      </c>
      <c r="AB398" s="346">
        <v>182</v>
      </c>
      <c r="AC398" s="346">
        <v>144</v>
      </c>
      <c r="AD398" s="346">
        <v>22</v>
      </c>
      <c r="AE398" s="346">
        <v>11</v>
      </c>
      <c r="AF398" s="346">
        <v>6</v>
      </c>
      <c r="AG398" s="346">
        <v>19</v>
      </c>
      <c r="AH398" s="346">
        <v>18</v>
      </c>
      <c r="AI398" s="346" t="s">
        <v>430</v>
      </c>
      <c r="AJ398" s="346">
        <v>181</v>
      </c>
      <c r="AK398" s="346">
        <v>16</v>
      </c>
      <c r="AL398" s="346">
        <v>10</v>
      </c>
      <c r="AM398" s="346">
        <v>6</v>
      </c>
      <c r="AN398" s="346">
        <v>58</v>
      </c>
      <c r="AO398" s="373"/>
      <c r="AP398" s="348" t="s">
        <v>430</v>
      </c>
      <c r="AQ398" s="348" t="s">
        <v>430</v>
      </c>
      <c r="AR398" s="348">
        <v>16.600000000000001</v>
      </c>
      <c r="AS398" s="348">
        <v>15.32</v>
      </c>
      <c r="AT398" s="348">
        <v>19.13</v>
      </c>
      <c r="AU398" s="351"/>
      <c r="AV398" s="346" t="s">
        <v>430</v>
      </c>
      <c r="AW398" s="346" t="s">
        <v>430</v>
      </c>
      <c r="AX398" s="346">
        <v>6</v>
      </c>
      <c r="AY398" s="346">
        <v>5</v>
      </c>
      <c r="AZ398" s="346">
        <v>16</v>
      </c>
      <c r="BA398" s="374"/>
      <c r="BB398" s="348">
        <v>11.5794029388447</v>
      </c>
      <c r="BC398" s="348">
        <v>0</v>
      </c>
      <c r="BD398" s="348">
        <v>0.109618052892078</v>
      </c>
      <c r="BE398" s="375" t="s">
        <v>430</v>
      </c>
      <c r="BF398" s="374"/>
      <c r="BG398" s="372" t="s">
        <v>430</v>
      </c>
      <c r="BH398" s="373"/>
      <c r="BI398" s="348">
        <v>40.857300000000002</v>
      </c>
      <c r="BJ398" s="348">
        <v>26.1968</v>
      </c>
      <c r="BK398" s="348">
        <v>4.6273999999999997</v>
      </c>
      <c r="BL398" s="348">
        <v>28.3185</v>
      </c>
      <c r="BM398" s="373"/>
      <c r="BN398" s="372" t="s">
        <v>4910</v>
      </c>
      <c r="BO398" s="372" t="s">
        <v>4911</v>
      </c>
      <c r="BP398" s="372" t="s">
        <v>4912</v>
      </c>
      <c r="BQ398" s="372" t="s">
        <v>4913</v>
      </c>
      <c r="BR398" s="372" t="s">
        <v>4914</v>
      </c>
      <c r="BS398" s="373"/>
      <c r="BT398" s="354" t="s">
        <v>554</v>
      </c>
    </row>
    <row r="399" spans="1:72" s="428" customFormat="1" x14ac:dyDescent="0.25">
      <c r="A399" s="345" t="s">
        <v>5539</v>
      </c>
      <c r="B399" s="373"/>
      <c r="C399" s="719">
        <v>45408</v>
      </c>
      <c r="D399" s="373"/>
      <c r="E399" s="346">
        <v>180.2</v>
      </c>
      <c r="F399" s="373"/>
      <c r="G399" s="347">
        <v>14.4451</v>
      </c>
      <c r="H399" s="374"/>
      <c r="I399" s="348">
        <v>-0.2059</v>
      </c>
      <c r="J399" s="348">
        <v>3.4207999999999998</v>
      </c>
      <c r="K399" s="348">
        <v>2.0558999999999998</v>
      </c>
      <c r="L399" s="348">
        <v>18.198</v>
      </c>
      <c r="M399" s="348">
        <v>11.995799999999999</v>
      </c>
      <c r="N399" s="350">
        <v>17.215900000000001</v>
      </c>
      <c r="O399" s="348">
        <v>17.700600000000001</v>
      </c>
      <c r="P399" s="348" t="s">
        <v>430</v>
      </c>
      <c r="Q399" s="348" t="s">
        <v>430</v>
      </c>
      <c r="R399" s="348" t="s">
        <v>430</v>
      </c>
      <c r="S399" s="348">
        <v>17.888400000000001</v>
      </c>
      <c r="T399" s="348">
        <v>12.014900000000001</v>
      </c>
      <c r="U399" s="348">
        <v>13.792899999999999</v>
      </c>
      <c r="V399" s="348">
        <v>13.003299999999999</v>
      </c>
      <c r="W399" s="348">
        <v>2.9278</v>
      </c>
      <c r="X399" s="348">
        <v>18.546399999999998</v>
      </c>
      <c r="Y399" s="374"/>
      <c r="Z399" s="346">
        <v>201</v>
      </c>
      <c r="AA399" s="346">
        <v>5</v>
      </c>
      <c r="AB399" s="346">
        <v>119</v>
      </c>
      <c r="AC399" s="346">
        <v>27</v>
      </c>
      <c r="AD399" s="346">
        <v>7</v>
      </c>
      <c r="AE399" s="346">
        <v>12</v>
      </c>
      <c r="AF399" s="346">
        <v>3</v>
      </c>
      <c r="AG399" s="346" t="s">
        <v>430</v>
      </c>
      <c r="AH399" s="346" t="s">
        <v>430</v>
      </c>
      <c r="AI399" s="346" t="s">
        <v>430</v>
      </c>
      <c r="AJ399" s="346">
        <v>61</v>
      </c>
      <c r="AK399" s="346">
        <v>7</v>
      </c>
      <c r="AL399" s="346">
        <v>13</v>
      </c>
      <c r="AM399" s="346">
        <v>13</v>
      </c>
      <c r="AN399" s="346">
        <v>60</v>
      </c>
      <c r="AO399" s="373"/>
      <c r="AP399" s="348" t="s">
        <v>430</v>
      </c>
      <c r="AQ399" s="348" t="s">
        <v>430</v>
      </c>
      <c r="AR399" s="348" t="s">
        <v>430</v>
      </c>
      <c r="AS399" s="348" t="s">
        <v>430</v>
      </c>
      <c r="AT399" s="348">
        <v>24.33</v>
      </c>
      <c r="AU399" s="351"/>
      <c r="AV399" s="346" t="s">
        <v>430</v>
      </c>
      <c r="AW399" s="346" t="s">
        <v>430</v>
      </c>
      <c r="AX399" s="346" t="s">
        <v>430</v>
      </c>
      <c r="AY399" s="346" t="s">
        <v>430</v>
      </c>
      <c r="AZ399" s="346">
        <v>8</v>
      </c>
      <c r="BA399" s="374"/>
      <c r="BB399" s="348">
        <v>16.343270033722199</v>
      </c>
      <c r="BC399" s="348">
        <v>0.99751806460982095</v>
      </c>
      <c r="BD399" s="348">
        <v>6.76545044374567E-2</v>
      </c>
      <c r="BE399" s="375">
        <v>-5.8902669643784898E-2</v>
      </c>
      <c r="BF399" s="374"/>
      <c r="BG399" s="372">
        <v>0.1386</v>
      </c>
      <c r="BH399" s="373"/>
      <c r="BI399" s="348" t="s">
        <v>430</v>
      </c>
      <c r="BJ399" s="348">
        <v>64.498000000000005</v>
      </c>
      <c r="BK399" s="348">
        <v>35.580399999999997</v>
      </c>
      <c r="BL399" s="348">
        <v>-7.8399999999999997E-2</v>
      </c>
      <c r="BM399" s="373"/>
      <c r="BN399" s="372" t="s">
        <v>4916</v>
      </c>
      <c r="BO399" s="372" t="s">
        <v>4917</v>
      </c>
      <c r="BP399" s="372" t="s">
        <v>4918</v>
      </c>
      <c r="BQ399" s="372" t="s">
        <v>4919</v>
      </c>
      <c r="BR399" s="372" t="s">
        <v>430</v>
      </c>
      <c r="BS399" s="373"/>
      <c r="BT399" s="354" t="s">
        <v>4624</v>
      </c>
    </row>
    <row r="400" spans="1:72" s="428" customFormat="1" x14ac:dyDescent="0.25">
      <c r="A400" s="345" t="s">
        <v>5540</v>
      </c>
      <c r="B400" s="373"/>
      <c r="C400" s="719">
        <v>45694</v>
      </c>
      <c r="D400" s="373"/>
      <c r="E400" s="346">
        <v>192.744</v>
      </c>
      <c r="F400" s="373"/>
      <c r="G400" s="347">
        <v>11.6601</v>
      </c>
      <c r="H400" s="374"/>
      <c r="I400" s="348">
        <v>1.6803999999999999</v>
      </c>
      <c r="J400" s="348">
        <v>1.2663</v>
      </c>
      <c r="K400" s="348">
        <v>7.8320999999999996</v>
      </c>
      <c r="L400" s="348">
        <v>11.064399999999999</v>
      </c>
      <c r="M400" s="348">
        <v>-1.3386</v>
      </c>
      <c r="N400" s="350">
        <v>3.9603999999999999</v>
      </c>
      <c r="O400" s="348" t="s">
        <v>430</v>
      </c>
      <c r="P400" s="348" t="s">
        <v>430</v>
      </c>
      <c r="Q400" s="348" t="s">
        <v>430</v>
      </c>
      <c r="R400" s="348" t="s">
        <v>430</v>
      </c>
      <c r="S400" s="348">
        <v>16.189699999999998</v>
      </c>
      <c r="T400" s="348">
        <v>-1.9855</v>
      </c>
      <c r="U400" s="348">
        <v>6.8243999999999998</v>
      </c>
      <c r="V400" s="348">
        <v>2.1168</v>
      </c>
      <c r="W400" s="348">
        <v>7.4713000000000003</v>
      </c>
      <c r="X400" s="348">
        <v>11.7898</v>
      </c>
      <c r="Y400" s="374"/>
      <c r="Z400" s="346">
        <v>19</v>
      </c>
      <c r="AA400" s="346">
        <v>36</v>
      </c>
      <c r="AB400" s="346">
        <v>11</v>
      </c>
      <c r="AC400" s="346">
        <v>118</v>
      </c>
      <c r="AD400" s="346">
        <v>121</v>
      </c>
      <c r="AE400" s="346">
        <v>76</v>
      </c>
      <c r="AF400" s="346" t="s">
        <v>430</v>
      </c>
      <c r="AG400" s="346" t="s">
        <v>430</v>
      </c>
      <c r="AH400" s="346" t="s">
        <v>430</v>
      </c>
      <c r="AI400" s="346" t="s">
        <v>430</v>
      </c>
      <c r="AJ400" s="346">
        <v>95</v>
      </c>
      <c r="AK400" s="346">
        <v>130</v>
      </c>
      <c r="AL400" s="346">
        <v>58</v>
      </c>
      <c r="AM400" s="346">
        <v>67</v>
      </c>
      <c r="AN400" s="346">
        <v>13</v>
      </c>
      <c r="AO400" s="373"/>
      <c r="AP400" s="348" t="s">
        <v>430</v>
      </c>
      <c r="AQ400" s="348" t="s">
        <v>430</v>
      </c>
      <c r="AR400" s="348" t="s">
        <v>430</v>
      </c>
      <c r="AS400" s="348" t="s">
        <v>430</v>
      </c>
      <c r="AT400" s="348">
        <v>5.2</v>
      </c>
      <c r="AU400" s="351"/>
      <c r="AV400" s="346" t="s">
        <v>430</v>
      </c>
      <c r="AW400" s="346" t="s">
        <v>430</v>
      </c>
      <c r="AX400" s="346" t="s">
        <v>430</v>
      </c>
      <c r="AY400" s="346" t="s">
        <v>430</v>
      </c>
      <c r="AZ400" s="346">
        <v>95</v>
      </c>
      <c r="BA400" s="374"/>
      <c r="BB400" s="348">
        <v>18.636472961602401</v>
      </c>
      <c r="BC400" s="348">
        <v>0.999996749753577</v>
      </c>
      <c r="BD400" s="348">
        <v>4.6637598563649199E-2</v>
      </c>
      <c r="BE400" s="375">
        <v>-1.5946038695543299E-2</v>
      </c>
      <c r="BF400" s="374"/>
      <c r="BG400" s="372">
        <v>0.1037</v>
      </c>
      <c r="BH400" s="373"/>
      <c r="BI400" s="348">
        <v>75.265600000000006</v>
      </c>
      <c r="BJ400" s="348">
        <v>24.549399999999999</v>
      </c>
      <c r="BK400" s="348" t="s">
        <v>430</v>
      </c>
      <c r="BL400" s="348">
        <v>0.185</v>
      </c>
      <c r="BM400" s="373"/>
      <c r="BN400" s="372" t="s">
        <v>4898</v>
      </c>
      <c r="BO400" s="372" t="s">
        <v>4899</v>
      </c>
      <c r="BP400" s="372" t="s">
        <v>430</v>
      </c>
      <c r="BQ400" s="372" t="s">
        <v>430</v>
      </c>
      <c r="BR400" s="372" t="s">
        <v>430</v>
      </c>
      <c r="BS400" s="373"/>
      <c r="BT400" s="354" t="s">
        <v>4624</v>
      </c>
    </row>
    <row r="401" spans="1:72" s="428" customFormat="1" x14ac:dyDescent="0.25">
      <c r="A401" s="345" t="s">
        <v>5541</v>
      </c>
      <c r="B401" s="373"/>
      <c r="C401" s="719">
        <v>43936</v>
      </c>
      <c r="D401" s="373"/>
      <c r="E401" s="346">
        <v>167.87100000000001</v>
      </c>
      <c r="F401" s="373"/>
      <c r="G401" s="347">
        <v>31.570799999999998</v>
      </c>
      <c r="H401" s="374"/>
      <c r="I401" s="348">
        <v>-1.24E-2</v>
      </c>
      <c r="J401" s="348">
        <v>-0.34279999999999999</v>
      </c>
      <c r="K401" s="348">
        <v>3.4432999999999998</v>
      </c>
      <c r="L401" s="348">
        <v>15.436299999999999</v>
      </c>
      <c r="M401" s="348">
        <v>4.5331999999999999</v>
      </c>
      <c r="N401" s="350">
        <v>7.3113999999999999</v>
      </c>
      <c r="O401" s="348">
        <v>0.50670000000000004</v>
      </c>
      <c r="P401" s="348">
        <v>19.0702</v>
      </c>
      <c r="Q401" s="348">
        <v>13.6843</v>
      </c>
      <c r="R401" s="348" t="s">
        <v>430</v>
      </c>
      <c r="S401" s="348">
        <v>19.1873</v>
      </c>
      <c r="T401" s="348">
        <v>3.9262000000000001</v>
      </c>
      <c r="U401" s="348">
        <v>6.2577999999999996</v>
      </c>
      <c r="V401" s="348">
        <v>4.7778</v>
      </c>
      <c r="W401" s="348">
        <v>1.5833999999999999</v>
      </c>
      <c r="X401" s="348">
        <v>20.393000000000001</v>
      </c>
      <c r="Y401" s="374"/>
      <c r="Z401" s="346">
        <v>182</v>
      </c>
      <c r="AA401" s="346">
        <v>203</v>
      </c>
      <c r="AB401" s="346">
        <v>45</v>
      </c>
      <c r="AC401" s="346">
        <v>54</v>
      </c>
      <c r="AD401" s="346">
        <v>55</v>
      </c>
      <c r="AE401" s="346">
        <v>42</v>
      </c>
      <c r="AF401" s="346">
        <v>100</v>
      </c>
      <c r="AG401" s="346">
        <v>40</v>
      </c>
      <c r="AH401" s="346">
        <v>16</v>
      </c>
      <c r="AI401" s="346" t="s">
        <v>430</v>
      </c>
      <c r="AJ401" s="346">
        <v>52</v>
      </c>
      <c r="AK401" s="346">
        <v>58</v>
      </c>
      <c r="AL401" s="346">
        <v>96</v>
      </c>
      <c r="AM401" s="346">
        <v>45</v>
      </c>
      <c r="AN401" s="346">
        <v>149</v>
      </c>
      <c r="AO401" s="373"/>
      <c r="AP401" s="348" t="s">
        <v>430</v>
      </c>
      <c r="AQ401" s="348" t="s">
        <v>430</v>
      </c>
      <c r="AR401" s="348">
        <v>14.23</v>
      </c>
      <c r="AS401" s="348">
        <v>10.58</v>
      </c>
      <c r="AT401" s="348">
        <v>11.8</v>
      </c>
      <c r="AU401" s="351"/>
      <c r="AV401" s="346" t="s">
        <v>430</v>
      </c>
      <c r="AW401" s="346" t="s">
        <v>430</v>
      </c>
      <c r="AX401" s="346">
        <v>16</v>
      </c>
      <c r="AY401" s="346">
        <v>33</v>
      </c>
      <c r="AZ401" s="346">
        <v>53</v>
      </c>
      <c r="BA401" s="374"/>
      <c r="BB401" s="348">
        <v>17.978163213911099</v>
      </c>
      <c r="BC401" s="348">
        <v>0.99953395360264696</v>
      </c>
      <c r="BD401" s="348">
        <v>6.8127341810147596E-2</v>
      </c>
      <c r="BE401" s="375">
        <v>-5.3935475314031103E-2</v>
      </c>
      <c r="BF401" s="374"/>
      <c r="BG401" s="372">
        <v>0.26840000000000003</v>
      </c>
      <c r="BH401" s="373"/>
      <c r="BI401" s="348">
        <v>89.658900000000003</v>
      </c>
      <c r="BJ401" s="348">
        <v>7.3765999999999998</v>
      </c>
      <c r="BK401" s="348" t="s">
        <v>430</v>
      </c>
      <c r="BL401" s="348">
        <v>2.9645000000000001</v>
      </c>
      <c r="BM401" s="373"/>
      <c r="BN401" s="372" t="s">
        <v>4922</v>
      </c>
      <c r="BO401" s="372" t="s">
        <v>4923</v>
      </c>
      <c r="BP401" s="372" t="s">
        <v>1532</v>
      </c>
      <c r="BQ401" s="372" t="s">
        <v>4924</v>
      </c>
      <c r="BR401" s="372" t="s">
        <v>1871</v>
      </c>
      <c r="BS401" s="373"/>
      <c r="BT401" s="354" t="s">
        <v>463</v>
      </c>
    </row>
    <row r="402" spans="1:72" s="428" customFormat="1" x14ac:dyDescent="0.25">
      <c r="A402" s="345" t="s">
        <v>5542</v>
      </c>
      <c r="B402" s="373"/>
      <c r="C402" s="719">
        <v>45436</v>
      </c>
      <c r="D402" s="373"/>
      <c r="E402" s="346">
        <v>170.55</v>
      </c>
      <c r="F402" s="373"/>
      <c r="G402" s="347">
        <v>12.0129</v>
      </c>
      <c r="H402" s="374"/>
      <c r="I402" s="348">
        <v>1.6783999999999999</v>
      </c>
      <c r="J402" s="348">
        <v>1.2669999999999999</v>
      </c>
      <c r="K402" s="348">
        <v>7.8453999999999997</v>
      </c>
      <c r="L402" s="348">
        <v>10.9542</v>
      </c>
      <c r="M402" s="348">
        <v>-1.4593</v>
      </c>
      <c r="N402" s="350">
        <v>3.8513000000000002</v>
      </c>
      <c r="O402" s="348">
        <v>6.7005999999999997</v>
      </c>
      <c r="P402" s="348" t="s">
        <v>430</v>
      </c>
      <c r="Q402" s="348" t="s">
        <v>430</v>
      </c>
      <c r="R402" s="348" t="s">
        <v>430</v>
      </c>
      <c r="S402" s="348">
        <v>16.092500000000001</v>
      </c>
      <c r="T402" s="348">
        <v>-2.1017000000000001</v>
      </c>
      <c r="U402" s="348">
        <v>6.6883999999999997</v>
      </c>
      <c r="V402" s="348">
        <v>2.0083000000000002</v>
      </c>
      <c r="W402" s="348">
        <v>7.4836</v>
      </c>
      <c r="X402" s="348">
        <v>9.1946999999999992</v>
      </c>
      <c r="Y402" s="374"/>
      <c r="Z402" s="346">
        <v>22</v>
      </c>
      <c r="AA402" s="346">
        <v>35</v>
      </c>
      <c r="AB402" s="346">
        <v>8</v>
      </c>
      <c r="AC402" s="346">
        <v>124</v>
      </c>
      <c r="AD402" s="346">
        <v>128</v>
      </c>
      <c r="AE402" s="346">
        <v>81</v>
      </c>
      <c r="AF402" s="346">
        <v>9</v>
      </c>
      <c r="AG402" s="346" t="s">
        <v>430</v>
      </c>
      <c r="AH402" s="346" t="s">
        <v>430</v>
      </c>
      <c r="AI402" s="346" t="s">
        <v>430</v>
      </c>
      <c r="AJ402" s="346">
        <v>98</v>
      </c>
      <c r="AK402" s="346">
        <v>139</v>
      </c>
      <c r="AL402" s="346">
        <v>64</v>
      </c>
      <c r="AM402" s="346">
        <v>72</v>
      </c>
      <c r="AN402" s="346">
        <v>11</v>
      </c>
      <c r="AO402" s="373"/>
      <c r="AP402" s="348" t="s">
        <v>430</v>
      </c>
      <c r="AQ402" s="348" t="s">
        <v>430</v>
      </c>
      <c r="AR402" s="348" t="s">
        <v>430</v>
      </c>
      <c r="AS402" s="348" t="s">
        <v>430</v>
      </c>
      <c r="AT402" s="348">
        <v>5</v>
      </c>
      <c r="AU402" s="351"/>
      <c r="AV402" s="346" t="s">
        <v>430</v>
      </c>
      <c r="AW402" s="346" t="s">
        <v>430</v>
      </c>
      <c r="AX402" s="346" t="s">
        <v>430</v>
      </c>
      <c r="AY402" s="346" t="s">
        <v>430</v>
      </c>
      <c r="AZ402" s="346">
        <v>98</v>
      </c>
      <c r="BA402" s="374"/>
      <c r="BB402" s="348">
        <v>16.785908420679601</v>
      </c>
      <c r="BC402" s="348">
        <v>0.99771762190766999</v>
      </c>
      <c r="BD402" s="348">
        <v>2.3630577090861599E-2</v>
      </c>
      <c r="BE402" s="375">
        <v>-1.6779066481847502E-2</v>
      </c>
      <c r="BF402" s="374"/>
      <c r="BG402" s="372">
        <v>8.5199999999999998E-2</v>
      </c>
      <c r="BH402" s="373"/>
      <c r="BI402" s="348">
        <v>75.294200000000004</v>
      </c>
      <c r="BJ402" s="348">
        <v>24.558700000000002</v>
      </c>
      <c r="BK402" s="348" t="s">
        <v>430</v>
      </c>
      <c r="BL402" s="348">
        <v>0.14710000000000001</v>
      </c>
      <c r="BM402" s="373"/>
      <c r="BN402" s="372" t="s">
        <v>4926</v>
      </c>
      <c r="BO402" s="372" t="s">
        <v>4718</v>
      </c>
      <c r="BP402" s="372" t="s">
        <v>430</v>
      </c>
      <c r="BQ402" s="372" t="s">
        <v>430</v>
      </c>
      <c r="BR402" s="372" t="s">
        <v>430</v>
      </c>
      <c r="BS402" s="373"/>
      <c r="BT402" s="354" t="s">
        <v>4767</v>
      </c>
    </row>
    <row r="403" spans="1:72" s="428" customFormat="1" x14ac:dyDescent="0.25">
      <c r="A403" s="345" t="s">
        <v>5543</v>
      </c>
      <c r="B403" s="373"/>
      <c r="C403" s="719">
        <v>45701</v>
      </c>
      <c r="D403" s="373"/>
      <c r="E403" s="346">
        <v>161.577</v>
      </c>
      <c r="F403" s="373"/>
      <c r="G403" s="347">
        <v>11.196999999999999</v>
      </c>
      <c r="H403" s="374"/>
      <c r="I403" s="348">
        <v>0.30459999999999998</v>
      </c>
      <c r="J403" s="348">
        <v>0.34770000000000001</v>
      </c>
      <c r="K403" s="348">
        <v>2.7002999999999999</v>
      </c>
      <c r="L403" s="348">
        <v>14.9011</v>
      </c>
      <c r="M403" s="348">
        <v>1.4928999999999999</v>
      </c>
      <c r="N403" s="350">
        <v>-0.88260000000000005</v>
      </c>
      <c r="O403" s="348" t="s">
        <v>430</v>
      </c>
      <c r="P403" s="348" t="s">
        <v>430</v>
      </c>
      <c r="Q403" s="348" t="s">
        <v>430</v>
      </c>
      <c r="R403" s="348" t="s">
        <v>430</v>
      </c>
      <c r="S403" s="348">
        <v>17.948799999999999</v>
      </c>
      <c r="T403" s="348">
        <v>3.1278000000000001</v>
      </c>
      <c r="U403" s="348">
        <v>7.1913999999999998</v>
      </c>
      <c r="V403" s="348">
        <v>-1.9964999999999999</v>
      </c>
      <c r="W403" s="348">
        <v>2.2361</v>
      </c>
      <c r="X403" s="348">
        <v>8.6759000000000004</v>
      </c>
      <c r="Y403" s="374"/>
      <c r="Z403" s="346">
        <v>122</v>
      </c>
      <c r="AA403" s="346">
        <v>76</v>
      </c>
      <c r="AB403" s="346">
        <v>77</v>
      </c>
      <c r="AC403" s="346">
        <v>57</v>
      </c>
      <c r="AD403" s="346">
        <v>97</v>
      </c>
      <c r="AE403" s="346">
        <v>132</v>
      </c>
      <c r="AF403" s="346" t="s">
        <v>430</v>
      </c>
      <c r="AG403" s="346" t="s">
        <v>430</v>
      </c>
      <c r="AH403" s="346" t="s">
        <v>430</v>
      </c>
      <c r="AI403" s="346" t="s">
        <v>430</v>
      </c>
      <c r="AJ403" s="346">
        <v>56</v>
      </c>
      <c r="AK403" s="346">
        <v>69</v>
      </c>
      <c r="AL403" s="346">
        <v>54</v>
      </c>
      <c r="AM403" s="346">
        <v>128</v>
      </c>
      <c r="AN403" s="346">
        <v>121</v>
      </c>
      <c r="AO403" s="373"/>
      <c r="AP403" s="348" t="s">
        <v>430</v>
      </c>
      <c r="AQ403" s="348" t="s">
        <v>430</v>
      </c>
      <c r="AR403" s="348" t="s">
        <v>430</v>
      </c>
      <c r="AS403" s="348" t="s">
        <v>430</v>
      </c>
      <c r="AT403" s="348">
        <v>8.4</v>
      </c>
      <c r="AU403" s="351"/>
      <c r="AV403" s="346" t="s">
        <v>430</v>
      </c>
      <c r="AW403" s="346" t="s">
        <v>430</v>
      </c>
      <c r="AX403" s="346" t="s">
        <v>430</v>
      </c>
      <c r="AY403" s="346" t="s">
        <v>430</v>
      </c>
      <c r="AZ403" s="346">
        <v>77</v>
      </c>
      <c r="BA403" s="374"/>
      <c r="BB403" s="348">
        <v>16.2649224507533</v>
      </c>
      <c r="BC403" s="348">
        <v>1.00167648736376</v>
      </c>
      <c r="BD403" s="348">
        <v>3.3620066427457101E-2</v>
      </c>
      <c r="BE403" s="375">
        <v>-3.7092211989690399E-2</v>
      </c>
      <c r="BF403" s="374"/>
      <c r="BG403" s="372">
        <v>0.27650000000000002</v>
      </c>
      <c r="BH403" s="373"/>
      <c r="BI403" s="348">
        <v>54.044800000000002</v>
      </c>
      <c r="BJ403" s="348">
        <v>37.5396</v>
      </c>
      <c r="BK403" s="348">
        <v>8.3330099999999998</v>
      </c>
      <c r="BL403" s="348">
        <v>8.2589999999999997E-2</v>
      </c>
      <c r="BM403" s="373"/>
      <c r="BN403" s="372" t="s">
        <v>4928</v>
      </c>
      <c r="BO403" s="372" t="s">
        <v>4929</v>
      </c>
      <c r="BP403" s="372" t="s">
        <v>4930</v>
      </c>
      <c r="BQ403" s="372" t="s">
        <v>1801</v>
      </c>
      <c r="BR403" s="372" t="s">
        <v>4582</v>
      </c>
      <c r="BS403" s="373"/>
      <c r="BT403" s="354" t="s">
        <v>4624</v>
      </c>
    </row>
    <row r="404" spans="1:72" s="428" customFormat="1" x14ac:dyDescent="0.25">
      <c r="A404" s="345" t="s">
        <v>5544</v>
      </c>
      <c r="B404" s="373"/>
      <c r="C404" s="719">
        <v>45707</v>
      </c>
      <c r="D404" s="373"/>
      <c r="E404" s="346">
        <v>145.90899999999999</v>
      </c>
      <c r="F404" s="373"/>
      <c r="G404" s="347">
        <v>10.4939</v>
      </c>
      <c r="H404" s="374"/>
      <c r="I404" s="348">
        <v>-0.1741</v>
      </c>
      <c r="J404" s="348">
        <v>-1.6265000000000001</v>
      </c>
      <c r="K404" s="348">
        <v>-1.3546</v>
      </c>
      <c r="L404" s="348">
        <v>5.9989999999999997</v>
      </c>
      <c r="M404" s="348">
        <v>-7.0587999999999997</v>
      </c>
      <c r="N404" s="350">
        <v>-1.9088000000000001</v>
      </c>
      <c r="O404" s="348" t="s">
        <v>430</v>
      </c>
      <c r="P404" s="348" t="s">
        <v>430</v>
      </c>
      <c r="Q404" s="348" t="s">
        <v>430</v>
      </c>
      <c r="R404" s="348" t="s">
        <v>430</v>
      </c>
      <c r="S404" s="348">
        <v>8.4092000000000002</v>
      </c>
      <c r="T404" s="348">
        <v>-6.7249999999999996</v>
      </c>
      <c r="U404" s="348">
        <v>-1.7544999999999999</v>
      </c>
      <c r="V404" s="348">
        <v>-2.9914000000000001</v>
      </c>
      <c r="W404" s="348">
        <v>-1.4323999999999999</v>
      </c>
      <c r="X404" s="348">
        <v>3.6562999999999999</v>
      </c>
      <c r="Y404" s="374"/>
      <c r="Z404" s="346">
        <v>199</v>
      </c>
      <c r="AA404" s="346">
        <v>245</v>
      </c>
      <c r="AB404" s="346">
        <v>238</v>
      </c>
      <c r="AC404" s="346">
        <v>195</v>
      </c>
      <c r="AD404" s="346">
        <v>181</v>
      </c>
      <c r="AE404" s="346">
        <v>152</v>
      </c>
      <c r="AF404" s="346" t="s">
        <v>430</v>
      </c>
      <c r="AG404" s="346" t="s">
        <v>430</v>
      </c>
      <c r="AH404" s="346" t="s">
        <v>430</v>
      </c>
      <c r="AI404" s="346" t="s">
        <v>430</v>
      </c>
      <c r="AJ404" s="346">
        <v>194</v>
      </c>
      <c r="AK404" s="346">
        <v>187</v>
      </c>
      <c r="AL404" s="346">
        <v>175</v>
      </c>
      <c r="AM404" s="346">
        <v>148</v>
      </c>
      <c r="AN404" s="346">
        <v>242</v>
      </c>
      <c r="AO404" s="373"/>
      <c r="AP404" s="348" t="s">
        <v>430</v>
      </c>
      <c r="AQ404" s="348" t="s">
        <v>430</v>
      </c>
      <c r="AR404" s="348" t="s">
        <v>430</v>
      </c>
      <c r="AS404" s="348" t="s">
        <v>430</v>
      </c>
      <c r="AT404" s="348">
        <v>-5.28</v>
      </c>
      <c r="AU404" s="351"/>
      <c r="AV404" s="346" t="s">
        <v>430</v>
      </c>
      <c r="AW404" s="346" t="s">
        <v>430</v>
      </c>
      <c r="AX404" s="346" t="s">
        <v>430</v>
      </c>
      <c r="AY404" s="346" t="s">
        <v>430</v>
      </c>
      <c r="AZ404" s="346">
        <v>167</v>
      </c>
      <c r="BA404" s="374"/>
      <c r="BB404" s="348">
        <v>11.062087826765699</v>
      </c>
      <c r="BC404" s="348">
        <v>0.99878819436168198</v>
      </c>
      <c r="BD404" s="348">
        <v>-1.30971546873645E-3</v>
      </c>
      <c r="BE404" s="375">
        <v>-3.2223230506163797E-2</v>
      </c>
      <c r="BF404" s="374"/>
      <c r="BG404" s="372">
        <v>7.17E-2</v>
      </c>
      <c r="BH404" s="373"/>
      <c r="BI404" s="348">
        <v>93.963300000000004</v>
      </c>
      <c r="BJ404" s="348">
        <v>5.8324299999999996</v>
      </c>
      <c r="BK404" s="348" t="s">
        <v>430</v>
      </c>
      <c r="BL404" s="348">
        <v>0.20427000000000001</v>
      </c>
      <c r="BM404" s="373"/>
      <c r="BN404" s="372" t="s">
        <v>4932</v>
      </c>
      <c r="BO404" s="372" t="s">
        <v>4933</v>
      </c>
      <c r="BP404" s="372" t="s">
        <v>4934</v>
      </c>
      <c r="BQ404" s="372" t="s">
        <v>4935</v>
      </c>
      <c r="BR404" s="372" t="s">
        <v>4936</v>
      </c>
      <c r="BS404" s="373"/>
      <c r="BT404" s="354" t="s">
        <v>554</v>
      </c>
    </row>
    <row r="405" spans="1:72" s="428" customFormat="1" x14ac:dyDescent="0.25">
      <c r="A405" s="345" t="s">
        <v>5545</v>
      </c>
      <c r="B405" s="373"/>
      <c r="C405" s="719">
        <v>45084</v>
      </c>
      <c r="D405" s="373"/>
      <c r="E405" s="346">
        <v>147.327</v>
      </c>
      <c r="F405" s="373"/>
      <c r="G405" s="347">
        <v>15.056800000000001</v>
      </c>
      <c r="H405" s="374"/>
      <c r="I405" s="348">
        <v>0.51670000000000005</v>
      </c>
      <c r="J405" s="348">
        <v>-9.7500000000000003E-2</v>
      </c>
      <c r="K405" s="348">
        <v>0.58720000000000006</v>
      </c>
      <c r="L405" s="348">
        <v>8.4338999999999995</v>
      </c>
      <c r="M405" s="348">
        <v>-1.7738</v>
      </c>
      <c r="N405" s="350">
        <v>4.2152000000000003</v>
      </c>
      <c r="O405" s="348">
        <v>4.9541000000000004</v>
      </c>
      <c r="P405" s="348">
        <v>14.78</v>
      </c>
      <c r="Q405" s="348" t="s">
        <v>430</v>
      </c>
      <c r="R405" s="348" t="s">
        <v>430</v>
      </c>
      <c r="S405" s="348">
        <v>10.4268</v>
      </c>
      <c r="T405" s="348">
        <v>-2.0129000000000001</v>
      </c>
      <c r="U405" s="348">
        <v>3.5592999999999999</v>
      </c>
      <c r="V405" s="348">
        <v>2.2401</v>
      </c>
      <c r="W405" s="348">
        <v>0.67330000000000001</v>
      </c>
      <c r="X405" s="348">
        <v>14.363099999999999</v>
      </c>
      <c r="Y405" s="374"/>
      <c r="Z405" s="346">
        <v>85</v>
      </c>
      <c r="AA405" s="346">
        <v>165</v>
      </c>
      <c r="AB405" s="346">
        <v>210</v>
      </c>
      <c r="AC405" s="346">
        <v>162</v>
      </c>
      <c r="AD405" s="346">
        <v>134</v>
      </c>
      <c r="AE405" s="346">
        <v>68</v>
      </c>
      <c r="AF405" s="346">
        <v>29</v>
      </c>
      <c r="AG405" s="346">
        <v>51</v>
      </c>
      <c r="AH405" s="346" t="s">
        <v>430</v>
      </c>
      <c r="AI405" s="346" t="s">
        <v>430</v>
      </c>
      <c r="AJ405" s="346">
        <v>162</v>
      </c>
      <c r="AK405" s="346">
        <v>131</v>
      </c>
      <c r="AL405" s="346">
        <v>128</v>
      </c>
      <c r="AM405" s="346">
        <v>64</v>
      </c>
      <c r="AN405" s="346">
        <v>204</v>
      </c>
      <c r="AO405" s="373"/>
      <c r="AP405" s="348" t="s">
        <v>430</v>
      </c>
      <c r="AQ405" s="348" t="s">
        <v>430</v>
      </c>
      <c r="AR405" s="348" t="s">
        <v>430</v>
      </c>
      <c r="AS405" s="348">
        <v>8</v>
      </c>
      <c r="AT405" s="348">
        <v>2.4700000000000002</v>
      </c>
      <c r="AU405" s="351"/>
      <c r="AV405" s="346" t="s">
        <v>430</v>
      </c>
      <c r="AW405" s="346" t="s">
        <v>430</v>
      </c>
      <c r="AX405" s="346" t="s">
        <v>430</v>
      </c>
      <c r="AY405" s="346">
        <v>53</v>
      </c>
      <c r="AZ405" s="346">
        <v>121</v>
      </c>
      <c r="BA405" s="374"/>
      <c r="BB405" s="348">
        <v>12.138531473056</v>
      </c>
      <c r="BC405" s="348">
        <v>0.99688979910705999</v>
      </c>
      <c r="BD405" s="348">
        <v>6.2881117438030001E-2</v>
      </c>
      <c r="BE405" s="375">
        <v>-5.2253278770084802E-2</v>
      </c>
      <c r="BF405" s="374"/>
      <c r="BG405" s="372">
        <v>6.0199999999999997E-2</v>
      </c>
      <c r="BH405" s="373"/>
      <c r="BI405" s="348">
        <v>99.797600000000003</v>
      </c>
      <c r="BJ405" s="348" t="s">
        <v>430</v>
      </c>
      <c r="BK405" s="348" t="s">
        <v>430</v>
      </c>
      <c r="BL405" s="348">
        <v>0.2024</v>
      </c>
      <c r="BM405" s="373"/>
      <c r="BN405" s="372" t="s">
        <v>4512</v>
      </c>
      <c r="BO405" s="372" t="s">
        <v>4513</v>
      </c>
      <c r="BP405" s="372" t="s">
        <v>4514</v>
      </c>
      <c r="BQ405" s="372" t="s">
        <v>4515</v>
      </c>
      <c r="BR405" s="372" t="s">
        <v>4516</v>
      </c>
      <c r="BS405" s="373"/>
      <c r="BT405" s="354" t="s">
        <v>554</v>
      </c>
    </row>
    <row r="406" spans="1:72" s="428" customFormat="1" x14ac:dyDescent="0.25">
      <c r="A406" s="345" t="s">
        <v>5546</v>
      </c>
      <c r="B406" s="373"/>
      <c r="C406" s="719">
        <v>44476</v>
      </c>
      <c r="D406" s="373"/>
      <c r="E406" s="346">
        <v>136.38900000000001</v>
      </c>
      <c r="F406" s="373"/>
      <c r="G406" s="347">
        <v>14.253</v>
      </c>
      <c r="H406" s="374"/>
      <c r="I406" s="348">
        <v>-0.17510000000000001</v>
      </c>
      <c r="J406" s="348">
        <v>-1.5806</v>
      </c>
      <c r="K406" s="348">
        <v>-1.321</v>
      </c>
      <c r="L406" s="348">
        <v>6.0452000000000004</v>
      </c>
      <c r="M406" s="348">
        <v>-7.0145</v>
      </c>
      <c r="N406" s="350">
        <v>-1.7983</v>
      </c>
      <c r="O406" s="348">
        <v>-0.50519999999999998</v>
      </c>
      <c r="P406" s="348">
        <v>10.152200000000001</v>
      </c>
      <c r="Q406" s="348" t="s">
        <v>430</v>
      </c>
      <c r="R406" s="348" t="s">
        <v>430</v>
      </c>
      <c r="S406" s="348">
        <v>8.4563000000000006</v>
      </c>
      <c r="T406" s="348">
        <v>-6.6985999999999999</v>
      </c>
      <c r="U406" s="348">
        <v>-1.6716</v>
      </c>
      <c r="V406" s="348">
        <v>-2.8856000000000002</v>
      </c>
      <c r="W406" s="348">
        <v>-1.3954</v>
      </c>
      <c r="X406" s="348">
        <v>7.8056000000000001</v>
      </c>
      <c r="Y406" s="374"/>
      <c r="Z406" s="346">
        <v>200</v>
      </c>
      <c r="AA406" s="346">
        <v>244</v>
      </c>
      <c r="AB406" s="346">
        <v>237</v>
      </c>
      <c r="AC406" s="346">
        <v>194</v>
      </c>
      <c r="AD406" s="346">
        <v>180</v>
      </c>
      <c r="AE406" s="346">
        <v>151</v>
      </c>
      <c r="AF406" s="346">
        <v>109</v>
      </c>
      <c r="AG406" s="346">
        <v>71</v>
      </c>
      <c r="AH406" s="346" t="s">
        <v>430</v>
      </c>
      <c r="AI406" s="346" t="s">
        <v>430</v>
      </c>
      <c r="AJ406" s="346">
        <v>193</v>
      </c>
      <c r="AK406" s="346">
        <v>186</v>
      </c>
      <c r="AL406" s="346">
        <v>168</v>
      </c>
      <c r="AM406" s="346">
        <v>146</v>
      </c>
      <c r="AN406" s="346">
        <v>241</v>
      </c>
      <c r="AO406" s="373"/>
      <c r="AP406" s="348" t="s">
        <v>430</v>
      </c>
      <c r="AQ406" s="348" t="s">
        <v>430</v>
      </c>
      <c r="AR406" s="348" t="s">
        <v>430</v>
      </c>
      <c r="AS406" s="348">
        <v>2.57</v>
      </c>
      <c r="AT406" s="348">
        <v>-5.17</v>
      </c>
      <c r="AU406" s="351"/>
      <c r="AV406" s="346" t="s">
        <v>430</v>
      </c>
      <c r="AW406" s="346" t="s">
        <v>430</v>
      </c>
      <c r="AX406" s="346" t="s">
        <v>430</v>
      </c>
      <c r="AY406" s="346">
        <v>87</v>
      </c>
      <c r="AZ406" s="346">
        <v>166</v>
      </c>
      <c r="BA406" s="374"/>
      <c r="BB406" s="348">
        <v>12.075388265252901</v>
      </c>
      <c r="BC406" s="348">
        <v>0.99877311718676498</v>
      </c>
      <c r="BD406" s="348">
        <v>3.8908379220141599E-2</v>
      </c>
      <c r="BE406" s="375">
        <v>-1.92434037343969E-2</v>
      </c>
      <c r="BF406" s="374"/>
      <c r="BG406" s="372">
        <v>0.18870000000000001</v>
      </c>
      <c r="BH406" s="373"/>
      <c r="BI406" s="348">
        <v>93.947299999999998</v>
      </c>
      <c r="BJ406" s="348">
        <v>5.8302800000000001</v>
      </c>
      <c r="BK406" s="348" t="s">
        <v>430</v>
      </c>
      <c r="BL406" s="348">
        <v>0.22242000000000001</v>
      </c>
      <c r="BM406" s="373"/>
      <c r="BN406" s="372" t="s">
        <v>4939</v>
      </c>
      <c r="BO406" s="372" t="s">
        <v>4933</v>
      </c>
      <c r="BP406" s="372" t="s">
        <v>4934</v>
      </c>
      <c r="BQ406" s="372" t="s">
        <v>4935</v>
      </c>
      <c r="BR406" s="372" t="s">
        <v>4940</v>
      </c>
      <c r="BS406" s="373"/>
      <c r="BT406" s="354" t="s">
        <v>554</v>
      </c>
    </row>
    <row r="407" spans="1:72" s="428" customFormat="1" x14ac:dyDescent="0.25">
      <c r="A407" s="345" t="s">
        <v>5547</v>
      </c>
      <c r="B407" s="373"/>
      <c r="C407" s="719">
        <v>45637</v>
      </c>
      <c r="D407" s="373"/>
      <c r="E407" s="346">
        <v>141.75</v>
      </c>
      <c r="F407" s="373"/>
      <c r="G407" s="347">
        <v>7.8925999999999998</v>
      </c>
      <c r="H407" s="374"/>
      <c r="I407" s="348">
        <v>0.48509999999999998</v>
      </c>
      <c r="J407" s="348">
        <v>-1.3709</v>
      </c>
      <c r="K407" s="348">
        <v>-6.4600000000000005E-2</v>
      </c>
      <c r="L407" s="348">
        <v>4.7514000000000003</v>
      </c>
      <c r="M407" s="348">
        <v>-18.7712</v>
      </c>
      <c r="N407" s="350">
        <v>-13.2004</v>
      </c>
      <c r="O407" s="348" t="s">
        <v>430</v>
      </c>
      <c r="P407" s="348" t="s">
        <v>430</v>
      </c>
      <c r="Q407" s="348" t="s">
        <v>430</v>
      </c>
      <c r="R407" s="348" t="s">
        <v>430</v>
      </c>
      <c r="S407" s="348">
        <v>7.8532999999999999</v>
      </c>
      <c r="T407" s="348">
        <v>-16.721900000000002</v>
      </c>
      <c r="U407" s="348">
        <v>-9.6460000000000008</v>
      </c>
      <c r="V407" s="348">
        <v>-14.7142</v>
      </c>
      <c r="W407" s="348">
        <v>-0.56569999999999998</v>
      </c>
      <c r="X407" s="348">
        <v>-14.2943</v>
      </c>
      <c r="Y407" s="374"/>
      <c r="Z407" s="346">
        <v>98</v>
      </c>
      <c r="AA407" s="346">
        <v>240</v>
      </c>
      <c r="AB407" s="346">
        <v>222</v>
      </c>
      <c r="AC407" s="346">
        <v>224</v>
      </c>
      <c r="AD407" s="346">
        <v>237</v>
      </c>
      <c r="AE407" s="346">
        <v>206</v>
      </c>
      <c r="AF407" s="346" t="s">
        <v>430</v>
      </c>
      <c r="AG407" s="346" t="s">
        <v>430</v>
      </c>
      <c r="AH407" s="346" t="s">
        <v>430</v>
      </c>
      <c r="AI407" s="346" t="s">
        <v>430</v>
      </c>
      <c r="AJ407" s="346">
        <v>222</v>
      </c>
      <c r="AK407" s="346">
        <v>239</v>
      </c>
      <c r="AL407" s="346">
        <v>227</v>
      </c>
      <c r="AM407" s="346">
        <v>207</v>
      </c>
      <c r="AN407" s="346">
        <v>226</v>
      </c>
      <c r="AO407" s="373"/>
      <c r="AP407" s="348" t="s">
        <v>430</v>
      </c>
      <c r="AQ407" s="348" t="s">
        <v>430</v>
      </c>
      <c r="AR407" s="348" t="s">
        <v>430</v>
      </c>
      <c r="AS407" s="348" t="s">
        <v>430</v>
      </c>
      <c r="AT407" s="348">
        <v>-17.37</v>
      </c>
      <c r="AU407" s="351"/>
      <c r="AV407" s="346" t="s">
        <v>430</v>
      </c>
      <c r="AW407" s="346" t="s">
        <v>430</v>
      </c>
      <c r="AX407" s="346" t="s">
        <v>430</v>
      </c>
      <c r="AY407" s="346" t="s">
        <v>430</v>
      </c>
      <c r="AZ407" s="346">
        <v>215</v>
      </c>
      <c r="BA407" s="374"/>
      <c r="BB407" s="348">
        <v>15.709767850020199</v>
      </c>
      <c r="BC407" s="348">
        <v>0.99944938865276001</v>
      </c>
      <c r="BD407" s="348">
        <v>-9.3596397986067004E-2</v>
      </c>
      <c r="BE407" s="375">
        <v>-4.7512642265921598E-2</v>
      </c>
      <c r="BF407" s="374"/>
      <c r="BG407" s="372">
        <v>8.4900000000000003E-2</v>
      </c>
      <c r="BH407" s="373"/>
      <c r="BI407" s="348">
        <v>45.491999999999997</v>
      </c>
      <c r="BJ407" s="348">
        <v>43.154899999999998</v>
      </c>
      <c r="BK407" s="348">
        <v>11.3339</v>
      </c>
      <c r="BL407" s="348">
        <v>1.9199999999999998E-2</v>
      </c>
      <c r="BM407" s="373"/>
      <c r="BN407" s="372" t="s">
        <v>4942</v>
      </c>
      <c r="BO407" s="372" t="s">
        <v>4943</v>
      </c>
      <c r="BP407" s="372" t="s">
        <v>4944</v>
      </c>
      <c r="BQ407" s="372" t="s">
        <v>4945</v>
      </c>
      <c r="BR407" s="372" t="s">
        <v>4946</v>
      </c>
      <c r="BS407" s="373"/>
      <c r="BT407" s="354" t="s">
        <v>554</v>
      </c>
    </row>
    <row r="408" spans="1:72" s="428" customFormat="1" x14ac:dyDescent="0.25">
      <c r="A408" s="345" t="s">
        <v>5548</v>
      </c>
      <c r="B408" s="373"/>
      <c r="C408" s="719">
        <v>41275</v>
      </c>
      <c r="D408" s="373"/>
      <c r="E408" s="346">
        <v>142.71</v>
      </c>
      <c r="F408" s="373"/>
      <c r="G408" s="347">
        <v>192.625</v>
      </c>
      <c r="H408" s="374"/>
      <c r="I408" s="348">
        <v>0.20810000000000001</v>
      </c>
      <c r="J408" s="348">
        <v>-0.16650000000000001</v>
      </c>
      <c r="K408" s="348">
        <v>1.9360999999999999</v>
      </c>
      <c r="L408" s="348">
        <v>12.265499999999999</v>
      </c>
      <c r="M408" s="348">
        <v>1.7599</v>
      </c>
      <c r="N408" s="350">
        <v>5.9466000000000001</v>
      </c>
      <c r="O408" s="348">
        <v>3.343</v>
      </c>
      <c r="P408" s="348">
        <v>16.804400000000001</v>
      </c>
      <c r="Q408" s="348">
        <v>13.228</v>
      </c>
      <c r="R408" s="348">
        <v>12.976000000000001</v>
      </c>
      <c r="S408" s="348">
        <v>15.043799999999999</v>
      </c>
      <c r="T408" s="348">
        <v>1.401</v>
      </c>
      <c r="U408" s="348">
        <v>4.7971000000000004</v>
      </c>
      <c r="V408" s="348">
        <v>3.6509999999999998</v>
      </c>
      <c r="W408" s="348">
        <v>0.84589999999999999</v>
      </c>
      <c r="X408" s="348">
        <v>12.2377</v>
      </c>
      <c r="Y408" s="374"/>
      <c r="Z408" s="346">
        <v>133</v>
      </c>
      <c r="AA408" s="346">
        <v>170</v>
      </c>
      <c r="AB408" s="346">
        <v>125</v>
      </c>
      <c r="AC408" s="346">
        <v>104</v>
      </c>
      <c r="AD408" s="346">
        <v>94</v>
      </c>
      <c r="AE408" s="346">
        <v>60</v>
      </c>
      <c r="AF408" s="346">
        <v>40</v>
      </c>
      <c r="AG408" s="346">
        <v>42</v>
      </c>
      <c r="AH408" s="346">
        <v>19</v>
      </c>
      <c r="AI408" s="346">
        <v>3</v>
      </c>
      <c r="AJ408" s="346">
        <v>117</v>
      </c>
      <c r="AK408" s="346">
        <v>99</v>
      </c>
      <c r="AL408" s="346">
        <v>104</v>
      </c>
      <c r="AM408" s="346">
        <v>59</v>
      </c>
      <c r="AN408" s="346">
        <v>195</v>
      </c>
      <c r="AO408" s="373"/>
      <c r="AP408" s="348">
        <v>14.03</v>
      </c>
      <c r="AQ408" s="348">
        <v>15.85</v>
      </c>
      <c r="AR408" s="348">
        <v>13.25</v>
      </c>
      <c r="AS408" s="348">
        <v>9.4499999999999993</v>
      </c>
      <c r="AT408" s="348">
        <v>7.53</v>
      </c>
      <c r="AU408" s="351"/>
      <c r="AV408" s="346">
        <v>3</v>
      </c>
      <c r="AW408" s="346">
        <v>6</v>
      </c>
      <c r="AX408" s="346">
        <v>17</v>
      </c>
      <c r="AY408" s="346">
        <v>42</v>
      </c>
      <c r="AZ408" s="346">
        <v>84</v>
      </c>
      <c r="BA408" s="374"/>
      <c r="BB408" s="348">
        <v>14.383535676948901</v>
      </c>
      <c r="BC408" s="348">
        <v>0.98187737059353997</v>
      </c>
      <c r="BD408" s="348">
        <v>6.9232528536606497E-2</v>
      </c>
      <c r="BE408" s="375">
        <v>-4.78663417205503E-2</v>
      </c>
      <c r="BF408" s="374"/>
      <c r="BG408" s="372">
        <v>3.956</v>
      </c>
      <c r="BH408" s="373"/>
      <c r="BI408" s="348">
        <v>94.012500000000003</v>
      </c>
      <c r="BJ408" s="348">
        <v>4.8087299999999997</v>
      </c>
      <c r="BK408" s="348" t="s">
        <v>430</v>
      </c>
      <c r="BL408" s="348">
        <v>1.1787700000000001</v>
      </c>
      <c r="BM408" s="373"/>
      <c r="BN408" s="372" t="s">
        <v>4948</v>
      </c>
      <c r="BO408" s="372" t="s">
        <v>4949</v>
      </c>
      <c r="BP408" s="372" t="s">
        <v>4950</v>
      </c>
      <c r="BQ408" s="372" t="s">
        <v>4951</v>
      </c>
      <c r="BR408" s="372" t="s">
        <v>4952</v>
      </c>
      <c r="BS408" s="373"/>
      <c r="BT408" s="354" t="s">
        <v>554</v>
      </c>
    </row>
    <row r="409" spans="1:72" s="428" customFormat="1" x14ac:dyDescent="0.25">
      <c r="A409" s="345" t="s">
        <v>5549</v>
      </c>
      <c r="B409" s="373"/>
      <c r="C409" s="719">
        <v>46071</v>
      </c>
      <c r="D409" s="373"/>
      <c r="E409" s="346">
        <v>138.785</v>
      </c>
      <c r="F409" s="373"/>
      <c r="G409" s="347">
        <v>9.6593999999999998</v>
      </c>
      <c r="H409" s="374"/>
      <c r="I409" s="348">
        <v>-7.1999999999999998E-3</v>
      </c>
      <c r="J409" s="348">
        <v>-0.29730000000000001</v>
      </c>
      <c r="K409" s="348">
        <v>1.9107000000000001</v>
      </c>
      <c r="L409" s="348">
        <v>9.3780999999999999</v>
      </c>
      <c r="M409" s="348" t="s">
        <v>430</v>
      </c>
      <c r="N409" s="350" t="s">
        <v>430</v>
      </c>
      <c r="O409" s="348" t="s">
        <v>430</v>
      </c>
      <c r="P409" s="348" t="s">
        <v>430</v>
      </c>
      <c r="Q409" s="348" t="s">
        <v>430</v>
      </c>
      <c r="R409" s="348" t="s">
        <v>430</v>
      </c>
      <c r="S409" s="348">
        <v>11.492800000000001</v>
      </c>
      <c r="T409" s="348" t="s">
        <v>430</v>
      </c>
      <c r="U409" s="348" t="s">
        <v>430</v>
      </c>
      <c r="V409" s="348" t="s">
        <v>430</v>
      </c>
      <c r="W409" s="348">
        <v>2.2862</v>
      </c>
      <c r="X409" s="348">
        <v>-3.4060000000000001</v>
      </c>
      <c r="Y409" s="374"/>
      <c r="Z409" s="346">
        <v>175</v>
      </c>
      <c r="AA409" s="346">
        <v>194</v>
      </c>
      <c r="AB409" s="346">
        <v>130</v>
      </c>
      <c r="AC409" s="346">
        <v>154</v>
      </c>
      <c r="AD409" s="346" t="s">
        <v>430</v>
      </c>
      <c r="AE409" s="346" t="s">
        <v>430</v>
      </c>
      <c r="AF409" s="346" t="s">
        <v>430</v>
      </c>
      <c r="AG409" s="346" t="s">
        <v>430</v>
      </c>
      <c r="AH409" s="346" t="s">
        <v>430</v>
      </c>
      <c r="AI409" s="346" t="s">
        <v>430</v>
      </c>
      <c r="AJ409" s="346">
        <v>153</v>
      </c>
      <c r="AK409" s="346" t="s">
        <v>430</v>
      </c>
      <c r="AL409" s="346" t="s">
        <v>430</v>
      </c>
      <c r="AM409" s="346" t="s">
        <v>430</v>
      </c>
      <c r="AN409" s="346">
        <v>111</v>
      </c>
      <c r="AO409" s="373"/>
      <c r="AP409" s="348" t="s">
        <v>430</v>
      </c>
      <c r="AQ409" s="348" t="s">
        <v>430</v>
      </c>
      <c r="AR409" s="348" t="s">
        <v>430</v>
      </c>
      <c r="AS409" s="348" t="s">
        <v>430</v>
      </c>
      <c r="AT409" s="348" t="s">
        <v>430</v>
      </c>
      <c r="AU409" s="351"/>
      <c r="AV409" s="346" t="s">
        <v>430</v>
      </c>
      <c r="AW409" s="346" t="s">
        <v>430</v>
      </c>
      <c r="AX409" s="346" t="s">
        <v>430</v>
      </c>
      <c r="AY409" s="346" t="s">
        <v>430</v>
      </c>
      <c r="AZ409" s="346" t="s">
        <v>430</v>
      </c>
      <c r="BA409" s="374"/>
      <c r="BB409" s="348">
        <v>25.212215497052199</v>
      </c>
      <c r="BC409" s="348">
        <v>1.0017126371296801</v>
      </c>
      <c r="BD409" s="348">
        <v>-2.30112510572433E-2</v>
      </c>
      <c r="BE409" s="375">
        <v>-4.4315178952190101E-2</v>
      </c>
      <c r="BF409" s="374"/>
      <c r="BG409" s="372">
        <v>0.1217</v>
      </c>
      <c r="BH409" s="373"/>
      <c r="BI409" s="348">
        <v>95.019300000000001</v>
      </c>
      <c r="BJ409" s="348">
        <v>4.7315800000000001</v>
      </c>
      <c r="BK409" s="348" t="s">
        <v>430</v>
      </c>
      <c r="BL409" s="348">
        <v>0.24912000000000001</v>
      </c>
      <c r="BM409" s="373"/>
      <c r="BN409" s="372" t="s">
        <v>4954</v>
      </c>
      <c r="BO409" s="372" t="s">
        <v>4823</v>
      </c>
      <c r="BP409" s="372" t="s">
        <v>4955</v>
      </c>
      <c r="BQ409" s="372" t="s">
        <v>4825</v>
      </c>
      <c r="BR409" s="372" t="s">
        <v>4956</v>
      </c>
      <c r="BS409" s="373"/>
      <c r="BT409" s="354" t="s">
        <v>554</v>
      </c>
    </row>
    <row r="410" spans="1:72" s="428" customFormat="1" x14ac:dyDescent="0.25">
      <c r="A410" s="345" t="s">
        <v>5550</v>
      </c>
      <c r="B410" s="373"/>
      <c r="C410" s="719">
        <v>44909</v>
      </c>
      <c r="D410" s="373"/>
      <c r="E410" s="346">
        <v>135.733</v>
      </c>
      <c r="F410" s="373"/>
      <c r="G410" s="347">
        <v>19.348199999999999</v>
      </c>
      <c r="H410" s="374"/>
      <c r="I410" s="348">
        <v>0.1159</v>
      </c>
      <c r="J410" s="348">
        <v>3.6048</v>
      </c>
      <c r="K410" s="348">
        <v>1.8809</v>
      </c>
      <c r="L410" s="348">
        <v>12.464</v>
      </c>
      <c r="M410" s="348">
        <v>10.0098</v>
      </c>
      <c r="N410" s="350">
        <v>15.777100000000001</v>
      </c>
      <c r="O410" s="348">
        <v>13.472300000000001</v>
      </c>
      <c r="P410" s="348">
        <v>23.7544</v>
      </c>
      <c r="Q410" s="348" t="s">
        <v>430</v>
      </c>
      <c r="R410" s="348" t="s">
        <v>430</v>
      </c>
      <c r="S410" s="348">
        <v>12.5177</v>
      </c>
      <c r="T410" s="348">
        <v>10.1815</v>
      </c>
      <c r="U410" s="348">
        <v>16.594100000000001</v>
      </c>
      <c r="V410" s="348">
        <v>13.7333</v>
      </c>
      <c r="W410" s="348">
        <v>2.823</v>
      </c>
      <c r="X410" s="348">
        <v>20.567299999999999</v>
      </c>
      <c r="Y410" s="374"/>
      <c r="Z410" s="346">
        <v>156</v>
      </c>
      <c r="AA410" s="346">
        <v>3</v>
      </c>
      <c r="AB410" s="346">
        <v>132</v>
      </c>
      <c r="AC410" s="346">
        <v>102</v>
      </c>
      <c r="AD410" s="346">
        <v>11</v>
      </c>
      <c r="AE410" s="346">
        <v>14</v>
      </c>
      <c r="AF410" s="346">
        <v>5</v>
      </c>
      <c r="AG410" s="346">
        <v>8</v>
      </c>
      <c r="AH410" s="346" t="s">
        <v>430</v>
      </c>
      <c r="AI410" s="346" t="s">
        <v>430</v>
      </c>
      <c r="AJ410" s="346">
        <v>148</v>
      </c>
      <c r="AK410" s="346">
        <v>11</v>
      </c>
      <c r="AL410" s="346">
        <v>8</v>
      </c>
      <c r="AM410" s="346">
        <v>12</v>
      </c>
      <c r="AN410" s="346">
        <v>62</v>
      </c>
      <c r="AO410" s="373"/>
      <c r="AP410" s="348" t="s">
        <v>430</v>
      </c>
      <c r="AQ410" s="348" t="s">
        <v>430</v>
      </c>
      <c r="AR410" s="348" t="s">
        <v>430</v>
      </c>
      <c r="AS410" s="348">
        <v>15.55</v>
      </c>
      <c r="AT410" s="348">
        <v>22.55</v>
      </c>
      <c r="AU410" s="351"/>
      <c r="AV410" s="346" t="s">
        <v>430</v>
      </c>
      <c r="AW410" s="346" t="s">
        <v>430</v>
      </c>
      <c r="AX410" s="346" t="s">
        <v>430</v>
      </c>
      <c r="AY410" s="346">
        <v>4</v>
      </c>
      <c r="AZ410" s="346">
        <v>11</v>
      </c>
      <c r="BA410" s="374"/>
      <c r="BB410" s="348">
        <v>14.1972990246588</v>
      </c>
      <c r="BC410" s="348">
        <v>0.99401312375755002</v>
      </c>
      <c r="BD410" s="348">
        <v>0.107460559520601</v>
      </c>
      <c r="BE410" s="375">
        <v>-5.9453178450775197E-2</v>
      </c>
      <c r="BF410" s="374"/>
      <c r="BG410" s="372">
        <v>0.18540000000000001</v>
      </c>
      <c r="BH410" s="373"/>
      <c r="BI410" s="348">
        <v>53.698300000000003</v>
      </c>
      <c r="BJ410" s="348">
        <v>37.3598</v>
      </c>
      <c r="BK410" s="348">
        <v>8.4446100000000008</v>
      </c>
      <c r="BL410" s="348">
        <v>0.49729000000000001</v>
      </c>
      <c r="BM410" s="373"/>
      <c r="BN410" s="372" t="s">
        <v>4958</v>
      </c>
      <c r="BO410" s="372" t="s">
        <v>4959</v>
      </c>
      <c r="BP410" s="372" t="s">
        <v>430</v>
      </c>
      <c r="BQ410" s="372" t="s">
        <v>430</v>
      </c>
      <c r="BR410" s="372" t="s">
        <v>430</v>
      </c>
      <c r="BS410" s="373"/>
      <c r="BT410" s="354" t="s">
        <v>554</v>
      </c>
    </row>
    <row r="411" spans="1:72" s="428" customFormat="1" x14ac:dyDescent="0.25">
      <c r="A411" s="345" t="s">
        <v>5551</v>
      </c>
      <c r="B411" s="373"/>
      <c r="C411" s="719">
        <v>45351</v>
      </c>
      <c r="D411" s="373"/>
      <c r="E411" s="346">
        <v>133.245</v>
      </c>
      <c r="F411" s="373"/>
      <c r="G411" s="347">
        <v>11.8592</v>
      </c>
      <c r="H411" s="374"/>
      <c r="I411" s="348">
        <v>0.2079</v>
      </c>
      <c r="J411" s="348">
        <v>1.6544000000000001</v>
      </c>
      <c r="K411" s="348">
        <v>6.0220000000000002</v>
      </c>
      <c r="L411" s="348">
        <v>22.122599999999998</v>
      </c>
      <c r="M411" s="348">
        <v>6.8483000000000001</v>
      </c>
      <c r="N411" s="350">
        <v>3.7595999999999998</v>
      </c>
      <c r="O411" s="348">
        <v>2.2311999999999999</v>
      </c>
      <c r="P411" s="348" t="s">
        <v>430</v>
      </c>
      <c r="Q411" s="348" t="s">
        <v>430</v>
      </c>
      <c r="R411" s="348" t="s">
        <v>430</v>
      </c>
      <c r="S411" s="348">
        <v>24.470800000000001</v>
      </c>
      <c r="T411" s="348">
        <v>6.6063000000000001</v>
      </c>
      <c r="U411" s="348">
        <v>6.6311999999999998</v>
      </c>
      <c r="V411" s="348">
        <v>0.1588</v>
      </c>
      <c r="W411" s="348">
        <v>4.6661999999999999</v>
      </c>
      <c r="X411" s="348">
        <v>7.6342999999999996</v>
      </c>
      <c r="Y411" s="374"/>
      <c r="Z411" s="346">
        <v>134</v>
      </c>
      <c r="AA411" s="346">
        <v>16</v>
      </c>
      <c r="AB411" s="346">
        <v>30</v>
      </c>
      <c r="AC411" s="346">
        <v>11</v>
      </c>
      <c r="AD411" s="346">
        <v>26</v>
      </c>
      <c r="AE411" s="346">
        <v>86</v>
      </c>
      <c r="AF411" s="346">
        <v>50</v>
      </c>
      <c r="AG411" s="346" t="s">
        <v>430</v>
      </c>
      <c r="AH411" s="346" t="s">
        <v>430</v>
      </c>
      <c r="AI411" s="346" t="s">
        <v>430</v>
      </c>
      <c r="AJ411" s="346">
        <v>17</v>
      </c>
      <c r="AK411" s="346">
        <v>24</v>
      </c>
      <c r="AL411" s="346">
        <v>73</v>
      </c>
      <c r="AM411" s="346">
        <v>95</v>
      </c>
      <c r="AN411" s="346">
        <v>32</v>
      </c>
      <c r="AO411" s="373"/>
      <c r="AP411" s="348" t="s">
        <v>430</v>
      </c>
      <c r="AQ411" s="348" t="s">
        <v>430</v>
      </c>
      <c r="AR411" s="348" t="s">
        <v>430</v>
      </c>
      <c r="AS411" s="348" t="s">
        <v>430</v>
      </c>
      <c r="AT411" s="348">
        <v>16.64</v>
      </c>
      <c r="AU411" s="351"/>
      <c r="AV411" s="346" t="s">
        <v>430</v>
      </c>
      <c r="AW411" s="346" t="s">
        <v>430</v>
      </c>
      <c r="AX411" s="346" t="s">
        <v>430</v>
      </c>
      <c r="AY411" s="346" t="s">
        <v>430</v>
      </c>
      <c r="AZ411" s="346">
        <v>20</v>
      </c>
      <c r="BA411" s="374"/>
      <c r="BB411" s="348">
        <v>20.257322967724299</v>
      </c>
      <c r="BC411" s="348">
        <v>0.99883129123309899</v>
      </c>
      <c r="BD411" s="348">
        <v>2.72755249812449E-2</v>
      </c>
      <c r="BE411" s="375">
        <v>-5.0303078181409402E-2</v>
      </c>
      <c r="BF411" s="374"/>
      <c r="BG411" s="372">
        <v>0.16139999999999999</v>
      </c>
      <c r="BH411" s="373"/>
      <c r="BI411" s="348" t="s">
        <v>430</v>
      </c>
      <c r="BJ411" s="348">
        <v>5.0862299999999996</v>
      </c>
      <c r="BK411" s="348">
        <v>95.043499999999995</v>
      </c>
      <c r="BL411" s="348">
        <v>-0.12973000000000001</v>
      </c>
      <c r="BM411" s="373"/>
      <c r="BN411" s="372" t="s">
        <v>4961</v>
      </c>
      <c r="BO411" s="372" t="s">
        <v>4962</v>
      </c>
      <c r="BP411" s="372" t="s">
        <v>4963</v>
      </c>
      <c r="BQ411" s="372" t="s">
        <v>1847</v>
      </c>
      <c r="BR411" s="372" t="s">
        <v>4566</v>
      </c>
      <c r="BS411" s="373"/>
      <c r="BT411" s="354" t="s">
        <v>4767</v>
      </c>
    </row>
    <row r="412" spans="1:72" s="428" customFormat="1" x14ac:dyDescent="0.25">
      <c r="A412" s="345" t="s">
        <v>5552</v>
      </c>
      <c r="B412" s="373"/>
      <c r="C412" s="719">
        <v>45408</v>
      </c>
      <c r="D412" s="373"/>
      <c r="E412" s="346">
        <v>127.53</v>
      </c>
      <c r="F412" s="373"/>
      <c r="G412" s="347">
        <v>12.0482</v>
      </c>
      <c r="H412" s="374"/>
      <c r="I412" s="348">
        <v>-0.2253</v>
      </c>
      <c r="J412" s="348">
        <v>-9.0399999999999994E-2</v>
      </c>
      <c r="K412" s="348">
        <v>0.64149999999999996</v>
      </c>
      <c r="L412" s="348">
        <v>10.888999999999999</v>
      </c>
      <c r="M412" s="348">
        <v>2.4986000000000002</v>
      </c>
      <c r="N412" s="350">
        <v>8.5794999999999995</v>
      </c>
      <c r="O412" s="348">
        <v>4.4423000000000004</v>
      </c>
      <c r="P412" s="348" t="s">
        <v>430</v>
      </c>
      <c r="Q412" s="348" t="s">
        <v>430</v>
      </c>
      <c r="R412" s="348" t="s">
        <v>430</v>
      </c>
      <c r="S412" s="348">
        <v>13.127599999999999</v>
      </c>
      <c r="T412" s="348">
        <v>1.6503000000000001</v>
      </c>
      <c r="U412" s="348">
        <v>5.6044</v>
      </c>
      <c r="V412" s="348">
        <v>6.3830999999999998</v>
      </c>
      <c r="W412" s="348">
        <v>0.36990000000000001</v>
      </c>
      <c r="X412" s="348">
        <v>9.0023</v>
      </c>
      <c r="Y412" s="374"/>
      <c r="Z412" s="346">
        <v>205</v>
      </c>
      <c r="AA412" s="346">
        <v>164</v>
      </c>
      <c r="AB412" s="346">
        <v>204</v>
      </c>
      <c r="AC412" s="346">
        <v>133</v>
      </c>
      <c r="AD412" s="346">
        <v>86</v>
      </c>
      <c r="AE412" s="346">
        <v>26</v>
      </c>
      <c r="AF412" s="346">
        <v>35</v>
      </c>
      <c r="AG412" s="346" t="s">
        <v>430</v>
      </c>
      <c r="AH412" s="346" t="s">
        <v>430</v>
      </c>
      <c r="AI412" s="346" t="s">
        <v>430</v>
      </c>
      <c r="AJ412" s="346">
        <v>138</v>
      </c>
      <c r="AK412" s="346">
        <v>97</v>
      </c>
      <c r="AL412" s="346">
        <v>98</v>
      </c>
      <c r="AM412" s="346">
        <v>27</v>
      </c>
      <c r="AN412" s="346">
        <v>210</v>
      </c>
      <c r="AO412" s="373"/>
      <c r="AP412" s="348" t="s">
        <v>430</v>
      </c>
      <c r="AQ412" s="348" t="s">
        <v>430</v>
      </c>
      <c r="AR412" s="348" t="s">
        <v>430</v>
      </c>
      <c r="AS412" s="348" t="s">
        <v>430</v>
      </c>
      <c r="AT412" s="348">
        <v>9.01</v>
      </c>
      <c r="AU412" s="351"/>
      <c r="AV412" s="346" t="s">
        <v>430</v>
      </c>
      <c r="AW412" s="346" t="s">
        <v>430</v>
      </c>
      <c r="AX412" s="346" t="s">
        <v>430</v>
      </c>
      <c r="AY412" s="346" t="s">
        <v>430</v>
      </c>
      <c r="AZ412" s="346">
        <v>76</v>
      </c>
      <c r="BA412" s="374"/>
      <c r="BB412" s="348">
        <v>13.5527374945119</v>
      </c>
      <c r="BC412" s="348">
        <v>0.99933100072608005</v>
      </c>
      <c r="BD412" s="348">
        <v>1.26886479954806E-2</v>
      </c>
      <c r="BE412" s="375">
        <v>-5.1046295018956002E-2</v>
      </c>
      <c r="BF412" s="374"/>
      <c r="BG412" s="372">
        <v>0.12540000000000001</v>
      </c>
      <c r="BH412" s="373"/>
      <c r="BI412" s="348">
        <v>51.3842</v>
      </c>
      <c r="BJ412" s="348">
        <v>26.674299999999999</v>
      </c>
      <c r="BK412" s="348">
        <v>21.941299999999998</v>
      </c>
      <c r="BL412" s="348">
        <v>2.0000000000000001E-4</v>
      </c>
      <c r="BM412" s="373"/>
      <c r="BN412" s="372" t="s">
        <v>4965</v>
      </c>
      <c r="BO412" s="372" t="s">
        <v>2798</v>
      </c>
      <c r="BP412" s="372" t="s">
        <v>4966</v>
      </c>
      <c r="BQ412" s="372" t="s">
        <v>4967</v>
      </c>
      <c r="BR412" s="372" t="s">
        <v>4968</v>
      </c>
      <c r="BS412" s="373"/>
      <c r="BT412" s="354" t="s">
        <v>4624</v>
      </c>
    </row>
    <row r="413" spans="1:72" s="428" customFormat="1" x14ac:dyDescent="0.25">
      <c r="A413" s="345" t="s">
        <v>5553</v>
      </c>
      <c r="B413" s="373"/>
      <c r="C413" s="719">
        <v>45847</v>
      </c>
      <c r="D413" s="373"/>
      <c r="E413" s="346">
        <v>128.499</v>
      </c>
      <c r="F413" s="373"/>
      <c r="G413" s="347">
        <v>9.8994</v>
      </c>
      <c r="H413" s="374"/>
      <c r="I413" s="348">
        <v>0.55049999999999999</v>
      </c>
      <c r="J413" s="348">
        <v>0.11020000000000001</v>
      </c>
      <c r="K413" s="348">
        <v>2.9333</v>
      </c>
      <c r="L413" s="348">
        <v>11.401899999999999</v>
      </c>
      <c r="M413" s="348">
        <v>-0.73799999999999999</v>
      </c>
      <c r="N413" s="350" t="s">
        <v>430</v>
      </c>
      <c r="O413" s="348" t="s">
        <v>430</v>
      </c>
      <c r="P413" s="348" t="s">
        <v>430</v>
      </c>
      <c r="Q413" s="348" t="s">
        <v>430</v>
      </c>
      <c r="R413" s="348" t="s">
        <v>430</v>
      </c>
      <c r="S413" s="348">
        <v>15.2286</v>
      </c>
      <c r="T413" s="348">
        <v>0.17</v>
      </c>
      <c r="U413" s="348">
        <v>4.2831999999999999</v>
      </c>
      <c r="V413" s="348" t="s">
        <v>430</v>
      </c>
      <c r="W413" s="348">
        <v>2.3563999999999998</v>
      </c>
      <c r="X413" s="348">
        <v>-1.006</v>
      </c>
      <c r="Y413" s="374"/>
      <c r="Z413" s="346">
        <v>77</v>
      </c>
      <c r="AA413" s="346">
        <v>107</v>
      </c>
      <c r="AB413" s="346">
        <v>71</v>
      </c>
      <c r="AC413" s="346">
        <v>112</v>
      </c>
      <c r="AD413" s="346">
        <v>115</v>
      </c>
      <c r="AE413" s="346" t="s">
        <v>430</v>
      </c>
      <c r="AF413" s="346" t="s">
        <v>430</v>
      </c>
      <c r="AG413" s="346" t="s">
        <v>430</v>
      </c>
      <c r="AH413" s="346" t="s">
        <v>430</v>
      </c>
      <c r="AI413" s="346" t="s">
        <v>430</v>
      </c>
      <c r="AJ413" s="346">
        <v>115</v>
      </c>
      <c r="AK413" s="346">
        <v>110</v>
      </c>
      <c r="AL413" s="346">
        <v>116</v>
      </c>
      <c r="AM413" s="346" t="s">
        <v>430</v>
      </c>
      <c r="AN413" s="346">
        <v>85</v>
      </c>
      <c r="AO413" s="373"/>
      <c r="AP413" s="348" t="s">
        <v>430</v>
      </c>
      <c r="AQ413" s="348" t="s">
        <v>430</v>
      </c>
      <c r="AR413" s="348" t="s">
        <v>430</v>
      </c>
      <c r="AS413" s="348" t="s">
        <v>430</v>
      </c>
      <c r="AT413" s="348">
        <v>3.19</v>
      </c>
      <c r="AU413" s="351"/>
      <c r="AV413" s="346" t="s">
        <v>430</v>
      </c>
      <c r="AW413" s="346" t="s">
        <v>430</v>
      </c>
      <c r="AX413" s="346" t="s">
        <v>430</v>
      </c>
      <c r="AY413" s="346" t="s">
        <v>430</v>
      </c>
      <c r="AZ413" s="346">
        <v>116</v>
      </c>
      <c r="BA413" s="374"/>
      <c r="BB413" s="348">
        <v>17.729963305062299</v>
      </c>
      <c r="BC413" s="348">
        <v>0.99994197731277101</v>
      </c>
      <c r="BD413" s="348">
        <v>-1.49213287807844E-2</v>
      </c>
      <c r="BE413" s="375">
        <v>-5.2008919115123002E-2</v>
      </c>
      <c r="BF413" s="374"/>
      <c r="BG413" s="372">
        <v>0.15759999999999999</v>
      </c>
      <c r="BH413" s="373"/>
      <c r="BI413" s="348">
        <v>65.562899999999999</v>
      </c>
      <c r="BJ413" s="348">
        <v>34.344799999999999</v>
      </c>
      <c r="BK413" s="348" t="s">
        <v>430</v>
      </c>
      <c r="BL413" s="348">
        <v>9.2299999999999993E-2</v>
      </c>
      <c r="BM413" s="373"/>
      <c r="BN413" s="372" t="s">
        <v>2612</v>
      </c>
      <c r="BO413" s="372" t="s">
        <v>4627</v>
      </c>
      <c r="BP413" s="372" t="s">
        <v>4469</v>
      </c>
      <c r="BQ413" s="372" t="s">
        <v>4470</v>
      </c>
      <c r="BR413" s="372" t="s">
        <v>4709</v>
      </c>
      <c r="BS413" s="373"/>
      <c r="BT413" s="354" t="s">
        <v>4624</v>
      </c>
    </row>
    <row r="414" spans="1:72" s="428" customFormat="1" x14ac:dyDescent="0.25">
      <c r="A414" s="345" t="s">
        <v>5554</v>
      </c>
      <c r="B414" s="373"/>
      <c r="C414" s="719">
        <v>44806</v>
      </c>
      <c r="D414" s="373"/>
      <c r="E414" s="346">
        <v>125.333</v>
      </c>
      <c r="F414" s="373"/>
      <c r="G414" s="347">
        <v>15.9297</v>
      </c>
      <c r="H414" s="374"/>
      <c r="I414" s="348">
        <v>0.5504</v>
      </c>
      <c r="J414" s="348">
        <v>0.11119999999999999</v>
      </c>
      <c r="K414" s="348">
        <v>2.9342999999999999</v>
      </c>
      <c r="L414" s="348">
        <v>11.455</v>
      </c>
      <c r="M414" s="348">
        <v>-0.76929999999999998</v>
      </c>
      <c r="N414" s="350">
        <v>-1.5153000000000001</v>
      </c>
      <c r="O414" s="348">
        <v>-6.5715000000000003</v>
      </c>
      <c r="P414" s="348">
        <v>14.2004</v>
      </c>
      <c r="Q414" s="348" t="s">
        <v>430</v>
      </c>
      <c r="R414" s="348" t="s">
        <v>430</v>
      </c>
      <c r="S414" s="348">
        <v>15.2889</v>
      </c>
      <c r="T414" s="348">
        <v>0.18990000000000001</v>
      </c>
      <c r="U414" s="348">
        <v>4.2519999999999998</v>
      </c>
      <c r="V414" s="348">
        <v>-2.3561999999999999</v>
      </c>
      <c r="W414" s="348">
        <v>2.3589000000000002</v>
      </c>
      <c r="X414" s="348">
        <v>12.995100000000001</v>
      </c>
      <c r="Y414" s="374"/>
      <c r="Z414" s="346">
        <v>78</v>
      </c>
      <c r="AA414" s="346">
        <v>106</v>
      </c>
      <c r="AB414" s="346">
        <v>69</v>
      </c>
      <c r="AC414" s="346">
        <v>108</v>
      </c>
      <c r="AD414" s="346">
        <v>117</v>
      </c>
      <c r="AE414" s="346">
        <v>148</v>
      </c>
      <c r="AF414" s="346">
        <v>124</v>
      </c>
      <c r="AG414" s="346">
        <v>55</v>
      </c>
      <c r="AH414" s="346" t="s">
        <v>430</v>
      </c>
      <c r="AI414" s="346" t="s">
        <v>430</v>
      </c>
      <c r="AJ414" s="346">
        <v>111</v>
      </c>
      <c r="AK414" s="346">
        <v>109</v>
      </c>
      <c r="AL414" s="346">
        <v>117</v>
      </c>
      <c r="AM414" s="346">
        <v>135</v>
      </c>
      <c r="AN414" s="346">
        <v>84</v>
      </c>
      <c r="AO414" s="373"/>
      <c r="AP414" s="348" t="s">
        <v>430</v>
      </c>
      <c r="AQ414" s="348" t="s">
        <v>430</v>
      </c>
      <c r="AR414" s="348" t="s">
        <v>430</v>
      </c>
      <c r="AS414" s="348">
        <v>3.19</v>
      </c>
      <c r="AT414" s="348">
        <v>3.17</v>
      </c>
      <c r="AU414" s="351"/>
      <c r="AV414" s="346" t="s">
        <v>430</v>
      </c>
      <c r="AW414" s="346" t="s">
        <v>430</v>
      </c>
      <c r="AX414" s="346" t="s">
        <v>430</v>
      </c>
      <c r="AY414" s="346">
        <v>83</v>
      </c>
      <c r="AZ414" s="346">
        <v>117</v>
      </c>
      <c r="BA414" s="374"/>
      <c r="BB414" s="348">
        <v>17.863586688034101</v>
      </c>
      <c r="BC414" s="348">
        <v>1.0000901619306599</v>
      </c>
      <c r="BD414" s="348">
        <v>4.9346690173502898E-2</v>
      </c>
      <c r="BE414" s="375">
        <v>-7.6485705846107005E-2</v>
      </c>
      <c r="BF414" s="374"/>
      <c r="BG414" s="372">
        <v>0.29509999999999997</v>
      </c>
      <c r="BH414" s="373"/>
      <c r="BI414" s="348">
        <v>65.696100000000001</v>
      </c>
      <c r="BJ414" s="348">
        <v>34.414200000000001</v>
      </c>
      <c r="BK414" s="348" t="s">
        <v>430</v>
      </c>
      <c r="BL414" s="348">
        <v>-0.1103</v>
      </c>
      <c r="BM414" s="373"/>
      <c r="BN414" s="372" t="s">
        <v>4971</v>
      </c>
      <c r="BO414" s="372" t="s">
        <v>4972</v>
      </c>
      <c r="BP414" s="372" t="s">
        <v>4973</v>
      </c>
      <c r="BQ414" s="372" t="s">
        <v>4974</v>
      </c>
      <c r="BR414" s="372" t="s">
        <v>4975</v>
      </c>
      <c r="BS414" s="373"/>
      <c r="BT414" s="354" t="s">
        <v>554</v>
      </c>
    </row>
    <row r="415" spans="1:72" s="428" customFormat="1" ht="11" x14ac:dyDescent="0.3">
      <c r="A415" s="841" t="s">
        <v>5555</v>
      </c>
      <c r="B415" s="842"/>
      <c r="C415" s="843">
        <v>45450</v>
      </c>
      <c r="D415" s="842"/>
      <c r="E415" s="844">
        <v>122.92100000000001</v>
      </c>
      <c r="F415" s="842"/>
      <c r="G415" s="845">
        <v>10.6868</v>
      </c>
      <c r="H415" s="847"/>
      <c r="I415" s="846">
        <v>0.56369999999999998</v>
      </c>
      <c r="J415" s="846">
        <v>4.87E-2</v>
      </c>
      <c r="K415" s="846">
        <v>1.1203000000000001</v>
      </c>
      <c r="L415" s="846">
        <v>6.4316000000000004</v>
      </c>
      <c r="M415" s="846">
        <v>-6.0212000000000003</v>
      </c>
      <c r="N415" s="848">
        <v>0.59299999999999997</v>
      </c>
      <c r="O415" s="846">
        <v>3.2191999999999998</v>
      </c>
      <c r="P415" s="846" t="s">
        <v>430</v>
      </c>
      <c r="Q415" s="846" t="s">
        <v>430</v>
      </c>
      <c r="R415" s="846" t="s">
        <v>430</v>
      </c>
      <c r="S415" s="846">
        <v>8.4689999999999994</v>
      </c>
      <c r="T415" s="846">
        <v>-6.0427</v>
      </c>
      <c r="U415" s="846">
        <v>-0.33289999999999997</v>
      </c>
      <c r="V415" s="846">
        <v>-1.1845000000000001</v>
      </c>
      <c r="W415" s="846">
        <v>1.5817000000000001</v>
      </c>
      <c r="X415" s="846">
        <v>3.2989000000000002</v>
      </c>
      <c r="Y415" s="847"/>
      <c r="Z415" s="844">
        <v>72</v>
      </c>
      <c r="AA415" s="844">
        <v>111</v>
      </c>
      <c r="AB415" s="844">
        <v>194</v>
      </c>
      <c r="AC415" s="844">
        <v>188</v>
      </c>
      <c r="AD415" s="844">
        <v>173</v>
      </c>
      <c r="AE415" s="844">
        <v>122</v>
      </c>
      <c r="AF415" s="844">
        <v>43</v>
      </c>
      <c r="AG415" s="844" t="s">
        <v>430</v>
      </c>
      <c r="AH415" s="844" t="s">
        <v>430</v>
      </c>
      <c r="AI415" s="844" t="s">
        <v>430</v>
      </c>
      <c r="AJ415" s="844">
        <v>192</v>
      </c>
      <c r="AK415" s="844">
        <v>172</v>
      </c>
      <c r="AL415" s="844">
        <v>156</v>
      </c>
      <c r="AM415" s="844">
        <v>115</v>
      </c>
      <c r="AN415" s="844">
        <v>150</v>
      </c>
      <c r="AO415" s="842"/>
      <c r="AP415" s="846" t="s">
        <v>430</v>
      </c>
      <c r="AQ415" s="846" t="s">
        <v>430</v>
      </c>
      <c r="AR415" s="846" t="s">
        <v>430</v>
      </c>
      <c r="AS415" s="846" t="s">
        <v>430</v>
      </c>
      <c r="AT415" s="846">
        <v>-3.71</v>
      </c>
      <c r="AU415" s="849"/>
      <c r="AV415" s="844" t="s">
        <v>430</v>
      </c>
      <c r="AW415" s="844" t="s">
        <v>430</v>
      </c>
      <c r="AX415" s="844" t="s">
        <v>430</v>
      </c>
      <c r="AY415" s="844" t="s">
        <v>430</v>
      </c>
      <c r="AZ415" s="844">
        <v>159</v>
      </c>
      <c r="BA415" s="847"/>
      <c r="BB415" s="846">
        <v>12.6517380658874</v>
      </c>
      <c r="BC415" s="846">
        <v>1.0004937279593</v>
      </c>
      <c r="BD415" s="846">
        <v>-9.8465772390892506E-3</v>
      </c>
      <c r="BE415" s="852">
        <v>-4.9519337591923701E-2</v>
      </c>
      <c r="BF415" s="847"/>
      <c r="BG415" s="855">
        <v>0.12820000000000001</v>
      </c>
      <c r="BH415" s="842"/>
      <c r="BI415" s="846">
        <v>96.663700000000006</v>
      </c>
      <c r="BJ415" s="846">
        <v>3.1035599999999999</v>
      </c>
      <c r="BK415" s="846" t="s">
        <v>430</v>
      </c>
      <c r="BL415" s="846">
        <v>0.23274</v>
      </c>
      <c r="BM415" s="842"/>
      <c r="BN415" s="855" t="s">
        <v>452</v>
      </c>
      <c r="BO415" s="855" t="s">
        <v>4856</v>
      </c>
      <c r="BP415" s="855" t="s">
        <v>4558</v>
      </c>
      <c r="BQ415" s="855" t="s">
        <v>4559</v>
      </c>
      <c r="BR415" s="855" t="s">
        <v>4560</v>
      </c>
      <c r="BS415" s="842"/>
      <c r="BT415" s="856" t="s">
        <v>554</v>
      </c>
    </row>
    <row r="416" spans="1:72" s="428" customFormat="1" x14ac:dyDescent="0.25">
      <c r="A416" s="345" t="s">
        <v>5556</v>
      </c>
      <c r="B416" s="373"/>
      <c r="C416" s="719">
        <v>45121</v>
      </c>
      <c r="D416" s="373"/>
      <c r="E416" s="346">
        <v>116.979</v>
      </c>
      <c r="F416" s="373"/>
      <c r="G416" s="347">
        <v>9.6789000000000005</v>
      </c>
      <c r="H416" s="374"/>
      <c r="I416" s="348">
        <v>2.0377999999999998</v>
      </c>
      <c r="J416" s="348">
        <v>-4.3029000000000002</v>
      </c>
      <c r="K416" s="348">
        <v>-4.3529999999999998</v>
      </c>
      <c r="L416" s="348">
        <v>-6.5679999999999996</v>
      </c>
      <c r="M416" s="348">
        <v>-28.625399999999999</v>
      </c>
      <c r="N416" s="350">
        <v>-26.8811</v>
      </c>
      <c r="O416" s="348">
        <v>-9.8945000000000007</v>
      </c>
      <c r="P416" s="348" t="s">
        <v>430</v>
      </c>
      <c r="Q416" s="348" t="s">
        <v>430</v>
      </c>
      <c r="R416" s="348" t="s">
        <v>430</v>
      </c>
      <c r="S416" s="348">
        <v>-4.6752000000000002</v>
      </c>
      <c r="T416" s="348">
        <v>-26.563199999999998</v>
      </c>
      <c r="U416" s="348">
        <v>-16.752800000000001</v>
      </c>
      <c r="V416" s="348">
        <v>-27.872199999999999</v>
      </c>
      <c r="W416" s="348">
        <v>-5.2110000000000003</v>
      </c>
      <c r="X416" s="348">
        <v>-1.101</v>
      </c>
      <c r="Y416" s="374"/>
      <c r="Z416" s="346">
        <v>5</v>
      </c>
      <c r="AA416" s="346">
        <v>258</v>
      </c>
      <c r="AB416" s="346">
        <v>254</v>
      </c>
      <c r="AC416" s="346">
        <v>249</v>
      </c>
      <c r="AD416" s="346">
        <v>243</v>
      </c>
      <c r="AE416" s="346">
        <v>214</v>
      </c>
      <c r="AF416" s="346">
        <v>128</v>
      </c>
      <c r="AG416" s="346" t="s">
        <v>430</v>
      </c>
      <c r="AH416" s="346" t="s">
        <v>430</v>
      </c>
      <c r="AI416" s="346" t="s">
        <v>430</v>
      </c>
      <c r="AJ416" s="346">
        <v>249</v>
      </c>
      <c r="AK416" s="346">
        <v>245</v>
      </c>
      <c r="AL416" s="346">
        <v>232</v>
      </c>
      <c r="AM416" s="346">
        <v>216</v>
      </c>
      <c r="AN416" s="346">
        <v>257</v>
      </c>
      <c r="AO416" s="373"/>
      <c r="AP416" s="348" t="s">
        <v>430</v>
      </c>
      <c r="AQ416" s="348" t="s">
        <v>430</v>
      </c>
      <c r="AR416" s="348" t="s">
        <v>430</v>
      </c>
      <c r="AS416" s="348">
        <v>-14.62</v>
      </c>
      <c r="AT416" s="348">
        <v>-32.659999999999997</v>
      </c>
      <c r="AU416" s="351"/>
      <c r="AV416" s="346" t="s">
        <v>430</v>
      </c>
      <c r="AW416" s="346" t="s">
        <v>430</v>
      </c>
      <c r="AX416" s="346" t="s">
        <v>430</v>
      </c>
      <c r="AY416" s="346">
        <v>100</v>
      </c>
      <c r="AZ416" s="346">
        <v>222</v>
      </c>
      <c r="BA416" s="374"/>
      <c r="BB416" s="348">
        <v>22.049954238147802</v>
      </c>
      <c r="BC416" s="348">
        <v>0.99696820786041795</v>
      </c>
      <c r="BD416" s="348">
        <v>-1.5274695458551301E-2</v>
      </c>
      <c r="BE416" s="375">
        <v>-3.4748766107787502E-2</v>
      </c>
      <c r="BF416" s="374"/>
      <c r="BG416" s="372">
        <v>0.12470000000000001</v>
      </c>
      <c r="BH416" s="373"/>
      <c r="BI416" s="348">
        <v>80.185500000000005</v>
      </c>
      <c r="BJ416" s="348">
        <v>19.318000000000001</v>
      </c>
      <c r="BK416" s="348" t="s">
        <v>430</v>
      </c>
      <c r="BL416" s="348">
        <v>0.4965</v>
      </c>
      <c r="BM416" s="373"/>
      <c r="BN416" s="372" t="s">
        <v>4978</v>
      </c>
      <c r="BO416" s="372" t="s">
        <v>4959</v>
      </c>
      <c r="BP416" s="372" t="s">
        <v>430</v>
      </c>
      <c r="BQ416" s="372" t="s">
        <v>430</v>
      </c>
      <c r="BR416" s="372" t="s">
        <v>430</v>
      </c>
      <c r="BS416" s="373"/>
      <c r="BT416" s="354" t="s">
        <v>4767</v>
      </c>
    </row>
    <row r="417" spans="1:72" s="428" customFormat="1" x14ac:dyDescent="0.25">
      <c r="A417" s="345" t="s">
        <v>5557</v>
      </c>
      <c r="B417" s="373"/>
      <c r="C417" s="719">
        <v>45931</v>
      </c>
      <c r="D417" s="373"/>
      <c r="E417" s="889">
        <v>117.7</v>
      </c>
      <c r="F417" s="373"/>
      <c r="G417" s="347">
        <v>10.6053</v>
      </c>
      <c r="H417" s="374"/>
      <c r="I417" s="348">
        <v>-1.5100000000000001E-2</v>
      </c>
      <c r="J417" s="348">
        <v>-0.25580000000000003</v>
      </c>
      <c r="K417" s="348">
        <v>3.3212000000000002</v>
      </c>
      <c r="L417" s="348">
        <v>15.661</v>
      </c>
      <c r="M417" s="348">
        <v>4.7405999999999997</v>
      </c>
      <c r="N417" s="350" t="s">
        <v>430</v>
      </c>
      <c r="O417" s="348" t="s">
        <v>430</v>
      </c>
      <c r="P417" s="348" t="s">
        <v>430</v>
      </c>
      <c r="Q417" s="348" t="s">
        <v>430</v>
      </c>
      <c r="R417" s="348" t="s">
        <v>430</v>
      </c>
      <c r="S417" s="348">
        <v>19.462700000000002</v>
      </c>
      <c r="T417" s="348">
        <v>4.1276999999999999</v>
      </c>
      <c r="U417" s="348" t="s">
        <v>430</v>
      </c>
      <c r="V417" s="348" t="s">
        <v>430</v>
      </c>
      <c r="W417" s="348">
        <v>1.4239999999999999</v>
      </c>
      <c r="X417" s="348">
        <v>6.0529999999999999</v>
      </c>
      <c r="Y417" s="374"/>
      <c r="Z417" s="346">
        <v>188</v>
      </c>
      <c r="AA417" s="346">
        <v>181</v>
      </c>
      <c r="AB417" s="346">
        <v>47</v>
      </c>
      <c r="AC417" s="346">
        <v>48</v>
      </c>
      <c r="AD417" s="346">
        <v>48</v>
      </c>
      <c r="AE417" s="346" t="s">
        <v>430</v>
      </c>
      <c r="AF417" s="346" t="s">
        <v>430</v>
      </c>
      <c r="AG417" s="346" t="s">
        <v>430</v>
      </c>
      <c r="AH417" s="346" t="s">
        <v>430</v>
      </c>
      <c r="AI417" s="346" t="s">
        <v>430</v>
      </c>
      <c r="AJ417" s="346">
        <v>36</v>
      </c>
      <c r="AK417" s="346">
        <v>52</v>
      </c>
      <c r="AL417" s="346" t="s">
        <v>430</v>
      </c>
      <c r="AM417" s="346" t="s">
        <v>430</v>
      </c>
      <c r="AN417" s="346">
        <v>156</v>
      </c>
      <c r="AO417" s="373"/>
      <c r="AP417" s="348" t="s">
        <v>430</v>
      </c>
      <c r="AQ417" s="348" t="s">
        <v>430</v>
      </c>
      <c r="AR417" s="348" t="s">
        <v>430</v>
      </c>
      <c r="AS417" s="348" t="s">
        <v>430</v>
      </c>
      <c r="AT417" s="348" t="s">
        <v>430</v>
      </c>
      <c r="AU417" s="351"/>
      <c r="AV417" s="346" t="s">
        <v>430</v>
      </c>
      <c r="AW417" s="346" t="s">
        <v>430</v>
      </c>
      <c r="AX417" s="346" t="s">
        <v>430</v>
      </c>
      <c r="AY417" s="346" t="s">
        <v>430</v>
      </c>
      <c r="AZ417" s="346" t="s">
        <v>430</v>
      </c>
      <c r="BA417" s="374"/>
      <c r="BB417" s="348">
        <v>23.4166740333979</v>
      </c>
      <c r="BC417" s="348">
        <v>0.99630637676842204</v>
      </c>
      <c r="BD417" s="348">
        <v>1.10896753598586E-2</v>
      </c>
      <c r="BE417" s="375">
        <v>-2.9551330013434698E-2</v>
      </c>
      <c r="BF417" s="374"/>
      <c r="BG417" s="372">
        <v>0.1114</v>
      </c>
      <c r="BH417" s="373"/>
      <c r="BI417" s="348">
        <v>89.477099999999993</v>
      </c>
      <c r="BJ417" s="348">
        <v>7.3607399999999998</v>
      </c>
      <c r="BK417" s="348" t="s">
        <v>430</v>
      </c>
      <c r="BL417" s="348">
        <v>3.1621600000000001</v>
      </c>
      <c r="BM417" s="373"/>
      <c r="BN417" s="372" t="s">
        <v>4980</v>
      </c>
      <c r="BO417" s="372" t="s">
        <v>4576</v>
      </c>
      <c r="BP417" s="372" t="s">
        <v>4525</v>
      </c>
      <c r="BQ417" s="372" t="s">
        <v>4603</v>
      </c>
      <c r="BR417" s="372" t="s">
        <v>4604</v>
      </c>
      <c r="BS417" s="373"/>
      <c r="BT417" s="354" t="s">
        <v>4624</v>
      </c>
    </row>
    <row r="418" spans="1:72" s="428" customFormat="1" x14ac:dyDescent="0.25">
      <c r="A418" s="345" t="s">
        <v>5558</v>
      </c>
      <c r="B418" s="373"/>
      <c r="C418" s="719">
        <v>45701</v>
      </c>
      <c r="D418" s="373"/>
      <c r="E418" s="346">
        <v>120.58199999999999</v>
      </c>
      <c r="F418" s="373"/>
      <c r="G418" s="347">
        <v>11.676600000000001</v>
      </c>
      <c r="H418" s="374"/>
      <c r="I418" s="348">
        <v>-0.39410000000000001</v>
      </c>
      <c r="J418" s="348">
        <v>-0.63400000000000001</v>
      </c>
      <c r="K418" s="348">
        <v>0.95799999999999996</v>
      </c>
      <c r="L418" s="348">
        <v>16.762499999999999</v>
      </c>
      <c r="M418" s="348">
        <v>5.9524999999999997</v>
      </c>
      <c r="N418" s="350">
        <v>0.96760000000000002</v>
      </c>
      <c r="O418" s="348" t="s">
        <v>430</v>
      </c>
      <c r="P418" s="348" t="s">
        <v>430</v>
      </c>
      <c r="Q418" s="348" t="s">
        <v>430</v>
      </c>
      <c r="R418" s="348" t="s">
        <v>430</v>
      </c>
      <c r="S418" s="348">
        <v>19.257300000000001</v>
      </c>
      <c r="T418" s="348">
        <v>7.2516999999999996</v>
      </c>
      <c r="U418" s="348">
        <v>9.2015999999999991</v>
      </c>
      <c r="V418" s="348">
        <v>-0.38219999999999998</v>
      </c>
      <c r="W418" s="348">
        <v>0.3886</v>
      </c>
      <c r="X418" s="348">
        <v>12.0824</v>
      </c>
      <c r="Y418" s="374"/>
      <c r="Z418" s="346">
        <v>214</v>
      </c>
      <c r="AA418" s="346">
        <v>214</v>
      </c>
      <c r="AB418" s="346">
        <v>199</v>
      </c>
      <c r="AC418" s="346">
        <v>32</v>
      </c>
      <c r="AD418" s="346">
        <v>35</v>
      </c>
      <c r="AE418" s="346">
        <v>114</v>
      </c>
      <c r="AF418" s="346" t="s">
        <v>430</v>
      </c>
      <c r="AG418" s="346" t="s">
        <v>430</v>
      </c>
      <c r="AH418" s="346" t="s">
        <v>430</v>
      </c>
      <c r="AI418" s="346" t="s">
        <v>430</v>
      </c>
      <c r="AJ418" s="346">
        <v>50</v>
      </c>
      <c r="AK418" s="346">
        <v>18</v>
      </c>
      <c r="AL418" s="346">
        <v>29</v>
      </c>
      <c r="AM418" s="346">
        <v>110</v>
      </c>
      <c r="AN418" s="346">
        <v>209</v>
      </c>
      <c r="AO418" s="373"/>
      <c r="AP418" s="348" t="s">
        <v>430</v>
      </c>
      <c r="AQ418" s="348" t="s">
        <v>430</v>
      </c>
      <c r="AR418" s="348" t="s">
        <v>430</v>
      </c>
      <c r="AS418" s="348" t="s">
        <v>430</v>
      </c>
      <c r="AT418" s="348">
        <v>13.17</v>
      </c>
      <c r="AU418" s="351"/>
      <c r="AV418" s="346" t="s">
        <v>430</v>
      </c>
      <c r="AW418" s="346" t="s">
        <v>430</v>
      </c>
      <c r="AX418" s="346" t="s">
        <v>430</v>
      </c>
      <c r="AY418" s="346" t="s">
        <v>430</v>
      </c>
      <c r="AZ418" s="346">
        <v>32</v>
      </c>
      <c r="BA418" s="374"/>
      <c r="BB418" s="348">
        <v>15.9750543819402</v>
      </c>
      <c r="BC418" s="348">
        <v>0.998743574591473</v>
      </c>
      <c r="BD418" s="348">
        <v>4.42249092039372E-2</v>
      </c>
      <c r="BE418" s="375">
        <v>-4.3333973425935098E-2</v>
      </c>
      <c r="BF418" s="374"/>
      <c r="BG418" s="372">
        <v>9.3899999999999997E-2</v>
      </c>
      <c r="BH418" s="373"/>
      <c r="BI418" s="348">
        <v>15.2957</v>
      </c>
      <c r="BJ418" s="348">
        <v>63.265000000000001</v>
      </c>
      <c r="BK418" s="348">
        <v>21.341000000000001</v>
      </c>
      <c r="BL418" s="348">
        <v>9.8299999999999998E-2</v>
      </c>
      <c r="BM418" s="373"/>
      <c r="BN418" s="372" t="s">
        <v>4982</v>
      </c>
      <c r="BO418" s="372" t="s">
        <v>4983</v>
      </c>
      <c r="BP418" s="372" t="s">
        <v>4984</v>
      </c>
      <c r="BQ418" s="372" t="s">
        <v>467</v>
      </c>
      <c r="BR418" s="372" t="s">
        <v>4985</v>
      </c>
      <c r="BS418" s="373"/>
      <c r="BT418" s="354" t="s">
        <v>554</v>
      </c>
    </row>
    <row r="419" spans="1:72" s="428" customFormat="1" x14ac:dyDescent="0.25">
      <c r="A419" s="345" t="s">
        <v>5559</v>
      </c>
      <c r="B419" s="373"/>
      <c r="C419" s="719">
        <v>45377</v>
      </c>
      <c r="D419" s="373"/>
      <c r="E419" s="346">
        <v>122.303</v>
      </c>
      <c r="F419" s="373"/>
      <c r="G419" s="347">
        <v>9.2325999999999997</v>
      </c>
      <c r="H419" s="374"/>
      <c r="I419" s="348">
        <v>2.1667000000000001</v>
      </c>
      <c r="J419" s="348">
        <v>1.0893999999999999</v>
      </c>
      <c r="K419" s="348">
        <v>6.3038999999999996</v>
      </c>
      <c r="L419" s="348">
        <v>21.966200000000001</v>
      </c>
      <c r="M419" s="348">
        <v>-7.1345000000000001</v>
      </c>
      <c r="N419" s="350">
        <v>-18.872800000000002</v>
      </c>
      <c r="O419" s="348">
        <v>-14.9148</v>
      </c>
      <c r="P419" s="348" t="s">
        <v>430</v>
      </c>
      <c r="Q419" s="348" t="s">
        <v>430</v>
      </c>
      <c r="R419" s="348" t="s">
        <v>430</v>
      </c>
      <c r="S419" s="348">
        <v>26.3338</v>
      </c>
      <c r="T419" s="348">
        <v>-6.3639999999999999</v>
      </c>
      <c r="U419" s="348">
        <v>-5.3522999999999996</v>
      </c>
      <c r="V419" s="348">
        <v>-16.592700000000001</v>
      </c>
      <c r="W419" s="348">
        <v>5.2039999999999997</v>
      </c>
      <c r="X419" s="348">
        <v>-3.4916</v>
      </c>
      <c r="Y419" s="374"/>
      <c r="Z419" s="346">
        <v>3</v>
      </c>
      <c r="AA419" s="346">
        <v>40</v>
      </c>
      <c r="AB419" s="346">
        <v>18</v>
      </c>
      <c r="AC419" s="346">
        <v>19</v>
      </c>
      <c r="AD419" s="346">
        <v>184</v>
      </c>
      <c r="AE419" s="346">
        <v>207</v>
      </c>
      <c r="AF419" s="346">
        <v>130</v>
      </c>
      <c r="AG419" s="346" t="s">
        <v>430</v>
      </c>
      <c r="AH419" s="346" t="s">
        <v>430</v>
      </c>
      <c r="AI419" s="346" t="s">
        <v>430</v>
      </c>
      <c r="AJ419" s="346">
        <v>6</v>
      </c>
      <c r="AK419" s="346">
        <v>183</v>
      </c>
      <c r="AL419" s="346">
        <v>221</v>
      </c>
      <c r="AM419" s="346">
        <v>208</v>
      </c>
      <c r="AN419" s="346">
        <v>20</v>
      </c>
      <c r="AO419" s="373"/>
      <c r="AP419" s="348" t="s">
        <v>430</v>
      </c>
      <c r="AQ419" s="348" t="s">
        <v>430</v>
      </c>
      <c r="AR419" s="348" t="s">
        <v>430</v>
      </c>
      <c r="AS419" s="348" t="s">
        <v>430</v>
      </c>
      <c r="AT419" s="348">
        <v>-2.9</v>
      </c>
      <c r="AU419" s="351"/>
      <c r="AV419" s="346" t="s">
        <v>430</v>
      </c>
      <c r="AW419" s="346" t="s">
        <v>430</v>
      </c>
      <c r="AX419" s="346" t="s">
        <v>430</v>
      </c>
      <c r="AY419" s="346" t="s">
        <v>430</v>
      </c>
      <c r="AZ419" s="346">
        <v>153</v>
      </c>
      <c r="BA419" s="374"/>
      <c r="BB419" s="348">
        <v>30.733095466475699</v>
      </c>
      <c r="BC419" s="348">
        <v>0.996978189836078</v>
      </c>
      <c r="BD419" s="348">
        <v>-2.2357063133415799E-2</v>
      </c>
      <c r="BE419" s="375">
        <v>-3.9068990164983199E-2</v>
      </c>
      <c r="BF419" s="374"/>
      <c r="BG419" s="372">
        <v>0.1449</v>
      </c>
      <c r="BH419" s="373"/>
      <c r="BI419" s="348">
        <v>32.656399999999998</v>
      </c>
      <c r="BJ419" s="348">
        <v>52.047400000000003</v>
      </c>
      <c r="BK419" s="348">
        <v>15.100899999999999</v>
      </c>
      <c r="BL419" s="348">
        <v>0.1953</v>
      </c>
      <c r="BM419" s="373"/>
      <c r="BN419" s="372" t="s">
        <v>4987</v>
      </c>
      <c r="BO419" s="372" t="s">
        <v>4988</v>
      </c>
      <c r="BP419" s="372" t="s">
        <v>430</v>
      </c>
      <c r="BQ419" s="372" t="s">
        <v>430</v>
      </c>
      <c r="BR419" s="372" t="s">
        <v>430</v>
      </c>
      <c r="BS419" s="373"/>
      <c r="BT419" s="354" t="s">
        <v>554</v>
      </c>
    </row>
    <row r="420" spans="1:72" s="428" customFormat="1" x14ac:dyDescent="0.25">
      <c r="A420" s="345" t="s">
        <v>5560</v>
      </c>
      <c r="B420" s="373"/>
      <c r="C420" s="719">
        <v>41275</v>
      </c>
      <c r="D420" s="373"/>
      <c r="E420" s="346">
        <v>108.687</v>
      </c>
      <c r="F420" s="373"/>
      <c r="G420" s="347">
        <v>59.070300000000003</v>
      </c>
      <c r="H420" s="374"/>
      <c r="I420" s="348">
        <v>-1.4E-2</v>
      </c>
      <c r="J420" s="348">
        <v>-0.30430000000000001</v>
      </c>
      <c r="K420" s="348">
        <v>3.6429999999999998</v>
      </c>
      <c r="L420" s="348">
        <v>16.056699999999999</v>
      </c>
      <c r="M420" s="348">
        <v>5.1397000000000004</v>
      </c>
      <c r="N420" s="350">
        <v>7.9185999999999996</v>
      </c>
      <c r="O420" s="348">
        <v>0.98899999999999999</v>
      </c>
      <c r="P420" s="348">
        <v>19.434699999999999</v>
      </c>
      <c r="Q420" s="348">
        <v>14.0695</v>
      </c>
      <c r="R420" s="348">
        <v>14.4152</v>
      </c>
      <c r="S420" s="348">
        <v>19.7607</v>
      </c>
      <c r="T420" s="348">
        <v>4.532</v>
      </c>
      <c r="U420" s="348">
        <v>6.8577000000000004</v>
      </c>
      <c r="V420" s="348">
        <v>5.3796999999999997</v>
      </c>
      <c r="W420" s="348">
        <v>1.752</v>
      </c>
      <c r="X420" s="348">
        <v>14.2807</v>
      </c>
      <c r="Y420" s="374"/>
      <c r="Z420" s="346">
        <v>186</v>
      </c>
      <c r="AA420" s="346">
        <v>195</v>
      </c>
      <c r="AB420" s="346">
        <v>41</v>
      </c>
      <c r="AC420" s="346">
        <v>36</v>
      </c>
      <c r="AD420" s="346">
        <v>38</v>
      </c>
      <c r="AE420" s="346">
        <v>29</v>
      </c>
      <c r="AF420" s="346">
        <v>80</v>
      </c>
      <c r="AG420" s="346">
        <v>30</v>
      </c>
      <c r="AH420" s="346">
        <v>8</v>
      </c>
      <c r="AI420" s="346">
        <v>1</v>
      </c>
      <c r="AJ420" s="346">
        <v>32</v>
      </c>
      <c r="AK420" s="346">
        <v>41</v>
      </c>
      <c r="AL420" s="346">
        <v>57</v>
      </c>
      <c r="AM420" s="346">
        <v>30</v>
      </c>
      <c r="AN420" s="346">
        <v>145</v>
      </c>
      <c r="AO420" s="373"/>
      <c r="AP420" s="348">
        <v>14.25</v>
      </c>
      <c r="AQ420" s="348">
        <v>16.32</v>
      </c>
      <c r="AR420" s="348">
        <v>14.65</v>
      </c>
      <c r="AS420" s="348">
        <v>11.13</v>
      </c>
      <c r="AT420" s="348">
        <v>12.97</v>
      </c>
      <c r="AU420" s="351"/>
      <c r="AV420" s="346">
        <v>1</v>
      </c>
      <c r="AW420" s="346">
        <v>2</v>
      </c>
      <c r="AX420" s="346">
        <v>10</v>
      </c>
      <c r="AY420" s="346">
        <v>21</v>
      </c>
      <c r="AZ420" s="346">
        <v>34</v>
      </c>
      <c r="BA420" s="374"/>
      <c r="BB420" s="348">
        <v>17.9133101827119</v>
      </c>
      <c r="BC420" s="348">
        <v>0.99593738721463299</v>
      </c>
      <c r="BD420" s="348">
        <v>6.9711581222184904E-2</v>
      </c>
      <c r="BE420" s="375">
        <v>-2.5373550457889599E-2</v>
      </c>
      <c r="BF420" s="374"/>
      <c r="BG420" s="372">
        <v>0.44140000000000001</v>
      </c>
      <c r="BH420" s="373"/>
      <c r="BI420" s="348">
        <v>89.040300000000002</v>
      </c>
      <c r="BJ420" s="348">
        <v>7.3466100000000001</v>
      </c>
      <c r="BK420" s="348" t="s">
        <v>430</v>
      </c>
      <c r="BL420" s="348">
        <v>3.6130900000000001</v>
      </c>
      <c r="BM420" s="373"/>
      <c r="BN420" s="372" t="s">
        <v>4990</v>
      </c>
      <c r="BO420" s="372" t="s">
        <v>1467</v>
      </c>
      <c r="BP420" s="372" t="s">
        <v>4991</v>
      </c>
      <c r="BQ420" s="372" t="s">
        <v>4992</v>
      </c>
      <c r="BR420" s="372" t="s">
        <v>4279</v>
      </c>
      <c r="BS420" s="373"/>
      <c r="BT420" s="354" t="s">
        <v>554</v>
      </c>
    </row>
    <row r="421" spans="1:72" s="428" customFormat="1" x14ac:dyDescent="0.25">
      <c r="A421" s="345" t="s">
        <v>5561</v>
      </c>
      <c r="B421" s="373"/>
      <c r="C421" s="719">
        <v>45615</v>
      </c>
      <c r="D421" s="373"/>
      <c r="E421" s="346">
        <v>108.27</v>
      </c>
      <c r="F421" s="373"/>
      <c r="G421" s="347">
        <v>14.5899</v>
      </c>
      <c r="H421" s="374"/>
      <c r="I421" s="348">
        <v>0.45789999999999997</v>
      </c>
      <c r="J421" s="348">
        <v>-7.5999999999999998E-2</v>
      </c>
      <c r="K421" s="348">
        <v>1.1249</v>
      </c>
      <c r="L421" s="348">
        <v>18.761900000000001</v>
      </c>
      <c r="M421" s="348">
        <v>7.7159000000000004</v>
      </c>
      <c r="N421" s="350">
        <v>18.328499999999998</v>
      </c>
      <c r="O421" s="348" t="s">
        <v>430</v>
      </c>
      <c r="P421" s="348" t="s">
        <v>430</v>
      </c>
      <c r="Q421" s="348" t="s">
        <v>430</v>
      </c>
      <c r="R421" s="348" t="s">
        <v>430</v>
      </c>
      <c r="S421" s="348">
        <v>23.3432</v>
      </c>
      <c r="T421" s="348">
        <v>7.3955000000000002</v>
      </c>
      <c r="U421" s="348">
        <v>23.672599999999999</v>
      </c>
      <c r="V421" s="348">
        <v>16.167200000000001</v>
      </c>
      <c r="W421" s="348">
        <v>1.4462999999999999</v>
      </c>
      <c r="X421" s="348">
        <v>26.7316</v>
      </c>
      <c r="Y421" s="374"/>
      <c r="Z421" s="346">
        <v>112</v>
      </c>
      <c r="AA421" s="346">
        <v>161</v>
      </c>
      <c r="AB421" s="346">
        <v>193</v>
      </c>
      <c r="AC421" s="346">
        <v>26</v>
      </c>
      <c r="AD421" s="346">
        <v>19</v>
      </c>
      <c r="AE421" s="346">
        <v>7</v>
      </c>
      <c r="AF421" s="346" t="s">
        <v>430</v>
      </c>
      <c r="AG421" s="346" t="s">
        <v>430</v>
      </c>
      <c r="AH421" s="346" t="s">
        <v>430</v>
      </c>
      <c r="AI421" s="346" t="s">
        <v>430</v>
      </c>
      <c r="AJ421" s="346">
        <v>25</v>
      </c>
      <c r="AK421" s="346">
        <v>17</v>
      </c>
      <c r="AL421" s="346">
        <v>4</v>
      </c>
      <c r="AM421" s="346">
        <v>5</v>
      </c>
      <c r="AN421" s="346">
        <v>155</v>
      </c>
      <c r="AO421" s="373"/>
      <c r="AP421" s="348" t="s">
        <v>430</v>
      </c>
      <c r="AQ421" s="348" t="s">
        <v>430</v>
      </c>
      <c r="AR421" s="348" t="s">
        <v>430</v>
      </c>
      <c r="AS421" s="348" t="s">
        <v>430</v>
      </c>
      <c r="AT421" s="348">
        <v>25.58</v>
      </c>
      <c r="AU421" s="351"/>
      <c r="AV421" s="346" t="s">
        <v>430</v>
      </c>
      <c r="AW421" s="346" t="s">
        <v>430</v>
      </c>
      <c r="AX421" s="346" t="s">
        <v>430</v>
      </c>
      <c r="AY421" s="346" t="s">
        <v>430</v>
      </c>
      <c r="AZ421" s="346">
        <v>7</v>
      </c>
      <c r="BA421" s="374"/>
      <c r="BB421" s="348">
        <v>18.780705548080402</v>
      </c>
      <c r="BC421" s="348">
        <v>0.99659246546031399</v>
      </c>
      <c r="BD421" s="348">
        <v>8.9983461302023102E-2</v>
      </c>
      <c r="BE421" s="375">
        <v>-2.7788835031586499E-2</v>
      </c>
      <c r="BF421" s="374"/>
      <c r="BG421" s="372">
        <v>0.1991</v>
      </c>
      <c r="BH421" s="373"/>
      <c r="BI421" s="348">
        <v>1.6778900000000001</v>
      </c>
      <c r="BJ421" s="348">
        <v>81.862200000000001</v>
      </c>
      <c r="BK421" s="348">
        <v>16.291799999999999</v>
      </c>
      <c r="BL421" s="348">
        <v>0.16811000000000001</v>
      </c>
      <c r="BM421" s="373"/>
      <c r="BN421" s="372" t="s">
        <v>4994</v>
      </c>
      <c r="BO421" s="372" t="s">
        <v>4995</v>
      </c>
      <c r="BP421" s="372" t="s">
        <v>4996</v>
      </c>
      <c r="BQ421" s="372" t="s">
        <v>4997</v>
      </c>
      <c r="BR421" s="372" t="s">
        <v>4998</v>
      </c>
      <c r="BS421" s="373"/>
      <c r="BT421" s="354" t="s">
        <v>547</v>
      </c>
    </row>
    <row r="422" spans="1:72" s="428" customFormat="1" x14ac:dyDescent="0.25">
      <c r="A422" s="345" t="s">
        <v>5562</v>
      </c>
      <c r="B422" s="373"/>
      <c r="C422" s="719">
        <v>45324</v>
      </c>
      <c r="D422" s="373"/>
      <c r="E422" s="346">
        <v>99.308400000000006</v>
      </c>
      <c r="F422" s="373"/>
      <c r="G422" s="347">
        <v>10.254</v>
      </c>
      <c r="H422" s="374"/>
      <c r="I422" s="348">
        <v>0.89539999999999997</v>
      </c>
      <c r="J422" s="348">
        <v>-0.79430000000000001</v>
      </c>
      <c r="K422" s="348">
        <v>0.1661</v>
      </c>
      <c r="L422" s="348">
        <v>1.8615999999999999</v>
      </c>
      <c r="M422" s="348">
        <v>-9.3224</v>
      </c>
      <c r="N422" s="350">
        <v>-4.9614000000000003</v>
      </c>
      <c r="O422" s="348">
        <v>-1.8546</v>
      </c>
      <c r="P422" s="348" t="s">
        <v>430</v>
      </c>
      <c r="Q422" s="348" t="s">
        <v>430</v>
      </c>
      <c r="R422" s="348" t="s">
        <v>430</v>
      </c>
      <c r="S422" s="348">
        <v>4.0275999999999996</v>
      </c>
      <c r="T422" s="348">
        <v>-9.0587</v>
      </c>
      <c r="U422" s="348">
        <v>-2.9786000000000001</v>
      </c>
      <c r="V422" s="348">
        <v>-6.2816999999999998</v>
      </c>
      <c r="W422" s="348">
        <v>0.30320000000000003</v>
      </c>
      <c r="X422" s="348">
        <v>1.0542</v>
      </c>
      <c r="Y422" s="374"/>
      <c r="Z422" s="346">
        <v>42</v>
      </c>
      <c r="AA422" s="346">
        <v>218</v>
      </c>
      <c r="AB422" s="346">
        <v>217</v>
      </c>
      <c r="AC422" s="346">
        <v>244</v>
      </c>
      <c r="AD422" s="346">
        <v>219</v>
      </c>
      <c r="AE422" s="346">
        <v>183</v>
      </c>
      <c r="AF422" s="346">
        <v>111</v>
      </c>
      <c r="AG422" s="346" t="s">
        <v>430</v>
      </c>
      <c r="AH422" s="346" t="s">
        <v>430</v>
      </c>
      <c r="AI422" s="346" t="s">
        <v>430</v>
      </c>
      <c r="AJ422" s="346">
        <v>244</v>
      </c>
      <c r="AK422" s="346">
        <v>221</v>
      </c>
      <c r="AL422" s="346">
        <v>200</v>
      </c>
      <c r="AM422" s="346">
        <v>184</v>
      </c>
      <c r="AN422" s="346">
        <v>213</v>
      </c>
      <c r="AO422" s="373"/>
      <c r="AP422" s="348" t="s">
        <v>430</v>
      </c>
      <c r="AQ422" s="348" t="s">
        <v>430</v>
      </c>
      <c r="AR422" s="348" t="s">
        <v>430</v>
      </c>
      <c r="AS422" s="348" t="s">
        <v>430</v>
      </c>
      <c r="AT422" s="348">
        <v>-9.76</v>
      </c>
      <c r="AU422" s="351"/>
      <c r="AV422" s="346" t="s">
        <v>430</v>
      </c>
      <c r="AW422" s="346" t="s">
        <v>430</v>
      </c>
      <c r="AX422" s="346" t="s">
        <v>430</v>
      </c>
      <c r="AY422" s="346" t="s">
        <v>430</v>
      </c>
      <c r="AZ422" s="346">
        <v>209</v>
      </c>
      <c r="BA422" s="374"/>
      <c r="BB422" s="348">
        <v>11.2255108883526</v>
      </c>
      <c r="BC422" s="348">
        <v>0.99831892147721801</v>
      </c>
      <c r="BD422" s="348">
        <v>-3.5527786966987197E-2</v>
      </c>
      <c r="BE422" s="375">
        <v>-3.2609039830732198E-2</v>
      </c>
      <c r="BF422" s="374"/>
      <c r="BG422" s="372">
        <v>5.8999999999999997E-2</v>
      </c>
      <c r="BH422" s="373"/>
      <c r="BI422" s="348">
        <v>99.674700000000001</v>
      </c>
      <c r="BJ422" s="348" t="s">
        <v>430</v>
      </c>
      <c r="BK422" s="348" t="s">
        <v>430</v>
      </c>
      <c r="BL422" s="348">
        <v>0.32529999999999998</v>
      </c>
      <c r="BM422" s="373"/>
      <c r="BN422" s="372" t="s">
        <v>5000</v>
      </c>
      <c r="BO422" s="372" t="s">
        <v>5001</v>
      </c>
      <c r="BP422" s="372" t="s">
        <v>3459</v>
      </c>
      <c r="BQ422" s="372" t="s">
        <v>5002</v>
      </c>
      <c r="BR422" s="372" t="s">
        <v>5003</v>
      </c>
      <c r="BS422" s="373"/>
      <c r="BT422" s="354" t="s">
        <v>554</v>
      </c>
    </row>
    <row r="423" spans="1:72" s="428" customFormat="1" ht="11" x14ac:dyDescent="0.3">
      <c r="A423" s="841" t="s">
        <v>5563</v>
      </c>
      <c r="B423" s="842"/>
      <c r="C423" s="843">
        <v>45152</v>
      </c>
      <c r="D423" s="842"/>
      <c r="E423" s="844">
        <v>100.81399999999999</v>
      </c>
      <c r="F423" s="842"/>
      <c r="G423" s="845">
        <v>16.510999999999999</v>
      </c>
      <c r="H423" s="847"/>
      <c r="I423" s="846">
        <v>0.64</v>
      </c>
      <c r="J423" s="846">
        <v>0.5726</v>
      </c>
      <c r="K423" s="846">
        <v>0.81210000000000004</v>
      </c>
      <c r="L423" s="846">
        <v>12.780099999999999</v>
      </c>
      <c r="M423" s="846">
        <v>-1.4444999999999999</v>
      </c>
      <c r="N423" s="848">
        <v>5.0987</v>
      </c>
      <c r="O423" s="846">
        <v>14.345599999999999</v>
      </c>
      <c r="P423" s="846" t="s">
        <v>430</v>
      </c>
      <c r="Q423" s="846" t="s">
        <v>430</v>
      </c>
      <c r="R423" s="846" t="s">
        <v>430</v>
      </c>
      <c r="S423" s="846">
        <v>17.515999999999998</v>
      </c>
      <c r="T423" s="846">
        <v>-0.9657</v>
      </c>
      <c r="U423" s="846">
        <v>7.7108999999999996</v>
      </c>
      <c r="V423" s="846">
        <v>2.6293000000000002</v>
      </c>
      <c r="W423" s="846">
        <v>1.8506</v>
      </c>
      <c r="X423" s="846">
        <v>19.1419</v>
      </c>
      <c r="Y423" s="847"/>
      <c r="Z423" s="844">
        <v>70</v>
      </c>
      <c r="AA423" s="844">
        <v>51</v>
      </c>
      <c r="AB423" s="844">
        <v>201</v>
      </c>
      <c r="AC423" s="844">
        <v>97</v>
      </c>
      <c r="AD423" s="844">
        <v>127</v>
      </c>
      <c r="AE423" s="844">
        <v>63</v>
      </c>
      <c r="AF423" s="844">
        <v>4</v>
      </c>
      <c r="AG423" s="844" t="s">
        <v>430</v>
      </c>
      <c r="AH423" s="844" t="s">
        <v>430</v>
      </c>
      <c r="AI423" s="844" t="s">
        <v>430</v>
      </c>
      <c r="AJ423" s="844">
        <v>77</v>
      </c>
      <c r="AK423" s="844">
        <v>119</v>
      </c>
      <c r="AL423" s="844">
        <v>52</v>
      </c>
      <c r="AM423" s="844">
        <v>63</v>
      </c>
      <c r="AN423" s="844">
        <v>142</v>
      </c>
      <c r="AO423" s="842"/>
      <c r="AP423" s="846" t="s">
        <v>430</v>
      </c>
      <c r="AQ423" s="846" t="s">
        <v>430</v>
      </c>
      <c r="AR423" s="846" t="s">
        <v>430</v>
      </c>
      <c r="AS423" s="846" t="s">
        <v>430</v>
      </c>
      <c r="AT423" s="846">
        <v>6.57</v>
      </c>
      <c r="AU423" s="849"/>
      <c r="AV423" s="844" t="s">
        <v>430</v>
      </c>
      <c r="AW423" s="844" t="s">
        <v>430</v>
      </c>
      <c r="AX423" s="844" t="s">
        <v>430</v>
      </c>
      <c r="AY423" s="844" t="s">
        <v>430</v>
      </c>
      <c r="AZ423" s="844">
        <v>87</v>
      </c>
      <c r="BA423" s="847"/>
      <c r="BB423" s="846">
        <v>14.944588267568299</v>
      </c>
      <c r="BC423" s="846">
        <v>1.00367907999854</v>
      </c>
      <c r="BD423" s="846">
        <v>7.22390609242239E-2</v>
      </c>
      <c r="BE423" s="852">
        <v>-8.6672671857689301E-2</v>
      </c>
      <c r="BF423" s="847"/>
      <c r="BG423" s="855">
        <v>0.44969999999999999</v>
      </c>
      <c r="BH423" s="842"/>
      <c r="BI423" s="846">
        <v>58.880299999999998</v>
      </c>
      <c r="BJ423" s="846">
        <v>35.264200000000002</v>
      </c>
      <c r="BK423" s="846">
        <v>5.7700399999999998</v>
      </c>
      <c r="BL423" s="846">
        <v>8.5459999999999994E-2</v>
      </c>
      <c r="BM423" s="842"/>
      <c r="BN423" s="855" t="s">
        <v>5005</v>
      </c>
      <c r="BO423" s="855" t="s">
        <v>5006</v>
      </c>
      <c r="BP423" s="855" t="s">
        <v>5007</v>
      </c>
      <c r="BQ423" s="855" t="s">
        <v>5008</v>
      </c>
      <c r="BR423" s="855" t="s">
        <v>5009</v>
      </c>
      <c r="BS423" s="842"/>
      <c r="BT423" s="856" t="s">
        <v>554</v>
      </c>
    </row>
    <row r="424" spans="1:72" s="428" customFormat="1" x14ac:dyDescent="0.25">
      <c r="A424" s="345" t="s">
        <v>5564</v>
      </c>
      <c r="B424" s="373"/>
      <c r="C424" s="719">
        <v>45408</v>
      </c>
      <c r="D424" s="373"/>
      <c r="E424" s="346">
        <v>97.58</v>
      </c>
      <c r="F424" s="373"/>
      <c r="G424" s="347">
        <v>11.9833</v>
      </c>
      <c r="H424" s="374"/>
      <c r="I424" s="348">
        <v>-0.42299999999999999</v>
      </c>
      <c r="J424" s="348">
        <v>-1.2257</v>
      </c>
      <c r="K424" s="348">
        <v>1.63</v>
      </c>
      <c r="L424" s="348">
        <v>7.7994000000000003</v>
      </c>
      <c r="M424" s="348">
        <v>-5.2455999999999996</v>
      </c>
      <c r="N424" s="350">
        <v>12.3452</v>
      </c>
      <c r="O424" s="348">
        <v>2.5173999999999999</v>
      </c>
      <c r="P424" s="348" t="s">
        <v>430</v>
      </c>
      <c r="Q424" s="348" t="s">
        <v>430</v>
      </c>
      <c r="R424" s="348" t="s">
        <v>430</v>
      </c>
      <c r="S424" s="348">
        <v>11.145799999999999</v>
      </c>
      <c r="T424" s="348">
        <v>-6.2573999999999996</v>
      </c>
      <c r="U424" s="348">
        <v>-0.60299999999999998</v>
      </c>
      <c r="V424" s="348">
        <v>11.0655</v>
      </c>
      <c r="W424" s="348">
        <v>0.25430000000000003</v>
      </c>
      <c r="X424" s="348">
        <v>8.7302</v>
      </c>
      <c r="Y424" s="374"/>
      <c r="Z424" s="346">
        <v>216</v>
      </c>
      <c r="AA424" s="346">
        <v>236</v>
      </c>
      <c r="AB424" s="346">
        <v>161</v>
      </c>
      <c r="AC424" s="346">
        <v>174</v>
      </c>
      <c r="AD424" s="346">
        <v>165</v>
      </c>
      <c r="AE424" s="346">
        <v>21</v>
      </c>
      <c r="AF424" s="346">
        <v>46</v>
      </c>
      <c r="AG424" s="346" t="s">
        <v>430</v>
      </c>
      <c r="AH424" s="346" t="s">
        <v>430</v>
      </c>
      <c r="AI424" s="346" t="s">
        <v>430</v>
      </c>
      <c r="AJ424" s="346">
        <v>157</v>
      </c>
      <c r="AK424" s="346">
        <v>180</v>
      </c>
      <c r="AL424" s="346">
        <v>164</v>
      </c>
      <c r="AM424" s="346">
        <v>18</v>
      </c>
      <c r="AN424" s="346">
        <v>216</v>
      </c>
      <c r="AO424" s="373"/>
      <c r="AP424" s="348" t="s">
        <v>430</v>
      </c>
      <c r="AQ424" s="348" t="s">
        <v>430</v>
      </c>
      <c r="AR424" s="348" t="s">
        <v>430</v>
      </c>
      <c r="AS424" s="348" t="s">
        <v>430</v>
      </c>
      <c r="AT424" s="348">
        <v>0.77</v>
      </c>
      <c r="AU424" s="351"/>
      <c r="AV424" s="346" t="s">
        <v>430</v>
      </c>
      <c r="AW424" s="346" t="s">
        <v>430</v>
      </c>
      <c r="AX424" s="346" t="s">
        <v>430</v>
      </c>
      <c r="AY424" s="346" t="s">
        <v>430</v>
      </c>
      <c r="AZ424" s="346">
        <v>140</v>
      </c>
      <c r="BA424" s="374"/>
      <c r="BB424" s="348">
        <v>16.077759303674</v>
      </c>
      <c r="BC424" s="348">
        <v>0.997212097644538</v>
      </c>
      <c r="BD424" s="348">
        <v>5.4001275017952202E-3</v>
      </c>
      <c r="BE424" s="375">
        <v>-4.4887720859720599E-2</v>
      </c>
      <c r="BF424" s="374"/>
      <c r="BG424" s="372">
        <v>0.1792</v>
      </c>
      <c r="BH424" s="373"/>
      <c r="BI424" s="348">
        <v>83.2714</v>
      </c>
      <c r="BJ424" s="348">
        <v>12.761200000000001</v>
      </c>
      <c r="BK424" s="348">
        <v>3.8073000000000001</v>
      </c>
      <c r="BL424" s="348">
        <v>0.16009999999999999</v>
      </c>
      <c r="BM424" s="373"/>
      <c r="BN424" s="372" t="s">
        <v>5011</v>
      </c>
      <c r="BO424" s="372" t="s">
        <v>5012</v>
      </c>
      <c r="BP424" s="372" t="s">
        <v>4865</v>
      </c>
      <c r="BQ424" s="372" t="s">
        <v>5009</v>
      </c>
      <c r="BR424" s="372" t="s">
        <v>430</v>
      </c>
      <c r="BS424" s="373"/>
      <c r="BT424" s="354" t="s">
        <v>4624</v>
      </c>
    </row>
    <row r="425" spans="1:72" s="428" customFormat="1" x14ac:dyDescent="0.25">
      <c r="A425" s="345" t="s">
        <v>5565</v>
      </c>
      <c r="B425" s="373"/>
      <c r="C425" s="719">
        <v>45428</v>
      </c>
      <c r="D425" s="373"/>
      <c r="E425" s="346">
        <v>95.735299999999995</v>
      </c>
      <c r="F425" s="373"/>
      <c r="G425" s="347">
        <v>9.9117999999999995</v>
      </c>
      <c r="H425" s="374"/>
      <c r="I425" s="348">
        <v>0.48259999999999997</v>
      </c>
      <c r="J425" s="348">
        <v>0.57230000000000003</v>
      </c>
      <c r="K425" s="348">
        <v>2.1139999999999999</v>
      </c>
      <c r="L425" s="348">
        <v>7.4648000000000003</v>
      </c>
      <c r="M425" s="348">
        <v>-2.9235000000000002</v>
      </c>
      <c r="N425" s="350">
        <v>-1.3241000000000001</v>
      </c>
      <c r="O425" s="348">
        <v>-2.1682000000000001</v>
      </c>
      <c r="P425" s="348" t="s">
        <v>430</v>
      </c>
      <c r="Q425" s="348" t="s">
        <v>430</v>
      </c>
      <c r="R425" s="348" t="s">
        <v>430</v>
      </c>
      <c r="S425" s="348">
        <v>10.1409</v>
      </c>
      <c r="T425" s="348">
        <v>-2.5695000000000001</v>
      </c>
      <c r="U425" s="348">
        <v>1.5314000000000001</v>
      </c>
      <c r="V425" s="348">
        <v>-2.7845</v>
      </c>
      <c r="W425" s="348">
        <v>2.7481</v>
      </c>
      <c r="X425" s="348">
        <v>-0.41959999999999997</v>
      </c>
      <c r="Y425" s="374"/>
      <c r="Z425" s="346">
        <v>100</v>
      </c>
      <c r="AA425" s="346">
        <v>52</v>
      </c>
      <c r="AB425" s="346">
        <v>117</v>
      </c>
      <c r="AC425" s="346">
        <v>179</v>
      </c>
      <c r="AD425" s="346">
        <v>157</v>
      </c>
      <c r="AE425" s="346">
        <v>145</v>
      </c>
      <c r="AF425" s="346">
        <v>113</v>
      </c>
      <c r="AG425" s="346" t="s">
        <v>430</v>
      </c>
      <c r="AH425" s="346" t="s">
        <v>430</v>
      </c>
      <c r="AI425" s="346" t="s">
        <v>430</v>
      </c>
      <c r="AJ425" s="346">
        <v>173</v>
      </c>
      <c r="AK425" s="346">
        <v>151</v>
      </c>
      <c r="AL425" s="346">
        <v>151</v>
      </c>
      <c r="AM425" s="346">
        <v>144</v>
      </c>
      <c r="AN425" s="346">
        <v>65</v>
      </c>
      <c r="AO425" s="373"/>
      <c r="AP425" s="348" t="s">
        <v>430</v>
      </c>
      <c r="AQ425" s="348" t="s">
        <v>430</v>
      </c>
      <c r="AR425" s="348" t="s">
        <v>430</v>
      </c>
      <c r="AS425" s="348" t="s">
        <v>430</v>
      </c>
      <c r="AT425" s="348">
        <v>-0.51</v>
      </c>
      <c r="AU425" s="351"/>
      <c r="AV425" s="346" t="s">
        <v>430</v>
      </c>
      <c r="AW425" s="346" t="s">
        <v>430</v>
      </c>
      <c r="AX425" s="346" t="s">
        <v>430</v>
      </c>
      <c r="AY425" s="346" t="s">
        <v>430</v>
      </c>
      <c r="AZ425" s="346">
        <v>146</v>
      </c>
      <c r="BA425" s="374"/>
      <c r="BB425" s="348">
        <v>14.176866667198899</v>
      </c>
      <c r="BC425" s="348">
        <v>1.0030226506614499</v>
      </c>
      <c r="BD425" s="348">
        <v>-3.4157778127475801E-2</v>
      </c>
      <c r="BE425" s="375">
        <v>2.7712426077531899E-2</v>
      </c>
      <c r="BF425" s="374"/>
      <c r="BG425" s="372">
        <v>0.28249999999999997</v>
      </c>
      <c r="BH425" s="373"/>
      <c r="BI425" s="348">
        <v>86.232299999999995</v>
      </c>
      <c r="BJ425" s="348">
        <v>13.7234</v>
      </c>
      <c r="BK425" s="348" t="s">
        <v>430</v>
      </c>
      <c r="BL425" s="348">
        <v>4.4299999999999999E-2</v>
      </c>
      <c r="BM425" s="373"/>
      <c r="BN425" s="372" t="s">
        <v>5014</v>
      </c>
      <c r="BO425" s="372" t="s">
        <v>5015</v>
      </c>
      <c r="BP425" s="372" t="s">
        <v>5016</v>
      </c>
      <c r="BQ425" s="372" t="s">
        <v>4573</v>
      </c>
      <c r="BR425" s="372" t="s">
        <v>5017</v>
      </c>
      <c r="BS425" s="373"/>
      <c r="BT425" s="354" t="s">
        <v>5018</v>
      </c>
    </row>
    <row r="426" spans="1:72" s="428" customFormat="1" x14ac:dyDescent="0.25">
      <c r="A426" s="345" t="s">
        <v>5566</v>
      </c>
      <c r="B426" s="373"/>
      <c r="C426" s="719">
        <v>45709</v>
      </c>
      <c r="D426" s="373"/>
      <c r="E426" s="346">
        <v>97.933099999999996</v>
      </c>
      <c r="F426" s="373"/>
      <c r="G426" s="347">
        <v>6.9721000000000002</v>
      </c>
      <c r="H426" s="374"/>
      <c r="I426" s="348">
        <v>2.0402</v>
      </c>
      <c r="J426" s="348">
        <v>-4.2950999999999997</v>
      </c>
      <c r="K426" s="348">
        <v>-4.3135000000000003</v>
      </c>
      <c r="L426" s="348">
        <v>-6.5439999999999996</v>
      </c>
      <c r="M426" s="348">
        <v>-28.5975</v>
      </c>
      <c r="N426" s="350">
        <v>-26.908000000000001</v>
      </c>
      <c r="O426" s="348" t="s">
        <v>430</v>
      </c>
      <c r="P426" s="348" t="s">
        <v>430</v>
      </c>
      <c r="Q426" s="348" t="s">
        <v>430</v>
      </c>
      <c r="R426" s="348" t="s">
        <v>430</v>
      </c>
      <c r="S426" s="348">
        <v>-4.6654999999999998</v>
      </c>
      <c r="T426" s="348">
        <v>-26.536799999999999</v>
      </c>
      <c r="U426" s="348">
        <v>-16.734100000000002</v>
      </c>
      <c r="V426" s="348">
        <v>-27.859400000000001</v>
      </c>
      <c r="W426" s="348">
        <v>-5.1725000000000003</v>
      </c>
      <c r="X426" s="348">
        <v>-23.643899999999999</v>
      </c>
      <c r="Y426" s="374"/>
      <c r="Z426" s="346">
        <v>4</v>
      </c>
      <c r="AA426" s="346">
        <v>257</v>
      </c>
      <c r="AB426" s="346">
        <v>252</v>
      </c>
      <c r="AC426" s="346">
        <v>248</v>
      </c>
      <c r="AD426" s="346">
        <v>242</v>
      </c>
      <c r="AE426" s="346">
        <v>216</v>
      </c>
      <c r="AF426" s="346" t="s">
        <v>430</v>
      </c>
      <c r="AG426" s="346" t="s">
        <v>430</v>
      </c>
      <c r="AH426" s="346" t="s">
        <v>430</v>
      </c>
      <c r="AI426" s="346" t="s">
        <v>430</v>
      </c>
      <c r="AJ426" s="346">
        <v>248</v>
      </c>
      <c r="AK426" s="346">
        <v>244</v>
      </c>
      <c r="AL426" s="346">
        <v>229</v>
      </c>
      <c r="AM426" s="346">
        <v>215</v>
      </c>
      <c r="AN426" s="346">
        <v>255</v>
      </c>
      <c r="AO426" s="373"/>
      <c r="AP426" s="348" t="s">
        <v>430</v>
      </c>
      <c r="AQ426" s="348" t="s">
        <v>430</v>
      </c>
      <c r="AR426" s="348" t="s">
        <v>430</v>
      </c>
      <c r="AS426" s="348" t="s">
        <v>430</v>
      </c>
      <c r="AT426" s="348">
        <v>-32.61</v>
      </c>
      <c r="AU426" s="351"/>
      <c r="AV426" s="346" t="s">
        <v>430</v>
      </c>
      <c r="AW426" s="346" t="s">
        <v>430</v>
      </c>
      <c r="AX426" s="346" t="s">
        <v>430</v>
      </c>
      <c r="AY426" s="346" t="s">
        <v>430</v>
      </c>
      <c r="AZ426" s="346">
        <v>219</v>
      </c>
      <c r="BA426" s="374"/>
      <c r="BB426" s="348">
        <v>23.0832436757727</v>
      </c>
      <c r="BC426" s="348">
        <v>1.0127019940779001</v>
      </c>
      <c r="BD426" s="348">
        <v>-0.106442754538959</v>
      </c>
      <c r="BE426" s="375">
        <v>-0.15489238997268601</v>
      </c>
      <c r="BF426" s="374"/>
      <c r="BG426" s="372">
        <v>0.1114</v>
      </c>
      <c r="BH426" s="373"/>
      <c r="BI426" s="348">
        <v>80.667599999999993</v>
      </c>
      <c r="BJ426" s="348">
        <v>19.433199999999999</v>
      </c>
      <c r="BK426" s="348" t="s">
        <v>430</v>
      </c>
      <c r="BL426" s="348">
        <v>-0.1008</v>
      </c>
      <c r="BM426" s="373"/>
      <c r="BN426" s="372" t="s">
        <v>5020</v>
      </c>
      <c r="BO426" s="372" t="s">
        <v>5021</v>
      </c>
      <c r="BP426" s="372" t="s">
        <v>430</v>
      </c>
      <c r="BQ426" s="372" t="s">
        <v>430</v>
      </c>
      <c r="BR426" s="372" t="s">
        <v>430</v>
      </c>
      <c r="BS426" s="373"/>
      <c r="BT426" s="354" t="s">
        <v>4624</v>
      </c>
    </row>
    <row r="427" spans="1:72" s="428" customFormat="1" x14ac:dyDescent="0.25">
      <c r="A427" s="345" t="s">
        <v>5567</v>
      </c>
      <c r="B427" s="373"/>
      <c r="C427" s="719">
        <v>45554</v>
      </c>
      <c r="D427" s="373"/>
      <c r="E427" s="346">
        <v>96.608999999999995</v>
      </c>
      <c r="F427" s="373"/>
      <c r="G427" s="347">
        <v>10.4079</v>
      </c>
      <c r="H427" s="374"/>
      <c r="I427" s="348">
        <v>8.1699999999999995E-2</v>
      </c>
      <c r="J427" s="348">
        <v>0.3906</v>
      </c>
      <c r="K427" s="348">
        <v>1.6902999999999999</v>
      </c>
      <c r="L427" s="348">
        <v>14.6813</v>
      </c>
      <c r="M427" s="348">
        <v>2.8408000000000002</v>
      </c>
      <c r="N427" s="350">
        <v>6.5019</v>
      </c>
      <c r="O427" s="348" t="s">
        <v>430</v>
      </c>
      <c r="P427" s="348" t="s">
        <v>430</v>
      </c>
      <c r="Q427" s="348" t="s">
        <v>430</v>
      </c>
      <c r="R427" s="348" t="s">
        <v>430</v>
      </c>
      <c r="S427" s="348">
        <v>17.6752</v>
      </c>
      <c r="T427" s="348">
        <v>2.7149000000000001</v>
      </c>
      <c r="U427" s="348">
        <v>8.7929999999999993</v>
      </c>
      <c r="V427" s="348">
        <v>4.2572999999999999</v>
      </c>
      <c r="W427" s="348">
        <v>1.3832</v>
      </c>
      <c r="X427" s="348">
        <v>2.2953999999999999</v>
      </c>
      <c r="Y427" s="374"/>
      <c r="Z427" s="346">
        <v>168</v>
      </c>
      <c r="AA427" s="346">
        <v>64</v>
      </c>
      <c r="AB427" s="346">
        <v>146</v>
      </c>
      <c r="AC427" s="346">
        <v>75</v>
      </c>
      <c r="AD427" s="346">
        <v>79</v>
      </c>
      <c r="AE427" s="346">
        <v>53</v>
      </c>
      <c r="AF427" s="346" t="s">
        <v>430</v>
      </c>
      <c r="AG427" s="346" t="s">
        <v>430</v>
      </c>
      <c r="AH427" s="346" t="s">
        <v>430</v>
      </c>
      <c r="AI427" s="346" t="s">
        <v>430</v>
      </c>
      <c r="AJ427" s="346">
        <v>74</v>
      </c>
      <c r="AK427" s="346">
        <v>87</v>
      </c>
      <c r="AL427" s="346">
        <v>39</v>
      </c>
      <c r="AM427" s="346">
        <v>51</v>
      </c>
      <c r="AN427" s="346">
        <v>173</v>
      </c>
      <c r="AO427" s="373"/>
      <c r="AP427" s="348" t="s">
        <v>430</v>
      </c>
      <c r="AQ427" s="348" t="s">
        <v>430</v>
      </c>
      <c r="AR427" s="348" t="s">
        <v>430</v>
      </c>
      <c r="AS427" s="348" t="s">
        <v>430</v>
      </c>
      <c r="AT427" s="348">
        <v>11.56</v>
      </c>
      <c r="AU427" s="351"/>
      <c r="AV427" s="346" t="s">
        <v>430</v>
      </c>
      <c r="AW427" s="346" t="s">
        <v>430</v>
      </c>
      <c r="AX427" s="346" t="s">
        <v>430</v>
      </c>
      <c r="AY427" s="346" t="s">
        <v>430</v>
      </c>
      <c r="AZ427" s="346">
        <v>62</v>
      </c>
      <c r="BA427" s="374"/>
      <c r="BB427" s="348">
        <v>16.339270545747802</v>
      </c>
      <c r="BC427" s="348">
        <v>0.99420488908033899</v>
      </c>
      <c r="BD427" s="348">
        <v>-1.67488578175479E-2</v>
      </c>
      <c r="BE427" s="375">
        <v>-5.2084901127741202E-2</v>
      </c>
      <c r="BF427" s="374"/>
      <c r="BG427" s="372">
        <v>0.32940000000000003</v>
      </c>
      <c r="BH427" s="373"/>
      <c r="BI427" s="348">
        <v>3.9131</v>
      </c>
      <c r="BJ427" s="348">
        <v>92.433899999999994</v>
      </c>
      <c r="BK427" s="348">
        <v>3.6194700000000002</v>
      </c>
      <c r="BL427" s="348">
        <v>3.3529999999999997E-2</v>
      </c>
      <c r="BM427" s="373"/>
      <c r="BN427" s="372" t="s">
        <v>4614</v>
      </c>
      <c r="BO427" s="372" t="s">
        <v>685</v>
      </c>
      <c r="BP427" s="372" t="s">
        <v>4615</v>
      </c>
      <c r="BQ427" s="372" t="s">
        <v>722</v>
      </c>
      <c r="BR427" s="372" t="s">
        <v>4616</v>
      </c>
      <c r="BS427" s="373"/>
      <c r="BT427" s="354" t="s">
        <v>4624</v>
      </c>
    </row>
    <row r="428" spans="1:72" s="428" customFormat="1" x14ac:dyDescent="0.25">
      <c r="A428" s="345" t="s">
        <v>5568</v>
      </c>
      <c r="B428" s="373"/>
      <c r="C428" s="719">
        <v>45646</v>
      </c>
      <c r="D428" s="373"/>
      <c r="E428" s="346">
        <v>90.486800000000002</v>
      </c>
      <c r="F428" s="373"/>
      <c r="G428" s="347">
        <v>10.4353</v>
      </c>
      <c r="H428" s="374"/>
      <c r="I428" s="348">
        <v>0.49980000000000002</v>
      </c>
      <c r="J428" s="348">
        <v>0.18720000000000001</v>
      </c>
      <c r="K428" s="348">
        <v>2.2627000000000002</v>
      </c>
      <c r="L428" s="348">
        <v>9.8742000000000001</v>
      </c>
      <c r="M428" s="348">
        <v>-2.8795999999999999</v>
      </c>
      <c r="N428" s="350">
        <v>0.51629999999999998</v>
      </c>
      <c r="O428" s="348" t="s">
        <v>430</v>
      </c>
      <c r="P428" s="348" t="s">
        <v>430</v>
      </c>
      <c r="Q428" s="348" t="s">
        <v>430</v>
      </c>
      <c r="R428" s="348" t="s">
        <v>430</v>
      </c>
      <c r="S428" s="348">
        <v>12.7507</v>
      </c>
      <c r="T428" s="348">
        <v>-2.9617</v>
      </c>
      <c r="U428" s="348">
        <v>1.8534999999999999</v>
      </c>
      <c r="V428" s="348">
        <v>-1.6929000000000001</v>
      </c>
      <c r="W428" s="348">
        <v>2.2147000000000001</v>
      </c>
      <c r="X428" s="348">
        <v>2.8628</v>
      </c>
      <c r="Y428" s="374"/>
      <c r="Z428" s="346">
        <v>92</v>
      </c>
      <c r="AA428" s="346">
        <v>94</v>
      </c>
      <c r="AB428" s="346">
        <v>113</v>
      </c>
      <c r="AC428" s="346">
        <v>149</v>
      </c>
      <c r="AD428" s="346">
        <v>154</v>
      </c>
      <c r="AE428" s="346">
        <v>125</v>
      </c>
      <c r="AF428" s="346" t="s">
        <v>430</v>
      </c>
      <c r="AG428" s="346" t="s">
        <v>430</v>
      </c>
      <c r="AH428" s="346" t="s">
        <v>430</v>
      </c>
      <c r="AI428" s="346" t="s">
        <v>430</v>
      </c>
      <c r="AJ428" s="346">
        <v>143</v>
      </c>
      <c r="AK428" s="346">
        <v>158</v>
      </c>
      <c r="AL428" s="346">
        <v>146</v>
      </c>
      <c r="AM428" s="346">
        <v>126</v>
      </c>
      <c r="AN428" s="346">
        <v>128</v>
      </c>
      <c r="AO428" s="373"/>
      <c r="AP428" s="348" t="s">
        <v>430</v>
      </c>
      <c r="AQ428" s="348" t="s">
        <v>430</v>
      </c>
      <c r="AR428" s="348" t="s">
        <v>430</v>
      </c>
      <c r="AS428" s="348" t="s">
        <v>430</v>
      </c>
      <c r="AT428" s="348">
        <v>1.28</v>
      </c>
      <c r="AU428" s="351"/>
      <c r="AV428" s="346" t="s">
        <v>430</v>
      </c>
      <c r="AW428" s="346" t="s">
        <v>430</v>
      </c>
      <c r="AX428" s="346" t="s">
        <v>430</v>
      </c>
      <c r="AY428" s="346" t="s">
        <v>430</v>
      </c>
      <c r="AZ428" s="346">
        <v>137</v>
      </c>
      <c r="BA428" s="374"/>
      <c r="BB428" s="348">
        <v>13.709915802441399</v>
      </c>
      <c r="BC428" s="348">
        <v>0.98609996077887696</v>
      </c>
      <c r="BD428" s="348">
        <v>-1.15910621503775E-2</v>
      </c>
      <c r="BE428" s="375">
        <v>-4.1737215096285099E-2</v>
      </c>
      <c r="BF428" s="374"/>
      <c r="BG428" s="372">
        <v>0.26690000000000003</v>
      </c>
      <c r="BH428" s="373"/>
      <c r="BI428" s="348">
        <v>68.056100000000001</v>
      </c>
      <c r="BJ428" s="348">
        <v>20.581900000000001</v>
      </c>
      <c r="BK428" s="348">
        <v>10.5725</v>
      </c>
      <c r="BL428" s="348">
        <v>0.78949999999999998</v>
      </c>
      <c r="BM428" s="373"/>
      <c r="BN428" s="372" t="s">
        <v>5024</v>
      </c>
      <c r="BO428" s="372" t="s">
        <v>3385</v>
      </c>
      <c r="BP428" s="372" t="s">
        <v>4800</v>
      </c>
      <c r="BQ428" s="372" t="s">
        <v>4508</v>
      </c>
      <c r="BR428" s="372" t="s">
        <v>5025</v>
      </c>
      <c r="BS428" s="373"/>
      <c r="BT428" s="354" t="s">
        <v>554</v>
      </c>
    </row>
    <row r="429" spans="1:72" s="428" customFormat="1" x14ac:dyDescent="0.25">
      <c r="A429" s="345" t="s">
        <v>5569</v>
      </c>
      <c r="B429" s="373"/>
      <c r="C429" s="719">
        <v>41275</v>
      </c>
      <c r="D429" s="373"/>
      <c r="E429" s="346">
        <v>90.176900000000003</v>
      </c>
      <c r="F429" s="373"/>
      <c r="G429" s="347">
        <v>155.10400000000001</v>
      </c>
      <c r="H429" s="374"/>
      <c r="I429" s="348">
        <v>1.036</v>
      </c>
      <c r="J429" s="348">
        <v>3.2800000000000003E-2</v>
      </c>
      <c r="K429" s="348">
        <v>2.3673999999999999</v>
      </c>
      <c r="L429" s="348">
        <v>4.4012000000000002</v>
      </c>
      <c r="M429" s="348">
        <v>-9.5548000000000002</v>
      </c>
      <c r="N429" s="350">
        <v>-5.5971000000000002</v>
      </c>
      <c r="O429" s="348">
        <v>0.34989999999999999</v>
      </c>
      <c r="P429" s="348">
        <v>7.6313000000000004</v>
      </c>
      <c r="Q429" s="348">
        <v>8.7113999999999994</v>
      </c>
      <c r="R429" s="348">
        <v>11.8948</v>
      </c>
      <c r="S429" s="348">
        <v>7.3483000000000001</v>
      </c>
      <c r="T429" s="348">
        <v>-9.3419000000000008</v>
      </c>
      <c r="U429" s="348">
        <v>-3.7972999999999999</v>
      </c>
      <c r="V429" s="348">
        <v>-7.5373999999999999</v>
      </c>
      <c r="W429" s="348">
        <v>3.2179000000000002</v>
      </c>
      <c r="X429" s="348">
        <v>11.246600000000001</v>
      </c>
      <c r="Y429" s="374"/>
      <c r="Z429" s="346">
        <v>30</v>
      </c>
      <c r="AA429" s="346">
        <v>119</v>
      </c>
      <c r="AB429" s="346">
        <v>104</v>
      </c>
      <c r="AC429" s="346">
        <v>227</v>
      </c>
      <c r="AD429" s="346">
        <v>229</v>
      </c>
      <c r="AE429" s="346">
        <v>198</v>
      </c>
      <c r="AF429" s="346">
        <v>102</v>
      </c>
      <c r="AG429" s="346">
        <v>97</v>
      </c>
      <c r="AH429" s="346">
        <v>44</v>
      </c>
      <c r="AI429" s="346">
        <v>18</v>
      </c>
      <c r="AJ429" s="346">
        <v>237</v>
      </c>
      <c r="AK429" s="346">
        <v>232</v>
      </c>
      <c r="AL429" s="346">
        <v>213</v>
      </c>
      <c r="AM429" s="346">
        <v>199</v>
      </c>
      <c r="AN429" s="346">
        <v>53</v>
      </c>
      <c r="AO429" s="373"/>
      <c r="AP429" s="348">
        <v>10.73</v>
      </c>
      <c r="AQ429" s="348">
        <v>9.6999999999999993</v>
      </c>
      <c r="AR429" s="348">
        <v>6</v>
      </c>
      <c r="AS429" s="348">
        <v>1.2</v>
      </c>
      <c r="AT429" s="348">
        <v>-8.8699999999999992</v>
      </c>
      <c r="AU429" s="351"/>
      <c r="AV429" s="346">
        <v>18</v>
      </c>
      <c r="AW429" s="346">
        <v>23</v>
      </c>
      <c r="AX429" s="346">
        <v>45</v>
      </c>
      <c r="AY429" s="346">
        <v>97</v>
      </c>
      <c r="AZ429" s="346">
        <v>208</v>
      </c>
      <c r="BA429" s="374"/>
      <c r="BB429" s="348">
        <v>11.4184078293368</v>
      </c>
      <c r="BC429" s="348">
        <v>0.99917777373525996</v>
      </c>
      <c r="BD429" s="348">
        <v>2.27178335834562E-2</v>
      </c>
      <c r="BE429" s="375">
        <v>-4.1987893248178497E-2</v>
      </c>
      <c r="BF429" s="374"/>
      <c r="BG429" s="372">
        <v>0.24279999999999999</v>
      </c>
      <c r="BH429" s="373"/>
      <c r="BI429" s="348">
        <v>99.640699999999995</v>
      </c>
      <c r="BJ429" s="348" t="s">
        <v>430</v>
      </c>
      <c r="BK429" s="348" t="s">
        <v>430</v>
      </c>
      <c r="BL429" s="348">
        <v>0.35930000000000001</v>
      </c>
      <c r="BM429" s="373"/>
      <c r="BN429" s="372" t="s">
        <v>5027</v>
      </c>
      <c r="BO429" s="372" t="s">
        <v>5028</v>
      </c>
      <c r="BP429" s="372" t="s">
        <v>5029</v>
      </c>
      <c r="BQ429" s="372" t="s">
        <v>4547</v>
      </c>
      <c r="BR429" s="372" t="s">
        <v>983</v>
      </c>
      <c r="BS429" s="373"/>
      <c r="BT429" s="354" t="s">
        <v>4767</v>
      </c>
    </row>
    <row r="430" spans="1:72" s="428" customFormat="1" x14ac:dyDescent="0.25">
      <c r="A430" s="345" t="s">
        <v>5570</v>
      </c>
      <c r="B430" s="373"/>
      <c r="C430" s="719">
        <v>44643</v>
      </c>
      <c r="D430" s="373"/>
      <c r="E430" s="346">
        <v>86.79</v>
      </c>
      <c r="F430" s="373"/>
      <c r="G430" s="347">
        <v>16.220800000000001</v>
      </c>
      <c r="H430" s="374"/>
      <c r="I430" s="348">
        <v>0.47760000000000002</v>
      </c>
      <c r="J430" s="348">
        <v>0.36009999999999998</v>
      </c>
      <c r="K430" s="348">
        <v>0.63529999999999998</v>
      </c>
      <c r="L430" s="348">
        <v>5.7949999999999999</v>
      </c>
      <c r="M430" s="348">
        <v>-5.7708000000000004</v>
      </c>
      <c r="N430" s="350">
        <v>-2.0352999999999999</v>
      </c>
      <c r="O430" s="348">
        <v>-0.34129999999999999</v>
      </c>
      <c r="P430" s="348">
        <v>11.024100000000001</v>
      </c>
      <c r="Q430" s="348" t="s">
        <v>430</v>
      </c>
      <c r="R430" s="348" t="s">
        <v>430</v>
      </c>
      <c r="S430" s="348">
        <v>7.6234999999999999</v>
      </c>
      <c r="T430" s="348">
        <v>-6.1741999999999999</v>
      </c>
      <c r="U430" s="348">
        <v>-1.2004999999999999</v>
      </c>
      <c r="V430" s="348">
        <v>-4.3071000000000002</v>
      </c>
      <c r="W430" s="348">
        <v>1.2849999999999999</v>
      </c>
      <c r="X430" s="348">
        <v>12.0318</v>
      </c>
      <c r="Y430" s="374"/>
      <c r="Z430" s="346">
        <v>102</v>
      </c>
      <c r="AA430" s="346">
        <v>74</v>
      </c>
      <c r="AB430" s="346">
        <v>205</v>
      </c>
      <c r="AC430" s="346">
        <v>197</v>
      </c>
      <c r="AD430" s="346">
        <v>172</v>
      </c>
      <c r="AE430" s="346">
        <v>154</v>
      </c>
      <c r="AF430" s="346">
        <v>107</v>
      </c>
      <c r="AG430" s="346">
        <v>67</v>
      </c>
      <c r="AH430" s="346" t="s">
        <v>430</v>
      </c>
      <c r="AI430" s="346" t="s">
        <v>430</v>
      </c>
      <c r="AJ430" s="346">
        <v>225</v>
      </c>
      <c r="AK430" s="346">
        <v>179</v>
      </c>
      <c r="AL430" s="346">
        <v>166</v>
      </c>
      <c r="AM430" s="346">
        <v>155</v>
      </c>
      <c r="AN430" s="346">
        <v>187</v>
      </c>
      <c r="AO430" s="373"/>
      <c r="AP430" s="348" t="s">
        <v>430</v>
      </c>
      <c r="AQ430" s="348" t="s">
        <v>430</v>
      </c>
      <c r="AR430" s="348" t="s">
        <v>430</v>
      </c>
      <c r="AS430" s="348">
        <v>2.57</v>
      </c>
      <c r="AT430" s="348">
        <v>-5.14</v>
      </c>
      <c r="AU430" s="351"/>
      <c r="AV430" s="346" t="s">
        <v>430</v>
      </c>
      <c r="AW430" s="346" t="s">
        <v>430</v>
      </c>
      <c r="AX430" s="346" t="s">
        <v>430</v>
      </c>
      <c r="AY430" s="346">
        <v>87</v>
      </c>
      <c r="AZ430" s="346">
        <v>165</v>
      </c>
      <c r="BA430" s="374"/>
      <c r="BB430" s="348">
        <v>12.1518462087485</v>
      </c>
      <c r="BC430" s="348">
        <v>0</v>
      </c>
      <c r="BD430" s="348">
        <v>4.7201051332792503E-2</v>
      </c>
      <c r="BE430" s="375" t="s">
        <v>430</v>
      </c>
      <c r="BF430" s="374"/>
      <c r="BG430" s="372" t="s">
        <v>430</v>
      </c>
      <c r="BH430" s="373"/>
      <c r="BI430" s="348">
        <v>83.460899999999995</v>
      </c>
      <c r="BJ430" s="348">
        <v>12.9938</v>
      </c>
      <c r="BK430" s="348">
        <v>3.34985</v>
      </c>
      <c r="BL430" s="348">
        <v>0.19545000000000001</v>
      </c>
      <c r="BM430" s="373"/>
      <c r="BN430" s="372" t="s">
        <v>5031</v>
      </c>
      <c r="BO430" s="372" t="s">
        <v>4722</v>
      </c>
      <c r="BP430" s="372" t="s">
        <v>1363</v>
      </c>
      <c r="BQ430" s="372" t="s">
        <v>4723</v>
      </c>
      <c r="BR430" s="372" t="s">
        <v>4724</v>
      </c>
      <c r="BS430" s="373"/>
      <c r="BT430" s="354" t="s">
        <v>547</v>
      </c>
    </row>
    <row r="431" spans="1:72" s="428" customFormat="1" x14ac:dyDescent="0.25">
      <c r="A431" s="345" t="s">
        <v>5571</v>
      </c>
      <c r="B431" s="373"/>
      <c r="C431" s="719">
        <v>45282</v>
      </c>
      <c r="D431" s="373"/>
      <c r="E431" s="346">
        <v>91.989400000000003</v>
      </c>
      <c r="F431" s="373"/>
      <c r="G431" s="347">
        <v>12.889200000000001</v>
      </c>
      <c r="H431" s="374"/>
      <c r="I431" s="348">
        <v>0.20760000000000001</v>
      </c>
      <c r="J431" s="348">
        <v>1.6555</v>
      </c>
      <c r="K431" s="348">
        <v>6.0377000000000001</v>
      </c>
      <c r="L431" s="348">
        <v>22.003699999999998</v>
      </c>
      <c r="M431" s="348">
        <v>6.8056999999999999</v>
      </c>
      <c r="N431" s="350">
        <v>3.6901000000000002</v>
      </c>
      <c r="O431" s="348">
        <v>2.1356999999999999</v>
      </c>
      <c r="P431" s="348" t="s">
        <v>430</v>
      </c>
      <c r="Q431" s="348" t="s">
        <v>430</v>
      </c>
      <c r="R431" s="348" t="s">
        <v>430</v>
      </c>
      <c r="S431" s="348">
        <v>24.4924</v>
      </c>
      <c r="T431" s="348">
        <v>6.5636999999999999</v>
      </c>
      <c r="U431" s="348">
        <v>6.5354999999999999</v>
      </c>
      <c r="V431" s="348">
        <v>0.1017</v>
      </c>
      <c r="W431" s="348">
        <v>4.6805000000000003</v>
      </c>
      <c r="X431" s="348">
        <v>10.6547</v>
      </c>
      <c r="Y431" s="374"/>
      <c r="Z431" s="346">
        <v>136</v>
      </c>
      <c r="AA431" s="346">
        <v>14</v>
      </c>
      <c r="AB431" s="346">
        <v>22</v>
      </c>
      <c r="AC431" s="346">
        <v>14</v>
      </c>
      <c r="AD431" s="346">
        <v>28</v>
      </c>
      <c r="AE431" s="346">
        <v>90</v>
      </c>
      <c r="AF431" s="346">
        <v>52</v>
      </c>
      <c r="AG431" s="346" t="s">
        <v>430</v>
      </c>
      <c r="AH431" s="346" t="s">
        <v>430</v>
      </c>
      <c r="AI431" s="346" t="s">
        <v>430</v>
      </c>
      <c r="AJ431" s="346">
        <v>14</v>
      </c>
      <c r="AK431" s="346">
        <v>26</v>
      </c>
      <c r="AL431" s="346">
        <v>82</v>
      </c>
      <c r="AM431" s="346">
        <v>99</v>
      </c>
      <c r="AN431" s="346">
        <v>24</v>
      </c>
      <c r="AO431" s="373"/>
      <c r="AP431" s="348" t="s">
        <v>430</v>
      </c>
      <c r="AQ431" s="348" t="s">
        <v>430</v>
      </c>
      <c r="AR431" s="348" t="s">
        <v>430</v>
      </c>
      <c r="AS431" s="348" t="s">
        <v>430</v>
      </c>
      <c r="AT431" s="348">
        <v>16.510000000000002</v>
      </c>
      <c r="AU431" s="351"/>
      <c r="AV431" s="346" t="s">
        <v>430</v>
      </c>
      <c r="AW431" s="346" t="s">
        <v>430</v>
      </c>
      <c r="AX431" s="346" t="s">
        <v>430</v>
      </c>
      <c r="AY431" s="346" t="s">
        <v>430</v>
      </c>
      <c r="AZ431" s="346">
        <v>23</v>
      </c>
      <c r="BA431" s="374"/>
      <c r="BB431" s="348">
        <v>20.107655479154101</v>
      </c>
      <c r="BC431" s="348">
        <v>0.99761486998411497</v>
      </c>
      <c r="BD431" s="348">
        <v>2.7723899190581498E-2</v>
      </c>
      <c r="BE431" s="375">
        <v>-4.6702714943670801E-2</v>
      </c>
      <c r="BF431" s="374"/>
      <c r="BG431" s="372">
        <v>0.26590000000000003</v>
      </c>
      <c r="BH431" s="373"/>
      <c r="BI431" s="348" t="s">
        <v>430</v>
      </c>
      <c r="BJ431" s="348">
        <v>5.0782299999999996</v>
      </c>
      <c r="BK431" s="348">
        <v>94.896699999999996</v>
      </c>
      <c r="BL431" s="348">
        <v>2.5069999999999999E-2</v>
      </c>
      <c r="BM431" s="373"/>
      <c r="BN431" s="372" t="s">
        <v>2124</v>
      </c>
      <c r="BO431" s="372" t="s">
        <v>4503</v>
      </c>
      <c r="BP431" s="372" t="s">
        <v>4504</v>
      </c>
      <c r="BQ431" s="372" t="s">
        <v>4505</v>
      </c>
      <c r="BR431" s="372" t="s">
        <v>564</v>
      </c>
      <c r="BS431" s="373"/>
      <c r="BT431" s="354" t="s">
        <v>554</v>
      </c>
    </row>
    <row r="432" spans="1:72" s="428" customFormat="1" ht="11" x14ac:dyDescent="0.3">
      <c r="A432" s="841" t="s">
        <v>5572</v>
      </c>
      <c r="B432" s="842"/>
      <c r="C432" s="843">
        <v>45504</v>
      </c>
      <c r="D432" s="842"/>
      <c r="E432" s="844">
        <v>86.398300000000006</v>
      </c>
      <c r="F432" s="842"/>
      <c r="G432" s="845">
        <v>9.5990000000000002</v>
      </c>
      <c r="H432" s="847"/>
      <c r="I432" s="846">
        <v>-0.14560000000000001</v>
      </c>
      <c r="J432" s="846">
        <v>-0.48720000000000002</v>
      </c>
      <c r="K432" s="846">
        <v>0.46050000000000002</v>
      </c>
      <c r="L432" s="846">
        <v>4.6555</v>
      </c>
      <c r="M432" s="846">
        <v>5.0564</v>
      </c>
      <c r="N432" s="848">
        <v>9.4651999999999994</v>
      </c>
      <c r="O432" s="846" t="s">
        <v>430</v>
      </c>
      <c r="P432" s="846" t="s">
        <v>430</v>
      </c>
      <c r="Q432" s="846" t="s">
        <v>430</v>
      </c>
      <c r="R432" s="846" t="s">
        <v>430</v>
      </c>
      <c r="S432" s="846">
        <v>7.5156999999999998</v>
      </c>
      <c r="T432" s="846">
        <v>3.1042000000000001</v>
      </c>
      <c r="U432" s="846">
        <v>7.9387999999999996</v>
      </c>
      <c r="V432" s="846">
        <v>7.1196999999999999</v>
      </c>
      <c r="W432" s="846">
        <v>0.629</v>
      </c>
      <c r="X432" s="846">
        <v>-2.1324999999999998</v>
      </c>
      <c r="Y432" s="847"/>
      <c r="Z432" s="844">
        <v>197</v>
      </c>
      <c r="AA432" s="844">
        <v>208</v>
      </c>
      <c r="AB432" s="844">
        <v>214</v>
      </c>
      <c r="AC432" s="844">
        <v>225</v>
      </c>
      <c r="AD432" s="844">
        <v>39</v>
      </c>
      <c r="AE432" s="844">
        <v>24</v>
      </c>
      <c r="AF432" s="844" t="s">
        <v>430</v>
      </c>
      <c r="AG432" s="844" t="s">
        <v>430</v>
      </c>
      <c r="AH432" s="844" t="s">
        <v>430</v>
      </c>
      <c r="AI432" s="844" t="s">
        <v>430</v>
      </c>
      <c r="AJ432" s="844">
        <v>226</v>
      </c>
      <c r="AK432" s="844">
        <v>70</v>
      </c>
      <c r="AL432" s="844">
        <v>49</v>
      </c>
      <c r="AM432" s="844">
        <v>24</v>
      </c>
      <c r="AN432" s="844">
        <v>208</v>
      </c>
      <c r="AO432" s="842"/>
      <c r="AP432" s="846" t="s">
        <v>430</v>
      </c>
      <c r="AQ432" s="846" t="s">
        <v>430</v>
      </c>
      <c r="AR432" s="846" t="s">
        <v>430</v>
      </c>
      <c r="AS432" s="846" t="s">
        <v>430</v>
      </c>
      <c r="AT432" s="846">
        <v>7.67</v>
      </c>
      <c r="AU432" s="849"/>
      <c r="AV432" s="844" t="s">
        <v>430</v>
      </c>
      <c r="AW432" s="844" t="s">
        <v>430</v>
      </c>
      <c r="AX432" s="844" t="s">
        <v>430</v>
      </c>
      <c r="AY432" s="844" t="s">
        <v>430</v>
      </c>
      <c r="AZ432" s="844">
        <v>82</v>
      </c>
      <c r="BA432" s="847"/>
      <c r="BB432" s="846">
        <v>18.996569248313801</v>
      </c>
      <c r="BC432" s="846">
        <v>1.0001915918617099</v>
      </c>
      <c r="BD432" s="846">
        <v>-1.5976908488612201E-2</v>
      </c>
      <c r="BE432" s="852">
        <v>-3.9813222551574899E-2</v>
      </c>
      <c r="BF432" s="847"/>
      <c r="BG432" s="855">
        <v>0.12529999999999999</v>
      </c>
      <c r="BH432" s="842"/>
      <c r="BI432" s="846">
        <v>72.719399999999993</v>
      </c>
      <c r="BJ432" s="846">
        <v>21.393799999999999</v>
      </c>
      <c r="BK432" s="846">
        <v>5.6189200000000001</v>
      </c>
      <c r="BL432" s="846">
        <v>0.26788000000000001</v>
      </c>
      <c r="BM432" s="842"/>
      <c r="BN432" s="855" t="s">
        <v>5034</v>
      </c>
      <c r="BO432" s="855" t="s">
        <v>5035</v>
      </c>
      <c r="BP432" s="855" t="s">
        <v>5036</v>
      </c>
      <c r="BQ432" s="855" t="s">
        <v>2237</v>
      </c>
      <c r="BR432" s="855" t="s">
        <v>5037</v>
      </c>
      <c r="BS432" s="842"/>
      <c r="BT432" s="856" t="s">
        <v>554</v>
      </c>
    </row>
    <row r="433" spans="1:72" s="428" customFormat="1" x14ac:dyDescent="0.25">
      <c r="A433" s="345" t="s">
        <v>5573</v>
      </c>
      <c r="B433" s="373"/>
      <c r="C433" s="719">
        <v>45741</v>
      </c>
      <c r="D433" s="373"/>
      <c r="E433" s="346">
        <v>91.348600000000005</v>
      </c>
      <c r="F433" s="373"/>
      <c r="G433" s="347">
        <v>9.8994</v>
      </c>
      <c r="H433" s="374"/>
      <c r="I433" s="348">
        <v>0.63839999999999997</v>
      </c>
      <c r="J433" s="348">
        <v>-0.50649999999999995</v>
      </c>
      <c r="K433" s="348">
        <v>1.7661</v>
      </c>
      <c r="L433" s="348">
        <v>3.2574999999999998</v>
      </c>
      <c r="M433" s="348">
        <v>-10.779199999999999</v>
      </c>
      <c r="N433" s="350">
        <v>-5.0308000000000002</v>
      </c>
      <c r="O433" s="348" t="s">
        <v>430</v>
      </c>
      <c r="P433" s="348" t="s">
        <v>430</v>
      </c>
      <c r="Q433" s="348" t="s">
        <v>430</v>
      </c>
      <c r="R433" s="348" t="s">
        <v>430</v>
      </c>
      <c r="S433" s="348">
        <v>5.8997000000000002</v>
      </c>
      <c r="T433" s="348">
        <v>-10.6722</v>
      </c>
      <c r="U433" s="348">
        <v>-4.4515000000000002</v>
      </c>
      <c r="V433" s="348">
        <v>-6.5362999999999998</v>
      </c>
      <c r="W433" s="348">
        <v>2.1979000000000002</v>
      </c>
      <c r="X433" s="348">
        <v>-0.80610000000000004</v>
      </c>
      <c r="Y433" s="374"/>
      <c r="Z433" s="346">
        <v>71</v>
      </c>
      <c r="AA433" s="346">
        <v>210</v>
      </c>
      <c r="AB433" s="346">
        <v>140</v>
      </c>
      <c r="AC433" s="346">
        <v>242</v>
      </c>
      <c r="AD433" s="346">
        <v>232</v>
      </c>
      <c r="AE433" s="346">
        <v>186</v>
      </c>
      <c r="AF433" s="346" t="s">
        <v>430</v>
      </c>
      <c r="AG433" s="346" t="s">
        <v>430</v>
      </c>
      <c r="AH433" s="346" t="s">
        <v>430</v>
      </c>
      <c r="AI433" s="346" t="s">
        <v>430</v>
      </c>
      <c r="AJ433" s="346">
        <v>242</v>
      </c>
      <c r="AK433" s="346">
        <v>234</v>
      </c>
      <c r="AL433" s="346">
        <v>214</v>
      </c>
      <c r="AM433" s="346">
        <v>187</v>
      </c>
      <c r="AN433" s="346">
        <v>129</v>
      </c>
      <c r="AO433" s="373"/>
      <c r="AP433" s="348" t="s">
        <v>430</v>
      </c>
      <c r="AQ433" s="348" t="s">
        <v>430</v>
      </c>
      <c r="AR433" s="348" t="s">
        <v>430</v>
      </c>
      <c r="AS433" s="348" t="s">
        <v>430</v>
      </c>
      <c r="AT433" s="348">
        <v>-10.34</v>
      </c>
      <c r="AU433" s="351"/>
      <c r="AV433" s="346" t="s">
        <v>430</v>
      </c>
      <c r="AW433" s="346" t="s">
        <v>430</v>
      </c>
      <c r="AX433" s="346" t="s">
        <v>430</v>
      </c>
      <c r="AY433" s="346" t="s">
        <v>430</v>
      </c>
      <c r="AZ433" s="346">
        <v>212</v>
      </c>
      <c r="BA433" s="374"/>
      <c r="BB433" s="348">
        <v>12.1174816275542</v>
      </c>
      <c r="BC433" s="348">
        <v>0.99496376951314403</v>
      </c>
      <c r="BD433" s="348">
        <v>-4.9268062022252201E-2</v>
      </c>
      <c r="BE433" s="375">
        <v>-3.55356217073515E-2</v>
      </c>
      <c r="BF433" s="374"/>
      <c r="BG433" s="372">
        <v>8.6099999999999996E-2</v>
      </c>
      <c r="BH433" s="373"/>
      <c r="BI433" s="348">
        <v>99.581100000000006</v>
      </c>
      <c r="BJ433" s="348" t="s">
        <v>430</v>
      </c>
      <c r="BK433" s="348" t="s">
        <v>430</v>
      </c>
      <c r="BL433" s="348">
        <v>0.41889999999999999</v>
      </c>
      <c r="BM433" s="373"/>
      <c r="BN433" s="372" t="s">
        <v>5039</v>
      </c>
      <c r="BO433" s="372" t="s">
        <v>5040</v>
      </c>
      <c r="BP433" s="372" t="s">
        <v>5041</v>
      </c>
      <c r="BQ433" s="372" t="s">
        <v>5042</v>
      </c>
      <c r="BR433" s="372" t="s">
        <v>5043</v>
      </c>
      <c r="BS433" s="373"/>
      <c r="BT433" s="354" t="s">
        <v>554</v>
      </c>
    </row>
    <row r="434" spans="1:72" s="428" customFormat="1" x14ac:dyDescent="0.25">
      <c r="A434" s="345" t="s">
        <v>5574</v>
      </c>
      <c r="B434" s="373"/>
      <c r="C434" s="719">
        <v>46076</v>
      </c>
      <c r="D434" s="373"/>
      <c r="E434" s="346">
        <v>83.900599999999997</v>
      </c>
      <c r="F434" s="373"/>
      <c r="G434" s="347">
        <v>10.0063</v>
      </c>
      <c r="H434" s="374"/>
      <c r="I434" s="348">
        <v>0.16420000000000001</v>
      </c>
      <c r="J434" s="348">
        <v>-0.89239999999999997</v>
      </c>
      <c r="K434" s="348">
        <v>0.14710000000000001</v>
      </c>
      <c r="L434" s="348">
        <v>9.1091999999999995</v>
      </c>
      <c r="M434" s="348" t="s">
        <v>430</v>
      </c>
      <c r="N434" s="350" t="s">
        <v>430</v>
      </c>
      <c r="O434" s="348" t="s">
        <v>430</v>
      </c>
      <c r="P434" s="348" t="s">
        <v>430</v>
      </c>
      <c r="Q434" s="348" t="s">
        <v>430</v>
      </c>
      <c r="R434" s="348" t="s">
        <v>430</v>
      </c>
      <c r="S434" s="348">
        <v>10.7112</v>
      </c>
      <c r="T434" s="348" t="s">
        <v>430</v>
      </c>
      <c r="U434" s="348" t="s">
        <v>430</v>
      </c>
      <c r="V434" s="348" t="s">
        <v>430</v>
      </c>
      <c r="W434" s="348">
        <v>-0.48830000000000001</v>
      </c>
      <c r="X434" s="348">
        <v>6.3E-2</v>
      </c>
      <c r="Y434" s="374"/>
      <c r="Z434" s="346">
        <v>148</v>
      </c>
      <c r="AA434" s="346">
        <v>223</v>
      </c>
      <c r="AB434" s="346">
        <v>219</v>
      </c>
      <c r="AC434" s="346">
        <v>156</v>
      </c>
      <c r="AD434" s="346" t="s">
        <v>430</v>
      </c>
      <c r="AE434" s="346" t="s">
        <v>430</v>
      </c>
      <c r="AF434" s="346" t="s">
        <v>430</v>
      </c>
      <c r="AG434" s="346" t="s">
        <v>430</v>
      </c>
      <c r="AH434" s="346" t="s">
        <v>430</v>
      </c>
      <c r="AI434" s="346" t="s">
        <v>430</v>
      </c>
      <c r="AJ434" s="346">
        <v>158</v>
      </c>
      <c r="AK434" s="346" t="s">
        <v>430</v>
      </c>
      <c r="AL434" s="346" t="s">
        <v>430</v>
      </c>
      <c r="AM434" s="346" t="s">
        <v>430</v>
      </c>
      <c r="AN434" s="346">
        <v>225</v>
      </c>
      <c r="AO434" s="373"/>
      <c r="AP434" s="348" t="s">
        <v>430</v>
      </c>
      <c r="AQ434" s="348" t="s">
        <v>430</v>
      </c>
      <c r="AR434" s="348" t="s">
        <v>430</v>
      </c>
      <c r="AS434" s="348" t="s">
        <v>430</v>
      </c>
      <c r="AT434" s="348" t="s">
        <v>430</v>
      </c>
      <c r="AU434" s="351"/>
      <c r="AV434" s="346" t="s">
        <v>430</v>
      </c>
      <c r="AW434" s="346" t="s">
        <v>430</v>
      </c>
      <c r="AX434" s="346" t="s">
        <v>430</v>
      </c>
      <c r="AY434" s="346" t="s">
        <v>430</v>
      </c>
      <c r="AZ434" s="346" t="s">
        <v>430</v>
      </c>
      <c r="BA434" s="374"/>
      <c r="BB434" s="348">
        <v>22.182186722125302</v>
      </c>
      <c r="BC434" s="348">
        <v>1.05999475322198</v>
      </c>
      <c r="BD434" s="348">
        <v>-1.27979814881744E-2</v>
      </c>
      <c r="BE434" s="375">
        <v>-0.27245538413972997</v>
      </c>
      <c r="BF434" s="374"/>
      <c r="BG434" s="372">
        <v>9.1399999999999995E-2</v>
      </c>
      <c r="BH434" s="373"/>
      <c r="BI434" s="348">
        <v>55.182499999999997</v>
      </c>
      <c r="BJ434" s="348">
        <v>29.210100000000001</v>
      </c>
      <c r="BK434" s="348">
        <v>15.273099999999999</v>
      </c>
      <c r="BL434" s="348">
        <v>0.33429999999999999</v>
      </c>
      <c r="BM434" s="373"/>
      <c r="BN434" s="372" t="s">
        <v>5045</v>
      </c>
      <c r="BO434" s="372" t="s">
        <v>3299</v>
      </c>
      <c r="BP434" s="372" t="s">
        <v>5046</v>
      </c>
      <c r="BQ434" s="372" t="s">
        <v>5047</v>
      </c>
      <c r="BR434" s="372" t="s">
        <v>5048</v>
      </c>
      <c r="BS434" s="373"/>
      <c r="BT434" s="354" t="s">
        <v>554</v>
      </c>
    </row>
    <row r="435" spans="1:72" s="428" customFormat="1" x14ac:dyDescent="0.25">
      <c r="A435" s="345" t="s">
        <v>5575</v>
      </c>
      <c r="B435" s="373"/>
      <c r="C435" s="719">
        <v>45818</v>
      </c>
      <c r="D435" s="373"/>
      <c r="E435" s="346">
        <v>83.945400000000006</v>
      </c>
      <c r="F435" s="373"/>
      <c r="G435" s="347">
        <v>10.8132</v>
      </c>
      <c r="H435" s="374"/>
      <c r="I435" s="348">
        <v>-7.85E-2</v>
      </c>
      <c r="J435" s="348">
        <v>-0.42449999999999999</v>
      </c>
      <c r="K435" s="348">
        <v>-1.3583000000000001</v>
      </c>
      <c r="L435" s="348">
        <v>10.968400000000001</v>
      </c>
      <c r="M435" s="348">
        <v>3.2484000000000002</v>
      </c>
      <c r="N435" s="350">
        <v>8.3562999999999992</v>
      </c>
      <c r="O435" s="348" t="s">
        <v>430</v>
      </c>
      <c r="P435" s="348" t="s">
        <v>430</v>
      </c>
      <c r="Q435" s="348" t="s">
        <v>430</v>
      </c>
      <c r="R435" s="348" t="s">
        <v>430</v>
      </c>
      <c r="S435" s="348">
        <v>12.2796</v>
      </c>
      <c r="T435" s="348">
        <v>2.5162</v>
      </c>
      <c r="U435" s="348">
        <v>8.2858000000000001</v>
      </c>
      <c r="V435" s="348">
        <v>5.8841000000000001</v>
      </c>
      <c r="W435" s="348">
        <v>-1.1156999999999999</v>
      </c>
      <c r="X435" s="348">
        <v>7.8201999999999998</v>
      </c>
      <c r="Y435" s="374"/>
      <c r="Z435" s="346">
        <v>190</v>
      </c>
      <c r="AA435" s="346">
        <v>206</v>
      </c>
      <c r="AB435" s="346">
        <v>239</v>
      </c>
      <c r="AC435" s="346">
        <v>121</v>
      </c>
      <c r="AD435" s="346">
        <v>67</v>
      </c>
      <c r="AE435" s="346">
        <v>27</v>
      </c>
      <c r="AF435" s="346" t="s">
        <v>430</v>
      </c>
      <c r="AG435" s="346" t="s">
        <v>430</v>
      </c>
      <c r="AH435" s="346" t="s">
        <v>430</v>
      </c>
      <c r="AI435" s="346" t="s">
        <v>430</v>
      </c>
      <c r="AJ435" s="346">
        <v>151</v>
      </c>
      <c r="AK435" s="346">
        <v>92</v>
      </c>
      <c r="AL435" s="346">
        <v>47</v>
      </c>
      <c r="AM435" s="346">
        <v>28</v>
      </c>
      <c r="AN435" s="346">
        <v>235</v>
      </c>
      <c r="AO435" s="373"/>
      <c r="AP435" s="348" t="s">
        <v>430</v>
      </c>
      <c r="AQ435" s="348" t="s">
        <v>430</v>
      </c>
      <c r="AR435" s="348" t="s">
        <v>430</v>
      </c>
      <c r="AS435" s="348" t="s">
        <v>430</v>
      </c>
      <c r="AT435" s="348">
        <v>9.3699999999999992</v>
      </c>
      <c r="AU435" s="351"/>
      <c r="AV435" s="346" t="s">
        <v>430</v>
      </c>
      <c r="AW435" s="346" t="s">
        <v>430</v>
      </c>
      <c r="AX435" s="346" t="s">
        <v>430</v>
      </c>
      <c r="AY435" s="346" t="s">
        <v>430</v>
      </c>
      <c r="AZ435" s="346">
        <v>72</v>
      </c>
      <c r="BA435" s="374"/>
      <c r="BB435" s="348">
        <v>15.224410023666101</v>
      </c>
      <c r="BC435" s="348">
        <v>0.99644683797707301</v>
      </c>
      <c r="BD435" s="348">
        <v>2.0024144312047999E-2</v>
      </c>
      <c r="BE435" s="375">
        <v>-3.37376032081819E-2</v>
      </c>
      <c r="BF435" s="374"/>
      <c r="BG435" s="372">
        <v>9.3600000000000003E-2</v>
      </c>
      <c r="BH435" s="373"/>
      <c r="BI435" s="348">
        <v>97.173500000000004</v>
      </c>
      <c r="BJ435" s="348">
        <v>2.6702900000000001</v>
      </c>
      <c r="BK435" s="348" t="s">
        <v>430</v>
      </c>
      <c r="BL435" s="348">
        <v>0.15620999999999999</v>
      </c>
      <c r="BM435" s="373"/>
      <c r="BN435" s="372" t="s">
        <v>5050</v>
      </c>
      <c r="BO435" s="372" t="s">
        <v>5051</v>
      </c>
      <c r="BP435" s="372" t="s">
        <v>5052</v>
      </c>
      <c r="BQ435" s="372" t="s">
        <v>5053</v>
      </c>
      <c r="BR435" s="372" t="s">
        <v>5054</v>
      </c>
      <c r="BS435" s="373"/>
      <c r="BT435" s="354" t="s">
        <v>554</v>
      </c>
    </row>
    <row r="436" spans="1:72" s="428" customFormat="1" ht="11" x14ac:dyDescent="0.3">
      <c r="A436" s="841" t="s">
        <v>5576</v>
      </c>
      <c r="B436" s="842"/>
      <c r="C436" s="843">
        <v>45520</v>
      </c>
      <c r="D436" s="842"/>
      <c r="E436" s="844">
        <v>80.249200000000002</v>
      </c>
      <c r="F436" s="842"/>
      <c r="G436" s="845">
        <v>10.872</v>
      </c>
      <c r="H436" s="847"/>
      <c r="I436" s="846">
        <v>0.28599999999999998</v>
      </c>
      <c r="J436" s="846">
        <v>0.17510000000000001</v>
      </c>
      <c r="K436" s="846">
        <v>1.2479</v>
      </c>
      <c r="L436" s="846">
        <v>14.7441</v>
      </c>
      <c r="M436" s="846">
        <v>2.5564</v>
      </c>
      <c r="N436" s="848">
        <v>6.9341999999999997</v>
      </c>
      <c r="O436" s="846" t="s">
        <v>430</v>
      </c>
      <c r="P436" s="846" t="s">
        <v>430</v>
      </c>
      <c r="Q436" s="846" t="s">
        <v>430</v>
      </c>
      <c r="R436" s="846" t="s">
        <v>430</v>
      </c>
      <c r="S436" s="846">
        <v>18.032800000000002</v>
      </c>
      <c r="T436" s="846">
        <v>2.5369999999999999</v>
      </c>
      <c r="U436" s="846">
        <v>10.9841</v>
      </c>
      <c r="V436" s="846">
        <v>5.1044</v>
      </c>
      <c r="W436" s="846">
        <v>1.1914</v>
      </c>
      <c r="X436" s="846">
        <v>4.6106999999999996</v>
      </c>
      <c r="Y436" s="847"/>
      <c r="Z436" s="844">
        <v>126</v>
      </c>
      <c r="AA436" s="844">
        <v>97</v>
      </c>
      <c r="AB436" s="844">
        <v>192</v>
      </c>
      <c r="AC436" s="844">
        <v>71</v>
      </c>
      <c r="AD436" s="844">
        <v>85</v>
      </c>
      <c r="AE436" s="844">
        <v>44</v>
      </c>
      <c r="AF436" s="844" t="s">
        <v>430</v>
      </c>
      <c r="AG436" s="844" t="s">
        <v>430</v>
      </c>
      <c r="AH436" s="844" t="s">
        <v>430</v>
      </c>
      <c r="AI436" s="844" t="s">
        <v>430</v>
      </c>
      <c r="AJ436" s="844">
        <v>54</v>
      </c>
      <c r="AK436" s="844">
        <v>91</v>
      </c>
      <c r="AL436" s="844">
        <v>23</v>
      </c>
      <c r="AM436" s="844">
        <v>35</v>
      </c>
      <c r="AN436" s="844">
        <v>189</v>
      </c>
      <c r="AO436" s="842"/>
      <c r="AP436" s="846" t="s">
        <v>430</v>
      </c>
      <c r="AQ436" s="846" t="s">
        <v>430</v>
      </c>
      <c r="AR436" s="846" t="s">
        <v>430</v>
      </c>
      <c r="AS436" s="846" t="s">
        <v>430</v>
      </c>
      <c r="AT436" s="846">
        <v>12.95</v>
      </c>
      <c r="AU436" s="849"/>
      <c r="AV436" s="844" t="s">
        <v>430</v>
      </c>
      <c r="AW436" s="844" t="s">
        <v>430</v>
      </c>
      <c r="AX436" s="844" t="s">
        <v>430</v>
      </c>
      <c r="AY436" s="844" t="s">
        <v>430</v>
      </c>
      <c r="AZ436" s="844">
        <v>36</v>
      </c>
      <c r="BA436" s="847"/>
      <c r="BB436" s="846">
        <v>16.0339952311312</v>
      </c>
      <c r="BC436" s="846">
        <v>0.99890744532831199</v>
      </c>
      <c r="BD436" s="846">
        <v>-2.1652053570153998E-3</v>
      </c>
      <c r="BE436" s="852">
        <v>-5.0009398013621399E-2</v>
      </c>
      <c r="BF436" s="847"/>
      <c r="BG436" s="855">
        <v>0.16309999999999999</v>
      </c>
      <c r="BH436" s="842"/>
      <c r="BI436" s="846">
        <v>5.0712400000000004</v>
      </c>
      <c r="BJ436" s="846">
        <v>94.698499999999996</v>
      </c>
      <c r="BK436" s="846" t="s">
        <v>430</v>
      </c>
      <c r="BL436" s="846">
        <v>0.23025999999999999</v>
      </c>
      <c r="BM436" s="842"/>
      <c r="BN436" s="855" t="s">
        <v>2158</v>
      </c>
      <c r="BO436" s="855" t="s">
        <v>5056</v>
      </c>
      <c r="BP436" s="855" t="s">
        <v>5057</v>
      </c>
      <c r="BQ436" s="855" t="s">
        <v>4256</v>
      </c>
      <c r="BR436" s="855" t="s">
        <v>1924</v>
      </c>
      <c r="BS436" s="842"/>
      <c r="BT436" s="856" t="s">
        <v>554</v>
      </c>
    </row>
    <row r="437" spans="1:72" s="428" customFormat="1" x14ac:dyDescent="0.25">
      <c r="A437" s="345" t="s">
        <v>5577</v>
      </c>
      <c r="B437" s="373"/>
      <c r="C437" s="719">
        <v>45828</v>
      </c>
      <c r="D437" s="373"/>
      <c r="E437" s="346">
        <v>82.350700000000003</v>
      </c>
      <c r="F437" s="373"/>
      <c r="G437" s="347">
        <v>7.2184999999999997</v>
      </c>
      <c r="H437" s="374"/>
      <c r="I437" s="348">
        <v>2.0312000000000001</v>
      </c>
      <c r="J437" s="348">
        <v>-4.1532999999999998</v>
      </c>
      <c r="K437" s="348">
        <v>-4.2676999999999996</v>
      </c>
      <c r="L437" s="348">
        <v>-6.5022000000000002</v>
      </c>
      <c r="M437" s="348">
        <v>-28.500699999999998</v>
      </c>
      <c r="N437" s="350">
        <v>-26.773700000000002</v>
      </c>
      <c r="O437" s="348" t="s">
        <v>430</v>
      </c>
      <c r="P437" s="348" t="s">
        <v>430</v>
      </c>
      <c r="Q437" s="348" t="s">
        <v>430</v>
      </c>
      <c r="R437" s="348" t="s">
        <v>430</v>
      </c>
      <c r="S437" s="348">
        <v>-4.6169000000000002</v>
      </c>
      <c r="T437" s="348">
        <v>-26.443200000000001</v>
      </c>
      <c r="U437" s="348">
        <v>-16.743600000000001</v>
      </c>
      <c r="V437" s="348">
        <v>-27.7485</v>
      </c>
      <c r="W437" s="348">
        <v>-5.1257999999999999</v>
      </c>
      <c r="X437" s="348">
        <v>-27.5595</v>
      </c>
      <c r="Y437" s="374"/>
      <c r="Z437" s="346">
        <v>8</v>
      </c>
      <c r="AA437" s="346">
        <v>254</v>
      </c>
      <c r="AB437" s="346">
        <v>251</v>
      </c>
      <c r="AC437" s="346">
        <v>246</v>
      </c>
      <c r="AD437" s="346">
        <v>238</v>
      </c>
      <c r="AE437" s="346">
        <v>211</v>
      </c>
      <c r="AF437" s="346" t="s">
        <v>430</v>
      </c>
      <c r="AG437" s="346" t="s">
        <v>430</v>
      </c>
      <c r="AH437" s="346" t="s">
        <v>430</v>
      </c>
      <c r="AI437" s="346" t="s">
        <v>430</v>
      </c>
      <c r="AJ437" s="346">
        <v>246</v>
      </c>
      <c r="AK437" s="346">
        <v>240</v>
      </c>
      <c r="AL437" s="346">
        <v>231</v>
      </c>
      <c r="AM437" s="346">
        <v>212</v>
      </c>
      <c r="AN437" s="346">
        <v>254</v>
      </c>
      <c r="AO437" s="373"/>
      <c r="AP437" s="348" t="s">
        <v>430</v>
      </c>
      <c r="AQ437" s="348" t="s">
        <v>430</v>
      </c>
      <c r="AR437" s="348" t="s">
        <v>430</v>
      </c>
      <c r="AS437" s="348" t="s">
        <v>430</v>
      </c>
      <c r="AT437" s="348">
        <v>-32.51</v>
      </c>
      <c r="AU437" s="351"/>
      <c r="AV437" s="346" t="s">
        <v>430</v>
      </c>
      <c r="AW437" s="346" t="s">
        <v>430</v>
      </c>
      <c r="AX437" s="346" t="s">
        <v>430</v>
      </c>
      <c r="AY437" s="346" t="s">
        <v>430</v>
      </c>
      <c r="AZ437" s="346">
        <v>217</v>
      </c>
      <c r="BA437" s="374"/>
      <c r="BB437" s="348">
        <v>23.763063652926</v>
      </c>
      <c r="BC437" s="348">
        <v>0.99381895657696195</v>
      </c>
      <c r="BD437" s="348">
        <v>-0.11692073718062899</v>
      </c>
      <c r="BE437" s="375">
        <v>-2.7901183475667099E-2</v>
      </c>
      <c r="BF437" s="374"/>
      <c r="BG437" s="372">
        <v>0.36259999999999998</v>
      </c>
      <c r="BH437" s="373"/>
      <c r="BI437" s="348">
        <v>80.222399999999993</v>
      </c>
      <c r="BJ437" s="348">
        <v>19.328399999999998</v>
      </c>
      <c r="BK437" s="348" t="s">
        <v>430</v>
      </c>
      <c r="BL437" s="348">
        <v>0.44919999999999999</v>
      </c>
      <c r="BM437" s="373"/>
      <c r="BN437" s="372" t="s">
        <v>5059</v>
      </c>
      <c r="BO437" s="372" t="s">
        <v>5060</v>
      </c>
      <c r="BP437" s="372" t="s">
        <v>430</v>
      </c>
      <c r="BQ437" s="372" t="s">
        <v>430</v>
      </c>
      <c r="BR437" s="372" t="s">
        <v>430</v>
      </c>
      <c r="BS437" s="373"/>
      <c r="BT437" s="354" t="s">
        <v>554</v>
      </c>
    </row>
    <row r="438" spans="1:72" s="428" customFormat="1" x14ac:dyDescent="0.25">
      <c r="A438" s="345" t="s">
        <v>5578</v>
      </c>
      <c r="B438" s="373"/>
      <c r="C438" s="719">
        <v>45910</v>
      </c>
      <c r="D438" s="373"/>
      <c r="E438" s="346">
        <v>83.883499999999998</v>
      </c>
      <c r="F438" s="373"/>
      <c r="G438" s="347">
        <v>10.1395</v>
      </c>
      <c r="H438" s="374"/>
      <c r="I438" s="348">
        <v>-0.84589999999999999</v>
      </c>
      <c r="J438" s="348">
        <v>-1.1552</v>
      </c>
      <c r="K438" s="348">
        <v>-0.4516</v>
      </c>
      <c r="L438" s="348">
        <v>14.614699999999999</v>
      </c>
      <c r="M438" s="348">
        <v>3.3176999999999999</v>
      </c>
      <c r="N438" s="350" t="s">
        <v>430</v>
      </c>
      <c r="O438" s="348" t="s">
        <v>430</v>
      </c>
      <c r="P438" s="348" t="s">
        <v>430</v>
      </c>
      <c r="Q438" s="348" t="s">
        <v>430</v>
      </c>
      <c r="R438" s="348" t="s">
        <v>430</v>
      </c>
      <c r="S438" s="348">
        <v>17.385200000000001</v>
      </c>
      <c r="T438" s="348">
        <v>4.3555999999999999</v>
      </c>
      <c r="U438" s="348">
        <v>5.2252000000000001</v>
      </c>
      <c r="V438" s="348" t="s">
        <v>430</v>
      </c>
      <c r="W438" s="348">
        <v>-1.0114000000000001</v>
      </c>
      <c r="X438" s="348">
        <v>1.395</v>
      </c>
      <c r="Y438" s="374"/>
      <c r="Z438" s="346">
        <v>229</v>
      </c>
      <c r="AA438" s="346">
        <v>234</v>
      </c>
      <c r="AB438" s="346">
        <v>227</v>
      </c>
      <c r="AC438" s="346">
        <v>78</v>
      </c>
      <c r="AD438" s="346">
        <v>66</v>
      </c>
      <c r="AE438" s="346" t="s">
        <v>430</v>
      </c>
      <c r="AF438" s="346" t="s">
        <v>430</v>
      </c>
      <c r="AG438" s="346" t="s">
        <v>430</v>
      </c>
      <c r="AH438" s="346" t="s">
        <v>430</v>
      </c>
      <c r="AI438" s="346" t="s">
        <v>430</v>
      </c>
      <c r="AJ438" s="346">
        <v>81</v>
      </c>
      <c r="AK438" s="346">
        <v>42</v>
      </c>
      <c r="AL438" s="346">
        <v>101</v>
      </c>
      <c r="AM438" s="346" t="s">
        <v>430</v>
      </c>
      <c r="AN438" s="346">
        <v>232</v>
      </c>
      <c r="AO438" s="373"/>
      <c r="AP438" s="348" t="s">
        <v>430</v>
      </c>
      <c r="AQ438" s="348" t="s">
        <v>430</v>
      </c>
      <c r="AR438" s="348" t="s">
        <v>430</v>
      </c>
      <c r="AS438" s="348" t="s">
        <v>430</v>
      </c>
      <c r="AT438" s="348" t="s">
        <v>430</v>
      </c>
      <c r="AU438" s="351"/>
      <c r="AV438" s="346" t="s">
        <v>430</v>
      </c>
      <c r="AW438" s="346" t="s">
        <v>430</v>
      </c>
      <c r="AX438" s="346" t="s">
        <v>430</v>
      </c>
      <c r="AY438" s="346" t="s">
        <v>430</v>
      </c>
      <c r="AZ438" s="346" t="s">
        <v>430</v>
      </c>
      <c r="BA438" s="374"/>
      <c r="BB438" s="348">
        <v>19.406499182065101</v>
      </c>
      <c r="BC438" s="348">
        <v>0.99971573325303298</v>
      </c>
      <c r="BD438" s="348">
        <v>-3.4859948092691101E-3</v>
      </c>
      <c r="BE438" s="375">
        <v>-2.7933821848493998E-2</v>
      </c>
      <c r="BF438" s="374"/>
      <c r="BG438" s="372">
        <v>0.10440000000000001</v>
      </c>
      <c r="BH438" s="373"/>
      <c r="BI438" s="348">
        <v>33.457799999999999</v>
      </c>
      <c r="BJ438" s="348">
        <v>39.674399999999999</v>
      </c>
      <c r="BK438" s="348">
        <v>26.5715</v>
      </c>
      <c r="BL438" s="348">
        <v>0.29630000000000001</v>
      </c>
      <c r="BM438" s="373"/>
      <c r="BN438" s="372" t="s">
        <v>5062</v>
      </c>
      <c r="BO438" s="372" t="s">
        <v>5063</v>
      </c>
      <c r="BP438" s="372" t="s">
        <v>5064</v>
      </c>
      <c r="BQ438" s="372" t="s">
        <v>5065</v>
      </c>
      <c r="BR438" s="372" t="s">
        <v>5066</v>
      </c>
      <c r="BS438" s="373"/>
      <c r="BT438" s="354" t="s">
        <v>4624</v>
      </c>
    </row>
    <row r="439" spans="1:72" s="428" customFormat="1" x14ac:dyDescent="0.25">
      <c r="A439" s="345" t="s">
        <v>5579</v>
      </c>
      <c r="B439" s="373"/>
      <c r="C439" s="719">
        <v>45722</v>
      </c>
      <c r="D439" s="373"/>
      <c r="E439" s="346">
        <v>84.639099999999999</v>
      </c>
      <c r="F439" s="373"/>
      <c r="G439" s="347">
        <v>11.6294</v>
      </c>
      <c r="H439" s="374"/>
      <c r="I439" s="348">
        <v>1.8416999999999999</v>
      </c>
      <c r="J439" s="348">
        <v>1.6822999999999999</v>
      </c>
      <c r="K439" s="348">
        <v>7.4984999999999999</v>
      </c>
      <c r="L439" s="348">
        <v>13.0627</v>
      </c>
      <c r="M439" s="348">
        <v>-0.60089999999999999</v>
      </c>
      <c r="N439" s="350">
        <v>0.83499999999999996</v>
      </c>
      <c r="O439" s="348" t="s">
        <v>430</v>
      </c>
      <c r="P439" s="348" t="s">
        <v>430</v>
      </c>
      <c r="Q439" s="348" t="s">
        <v>430</v>
      </c>
      <c r="R439" s="348" t="s">
        <v>430</v>
      </c>
      <c r="S439" s="348">
        <v>17.298100000000002</v>
      </c>
      <c r="T439" s="348">
        <v>-1.4716</v>
      </c>
      <c r="U439" s="348">
        <v>6.7877999999999998</v>
      </c>
      <c r="V439" s="348">
        <v>0.1852</v>
      </c>
      <c r="W439" s="348">
        <v>7.7065999999999999</v>
      </c>
      <c r="X439" s="348">
        <v>12.2989</v>
      </c>
      <c r="Y439" s="374"/>
      <c r="Z439" s="346">
        <v>12</v>
      </c>
      <c r="AA439" s="346">
        <v>9</v>
      </c>
      <c r="AB439" s="346">
        <v>15</v>
      </c>
      <c r="AC439" s="346">
        <v>93</v>
      </c>
      <c r="AD439" s="346">
        <v>110</v>
      </c>
      <c r="AE439" s="346">
        <v>116</v>
      </c>
      <c r="AF439" s="346" t="s">
        <v>430</v>
      </c>
      <c r="AG439" s="346" t="s">
        <v>430</v>
      </c>
      <c r="AH439" s="346" t="s">
        <v>430</v>
      </c>
      <c r="AI439" s="346" t="s">
        <v>430</v>
      </c>
      <c r="AJ439" s="346">
        <v>83</v>
      </c>
      <c r="AK439" s="346">
        <v>125</v>
      </c>
      <c r="AL439" s="346">
        <v>59</v>
      </c>
      <c r="AM439" s="346">
        <v>94</v>
      </c>
      <c r="AN439" s="346">
        <v>3</v>
      </c>
      <c r="AO439" s="373"/>
      <c r="AP439" s="348" t="s">
        <v>430</v>
      </c>
      <c r="AQ439" s="348" t="s">
        <v>430</v>
      </c>
      <c r="AR439" s="348" t="s">
        <v>430</v>
      </c>
      <c r="AS439" s="348" t="s">
        <v>430</v>
      </c>
      <c r="AT439" s="348">
        <v>6.29</v>
      </c>
      <c r="AU439" s="351"/>
      <c r="AV439" s="346" t="s">
        <v>430</v>
      </c>
      <c r="AW439" s="346" t="s">
        <v>430</v>
      </c>
      <c r="AX439" s="346" t="s">
        <v>430</v>
      </c>
      <c r="AY439" s="346" t="s">
        <v>430</v>
      </c>
      <c r="AZ439" s="346">
        <v>89</v>
      </c>
      <c r="BA439" s="374"/>
      <c r="BB439" s="348">
        <v>18.0335362622682</v>
      </c>
      <c r="BC439" s="348">
        <v>0.99592163565620395</v>
      </c>
      <c r="BD439" s="348">
        <v>1.60573119218008E-2</v>
      </c>
      <c r="BE439" s="375">
        <v>-4.5884163319570598E-2</v>
      </c>
      <c r="BF439" s="374"/>
      <c r="BG439" s="372">
        <v>0.12039999999999999</v>
      </c>
      <c r="BH439" s="373"/>
      <c r="BI439" s="348">
        <v>79.957700000000003</v>
      </c>
      <c r="BJ439" s="348">
        <v>16.777200000000001</v>
      </c>
      <c r="BK439" s="348">
        <v>3.0136599999999998</v>
      </c>
      <c r="BL439" s="348">
        <v>0.25144</v>
      </c>
      <c r="BM439" s="373"/>
      <c r="BN439" s="372" t="s">
        <v>5068</v>
      </c>
      <c r="BO439" s="372" t="s">
        <v>5069</v>
      </c>
      <c r="BP439" s="372" t="s">
        <v>430</v>
      </c>
      <c r="BQ439" s="372" t="s">
        <v>430</v>
      </c>
      <c r="BR439" s="372" t="s">
        <v>430</v>
      </c>
      <c r="BS439" s="373"/>
      <c r="BT439" s="354" t="s">
        <v>554</v>
      </c>
    </row>
    <row r="440" spans="1:72" s="428" customFormat="1" x14ac:dyDescent="0.25">
      <c r="A440" s="345" t="s">
        <v>5580</v>
      </c>
      <c r="B440" s="373"/>
      <c r="C440" s="719">
        <v>45877</v>
      </c>
      <c r="D440" s="373"/>
      <c r="E440" s="889">
        <v>77.33</v>
      </c>
      <c r="F440" s="373"/>
      <c r="G440" s="347">
        <v>10.7326</v>
      </c>
      <c r="H440" s="374"/>
      <c r="I440" s="348">
        <v>-0.56699999999999995</v>
      </c>
      <c r="J440" s="348">
        <v>-1.5376000000000001</v>
      </c>
      <c r="K440" s="348">
        <v>-1.1021000000000001</v>
      </c>
      <c r="L440" s="348">
        <v>11.1576</v>
      </c>
      <c r="M440" s="348">
        <v>1.5670999999999999</v>
      </c>
      <c r="N440" s="350" t="s">
        <v>430</v>
      </c>
      <c r="O440" s="348" t="s">
        <v>430</v>
      </c>
      <c r="P440" s="348" t="s">
        <v>430</v>
      </c>
      <c r="Q440" s="348" t="s">
        <v>430</v>
      </c>
      <c r="R440" s="348" t="s">
        <v>430</v>
      </c>
      <c r="S440" s="348">
        <v>13.3566</v>
      </c>
      <c r="T440" s="348">
        <v>1.6874</v>
      </c>
      <c r="U440" s="348">
        <v>5.3672000000000004</v>
      </c>
      <c r="V440" s="348" t="s">
        <v>430</v>
      </c>
      <c r="W440" s="348">
        <v>-1.2604</v>
      </c>
      <c r="X440" s="348">
        <v>7.3259999999999996</v>
      </c>
      <c r="Y440" s="374"/>
      <c r="Z440" s="346">
        <v>223</v>
      </c>
      <c r="AA440" s="346">
        <v>243</v>
      </c>
      <c r="AB440" s="346">
        <v>235</v>
      </c>
      <c r="AC440" s="346">
        <v>114</v>
      </c>
      <c r="AD440" s="346">
        <v>96</v>
      </c>
      <c r="AE440" s="346" t="s">
        <v>430</v>
      </c>
      <c r="AF440" s="346" t="s">
        <v>430</v>
      </c>
      <c r="AG440" s="346" t="s">
        <v>430</v>
      </c>
      <c r="AH440" s="346" t="s">
        <v>430</v>
      </c>
      <c r="AI440" s="346" t="s">
        <v>430</v>
      </c>
      <c r="AJ440" s="346">
        <v>135</v>
      </c>
      <c r="AK440" s="346">
        <v>96</v>
      </c>
      <c r="AL440" s="346">
        <v>100</v>
      </c>
      <c r="AM440" s="346" t="s">
        <v>430</v>
      </c>
      <c r="AN440" s="346">
        <v>237</v>
      </c>
      <c r="AO440" s="373"/>
      <c r="AP440" s="348" t="s">
        <v>430</v>
      </c>
      <c r="AQ440" s="348" t="s">
        <v>430</v>
      </c>
      <c r="AR440" s="348" t="s">
        <v>430</v>
      </c>
      <c r="AS440" s="348" t="s">
        <v>430</v>
      </c>
      <c r="AT440" s="348" t="s">
        <v>430</v>
      </c>
      <c r="AU440" s="351"/>
      <c r="AV440" s="346" t="s">
        <v>430</v>
      </c>
      <c r="AW440" s="346" t="s">
        <v>430</v>
      </c>
      <c r="AX440" s="346" t="s">
        <v>430</v>
      </c>
      <c r="AY440" s="346" t="s">
        <v>430</v>
      </c>
      <c r="AZ440" s="346" t="s">
        <v>430</v>
      </c>
      <c r="BA440" s="374"/>
      <c r="BB440" s="348">
        <v>14.9384180764146</v>
      </c>
      <c r="BC440" s="348">
        <v>0</v>
      </c>
      <c r="BD440" s="348">
        <v>6.0384041818612698E-3</v>
      </c>
      <c r="BE440" s="375" t="s">
        <v>430</v>
      </c>
      <c r="BF440" s="374"/>
      <c r="BG440" s="372" t="s">
        <v>430</v>
      </c>
      <c r="BH440" s="373"/>
      <c r="BI440" s="348">
        <v>53.6295</v>
      </c>
      <c r="BJ440" s="348">
        <v>34.857599999999998</v>
      </c>
      <c r="BK440" s="348">
        <v>11.064299999999999</v>
      </c>
      <c r="BL440" s="348">
        <v>0.4486</v>
      </c>
      <c r="BM440" s="373"/>
      <c r="BN440" s="372" t="s">
        <v>5071</v>
      </c>
      <c r="BO440" s="372" t="s">
        <v>5072</v>
      </c>
      <c r="BP440" s="372" t="s">
        <v>5073</v>
      </c>
      <c r="BQ440" s="372" t="s">
        <v>5074</v>
      </c>
      <c r="BR440" s="372" t="s">
        <v>5075</v>
      </c>
      <c r="BS440" s="373"/>
      <c r="BT440" s="354" t="s">
        <v>5076</v>
      </c>
    </row>
    <row r="441" spans="1:72" s="428" customFormat="1" x14ac:dyDescent="0.25">
      <c r="A441" s="345" t="s">
        <v>5581</v>
      </c>
      <c r="B441" s="373"/>
      <c r="C441" s="719">
        <v>44799</v>
      </c>
      <c r="D441" s="373"/>
      <c r="E441" s="346">
        <v>78.28</v>
      </c>
      <c r="F441" s="373"/>
      <c r="G441" s="347">
        <v>19.308900000000001</v>
      </c>
      <c r="H441" s="374"/>
      <c r="I441" s="348">
        <v>-0.44290000000000002</v>
      </c>
      <c r="J441" s="348">
        <v>-0.64580000000000004</v>
      </c>
      <c r="K441" s="348">
        <v>0.76870000000000005</v>
      </c>
      <c r="L441" s="348">
        <v>11.148300000000001</v>
      </c>
      <c r="M441" s="348">
        <v>4.2468000000000004</v>
      </c>
      <c r="N441" s="350">
        <v>11.7607</v>
      </c>
      <c r="O441" s="348">
        <v>4.4965999999999999</v>
      </c>
      <c r="P441" s="348">
        <v>21.382100000000001</v>
      </c>
      <c r="Q441" s="348" t="s">
        <v>430</v>
      </c>
      <c r="R441" s="348" t="s">
        <v>430</v>
      </c>
      <c r="S441" s="348">
        <v>13.3245</v>
      </c>
      <c r="T441" s="348">
        <v>3.4127000000000001</v>
      </c>
      <c r="U441" s="348">
        <v>7.7602000000000002</v>
      </c>
      <c r="V441" s="348">
        <v>9.7738999999999994</v>
      </c>
      <c r="W441" s="348">
        <v>0.1089</v>
      </c>
      <c r="X441" s="348">
        <v>18.742899999999999</v>
      </c>
      <c r="Y441" s="374"/>
      <c r="Z441" s="346">
        <v>220</v>
      </c>
      <c r="AA441" s="346">
        <v>215</v>
      </c>
      <c r="AB441" s="346">
        <v>203</v>
      </c>
      <c r="AC441" s="346">
        <v>115</v>
      </c>
      <c r="AD441" s="346">
        <v>59</v>
      </c>
      <c r="AE441" s="346">
        <v>22</v>
      </c>
      <c r="AF441" s="346">
        <v>34</v>
      </c>
      <c r="AG441" s="346">
        <v>11</v>
      </c>
      <c r="AH441" s="346" t="s">
        <v>430</v>
      </c>
      <c r="AI441" s="346" t="s">
        <v>430</v>
      </c>
      <c r="AJ441" s="346">
        <v>137</v>
      </c>
      <c r="AK441" s="346">
        <v>64</v>
      </c>
      <c r="AL441" s="346">
        <v>51</v>
      </c>
      <c r="AM441" s="346">
        <v>22</v>
      </c>
      <c r="AN441" s="346">
        <v>219</v>
      </c>
      <c r="AO441" s="373"/>
      <c r="AP441" s="348" t="s">
        <v>430</v>
      </c>
      <c r="AQ441" s="348" t="s">
        <v>430</v>
      </c>
      <c r="AR441" s="348" t="s">
        <v>430</v>
      </c>
      <c r="AS441" s="348">
        <v>13.72</v>
      </c>
      <c r="AT441" s="348">
        <v>11.99</v>
      </c>
      <c r="AU441" s="351"/>
      <c r="AV441" s="346" t="s">
        <v>430</v>
      </c>
      <c r="AW441" s="346" t="s">
        <v>430</v>
      </c>
      <c r="AX441" s="346" t="s">
        <v>430</v>
      </c>
      <c r="AY441" s="346">
        <v>7</v>
      </c>
      <c r="AZ441" s="346">
        <v>50</v>
      </c>
      <c r="BA441" s="374"/>
      <c r="BB441" s="348">
        <v>14.4456606608614</v>
      </c>
      <c r="BC441" s="348">
        <v>1.0019377120058399</v>
      </c>
      <c r="BD441" s="348">
        <v>9.3471092172766307E-2</v>
      </c>
      <c r="BE441" s="375">
        <v>-3.9594396601543298E-2</v>
      </c>
      <c r="BF441" s="374"/>
      <c r="BG441" s="372">
        <v>0.19589999999999999</v>
      </c>
      <c r="BH441" s="373"/>
      <c r="BI441" s="348">
        <v>69.180300000000003</v>
      </c>
      <c r="BJ441" s="348">
        <v>25.371700000000001</v>
      </c>
      <c r="BK441" s="348">
        <v>3.3496199999999998</v>
      </c>
      <c r="BL441" s="348">
        <v>2.0983800000000001</v>
      </c>
      <c r="BM441" s="373"/>
      <c r="BN441" s="372" t="s">
        <v>5078</v>
      </c>
      <c r="BO441" s="372" t="s">
        <v>5079</v>
      </c>
      <c r="BP441" s="372" t="s">
        <v>5080</v>
      </c>
      <c r="BQ441" s="372" t="s">
        <v>3212</v>
      </c>
      <c r="BR441" s="372" t="s">
        <v>5081</v>
      </c>
      <c r="BS441" s="373"/>
      <c r="BT441" s="354" t="s">
        <v>554</v>
      </c>
    </row>
    <row r="442" spans="1:72" s="428" customFormat="1" x14ac:dyDescent="0.25">
      <c r="A442" s="345" t="s">
        <v>5582</v>
      </c>
      <c r="B442" s="373"/>
      <c r="C442" s="719">
        <v>45408</v>
      </c>
      <c r="D442" s="373"/>
      <c r="E442" s="346">
        <v>73.5</v>
      </c>
      <c r="F442" s="373"/>
      <c r="G442" s="347">
        <v>11.263400000000001</v>
      </c>
      <c r="H442" s="374"/>
      <c r="I442" s="348">
        <v>0.1396</v>
      </c>
      <c r="J442" s="348">
        <v>0.68740000000000001</v>
      </c>
      <c r="K442" s="348">
        <v>2.4476</v>
      </c>
      <c r="L442" s="348">
        <v>13.233000000000001</v>
      </c>
      <c r="M442" s="348">
        <v>2.0051000000000001</v>
      </c>
      <c r="N442" s="350">
        <v>4.5462999999999996</v>
      </c>
      <c r="O442" s="348">
        <v>2.0821999999999998</v>
      </c>
      <c r="P442" s="348" t="s">
        <v>430</v>
      </c>
      <c r="Q442" s="348" t="s">
        <v>430</v>
      </c>
      <c r="R442" s="348" t="s">
        <v>430</v>
      </c>
      <c r="S442" s="348">
        <v>16.014700000000001</v>
      </c>
      <c r="T442" s="348">
        <v>1.7323999999999999</v>
      </c>
      <c r="U442" s="348">
        <v>6.6135000000000002</v>
      </c>
      <c r="V442" s="348">
        <v>1.6167</v>
      </c>
      <c r="W442" s="348">
        <v>2.117</v>
      </c>
      <c r="X442" s="348">
        <v>5.6581000000000001</v>
      </c>
      <c r="Y442" s="374"/>
      <c r="Z442" s="346">
        <v>153</v>
      </c>
      <c r="AA442" s="346">
        <v>46</v>
      </c>
      <c r="AB442" s="346">
        <v>88</v>
      </c>
      <c r="AC442" s="346">
        <v>90</v>
      </c>
      <c r="AD442" s="346">
        <v>91</v>
      </c>
      <c r="AE442" s="346">
        <v>67</v>
      </c>
      <c r="AF442" s="346">
        <v>55</v>
      </c>
      <c r="AG442" s="346" t="s">
        <v>430</v>
      </c>
      <c r="AH442" s="346" t="s">
        <v>430</v>
      </c>
      <c r="AI442" s="346" t="s">
        <v>430</v>
      </c>
      <c r="AJ442" s="346">
        <v>103</v>
      </c>
      <c r="AK442" s="346">
        <v>95</v>
      </c>
      <c r="AL442" s="346">
        <v>76</v>
      </c>
      <c r="AM442" s="346">
        <v>81</v>
      </c>
      <c r="AN442" s="346">
        <v>135</v>
      </c>
      <c r="AO442" s="373"/>
      <c r="AP442" s="348" t="s">
        <v>430</v>
      </c>
      <c r="AQ442" s="348" t="s">
        <v>430</v>
      </c>
      <c r="AR442" s="348" t="s">
        <v>430</v>
      </c>
      <c r="AS442" s="348" t="s">
        <v>430</v>
      </c>
      <c r="AT442" s="348">
        <v>9.4600000000000009</v>
      </c>
      <c r="AU442" s="351"/>
      <c r="AV442" s="346" t="s">
        <v>430</v>
      </c>
      <c r="AW442" s="346" t="s">
        <v>430</v>
      </c>
      <c r="AX442" s="346" t="s">
        <v>430</v>
      </c>
      <c r="AY442" s="346" t="s">
        <v>430</v>
      </c>
      <c r="AZ442" s="346">
        <v>70</v>
      </c>
      <c r="BA442" s="374"/>
      <c r="BB442" s="348">
        <v>16.8060739852152</v>
      </c>
      <c r="BC442" s="348">
        <v>1.00151157913221</v>
      </c>
      <c r="BD442" s="348">
        <v>3.2116640827369898E-4</v>
      </c>
      <c r="BE442" s="375">
        <v>-3.6454443688799E-2</v>
      </c>
      <c r="BF442" s="374"/>
      <c r="BG442" s="372">
        <v>0.19789999999999999</v>
      </c>
      <c r="BH442" s="373"/>
      <c r="BI442" s="348">
        <v>49.6083</v>
      </c>
      <c r="BJ442" s="348">
        <v>30.9328</v>
      </c>
      <c r="BK442" s="348">
        <v>19.272200000000002</v>
      </c>
      <c r="BL442" s="348">
        <v>0.1867</v>
      </c>
      <c r="BM442" s="373"/>
      <c r="BN442" s="372" t="s">
        <v>5083</v>
      </c>
      <c r="BO442" s="372" t="s">
        <v>5084</v>
      </c>
      <c r="BP442" s="372" t="s">
        <v>5085</v>
      </c>
      <c r="BQ442" s="372" t="s">
        <v>5086</v>
      </c>
      <c r="BR442" s="372" t="s">
        <v>5087</v>
      </c>
      <c r="BS442" s="373"/>
      <c r="BT442" s="354" t="s">
        <v>4624</v>
      </c>
    </row>
    <row r="443" spans="1:72" s="428" customFormat="1" x14ac:dyDescent="0.25">
      <c r="A443" s="345" t="s">
        <v>5583</v>
      </c>
      <c r="B443" s="373"/>
      <c r="C443" s="719">
        <v>45624</v>
      </c>
      <c r="D443" s="373"/>
      <c r="E443" s="346">
        <v>74.098100000000002</v>
      </c>
      <c r="F443" s="373"/>
      <c r="G443" s="347">
        <v>9.6075999999999997</v>
      </c>
      <c r="H443" s="374"/>
      <c r="I443" s="348">
        <v>0.48209999999999997</v>
      </c>
      <c r="J443" s="348">
        <v>0.57050000000000001</v>
      </c>
      <c r="K443" s="348">
        <v>2.0977000000000001</v>
      </c>
      <c r="L443" s="348">
        <v>7.4398999999999997</v>
      </c>
      <c r="M443" s="348">
        <v>-2.9662999999999999</v>
      </c>
      <c r="N443" s="350">
        <v>-1.2914000000000001</v>
      </c>
      <c r="O443" s="348" t="s">
        <v>430</v>
      </c>
      <c r="P443" s="348" t="s">
        <v>430</v>
      </c>
      <c r="Q443" s="348" t="s">
        <v>430</v>
      </c>
      <c r="R443" s="348" t="s">
        <v>430</v>
      </c>
      <c r="S443" s="348">
        <v>10.1259</v>
      </c>
      <c r="T443" s="348">
        <v>-2.6160999999999999</v>
      </c>
      <c r="U443" s="348">
        <v>1.4530000000000001</v>
      </c>
      <c r="V443" s="348">
        <v>-2.8504999999999998</v>
      </c>
      <c r="W443" s="348">
        <v>2.7353000000000001</v>
      </c>
      <c r="X443" s="348">
        <v>-2.5177</v>
      </c>
      <c r="Y443" s="374"/>
      <c r="Z443" s="346">
        <v>101</v>
      </c>
      <c r="AA443" s="346">
        <v>53</v>
      </c>
      <c r="AB443" s="346">
        <v>118</v>
      </c>
      <c r="AC443" s="346">
        <v>180</v>
      </c>
      <c r="AD443" s="346">
        <v>158</v>
      </c>
      <c r="AE443" s="346">
        <v>144</v>
      </c>
      <c r="AF443" s="346" t="s">
        <v>430</v>
      </c>
      <c r="AG443" s="346" t="s">
        <v>430</v>
      </c>
      <c r="AH443" s="346" t="s">
        <v>430</v>
      </c>
      <c r="AI443" s="346" t="s">
        <v>430</v>
      </c>
      <c r="AJ443" s="346">
        <v>174</v>
      </c>
      <c r="AK443" s="346">
        <v>153</v>
      </c>
      <c r="AL443" s="346">
        <v>152</v>
      </c>
      <c r="AM443" s="346">
        <v>145</v>
      </c>
      <c r="AN443" s="346">
        <v>66</v>
      </c>
      <c r="AO443" s="373"/>
      <c r="AP443" s="348" t="s">
        <v>430</v>
      </c>
      <c r="AQ443" s="348" t="s">
        <v>430</v>
      </c>
      <c r="AR443" s="348" t="s">
        <v>430</v>
      </c>
      <c r="AS443" s="348" t="s">
        <v>430</v>
      </c>
      <c r="AT443" s="348">
        <v>-0.6</v>
      </c>
      <c r="AU443" s="351"/>
      <c r="AV443" s="346" t="s">
        <v>430</v>
      </c>
      <c r="AW443" s="346" t="s">
        <v>430</v>
      </c>
      <c r="AX443" s="346" t="s">
        <v>430</v>
      </c>
      <c r="AY443" s="346" t="s">
        <v>430</v>
      </c>
      <c r="AZ443" s="346">
        <v>147</v>
      </c>
      <c r="BA443" s="374"/>
      <c r="BB443" s="348">
        <v>13.8469569729809</v>
      </c>
      <c r="BC443" s="348">
        <v>0.99957142147049105</v>
      </c>
      <c r="BD443" s="348">
        <v>-4.0092491683529602E-2</v>
      </c>
      <c r="BE443" s="375">
        <v>-4.9781954215928799E-2</v>
      </c>
      <c r="BF443" s="374"/>
      <c r="BG443" s="372">
        <v>9.8699999999999996E-2</v>
      </c>
      <c r="BH443" s="373"/>
      <c r="BI443" s="348">
        <v>86.159199999999998</v>
      </c>
      <c r="BJ443" s="348">
        <v>13.712300000000001</v>
      </c>
      <c r="BK443" s="348" t="s">
        <v>430</v>
      </c>
      <c r="BL443" s="348">
        <v>0.1285</v>
      </c>
      <c r="BM443" s="373"/>
      <c r="BN443" s="372" t="s">
        <v>4570</v>
      </c>
      <c r="BO443" s="372" t="s">
        <v>4571</v>
      </c>
      <c r="BP443" s="372" t="s">
        <v>4572</v>
      </c>
      <c r="BQ443" s="372" t="s">
        <v>4573</v>
      </c>
      <c r="BR443" s="372" t="s">
        <v>4574</v>
      </c>
      <c r="BS443" s="373"/>
      <c r="BT443" s="354" t="s">
        <v>554</v>
      </c>
    </row>
    <row r="444" spans="1:72" s="428" customFormat="1" x14ac:dyDescent="0.25">
      <c r="A444" s="345" t="s">
        <v>5584</v>
      </c>
      <c r="B444" s="373"/>
      <c r="C444" s="719">
        <v>45877</v>
      </c>
      <c r="D444" s="373"/>
      <c r="E444" s="889">
        <v>70.28</v>
      </c>
      <c r="F444" s="373"/>
      <c r="G444" s="347">
        <v>10.6629</v>
      </c>
      <c r="H444" s="374"/>
      <c r="I444" s="348">
        <v>-0.38769999999999999</v>
      </c>
      <c r="J444" s="348">
        <v>4.0300000000000002E-2</v>
      </c>
      <c r="K444" s="348">
        <v>3.4609999999999999</v>
      </c>
      <c r="L444" s="348">
        <v>13.1835</v>
      </c>
      <c r="M444" s="348">
        <v>1.9232</v>
      </c>
      <c r="N444" s="350" t="s">
        <v>430</v>
      </c>
      <c r="O444" s="348" t="s">
        <v>430</v>
      </c>
      <c r="P444" s="348" t="s">
        <v>430</v>
      </c>
      <c r="Q444" s="348" t="s">
        <v>430</v>
      </c>
      <c r="R444" s="348" t="s">
        <v>430</v>
      </c>
      <c r="S444" s="348">
        <v>16.3399</v>
      </c>
      <c r="T444" s="348">
        <v>1.0366</v>
      </c>
      <c r="U444" s="348">
        <v>6.3207000000000004</v>
      </c>
      <c r="V444" s="348" t="s">
        <v>430</v>
      </c>
      <c r="W444" s="348">
        <v>2.6057999999999999</v>
      </c>
      <c r="X444" s="348">
        <v>6.6289999999999996</v>
      </c>
      <c r="Y444" s="374"/>
      <c r="Z444" s="346">
        <v>212</v>
      </c>
      <c r="AA444" s="346">
        <v>112</v>
      </c>
      <c r="AB444" s="346">
        <v>43</v>
      </c>
      <c r="AC444" s="346">
        <v>91</v>
      </c>
      <c r="AD444" s="346">
        <v>92</v>
      </c>
      <c r="AE444" s="346" t="s">
        <v>430</v>
      </c>
      <c r="AF444" s="346" t="s">
        <v>430</v>
      </c>
      <c r="AG444" s="346" t="s">
        <v>430</v>
      </c>
      <c r="AH444" s="346" t="s">
        <v>430</v>
      </c>
      <c r="AI444" s="346" t="s">
        <v>430</v>
      </c>
      <c r="AJ444" s="346">
        <v>93</v>
      </c>
      <c r="AK444" s="346">
        <v>103</v>
      </c>
      <c r="AL444" s="346">
        <v>95</v>
      </c>
      <c r="AM444" s="346" t="s">
        <v>430</v>
      </c>
      <c r="AN444" s="346">
        <v>69</v>
      </c>
      <c r="AO444" s="373"/>
      <c r="AP444" s="348" t="s">
        <v>430</v>
      </c>
      <c r="AQ444" s="348" t="s">
        <v>430</v>
      </c>
      <c r="AR444" s="348" t="s">
        <v>430</v>
      </c>
      <c r="AS444" s="348" t="s">
        <v>430</v>
      </c>
      <c r="AT444" s="348" t="s">
        <v>430</v>
      </c>
      <c r="AU444" s="351"/>
      <c r="AV444" s="346" t="s">
        <v>430</v>
      </c>
      <c r="AW444" s="346" t="s">
        <v>430</v>
      </c>
      <c r="AX444" s="346" t="s">
        <v>430</v>
      </c>
      <c r="AY444" s="346" t="s">
        <v>430</v>
      </c>
      <c r="AZ444" s="346" t="s">
        <v>430</v>
      </c>
      <c r="BA444" s="374"/>
      <c r="BB444" s="348">
        <v>19.164179257500901</v>
      </c>
      <c r="BC444" s="348">
        <v>0</v>
      </c>
      <c r="BD444" s="348">
        <v>9.70958546306155E-4</v>
      </c>
      <c r="BE444" s="375" t="s">
        <v>430</v>
      </c>
      <c r="BF444" s="374"/>
      <c r="BG444" s="372" t="s">
        <v>430</v>
      </c>
      <c r="BH444" s="373"/>
      <c r="BI444" s="348">
        <v>47.475900000000003</v>
      </c>
      <c r="BJ444" s="348">
        <v>43.299500000000002</v>
      </c>
      <c r="BK444" s="348">
        <v>9.0553399999999993</v>
      </c>
      <c r="BL444" s="348">
        <v>0.16925999999999999</v>
      </c>
      <c r="BM444" s="373"/>
      <c r="BN444" s="372" t="s">
        <v>5090</v>
      </c>
      <c r="BO444" s="372" t="s">
        <v>5091</v>
      </c>
      <c r="BP444" s="372" t="s">
        <v>5092</v>
      </c>
      <c r="BQ444" s="372" t="s">
        <v>1110</v>
      </c>
      <c r="BR444" s="372" t="s">
        <v>5093</v>
      </c>
      <c r="BS444" s="373"/>
      <c r="BT444" s="354" t="s">
        <v>5076</v>
      </c>
    </row>
    <row r="445" spans="1:72" s="428" customFormat="1" x14ac:dyDescent="0.25">
      <c r="A445" s="345" t="s">
        <v>5585</v>
      </c>
      <c r="B445" s="373"/>
      <c r="C445" s="719">
        <v>45624</v>
      </c>
      <c r="D445" s="373"/>
      <c r="E445" s="346">
        <v>71.117800000000003</v>
      </c>
      <c r="F445" s="373"/>
      <c r="G445" s="347">
        <v>10.965400000000001</v>
      </c>
      <c r="H445" s="374"/>
      <c r="I445" s="348">
        <v>8.2100000000000006E-2</v>
      </c>
      <c r="J445" s="348">
        <v>0.38819999999999999</v>
      </c>
      <c r="K445" s="348">
        <v>1.6831</v>
      </c>
      <c r="L445" s="348">
        <v>14.7561</v>
      </c>
      <c r="M445" s="348">
        <v>2.8591000000000002</v>
      </c>
      <c r="N445" s="350">
        <v>6.3745000000000003</v>
      </c>
      <c r="O445" s="348" t="s">
        <v>430</v>
      </c>
      <c r="P445" s="348" t="s">
        <v>430</v>
      </c>
      <c r="Q445" s="348" t="s">
        <v>430</v>
      </c>
      <c r="R445" s="348" t="s">
        <v>430</v>
      </c>
      <c r="S445" s="348">
        <v>17.728999999999999</v>
      </c>
      <c r="T445" s="348">
        <v>2.7338</v>
      </c>
      <c r="U445" s="348">
        <v>8.7265999999999995</v>
      </c>
      <c r="V445" s="348">
        <v>4.1349</v>
      </c>
      <c r="W445" s="348">
        <v>1.3803000000000001</v>
      </c>
      <c r="X445" s="348">
        <v>6.0462999999999996</v>
      </c>
      <c r="Y445" s="374"/>
      <c r="Z445" s="346">
        <v>164</v>
      </c>
      <c r="AA445" s="346">
        <v>69</v>
      </c>
      <c r="AB445" s="346">
        <v>151</v>
      </c>
      <c r="AC445" s="346">
        <v>69</v>
      </c>
      <c r="AD445" s="346">
        <v>77</v>
      </c>
      <c r="AE445" s="346">
        <v>57</v>
      </c>
      <c r="AF445" s="346" t="s">
        <v>430</v>
      </c>
      <c r="AG445" s="346" t="s">
        <v>430</v>
      </c>
      <c r="AH445" s="346" t="s">
        <v>430</v>
      </c>
      <c r="AI445" s="346" t="s">
        <v>430</v>
      </c>
      <c r="AJ445" s="346">
        <v>71</v>
      </c>
      <c r="AK445" s="346">
        <v>84</v>
      </c>
      <c r="AL445" s="346">
        <v>42</v>
      </c>
      <c r="AM445" s="346">
        <v>56</v>
      </c>
      <c r="AN445" s="346">
        <v>175</v>
      </c>
      <c r="AO445" s="373"/>
      <c r="AP445" s="348" t="s">
        <v>430</v>
      </c>
      <c r="AQ445" s="348" t="s">
        <v>430</v>
      </c>
      <c r="AR445" s="348" t="s">
        <v>430</v>
      </c>
      <c r="AS445" s="348" t="s">
        <v>430</v>
      </c>
      <c r="AT445" s="348">
        <v>11.53</v>
      </c>
      <c r="AU445" s="351"/>
      <c r="AV445" s="346" t="s">
        <v>430</v>
      </c>
      <c r="AW445" s="346" t="s">
        <v>430</v>
      </c>
      <c r="AX445" s="346" t="s">
        <v>430</v>
      </c>
      <c r="AY445" s="346" t="s">
        <v>430</v>
      </c>
      <c r="AZ445" s="346">
        <v>64</v>
      </c>
      <c r="BA445" s="374"/>
      <c r="BB445" s="348">
        <v>16.332072858279901</v>
      </c>
      <c r="BC445" s="348">
        <v>0.99876629437048603</v>
      </c>
      <c r="BD445" s="348">
        <v>6.6459870658179699E-3</v>
      </c>
      <c r="BE445" s="375">
        <v>-4.4489576789046803E-2</v>
      </c>
      <c r="BF445" s="374"/>
      <c r="BG445" s="372">
        <v>5.9299999999999999E-2</v>
      </c>
      <c r="BH445" s="373"/>
      <c r="BI445" s="348">
        <v>3.9114499999999999</v>
      </c>
      <c r="BJ445" s="348">
        <v>92.367099999999994</v>
      </c>
      <c r="BK445" s="348">
        <v>3.6147200000000002</v>
      </c>
      <c r="BL445" s="348">
        <v>0.10673000000000001</v>
      </c>
      <c r="BM445" s="373"/>
      <c r="BN445" s="372" t="s">
        <v>4679</v>
      </c>
      <c r="BO445" s="372" t="s">
        <v>4680</v>
      </c>
      <c r="BP445" s="372" t="s">
        <v>4615</v>
      </c>
      <c r="BQ445" s="372" t="s">
        <v>722</v>
      </c>
      <c r="BR445" s="372" t="s">
        <v>4616</v>
      </c>
      <c r="BS445" s="373"/>
      <c r="BT445" s="354" t="s">
        <v>554</v>
      </c>
    </row>
    <row r="446" spans="1:72" s="428" customFormat="1" x14ac:dyDescent="0.25">
      <c r="A446" s="345" t="s">
        <v>5586</v>
      </c>
      <c r="B446" s="373"/>
      <c r="C446" s="719">
        <v>46162</v>
      </c>
      <c r="D446" s="373"/>
      <c r="E446" s="346">
        <v>86.743099999999998</v>
      </c>
      <c r="F446" s="373"/>
      <c r="G446" s="347">
        <v>9.7384000000000004</v>
      </c>
      <c r="H446" s="374"/>
      <c r="I446" s="348">
        <v>-0.81179999999999997</v>
      </c>
      <c r="J446" s="348">
        <v>-0.91969999999999996</v>
      </c>
      <c r="K446" s="348">
        <v>-2.6160000000000001</v>
      </c>
      <c r="L446" s="348" t="s">
        <v>430</v>
      </c>
      <c r="M446" s="348" t="s">
        <v>430</v>
      </c>
      <c r="N446" s="350" t="s">
        <v>430</v>
      </c>
      <c r="O446" s="348" t="s">
        <v>430</v>
      </c>
      <c r="P446" s="348" t="s">
        <v>430</v>
      </c>
      <c r="Q446" s="348" t="s">
        <v>430</v>
      </c>
      <c r="R446" s="348" t="s">
        <v>430</v>
      </c>
      <c r="S446" s="348" t="s">
        <v>430</v>
      </c>
      <c r="T446" s="348" t="s">
        <v>430</v>
      </c>
      <c r="U446" s="348" t="s">
        <v>430</v>
      </c>
      <c r="V446" s="348" t="s">
        <v>430</v>
      </c>
      <c r="W446" s="348">
        <v>-0.36730000000000002</v>
      </c>
      <c r="X446" s="348">
        <v>-2.6160000000000001</v>
      </c>
      <c r="Y446" s="374"/>
      <c r="Z446" s="346">
        <v>228</v>
      </c>
      <c r="AA446" s="346">
        <v>227</v>
      </c>
      <c r="AB446" s="346">
        <v>249</v>
      </c>
      <c r="AC446" s="346" t="s">
        <v>430</v>
      </c>
      <c r="AD446" s="346" t="s">
        <v>430</v>
      </c>
      <c r="AE446" s="346" t="s">
        <v>430</v>
      </c>
      <c r="AF446" s="346" t="s">
        <v>430</v>
      </c>
      <c r="AG446" s="346" t="s">
        <v>430</v>
      </c>
      <c r="AH446" s="346" t="s">
        <v>430</v>
      </c>
      <c r="AI446" s="346" t="s">
        <v>430</v>
      </c>
      <c r="AJ446" s="346" t="s">
        <v>430</v>
      </c>
      <c r="AK446" s="346" t="s">
        <v>430</v>
      </c>
      <c r="AL446" s="346" t="s">
        <v>430</v>
      </c>
      <c r="AM446" s="346" t="s">
        <v>430</v>
      </c>
      <c r="AN446" s="346">
        <v>221</v>
      </c>
      <c r="AO446" s="373"/>
      <c r="AP446" s="348" t="s">
        <v>430</v>
      </c>
      <c r="AQ446" s="348" t="s">
        <v>430</v>
      </c>
      <c r="AR446" s="348" t="s">
        <v>430</v>
      </c>
      <c r="AS446" s="348" t="s">
        <v>430</v>
      </c>
      <c r="AT446" s="348" t="s">
        <v>430</v>
      </c>
      <c r="AU446" s="351"/>
      <c r="AV446" s="346" t="s">
        <v>430</v>
      </c>
      <c r="AW446" s="346" t="s">
        <v>430</v>
      </c>
      <c r="AX446" s="346" t="s">
        <v>430</v>
      </c>
      <c r="AY446" s="346" t="s">
        <v>430</v>
      </c>
      <c r="AZ446" s="346" t="s">
        <v>430</v>
      </c>
      <c r="BA446" s="374"/>
      <c r="BB446" s="348" t="s">
        <v>430</v>
      </c>
      <c r="BC446" s="348">
        <v>0</v>
      </c>
      <c r="BD446" s="348">
        <v>0</v>
      </c>
      <c r="BE446" s="375">
        <v>-3.06969863013699</v>
      </c>
      <c r="BF446" s="374"/>
      <c r="BG446" s="372">
        <v>0.188</v>
      </c>
      <c r="BH446" s="373"/>
      <c r="BI446" s="348">
        <v>14.9216</v>
      </c>
      <c r="BJ446" s="348">
        <v>56.702100000000002</v>
      </c>
      <c r="BK446" s="348">
        <v>27.4727</v>
      </c>
      <c r="BL446" s="348">
        <v>0.90359999999999996</v>
      </c>
      <c r="BM446" s="373"/>
      <c r="BN446" s="372" t="s">
        <v>5096</v>
      </c>
      <c r="BO446" s="372" t="s">
        <v>5097</v>
      </c>
      <c r="BP446" s="372" t="s">
        <v>430</v>
      </c>
      <c r="BQ446" s="372" t="s">
        <v>430</v>
      </c>
      <c r="BR446" s="372" t="s">
        <v>430</v>
      </c>
      <c r="BS446" s="373"/>
      <c r="BT446" s="354" t="s">
        <v>4624</v>
      </c>
    </row>
    <row r="447" spans="1:72" s="428" customFormat="1" x14ac:dyDescent="0.25">
      <c r="A447" s="345" t="s">
        <v>5587</v>
      </c>
      <c r="B447" s="373"/>
      <c r="C447" s="719">
        <v>45408</v>
      </c>
      <c r="D447" s="373"/>
      <c r="E447" s="346">
        <v>70.760000000000005</v>
      </c>
      <c r="F447" s="373"/>
      <c r="G447" s="347">
        <v>12.569100000000001</v>
      </c>
      <c r="H447" s="374"/>
      <c r="I447" s="348">
        <v>1.5398000000000001</v>
      </c>
      <c r="J447" s="348">
        <v>1.5521</v>
      </c>
      <c r="K447" s="348">
        <v>4.9980000000000002</v>
      </c>
      <c r="L447" s="348">
        <v>9.5690000000000008</v>
      </c>
      <c r="M447" s="348">
        <v>-2.8294999999999999</v>
      </c>
      <c r="N447" s="350">
        <v>0.60509999999999997</v>
      </c>
      <c r="O447" s="348">
        <v>7.8334000000000001</v>
      </c>
      <c r="P447" s="348" t="s">
        <v>430</v>
      </c>
      <c r="Q447" s="348" t="s">
        <v>430</v>
      </c>
      <c r="R447" s="348" t="s">
        <v>430</v>
      </c>
      <c r="S447" s="348">
        <v>14.078900000000001</v>
      </c>
      <c r="T447" s="348">
        <v>-2.9323000000000001</v>
      </c>
      <c r="U447" s="348">
        <v>2.8542999999999998</v>
      </c>
      <c r="V447" s="348">
        <v>-1.3128</v>
      </c>
      <c r="W447" s="348">
        <v>5.7355</v>
      </c>
      <c r="X447" s="348">
        <v>11.1576</v>
      </c>
      <c r="Y447" s="374"/>
      <c r="Z447" s="346">
        <v>24</v>
      </c>
      <c r="AA447" s="346">
        <v>26</v>
      </c>
      <c r="AB447" s="346">
        <v>35</v>
      </c>
      <c r="AC447" s="346">
        <v>152</v>
      </c>
      <c r="AD447" s="346">
        <v>153</v>
      </c>
      <c r="AE447" s="346">
        <v>121</v>
      </c>
      <c r="AF447" s="346">
        <v>8</v>
      </c>
      <c r="AG447" s="346" t="s">
        <v>430</v>
      </c>
      <c r="AH447" s="346" t="s">
        <v>430</v>
      </c>
      <c r="AI447" s="346" t="s">
        <v>430</v>
      </c>
      <c r="AJ447" s="346">
        <v>120</v>
      </c>
      <c r="AK447" s="346">
        <v>157</v>
      </c>
      <c r="AL447" s="346">
        <v>137</v>
      </c>
      <c r="AM447" s="346">
        <v>121</v>
      </c>
      <c r="AN447" s="346">
        <v>17</v>
      </c>
      <c r="AO447" s="373"/>
      <c r="AP447" s="348" t="s">
        <v>430</v>
      </c>
      <c r="AQ447" s="348" t="s">
        <v>430</v>
      </c>
      <c r="AR447" s="348" t="s">
        <v>430</v>
      </c>
      <c r="AS447" s="348" t="s">
        <v>430</v>
      </c>
      <c r="AT447" s="348">
        <v>0.63</v>
      </c>
      <c r="AU447" s="351"/>
      <c r="AV447" s="346" t="s">
        <v>430</v>
      </c>
      <c r="AW447" s="346" t="s">
        <v>430</v>
      </c>
      <c r="AX447" s="346" t="s">
        <v>430</v>
      </c>
      <c r="AY447" s="346" t="s">
        <v>430</v>
      </c>
      <c r="AZ447" s="346">
        <v>141</v>
      </c>
      <c r="BA447" s="374"/>
      <c r="BB447" s="348">
        <v>16.420579050495299</v>
      </c>
      <c r="BC447" s="348">
        <v>0.99855585429714599</v>
      </c>
      <c r="BD447" s="348">
        <v>2.88213211324445E-2</v>
      </c>
      <c r="BE447" s="375">
        <v>-6.8394473986626403E-2</v>
      </c>
      <c r="BF447" s="374"/>
      <c r="BG447" s="372">
        <v>0.17030000000000001</v>
      </c>
      <c r="BH447" s="373"/>
      <c r="BI447" s="348">
        <v>88.603899999999996</v>
      </c>
      <c r="BJ447" s="348">
        <v>10.4491</v>
      </c>
      <c r="BK447" s="348">
        <v>0.74442399999999997</v>
      </c>
      <c r="BL447" s="348">
        <v>0.20257600000000001</v>
      </c>
      <c r="BM447" s="373"/>
      <c r="BN447" s="372" t="s">
        <v>5099</v>
      </c>
      <c r="BO447" s="372" t="s">
        <v>5100</v>
      </c>
      <c r="BP447" s="372" t="s">
        <v>5101</v>
      </c>
      <c r="BQ447" s="372" t="s">
        <v>5102</v>
      </c>
      <c r="BR447" s="372" t="s">
        <v>4988</v>
      </c>
      <c r="BS447" s="373"/>
      <c r="BT447" s="354" t="s">
        <v>4624</v>
      </c>
    </row>
    <row r="448" spans="1:72" s="428" customFormat="1" x14ac:dyDescent="0.25">
      <c r="A448" s="345" t="s">
        <v>5588</v>
      </c>
      <c r="B448" s="373"/>
      <c r="C448" s="719">
        <v>44795</v>
      </c>
      <c r="D448" s="373"/>
      <c r="E448" s="346">
        <v>61.92</v>
      </c>
      <c r="F448" s="373"/>
      <c r="G448" s="347">
        <v>17.543099999999999</v>
      </c>
      <c r="H448" s="374"/>
      <c r="I448" s="348">
        <v>-0.76700000000000002</v>
      </c>
      <c r="J448" s="348">
        <v>-2.0261</v>
      </c>
      <c r="K448" s="348">
        <v>-0.90100000000000002</v>
      </c>
      <c r="L448" s="348">
        <v>10.6074</v>
      </c>
      <c r="M448" s="348">
        <v>-0.36749999999999999</v>
      </c>
      <c r="N448" s="350">
        <v>2.2867999999999999</v>
      </c>
      <c r="O448" s="348">
        <v>-0.2626</v>
      </c>
      <c r="P448" s="348">
        <v>15.4542</v>
      </c>
      <c r="Q448" s="348" t="s">
        <v>430</v>
      </c>
      <c r="R448" s="348" t="s">
        <v>430</v>
      </c>
      <c r="S448" s="348">
        <v>12.728899999999999</v>
      </c>
      <c r="T448" s="348">
        <v>5.5300000000000002E-2</v>
      </c>
      <c r="U448" s="348">
        <v>4.8727</v>
      </c>
      <c r="V448" s="348">
        <v>-0.19</v>
      </c>
      <c r="W448" s="348">
        <v>-1.4427000000000001</v>
      </c>
      <c r="X448" s="348">
        <v>15.758100000000001</v>
      </c>
      <c r="Y448" s="374"/>
      <c r="Z448" s="346">
        <v>225</v>
      </c>
      <c r="AA448" s="346">
        <v>247</v>
      </c>
      <c r="AB448" s="346">
        <v>231</v>
      </c>
      <c r="AC448" s="346">
        <v>140</v>
      </c>
      <c r="AD448" s="346">
        <v>105</v>
      </c>
      <c r="AE448" s="346">
        <v>101</v>
      </c>
      <c r="AF448" s="346">
        <v>106</v>
      </c>
      <c r="AG448" s="346">
        <v>45</v>
      </c>
      <c r="AH448" s="346" t="s">
        <v>430</v>
      </c>
      <c r="AI448" s="346" t="s">
        <v>430</v>
      </c>
      <c r="AJ448" s="346">
        <v>146</v>
      </c>
      <c r="AK448" s="346">
        <v>112</v>
      </c>
      <c r="AL448" s="346">
        <v>103</v>
      </c>
      <c r="AM448" s="346">
        <v>106</v>
      </c>
      <c r="AN448" s="346">
        <v>244</v>
      </c>
      <c r="AO448" s="373"/>
      <c r="AP448" s="348" t="s">
        <v>430</v>
      </c>
      <c r="AQ448" s="348" t="s">
        <v>430</v>
      </c>
      <c r="AR448" s="348" t="s">
        <v>430</v>
      </c>
      <c r="AS448" s="348">
        <v>7.41</v>
      </c>
      <c r="AT448" s="348">
        <v>5.17</v>
      </c>
      <c r="AU448" s="351"/>
      <c r="AV448" s="346" t="s">
        <v>430</v>
      </c>
      <c r="AW448" s="346" t="s">
        <v>430</v>
      </c>
      <c r="AX448" s="346" t="s">
        <v>430</v>
      </c>
      <c r="AY448" s="346">
        <v>54</v>
      </c>
      <c r="AZ448" s="346">
        <v>96</v>
      </c>
      <c r="BA448" s="374"/>
      <c r="BB448" s="348">
        <v>15.655616547893199</v>
      </c>
      <c r="BC448" s="348">
        <v>0</v>
      </c>
      <c r="BD448" s="348">
        <v>5.8521000416151603E-2</v>
      </c>
      <c r="BE448" s="375" t="s">
        <v>430</v>
      </c>
      <c r="BF448" s="374"/>
      <c r="BG448" s="372" t="s">
        <v>430</v>
      </c>
      <c r="BH448" s="373"/>
      <c r="BI448" s="348">
        <v>59.790300000000002</v>
      </c>
      <c r="BJ448" s="348">
        <v>37.9114</v>
      </c>
      <c r="BK448" s="348">
        <v>2.01051</v>
      </c>
      <c r="BL448" s="348">
        <v>0.28778999999999999</v>
      </c>
      <c r="BM448" s="373"/>
      <c r="BN448" s="372" t="s">
        <v>5104</v>
      </c>
      <c r="BO448" s="372" t="s">
        <v>5105</v>
      </c>
      <c r="BP448" s="372" t="s">
        <v>5106</v>
      </c>
      <c r="BQ448" s="372" t="s">
        <v>5107</v>
      </c>
      <c r="BR448" s="372" t="s">
        <v>5108</v>
      </c>
      <c r="BS448" s="373"/>
      <c r="BT448" s="354" t="s">
        <v>547</v>
      </c>
    </row>
    <row r="449" spans="1:72" s="428" customFormat="1" x14ac:dyDescent="0.25">
      <c r="A449" s="345" t="s">
        <v>5589</v>
      </c>
      <c r="B449" s="373"/>
      <c r="C449" s="719">
        <v>45833</v>
      </c>
      <c r="D449" s="373"/>
      <c r="E449" s="346">
        <v>62.58</v>
      </c>
      <c r="F449" s="373"/>
      <c r="G449" s="347">
        <v>9.9952000000000005</v>
      </c>
      <c r="H449" s="374"/>
      <c r="I449" s="348">
        <v>0.49469999999999997</v>
      </c>
      <c r="J449" s="348">
        <v>0.28699999999999998</v>
      </c>
      <c r="K449" s="348">
        <v>2.6074999999999999</v>
      </c>
      <c r="L449" s="348">
        <v>10.6937</v>
      </c>
      <c r="M449" s="348">
        <v>-2.3734999999999999</v>
      </c>
      <c r="N449" s="350" t="s">
        <v>430</v>
      </c>
      <c r="O449" s="348" t="s">
        <v>430</v>
      </c>
      <c r="P449" s="348" t="s">
        <v>430</v>
      </c>
      <c r="Q449" s="348" t="s">
        <v>430</v>
      </c>
      <c r="R449" s="348" t="s">
        <v>430</v>
      </c>
      <c r="S449" s="348">
        <v>13.572800000000001</v>
      </c>
      <c r="T449" s="348">
        <v>-2.4601999999999999</v>
      </c>
      <c r="U449" s="348">
        <v>1.9835</v>
      </c>
      <c r="V449" s="348">
        <v>-4.8000000000000001E-2</v>
      </c>
      <c r="W449" s="348">
        <v>2.4895999999999998</v>
      </c>
      <c r="X449" s="348">
        <v>-4.8000000000000001E-2</v>
      </c>
      <c r="Y449" s="374"/>
      <c r="Z449" s="346">
        <v>95</v>
      </c>
      <c r="AA449" s="346">
        <v>82</v>
      </c>
      <c r="AB449" s="346">
        <v>82</v>
      </c>
      <c r="AC449" s="346">
        <v>136</v>
      </c>
      <c r="AD449" s="346">
        <v>148</v>
      </c>
      <c r="AE449" s="346" t="s">
        <v>430</v>
      </c>
      <c r="AF449" s="346" t="s">
        <v>430</v>
      </c>
      <c r="AG449" s="346" t="s">
        <v>430</v>
      </c>
      <c r="AH449" s="346" t="s">
        <v>430</v>
      </c>
      <c r="AI449" s="346" t="s">
        <v>430</v>
      </c>
      <c r="AJ449" s="346">
        <v>131</v>
      </c>
      <c r="AK449" s="346">
        <v>149</v>
      </c>
      <c r="AL449" s="346">
        <v>145</v>
      </c>
      <c r="AM449" s="346">
        <v>105</v>
      </c>
      <c r="AN449" s="346">
        <v>75</v>
      </c>
      <c r="AO449" s="373"/>
      <c r="AP449" s="348" t="s">
        <v>430</v>
      </c>
      <c r="AQ449" s="348" t="s">
        <v>430</v>
      </c>
      <c r="AR449" s="348" t="s">
        <v>430</v>
      </c>
      <c r="AS449" s="348" t="s">
        <v>430</v>
      </c>
      <c r="AT449" s="348">
        <v>2.14</v>
      </c>
      <c r="AU449" s="351"/>
      <c r="AV449" s="346" t="s">
        <v>430</v>
      </c>
      <c r="AW449" s="346" t="s">
        <v>430</v>
      </c>
      <c r="AX449" s="346" t="s">
        <v>430</v>
      </c>
      <c r="AY449" s="346" t="s">
        <v>430</v>
      </c>
      <c r="AZ449" s="346">
        <v>131</v>
      </c>
      <c r="BA449" s="374"/>
      <c r="BB449" s="348">
        <v>15.3530760563611</v>
      </c>
      <c r="BC449" s="348">
        <v>0</v>
      </c>
      <c r="BD449" s="348">
        <v>-2.577116533775E-2</v>
      </c>
      <c r="BE449" s="375" t="s">
        <v>430</v>
      </c>
      <c r="BF449" s="374"/>
      <c r="BG449" s="372" t="s">
        <v>430</v>
      </c>
      <c r="BH449" s="373"/>
      <c r="BI449" s="348">
        <v>65.038399999999996</v>
      </c>
      <c r="BJ449" s="348">
        <v>18.704899999999999</v>
      </c>
      <c r="BK449" s="348">
        <v>16.035499999999999</v>
      </c>
      <c r="BL449" s="348">
        <v>0.22120000000000001</v>
      </c>
      <c r="BM449" s="373"/>
      <c r="BN449" s="372" t="s">
        <v>5110</v>
      </c>
      <c r="BO449" s="372" t="s">
        <v>5111</v>
      </c>
      <c r="BP449" s="372" t="s">
        <v>5112</v>
      </c>
      <c r="BQ449" s="372" t="s">
        <v>4241</v>
      </c>
      <c r="BR449" s="372" t="s">
        <v>5113</v>
      </c>
      <c r="BS449" s="373"/>
      <c r="BT449" s="354" t="s">
        <v>547</v>
      </c>
    </row>
    <row r="450" spans="1:72" s="428" customFormat="1" x14ac:dyDescent="0.25">
      <c r="A450" s="345" t="s">
        <v>5590</v>
      </c>
      <c r="B450" s="373"/>
      <c r="C450" s="719">
        <v>45866</v>
      </c>
      <c r="D450" s="373"/>
      <c r="E450" s="346">
        <v>59.615400000000001</v>
      </c>
      <c r="F450" s="373"/>
      <c r="G450" s="347">
        <v>10.0177</v>
      </c>
      <c r="H450" s="374"/>
      <c r="I450" s="348">
        <v>0.56110000000000004</v>
      </c>
      <c r="J450" s="348">
        <v>3.5900000000000001E-2</v>
      </c>
      <c r="K450" s="348">
        <v>1.0449999999999999</v>
      </c>
      <c r="L450" s="348">
        <v>6.3055000000000003</v>
      </c>
      <c r="M450" s="348">
        <v>-6.0509000000000004</v>
      </c>
      <c r="N450" s="350" t="s">
        <v>430</v>
      </c>
      <c r="O450" s="348" t="s">
        <v>430</v>
      </c>
      <c r="P450" s="348" t="s">
        <v>430</v>
      </c>
      <c r="Q450" s="348" t="s">
        <v>430</v>
      </c>
      <c r="R450" s="348" t="s">
        <v>430</v>
      </c>
      <c r="S450" s="348">
        <v>8.3521999999999998</v>
      </c>
      <c r="T450" s="348">
        <v>-6.0711000000000004</v>
      </c>
      <c r="U450" s="348">
        <v>-0.35610000000000003</v>
      </c>
      <c r="V450" s="348" t="s">
        <v>430</v>
      </c>
      <c r="W450" s="348">
        <v>1.5119</v>
      </c>
      <c r="X450" s="348">
        <v>0.17699999999999999</v>
      </c>
      <c r="Y450" s="374"/>
      <c r="Z450" s="346">
        <v>73</v>
      </c>
      <c r="AA450" s="346">
        <v>117</v>
      </c>
      <c r="AB450" s="346">
        <v>196</v>
      </c>
      <c r="AC450" s="346">
        <v>191</v>
      </c>
      <c r="AD450" s="346">
        <v>175</v>
      </c>
      <c r="AE450" s="346" t="s">
        <v>430</v>
      </c>
      <c r="AF450" s="346" t="s">
        <v>430</v>
      </c>
      <c r="AG450" s="346" t="s">
        <v>430</v>
      </c>
      <c r="AH450" s="346" t="s">
        <v>430</v>
      </c>
      <c r="AI450" s="346" t="s">
        <v>430</v>
      </c>
      <c r="AJ450" s="346">
        <v>196</v>
      </c>
      <c r="AK450" s="346">
        <v>174</v>
      </c>
      <c r="AL450" s="346">
        <v>159</v>
      </c>
      <c r="AM450" s="346" t="s">
        <v>430</v>
      </c>
      <c r="AN450" s="346">
        <v>152</v>
      </c>
      <c r="AO450" s="373"/>
      <c r="AP450" s="348" t="s">
        <v>430</v>
      </c>
      <c r="AQ450" s="348" t="s">
        <v>430</v>
      </c>
      <c r="AR450" s="348" t="s">
        <v>430</v>
      </c>
      <c r="AS450" s="348" t="s">
        <v>430</v>
      </c>
      <c r="AT450" s="348" t="s">
        <v>430</v>
      </c>
      <c r="AU450" s="351"/>
      <c r="AV450" s="346" t="s">
        <v>430</v>
      </c>
      <c r="AW450" s="346" t="s">
        <v>430</v>
      </c>
      <c r="AX450" s="346" t="s">
        <v>430</v>
      </c>
      <c r="AY450" s="346" t="s">
        <v>430</v>
      </c>
      <c r="AZ450" s="346" t="s">
        <v>430</v>
      </c>
      <c r="BA450" s="374"/>
      <c r="BB450" s="348">
        <v>13.3834067259313</v>
      </c>
      <c r="BC450" s="348">
        <v>0.998787180101534</v>
      </c>
      <c r="BD450" s="348">
        <v>-4.7593529817249298E-2</v>
      </c>
      <c r="BE450" s="375">
        <v>-3.99299641559452E-2</v>
      </c>
      <c r="BF450" s="374"/>
      <c r="BG450" s="372">
        <v>4.6800000000000001E-2</v>
      </c>
      <c r="BH450" s="373"/>
      <c r="BI450" s="348">
        <v>96.617599999999996</v>
      </c>
      <c r="BJ450" s="348">
        <v>3.1019399999999999</v>
      </c>
      <c r="BK450" s="348" t="s">
        <v>430</v>
      </c>
      <c r="BL450" s="348">
        <v>0.28045999999999999</v>
      </c>
      <c r="BM450" s="373"/>
      <c r="BN450" s="372" t="s">
        <v>452</v>
      </c>
      <c r="BO450" s="372" t="s">
        <v>4856</v>
      </c>
      <c r="BP450" s="372" t="s">
        <v>4558</v>
      </c>
      <c r="BQ450" s="372" t="s">
        <v>4857</v>
      </c>
      <c r="BR450" s="372" t="s">
        <v>4858</v>
      </c>
      <c r="BS450" s="373"/>
      <c r="BT450" s="354" t="s">
        <v>4624</v>
      </c>
    </row>
    <row r="451" spans="1:72" s="428" customFormat="1" ht="11" x14ac:dyDescent="0.3">
      <c r="A451" s="841" t="s">
        <v>5591</v>
      </c>
      <c r="B451" s="842"/>
      <c r="C451" s="843">
        <v>45649</v>
      </c>
      <c r="D451" s="842"/>
      <c r="E451" s="844">
        <v>62.019399999999997</v>
      </c>
      <c r="F451" s="842"/>
      <c r="G451" s="845">
        <v>11.1</v>
      </c>
      <c r="H451" s="847"/>
      <c r="I451" s="846">
        <v>0.51619999999999999</v>
      </c>
      <c r="J451" s="846">
        <v>-0.108</v>
      </c>
      <c r="K451" s="846">
        <v>0.59819999999999995</v>
      </c>
      <c r="L451" s="846">
        <v>8.4407999999999994</v>
      </c>
      <c r="M451" s="846">
        <v>-1.8220000000000001</v>
      </c>
      <c r="N451" s="848">
        <v>3.9714999999999998</v>
      </c>
      <c r="O451" s="846" t="s">
        <v>430</v>
      </c>
      <c r="P451" s="846" t="s">
        <v>430</v>
      </c>
      <c r="Q451" s="846" t="s">
        <v>430</v>
      </c>
      <c r="R451" s="846" t="s">
        <v>430</v>
      </c>
      <c r="S451" s="846">
        <v>10.425800000000001</v>
      </c>
      <c r="T451" s="846">
        <v>-2.0646</v>
      </c>
      <c r="U451" s="846">
        <v>3.4097</v>
      </c>
      <c r="V451" s="846">
        <v>1.9939</v>
      </c>
      <c r="W451" s="846">
        <v>0.68940000000000001</v>
      </c>
      <c r="X451" s="846">
        <v>7.1982999999999997</v>
      </c>
      <c r="Y451" s="847"/>
      <c r="Z451" s="844">
        <v>87</v>
      </c>
      <c r="AA451" s="844">
        <v>166</v>
      </c>
      <c r="AB451" s="844">
        <v>208</v>
      </c>
      <c r="AC451" s="844">
        <v>161</v>
      </c>
      <c r="AD451" s="844">
        <v>138</v>
      </c>
      <c r="AE451" s="844">
        <v>74</v>
      </c>
      <c r="AF451" s="844" t="s">
        <v>430</v>
      </c>
      <c r="AG451" s="844" t="s">
        <v>430</v>
      </c>
      <c r="AH451" s="844" t="s">
        <v>430</v>
      </c>
      <c r="AI451" s="844" t="s">
        <v>430</v>
      </c>
      <c r="AJ451" s="844">
        <v>164</v>
      </c>
      <c r="AK451" s="844">
        <v>135</v>
      </c>
      <c r="AL451" s="844">
        <v>134</v>
      </c>
      <c r="AM451" s="844">
        <v>74</v>
      </c>
      <c r="AN451" s="844">
        <v>201</v>
      </c>
      <c r="AO451" s="842"/>
      <c r="AP451" s="846" t="s">
        <v>430</v>
      </c>
      <c r="AQ451" s="846" t="s">
        <v>430</v>
      </c>
      <c r="AR451" s="846" t="s">
        <v>430</v>
      </c>
      <c r="AS451" s="846" t="s">
        <v>430</v>
      </c>
      <c r="AT451" s="846">
        <v>2.2999999999999998</v>
      </c>
      <c r="AU451" s="849"/>
      <c r="AV451" s="844" t="s">
        <v>430</v>
      </c>
      <c r="AW451" s="844" t="s">
        <v>430</v>
      </c>
      <c r="AX451" s="844" t="s">
        <v>430</v>
      </c>
      <c r="AY451" s="844" t="s">
        <v>430</v>
      </c>
      <c r="AZ451" s="844">
        <v>128</v>
      </c>
      <c r="BA451" s="847"/>
      <c r="BB451" s="846">
        <v>11.858275161173699</v>
      </c>
      <c r="BC451" s="846">
        <v>0.99864054746564301</v>
      </c>
      <c r="BD451" s="846">
        <v>1.6386410209538099E-2</v>
      </c>
      <c r="BE451" s="852">
        <v>-8.0614417617576303E-2</v>
      </c>
      <c r="BF451" s="847"/>
      <c r="BG451" s="855">
        <v>0.216</v>
      </c>
      <c r="BH451" s="842"/>
      <c r="BI451" s="846">
        <v>99.858999999999995</v>
      </c>
      <c r="BJ451" s="846" t="s">
        <v>430</v>
      </c>
      <c r="BK451" s="846" t="s">
        <v>430</v>
      </c>
      <c r="BL451" s="846">
        <v>0.14099999999999999</v>
      </c>
      <c r="BM451" s="842"/>
      <c r="BN451" s="855" t="s">
        <v>5116</v>
      </c>
      <c r="BO451" s="855" t="s">
        <v>1680</v>
      </c>
      <c r="BP451" s="855" t="s">
        <v>1144</v>
      </c>
      <c r="BQ451" s="855" t="s">
        <v>2154</v>
      </c>
      <c r="BR451" s="855" t="s">
        <v>5117</v>
      </c>
      <c r="BS451" s="842"/>
      <c r="BT451" s="856" t="s">
        <v>554</v>
      </c>
    </row>
    <row r="452" spans="1:72" s="428" customFormat="1" x14ac:dyDescent="0.25">
      <c r="A452" s="345" t="s">
        <v>5592</v>
      </c>
      <c r="B452" s="373"/>
      <c r="C452" s="719">
        <v>45443</v>
      </c>
      <c r="D452" s="373"/>
      <c r="E452" s="346">
        <v>61.712600000000002</v>
      </c>
      <c r="F452" s="373"/>
      <c r="G452" s="347">
        <v>11.977600000000001</v>
      </c>
      <c r="H452" s="374"/>
      <c r="I452" s="348">
        <v>1.6809000000000001</v>
      </c>
      <c r="J452" s="348">
        <v>1.2716000000000001</v>
      </c>
      <c r="K452" s="348">
        <v>7.8479999999999999</v>
      </c>
      <c r="L452" s="348">
        <v>10.9284</v>
      </c>
      <c r="M452" s="348">
        <v>-1.4797</v>
      </c>
      <c r="N452" s="350">
        <v>3.8081999999999998</v>
      </c>
      <c r="O452" s="348">
        <v>6.569</v>
      </c>
      <c r="P452" s="348" t="s">
        <v>430</v>
      </c>
      <c r="Q452" s="348" t="s">
        <v>430</v>
      </c>
      <c r="R452" s="348" t="s">
        <v>430</v>
      </c>
      <c r="S452" s="348">
        <v>16.081099999999999</v>
      </c>
      <c r="T452" s="348">
        <v>-2.1254</v>
      </c>
      <c r="U452" s="348">
        <v>6.6553000000000004</v>
      </c>
      <c r="V452" s="348">
        <v>1.9664999999999999</v>
      </c>
      <c r="W452" s="348">
        <v>7.4840999999999998</v>
      </c>
      <c r="X452" s="348">
        <v>9.1283999999999992</v>
      </c>
      <c r="Y452" s="374"/>
      <c r="Z452" s="346">
        <v>18</v>
      </c>
      <c r="AA452" s="346">
        <v>31</v>
      </c>
      <c r="AB452" s="346">
        <v>7</v>
      </c>
      <c r="AC452" s="346">
        <v>130</v>
      </c>
      <c r="AD452" s="346">
        <v>129</v>
      </c>
      <c r="AE452" s="346">
        <v>83</v>
      </c>
      <c r="AF452" s="346">
        <v>13</v>
      </c>
      <c r="AG452" s="346" t="s">
        <v>430</v>
      </c>
      <c r="AH452" s="346" t="s">
        <v>430</v>
      </c>
      <c r="AI452" s="346" t="s">
        <v>430</v>
      </c>
      <c r="AJ452" s="346">
        <v>101</v>
      </c>
      <c r="AK452" s="346">
        <v>142</v>
      </c>
      <c r="AL452" s="346">
        <v>69</v>
      </c>
      <c r="AM452" s="346">
        <v>75</v>
      </c>
      <c r="AN452" s="346">
        <v>10</v>
      </c>
      <c r="AO452" s="373"/>
      <c r="AP452" s="348" t="s">
        <v>430</v>
      </c>
      <c r="AQ452" s="348" t="s">
        <v>430</v>
      </c>
      <c r="AR452" s="348" t="s">
        <v>430</v>
      </c>
      <c r="AS452" s="348" t="s">
        <v>430</v>
      </c>
      <c r="AT452" s="348">
        <v>4.96</v>
      </c>
      <c r="AU452" s="351"/>
      <c r="AV452" s="346" t="s">
        <v>430</v>
      </c>
      <c r="AW452" s="346" t="s">
        <v>430</v>
      </c>
      <c r="AX452" s="346" t="s">
        <v>430</v>
      </c>
      <c r="AY452" s="346" t="s">
        <v>430</v>
      </c>
      <c r="AZ452" s="346">
        <v>101</v>
      </c>
      <c r="BA452" s="374"/>
      <c r="BB452" s="348">
        <v>16.787201746708899</v>
      </c>
      <c r="BC452" s="348">
        <v>0.997929448568592</v>
      </c>
      <c r="BD452" s="348">
        <v>1.14307866785462E-2</v>
      </c>
      <c r="BE452" s="375">
        <v>-2.4544389665671702E-2</v>
      </c>
      <c r="BF452" s="374"/>
      <c r="BG452" s="372">
        <v>8.3199999999999996E-2</v>
      </c>
      <c r="BH452" s="373"/>
      <c r="BI452" s="348">
        <v>75.243399999999994</v>
      </c>
      <c r="BJ452" s="348">
        <v>24.542300000000001</v>
      </c>
      <c r="BK452" s="348" t="s">
        <v>430</v>
      </c>
      <c r="BL452" s="348">
        <v>0.21429999999999999</v>
      </c>
      <c r="BM452" s="373"/>
      <c r="BN452" s="372" t="s">
        <v>5119</v>
      </c>
      <c r="BO452" s="372" t="s">
        <v>4866</v>
      </c>
      <c r="BP452" s="372" t="s">
        <v>430</v>
      </c>
      <c r="BQ452" s="372" t="s">
        <v>430</v>
      </c>
      <c r="BR452" s="372" t="s">
        <v>430</v>
      </c>
      <c r="BS452" s="373"/>
      <c r="BT452" s="354" t="s">
        <v>554</v>
      </c>
    </row>
    <row r="453" spans="1:72" s="428" customFormat="1" x14ac:dyDescent="0.25">
      <c r="A453" s="345" t="s">
        <v>5593</v>
      </c>
      <c r="B453" s="373"/>
      <c r="C453" s="719">
        <v>45716</v>
      </c>
      <c r="D453" s="373"/>
      <c r="E453" s="346">
        <v>60.497799999999998</v>
      </c>
      <c r="F453" s="373"/>
      <c r="G453" s="347">
        <v>11.772</v>
      </c>
      <c r="H453" s="374"/>
      <c r="I453" s="348">
        <v>0.4728</v>
      </c>
      <c r="J453" s="348">
        <v>0.2452</v>
      </c>
      <c r="K453" s="348">
        <v>2.5185</v>
      </c>
      <c r="L453" s="348">
        <v>10.698399999999999</v>
      </c>
      <c r="M453" s="348">
        <v>-2.1966999999999999</v>
      </c>
      <c r="N453" s="350">
        <v>1.0455000000000001</v>
      </c>
      <c r="O453" s="348" t="s">
        <v>430</v>
      </c>
      <c r="P453" s="348" t="s">
        <v>430</v>
      </c>
      <c r="Q453" s="348" t="s">
        <v>430</v>
      </c>
      <c r="R453" s="348" t="s">
        <v>430</v>
      </c>
      <c r="S453" s="348">
        <v>13.6304</v>
      </c>
      <c r="T453" s="348">
        <v>-2.2746</v>
      </c>
      <c r="U453" s="348">
        <v>2.4285000000000001</v>
      </c>
      <c r="V453" s="348">
        <v>-1.2259</v>
      </c>
      <c r="W453" s="348">
        <v>2.3982000000000001</v>
      </c>
      <c r="X453" s="348">
        <v>13.1784</v>
      </c>
      <c r="Y453" s="374"/>
      <c r="Z453" s="346">
        <v>107</v>
      </c>
      <c r="AA453" s="346">
        <v>83</v>
      </c>
      <c r="AB453" s="346">
        <v>85</v>
      </c>
      <c r="AC453" s="346">
        <v>135</v>
      </c>
      <c r="AD453" s="346">
        <v>142</v>
      </c>
      <c r="AE453" s="346">
        <v>112</v>
      </c>
      <c r="AF453" s="346" t="s">
        <v>430</v>
      </c>
      <c r="AG453" s="346" t="s">
        <v>430</v>
      </c>
      <c r="AH453" s="346" t="s">
        <v>430</v>
      </c>
      <c r="AI453" s="346" t="s">
        <v>430</v>
      </c>
      <c r="AJ453" s="346">
        <v>128</v>
      </c>
      <c r="AK453" s="346">
        <v>145</v>
      </c>
      <c r="AL453" s="346">
        <v>138</v>
      </c>
      <c r="AM453" s="346">
        <v>117</v>
      </c>
      <c r="AN453" s="346">
        <v>78</v>
      </c>
      <c r="AO453" s="373"/>
      <c r="AP453" s="348" t="s">
        <v>430</v>
      </c>
      <c r="AQ453" s="348" t="s">
        <v>430</v>
      </c>
      <c r="AR453" s="348" t="s">
        <v>430</v>
      </c>
      <c r="AS453" s="348" t="s">
        <v>430</v>
      </c>
      <c r="AT453" s="348">
        <v>2.4500000000000002</v>
      </c>
      <c r="AU453" s="351"/>
      <c r="AV453" s="346" t="s">
        <v>430</v>
      </c>
      <c r="AW453" s="346" t="s">
        <v>430</v>
      </c>
      <c r="AX453" s="346" t="s">
        <v>430</v>
      </c>
      <c r="AY453" s="346" t="s">
        <v>430</v>
      </c>
      <c r="AZ453" s="346">
        <v>122</v>
      </c>
      <c r="BA453" s="374"/>
      <c r="BB453" s="348">
        <v>13.378323181943401</v>
      </c>
      <c r="BC453" s="348">
        <v>0.99692293257092601</v>
      </c>
      <c r="BD453" s="348">
        <v>1.28069161732413E-2</v>
      </c>
      <c r="BE453" s="375">
        <v>-2.6614339075936199E-2</v>
      </c>
      <c r="BF453" s="374"/>
      <c r="BG453" s="372">
        <v>5.4899999999999997E-2</v>
      </c>
      <c r="BH453" s="373"/>
      <c r="BI453" s="348">
        <v>65.358599999999996</v>
      </c>
      <c r="BJ453" s="348">
        <v>19.849900000000002</v>
      </c>
      <c r="BK453" s="348">
        <v>14.295500000000001</v>
      </c>
      <c r="BL453" s="348">
        <v>0.496</v>
      </c>
      <c r="BM453" s="373"/>
      <c r="BN453" s="372" t="s">
        <v>5121</v>
      </c>
      <c r="BO453" s="372" t="s">
        <v>922</v>
      </c>
      <c r="BP453" s="372" t="s">
        <v>1123</v>
      </c>
      <c r="BQ453" s="372" t="s">
        <v>5122</v>
      </c>
      <c r="BR453" s="372" t="s">
        <v>5123</v>
      </c>
      <c r="BS453" s="373"/>
      <c r="BT453" s="354" t="s">
        <v>5594</v>
      </c>
    </row>
    <row r="454" spans="1:72" s="428" customFormat="1" x14ac:dyDescent="0.25">
      <c r="A454" s="345" t="s">
        <v>5595</v>
      </c>
      <c r="B454" s="373"/>
      <c r="C454" s="719">
        <v>45944</v>
      </c>
      <c r="D454" s="373"/>
      <c r="E454" s="346">
        <v>63.47</v>
      </c>
      <c r="F454" s="373"/>
      <c r="G454" s="347">
        <v>9.5867000000000004</v>
      </c>
      <c r="H454" s="374"/>
      <c r="I454" s="348">
        <v>0.82769999999999999</v>
      </c>
      <c r="J454" s="348">
        <v>-3.9600000000000003E-2</v>
      </c>
      <c r="K454" s="348">
        <v>1.6294</v>
      </c>
      <c r="L454" s="348">
        <v>5.2881999999999998</v>
      </c>
      <c r="M454" s="348">
        <v>-7.6897000000000002</v>
      </c>
      <c r="N454" s="350" t="s">
        <v>430</v>
      </c>
      <c r="O454" s="348" t="s">
        <v>430</v>
      </c>
      <c r="P454" s="348" t="s">
        <v>430</v>
      </c>
      <c r="Q454" s="348" t="s">
        <v>430</v>
      </c>
      <c r="R454" s="348" t="s">
        <v>430</v>
      </c>
      <c r="S454" s="348">
        <v>8.0325000000000006</v>
      </c>
      <c r="T454" s="348">
        <v>-7.6398999999999999</v>
      </c>
      <c r="U454" s="348" t="s">
        <v>430</v>
      </c>
      <c r="V454" s="348" t="s">
        <v>430</v>
      </c>
      <c r="W454" s="348">
        <v>2.3159999999999998</v>
      </c>
      <c r="X454" s="348">
        <v>-4.133</v>
      </c>
      <c r="Y454" s="374"/>
      <c r="Z454" s="346">
        <v>45</v>
      </c>
      <c r="AA454" s="346">
        <v>132</v>
      </c>
      <c r="AB454" s="346">
        <v>162</v>
      </c>
      <c r="AC454" s="346">
        <v>209</v>
      </c>
      <c r="AD454" s="346">
        <v>210</v>
      </c>
      <c r="AE454" s="346" t="s">
        <v>430</v>
      </c>
      <c r="AF454" s="346" t="s">
        <v>430</v>
      </c>
      <c r="AG454" s="346" t="s">
        <v>430</v>
      </c>
      <c r="AH454" s="346" t="s">
        <v>430</v>
      </c>
      <c r="AI454" s="346" t="s">
        <v>430</v>
      </c>
      <c r="AJ454" s="346">
        <v>205</v>
      </c>
      <c r="AK454" s="346">
        <v>214</v>
      </c>
      <c r="AL454" s="346" t="s">
        <v>430</v>
      </c>
      <c r="AM454" s="346" t="s">
        <v>430</v>
      </c>
      <c r="AN454" s="346">
        <v>90</v>
      </c>
      <c r="AO454" s="373"/>
      <c r="AP454" s="348" t="s">
        <v>430</v>
      </c>
      <c r="AQ454" s="348" t="s">
        <v>430</v>
      </c>
      <c r="AR454" s="348" t="s">
        <v>430</v>
      </c>
      <c r="AS454" s="348" t="s">
        <v>430</v>
      </c>
      <c r="AT454" s="348" t="s">
        <v>430</v>
      </c>
      <c r="AU454" s="351"/>
      <c r="AV454" s="346" t="s">
        <v>430</v>
      </c>
      <c r="AW454" s="346" t="s">
        <v>430</v>
      </c>
      <c r="AX454" s="346" t="s">
        <v>430</v>
      </c>
      <c r="AY454" s="346" t="s">
        <v>430</v>
      </c>
      <c r="AZ454" s="346" t="s">
        <v>430</v>
      </c>
      <c r="BA454" s="374"/>
      <c r="BB454" s="348">
        <v>15.3432176106353</v>
      </c>
      <c r="BC454" s="348">
        <v>0.99884662858080797</v>
      </c>
      <c r="BD454" s="348">
        <v>-7.8322264347212595E-2</v>
      </c>
      <c r="BE454" s="375">
        <v>-4.0037009222630301E-2</v>
      </c>
      <c r="BF454" s="374"/>
      <c r="BG454" s="372">
        <v>0.16439999999999999</v>
      </c>
      <c r="BH454" s="373"/>
      <c r="BI454" s="348">
        <v>99.744</v>
      </c>
      <c r="BJ454" s="348" t="s">
        <v>430</v>
      </c>
      <c r="BK454" s="348" t="s">
        <v>430</v>
      </c>
      <c r="BL454" s="348">
        <v>0.25600000000000001</v>
      </c>
      <c r="BM454" s="373"/>
      <c r="BN454" s="372" t="s">
        <v>4459</v>
      </c>
      <c r="BO454" s="372" t="s">
        <v>4453</v>
      </c>
      <c r="BP454" s="372" t="s">
        <v>4454</v>
      </c>
      <c r="BQ454" s="372" t="s">
        <v>4491</v>
      </c>
      <c r="BR454" s="372" t="s">
        <v>4455</v>
      </c>
      <c r="BS454" s="373"/>
      <c r="BT454" s="354" t="s">
        <v>554</v>
      </c>
    </row>
    <row r="455" spans="1:72" s="428" customFormat="1" x14ac:dyDescent="0.25">
      <c r="A455" s="345" t="s">
        <v>5596</v>
      </c>
      <c r="B455" s="373"/>
      <c r="C455" s="719">
        <v>45750</v>
      </c>
      <c r="D455" s="373"/>
      <c r="E455" s="346">
        <v>58.23</v>
      </c>
      <c r="F455" s="373"/>
      <c r="G455" s="347">
        <v>11.4316</v>
      </c>
      <c r="H455" s="374"/>
      <c r="I455" s="348">
        <v>-0.76819999999999999</v>
      </c>
      <c r="J455" s="348">
        <v>-2.0234999999999999</v>
      </c>
      <c r="K455" s="348">
        <v>-0.89380000000000004</v>
      </c>
      <c r="L455" s="348">
        <v>10.5678</v>
      </c>
      <c r="M455" s="348">
        <v>-0.44500000000000001</v>
      </c>
      <c r="N455" s="350">
        <v>2.0806</v>
      </c>
      <c r="O455" s="348" t="s">
        <v>430</v>
      </c>
      <c r="P455" s="348" t="s">
        <v>430</v>
      </c>
      <c r="Q455" s="348" t="s">
        <v>430</v>
      </c>
      <c r="R455" s="348" t="s">
        <v>430</v>
      </c>
      <c r="S455" s="348">
        <v>12.7354</v>
      </c>
      <c r="T455" s="348">
        <v>-2.1899999999999999E-2</v>
      </c>
      <c r="U455" s="348">
        <v>4.7157</v>
      </c>
      <c r="V455" s="348">
        <v>-0.39300000000000002</v>
      </c>
      <c r="W455" s="348">
        <v>-1.4380999999999999</v>
      </c>
      <c r="X455" s="348">
        <v>11.5443</v>
      </c>
      <c r="Y455" s="374"/>
      <c r="Z455" s="346">
        <v>226</v>
      </c>
      <c r="AA455" s="346">
        <v>246</v>
      </c>
      <c r="AB455" s="346">
        <v>230</v>
      </c>
      <c r="AC455" s="346">
        <v>142</v>
      </c>
      <c r="AD455" s="346">
        <v>108</v>
      </c>
      <c r="AE455" s="346">
        <v>102</v>
      </c>
      <c r="AF455" s="346" t="s">
        <v>430</v>
      </c>
      <c r="AG455" s="346" t="s">
        <v>430</v>
      </c>
      <c r="AH455" s="346" t="s">
        <v>430</v>
      </c>
      <c r="AI455" s="346" t="s">
        <v>430</v>
      </c>
      <c r="AJ455" s="346">
        <v>145</v>
      </c>
      <c r="AK455" s="346">
        <v>114</v>
      </c>
      <c r="AL455" s="346">
        <v>107</v>
      </c>
      <c r="AM455" s="346">
        <v>111</v>
      </c>
      <c r="AN455" s="346">
        <v>243</v>
      </c>
      <c r="AO455" s="373"/>
      <c r="AP455" s="348" t="s">
        <v>430</v>
      </c>
      <c r="AQ455" s="348" t="s">
        <v>430</v>
      </c>
      <c r="AR455" s="348" t="s">
        <v>430</v>
      </c>
      <c r="AS455" s="348" t="s">
        <v>430</v>
      </c>
      <c r="AT455" s="348">
        <v>4.9800000000000004</v>
      </c>
      <c r="AU455" s="351"/>
      <c r="AV455" s="346" t="s">
        <v>430</v>
      </c>
      <c r="AW455" s="346" t="s">
        <v>430</v>
      </c>
      <c r="AX455" s="346" t="s">
        <v>430</v>
      </c>
      <c r="AY455" s="346" t="s">
        <v>430</v>
      </c>
      <c r="AZ455" s="346">
        <v>100</v>
      </c>
      <c r="BA455" s="374"/>
      <c r="BB455" s="348">
        <v>13.744965435590601</v>
      </c>
      <c r="BC455" s="348">
        <v>0</v>
      </c>
      <c r="BD455" s="348">
        <v>1.45348055786508E-2</v>
      </c>
      <c r="BE455" s="375" t="s">
        <v>430</v>
      </c>
      <c r="BF455" s="374"/>
      <c r="BG455" s="372" t="s">
        <v>430</v>
      </c>
      <c r="BH455" s="373"/>
      <c r="BI455" s="348">
        <v>59.821399999999997</v>
      </c>
      <c r="BJ455" s="348">
        <v>37.979300000000002</v>
      </c>
      <c r="BK455" s="348">
        <v>2.01641</v>
      </c>
      <c r="BL455" s="348">
        <v>0.18289</v>
      </c>
      <c r="BM455" s="373"/>
      <c r="BN455" s="372" t="s">
        <v>5125</v>
      </c>
      <c r="BO455" s="372" t="s">
        <v>5126</v>
      </c>
      <c r="BP455" s="372" t="s">
        <v>5127</v>
      </c>
      <c r="BQ455" s="372" t="s">
        <v>5107</v>
      </c>
      <c r="BR455" s="372" t="s">
        <v>5128</v>
      </c>
      <c r="BS455" s="373"/>
      <c r="BT455" s="354" t="s">
        <v>4624</v>
      </c>
    </row>
    <row r="456" spans="1:72" s="428" customFormat="1" x14ac:dyDescent="0.25">
      <c r="A456" s="345" t="s">
        <v>5597</v>
      </c>
      <c r="B456" s="373"/>
      <c r="C456" s="719">
        <v>45589</v>
      </c>
      <c r="D456" s="373"/>
      <c r="E456" s="346">
        <v>71.980400000000003</v>
      </c>
      <c r="F456" s="373"/>
      <c r="G456" s="347">
        <v>9.9986999999999995</v>
      </c>
      <c r="H456" s="374"/>
      <c r="I456" s="348">
        <v>0.82589999999999997</v>
      </c>
      <c r="J456" s="348">
        <v>-5.3999999999999999E-2</v>
      </c>
      <c r="K456" s="348">
        <v>1.5767</v>
      </c>
      <c r="L456" s="348">
        <v>5.2405999999999997</v>
      </c>
      <c r="M456" s="348">
        <v>-7.6623000000000001</v>
      </c>
      <c r="N456" s="350">
        <v>-3.0767000000000002</v>
      </c>
      <c r="O456" s="348" t="s">
        <v>430</v>
      </c>
      <c r="P456" s="348" t="s">
        <v>430</v>
      </c>
      <c r="Q456" s="348" t="s">
        <v>430</v>
      </c>
      <c r="R456" s="348" t="s">
        <v>430</v>
      </c>
      <c r="S456" s="348">
        <v>7.9598000000000004</v>
      </c>
      <c r="T456" s="348">
        <v>-7.6212999999999997</v>
      </c>
      <c r="U456" s="348">
        <v>-1.8243</v>
      </c>
      <c r="V456" s="348">
        <v>-5.0167000000000002</v>
      </c>
      <c r="W456" s="348">
        <v>2.2696999999999998</v>
      </c>
      <c r="X456" s="348">
        <v>-7.7999999999999996E-3</v>
      </c>
      <c r="Y456" s="374"/>
      <c r="Z456" s="346">
        <v>50</v>
      </c>
      <c r="AA456" s="346">
        <v>147</v>
      </c>
      <c r="AB456" s="346">
        <v>185</v>
      </c>
      <c r="AC456" s="346">
        <v>219</v>
      </c>
      <c r="AD456" s="346">
        <v>204</v>
      </c>
      <c r="AE456" s="346">
        <v>170</v>
      </c>
      <c r="AF456" s="346" t="s">
        <v>430</v>
      </c>
      <c r="AG456" s="346" t="s">
        <v>430</v>
      </c>
      <c r="AH456" s="346" t="s">
        <v>430</v>
      </c>
      <c r="AI456" s="346" t="s">
        <v>430</v>
      </c>
      <c r="AJ456" s="346">
        <v>219</v>
      </c>
      <c r="AK456" s="346">
        <v>208</v>
      </c>
      <c r="AL456" s="346">
        <v>184</v>
      </c>
      <c r="AM456" s="346">
        <v>174</v>
      </c>
      <c r="AN456" s="346">
        <v>114</v>
      </c>
      <c r="AO456" s="373"/>
      <c r="AP456" s="348" t="s">
        <v>430</v>
      </c>
      <c r="AQ456" s="348" t="s">
        <v>430</v>
      </c>
      <c r="AR456" s="348" t="s">
        <v>430</v>
      </c>
      <c r="AS456" s="348" t="s">
        <v>430</v>
      </c>
      <c r="AT456" s="348">
        <v>-6.18</v>
      </c>
      <c r="AU456" s="351"/>
      <c r="AV456" s="346" t="s">
        <v>430</v>
      </c>
      <c r="AW456" s="346" t="s">
        <v>430</v>
      </c>
      <c r="AX456" s="346" t="s">
        <v>430</v>
      </c>
      <c r="AY456" s="346" t="s">
        <v>430</v>
      </c>
      <c r="AZ456" s="346">
        <v>188</v>
      </c>
      <c r="BA456" s="374"/>
      <c r="BB456" s="348">
        <v>11.378056057851399</v>
      </c>
      <c r="BC456" s="348">
        <v>0.99771494009494499</v>
      </c>
      <c r="BD456" s="348">
        <v>-3.5356132672100103E-2</v>
      </c>
      <c r="BE456" s="375">
        <v>-2.22404685589002E-2</v>
      </c>
      <c r="BF456" s="374"/>
      <c r="BG456" s="372">
        <v>7.7200000000000005E-2</v>
      </c>
      <c r="BH456" s="373"/>
      <c r="BI456" s="348">
        <v>99.826400000000007</v>
      </c>
      <c r="BJ456" s="348" t="s">
        <v>430</v>
      </c>
      <c r="BK456" s="348" t="s">
        <v>430</v>
      </c>
      <c r="BL456" s="348">
        <v>0.1736</v>
      </c>
      <c r="BM456" s="373"/>
      <c r="BN456" s="372" t="s">
        <v>4489</v>
      </c>
      <c r="BO456" s="372" t="s">
        <v>4309</v>
      </c>
      <c r="BP456" s="372" t="s">
        <v>4454</v>
      </c>
      <c r="BQ456" s="372" t="s">
        <v>4311</v>
      </c>
      <c r="BR456" s="372" t="s">
        <v>4455</v>
      </c>
      <c r="BS456" s="373"/>
      <c r="BT456" s="354" t="s">
        <v>554</v>
      </c>
    </row>
    <row r="457" spans="1:72" s="428" customFormat="1" ht="11" x14ac:dyDescent="0.3">
      <c r="A457" s="841" t="s">
        <v>5598</v>
      </c>
      <c r="B457" s="842"/>
      <c r="C457" s="843">
        <v>45684</v>
      </c>
      <c r="D457" s="842"/>
      <c r="E457" s="844">
        <v>61.925800000000002</v>
      </c>
      <c r="F457" s="842"/>
      <c r="G457" s="845">
        <v>11.547000000000001</v>
      </c>
      <c r="H457" s="847"/>
      <c r="I457" s="846">
        <v>0.1996</v>
      </c>
      <c r="J457" s="846">
        <v>1.6460999999999999</v>
      </c>
      <c r="K457" s="846">
        <v>6.0331000000000001</v>
      </c>
      <c r="L457" s="846">
        <v>22.022600000000001</v>
      </c>
      <c r="M457" s="846">
        <v>6.8573000000000004</v>
      </c>
      <c r="N457" s="848">
        <v>3.6907000000000001</v>
      </c>
      <c r="O457" s="846" t="s">
        <v>430</v>
      </c>
      <c r="P457" s="846" t="s">
        <v>430</v>
      </c>
      <c r="Q457" s="846" t="s">
        <v>430</v>
      </c>
      <c r="R457" s="846" t="s">
        <v>430</v>
      </c>
      <c r="S457" s="846">
        <v>24.469100000000001</v>
      </c>
      <c r="T457" s="846">
        <v>6.6204999999999998</v>
      </c>
      <c r="U457" s="846">
        <v>6.5712999999999999</v>
      </c>
      <c r="V457" s="846">
        <v>0.11269999999999999</v>
      </c>
      <c r="W457" s="846">
        <v>4.6681999999999997</v>
      </c>
      <c r="X457" s="846">
        <v>10.776300000000001</v>
      </c>
      <c r="Y457" s="847"/>
      <c r="Z457" s="844">
        <v>146</v>
      </c>
      <c r="AA457" s="844">
        <v>24</v>
      </c>
      <c r="AB457" s="844">
        <v>25</v>
      </c>
      <c r="AC457" s="844">
        <v>13</v>
      </c>
      <c r="AD457" s="844">
        <v>25</v>
      </c>
      <c r="AE457" s="844">
        <v>89</v>
      </c>
      <c r="AF457" s="844" t="s">
        <v>430</v>
      </c>
      <c r="AG457" s="844" t="s">
        <v>430</v>
      </c>
      <c r="AH457" s="844" t="s">
        <v>430</v>
      </c>
      <c r="AI457" s="844" t="s">
        <v>430</v>
      </c>
      <c r="AJ457" s="844">
        <v>18</v>
      </c>
      <c r="AK457" s="844">
        <v>23</v>
      </c>
      <c r="AL457" s="844">
        <v>78</v>
      </c>
      <c r="AM457" s="844">
        <v>98</v>
      </c>
      <c r="AN457" s="844">
        <v>31</v>
      </c>
      <c r="AO457" s="842"/>
      <c r="AP457" s="846" t="s">
        <v>430</v>
      </c>
      <c r="AQ457" s="846" t="s">
        <v>430</v>
      </c>
      <c r="AR457" s="846" t="s">
        <v>430</v>
      </c>
      <c r="AS457" s="846" t="s">
        <v>430</v>
      </c>
      <c r="AT457" s="846">
        <v>16.559999999999999</v>
      </c>
      <c r="AU457" s="849"/>
      <c r="AV457" s="844" t="s">
        <v>430</v>
      </c>
      <c r="AW457" s="844" t="s">
        <v>430</v>
      </c>
      <c r="AX457" s="844" t="s">
        <v>430</v>
      </c>
      <c r="AY457" s="844" t="s">
        <v>430</v>
      </c>
      <c r="AZ457" s="844">
        <v>21</v>
      </c>
      <c r="BA457" s="847"/>
      <c r="BB457" s="846">
        <v>18.811655043977801</v>
      </c>
      <c r="BC457" s="846">
        <v>0.99827386142603902</v>
      </c>
      <c r="BD457" s="846">
        <v>5.1241720404691299E-2</v>
      </c>
      <c r="BE457" s="852">
        <v>-3.9999315021872303E-2</v>
      </c>
      <c r="BF457" s="847"/>
      <c r="BG457" s="855">
        <v>0.11509999999999999</v>
      </c>
      <c r="BH457" s="842"/>
      <c r="BI457" s="846" t="s">
        <v>430</v>
      </c>
      <c r="BJ457" s="846">
        <v>5.0732699999999999</v>
      </c>
      <c r="BK457" s="846">
        <v>94.810599999999994</v>
      </c>
      <c r="BL457" s="846">
        <v>0.11613</v>
      </c>
      <c r="BM457" s="842"/>
      <c r="BN457" s="855" t="s">
        <v>2875</v>
      </c>
      <c r="BO457" s="855" t="s">
        <v>4503</v>
      </c>
      <c r="BP457" s="855" t="s">
        <v>4660</v>
      </c>
      <c r="BQ457" s="855" t="s">
        <v>4661</v>
      </c>
      <c r="BR457" s="855" t="s">
        <v>821</v>
      </c>
      <c r="BS457" s="842"/>
      <c r="BT457" s="856" t="s">
        <v>554</v>
      </c>
    </row>
    <row r="458" spans="1:72" s="428" customFormat="1" x14ac:dyDescent="0.25">
      <c r="A458" s="345" t="s">
        <v>5599</v>
      </c>
      <c r="B458" s="373"/>
      <c r="C458" s="719">
        <v>45320</v>
      </c>
      <c r="D458" s="373"/>
      <c r="E458" s="346">
        <v>55.07</v>
      </c>
      <c r="F458" s="373"/>
      <c r="G458" s="347">
        <v>11.3161</v>
      </c>
      <c r="H458" s="374"/>
      <c r="I458" s="348">
        <v>0.82150000000000001</v>
      </c>
      <c r="J458" s="348">
        <v>-3.7999999999999999E-2</v>
      </c>
      <c r="K458" s="348">
        <v>1.5781000000000001</v>
      </c>
      <c r="L458" s="348">
        <v>5.2416</v>
      </c>
      <c r="M458" s="348">
        <v>-7.7359</v>
      </c>
      <c r="N458" s="350">
        <v>-3.1743999999999999</v>
      </c>
      <c r="O458" s="348">
        <v>1.8473999999999999</v>
      </c>
      <c r="P458" s="348" t="s">
        <v>430</v>
      </c>
      <c r="Q458" s="348" t="s">
        <v>430</v>
      </c>
      <c r="R458" s="348" t="s">
        <v>430</v>
      </c>
      <c r="S458" s="348">
        <v>7.9842000000000004</v>
      </c>
      <c r="T458" s="348">
        <v>-7.6862000000000004</v>
      </c>
      <c r="U458" s="348">
        <v>-1.8628</v>
      </c>
      <c r="V458" s="348">
        <v>-5.1013000000000002</v>
      </c>
      <c r="W458" s="348">
        <v>2.2812999999999999</v>
      </c>
      <c r="X458" s="348">
        <v>5.2805999999999997</v>
      </c>
      <c r="Y458" s="374"/>
      <c r="Z458" s="346">
        <v>60</v>
      </c>
      <c r="AA458" s="346">
        <v>131</v>
      </c>
      <c r="AB458" s="346">
        <v>184</v>
      </c>
      <c r="AC458" s="346">
        <v>218</v>
      </c>
      <c r="AD458" s="346">
        <v>211</v>
      </c>
      <c r="AE458" s="346">
        <v>175</v>
      </c>
      <c r="AF458" s="346">
        <v>75</v>
      </c>
      <c r="AG458" s="346" t="s">
        <v>430</v>
      </c>
      <c r="AH458" s="346" t="s">
        <v>430</v>
      </c>
      <c r="AI458" s="346" t="s">
        <v>430</v>
      </c>
      <c r="AJ458" s="346">
        <v>217</v>
      </c>
      <c r="AK458" s="346">
        <v>215</v>
      </c>
      <c r="AL458" s="346">
        <v>188</v>
      </c>
      <c r="AM458" s="346">
        <v>179</v>
      </c>
      <c r="AN458" s="346">
        <v>113</v>
      </c>
      <c r="AO458" s="373"/>
      <c r="AP458" s="348" t="s">
        <v>430</v>
      </c>
      <c r="AQ458" s="348" t="s">
        <v>430</v>
      </c>
      <c r="AR458" s="348" t="s">
        <v>430</v>
      </c>
      <c r="AS458" s="348" t="s">
        <v>430</v>
      </c>
      <c r="AT458" s="348">
        <v>-6.24</v>
      </c>
      <c r="AU458" s="351"/>
      <c r="AV458" s="346" t="s">
        <v>430</v>
      </c>
      <c r="AW458" s="346" t="s">
        <v>430</v>
      </c>
      <c r="AX458" s="346" t="s">
        <v>430</v>
      </c>
      <c r="AY458" s="346" t="s">
        <v>430</v>
      </c>
      <c r="AZ458" s="346">
        <v>193</v>
      </c>
      <c r="BA458" s="374"/>
      <c r="BB458" s="348">
        <v>11.4139447615436</v>
      </c>
      <c r="BC458" s="348">
        <v>1.0002305279760599</v>
      </c>
      <c r="BD458" s="348">
        <v>-3.9358771266657898E-3</v>
      </c>
      <c r="BE458" s="375">
        <v>-2.5507782916369001E-2</v>
      </c>
      <c r="BF458" s="374"/>
      <c r="BG458" s="372">
        <v>0.13439999999999999</v>
      </c>
      <c r="BH458" s="373"/>
      <c r="BI458" s="348">
        <v>99.697500000000005</v>
      </c>
      <c r="BJ458" s="348" t="s">
        <v>430</v>
      </c>
      <c r="BK458" s="348" t="s">
        <v>430</v>
      </c>
      <c r="BL458" s="348">
        <v>0.30249999999999999</v>
      </c>
      <c r="BM458" s="373"/>
      <c r="BN458" s="372" t="s">
        <v>5132</v>
      </c>
      <c r="BO458" s="372" t="s">
        <v>5133</v>
      </c>
      <c r="BP458" s="372" t="s">
        <v>5134</v>
      </c>
      <c r="BQ458" s="372" t="s">
        <v>5135</v>
      </c>
      <c r="BR458" s="372" t="s">
        <v>5136</v>
      </c>
      <c r="BS458" s="373"/>
      <c r="BT458" s="354" t="s">
        <v>5600</v>
      </c>
    </row>
    <row r="459" spans="1:72" s="428" customFormat="1" x14ac:dyDescent="0.25">
      <c r="A459" s="345" t="s">
        <v>5601</v>
      </c>
      <c r="B459" s="373"/>
      <c r="C459" s="719">
        <v>45349</v>
      </c>
      <c r="D459" s="373"/>
      <c r="E459" s="346">
        <v>54.909199999999998</v>
      </c>
      <c r="F459" s="373"/>
      <c r="G459" s="347">
        <v>10.815300000000001</v>
      </c>
      <c r="H459" s="374"/>
      <c r="I459" s="348">
        <v>1.0322</v>
      </c>
      <c r="J459" s="348">
        <v>3.2399999999999998E-2</v>
      </c>
      <c r="K459" s="348">
        <v>2.4215</v>
      </c>
      <c r="L459" s="348">
        <v>4.4542999999999999</v>
      </c>
      <c r="M459" s="348">
        <v>-9.2774999999999999</v>
      </c>
      <c r="N459" s="350">
        <v>-4.9730999999999996</v>
      </c>
      <c r="O459" s="348">
        <v>0.81430000000000002</v>
      </c>
      <c r="P459" s="348" t="s">
        <v>430</v>
      </c>
      <c r="Q459" s="348" t="s">
        <v>430</v>
      </c>
      <c r="R459" s="348" t="s">
        <v>430</v>
      </c>
      <c r="S459" s="348">
        <v>7.4993999999999996</v>
      </c>
      <c r="T459" s="348">
        <v>-9.0754000000000001</v>
      </c>
      <c r="U459" s="348">
        <v>-3.2906</v>
      </c>
      <c r="V459" s="348">
        <v>-6.8914999999999997</v>
      </c>
      <c r="W459" s="348">
        <v>3.2605</v>
      </c>
      <c r="X459" s="348">
        <v>3.4310999999999998</v>
      </c>
      <c r="Y459" s="374"/>
      <c r="Z459" s="346">
        <v>34</v>
      </c>
      <c r="AA459" s="346">
        <v>120</v>
      </c>
      <c r="AB459" s="346">
        <v>93</v>
      </c>
      <c r="AC459" s="346">
        <v>226</v>
      </c>
      <c r="AD459" s="346">
        <v>218</v>
      </c>
      <c r="AE459" s="346">
        <v>184</v>
      </c>
      <c r="AF459" s="346">
        <v>87</v>
      </c>
      <c r="AG459" s="346" t="s">
        <v>430</v>
      </c>
      <c r="AH459" s="346" t="s">
        <v>430</v>
      </c>
      <c r="AI459" s="346" t="s">
        <v>430</v>
      </c>
      <c r="AJ459" s="346">
        <v>227</v>
      </c>
      <c r="AK459" s="346">
        <v>222</v>
      </c>
      <c r="AL459" s="346">
        <v>202</v>
      </c>
      <c r="AM459" s="346">
        <v>189</v>
      </c>
      <c r="AN459" s="346">
        <v>43</v>
      </c>
      <c r="AO459" s="373"/>
      <c r="AP459" s="348" t="s">
        <v>430</v>
      </c>
      <c r="AQ459" s="348" t="s">
        <v>430</v>
      </c>
      <c r="AR459" s="348" t="s">
        <v>430</v>
      </c>
      <c r="AS459" s="348" t="s">
        <v>430</v>
      </c>
      <c r="AT459" s="348">
        <v>-8.2799999999999994</v>
      </c>
      <c r="AU459" s="351"/>
      <c r="AV459" s="346" t="s">
        <v>430</v>
      </c>
      <c r="AW459" s="346" t="s">
        <v>430</v>
      </c>
      <c r="AX459" s="346" t="s">
        <v>430</v>
      </c>
      <c r="AY459" s="346" t="s">
        <v>430</v>
      </c>
      <c r="AZ459" s="346">
        <v>199</v>
      </c>
      <c r="BA459" s="374"/>
      <c r="BB459" s="348">
        <v>11.481444572693</v>
      </c>
      <c r="BC459" s="348">
        <v>0.99507867470168698</v>
      </c>
      <c r="BD459" s="348">
        <v>-8.59998895099451E-3</v>
      </c>
      <c r="BE459" s="375">
        <v>-1.07028192609771E-2</v>
      </c>
      <c r="BF459" s="374"/>
      <c r="BG459" s="372">
        <v>0.11700000000000001</v>
      </c>
      <c r="BH459" s="373"/>
      <c r="BI459" s="348">
        <v>99.650599999999997</v>
      </c>
      <c r="BJ459" s="348" t="s">
        <v>430</v>
      </c>
      <c r="BK459" s="348" t="s">
        <v>430</v>
      </c>
      <c r="BL459" s="348">
        <v>0.34939999999999999</v>
      </c>
      <c r="BM459" s="373"/>
      <c r="BN459" s="372" t="s">
        <v>5139</v>
      </c>
      <c r="BO459" s="372" t="s">
        <v>5140</v>
      </c>
      <c r="BP459" s="372" t="s">
        <v>4546</v>
      </c>
      <c r="BQ459" s="372" t="s">
        <v>4547</v>
      </c>
      <c r="BR459" s="372" t="s">
        <v>4548</v>
      </c>
      <c r="BS459" s="373"/>
      <c r="BT459" s="354" t="s">
        <v>4767</v>
      </c>
    </row>
    <row r="460" spans="1:72" s="428" customFormat="1" x14ac:dyDescent="0.25">
      <c r="A460" s="345" t="s">
        <v>5602</v>
      </c>
      <c r="B460" s="373"/>
      <c r="C460" s="719">
        <v>45692</v>
      </c>
      <c r="D460" s="373"/>
      <c r="E460" s="346">
        <v>55.123600000000003</v>
      </c>
      <c r="F460" s="373"/>
      <c r="G460" s="347">
        <v>8.0271000000000008</v>
      </c>
      <c r="H460" s="374"/>
      <c r="I460" s="348">
        <v>-1.7599</v>
      </c>
      <c r="J460" s="348">
        <v>-2.2408999999999999</v>
      </c>
      <c r="K460" s="348">
        <v>-5.8383000000000003</v>
      </c>
      <c r="L460" s="348">
        <v>2.3186</v>
      </c>
      <c r="M460" s="348">
        <v>-14.377599999999999</v>
      </c>
      <c r="N460" s="350">
        <v>-22.9726</v>
      </c>
      <c r="O460" s="348" t="s">
        <v>430</v>
      </c>
      <c r="P460" s="348" t="s">
        <v>430</v>
      </c>
      <c r="Q460" s="348" t="s">
        <v>430</v>
      </c>
      <c r="R460" s="348" t="s">
        <v>430</v>
      </c>
      <c r="S460" s="348">
        <v>5.8440000000000003</v>
      </c>
      <c r="T460" s="348">
        <v>-16.454899999999999</v>
      </c>
      <c r="U460" s="348">
        <v>-15.317</v>
      </c>
      <c r="V460" s="348">
        <v>-24.193999999999999</v>
      </c>
      <c r="W460" s="348">
        <v>-1.6153999999999999</v>
      </c>
      <c r="X460" s="348">
        <v>-14.686500000000001</v>
      </c>
      <c r="Y460" s="374"/>
      <c r="Z460" s="346">
        <v>232</v>
      </c>
      <c r="AA460" s="346">
        <v>253</v>
      </c>
      <c r="AB460" s="346">
        <v>258</v>
      </c>
      <c r="AC460" s="346">
        <v>243</v>
      </c>
      <c r="AD460" s="346">
        <v>236</v>
      </c>
      <c r="AE460" s="346">
        <v>210</v>
      </c>
      <c r="AF460" s="346" t="s">
        <v>430</v>
      </c>
      <c r="AG460" s="346" t="s">
        <v>430</v>
      </c>
      <c r="AH460" s="346" t="s">
        <v>430</v>
      </c>
      <c r="AI460" s="346" t="s">
        <v>430</v>
      </c>
      <c r="AJ460" s="346">
        <v>243</v>
      </c>
      <c r="AK460" s="346">
        <v>238</v>
      </c>
      <c r="AL460" s="346">
        <v>228</v>
      </c>
      <c r="AM460" s="346">
        <v>211</v>
      </c>
      <c r="AN460" s="346">
        <v>250</v>
      </c>
      <c r="AO460" s="373"/>
      <c r="AP460" s="348" t="s">
        <v>430</v>
      </c>
      <c r="AQ460" s="348" t="s">
        <v>430</v>
      </c>
      <c r="AR460" s="348" t="s">
        <v>430</v>
      </c>
      <c r="AS460" s="348" t="s">
        <v>430</v>
      </c>
      <c r="AT460" s="348">
        <v>-22.91</v>
      </c>
      <c r="AU460" s="351"/>
      <c r="AV460" s="346" t="s">
        <v>430</v>
      </c>
      <c r="AW460" s="346" t="s">
        <v>430</v>
      </c>
      <c r="AX460" s="346" t="s">
        <v>430</v>
      </c>
      <c r="AY460" s="346" t="s">
        <v>430</v>
      </c>
      <c r="AZ460" s="346">
        <v>216</v>
      </c>
      <c r="BA460" s="374"/>
      <c r="BB460" s="348">
        <v>21.409590018076099</v>
      </c>
      <c r="BC460" s="348">
        <v>0.99746938663847495</v>
      </c>
      <c r="BD460" s="348">
        <v>-5.1116716685162898E-2</v>
      </c>
      <c r="BE460" s="375">
        <v>-6.4517403480132601E-2</v>
      </c>
      <c r="BF460" s="374"/>
      <c r="BG460" s="372">
        <v>0.1734</v>
      </c>
      <c r="BH460" s="373"/>
      <c r="BI460" s="348">
        <v>36.045499999999997</v>
      </c>
      <c r="BJ460" s="348">
        <v>52.377099999999999</v>
      </c>
      <c r="BK460" s="348">
        <v>10.951700000000001</v>
      </c>
      <c r="BL460" s="348">
        <v>0.62570000000000003</v>
      </c>
      <c r="BM460" s="373"/>
      <c r="BN460" s="372" t="s">
        <v>5142</v>
      </c>
      <c r="BO460" s="372" t="s">
        <v>5143</v>
      </c>
      <c r="BP460" s="372" t="s">
        <v>5144</v>
      </c>
      <c r="BQ460" s="372" t="s">
        <v>5145</v>
      </c>
      <c r="BR460" s="372" t="s">
        <v>5146</v>
      </c>
      <c r="BS460" s="373"/>
      <c r="BT460" s="354" t="s">
        <v>463</v>
      </c>
    </row>
    <row r="461" spans="1:72" s="428" customFormat="1" x14ac:dyDescent="0.25">
      <c r="A461" s="345" t="s">
        <v>5603</v>
      </c>
      <c r="B461" s="373"/>
      <c r="C461" s="719">
        <v>45593</v>
      </c>
      <c r="D461" s="373"/>
      <c r="E461" s="346">
        <v>51.2166</v>
      </c>
      <c r="F461" s="373"/>
      <c r="G461" s="347">
        <v>10.3482</v>
      </c>
      <c r="H461" s="374"/>
      <c r="I461" s="348">
        <v>0.4738</v>
      </c>
      <c r="J461" s="348">
        <v>0.2422</v>
      </c>
      <c r="K461" s="348">
        <v>2.5295000000000001</v>
      </c>
      <c r="L461" s="348">
        <v>10.687799999999999</v>
      </c>
      <c r="M461" s="348">
        <v>-2.2159</v>
      </c>
      <c r="N461" s="350">
        <v>1.0497000000000001</v>
      </c>
      <c r="O461" s="348" t="s">
        <v>430</v>
      </c>
      <c r="P461" s="348" t="s">
        <v>430</v>
      </c>
      <c r="Q461" s="348" t="s">
        <v>430</v>
      </c>
      <c r="R461" s="348" t="s">
        <v>430</v>
      </c>
      <c r="S461" s="348">
        <v>13.6091</v>
      </c>
      <c r="T461" s="348">
        <v>-2.2934000000000001</v>
      </c>
      <c r="U461" s="348">
        <v>2.3946000000000001</v>
      </c>
      <c r="V461" s="348">
        <v>-1.2294</v>
      </c>
      <c r="W461" s="348">
        <v>2.4077000000000002</v>
      </c>
      <c r="X461" s="348">
        <v>2.0899000000000001</v>
      </c>
      <c r="Y461" s="374"/>
      <c r="Z461" s="346">
        <v>106</v>
      </c>
      <c r="AA461" s="346">
        <v>84</v>
      </c>
      <c r="AB461" s="346">
        <v>84</v>
      </c>
      <c r="AC461" s="346">
        <v>137</v>
      </c>
      <c r="AD461" s="346">
        <v>144</v>
      </c>
      <c r="AE461" s="346">
        <v>111</v>
      </c>
      <c r="AF461" s="346" t="s">
        <v>430</v>
      </c>
      <c r="AG461" s="346" t="s">
        <v>430</v>
      </c>
      <c r="AH461" s="346" t="s">
        <v>430</v>
      </c>
      <c r="AI461" s="346" t="s">
        <v>430</v>
      </c>
      <c r="AJ461" s="346">
        <v>129</v>
      </c>
      <c r="AK461" s="346">
        <v>146</v>
      </c>
      <c r="AL461" s="346">
        <v>139</v>
      </c>
      <c r="AM461" s="346">
        <v>118</v>
      </c>
      <c r="AN461" s="346">
        <v>77</v>
      </c>
      <c r="AO461" s="373"/>
      <c r="AP461" s="348" t="s">
        <v>430</v>
      </c>
      <c r="AQ461" s="348" t="s">
        <v>430</v>
      </c>
      <c r="AR461" s="348" t="s">
        <v>430</v>
      </c>
      <c r="AS461" s="348" t="s">
        <v>430</v>
      </c>
      <c r="AT461" s="348">
        <v>2.42</v>
      </c>
      <c r="AU461" s="351"/>
      <c r="AV461" s="346" t="s">
        <v>430</v>
      </c>
      <c r="AW461" s="346" t="s">
        <v>430</v>
      </c>
      <c r="AX461" s="346" t="s">
        <v>430</v>
      </c>
      <c r="AY461" s="346" t="s">
        <v>430</v>
      </c>
      <c r="AZ461" s="346">
        <v>124</v>
      </c>
      <c r="BA461" s="374"/>
      <c r="BB461" s="348">
        <v>13.733802248827701</v>
      </c>
      <c r="BC461" s="348">
        <v>0.99627374774011801</v>
      </c>
      <c r="BD461" s="348">
        <v>-8.1713771561609007E-3</v>
      </c>
      <c r="BE461" s="375">
        <v>-2.5754281295140801E-2</v>
      </c>
      <c r="BF461" s="374"/>
      <c r="BG461" s="372">
        <v>6.2E-2</v>
      </c>
      <c r="BH461" s="373"/>
      <c r="BI461" s="348">
        <v>65.1755</v>
      </c>
      <c r="BJ461" s="348">
        <v>19.794899999999998</v>
      </c>
      <c r="BK461" s="348">
        <v>14.294</v>
      </c>
      <c r="BL461" s="348">
        <v>0.73560000000000003</v>
      </c>
      <c r="BM461" s="373"/>
      <c r="BN461" s="372" t="s">
        <v>5148</v>
      </c>
      <c r="BO461" s="372" t="s">
        <v>5149</v>
      </c>
      <c r="BP461" s="372" t="s">
        <v>5150</v>
      </c>
      <c r="BQ461" s="372" t="s">
        <v>5151</v>
      </c>
      <c r="BR461" s="372" t="s">
        <v>5152</v>
      </c>
      <c r="BS461" s="373"/>
      <c r="BT461" s="354" t="s">
        <v>554</v>
      </c>
    </row>
    <row r="462" spans="1:72" s="428" customFormat="1" x14ac:dyDescent="0.25">
      <c r="A462" s="345" t="s">
        <v>5604</v>
      </c>
      <c r="B462" s="373"/>
      <c r="C462" s="719">
        <v>45615</v>
      </c>
      <c r="D462" s="373"/>
      <c r="E462" s="346">
        <v>51.29</v>
      </c>
      <c r="F462" s="373"/>
      <c r="G462" s="347">
        <v>9.1708999999999996</v>
      </c>
      <c r="H462" s="374"/>
      <c r="I462" s="348">
        <v>0.6431</v>
      </c>
      <c r="J462" s="348">
        <v>-0.20569999999999999</v>
      </c>
      <c r="K462" s="348">
        <v>2.4441000000000002</v>
      </c>
      <c r="L462" s="348">
        <v>18.994399999999999</v>
      </c>
      <c r="M462" s="348">
        <v>-8.6435999999999993</v>
      </c>
      <c r="N462" s="350">
        <v>-7.6306000000000003</v>
      </c>
      <c r="O462" s="348" t="s">
        <v>430</v>
      </c>
      <c r="P462" s="348" t="s">
        <v>430</v>
      </c>
      <c r="Q462" s="348" t="s">
        <v>430</v>
      </c>
      <c r="R462" s="348" t="s">
        <v>430</v>
      </c>
      <c r="S462" s="348">
        <v>21.712299999999999</v>
      </c>
      <c r="T462" s="348">
        <v>-6.3811999999999998</v>
      </c>
      <c r="U462" s="348">
        <v>3.7408999999999999</v>
      </c>
      <c r="V462" s="348">
        <v>-9.4329999999999998</v>
      </c>
      <c r="W462" s="348">
        <v>-0.41049999999999998</v>
      </c>
      <c r="X462" s="348">
        <v>-5.2832999999999997</v>
      </c>
      <c r="Y462" s="374"/>
      <c r="Z462" s="346">
        <v>69</v>
      </c>
      <c r="AA462" s="346">
        <v>173</v>
      </c>
      <c r="AB462" s="346">
        <v>89</v>
      </c>
      <c r="AC462" s="346">
        <v>25</v>
      </c>
      <c r="AD462" s="346">
        <v>217</v>
      </c>
      <c r="AE462" s="346">
        <v>201</v>
      </c>
      <c r="AF462" s="346" t="s">
        <v>430</v>
      </c>
      <c r="AG462" s="346" t="s">
        <v>430</v>
      </c>
      <c r="AH462" s="346" t="s">
        <v>430</v>
      </c>
      <c r="AI462" s="346" t="s">
        <v>430</v>
      </c>
      <c r="AJ462" s="346">
        <v>28</v>
      </c>
      <c r="AK462" s="346">
        <v>184</v>
      </c>
      <c r="AL462" s="346">
        <v>126</v>
      </c>
      <c r="AM462" s="346">
        <v>201</v>
      </c>
      <c r="AN462" s="346">
        <v>223</v>
      </c>
      <c r="AO462" s="373"/>
      <c r="AP462" s="348" t="s">
        <v>430</v>
      </c>
      <c r="AQ462" s="348" t="s">
        <v>430</v>
      </c>
      <c r="AR462" s="348" t="s">
        <v>430</v>
      </c>
      <c r="AS462" s="348" t="s">
        <v>430</v>
      </c>
      <c r="AT462" s="348">
        <v>2.8</v>
      </c>
      <c r="AU462" s="351"/>
      <c r="AV462" s="346" t="s">
        <v>430</v>
      </c>
      <c r="AW462" s="346" t="s">
        <v>430</v>
      </c>
      <c r="AX462" s="346" t="s">
        <v>430</v>
      </c>
      <c r="AY462" s="346" t="s">
        <v>430</v>
      </c>
      <c r="AZ462" s="346">
        <v>119</v>
      </c>
      <c r="BA462" s="374"/>
      <c r="BB462" s="348">
        <v>21.689038192857002</v>
      </c>
      <c r="BC462" s="348">
        <v>1.0020019291267499</v>
      </c>
      <c r="BD462" s="348">
        <v>-3.3233486304599602E-2</v>
      </c>
      <c r="BE462" s="375">
        <v>-6.73096676724116E-3</v>
      </c>
      <c r="BF462" s="374"/>
      <c r="BG462" s="372">
        <v>0.20150000000000001</v>
      </c>
      <c r="BH462" s="373"/>
      <c r="BI462" s="348" t="s">
        <v>430</v>
      </c>
      <c r="BJ462" s="348">
        <v>75.161600000000007</v>
      </c>
      <c r="BK462" s="348">
        <v>24.819800000000001</v>
      </c>
      <c r="BL462" s="348">
        <v>1.8599999999999998E-2</v>
      </c>
      <c r="BM462" s="373"/>
      <c r="BN462" s="372" t="s">
        <v>5154</v>
      </c>
      <c r="BO462" s="372" t="s">
        <v>5155</v>
      </c>
      <c r="BP462" s="372" t="s">
        <v>5156</v>
      </c>
      <c r="BQ462" s="372" t="s">
        <v>5157</v>
      </c>
      <c r="BR462" s="372" t="s">
        <v>430</v>
      </c>
      <c r="BS462" s="373"/>
      <c r="BT462" s="354" t="s">
        <v>547</v>
      </c>
    </row>
    <row r="463" spans="1:72" s="428" customFormat="1" x14ac:dyDescent="0.25">
      <c r="A463" s="345" t="s">
        <v>5605</v>
      </c>
      <c r="B463" s="373"/>
      <c r="C463" s="719">
        <v>45408</v>
      </c>
      <c r="D463" s="373"/>
      <c r="E463" s="346">
        <v>50.55</v>
      </c>
      <c r="F463" s="373"/>
      <c r="G463" s="347">
        <v>8.4382999999999999</v>
      </c>
      <c r="H463" s="374"/>
      <c r="I463" s="348">
        <v>2.1684999999999999</v>
      </c>
      <c r="J463" s="348">
        <v>1.0913999999999999</v>
      </c>
      <c r="K463" s="348">
        <v>6.2999000000000001</v>
      </c>
      <c r="L463" s="348">
        <v>21.9831</v>
      </c>
      <c r="M463" s="348">
        <v>-7.2816000000000001</v>
      </c>
      <c r="N463" s="350">
        <v>-18.898399999999999</v>
      </c>
      <c r="O463" s="348">
        <v>-14.9938</v>
      </c>
      <c r="P463" s="348" t="s">
        <v>430</v>
      </c>
      <c r="Q463" s="348" t="s">
        <v>430</v>
      </c>
      <c r="R463" s="348" t="s">
        <v>430</v>
      </c>
      <c r="S463" s="348">
        <v>26.316199999999998</v>
      </c>
      <c r="T463" s="348">
        <v>-6.5029000000000003</v>
      </c>
      <c r="U463" s="348">
        <v>-5.1993999999999998</v>
      </c>
      <c r="V463" s="348">
        <v>-16.5929</v>
      </c>
      <c r="W463" s="348">
        <v>5.2</v>
      </c>
      <c r="X463" s="348">
        <v>-7.5547000000000004</v>
      </c>
      <c r="Y463" s="374"/>
      <c r="Z463" s="346">
        <v>1</v>
      </c>
      <c r="AA463" s="346">
        <v>39</v>
      </c>
      <c r="AB463" s="346">
        <v>19</v>
      </c>
      <c r="AC463" s="346">
        <v>16</v>
      </c>
      <c r="AD463" s="346">
        <v>186</v>
      </c>
      <c r="AE463" s="346">
        <v>209</v>
      </c>
      <c r="AF463" s="346">
        <v>131</v>
      </c>
      <c r="AG463" s="346" t="s">
        <v>430</v>
      </c>
      <c r="AH463" s="346" t="s">
        <v>430</v>
      </c>
      <c r="AI463" s="346" t="s">
        <v>430</v>
      </c>
      <c r="AJ463" s="346">
        <v>7</v>
      </c>
      <c r="AK463" s="346">
        <v>185</v>
      </c>
      <c r="AL463" s="346">
        <v>218</v>
      </c>
      <c r="AM463" s="346">
        <v>209</v>
      </c>
      <c r="AN463" s="346">
        <v>21</v>
      </c>
      <c r="AO463" s="373"/>
      <c r="AP463" s="348" t="s">
        <v>430</v>
      </c>
      <c r="AQ463" s="348" t="s">
        <v>430</v>
      </c>
      <c r="AR463" s="348" t="s">
        <v>430</v>
      </c>
      <c r="AS463" s="348" t="s">
        <v>430</v>
      </c>
      <c r="AT463" s="348">
        <v>-2.95</v>
      </c>
      <c r="AU463" s="351"/>
      <c r="AV463" s="346" t="s">
        <v>430</v>
      </c>
      <c r="AW463" s="346" t="s">
        <v>430</v>
      </c>
      <c r="AX463" s="346" t="s">
        <v>430</v>
      </c>
      <c r="AY463" s="346" t="s">
        <v>430</v>
      </c>
      <c r="AZ463" s="346">
        <v>154</v>
      </c>
      <c r="BA463" s="374"/>
      <c r="BB463" s="348">
        <v>31.1467462506841</v>
      </c>
      <c r="BC463" s="348">
        <v>1.00009760936923</v>
      </c>
      <c r="BD463" s="348">
        <v>-3.07100888882086E-2</v>
      </c>
      <c r="BE463" s="375">
        <v>-5.8418361165269203E-2</v>
      </c>
      <c r="BF463" s="374"/>
      <c r="BG463" s="372">
        <v>0.72040000000000004</v>
      </c>
      <c r="BH463" s="373"/>
      <c r="BI463" s="348">
        <v>32.703400000000002</v>
      </c>
      <c r="BJ463" s="348">
        <v>52.120199999999997</v>
      </c>
      <c r="BK463" s="348">
        <v>15.1227</v>
      </c>
      <c r="BL463" s="348">
        <v>5.3699999999999998E-2</v>
      </c>
      <c r="BM463" s="373"/>
      <c r="BN463" s="372" t="s">
        <v>5159</v>
      </c>
      <c r="BO463" s="372" t="s">
        <v>5160</v>
      </c>
      <c r="BP463" s="372" t="s">
        <v>430</v>
      </c>
      <c r="BQ463" s="372" t="s">
        <v>430</v>
      </c>
      <c r="BR463" s="372" t="s">
        <v>430</v>
      </c>
      <c r="BS463" s="373"/>
      <c r="BT463" s="354" t="s">
        <v>4624</v>
      </c>
    </row>
    <row r="464" spans="1:72" s="428" customFormat="1" x14ac:dyDescent="0.25">
      <c r="A464" s="345" t="s">
        <v>5606</v>
      </c>
      <c r="B464" s="373"/>
      <c r="C464" s="719">
        <v>45483</v>
      </c>
      <c r="D464" s="373"/>
      <c r="E464" s="346">
        <v>63.698099999999997</v>
      </c>
      <c r="F464" s="373"/>
      <c r="G464" s="347">
        <v>10.167999999999999</v>
      </c>
      <c r="H464" s="374"/>
      <c r="I464" s="348">
        <v>0.4743</v>
      </c>
      <c r="J464" s="348">
        <v>0.24049999999999999</v>
      </c>
      <c r="K464" s="348">
        <v>2.4432</v>
      </c>
      <c r="L464" s="348">
        <v>10.590299999999999</v>
      </c>
      <c r="M464" s="348">
        <v>-2.3555999999999999</v>
      </c>
      <c r="N464" s="350">
        <v>0.80500000000000005</v>
      </c>
      <c r="O464" s="348" t="s">
        <v>430</v>
      </c>
      <c r="P464" s="348" t="s">
        <v>430</v>
      </c>
      <c r="Q464" s="348" t="s">
        <v>430</v>
      </c>
      <c r="R464" s="348" t="s">
        <v>430</v>
      </c>
      <c r="S464" s="348">
        <v>13.5341</v>
      </c>
      <c r="T464" s="348">
        <v>-2.4315000000000002</v>
      </c>
      <c r="U464" s="348">
        <v>2.2145999999999999</v>
      </c>
      <c r="V464" s="348">
        <v>-1.4661999999999999</v>
      </c>
      <c r="W464" s="348">
        <v>2.3246000000000002</v>
      </c>
      <c r="X464" s="348">
        <v>0.85529999999999995</v>
      </c>
      <c r="Y464" s="374"/>
      <c r="Z464" s="346">
        <v>105</v>
      </c>
      <c r="AA464" s="346">
        <v>85</v>
      </c>
      <c r="AB464" s="346">
        <v>90</v>
      </c>
      <c r="AC464" s="346">
        <v>141</v>
      </c>
      <c r="AD464" s="346">
        <v>147</v>
      </c>
      <c r="AE464" s="346">
        <v>117</v>
      </c>
      <c r="AF464" s="346" t="s">
        <v>430</v>
      </c>
      <c r="AG464" s="346" t="s">
        <v>430</v>
      </c>
      <c r="AH464" s="346" t="s">
        <v>430</v>
      </c>
      <c r="AI464" s="346" t="s">
        <v>430</v>
      </c>
      <c r="AJ464" s="346">
        <v>132</v>
      </c>
      <c r="AK464" s="346">
        <v>148</v>
      </c>
      <c r="AL464" s="346">
        <v>142</v>
      </c>
      <c r="AM464" s="346">
        <v>123</v>
      </c>
      <c r="AN464" s="346">
        <v>89</v>
      </c>
      <c r="AO464" s="373"/>
      <c r="AP464" s="348" t="s">
        <v>430</v>
      </c>
      <c r="AQ464" s="348" t="s">
        <v>430</v>
      </c>
      <c r="AR464" s="348" t="s">
        <v>430</v>
      </c>
      <c r="AS464" s="348" t="s">
        <v>430</v>
      </c>
      <c r="AT464" s="348">
        <v>2.12</v>
      </c>
      <c r="AU464" s="351"/>
      <c r="AV464" s="346" t="s">
        <v>430</v>
      </c>
      <c r="AW464" s="346" t="s">
        <v>430</v>
      </c>
      <c r="AX464" s="346" t="s">
        <v>430</v>
      </c>
      <c r="AY464" s="346" t="s">
        <v>430</v>
      </c>
      <c r="AZ464" s="346">
        <v>132</v>
      </c>
      <c r="BA464" s="374"/>
      <c r="BB464" s="348">
        <v>13.970446718527899</v>
      </c>
      <c r="BC464" s="348">
        <v>0.99818843618029096</v>
      </c>
      <c r="BD464" s="348">
        <v>-2.1129494424723401E-2</v>
      </c>
      <c r="BE464" s="375">
        <v>-4.2603337249643797E-2</v>
      </c>
      <c r="BF464" s="374"/>
      <c r="BG464" s="372">
        <v>5.6300000000000003E-2</v>
      </c>
      <c r="BH464" s="373"/>
      <c r="BI464" s="348">
        <v>65.365300000000005</v>
      </c>
      <c r="BJ464" s="348">
        <v>19.8614</v>
      </c>
      <c r="BK464" s="348">
        <v>14.348800000000001</v>
      </c>
      <c r="BL464" s="348">
        <v>0.42449999999999999</v>
      </c>
      <c r="BM464" s="373"/>
      <c r="BN464" s="372" t="s">
        <v>5121</v>
      </c>
      <c r="BO464" s="372" t="s">
        <v>922</v>
      </c>
      <c r="BP464" s="372" t="s">
        <v>1123</v>
      </c>
      <c r="BQ464" s="372" t="s">
        <v>5122</v>
      </c>
      <c r="BR464" s="372" t="s">
        <v>5123</v>
      </c>
      <c r="BS464" s="373"/>
      <c r="BT464" s="354" t="s">
        <v>4624</v>
      </c>
    </row>
    <row r="465" spans="1:72" s="428" customFormat="1" x14ac:dyDescent="0.25">
      <c r="A465" s="345" t="s">
        <v>5607</v>
      </c>
      <c r="B465" s="373"/>
      <c r="C465" s="719">
        <v>45630</v>
      </c>
      <c r="D465" s="373"/>
      <c r="E465" s="346">
        <v>47.941600000000001</v>
      </c>
      <c r="F465" s="373"/>
      <c r="G465" s="347">
        <v>7.6193999999999997</v>
      </c>
      <c r="H465" s="374"/>
      <c r="I465" s="348">
        <v>2.1682000000000001</v>
      </c>
      <c r="J465" s="348">
        <v>1.0891999999999999</v>
      </c>
      <c r="K465" s="348">
        <v>6.2930000000000001</v>
      </c>
      <c r="L465" s="348">
        <v>21.9787</v>
      </c>
      <c r="M465" s="348">
        <v>-7.1246999999999998</v>
      </c>
      <c r="N465" s="350">
        <v>-18.877800000000001</v>
      </c>
      <c r="O465" s="348" t="s">
        <v>430</v>
      </c>
      <c r="P465" s="348" t="s">
        <v>430</v>
      </c>
      <c r="Q465" s="348" t="s">
        <v>430</v>
      </c>
      <c r="R465" s="348" t="s">
        <v>430</v>
      </c>
      <c r="S465" s="348">
        <v>26.2012</v>
      </c>
      <c r="T465" s="348">
        <v>-6.3334000000000001</v>
      </c>
      <c r="U465" s="348">
        <v>-5.3384999999999998</v>
      </c>
      <c r="V465" s="348">
        <v>-16.594799999999999</v>
      </c>
      <c r="W465" s="348">
        <v>5.1952999999999996</v>
      </c>
      <c r="X465" s="348">
        <v>-16.0564</v>
      </c>
      <c r="Y465" s="374"/>
      <c r="Z465" s="346">
        <v>2</v>
      </c>
      <c r="AA465" s="346">
        <v>41</v>
      </c>
      <c r="AB465" s="346">
        <v>20</v>
      </c>
      <c r="AC465" s="346">
        <v>17</v>
      </c>
      <c r="AD465" s="346">
        <v>183</v>
      </c>
      <c r="AE465" s="346">
        <v>208</v>
      </c>
      <c r="AF465" s="346" t="s">
        <v>430</v>
      </c>
      <c r="AG465" s="346" t="s">
        <v>430</v>
      </c>
      <c r="AH465" s="346" t="s">
        <v>430</v>
      </c>
      <c r="AI465" s="346" t="s">
        <v>430</v>
      </c>
      <c r="AJ465" s="346">
        <v>8</v>
      </c>
      <c r="AK465" s="346">
        <v>182</v>
      </c>
      <c r="AL465" s="346">
        <v>220</v>
      </c>
      <c r="AM465" s="346">
        <v>210</v>
      </c>
      <c r="AN465" s="346">
        <v>22</v>
      </c>
      <c r="AO465" s="373"/>
      <c r="AP465" s="348" t="s">
        <v>430</v>
      </c>
      <c r="AQ465" s="348" t="s">
        <v>430</v>
      </c>
      <c r="AR465" s="348" t="s">
        <v>430</v>
      </c>
      <c r="AS465" s="348" t="s">
        <v>430</v>
      </c>
      <c r="AT465" s="348">
        <v>-2.87</v>
      </c>
      <c r="AU465" s="351"/>
      <c r="AV465" s="346" t="s">
        <v>430</v>
      </c>
      <c r="AW465" s="346" t="s">
        <v>430</v>
      </c>
      <c r="AX465" s="346" t="s">
        <v>430</v>
      </c>
      <c r="AY465" s="346" t="s">
        <v>430</v>
      </c>
      <c r="AZ465" s="346">
        <v>152</v>
      </c>
      <c r="BA465" s="374"/>
      <c r="BB465" s="348">
        <v>31.751669439124999</v>
      </c>
      <c r="BC465" s="348">
        <v>0.99616610512516102</v>
      </c>
      <c r="BD465" s="348">
        <v>-4.81178614112645E-2</v>
      </c>
      <c r="BE465" s="375">
        <v>-4.5879232430648703E-2</v>
      </c>
      <c r="BF465" s="374"/>
      <c r="BG465" s="372">
        <v>0.19639999999999999</v>
      </c>
      <c r="BH465" s="373"/>
      <c r="BI465" s="348">
        <v>32.673299999999998</v>
      </c>
      <c r="BJ465" s="348">
        <v>52.0732</v>
      </c>
      <c r="BK465" s="348">
        <v>15.109500000000001</v>
      </c>
      <c r="BL465" s="348">
        <v>0.14399999999999999</v>
      </c>
      <c r="BM465" s="373"/>
      <c r="BN465" s="372" t="s">
        <v>5163</v>
      </c>
      <c r="BO465" s="372" t="s">
        <v>5164</v>
      </c>
      <c r="BP465" s="372" t="s">
        <v>2949</v>
      </c>
      <c r="BQ465" s="372" t="s">
        <v>430</v>
      </c>
      <c r="BR465" s="372" t="s">
        <v>430</v>
      </c>
      <c r="BS465" s="373"/>
      <c r="BT465" s="354" t="s">
        <v>554</v>
      </c>
    </row>
    <row r="466" spans="1:72" s="428" customFormat="1" x14ac:dyDescent="0.25">
      <c r="A466" s="345" t="s">
        <v>5608</v>
      </c>
      <c r="B466" s="373"/>
      <c r="C466" s="719">
        <v>45630</v>
      </c>
      <c r="D466" s="373"/>
      <c r="E466" s="346">
        <v>43.694000000000003</v>
      </c>
      <c r="F466" s="373"/>
      <c r="G466" s="347">
        <v>11.275700000000001</v>
      </c>
      <c r="H466" s="374"/>
      <c r="I466" s="348">
        <v>-0.42299999999999999</v>
      </c>
      <c r="J466" s="348">
        <v>-1.2323999999999999</v>
      </c>
      <c r="K466" s="348">
        <v>1.7754000000000001</v>
      </c>
      <c r="L466" s="348">
        <v>7.9779</v>
      </c>
      <c r="M466" s="348">
        <v>-4.9747000000000003</v>
      </c>
      <c r="N466" s="350">
        <v>12.790800000000001</v>
      </c>
      <c r="O466" s="348" t="s">
        <v>430</v>
      </c>
      <c r="P466" s="348" t="s">
        <v>430</v>
      </c>
      <c r="Q466" s="348" t="s">
        <v>430</v>
      </c>
      <c r="R466" s="348" t="s">
        <v>430</v>
      </c>
      <c r="S466" s="348">
        <v>11.3111</v>
      </c>
      <c r="T466" s="348">
        <v>-5.9865000000000004</v>
      </c>
      <c r="U466" s="348">
        <v>-0.15670000000000001</v>
      </c>
      <c r="V466" s="348">
        <v>11.4993</v>
      </c>
      <c r="W466" s="348">
        <v>0.31669999999999998</v>
      </c>
      <c r="X466" s="348">
        <v>8.0356000000000005</v>
      </c>
      <c r="Y466" s="374"/>
      <c r="Z466" s="346">
        <v>216</v>
      </c>
      <c r="AA466" s="346">
        <v>238</v>
      </c>
      <c r="AB466" s="346">
        <v>139</v>
      </c>
      <c r="AC466" s="346">
        <v>172</v>
      </c>
      <c r="AD466" s="346">
        <v>162</v>
      </c>
      <c r="AE466" s="346">
        <v>19</v>
      </c>
      <c r="AF466" s="346" t="s">
        <v>430</v>
      </c>
      <c r="AG466" s="346" t="s">
        <v>430</v>
      </c>
      <c r="AH466" s="346" t="s">
        <v>430</v>
      </c>
      <c r="AI466" s="346" t="s">
        <v>430</v>
      </c>
      <c r="AJ466" s="346">
        <v>155</v>
      </c>
      <c r="AK466" s="346">
        <v>170</v>
      </c>
      <c r="AL466" s="346">
        <v>153</v>
      </c>
      <c r="AM466" s="346">
        <v>15</v>
      </c>
      <c r="AN466" s="346">
        <v>212</v>
      </c>
      <c r="AO466" s="373"/>
      <c r="AP466" s="348" t="s">
        <v>430</v>
      </c>
      <c r="AQ466" s="348" t="s">
        <v>430</v>
      </c>
      <c r="AR466" s="348" t="s">
        <v>430</v>
      </c>
      <c r="AS466" s="348" t="s">
        <v>430</v>
      </c>
      <c r="AT466" s="348">
        <v>1.4</v>
      </c>
      <c r="AU466" s="351"/>
      <c r="AV466" s="346" t="s">
        <v>430</v>
      </c>
      <c r="AW466" s="346" t="s">
        <v>430</v>
      </c>
      <c r="AX466" s="346" t="s">
        <v>430</v>
      </c>
      <c r="AY466" s="346" t="s">
        <v>430</v>
      </c>
      <c r="AZ466" s="346">
        <v>136</v>
      </c>
      <c r="BA466" s="374"/>
      <c r="BB466" s="348">
        <v>15.179643185218801</v>
      </c>
      <c r="BC466" s="348">
        <v>0.99399208746399004</v>
      </c>
      <c r="BD466" s="348">
        <v>3.4969678084829703E-2</v>
      </c>
      <c r="BE466" s="375">
        <v>-2.3971584504440601E-2</v>
      </c>
      <c r="BF466" s="374"/>
      <c r="BG466" s="372">
        <v>0.16839999999999999</v>
      </c>
      <c r="BH466" s="373"/>
      <c r="BI466" s="348">
        <v>83.009799999999998</v>
      </c>
      <c r="BJ466" s="348">
        <v>12.723699999999999</v>
      </c>
      <c r="BK466" s="348">
        <v>3.7960600000000002</v>
      </c>
      <c r="BL466" s="348">
        <v>0.47044000000000002</v>
      </c>
      <c r="BM466" s="373"/>
      <c r="BN466" s="372" t="s">
        <v>5166</v>
      </c>
      <c r="BO466" s="372" t="s">
        <v>5167</v>
      </c>
      <c r="BP466" s="372" t="s">
        <v>5168</v>
      </c>
      <c r="BQ466" s="372" t="s">
        <v>4756</v>
      </c>
      <c r="BR466" s="372" t="s">
        <v>2949</v>
      </c>
      <c r="BS466" s="373"/>
      <c r="BT466" s="354" t="s">
        <v>554</v>
      </c>
    </row>
    <row r="467" spans="1:72" s="428" customFormat="1" x14ac:dyDescent="0.25">
      <c r="A467" s="345" t="s">
        <v>5609</v>
      </c>
      <c r="B467" s="373"/>
      <c r="C467" s="719">
        <v>45784</v>
      </c>
      <c r="D467" s="373"/>
      <c r="E467" s="346">
        <v>44.004300000000001</v>
      </c>
      <c r="F467" s="373"/>
      <c r="G467" s="347">
        <v>10.9617</v>
      </c>
      <c r="H467" s="374"/>
      <c r="I467" s="348">
        <v>-0.84670000000000001</v>
      </c>
      <c r="J467" s="348">
        <v>-1.2423999999999999</v>
      </c>
      <c r="K467" s="348">
        <v>-0.64710000000000001</v>
      </c>
      <c r="L467" s="348">
        <v>14.1309</v>
      </c>
      <c r="M467" s="348">
        <v>2.7193999999999998</v>
      </c>
      <c r="N467" s="350">
        <v>-0.78200000000000003</v>
      </c>
      <c r="O467" s="348" t="s">
        <v>430</v>
      </c>
      <c r="P467" s="348" t="s">
        <v>430</v>
      </c>
      <c r="Q467" s="348" t="s">
        <v>430</v>
      </c>
      <c r="R467" s="348" t="s">
        <v>430</v>
      </c>
      <c r="S467" s="348">
        <v>16.837599999999998</v>
      </c>
      <c r="T467" s="348">
        <v>3.7911999999999999</v>
      </c>
      <c r="U467" s="348">
        <v>4.6283000000000003</v>
      </c>
      <c r="V467" s="348">
        <v>-2.7519999999999998</v>
      </c>
      <c r="W467" s="348">
        <v>-1.2050000000000001</v>
      </c>
      <c r="X467" s="348">
        <v>8.4534000000000002</v>
      </c>
      <c r="Y467" s="374"/>
      <c r="Z467" s="346">
        <v>230</v>
      </c>
      <c r="AA467" s="346">
        <v>239</v>
      </c>
      <c r="AB467" s="346">
        <v>229</v>
      </c>
      <c r="AC467" s="346">
        <v>83</v>
      </c>
      <c r="AD467" s="346">
        <v>82</v>
      </c>
      <c r="AE467" s="346">
        <v>130</v>
      </c>
      <c r="AF467" s="346" t="s">
        <v>430</v>
      </c>
      <c r="AG467" s="346" t="s">
        <v>430</v>
      </c>
      <c r="AH467" s="346" t="s">
        <v>430</v>
      </c>
      <c r="AI467" s="346" t="s">
        <v>430</v>
      </c>
      <c r="AJ467" s="346">
        <v>89</v>
      </c>
      <c r="AK467" s="346">
        <v>59</v>
      </c>
      <c r="AL467" s="346">
        <v>109</v>
      </c>
      <c r="AM467" s="346">
        <v>141</v>
      </c>
      <c r="AN467" s="346">
        <v>236</v>
      </c>
      <c r="AO467" s="373"/>
      <c r="AP467" s="348" t="s">
        <v>430</v>
      </c>
      <c r="AQ467" s="348" t="s">
        <v>430</v>
      </c>
      <c r="AR467" s="348" t="s">
        <v>430</v>
      </c>
      <c r="AS467" s="348" t="s">
        <v>430</v>
      </c>
      <c r="AT467" s="348">
        <v>7.25</v>
      </c>
      <c r="AU467" s="351"/>
      <c r="AV467" s="346" t="s">
        <v>430</v>
      </c>
      <c r="AW467" s="346" t="s">
        <v>430</v>
      </c>
      <c r="AX467" s="346" t="s">
        <v>430</v>
      </c>
      <c r="AY467" s="346" t="s">
        <v>430</v>
      </c>
      <c r="AZ467" s="346">
        <v>86</v>
      </c>
      <c r="BA467" s="374"/>
      <c r="BB467" s="348">
        <v>16.264353360389599</v>
      </c>
      <c r="BC467" s="348">
        <v>0.99035917542228202</v>
      </c>
      <c r="BD467" s="348">
        <v>-1.4189848467052501E-2</v>
      </c>
      <c r="BE467" s="375">
        <v>-0.11730373877823499</v>
      </c>
      <c r="BF467" s="374"/>
      <c r="BG467" s="372">
        <v>0.54269999999999996</v>
      </c>
      <c r="BH467" s="373"/>
      <c r="BI467" s="348">
        <v>34.419400000000003</v>
      </c>
      <c r="BJ467" s="348">
        <v>38.878300000000003</v>
      </c>
      <c r="BK467" s="348">
        <v>27.335100000000001</v>
      </c>
      <c r="BL467" s="348">
        <v>-0.63280000000000003</v>
      </c>
      <c r="BM467" s="373"/>
      <c r="BN467" s="372" t="s">
        <v>5170</v>
      </c>
      <c r="BO467" s="372" t="s">
        <v>5171</v>
      </c>
      <c r="BP467" s="372" t="s">
        <v>5172</v>
      </c>
      <c r="BQ467" s="372" t="s">
        <v>5173</v>
      </c>
      <c r="BR467" s="372" t="s">
        <v>5174</v>
      </c>
      <c r="BS467" s="373"/>
      <c r="BT467" s="354" t="s">
        <v>554</v>
      </c>
    </row>
    <row r="468" spans="1:72" s="428" customFormat="1" ht="11" x14ac:dyDescent="0.3">
      <c r="A468" s="841" t="s">
        <v>5610</v>
      </c>
      <c r="B468" s="842"/>
      <c r="C468" s="843">
        <v>45649</v>
      </c>
      <c r="D468" s="842"/>
      <c r="E468" s="844">
        <v>44.748699999999999</v>
      </c>
      <c r="F468" s="842"/>
      <c r="G468" s="845">
        <v>10.994999999999999</v>
      </c>
      <c r="H468" s="847"/>
      <c r="I468" s="846">
        <v>0.20050000000000001</v>
      </c>
      <c r="J468" s="846">
        <v>-0.17249999999999999</v>
      </c>
      <c r="K468" s="846">
        <v>1.9755</v>
      </c>
      <c r="L468" s="846">
        <v>12.4808</v>
      </c>
      <c r="M468" s="846">
        <v>1.8056000000000001</v>
      </c>
      <c r="N468" s="848">
        <v>5.9249000000000001</v>
      </c>
      <c r="O468" s="846" t="s">
        <v>430</v>
      </c>
      <c r="P468" s="846" t="s">
        <v>430</v>
      </c>
      <c r="Q468" s="846" t="s">
        <v>430</v>
      </c>
      <c r="R468" s="846" t="s">
        <v>430</v>
      </c>
      <c r="S468" s="846">
        <v>15.4331</v>
      </c>
      <c r="T468" s="846">
        <v>1.4298999999999999</v>
      </c>
      <c r="U468" s="846">
        <v>4.8940999999999999</v>
      </c>
      <c r="V468" s="846">
        <v>3.6383999999999999</v>
      </c>
      <c r="W468" s="846">
        <v>0.88080000000000003</v>
      </c>
      <c r="X468" s="846">
        <v>6.5217999999999998</v>
      </c>
      <c r="Y468" s="847"/>
      <c r="Z468" s="844">
        <v>144</v>
      </c>
      <c r="AA468" s="844">
        <v>171</v>
      </c>
      <c r="AB468" s="844">
        <v>124</v>
      </c>
      <c r="AC468" s="844">
        <v>101</v>
      </c>
      <c r="AD468" s="844">
        <v>93</v>
      </c>
      <c r="AE468" s="844">
        <v>61</v>
      </c>
      <c r="AF468" s="844" t="s">
        <v>430</v>
      </c>
      <c r="AG468" s="844" t="s">
        <v>430</v>
      </c>
      <c r="AH468" s="844" t="s">
        <v>430</v>
      </c>
      <c r="AI468" s="844" t="s">
        <v>430</v>
      </c>
      <c r="AJ468" s="844">
        <v>106</v>
      </c>
      <c r="AK468" s="844">
        <v>98</v>
      </c>
      <c r="AL468" s="844">
        <v>102</v>
      </c>
      <c r="AM468" s="844">
        <v>60</v>
      </c>
      <c r="AN468" s="844">
        <v>194</v>
      </c>
      <c r="AO468" s="842"/>
      <c r="AP468" s="846" t="s">
        <v>430</v>
      </c>
      <c r="AQ468" s="846" t="s">
        <v>430</v>
      </c>
      <c r="AR468" s="846" t="s">
        <v>430</v>
      </c>
      <c r="AS468" s="846" t="s">
        <v>430</v>
      </c>
      <c r="AT468" s="846">
        <v>7.59</v>
      </c>
      <c r="AU468" s="849"/>
      <c r="AV468" s="844" t="s">
        <v>430</v>
      </c>
      <c r="AW468" s="844" t="s">
        <v>430</v>
      </c>
      <c r="AX468" s="844" t="s">
        <v>430</v>
      </c>
      <c r="AY468" s="844" t="s">
        <v>430</v>
      </c>
      <c r="AZ468" s="844">
        <v>83</v>
      </c>
      <c r="BA468" s="847"/>
      <c r="BB468" s="846">
        <v>14.9677483674059</v>
      </c>
      <c r="BC468" s="846">
        <v>1.00098957320261</v>
      </c>
      <c r="BD468" s="846">
        <v>1.15866491724896E-2</v>
      </c>
      <c r="BE468" s="852">
        <v>-4.9244678215671397E-2</v>
      </c>
      <c r="BF468" s="847"/>
      <c r="BG468" s="855">
        <v>0.21429999999999999</v>
      </c>
      <c r="BH468" s="842"/>
      <c r="BI468" s="846">
        <v>94.537899999999993</v>
      </c>
      <c r="BJ468" s="846">
        <v>4.82341</v>
      </c>
      <c r="BK468" s="846" t="s">
        <v>430</v>
      </c>
      <c r="BL468" s="846">
        <v>0.63868999999999998</v>
      </c>
      <c r="BM468" s="842"/>
      <c r="BN468" s="855" t="s">
        <v>5176</v>
      </c>
      <c r="BO468" s="855" t="s">
        <v>5177</v>
      </c>
      <c r="BP468" s="855" t="s">
        <v>5178</v>
      </c>
      <c r="BQ468" s="855" t="s">
        <v>5179</v>
      </c>
      <c r="BR468" s="855" t="s">
        <v>5180</v>
      </c>
      <c r="BS468" s="842"/>
      <c r="BT468" s="856" t="s">
        <v>554</v>
      </c>
    </row>
    <row r="469" spans="1:72" s="428" customFormat="1" x14ac:dyDescent="0.25">
      <c r="A469" s="345" t="s">
        <v>5611</v>
      </c>
      <c r="B469" s="373"/>
      <c r="C469" s="719">
        <v>46020</v>
      </c>
      <c r="D469" s="373"/>
      <c r="E469" s="889">
        <v>41.93</v>
      </c>
      <c r="F469" s="373"/>
      <c r="G469" s="347">
        <v>9.4735999999999994</v>
      </c>
      <c r="H469" s="374"/>
      <c r="I469" s="348">
        <v>7.4999999999999997E-2</v>
      </c>
      <c r="J469" s="348">
        <v>-4.1200000000000001E-2</v>
      </c>
      <c r="K469" s="348">
        <v>2.4693999999999998</v>
      </c>
      <c r="L469" s="348">
        <v>10.610900000000001</v>
      </c>
      <c r="M469" s="348" t="s">
        <v>430</v>
      </c>
      <c r="N469" s="350" t="s">
        <v>430</v>
      </c>
      <c r="O469" s="348" t="s">
        <v>430</v>
      </c>
      <c r="P469" s="348" t="s">
        <v>430</v>
      </c>
      <c r="Q469" s="348" t="s">
        <v>430</v>
      </c>
      <c r="R469" s="348" t="s">
        <v>430</v>
      </c>
      <c r="S469" s="348">
        <v>13.414199999999999</v>
      </c>
      <c r="T469" s="348">
        <v>-5.9935</v>
      </c>
      <c r="U469" s="348" t="s">
        <v>430</v>
      </c>
      <c r="V469" s="348" t="s">
        <v>430</v>
      </c>
      <c r="W469" s="348">
        <v>2.1974</v>
      </c>
      <c r="X469" s="348">
        <v>-5.2640000000000002</v>
      </c>
      <c r="Y469" s="374"/>
      <c r="Z469" s="346">
        <v>172</v>
      </c>
      <c r="AA469" s="346">
        <v>133</v>
      </c>
      <c r="AB469" s="346">
        <v>87</v>
      </c>
      <c r="AC469" s="346">
        <v>139</v>
      </c>
      <c r="AD469" s="346" t="s">
        <v>430</v>
      </c>
      <c r="AE469" s="346" t="s">
        <v>430</v>
      </c>
      <c r="AF469" s="346" t="s">
        <v>430</v>
      </c>
      <c r="AG469" s="346" t="s">
        <v>430</v>
      </c>
      <c r="AH469" s="346" t="s">
        <v>430</v>
      </c>
      <c r="AI469" s="346" t="s">
        <v>430</v>
      </c>
      <c r="AJ469" s="346">
        <v>133</v>
      </c>
      <c r="AK469" s="346">
        <v>171</v>
      </c>
      <c r="AL469" s="346" t="s">
        <v>430</v>
      </c>
      <c r="AM469" s="346" t="s">
        <v>430</v>
      </c>
      <c r="AN469" s="346">
        <v>130</v>
      </c>
      <c r="AO469" s="373"/>
      <c r="AP469" s="348" t="s">
        <v>430</v>
      </c>
      <c r="AQ469" s="348" t="s">
        <v>430</v>
      </c>
      <c r="AR469" s="348" t="s">
        <v>430</v>
      </c>
      <c r="AS469" s="348" t="s">
        <v>430</v>
      </c>
      <c r="AT469" s="348" t="s">
        <v>430</v>
      </c>
      <c r="AU469" s="351"/>
      <c r="AV469" s="346" t="s">
        <v>430</v>
      </c>
      <c r="AW469" s="346" t="s">
        <v>430</v>
      </c>
      <c r="AX469" s="346" t="s">
        <v>430</v>
      </c>
      <c r="AY469" s="346" t="s">
        <v>430</v>
      </c>
      <c r="AZ469" s="346" t="s">
        <v>430</v>
      </c>
      <c r="BA469" s="374"/>
      <c r="BB469" s="348">
        <v>25.478842384467001</v>
      </c>
      <c r="BC469" s="348">
        <v>0</v>
      </c>
      <c r="BD469" s="348">
        <v>6.4572990436690498E-3</v>
      </c>
      <c r="BE469" s="375" t="s">
        <v>430</v>
      </c>
      <c r="BF469" s="374"/>
      <c r="BG469" s="372" t="s">
        <v>430</v>
      </c>
      <c r="BH469" s="373"/>
      <c r="BI469" s="348">
        <v>50.564799999999998</v>
      </c>
      <c r="BJ469" s="348">
        <v>28.519500000000001</v>
      </c>
      <c r="BK469" s="348">
        <v>20.804099999999998</v>
      </c>
      <c r="BL469" s="348">
        <v>0.1116</v>
      </c>
      <c r="BM469" s="373"/>
      <c r="BN469" s="372" t="s">
        <v>5182</v>
      </c>
      <c r="BO469" s="372" t="s">
        <v>5183</v>
      </c>
      <c r="BP469" s="372" t="s">
        <v>5184</v>
      </c>
      <c r="BQ469" s="372" t="s">
        <v>5185</v>
      </c>
      <c r="BR469" s="372" t="s">
        <v>5186</v>
      </c>
      <c r="BS469" s="373"/>
      <c r="BT469" s="354" t="s">
        <v>4624</v>
      </c>
    </row>
    <row r="470" spans="1:72" s="428" customFormat="1" x14ac:dyDescent="0.25">
      <c r="A470" s="345" t="s">
        <v>5612</v>
      </c>
      <c r="B470" s="373"/>
      <c r="C470" s="719">
        <v>45434</v>
      </c>
      <c r="D470" s="373"/>
      <c r="E470" s="346">
        <v>41.583199999999998</v>
      </c>
      <c r="F470" s="373"/>
      <c r="G470" s="347">
        <v>10.254300000000001</v>
      </c>
      <c r="H470" s="374"/>
      <c r="I470" s="348">
        <v>0.25519999999999998</v>
      </c>
      <c r="J470" s="348">
        <v>-2.8999999999999998E-3</v>
      </c>
      <c r="K470" s="348">
        <v>2.2679</v>
      </c>
      <c r="L470" s="348">
        <v>10.434699999999999</v>
      </c>
      <c r="M470" s="348">
        <v>-6.0635000000000003</v>
      </c>
      <c r="N470" s="350">
        <v>-5.2195</v>
      </c>
      <c r="O470" s="348">
        <v>-0.8216</v>
      </c>
      <c r="P470" s="348" t="s">
        <v>430</v>
      </c>
      <c r="Q470" s="348" t="s">
        <v>430</v>
      </c>
      <c r="R470" s="348" t="s">
        <v>430</v>
      </c>
      <c r="S470" s="348">
        <v>12.7416</v>
      </c>
      <c r="T470" s="348">
        <v>-6.0815000000000001</v>
      </c>
      <c r="U470" s="348">
        <v>-5.8875999999999999</v>
      </c>
      <c r="V470" s="348">
        <v>-7.4580000000000002</v>
      </c>
      <c r="W470" s="348">
        <v>3.1402000000000001</v>
      </c>
      <c r="X470" s="348">
        <v>1.2084999999999999</v>
      </c>
      <c r="Y470" s="374"/>
      <c r="Z470" s="346">
        <v>130</v>
      </c>
      <c r="AA470" s="346">
        <v>128</v>
      </c>
      <c r="AB470" s="346">
        <v>112</v>
      </c>
      <c r="AC470" s="346">
        <v>143</v>
      </c>
      <c r="AD470" s="346">
        <v>177</v>
      </c>
      <c r="AE470" s="346">
        <v>188</v>
      </c>
      <c r="AF470" s="346">
        <v>110</v>
      </c>
      <c r="AG470" s="346" t="s">
        <v>430</v>
      </c>
      <c r="AH470" s="346" t="s">
        <v>430</v>
      </c>
      <c r="AI470" s="346" t="s">
        <v>430</v>
      </c>
      <c r="AJ470" s="346">
        <v>144</v>
      </c>
      <c r="AK470" s="346">
        <v>176</v>
      </c>
      <c r="AL470" s="346">
        <v>224</v>
      </c>
      <c r="AM470" s="346">
        <v>198</v>
      </c>
      <c r="AN470" s="346">
        <v>56</v>
      </c>
      <c r="AO470" s="373"/>
      <c r="AP470" s="348" t="s">
        <v>430</v>
      </c>
      <c r="AQ470" s="348" t="s">
        <v>430</v>
      </c>
      <c r="AR470" s="348" t="s">
        <v>430</v>
      </c>
      <c r="AS470" s="348" t="s">
        <v>430</v>
      </c>
      <c r="AT470" s="348">
        <v>-6.23</v>
      </c>
      <c r="AU470" s="351"/>
      <c r="AV470" s="346" t="s">
        <v>430</v>
      </c>
      <c r="AW470" s="346" t="s">
        <v>430</v>
      </c>
      <c r="AX470" s="346" t="s">
        <v>430</v>
      </c>
      <c r="AY470" s="346" t="s">
        <v>430</v>
      </c>
      <c r="AZ470" s="346">
        <v>192</v>
      </c>
      <c r="BA470" s="374"/>
      <c r="BB470" s="348">
        <v>17.135435121952501</v>
      </c>
      <c r="BC470" s="348">
        <v>0.99891450058402298</v>
      </c>
      <c r="BD470" s="348">
        <v>-1.37680381204177E-2</v>
      </c>
      <c r="BE470" s="375">
        <v>-4.3322526561608302E-2</v>
      </c>
      <c r="BF470" s="374"/>
      <c r="BG470" s="372">
        <v>4.7E-2</v>
      </c>
      <c r="BH470" s="373"/>
      <c r="BI470" s="348">
        <v>79.203599999999994</v>
      </c>
      <c r="BJ470" s="348">
        <v>20.743200000000002</v>
      </c>
      <c r="BK470" s="348" t="s">
        <v>430</v>
      </c>
      <c r="BL470" s="348">
        <v>5.3199999999999997E-2</v>
      </c>
      <c r="BM470" s="373"/>
      <c r="BN470" s="372" t="s">
        <v>5188</v>
      </c>
      <c r="BO470" s="372" t="s">
        <v>5189</v>
      </c>
      <c r="BP470" s="372" t="s">
        <v>5190</v>
      </c>
      <c r="BQ470" s="372" t="s">
        <v>5191</v>
      </c>
      <c r="BR470" s="372" t="s">
        <v>5192</v>
      </c>
      <c r="BS470" s="373"/>
      <c r="BT470" s="354" t="s">
        <v>463</v>
      </c>
    </row>
    <row r="471" spans="1:72" s="428" customFormat="1" ht="11" x14ac:dyDescent="0.3">
      <c r="A471" s="841" t="s">
        <v>5613</v>
      </c>
      <c r="B471" s="842"/>
      <c r="C471" s="843">
        <v>45775</v>
      </c>
      <c r="D471" s="842"/>
      <c r="E471" s="844">
        <v>41.346600000000002</v>
      </c>
      <c r="F471" s="842"/>
      <c r="G471" s="845">
        <v>9.1859999999999999</v>
      </c>
      <c r="H471" s="847"/>
      <c r="I471" s="846">
        <v>1.1229</v>
      </c>
      <c r="J471" s="846">
        <v>-0.59519999999999995</v>
      </c>
      <c r="K471" s="846">
        <v>1.6825000000000001</v>
      </c>
      <c r="L471" s="846">
        <v>3.4575999999999998</v>
      </c>
      <c r="M471" s="846">
        <v>-13.535399999999999</v>
      </c>
      <c r="N471" s="848">
        <v>-10.7982</v>
      </c>
      <c r="O471" s="846" t="s">
        <v>430</v>
      </c>
      <c r="P471" s="846" t="s">
        <v>430</v>
      </c>
      <c r="Q471" s="846" t="s">
        <v>430</v>
      </c>
      <c r="R471" s="846" t="s">
        <v>430</v>
      </c>
      <c r="S471" s="846">
        <v>6.1965000000000003</v>
      </c>
      <c r="T471" s="846">
        <v>-13.249599999999999</v>
      </c>
      <c r="U471" s="846">
        <v>-5.4549000000000003</v>
      </c>
      <c r="V471" s="846">
        <v>-12.0031</v>
      </c>
      <c r="W471" s="846">
        <v>2.5451999999999999</v>
      </c>
      <c r="X471" s="846">
        <v>-7.0321999999999996</v>
      </c>
      <c r="Y471" s="847"/>
      <c r="Z471" s="844">
        <v>28</v>
      </c>
      <c r="AA471" s="844">
        <v>211</v>
      </c>
      <c r="AB471" s="844">
        <v>153</v>
      </c>
      <c r="AC471" s="844">
        <v>241</v>
      </c>
      <c r="AD471" s="844">
        <v>235</v>
      </c>
      <c r="AE471" s="844">
        <v>203</v>
      </c>
      <c r="AF471" s="844" t="s">
        <v>430</v>
      </c>
      <c r="AG471" s="844" t="s">
        <v>430</v>
      </c>
      <c r="AH471" s="844" t="s">
        <v>430</v>
      </c>
      <c r="AI471" s="844" t="s">
        <v>430</v>
      </c>
      <c r="AJ471" s="844">
        <v>241</v>
      </c>
      <c r="AK471" s="844">
        <v>237</v>
      </c>
      <c r="AL471" s="844">
        <v>223</v>
      </c>
      <c r="AM471" s="844">
        <v>204</v>
      </c>
      <c r="AN471" s="844">
        <v>72</v>
      </c>
      <c r="AO471" s="842"/>
      <c r="AP471" s="846" t="s">
        <v>430</v>
      </c>
      <c r="AQ471" s="846" t="s">
        <v>430</v>
      </c>
      <c r="AR471" s="846" t="s">
        <v>430</v>
      </c>
      <c r="AS471" s="846" t="s">
        <v>430</v>
      </c>
      <c r="AT471" s="846">
        <v>-12.75</v>
      </c>
      <c r="AU471" s="849"/>
      <c r="AV471" s="844" t="s">
        <v>430</v>
      </c>
      <c r="AW471" s="844" t="s">
        <v>430</v>
      </c>
      <c r="AX471" s="844" t="s">
        <v>430</v>
      </c>
      <c r="AY471" s="844" t="s">
        <v>430</v>
      </c>
      <c r="AZ471" s="844">
        <v>214</v>
      </c>
      <c r="BA471" s="847"/>
      <c r="BB471" s="846">
        <v>13.2154597932218</v>
      </c>
      <c r="BC471" s="846">
        <v>0.99779180646462295</v>
      </c>
      <c r="BD471" s="846">
        <v>-8.9201869517076607E-2</v>
      </c>
      <c r="BE471" s="852">
        <v>-3.0267048111141299E-2</v>
      </c>
      <c r="BF471" s="847"/>
      <c r="BG471" s="855">
        <v>0.12130000000000001</v>
      </c>
      <c r="BH471" s="842"/>
      <c r="BI471" s="846">
        <v>99.540899999999993</v>
      </c>
      <c r="BJ471" s="846" t="s">
        <v>430</v>
      </c>
      <c r="BK471" s="846" t="s">
        <v>430</v>
      </c>
      <c r="BL471" s="846">
        <v>0.45910000000000001</v>
      </c>
      <c r="BM471" s="842"/>
      <c r="BN471" s="855" t="s">
        <v>5194</v>
      </c>
      <c r="BO471" s="855" t="s">
        <v>5195</v>
      </c>
      <c r="BP471" s="855" t="s">
        <v>5196</v>
      </c>
      <c r="BQ471" s="855" t="s">
        <v>5197</v>
      </c>
      <c r="BR471" s="855" t="s">
        <v>5198</v>
      </c>
      <c r="BS471" s="842"/>
      <c r="BT471" s="856" t="s">
        <v>554</v>
      </c>
    </row>
    <row r="472" spans="1:72" s="428" customFormat="1" x14ac:dyDescent="0.25">
      <c r="A472" s="345" t="s">
        <v>5614</v>
      </c>
      <c r="B472" s="373"/>
      <c r="C472" s="719">
        <v>45895</v>
      </c>
      <c r="D472" s="373"/>
      <c r="E472" s="346">
        <v>38.870199999999997</v>
      </c>
      <c r="F472" s="373"/>
      <c r="G472" s="347">
        <v>11.072800000000001</v>
      </c>
      <c r="H472" s="374"/>
      <c r="I472" s="348">
        <v>-0.43969999999999998</v>
      </c>
      <c r="J472" s="348">
        <v>-0.63180000000000003</v>
      </c>
      <c r="K472" s="348">
        <v>0.80479999999999996</v>
      </c>
      <c r="L472" s="348">
        <v>11.064500000000001</v>
      </c>
      <c r="M472" s="348">
        <v>4.2606999999999999</v>
      </c>
      <c r="N472" s="350" t="s">
        <v>430</v>
      </c>
      <c r="O472" s="348" t="s">
        <v>430</v>
      </c>
      <c r="P472" s="348" t="s">
        <v>430</v>
      </c>
      <c r="Q472" s="348" t="s">
        <v>430</v>
      </c>
      <c r="R472" s="348" t="s">
        <v>430</v>
      </c>
      <c r="S472" s="348">
        <v>13.370699999999999</v>
      </c>
      <c r="T472" s="348">
        <v>3.4194</v>
      </c>
      <c r="U472" s="348">
        <v>7.8369</v>
      </c>
      <c r="V472" s="348" t="s">
        <v>430</v>
      </c>
      <c r="W472" s="348">
        <v>0.14199999999999999</v>
      </c>
      <c r="X472" s="348">
        <v>10.728</v>
      </c>
      <c r="Y472" s="374"/>
      <c r="Z472" s="346">
        <v>218</v>
      </c>
      <c r="AA472" s="346">
        <v>213</v>
      </c>
      <c r="AB472" s="346">
        <v>202</v>
      </c>
      <c r="AC472" s="346">
        <v>117</v>
      </c>
      <c r="AD472" s="346">
        <v>58</v>
      </c>
      <c r="AE472" s="346" t="s">
        <v>430</v>
      </c>
      <c r="AF472" s="346" t="s">
        <v>430</v>
      </c>
      <c r="AG472" s="346" t="s">
        <v>430</v>
      </c>
      <c r="AH472" s="346" t="s">
        <v>430</v>
      </c>
      <c r="AI472" s="346" t="s">
        <v>430</v>
      </c>
      <c r="AJ472" s="346">
        <v>134</v>
      </c>
      <c r="AK472" s="346">
        <v>63</v>
      </c>
      <c r="AL472" s="346">
        <v>50</v>
      </c>
      <c r="AM472" s="346" t="s">
        <v>430</v>
      </c>
      <c r="AN472" s="346">
        <v>217</v>
      </c>
      <c r="AO472" s="373"/>
      <c r="AP472" s="348" t="s">
        <v>430</v>
      </c>
      <c r="AQ472" s="348" t="s">
        <v>430</v>
      </c>
      <c r="AR472" s="348" t="s">
        <v>430</v>
      </c>
      <c r="AS472" s="348" t="s">
        <v>430</v>
      </c>
      <c r="AT472" s="348" t="s">
        <v>430</v>
      </c>
      <c r="AU472" s="351"/>
      <c r="AV472" s="346" t="s">
        <v>430</v>
      </c>
      <c r="AW472" s="346" t="s">
        <v>430</v>
      </c>
      <c r="AX472" s="346" t="s">
        <v>430</v>
      </c>
      <c r="AY472" s="346" t="s">
        <v>430</v>
      </c>
      <c r="AZ472" s="346" t="s">
        <v>430</v>
      </c>
      <c r="BA472" s="374"/>
      <c r="BB472" s="348">
        <v>16.224568930011198</v>
      </c>
      <c r="BC472" s="348">
        <v>0.99309234058597695</v>
      </c>
      <c r="BD472" s="348">
        <v>1.7398481943077401E-2</v>
      </c>
      <c r="BE472" s="375">
        <v>-2.5666135539293301E-2</v>
      </c>
      <c r="BF472" s="374"/>
      <c r="BG472" s="372">
        <v>9.4799999999999995E-2</v>
      </c>
      <c r="BH472" s="373"/>
      <c r="BI472" s="348">
        <v>68.795500000000004</v>
      </c>
      <c r="BJ472" s="348">
        <v>25.221900000000002</v>
      </c>
      <c r="BK472" s="348">
        <v>3.3328500000000001</v>
      </c>
      <c r="BL472" s="348">
        <v>2.64975</v>
      </c>
      <c r="BM472" s="373"/>
      <c r="BN472" s="372" t="s">
        <v>5200</v>
      </c>
      <c r="BO472" s="372" t="s">
        <v>5201</v>
      </c>
      <c r="BP472" s="372" t="s">
        <v>5202</v>
      </c>
      <c r="BQ472" s="372" t="s">
        <v>5203</v>
      </c>
      <c r="BR472" s="372" t="s">
        <v>1969</v>
      </c>
      <c r="BS472" s="373"/>
      <c r="BT472" s="354" t="s">
        <v>554</v>
      </c>
    </row>
    <row r="473" spans="1:72" s="428" customFormat="1" x14ac:dyDescent="0.25">
      <c r="A473" s="345" t="s">
        <v>5615</v>
      </c>
      <c r="B473" s="373"/>
      <c r="C473" s="719">
        <v>45792</v>
      </c>
      <c r="D473" s="373"/>
      <c r="E473" s="346">
        <v>38.86</v>
      </c>
      <c r="F473" s="373"/>
      <c r="G473" s="347">
        <v>9.7932000000000006</v>
      </c>
      <c r="H473" s="374"/>
      <c r="I473" s="348">
        <v>0.82569999999999999</v>
      </c>
      <c r="J473" s="348">
        <v>-5.6099999999999997E-2</v>
      </c>
      <c r="K473" s="348">
        <v>1.5966</v>
      </c>
      <c r="L473" s="348">
        <v>5.4325000000000001</v>
      </c>
      <c r="M473" s="348">
        <v>-7.8087</v>
      </c>
      <c r="N473" s="350">
        <v>-3.3563000000000001</v>
      </c>
      <c r="O473" s="348" t="s">
        <v>430</v>
      </c>
      <c r="P473" s="348" t="s">
        <v>430</v>
      </c>
      <c r="Q473" s="348" t="s">
        <v>430</v>
      </c>
      <c r="R473" s="348" t="s">
        <v>430</v>
      </c>
      <c r="S473" s="348">
        <v>7.9831000000000003</v>
      </c>
      <c r="T473" s="348">
        <v>-7.4279000000000002</v>
      </c>
      <c r="U473" s="348">
        <v>-2.1111</v>
      </c>
      <c r="V473" s="348">
        <v>-5.2864000000000004</v>
      </c>
      <c r="W473" s="348">
        <v>2.2885</v>
      </c>
      <c r="X473" s="348">
        <v>-1.8656999999999999</v>
      </c>
      <c r="Y473" s="374"/>
      <c r="Z473" s="346">
        <v>52</v>
      </c>
      <c r="AA473" s="346">
        <v>154</v>
      </c>
      <c r="AB473" s="346">
        <v>181</v>
      </c>
      <c r="AC473" s="346">
        <v>198</v>
      </c>
      <c r="AD473" s="346">
        <v>214</v>
      </c>
      <c r="AE473" s="346">
        <v>176</v>
      </c>
      <c r="AF473" s="346" t="s">
        <v>430</v>
      </c>
      <c r="AG473" s="346" t="s">
        <v>430</v>
      </c>
      <c r="AH473" s="346" t="s">
        <v>430</v>
      </c>
      <c r="AI473" s="346" t="s">
        <v>430</v>
      </c>
      <c r="AJ473" s="346">
        <v>218</v>
      </c>
      <c r="AK473" s="346">
        <v>195</v>
      </c>
      <c r="AL473" s="346">
        <v>197</v>
      </c>
      <c r="AM473" s="346">
        <v>180</v>
      </c>
      <c r="AN473" s="346">
        <v>110</v>
      </c>
      <c r="AO473" s="373"/>
      <c r="AP473" s="348" t="s">
        <v>430</v>
      </c>
      <c r="AQ473" s="348" t="s">
        <v>430</v>
      </c>
      <c r="AR473" s="348" t="s">
        <v>430</v>
      </c>
      <c r="AS473" s="348" t="s">
        <v>430</v>
      </c>
      <c r="AT473" s="348">
        <v>-6.28</v>
      </c>
      <c r="AU473" s="351"/>
      <c r="AV473" s="346" t="s">
        <v>430</v>
      </c>
      <c r="AW473" s="346" t="s">
        <v>430</v>
      </c>
      <c r="AX473" s="346" t="s">
        <v>430</v>
      </c>
      <c r="AY473" s="346" t="s">
        <v>430</v>
      </c>
      <c r="AZ473" s="346">
        <v>195</v>
      </c>
      <c r="BA473" s="374"/>
      <c r="BB473" s="348">
        <v>12.350924828045001</v>
      </c>
      <c r="BC473" s="348">
        <v>0.99885623475005703</v>
      </c>
      <c r="BD473" s="348">
        <v>-4.7405722543996699E-2</v>
      </c>
      <c r="BE473" s="375">
        <v>-4.77398452743363E-2</v>
      </c>
      <c r="BF473" s="374"/>
      <c r="BG473" s="372">
        <v>0.4597</v>
      </c>
      <c r="BH473" s="373"/>
      <c r="BI473" s="348">
        <v>99.7744</v>
      </c>
      <c r="BJ473" s="348" t="s">
        <v>430</v>
      </c>
      <c r="BK473" s="348" t="s">
        <v>430</v>
      </c>
      <c r="BL473" s="348">
        <v>0.22559999999999999</v>
      </c>
      <c r="BM473" s="373"/>
      <c r="BN473" s="372" t="s">
        <v>4452</v>
      </c>
      <c r="BO473" s="372" t="s">
        <v>4453</v>
      </c>
      <c r="BP473" s="372" t="s">
        <v>4454</v>
      </c>
      <c r="BQ473" s="372" t="s">
        <v>4311</v>
      </c>
      <c r="BR473" s="372" t="s">
        <v>4455</v>
      </c>
      <c r="BS473" s="373"/>
      <c r="BT473" s="354" t="s">
        <v>554</v>
      </c>
    </row>
    <row r="474" spans="1:72" s="428" customFormat="1" x14ac:dyDescent="0.25">
      <c r="A474" s="345" t="s">
        <v>5616</v>
      </c>
      <c r="B474" s="373"/>
      <c r="C474" s="719">
        <v>45594</v>
      </c>
      <c r="D474" s="373"/>
      <c r="E474" s="346">
        <v>36.9</v>
      </c>
      <c r="F474" s="373"/>
      <c r="G474" s="347">
        <v>11.547800000000001</v>
      </c>
      <c r="H474" s="374"/>
      <c r="I474" s="348">
        <v>8.3199999999999996E-2</v>
      </c>
      <c r="J474" s="348">
        <v>-0.85340000000000005</v>
      </c>
      <c r="K474" s="348">
        <v>-0.99109999999999998</v>
      </c>
      <c r="L474" s="348">
        <v>8.7927</v>
      </c>
      <c r="M474" s="348">
        <v>7.8901000000000003</v>
      </c>
      <c r="N474" s="350">
        <v>18.0745</v>
      </c>
      <c r="O474" s="348" t="s">
        <v>430</v>
      </c>
      <c r="P474" s="348" t="s">
        <v>430</v>
      </c>
      <c r="Q474" s="348" t="s">
        <v>430</v>
      </c>
      <c r="R474" s="348" t="s">
        <v>430</v>
      </c>
      <c r="S474" s="348">
        <v>9.4806000000000008</v>
      </c>
      <c r="T474" s="348">
        <v>5.6417000000000002</v>
      </c>
      <c r="U474" s="348">
        <v>13.595700000000001</v>
      </c>
      <c r="V474" s="348">
        <v>14.832599999999999</v>
      </c>
      <c r="W474" s="348">
        <v>-1.3775999999999999</v>
      </c>
      <c r="X474" s="348">
        <v>9.1015999999999995</v>
      </c>
      <c r="Y474" s="374"/>
      <c r="Z474" s="346">
        <v>158</v>
      </c>
      <c r="AA474" s="346">
        <v>221</v>
      </c>
      <c r="AB474" s="346">
        <v>234</v>
      </c>
      <c r="AC474" s="346">
        <v>159</v>
      </c>
      <c r="AD474" s="346">
        <v>17</v>
      </c>
      <c r="AE474" s="346">
        <v>9</v>
      </c>
      <c r="AF474" s="346" t="s">
        <v>430</v>
      </c>
      <c r="AG474" s="346" t="s">
        <v>430</v>
      </c>
      <c r="AH474" s="346" t="s">
        <v>430</v>
      </c>
      <c r="AI474" s="346" t="s">
        <v>430</v>
      </c>
      <c r="AJ474" s="346">
        <v>182</v>
      </c>
      <c r="AK474" s="346">
        <v>37</v>
      </c>
      <c r="AL474" s="346">
        <v>16</v>
      </c>
      <c r="AM474" s="346">
        <v>10</v>
      </c>
      <c r="AN474" s="346">
        <v>240</v>
      </c>
      <c r="AO474" s="373"/>
      <c r="AP474" s="348" t="s">
        <v>430</v>
      </c>
      <c r="AQ474" s="348" t="s">
        <v>430</v>
      </c>
      <c r="AR474" s="348" t="s">
        <v>430</v>
      </c>
      <c r="AS474" s="348" t="s">
        <v>430</v>
      </c>
      <c r="AT474" s="348">
        <v>15.93</v>
      </c>
      <c r="AU474" s="351"/>
      <c r="AV474" s="346" t="s">
        <v>430</v>
      </c>
      <c r="AW474" s="346" t="s">
        <v>430</v>
      </c>
      <c r="AX474" s="346" t="s">
        <v>430</v>
      </c>
      <c r="AY474" s="346" t="s">
        <v>430</v>
      </c>
      <c r="AZ474" s="346">
        <v>30</v>
      </c>
      <c r="BA474" s="374"/>
      <c r="BB474" s="348">
        <v>16.530181067181601</v>
      </c>
      <c r="BC474" s="348">
        <v>1.0018883596043899</v>
      </c>
      <c r="BD474" s="348">
        <v>3.5470119031050698E-2</v>
      </c>
      <c r="BE474" s="375">
        <v>-5.5379830724652003E-2</v>
      </c>
      <c r="BF474" s="374"/>
      <c r="BG474" s="372">
        <v>0.1593</v>
      </c>
      <c r="BH474" s="373"/>
      <c r="BI474" s="348">
        <v>67.355099999999993</v>
      </c>
      <c r="BJ474" s="348">
        <v>18.141999999999999</v>
      </c>
      <c r="BK474" s="348">
        <v>11.0992</v>
      </c>
      <c r="BL474" s="348">
        <v>3.4037000000000002</v>
      </c>
      <c r="BM474" s="373"/>
      <c r="BN474" s="372" t="s">
        <v>5206</v>
      </c>
      <c r="BO474" s="372" t="s">
        <v>5207</v>
      </c>
      <c r="BP474" s="372" t="s">
        <v>5208</v>
      </c>
      <c r="BQ474" s="372" t="s">
        <v>5209</v>
      </c>
      <c r="BR474" s="372" t="s">
        <v>5210</v>
      </c>
      <c r="BS474" s="373"/>
      <c r="BT474" s="354" t="s">
        <v>4624</v>
      </c>
    </row>
    <row r="475" spans="1:72" s="428" customFormat="1" x14ac:dyDescent="0.25">
      <c r="A475" s="345" t="s">
        <v>5617</v>
      </c>
      <c r="B475" s="373"/>
      <c r="C475" s="719">
        <v>45589</v>
      </c>
      <c r="D475" s="373"/>
      <c r="E475" s="346">
        <v>35.548099999999998</v>
      </c>
      <c r="F475" s="373"/>
      <c r="G475" s="347">
        <v>10.514699999999999</v>
      </c>
      <c r="H475" s="374"/>
      <c r="I475" s="348">
        <v>0.36370000000000002</v>
      </c>
      <c r="J475" s="348">
        <v>0.15620000000000001</v>
      </c>
      <c r="K475" s="348">
        <v>1.8254999999999999</v>
      </c>
      <c r="L475" s="348">
        <v>10.963699999999999</v>
      </c>
      <c r="M475" s="348">
        <v>-1.3788</v>
      </c>
      <c r="N475" s="350">
        <v>2.5933999999999999</v>
      </c>
      <c r="O475" s="348" t="s">
        <v>430</v>
      </c>
      <c r="P475" s="348" t="s">
        <v>430</v>
      </c>
      <c r="Q475" s="348" t="s">
        <v>430</v>
      </c>
      <c r="R475" s="348" t="s">
        <v>430</v>
      </c>
      <c r="S475" s="348">
        <v>13.8817</v>
      </c>
      <c r="T475" s="348">
        <v>-1.4638</v>
      </c>
      <c r="U475" s="348">
        <v>4.1874000000000002</v>
      </c>
      <c r="V475" s="348">
        <v>0.47199999999999998</v>
      </c>
      <c r="W475" s="348">
        <v>1.7673000000000001</v>
      </c>
      <c r="X475" s="348">
        <v>3.0589</v>
      </c>
      <c r="Y475" s="374"/>
      <c r="Z475" s="346">
        <v>120</v>
      </c>
      <c r="AA475" s="346">
        <v>101</v>
      </c>
      <c r="AB475" s="346">
        <v>135</v>
      </c>
      <c r="AC475" s="346">
        <v>122</v>
      </c>
      <c r="AD475" s="346">
        <v>124</v>
      </c>
      <c r="AE475" s="346">
        <v>99</v>
      </c>
      <c r="AF475" s="346" t="s">
        <v>430</v>
      </c>
      <c r="AG475" s="346" t="s">
        <v>430</v>
      </c>
      <c r="AH475" s="346" t="s">
        <v>430</v>
      </c>
      <c r="AI475" s="346" t="s">
        <v>430</v>
      </c>
      <c r="AJ475" s="346">
        <v>122</v>
      </c>
      <c r="AK475" s="346">
        <v>124</v>
      </c>
      <c r="AL475" s="346">
        <v>121</v>
      </c>
      <c r="AM475" s="346">
        <v>90</v>
      </c>
      <c r="AN475" s="346">
        <v>144</v>
      </c>
      <c r="AO475" s="373"/>
      <c r="AP475" s="348" t="s">
        <v>430</v>
      </c>
      <c r="AQ475" s="348" t="s">
        <v>430</v>
      </c>
      <c r="AR475" s="348" t="s">
        <v>430</v>
      </c>
      <c r="AS475" s="348" t="s">
        <v>430</v>
      </c>
      <c r="AT475" s="348">
        <v>4.18</v>
      </c>
      <c r="AU475" s="351"/>
      <c r="AV475" s="346" t="s">
        <v>430</v>
      </c>
      <c r="AW475" s="346" t="s">
        <v>430</v>
      </c>
      <c r="AX475" s="346" t="s">
        <v>430</v>
      </c>
      <c r="AY475" s="346" t="s">
        <v>430</v>
      </c>
      <c r="AZ475" s="346">
        <v>108</v>
      </c>
      <c r="BA475" s="374"/>
      <c r="BB475" s="348">
        <v>13.647989744867401</v>
      </c>
      <c r="BC475" s="348">
        <v>0.99739659287428994</v>
      </c>
      <c r="BD475" s="348">
        <v>-9.4204698322210793E-3</v>
      </c>
      <c r="BE475" s="375">
        <v>-3.1266079372893399E-2</v>
      </c>
      <c r="BF475" s="374"/>
      <c r="BG475" s="372">
        <v>7.9399999999999998E-2</v>
      </c>
      <c r="BH475" s="373"/>
      <c r="BI475" s="348">
        <v>49.075000000000003</v>
      </c>
      <c r="BJ475" s="348">
        <v>48.679600000000001</v>
      </c>
      <c r="BK475" s="348">
        <v>1.8806799999999999</v>
      </c>
      <c r="BL475" s="348">
        <v>0.36471999999999999</v>
      </c>
      <c r="BM475" s="373"/>
      <c r="BN475" s="372" t="s">
        <v>610</v>
      </c>
      <c r="BO475" s="372" t="s">
        <v>1931</v>
      </c>
      <c r="BP475" s="372" t="s">
        <v>704</v>
      </c>
      <c r="BQ475" s="372" t="s">
        <v>4773</v>
      </c>
      <c r="BR475" s="372" t="s">
        <v>4774</v>
      </c>
      <c r="BS475" s="373"/>
      <c r="BT475" s="354" t="s">
        <v>554</v>
      </c>
    </row>
    <row r="476" spans="1:72" s="428" customFormat="1" ht="11" x14ac:dyDescent="0.3">
      <c r="A476" s="841" t="s">
        <v>5618</v>
      </c>
      <c r="B476" s="842"/>
      <c r="C476" s="843">
        <v>45737</v>
      </c>
      <c r="D476" s="842"/>
      <c r="E476" s="844">
        <v>39.049799999999998</v>
      </c>
      <c r="F476" s="842"/>
      <c r="G476" s="845">
        <v>11.746</v>
      </c>
      <c r="H476" s="847"/>
      <c r="I476" s="846">
        <v>7.6700000000000004E-2</v>
      </c>
      <c r="J476" s="846">
        <v>0.3846</v>
      </c>
      <c r="K476" s="846">
        <v>1.6881999999999999</v>
      </c>
      <c r="L476" s="846">
        <v>14.8416</v>
      </c>
      <c r="M476" s="846">
        <v>2.8365999999999998</v>
      </c>
      <c r="N476" s="848">
        <v>6.2889999999999997</v>
      </c>
      <c r="O476" s="846" t="s">
        <v>430</v>
      </c>
      <c r="P476" s="846" t="s">
        <v>430</v>
      </c>
      <c r="Q476" s="846" t="s">
        <v>430</v>
      </c>
      <c r="R476" s="846" t="s">
        <v>430</v>
      </c>
      <c r="S476" s="846">
        <v>17.7544</v>
      </c>
      <c r="T476" s="846">
        <v>2.7197</v>
      </c>
      <c r="U476" s="846">
        <v>8.6989000000000001</v>
      </c>
      <c r="V476" s="846">
        <v>4.0850999999999997</v>
      </c>
      <c r="W476" s="846">
        <v>1.381</v>
      </c>
      <c r="X476" s="846">
        <v>13.6655</v>
      </c>
      <c r="Y476" s="847"/>
      <c r="Z476" s="844">
        <v>171</v>
      </c>
      <c r="AA476" s="844">
        <v>70</v>
      </c>
      <c r="AB476" s="844">
        <v>148</v>
      </c>
      <c r="AC476" s="844">
        <v>60</v>
      </c>
      <c r="AD476" s="844">
        <v>80</v>
      </c>
      <c r="AE476" s="844">
        <v>58</v>
      </c>
      <c r="AF476" s="844" t="s">
        <v>430</v>
      </c>
      <c r="AG476" s="844" t="s">
        <v>430</v>
      </c>
      <c r="AH476" s="844" t="s">
        <v>430</v>
      </c>
      <c r="AI476" s="844" t="s">
        <v>430</v>
      </c>
      <c r="AJ476" s="844">
        <v>67</v>
      </c>
      <c r="AK476" s="844">
        <v>86</v>
      </c>
      <c r="AL476" s="844">
        <v>43</v>
      </c>
      <c r="AM476" s="844">
        <v>57</v>
      </c>
      <c r="AN476" s="844">
        <v>174</v>
      </c>
      <c r="AO476" s="842"/>
      <c r="AP476" s="846" t="s">
        <v>430</v>
      </c>
      <c r="AQ476" s="846" t="s">
        <v>430</v>
      </c>
      <c r="AR476" s="846" t="s">
        <v>430</v>
      </c>
      <c r="AS476" s="846" t="s">
        <v>430</v>
      </c>
      <c r="AT476" s="846">
        <v>11.54</v>
      </c>
      <c r="AU476" s="849"/>
      <c r="AV476" s="844" t="s">
        <v>430</v>
      </c>
      <c r="AW476" s="844" t="s">
        <v>430</v>
      </c>
      <c r="AX476" s="844" t="s">
        <v>430</v>
      </c>
      <c r="AY476" s="844" t="s">
        <v>430</v>
      </c>
      <c r="AZ476" s="844">
        <v>63</v>
      </c>
      <c r="BA476" s="847"/>
      <c r="BB476" s="846">
        <v>14.7721845312853</v>
      </c>
      <c r="BC476" s="846">
        <v>0.99082468714221605</v>
      </c>
      <c r="BD476" s="846">
        <v>4.3880946553087899E-2</v>
      </c>
      <c r="BE476" s="852">
        <v>-0.124415533453359</v>
      </c>
      <c r="BF476" s="847"/>
      <c r="BG476" s="855">
        <v>0.95499999999999996</v>
      </c>
      <c r="BH476" s="842"/>
      <c r="BI476" s="846">
        <v>3.89805</v>
      </c>
      <c r="BJ476" s="846">
        <v>92.185599999999994</v>
      </c>
      <c r="BK476" s="846">
        <v>3.60791</v>
      </c>
      <c r="BL476" s="846">
        <v>0.30843999999999999</v>
      </c>
      <c r="BM476" s="842"/>
      <c r="BN476" s="855" t="s">
        <v>4609</v>
      </c>
      <c r="BO476" s="855" t="s">
        <v>5213</v>
      </c>
      <c r="BP476" s="855" t="s">
        <v>5214</v>
      </c>
      <c r="BQ476" s="855" t="s">
        <v>4611</v>
      </c>
      <c r="BR476" s="855" t="s">
        <v>4612</v>
      </c>
      <c r="BS476" s="842"/>
      <c r="BT476" s="856" t="s">
        <v>554</v>
      </c>
    </row>
    <row r="477" spans="1:72" s="428" customFormat="1" x14ac:dyDescent="0.25">
      <c r="A477" s="345" t="s">
        <v>5619</v>
      </c>
      <c r="B477" s="373"/>
      <c r="C477" s="719">
        <v>45982</v>
      </c>
      <c r="D477" s="373"/>
      <c r="E477" s="346">
        <v>36.215499999999999</v>
      </c>
      <c r="F477" s="373"/>
      <c r="G477" s="347">
        <v>10.227</v>
      </c>
      <c r="H477" s="374"/>
      <c r="I477" s="348">
        <v>-1.258</v>
      </c>
      <c r="J477" s="348">
        <v>-1.1168</v>
      </c>
      <c r="K477" s="348">
        <v>-9.5699999999999993E-2</v>
      </c>
      <c r="L477" s="348">
        <v>13.891500000000001</v>
      </c>
      <c r="M477" s="348">
        <v>4.4926000000000004</v>
      </c>
      <c r="N477" s="350" t="s">
        <v>430</v>
      </c>
      <c r="O477" s="348" t="s">
        <v>430</v>
      </c>
      <c r="P477" s="348" t="s">
        <v>430</v>
      </c>
      <c r="Q477" s="348" t="s">
        <v>430</v>
      </c>
      <c r="R477" s="348" t="s">
        <v>430</v>
      </c>
      <c r="S477" s="348">
        <v>16.7866</v>
      </c>
      <c r="T477" s="348">
        <v>6.2412999999999998</v>
      </c>
      <c r="U477" s="348" t="s">
        <v>430</v>
      </c>
      <c r="V477" s="348" t="s">
        <v>430</v>
      </c>
      <c r="W477" s="348">
        <v>-1.0565</v>
      </c>
      <c r="X477" s="348">
        <v>2.27</v>
      </c>
      <c r="Y477" s="374"/>
      <c r="Z477" s="346">
        <v>231</v>
      </c>
      <c r="AA477" s="346">
        <v>233</v>
      </c>
      <c r="AB477" s="346">
        <v>223</v>
      </c>
      <c r="AC477" s="346">
        <v>88</v>
      </c>
      <c r="AD477" s="346">
        <v>56</v>
      </c>
      <c r="AE477" s="346" t="s">
        <v>430</v>
      </c>
      <c r="AF477" s="346" t="s">
        <v>430</v>
      </c>
      <c r="AG477" s="346" t="s">
        <v>430</v>
      </c>
      <c r="AH477" s="346" t="s">
        <v>430</v>
      </c>
      <c r="AI477" s="346" t="s">
        <v>430</v>
      </c>
      <c r="AJ477" s="346">
        <v>90</v>
      </c>
      <c r="AK477" s="346">
        <v>32</v>
      </c>
      <c r="AL477" s="346" t="s">
        <v>430</v>
      </c>
      <c r="AM477" s="346" t="s">
        <v>430</v>
      </c>
      <c r="AN477" s="346">
        <v>233</v>
      </c>
      <c r="AO477" s="373"/>
      <c r="AP477" s="348" t="s">
        <v>430</v>
      </c>
      <c r="AQ477" s="348" t="s">
        <v>430</v>
      </c>
      <c r="AR477" s="348" t="s">
        <v>430</v>
      </c>
      <c r="AS477" s="348" t="s">
        <v>430</v>
      </c>
      <c r="AT477" s="348" t="s">
        <v>430</v>
      </c>
      <c r="AU477" s="351"/>
      <c r="AV477" s="346" t="s">
        <v>430</v>
      </c>
      <c r="AW477" s="346" t="s">
        <v>430</v>
      </c>
      <c r="AX477" s="346" t="s">
        <v>430</v>
      </c>
      <c r="AY477" s="346" t="s">
        <v>430</v>
      </c>
      <c r="AZ477" s="346" t="s">
        <v>430</v>
      </c>
      <c r="BA477" s="374"/>
      <c r="BB477" s="348">
        <v>22.0453827393852</v>
      </c>
      <c r="BC477" s="348">
        <v>1.00806008729866</v>
      </c>
      <c r="BD477" s="348">
        <v>1.68265468044954E-3</v>
      </c>
      <c r="BE477" s="375">
        <v>-0.15512733655358499</v>
      </c>
      <c r="BF477" s="374"/>
      <c r="BG477" s="372">
        <v>0.25209999999999999</v>
      </c>
      <c r="BH477" s="373"/>
      <c r="BI477" s="348">
        <v>54.939500000000002</v>
      </c>
      <c r="BJ477" s="348">
        <v>33.910200000000003</v>
      </c>
      <c r="BK477" s="348">
        <v>11.035500000000001</v>
      </c>
      <c r="BL477" s="348">
        <v>0.1148</v>
      </c>
      <c r="BM477" s="373"/>
      <c r="BN477" s="372" t="s">
        <v>5216</v>
      </c>
      <c r="BO477" s="372" t="s">
        <v>5217</v>
      </c>
      <c r="BP477" s="372" t="s">
        <v>5218</v>
      </c>
      <c r="BQ477" s="372" t="s">
        <v>5219</v>
      </c>
      <c r="BR477" s="372" t="s">
        <v>5220</v>
      </c>
      <c r="BS477" s="373"/>
      <c r="BT477" s="354" t="s">
        <v>554</v>
      </c>
    </row>
    <row r="478" spans="1:72" s="428" customFormat="1" x14ac:dyDescent="0.25">
      <c r="A478" s="345" t="s">
        <v>5620</v>
      </c>
      <c r="B478" s="373"/>
      <c r="C478" s="719">
        <v>45615</v>
      </c>
      <c r="D478" s="373"/>
      <c r="E478" s="346">
        <v>38.72</v>
      </c>
      <c r="F478" s="373"/>
      <c r="G478" s="347">
        <v>11.8833</v>
      </c>
      <c r="H478" s="374"/>
      <c r="I478" s="348">
        <v>-0.2074</v>
      </c>
      <c r="J478" s="348">
        <v>3.4104000000000001</v>
      </c>
      <c r="K478" s="348">
        <v>2.0306000000000002</v>
      </c>
      <c r="L478" s="348">
        <v>18.105499999999999</v>
      </c>
      <c r="M478" s="348">
        <v>11.8786</v>
      </c>
      <c r="N478" s="350">
        <v>17.147300000000001</v>
      </c>
      <c r="O478" s="348" t="s">
        <v>430</v>
      </c>
      <c r="P478" s="348" t="s">
        <v>430</v>
      </c>
      <c r="Q478" s="348" t="s">
        <v>430</v>
      </c>
      <c r="R478" s="348" t="s">
        <v>430</v>
      </c>
      <c r="S478" s="348">
        <v>17.802199999999999</v>
      </c>
      <c r="T478" s="348">
        <v>11.9018</v>
      </c>
      <c r="U478" s="348">
        <v>13.629899999999999</v>
      </c>
      <c r="V478" s="348">
        <v>12.9452</v>
      </c>
      <c r="W478" s="348">
        <v>2.9035000000000002</v>
      </c>
      <c r="X478" s="348">
        <v>11.428599999999999</v>
      </c>
      <c r="Y478" s="374"/>
      <c r="Z478" s="346">
        <v>202</v>
      </c>
      <c r="AA478" s="346">
        <v>6</v>
      </c>
      <c r="AB478" s="346">
        <v>120</v>
      </c>
      <c r="AC478" s="346">
        <v>28</v>
      </c>
      <c r="AD478" s="346">
        <v>8</v>
      </c>
      <c r="AE478" s="346">
        <v>13</v>
      </c>
      <c r="AF478" s="346" t="s">
        <v>430</v>
      </c>
      <c r="AG478" s="346" t="s">
        <v>430</v>
      </c>
      <c r="AH478" s="346" t="s">
        <v>430</v>
      </c>
      <c r="AI478" s="346" t="s">
        <v>430</v>
      </c>
      <c r="AJ478" s="346">
        <v>64</v>
      </c>
      <c r="AK478" s="346">
        <v>8</v>
      </c>
      <c r="AL478" s="346">
        <v>15</v>
      </c>
      <c r="AM478" s="346">
        <v>14</v>
      </c>
      <c r="AN478" s="346">
        <v>61</v>
      </c>
      <c r="AO478" s="373"/>
      <c r="AP478" s="348" t="s">
        <v>430</v>
      </c>
      <c r="AQ478" s="348" t="s">
        <v>430</v>
      </c>
      <c r="AR478" s="348" t="s">
        <v>430</v>
      </c>
      <c r="AS478" s="348" t="s">
        <v>430</v>
      </c>
      <c r="AT478" s="348">
        <v>24.17</v>
      </c>
      <c r="AU478" s="351"/>
      <c r="AV478" s="346" t="s">
        <v>430</v>
      </c>
      <c r="AW478" s="346" t="s">
        <v>430</v>
      </c>
      <c r="AX478" s="346" t="s">
        <v>430</v>
      </c>
      <c r="AY478" s="346" t="s">
        <v>430</v>
      </c>
      <c r="AZ478" s="346">
        <v>9</v>
      </c>
      <c r="BA478" s="374"/>
      <c r="BB478" s="348">
        <v>16.653391997806601</v>
      </c>
      <c r="BC478" s="348">
        <v>1.0015882971066501</v>
      </c>
      <c r="BD478" s="348">
        <v>3.39242580547746E-2</v>
      </c>
      <c r="BE478" s="375">
        <v>-1.1573308054049099E-2</v>
      </c>
      <c r="BF478" s="374"/>
      <c r="BG478" s="372">
        <v>9.1300000000000006E-2</v>
      </c>
      <c r="BH478" s="373"/>
      <c r="BI478" s="348" t="s">
        <v>430</v>
      </c>
      <c r="BJ478" s="348">
        <v>64.423299999999998</v>
      </c>
      <c r="BK478" s="348">
        <v>35.514400000000002</v>
      </c>
      <c r="BL478" s="348">
        <v>6.2300000000000001E-2</v>
      </c>
      <c r="BM478" s="373"/>
      <c r="BN478" s="372" t="s">
        <v>5222</v>
      </c>
      <c r="BO478" s="372" t="s">
        <v>5223</v>
      </c>
      <c r="BP478" s="372" t="s">
        <v>4918</v>
      </c>
      <c r="BQ478" s="372" t="s">
        <v>5224</v>
      </c>
      <c r="BR478" s="372" t="s">
        <v>430</v>
      </c>
      <c r="BS478" s="373"/>
      <c r="BT478" s="354" t="s">
        <v>547</v>
      </c>
    </row>
    <row r="479" spans="1:72" s="428" customFormat="1" x14ac:dyDescent="0.25">
      <c r="A479" s="345" t="s">
        <v>5621</v>
      </c>
      <c r="B479" s="373"/>
      <c r="C479" s="719">
        <v>45728</v>
      </c>
      <c r="D479" s="373"/>
      <c r="E479" s="346">
        <v>37.450000000000003</v>
      </c>
      <c r="F479" s="373"/>
      <c r="G479" s="347">
        <v>11.716699999999999</v>
      </c>
      <c r="H479" s="374"/>
      <c r="I479" s="348">
        <v>0.1522</v>
      </c>
      <c r="J479" s="348">
        <v>1.3335999999999999</v>
      </c>
      <c r="K479" s="348">
        <v>3.4222000000000001</v>
      </c>
      <c r="L479" s="348">
        <v>20.7148</v>
      </c>
      <c r="M479" s="348">
        <v>4.3311000000000002</v>
      </c>
      <c r="N479" s="350">
        <v>-1.5627</v>
      </c>
      <c r="O479" s="348" t="s">
        <v>430</v>
      </c>
      <c r="P479" s="348" t="s">
        <v>430</v>
      </c>
      <c r="Q479" s="348" t="s">
        <v>430</v>
      </c>
      <c r="R479" s="348" t="s">
        <v>430</v>
      </c>
      <c r="S479" s="348">
        <v>23.657800000000002</v>
      </c>
      <c r="T479" s="348">
        <v>5.8056000000000001</v>
      </c>
      <c r="U479" s="348">
        <v>4.4985999999999997</v>
      </c>
      <c r="V479" s="348">
        <v>-4.0557999999999996</v>
      </c>
      <c r="W479" s="348">
        <v>3.4487000000000001</v>
      </c>
      <c r="X479" s="348">
        <v>13.122199999999999</v>
      </c>
      <c r="Y479" s="374"/>
      <c r="Z479" s="346">
        <v>149</v>
      </c>
      <c r="AA479" s="346">
        <v>28</v>
      </c>
      <c r="AB479" s="346">
        <v>46</v>
      </c>
      <c r="AC479" s="346">
        <v>24</v>
      </c>
      <c r="AD479" s="346">
        <v>57</v>
      </c>
      <c r="AE479" s="346">
        <v>149</v>
      </c>
      <c r="AF479" s="346" t="s">
        <v>430</v>
      </c>
      <c r="AG479" s="346" t="s">
        <v>430</v>
      </c>
      <c r="AH479" s="346" t="s">
        <v>430</v>
      </c>
      <c r="AI479" s="346" t="s">
        <v>430</v>
      </c>
      <c r="AJ479" s="346">
        <v>24</v>
      </c>
      <c r="AK479" s="346">
        <v>35</v>
      </c>
      <c r="AL479" s="346">
        <v>110</v>
      </c>
      <c r="AM479" s="346">
        <v>154</v>
      </c>
      <c r="AN479" s="346">
        <v>42</v>
      </c>
      <c r="AO479" s="373"/>
      <c r="AP479" s="348" t="s">
        <v>430</v>
      </c>
      <c r="AQ479" s="348" t="s">
        <v>430</v>
      </c>
      <c r="AR479" s="348" t="s">
        <v>430</v>
      </c>
      <c r="AS479" s="348" t="s">
        <v>430</v>
      </c>
      <c r="AT479" s="348">
        <v>12.57</v>
      </c>
      <c r="AU479" s="351"/>
      <c r="AV479" s="346" t="s">
        <v>430</v>
      </c>
      <c r="AW479" s="346" t="s">
        <v>430</v>
      </c>
      <c r="AX479" s="346" t="s">
        <v>430</v>
      </c>
      <c r="AY479" s="346" t="s">
        <v>430</v>
      </c>
      <c r="AZ479" s="346">
        <v>38</v>
      </c>
      <c r="BA479" s="374"/>
      <c r="BB479" s="348">
        <v>18.5858366362548</v>
      </c>
      <c r="BC479" s="348">
        <v>1.0005866499043401</v>
      </c>
      <c r="BD479" s="348">
        <v>1.1071244204756201E-2</v>
      </c>
      <c r="BE479" s="375">
        <v>-7.00255779589328E-2</v>
      </c>
      <c r="BF479" s="374"/>
      <c r="BG479" s="372">
        <v>0.28029999999999999</v>
      </c>
      <c r="BH479" s="373"/>
      <c r="BI479" s="348" t="s">
        <v>430</v>
      </c>
      <c r="BJ479" s="348">
        <v>12.557600000000001</v>
      </c>
      <c r="BK479" s="348">
        <v>88.698999999999998</v>
      </c>
      <c r="BL479" s="348">
        <v>-1.2565999999999999</v>
      </c>
      <c r="BM479" s="373"/>
      <c r="BN479" s="372" t="s">
        <v>5226</v>
      </c>
      <c r="BO479" s="372" t="s">
        <v>5227</v>
      </c>
      <c r="BP479" s="372" t="s">
        <v>5228</v>
      </c>
      <c r="BQ479" s="372" t="s">
        <v>524</v>
      </c>
      <c r="BR479" s="372" t="s">
        <v>5229</v>
      </c>
      <c r="BS479" s="373"/>
      <c r="BT479" s="354" t="s">
        <v>554</v>
      </c>
    </row>
    <row r="480" spans="1:72" s="428" customFormat="1" x14ac:dyDescent="0.25">
      <c r="A480" s="345" t="s">
        <v>5622</v>
      </c>
      <c r="B480" s="373"/>
      <c r="C480" s="719">
        <v>45594</v>
      </c>
      <c r="D480" s="373"/>
      <c r="E480" s="346">
        <v>35.334499999999998</v>
      </c>
      <c r="F480" s="373"/>
      <c r="G480" s="347">
        <v>9.0641999999999996</v>
      </c>
      <c r="H480" s="374"/>
      <c r="I480" s="348">
        <v>0.30649999999999999</v>
      </c>
      <c r="J480" s="348">
        <v>0.33979999999999999</v>
      </c>
      <c r="K480" s="348">
        <v>2.6859999999999999</v>
      </c>
      <c r="L480" s="348">
        <v>14.8385</v>
      </c>
      <c r="M480" s="348">
        <v>1.2601</v>
      </c>
      <c r="N480" s="350">
        <v>-1.2313000000000001</v>
      </c>
      <c r="O480" s="348" t="s">
        <v>430</v>
      </c>
      <c r="P480" s="348" t="s">
        <v>430</v>
      </c>
      <c r="Q480" s="348" t="s">
        <v>430</v>
      </c>
      <c r="R480" s="348" t="s">
        <v>430</v>
      </c>
      <c r="S480" s="348">
        <v>17.9267</v>
      </c>
      <c r="T480" s="348">
        <v>2.8759999999999999</v>
      </c>
      <c r="U480" s="348">
        <v>6.8879000000000001</v>
      </c>
      <c r="V480" s="348">
        <v>-2.2854000000000001</v>
      </c>
      <c r="W480" s="348">
        <v>2.2227999999999999</v>
      </c>
      <c r="X480" s="348">
        <v>-5.7739000000000003</v>
      </c>
      <c r="Y480" s="374"/>
      <c r="Z480" s="346">
        <v>121</v>
      </c>
      <c r="AA480" s="346">
        <v>80</v>
      </c>
      <c r="AB480" s="346">
        <v>80</v>
      </c>
      <c r="AC480" s="346">
        <v>61</v>
      </c>
      <c r="AD480" s="346">
        <v>100</v>
      </c>
      <c r="AE480" s="346">
        <v>140</v>
      </c>
      <c r="AF480" s="346" t="s">
        <v>430</v>
      </c>
      <c r="AG480" s="346" t="s">
        <v>430</v>
      </c>
      <c r="AH480" s="346" t="s">
        <v>430</v>
      </c>
      <c r="AI480" s="346" t="s">
        <v>430</v>
      </c>
      <c r="AJ480" s="346">
        <v>58</v>
      </c>
      <c r="AK480" s="346">
        <v>75</v>
      </c>
      <c r="AL480" s="346">
        <v>56</v>
      </c>
      <c r="AM480" s="346">
        <v>133</v>
      </c>
      <c r="AN480" s="346">
        <v>126</v>
      </c>
      <c r="AO480" s="373"/>
      <c r="AP480" s="348" t="s">
        <v>430</v>
      </c>
      <c r="AQ480" s="348" t="s">
        <v>430</v>
      </c>
      <c r="AR480" s="348" t="s">
        <v>430</v>
      </c>
      <c r="AS480" s="348" t="s">
        <v>430</v>
      </c>
      <c r="AT480" s="348">
        <v>8.01</v>
      </c>
      <c r="AU480" s="351"/>
      <c r="AV480" s="346" t="s">
        <v>430</v>
      </c>
      <c r="AW480" s="346" t="s">
        <v>430</v>
      </c>
      <c r="AX480" s="346" t="s">
        <v>430</v>
      </c>
      <c r="AY480" s="346" t="s">
        <v>430</v>
      </c>
      <c r="AZ480" s="346">
        <v>80</v>
      </c>
      <c r="BA480" s="374"/>
      <c r="BB480" s="348">
        <v>19.676788387310001</v>
      </c>
      <c r="BC480" s="348">
        <v>1.0063234457516601</v>
      </c>
      <c r="BD480" s="348">
        <v>-3.02580841091513E-2</v>
      </c>
      <c r="BE480" s="375">
        <v>-6.6640696975290598E-2</v>
      </c>
      <c r="BF480" s="374"/>
      <c r="BG480" s="372">
        <v>0.2974</v>
      </c>
      <c r="BH480" s="373"/>
      <c r="BI480" s="348">
        <v>54.094499999999996</v>
      </c>
      <c r="BJ480" s="348">
        <v>37.569800000000001</v>
      </c>
      <c r="BK480" s="348">
        <v>8.3412500000000005</v>
      </c>
      <c r="BL480" s="348">
        <v>-5.5500000000000002E-3</v>
      </c>
      <c r="BM480" s="373"/>
      <c r="BN480" s="372" t="s">
        <v>4641</v>
      </c>
      <c r="BO480" s="372" t="s">
        <v>4642</v>
      </c>
      <c r="BP480" s="372" t="s">
        <v>4580</v>
      </c>
      <c r="BQ480" s="372" t="s">
        <v>4581</v>
      </c>
      <c r="BR480" s="372" t="s">
        <v>4582</v>
      </c>
      <c r="BS480" s="373"/>
      <c r="BT480" s="354" t="s">
        <v>4624</v>
      </c>
    </row>
    <row r="481" spans="1:72" s="428" customFormat="1" x14ac:dyDescent="0.25">
      <c r="A481" s="345" t="s">
        <v>5623</v>
      </c>
      <c r="B481" s="373"/>
      <c r="C481" s="719">
        <v>45630</v>
      </c>
      <c r="D481" s="373"/>
      <c r="E481" s="346">
        <v>34.287399999999998</v>
      </c>
      <c r="F481" s="373"/>
      <c r="G481" s="347">
        <v>9.7334999999999994</v>
      </c>
      <c r="H481" s="374"/>
      <c r="I481" s="348">
        <v>-3.0999999999999999E-3</v>
      </c>
      <c r="J481" s="348">
        <v>0.64</v>
      </c>
      <c r="K481" s="348">
        <v>1.0139</v>
      </c>
      <c r="L481" s="348">
        <v>12.7554</v>
      </c>
      <c r="M481" s="348">
        <v>6.8030999999999997</v>
      </c>
      <c r="N481" s="350">
        <v>3.8085</v>
      </c>
      <c r="O481" s="348" t="s">
        <v>430</v>
      </c>
      <c r="P481" s="348" t="s">
        <v>430</v>
      </c>
      <c r="Q481" s="348" t="s">
        <v>430</v>
      </c>
      <c r="R481" s="348" t="s">
        <v>430</v>
      </c>
      <c r="S481" s="348">
        <v>14.3691</v>
      </c>
      <c r="T481" s="348">
        <v>6.0109000000000004</v>
      </c>
      <c r="U481" s="348">
        <v>5.4321999999999999</v>
      </c>
      <c r="V481" s="348">
        <v>1.1851</v>
      </c>
      <c r="W481" s="348">
        <v>0.78700000000000003</v>
      </c>
      <c r="X481" s="348">
        <v>-1.7238</v>
      </c>
      <c r="Y481" s="374"/>
      <c r="Z481" s="346">
        <v>173</v>
      </c>
      <c r="AA481" s="346">
        <v>47</v>
      </c>
      <c r="AB481" s="346">
        <v>198</v>
      </c>
      <c r="AC481" s="346">
        <v>98</v>
      </c>
      <c r="AD481" s="346">
        <v>29</v>
      </c>
      <c r="AE481" s="346">
        <v>82</v>
      </c>
      <c r="AF481" s="346" t="s">
        <v>430</v>
      </c>
      <c r="AG481" s="346" t="s">
        <v>430</v>
      </c>
      <c r="AH481" s="346" t="s">
        <v>430</v>
      </c>
      <c r="AI481" s="346" t="s">
        <v>430</v>
      </c>
      <c r="AJ481" s="346">
        <v>119</v>
      </c>
      <c r="AK481" s="346">
        <v>33</v>
      </c>
      <c r="AL481" s="346">
        <v>99</v>
      </c>
      <c r="AM481" s="346">
        <v>84</v>
      </c>
      <c r="AN481" s="346">
        <v>200</v>
      </c>
      <c r="AO481" s="373"/>
      <c r="AP481" s="348" t="s">
        <v>430</v>
      </c>
      <c r="AQ481" s="348" t="s">
        <v>430</v>
      </c>
      <c r="AR481" s="348" t="s">
        <v>430</v>
      </c>
      <c r="AS481" s="348" t="s">
        <v>430</v>
      </c>
      <c r="AT481" s="348">
        <v>10.210000000000001</v>
      </c>
      <c r="AU481" s="351"/>
      <c r="AV481" s="346" t="s">
        <v>430</v>
      </c>
      <c r="AW481" s="346" t="s">
        <v>430</v>
      </c>
      <c r="AX481" s="346" t="s">
        <v>430</v>
      </c>
      <c r="AY481" s="346" t="s">
        <v>430</v>
      </c>
      <c r="AZ481" s="346">
        <v>68</v>
      </c>
      <c r="BA481" s="374"/>
      <c r="BB481" s="348">
        <v>20.9343413690573</v>
      </c>
      <c r="BC481" s="348">
        <v>0</v>
      </c>
      <c r="BD481" s="348">
        <v>-5.9590435874390902E-3</v>
      </c>
      <c r="BE481" s="375" t="s">
        <v>430</v>
      </c>
      <c r="BF481" s="374"/>
      <c r="BG481" s="372" t="s">
        <v>430</v>
      </c>
      <c r="BH481" s="373"/>
      <c r="BI481" s="348">
        <v>67.600700000000003</v>
      </c>
      <c r="BJ481" s="348">
        <v>15.2561</v>
      </c>
      <c r="BK481" s="348">
        <v>17.075299999999999</v>
      </c>
      <c r="BL481" s="348">
        <v>6.7900000000000002E-2</v>
      </c>
      <c r="BM481" s="373"/>
      <c r="BN481" s="372" t="s">
        <v>5232</v>
      </c>
      <c r="BO481" s="372" t="s">
        <v>5233</v>
      </c>
      <c r="BP481" s="372" t="s">
        <v>5234</v>
      </c>
      <c r="BQ481" s="372" t="s">
        <v>5235</v>
      </c>
      <c r="BR481" s="372" t="s">
        <v>5236</v>
      </c>
      <c r="BS481" s="373"/>
      <c r="BT481" s="354" t="s">
        <v>1956</v>
      </c>
    </row>
    <row r="482" spans="1:72" s="428" customFormat="1" ht="11" x14ac:dyDescent="0.3">
      <c r="A482" s="841" t="s">
        <v>5624</v>
      </c>
      <c r="B482" s="842"/>
      <c r="C482" s="843">
        <v>45888</v>
      </c>
      <c r="D482" s="842"/>
      <c r="E482" s="844">
        <v>38.584200000000003</v>
      </c>
      <c r="F482" s="842"/>
      <c r="G482" s="845">
        <v>10.473000000000001</v>
      </c>
      <c r="H482" s="847"/>
      <c r="I482" s="846">
        <v>-0.4657</v>
      </c>
      <c r="J482" s="846">
        <v>0.40260000000000001</v>
      </c>
      <c r="K482" s="846">
        <v>3.4575</v>
      </c>
      <c r="L482" s="846">
        <v>17.305099999999999</v>
      </c>
      <c r="M482" s="846">
        <v>5.532</v>
      </c>
      <c r="N482" s="848" t="s">
        <v>430</v>
      </c>
      <c r="O482" s="846" t="s">
        <v>430</v>
      </c>
      <c r="P482" s="846" t="s">
        <v>430</v>
      </c>
      <c r="Q482" s="846" t="s">
        <v>430</v>
      </c>
      <c r="R482" s="846" t="s">
        <v>430</v>
      </c>
      <c r="S482" s="846">
        <v>21.1312</v>
      </c>
      <c r="T482" s="846">
        <v>7.0749000000000004</v>
      </c>
      <c r="U482" s="846">
        <v>10.230499999999999</v>
      </c>
      <c r="V482" s="846" t="s">
        <v>430</v>
      </c>
      <c r="W482" s="846">
        <v>2.1059000000000001</v>
      </c>
      <c r="X482" s="846">
        <v>4.7300000000000004</v>
      </c>
      <c r="Y482" s="847"/>
      <c r="Z482" s="844">
        <v>221</v>
      </c>
      <c r="AA482" s="844">
        <v>57</v>
      </c>
      <c r="AB482" s="844">
        <v>44</v>
      </c>
      <c r="AC482" s="844">
        <v>30</v>
      </c>
      <c r="AD482" s="844">
        <v>36</v>
      </c>
      <c r="AE482" s="844" t="s">
        <v>430</v>
      </c>
      <c r="AF482" s="844" t="s">
        <v>430</v>
      </c>
      <c r="AG482" s="844" t="s">
        <v>430</v>
      </c>
      <c r="AH482" s="844" t="s">
        <v>430</v>
      </c>
      <c r="AI482" s="844" t="s">
        <v>430</v>
      </c>
      <c r="AJ482" s="844">
        <v>30</v>
      </c>
      <c r="AK482" s="844">
        <v>19</v>
      </c>
      <c r="AL482" s="844">
        <v>26</v>
      </c>
      <c r="AM482" s="844" t="s">
        <v>430</v>
      </c>
      <c r="AN482" s="844">
        <v>136</v>
      </c>
      <c r="AO482" s="842"/>
      <c r="AP482" s="846" t="s">
        <v>430</v>
      </c>
      <c r="AQ482" s="846" t="s">
        <v>430</v>
      </c>
      <c r="AR482" s="846" t="s">
        <v>430</v>
      </c>
      <c r="AS482" s="846" t="s">
        <v>430</v>
      </c>
      <c r="AT482" s="846" t="s">
        <v>430</v>
      </c>
      <c r="AU482" s="849"/>
      <c r="AV482" s="844" t="s">
        <v>430</v>
      </c>
      <c r="AW482" s="844" t="s">
        <v>430</v>
      </c>
      <c r="AX482" s="844" t="s">
        <v>430</v>
      </c>
      <c r="AY482" s="844" t="s">
        <v>430</v>
      </c>
      <c r="AZ482" s="844" t="s">
        <v>430</v>
      </c>
      <c r="BA482" s="847"/>
      <c r="BB482" s="846">
        <v>20.5160414013428</v>
      </c>
      <c r="BC482" s="846">
        <v>1.00085892227274</v>
      </c>
      <c r="BD482" s="846">
        <v>7.8182661389304409E-3</v>
      </c>
      <c r="BE482" s="852">
        <v>-8.1057483418627105E-2</v>
      </c>
      <c r="BF482" s="847"/>
      <c r="BG482" s="855">
        <v>0.2487</v>
      </c>
      <c r="BH482" s="842"/>
      <c r="BI482" s="846">
        <v>26.828900000000001</v>
      </c>
      <c r="BJ482" s="846">
        <v>54.755000000000003</v>
      </c>
      <c r="BK482" s="846">
        <v>17.156199999999998</v>
      </c>
      <c r="BL482" s="846">
        <v>1.2599</v>
      </c>
      <c r="BM482" s="842"/>
      <c r="BN482" s="855" t="s">
        <v>3474</v>
      </c>
      <c r="BO482" s="855" t="s">
        <v>4552</v>
      </c>
      <c r="BP482" s="855" t="s">
        <v>5238</v>
      </c>
      <c r="BQ482" s="855" t="s">
        <v>5239</v>
      </c>
      <c r="BR482" s="855" t="s">
        <v>4698</v>
      </c>
      <c r="BS482" s="842"/>
      <c r="BT482" s="856" t="s">
        <v>554</v>
      </c>
    </row>
    <row r="483" spans="1:72" s="428" customFormat="1" ht="11" x14ac:dyDescent="0.3">
      <c r="A483" s="841" t="s">
        <v>5625</v>
      </c>
      <c r="B483" s="842"/>
      <c r="C483" s="843">
        <v>45558</v>
      </c>
      <c r="D483" s="842"/>
      <c r="E483" s="844">
        <v>36.627699999999997</v>
      </c>
      <c r="F483" s="842"/>
      <c r="G483" s="845">
        <v>8.6159999999999997</v>
      </c>
      <c r="H483" s="847"/>
      <c r="I483" s="846">
        <v>1.1386000000000001</v>
      </c>
      <c r="J483" s="846">
        <v>3.7198000000000002</v>
      </c>
      <c r="K483" s="846">
        <v>10.0524</v>
      </c>
      <c r="L483" s="846">
        <v>16.700500000000002</v>
      </c>
      <c r="M483" s="846">
        <v>-7.0951000000000004</v>
      </c>
      <c r="N483" s="848">
        <v>-11.892799999999999</v>
      </c>
      <c r="O483" s="846" t="s">
        <v>430</v>
      </c>
      <c r="P483" s="846" t="s">
        <v>430</v>
      </c>
      <c r="Q483" s="846" t="s">
        <v>430</v>
      </c>
      <c r="R483" s="846" t="s">
        <v>430</v>
      </c>
      <c r="S483" s="846">
        <v>22.525600000000001</v>
      </c>
      <c r="T483" s="846">
        <v>-7.2152000000000003</v>
      </c>
      <c r="U483" s="846">
        <v>-9.5337999999999994</v>
      </c>
      <c r="V483" s="846">
        <v>-14.277200000000001</v>
      </c>
      <c r="W483" s="846">
        <v>9.8559000000000001</v>
      </c>
      <c r="X483" s="846">
        <v>-8.157</v>
      </c>
      <c r="Y483" s="847"/>
      <c r="Z483" s="844">
        <v>25</v>
      </c>
      <c r="AA483" s="844">
        <v>2</v>
      </c>
      <c r="AB483" s="844">
        <v>2</v>
      </c>
      <c r="AC483" s="844">
        <v>33</v>
      </c>
      <c r="AD483" s="844">
        <v>182</v>
      </c>
      <c r="AE483" s="844">
        <v>204</v>
      </c>
      <c r="AF483" s="844" t="s">
        <v>430</v>
      </c>
      <c r="AG483" s="844" t="s">
        <v>430</v>
      </c>
      <c r="AH483" s="844" t="s">
        <v>430</v>
      </c>
      <c r="AI483" s="844" t="s">
        <v>430</v>
      </c>
      <c r="AJ483" s="844">
        <v>27</v>
      </c>
      <c r="AK483" s="844">
        <v>193</v>
      </c>
      <c r="AL483" s="844">
        <v>225</v>
      </c>
      <c r="AM483" s="844">
        <v>205</v>
      </c>
      <c r="AN483" s="844">
        <v>2</v>
      </c>
      <c r="AO483" s="842"/>
      <c r="AP483" s="846" t="s">
        <v>430</v>
      </c>
      <c r="AQ483" s="846" t="s">
        <v>430</v>
      </c>
      <c r="AR483" s="846" t="s">
        <v>430</v>
      </c>
      <c r="AS483" s="846" t="s">
        <v>430</v>
      </c>
      <c r="AT483" s="846">
        <v>-5.49</v>
      </c>
      <c r="AU483" s="849"/>
      <c r="AV483" s="844" t="s">
        <v>430</v>
      </c>
      <c r="AW483" s="844" t="s">
        <v>430</v>
      </c>
      <c r="AX483" s="844" t="s">
        <v>430</v>
      </c>
      <c r="AY483" s="844" t="s">
        <v>430</v>
      </c>
      <c r="AZ483" s="844">
        <v>168</v>
      </c>
      <c r="BA483" s="847"/>
      <c r="BB483" s="846">
        <v>22.675748473591501</v>
      </c>
      <c r="BC483" s="846">
        <v>0.99961103620104796</v>
      </c>
      <c r="BD483" s="846">
        <v>-4.1493583137715298E-2</v>
      </c>
      <c r="BE483" s="852">
        <v>-4.9319126154742099E-2</v>
      </c>
      <c r="BF483" s="847"/>
      <c r="BG483" s="855">
        <v>0.15010000000000001</v>
      </c>
      <c r="BH483" s="842"/>
      <c r="BI483" s="846">
        <v>40.311</v>
      </c>
      <c r="BJ483" s="846">
        <v>40.939500000000002</v>
      </c>
      <c r="BK483" s="846">
        <v>18.715900000000001</v>
      </c>
      <c r="BL483" s="846">
        <v>3.3599999999999998E-2</v>
      </c>
      <c r="BM483" s="842"/>
      <c r="BN483" s="855" t="s">
        <v>5241</v>
      </c>
      <c r="BO483" s="855" t="s">
        <v>5242</v>
      </c>
      <c r="BP483" s="855" t="s">
        <v>5243</v>
      </c>
      <c r="BQ483" s="855" t="s">
        <v>5244</v>
      </c>
      <c r="BR483" s="855" t="s">
        <v>430</v>
      </c>
      <c r="BS483" s="842"/>
      <c r="BT483" s="856" t="s">
        <v>554</v>
      </c>
    </row>
    <row r="484" spans="1:72" s="428" customFormat="1" x14ac:dyDescent="0.25">
      <c r="A484" s="345" t="s">
        <v>5626</v>
      </c>
      <c r="B484" s="373"/>
      <c r="C484" s="719">
        <v>45799</v>
      </c>
      <c r="D484" s="373"/>
      <c r="E484" s="346">
        <v>33.112200000000001</v>
      </c>
      <c r="F484" s="373"/>
      <c r="G484" s="347">
        <v>9.8737999999999992</v>
      </c>
      <c r="H484" s="374"/>
      <c r="I484" s="348">
        <v>0.82609999999999995</v>
      </c>
      <c r="J484" s="348">
        <v>-5.2600000000000001E-2</v>
      </c>
      <c r="K484" s="348">
        <v>1.6063000000000001</v>
      </c>
      <c r="L484" s="348">
        <v>5.2891000000000004</v>
      </c>
      <c r="M484" s="348">
        <v>-7.6791999999999998</v>
      </c>
      <c r="N484" s="350">
        <v>-3.1202000000000001</v>
      </c>
      <c r="O484" s="348" t="s">
        <v>430</v>
      </c>
      <c r="P484" s="348" t="s">
        <v>430</v>
      </c>
      <c r="Q484" s="348" t="s">
        <v>430</v>
      </c>
      <c r="R484" s="348" t="s">
        <v>430</v>
      </c>
      <c r="S484" s="348">
        <v>8.0249000000000006</v>
      </c>
      <c r="T484" s="348">
        <v>-7.6326000000000001</v>
      </c>
      <c r="U484" s="348">
        <v>-1.8537999999999999</v>
      </c>
      <c r="V484" s="348">
        <v>-5.0514000000000001</v>
      </c>
      <c r="W484" s="348">
        <v>2.2936999999999999</v>
      </c>
      <c r="X484" s="348">
        <v>-1.1579999999999999</v>
      </c>
      <c r="Y484" s="374"/>
      <c r="Z484" s="346">
        <v>48</v>
      </c>
      <c r="AA484" s="346">
        <v>145</v>
      </c>
      <c r="AB484" s="346">
        <v>177</v>
      </c>
      <c r="AC484" s="346">
        <v>208</v>
      </c>
      <c r="AD484" s="346">
        <v>206</v>
      </c>
      <c r="AE484" s="346">
        <v>172</v>
      </c>
      <c r="AF484" s="346" t="s">
        <v>430</v>
      </c>
      <c r="AG484" s="346" t="s">
        <v>430</v>
      </c>
      <c r="AH484" s="346" t="s">
        <v>430</v>
      </c>
      <c r="AI484" s="346" t="s">
        <v>430</v>
      </c>
      <c r="AJ484" s="346">
        <v>208</v>
      </c>
      <c r="AK484" s="346">
        <v>212</v>
      </c>
      <c r="AL484" s="346">
        <v>186</v>
      </c>
      <c r="AM484" s="346">
        <v>176</v>
      </c>
      <c r="AN484" s="346">
        <v>106</v>
      </c>
      <c r="AO484" s="373"/>
      <c r="AP484" s="348" t="s">
        <v>430</v>
      </c>
      <c r="AQ484" s="348" t="s">
        <v>430</v>
      </c>
      <c r="AR484" s="348" t="s">
        <v>430</v>
      </c>
      <c r="AS484" s="348" t="s">
        <v>430</v>
      </c>
      <c r="AT484" s="348">
        <v>-6.18</v>
      </c>
      <c r="AU484" s="351"/>
      <c r="AV484" s="346" t="s">
        <v>430</v>
      </c>
      <c r="AW484" s="346" t="s">
        <v>430</v>
      </c>
      <c r="AX484" s="346" t="s">
        <v>430</v>
      </c>
      <c r="AY484" s="346" t="s">
        <v>430</v>
      </c>
      <c r="AZ484" s="346">
        <v>188</v>
      </c>
      <c r="BA484" s="374"/>
      <c r="BB484" s="348">
        <v>12.458945888889099</v>
      </c>
      <c r="BC484" s="348">
        <v>1.00578909869445</v>
      </c>
      <c r="BD484" s="348">
        <v>-3.9323559413461599E-2</v>
      </c>
      <c r="BE484" s="375">
        <v>5.1567089812947303E-2</v>
      </c>
      <c r="BF484" s="374"/>
      <c r="BG484" s="372">
        <v>4.48E-2</v>
      </c>
      <c r="BH484" s="373"/>
      <c r="BI484" s="348">
        <v>99.842100000000002</v>
      </c>
      <c r="BJ484" s="348" t="s">
        <v>430</v>
      </c>
      <c r="BK484" s="348" t="s">
        <v>430</v>
      </c>
      <c r="BL484" s="348">
        <v>0.15790000000000001</v>
      </c>
      <c r="BM484" s="373"/>
      <c r="BN484" s="372" t="s">
        <v>4607</v>
      </c>
      <c r="BO484" s="372" t="s">
        <v>4309</v>
      </c>
      <c r="BP484" s="372" t="s">
        <v>4310</v>
      </c>
      <c r="BQ484" s="372" t="s">
        <v>4311</v>
      </c>
      <c r="BR484" s="372" t="s">
        <v>4455</v>
      </c>
      <c r="BS484" s="373"/>
      <c r="BT484" s="354" t="s">
        <v>554</v>
      </c>
    </row>
    <row r="485" spans="1:72" s="428" customFormat="1" x14ac:dyDescent="0.25">
      <c r="A485" s="345" t="s">
        <v>5627</v>
      </c>
      <c r="B485" s="373"/>
      <c r="C485" s="719">
        <v>46064</v>
      </c>
      <c r="D485" s="373"/>
      <c r="E485" s="346">
        <v>32.756900000000002</v>
      </c>
      <c r="F485" s="373"/>
      <c r="G485" s="347">
        <v>9.5155999999999992</v>
      </c>
      <c r="H485" s="374"/>
      <c r="I485" s="348">
        <v>0.68779999999999997</v>
      </c>
      <c r="J485" s="348">
        <v>0.20960000000000001</v>
      </c>
      <c r="K485" s="348">
        <v>1.6536999999999999</v>
      </c>
      <c r="L485" s="348">
        <v>8.2104999999999997</v>
      </c>
      <c r="M485" s="348" t="s">
        <v>430</v>
      </c>
      <c r="N485" s="350" t="s">
        <v>430</v>
      </c>
      <c r="O485" s="348" t="s">
        <v>430</v>
      </c>
      <c r="P485" s="348" t="s">
        <v>430</v>
      </c>
      <c r="Q485" s="348" t="s">
        <v>430</v>
      </c>
      <c r="R485" s="348" t="s">
        <v>430</v>
      </c>
      <c r="S485" s="348">
        <v>10.6105</v>
      </c>
      <c r="T485" s="348" t="s">
        <v>430</v>
      </c>
      <c r="U485" s="348" t="s">
        <v>430</v>
      </c>
      <c r="V485" s="348" t="s">
        <v>430</v>
      </c>
      <c r="W485" s="348">
        <v>2.0899000000000001</v>
      </c>
      <c r="X485" s="348">
        <v>-4.8440000000000003</v>
      </c>
      <c r="Y485" s="374"/>
      <c r="Z485" s="346">
        <v>65</v>
      </c>
      <c r="AA485" s="346">
        <v>88</v>
      </c>
      <c r="AB485" s="346">
        <v>157</v>
      </c>
      <c r="AC485" s="346">
        <v>170</v>
      </c>
      <c r="AD485" s="346" t="s">
        <v>430</v>
      </c>
      <c r="AE485" s="346" t="s">
        <v>430</v>
      </c>
      <c r="AF485" s="346" t="s">
        <v>430</v>
      </c>
      <c r="AG485" s="346" t="s">
        <v>430</v>
      </c>
      <c r="AH485" s="346" t="s">
        <v>430</v>
      </c>
      <c r="AI485" s="346" t="s">
        <v>430</v>
      </c>
      <c r="AJ485" s="346">
        <v>161</v>
      </c>
      <c r="AK485" s="346" t="s">
        <v>430</v>
      </c>
      <c r="AL485" s="346" t="s">
        <v>430</v>
      </c>
      <c r="AM485" s="346" t="s">
        <v>430</v>
      </c>
      <c r="AN485" s="346">
        <v>137</v>
      </c>
      <c r="AO485" s="373"/>
      <c r="AP485" s="348" t="s">
        <v>430</v>
      </c>
      <c r="AQ485" s="348" t="s">
        <v>430</v>
      </c>
      <c r="AR485" s="348" t="s">
        <v>430</v>
      </c>
      <c r="AS485" s="348" t="s">
        <v>430</v>
      </c>
      <c r="AT485" s="348" t="s">
        <v>430</v>
      </c>
      <c r="AU485" s="351"/>
      <c r="AV485" s="346" t="s">
        <v>430</v>
      </c>
      <c r="AW485" s="346" t="s">
        <v>430</v>
      </c>
      <c r="AX485" s="346" t="s">
        <v>430</v>
      </c>
      <c r="AY485" s="346" t="s">
        <v>430</v>
      </c>
      <c r="AZ485" s="346" t="s">
        <v>430</v>
      </c>
      <c r="BA485" s="374"/>
      <c r="BB485" s="348">
        <v>23.631146000255502</v>
      </c>
      <c r="BC485" s="348">
        <v>0.99936046551355495</v>
      </c>
      <c r="BD485" s="348">
        <v>-3.3075912967933697E-2</v>
      </c>
      <c r="BE485" s="375">
        <v>6.1324669793723197E-2</v>
      </c>
      <c r="BF485" s="374"/>
      <c r="BG485" s="372">
        <v>0.2356</v>
      </c>
      <c r="BH485" s="373"/>
      <c r="BI485" s="348">
        <v>80.302800000000005</v>
      </c>
      <c r="BJ485" s="348">
        <v>12.440099999999999</v>
      </c>
      <c r="BK485" s="348">
        <v>6.9836</v>
      </c>
      <c r="BL485" s="348">
        <v>0.27350000000000002</v>
      </c>
      <c r="BM485" s="373"/>
      <c r="BN485" s="372" t="s">
        <v>5247</v>
      </c>
      <c r="BO485" s="372" t="s">
        <v>4902</v>
      </c>
      <c r="BP485" s="372" t="s">
        <v>2276</v>
      </c>
      <c r="BQ485" s="372" t="s">
        <v>4903</v>
      </c>
      <c r="BR485" s="372" t="s">
        <v>4904</v>
      </c>
      <c r="BS485" s="373"/>
      <c r="BT485" s="354" t="s">
        <v>4624</v>
      </c>
    </row>
    <row r="486" spans="1:72" s="428" customFormat="1" x14ac:dyDescent="0.25">
      <c r="A486" s="345" t="s">
        <v>5628</v>
      </c>
      <c r="B486" s="373"/>
      <c r="C486" s="719">
        <v>45792</v>
      </c>
      <c r="D486" s="373"/>
      <c r="E486" s="889">
        <v>32.18</v>
      </c>
      <c r="F486" s="373"/>
      <c r="G486" s="347">
        <v>10.522600000000001</v>
      </c>
      <c r="H486" s="374"/>
      <c r="I486" s="348">
        <v>-0.4042</v>
      </c>
      <c r="J486" s="348">
        <v>-0.3211</v>
      </c>
      <c r="K486" s="348">
        <v>9.9900000000000003E-2</v>
      </c>
      <c r="L486" s="348">
        <v>13.0114</v>
      </c>
      <c r="M486" s="348">
        <v>-6.6060999999999996</v>
      </c>
      <c r="N486" s="350">
        <v>-0.81159999999999999</v>
      </c>
      <c r="O486" s="348" t="s">
        <v>430</v>
      </c>
      <c r="P486" s="348" t="s">
        <v>430</v>
      </c>
      <c r="Q486" s="348" t="s">
        <v>430</v>
      </c>
      <c r="R486" s="348" t="s">
        <v>430</v>
      </c>
      <c r="S486" s="348">
        <v>16.4314</v>
      </c>
      <c r="T486" s="348">
        <v>-4.7805999999999997</v>
      </c>
      <c r="U486" s="348">
        <v>-0.44469999999999998</v>
      </c>
      <c r="V486" s="348">
        <v>-3.2591000000000001</v>
      </c>
      <c r="W486" s="348">
        <v>1.1545000000000001</v>
      </c>
      <c r="X486" s="348">
        <v>4.6978999999999997</v>
      </c>
      <c r="Y486" s="374"/>
      <c r="Z486" s="346">
        <v>215</v>
      </c>
      <c r="AA486" s="346">
        <v>196</v>
      </c>
      <c r="AB486" s="346">
        <v>220</v>
      </c>
      <c r="AC486" s="346">
        <v>94</v>
      </c>
      <c r="AD486" s="346">
        <v>179</v>
      </c>
      <c r="AE486" s="346">
        <v>131</v>
      </c>
      <c r="AF486" s="346" t="s">
        <v>430</v>
      </c>
      <c r="AG486" s="346" t="s">
        <v>430</v>
      </c>
      <c r="AH486" s="346" t="s">
        <v>430</v>
      </c>
      <c r="AI486" s="346" t="s">
        <v>430</v>
      </c>
      <c r="AJ486" s="346">
        <v>91</v>
      </c>
      <c r="AK486" s="346">
        <v>163</v>
      </c>
      <c r="AL486" s="346">
        <v>163</v>
      </c>
      <c r="AM486" s="346">
        <v>150</v>
      </c>
      <c r="AN486" s="346">
        <v>191</v>
      </c>
      <c r="AO486" s="373"/>
      <c r="AP486" s="348" t="s">
        <v>430</v>
      </c>
      <c r="AQ486" s="348" t="s">
        <v>430</v>
      </c>
      <c r="AR486" s="348" t="s">
        <v>430</v>
      </c>
      <c r="AS486" s="348" t="s">
        <v>430</v>
      </c>
      <c r="AT486" s="348">
        <v>-1.29</v>
      </c>
      <c r="AU486" s="351"/>
      <c r="AV486" s="346" t="s">
        <v>430</v>
      </c>
      <c r="AW486" s="346" t="s">
        <v>430</v>
      </c>
      <c r="AX486" s="346" t="s">
        <v>430</v>
      </c>
      <c r="AY486" s="346" t="s">
        <v>430</v>
      </c>
      <c r="AZ486" s="346">
        <v>148</v>
      </c>
      <c r="BA486" s="374"/>
      <c r="BB486" s="348">
        <v>17.033812535614299</v>
      </c>
      <c r="BC486" s="348">
        <v>0.99982540089626504</v>
      </c>
      <c r="BD486" s="348">
        <v>5.7472173543104597E-4</v>
      </c>
      <c r="BE486" s="375">
        <v>-4.5627915274716699E-2</v>
      </c>
      <c r="BF486" s="374"/>
      <c r="BG486" s="372">
        <v>0.3407</v>
      </c>
      <c r="BH486" s="373"/>
      <c r="BI486" s="348">
        <v>28.930900000000001</v>
      </c>
      <c r="BJ486" s="348">
        <v>59.034300000000002</v>
      </c>
      <c r="BK486" s="348">
        <v>12.127700000000001</v>
      </c>
      <c r="BL486" s="348">
        <v>-9.2899999999999996E-2</v>
      </c>
      <c r="BM486" s="373"/>
      <c r="BN486" s="372" t="s">
        <v>5249</v>
      </c>
      <c r="BO486" s="372" t="s">
        <v>5250</v>
      </c>
      <c r="BP486" s="372" t="s">
        <v>5251</v>
      </c>
      <c r="BQ486" s="372" t="s">
        <v>5252</v>
      </c>
      <c r="BR486" s="372" t="s">
        <v>5253</v>
      </c>
      <c r="BS486" s="373"/>
      <c r="BT486" s="354" t="s">
        <v>4692</v>
      </c>
    </row>
    <row r="487" spans="1:72" s="428" customFormat="1" x14ac:dyDescent="0.25">
      <c r="A487" s="345" t="s">
        <v>5629</v>
      </c>
      <c r="B487" s="373"/>
      <c r="C487" s="719">
        <v>45716</v>
      </c>
      <c r="D487" s="373"/>
      <c r="E487" s="346">
        <v>32.334600000000002</v>
      </c>
      <c r="F487" s="373"/>
      <c r="G487" s="347">
        <v>12.6972</v>
      </c>
      <c r="H487" s="374"/>
      <c r="I487" s="348">
        <v>-1.26E-2</v>
      </c>
      <c r="J487" s="348">
        <v>-0.2631</v>
      </c>
      <c r="K487" s="348">
        <v>3.2923</v>
      </c>
      <c r="L487" s="348">
        <v>15.7796</v>
      </c>
      <c r="M487" s="348">
        <v>4.8246000000000002</v>
      </c>
      <c r="N487" s="350">
        <v>7.6691000000000003</v>
      </c>
      <c r="O487" s="348" t="s">
        <v>430</v>
      </c>
      <c r="P487" s="348" t="s">
        <v>430</v>
      </c>
      <c r="Q487" s="348" t="s">
        <v>430</v>
      </c>
      <c r="R487" s="348" t="s">
        <v>430</v>
      </c>
      <c r="S487" s="348">
        <v>19.513200000000001</v>
      </c>
      <c r="T487" s="348">
        <v>4.2154999999999996</v>
      </c>
      <c r="U487" s="348">
        <v>6.5576999999999996</v>
      </c>
      <c r="V487" s="348">
        <v>5.0971000000000002</v>
      </c>
      <c r="W487" s="348">
        <v>1.391</v>
      </c>
      <c r="X487" s="348">
        <v>19.866399999999999</v>
      </c>
      <c r="Y487" s="374"/>
      <c r="Z487" s="346">
        <v>183</v>
      </c>
      <c r="AA487" s="346">
        <v>185</v>
      </c>
      <c r="AB487" s="346">
        <v>54</v>
      </c>
      <c r="AC487" s="346">
        <v>39</v>
      </c>
      <c r="AD487" s="346">
        <v>44</v>
      </c>
      <c r="AE487" s="346">
        <v>33</v>
      </c>
      <c r="AF487" s="346" t="s">
        <v>430</v>
      </c>
      <c r="AG487" s="346" t="s">
        <v>430</v>
      </c>
      <c r="AH487" s="346" t="s">
        <v>430</v>
      </c>
      <c r="AI487" s="346" t="s">
        <v>430</v>
      </c>
      <c r="AJ487" s="346">
        <v>34</v>
      </c>
      <c r="AK487" s="346">
        <v>47</v>
      </c>
      <c r="AL487" s="346">
        <v>80</v>
      </c>
      <c r="AM487" s="346">
        <v>37</v>
      </c>
      <c r="AN487" s="346">
        <v>170</v>
      </c>
      <c r="AO487" s="373"/>
      <c r="AP487" s="348" t="s">
        <v>430</v>
      </c>
      <c r="AQ487" s="348" t="s">
        <v>430</v>
      </c>
      <c r="AR487" s="348" t="s">
        <v>430</v>
      </c>
      <c r="AS487" s="348" t="s">
        <v>430</v>
      </c>
      <c r="AT487" s="348">
        <v>12.33</v>
      </c>
      <c r="AU487" s="351"/>
      <c r="AV487" s="346" t="s">
        <v>430</v>
      </c>
      <c r="AW487" s="346" t="s">
        <v>430</v>
      </c>
      <c r="AX487" s="346" t="s">
        <v>430</v>
      </c>
      <c r="AY487" s="346" t="s">
        <v>430</v>
      </c>
      <c r="AZ487" s="346">
        <v>42</v>
      </c>
      <c r="BA487" s="374"/>
      <c r="BB487" s="348">
        <v>16.943049713782401</v>
      </c>
      <c r="BC487" s="348">
        <v>1.00061159883877</v>
      </c>
      <c r="BD487" s="348">
        <v>3.14437563317174E-2</v>
      </c>
      <c r="BE487" s="375">
        <v>-3.3502923188847102E-2</v>
      </c>
      <c r="BF487" s="374"/>
      <c r="BG487" s="372">
        <v>8.6499999999999994E-2</v>
      </c>
      <c r="BH487" s="373"/>
      <c r="BI487" s="348">
        <v>89.604500000000002</v>
      </c>
      <c r="BJ487" s="348">
        <v>7.37094</v>
      </c>
      <c r="BK487" s="348" t="s">
        <v>430</v>
      </c>
      <c r="BL487" s="348">
        <v>3.0245600000000001</v>
      </c>
      <c r="BM487" s="373"/>
      <c r="BN487" s="372" t="s">
        <v>4990</v>
      </c>
      <c r="BO487" s="372" t="s">
        <v>4923</v>
      </c>
      <c r="BP487" s="372" t="s">
        <v>1532</v>
      </c>
      <c r="BQ487" s="372" t="s">
        <v>4924</v>
      </c>
      <c r="BR487" s="372" t="s">
        <v>4604</v>
      </c>
      <c r="BS487" s="373"/>
      <c r="BT487" s="354" t="s">
        <v>4624</v>
      </c>
    </row>
    <row r="488" spans="1:72" s="428" customFormat="1" x14ac:dyDescent="0.25">
      <c r="A488" s="345" t="s">
        <v>5630</v>
      </c>
      <c r="B488" s="373"/>
      <c r="C488" s="719">
        <v>44771</v>
      </c>
      <c r="D488" s="373"/>
      <c r="E488" s="346">
        <v>31.06</v>
      </c>
      <c r="F488" s="373"/>
      <c r="G488" s="347">
        <v>17.5044</v>
      </c>
      <c r="H488" s="374"/>
      <c r="I488" s="348">
        <v>0.99239999999999995</v>
      </c>
      <c r="J488" s="348">
        <v>0.98129999999999995</v>
      </c>
      <c r="K488" s="348">
        <v>1.5761000000000001</v>
      </c>
      <c r="L488" s="348">
        <v>9.7689000000000004</v>
      </c>
      <c r="M488" s="348">
        <v>-4.8963000000000001</v>
      </c>
      <c r="N488" s="350">
        <v>1.5602</v>
      </c>
      <c r="O488" s="348">
        <v>8.5150000000000006</v>
      </c>
      <c r="P488" s="348">
        <v>16.800799999999999</v>
      </c>
      <c r="Q488" s="348" t="s">
        <v>430</v>
      </c>
      <c r="R488" s="348" t="s">
        <v>430</v>
      </c>
      <c r="S488" s="348">
        <v>14.393599999999999</v>
      </c>
      <c r="T488" s="348">
        <v>-4.8281000000000001</v>
      </c>
      <c r="U488" s="348">
        <v>1.8028999999999999</v>
      </c>
      <c r="V488" s="348">
        <v>-1.0961000000000001</v>
      </c>
      <c r="W488" s="348">
        <v>2.7023999999999999</v>
      </c>
      <c r="X488" s="348">
        <v>15.408099999999999</v>
      </c>
      <c r="Y488" s="374"/>
      <c r="Z488" s="346">
        <v>40</v>
      </c>
      <c r="AA488" s="346">
        <v>43</v>
      </c>
      <c r="AB488" s="346">
        <v>186</v>
      </c>
      <c r="AC488" s="346">
        <v>150</v>
      </c>
      <c r="AD488" s="346">
        <v>161</v>
      </c>
      <c r="AE488" s="346">
        <v>106</v>
      </c>
      <c r="AF488" s="346">
        <v>7</v>
      </c>
      <c r="AG488" s="346">
        <v>43</v>
      </c>
      <c r="AH488" s="346" t="s">
        <v>430</v>
      </c>
      <c r="AI488" s="346" t="s">
        <v>430</v>
      </c>
      <c r="AJ488" s="346">
        <v>118</v>
      </c>
      <c r="AK488" s="346">
        <v>164</v>
      </c>
      <c r="AL488" s="346">
        <v>147</v>
      </c>
      <c r="AM488" s="346">
        <v>114</v>
      </c>
      <c r="AN488" s="346">
        <v>67</v>
      </c>
      <c r="AO488" s="373"/>
      <c r="AP488" s="348" t="s">
        <v>430</v>
      </c>
      <c r="AQ488" s="348" t="s">
        <v>430</v>
      </c>
      <c r="AR488" s="348" t="s">
        <v>430</v>
      </c>
      <c r="AS488" s="348">
        <v>9.93</v>
      </c>
      <c r="AT488" s="348">
        <v>-0.22</v>
      </c>
      <c r="AU488" s="351"/>
      <c r="AV488" s="346" t="s">
        <v>430</v>
      </c>
      <c r="AW488" s="346" t="s">
        <v>430</v>
      </c>
      <c r="AX488" s="346" t="s">
        <v>430</v>
      </c>
      <c r="AY488" s="346">
        <v>35</v>
      </c>
      <c r="AZ488" s="346">
        <v>142</v>
      </c>
      <c r="BA488" s="374"/>
      <c r="BB488" s="348">
        <v>14.6842322227156</v>
      </c>
      <c r="BC488" s="348">
        <v>0</v>
      </c>
      <c r="BD488" s="348">
        <v>7.3755028313942997E-2</v>
      </c>
      <c r="BE488" s="375" t="s">
        <v>430</v>
      </c>
      <c r="BF488" s="374"/>
      <c r="BG488" s="372" t="s">
        <v>430</v>
      </c>
      <c r="BH488" s="373"/>
      <c r="BI488" s="348">
        <v>64.984800000000007</v>
      </c>
      <c r="BJ488" s="348">
        <v>33.753599999999999</v>
      </c>
      <c r="BK488" s="348">
        <v>1.06105</v>
      </c>
      <c r="BL488" s="348">
        <v>0.20055000000000001</v>
      </c>
      <c r="BM488" s="373"/>
      <c r="BN488" s="372" t="s">
        <v>5256</v>
      </c>
      <c r="BO488" s="372" t="s">
        <v>5257</v>
      </c>
      <c r="BP488" s="372" t="s">
        <v>5258</v>
      </c>
      <c r="BQ488" s="372" t="s">
        <v>5259</v>
      </c>
      <c r="BR488" s="372" t="s">
        <v>4988</v>
      </c>
      <c r="BS488" s="373"/>
      <c r="BT488" s="354" t="s">
        <v>547</v>
      </c>
    </row>
    <row r="489" spans="1:72" s="428" customFormat="1" x14ac:dyDescent="0.25">
      <c r="A489" s="345" t="s">
        <v>5631</v>
      </c>
      <c r="B489" s="373"/>
      <c r="C489" s="719">
        <v>45855</v>
      </c>
      <c r="D489" s="373"/>
      <c r="E489" s="346">
        <v>35.652299999999997</v>
      </c>
      <c r="F489" s="373"/>
      <c r="G489" s="347">
        <v>10.146100000000001</v>
      </c>
      <c r="H489" s="374"/>
      <c r="I489" s="348">
        <v>1.8378000000000001</v>
      </c>
      <c r="J489" s="348">
        <v>1.6766000000000001</v>
      </c>
      <c r="K489" s="348">
        <v>7.4809999999999999</v>
      </c>
      <c r="L489" s="348">
        <v>12.955299999999999</v>
      </c>
      <c r="M489" s="348">
        <v>-0.54400000000000004</v>
      </c>
      <c r="N489" s="350" t="s">
        <v>430</v>
      </c>
      <c r="O489" s="348" t="s">
        <v>430</v>
      </c>
      <c r="P489" s="348" t="s">
        <v>430</v>
      </c>
      <c r="Q489" s="348" t="s">
        <v>430</v>
      </c>
      <c r="R489" s="348" t="s">
        <v>430</v>
      </c>
      <c r="S489" s="348">
        <v>17.159199999999998</v>
      </c>
      <c r="T489" s="348">
        <v>-1.4329000000000001</v>
      </c>
      <c r="U489" s="348">
        <v>6.7168000000000001</v>
      </c>
      <c r="V489" s="348" t="s">
        <v>430</v>
      </c>
      <c r="W489" s="348">
        <v>7.6863000000000001</v>
      </c>
      <c r="X489" s="348">
        <v>1.4610000000000001</v>
      </c>
      <c r="Y489" s="374"/>
      <c r="Z489" s="346">
        <v>14</v>
      </c>
      <c r="AA489" s="346">
        <v>11</v>
      </c>
      <c r="AB489" s="346">
        <v>17</v>
      </c>
      <c r="AC489" s="346">
        <v>95</v>
      </c>
      <c r="AD489" s="346">
        <v>109</v>
      </c>
      <c r="AE489" s="346" t="s">
        <v>430</v>
      </c>
      <c r="AF489" s="346" t="s">
        <v>430</v>
      </c>
      <c r="AG489" s="346" t="s">
        <v>430</v>
      </c>
      <c r="AH489" s="346" t="s">
        <v>430</v>
      </c>
      <c r="AI489" s="346" t="s">
        <v>430</v>
      </c>
      <c r="AJ489" s="346">
        <v>84</v>
      </c>
      <c r="AK489" s="346">
        <v>121</v>
      </c>
      <c r="AL489" s="346">
        <v>62</v>
      </c>
      <c r="AM489" s="346" t="s">
        <v>430</v>
      </c>
      <c r="AN489" s="346">
        <v>5</v>
      </c>
      <c r="AO489" s="373"/>
      <c r="AP489" s="348" t="s">
        <v>430</v>
      </c>
      <c r="AQ489" s="348" t="s">
        <v>430</v>
      </c>
      <c r="AR489" s="348" t="s">
        <v>430</v>
      </c>
      <c r="AS489" s="348" t="s">
        <v>430</v>
      </c>
      <c r="AT489" s="348">
        <v>6.31</v>
      </c>
      <c r="AU489" s="351"/>
      <c r="AV489" s="346" t="s">
        <v>430</v>
      </c>
      <c r="AW489" s="346" t="s">
        <v>430</v>
      </c>
      <c r="AX489" s="346" t="s">
        <v>430</v>
      </c>
      <c r="AY489" s="346" t="s">
        <v>430</v>
      </c>
      <c r="AZ489" s="346">
        <v>88</v>
      </c>
      <c r="BA489" s="374"/>
      <c r="BB489" s="348">
        <v>20.028903828548401</v>
      </c>
      <c r="BC489" s="348">
        <v>0.98803426217480805</v>
      </c>
      <c r="BD489" s="348">
        <v>-8.0493762954129099E-3</v>
      </c>
      <c r="BE489" s="375">
        <v>-5.2175755399713801E-2</v>
      </c>
      <c r="BF489" s="374"/>
      <c r="BG489" s="372">
        <v>1.4218</v>
      </c>
      <c r="BH489" s="373"/>
      <c r="BI489" s="348">
        <v>79.760900000000007</v>
      </c>
      <c r="BJ489" s="348">
        <v>16.733499999999999</v>
      </c>
      <c r="BK489" s="348">
        <v>3.0035699999999999</v>
      </c>
      <c r="BL489" s="348">
        <v>0.50202999999999998</v>
      </c>
      <c r="BM489" s="373"/>
      <c r="BN489" s="372" t="s">
        <v>5261</v>
      </c>
      <c r="BO489" s="372" t="s">
        <v>4959</v>
      </c>
      <c r="BP489" s="372" t="s">
        <v>430</v>
      </c>
      <c r="BQ489" s="372" t="s">
        <v>430</v>
      </c>
      <c r="BR489" s="372" t="s">
        <v>430</v>
      </c>
      <c r="BS489" s="373"/>
      <c r="BT489" s="354" t="s">
        <v>554</v>
      </c>
    </row>
    <row r="490" spans="1:72" s="428" customFormat="1" x14ac:dyDescent="0.25">
      <c r="A490" s="345" t="s">
        <v>5632</v>
      </c>
      <c r="B490" s="373"/>
      <c r="C490" s="719">
        <v>46155</v>
      </c>
      <c r="D490" s="373"/>
      <c r="E490" s="346">
        <v>31.41</v>
      </c>
      <c r="F490" s="373"/>
      <c r="G490" s="347">
        <v>10.728999999999999</v>
      </c>
      <c r="H490" s="374"/>
      <c r="I490" s="348">
        <v>1.6543000000000001</v>
      </c>
      <c r="J490" s="348">
        <v>1.2495000000000001</v>
      </c>
      <c r="K490" s="348">
        <v>7.8117999999999999</v>
      </c>
      <c r="L490" s="348" t="s">
        <v>430</v>
      </c>
      <c r="M490" s="348" t="s">
        <v>430</v>
      </c>
      <c r="N490" s="350" t="s">
        <v>430</v>
      </c>
      <c r="O490" s="348" t="s">
        <v>430</v>
      </c>
      <c r="P490" s="348" t="s">
        <v>430</v>
      </c>
      <c r="Q490" s="348" t="s">
        <v>430</v>
      </c>
      <c r="R490" s="348" t="s">
        <v>430</v>
      </c>
      <c r="S490" s="348" t="s">
        <v>430</v>
      </c>
      <c r="T490" s="348" t="s">
        <v>430</v>
      </c>
      <c r="U490" s="348" t="s">
        <v>430</v>
      </c>
      <c r="V490" s="348" t="s">
        <v>430</v>
      </c>
      <c r="W490" s="348">
        <v>7.4532999999999996</v>
      </c>
      <c r="X490" s="348">
        <v>7.29</v>
      </c>
      <c r="Y490" s="374"/>
      <c r="Z490" s="346">
        <v>23</v>
      </c>
      <c r="AA490" s="346">
        <v>37</v>
      </c>
      <c r="AB490" s="346">
        <v>12</v>
      </c>
      <c r="AC490" s="346" t="s">
        <v>430</v>
      </c>
      <c r="AD490" s="346" t="s">
        <v>430</v>
      </c>
      <c r="AE490" s="346" t="s">
        <v>430</v>
      </c>
      <c r="AF490" s="346" t="s">
        <v>430</v>
      </c>
      <c r="AG490" s="346" t="s">
        <v>430</v>
      </c>
      <c r="AH490" s="346" t="s">
        <v>430</v>
      </c>
      <c r="AI490" s="346" t="s">
        <v>430</v>
      </c>
      <c r="AJ490" s="346" t="s">
        <v>430</v>
      </c>
      <c r="AK490" s="346" t="s">
        <v>430</v>
      </c>
      <c r="AL490" s="346" t="s">
        <v>430</v>
      </c>
      <c r="AM490" s="346" t="s">
        <v>430</v>
      </c>
      <c r="AN490" s="346">
        <v>15</v>
      </c>
      <c r="AO490" s="373"/>
      <c r="AP490" s="348" t="s">
        <v>430</v>
      </c>
      <c r="AQ490" s="348" t="s">
        <v>430</v>
      </c>
      <c r="AR490" s="348" t="s">
        <v>430</v>
      </c>
      <c r="AS490" s="348" t="s">
        <v>430</v>
      </c>
      <c r="AT490" s="348" t="s">
        <v>430</v>
      </c>
      <c r="AU490" s="351"/>
      <c r="AV490" s="346" t="s">
        <v>430</v>
      </c>
      <c r="AW490" s="346" t="s">
        <v>430</v>
      </c>
      <c r="AX490" s="346" t="s">
        <v>430</v>
      </c>
      <c r="AY490" s="346" t="s">
        <v>430</v>
      </c>
      <c r="AZ490" s="346" t="s">
        <v>430</v>
      </c>
      <c r="BA490" s="374"/>
      <c r="BB490" s="348" t="s">
        <v>430</v>
      </c>
      <c r="BC490" s="348">
        <v>0</v>
      </c>
      <c r="BD490" s="348">
        <v>0</v>
      </c>
      <c r="BE490" s="375">
        <v>7.35811052616301</v>
      </c>
      <c r="BF490" s="374"/>
      <c r="BG490" s="372">
        <v>0.14860000000000001</v>
      </c>
      <c r="BH490" s="373"/>
      <c r="BI490" s="348">
        <v>74.995999999999995</v>
      </c>
      <c r="BJ490" s="348">
        <v>24.4619</v>
      </c>
      <c r="BK490" s="348" t="s">
        <v>430</v>
      </c>
      <c r="BL490" s="348">
        <v>0.54210000000000003</v>
      </c>
      <c r="BM490" s="373"/>
      <c r="BN490" s="372" t="s">
        <v>5263</v>
      </c>
      <c r="BO490" s="372" t="s">
        <v>5264</v>
      </c>
      <c r="BP490" s="372" t="s">
        <v>430</v>
      </c>
      <c r="BQ490" s="372" t="s">
        <v>430</v>
      </c>
      <c r="BR490" s="372" t="s">
        <v>430</v>
      </c>
      <c r="BS490" s="373"/>
      <c r="BT490" s="354" t="s">
        <v>554</v>
      </c>
    </row>
    <row r="491" spans="1:72" s="428" customFormat="1" x14ac:dyDescent="0.25">
      <c r="A491" s="345" t="s">
        <v>5633</v>
      </c>
      <c r="B491" s="373"/>
      <c r="C491" s="719">
        <v>45789</v>
      </c>
      <c r="D491" s="373"/>
      <c r="E491" s="346">
        <v>31.9</v>
      </c>
      <c r="F491" s="373"/>
      <c r="G491" s="347">
        <v>11.4566</v>
      </c>
      <c r="H491" s="374"/>
      <c r="I491" s="348">
        <v>-1.2200000000000001E-2</v>
      </c>
      <c r="J491" s="348">
        <v>-0.28110000000000002</v>
      </c>
      <c r="K491" s="348">
        <v>3.2181999999999999</v>
      </c>
      <c r="L491" s="348">
        <v>15.4969</v>
      </c>
      <c r="M491" s="348">
        <v>4.1830999999999996</v>
      </c>
      <c r="N491" s="350">
        <v>6.9081999999999999</v>
      </c>
      <c r="O491" s="348" t="s">
        <v>430</v>
      </c>
      <c r="P491" s="348" t="s">
        <v>430</v>
      </c>
      <c r="Q491" s="348" t="s">
        <v>430</v>
      </c>
      <c r="R491" s="348" t="s">
        <v>430</v>
      </c>
      <c r="S491" s="348">
        <v>19.3172</v>
      </c>
      <c r="T491" s="348">
        <v>3.5998999999999999</v>
      </c>
      <c r="U491" s="348">
        <v>5.7915999999999999</v>
      </c>
      <c r="V491" s="348">
        <v>4.3728999999999996</v>
      </c>
      <c r="W491" s="348">
        <v>1.3310999999999999</v>
      </c>
      <c r="X491" s="348">
        <v>12.9358</v>
      </c>
      <c r="Y491" s="374"/>
      <c r="Z491" s="346">
        <v>180</v>
      </c>
      <c r="AA491" s="346">
        <v>191</v>
      </c>
      <c r="AB491" s="346">
        <v>61</v>
      </c>
      <c r="AC491" s="346">
        <v>53</v>
      </c>
      <c r="AD491" s="346">
        <v>61</v>
      </c>
      <c r="AE491" s="346">
        <v>45</v>
      </c>
      <c r="AF491" s="346" t="s">
        <v>430</v>
      </c>
      <c r="AG491" s="346" t="s">
        <v>430</v>
      </c>
      <c r="AH491" s="346" t="s">
        <v>430</v>
      </c>
      <c r="AI491" s="346" t="s">
        <v>430</v>
      </c>
      <c r="AJ491" s="346">
        <v>47</v>
      </c>
      <c r="AK491" s="346">
        <v>61</v>
      </c>
      <c r="AL491" s="346">
        <v>97</v>
      </c>
      <c r="AM491" s="346">
        <v>47</v>
      </c>
      <c r="AN491" s="346">
        <v>183</v>
      </c>
      <c r="AO491" s="373"/>
      <c r="AP491" s="348" t="s">
        <v>430</v>
      </c>
      <c r="AQ491" s="348" t="s">
        <v>430</v>
      </c>
      <c r="AR491" s="348" t="s">
        <v>430</v>
      </c>
      <c r="AS491" s="348" t="s">
        <v>430</v>
      </c>
      <c r="AT491" s="348">
        <v>11.27</v>
      </c>
      <c r="AU491" s="351"/>
      <c r="AV491" s="346" t="s">
        <v>430</v>
      </c>
      <c r="AW491" s="346" t="s">
        <v>430</v>
      </c>
      <c r="AX491" s="346" t="s">
        <v>430</v>
      </c>
      <c r="AY491" s="346" t="s">
        <v>430</v>
      </c>
      <c r="AZ491" s="346">
        <v>67</v>
      </c>
      <c r="BA491" s="374"/>
      <c r="BB491" s="348">
        <v>17.879042821645701</v>
      </c>
      <c r="BC491" s="348">
        <v>0.98992539522701095</v>
      </c>
      <c r="BD491" s="348">
        <v>1.16517611151052E-2</v>
      </c>
      <c r="BE491" s="375">
        <v>-9.1235240891407401E-2</v>
      </c>
      <c r="BF491" s="374"/>
      <c r="BG491" s="372">
        <v>0.30399999999999999</v>
      </c>
      <c r="BH491" s="373"/>
      <c r="BI491" s="348">
        <v>90.039100000000005</v>
      </c>
      <c r="BJ491" s="348">
        <v>7.4081799999999998</v>
      </c>
      <c r="BK491" s="348" t="s">
        <v>430</v>
      </c>
      <c r="BL491" s="348">
        <v>2.5527199999999999</v>
      </c>
      <c r="BM491" s="373"/>
      <c r="BN491" s="372" t="s">
        <v>5266</v>
      </c>
      <c r="BO491" s="372" t="s">
        <v>5267</v>
      </c>
      <c r="BP491" s="372" t="s">
        <v>5268</v>
      </c>
      <c r="BQ491" s="372" t="s">
        <v>5269</v>
      </c>
      <c r="BR491" s="372" t="s">
        <v>5270</v>
      </c>
      <c r="BS491" s="373"/>
      <c r="BT491" s="354" t="s">
        <v>554</v>
      </c>
    </row>
    <row r="492" spans="1:72" s="428" customFormat="1" x14ac:dyDescent="0.25">
      <c r="A492" s="345" t="s">
        <v>5634</v>
      </c>
      <c r="B492" s="373"/>
      <c r="C492" s="719">
        <v>45701</v>
      </c>
      <c r="D492" s="373"/>
      <c r="E492" s="346">
        <v>29.904499999999999</v>
      </c>
      <c r="F492" s="373"/>
      <c r="G492" s="347">
        <v>12.342499999999999</v>
      </c>
      <c r="H492" s="374"/>
      <c r="I492" s="348">
        <v>-0.442</v>
      </c>
      <c r="J492" s="348">
        <v>-0.65200000000000002</v>
      </c>
      <c r="K492" s="348">
        <v>0.8226</v>
      </c>
      <c r="L492" s="348">
        <v>11.0077</v>
      </c>
      <c r="M492" s="348">
        <v>4.0401999999999996</v>
      </c>
      <c r="N492" s="350">
        <v>11.3904</v>
      </c>
      <c r="O492" s="348" t="s">
        <v>430</v>
      </c>
      <c r="P492" s="348" t="s">
        <v>430</v>
      </c>
      <c r="Q492" s="348" t="s">
        <v>430</v>
      </c>
      <c r="R492" s="348" t="s">
        <v>430</v>
      </c>
      <c r="S492" s="348">
        <v>13.332700000000001</v>
      </c>
      <c r="T492" s="348">
        <v>3.2170999999999998</v>
      </c>
      <c r="U492" s="348">
        <v>7.5073999999999996</v>
      </c>
      <c r="V492" s="348">
        <v>9.4222000000000001</v>
      </c>
      <c r="W492" s="348">
        <v>0.11360000000000001</v>
      </c>
      <c r="X492" s="348">
        <v>16.7515</v>
      </c>
      <c r="Y492" s="374"/>
      <c r="Z492" s="346">
        <v>219</v>
      </c>
      <c r="AA492" s="346">
        <v>216</v>
      </c>
      <c r="AB492" s="346">
        <v>200</v>
      </c>
      <c r="AC492" s="346">
        <v>120</v>
      </c>
      <c r="AD492" s="346">
        <v>62</v>
      </c>
      <c r="AE492" s="346">
        <v>23</v>
      </c>
      <c r="AF492" s="346" t="s">
        <v>430</v>
      </c>
      <c r="AG492" s="346" t="s">
        <v>430</v>
      </c>
      <c r="AH492" s="346" t="s">
        <v>430</v>
      </c>
      <c r="AI492" s="346" t="s">
        <v>430</v>
      </c>
      <c r="AJ492" s="346">
        <v>136</v>
      </c>
      <c r="AK492" s="346">
        <v>68</v>
      </c>
      <c r="AL492" s="346">
        <v>53</v>
      </c>
      <c r="AM492" s="346">
        <v>23</v>
      </c>
      <c r="AN492" s="346">
        <v>218</v>
      </c>
      <c r="AO492" s="373"/>
      <c r="AP492" s="348" t="s">
        <v>430</v>
      </c>
      <c r="AQ492" s="348" t="s">
        <v>430</v>
      </c>
      <c r="AR492" s="348" t="s">
        <v>430</v>
      </c>
      <c r="AS492" s="348" t="s">
        <v>430</v>
      </c>
      <c r="AT492" s="348">
        <v>11.6</v>
      </c>
      <c r="AU492" s="351"/>
      <c r="AV492" s="346" t="s">
        <v>430</v>
      </c>
      <c r="AW492" s="346" t="s">
        <v>430</v>
      </c>
      <c r="AX492" s="346" t="s">
        <v>430</v>
      </c>
      <c r="AY492" s="346" t="s">
        <v>430</v>
      </c>
      <c r="AZ492" s="346">
        <v>61</v>
      </c>
      <c r="BA492" s="374"/>
      <c r="BB492" s="348">
        <v>13.299397510120301</v>
      </c>
      <c r="BC492" s="348">
        <v>0.99827108902759598</v>
      </c>
      <c r="BD492" s="348">
        <v>8.0598064327995794E-2</v>
      </c>
      <c r="BE492" s="375">
        <v>-5.2214687581987801E-2</v>
      </c>
      <c r="BF492" s="374"/>
      <c r="BG492" s="372">
        <v>0.1003</v>
      </c>
      <c r="BH492" s="373"/>
      <c r="BI492" s="348">
        <v>68.995999999999995</v>
      </c>
      <c r="BJ492" s="348">
        <v>25.2881</v>
      </c>
      <c r="BK492" s="348">
        <v>3.33582</v>
      </c>
      <c r="BL492" s="348">
        <v>2.38008</v>
      </c>
      <c r="BM492" s="373"/>
      <c r="BN492" s="372" t="s">
        <v>5272</v>
      </c>
      <c r="BO492" s="372" t="s">
        <v>5273</v>
      </c>
      <c r="BP492" s="372" t="s">
        <v>5274</v>
      </c>
      <c r="BQ492" s="372" t="s">
        <v>5275</v>
      </c>
      <c r="BR492" s="372" t="s">
        <v>5276</v>
      </c>
      <c r="BS492" s="373"/>
      <c r="BT492" s="354" t="s">
        <v>554</v>
      </c>
    </row>
    <row r="493" spans="1:72" s="428" customFormat="1" x14ac:dyDescent="0.25">
      <c r="A493" s="345" t="s">
        <v>5635</v>
      </c>
      <c r="B493" s="373"/>
      <c r="C493" s="719">
        <v>45784</v>
      </c>
      <c r="D493" s="373"/>
      <c r="E493" s="346">
        <v>29.511099999999999</v>
      </c>
      <c r="F493" s="373"/>
      <c r="G493" s="347">
        <v>10.6092</v>
      </c>
      <c r="H493" s="374"/>
      <c r="I493" s="348">
        <v>0.14349999999999999</v>
      </c>
      <c r="J493" s="348">
        <v>-1.5100000000000001E-2</v>
      </c>
      <c r="K493" s="348">
        <v>-0.37940000000000002</v>
      </c>
      <c r="L493" s="348">
        <v>4.8879000000000001</v>
      </c>
      <c r="M493" s="348">
        <v>-4.7142999999999997</v>
      </c>
      <c r="N493" s="350">
        <v>1.6986000000000001</v>
      </c>
      <c r="O493" s="348" t="s">
        <v>430</v>
      </c>
      <c r="P493" s="348" t="s">
        <v>430</v>
      </c>
      <c r="Q493" s="348" t="s">
        <v>430</v>
      </c>
      <c r="R493" s="348" t="s">
        <v>430</v>
      </c>
      <c r="S493" s="348">
        <v>6.6593999999999998</v>
      </c>
      <c r="T493" s="348">
        <v>-4.6003999999999996</v>
      </c>
      <c r="U493" s="348">
        <v>-0.221</v>
      </c>
      <c r="V493" s="348">
        <v>0.27600000000000002</v>
      </c>
      <c r="W493" s="348">
        <v>0.36799999999999999</v>
      </c>
      <c r="X493" s="348">
        <v>5.3653000000000004</v>
      </c>
      <c r="Y493" s="374"/>
      <c r="Z493" s="346">
        <v>152</v>
      </c>
      <c r="AA493" s="346">
        <v>130</v>
      </c>
      <c r="AB493" s="346">
        <v>226</v>
      </c>
      <c r="AC493" s="346">
        <v>223</v>
      </c>
      <c r="AD493" s="346">
        <v>160</v>
      </c>
      <c r="AE493" s="346">
        <v>105</v>
      </c>
      <c r="AF493" s="346" t="s">
        <v>430</v>
      </c>
      <c r="AG493" s="346" t="s">
        <v>430</v>
      </c>
      <c r="AH493" s="346" t="s">
        <v>430</v>
      </c>
      <c r="AI493" s="346" t="s">
        <v>430</v>
      </c>
      <c r="AJ493" s="346">
        <v>239</v>
      </c>
      <c r="AK493" s="346">
        <v>162</v>
      </c>
      <c r="AL493" s="346">
        <v>154</v>
      </c>
      <c r="AM493" s="346">
        <v>93</v>
      </c>
      <c r="AN493" s="346">
        <v>211</v>
      </c>
      <c r="AO493" s="373"/>
      <c r="AP493" s="348" t="s">
        <v>430</v>
      </c>
      <c r="AQ493" s="348" t="s">
        <v>430</v>
      </c>
      <c r="AR493" s="348" t="s">
        <v>430</v>
      </c>
      <c r="AS493" s="348" t="s">
        <v>430</v>
      </c>
      <c r="AT493" s="348">
        <v>-2.78</v>
      </c>
      <c r="AU493" s="351"/>
      <c r="AV493" s="346" t="s">
        <v>430</v>
      </c>
      <c r="AW493" s="346" t="s">
        <v>430</v>
      </c>
      <c r="AX493" s="346" t="s">
        <v>430</v>
      </c>
      <c r="AY493" s="346" t="s">
        <v>430</v>
      </c>
      <c r="AZ493" s="346">
        <v>151</v>
      </c>
      <c r="BA493" s="374"/>
      <c r="BB493" s="348">
        <v>11.5916821986989</v>
      </c>
      <c r="BC493" s="348">
        <v>0.99842650859255999</v>
      </c>
      <c r="BD493" s="348">
        <v>-1.61058484031118E-2</v>
      </c>
      <c r="BE493" s="375">
        <v>-6.4282664542285595E-2</v>
      </c>
      <c r="BF493" s="374"/>
      <c r="BG493" s="372">
        <v>0.39860000000000001</v>
      </c>
      <c r="BH493" s="373"/>
      <c r="BI493" s="348">
        <v>78.070400000000006</v>
      </c>
      <c r="BJ493" s="348">
        <v>19.099900000000002</v>
      </c>
      <c r="BK493" s="348">
        <v>2.5455700000000001</v>
      </c>
      <c r="BL493" s="348">
        <v>0.28412999999999999</v>
      </c>
      <c r="BM493" s="373"/>
      <c r="BN493" s="372" t="s">
        <v>5278</v>
      </c>
      <c r="BO493" s="372" t="s">
        <v>5279</v>
      </c>
      <c r="BP493" s="372" t="s">
        <v>5280</v>
      </c>
      <c r="BQ493" s="372" t="s">
        <v>5281</v>
      </c>
      <c r="BR493" s="372" t="s">
        <v>5282</v>
      </c>
      <c r="BS493" s="373"/>
      <c r="BT493" s="354" t="s">
        <v>554</v>
      </c>
    </row>
    <row r="494" spans="1:72" s="428" customFormat="1" x14ac:dyDescent="0.25">
      <c r="A494" s="345" t="s">
        <v>5636</v>
      </c>
      <c r="B494" s="373"/>
      <c r="C494" s="719">
        <v>45169</v>
      </c>
      <c r="D494" s="373"/>
      <c r="E494" s="346">
        <v>29.1051</v>
      </c>
      <c r="F494" s="373"/>
      <c r="G494" s="347">
        <v>9.3739000000000008</v>
      </c>
      <c r="H494" s="374"/>
      <c r="I494" s="348">
        <v>2.0177</v>
      </c>
      <c r="J494" s="348">
        <v>-4.3274999999999997</v>
      </c>
      <c r="K494" s="348">
        <v>-4.3958000000000004</v>
      </c>
      <c r="L494" s="348">
        <v>-6.641</v>
      </c>
      <c r="M494" s="348">
        <v>-28.735099999999999</v>
      </c>
      <c r="N494" s="350">
        <v>-27.045100000000001</v>
      </c>
      <c r="O494" s="348">
        <v>-9.9247999999999994</v>
      </c>
      <c r="P494" s="348" t="s">
        <v>430</v>
      </c>
      <c r="Q494" s="348" t="s">
        <v>430</v>
      </c>
      <c r="R494" s="348" t="s">
        <v>430</v>
      </c>
      <c r="S494" s="348">
        <v>-4.76</v>
      </c>
      <c r="T494" s="348">
        <v>-26.6753</v>
      </c>
      <c r="U494" s="348">
        <v>-16.914999999999999</v>
      </c>
      <c r="V494" s="348">
        <v>-28.0276</v>
      </c>
      <c r="W494" s="348">
        <v>-5.2529000000000003</v>
      </c>
      <c r="X494" s="348">
        <v>-2.2694999999999999</v>
      </c>
      <c r="Y494" s="374"/>
      <c r="Z494" s="346">
        <v>10</v>
      </c>
      <c r="AA494" s="346">
        <v>260</v>
      </c>
      <c r="AB494" s="346">
        <v>257</v>
      </c>
      <c r="AC494" s="346">
        <v>252</v>
      </c>
      <c r="AD494" s="346">
        <v>244</v>
      </c>
      <c r="AE494" s="346">
        <v>217</v>
      </c>
      <c r="AF494" s="346">
        <v>129</v>
      </c>
      <c r="AG494" s="346" t="s">
        <v>430</v>
      </c>
      <c r="AH494" s="346" t="s">
        <v>430</v>
      </c>
      <c r="AI494" s="346" t="s">
        <v>430</v>
      </c>
      <c r="AJ494" s="346">
        <v>252</v>
      </c>
      <c r="AK494" s="346">
        <v>246</v>
      </c>
      <c r="AL494" s="346">
        <v>235</v>
      </c>
      <c r="AM494" s="346">
        <v>218</v>
      </c>
      <c r="AN494" s="346">
        <v>260</v>
      </c>
      <c r="AO494" s="373"/>
      <c r="AP494" s="348" t="s">
        <v>430</v>
      </c>
      <c r="AQ494" s="348" t="s">
        <v>430</v>
      </c>
      <c r="AR494" s="348" t="s">
        <v>430</v>
      </c>
      <c r="AS494" s="348" t="s">
        <v>430</v>
      </c>
      <c r="AT494" s="348">
        <v>-32.85</v>
      </c>
      <c r="AU494" s="351"/>
      <c r="AV494" s="346" t="s">
        <v>430</v>
      </c>
      <c r="AW494" s="346" t="s">
        <v>430</v>
      </c>
      <c r="AX494" s="346" t="s">
        <v>430</v>
      </c>
      <c r="AY494" s="346" t="s">
        <v>430</v>
      </c>
      <c r="AZ494" s="346">
        <v>223</v>
      </c>
      <c r="BA494" s="374"/>
      <c r="BB494" s="348">
        <v>22.592564705384302</v>
      </c>
      <c r="BC494" s="348">
        <v>1.0097344823371599</v>
      </c>
      <c r="BD494" s="348">
        <v>-2.6454083067399499E-2</v>
      </c>
      <c r="BE494" s="375">
        <v>5.9645349773308504E-3</v>
      </c>
      <c r="BF494" s="374"/>
      <c r="BG494" s="372">
        <v>0.58579999999999999</v>
      </c>
      <c r="BH494" s="373"/>
      <c r="BI494" s="348">
        <v>80.416499999999999</v>
      </c>
      <c r="BJ494" s="348">
        <v>19.373899999999999</v>
      </c>
      <c r="BK494" s="348" t="s">
        <v>430</v>
      </c>
      <c r="BL494" s="348">
        <v>0.20960000000000001</v>
      </c>
      <c r="BM494" s="373"/>
      <c r="BN494" s="372" t="s">
        <v>5284</v>
      </c>
      <c r="BO494" s="372" t="s">
        <v>4866</v>
      </c>
      <c r="BP494" s="372" t="s">
        <v>2949</v>
      </c>
      <c r="BQ494" s="372" t="s">
        <v>430</v>
      </c>
      <c r="BR494" s="372" t="s">
        <v>430</v>
      </c>
      <c r="BS494" s="373"/>
      <c r="BT494" s="354" t="s">
        <v>554</v>
      </c>
    </row>
    <row r="495" spans="1:72" s="428" customFormat="1" ht="11" x14ac:dyDescent="0.3">
      <c r="A495" s="841" t="s">
        <v>5637</v>
      </c>
      <c r="B495" s="842"/>
      <c r="C495" s="843">
        <v>46058</v>
      </c>
      <c r="D495" s="842"/>
      <c r="E495" s="844">
        <v>32.120100000000001</v>
      </c>
      <c r="F495" s="842"/>
      <c r="G495" s="845">
        <v>9.9060000000000006</v>
      </c>
      <c r="H495" s="847"/>
      <c r="I495" s="846">
        <v>0.26319999999999999</v>
      </c>
      <c r="J495" s="846">
        <v>-0.90039999999999998</v>
      </c>
      <c r="K495" s="846">
        <v>-0.17130000000000001</v>
      </c>
      <c r="L495" s="846">
        <v>7.5103</v>
      </c>
      <c r="M495" s="846" t="s">
        <v>430</v>
      </c>
      <c r="N495" s="848" t="s">
        <v>430</v>
      </c>
      <c r="O495" s="846" t="s">
        <v>430</v>
      </c>
      <c r="P495" s="846" t="s">
        <v>430</v>
      </c>
      <c r="Q495" s="846" t="s">
        <v>430</v>
      </c>
      <c r="R495" s="846" t="s">
        <v>430</v>
      </c>
      <c r="S495" s="846">
        <v>9.1449999999999996</v>
      </c>
      <c r="T495" s="846" t="s">
        <v>430</v>
      </c>
      <c r="U495" s="846" t="s">
        <v>430</v>
      </c>
      <c r="V495" s="846" t="s">
        <v>430</v>
      </c>
      <c r="W495" s="846">
        <v>-0.67179999999999995</v>
      </c>
      <c r="X495" s="846">
        <v>-0.94</v>
      </c>
      <c r="Y495" s="847"/>
      <c r="Z495" s="844">
        <v>128</v>
      </c>
      <c r="AA495" s="844">
        <v>224</v>
      </c>
      <c r="AB495" s="844">
        <v>224</v>
      </c>
      <c r="AC495" s="844">
        <v>177</v>
      </c>
      <c r="AD495" s="844" t="s">
        <v>430</v>
      </c>
      <c r="AE495" s="844" t="s">
        <v>430</v>
      </c>
      <c r="AF495" s="844" t="s">
        <v>430</v>
      </c>
      <c r="AG495" s="844" t="s">
        <v>430</v>
      </c>
      <c r="AH495" s="844" t="s">
        <v>430</v>
      </c>
      <c r="AI495" s="844" t="s">
        <v>430</v>
      </c>
      <c r="AJ495" s="844">
        <v>184</v>
      </c>
      <c r="AK495" s="844" t="s">
        <v>430</v>
      </c>
      <c r="AL495" s="844" t="s">
        <v>430</v>
      </c>
      <c r="AM495" s="844" t="s">
        <v>430</v>
      </c>
      <c r="AN495" s="844">
        <v>228</v>
      </c>
      <c r="AO495" s="842"/>
      <c r="AP495" s="846" t="s">
        <v>430</v>
      </c>
      <c r="AQ495" s="846" t="s">
        <v>430</v>
      </c>
      <c r="AR495" s="846" t="s">
        <v>430</v>
      </c>
      <c r="AS495" s="846" t="s">
        <v>430</v>
      </c>
      <c r="AT495" s="846" t="s">
        <v>430</v>
      </c>
      <c r="AU495" s="849"/>
      <c r="AV495" s="844" t="s">
        <v>430</v>
      </c>
      <c r="AW495" s="844" t="s">
        <v>430</v>
      </c>
      <c r="AX495" s="844" t="s">
        <v>430</v>
      </c>
      <c r="AY495" s="844" t="s">
        <v>430</v>
      </c>
      <c r="AZ495" s="844" t="s">
        <v>430</v>
      </c>
      <c r="BA495" s="847"/>
      <c r="BB495" s="846">
        <v>28.440190358705699</v>
      </c>
      <c r="BC495" s="846">
        <v>0.99099112660298605</v>
      </c>
      <c r="BD495" s="846">
        <v>-4.3476574580433199E-2</v>
      </c>
      <c r="BE495" s="852">
        <v>-9.0983962115806394E-2</v>
      </c>
      <c r="BF495" s="847"/>
      <c r="BG495" s="855">
        <v>0.28060000000000002</v>
      </c>
      <c r="BH495" s="842"/>
      <c r="BI495" s="846">
        <v>76.778400000000005</v>
      </c>
      <c r="BJ495" s="846">
        <v>17.5626</v>
      </c>
      <c r="BK495" s="846">
        <v>1.03241</v>
      </c>
      <c r="BL495" s="846">
        <v>4.6265900000000002</v>
      </c>
      <c r="BM495" s="842"/>
      <c r="BN495" s="855" t="s">
        <v>3338</v>
      </c>
      <c r="BO495" s="855" t="s">
        <v>5286</v>
      </c>
      <c r="BP495" s="855" t="s">
        <v>4990</v>
      </c>
      <c r="BQ495" s="855" t="s">
        <v>5287</v>
      </c>
      <c r="BR495" s="855" t="s">
        <v>5288</v>
      </c>
      <c r="BS495" s="842"/>
      <c r="BT495" s="856" t="s">
        <v>554</v>
      </c>
    </row>
    <row r="496" spans="1:72" s="428" customFormat="1" x14ac:dyDescent="0.25">
      <c r="A496" s="345" t="s">
        <v>5638</v>
      </c>
      <c r="B496" s="373"/>
      <c r="C496" s="719">
        <v>45505</v>
      </c>
      <c r="D496" s="373"/>
      <c r="E496" s="346">
        <v>26.96</v>
      </c>
      <c r="F496" s="373"/>
      <c r="G496" s="347">
        <v>10.1151</v>
      </c>
      <c r="H496" s="374"/>
      <c r="I496" s="348">
        <v>0.4</v>
      </c>
      <c r="J496" s="348">
        <v>0.46379999999999999</v>
      </c>
      <c r="K496" s="348">
        <v>2.8416999999999999</v>
      </c>
      <c r="L496" s="348">
        <v>12.522500000000001</v>
      </c>
      <c r="M496" s="348">
        <v>-0.38700000000000001</v>
      </c>
      <c r="N496" s="350">
        <v>2.0510999999999999</v>
      </c>
      <c r="O496" s="348" t="s">
        <v>430</v>
      </c>
      <c r="P496" s="348" t="s">
        <v>430</v>
      </c>
      <c r="Q496" s="348" t="s">
        <v>430</v>
      </c>
      <c r="R496" s="348" t="s">
        <v>430</v>
      </c>
      <c r="S496" s="348">
        <v>15.3178</v>
      </c>
      <c r="T496" s="348">
        <v>-0.49780000000000002</v>
      </c>
      <c r="U496" s="348">
        <v>3.7616000000000001</v>
      </c>
      <c r="V496" s="348">
        <v>-0.39389999999999997</v>
      </c>
      <c r="W496" s="348">
        <v>2.5476999999999999</v>
      </c>
      <c r="X496" s="348">
        <v>0.60550000000000004</v>
      </c>
      <c r="Y496" s="374"/>
      <c r="Z496" s="346">
        <v>115</v>
      </c>
      <c r="AA496" s="346">
        <v>55</v>
      </c>
      <c r="AB496" s="346">
        <v>75</v>
      </c>
      <c r="AC496" s="346">
        <v>100</v>
      </c>
      <c r="AD496" s="346">
        <v>106</v>
      </c>
      <c r="AE496" s="346">
        <v>103</v>
      </c>
      <c r="AF496" s="346" t="s">
        <v>430</v>
      </c>
      <c r="AG496" s="346" t="s">
        <v>430</v>
      </c>
      <c r="AH496" s="346" t="s">
        <v>430</v>
      </c>
      <c r="AI496" s="346" t="s">
        <v>430</v>
      </c>
      <c r="AJ496" s="346">
        <v>108</v>
      </c>
      <c r="AK496" s="346">
        <v>115</v>
      </c>
      <c r="AL496" s="346">
        <v>125</v>
      </c>
      <c r="AM496" s="346">
        <v>112</v>
      </c>
      <c r="AN496" s="346">
        <v>71</v>
      </c>
      <c r="AO496" s="373"/>
      <c r="AP496" s="348" t="s">
        <v>430</v>
      </c>
      <c r="AQ496" s="348" t="s">
        <v>430</v>
      </c>
      <c r="AR496" s="348" t="s">
        <v>430</v>
      </c>
      <c r="AS496" s="348" t="s">
        <v>430</v>
      </c>
      <c r="AT496" s="348">
        <v>5.37</v>
      </c>
      <c r="AU496" s="351"/>
      <c r="AV496" s="346" t="s">
        <v>430</v>
      </c>
      <c r="AW496" s="346" t="s">
        <v>430</v>
      </c>
      <c r="AX496" s="346" t="s">
        <v>430</v>
      </c>
      <c r="AY496" s="346" t="s">
        <v>430</v>
      </c>
      <c r="AZ496" s="346">
        <v>93</v>
      </c>
      <c r="BA496" s="374"/>
      <c r="BB496" s="348">
        <v>14.928293754858601</v>
      </c>
      <c r="BC496" s="348">
        <v>0.98469574318313502</v>
      </c>
      <c r="BD496" s="348">
        <v>-2.3392741998922401E-2</v>
      </c>
      <c r="BE496" s="375">
        <v>-4.91399965112354E-2</v>
      </c>
      <c r="BF496" s="374"/>
      <c r="BG496" s="372">
        <v>0.23669999999999999</v>
      </c>
      <c r="BH496" s="373"/>
      <c r="BI496" s="348">
        <v>48.982300000000002</v>
      </c>
      <c r="BJ496" s="348">
        <v>25.008800000000001</v>
      </c>
      <c r="BK496" s="348">
        <v>24.285399999999999</v>
      </c>
      <c r="BL496" s="348">
        <v>1.7235</v>
      </c>
      <c r="BM496" s="373"/>
      <c r="BN496" s="372" t="s">
        <v>1447</v>
      </c>
      <c r="BO496" s="372" t="s">
        <v>5290</v>
      </c>
      <c r="BP496" s="372" t="s">
        <v>5291</v>
      </c>
      <c r="BQ496" s="372" t="s">
        <v>5292</v>
      </c>
      <c r="BR496" s="372" t="s">
        <v>5293</v>
      </c>
      <c r="BS496" s="373"/>
      <c r="BT496" s="354" t="s">
        <v>554</v>
      </c>
    </row>
    <row r="497" spans="1:72" s="428" customFormat="1" x14ac:dyDescent="0.25">
      <c r="A497" s="345" t="s">
        <v>5639</v>
      </c>
      <c r="B497" s="373"/>
      <c r="C497" s="719">
        <v>45923</v>
      </c>
      <c r="D497" s="373"/>
      <c r="E497" s="346">
        <v>26.0124</v>
      </c>
      <c r="F497" s="373"/>
      <c r="G497" s="347">
        <v>9.6</v>
      </c>
      <c r="H497" s="374"/>
      <c r="I497" s="348">
        <v>0.68799999999999994</v>
      </c>
      <c r="J497" s="348">
        <v>0.20039999999999999</v>
      </c>
      <c r="K497" s="348">
        <v>1.6314</v>
      </c>
      <c r="L497" s="348">
        <v>8.2348999999999997</v>
      </c>
      <c r="M497" s="348">
        <v>-5.4345999999999997</v>
      </c>
      <c r="N497" s="350" t="s">
        <v>430</v>
      </c>
      <c r="O497" s="348" t="s">
        <v>430</v>
      </c>
      <c r="P497" s="348" t="s">
        <v>430</v>
      </c>
      <c r="Q497" s="348" t="s">
        <v>430</v>
      </c>
      <c r="R497" s="348" t="s">
        <v>430</v>
      </c>
      <c r="S497" s="348">
        <v>10.670500000000001</v>
      </c>
      <c r="T497" s="348">
        <v>-5.3292000000000002</v>
      </c>
      <c r="U497" s="348">
        <v>-1.2426999999999999</v>
      </c>
      <c r="V497" s="348" t="s">
        <v>430</v>
      </c>
      <c r="W497" s="348">
        <v>2.0712000000000002</v>
      </c>
      <c r="X497" s="348">
        <v>-4</v>
      </c>
      <c r="Y497" s="374"/>
      <c r="Z497" s="346">
        <v>64</v>
      </c>
      <c r="AA497" s="346">
        <v>90</v>
      </c>
      <c r="AB497" s="346">
        <v>160</v>
      </c>
      <c r="AC497" s="346">
        <v>169</v>
      </c>
      <c r="AD497" s="346">
        <v>167</v>
      </c>
      <c r="AE497" s="346" t="s">
        <v>430</v>
      </c>
      <c r="AF497" s="346" t="s">
        <v>430</v>
      </c>
      <c r="AG497" s="346" t="s">
        <v>430</v>
      </c>
      <c r="AH497" s="346" t="s">
        <v>430</v>
      </c>
      <c r="AI497" s="346" t="s">
        <v>430</v>
      </c>
      <c r="AJ497" s="346">
        <v>160</v>
      </c>
      <c r="AK497" s="346">
        <v>166</v>
      </c>
      <c r="AL497" s="346">
        <v>167</v>
      </c>
      <c r="AM497" s="346" t="s">
        <v>430</v>
      </c>
      <c r="AN497" s="346">
        <v>139</v>
      </c>
      <c r="AO497" s="373"/>
      <c r="AP497" s="348" t="s">
        <v>430</v>
      </c>
      <c r="AQ497" s="348" t="s">
        <v>430</v>
      </c>
      <c r="AR497" s="348" t="s">
        <v>430</v>
      </c>
      <c r="AS497" s="348" t="s">
        <v>430</v>
      </c>
      <c r="AT497" s="348" t="s">
        <v>430</v>
      </c>
      <c r="AU497" s="351"/>
      <c r="AV497" s="346" t="s">
        <v>430</v>
      </c>
      <c r="AW497" s="346" t="s">
        <v>430</v>
      </c>
      <c r="AX497" s="346" t="s">
        <v>430</v>
      </c>
      <c r="AY497" s="346" t="s">
        <v>430</v>
      </c>
      <c r="AZ497" s="346" t="s">
        <v>430</v>
      </c>
      <c r="BA497" s="374"/>
      <c r="BB497" s="348">
        <v>16.212620252959301</v>
      </c>
      <c r="BC497" s="348">
        <v>1.0002519574447399</v>
      </c>
      <c r="BD497" s="348">
        <v>-4.98244927319361E-2</v>
      </c>
      <c r="BE497" s="375">
        <v>-5.5554836477737402E-2</v>
      </c>
      <c r="BF497" s="374"/>
      <c r="BG497" s="372">
        <v>5.0599999999999999E-2</v>
      </c>
      <c r="BH497" s="373"/>
      <c r="BI497" s="348">
        <v>80.460899999999995</v>
      </c>
      <c r="BJ497" s="348">
        <v>12.4688</v>
      </c>
      <c r="BK497" s="348">
        <v>6.9969200000000003</v>
      </c>
      <c r="BL497" s="348">
        <v>7.3380000000000001E-2</v>
      </c>
      <c r="BM497" s="373"/>
      <c r="BN497" s="372" t="s">
        <v>5295</v>
      </c>
      <c r="BO497" s="372" t="s">
        <v>5296</v>
      </c>
      <c r="BP497" s="372" t="s">
        <v>5297</v>
      </c>
      <c r="BQ497" s="372" t="s">
        <v>5298</v>
      </c>
      <c r="BR497" s="372" t="s">
        <v>681</v>
      </c>
      <c r="BS497" s="373"/>
      <c r="BT497" s="354" t="s">
        <v>4624</v>
      </c>
    </row>
    <row r="498" spans="1:72" s="428" customFormat="1" x14ac:dyDescent="0.25">
      <c r="A498" s="345" t="s">
        <v>5640</v>
      </c>
      <c r="B498" s="373"/>
      <c r="C498" s="719">
        <v>45834</v>
      </c>
      <c r="D498" s="373"/>
      <c r="E498" s="346">
        <v>26.470300000000002</v>
      </c>
      <c r="F498" s="373"/>
      <c r="G498" s="347">
        <v>9.3978999999999999</v>
      </c>
      <c r="H498" s="374"/>
      <c r="I498" s="348">
        <v>0.97130000000000005</v>
      </c>
      <c r="J498" s="348">
        <v>-0.49659999999999999</v>
      </c>
      <c r="K498" s="348">
        <v>2.2555999999999998</v>
      </c>
      <c r="L498" s="348">
        <v>4.3121999999999998</v>
      </c>
      <c r="M498" s="348">
        <v>-11.218299999999999</v>
      </c>
      <c r="N498" s="350" t="s">
        <v>430</v>
      </c>
      <c r="O498" s="348" t="s">
        <v>430</v>
      </c>
      <c r="P498" s="348" t="s">
        <v>430</v>
      </c>
      <c r="Q498" s="348" t="s">
        <v>430</v>
      </c>
      <c r="R498" s="348" t="s">
        <v>430</v>
      </c>
      <c r="S498" s="348">
        <v>7.3137999999999996</v>
      </c>
      <c r="T498" s="348">
        <v>-11.146100000000001</v>
      </c>
      <c r="U498" s="348">
        <v>-4.9170999999999996</v>
      </c>
      <c r="V498" s="348">
        <v>-5.5496999999999996</v>
      </c>
      <c r="W498" s="348">
        <v>2.9601999999999999</v>
      </c>
      <c r="X498" s="348">
        <v>-6.0209999999999999</v>
      </c>
      <c r="Y498" s="374"/>
      <c r="Z498" s="346">
        <v>41</v>
      </c>
      <c r="AA498" s="346">
        <v>209</v>
      </c>
      <c r="AB498" s="346">
        <v>114</v>
      </c>
      <c r="AC498" s="346">
        <v>237</v>
      </c>
      <c r="AD498" s="346">
        <v>233</v>
      </c>
      <c r="AE498" s="346" t="s">
        <v>430</v>
      </c>
      <c r="AF498" s="346" t="s">
        <v>430</v>
      </c>
      <c r="AG498" s="346" t="s">
        <v>430</v>
      </c>
      <c r="AH498" s="346" t="s">
        <v>430</v>
      </c>
      <c r="AI498" s="346" t="s">
        <v>430</v>
      </c>
      <c r="AJ498" s="346">
        <v>238</v>
      </c>
      <c r="AK498" s="346">
        <v>235</v>
      </c>
      <c r="AL498" s="346">
        <v>217</v>
      </c>
      <c r="AM498" s="346">
        <v>182</v>
      </c>
      <c r="AN498" s="346">
        <v>59</v>
      </c>
      <c r="AO498" s="373"/>
      <c r="AP498" s="348" t="s">
        <v>430</v>
      </c>
      <c r="AQ498" s="348" t="s">
        <v>430</v>
      </c>
      <c r="AR498" s="348" t="s">
        <v>430</v>
      </c>
      <c r="AS498" s="348" t="s">
        <v>430</v>
      </c>
      <c r="AT498" s="348">
        <v>-10.07</v>
      </c>
      <c r="AU498" s="351"/>
      <c r="AV498" s="346" t="s">
        <v>430</v>
      </c>
      <c r="AW498" s="346" t="s">
        <v>430</v>
      </c>
      <c r="AX498" s="346" t="s">
        <v>430</v>
      </c>
      <c r="AY498" s="346" t="s">
        <v>430</v>
      </c>
      <c r="AZ498" s="346">
        <v>211</v>
      </c>
      <c r="BA498" s="374"/>
      <c r="BB498" s="348">
        <v>15.331939121963799</v>
      </c>
      <c r="BC498" s="348">
        <v>0.98515301198593996</v>
      </c>
      <c r="BD498" s="348">
        <v>-4.8551697647575498E-2</v>
      </c>
      <c r="BE498" s="375">
        <v>-3.8799369330735502E-2</v>
      </c>
      <c r="BF498" s="374"/>
      <c r="BG498" s="372">
        <v>0.26929999999999998</v>
      </c>
      <c r="BH498" s="373"/>
      <c r="BI498" s="348">
        <v>99.328299999999999</v>
      </c>
      <c r="BJ498" s="348" t="s">
        <v>430</v>
      </c>
      <c r="BK498" s="348" t="s">
        <v>430</v>
      </c>
      <c r="BL498" s="348">
        <v>0.67169999999999996</v>
      </c>
      <c r="BM498" s="373"/>
      <c r="BN498" s="372" t="s">
        <v>5300</v>
      </c>
      <c r="BO498" s="372" t="s">
        <v>5301</v>
      </c>
      <c r="BP498" s="372" t="s">
        <v>5302</v>
      </c>
      <c r="BQ498" s="372" t="s">
        <v>5303</v>
      </c>
      <c r="BR498" s="372" t="s">
        <v>5304</v>
      </c>
      <c r="BS498" s="373"/>
      <c r="BT498" s="354" t="s">
        <v>554</v>
      </c>
    </row>
    <row r="499" spans="1:72" s="428" customFormat="1" x14ac:dyDescent="0.25">
      <c r="A499" s="345" t="s">
        <v>5641</v>
      </c>
      <c r="B499" s="373"/>
      <c r="C499" s="719">
        <v>45817</v>
      </c>
      <c r="D499" s="373"/>
      <c r="E499" s="346">
        <v>25.138100000000001</v>
      </c>
      <c r="F499" s="373"/>
      <c r="G499" s="347">
        <v>9.6021000000000001</v>
      </c>
      <c r="H499" s="374"/>
      <c r="I499" s="348">
        <v>-0.23380000000000001</v>
      </c>
      <c r="J499" s="348">
        <v>-2.1013000000000002</v>
      </c>
      <c r="K499" s="348">
        <v>-1.7224999999999999</v>
      </c>
      <c r="L499" s="348">
        <v>6.4062999999999999</v>
      </c>
      <c r="M499" s="348">
        <v>-7.3343999999999996</v>
      </c>
      <c r="N499" s="350">
        <v>-3.4110999999999998</v>
      </c>
      <c r="O499" s="348" t="s">
        <v>430</v>
      </c>
      <c r="P499" s="348" t="s">
        <v>430</v>
      </c>
      <c r="Q499" s="348" t="s">
        <v>430</v>
      </c>
      <c r="R499" s="348" t="s">
        <v>430</v>
      </c>
      <c r="S499" s="348">
        <v>8.9761000000000006</v>
      </c>
      <c r="T499" s="348">
        <v>-7.0347999999999997</v>
      </c>
      <c r="U499" s="348">
        <v>-1.9723999999999999</v>
      </c>
      <c r="V499" s="348">
        <v>-4.8137999999999996</v>
      </c>
      <c r="W499" s="348">
        <v>-1.5108999999999999</v>
      </c>
      <c r="X499" s="348">
        <v>-3.8250000000000002</v>
      </c>
      <c r="Y499" s="374"/>
      <c r="Z499" s="346">
        <v>206</v>
      </c>
      <c r="AA499" s="346">
        <v>251</v>
      </c>
      <c r="AB499" s="346">
        <v>243</v>
      </c>
      <c r="AC499" s="346">
        <v>189</v>
      </c>
      <c r="AD499" s="346">
        <v>190</v>
      </c>
      <c r="AE499" s="346">
        <v>179</v>
      </c>
      <c r="AF499" s="346" t="s">
        <v>430</v>
      </c>
      <c r="AG499" s="346" t="s">
        <v>430</v>
      </c>
      <c r="AH499" s="346" t="s">
        <v>430</v>
      </c>
      <c r="AI499" s="346" t="s">
        <v>430</v>
      </c>
      <c r="AJ499" s="346">
        <v>190</v>
      </c>
      <c r="AK499" s="346">
        <v>191</v>
      </c>
      <c r="AL499" s="346">
        <v>193</v>
      </c>
      <c r="AM499" s="346">
        <v>159</v>
      </c>
      <c r="AN499" s="346">
        <v>248</v>
      </c>
      <c r="AO499" s="373"/>
      <c r="AP499" s="348" t="s">
        <v>430</v>
      </c>
      <c r="AQ499" s="348" t="s">
        <v>430</v>
      </c>
      <c r="AR499" s="348" t="s">
        <v>430</v>
      </c>
      <c r="AS499" s="348" t="s">
        <v>430</v>
      </c>
      <c r="AT499" s="348">
        <v>-5.67</v>
      </c>
      <c r="AU499" s="351"/>
      <c r="AV499" s="346" t="s">
        <v>430</v>
      </c>
      <c r="AW499" s="346" t="s">
        <v>430</v>
      </c>
      <c r="AX499" s="346" t="s">
        <v>430</v>
      </c>
      <c r="AY499" s="346" t="s">
        <v>430</v>
      </c>
      <c r="AZ499" s="346">
        <v>173</v>
      </c>
      <c r="BA499" s="374"/>
      <c r="BB499" s="348">
        <v>12.2348948977493</v>
      </c>
      <c r="BC499" s="348">
        <v>0.99477597189854206</v>
      </c>
      <c r="BD499" s="348">
        <v>-5.6063374311985499E-2</v>
      </c>
      <c r="BE499" s="375">
        <v>-4.2722411925781703E-2</v>
      </c>
      <c r="BF499" s="374"/>
      <c r="BG499" s="372">
        <v>6.7400000000000002E-2</v>
      </c>
      <c r="BH499" s="373"/>
      <c r="BI499" s="348">
        <v>74.853300000000004</v>
      </c>
      <c r="BJ499" s="348">
        <v>22.2148</v>
      </c>
      <c r="BK499" s="348">
        <v>2.6347</v>
      </c>
      <c r="BL499" s="348">
        <v>0.29720000000000002</v>
      </c>
      <c r="BM499" s="373"/>
      <c r="BN499" s="372" t="s">
        <v>5306</v>
      </c>
      <c r="BO499" s="372" t="s">
        <v>4701</v>
      </c>
      <c r="BP499" s="372" t="s">
        <v>4702</v>
      </c>
      <c r="BQ499" s="372" t="s">
        <v>4703</v>
      </c>
      <c r="BR499" s="372" t="s">
        <v>4704</v>
      </c>
      <c r="BS499" s="373"/>
      <c r="BT499" s="354" t="s">
        <v>554</v>
      </c>
    </row>
    <row r="500" spans="1:72" s="428" customFormat="1" x14ac:dyDescent="0.25">
      <c r="A500" s="345" t="s">
        <v>5642</v>
      </c>
      <c r="B500" s="373"/>
      <c r="C500" s="719">
        <v>45084</v>
      </c>
      <c r="D500" s="373"/>
      <c r="E500" s="346">
        <v>23.977399999999999</v>
      </c>
      <c r="F500" s="373"/>
      <c r="G500" s="347">
        <v>13.9678</v>
      </c>
      <c r="H500" s="374"/>
      <c r="I500" s="348">
        <v>0.78939999999999999</v>
      </c>
      <c r="J500" s="348">
        <v>-0.33460000000000001</v>
      </c>
      <c r="K500" s="348">
        <v>2.5935000000000001</v>
      </c>
      <c r="L500" s="348">
        <v>14.2103</v>
      </c>
      <c r="M500" s="348">
        <v>-2.2479</v>
      </c>
      <c r="N500" s="350">
        <v>-5.5911</v>
      </c>
      <c r="O500" s="348">
        <v>-6.0824999999999996</v>
      </c>
      <c r="P500" s="348">
        <v>11.633800000000001</v>
      </c>
      <c r="Q500" s="348" t="s">
        <v>430</v>
      </c>
      <c r="R500" s="348" t="s">
        <v>430</v>
      </c>
      <c r="S500" s="348">
        <v>16.855</v>
      </c>
      <c r="T500" s="348">
        <v>-1.6878</v>
      </c>
      <c r="U500" s="348">
        <v>-3.6556999999999999</v>
      </c>
      <c r="V500" s="348">
        <v>-6.5861000000000001</v>
      </c>
      <c r="W500" s="348">
        <v>2.4468000000000001</v>
      </c>
      <c r="X500" s="348">
        <v>11.581899999999999</v>
      </c>
      <c r="Y500" s="374"/>
      <c r="Z500" s="346">
        <v>63</v>
      </c>
      <c r="AA500" s="346">
        <v>198</v>
      </c>
      <c r="AB500" s="346">
        <v>83</v>
      </c>
      <c r="AC500" s="346">
        <v>82</v>
      </c>
      <c r="AD500" s="346">
        <v>145</v>
      </c>
      <c r="AE500" s="346">
        <v>197</v>
      </c>
      <c r="AF500" s="346">
        <v>120</v>
      </c>
      <c r="AG500" s="346">
        <v>62</v>
      </c>
      <c r="AH500" s="346" t="s">
        <v>430</v>
      </c>
      <c r="AI500" s="346" t="s">
        <v>430</v>
      </c>
      <c r="AJ500" s="346">
        <v>88</v>
      </c>
      <c r="AK500" s="346">
        <v>129</v>
      </c>
      <c r="AL500" s="346">
        <v>212</v>
      </c>
      <c r="AM500" s="346">
        <v>188</v>
      </c>
      <c r="AN500" s="346">
        <v>76</v>
      </c>
      <c r="AO500" s="373"/>
      <c r="AP500" s="348" t="s">
        <v>430</v>
      </c>
      <c r="AQ500" s="348" t="s">
        <v>430</v>
      </c>
      <c r="AR500" s="348" t="s">
        <v>430</v>
      </c>
      <c r="AS500" s="348">
        <v>2.0699999999999998</v>
      </c>
      <c r="AT500" s="348">
        <v>-1.53</v>
      </c>
      <c r="AU500" s="351"/>
      <c r="AV500" s="346" t="s">
        <v>430</v>
      </c>
      <c r="AW500" s="346" t="s">
        <v>430</v>
      </c>
      <c r="AX500" s="346" t="s">
        <v>430</v>
      </c>
      <c r="AY500" s="346">
        <v>90</v>
      </c>
      <c r="AZ500" s="346">
        <v>150</v>
      </c>
      <c r="BA500" s="374"/>
      <c r="BB500" s="348">
        <v>18.441089694452799</v>
      </c>
      <c r="BC500" s="348">
        <v>0</v>
      </c>
      <c r="BD500" s="348">
        <v>3.2927070450578397E-2</v>
      </c>
      <c r="BE500" s="375" t="s">
        <v>430</v>
      </c>
      <c r="BF500" s="374"/>
      <c r="BG500" s="372" t="s">
        <v>430</v>
      </c>
      <c r="BH500" s="373"/>
      <c r="BI500" s="348">
        <v>35.963500000000003</v>
      </c>
      <c r="BJ500" s="348">
        <v>60.011800000000001</v>
      </c>
      <c r="BK500" s="348">
        <v>3.9208699999999999</v>
      </c>
      <c r="BL500" s="348">
        <v>0.10383000000000001</v>
      </c>
      <c r="BM500" s="373"/>
      <c r="BN500" s="372" t="s">
        <v>5308</v>
      </c>
      <c r="BO500" s="372" t="s">
        <v>5309</v>
      </c>
      <c r="BP500" s="372" t="s">
        <v>5310</v>
      </c>
      <c r="BQ500" s="372" t="s">
        <v>5311</v>
      </c>
      <c r="BR500" s="372" t="s">
        <v>5312</v>
      </c>
      <c r="BS500" s="373"/>
      <c r="BT500" s="354" t="s">
        <v>554</v>
      </c>
    </row>
    <row r="501" spans="1:72" s="428" customFormat="1" x14ac:dyDescent="0.25">
      <c r="A501" s="345" t="s">
        <v>5643</v>
      </c>
      <c r="B501" s="373"/>
      <c r="C501" s="719">
        <v>45615</v>
      </c>
      <c r="D501" s="373"/>
      <c r="E501" s="346">
        <v>24.07</v>
      </c>
      <c r="F501" s="373"/>
      <c r="G501" s="347">
        <v>9.4779</v>
      </c>
      <c r="H501" s="374"/>
      <c r="I501" s="348">
        <v>0.2369</v>
      </c>
      <c r="J501" s="348">
        <v>0.3175</v>
      </c>
      <c r="K501" s="348">
        <v>1.2909999999999999</v>
      </c>
      <c r="L501" s="348">
        <v>10.707599999999999</v>
      </c>
      <c r="M501" s="348">
        <v>-4.9987000000000004</v>
      </c>
      <c r="N501" s="350">
        <v>-6.7878999999999996</v>
      </c>
      <c r="O501" s="348" t="s">
        <v>430</v>
      </c>
      <c r="P501" s="348" t="s">
        <v>430</v>
      </c>
      <c r="Q501" s="348" t="s">
        <v>430</v>
      </c>
      <c r="R501" s="348" t="s">
        <v>430</v>
      </c>
      <c r="S501" s="348">
        <v>13.8391</v>
      </c>
      <c r="T501" s="348">
        <v>-4.1357999999999997</v>
      </c>
      <c r="U501" s="348">
        <v>-5.3090999999999999</v>
      </c>
      <c r="V501" s="348">
        <v>-8.7628000000000004</v>
      </c>
      <c r="W501" s="348">
        <v>2.6324000000000001</v>
      </c>
      <c r="X501" s="348">
        <v>-3.3069999999999999</v>
      </c>
      <c r="Y501" s="374"/>
      <c r="Z501" s="346">
        <v>131</v>
      </c>
      <c r="AA501" s="346">
        <v>81</v>
      </c>
      <c r="AB501" s="346">
        <v>190</v>
      </c>
      <c r="AC501" s="346">
        <v>134</v>
      </c>
      <c r="AD501" s="346">
        <v>163</v>
      </c>
      <c r="AE501" s="346">
        <v>199</v>
      </c>
      <c r="AF501" s="346" t="s">
        <v>430</v>
      </c>
      <c r="AG501" s="346" t="s">
        <v>430</v>
      </c>
      <c r="AH501" s="346" t="s">
        <v>430</v>
      </c>
      <c r="AI501" s="346" t="s">
        <v>430</v>
      </c>
      <c r="AJ501" s="346">
        <v>127</v>
      </c>
      <c r="AK501" s="346">
        <v>161</v>
      </c>
      <c r="AL501" s="346">
        <v>219</v>
      </c>
      <c r="AM501" s="346">
        <v>200</v>
      </c>
      <c r="AN501" s="346">
        <v>68</v>
      </c>
      <c r="AO501" s="373"/>
      <c r="AP501" s="348" t="s">
        <v>430</v>
      </c>
      <c r="AQ501" s="348" t="s">
        <v>430</v>
      </c>
      <c r="AR501" s="348" t="s">
        <v>430</v>
      </c>
      <c r="AS501" s="348" t="s">
        <v>430</v>
      </c>
      <c r="AT501" s="348">
        <v>-5.13</v>
      </c>
      <c r="AU501" s="351"/>
      <c r="AV501" s="346" t="s">
        <v>430</v>
      </c>
      <c r="AW501" s="346" t="s">
        <v>430</v>
      </c>
      <c r="AX501" s="346" t="s">
        <v>430</v>
      </c>
      <c r="AY501" s="346" t="s">
        <v>430</v>
      </c>
      <c r="AZ501" s="346">
        <v>164</v>
      </c>
      <c r="BA501" s="374"/>
      <c r="BB501" s="348">
        <v>18.743364195151401</v>
      </c>
      <c r="BC501" s="348">
        <v>1.0128256376698399</v>
      </c>
      <c r="BD501" s="348">
        <v>-3.1822591717789797E-2</v>
      </c>
      <c r="BE501" s="375">
        <v>3.4536763515087603E-2</v>
      </c>
      <c r="BF501" s="374"/>
      <c r="BG501" s="372">
        <v>0.23910000000000001</v>
      </c>
      <c r="BH501" s="373"/>
      <c r="BI501" s="348">
        <v>7.4123700000000001</v>
      </c>
      <c r="BJ501" s="348">
        <v>90.551299999999998</v>
      </c>
      <c r="BK501" s="348">
        <v>2.1064500000000002</v>
      </c>
      <c r="BL501" s="348">
        <v>-7.0120000000000002E-2</v>
      </c>
      <c r="BM501" s="373"/>
      <c r="BN501" s="372" t="s">
        <v>5314</v>
      </c>
      <c r="BO501" s="372" t="s">
        <v>5315</v>
      </c>
      <c r="BP501" s="372" t="s">
        <v>5316</v>
      </c>
      <c r="BQ501" s="372" t="s">
        <v>5317</v>
      </c>
      <c r="BR501" s="372" t="s">
        <v>5318</v>
      </c>
      <c r="BS501" s="373"/>
      <c r="BT501" s="354" t="s">
        <v>547</v>
      </c>
    </row>
    <row r="502" spans="1:72" s="428" customFormat="1" ht="11" x14ac:dyDescent="0.3">
      <c r="A502" s="841" t="s">
        <v>5644</v>
      </c>
      <c r="B502" s="842"/>
      <c r="C502" s="843">
        <v>46002</v>
      </c>
      <c r="D502" s="842"/>
      <c r="E502" s="844">
        <v>24.320399999999999</v>
      </c>
      <c r="F502" s="842"/>
      <c r="G502" s="845">
        <v>10.239000000000001</v>
      </c>
      <c r="H502" s="847"/>
      <c r="I502" s="846">
        <v>0.30370000000000003</v>
      </c>
      <c r="J502" s="846">
        <v>0.34300000000000003</v>
      </c>
      <c r="K502" s="846">
        <v>2.7187000000000001</v>
      </c>
      <c r="L502" s="846">
        <v>14.8771</v>
      </c>
      <c r="M502" s="846">
        <v>1.3963000000000001</v>
      </c>
      <c r="N502" s="848" t="s">
        <v>430</v>
      </c>
      <c r="O502" s="846" t="s">
        <v>430</v>
      </c>
      <c r="P502" s="846" t="s">
        <v>430</v>
      </c>
      <c r="Q502" s="846" t="s">
        <v>430</v>
      </c>
      <c r="R502" s="846" t="s">
        <v>430</v>
      </c>
      <c r="S502" s="846">
        <v>17.974399999999999</v>
      </c>
      <c r="T502" s="846">
        <v>2.9251999999999998</v>
      </c>
      <c r="U502" s="846" t="s">
        <v>430</v>
      </c>
      <c r="V502" s="846" t="s">
        <v>430</v>
      </c>
      <c r="W502" s="846">
        <v>2.2570999999999999</v>
      </c>
      <c r="X502" s="846">
        <v>2.39</v>
      </c>
      <c r="Y502" s="847"/>
      <c r="Z502" s="844">
        <v>125</v>
      </c>
      <c r="AA502" s="844">
        <v>78</v>
      </c>
      <c r="AB502" s="844">
        <v>76</v>
      </c>
      <c r="AC502" s="844">
        <v>58</v>
      </c>
      <c r="AD502" s="844">
        <v>99</v>
      </c>
      <c r="AE502" s="844" t="s">
        <v>430</v>
      </c>
      <c r="AF502" s="844" t="s">
        <v>430</v>
      </c>
      <c r="AG502" s="844" t="s">
        <v>430</v>
      </c>
      <c r="AH502" s="844" t="s">
        <v>430</v>
      </c>
      <c r="AI502" s="844" t="s">
        <v>430</v>
      </c>
      <c r="AJ502" s="844">
        <v>55</v>
      </c>
      <c r="AK502" s="844">
        <v>72</v>
      </c>
      <c r="AL502" s="844" t="s">
        <v>430</v>
      </c>
      <c r="AM502" s="844" t="s">
        <v>430</v>
      </c>
      <c r="AN502" s="844">
        <v>117</v>
      </c>
      <c r="AO502" s="842"/>
      <c r="AP502" s="846" t="s">
        <v>430</v>
      </c>
      <c r="AQ502" s="846" t="s">
        <v>430</v>
      </c>
      <c r="AR502" s="846" t="s">
        <v>430</v>
      </c>
      <c r="AS502" s="846" t="s">
        <v>430</v>
      </c>
      <c r="AT502" s="846" t="s">
        <v>430</v>
      </c>
      <c r="AU502" s="849"/>
      <c r="AV502" s="844" t="s">
        <v>430</v>
      </c>
      <c r="AW502" s="844" t="s">
        <v>430</v>
      </c>
      <c r="AX502" s="844" t="s">
        <v>430</v>
      </c>
      <c r="AY502" s="844" t="s">
        <v>430</v>
      </c>
      <c r="AZ502" s="844" t="s">
        <v>430</v>
      </c>
      <c r="BA502" s="847"/>
      <c r="BB502" s="846">
        <v>24.903973859853402</v>
      </c>
      <c r="BC502" s="846">
        <v>1.0017972437456699</v>
      </c>
      <c r="BD502" s="846">
        <v>-2.72349870419151E-4</v>
      </c>
      <c r="BE502" s="852">
        <v>-4.9292299572078001E-2</v>
      </c>
      <c r="BF502" s="847"/>
      <c r="BG502" s="855">
        <v>0.1888</v>
      </c>
      <c r="BH502" s="842"/>
      <c r="BI502" s="846">
        <v>54.017600000000002</v>
      </c>
      <c r="BJ502" s="846">
        <v>37.511800000000001</v>
      </c>
      <c r="BK502" s="846">
        <v>8.3237799999999993</v>
      </c>
      <c r="BL502" s="846">
        <v>0.14682000000000001</v>
      </c>
      <c r="BM502" s="842"/>
      <c r="BN502" s="855" t="s">
        <v>5320</v>
      </c>
      <c r="BO502" s="855" t="s">
        <v>5321</v>
      </c>
      <c r="BP502" s="855" t="s">
        <v>4930</v>
      </c>
      <c r="BQ502" s="855" t="s">
        <v>1801</v>
      </c>
      <c r="BR502" s="855" t="s">
        <v>5322</v>
      </c>
      <c r="BS502" s="842"/>
      <c r="BT502" s="856" t="s">
        <v>554</v>
      </c>
    </row>
    <row r="503" spans="1:72" s="428" customFormat="1" x14ac:dyDescent="0.25">
      <c r="A503" s="345" t="s">
        <v>5645</v>
      </c>
      <c r="B503" s="373"/>
      <c r="C503" s="719">
        <v>45687</v>
      </c>
      <c r="D503" s="373"/>
      <c r="E503" s="346">
        <v>24.752400000000002</v>
      </c>
      <c r="F503" s="373"/>
      <c r="G503" s="347">
        <v>12.0222</v>
      </c>
      <c r="H503" s="374"/>
      <c r="I503" s="348">
        <v>-7.9000000000000001E-2</v>
      </c>
      <c r="J503" s="348">
        <v>-0.38200000000000001</v>
      </c>
      <c r="K503" s="348">
        <v>-1.3028999999999999</v>
      </c>
      <c r="L503" s="348">
        <v>11.010400000000001</v>
      </c>
      <c r="M503" s="348">
        <v>3.2374000000000001</v>
      </c>
      <c r="N503" s="350">
        <v>8.3109999999999999</v>
      </c>
      <c r="O503" s="348" t="s">
        <v>430</v>
      </c>
      <c r="P503" s="348" t="s">
        <v>430</v>
      </c>
      <c r="Q503" s="348" t="s">
        <v>430</v>
      </c>
      <c r="R503" s="348" t="s">
        <v>430</v>
      </c>
      <c r="S503" s="348">
        <v>12.3224</v>
      </c>
      <c r="T503" s="348">
        <v>2.512</v>
      </c>
      <c r="U503" s="348">
        <v>8.2428000000000008</v>
      </c>
      <c r="V503" s="348">
        <v>5.8468999999999998</v>
      </c>
      <c r="W503" s="348">
        <v>-1.0706</v>
      </c>
      <c r="X503" s="348">
        <v>14.088900000000001</v>
      </c>
      <c r="Y503" s="374"/>
      <c r="Z503" s="346">
        <v>191</v>
      </c>
      <c r="AA503" s="346">
        <v>205</v>
      </c>
      <c r="AB503" s="346">
        <v>236</v>
      </c>
      <c r="AC503" s="346">
        <v>119</v>
      </c>
      <c r="AD503" s="346">
        <v>68</v>
      </c>
      <c r="AE503" s="346">
        <v>28</v>
      </c>
      <c r="AF503" s="346" t="s">
        <v>430</v>
      </c>
      <c r="AG503" s="346" t="s">
        <v>430</v>
      </c>
      <c r="AH503" s="346" t="s">
        <v>430</v>
      </c>
      <c r="AI503" s="346" t="s">
        <v>430</v>
      </c>
      <c r="AJ503" s="346">
        <v>149</v>
      </c>
      <c r="AK503" s="346">
        <v>93</v>
      </c>
      <c r="AL503" s="346">
        <v>48</v>
      </c>
      <c r="AM503" s="346">
        <v>29</v>
      </c>
      <c r="AN503" s="346">
        <v>234</v>
      </c>
      <c r="AO503" s="373"/>
      <c r="AP503" s="348" t="s">
        <v>430</v>
      </c>
      <c r="AQ503" s="348" t="s">
        <v>430</v>
      </c>
      <c r="AR503" s="348" t="s">
        <v>430</v>
      </c>
      <c r="AS503" s="348" t="s">
        <v>430</v>
      </c>
      <c r="AT503" s="348">
        <v>9.3699999999999992</v>
      </c>
      <c r="AU503" s="351"/>
      <c r="AV503" s="346" t="s">
        <v>430</v>
      </c>
      <c r="AW503" s="346" t="s">
        <v>430</v>
      </c>
      <c r="AX503" s="346" t="s">
        <v>430</v>
      </c>
      <c r="AY503" s="346" t="s">
        <v>430</v>
      </c>
      <c r="AZ503" s="346">
        <v>72</v>
      </c>
      <c r="BA503" s="374"/>
      <c r="BB503" s="348">
        <v>14.118040336342</v>
      </c>
      <c r="BC503" s="348">
        <v>0.995625250272549</v>
      </c>
      <c r="BD503" s="348">
        <v>6.8106245109078506E-2</v>
      </c>
      <c r="BE503" s="375">
        <v>-4.3236985883930303E-2</v>
      </c>
      <c r="BF503" s="374"/>
      <c r="BG503" s="372">
        <v>0.13070000000000001</v>
      </c>
      <c r="BH503" s="373"/>
      <c r="BI503" s="348">
        <v>96.821399999999997</v>
      </c>
      <c r="BJ503" s="348">
        <v>2.6610499999999999</v>
      </c>
      <c r="BK503" s="348" t="s">
        <v>430</v>
      </c>
      <c r="BL503" s="348">
        <v>0.51754999999999995</v>
      </c>
      <c r="BM503" s="373"/>
      <c r="BN503" s="372" t="s">
        <v>5324</v>
      </c>
      <c r="BO503" s="372" t="s">
        <v>5325</v>
      </c>
      <c r="BP503" s="372" t="s">
        <v>5326</v>
      </c>
      <c r="BQ503" s="372" t="s">
        <v>2808</v>
      </c>
      <c r="BR503" s="372" t="s">
        <v>5327</v>
      </c>
      <c r="BS503" s="373"/>
      <c r="BT503" s="354" t="s">
        <v>554</v>
      </c>
    </row>
    <row r="504" spans="1:72" s="428" customFormat="1" x14ac:dyDescent="0.25">
      <c r="A504" s="345" t="s">
        <v>5646</v>
      </c>
      <c r="B504" s="373"/>
      <c r="C504" s="719">
        <v>45859</v>
      </c>
      <c r="D504" s="373"/>
      <c r="E504" s="346">
        <v>24.282499999999999</v>
      </c>
      <c r="F504" s="373"/>
      <c r="G504" s="347">
        <v>9.6187000000000005</v>
      </c>
      <c r="H504" s="374"/>
      <c r="I504" s="348">
        <v>0.81540000000000001</v>
      </c>
      <c r="J504" s="348">
        <v>-6.7500000000000004E-2</v>
      </c>
      <c r="K504" s="348">
        <v>1.5733999999999999</v>
      </c>
      <c r="L504" s="348">
        <v>5.2259000000000002</v>
      </c>
      <c r="M504" s="348">
        <v>-7.7564000000000002</v>
      </c>
      <c r="N504" s="350" t="s">
        <v>430</v>
      </c>
      <c r="O504" s="348" t="s">
        <v>430</v>
      </c>
      <c r="P504" s="348" t="s">
        <v>430</v>
      </c>
      <c r="Q504" s="348" t="s">
        <v>430</v>
      </c>
      <c r="R504" s="348" t="s">
        <v>430</v>
      </c>
      <c r="S504" s="348">
        <v>7.9466999999999999</v>
      </c>
      <c r="T504" s="348">
        <v>-7.7042000000000002</v>
      </c>
      <c r="U504" s="348">
        <v>-2.0190000000000001</v>
      </c>
      <c r="V504" s="348" t="s">
        <v>430</v>
      </c>
      <c r="W504" s="348">
        <v>2.2667999999999999</v>
      </c>
      <c r="X504" s="348">
        <v>-3.8130000000000002</v>
      </c>
      <c r="Y504" s="374"/>
      <c r="Z504" s="346">
        <v>62</v>
      </c>
      <c r="AA504" s="346">
        <v>157</v>
      </c>
      <c r="AB504" s="346">
        <v>187</v>
      </c>
      <c r="AC504" s="346">
        <v>220</v>
      </c>
      <c r="AD504" s="346">
        <v>212</v>
      </c>
      <c r="AE504" s="346" t="s">
        <v>430</v>
      </c>
      <c r="AF504" s="346" t="s">
        <v>430</v>
      </c>
      <c r="AG504" s="346" t="s">
        <v>430</v>
      </c>
      <c r="AH504" s="346" t="s">
        <v>430</v>
      </c>
      <c r="AI504" s="346" t="s">
        <v>430</v>
      </c>
      <c r="AJ504" s="346">
        <v>220</v>
      </c>
      <c r="AK504" s="346">
        <v>216</v>
      </c>
      <c r="AL504" s="346">
        <v>194</v>
      </c>
      <c r="AM504" s="346" t="s">
        <v>430</v>
      </c>
      <c r="AN504" s="346">
        <v>115</v>
      </c>
      <c r="AO504" s="373"/>
      <c r="AP504" s="348" t="s">
        <v>430</v>
      </c>
      <c r="AQ504" s="348" t="s">
        <v>430</v>
      </c>
      <c r="AR504" s="348" t="s">
        <v>430</v>
      </c>
      <c r="AS504" s="348" t="s">
        <v>430</v>
      </c>
      <c r="AT504" s="348">
        <v>-6.39</v>
      </c>
      <c r="AU504" s="351"/>
      <c r="AV504" s="346" t="s">
        <v>430</v>
      </c>
      <c r="AW504" s="346" t="s">
        <v>430</v>
      </c>
      <c r="AX504" s="346" t="s">
        <v>430</v>
      </c>
      <c r="AY504" s="346" t="s">
        <v>430</v>
      </c>
      <c r="AZ504" s="346">
        <v>196</v>
      </c>
      <c r="BA504" s="374"/>
      <c r="BB504" s="348">
        <v>13.4280382249043</v>
      </c>
      <c r="BC504" s="348">
        <v>0.99747083332550801</v>
      </c>
      <c r="BD504" s="348">
        <v>-5.3805480129067197E-2</v>
      </c>
      <c r="BE504" s="375">
        <v>-4.5828442328614098E-2</v>
      </c>
      <c r="BF504" s="374"/>
      <c r="BG504" s="372">
        <v>4.9099999999999998E-2</v>
      </c>
      <c r="BH504" s="373"/>
      <c r="BI504" s="348">
        <v>99.812600000000003</v>
      </c>
      <c r="BJ504" s="348" t="s">
        <v>430</v>
      </c>
      <c r="BK504" s="348" t="s">
        <v>430</v>
      </c>
      <c r="BL504" s="348">
        <v>0.18740000000000001</v>
      </c>
      <c r="BM504" s="373"/>
      <c r="BN504" s="372" t="s">
        <v>4489</v>
      </c>
      <c r="BO504" s="372" t="s">
        <v>4453</v>
      </c>
      <c r="BP504" s="372" t="s">
        <v>4310</v>
      </c>
      <c r="BQ504" s="372" t="s">
        <v>4491</v>
      </c>
      <c r="BR504" s="372" t="s">
        <v>4455</v>
      </c>
      <c r="BS504" s="373"/>
      <c r="BT504" s="354" t="s">
        <v>554</v>
      </c>
    </row>
    <row r="505" spans="1:72" s="428" customFormat="1" x14ac:dyDescent="0.25">
      <c r="A505" s="345" t="s">
        <v>5647</v>
      </c>
      <c r="B505" s="373"/>
      <c r="C505" s="719">
        <v>45580</v>
      </c>
      <c r="D505" s="373"/>
      <c r="E505" s="346">
        <v>22.49</v>
      </c>
      <c r="F505" s="373"/>
      <c r="G505" s="347">
        <v>8.2403999999999993</v>
      </c>
      <c r="H505" s="374"/>
      <c r="I505" s="348">
        <v>0.54169999999999996</v>
      </c>
      <c r="J505" s="348">
        <v>9.6000000000000002E-2</v>
      </c>
      <c r="K505" s="348">
        <v>2.8995000000000002</v>
      </c>
      <c r="L505" s="348">
        <v>11.3101</v>
      </c>
      <c r="M505" s="348">
        <v>-1.0233000000000001</v>
      </c>
      <c r="N505" s="350">
        <v>-1.9875</v>
      </c>
      <c r="O505" s="348" t="s">
        <v>430</v>
      </c>
      <c r="P505" s="348" t="s">
        <v>430</v>
      </c>
      <c r="Q505" s="348" t="s">
        <v>430</v>
      </c>
      <c r="R505" s="348" t="s">
        <v>430</v>
      </c>
      <c r="S505" s="348">
        <v>15.150499999999999</v>
      </c>
      <c r="T505" s="348">
        <v>2.5499999999999998E-2</v>
      </c>
      <c r="U505" s="348">
        <v>3.9234</v>
      </c>
      <c r="V505" s="348">
        <v>-2.7578</v>
      </c>
      <c r="W505" s="348">
        <v>2.3258000000000001</v>
      </c>
      <c r="X505" s="348">
        <v>-10.818</v>
      </c>
      <c r="Y505" s="374"/>
      <c r="Z505" s="346">
        <v>82</v>
      </c>
      <c r="AA505" s="346">
        <v>110</v>
      </c>
      <c r="AB505" s="346">
        <v>72</v>
      </c>
      <c r="AC505" s="346">
        <v>113</v>
      </c>
      <c r="AD505" s="346">
        <v>119</v>
      </c>
      <c r="AE505" s="346">
        <v>153</v>
      </c>
      <c r="AF505" s="346" t="s">
        <v>430</v>
      </c>
      <c r="AG505" s="346" t="s">
        <v>430</v>
      </c>
      <c r="AH505" s="346" t="s">
        <v>430</v>
      </c>
      <c r="AI505" s="346" t="s">
        <v>430</v>
      </c>
      <c r="AJ505" s="346">
        <v>116</v>
      </c>
      <c r="AK505" s="346">
        <v>113</v>
      </c>
      <c r="AL505" s="346">
        <v>124</v>
      </c>
      <c r="AM505" s="346">
        <v>142</v>
      </c>
      <c r="AN505" s="346">
        <v>88</v>
      </c>
      <c r="AO505" s="373"/>
      <c r="AP505" s="348" t="s">
        <v>430</v>
      </c>
      <c r="AQ505" s="348" t="s">
        <v>430</v>
      </c>
      <c r="AR505" s="348" t="s">
        <v>430</v>
      </c>
      <c r="AS505" s="348" t="s">
        <v>430</v>
      </c>
      <c r="AT505" s="348">
        <v>2.73</v>
      </c>
      <c r="AU505" s="351"/>
      <c r="AV505" s="346" t="s">
        <v>430</v>
      </c>
      <c r="AW505" s="346" t="s">
        <v>430</v>
      </c>
      <c r="AX505" s="346" t="s">
        <v>430</v>
      </c>
      <c r="AY505" s="346" t="s">
        <v>430</v>
      </c>
      <c r="AZ505" s="346">
        <v>120</v>
      </c>
      <c r="BA505" s="374"/>
      <c r="BB505" s="348">
        <v>17.377584013522998</v>
      </c>
      <c r="BC505" s="348">
        <v>1.0031733446809199</v>
      </c>
      <c r="BD505" s="348">
        <v>-5.4919425998706702E-2</v>
      </c>
      <c r="BE505" s="375">
        <v>-8.9808297844711601E-2</v>
      </c>
      <c r="BF505" s="374"/>
      <c r="BG505" s="372">
        <v>0.3826</v>
      </c>
      <c r="BH505" s="373"/>
      <c r="BI505" s="348">
        <v>65.523200000000003</v>
      </c>
      <c r="BJ505" s="348">
        <v>34.270600000000002</v>
      </c>
      <c r="BK505" s="348" t="s">
        <v>430</v>
      </c>
      <c r="BL505" s="348">
        <v>0.20619999999999999</v>
      </c>
      <c r="BM505" s="373"/>
      <c r="BN505" s="372" t="s">
        <v>2612</v>
      </c>
      <c r="BO505" s="372" t="s">
        <v>3683</v>
      </c>
      <c r="BP505" s="372" t="s">
        <v>1966</v>
      </c>
      <c r="BQ505" s="372" t="s">
        <v>5330</v>
      </c>
      <c r="BR505" s="372" t="s">
        <v>1635</v>
      </c>
      <c r="BS505" s="373"/>
      <c r="BT505" s="354" t="s">
        <v>5331</v>
      </c>
    </row>
    <row r="506" spans="1:72" s="428" customFormat="1" ht="11" x14ac:dyDescent="0.3">
      <c r="A506" s="841" t="s">
        <v>5648</v>
      </c>
      <c r="B506" s="842"/>
      <c r="C506" s="843">
        <v>45705</v>
      </c>
      <c r="D506" s="842"/>
      <c r="E506" s="844">
        <v>23.2424</v>
      </c>
      <c r="F506" s="842"/>
      <c r="G506" s="845">
        <v>10.266</v>
      </c>
      <c r="H506" s="847"/>
      <c r="I506" s="846">
        <v>1.0334000000000001</v>
      </c>
      <c r="J506" s="846">
        <v>3.9E-2</v>
      </c>
      <c r="K506" s="846">
        <v>2.4039999999999999</v>
      </c>
      <c r="L506" s="846">
        <v>4.3611000000000004</v>
      </c>
      <c r="M506" s="846">
        <v>-9.5188000000000006</v>
      </c>
      <c r="N506" s="848">
        <v>-5.3475999999999999</v>
      </c>
      <c r="O506" s="846" t="s">
        <v>430</v>
      </c>
      <c r="P506" s="846" t="s">
        <v>430</v>
      </c>
      <c r="Q506" s="846" t="s">
        <v>430</v>
      </c>
      <c r="R506" s="846" t="s">
        <v>430</v>
      </c>
      <c r="S506" s="846">
        <v>7.4298999999999999</v>
      </c>
      <c r="T506" s="846">
        <v>-9.3190000000000008</v>
      </c>
      <c r="U506" s="846">
        <v>-3.6147</v>
      </c>
      <c r="V506" s="846">
        <v>-7.2461000000000002</v>
      </c>
      <c r="W506" s="846">
        <v>3.2381000000000002</v>
      </c>
      <c r="X506" s="846">
        <v>1.9666999999999999</v>
      </c>
      <c r="Y506" s="847"/>
      <c r="Z506" s="844">
        <v>31</v>
      </c>
      <c r="AA506" s="844">
        <v>114</v>
      </c>
      <c r="AB506" s="844">
        <v>99</v>
      </c>
      <c r="AC506" s="844">
        <v>234</v>
      </c>
      <c r="AD506" s="844">
        <v>228</v>
      </c>
      <c r="AE506" s="844">
        <v>194</v>
      </c>
      <c r="AF506" s="844" t="s">
        <v>430</v>
      </c>
      <c r="AG506" s="844" t="s">
        <v>430</v>
      </c>
      <c r="AH506" s="844" t="s">
        <v>430</v>
      </c>
      <c r="AI506" s="844" t="s">
        <v>430</v>
      </c>
      <c r="AJ506" s="844">
        <v>235</v>
      </c>
      <c r="AK506" s="844">
        <v>231</v>
      </c>
      <c r="AL506" s="844">
        <v>209</v>
      </c>
      <c r="AM506" s="844">
        <v>195</v>
      </c>
      <c r="AN506" s="844">
        <v>51</v>
      </c>
      <c r="AO506" s="842"/>
      <c r="AP506" s="846" t="s">
        <v>430</v>
      </c>
      <c r="AQ506" s="846" t="s">
        <v>430</v>
      </c>
      <c r="AR506" s="846" t="s">
        <v>430</v>
      </c>
      <c r="AS506" s="846" t="s">
        <v>430</v>
      </c>
      <c r="AT506" s="846">
        <v>-8.69</v>
      </c>
      <c r="AU506" s="849"/>
      <c r="AV506" s="844" t="s">
        <v>430</v>
      </c>
      <c r="AW506" s="844" t="s">
        <v>430</v>
      </c>
      <c r="AX506" s="844" t="s">
        <v>430</v>
      </c>
      <c r="AY506" s="844" t="s">
        <v>430</v>
      </c>
      <c r="AZ506" s="844">
        <v>206</v>
      </c>
      <c r="BA506" s="847"/>
      <c r="BB506" s="846">
        <v>12.2264614070831</v>
      </c>
      <c r="BC506" s="846">
        <v>0.99887609131997901</v>
      </c>
      <c r="BD506" s="846">
        <v>-7.9698265604090102E-3</v>
      </c>
      <c r="BE506" s="852">
        <v>-1.52294216199221E-2</v>
      </c>
      <c r="BF506" s="847"/>
      <c r="BG506" s="855">
        <v>0.1714</v>
      </c>
      <c r="BH506" s="842"/>
      <c r="BI506" s="846">
        <v>99.766900000000007</v>
      </c>
      <c r="BJ506" s="846" t="s">
        <v>430</v>
      </c>
      <c r="BK506" s="846" t="s">
        <v>430</v>
      </c>
      <c r="BL506" s="846">
        <v>0.2331</v>
      </c>
      <c r="BM506" s="842"/>
      <c r="BN506" s="855" t="s">
        <v>4473</v>
      </c>
      <c r="BO506" s="855" t="s">
        <v>4474</v>
      </c>
      <c r="BP506" s="855" t="s">
        <v>4475</v>
      </c>
      <c r="BQ506" s="855" t="s">
        <v>4476</v>
      </c>
      <c r="BR506" s="855" t="s">
        <v>983</v>
      </c>
      <c r="BS506" s="842"/>
      <c r="BT506" s="856" t="s">
        <v>554</v>
      </c>
    </row>
    <row r="507" spans="1:72" s="428" customFormat="1" x14ac:dyDescent="0.25">
      <c r="A507" s="345" t="s">
        <v>5649</v>
      </c>
      <c r="B507" s="373"/>
      <c r="C507" s="719">
        <v>45377</v>
      </c>
      <c r="D507" s="373"/>
      <c r="E507" s="346">
        <v>19.87</v>
      </c>
      <c r="F507" s="373"/>
      <c r="G507" s="347">
        <v>8.2256999999999998</v>
      </c>
      <c r="H507" s="374"/>
      <c r="I507" s="348">
        <v>2.0190999999999999</v>
      </c>
      <c r="J507" s="348">
        <v>-4.2599</v>
      </c>
      <c r="K507" s="348">
        <v>-4.3311999999999999</v>
      </c>
      <c r="L507" s="348">
        <v>-6.5983000000000001</v>
      </c>
      <c r="M507" s="348">
        <v>-28.512599999999999</v>
      </c>
      <c r="N507" s="350">
        <v>-26.827400000000001</v>
      </c>
      <c r="O507" s="348">
        <v>-9.8094000000000001</v>
      </c>
      <c r="P507" s="348" t="s">
        <v>430</v>
      </c>
      <c r="Q507" s="348" t="s">
        <v>430</v>
      </c>
      <c r="R507" s="348" t="s">
        <v>430</v>
      </c>
      <c r="S507" s="348">
        <v>-4.7213000000000003</v>
      </c>
      <c r="T507" s="348">
        <v>-26.458400000000001</v>
      </c>
      <c r="U507" s="348">
        <v>-16.765000000000001</v>
      </c>
      <c r="V507" s="348">
        <v>-27.804200000000002</v>
      </c>
      <c r="W507" s="348">
        <v>-5.1802999999999999</v>
      </c>
      <c r="X507" s="348">
        <v>-8.327</v>
      </c>
      <c r="Y507" s="374"/>
      <c r="Z507" s="346">
        <v>9</v>
      </c>
      <c r="AA507" s="346">
        <v>255</v>
      </c>
      <c r="AB507" s="346">
        <v>253</v>
      </c>
      <c r="AC507" s="346">
        <v>251</v>
      </c>
      <c r="AD507" s="346">
        <v>239</v>
      </c>
      <c r="AE507" s="346">
        <v>212</v>
      </c>
      <c r="AF507" s="346">
        <v>125</v>
      </c>
      <c r="AG507" s="346" t="s">
        <v>430</v>
      </c>
      <c r="AH507" s="346" t="s">
        <v>430</v>
      </c>
      <c r="AI507" s="346" t="s">
        <v>430</v>
      </c>
      <c r="AJ507" s="346">
        <v>251</v>
      </c>
      <c r="AK507" s="346">
        <v>241</v>
      </c>
      <c r="AL507" s="346">
        <v>234</v>
      </c>
      <c r="AM507" s="346">
        <v>213</v>
      </c>
      <c r="AN507" s="346">
        <v>256</v>
      </c>
      <c r="AO507" s="373"/>
      <c r="AP507" s="348" t="s">
        <v>430</v>
      </c>
      <c r="AQ507" s="348" t="s">
        <v>430</v>
      </c>
      <c r="AR507" s="348" t="s">
        <v>430</v>
      </c>
      <c r="AS507" s="348" t="s">
        <v>430</v>
      </c>
      <c r="AT507" s="348">
        <v>-32.590000000000003</v>
      </c>
      <c r="AU507" s="351"/>
      <c r="AV507" s="346" t="s">
        <v>430</v>
      </c>
      <c r="AW507" s="346" t="s">
        <v>430</v>
      </c>
      <c r="AX507" s="346" t="s">
        <v>430</v>
      </c>
      <c r="AY507" s="346" t="s">
        <v>430</v>
      </c>
      <c r="AZ507" s="346">
        <v>218</v>
      </c>
      <c r="BA507" s="374"/>
      <c r="BB507" s="348">
        <v>22.152688651866701</v>
      </c>
      <c r="BC507" s="348">
        <v>0.99194550828888595</v>
      </c>
      <c r="BD507" s="348">
        <v>-3.70490656216984E-2</v>
      </c>
      <c r="BE507" s="375">
        <v>-3.7069528345428898E-2</v>
      </c>
      <c r="BF507" s="374"/>
      <c r="BG507" s="372">
        <v>0.22140000000000001</v>
      </c>
      <c r="BH507" s="373"/>
      <c r="BI507" s="348">
        <v>79.534599999999998</v>
      </c>
      <c r="BJ507" s="348">
        <v>19.163699999999999</v>
      </c>
      <c r="BK507" s="348" t="s">
        <v>430</v>
      </c>
      <c r="BL507" s="348">
        <v>1.3017000000000001</v>
      </c>
      <c r="BM507" s="373"/>
      <c r="BN507" s="372" t="s">
        <v>5334</v>
      </c>
      <c r="BO507" s="372" t="s">
        <v>2978</v>
      </c>
      <c r="BP507" s="372" t="s">
        <v>430</v>
      </c>
      <c r="BQ507" s="372" t="s">
        <v>430</v>
      </c>
      <c r="BR507" s="372" t="s">
        <v>430</v>
      </c>
      <c r="BS507" s="373"/>
      <c r="BT507" s="354" t="s">
        <v>554</v>
      </c>
    </row>
    <row r="508" spans="1:72" s="428" customFormat="1" x14ac:dyDescent="0.25">
      <c r="A508" s="345" t="s">
        <v>5650</v>
      </c>
      <c r="B508" s="373"/>
      <c r="C508" s="719">
        <v>45828</v>
      </c>
      <c r="D508" s="373"/>
      <c r="E508" s="346">
        <v>21.473600000000001</v>
      </c>
      <c r="F508" s="373"/>
      <c r="G508" s="347">
        <v>11.3316</v>
      </c>
      <c r="H508" s="374"/>
      <c r="I508" s="348">
        <v>0.22109999999999999</v>
      </c>
      <c r="J508" s="348">
        <v>3.5625</v>
      </c>
      <c r="K508" s="348">
        <v>1.8616999999999999</v>
      </c>
      <c r="L508" s="348">
        <v>12.089700000000001</v>
      </c>
      <c r="M508" s="348">
        <v>8.2715999999999994</v>
      </c>
      <c r="N508" s="350">
        <v>13.186999999999999</v>
      </c>
      <c r="O508" s="348" t="s">
        <v>430</v>
      </c>
      <c r="P508" s="348" t="s">
        <v>430</v>
      </c>
      <c r="Q508" s="348" t="s">
        <v>430</v>
      </c>
      <c r="R508" s="348" t="s">
        <v>430</v>
      </c>
      <c r="S508" s="348">
        <v>12.3119</v>
      </c>
      <c r="T508" s="348">
        <v>9.0584000000000007</v>
      </c>
      <c r="U508" s="348">
        <v>12.8466</v>
      </c>
      <c r="V508" s="348">
        <v>10.460599999999999</v>
      </c>
      <c r="W508" s="348">
        <v>3.698</v>
      </c>
      <c r="X508" s="348">
        <v>13.1625</v>
      </c>
      <c r="Y508" s="374"/>
      <c r="Z508" s="346">
        <v>132</v>
      </c>
      <c r="AA508" s="346">
        <v>4</v>
      </c>
      <c r="AB508" s="346">
        <v>133</v>
      </c>
      <c r="AC508" s="346">
        <v>105</v>
      </c>
      <c r="AD508" s="346">
        <v>12</v>
      </c>
      <c r="AE508" s="346">
        <v>16</v>
      </c>
      <c r="AF508" s="346" t="s">
        <v>430</v>
      </c>
      <c r="AG508" s="346" t="s">
        <v>430</v>
      </c>
      <c r="AH508" s="346" t="s">
        <v>430</v>
      </c>
      <c r="AI508" s="346" t="s">
        <v>430</v>
      </c>
      <c r="AJ508" s="346">
        <v>150</v>
      </c>
      <c r="AK508" s="346">
        <v>12</v>
      </c>
      <c r="AL508" s="346">
        <v>17</v>
      </c>
      <c r="AM508" s="346">
        <v>19</v>
      </c>
      <c r="AN508" s="346">
        <v>41</v>
      </c>
      <c r="AO508" s="373"/>
      <c r="AP508" s="348" t="s">
        <v>430</v>
      </c>
      <c r="AQ508" s="348" t="s">
        <v>430</v>
      </c>
      <c r="AR508" s="348" t="s">
        <v>430</v>
      </c>
      <c r="AS508" s="348" t="s">
        <v>430</v>
      </c>
      <c r="AT508" s="348">
        <v>18.13</v>
      </c>
      <c r="AU508" s="351"/>
      <c r="AV508" s="346" t="s">
        <v>430</v>
      </c>
      <c r="AW508" s="346" t="s">
        <v>430</v>
      </c>
      <c r="AX508" s="346" t="s">
        <v>430</v>
      </c>
      <c r="AY508" s="346" t="s">
        <v>430</v>
      </c>
      <c r="AZ508" s="346">
        <v>17</v>
      </c>
      <c r="BA508" s="374"/>
      <c r="BB508" s="348">
        <v>12.5225858072431</v>
      </c>
      <c r="BC508" s="348">
        <v>0.99298204642903698</v>
      </c>
      <c r="BD508" s="348">
        <v>5.1295818454269101E-2</v>
      </c>
      <c r="BE508" s="375">
        <v>-3.5338918467674098E-2</v>
      </c>
      <c r="BF508" s="374"/>
      <c r="BG508" s="372">
        <v>0.10199999999999999</v>
      </c>
      <c r="BH508" s="373"/>
      <c r="BI508" s="348">
        <v>60.949599999999997</v>
      </c>
      <c r="BJ508" s="348">
        <v>36.650300000000001</v>
      </c>
      <c r="BK508" s="348">
        <v>1.8311200000000001</v>
      </c>
      <c r="BL508" s="348">
        <v>0.56898000000000004</v>
      </c>
      <c r="BM508" s="373"/>
      <c r="BN508" s="372" t="s">
        <v>5336</v>
      </c>
      <c r="BO508" s="372" t="s">
        <v>5337</v>
      </c>
      <c r="BP508" s="372" t="s">
        <v>5338</v>
      </c>
      <c r="BQ508" s="372" t="s">
        <v>430</v>
      </c>
      <c r="BR508" s="372" t="s">
        <v>430</v>
      </c>
      <c r="BS508" s="373"/>
      <c r="BT508" s="354" t="s">
        <v>554</v>
      </c>
    </row>
    <row r="509" spans="1:72" s="428" customFormat="1" x14ac:dyDescent="0.25">
      <c r="A509" s="345" t="s">
        <v>5651</v>
      </c>
      <c r="B509" s="373"/>
      <c r="C509" s="719">
        <v>45541</v>
      </c>
      <c r="D509" s="373"/>
      <c r="E509" s="346">
        <v>21.0413</v>
      </c>
      <c r="F509" s="373"/>
      <c r="G509" s="347">
        <v>11.207100000000001</v>
      </c>
      <c r="H509" s="374"/>
      <c r="I509" s="348">
        <v>0.13400000000000001</v>
      </c>
      <c r="J509" s="348">
        <v>3.2751000000000001</v>
      </c>
      <c r="K509" s="348">
        <v>2.8542000000000001</v>
      </c>
      <c r="L509" s="348">
        <v>16.042000000000002</v>
      </c>
      <c r="M509" s="348">
        <v>10.425700000000001</v>
      </c>
      <c r="N509" s="350">
        <v>12.984999999999999</v>
      </c>
      <c r="O509" s="348" t="s">
        <v>430</v>
      </c>
      <c r="P509" s="348" t="s">
        <v>430</v>
      </c>
      <c r="Q509" s="348" t="s">
        <v>430</v>
      </c>
      <c r="R509" s="348" t="s">
        <v>430</v>
      </c>
      <c r="S509" s="348">
        <v>16.322600000000001</v>
      </c>
      <c r="T509" s="348">
        <v>11.006399999999999</v>
      </c>
      <c r="U509" s="348">
        <v>12.8224</v>
      </c>
      <c r="V509" s="348">
        <v>9.9954000000000001</v>
      </c>
      <c r="W509" s="348">
        <v>3.855</v>
      </c>
      <c r="X509" s="348">
        <v>6.5461999999999998</v>
      </c>
      <c r="Y509" s="374"/>
      <c r="Z509" s="346">
        <v>154</v>
      </c>
      <c r="AA509" s="346">
        <v>7</v>
      </c>
      <c r="AB509" s="346">
        <v>74</v>
      </c>
      <c r="AC509" s="346">
        <v>37</v>
      </c>
      <c r="AD509" s="346">
        <v>10</v>
      </c>
      <c r="AE509" s="346">
        <v>18</v>
      </c>
      <c r="AF509" s="346" t="s">
        <v>430</v>
      </c>
      <c r="AG509" s="346" t="s">
        <v>430</v>
      </c>
      <c r="AH509" s="346" t="s">
        <v>430</v>
      </c>
      <c r="AI509" s="346" t="s">
        <v>430</v>
      </c>
      <c r="AJ509" s="346">
        <v>94</v>
      </c>
      <c r="AK509" s="346">
        <v>10</v>
      </c>
      <c r="AL509" s="346">
        <v>18</v>
      </c>
      <c r="AM509" s="346">
        <v>20</v>
      </c>
      <c r="AN509" s="346">
        <v>40</v>
      </c>
      <c r="AO509" s="373"/>
      <c r="AP509" s="348" t="s">
        <v>430</v>
      </c>
      <c r="AQ509" s="348" t="s">
        <v>430</v>
      </c>
      <c r="AR509" s="348" t="s">
        <v>430</v>
      </c>
      <c r="AS509" s="348" t="s">
        <v>430</v>
      </c>
      <c r="AT509" s="348">
        <v>21.56</v>
      </c>
      <c r="AU509" s="351"/>
      <c r="AV509" s="346" t="s">
        <v>430</v>
      </c>
      <c r="AW509" s="346" t="s">
        <v>430</v>
      </c>
      <c r="AX509" s="346" t="s">
        <v>430</v>
      </c>
      <c r="AY509" s="346" t="s">
        <v>430</v>
      </c>
      <c r="AZ509" s="346">
        <v>12</v>
      </c>
      <c r="BA509" s="374"/>
      <c r="BB509" s="348">
        <v>14.2465374604371</v>
      </c>
      <c r="BC509" s="348">
        <v>0.999771312665787</v>
      </c>
      <c r="BD509" s="348">
        <v>6.1510130030632297E-3</v>
      </c>
      <c r="BE509" s="375">
        <v>-2.54960768880725E-2</v>
      </c>
      <c r="BF509" s="374"/>
      <c r="BG509" s="372">
        <v>6.1800000000000001E-2</v>
      </c>
      <c r="BH509" s="373"/>
      <c r="BI509" s="348">
        <v>43.410800000000002</v>
      </c>
      <c r="BJ509" s="348">
        <v>28.538</v>
      </c>
      <c r="BK509" s="348">
        <v>28.267900000000001</v>
      </c>
      <c r="BL509" s="348">
        <v>-0.2167</v>
      </c>
      <c r="BM509" s="373"/>
      <c r="BN509" s="372" t="s">
        <v>5340</v>
      </c>
      <c r="BO509" s="372" t="s">
        <v>5341</v>
      </c>
      <c r="BP509" s="372" t="s">
        <v>5342</v>
      </c>
      <c r="BQ509" s="372" t="s">
        <v>2949</v>
      </c>
      <c r="BR509" s="372" t="s">
        <v>5343</v>
      </c>
      <c r="BS509" s="373"/>
      <c r="BT509" s="354" t="s">
        <v>4624</v>
      </c>
    </row>
    <row r="510" spans="1:72" s="428" customFormat="1" x14ac:dyDescent="0.25">
      <c r="A510" s="345" t="s">
        <v>5652</v>
      </c>
      <c r="B510" s="373"/>
      <c r="C510" s="719">
        <v>45531</v>
      </c>
      <c r="D510" s="373"/>
      <c r="E510" s="346">
        <v>20.7742</v>
      </c>
      <c r="F510" s="373"/>
      <c r="G510" s="347">
        <v>11.425000000000001</v>
      </c>
      <c r="H510" s="374"/>
      <c r="I510" s="348">
        <v>1.6830000000000001</v>
      </c>
      <c r="J510" s="348">
        <v>1.272</v>
      </c>
      <c r="K510" s="348">
        <v>7.8512000000000004</v>
      </c>
      <c r="L510" s="348">
        <v>10.936299999999999</v>
      </c>
      <c r="M510" s="348">
        <v>-1.5095000000000001</v>
      </c>
      <c r="N510" s="350">
        <v>3.7589000000000001</v>
      </c>
      <c r="O510" s="348" t="s">
        <v>430</v>
      </c>
      <c r="P510" s="348" t="s">
        <v>430</v>
      </c>
      <c r="Q510" s="348" t="s">
        <v>430</v>
      </c>
      <c r="R510" s="348" t="s">
        <v>430</v>
      </c>
      <c r="S510" s="348">
        <v>16.099499999999999</v>
      </c>
      <c r="T510" s="348">
        <v>-2.1530999999999998</v>
      </c>
      <c r="U510" s="348">
        <v>6.6421000000000001</v>
      </c>
      <c r="V510" s="348">
        <v>1.917</v>
      </c>
      <c r="W510" s="348">
        <v>7.4909999999999997</v>
      </c>
      <c r="X510" s="348">
        <v>7.5742000000000003</v>
      </c>
      <c r="Y510" s="374"/>
      <c r="Z510" s="346">
        <v>15</v>
      </c>
      <c r="AA510" s="346">
        <v>30</v>
      </c>
      <c r="AB510" s="346">
        <v>6</v>
      </c>
      <c r="AC510" s="346">
        <v>129</v>
      </c>
      <c r="AD510" s="346">
        <v>133</v>
      </c>
      <c r="AE510" s="346">
        <v>87</v>
      </c>
      <c r="AF510" s="346" t="s">
        <v>430</v>
      </c>
      <c r="AG510" s="346" t="s">
        <v>430</v>
      </c>
      <c r="AH510" s="346" t="s">
        <v>430</v>
      </c>
      <c r="AI510" s="346" t="s">
        <v>430</v>
      </c>
      <c r="AJ510" s="346">
        <v>97</v>
      </c>
      <c r="AK510" s="346">
        <v>144</v>
      </c>
      <c r="AL510" s="346">
        <v>72</v>
      </c>
      <c r="AM510" s="346">
        <v>78</v>
      </c>
      <c r="AN510" s="346">
        <v>9</v>
      </c>
      <c r="AO510" s="373"/>
      <c r="AP510" s="348" t="s">
        <v>430</v>
      </c>
      <c r="AQ510" s="348" t="s">
        <v>430</v>
      </c>
      <c r="AR510" s="348" t="s">
        <v>430</v>
      </c>
      <c r="AS510" s="348" t="s">
        <v>430</v>
      </c>
      <c r="AT510" s="348">
        <v>4.92</v>
      </c>
      <c r="AU510" s="351"/>
      <c r="AV510" s="346" t="s">
        <v>430</v>
      </c>
      <c r="AW510" s="346" t="s">
        <v>430</v>
      </c>
      <c r="AX510" s="346" t="s">
        <v>430</v>
      </c>
      <c r="AY510" s="346" t="s">
        <v>430</v>
      </c>
      <c r="AZ510" s="346">
        <v>105</v>
      </c>
      <c r="BA510" s="374"/>
      <c r="BB510" s="348">
        <v>17.490522023777601</v>
      </c>
      <c r="BC510" s="348">
        <v>0.99947234088591597</v>
      </c>
      <c r="BD510" s="348">
        <v>3.49386974510209E-3</v>
      </c>
      <c r="BE510" s="375">
        <v>-2.4310195172804399E-2</v>
      </c>
      <c r="BF510" s="374"/>
      <c r="BG510" s="372">
        <v>5.9900000000000002E-2</v>
      </c>
      <c r="BH510" s="373"/>
      <c r="BI510" s="348">
        <v>75.398499999999999</v>
      </c>
      <c r="BJ510" s="348">
        <v>24.593399999999999</v>
      </c>
      <c r="BK510" s="348" t="s">
        <v>430</v>
      </c>
      <c r="BL510" s="348">
        <v>8.0999999999999996E-3</v>
      </c>
      <c r="BM510" s="373"/>
      <c r="BN510" s="372" t="s">
        <v>5345</v>
      </c>
      <c r="BO510" s="372" t="s">
        <v>5346</v>
      </c>
      <c r="BP510" s="372" t="s">
        <v>2949</v>
      </c>
      <c r="BQ510" s="372" t="s">
        <v>430</v>
      </c>
      <c r="BR510" s="372" t="s">
        <v>430</v>
      </c>
      <c r="BS510" s="373"/>
      <c r="BT510" s="354" t="s">
        <v>4624</v>
      </c>
    </row>
    <row r="511" spans="1:72" s="428" customFormat="1" x14ac:dyDescent="0.25">
      <c r="A511" s="345" t="s">
        <v>5653</v>
      </c>
      <c r="B511" s="373"/>
      <c r="C511" s="719">
        <v>45173</v>
      </c>
      <c r="D511" s="373"/>
      <c r="E511" s="346">
        <v>19.29</v>
      </c>
      <c r="F511" s="373"/>
      <c r="G511" s="347">
        <v>11.984</v>
      </c>
      <c r="H511" s="374"/>
      <c r="I511" s="348">
        <v>1.0293000000000001</v>
      </c>
      <c r="J511" s="348">
        <v>2.6700000000000002E-2</v>
      </c>
      <c r="K511" s="348">
        <v>2.3721999999999999</v>
      </c>
      <c r="L511" s="348">
        <v>4.3129999999999997</v>
      </c>
      <c r="M511" s="348">
        <v>-9.5028000000000006</v>
      </c>
      <c r="N511" s="350">
        <v>-5.2183999999999999</v>
      </c>
      <c r="O511" s="348">
        <v>0.64839999999999998</v>
      </c>
      <c r="P511" s="348" t="s">
        <v>430</v>
      </c>
      <c r="Q511" s="348" t="s">
        <v>430</v>
      </c>
      <c r="R511" s="348" t="s">
        <v>430</v>
      </c>
      <c r="S511" s="348">
        <v>7.3796999999999997</v>
      </c>
      <c r="T511" s="348">
        <v>-9.3096999999999994</v>
      </c>
      <c r="U511" s="348">
        <v>-3.4668999999999999</v>
      </c>
      <c r="V511" s="348">
        <v>-7.1208999999999998</v>
      </c>
      <c r="W511" s="348">
        <v>3.2168999999999999</v>
      </c>
      <c r="X511" s="348">
        <v>6.6638000000000002</v>
      </c>
      <c r="Y511" s="374"/>
      <c r="Z511" s="346">
        <v>38</v>
      </c>
      <c r="AA511" s="346">
        <v>127</v>
      </c>
      <c r="AB511" s="346">
        <v>103</v>
      </c>
      <c r="AC511" s="346">
        <v>236</v>
      </c>
      <c r="AD511" s="346">
        <v>227</v>
      </c>
      <c r="AE511" s="346">
        <v>187</v>
      </c>
      <c r="AF511" s="346">
        <v>93</v>
      </c>
      <c r="AG511" s="346" t="s">
        <v>430</v>
      </c>
      <c r="AH511" s="346" t="s">
        <v>430</v>
      </c>
      <c r="AI511" s="346" t="s">
        <v>430</v>
      </c>
      <c r="AJ511" s="346">
        <v>236</v>
      </c>
      <c r="AK511" s="346">
        <v>230</v>
      </c>
      <c r="AL511" s="346">
        <v>203</v>
      </c>
      <c r="AM511" s="346">
        <v>190</v>
      </c>
      <c r="AN511" s="346">
        <v>54</v>
      </c>
      <c r="AO511" s="373"/>
      <c r="AP511" s="348" t="s">
        <v>430</v>
      </c>
      <c r="AQ511" s="348" t="s">
        <v>430</v>
      </c>
      <c r="AR511" s="348" t="s">
        <v>430</v>
      </c>
      <c r="AS511" s="348" t="s">
        <v>430</v>
      </c>
      <c r="AT511" s="348">
        <v>-8.59</v>
      </c>
      <c r="AU511" s="351"/>
      <c r="AV511" s="346" t="s">
        <v>430</v>
      </c>
      <c r="AW511" s="346" t="s">
        <v>430</v>
      </c>
      <c r="AX511" s="346" t="s">
        <v>430</v>
      </c>
      <c r="AY511" s="346" t="s">
        <v>430</v>
      </c>
      <c r="AZ511" s="346">
        <v>202</v>
      </c>
      <c r="BA511" s="374"/>
      <c r="BB511" s="348">
        <v>11.5865675611282</v>
      </c>
      <c r="BC511" s="348">
        <v>0.99628536378683996</v>
      </c>
      <c r="BD511" s="348">
        <v>1.2046319352859399E-2</v>
      </c>
      <c r="BE511" s="375">
        <v>-2.5189731328402101E-2</v>
      </c>
      <c r="BF511" s="374"/>
      <c r="BG511" s="372">
        <v>0.13139999999999999</v>
      </c>
      <c r="BH511" s="373"/>
      <c r="BI511" s="348">
        <v>99.656099999999995</v>
      </c>
      <c r="BJ511" s="348" t="s">
        <v>430</v>
      </c>
      <c r="BK511" s="348" t="s">
        <v>430</v>
      </c>
      <c r="BL511" s="348">
        <v>0.34389999999999998</v>
      </c>
      <c r="BM511" s="373"/>
      <c r="BN511" s="372" t="s">
        <v>5139</v>
      </c>
      <c r="BO511" s="372" t="s">
        <v>5140</v>
      </c>
      <c r="BP511" s="372" t="s">
        <v>4546</v>
      </c>
      <c r="BQ511" s="372" t="s">
        <v>4547</v>
      </c>
      <c r="BR511" s="372" t="s">
        <v>4548</v>
      </c>
      <c r="BS511" s="373"/>
      <c r="BT511" s="354" t="s">
        <v>554</v>
      </c>
    </row>
    <row r="512" spans="1:72" s="428" customFormat="1" x14ac:dyDescent="0.25">
      <c r="A512" s="345" t="s">
        <v>5654</v>
      </c>
      <c r="B512" s="373"/>
      <c r="C512" s="719">
        <v>46119</v>
      </c>
      <c r="D512" s="373"/>
      <c r="E512" s="346">
        <v>17.7545</v>
      </c>
      <c r="F512" s="373"/>
      <c r="G512" s="347">
        <v>10.383100000000001</v>
      </c>
      <c r="H512" s="374"/>
      <c r="I512" s="348">
        <v>0.82340000000000002</v>
      </c>
      <c r="J512" s="348">
        <v>-5.5800000000000002E-2</v>
      </c>
      <c r="K512" s="348">
        <v>1.6177999999999999</v>
      </c>
      <c r="L512" s="348" t="s">
        <v>430</v>
      </c>
      <c r="M512" s="348" t="s">
        <v>430</v>
      </c>
      <c r="N512" s="350" t="s">
        <v>430</v>
      </c>
      <c r="O512" s="348" t="s">
        <v>430</v>
      </c>
      <c r="P512" s="348" t="s">
        <v>430</v>
      </c>
      <c r="Q512" s="348" t="s">
        <v>430</v>
      </c>
      <c r="R512" s="348" t="s">
        <v>430</v>
      </c>
      <c r="S512" s="348" t="s">
        <v>430</v>
      </c>
      <c r="T512" s="348" t="s">
        <v>430</v>
      </c>
      <c r="U512" s="348" t="s">
        <v>430</v>
      </c>
      <c r="V512" s="348" t="s">
        <v>430</v>
      </c>
      <c r="W512" s="348">
        <v>2.3117000000000001</v>
      </c>
      <c r="X512" s="348">
        <v>3.831</v>
      </c>
      <c r="Y512" s="374"/>
      <c r="Z512" s="346">
        <v>58</v>
      </c>
      <c r="AA512" s="346">
        <v>153</v>
      </c>
      <c r="AB512" s="346">
        <v>169</v>
      </c>
      <c r="AC512" s="346" t="s">
        <v>430</v>
      </c>
      <c r="AD512" s="346" t="s">
        <v>430</v>
      </c>
      <c r="AE512" s="346" t="s">
        <v>430</v>
      </c>
      <c r="AF512" s="346" t="s">
        <v>430</v>
      </c>
      <c r="AG512" s="346" t="s">
        <v>430</v>
      </c>
      <c r="AH512" s="346" t="s">
        <v>430</v>
      </c>
      <c r="AI512" s="346" t="s">
        <v>430</v>
      </c>
      <c r="AJ512" s="346" t="s">
        <v>430</v>
      </c>
      <c r="AK512" s="346" t="s">
        <v>430</v>
      </c>
      <c r="AL512" s="346" t="s">
        <v>430</v>
      </c>
      <c r="AM512" s="346" t="s">
        <v>430</v>
      </c>
      <c r="AN512" s="346">
        <v>92</v>
      </c>
      <c r="AO512" s="373"/>
      <c r="AP512" s="348" t="s">
        <v>430</v>
      </c>
      <c r="AQ512" s="348" t="s">
        <v>430</v>
      </c>
      <c r="AR512" s="348" t="s">
        <v>430</v>
      </c>
      <c r="AS512" s="348" t="s">
        <v>430</v>
      </c>
      <c r="AT512" s="348" t="s">
        <v>430</v>
      </c>
      <c r="AU512" s="351"/>
      <c r="AV512" s="346" t="s">
        <v>430</v>
      </c>
      <c r="AW512" s="346" t="s">
        <v>430</v>
      </c>
      <c r="AX512" s="346" t="s">
        <v>430</v>
      </c>
      <c r="AY512" s="346" t="s">
        <v>430</v>
      </c>
      <c r="AZ512" s="346" t="s">
        <v>430</v>
      </c>
      <c r="BA512" s="374"/>
      <c r="BB512" s="348">
        <v>5.5873475788117304</v>
      </c>
      <c r="BC512" s="348">
        <v>0.99859980809968796</v>
      </c>
      <c r="BD512" s="348">
        <v>5.6185040164782596E-3</v>
      </c>
      <c r="BE512" s="375">
        <v>-8.2761506469348402E-3</v>
      </c>
      <c r="BF512" s="374"/>
      <c r="BG512" s="372">
        <v>0.13950000000000001</v>
      </c>
      <c r="BH512" s="373"/>
      <c r="BI512" s="348">
        <v>99.577799999999996</v>
      </c>
      <c r="BJ512" s="348" t="s">
        <v>430</v>
      </c>
      <c r="BK512" s="348" t="s">
        <v>430</v>
      </c>
      <c r="BL512" s="348">
        <v>0.42220000000000002</v>
      </c>
      <c r="BM512" s="373"/>
      <c r="BN512" s="372" t="s">
        <v>5349</v>
      </c>
      <c r="BO512" s="372" t="s">
        <v>4619</v>
      </c>
      <c r="BP512" s="372" t="s">
        <v>2275</v>
      </c>
      <c r="BQ512" s="372" t="s">
        <v>4491</v>
      </c>
      <c r="BR512" s="372" t="s">
        <v>4766</v>
      </c>
      <c r="BS512" s="373"/>
      <c r="BT512" s="354" t="s">
        <v>554</v>
      </c>
    </row>
    <row r="513" spans="1:72" s="428" customFormat="1" x14ac:dyDescent="0.25">
      <c r="A513" s="345" t="s">
        <v>5655</v>
      </c>
      <c r="B513" s="373"/>
      <c r="C513" s="719">
        <v>46119</v>
      </c>
      <c r="D513" s="373"/>
      <c r="E513" s="346">
        <v>18.514500000000002</v>
      </c>
      <c r="F513" s="373"/>
      <c r="G513" s="347">
        <v>11.180199999999999</v>
      </c>
      <c r="H513" s="374"/>
      <c r="I513" s="348">
        <v>-1.7000000000000001E-2</v>
      </c>
      <c r="J513" s="348">
        <v>-0.2525</v>
      </c>
      <c r="K513" s="348">
        <v>3.0424000000000002</v>
      </c>
      <c r="L513" s="348" t="s">
        <v>430</v>
      </c>
      <c r="M513" s="348" t="s">
        <v>430</v>
      </c>
      <c r="N513" s="350" t="s">
        <v>430</v>
      </c>
      <c r="O513" s="348" t="s">
        <v>430</v>
      </c>
      <c r="P513" s="348" t="s">
        <v>430</v>
      </c>
      <c r="Q513" s="348" t="s">
        <v>430</v>
      </c>
      <c r="R513" s="348" t="s">
        <v>430</v>
      </c>
      <c r="S513" s="348" t="s">
        <v>430</v>
      </c>
      <c r="T513" s="348" t="s">
        <v>430</v>
      </c>
      <c r="U513" s="348" t="s">
        <v>430</v>
      </c>
      <c r="V513" s="348" t="s">
        <v>430</v>
      </c>
      <c r="W513" s="348">
        <v>1.1508</v>
      </c>
      <c r="X513" s="348">
        <v>11.802</v>
      </c>
      <c r="Y513" s="374"/>
      <c r="Z513" s="346">
        <v>189</v>
      </c>
      <c r="AA513" s="346">
        <v>179</v>
      </c>
      <c r="AB513" s="346">
        <v>63</v>
      </c>
      <c r="AC513" s="346" t="s">
        <v>430</v>
      </c>
      <c r="AD513" s="346" t="s">
        <v>430</v>
      </c>
      <c r="AE513" s="346" t="s">
        <v>430</v>
      </c>
      <c r="AF513" s="346" t="s">
        <v>430</v>
      </c>
      <c r="AG513" s="346" t="s">
        <v>430</v>
      </c>
      <c r="AH513" s="346" t="s">
        <v>430</v>
      </c>
      <c r="AI513" s="346" t="s">
        <v>430</v>
      </c>
      <c r="AJ513" s="346" t="s">
        <v>430</v>
      </c>
      <c r="AK513" s="346" t="s">
        <v>430</v>
      </c>
      <c r="AL513" s="346" t="s">
        <v>430</v>
      </c>
      <c r="AM513" s="346" t="s">
        <v>430</v>
      </c>
      <c r="AN513" s="346">
        <v>192</v>
      </c>
      <c r="AO513" s="373"/>
      <c r="AP513" s="348" t="s">
        <v>430</v>
      </c>
      <c r="AQ513" s="348" t="s">
        <v>430</v>
      </c>
      <c r="AR513" s="348" t="s">
        <v>430</v>
      </c>
      <c r="AS513" s="348" t="s">
        <v>430</v>
      </c>
      <c r="AT513" s="348" t="s">
        <v>430</v>
      </c>
      <c r="AU513" s="351"/>
      <c r="AV513" s="346" t="s">
        <v>430</v>
      </c>
      <c r="AW513" s="346" t="s">
        <v>430</v>
      </c>
      <c r="AX513" s="346" t="s">
        <v>430</v>
      </c>
      <c r="AY513" s="346" t="s">
        <v>430</v>
      </c>
      <c r="AZ513" s="346" t="s">
        <v>430</v>
      </c>
      <c r="BA513" s="374"/>
      <c r="BB513" s="348">
        <v>7.9009918261781298</v>
      </c>
      <c r="BC513" s="348">
        <v>0.92448100647116405</v>
      </c>
      <c r="BD513" s="348">
        <v>0.124917348489453</v>
      </c>
      <c r="BE513" s="375">
        <v>-9.5662776267879696E-2</v>
      </c>
      <c r="BF513" s="374"/>
      <c r="BG513" s="372">
        <v>0.62290000000000001</v>
      </c>
      <c r="BH513" s="373"/>
      <c r="BI513" s="348">
        <v>89.267099999999999</v>
      </c>
      <c r="BJ513" s="348">
        <v>7.3372900000000003</v>
      </c>
      <c r="BK513" s="348" t="s">
        <v>430</v>
      </c>
      <c r="BL513" s="348">
        <v>3.39561</v>
      </c>
      <c r="BM513" s="373"/>
      <c r="BN513" s="372" t="s">
        <v>5351</v>
      </c>
      <c r="BO513" s="372" t="s">
        <v>5352</v>
      </c>
      <c r="BP513" s="372" t="s">
        <v>4991</v>
      </c>
      <c r="BQ513" s="372" t="s">
        <v>4466</v>
      </c>
      <c r="BR513" s="372" t="s">
        <v>4734</v>
      </c>
      <c r="BS513" s="373"/>
      <c r="BT513" s="354" t="s">
        <v>554</v>
      </c>
    </row>
    <row r="514" spans="1:72" s="428" customFormat="1" x14ac:dyDescent="0.25">
      <c r="A514" s="345" t="s">
        <v>5656</v>
      </c>
      <c r="B514" s="373"/>
      <c r="C514" s="719">
        <v>46155</v>
      </c>
      <c r="D514" s="373"/>
      <c r="E514" s="346">
        <v>17.32</v>
      </c>
      <c r="F514" s="373"/>
      <c r="G514" s="347">
        <v>10.0893</v>
      </c>
      <c r="H514" s="374"/>
      <c r="I514" s="348">
        <v>1.0284</v>
      </c>
      <c r="J514" s="348">
        <v>3.9699999999999999E-2</v>
      </c>
      <c r="K514" s="348">
        <v>2.3961999999999999</v>
      </c>
      <c r="L514" s="348" t="s">
        <v>430</v>
      </c>
      <c r="M514" s="348" t="s">
        <v>430</v>
      </c>
      <c r="N514" s="350" t="s">
        <v>430</v>
      </c>
      <c r="O514" s="348" t="s">
        <v>430</v>
      </c>
      <c r="P514" s="348" t="s">
        <v>430</v>
      </c>
      <c r="Q514" s="348" t="s">
        <v>430</v>
      </c>
      <c r="R514" s="348" t="s">
        <v>430</v>
      </c>
      <c r="S514" s="348" t="s">
        <v>430</v>
      </c>
      <c r="T514" s="348" t="s">
        <v>430</v>
      </c>
      <c r="U514" s="348" t="s">
        <v>430</v>
      </c>
      <c r="V514" s="348" t="s">
        <v>430</v>
      </c>
      <c r="W514" s="348">
        <v>3.2216999999999998</v>
      </c>
      <c r="X514" s="348">
        <v>0.89300000000000002</v>
      </c>
      <c r="Y514" s="374"/>
      <c r="Z514" s="346">
        <v>39</v>
      </c>
      <c r="AA514" s="346">
        <v>113</v>
      </c>
      <c r="AB514" s="346">
        <v>102</v>
      </c>
      <c r="AC514" s="346" t="s">
        <v>430</v>
      </c>
      <c r="AD514" s="346" t="s">
        <v>430</v>
      </c>
      <c r="AE514" s="346" t="s">
        <v>430</v>
      </c>
      <c r="AF514" s="346" t="s">
        <v>430</v>
      </c>
      <c r="AG514" s="346" t="s">
        <v>430</v>
      </c>
      <c r="AH514" s="346" t="s">
        <v>430</v>
      </c>
      <c r="AI514" s="346" t="s">
        <v>430</v>
      </c>
      <c r="AJ514" s="346" t="s">
        <v>430</v>
      </c>
      <c r="AK514" s="346" t="s">
        <v>430</v>
      </c>
      <c r="AL514" s="346" t="s">
        <v>430</v>
      </c>
      <c r="AM514" s="346" t="s">
        <v>430</v>
      </c>
      <c r="AN514" s="346">
        <v>52</v>
      </c>
      <c r="AO514" s="373"/>
      <c r="AP514" s="348" t="s">
        <v>430</v>
      </c>
      <c r="AQ514" s="348" t="s">
        <v>430</v>
      </c>
      <c r="AR514" s="348" t="s">
        <v>430</v>
      </c>
      <c r="AS514" s="348" t="s">
        <v>430</v>
      </c>
      <c r="AT514" s="348" t="s">
        <v>430</v>
      </c>
      <c r="AU514" s="351"/>
      <c r="AV514" s="346" t="s">
        <v>430</v>
      </c>
      <c r="AW514" s="346" t="s">
        <v>430</v>
      </c>
      <c r="AX514" s="346" t="s">
        <v>430</v>
      </c>
      <c r="AY514" s="346" t="s">
        <v>430</v>
      </c>
      <c r="AZ514" s="346" t="s">
        <v>430</v>
      </c>
      <c r="BA514" s="374"/>
      <c r="BB514" s="348" t="s">
        <v>430</v>
      </c>
      <c r="BC514" s="348">
        <v>0</v>
      </c>
      <c r="BD514" s="348">
        <v>0</v>
      </c>
      <c r="BE514" s="375">
        <v>1.9424772314630101</v>
      </c>
      <c r="BF514" s="374"/>
      <c r="BG514" s="372">
        <v>0.16009999999999999</v>
      </c>
      <c r="BH514" s="373"/>
      <c r="BI514" s="348">
        <v>98.486999999999995</v>
      </c>
      <c r="BJ514" s="348" t="s">
        <v>430</v>
      </c>
      <c r="BK514" s="348" t="s">
        <v>430</v>
      </c>
      <c r="BL514" s="348">
        <v>1.5129999999999999</v>
      </c>
      <c r="BM514" s="373"/>
      <c r="BN514" s="372" t="s">
        <v>5354</v>
      </c>
      <c r="BO514" s="372" t="s">
        <v>5355</v>
      </c>
      <c r="BP514" s="372" t="s">
        <v>5356</v>
      </c>
      <c r="BQ514" s="372" t="s">
        <v>5357</v>
      </c>
      <c r="BR514" s="372" t="s">
        <v>5358</v>
      </c>
      <c r="BS514" s="373"/>
      <c r="BT514" s="354" t="s">
        <v>554</v>
      </c>
    </row>
    <row r="515" spans="1:72" s="428" customFormat="1" x14ac:dyDescent="0.25">
      <c r="A515" s="345" t="s">
        <v>5657</v>
      </c>
      <c r="B515" s="373"/>
      <c r="C515" s="719">
        <v>45967</v>
      </c>
      <c r="D515" s="373"/>
      <c r="E515" s="346">
        <v>17.59</v>
      </c>
      <c r="F515" s="373"/>
      <c r="G515" s="347">
        <v>9.2720000000000002</v>
      </c>
      <c r="H515" s="374"/>
      <c r="I515" s="348">
        <v>1.0385</v>
      </c>
      <c r="J515" s="348">
        <v>3.6700000000000003E-2</v>
      </c>
      <c r="K515" s="348">
        <v>2.3999000000000001</v>
      </c>
      <c r="L515" s="348">
        <v>4.3532999999999999</v>
      </c>
      <c r="M515" s="348">
        <v>-9.4708000000000006</v>
      </c>
      <c r="N515" s="350" t="s">
        <v>430</v>
      </c>
      <c r="O515" s="348" t="s">
        <v>430</v>
      </c>
      <c r="P515" s="348" t="s">
        <v>430</v>
      </c>
      <c r="Q515" s="348" t="s">
        <v>430</v>
      </c>
      <c r="R515" s="348" t="s">
        <v>430</v>
      </c>
      <c r="S515" s="348">
        <v>7.4317000000000002</v>
      </c>
      <c r="T515" s="348">
        <v>-9.2706</v>
      </c>
      <c r="U515" s="348" t="s">
        <v>430</v>
      </c>
      <c r="V515" s="348" t="s">
        <v>430</v>
      </c>
      <c r="W515" s="348">
        <v>3.2458999999999998</v>
      </c>
      <c r="X515" s="348">
        <v>-7.28</v>
      </c>
      <c r="Y515" s="374"/>
      <c r="Z515" s="346">
        <v>29</v>
      </c>
      <c r="AA515" s="346">
        <v>115</v>
      </c>
      <c r="AB515" s="346">
        <v>100</v>
      </c>
      <c r="AC515" s="346">
        <v>235</v>
      </c>
      <c r="AD515" s="346">
        <v>225</v>
      </c>
      <c r="AE515" s="346" t="s">
        <v>430</v>
      </c>
      <c r="AF515" s="346" t="s">
        <v>430</v>
      </c>
      <c r="AG515" s="346" t="s">
        <v>430</v>
      </c>
      <c r="AH515" s="346" t="s">
        <v>430</v>
      </c>
      <c r="AI515" s="346" t="s">
        <v>430</v>
      </c>
      <c r="AJ515" s="346">
        <v>234</v>
      </c>
      <c r="AK515" s="346">
        <v>229</v>
      </c>
      <c r="AL515" s="346" t="s">
        <v>430</v>
      </c>
      <c r="AM515" s="346" t="s">
        <v>430</v>
      </c>
      <c r="AN515" s="346">
        <v>49</v>
      </c>
      <c r="AO515" s="373"/>
      <c r="AP515" s="348" t="s">
        <v>430</v>
      </c>
      <c r="AQ515" s="348" t="s">
        <v>430</v>
      </c>
      <c r="AR515" s="348" t="s">
        <v>430</v>
      </c>
      <c r="AS515" s="348" t="s">
        <v>430</v>
      </c>
      <c r="AT515" s="348" t="s">
        <v>430</v>
      </c>
      <c r="AU515" s="351"/>
      <c r="AV515" s="346" t="s">
        <v>430</v>
      </c>
      <c r="AW515" s="346" t="s">
        <v>430</v>
      </c>
      <c r="AX515" s="346" t="s">
        <v>430</v>
      </c>
      <c r="AY515" s="346" t="s">
        <v>430</v>
      </c>
      <c r="AZ515" s="346" t="s">
        <v>430</v>
      </c>
      <c r="BA515" s="374"/>
      <c r="BB515" s="348">
        <v>16.210279187960801</v>
      </c>
      <c r="BC515" s="348">
        <v>0.99767116488187102</v>
      </c>
      <c r="BD515" s="348">
        <v>-0.103729755963388</v>
      </c>
      <c r="BE515" s="375">
        <v>-2.1632513524549899E-2</v>
      </c>
      <c r="BF515" s="374"/>
      <c r="BG515" s="372">
        <v>0.1888</v>
      </c>
      <c r="BH515" s="373"/>
      <c r="BI515" s="348">
        <v>99.667100000000005</v>
      </c>
      <c r="BJ515" s="348" t="s">
        <v>430</v>
      </c>
      <c r="BK515" s="348" t="s">
        <v>430</v>
      </c>
      <c r="BL515" s="348">
        <v>0.33289999999999997</v>
      </c>
      <c r="BM515" s="373"/>
      <c r="BN515" s="372" t="s">
        <v>4473</v>
      </c>
      <c r="BO515" s="372" t="s">
        <v>5028</v>
      </c>
      <c r="BP515" s="372" t="s">
        <v>5658</v>
      </c>
      <c r="BQ515" s="372" t="s">
        <v>4796</v>
      </c>
      <c r="BR515" s="372" t="s">
        <v>4797</v>
      </c>
      <c r="BS515" s="373"/>
      <c r="BT515" s="354" t="s">
        <v>554</v>
      </c>
    </row>
    <row r="516" spans="1:72" s="428" customFormat="1" ht="11" x14ac:dyDescent="0.3">
      <c r="A516" s="841" t="s">
        <v>5659</v>
      </c>
      <c r="B516" s="842"/>
      <c r="C516" s="843">
        <v>45852</v>
      </c>
      <c r="D516" s="842"/>
      <c r="E516" s="844">
        <v>16.883700000000001</v>
      </c>
      <c r="F516" s="842"/>
      <c r="G516" s="845">
        <v>9.6240000000000006</v>
      </c>
      <c r="H516" s="847"/>
      <c r="I516" s="846">
        <v>-0.2384</v>
      </c>
      <c r="J516" s="846">
        <v>-2.0956000000000001</v>
      </c>
      <c r="K516" s="846">
        <v>-1.7056</v>
      </c>
      <c r="L516" s="846">
        <v>6.5072999999999999</v>
      </c>
      <c r="M516" s="846">
        <v>-7.2922000000000002</v>
      </c>
      <c r="N516" s="848" t="s">
        <v>430</v>
      </c>
      <c r="O516" s="846" t="s">
        <v>430</v>
      </c>
      <c r="P516" s="846" t="s">
        <v>430</v>
      </c>
      <c r="Q516" s="846" t="s">
        <v>430</v>
      </c>
      <c r="R516" s="846" t="s">
        <v>430</v>
      </c>
      <c r="S516" s="846">
        <v>9.0662000000000003</v>
      </c>
      <c r="T516" s="846">
        <v>-6.9785000000000004</v>
      </c>
      <c r="U516" s="846">
        <v>-1.9059999999999999</v>
      </c>
      <c r="V516" s="846" t="s">
        <v>430</v>
      </c>
      <c r="W516" s="846">
        <v>-1.4944</v>
      </c>
      <c r="X516" s="846">
        <v>-3.76</v>
      </c>
      <c r="Y516" s="847"/>
      <c r="Z516" s="844">
        <v>210</v>
      </c>
      <c r="AA516" s="844">
        <v>248</v>
      </c>
      <c r="AB516" s="844">
        <v>241</v>
      </c>
      <c r="AC516" s="844">
        <v>185</v>
      </c>
      <c r="AD516" s="844">
        <v>187</v>
      </c>
      <c r="AE516" s="844" t="s">
        <v>430</v>
      </c>
      <c r="AF516" s="844" t="s">
        <v>430</v>
      </c>
      <c r="AG516" s="844" t="s">
        <v>430</v>
      </c>
      <c r="AH516" s="844" t="s">
        <v>430</v>
      </c>
      <c r="AI516" s="844" t="s">
        <v>430</v>
      </c>
      <c r="AJ516" s="844">
        <v>187</v>
      </c>
      <c r="AK516" s="844">
        <v>188</v>
      </c>
      <c r="AL516" s="844">
        <v>190</v>
      </c>
      <c r="AM516" s="844" t="s">
        <v>430</v>
      </c>
      <c r="AN516" s="844">
        <v>245</v>
      </c>
      <c r="AO516" s="842"/>
      <c r="AP516" s="846" t="s">
        <v>430</v>
      </c>
      <c r="AQ516" s="846" t="s">
        <v>430</v>
      </c>
      <c r="AR516" s="846" t="s">
        <v>430</v>
      </c>
      <c r="AS516" s="846" t="s">
        <v>430</v>
      </c>
      <c r="AT516" s="846">
        <v>-5.56</v>
      </c>
      <c r="AU516" s="849"/>
      <c r="AV516" s="844" t="s">
        <v>430</v>
      </c>
      <c r="AW516" s="844" t="s">
        <v>430</v>
      </c>
      <c r="AX516" s="844" t="s">
        <v>430</v>
      </c>
      <c r="AY516" s="844" t="s">
        <v>430</v>
      </c>
      <c r="AZ516" s="844">
        <v>169</v>
      </c>
      <c r="BA516" s="847"/>
      <c r="BB516" s="846">
        <v>12.871393025159399</v>
      </c>
      <c r="BC516" s="846">
        <v>1.0003713678453201</v>
      </c>
      <c r="BD516" s="846">
        <v>-4.7085441791701897E-2</v>
      </c>
      <c r="BE516" s="852">
        <v>-3.1804128729392298E-2</v>
      </c>
      <c r="BF516" s="847"/>
      <c r="BG516" s="855">
        <v>0.1163</v>
      </c>
      <c r="BH516" s="842"/>
      <c r="BI516" s="846">
        <v>74.876300000000001</v>
      </c>
      <c r="BJ516" s="846">
        <v>22.206099999999999</v>
      </c>
      <c r="BK516" s="846">
        <v>2.6330900000000002</v>
      </c>
      <c r="BL516" s="846">
        <v>0.28450999999999999</v>
      </c>
      <c r="BM516" s="842"/>
      <c r="BN516" s="855" t="s">
        <v>4700</v>
      </c>
      <c r="BO516" s="855" t="s">
        <v>4701</v>
      </c>
      <c r="BP516" s="855" t="s">
        <v>5360</v>
      </c>
      <c r="BQ516" s="855" t="s">
        <v>4786</v>
      </c>
      <c r="BR516" s="855" t="s">
        <v>4704</v>
      </c>
      <c r="BS516" s="842"/>
      <c r="BT516" s="856" t="s">
        <v>554</v>
      </c>
    </row>
    <row r="517" spans="1:72" s="428" customFormat="1" x14ac:dyDescent="0.25">
      <c r="A517" s="345" t="s">
        <v>5660</v>
      </c>
      <c r="B517" s="373"/>
      <c r="C517" s="719">
        <v>46002</v>
      </c>
      <c r="D517" s="373"/>
      <c r="E517" s="346">
        <v>15.871499999999999</v>
      </c>
      <c r="F517" s="373"/>
      <c r="G517" s="347">
        <v>10.4381</v>
      </c>
      <c r="H517" s="374"/>
      <c r="I517" s="348">
        <v>8.2500000000000004E-2</v>
      </c>
      <c r="J517" s="348">
        <v>0.39050000000000001</v>
      </c>
      <c r="K517" s="348">
        <v>1.6774</v>
      </c>
      <c r="L517" s="348">
        <v>14.691800000000001</v>
      </c>
      <c r="M517" s="348">
        <v>2.7797000000000001</v>
      </c>
      <c r="N517" s="350" t="s">
        <v>430</v>
      </c>
      <c r="O517" s="348" t="s">
        <v>430</v>
      </c>
      <c r="P517" s="348" t="s">
        <v>430</v>
      </c>
      <c r="Q517" s="348" t="s">
        <v>430</v>
      </c>
      <c r="R517" s="348" t="s">
        <v>430</v>
      </c>
      <c r="S517" s="348">
        <v>17.644200000000001</v>
      </c>
      <c r="T517" s="348">
        <v>2.6564000000000001</v>
      </c>
      <c r="U517" s="348" t="s">
        <v>430</v>
      </c>
      <c r="V517" s="348" t="s">
        <v>430</v>
      </c>
      <c r="W517" s="348">
        <v>1.3772</v>
      </c>
      <c r="X517" s="348">
        <v>4.3810000000000002</v>
      </c>
      <c r="Y517" s="374"/>
      <c r="Z517" s="346">
        <v>161</v>
      </c>
      <c r="AA517" s="346">
        <v>65</v>
      </c>
      <c r="AB517" s="346">
        <v>155</v>
      </c>
      <c r="AC517" s="346">
        <v>74</v>
      </c>
      <c r="AD517" s="346">
        <v>81</v>
      </c>
      <c r="AE517" s="346" t="s">
        <v>430</v>
      </c>
      <c r="AF517" s="346" t="s">
        <v>430</v>
      </c>
      <c r="AG517" s="346" t="s">
        <v>430</v>
      </c>
      <c r="AH517" s="346" t="s">
        <v>430</v>
      </c>
      <c r="AI517" s="346" t="s">
        <v>430</v>
      </c>
      <c r="AJ517" s="346">
        <v>75</v>
      </c>
      <c r="AK517" s="346">
        <v>88</v>
      </c>
      <c r="AL517" s="346" t="s">
        <v>430</v>
      </c>
      <c r="AM517" s="346" t="s">
        <v>430</v>
      </c>
      <c r="AN517" s="346">
        <v>178</v>
      </c>
      <c r="AO517" s="373"/>
      <c r="AP517" s="348" t="s">
        <v>430</v>
      </c>
      <c r="AQ517" s="348" t="s">
        <v>430</v>
      </c>
      <c r="AR517" s="348" t="s">
        <v>430</v>
      </c>
      <c r="AS517" s="348" t="s">
        <v>430</v>
      </c>
      <c r="AT517" s="348" t="s">
        <v>430</v>
      </c>
      <c r="AU517" s="351"/>
      <c r="AV517" s="346" t="s">
        <v>430</v>
      </c>
      <c r="AW517" s="346" t="s">
        <v>430</v>
      </c>
      <c r="AX517" s="346" t="s">
        <v>430</v>
      </c>
      <c r="AY517" s="346" t="s">
        <v>430</v>
      </c>
      <c r="AZ517" s="346" t="s">
        <v>430</v>
      </c>
      <c r="BA517" s="374"/>
      <c r="BB517" s="348">
        <v>23.3394328595007</v>
      </c>
      <c r="BC517" s="348">
        <v>0.99569673258306901</v>
      </c>
      <c r="BD517" s="348">
        <v>8.2119691332457109E-3</v>
      </c>
      <c r="BE517" s="375">
        <v>-5.24269812699555E-2</v>
      </c>
      <c r="BF517" s="374"/>
      <c r="BG517" s="372">
        <v>0.1263</v>
      </c>
      <c r="BH517" s="373"/>
      <c r="BI517" s="348">
        <v>3.89886</v>
      </c>
      <c r="BJ517" s="348">
        <v>92.180899999999994</v>
      </c>
      <c r="BK517" s="348">
        <v>3.61069</v>
      </c>
      <c r="BL517" s="348">
        <v>0.30954999999999999</v>
      </c>
      <c r="BM517" s="373"/>
      <c r="BN517" s="372" t="s">
        <v>4609</v>
      </c>
      <c r="BO517" s="372" t="s">
        <v>1760</v>
      </c>
      <c r="BP517" s="372" t="s">
        <v>5214</v>
      </c>
      <c r="BQ517" s="372" t="s">
        <v>722</v>
      </c>
      <c r="BR517" s="372" t="s">
        <v>5362</v>
      </c>
      <c r="BS517" s="373"/>
      <c r="BT517" s="354" t="s">
        <v>554</v>
      </c>
    </row>
    <row r="518" spans="1:72" s="428" customFormat="1" x14ac:dyDescent="0.25">
      <c r="A518" s="345" t="s">
        <v>5661</v>
      </c>
      <c r="B518" s="373"/>
      <c r="C518" s="719">
        <v>45974</v>
      </c>
      <c r="D518" s="373"/>
      <c r="E518" s="346">
        <v>15.1379</v>
      </c>
      <c r="F518" s="373"/>
      <c r="G518" s="347">
        <v>10.239800000000001</v>
      </c>
      <c r="H518" s="374"/>
      <c r="I518" s="348">
        <v>8.2100000000000006E-2</v>
      </c>
      <c r="J518" s="348">
        <v>0.38429999999999997</v>
      </c>
      <c r="K518" s="348">
        <v>1.663</v>
      </c>
      <c r="L518" s="348">
        <v>14.680300000000001</v>
      </c>
      <c r="M518" s="348">
        <v>2.8546999999999998</v>
      </c>
      <c r="N518" s="350" t="s">
        <v>430</v>
      </c>
      <c r="O518" s="348" t="s">
        <v>430</v>
      </c>
      <c r="P518" s="348" t="s">
        <v>430</v>
      </c>
      <c r="Q518" s="348" t="s">
        <v>430</v>
      </c>
      <c r="R518" s="348" t="s">
        <v>430</v>
      </c>
      <c r="S518" s="348">
        <v>17.6921</v>
      </c>
      <c r="T518" s="348">
        <v>2.7307999999999999</v>
      </c>
      <c r="U518" s="348" t="s">
        <v>430</v>
      </c>
      <c r="V518" s="348" t="s">
        <v>430</v>
      </c>
      <c r="W518" s="348">
        <v>1.3551</v>
      </c>
      <c r="X518" s="348">
        <v>2.3980000000000001</v>
      </c>
      <c r="Y518" s="374"/>
      <c r="Z518" s="346">
        <v>164</v>
      </c>
      <c r="AA518" s="346">
        <v>71</v>
      </c>
      <c r="AB518" s="346">
        <v>156</v>
      </c>
      <c r="AC518" s="346">
        <v>76</v>
      </c>
      <c r="AD518" s="346">
        <v>78</v>
      </c>
      <c r="AE518" s="346" t="s">
        <v>430</v>
      </c>
      <c r="AF518" s="346" t="s">
        <v>430</v>
      </c>
      <c r="AG518" s="346" t="s">
        <v>430</v>
      </c>
      <c r="AH518" s="346" t="s">
        <v>430</v>
      </c>
      <c r="AI518" s="346" t="s">
        <v>430</v>
      </c>
      <c r="AJ518" s="346">
        <v>73</v>
      </c>
      <c r="AK518" s="346">
        <v>85</v>
      </c>
      <c r="AL518" s="346" t="s">
        <v>430</v>
      </c>
      <c r="AM518" s="346" t="s">
        <v>430</v>
      </c>
      <c r="AN518" s="346">
        <v>182</v>
      </c>
      <c r="AO518" s="373"/>
      <c r="AP518" s="348" t="s">
        <v>430</v>
      </c>
      <c r="AQ518" s="348" t="s">
        <v>430</v>
      </c>
      <c r="AR518" s="348" t="s">
        <v>430</v>
      </c>
      <c r="AS518" s="348" t="s">
        <v>430</v>
      </c>
      <c r="AT518" s="348" t="s">
        <v>430</v>
      </c>
      <c r="AU518" s="351"/>
      <c r="AV518" s="346" t="s">
        <v>430</v>
      </c>
      <c r="AW518" s="346" t="s">
        <v>430</v>
      </c>
      <c r="AX518" s="346" t="s">
        <v>430</v>
      </c>
      <c r="AY518" s="346" t="s">
        <v>430</v>
      </c>
      <c r="AZ518" s="346" t="s">
        <v>430</v>
      </c>
      <c r="BA518" s="374"/>
      <c r="BB518" s="348">
        <v>21.283342913548999</v>
      </c>
      <c r="BC518" s="348">
        <v>0.99464051904293405</v>
      </c>
      <c r="BD518" s="348">
        <v>1.01180078508483E-2</v>
      </c>
      <c r="BE518" s="375">
        <v>-3.7247997233348699E-2</v>
      </c>
      <c r="BF518" s="374"/>
      <c r="BG518" s="372">
        <v>9.0899999999999995E-2</v>
      </c>
      <c r="BH518" s="373"/>
      <c r="BI518" s="348">
        <v>3.9131399999999998</v>
      </c>
      <c r="BJ518" s="348">
        <v>92.368799999999993</v>
      </c>
      <c r="BK518" s="348">
        <v>3.5988699999999998</v>
      </c>
      <c r="BL518" s="348">
        <v>0.11919</v>
      </c>
      <c r="BM518" s="373"/>
      <c r="BN518" s="372" t="s">
        <v>4499</v>
      </c>
      <c r="BO518" s="372" t="s">
        <v>4680</v>
      </c>
      <c r="BP518" s="372" t="s">
        <v>1947</v>
      </c>
      <c r="BQ518" s="372" t="s">
        <v>722</v>
      </c>
      <c r="BR518" s="372" t="s">
        <v>469</v>
      </c>
      <c r="BS518" s="373"/>
      <c r="BT518" s="354" t="s">
        <v>554</v>
      </c>
    </row>
    <row r="519" spans="1:72" s="428" customFormat="1" x14ac:dyDescent="0.25">
      <c r="A519" s="345" t="s">
        <v>5662</v>
      </c>
      <c r="B519" s="373"/>
      <c r="C519" s="719">
        <v>46027</v>
      </c>
      <c r="D519" s="373"/>
      <c r="E519" s="346">
        <v>14.678100000000001</v>
      </c>
      <c r="F519" s="373"/>
      <c r="G519" s="347">
        <v>9.6340000000000003</v>
      </c>
      <c r="H519" s="374"/>
      <c r="I519" s="348">
        <v>0.49859999999999999</v>
      </c>
      <c r="J519" s="348">
        <v>0.18509999999999999</v>
      </c>
      <c r="K519" s="348">
        <v>2.2783000000000002</v>
      </c>
      <c r="L519" s="348">
        <v>9.9909999999999997</v>
      </c>
      <c r="M519" s="348" t="s">
        <v>430</v>
      </c>
      <c r="N519" s="350" t="s">
        <v>430</v>
      </c>
      <c r="O519" s="348" t="s">
        <v>430</v>
      </c>
      <c r="P519" s="348" t="s">
        <v>430</v>
      </c>
      <c r="Q519" s="348" t="s">
        <v>430</v>
      </c>
      <c r="R519" s="348" t="s">
        <v>430</v>
      </c>
      <c r="S519" s="348">
        <v>12.8116</v>
      </c>
      <c r="T519" s="348" t="s">
        <v>430</v>
      </c>
      <c r="U519" s="348" t="s">
        <v>430</v>
      </c>
      <c r="V519" s="348" t="s">
        <v>430</v>
      </c>
      <c r="W519" s="348">
        <v>2.2164000000000001</v>
      </c>
      <c r="X519" s="348">
        <v>-3.6240999999999999</v>
      </c>
      <c r="Y519" s="374"/>
      <c r="Z519" s="346">
        <v>94</v>
      </c>
      <c r="AA519" s="346">
        <v>95</v>
      </c>
      <c r="AB519" s="346">
        <v>110</v>
      </c>
      <c r="AC519" s="346">
        <v>147</v>
      </c>
      <c r="AD519" s="346" t="s">
        <v>430</v>
      </c>
      <c r="AE519" s="346" t="s">
        <v>430</v>
      </c>
      <c r="AF519" s="346" t="s">
        <v>430</v>
      </c>
      <c r="AG519" s="346" t="s">
        <v>430</v>
      </c>
      <c r="AH519" s="346" t="s">
        <v>430</v>
      </c>
      <c r="AI519" s="346" t="s">
        <v>430</v>
      </c>
      <c r="AJ519" s="346">
        <v>142</v>
      </c>
      <c r="AK519" s="346" t="s">
        <v>430</v>
      </c>
      <c r="AL519" s="346" t="s">
        <v>430</v>
      </c>
      <c r="AM519" s="346" t="s">
        <v>430</v>
      </c>
      <c r="AN519" s="346">
        <v>127</v>
      </c>
      <c r="AO519" s="373"/>
      <c r="AP519" s="348" t="s">
        <v>430</v>
      </c>
      <c r="AQ519" s="348" t="s">
        <v>430</v>
      </c>
      <c r="AR519" s="348" t="s">
        <v>430</v>
      </c>
      <c r="AS519" s="348" t="s">
        <v>430</v>
      </c>
      <c r="AT519" s="348" t="s">
        <v>430</v>
      </c>
      <c r="AU519" s="351"/>
      <c r="AV519" s="346" t="s">
        <v>430</v>
      </c>
      <c r="AW519" s="346" t="s">
        <v>430</v>
      </c>
      <c r="AX519" s="346" t="s">
        <v>430</v>
      </c>
      <c r="AY519" s="346" t="s">
        <v>430</v>
      </c>
      <c r="AZ519" s="346" t="s">
        <v>430</v>
      </c>
      <c r="BA519" s="374"/>
      <c r="BB519" s="348">
        <v>21.626060587123501</v>
      </c>
      <c r="BC519" s="348">
        <v>0.99779990004377594</v>
      </c>
      <c r="BD519" s="348">
        <v>5.4957400079503798E-3</v>
      </c>
      <c r="BE519" s="375">
        <v>-3.9461011186638098E-2</v>
      </c>
      <c r="BF519" s="374"/>
      <c r="BG519" s="372">
        <v>0.16550000000000001</v>
      </c>
      <c r="BH519" s="373"/>
      <c r="BI519" s="348">
        <v>67.926900000000003</v>
      </c>
      <c r="BJ519" s="348">
        <v>20.5777</v>
      </c>
      <c r="BK519" s="348">
        <v>10.6313</v>
      </c>
      <c r="BL519" s="348">
        <v>0.86409999999999998</v>
      </c>
      <c r="BM519" s="373"/>
      <c r="BN519" s="372" t="s">
        <v>2123</v>
      </c>
      <c r="BO519" s="372" t="s">
        <v>3385</v>
      </c>
      <c r="BP519" s="372" t="s">
        <v>5365</v>
      </c>
      <c r="BQ519" s="372" t="s">
        <v>4801</v>
      </c>
      <c r="BR519" s="372" t="s">
        <v>4802</v>
      </c>
      <c r="BS519" s="373"/>
      <c r="BT519" s="354" t="s">
        <v>554</v>
      </c>
    </row>
    <row r="520" spans="1:72" s="428" customFormat="1" ht="11" x14ac:dyDescent="0.3">
      <c r="A520" s="841" t="s">
        <v>5663</v>
      </c>
      <c r="B520" s="842"/>
      <c r="C520" s="843">
        <v>45166</v>
      </c>
      <c r="D520" s="842"/>
      <c r="E520" s="844">
        <v>13.1279</v>
      </c>
      <c r="F520" s="842"/>
      <c r="G520" s="845">
        <v>13.023</v>
      </c>
      <c r="H520" s="847"/>
      <c r="I520" s="846">
        <v>0.78939999999999999</v>
      </c>
      <c r="J520" s="846">
        <v>-0.2757</v>
      </c>
      <c r="K520" s="846">
        <v>2.6888999999999998</v>
      </c>
      <c r="L520" s="846">
        <v>14.347200000000001</v>
      </c>
      <c r="M520" s="846">
        <v>-2.1930000000000001</v>
      </c>
      <c r="N520" s="848">
        <v>-5.4523000000000001</v>
      </c>
      <c r="O520" s="846">
        <v>-6.0172999999999996</v>
      </c>
      <c r="P520" s="846" t="s">
        <v>430</v>
      </c>
      <c r="Q520" s="846" t="s">
        <v>430</v>
      </c>
      <c r="R520" s="846" t="s">
        <v>430</v>
      </c>
      <c r="S520" s="846">
        <v>16.997599999999998</v>
      </c>
      <c r="T520" s="846">
        <v>-1.6241000000000001</v>
      </c>
      <c r="U520" s="846">
        <v>-3.5476000000000001</v>
      </c>
      <c r="V520" s="846">
        <v>-6.4573999999999998</v>
      </c>
      <c r="W520" s="846">
        <v>2.5352000000000001</v>
      </c>
      <c r="X520" s="846">
        <v>9.8020999999999994</v>
      </c>
      <c r="Y520" s="847"/>
      <c r="Z520" s="844">
        <v>63</v>
      </c>
      <c r="AA520" s="844">
        <v>190</v>
      </c>
      <c r="AB520" s="844">
        <v>79</v>
      </c>
      <c r="AC520" s="844">
        <v>81</v>
      </c>
      <c r="AD520" s="844">
        <v>141</v>
      </c>
      <c r="AE520" s="844">
        <v>196</v>
      </c>
      <c r="AF520" s="844">
        <v>118</v>
      </c>
      <c r="AG520" s="844" t="s">
        <v>430</v>
      </c>
      <c r="AH520" s="844" t="s">
        <v>430</v>
      </c>
      <c r="AI520" s="844" t="s">
        <v>430</v>
      </c>
      <c r="AJ520" s="844">
        <v>87</v>
      </c>
      <c r="AK520" s="844">
        <v>128</v>
      </c>
      <c r="AL520" s="844">
        <v>207</v>
      </c>
      <c r="AM520" s="844">
        <v>186</v>
      </c>
      <c r="AN520" s="844">
        <v>74</v>
      </c>
      <c r="AO520" s="842"/>
      <c r="AP520" s="846" t="s">
        <v>430</v>
      </c>
      <c r="AQ520" s="846" t="s">
        <v>430</v>
      </c>
      <c r="AR520" s="846" t="s">
        <v>430</v>
      </c>
      <c r="AS520" s="846" t="s">
        <v>430</v>
      </c>
      <c r="AT520" s="846">
        <v>-1.34</v>
      </c>
      <c r="AU520" s="849"/>
      <c r="AV520" s="844" t="s">
        <v>430</v>
      </c>
      <c r="AW520" s="844" t="s">
        <v>430</v>
      </c>
      <c r="AX520" s="844" t="s">
        <v>430</v>
      </c>
      <c r="AY520" s="844" t="s">
        <v>430</v>
      </c>
      <c r="AZ520" s="844">
        <v>149</v>
      </c>
      <c r="BA520" s="847"/>
      <c r="BB520" s="846">
        <v>19.186060553667101</v>
      </c>
      <c r="BC520" s="846">
        <v>0</v>
      </c>
      <c r="BD520" s="846">
        <v>2.29471518570218E-2</v>
      </c>
      <c r="BE520" s="852" t="s">
        <v>430</v>
      </c>
      <c r="BF520" s="847"/>
      <c r="BG520" s="855" t="s">
        <v>430</v>
      </c>
      <c r="BH520" s="842"/>
      <c r="BI520" s="846">
        <v>36.054400000000001</v>
      </c>
      <c r="BJ520" s="846">
        <v>60.1374</v>
      </c>
      <c r="BK520" s="846">
        <v>3.9313699999999998</v>
      </c>
      <c r="BL520" s="846">
        <v>-0.12317</v>
      </c>
      <c r="BM520" s="842"/>
      <c r="BN520" s="855" t="s">
        <v>5367</v>
      </c>
      <c r="BO520" s="855" t="s">
        <v>5368</v>
      </c>
      <c r="BP520" s="855" t="s">
        <v>5369</v>
      </c>
      <c r="BQ520" s="855" t="s">
        <v>5370</v>
      </c>
      <c r="BR520" s="855" t="s">
        <v>5371</v>
      </c>
      <c r="BS520" s="842"/>
      <c r="BT520" s="856" t="s">
        <v>554</v>
      </c>
    </row>
    <row r="521" spans="1:72" s="428" customFormat="1" x14ac:dyDescent="0.25">
      <c r="A521" s="345" t="s">
        <v>5664</v>
      </c>
      <c r="B521" s="373"/>
      <c r="C521" s="719">
        <v>46002</v>
      </c>
      <c r="D521" s="373"/>
      <c r="E521" s="346">
        <v>14.234299999999999</v>
      </c>
      <c r="F521" s="373"/>
      <c r="G521" s="347">
        <v>10.915699999999999</v>
      </c>
      <c r="H521" s="374"/>
      <c r="I521" s="348">
        <v>0.20660000000000001</v>
      </c>
      <c r="J521" s="348">
        <v>1.6473</v>
      </c>
      <c r="K521" s="348">
        <v>5.9848999999999997</v>
      </c>
      <c r="L521" s="348">
        <v>21.953600000000002</v>
      </c>
      <c r="M521" s="348">
        <v>6.7226999999999997</v>
      </c>
      <c r="N521" s="350" t="s">
        <v>430</v>
      </c>
      <c r="O521" s="348" t="s">
        <v>430</v>
      </c>
      <c r="P521" s="348" t="s">
        <v>430</v>
      </c>
      <c r="Q521" s="348" t="s">
        <v>430</v>
      </c>
      <c r="R521" s="348" t="s">
        <v>430</v>
      </c>
      <c r="S521" s="348">
        <v>24.178899999999999</v>
      </c>
      <c r="T521" s="348">
        <v>6.4863</v>
      </c>
      <c r="U521" s="348" t="s">
        <v>430</v>
      </c>
      <c r="V521" s="348" t="s">
        <v>430</v>
      </c>
      <c r="W521" s="348">
        <v>4.6436999999999999</v>
      </c>
      <c r="X521" s="348">
        <v>9.157</v>
      </c>
      <c r="Y521" s="374"/>
      <c r="Z521" s="346">
        <v>141</v>
      </c>
      <c r="AA521" s="346">
        <v>23</v>
      </c>
      <c r="AB521" s="346">
        <v>31</v>
      </c>
      <c r="AC521" s="346">
        <v>21</v>
      </c>
      <c r="AD521" s="346">
        <v>34</v>
      </c>
      <c r="AE521" s="346" t="s">
        <v>430</v>
      </c>
      <c r="AF521" s="346" t="s">
        <v>430</v>
      </c>
      <c r="AG521" s="346" t="s">
        <v>430</v>
      </c>
      <c r="AH521" s="346" t="s">
        <v>430</v>
      </c>
      <c r="AI521" s="346" t="s">
        <v>430</v>
      </c>
      <c r="AJ521" s="346">
        <v>22</v>
      </c>
      <c r="AK521" s="346">
        <v>31</v>
      </c>
      <c r="AL521" s="346" t="s">
        <v>430</v>
      </c>
      <c r="AM521" s="346" t="s">
        <v>430</v>
      </c>
      <c r="AN521" s="346">
        <v>33</v>
      </c>
      <c r="AO521" s="373"/>
      <c r="AP521" s="348" t="s">
        <v>430</v>
      </c>
      <c r="AQ521" s="348" t="s">
        <v>430</v>
      </c>
      <c r="AR521" s="348" t="s">
        <v>430</v>
      </c>
      <c r="AS521" s="348" t="s">
        <v>430</v>
      </c>
      <c r="AT521" s="348" t="s">
        <v>430</v>
      </c>
      <c r="AU521" s="351"/>
      <c r="AV521" s="346" t="s">
        <v>430</v>
      </c>
      <c r="AW521" s="346" t="s">
        <v>430</v>
      </c>
      <c r="AX521" s="346" t="s">
        <v>430</v>
      </c>
      <c r="AY521" s="346" t="s">
        <v>430</v>
      </c>
      <c r="AZ521" s="346" t="s">
        <v>430</v>
      </c>
      <c r="BA521" s="374"/>
      <c r="BB521" s="348">
        <v>28.836511794886398</v>
      </c>
      <c r="BC521" s="348">
        <v>0.99856179507210396</v>
      </c>
      <c r="BD521" s="348">
        <v>3.1900239326431802E-2</v>
      </c>
      <c r="BE521" s="375">
        <v>-4.9352535280778299E-2</v>
      </c>
      <c r="BF521" s="374"/>
      <c r="BG521" s="372">
        <v>0.26490000000000002</v>
      </c>
      <c r="BH521" s="373"/>
      <c r="BI521" s="348" t="s">
        <v>430</v>
      </c>
      <c r="BJ521" s="348">
        <v>5.0565199999999999</v>
      </c>
      <c r="BK521" s="348">
        <v>94.474199999999996</v>
      </c>
      <c r="BL521" s="348">
        <v>0.46927999999999997</v>
      </c>
      <c r="BM521" s="373"/>
      <c r="BN521" s="372" t="s">
        <v>5373</v>
      </c>
      <c r="BO521" s="372" t="s">
        <v>5374</v>
      </c>
      <c r="BP521" s="372" t="s">
        <v>5375</v>
      </c>
      <c r="BQ521" s="372" t="s">
        <v>5376</v>
      </c>
      <c r="BR521" s="372" t="s">
        <v>5377</v>
      </c>
      <c r="BS521" s="373"/>
      <c r="BT521" s="354" t="s">
        <v>554</v>
      </c>
    </row>
    <row r="522" spans="1:72" s="428" customFormat="1" x14ac:dyDescent="0.25">
      <c r="A522" s="345" t="s">
        <v>5665</v>
      </c>
      <c r="B522" s="373"/>
      <c r="C522" s="719">
        <v>45630</v>
      </c>
      <c r="D522" s="373"/>
      <c r="E522" s="346">
        <v>11.0472</v>
      </c>
      <c r="F522" s="373"/>
      <c r="G522" s="347">
        <v>9.3818000000000001</v>
      </c>
      <c r="H522" s="374"/>
      <c r="I522" s="348">
        <v>-0.2361</v>
      </c>
      <c r="J522" s="348">
        <v>-2.0985</v>
      </c>
      <c r="K522" s="348">
        <v>-1.7045999999999999</v>
      </c>
      <c r="L522" s="348">
        <v>6.5145</v>
      </c>
      <c r="M522" s="348">
        <v>-7.3338000000000001</v>
      </c>
      <c r="N522" s="350">
        <v>-3.3959000000000001</v>
      </c>
      <c r="O522" s="348" t="s">
        <v>430</v>
      </c>
      <c r="P522" s="348" t="s">
        <v>430</v>
      </c>
      <c r="Q522" s="348" t="s">
        <v>430</v>
      </c>
      <c r="R522" s="348" t="s">
        <v>430</v>
      </c>
      <c r="S522" s="348">
        <v>9.0779999999999994</v>
      </c>
      <c r="T522" s="348">
        <v>-7.0151000000000003</v>
      </c>
      <c r="U522" s="348">
        <v>-1.9696</v>
      </c>
      <c r="V522" s="348">
        <v>-4.8083999999999998</v>
      </c>
      <c r="W522" s="348">
        <v>-1.5065</v>
      </c>
      <c r="X522" s="348">
        <v>-4.0247000000000002</v>
      </c>
      <c r="Y522" s="374"/>
      <c r="Z522" s="346">
        <v>208</v>
      </c>
      <c r="AA522" s="346">
        <v>249</v>
      </c>
      <c r="AB522" s="346">
        <v>240</v>
      </c>
      <c r="AC522" s="346">
        <v>184</v>
      </c>
      <c r="AD522" s="346">
        <v>189</v>
      </c>
      <c r="AE522" s="346">
        <v>178</v>
      </c>
      <c r="AF522" s="346" t="s">
        <v>430</v>
      </c>
      <c r="AG522" s="346" t="s">
        <v>430</v>
      </c>
      <c r="AH522" s="346" t="s">
        <v>430</v>
      </c>
      <c r="AI522" s="346" t="s">
        <v>430</v>
      </c>
      <c r="AJ522" s="346">
        <v>186</v>
      </c>
      <c r="AK522" s="346">
        <v>190</v>
      </c>
      <c r="AL522" s="346">
        <v>192</v>
      </c>
      <c r="AM522" s="346">
        <v>158</v>
      </c>
      <c r="AN522" s="346">
        <v>247</v>
      </c>
      <c r="AO522" s="373"/>
      <c r="AP522" s="348" t="s">
        <v>430</v>
      </c>
      <c r="AQ522" s="348" t="s">
        <v>430</v>
      </c>
      <c r="AR522" s="348" t="s">
        <v>430</v>
      </c>
      <c r="AS522" s="348" t="s">
        <v>430</v>
      </c>
      <c r="AT522" s="348">
        <v>-5.63</v>
      </c>
      <c r="AU522" s="351"/>
      <c r="AV522" s="346" t="s">
        <v>430</v>
      </c>
      <c r="AW522" s="346" t="s">
        <v>430</v>
      </c>
      <c r="AX522" s="346" t="s">
        <v>430</v>
      </c>
      <c r="AY522" s="346" t="s">
        <v>430</v>
      </c>
      <c r="AZ522" s="346">
        <v>171</v>
      </c>
      <c r="BA522" s="374"/>
      <c r="BB522" s="348">
        <v>12.143552026315801</v>
      </c>
      <c r="BC522" s="348">
        <v>1.0028520462877599</v>
      </c>
      <c r="BD522" s="348">
        <v>-4.6728973823268301E-2</v>
      </c>
      <c r="BE522" s="375">
        <v>-3.6179237089966197E-2</v>
      </c>
      <c r="BF522" s="374"/>
      <c r="BG522" s="372">
        <v>0.1232</v>
      </c>
      <c r="BH522" s="373"/>
      <c r="BI522" s="348">
        <v>75.113299999999995</v>
      </c>
      <c r="BJ522" s="348">
        <v>22.290299999999998</v>
      </c>
      <c r="BK522" s="348">
        <v>2.6402999999999999</v>
      </c>
      <c r="BL522" s="348">
        <v>-4.3900000000000002E-2</v>
      </c>
      <c r="BM522" s="373"/>
      <c r="BN522" s="372" t="s">
        <v>5379</v>
      </c>
      <c r="BO522" s="372" t="s">
        <v>5380</v>
      </c>
      <c r="BP522" s="372" t="s">
        <v>5381</v>
      </c>
      <c r="BQ522" s="372" t="s">
        <v>3625</v>
      </c>
      <c r="BR522" s="372" t="s">
        <v>5382</v>
      </c>
      <c r="BS522" s="373"/>
      <c r="BT522" s="354" t="s">
        <v>4624</v>
      </c>
    </row>
    <row r="523" spans="1:72" s="428" customFormat="1" x14ac:dyDescent="0.25">
      <c r="A523" s="345" t="s">
        <v>5666</v>
      </c>
      <c r="B523" s="373"/>
      <c r="C523" s="719">
        <v>46000</v>
      </c>
      <c r="D523" s="373"/>
      <c r="E523" s="346">
        <v>11.62</v>
      </c>
      <c r="F523" s="373"/>
      <c r="G523" s="347">
        <v>10.6435</v>
      </c>
      <c r="H523" s="374"/>
      <c r="I523" s="348">
        <v>0.12039999999999999</v>
      </c>
      <c r="J523" s="348">
        <v>0.82130000000000003</v>
      </c>
      <c r="K523" s="348">
        <v>2.988</v>
      </c>
      <c r="L523" s="348">
        <v>16.633400000000002</v>
      </c>
      <c r="M523" s="348">
        <v>3.8704000000000001</v>
      </c>
      <c r="N523" s="350" t="s">
        <v>430</v>
      </c>
      <c r="O523" s="348" t="s">
        <v>430</v>
      </c>
      <c r="P523" s="348" t="s">
        <v>430</v>
      </c>
      <c r="Q523" s="348" t="s">
        <v>430</v>
      </c>
      <c r="R523" s="348" t="s">
        <v>430</v>
      </c>
      <c r="S523" s="348">
        <v>19.442299999999999</v>
      </c>
      <c r="T523" s="348">
        <v>3.6922999999999999</v>
      </c>
      <c r="U523" s="348" t="s">
        <v>430</v>
      </c>
      <c r="V523" s="348" t="s">
        <v>430</v>
      </c>
      <c r="W523" s="348">
        <v>2.3412999999999999</v>
      </c>
      <c r="X523" s="348">
        <v>6.4349999999999996</v>
      </c>
      <c r="Y523" s="374"/>
      <c r="Z523" s="346">
        <v>155</v>
      </c>
      <c r="AA523" s="346">
        <v>45</v>
      </c>
      <c r="AB523" s="346">
        <v>64</v>
      </c>
      <c r="AC523" s="346">
        <v>35</v>
      </c>
      <c r="AD523" s="346">
        <v>64</v>
      </c>
      <c r="AE523" s="346" t="s">
        <v>430</v>
      </c>
      <c r="AF523" s="346" t="s">
        <v>430</v>
      </c>
      <c r="AG523" s="346" t="s">
        <v>430</v>
      </c>
      <c r="AH523" s="346" t="s">
        <v>430</v>
      </c>
      <c r="AI523" s="346" t="s">
        <v>430</v>
      </c>
      <c r="AJ523" s="346">
        <v>41</v>
      </c>
      <c r="AK523" s="346">
        <v>60</v>
      </c>
      <c r="AL523" s="346" t="s">
        <v>430</v>
      </c>
      <c r="AM523" s="346" t="s">
        <v>430</v>
      </c>
      <c r="AN523" s="346">
        <v>87</v>
      </c>
      <c r="AO523" s="373"/>
      <c r="AP523" s="348" t="s">
        <v>430</v>
      </c>
      <c r="AQ523" s="348" t="s">
        <v>430</v>
      </c>
      <c r="AR523" s="348" t="s">
        <v>430</v>
      </c>
      <c r="AS523" s="348" t="s">
        <v>430</v>
      </c>
      <c r="AT523" s="348" t="s">
        <v>430</v>
      </c>
      <c r="AU523" s="351"/>
      <c r="AV523" s="346" t="s">
        <v>430</v>
      </c>
      <c r="AW523" s="346" t="s">
        <v>430</v>
      </c>
      <c r="AX523" s="346" t="s">
        <v>430</v>
      </c>
      <c r="AY523" s="346" t="s">
        <v>430</v>
      </c>
      <c r="AZ523" s="346" t="s">
        <v>430</v>
      </c>
      <c r="BA523" s="374"/>
      <c r="BB523" s="348">
        <v>24.577437378895901</v>
      </c>
      <c r="BC523" s="348">
        <v>0.98064839951441196</v>
      </c>
      <c r="BD523" s="348">
        <v>1.5806799964830202E-2</v>
      </c>
      <c r="BE523" s="375">
        <v>-8.3029426830324701E-2</v>
      </c>
      <c r="BF523" s="374"/>
      <c r="BG523" s="372">
        <v>0.3735</v>
      </c>
      <c r="BH523" s="373"/>
      <c r="BI523" s="348">
        <v>2.59639</v>
      </c>
      <c r="BJ523" s="348">
        <v>62.967700000000001</v>
      </c>
      <c r="BK523" s="348">
        <v>34.057000000000002</v>
      </c>
      <c r="BL523" s="348">
        <v>0.37891000000000002</v>
      </c>
      <c r="BM523" s="373"/>
      <c r="BN523" s="372" t="s">
        <v>5384</v>
      </c>
      <c r="BO523" s="372" t="s">
        <v>5385</v>
      </c>
      <c r="BP523" s="372" t="s">
        <v>5386</v>
      </c>
      <c r="BQ523" s="372" t="s">
        <v>5387</v>
      </c>
      <c r="BR523" s="372" t="s">
        <v>2390</v>
      </c>
      <c r="BS523" s="373"/>
      <c r="BT523" s="354" t="s">
        <v>554</v>
      </c>
    </row>
    <row r="524" spans="1:72" s="428" customFormat="1" x14ac:dyDescent="0.25">
      <c r="A524" s="345" t="s">
        <v>5667</v>
      </c>
      <c r="B524" s="373"/>
      <c r="C524" s="719">
        <v>46121</v>
      </c>
      <c r="D524" s="373"/>
      <c r="E524" s="346">
        <v>10</v>
      </c>
      <c r="F524" s="373"/>
      <c r="G524" s="347">
        <v>11.171900000000001</v>
      </c>
      <c r="H524" s="374"/>
      <c r="I524" s="348">
        <v>0.1497</v>
      </c>
      <c r="J524" s="348">
        <v>1.03</v>
      </c>
      <c r="K524" s="348">
        <v>3.8376999999999999</v>
      </c>
      <c r="L524" s="348" t="s">
        <v>430</v>
      </c>
      <c r="M524" s="348" t="s">
        <v>430</v>
      </c>
      <c r="N524" s="350" t="s">
        <v>430</v>
      </c>
      <c r="O524" s="348" t="s">
        <v>430</v>
      </c>
      <c r="P524" s="348" t="s">
        <v>430</v>
      </c>
      <c r="Q524" s="348" t="s">
        <v>430</v>
      </c>
      <c r="R524" s="348" t="s">
        <v>430</v>
      </c>
      <c r="S524" s="348" t="s">
        <v>430</v>
      </c>
      <c r="T524" s="348" t="s">
        <v>430</v>
      </c>
      <c r="U524" s="348" t="s">
        <v>430</v>
      </c>
      <c r="V524" s="348" t="s">
        <v>430</v>
      </c>
      <c r="W524" s="348">
        <v>3.0181</v>
      </c>
      <c r="X524" s="348">
        <v>11.718999999999999</v>
      </c>
      <c r="Y524" s="374"/>
      <c r="Z524" s="346">
        <v>150</v>
      </c>
      <c r="AA524" s="346">
        <v>42</v>
      </c>
      <c r="AB524" s="346">
        <v>40</v>
      </c>
      <c r="AC524" s="346" t="s">
        <v>430</v>
      </c>
      <c r="AD524" s="346" t="s">
        <v>430</v>
      </c>
      <c r="AE524" s="346" t="s">
        <v>430</v>
      </c>
      <c r="AF524" s="346" t="s">
        <v>430</v>
      </c>
      <c r="AG524" s="346" t="s">
        <v>430</v>
      </c>
      <c r="AH524" s="346" t="s">
        <v>430</v>
      </c>
      <c r="AI524" s="346" t="s">
        <v>430</v>
      </c>
      <c r="AJ524" s="346" t="s">
        <v>430</v>
      </c>
      <c r="AK524" s="346" t="s">
        <v>430</v>
      </c>
      <c r="AL524" s="346" t="s">
        <v>430</v>
      </c>
      <c r="AM524" s="346" t="s">
        <v>430</v>
      </c>
      <c r="AN524" s="346">
        <v>57</v>
      </c>
      <c r="AO524" s="373"/>
      <c r="AP524" s="348" t="s">
        <v>430</v>
      </c>
      <c r="AQ524" s="348" t="s">
        <v>430</v>
      </c>
      <c r="AR524" s="348" t="s">
        <v>430</v>
      </c>
      <c r="AS524" s="348" t="s">
        <v>430</v>
      </c>
      <c r="AT524" s="348" t="s">
        <v>430</v>
      </c>
      <c r="AU524" s="351"/>
      <c r="AV524" s="346" t="s">
        <v>430</v>
      </c>
      <c r="AW524" s="346" t="s">
        <v>430</v>
      </c>
      <c r="AX524" s="346" t="s">
        <v>430</v>
      </c>
      <c r="AY524" s="346" t="s">
        <v>430</v>
      </c>
      <c r="AZ524" s="346" t="s">
        <v>430</v>
      </c>
      <c r="BA524" s="374"/>
      <c r="BB524" s="348">
        <v>3.0876284163336201</v>
      </c>
      <c r="BC524" s="348">
        <v>0.98664988055096203</v>
      </c>
      <c r="BD524" s="348">
        <v>0.89327161881677597</v>
      </c>
      <c r="BE524" s="375">
        <v>1.95247953812396E-2</v>
      </c>
      <c r="BF524" s="374"/>
      <c r="BG524" s="372">
        <v>0.1148</v>
      </c>
      <c r="BH524" s="373"/>
      <c r="BI524" s="348">
        <v>2.0146799999999998</v>
      </c>
      <c r="BJ524" s="348">
        <v>49.118699999999997</v>
      </c>
      <c r="BK524" s="348">
        <v>48.677799999999998</v>
      </c>
      <c r="BL524" s="348">
        <v>0.18881999999999999</v>
      </c>
      <c r="BM524" s="373"/>
      <c r="BN524" s="372" t="s">
        <v>1380</v>
      </c>
      <c r="BO524" s="372" t="s">
        <v>5668</v>
      </c>
      <c r="BP524" s="372" t="s">
        <v>5669</v>
      </c>
      <c r="BQ524" s="372" t="s">
        <v>5670</v>
      </c>
      <c r="BR524" s="372" t="s">
        <v>5671</v>
      </c>
      <c r="BS524" s="373"/>
      <c r="BT524" s="354" t="s">
        <v>554</v>
      </c>
    </row>
    <row r="525" spans="1:72" s="428" customFormat="1" x14ac:dyDescent="0.25">
      <c r="A525" s="345" t="s">
        <v>5672</v>
      </c>
      <c r="B525" s="373"/>
      <c r="C525" s="719">
        <v>45600</v>
      </c>
      <c r="D525" s="373"/>
      <c r="E525" s="346">
        <v>10.24</v>
      </c>
      <c r="F525" s="373"/>
      <c r="G525" s="347">
        <v>11.010999999999999</v>
      </c>
      <c r="H525" s="374"/>
      <c r="I525" s="348">
        <v>8.09E-2</v>
      </c>
      <c r="J525" s="348">
        <v>0.3765</v>
      </c>
      <c r="K525" s="348">
        <v>1.6177999999999999</v>
      </c>
      <c r="L525" s="348">
        <v>14.626300000000001</v>
      </c>
      <c r="M525" s="348">
        <v>2.7010999999999998</v>
      </c>
      <c r="N525" s="350">
        <v>6.2047999999999996</v>
      </c>
      <c r="O525" s="348" t="s">
        <v>430</v>
      </c>
      <c r="P525" s="348" t="s">
        <v>430</v>
      </c>
      <c r="Q525" s="348" t="s">
        <v>430</v>
      </c>
      <c r="R525" s="348" t="s">
        <v>430</v>
      </c>
      <c r="S525" s="348">
        <v>17.5472</v>
      </c>
      <c r="T525" s="348">
        <v>2.5691000000000002</v>
      </c>
      <c r="U525" s="348">
        <v>8.5404999999999998</v>
      </c>
      <c r="V525" s="348">
        <v>3.9832999999999998</v>
      </c>
      <c r="W525" s="348">
        <v>1.3307</v>
      </c>
      <c r="X525" s="348">
        <v>6.0651000000000002</v>
      </c>
      <c r="Y525" s="374"/>
      <c r="Z525" s="346">
        <v>170</v>
      </c>
      <c r="AA525" s="346">
        <v>72</v>
      </c>
      <c r="AB525" s="346">
        <v>169</v>
      </c>
      <c r="AC525" s="346">
        <v>77</v>
      </c>
      <c r="AD525" s="346">
        <v>83</v>
      </c>
      <c r="AE525" s="346">
        <v>59</v>
      </c>
      <c r="AF525" s="346" t="s">
        <v>430</v>
      </c>
      <c r="AG525" s="346" t="s">
        <v>430</v>
      </c>
      <c r="AH525" s="346" t="s">
        <v>430</v>
      </c>
      <c r="AI525" s="346" t="s">
        <v>430</v>
      </c>
      <c r="AJ525" s="346">
        <v>76</v>
      </c>
      <c r="AK525" s="346">
        <v>90</v>
      </c>
      <c r="AL525" s="346">
        <v>46</v>
      </c>
      <c r="AM525" s="346">
        <v>58</v>
      </c>
      <c r="AN525" s="346">
        <v>184</v>
      </c>
      <c r="AO525" s="373"/>
      <c r="AP525" s="348" t="s">
        <v>430</v>
      </c>
      <c r="AQ525" s="348" t="s">
        <v>430</v>
      </c>
      <c r="AR525" s="348" t="s">
        <v>430</v>
      </c>
      <c r="AS525" s="348" t="s">
        <v>430</v>
      </c>
      <c r="AT525" s="348">
        <v>11.28</v>
      </c>
      <c r="AU525" s="351"/>
      <c r="AV525" s="346" t="s">
        <v>430</v>
      </c>
      <c r="AW525" s="346" t="s">
        <v>430</v>
      </c>
      <c r="AX525" s="346" t="s">
        <v>430</v>
      </c>
      <c r="AY525" s="346" t="s">
        <v>430</v>
      </c>
      <c r="AZ525" s="346">
        <v>66</v>
      </c>
      <c r="BA525" s="374"/>
      <c r="BB525" s="348">
        <v>15.934929893946601</v>
      </c>
      <c r="BC525" s="348">
        <v>0.99375497403949598</v>
      </c>
      <c r="BD525" s="348">
        <v>1.52133216995696E-2</v>
      </c>
      <c r="BE525" s="375">
        <v>-4.9573953269697497E-2</v>
      </c>
      <c r="BF525" s="374"/>
      <c r="BG525" s="372">
        <v>0.1641</v>
      </c>
      <c r="BH525" s="373"/>
      <c r="BI525" s="348">
        <v>4.1362699999999997</v>
      </c>
      <c r="BJ525" s="348">
        <v>92.104900000000001</v>
      </c>
      <c r="BK525" s="348">
        <v>3.57369</v>
      </c>
      <c r="BL525" s="348">
        <v>0.18514</v>
      </c>
      <c r="BM525" s="373"/>
      <c r="BN525" s="372" t="s">
        <v>1852</v>
      </c>
      <c r="BO525" s="372" t="s">
        <v>5389</v>
      </c>
      <c r="BP525" s="372" t="s">
        <v>999</v>
      </c>
      <c r="BQ525" s="372" t="s">
        <v>5390</v>
      </c>
      <c r="BR525" s="372" t="s">
        <v>4616</v>
      </c>
      <c r="BS525" s="373"/>
      <c r="BT525" s="354" t="s">
        <v>5331</v>
      </c>
    </row>
    <row r="526" spans="1:72" s="428" customFormat="1" x14ac:dyDescent="0.25">
      <c r="A526" s="345" t="s">
        <v>5673</v>
      </c>
      <c r="B526" s="373"/>
      <c r="C526" s="719">
        <v>45894</v>
      </c>
      <c r="D526" s="373"/>
      <c r="E526" s="346">
        <v>9.9265000000000008</v>
      </c>
      <c r="F526" s="373"/>
      <c r="G526" s="347">
        <v>10.6547</v>
      </c>
      <c r="H526" s="374"/>
      <c r="I526" s="348">
        <v>-1.2200000000000001E-2</v>
      </c>
      <c r="J526" s="348">
        <v>-0.22939999999999999</v>
      </c>
      <c r="K526" s="348">
        <v>3.2711999999999999</v>
      </c>
      <c r="L526" s="348">
        <v>15.6121</v>
      </c>
      <c r="M526" s="348">
        <v>4.7145000000000001</v>
      </c>
      <c r="N526" s="350" t="s">
        <v>430</v>
      </c>
      <c r="O526" s="348" t="s">
        <v>430</v>
      </c>
      <c r="P526" s="348" t="s">
        <v>430</v>
      </c>
      <c r="Q526" s="348" t="s">
        <v>430</v>
      </c>
      <c r="R526" s="348" t="s">
        <v>430</v>
      </c>
      <c r="S526" s="348">
        <v>19.269500000000001</v>
      </c>
      <c r="T526" s="348">
        <v>4.1139000000000001</v>
      </c>
      <c r="U526" s="348">
        <v>6.4086999999999996</v>
      </c>
      <c r="V526" s="348" t="s">
        <v>430</v>
      </c>
      <c r="W526" s="348">
        <v>1.3757999999999999</v>
      </c>
      <c r="X526" s="348">
        <v>6.5469999999999997</v>
      </c>
      <c r="Y526" s="374"/>
      <c r="Z526" s="346">
        <v>180</v>
      </c>
      <c r="AA526" s="346">
        <v>174</v>
      </c>
      <c r="AB526" s="346">
        <v>58</v>
      </c>
      <c r="AC526" s="346">
        <v>50</v>
      </c>
      <c r="AD526" s="346">
        <v>52</v>
      </c>
      <c r="AE526" s="346" t="s">
        <v>430</v>
      </c>
      <c r="AF526" s="346" t="s">
        <v>430</v>
      </c>
      <c r="AG526" s="346" t="s">
        <v>430</v>
      </c>
      <c r="AH526" s="346" t="s">
        <v>430</v>
      </c>
      <c r="AI526" s="346" t="s">
        <v>430</v>
      </c>
      <c r="AJ526" s="346">
        <v>49</v>
      </c>
      <c r="AK526" s="346">
        <v>55</v>
      </c>
      <c r="AL526" s="346">
        <v>93</v>
      </c>
      <c r="AM526" s="346" t="s">
        <v>430</v>
      </c>
      <c r="AN526" s="346">
        <v>179</v>
      </c>
      <c r="AO526" s="373"/>
      <c r="AP526" s="348" t="s">
        <v>430</v>
      </c>
      <c r="AQ526" s="348" t="s">
        <v>430</v>
      </c>
      <c r="AR526" s="348" t="s">
        <v>430</v>
      </c>
      <c r="AS526" s="348" t="s">
        <v>430</v>
      </c>
      <c r="AT526" s="348" t="s">
        <v>430</v>
      </c>
      <c r="AU526" s="351"/>
      <c r="AV526" s="346" t="s">
        <v>430</v>
      </c>
      <c r="AW526" s="346" t="s">
        <v>430</v>
      </c>
      <c r="AX526" s="346" t="s">
        <v>430</v>
      </c>
      <c r="AY526" s="346" t="s">
        <v>430</v>
      </c>
      <c r="AZ526" s="346" t="s">
        <v>430</v>
      </c>
      <c r="BA526" s="374"/>
      <c r="BB526" s="348">
        <v>21.886413714564501</v>
      </c>
      <c r="BC526" s="348">
        <v>0.99549691701828502</v>
      </c>
      <c r="BD526" s="348">
        <v>1.1545030743351E-2</v>
      </c>
      <c r="BE526" s="375">
        <v>-4.4708583359562203E-2</v>
      </c>
      <c r="BF526" s="374"/>
      <c r="BG526" s="372">
        <v>0.12620000000000001</v>
      </c>
      <c r="BH526" s="373"/>
      <c r="BI526" s="348">
        <v>89.416899999999998</v>
      </c>
      <c r="BJ526" s="348">
        <v>7.3387599999999997</v>
      </c>
      <c r="BK526" s="348" t="s">
        <v>430</v>
      </c>
      <c r="BL526" s="348">
        <v>3.2443399999999998</v>
      </c>
      <c r="BM526" s="373"/>
      <c r="BN526" s="372" t="s">
        <v>5392</v>
      </c>
      <c r="BO526" s="372" t="s">
        <v>4464</v>
      </c>
      <c r="BP526" s="372" t="s">
        <v>4465</v>
      </c>
      <c r="BQ526" s="372" t="s">
        <v>4603</v>
      </c>
      <c r="BR526" s="372" t="s">
        <v>4279</v>
      </c>
      <c r="BS526" s="373"/>
      <c r="BT526" s="354" t="s">
        <v>554</v>
      </c>
    </row>
    <row r="527" spans="1:72" s="428" customFormat="1" x14ac:dyDescent="0.25">
      <c r="A527" s="345" t="s">
        <v>5674</v>
      </c>
      <c r="B527" s="373"/>
      <c r="C527" s="719">
        <v>45680</v>
      </c>
      <c r="D527" s="373"/>
      <c r="E527" s="346">
        <v>8.7498000000000005</v>
      </c>
      <c r="F527" s="373"/>
      <c r="G527" s="347">
        <v>10.0778</v>
      </c>
      <c r="H527" s="374"/>
      <c r="I527" s="348">
        <v>0.48359999999999997</v>
      </c>
      <c r="J527" s="348">
        <v>0.57479999999999998</v>
      </c>
      <c r="K527" s="348">
        <v>2.1147</v>
      </c>
      <c r="L527" s="348">
        <v>7.5114000000000001</v>
      </c>
      <c r="M527" s="348">
        <v>-2.9123000000000001</v>
      </c>
      <c r="N527" s="350">
        <v>-1.2831999999999999</v>
      </c>
      <c r="O527" s="348" t="s">
        <v>430</v>
      </c>
      <c r="P527" s="348" t="s">
        <v>430</v>
      </c>
      <c r="Q527" s="348" t="s">
        <v>430</v>
      </c>
      <c r="R527" s="348" t="s">
        <v>430</v>
      </c>
      <c r="S527" s="348">
        <v>10.1808</v>
      </c>
      <c r="T527" s="348">
        <v>-2.5697000000000001</v>
      </c>
      <c r="U527" s="348">
        <v>1.5866</v>
      </c>
      <c r="V527" s="348">
        <v>-2.7408000000000001</v>
      </c>
      <c r="W527" s="348">
        <v>2.7507999999999999</v>
      </c>
      <c r="X527" s="348">
        <v>0.54859999999999998</v>
      </c>
      <c r="Y527" s="374"/>
      <c r="Z527" s="346">
        <v>99</v>
      </c>
      <c r="AA527" s="346">
        <v>50</v>
      </c>
      <c r="AB527" s="346">
        <v>116</v>
      </c>
      <c r="AC527" s="346">
        <v>176</v>
      </c>
      <c r="AD527" s="346">
        <v>156</v>
      </c>
      <c r="AE527" s="346">
        <v>143</v>
      </c>
      <c r="AF527" s="346" t="s">
        <v>430</v>
      </c>
      <c r="AG527" s="346" t="s">
        <v>430</v>
      </c>
      <c r="AH527" s="346" t="s">
        <v>430</v>
      </c>
      <c r="AI527" s="346" t="s">
        <v>430</v>
      </c>
      <c r="AJ527" s="346">
        <v>170</v>
      </c>
      <c r="AK527" s="346">
        <v>152</v>
      </c>
      <c r="AL527" s="346">
        <v>148</v>
      </c>
      <c r="AM527" s="346">
        <v>140</v>
      </c>
      <c r="AN527" s="346">
        <v>64</v>
      </c>
      <c r="AO527" s="373"/>
      <c r="AP527" s="348" t="s">
        <v>430</v>
      </c>
      <c r="AQ527" s="348" t="s">
        <v>430</v>
      </c>
      <c r="AR527" s="348" t="s">
        <v>430</v>
      </c>
      <c r="AS527" s="348" t="s">
        <v>430</v>
      </c>
      <c r="AT527" s="348">
        <v>-0.45</v>
      </c>
      <c r="AU527" s="351"/>
      <c r="AV527" s="346" t="s">
        <v>430</v>
      </c>
      <c r="AW527" s="346" t="s">
        <v>430</v>
      </c>
      <c r="AX527" s="346" t="s">
        <v>430</v>
      </c>
      <c r="AY527" s="346" t="s">
        <v>430</v>
      </c>
      <c r="AZ527" s="346">
        <v>145</v>
      </c>
      <c r="BA527" s="374"/>
      <c r="BB527" s="348">
        <v>13.635594972608899</v>
      </c>
      <c r="BC527" s="348">
        <v>0.99964878332289298</v>
      </c>
      <c r="BD527" s="348">
        <v>-1.9999709996656501E-2</v>
      </c>
      <c r="BE527" s="375">
        <v>-4.4227695826413997E-2</v>
      </c>
      <c r="BF527" s="374"/>
      <c r="BG527" s="372">
        <v>0.1857</v>
      </c>
      <c r="BH527" s="373"/>
      <c r="BI527" s="348">
        <v>86.431100000000001</v>
      </c>
      <c r="BJ527" s="348">
        <v>13.755100000000001</v>
      </c>
      <c r="BK527" s="348" t="s">
        <v>430</v>
      </c>
      <c r="BL527" s="348">
        <v>-0.1862</v>
      </c>
      <c r="BM527" s="373"/>
      <c r="BN527" s="372" t="s">
        <v>5148</v>
      </c>
      <c r="BO527" s="372" t="s">
        <v>3294</v>
      </c>
      <c r="BP527" s="372" t="s">
        <v>5394</v>
      </c>
      <c r="BQ527" s="372" t="s">
        <v>5395</v>
      </c>
      <c r="BR527" s="372" t="s">
        <v>5396</v>
      </c>
      <c r="BS527" s="373"/>
      <c r="BT527" s="354" t="s">
        <v>4624</v>
      </c>
    </row>
    <row r="528" spans="1:72" s="428" customFormat="1" x14ac:dyDescent="0.25">
      <c r="A528" s="345" t="s">
        <v>5675</v>
      </c>
      <c r="B528" s="373"/>
      <c r="C528" s="719">
        <v>46105</v>
      </c>
      <c r="D528" s="373"/>
      <c r="E528" s="346">
        <v>7.6814999999999998</v>
      </c>
      <c r="F528" s="373"/>
      <c r="G528" s="347">
        <v>10.362299999999999</v>
      </c>
      <c r="H528" s="374"/>
      <c r="I528" s="348">
        <v>0.4264</v>
      </c>
      <c r="J528" s="348">
        <v>-0.99080000000000001</v>
      </c>
      <c r="K528" s="348">
        <v>7.6234000000000002</v>
      </c>
      <c r="L528" s="348">
        <v>3.6230000000000002</v>
      </c>
      <c r="M528" s="348" t="s">
        <v>430</v>
      </c>
      <c r="N528" s="350" t="s">
        <v>430</v>
      </c>
      <c r="O528" s="348" t="s">
        <v>430</v>
      </c>
      <c r="P528" s="348" t="s">
        <v>430</v>
      </c>
      <c r="Q528" s="348" t="s">
        <v>430</v>
      </c>
      <c r="R528" s="348" t="s">
        <v>430</v>
      </c>
      <c r="S528" s="348">
        <v>10.1751</v>
      </c>
      <c r="T528" s="348" t="s">
        <v>430</v>
      </c>
      <c r="U528" s="348" t="s">
        <v>430</v>
      </c>
      <c r="V528" s="348" t="s">
        <v>430</v>
      </c>
      <c r="W528" s="348">
        <v>5.6881000000000004</v>
      </c>
      <c r="X528" s="348">
        <v>3.6230000000000002</v>
      </c>
      <c r="Y528" s="374"/>
      <c r="Z528" s="346">
        <v>113</v>
      </c>
      <c r="AA528" s="346">
        <v>230</v>
      </c>
      <c r="AB528" s="346">
        <v>13</v>
      </c>
      <c r="AC528" s="346">
        <v>239</v>
      </c>
      <c r="AD528" s="346" t="s">
        <v>430</v>
      </c>
      <c r="AE528" s="346" t="s">
        <v>430</v>
      </c>
      <c r="AF528" s="346" t="s">
        <v>430</v>
      </c>
      <c r="AG528" s="346" t="s">
        <v>430</v>
      </c>
      <c r="AH528" s="346" t="s">
        <v>430</v>
      </c>
      <c r="AI528" s="346" t="s">
        <v>430</v>
      </c>
      <c r="AJ528" s="346">
        <v>171</v>
      </c>
      <c r="AK528" s="346" t="s">
        <v>430</v>
      </c>
      <c r="AL528" s="346" t="s">
        <v>430</v>
      </c>
      <c r="AM528" s="346" t="s">
        <v>430</v>
      </c>
      <c r="AN528" s="346">
        <v>18</v>
      </c>
      <c r="AO528" s="373"/>
      <c r="AP528" s="348" t="s">
        <v>430</v>
      </c>
      <c r="AQ528" s="348" t="s">
        <v>430</v>
      </c>
      <c r="AR528" s="348" t="s">
        <v>430</v>
      </c>
      <c r="AS528" s="348" t="s">
        <v>430</v>
      </c>
      <c r="AT528" s="348" t="s">
        <v>430</v>
      </c>
      <c r="AU528" s="351"/>
      <c r="AV528" s="346" t="s">
        <v>430</v>
      </c>
      <c r="AW528" s="346" t="s">
        <v>430</v>
      </c>
      <c r="AX528" s="346" t="s">
        <v>430</v>
      </c>
      <c r="AY528" s="346" t="s">
        <v>430</v>
      </c>
      <c r="AZ528" s="346" t="s">
        <v>430</v>
      </c>
      <c r="BA528" s="374"/>
      <c r="BB528" s="348">
        <v>30.022618290947399</v>
      </c>
      <c r="BC528" s="348">
        <v>0.97034058118314404</v>
      </c>
      <c r="BD528" s="348">
        <v>3.30054075972602E-2</v>
      </c>
      <c r="BE528" s="375">
        <v>-8.5626300884780598E-2</v>
      </c>
      <c r="BF528" s="374"/>
      <c r="BG528" s="372">
        <v>0.498</v>
      </c>
      <c r="BH528" s="373"/>
      <c r="BI528" s="348">
        <v>77.993600000000001</v>
      </c>
      <c r="BJ528" s="348">
        <v>20.091699999999999</v>
      </c>
      <c r="BK528" s="348">
        <v>1.1558600000000001</v>
      </c>
      <c r="BL528" s="348">
        <v>0.75883999999999996</v>
      </c>
      <c r="BM528" s="373"/>
      <c r="BN528" s="372" t="s">
        <v>5398</v>
      </c>
      <c r="BO528" s="372" t="s">
        <v>5399</v>
      </c>
      <c r="BP528" s="372" t="s">
        <v>430</v>
      </c>
      <c r="BQ528" s="372" t="s">
        <v>430</v>
      </c>
      <c r="BR528" s="372" t="s">
        <v>430</v>
      </c>
      <c r="BS528" s="373"/>
      <c r="BT528" s="354" t="s">
        <v>554</v>
      </c>
    </row>
    <row r="529" spans="1:72" s="428" customFormat="1" x14ac:dyDescent="0.25">
      <c r="A529" s="345" t="s">
        <v>5676</v>
      </c>
      <c r="B529" s="373"/>
      <c r="C529" s="719">
        <v>41275</v>
      </c>
      <c r="D529" s="373"/>
      <c r="E529" s="346">
        <v>6.4413</v>
      </c>
      <c r="F529" s="373"/>
      <c r="G529" s="347">
        <v>48.732900000000001</v>
      </c>
      <c r="H529" s="374"/>
      <c r="I529" s="348">
        <v>0.81799999999999995</v>
      </c>
      <c r="J529" s="348">
        <v>-5.5599999999999997E-2</v>
      </c>
      <c r="K529" s="348">
        <v>1.5326</v>
      </c>
      <c r="L529" s="348">
        <v>4.9740000000000002</v>
      </c>
      <c r="M529" s="348">
        <v>-8.0211000000000006</v>
      </c>
      <c r="N529" s="350">
        <v>-3.7210999999999999</v>
      </c>
      <c r="O529" s="348">
        <v>1.2768999999999999</v>
      </c>
      <c r="P529" s="348">
        <v>8.9031000000000002</v>
      </c>
      <c r="Q529" s="348">
        <v>8.9654000000000007</v>
      </c>
      <c r="R529" s="348">
        <v>12.1883</v>
      </c>
      <c r="S529" s="348">
        <v>7.6882000000000001</v>
      </c>
      <c r="T529" s="348">
        <v>-7.9626000000000001</v>
      </c>
      <c r="U529" s="348">
        <v>-2.3523999999999998</v>
      </c>
      <c r="V529" s="348">
        <v>-5.6332000000000004</v>
      </c>
      <c r="W529" s="348">
        <v>2.2307999999999999</v>
      </c>
      <c r="X529" s="348">
        <v>11.556699999999999</v>
      </c>
      <c r="Y529" s="374"/>
      <c r="Z529" s="346">
        <v>61</v>
      </c>
      <c r="AA529" s="346">
        <v>152</v>
      </c>
      <c r="AB529" s="346">
        <v>189</v>
      </c>
      <c r="AC529" s="346">
        <v>222</v>
      </c>
      <c r="AD529" s="346">
        <v>216</v>
      </c>
      <c r="AE529" s="346">
        <v>182</v>
      </c>
      <c r="AF529" s="346">
        <v>79</v>
      </c>
      <c r="AG529" s="346">
        <v>90</v>
      </c>
      <c r="AH529" s="346">
        <v>39</v>
      </c>
      <c r="AI529" s="346">
        <v>13</v>
      </c>
      <c r="AJ529" s="346">
        <v>223</v>
      </c>
      <c r="AK529" s="346">
        <v>219</v>
      </c>
      <c r="AL529" s="346">
        <v>199</v>
      </c>
      <c r="AM529" s="346">
        <v>183</v>
      </c>
      <c r="AN529" s="346">
        <v>123</v>
      </c>
      <c r="AO529" s="373"/>
      <c r="AP529" s="348">
        <v>11.17</v>
      </c>
      <c r="AQ529" s="348">
        <v>10.55</v>
      </c>
      <c r="AR529" s="348">
        <v>6.94</v>
      </c>
      <c r="AS529" s="348">
        <v>2.56</v>
      </c>
      <c r="AT529" s="348">
        <v>-6.85</v>
      </c>
      <c r="AU529" s="351"/>
      <c r="AV529" s="346">
        <v>14</v>
      </c>
      <c r="AW529" s="346">
        <v>18</v>
      </c>
      <c r="AX529" s="346">
        <v>39</v>
      </c>
      <c r="AY529" s="346">
        <v>89</v>
      </c>
      <c r="AZ529" s="346">
        <v>198</v>
      </c>
      <c r="BA529" s="374"/>
      <c r="BB529" s="348">
        <v>11.365621412875599</v>
      </c>
      <c r="BC529" s="348">
        <v>0.98899078961797904</v>
      </c>
      <c r="BD529" s="348">
        <v>3.10461188534874E-2</v>
      </c>
      <c r="BE529" s="375">
        <v>-8.3466001784300997E-2</v>
      </c>
      <c r="BF529" s="374"/>
      <c r="BG529" s="372">
        <v>1.0466</v>
      </c>
      <c r="BH529" s="373"/>
      <c r="BI529" s="348">
        <v>99.48</v>
      </c>
      <c r="BJ529" s="348" t="s">
        <v>430</v>
      </c>
      <c r="BK529" s="348" t="s">
        <v>430</v>
      </c>
      <c r="BL529" s="348">
        <v>0.52</v>
      </c>
      <c r="BM529" s="373"/>
      <c r="BN529" s="372" t="s">
        <v>5401</v>
      </c>
      <c r="BO529" s="372" t="s">
        <v>4655</v>
      </c>
      <c r="BP529" s="372" t="s">
        <v>4656</v>
      </c>
      <c r="BQ529" s="372" t="s">
        <v>4657</v>
      </c>
      <c r="BR529" s="372" t="s">
        <v>4658</v>
      </c>
      <c r="BS529" s="373"/>
      <c r="BT529" s="354" t="s">
        <v>443</v>
      </c>
    </row>
    <row r="530" spans="1:72" s="428" customFormat="1" x14ac:dyDescent="0.25">
      <c r="A530" s="345" t="s">
        <v>5677</v>
      </c>
      <c r="B530" s="373"/>
      <c r="C530" s="719">
        <v>46167</v>
      </c>
      <c r="D530" s="373"/>
      <c r="E530" s="346">
        <v>6.4184999999999999</v>
      </c>
      <c r="F530" s="373"/>
      <c r="G530" s="347">
        <v>10.5215</v>
      </c>
      <c r="H530" s="374"/>
      <c r="I530" s="348">
        <v>1.841</v>
      </c>
      <c r="J530" s="348">
        <v>1.5872999999999999</v>
      </c>
      <c r="K530" s="348" t="s">
        <v>430</v>
      </c>
      <c r="L530" s="348" t="s">
        <v>430</v>
      </c>
      <c r="M530" s="348" t="s">
        <v>430</v>
      </c>
      <c r="N530" s="350" t="s">
        <v>430</v>
      </c>
      <c r="O530" s="348" t="s">
        <v>430</v>
      </c>
      <c r="P530" s="348" t="s">
        <v>430</v>
      </c>
      <c r="Q530" s="348" t="s">
        <v>430</v>
      </c>
      <c r="R530" s="348" t="s">
        <v>430</v>
      </c>
      <c r="S530" s="348" t="s">
        <v>430</v>
      </c>
      <c r="T530" s="348" t="s">
        <v>430</v>
      </c>
      <c r="U530" s="348" t="s">
        <v>430</v>
      </c>
      <c r="V530" s="348" t="s">
        <v>430</v>
      </c>
      <c r="W530" s="348">
        <v>7.6181000000000001</v>
      </c>
      <c r="X530" s="348">
        <v>5.2149999999999999</v>
      </c>
      <c r="Y530" s="374"/>
      <c r="Z530" s="346">
        <v>13</v>
      </c>
      <c r="AA530" s="346">
        <v>25</v>
      </c>
      <c r="AB530" s="346" t="s">
        <v>430</v>
      </c>
      <c r="AC530" s="346" t="s">
        <v>430</v>
      </c>
      <c r="AD530" s="346" t="s">
        <v>430</v>
      </c>
      <c r="AE530" s="346" t="s">
        <v>430</v>
      </c>
      <c r="AF530" s="346" t="s">
        <v>430</v>
      </c>
      <c r="AG530" s="346" t="s">
        <v>430</v>
      </c>
      <c r="AH530" s="346" t="s">
        <v>430</v>
      </c>
      <c r="AI530" s="346" t="s">
        <v>430</v>
      </c>
      <c r="AJ530" s="346" t="s">
        <v>430</v>
      </c>
      <c r="AK530" s="346" t="s">
        <v>430</v>
      </c>
      <c r="AL530" s="346" t="s">
        <v>430</v>
      </c>
      <c r="AM530" s="346" t="s">
        <v>430</v>
      </c>
      <c r="AN530" s="346">
        <v>6</v>
      </c>
      <c r="AO530" s="373"/>
      <c r="AP530" s="348" t="s">
        <v>430</v>
      </c>
      <c r="AQ530" s="348" t="s">
        <v>430</v>
      </c>
      <c r="AR530" s="348" t="s">
        <v>430</v>
      </c>
      <c r="AS530" s="348" t="s">
        <v>430</v>
      </c>
      <c r="AT530" s="348" t="s">
        <v>430</v>
      </c>
      <c r="AU530" s="351"/>
      <c r="AV530" s="346" t="s">
        <v>430</v>
      </c>
      <c r="AW530" s="346" t="s">
        <v>430</v>
      </c>
      <c r="AX530" s="346" t="s">
        <v>430</v>
      </c>
      <c r="AY530" s="346" t="s">
        <v>430</v>
      </c>
      <c r="AZ530" s="346" t="s">
        <v>430</v>
      </c>
      <c r="BA530" s="374"/>
      <c r="BB530" s="348" t="s">
        <v>430</v>
      </c>
      <c r="BC530" s="348">
        <v>0</v>
      </c>
      <c r="BD530" s="348">
        <v>0</v>
      </c>
      <c r="BE530" s="375" t="s">
        <v>430</v>
      </c>
      <c r="BF530" s="374"/>
      <c r="BG530" s="372">
        <v>0.30819999999999997</v>
      </c>
      <c r="BH530" s="373"/>
      <c r="BI530" s="348">
        <v>80.229600000000005</v>
      </c>
      <c r="BJ530" s="348">
        <v>16.833600000000001</v>
      </c>
      <c r="BK530" s="348">
        <v>3.02379</v>
      </c>
      <c r="BL530" s="348">
        <v>-8.6989999999999998E-2</v>
      </c>
      <c r="BM530" s="373"/>
      <c r="BN530" s="372" t="s">
        <v>5403</v>
      </c>
      <c r="BO530" s="372" t="s">
        <v>5404</v>
      </c>
      <c r="BP530" s="372" t="s">
        <v>430</v>
      </c>
      <c r="BQ530" s="372" t="s">
        <v>430</v>
      </c>
      <c r="BR530" s="372" t="s">
        <v>430</v>
      </c>
      <c r="BS530" s="373"/>
      <c r="BT530" s="354" t="s">
        <v>554</v>
      </c>
    </row>
    <row r="531" spans="1:72" s="428" customFormat="1" x14ac:dyDescent="0.25">
      <c r="A531" s="345" t="s">
        <v>5678</v>
      </c>
      <c r="B531" s="373"/>
      <c r="C531" s="719">
        <v>46190</v>
      </c>
      <c r="D531" s="373"/>
      <c r="E531" s="346" t="s">
        <v>430</v>
      </c>
      <c r="F531" s="373"/>
      <c r="G531" s="347">
        <v>10.122400000000001</v>
      </c>
      <c r="H531" s="374"/>
      <c r="I531" s="348">
        <v>0.14940000000000001</v>
      </c>
      <c r="J531" s="348">
        <v>1.224</v>
      </c>
      <c r="K531" s="348" t="s">
        <v>430</v>
      </c>
      <c r="L531" s="348" t="s">
        <v>430</v>
      </c>
      <c r="M531" s="348" t="s">
        <v>430</v>
      </c>
      <c r="N531" s="350" t="s">
        <v>430</v>
      </c>
      <c r="O531" s="348" t="s">
        <v>430</v>
      </c>
      <c r="P531" s="348" t="s">
        <v>430</v>
      </c>
      <c r="Q531" s="348" t="s">
        <v>430</v>
      </c>
      <c r="R531" s="348" t="s">
        <v>430</v>
      </c>
      <c r="S531" s="348" t="s">
        <v>430</v>
      </c>
      <c r="T531" s="348" t="s">
        <v>430</v>
      </c>
      <c r="U531" s="348" t="s">
        <v>430</v>
      </c>
      <c r="V531" s="348" t="s">
        <v>430</v>
      </c>
      <c r="W531" s="348" t="s">
        <v>430</v>
      </c>
      <c r="X531" s="348">
        <v>1.224</v>
      </c>
      <c r="Y531" s="374"/>
      <c r="Z531" s="346">
        <v>151</v>
      </c>
      <c r="AA531" s="346">
        <v>38</v>
      </c>
      <c r="AB531" s="346" t="s">
        <v>430</v>
      </c>
      <c r="AC531" s="346" t="s">
        <v>430</v>
      </c>
      <c r="AD531" s="346" t="s">
        <v>430</v>
      </c>
      <c r="AE531" s="346" t="s">
        <v>430</v>
      </c>
      <c r="AF531" s="346" t="s">
        <v>430</v>
      </c>
      <c r="AG531" s="346" t="s">
        <v>430</v>
      </c>
      <c r="AH531" s="346" t="s">
        <v>430</v>
      </c>
      <c r="AI531" s="346" t="s">
        <v>430</v>
      </c>
      <c r="AJ531" s="346" t="s">
        <v>430</v>
      </c>
      <c r="AK531" s="346" t="s">
        <v>430</v>
      </c>
      <c r="AL531" s="346" t="s">
        <v>430</v>
      </c>
      <c r="AM531" s="346" t="s">
        <v>430</v>
      </c>
      <c r="AN531" s="346" t="s">
        <v>430</v>
      </c>
      <c r="AO531" s="373"/>
      <c r="AP531" s="348" t="s">
        <v>430</v>
      </c>
      <c r="AQ531" s="348" t="s">
        <v>430</v>
      </c>
      <c r="AR531" s="348" t="s">
        <v>430</v>
      </c>
      <c r="AS531" s="348" t="s">
        <v>430</v>
      </c>
      <c r="AT531" s="348" t="s">
        <v>430</v>
      </c>
      <c r="AU531" s="351"/>
      <c r="AV531" s="346" t="s">
        <v>430</v>
      </c>
      <c r="AW531" s="346" t="s">
        <v>430</v>
      </c>
      <c r="AX531" s="346" t="s">
        <v>430</v>
      </c>
      <c r="AY531" s="346" t="s">
        <v>430</v>
      </c>
      <c r="AZ531" s="346" t="s">
        <v>430</v>
      </c>
      <c r="BA531" s="374"/>
      <c r="BB531" s="348" t="s">
        <v>430</v>
      </c>
      <c r="BC531" s="348">
        <v>0</v>
      </c>
      <c r="BD531" s="348">
        <v>0</v>
      </c>
      <c r="BE531" s="375" t="s">
        <v>430</v>
      </c>
      <c r="BF531" s="374"/>
      <c r="BG531" s="372">
        <v>0.25540000000000002</v>
      </c>
      <c r="BH531" s="373"/>
      <c r="BI531" s="348" t="s">
        <v>430</v>
      </c>
      <c r="BJ531" s="348" t="s">
        <v>430</v>
      </c>
      <c r="BK531" s="348" t="s">
        <v>430</v>
      </c>
      <c r="BL531" s="348" t="s">
        <v>430</v>
      </c>
      <c r="BM531" s="373"/>
      <c r="BN531" s="372" t="s">
        <v>430</v>
      </c>
      <c r="BO531" s="372" t="s">
        <v>430</v>
      </c>
      <c r="BP531" s="372" t="s">
        <v>430</v>
      </c>
      <c r="BQ531" s="372" t="s">
        <v>430</v>
      </c>
      <c r="BR531" s="372" t="s">
        <v>430</v>
      </c>
      <c r="BS531" s="373"/>
      <c r="BT531" s="354" t="s">
        <v>554</v>
      </c>
    </row>
    <row r="532" spans="1:72" s="428" customFormat="1" ht="11" x14ac:dyDescent="0.3">
      <c r="A532" s="841" t="s">
        <v>5679</v>
      </c>
      <c r="B532" s="842"/>
      <c r="C532" s="843">
        <v>46190</v>
      </c>
      <c r="D532" s="842"/>
      <c r="E532" s="844" t="s">
        <v>430</v>
      </c>
      <c r="F532" s="842"/>
      <c r="G532" s="845">
        <v>10.045</v>
      </c>
      <c r="H532" s="847"/>
      <c r="I532" s="846">
        <v>0.47010000000000002</v>
      </c>
      <c r="J532" s="846">
        <v>0.45</v>
      </c>
      <c r="K532" s="846" t="s">
        <v>430</v>
      </c>
      <c r="L532" s="846" t="s">
        <v>430</v>
      </c>
      <c r="M532" s="846" t="s">
        <v>430</v>
      </c>
      <c r="N532" s="848">
        <v>-1.9800000000000002E-2</v>
      </c>
      <c r="O532" s="846" t="s">
        <v>430</v>
      </c>
      <c r="P532" s="846" t="s">
        <v>430</v>
      </c>
      <c r="Q532" s="846" t="s">
        <v>430</v>
      </c>
      <c r="R532" s="846" t="s">
        <v>430</v>
      </c>
      <c r="S532" s="846" t="s">
        <v>430</v>
      </c>
      <c r="T532" s="846" t="s">
        <v>430</v>
      </c>
      <c r="U532" s="846" t="s">
        <v>430</v>
      </c>
      <c r="V532" s="846" t="s">
        <v>430</v>
      </c>
      <c r="W532" s="846" t="s">
        <v>430</v>
      </c>
      <c r="X532" s="846">
        <v>0.45</v>
      </c>
      <c r="Y532" s="847"/>
      <c r="Z532" s="844">
        <v>108</v>
      </c>
      <c r="AA532" s="844">
        <v>56</v>
      </c>
      <c r="AB532" s="844" t="s">
        <v>430</v>
      </c>
      <c r="AC532" s="844" t="s">
        <v>430</v>
      </c>
      <c r="AD532" s="844" t="s">
        <v>430</v>
      </c>
      <c r="AE532" s="844">
        <v>127</v>
      </c>
      <c r="AF532" s="844" t="s">
        <v>430</v>
      </c>
      <c r="AG532" s="844" t="s">
        <v>430</v>
      </c>
      <c r="AH532" s="844" t="s">
        <v>430</v>
      </c>
      <c r="AI532" s="844" t="s">
        <v>430</v>
      </c>
      <c r="AJ532" s="844" t="s">
        <v>430</v>
      </c>
      <c r="AK532" s="844" t="s">
        <v>430</v>
      </c>
      <c r="AL532" s="844" t="s">
        <v>430</v>
      </c>
      <c r="AM532" s="844" t="s">
        <v>430</v>
      </c>
      <c r="AN532" s="844" t="s">
        <v>430</v>
      </c>
      <c r="AO532" s="842"/>
      <c r="AP532" s="846" t="s">
        <v>430</v>
      </c>
      <c r="AQ532" s="846" t="s">
        <v>430</v>
      </c>
      <c r="AR532" s="846" t="s">
        <v>430</v>
      </c>
      <c r="AS532" s="846" t="s">
        <v>430</v>
      </c>
      <c r="AT532" s="846">
        <v>-3.58</v>
      </c>
      <c r="AU532" s="849"/>
      <c r="AV532" s="844" t="s">
        <v>430</v>
      </c>
      <c r="AW532" s="844" t="s">
        <v>430</v>
      </c>
      <c r="AX532" s="844" t="s">
        <v>430</v>
      </c>
      <c r="AY532" s="844" t="s">
        <v>430</v>
      </c>
      <c r="AZ532" s="844">
        <v>158</v>
      </c>
      <c r="BA532" s="847"/>
      <c r="BB532" s="846" t="s">
        <v>430</v>
      </c>
      <c r="BC532" s="846">
        <v>0</v>
      </c>
      <c r="BD532" s="846">
        <v>0</v>
      </c>
      <c r="BE532" s="852" t="s">
        <v>430</v>
      </c>
      <c r="BF532" s="847"/>
      <c r="BG532" s="855">
        <v>2.1488999999999998</v>
      </c>
      <c r="BH532" s="842"/>
      <c r="BI532" s="846" t="s">
        <v>430</v>
      </c>
      <c r="BJ532" s="846" t="s">
        <v>430</v>
      </c>
      <c r="BK532" s="846" t="s">
        <v>430</v>
      </c>
      <c r="BL532" s="846" t="s">
        <v>430</v>
      </c>
      <c r="BM532" s="842"/>
      <c r="BN532" s="855" t="s">
        <v>430</v>
      </c>
      <c r="BO532" s="855" t="s">
        <v>430</v>
      </c>
      <c r="BP532" s="855" t="s">
        <v>430</v>
      </c>
      <c r="BQ532" s="855" t="s">
        <v>430</v>
      </c>
      <c r="BR532" s="855" t="s">
        <v>430</v>
      </c>
      <c r="BS532" s="842"/>
      <c r="BT532" s="856" t="s">
        <v>554</v>
      </c>
    </row>
    <row r="533" spans="1:72" s="428" customFormat="1" x14ac:dyDescent="0.25">
      <c r="A533" s="345" t="s">
        <v>5680</v>
      </c>
      <c r="B533" s="373"/>
      <c r="C533" s="719" t="s">
        <v>430</v>
      </c>
      <c r="D533" s="373"/>
      <c r="E533" s="346" t="s">
        <v>430</v>
      </c>
      <c r="F533" s="373"/>
      <c r="G533" s="347" t="s">
        <v>430</v>
      </c>
      <c r="H533" s="374"/>
      <c r="I533" s="348" t="s">
        <v>430</v>
      </c>
      <c r="J533" s="348" t="s">
        <v>430</v>
      </c>
      <c r="K533" s="348" t="s">
        <v>430</v>
      </c>
      <c r="L533" s="348" t="s">
        <v>430</v>
      </c>
      <c r="M533" s="348" t="s">
        <v>430</v>
      </c>
      <c r="N533" s="350" t="s">
        <v>430</v>
      </c>
      <c r="O533" s="348" t="s">
        <v>430</v>
      </c>
      <c r="P533" s="348" t="s">
        <v>430</v>
      </c>
      <c r="Q533" s="348" t="s">
        <v>430</v>
      </c>
      <c r="R533" s="348" t="s">
        <v>430</v>
      </c>
      <c r="S533" s="348" t="s">
        <v>430</v>
      </c>
      <c r="T533" s="348" t="s">
        <v>430</v>
      </c>
      <c r="U533" s="348" t="s">
        <v>430</v>
      </c>
      <c r="V533" s="348" t="s">
        <v>430</v>
      </c>
      <c r="W533" s="348" t="s">
        <v>430</v>
      </c>
      <c r="X533" s="348" t="s">
        <v>430</v>
      </c>
      <c r="Y533" s="374"/>
      <c r="Z533" s="346" t="s">
        <v>430</v>
      </c>
      <c r="AA533" s="346" t="s">
        <v>430</v>
      </c>
      <c r="AB533" s="346" t="s">
        <v>430</v>
      </c>
      <c r="AC533" s="346" t="s">
        <v>430</v>
      </c>
      <c r="AD533" s="346" t="s">
        <v>430</v>
      </c>
      <c r="AE533" s="346" t="s">
        <v>430</v>
      </c>
      <c r="AF533" s="346" t="s">
        <v>430</v>
      </c>
      <c r="AG533" s="346" t="s">
        <v>430</v>
      </c>
      <c r="AH533" s="346" t="s">
        <v>430</v>
      </c>
      <c r="AI533" s="346" t="s">
        <v>430</v>
      </c>
      <c r="AJ533" s="346" t="s">
        <v>430</v>
      </c>
      <c r="AK533" s="346" t="s">
        <v>430</v>
      </c>
      <c r="AL533" s="346" t="s">
        <v>430</v>
      </c>
      <c r="AM533" s="346" t="s">
        <v>430</v>
      </c>
      <c r="AN533" s="346" t="s">
        <v>430</v>
      </c>
      <c r="AO533" s="373"/>
      <c r="AP533" s="348" t="s">
        <v>430</v>
      </c>
      <c r="AQ533" s="348" t="s">
        <v>430</v>
      </c>
      <c r="AR533" s="348" t="s">
        <v>430</v>
      </c>
      <c r="AS533" s="348" t="s">
        <v>430</v>
      </c>
      <c r="AT533" s="348" t="s">
        <v>430</v>
      </c>
      <c r="AU533" s="351"/>
      <c r="AV533" s="346" t="s">
        <v>430</v>
      </c>
      <c r="AW533" s="346" t="s">
        <v>430</v>
      </c>
      <c r="AX533" s="346" t="s">
        <v>430</v>
      </c>
      <c r="AY533" s="346" t="s">
        <v>430</v>
      </c>
      <c r="AZ533" s="346" t="s">
        <v>430</v>
      </c>
      <c r="BA533" s="374"/>
      <c r="BB533" s="348" t="s">
        <v>430</v>
      </c>
      <c r="BC533" s="348">
        <v>0</v>
      </c>
      <c r="BD533" s="348">
        <v>0</v>
      </c>
      <c r="BE533" s="375" t="s">
        <v>430</v>
      </c>
      <c r="BF533" s="374"/>
      <c r="BG533" s="372" t="s">
        <v>430</v>
      </c>
      <c r="BH533" s="373"/>
      <c r="BI533" s="348" t="s">
        <v>430</v>
      </c>
      <c r="BJ533" s="348" t="s">
        <v>430</v>
      </c>
      <c r="BK533" s="348" t="s">
        <v>430</v>
      </c>
      <c r="BL533" s="348" t="s">
        <v>430</v>
      </c>
      <c r="BM533" s="373"/>
      <c r="BN533" s="372" t="s">
        <v>430</v>
      </c>
      <c r="BO533" s="372" t="s">
        <v>430</v>
      </c>
      <c r="BP533" s="372" t="s">
        <v>430</v>
      </c>
      <c r="BQ533" s="372" t="s">
        <v>430</v>
      </c>
      <c r="BR533" s="372" t="s">
        <v>430</v>
      </c>
      <c r="BS533" s="373"/>
      <c r="BT533" s="354" t="s">
        <v>547</v>
      </c>
    </row>
    <row r="534" spans="1:72" s="428" customFormat="1" x14ac:dyDescent="0.25">
      <c r="A534" s="345" t="s">
        <v>5681</v>
      </c>
      <c r="B534" s="373"/>
      <c r="C534" s="719" t="s">
        <v>430</v>
      </c>
      <c r="D534" s="373"/>
      <c r="E534" s="346" t="s">
        <v>430</v>
      </c>
      <c r="F534" s="373"/>
      <c r="G534" s="347" t="s">
        <v>430</v>
      </c>
      <c r="H534" s="374"/>
      <c r="I534" s="348" t="s">
        <v>430</v>
      </c>
      <c r="J534" s="348" t="s">
        <v>430</v>
      </c>
      <c r="K534" s="348" t="s">
        <v>430</v>
      </c>
      <c r="L534" s="348" t="s">
        <v>430</v>
      </c>
      <c r="M534" s="348" t="s">
        <v>430</v>
      </c>
      <c r="N534" s="350" t="s">
        <v>430</v>
      </c>
      <c r="O534" s="348" t="s">
        <v>430</v>
      </c>
      <c r="P534" s="348" t="s">
        <v>430</v>
      </c>
      <c r="Q534" s="348" t="s">
        <v>430</v>
      </c>
      <c r="R534" s="348" t="s">
        <v>430</v>
      </c>
      <c r="S534" s="348" t="s">
        <v>430</v>
      </c>
      <c r="T534" s="348" t="s">
        <v>430</v>
      </c>
      <c r="U534" s="348" t="s">
        <v>430</v>
      </c>
      <c r="V534" s="348" t="s">
        <v>430</v>
      </c>
      <c r="W534" s="348" t="s">
        <v>430</v>
      </c>
      <c r="X534" s="348" t="s">
        <v>430</v>
      </c>
      <c r="Y534" s="374"/>
      <c r="Z534" s="346" t="s">
        <v>430</v>
      </c>
      <c r="AA534" s="346" t="s">
        <v>430</v>
      </c>
      <c r="AB534" s="346" t="s">
        <v>430</v>
      </c>
      <c r="AC534" s="346" t="s">
        <v>430</v>
      </c>
      <c r="AD534" s="346" t="s">
        <v>430</v>
      </c>
      <c r="AE534" s="346" t="s">
        <v>430</v>
      </c>
      <c r="AF534" s="346" t="s">
        <v>430</v>
      </c>
      <c r="AG534" s="346" t="s">
        <v>430</v>
      </c>
      <c r="AH534" s="346" t="s">
        <v>430</v>
      </c>
      <c r="AI534" s="346" t="s">
        <v>430</v>
      </c>
      <c r="AJ534" s="346" t="s">
        <v>430</v>
      </c>
      <c r="AK534" s="346" t="s">
        <v>430</v>
      </c>
      <c r="AL534" s="346" t="s">
        <v>430</v>
      </c>
      <c r="AM534" s="346" t="s">
        <v>430</v>
      </c>
      <c r="AN534" s="346" t="s">
        <v>430</v>
      </c>
      <c r="AO534" s="373"/>
      <c r="AP534" s="348" t="s">
        <v>430</v>
      </c>
      <c r="AQ534" s="348" t="s">
        <v>430</v>
      </c>
      <c r="AR534" s="348" t="s">
        <v>430</v>
      </c>
      <c r="AS534" s="348" t="s">
        <v>430</v>
      </c>
      <c r="AT534" s="348" t="s">
        <v>430</v>
      </c>
      <c r="AU534" s="351"/>
      <c r="AV534" s="346" t="s">
        <v>430</v>
      </c>
      <c r="AW534" s="346" t="s">
        <v>430</v>
      </c>
      <c r="AX534" s="346" t="s">
        <v>430</v>
      </c>
      <c r="AY534" s="346" t="s">
        <v>430</v>
      </c>
      <c r="AZ534" s="346" t="s">
        <v>430</v>
      </c>
      <c r="BA534" s="374"/>
      <c r="BB534" s="348" t="s">
        <v>430</v>
      </c>
      <c r="BC534" s="348">
        <v>0</v>
      </c>
      <c r="BD534" s="348">
        <v>0</v>
      </c>
      <c r="BE534" s="375" t="s">
        <v>430</v>
      </c>
      <c r="BF534" s="374"/>
      <c r="BG534" s="372" t="s">
        <v>430</v>
      </c>
      <c r="BH534" s="373"/>
      <c r="BI534" s="348" t="s">
        <v>430</v>
      </c>
      <c r="BJ534" s="348" t="s">
        <v>430</v>
      </c>
      <c r="BK534" s="348" t="s">
        <v>430</v>
      </c>
      <c r="BL534" s="348" t="s">
        <v>430</v>
      </c>
      <c r="BM534" s="373"/>
      <c r="BN534" s="372" t="s">
        <v>430</v>
      </c>
      <c r="BO534" s="372" t="s">
        <v>430</v>
      </c>
      <c r="BP534" s="372" t="s">
        <v>430</v>
      </c>
      <c r="BQ534" s="372" t="s">
        <v>430</v>
      </c>
      <c r="BR534" s="372" t="s">
        <v>430</v>
      </c>
      <c r="BS534" s="373"/>
      <c r="BT534" s="354" t="s">
        <v>547</v>
      </c>
    </row>
    <row r="535" spans="1:72" x14ac:dyDescent="0.25">
      <c r="A535" s="36" t="s">
        <v>93</v>
      </c>
      <c r="B535" s="43"/>
      <c r="C535" s="720"/>
      <c r="D535" s="43"/>
      <c r="E535" s="51"/>
      <c r="F535" s="43"/>
      <c r="G535" s="55"/>
      <c r="H535" s="66"/>
      <c r="I535" s="59">
        <v>0.40210000000000001</v>
      </c>
      <c r="J535" s="59">
        <v>1.9599999999999999E-2</v>
      </c>
      <c r="K535" s="59">
        <v>2.1320000000000001</v>
      </c>
      <c r="L535" s="59">
        <v>11.017099999999999</v>
      </c>
      <c r="M535" s="59">
        <v>-1.3805000000000001</v>
      </c>
      <c r="N535" s="70">
        <v>1.4521999999999999</v>
      </c>
      <c r="O535" s="59">
        <v>1.8944000000000001</v>
      </c>
      <c r="P535" s="59">
        <v>15.4438</v>
      </c>
      <c r="Q535" s="59">
        <v>12.084099999999999</v>
      </c>
      <c r="R535" s="59">
        <v>12.5733</v>
      </c>
      <c r="S535" s="59">
        <v>13.9245</v>
      </c>
      <c r="T535" s="59">
        <v>-1.3242</v>
      </c>
      <c r="U535" s="59">
        <v>3.4098000000000002</v>
      </c>
      <c r="V535" s="59">
        <v>-0.57869999999999999</v>
      </c>
      <c r="W535" s="59">
        <v>1.9197</v>
      </c>
      <c r="X535" s="59">
        <v>7.6402000000000001</v>
      </c>
      <c r="Y535" s="66"/>
      <c r="Z535" s="51">
        <v>235</v>
      </c>
      <c r="AA535" s="51">
        <v>260</v>
      </c>
      <c r="AB535" s="51">
        <v>258</v>
      </c>
      <c r="AC535" s="51">
        <v>252</v>
      </c>
      <c r="AD535" s="51">
        <v>244</v>
      </c>
      <c r="AE535" s="51">
        <v>217</v>
      </c>
      <c r="AF535" s="51">
        <v>131</v>
      </c>
      <c r="AG535" s="51">
        <v>98</v>
      </c>
      <c r="AH535" s="51">
        <v>44</v>
      </c>
      <c r="AI535" s="51">
        <v>18</v>
      </c>
      <c r="AJ535" s="51">
        <v>252</v>
      </c>
      <c r="AK535" s="51">
        <v>246</v>
      </c>
      <c r="AL535" s="51">
        <v>235</v>
      </c>
      <c r="AM535" s="51">
        <v>218</v>
      </c>
      <c r="AN535" s="51">
        <v>260</v>
      </c>
      <c r="AO535" s="43"/>
      <c r="AP535" s="59">
        <v>11.8305555555556</v>
      </c>
      <c r="AQ535" s="59">
        <v>12.163478260869599</v>
      </c>
      <c r="AR535" s="59">
        <v>11.062666666666701</v>
      </c>
      <c r="AS535" s="59">
        <v>7.3705999999999996</v>
      </c>
      <c r="AT535" s="59">
        <v>3.5818834080717501</v>
      </c>
      <c r="AU535" s="78"/>
      <c r="AV535" s="51">
        <v>18</v>
      </c>
      <c r="AW535" s="51">
        <v>23</v>
      </c>
      <c r="AX535" s="51">
        <v>45</v>
      </c>
      <c r="AY535" s="51">
        <v>100</v>
      </c>
      <c r="AZ535" s="51">
        <v>223</v>
      </c>
      <c r="BA535" s="66"/>
      <c r="BB535" s="59"/>
      <c r="BC535" s="59"/>
      <c r="BD535" s="59"/>
      <c r="BE535" s="276"/>
      <c r="BF535" s="66"/>
      <c r="BG535" s="33"/>
      <c r="BH535" s="43"/>
      <c r="BI535" s="59"/>
      <c r="BJ535" s="59"/>
      <c r="BK535" s="59"/>
      <c r="BL535" s="59"/>
      <c r="BM535" s="43"/>
      <c r="BN535" s="84"/>
      <c r="BO535" s="84"/>
      <c r="BP535" s="84"/>
      <c r="BQ535" s="84"/>
      <c r="BR535" s="84"/>
      <c r="BS535" s="43"/>
      <c r="BT535" s="88"/>
    </row>
    <row r="536" spans="1:72" x14ac:dyDescent="0.25">
      <c r="A536" s="37" t="s">
        <v>94</v>
      </c>
      <c r="B536" s="44"/>
      <c r="C536" s="721"/>
      <c r="D536" s="44"/>
      <c r="E536" s="52"/>
      <c r="F536" s="44"/>
      <c r="G536" s="56"/>
      <c r="H536" s="67"/>
      <c r="I536" s="60">
        <v>2.1684999999999999</v>
      </c>
      <c r="J536" s="60">
        <v>3.7202999999999999</v>
      </c>
      <c r="K536" s="60">
        <v>10.061199999999999</v>
      </c>
      <c r="L536" s="60">
        <v>28.191199999999998</v>
      </c>
      <c r="M536" s="60">
        <v>21.5318</v>
      </c>
      <c r="N536" s="71">
        <v>45.360599999999998</v>
      </c>
      <c r="O536" s="60">
        <v>30.8504</v>
      </c>
      <c r="P536" s="60">
        <v>31.600999999999999</v>
      </c>
      <c r="Q536" s="60">
        <v>18.409500000000001</v>
      </c>
      <c r="R536" s="60">
        <v>14.4152</v>
      </c>
      <c r="S536" s="60">
        <v>32.832799999999999</v>
      </c>
      <c r="T536" s="60">
        <v>22.481100000000001</v>
      </c>
      <c r="U536" s="60">
        <v>31.732900000000001</v>
      </c>
      <c r="V536" s="60">
        <v>43.023600000000002</v>
      </c>
      <c r="W536" s="60">
        <v>9.8629999999999995</v>
      </c>
      <c r="X536" s="60">
        <v>31.0044</v>
      </c>
      <c r="Y536" s="67"/>
      <c r="Z536" s="52"/>
      <c r="AA536" s="52"/>
      <c r="AB536" s="52"/>
      <c r="AC536" s="52"/>
      <c r="AD536" s="52"/>
      <c r="AE536" s="52"/>
      <c r="AF536" s="52"/>
      <c r="AG536" s="52"/>
      <c r="AH536" s="52"/>
      <c r="AI536" s="52"/>
      <c r="AJ536" s="52"/>
      <c r="AK536" s="52"/>
      <c r="AL536" s="52"/>
      <c r="AM536" s="52"/>
      <c r="AN536" s="52"/>
      <c r="AO536" s="44"/>
      <c r="AP536" s="60">
        <v>14.25</v>
      </c>
      <c r="AQ536" s="60">
        <v>16.34</v>
      </c>
      <c r="AR536" s="60">
        <v>22.73</v>
      </c>
      <c r="AS536" s="60">
        <v>35.049999999999997</v>
      </c>
      <c r="AT536" s="60">
        <v>47.51</v>
      </c>
      <c r="AU536" s="79"/>
      <c r="AV536" s="52"/>
      <c r="AW536" s="52"/>
      <c r="AX536" s="52"/>
      <c r="AY536" s="52"/>
      <c r="AZ536" s="52"/>
      <c r="BA536" s="67"/>
      <c r="BB536" s="60"/>
      <c r="BC536" s="60"/>
      <c r="BD536" s="60"/>
      <c r="BE536" s="277"/>
      <c r="BF536" s="67"/>
      <c r="BG536" s="25"/>
      <c r="BH536" s="44"/>
      <c r="BI536" s="60"/>
      <c r="BJ536" s="60"/>
      <c r="BK536" s="60"/>
      <c r="BL536" s="60"/>
      <c r="BM536" s="44"/>
      <c r="BN536" s="85"/>
      <c r="BO536" s="85"/>
      <c r="BP536" s="85"/>
      <c r="BQ536" s="85"/>
      <c r="BR536" s="85"/>
      <c r="BS536" s="44"/>
      <c r="BT536" s="89"/>
    </row>
    <row r="537" spans="1:72" x14ac:dyDescent="0.25">
      <c r="A537" s="37" t="s">
        <v>95</v>
      </c>
      <c r="B537" s="44"/>
      <c r="C537" s="721"/>
      <c r="D537" s="44"/>
      <c r="E537" s="52"/>
      <c r="F537" s="44"/>
      <c r="G537" s="56"/>
      <c r="H537" s="67"/>
      <c r="I537" s="60">
        <v>-1.9738</v>
      </c>
      <c r="J537" s="60">
        <v>-4.3274999999999997</v>
      </c>
      <c r="K537" s="60">
        <v>-5.8383000000000003</v>
      </c>
      <c r="L537" s="60">
        <v>-6.641</v>
      </c>
      <c r="M537" s="60">
        <v>-28.735099999999999</v>
      </c>
      <c r="N537" s="71">
        <v>-27.045100000000001</v>
      </c>
      <c r="O537" s="60">
        <v>-14.9938</v>
      </c>
      <c r="P537" s="60">
        <v>0.5262</v>
      </c>
      <c r="Q537" s="60">
        <v>8.7113999999999994</v>
      </c>
      <c r="R537" s="60">
        <v>11.8948</v>
      </c>
      <c r="S537" s="60">
        <v>-4.76</v>
      </c>
      <c r="T537" s="60">
        <v>-26.6753</v>
      </c>
      <c r="U537" s="60">
        <v>-16.914999999999999</v>
      </c>
      <c r="V537" s="60">
        <v>-28.0276</v>
      </c>
      <c r="W537" s="60">
        <v>-5.2529000000000003</v>
      </c>
      <c r="X537" s="60">
        <v>-27.5595</v>
      </c>
      <c r="Y537" s="67"/>
      <c r="Z537" s="52"/>
      <c r="AA537" s="52"/>
      <c r="AB537" s="52"/>
      <c r="AC537" s="52"/>
      <c r="AD537" s="52"/>
      <c r="AE537" s="52"/>
      <c r="AF537" s="52"/>
      <c r="AG537" s="52"/>
      <c r="AH537" s="52"/>
      <c r="AI537" s="52"/>
      <c r="AJ537" s="52"/>
      <c r="AK537" s="52"/>
      <c r="AL537" s="52"/>
      <c r="AM537" s="52"/>
      <c r="AN537" s="52"/>
      <c r="AO537" s="44"/>
      <c r="AP537" s="60">
        <v>10.73</v>
      </c>
      <c r="AQ537" s="60">
        <v>9.6999999999999993</v>
      </c>
      <c r="AR537" s="60">
        <v>6</v>
      </c>
      <c r="AS537" s="60">
        <v>-14.62</v>
      </c>
      <c r="AT537" s="60">
        <v>-32.85</v>
      </c>
      <c r="AU537" s="79"/>
      <c r="AV537" s="52"/>
      <c r="AW537" s="52"/>
      <c r="AX537" s="52"/>
      <c r="AY537" s="52"/>
      <c r="AZ537" s="52"/>
      <c r="BA537" s="67"/>
      <c r="BB537" s="60"/>
      <c r="BC537" s="60"/>
      <c r="BD537" s="60"/>
      <c r="BE537" s="277"/>
      <c r="BF537" s="67"/>
      <c r="BG537" s="25"/>
      <c r="BH537" s="44"/>
      <c r="BI537" s="60"/>
      <c r="BJ537" s="60"/>
      <c r="BK537" s="60"/>
      <c r="BL537" s="60"/>
      <c r="BM537" s="44"/>
      <c r="BN537" s="85"/>
      <c r="BO537" s="85"/>
      <c r="BP537" s="85"/>
      <c r="BQ537" s="85"/>
      <c r="BR537" s="85"/>
      <c r="BS537" s="44"/>
      <c r="BT537" s="89"/>
    </row>
    <row r="538" spans="1:72" x14ac:dyDescent="0.25">
      <c r="A538" s="38" t="s">
        <v>96</v>
      </c>
      <c r="B538" s="45"/>
      <c r="C538" s="722"/>
      <c r="D538" s="45"/>
      <c r="E538" s="53"/>
      <c r="F538" s="45"/>
      <c r="G538" s="57"/>
      <c r="H538" s="68"/>
      <c r="I538" s="61">
        <v>0.36670000000000003</v>
      </c>
      <c r="J538" s="61">
        <v>-2.6550000000000001E-2</v>
      </c>
      <c r="K538" s="61">
        <v>1.9107000000000001</v>
      </c>
      <c r="L538" s="61">
        <v>10.940300000000001</v>
      </c>
      <c r="M538" s="61">
        <v>-1.3515999999999999</v>
      </c>
      <c r="N538" s="72">
        <v>1.2081999999999999</v>
      </c>
      <c r="O538" s="61">
        <v>1.9563999999999999</v>
      </c>
      <c r="P538" s="61">
        <v>14.908200000000001</v>
      </c>
      <c r="Q538" s="61">
        <v>10.867800000000001</v>
      </c>
      <c r="R538" s="61">
        <v>12.4064</v>
      </c>
      <c r="S538" s="61">
        <v>13.5534</v>
      </c>
      <c r="T538" s="61">
        <v>-2.0164</v>
      </c>
      <c r="U538" s="61">
        <v>3.4622000000000002</v>
      </c>
      <c r="V538" s="61">
        <v>-2.246</v>
      </c>
      <c r="W538" s="61">
        <v>2.14</v>
      </c>
      <c r="X538" s="61">
        <v>9.0712499999999991</v>
      </c>
      <c r="Y538" s="68"/>
      <c r="Z538" s="53"/>
      <c r="AA538" s="53"/>
      <c r="AB538" s="53"/>
      <c r="AC538" s="53"/>
      <c r="AD538" s="53"/>
      <c r="AE538" s="53"/>
      <c r="AF538" s="53"/>
      <c r="AG538" s="53"/>
      <c r="AH538" s="53"/>
      <c r="AI538" s="53"/>
      <c r="AJ538" s="53"/>
      <c r="AK538" s="53"/>
      <c r="AL538" s="53"/>
      <c r="AM538" s="53"/>
      <c r="AN538" s="53"/>
      <c r="AO538" s="45"/>
      <c r="AP538" s="61">
        <v>11.58</v>
      </c>
      <c r="AQ538" s="61">
        <v>11.17</v>
      </c>
      <c r="AR538" s="61">
        <v>8.73</v>
      </c>
      <c r="AS538" s="61">
        <v>8.06</v>
      </c>
      <c r="AT538" s="61">
        <v>3.31</v>
      </c>
      <c r="AU538" s="80"/>
      <c r="AV538" s="53"/>
      <c r="AW538" s="53"/>
      <c r="AX538" s="53"/>
      <c r="AY538" s="53"/>
      <c r="AZ538" s="53"/>
      <c r="BA538" s="68"/>
      <c r="BB538" s="61"/>
      <c r="BC538" s="61"/>
      <c r="BD538" s="61"/>
      <c r="BE538" s="279"/>
      <c r="BF538" s="68"/>
      <c r="BG538" s="27"/>
      <c r="BH538" s="45"/>
      <c r="BI538" s="61"/>
      <c r="BJ538" s="61"/>
      <c r="BK538" s="61"/>
      <c r="BL538" s="61"/>
      <c r="BM538" s="45"/>
      <c r="BN538" s="86"/>
      <c r="BO538" s="86"/>
      <c r="BP538" s="86"/>
      <c r="BQ538" s="86"/>
      <c r="BR538" s="86"/>
      <c r="BS538" s="45"/>
      <c r="BT538" s="90"/>
    </row>
    <row r="539" spans="1:72" ht="14.5" x14ac:dyDescent="0.25">
      <c r="A539" s="39" t="s">
        <v>91</v>
      </c>
      <c r="B539" s="40"/>
      <c r="C539" s="726"/>
      <c r="D539" s="40"/>
      <c r="E539" s="40"/>
      <c r="F539" s="40"/>
      <c r="G539" s="40"/>
      <c r="H539" s="69"/>
      <c r="I539" s="62"/>
      <c r="J539" s="62"/>
      <c r="K539" s="62"/>
      <c r="L539" s="62"/>
      <c r="M539" s="62"/>
      <c r="N539" s="73"/>
      <c r="O539" s="62"/>
      <c r="P539" s="62"/>
      <c r="Q539" s="62"/>
      <c r="R539" s="62"/>
      <c r="S539" s="62"/>
      <c r="T539" s="62"/>
      <c r="U539" s="62"/>
      <c r="V539" s="62"/>
      <c r="W539" s="62"/>
      <c r="X539" s="62"/>
      <c r="Y539" s="69"/>
      <c r="Z539" s="54"/>
      <c r="AA539" s="54"/>
      <c r="AB539" s="54"/>
      <c r="AC539" s="54"/>
      <c r="AD539" s="54"/>
      <c r="AE539" s="54"/>
      <c r="AF539" s="54"/>
      <c r="AG539" s="54"/>
      <c r="AH539" s="54"/>
      <c r="AI539" s="54"/>
      <c r="AJ539" s="54"/>
      <c r="AK539" s="54"/>
      <c r="AL539" s="54"/>
      <c r="AM539" s="54"/>
      <c r="AN539" s="54"/>
      <c r="AO539" s="69"/>
      <c r="AP539" s="245"/>
      <c r="AQ539" s="245"/>
      <c r="AR539" s="245"/>
      <c r="AS539" s="245"/>
      <c r="AT539" s="245"/>
      <c r="AU539" s="69"/>
      <c r="AV539" s="247"/>
      <c r="AW539" s="247"/>
      <c r="AX539" s="247"/>
      <c r="AY539" s="247"/>
      <c r="AZ539" s="247"/>
      <c r="BA539" s="40"/>
      <c r="BB539" s="245"/>
      <c r="BC539" s="245"/>
      <c r="BD539" s="245"/>
      <c r="BE539" s="245"/>
      <c r="BF539" s="69"/>
      <c r="BG539" s="40"/>
      <c r="BH539" s="40"/>
      <c r="BI539" s="245"/>
      <c r="BJ539" s="245"/>
      <c r="BK539" s="245"/>
      <c r="BL539" s="245"/>
      <c r="BM539" s="40"/>
      <c r="BN539" s="40"/>
      <c r="BO539" s="41"/>
    </row>
    <row r="540" spans="1:72" s="428" customFormat="1" x14ac:dyDescent="0.25">
      <c r="A540" s="481" t="s">
        <v>4378</v>
      </c>
      <c r="B540" s="401"/>
      <c r="C540" s="730"/>
      <c r="D540" s="401"/>
      <c r="E540" s="401"/>
      <c r="F540" s="401"/>
      <c r="G540" s="401"/>
      <c r="H540" s="406"/>
      <c r="I540" s="405" t="s">
        <v>430</v>
      </c>
      <c r="J540" s="405" t="s">
        <v>430</v>
      </c>
      <c r="K540" s="405" t="s">
        <v>430</v>
      </c>
      <c r="L540" s="405" t="s">
        <v>430</v>
      </c>
      <c r="M540" s="405" t="s">
        <v>430</v>
      </c>
      <c r="N540" s="407" t="s">
        <v>430</v>
      </c>
      <c r="O540" s="405" t="s">
        <v>430</v>
      </c>
      <c r="P540" s="405" t="s">
        <v>430</v>
      </c>
      <c r="Q540" s="405" t="s">
        <v>430</v>
      </c>
      <c r="R540" s="405" t="s">
        <v>430</v>
      </c>
      <c r="S540" s="405" t="s">
        <v>430</v>
      </c>
      <c r="T540" s="405" t="s">
        <v>430</v>
      </c>
      <c r="U540" s="405" t="s">
        <v>430</v>
      </c>
      <c r="V540" s="405" t="s">
        <v>430</v>
      </c>
      <c r="W540" s="405" t="s">
        <v>430</v>
      </c>
      <c r="X540" s="405" t="s">
        <v>430</v>
      </c>
      <c r="Y540" s="406"/>
      <c r="Z540" s="403"/>
      <c r="AA540" s="403"/>
      <c r="AB540" s="403"/>
      <c r="AC540" s="403"/>
      <c r="AD540" s="403"/>
      <c r="AE540" s="403"/>
      <c r="AF540" s="403"/>
      <c r="AG540" s="403"/>
      <c r="AH540" s="403"/>
      <c r="AI540" s="403"/>
      <c r="AJ540" s="403"/>
      <c r="AK540" s="403"/>
      <c r="AL540" s="403"/>
      <c r="AM540" s="403"/>
      <c r="AN540" s="403"/>
      <c r="AO540" s="406"/>
      <c r="AP540" s="405" t="s">
        <v>430</v>
      </c>
      <c r="AQ540" s="405" t="s">
        <v>430</v>
      </c>
      <c r="AR540" s="405" t="s">
        <v>430</v>
      </c>
      <c r="AS540" s="405" t="s">
        <v>430</v>
      </c>
      <c r="AT540" s="405" t="s">
        <v>430</v>
      </c>
      <c r="AU540" s="406"/>
      <c r="AV540" s="426"/>
      <c r="AW540" s="426"/>
      <c r="AX540" s="426"/>
      <c r="AY540" s="426"/>
      <c r="AZ540" s="426"/>
      <c r="BA540" s="401"/>
      <c r="BB540" s="410"/>
      <c r="BC540" s="410"/>
      <c r="BD540" s="410"/>
      <c r="BE540" s="410"/>
      <c r="BF540" s="406"/>
      <c r="BG540" s="401"/>
      <c r="BH540" s="401"/>
      <c r="BI540" s="410"/>
      <c r="BJ540" s="410"/>
      <c r="BK540" s="410"/>
      <c r="BL540" s="410"/>
      <c r="BM540" s="401"/>
      <c r="BN540" s="401"/>
      <c r="BO540" s="427"/>
    </row>
    <row r="541" spans="1:72" s="428" customFormat="1" x14ac:dyDescent="0.25">
      <c r="A541" s="345" t="s">
        <v>4379</v>
      </c>
      <c r="B541" s="372"/>
      <c r="C541" s="731"/>
      <c r="D541" s="372"/>
      <c r="E541" s="372"/>
      <c r="F541" s="372"/>
      <c r="G541" s="372"/>
      <c r="H541" s="374"/>
      <c r="I541" s="348" t="s">
        <v>430</v>
      </c>
      <c r="J541" s="348" t="s">
        <v>430</v>
      </c>
      <c r="K541" s="348" t="s">
        <v>430</v>
      </c>
      <c r="L541" s="348" t="s">
        <v>430</v>
      </c>
      <c r="M541" s="348" t="s">
        <v>430</v>
      </c>
      <c r="N541" s="350" t="s">
        <v>430</v>
      </c>
      <c r="O541" s="348" t="s">
        <v>430</v>
      </c>
      <c r="P541" s="348" t="s">
        <v>430</v>
      </c>
      <c r="Q541" s="348" t="s">
        <v>430</v>
      </c>
      <c r="R541" s="348" t="s">
        <v>430</v>
      </c>
      <c r="S541" s="348" t="s">
        <v>430</v>
      </c>
      <c r="T541" s="348" t="s">
        <v>430</v>
      </c>
      <c r="U541" s="348" t="s">
        <v>430</v>
      </c>
      <c r="V541" s="348" t="s">
        <v>430</v>
      </c>
      <c r="W541" s="348" t="s">
        <v>430</v>
      </c>
      <c r="X541" s="348" t="s">
        <v>430</v>
      </c>
      <c r="Y541" s="374"/>
      <c r="Z541" s="346"/>
      <c r="AA541" s="346"/>
      <c r="AB541" s="346"/>
      <c r="AC541" s="346"/>
      <c r="AD541" s="346"/>
      <c r="AE541" s="346"/>
      <c r="AF541" s="346"/>
      <c r="AG541" s="346"/>
      <c r="AH541" s="346"/>
      <c r="AI541" s="346"/>
      <c r="AJ541" s="346"/>
      <c r="AK541" s="346"/>
      <c r="AL541" s="346"/>
      <c r="AM541" s="346"/>
      <c r="AN541" s="346"/>
      <c r="AO541" s="374"/>
      <c r="AP541" s="348" t="s">
        <v>430</v>
      </c>
      <c r="AQ541" s="348" t="s">
        <v>430</v>
      </c>
      <c r="AR541" s="348" t="s">
        <v>430</v>
      </c>
      <c r="AS541" s="348" t="s">
        <v>430</v>
      </c>
      <c r="AT541" s="348" t="s">
        <v>430</v>
      </c>
      <c r="AU541" s="374"/>
      <c r="AV541" s="429"/>
      <c r="AW541" s="429"/>
      <c r="AX541" s="429"/>
      <c r="AY541" s="429"/>
      <c r="AZ541" s="429"/>
      <c r="BA541" s="372"/>
      <c r="BB541" s="375"/>
      <c r="BC541" s="375"/>
      <c r="BD541" s="375"/>
      <c r="BE541" s="375"/>
      <c r="BF541" s="374"/>
      <c r="BG541" s="372"/>
      <c r="BH541" s="372"/>
      <c r="BI541" s="375"/>
      <c r="BJ541" s="375"/>
      <c r="BK541" s="375"/>
      <c r="BL541" s="375"/>
      <c r="BM541" s="372"/>
      <c r="BN541" s="372"/>
      <c r="BO541" s="430"/>
    </row>
    <row r="542" spans="1:72" s="428" customFormat="1" x14ac:dyDescent="0.25">
      <c r="A542" s="345" t="s">
        <v>4380</v>
      </c>
      <c r="B542" s="372"/>
      <c r="C542" s="731"/>
      <c r="D542" s="372"/>
      <c r="E542" s="372"/>
      <c r="F542" s="372"/>
      <c r="G542" s="372"/>
      <c r="H542" s="374"/>
      <c r="I542" s="348" t="s">
        <v>430</v>
      </c>
      <c r="J542" s="348" t="s">
        <v>430</v>
      </c>
      <c r="K542" s="348" t="s">
        <v>430</v>
      </c>
      <c r="L542" s="348" t="s">
        <v>430</v>
      </c>
      <c r="M542" s="348" t="s">
        <v>430</v>
      </c>
      <c r="N542" s="350" t="s">
        <v>430</v>
      </c>
      <c r="O542" s="348" t="s">
        <v>430</v>
      </c>
      <c r="P542" s="348" t="s">
        <v>430</v>
      </c>
      <c r="Q542" s="348" t="s">
        <v>430</v>
      </c>
      <c r="R542" s="348" t="s">
        <v>430</v>
      </c>
      <c r="S542" s="348" t="s">
        <v>430</v>
      </c>
      <c r="T542" s="348" t="s">
        <v>430</v>
      </c>
      <c r="U542" s="348" t="s">
        <v>430</v>
      </c>
      <c r="V542" s="348" t="s">
        <v>430</v>
      </c>
      <c r="W542" s="348" t="s">
        <v>430</v>
      </c>
      <c r="X542" s="348" t="s">
        <v>430</v>
      </c>
      <c r="Y542" s="374"/>
      <c r="Z542" s="346"/>
      <c r="AA542" s="346"/>
      <c r="AB542" s="346"/>
      <c r="AC542" s="346"/>
      <c r="AD542" s="346"/>
      <c r="AE542" s="346"/>
      <c r="AF542" s="346"/>
      <c r="AG542" s="346"/>
      <c r="AH542" s="346"/>
      <c r="AI542" s="346"/>
      <c r="AJ542" s="346"/>
      <c r="AK542" s="346"/>
      <c r="AL542" s="346"/>
      <c r="AM542" s="346"/>
      <c r="AN542" s="346"/>
      <c r="AO542" s="374"/>
      <c r="AP542" s="348" t="s">
        <v>430</v>
      </c>
      <c r="AQ542" s="348" t="s">
        <v>430</v>
      </c>
      <c r="AR542" s="348" t="s">
        <v>430</v>
      </c>
      <c r="AS542" s="348" t="s">
        <v>430</v>
      </c>
      <c r="AT542" s="348" t="s">
        <v>430</v>
      </c>
      <c r="AU542" s="374"/>
      <c r="AV542" s="429"/>
      <c r="AW542" s="429"/>
      <c r="AX542" s="429"/>
      <c r="AY542" s="429"/>
      <c r="AZ542" s="429"/>
      <c r="BA542" s="372"/>
      <c r="BB542" s="375"/>
      <c r="BC542" s="375"/>
      <c r="BD542" s="375"/>
      <c r="BE542" s="375"/>
      <c r="BF542" s="374"/>
      <c r="BG542" s="372"/>
      <c r="BH542" s="372"/>
      <c r="BI542" s="375"/>
      <c r="BJ542" s="375"/>
      <c r="BK542" s="375"/>
      <c r="BL542" s="375"/>
      <c r="BM542" s="372"/>
      <c r="BN542" s="372"/>
      <c r="BO542" s="430"/>
    </row>
    <row r="543" spans="1:72" s="428" customFormat="1" x14ac:dyDescent="0.25">
      <c r="A543" s="345" t="s">
        <v>663</v>
      </c>
      <c r="B543" s="372"/>
      <c r="C543" s="731"/>
      <c r="D543" s="372"/>
      <c r="E543" s="372"/>
      <c r="F543" s="372"/>
      <c r="G543" s="372"/>
      <c r="H543" s="374"/>
      <c r="I543" s="348">
        <v>0.53310000000000002</v>
      </c>
      <c r="J543" s="348">
        <v>0.20330000000000001</v>
      </c>
      <c r="K543" s="348">
        <v>2.3014000000000001</v>
      </c>
      <c r="L543" s="348">
        <v>9.8729999999999993</v>
      </c>
      <c r="M543" s="348">
        <v>-2.9397000000000002</v>
      </c>
      <c r="N543" s="350">
        <v>0.78510000000000002</v>
      </c>
      <c r="O543" s="348">
        <v>2.4098999999999999</v>
      </c>
      <c r="P543" s="348">
        <v>13.680400000000001</v>
      </c>
      <c r="Q543" s="348">
        <v>12.334300000000001</v>
      </c>
      <c r="R543" s="348">
        <v>14.309900000000001</v>
      </c>
      <c r="S543" s="348">
        <v>12.6813</v>
      </c>
      <c r="T543" s="348">
        <v>-3.0312999999999999</v>
      </c>
      <c r="U543" s="348">
        <v>1.8391999999999999</v>
      </c>
      <c r="V543" s="348">
        <v>-1.4509000000000001</v>
      </c>
      <c r="W543" s="348">
        <v>2.2559</v>
      </c>
      <c r="X543" s="348" t="s">
        <v>428</v>
      </c>
      <c r="Y543" s="374"/>
      <c r="Z543" s="346"/>
      <c r="AA543" s="346"/>
      <c r="AB543" s="346"/>
      <c r="AC543" s="346"/>
      <c r="AD543" s="346"/>
      <c r="AE543" s="346"/>
      <c r="AF543" s="346"/>
      <c r="AG543" s="346"/>
      <c r="AH543" s="346"/>
      <c r="AI543" s="346"/>
      <c r="AJ543" s="346"/>
      <c r="AK543" s="346"/>
      <c r="AL543" s="346"/>
      <c r="AM543" s="346"/>
      <c r="AN543" s="346"/>
      <c r="AO543" s="374"/>
      <c r="AP543" s="348">
        <v>13.9</v>
      </c>
      <c r="AQ543" s="348">
        <v>14.4</v>
      </c>
      <c r="AR543" s="348">
        <v>10.91</v>
      </c>
      <c r="AS543" s="348">
        <v>6.35</v>
      </c>
      <c r="AT543" s="348">
        <v>1.29</v>
      </c>
      <c r="AU543" s="374"/>
      <c r="AV543" s="429"/>
      <c r="AW543" s="429"/>
      <c r="AX543" s="429"/>
      <c r="AY543" s="429"/>
      <c r="AZ543" s="429"/>
      <c r="BA543" s="372"/>
      <c r="BB543" s="375"/>
      <c r="BC543" s="375"/>
      <c r="BD543" s="375"/>
      <c r="BE543" s="375"/>
      <c r="BF543" s="374"/>
      <c r="BG543" s="372"/>
      <c r="BH543" s="372"/>
      <c r="BI543" s="375"/>
      <c r="BJ543" s="375"/>
      <c r="BK543" s="375"/>
      <c r="BL543" s="375"/>
      <c r="BM543" s="372"/>
      <c r="BN543" s="372"/>
      <c r="BO543" s="430"/>
    </row>
    <row r="544" spans="1:72" s="428" customFormat="1" x14ac:dyDescent="0.25">
      <c r="A544" s="345" t="s">
        <v>4381</v>
      </c>
      <c r="B544" s="372"/>
      <c r="C544" s="731"/>
      <c r="D544" s="372"/>
      <c r="E544" s="372"/>
      <c r="F544" s="372"/>
      <c r="G544" s="372"/>
      <c r="H544" s="374"/>
      <c r="I544" s="348" t="s">
        <v>430</v>
      </c>
      <c r="J544" s="348" t="s">
        <v>430</v>
      </c>
      <c r="K544" s="348" t="s">
        <v>430</v>
      </c>
      <c r="L544" s="348" t="s">
        <v>430</v>
      </c>
      <c r="M544" s="348" t="s">
        <v>430</v>
      </c>
      <c r="N544" s="350" t="s">
        <v>430</v>
      </c>
      <c r="O544" s="348" t="s">
        <v>430</v>
      </c>
      <c r="P544" s="348" t="s">
        <v>430</v>
      </c>
      <c r="Q544" s="348" t="s">
        <v>430</v>
      </c>
      <c r="R544" s="348" t="s">
        <v>430</v>
      </c>
      <c r="S544" s="348" t="s">
        <v>430</v>
      </c>
      <c r="T544" s="348" t="s">
        <v>430</v>
      </c>
      <c r="U544" s="348" t="s">
        <v>430</v>
      </c>
      <c r="V544" s="348" t="s">
        <v>430</v>
      </c>
      <c r="W544" s="348" t="s">
        <v>430</v>
      </c>
      <c r="X544" s="348" t="s">
        <v>430</v>
      </c>
      <c r="Y544" s="374"/>
      <c r="Z544" s="346"/>
      <c r="AA544" s="346"/>
      <c r="AB544" s="346"/>
      <c r="AC544" s="346"/>
      <c r="AD544" s="346"/>
      <c r="AE544" s="346"/>
      <c r="AF544" s="346"/>
      <c r="AG544" s="346"/>
      <c r="AH544" s="346"/>
      <c r="AI544" s="346"/>
      <c r="AJ544" s="346"/>
      <c r="AK544" s="346"/>
      <c r="AL544" s="346"/>
      <c r="AM544" s="346"/>
      <c r="AN544" s="346"/>
      <c r="AO544" s="374"/>
      <c r="AP544" s="348" t="s">
        <v>430</v>
      </c>
      <c r="AQ544" s="348" t="s">
        <v>430</v>
      </c>
      <c r="AR544" s="348" t="s">
        <v>430</v>
      </c>
      <c r="AS544" s="348" t="s">
        <v>430</v>
      </c>
      <c r="AT544" s="348" t="s">
        <v>430</v>
      </c>
      <c r="AU544" s="374"/>
      <c r="AV544" s="429"/>
      <c r="AW544" s="429"/>
      <c r="AX544" s="429"/>
      <c r="AY544" s="429"/>
      <c r="AZ544" s="429"/>
      <c r="BA544" s="372"/>
      <c r="BB544" s="375"/>
      <c r="BC544" s="375"/>
      <c r="BD544" s="375"/>
      <c r="BE544" s="375"/>
      <c r="BF544" s="374"/>
      <c r="BG544" s="372"/>
      <c r="BH544" s="372"/>
      <c r="BI544" s="375"/>
      <c r="BJ544" s="375"/>
      <c r="BK544" s="375"/>
      <c r="BL544" s="375"/>
      <c r="BM544" s="372"/>
      <c r="BN544" s="372"/>
      <c r="BO544" s="430"/>
    </row>
    <row r="545" spans="1:67" s="428" customFormat="1" x14ac:dyDescent="0.25">
      <c r="A545" s="345" t="s">
        <v>4382</v>
      </c>
      <c r="B545" s="372"/>
      <c r="C545" s="731"/>
      <c r="D545" s="372"/>
      <c r="E545" s="372"/>
      <c r="F545" s="372"/>
      <c r="G545" s="372"/>
      <c r="H545" s="374"/>
      <c r="I545" s="348" t="s">
        <v>430</v>
      </c>
      <c r="J545" s="348" t="s">
        <v>430</v>
      </c>
      <c r="K545" s="348" t="s">
        <v>430</v>
      </c>
      <c r="L545" s="348" t="s">
        <v>430</v>
      </c>
      <c r="M545" s="348" t="s">
        <v>430</v>
      </c>
      <c r="N545" s="350" t="s">
        <v>430</v>
      </c>
      <c r="O545" s="348" t="s">
        <v>430</v>
      </c>
      <c r="P545" s="348" t="s">
        <v>430</v>
      </c>
      <c r="Q545" s="348" t="s">
        <v>430</v>
      </c>
      <c r="R545" s="348" t="s">
        <v>430</v>
      </c>
      <c r="S545" s="348" t="s">
        <v>430</v>
      </c>
      <c r="T545" s="348" t="s">
        <v>430</v>
      </c>
      <c r="U545" s="348" t="s">
        <v>430</v>
      </c>
      <c r="V545" s="348" t="s">
        <v>430</v>
      </c>
      <c r="W545" s="348" t="s">
        <v>430</v>
      </c>
      <c r="X545" s="348" t="s">
        <v>428</v>
      </c>
      <c r="Y545" s="374"/>
      <c r="Z545" s="346"/>
      <c r="AA545" s="346"/>
      <c r="AB545" s="346"/>
      <c r="AC545" s="346"/>
      <c r="AD545" s="346"/>
      <c r="AE545" s="346"/>
      <c r="AF545" s="346"/>
      <c r="AG545" s="346"/>
      <c r="AH545" s="346"/>
      <c r="AI545" s="346"/>
      <c r="AJ545" s="346"/>
      <c r="AK545" s="346"/>
      <c r="AL545" s="346"/>
      <c r="AM545" s="346"/>
      <c r="AN545" s="346"/>
      <c r="AO545" s="374"/>
      <c r="AP545" s="348" t="s">
        <v>430</v>
      </c>
      <c r="AQ545" s="348" t="s">
        <v>430</v>
      </c>
      <c r="AR545" s="348" t="s">
        <v>430</v>
      </c>
      <c r="AS545" s="348" t="s">
        <v>430</v>
      </c>
      <c r="AT545" s="348" t="s">
        <v>430</v>
      </c>
      <c r="AU545" s="374"/>
      <c r="AV545" s="429"/>
      <c r="AW545" s="429"/>
      <c r="AX545" s="429"/>
      <c r="AY545" s="429"/>
      <c r="AZ545" s="429"/>
      <c r="BA545" s="372"/>
      <c r="BB545" s="375"/>
      <c r="BC545" s="375"/>
      <c r="BD545" s="375"/>
      <c r="BE545" s="375"/>
      <c r="BF545" s="374"/>
      <c r="BG545" s="372"/>
      <c r="BH545" s="372"/>
      <c r="BI545" s="375"/>
      <c r="BJ545" s="375"/>
      <c r="BK545" s="375"/>
      <c r="BL545" s="375"/>
      <c r="BM545" s="372"/>
      <c r="BN545" s="372"/>
      <c r="BO545" s="430"/>
    </row>
    <row r="546" spans="1:67" s="428" customFormat="1" x14ac:dyDescent="0.25">
      <c r="A546" s="345" t="s">
        <v>4383</v>
      </c>
      <c r="B546" s="372"/>
      <c r="C546" s="731"/>
      <c r="D546" s="372"/>
      <c r="E546" s="372"/>
      <c r="F546" s="372"/>
      <c r="G546" s="372"/>
      <c r="H546" s="374"/>
      <c r="I546" s="348" t="s">
        <v>430</v>
      </c>
      <c r="J546" s="348" t="s">
        <v>430</v>
      </c>
      <c r="K546" s="348" t="s">
        <v>430</v>
      </c>
      <c r="L546" s="348" t="s">
        <v>430</v>
      </c>
      <c r="M546" s="348" t="s">
        <v>430</v>
      </c>
      <c r="N546" s="350" t="s">
        <v>430</v>
      </c>
      <c r="O546" s="348" t="s">
        <v>430</v>
      </c>
      <c r="P546" s="348" t="s">
        <v>430</v>
      </c>
      <c r="Q546" s="348" t="s">
        <v>430</v>
      </c>
      <c r="R546" s="348" t="s">
        <v>430</v>
      </c>
      <c r="S546" s="348" t="s">
        <v>430</v>
      </c>
      <c r="T546" s="348" t="s">
        <v>430</v>
      </c>
      <c r="U546" s="348" t="s">
        <v>430</v>
      </c>
      <c r="V546" s="348" t="s">
        <v>430</v>
      </c>
      <c r="W546" s="348" t="s">
        <v>430</v>
      </c>
      <c r="X546" s="348" t="s">
        <v>430</v>
      </c>
      <c r="Y546" s="374"/>
      <c r="Z546" s="346"/>
      <c r="AA546" s="346"/>
      <c r="AB546" s="346"/>
      <c r="AC546" s="346"/>
      <c r="AD546" s="346"/>
      <c r="AE546" s="346"/>
      <c r="AF546" s="346"/>
      <c r="AG546" s="346"/>
      <c r="AH546" s="346"/>
      <c r="AI546" s="346"/>
      <c r="AJ546" s="346"/>
      <c r="AK546" s="346"/>
      <c r="AL546" s="346"/>
      <c r="AM546" s="346"/>
      <c r="AN546" s="346"/>
      <c r="AO546" s="374"/>
      <c r="AP546" s="348" t="s">
        <v>430</v>
      </c>
      <c r="AQ546" s="348" t="s">
        <v>430</v>
      </c>
      <c r="AR546" s="348" t="s">
        <v>430</v>
      </c>
      <c r="AS546" s="348" t="s">
        <v>430</v>
      </c>
      <c r="AT546" s="348" t="s">
        <v>430</v>
      </c>
      <c r="AU546" s="374"/>
      <c r="AV546" s="429"/>
      <c r="AW546" s="429"/>
      <c r="AX546" s="429"/>
      <c r="AY546" s="429"/>
      <c r="AZ546" s="429"/>
      <c r="BA546" s="372"/>
      <c r="BB546" s="375"/>
      <c r="BC546" s="375"/>
      <c r="BD546" s="375"/>
      <c r="BE546" s="375"/>
      <c r="BF546" s="374"/>
      <c r="BG546" s="372"/>
      <c r="BH546" s="372"/>
      <c r="BI546" s="375"/>
      <c r="BJ546" s="375"/>
      <c r="BK546" s="375"/>
      <c r="BL546" s="375"/>
      <c r="BM546" s="372"/>
      <c r="BN546" s="372"/>
      <c r="BO546" s="430"/>
    </row>
    <row r="547" spans="1:67" s="428" customFormat="1" x14ac:dyDescent="0.25">
      <c r="A547" s="345" t="s">
        <v>2494</v>
      </c>
      <c r="B547" s="372"/>
      <c r="C547" s="731"/>
      <c r="D547" s="372"/>
      <c r="E547" s="372"/>
      <c r="F547" s="372"/>
      <c r="G547" s="372"/>
      <c r="H547" s="374"/>
      <c r="I547" s="348">
        <v>0.13489999999999999</v>
      </c>
      <c r="J547" s="348">
        <v>3.2850999999999999</v>
      </c>
      <c r="K547" s="348">
        <v>2.8837999999999999</v>
      </c>
      <c r="L547" s="348">
        <v>16.141400000000001</v>
      </c>
      <c r="M547" s="348">
        <v>10.632300000000001</v>
      </c>
      <c r="N547" s="350">
        <v>13.38</v>
      </c>
      <c r="O547" s="348">
        <v>15.706200000000001</v>
      </c>
      <c r="P547" s="348">
        <v>25.656199999999998</v>
      </c>
      <c r="Q547" s="348">
        <v>15.101000000000001</v>
      </c>
      <c r="R547" s="348">
        <v>13.2295</v>
      </c>
      <c r="S547" s="348">
        <v>16.417000000000002</v>
      </c>
      <c r="T547" s="348">
        <v>11.209300000000001</v>
      </c>
      <c r="U547" s="348">
        <v>13.110900000000001</v>
      </c>
      <c r="V547" s="348">
        <v>10.382400000000001</v>
      </c>
      <c r="W547" s="348">
        <v>3.8816999999999999</v>
      </c>
      <c r="X547" s="348" t="s">
        <v>428</v>
      </c>
      <c r="Y547" s="374"/>
      <c r="Z547" s="346"/>
      <c r="AA547" s="346"/>
      <c r="AB547" s="346"/>
      <c r="AC547" s="346"/>
      <c r="AD547" s="346"/>
      <c r="AE547" s="346"/>
      <c r="AF547" s="346"/>
      <c r="AG547" s="346"/>
      <c r="AH547" s="346"/>
      <c r="AI547" s="346"/>
      <c r="AJ547" s="346"/>
      <c r="AK547" s="346"/>
      <c r="AL547" s="346"/>
      <c r="AM547" s="346"/>
      <c r="AN547" s="346"/>
      <c r="AO547" s="374"/>
      <c r="AP547" s="348">
        <v>17.579999999999998</v>
      </c>
      <c r="AQ547" s="348">
        <v>20.22</v>
      </c>
      <c r="AR547" s="348">
        <v>19.68</v>
      </c>
      <c r="AS547" s="348">
        <v>17.350000000000001</v>
      </c>
      <c r="AT547" s="348">
        <v>21.99</v>
      </c>
      <c r="AU547" s="374"/>
      <c r="AV547" s="429"/>
      <c r="AW547" s="429"/>
      <c r="AX547" s="429"/>
      <c r="AY547" s="429"/>
      <c r="AZ547" s="429"/>
      <c r="BA547" s="372"/>
      <c r="BB547" s="375"/>
      <c r="BC547" s="375"/>
      <c r="BD547" s="375"/>
      <c r="BE547" s="375"/>
      <c r="BF547" s="374"/>
      <c r="BG547" s="372"/>
      <c r="BH547" s="372"/>
      <c r="BI547" s="375"/>
      <c r="BJ547" s="375"/>
      <c r="BK547" s="375"/>
      <c r="BL547" s="375"/>
      <c r="BM547" s="372"/>
      <c r="BN547" s="372"/>
      <c r="BO547" s="430"/>
    </row>
    <row r="548" spans="1:67" s="428" customFormat="1" x14ac:dyDescent="0.25">
      <c r="A548" s="345" t="s">
        <v>4384</v>
      </c>
      <c r="B548" s="372"/>
      <c r="C548" s="731"/>
      <c r="D548" s="372"/>
      <c r="E548" s="372"/>
      <c r="F548" s="372"/>
      <c r="G548" s="372"/>
      <c r="H548" s="374"/>
      <c r="I548" s="348" t="s">
        <v>430</v>
      </c>
      <c r="J548" s="348" t="s">
        <v>430</v>
      </c>
      <c r="K548" s="348" t="s">
        <v>430</v>
      </c>
      <c r="L548" s="348" t="s">
        <v>430</v>
      </c>
      <c r="M548" s="348" t="s">
        <v>430</v>
      </c>
      <c r="N548" s="350" t="s">
        <v>430</v>
      </c>
      <c r="O548" s="348" t="s">
        <v>430</v>
      </c>
      <c r="P548" s="348" t="s">
        <v>430</v>
      </c>
      <c r="Q548" s="348" t="s">
        <v>430</v>
      </c>
      <c r="R548" s="348" t="s">
        <v>430</v>
      </c>
      <c r="S548" s="348" t="s">
        <v>430</v>
      </c>
      <c r="T548" s="348" t="s">
        <v>430</v>
      </c>
      <c r="U548" s="348" t="s">
        <v>430</v>
      </c>
      <c r="V548" s="348" t="s">
        <v>430</v>
      </c>
      <c r="W548" s="348" t="s">
        <v>430</v>
      </c>
      <c r="X548" s="348" t="s">
        <v>430</v>
      </c>
      <c r="Y548" s="374"/>
      <c r="Z548" s="346"/>
      <c r="AA548" s="346"/>
      <c r="AB548" s="346"/>
      <c r="AC548" s="346"/>
      <c r="AD548" s="346"/>
      <c r="AE548" s="346"/>
      <c r="AF548" s="346"/>
      <c r="AG548" s="346"/>
      <c r="AH548" s="346"/>
      <c r="AI548" s="346"/>
      <c r="AJ548" s="346"/>
      <c r="AK548" s="346"/>
      <c r="AL548" s="346"/>
      <c r="AM548" s="346"/>
      <c r="AN548" s="346"/>
      <c r="AO548" s="374"/>
      <c r="AP548" s="348" t="s">
        <v>430</v>
      </c>
      <c r="AQ548" s="348" t="s">
        <v>430</v>
      </c>
      <c r="AR548" s="348" t="s">
        <v>430</v>
      </c>
      <c r="AS548" s="348" t="s">
        <v>430</v>
      </c>
      <c r="AT548" s="348" t="s">
        <v>430</v>
      </c>
      <c r="AU548" s="374"/>
      <c r="AV548" s="429"/>
      <c r="AW548" s="429"/>
      <c r="AX548" s="429"/>
      <c r="AY548" s="429"/>
      <c r="AZ548" s="429"/>
      <c r="BA548" s="372"/>
      <c r="BB548" s="375"/>
      <c r="BC548" s="375"/>
      <c r="BD548" s="375"/>
      <c r="BE548" s="375"/>
      <c r="BF548" s="374"/>
      <c r="BG548" s="372"/>
      <c r="BH548" s="372"/>
      <c r="BI548" s="375"/>
      <c r="BJ548" s="375"/>
      <c r="BK548" s="375"/>
      <c r="BL548" s="375"/>
      <c r="BM548" s="372"/>
      <c r="BN548" s="372"/>
      <c r="BO548" s="430"/>
    </row>
    <row r="549" spans="1:67" s="428" customFormat="1" x14ac:dyDescent="0.25">
      <c r="A549" s="345" t="s">
        <v>2346</v>
      </c>
      <c r="B549" s="372"/>
      <c r="C549" s="731"/>
      <c r="D549" s="372"/>
      <c r="E549" s="372"/>
      <c r="F549" s="372"/>
      <c r="G549" s="372"/>
      <c r="H549" s="374"/>
      <c r="I549" s="348" t="s">
        <v>430</v>
      </c>
      <c r="J549" s="348" t="s">
        <v>430</v>
      </c>
      <c r="K549" s="348" t="s">
        <v>430</v>
      </c>
      <c r="L549" s="348" t="s">
        <v>430</v>
      </c>
      <c r="M549" s="348" t="s">
        <v>430</v>
      </c>
      <c r="N549" s="350" t="s">
        <v>430</v>
      </c>
      <c r="O549" s="348" t="s">
        <v>430</v>
      </c>
      <c r="P549" s="348" t="s">
        <v>430</v>
      </c>
      <c r="Q549" s="348" t="s">
        <v>430</v>
      </c>
      <c r="R549" s="348" t="s">
        <v>430</v>
      </c>
      <c r="S549" s="348" t="s">
        <v>430</v>
      </c>
      <c r="T549" s="348" t="s">
        <v>430</v>
      </c>
      <c r="U549" s="348" t="s">
        <v>430</v>
      </c>
      <c r="V549" s="348" t="s">
        <v>430</v>
      </c>
      <c r="W549" s="348" t="s">
        <v>430</v>
      </c>
      <c r="X549" s="348" t="s">
        <v>428</v>
      </c>
      <c r="Y549" s="374"/>
      <c r="Z549" s="346"/>
      <c r="AA549" s="346"/>
      <c r="AB549" s="346"/>
      <c r="AC549" s="346"/>
      <c r="AD549" s="346"/>
      <c r="AE549" s="346"/>
      <c r="AF549" s="346"/>
      <c r="AG549" s="346"/>
      <c r="AH549" s="346"/>
      <c r="AI549" s="346"/>
      <c r="AJ549" s="346"/>
      <c r="AK549" s="346"/>
      <c r="AL549" s="346"/>
      <c r="AM549" s="346"/>
      <c r="AN549" s="346"/>
      <c r="AO549" s="374"/>
      <c r="AP549" s="348" t="s">
        <v>430</v>
      </c>
      <c r="AQ549" s="348" t="s">
        <v>430</v>
      </c>
      <c r="AR549" s="348" t="s">
        <v>430</v>
      </c>
      <c r="AS549" s="348" t="s">
        <v>430</v>
      </c>
      <c r="AT549" s="348" t="s">
        <v>430</v>
      </c>
      <c r="AU549" s="374"/>
      <c r="AV549" s="429"/>
      <c r="AW549" s="429"/>
      <c r="AX549" s="429"/>
      <c r="AY549" s="429"/>
      <c r="AZ549" s="429"/>
      <c r="BA549" s="372"/>
      <c r="BB549" s="375"/>
      <c r="BC549" s="375"/>
      <c r="BD549" s="375"/>
      <c r="BE549" s="375"/>
      <c r="BF549" s="374"/>
      <c r="BG549" s="372"/>
      <c r="BH549" s="372"/>
      <c r="BI549" s="375"/>
      <c r="BJ549" s="375"/>
      <c r="BK549" s="375"/>
      <c r="BL549" s="375"/>
      <c r="BM549" s="372"/>
      <c r="BN549" s="372"/>
      <c r="BO549" s="430"/>
    </row>
    <row r="550" spans="1:67" s="428" customFormat="1" x14ac:dyDescent="0.25">
      <c r="A550" s="345" t="s">
        <v>4385</v>
      </c>
      <c r="B550" s="372"/>
      <c r="C550" s="731"/>
      <c r="D550" s="372"/>
      <c r="E550" s="372"/>
      <c r="F550" s="372"/>
      <c r="G550" s="372"/>
      <c r="H550" s="374"/>
      <c r="I550" s="348">
        <v>0.69069999999999998</v>
      </c>
      <c r="J550" s="348">
        <v>0.1215</v>
      </c>
      <c r="K550" s="348">
        <v>1.4781</v>
      </c>
      <c r="L550" s="348">
        <v>7.9713000000000003</v>
      </c>
      <c r="M550" s="348">
        <v>-5.6883999999999997</v>
      </c>
      <c r="N550" s="350">
        <v>-4.4016000000000002</v>
      </c>
      <c r="O550" s="348" t="s">
        <v>430</v>
      </c>
      <c r="P550" s="348" t="s">
        <v>430</v>
      </c>
      <c r="Q550" s="348" t="s">
        <v>430</v>
      </c>
      <c r="R550" s="348" t="s">
        <v>430</v>
      </c>
      <c r="S550" s="348">
        <v>10.394299999999999</v>
      </c>
      <c r="T550" s="348">
        <v>-5.5865</v>
      </c>
      <c r="U550" s="348">
        <v>-1.6053999999999999</v>
      </c>
      <c r="V550" s="348">
        <v>-6.3860000000000001</v>
      </c>
      <c r="W550" s="348">
        <v>1.9682999999999999</v>
      </c>
      <c r="X550" s="348" t="s">
        <v>428</v>
      </c>
      <c r="Y550" s="374"/>
      <c r="Z550" s="346"/>
      <c r="AA550" s="346"/>
      <c r="AB550" s="346"/>
      <c r="AC550" s="346"/>
      <c r="AD550" s="346"/>
      <c r="AE550" s="346"/>
      <c r="AF550" s="346"/>
      <c r="AG550" s="346"/>
      <c r="AH550" s="346"/>
      <c r="AI550" s="346"/>
      <c r="AJ550" s="346"/>
      <c r="AK550" s="346"/>
      <c r="AL550" s="346"/>
      <c r="AM550" s="346"/>
      <c r="AN550" s="346"/>
      <c r="AO550" s="374"/>
      <c r="AP550" s="348" t="s">
        <v>430</v>
      </c>
      <c r="AQ550" s="348" t="s">
        <v>430</v>
      </c>
      <c r="AR550" s="348" t="s">
        <v>430</v>
      </c>
      <c r="AS550" s="348" t="s">
        <v>430</v>
      </c>
      <c r="AT550" s="348">
        <v>-3.97</v>
      </c>
      <c r="AU550" s="374"/>
      <c r="AV550" s="429"/>
      <c r="AW550" s="429"/>
      <c r="AX550" s="429"/>
      <c r="AY550" s="429"/>
      <c r="AZ550" s="429"/>
      <c r="BA550" s="372"/>
      <c r="BB550" s="375"/>
      <c r="BC550" s="375"/>
      <c r="BD550" s="375"/>
      <c r="BE550" s="375"/>
      <c r="BF550" s="374"/>
      <c r="BG550" s="372"/>
      <c r="BH550" s="372"/>
      <c r="BI550" s="375"/>
      <c r="BJ550" s="375"/>
      <c r="BK550" s="375"/>
      <c r="BL550" s="375"/>
      <c r="BM550" s="372"/>
      <c r="BN550" s="372"/>
      <c r="BO550" s="430"/>
    </row>
    <row r="551" spans="1:67" s="428" customFormat="1" x14ac:dyDescent="0.25">
      <c r="A551" s="345" t="s">
        <v>4386</v>
      </c>
      <c r="B551" s="372"/>
      <c r="C551" s="731"/>
      <c r="D551" s="372"/>
      <c r="E551" s="372"/>
      <c r="F551" s="372"/>
      <c r="G551" s="372"/>
      <c r="H551" s="374"/>
      <c r="I551" s="348">
        <v>0.69069999999999998</v>
      </c>
      <c r="J551" s="348">
        <v>0.2283</v>
      </c>
      <c r="K551" s="348">
        <v>1.6843999999999999</v>
      </c>
      <c r="L551" s="348">
        <v>8.3415999999999997</v>
      </c>
      <c r="M551" s="348" t="s">
        <v>430</v>
      </c>
      <c r="N551" s="350" t="s">
        <v>430</v>
      </c>
      <c r="O551" s="348" t="s">
        <v>430</v>
      </c>
      <c r="P551" s="348" t="s">
        <v>430</v>
      </c>
      <c r="Q551" s="348" t="s">
        <v>430</v>
      </c>
      <c r="R551" s="348" t="s">
        <v>430</v>
      </c>
      <c r="S551" s="348">
        <v>10.773</v>
      </c>
      <c r="T551" s="348" t="s">
        <v>430</v>
      </c>
      <c r="U551" s="348" t="s">
        <v>430</v>
      </c>
      <c r="V551" s="348" t="s">
        <v>430</v>
      </c>
      <c r="W551" s="348">
        <v>2.1208</v>
      </c>
      <c r="X551" s="348" t="s">
        <v>428</v>
      </c>
      <c r="Y551" s="374"/>
      <c r="Z551" s="346"/>
      <c r="AA551" s="346"/>
      <c r="AB551" s="346"/>
      <c r="AC551" s="346"/>
      <c r="AD551" s="346"/>
      <c r="AE551" s="346"/>
      <c r="AF551" s="346"/>
      <c r="AG551" s="346"/>
      <c r="AH551" s="346"/>
      <c r="AI551" s="346"/>
      <c r="AJ551" s="346"/>
      <c r="AK551" s="346"/>
      <c r="AL551" s="346"/>
      <c r="AM551" s="346"/>
      <c r="AN551" s="346"/>
      <c r="AO551" s="374"/>
      <c r="AP551" s="348" t="s">
        <v>430</v>
      </c>
      <c r="AQ551" s="348" t="s">
        <v>430</v>
      </c>
      <c r="AR551" s="348" t="s">
        <v>430</v>
      </c>
      <c r="AS551" s="348" t="s">
        <v>430</v>
      </c>
      <c r="AT551" s="348" t="s">
        <v>430</v>
      </c>
      <c r="AU551" s="374"/>
      <c r="AV551" s="429"/>
      <c r="AW551" s="429"/>
      <c r="AX551" s="429"/>
      <c r="AY551" s="429"/>
      <c r="AZ551" s="429"/>
      <c r="BA551" s="372"/>
      <c r="BB551" s="375"/>
      <c r="BC551" s="375"/>
      <c r="BD551" s="375"/>
      <c r="BE551" s="375"/>
      <c r="BF551" s="374"/>
      <c r="BG551" s="372"/>
      <c r="BH551" s="372"/>
      <c r="BI551" s="375"/>
      <c r="BJ551" s="375"/>
      <c r="BK551" s="375"/>
      <c r="BL551" s="375"/>
      <c r="BM551" s="372"/>
      <c r="BN551" s="372"/>
      <c r="BO551" s="430"/>
    </row>
    <row r="552" spans="1:67" s="428" customFormat="1" x14ac:dyDescent="0.25">
      <c r="A552" s="345" t="s">
        <v>4387</v>
      </c>
      <c r="B552" s="372"/>
      <c r="C552" s="731"/>
      <c r="D552" s="372"/>
      <c r="E552" s="372"/>
      <c r="F552" s="372"/>
      <c r="G552" s="372"/>
      <c r="H552" s="374"/>
      <c r="I552" s="348">
        <v>-0.40339999999999998</v>
      </c>
      <c r="J552" s="348">
        <v>-0.29480000000000001</v>
      </c>
      <c r="K552" s="348">
        <v>0.17249999999999999</v>
      </c>
      <c r="L552" s="348">
        <v>13.178699999999999</v>
      </c>
      <c r="M552" s="348">
        <v>-6.3605999999999998</v>
      </c>
      <c r="N552" s="350">
        <v>-0.28610000000000002</v>
      </c>
      <c r="O552" s="348" t="s">
        <v>430</v>
      </c>
      <c r="P552" s="348" t="s">
        <v>430</v>
      </c>
      <c r="Q552" s="348" t="s">
        <v>430</v>
      </c>
      <c r="R552" s="348" t="s">
        <v>430</v>
      </c>
      <c r="S552" s="348">
        <v>16.617599999999999</v>
      </c>
      <c r="T552" s="348">
        <v>-4.5326000000000004</v>
      </c>
      <c r="U552" s="348">
        <v>-3.3000000000000002E-2</v>
      </c>
      <c r="V552" s="348">
        <v>-2.7309000000000001</v>
      </c>
      <c r="W552" s="348">
        <v>1.2168000000000001</v>
      </c>
      <c r="X552" s="348" t="s">
        <v>428</v>
      </c>
      <c r="Y552" s="374"/>
      <c r="Z552" s="346"/>
      <c r="AA552" s="346"/>
      <c r="AB552" s="346"/>
      <c r="AC552" s="346"/>
      <c r="AD552" s="346"/>
      <c r="AE552" s="346"/>
      <c r="AF552" s="346"/>
      <c r="AG552" s="346"/>
      <c r="AH552" s="346"/>
      <c r="AI552" s="346"/>
      <c r="AJ552" s="346"/>
      <c r="AK552" s="346"/>
      <c r="AL552" s="346"/>
      <c r="AM552" s="346"/>
      <c r="AN552" s="346"/>
      <c r="AO552" s="374"/>
      <c r="AP552" s="348" t="s">
        <v>430</v>
      </c>
      <c r="AQ552" s="348" t="s">
        <v>430</v>
      </c>
      <c r="AR552" s="348" t="s">
        <v>430</v>
      </c>
      <c r="AS552" s="348" t="s">
        <v>430</v>
      </c>
      <c r="AT552" s="348">
        <v>-0.73</v>
      </c>
      <c r="AU552" s="374"/>
      <c r="AV552" s="429"/>
      <c r="AW552" s="429"/>
      <c r="AX552" s="429"/>
      <c r="AY552" s="429"/>
      <c r="AZ552" s="429"/>
      <c r="BA552" s="372"/>
      <c r="BB552" s="375"/>
      <c r="BC552" s="375"/>
      <c r="BD552" s="375"/>
      <c r="BE552" s="375"/>
      <c r="BF552" s="374"/>
      <c r="BG552" s="372"/>
      <c r="BH552" s="372"/>
      <c r="BI552" s="375"/>
      <c r="BJ552" s="375"/>
      <c r="BK552" s="375"/>
      <c r="BL552" s="375"/>
      <c r="BM552" s="372"/>
      <c r="BN552" s="372"/>
      <c r="BO552" s="430"/>
    </row>
    <row r="553" spans="1:67" s="428" customFormat="1" x14ac:dyDescent="0.25">
      <c r="A553" s="345" t="s">
        <v>4388</v>
      </c>
      <c r="B553" s="372"/>
      <c r="C553" s="731"/>
      <c r="D553" s="372"/>
      <c r="E553" s="372"/>
      <c r="F553" s="372"/>
      <c r="G553" s="372"/>
      <c r="H553" s="374"/>
      <c r="I553" s="348" t="s">
        <v>430</v>
      </c>
      <c r="J553" s="348" t="s">
        <v>430</v>
      </c>
      <c r="K553" s="348" t="s">
        <v>430</v>
      </c>
      <c r="L553" s="348" t="s">
        <v>430</v>
      </c>
      <c r="M553" s="348" t="s">
        <v>430</v>
      </c>
      <c r="N553" s="350" t="s">
        <v>430</v>
      </c>
      <c r="O553" s="348" t="s">
        <v>430</v>
      </c>
      <c r="P553" s="348" t="s">
        <v>430</v>
      </c>
      <c r="Q553" s="348" t="s">
        <v>430</v>
      </c>
      <c r="R553" s="348" t="s">
        <v>430</v>
      </c>
      <c r="S553" s="348" t="s">
        <v>430</v>
      </c>
      <c r="T553" s="348" t="s">
        <v>430</v>
      </c>
      <c r="U553" s="348" t="s">
        <v>430</v>
      </c>
      <c r="V553" s="348" t="s">
        <v>430</v>
      </c>
      <c r="W553" s="348" t="s">
        <v>430</v>
      </c>
      <c r="X553" s="348" t="s">
        <v>430</v>
      </c>
      <c r="Y553" s="374"/>
      <c r="Z553" s="346"/>
      <c r="AA553" s="346"/>
      <c r="AB553" s="346"/>
      <c r="AC553" s="346"/>
      <c r="AD553" s="346"/>
      <c r="AE553" s="346"/>
      <c r="AF553" s="346"/>
      <c r="AG553" s="346"/>
      <c r="AH553" s="346"/>
      <c r="AI553" s="346"/>
      <c r="AJ553" s="346"/>
      <c r="AK553" s="346"/>
      <c r="AL553" s="346"/>
      <c r="AM553" s="346"/>
      <c r="AN553" s="346"/>
      <c r="AO553" s="374"/>
      <c r="AP553" s="348" t="s">
        <v>430</v>
      </c>
      <c r="AQ553" s="348" t="s">
        <v>430</v>
      </c>
      <c r="AR553" s="348" t="s">
        <v>430</v>
      </c>
      <c r="AS553" s="348" t="s">
        <v>430</v>
      </c>
      <c r="AT553" s="348" t="s">
        <v>430</v>
      </c>
      <c r="AU553" s="374"/>
      <c r="AV553" s="429"/>
      <c r="AW553" s="429"/>
      <c r="AX553" s="429"/>
      <c r="AY553" s="429"/>
      <c r="AZ553" s="429"/>
      <c r="BA553" s="372"/>
      <c r="BB553" s="375"/>
      <c r="BC553" s="375"/>
      <c r="BD553" s="375"/>
      <c r="BE553" s="375"/>
      <c r="BF553" s="374"/>
      <c r="BG553" s="372"/>
      <c r="BH553" s="372"/>
      <c r="BI553" s="375"/>
      <c r="BJ553" s="375"/>
      <c r="BK553" s="375"/>
      <c r="BL553" s="375"/>
      <c r="BM553" s="372"/>
      <c r="BN553" s="372"/>
      <c r="BO553" s="430"/>
    </row>
    <row r="554" spans="1:67" s="428" customFormat="1" x14ac:dyDescent="0.25">
      <c r="A554" s="345" t="s">
        <v>4389</v>
      </c>
      <c r="B554" s="372"/>
      <c r="C554" s="731"/>
      <c r="D554" s="372"/>
      <c r="E554" s="372"/>
      <c r="F554" s="372"/>
      <c r="G554" s="372"/>
      <c r="H554" s="374"/>
      <c r="I554" s="348" t="s">
        <v>430</v>
      </c>
      <c r="J554" s="348" t="s">
        <v>430</v>
      </c>
      <c r="K554" s="348" t="s">
        <v>430</v>
      </c>
      <c r="L554" s="348" t="s">
        <v>430</v>
      </c>
      <c r="M554" s="348" t="s">
        <v>430</v>
      </c>
      <c r="N554" s="350" t="s">
        <v>430</v>
      </c>
      <c r="O554" s="348" t="s">
        <v>430</v>
      </c>
      <c r="P554" s="348" t="s">
        <v>430</v>
      </c>
      <c r="Q554" s="348" t="s">
        <v>430</v>
      </c>
      <c r="R554" s="348" t="s">
        <v>430</v>
      </c>
      <c r="S554" s="348" t="s">
        <v>430</v>
      </c>
      <c r="T554" s="348" t="s">
        <v>430</v>
      </c>
      <c r="U554" s="348" t="s">
        <v>430</v>
      </c>
      <c r="V554" s="348" t="s">
        <v>430</v>
      </c>
      <c r="W554" s="348" t="s">
        <v>430</v>
      </c>
      <c r="X554" s="348" t="s">
        <v>430</v>
      </c>
      <c r="Y554" s="374"/>
      <c r="Z554" s="346"/>
      <c r="AA554" s="346"/>
      <c r="AB554" s="346"/>
      <c r="AC554" s="346"/>
      <c r="AD554" s="346"/>
      <c r="AE554" s="346"/>
      <c r="AF554" s="346"/>
      <c r="AG554" s="346"/>
      <c r="AH554" s="346"/>
      <c r="AI554" s="346"/>
      <c r="AJ554" s="346"/>
      <c r="AK554" s="346"/>
      <c r="AL554" s="346"/>
      <c r="AM554" s="346"/>
      <c r="AN554" s="346"/>
      <c r="AO554" s="374"/>
      <c r="AP554" s="348" t="s">
        <v>430</v>
      </c>
      <c r="AQ554" s="348" t="s">
        <v>430</v>
      </c>
      <c r="AR554" s="348" t="s">
        <v>430</v>
      </c>
      <c r="AS554" s="348" t="s">
        <v>430</v>
      </c>
      <c r="AT554" s="348" t="s">
        <v>430</v>
      </c>
      <c r="AU554" s="374"/>
      <c r="AV554" s="429"/>
      <c r="AW554" s="429"/>
      <c r="AX554" s="429"/>
      <c r="AY554" s="429"/>
      <c r="AZ554" s="429"/>
      <c r="BA554" s="372"/>
      <c r="BB554" s="375"/>
      <c r="BC554" s="375"/>
      <c r="BD554" s="375"/>
      <c r="BE554" s="375"/>
      <c r="BF554" s="374"/>
      <c r="BG554" s="372"/>
      <c r="BH554" s="372"/>
      <c r="BI554" s="375"/>
      <c r="BJ554" s="375"/>
      <c r="BK554" s="375"/>
      <c r="BL554" s="375"/>
      <c r="BM554" s="372"/>
      <c r="BN554" s="372"/>
      <c r="BO554" s="430"/>
    </row>
    <row r="555" spans="1:67" s="428" customFormat="1" x14ac:dyDescent="0.25">
      <c r="A555" s="345" t="s">
        <v>4390</v>
      </c>
      <c r="B555" s="372"/>
      <c r="C555" s="731"/>
      <c r="D555" s="372"/>
      <c r="E555" s="372"/>
      <c r="F555" s="372"/>
      <c r="G555" s="372"/>
      <c r="H555" s="374"/>
      <c r="I555" s="348" t="s">
        <v>430</v>
      </c>
      <c r="J555" s="348" t="s">
        <v>430</v>
      </c>
      <c r="K555" s="348" t="s">
        <v>430</v>
      </c>
      <c r="L555" s="348" t="s">
        <v>430</v>
      </c>
      <c r="M555" s="348" t="s">
        <v>430</v>
      </c>
      <c r="N555" s="350" t="s">
        <v>430</v>
      </c>
      <c r="O555" s="348" t="s">
        <v>430</v>
      </c>
      <c r="P555" s="348" t="s">
        <v>430</v>
      </c>
      <c r="Q555" s="348" t="s">
        <v>430</v>
      </c>
      <c r="R555" s="348" t="s">
        <v>430</v>
      </c>
      <c r="S555" s="348" t="s">
        <v>430</v>
      </c>
      <c r="T555" s="348" t="s">
        <v>430</v>
      </c>
      <c r="U555" s="348" t="s">
        <v>430</v>
      </c>
      <c r="V555" s="348" t="s">
        <v>430</v>
      </c>
      <c r="W555" s="348" t="s">
        <v>430</v>
      </c>
      <c r="X555" s="348" t="s">
        <v>430</v>
      </c>
      <c r="Y555" s="374"/>
      <c r="Z555" s="346"/>
      <c r="AA555" s="346"/>
      <c r="AB555" s="346"/>
      <c r="AC555" s="346"/>
      <c r="AD555" s="346"/>
      <c r="AE555" s="346"/>
      <c r="AF555" s="346"/>
      <c r="AG555" s="346"/>
      <c r="AH555" s="346"/>
      <c r="AI555" s="346"/>
      <c r="AJ555" s="346"/>
      <c r="AK555" s="346"/>
      <c r="AL555" s="346"/>
      <c r="AM555" s="346"/>
      <c r="AN555" s="346"/>
      <c r="AO555" s="374"/>
      <c r="AP555" s="348" t="s">
        <v>430</v>
      </c>
      <c r="AQ555" s="348" t="s">
        <v>430</v>
      </c>
      <c r="AR555" s="348" t="s">
        <v>430</v>
      </c>
      <c r="AS555" s="348" t="s">
        <v>430</v>
      </c>
      <c r="AT555" s="348" t="s">
        <v>430</v>
      </c>
      <c r="AU555" s="374"/>
      <c r="AV555" s="429"/>
      <c r="AW555" s="429"/>
      <c r="AX555" s="429"/>
      <c r="AY555" s="429"/>
      <c r="AZ555" s="429"/>
      <c r="BA555" s="372"/>
      <c r="BB555" s="375"/>
      <c r="BC555" s="375"/>
      <c r="BD555" s="375"/>
      <c r="BE555" s="375"/>
      <c r="BF555" s="374"/>
      <c r="BG555" s="372"/>
      <c r="BH555" s="372"/>
      <c r="BI555" s="375"/>
      <c r="BJ555" s="375"/>
      <c r="BK555" s="375"/>
      <c r="BL555" s="375"/>
      <c r="BM555" s="372"/>
      <c r="BN555" s="372"/>
      <c r="BO555" s="430"/>
    </row>
    <row r="556" spans="1:67" s="428" customFormat="1" x14ac:dyDescent="0.25">
      <c r="A556" s="345" t="s">
        <v>4391</v>
      </c>
      <c r="B556" s="372"/>
      <c r="C556" s="731"/>
      <c r="D556" s="372"/>
      <c r="E556" s="372"/>
      <c r="F556" s="372"/>
      <c r="G556" s="372"/>
      <c r="H556" s="374"/>
      <c r="I556" s="348" t="s">
        <v>430</v>
      </c>
      <c r="J556" s="348" t="s">
        <v>430</v>
      </c>
      <c r="K556" s="348" t="s">
        <v>430</v>
      </c>
      <c r="L556" s="348" t="s">
        <v>430</v>
      </c>
      <c r="M556" s="348" t="s">
        <v>430</v>
      </c>
      <c r="N556" s="350" t="s">
        <v>430</v>
      </c>
      <c r="O556" s="348" t="s">
        <v>430</v>
      </c>
      <c r="P556" s="348" t="s">
        <v>430</v>
      </c>
      <c r="Q556" s="348" t="s">
        <v>430</v>
      </c>
      <c r="R556" s="348" t="s">
        <v>430</v>
      </c>
      <c r="S556" s="348" t="s">
        <v>430</v>
      </c>
      <c r="T556" s="348" t="s">
        <v>430</v>
      </c>
      <c r="U556" s="348" t="s">
        <v>430</v>
      </c>
      <c r="V556" s="348" t="s">
        <v>430</v>
      </c>
      <c r="W556" s="348" t="s">
        <v>430</v>
      </c>
      <c r="X556" s="348" t="s">
        <v>430</v>
      </c>
      <c r="Y556" s="374"/>
      <c r="Z556" s="346"/>
      <c r="AA556" s="346"/>
      <c r="AB556" s="346"/>
      <c r="AC556" s="346"/>
      <c r="AD556" s="346"/>
      <c r="AE556" s="346"/>
      <c r="AF556" s="346"/>
      <c r="AG556" s="346"/>
      <c r="AH556" s="346"/>
      <c r="AI556" s="346"/>
      <c r="AJ556" s="346"/>
      <c r="AK556" s="346"/>
      <c r="AL556" s="346"/>
      <c r="AM556" s="346"/>
      <c r="AN556" s="346"/>
      <c r="AO556" s="374"/>
      <c r="AP556" s="348" t="s">
        <v>430</v>
      </c>
      <c r="AQ556" s="348" t="s">
        <v>430</v>
      </c>
      <c r="AR556" s="348" t="s">
        <v>430</v>
      </c>
      <c r="AS556" s="348" t="s">
        <v>430</v>
      </c>
      <c r="AT556" s="348" t="s">
        <v>430</v>
      </c>
      <c r="AU556" s="374"/>
      <c r="AV556" s="429"/>
      <c r="AW556" s="429"/>
      <c r="AX556" s="429"/>
      <c r="AY556" s="429"/>
      <c r="AZ556" s="429"/>
      <c r="BA556" s="372"/>
      <c r="BB556" s="375"/>
      <c r="BC556" s="375"/>
      <c r="BD556" s="375"/>
      <c r="BE556" s="375"/>
      <c r="BF556" s="374"/>
      <c r="BG556" s="372"/>
      <c r="BH556" s="372"/>
      <c r="BI556" s="375"/>
      <c r="BJ556" s="375"/>
      <c r="BK556" s="375"/>
      <c r="BL556" s="375"/>
      <c r="BM556" s="372"/>
      <c r="BN556" s="372"/>
      <c r="BO556" s="430"/>
    </row>
    <row r="557" spans="1:67" s="428" customFormat="1" x14ac:dyDescent="0.25">
      <c r="A557" s="345" t="s">
        <v>2496</v>
      </c>
      <c r="B557" s="372"/>
      <c r="C557" s="731"/>
      <c r="D557" s="372"/>
      <c r="E557" s="372"/>
      <c r="F557" s="372"/>
      <c r="G557" s="372"/>
      <c r="H557" s="374"/>
      <c r="I557" s="348">
        <v>-0.1434</v>
      </c>
      <c r="J557" s="348">
        <v>-0.47749999999999998</v>
      </c>
      <c r="K557" s="348">
        <v>0.52710000000000001</v>
      </c>
      <c r="L557" s="348">
        <v>4.8170000000000002</v>
      </c>
      <c r="M557" s="348">
        <v>5.3076999999999996</v>
      </c>
      <c r="N557" s="350">
        <v>10.011200000000001</v>
      </c>
      <c r="O557" s="348">
        <v>2.4346000000000001</v>
      </c>
      <c r="P557" s="348">
        <v>29.648800000000001</v>
      </c>
      <c r="Q557" s="348">
        <v>26.368200000000002</v>
      </c>
      <c r="R557" s="348">
        <v>16.357099999999999</v>
      </c>
      <c r="S557" s="348">
        <v>7.6684999999999999</v>
      </c>
      <c r="T557" s="348">
        <v>3.3487</v>
      </c>
      <c r="U557" s="348">
        <v>8.3223000000000003</v>
      </c>
      <c r="V557" s="348">
        <v>7.6393000000000004</v>
      </c>
      <c r="W557" s="348">
        <v>0.69489999999999996</v>
      </c>
      <c r="X557" s="348">
        <v>-1.6444000000000001</v>
      </c>
      <c r="Y557" s="374"/>
      <c r="Z557" s="346"/>
      <c r="AA557" s="346"/>
      <c r="AB557" s="346"/>
      <c r="AC557" s="346"/>
      <c r="AD557" s="346"/>
      <c r="AE557" s="346"/>
      <c r="AF557" s="346"/>
      <c r="AG557" s="346"/>
      <c r="AH557" s="346"/>
      <c r="AI557" s="346"/>
      <c r="AJ557" s="346"/>
      <c r="AK557" s="346"/>
      <c r="AL557" s="346"/>
      <c r="AM557" s="346"/>
      <c r="AN557" s="346"/>
      <c r="AO557" s="374"/>
      <c r="AP557" s="348">
        <v>20.38</v>
      </c>
      <c r="AQ557" s="348">
        <v>27.21</v>
      </c>
      <c r="AR557" s="348">
        <v>24.78</v>
      </c>
      <c r="AS557" s="348">
        <v>13.88</v>
      </c>
      <c r="AT557" s="348">
        <v>8.23</v>
      </c>
      <c r="AU557" s="374"/>
      <c r="AV557" s="429"/>
      <c r="AW557" s="429"/>
      <c r="AX557" s="429"/>
      <c r="AY557" s="429"/>
      <c r="AZ557" s="429"/>
      <c r="BA557" s="372"/>
      <c r="BB557" s="375"/>
      <c r="BC557" s="375"/>
      <c r="BD557" s="375"/>
      <c r="BE557" s="375"/>
      <c r="BF557" s="374"/>
      <c r="BG557" s="372"/>
      <c r="BH557" s="372"/>
      <c r="BI557" s="375"/>
      <c r="BJ557" s="375"/>
      <c r="BK557" s="375"/>
      <c r="BL557" s="375"/>
      <c r="BM557" s="372"/>
      <c r="BN557" s="372"/>
      <c r="BO557" s="430"/>
    </row>
    <row r="558" spans="1:67" s="428" customFormat="1" x14ac:dyDescent="0.25">
      <c r="A558" s="345" t="s">
        <v>2497</v>
      </c>
      <c r="B558" s="372"/>
      <c r="C558" s="731"/>
      <c r="D558" s="372"/>
      <c r="E558" s="372"/>
      <c r="F558" s="372"/>
      <c r="G558" s="372"/>
      <c r="H558" s="374"/>
      <c r="I558" s="348" t="s">
        <v>430</v>
      </c>
      <c r="J558" s="348" t="s">
        <v>430</v>
      </c>
      <c r="K558" s="348" t="s">
        <v>430</v>
      </c>
      <c r="L558" s="348" t="s">
        <v>430</v>
      </c>
      <c r="M558" s="348" t="s">
        <v>430</v>
      </c>
      <c r="N558" s="350" t="s">
        <v>430</v>
      </c>
      <c r="O558" s="348" t="s">
        <v>430</v>
      </c>
      <c r="P558" s="348" t="s">
        <v>430</v>
      </c>
      <c r="Q558" s="348" t="s">
        <v>430</v>
      </c>
      <c r="R558" s="348" t="s">
        <v>430</v>
      </c>
      <c r="S558" s="348" t="s">
        <v>430</v>
      </c>
      <c r="T558" s="348" t="s">
        <v>430</v>
      </c>
      <c r="U558" s="348" t="s">
        <v>430</v>
      </c>
      <c r="V558" s="348" t="s">
        <v>430</v>
      </c>
      <c r="W558" s="348" t="s">
        <v>430</v>
      </c>
      <c r="X558" s="348" t="s">
        <v>430</v>
      </c>
      <c r="Y558" s="374"/>
      <c r="Z558" s="346"/>
      <c r="AA558" s="346"/>
      <c r="AB558" s="346"/>
      <c r="AC558" s="346"/>
      <c r="AD558" s="346"/>
      <c r="AE558" s="346"/>
      <c r="AF558" s="346"/>
      <c r="AG558" s="346"/>
      <c r="AH558" s="346"/>
      <c r="AI558" s="346"/>
      <c r="AJ558" s="346"/>
      <c r="AK558" s="346"/>
      <c r="AL558" s="346"/>
      <c r="AM558" s="346"/>
      <c r="AN558" s="346"/>
      <c r="AO558" s="374"/>
      <c r="AP558" s="348" t="s">
        <v>430</v>
      </c>
      <c r="AQ558" s="348" t="s">
        <v>430</v>
      </c>
      <c r="AR558" s="348" t="s">
        <v>430</v>
      </c>
      <c r="AS558" s="348" t="s">
        <v>430</v>
      </c>
      <c r="AT558" s="348" t="s">
        <v>430</v>
      </c>
      <c r="AU558" s="374"/>
      <c r="AV558" s="429"/>
      <c r="AW558" s="429"/>
      <c r="AX558" s="429"/>
      <c r="AY558" s="429"/>
      <c r="AZ558" s="429"/>
      <c r="BA558" s="372"/>
      <c r="BB558" s="375"/>
      <c r="BC558" s="375"/>
      <c r="BD558" s="375"/>
      <c r="BE558" s="375"/>
      <c r="BF558" s="374"/>
      <c r="BG558" s="372"/>
      <c r="BH558" s="372"/>
      <c r="BI558" s="375"/>
      <c r="BJ558" s="375"/>
      <c r="BK558" s="375"/>
      <c r="BL558" s="375"/>
      <c r="BM558" s="372"/>
      <c r="BN558" s="372"/>
      <c r="BO558" s="430"/>
    </row>
    <row r="559" spans="1:67" s="428" customFormat="1" x14ac:dyDescent="0.25">
      <c r="A559" s="345" t="s">
        <v>4392</v>
      </c>
      <c r="B559" s="372"/>
      <c r="C559" s="731"/>
      <c r="D559" s="372"/>
      <c r="E559" s="372"/>
      <c r="F559" s="372"/>
      <c r="G559" s="372"/>
      <c r="H559" s="374"/>
      <c r="I559" s="348" t="s">
        <v>430</v>
      </c>
      <c r="J559" s="348" t="s">
        <v>430</v>
      </c>
      <c r="K559" s="348" t="s">
        <v>430</v>
      </c>
      <c r="L559" s="348" t="s">
        <v>430</v>
      </c>
      <c r="M559" s="348" t="s">
        <v>430</v>
      </c>
      <c r="N559" s="350" t="s">
        <v>430</v>
      </c>
      <c r="O559" s="348" t="s">
        <v>430</v>
      </c>
      <c r="P559" s="348" t="s">
        <v>430</v>
      </c>
      <c r="Q559" s="348" t="s">
        <v>430</v>
      </c>
      <c r="R559" s="348" t="s">
        <v>430</v>
      </c>
      <c r="S559" s="348" t="s">
        <v>430</v>
      </c>
      <c r="T559" s="348" t="s">
        <v>430</v>
      </c>
      <c r="U559" s="348" t="s">
        <v>430</v>
      </c>
      <c r="V559" s="348" t="s">
        <v>430</v>
      </c>
      <c r="W559" s="348" t="s">
        <v>430</v>
      </c>
      <c r="X559" s="348" t="s">
        <v>430</v>
      </c>
      <c r="Y559" s="374"/>
      <c r="Z559" s="346"/>
      <c r="AA559" s="346"/>
      <c r="AB559" s="346"/>
      <c r="AC559" s="346"/>
      <c r="AD559" s="346"/>
      <c r="AE559" s="346"/>
      <c r="AF559" s="346"/>
      <c r="AG559" s="346"/>
      <c r="AH559" s="346"/>
      <c r="AI559" s="346"/>
      <c r="AJ559" s="346"/>
      <c r="AK559" s="346"/>
      <c r="AL559" s="346"/>
      <c r="AM559" s="346"/>
      <c r="AN559" s="346"/>
      <c r="AO559" s="374"/>
      <c r="AP559" s="348" t="s">
        <v>430</v>
      </c>
      <c r="AQ559" s="348" t="s">
        <v>430</v>
      </c>
      <c r="AR559" s="348" t="s">
        <v>430</v>
      </c>
      <c r="AS559" s="348" t="s">
        <v>430</v>
      </c>
      <c r="AT559" s="348" t="s">
        <v>430</v>
      </c>
      <c r="AU559" s="374"/>
      <c r="AV559" s="429"/>
      <c r="AW559" s="429"/>
      <c r="AX559" s="429"/>
      <c r="AY559" s="429"/>
      <c r="AZ559" s="429"/>
      <c r="BA559" s="372"/>
      <c r="BB559" s="375"/>
      <c r="BC559" s="375"/>
      <c r="BD559" s="375"/>
      <c r="BE559" s="375"/>
      <c r="BF559" s="374"/>
      <c r="BG559" s="372"/>
      <c r="BH559" s="372"/>
      <c r="BI559" s="375"/>
      <c r="BJ559" s="375"/>
      <c r="BK559" s="375"/>
      <c r="BL559" s="375"/>
      <c r="BM559" s="372"/>
      <c r="BN559" s="372"/>
      <c r="BO559" s="430"/>
    </row>
    <row r="560" spans="1:67" s="428" customFormat="1" x14ac:dyDescent="0.25">
      <c r="A560" s="345" t="s">
        <v>4393</v>
      </c>
      <c r="B560" s="372"/>
      <c r="C560" s="731"/>
      <c r="D560" s="372"/>
      <c r="E560" s="372"/>
      <c r="F560" s="372"/>
      <c r="G560" s="372"/>
      <c r="H560" s="374"/>
      <c r="I560" s="348">
        <v>-7.8E-2</v>
      </c>
      <c r="J560" s="348">
        <v>-0.40379999999999999</v>
      </c>
      <c r="K560" s="348">
        <v>-1.3190999999999999</v>
      </c>
      <c r="L560" s="348">
        <v>11.1317</v>
      </c>
      <c r="M560" s="348">
        <v>3.4710999999999999</v>
      </c>
      <c r="N560" s="350">
        <v>8.8008000000000006</v>
      </c>
      <c r="O560" s="348" t="s">
        <v>430</v>
      </c>
      <c r="P560" s="348" t="s">
        <v>430</v>
      </c>
      <c r="Q560" s="348" t="s">
        <v>430</v>
      </c>
      <c r="R560" s="348" t="s">
        <v>430</v>
      </c>
      <c r="S560" s="348">
        <v>12.431699999999999</v>
      </c>
      <c r="T560" s="348">
        <v>2.7319</v>
      </c>
      <c r="U560" s="348">
        <v>8.6268999999999991</v>
      </c>
      <c r="V560" s="348">
        <v>6.3094000000000001</v>
      </c>
      <c r="W560" s="348">
        <v>-1.0817000000000001</v>
      </c>
      <c r="X560" s="348" t="s">
        <v>428</v>
      </c>
      <c r="Y560" s="374"/>
      <c r="Z560" s="346"/>
      <c r="AA560" s="346"/>
      <c r="AB560" s="346"/>
      <c r="AC560" s="346"/>
      <c r="AD560" s="346"/>
      <c r="AE560" s="346"/>
      <c r="AF560" s="346"/>
      <c r="AG560" s="346"/>
      <c r="AH560" s="346"/>
      <c r="AI560" s="346"/>
      <c r="AJ560" s="346"/>
      <c r="AK560" s="346"/>
      <c r="AL560" s="346"/>
      <c r="AM560" s="346"/>
      <c r="AN560" s="346"/>
      <c r="AO560" s="374"/>
      <c r="AP560" s="348" t="s">
        <v>430</v>
      </c>
      <c r="AQ560" s="348" t="s">
        <v>430</v>
      </c>
      <c r="AR560" s="348" t="s">
        <v>430</v>
      </c>
      <c r="AS560" s="348" t="s">
        <v>430</v>
      </c>
      <c r="AT560" s="348">
        <v>9.86</v>
      </c>
      <c r="AU560" s="374"/>
      <c r="AV560" s="429"/>
      <c r="AW560" s="429"/>
      <c r="AX560" s="429"/>
      <c r="AY560" s="429"/>
      <c r="AZ560" s="429"/>
      <c r="BA560" s="372"/>
      <c r="BB560" s="375"/>
      <c r="BC560" s="375"/>
      <c r="BD560" s="375"/>
      <c r="BE560" s="375"/>
      <c r="BF560" s="374"/>
      <c r="BG560" s="372"/>
      <c r="BH560" s="372"/>
      <c r="BI560" s="375"/>
      <c r="BJ560" s="375"/>
      <c r="BK560" s="375"/>
      <c r="BL560" s="375"/>
      <c r="BM560" s="372"/>
      <c r="BN560" s="372"/>
      <c r="BO560" s="430"/>
    </row>
    <row r="561" spans="1:67" s="428" customFormat="1" x14ac:dyDescent="0.25">
      <c r="A561" s="345" t="s">
        <v>4394</v>
      </c>
      <c r="B561" s="372"/>
      <c r="C561" s="731"/>
      <c r="D561" s="372"/>
      <c r="E561" s="372"/>
      <c r="F561" s="372"/>
      <c r="G561" s="372"/>
      <c r="H561" s="374"/>
      <c r="I561" s="348">
        <v>1.0374000000000001</v>
      </c>
      <c r="J561" s="348">
        <v>3.8100000000000002E-2</v>
      </c>
      <c r="K561" s="348">
        <v>2.4373</v>
      </c>
      <c r="L561" s="348">
        <v>4.4657</v>
      </c>
      <c r="M561" s="348">
        <v>-9.34</v>
      </c>
      <c r="N561" s="350">
        <v>-5.0263999999999998</v>
      </c>
      <c r="O561" s="348">
        <v>0.89800000000000002</v>
      </c>
      <c r="P561" s="348">
        <v>8.1714000000000002</v>
      </c>
      <c r="Q561" s="348">
        <v>9.1820000000000004</v>
      </c>
      <c r="R561" s="348">
        <v>12.6411</v>
      </c>
      <c r="S561" s="348">
        <v>7.5452000000000004</v>
      </c>
      <c r="T561" s="348">
        <v>-9.1399000000000008</v>
      </c>
      <c r="U561" s="348">
        <v>-3.3702000000000001</v>
      </c>
      <c r="V561" s="348">
        <v>-6.9462999999999999</v>
      </c>
      <c r="W561" s="348">
        <v>3.2776999999999998</v>
      </c>
      <c r="X561" s="348">
        <v>2.1947000000000001</v>
      </c>
      <c r="Y561" s="374"/>
      <c r="Z561" s="346"/>
      <c r="AA561" s="346"/>
      <c r="AB561" s="346"/>
      <c r="AC561" s="346"/>
      <c r="AD561" s="346"/>
      <c r="AE561" s="346"/>
      <c r="AF561" s="346"/>
      <c r="AG561" s="346"/>
      <c r="AH561" s="346"/>
      <c r="AI561" s="346"/>
      <c r="AJ561" s="346"/>
      <c r="AK561" s="346"/>
      <c r="AL561" s="346"/>
      <c r="AM561" s="346"/>
      <c r="AN561" s="346"/>
      <c r="AO561" s="374"/>
      <c r="AP561" s="348">
        <v>11.34</v>
      </c>
      <c r="AQ561" s="348">
        <v>10.27</v>
      </c>
      <c r="AR561" s="348">
        <v>6.53</v>
      </c>
      <c r="AS561" s="348">
        <v>1.76</v>
      </c>
      <c r="AT561" s="348">
        <v>-8.3699999999999992</v>
      </c>
      <c r="AU561" s="374"/>
      <c r="AV561" s="429"/>
      <c r="AW561" s="429"/>
      <c r="AX561" s="429"/>
      <c r="AY561" s="429"/>
      <c r="AZ561" s="429"/>
      <c r="BA561" s="372"/>
      <c r="BB561" s="375"/>
      <c r="BC561" s="375"/>
      <c r="BD561" s="375"/>
      <c r="BE561" s="375"/>
      <c r="BF561" s="374"/>
      <c r="BG561" s="372"/>
      <c r="BH561" s="372"/>
      <c r="BI561" s="375"/>
      <c r="BJ561" s="375"/>
      <c r="BK561" s="375"/>
      <c r="BL561" s="375"/>
      <c r="BM561" s="372"/>
      <c r="BN561" s="372"/>
      <c r="BO561" s="430"/>
    </row>
    <row r="562" spans="1:67" s="428" customFormat="1" x14ac:dyDescent="0.25">
      <c r="A562" s="345" t="s">
        <v>4395</v>
      </c>
      <c r="B562" s="372"/>
      <c r="C562" s="731"/>
      <c r="D562" s="372"/>
      <c r="E562" s="372"/>
      <c r="F562" s="372"/>
      <c r="G562" s="372"/>
      <c r="H562" s="374"/>
      <c r="I562" s="348" t="s">
        <v>430</v>
      </c>
      <c r="J562" s="348" t="s">
        <v>430</v>
      </c>
      <c r="K562" s="348" t="s">
        <v>430</v>
      </c>
      <c r="L562" s="348" t="s">
        <v>430</v>
      </c>
      <c r="M562" s="348" t="s">
        <v>430</v>
      </c>
      <c r="N562" s="350" t="s">
        <v>430</v>
      </c>
      <c r="O562" s="348" t="s">
        <v>430</v>
      </c>
      <c r="P562" s="348" t="s">
        <v>430</v>
      </c>
      <c r="Q562" s="348" t="s">
        <v>430</v>
      </c>
      <c r="R562" s="348" t="s">
        <v>430</v>
      </c>
      <c r="S562" s="348" t="s">
        <v>430</v>
      </c>
      <c r="T562" s="348" t="s">
        <v>430</v>
      </c>
      <c r="U562" s="348" t="s">
        <v>430</v>
      </c>
      <c r="V562" s="348" t="s">
        <v>430</v>
      </c>
      <c r="W562" s="348" t="s">
        <v>430</v>
      </c>
      <c r="X562" s="348" t="s">
        <v>430</v>
      </c>
      <c r="Y562" s="374"/>
      <c r="Z562" s="346"/>
      <c r="AA562" s="346"/>
      <c r="AB562" s="346"/>
      <c r="AC562" s="346"/>
      <c r="AD562" s="346"/>
      <c r="AE562" s="346"/>
      <c r="AF562" s="346"/>
      <c r="AG562" s="346"/>
      <c r="AH562" s="346"/>
      <c r="AI562" s="346"/>
      <c r="AJ562" s="346"/>
      <c r="AK562" s="346"/>
      <c r="AL562" s="346"/>
      <c r="AM562" s="346"/>
      <c r="AN562" s="346"/>
      <c r="AO562" s="374"/>
      <c r="AP562" s="348" t="s">
        <v>430</v>
      </c>
      <c r="AQ562" s="348" t="s">
        <v>430</v>
      </c>
      <c r="AR562" s="348" t="s">
        <v>430</v>
      </c>
      <c r="AS562" s="348" t="s">
        <v>430</v>
      </c>
      <c r="AT562" s="348" t="s">
        <v>430</v>
      </c>
      <c r="AU562" s="374"/>
      <c r="AV562" s="429"/>
      <c r="AW562" s="429"/>
      <c r="AX562" s="429"/>
      <c r="AY562" s="429"/>
      <c r="AZ562" s="429"/>
      <c r="BA562" s="372"/>
      <c r="BB562" s="375"/>
      <c r="BC562" s="375"/>
      <c r="BD562" s="375"/>
      <c r="BE562" s="375"/>
      <c r="BF562" s="374"/>
      <c r="BG562" s="372"/>
      <c r="BH562" s="372"/>
      <c r="BI562" s="375"/>
      <c r="BJ562" s="375"/>
      <c r="BK562" s="375"/>
      <c r="BL562" s="375"/>
      <c r="BM562" s="372"/>
      <c r="BN562" s="372"/>
      <c r="BO562" s="430"/>
    </row>
    <row r="563" spans="1:67" s="428" customFormat="1" x14ac:dyDescent="0.25">
      <c r="A563" s="345" t="s">
        <v>4396</v>
      </c>
      <c r="B563" s="372"/>
      <c r="C563" s="731"/>
      <c r="D563" s="372"/>
      <c r="E563" s="372"/>
      <c r="F563" s="372"/>
      <c r="G563" s="372"/>
      <c r="H563" s="374"/>
      <c r="I563" s="348" t="s">
        <v>430</v>
      </c>
      <c r="J563" s="348" t="s">
        <v>430</v>
      </c>
      <c r="K563" s="348" t="s">
        <v>430</v>
      </c>
      <c r="L563" s="348" t="s">
        <v>430</v>
      </c>
      <c r="M563" s="348" t="s">
        <v>430</v>
      </c>
      <c r="N563" s="350" t="s">
        <v>430</v>
      </c>
      <c r="O563" s="348" t="s">
        <v>430</v>
      </c>
      <c r="P563" s="348" t="s">
        <v>430</v>
      </c>
      <c r="Q563" s="348" t="s">
        <v>430</v>
      </c>
      <c r="R563" s="348" t="s">
        <v>430</v>
      </c>
      <c r="S563" s="348" t="s">
        <v>430</v>
      </c>
      <c r="T563" s="348" t="s">
        <v>430</v>
      </c>
      <c r="U563" s="348" t="s">
        <v>430</v>
      </c>
      <c r="V563" s="348" t="s">
        <v>430</v>
      </c>
      <c r="W563" s="348" t="s">
        <v>430</v>
      </c>
      <c r="X563" s="348" t="s">
        <v>430</v>
      </c>
      <c r="Y563" s="374"/>
      <c r="Z563" s="346"/>
      <c r="AA563" s="346"/>
      <c r="AB563" s="346"/>
      <c r="AC563" s="346"/>
      <c r="AD563" s="346"/>
      <c r="AE563" s="346"/>
      <c r="AF563" s="346"/>
      <c r="AG563" s="346"/>
      <c r="AH563" s="346"/>
      <c r="AI563" s="346"/>
      <c r="AJ563" s="346"/>
      <c r="AK563" s="346"/>
      <c r="AL563" s="346"/>
      <c r="AM563" s="346"/>
      <c r="AN563" s="346"/>
      <c r="AO563" s="374"/>
      <c r="AP563" s="348" t="s">
        <v>430</v>
      </c>
      <c r="AQ563" s="348" t="s">
        <v>430</v>
      </c>
      <c r="AR563" s="348" t="s">
        <v>430</v>
      </c>
      <c r="AS563" s="348" t="s">
        <v>430</v>
      </c>
      <c r="AT563" s="348" t="s">
        <v>430</v>
      </c>
      <c r="AU563" s="374"/>
      <c r="AV563" s="429"/>
      <c r="AW563" s="429"/>
      <c r="AX563" s="429"/>
      <c r="AY563" s="429"/>
      <c r="AZ563" s="429"/>
      <c r="BA563" s="372"/>
      <c r="BB563" s="375"/>
      <c r="BC563" s="375"/>
      <c r="BD563" s="375"/>
      <c r="BE563" s="375"/>
      <c r="BF563" s="374"/>
      <c r="BG563" s="372"/>
      <c r="BH563" s="372"/>
      <c r="BI563" s="375"/>
      <c r="BJ563" s="375"/>
      <c r="BK563" s="375"/>
      <c r="BL563" s="375"/>
      <c r="BM563" s="372"/>
      <c r="BN563" s="372"/>
      <c r="BO563" s="430"/>
    </row>
    <row r="564" spans="1:67" s="428" customFormat="1" x14ac:dyDescent="0.25">
      <c r="A564" s="345" t="s">
        <v>4397</v>
      </c>
      <c r="B564" s="372"/>
      <c r="C564" s="731"/>
      <c r="D564" s="372"/>
      <c r="E564" s="372"/>
      <c r="F564" s="372"/>
      <c r="G564" s="372"/>
      <c r="H564" s="374"/>
      <c r="I564" s="348" t="s">
        <v>430</v>
      </c>
      <c r="J564" s="348" t="s">
        <v>430</v>
      </c>
      <c r="K564" s="348" t="s">
        <v>430</v>
      </c>
      <c r="L564" s="348" t="s">
        <v>430</v>
      </c>
      <c r="M564" s="348" t="s">
        <v>430</v>
      </c>
      <c r="N564" s="350" t="s">
        <v>430</v>
      </c>
      <c r="O564" s="348" t="s">
        <v>430</v>
      </c>
      <c r="P564" s="348" t="s">
        <v>430</v>
      </c>
      <c r="Q564" s="348" t="s">
        <v>430</v>
      </c>
      <c r="R564" s="348" t="s">
        <v>430</v>
      </c>
      <c r="S564" s="348" t="s">
        <v>430</v>
      </c>
      <c r="T564" s="348" t="s">
        <v>430</v>
      </c>
      <c r="U564" s="348" t="s">
        <v>430</v>
      </c>
      <c r="V564" s="348" t="s">
        <v>430</v>
      </c>
      <c r="W564" s="348" t="s">
        <v>430</v>
      </c>
      <c r="X564" s="348" t="s">
        <v>430</v>
      </c>
      <c r="Y564" s="374"/>
      <c r="Z564" s="346"/>
      <c r="AA564" s="346"/>
      <c r="AB564" s="346"/>
      <c r="AC564" s="346"/>
      <c r="AD564" s="346"/>
      <c r="AE564" s="346"/>
      <c r="AF564" s="346"/>
      <c r="AG564" s="346"/>
      <c r="AH564" s="346"/>
      <c r="AI564" s="346"/>
      <c r="AJ564" s="346"/>
      <c r="AK564" s="346"/>
      <c r="AL564" s="346"/>
      <c r="AM564" s="346"/>
      <c r="AN564" s="346"/>
      <c r="AO564" s="374"/>
      <c r="AP564" s="348" t="s">
        <v>430</v>
      </c>
      <c r="AQ564" s="348" t="s">
        <v>430</v>
      </c>
      <c r="AR564" s="348" t="s">
        <v>430</v>
      </c>
      <c r="AS564" s="348" t="s">
        <v>430</v>
      </c>
      <c r="AT564" s="348" t="s">
        <v>430</v>
      </c>
      <c r="AU564" s="374"/>
      <c r="AV564" s="429"/>
      <c r="AW564" s="429"/>
      <c r="AX564" s="429"/>
      <c r="AY564" s="429"/>
      <c r="AZ564" s="429"/>
      <c r="BA564" s="372"/>
      <c r="BB564" s="375"/>
      <c r="BC564" s="375"/>
      <c r="BD564" s="375"/>
      <c r="BE564" s="375"/>
      <c r="BF564" s="374"/>
      <c r="BG564" s="372"/>
      <c r="BH564" s="372"/>
      <c r="BI564" s="375"/>
      <c r="BJ564" s="375"/>
      <c r="BK564" s="375"/>
      <c r="BL564" s="375"/>
      <c r="BM564" s="372"/>
      <c r="BN564" s="372"/>
      <c r="BO564" s="430"/>
    </row>
    <row r="565" spans="1:67" s="428" customFormat="1" x14ac:dyDescent="0.25">
      <c r="A565" s="345" t="s">
        <v>4398</v>
      </c>
      <c r="B565" s="372"/>
      <c r="C565" s="731"/>
      <c r="D565" s="372"/>
      <c r="E565" s="372"/>
      <c r="F565" s="372"/>
      <c r="G565" s="372"/>
      <c r="H565" s="374"/>
      <c r="I565" s="348" t="s">
        <v>430</v>
      </c>
      <c r="J565" s="348" t="s">
        <v>430</v>
      </c>
      <c r="K565" s="348" t="s">
        <v>430</v>
      </c>
      <c r="L565" s="348" t="s">
        <v>430</v>
      </c>
      <c r="M565" s="348" t="s">
        <v>430</v>
      </c>
      <c r="N565" s="350" t="s">
        <v>430</v>
      </c>
      <c r="O565" s="348" t="s">
        <v>430</v>
      </c>
      <c r="P565" s="348" t="s">
        <v>430</v>
      </c>
      <c r="Q565" s="348" t="s">
        <v>430</v>
      </c>
      <c r="R565" s="348" t="s">
        <v>430</v>
      </c>
      <c r="S565" s="348" t="s">
        <v>430</v>
      </c>
      <c r="T565" s="348" t="s">
        <v>430</v>
      </c>
      <c r="U565" s="348" t="s">
        <v>430</v>
      </c>
      <c r="V565" s="348" t="s">
        <v>430</v>
      </c>
      <c r="W565" s="348" t="s">
        <v>430</v>
      </c>
      <c r="X565" s="348" t="s">
        <v>430</v>
      </c>
      <c r="Y565" s="374"/>
      <c r="Z565" s="346"/>
      <c r="AA565" s="346"/>
      <c r="AB565" s="346"/>
      <c r="AC565" s="346"/>
      <c r="AD565" s="346"/>
      <c r="AE565" s="346"/>
      <c r="AF565" s="346"/>
      <c r="AG565" s="346"/>
      <c r="AH565" s="346"/>
      <c r="AI565" s="346"/>
      <c r="AJ565" s="346"/>
      <c r="AK565" s="346"/>
      <c r="AL565" s="346"/>
      <c r="AM565" s="346"/>
      <c r="AN565" s="346"/>
      <c r="AO565" s="374"/>
      <c r="AP565" s="348" t="s">
        <v>430</v>
      </c>
      <c r="AQ565" s="348" t="s">
        <v>430</v>
      </c>
      <c r="AR565" s="348" t="s">
        <v>430</v>
      </c>
      <c r="AS565" s="348" t="s">
        <v>430</v>
      </c>
      <c r="AT565" s="348" t="s">
        <v>430</v>
      </c>
      <c r="AU565" s="374"/>
      <c r="AV565" s="429"/>
      <c r="AW565" s="429"/>
      <c r="AX565" s="429"/>
      <c r="AY565" s="429"/>
      <c r="AZ565" s="429"/>
      <c r="BA565" s="372"/>
      <c r="BB565" s="375"/>
      <c r="BC565" s="375"/>
      <c r="BD565" s="375"/>
      <c r="BE565" s="375"/>
      <c r="BF565" s="374"/>
      <c r="BG565" s="372"/>
      <c r="BH565" s="372"/>
      <c r="BI565" s="375"/>
      <c r="BJ565" s="375"/>
      <c r="BK565" s="375"/>
      <c r="BL565" s="375"/>
      <c r="BM565" s="372"/>
      <c r="BN565" s="372"/>
      <c r="BO565" s="430"/>
    </row>
    <row r="566" spans="1:67" s="428" customFormat="1" x14ac:dyDescent="0.25">
      <c r="A566" s="345" t="s">
        <v>4399</v>
      </c>
      <c r="B566" s="372"/>
      <c r="C566" s="731"/>
      <c r="D566" s="372"/>
      <c r="E566" s="372"/>
      <c r="F566" s="372"/>
      <c r="G566" s="372"/>
      <c r="H566" s="374"/>
      <c r="I566" s="348">
        <v>0.56389999999999996</v>
      </c>
      <c r="J566" s="348">
        <v>4.48E-2</v>
      </c>
      <c r="K566" s="348">
        <v>1.0853999999999999</v>
      </c>
      <c r="L566" s="348">
        <v>6.4390999999999998</v>
      </c>
      <c r="M566" s="348">
        <v>-5.8261000000000003</v>
      </c>
      <c r="N566" s="350">
        <v>1.0461</v>
      </c>
      <c r="O566" s="348">
        <v>3.8349000000000002</v>
      </c>
      <c r="P566" s="348">
        <v>12.926399999999999</v>
      </c>
      <c r="Q566" s="348">
        <v>11.4549</v>
      </c>
      <c r="R566" s="348">
        <v>13.645899999999999</v>
      </c>
      <c r="S566" s="348">
        <v>8.4756999999999998</v>
      </c>
      <c r="T566" s="348">
        <v>-5.8651</v>
      </c>
      <c r="U566" s="348">
        <v>-3.2199999999999999E-2</v>
      </c>
      <c r="V566" s="348">
        <v>-0.75690000000000002</v>
      </c>
      <c r="W566" s="348">
        <v>1.544</v>
      </c>
      <c r="X566" s="348">
        <v>3.8653</v>
      </c>
      <c r="Y566" s="374"/>
      <c r="Z566" s="346"/>
      <c r="AA566" s="346"/>
      <c r="AB566" s="346"/>
      <c r="AC566" s="346"/>
      <c r="AD566" s="346"/>
      <c r="AE566" s="346"/>
      <c r="AF566" s="346"/>
      <c r="AG566" s="346"/>
      <c r="AH566" s="346"/>
      <c r="AI566" s="346"/>
      <c r="AJ566" s="346"/>
      <c r="AK566" s="346"/>
      <c r="AL566" s="346"/>
      <c r="AM566" s="346"/>
      <c r="AN566" s="346"/>
      <c r="AO566" s="374"/>
      <c r="AP566" s="348">
        <v>13.36</v>
      </c>
      <c r="AQ566" s="348">
        <v>13.3</v>
      </c>
      <c r="AR566" s="348">
        <v>10.42</v>
      </c>
      <c r="AS566" s="348">
        <v>5.32</v>
      </c>
      <c r="AT566" s="348">
        <v>-3.35</v>
      </c>
      <c r="AU566" s="374"/>
      <c r="AV566" s="429"/>
      <c r="AW566" s="429"/>
      <c r="AX566" s="429"/>
      <c r="AY566" s="429"/>
      <c r="AZ566" s="429"/>
      <c r="BA566" s="372"/>
      <c r="BB566" s="375"/>
      <c r="BC566" s="375"/>
      <c r="BD566" s="375"/>
      <c r="BE566" s="375"/>
      <c r="BF566" s="374"/>
      <c r="BG566" s="372"/>
      <c r="BH566" s="372"/>
      <c r="BI566" s="375"/>
      <c r="BJ566" s="375"/>
      <c r="BK566" s="375"/>
      <c r="BL566" s="375"/>
      <c r="BM566" s="372"/>
      <c r="BN566" s="372"/>
      <c r="BO566" s="430"/>
    </row>
    <row r="567" spans="1:67" s="428" customFormat="1" x14ac:dyDescent="0.25">
      <c r="A567" s="345" t="s">
        <v>4400</v>
      </c>
      <c r="B567" s="372"/>
      <c r="C567" s="731"/>
      <c r="D567" s="372"/>
      <c r="E567" s="372"/>
      <c r="F567" s="372"/>
      <c r="G567" s="372"/>
      <c r="H567" s="374"/>
      <c r="I567" s="348">
        <v>-0.17380000000000001</v>
      </c>
      <c r="J567" s="348">
        <v>-1.619</v>
      </c>
      <c r="K567" s="348">
        <v>-1.3380000000000001</v>
      </c>
      <c r="L567" s="348">
        <v>6.0957999999999997</v>
      </c>
      <c r="M567" s="348">
        <v>-6.8570000000000002</v>
      </c>
      <c r="N567" s="350">
        <v>-1.4984999999999999</v>
      </c>
      <c r="O567" s="348">
        <v>-0.2442</v>
      </c>
      <c r="P567" s="348">
        <v>10.4099</v>
      </c>
      <c r="Q567" s="348">
        <v>9.9991000000000003</v>
      </c>
      <c r="R567" s="348">
        <v>11.563499999999999</v>
      </c>
      <c r="S567" s="348">
        <v>8.5036000000000005</v>
      </c>
      <c r="T567" s="348">
        <v>-6.5639000000000003</v>
      </c>
      <c r="U567" s="348">
        <v>-1.4750000000000001</v>
      </c>
      <c r="V567" s="348">
        <v>-2.6147999999999998</v>
      </c>
      <c r="W567" s="348">
        <v>-1.4060999999999999</v>
      </c>
      <c r="X567" s="348" t="s">
        <v>428</v>
      </c>
      <c r="Y567" s="374"/>
      <c r="Z567" s="346"/>
      <c r="AA567" s="346"/>
      <c r="AB567" s="346"/>
      <c r="AC567" s="346"/>
      <c r="AD567" s="346"/>
      <c r="AE567" s="346"/>
      <c r="AF567" s="346"/>
      <c r="AG567" s="346"/>
      <c r="AH567" s="346"/>
      <c r="AI567" s="346"/>
      <c r="AJ567" s="346"/>
      <c r="AK567" s="346"/>
      <c r="AL567" s="346"/>
      <c r="AM567" s="346"/>
      <c r="AN567" s="346"/>
      <c r="AO567" s="374"/>
      <c r="AP567" s="348">
        <v>11.57</v>
      </c>
      <c r="AQ567" s="348">
        <v>11.45</v>
      </c>
      <c r="AR567" s="348">
        <v>8.32</v>
      </c>
      <c r="AS567" s="348">
        <v>2.84</v>
      </c>
      <c r="AT567" s="348">
        <v>-4.91</v>
      </c>
      <c r="AU567" s="374"/>
      <c r="AV567" s="429"/>
      <c r="AW567" s="429"/>
      <c r="AX567" s="429"/>
      <c r="AY567" s="429"/>
      <c r="AZ567" s="429"/>
      <c r="BA567" s="372"/>
      <c r="BB567" s="375"/>
      <c r="BC567" s="375"/>
      <c r="BD567" s="375"/>
      <c r="BE567" s="375"/>
      <c r="BF567" s="374"/>
      <c r="BG567" s="372"/>
      <c r="BH567" s="372"/>
      <c r="BI567" s="375"/>
      <c r="BJ567" s="375"/>
      <c r="BK567" s="375"/>
      <c r="BL567" s="375"/>
      <c r="BM567" s="372"/>
      <c r="BN567" s="372"/>
      <c r="BO567" s="430"/>
    </row>
    <row r="568" spans="1:67" s="428" customFormat="1" x14ac:dyDescent="0.25">
      <c r="A568" s="345" t="s">
        <v>978</v>
      </c>
      <c r="B568" s="372"/>
      <c r="C568" s="731"/>
      <c r="D568" s="372"/>
      <c r="E568" s="372"/>
      <c r="F568" s="372"/>
      <c r="G568" s="372"/>
      <c r="H568" s="374"/>
      <c r="I568" s="348">
        <v>0.67510000000000003</v>
      </c>
      <c r="J568" s="348">
        <v>-8.14E-2</v>
      </c>
      <c r="K568" s="348">
        <v>1.9534</v>
      </c>
      <c r="L568" s="348">
        <v>7.1737000000000002</v>
      </c>
      <c r="M568" s="348">
        <v>-5.4580000000000002</v>
      </c>
      <c r="N568" s="350">
        <v>-0.98799999999999999</v>
      </c>
      <c r="O568" s="348">
        <v>2.0259</v>
      </c>
      <c r="P568" s="348">
        <v>11.6717</v>
      </c>
      <c r="Q568" s="348">
        <v>10.608000000000001</v>
      </c>
      <c r="R568" s="348">
        <v>13.1629</v>
      </c>
      <c r="S568" s="348">
        <v>10.075900000000001</v>
      </c>
      <c r="T568" s="348">
        <v>-5.5105000000000004</v>
      </c>
      <c r="U568" s="348">
        <v>-0.1641</v>
      </c>
      <c r="V568" s="348">
        <v>-3.0369000000000002</v>
      </c>
      <c r="W568" s="348">
        <v>2.1596000000000002</v>
      </c>
      <c r="X568" s="348" t="s">
        <v>428</v>
      </c>
      <c r="Y568" s="374"/>
      <c r="Z568" s="346"/>
      <c r="AA568" s="346"/>
      <c r="AB568" s="346"/>
      <c r="AC568" s="346"/>
      <c r="AD568" s="346"/>
      <c r="AE568" s="346"/>
      <c r="AF568" s="346"/>
      <c r="AG568" s="346"/>
      <c r="AH568" s="346"/>
      <c r="AI568" s="346"/>
      <c r="AJ568" s="346"/>
      <c r="AK568" s="346"/>
      <c r="AL568" s="346"/>
      <c r="AM568" s="346"/>
      <c r="AN568" s="346"/>
      <c r="AO568" s="374"/>
      <c r="AP568" s="348">
        <v>12.34</v>
      </c>
      <c r="AQ568" s="348">
        <v>12.24</v>
      </c>
      <c r="AR568" s="348">
        <v>9</v>
      </c>
      <c r="AS568" s="348">
        <v>4.8499999999999996</v>
      </c>
      <c r="AT568" s="348">
        <v>-2.82</v>
      </c>
      <c r="AU568" s="374"/>
      <c r="AV568" s="429"/>
      <c r="AW568" s="429"/>
      <c r="AX568" s="429"/>
      <c r="AY568" s="429"/>
      <c r="AZ568" s="429"/>
      <c r="BA568" s="372"/>
      <c r="BB568" s="375"/>
      <c r="BC568" s="375"/>
      <c r="BD568" s="375"/>
      <c r="BE568" s="375"/>
      <c r="BF568" s="374"/>
      <c r="BG568" s="372"/>
      <c r="BH568" s="372"/>
      <c r="BI568" s="375"/>
      <c r="BJ568" s="375"/>
      <c r="BK568" s="375"/>
      <c r="BL568" s="375"/>
      <c r="BM568" s="372"/>
      <c r="BN568" s="372"/>
      <c r="BO568" s="430"/>
    </row>
    <row r="569" spans="1:67" s="428" customFormat="1" x14ac:dyDescent="0.25">
      <c r="A569" s="345" t="s">
        <v>4401</v>
      </c>
      <c r="B569" s="372"/>
      <c r="C569" s="731"/>
      <c r="D569" s="372"/>
      <c r="E569" s="372"/>
      <c r="F569" s="372"/>
      <c r="G569" s="372"/>
      <c r="H569" s="374"/>
      <c r="I569" s="348">
        <v>-0.31869999999999998</v>
      </c>
      <c r="J569" s="348">
        <v>-1E-3</v>
      </c>
      <c r="K569" s="348">
        <v>2.3563999999999998</v>
      </c>
      <c r="L569" s="348">
        <v>15.327400000000001</v>
      </c>
      <c r="M569" s="348">
        <v>4.8478000000000003</v>
      </c>
      <c r="N569" s="350">
        <v>4.0065999999999997</v>
      </c>
      <c r="O569" s="348">
        <v>-1.4055</v>
      </c>
      <c r="P569" s="348">
        <v>21.3264</v>
      </c>
      <c r="Q569" s="348">
        <v>18.418199999999999</v>
      </c>
      <c r="R569" s="348">
        <v>20.555299999999999</v>
      </c>
      <c r="S569" s="348">
        <v>19.369199999999999</v>
      </c>
      <c r="T569" s="348">
        <v>5.4549000000000003</v>
      </c>
      <c r="U569" s="348">
        <v>9.4966000000000008</v>
      </c>
      <c r="V569" s="348">
        <v>1.8564000000000001</v>
      </c>
      <c r="W569" s="348">
        <v>1.1164000000000001</v>
      </c>
      <c r="X569" s="348" t="s">
        <v>428</v>
      </c>
      <c r="Y569" s="374"/>
      <c r="Z569" s="346"/>
      <c r="AA569" s="346"/>
      <c r="AB569" s="346"/>
      <c r="AC569" s="346"/>
      <c r="AD569" s="346"/>
      <c r="AE569" s="346"/>
      <c r="AF569" s="346"/>
      <c r="AG569" s="346"/>
      <c r="AH569" s="346"/>
      <c r="AI569" s="346"/>
      <c r="AJ569" s="346"/>
      <c r="AK569" s="346"/>
      <c r="AL569" s="346"/>
      <c r="AM569" s="346"/>
      <c r="AN569" s="346"/>
      <c r="AO569" s="374"/>
      <c r="AP569" s="348">
        <v>19.440000000000001</v>
      </c>
      <c r="AQ569" s="348">
        <v>20.7</v>
      </c>
      <c r="AR569" s="348">
        <v>17.010000000000002</v>
      </c>
      <c r="AS569" s="348">
        <v>9.26</v>
      </c>
      <c r="AT569" s="348">
        <v>10.95</v>
      </c>
      <c r="AU569" s="374"/>
      <c r="AV569" s="429"/>
      <c r="AW569" s="429"/>
      <c r="AX569" s="429"/>
      <c r="AY569" s="429"/>
      <c r="AZ569" s="429"/>
      <c r="BA569" s="372"/>
      <c r="BB569" s="375"/>
      <c r="BC569" s="375"/>
      <c r="BD569" s="375"/>
      <c r="BE569" s="375"/>
      <c r="BF569" s="374"/>
      <c r="BG569" s="372"/>
      <c r="BH569" s="372"/>
      <c r="BI569" s="375"/>
      <c r="BJ569" s="375"/>
      <c r="BK569" s="375"/>
      <c r="BL569" s="375"/>
      <c r="BM569" s="372"/>
      <c r="BN569" s="372"/>
      <c r="BO569" s="430"/>
    </row>
    <row r="570" spans="1:67" s="428" customFormat="1" x14ac:dyDescent="0.25">
      <c r="A570" s="345" t="s">
        <v>4402</v>
      </c>
      <c r="B570" s="372"/>
      <c r="C570" s="731"/>
      <c r="D570" s="372"/>
      <c r="E570" s="372"/>
      <c r="F570" s="372"/>
      <c r="G570" s="372"/>
      <c r="H570" s="374"/>
      <c r="I570" s="348">
        <v>0.55189999999999995</v>
      </c>
      <c r="J570" s="348">
        <v>0.1188</v>
      </c>
      <c r="K570" s="348">
        <v>2.9866999999999999</v>
      </c>
      <c r="L570" s="348">
        <v>11.560499999999999</v>
      </c>
      <c r="M570" s="348">
        <v>-0.3498</v>
      </c>
      <c r="N570" s="350">
        <v>-0.6179</v>
      </c>
      <c r="O570" s="348">
        <v>-5.7869000000000002</v>
      </c>
      <c r="P570" s="348">
        <v>15.249700000000001</v>
      </c>
      <c r="Q570" s="348">
        <v>13.063000000000001</v>
      </c>
      <c r="R570" s="348">
        <v>18.3752</v>
      </c>
      <c r="S570" s="348">
        <v>15.382899999999999</v>
      </c>
      <c r="T570" s="348">
        <v>0.39929999999999999</v>
      </c>
      <c r="U570" s="348">
        <v>4.7965999999999998</v>
      </c>
      <c r="V570" s="348">
        <v>-1.7410000000000001</v>
      </c>
      <c r="W570" s="348">
        <v>2.3984000000000001</v>
      </c>
      <c r="X570" s="348">
        <v>14.820399999999999</v>
      </c>
      <c r="Y570" s="374"/>
      <c r="Z570" s="346"/>
      <c r="AA570" s="346"/>
      <c r="AB570" s="346"/>
      <c r="AC570" s="346"/>
      <c r="AD570" s="346"/>
      <c r="AE570" s="346"/>
      <c r="AF570" s="346"/>
      <c r="AG570" s="346"/>
      <c r="AH570" s="346"/>
      <c r="AI570" s="346"/>
      <c r="AJ570" s="346"/>
      <c r="AK570" s="346"/>
      <c r="AL570" s="346"/>
      <c r="AM570" s="346"/>
      <c r="AN570" s="346"/>
      <c r="AO570" s="374"/>
      <c r="AP570" s="348">
        <v>16.05</v>
      </c>
      <c r="AQ570" s="348">
        <v>15.64</v>
      </c>
      <c r="AR570" s="348">
        <v>11.16</v>
      </c>
      <c r="AS570" s="348">
        <v>4.04</v>
      </c>
      <c r="AT570" s="348">
        <v>3.84</v>
      </c>
      <c r="AU570" s="374"/>
      <c r="AV570" s="429"/>
      <c r="AW570" s="429"/>
      <c r="AX570" s="429"/>
      <c r="AY570" s="429"/>
      <c r="AZ570" s="429"/>
      <c r="BA570" s="372"/>
      <c r="BB570" s="375"/>
      <c r="BC570" s="375"/>
      <c r="BD570" s="375"/>
      <c r="BE570" s="375"/>
      <c r="BF570" s="374"/>
      <c r="BG570" s="372"/>
      <c r="BH570" s="372"/>
      <c r="BI570" s="375"/>
      <c r="BJ570" s="375"/>
      <c r="BK570" s="375"/>
      <c r="BL570" s="375"/>
      <c r="BM570" s="372"/>
      <c r="BN570" s="372"/>
      <c r="BO570" s="430"/>
    </row>
    <row r="571" spans="1:67" s="428" customFormat="1" x14ac:dyDescent="0.25">
      <c r="A571" s="345" t="s">
        <v>2502</v>
      </c>
      <c r="B571" s="372"/>
      <c r="C571" s="731"/>
      <c r="D571" s="372"/>
      <c r="E571" s="372"/>
      <c r="F571" s="372"/>
      <c r="G571" s="372"/>
      <c r="H571" s="374"/>
      <c r="I571" s="348">
        <v>-0.2359</v>
      </c>
      <c r="J571" s="348">
        <v>-2.0975999999999999</v>
      </c>
      <c r="K571" s="348">
        <v>-1.6832</v>
      </c>
      <c r="L571" s="348">
        <v>6.5838000000000001</v>
      </c>
      <c r="M571" s="348">
        <v>-7.1204000000000001</v>
      </c>
      <c r="N571" s="350">
        <v>-2.9592999999999998</v>
      </c>
      <c r="O571" s="348">
        <v>-0.30520000000000003</v>
      </c>
      <c r="P571" s="348">
        <v>10.6897</v>
      </c>
      <c r="Q571" s="348">
        <v>9.8503000000000007</v>
      </c>
      <c r="R571" s="348">
        <v>12.713800000000001</v>
      </c>
      <c r="S571" s="348">
        <v>9.1431000000000004</v>
      </c>
      <c r="T571" s="348">
        <v>-6.8323999999999998</v>
      </c>
      <c r="U571" s="348">
        <v>-1.6572</v>
      </c>
      <c r="V571" s="348">
        <v>-4.3989000000000003</v>
      </c>
      <c r="W571" s="348">
        <v>-1.4782999999999999</v>
      </c>
      <c r="X571" s="348">
        <v>-3.3460000000000001</v>
      </c>
      <c r="Y571" s="374"/>
      <c r="Z571" s="346"/>
      <c r="AA571" s="346"/>
      <c r="AB571" s="346"/>
      <c r="AC571" s="346"/>
      <c r="AD571" s="346"/>
      <c r="AE571" s="346"/>
      <c r="AF571" s="346"/>
      <c r="AG571" s="346"/>
      <c r="AH571" s="346"/>
      <c r="AI571" s="346"/>
      <c r="AJ571" s="346"/>
      <c r="AK571" s="346"/>
      <c r="AL571" s="346"/>
      <c r="AM571" s="346"/>
      <c r="AN571" s="346"/>
      <c r="AO571" s="374"/>
      <c r="AP571" s="348">
        <v>12</v>
      </c>
      <c r="AQ571" s="348">
        <v>11.18</v>
      </c>
      <c r="AR571" s="348">
        <v>7.85</v>
      </c>
      <c r="AS571" s="348">
        <v>2.42</v>
      </c>
      <c r="AT571" s="348">
        <v>-5.24</v>
      </c>
      <c r="AU571" s="374"/>
      <c r="AV571" s="429"/>
      <c r="AW571" s="429"/>
      <c r="AX571" s="429"/>
      <c r="AY571" s="429"/>
      <c r="AZ571" s="429"/>
      <c r="BA571" s="372"/>
      <c r="BB571" s="375"/>
      <c r="BC571" s="375"/>
      <c r="BD571" s="375"/>
      <c r="BE571" s="375"/>
      <c r="BF571" s="374"/>
      <c r="BG571" s="372"/>
      <c r="BH571" s="372"/>
      <c r="BI571" s="375"/>
      <c r="BJ571" s="375"/>
      <c r="BK571" s="375"/>
      <c r="BL571" s="375"/>
      <c r="BM571" s="372"/>
      <c r="BN571" s="372"/>
      <c r="BO571" s="430"/>
    </row>
    <row r="572" spans="1:67" s="428" customFormat="1" x14ac:dyDescent="0.25">
      <c r="A572" s="345" t="s">
        <v>4403</v>
      </c>
      <c r="B572" s="372"/>
      <c r="C572" s="731"/>
      <c r="D572" s="372"/>
      <c r="E572" s="372"/>
      <c r="F572" s="372"/>
      <c r="G572" s="372"/>
      <c r="H572" s="374"/>
      <c r="I572" s="348">
        <v>0.82920000000000005</v>
      </c>
      <c r="J572" s="348">
        <v>-0.26590000000000003</v>
      </c>
      <c r="K572" s="348">
        <v>1.2746999999999999</v>
      </c>
      <c r="L572" s="348">
        <v>4.8413000000000004</v>
      </c>
      <c r="M572" s="348">
        <v>-8.1112000000000002</v>
      </c>
      <c r="N572" s="350">
        <v>-4.0835999999999997</v>
      </c>
      <c r="O572" s="348">
        <v>1.0225</v>
      </c>
      <c r="P572" s="348">
        <v>8.7562999999999995</v>
      </c>
      <c r="Q572" s="348">
        <v>8.7481000000000009</v>
      </c>
      <c r="R572" s="348">
        <v>11.492900000000001</v>
      </c>
      <c r="S572" s="348">
        <v>7.5689000000000002</v>
      </c>
      <c r="T572" s="348">
        <v>-8.0672999999999995</v>
      </c>
      <c r="U572" s="348">
        <v>-2.3950999999999998</v>
      </c>
      <c r="V572" s="348">
        <v>-5.8604000000000003</v>
      </c>
      <c r="W572" s="348">
        <v>2.0125000000000002</v>
      </c>
      <c r="X572" s="348" t="s">
        <v>428</v>
      </c>
      <c r="Y572" s="374"/>
      <c r="Z572" s="346"/>
      <c r="AA572" s="346"/>
      <c r="AB572" s="346"/>
      <c r="AC572" s="346"/>
      <c r="AD572" s="346"/>
      <c r="AE572" s="346"/>
      <c r="AF572" s="346"/>
      <c r="AG572" s="346"/>
      <c r="AH572" s="346"/>
      <c r="AI572" s="346"/>
      <c r="AJ572" s="346"/>
      <c r="AK572" s="346"/>
      <c r="AL572" s="346"/>
      <c r="AM572" s="346"/>
      <c r="AN572" s="346"/>
      <c r="AO572" s="374"/>
      <c r="AP572" s="348">
        <v>10.6</v>
      </c>
      <c r="AQ572" s="348">
        <v>10.130000000000001</v>
      </c>
      <c r="AR572" s="348">
        <v>6.67</v>
      </c>
      <c r="AS572" s="348">
        <v>2.27</v>
      </c>
      <c r="AT572" s="348">
        <v>-7.08</v>
      </c>
      <c r="AU572" s="374"/>
      <c r="AV572" s="429"/>
      <c r="AW572" s="429"/>
      <c r="AX572" s="429"/>
      <c r="AY572" s="429"/>
      <c r="AZ572" s="429"/>
      <c r="BA572" s="372"/>
      <c r="BB572" s="375"/>
      <c r="BC572" s="375"/>
      <c r="BD572" s="375"/>
      <c r="BE572" s="375"/>
      <c r="BF572" s="374"/>
      <c r="BG572" s="372"/>
      <c r="BH572" s="372"/>
      <c r="BI572" s="375"/>
      <c r="BJ572" s="375"/>
      <c r="BK572" s="375"/>
      <c r="BL572" s="375"/>
      <c r="BM572" s="372"/>
      <c r="BN572" s="372"/>
      <c r="BO572" s="430"/>
    </row>
    <row r="573" spans="1:67" s="428" customFormat="1" x14ac:dyDescent="0.25">
      <c r="A573" s="345" t="s">
        <v>4404</v>
      </c>
      <c r="B573" s="372"/>
      <c r="C573" s="731"/>
      <c r="D573" s="372"/>
      <c r="E573" s="372"/>
      <c r="F573" s="372"/>
      <c r="G573" s="372"/>
      <c r="H573" s="374"/>
      <c r="I573" s="348">
        <v>0.51880000000000004</v>
      </c>
      <c r="J573" s="348">
        <v>-0.108</v>
      </c>
      <c r="K573" s="348">
        <v>0.59050000000000002</v>
      </c>
      <c r="L573" s="348">
        <v>8.5177999999999994</v>
      </c>
      <c r="M573" s="348">
        <v>-1.6042000000000001</v>
      </c>
      <c r="N573" s="350">
        <v>4.6102999999999996</v>
      </c>
      <c r="O573" s="348">
        <v>5.5411999999999999</v>
      </c>
      <c r="P573" s="348">
        <v>15.522500000000001</v>
      </c>
      <c r="Q573" s="348">
        <v>14.307399999999999</v>
      </c>
      <c r="R573" s="348">
        <v>14.207599999999999</v>
      </c>
      <c r="S573" s="348">
        <v>10.4933</v>
      </c>
      <c r="T573" s="348">
        <v>-1.8640000000000001</v>
      </c>
      <c r="U573" s="348">
        <v>3.8229000000000002</v>
      </c>
      <c r="V573" s="348">
        <v>2.6025</v>
      </c>
      <c r="W573" s="348">
        <v>0.66800000000000004</v>
      </c>
      <c r="X573" s="348">
        <v>8.2645999999999997</v>
      </c>
      <c r="Y573" s="374"/>
      <c r="Z573" s="346"/>
      <c r="AA573" s="346"/>
      <c r="AB573" s="346"/>
      <c r="AC573" s="346"/>
      <c r="AD573" s="346"/>
      <c r="AE573" s="346"/>
      <c r="AF573" s="346"/>
      <c r="AG573" s="346"/>
      <c r="AH573" s="346"/>
      <c r="AI573" s="346"/>
      <c r="AJ573" s="346"/>
      <c r="AK573" s="346"/>
      <c r="AL573" s="346"/>
      <c r="AM573" s="346"/>
      <c r="AN573" s="346"/>
      <c r="AO573" s="374"/>
      <c r="AP573" s="348">
        <v>15.18</v>
      </c>
      <c r="AQ573" s="348">
        <v>16.89</v>
      </c>
      <c r="AR573" s="348">
        <v>13.14</v>
      </c>
      <c r="AS573" s="348">
        <v>8.6</v>
      </c>
      <c r="AT573" s="348">
        <v>2.81</v>
      </c>
      <c r="AU573" s="374"/>
      <c r="AV573" s="429"/>
      <c r="AW573" s="429"/>
      <c r="AX573" s="429"/>
      <c r="AY573" s="429"/>
      <c r="AZ573" s="429"/>
      <c r="BA573" s="372"/>
      <c r="BB573" s="375"/>
      <c r="BC573" s="375"/>
      <c r="BD573" s="375"/>
      <c r="BE573" s="375"/>
      <c r="BF573" s="374"/>
      <c r="BG573" s="372"/>
      <c r="BH573" s="372"/>
      <c r="BI573" s="375"/>
      <c r="BJ573" s="375"/>
      <c r="BK573" s="375"/>
      <c r="BL573" s="375"/>
      <c r="BM573" s="372"/>
      <c r="BN573" s="372"/>
      <c r="BO573" s="430"/>
    </row>
    <row r="574" spans="1:67" s="428" customFormat="1" x14ac:dyDescent="0.25">
      <c r="A574" s="345" t="s">
        <v>426</v>
      </c>
      <c r="B574" s="372"/>
      <c r="C574" s="731"/>
      <c r="D574" s="372"/>
      <c r="E574" s="372"/>
      <c r="F574" s="372"/>
      <c r="G574" s="372"/>
      <c r="H574" s="374"/>
      <c r="I574" s="348">
        <v>0.82940000000000003</v>
      </c>
      <c r="J574" s="348">
        <v>-5.0200000000000002E-2</v>
      </c>
      <c r="K574" s="348">
        <v>1.6276999999999999</v>
      </c>
      <c r="L574" s="348">
        <v>5.3441999999999998</v>
      </c>
      <c r="M574" s="348">
        <v>-7.5622999999999996</v>
      </c>
      <c r="N574" s="350">
        <v>-2.8725999999999998</v>
      </c>
      <c r="O574" s="348">
        <v>2.1894999999999998</v>
      </c>
      <c r="P574" s="348">
        <v>10.0328</v>
      </c>
      <c r="Q574" s="348">
        <v>10.0358</v>
      </c>
      <c r="R574" s="348">
        <v>12.8551</v>
      </c>
      <c r="S574" s="348">
        <v>8.0847999999999995</v>
      </c>
      <c r="T574" s="348">
        <v>-7.5182000000000002</v>
      </c>
      <c r="U574" s="348">
        <v>-1.6659999999999999</v>
      </c>
      <c r="V574" s="348">
        <v>-4.8170000000000002</v>
      </c>
      <c r="W574" s="348">
        <v>2.3170000000000002</v>
      </c>
      <c r="X574" s="348">
        <v>10.0809</v>
      </c>
      <c r="Y574" s="374"/>
      <c r="Z574" s="346"/>
      <c r="AA574" s="346"/>
      <c r="AB574" s="346"/>
      <c r="AC574" s="346"/>
      <c r="AD574" s="346"/>
      <c r="AE574" s="346"/>
      <c r="AF574" s="346"/>
      <c r="AG574" s="346"/>
      <c r="AH574" s="346"/>
      <c r="AI574" s="346"/>
      <c r="AJ574" s="346"/>
      <c r="AK574" s="346"/>
      <c r="AL574" s="346"/>
      <c r="AM574" s="346"/>
      <c r="AN574" s="346"/>
      <c r="AO574" s="374"/>
      <c r="AP574" s="348">
        <v>11.97</v>
      </c>
      <c r="AQ574" s="348">
        <v>11.5</v>
      </c>
      <c r="AR574" s="348">
        <v>7.98</v>
      </c>
      <c r="AS574" s="348">
        <v>3.54</v>
      </c>
      <c r="AT574" s="348">
        <v>-5.94</v>
      </c>
      <c r="AU574" s="374"/>
      <c r="AV574" s="429"/>
      <c r="AW574" s="429"/>
      <c r="AX574" s="429"/>
      <c r="AY574" s="429"/>
      <c r="AZ574" s="429"/>
      <c r="BA574" s="372"/>
      <c r="BB574" s="375"/>
      <c r="BC574" s="375"/>
      <c r="BD574" s="375"/>
      <c r="BE574" s="375"/>
      <c r="BF574" s="374"/>
      <c r="BG574" s="372"/>
      <c r="BH574" s="372"/>
      <c r="BI574" s="375"/>
      <c r="BJ574" s="375"/>
      <c r="BK574" s="375"/>
      <c r="BL574" s="375"/>
      <c r="BM574" s="372"/>
      <c r="BN574" s="372"/>
      <c r="BO574" s="430"/>
    </row>
    <row r="575" spans="1:67" s="428" customFormat="1" x14ac:dyDescent="0.25">
      <c r="A575" s="345" t="s">
        <v>4405</v>
      </c>
      <c r="B575" s="372"/>
      <c r="C575" s="731"/>
      <c r="D575" s="372"/>
      <c r="E575" s="372"/>
      <c r="F575" s="372"/>
      <c r="G575" s="372"/>
      <c r="H575" s="374"/>
      <c r="I575" s="348">
        <v>0.89929999999999999</v>
      </c>
      <c r="J575" s="348">
        <v>-0.79239999999999999</v>
      </c>
      <c r="K575" s="348">
        <v>0.18310000000000001</v>
      </c>
      <c r="L575" s="348">
        <v>1.9197</v>
      </c>
      <c r="M575" s="348">
        <v>-9.1867999999999999</v>
      </c>
      <c r="N575" s="350">
        <v>-4.6580000000000004</v>
      </c>
      <c r="O575" s="348">
        <v>-1.5025999999999999</v>
      </c>
      <c r="P575" s="348">
        <v>9.6973000000000003</v>
      </c>
      <c r="Q575" s="348">
        <v>10.434699999999999</v>
      </c>
      <c r="R575" s="348">
        <v>15.1265</v>
      </c>
      <c r="S575" s="348">
        <v>4.0911</v>
      </c>
      <c r="T575" s="348">
        <v>-8.9344000000000001</v>
      </c>
      <c r="U575" s="348">
        <v>-2.7711999999999999</v>
      </c>
      <c r="V575" s="348">
        <v>-5.9931000000000001</v>
      </c>
      <c r="W575" s="348">
        <v>0.31780000000000003</v>
      </c>
      <c r="X575" s="348" t="s">
        <v>428</v>
      </c>
      <c r="Y575" s="374"/>
      <c r="Z575" s="346"/>
      <c r="AA575" s="346"/>
      <c r="AB575" s="346"/>
      <c r="AC575" s="346"/>
      <c r="AD575" s="346"/>
      <c r="AE575" s="346"/>
      <c r="AF575" s="346"/>
      <c r="AG575" s="346"/>
      <c r="AH575" s="346"/>
      <c r="AI575" s="346"/>
      <c r="AJ575" s="346"/>
      <c r="AK575" s="346"/>
      <c r="AL575" s="346"/>
      <c r="AM575" s="346"/>
      <c r="AN575" s="346"/>
      <c r="AO575" s="374"/>
      <c r="AP575" s="348">
        <v>13.75</v>
      </c>
      <c r="AQ575" s="348">
        <v>12.13</v>
      </c>
      <c r="AR575" s="348">
        <v>6.89</v>
      </c>
      <c r="AS575" s="348">
        <v>-0.12</v>
      </c>
      <c r="AT575" s="348">
        <v>-9.48</v>
      </c>
      <c r="AU575" s="374"/>
      <c r="AV575" s="429"/>
      <c r="AW575" s="429"/>
      <c r="AX575" s="429"/>
      <c r="AY575" s="429"/>
      <c r="AZ575" s="429"/>
      <c r="BA575" s="372"/>
      <c r="BB575" s="375"/>
      <c r="BC575" s="375"/>
      <c r="BD575" s="375"/>
      <c r="BE575" s="375"/>
      <c r="BF575" s="374"/>
      <c r="BG575" s="372"/>
      <c r="BH575" s="372"/>
      <c r="BI575" s="375"/>
      <c r="BJ575" s="375"/>
      <c r="BK575" s="375"/>
      <c r="BL575" s="375"/>
      <c r="BM575" s="372"/>
      <c r="BN575" s="372"/>
      <c r="BO575" s="430"/>
    </row>
    <row r="576" spans="1:67" s="428" customFormat="1" x14ac:dyDescent="0.25">
      <c r="A576" s="345" t="s">
        <v>427</v>
      </c>
      <c r="B576" s="372"/>
      <c r="C576" s="731"/>
      <c r="D576" s="372"/>
      <c r="E576" s="372"/>
      <c r="F576" s="372"/>
      <c r="G576" s="372"/>
      <c r="H576" s="374"/>
      <c r="I576" s="348">
        <v>0.40589999999999998</v>
      </c>
      <c r="J576" s="348">
        <v>0.4773</v>
      </c>
      <c r="K576" s="348">
        <v>2.9096000000000002</v>
      </c>
      <c r="L576" s="348">
        <v>12.8226</v>
      </c>
      <c r="M576" s="348">
        <v>-0.20530000000000001</v>
      </c>
      <c r="N576" s="350">
        <v>2.3862000000000001</v>
      </c>
      <c r="O576" s="348">
        <v>3.2490999999999999</v>
      </c>
      <c r="P576" s="348">
        <v>16.4038</v>
      </c>
      <c r="Q576" s="348">
        <v>14.4367</v>
      </c>
      <c r="R576" s="348">
        <v>15.4635</v>
      </c>
      <c r="S576" s="348">
        <v>15.638199999999999</v>
      </c>
      <c r="T576" s="348">
        <v>-0.32790000000000002</v>
      </c>
      <c r="U576" s="348">
        <v>4.0014000000000003</v>
      </c>
      <c r="V576" s="348">
        <v>-0.1043</v>
      </c>
      <c r="W576" s="348">
        <v>2.6034000000000002</v>
      </c>
      <c r="X576" s="348" t="s">
        <v>428</v>
      </c>
      <c r="Y576" s="374"/>
      <c r="Z576" s="346"/>
      <c r="AA576" s="346"/>
      <c r="AB576" s="346"/>
      <c r="AC576" s="346"/>
      <c r="AD576" s="346"/>
      <c r="AE576" s="346"/>
      <c r="AF576" s="346"/>
      <c r="AG576" s="346"/>
      <c r="AH576" s="346"/>
      <c r="AI576" s="346"/>
      <c r="AJ576" s="346"/>
      <c r="AK576" s="346"/>
      <c r="AL576" s="346"/>
      <c r="AM576" s="346"/>
      <c r="AN576" s="346"/>
      <c r="AO576" s="374"/>
      <c r="AP576" s="348">
        <v>15.66</v>
      </c>
      <c r="AQ576" s="348">
        <v>17.2</v>
      </c>
      <c r="AR576" s="348">
        <v>13.3</v>
      </c>
      <c r="AS576" s="348">
        <v>8.24</v>
      </c>
      <c r="AT576" s="348">
        <v>5.77</v>
      </c>
      <c r="AU576" s="374"/>
      <c r="AV576" s="429"/>
      <c r="AW576" s="429"/>
      <c r="AX576" s="429"/>
      <c r="AY576" s="429"/>
      <c r="AZ576" s="429"/>
      <c r="BA576" s="372"/>
      <c r="BB576" s="375"/>
      <c r="BC576" s="375"/>
      <c r="BD576" s="375"/>
      <c r="BE576" s="375"/>
      <c r="BF576" s="374"/>
      <c r="BG576" s="372"/>
      <c r="BH576" s="372"/>
      <c r="BI576" s="375"/>
      <c r="BJ576" s="375"/>
      <c r="BK576" s="375"/>
      <c r="BL576" s="375"/>
      <c r="BM576" s="372"/>
      <c r="BN576" s="372"/>
      <c r="BO576" s="430"/>
    </row>
    <row r="577" spans="1:67" s="428" customFormat="1" x14ac:dyDescent="0.25">
      <c r="A577" s="345" t="s">
        <v>4406</v>
      </c>
      <c r="B577" s="372"/>
      <c r="C577" s="731"/>
      <c r="D577" s="372"/>
      <c r="E577" s="372"/>
      <c r="F577" s="372"/>
      <c r="G577" s="372"/>
      <c r="H577" s="374"/>
      <c r="I577" s="348">
        <v>-0.22439999999999999</v>
      </c>
      <c r="J577" s="348">
        <v>-8.0699999999999994E-2</v>
      </c>
      <c r="K577" s="348">
        <v>0.68759999999999999</v>
      </c>
      <c r="L577" s="348">
        <v>11.077</v>
      </c>
      <c r="M577" s="348">
        <v>2.8304999999999998</v>
      </c>
      <c r="N577" s="350">
        <v>9.2898999999999994</v>
      </c>
      <c r="O577" s="348">
        <v>5.0811000000000002</v>
      </c>
      <c r="P577" s="348">
        <v>20.8855</v>
      </c>
      <c r="Q577" s="348">
        <v>17.2499</v>
      </c>
      <c r="R577" s="348">
        <v>15.468400000000001</v>
      </c>
      <c r="S577" s="348">
        <v>13.2807</v>
      </c>
      <c r="T577" s="348">
        <v>1.9605999999999999</v>
      </c>
      <c r="U577" s="348">
        <v>6.0875000000000004</v>
      </c>
      <c r="V577" s="348">
        <v>7.0659000000000001</v>
      </c>
      <c r="W577" s="348">
        <v>0.40789999999999998</v>
      </c>
      <c r="X577" s="348" t="s">
        <v>428</v>
      </c>
      <c r="Y577" s="374"/>
      <c r="Z577" s="346"/>
      <c r="AA577" s="346"/>
      <c r="AB577" s="346"/>
      <c r="AC577" s="346"/>
      <c r="AD577" s="346"/>
      <c r="AE577" s="346"/>
      <c r="AF577" s="346"/>
      <c r="AG577" s="346"/>
      <c r="AH577" s="346"/>
      <c r="AI577" s="346"/>
      <c r="AJ577" s="346"/>
      <c r="AK577" s="346"/>
      <c r="AL577" s="346"/>
      <c r="AM577" s="346"/>
      <c r="AN577" s="346"/>
      <c r="AO577" s="374"/>
      <c r="AP577" s="348">
        <v>17.78</v>
      </c>
      <c r="AQ577" s="348">
        <v>21.27</v>
      </c>
      <c r="AR577" s="348">
        <v>17.28</v>
      </c>
      <c r="AS577" s="348">
        <v>12.58</v>
      </c>
      <c r="AT577" s="348">
        <v>9.7200000000000006</v>
      </c>
      <c r="AU577" s="374"/>
      <c r="AV577" s="429"/>
      <c r="AW577" s="429"/>
      <c r="AX577" s="429"/>
      <c r="AY577" s="429"/>
      <c r="AZ577" s="429"/>
      <c r="BA577" s="372"/>
      <c r="BB577" s="375"/>
      <c r="BC577" s="375"/>
      <c r="BD577" s="375"/>
      <c r="BE577" s="375"/>
      <c r="BF577" s="374"/>
      <c r="BG577" s="372"/>
      <c r="BH577" s="372"/>
      <c r="BI577" s="375"/>
      <c r="BJ577" s="375"/>
      <c r="BK577" s="375"/>
      <c r="BL577" s="375"/>
      <c r="BM577" s="372"/>
      <c r="BN577" s="372"/>
      <c r="BO577" s="430"/>
    </row>
    <row r="578" spans="1:67" s="428" customFormat="1" x14ac:dyDescent="0.25">
      <c r="A578" s="345" t="s">
        <v>4407</v>
      </c>
      <c r="B578" s="372"/>
      <c r="C578" s="731"/>
      <c r="D578" s="372"/>
      <c r="E578" s="372"/>
      <c r="F578" s="372"/>
      <c r="G578" s="372"/>
      <c r="H578" s="374"/>
      <c r="I578" s="348">
        <v>0.14099999999999999</v>
      </c>
      <c r="J578" s="348">
        <v>0.69599999999999995</v>
      </c>
      <c r="K578" s="348">
        <v>2.4779</v>
      </c>
      <c r="L578" s="348">
        <v>13.3902</v>
      </c>
      <c r="M578" s="348">
        <v>2.3138999999999998</v>
      </c>
      <c r="N578" s="350">
        <v>5.1740000000000004</v>
      </c>
      <c r="O578" s="348">
        <v>2.6282000000000001</v>
      </c>
      <c r="P578" s="348">
        <v>18.8794</v>
      </c>
      <c r="Q578" s="348">
        <v>18.739699999999999</v>
      </c>
      <c r="R578" s="348">
        <v>16.724599999999999</v>
      </c>
      <c r="S578" s="348">
        <v>16.129899999999999</v>
      </c>
      <c r="T578" s="348">
        <v>2.0105</v>
      </c>
      <c r="U578" s="348">
        <v>7.0563000000000002</v>
      </c>
      <c r="V578" s="348">
        <v>2.2153999999999998</v>
      </c>
      <c r="W578" s="348">
        <v>2.1307999999999998</v>
      </c>
      <c r="X578" s="348" t="s">
        <v>428</v>
      </c>
      <c r="Y578" s="374"/>
      <c r="Z578" s="346"/>
      <c r="AA578" s="346"/>
      <c r="AB578" s="346"/>
      <c r="AC578" s="346"/>
      <c r="AD578" s="346"/>
      <c r="AE578" s="346"/>
      <c r="AF578" s="346"/>
      <c r="AG578" s="346"/>
      <c r="AH578" s="346"/>
      <c r="AI578" s="346"/>
      <c r="AJ578" s="346"/>
      <c r="AK578" s="346"/>
      <c r="AL578" s="346"/>
      <c r="AM578" s="346"/>
      <c r="AN578" s="346"/>
      <c r="AO578" s="374"/>
      <c r="AP578" s="348">
        <v>17.87</v>
      </c>
      <c r="AQ578" s="348">
        <v>20.64</v>
      </c>
      <c r="AR578" s="348">
        <v>16.690000000000001</v>
      </c>
      <c r="AS578" s="348">
        <v>10.15</v>
      </c>
      <c r="AT578" s="348">
        <v>10.1</v>
      </c>
      <c r="AU578" s="374"/>
      <c r="AV578" s="429"/>
      <c r="AW578" s="429"/>
      <c r="AX578" s="429"/>
      <c r="AY578" s="429"/>
      <c r="AZ578" s="429"/>
      <c r="BA578" s="372"/>
      <c r="BB578" s="375"/>
      <c r="BC578" s="375"/>
      <c r="BD578" s="375"/>
      <c r="BE578" s="375"/>
      <c r="BF578" s="374"/>
      <c r="BG578" s="372"/>
      <c r="BH578" s="372"/>
      <c r="BI578" s="375"/>
      <c r="BJ578" s="375"/>
      <c r="BK578" s="375"/>
      <c r="BL578" s="375"/>
      <c r="BM578" s="372"/>
      <c r="BN578" s="372"/>
      <c r="BO578" s="430"/>
    </row>
    <row r="579" spans="1:67" s="428" customFormat="1" x14ac:dyDescent="0.25">
      <c r="A579" s="345" t="s">
        <v>2504</v>
      </c>
      <c r="B579" s="372"/>
      <c r="C579" s="731"/>
      <c r="D579" s="372"/>
      <c r="E579" s="372"/>
      <c r="F579" s="372"/>
      <c r="G579" s="372"/>
      <c r="H579" s="374"/>
      <c r="I579" s="348">
        <v>0.16619999999999999</v>
      </c>
      <c r="J579" s="348">
        <v>-0.87770000000000004</v>
      </c>
      <c r="K579" s="348">
        <v>0.20380000000000001</v>
      </c>
      <c r="L579" s="348">
        <v>9.3125999999999998</v>
      </c>
      <c r="M579" s="348">
        <v>-3.8578999999999999</v>
      </c>
      <c r="N579" s="350">
        <v>-1.7361</v>
      </c>
      <c r="O579" s="348">
        <v>-1.8794999999999999</v>
      </c>
      <c r="P579" s="348">
        <v>10.523400000000001</v>
      </c>
      <c r="Q579" s="348">
        <v>8.5587999999999997</v>
      </c>
      <c r="R579" s="348">
        <v>13.7875</v>
      </c>
      <c r="S579" s="348">
        <v>10.9353</v>
      </c>
      <c r="T579" s="348">
        <v>-3.4756999999999998</v>
      </c>
      <c r="U579" s="348">
        <v>-2.8799999999999999E-2</v>
      </c>
      <c r="V579" s="348">
        <v>-3.7698999999999998</v>
      </c>
      <c r="W579" s="348">
        <v>-0.44359999999999999</v>
      </c>
      <c r="X579" s="348" t="s">
        <v>428</v>
      </c>
      <c r="Y579" s="374"/>
      <c r="Z579" s="346"/>
      <c r="AA579" s="346"/>
      <c r="AB579" s="346"/>
      <c r="AC579" s="346"/>
      <c r="AD579" s="346"/>
      <c r="AE579" s="346"/>
      <c r="AF579" s="346"/>
      <c r="AG579" s="346"/>
      <c r="AH579" s="346"/>
      <c r="AI579" s="346"/>
      <c r="AJ579" s="346"/>
      <c r="AK579" s="346"/>
      <c r="AL579" s="346"/>
      <c r="AM579" s="346"/>
      <c r="AN579" s="346"/>
      <c r="AO579" s="374"/>
      <c r="AP579" s="348">
        <v>12.39</v>
      </c>
      <c r="AQ579" s="348">
        <v>11.61</v>
      </c>
      <c r="AR579" s="348">
        <v>6.93</v>
      </c>
      <c r="AS579" s="348">
        <v>2.06</v>
      </c>
      <c r="AT579" s="348">
        <v>-1.01</v>
      </c>
      <c r="AU579" s="374"/>
      <c r="AV579" s="429"/>
      <c r="AW579" s="429"/>
      <c r="AX579" s="429"/>
      <c r="AY579" s="429"/>
      <c r="AZ579" s="429"/>
      <c r="BA579" s="372"/>
      <c r="BB579" s="375"/>
      <c r="BC579" s="375"/>
      <c r="BD579" s="375"/>
      <c r="BE579" s="375"/>
      <c r="BF579" s="374"/>
      <c r="BG579" s="372"/>
      <c r="BH579" s="372"/>
      <c r="BI579" s="375"/>
      <c r="BJ579" s="375"/>
      <c r="BK579" s="375"/>
      <c r="BL579" s="375"/>
      <c r="BM579" s="372"/>
      <c r="BN579" s="372"/>
      <c r="BO579" s="430"/>
    </row>
    <row r="580" spans="1:67" s="428" customFormat="1" x14ac:dyDescent="0.25">
      <c r="A580" s="345" t="s">
        <v>665</v>
      </c>
      <c r="B580" s="372"/>
      <c r="C580" s="731"/>
      <c r="D580" s="372"/>
      <c r="E580" s="372"/>
      <c r="F580" s="372"/>
      <c r="G580" s="372"/>
      <c r="H580" s="374"/>
      <c r="I580" s="348">
        <v>0.50129999999999997</v>
      </c>
      <c r="J580" s="348">
        <v>0.20050000000000001</v>
      </c>
      <c r="K580" s="348">
        <v>2.3285</v>
      </c>
      <c r="L580" s="348">
        <v>10.141</v>
      </c>
      <c r="M580" s="348">
        <v>-2.5815000000000001</v>
      </c>
      <c r="N580" s="350">
        <v>1.0814999999999999</v>
      </c>
      <c r="O580" s="348">
        <v>2.8243999999999998</v>
      </c>
      <c r="P580" s="348">
        <v>14.093500000000001</v>
      </c>
      <c r="Q580" s="348">
        <v>12.5383</v>
      </c>
      <c r="R580" s="348">
        <v>14.297599999999999</v>
      </c>
      <c r="S580" s="348">
        <v>13.0169</v>
      </c>
      <c r="T580" s="348">
        <v>-2.6682999999999999</v>
      </c>
      <c r="U580" s="348">
        <v>2.3292999999999999</v>
      </c>
      <c r="V580" s="348">
        <v>-1.1672</v>
      </c>
      <c r="W580" s="348">
        <v>2.2685</v>
      </c>
      <c r="X580" s="348" t="s">
        <v>428</v>
      </c>
      <c r="Y580" s="374"/>
      <c r="Z580" s="346"/>
      <c r="AA580" s="346"/>
      <c r="AB580" s="346"/>
      <c r="AC580" s="346"/>
      <c r="AD580" s="346"/>
      <c r="AE580" s="346"/>
      <c r="AF580" s="346"/>
      <c r="AG580" s="346"/>
      <c r="AH580" s="346"/>
      <c r="AI580" s="346"/>
      <c r="AJ580" s="346"/>
      <c r="AK580" s="346"/>
      <c r="AL580" s="346"/>
      <c r="AM580" s="346"/>
      <c r="AN580" s="346"/>
      <c r="AO580" s="374"/>
      <c r="AP580" s="348">
        <v>13.96</v>
      </c>
      <c r="AQ580" s="348">
        <v>14.58</v>
      </c>
      <c r="AR580" s="348">
        <v>11.24</v>
      </c>
      <c r="AS580" s="348">
        <v>6.78</v>
      </c>
      <c r="AT580" s="348">
        <v>1.92</v>
      </c>
      <c r="AU580" s="374"/>
      <c r="AV580" s="429"/>
      <c r="AW580" s="429"/>
      <c r="AX580" s="429"/>
      <c r="AY580" s="429"/>
      <c r="AZ580" s="429"/>
      <c r="BA580" s="372"/>
      <c r="BB580" s="375"/>
      <c r="BC580" s="375"/>
      <c r="BD580" s="375"/>
      <c r="BE580" s="375"/>
      <c r="BF580" s="374"/>
      <c r="BG580" s="372"/>
      <c r="BH580" s="372"/>
      <c r="BI580" s="375"/>
      <c r="BJ580" s="375"/>
      <c r="BK580" s="375"/>
      <c r="BL580" s="375"/>
      <c r="BM580" s="372"/>
      <c r="BN580" s="372"/>
      <c r="BO580" s="430"/>
    </row>
    <row r="581" spans="1:67" s="428" customFormat="1" x14ac:dyDescent="0.25">
      <c r="A581" s="345" t="s">
        <v>4408</v>
      </c>
      <c r="B581" s="372"/>
      <c r="C581" s="731"/>
      <c r="D581" s="372"/>
      <c r="E581" s="372"/>
      <c r="F581" s="372"/>
      <c r="G581" s="372"/>
      <c r="H581" s="374"/>
      <c r="I581" s="348">
        <v>8.3900000000000002E-2</v>
      </c>
      <c r="J581" s="348">
        <v>-0.8306</v>
      </c>
      <c r="K581" s="348">
        <v>-0.78520000000000001</v>
      </c>
      <c r="L581" s="348">
        <v>9.1019000000000005</v>
      </c>
      <c r="M581" s="348">
        <v>8.3381000000000007</v>
      </c>
      <c r="N581" s="350">
        <v>18.919</v>
      </c>
      <c r="O581" s="348">
        <v>7.2290000000000001</v>
      </c>
      <c r="P581" s="348">
        <v>30.8324</v>
      </c>
      <c r="Q581" s="348">
        <v>26.864699999999999</v>
      </c>
      <c r="R581" s="348">
        <v>19.296500000000002</v>
      </c>
      <c r="S581" s="348">
        <v>9.7811000000000003</v>
      </c>
      <c r="T581" s="348">
        <v>6.0380000000000003</v>
      </c>
      <c r="U581" s="348">
        <v>14.207599999999999</v>
      </c>
      <c r="V581" s="348">
        <v>15.6074</v>
      </c>
      <c r="W581" s="348">
        <v>-1.1828000000000001</v>
      </c>
      <c r="X581" s="348" t="s">
        <v>428</v>
      </c>
      <c r="Y581" s="374"/>
      <c r="Z581" s="346"/>
      <c r="AA581" s="346"/>
      <c r="AB581" s="346"/>
      <c r="AC581" s="346"/>
      <c r="AD581" s="346"/>
      <c r="AE581" s="346"/>
      <c r="AF581" s="346"/>
      <c r="AG581" s="346"/>
      <c r="AH581" s="346"/>
      <c r="AI581" s="346"/>
      <c r="AJ581" s="346"/>
      <c r="AK581" s="346"/>
      <c r="AL581" s="346"/>
      <c r="AM581" s="346"/>
      <c r="AN581" s="346"/>
      <c r="AO581" s="374"/>
      <c r="AP581" s="348">
        <v>22.56</v>
      </c>
      <c r="AQ581" s="348">
        <v>30.24</v>
      </c>
      <c r="AR581" s="348">
        <v>26.3</v>
      </c>
      <c r="AS581" s="348">
        <v>17.690000000000001</v>
      </c>
      <c r="AT581" s="348">
        <v>16.91</v>
      </c>
      <c r="AU581" s="374"/>
      <c r="AV581" s="429"/>
      <c r="AW581" s="429"/>
      <c r="AX581" s="429"/>
      <c r="AY581" s="429"/>
      <c r="AZ581" s="429"/>
      <c r="BA581" s="372"/>
      <c r="BB581" s="375"/>
      <c r="BC581" s="375"/>
      <c r="BD581" s="375"/>
      <c r="BE581" s="375"/>
      <c r="BF581" s="374"/>
      <c r="BG581" s="372"/>
      <c r="BH581" s="372"/>
      <c r="BI581" s="375"/>
      <c r="BJ581" s="375"/>
      <c r="BK581" s="375"/>
      <c r="BL581" s="375"/>
      <c r="BM581" s="372"/>
      <c r="BN581" s="372"/>
      <c r="BO581" s="430"/>
    </row>
    <row r="582" spans="1:67" s="428" customFormat="1" x14ac:dyDescent="0.25">
      <c r="A582" s="345" t="s">
        <v>4409</v>
      </c>
      <c r="B582" s="372"/>
      <c r="C582" s="731"/>
      <c r="D582" s="372"/>
      <c r="E582" s="372"/>
      <c r="F582" s="372"/>
      <c r="G582" s="372"/>
      <c r="H582" s="374"/>
      <c r="I582" s="348">
        <v>-0.47310000000000002</v>
      </c>
      <c r="J582" s="348">
        <v>0.4078</v>
      </c>
      <c r="K582" s="348">
        <v>3.5407000000000002</v>
      </c>
      <c r="L582" s="348">
        <v>17.4422</v>
      </c>
      <c r="M582" s="348">
        <v>5.9526000000000003</v>
      </c>
      <c r="N582" s="350">
        <v>1.9772000000000001</v>
      </c>
      <c r="O582" s="348">
        <v>-1.7403</v>
      </c>
      <c r="P582" s="348">
        <v>21.886399999999998</v>
      </c>
      <c r="Q582" s="348">
        <v>15.6601</v>
      </c>
      <c r="R582" s="348">
        <v>21.466799999999999</v>
      </c>
      <c r="S582" s="348">
        <v>21.374600000000001</v>
      </c>
      <c r="T582" s="348">
        <v>7.3777999999999997</v>
      </c>
      <c r="U582" s="348">
        <v>10.9123</v>
      </c>
      <c r="V582" s="348">
        <v>0.42549999999999999</v>
      </c>
      <c r="W582" s="348">
        <v>2.1858</v>
      </c>
      <c r="X582" s="348">
        <v>5.6985999999999999</v>
      </c>
      <c r="Y582" s="374"/>
      <c r="Z582" s="346"/>
      <c r="AA582" s="346"/>
      <c r="AB582" s="346"/>
      <c r="AC582" s="346"/>
      <c r="AD582" s="346"/>
      <c r="AE582" s="346"/>
      <c r="AF582" s="346"/>
      <c r="AG582" s="346"/>
      <c r="AH582" s="346"/>
      <c r="AI582" s="346"/>
      <c r="AJ582" s="346"/>
      <c r="AK582" s="346"/>
      <c r="AL582" s="346"/>
      <c r="AM582" s="346"/>
      <c r="AN582" s="346"/>
      <c r="AO582" s="374"/>
      <c r="AP582" s="348">
        <v>20.77</v>
      </c>
      <c r="AQ582" s="348">
        <v>21.11</v>
      </c>
      <c r="AR582" s="348">
        <v>14.63</v>
      </c>
      <c r="AS582" s="348">
        <v>8.7799999999999994</v>
      </c>
      <c r="AT582" s="348">
        <v>14.4</v>
      </c>
      <c r="AU582" s="374"/>
      <c r="AV582" s="429"/>
      <c r="AW582" s="429"/>
      <c r="AX582" s="429"/>
      <c r="AY582" s="429"/>
      <c r="AZ582" s="429"/>
      <c r="BA582" s="372"/>
      <c r="BB582" s="375"/>
      <c r="BC582" s="375"/>
      <c r="BD582" s="375"/>
      <c r="BE582" s="375"/>
      <c r="BF582" s="374"/>
      <c r="BG582" s="372"/>
      <c r="BH582" s="372"/>
      <c r="BI582" s="375"/>
      <c r="BJ582" s="375"/>
      <c r="BK582" s="375"/>
      <c r="BL582" s="375"/>
      <c r="BM582" s="372"/>
      <c r="BN582" s="372"/>
      <c r="BO582" s="430"/>
    </row>
    <row r="583" spans="1:67" s="428" customFormat="1" x14ac:dyDescent="0.25">
      <c r="A583" s="345" t="s">
        <v>4410</v>
      </c>
      <c r="B583" s="372"/>
      <c r="C583" s="731"/>
      <c r="D583" s="372"/>
      <c r="E583" s="372"/>
      <c r="F583" s="372"/>
      <c r="G583" s="372"/>
      <c r="H583" s="374"/>
      <c r="I583" s="348">
        <v>0.48430000000000001</v>
      </c>
      <c r="J583" s="348">
        <v>0.47870000000000001</v>
      </c>
      <c r="K583" s="348">
        <v>1.9965999999999999</v>
      </c>
      <c r="L583" s="348">
        <v>7.3448000000000002</v>
      </c>
      <c r="M583" s="348">
        <v>-2.8565999999999998</v>
      </c>
      <c r="N583" s="350">
        <v>-1.4661</v>
      </c>
      <c r="O583" s="348">
        <v>-2.4487999999999999</v>
      </c>
      <c r="P583" s="348">
        <v>12.3118</v>
      </c>
      <c r="Q583" s="348">
        <v>11.0877</v>
      </c>
      <c r="R583" s="348">
        <v>13.1859</v>
      </c>
      <c r="S583" s="348">
        <v>10.0191</v>
      </c>
      <c r="T583" s="348">
        <v>-2.6404000000000001</v>
      </c>
      <c r="U583" s="348">
        <v>1.5761000000000001</v>
      </c>
      <c r="V583" s="348">
        <v>-3.0413000000000001</v>
      </c>
      <c r="W583" s="348">
        <v>2.6596000000000002</v>
      </c>
      <c r="X583" s="348" t="s">
        <v>428</v>
      </c>
      <c r="Y583" s="374"/>
      <c r="Z583" s="346"/>
      <c r="AA583" s="346"/>
      <c r="AB583" s="346"/>
      <c r="AC583" s="346"/>
      <c r="AD583" s="346"/>
      <c r="AE583" s="346"/>
      <c r="AF583" s="346"/>
      <c r="AG583" s="346"/>
      <c r="AH583" s="346"/>
      <c r="AI583" s="346"/>
      <c r="AJ583" s="346"/>
      <c r="AK583" s="346"/>
      <c r="AL583" s="346"/>
      <c r="AM583" s="346"/>
      <c r="AN583" s="346"/>
      <c r="AO583" s="374"/>
      <c r="AP583" s="348">
        <v>11.93</v>
      </c>
      <c r="AQ583" s="348">
        <v>11.97</v>
      </c>
      <c r="AR583" s="348">
        <v>9.2100000000000009</v>
      </c>
      <c r="AS583" s="348">
        <v>2.64</v>
      </c>
      <c r="AT583" s="348">
        <v>-0.56999999999999995</v>
      </c>
      <c r="AU583" s="374"/>
      <c r="AV583" s="429"/>
      <c r="AW583" s="429"/>
      <c r="AX583" s="429"/>
      <c r="AY583" s="429"/>
      <c r="AZ583" s="429"/>
      <c r="BA583" s="372"/>
      <c r="BB583" s="375"/>
      <c r="BC583" s="375"/>
      <c r="BD583" s="375"/>
      <c r="BE583" s="375"/>
      <c r="BF583" s="374"/>
      <c r="BG583" s="372"/>
      <c r="BH583" s="372"/>
      <c r="BI583" s="375"/>
      <c r="BJ583" s="375"/>
      <c r="BK583" s="375"/>
      <c r="BL583" s="375"/>
      <c r="BM583" s="372"/>
      <c r="BN583" s="372"/>
      <c r="BO583" s="430"/>
    </row>
    <row r="584" spans="1:67" s="428" customFormat="1" x14ac:dyDescent="0.25">
      <c r="A584" s="345" t="s">
        <v>4411</v>
      </c>
      <c r="B584" s="372"/>
      <c r="C584" s="731"/>
      <c r="D584" s="372"/>
      <c r="E584" s="372"/>
      <c r="F584" s="372"/>
      <c r="G584" s="372"/>
      <c r="H584" s="374"/>
      <c r="I584" s="348">
        <v>0.48409999999999997</v>
      </c>
      <c r="J584" s="348">
        <v>0.58330000000000004</v>
      </c>
      <c r="K584" s="348">
        <v>2.1547999999999998</v>
      </c>
      <c r="L584" s="348">
        <v>7.6052</v>
      </c>
      <c r="M584" s="348">
        <v>-2.5474999999999999</v>
      </c>
      <c r="N584" s="350">
        <v>-0.62119999999999997</v>
      </c>
      <c r="O584" s="348">
        <v>-1.5598000000000001</v>
      </c>
      <c r="P584" s="348">
        <v>13.4176</v>
      </c>
      <c r="Q584" s="348">
        <v>12.2759</v>
      </c>
      <c r="R584" s="348">
        <v>14.565200000000001</v>
      </c>
      <c r="S584" s="348">
        <v>10.273</v>
      </c>
      <c r="T584" s="348">
        <v>-2.3306</v>
      </c>
      <c r="U584" s="348">
        <v>2.0247000000000002</v>
      </c>
      <c r="V584" s="348">
        <v>-2.21</v>
      </c>
      <c r="W584" s="348">
        <v>2.7820999999999998</v>
      </c>
      <c r="X584" s="348">
        <v>0.58330000000000004</v>
      </c>
      <c r="Y584" s="374"/>
      <c r="Z584" s="346"/>
      <c r="AA584" s="346"/>
      <c r="AB584" s="346"/>
      <c r="AC584" s="346"/>
      <c r="AD584" s="346"/>
      <c r="AE584" s="346"/>
      <c r="AF584" s="346"/>
      <c r="AG584" s="346"/>
      <c r="AH584" s="346"/>
      <c r="AI584" s="346"/>
      <c r="AJ584" s="346"/>
      <c r="AK584" s="346"/>
      <c r="AL584" s="346"/>
      <c r="AM584" s="346"/>
      <c r="AN584" s="346"/>
      <c r="AO584" s="374"/>
      <c r="AP584" s="348">
        <v>13.22</v>
      </c>
      <c r="AQ584" s="348">
        <v>13.21</v>
      </c>
      <c r="AR584" s="348">
        <v>10.34</v>
      </c>
      <c r="AS584" s="348">
        <v>3.59</v>
      </c>
      <c r="AT584" s="348">
        <v>0.12</v>
      </c>
      <c r="AU584" s="374"/>
      <c r="AV584" s="429"/>
      <c r="AW584" s="429"/>
      <c r="AX584" s="429"/>
      <c r="AY584" s="429"/>
      <c r="AZ584" s="429"/>
      <c r="BA584" s="372"/>
      <c r="BB584" s="375"/>
      <c r="BC584" s="375"/>
      <c r="BD584" s="375"/>
      <c r="BE584" s="375"/>
      <c r="BF584" s="374"/>
      <c r="BG584" s="372"/>
      <c r="BH584" s="372"/>
      <c r="BI584" s="375"/>
      <c r="BJ584" s="375"/>
      <c r="BK584" s="375"/>
      <c r="BL584" s="375"/>
      <c r="BM584" s="372"/>
      <c r="BN584" s="372"/>
      <c r="BO584" s="430"/>
    </row>
    <row r="585" spans="1:67" s="428" customFormat="1" x14ac:dyDescent="0.25">
      <c r="A585" s="345" t="s">
        <v>2505</v>
      </c>
      <c r="B585" s="372"/>
      <c r="C585" s="731"/>
      <c r="D585" s="372"/>
      <c r="E585" s="372"/>
      <c r="F585" s="372"/>
      <c r="G585" s="372"/>
      <c r="H585" s="374"/>
      <c r="I585" s="348">
        <v>-0.4234</v>
      </c>
      <c r="J585" s="348">
        <v>-1.2201</v>
      </c>
      <c r="K585" s="348">
        <v>1.6739999999999999</v>
      </c>
      <c r="L585" s="348">
        <v>7.9466999999999999</v>
      </c>
      <c r="M585" s="348">
        <v>-4.9812000000000003</v>
      </c>
      <c r="N585" s="350">
        <v>13.063700000000001</v>
      </c>
      <c r="O585" s="348">
        <v>3.0522</v>
      </c>
      <c r="P585" s="348">
        <v>23.04</v>
      </c>
      <c r="Q585" s="348">
        <v>21.132100000000001</v>
      </c>
      <c r="R585" s="348">
        <v>12.9739</v>
      </c>
      <c r="S585" s="348">
        <v>11.2875</v>
      </c>
      <c r="T585" s="348">
        <v>-6.0058999999999996</v>
      </c>
      <c r="U585" s="348">
        <v>-0.14899999999999999</v>
      </c>
      <c r="V585" s="348">
        <v>11.7645</v>
      </c>
      <c r="W585" s="348">
        <v>0.2888</v>
      </c>
      <c r="X585" s="348" t="s">
        <v>428</v>
      </c>
      <c r="Y585" s="374"/>
      <c r="Z585" s="346"/>
      <c r="AA585" s="346"/>
      <c r="AB585" s="346"/>
      <c r="AC585" s="346"/>
      <c r="AD585" s="346"/>
      <c r="AE585" s="346"/>
      <c r="AF585" s="346"/>
      <c r="AG585" s="346"/>
      <c r="AH585" s="346"/>
      <c r="AI585" s="346"/>
      <c r="AJ585" s="346"/>
      <c r="AK585" s="346"/>
      <c r="AL585" s="346"/>
      <c r="AM585" s="346"/>
      <c r="AN585" s="346"/>
      <c r="AO585" s="374"/>
      <c r="AP585" s="348">
        <v>17.09</v>
      </c>
      <c r="AQ585" s="348">
        <v>22.68</v>
      </c>
      <c r="AR585" s="348">
        <v>20.69</v>
      </c>
      <c r="AS585" s="348">
        <v>12.59</v>
      </c>
      <c r="AT585" s="348">
        <v>1.4</v>
      </c>
      <c r="AU585" s="374"/>
      <c r="AV585" s="429"/>
      <c r="AW585" s="429"/>
      <c r="AX585" s="429"/>
      <c r="AY585" s="429"/>
      <c r="AZ585" s="429"/>
      <c r="BA585" s="372"/>
      <c r="BB585" s="375"/>
      <c r="BC585" s="375"/>
      <c r="BD585" s="375"/>
      <c r="BE585" s="375"/>
      <c r="BF585" s="374"/>
      <c r="BG585" s="372"/>
      <c r="BH585" s="372"/>
      <c r="BI585" s="375"/>
      <c r="BJ585" s="375"/>
      <c r="BK585" s="375"/>
      <c r="BL585" s="375"/>
      <c r="BM585" s="372"/>
      <c r="BN585" s="372"/>
      <c r="BO585" s="430"/>
    </row>
    <row r="586" spans="1:67" s="428" customFormat="1" x14ac:dyDescent="0.25">
      <c r="A586" s="345" t="s">
        <v>4412</v>
      </c>
      <c r="B586" s="372"/>
      <c r="C586" s="731"/>
      <c r="D586" s="372"/>
      <c r="E586" s="372"/>
      <c r="F586" s="372"/>
      <c r="G586" s="372"/>
      <c r="H586" s="374"/>
      <c r="I586" s="348">
        <v>1.6902999999999999</v>
      </c>
      <c r="J586" s="348">
        <v>1.28</v>
      </c>
      <c r="K586" s="348">
        <v>7.8933</v>
      </c>
      <c r="L586" s="348">
        <v>11.0494</v>
      </c>
      <c r="M586" s="348">
        <v>-1.2931999999999999</v>
      </c>
      <c r="N586" s="350">
        <v>4.1166</v>
      </c>
      <c r="O586" s="348">
        <v>6.8818999999999999</v>
      </c>
      <c r="P586" s="348">
        <v>10.911799999999999</v>
      </c>
      <c r="Q586" s="348">
        <v>11.686400000000001</v>
      </c>
      <c r="R586" s="348">
        <v>13.482200000000001</v>
      </c>
      <c r="S586" s="348">
        <v>16.1965</v>
      </c>
      <c r="T586" s="348">
        <v>-1.9530000000000001</v>
      </c>
      <c r="U586" s="348">
        <v>6.9229000000000003</v>
      </c>
      <c r="V586" s="348">
        <v>2.2576000000000001</v>
      </c>
      <c r="W586" s="348">
        <v>7.5275999999999996</v>
      </c>
      <c r="X586" s="348" t="s">
        <v>428</v>
      </c>
      <c r="Y586" s="374"/>
      <c r="Z586" s="346"/>
      <c r="AA586" s="346"/>
      <c r="AB586" s="346"/>
      <c r="AC586" s="346"/>
      <c r="AD586" s="346"/>
      <c r="AE586" s="346"/>
      <c r="AF586" s="346"/>
      <c r="AG586" s="346"/>
      <c r="AH586" s="346"/>
      <c r="AI586" s="346"/>
      <c r="AJ586" s="346"/>
      <c r="AK586" s="346"/>
      <c r="AL586" s="346"/>
      <c r="AM586" s="346"/>
      <c r="AN586" s="346"/>
      <c r="AO586" s="374"/>
      <c r="AP586" s="348">
        <v>12.33</v>
      </c>
      <c r="AQ586" s="348">
        <v>13.29</v>
      </c>
      <c r="AR586" s="348">
        <v>11.22</v>
      </c>
      <c r="AS586" s="348">
        <v>9.5299999999999994</v>
      </c>
      <c r="AT586" s="348">
        <v>5.32</v>
      </c>
      <c r="AU586" s="374"/>
      <c r="AV586" s="429"/>
      <c r="AW586" s="429"/>
      <c r="AX586" s="429"/>
      <c r="AY586" s="429"/>
      <c r="AZ586" s="429"/>
      <c r="BA586" s="372"/>
      <c r="BB586" s="375"/>
      <c r="BC586" s="375"/>
      <c r="BD586" s="375"/>
      <c r="BE586" s="375"/>
      <c r="BF586" s="374"/>
      <c r="BG586" s="372"/>
      <c r="BH586" s="372"/>
      <c r="BI586" s="375"/>
      <c r="BJ586" s="375"/>
      <c r="BK586" s="375"/>
      <c r="BL586" s="375"/>
      <c r="BM586" s="372"/>
      <c r="BN586" s="372"/>
      <c r="BO586" s="430"/>
    </row>
    <row r="587" spans="1:67" s="428" customFormat="1" x14ac:dyDescent="0.25">
      <c r="A587" s="345" t="s">
        <v>4413</v>
      </c>
      <c r="B587" s="372"/>
      <c r="C587" s="731"/>
      <c r="D587" s="372"/>
      <c r="E587" s="372"/>
      <c r="F587" s="372"/>
      <c r="G587" s="372"/>
      <c r="H587" s="374"/>
      <c r="I587" s="348">
        <v>-0.81069999999999998</v>
      </c>
      <c r="J587" s="348">
        <v>-0.9042</v>
      </c>
      <c r="K587" s="348">
        <v>-1.7949999999999999</v>
      </c>
      <c r="L587" s="348">
        <v>24.151399999999999</v>
      </c>
      <c r="M587" s="348">
        <v>16.456499999999998</v>
      </c>
      <c r="N587" s="350">
        <v>19.165099999999999</v>
      </c>
      <c r="O587" s="348">
        <v>41.694899999999997</v>
      </c>
      <c r="P587" s="348">
        <v>63.656300000000002</v>
      </c>
      <c r="Q587" s="348">
        <v>33.349600000000002</v>
      </c>
      <c r="R587" s="348" t="s">
        <v>430</v>
      </c>
      <c r="S587" s="348">
        <v>28.455300000000001</v>
      </c>
      <c r="T587" s="348">
        <v>17.479099999999999</v>
      </c>
      <c r="U587" s="348">
        <v>32.192399999999999</v>
      </c>
      <c r="V587" s="348">
        <v>16.076499999999999</v>
      </c>
      <c r="W587" s="348">
        <v>-0.32500000000000001</v>
      </c>
      <c r="X587" s="348" t="s">
        <v>428</v>
      </c>
      <c r="Y587" s="374"/>
      <c r="Z587" s="346"/>
      <c r="AA587" s="346"/>
      <c r="AB587" s="346"/>
      <c r="AC587" s="346"/>
      <c r="AD587" s="346"/>
      <c r="AE587" s="346"/>
      <c r="AF587" s="346"/>
      <c r="AG587" s="346"/>
      <c r="AH587" s="346"/>
      <c r="AI587" s="346"/>
      <c r="AJ587" s="346"/>
      <c r="AK587" s="346"/>
      <c r="AL587" s="346"/>
      <c r="AM587" s="346"/>
      <c r="AN587" s="346"/>
      <c r="AO587" s="374"/>
      <c r="AP587" s="348" t="s">
        <v>430</v>
      </c>
      <c r="AQ587" s="348">
        <v>37.54</v>
      </c>
      <c r="AR587" s="348">
        <v>42.5</v>
      </c>
      <c r="AS587" s="348">
        <v>43.77</v>
      </c>
      <c r="AT587" s="348">
        <v>36.729999999999997</v>
      </c>
      <c r="AU587" s="374"/>
      <c r="AV587" s="429"/>
      <c r="AW587" s="429"/>
      <c r="AX587" s="429"/>
      <c r="AY587" s="429"/>
      <c r="AZ587" s="429"/>
      <c r="BA587" s="372"/>
      <c r="BB587" s="375"/>
      <c r="BC587" s="375"/>
      <c r="BD587" s="375"/>
      <c r="BE587" s="375"/>
      <c r="BF587" s="374"/>
      <c r="BG587" s="372"/>
      <c r="BH587" s="372"/>
      <c r="BI587" s="375"/>
      <c r="BJ587" s="375"/>
      <c r="BK587" s="375"/>
      <c r="BL587" s="375"/>
      <c r="BM587" s="372"/>
      <c r="BN587" s="372"/>
      <c r="BO587" s="430"/>
    </row>
    <row r="588" spans="1:67" s="428" customFormat="1" x14ac:dyDescent="0.25">
      <c r="A588" s="345" t="s">
        <v>2506</v>
      </c>
      <c r="B588" s="372"/>
      <c r="C588" s="731"/>
      <c r="D588" s="372"/>
      <c r="E588" s="372"/>
      <c r="F588" s="372"/>
      <c r="G588" s="372"/>
      <c r="H588" s="374"/>
      <c r="I588" s="348">
        <v>-0.1318</v>
      </c>
      <c r="J588" s="348">
        <v>-0.96919999999999995</v>
      </c>
      <c r="K588" s="348">
        <v>-2.6920000000000002</v>
      </c>
      <c r="L588" s="348">
        <v>8.6069999999999993</v>
      </c>
      <c r="M588" s="348">
        <v>7.3230000000000004</v>
      </c>
      <c r="N588" s="350">
        <v>15.5845</v>
      </c>
      <c r="O588" s="348">
        <v>5.6082999999999998</v>
      </c>
      <c r="P588" s="348">
        <v>19.852900000000002</v>
      </c>
      <c r="Q588" s="348">
        <v>15.4757</v>
      </c>
      <c r="R588" s="348">
        <v>16.3</v>
      </c>
      <c r="S588" s="348">
        <v>9.1940000000000008</v>
      </c>
      <c r="T588" s="348">
        <v>5.0651000000000002</v>
      </c>
      <c r="U588" s="348">
        <v>11.3651</v>
      </c>
      <c r="V588" s="348">
        <v>12.555400000000001</v>
      </c>
      <c r="W588" s="348">
        <v>-3.1863000000000001</v>
      </c>
      <c r="X588" s="348">
        <v>19.608899999999998</v>
      </c>
      <c r="Y588" s="374"/>
      <c r="Z588" s="346"/>
      <c r="AA588" s="346"/>
      <c r="AB588" s="346"/>
      <c r="AC588" s="346"/>
      <c r="AD588" s="346"/>
      <c r="AE588" s="346"/>
      <c r="AF588" s="346"/>
      <c r="AG588" s="346"/>
      <c r="AH588" s="346"/>
      <c r="AI588" s="346"/>
      <c r="AJ588" s="346"/>
      <c r="AK588" s="346"/>
      <c r="AL588" s="346"/>
      <c r="AM588" s="346"/>
      <c r="AN588" s="346"/>
      <c r="AO588" s="374"/>
      <c r="AP588" s="348">
        <v>16.53</v>
      </c>
      <c r="AQ588" s="348">
        <v>19.329999999999998</v>
      </c>
      <c r="AR588" s="348">
        <v>15.64</v>
      </c>
      <c r="AS588" s="348">
        <v>13.07</v>
      </c>
      <c r="AT588" s="348">
        <v>13.55</v>
      </c>
      <c r="AU588" s="374"/>
      <c r="AV588" s="429"/>
      <c r="AW588" s="429"/>
      <c r="AX588" s="429"/>
      <c r="AY588" s="429"/>
      <c r="AZ588" s="429"/>
      <c r="BA588" s="372"/>
      <c r="BB588" s="375"/>
      <c r="BC588" s="375"/>
      <c r="BD588" s="375"/>
      <c r="BE588" s="375"/>
      <c r="BF588" s="374"/>
      <c r="BG588" s="372"/>
      <c r="BH588" s="372"/>
      <c r="BI588" s="375"/>
      <c r="BJ588" s="375"/>
      <c r="BK588" s="375"/>
      <c r="BL588" s="375"/>
      <c r="BM588" s="372"/>
      <c r="BN588" s="372"/>
      <c r="BO588" s="430"/>
    </row>
    <row r="589" spans="1:67" s="428" customFormat="1" x14ac:dyDescent="0.25">
      <c r="A589" s="345" t="s">
        <v>4414</v>
      </c>
      <c r="B589" s="372"/>
      <c r="C589" s="731"/>
      <c r="D589" s="372"/>
      <c r="E589" s="372"/>
      <c r="F589" s="372"/>
      <c r="G589" s="372"/>
      <c r="H589" s="374"/>
      <c r="I589" s="348">
        <v>0.64649999999999996</v>
      </c>
      <c r="J589" s="348">
        <v>0.58050000000000002</v>
      </c>
      <c r="K589" s="348">
        <v>0.8427</v>
      </c>
      <c r="L589" s="348">
        <v>12.866199999999999</v>
      </c>
      <c r="M589" s="348">
        <v>-0.90390000000000004</v>
      </c>
      <c r="N589" s="350">
        <v>5.8361999999999998</v>
      </c>
      <c r="O589" s="348">
        <v>15.120699999999999</v>
      </c>
      <c r="P589" s="348">
        <v>20.773599999999998</v>
      </c>
      <c r="Q589" s="348">
        <v>14.793900000000001</v>
      </c>
      <c r="R589" s="348">
        <v>16.363700000000001</v>
      </c>
      <c r="S589" s="348">
        <v>17.602599999999999</v>
      </c>
      <c r="T589" s="348">
        <v>-0.42849999999999999</v>
      </c>
      <c r="U589" s="348">
        <v>8.4072999999999993</v>
      </c>
      <c r="V589" s="348">
        <v>3.3123999999999998</v>
      </c>
      <c r="W589" s="348">
        <v>1.881</v>
      </c>
      <c r="X589" s="348">
        <v>20.2714</v>
      </c>
      <c r="Y589" s="374"/>
      <c r="Z589" s="346"/>
      <c r="AA589" s="346"/>
      <c r="AB589" s="346"/>
      <c r="AC589" s="346"/>
      <c r="AD589" s="346"/>
      <c r="AE589" s="346"/>
      <c r="AF589" s="346"/>
      <c r="AG589" s="346"/>
      <c r="AH589" s="346"/>
      <c r="AI589" s="346"/>
      <c r="AJ589" s="346"/>
      <c r="AK589" s="346"/>
      <c r="AL589" s="346"/>
      <c r="AM589" s="346"/>
      <c r="AN589" s="346"/>
      <c r="AO589" s="374"/>
      <c r="AP589" s="348">
        <v>15.54</v>
      </c>
      <c r="AQ589" s="348">
        <v>17.93</v>
      </c>
      <c r="AR589" s="348">
        <v>17.649999999999999</v>
      </c>
      <c r="AS589" s="348">
        <v>15.67</v>
      </c>
      <c r="AT589" s="348">
        <v>7.5</v>
      </c>
      <c r="AU589" s="374"/>
      <c r="AV589" s="429"/>
      <c r="AW589" s="429"/>
      <c r="AX589" s="429"/>
      <c r="AY589" s="429"/>
      <c r="AZ589" s="429"/>
      <c r="BA589" s="372"/>
      <c r="BB589" s="375"/>
      <c r="BC589" s="375"/>
      <c r="BD589" s="375"/>
      <c r="BE589" s="375"/>
      <c r="BF589" s="374"/>
      <c r="BG589" s="372"/>
      <c r="BH589" s="372"/>
      <c r="BI589" s="375"/>
      <c r="BJ589" s="375"/>
      <c r="BK589" s="375"/>
      <c r="BL589" s="375"/>
      <c r="BM589" s="372"/>
      <c r="BN589" s="372"/>
      <c r="BO589" s="430"/>
    </row>
    <row r="590" spans="1:67" s="428" customFormat="1" x14ac:dyDescent="0.25">
      <c r="A590" s="345" t="s">
        <v>2509</v>
      </c>
      <c r="B590" s="372"/>
      <c r="C590" s="731"/>
      <c r="D590" s="372"/>
      <c r="E590" s="372"/>
      <c r="F590" s="372"/>
      <c r="G590" s="372"/>
      <c r="H590" s="374"/>
      <c r="I590" s="348">
        <v>1.5447</v>
      </c>
      <c r="J590" s="348">
        <v>1.5640000000000001</v>
      </c>
      <c r="K590" s="348">
        <v>5.0439999999999996</v>
      </c>
      <c r="L590" s="348">
        <v>9.7344000000000008</v>
      </c>
      <c r="M590" s="348">
        <v>-2.4689999999999999</v>
      </c>
      <c r="N590" s="350">
        <v>1.2318</v>
      </c>
      <c r="O590" s="348">
        <v>8.6478999999999999</v>
      </c>
      <c r="P590" s="348">
        <v>12.0892</v>
      </c>
      <c r="Q590" s="348">
        <v>11.1244</v>
      </c>
      <c r="R590" s="348">
        <v>15.0846</v>
      </c>
      <c r="S590" s="348">
        <v>14.2148</v>
      </c>
      <c r="T590" s="348">
        <v>-2.6379000000000001</v>
      </c>
      <c r="U590" s="348">
        <v>3.3574999999999999</v>
      </c>
      <c r="V590" s="348">
        <v>-0.70550000000000002</v>
      </c>
      <c r="W590" s="348">
        <v>5.7739000000000003</v>
      </c>
      <c r="X590" s="348" t="s">
        <v>428</v>
      </c>
      <c r="Y590" s="374"/>
      <c r="Z590" s="346"/>
      <c r="AA590" s="346"/>
      <c r="AB590" s="346"/>
      <c r="AC590" s="346"/>
      <c r="AD590" s="346"/>
      <c r="AE590" s="346"/>
      <c r="AF590" s="346"/>
      <c r="AG590" s="346"/>
      <c r="AH590" s="346"/>
      <c r="AI590" s="346"/>
      <c r="AJ590" s="346"/>
      <c r="AK590" s="346"/>
      <c r="AL590" s="346"/>
      <c r="AM590" s="346"/>
      <c r="AN590" s="346"/>
      <c r="AO590" s="374"/>
      <c r="AP590" s="348">
        <v>13.2</v>
      </c>
      <c r="AQ590" s="348">
        <v>13.03</v>
      </c>
      <c r="AR590" s="348">
        <v>11.29</v>
      </c>
      <c r="AS590" s="348">
        <v>9.7899999999999991</v>
      </c>
      <c r="AT590" s="348">
        <v>1.28</v>
      </c>
      <c r="AU590" s="374"/>
      <c r="AV590" s="429"/>
      <c r="AW590" s="429"/>
      <c r="AX590" s="429"/>
      <c r="AY590" s="429"/>
      <c r="AZ590" s="429"/>
      <c r="BA590" s="372"/>
      <c r="BB590" s="375"/>
      <c r="BC590" s="375"/>
      <c r="BD590" s="375"/>
      <c r="BE590" s="375"/>
      <c r="BF590" s="374"/>
      <c r="BG590" s="372"/>
      <c r="BH590" s="372"/>
      <c r="BI590" s="375"/>
      <c r="BJ590" s="375"/>
      <c r="BK590" s="375"/>
      <c r="BL590" s="375"/>
      <c r="BM590" s="372"/>
      <c r="BN590" s="372"/>
      <c r="BO590" s="430"/>
    </row>
    <row r="591" spans="1:67" s="428" customFormat="1" x14ac:dyDescent="0.25">
      <c r="A591" s="345" t="s">
        <v>2511</v>
      </c>
      <c r="B591" s="372"/>
      <c r="C591" s="731"/>
      <c r="D591" s="372"/>
      <c r="E591" s="372"/>
      <c r="F591" s="372"/>
      <c r="G591" s="372"/>
      <c r="H591" s="374"/>
      <c r="I591" s="348">
        <v>0.22270000000000001</v>
      </c>
      <c r="J591" s="348">
        <v>3.5762999999999998</v>
      </c>
      <c r="K591" s="348">
        <v>1.8857999999999999</v>
      </c>
      <c r="L591" s="348">
        <v>12.2134</v>
      </c>
      <c r="M591" s="348">
        <v>8.4899000000000004</v>
      </c>
      <c r="N591" s="350">
        <v>13.716699999999999</v>
      </c>
      <c r="O591" s="348">
        <v>14.136699999999999</v>
      </c>
      <c r="P591" s="348">
        <v>23.687899999999999</v>
      </c>
      <c r="Q591" s="348">
        <v>14.1791</v>
      </c>
      <c r="R591" s="348">
        <v>11.291399999999999</v>
      </c>
      <c r="S591" s="348">
        <v>12.4382</v>
      </c>
      <c r="T591" s="348">
        <v>9.2736000000000001</v>
      </c>
      <c r="U591" s="348">
        <v>13.1525</v>
      </c>
      <c r="V591" s="348">
        <v>10.9308</v>
      </c>
      <c r="W591" s="348">
        <v>3.7191999999999998</v>
      </c>
      <c r="X591" s="348" t="s">
        <v>428</v>
      </c>
      <c r="Y591" s="374"/>
      <c r="Z591" s="346"/>
      <c r="AA591" s="346"/>
      <c r="AB591" s="346"/>
      <c r="AC591" s="346"/>
      <c r="AD591" s="346"/>
      <c r="AE591" s="346"/>
      <c r="AF591" s="346"/>
      <c r="AG591" s="346"/>
      <c r="AH591" s="346"/>
      <c r="AI591" s="346"/>
      <c r="AJ591" s="346"/>
      <c r="AK591" s="346"/>
      <c r="AL591" s="346"/>
      <c r="AM591" s="346"/>
      <c r="AN591" s="346"/>
      <c r="AO591" s="374"/>
      <c r="AP591" s="348">
        <v>15.95</v>
      </c>
      <c r="AQ591" s="348">
        <v>18.64</v>
      </c>
      <c r="AR591" s="348">
        <v>18.100000000000001</v>
      </c>
      <c r="AS591" s="348">
        <v>15.83</v>
      </c>
      <c r="AT591" s="348">
        <v>18.57</v>
      </c>
      <c r="AU591" s="374"/>
      <c r="AV591" s="429"/>
      <c r="AW591" s="429"/>
      <c r="AX591" s="429"/>
      <c r="AY591" s="429"/>
      <c r="AZ591" s="429"/>
      <c r="BA591" s="372"/>
      <c r="BB591" s="375"/>
      <c r="BC591" s="375"/>
      <c r="BD591" s="375"/>
      <c r="BE591" s="375"/>
      <c r="BF591" s="374"/>
      <c r="BG591" s="372"/>
      <c r="BH591" s="372"/>
      <c r="BI591" s="375"/>
      <c r="BJ591" s="375"/>
      <c r="BK591" s="375"/>
      <c r="BL591" s="375"/>
      <c r="BM591" s="372"/>
      <c r="BN591" s="372"/>
      <c r="BO591" s="430"/>
    </row>
    <row r="592" spans="1:67" s="428" customFormat="1" x14ac:dyDescent="0.25">
      <c r="A592" s="345" t="s">
        <v>2515</v>
      </c>
      <c r="B592" s="372"/>
      <c r="C592" s="731"/>
      <c r="D592" s="372"/>
      <c r="E592" s="372"/>
      <c r="F592" s="372"/>
      <c r="G592" s="372"/>
      <c r="H592" s="374"/>
      <c r="I592" s="348">
        <v>-6.3E-3</v>
      </c>
      <c r="J592" s="348">
        <v>-0.28710000000000002</v>
      </c>
      <c r="K592" s="348">
        <v>1.9500999999999999</v>
      </c>
      <c r="L592" s="348">
        <v>9.4959000000000007</v>
      </c>
      <c r="M592" s="348">
        <v>-5.9459999999999997</v>
      </c>
      <c r="N592" s="350">
        <v>-0.18820000000000001</v>
      </c>
      <c r="O592" s="348">
        <v>2.5771000000000002</v>
      </c>
      <c r="P592" s="348">
        <v>13.3568</v>
      </c>
      <c r="Q592" s="348">
        <v>13.7224</v>
      </c>
      <c r="R592" s="348">
        <v>13.472899999999999</v>
      </c>
      <c r="S592" s="348">
        <v>11.594099999999999</v>
      </c>
      <c r="T592" s="348">
        <v>-6.0773000000000001</v>
      </c>
      <c r="U592" s="348">
        <v>-4.2567000000000004</v>
      </c>
      <c r="V592" s="348">
        <v>-2.0983999999999998</v>
      </c>
      <c r="W592" s="348">
        <v>2.3227000000000002</v>
      </c>
      <c r="X592" s="348" t="s">
        <v>428</v>
      </c>
      <c r="Y592" s="374"/>
      <c r="Z592" s="346"/>
      <c r="AA592" s="346"/>
      <c r="AB592" s="346"/>
      <c r="AC592" s="346"/>
      <c r="AD592" s="346"/>
      <c r="AE592" s="346"/>
      <c r="AF592" s="346"/>
      <c r="AG592" s="346"/>
      <c r="AH592" s="346"/>
      <c r="AI592" s="346"/>
      <c r="AJ592" s="346"/>
      <c r="AK592" s="346"/>
      <c r="AL592" s="346"/>
      <c r="AM592" s="346"/>
      <c r="AN592" s="346"/>
      <c r="AO592" s="374"/>
      <c r="AP592" s="348">
        <v>13.39</v>
      </c>
      <c r="AQ592" s="348">
        <v>13.96</v>
      </c>
      <c r="AR592" s="348">
        <v>11.29</v>
      </c>
      <c r="AS592" s="348">
        <v>5.7</v>
      </c>
      <c r="AT592" s="348">
        <v>-4.04</v>
      </c>
      <c r="AU592" s="374"/>
      <c r="AV592" s="429"/>
      <c r="AW592" s="429"/>
      <c r="AX592" s="429"/>
      <c r="AY592" s="429"/>
      <c r="AZ592" s="429"/>
      <c r="BA592" s="372"/>
      <c r="BB592" s="375"/>
      <c r="BC592" s="375"/>
      <c r="BD592" s="375"/>
      <c r="BE592" s="375"/>
      <c r="BF592" s="374"/>
      <c r="BG592" s="372"/>
      <c r="BH592" s="372"/>
      <c r="BI592" s="375"/>
      <c r="BJ592" s="375"/>
      <c r="BK592" s="375"/>
      <c r="BL592" s="375"/>
      <c r="BM592" s="372"/>
      <c r="BN592" s="372"/>
      <c r="BO592" s="430"/>
    </row>
    <row r="593" spans="1:67" s="428" customFormat="1" x14ac:dyDescent="0.25">
      <c r="A593" s="345" t="s">
        <v>2516</v>
      </c>
      <c r="B593" s="372"/>
      <c r="C593" s="731"/>
      <c r="D593" s="372"/>
      <c r="E593" s="372"/>
      <c r="F593" s="372"/>
      <c r="G593" s="372"/>
      <c r="H593" s="374"/>
      <c r="I593" s="348">
        <v>-1.9722</v>
      </c>
      <c r="J593" s="348">
        <v>-0.26340000000000002</v>
      </c>
      <c r="K593" s="348">
        <v>3.9872000000000001</v>
      </c>
      <c r="L593" s="348">
        <v>25.317</v>
      </c>
      <c r="M593" s="348">
        <v>21.8659</v>
      </c>
      <c r="N593" s="350">
        <v>7.3811999999999998</v>
      </c>
      <c r="O593" s="348">
        <v>15.2659</v>
      </c>
      <c r="P593" s="348">
        <v>53.629300000000001</v>
      </c>
      <c r="Q593" s="348">
        <v>55.987499999999997</v>
      </c>
      <c r="R593" s="348" t="s">
        <v>430</v>
      </c>
      <c r="S593" s="348">
        <v>31.164999999999999</v>
      </c>
      <c r="T593" s="348">
        <v>22.524799999999999</v>
      </c>
      <c r="U593" s="348">
        <v>20.959700000000002</v>
      </c>
      <c r="V593" s="348">
        <v>7.2374999999999998</v>
      </c>
      <c r="W593" s="348">
        <v>3.8993000000000002</v>
      </c>
      <c r="X593" s="348" t="s">
        <v>428</v>
      </c>
      <c r="Y593" s="374"/>
      <c r="Z593" s="346"/>
      <c r="AA593" s="346"/>
      <c r="AB593" s="346"/>
      <c r="AC593" s="346"/>
      <c r="AD593" s="346"/>
      <c r="AE593" s="346"/>
      <c r="AF593" s="346"/>
      <c r="AG593" s="346"/>
      <c r="AH593" s="346"/>
      <c r="AI593" s="346"/>
      <c r="AJ593" s="346"/>
      <c r="AK593" s="346"/>
      <c r="AL593" s="346"/>
      <c r="AM593" s="346"/>
      <c r="AN593" s="346"/>
      <c r="AO593" s="374"/>
      <c r="AP593" s="348" t="s">
        <v>430</v>
      </c>
      <c r="AQ593" s="348">
        <v>53.57</v>
      </c>
      <c r="AR593" s="348">
        <v>52.92</v>
      </c>
      <c r="AS593" s="348">
        <v>37.32</v>
      </c>
      <c r="AT593" s="348">
        <v>37.32</v>
      </c>
      <c r="AU593" s="374"/>
      <c r="AV593" s="429"/>
      <c r="AW593" s="429"/>
      <c r="AX593" s="429"/>
      <c r="AY593" s="429"/>
      <c r="AZ593" s="429"/>
      <c r="BA593" s="372"/>
      <c r="BB593" s="375"/>
      <c r="BC593" s="375"/>
      <c r="BD593" s="375"/>
      <c r="BE593" s="375"/>
      <c r="BF593" s="374"/>
      <c r="BG593" s="372"/>
      <c r="BH593" s="372"/>
      <c r="BI593" s="375"/>
      <c r="BJ593" s="375"/>
      <c r="BK593" s="375"/>
      <c r="BL593" s="375"/>
      <c r="BM593" s="372"/>
      <c r="BN593" s="372"/>
      <c r="BO593" s="430"/>
    </row>
    <row r="594" spans="1:67" s="428" customFormat="1" x14ac:dyDescent="0.25">
      <c r="A594" s="345" t="s">
        <v>4415</v>
      </c>
      <c r="B594" s="372"/>
      <c r="C594" s="731"/>
      <c r="D594" s="372"/>
      <c r="E594" s="372"/>
      <c r="F594" s="372"/>
      <c r="G594" s="372"/>
      <c r="H594" s="374"/>
      <c r="I594" s="348">
        <v>0.4874</v>
      </c>
      <c r="J594" s="348">
        <v>-1.3629</v>
      </c>
      <c r="K594" s="348">
        <v>-2.1299999999999999E-2</v>
      </c>
      <c r="L594" s="348">
        <v>4.9138999999999999</v>
      </c>
      <c r="M594" s="348">
        <v>-18.5548</v>
      </c>
      <c r="N594" s="350">
        <v>-12.7502</v>
      </c>
      <c r="O594" s="348">
        <v>-1.0335000000000001</v>
      </c>
      <c r="P594" s="348">
        <v>11.825799999999999</v>
      </c>
      <c r="Q594" s="348">
        <v>7.984</v>
      </c>
      <c r="R594" s="348">
        <v>11.0738</v>
      </c>
      <c r="S594" s="348">
        <v>7.9659000000000004</v>
      </c>
      <c r="T594" s="348">
        <v>-16.5182</v>
      </c>
      <c r="U594" s="348">
        <v>-9.3110999999999997</v>
      </c>
      <c r="V594" s="348">
        <v>-14.288</v>
      </c>
      <c r="W594" s="348">
        <v>-0.53100000000000003</v>
      </c>
      <c r="X594" s="348" t="s">
        <v>428</v>
      </c>
      <c r="Y594" s="374"/>
      <c r="Z594" s="346"/>
      <c r="AA594" s="346"/>
      <c r="AB594" s="346"/>
      <c r="AC594" s="346"/>
      <c r="AD594" s="346"/>
      <c r="AE594" s="346"/>
      <c r="AF594" s="346"/>
      <c r="AG594" s="346"/>
      <c r="AH594" s="346"/>
      <c r="AI594" s="346"/>
      <c r="AJ594" s="346"/>
      <c r="AK594" s="346"/>
      <c r="AL594" s="346"/>
      <c r="AM594" s="346"/>
      <c r="AN594" s="346"/>
      <c r="AO594" s="374"/>
      <c r="AP594" s="348">
        <v>11.97</v>
      </c>
      <c r="AQ594" s="348">
        <v>11.91</v>
      </c>
      <c r="AR594" s="348">
        <v>6.07</v>
      </c>
      <c r="AS594" s="348">
        <v>-1.38</v>
      </c>
      <c r="AT594" s="348">
        <v>-16.940000000000001</v>
      </c>
      <c r="AU594" s="374"/>
      <c r="AV594" s="429"/>
      <c r="AW594" s="429"/>
      <c r="AX594" s="429"/>
      <c r="AY594" s="429"/>
      <c r="AZ594" s="429"/>
      <c r="BA594" s="372"/>
      <c r="BB594" s="375"/>
      <c r="BC594" s="375"/>
      <c r="BD594" s="375"/>
      <c r="BE594" s="375"/>
      <c r="BF594" s="374"/>
      <c r="BG594" s="372"/>
      <c r="BH594" s="372"/>
      <c r="BI594" s="375"/>
      <c r="BJ594" s="375"/>
      <c r="BK594" s="375"/>
      <c r="BL594" s="375"/>
      <c r="BM594" s="372"/>
      <c r="BN594" s="372"/>
      <c r="BO594" s="430"/>
    </row>
    <row r="595" spans="1:67" s="428" customFormat="1" x14ac:dyDescent="0.25">
      <c r="A595" s="345" t="s">
        <v>2518</v>
      </c>
      <c r="B595" s="372"/>
      <c r="C595" s="731"/>
      <c r="D595" s="372"/>
      <c r="E595" s="372"/>
      <c r="F595" s="372"/>
      <c r="G595" s="372"/>
      <c r="H595" s="374"/>
      <c r="I595" s="348">
        <v>-0.44240000000000002</v>
      </c>
      <c r="J595" s="348">
        <v>-0.63780000000000003</v>
      </c>
      <c r="K595" s="348">
        <v>0.81879999999999997</v>
      </c>
      <c r="L595" s="348">
        <v>11.160600000000001</v>
      </c>
      <c r="M595" s="348">
        <v>4.3781999999999996</v>
      </c>
      <c r="N595" s="350">
        <v>12.1638</v>
      </c>
      <c r="O595" s="348">
        <v>5.0039999999999996</v>
      </c>
      <c r="P595" s="348">
        <v>21.924900000000001</v>
      </c>
      <c r="Q595" s="348">
        <v>17.934799999999999</v>
      </c>
      <c r="R595" s="348">
        <v>15.453900000000001</v>
      </c>
      <c r="S595" s="348">
        <v>13.4825</v>
      </c>
      <c r="T595" s="348">
        <v>3.5255000000000001</v>
      </c>
      <c r="U595" s="348">
        <v>8.0582999999999991</v>
      </c>
      <c r="V595" s="348">
        <v>10.1486</v>
      </c>
      <c r="W595" s="348">
        <v>0.14899999999999999</v>
      </c>
      <c r="X595" s="348" t="s">
        <v>428</v>
      </c>
      <c r="Y595" s="374"/>
      <c r="Z595" s="346"/>
      <c r="AA595" s="346"/>
      <c r="AB595" s="346"/>
      <c r="AC595" s="346"/>
      <c r="AD595" s="346"/>
      <c r="AE595" s="346"/>
      <c r="AF595" s="346"/>
      <c r="AG595" s="346"/>
      <c r="AH595" s="346"/>
      <c r="AI595" s="346"/>
      <c r="AJ595" s="346"/>
      <c r="AK595" s="346"/>
      <c r="AL595" s="346"/>
      <c r="AM595" s="346"/>
      <c r="AN595" s="346"/>
      <c r="AO595" s="374"/>
      <c r="AP595" s="348">
        <v>17.64</v>
      </c>
      <c r="AQ595" s="348">
        <v>21.27</v>
      </c>
      <c r="AR595" s="348">
        <v>18.39</v>
      </c>
      <c r="AS595" s="348">
        <v>14.19</v>
      </c>
      <c r="AT595" s="348">
        <v>12.33</v>
      </c>
      <c r="AU595" s="374"/>
      <c r="AV595" s="429"/>
      <c r="AW595" s="429"/>
      <c r="AX595" s="429"/>
      <c r="AY595" s="429"/>
      <c r="AZ595" s="429"/>
      <c r="BA595" s="372"/>
      <c r="BB595" s="375"/>
      <c r="BC595" s="375"/>
      <c r="BD595" s="375"/>
      <c r="BE595" s="375"/>
      <c r="BF595" s="374"/>
      <c r="BG595" s="372"/>
      <c r="BH595" s="372"/>
      <c r="BI595" s="375"/>
      <c r="BJ595" s="375"/>
      <c r="BK595" s="375"/>
      <c r="BL595" s="375"/>
      <c r="BM595" s="372"/>
      <c r="BN595" s="372"/>
      <c r="BO595" s="430"/>
    </row>
    <row r="596" spans="1:67" s="428" customFormat="1" x14ac:dyDescent="0.25">
      <c r="A596" s="345" t="s">
        <v>4416</v>
      </c>
      <c r="B596" s="372"/>
      <c r="C596" s="731"/>
      <c r="D596" s="372"/>
      <c r="E596" s="372"/>
      <c r="F596" s="372"/>
      <c r="G596" s="372"/>
      <c r="H596" s="374"/>
      <c r="I596" s="348">
        <v>-1.7589999999999999</v>
      </c>
      <c r="J596" s="348">
        <v>-2.2252999999999998</v>
      </c>
      <c r="K596" s="348">
        <v>-5.7439</v>
      </c>
      <c r="L596" s="348">
        <v>2.4695999999999998</v>
      </c>
      <c r="M596" s="348">
        <v>-14.1564</v>
      </c>
      <c r="N596" s="350">
        <v>-22.487300000000001</v>
      </c>
      <c r="O596" s="348">
        <v>-19.002800000000001</v>
      </c>
      <c r="P596" s="348">
        <v>19.122199999999999</v>
      </c>
      <c r="Q596" s="348">
        <v>22.782399999999999</v>
      </c>
      <c r="R596" s="348" t="s">
        <v>430</v>
      </c>
      <c r="S596" s="348">
        <v>5.9840999999999998</v>
      </c>
      <c r="T596" s="348">
        <v>-16.2437</v>
      </c>
      <c r="U596" s="348">
        <v>-14.899100000000001</v>
      </c>
      <c r="V596" s="348">
        <v>-23.721900000000002</v>
      </c>
      <c r="W596" s="348">
        <v>-1.5359</v>
      </c>
      <c r="X596" s="348" t="s">
        <v>428</v>
      </c>
      <c r="Y596" s="374"/>
      <c r="Z596" s="346"/>
      <c r="AA596" s="346"/>
      <c r="AB596" s="346"/>
      <c r="AC596" s="346"/>
      <c r="AD596" s="346"/>
      <c r="AE596" s="346"/>
      <c r="AF596" s="346"/>
      <c r="AG596" s="346"/>
      <c r="AH596" s="346"/>
      <c r="AI596" s="346"/>
      <c r="AJ596" s="346"/>
      <c r="AK596" s="346"/>
      <c r="AL596" s="346"/>
      <c r="AM596" s="346"/>
      <c r="AN596" s="346"/>
      <c r="AO596" s="374"/>
      <c r="AP596" s="348" t="s">
        <v>430</v>
      </c>
      <c r="AQ596" s="348" t="s">
        <v>430</v>
      </c>
      <c r="AR596" s="348">
        <v>14.61</v>
      </c>
      <c r="AS596" s="348">
        <v>-8.4</v>
      </c>
      <c r="AT596" s="348">
        <v>-22.44</v>
      </c>
      <c r="AU596" s="374"/>
      <c r="AV596" s="429"/>
      <c r="AW596" s="429"/>
      <c r="AX596" s="429"/>
      <c r="AY596" s="429"/>
      <c r="AZ596" s="429"/>
      <c r="BA596" s="372"/>
      <c r="BB596" s="375"/>
      <c r="BC596" s="375"/>
      <c r="BD596" s="375"/>
      <c r="BE596" s="375"/>
      <c r="BF596" s="374"/>
      <c r="BG596" s="372"/>
      <c r="BH596" s="372"/>
      <c r="BI596" s="375"/>
      <c r="BJ596" s="375"/>
      <c r="BK596" s="375"/>
      <c r="BL596" s="375"/>
      <c r="BM596" s="372"/>
      <c r="BN596" s="372"/>
      <c r="BO596" s="430"/>
    </row>
    <row r="597" spans="1:67" s="428" customFormat="1" x14ac:dyDescent="0.25">
      <c r="A597" s="345" t="s">
        <v>4417</v>
      </c>
      <c r="B597" s="372"/>
      <c r="C597" s="731"/>
      <c r="D597" s="372"/>
      <c r="E597" s="372"/>
      <c r="F597" s="372"/>
      <c r="G597" s="372"/>
      <c r="H597" s="374"/>
      <c r="I597" s="348">
        <v>1.1372</v>
      </c>
      <c r="J597" s="348">
        <v>3.7277999999999998</v>
      </c>
      <c r="K597" s="348">
        <v>10.1058</v>
      </c>
      <c r="L597" s="348">
        <v>16.822700000000001</v>
      </c>
      <c r="M597" s="348">
        <v>-6.8962000000000003</v>
      </c>
      <c r="N597" s="350">
        <v>-11.3589</v>
      </c>
      <c r="O597" s="348">
        <v>-3.8502000000000001</v>
      </c>
      <c r="P597" s="348">
        <v>12.3927</v>
      </c>
      <c r="Q597" s="348">
        <v>15.742800000000001</v>
      </c>
      <c r="R597" s="348">
        <v>14.9237</v>
      </c>
      <c r="S597" s="348">
        <v>22.656400000000001</v>
      </c>
      <c r="T597" s="348">
        <v>-7.0343999999999998</v>
      </c>
      <c r="U597" s="348">
        <v>-9.1879000000000008</v>
      </c>
      <c r="V597" s="348">
        <v>-13.7623</v>
      </c>
      <c r="W597" s="348">
        <v>9.8988999999999994</v>
      </c>
      <c r="X597" s="348">
        <v>-7.5867000000000004</v>
      </c>
      <c r="Y597" s="374"/>
      <c r="Z597" s="346"/>
      <c r="AA597" s="346"/>
      <c r="AB597" s="346"/>
      <c r="AC597" s="346"/>
      <c r="AD597" s="346"/>
      <c r="AE597" s="346"/>
      <c r="AF597" s="346"/>
      <c r="AG597" s="346"/>
      <c r="AH597" s="346"/>
      <c r="AI597" s="346"/>
      <c r="AJ597" s="346"/>
      <c r="AK597" s="346"/>
      <c r="AL597" s="346"/>
      <c r="AM597" s="346"/>
      <c r="AN597" s="346"/>
      <c r="AO597" s="374"/>
      <c r="AP597" s="348">
        <v>14.51</v>
      </c>
      <c r="AQ597" s="348">
        <v>15.43</v>
      </c>
      <c r="AR597" s="348">
        <v>9.65</v>
      </c>
      <c r="AS597" s="348">
        <v>1.3</v>
      </c>
      <c r="AT597" s="348">
        <v>-5</v>
      </c>
      <c r="AU597" s="374"/>
      <c r="AV597" s="429"/>
      <c r="AW597" s="429"/>
      <c r="AX597" s="429"/>
      <c r="AY597" s="429"/>
      <c r="AZ597" s="429"/>
      <c r="BA597" s="372"/>
      <c r="BB597" s="375"/>
      <c r="BC597" s="375"/>
      <c r="BD597" s="375"/>
      <c r="BE597" s="375"/>
      <c r="BF597" s="374"/>
      <c r="BG597" s="372"/>
      <c r="BH597" s="372"/>
      <c r="BI597" s="375"/>
      <c r="BJ597" s="375"/>
      <c r="BK597" s="375"/>
      <c r="BL597" s="375"/>
      <c r="BM597" s="372"/>
      <c r="BN597" s="372"/>
      <c r="BO597" s="430"/>
    </row>
    <row r="598" spans="1:67" s="428" customFormat="1" x14ac:dyDescent="0.25">
      <c r="A598" s="345" t="s">
        <v>2520</v>
      </c>
      <c r="B598" s="372"/>
      <c r="C598" s="731"/>
      <c r="D598" s="372"/>
      <c r="E598" s="372"/>
      <c r="F598" s="372"/>
      <c r="G598" s="372"/>
      <c r="H598" s="374"/>
      <c r="I598" s="348">
        <v>2.0533999999999999</v>
      </c>
      <c r="J598" s="348">
        <v>-4.3139000000000003</v>
      </c>
      <c r="K598" s="348">
        <v>-4.3385999999999996</v>
      </c>
      <c r="L598" s="348">
        <v>-6.5086000000000004</v>
      </c>
      <c r="M598" s="348">
        <v>-28.534199999999998</v>
      </c>
      <c r="N598" s="350">
        <v>-26.703499999999998</v>
      </c>
      <c r="O598" s="348">
        <v>-9.5639000000000003</v>
      </c>
      <c r="P598" s="348">
        <v>0.93069999999999997</v>
      </c>
      <c r="Q598" s="348">
        <v>1.0264</v>
      </c>
      <c r="R598" s="348">
        <v>11.671099999999999</v>
      </c>
      <c r="S598" s="348">
        <v>-4.6224999999999996</v>
      </c>
      <c r="T598" s="348">
        <v>-26.476700000000001</v>
      </c>
      <c r="U598" s="348">
        <v>-16.604299999999999</v>
      </c>
      <c r="V598" s="348">
        <v>-27.704699999999999</v>
      </c>
      <c r="W598" s="348">
        <v>-5.2042999999999999</v>
      </c>
      <c r="X598" s="348" t="s">
        <v>428</v>
      </c>
      <c r="Y598" s="374"/>
      <c r="Z598" s="346"/>
      <c r="AA598" s="346"/>
      <c r="AB598" s="346"/>
      <c r="AC598" s="346"/>
      <c r="AD598" s="346"/>
      <c r="AE598" s="346"/>
      <c r="AF598" s="346"/>
      <c r="AG598" s="346"/>
      <c r="AH598" s="346"/>
      <c r="AI598" s="346"/>
      <c r="AJ598" s="346"/>
      <c r="AK598" s="346"/>
      <c r="AL598" s="346"/>
      <c r="AM598" s="346"/>
      <c r="AN598" s="346"/>
      <c r="AO598" s="374"/>
      <c r="AP598" s="348">
        <v>9.16</v>
      </c>
      <c r="AQ598" s="348">
        <v>3.35</v>
      </c>
      <c r="AR598" s="348">
        <v>-5.48</v>
      </c>
      <c r="AS598" s="348">
        <v>-14.29</v>
      </c>
      <c r="AT598" s="348">
        <v>-32.479999999999997</v>
      </c>
      <c r="AU598" s="374"/>
      <c r="AV598" s="429"/>
      <c r="AW598" s="429"/>
      <c r="AX598" s="429"/>
      <c r="AY598" s="429"/>
      <c r="AZ598" s="429"/>
      <c r="BA598" s="372"/>
      <c r="BB598" s="375"/>
      <c r="BC598" s="375"/>
      <c r="BD598" s="375"/>
      <c r="BE598" s="375"/>
      <c r="BF598" s="374"/>
      <c r="BG598" s="372"/>
      <c r="BH598" s="372"/>
      <c r="BI598" s="375"/>
      <c r="BJ598" s="375"/>
      <c r="BK598" s="375"/>
      <c r="BL598" s="375"/>
      <c r="BM598" s="372"/>
      <c r="BN598" s="372"/>
      <c r="BO598" s="430"/>
    </row>
    <row r="599" spans="1:67" s="428" customFormat="1" x14ac:dyDescent="0.25">
      <c r="A599" s="345" t="s">
        <v>1220</v>
      </c>
      <c r="B599" s="372"/>
      <c r="C599" s="731"/>
      <c r="D599" s="372"/>
      <c r="E599" s="372"/>
      <c r="F599" s="372"/>
      <c r="G599" s="372"/>
      <c r="H599" s="374"/>
      <c r="I599" s="348">
        <v>0.36630000000000001</v>
      </c>
      <c r="J599" s="348">
        <v>0.16450000000000001</v>
      </c>
      <c r="K599" s="348">
        <v>1.8304</v>
      </c>
      <c r="L599" s="348">
        <v>11.0345</v>
      </c>
      <c r="M599" s="348">
        <v>-1.2064999999999999</v>
      </c>
      <c r="N599" s="350">
        <v>2.9472</v>
      </c>
      <c r="O599" s="348">
        <v>3.831</v>
      </c>
      <c r="P599" s="348">
        <v>16.4695</v>
      </c>
      <c r="Q599" s="348">
        <v>14.7082</v>
      </c>
      <c r="R599" s="348">
        <v>16.037099999999999</v>
      </c>
      <c r="S599" s="348">
        <v>13.9643</v>
      </c>
      <c r="T599" s="348">
        <v>-1.2995000000000001</v>
      </c>
      <c r="U599" s="348">
        <v>4.4454000000000002</v>
      </c>
      <c r="V599" s="348">
        <v>0.8044</v>
      </c>
      <c r="W599" s="348">
        <v>1.768</v>
      </c>
      <c r="X599" s="348" t="s">
        <v>428</v>
      </c>
      <c r="Y599" s="374"/>
      <c r="Z599" s="346"/>
      <c r="AA599" s="346"/>
      <c r="AB599" s="346"/>
      <c r="AC599" s="346"/>
      <c r="AD599" s="346"/>
      <c r="AE599" s="346"/>
      <c r="AF599" s="346"/>
      <c r="AG599" s="346"/>
      <c r="AH599" s="346"/>
      <c r="AI599" s="346"/>
      <c r="AJ599" s="346"/>
      <c r="AK599" s="346"/>
      <c r="AL599" s="346"/>
      <c r="AM599" s="346"/>
      <c r="AN599" s="346"/>
      <c r="AO599" s="374"/>
      <c r="AP599" s="348">
        <v>15.96</v>
      </c>
      <c r="AQ599" s="348">
        <v>17.170000000000002</v>
      </c>
      <c r="AR599" s="348">
        <v>13.58</v>
      </c>
      <c r="AS599" s="348">
        <v>8.61</v>
      </c>
      <c r="AT599" s="348">
        <v>4.51</v>
      </c>
      <c r="AU599" s="374"/>
      <c r="AV599" s="429"/>
      <c r="AW599" s="429"/>
      <c r="AX599" s="429"/>
      <c r="AY599" s="429"/>
      <c r="AZ599" s="429"/>
      <c r="BA599" s="372"/>
      <c r="BB599" s="375"/>
      <c r="BC599" s="375"/>
      <c r="BD599" s="375"/>
      <c r="BE599" s="375"/>
      <c r="BF599" s="374"/>
      <c r="BG599" s="372"/>
      <c r="BH599" s="372"/>
      <c r="BI599" s="375"/>
      <c r="BJ599" s="375"/>
      <c r="BK599" s="375"/>
      <c r="BL599" s="375"/>
      <c r="BM599" s="372"/>
      <c r="BN599" s="372"/>
      <c r="BO599" s="430"/>
    </row>
    <row r="600" spans="1:67" s="428" customFormat="1" x14ac:dyDescent="0.25">
      <c r="A600" s="345" t="s">
        <v>4418</v>
      </c>
      <c r="B600" s="372"/>
      <c r="C600" s="731"/>
      <c r="D600" s="372"/>
      <c r="E600" s="372"/>
      <c r="F600" s="372"/>
      <c r="G600" s="372"/>
      <c r="H600" s="374"/>
      <c r="I600" s="348">
        <v>-9.35E-2</v>
      </c>
      <c r="J600" s="348">
        <v>1.3487</v>
      </c>
      <c r="K600" s="348">
        <v>7.9973000000000001</v>
      </c>
      <c r="L600" s="348">
        <v>28.512799999999999</v>
      </c>
      <c r="M600" s="348">
        <v>11.5778</v>
      </c>
      <c r="N600" s="350">
        <v>7.7378</v>
      </c>
      <c r="O600" s="348">
        <v>4.8940999999999999</v>
      </c>
      <c r="P600" s="348">
        <v>25.5411</v>
      </c>
      <c r="Q600" s="348">
        <v>22.9895</v>
      </c>
      <c r="R600" s="348">
        <v>20.976099999999999</v>
      </c>
      <c r="S600" s="348">
        <v>33.0075</v>
      </c>
      <c r="T600" s="348">
        <v>11.538600000000001</v>
      </c>
      <c r="U600" s="348">
        <v>9.9429999999999996</v>
      </c>
      <c r="V600" s="348">
        <v>4.2442000000000002</v>
      </c>
      <c r="W600" s="348">
        <v>6.2591999999999999</v>
      </c>
      <c r="X600" s="348" t="s">
        <v>428</v>
      </c>
      <c r="Y600" s="374"/>
      <c r="Z600" s="346"/>
      <c r="AA600" s="346"/>
      <c r="AB600" s="346"/>
      <c r="AC600" s="346"/>
      <c r="AD600" s="346"/>
      <c r="AE600" s="346"/>
      <c r="AF600" s="346"/>
      <c r="AG600" s="346"/>
      <c r="AH600" s="346"/>
      <c r="AI600" s="346"/>
      <c r="AJ600" s="346"/>
      <c r="AK600" s="346"/>
      <c r="AL600" s="346"/>
      <c r="AM600" s="346"/>
      <c r="AN600" s="346"/>
      <c r="AO600" s="374"/>
      <c r="AP600" s="348">
        <v>23.62</v>
      </c>
      <c r="AQ600" s="348">
        <v>30.33</v>
      </c>
      <c r="AR600" s="348">
        <v>22.33</v>
      </c>
      <c r="AS600" s="348">
        <v>12.76</v>
      </c>
      <c r="AT600" s="348">
        <v>24.47</v>
      </c>
      <c r="AU600" s="374"/>
      <c r="AV600" s="429"/>
      <c r="AW600" s="429"/>
      <c r="AX600" s="429"/>
      <c r="AY600" s="429"/>
      <c r="AZ600" s="429"/>
      <c r="BA600" s="372"/>
      <c r="BB600" s="375"/>
      <c r="BC600" s="375"/>
      <c r="BD600" s="375"/>
      <c r="BE600" s="375"/>
      <c r="BF600" s="374"/>
      <c r="BG600" s="372"/>
      <c r="BH600" s="372"/>
      <c r="BI600" s="375"/>
      <c r="BJ600" s="375"/>
      <c r="BK600" s="375"/>
      <c r="BL600" s="375"/>
      <c r="BM600" s="372"/>
      <c r="BN600" s="372"/>
      <c r="BO600" s="430"/>
    </row>
    <row r="601" spans="1:67" s="428" customFormat="1" x14ac:dyDescent="0.25">
      <c r="A601" s="345" t="s">
        <v>1445</v>
      </c>
      <c r="B601" s="372"/>
      <c r="C601" s="731"/>
      <c r="D601" s="372"/>
      <c r="E601" s="372"/>
      <c r="F601" s="372"/>
      <c r="G601" s="372"/>
      <c r="H601" s="374"/>
      <c r="I601" s="348">
        <v>8.3099999999999993E-2</v>
      </c>
      <c r="J601" s="348">
        <v>0.39589999999999997</v>
      </c>
      <c r="K601" s="348">
        <v>1.7176</v>
      </c>
      <c r="L601" s="348">
        <v>14.892300000000001</v>
      </c>
      <c r="M601" s="348">
        <v>3.0994000000000002</v>
      </c>
      <c r="N601" s="350">
        <v>6.9246999999999996</v>
      </c>
      <c r="O601" s="348">
        <v>5.5103999999999997</v>
      </c>
      <c r="P601" s="348">
        <v>21.1662</v>
      </c>
      <c r="Q601" s="348">
        <v>18.697099999999999</v>
      </c>
      <c r="R601" s="348">
        <v>18.73</v>
      </c>
      <c r="S601" s="348">
        <v>17.850200000000001</v>
      </c>
      <c r="T601" s="348">
        <v>2.9624999999999999</v>
      </c>
      <c r="U601" s="348">
        <v>9.1257000000000001</v>
      </c>
      <c r="V601" s="348">
        <v>4.6599000000000004</v>
      </c>
      <c r="W601" s="348">
        <v>1.4074</v>
      </c>
      <c r="X601" s="348">
        <v>15.5707</v>
      </c>
      <c r="Y601" s="374"/>
      <c r="Z601" s="346"/>
      <c r="AA601" s="346"/>
      <c r="AB601" s="346"/>
      <c r="AC601" s="346"/>
      <c r="AD601" s="346"/>
      <c r="AE601" s="346"/>
      <c r="AF601" s="346"/>
      <c r="AG601" s="346"/>
      <c r="AH601" s="346"/>
      <c r="AI601" s="346"/>
      <c r="AJ601" s="346"/>
      <c r="AK601" s="346"/>
      <c r="AL601" s="346"/>
      <c r="AM601" s="346"/>
      <c r="AN601" s="346"/>
      <c r="AO601" s="374"/>
      <c r="AP601" s="348">
        <v>19.399999999999999</v>
      </c>
      <c r="AQ601" s="348">
        <v>22.04</v>
      </c>
      <c r="AR601" s="348">
        <v>18.07</v>
      </c>
      <c r="AS601" s="348">
        <v>12.24</v>
      </c>
      <c r="AT601" s="348">
        <v>12.09</v>
      </c>
      <c r="AU601" s="374"/>
      <c r="AV601" s="429"/>
      <c r="AW601" s="429"/>
      <c r="AX601" s="429"/>
      <c r="AY601" s="429"/>
      <c r="AZ601" s="429"/>
      <c r="BA601" s="372"/>
      <c r="BB601" s="375"/>
      <c r="BC601" s="375"/>
      <c r="BD601" s="375"/>
      <c r="BE601" s="375"/>
      <c r="BF601" s="374"/>
      <c r="BG601" s="372"/>
      <c r="BH601" s="372"/>
      <c r="BI601" s="375"/>
      <c r="BJ601" s="375"/>
      <c r="BK601" s="375"/>
      <c r="BL601" s="375"/>
      <c r="BM601" s="372"/>
      <c r="BN601" s="372"/>
      <c r="BO601" s="430"/>
    </row>
    <row r="602" spans="1:67" s="428" customFormat="1" x14ac:dyDescent="0.25">
      <c r="A602" s="345" t="s">
        <v>4419</v>
      </c>
      <c r="B602" s="372"/>
      <c r="C602" s="731"/>
      <c r="D602" s="372"/>
      <c r="E602" s="372"/>
      <c r="F602" s="372"/>
      <c r="G602" s="372"/>
      <c r="H602" s="374"/>
      <c r="I602" s="348">
        <v>0.28620000000000001</v>
      </c>
      <c r="J602" s="348">
        <v>0.18440000000000001</v>
      </c>
      <c r="K602" s="348">
        <v>1.2794000000000001</v>
      </c>
      <c r="L602" s="348">
        <v>14.8697</v>
      </c>
      <c r="M602" s="348">
        <v>2.8056000000000001</v>
      </c>
      <c r="N602" s="350">
        <v>7.4416000000000002</v>
      </c>
      <c r="O602" s="348">
        <v>6.6738</v>
      </c>
      <c r="P602" s="348">
        <v>22.424099999999999</v>
      </c>
      <c r="Q602" s="348">
        <v>20.146699999999999</v>
      </c>
      <c r="R602" s="348">
        <v>19.186399999999999</v>
      </c>
      <c r="S602" s="348">
        <v>18.1541</v>
      </c>
      <c r="T602" s="348">
        <v>2.7707999999999999</v>
      </c>
      <c r="U602" s="348">
        <v>11.3231</v>
      </c>
      <c r="V602" s="348">
        <v>5.6005000000000003</v>
      </c>
      <c r="W602" s="348">
        <v>1.2003999999999999</v>
      </c>
      <c r="X602" s="348">
        <v>5.2046000000000001</v>
      </c>
      <c r="Y602" s="374"/>
      <c r="Z602" s="346"/>
      <c r="AA602" s="346"/>
      <c r="AB602" s="346"/>
      <c r="AC602" s="346"/>
      <c r="AD602" s="346"/>
      <c r="AE602" s="346"/>
      <c r="AF602" s="346"/>
      <c r="AG602" s="346"/>
      <c r="AH602" s="346"/>
      <c r="AI602" s="346"/>
      <c r="AJ602" s="346"/>
      <c r="AK602" s="346"/>
      <c r="AL602" s="346"/>
      <c r="AM602" s="346"/>
      <c r="AN602" s="346"/>
      <c r="AO602" s="374"/>
      <c r="AP602" s="348">
        <v>20.05</v>
      </c>
      <c r="AQ602" s="348">
        <v>23.37</v>
      </c>
      <c r="AR602" s="348">
        <v>19.61</v>
      </c>
      <c r="AS602" s="348">
        <v>13.18</v>
      </c>
      <c r="AT602" s="348">
        <v>13.48</v>
      </c>
      <c r="AU602" s="374"/>
      <c r="AV602" s="429"/>
      <c r="AW602" s="429"/>
      <c r="AX602" s="429"/>
      <c r="AY602" s="429"/>
      <c r="AZ602" s="429"/>
      <c r="BA602" s="372"/>
      <c r="BB602" s="375"/>
      <c r="BC602" s="375"/>
      <c r="BD602" s="375"/>
      <c r="BE602" s="375"/>
      <c r="BF602" s="374"/>
      <c r="BG602" s="372"/>
      <c r="BH602" s="372"/>
      <c r="BI602" s="375"/>
      <c r="BJ602" s="375"/>
      <c r="BK602" s="375"/>
      <c r="BL602" s="375"/>
      <c r="BM602" s="372"/>
      <c r="BN602" s="372"/>
      <c r="BO602" s="430"/>
    </row>
    <row r="603" spans="1:67" s="428" customFormat="1" x14ac:dyDescent="0.25">
      <c r="A603" s="345" t="s">
        <v>4420</v>
      </c>
      <c r="B603" s="372"/>
      <c r="C603" s="731"/>
      <c r="D603" s="372"/>
      <c r="E603" s="372"/>
      <c r="F603" s="372"/>
      <c r="G603" s="372"/>
      <c r="H603" s="374"/>
      <c r="I603" s="348">
        <v>-0.12640000000000001</v>
      </c>
      <c r="J603" s="348">
        <v>-0.3322</v>
      </c>
      <c r="K603" s="348">
        <v>2.0706000000000002</v>
      </c>
      <c r="L603" s="348">
        <v>14.1511</v>
      </c>
      <c r="M603" s="348">
        <v>2.5527000000000002</v>
      </c>
      <c r="N603" s="350">
        <v>2.0173999999999999</v>
      </c>
      <c r="O603" s="348">
        <v>0.90359999999999996</v>
      </c>
      <c r="P603" s="348">
        <v>22.157</v>
      </c>
      <c r="Q603" s="348">
        <v>20.284700000000001</v>
      </c>
      <c r="R603" s="348">
        <v>21.9757</v>
      </c>
      <c r="S603" s="348">
        <v>17.5624</v>
      </c>
      <c r="T603" s="348">
        <v>3.5796000000000001</v>
      </c>
      <c r="U603" s="348">
        <v>9.2805</v>
      </c>
      <c r="V603" s="348">
        <v>0.46310000000000001</v>
      </c>
      <c r="W603" s="348">
        <v>0.873</v>
      </c>
      <c r="X603" s="348">
        <v>-1.1702999999999999</v>
      </c>
      <c r="Y603" s="374"/>
      <c r="Z603" s="346"/>
      <c r="AA603" s="346"/>
      <c r="AB603" s="346"/>
      <c r="AC603" s="346"/>
      <c r="AD603" s="346"/>
      <c r="AE603" s="346"/>
      <c r="AF603" s="346"/>
      <c r="AG603" s="346"/>
      <c r="AH603" s="346"/>
      <c r="AI603" s="346"/>
      <c r="AJ603" s="346"/>
      <c r="AK603" s="346"/>
      <c r="AL603" s="346"/>
      <c r="AM603" s="346"/>
      <c r="AN603" s="346"/>
      <c r="AO603" s="374"/>
      <c r="AP603" s="348">
        <v>22.11</v>
      </c>
      <c r="AQ603" s="348">
        <v>23.96</v>
      </c>
      <c r="AR603" s="348">
        <v>17.7</v>
      </c>
      <c r="AS603" s="348">
        <v>9.8000000000000007</v>
      </c>
      <c r="AT603" s="348">
        <v>9.94</v>
      </c>
      <c r="AU603" s="374"/>
      <c r="AV603" s="429"/>
      <c r="AW603" s="429"/>
      <c r="AX603" s="429"/>
      <c r="AY603" s="429"/>
      <c r="AZ603" s="429"/>
      <c r="BA603" s="372"/>
      <c r="BB603" s="375"/>
      <c r="BC603" s="375"/>
      <c r="BD603" s="375"/>
      <c r="BE603" s="375"/>
      <c r="BF603" s="374"/>
      <c r="BG603" s="372"/>
      <c r="BH603" s="372"/>
      <c r="BI603" s="375"/>
      <c r="BJ603" s="375"/>
      <c r="BK603" s="375"/>
      <c r="BL603" s="375"/>
      <c r="BM603" s="372"/>
      <c r="BN603" s="372"/>
      <c r="BO603" s="430"/>
    </row>
    <row r="604" spans="1:67" s="428" customFormat="1" x14ac:dyDescent="0.25">
      <c r="A604" s="345" t="s">
        <v>4421</v>
      </c>
      <c r="B604" s="372"/>
      <c r="C604" s="731"/>
      <c r="D604" s="372"/>
      <c r="E604" s="372"/>
      <c r="F604" s="372"/>
      <c r="G604" s="372"/>
      <c r="H604" s="374"/>
      <c r="I604" s="348">
        <v>-0.21890000000000001</v>
      </c>
      <c r="J604" s="348">
        <v>-0.31259999999999999</v>
      </c>
      <c r="K604" s="348">
        <v>2.4803000000000002</v>
      </c>
      <c r="L604" s="348">
        <v>14.5808</v>
      </c>
      <c r="M604" s="348">
        <v>0.84050000000000002</v>
      </c>
      <c r="N604" s="350">
        <v>-0.4299</v>
      </c>
      <c r="O604" s="348">
        <v>0.26340000000000002</v>
      </c>
      <c r="P604" s="348">
        <v>13.2469</v>
      </c>
      <c r="Q604" s="348">
        <v>9.8733000000000004</v>
      </c>
      <c r="R604" s="348">
        <v>14.824999999999999</v>
      </c>
      <c r="S604" s="348">
        <v>17.176400000000001</v>
      </c>
      <c r="T604" s="348">
        <v>1.2416</v>
      </c>
      <c r="U604" s="348">
        <v>3.3975</v>
      </c>
      <c r="V604" s="348">
        <v>-2.5146999999999999</v>
      </c>
      <c r="W604" s="348">
        <v>2.0301</v>
      </c>
      <c r="X604" s="348" t="s">
        <v>428</v>
      </c>
      <c r="Y604" s="374"/>
      <c r="Z604" s="346"/>
      <c r="AA604" s="346"/>
      <c r="AB604" s="346"/>
      <c r="AC604" s="346"/>
      <c r="AD604" s="346"/>
      <c r="AE604" s="346"/>
      <c r="AF604" s="346"/>
      <c r="AG604" s="346"/>
      <c r="AH604" s="346"/>
      <c r="AI604" s="346"/>
      <c r="AJ604" s="346"/>
      <c r="AK604" s="346"/>
      <c r="AL604" s="346"/>
      <c r="AM604" s="346"/>
      <c r="AN604" s="346"/>
      <c r="AO604" s="374"/>
      <c r="AP604" s="348">
        <v>13.28</v>
      </c>
      <c r="AQ604" s="348">
        <v>13.19</v>
      </c>
      <c r="AR604" s="348">
        <v>9.82</v>
      </c>
      <c r="AS604" s="348">
        <v>6.37</v>
      </c>
      <c r="AT604" s="348">
        <v>6.17</v>
      </c>
      <c r="AU604" s="374"/>
      <c r="AV604" s="429"/>
      <c r="AW604" s="429"/>
      <c r="AX604" s="429"/>
      <c r="AY604" s="429"/>
      <c r="AZ604" s="429"/>
      <c r="BA604" s="372"/>
      <c r="BB604" s="375"/>
      <c r="BC604" s="375"/>
      <c r="BD604" s="375"/>
      <c r="BE604" s="375"/>
      <c r="BF604" s="374"/>
      <c r="BG604" s="372"/>
      <c r="BH604" s="372"/>
      <c r="BI604" s="375"/>
      <c r="BJ604" s="375"/>
      <c r="BK604" s="375"/>
      <c r="BL604" s="375"/>
      <c r="BM604" s="372"/>
      <c r="BN604" s="372"/>
      <c r="BO604" s="430"/>
    </row>
    <row r="605" spans="1:67" s="428" customFormat="1" x14ac:dyDescent="0.25">
      <c r="A605" s="345" t="s">
        <v>4422</v>
      </c>
      <c r="B605" s="372"/>
      <c r="C605" s="731"/>
      <c r="D605" s="372"/>
      <c r="E605" s="372"/>
      <c r="F605" s="372"/>
      <c r="G605" s="372"/>
      <c r="H605" s="374"/>
      <c r="I605" s="348">
        <v>0.4597</v>
      </c>
      <c r="J605" s="348">
        <v>-6.5799999999999997E-2</v>
      </c>
      <c r="K605" s="348">
        <v>1.1932</v>
      </c>
      <c r="L605" s="348">
        <v>19.014099999999999</v>
      </c>
      <c r="M605" s="348">
        <v>8.1454000000000004</v>
      </c>
      <c r="N605" s="350">
        <v>19.472100000000001</v>
      </c>
      <c r="O605" s="348">
        <v>25.663799999999998</v>
      </c>
      <c r="P605" s="348">
        <v>33.571300000000001</v>
      </c>
      <c r="Q605" s="348">
        <v>22.761800000000001</v>
      </c>
      <c r="R605" s="348">
        <v>15.2492</v>
      </c>
      <c r="S605" s="348">
        <v>23.5825</v>
      </c>
      <c r="T605" s="348">
        <v>7.8167</v>
      </c>
      <c r="U605" s="348">
        <v>24.449000000000002</v>
      </c>
      <c r="V605" s="348">
        <v>17.2606</v>
      </c>
      <c r="W605" s="348">
        <v>1.4988999999999999</v>
      </c>
      <c r="X605" s="348" t="s">
        <v>428</v>
      </c>
      <c r="Y605" s="374"/>
      <c r="Z605" s="346"/>
      <c r="AA605" s="346"/>
      <c r="AB605" s="346"/>
      <c r="AC605" s="346"/>
      <c r="AD605" s="346"/>
      <c r="AE605" s="346"/>
      <c r="AF605" s="346"/>
      <c r="AG605" s="346"/>
      <c r="AH605" s="346"/>
      <c r="AI605" s="346"/>
      <c r="AJ605" s="346"/>
      <c r="AK605" s="346"/>
      <c r="AL605" s="346"/>
      <c r="AM605" s="346"/>
      <c r="AN605" s="346"/>
      <c r="AO605" s="374"/>
      <c r="AP605" s="348">
        <v>18.940000000000001</v>
      </c>
      <c r="AQ605" s="348">
        <v>26.6</v>
      </c>
      <c r="AR605" s="348">
        <v>29.39</v>
      </c>
      <c r="AS605" s="348">
        <v>27.52</v>
      </c>
      <c r="AT605" s="348">
        <v>26.7</v>
      </c>
      <c r="AU605" s="374"/>
      <c r="AV605" s="429"/>
      <c r="AW605" s="429"/>
      <c r="AX605" s="429"/>
      <c r="AY605" s="429"/>
      <c r="AZ605" s="429"/>
      <c r="BA605" s="372"/>
      <c r="BB605" s="375"/>
      <c r="BC605" s="375"/>
      <c r="BD605" s="375"/>
      <c r="BE605" s="375"/>
      <c r="BF605" s="374"/>
      <c r="BG605" s="372"/>
      <c r="BH605" s="372"/>
      <c r="BI605" s="375"/>
      <c r="BJ605" s="375"/>
      <c r="BK605" s="375"/>
      <c r="BL605" s="375"/>
      <c r="BM605" s="372"/>
      <c r="BN605" s="372"/>
      <c r="BO605" s="430"/>
    </row>
    <row r="606" spans="1:67" s="428" customFormat="1" x14ac:dyDescent="0.25">
      <c r="A606" s="345" t="s">
        <v>4423</v>
      </c>
      <c r="B606" s="372"/>
      <c r="C606" s="731"/>
      <c r="D606" s="372"/>
      <c r="E606" s="372"/>
      <c r="F606" s="372"/>
      <c r="G606" s="372"/>
      <c r="H606" s="374"/>
      <c r="I606" s="348">
        <v>-0.20480000000000001</v>
      </c>
      <c r="J606" s="348">
        <v>3.4327999999999999</v>
      </c>
      <c r="K606" s="348">
        <v>2.1086999999999998</v>
      </c>
      <c r="L606" s="348">
        <v>18.332899999999999</v>
      </c>
      <c r="M606" s="348">
        <v>12.276400000000001</v>
      </c>
      <c r="N606" s="350">
        <v>17.889800000000001</v>
      </c>
      <c r="O606" s="348">
        <v>18.467700000000001</v>
      </c>
      <c r="P606" s="348">
        <v>29.002300000000002</v>
      </c>
      <c r="Q606" s="348">
        <v>15.79</v>
      </c>
      <c r="R606" s="348">
        <v>19.679600000000001</v>
      </c>
      <c r="S606" s="348">
        <v>18.012899999999998</v>
      </c>
      <c r="T606" s="348">
        <v>12.285600000000001</v>
      </c>
      <c r="U606" s="348">
        <v>14.2197</v>
      </c>
      <c r="V606" s="348">
        <v>13.638</v>
      </c>
      <c r="W606" s="348">
        <v>2.9706000000000001</v>
      </c>
      <c r="X606" s="348" t="s">
        <v>428</v>
      </c>
      <c r="Y606" s="374"/>
      <c r="Z606" s="346"/>
      <c r="AA606" s="346"/>
      <c r="AB606" s="346"/>
      <c r="AC606" s="346"/>
      <c r="AD606" s="346"/>
      <c r="AE606" s="346"/>
      <c r="AF606" s="346"/>
      <c r="AG606" s="346"/>
      <c r="AH606" s="346"/>
      <c r="AI606" s="346"/>
      <c r="AJ606" s="346"/>
      <c r="AK606" s="346"/>
      <c r="AL606" s="346"/>
      <c r="AM606" s="346"/>
      <c r="AN606" s="346"/>
      <c r="AO606" s="374"/>
      <c r="AP606" s="348">
        <v>20.48</v>
      </c>
      <c r="AQ606" s="348">
        <v>21.95</v>
      </c>
      <c r="AR606" s="348">
        <v>22.73</v>
      </c>
      <c r="AS606" s="348">
        <v>20.54</v>
      </c>
      <c r="AT606" s="348">
        <v>24.99</v>
      </c>
      <c r="AU606" s="374"/>
      <c r="AV606" s="429"/>
      <c r="AW606" s="429"/>
      <c r="AX606" s="429"/>
      <c r="AY606" s="429"/>
      <c r="AZ606" s="429"/>
      <c r="BA606" s="372"/>
      <c r="BB606" s="375"/>
      <c r="BC606" s="375"/>
      <c r="BD606" s="375"/>
      <c r="BE606" s="375"/>
      <c r="BF606" s="374"/>
      <c r="BG606" s="372"/>
      <c r="BH606" s="372"/>
      <c r="BI606" s="375"/>
      <c r="BJ606" s="375"/>
      <c r="BK606" s="375"/>
      <c r="BL606" s="375"/>
      <c r="BM606" s="372"/>
      <c r="BN606" s="372"/>
      <c r="BO606" s="430"/>
    </row>
    <row r="607" spans="1:67" s="428" customFormat="1" x14ac:dyDescent="0.25">
      <c r="A607" s="345" t="s">
        <v>4424</v>
      </c>
      <c r="B607" s="372"/>
      <c r="C607" s="731"/>
      <c r="D607" s="372"/>
      <c r="E607" s="372"/>
      <c r="F607" s="372"/>
      <c r="G607" s="372"/>
      <c r="H607" s="374"/>
      <c r="I607" s="348">
        <v>0.2399</v>
      </c>
      <c r="J607" s="348">
        <v>0.33019999999999999</v>
      </c>
      <c r="K607" s="348">
        <v>1.3416999999999999</v>
      </c>
      <c r="L607" s="348">
        <v>10.9206</v>
      </c>
      <c r="M607" s="348">
        <v>-4.7613000000000003</v>
      </c>
      <c r="N607" s="350">
        <v>-6.1333000000000002</v>
      </c>
      <c r="O607" s="348">
        <v>-1.1031</v>
      </c>
      <c r="P607" s="348">
        <v>15.7852</v>
      </c>
      <c r="Q607" s="348">
        <v>14.5152</v>
      </c>
      <c r="R607" s="348">
        <v>15.857200000000001</v>
      </c>
      <c r="S607" s="348">
        <v>14.007099999999999</v>
      </c>
      <c r="T607" s="348">
        <v>-3.8864999999999998</v>
      </c>
      <c r="U607" s="348">
        <v>-4.9748999999999999</v>
      </c>
      <c r="V607" s="348">
        <v>-8.1456</v>
      </c>
      <c r="W607" s="348">
        <v>2.6798000000000002</v>
      </c>
      <c r="X607" s="348" t="s">
        <v>428</v>
      </c>
      <c r="Y607" s="374"/>
      <c r="Z607" s="346"/>
      <c r="AA607" s="346"/>
      <c r="AB607" s="346"/>
      <c r="AC607" s="346"/>
      <c r="AD607" s="346"/>
      <c r="AE607" s="346"/>
      <c r="AF607" s="346"/>
      <c r="AG607" s="346"/>
      <c r="AH607" s="346"/>
      <c r="AI607" s="346"/>
      <c r="AJ607" s="346"/>
      <c r="AK607" s="346"/>
      <c r="AL607" s="346"/>
      <c r="AM607" s="346"/>
      <c r="AN607" s="346"/>
      <c r="AO607" s="374"/>
      <c r="AP607" s="348">
        <v>15.7</v>
      </c>
      <c r="AQ607" s="348">
        <v>16.28</v>
      </c>
      <c r="AR607" s="348">
        <v>11.67</v>
      </c>
      <c r="AS607" s="348">
        <v>3.95</v>
      </c>
      <c r="AT607" s="348">
        <v>-4.5199999999999996</v>
      </c>
      <c r="AU607" s="374"/>
      <c r="AV607" s="429"/>
      <c r="AW607" s="429"/>
      <c r="AX607" s="429"/>
      <c r="AY607" s="429"/>
      <c r="AZ607" s="429"/>
      <c r="BA607" s="372"/>
      <c r="BB607" s="375"/>
      <c r="BC607" s="375"/>
      <c r="BD607" s="375"/>
      <c r="BE607" s="375"/>
      <c r="BF607" s="374"/>
      <c r="BG607" s="372"/>
      <c r="BH607" s="372"/>
      <c r="BI607" s="375"/>
      <c r="BJ607" s="375"/>
      <c r="BK607" s="375"/>
      <c r="BL607" s="375"/>
      <c r="BM607" s="372"/>
      <c r="BN607" s="372"/>
      <c r="BO607" s="430"/>
    </row>
    <row r="608" spans="1:67" s="428" customFormat="1" x14ac:dyDescent="0.25">
      <c r="A608" s="345" t="s">
        <v>4425</v>
      </c>
      <c r="B608" s="372"/>
      <c r="C608" s="731"/>
      <c r="D608" s="372"/>
      <c r="E608" s="372"/>
      <c r="F608" s="372"/>
      <c r="G608" s="372"/>
      <c r="H608" s="374"/>
      <c r="I608" s="348">
        <v>0.65349999999999997</v>
      </c>
      <c r="J608" s="348">
        <v>-0.1822</v>
      </c>
      <c r="K608" s="348">
        <v>2.5154000000000001</v>
      </c>
      <c r="L608" s="348">
        <v>19.212399999999999</v>
      </c>
      <c r="M608" s="348">
        <v>-8.4876000000000005</v>
      </c>
      <c r="N608" s="350">
        <v>-7.2606000000000002</v>
      </c>
      <c r="O608" s="348">
        <v>-3.1608999999999998</v>
      </c>
      <c r="P608" s="348">
        <v>10.7628</v>
      </c>
      <c r="Q608" s="348">
        <v>13.250999999999999</v>
      </c>
      <c r="R608" s="348">
        <v>19.060500000000001</v>
      </c>
      <c r="S608" s="348">
        <v>21.9131</v>
      </c>
      <c r="T608" s="348">
        <v>-6.2328000000000001</v>
      </c>
      <c r="U608" s="348">
        <v>4.0609999999999999</v>
      </c>
      <c r="V608" s="348">
        <v>-9.09</v>
      </c>
      <c r="W608" s="348">
        <v>-0.3533</v>
      </c>
      <c r="X608" s="348" t="s">
        <v>428</v>
      </c>
      <c r="Y608" s="374"/>
      <c r="Z608" s="346"/>
      <c r="AA608" s="346"/>
      <c r="AB608" s="346"/>
      <c r="AC608" s="346"/>
      <c r="AD608" s="346"/>
      <c r="AE608" s="346"/>
      <c r="AF608" s="346"/>
      <c r="AG608" s="346"/>
      <c r="AH608" s="346"/>
      <c r="AI608" s="346"/>
      <c r="AJ608" s="346"/>
      <c r="AK608" s="346"/>
      <c r="AL608" s="346"/>
      <c r="AM608" s="346"/>
      <c r="AN608" s="346"/>
      <c r="AO608" s="374"/>
      <c r="AP608" s="348">
        <v>19.93</v>
      </c>
      <c r="AQ608" s="348">
        <v>19.5</v>
      </c>
      <c r="AR608" s="348">
        <v>8.09</v>
      </c>
      <c r="AS608" s="348">
        <v>0.27</v>
      </c>
      <c r="AT608" s="348">
        <v>3.23</v>
      </c>
      <c r="AU608" s="374"/>
      <c r="AV608" s="429"/>
      <c r="AW608" s="429"/>
      <c r="AX608" s="429"/>
      <c r="AY608" s="429"/>
      <c r="AZ608" s="429"/>
      <c r="BA608" s="372"/>
      <c r="BB608" s="375"/>
      <c r="BC608" s="375"/>
      <c r="BD608" s="375"/>
      <c r="BE608" s="375"/>
      <c r="BF608" s="374"/>
      <c r="BG608" s="372"/>
      <c r="BH608" s="372"/>
      <c r="BI608" s="375"/>
      <c r="BJ608" s="375"/>
      <c r="BK608" s="375"/>
      <c r="BL608" s="375"/>
      <c r="BM608" s="372"/>
      <c r="BN608" s="372"/>
      <c r="BO608" s="430"/>
    </row>
    <row r="609" spans="1:67" s="428" customFormat="1" x14ac:dyDescent="0.25">
      <c r="A609" s="345" t="s">
        <v>4426</v>
      </c>
      <c r="B609" s="372"/>
      <c r="C609" s="731"/>
      <c r="D609" s="372"/>
      <c r="E609" s="372"/>
      <c r="F609" s="372"/>
      <c r="G609" s="372"/>
      <c r="H609" s="374"/>
      <c r="I609" s="348">
        <v>-0.39279999999999998</v>
      </c>
      <c r="J609" s="348">
        <v>-0.62280000000000002</v>
      </c>
      <c r="K609" s="348">
        <v>1.0088999999999999</v>
      </c>
      <c r="L609" s="348">
        <v>16.946200000000001</v>
      </c>
      <c r="M609" s="348">
        <v>6.2249999999999996</v>
      </c>
      <c r="N609" s="350">
        <v>1.5181</v>
      </c>
      <c r="O609" s="348">
        <v>-0.2722</v>
      </c>
      <c r="P609" s="348">
        <v>18.645299999999999</v>
      </c>
      <c r="Q609" s="348">
        <v>17.081299999999999</v>
      </c>
      <c r="R609" s="348">
        <v>19.129300000000001</v>
      </c>
      <c r="S609" s="348">
        <v>19.450099999999999</v>
      </c>
      <c r="T609" s="348">
        <v>7.5285000000000002</v>
      </c>
      <c r="U609" s="348">
        <v>9.6102000000000007</v>
      </c>
      <c r="V609" s="348">
        <v>8.6099999999999996E-2</v>
      </c>
      <c r="W609" s="348">
        <v>0.43149999999999999</v>
      </c>
      <c r="X609" s="348" t="s">
        <v>428</v>
      </c>
      <c r="Y609" s="374"/>
      <c r="Z609" s="346"/>
      <c r="AA609" s="346"/>
      <c r="AB609" s="346"/>
      <c r="AC609" s="346"/>
      <c r="AD609" s="346"/>
      <c r="AE609" s="346"/>
      <c r="AF609" s="346"/>
      <c r="AG609" s="346"/>
      <c r="AH609" s="346"/>
      <c r="AI609" s="346"/>
      <c r="AJ609" s="346"/>
      <c r="AK609" s="346"/>
      <c r="AL609" s="346"/>
      <c r="AM609" s="346"/>
      <c r="AN609" s="346"/>
      <c r="AO609" s="374"/>
      <c r="AP609" s="348">
        <v>18.71</v>
      </c>
      <c r="AQ609" s="348">
        <v>20.09</v>
      </c>
      <c r="AR609" s="348">
        <v>15.12</v>
      </c>
      <c r="AS609" s="348">
        <v>8.65</v>
      </c>
      <c r="AT609" s="348">
        <v>13.76</v>
      </c>
      <c r="AU609" s="374"/>
      <c r="AV609" s="429"/>
      <c r="AW609" s="429"/>
      <c r="AX609" s="429"/>
      <c r="AY609" s="429"/>
      <c r="AZ609" s="429"/>
      <c r="BA609" s="372"/>
      <c r="BB609" s="375"/>
      <c r="BC609" s="375"/>
      <c r="BD609" s="375"/>
      <c r="BE609" s="375"/>
      <c r="BF609" s="374"/>
      <c r="BG609" s="372"/>
      <c r="BH609" s="372"/>
      <c r="BI609" s="375"/>
      <c r="BJ609" s="375"/>
      <c r="BK609" s="375"/>
      <c r="BL609" s="375"/>
      <c r="BM609" s="372"/>
      <c r="BN609" s="372"/>
      <c r="BO609" s="430"/>
    </row>
    <row r="610" spans="1:67" s="428" customFormat="1" x14ac:dyDescent="0.25">
      <c r="A610" s="345" t="s">
        <v>4427</v>
      </c>
      <c r="B610" s="372"/>
      <c r="C610" s="731"/>
      <c r="D610" s="372"/>
      <c r="E610" s="372"/>
      <c r="F610" s="372"/>
      <c r="G610" s="372"/>
      <c r="H610" s="374"/>
      <c r="I610" s="348">
        <v>0.12590000000000001</v>
      </c>
      <c r="J610" s="348">
        <v>0.82479999999999998</v>
      </c>
      <c r="K610" s="348">
        <v>3.1617999999999999</v>
      </c>
      <c r="L610" s="348">
        <v>17.274100000000001</v>
      </c>
      <c r="M610" s="348">
        <v>4.3940000000000001</v>
      </c>
      <c r="N610" s="350">
        <v>5.8689</v>
      </c>
      <c r="O610" s="348">
        <v>4.4905999999999997</v>
      </c>
      <c r="P610" s="348">
        <v>20.888400000000001</v>
      </c>
      <c r="Q610" s="348">
        <v>18.209900000000001</v>
      </c>
      <c r="R610" s="348">
        <v>17.844999999999999</v>
      </c>
      <c r="S610" s="348">
        <v>20.064299999999999</v>
      </c>
      <c r="T610" s="348">
        <v>4.2169999999999996</v>
      </c>
      <c r="U610" s="348">
        <v>8.2500999999999998</v>
      </c>
      <c r="V610" s="348">
        <v>3.1137999999999999</v>
      </c>
      <c r="W610" s="348">
        <v>2.5087999999999999</v>
      </c>
      <c r="X610" s="348" t="s">
        <v>428</v>
      </c>
      <c r="Y610" s="374"/>
      <c r="Z610" s="346"/>
      <c r="AA610" s="346"/>
      <c r="AB610" s="346"/>
      <c r="AC610" s="346"/>
      <c r="AD610" s="346"/>
      <c r="AE610" s="346"/>
      <c r="AF610" s="346"/>
      <c r="AG610" s="346"/>
      <c r="AH610" s="346"/>
      <c r="AI610" s="346"/>
      <c r="AJ610" s="346"/>
      <c r="AK610" s="346"/>
      <c r="AL610" s="346"/>
      <c r="AM610" s="346"/>
      <c r="AN610" s="346"/>
      <c r="AO610" s="374"/>
      <c r="AP610" s="348">
        <v>18.86</v>
      </c>
      <c r="AQ610" s="348">
        <v>21.92</v>
      </c>
      <c r="AR610" s="348">
        <v>17.53</v>
      </c>
      <c r="AS610" s="348">
        <v>11.49</v>
      </c>
      <c r="AT610" s="348">
        <v>13.59</v>
      </c>
      <c r="AU610" s="374"/>
      <c r="AV610" s="429"/>
      <c r="AW610" s="429"/>
      <c r="AX610" s="429"/>
      <c r="AY610" s="429"/>
      <c r="AZ610" s="429"/>
      <c r="BA610" s="372"/>
      <c r="BB610" s="375"/>
      <c r="BC610" s="375"/>
      <c r="BD610" s="375"/>
      <c r="BE610" s="375"/>
      <c r="BF610" s="374"/>
      <c r="BG610" s="372"/>
      <c r="BH610" s="372"/>
      <c r="BI610" s="375"/>
      <c r="BJ610" s="375"/>
      <c r="BK610" s="375"/>
      <c r="BL610" s="375"/>
      <c r="BM610" s="372"/>
      <c r="BN610" s="372"/>
      <c r="BO610" s="430"/>
    </row>
    <row r="611" spans="1:67" s="428" customFormat="1" x14ac:dyDescent="0.25">
      <c r="A611" s="345" t="s">
        <v>4428</v>
      </c>
      <c r="B611" s="372"/>
      <c r="C611" s="731"/>
      <c r="D611" s="372"/>
      <c r="E611" s="372"/>
      <c r="F611" s="372"/>
      <c r="G611" s="372"/>
      <c r="H611" s="374"/>
      <c r="I611" s="348">
        <v>0.1462</v>
      </c>
      <c r="J611" s="348">
        <v>1.0302</v>
      </c>
      <c r="K611" s="348">
        <v>3.8637000000000001</v>
      </c>
      <c r="L611" s="348">
        <v>18.498200000000001</v>
      </c>
      <c r="M611" s="348" t="s">
        <v>430</v>
      </c>
      <c r="N611" s="350" t="s">
        <v>430</v>
      </c>
      <c r="O611" s="348" t="s">
        <v>430</v>
      </c>
      <c r="P611" s="348" t="s">
        <v>430</v>
      </c>
      <c r="Q611" s="348" t="s">
        <v>430</v>
      </c>
      <c r="R611" s="348" t="s">
        <v>430</v>
      </c>
      <c r="S611" s="348">
        <v>21.2059</v>
      </c>
      <c r="T611" s="348" t="s">
        <v>430</v>
      </c>
      <c r="U611" s="348" t="s">
        <v>430</v>
      </c>
      <c r="V611" s="348" t="s">
        <v>430</v>
      </c>
      <c r="W611" s="348">
        <v>3.0415999999999999</v>
      </c>
      <c r="X611" s="348" t="s">
        <v>428</v>
      </c>
      <c r="Y611" s="374"/>
      <c r="Z611" s="346"/>
      <c r="AA611" s="346"/>
      <c r="AB611" s="346"/>
      <c r="AC611" s="346"/>
      <c r="AD611" s="346"/>
      <c r="AE611" s="346"/>
      <c r="AF611" s="346"/>
      <c r="AG611" s="346"/>
      <c r="AH611" s="346"/>
      <c r="AI611" s="346"/>
      <c r="AJ611" s="346"/>
      <c r="AK611" s="346"/>
      <c r="AL611" s="346"/>
      <c r="AM611" s="346"/>
      <c r="AN611" s="346"/>
      <c r="AO611" s="374"/>
      <c r="AP611" s="348" t="s">
        <v>430</v>
      </c>
      <c r="AQ611" s="348" t="s">
        <v>430</v>
      </c>
      <c r="AR611" s="348" t="s">
        <v>430</v>
      </c>
      <c r="AS611" s="348" t="s">
        <v>430</v>
      </c>
      <c r="AT611" s="348" t="s">
        <v>430</v>
      </c>
      <c r="AU611" s="374"/>
      <c r="AV611" s="429"/>
      <c r="AW611" s="429"/>
      <c r="AX611" s="429"/>
      <c r="AY611" s="429"/>
      <c r="AZ611" s="429"/>
      <c r="BA611" s="372"/>
      <c r="BB611" s="375"/>
      <c r="BC611" s="375"/>
      <c r="BD611" s="375"/>
      <c r="BE611" s="375"/>
      <c r="BF611" s="374"/>
      <c r="BG611" s="372"/>
      <c r="BH611" s="372"/>
      <c r="BI611" s="375"/>
      <c r="BJ611" s="375"/>
      <c r="BK611" s="375"/>
      <c r="BL611" s="375"/>
      <c r="BM611" s="372"/>
      <c r="BN611" s="372"/>
      <c r="BO611" s="430"/>
    </row>
    <row r="612" spans="1:67" s="428" customFormat="1" x14ac:dyDescent="0.25">
      <c r="A612" s="345" t="s">
        <v>4429</v>
      </c>
      <c r="B612" s="372"/>
      <c r="C612" s="731"/>
      <c r="D612" s="372"/>
      <c r="E612" s="372"/>
      <c r="F612" s="372"/>
      <c r="G612" s="372"/>
      <c r="H612" s="374"/>
      <c r="I612" s="348">
        <v>-1.15E-2</v>
      </c>
      <c r="J612" s="348">
        <v>-0.2455</v>
      </c>
      <c r="K612" s="348">
        <v>3.3573</v>
      </c>
      <c r="L612" s="348">
        <v>15.8483</v>
      </c>
      <c r="M612" s="348">
        <v>4.9878999999999998</v>
      </c>
      <c r="N612" s="350">
        <v>8.0280000000000005</v>
      </c>
      <c r="O612" s="348">
        <v>1.1762999999999999</v>
      </c>
      <c r="P612" s="348">
        <v>19.846299999999999</v>
      </c>
      <c r="Q612" s="348">
        <v>14.415900000000001</v>
      </c>
      <c r="R612" s="348">
        <v>15.035</v>
      </c>
      <c r="S612" s="348">
        <v>19.575800000000001</v>
      </c>
      <c r="T612" s="348">
        <v>4.3715000000000002</v>
      </c>
      <c r="U612" s="348">
        <v>6.8055000000000003</v>
      </c>
      <c r="V612" s="348">
        <v>5.4324000000000003</v>
      </c>
      <c r="W612" s="348">
        <v>1.4568000000000001</v>
      </c>
      <c r="X612" s="348">
        <v>15.4864</v>
      </c>
      <c r="Y612" s="374"/>
      <c r="Z612" s="346"/>
      <c r="AA612" s="346"/>
      <c r="AB612" s="346"/>
      <c r="AC612" s="346"/>
      <c r="AD612" s="346"/>
      <c r="AE612" s="346"/>
      <c r="AF612" s="346"/>
      <c r="AG612" s="346"/>
      <c r="AH612" s="346"/>
      <c r="AI612" s="346"/>
      <c r="AJ612" s="346"/>
      <c r="AK612" s="346"/>
      <c r="AL612" s="346"/>
      <c r="AM612" s="346"/>
      <c r="AN612" s="346"/>
      <c r="AO612" s="374"/>
      <c r="AP612" s="348">
        <v>14.77</v>
      </c>
      <c r="AQ612" s="348">
        <v>16.77</v>
      </c>
      <c r="AR612" s="348">
        <v>14.98</v>
      </c>
      <c r="AS612" s="348">
        <v>11.35</v>
      </c>
      <c r="AT612" s="348">
        <v>12.69</v>
      </c>
      <c r="AU612" s="374"/>
      <c r="AV612" s="429"/>
      <c r="AW612" s="429"/>
      <c r="AX612" s="429"/>
      <c r="AY612" s="429"/>
      <c r="AZ612" s="429"/>
      <c r="BA612" s="372"/>
      <c r="BB612" s="375"/>
      <c r="BC612" s="375"/>
      <c r="BD612" s="375"/>
      <c r="BE612" s="375"/>
      <c r="BF612" s="374"/>
      <c r="BG612" s="372"/>
      <c r="BH612" s="372"/>
      <c r="BI612" s="375"/>
      <c r="BJ612" s="375"/>
      <c r="BK612" s="375"/>
      <c r="BL612" s="375"/>
      <c r="BM612" s="372"/>
      <c r="BN612" s="372"/>
      <c r="BO612" s="430"/>
    </row>
    <row r="613" spans="1:67" s="428" customFormat="1" x14ac:dyDescent="0.25">
      <c r="A613" s="345" t="s">
        <v>4430</v>
      </c>
      <c r="B613" s="372"/>
      <c r="C613" s="731"/>
      <c r="D613" s="372"/>
      <c r="E613" s="372"/>
      <c r="F613" s="372"/>
      <c r="G613" s="372"/>
      <c r="H613" s="374"/>
      <c r="I613" s="348">
        <v>0.25790000000000002</v>
      </c>
      <c r="J613" s="348">
        <v>1.0800000000000001E-2</v>
      </c>
      <c r="K613" s="348">
        <v>2.3254000000000001</v>
      </c>
      <c r="L613" s="348">
        <v>10.5845</v>
      </c>
      <c r="M613" s="348">
        <v>-5.7864000000000004</v>
      </c>
      <c r="N613" s="350">
        <v>-4.7076000000000002</v>
      </c>
      <c r="O613" s="348">
        <v>-0.29199999999999998</v>
      </c>
      <c r="P613" s="348">
        <v>9.8911999999999995</v>
      </c>
      <c r="Q613" s="348">
        <v>11.668100000000001</v>
      </c>
      <c r="R613" s="348">
        <v>14.0075</v>
      </c>
      <c r="S613" s="348">
        <v>12.8775</v>
      </c>
      <c r="T613" s="348">
        <v>-5.8169000000000004</v>
      </c>
      <c r="U613" s="348">
        <v>-5.5042999999999997</v>
      </c>
      <c r="V613" s="348">
        <v>-6.9687999999999999</v>
      </c>
      <c r="W613" s="348">
        <v>3.1823000000000001</v>
      </c>
      <c r="X613" s="348" t="s">
        <v>428</v>
      </c>
      <c r="Y613" s="374"/>
      <c r="Z613" s="346"/>
      <c r="AA613" s="346"/>
      <c r="AB613" s="346"/>
      <c r="AC613" s="346"/>
      <c r="AD613" s="346"/>
      <c r="AE613" s="346"/>
      <c r="AF613" s="346"/>
      <c r="AG613" s="346"/>
      <c r="AH613" s="346"/>
      <c r="AI613" s="346"/>
      <c r="AJ613" s="346"/>
      <c r="AK613" s="346"/>
      <c r="AL613" s="346"/>
      <c r="AM613" s="346"/>
      <c r="AN613" s="346"/>
      <c r="AO613" s="374"/>
      <c r="AP613" s="348">
        <v>12.86</v>
      </c>
      <c r="AQ613" s="348">
        <v>11.91</v>
      </c>
      <c r="AR613" s="348">
        <v>8.4600000000000009</v>
      </c>
      <c r="AS613" s="348">
        <v>2.02</v>
      </c>
      <c r="AT613" s="348">
        <v>-5.7</v>
      </c>
      <c r="AU613" s="374"/>
      <c r="AV613" s="429"/>
      <c r="AW613" s="429"/>
      <c r="AX613" s="429"/>
      <c r="AY613" s="429"/>
      <c r="AZ613" s="429"/>
      <c r="BA613" s="372"/>
      <c r="BB613" s="375"/>
      <c r="BC613" s="375"/>
      <c r="BD613" s="375"/>
      <c r="BE613" s="375"/>
      <c r="BF613" s="374"/>
      <c r="BG613" s="372"/>
      <c r="BH613" s="372"/>
      <c r="BI613" s="375"/>
      <c r="BJ613" s="375"/>
      <c r="BK613" s="375"/>
      <c r="BL613" s="375"/>
      <c r="BM613" s="372"/>
      <c r="BN613" s="372"/>
      <c r="BO613" s="430"/>
    </row>
    <row r="614" spans="1:67" s="428" customFormat="1" x14ac:dyDescent="0.25">
      <c r="A614" s="345" t="s">
        <v>4431</v>
      </c>
      <c r="B614" s="372"/>
      <c r="C614" s="731"/>
      <c r="D614" s="372"/>
      <c r="E614" s="372"/>
      <c r="F614" s="372"/>
      <c r="G614" s="372"/>
      <c r="H614" s="374"/>
      <c r="I614" s="348">
        <v>0.11600000000000001</v>
      </c>
      <c r="J614" s="348">
        <v>3.6128999999999998</v>
      </c>
      <c r="K614" s="348">
        <v>1.9144000000000001</v>
      </c>
      <c r="L614" s="348">
        <v>12.6167</v>
      </c>
      <c r="M614" s="348">
        <v>10.3025</v>
      </c>
      <c r="N614" s="350">
        <v>16.3886</v>
      </c>
      <c r="O614" s="348">
        <v>14.0405</v>
      </c>
      <c r="P614" s="348">
        <v>24.677199999999999</v>
      </c>
      <c r="Q614" s="348">
        <v>13.204700000000001</v>
      </c>
      <c r="R614" s="348">
        <v>9.5733999999999995</v>
      </c>
      <c r="S614" s="348">
        <v>12.654999999999999</v>
      </c>
      <c r="T614" s="348">
        <v>10.4663</v>
      </c>
      <c r="U614" s="348">
        <v>17.029499999999999</v>
      </c>
      <c r="V614" s="348">
        <v>14.320600000000001</v>
      </c>
      <c r="W614" s="348">
        <v>2.8498999999999999</v>
      </c>
      <c r="X614" s="348" t="s">
        <v>428</v>
      </c>
      <c r="Y614" s="374"/>
      <c r="Z614" s="346"/>
      <c r="AA614" s="346"/>
      <c r="AB614" s="346"/>
      <c r="AC614" s="346"/>
      <c r="AD614" s="346"/>
      <c r="AE614" s="346"/>
      <c r="AF614" s="346"/>
      <c r="AG614" s="346"/>
      <c r="AH614" s="346"/>
      <c r="AI614" s="346"/>
      <c r="AJ614" s="346"/>
      <c r="AK614" s="346"/>
      <c r="AL614" s="346"/>
      <c r="AM614" s="346"/>
      <c r="AN614" s="346"/>
      <c r="AO614" s="374"/>
      <c r="AP614" s="348">
        <v>14.78</v>
      </c>
      <c r="AQ614" s="348">
        <v>17.899999999999999</v>
      </c>
      <c r="AR614" s="348">
        <v>18.07</v>
      </c>
      <c r="AS614" s="348">
        <v>16.2</v>
      </c>
      <c r="AT614" s="348">
        <v>23.19</v>
      </c>
      <c r="AU614" s="374"/>
      <c r="AV614" s="429"/>
      <c r="AW614" s="429"/>
      <c r="AX614" s="429"/>
      <c r="AY614" s="429"/>
      <c r="AZ614" s="429"/>
      <c r="BA614" s="372"/>
      <c r="BB614" s="375"/>
      <c r="BC614" s="375"/>
      <c r="BD614" s="375"/>
      <c r="BE614" s="375"/>
      <c r="BF614" s="374"/>
      <c r="BG614" s="372"/>
      <c r="BH614" s="372"/>
      <c r="BI614" s="375"/>
      <c r="BJ614" s="375"/>
      <c r="BK614" s="375"/>
      <c r="BL614" s="375"/>
      <c r="BM614" s="372"/>
      <c r="BN614" s="372"/>
      <c r="BO614" s="430"/>
    </row>
    <row r="615" spans="1:67" s="428" customFormat="1" x14ac:dyDescent="0.25">
      <c r="A615" s="345" t="s">
        <v>4432</v>
      </c>
      <c r="B615" s="372"/>
      <c r="C615" s="731"/>
      <c r="D615" s="372"/>
      <c r="E615" s="372"/>
      <c r="F615" s="372"/>
      <c r="G615" s="372"/>
      <c r="H615" s="374"/>
      <c r="I615" s="348">
        <v>1.8521000000000001</v>
      </c>
      <c r="J615" s="348">
        <v>1.6984999999999999</v>
      </c>
      <c r="K615" s="348">
        <v>7.548</v>
      </c>
      <c r="L615" s="348">
        <v>13.258800000000001</v>
      </c>
      <c r="M615" s="348">
        <v>-0.32929999999999998</v>
      </c>
      <c r="N615" s="350">
        <v>1.3864000000000001</v>
      </c>
      <c r="O615" s="348">
        <v>5.4222000000000001</v>
      </c>
      <c r="P615" s="348">
        <v>8.9522999999999993</v>
      </c>
      <c r="Q615" s="348">
        <v>9.7776999999999994</v>
      </c>
      <c r="R615" s="348">
        <v>11.7285</v>
      </c>
      <c r="S615" s="348">
        <v>17.487100000000002</v>
      </c>
      <c r="T615" s="348">
        <v>-1.2327999999999999</v>
      </c>
      <c r="U615" s="348">
        <v>7.1974999999999998</v>
      </c>
      <c r="V615" s="348">
        <v>0.72340000000000004</v>
      </c>
      <c r="W615" s="348">
        <v>7.7515000000000001</v>
      </c>
      <c r="X615" s="348" t="s">
        <v>428</v>
      </c>
      <c r="Y615" s="374"/>
      <c r="Z615" s="346"/>
      <c r="AA615" s="346"/>
      <c r="AB615" s="346"/>
      <c r="AC615" s="346"/>
      <c r="AD615" s="346"/>
      <c r="AE615" s="346"/>
      <c r="AF615" s="346"/>
      <c r="AG615" s="346"/>
      <c r="AH615" s="346"/>
      <c r="AI615" s="346"/>
      <c r="AJ615" s="346"/>
      <c r="AK615" s="346"/>
      <c r="AL615" s="346"/>
      <c r="AM615" s="346"/>
      <c r="AN615" s="346"/>
      <c r="AO615" s="374"/>
      <c r="AP615" s="348">
        <v>10.37</v>
      </c>
      <c r="AQ615" s="348">
        <v>11.23</v>
      </c>
      <c r="AR615" s="348">
        <v>9.6199999999999992</v>
      </c>
      <c r="AS615" s="348">
        <v>7.77</v>
      </c>
      <c r="AT615" s="348">
        <v>6.88</v>
      </c>
      <c r="AU615" s="374"/>
      <c r="AV615" s="429"/>
      <c r="AW615" s="429"/>
      <c r="AX615" s="429"/>
      <c r="AY615" s="429"/>
      <c r="AZ615" s="429"/>
      <c r="BA615" s="372"/>
      <c r="BB615" s="375"/>
      <c r="BC615" s="375"/>
      <c r="BD615" s="375"/>
      <c r="BE615" s="375"/>
      <c r="BF615" s="374"/>
      <c r="BG615" s="372"/>
      <c r="BH615" s="372"/>
      <c r="BI615" s="375"/>
      <c r="BJ615" s="375"/>
      <c r="BK615" s="375"/>
      <c r="BL615" s="375"/>
      <c r="BM615" s="372"/>
      <c r="BN615" s="372"/>
      <c r="BO615" s="430"/>
    </row>
    <row r="616" spans="1:67" s="428" customFormat="1" x14ac:dyDescent="0.25">
      <c r="A616" s="345" t="s">
        <v>4433</v>
      </c>
      <c r="B616" s="372"/>
      <c r="C616" s="731"/>
      <c r="D616" s="372"/>
      <c r="E616" s="372"/>
      <c r="F616" s="372"/>
      <c r="G616" s="372"/>
      <c r="H616" s="374"/>
      <c r="I616" s="348">
        <v>0.43290000000000001</v>
      </c>
      <c r="J616" s="348">
        <v>-0.97430000000000005</v>
      </c>
      <c r="K616" s="348">
        <v>7.8448000000000002</v>
      </c>
      <c r="L616" s="348">
        <v>3.9394</v>
      </c>
      <c r="M616" s="348">
        <v>4.6006</v>
      </c>
      <c r="N616" s="350">
        <v>25.281300000000002</v>
      </c>
      <c r="O616" s="348">
        <v>9.2157999999999998</v>
      </c>
      <c r="P616" s="348">
        <v>30.145099999999999</v>
      </c>
      <c r="Q616" s="348">
        <v>30.041699999999999</v>
      </c>
      <c r="R616" s="348">
        <v>13.349299999999999</v>
      </c>
      <c r="S616" s="348">
        <v>10.3299</v>
      </c>
      <c r="T616" s="348">
        <v>1.8592</v>
      </c>
      <c r="U616" s="348">
        <v>15.485099999999999</v>
      </c>
      <c r="V616" s="348">
        <v>20.701499999999999</v>
      </c>
      <c r="W616" s="348">
        <v>5.8613999999999997</v>
      </c>
      <c r="X616" s="348" t="s">
        <v>428</v>
      </c>
      <c r="Y616" s="374"/>
      <c r="Z616" s="346"/>
      <c r="AA616" s="346"/>
      <c r="AB616" s="346"/>
      <c r="AC616" s="346"/>
      <c r="AD616" s="346"/>
      <c r="AE616" s="346"/>
      <c r="AF616" s="346"/>
      <c r="AG616" s="346"/>
      <c r="AH616" s="346"/>
      <c r="AI616" s="346"/>
      <c r="AJ616" s="346"/>
      <c r="AK616" s="346"/>
      <c r="AL616" s="346"/>
      <c r="AM616" s="346"/>
      <c r="AN616" s="346"/>
      <c r="AO616" s="374"/>
      <c r="AP616" s="348">
        <v>20.38</v>
      </c>
      <c r="AQ616" s="348">
        <v>30.32</v>
      </c>
      <c r="AR616" s="348">
        <v>28.93</v>
      </c>
      <c r="AS616" s="348">
        <v>19.13</v>
      </c>
      <c r="AT616" s="348">
        <v>14.25</v>
      </c>
      <c r="AU616" s="374"/>
      <c r="AV616" s="429"/>
      <c r="AW616" s="429"/>
      <c r="AX616" s="429"/>
      <c r="AY616" s="429"/>
      <c r="AZ616" s="429"/>
      <c r="BA616" s="372"/>
      <c r="BB616" s="375"/>
      <c r="BC616" s="375"/>
      <c r="BD616" s="375"/>
      <c r="BE616" s="375"/>
      <c r="BF616" s="374"/>
      <c r="BG616" s="372"/>
      <c r="BH616" s="372"/>
      <c r="BI616" s="375"/>
      <c r="BJ616" s="375"/>
      <c r="BK616" s="375"/>
      <c r="BL616" s="375"/>
      <c r="BM616" s="372"/>
      <c r="BN616" s="372"/>
      <c r="BO616" s="430"/>
    </row>
    <row r="617" spans="1:67" s="428" customFormat="1" x14ac:dyDescent="0.25">
      <c r="A617" s="345" t="s">
        <v>4434</v>
      </c>
      <c r="B617" s="372"/>
      <c r="C617" s="731"/>
      <c r="D617" s="372"/>
      <c r="E617" s="372"/>
      <c r="F617" s="372"/>
      <c r="G617" s="372"/>
      <c r="H617" s="374"/>
      <c r="I617" s="348">
        <v>2.1709000000000001</v>
      </c>
      <c r="J617" s="348">
        <v>1.0984</v>
      </c>
      <c r="K617" s="348">
        <v>6.3448000000000002</v>
      </c>
      <c r="L617" s="348">
        <v>22.206499999999998</v>
      </c>
      <c r="M617" s="348">
        <v>-6.94</v>
      </c>
      <c r="N617" s="350">
        <v>-18.533000000000001</v>
      </c>
      <c r="O617" s="348">
        <v>-14.5779</v>
      </c>
      <c r="P617" s="348">
        <v>17.898199999999999</v>
      </c>
      <c r="Q617" s="348">
        <v>19.334399999999999</v>
      </c>
      <c r="R617" s="348">
        <v>16.5273</v>
      </c>
      <c r="S617" s="348">
        <v>26.4923</v>
      </c>
      <c r="T617" s="348">
        <v>-6.1729000000000003</v>
      </c>
      <c r="U617" s="348">
        <v>-5.0460000000000003</v>
      </c>
      <c r="V617" s="348">
        <v>-16.2456</v>
      </c>
      <c r="W617" s="348">
        <v>5.2366999999999999</v>
      </c>
      <c r="X617" s="348" t="s">
        <v>428</v>
      </c>
      <c r="Y617" s="374"/>
      <c r="Z617" s="346"/>
      <c r="AA617" s="346"/>
      <c r="AB617" s="346"/>
      <c r="AC617" s="346"/>
      <c r="AD617" s="346"/>
      <c r="AE617" s="346"/>
      <c r="AF617" s="346"/>
      <c r="AG617" s="346"/>
      <c r="AH617" s="346"/>
      <c r="AI617" s="346"/>
      <c r="AJ617" s="346"/>
      <c r="AK617" s="346"/>
      <c r="AL617" s="346"/>
      <c r="AM617" s="346"/>
      <c r="AN617" s="346"/>
      <c r="AO617" s="374"/>
      <c r="AP617" s="348">
        <v>16.829999999999998</v>
      </c>
      <c r="AQ617" s="348">
        <v>18.72</v>
      </c>
      <c r="AR617" s="348">
        <v>12.78</v>
      </c>
      <c r="AS617" s="348">
        <v>-0.8</v>
      </c>
      <c r="AT617" s="348">
        <v>-2.4700000000000002</v>
      </c>
      <c r="AU617" s="374"/>
      <c r="AV617" s="429"/>
      <c r="AW617" s="429"/>
      <c r="AX617" s="429"/>
      <c r="AY617" s="429"/>
      <c r="AZ617" s="429"/>
      <c r="BA617" s="372"/>
      <c r="BB617" s="375"/>
      <c r="BC617" s="375"/>
      <c r="BD617" s="375"/>
      <c r="BE617" s="375"/>
      <c r="BF617" s="374"/>
      <c r="BG617" s="372"/>
      <c r="BH617" s="372"/>
      <c r="BI617" s="375"/>
      <c r="BJ617" s="375"/>
      <c r="BK617" s="375"/>
      <c r="BL617" s="375"/>
      <c r="BM617" s="372"/>
      <c r="BN617" s="372"/>
      <c r="BO617" s="430"/>
    </row>
    <row r="618" spans="1:67" s="428" customFormat="1" x14ac:dyDescent="0.25">
      <c r="A618" s="345" t="s">
        <v>1670</v>
      </c>
      <c r="B618" s="372"/>
      <c r="C618" s="731"/>
      <c r="D618" s="372"/>
      <c r="E618" s="372"/>
      <c r="F618" s="372"/>
      <c r="G618" s="372"/>
      <c r="H618" s="374"/>
      <c r="I618" s="348">
        <v>0.20830000000000001</v>
      </c>
      <c r="J618" s="348">
        <v>1.6608000000000001</v>
      </c>
      <c r="K618" s="348">
        <v>6.0609000000000002</v>
      </c>
      <c r="L618" s="348">
        <v>22.137899999999998</v>
      </c>
      <c r="M618" s="348">
        <v>7.0395000000000003</v>
      </c>
      <c r="N618" s="350">
        <v>4.1124999999999998</v>
      </c>
      <c r="O618" s="348">
        <v>2.7361</v>
      </c>
      <c r="P618" s="348">
        <v>20.481000000000002</v>
      </c>
      <c r="Q618" s="348">
        <v>17.217600000000001</v>
      </c>
      <c r="R618" s="348">
        <v>16.080200000000001</v>
      </c>
      <c r="S618" s="348">
        <v>24.5732</v>
      </c>
      <c r="T618" s="348">
        <v>6.7828999999999997</v>
      </c>
      <c r="U618" s="348">
        <v>6.8228</v>
      </c>
      <c r="V618" s="348">
        <v>0.49540000000000001</v>
      </c>
      <c r="W618" s="348">
        <v>4.6981000000000002</v>
      </c>
      <c r="X618" s="348">
        <v>11.2834</v>
      </c>
      <c r="Y618" s="374"/>
      <c r="Z618" s="346"/>
      <c r="AA618" s="346"/>
      <c r="AB618" s="346"/>
      <c r="AC618" s="346"/>
      <c r="AD618" s="346"/>
      <c r="AE618" s="346"/>
      <c r="AF618" s="346"/>
      <c r="AG618" s="346"/>
      <c r="AH618" s="346"/>
      <c r="AI618" s="346"/>
      <c r="AJ618" s="346"/>
      <c r="AK618" s="346"/>
      <c r="AL618" s="346"/>
      <c r="AM618" s="346"/>
      <c r="AN618" s="346"/>
      <c r="AO618" s="374"/>
      <c r="AP618" s="348">
        <v>17.899999999999999</v>
      </c>
      <c r="AQ618" s="348">
        <v>21.83</v>
      </c>
      <c r="AR618" s="348">
        <v>16.559999999999999</v>
      </c>
      <c r="AS618" s="348">
        <v>10.3</v>
      </c>
      <c r="AT618" s="348">
        <v>16.97</v>
      </c>
      <c r="AU618" s="374"/>
      <c r="AV618" s="429"/>
      <c r="AW618" s="429"/>
      <c r="AX618" s="429"/>
      <c r="AY618" s="429"/>
      <c r="AZ618" s="429"/>
      <c r="BA618" s="372"/>
      <c r="BB618" s="375"/>
      <c r="BC618" s="375"/>
      <c r="BD618" s="375"/>
      <c r="BE618" s="375"/>
      <c r="BF618" s="374"/>
      <c r="BG618" s="372"/>
      <c r="BH618" s="372"/>
      <c r="BI618" s="375"/>
      <c r="BJ618" s="375"/>
      <c r="BK618" s="375"/>
      <c r="BL618" s="375"/>
      <c r="BM618" s="372"/>
      <c r="BN618" s="372"/>
      <c r="BO618" s="430"/>
    </row>
    <row r="619" spans="1:67" s="428" customFormat="1" x14ac:dyDescent="0.25">
      <c r="A619" s="345" t="s">
        <v>4435</v>
      </c>
      <c r="B619" s="372"/>
      <c r="C619" s="731"/>
      <c r="D619" s="372"/>
      <c r="E619" s="372"/>
      <c r="F619" s="372"/>
      <c r="G619" s="372"/>
      <c r="H619" s="374"/>
      <c r="I619" s="348">
        <v>0.46789999999999998</v>
      </c>
      <c r="J619" s="348">
        <v>1.6625000000000001</v>
      </c>
      <c r="K619" s="348">
        <v>5.6816000000000004</v>
      </c>
      <c r="L619" s="348">
        <v>22.955100000000002</v>
      </c>
      <c r="M619" s="348">
        <v>8.3370999999999995</v>
      </c>
      <c r="N619" s="350">
        <v>5.3655999999999997</v>
      </c>
      <c r="O619" s="348">
        <v>5.3761000000000001</v>
      </c>
      <c r="P619" s="348">
        <v>26.0227</v>
      </c>
      <c r="Q619" s="348">
        <v>14.965999999999999</v>
      </c>
      <c r="R619" s="348">
        <v>13.293799999999999</v>
      </c>
      <c r="S619" s="348">
        <v>25.127800000000001</v>
      </c>
      <c r="T619" s="348">
        <v>8.6807999999999996</v>
      </c>
      <c r="U619" s="348">
        <v>11.4693</v>
      </c>
      <c r="V619" s="348">
        <v>2.2185000000000001</v>
      </c>
      <c r="W619" s="348">
        <v>4.3277999999999999</v>
      </c>
      <c r="X619" s="348">
        <v>29.098199999999999</v>
      </c>
      <c r="Y619" s="374"/>
      <c r="Z619" s="346"/>
      <c r="AA619" s="346"/>
      <c r="AB619" s="346"/>
      <c r="AC619" s="346"/>
      <c r="AD619" s="346"/>
      <c r="AE619" s="346"/>
      <c r="AF619" s="346"/>
      <c r="AG619" s="346"/>
      <c r="AH619" s="346"/>
      <c r="AI619" s="346"/>
      <c r="AJ619" s="346"/>
      <c r="AK619" s="346"/>
      <c r="AL619" s="346"/>
      <c r="AM619" s="346"/>
      <c r="AN619" s="346"/>
      <c r="AO619" s="374"/>
      <c r="AP619" s="348">
        <v>16.37</v>
      </c>
      <c r="AQ619" s="348">
        <v>21.59</v>
      </c>
      <c r="AR619" s="348">
        <v>18.78</v>
      </c>
      <c r="AS619" s="348">
        <v>13.52</v>
      </c>
      <c r="AT619" s="348">
        <v>20.41</v>
      </c>
      <c r="AU619" s="374"/>
      <c r="AV619" s="429"/>
      <c r="AW619" s="429"/>
      <c r="AX619" s="429"/>
      <c r="AY619" s="429"/>
      <c r="AZ619" s="429"/>
      <c r="BA619" s="372"/>
      <c r="BB619" s="375"/>
      <c r="BC619" s="375"/>
      <c r="BD619" s="375"/>
      <c r="BE619" s="375"/>
      <c r="BF619" s="374"/>
      <c r="BG619" s="372"/>
      <c r="BH619" s="372"/>
      <c r="BI619" s="375"/>
      <c r="BJ619" s="375"/>
      <c r="BK619" s="375"/>
      <c r="BL619" s="375"/>
      <c r="BM619" s="372"/>
      <c r="BN619" s="372"/>
      <c r="BO619" s="430"/>
    </row>
    <row r="620" spans="1:67" s="428" customFormat="1" x14ac:dyDescent="0.25">
      <c r="A620" s="345" t="s">
        <v>4436</v>
      </c>
      <c r="B620" s="372"/>
      <c r="C620" s="731"/>
      <c r="D620" s="372"/>
      <c r="E620" s="372"/>
      <c r="F620" s="372"/>
      <c r="G620" s="372"/>
      <c r="H620" s="374"/>
      <c r="I620" s="348">
        <v>0.15290000000000001</v>
      </c>
      <c r="J620" s="348">
        <v>1.3391</v>
      </c>
      <c r="K620" s="348">
        <v>3.4386999999999999</v>
      </c>
      <c r="L620" s="348">
        <v>20.900600000000001</v>
      </c>
      <c r="M620" s="348">
        <v>4.7300000000000004</v>
      </c>
      <c r="N620" s="350">
        <v>-0.84699999999999998</v>
      </c>
      <c r="O620" s="348">
        <v>-3.4161000000000001</v>
      </c>
      <c r="P620" s="348">
        <v>15.005100000000001</v>
      </c>
      <c r="Q620" s="348">
        <v>13.971299999999999</v>
      </c>
      <c r="R620" s="348">
        <v>18.200700000000001</v>
      </c>
      <c r="S620" s="348">
        <v>23.821300000000001</v>
      </c>
      <c r="T620" s="348">
        <v>6.0263</v>
      </c>
      <c r="U620" s="348">
        <v>5.0199999999999996</v>
      </c>
      <c r="V620" s="348">
        <v>-3.4725999999999999</v>
      </c>
      <c r="W620" s="348">
        <v>3.4950999999999999</v>
      </c>
      <c r="X620" s="348" t="s">
        <v>428</v>
      </c>
      <c r="Y620" s="374"/>
      <c r="Z620" s="346"/>
      <c r="AA620" s="346"/>
      <c r="AB620" s="346"/>
      <c r="AC620" s="346"/>
      <c r="AD620" s="346"/>
      <c r="AE620" s="346"/>
      <c r="AF620" s="346"/>
      <c r="AG620" s="346"/>
      <c r="AH620" s="346"/>
      <c r="AI620" s="346"/>
      <c r="AJ620" s="346"/>
      <c r="AK620" s="346"/>
      <c r="AL620" s="346"/>
      <c r="AM620" s="346"/>
      <c r="AN620" s="346"/>
      <c r="AO620" s="374"/>
      <c r="AP620" s="348">
        <v>17.37</v>
      </c>
      <c r="AQ620" s="348">
        <v>18.8</v>
      </c>
      <c r="AR620" s="348">
        <v>12.05</v>
      </c>
      <c r="AS620" s="348">
        <v>5.0199999999999996</v>
      </c>
      <c r="AT620" s="348">
        <v>13.24</v>
      </c>
      <c r="AU620" s="374"/>
      <c r="AV620" s="429"/>
      <c r="AW620" s="429"/>
      <c r="AX620" s="429"/>
      <c r="AY620" s="429"/>
      <c r="AZ620" s="429"/>
      <c r="BA620" s="372"/>
      <c r="BB620" s="375"/>
      <c r="BC620" s="375"/>
      <c r="BD620" s="375"/>
      <c r="BE620" s="375"/>
      <c r="BF620" s="374"/>
      <c r="BG620" s="372"/>
      <c r="BH620" s="372"/>
      <c r="BI620" s="375"/>
      <c r="BJ620" s="375"/>
      <c r="BK620" s="375"/>
      <c r="BL620" s="375"/>
      <c r="BM620" s="372"/>
      <c r="BN620" s="372"/>
      <c r="BO620" s="430"/>
    </row>
    <row r="621" spans="1:67" s="428" customFormat="1" x14ac:dyDescent="0.25">
      <c r="A621" s="345" t="s">
        <v>4437</v>
      </c>
      <c r="B621" s="372"/>
      <c r="C621" s="731"/>
      <c r="D621" s="372"/>
      <c r="E621" s="372"/>
      <c r="F621" s="372"/>
      <c r="G621" s="372"/>
      <c r="H621" s="374"/>
      <c r="I621" s="348">
        <v>-0.3866</v>
      </c>
      <c r="J621" s="348">
        <v>0.58130000000000004</v>
      </c>
      <c r="K621" s="348">
        <v>2.3157000000000001</v>
      </c>
      <c r="L621" s="348">
        <v>13.9216</v>
      </c>
      <c r="M621" s="348">
        <v>-1.9965999999999999</v>
      </c>
      <c r="N621" s="350">
        <v>-7.1142000000000003</v>
      </c>
      <c r="O621" s="348">
        <v>-3.0104000000000002</v>
      </c>
      <c r="P621" s="348">
        <v>14.6816</v>
      </c>
      <c r="Q621" s="348">
        <v>15.0237</v>
      </c>
      <c r="R621" s="348">
        <v>16.638999999999999</v>
      </c>
      <c r="S621" s="348">
        <v>16.452300000000001</v>
      </c>
      <c r="T621" s="348">
        <v>-0.87509999999999999</v>
      </c>
      <c r="U621" s="348">
        <v>-1.8218000000000001</v>
      </c>
      <c r="V621" s="348">
        <v>-9.4955999999999996</v>
      </c>
      <c r="W621" s="348">
        <v>1.5825</v>
      </c>
      <c r="X621" s="348" t="s">
        <v>428</v>
      </c>
      <c r="Y621" s="374"/>
      <c r="Z621" s="346"/>
      <c r="AA621" s="346"/>
      <c r="AB621" s="346"/>
      <c r="AC621" s="346"/>
      <c r="AD621" s="346"/>
      <c r="AE621" s="346"/>
      <c r="AF621" s="346"/>
      <c r="AG621" s="346"/>
      <c r="AH621" s="346"/>
      <c r="AI621" s="346"/>
      <c r="AJ621" s="346"/>
      <c r="AK621" s="346"/>
      <c r="AL621" s="346"/>
      <c r="AM621" s="346"/>
      <c r="AN621" s="346"/>
      <c r="AO621" s="374"/>
      <c r="AP621" s="348">
        <v>17.21</v>
      </c>
      <c r="AQ621" s="348">
        <v>19.149999999999999</v>
      </c>
      <c r="AR621" s="348">
        <v>11.71</v>
      </c>
      <c r="AS621" s="348">
        <v>2.6</v>
      </c>
      <c r="AT621" s="348">
        <v>-0.2</v>
      </c>
      <c r="AU621" s="374"/>
      <c r="AV621" s="429"/>
      <c r="AW621" s="429"/>
      <c r="AX621" s="429"/>
      <c r="AY621" s="429"/>
      <c r="AZ621" s="429"/>
      <c r="BA621" s="372"/>
      <c r="BB621" s="375"/>
      <c r="BC621" s="375"/>
      <c r="BD621" s="375"/>
      <c r="BE621" s="375"/>
      <c r="BF621" s="374"/>
      <c r="BG621" s="372"/>
      <c r="BH621" s="372"/>
      <c r="BI621" s="375"/>
      <c r="BJ621" s="375"/>
      <c r="BK621" s="375"/>
      <c r="BL621" s="375"/>
      <c r="BM621" s="372"/>
      <c r="BN621" s="372"/>
      <c r="BO621" s="430"/>
    </row>
    <row r="622" spans="1:67" s="428" customFormat="1" x14ac:dyDescent="0.25">
      <c r="A622" s="345" t="s">
        <v>4438</v>
      </c>
      <c r="B622" s="372"/>
      <c r="C622" s="731"/>
      <c r="D622" s="372"/>
      <c r="E622" s="372"/>
      <c r="F622" s="372"/>
      <c r="G622" s="372"/>
      <c r="H622" s="374"/>
      <c r="I622" s="348">
        <v>1.133</v>
      </c>
      <c r="J622" s="348">
        <v>-0.59389999999999998</v>
      </c>
      <c r="K622" s="348">
        <v>1.7278</v>
      </c>
      <c r="L622" s="348">
        <v>3.5737000000000001</v>
      </c>
      <c r="M622" s="348">
        <v>-13.378399999999999</v>
      </c>
      <c r="N622" s="350">
        <v>-10.5161</v>
      </c>
      <c r="O622" s="348">
        <v>-0.1618</v>
      </c>
      <c r="P622" s="348">
        <v>5.3414999999999999</v>
      </c>
      <c r="Q622" s="348">
        <v>8.3348999999999993</v>
      </c>
      <c r="R622" s="348">
        <v>13.5557</v>
      </c>
      <c r="S622" s="348">
        <v>6.3178000000000001</v>
      </c>
      <c r="T622" s="348">
        <v>-13.0954</v>
      </c>
      <c r="U622" s="348">
        <v>-5.2343000000000002</v>
      </c>
      <c r="V622" s="348">
        <v>-11.729799999999999</v>
      </c>
      <c r="W622" s="348">
        <v>2.5834000000000001</v>
      </c>
      <c r="X622" s="348">
        <v>-6.7416</v>
      </c>
      <c r="Y622" s="374"/>
      <c r="Z622" s="346"/>
      <c r="AA622" s="346"/>
      <c r="AB622" s="346"/>
      <c r="AC622" s="346"/>
      <c r="AD622" s="346"/>
      <c r="AE622" s="346"/>
      <c r="AF622" s="346"/>
      <c r="AG622" s="346"/>
      <c r="AH622" s="346"/>
      <c r="AI622" s="346"/>
      <c r="AJ622" s="346"/>
      <c r="AK622" s="346"/>
      <c r="AL622" s="346"/>
      <c r="AM622" s="346"/>
      <c r="AN622" s="346"/>
      <c r="AO622" s="374"/>
      <c r="AP622" s="348">
        <v>11.05</v>
      </c>
      <c r="AQ622" s="348">
        <v>8.73</v>
      </c>
      <c r="AR622" s="348">
        <v>4.5</v>
      </c>
      <c r="AS622" s="348">
        <v>-1.26</v>
      </c>
      <c r="AT622" s="348">
        <v>-12.45</v>
      </c>
      <c r="AU622" s="374"/>
      <c r="AV622" s="429"/>
      <c r="AW622" s="429"/>
      <c r="AX622" s="429"/>
      <c r="AY622" s="429"/>
      <c r="AZ622" s="429"/>
      <c r="BA622" s="372"/>
      <c r="BB622" s="375"/>
      <c r="BC622" s="375"/>
      <c r="BD622" s="375"/>
      <c r="BE622" s="375"/>
      <c r="BF622" s="374"/>
      <c r="BG622" s="372"/>
      <c r="BH622" s="372"/>
      <c r="BI622" s="375"/>
      <c r="BJ622" s="375"/>
      <c r="BK622" s="375"/>
      <c r="BL622" s="375"/>
      <c r="BM622" s="372"/>
      <c r="BN622" s="372"/>
      <c r="BO622" s="430"/>
    </row>
    <row r="623" spans="1:67" s="428" customFormat="1" x14ac:dyDescent="0.25">
      <c r="A623" s="345" t="s">
        <v>4439</v>
      </c>
      <c r="B623" s="372"/>
      <c r="C623" s="731"/>
      <c r="D623" s="372"/>
      <c r="E623" s="372"/>
      <c r="F623" s="372"/>
      <c r="G623" s="372"/>
      <c r="H623" s="374"/>
      <c r="I623" s="348">
        <v>0.97640000000000005</v>
      </c>
      <c r="J623" s="348">
        <v>-0.49130000000000001</v>
      </c>
      <c r="K623" s="348">
        <v>2.2926000000000002</v>
      </c>
      <c r="L623" s="348">
        <v>4.4206000000000003</v>
      </c>
      <c r="M623" s="348">
        <v>-11.223599999999999</v>
      </c>
      <c r="N623" s="350">
        <v>-4.0133999999999999</v>
      </c>
      <c r="O623" s="348">
        <v>3.1465999999999998</v>
      </c>
      <c r="P623" s="348">
        <v>8.6575000000000006</v>
      </c>
      <c r="Q623" s="348">
        <v>11.088900000000001</v>
      </c>
      <c r="R623" s="348">
        <v>12.8255</v>
      </c>
      <c r="S623" s="348">
        <v>7.4138000000000002</v>
      </c>
      <c r="T623" s="348">
        <v>-11.1629</v>
      </c>
      <c r="U623" s="348">
        <v>-4.7214999999999998</v>
      </c>
      <c r="V623" s="348">
        <v>-5.2614999999999998</v>
      </c>
      <c r="W623" s="348">
        <v>2.9962</v>
      </c>
      <c r="X623" s="348" t="s">
        <v>428</v>
      </c>
      <c r="Y623" s="374"/>
      <c r="Z623" s="346"/>
      <c r="AA623" s="346"/>
      <c r="AB623" s="346"/>
      <c r="AC623" s="346"/>
      <c r="AD623" s="346"/>
      <c r="AE623" s="346"/>
      <c r="AF623" s="346"/>
      <c r="AG623" s="346"/>
      <c r="AH623" s="346"/>
      <c r="AI623" s="346"/>
      <c r="AJ623" s="346"/>
      <c r="AK623" s="346"/>
      <c r="AL623" s="346"/>
      <c r="AM623" s="346"/>
      <c r="AN623" s="346"/>
      <c r="AO623" s="374"/>
      <c r="AP623" s="348">
        <v>12.21</v>
      </c>
      <c r="AQ623" s="348">
        <v>11.81</v>
      </c>
      <c r="AR623" s="348">
        <v>7.88</v>
      </c>
      <c r="AS623" s="348">
        <v>2.77</v>
      </c>
      <c r="AT623" s="348">
        <v>-9.92</v>
      </c>
      <c r="AU623" s="374"/>
      <c r="AV623" s="429"/>
      <c r="AW623" s="429"/>
      <c r="AX623" s="429"/>
      <c r="AY623" s="429"/>
      <c r="AZ623" s="429"/>
      <c r="BA623" s="372"/>
      <c r="BB623" s="375"/>
      <c r="BC623" s="375"/>
      <c r="BD623" s="375"/>
      <c r="BE623" s="375"/>
      <c r="BF623" s="374"/>
      <c r="BG623" s="372"/>
      <c r="BH623" s="372"/>
      <c r="BI623" s="375"/>
      <c r="BJ623" s="375"/>
      <c r="BK623" s="375"/>
      <c r="BL623" s="375"/>
      <c r="BM623" s="372"/>
      <c r="BN623" s="372"/>
      <c r="BO623" s="430"/>
    </row>
    <row r="624" spans="1:67" s="428" customFormat="1" x14ac:dyDescent="0.25">
      <c r="A624" s="345" t="s">
        <v>4440</v>
      </c>
      <c r="B624" s="372"/>
      <c r="C624" s="731"/>
      <c r="D624" s="372"/>
      <c r="E624" s="372"/>
      <c r="F624" s="372"/>
      <c r="G624" s="372"/>
      <c r="H624" s="374"/>
      <c r="I624" s="348">
        <v>0.64049999999999996</v>
      </c>
      <c r="J624" s="348">
        <v>-0.50219999999999998</v>
      </c>
      <c r="K624" s="348">
        <v>1.8217000000000001</v>
      </c>
      <c r="L624" s="348">
        <v>3.3944999999999999</v>
      </c>
      <c r="M624" s="348">
        <v>-10.6279</v>
      </c>
      <c r="N624" s="350">
        <v>-4.6632999999999996</v>
      </c>
      <c r="O624" s="348">
        <v>1.6235999999999999</v>
      </c>
      <c r="P624" s="348">
        <v>9.1441999999999997</v>
      </c>
      <c r="Q624" s="348">
        <v>11.0905</v>
      </c>
      <c r="R624" s="348">
        <v>13.212300000000001</v>
      </c>
      <c r="S624" s="348">
        <v>6.0102000000000002</v>
      </c>
      <c r="T624" s="348">
        <v>-10.535399999999999</v>
      </c>
      <c r="U624" s="348">
        <v>-4.1948999999999996</v>
      </c>
      <c r="V624" s="348">
        <v>-6.1921999999999997</v>
      </c>
      <c r="W624" s="348">
        <v>2.2523</v>
      </c>
      <c r="X624" s="348" t="s">
        <v>428</v>
      </c>
      <c r="Y624" s="374"/>
      <c r="Z624" s="346"/>
      <c r="AA624" s="346"/>
      <c r="AB624" s="346"/>
      <c r="AC624" s="346"/>
      <c r="AD624" s="346"/>
      <c r="AE624" s="346"/>
      <c r="AF624" s="346"/>
      <c r="AG624" s="346"/>
      <c r="AH624" s="346"/>
      <c r="AI624" s="346"/>
      <c r="AJ624" s="346"/>
      <c r="AK624" s="346"/>
      <c r="AL624" s="346"/>
      <c r="AM624" s="346"/>
      <c r="AN624" s="346"/>
      <c r="AO624" s="374"/>
      <c r="AP624" s="348">
        <v>12.46</v>
      </c>
      <c r="AQ624" s="348">
        <v>12.01</v>
      </c>
      <c r="AR624" s="348">
        <v>7.81</v>
      </c>
      <c r="AS624" s="348">
        <v>1.83</v>
      </c>
      <c r="AT624" s="348">
        <v>-10</v>
      </c>
      <c r="AU624" s="374"/>
      <c r="AV624" s="429"/>
      <c r="AW624" s="429"/>
      <c r="AX624" s="429"/>
      <c r="AY624" s="429"/>
      <c r="AZ624" s="429"/>
      <c r="BA624" s="372"/>
      <c r="BB624" s="375"/>
      <c r="BC624" s="375"/>
      <c r="BD624" s="375"/>
      <c r="BE624" s="375"/>
      <c r="BF624" s="374"/>
      <c r="BG624" s="372"/>
      <c r="BH624" s="372"/>
      <c r="BI624" s="375"/>
      <c r="BJ624" s="375"/>
      <c r="BK624" s="375"/>
      <c r="BL624" s="375"/>
      <c r="BM624" s="372"/>
      <c r="BN624" s="372"/>
      <c r="BO624" s="430"/>
    </row>
    <row r="625" spans="1:67" s="428" customFormat="1" x14ac:dyDescent="0.25">
      <c r="A625" s="345" t="s">
        <v>4441</v>
      </c>
      <c r="B625" s="372"/>
      <c r="C625" s="731"/>
      <c r="D625" s="372"/>
      <c r="E625" s="372"/>
      <c r="F625" s="372"/>
      <c r="G625" s="372"/>
      <c r="H625" s="374"/>
      <c r="I625" s="348">
        <v>-1.2604</v>
      </c>
      <c r="J625" s="348">
        <v>-1.1129</v>
      </c>
      <c r="K625" s="348">
        <v>-6.3200000000000006E-2</v>
      </c>
      <c r="L625" s="348">
        <v>14.048500000000001</v>
      </c>
      <c r="M625" s="348">
        <v>4.9686000000000003</v>
      </c>
      <c r="N625" s="350">
        <v>0.32050000000000001</v>
      </c>
      <c r="O625" s="348">
        <v>-2.9876999999999998</v>
      </c>
      <c r="P625" s="348">
        <v>18.212</v>
      </c>
      <c r="Q625" s="348">
        <v>14.569100000000001</v>
      </c>
      <c r="R625" s="348">
        <v>19.096800000000002</v>
      </c>
      <c r="S625" s="348">
        <v>16.9419</v>
      </c>
      <c r="T625" s="348">
        <v>6.5088999999999997</v>
      </c>
      <c r="U625" s="348">
        <v>5.7702</v>
      </c>
      <c r="V625" s="348">
        <v>-1.1037999999999999</v>
      </c>
      <c r="W625" s="348">
        <v>-1.0294000000000001</v>
      </c>
      <c r="X625" s="348" t="s">
        <v>428</v>
      </c>
      <c r="Y625" s="374"/>
      <c r="Z625" s="346"/>
      <c r="AA625" s="346"/>
      <c r="AB625" s="346"/>
      <c r="AC625" s="346"/>
      <c r="AD625" s="346"/>
      <c r="AE625" s="346"/>
      <c r="AF625" s="346"/>
      <c r="AG625" s="346"/>
      <c r="AH625" s="346"/>
      <c r="AI625" s="346"/>
      <c r="AJ625" s="346"/>
      <c r="AK625" s="346"/>
      <c r="AL625" s="346"/>
      <c r="AM625" s="346"/>
      <c r="AN625" s="346"/>
      <c r="AO625" s="374"/>
      <c r="AP625" s="348">
        <v>18.12</v>
      </c>
      <c r="AQ625" s="348">
        <v>17.97</v>
      </c>
      <c r="AR625" s="348">
        <v>13.76</v>
      </c>
      <c r="AS625" s="348">
        <v>6.89</v>
      </c>
      <c r="AT625" s="348">
        <v>9.7200000000000006</v>
      </c>
      <c r="AU625" s="374"/>
      <c r="AV625" s="429"/>
      <c r="AW625" s="429"/>
      <c r="AX625" s="429"/>
      <c r="AY625" s="429"/>
      <c r="AZ625" s="429"/>
      <c r="BA625" s="372"/>
      <c r="BB625" s="375"/>
      <c r="BC625" s="375"/>
      <c r="BD625" s="375"/>
      <c r="BE625" s="375"/>
      <c r="BF625" s="374"/>
      <c r="BG625" s="372"/>
      <c r="BH625" s="372"/>
      <c r="BI625" s="375"/>
      <c r="BJ625" s="375"/>
      <c r="BK625" s="375"/>
      <c r="BL625" s="375"/>
      <c r="BM625" s="372"/>
      <c r="BN625" s="372"/>
      <c r="BO625" s="430"/>
    </row>
    <row r="626" spans="1:67" s="428" customFormat="1" x14ac:dyDescent="0.25">
      <c r="A626" s="345" t="s">
        <v>4442</v>
      </c>
      <c r="B626" s="372"/>
      <c r="C626" s="731"/>
      <c r="D626" s="372"/>
      <c r="E626" s="372"/>
      <c r="F626" s="372"/>
      <c r="G626" s="372"/>
      <c r="H626" s="374"/>
      <c r="I626" s="348">
        <v>0.47560000000000002</v>
      </c>
      <c r="J626" s="348">
        <v>0.249</v>
      </c>
      <c r="K626" s="348">
        <v>2.5583</v>
      </c>
      <c r="L626" s="348">
        <v>10.815</v>
      </c>
      <c r="M626" s="348">
        <v>-2.0510000000000002</v>
      </c>
      <c r="N626" s="350">
        <v>1.3599000000000001</v>
      </c>
      <c r="O626" s="348">
        <v>2.9232999999999998</v>
      </c>
      <c r="P626" s="348">
        <v>14.4621</v>
      </c>
      <c r="Q626" s="348">
        <v>12.848800000000001</v>
      </c>
      <c r="R626" s="348">
        <v>14.476800000000001</v>
      </c>
      <c r="S626" s="348">
        <v>13.744</v>
      </c>
      <c r="T626" s="348">
        <v>-2.1364999999999998</v>
      </c>
      <c r="U626" s="348">
        <v>2.6417999999999999</v>
      </c>
      <c r="V626" s="348">
        <v>-0.93430000000000002</v>
      </c>
      <c r="W626" s="348">
        <v>2.4327000000000001</v>
      </c>
      <c r="X626" s="348" t="s">
        <v>428</v>
      </c>
      <c r="Y626" s="374"/>
      <c r="Z626" s="346"/>
      <c r="AA626" s="346"/>
      <c r="AB626" s="346"/>
      <c r="AC626" s="346"/>
      <c r="AD626" s="346"/>
      <c r="AE626" s="346"/>
      <c r="AF626" s="346"/>
      <c r="AG626" s="346"/>
      <c r="AH626" s="346"/>
      <c r="AI626" s="346"/>
      <c r="AJ626" s="346"/>
      <c r="AK626" s="346"/>
      <c r="AL626" s="346"/>
      <c r="AM626" s="346"/>
      <c r="AN626" s="346"/>
      <c r="AO626" s="374"/>
      <c r="AP626" s="348">
        <v>14.22</v>
      </c>
      <c r="AQ626" s="348">
        <v>14.97</v>
      </c>
      <c r="AR626" s="348">
        <v>11.58</v>
      </c>
      <c r="AS626" s="348">
        <v>7.02</v>
      </c>
      <c r="AT626" s="348">
        <v>2.75</v>
      </c>
      <c r="AU626" s="374"/>
      <c r="AV626" s="429"/>
      <c r="AW626" s="429"/>
      <c r="AX626" s="429"/>
      <c r="AY626" s="429"/>
      <c r="AZ626" s="429"/>
      <c r="BA626" s="372"/>
      <c r="BB626" s="375"/>
      <c r="BC626" s="375"/>
      <c r="BD626" s="375"/>
      <c r="BE626" s="375"/>
      <c r="BF626" s="374"/>
      <c r="BG626" s="372"/>
      <c r="BH626" s="372"/>
      <c r="BI626" s="375"/>
      <c r="BJ626" s="375"/>
      <c r="BK626" s="375"/>
      <c r="BL626" s="375"/>
      <c r="BM626" s="372"/>
      <c r="BN626" s="372"/>
      <c r="BO626" s="430"/>
    </row>
    <row r="627" spans="1:67" s="428" customFormat="1" x14ac:dyDescent="0.25">
      <c r="A627" s="345" t="s">
        <v>4443</v>
      </c>
      <c r="B627" s="372"/>
      <c r="C627" s="731"/>
      <c r="D627" s="372"/>
      <c r="E627" s="372"/>
      <c r="F627" s="372"/>
      <c r="G627" s="372"/>
      <c r="H627" s="374"/>
      <c r="I627" s="348">
        <v>0.20150000000000001</v>
      </c>
      <c r="J627" s="348">
        <v>-0.17910000000000001</v>
      </c>
      <c r="K627" s="348">
        <v>1.9910000000000001</v>
      </c>
      <c r="L627" s="348">
        <v>12.498900000000001</v>
      </c>
      <c r="M627" s="348">
        <v>1.9373</v>
      </c>
      <c r="N627" s="350">
        <v>6.4225000000000003</v>
      </c>
      <c r="O627" s="348">
        <v>3.8445999999999998</v>
      </c>
      <c r="P627" s="348">
        <v>17.679400000000001</v>
      </c>
      <c r="Q627" s="348">
        <v>13.943899999999999</v>
      </c>
      <c r="R627" s="348">
        <v>14.233499999999999</v>
      </c>
      <c r="S627" s="348">
        <v>15.4998</v>
      </c>
      <c r="T627" s="348">
        <v>1.5309999999999999</v>
      </c>
      <c r="U627" s="348">
        <v>5.1989000000000001</v>
      </c>
      <c r="V627" s="348">
        <v>4.0991</v>
      </c>
      <c r="W627" s="348">
        <v>0.88539999999999996</v>
      </c>
      <c r="X627" s="348">
        <v>7.1721000000000004</v>
      </c>
      <c r="Y627" s="374"/>
      <c r="Z627" s="346"/>
      <c r="AA627" s="346"/>
      <c r="AB627" s="346"/>
      <c r="AC627" s="346"/>
      <c r="AD627" s="346"/>
      <c r="AE627" s="346"/>
      <c r="AF627" s="346"/>
      <c r="AG627" s="346"/>
      <c r="AH627" s="346"/>
      <c r="AI627" s="346"/>
      <c r="AJ627" s="346"/>
      <c r="AK627" s="346"/>
      <c r="AL627" s="346"/>
      <c r="AM627" s="346"/>
      <c r="AN627" s="346"/>
      <c r="AO627" s="374"/>
      <c r="AP627" s="348">
        <v>14.78</v>
      </c>
      <c r="AQ627" s="348">
        <v>16.72</v>
      </c>
      <c r="AR627" s="348">
        <v>13.96</v>
      </c>
      <c r="AS627" s="348">
        <v>10.1</v>
      </c>
      <c r="AT627" s="348">
        <v>7.94</v>
      </c>
      <c r="AU627" s="374"/>
      <c r="AV627" s="429"/>
      <c r="AW627" s="429"/>
      <c r="AX627" s="429"/>
      <c r="AY627" s="429"/>
      <c r="AZ627" s="429"/>
      <c r="BA627" s="372"/>
      <c r="BB627" s="375"/>
      <c r="BC627" s="375"/>
      <c r="BD627" s="375"/>
      <c r="BE627" s="375"/>
      <c r="BF627" s="374"/>
      <c r="BG627" s="372"/>
      <c r="BH627" s="372"/>
      <c r="BI627" s="375"/>
      <c r="BJ627" s="375"/>
      <c r="BK627" s="375"/>
      <c r="BL627" s="375"/>
      <c r="BM627" s="372"/>
      <c r="BN627" s="372"/>
      <c r="BO627" s="430"/>
    </row>
    <row r="628" spans="1:67" s="428" customFormat="1" x14ac:dyDescent="0.25">
      <c r="A628" s="345" t="s">
        <v>4444</v>
      </c>
      <c r="B628" s="372"/>
      <c r="C628" s="731"/>
      <c r="D628" s="372"/>
      <c r="E628" s="372"/>
      <c r="F628" s="372"/>
      <c r="G628" s="372"/>
      <c r="H628" s="374"/>
      <c r="I628" s="348">
        <v>0.2601</v>
      </c>
      <c r="J628" s="348">
        <v>-0.89559999999999995</v>
      </c>
      <c r="K628" s="348">
        <v>-0.1953</v>
      </c>
      <c r="L628" s="348">
        <v>7.8579999999999997</v>
      </c>
      <c r="M628" s="348">
        <v>7.5046999999999997</v>
      </c>
      <c r="N628" s="350">
        <v>20.679099999999998</v>
      </c>
      <c r="O628" s="348">
        <v>8.9650999999999996</v>
      </c>
      <c r="P628" s="348">
        <v>31.9968</v>
      </c>
      <c r="Q628" s="348">
        <v>28.091999999999999</v>
      </c>
      <c r="R628" s="348">
        <v>19.773599999999998</v>
      </c>
      <c r="S628" s="348">
        <v>9.5002999999999993</v>
      </c>
      <c r="T628" s="348">
        <v>5.0364000000000004</v>
      </c>
      <c r="U628" s="348">
        <v>16.6084</v>
      </c>
      <c r="V628" s="348">
        <v>17.0855</v>
      </c>
      <c r="W628" s="348">
        <v>-0.70850000000000002</v>
      </c>
      <c r="X628" s="348">
        <v>-0.52429999999999999</v>
      </c>
      <c r="Y628" s="374"/>
      <c r="Z628" s="346"/>
      <c r="AA628" s="346"/>
      <c r="AB628" s="346"/>
      <c r="AC628" s="346"/>
      <c r="AD628" s="346"/>
      <c r="AE628" s="346"/>
      <c r="AF628" s="346"/>
      <c r="AG628" s="346"/>
      <c r="AH628" s="346"/>
      <c r="AI628" s="346"/>
      <c r="AJ628" s="346"/>
      <c r="AK628" s="346"/>
      <c r="AL628" s="346"/>
      <c r="AM628" s="346"/>
      <c r="AN628" s="346"/>
      <c r="AO628" s="374"/>
      <c r="AP628" s="348">
        <v>23.02</v>
      </c>
      <c r="AQ628" s="348">
        <v>30.53</v>
      </c>
      <c r="AR628" s="348">
        <v>27.76</v>
      </c>
      <c r="AS628" s="348">
        <v>19.21</v>
      </c>
      <c r="AT628" s="348">
        <v>17.3</v>
      </c>
      <c r="AU628" s="374"/>
      <c r="AV628" s="429"/>
      <c r="AW628" s="429"/>
      <c r="AX628" s="429"/>
      <c r="AY628" s="429"/>
      <c r="AZ628" s="429"/>
      <c r="BA628" s="372"/>
      <c r="BB628" s="375"/>
      <c r="BC628" s="375"/>
      <c r="BD628" s="375"/>
      <c r="BE628" s="375"/>
      <c r="BF628" s="374"/>
      <c r="BG628" s="372"/>
      <c r="BH628" s="372"/>
      <c r="BI628" s="375"/>
      <c r="BJ628" s="375"/>
      <c r="BK628" s="375"/>
      <c r="BL628" s="375"/>
      <c r="BM628" s="372"/>
      <c r="BN628" s="372"/>
      <c r="BO628" s="430"/>
    </row>
    <row r="629" spans="1:67" s="428" customFormat="1" x14ac:dyDescent="0.25">
      <c r="A629" s="345" t="s">
        <v>4445</v>
      </c>
      <c r="B629" s="372"/>
      <c r="C629" s="731"/>
      <c r="D629" s="372"/>
      <c r="E629" s="372"/>
      <c r="F629" s="372"/>
      <c r="G629" s="372"/>
      <c r="H629" s="374"/>
      <c r="I629" s="348">
        <v>0.17749999999999999</v>
      </c>
      <c r="J629" s="348">
        <v>0.88700000000000001</v>
      </c>
      <c r="K629" s="348">
        <v>4.0957999999999997</v>
      </c>
      <c r="L629" s="348">
        <v>17.902999999999999</v>
      </c>
      <c r="M629" s="348">
        <v>4.2887000000000004</v>
      </c>
      <c r="N629" s="350">
        <v>4.4999000000000002</v>
      </c>
      <c r="O629" s="348">
        <v>2.93</v>
      </c>
      <c r="P629" s="348">
        <v>19.316600000000001</v>
      </c>
      <c r="Q629" s="348">
        <v>16.203299999999999</v>
      </c>
      <c r="R629" s="348">
        <v>15.543699999999999</v>
      </c>
      <c r="S629" s="348">
        <v>21.0289</v>
      </c>
      <c r="T629" s="348">
        <v>3.8822999999999999</v>
      </c>
      <c r="U629" s="348">
        <v>5.2213000000000003</v>
      </c>
      <c r="V629" s="348">
        <v>1.5754999999999999</v>
      </c>
      <c r="W629" s="348">
        <v>3.1993999999999998</v>
      </c>
      <c r="X629" s="348" t="s">
        <v>428</v>
      </c>
      <c r="Y629" s="374"/>
      <c r="Z629" s="346"/>
      <c r="AA629" s="346"/>
      <c r="AB629" s="346"/>
      <c r="AC629" s="346"/>
      <c r="AD629" s="346"/>
      <c r="AE629" s="346"/>
      <c r="AF629" s="346"/>
      <c r="AG629" s="346"/>
      <c r="AH629" s="346"/>
      <c r="AI629" s="346"/>
      <c r="AJ629" s="346"/>
      <c r="AK629" s="346"/>
      <c r="AL629" s="346"/>
      <c r="AM629" s="346"/>
      <c r="AN629" s="346"/>
      <c r="AO629" s="374"/>
      <c r="AP629" s="348">
        <v>17.03</v>
      </c>
      <c r="AQ629" s="348">
        <v>20.37</v>
      </c>
      <c r="AR629" s="348">
        <v>15.84</v>
      </c>
      <c r="AS629" s="348">
        <v>9.92</v>
      </c>
      <c r="AT629" s="348">
        <v>12.1</v>
      </c>
      <c r="AU629" s="374"/>
      <c r="AV629" s="429"/>
      <c r="AW629" s="429"/>
      <c r="AX629" s="429"/>
      <c r="AY629" s="429"/>
      <c r="AZ629" s="429"/>
      <c r="BA629" s="372"/>
      <c r="BB629" s="375"/>
      <c r="BC629" s="375"/>
      <c r="BD629" s="375"/>
      <c r="BE629" s="375"/>
      <c r="BF629" s="374"/>
      <c r="BG629" s="372"/>
      <c r="BH629" s="372"/>
      <c r="BI629" s="375"/>
      <c r="BJ629" s="375"/>
      <c r="BK629" s="375"/>
      <c r="BL629" s="375"/>
      <c r="BM629" s="372"/>
      <c r="BN629" s="372"/>
      <c r="BO629" s="430"/>
    </row>
    <row r="630" spans="1:67" s="428" customFormat="1" x14ac:dyDescent="0.25">
      <c r="A630" s="345" t="s">
        <v>4446</v>
      </c>
      <c r="B630" s="372"/>
      <c r="C630" s="731"/>
      <c r="D630" s="372"/>
      <c r="E630" s="372"/>
      <c r="F630" s="372"/>
      <c r="G630" s="372"/>
      <c r="H630" s="374"/>
      <c r="I630" s="348">
        <v>-0.16569999999999999</v>
      </c>
      <c r="J630" s="348">
        <v>-1.4731000000000001</v>
      </c>
      <c r="K630" s="348">
        <v>0.3322</v>
      </c>
      <c r="L630" s="348">
        <v>6.6687000000000003</v>
      </c>
      <c r="M630" s="348">
        <v>-9.2416999999999998</v>
      </c>
      <c r="N630" s="350">
        <v>-8.2825000000000006</v>
      </c>
      <c r="O630" s="348">
        <v>-5.5143000000000004</v>
      </c>
      <c r="P630" s="348">
        <v>5.2633999999999999</v>
      </c>
      <c r="Q630" s="348">
        <v>10.593400000000001</v>
      </c>
      <c r="R630" s="348">
        <v>16.0947</v>
      </c>
      <c r="S630" s="348">
        <v>8.7881999999999998</v>
      </c>
      <c r="T630" s="348">
        <v>-8.2044999999999995</v>
      </c>
      <c r="U630" s="348">
        <v>-4.1067999999999998</v>
      </c>
      <c r="V630" s="348">
        <v>-9.9446999999999992</v>
      </c>
      <c r="W630" s="348">
        <v>-0.42820000000000003</v>
      </c>
      <c r="X630" s="348" t="s">
        <v>428</v>
      </c>
      <c r="Y630" s="374"/>
      <c r="Z630" s="346"/>
      <c r="AA630" s="346"/>
      <c r="AB630" s="346"/>
      <c r="AC630" s="346"/>
      <c r="AD630" s="346"/>
      <c r="AE630" s="346"/>
      <c r="AF630" s="346"/>
      <c r="AG630" s="346"/>
      <c r="AH630" s="346"/>
      <c r="AI630" s="346"/>
      <c r="AJ630" s="346"/>
      <c r="AK630" s="346"/>
      <c r="AL630" s="346"/>
      <c r="AM630" s="346"/>
      <c r="AN630" s="346"/>
      <c r="AO630" s="374"/>
      <c r="AP630" s="348">
        <v>14.27</v>
      </c>
      <c r="AQ630" s="348">
        <v>12.57</v>
      </c>
      <c r="AR630" s="348">
        <v>4.8099999999999996</v>
      </c>
      <c r="AS630" s="348">
        <v>-3.36</v>
      </c>
      <c r="AT630" s="348">
        <v>-9.0299999999999994</v>
      </c>
      <c r="AU630" s="374"/>
      <c r="AV630" s="429"/>
      <c r="AW630" s="429"/>
      <c r="AX630" s="429"/>
      <c r="AY630" s="429"/>
      <c r="AZ630" s="429"/>
      <c r="BA630" s="372"/>
      <c r="BB630" s="375"/>
      <c r="BC630" s="375"/>
      <c r="BD630" s="375"/>
      <c r="BE630" s="375"/>
      <c r="BF630" s="374"/>
      <c r="BG630" s="372"/>
      <c r="BH630" s="372"/>
      <c r="BI630" s="375"/>
      <c r="BJ630" s="375"/>
      <c r="BK630" s="375"/>
      <c r="BL630" s="375"/>
      <c r="BM630" s="372"/>
      <c r="BN630" s="372"/>
      <c r="BO630" s="430"/>
    </row>
    <row r="631" spans="1:67" s="428" customFormat="1" x14ac:dyDescent="0.25">
      <c r="A631" s="345" t="s">
        <v>4447</v>
      </c>
      <c r="B631" s="372"/>
      <c r="C631" s="731"/>
      <c r="D631" s="372"/>
      <c r="E631" s="372"/>
      <c r="F631" s="372"/>
      <c r="G631" s="372"/>
      <c r="H631" s="374"/>
      <c r="I631" s="348">
        <v>0.1447</v>
      </c>
      <c r="J631" s="348">
        <v>-7.1000000000000004E-3</v>
      </c>
      <c r="K631" s="348">
        <v>-0.31900000000000001</v>
      </c>
      <c r="L631" s="348">
        <v>5.0271999999999997</v>
      </c>
      <c r="M631" s="348">
        <v>-4.3594999999999997</v>
      </c>
      <c r="N631" s="350">
        <v>2.4163999999999999</v>
      </c>
      <c r="O631" s="348">
        <v>5.2027999999999999</v>
      </c>
      <c r="P631" s="348">
        <v>16.035</v>
      </c>
      <c r="Q631" s="348">
        <v>14.3987</v>
      </c>
      <c r="R631" s="348">
        <v>15.3955</v>
      </c>
      <c r="S631" s="348">
        <v>6.7962999999999996</v>
      </c>
      <c r="T631" s="348">
        <v>-4.37</v>
      </c>
      <c r="U631" s="348">
        <v>0.30399999999999999</v>
      </c>
      <c r="V631" s="348">
        <v>0.91900000000000004</v>
      </c>
      <c r="W631" s="348">
        <v>0.39560000000000001</v>
      </c>
      <c r="X631" s="348" t="s">
        <v>428</v>
      </c>
      <c r="Y631" s="374"/>
      <c r="Z631" s="346"/>
      <c r="AA631" s="346"/>
      <c r="AB631" s="346"/>
      <c r="AC631" s="346"/>
      <c r="AD631" s="346"/>
      <c r="AE631" s="346"/>
      <c r="AF631" s="346"/>
      <c r="AG631" s="346"/>
      <c r="AH631" s="346"/>
      <c r="AI631" s="346"/>
      <c r="AJ631" s="346"/>
      <c r="AK631" s="346"/>
      <c r="AL631" s="346"/>
      <c r="AM631" s="346"/>
      <c r="AN631" s="346"/>
      <c r="AO631" s="374"/>
      <c r="AP631" s="348">
        <v>15.7</v>
      </c>
      <c r="AQ631" s="348">
        <v>16.14</v>
      </c>
      <c r="AR631" s="348">
        <v>13.94</v>
      </c>
      <c r="AS631" s="348">
        <v>8.31</v>
      </c>
      <c r="AT631" s="348">
        <v>-2.13</v>
      </c>
      <c r="AU631" s="374"/>
      <c r="AV631" s="429"/>
      <c r="AW631" s="429"/>
      <c r="AX631" s="429"/>
      <c r="AY631" s="429"/>
      <c r="AZ631" s="429"/>
      <c r="BA631" s="372"/>
      <c r="BB631" s="375"/>
      <c r="BC631" s="375"/>
      <c r="BD631" s="375"/>
      <c r="BE631" s="375"/>
      <c r="BF631" s="374"/>
      <c r="BG631" s="372"/>
      <c r="BH631" s="372"/>
      <c r="BI631" s="375"/>
      <c r="BJ631" s="375"/>
      <c r="BK631" s="375"/>
      <c r="BL631" s="375"/>
      <c r="BM631" s="372"/>
      <c r="BN631" s="372"/>
      <c r="BO631" s="430"/>
    </row>
    <row r="632" spans="1:67" s="428" customFormat="1" x14ac:dyDescent="0.25">
      <c r="A632" s="345" t="s">
        <v>4448</v>
      </c>
      <c r="B632" s="372"/>
      <c r="C632" s="731"/>
      <c r="D632" s="372"/>
      <c r="E632" s="372"/>
      <c r="F632" s="372"/>
      <c r="G632" s="372"/>
      <c r="H632" s="374"/>
      <c r="I632" s="348">
        <v>0.30599999999999999</v>
      </c>
      <c r="J632" s="348">
        <v>0.35099999999999998</v>
      </c>
      <c r="K632" s="348">
        <v>2.7279</v>
      </c>
      <c r="L632" s="348">
        <v>14.963699999999999</v>
      </c>
      <c r="M632" s="348">
        <v>1.7007000000000001</v>
      </c>
      <c r="N632" s="350">
        <v>-0.34670000000000001</v>
      </c>
      <c r="O632" s="348">
        <v>-5.6029</v>
      </c>
      <c r="P632" s="348">
        <v>17.534099999999999</v>
      </c>
      <c r="Q632" s="348">
        <v>16.462399999999999</v>
      </c>
      <c r="R632" s="348">
        <v>20.131900000000002</v>
      </c>
      <c r="S632" s="348">
        <v>18.0486</v>
      </c>
      <c r="T632" s="348">
        <v>3.0933000000000002</v>
      </c>
      <c r="U632" s="348">
        <v>7.4600999999999997</v>
      </c>
      <c r="V632" s="348">
        <v>-1.6503000000000001</v>
      </c>
      <c r="W632" s="348">
        <v>2.2585999999999999</v>
      </c>
      <c r="X632" s="348">
        <v>2.7614999999999998</v>
      </c>
      <c r="Y632" s="374"/>
      <c r="Z632" s="346"/>
      <c r="AA632" s="346"/>
      <c r="AB632" s="346"/>
      <c r="AC632" s="346"/>
      <c r="AD632" s="346"/>
      <c r="AE632" s="346"/>
      <c r="AF632" s="346"/>
      <c r="AG632" s="346"/>
      <c r="AH632" s="346"/>
      <c r="AI632" s="346"/>
      <c r="AJ632" s="346"/>
      <c r="AK632" s="346"/>
      <c r="AL632" s="346"/>
      <c r="AM632" s="346"/>
      <c r="AN632" s="346"/>
      <c r="AO632" s="374"/>
      <c r="AP632" s="348">
        <v>18.809999999999999</v>
      </c>
      <c r="AQ632" s="348">
        <v>19.41</v>
      </c>
      <c r="AR632" s="348">
        <v>13.55</v>
      </c>
      <c r="AS632" s="348">
        <v>5.63</v>
      </c>
      <c r="AT632" s="348">
        <v>8.7200000000000006</v>
      </c>
      <c r="AU632" s="374"/>
      <c r="AV632" s="429"/>
      <c r="AW632" s="429"/>
      <c r="AX632" s="429"/>
      <c r="AY632" s="429"/>
      <c r="AZ632" s="429"/>
      <c r="BA632" s="372"/>
      <c r="BB632" s="375"/>
      <c r="BC632" s="375"/>
      <c r="BD632" s="375"/>
      <c r="BE632" s="375"/>
      <c r="BF632" s="374"/>
      <c r="BG632" s="372"/>
      <c r="BH632" s="372"/>
      <c r="BI632" s="375"/>
      <c r="BJ632" s="375"/>
      <c r="BK632" s="375"/>
      <c r="BL632" s="375"/>
      <c r="BM632" s="372"/>
      <c r="BN632" s="372"/>
      <c r="BO632" s="430"/>
    </row>
    <row r="633" spans="1:67" s="428" customFormat="1" x14ac:dyDescent="0.25">
      <c r="A633" s="345" t="s">
        <v>4449</v>
      </c>
      <c r="B633" s="372"/>
      <c r="C633" s="731"/>
      <c r="D633" s="372"/>
      <c r="E633" s="372"/>
      <c r="F633" s="372"/>
      <c r="G633" s="372"/>
      <c r="H633" s="374"/>
      <c r="I633" s="348">
        <v>-0.73629999999999995</v>
      </c>
      <c r="J633" s="348">
        <v>-1.431</v>
      </c>
      <c r="K633" s="348">
        <v>-0.60229999999999995</v>
      </c>
      <c r="L633" s="348">
        <v>12.890700000000001</v>
      </c>
      <c r="M633" s="348">
        <v>1.1407</v>
      </c>
      <c r="N633" s="350">
        <v>-2.0975999999999999</v>
      </c>
      <c r="O633" s="348">
        <v>-4.7115999999999998</v>
      </c>
      <c r="P633" s="348">
        <v>17.000900000000001</v>
      </c>
      <c r="Q633" s="348">
        <v>14.8</v>
      </c>
      <c r="R633" s="348">
        <v>18.3565</v>
      </c>
      <c r="S633" s="348">
        <v>15.765700000000001</v>
      </c>
      <c r="T633" s="348">
        <v>2.6518000000000002</v>
      </c>
      <c r="U633" s="348">
        <v>4.5442999999999998</v>
      </c>
      <c r="V633" s="348">
        <v>-3.4733000000000001</v>
      </c>
      <c r="W633" s="348">
        <v>-0.83879999999999999</v>
      </c>
      <c r="X633" s="348" t="s">
        <v>428</v>
      </c>
      <c r="Y633" s="374"/>
      <c r="Z633" s="346"/>
      <c r="AA633" s="346"/>
      <c r="AB633" s="346"/>
      <c r="AC633" s="346"/>
      <c r="AD633" s="346"/>
      <c r="AE633" s="346"/>
      <c r="AF633" s="346"/>
      <c r="AG633" s="346"/>
      <c r="AH633" s="346"/>
      <c r="AI633" s="346"/>
      <c r="AJ633" s="346"/>
      <c r="AK633" s="346"/>
      <c r="AL633" s="346"/>
      <c r="AM633" s="346"/>
      <c r="AN633" s="346"/>
      <c r="AO633" s="374"/>
      <c r="AP633" s="348">
        <v>17.59</v>
      </c>
      <c r="AQ633" s="348">
        <v>17.28</v>
      </c>
      <c r="AR633" s="348">
        <v>12.51</v>
      </c>
      <c r="AS633" s="348">
        <v>4.82</v>
      </c>
      <c r="AT633" s="348">
        <v>5.51</v>
      </c>
      <c r="AU633" s="374"/>
      <c r="AV633" s="429"/>
      <c r="AW633" s="429"/>
      <c r="AX633" s="429"/>
      <c r="AY633" s="429"/>
      <c r="AZ633" s="429"/>
      <c r="BA633" s="372"/>
      <c r="BB633" s="375"/>
      <c r="BC633" s="375"/>
      <c r="BD633" s="375"/>
      <c r="BE633" s="375"/>
      <c r="BF633" s="374"/>
      <c r="BG633" s="372"/>
      <c r="BH633" s="372"/>
      <c r="BI633" s="375"/>
      <c r="BJ633" s="375"/>
      <c r="BK633" s="375"/>
      <c r="BL633" s="375"/>
      <c r="BM633" s="372"/>
      <c r="BN633" s="372"/>
      <c r="BO633" s="430"/>
    </row>
    <row r="634" spans="1:67" s="428" customFormat="1" x14ac:dyDescent="0.25">
      <c r="A634" s="345" t="s">
        <v>4450</v>
      </c>
      <c r="B634" s="372"/>
      <c r="C634" s="731"/>
      <c r="D634" s="372"/>
      <c r="E634" s="372"/>
      <c r="F634" s="372"/>
      <c r="G634" s="372"/>
      <c r="H634" s="374"/>
      <c r="I634" s="348">
        <v>-0.84989999999999999</v>
      </c>
      <c r="J634" s="348">
        <v>-1.1463000000000001</v>
      </c>
      <c r="K634" s="348">
        <v>-0.43130000000000002</v>
      </c>
      <c r="L634" s="348">
        <v>14.694599999999999</v>
      </c>
      <c r="M634" s="348">
        <v>3.4706000000000001</v>
      </c>
      <c r="N634" s="350">
        <v>0.49419999999999997</v>
      </c>
      <c r="O634" s="348">
        <v>3.6046999999999998</v>
      </c>
      <c r="P634" s="348">
        <v>18.296299999999999</v>
      </c>
      <c r="Q634" s="348">
        <v>14.0032</v>
      </c>
      <c r="R634" s="348">
        <v>14.2675</v>
      </c>
      <c r="S634" s="348">
        <v>17.470700000000001</v>
      </c>
      <c r="T634" s="348">
        <v>4.4302999999999999</v>
      </c>
      <c r="U634" s="348">
        <v>5.4985999999999997</v>
      </c>
      <c r="V634" s="348">
        <v>-1.5826</v>
      </c>
      <c r="W634" s="348">
        <v>-0.99280000000000002</v>
      </c>
      <c r="X634" s="348" t="s">
        <v>428</v>
      </c>
      <c r="Y634" s="374"/>
      <c r="Z634" s="346"/>
      <c r="AA634" s="346"/>
      <c r="AB634" s="346"/>
      <c r="AC634" s="346"/>
      <c r="AD634" s="346"/>
      <c r="AE634" s="346"/>
      <c r="AF634" s="346"/>
      <c r="AG634" s="346"/>
      <c r="AH634" s="346"/>
      <c r="AI634" s="346"/>
      <c r="AJ634" s="346"/>
      <c r="AK634" s="346"/>
      <c r="AL634" s="346"/>
      <c r="AM634" s="346"/>
      <c r="AN634" s="346"/>
      <c r="AO634" s="374"/>
      <c r="AP634" s="348">
        <v>15.25</v>
      </c>
      <c r="AQ634" s="348">
        <v>16.59</v>
      </c>
      <c r="AR634" s="348">
        <v>13.99</v>
      </c>
      <c r="AS634" s="348">
        <v>8.86</v>
      </c>
      <c r="AT634" s="348">
        <v>8.66</v>
      </c>
      <c r="AU634" s="374"/>
      <c r="AV634" s="429"/>
      <c r="AW634" s="429"/>
      <c r="AX634" s="429"/>
      <c r="AY634" s="429"/>
      <c r="AZ634" s="429"/>
      <c r="BA634" s="372"/>
      <c r="BB634" s="375"/>
      <c r="BC634" s="375"/>
      <c r="BD634" s="375"/>
      <c r="BE634" s="375"/>
      <c r="BF634" s="374"/>
      <c r="BG634" s="372"/>
      <c r="BH634" s="372"/>
      <c r="BI634" s="375"/>
      <c r="BJ634" s="375"/>
      <c r="BK634" s="375"/>
      <c r="BL634" s="375"/>
      <c r="BM634" s="372"/>
      <c r="BN634" s="372"/>
      <c r="BO634" s="430"/>
    </row>
    <row r="635" spans="1:67" s="428" customFormat="1" x14ac:dyDescent="0.25">
      <c r="A635" s="495" t="s">
        <v>2527</v>
      </c>
      <c r="B635" s="431"/>
      <c r="C635" s="732"/>
      <c r="D635" s="431"/>
      <c r="E635" s="431"/>
      <c r="F635" s="431"/>
      <c r="G635" s="431"/>
      <c r="H635" s="432"/>
      <c r="I635" s="433" t="s">
        <v>430</v>
      </c>
      <c r="J635" s="433" t="s">
        <v>430</v>
      </c>
      <c r="K635" s="433" t="s">
        <v>430</v>
      </c>
      <c r="L635" s="433" t="s">
        <v>430</v>
      </c>
      <c r="M635" s="433" t="s">
        <v>430</v>
      </c>
      <c r="N635" s="434" t="s">
        <v>430</v>
      </c>
      <c r="O635" s="433" t="s">
        <v>430</v>
      </c>
      <c r="P635" s="433" t="s">
        <v>430</v>
      </c>
      <c r="Q635" s="433" t="s">
        <v>430</v>
      </c>
      <c r="R635" s="433" t="s">
        <v>430</v>
      </c>
      <c r="S635" s="433" t="s">
        <v>430</v>
      </c>
      <c r="T635" s="433" t="s">
        <v>430</v>
      </c>
      <c r="U635" s="433" t="s">
        <v>430</v>
      </c>
      <c r="V635" s="433" t="s">
        <v>430</v>
      </c>
      <c r="W635" s="433" t="s">
        <v>430</v>
      </c>
      <c r="X635" s="433" t="s">
        <v>430</v>
      </c>
      <c r="Y635" s="432"/>
      <c r="Z635" s="435"/>
      <c r="AA635" s="435"/>
      <c r="AB635" s="435"/>
      <c r="AC635" s="435"/>
      <c r="AD635" s="435"/>
      <c r="AE635" s="435"/>
      <c r="AF635" s="435"/>
      <c r="AG635" s="435"/>
      <c r="AH635" s="435"/>
      <c r="AI635" s="435"/>
      <c r="AJ635" s="435"/>
      <c r="AK635" s="435"/>
      <c r="AL635" s="435"/>
      <c r="AM635" s="435"/>
      <c r="AN635" s="435"/>
      <c r="AO635" s="432"/>
      <c r="AP635" s="433" t="s">
        <v>430</v>
      </c>
      <c r="AQ635" s="433" t="s">
        <v>430</v>
      </c>
      <c r="AR635" s="433" t="s">
        <v>430</v>
      </c>
      <c r="AS635" s="433" t="s">
        <v>430</v>
      </c>
      <c r="AT635" s="433" t="s">
        <v>430</v>
      </c>
      <c r="AU635" s="432"/>
      <c r="AV635" s="436"/>
      <c r="AW635" s="436"/>
      <c r="AX635" s="436"/>
      <c r="AY635" s="436"/>
      <c r="AZ635" s="436"/>
      <c r="BA635" s="431"/>
      <c r="BB635" s="437"/>
      <c r="BC635" s="437"/>
      <c r="BD635" s="437"/>
      <c r="BE635" s="437"/>
      <c r="BF635" s="417"/>
      <c r="BG635" s="431"/>
      <c r="BH635" s="431"/>
      <c r="BI635" s="437"/>
      <c r="BJ635" s="437"/>
      <c r="BK635" s="437"/>
      <c r="BL635" s="437"/>
      <c r="BM635" s="431"/>
      <c r="BN635" s="431"/>
      <c r="BO635" s="438"/>
    </row>
    <row r="639" spans="1:67" hidden="1" x14ac:dyDescent="0.25">
      <c r="A639" s="488" t="s">
        <v>179</v>
      </c>
    </row>
    <row r="640" spans="1:67" x14ac:dyDescent="0.25">
      <c r="A640" s="488" t="s">
        <v>10263</v>
      </c>
    </row>
    <row r="641" spans="1:1" x14ac:dyDescent="0.25">
      <c r="A641"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54D78-3B63-45B0-9687-9208F676EC6A}">
  <dimension ref="A1:BT39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166</v>
      </c>
    </row>
    <row r="4" spans="1:72" x14ac:dyDescent="0.25">
      <c r="A4" s="488" t="s">
        <v>425</v>
      </c>
    </row>
    <row r="5" spans="1:72" ht="33" x14ac:dyDescent="0.25">
      <c r="A5" s="1116" t="s">
        <v>167</v>
      </c>
      <c r="B5" s="1077"/>
      <c r="C5" s="1083" t="s">
        <v>44</v>
      </c>
      <c r="D5" s="1077"/>
      <c r="E5" s="1083" t="s">
        <v>45</v>
      </c>
      <c r="F5" s="1077"/>
      <c r="G5" s="1083" t="s">
        <v>46</v>
      </c>
      <c r="H5" s="1101"/>
      <c r="I5" s="824" t="s">
        <v>48</v>
      </c>
      <c r="J5" s="824" t="s">
        <v>49</v>
      </c>
      <c r="K5" s="824" t="s">
        <v>3</v>
      </c>
      <c r="L5" s="824" t="s">
        <v>50</v>
      </c>
      <c r="M5" s="824" t="s">
        <v>51</v>
      </c>
      <c r="N5" s="824" t="s">
        <v>4</v>
      </c>
      <c r="O5" s="824" t="s">
        <v>52</v>
      </c>
      <c r="P5" s="824" t="s">
        <v>53</v>
      </c>
      <c r="Q5" s="824" t="s">
        <v>54</v>
      </c>
      <c r="R5" s="824" t="s">
        <v>55</v>
      </c>
      <c r="S5" s="824" t="s">
        <v>421</v>
      </c>
      <c r="T5" s="824" t="s">
        <v>422</v>
      </c>
      <c r="U5" s="824" t="s">
        <v>423</v>
      </c>
      <c r="V5" s="824" t="s">
        <v>424</v>
      </c>
      <c r="W5" s="824" t="s">
        <v>11</v>
      </c>
      <c r="X5" s="824" t="s">
        <v>56</v>
      </c>
      <c r="Y5" s="821"/>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815" t="s">
        <v>55</v>
      </c>
      <c r="AQ5" s="824" t="s">
        <v>69</v>
      </c>
      <c r="AR5" s="824" t="s">
        <v>54</v>
      </c>
      <c r="AS5" s="824" t="s">
        <v>53</v>
      </c>
      <c r="AT5" s="819" t="s">
        <v>4</v>
      </c>
      <c r="AU5" s="820"/>
      <c r="AV5" s="246" t="s">
        <v>55</v>
      </c>
      <c r="AW5" s="240" t="s">
        <v>69</v>
      </c>
      <c r="AX5" s="240" t="s">
        <v>54</v>
      </c>
      <c r="AY5" s="240" t="s">
        <v>53</v>
      </c>
      <c r="AZ5" s="240" t="s">
        <v>4</v>
      </c>
      <c r="BA5" s="1101"/>
      <c r="BB5" s="1115" t="s">
        <v>76</v>
      </c>
      <c r="BC5" s="1100"/>
      <c r="BD5" s="1100"/>
      <c r="BE5" s="1112"/>
      <c r="BF5" s="1101"/>
      <c r="BG5" s="1083" t="s">
        <v>160</v>
      </c>
      <c r="BH5" s="1077"/>
      <c r="BI5" s="1061" t="s">
        <v>81</v>
      </c>
      <c r="BJ5" s="1100"/>
      <c r="BK5" s="1100"/>
      <c r="BL5" s="1100"/>
      <c r="BM5" s="1101"/>
      <c r="BN5" s="1101" t="s">
        <v>87</v>
      </c>
      <c r="BO5" s="1102"/>
      <c r="BP5" s="1102"/>
      <c r="BQ5" s="1102"/>
      <c r="BR5" s="1103"/>
      <c r="BS5" s="1077"/>
      <c r="BT5" s="1107" t="s">
        <v>88</v>
      </c>
    </row>
    <row r="6" spans="1:72" ht="14.5" x14ac:dyDescent="0.25">
      <c r="A6" s="111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817"/>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816"/>
      <c r="AV6" s="1071" t="s">
        <v>71</v>
      </c>
      <c r="AW6" s="1110"/>
      <c r="AX6" s="1110"/>
      <c r="AY6" s="1110"/>
      <c r="AZ6" s="1110"/>
      <c r="BA6" s="1104"/>
      <c r="BB6" s="822" t="s">
        <v>72</v>
      </c>
      <c r="BC6" s="822" t="s">
        <v>73</v>
      </c>
      <c r="BD6" s="822" t="s">
        <v>74</v>
      </c>
      <c r="BE6" s="327" t="s">
        <v>75</v>
      </c>
      <c r="BF6" s="1104"/>
      <c r="BG6" s="1114"/>
      <c r="BH6" s="1078"/>
      <c r="BI6" s="823" t="s">
        <v>77</v>
      </c>
      <c r="BJ6" s="822" t="s">
        <v>78</v>
      </c>
      <c r="BK6" s="822" t="s">
        <v>79</v>
      </c>
      <c r="BL6" s="327" t="s">
        <v>80</v>
      </c>
      <c r="BM6" s="1078"/>
      <c r="BN6" s="825" t="s">
        <v>82</v>
      </c>
      <c r="BO6" s="817" t="s">
        <v>83</v>
      </c>
      <c r="BP6" s="817" t="s">
        <v>84</v>
      </c>
      <c r="BQ6" s="817" t="s">
        <v>85</v>
      </c>
      <c r="BR6" s="818" t="s">
        <v>86</v>
      </c>
      <c r="BS6" s="1078"/>
      <c r="BT6" s="1108"/>
    </row>
    <row r="7" spans="1:72" ht="14.5" x14ac:dyDescent="0.25">
      <c r="A7" s="29" t="s">
        <v>165</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5720</v>
      </c>
      <c r="B8" s="402"/>
      <c r="C8" s="724">
        <v>42207</v>
      </c>
      <c r="D8" s="402"/>
      <c r="E8" s="403">
        <v>209446</v>
      </c>
      <c r="F8" s="402"/>
      <c r="G8" s="404">
        <v>258.0806</v>
      </c>
      <c r="H8" s="406"/>
      <c r="I8" s="405">
        <v>0.82599999999999996</v>
      </c>
      <c r="J8" s="405">
        <v>-5.0500000000000003E-2</v>
      </c>
      <c r="K8" s="405">
        <v>1.6236999999999999</v>
      </c>
      <c r="L8" s="405">
        <v>5.3361000000000001</v>
      </c>
      <c r="M8" s="405">
        <v>-7.5762</v>
      </c>
      <c r="N8" s="407">
        <v>-2.9102999999999999</v>
      </c>
      <c r="O8" s="405">
        <v>2.1314000000000002</v>
      </c>
      <c r="P8" s="405">
        <v>9.9718</v>
      </c>
      <c r="Q8" s="405">
        <v>9.9641000000000002</v>
      </c>
      <c r="R8" s="405">
        <v>12.753</v>
      </c>
      <c r="S8" s="405">
        <v>8.0786999999999995</v>
      </c>
      <c r="T8" s="405">
        <v>-7.5307000000000004</v>
      </c>
      <c r="U8" s="405">
        <v>-1.6921999999999999</v>
      </c>
      <c r="V8" s="405">
        <v>-4.8493000000000004</v>
      </c>
      <c r="W8" s="405">
        <v>2.31</v>
      </c>
      <c r="X8" s="405">
        <v>11.061</v>
      </c>
      <c r="Y8" s="406"/>
      <c r="Z8" s="403">
        <v>57</v>
      </c>
      <c r="AA8" s="403">
        <v>116</v>
      </c>
      <c r="AB8" s="403">
        <v>153</v>
      </c>
      <c r="AC8" s="403">
        <v>177</v>
      </c>
      <c r="AD8" s="403">
        <v>193</v>
      </c>
      <c r="AE8" s="403">
        <v>160</v>
      </c>
      <c r="AF8" s="403">
        <v>93</v>
      </c>
      <c r="AG8" s="403">
        <v>102</v>
      </c>
      <c r="AH8" s="403">
        <v>51</v>
      </c>
      <c r="AI8" s="403">
        <v>18</v>
      </c>
      <c r="AJ8" s="403">
        <v>185</v>
      </c>
      <c r="AK8" s="403">
        <v>196</v>
      </c>
      <c r="AL8" s="403">
        <v>161</v>
      </c>
      <c r="AM8" s="403">
        <v>164</v>
      </c>
      <c r="AN8" s="403">
        <v>91</v>
      </c>
      <c r="AO8" s="402"/>
      <c r="AP8" s="405">
        <v>11.87</v>
      </c>
      <c r="AQ8" s="405">
        <v>11.41</v>
      </c>
      <c r="AR8" s="405">
        <v>7.92</v>
      </c>
      <c r="AS8" s="405">
        <v>3.48</v>
      </c>
      <c r="AT8" s="405">
        <v>-5.97</v>
      </c>
      <c r="AU8" s="408"/>
      <c r="AV8" s="403">
        <v>22</v>
      </c>
      <c r="AW8" s="403">
        <v>38</v>
      </c>
      <c r="AX8" s="403">
        <v>50</v>
      </c>
      <c r="AY8" s="403">
        <v>97</v>
      </c>
      <c r="AZ8" s="403">
        <v>167</v>
      </c>
      <c r="BA8" s="406"/>
      <c r="BB8" s="405">
        <v>11.4873680034289</v>
      </c>
      <c r="BC8" s="405">
        <v>0.99971300157137499</v>
      </c>
      <c r="BD8" s="405">
        <v>3.79818325813207E-2</v>
      </c>
      <c r="BE8" s="410">
        <v>-4.7435882042236597E-3</v>
      </c>
      <c r="BF8" s="406"/>
      <c r="BG8" s="401">
        <v>7.0900000000000005E-2</v>
      </c>
      <c r="BH8" s="402"/>
      <c r="BI8" s="405">
        <v>99.775800000000004</v>
      </c>
      <c r="BJ8" s="405" t="s">
        <v>430</v>
      </c>
      <c r="BK8" s="405" t="s">
        <v>430</v>
      </c>
      <c r="BL8" s="405">
        <v>0.22420000000000001</v>
      </c>
      <c r="BM8" s="402"/>
      <c r="BN8" s="401" t="s">
        <v>4452</v>
      </c>
      <c r="BO8" s="401" t="s">
        <v>4453</v>
      </c>
      <c r="BP8" s="401" t="s">
        <v>4454</v>
      </c>
      <c r="BQ8" s="401" t="s">
        <v>4311</v>
      </c>
      <c r="BR8" s="401" t="s">
        <v>4455</v>
      </c>
      <c r="BS8" s="402"/>
      <c r="BT8" s="411" t="s">
        <v>554</v>
      </c>
    </row>
    <row r="9" spans="1:72" s="428" customFormat="1" x14ac:dyDescent="0.25">
      <c r="A9" s="345" t="s">
        <v>5721</v>
      </c>
      <c r="B9" s="373"/>
      <c r="C9" s="719">
        <v>41348</v>
      </c>
      <c r="D9" s="373"/>
      <c r="E9" s="346">
        <v>118853</v>
      </c>
      <c r="F9" s="373"/>
      <c r="G9" s="347">
        <v>856.43320000000006</v>
      </c>
      <c r="H9" s="374"/>
      <c r="I9" s="348">
        <v>1.0325</v>
      </c>
      <c r="J9" s="348">
        <v>3.49E-2</v>
      </c>
      <c r="K9" s="348">
        <v>2.4249000000000001</v>
      </c>
      <c r="L9" s="348">
        <v>4.4480000000000004</v>
      </c>
      <c r="M9" s="348">
        <v>-9.3626000000000005</v>
      </c>
      <c r="N9" s="350">
        <v>-5.0792000000000002</v>
      </c>
      <c r="O9" s="348">
        <v>0.8286</v>
      </c>
      <c r="P9" s="348">
        <v>8.0982000000000003</v>
      </c>
      <c r="Q9" s="348">
        <v>9.1018000000000008</v>
      </c>
      <c r="R9" s="348">
        <v>12.551600000000001</v>
      </c>
      <c r="S9" s="348">
        <v>7.5277000000000003</v>
      </c>
      <c r="T9" s="348">
        <v>-9.1618999999999993</v>
      </c>
      <c r="U9" s="348">
        <v>-3.4182000000000001</v>
      </c>
      <c r="V9" s="348">
        <v>-6.9936999999999996</v>
      </c>
      <c r="W9" s="348">
        <v>3.2622</v>
      </c>
      <c r="X9" s="348">
        <v>12.2879</v>
      </c>
      <c r="Y9" s="374"/>
      <c r="Z9" s="346">
        <v>41</v>
      </c>
      <c r="AA9" s="346">
        <v>94</v>
      </c>
      <c r="AB9" s="346">
        <v>92</v>
      </c>
      <c r="AC9" s="346">
        <v>198</v>
      </c>
      <c r="AD9" s="346">
        <v>219</v>
      </c>
      <c r="AE9" s="346">
        <v>187</v>
      </c>
      <c r="AF9" s="346">
        <v>123</v>
      </c>
      <c r="AG9" s="346">
        <v>123</v>
      </c>
      <c r="AH9" s="346">
        <v>67</v>
      </c>
      <c r="AI9" s="346">
        <v>32</v>
      </c>
      <c r="AJ9" s="346">
        <v>206</v>
      </c>
      <c r="AK9" s="346">
        <v>223</v>
      </c>
      <c r="AL9" s="346">
        <v>189</v>
      </c>
      <c r="AM9" s="346">
        <v>190</v>
      </c>
      <c r="AN9" s="346">
        <v>60</v>
      </c>
      <c r="AO9" s="373"/>
      <c r="AP9" s="348">
        <v>11.25</v>
      </c>
      <c r="AQ9" s="348">
        <v>10.18</v>
      </c>
      <c r="AR9" s="348">
        <v>6.46</v>
      </c>
      <c r="AS9" s="348">
        <v>1.69</v>
      </c>
      <c r="AT9" s="348">
        <v>-8.43</v>
      </c>
      <c r="AU9" s="351"/>
      <c r="AV9" s="346">
        <v>37</v>
      </c>
      <c r="AW9" s="346">
        <v>52</v>
      </c>
      <c r="AX9" s="346">
        <v>70</v>
      </c>
      <c r="AY9" s="346">
        <v>120</v>
      </c>
      <c r="AZ9" s="346">
        <v>187</v>
      </c>
      <c r="BA9" s="374"/>
      <c r="BB9" s="348">
        <v>11.422365344605801</v>
      </c>
      <c r="BC9" s="348">
        <v>0.99955846817493699</v>
      </c>
      <c r="BD9" s="348">
        <v>2.58900547093418E-2</v>
      </c>
      <c r="BE9" s="375">
        <v>-5.7785501007186499E-3</v>
      </c>
      <c r="BF9" s="374"/>
      <c r="BG9" s="372">
        <v>0.27539999999999998</v>
      </c>
      <c r="BH9" s="373"/>
      <c r="BI9" s="348">
        <v>99.751800000000003</v>
      </c>
      <c r="BJ9" s="348" t="s">
        <v>430</v>
      </c>
      <c r="BK9" s="348" t="s">
        <v>430</v>
      </c>
      <c r="BL9" s="348">
        <v>0.2482</v>
      </c>
      <c r="BM9" s="373"/>
      <c r="BN9" s="372" t="s">
        <v>5722</v>
      </c>
      <c r="BO9" s="372" t="s">
        <v>4474</v>
      </c>
      <c r="BP9" s="372" t="s">
        <v>4475</v>
      </c>
      <c r="BQ9" s="372" t="s">
        <v>4476</v>
      </c>
      <c r="BR9" s="372" t="s">
        <v>983</v>
      </c>
      <c r="BS9" s="373"/>
      <c r="BT9" s="354" t="s">
        <v>554</v>
      </c>
    </row>
    <row r="10" spans="1:72" s="428" customFormat="1" x14ac:dyDescent="0.25">
      <c r="A10" s="345" t="s">
        <v>5723</v>
      </c>
      <c r="B10" s="373"/>
      <c r="C10" s="719">
        <v>42248</v>
      </c>
      <c r="D10" s="373"/>
      <c r="E10" s="346">
        <v>70672.3</v>
      </c>
      <c r="F10" s="373"/>
      <c r="G10" s="347">
        <v>265.75689999999997</v>
      </c>
      <c r="H10" s="374"/>
      <c r="I10" s="348">
        <v>0.82620000000000005</v>
      </c>
      <c r="J10" s="348">
        <v>-5.0799999999999998E-2</v>
      </c>
      <c r="K10" s="348">
        <v>1.6226</v>
      </c>
      <c r="L10" s="348">
        <v>5.3372000000000002</v>
      </c>
      <c r="M10" s="348">
        <v>-7.5739000000000001</v>
      </c>
      <c r="N10" s="350">
        <v>-2.8851</v>
      </c>
      <c r="O10" s="348">
        <v>2.1480999999999999</v>
      </c>
      <c r="P10" s="348">
        <v>9.9840999999999998</v>
      </c>
      <c r="Q10" s="348">
        <v>9.9756</v>
      </c>
      <c r="R10" s="348">
        <v>12.768800000000001</v>
      </c>
      <c r="S10" s="348">
        <v>8.0785999999999998</v>
      </c>
      <c r="T10" s="348">
        <v>-7.5284000000000004</v>
      </c>
      <c r="U10" s="348">
        <v>-1.6712</v>
      </c>
      <c r="V10" s="348">
        <v>-4.8247999999999998</v>
      </c>
      <c r="W10" s="348">
        <v>2.3092000000000001</v>
      </c>
      <c r="X10" s="348">
        <v>12.267200000000001</v>
      </c>
      <c r="Y10" s="374"/>
      <c r="Z10" s="346">
        <v>55</v>
      </c>
      <c r="AA10" s="346">
        <v>117</v>
      </c>
      <c r="AB10" s="346">
        <v>155</v>
      </c>
      <c r="AC10" s="346">
        <v>176</v>
      </c>
      <c r="AD10" s="346">
        <v>192</v>
      </c>
      <c r="AE10" s="346">
        <v>155</v>
      </c>
      <c r="AF10" s="346">
        <v>87</v>
      </c>
      <c r="AG10" s="346">
        <v>97</v>
      </c>
      <c r="AH10" s="346">
        <v>46</v>
      </c>
      <c r="AI10" s="346">
        <v>17</v>
      </c>
      <c r="AJ10" s="346">
        <v>186</v>
      </c>
      <c r="AK10" s="346">
        <v>194</v>
      </c>
      <c r="AL10" s="346">
        <v>156</v>
      </c>
      <c r="AM10" s="346">
        <v>159</v>
      </c>
      <c r="AN10" s="346">
        <v>93</v>
      </c>
      <c r="AO10" s="373"/>
      <c r="AP10" s="348">
        <v>11.87</v>
      </c>
      <c r="AQ10" s="348">
        <v>11.42</v>
      </c>
      <c r="AR10" s="348">
        <v>7.93</v>
      </c>
      <c r="AS10" s="348">
        <v>3.5</v>
      </c>
      <c r="AT10" s="348">
        <v>-5.95</v>
      </c>
      <c r="AU10" s="351"/>
      <c r="AV10" s="346">
        <v>22</v>
      </c>
      <c r="AW10" s="346">
        <v>35</v>
      </c>
      <c r="AX10" s="346">
        <v>48</v>
      </c>
      <c r="AY10" s="346">
        <v>93</v>
      </c>
      <c r="AZ10" s="346">
        <v>162</v>
      </c>
      <c r="BA10" s="374"/>
      <c r="BB10" s="348">
        <v>11.4874636117432</v>
      </c>
      <c r="BC10" s="348">
        <v>0.99972095055770704</v>
      </c>
      <c r="BD10" s="348">
        <v>3.8067110490899898E-2</v>
      </c>
      <c r="BE10" s="375">
        <v>-3.76383688773418E-3</v>
      </c>
      <c r="BF10" s="374"/>
      <c r="BG10" s="372">
        <v>0.10580000000000001</v>
      </c>
      <c r="BH10" s="373"/>
      <c r="BI10" s="348">
        <v>99.772300000000001</v>
      </c>
      <c r="BJ10" s="348" t="s">
        <v>430</v>
      </c>
      <c r="BK10" s="348" t="s">
        <v>430</v>
      </c>
      <c r="BL10" s="348">
        <v>0.22770000000000001</v>
      </c>
      <c r="BM10" s="373"/>
      <c r="BN10" s="372" t="s">
        <v>4452</v>
      </c>
      <c r="BO10" s="372" t="s">
        <v>4453</v>
      </c>
      <c r="BP10" s="372" t="s">
        <v>4454</v>
      </c>
      <c r="BQ10" s="372" t="s">
        <v>4311</v>
      </c>
      <c r="BR10" s="372" t="s">
        <v>4455</v>
      </c>
      <c r="BS10" s="373"/>
      <c r="BT10" s="354" t="s">
        <v>554</v>
      </c>
    </row>
    <row r="11" spans="1:72" s="428" customFormat="1" x14ac:dyDescent="0.25">
      <c r="A11" s="345" t="s">
        <v>5724</v>
      </c>
      <c r="B11" s="373"/>
      <c r="C11" s="719">
        <v>37253</v>
      </c>
      <c r="D11" s="373"/>
      <c r="E11" s="346">
        <v>64627.9</v>
      </c>
      <c r="F11" s="373"/>
      <c r="G11" s="347">
        <v>273.07530000000003</v>
      </c>
      <c r="H11" s="374"/>
      <c r="I11" s="348">
        <v>0.82599999999999996</v>
      </c>
      <c r="J11" s="348">
        <v>-5.04E-2</v>
      </c>
      <c r="K11" s="348">
        <v>1.6242000000000001</v>
      </c>
      <c r="L11" s="348">
        <v>5.3384</v>
      </c>
      <c r="M11" s="348">
        <v>-7.5679999999999996</v>
      </c>
      <c r="N11" s="350">
        <v>-2.8975</v>
      </c>
      <c r="O11" s="348">
        <v>2.1435</v>
      </c>
      <c r="P11" s="348">
        <v>9.9868000000000006</v>
      </c>
      <c r="Q11" s="348">
        <v>9.9852000000000007</v>
      </c>
      <c r="R11" s="348">
        <v>12.733700000000001</v>
      </c>
      <c r="S11" s="348">
        <v>8.0800999999999998</v>
      </c>
      <c r="T11" s="348">
        <v>-7.5228000000000002</v>
      </c>
      <c r="U11" s="348">
        <v>-1.6819999999999999</v>
      </c>
      <c r="V11" s="348">
        <v>-4.8365999999999998</v>
      </c>
      <c r="W11" s="348">
        <v>2.3104</v>
      </c>
      <c r="X11" s="348">
        <v>14.9153</v>
      </c>
      <c r="Y11" s="374"/>
      <c r="Z11" s="346">
        <v>57</v>
      </c>
      <c r="AA11" s="346">
        <v>115</v>
      </c>
      <c r="AB11" s="346">
        <v>151</v>
      </c>
      <c r="AC11" s="346">
        <v>174</v>
      </c>
      <c r="AD11" s="346">
        <v>189</v>
      </c>
      <c r="AE11" s="346">
        <v>159</v>
      </c>
      <c r="AF11" s="346">
        <v>89</v>
      </c>
      <c r="AG11" s="346">
        <v>96</v>
      </c>
      <c r="AH11" s="346">
        <v>45</v>
      </c>
      <c r="AI11" s="346">
        <v>21</v>
      </c>
      <c r="AJ11" s="346">
        <v>183</v>
      </c>
      <c r="AK11" s="346">
        <v>190</v>
      </c>
      <c r="AL11" s="346">
        <v>160</v>
      </c>
      <c r="AM11" s="346">
        <v>163</v>
      </c>
      <c r="AN11" s="346">
        <v>89</v>
      </c>
      <c r="AO11" s="373"/>
      <c r="AP11" s="348">
        <v>11.89</v>
      </c>
      <c r="AQ11" s="348">
        <v>11.43</v>
      </c>
      <c r="AR11" s="348">
        <v>7.94</v>
      </c>
      <c r="AS11" s="348">
        <v>3.5</v>
      </c>
      <c r="AT11" s="348">
        <v>-5.96</v>
      </c>
      <c r="AU11" s="351"/>
      <c r="AV11" s="346">
        <v>20</v>
      </c>
      <c r="AW11" s="346">
        <v>34</v>
      </c>
      <c r="AX11" s="346">
        <v>47</v>
      </c>
      <c r="AY11" s="346">
        <v>93</v>
      </c>
      <c r="AZ11" s="346">
        <v>164</v>
      </c>
      <c r="BA11" s="374"/>
      <c r="BB11" s="348">
        <v>11.486400240036399</v>
      </c>
      <c r="BC11" s="348">
        <v>0.99962865181542504</v>
      </c>
      <c r="BD11" s="348">
        <v>3.8086217942286997E-2</v>
      </c>
      <c r="BE11" s="375">
        <v>-3.54412004469051E-3</v>
      </c>
      <c r="BF11" s="374"/>
      <c r="BG11" s="372">
        <v>0.22739999999999999</v>
      </c>
      <c r="BH11" s="373"/>
      <c r="BI11" s="348">
        <v>99.77</v>
      </c>
      <c r="BJ11" s="348" t="s">
        <v>430</v>
      </c>
      <c r="BK11" s="348" t="s">
        <v>430</v>
      </c>
      <c r="BL11" s="348">
        <v>0.23</v>
      </c>
      <c r="BM11" s="373"/>
      <c r="BN11" s="372" t="s">
        <v>4452</v>
      </c>
      <c r="BO11" s="372" t="s">
        <v>4453</v>
      </c>
      <c r="BP11" s="372" t="s">
        <v>4454</v>
      </c>
      <c r="BQ11" s="372" t="s">
        <v>4311</v>
      </c>
      <c r="BR11" s="372" t="s">
        <v>4455</v>
      </c>
      <c r="BS11" s="373"/>
      <c r="BT11" s="354" t="s">
        <v>554</v>
      </c>
    </row>
    <row r="12" spans="1:72" s="428" customFormat="1" x14ac:dyDescent="0.25">
      <c r="A12" s="345" t="s">
        <v>5725</v>
      </c>
      <c r="B12" s="373"/>
      <c r="C12" s="719">
        <v>42248</v>
      </c>
      <c r="D12" s="373"/>
      <c r="E12" s="346">
        <v>54820.9</v>
      </c>
      <c r="F12" s="373"/>
      <c r="G12" s="347">
        <v>851.34130000000005</v>
      </c>
      <c r="H12" s="374"/>
      <c r="I12" s="348">
        <v>1.0329999999999999</v>
      </c>
      <c r="J12" s="348">
        <v>3.49E-2</v>
      </c>
      <c r="K12" s="348">
        <v>2.4257</v>
      </c>
      <c r="L12" s="348">
        <v>4.4511000000000003</v>
      </c>
      <c r="M12" s="348">
        <v>-9.3600999999999992</v>
      </c>
      <c r="N12" s="350">
        <v>-5.0579000000000001</v>
      </c>
      <c r="O12" s="348">
        <v>0.84189999999999998</v>
      </c>
      <c r="P12" s="348">
        <v>8.1077999999999992</v>
      </c>
      <c r="Q12" s="348">
        <v>9.1120999999999999</v>
      </c>
      <c r="R12" s="348">
        <v>12.5769</v>
      </c>
      <c r="S12" s="348">
        <v>7.5308000000000002</v>
      </c>
      <c r="T12" s="348">
        <v>-9.1593</v>
      </c>
      <c r="U12" s="348">
        <v>-3.3967999999999998</v>
      </c>
      <c r="V12" s="348">
        <v>-6.9725999999999999</v>
      </c>
      <c r="W12" s="348">
        <v>3.2627000000000002</v>
      </c>
      <c r="X12" s="348">
        <v>11.950100000000001</v>
      </c>
      <c r="Y12" s="374"/>
      <c r="Z12" s="346">
        <v>38</v>
      </c>
      <c r="AA12" s="346">
        <v>94</v>
      </c>
      <c r="AB12" s="346">
        <v>90</v>
      </c>
      <c r="AC12" s="346">
        <v>197</v>
      </c>
      <c r="AD12" s="346">
        <v>217</v>
      </c>
      <c r="AE12" s="346">
        <v>183</v>
      </c>
      <c r="AF12" s="346">
        <v>119</v>
      </c>
      <c r="AG12" s="346">
        <v>122</v>
      </c>
      <c r="AH12" s="346">
        <v>65</v>
      </c>
      <c r="AI12" s="346">
        <v>30</v>
      </c>
      <c r="AJ12" s="346">
        <v>204</v>
      </c>
      <c r="AK12" s="346">
        <v>221</v>
      </c>
      <c r="AL12" s="346">
        <v>184</v>
      </c>
      <c r="AM12" s="346">
        <v>186</v>
      </c>
      <c r="AN12" s="346">
        <v>58</v>
      </c>
      <c r="AO12" s="373"/>
      <c r="AP12" s="348">
        <v>11.27</v>
      </c>
      <c r="AQ12" s="348">
        <v>10.19</v>
      </c>
      <c r="AR12" s="348">
        <v>6.47</v>
      </c>
      <c r="AS12" s="348">
        <v>1.71</v>
      </c>
      <c r="AT12" s="348">
        <v>-8.41</v>
      </c>
      <c r="AU12" s="351"/>
      <c r="AV12" s="346">
        <v>33</v>
      </c>
      <c r="AW12" s="346">
        <v>49</v>
      </c>
      <c r="AX12" s="346">
        <v>67</v>
      </c>
      <c r="AY12" s="346">
        <v>116</v>
      </c>
      <c r="AZ12" s="346">
        <v>184</v>
      </c>
      <c r="BA12" s="374"/>
      <c r="BB12" s="348">
        <v>11.4224056712427</v>
      </c>
      <c r="BC12" s="348">
        <v>0.99956196384339102</v>
      </c>
      <c r="BD12" s="348">
        <v>2.59598750106847E-2</v>
      </c>
      <c r="BE12" s="375">
        <v>-4.9810446601845099E-3</v>
      </c>
      <c r="BF12" s="374"/>
      <c r="BG12" s="372">
        <v>8.5199999999999998E-2</v>
      </c>
      <c r="BH12" s="373"/>
      <c r="BI12" s="348">
        <v>99.747399999999999</v>
      </c>
      <c r="BJ12" s="348" t="s">
        <v>430</v>
      </c>
      <c r="BK12" s="348" t="s">
        <v>430</v>
      </c>
      <c r="BL12" s="348">
        <v>0.25259999999999999</v>
      </c>
      <c r="BM12" s="373"/>
      <c r="BN12" s="372" t="s">
        <v>5722</v>
      </c>
      <c r="BO12" s="372" t="s">
        <v>4474</v>
      </c>
      <c r="BP12" s="372" t="s">
        <v>4475</v>
      </c>
      <c r="BQ12" s="372" t="s">
        <v>4476</v>
      </c>
      <c r="BR12" s="372" t="s">
        <v>983</v>
      </c>
      <c r="BS12" s="373"/>
      <c r="BT12" s="354" t="s">
        <v>554</v>
      </c>
    </row>
    <row r="13" spans="1:72" s="428" customFormat="1" x14ac:dyDescent="0.25">
      <c r="A13" s="345" t="s">
        <v>5726</v>
      </c>
      <c r="B13" s="373"/>
      <c r="C13" s="719">
        <v>41353</v>
      </c>
      <c r="D13" s="373"/>
      <c r="E13" s="346">
        <v>41862.5</v>
      </c>
      <c r="F13" s="373"/>
      <c r="G13" s="347">
        <v>271.67739999999998</v>
      </c>
      <c r="H13" s="374"/>
      <c r="I13" s="348">
        <v>0.82589999999999997</v>
      </c>
      <c r="J13" s="348">
        <v>-5.0500000000000003E-2</v>
      </c>
      <c r="K13" s="348">
        <v>1.6234999999999999</v>
      </c>
      <c r="L13" s="348">
        <v>5.3380000000000001</v>
      </c>
      <c r="M13" s="348">
        <v>-7.5679999999999996</v>
      </c>
      <c r="N13" s="350">
        <v>-2.8921999999999999</v>
      </c>
      <c r="O13" s="348">
        <v>2.1545999999999998</v>
      </c>
      <c r="P13" s="348">
        <v>10.0007</v>
      </c>
      <c r="Q13" s="348">
        <v>9.9956999999999994</v>
      </c>
      <c r="R13" s="348">
        <v>12.7484</v>
      </c>
      <c r="S13" s="348">
        <v>8.0797000000000008</v>
      </c>
      <c r="T13" s="348">
        <v>-7.5231000000000003</v>
      </c>
      <c r="U13" s="348">
        <v>-1.6802999999999999</v>
      </c>
      <c r="V13" s="348">
        <v>-4.8319000000000001</v>
      </c>
      <c r="W13" s="348">
        <v>2.3098999999999998</v>
      </c>
      <c r="X13" s="348">
        <v>12.7172</v>
      </c>
      <c r="Y13" s="374"/>
      <c r="Z13" s="346">
        <v>58</v>
      </c>
      <c r="AA13" s="346">
        <v>116</v>
      </c>
      <c r="AB13" s="346">
        <v>154</v>
      </c>
      <c r="AC13" s="346">
        <v>175</v>
      </c>
      <c r="AD13" s="346">
        <v>189</v>
      </c>
      <c r="AE13" s="346">
        <v>156</v>
      </c>
      <c r="AF13" s="346">
        <v>86</v>
      </c>
      <c r="AG13" s="346">
        <v>94</v>
      </c>
      <c r="AH13" s="346">
        <v>44</v>
      </c>
      <c r="AI13" s="346">
        <v>19</v>
      </c>
      <c r="AJ13" s="346">
        <v>184</v>
      </c>
      <c r="AK13" s="346">
        <v>192</v>
      </c>
      <c r="AL13" s="346">
        <v>159</v>
      </c>
      <c r="AM13" s="346">
        <v>161</v>
      </c>
      <c r="AN13" s="346">
        <v>92</v>
      </c>
      <c r="AO13" s="373"/>
      <c r="AP13" s="348">
        <v>11.89</v>
      </c>
      <c r="AQ13" s="348">
        <v>11.44</v>
      </c>
      <c r="AR13" s="348">
        <v>7.95</v>
      </c>
      <c r="AS13" s="348">
        <v>3.51</v>
      </c>
      <c r="AT13" s="348">
        <v>-5.96</v>
      </c>
      <c r="AU13" s="351"/>
      <c r="AV13" s="346">
        <v>20</v>
      </c>
      <c r="AW13" s="346">
        <v>33</v>
      </c>
      <c r="AX13" s="346">
        <v>45</v>
      </c>
      <c r="AY13" s="346">
        <v>91</v>
      </c>
      <c r="AZ13" s="346">
        <v>164</v>
      </c>
      <c r="BA13" s="374"/>
      <c r="BB13" s="348">
        <v>11.487571709198701</v>
      </c>
      <c r="BC13" s="348">
        <v>0.99973069400668402</v>
      </c>
      <c r="BD13" s="348">
        <v>3.8175471501997099E-2</v>
      </c>
      <c r="BE13" s="375">
        <v>-2.51921567387658E-3</v>
      </c>
      <c r="BF13" s="374"/>
      <c r="BG13" s="372">
        <v>0.14119999999999999</v>
      </c>
      <c r="BH13" s="373"/>
      <c r="BI13" s="348">
        <v>99.780100000000004</v>
      </c>
      <c r="BJ13" s="348" t="s">
        <v>430</v>
      </c>
      <c r="BK13" s="348" t="s">
        <v>430</v>
      </c>
      <c r="BL13" s="348">
        <v>0.21990000000000001</v>
      </c>
      <c r="BM13" s="373"/>
      <c r="BN13" s="372" t="s">
        <v>4452</v>
      </c>
      <c r="BO13" s="372" t="s">
        <v>4453</v>
      </c>
      <c r="BP13" s="372" t="s">
        <v>4454</v>
      </c>
      <c r="BQ13" s="372" t="s">
        <v>4311</v>
      </c>
      <c r="BR13" s="372" t="s">
        <v>4455</v>
      </c>
      <c r="BS13" s="373"/>
      <c r="BT13" s="354" t="s">
        <v>554</v>
      </c>
    </row>
    <row r="14" spans="1:72" s="428" customFormat="1" x14ac:dyDescent="0.25">
      <c r="A14" s="345" t="s">
        <v>5727</v>
      </c>
      <c r="B14" s="373"/>
      <c r="C14" s="719">
        <v>44594</v>
      </c>
      <c r="D14" s="373"/>
      <c r="E14" s="346">
        <v>30065.1</v>
      </c>
      <c r="F14" s="373"/>
      <c r="G14" s="347">
        <v>212.41839999999999</v>
      </c>
      <c r="H14" s="374"/>
      <c r="I14" s="348">
        <v>-1.6177999999999999</v>
      </c>
      <c r="J14" s="348">
        <v>-9.5154999999999994</v>
      </c>
      <c r="K14" s="348">
        <v>-15.8462</v>
      </c>
      <c r="L14" s="348">
        <v>-0.51890000000000003</v>
      </c>
      <c r="M14" s="348">
        <v>1.8657999999999999</v>
      </c>
      <c r="N14" s="350">
        <v>106.994</v>
      </c>
      <c r="O14" s="348">
        <v>56.506</v>
      </c>
      <c r="P14" s="348">
        <v>46.454700000000003</v>
      </c>
      <c r="Q14" s="348" t="s">
        <v>430</v>
      </c>
      <c r="R14" s="348" t="s">
        <v>430</v>
      </c>
      <c r="S14" s="348">
        <v>-2.3915000000000002</v>
      </c>
      <c r="T14" s="348">
        <v>-2.7014</v>
      </c>
      <c r="U14" s="348">
        <v>55.796500000000002</v>
      </c>
      <c r="V14" s="348">
        <v>107.5414</v>
      </c>
      <c r="W14" s="348">
        <v>-14.914099999999999</v>
      </c>
      <c r="X14" s="348">
        <v>32.720300000000002</v>
      </c>
      <c r="Y14" s="374"/>
      <c r="Z14" s="346">
        <v>236</v>
      </c>
      <c r="AA14" s="346">
        <v>258</v>
      </c>
      <c r="AB14" s="346">
        <v>267</v>
      </c>
      <c r="AC14" s="346">
        <v>245</v>
      </c>
      <c r="AD14" s="346">
        <v>92</v>
      </c>
      <c r="AE14" s="346">
        <v>10</v>
      </c>
      <c r="AF14" s="346">
        <v>10</v>
      </c>
      <c r="AG14" s="346">
        <v>8</v>
      </c>
      <c r="AH14" s="346" t="s">
        <v>430</v>
      </c>
      <c r="AI14" s="346" t="s">
        <v>430</v>
      </c>
      <c r="AJ14" s="346">
        <v>241</v>
      </c>
      <c r="AK14" s="346">
        <v>142</v>
      </c>
      <c r="AL14" s="346">
        <v>12</v>
      </c>
      <c r="AM14" s="346">
        <v>10</v>
      </c>
      <c r="AN14" s="346">
        <v>268</v>
      </c>
      <c r="AO14" s="373"/>
      <c r="AP14" s="348" t="s">
        <v>430</v>
      </c>
      <c r="AQ14" s="348" t="s">
        <v>430</v>
      </c>
      <c r="AR14" s="348" t="s">
        <v>430</v>
      </c>
      <c r="AS14" s="348">
        <v>59.74</v>
      </c>
      <c r="AT14" s="348">
        <v>53.47</v>
      </c>
      <c r="AU14" s="351"/>
      <c r="AV14" s="346" t="s">
        <v>430</v>
      </c>
      <c r="AW14" s="346" t="s">
        <v>430</v>
      </c>
      <c r="AX14" s="346" t="s">
        <v>430</v>
      </c>
      <c r="AY14" s="346">
        <v>8</v>
      </c>
      <c r="AZ14" s="346">
        <v>4</v>
      </c>
      <c r="BA14" s="374"/>
      <c r="BB14" s="348">
        <v>42.192749297923697</v>
      </c>
      <c r="BC14" s="348">
        <v>0</v>
      </c>
      <c r="BD14" s="348">
        <v>7.5939403259331503E-2</v>
      </c>
      <c r="BE14" s="375" t="s">
        <v>430</v>
      </c>
      <c r="BF14" s="374"/>
      <c r="BG14" s="372" t="s">
        <v>430</v>
      </c>
      <c r="BH14" s="373"/>
      <c r="BI14" s="348" t="s">
        <v>430</v>
      </c>
      <c r="BJ14" s="348" t="s">
        <v>430</v>
      </c>
      <c r="BK14" s="348" t="s">
        <v>430</v>
      </c>
      <c r="BL14" s="348" t="s">
        <v>430</v>
      </c>
      <c r="BM14" s="373"/>
      <c r="BN14" s="372" t="s">
        <v>5728</v>
      </c>
      <c r="BO14" s="372" t="s">
        <v>5729</v>
      </c>
      <c r="BP14" s="372" t="s">
        <v>430</v>
      </c>
      <c r="BQ14" s="372" t="s">
        <v>430</v>
      </c>
      <c r="BR14" s="372" t="s">
        <v>430</v>
      </c>
      <c r="BS14" s="373"/>
      <c r="BT14" s="354" t="s">
        <v>554</v>
      </c>
    </row>
    <row r="15" spans="1:72" s="428" customFormat="1" x14ac:dyDescent="0.25">
      <c r="A15" s="345" t="s">
        <v>5730</v>
      </c>
      <c r="B15" s="373"/>
      <c r="C15" s="719">
        <v>37631</v>
      </c>
      <c r="D15" s="373"/>
      <c r="E15" s="346">
        <v>30408.2</v>
      </c>
      <c r="F15" s="373"/>
      <c r="G15" s="347">
        <v>883.50440000000003</v>
      </c>
      <c r="H15" s="374"/>
      <c r="I15" s="348">
        <v>1.0326</v>
      </c>
      <c r="J15" s="348">
        <v>3.5200000000000002E-2</v>
      </c>
      <c r="K15" s="348">
        <v>2.4275000000000002</v>
      </c>
      <c r="L15" s="348">
        <v>4.4535</v>
      </c>
      <c r="M15" s="348">
        <v>-9.3511000000000006</v>
      </c>
      <c r="N15" s="350">
        <v>-5.0590999999999999</v>
      </c>
      <c r="O15" s="348">
        <v>0.85799999999999998</v>
      </c>
      <c r="P15" s="348">
        <v>8.1453000000000007</v>
      </c>
      <c r="Q15" s="348">
        <v>9.1461000000000006</v>
      </c>
      <c r="R15" s="348">
        <v>12.5258</v>
      </c>
      <c r="S15" s="348">
        <v>7.5328999999999997</v>
      </c>
      <c r="T15" s="348">
        <v>-9.1506000000000007</v>
      </c>
      <c r="U15" s="348">
        <v>-3.403</v>
      </c>
      <c r="V15" s="348">
        <v>-6.9745999999999997</v>
      </c>
      <c r="W15" s="348">
        <v>3.2644000000000002</v>
      </c>
      <c r="X15" s="348">
        <v>15.4307</v>
      </c>
      <c r="Y15" s="374"/>
      <c r="Z15" s="346">
        <v>40</v>
      </c>
      <c r="AA15" s="346">
        <v>92</v>
      </c>
      <c r="AB15" s="346">
        <v>88</v>
      </c>
      <c r="AC15" s="346">
        <v>196</v>
      </c>
      <c r="AD15" s="346">
        <v>214</v>
      </c>
      <c r="AE15" s="346">
        <v>184</v>
      </c>
      <c r="AF15" s="346">
        <v>117</v>
      </c>
      <c r="AG15" s="346">
        <v>118</v>
      </c>
      <c r="AH15" s="346">
        <v>62</v>
      </c>
      <c r="AI15" s="346">
        <v>35</v>
      </c>
      <c r="AJ15" s="346">
        <v>203</v>
      </c>
      <c r="AK15" s="346">
        <v>218</v>
      </c>
      <c r="AL15" s="346">
        <v>186</v>
      </c>
      <c r="AM15" s="346">
        <v>187</v>
      </c>
      <c r="AN15" s="346">
        <v>57</v>
      </c>
      <c r="AO15" s="373"/>
      <c r="AP15" s="348">
        <v>11.27</v>
      </c>
      <c r="AQ15" s="348">
        <v>10.220000000000001</v>
      </c>
      <c r="AR15" s="348">
        <v>6.5</v>
      </c>
      <c r="AS15" s="348">
        <v>1.72</v>
      </c>
      <c r="AT15" s="348">
        <v>-8.4</v>
      </c>
      <c r="AU15" s="351"/>
      <c r="AV15" s="346">
        <v>33</v>
      </c>
      <c r="AW15" s="346">
        <v>48</v>
      </c>
      <c r="AX15" s="346">
        <v>64</v>
      </c>
      <c r="AY15" s="346">
        <v>115</v>
      </c>
      <c r="AZ15" s="346">
        <v>183</v>
      </c>
      <c r="BA15" s="374"/>
      <c r="BB15" s="348">
        <v>11.424856164734001</v>
      </c>
      <c r="BC15" s="348">
        <v>0.99977532713409201</v>
      </c>
      <c r="BD15" s="348">
        <v>2.62062853833782E-2</v>
      </c>
      <c r="BE15" s="375">
        <v>-2.1665854373860102E-3</v>
      </c>
      <c r="BF15" s="374"/>
      <c r="BG15" s="372">
        <v>1.0747</v>
      </c>
      <c r="BH15" s="373"/>
      <c r="BI15" s="348">
        <v>99.757099999999994</v>
      </c>
      <c r="BJ15" s="348" t="s">
        <v>430</v>
      </c>
      <c r="BK15" s="348" t="s">
        <v>430</v>
      </c>
      <c r="BL15" s="348">
        <v>0.2429</v>
      </c>
      <c r="BM15" s="373"/>
      <c r="BN15" s="372" t="s">
        <v>5722</v>
      </c>
      <c r="BO15" s="372" t="s">
        <v>4474</v>
      </c>
      <c r="BP15" s="372" t="s">
        <v>4475</v>
      </c>
      <c r="BQ15" s="372" t="s">
        <v>4476</v>
      </c>
      <c r="BR15" s="372" t="s">
        <v>983</v>
      </c>
      <c r="BS15" s="373"/>
      <c r="BT15" s="354" t="s">
        <v>554</v>
      </c>
    </row>
    <row r="16" spans="1:72" s="428" customFormat="1" x14ac:dyDescent="0.25">
      <c r="A16" s="345" t="s">
        <v>5731</v>
      </c>
      <c r="B16" s="373"/>
      <c r="C16" s="719">
        <v>41906</v>
      </c>
      <c r="D16" s="373"/>
      <c r="E16" s="346">
        <v>26753.5</v>
      </c>
      <c r="F16" s="373"/>
      <c r="G16" s="347">
        <v>883.43650000000002</v>
      </c>
      <c r="H16" s="374"/>
      <c r="I16" s="348">
        <v>1.0325</v>
      </c>
      <c r="J16" s="348">
        <v>3.4799999999999998E-2</v>
      </c>
      <c r="K16" s="348">
        <v>2.4249999999999998</v>
      </c>
      <c r="L16" s="348">
        <v>4.4471999999999996</v>
      </c>
      <c r="M16" s="348">
        <v>-9.3582999999999998</v>
      </c>
      <c r="N16" s="350">
        <v>-5.0743</v>
      </c>
      <c r="O16" s="348">
        <v>0.84030000000000005</v>
      </c>
      <c r="P16" s="348">
        <v>8.1382999999999992</v>
      </c>
      <c r="Q16" s="348">
        <v>9.1242000000000001</v>
      </c>
      <c r="R16" s="348">
        <v>12.5486</v>
      </c>
      <c r="S16" s="348">
        <v>7.5258000000000003</v>
      </c>
      <c r="T16" s="348">
        <v>-9.1577000000000002</v>
      </c>
      <c r="U16" s="348">
        <v>-3.415</v>
      </c>
      <c r="V16" s="348">
        <v>-6.9888000000000003</v>
      </c>
      <c r="W16" s="348">
        <v>3.2625000000000002</v>
      </c>
      <c r="X16" s="348">
        <v>10.6774</v>
      </c>
      <c r="Y16" s="374"/>
      <c r="Z16" s="346">
        <v>41</v>
      </c>
      <c r="AA16" s="346">
        <v>95</v>
      </c>
      <c r="AB16" s="346">
        <v>91</v>
      </c>
      <c r="AC16" s="346">
        <v>200</v>
      </c>
      <c r="AD16" s="346">
        <v>215</v>
      </c>
      <c r="AE16" s="346">
        <v>185</v>
      </c>
      <c r="AF16" s="346">
        <v>120</v>
      </c>
      <c r="AG16" s="346">
        <v>119</v>
      </c>
      <c r="AH16" s="346">
        <v>63</v>
      </c>
      <c r="AI16" s="346">
        <v>33</v>
      </c>
      <c r="AJ16" s="346">
        <v>207</v>
      </c>
      <c r="AK16" s="346">
        <v>219</v>
      </c>
      <c r="AL16" s="346">
        <v>188</v>
      </c>
      <c r="AM16" s="346">
        <v>188</v>
      </c>
      <c r="AN16" s="346">
        <v>59</v>
      </c>
      <c r="AO16" s="373"/>
      <c r="AP16" s="348">
        <v>11.26</v>
      </c>
      <c r="AQ16" s="348">
        <v>10.19</v>
      </c>
      <c r="AR16" s="348">
        <v>6.49</v>
      </c>
      <c r="AS16" s="348">
        <v>1.71</v>
      </c>
      <c r="AT16" s="348">
        <v>-8.42</v>
      </c>
      <c r="AU16" s="351"/>
      <c r="AV16" s="346">
        <v>35</v>
      </c>
      <c r="AW16" s="346">
        <v>49</v>
      </c>
      <c r="AX16" s="346">
        <v>65</v>
      </c>
      <c r="AY16" s="346">
        <v>116</v>
      </c>
      <c r="AZ16" s="346">
        <v>186</v>
      </c>
      <c r="BA16" s="374"/>
      <c r="BB16" s="348">
        <v>11.4225889357066</v>
      </c>
      <c r="BC16" s="348">
        <v>0.99957502738131798</v>
      </c>
      <c r="BD16" s="348">
        <v>2.6157477182147702E-2</v>
      </c>
      <c r="BE16" s="375">
        <v>-2.7230992117510699E-3</v>
      </c>
      <c r="BF16" s="374"/>
      <c r="BG16" s="372">
        <v>8.2000000000000003E-2</v>
      </c>
      <c r="BH16" s="373"/>
      <c r="BI16" s="348">
        <v>99.749200000000002</v>
      </c>
      <c r="BJ16" s="348" t="s">
        <v>430</v>
      </c>
      <c r="BK16" s="348" t="s">
        <v>430</v>
      </c>
      <c r="BL16" s="348">
        <v>0.25080000000000002</v>
      </c>
      <c r="BM16" s="373"/>
      <c r="BN16" s="372" t="s">
        <v>5722</v>
      </c>
      <c r="BO16" s="372" t="s">
        <v>4474</v>
      </c>
      <c r="BP16" s="372" t="s">
        <v>4475</v>
      </c>
      <c r="BQ16" s="372" t="s">
        <v>4476</v>
      </c>
      <c r="BR16" s="372" t="s">
        <v>983</v>
      </c>
      <c r="BS16" s="373"/>
      <c r="BT16" s="354" t="s">
        <v>554</v>
      </c>
    </row>
    <row r="17" spans="1:72" s="428" customFormat="1" x14ac:dyDescent="0.25">
      <c r="A17" s="345" t="s">
        <v>5732</v>
      </c>
      <c r="B17" s="373"/>
      <c r="C17" s="719">
        <v>41726</v>
      </c>
      <c r="D17" s="373"/>
      <c r="E17" s="346">
        <v>20367</v>
      </c>
      <c r="F17" s="373"/>
      <c r="G17" s="347">
        <v>97.858199999999997</v>
      </c>
      <c r="H17" s="374"/>
      <c r="I17" s="348">
        <v>-1.0501</v>
      </c>
      <c r="J17" s="348">
        <v>-0.45729999999999998</v>
      </c>
      <c r="K17" s="348">
        <v>-5.6193999999999997</v>
      </c>
      <c r="L17" s="348">
        <v>-2.4592999999999998</v>
      </c>
      <c r="M17" s="348">
        <v>7.5312999999999999</v>
      </c>
      <c r="N17" s="350">
        <v>4.8929999999999998</v>
      </c>
      <c r="O17" s="348">
        <v>2.1993999999999998</v>
      </c>
      <c r="P17" s="348">
        <v>31.148299999999999</v>
      </c>
      <c r="Q17" s="348">
        <v>30.107600000000001</v>
      </c>
      <c r="R17" s="348">
        <v>16.956199999999999</v>
      </c>
      <c r="S17" s="348">
        <v>-2.2128000000000001</v>
      </c>
      <c r="T17" s="348">
        <v>6.7977999999999996</v>
      </c>
      <c r="U17" s="348">
        <v>5.7697000000000003</v>
      </c>
      <c r="V17" s="348">
        <v>3.7669999999999999</v>
      </c>
      <c r="W17" s="348">
        <v>-3.7096</v>
      </c>
      <c r="X17" s="348">
        <v>15.1143</v>
      </c>
      <c r="Y17" s="374"/>
      <c r="Z17" s="346">
        <v>222</v>
      </c>
      <c r="AA17" s="346">
        <v>171</v>
      </c>
      <c r="AB17" s="346">
        <v>248</v>
      </c>
      <c r="AC17" s="346">
        <v>249</v>
      </c>
      <c r="AD17" s="346">
        <v>21</v>
      </c>
      <c r="AE17" s="346">
        <v>77</v>
      </c>
      <c r="AF17" s="346">
        <v>82</v>
      </c>
      <c r="AG17" s="346">
        <v>12</v>
      </c>
      <c r="AH17" s="346">
        <v>1</v>
      </c>
      <c r="AI17" s="346">
        <v>3</v>
      </c>
      <c r="AJ17" s="346">
        <v>235</v>
      </c>
      <c r="AK17" s="346">
        <v>25</v>
      </c>
      <c r="AL17" s="346">
        <v>101</v>
      </c>
      <c r="AM17" s="346">
        <v>74</v>
      </c>
      <c r="AN17" s="346">
        <v>236</v>
      </c>
      <c r="AO17" s="373"/>
      <c r="AP17" s="348">
        <v>21.17</v>
      </c>
      <c r="AQ17" s="348">
        <v>28.8</v>
      </c>
      <c r="AR17" s="348">
        <v>26.34</v>
      </c>
      <c r="AS17" s="348">
        <v>13.02</v>
      </c>
      <c r="AT17" s="348">
        <v>3.77</v>
      </c>
      <c r="AU17" s="351"/>
      <c r="AV17" s="346">
        <v>2</v>
      </c>
      <c r="AW17" s="346">
        <v>3</v>
      </c>
      <c r="AX17" s="346">
        <v>5</v>
      </c>
      <c r="AY17" s="346">
        <v>26</v>
      </c>
      <c r="AZ17" s="346">
        <v>114</v>
      </c>
      <c r="BA17" s="374"/>
      <c r="BB17" s="348">
        <v>20.787786133285099</v>
      </c>
      <c r="BC17" s="348">
        <v>0.99733739269716404</v>
      </c>
      <c r="BD17" s="348">
        <v>9.5473028243736394E-2</v>
      </c>
      <c r="BE17" s="375">
        <v>-8.9016785265383404E-3</v>
      </c>
      <c r="BF17" s="374"/>
      <c r="BG17" s="372">
        <v>0.34379999999999999</v>
      </c>
      <c r="BH17" s="373"/>
      <c r="BI17" s="348">
        <v>87.325100000000006</v>
      </c>
      <c r="BJ17" s="348">
        <v>9.6222499999999993</v>
      </c>
      <c r="BK17" s="348">
        <v>3.04128</v>
      </c>
      <c r="BL17" s="348">
        <v>1.137E-2</v>
      </c>
      <c r="BM17" s="373"/>
      <c r="BN17" s="372" t="s">
        <v>5733</v>
      </c>
      <c r="BO17" s="372" t="s">
        <v>5734</v>
      </c>
      <c r="BP17" s="372" t="s">
        <v>5735</v>
      </c>
      <c r="BQ17" s="372" t="s">
        <v>5736</v>
      </c>
      <c r="BR17" s="372" t="s">
        <v>5737</v>
      </c>
      <c r="BS17" s="373"/>
      <c r="BT17" s="354" t="s">
        <v>554</v>
      </c>
    </row>
    <row r="18" spans="1:72" s="428" customFormat="1" x14ac:dyDescent="0.25">
      <c r="A18" s="345" t="s">
        <v>5738</v>
      </c>
      <c r="B18" s="373"/>
      <c r="C18" s="719">
        <v>44585</v>
      </c>
      <c r="D18" s="373"/>
      <c r="E18" s="346">
        <v>13984.2</v>
      </c>
      <c r="F18" s="373"/>
      <c r="G18" s="347">
        <v>221.64750000000001</v>
      </c>
      <c r="H18" s="374"/>
      <c r="I18" s="348">
        <v>-1.6248</v>
      </c>
      <c r="J18" s="348">
        <v>-9.5487000000000002</v>
      </c>
      <c r="K18" s="348">
        <v>-15.8828</v>
      </c>
      <c r="L18" s="348">
        <v>-0.41949999999999998</v>
      </c>
      <c r="M18" s="348">
        <v>1.9308000000000001</v>
      </c>
      <c r="N18" s="350">
        <v>107.762</v>
      </c>
      <c r="O18" s="348">
        <v>57.023299999999999</v>
      </c>
      <c r="P18" s="348">
        <v>46.853099999999998</v>
      </c>
      <c r="Q18" s="348" t="s">
        <v>430</v>
      </c>
      <c r="R18" s="348" t="s">
        <v>430</v>
      </c>
      <c r="S18" s="348">
        <v>-4.5987</v>
      </c>
      <c r="T18" s="348">
        <v>-2.6522999999999999</v>
      </c>
      <c r="U18" s="348">
        <v>56.22</v>
      </c>
      <c r="V18" s="348">
        <v>108.3077</v>
      </c>
      <c r="W18" s="348">
        <v>-14.9504</v>
      </c>
      <c r="X18" s="348">
        <v>31.0807</v>
      </c>
      <c r="Y18" s="374"/>
      <c r="Z18" s="346">
        <v>238</v>
      </c>
      <c r="AA18" s="346">
        <v>260</v>
      </c>
      <c r="AB18" s="346">
        <v>268</v>
      </c>
      <c r="AC18" s="346">
        <v>237</v>
      </c>
      <c r="AD18" s="346">
        <v>87</v>
      </c>
      <c r="AE18" s="346">
        <v>3</v>
      </c>
      <c r="AF18" s="346">
        <v>3</v>
      </c>
      <c r="AG18" s="346">
        <v>2</v>
      </c>
      <c r="AH18" s="346" t="s">
        <v>430</v>
      </c>
      <c r="AI18" s="346" t="s">
        <v>430</v>
      </c>
      <c r="AJ18" s="346">
        <v>260</v>
      </c>
      <c r="AK18" s="346">
        <v>137</v>
      </c>
      <c r="AL18" s="346">
        <v>4</v>
      </c>
      <c r="AM18" s="346">
        <v>3</v>
      </c>
      <c r="AN18" s="346">
        <v>270</v>
      </c>
      <c r="AO18" s="373"/>
      <c r="AP18" s="348" t="s">
        <v>430</v>
      </c>
      <c r="AQ18" s="348" t="s">
        <v>430</v>
      </c>
      <c r="AR18" s="348" t="s">
        <v>430</v>
      </c>
      <c r="AS18" s="348">
        <v>60.17</v>
      </c>
      <c r="AT18" s="348">
        <v>53.18</v>
      </c>
      <c r="AU18" s="351"/>
      <c r="AV18" s="346" t="s">
        <v>430</v>
      </c>
      <c r="AW18" s="346" t="s">
        <v>430</v>
      </c>
      <c r="AX18" s="346" t="s">
        <v>430</v>
      </c>
      <c r="AY18" s="346">
        <v>1</v>
      </c>
      <c r="AZ18" s="346">
        <v>6</v>
      </c>
      <c r="BA18" s="374"/>
      <c r="BB18" s="348">
        <v>42.353993498464703</v>
      </c>
      <c r="BC18" s="348">
        <v>0</v>
      </c>
      <c r="BD18" s="348">
        <v>7.6299801461853695E-2</v>
      </c>
      <c r="BE18" s="375" t="s">
        <v>430</v>
      </c>
      <c r="BF18" s="374"/>
      <c r="BG18" s="372" t="s">
        <v>430</v>
      </c>
      <c r="BH18" s="373"/>
      <c r="BI18" s="348" t="s">
        <v>430</v>
      </c>
      <c r="BJ18" s="348" t="s">
        <v>430</v>
      </c>
      <c r="BK18" s="348" t="s">
        <v>430</v>
      </c>
      <c r="BL18" s="348" t="s">
        <v>430</v>
      </c>
      <c r="BM18" s="373"/>
      <c r="BN18" s="372" t="s">
        <v>5739</v>
      </c>
      <c r="BO18" s="372" t="s">
        <v>5740</v>
      </c>
      <c r="BP18" s="372" t="s">
        <v>430</v>
      </c>
      <c r="BQ18" s="372" t="s">
        <v>430</v>
      </c>
      <c r="BR18" s="372" t="s">
        <v>430</v>
      </c>
      <c r="BS18" s="373"/>
      <c r="BT18" s="354" t="s">
        <v>554</v>
      </c>
    </row>
    <row r="19" spans="1:72" s="428" customFormat="1" x14ac:dyDescent="0.25">
      <c r="A19" s="345" t="s">
        <v>5741</v>
      </c>
      <c r="B19" s="373"/>
      <c r="C19" s="719">
        <v>40631</v>
      </c>
      <c r="D19" s="373"/>
      <c r="E19" s="346">
        <v>13688.5</v>
      </c>
      <c r="F19" s="373"/>
      <c r="G19" s="347">
        <v>271.52379999999999</v>
      </c>
      <c r="H19" s="374"/>
      <c r="I19" s="348" t="s">
        <v>430</v>
      </c>
      <c r="J19" s="348">
        <v>-0.78939999999999999</v>
      </c>
      <c r="K19" s="348">
        <v>-1.3674999999999999</v>
      </c>
      <c r="L19" s="348">
        <v>23.687799999999999</v>
      </c>
      <c r="M19" s="348">
        <v>20.819299999999998</v>
      </c>
      <c r="N19" s="350">
        <v>45.798299999999998</v>
      </c>
      <c r="O19" s="348">
        <v>30.817799999999998</v>
      </c>
      <c r="P19" s="348">
        <v>31.507400000000001</v>
      </c>
      <c r="Q19" s="348">
        <v>21.260100000000001</v>
      </c>
      <c r="R19" s="348">
        <v>24.690899999999999</v>
      </c>
      <c r="S19" s="348">
        <v>24.764199999999999</v>
      </c>
      <c r="T19" s="348">
        <v>22.6401</v>
      </c>
      <c r="U19" s="348">
        <v>26.8856</v>
      </c>
      <c r="V19" s="348">
        <v>42.9893</v>
      </c>
      <c r="W19" s="348">
        <v>-3.4314</v>
      </c>
      <c r="X19" s="348">
        <v>23.918900000000001</v>
      </c>
      <c r="Y19" s="374"/>
      <c r="Z19" s="346" t="s">
        <v>430</v>
      </c>
      <c r="AA19" s="346">
        <v>187</v>
      </c>
      <c r="AB19" s="346">
        <v>218</v>
      </c>
      <c r="AC19" s="346">
        <v>7</v>
      </c>
      <c r="AD19" s="346">
        <v>5</v>
      </c>
      <c r="AE19" s="346">
        <v>17</v>
      </c>
      <c r="AF19" s="346">
        <v>14</v>
      </c>
      <c r="AG19" s="346">
        <v>11</v>
      </c>
      <c r="AH19" s="346">
        <v>6</v>
      </c>
      <c r="AI19" s="346">
        <v>1</v>
      </c>
      <c r="AJ19" s="346">
        <v>9</v>
      </c>
      <c r="AK19" s="346">
        <v>3</v>
      </c>
      <c r="AL19" s="346">
        <v>19</v>
      </c>
      <c r="AM19" s="346">
        <v>17</v>
      </c>
      <c r="AN19" s="346">
        <v>234</v>
      </c>
      <c r="AO19" s="373"/>
      <c r="AP19" s="348">
        <v>25.49</v>
      </c>
      <c r="AQ19" s="348">
        <v>26.69</v>
      </c>
      <c r="AR19" s="348">
        <v>29.67</v>
      </c>
      <c r="AS19" s="348">
        <v>35.159999999999997</v>
      </c>
      <c r="AT19" s="348">
        <v>48.23</v>
      </c>
      <c r="AU19" s="351"/>
      <c r="AV19" s="346">
        <v>1</v>
      </c>
      <c r="AW19" s="346">
        <v>4</v>
      </c>
      <c r="AX19" s="346">
        <v>2</v>
      </c>
      <c r="AY19" s="346">
        <v>11</v>
      </c>
      <c r="AZ19" s="346">
        <v>17</v>
      </c>
      <c r="BA19" s="374"/>
      <c r="BB19" s="348">
        <v>15.9884425989489</v>
      </c>
      <c r="BC19" s="348">
        <v>0</v>
      </c>
      <c r="BD19" s="348">
        <v>0.13145720970793401</v>
      </c>
      <c r="BE19" s="375" t="s">
        <v>430</v>
      </c>
      <c r="BF19" s="374"/>
      <c r="BG19" s="372" t="s">
        <v>430</v>
      </c>
      <c r="BH19" s="373"/>
      <c r="BI19" s="348" t="s">
        <v>430</v>
      </c>
      <c r="BJ19" s="348" t="s">
        <v>430</v>
      </c>
      <c r="BK19" s="348" t="s">
        <v>430</v>
      </c>
      <c r="BL19" s="348" t="s">
        <v>430</v>
      </c>
      <c r="BM19" s="373"/>
      <c r="BN19" s="372" t="s">
        <v>4493</v>
      </c>
      <c r="BO19" s="372" t="s">
        <v>4494</v>
      </c>
      <c r="BP19" s="372" t="s">
        <v>4495</v>
      </c>
      <c r="BQ19" s="372" t="s">
        <v>4496</v>
      </c>
      <c r="BR19" s="372" t="s">
        <v>4497</v>
      </c>
      <c r="BS19" s="373"/>
      <c r="BT19" s="354" t="s">
        <v>554</v>
      </c>
    </row>
    <row r="20" spans="1:72" s="428" customFormat="1" x14ac:dyDescent="0.25">
      <c r="A20" s="345" t="s">
        <v>5742</v>
      </c>
      <c r="B20" s="373"/>
      <c r="C20" s="719">
        <v>43063</v>
      </c>
      <c r="D20" s="373"/>
      <c r="E20" s="346">
        <v>10531.3</v>
      </c>
      <c r="F20" s="373"/>
      <c r="G20" s="347">
        <v>120.13979999999999</v>
      </c>
      <c r="H20" s="374"/>
      <c r="I20" s="348">
        <v>-7.7399999999999997E-2</v>
      </c>
      <c r="J20" s="348">
        <v>-0.22889999999999999</v>
      </c>
      <c r="K20" s="348">
        <v>-0.10290000000000001</v>
      </c>
      <c r="L20" s="348">
        <v>4.7980999999999998</v>
      </c>
      <c r="M20" s="348">
        <v>2.9228000000000001</v>
      </c>
      <c r="N20" s="350">
        <v>9.7268000000000008</v>
      </c>
      <c r="O20" s="348">
        <v>4.3718000000000004</v>
      </c>
      <c r="P20" s="348">
        <v>22.5639</v>
      </c>
      <c r="Q20" s="348">
        <v>24.920100000000001</v>
      </c>
      <c r="R20" s="348" t="s">
        <v>430</v>
      </c>
      <c r="S20" s="348">
        <v>5.524</v>
      </c>
      <c r="T20" s="348">
        <v>1.4258999999999999</v>
      </c>
      <c r="U20" s="348">
        <v>8.4822000000000006</v>
      </c>
      <c r="V20" s="348">
        <v>8.1074000000000002</v>
      </c>
      <c r="W20" s="348">
        <v>-9.0800000000000006E-2</v>
      </c>
      <c r="X20" s="348">
        <v>15.079499999999999</v>
      </c>
      <c r="Y20" s="374"/>
      <c r="Z20" s="346">
        <v>180</v>
      </c>
      <c r="AA20" s="346">
        <v>145</v>
      </c>
      <c r="AB20" s="346">
        <v>202</v>
      </c>
      <c r="AC20" s="346">
        <v>194</v>
      </c>
      <c r="AD20" s="346">
        <v>76</v>
      </c>
      <c r="AE20" s="346">
        <v>45</v>
      </c>
      <c r="AF20" s="346">
        <v>62</v>
      </c>
      <c r="AG20" s="346">
        <v>26</v>
      </c>
      <c r="AH20" s="346">
        <v>4</v>
      </c>
      <c r="AI20" s="346" t="s">
        <v>430</v>
      </c>
      <c r="AJ20" s="346">
        <v>221</v>
      </c>
      <c r="AK20" s="346">
        <v>80</v>
      </c>
      <c r="AL20" s="346">
        <v>61</v>
      </c>
      <c r="AM20" s="346">
        <v>46</v>
      </c>
      <c r="AN20" s="346">
        <v>198</v>
      </c>
      <c r="AO20" s="373"/>
      <c r="AP20" s="348" t="s">
        <v>430</v>
      </c>
      <c r="AQ20" s="348">
        <v>24.17</v>
      </c>
      <c r="AR20" s="348">
        <v>21.02</v>
      </c>
      <c r="AS20" s="348">
        <v>11</v>
      </c>
      <c r="AT20" s="348">
        <v>7.15</v>
      </c>
      <c r="AU20" s="351"/>
      <c r="AV20" s="346" t="s">
        <v>430</v>
      </c>
      <c r="AW20" s="346">
        <v>5</v>
      </c>
      <c r="AX20" s="346">
        <v>6</v>
      </c>
      <c r="AY20" s="346">
        <v>45</v>
      </c>
      <c r="AZ20" s="346">
        <v>81</v>
      </c>
      <c r="BA20" s="374"/>
      <c r="BB20" s="348">
        <v>17.221594111114001</v>
      </c>
      <c r="BC20" s="348">
        <v>0</v>
      </c>
      <c r="BD20" s="348">
        <v>8.2810653279922194E-2</v>
      </c>
      <c r="BE20" s="375" t="s">
        <v>430</v>
      </c>
      <c r="BF20" s="374"/>
      <c r="BG20" s="372" t="s">
        <v>430</v>
      </c>
      <c r="BH20" s="373"/>
      <c r="BI20" s="348">
        <v>89.652299999999997</v>
      </c>
      <c r="BJ20" s="348">
        <v>8.5148200000000003</v>
      </c>
      <c r="BK20" s="348">
        <v>1.1693</v>
      </c>
      <c r="BL20" s="348">
        <v>0.66357999999999995</v>
      </c>
      <c r="BM20" s="373"/>
      <c r="BN20" s="372" t="s">
        <v>5743</v>
      </c>
      <c r="BO20" s="372" t="s">
        <v>4326</v>
      </c>
      <c r="BP20" s="372" t="s">
        <v>5744</v>
      </c>
      <c r="BQ20" s="372" t="s">
        <v>5745</v>
      </c>
      <c r="BR20" s="372" t="s">
        <v>5746</v>
      </c>
      <c r="BS20" s="373"/>
      <c r="BT20" s="354" t="s">
        <v>554</v>
      </c>
    </row>
    <row r="21" spans="1:72" s="428" customFormat="1" x14ac:dyDescent="0.25">
      <c r="A21" s="345" t="s">
        <v>5747</v>
      </c>
      <c r="B21" s="373"/>
      <c r="C21" s="719">
        <v>44806</v>
      </c>
      <c r="D21" s="373"/>
      <c r="E21" s="346">
        <v>7887.11</v>
      </c>
      <c r="F21" s="373"/>
      <c r="G21" s="347">
        <v>212.49440000000001</v>
      </c>
      <c r="H21" s="374"/>
      <c r="I21" s="348">
        <v>-1.6074999999999999</v>
      </c>
      <c r="J21" s="348">
        <v>-9.4712999999999994</v>
      </c>
      <c r="K21" s="348">
        <v>-15.793699999999999</v>
      </c>
      <c r="L21" s="348">
        <v>-0.55459999999999998</v>
      </c>
      <c r="M21" s="348">
        <v>1.7090000000000001</v>
      </c>
      <c r="N21" s="350">
        <v>106.72799999999999</v>
      </c>
      <c r="O21" s="348">
        <v>58.024099999999997</v>
      </c>
      <c r="P21" s="348">
        <v>46.563400000000001</v>
      </c>
      <c r="Q21" s="348" t="s">
        <v>430</v>
      </c>
      <c r="R21" s="348" t="s">
        <v>430</v>
      </c>
      <c r="S21" s="348">
        <v>-2.4076</v>
      </c>
      <c r="T21" s="348">
        <v>-2.8519999999999999</v>
      </c>
      <c r="U21" s="348">
        <v>55.597999999999999</v>
      </c>
      <c r="V21" s="348">
        <v>107.2491</v>
      </c>
      <c r="W21" s="348">
        <v>-14.8659</v>
      </c>
      <c r="X21" s="348">
        <v>44.756399999999999</v>
      </c>
      <c r="Y21" s="374"/>
      <c r="Z21" s="346">
        <v>231</v>
      </c>
      <c r="AA21" s="346">
        <v>254</v>
      </c>
      <c r="AB21" s="346">
        <v>263</v>
      </c>
      <c r="AC21" s="346">
        <v>247</v>
      </c>
      <c r="AD21" s="346">
        <v>95</v>
      </c>
      <c r="AE21" s="346">
        <v>13</v>
      </c>
      <c r="AF21" s="346">
        <v>1</v>
      </c>
      <c r="AG21" s="346">
        <v>6</v>
      </c>
      <c r="AH21" s="346" t="s">
        <v>430</v>
      </c>
      <c r="AI21" s="346" t="s">
        <v>430</v>
      </c>
      <c r="AJ21" s="346">
        <v>242</v>
      </c>
      <c r="AK21" s="346">
        <v>145</v>
      </c>
      <c r="AL21" s="346">
        <v>14</v>
      </c>
      <c r="AM21" s="346">
        <v>13</v>
      </c>
      <c r="AN21" s="346">
        <v>265</v>
      </c>
      <c r="AO21" s="373"/>
      <c r="AP21" s="348" t="s">
        <v>430</v>
      </c>
      <c r="AQ21" s="348" t="s">
        <v>430</v>
      </c>
      <c r="AR21" s="348" t="s">
        <v>430</v>
      </c>
      <c r="AS21" s="348">
        <v>59.75</v>
      </c>
      <c r="AT21" s="348">
        <v>52.35</v>
      </c>
      <c r="AU21" s="351"/>
      <c r="AV21" s="346" t="s">
        <v>430</v>
      </c>
      <c r="AW21" s="346" t="s">
        <v>430</v>
      </c>
      <c r="AX21" s="346" t="s">
        <v>430</v>
      </c>
      <c r="AY21" s="346">
        <v>7</v>
      </c>
      <c r="AZ21" s="346">
        <v>14</v>
      </c>
      <c r="BA21" s="374"/>
      <c r="BB21" s="348">
        <v>42.5469528337551</v>
      </c>
      <c r="BC21" s="348">
        <v>0</v>
      </c>
      <c r="BD21" s="348">
        <v>7.6307853319643806E-2</v>
      </c>
      <c r="BE21" s="375" t="s">
        <v>430</v>
      </c>
      <c r="BF21" s="374"/>
      <c r="BG21" s="372" t="s">
        <v>430</v>
      </c>
      <c r="BH21" s="373"/>
      <c r="BI21" s="348" t="s">
        <v>430</v>
      </c>
      <c r="BJ21" s="348" t="s">
        <v>430</v>
      </c>
      <c r="BK21" s="348" t="s">
        <v>430</v>
      </c>
      <c r="BL21" s="348" t="s">
        <v>430</v>
      </c>
      <c r="BM21" s="373"/>
      <c r="BN21" s="372" t="s">
        <v>5748</v>
      </c>
      <c r="BO21" s="372" t="s">
        <v>5749</v>
      </c>
      <c r="BP21" s="372" t="s">
        <v>430</v>
      </c>
      <c r="BQ21" s="372" t="s">
        <v>430</v>
      </c>
      <c r="BR21" s="372" t="s">
        <v>430</v>
      </c>
      <c r="BS21" s="373"/>
      <c r="BT21" s="354" t="s">
        <v>554</v>
      </c>
    </row>
    <row r="22" spans="1:72" s="428" customFormat="1" x14ac:dyDescent="0.25">
      <c r="A22" s="345" t="s">
        <v>5750</v>
      </c>
      <c r="B22" s="373"/>
      <c r="C22" s="719">
        <v>37673</v>
      </c>
      <c r="D22" s="373"/>
      <c r="E22" s="346">
        <v>8325.8799999999992</v>
      </c>
      <c r="F22" s="373"/>
      <c r="G22" s="347">
        <v>777.24980000000005</v>
      </c>
      <c r="H22" s="374"/>
      <c r="I22" s="348">
        <v>-1.17E-2</v>
      </c>
      <c r="J22" s="348">
        <v>-0.23699999999999999</v>
      </c>
      <c r="K22" s="348">
        <v>3.3277999999999999</v>
      </c>
      <c r="L22" s="348">
        <v>15.7798</v>
      </c>
      <c r="M22" s="348">
        <v>4.8887</v>
      </c>
      <c r="N22" s="350">
        <v>7.8624000000000001</v>
      </c>
      <c r="O22" s="348">
        <v>1.0081</v>
      </c>
      <c r="P22" s="348">
        <v>19.626300000000001</v>
      </c>
      <c r="Q22" s="348">
        <v>14.1791</v>
      </c>
      <c r="R22" s="348">
        <v>14.632899999999999</v>
      </c>
      <c r="S22" s="348">
        <v>19.5108</v>
      </c>
      <c r="T22" s="348">
        <v>4.2765000000000004</v>
      </c>
      <c r="U22" s="348">
        <v>6.7016</v>
      </c>
      <c r="V22" s="348">
        <v>5.2854000000000001</v>
      </c>
      <c r="W22" s="348">
        <v>1.4281999999999999</v>
      </c>
      <c r="X22" s="348">
        <v>18.8504</v>
      </c>
      <c r="Y22" s="374"/>
      <c r="Z22" s="346">
        <v>175</v>
      </c>
      <c r="AA22" s="346">
        <v>149</v>
      </c>
      <c r="AB22" s="346">
        <v>60</v>
      </c>
      <c r="AC22" s="346">
        <v>30</v>
      </c>
      <c r="AD22" s="346">
        <v>41</v>
      </c>
      <c r="AE22" s="346">
        <v>54</v>
      </c>
      <c r="AF22" s="346">
        <v>115</v>
      </c>
      <c r="AG22" s="346">
        <v>42</v>
      </c>
      <c r="AH22" s="346">
        <v>20</v>
      </c>
      <c r="AI22" s="346">
        <v>5</v>
      </c>
      <c r="AJ22" s="346">
        <v>28</v>
      </c>
      <c r="AK22" s="346">
        <v>44</v>
      </c>
      <c r="AL22" s="346">
        <v>91</v>
      </c>
      <c r="AM22" s="346">
        <v>60</v>
      </c>
      <c r="AN22" s="346">
        <v>152</v>
      </c>
      <c r="AO22" s="373"/>
      <c r="AP22" s="348">
        <v>14.5</v>
      </c>
      <c r="AQ22" s="348">
        <v>16.510000000000002</v>
      </c>
      <c r="AR22" s="348">
        <v>14.76</v>
      </c>
      <c r="AS22" s="348">
        <v>11.15</v>
      </c>
      <c r="AT22" s="348">
        <v>12.5</v>
      </c>
      <c r="AU22" s="351"/>
      <c r="AV22" s="346">
        <v>9</v>
      </c>
      <c r="AW22" s="346">
        <v>16</v>
      </c>
      <c r="AX22" s="346">
        <v>23</v>
      </c>
      <c r="AY22" s="346">
        <v>43</v>
      </c>
      <c r="AZ22" s="346">
        <v>55</v>
      </c>
      <c r="BA22" s="374"/>
      <c r="BB22" s="348">
        <v>17.9672637593129</v>
      </c>
      <c r="BC22" s="348">
        <v>0.99901694547244002</v>
      </c>
      <c r="BD22" s="348">
        <v>7.0344534091886499E-2</v>
      </c>
      <c r="BE22" s="375">
        <v>-1.4179720447752699E-2</v>
      </c>
      <c r="BF22" s="374"/>
      <c r="BG22" s="372">
        <v>0.45889999999999997</v>
      </c>
      <c r="BH22" s="373"/>
      <c r="BI22" s="348">
        <v>89.356300000000005</v>
      </c>
      <c r="BJ22" s="348">
        <v>7.3523500000000004</v>
      </c>
      <c r="BK22" s="348" t="s">
        <v>430</v>
      </c>
      <c r="BL22" s="348">
        <v>3.29135</v>
      </c>
      <c r="BM22" s="373"/>
      <c r="BN22" s="372" t="s">
        <v>5751</v>
      </c>
      <c r="BO22" s="372" t="s">
        <v>4464</v>
      </c>
      <c r="BP22" s="372" t="s">
        <v>4465</v>
      </c>
      <c r="BQ22" s="372" t="s">
        <v>4466</v>
      </c>
      <c r="BR22" s="372" t="s">
        <v>4279</v>
      </c>
      <c r="BS22" s="373"/>
      <c r="BT22" s="354" t="s">
        <v>554</v>
      </c>
    </row>
    <row r="23" spans="1:72" s="428" customFormat="1" x14ac:dyDescent="0.25">
      <c r="A23" s="345" t="s">
        <v>5752</v>
      </c>
      <c r="B23" s="373"/>
      <c r="C23" s="719">
        <v>38134</v>
      </c>
      <c r="D23" s="373"/>
      <c r="E23" s="346">
        <v>8373.27</v>
      </c>
      <c r="F23" s="373"/>
      <c r="G23" s="347">
        <v>601.99480000000005</v>
      </c>
      <c r="H23" s="374"/>
      <c r="I23" s="348">
        <v>1.6802999999999999</v>
      </c>
      <c r="J23" s="348">
        <v>1.2697000000000001</v>
      </c>
      <c r="K23" s="348">
        <v>7.8476999999999997</v>
      </c>
      <c r="L23" s="348">
        <v>10.957700000000001</v>
      </c>
      <c r="M23" s="348">
        <v>-1.4532</v>
      </c>
      <c r="N23" s="350">
        <v>3.8483999999999998</v>
      </c>
      <c r="O23" s="348">
        <v>6.6368</v>
      </c>
      <c r="P23" s="348">
        <v>10.6662</v>
      </c>
      <c r="Q23" s="348">
        <v>11.4434</v>
      </c>
      <c r="R23" s="348">
        <v>13.068899999999999</v>
      </c>
      <c r="S23" s="348">
        <v>16.1142</v>
      </c>
      <c r="T23" s="348">
        <v>-2.0952000000000002</v>
      </c>
      <c r="U23" s="348">
        <v>6.7013999999999996</v>
      </c>
      <c r="V23" s="348">
        <v>2.0085999999999999</v>
      </c>
      <c r="W23" s="348">
        <v>7.4863999999999997</v>
      </c>
      <c r="X23" s="348">
        <v>15.9559</v>
      </c>
      <c r="Y23" s="374"/>
      <c r="Z23" s="346">
        <v>26</v>
      </c>
      <c r="AA23" s="346">
        <v>38</v>
      </c>
      <c r="AB23" s="346">
        <v>11</v>
      </c>
      <c r="AC23" s="346">
        <v>113</v>
      </c>
      <c r="AD23" s="346">
        <v>133</v>
      </c>
      <c r="AE23" s="346">
        <v>98</v>
      </c>
      <c r="AF23" s="346">
        <v>41</v>
      </c>
      <c r="AG23" s="346">
        <v>88</v>
      </c>
      <c r="AH23" s="346">
        <v>33</v>
      </c>
      <c r="AI23" s="346">
        <v>14</v>
      </c>
      <c r="AJ23" s="346">
        <v>81</v>
      </c>
      <c r="AK23" s="346">
        <v>123</v>
      </c>
      <c r="AL23" s="346">
        <v>92</v>
      </c>
      <c r="AM23" s="346">
        <v>94</v>
      </c>
      <c r="AN23" s="346">
        <v>20</v>
      </c>
      <c r="AO23" s="373"/>
      <c r="AP23" s="348">
        <v>11.97</v>
      </c>
      <c r="AQ23" s="348">
        <v>13</v>
      </c>
      <c r="AR23" s="348">
        <v>10.98</v>
      </c>
      <c r="AS23" s="348">
        <v>9.26</v>
      </c>
      <c r="AT23" s="348">
        <v>5.01</v>
      </c>
      <c r="AU23" s="351"/>
      <c r="AV23" s="346">
        <v>18</v>
      </c>
      <c r="AW23" s="346">
        <v>22</v>
      </c>
      <c r="AX23" s="346">
        <v>30</v>
      </c>
      <c r="AY23" s="346">
        <v>60</v>
      </c>
      <c r="AZ23" s="346">
        <v>106</v>
      </c>
      <c r="BA23" s="374"/>
      <c r="BB23" s="348">
        <v>15.567681320065899</v>
      </c>
      <c r="BC23" s="348">
        <v>0.99891806534558703</v>
      </c>
      <c r="BD23" s="348">
        <v>3.0571239648785799E-2</v>
      </c>
      <c r="BE23" s="375">
        <v>-1.7928165768829898E-2</v>
      </c>
      <c r="BF23" s="374"/>
      <c r="BG23" s="372">
        <v>0.35849999999999999</v>
      </c>
      <c r="BH23" s="373"/>
      <c r="BI23" s="348">
        <v>75.281800000000004</v>
      </c>
      <c r="BJ23" s="348">
        <v>24.554400000000001</v>
      </c>
      <c r="BK23" s="348" t="s">
        <v>430</v>
      </c>
      <c r="BL23" s="348">
        <v>0.1638</v>
      </c>
      <c r="BM23" s="373"/>
      <c r="BN23" s="372" t="s">
        <v>4676</v>
      </c>
      <c r="BO23" s="372" t="s">
        <v>4677</v>
      </c>
      <c r="BP23" s="372" t="s">
        <v>2949</v>
      </c>
      <c r="BQ23" s="372" t="s">
        <v>430</v>
      </c>
      <c r="BR23" s="372" t="s">
        <v>430</v>
      </c>
      <c r="BS23" s="373"/>
      <c r="BT23" s="354" t="s">
        <v>554</v>
      </c>
    </row>
    <row r="24" spans="1:72" s="428" customFormat="1" x14ac:dyDescent="0.25">
      <c r="A24" s="345" t="s">
        <v>5753</v>
      </c>
      <c r="B24" s="373"/>
      <c r="C24" s="719">
        <v>45476</v>
      </c>
      <c r="D24" s="373"/>
      <c r="E24" s="346">
        <v>5721.5</v>
      </c>
      <c r="F24" s="373"/>
      <c r="G24" s="347">
        <v>217.6156</v>
      </c>
      <c r="H24" s="374"/>
      <c r="I24" s="348">
        <v>-1.6075999999999999</v>
      </c>
      <c r="J24" s="348">
        <v>-9.4594000000000005</v>
      </c>
      <c r="K24" s="348">
        <v>-15.7417</v>
      </c>
      <c r="L24" s="348">
        <v>-0.43</v>
      </c>
      <c r="M24" s="348">
        <v>1.9818</v>
      </c>
      <c r="N24" s="350">
        <v>107.19199999999999</v>
      </c>
      <c r="O24" s="348" t="s">
        <v>430</v>
      </c>
      <c r="P24" s="348" t="s">
        <v>430</v>
      </c>
      <c r="Q24" s="348" t="s">
        <v>430</v>
      </c>
      <c r="R24" s="348" t="s">
        <v>430</v>
      </c>
      <c r="S24" s="348">
        <v>-4.5633999999999997</v>
      </c>
      <c r="T24" s="348">
        <v>-2.5806</v>
      </c>
      <c r="U24" s="348">
        <v>55.971800000000002</v>
      </c>
      <c r="V24" s="348">
        <v>107.7343</v>
      </c>
      <c r="W24" s="348">
        <v>-14.8164</v>
      </c>
      <c r="X24" s="348">
        <v>56.849899999999998</v>
      </c>
      <c r="Y24" s="374"/>
      <c r="Z24" s="346">
        <v>232</v>
      </c>
      <c r="AA24" s="346">
        <v>253</v>
      </c>
      <c r="AB24" s="346">
        <v>260</v>
      </c>
      <c r="AC24" s="346">
        <v>239</v>
      </c>
      <c r="AD24" s="346">
        <v>84</v>
      </c>
      <c r="AE24" s="346">
        <v>7</v>
      </c>
      <c r="AF24" s="346" t="s">
        <v>430</v>
      </c>
      <c r="AG24" s="346" t="s">
        <v>430</v>
      </c>
      <c r="AH24" s="346" t="s">
        <v>430</v>
      </c>
      <c r="AI24" s="346" t="s">
        <v>430</v>
      </c>
      <c r="AJ24" s="346">
        <v>253</v>
      </c>
      <c r="AK24" s="346">
        <v>134</v>
      </c>
      <c r="AL24" s="346">
        <v>8</v>
      </c>
      <c r="AM24" s="346">
        <v>7</v>
      </c>
      <c r="AN24" s="346">
        <v>261</v>
      </c>
      <c r="AO24" s="373"/>
      <c r="AP24" s="348" t="s">
        <v>430</v>
      </c>
      <c r="AQ24" s="348" t="s">
        <v>430</v>
      </c>
      <c r="AR24" s="348" t="s">
        <v>430</v>
      </c>
      <c r="AS24" s="348" t="s">
        <v>430</v>
      </c>
      <c r="AT24" s="348">
        <v>52.97</v>
      </c>
      <c r="AU24" s="351"/>
      <c r="AV24" s="346" t="s">
        <v>430</v>
      </c>
      <c r="AW24" s="346" t="s">
        <v>430</v>
      </c>
      <c r="AX24" s="346" t="s">
        <v>430</v>
      </c>
      <c r="AY24" s="346" t="s">
        <v>430</v>
      </c>
      <c r="AZ24" s="346">
        <v>9</v>
      </c>
      <c r="BA24" s="374"/>
      <c r="BB24" s="348">
        <v>51.284377532635403</v>
      </c>
      <c r="BC24" s="348">
        <v>0</v>
      </c>
      <c r="BD24" s="348">
        <v>9.0376043046070803E-2</v>
      </c>
      <c r="BE24" s="375" t="s">
        <v>430</v>
      </c>
      <c r="BF24" s="374"/>
      <c r="BG24" s="372" t="s">
        <v>430</v>
      </c>
      <c r="BH24" s="373"/>
      <c r="BI24" s="348" t="s">
        <v>430</v>
      </c>
      <c r="BJ24" s="348" t="s">
        <v>430</v>
      </c>
      <c r="BK24" s="348" t="s">
        <v>430</v>
      </c>
      <c r="BL24" s="348" t="s">
        <v>430</v>
      </c>
      <c r="BM24" s="373"/>
      <c r="BN24" s="372" t="s">
        <v>5754</v>
      </c>
      <c r="BO24" s="372" t="s">
        <v>5755</v>
      </c>
      <c r="BP24" s="372" t="s">
        <v>430</v>
      </c>
      <c r="BQ24" s="372" t="s">
        <v>430</v>
      </c>
      <c r="BR24" s="372" t="s">
        <v>430</v>
      </c>
      <c r="BS24" s="373"/>
      <c r="BT24" s="354" t="s">
        <v>554</v>
      </c>
    </row>
    <row r="25" spans="1:72" s="428" customFormat="1" x14ac:dyDescent="0.25">
      <c r="A25" s="345" t="s">
        <v>5756</v>
      </c>
      <c r="B25" s="373"/>
      <c r="C25" s="719">
        <v>45303</v>
      </c>
      <c r="D25" s="373"/>
      <c r="E25" s="346">
        <v>5427.94</v>
      </c>
      <c r="F25" s="373"/>
      <c r="G25" s="347">
        <v>21.587</v>
      </c>
      <c r="H25" s="374"/>
      <c r="I25" s="348">
        <v>-1.5946</v>
      </c>
      <c r="J25" s="348">
        <v>-9.4116999999999997</v>
      </c>
      <c r="K25" s="348">
        <v>-15.6959</v>
      </c>
      <c r="L25" s="348">
        <v>-0.52390000000000003</v>
      </c>
      <c r="M25" s="348">
        <v>1.0130999999999999</v>
      </c>
      <c r="N25" s="350">
        <v>108.26600000000001</v>
      </c>
      <c r="O25" s="348">
        <v>56.529400000000003</v>
      </c>
      <c r="P25" s="348" t="s">
        <v>430</v>
      </c>
      <c r="Q25" s="348" t="s">
        <v>430</v>
      </c>
      <c r="R25" s="348" t="s">
        <v>430</v>
      </c>
      <c r="S25" s="348">
        <v>-2.3826999999999998</v>
      </c>
      <c r="T25" s="348">
        <v>-4.7465999999999999</v>
      </c>
      <c r="U25" s="348">
        <v>58.508800000000001</v>
      </c>
      <c r="V25" s="348">
        <v>109.87390000000001</v>
      </c>
      <c r="W25" s="348">
        <v>-14.761799999999999</v>
      </c>
      <c r="X25" s="348">
        <v>57.256100000000004</v>
      </c>
      <c r="Y25" s="374"/>
      <c r="Z25" s="346">
        <v>226</v>
      </c>
      <c r="AA25" s="346">
        <v>248</v>
      </c>
      <c r="AB25" s="346">
        <v>257</v>
      </c>
      <c r="AC25" s="346">
        <v>246</v>
      </c>
      <c r="AD25" s="346">
        <v>100</v>
      </c>
      <c r="AE25" s="346">
        <v>2</v>
      </c>
      <c r="AF25" s="346">
        <v>9</v>
      </c>
      <c r="AG25" s="346" t="s">
        <v>430</v>
      </c>
      <c r="AH25" s="346" t="s">
        <v>430</v>
      </c>
      <c r="AI25" s="346" t="s">
        <v>430</v>
      </c>
      <c r="AJ25" s="346">
        <v>240</v>
      </c>
      <c r="AK25" s="346">
        <v>157</v>
      </c>
      <c r="AL25" s="346">
        <v>1</v>
      </c>
      <c r="AM25" s="346">
        <v>2</v>
      </c>
      <c r="AN25" s="346">
        <v>258</v>
      </c>
      <c r="AO25" s="373"/>
      <c r="AP25" s="348" t="s">
        <v>430</v>
      </c>
      <c r="AQ25" s="348" t="s">
        <v>430</v>
      </c>
      <c r="AR25" s="348" t="s">
        <v>430</v>
      </c>
      <c r="AS25" s="348" t="s">
        <v>430</v>
      </c>
      <c r="AT25" s="348">
        <v>53.58</v>
      </c>
      <c r="AU25" s="351"/>
      <c r="AV25" s="346" t="s">
        <v>430</v>
      </c>
      <c r="AW25" s="346" t="s">
        <v>430</v>
      </c>
      <c r="AX25" s="346" t="s">
        <v>430</v>
      </c>
      <c r="AY25" s="346" t="s">
        <v>430</v>
      </c>
      <c r="AZ25" s="346">
        <v>3</v>
      </c>
      <c r="BA25" s="374"/>
      <c r="BB25" s="348">
        <v>49.412198166726498</v>
      </c>
      <c r="BC25" s="348">
        <v>0</v>
      </c>
      <c r="BD25" s="348">
        <v>8.7183900846456802E-2</v>
      </c>
      <c r="BE25" s="375" t="s">
        <v>430</v>
      </c>
      <c r="BF25" s="374"/>
      <c r="BG25" s="372" t="s">
        <v>430</v>
      </c>
      <c r="BH25" s="373"/>
      <c r="BI25" s="348" t="s">
        <v>430</v>
      </c>
      <c r="BJ25" s="348" t="s">
        <v>430</v>
      </c>
      <c r="BK25" s="348" t="s">
        <v>430</v>
      </c>
      <c r="BL25" s="348" t="s">
        <v>430</v>
      </c>
      <c r="BM25" s="373"/>
      <c r="BN25" s="372" t="s">
        <v>5757</v>
      </c>
      <c r="BO25" s="372" t="s">
        <v>5758</v>
      </c>
      <c r="BP25" s="372" t="s">
        <v>430</v>
      </c>
      <c r="BQ25" s="372" t="s">
        <v>430</v>
      </c>
      <c r="BR25" s="372" t="s">
        <v>430</v>
      </c>
      <c r="BS25" s="373"/>
      <c r="BT25" s="354" t="s">
        <v>554</v>
      </c>
    </row>
    <row r="26" spans="1:72" s="428" customFormat="1" x14ac:dyDescent="0.25">
      <c r="A26" s="345" t="s">
        <v>5759</v>
      </c>
      <c r="B26" s="373"/>
      <c r="C26" s="719">
        <v>42347</v>
      </c>
      <c r="D26" s="373"/>
      <c r="E26" s="346">
        <v>5313.84</v>
      </c>
      <c r="F26" s="373"/>
      <c r="G26" s="347">
        <v>270.13060000000002</v>
      </c>
      <c r="H26" s="374"/>
      <c r="I26" s="348">
        <v>0.82589999999999997</v>
      </c>
      <c r="J26" s="348">
        <v>-5.1200000000000002E-2</v>
      </c>
      <c r="K26" s="348">
        <v>1.6209</v>
      </c>
      <c r="L26" s="348">
        <v>5.33</v>
      </c>
      <c r="M26" s="348">
        <v>-7.5819999999999999</v>
      </c>
      <c r="N26" s="350">
        <v>-2.9161999999999999</v>
      </c>
      <c r="O26" s="348">
        <v>2.13</v>
      </c>
      <c r="P26" s="348">
        <v>9.9689999999999994</v>
      </c>
      <c r="Q26" s="348">
        <v>9.9666999999999994</v>
      </c>
      <c r="R26" s="348">
        <v>12.740600000000001</v>
      </c>
      <c r="S26" s="348">
        <v>8.0726999999999993</v>
      </c>
      <c r="T26" s="348">
        <v>-7.5366</v>
      </c>
      <c r="U26" s="348">
        <v>-1.7003999999999999</v>
      </c>
      <c r="V26" s="348">
        <v>-4.8555999999999999</v>
      </c>
      <c r="W26" s="348">
        <v>2.3081999999999998</v>
      </c>
      <c r="X26" s="348">
        <v>12.757999999999999</v>
      </c>
      <c r="Y26" s="374"/>
      <c r="Z26" s="346">
        <v>58</v>
      </c>
      <c r="AA26" s="346">
        <v>118</v>
      </c>
      <c r="AB26" s="346">
        <v>156</v>
      </c>
      <c r="AC26" s="346">
        <v>179</v>
      </c>
      <c r="AD26" s="346">
        <v>196</v>
      </c>
      <c r="AE26" s="346">
        <v>163</v>
      </c>
      <c r="AF26" s="346">
        <v>94</v>
      </c>
      <c r="AG26" s="346">
        <v>103</v>
      </c>
      <c r="AH26" s="346">
        <v>50</v>
      </c>
      <c r="AI26" s="346">
        <v>20</v>
      </c>
      <c r="AJ26" s="346">
        <v>188</v>
      </c>
      <c r="AK26" s="346">
        <v>199</v>
      </c>
      <c r="AL26" s="346">
        <v>164</v>
      </c>
      <c r="AM26" s="346">
        <v>167</v>
      </c>
      <c r="AN26" s="346">
        <v>95</v>
      </c>
      <c r="AO26" s="373"/>
      <c r="AP26" s="348">
        <v>11.87</v>
      </c>
      <c r="AQ26" s="348">
        <v>11.42</v>
      </c>
      <c r="AR26" s="348">
        <v>7.92</v>
      </c>
      <c r="AS26" s="348">
        <v>3.48</v>
      </c>
      <c r="AT26" s="348">
        <v>-5.98</v>
      </c>
      <c r="AU26" s="351"/>
      <c r="AV26" s="346">
        <v>22</v>
      </c>
      <c r="AW26" s="346">
        <v>35</v>
      </c>
      <c r="AX26" s="346">
        <v>50</v>
      </c>
      <c r="AY26" s="346">
        <v>97</v>
      </c>
      <c r="AZ26" s="346">
        <v>169</v>
      </c>
      <c r="BA26" s="374"/>
      <c r="BB26" s="348">
        <v>11.4879764089814</v>
      </c>
      <c r="BC26" s="348">
        <v>0.99976619086298502</v>
      </c>
      <c r="BD26" s="348">
        <v>3.7968121963172598E-2</v>
      </c>
      <c r="BE26" s="375">
        <v>-4.9014532354088002E-3</v>
      </c>
      <c r="BF26" s="374"/>
      <c r="BG26" s="372">
        <v>0.14460000000000001</v>
      </c>
      <c r="BH26" s="373"/>
      <c r="BI26" s="348">
        <v>99.783000000000001</v>
      </c>
      <c r="BJ26" s="348" t="s">
        <v>430</v>
      </c>
      <c r="BK26" s="348" t="s">
        <v>430</v>
      </c>
      <c r="BL26" s="348">
        <v>0.217</v>
      </c>
      <c r="BM26" s="373"/>
      <c r="BN26" s="372" t="s">
        <v>4452</v>
      </c>
      <c r="BO26" s="372" t="s">
        <v>4453</v>
      </c>
      <c r="BP26" s="372" t="s">
        <v>4454</v>
      </c>
      <c r="BQ26" s="372" t="s">
        <v>4311</v>
      </c>
      <c r="BR26" s="372" t="s">
        <v>4455</v>
      </c>
      <c r="BS26" s="373"/>
      <c r="BT26" s="354" t="s">
        <v>554</v>
      </c>
    </row>
    <row r="27" spans="1:72" s="428" customFormat="1" x14ac:dyDescent="0.25">
      <c r="A27" s="345" t="s">
        <v>5760</v>
      </c>
      <c r="B27" s="373"/>
      <c r="C27" s="719">
        <v>43423</v>
      </c>
      <c r="D27" s="373"/>
      <c r="E27" s="346">
        <v>5199.5200000000004</v>
      </c>
      <c r="F27" s="373"/>
      <c r="G27" s="347">
        <v>260.72750000000002</v>
      </c>
      <c r="H27" s="374"/>
      <c r="I27" s="348">
        <v>0.82599999999999996</v>
      </c>
      <c r="J27" s="348">
        <v>-5.0200000000000002E-2</v>
      </c>
      <c r="K27" s="348">
        <v>1.6238999999999999</v>
      </c>
      <c r="L27" s="348">
        <v>5.3335999999999997</v>
      </c>
      <c r="M27" s="348">
        <v>-7.5788000000000002</v>
      </c>
      <c r="N27" s="350">
        <v>-2.9133</v>
      </c>
      <c r="O27" s="348">
        <v>2.1320999999999999</v>
      </c>
      <c r="P27" s="348">
        <v>9.9723000000000006</v>
      </c>
      <c r="Q27" s="348">
        <v>9.9695999999999998</v>
      </c>
      <c r="R27" s="348" t="s">
        <v>430</v>
      </c>
      <c r="S27" s="348">
        <v>8.0757999999999992</v>
      </c>
      <c r="T27" s="348">
        <v>-7.5334000000000003</v>
      </c>
      <c r="U27" s="348">
        <v>-1.6974</v>
      </c>
      <c r="V27" s="348">
        <v>-4.8522999999999996</v>
      </c>
      <c r="W27" s="348">
        <v>2.3104</v>
      </c>
      <c r="X27" s="348">
        <v>12.494</v>
      </c>
      <c r="Y27" s="374"/>
      <c r="Z27" s="346">
        <v>57</v>
      </c>
      <c r="AA27" s="346">
        <v>114</v>
      </c>
      <c r="AB27" s="346">
        <v>152</v>
      </c>
      <c r="AC27" s="346">
        <v>178</v>
      </c>
      <c r="AD27" s="346">
        <v>194</v>
      </c>
      <c r="AE27" s="346">
        <v>161</v>
      </c>
      <c r="AF27" s="346">
        <v>92</v>
      </c>
      <c r="AG27" s="346">
        <v>101</v>
      </c>
      <c r="AH27" s="346">
        <v>49</v>
      </c>
      <c r="AI27" s="346" t="s">
        <v>430</v>
      </c>
      <c r="AJ27" s="346">
        <v>187</v>
      </c>
      <c r="AK27" s="346">
        <v>197</v>
      </c>
      <c r="AL27" s="346">
        <v>163</v>
      </c>
      <c r="AM27" s="346">
        <v>165</v>
      </c>
      <c r="AN27" s="346">
        <v>89</v>
      </c>
      <c r="AO27" s="373"/>
      <c r="AP27" s="348" t="s">
        <v>430</v>
      </c>
      <c r="AQ27" s="348">
        <v>11.42</v>
      </c>
      <c r="AR27" s="348">
        <v>7.92</v>
      </c>
      <c r="AS27" s="348">
        <v>3.48</v>
      </c>
      <c r="AT27" s="348">
        <v>-5.98</v>
      </c>
      <c r="AU27" s="351"/>
      <c r="AV27" s="346" t="s">
        <v>430</v>
      </c>
      <c r="AW27" s="346">
        <v>35</v>
      </c>
      <c r="AX27" s="346">
        <v>50</v>
      </c>
      <c r="AY27" s="346">
        <v>97</v>
      </c>
      <c r="AZ27" s="346">
        <v>169</v>
      </c>
      <c r="BA27" s="374"/>
      <c r="BB27" s="348">
        <v>11.487245149584799</v>
      </c>
      <c r="BC27" s="348">
        <v>0.99970222281263899</v>
      </c>
      <c r="BD27" s="348">
        <v>3.7988675423064E-2</v>
      </c>
      <c r="BE27" s="375">
        <v>-4.6648936288445899E-3</v>
      </c>
      <c r="BF27" s="374"/>
      <c r="BG27" s="372">
        <v>0.13239999999999999</v>
      </c>
      <c r="BH27" s="373"/>
      <c r="BI27" s="348">
        <v>99.777199999999993</v>
      </c>
      <c r="BJ27" s="348" t="s">
        <v>430</v>
      </c>
      <c r="BK27" s="348" t="s">
        <v>430</v>
      </c>
      <c r="BL27" s="348">
        <v>0.2228</v>
      </c>
      <c r="BM27" s="373"/>
      <c r="BN27" s="372" t="s">
        <v>4452</v>
      </c>
      <c r="BO27" s="372" t="s">
        <v>4453</v>
      </c>
      <c r="BP27" s="372" t="s">
        <v>4454</v>
      </c>
      <c r="BQ27" s="372" t="s">
        <v>4311</v>
      </c>
      <c r="BR27" s="372" t="s">
        <v>4455</v>
      </c>
      <c r="BS27" s="373"/>
      <c r="BT27" s="354" t="s">
        <v>554</v>
      </c>
    </row>
    <row r="28" spans="1:72" s="428" customFormat="1" ht="11" x14ac:dyDescent="0.3">
      <c r="A28" s="841" t="s">
        <v>5761</v>
      </c>
      <c r="B28" s="842"/>
      <c r="C28" s="843">
        <v>41977</v>
      </c>
      <c r="D28" s="842"/>
      <c r="E28" s="844">
        <v>4529.16</v>
      </c>
      <c r="F28" s="842"/>
      <c r="G28" s="845">
        <v>60.341700000000003</v>
      </c>
      <c r="H28" s="847"/>
      <c r="I28" s="846">
        <v>1.6801999999999999</v>
      </c>
      <c r="J28" s="846">
        <v>1.2701</v>
      </c>
      <c r="K28" s="846">
        <v>7.8513000000000002</v>
      </c>
      <c r="L28" s="846">
        <v>10.9773</v>
      </c>
      <c r="M28" s="846">
        <v>-1.4295</v>
      </c>
      <c r="N28" s="848">
        <v>3.9016000000000002</v>
      </c>
      <c r="O28" s="846">
        <v>6.6791999999999998</v>
      </c>
      <c r="P28" s="846">
        <v>10.6776</v>
      </c>
      <c r="Q28" s="846">
        <v>11.428000000000001</v>
      </c>
      <c r="R28" s="846">
        <v>13.0685</v>
      </c>
      <c r="S28" s="846">
        <v>16.125</v>
      </c>
      <c r="T28" s="846">
        <v>-2.0728</v>
      </c>
      <c r="U28" s="846">
        <v>6.7423999999999999</v>
      </c>
      <c r="V28" s="846">
        <v>2.0613999999999999</v>
      </c>
      <c r="W28" s="846">
        <v>7.4890999999999996</v>
      </c>
      <c r="X28" s="846">
        <v>10.618600000000001</v>
      </c>
      <c r="Y28" s="847"/>
      <c r="Z28" s="844">
        <v>27</v>
      </c>
      <c r="AA28" s="844">
        <v>36</v>
      </c>
      <c r="AB28" s="844">
        <v>8</v>
      </c>
      <c r="AC28" s="844">
        <v>106</v>
      </c>
      <c r="AD28" s="844">
        <v>129</v>
      </c>
      <c r="AE28" s="844">
        <v>90</v>
      </c>
      <c r="AF28" s="844">
        <v>36</v>
      </c>
      <c r="AG28" s="844">
        <v>87</v>
      </c>
      <c r="AH28" s="844">
        <v>34</v>
      </c>
      <c r="AI28" s="844">
        <v>15</v>
      </c>
      <c r="AJ28" s="844">
        <v>79</v>
      </c>
      <c r="AK28" s="844">
        <v>118</v>
      </c>
      <c r="AL28" s="844">
        <v>82</v>
      </c>
      <c r="AM28" s="844">
        <v>86</v>
      </c>
      <c r="AN28" s="844">
        <v>17</v>
      </c>
      <c r="AO28" s="842"/>
      <c r="AP28" s="846">
        <v>11.95</v>
      </c>
      <c r="AQ28" s="846">
        <v>12.98</v>
      </c>
      <c r="AR28" s="846">
        <v>10.98</v>
      </c>
      <c r="AS28" s="846">
        <v>9.3000000000000007</v>
      </c>
      <c r="AT28" s="846">
        <v>5.07</v>
      </c>
      <c r="AU28" s="849"/>
      <c r="AV28" s="844">
        <v>19</v>
      </c>
      <c r="AW28" s="844">
        <v>23</v>
      </c>
      <c r="AX28" s="844">
        <v>30</v>
      </c>
      <c r="AY28" s="844">
        <v>56</v>
      </c>
      <c r="AZ28" s="844">
        <v>99</v>
      </c>
      <c r="BA28" s="847"/>
      <c r="BB28" s="846">
        <v>15.569046774257901</v>
      </c>
      <c r="BC28" s="846">
        <v>0.99900396491653398</v>
      </c>
      <c r="BD28" s="846">
        <v>3.0610116615846901E-2</v>
      </c>
      <c r="BE28" s="852">
        <v>-1.7323612400457999E-2</v>
      </c>
      <c r="BF28" s="847"/>
      <c r="BG28" s="855">
        <v>0.25580000000000003</v>
      </c>
      <c r="BH28" s="842"/>
      <c r="BI28" s="846">
        <v>75.266999999999996</v>
      </c>
      <c r="BJ28" s="846">
        <v>24.549800000000001</v>
      </c>
      <c r="BK28" s="846" t="s">
        <v>430</v>
      </c>
      <c r="BL28" s="846">
        <v>0.1832</v>
      </c>
      <c r="BM28" s="842"/>
      <c r="BN28" s="855" t="s">
        <v>4898</v>
      </c>
      <c r="BO28" s="855" t="s">
        <v>4899</v>
      </c>
      <c r="BP28" s="855" t="s">
        <v>430</v>
      </c>
      <c r="BQ28" s="855" t="s">
        <v>430</v>
      </c>
      <c r="BR28" s="855" t="s">
        <v>430</v>
      </c>
      <c r="BS28" s="842"/>
      <c r="BT28" s="856" t="s">
        <v>554</v>
      </c>
    </row>
    <row r="29" spans="1:72" s="428" customFormat="1" x14ac:dyDescent="0.25">
      <c r="A29" s="345" t="s">
        <v>5762</v>
      </c>
      <c r="B29" s="373"/>
      <c r="C29" s="719">
        <v>44322</v>
      </c>
      <c r="D29" s="373"/>
      <c r="E29" s="346">
        <v>3845.15</v>
      </c>
      <c r="F29" s="373"/>
      <c r="G29" s="347">
        <v>155.48310000000001</v>
      </c>
      <c r="H29" s="374"/>
      <c r="I29" s="348" t="s">
        <v>430</v>
      </c>
      <c r="J29" s="348">
        <v>-1.8537999999999999</v>
      </c>
      <c r="K29" s="348">
        <v>-4.1515000000000004</v>
      </c>
      <c r="L29" s="348">
        <v>19.276499999999999</v>
      </c>
      <c r="M29" s="348">
        <v>9.5710999999999995</v>
      </c>
      <c r="N29" s="350">
        <v>27.3233</v>
      </c>
      <c r="O29" s="348">
        <v>30.963200000000001</v>
      </c>
      <c r="P29" s="348">
        <v>35.469700000000003</v>
      </c>
      <c r="Q29" s="348">
        <v>23.925999999999998</v>
      </c>
      <c r="R29" s="348" t="s">
        <v>430</v>
      </c>
      <c r="S29" s="348">
        <v>20.732199999999999</v>
      </c>
      <c r="T29" s="348">
        <v>11.2424</v>
      </c>
      <c r="U29" s="348">
        <v>10.115</v>
      </c>
      <c r="V29" s="348">
        <v>23.1113</v>
      </c>
      <c r="W29" s="348">
        <v>-9.7002000000000006</v>
      </c>
      <c r="X29" s="348">
        <v>25.421900000000001</v>
      </c>
      <c r="Y29" s="374"/>
      <c r="Z29" s="346" t="s">
        <v>430</v>
      </c>
      <c r="AA29" s="346">
        <v>219</v>
      </c>
      <c r="AB29" s="346">
        <v>234</v>
      </c>
      <c r="AC29" s="346">
        <v>17</v>
      </c>
      <c r="AD29" s="346">
        <v>15</v>
      </c>
      <c r="AE29" s="346">
        <v>21</v>
      </c>
      <c r="AF29" s="346">
        <v>13</v>
      </c>
      <c r="AG29" s="346">
        <v>10</v>
      </c>
      <c r="AH29" s="346">
        <v>5</v>
      </c>
      <c r="AI29" s="346" t="s">
        <v>430</v>
      </c>
      <c r="AJ29" s="346">
        <v>23</v>
      </c>
      <c r="AK29" s="346">
        <v>13</v>
      </c>
      <c r="AL29" s="346">
        <v>48</v>
      </c>
      <c r="AM29" s="346">
        <v>21</v>
      </c>
      <c r="AN29" s="346">
        <v>253</v>
      </c>
      <c r="AO29" s="373"/>
      <c r="AP29" s="348" t="s">
        <v>430</v>
      </c>
      <c r="AQ29" s="348" t="s">
        <v>430</v>
      </c>
      <c r="AR29" s="348">
        <v>35.1</v>
      </c>
      <c r="AS29" s="348">
        <v>34.03</v>
      </c>
      <c r="AT29" s="348">
        <v>24.04</v>
      </c>
      <c r="AU29" s="351"/>
      <c r="AV29" s="346" t="s">
        <v>430</v>
      </c>
      <c r="AW29" s="346" t="s">
        <v>430</v>
      </c>
      <c r="AX29" s="346">
        <v>1</v>
      </c>
      <c r="AY29" s="346">
        <v>12</v>
      </c>
      <c r="AZ29" s="346">
        <v>23</v>
      </c>
      <c r="BA29" s="374"/>
      <c r="BB29" s="348">
        <v>20.043349515394102</v>
      </c>
      <c r="BC29" s="348">
        <v>0</v>
      </c>
      <c r="BD29" s="348">
        <v>0.12613448482276199</v>
      </c>
      <c r="BE29" s="375" t="s">
        <v>430</v>
      </c>
      <c r="BF29" s="374"/>
      <c r="BG29" s="372" t="s">
        <v>430</v>
      </c>
      <c r="BH29" s="373"/>
      <c r="BI29" s="348" t="s">
        <v>430</v>
      </c>
      <c r="BJ29" s="348" t="s">
        <v>430</v>
      </c>
      <c r="BK29" s="348" t="s">
        <v>430</v>
      </c>
      <c r="BL29" s="348" t="s">
        <v>430</v>
      </c>
      <c r="BM29" s="373"/>
      <c r="BN29" s="372" t="s">
        <v>5763</v>
      </c>
      <c r="BO29" s="372" t="s">
        <v>5764</v>
      </c>
      <c r="BP29" s="372" t="s">
        <v>5765</v>
      </c>
      <c r="BQ29" s="372" t="s">
        <v>5766</v>
      </c>
      <c r="BR29" s="372" t="s">
        <v>5767</v>
      </c>
      <c r="BS29" s="373"/>
      <c r="BT29" s="354" t="s">
        <v>554</v>
      </c>
    </row>
    <row r="30" spans="1:72" s="428" customFormat="1" x14ac:dyDescent="0.25">
      <c r="A30" s="345" t="s">
        <v>5768</v>
      </c>
      <c r="B30" s="373"/>
      <c r="C30" s="719">
        <v>39380</v>
      </c>
      <c r="D30" s="373"/>
      <c r="E30" s="346">
        <v>4203.9399999999996</v>
      </c>
      <c r="F30" s="373"/>
      <c r="G30" s="347">
        <v>96.462299999999999</v>
      </c>
      <c r="H30" s="374"/>
      <c r="I30" s="348">
        <v>0.42759999999999998</v>
      </c>
      <c r="J30" s="348">
        <v>-0.97209999999999996</v>
      </c>
      <c r="K30" s="348">
        <v>7.7229999999999999</v>
      </c>
      <c r="L30" s="348">
        <v>3.7408000000000001</v>
      </c>
      <c r="M30" s="348">
        <v>4.2752999999999997</v>
      </c>
      <c r="N30" s="350">
        <v>24.512499999999999</v>
      </c>
      <c r="O30" s="348">
        <v>8.6026000000000007</v>
      </c>
      <c r="P30" s="348">
        <v>29.3934</v>
      </c>
      <c r="Q30" s="348">
        <v>29.2896</v>
      </c>
      <c r="R30" s="348">
        <v>12.6907</v>
      </c>
      <c r="S30" s="348">
        <v>10.1311</v>
      </c>
      <c r="T30" s="348">
        <v>1.5550999999999999</v>
      </c>
      <c r="U30" s="348">
        <v>14.994300000000001</v>
      </c>
      <c r="V30" s="348">
        <v>20.0655</v>
      </c>
      <c r="W30" s="348">
        <v>5.7624000000000004</v>
      </c>
      <c r="X30" s="348">
        <v>7.2854999999999999</v>
      </c>
      <c r="Y30" s="374"/>
      <c r="Z30" s="346">
        <v>112</v>
      </c>
      <c r="AA30" s="346">
        <v>203</v>
      </c>
      <c r="AB30" s="346">
        <v>19</v>
      </c>
      <c r="AC30" s="346">
        <v>218</v>
      </c>
      <c r="AD30" s="346">
        <v>55</v>
      </c>
      <c r="AE30" s="346">
        <v>26</v>
      </c>
      <c r="AF30" s="346">
        <v>28</v>
      </c>
      <c r="AG30" s="346">
        <v>17</v>
      </c>
      <c r="AH30" s="346">
        <v>2</v>
      </c>
      <c r="AI30" s="346">
        <v>25</v>
      </c>
      <c r="AJ30" s="346">
        <v>151</v>
      </c>
      <c r="AK30" s="346">
        <v>78</v>
      </c>
      <c r="AL30" s="346">
        <v>31</v>
      </c>
      <c r="AM30" s="346">
        <v>26</v>
      </c>
      <c r="AN30" s="346">
        <v>29</v>
      </c>
      <c r="AO30" s="373"/>
      <c r="AP30" s="348">
        <v>19.739999999999998</v>
      </c>
      <c r="AQ30" s="348">
        <v>29.53</v>
      </c>
      <c r="AR30" s="348">
        <v>28.13</v>
      </c>
      <c r="AS30" s="348">
        <v>18.45</v>
      </c>
      <c r="AT30" s="348">
        <v>13.53</v>
      </c>
      <c r="AU30" s="351"/>
      <c r="AV30" s="346">
        <v>3</v>
      </c>
      <c r="AW30" s="346">
        <v>1</v>
      </c>
      <c r="AX30" s="346">
        <v>3</v>
      </c>
      <c r="AY30" s="346">
        <v>16</v>
      </c>
      <c r="AZ30" s="346">
        <v>42</v>
      </c>
      <c r="BA30" s="374"/>
      <c r="BB30" s="348">
        <v>24.266508435603999</v>
      </c>
      <c r="BC30" s="348">
        <v>0.99810372129124403</v>
      </c>
      <c r="BD30" s="348">
        <v>7.8938295002531203E-2</v>
      </c>
      <c r="BE30" s="375">
        <v>-4.59564935834769E-2</v>
      </c>
      <c r="BF30" s="374"/>
      <c r="BG30" s="372">
        <v>0.41239999999999999</v>
      </c>
      <c r="BH30" s="373"/>
      <c r="BI30" s="348">
        <v>78.011799999999994</v>
      </c>
      <c r="BJ30" s="348">
        <v>20.095800000000001</v>
      </c>
      <c r="BK30" s="348">
        <v>1.1560600000000001</v>
      </c>
      <c r="BL30" s="348">
        <v>0.73633999999999999</v>
      </c>
      <c r="BM30" s="373"/>
      <c r="BN30" s="372" t="s">
        <v>5769</v>
      </c>
      <c r="BO30" s="372" t="s">
        <v>5770</v>
      </c>
      <c r="BP30" s="372" t="s">
        <v>2949</v>
      </c>
      <c r="BQ30" s="372" t="s">
        <v>430</v>
      </c>
      <c r="BR30" s="372" t="s">
        <v>430</v>
      </c>
      <c r="BS30" s="373"/>
      <c r="BT30" s="354" t="s">
        <v>554</v>
      </c>
    </row>
    <row r="31" spans="1:72" s="428" customFormat="1" ht="11" x14ac:dyDescent="0.3">
      <c r="A31" s="841" t="s">
        <v>5771</v>
      </c>
      <c r="B31" s="842"/>
      <c r="C31" s="843">
        <v>44904</v>
      </c>
      <c r="D31" s="842"/>
      <c r="E31" s="844">
        <v>3642.95</v>
      </c>
      <c r="F31" s="842"/>
      <c r="G31" s="845">
        <v>21.540600000000001</v>
      </c>
      <c r="H31" s="847"/>
      <c r="I31" s="846">
        <v>-1.6213</v>
      </c>
      <c r="J31" s="846">
        <v>-9.5274999999999999</v>
      </c>
      <c r="K31" s="846">
        <v>-15.845499999999999</v>
      </c>
      <c r="L31" s="846">
        <v>-0.37880000000000003</v>
      </c>
      <c r="M31" s="846">
        <v>1.9214</v>
      </c>
      <c r="N31" s="848">
        <v>107.40300000000001</v>
      </c>
      <c r="O31" s="846">
        <v>56.850200000000001</v>
      </c>
      <c r="P31" s="846">
        <v>46.678199999999997</v>
      </c>
      <c r="Q31" s="846" t="s">
        <v>430</v>
      </c>
      <c r="R31" s="846" t="s">
        <v>430</v>
      </c>
      <c r="S31" s="846">
        <v>-4.5591999999999997</v>
      </c>
      <c r="T31" s="846">
        <v>-2.6600999999999999</v>
      </c>
      <c r="U31" s="846">
        <v>56.062199999999997</v>
      </c>
      <c r="V31" s="846">
        <v>107.9494</v>
      </c>
      <c r="W31" s="846">
        <v>-14.9148</v>
      </c>
      <c r="X31" s="846">
        <v>39.501600000000003</v>
      </c>
      <c r="Y31" s="847"/>
      <c r="Z31" s="844">
        <v>237</v>
      </c>
      <c r="AA31" s="844">
        <v>259</v>
      </c>
      <c r="AB31" s="844">
        <v>266</v>
      </c>
      <c r="AC31" s="844">
        <v>234</v>
      </c>
      <c r="AD31" s="844">
        <v>88</v>
      </c>
      <c r="AE31" s="844">
        <v>6</v>
      </c>
      <c r="AF31" s="844">
        <v>5</v>
      </c>
      <c r="AG31" s="844">
        <v>3</v>
      </c>
      <c r="AH31" s="844" t="s">
        <v>430</v>
      </c>
      <c r="AI31" s="844" t="s">
        <v>430</v>
      </c>
      <c r="AJ31" s="844">
        <v>252</v>
      </c>
      <c r="AK31" s="844">
        <v>139</v>
      </c>
      <c r="AL31" s="844">
        <v>7</v>
      </c>
      <c r="AM31" s="844">
        <v>6</v>
      </c>
      <c r="AN31" s="844">
        <v>269</v>
      </c>
      <c r="AO31" s="842"/>
      <c r="AP31" s="846" t="s">
        <v>430</v>
      </c>
      <c r="AQ31" s="846" t="s">
        <v>430</v>
      </c>
      <c r="AR31" s="846" t="s">
        <v>430</v>
      </c>
      <c r="AS31" s="846">
        <v>59.99</v>
      </c>
      <c r="AT31" s="846">
        <v>53.01</v>
      </c>
      <c r="AU31" s="849"/>
      <c r="AV31" s="844" t="s">
        <v>430</v>
      </c>
      <c r="AW31" s="844" t="s">
        <v>430</v>
      </c>
      <c r="AX31" s="844" t="s">
        <v>430</v>
      </c>
      <c r="AY31" s="844">
        <v>3</v>
      </c>
      <c r="AZ31" s="844">
        <v>8</v>
      </c>
      <c r="BA31" s="847"/>
      <c r="BB31" s="846">
        <v>42.273059413907902</v>
      </c>
      <c r="BC31" s="846">
        <v>0</v>
      </c>
      <c r="BD31" s="846">
        <v>7.6208980429855702E-2</v>
      </c>
      <c r="BE31" s="852" t="s">
        <v>430</v>
      </c>
      <c r="BF31" s="847"/>
      <c r="BG31" s="855" t="s">
        <v>430</v>
      </c>
      <c r="BH31" s="842"/>
      <c r="BI31" s="846" t="s">
        <v>430</v>
      </c>
      <c r="BJ31" s="846" t="s">
        <v>430</v>
      </c>
      <c r="BK31" s="846" t="s">
        <v>430</v>
      </c>
      <c r="BL31" s="846" t="s">
        <v>430</v>
      </c>
      <c r="BM31" s="842"/>
      <c r="BN31" s="855" t="s">
        <v>5772</v>
      </c>
      <c r="BO31" s="855" t="s">
        <v>5773</v>
      </c>
      <c r="BP31" s="855" t="s">
        <v>430</v>
      </c>
      <c r="BQ31" s="855" t="s">
        <v>430</v>
      </c>
      <c r="BR31" s="855" t="s">
        <v>430</v>
      </c>
      <c r="BS31" s="842"/>
      <c r="BT31" s="856" t="s">
        <v>554</v>
      </c>
    </row>
    <row r="32" spans="1:72" s="428" customFormat="1" x14ac:dyDescent="0.25">
      <c r="A32" s="345" t="s">
        <v>5774</v>
      </c>
      <c r="B32" s="373"/>
      <c r="C32" s="719">
        <v>42083</v>
      </c>
      <c r="D32" s="373"/>
      <c r="E32" s="346">
        <v>3708.31</v>
      </c>
      <c r="F32" s="373"/>
      <c r="G32" s="347">
        <v>597.23249999999996</v>
      </c>
      <c r="H32" s="374"/>
      <c r="I32" s="348">
        <v>1.6801999999999999</v>
      </c>
      <c r="J32" s="348">
        <v>1.2701</v>
      </c>
      <c r="K32" s="348">
        <v>7.8501000000000003</v>
      </c>
      <c r="L32" s="348">
        <v>10.959899999999999</v>
      </c>
      <c r="M32" s="348">
        <v>-1.4483999999999999</v>
      </c>
      <c r="N32" s="350">
        <v>3.8542999999999998</v>
      </c>
      <c r="O32" s="348">
        <v>6.6637000000000004</v>
      </c>
      <c r="P32" s="348">
        <v>10.6806</v>
      </c>
      <c r="Q32" s="348">
        <v>11.4511</v>
      </c>
      <c r="R32" s="348">
        <v>13.104699999999999</v>
      </c>
      <c r="S32" s="348">
        <v>16.1173</v>
      </c>
      <c r="T32" s="348">
        <v>-2.0933000000000002</v>
      </c>
      <c r="U32" s="348">
        <v>6.7069999999999999</v>
      </c>
      <c r="V32" s="348">
        <v>2.0131000000000001</v>
      </c>
      <c r="W32" s="348">
        <v>7.4889000000000001</v>
      </c>
      <c r="X32" s="348">
        <v>11.0341</v>
      </c>
      <c r="Y32" s="374"/>
      <c r="Z32" s="346">
        <v>27</v>
      </c>
      <c r="AA32" s="346">
        <v>36</v>
      </c>
      <c r="AB32" s="346">
        <v>9</v>
      </c>
      <c r="AC32" s="346">
        <v>112</v>
      </c>
      <c r="AD32" s="346">
        <v>132</v>
      </c>
      <c r="AE32" s="346">
        <v>97</v>
      </c>
      <c r="AF32" s="346">
        <v>39</v>
      </c>
      <c r="AG32" s="346">
        <v>86</v>
      </c>
      <c r="AH32" s="346">
        <v>30</v>
      </c>
      <c r="AI32" s="346">
        <v>13</v>
      </c>
      <c r="AJ32" s="346">
        <v>80</v>
      </c>
      <c r="AK32" s="346">
        <v>122</v>
      </c>
      <c r="AL32" s="346">
        <v>90</v>
      </c>
      <c r="AM32" s="346">
        <v>93</v>
      </c>
      <c r="AN32" s="346">
        <v>18</v>
      </c>
      <c r="AO32" s="373"/>
      <c r="AP32" s="348">
        <v>11.99</v>
      </c>
      <c r="AQ32" s="348">
        <v>13.01</v>
      </c>
      <c r="AR32" s="348">
        <v>10.99</v>
      </c>
      <c r="AS32" s="348">
        <v>9.2799999999999994</v>
      </c>
      <c r="AT32" s="348">
        <v>5.0199999999999996</v>
      </c>
      <c r="AU32" s="351"/>
      <c r="AV32" s="346">
        <v>17</v>
      </c>
      <c r="AW32" s="346">
        <v>21</v>
      </c>
      <c r="AX32" s="346">
        <v>28</v>
      </c>
      <c r="AY32" s="346">
        <v>59</v>
      </c>
      <c r="AZ32" s="346">
        <v>104</v>
      </c>
      <c r="BA32" s="374"/>
      <c r="BB32" s="348">
        <v>15.5719290638344</v>
      </c>
      <c r="BC32" s="348">
        <v>0.999190499145716</v>
      </c>
      <c r="BD32" s="348">
        <v>3.0630262934663598E-2</v>
      </c>
      <c r="BE32" s="375">
        <v>-1.7013888114444001E-2</v>
      </c>
      <c r="BF32" s="374"/>
      <c r="BG32" s="372">
        <v>0.62990000000000002</v>
      </c>
      <c r="BH32" s="373"/>
      <c r="BI32" s="348">
        <v>75.290199999999999</v>
      </c>
      <c r="BJ32" s="348">
        <v>24.557099999999998</v>
      </c>
      <c r="BK32" s="348" t="s">
        <v>430</v>
      </c>
      <c r="BL32" s="348">
        <v>0.1527</v>
      </c>
      <c r="BM32" s="373"/>
      <c r="BN32" s="372" t="s">
        <v>4926</v>
      </c>
      <c r="BO32" s="372" t="s">
        <v>4718</v>
      </c>
      <c r="BP32" s="372" t="s">
        <v>430</v>
      </c>
      <c r="BQ32" s="372" t="s">
        <v>430</v>
      </c>
      <c r="BR32" s="372" t="s">
        <v>430</v>
      </c>
      <c r="BS32" s="373"/>
      <c r="BT32" s="354" t="s">
        <v>554</v>
      </c>
    </row>
    <row r="33" spans="1:72" s="428" customFormat="1" x14ac:dyDescent="0.25">
      <c r="A33" s="345" t="s">
        <v>5775</v>
      </c>
      <c r="B33" s="373"/>
      <c r="C33" s="719">
        <v>43496</v>
      </c>
      <c r="D33" s="373"/>
      <c r="E33" s="346">
        <v>3605.35</v>
      </c>
      <c r="F33" s="373"/>
      <c r="G33" s="347">
        <v>236.15219999999999</v>
      </c>
      <c r="H33" s="374"/>
      <c r="I33" s="348">
        <v>8.8099999999999998E-2</v>
      </c>
      <c r="J33" s="348">
        <v>0.39379999999999998</v>
      </c>
      <c r="K33" s="348">
        <v>1.6820999999999999</v>
      </c>
      <c r="L33" s="348">
        <v>14.7866</v>
      </c>
      <c r="M33" s="348">
        <v>3.0062000000000002</v>
      </c>
      <c r="N33" s="350">
        <v>6.7291999999999996</v>
      </c>
      <c r="O33" s="348">
        <v>5.2691999999999997</v>
      </c>
      <c r="P33" s="348">
        <v>20.886500000000002</v>
      </c>
      <c r="Q33" s="348">
        <v>18.413399999999999</v>
      </c>
      <c r="R33" s="348" t="s">
        <v>430</v>
      </c>
      <c r="S33" s="348">
        <v>17.747199999999999</v>
      </c>
      <c r="T33" s="348">
        <v>2.8689</v>
      </c>
      <c r="U33" s="348">
        <v>9.0364000000000004</v>
      </c>
      <c r="V33" s="348">
        <v>4.4756999999999998</v>
      </c>
      <c r="W33" s="348">
        <v>1.3801000000000001</v>
      </c>
      <c r="X33" s="348">
        <v>20.3002</v>
      </c>
      <c r="Y33" s="374"/>
      <c r="Z33" s="346">
        <v>150</v>
      </c>
      <c r="AA33" s="346">
        <v>58</v>
      </c>
      <c r="AB33" s="346">
        <v>143</v>
      </c>
      <c r="AC33" s="346">
        <v>52</v>
      </c>
      <c r="AD33" s="346">
        <v>70</v>
      </c>
      <c r="AE33" s="346">
        <v>68</v>
      </c>
      <c r="AF33" s="346">
        <v>53</v>
      </c>
      <c r="AG33" s="346">
        <v>33</v>
      </c>
      <c r="AH33" s="346">
        <v>9</v>
      </c>
      <c r="AI33" s="346" t="s">
        <v>430</v>
      </c>
      <c r="AJ33" s="346">
        <v>56</v>
      </c>
      <c r="AK33" s="346">
        <v>64</v>
      </c>
      <c r="AL33" s="346">
        <v>55</v>
      </c>
      <c r="AM33" s="346">
        <v>69</v>
      </c>
      <c r="AN33" s="346">
        <v>164</v>
      </c>
      <c r="AO33" s="373"/>
      <c r="AP33" s="348" t="s">
        <v>430</v>
      </c>
      <c r="AQ33" s="348">
        <v>21.72</v>
      </c>
      <c r="AR33" s="348">
        <v>17.8</v>
      </c>
      <c r="AS33" s="348">
        <v>11.99</v>
      </c>
      <c r="AT33" s="348">
        <v>11.89</v>
      </c>
      <c r="AU33" s="351"/>
      <c r="AV33" s="346" t="s">
        <v>430</v>
      </c>
      <c r="AW33" s="346">
        <v>7</v>
      </c>
      <c r="AX33" s="346">
        <v>10</v>
      </c>
      <c r="AY33" s="346">
        <v>36</v>
      </c>
      <c r="AZ33" s="346">
        <v>64</v>
      </c>
      <c r="BA33" s="374"/>
      <c r="BB33" s="348">
        <v>15.573034611659001</v>
      </c>
      <c r="BC33" s="348">
        <v>0.99752524826767797</v>
      </c>
      <c r="BD33" s="348">
        <v>8.70237037243001E-2</v>
      </c>
      <c r="BE33" s="375">
        <v>-1.6622212789368301E-2</v>
      </c>
      <c r="BF33" s="374"/>
      <c r="BG33" s="372">
        <v>0.1668</v>
      </c>
      <c r="BH33" s="373"/>
      <c r="BI33" s="348">
        <v>3.9292799999999999</v>
      </c>
      <c r="BJ33" s="348">
        <v>92.353999999999999</v>
      </c>
      <c r="BK33" s="348">
        <v>3.6387900000000002</v>
      </c>
      <c r="BL33" s="348">
        <v>7.7929999999999999E-2</v>
      </c>
      <c r="BM33" s="373"/>
      <c r="BN33" s="372" t="s">
        <v>1529</v>
      </c>
      <c r="BO33" s="372" t="s">
        <v>5776</v>
      </c>
      <c r="BP33" s="372" t="s">
        <v>5777</v>
      </c>
      <c r="BQ33" s="372" t="s">
        <v>5778</v>
      </c>
      <c r="BR33" s="372" t="s">
        <v>5779</v>
      </c>
      <c r="BS33" s="373"/>
      <c r="BT33" s="354" t="s">
        <v>554</v>
      </c>
    </row>
    <row r="34" spans="1:72" s="428" customFormat="1" x14ac:dyDescent="0.25">
      <c r="A34" s="345" t="s">
        <v>5780</v>
      </c>
      <c r="B34" s="373"/>
      <c r="C34" s="719">
        <v>44008</v>
      </c>
      <c r="D34" s="373"/>
      <c r="E34" s="346">
        <v>3521.09</v>
      </c>
      <c r="F34" s="373"/>
      <c r="G34" s="347">
        <v>30.580100000000002</v>
      </c>
      <c r="H34" s="374"/>
      <c r="I34" s="348">
        <v>2.0394000000000001</v>
      </c>
      <c r="J34" s="348">
        <v>-4.2888000000000002</v>
      </c>
      <c r="K34" s="348">
        <v>-4.3230000000000004</v>
      </c>
      <c r="L34" s="348">
        <v>-6.5191999999999997</v>
      </c>
      <c r="M34" s="348">
        <v>-28.557700000000001</v>
      </c>
      <c r="N34" s="350">
        <v>-26.795500000000001</v>
      </c>
      <c r="O34" s="348">
        <v>-9.7522000000000002</v>
      </c>
      <c r="P34" s="348">
        <v>0.69810000000000005</v>
      </c>
      <c r="Q34" s="348">
        <v>0.77459999999999996</v>
      </c>
      <c r="R34" s="348" t="s">
        <v>430</v>
      </c>
      <c r="S34" s="348">
        <v>-4.63</v>
      </c>
      <c r="T34" s="348">
        <v>-26.497399999999999</v>
      </c>
      <c r="U34" s="348">
        <v>-16.677099999999999</v>
      </c>
      <c r="V34" s="348">
        <v>-27.780899999999999</v>
      </c>
      <c r="W34" s="348">
        <v>-5.1849999999999996</v>
      </c>
      <c r="X34" s="348">
        <v>12.5967</v>
      </c>
      <c r="Y34" s="374"/>
      <c r="Z34" s="346">
        <v>11</v>
      </c>
      <c r="AA34" s="346">
        <v>239</v>
      </c>
      <c r="AB34" s="346">
        <v>242</v>
      </c>
      <c r="AC34" s="346">
        <v>259</v>
      </c>
      <c r="AD34" s="346">
        <v>244</v>
      </c>
      <c r="AE34" s="346">
        <v>210</v>
      </c>
      <c r="AF34" s="346">
        <v>163</v>
      </c>
      <c r="AG34" s="346">
        <v>135</v>
      </c>
      <c r="AH34" s="346">
        <v>77</v>
      </c>
      <c r="AI34" s="346" t="s">
        <v>430</v>
      </c>
      <c r="AJ34" s="346">
        <v>262</v>
      </c>
      <c r="AK34" s="346">
        <v>247</v>
      </c>
      <c r="AL34" s="346">
        <v>222</v>
      </c>
      <c r="AM34" s="346">
        <v>212</v>
      </c>
      <c r="AN34" s="346">
        <v>244</v>
      </c>
      <c r="AO34" s="373"/>
      <c r="AP34" s="348" t="s">
        <v>430</v>
      </c>
      <c r="AQ34" s="348" t="s">
        <v>430</v>
      </c>
      <c r="AR34" s="348">
        <v>-5.72</v>
      </c>
      <c r="AS34" s="348">
        <v>-14.48</v>
      </c>
      <c r="AT34" s="348">
        <v>-32.54</v>
      </c>
      <c r="AU34" s="351"/>
      <c r="AV34" s="346" t="s">
        <v>430</v>
      </c>
      <c r="AW34" s="346" t="s">
        <v>430</v>
      </c>
      <c r="AX34" s="346">
        <v>77</v>
      </c>
      <c r="AY34" s="346">
        <v>138</v>
      </c>
      <c r="AZ34" s="346">
        <v>215</v>
      </c>
      <c r="BA34" s="374"/>
      <c r="BB34" s="348">
        <v>21.629534138491302</v>
      </c>
      <c r="BC34" s="348">
        <v>0.99850075788853898</v>
      </c>
      <c r="BD34" s="348">
        <v>-1.0148793539456601E-2</v>
      </c>
      <c r="BE34" s="375">
        <v>-1.9596229292647E-2</v>
      </c>
      <c r="BF34" s="374"/>
      <c r="BG34" s="372">
        <v>8.2900000000000001E-2</v>
      </c>
      <c r="BH34" s="373"/>
      <c r="BI34" s="348">
        <v>80.301400000000001</v>
      </c>
      <c r="BJ34" s="348">
        <v>19.346699999999998</v>
      </c>
      <c r="BK34" s="348" t="s">
        <v>430</v>
      </c>
      <c r="BL34" s="348">
        <v>0.35189999999999999</v>
      </c>
      <c r="BM34" s="373"/>
      <c r="BN34" s="372" t="s">
        <v>5781</v>
      </c>
      <c r="BO34" s="372" t="s">
        <v>5782</v>
      </c>
      <c r="BP34" s="372" t="s">
        <v>2949</v>
      </c>
      <c r="BQ34" s="372" t="s">
        <v>430</v>
      </c>
      <c r="BR34" s="372" t="s">
        <v>430</v>
      </c>
      <c r="BS34" s="373"/>
      <c r="BT34" s="354" t="s">
        <v>554</v>
      </c>
    </row>
    <row r="35" spans="1:72" s="428" customFormat="1" x14ac:dyDescent="0.25">
      <c r="A35" s="345" t="s">
        <v>5783</v>
      </c>
      <c r="B35" s="373"/>
      <c r="C35" s="719">
        <v>42919</v>
      </c>
      <c r="D35" s="373"/>
      <c r="E35" s="346">
        <v>3414.18</v>
      </c>
      <c r="F35" s="373"/>
      <c r="G35" s="347">
        <v>21.786000000000001</v>
      </c>
      <c r="H35" s="374"/>
      <c r="I35" s="348">
        <v>0.56079999999999997</v>
      </c>
      <c r="J35" s="348">
        <v>3.6299999999999999E-2</v>
      </c>
      <c r="K35" s="348">
        <v>1.0468</v>
      </c>
      <c r="L35" s="348">
        <v>6.3369999999999997</v>
      </c>
      <c r="M35" s="348">
        <v>-6.0162000000000004</v>
      </c>
      <c r="N35" s="350">
        <v>0.60350000000000004</v>
      </c>
      <c r="O35" s="348">
        <v>3.3561999999999999</v>
      </c>
      <c r="P35" s="348">
        <v>12.3908</v>
      </c>
      <c r="Q35" s="348">
        <v>10.9284</v>
      </c>
      <c r="R35" s="348" t="s">
        <v>430</v>
      </c>
      <c r="S35" s="348">
        <v>8.3917999999999999</v>
      </c>
      <c r="T35" s="348">
        <v>-6.0377000000000001</v>
      </c>
      <c r="U35" s="348">
        <v>-0.32069999999999999</v>
      </c>
      <c r="V35" s="348">
        <v>-1.1721999999999999</v>
      </c>
      <c r="W35" s="348">
        <v>1.5105999999999999</v>
      </c>
      <c r="X35" s="348">
        <v>12.9383</v>
      </c>
      <c r="Y35" s="374"/>
      <c r="Z35" s="346">
        <v>87</v>
      </c>
      <c r="AA35" s="346">
        <v>91</v>
      </c>
      <c r="AB35" s="346">
        <v>180</v>
      </c>
      <c r="AC35" s="346">
        <v>165</v>
      </c>
      <c r="AD35" s="346">
        <v>172</v>
      </c>
      <c r="AE35" s="346">
        <v>122</v>
      </c>
      <c r="AF35" s="346">
        <v>71</v>
      </c>
      <c r="AG35" s="346">
        <v>71</v>
      </c>
      <c r="AH35" s="346">
        <v>36</v>
      </c>
      <c r="AI35" s="346" t="s">
        <v>430</v>
      </c>
      <c r="AJ35" s="346">
        <v>177</v>
      </c>
      <c r="AK35" s="346">
        <v>167</v>
      </c>
      <c r="AL35" s="346">
        <v>145</v>
      </c>
      <c r="AM35" s="346">
        <v>121</v>
      </c>
      <c r="AN35" s="346">
        <v>145</v>
      </c>
      <c r="AO35" s="373"/>
      <c r="AP35" s="348" t="s">
        <v>430</v>
      </c>
      <c r="AQ35" s="348">
        <v>12.75</v>
      </c>
      <c r="AR35" s="348">
        <v>9.89</v>
      </c>
      <c r="AS35" s="348">
        <v>4.83</v>
      </c>
      <c r="AT35" s="348">
        <v>-3.74</v>
      </c>
      <c r="AU35" s="351"/>
      <c r="AV35" s="346" t="s">
        <v>430</v>
      </c>
      <c r="AW35" s="346">
        <v>24</v>
      </c>
      <c r="AX35" s="346">
        <v>36</v>
      </c>
      <c r="AY35" s="346">
        <v>82</v>
      </c>
      <c r="AZ35" s="346">
        <v>146</v>
      </c>
      <c r="BA35" s="374"/>
      <c r="BB35" s="348">
        <v>12.1066306564691</v>
      </c>
      <c r="BC35" s="348">
        <v>0.99968432753553704</v>
      </c>
      <c r="BD35" s="348">
        <v>5.4687330640455598E-2</v>
      </c>
      <c r="BE35" s="375">
        <v>-3.9803327861375699E-2</v>
      </c>
      <c r="BF35" s="374"/>
      <c r="BG35" s="372">
        <v>0.30549999999999999</v>
      </c>
      <c r="BH35" s="373"/>
      <c r="BI35" s="348">
        <v>96.656300000000002</v>
      </c>
      <c r="BJ35" s="348">
        <v>3.1038399999999999</v>
      </c>
      <c r="BK35" s="348" t="s">
        <v>430</v>
      </c>
      <c r="BL35" s="348">
        <v>0.23985999999999999</v>
      </c>
      <c r="BM35" s="373"/>
      <c r="BN35" s="372" t="s">
        <v>452</v>
      </c>
      <c r="BO35" s="372" t="s">
        <v>4856</v>
      </c>
      <c r="BP35" s="372" t="s">
        <v>4558</v>
      </c>
      <c r="BQ35" s="372" t="s">
        <v>4559</v>
      </c>
      <c r="BR35" s="372" t="s">
        <v>4560</v>
      </c>
      <c r="BS35" s="373"/>
      <c r="BT35" s="354" t="s">
        <v>554</v>
      </c>
    </row>
    <row r="36" spans="1:72" s="428" customFormat="1" ht="11" x14ac:dyDescent="0.3">
      <c r="A36" s="841" t="s">
        <v>5784</v>
      </c>
      <c r="B36" s="842"/>
      <c r="C36" s="843">
        <v>40211</v>
      </c>
      <c r="D36" s="842"/>
      <c r="E36" s="844">
        <v>3470.27</v>
      </c>
      <c r="F36" s="842"/>
      <c r="G36" s="845">
        <v>265.96449999999999</v>
      </c>
      <c r="H36" s="847"/>
      <c r="I36" s="846">
        <v>0.82540000000000002</v>
      </c>
      <c r="J36" s="846">
        <v>-5.04E-2</v>
      </c>
      <c r="K36" s="846">
        <v>1.63</v>
      </c>
      <c r="L36" s="846">
        <v>5.3417000000000003</v>
      </c>
      <c r="M36" s="846">
        <v>-7.5666000000000002</v>
      </c>
      <c r="N36" s="848">
        <v>-2.8816999999999999</v>
      </c>
      <c r="O36" s="846">
        <v>2.1474000000000002</v>
      </c>
      <c r="P36" s="846">
        <v>9.9534000000000002</v>
      </c>
      <c r="Q36" s="846">
        <v>9.9275000000000002</v>
      </c>
      <c r="R36" s="846">
        <v>12.679600000000001</v>
      </c>
      <c r="S36" s="846">
        <v>8.0835000000000008</v>
      </c>
      <c r="T36" s="846">
        <v>-7.5213000000000001</v>
      </c>
      <c r="U36" s="846">
        <v>-1.6642999999999999</v>
      </c>
      <c r="V36" s="846">
        <v>-4.8209999999999997</v>
      </c>
      <c r="W36" s="846">
        <v>2.3170000000000002</v>
      </c>
      <c r="X36" s="846">
        <v>11.442600000000001</v>
      </c>
      <c r="Y36" s="847"/>
      <c r="Z36" s="844">
        <v>61</v>
      </c>
      <c r="AA36" s="844">
        <v>115</v>
      </c>
      <c r="AB36" s="844">
        <v>148</v>
      </c>
      <c r="AC36" s="844">
        <v>173</v>
      </c>
      <c r="AD36" s="844">
        <v>188</v>
      </c>
      <c r="AE36" s="844">
        <v>154</v>
      </c>
      <c r="AF36" s="844">
        <v>88</v>
      </c>
      <c r="AG36" s="844">
        <v>104</v>
      </c>
      <c r="AH36" s="844">
        <v>53</v>
      </c>
      <c r="AI36" s="844">
        <v>26</v>
      </c>
      <c r="AJ36" s="844">
        <v>182</v>
      </c>
      <c r="AK36" s="844">
        <v>189</v>
      </c>
      <c r="AL36" s="844">
        <v>155</v>
      </c>
      <c r="AM36" s="844">
        <v>158</v>
      </c>
      <c r="AN36" s="844">
        <v>86</v>
      </c>
      <c r="AO36" s="842"/>
      <c r="AP36" s="846">
        <v>11.81</v>
      </c>
      <c r="AQ36" s="846">
        <v>11.38</v>
      </c>
      <c r="AR36" s="846">
        <v>7.9</v>
      </c>
      <c r="AS36" s="846">
        <v>3.51</v>
      </c>
      <c r="AT36" s="846">
        <v>-5.94</v>
      </c>
      <c r="AU36" s="849"/>
      <c r="AV36" s="844">
        <v>27</v>
      </c>
      <c r="AW36" s="844">
        <v>42</v>
      </c>
      <c r="AX36" s="844">
        <v>54</v>
      </c>
      <c r="AY36" s="844">
        <v>91</v>
      </c>
      <c r="AZ36" s="844">
        <v>161</v>
      </c>
      <c r="BA36" s="847"/>
      <c r="BB36" s="846">
        <v>11.4704747977107</v>
      </c>
      <c r="BC36" s="846">
        <v>0.99823281811768705</v>
      </c>
      <c r="BD36" s="846">
        <v>3.7900574702056197E-2</v>
      </c>
      <c r="BE36" s="852">
        <v>-5.6642600229577199E-3</v>
      </c>
      <c r="BF36" s="847"/>
      <c r="BG36" s="855">
        <v>8.9599999999999999E-2</v>
      </c>
      <c r="BH36" s="842"/>
      <c r="BI36" s="846">
        <v>99.761399999999995</v>
      </c>
      <c r="BJ36" s="846" t="s">
        <v>430</v>
      </c>
      <c r="BK36" s="846" t="s">
        <v>430</v>
      </c>
      <c r="BL36" s="846">
        <v>0.23860000000000001</v>
      </c>
      <c r="BM36" s="842"/>
      <c r="BN36" s="855" t="s">
        <v>4459</v>
      </c>
      <c r="BO36" s="855" t="s">
        <v>4453</v>
      </c>
      <c r="BP36" s="855" t="s">
        <v>4454</v>
      </c>
      <c r="BQ36" s="855" t="s">
        <v>4491</v>
      </c>
      <c r="BR36" s="855" t="s">
        <v>4455</v>
      </c>
      <c r="BS36" s="842"/>
      <c r="BT36" s="856" t="s">
        <v>554</v>
      </c>
    </row>
    <row r="37" spans="1:72" s="428" customFormat="1" x14ac:dyDescent="0.25">
      <c r="A37" s="345" t="s">
        <v>5785</v>
      </c>
      <c r="B37" s="373"/>
      <c r="C37" s="719">
        <v>44074</v>
      </c>
      <c r="D37" s="373"/>
      <c r="E37" s="346">
        <v>3169.67</v>
      </c>
      <c r="F37" s="373"/>
      <c r="G37" s="347">
        <v>60.140500000000003</v>
      </c>
      <c r="H37" s="374"/>
      <c r="I37" s="348">
        <v>1.6801999999999999</v>
      </c>
      <c r="J37" s="348">
        <v>1.2703</v>
      </c>
      <c r="K37" s="348">
        <v>7.8531000000000004</v>
      </c>
      <c r="L37" s="348">
        <v>10.9689</v>
      </c>
      <c r="M37" s="348">
        <v>-1.4334</v>
      </c>
      <c r="N37" s="350">
        <v>3.8917000000000002</v>
      </c>
      <c r="O37" s="348">
        <v>6.7234999999999996</v>
      </c>
      <c r="P37" s="348">
        <v>10.743399999999999</v>
      </c>
      <c r="Q37" s="348">
        <v>11.537100000000001</v>
      </c>
      <c r="R37" s="348" t="s">
        <v>430</v>
      </c>
      <c r="S37" s="348">
        <v>16.127099999999999</v>
      </c>
      <c r="T37" s="348">
        <v>-2.0781000000000001</v>
      </c>
      <c r="U37" s="348">
        <v>6.7294999999999998</v>
      </c>
      <c r="V37" s="348">
        <v>2.0482</v>
      </c>
      <c r="W37" s="348">
        <v>7.4908999999999999</v>
      </c>
      <c r="X37" s="348">
        <v>17.299499999999998</v>
      </c>
      <c r="Y37" s="374"/>
      <c r="Z37" s="346">
        <v>27</v>
      </c>
      <c r="AA37" s="346">
        <v>35</v>
      </c>
      <c r="AB37" s="346">
        <v>7</v>
      </c>
      <c r="AC37" s="346">
        <v>111</v>
      </c>
      <c r="AD37" s="346">
        <v>131</v>
      </c>
      <c r="AE37" s="346">
        <v>93</v>
      </c>
      <c r="AF37" s="346">
        <v>33</v>
      </c>
      <c r="AG37" s="346">
        <v>81</v>
      </c>
      <c r="AH37" s="346">
        <v>27</v>
      </c>
      <c r="AI37" s="346" t="s">
        <v>430</v>
      </c>
      <c r="AJ37" s="346">
        <v>76</v>
      </c>
      <c r="AK37" s="346">
        <v>120</v>
      </c>
      <c r="AL37" s="346">
        <v>87</v>
      </c>
      <c r="AM37" s="346">
        <v>90</v>
      </c>
      <c r="AN37" s="346">
        <v>16</v>
      </c>
      <c r="AO37" s="373"/>
      <c r="AP37" s="348" t="s">
        <v>430</v>
      </c>
      <c r="AQ37" s="348" t="s">
        <v>430</v>
      </c>
      <c r="AR37" s="348">
        <v>11.07</v>
      </c>
      <c r="AS37" s="348">
        <v>9.34</v>
      </c>
      <c r="AT37" s="348">
        <v>5.0599999999999996</v>
      </c>
      <c r="AU37" s="351"/>
      <c r="AV37" s="346" t="s">
        <v>430</v>
      </c>
      <c r="AW37" s="346" t="s">
        <v>430</v>
      </c>
      <c r="AX37" s="346">
        <v>25</v>
      </c>
      <c r="AY37" s="346">
        <v>53</v>
      </c>
      <c r="AZ37" s="346">
        <v>101</v>
      </c>
      <c r="BA37" s="374"/>
      <c r="BB37" s="348">
        <v>15.5727287414219</v>
      </c>
      <c r="BC37" s="348">
        <v>0.99924194057900595</v>
      </c>
      <c r="BD37" s="348">
        <v>3.0928338826882298E-2</v>
      </c>
      <c r="BE37" s="375">
        <v>-1.23729707095719E-2</v>
      </c>
      <c r="BF37" s="374"/>
      <c r="BG37" s="372">
        <v>3.78E-2</v>
      </c>
      <c r="BH37" s="373"/>
      <c r="BI37" s="348">
        <v>75.279200000000003</v>
      </c>
      <c r="BJ37" s="348">
        <v>24.553899999999999</v>
      </c>
      <c r="BK37" s="348" t="s">
        <v>430</v>
      </c>
      <c r="BL37" s="348">
        <v>0.16689999999999999</v>
      </c>
      <c r="BM37" s="373"/>
      <c r="BN37" s="372" t="s">
        <v>5786</v>
      </c>
      <c r="BO37" s="372" t="s">
        <v>5787</v>
      </c>
      <c r="BP37" s="372" t="s">
        <v>430</v>
      </c>
      <c r="BQ37" s="372" t="s">
        <v>430</v>
      </c>
      <c r="BR37" s="372" t="s">
        <v>430</v>
      </c>
      <c r="BS37" s="373"/>
      <c r="BT37" s="354" t="s">
        <v>554</v>
      </c>
    </row>
    <row r="38" spans="1:72" s="428" customFormat="1" x14ac:dyDescent="0.25">
      <c r="A38" s="345" t="s">
        <v>5788</v>
      </c>
      <c r="B38" s="373"/>
      <c r="C38" s="719">
        <v>44592</v>
      </c>
      <c r="D38" s="373"/>
      <c r="E38" s="346">
        <v>2802.73</v>
      </c>
      <c r="F38" s="373"/>
      <c r="G38" s="347">
        <v>221.69800000000001</v>
      </c>
      <c r="H38" s="374"/>
      <c r="I38" s="348">
        <v>-1.6174999999999999</v>
      </c>
      <c r="J38" s="348">
        <v>-9.5066000000000006</v>
      </c>
      <c r="K38" s="348">
        <v>-15.809799999999999</v>
      </c>
      <c r="L38" s="348">
        <v>-0.39760000000000001</v>
      </c>
      <c r="M38" s="348">
        <v>2.0030999999999999</v>
      </c>
      <c r="N38" s="350">
        <v>107.596</v>
      </c>
      <c r="O38" s="348">
        <v>56.996099999999998</v>
      </c>
      <c r="P38" s="348">
        <v>46.502699999999997</v>
      </c>
      <c r="Q38" s="348" t="s">
        <v>430</v>
      </c>
      <c r="R38" s="348" t="s">
        <v>430</v>
      </c>
      <c r="S38" s="348">
        <v>-2.2776000000000001</v>
      </c>
      <c r="T38" s="348">
        <v>-2.5756000000000001</v>
      </c>
      <c r="U38" s="348">
        <v>56.147199999999998</v>
      </c>
      <c r="V38" s="348">
        <v>108.13979999999999</v>
      </c>
      <c r="W38" s="348">
        <v>-14.8819</v>
      </c>
      <c r="X38" s="348">
        <v>33.073300000000003</v>
      </c>
      <c r="Y38" s="374"/>
      <c r="Z38" s="346">
        <v>235</v>
      </c>
      <c r="AA38" s="346">
        <v>257</v>
      </c>
      <c r="AB38" s="346">
        <v>264</v>
      </c>
      <c r="AC38" s="346">
        <v>235</v>
      </c>
      <c r="AD38" s="346">
        <v>83</v>
      </c>
      <c r="AE38" s="346">
        <v>4</v>
      </c>
      <c r="AF38" s="346">
        <v>4</v>
      </c>
      <c r="AG38" s="346">
        <v>7</v>
      </c>
      <c r="AH38" s="346" t="s">
        <v>430</v>
      </c>
      <c r="AI38" s="346" t="s">
        <v>430</v>
      </c>
      <c r="AJ38" s="346">
        <v>236</v>
      </c>
      <c r="AK38" s="346">
        <v>133</v>
      </c>
      <c r="AL38" s="346">
        <v>6</v>
      </c>
      <c r="AM38" s="346">
        <v>4</v>
      </c>
      <c r="AN38" s="346">
        <v>266</v>
      </c>
      <c r="AO38" s="373"/>
      <c r="AP38" s="348" t="s">
        <v>430</v>
      </c>
      <c r="AQ38" s="348" t="s">
        <v>430</v>
      </c>
      <c r="AR38" s="348" t="s">
        <v>430</v>
      </c>
      <c r="AS38" s="348">
        <v>60.05</v>
      </c>
      <c r="AT38" s="348">
        <v>53.34</v>
      </c>
      <c r="AU38" s="351"/>
      <c r="AV38" s="346" t="s">
        <v>430</v>
      </c>
      <c r="AW38" s="346" t="s">
        <v>430</v>
      </c>
      <c r="AX38" s="346" t="s">
        <v>430</v>
      </c>
      <c r="AY38" s="346">
        <v>2</v>
      </c>
      <c r="AZ38" s="346">
        <v>5</v>
      </c>
      <c r="BA38" s="374"/>
      <c r="BB38" s="348">
        <v>42.334399975639499</v>
      </c>
      <c r="BC38" s="348">
        <v>0.95459007201206802</v>
      </c>
      <c r="BD38" s="348">
        <v>7.4987058374238996E-2</v>
      </c>
      <c r="BE38" s="375">
        <v>-4.1716923917632702E-2</v>
      </c>
      <c r="BF38" s="374"/>
      <c r="BG38" s="372">
        <v>10.993399999999999</v>
      </c>
      <c r="BH38" s="373"/>
      <c r="BI38" s="348" t="s">
        <v>430</v>
      </c>
      <c r="BJ38" s="348" t="s">
        <v>430</v>
      </c>
      <c r="BK38" s="348" t="s">
        <v>430</v>
      </c>
      <c r="BL38" s="348" t="s">
        <v>430</v>
      </c>
      <c r="BM38" s="373"/>
      <c r="BN38" s="372" t="s">
        <v>5789</v>
      </c>
      <c r="BO38" s="372" t="s">
        <v>5790</v>
      </c>
      <c r="BP38" s="372" t="s">
        <v>430</v>
      </c>
      <c r="BQ38" s="372" t="s">
        <v>430</v>
      </c>
      <c r="BR38" s="372" t="s">
        <v>430</v>
      </c>
      <c r="BS38" s="373"/>
      <c r="BT38" s="354" t="s">
        <v>554</v>
      </c>
    </row>
    <row r="39" spans="1:72" s="428" customFormat="1" x14ac:dyDescent="0.25">
      <c r="A39" s="345" t="s">
        <v>5791</v>
      </c>
      <c r="B39" s="373"/>
      <c r="C39" s="719">
        <v>43686</v>
      </c>
      <c r="D39" s="373"/>
      <c r="E39" s="346">
        <v>3847.71</v>
      </c>
      <c r="F39" s="373"/>
      <c r="G39" s="347">
        <v>28.541799999999999</v>
      </c>
      <c r="H39" s="374"/>
      <c r="I39" s="348">
        <v>1.8466</v>
      </c>
      <c r="J39" s="348">
        <v>1.6919999999999999</v>
      </c>
      <c r="K39" s="348">
        <v>7.5349000000000004</v>
      </c>
      <c r="L39" s="348">
        <v>13.209</v>
      </c>
      <c r="M39" s="348">
        <v>-0.41310000000000002</v>
      </c>
      <c r="N39" s="350">
        <v>1.2385999999999999</v>
      </c>
      <c r="O39" s="348">
        <v>5.2287999999999997</v>
      </c>
      <c r="P39" s="348">
        <v>8.7530999999999999</v>
      </c>
      <c r="Q39" s="348">
        <v>9.5884</v>
      </c>
      <c r="R39" s="348" t="s">
        <v>430</v>
      </c>
      <c r="S39" s="348">
        <v>17.449200000000001</v>
      </c>
      <c r="T39" s="348">
        <v>-1.3070999999999999</v>
      </c>
      <c r="U39" s="348">
        <v>7.0693999999999999</v>
      </c>
      <c r="V39" s="348">
        <v>0.58220000000000005</v>
      </c>
      <c r="W39" s="348">
        <v>7.7386999999999997</v>
      </c>
      <c r="X39" s="348">
        <v>8.9153000000000002</v>
      </c>
      <c r="Y39" s="374"/>
      <c r="Z39" s="346">
        <v>17</v>
      </c>
      <c r="AA39" s="346">
        <v>15</v>
      </c>
      <c r="AB39" s="346">
        <v>24</v>
      </c>
      <c r="AC39" s="346">
        <v>73</v>
      </c>
      <c r="AD39" s="346">
        <v>111</v>
      </c>
      <c r="AE39" s="346">
        <v>112</v>
      </c>
      <c r="AF39" s="346">
        <v>58</v>
      </c>
      <c r="AG39" s="346">
        <v>115</v>
      </c>
      <c r="AH39" s="346">
        <v>59</v>
      </c>
      <c r="AI39" s="346" t="s">
        <v>430</v>
      </c>
      <c r="AJ39" s="346">
        <v>62</v>
      </c>
      <c r="AK39" s="346">
        <v>104</v>
      </c>
      <c r="AL39" s="346">
        <v>72</v>
      </c>
      <c r="AM39" s="346">
        <v>106</v>
      </c>
      <c r="AN39" s="346">
        <v>6</v>
      </c>
      <c r="AO39" s="373"/>
      <c r="AP39" s="348" t="s">
        <v>430</v>
      </c>
      <c r="AQ39" s="348" t="s">
        <v>430</v>
      </c>
      <c r="AR39" s="348">
        <v>9.42</v>
      </c>
      <c r="AS39" s="348">
        <v>7.58</v>
      </c>
      <c r="AT39" s="348">
        <v>6.71</v>
      </c>
      <c r="AU39" s="351"/>
      <c r="AV39" s="346" t="s">
        <v>430</v>
      </c>
      <c r="AW39" s="346" t="s">
        <v>430</v>
      </c>
      <c r="AX39" s="346">
        <v>39</v>
      </c>
      <c r="AY39" s="346">
        <v>67</v>
      </c>
      <c r="AZ39" s="346">
        <v>90</v>
      </c>
      <c r="BA39" s="374"/>
      <c r="BB39" s="348">
        <v>15.080230361218501</v>
      </c>
      <c r="BC39" s="348">
        <v>0.99963610783699597</v>
      </c>
      <c r="BD39" s="348">
        <v>2.26070052596463E-2</v>
      </c>
      <c r="BE39" s="375">
        <v>-1.51634455377955E-2</v>
      </c>
      <c r="BF39" s="374"/>
      <c r="BG39" s="372">
        <v>0.59140000000000004</v>
      </c>
      <c r="BH39" s="373"/>
      <c r="BI39" s="348">
        <v>80.159300000000002</v>
      </c>
      <c r="BJ39" s="348">
        <v>16.817900000000002</v>
      </c>
      <c r="BK39" s="348">
        <v>3.0201500000000001</v>
      </c>
      <c r="BL39" s="348">
        <v>2.65E-3</v>
      </c>
      <c r="BM39" s="373"/>
      <c r="BN39" s="372" t="s">
        <v>4878</v>
      </c>
      <c r="BO39" s="372" t="s">
        <v>4879</v>
      </c>
      <c r="BP39" s="372" t="s">
        <v>430</v>
      </c>
      <c r="BQ39" s="372" t="s">
        <v>430</v>
      </c>
      <c r="BR39" s="372" t="s">
        <v>430</v>
      </c>
      <c r="BS39" s="373"/>
      <c r="BT39" s="354" t="s">
        <v>554</v>
      </c>
    </row>
    <row r="40" spans="1:72" s="428" customFormat="1" x14ac:dyDescent="0.25">
      <c r="A40" s="345" t="s">
        <v>5792</v>
      </c>
      <c r="B40" s="373"/>
      <c r="C40" s="719">
        <v>40745</v>
      </c>
      <c r="D40" s="373"/>
      <c r="E40" s="346">
        <v>3203.86</v>
      </c>
      <c r="F40" s="373"/>
      <c r="G40" s="347">
        <v>28.102</v>
      </c>
      <c r="H40" s="374"/>
      <c r="I40" s="348">
        <v>0.82589999999999997</v>
      </c>
      <c r="J40" s="348">
        <v>-4.0599999999999997E-2</v>
      </c>
      <c r="K40" s="348">
        <v>1.6325000000000001</v>
      </c>
      <c r="L40" s="348">
        <v>5.3444000000000003</v>
      </c>
      <c r="M40" s="348">
        <v>-7.5662000000000003</v>
      </c>
      <c r="N40" s="350">
        <v>-2.8597000000000001</v>
      </c>
      <c r="O40" s="348">
        <v>2.1608000000000001</v>
      </c>
      <c r="P40" s="348">
        <v>9.9970999999999997</v>
      </c>
      <c r="Q40" s="348">
        <v>9.9963999999999995</v>
      </c>
      <c r="R40" s="348">
        <v>12.6982</v>
      </c>
      <c r="S40" s="348">
        <v>8.0867000000000004</v>
      </c>
      <c r="T40" s="348">
        <v>-7.5206</v>
      </c>
      <c r="U40" s="348">
        <v>-1.6435999999999999</v>
      </c>
      <c r="V40" s="348">
        <v>-4.7996999999999996</v>
      </c>
      <c r="W40" s="348">
        <v>2.3197000000000001</v>
      </c>
      <c r="X40" s="348">
        <v>11.482100000000001</v>
      </c>
      <c r="Y40" s="374"/>
      <c r="Z40" s="346">
        <v>58</v>
      </c>
      <c r="AA40" s="346">
        <v>108</v>
      </c>
      <c r="AB40" s="346">
        <v>147</v>
      </c>
      <c r="AC40" s="346">
        <v>172</v>
      </c>
      <c r="AD40" s="346">
        <v>187</v>
      </c>
      <c r="AE40" s="346">
        <v>153</v>
      </c>
      <c r="AF40" s="346">
        <v>85</v>
      </c>
      <c r="AG40" s="346">
        <v>95</v>
      </c>
      <c r="AH40" s="346">
        <v>43</v>
      </c>
      <c r="AI40" s="346">
        <v>24</v>
      </c>
      <c r="AJ40" s="346">
        <v>181</v>
      </c>
      <c r="AK40" s="346">
        <v>188</v>
      </c>
      <c r="AL40" s="346">
        <v>153</v>
      </c>
      <c r="AM40" s="346">
        <v>157</v>
      </c>
      <c r="AN40" s="346">
        <v>85</v>
      </c>
      <c r="AO40" s="373"/>
      <c r="AP40" s="348">
        <v>11.86</v>
      </c>
      <c r="AQ40" s="348">
        <v>11.45</v>
      </c>
      <c r="AR40" s="348">
        <v>7.95</v>
      </c>
      <c r="AS40" s="348">
        <v>3.52</v>
      </c>
      <c r="AT40" s="348">
        <v>-5.92</v>
      </c>
      <c r="AU40" s="351"/>
      <c r="AV40" s="346">
        <v>25</v>
      </c>
      <c r="AW40" s="346">
        <v>32</v>
      </c>
      <c r="AX40" s="346">
        <v>45</v>
      </c>
      <c r="AY40" s="346">
        <v>90</v>
      </c>
      <c r="AZ40" s="346">
        <v>160</v>
      </c>
      <c r="BA40" s="374"/>
      <c r="BB40" s="348">
        <v>11.4830830352403</v>
      </c>
      <c r="BC40" s="348">
        <v>0.99933720412476701</v>
      </c>
      <c r="BD40" s="348">
        <v>3.8158597254754401E-2</v>
      </c>
      <c r="BE40" s="375">
        <v>-2.7107408465685298E-3</v>
      </c>
      <c r="BF40" s="374"/>
      <c r="BG40" s="372">
        <v>0.33410000000000001</v>
      </c>
      <c r="BH40" s="373"/>
      <c r="BI40" s="348">
        <v>99.776799999999994</v>
      </c>
      <c r="BJ40" s="348" t="s">
        <v>430</v>
      </c>
      <c r="BK40" s="348" t="s">
        <v>430</v>
      </c>
      <c r="BL40" s="348">
        <v>0.22320000000000001</v>
      </c>
      <c r="BM40" s="373"/>
      <c r="BN40" s="372" t="s">
        <v>4452</v>
      </c>
      <c r="BO40" s="372" t="s">
        <v>4453</v>
      </c>
      <c r="BP40" s="372" t="s">
        <v>4454</v>
      </c>
      <c r="BQ40" s="372" t="s">
        <v>4311</v>
      </c>
      <c r="BR40" s="372" t="s">
        <v>4455</v>
      </c>
      <c r="BS40" s="373"/>
      <c r="BT40" s="354" t="s">
        <v>554</v>
      </c>
    </row>
    <row r="41" spans="1:72" s="428" customFormat="1" x14ac:dyDescent="0.25">
      <c r="A41" s="345" t="s">
        <v>5793</v>
      </c>
      <c r="B41" s="373"/>
      <c r="C41" s="719">
        <v>42083</v>
      </c>
      <c r="D41" s="373"/>
      <c r="E41" s="346">
        <v>2968.58</v>
      </c>
      <c r="F41" s="373"/>
      <c r="G41" s="347">
        <v>770.52269999999999</v>
      </c>
      <c r="H41" s="374"/>
      <c r="I41" s="348">
        <v>-1.1299999999999999E-2</v>
      </c>
      <c r="J41" s="348">
        <v>-0.25540000000000002</v>
      </c>
      <c r="K41" s="348">
        <v>3.3759000000000001</v>
      </c>
      <c r="L41" s="348">
        <v>15.8278</v>
      </c>
      <c r="M41" s="348">
        <v>4.9414999999999996</v>
      </c>
      <c r="N41" s="350">
        <v>7.9230999999999998</v>
      </c>
      <c r="O41" s="348">
        <v>1.0579000000000001</v>
      </c>
      <c r="P41" s="348">
        <v>19.6904</v>
      </c>
      <c r="Q41" s="348">
        <v>14.233000000000001</v>
      </c>
      <c r="R41" s="348">
        <v>14.7491</v>
      </c>
      <c r="S41" s="348">
        <v>19.587</v>
      </c>
      <c r="T41" s="348">
        <v>4.3277999999999999</v>
      </c>
      <c r="U41" s="348">
        <v>6.7481999999999998</v>
      </c>
      <c r="V41" s="348">
        <v>5.343</v>
      </c>
      <c r="W41" s="348">
        <v>1.4762999999999999</v>
      </c>
      <c r="X41" s="348">
        <v>13.1553</v>
      </c>
      <c r="Y41" s="374"/>
      <c r="Z41" s="346">
        <v>172</v>
      </c>
      <c r="AA41" s="346">
        <v>154</v>
      </c>
      <c r="AB41" s="346">
        <v>58</v>
      </c>
      <c r="AC41" s="346">
        <v>28</v>
      </c>
      <c r="AD41" s="346">
        <v>38</v>
      </c>
      <c r="AE41" s="346">
        <v>51</v>
      </c>
      <c r="AF41" s="346">
        <v>113</v>
      </c>
      <c r="AG41" s="346">
        <v>40</v>
      </c>
      <c r="AH41" s="346">
        <v>18</v>
      </c>
      <c r="AI41" s="346">
        <v>4</v>
      </c>
      <c r="AJ41" s="346">
        <v>25</v>
      </c>
      <c r="AK41" s="346">
        <v>41</v>
      </c>
      <c r="AL41" s="346">
        <v>81</v>
      </c>
      <c r="AM41" s="346">
        <v>57</v>
      </c>
      <c r="AN41" s="346">
        <v>148</v>
      </c>
      <c r="AO41" s="373"/>
      <c r="AP41" s="348">
        <v>14.54</v>
      </c>
      <c r="AQ41" s="348">
        <v>16.57</v>
      </c>
      <c r="AR41" s="348">
        <v>14.83</v>
      </c>
      <c r="AS41" s="348">
        <v>11.22</v>
      </c>
      <c r="AT41" s="348">
        <v>12.6</v>
      </c>
      <c r="AU41" s="351"/>
      <c r="AV41" s="346">
        <v>8</v>
      </c>
      <c r="AW41" s="346">
        <v>15</v>
      </c>
      <c r="AX41" s="346">
        <v>20</v>
      </c>
      <c r="AY41" s="346">
        <v>40</v>
      </c>
      <c r="AZ41" s="346">
        <v>52</v>
      </c>
      <c r="BA41" s="374"/>
      <c r="BB41" s="348">
        <v>17.973084807418498</v>
      </c>
      <c r="BC41" s="348">
        <v>0.99934151115135705</v>
      </c>
      <c r="BD41" s="348">
        <v>7.0567826500034195E-2</v>
      </c>
      <c r="BE41" s="375">
        <v>-1.01722167567841E-2</v>
      </c>
      <c r="BF41" s="374"/>
      <c r="BG41" s="372">
        <v>0.14319999999999999</v>
      </c>
      <c r="BH41" s="373"/>
      <c r="BI41" s="348">
        <v>89.190399999999997</v>
      </c>
      <c r="BJ41" s="348">
        <v>7.3387599999999997</v>
      </c>
      <c r="BK41" s="348" t="s">
        <v>430</v>
      </c>
      <c r="BL41" s="348">
        <v>3.4708399999999999</v>
      </c>
      <c r="BM41" s="373"/>
      <c r="BN41" s="372" t="s">
        <v>5794</v>
      </c>
      <c r="BO41" s="372" t="s">
        <v>5795</v>
      </c>
      <c r="BP41" s="372" t="s">
        <v>4991</v>
      </c>
      <c r="BQ41" s="372" t="s">
        <v>5796</v>
      </c>
      <c r="BR41" s="372" t="s">
        <v>4734</v>
      </c>
      <c r="BS41" s="373"/>
      <c r="BT41" s="354" t="s">
        <v>554</v>
      </c>
    </row>
    <row r="42" spans="1:72" s="428" customFormat="1" x14ac:dyDescent="0.25">
      <c r="A42" s="345" t="s">
        <v>5797</v>
      </c>
      <c r="B42" s="373"/>
      <c r="C42" s="719">
        <v>43656</v>
      </c>
      <c r="D42" s="373"/>
      <c r="E42" s="346">
        <v>3028.8</v>
      </c>
      <c r="F42" s="373"/>
      <c r="G42" s="347">
        <v>59.703099999999999</v>
      </c>
      <c r="H42" s="374"/>
      <c r="I42" s="348">
        <v>1.6815</v>
      </c>
      <c r="J42" s="348">
        <v>1.2712000000000001</v>
      </c>
      <c r="K42" s="348">
        <v>7.8567</v>
      </c>
      <c r="L42" s="348">
        <v>10.974399999999999</v>
      </c>
      <c r="M42" s="348">
        <v>-1.4259999999999999</v>
      </c>
      <c r="N42" s="350">
        <v>3.9007000000000001</v>
      </c>
      <c r="O42" s="348">
        <v>6.7049000000000003</v>
      </c>
      <c r="P42" s="348">
        <v>10.7217</v>
      </c>
      <c r="Q42" s="348">
        <v>11.4956</v>
      </c>
      <c r="R42" s="348" t="s">
        <v>430</v>
      </c>
      <c r="S42" s="348">
        <v>16.132000000000001</v>
      </c>
      <c r="T42" s="348">
        <v>-2.0699999999999998</v>
      </c>
      <c r="U42" s="348">
        <v>6.7415000000000003</v>
      </c>
      <c r="V42" s="348">
        <v>2.0564</v>
      </c>
      <c r="W42" s="348">
        <v>7.4945000000000004</v>
      </c>
      <c r="X42" s="348">
        <v>10.103300000000001</v>
      </c>
      <c r="Y42" s="374"/>
      <c r="Z42" s="346">
        <v>22</v>
      </c>
      <c r="AA42" s="346">
        <v>32</v>
      </c>
      <c r="AB42" s="346">
        <v>3</v>
      </c>
      <c r="AC42" s="346">
        <v>107</v>
      </c>
      <c r="AD42" s="346">
        <v>128</v>
      </c>
      <c r="AE42" s="346">
        <v>91</v>
      </c>
      <c r="AF42" s="346">
        <v>34</v>
      </c>
      <c r="AG42" s="346">
        <v>82</v>
      </c>
      <c r="AH42" s="346">
        <v>28</v>
      </c>
      <c r="AI42" s="346" t="s">
        <v>430</v>
      </c>
      <c r="AJ42" s="346">
        <v>75</v>
      </c>
      <c r="AK42" s="346">
        <v>117</v>
      </c>
      <c r="AL42" s="346">
        <v>83</v>
      </c>
      <c r="AM42" s="346">
        <v>87</v>
      </c>
      <c r="AN42" s="346">
        <v>11</v>
      </c>
      <c r="AO42" s="373"/>
      <c r="AP42" s="348" t="s">
        <v>430</v>
      </c>
      <c r="AQ42" s="348">
        <v>13.08</v>
      </c>
      <c r="AR42" s="348">
        <v>11.03</v>
      </c>
      <c r="AS42" s="348">
        <v>9.32</v>
      </c>
      <c r="AT42" s="348">
        <v>5.07</v>
      </c>
      <c r="AU42" s="351"/>
      <c r="AV42" s="346" t="s">
        <v>430</v>
      </c>
      <c r="AW42" s="346">
        <v>20</v>
      </c>
      <c r="AX42" s="346">
        <v>26</v>
      </c>
      <c r="AY42" s="346">
        <v>54</v>
      </c>
      <c r="AZ42" s="346">
        <v>99</v>
      </c>
      <c r="BA42" s="374"/>
      <c r="BB42" s="348">
        <v>15.572531474477</v>
      </c>
      <c r="BC42" s="348">
        <v>0.99922968314667804</v>
      </c>
      <c r="BD42" s="348">
        <v>3.0829869562565299E-2</v>
      </c>
      <c r="BE42" s="375">
        <v>-1.3906427658782399E-2</v>
      </c>
      <c r="BF42" s="374"/>
      <c r="BG42" s="372">
        <v>0.39300000000000002</v>
      </c>
      <c r="BH42" s="373"/>
      <c r="BI42" s="348">
        <v>75.325299999999999</v>
      </c>
      <c r="BJ42" s="348">
        <v>24.568899999999999</v>
      </c>
      <c r="BK42" s="348" t="s">
        <v>430</v>
      </c>
      <c r="BL42" s="348">
        <v>0.10580000000000001</v>
      </c>
      <c r="BM42" s="373"/>
      <c r="BN42" s="372" t="s">
        <v>5798</v>
      </c>
      <c r="BO42" s="372" t="s">
        <v>5799</v>
      </c>
      <c r="BP42" s="372" t="s">
        <v>430</v>
      </c>
      <c r="BQ42" s="372" t="s">
        <v>430</v>
      </c>
      <c r="BR42" s="372" t="s">
        <v>430</v>
      </c>
      <c r="BS42" s="373"/>
      <c r="BT42" s="354" t="s">
        <v>554</v>
      </c>
    </row>
    <row r="43" spans="1:72" s="428" customFormat="1" x14ac:dyDescent="0.25">
      <c r="A43" s="345" t="s">
        <v>5800</v>
      </c>
      <c r="B43" s="373"/>
      <c r="C43" s="719">
        <v>44064</v>
      </c>
      <c r="D43" s="373"/>
      <c r="E43" s="346">
        <v>2365.39</v>
      </c>
      <c r="F43" s="373"/>
      <c r="G43" s="347">
        <v>59.852400000000003</v>
      </c>
      <c r="H43" s="374"/>
      <c r="I43" s="348">
        <v>1.681</v>
      </c>
      <c r="J43" s="348">
        <v>1.2706999999999999</v>
      </c>
      <c r="K43" s="348">
        <v>7.8536000000000001</v>
      </c>
      <c r="L43" s="348">
        <v>10.969099999999999</v>
      </c>
      <c r="M43" s="348">
        <v>-1.4323999999999999</v>
      </c>
      <c r="N43" s="350">
        <v>3.8895</v>
      </c>
      <c r="O43" s="348">
        <v>6.6779999999999999</v>
      </c>
      <c r="P43" s="348">
        <v>10.6837</v>
      </c>
      <c r="Q43" s="348">
        <v>11.4467</v>
      </c>
      <c r="R43" s="348" t="s">
        <v>430</v>
      </c>
      <c r="S43" s="348">
        <v>16.126000000000001</v>
      </c>
      <c r="T43" s="348">
        <v>-2.0783</v>
      </c>
      <c r="U43" s="348">
        <v>6.7324999999999999</v>
      </c>
      <c r="V43" s="348">
        <v>2.0468000000000002</v>
      </c>
      <c r="W43" s="348">
        <v>7.4916</v>
      </c>
      <c r="X43" s="348">
        <v>18.396599999999999</v>
      </c>
      <c r="Y43" s="374"/>
      <c r="Z43" s="346">
        <v>23</v>
      </c>
      <c r="AA43" s="346">
        <v>34</v>
      </c>
      <c r="AB43" s="346">
        <v>5</v>
      </c>
      <c r="AC43" s="346">
        <v>110</v>
      </c>
      <c r="AD43" s="346">
        <v>130</v>
      </c>
      <c r="AE43" s="346">
        <v>94</v>
      </c>
      <c r="AF43" s="346">
        <v>37</v>
      </c>
      <c r="AG43" s="346">
        <v>85</v>
      </c>
      <c r="AH43" s="346">
        <v>31</v>
      </c>
      <c r="AI43" s="346" t="s">
        <v>430</v>
      </c>
      <c r="AJ43" s="346">
        <v>78</v>
      </c>
      <c r="AK43" s="346">
        <v>121</v>
      </c>
      <c r="AL43" s="346">
        <v>86</v>
      </c>
      <c r="AM43" s="346">
        <v>91</v>
      </c>
      <c r="AN43" s="346">
        <v>14</v>
      </c>
      <c r="AO43" s="373"/>
      <c r="AP43" s="348" t="s">
        <v>430</v>
      </c>
      <c r="AQ43" s="348" t="s">
        <v>430</v>
      </c>
      <c r="AR43" s="348">
        <v>10.99</v>
      </c>
      <c r="AS43" s="348">
        <v>9.3000000000000007</v>
      </c>
      <c r="AT43" s="348">
        <v>5.0599999999999996</v>
      </c>
      <c r="AU43" s="351"/>
      <c r="AV43" s="346" t="s">
        <v>430</v>
      </c>
      <c r="AW43" s="346" t="s">
        <v>430</v>
      </c>
      <c r="AX43" s="346">
        <v>28</v>
      </c>
      <c r="AY43" s="346">
        <v>56</v>
      </c>
      <c r="AZ43" s="346">
        <v>101</v>
      </c>
      <c r="BA43" s="374"/>
      <c r="BB43" s="348">
        <v>15.5706114982156</v>
      </c>
      <c r="BC43" s="348">
        <v>0.99910588061302796</v>
      </c>
      <c r="BD43" s="348">
        <v>3.06460583253697E-2</v>
      </c>
      <c r="BE43" s="375">
        <v>-1.6766467353920601E-2</v>
      </c>
      <c r="BF43" s="374"/>
      <c r="BG43" s="372">
        <v>5.57E-2</v>
      </c>
      <c r="BH43" s="373"/>
      <c r="BI43" s="348">
        <v>75.306799999999996</v>
      </c>
      <c r="BJ43" s="348">
        <v>24.562899999999999</v>
      </c>
      <c r="BK43" s="348" t="s">
        <v>430</v>
      </c>
      <c r="BL43" s="348">
        <v>0.1303</v>
      </c>
      <c r="BM43" s="373"/>
      <c r="BN43" s="372" t="s">
        <v>5801</v>
      </c>
      <c r="BO43" s="372" t="s">
        <v>5802</v>
      </c>
      <c r="BP43" s="372" t="s">
        <v>430</v>
      </c>
      <c r="BQ43" s="372" t="s">
        <v>430</v>
      </c>
      <c r="BR43" s="372" t="s">
        <v>430</v>
      </c>
      <c r="BS43" s="373"/>
      <c r="BT43" s="354" t="s">
        <v>554</v>
      </c>
    </row>
    <row r="44" spans="1:72" s="428" customFormat="1" x14ac:dyDescent="0.25">
      <c r="A44" s="345" t="s">
        <v>5803</v>
      </c>
      <c r="B44" s="373"/>
      <c r="C44" s="719">
        <v>43335</v>
      </c>
      <c r="D44" s="373"/>
      <c r="E44" s="346">
        <v>2666.67</v>
      </c>
      <c r="F44" s="373"/>
      <c r="G44" s="347">
        <v>75.853399999999993</v>
      </c>
      <c r="H44" s="374"/>
      <c r="I44" s="348">
        <v>-1.15E-2</v>
      </c>
      <c r="J44" s="348">
        <v>-0.35980000000000001</v>
      </c>
      <c r="K44" s="348">
        <v>3.2054</v>
      </c>
      <c r="L44" s="348">
        <v>15.646000000000001</v>
      </c>
      <c r="M44" s="348">
        <v>4.7919</v>
      </c>
      <c r="N44" s="350">
        <v>7.8064999999999998</v>
      </c>
      <c r="O44" s="348">
        <v>1.0306</v>
      </c>
      <c r="P44" s="348">
        <v>19.6675</v>
      </c>
      <c r="Q44" s="348">
        <v>14.239800000000001</v>
      </c>
      <c r="R44" s="348" t="s">
        <v>430</v>
      </c>
      <c r="S44" s="348">
        <v>19.3857</v>
      </c>
      <c r="T44" s="348">
        <v>4.1786000000000003</v>
      </c>
      <c r="U44" s="348">
        <v>6.6154999999999999</v>
      </c>
      <c r="V44" s="348">
        <v>5.2286000000000001</v>
      </c>
      <c r="W44" s="348">
        <v>1.3075000000000001</v>
      </c>
      <c r="X44" s="348">
        <v>12.2692</v>
      </c>
      <c r="Y44" s="374"/>
      <c r="Z44" s="346">
        <v>173</v>
      </c>
      <c r="AA44" s="346">
        <v>168</v>
      </c>
      <c r="AB44" s="346">
        <v>70</v>
      </c>
      <c r="AC44" s="346">
        <v>39</v>
      </c>
      <c r="AD44" s="346">
        <v>44</v>
      </c>
      <c r="AE44" s="346">
        <v>55</v>
      </c>
      <c r="AF44" s="346">
        <v>114</v>
      </c>
      <c r="AG44" s="346">
        <v>41</v>
      </c>
      <c r="AH44" s="346">
        <v>17</v>
      </c>
      <c r="AI44" s="346" t="s">
        <v>430</v>
      </c>
      <c r="AJ44" s="346">
        <v>34</v>
      </c>
      <c r="AK44" s="346">
        <v>48</v>
      </c>
      <c r="AL44" s="346">
        <v>96</v>
      </c>
      <c r="AM44" s="346">
        <v>61</v>
      </c>
      <c r="AN44" s="346">
        <v>166</v>
      </c>
      <c r="AO44" s="373"/>
      <c r="AP44" s="348" t="s">
        <v>430</v>
      </c>
      <c r="AQ44" s="348">
        <v>16.59</v>
      </c>
      <c r="AR44" s="348">
        <v>14.8</v>
      </c>
      <c r="AS44" s="348">
        <v>11.16</v>
      </c>
      <c r="AT44" s="348">
        <v>12.29</v>
      </c>
      <c r="AU44" s="351"/>
      <c r="AV44" s="346" t="s">
        <v>430</v>
      </c>
      <c r="AW44" s="346">
        <v>14</v>
      </c>
      <c r="AX44" s="346">
        <v>21</v>
      </c>
      <c r="AY44" s="346">
        <v>42</v>
      </c>
      <c r="AZ44" s="346">
        <v>60</v>
      </c>
      <c r="BA44" s="374"/>
      <c r="BB44" s="348">
        <v>17.968797096946599</v>
      </c>
      <c r="BC44" s="348">
        <v>0.99909497062966801</v>
      </c>
      <c r="BD44" s="348">
        <v>7.0497203977804707E-2</v>
      </c>
      <c r="BE44" s="375">
        <v>-1.1428384729686301E-2</v>
      </c>
      <c r="BF44" s="374"/>
      <c r="BG44" s="372">
        <v>0.27300000000000002</v>
      </c>
      <c r="BH44" s="373"/>
      <c r="BI44" s="348">
        <v>89.4238</v>
      </c>
      <c r="BJ44" s="348">
        <v>7.3579400000000001</v>
      </c>
      <c r="BK44" s="348" t="s">
        <v>430</v>
      </c>
      <c r="BL44" s="348">
        <v>3.2182599999999999</v>
      </c>
      <c r="BM44" s="373"/>
      <c r="BN44" s="372" t="s">
        <v>4538</v>
      </c>
      <c r="BO44" s="372" t="s">
        <v>4464</v>
      </c>
      <c r="BP44" s="372" t="s">
        <v>4465</v>
      </c>
      <c r="BQ44" s="372" t="s">
        <v>4466</v>
      </c>
      <c r="BR44" s="372" t="s">
        <v>4279</v>
      </c>
      <c r="BS44" s="373"/>
      <c r="BT44" s="354" t="s">
        <v>554</v>
      </c>
    </row>
    <row r="45" spans="1:72" s="428" customFormat="1" x14ac:dyDescent="0.25">
      <c r="A45" s="345" t="s">
        <v>5804</v>
      </c>
      <c r="B45" s="373"/>
      <c r="C45" s="719">
        <v>44972</v>
      </c>
      <c r="D45" s="373"/>
      <c r="E45" s="346">
        <v>2499.5</v>
      </c>
      <c r="F45" s="373"/>
      <c r="G45" s="347">
        <v>178.98060000000001</v>
      </c>
      <c r="H45" s="374"/>
      <c r="I45" s="348">
        <v>0.20760000000000001</v>
      </c>
      <c r="J45" s="348">
        <v>1.6556999999999999</v>
      </c>
      <c r="K45" s="348">
        <v>6.0354000000000001</v>
      </c>
      <c r="L45" s="348">
        <v>21.978200000000001</v>
      </c>
      <c r="M45" s="348">
        <v>6.8343999999999996</v>
      </c>
      <c r="N45" s="350">
        <v>3.7450999999999999</v>
      </c>
      <c r="O45" s="348">
        <v>2.3146</v>
      </c>
      <c r="P45" s="348">
        <v>19.997499999999999</v>
      </c>
      <c r="Q45" s="348" t="s">
        <v>430</v>
      </c>
      <c r="R45" s="348" t="s">
        <v>430</v>
      </c>
      <c r="S45" s="348">
        <v>24.497499999999999</v>
      </c>
      <c r="T45" s="348">
        <v>6.5885999999999996</v>
      </c>
      <c r="U45" s="348">
        <v>6.5683999999999996</v>
      </c>
      <c r="V45" s="348">
        <v>0.14660000000000001</v>
      </c>
      <c r="W45" s="348">
        <v>4.6776</v>
      </c>
      <c r="X45" s="348">
        <v>22.237100000000002</v>
      </c>
      <c r="Y45" s="374"/>
      <c r="Z45" s="346">
        <v>137</v>
      </c>
      <c r="AA45" s="346">
        <v>20</v>
      </c>
      <c r="AB45" s="346">
        <v>36</v>
      </c>
      <c r="AC45" s="346">
        <v>14</v>
      </c>
      <c r="AD45" s="346">
        <v>28</v>
      </c>
      <c r="AE45" s="346">
        <v>102</v>
      </c>
      <c r="AF45" s="346">
        <v>78</v>
      </c>
      <c r="AG45" s="346">
        <v>37</v>
      </c>
      <c r="AH45" s="346" t="s">
        <v>430</v>
      </c>
      <c r="AI45" s="346" t="s">
        <v>430</v>
      </c>
      <c r="AJ45" s="346">
        <v>12</v>
      </c>
      <c r="AK45" s="346">
        <v>29</v>
      </c>
      <c r="AL45" s="346">
        <v>98</v>
      </c>
      <c r="AM45" s="346">
        <v>111</v>
      </c>
      <c r="AN45" s="346">
        <v>38</v>
      </c>
      <c r="AO45" s="373"/>
      <c r="AP45" s="348" t="s">
        <v>430</v>
      </c>
      <c r="AQ45" s="348" t="s">
        <v>430</v>
      </c>
      <c r="AR45" s="348" t="s">
        <v>430</v>
      </c>
      <c r="AS45" s="348">
        <v>9.8699999999999992</v>
      </c>
      <c r="AT45" s="348">
        <v>16.54</v>
      </c>
      <c r="AU45" s="351"/>
      <c r="AV45" s="346" t="s">
        <v>430</v>
      </c>
      <c r="AW45" s="346" t="s">
        <v>430</v>
      </c>
      <c r="AX45" s="346" t="s">
        <v>430</v>
      </c>
      <c r="AY45" s="346">
        <v>49</v>
      </c>
      <c r="AZ45" s="346">
        <v>32</v>
      </c>
      <c r="BA45" s="374"/>
      <c r="BB45" s="348">
        <v>19.501881951186199</v>
      </c>
      <c r="BC45" s="348">
        <v>0.99837114648296998</v>
      </c>
      <c r="BD45" s="348">
        <v>6.9705262574736901E-2</v>
      </c>
      <c r="BE45" s="375">
        <v>-3.23246599060256E-2</v>
      </c>
      <c r="BF45" s="374"/>
      <c r="BG45" s="372">
        <v>0.11700000000000001</v>
      </c>
      <c r="BH45" s="373"/>
      <c r="BI45" s="348" t="s">
        <v>430</v>
      </c>
      <c r="BJ45" s="348">
        <v>5.0788599999999997</v>
      </c>
      <c r="BK45" s="348">
        <v>94.907799999999995</v>
      </c>
      <c r="BL45" s="348">
        <v>1.3339999999999999E-2</v>
      </c>
      <c r="BM45" s="373"/>
      <c r="BN45" s="372" t="s">
        <v>2124</v>
      </c>
      <c r="BO45" s="372" t="s">
        <v>4503</v>
      </c>
      <c r="BP45" s="372" t="s">
        <v>4504</v>
      </c>
      <c r="BQ45" s="372" t="s">
        <v>4505</v>
      </c>
      <c r="BR45" s="372" t="s">
        <v>564</v>
      </c>
      <c r="BS45" s="373"/>
      <c r="BT45" s="354" t="s">
        <v>554</v>
      </c>
    </row>
    <row r="46" spans="1:72" s="428" customFormat="1" x14ac:dyDescent="0.25">
      <c r="A46" s="345" t="s">
        <v>5805</v>
      </c>
      <c r="B46" s="373"/>
      <c r="C46" s="719">
        <v>43761</v>
      </c>
      <c r="D46" s="373"/>
      <c r="E46" s="346">
        <v>2523.15</v>
      </c>
      <c r="F46" s="373"/>
      <c r="G46" s="347">
        <v>59.603700000000003</v>
      </c>
      <c r="H46" s="374"/>
      <c r="I46" s="348">
        <v>1.6807000000000001</v>
      </c>
      <c r="J46" s="348">
        <v>1.2719</v>
      </c>
      <c r="K46" s="348">
        <v>7.8554000000000004</v>
      </c>
      <c r="L46" s="348">
        <v>10.9777</v>
      </c>
      <c r="M46" s="348">
        <v>-1.4204000000000001</v>
      </c>
      <c r="N46" s="350">
        <v>3.9125000000000001</v>
      </c>
      <c r="O46" s="348">
        <v>6.6868999999999996</v>
      </c>
      <c r="P46" s="348">
        <v>10.703900000000001</v>
      </c>
      <c r="Q46" s="348">
        <v>11.4735</v>
      </c>
      <c r="R46" s="348" t="s">
        <v>430</v>
      </c>
      <c r="S46" s="348">
        <v>16.133800000000001</v>
      </c>
      <c r="T46" s="348">
        <v>-2.0665</v>
      </c>
      <c r="U46" s="348">
        <v>6.7495000000000003</v>
      </c>
      <c r="V46" s="348">
        <v>2.0695000000000001</v>
      </c>
      <c r="W46" s="348">
        <v>7.4931999999999999</v>
      </c>
      <c r="X46" s="348">
        <v>11.1365</v>
      </c>
      <c r="Y46" s="374"/>
      <c r="Z46" s="346">
        <v>24</v>
      </c>
      <c r="AA46" s="346">
        <v>30</v>
      </c>
      <c r="AB46" s="346">
        <v>4</v>
      </c>
      <c r="AC46" s="346">
        <v>105</v>
      </c>
      <c r="AD46" s="346">
        <v>127</v>
      </c>
      <c r="AE46" s="346">
        <v>89</v>
      </c>
      <c r="AF46" s="346">
        <v>35</v>
      </c>
      <c r="AG46" s="346">
        <v>83</v>
      </c>
      <c r="AH46" s="346">
        <v>29</v>
      </c>
      <c r="AI46" s="346" t="s">
        <v>430</v>
      </c>
      <c r="AJ46" s="346">
        <v>74</v>
      </c>
      <c r="AK46" s="346">
        <v>116</v>
      </c>
      <c r="AL46" s="346">
        <v>80</v>
      </c>
      <c r="AM46" s="346">
        <v>85</v>
      </c>
      <c r="AN46" s="346">
        <v>13</v>
      </c>
      <c r="AO46" s="373"/>
      <c r="AP46" s="348" t="s">
        <v>430</v>
      </c>
      <c r="AQ46" s="348" t="s">
        <v>430</v>
      </c>
      <c r="AR46" s="348">
        <v>11.02</v>
      </c>
      <c r="AS46" s="348">
        <v>9.31</v>
      </c>
      <c r="AT46" s="348">
        <v>5.08</v>
      </c>
      <c r="AU46" s="351"/>
      <c r="AV46" s="346" t="s">
        <v>430</v>
      </c>
      <c r="AW46" s="346" t="s">
        <v>430</v>
      </c>
      <c r="AX46" s="346">
        <v>27</v>
      </c>
      <c r="AY46" s="346">
        <v>55</v>
      </c>
      <c r="AZ46" s="346">
        <v>98</v>
      </c>
      <c r="BA46" s="374"/>
      <c r="BB46" s="348">
        <v>15.5703305422649</v>
      </c>
      <c r="BC46" s="348">
        <v>0.99908674100366002</v>
      </c>
      <c r="BD46" s="348">
        <v>3.07445722950421E-2</v>
      </c>
      <c r="BE46" s="375">
        <v>-1.523172011343E-2</v>
      </c>
      <c r="BF46" s="374"/>
      <c r="BG46" s="372">
        <v>0.55110000000000003</v>
      </c>
      <c r="BH46" s="373"/>
      <c r="BI46" s="348">
        <v>75.288899999999998</v>
      </c>
      <c r="BJ46" s="348">
        <v>24.556999999999999</v>
      </c>
      <c r="BK46" s="348" t="s">
        <v>430</v>
      </c>
      <c r="BL46" s="348">
        <v>0.15409999999999999</v>
      </c>
      <c r="BM46" s="373"/>
      <c r="BN46" s="372" t="s">
        <v>4926</v>
      </c>
      <c r="BO46" s="372" t="s">
        <v>4718</v>
      </c>
      <c r="BP46" s="372" t="s">
        <v>430</v>
      </c>
      <c r="BQ46" s="372" t="s">
        <v>430</v>
      </c>
      <c r="BR46" s="372" t="s">
        <v>430</v>
      </c>
      <c r="BS46" s="373"/>
      <c r="BT46" s="354" t="s">
        <v>554</v>
      </c>
    </row>
    <row r="47" spans="1:72" s="428" customFormat="1" ht="11" x14ac:dyDescent="0.3">
      <c r="A47" s="841" t="s">
        <v>5806</v>
      </c>
      <c r="B47" s="842"/>
      <c r="C47" s="843">
        <v>39394</v>
      </c>
      <c r="D47" s="842"/>
      <c r="E47" s="844">
        <v>2575.0300000000002</v>
      </c>
      <c r="F47" s="842"/>
      <c r="G47" s="845">
        <v>864.54499999999996</v>
      </c>
      <c r="H47" s="847"/>
      <c r="I47" s="846">
        <v>0.42720000000000002</v>
      </c>
      <c r="J47" s="846">
        <v>-0.97570000000000001</v>
      </c>
      <c r="K47" s="846">
        <v>7.7087000000000003</v>
      </c>
      <c r="L47" s="846">
        <v>3.7355</v>
      </c>
      <c r="M47" s="846">
        <v>4.2624000000000004</v>
      </c>
      <c r="N47" s="848">
        <v>24.5029</v>
      </c>
      <c r="O47" s="846">
        <v>8.5864999999999991</v>
      </c>
      <c r="P47" s="846">
        <v>29.404399999999999</v>
      </c>
      <c r="Q47" s="846">
        <v>29.2714</v>
      </c>
      <c r="R47" s="846">
        <v>12.632899999999999</v>
      </c>
      <c r="S47" s="846">
        <v>10.121700000000001</v>
      </c>
      <c r="T47" s="846">
        <v>1.548</v>
      </c>
      <c r="U47" s="846">
        <v>14.978899999999999</v>
      </c>
      <c r="V47" s="846">
        <v>20.047999999999998</v>
      </c>
      <c r="W47" s="846">
        <v>5.7470999999999997</v>
      </c>
      <c r="X47" s="846">
        <v>6.7683999999999997</v>
      </c>
      <c r="Y47" s="847"/>
      <c r="Z47" s="844">
        <v>113</v>
      </c>
      <c r="AA47" s="844">
        <v>204</v>
      </c>
      <c r="AB47" s="844">
        <v>20</v>
      </c>
      <c r="AC47" s="844">
        <v>219</v>
      </c>
      <c r="AD47" s="844">
        <v>56</v>
      </c>
      <c r="AE47" s="844">
        <v>27</v>
      </c>
      <c r="AF47" s="844">
        <v>29</v>
      </c>
      <c r="AG47" s="844">
        <v>16</v>
      </c>
      <c r="AH47" s="844">
        <v>3</v>
      </c>
      <c r="AI47" s="844">
        <v>28</v>
      </c>
      <c r="AJ47" s="844">
        <v>152</v>
      </c>
      <c r="AK47" s="844">
        <v>79</v>
      </c>
      <c r="AL47" s="844">
        <v>32</v>
      </c>
      <c r="AM47" s="844">
        <v>27</v>
      </c>
      <c r="AN47" s="844">
        <v>31</v>
      </c>
      <c r="AO47" s="842"/>
      <c r="AP47" s="846">
        <v>19.690000000000001</v>
      </c>
      <c r="AQ47" s="846">
        <v>29.5</v>
      </c>
      <c r="AR47" s="846">
        <v>28.12</v>
      </c>
      <c r="AS47" s="846">
        <v>18.440000000000001</v>
      </c>
      <c r="AT47" s="846">
        <v>13.51</v>
      </c>
      <c r="AU47" s="849"/>
      <c r="AV47" s="844">
        <v>4</v>
      </c>
      <c r="AW47" s="844">
        <v>2</v>
      </c>
      <c r="AX47" s="844">
        <v>4</v>
      </c>
      <c r="AY47" s="844">
        <v>17</v>
      </c>
      <c r="AZ47" s="844">
        <v>43</v>
      </c>
      <c r="BA47" s="847"/>
      <c r="BB47" s="846">
        <v>24.256203008326501</v>
      </c>
      <c r="BC47" s="846">
        <v>0.99768008003070296</v>
      </c>
      <c r="BD47" s="846">
        <v>7.8986587105605105E-2</v>
      </c>
      <c r="BE47" s="852">
        <v>-4.4766046661661098E-2</v>
      </c>
      <c r="BF47" s="847"/>
      <c r="BG47" s="855">
        <v>0.2437</v>
      </c>
      <c r="BH47" s="842"/>
      <c r="BI47" s="846">
        <v>78.006600000000006</v>
      </c>
      <c r="BJ47" s="846">
        <v>20.095199999999998</v>
      </c>
      <c r="BK47" s="846">
        <v>1.1560600000000001</v>
      </c>
      <c r="BL47" s="846">
        <v>0.74214000000000002</v>
      </c>
      <c r="BM47" s="842"/>
      <c r="BN47" s="855" t="s">
        <v>5769</v>
      </c>
      <c r="BO47" s="855" t="s">
        <v>5770</v>
      </c>
      <c r="BP47" s="855" t="s">
        <v>430</v>
      </c>
      <c r="BQ47" s="855" t="s">
        <v>430</v>
      </c>
      <c r="BR47" s="855" t="s">
        <v>430</v>
      </c>
      <c r="BS47" s="842"/>
      <c r="BT47" s="856" t="s">
        <v>554</v>
      </c>
    </row>
    <row r="48" spans="1:72" s="428" customFormat="1" x14ac:dyDescent="0.25">
      <c r="A48" s="345" t="s">
        <v>5807</v>
      </c>
      <c r="B48" s="373"/>
      <c r="C48" s="719">
        <v>42951</v>
      </c>
      <c r="D48" s="373"/>
      <c r="E48" s="346">
        <v>2280.54</v>
      </c>
      <c r="F48" s="373"/>
      <c r="G48" s="347">
        <v>77.648499999999999</v>
      </c>
      <c r="H48" s="374"/>
      <c r="I48" s="348">
        <v>-1.17E-2</v>
      </c>
      <c r="J48" s="348">
        <v>-0.2487</v>
      </c>
      <c r="K48" s="348">
        <v>3.3874</v>
      </c>
      <c r="L48" s="348">
        <v>15.8592</v>
      </c>
      <c r="M48" s="348">
        <v>4.9790999999999999</v>
      </c>
      <c r="N48" s="350">
        <v>7.9794999999999998</v>
      </c>
      <c r="O48" s="348">
        <v>1.1398999999999999</v>
      </c>
      <c r="P48" s="348">
        <v>19.758700000000001</v>
      </c>
      <c r="Q48" s="348">
        <v>14.299200000000001</v>
      </c>
      <c r="R48" s="348" t="s">
        <v>430</v>
      </c>
      <c r="S48" s="348">
        <v>19.5961</v>
      </c>
      <c r="T48" s="348">
        <v>4.3661000000000003</v>
      </c>
      <c r="U48" s="348">
        <v>6.7839999999999998</v>
      </c>
      <c r="V48" s="348">
        <v>5.3948999999999998</v>
      </c>
      <c r="W48" s="348">
        <v>1.4898</v>
      </c>
      <c r="X48" s="348">
        <v>12.0914</v>
      </c>
      <c r="Y48" s="374"/>
      <c r="Z48" s="346">
        <v>175</v>
      </c>
      <c r="AA48" s="346">
        <v>152</v>
      </c>
      <c r="AB48" s="346">
        <v>57</v>
      </c>
      <c r="AC48" s="346">
        <v>27</v>
      </c>
      <c r="AD48" s="346">
        <v>37</v>
      </c>
      <c r="AE48" s="346">
        <v>50</v>
      </c>
      <c r="AF48" s="346">
        <v>110</v>
      </c>
      <c r="AG48" s="346">
        <v>38</v>
      </c>
      <c r="AH48" s="346">
        <v>15</v>
      </c>
      <c r="AI48" s="346" t="s">
        <v>430</v>
      </c>
      <c r="AJ48" s="346">
        <v>24</v>
      </c>
      <c r="AK48" s="346">
        <v>40</v>
      </c>
      <c r="AL48" s="346">
        <v>77</v>
      </c>
      <c r="AM48" s="346">
        <v>56</v>
      </c>
      <c r="AN48" s="346">
        <v>147</v>
      </c>
      <c r="AO48" s="373"/>
      <c r="AP48" s="348" t="s">
        <v>430</v>
      </c>
      <c r="AQ48" s="348">
        <v>16.66</v>
      </c>
      <c r="AR48" s="348">
        <v>14.9</v>
      </c>
      <c r="AS48" s="348">
        <v>11.3</v>
      </c>
      <c r="AT48" s="348">
        <v>12.67</v>
      </c>
      <c r="AU48" s="351"/>
      <c r="AV48" s="346" t="s">
        <v>430</v>
      </c>
      <c r="AW48" s="346">
        <v>12</v>
      </c>
      <c r="AX48" s="346">
        <v>18</v>
      </c>
      <c r="AY48" s="346">
        <v>38</v>
      </c>
      <c r="AZ48" s="346">
        <v>50</v>
      </c>
      <c r="BA48" s="374"/>
      <c r="BB48" s="348">
        <v>17.971670366982199</v>
      </c>
      <c r="BC48" s="348">
        <v>0.99926107281357401</v>
      </c>
      <c r="BD48" s="348">
        <v>7.0836068377220604E-2</v>
      </c>
      <c r="BE48" s="375">
        <v>-5.34836847323494E-3</v>
      </c>
      <c r="BF48" s="374"/>
      <c r="BG48" s="372">
        <v>0.1353</v>
      </c>
      <c r="BH48" s="373"/>
      <c r="BI48" s="348">
        <v>89.115300000000005</v>
      </c>
      <c r="BJ48" s="348">
        <v>7.3325800000000001</v>
      </c>
      <c r="BK48" s="348" t="s">
        <v>430</v>
      </c>
      <c r="BL48" s="348">
        <v>3.5521199999999999</v>
      </c>
      <c r="BM48" s="373"/>
      <c r="BN48" s="372" t="s">
        <v>5808</v>
      </c>
      <c r="BO48" s="372" t="s">
        <v>5809</v>
      </c>
      <c r="BP48" s="372" t="s">
        <v>5093</v>
      </c>
      <c r="BQ48" s="372" t="s">
        <v>5810</v>
      </c>
      <c r="BR48" s="372" t="s">
        <v>5811</v>
      </c>
      <c r="BS48" s="373"/>
      <c r="BT48" s="354" t="s">
        <v>554</v>
      </c>
    </row>
    <row r="49" spans="1:72" s="428" customFormat="1" x14ac:dyDescent="0.25">
      <c r="A49" s="345" t="s">
        <v>5812</v>
      </c>
      <c r="B49" s="373"/>
      <c r="C49" s="719">
        <v>44825</v>
      </c>
      <c r="D49" s="373"/>
      <c r="E49" s="346">
        <v>1964.01</v>
      </c>
      <c r="F49" s="373"/>
      <c r="G49" s="347">
        <v>220.77289999999999</v>
      </c>
      <c r="H49" s="374"/>
      <c r="I49" s="348">
        <v>-1.6074999999999999</v>
      </c>
      <c r="J49" s="348">
        <v>-9.4418000000000006</v>
      </c>
      <c r="K49" s="348">
        <v>-15.730499999999999</v>
      </c>
      <c r="L49" s="348">
        <v>-0.41099999999999998</v>
      </c>
      <c r="M49" s="348">
        <v>1.9621999999999999</v>
      </c>
      <c r="N49" s="350">
        <v>107.18899999999999</v>
      </c>
      <c r="O49" s="348">
        <v>57.535800000000002</v>
      </c>
      <c r="P49" s="348">
        <v>46.871899999999997</v>
      </c>
      <c r="Q49" s="348" t="s">
        <v>430</v>
      </c>
      <c r="R49" s="348" t="s">
        <v>430</v>
      </c>
      <c r="S49" s="348">
        <v>-4.5462999999999996</v>
      </c>
      <c r="T49" s="348">
        <v>-2.5985999999999998</v>
      </c>
      <c r="U49" s="348">
        <v>55.924100000000003</v>
      </c>
      <c r="V49" s="348">
        <v>107.73</v>
      </c>
      <c r="W49" s="348">
        <v>-14.805099999999999</v>
      </c>
      <c r="X49" s="348">
        <v>42.870899999999999</v>
      </c>
      <c r="Y49" s="374"/>
      <c r="Z49" s="346">
        <v>231</v>
      </c>
      <c r="AA49" s="346">
        <v>249</v>
      </c>
      <c r="AB49" s="346">
        <v>259</v>
      </c>
      <c r="AC49" s="346">
        <v>236</v>
      </c>
      <c r="AD49" s="346">
        <v>86</v>
      </c>
      <c r="AE49" s="346">
        <v>8</v>
      </c>
      <c r="AF49" s="346">
        <v>2</v>
      </c>
      <c r="AG49" s="346">
        <v>1</v>
      </c>
      <c r="AH49" s="346" t="s">
        <v>430</v>
      </c>
      <c r="AI49" s="346" t="s">
        <v>430</v>
      </c>
      <c r="AJ49" s="346">
        <v>251</v>
      </c>
      <c r="AK49" s="346">
        <v>135</v>
      </c>
      <c r="AL49" s="346">
        <v>9</v>
      </c>
      <c r="AM49" s="346">
        <v>8</v>
      </c>
      <c r="AN49" s="346">
        <v>260</v>
      </c>
      <c r="AO49" s="373"/>
      <c r="AP49" s="348" t="s">
        <v>430</v>
      </c>
      <c r="AQ49" s="348" t="s">
        <v>430</v>
      </c>
      <c r="AR49" s="348" t="s">
        <v>430</v>
      </c>
      <c r="AS49" s="348">
        <v>59.88</v>
      </c>
      <c r="AT49" s="348">
        <v>52.92</v>
      </c>
      <c r="AU49" s="351"/>
      <c r="AV49" s="346" t="s">
        <v>430</v>
      </c>
      <c r="AW49" s="346" t="s">
        <v>430</v>
      </c>
      <c r="AX49" s="346" t="s">
        <v>430</v>
      </c>
      <c r="AY49" s="346">
        <v>5</v>
      </c>
      <c r="AZ49" s="346">
        <v>10</v>
      </c>
      <c r="BA49" s="374"/>
      <c r="BB49" s="348">
        <v>42.220441127950401</v>
      </c>
      <c r="BC49" s="348">
        <v>0</v>
      </c>
      <c r="BD49" s="348">
        <v>7.6107702886320794E-2</v>
      </c>
      <c r="BE49" s="375" t="s">
        <v>430</v>
      </c>
      <c r="BF49" s="374"/>
      <c r="BG49" s="372" t="s">
        <v>430</v>
      </c>
      <c r="BH49" s="373"/>
      <c r="BI49" s="348" t="s">
        <v>430</v>
      </c>
      <c r="BJ49" s="348" t="s">
        <v>430</v>
      </c>
      <c r="BK49" s="348" t="s">
        <v>430</v>
      </c>
      <c r="BL49" s="348" t="s">
        <v>430</v>
      </c>
      <c r="BM49" s="373"/>
      <c r="BN49" s="372" t="s">
        <v>5813</v>
      </c>
      <c r="BO49" s="372" t="s">
        <v>5814</v>
      </c>
      <c r="BP49" s="372" t="s">
        <v>430</v>
      </c>
      <c r="BQ49" s="372" t="s">
        <v>430</v>
      </c>
      <c r="BR49" s="372" t="s">
        <v>430</v>
      </c>
      <c r="BS49" s="373"/>
      <c r="BT49" s="354" t="s">
        <v>554</v>
      </c>
    </row>
    <row r="50" spans="1:72" s="428" customFormat="1" x14ac:dyDescent="0.25">
      <c r="A50" s="345" t="s">
        <v>5815</v>
      </c>
      <c r="B50" s="373"/>
      <c r="C50" s="719">
        <v>44792</v>
      </c>
      <c r="D50" s="373"/>
      <c r="E50" s="346">
        <v>1437.3</v>
      </c>
      <c r="F50" s="373"/>
      <c r="G50" s="347">
        <v>214</v>
      </c>
      <c r="H50" s="374"/>
      <c r="I50" s="348">
        <v>-1.6364000000000001</v>
      </c>
      <c r="J50" s="348">
        <v>-9.6098999999999997</v>
      </c>
      <c r="K50" s="348">
        <v>-15.9247</v>
      </c>
      <c r="L50" s="348">
        <v>-0.43290000000000001</v>
      </c>
      <c r="M50" s="348">
        <v>1.8783000000000001</v>
      </c>
      <c r="N50" s="350">
        <v>107.53700000000001</v>
      </c>
      <c r="O50" s="348">
        <v>56.836199999999998</v>
      </c>
      <c r="P50" s="348">
        <v>46.671999999999997</v>
      </c>
      <c r="Q50" s="348" t="s">
        <v>430</v>
      </c>
      <c r="R50" s="348" t="s">
        <v>430</v>
      </c>
      <c r="S50" s="348">
        <v>-2.3245</v>
      </c>
      <c r="T50" s="348">
        <v>-2.7006000000000001</v>
      </c>
      <c r="U50" s="348">
        <v>56.157400000000003</v>
      </c>
      <c r="V50" s="348">
        <v>108.07989999999999</v>
      </c>
      <c r="W50" s="348">
        <v>-14.9903</v>
      </c>
      <c r="X50" s="348">
        <v>41.6524</v>
      </c>
      <c r="Y50" s="374"/>
      <c r="Z50" s="346">
        <v>239</v>
      </c>
      <c r="AA50" s="346">
        <v>261</v>
      </c>
      <c r="AB50" s="346">
        <v>269</v>
      </c>
      <c r="AC50" s="346">
        <v>240</v>
      </c>
      <c r="AD50" s="346">
        <v>91</v>
      </c>
      <c r="AE50" s="346">
        <v>5</v>
      </c>
      <c r="AF50" s="346">
        <v>6</v>
      </c>
      <c r="AG50" s="346">
        <v>4</v>
      </c>
      <c r="AH50" s="346" t="s">
        <v>430</v>
      </c>
      <c r="AI50" s="346" t="s">
        <v>430</v>
      </c>
      <c r="AJ50" s="346">
        <v>237</v>
      </c>
      <c r="AK50" s="346">
        <v>141</v>
      </c>
      <c r="AL50" s="346">
        <v>5</v>
      </c>
      <c r="AM50" s="346">
        <v>5</v>
      </c>
      <c r="AN50" s="346">
        <v>271</v>
      </c>
      <c r="AO50" s="373"/>
      <c r="AP50" s="348" t="s">
        <v>430</v>
      </c>
      <c r="AQ50" s="348" t="s">
        <v>430</v>
      </c>
      <c r="AR50" s="348" t="s">
        <v>430</v>
      </c>
      <c r="AS50" s="348">
        <v>59.93</v>
      </c>
      <c r="AT50" s="348">
        <v>53.14</v>
      </c>
      <c r="AU50" s="351"/>
      <c r="AV50" s="346" t="s">
        <v>430</v>
      </c>
      <c r="AW50" s="346" t="s">
        <v>430</v>
      </c>
      <c r="AX50" s="346" t="s">
        <v>430</v>
      </c>
      <c r="AY50" s="346">
        <v>4</v>
      </c>
      <c r="AZ50" s="346">
        <v>7</v>
      </c>
      <c r="BA50" s="374"/>
      <c r="BB50" s="348">
        <v>42.280724813446703</v>
      </c>
      <c r="BC50" s="348">
        <v>0.95377410774494498</v>
      </c>
      <c r="BD50" s="348">
        <v>7.6146024439337406E-2</v>
      </c>
      <c r="BE50" s="375">
        <v>6.0092433974312503E-3</v>
      </c>
      <c r="BF50" s="374"/>
      <c r="BG50" s="372">
        <v>10.5131</v>
      </c>
      <c r="BH50" s="373"/>
      <c r="BI50" s="348" t="s">
        <v>430</v>
      </c>
      <c r="BJ50" s="348" t="s">
        <v>430</v>
      </c>
      <c r="BK50" s="348" t="s">
        <v>430</v>
      </c>
      <c r="BL50" s="348" t="s">
        <v>430</v>
      </c>
      <c r="BM50" s="373"/>
      <c r="BN50" s="372" t="s">
        <v>5816</v>
      </c>
      <c r="BO50" s="372" t="s">
        <v>5817</v>
      </c>
      <c r="BP50" s="372" t="s">
        <v>430</v>
      </c>
      <c r="BQ50" s="372" t="s">
        <v>430</v>
      </c>
      <c r="BR50" s="372" t="s">
        <v>430</v>
      </c>
      <c r="BS50" s="373"/>
      <c r="BT50" s="354" t="s">
        <v>554</v>
      </c>
    </row>
    <row r="51" spans="1:72" s="428" customFormat="1" x14ac:dyDescent="0.25">
      <c r="A51" s="345" t="s">
        <v>5818</v>
      </c>
      <c r="B51" s="373"/>
      <c r="C51" s="719">
        <v>45251</v>
      </c>
      <c r="D51" s="373"/>
      <c r="E51" s="346">
        <v>1645.48</v>
      </c>
      <c r="F51" s="373"/>
      <c r="G51" s="347">
        <v>221.79939999999999</v>
      </c>
      <c r="H51" s="374"/>
      <c r="I51" s="348">
        <v>-1.6052</v>
      </c>
      <c r="J51" s="348">
        <v>-9.4429999999999996</v>
      </c>
      <c r="K51" s="348">
        <v>-15.726000000000001</v>
      </c>
      <c r="L51" s="348">
        <v>-0.43490000000000001</v>
      </c>
      <c r="M51" s="348">
        <v>1.9117</v>
      </c>
      <c r="N51" s="350">
        <v>106.955</v>
      </c>
      <c r="O51" s="348">
        <v>56.566299999999998</v>
      </c>
      <c r="P51" s="348" t="s">
        <v>430</v>
      </c>
      <c r="Q51" s="348" t="s">
        <v>430</v>
      </c>
      <c r="R51" s="348" t="s">
        <v>430</v>
      </c>
      <c r="S51" s="348">
        <v>-4.5648999999999997</v>
      </c>
      <c r="T51" s="348">
        <v>-2.6520000000000001</v>
      </c>
      <c r="U51" s="348">
        <v>55.820799999999998</v>
      </c>
      <c r="V51" s="348">
        <v>107.4986</v>
      </c>
      <c r="W51" s="348">
        <v>-14.8003</v>
      </c>
      <c r="X51" s="348">
        <v>51.766599999999997</v>
      </c>
      <c r="Y51" s="374"/>
      <c r="Z51" s="346">
        <v>228</v>
      </c>
      <c r="AA51" s="346">
        <v>250</v>
      </c>
      <c r="AB51" s="346">
        <v>258</v>
      </c>
      <c r="AC51" s="346">
        <v>241</v>
      </c>
      <c r="AD51" s="346">
        <v>89</v>
      </c>
      <c r="AE51" s="346">
        <v>11</v>
      </c>
      <c r="AF51" s="346">
        <v>8</v>
      </c>
      <c r="AG51" s="346" t="s">
        <v>430</v>
      </c>
      <c r="AH51" s="346" t="s">
        <v>430</v>
      </c>
      <c r="AI51" s="346" t="s">
        <v>430</v>
      </c>
      <c r="AJ51" s="346">
        <v>254</v>
      </c>
      <c r="AK51" s="346">
        <v>136</v>
      </c>
      <c r="AL51" s="346">
        <v>11</v>
      </c>
      <c r="AM51" s="346">
        <v>11</v>
      </c>
      <c r="AN51" s="346">
        <v>259</v>
      </c>
      <c r="AO51" s="373"/>
      <c r="AP51" s="348" t="s">
        <v>430</v>
      </c>
      <c r="AQ51" s="348" t="s">
        <v>430</v>
      </c>
      <c r="AR51" s="348" t="s">
        <v>430</v>
      </c>
      <c r="AS51" s="348" t="s">
        <v>430</v>
      </c>
      <c r="AT51" s="348">
        <v>52.76</v>
      </c>
      <c r="AU51" s="351"/>
      <c r="AV51" s="346" t="s">
        <v>430</v>
      </c>
      <c r="AW51" s="346" t="s">
        <v>430</v>
      </c>
      <c r="AX51" s="346" t="s">
        <v>430</v>
      </c>
      <c r="AY51" s="346" t="s">
        <v>430</v>
      </c>
      <c r="AZ51" s="346">
        <v>12</v>
      </c>
      <c r="BA51" s="374"/>
      <c r="BB51" s="348">
        <v>45.368198284305997</v>
      </c>
      <c r="BC51" s="348">
        <v>0</v>
      </c>
      <c r="BD51" s="348">
        <v>8.4335582362200998E-2</v>
      </c>
      <c r="BE51" s="375" t="s">
        <v>430</v>
      </c>
      <c r="BF51" s="374"/>
      <c r="BG51" s="372" t="s">
        <v>430</v>
      </c>
      <c r="BH51" s="373"/>
      <c r="BI51" s="348" t="s">
        <v>430</v>
      </c>
      <c r="BJ51" s="348" t="s">
        <v>430</v>
      </c>
      <c r="BK51" s="348" t="s">
        <v>430</v>
      </c>
      <c r="BL51" s="348" t="s">
        <v>430</v>
      </c>
      <c r="BM51" s="373"/>
      <c r="BN51" s="372" t="s">
        <v>5819</v>
      </c>
      <c r="BO51" s="372" t="s">
        <v>5820</v>
      </c>
      <c r="BP51" s="372" t="s">
        <v>430</v>
      </c>
      <c r="BQ51" s="372" t="s">
        <v>430</v>
      </c>
      <c r="BR51" s="372" t="s">
        <v>430</v>
      </c>
      <c r="BS51" s="373"/>
      <c r="BT51" s="354" t="s">
        <v>554</v>
      </c>
    </row>
    <row r="52" spans="1:72" s="428" customFormat="1" x14ac:dyDescent="0.25">
      <c r="A52" s="345" t="s">
        <v>5821</v>
      </c>
      <c r="B52" s="373"/>
      <c r="C52" s="719">
        <v>44629</v>
      </c>
      <c r="D52" s="373"/>
      <c r="E52" s="346">
        <v>1815.51</v>
      </c>
      <c r="F52" s="373"/>
      <c r="G52" s="347">
        <v>23.351400000000002</v>
      </c>
      <c r="H52" s="374"/>
      <c r="I52" s="348">
        <v>8.2699999999999996E-2</v>
      </c>
      <c r="J52" s="348">
        <v>0.39600000000000002</v>
      </c>
      <c r="K52" s="348">
        <v>1.718</v>
      </c>
      <c r="L52" s="348">
        <v>14.8833</v>
      </c>
      <c r="M52" s="348">
        <v>3.093</v>
      </c>
      <c r="N52" s="350">
        <v>6.8869999999999996</v>
      </c>
      <c r="O52" s="348">
        <v>5.4443000000000001</v>
      </c>
      <c r="P52" s="348">
        <v>21.057200000000002</v>
      </c>
      <c r="Q52" s="348" t="s">
        <v>430</v>
      </c>
      <c r="R52" s="348" t="s">
        <v>430</v>
      </c>
      <c r="S52" s="348">
        <v>17.863099999999999</v>
      </c>
      <c r="T52" s="348">
        <v>2.9571000000000001</v>
      </c>
      <c r="U52" s="348">
        <v>9.1218000000000004</v>
      </c>
      <c r="V52" s="348">
        <v>4.6288999999999998</v>
      </c>
      <c r="W52" s="348">
        <v>1.4075</v>
      </c>
      <c r="X52" s="348">
        <v>20.6126</v>
      </c>
      <c r="Y52" s="374"/>
      <c r="Z52" s="346">
        <v>156</v>
      </c>
      <c r="AA52" s="346">
        <v>57</v>
      </c>
      <c r="AB52" s="346">
        <v>134</v>
      </c>
      <c r="AC52" s="346">
        <v>45</v>
      </c>
      <c r="AD52" s="346">
        <v>65</v>
      </c>
      <c r="AE52" s="346">
        <v>64</v>
      </c>
      <c r="AF52" s="346">
        <v>48</v>
      </c>
      <c r="AG52" s="346">
        <v>30</v>
      </c>
      <c r="AH52" s="346" t="s">
        <v>430</v>
      </c>
      <c r="AI52" s="346" t="s">
        <v>430</v>
      </c>
      <c r="AJ52" s="346">
        <v>49</v>
      </c>
      <c r="AK52" s="346">
        <v>57</v>
      </c>
      <c r="AL52" s="346">
        <v>52</v>
      </c>
      <c r="AM52" s="346">
        <v>65</v>
      </c>
      <c r="AN52" s="346">
        <v>155</v>
      </c>
      <c r="AO52" s="373"/>
      <c r="AP52" s="348" t="s">
        <v>430</v>
      </c>
      <c r="AQ52" s="348" t="s">
        <v>430</v>
      </c>
      <c r="AR52" s="348" t="s">
        <v>430</v>
      </c>
      <c r="AS52" s="348">
        <v>12.17</v>
      </c>
      <c r="AT52" s="348">
        <v>12.06</v>
      </c>
      <c r="AU52" s="351"/>
      <c r="AV52" s="346" t="s">
        <v>430</v>
      </c>
      <c r="AW52" s="346" t="s">
        <v>430</v>
      </c>
      <c r="AX52" s="346" t="s">
        <v>430</v>
      </c>
      <c r="AY52" s="346">
        <v>34</v>
      </c>
      <c r="AZ52" s="346">
        <v>61</v>
      </c>
      <c r="BA52" s="374"/>
      <c r="BB52" s="348">
        <v>15.611535064103901</v>
      </c>
      <c r="BC52" s="348">
        <v>1.00000330055775</v>
      </c>
      <c r="BD52" s="348">
        <v>8.7619730964369896E-2</v>
      </c>
      <c r="BE52" s="375">
        <v>-7.3747990095815999E-3</v>
      </c>
      <c r="BF52" s="374"/>
      <c r="BG52" s="372">
        <v>6.25E-2</v>
      </c>
      <c r="BH52" s="373"/>
      <c r="BI52" s="348">
        <v>3.9137</v>
      </c>
      <c r="BJ52" s="348">
        <v>92.437399999999997</v>
      </c>
      <c r="BK52" s="348">
        <v>3.6191200000000001</v>
      </c>
      <c r="BL52" s="348">
        <v>2.9780000000000001E-2</v>
      </c>
      <c r="BM52" s="373"/>
      <c r="BN52" s="372" t="s">
        <v>4614</v>
      </c>
      <c r="BO52" s="372" t="s">
        <v>685</v>
      </c>
      <c r="BP52" s="372" t="s">
        <v>4615</v>
      </c>
      <c r="BQ52" s="372" t="s">
        <v>1627</v>
      </c>
      <c r="BR52" s="372" t="s">
        <v>4616</v>
      </c>
      <c r="BS52" s="373"/>
      <c r="BT52" s="354" t="s">
        <v>554</v>
      </c>
    </row>
    <row r="53" spans="1:72" s="428" customFormat="1" x14ac:dyDescent="0.25">
      <c r="A53" s="345" t="s">
        <v>5822</v>
      </c>
      <c r="B53" s="373"/>
      <c r="C53" s="719">
        <v>44379</v>
      </c>
      <c r="D53" s="373"/>
      <c r="E53" s="346">
        <v>1593.73</v>
      </c>
      <c r="F53" s="373"/>
      <c r="G53" s="347">
        <v>25.681799999999999</v>
      </c>
      <c r="H53" s="374"/>
      <c r="I53" s="348">
        <v>0.1154</v>
      </c>
      <c r="J53" s="348">
        <v>3.6040999999999999</v>
      </c>
      <c r="K53" s="348">
        <v>1.8916999999999999</v>
      </c>
      <c r="L53" s="348">
        <v>12.5526</v>
      </c>
      <c r="M53" s="348">
        <v>10.1783</v>
      </c>
      <c r="N53" s="350">
        <v>16.12</v>
      </c>
      <c r="O53" s="348">
        <v>13.7568</v>
      </c>
      <c r="P53" s="348">
        <v>24.356300000000001</v>
      </c>
      <c r="Q53" s="348" t="s">
        <v>430</v>
      </c>
      <c r="R53" s="348" t="s">
        <v>430</v>
      </c>
      <c r="S53" s="348">
        <v>12.593999999999999</v>
      </c>
      <c r="T53" s="348">
        <v>10.3469</v>
      </c>
      <c r="U53" s="348">
        <v>16.8385</v>
      </c>
      <c r="V53" s="348">
        <v>14.0648</v>
      </c>
      <c r="W53" s="348">
        <v>2.8309000000000002</v>
      </c>
      <c r="X53" s="348">
        <v>12.0976</v>
      </c>
      <c r="Y53" s="374"/>
      <c r="Z53" s="346">
        <v>147</v>
      </c>
      <c r="AA53" s="346">
        <v>2</v>
      </c>
      <c r="AB53" s="346">
        <v>122</v>
      </c>
      <c r="AC53" s="346">
        <v>85</v>
      </c>
      <c r="AD53" s="346">
        <v>14</v>
      </c>
      <c r="AE53" s="346">
        <v>32</v>
      </c>
      <c r="AF53" s="346">
        <v>23</v>
      </c>
      <c r="AG53" s="346">
        <v>20</v>
      </c>
      <c r="AH53" s="346" t="s">
        <v>430</v>
      </c>
      <c r="AI53" s="346" t="s">
        <v>430</v>
      </c>
      <c r="AJ53" s="346">
        <v>120</v>
      </c>
      <c r="AK53" s="346">
        <v>15</v>
      </c>
      <c r="AL53" s="346">
        <v>25</v>
      </c>
      <c r="AM53" s="346">
        <v>32</v>
      </c>
      <c r="AN53" s="346">
        <v>74</v>
      </c>
      <c r="AO53" s="373"/>
      <c r="AP53" s="348" t="s">
        <v>430</v>
      </c>
      <c r="AQ53" s="348" t="s">
        <v>430</v>
      </c>
      <c r="AR53" s="348">
        <v>17.78</v>
      </c>
      <c r="AS53" s="348">
        <v>15.92</v>
      </c>
      <c r="AT53" s="348">
        <v>22.92</v>
      </c>
      <c r="AU53" s="351"/>
      <c r="AV53" s="346" t="s">
        <v>430</v>
      </c>
      <c r="AW53" s="346" t="s">
        <v>430</v>
      </c>
      <c r="AX53" s="346">
        <v>11</v>
      </c>
      <c r="AY53" s="346">
        <v>19</v>
      </c>
      <c r="AZ53" s="346">
        <v>24</v>
      </c>
      <c r="BA53" s="374"/>
      <c r="BB53" s="348">
        <v>14.2689840182659</v>
      </c>
      <c r="BC53" s="348">
        <v>0.99915720572979005</v>
      </c>
      <c r="BD53" s="348">
        <v>0.11021586244672101</v>
      </c>
      <c r="BE53" s="375">
        <v>-2.0637505038183301E-2</v>
      </c>
      <c r="BF53" s="374"/>
      <c r="BG53" s="372">
        <v>5.2299999999999999E-2</v>
      </c>
      <c r="BH53" s="373"/>
      <c r="BI53" s="348">
        <v>53.930500000000002</v>
      </c>
      <c r="BJ53" s="348">
        <v>37.543199999999999</v>
      </c>
      <c r="BK53" s="348">
        <v>8.4868199999999998</v>
      </c>
      <c r="BL53" s="348">
        <v>3.9480000000000001E-2</v>
      </c>
      <c r="BM53" s="373"/>
      <c r="BN53" s="372" t="s">
        <v>5823</v>
      </c>
      <c r="BO53" s="372" t="s">
        <v>5824</v>
      </c>
      <c r="BP53" s="372" t="s">
        <v>2949</v>
      </c>
      <c r="BQ53" s="372" t="s">
        <v>430</v>
      </c>
      <c r="BR53" s="372" t="s">
        <v>430</v>
      </c>
      <c r="BS53" s="373"/>
      <c r="BT53" s="354" t="s">
        <v>554</v>
      </c>
    </row>
    <row r="54" spans="1:72" s="428" customFormat="1" ht="11" x14ac:dyDescent="0.3">
      <c r="A54" s="841" t="s">
        <v>5825</v>
      </c>
      <c r="B54" s="842"/>
      <c r="C54" s="843">
        <v>45707</v>
      </c>
      <c r="D54" s="842"/>
      <c r="E54" s="844">
        <v>1616.57</v>
      </c>
      <c r="F54" s="842"/>
      <c r="G54" s="845">
        <v>29.635999999999999</v>
      </c>
      <c r="H54" s="847"/>
      <c r="I54" s="846">
        <v>0.57350000000000001</v>
      </c>
      <c r="J54" s="846">
        <v>-0.1348</v>
      </c>
      <c r="K54" s="846">
        <v>1.5940000000000001</v>
      </c>
      <c r="L54" s="846">
        <v>7.7789999999999999</v>
      </c>
      <c r="M54" s="846">
        <v>-4.3968999999999996</v>
      </c>
      <c r="N54" s="848">
        <v>-0.13139999999999999</v>
      </c>
      <c r="O54" s="846" t="s">
        <v>430</v>
      </c>
      <c r="P54" s="846" t="s">
        <v>430</v>
      </c>
      <c r="Q54" s="846" t="s">
        <v>430</v>
      </c>
      <c r="R54" s="846" t="s">
        <v>430</v>
      </c>
      <c r="S54" s="846">
        <v>10.611000000000001</v>
      </c>
      <c r="T54" s="846">
        <v>-4.4276999999999997</v>
      </c>
      <c r="U54" s="846">
        <v>1.2988999999999999</v>
      </c>
      <c r="V54" s="846">
        <v>-2.1623999999999999</v>
      </c>
      <c r="W54" s="846">
        <v>1.8173999999999999</v>
      </c>
      <c r="X54" s="846">
        <v>7.6132</v>
      </c>
      <c r="Y54" s="847"/>
      <c r="Z54" s="844">
        <v>84</v>
      </c>
      <c r="AA54" s="844">
        <v>140</v>
      </c>
      <c r="AB54" s="844">
        <v>168</v>
      </c>
      <c r="AC54" s="844">
        <v>146</v>
      </c>
      <c r="AD54" s="844">
        <v>153</v>
      </c>
      <c r="AE54" s="844">
        <v>126</v>
      </c>
      <c r="AF54" s="844" t="s">
        <v>430</v>
      </c>
      <c r="AG54" s="844" t="s">
        <v>430</v>
      </c>
      <c r="AH54" s="844" t="s">
        <v>430</v>
      </c>
      <c r="AI54" s="844" t="s">
        <v>430</v>
      </c>
      <c r="AJ54" s="844">
        <v>138</v>
      </c>
      <c r="AK54" s="844">
        <v>154</v>
      </c>
      <c r="AL54" s="844">
        <v>136</v>
      </c>
      <c r="AM54" s="844">
        <v>128</v>
      </c>
      <c r="AN54" s="844">
        <v>135</v>
      </c>
      <c r="AO54" s="842"/>
      <c r="AP54" s="846" t="s">
        <v>430</v>
      </c>
      <c r="AQ54" s="846" t="s">
        <v>430</v>
      </c>
      <c r="AR54" s="846" t="s">
        <v>430</v>
      </c>
      <c r="AS54" s="846" t="s">
        <v>430</v>
      </c>
      <c r="AT54" s="846">
        <v>-1</v>
      </c>
      <c r="AU54" s="849"/>
      <c r="AV54" s="844" t="s">
        <v>430</v>
      </c>
      <c r="AW54" s="844" t="s">
        <v>430</v>
      </c>
      <c r="AX54" s="844" t="s">
        <v>430</v>
      </c>
      <c r="AY54" s="844" t="s">
        <v>430</v>
      </c>
      <c r="AZ54" s="844">
        <v>132</v>
      </c>
      <c r="BA54" s="847"/>
      <c r="BB54" s="846">
        <v>12.4196336178862</v>
      </c>
      <c r="BC54" s="846">
        <v>0</v>
      </c>
      <c r="BD54" s="846">
        <v>2.5218464917572202E-2</v>
      </c>
      <c r="BE54" s="852" t="s">
        <v>430</v>
      </c>
      <c r="BF54" s="847"/>
      <c r="BG54" s="855" t="s">
        <v>430</v>
      </c>
      <c r="BH54" s="842"/>
      <c r="BI54" s="846">
        <v>80.235299999999995</v>
      </c>
      <c r="BJ54" s="846">
        <v>19.105</v>
      </c>
      <c r="BK54" s="846" t="s">
        <v>430</v>
      </c>
      <c r="BL54" s="846">
        <v>0.65969999999999995</v>
      </c>
      <c r="BM54" s="842"/>
      <c r="BN54" s="855" t="s">
        <v>5826</v>
      </c>
      <c r="BO54" s="855" t="s">
        <v>5827</v>
      </c>
      <c r="BP54" s="855" t="s">
        <v>1005</v>
      </c>
      <c r="BQ54" s="855" t="s">
        <v>688</v>
      </c>
      <c r="BR54" s="855" t="s">
        <v>5828</v>
      </c>
      <c r="BS54" s="842"/>
      <c r="BT54" s="856" t="s">
        <v>554</v>
      </c>
    </row>
    <row r="55" spans="1:72" s="428" customFormat="1" x14ac:dyDescent="0.25">
      <c r="A55" s="345" t="s">
        <v>5829</v>
      </c>
      <c r="B55" s="373"/>
      <c r="C55" s="719">
        <v>44055</v>
      </c>
      <c r="D55" s="373"/>
      <c r="E55" s="346">
        <v>1525.21</v>
      </c>
      <c r="F55" s="373"/>
      <c r="G55" s="347">
        <v>27.226700000000001</v>
      </c>
      <c r="H55" s="374"/>
      <c r="I55" s="348">
        <v>0.48270000000000002</v>
      </c>
      <c r="J55" s="348">
        <v>0.57479999999999998</v>
      </c>
      <c r="K55" s="348">
        <v>2.1202999999999999</v>
      </c>
      <c r="L55" s="348">
        <v>7.5049000000000001</v>
      </c>
      <c r="M55" s="348">
        <v>-2.8374000000000001</v>
      </c>
      <c r="N55" s="350">
        <v>-1.1796</v>
      </c>
      <c r="O55" s="348">
        <v>-2.1713</v>
      </c>
      <c r="P55" s="348">
        <v>12.7296</v>
      </c>
      <c r="Q55" s="348">
        <v>11.6288</v>
      </c>
      <c r="R55" s="348" t="s">
        <v>430</v>
      </c>
      <c r="S55" s="348">
        <v>10.178699999999999</v>
      </c>
      <c r="T55" s="348">
        <v>-2.4988999999999999</v>
      </c>
      <c r="U55" s="348">
        <v>1.6319999999999999</v>
      </c>
      <c r="V55" s="348">
        <v>-2.669</v>
      </c>
      <c r="W55" s="348">
        <v>2.7523</v>
      </c>
      <c r="X55" s="348">
        <v>15.3672</v>
      </c>
      <c r="Y55" s="374"/>
      <c r="Z55" s="346">
        <v>103</v>
      </c>
      <c r="AA55" s="346">
        <v>47</v>
      </c>
      <c r="AB55" s="346">
        <v>106</v>
      </c>
      <c r="AC55" s="346">
        <v>150</v>
      </c>
      <c r="AD55" s="346">
        <v>146</v>
      </c>
      <c r="AE55" s="346">
        <v>136</v>
      </c>
      <c r="AF55" s="346">
        <v>146</v>
      </c>
      <c r="AG55" s="346">
        <v>68</v>
      </c>
      <c r="AH55" s="346">
        <v>26</v>
      </c>
      <c r="AI55" s="346" t="s">
        <v>430</v>
      </c>
      <c r="AJ55" s="346">
        <v>147</v>
      </c>
      <c r="AK55" s="346">
        <v>131</v>
      </c>
      <c r="AL55" s="346">
        <v>129</v>
      </c>
      <c r="AM55" s="346">
        <v>139</v>
      </c>
      <c r="AN55" s="346">
        <v>75</v>
      </c>
      <c r="AO55" s="373"/>
      <c r="AP55" s="348" t="s">
        <v>430</v>
      </c>
      <c r="AQ55" s="348" t="s">
        <v>430</v>
      </c>
      <c r="AR55" s="348">
        <v>9.67</v>
      </c>
      <c r="AS55" s="348">
        <v>2.97</v>
      </c>
      <c r="AT55" s="348">
        <v>-0.38</v>
      </c>
      <c r="AU55" s="351"/>
      <c r="AV55" s="346" t="s">
        <v>430</v>
      </c>
      <c r="AW55" s="346" t="s">
        <v>430</v>
      </c>
      <c r="AX55" s="346">
        <v>37</v>
      </c>
      <c r="AY55" s="346">
        <v>109</v>
      </c>
      <c r="AZ55" s="346">
        <v>130</v>
      </c>
      <c r="BA55" s="374"/>
      <c r="BB55" s="348">
        <v>14.5481597064044</v>
      </c>
      <c r="BC55" s="348">
        <v>1.00058383299373</v>
      </c>
      <c r="BD55" s="348">
        <v>5.0746760882653202E-2</v>
      </c>
      <c r="BE55" s="375">
        <v>-5.1403828374385598E-2</v>
      </c>
      <c r="BF55" s="374"/>
      <c r="BG55" s="372">
        <v>0.13339999999999999</v>
      </c>
      <c r="BH55" s="373"/>
      <c r="BI55" s="348">
        <v>86.200100000000006</v>
      </c>
      <c r="BJ55" s="348">
        <v>13.7188</v>
      </c>
      <c r="BK55" s="348" t="s">
        <v>430</v>
      </c>
      <c r="BL55" s="348">
        <v>8.1100000000000005E-2</v>
      </c>
      <c r="BM55" s="373"/>
      <c r="BN55" s="372" t="s">
        <v>2029</v>
      </c>
      <c r="BO55" s="372" t="s">
        <v>5015</v>
      </c>
      <c r="BP55" s="372" t="s">
        <v>5016</v>
      </c>
      <c r="BQ55" s="372" t="s">
        <v>4573</v>
      </c>
      <c r="BR55" s="372" t="s">
        <v>4574</v>
      </c>
      <c r="BS55" s="373"/>
      <c r="BT55" s="354" t="s">
        <v>554</v>
      </c>
    </row>
    <row r="56" spans="1:72" s="428" customFormat="1" x14ac:dyDescent="0.25">
      <c r="A56" s="345" t="s">
        <v>5830</v>
      </c>
      <c r="B56" s="373"/>
      <c r="C56" s="719">
        <v>45035</v>
      </c>
      <c r="D56" s="373"/>
      <c r="E56" s="346">
        <v>1333.09</v>
      </c>
      <c r="F56" s="373"/>
      <c r="G56" s="347">
        <v>214.4716</v>
      </c>
      <c r="H56" s="374"/>
      <c r="I56" s="348">
        <v>-1.6151</v>
      </c>
      <c r="J56" s="348">
        <v>-9.5021000000000004</v>
      </c>
      <c r="K56" s="348">
        <v>-15.828099999999999</v>
      </c>
      <c r="L56" s="348">
        <v>-0.61209999999999998</v>
      </c>
      <c r="M56" s="348">
        <v>1.1598999999999999</v>
      </c>
      <c r="N56" s="350">
        <v>105.294</v>
      </c>
      <c r="O56" s="348">
        <v>55.560299999999998</v>
      </c>
      <c r="P56" s="348">
        <v>45.814799999999998</v>
      </c>
      <c r="Q56" s="348" t="s">
        <v>430</v>
      </c>
      <c r="R56" s="348" t="s">
        <v>430</v>
      </c>
      <c r="S56" s="348">
        <v>-2.3643999999999998</v>
      </c>
      <c r="T56" s="348">
        <v>-1.8091999999999999</v>
      </c>
      <c r="U56" s="348">
        <v>57.110900000000001</v>
      </c>
      <c r="V56" s="348">
        <v>107.02370000000001</v>
      </c>
      <c r="W56" s="348">
        <v>-14.897</v>
      </c>
      <c r="X56" s="348">
        <v>39.258400000000002</v>
      </c>
      <c r="Y56" s="374"/>
      <c r="Z56" s="346">
        <v>234</v>
      </c>
      <c r="AA56" s="346">
        <v>256</v>
      </c>
      <c r="AB56" s="346">
        <v>265</v>
      </c>
      <c r="AC56" s="346">
        <v>248</v>
      </c>
      <c r="AD56" s="346">
        <v>98</v>
      </c>
      <c r="AE56" s="346">
        <v>15</v>
      </c>
      <c r="AF56" s="346">
        <v>11</v>
      </c>
      <c r="AG56" s="346">
        <v>9</v>
      </c>
      <c r="AH56" s="346" t="s">
        <v>430</v>
      </c>
      <c r="AI56" s="346" t="s">
        <v>430</v>
      </c>
      <c r="AJ56" s="346">
        <v>239</v>
      </c>
      <c r="AK56" s="346">
        <v>109</v>
      </c>
      <c r="AL56" s="346">
        <v>3</v>
      </c>
      <c r="AM56" s="346">
        <v>14</v>
      </c>
      <c r="AN56" s="346">
        <v>267</v>
      </c>
      <c r="AO56" s="373"/>
      <c r="AP56" s="348" t="s">
        <v>430</v>
      </c>
      <c r="AQ56" s="348" t="s">
        <v>430</v>
      </c>
      <c r="AR56" s="348" t="s">
        <v>430</v>
      </c>
      <c r="AS56" s="348">
        <v>59.06</v>
      </c>
      <c r="AT56" s="348">
        <v>50.49</v>
      </c>
      <c r="AU56" s="351"/>
      <c r="AV56" s="346" t="s">
        <v>430</v>
      </c>
      <c r="AW56" s="346" t="s">
        <v>430</v>
      </c>
      <c r="AX56" s="346" t="s">
        <v>430</v>
      </c>
      <c r="AY56" s="346">
        <v>9</v>
      </c>
      <c r="AZ56" s="346">
        <v>16</v>
      </c>
      <c r="BA56" s="374"/>
      <c r="BB56" s="348">
        <v>42.373462099505197</v>
      </c>
      <c r="BC56" s="348">
        <v>0</v>
      </c>
      <c r="BD56" s="348">
        <v>7.4994689119925406E-2</v>
      </c>
      <c r="BE56" s="375" t="s">
        <v>430</v>
      </c>
      <c r="BF56" s="374"/>
      <c r="BG56" s="372" t="s">
        <v>430</v>
      </c>
      <c r="BH56" s="373"/>
      <c r="BI56" s="348" t="s">
        <v>430</v>
      </c>
      <c r="BJ56" s="348" t="s">
        <v>430</v>
      </c>
      <c r="BK56" s="348" t="s">
        <v>430</v>
      </c>
      <c r="BL56" s="348" t="s">
        <v>430</v>
      </c>
      <c r="BM56" s="373"/>
      <c r="BN56" s="372" t="s">
        <v>5831</v>
      </c>
      <c r="BO56" s="372" t="s">
        <v>2978</v>
      </c>
      <c r="BP56" s="372" t="s">
        <v>430</v>
      </c>
      <c r="BQ56" s="372" t="s">
        <v>430</v>
      </c>
      <c r="BR56" s="372" t="s">
        <v>430</v>
      </c>
      <c r="BS56" s="373"/>
      <c r="BT56" s="354" t="s">
        <v>554</v>
      </c>
    </row>
    <row r="57" spans="1:72" s="428" customFormat="1" x14ac:dyDescent="0.25">
      <c r="A57" s="345" t="s">
        <v>5832</v>
      </c>
      <c r="B57" s="373"/>
      <c r="C57" s="719">
        <v>45525</v>
      </c>
      <c r="D57" s="373"/>
      <c r="E57" s="346">
        <v>1397.62</v>
      </c>
      <c r="F57" s="373"/>
      <c r="G57" s="347">
        <v>103.8698</v>
      </c>
      <c r="H57" s="374"/>
      <c r="I57" s="348">
        <v>-1.9734</v>
      </c>
      <c r="J57" s="348">
        <v>-0.26860000000000001</v>
      </c>
      <c r="K57" s="348">
        <v>3.9581</v>
      </c>
      <c r="L57" s="348">
        <v>25.181899999999999</v>
      </c>
      <c r="M57" s="348">
        <v>21.611899999999999</v>
      </c>
      <c r="N57" s="350">
        <v>6.9090999999999996</v>
      </c>
      <c r="O57" s="348" t="s">
        <v>430</v>
      </c>
      <c r="P57" s="348" t="s">
        <v>430</v>
      </c>
      <c r="Q57" s="348" t="s">
        <v>430</v>
      </c>
      <c r="R57" s="348" t="s">
        <v>430</v>
      </c>
      <c r="S57" s="348">
        <v>31.061699999999998</v>
      </c>
      <c r="T57" s="348">
        <v>22.2867</v>
      </c>
      <c r="U57" s="348">
        <v>20.614899999999999</v>
      </c>
      <c r="V57" s="348">
        <v>6.7647000000000004</v>
      </c>
      <c r="W57" s="348">
        <v>3.8786999999999998</v>
      </c>
      <c r="X57" s="348">
        <v>17.406500000000001</v>
      </c>
      <c r="Y57" s="374"/>
      <c r="Z57" s="346">
        <v>242</v>
      </c>
      <c r="AA57" s="346">
        <v>156</v>
      </c>
      <c r="AB57" s="346">
        <v>47</v>
      </c>
      <c r="AC57" s="346">
        <v>3</v>
      </c>
      <c r="AD57" s="346">
        <v>3</v>
      </c>
      <c r="AE57" s="346">
        <v>63</v>
      </c>
      <c r="AF57" s="346" t="s">
        <v>430</v>
      </c>
      <c r="AG57" s="346" t="s">
        <v>430</v>
      </c>
      <c r="AH57" s="346" t="s">
        <v>430</v>
      </c>
      <c r="AI57" s="346" t="s">
        <v>430</v>
      </c>
      <c r="AJ57" s="346">
        <v>3</v>
      </c>
      <c r="AK57" s="346">
        <v>4</v>
      </c>
      <c r="AL57" s="346">
        <v>23</v>
      </c>
      <c r="AM57" s="346">
        <v>47</v>
      </c>
      <c r="AN57" s="346">
        <v>44</v>
      </c>
      <c r="AO57" s="373"/>
      <c r="AP57" s="348" t="s">
        <v>430</v>
      </c>
      <c r="AQ57" s="348" t="s">
        <v>430</v>
      </c>
      <c r="AR57" s="348" t="s">
        <v>430</v>
      </c>
      <c r="AS57" s="348" t="s">
        <v>430</v>
      </c>
      <c r="AT57" s="348">
        <v>36.75</v>
      </c>
      <c r="AU57" s="351"/>
      <c r="AV57" s="346" t="s">
        <v>430</v>
      </c>
      <c r="AW57" s="346" t="s">
        <v>430</v>
      </c>
      <c r="AX57" s="346" t="s">
        <v>430</v>
      </c>
      <c r="AY57" s="346" t="s">
        <v>430</v>
      </c>
      <c r="AZ57" s="346">
        <v>18</v>
      </c>
      <c r="BA57" s="374"/>
      <c r="BB57" s="348">
        <v>33.051070176589803</v>
      </c>
      <c r="BC57" s="348">
        <v>0.99782076126714403</v>
      </c>
      <c r="BD57" s="348">
        <v>3.9381698868103401E-2</v>
      </c>
      <c r="BE57" s="375">
        <v>-1.7492328986301601E-2</v>
      </c>
      <c r="BF57" s="374"/>
      <c r="BG57" s="372">
        <v>7.6600000000000001E-2</v>
      </c>
      <c r="BH57" s="373"/>
      <c r="BI57" s="348">
        <v>54.252800000000001</v>
      </c>
      <c r="BJ57" s="348">
        <v>21.924199999999999</v>
      </c>
      <c r="BK57" s="348">
        <v>23.860199999999999</v>
      </c>
      <c r="BL57" s="348">
        <v>-3.7199999999999997E-2</v>
      </c>
      <c r="BM57" s="373"/>
      <c r="BN57" s="372" t="s">
        <v>5833</v>
      </c>
      <c r="BO57" s="372" t="s">
        <v>5834</v>
      </c>
      <c r="BP57" s="372" t="s">
        <v>5835</v>
      </c>
      <c r="BQ57" s="372" t="s">
        <v>5836</v>
      </c>
      <c r="BR57" s="372" t="s">
        <v>5837</v>
      </c>
      <c r="BS57" s="373"/>
      <c r="BT57" s="354" t="s">
        <v>554</v>
      </c>
    </row>
    <row r="58" spans="1:72" s="428" customFormat="1" x14ac:dyDescent="0.25">
      <c r="A58" s="345" t="s">
        <v>5838</v>
      </c>
      <c r="B58" s="373"/>
      <c r="C58" s="719">
        <v>44508</v>
      </c>
      <c r="D58" s="373"/>
      <c r="E58" s="346">
        <v>1357.8</v>
      </c>
      <c r="F58" s="373"/>
      <c r="G58" s="347">
        <v>338.94159999999999</v>
      </c>
      <c r="H58" s="374"/>
      <c r="I58" s="348">
        <v>0.51549999999999996</v>
      </c>
      <c r="J58" s="348">
        <v>-7.3400000000000007E-2</v>
      </c>
      <c r="K58" s="348">
        <v>0.6109</v>
      </c>
      <c r="L58" s="348">
        <v>8.5051000000000005</v>
      </c>
      <c r="M58" s="348">
        <v>-1.6659999999999999</v>
      </c>
      <c r="N58" s="350">
        <v>4.3780000000000001</v>
      </c>
      <c r="O58" s="348">
        <v>5.2591000000000001</v>
      </c>
      <c r="P58" s="348">
        <v>15.1868</v>
      </c>
      <c r="Q58" s="348" t="s">
        <v>430</v>
      </c>
      <c r="R58" s="348" t="s">
        <v>430</v>
      </c>
      <c r="S58" s="348">
        <v>10.488300000000001</v>
      </c>
      <c r="T58" s="348">
        <v>-1.9129</v>
      </c>
      <c r="U58" s="348">
        <v>3.6610999999999998</v>
      </c>
      <c r="V58" s="348">
        <v>2.3933</v>
      </c>
      <c r="W58" s="348">
        <v>0.69089999999999996</v>
      </c>
      <c r="X58" s="348">
        <v>11.7746</v>
      </c>
      <c r="Y58" s="374"/>
      <c r="Z58" s="346">
        <v>99</v>
      </c>
      <c r="AA58" s="346">
        <v>129</v>
      </c>
      <c r="AB58" s="346">
        <v>189</v>
      </c>
      <c r="AC58" s="346">
        <v>135</v>
      </c>
      <c r="AD58" s="346">
        <v>137</v>
      </c>
      <c r="AE58" s="346">
        <v>82</v>
      </c>
      <c r="AF58" s="346">
        <v>54</v>
      </c>
      <c r="AG58" s="346">
        <v>53</v>
      </c>
      <c r="AH58" s="346" t="s">
        <v>430</v>
      </c>
      <c r="AI58" s="346" t="s">
        <v>430</v>
      </c>
      <c r="AJ58" s="346">
        <v>141</v>
      </c>
      <c r="AK58" s="346">
        <v>111</v>
      </c>
      <c r="AL58" s="346">
        <v>121</v>
      </c>
      <c r="AM58" s="346">
        <v>79</v>
      </c>
      <c r="AN58" s="346">
        <v>182</v>
      </c>
      <c r="AO58" s="373"/>
      <c r="AP58" s="348" t="s">
        <v>430</v>
      </c>
      <c r="AQ58" s="348" t="s">
        <v>430</v>
      </c>
      <c r="AR58" s="348" t="s">
        <v>430</v>
      </c>
      <c r="AS58" s="348">
        <v>8.32</v>
      </c>
      <c r="AT58" s="348">
        <v>2.65</v>
      </c>
      <c r="AU58" s="351"/>
      <c r="AV58" s="346" t="s">
        <v>430</v>
      </c>
      <c r="AW58" s="346" t="s">
        <v>430</v>
      </c>
      <c r="AX58" s="346" t="s">
        <v>430</v>
      </c>
      <c r="AY58" s="346">
        <v>63</v>
      </c>
      <c r="AZ58" s="346">
        <v>119</v>
      </c>
      <c r="BA58" s="374"/>
      <c r="BB58" s="348">
        <v>12.032448527706601</v>
      </c>
      <c r="BC58" s="348">
        <v>0.99892594981373495</v>
      </c>
      <c r="BD58" s="348">
        <v>6.9745651604767006E-2</v>
      </c>
      <c r="BE58" s="375">
        <v>-2.3874061640919798E-2</v>
      </c>
      <c r="BF58" s="374"/>
      <c r="BG58" s="372">
        <v>5.5199999999999999E-2</v>
      </c>
      <c r="BH58" s="373"/>
      <c r="BI58" s="348">
        <v>99.782799999999995</v>
      </c>
      <c r="BJ58" s="348" t="s">
        <v>430</v>
      </c>
      <c r="BK58" s="348" t="s">
        <v>430</v>
      </c>
      <c r="BL58" s="348">
        <v>0.2172</v>
      </c>
      <c r="BM58" s="373"/>
      <c r="BN58" s="372" t="s">
        <v>4512</v>
      </c>
      <c r="BO58" s="372" t="s">
        <v>4513</v>
      </c>
      <c r="BP58" s="372" t="s">
        <v>4514</v>
      </c>
      <c r="BQ58" s="372" t="s">
        <v>4515</v>
      </c>
      <c r="BR58" s="372" t="s">
        <v>4516</v>
      </c>
      <c r="BS58" s="373"/>
      <c r="BT58" s="354" t="s">
        <v>554</v>
      </c>
    </row>
    <row r="59" spans="1:72" s="428" customFormat="1" x14ac:dyDescent="0.25">
      <c r="A59" s="345" t="s">
        <v>5839</v>
      </c>
      <c r="B59" s="373"/>
      <c r="C59" s="719">
        <v>43854</v>
      </c>
      <c r="D59" s="373"/>
      <c r="E59" s="346">
        <v>1397.17</v>
      </c>
      <c r="F59" s="373"/>
      <c r="G59" s="347">
        <v>742.05010000000004</v>
      </c>
      <c r="H59" s="374"/>
      <c r="I59" s="348">
        <v>-1.1299999999999999E-2</v>
      </c>
      <c r="J59" s="348">
        <v>-0.25380000000000003</v>
      </c>
      <c r="K59" s="348">
        <v>3.3062</v>
      </c>
      <c r="L59" s="348">
        <v>15.7666</v>
      </c>
      <c r="M59" s="348">
        <v>4.9036</v>
      </c>
      <c r="N59" s="350">
        <v>7.9134000000000002</v>
      </c>
      <c r="O59" s="348">
        <v>1.0713999999999999</v>
      </c>
      <c r="P59" s="348">
        <v>19.6675</v>
      </c>
      <c r="Q59" s="348">
        <v>14.211</v>
      </c>
      <c r="R59" s="348" t="s">
        <v>430</v>
      </c>
      <c r="S59" s="348">
        <v>19.502199999999998</v>
      </c>
      <c r="T59" s="348">
        <v>4.2877000000000001</v>
      </c>
      <c r="U59" s="348">
        <v>6.7267999999999999</v>
      </c>
      <c r="V59" s="348">
        <v>5.3320999999999996</v>
      </c>
      <c r="W59" s="348">
        <v>1.4056999999999999</v>
      </c>
      <c r="X59" s="348">
        <v>15.666399999999999</v>
      </c>
      <c r="Y59" s="374"/>
      <c r="Z59" s="346">
        <v>172</v>
      </c>
      <c r="AA59" s="346">
        <v>153</v>
      </c>
      <c r="AB59" s="346">
        <v>64</v>
      </c>
      <c r="AC59" s="346">
        <v>32</v>
      </c>
      <c r="AD59" s="346">
        <v>40</v>
      </c>
      <c r="AE59" s="346">
        <v>52</v>
      </c>
      <c r="AF59" s="346">
        <v>112</v>
      </c>
      <c r="AG59" s="346">
        <v>41</v>
      </c>
      <c r="AH59" s="346">
        <v>19</v>
      </c>
      <c r="AI59" s="346" t="s">
        <v>430</v>
      </c>
      <c r="AJ59" s="346">
        <v>29</v>
      </c>
      <c r="AK59" s="346">
        <v>43</v>
      </c>
      <c r="AL59" s="346">
        <v>89</v>
      </c>
      <c r="AM59" s="346">
        <v>58</v>
      </c>
      <c r="AN59" s="346">
        <v>157</v>
      </c>
      <c r="AO59" s="373"/>
      <c r="AP59" s="348" t="s">
        <v>430</v>
      </c>
      <c r="AQ59" s="348" t="s">
        <v>430</v>
      </c>
      <c r="AR59" s="348">
        <v>14.79</v>
      </c>
      <c r="AS59" s="348">
        <v>11.21</v>
      </c>
      <c r="AT59" s="348">
        <v>12.52</v>
      </c>
      <c r="AU59" s="351"/>
      <c r="AV59" s="346" t="s">
        <v>430</v>
      </c>
      <c r="AW59" s="346" t="s">
        <v>430</v>
      </c>
      <c r="AX59" s="346">
        <v>22</v>
      </c>
      <c r="AY59" s="346">
        <v>41</v>
      </c>
      <c r="AZ59" s="346">
        <v>54</v>
      </c>
      <c r="BA59" s="374"/>
      <c r="BB59" s="348">
        <v>17.968324672011398</v>
      </c>
      <c r="BC59" s="348">
        <v>0.99907742827082602</v>
      </c>
      <c r="BD59" s="348">
        <v>7.0474941947860595E-2</v>
      </c>
      <c r="BE59" s="375">
        <v>-1.1839258174330699E-2</v>
      </c>
      <c r="BF59" s="374"/>
      <c r="BG59" s="372">
        <v>0.31859999999999999</v>
      </c>
      <c r="BH59" s="373"/>
      <c r="BI59" s="348">
        <v>89.362700000000004</v>
      </c>
      <c r="BJ59" s="348">
        <v>7.3527699999999996</v>
      </c>
      <c r="BK59" s="348" t="s">
        <v>430</v>
      </c>
      <c r="BL59" s="348">
        <v>3.2845300000000002</v>
      </c>
      <c r="BM59" s="373"/>
      <c r="BN59" s="372" t="s">
        <v>4538</v>
      </c>
      <c r="BO59" s="372" t="s">
        <v>4464</v>
      </c>
      <c r="BP59" s="372" t="s">
        <v>4465</v>
      </c>
      <c r="BQ59" s="372" t="s">
        <v>4466</v>
      </c>
      <c r="BR59" s="372" t="s">
        <v>4279</v>
      </c>
      <c r="BS59" s="373"/>
      <c r="BT59" s="354" t="s">
        <v>554</v>
      </c>
    </row>
    <row r="60" spans="1:72" s="428" customFormat="1" x14ac:dyDescent="0.25">
      <c r="A60" s="345" t="s">
        <v>5840</v>
      </c>
      <c r="B60" s="373"/>
      <c r="C60" s="719">
        <v>45736</v>
      </c>
      <c r="D60" s="373"/>
      <c r="E60" s="346">
        <v>1148.58</v>
      </c>
      <c r="F60" s="373"/>
      <c r="G60" s="347">
        <v>22.887599999999999</v>
      </c>
      <c r="H60" s="374"/>
      <c r="I60" s="348" t="s">
        <v>430</v>
      </c>
      <c r="J60" s="348">
        <v>-8.1516000000000002</v>
      </c>
      <c r="K60" s="348">
        <v>-14.5944</v>
      </c>
      <c r="L60" s="348">
        <v>1.0427999999999999</v>
      </c>
      <c r="M60" s="348">
        <v>3.4607999999999999</v>
      </c>
      <c r="N60" s="350">
        <v>110.711</v>
      </c>
      <c r="O60" s="348" t="s">
        <v>430</v>
      </c>
      <c r="P60" s="348" t="s">
        <v>430</v>
      </c>
      <c r="Q60" s="348" t="s">
        <v>430</v>
      </c>
      <c r="R60" s="348" t="s">
        <v>430</v>
      </c>
      <c r="S60" s="348">
        <v>-0.97389999999999999</v>
      </c>
      <c r="T60" s="348">
        <v>-1.2209000000000001</v>
      </c>
      <c r="U60" s="348">
        <v>58.455300000000001</v>
      </c>
      <c r="V60" s="348">
        <v>110.8232</v>
      </c>
      <c r="W60" s="348">
        <v>-13.6317</v>
      </c>
      <c r="X60" s="348">
        <v>91.474500000000006</v>
      </c>
      <c r="Y60" s="374"/>
      <c r="Z60" s="346" t="s">
        <v>430</v>
      </c>
      <c r="AA60" s="346">
        <v>245</v>
      </c>
      <c r="AB60" s="346">
        <v>254</v>
      </c>
      <c r="AC60" s="346">
        <v>231</v>
      </c>
      <c r="AD60" s="346">
        <v>61</v>
      </c>
      <c r="AE60" s="346">
        <v>1</v>
      </c>
      <c r="AF60" s="346" t="s">
        <v>430</v>
      </c>
      <c r="AG60" s="346" t="s">
        <v>430</v>
      </c>
      <c r="AH60" s="346" t="s">
        <v>430</v>
      </c>
      <c r="AI60" s="346" t="s">
        <v>430</v>
      </c>
      <c r="AJ60" s="346">
        <v>234</v>
      </c>
      <c r="AK60" s="346">
        <v>100</v>
      </c>
      <c r="AL60" s="346">
        <v>2</v>
      </c>
      <c r="AM60" s="346">
        <v>1</v>
      </c>
      <c r="AN60" s="346">
        <v>255</v>
      </c>
      <c r="AO60" s="373"/>
      <c r="AP60" s="348" t="s">
        <v>430</v>
      </c>
      <c r="AQ60" s="348" t="s">
        <v>430</v>
      </c>
      <c r="AR60" s="348" t="s">
        <v>430</v>
      </c>
      <c r="AS60" s="348" t="s">
        <v>430</v>
      </c>
      <c r="AT60" s="348">
        <v>57.84</v>
      </c>
      <c r="AU60" s="351"/>
      <c r="AV60" s="346" t="s">
        <v>430</v>
      </c>
      <c r="AW60" s="346" t="s">
        <v>430</v>
      </c>
      <c r="AX60" s="346" t="s">
        <v>430</v>
      </c>
      <c r="AY60" s="346" t="s">
        <v>430</v>
      </c>
      <c r="AZ60" s="346">
        <v>2</v>
      </c>
      <c r="BA60" s="374"/>
      <c r="BB60" s="348">
        <v>62.077450260875999</v>
      </c>
      <c r="BC60" s="348">
        <v>0</v>
      </c>
      <c r="BD60" s="348">
        <v>0.10404586966582199</v>
      </c>
      <c r="BE60" s="375" t="s">
        <v>430</v>
      </c>
      <c r="BF60" s="374"/>
      <c r="BG60" s="372" t="s">
        <v>430</v>
      </c>
      <c r="BH60" s="373"/>
      <c r="BI60" s="348" t="s">
        <v>430</v>
      </c>
      <c r="BJ60" s="348" t="s">
        <v>430</v>
      </c>
      <c r="BK60" s="348" t="s">
        <v>430</v>
      </c>
      <c r="BL60" s="348" t="s">
        <v>430</v>
      </c>
      <c r="BM60" s="373"/>
      <c r="BN60" s="372" t="s">
        <v>5841</v>
      </c>
      <c r="BO60" s="372" t="s">
        <v>5842</v>
      </c>
      <c r="BP60" s="372" t="s">
        <v>430</v>
      </c>
      <c r="BQ60" s="372" t="s">
        <v>430</v>
      </c>
      <c r="BR60" s="372" t="s">
        <v>430</v>
      </c>
      <c r="BS60" s="373"/>
      <c r="BT60" s="354" t="s">
        <v>554</v>
      </c>
    </row>
    <row r="61" spans="1:72" s="428" customFormat="1" x14ac:dyDescent="0.25">
      <c r="A61" s="345" t="s">
        <v>5843</v>
      </c>
      <c r="B61" s="373"/>
      <c r="C61" s="719">
        <v>42919</v>
      </c>
      <c r="D61" s="373"/>
      <c r="E61" s="346">
        <v>1290.02</v>
      </c>
      <c r="F61" s="373"/>
      <c r="G61" s="347">
        <v>265.3159</v>
      </c>
      <c r="H61" s="374"/>
      <c r="I61" s="348">
        <v>0.82579999999999998</v>
      </c>
      <c r="J61" s="348">
        <v>-5.1299999999999998E-2</v>
      </c>
      <c r="K61" s="348">
        <v>1.62</v>
      </c>
      <c r="L61" s="348">
        <v>5.3281999999999998</v>
      </c>
      <c r="M61" s="348">
        <v>-7.5682999999999998</v>
      </c>
      <c r="N61" s="350">
        <v>-2.9154</v>
      </c>
      <c r="O61" s="348">
        <v>2.1274999999999999</v>
      </c>
      <c r="P61" s="348">
        <v>9.9786000000000001</v>
      </c>
      <c r="Q61" s="348">
        <v>9.9725000000000001</v>
      </c>
      <c r="R61" s="348" t="s">
        <v>430</v>
      </c>
      <c r="S61" s="348">
        <v>8.0655000000000001</v>
      </c>
      <c r="T61" s="348">
        <v>-7.5228999999999999</v>
      </c>
      <c r="U61" s="348">
        <v>-1.6955</v>
      </c>
      <c r="V61" s="348">
        <v>-4.8529999999999998</v>
      </c>
      <c r="W61" s="348">
        <v>2.3073999999999999</v>
      </c>
      <c r="X61" s="348">
        <v>12.0997</v>
      </c>
      <c r="Y61" s="374"/>
      <c r="Z61" s="346">
        <v>59</v>
      </c>
      <c r="AA61" s="346">
        <v>119</v>
      </c>
      <c r="AB61" s="346">
        <v>159</v>
      </c>
      <c r="AC61" s="346">
        <v>181</v>
      </c>
      <c r="AD61" s="346">
        <v>190</v>
      </c>
      <c r="AE61" s="346">
        <v>162</v>
      </c>
      <c r="AF61" s="346">
        <v>95</v>
      </c>
      <c r="AG61" s="346">
        <v>99</v>
      </c>
      <c r="AH61" s="346">
        <v>47</v>
      </c>
      <c r="AI61" s="346" t="s">
        <v>430</v>
      </c>
      <c r="AJ61" s="346">
        <v>192</v>
      </c>
      <c r="AK61" s="346">
        <v>191</v>
      </c>
      <c r="AL61" s="346">
        <v>162</v>
      </c>
      <c r="AM61" s="346">
        <v>166</v>
      </c>
      <c r="AN61" s="346">
        <v>98</v>
      </c>
      <c r="AO61" s="373"/>
      <c r="AP61" s="348" t="s">
        <v>430</v>
      </c>
      <c r="AQ61" s="348">
        <v>11.41</v>
      </c>
      <c r="AR61" s="348">
        <v>7.92</v>
      </c>
      <c r="AS61" s="348">
        <v>3.48</v>
      </c>
      <c r="AT61" s="348">
        <v>-5.97</v>
      </c>
      <c r="AU61" s="351"/>
      <c r="AV61" s="346" t="s">
        <v>430</v>
      </c>
      <c r="AW61" s="346">
        <v>38</v>
      </c>
      <c r="AX61" s="346">
        <v>50</v>
      </c>
      <c r="AY61" s="346">
        <v>97</v>
      </c>
      <c r="AZ61" s="346">
        <v>167</v>
      </c>
      <c r="BA61" s="374"/>
      <c r="BB61" s="348">
        <v>11.4779683732762</v>
      </c>
      <c r="BC61" s="348">
        <v>0.99889109101423901</v>
      </c>
      <c r="BD61" s="348">
        <v>3.8049502880793902E-2</v>
      </c>
      <c r="BE61" s="375">
        <v>-3.96127409756886E-3</v>
      </c>
      <c r="BF61" s="374"/>
      <c r="BG61" s="372">
        <v>0.11559999999999999</v>
      </c>
      <c r="BH61" s="373"/>
      <c r="BI61" s="348">
        <v>99.776700000000005</v>
      </c>
      <c r="BJ61" s="348" t="s">
        <v>430</v>
      </c>
      <c r="BK61" s="348" t="s">
        <v>430</v>
      </c>
      <c r="BL61" s="348">
        <v>0.2233</v>
      </c>
      <c r="BM61" s="373"/>
      <c r="BN61" s="372" t="s">
        <v>4452</v>
      </c>
      <c r="BO61" s="372" t="s">
        <v>4453</v>
      </c>
      <c r="BP61" s="372" t="s">
        <v>4454</v>
      </c>
      <c r="BQ61" s="372" t="s">
        <v>4311</v>
      </c>
      <c r="BR61" s="372" t="s">
        <v>4455</v>
      </c>
      <c r="BS61" s="373"/>
      <c r="BT61" s="354" t="s">
        <v>554</v>
      </c>
    </row>
    <row r="62" spans="1:72" s="428" customFormat="1" x14ac:dyDescent="0.25">
      <c r="A62" s="345" t="s">
        <v>5844</v>
      </c>
      <c r="B62" s="373"/>
      <c r="C62" s="719">
        <v>45880</v>
      </c>
      <c r="D62" s="373"/>
      <c r="E62" s="346">
        <v>1030.27</v>
      </c>
      <c r="F62" s="373"/>
      <c r="G62" s="347">
        <v>219.6317</v>
      </c>
      <c r="H62" s="374"/>
      <c r="I62" s="348">
        <v>-1.5991</v>
      </c>
      <c r="J62" s="348">
        <v>-9.4079999999999995</v>
      </c>
      <c r="K62" s="348">
        <v>-15.677300000000001</v>
      </c>
      <c r="L62" s="348">
        <v>-0.45450000000000002</v>
      </c>
      <c r="M62" s="348">
        <v>1.9636</v>
      </c>
      <c r="N62" s="350" t="s">
        <v>430</v>
      </c>
      <c r="O62" s="348" t="s">
        <v>430</v>
      </c>
      <c r="P62" s="348" t="s">
        <v>430</v>
      </c>
      <c r="Q62" s="348" t="s">
        <v>430</v>
      </c>
      <c r="R62" s="348" t="s">
        <v>430</v>
      </c>
      <c r="S62" s="348">
        <v>-4.5664999999999996</v>
      </c>
      <c r="T62" s="348">
        <v>-2.5746000000000002</v>
      </c>
      <c r="U62" s="348">
        <v>55.418100000000003</v>
      </c>
      <c r="V62" s="348" t="s">
        <v>430</v>
      </c>
      <c r="W62" s="348">
        <v>-14.7514</v>
      </c>
      <c r="X62" s="348">
        <v>92.659400000000005</v>
      </c>
      <c r="Y62" s="374"/>
      <c r="Z62" s="346">
        <v>227</v>
      </c>
      <c r="AA62" s="346">
        <v>247</v>
      </c>
      <c r="AB62" s="346">
        <v>256</v>
      </c>
      <c r="AC62" s="346">
        <v>243</v>
      </c>
      <c r="AD62" s="346">
        <v>85</v>
      </c>
      <c r="AE62" s="346" t="s">
        <v>430</v>
      </c>
      <c r="AF62" s="346" t="s">
        <v>430</v>
      </c>
      <c r="AG62" s="346" t="s">
        <v>430</v>
      </c>
      <c r="AH62" s="346" t="s">
        <v>430</v>
      </c>
      <c r="AI62" s="346" t="s">
        <v>430</v>
      </c>
      <c r="AJ62" s="346">
        <v>255</v>
      </c>
      <c r="AK62" s="346">
        <v>132</v>
      </c>
      <c r="AL62" s="346">
        <v>16</v>
      </c>
      <c r="AM62" s="346" t="s">
        <v>430</v>
      </c>
      <c r="AN62" s="346">
        <v>257</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74"/>
      <c r="BB62" s="348">
        <v>75.070178964445404</v>
      </c>
      <c r="BC62" s="348">
        <v>0</v>
      </c>
      <c r="BD62" s="348">
        <v>0.10944143599103701</v>
      </c>
      <c r="BE62" s="375" t="s">
        <v>430</v>
      </c>
      <c r="BF62" s="374"/>
      <c r="BG62" s="372" t="s">
        <v>430</v>
      </c>
      <c r="BH62" s="373"/>
      <c r="BI62" s="348" t="s">
        <v>430</v>
      </c>
      <c r="BJ62" s="348" t="s">
        <v>430</v>
      </c>
      <c r="BK62" s="348" t="s">
        <v>430</v>
      </c>
      <c r="BL62" s="348" t="s">
        <v>430</v>
      </c>
      <c r="BM62" s="373"/>
      <c r="BN62" s="372" t="s">
        <v>5845</v>
      </c>
      <c r="BO62" s="372" t="s">
        <v>5846</v>
      </c>
      <c r="BP62" s="372" t="s">
        <v>430</v>
      </c>
      <c r="BQ62" s="372" t="s">
        <v>430</v>
      </c>
      <c r="BR62" s="372" t="s">
        <v>430</v>
      </c>
      <c r="BS62" s="373"/>
      <c r="BT62" s="354" t="s">
        <v>554</v>
      </c>
    </row>
    <row r="63" spans="1:72" s="428" customFormat="1" x14ac:dyDescent="0.25">
      <c r="A63" s="345" t="s">
        <v>5847</v>
      </c>
      <c r="B63" s="373"/>
      <c r="C63" s="719">
        <v>44459</v>
      </c>
      <c r="D63" s="373"/>
      <c r="E63" s="346">
        <v>1075.2</v>
      </c>
      <c r="F63" s="373"/>
      <c r="G63" s="347">
        <v>63.762900000000002</v>
      </c>
      <c r="H63" s="374"/>
      <c r="I63" s="348" t="s">
        <v>430</v>
      </c>
      <c r="J63" s="348">
        <v>-1.4178999999999999</v>
      </c>
      <c r="K63" s="348">
        <v>-6.6913</v>
      </c>
      <c r="L63" s="348">
        <v>10.8583</v>
      </c>
      <c r="M63" s="348">
        <v>5.6069000000000004</v>
      </c>
      <c r="N63" s="350">
        <v>29.6447</v>
      </c>
      <c r="O63" s="348">
        <v>22.691199999999998</v>
      </c>
      <c r="P63" s="348">
        <v>26.321300000000001</v>
      </c>
      <c r="Q63" s="348" t="s">
        <v>430</v>
      </c>
      <c r="R63" s="348" t="s">
        <v>430</v>
      </c>
      <c r="S63" s="348">
        <v>10.060499999999999</v>
      </c>
      <c r="T63" s="348">
        <v>6.6936999999999998</v>
      </c>
      <c r="U63" s="348">
        <v>11.309200000000001</v>
      </c>
      <c r="V63" s="348">
        <v>27.481400000000001</v>
      </c>
      <c r="W63" s="348">
        <v>-7.2923999999999998</v>
      </c>
      <c r="X63" s="348">
        <v>19.4236</v>
      </c>
      <c r="Y63" s="374"/>
      <c r="Z63" s="346" t="s">
        <v>430</v>
      </c>
      <c r="AA63" s="346">
        <v>215</v>
      </c>
      <c r="AB63" s="346">
        <v>250</v>
      </c>
      <c r="AC63" s="346">
        <v>118</v>
      </c>
      <c r="AD63" s="346">
        <v>35</v>
      </c>
      <c r="AE63" s="346">
        <v>20</v>
      </c>
      <c r="AF63" s="346">
        <v>16</v>
      </c>
      <c r="AG63" s="346">
        <v>18</v>
      </c>
      <c r="AH63" s="346" t="s">
        <v>430</v>
      </c>
      <c r="AI63" s="346" t="s">
        <v>430</v>
      </c>
      <c r="AJ63" s="346">
        <v>155</v>
      </c>
      <c r="AK63" s="346">
        <v>27</v>
      </c>
      <c r="AL63" s="346">
        <v>41</v>
      </c>
      <c r="AM63" s="346">
        <v>20</v>
      </c>
      <c r="AN63" s="346">
        <v>251</v>
      </c>
      <c r="AO63" s="373"/>
      <c r="AP63" s="348" t="s">
        <v>430</v>
      </c>
      <c r="AQ63" s="348" t="s">
        <v>430</v>
      </c>
      <c r="AR63" s="348" t="s">
        <v>430</v>
      </c>
      <c r="AS63" s="348">
        <v>25.42</v>
      </c>
      <c r="AT63" s="348">
        <v>18.28</v>
      </c>
      <c r="AU63" s="351"/>
      <c r="AV63" s="346" t="s">
        <v>430</v>
      </c>
      <c r="AW63" s="346" t="s">
        <v>430</v>
      </c>
      <c r="AX63" s="346" t="s">
        <v>430</v>
      </c>
      <c r="AY63" s="346">
        <v>13</v>
      </c>
      <c r="AZ63" s="346">
        <v>29</v>
      </c>
      <c r="BA63" s="374"/>
      <c r="BB63" s="348">
        <v>14.739529148588399</v>
      </c>
      <c r="BC63" s="348">
        <v>0</v>
      </c>
      <c r="BD63" s="348">
        <v>0.116385543781844</v>
      </c>
      <c r="BE63" s="375" t="s">
        <v>430</v>
      </c>
      <c r="BF63" s="374"/>
      <c r="BG63" s="372" t="s">
        <v>430</v>
      </c>
      <c r="BH63" s="373"/>
      <c r="BI63" s="348" t="s">
        <v>430</v>
      </c>
      <c r="BJ63" s="348">
        <v>0.37869999999999998</v>
      </c>
      <c r="BK63" s="348" t="s">
        <v>430</v>
      </c>
      <c r="BL63" s="348">
        <v>99.621300000000005</v>
      </c>
      <c r="BM63" s="373"/>
      <c r="BN63" s="372" t="s">
        <v>5848</v>
      </c>
      <c r="BO63" s="372" t="s">
        <v>5849</v>
      </c>
      <c r="BP63" s="372" t="s">
        <v>5850</v>
      </c>
      <c r="BQ63" s="372" t="s">
        <v>5851</v>
      </c>
      <c r="BR63" s="372" t="s">
        <v>5852</v>
      </c>
      <c r="BS63" s="373"/>
      <c r="BT63" s="354" t="s">
        <v>554</v>
      </c>
    </row>
    <row r="64" spans="1:72" s="428" customFormat="1" x14ac:dyDescent="0.25">
      <c r="A64" s="345" t="s">
        <v>5853</v>
      </c>
      <c r="B64" s="373"/>
      <c r="C64" s="719">
        <v>45086</v>
      </c>
      <c r="D64" s="373"/>
      <c r="E64" s="346">
        <v>1125.92</v>
      </c>
      <c r="F64" s="373"/>
      <c r="G64" s="347">
        <v>216.19220000000001</v>
      </c>
      <c r="H64" s="374"/>
      <c r="I64" s="348">
        <v>-1.6064000000000001</v>
      </c>
      <c r="J64" s="348">
        <v>-9.4582999999999995</v>
      </c>
      <c r="K64" s="348">
        <v>-15.771599999999999</v>
      </c>
      <c r="L64" s="348">
        <v>-0.43590000000000001</v>
      </c>
      <c r="M64" s="348">
        <v>1.9086000000000001</v>
      </c>
      <c r="N64" s="350">
        <v>107.16500000000001</v>
      </c>
      <c r="O64" s="348">
        <v>56.768300000000004</v>
      </c>
      <c r="P64" s="348">
        <v>46.602200000000003</v>
      </c>
      <c r="Q64" s="348" t="s">
        <v>430</v>
      </c>
      <c r="R64" s="348" t="s">
        <v>430</v>
      </c>
      <c r="S64" s="348">
        <v>-4.5808999999999997</v>
      </c>
      <c r="T64" s="348">
        <v>-2.6555</v>
      </c>
      <c r="U64" s="348">
        <v>55.869599999999998</v>
      </c>
      <c r="V64" s="348">
        <v>107.7064</v>
      </c>
      <c r="W64" s="348">
        <v>-14.8461</v>
      </c>
      <c r="X64" s="348">
        <v>42.224699999999999</v>
      </c>
      <c r="Y64" s="374"/>
      <c r="Z64" s="346">
        <v>229</v>
      </c>
      <c r="AA64" s="346">
        <v>252</v>
      </c>
      <c r="AB64" s="346">
        <v>262</v>
      </c>
      <c r="AC64" s="346">
        <v>242</v>
      </c>
      <c r="AD64" s="346">
        <v>90</v>
      </c>
      <c r="AE64" s="346">
        <v>9</v>
      </c>
      <c r="AF64" s="346">
        <v>7</v>
      </c>
      <c r="AG64" s="346">
        <v>5</v>
      </c>
      <c r="AH64" s="346" t="s">
        <v>430</v>
      </c>
      <c r="AI64" s="346" t="s">
        <v>430</v>
      </c>
      <c r="AJ64" s="346">
        <v>256</v>
      </c>
      <c r="AK64" s="346">
        <v>138</v>
      </c>
      <c r="AL64" s="346">
        <v>10</v>
      </c>
      <c r="AM64" s="346">
        <v>9</v>
      </c>
      <c r="AN64" s="346">
        <v>264</v>
      </c>
      <c r="AO64" s="373"/>
      <c r="AP64" s="348" t="s">
        <v>430</v>
      </c>
      <c r="AQ64" s="348" t="s">
        <v>430</v>
      </c>
      <c r="AR64" s="348" t="s">
        <v>430</v>
      </c>
      <c r="AS64" s="348">
        <v>59.88</v>
      </c>
      <c r="AT64" s="348">
        <v>52.81</v>
      </c>
      <c r="AU64" s="351"/>
      <c r="AV64" s="346" t="s">
        <v>430</v>
      </c>
      <c r="AW64" s="346" t="s">
        <v>430</v>
      </c>
      <c r="AX64" s="346" t="s">
        <v>430</v>
      </c>
      <c r="AY64" s="346">
        <v>5</v>
      </c>
      <c r="AZ64" s="346">
        <v>11</v>
      </c>
      <c r="BA64" s="374"/>
      <c r="BB64" s="348">
        <v>42.499358929097497</v>
      </c>
      <c r="BC64" s="348">
        <v>0</v>
      </c>
      <c r="BD64" s="348">
        <v>8.0661974554302199E-2</v>
      </c>
      <c r="BE64" s="375" t="s">
        <v>430</v>
      </c>
      <c r="BF64" s="374"/>
      <c r="BG64" s="372" t="s">
        <v>430</v>
      </c>
      <c r="BH64" s="373"/>
      <c r="BI64" s="348" t="s">
        <v>430</v>
      </c>
      <c r="BJ64" s="348" t="s">
        <v>430</v>
      </c>
      <c r="BK64" s="348" t="s">
        <v>430</v>
      </c>
      <c r="BL64" s="348" t="s">
        <v>430</v>
      </c>
      <c r="BM64" s="373"/>
      <c r="BN64" s="372" t="s">
        <v>5854</v>
      </c>
      <c r="BO64" s="372" t="s">
        <v>5855</v>
      </c>
      <c r="BP64" s="372" t="s">
        <v>430</v>
      </c>
      <c r="BQ64" s="372" t="s">
        <v>430</v>
      </c>
      <c r="BR64" s="372" t="s">
        <v>430</v>
      </c>
      <c r="BS64" s="373"/>
      <c r="BT64" s="354" t="s">
        <v>554</v>
      </c>
    </row>
    <row r="65" spans="1:72" s="428" customFormat="1" x14ac:dyDescent="0.25">
      <c r="A65" s="345" t="s">
        <v>5856</v>
      </c>
      <c r="B65" s="373"/>
      <c r="C65" s="719">
        <v>45518</v>
      </c>
      <c r="D65" s="373"/>
      <c r="E65" s="346">
        <v>1064.58</v>
      </c>
      <c r="F65" s="373"/>
      <c r="G65" s="347">
        <v>12.682600000000001</v>
      </c>
      <c r="H65" s="374"/>
      <c r="I65" s="348">
        <v>-0.39660000000000001</v>
      </c>
      <c r="J65" s="348">
        <v>-3.3271999999999999</v>
      </c>
      <c r="K65" s="348">
        <v>-4.9587000000000003</v>
      </c>
      <c r="L65" s="348">
        <v>14.294700000000001</v>
      </c>
      <c r="M65" s="348">
        <v>17.640599999999999</v>
      </c>
      <c r="N65" s="350">
        <v>36.219700000000003</v>
      </c>
      <c r="O65" s="348" t="s">
        <v>430</v>
      </c>
      <c r="P65" s="348" t="s">
        <v>430</v>
      </c>
      <c r="Q65" s="348" t="s">
        <v>430</v>
      </c>
      <c r="R65" s="348" t="s">
        <v>430</v>
      </c>
      <c r="S65" s="348">
        <v>13.2254</v>
      </c>
      <c r="T65" s="348">
        <v>13.1698</v>
      </c>
      <c r="U65" s="348">
        <v>25.8644</v>
      </c>
      <c r="V65" s="348">
        <v>32.770099999999999</v>
      </c>
      <c r="W65" s="348">
        <v>-6.1473000000000004</v>
      </c>
      <c r="X65" s="348">
        <v>21.3186</v>
      </c>
      <c r="Y65" s="374"/>
      <c r="Z65" s="346">
        <v>201</v>
      </c>
      <c r="AA65" s="346">
        <v>231</v>
      </c>
      <c r="AB65" s="346">
        <v>247</v>
      </c>
      <c r="AC65" s="346">
        <v>59</v>
      </c>
      <c r="AD65" s="346">
        <v>8</v>
      </c>
      <c r="AE65" s="346">
        <v>19</v>
      </c>
      <c r="AF65" s="346" t="s">
        <v>430</v>
      </c>
      <c r="AG65" s="346" t="s">
        <v>430</v>
      </c>
      <c r="AH65" s="346" t="s">
        <v>430</v>
      </c>
      <c r="AI65" s="346" t="s">
        <v>430</v>
      </c>
      <c r="AJ65" s="346">
        <v>116</v>
      </c>
      <c r="AK65" s="346">
        <v>12</v>
      </c>
      <c r="AL65" s="346">
        <v>21</v>
      </c>
      <c r="AM65" s="346">
        <v>19</v>
      </c>
      <c r="AN65" s="346">
        <v>249</v>
      </c>
      <c r="AO65" s="373"/>
      <c r="AP65" s="348" t="s">
        <v>430</v>
      </c>
      <c r="AQ65" s="348" t="s">
        <v>430</v>
      </c>
      <c r="AR65" s="348" t="s">
        <v>430</v>
      </c>
      <c r="AS65" s="348" t="s">
        <v>430</v>
      </c>
      <c r="AT65" s="348">
        <v>34.090000000000003</v>
      </c>
      <c r="AU65" s="351"/>
      <c r="AV65" s="346" t="s">
        <v>430</v>
      </c>
      <c r="AW65" s="346" t="s">
        <v>430</v>
      </c>
      <c r="AX65" s="346" t="s">
        <v>430</v>
      </c>
      <c r="AY65" s="346" t="s">
        <v>430</v>
      </c>
      <c r="AZ65" s="346">
        <v>22</v>
      </c>
      <c r="BA65" s="374"/>
      <c r="BB65" s="348">
        <v>20.916552230164498</v>
      </c>
      <c r="BC65" s="348">
        <v>1.0017974611917799</v>
      </c>
      <c r="BD65" s="348">
        <v>5.4629320795068798E-2</v>
      </c>
      <c r="BE65" s="375">
        <v>-5.3643190225238099E-2</v>
      </c>
      <c r="BF65" s="374"/>
      <c r="BG65" s="372">
        <v>0.251</v>
      </c>
      <c r="BH65" s="373"/>
      <c r="BI65" s="348">
        <v>64.932100000000005</v>
      </c>
      <c r="BJ65" s="348">
        <v>22.895199999999999</v>
      </c>
      <c r="BK65" s="348">
        <v>3.69299</v>
      </c>
      <c r="BL65" s="348">
        <v>8.4797100000000007</v>
      </c>
      <c r="BM65" s="373"/>
      <c r="BN65" s="372" t="s">
        <v>5857</v>
      </c>
      <c r="BO65" s="372" t="s">
        <v>5858</v>
      </c>
      <c r="BP65" s="372" t="s">
        <v>5859</v>
      </c>
      <c r="BQ65" s="372" t="s">
        <v>5860</v>
      </c>
      <c r="BR65" s="372" t="s">
        <v>5861</v>
      </c>
      <c r="BS65" s="373"/>
      <c r="BT65" s="354" t="s">
        <v>554</v>
      </c>
    </row>
    <row r="66" spans="1:72" s="428" customFormat="1" x14ac:dyDescent="0.25">
      <c r="A66" s="345" t="s">
        <v>5862</v>
      </c>
      <c r="B66" s="373"/>
      <c r="C66" s="719">
        <v>45740</v>
      </c>
      <c r="D66" s="373"/>
      <c r="E66" s="346">
        <v>820.077</v>
      </c>
      <c r="F66" s="373"/>
      <c r="G66" s="347">
        <v>50.094900000000003</v>
      </c>
      <c r="H66" s="374"/>
      <c r="I66" s="348">
        <v>0.39040000000000002</v>
      </c>
      <c r="J66" s="348">
        <v>-1.1603000000000001</v>
      </c>
      <c r="K66" s="348">
        <v>7.5808</v>
      </c>
      <c r="L66" s="348">
        <v>3.8994</v>
      </c>
      <c r="M66" s="348">
        <v>3.7616999999999998</v>
      </c>
      <c r="N66" s="350">
        <v>23.895499999999998</v>
      </c>
      <c r="O66" s="348" t="s">
        <v>430</v>
      </c>
      <c r="P66" s="348" t="s">
        <v>430</v>
      </c>
      <c r="Q66" s="348" t="s">
        <v>430</v>
      </c>
      <c r="R66" s="348" t="s">
        <v>430</v>
      </c>
      <c r="S66" s="348">
        <v>10.4312</v>
      </c>
      <c r="T66" s="348">
        <v>0.88790000000000002</v>
      </c>
      <c r="U66" s="348">
        <v>14.420199999999999</v>
      </c>
      <c r="V66" s="348">
        <v>19.300599999999999</v>
      </c>
      <c r="W66" s="348">
        <v>5.5167000000000002</v>
      </c>
      <c r="X66" s="348">
        <v>28.828800000000001</v>
      </c>
      <c r="Y66" s="374"/>
      <c r="Z66" s="346">
        <v>116</v>
      </c>
      <c r="AA66" s="346">
        <v>209</v>
      </c>
      <c r="AB66" s="346">
        <v>22</v>
      </c>
      <c r="AC66" s="346">
        <v>214</v>
      </c>
      <c r="AD66" s="346">
        <v>60</v>
      </c>
      <c r="AE66" s="346">
        <v>28</v>
      </c>
      <c r="AF66" s="346" t="s">
        <v>430</v>
      </c>
      <c r="AG66" s="346" t="s">
        <v>430</v>
      </c>
      <c r="AH66" s="346" t="s">
        <v>430</v>
      </c>
      <c r="AI66" s="346" t="s">
        <v>430</v>
      </c>
      <c r="AJ66" s="346">
        <v>143</v>
      </c>
      <c r="AK66" s="346">
        <v>85</v>
      </c>
      <c r="AL66" s="346">
        <v>33</v>
      </c>
      <c r="AM66" s="346">
        <v>28</v>
      </c>
      <c r="AN66" s="346">
        <v>33</v>
      </c>
      <c r="AO66" s="373"/>
      <c r="AP66" s="348" t="s">
        <v>430</v>
      </c>
      <c r="AQ66" s="348" t="s">
        <v>430</v>
      </c>
      <c r="AR66" s="348" t="s">
        <v>430</v>
      </c>
      <c r="AS66" s="348" t="s">
        <v>430</v>
      </c>
      <c r="AT66" s="348">
        <v>12.92</v>
      </c>
      <c r="AU66" s="351"/>
      <c r="AV66" s="346" t="s">
        <v>430</v>
      </c>
      <c r="AW66" s="346" t="s">
        <v>430</v>
      </c>
      <c r="AX66" s="346" t="s">
        <v>430</v>
      </c>
      <c r="AY66" s="346" t="s">
        <v>430</v>
      </c>
      <c r="AZ66" s="346">
        <v>47</v>
      </c>
      <c r="BA66" s="374"/>
      <c r="BB66" s="348">
        <v>23.1893739847532</v>
      </c>
      <c r="BC66" s="348">
        <v>0</v>
      </c>
      <c r="BD66" s="348">
        <v>8.1836431083654501E-2</v>
      </c>
      <c r="BE66" s="375" t="s">
        <v>430</v>
      </c>
      <c r="BF66" s="374"/>
      <c r="BG66" s="372" t="s">
        <v>430</v>
      </c>
      <c r="BH66" s="373"/>
      <c r="BI66" s="348">
        <v>75.942400000000006</v>
      </c>
      <c r="BJ66" s="348">
        <v>22.410699999999999</v>
      </c>
      <c r="BK66" s="348">
        <v>0.98487599999999997</v>
      </c>
      <c r="BL66" s="348">
        <v>0.66202399999999995</v>
      </c>
      <c r="BM66" s="373"/>
      <c r="BN66" s="372" t="s">
        <v>5863</v>
      </c>
      <c r="BO66" s="372" t="s">
        <v>5864</v>
      </c>
      <c r="BP66" s="372" t="s">
        <v>430</v>
      </c>
      <c r="BQ66" s="372" t="s">
        <v>430</v>
      </c>
      <c r="BR66" s="372" t="s">
        <v>430</v>
      </c>
      <c r="BS66" s="373"/>
      <c r="BT66" s="354" t="s">
        <v>554</v>
      </c>
    </row>
    <row r="67" spans="1:72" s="428" customFormat="1" x14ac:dyDescent="0.25">
      <c r="A67" s="345" t="s">
        <v>5865</v>
      </c>
      <c r="B67" s="373"/>
      <c r="C67" s="719">
        <v>40246</v>
      </c>
      <c r="D67" s="373"/>
      <c r="E67" s="346">
        <v>983.39599999999996</v>
      </c>
      <c r="F67" s="373"/>
      <c r="G67" s="347">
        <v>417.94580000000002</v>
      </c>
      <c r="H67" s="374"/>
      <c r="I67" s="348">
        <v>0.24399999999999999</v>
      </c>
      <c r="J67" s="348">
        <v>-3.5346000000000002</v>
      </c>
      <c r="K67" s="348">
        <v>-8.9481999999999999</v>
      </c>
      <c r="L67" s="348">
        <v>-4.8396999999999997</v>
      </c>
      <c r="M67" s="348">
        <v>-4.1185</v>
      </c>
      <c r="N67" s="350">
        <v>8.7340999999999998</v>
      </c>
      <c r="O67" s="348">
        <v>24.224299999999999</v>
      </c>
      <c r="P67" s="348">
        <v>15.753</v>
      </c>
      <c r="Q67" s="348">
        <v>3.1621000000000001</v>
      </c>
      <c r="R67" s="348">
        <v>7.2317</v>
      </c>
      <c r="S67" s="348">
        <v>-4.4138999999999999</v>
      </c>
      <c r="T67" s="348">
        <v>-3.4182000000000001</v>
      </c>
      <c r="U67" s="348">
        <v>-6.5827999999999998</v>
      </c>
      <c r="V67" s="348">
        <v>9.4466999999999999</v>
      </c>
      <c r="W67" s="348">
        <v>-6.9153000000000002</v>
      </c>
      <c r="X67" s="348">
        <v>7.7431999999999999</v>
      </c>
      <c r="Y67" s="374"/>
      <c r="Z67" s="346">
        <v>129</v>
      </c>
      <c r="AA67" s="346">
        <v>232</v>
      </c>
      <c r="AB67" s="346">
        <v>252</v>
      </c>
      <c r="AC67" s="346">
        <v>250</v>
      </c>
      <c r="AD67" s="346">
        <v>152</v>
      </c>
      <c r="AE67" s="346">
        <v>46</v>
      </c>
      <c r="AF67" s="346">
        <v>15</v>
      </c>
      <c r="AG67" s="346">
        <v>50</v>
      </c>
      <c r="AH67" s="346">
        <v>72</v>
      </c>
      <c r="AI67" s="346">
        <v>40</v>
      </c>
      <c r="AJ67" s="346">
        <v>246</v>
      </c>
      <c r="AK67" s="346">
        <v>151</v>
      </c>
      <c r="AL67" s="346">
        <v>205</v>
      </c>
      <c r="AM67" s="346">
        <v>45</v>
      </c>
      <c r="AN67" s="346">
        <v>250</v>
      </c>
      <c r="AO67" s="373"/>
      <c r="AP67" s="348">
        <v>6.72</v>
      </c>
      <c r="AQ67" s="348">
        <v>8.8000000000000007</v>
      </c>
      <c r="AR67" s="348">
        <v>13.06</v>
      </c>
      <c r="AS67" s="348">
        <v>18.649999999999999</v>
      </c>
      <c r="AT67" s="348">
        <v>-9.74</v>
      </c>
      <c r="AU67" s="351"/>
      <c r="AV67" s="346">
        <v>41</v>
      </c>
      <c r="AW67" s="346">
        <v>57</v>
      </c>
      <c r="AX67" s="346">
        <v>24</v>
      </c>
      <c r="AY67" s="346">
        <v>14</v>
      </c>
      <c r="AZ67" s="346">
        <v>197</v>
      </c>
      <c r="BA67" s="374"/>
      <c r="BB67" s="348">
        <v>18.780100860354199</v>
      </c>
      <c r="BC67" s="348">
        <v>0</v>
      </c>
      <c r="BD67" s="348">
        <v>4.48132129738361E-2</v>
      </c>
      <c r="BE67" s="375" t="s">
        <v>430</v>
      </c>
      <c r="BF67" s="374"/>
      <c r="BG67" s="372" t="s">
        <v>430</v>
      </c>
      <c r="BH67" s="373"/>
      <c r="BI67" s="348" t="s">
        <v>430</v>
      </c>
      <c r="BJ67" s="348" t="s">
        <v>430</v>
      </c>
      <c r="BK67" s="348" t="s">
        <v>430</v>
      </c>
      <c r="BL67" s="348" t="s">
        <v>430</v>
      </c>
      <c r="BM67" s="373"/>
      <c r="BN67" s="372" t="s">
        <v>5866</v>
      </c>
      <c r="BO67" s="372" t="s">
        <v>2933</v>
      </c>
      <c r="BP67" s="372" t="s">
        <v>5867</v>
      </c>
      <c r="BQ67" s="372" t="s">
        <v>5048</v>
      </c>
      <c r="BR67" s="372" t="s">
        <v>5868</v>
      </c>
      <c r="BS67" s="373"/>
      <c r="BT67" s="354" t="s">
        <v>554</v>
      </c>
    </row>
    <row r="68" spans="1:72" s="428" customFormat="1" x14ac:dyDescent="0.25">
      <c r="A68" s="345" t="s">
        <v>5869</v>
      </c>
      <c r="B68" s="373"/>
      <c r="C68" s="719">
        <v>45345</v>
      </c>
      <c r="D68" s="373"/>
      <c r="E68" s="346">
        <v>945.68899999999996</v>
      </c>
      <c r="F68" s="373"/>
      <c r="G68" s="347">
        <v>46.523800000000001</v>
      </c>
      <c r="H68" s="374"/>
      <c r="I68" s="348">
        <v>0.15179999999999999</v>
      </c>
      <c r="J68" s="348">
        <v>1.3299000000000001</v>
      </c>
      <c r="K68" s="348">
        <v>3.395</v>
      </c>
      <c r="L68" s="348">
        <v>20.764800000000001</v>
      </c>
      <c r="M68" s="348">
        <v>4.4032999999999998</v>
      </c>
      <c r="N68" s="350">
        <v>-1.4318</v>
      </c>
      <c r="O68" s="348">
        <v>-4.0766</v>
      </c>
      <c r="P68" s="348" t="s">
        <v>430</v>
      </c>
      <c r="Q68" s="348" t="s">
        <v>430</v>
      </c>
      <c r="R68" s="348" t="s">
        <v>430</v>
      </c>
      <c r="S68" s="348">
        <v>23.6937</v>
      </c>
      <c r="T68" s="348">
        <v>5.7941000000000003</v>
      </c>
      <c r="U68" s="348">
        <v>4.5896999999999997</v>
      </c>
      <c r="V68" s="348">
        <v>-3.9668999999999999</v>
      </c>
      <c r="W68" s="348">
        <v>3.4607000000000001</v>
      </c>
      <c r="X68" s="348">
        <v>1.5414000000000001</v>
      </c>
      <c r="Y68" s="374"/>
      <c r="Z68" s="346">
        <v>143</v>
      </c>
      <c r="AA68" s="346">
        <v>27</v>
      </c>
      <c r="AB68" s="346">
        <v>56</v>
      </c>
      <c r="AC68" s="346">
        <v>16</v>
      </c>
      <c r="AD68" s="346">
        <v>50</v>
      </c>
      <c r="AE68" s="346">
        <v>143</v>
      </c>
      <c r="AF68" s="346">
        <v>148</v>
      </c>
      <c r="AG68" s="346" t="s">
        <v>430</v>
      </c>
      <c r="AH68" s="346" t="s">
        <v>430</v>
      </c>
      <c r="AI68" s="346" t="s">
        <v>430</v>
      </c>
      <c r="AJ68" s="346">
        <v>16</v>
      </c>
      <c r="AK68" s="346">
        <v>35</v>
      </c>
      <c r="AL68" s="346">
        <v>111</v>
      </c>
      <c r="AM68" s="346">
        <v>151</v>
      </c>
      <c r="AN68" s="346">
        <v>54</v>
      </c>
      <c r="AO68" s="373"/>
      <c r="AP68" s="348" t="s">
        <v>430</v>
      </c>
      <c r="AQ68" s="348" t="s">
        <v>430</v>
      </c>
      <c r="AR68" s="348" t="s">
        <v>430</v>
      </c>
      <c r="AS68" s="348" t="s">
        <v>430</v>
      </c>
      <c r="AT68" s="348">
        <v>12.65</v>
      </c>
      <c r="AU68" s="351"/>
      <c r="AV68" s="346" t="s">
        <v>430</v>
      </c>
      <c r="AW68" s="346" t="s">
        <v>430</v>
      </c>
      <c r="AX68" s="346" t="s">
        <v>430</v>
      </c>
      <c r="AY68" s="346" t="s">
        <v>430</v>
      </c>
      <c r="AZ68" s="346">
        <v>51</v>
      </c>
      <c r="BA68" s="374"/>
      <c r="BB68" s="348">
        <v>20.797020296549501</v>
      </c>
      <c r="BC68" s="348">
        <v>1.00345842099662</v>
      </c>
      <c r="BD68" s="348">
        <v>-7.39592496480675E-3</v>
      </c>
      <c r="BE68" s="375">
        <v>-5.9991655403363001E-2</v>
      </c>
      <c r="BF68" s="374"/>
      <c r="BG68" s="372">
        <v>0.19639999999999999</v>
      </c>
      <c r="BH68" s="373"/>
      <c r="BI68" s="348" t="s">
        <v>430</v>
      </c>
      <c r="BJ68" s="348">
        <v>12.401999999999999</v>
      </c>
      <c r="BK68" s="348">
        <v>87.601699999999994</v>
      </c>
      <c r="BL68" s="348">
        <v>-3.7000000000000002E-3</v>
      </c>
      <c r="BM68" s="373"/>
      <c r="BN68" s="372" t="s">
        <v>5870</v>
      </c>
      <c r="BO68" s="372" t="s">
        <v>5871</v>
      </c>
      <c r="BP68" s="372" t="s">
        <v>3319</v>
      </c>
      <c r="BQ68" s="372" t="s">
        <v>5872</v>
      </c>
      <c r="BR68" s="372" t="s">
        <v>5873</v>
      </c>
      <c r="BS68" s="373"/>
      <c r="BT68" s="354" t="s">
        <v>554</v>
      </c>
    </row>
    <row r="69" spans="1:72" s="428" customFormat="1" x14ac:dyDescent="0.25">
      <c r="A69" s="345" t="s">
        <v>5874</v>
      </c>
      <c r="B69" s="373"/>
      <c r="C69" s="719">
        <v>40574</v>
      </c>
      <c r="D69" s="373"/>
      <c r="E69" s="346">
        <v>886.65</v>
      </c>
      <c r="F69" s="373"/>
      <c r="G69" s="347">
        <v>66.971800000000002</v>
      </c>
      <c r="H69" s="374"/>
      <c r="I69" s="348">
        <v>0.1042</v>
      </c>
      <c r="J69" s="348">
        <v>3.15E-2</v>
      </c>
      <c r="K69" s="348">
        <v>1.2821</v>
      </c>
      <c r="L69" s="348">
        <v>14.955299999999999</v>
      </c>
      <c r="M69" s="348">
        <v>3.0163000000000002</v>
      </c>
      <c r="N69" s="350">
        <v>6.5049000000000001</v>
      </c>
      <c r="O69" s="348">
        <v>6.2496</v>
      </c>
      <c r="P69" s="348">
        <v>21.9099</v>
      </c>
      <c r="Q69" s="348">
        <v>19.167999999999999</v>
      </c>
      <c r="R69" s="348">
        <v>17.0488</v>
      </c>
      <c r="S69" s="348">
        <v>18.127099999999999</v>
      </c>
      <c r="T69" s="348">
        <v>2.97</v>
      </c>
      <c r="U69" s="348">
        <v>10.266299999999999</v>
      </c>
      <c r="V69" s="348">
        <v>4.5170000000000003</v>
      </c>
      <c r="W69" s="348">
        <v>0.72430000000000005</v>
      </c>
      <c r="X69" s="348">
        <v>14.861700000000001</v>
      </c>
      <c r="Y69" s="374"/>
      <c r="Z69" s="346">
        <v>149</v>
      </c>
      <c r="AA69" s="346">
        <v>100</v>
      </c>
      <c r="AB69" s="346">
        <v>171</v>
      </c>
      <c r="AC69" s="346">
        <v>43</v>
      </c>
      <c r="AD69" s="346">
        <v>68</v>
      </c>
      <c r="AE69" s="346">
        <v>71</v>
      </c>
      <c r="AF69" s="346">
        <v>44</v>
      </c>
      <c r="AG69" s="346">
        <v>28</v>
      </c>
      <c r="AH69" s="346">
        <v>7</v>
      </c>
      <c r="AI69" s="346">
        <v>2</v>
      </c>
      <c r="AJ69" s="346">
        <v>43</v>
      </c>
      <c r="AK69" s="346">
        <v>56</v>
      </c>
      <c r="AL69" s="346">
        <v>45</v>
      </c>
      <c r="AM69" s="346">
        <v>67</v>
      </c>
      <c r="AN69" s="346">
        <v>179</v>
      </c>
      <c r="AO69" s="373"/>
      <c r="AP69" s="348">
        <v>18.68</v>
      </c>
      <c r="AQ69" s="348">
        <v>22.27</v>
      </c>
      <c r="AR69" s="348">
        <v>18.59</v>
      </c>
      <c r="AS69" s="348">
        <v>12.59</v>
      </c>
      <c r="AT69" s="348">
        <v>12.49</v>
      </c>
      <c r="AU69" s="351"/>
      <c r="AV69" s="346">
        <v>5</v>
      </c>
      <c r="AW69" s="346">
        <v>6</v>
      </c>
      <c r="AX69" s="346">
        <v>7</v>
      </c>
      <c r="AY69" s="346">
        <v>29</v>
      </c>
      <c r="AZ69" s="346">
        <v>56</v>
      </c>
      <c r="BA69" s="374"/>
      <c r="BB69" s="348">
        <v>15.952559635162901</v>
      </c>
      <c r="BC69" s="348">
        <v>0.99959813416579701</v>
      </c>
      <c r="BD69" s="348">
        <v>8.8854872733433496E-2</v>
      </c>
      <c r="BE69" s="375">
        <v>-5.1703503768665299E-3</v>
      </c>
      <c r="BF69" s="374"/>
      <c r="BG69" s="372">
        <v>0.3473</v>
      </c>
      <c r="BH69" s="373"/>
      <c r="BI69" s="348">
        <v>4.1797899999999997</v>
      </c>
      <c r="BJ69" s="348">
        <v>93.958600000000004</v>
      </c>
      <c r="BK69" s="348">
        <v>1.8315699999999999</v>
      </c>
      <c r="BL69" s="348">
        <v>3.0040000000000001E-2</v>
      </c>
      <c r="BM69" s="373"/>
      <c r="BN69" s="372" t="s">
        <v>2321</v>
      </c>
      <c r="BO69" s="372" t="s">
        <v>4747</v>
      </c>
      <c r="BP69" s="372" t="s">
        <v>5875</v>
      </c>
      <c r="BQ69" s="372" t="s">
        <v>4519</v>
      </c>
      <c r="BR69" s="372" t="s">
        <v>5876</v>
      </c>
      <c r="BS69" s="373"/>
      <c r="BT69" s="354" t="s">
        <v>554</v>
      </c>
    </row>
    <row r="70" spans="1:72" s="428" customFormat="1" x14ac:dyDescent="0.25">
      <c r="A70" s="345" t="s">
        <v>5877</v>
      </c>
      <c r="B70" s="373"/>
      <c r="C70" s="719">
        <v>42328</v>
      </c>
      <c r="D70" s="373"/>
      <c r="E70" s="346">
        <v>856.03300000000002</v>
      </c>
      <c r="F70" s="373"/>
      <c r="G70" s="347">
        <v>268.91629999999998</v>
      </c>
      <c r="H70" s="374"/>
      <c r="I70" s="348">
        <v>0.82609999999999995</v>
      </c>
      <c r="J70" s="348">
        <v>-5.1200000000000002E-2</v>
      </c>
      <c r="K70" s="348">
        <v>1.6167</v>
      </c>
      <c r="L70" s="348">
        <v>5.2929000000000004</v>
      </c>
      <c r="M70" s="348">
        <v>-7.6153000000000004</v>
      </c>
      <c r="N70" s="350">
        <v>-2.9569999999999999</v>
      </c>
      <c r="O70" s="348">
        <v>2.0966</v>
      </c>
      <c r="P70" s="348">
        <v>9.8862000000000005</v>
      </c>
      <c r="Q70" s="348">
        <v>9.9166000000000007</v>
      </c>
      <c r="R70" s="348">
        <v>12.7127</v>
      </c>
      <c r="S70" s="348">
        <v>8.0221</v>
      </c>
      <c r="T70" s="348">
        <v>-7.5697000000000001</v>
      </c>
      <c r="U70" s="348">
        <v>-1.7334000000000001</v>
      </c>
      <c r="V70" s="348">
        <v>-4.8929999999999998</v>
      </c>
      <c r="W70" s="348">
        <v>2.3041999999999998</v>
      </c>
      <c r="X70" s="348">
        <v>12.3088</v>
      </c>
      <c r="Y70" s="374"/>
      <c r="Z70" s="346">
        <v>56</v>
      </c>
      <c r="AA70" s="346">
        <v>118</v>
      </c>
      <c r="AB70" s="346">
        <v>160</v>
      </c>
      <c r="AC70" s="346">
        <v>189</v>
      </c>
      <c r="AD70" s="346">
        <v>202</v>
      </c>
      <c r="AE70" s="346">
        <v>169</v>
      </c>
      <c r="AF70" s="346">
        <v>97</v>
      </c>
      <c r="AG70" s="346">
        <v>109</v>
      </c>
      <c r="AH70" s="346">
        <v>55</v>
      </c>
      <c r="AI70" s="346">
        <v>22</v>
      </c>
      <c r="AJ70" s="346">
        <v>199</v>
      </c>
      <c r="AK70" s="346">
        <v>205</v>
      </c>
      <c r="AL70" s="346">
        <v>168</v>
      </c>
      <c r="AM70" s="346">
        <v>173</v>
      </c>
      <c r="AN70" s="346">
        <v>100</v>
      </c>
      <c r="AO70" s="373"/>
      <c r="AP70" s="348">
        <v>11.83</v>
      </c>
      <c r="AQ70" s="348">
        <v>11.36</v>
      </c>
      <c r="AR70" s="348">
        <v>7.86</v>
      </c>
      <c r="AS70" s="348">
        <v>3.44</v>
      </c>
      <c r="AT70" s="348">
        <v>-6.04</v>
      </c>
      <c r="AU70" s="351"/>
      <c r="AV70" s="346">
        <v>26</v>
      </c>
      <c r="AW70" s="346">
        <v>44</v>
      </c>
      <c r="AX70" s="346">
        <v>58</v>
      </c>
      <c r="AY70" s="346">
        <v>103</v>
      </c>
      <c r="AZ70" s="346">
        <v>175</v>
      </c>
      <c r="BA70" s="374"/>
      <c r="BB70" s="348">
        <v>11.4758687936593</v>
      </c>
      <c r="BC70" s="348">
        <v>0.99869646375237098</v>
      </c>
      <c r="BD70" s="348">
        <v>3.7446401551129903E-2</v>
      </c>
      <c r="BE70" s="375">
        <v>-1.0876407840417599E-2</v>
      </c>
      <c r="BF70" s="374"/>
      <c r="BG70" s="372">
        <v>0.1202</v>
      </c>
      <c r="BH70" s="373"/>
      <c r="BI70" s="348">
        <v>99.743499999999997</v>
      </c>
      <c r="BJ70" s="348" t="s">
        <v>430</v>
      </c>
      <c r="BK70" s="348" t="s">
        <v>430</v>
      </c>
      <c r="BL70" s="348">
        <v>0.25650000000000001</v>
      </c>
      <c r="BM70" s="373"/>
      <c r="BN70" s="372" t="s">
        <v>4452</v>
      </c>
      <c r="BO70" s="372" t="s">
        <v>4333</v>
      </c>
      <c r="BP70" s="372" t="s">
        <v>4310</v>
      </c>
      <c r="BQ70" s="372" t="s">
        <v>4491</v>
      </c>
      <c r="BR70" s="372" t="s">
        <v>4455</v>
      </c>
      <c r="BS70" s="373"/>
      <c r="BT70" s="354" t="s">
        <v>554</v>
      </c>
    </row>
    <row r="71" spans="1:72" s="428" customFormat="1" ht="11" x14ac:dyDescent="0.3">
      <c r="A71" s="841" t="s">
        <v>5878</v>
      </c>
      <c r="B71" s="842"/>
      <c r="C71" s="843">
        <v>44552</v>
      </c>
      <c r="D71" s="842"/>
      <c r="E71" s="844">
        <v>866.90700000000004</v>
      </c>
      <c r="F71" s="842"/>
      <c r="G71" s="845">
        <v>51.668199999999999</v>
      </c>
      <c r="H71" s="847"/>
      <c r="I71" s="846">
        <v>-0.47270000000000001</v>
      </c>
      <c r="J71" s="846">
        <v>0.40710000000000002</v>
      </c>
      <c r="K71" s="846">
        <v>3.4975999999999998</v>
      </c>
      <c r="L71" s="846">
        <v>17.333100000000002</v>
      </c>
      <c r="M71" s="846">
        <v>5.694</v>
      </c>
      <c r="N71" s="848">
        <v>1.3688</v>
      </c>
      <c r="O71" s="846">
        <v>-2.3974000000000002</v>
      </c>
      <c r="P71" s="846">
        <v>20.7666</v>
      </c>
      <c r="Q71" s="846" t="s">
        <v>430</v>
      </c>
      <c r="R71" s="846" t="s">
        <v>430</v>
      </c>
      <c r="S71" s="846">
        <v>21.2715</v>
      </c>
      <c r="T71" s="846">
        <v>7.2259000000000002</v>
      </c>
      <c r="U71" s="846">
        <v>10.5815</v>
      </c>
      <c r="V71" s="846">
        <v>-1.06E-2</v>
      </c>
      <c r="W71" s="846">
        <v>2.1497999999999999</v>
      </c>
      <c r="X71" s="846">
        <v>10.385300000000001</v>
      </c>
      <c r="Y71" s="847"/>
      <c r="Z71" s="844">
        <v>208</v>
      </c>
      <c r="AA71" s="844">
        <v>54</v>
      </c>
      <c r="AB71" s="844">
        <v>50</v>
      </c>
      <c r="AC71" s="844">
        <v>22</v>
      </c>
      <c r="AD71" s="844">
        <v>34</v>
      </c>
      <c r="AE71" s="844">
        <v>109</v>
      </c>
      <c r="AF71" s="844">
        <v>147</v>
      </c>
      <c r="AG71" s="844">
        <v>35</v>
      </c>
      <c r="AH71" s="844" t="s">
        <v>430</v>
      </c>
      <c r="AI71" s="844" t="s">
        <v>430</v>
      </c>
      <c r="AJ71" s="844">
        <v>19</v>
      </c>
      <c r="AK71" s="844">
        <v>21</v>
      </c>
      <c r="AL71" s="844">
        <v>44</v>
      </c>
      <c r="AM71" s="844">
        <v>112</v>
      </c>
      <c r="AN71" s="844">
        <v>122</v>
      </c>
      <c r="AO71" s="842"/>
      <c r="AP71" s="846" t="s">
        <v>430</v>
      </c>
      <c r="AQ71" s="846" t="s">
        <v>430</v>
      </c>
      <c r="AR71" s="846" t="s">
        <v>430</v>
      </c>
      <c r="AS71" s="846">
        <v>7.99</v>
      </c>
      <c r="AT71" s="846">
        <v>13.92</v>
      </c>
      <c r="AU71" s="849"/>
      <c r="AV71" s="844" t="s">
        <v>430</v>
      </c>
      <c r="AW71" s="844" t="s">
        <v>430</v>
      </c>
      <c r="AX71" s="844" t="s">
        <v>430</v>
      </c>
      <c r="AY71" s="844">
        <v>64</v>
      </c>
      <c r="AZ71" s="844">
        <v>38</v>
      </c>
      <c r="BA71" s="847"/>
      <c r="BB71" s="846">
        <v>20.6063394996584</v>
      </c>
      <c r="BC71" s="846">
        <v>0.99765940603125602</v>
      </c>
      <c r="BD71" s="846">
        <v>6.9874027137887706E-2</v>
      </c>
      <c r="BE71" s="852">
        <v>-7.44061780213119E-2</v>
      </c>
      <c r="BF71" s="847"/>
      <c r="BG71" s="855">
        <v>0.77549999999999997</v>
      </c>
      <c r="BH71" s="842"/>
      <c r="BI71" s="846">
        <v>26.790099999999999</v>
      </c>
      <c r="BJ71" s="846">
        <v>54.622700000000002</v>
      </c>
      <c r="BK71" s="846">
        <v>17.118099999999998</v>
      </c>
      <c r="BL71" s="846">
        <v>1.4691000000000001</v>
      </c>
      <c r="BM71" s="842"/>
      <c r="BN71" s="855" t="s">
        <v>5879</v>
      </c>
      <c r="BO71" s="855" t="s">
        <v>4695</v>
      </c>
      <c r="BP71" s="855" t="s">
        <v>5880</v>
      </c>
      <c r="BQ71" s="855" t="s">
        <v>5881</v>
      </c>
      <c r="BR71" s="855" t="s">
        <v>5882</v>
      </c>
      <c r="BS71" s="842"/>
      <c r="BT71" s="856" t="s">
        <v>554</v>
      </c>
    </row>
    <row r="72" spans="1:72" s="428" customFormat="1" x14ac:dyDescent="0.25">
      <c r="A72" s="345" t="s">
        <v>5883</v>
      </c>
      <c r="B72" s="373"/>
      <c r="C72" s="719">
        <v>44413</v>
      </c>
      <c r="D72" s="373"/>
      <c r="E72" s="346">
        <v>764.38</v>
      </c>
      <c r="F72" s="373"/>
      <c r="G72" s="347">
        <v>52.643700000000003</v>
      </c>
      <c r="H72" s="374"/>
      <c r="I72" s="348">
        <v>5.21E-2</v>
      </c>
      <c r="J72" s="348">
        <v>-0.75690000000000002</v>
      </c>
      <c r="K72" s="348">
        <v>-2.0379999999999998</v>
      </c>
      <c r="L72" s="348">
        <v>6.0768000000000004</v>
      </c>
      <c r="M72" s="348">
        <v>-10.620699999999999</v>
      </c>
      <c r="N72" s="350">
        <v>-9.0571999999999999</v>
      </c>
      <c r="O72" s="348">
        <v>-5.5675999999999997</v>
      </c>
      <c r="P72" s="348">
        <v>-0.13850000000000001</v>
      </c>
      <c r="Q72" s="348" t="s">
        <v>430</v>
      </c>
      <c r="R72" s="348" t="s">
        <v>430</v>
      </c>
      <c r="S72" s="348">
        <v>8.109</v>
      </c>
      <c r="T72" s="348">
        <v>-11.1998</v>
      </c>
      <c r="U72" s="348">
        <v>-9.8069000000000006</v>
      </c>
      <c r="V72" s="348">
        <v>-9.9367000000000001</v>
      </c>
      <c r="W72" s="348">
        <v>-0.39190000000000003</v>
      </c>
      <c r="X72" s="348">
        <v>7.6337999999999999</v>
      </c>
      <c r="Y72" s="374"/>
      <c r="Z72" s="346">
        <v>161</v>
      </c>
      <c r="AA72" s="346">
        <v>185</v>
      </c>
      <c r="AB72" s="346">
        <v>227</v>
      </c>
      <c r="AC72" s="346">
        <v>167</v>
      </c>
      <c r="AD72" s="346">
        <v>225</v>
      </c>
      <c r="AE72" s="346">
        <v>194</v>
      </c>
      <c r="AF72" s="346">
        <v>149</v>
      </c>
      <c r="AG72" s="346">
        <v>137</v>
      </c>
      <c r="AH72" s="346" t="s">
        <v>430</v>
      </c>
      <c r="AI72" s="346" t="s">
        <v>430</v>
      </c>
      <c r="AJ72" s="346">
        <v>180</v>
      </c>
      <c r="AK72" s="346">
        <v>231</v>
      </c>
      <c r="AL72" s="346">
        <v>209</v>
      </c>
      <c r="AM72" s="346">
        <v>196</v>
      </c>
      <c r="AN72" s="346">
        <v>204</v>
      </c>
      <c r="AO72" s="373"/>
      <c r="AP72" s="348" t="s">
        <v>430</v>
      </c>
      <c r="AQ72" s="348" t="s">
        <v>430</v>
      </c>
      <c r="AR72" s="348" t="s">
        <v>430</v>
      </c>
      <c r="AS72" s="348">
        <v>-5.81</v>
      </c>
      <c r="AT72" s="348">
        <v>-13.35</v>
      </c>
      <c r="AU72" s="351"/>
      <c r="AV72" s="346" t="s">
        <v>430</v>
      </c>
      <c r="AW72" s="346" t="s">
        <v>430</v>
      </c>
      <c r="AX72" s="346" t="s">
        <v>430</v>
      </c>
      <c r="AY72" s="346">
        <v>131</v>
      </c>
      <c r="AZ72" s="346">
        <v>202</v>
      </c>
      <c r="BA72" s="374"/>
      <c r="BB72" s="348">
        <v>15.4003127602316</v>
      </c>
      <c r="BC72" s="348">
        <v>0.99783974875977299</v>
      </c>
      <c r="BD72" s="348">
        <v>-1.6945623163809299E-2</v>
      </c>
      <c r="BE72" s="375">
        <v>-1.8055688760860101E-2</v>
      </c>
      <c r="BF72" s="374"/>
      <c r="BG72" s="372">
        <v>5.6000000000000001E-2</v>
      </c>
      <c r="BH72" s="373"/>
      <c r="BI72" s="348">
        <v>80.130399999999995</v>
      </c>
      <c r="BJ72" s="348">
        <v>18.2637</v>
      </c>
      <c r="BK72" s="348">
        <v>0.76719199999999999</v>
      </c>
      <c r="BL72" s="348">
        <v>0.83870800000000001</v>
      </c>
      <c r="BM72" s="373"/>
      <c r="BN72" s="372" t="s">
        <v>5884</v>
      </c>
      <c r="BO72" s="372" t="s">
        <v>5885</v>
      </c>
      <c r="BP72" s="372" t="s">
        <v>5886</v>
      </c>
      <c r="BQ72" s="372" t="s">
        <v>5887</v>
      </c>
      <c r="BR72" s="372" t="s">
        <v>5888</v>
      </c>
      <c r="BS72" s="373"/>
      <c r="BT72" s="354" t="s">
        <v>554</v>
      </c>
    </row>
    <row r="73" spans="1:72" s="428" customFormat="1" x14ac:dyDescent="0.25">
      <c r="A73" s="345" t="s">
        <v>5889</v>
      </c>
      <c r="B73" s="373"/>
      <c r="C73" s="719">
        <v>43854</v>
      </c>
      <c r="D73" s="373"/>
      <c r="E73" s="346">
        <v>760.52</v>
      </c>
      <c r="F73" s="373"/>
      <c r="G73" s="347">
        <v>23.639600000000002</v>
      </c>
      <c r="H73" s="374"/>
      <c r="I73" s="348">
        <v>8.3400000000000002E-2</v>
      </c>
      <c r="J73" s="348">
        <v>0.3967</v>
      </c>
      <c r="K73" s="348">
        <v>1.7159</v>
      </c>
      <c r="L73" s="348">
        <v>14.855700000000001</v>
      </c>
      <c r="M73" s="348">
        <v>3.0882999999999998</v>
      </c>
      <c r="N73" s="350">
        <v>6.8552999999999997</v>
      </c>
      <c r="O73" s="348">
        <v>5.3986999999999998</v>
      </c>
      <c r="P73" s="348">
        <v>20.997699999999998</v>
      </c>
      <c r="Q73" s="348">
        <v>18.465399999999999</v>
      </c>
      <c r="R73" s="348" t="s">
        <v>430</v>
      </c>
      <c r="S73" s="348">
        <v>17.8474</v>
      </c>
      <c r="T73" s="348">
        <v>2.9531999999999998</v>
      </c>
      <c r="U73" s="348">
        <v>9.1057000000000006</v>
      </c>
      <c r="V73" s="348">
        <v>4.5980999999999996</v>
      </c>
      <c r="W73" s="348">
        <v>1.4075</v>
      </c>
      <c r="X73" s="348">
        <v>21.573399999999999</v>
      </c>
      <c r="Y73" s="374"/>
      <c r="Z73" s="346">
        <v>154</v>
      </c>
      <c r="AA73" s="346">
        <v>56</v>
      </c>
      <c r="AB73" s="346">
        <v>135</v>
      </c>
      <c r="AC73" s="346">
        <v>46</v>
      </c>
      <c r="AD73" s="346">
        <v>66</v>
      </c>
      <c r="AE73" s="346">
        <v>65</v>
      </c>
      <c r="AF73" s="346">
        <v>49</v>
      </c>
      <c r="AG73" s="346">
        <v>31</v>
      </c>
      <c r="AH73" s="346">
        <v>8</v>
      </c>
      <c r="AI73" s="346" t="s">
        <v>430</v>
      </c>
      <c r="AJ73" s="346">
        <v>50</v>
      </c>
      <c r="AK73" s="346">
        <v>58</v>
      </c>
      <c r="AL73" s="346">
        <v>53</v>
      </c>
      <c r="AM73" s="346">
        <v>66</v>
      </c>
      <c r="AN73" s="346">
        <v>155</v>
      </c>
      <c r="AO73" s="373"/>
      <c r="AP73" s="348" t="s">
        <v>430</v>
      </c>
      <c r="AQ73" s="348" t="s">
        <v>430</v>
      </c>
      <c r="AR73" s="348">
        <v>17.89</v>
      </c>
      <c r="AS73" s="348">
        <v>12.12</v>
      </c>
      <c r="AT73" s="348">
        <v>12.04</v>
      </c>
      <c r="AU73" s="351"/>
      <c r="AV73" s="346" t="s">
        <v>430</v>
      </c>
      <c r="AW73" s="346" t="s">
        <v>430</v>
      </c>
      <c r="AX73" s="346">
        <v>9</v>
      </c>
      <c r="AY73" s="346">
        <v>35</v>
      </c>
      <c r="AZ73" s="346">
        <v>62</v>
      </c>
      <c r="BA73" s="374"/>
      <c r="BB73" s="348">
        <v>15.600691455115101</v>
      </c>
      <c r="BC73" s="348">
        <v>0.99930940842044402</v>
      </c>
      <c r="BD73" s="348">
        <v>8.73811153271358E-2</v>
      </c>
      <c r="BE73" s="375">
        <v>-1.10932077418007E-2</v>
      </c>
      <c r="BF73" s="374"/>
      <c r="BG73" s="372">
        <v>0.2349</v>
      </c>
      <c r="BH73" s="373"/>
      <c r="BI73" s="348">
        <v>3.9134500000000001</v>
      </c>
      <c r="BJ73" s="348">
        <v>92.436199999999999</v>
      </c>
      <c r="BK73" s="348">
        <v>3.6188199999999999</v>
      </c>
      <c r="BL73" s="348">
        <v>3.1530000000000002E-2</v>
      </c>
      <c r="BM73" s="373"/>
      <c r="BN73" s="372" t="s">
        <v>4614</v>
      </c>
      <c r="BO73" s="372" t="s">
        <v>685</v>
      </c>
      <c r="BP73" s="372" t="s">
        <v>4615</v>
      </c>
      <c r="BQ73" s="372" t="s">
        <v>1627</v>
      </c>
      <c r="BR73" s="372" t="s">
        <v>4616</v>
      </c>
      <c r="BS73" s="373"/>
      <c r="BT73" s="354" t="s">
        <v>554</v>
      </c>
    </row>
    <row r="74" spans="1:72" s="428" customFormat="1" x14ac:dyDescent="0.25">
      <c r="A74" s="345" t="s">
        <v>5890</v>
      </c>
      <c r="B74" s="373"/>
      <c r="C74" s="719">
        <v>45540</v>
      </c>
      <c r="D74" s="373"/>
      <c r="E74" s="346">
        <v>728.62300000000005</v>
      </c>
      <c r="F74" s="373"/>
      <c r="G74" s="347">
        <v>88.403000000000006</v>
      </c>
      <c r="H74" s="374"/>
      <c r="I74" s="348">
        <v>1.1248</v>
      </c>
      <c r="J74" s="348">
        <v>-0.59440000000000004</v>
      </c>
      <c r="K74" s="348">
        <v>1.6989000000000001</v>
      </c>
      <c r="L74" s="348">
        <v>3.5013999999999998</v>
      </c>
      <c r="M74" s="348">
        <v>-13.4588</v>
      </c>
      <c r="N74" s="350">
        <v>-10.6143</v>
      </c>
      <c r="O74" s="348" t="s">
        <v>430</v>
      </c>
      <c r="P74" s="348" t="s">
        <v>430</v>
      </c>
      <c r="Q74" s="348" t="s">
        <v>430</v>
      </c>
      <c r="R74" s="348" t="s">
        <v>430</v>
      </c>
      <c r="S74" s="348">
        <v>6.2542</v>
      </c>
      <c r="T74" s="348">
        <v>-13.1694</v>
      </c>
      <c r="U74" s="348">
        <v>-5.3078000000000003</v>
      </c>
      <c r="V74" s="348">
        <v>-11.8148</v>
      </c>
      <c r="W74" s="348">
        <v>2.5489999999999999</v>
      </c>
      <c r="X74" s="348">
        <v>-4.9657</v>
      </c>
      <c r="Y74" s="374"/>
      <c r="Z74" s="346">
        <v>35</v>
      </c>
      <c r="AA74" s="346">
        <v>176</v>
      </c>
      <c r="AB74" s="346">
        <v>139</v>
      </c>
      <c r="AC74" s="346">
        <v>221</v>
      </c>
      <c r="AD74" s="346">
        <v>230</v>
      </c>
      <c r="AE74" s="346">
        <v>195</v>
      </c>
      <c r="AF74" s="346" t="s">
        <v>430</v>
      </c>
      <c r="AG74" s="346" t="s">
        <v>430</v>
      </c>
      <c r="AH74" s="346" t="s">
        <v>430</v>
      </c>
      <c r="AI74" s="346" t="s">
        <v>430</v>
      </c>
      <c r="AJ74" s="346">
        <v>218</v>
      </c>
      <c r="AK74" s="346">
        <v>234</v>
      </c>
      <c r="AL74" s="346">
        <v>202</v>
      </c>
      <c r="AM74" s="346">
        <v>197</v>
      </c>
      <c r="AN74" s="346">
        <v>77</v>
      </c>
      <c r="AO74" s="373"/>
      <c r="AP74" s="348" t="s">
        <v>430</v>
      </c>
      <c r="AQ74" s="348" t="s">
        <v>430</v>
      </c>
      <c r="AR74" s="348" t="s">
        <v>430</v>
      </c>
      <c r="AS74" s="348" t="s">
        <v>430</v>
      </c>
      <c r="AT74" s="348">
        <v>-12.58</v>
      </c>
      <c r="AU74" s="351"/>
      <c r="AV74" s="346" t="s">
        <v>430</v>
      </c>
      <c r="AW74" s="346" t="s">
        <v>430</v>
      </c>
      <c r="AX74" s="346" t="s">
        <v>430</v>
      </c>
      <c r="AY74" s="346" t="s">
        <v>430</v>
      </c>
      <c r="AZ74" s="346">
        <v>201</v>
      </c>
      <c r="BA74" s="374"/>
      <c r="BB74" s="348">
        <v>12.452173105685601</v>
      </c>
      <c r="BC74" s="348">
        <v>0.999436635921786</v>
      </c>
      <c r="BD74" s="348">
        <v>-7.6456091088871803E-2</v>
      </c>
      <c r="BE74" s="375">
        <v>-1.08949465001174E-2</v>
      </c>
      <c r="BF74" s="374"/>
      <c r="BG74" s="372">
        <v>6.5299999999999997E-2</v>
      </c>
      <c r="BH74" s="373"/>
      <c r="BI74" s="348">
        <v>99.469800000000006</v>
      </c>
      <c r="BJ74" s="348" t="s">
        <v>430</v>
      </c>
      <c r="BK74" s="348" t="s">
        <v>430</v>
      </c>
      <c r="BL74" s="348">
        <v>0.5302</v>
      </c>
      <c r="BM74" s="373"/>
      <c r="BN74" s="372" t="s">
        <v>4590</v>
      </c>
      <c r="BO74" s="372" t="s">
        <v>4591</v>
      </c>
      <c r="BP74" s="372" t="s">
        <v>5891</v>
      </c>
      <c r="BQ74" s="372" t="s">
        <v>4593</v>
      </c>
      <c r="BR74" s="372" t="s">
        <v>4594</v>
      </c>
      <c r="BS74" s="373"/>
      <c r="BT74" s="354" t="s">
        <v>554</v>
      </c>
    </row>
    <row r="75" spans="1:72" s="428" customFormat="1" x14ac:dyDescent="0.25">
      <c r="A75" s="345" t="s">
        <v>5892</v>
      </c>
      <c r="B75" s="373"/>
      <c r="C75" s="719">
        <v>42446</v>
      </c>
      <c r="D75" s="373"/>
      <c r="E75" s="346">
        <v>730.31600000000003</v>
      </c>
      <c r="F75" s="373"/>
      <c r="G75" s="347">
        <v>274.38339999999999</v>
      </c>
      <c r="H75" s="374"/>
      <c r="I75" s="348">
        <v>0.67149999999999999</v>
      </c>
      <c r="J75" s="348">
        <v>-0.1011</v>
      </c>
      <c r="K75" s="348">
        <v>1.9775</v>
      </c>
      <c r="L75" s="348">
        <v>7.1208999999999998</v>
      </c>
      <c r="M75" s="348">
        <v>-5.5753000000000004</v>
      </c>
      <c r="N75" s="350">
        <v>-1.2565999999999999</v>
      </c>
      <c r="O75" s="348">
        <v>1.7507999999999999</v>
      </c>
      <c r="P75" s="348">
        <v>11.317</v>
      </c>
      <c r="Q75" s="348">
        <v>10.2981</v>
      </c>
      <c r="R75" s="348">
        <v>12.824999999999999</v>
      </c>
      <c r="S75" s="348">
        <v>10.0032</v>
      </c>
      <c r="T75" s="348">
        <v>-5.6208</v>
      </c>
      <c r="U75" s="348">
        <v>-0.3589</v>
      </c>
      <c r="V75" s="348">
        <v>-3.2865000000000002</v>
      </c>
      <c r="W75" s="348">
        <v>2.1930000000000001</v>
      </c>
      <c r="X75" s="348">
        <v>13.3035</v>
      </c>
      <c r="Y75" s="374"/>
      <c r="Z75" s="346">
        <v>72</v>
      </c>
      <c r="AA75" s="346">
        <v>134</v>
      </c>
      <c r="AB75" s="346">
        <v>111</v>
      </c>
      <c r="AC75" s="346">
        <v>152</v>
      </c>
      <c r="AD75" s="346">
        <v>160</v>
      </c>
      <c r="AE75" s="346">
        <v>139</v>
      </c>
      <c r="AF75" s="346">
        <v>106</v>
      </c>
      <c r="AG75" s="346">
        <v>75</v>
      </c>
      <c r="AH75" s="346">
        <v>37</v>
      </c>
      <c r="AI75" s="346">
        <v>16</v>
      </c>
      <c r="AJ75" s="346">
        <v>157</v>
      </c>
      <c r="AK75" s="346">
        <v>159</v>
      </c>
      <c r="AL75" s="346">
        <v>147</v>
      </c>
      <c r="AM75" s="346">
        <v>143</v>
      </c>
      <c r="AN75" s="346">
        <v>120</v>
      </c>
      <c r="AO75" s="373"/>
      <c r="AP75" s="348">
        <v>12</v>
      </c>
      <c r="AQ75" s="348">
        <v>11.89</v>
      </c>
      <c r="AR75" s="348">
        <v>8.68</v>
      </c>
      <c r="AS75" s="348">
        <v>4.55</v>
      </c>
      <c r="AT75" s="348">
        <v>-3.04</v>
      </c>
      <c r="AU75" s="351"/>
      <c r="AV75" s="346">
        <v>16</v>
      </c>
      <c r="AW75" s="346">
        <v>26</v>
      </c>
      <c r="AX75" s="346">
        <v>42</v>
      </c>
      <c r="AY75" s="346">
        <v>84</v>
      </c>
      <c r="AZ75" s="346">
        <v>138</v>
      </c>
      <c r="BA75" s="374"/>
      <c r="BB75" s="348">
        <v>12.2719521381105</v>
      </c>
      <c r="BC75" s="348">
        <v>0.99867319584120995</v>
      </c>
      <c r="BD75" s="348">
        <v>4.47573194371651E-2</v>
      </c>
      <c r="BE75" s="375">
        <v>-2.6379825745707301E-2</v>
      </c>
      <c r="BF75" s="374"/>
      <c r="BG75" s="372">
        <v>9.8900000000000002E-2</v>
      </c>
      <c r="BH75" s="373"/>
      <c r="BI75" s="348">
        <v>97.763099999999994</v>
      </c>
      <c r="BJ75" s="348">
        <v>1.3897200000000001</v>
      </c>
      <c r="BK75" s="348" t="s">
        <v>430</v>
      </c>
      <c r="BL75" s="348">
        <v>0.84718000000000004</v>
      </c>
      <c r="BM75" s="373"/>
      <c r="BN75" s="372" t="s">
        <v>4854</v>
      </c>
      <c r="BO75" s="372" t="s">
        <v>4541</v>
      </c>
      <c r="BP75" s="372" t="s">
        <v>4542</v>
      </c>
      <c r="BQ75" s="372" t="s">
        <v>4543</v>
      </c>
      <c r="BR75" s="372" t="s">
        <v>1796</v>
      </c>
      <c r="BS75" s="373"/>
      <c r="BT75" s="354" t="s">
        <v>554</v>
      </c>
    </row>
    <row r="76" spans="1:72" s="428" customFormat="1" x14ac:dyDescent="0.25">
      <c r="A76" s="345" t="s">
        <v>5893</v>
      </c>
      <c r="B76" s="373"/>
      <c r="C76" s="719">
        <v>43466</v>
      </c>
      <c r="D76" s="373"/>
      <c r="E76" s="346">
        <v>708.23</v>
      </c>
      <c r="F76" s="373"/>
      <c r="G76" s="347">
        <v>260.9151</v>
      </c>
      <c r="H76" s="374"/>
      <c r="I76" s="348">
        <v>0.82530000000000003</v>
      </c>
      <c r="J76" s="348">
        <v>-5.1999999999999998E-2</v>
      </c>
      <c r="K76" s="348">
        <v>1.6146</v>
      </c>
      <c r="L76" s="348">
        <v>5.3060999999999998</v>
      </c>
      <c r="M76" s="348">
        <v>-7.6642999999999999</v>
      </c>
      <c r="N76" s="350">
        <v>-2.9542999999999999</v>
      </c>
      <c r="O76" s="348">
        <v>2.089</v>
      </c>
      <c r="P76" s="348">
        <v>9.9116</v>
      </c>
      <c r="Q76" s="348">
        <v>9.9212000000000007</v>
      </c>
      <c r="R76" s="348" t="s">
        <v>430</v>
      </c>
      <c r="S76" s="348">
        <v>8.0494000000000003</v>
      </c>
      <c r="T76" s="348">
        <v>-7.6181000000000001</v>
      </c>
      <c r="U76" s="348">
        <v>-1.7411000000000001</v>
      </c>
      <c r="V76" s="348">
        <v>-4.8910999999999998</v>
      </c>
      <c r="W76" s="348">
        <v>2.3029000000000002</v>
      </c>
      <c r="X76" s="348">
        <v>12.3596</v>
      </c>
      <c r="Y76" s="374"/>
      <c r="Z76" s="346">
        <v>62</v>
      </c>
      <c r="AA76" s="346">
        <v>122</v>
      </c>
      <c r="AB76" s="346">
        <v>161</v>
      </c>
      <c r="AC76" s="346">
        <v>187</v>
      </c>
      <c r="AD76" s="346">
        <v>204</v>
      </c>
      <c r="AE76" s="346">
        <v>168</v>
      </c>
      <c r="AF76" s="346">
        <v>98</v>
      </c>
      <c r="AG76" s="346">
        <v>108</v>
      </c>
      <c r="AH76" s="346">
        <v>54</v>
      </c>
      <c r="AI76" s="346" t="s">
        <v>430</v>
      </c>
      <c r="AJ76" s="346">
        <v>196</v>
      </c>
      <c r="AK76" s="346">
        <v>206</v>
      </c>
      <c r="AL76" s="346">
        <v>170</v>
      </c>
      <c r="AM76" s="346">
        <v>171</v>
      </c>
      <c r="AN76" s="346">
        <v>101</v>
      </c>
      <c r="AO76" s="373"/>
      <c r="AP76" s="348" t="s">
        <v>430</v>
      </c>
      <c r="AQ76" s="348">
        <v>11.39</v>
      </c>
      <c r="AR76" s="348">
        <v>7.87</v>
      </c>
      <c r="AS76" s="348">
        <v>3.43</v>
      </c>
      <c r="AT76" s="348">
        <v>-6.06</v>
      </c>
      <c r="AU76" s="351"/>
      <c r="AV76" s="346" t="s">
        <v>430</v>
      </c>
      <c r="AW76" s="346">
        <v>40</v>
      </c>
      <c r="AX76" s="346">
        <v>57</v>
      </c>
      <c r="AY76" s="346">
        <v>106</v>
      </c>
      <c r="AZ76" s="346">
        <v>177</v>
      </c>
      <c r="BA76" s="374"/>
      <c r="BB76" s="348">
        <v>11.4782173005585</v>
      </c>
      <c r="BC76" s="348">
        <v>0.99887047608870605</v>
      </c>
      <c r="BD76" s="348">
        <v>3.7591041867212301E-2</v>
      </c>
      <c r="BE76" s="375">
        <v>-9.2050227522828508E-3</v>
      </c>
      <c r="BF76" s="374"/>
      <c r="BG76" s="372">
        <v>0.1515</v>
      </c>
      <c r="BH76" s="373"/>
      <c r="BI76" s="348">
        <v>99.769099999999995</v>
      </c>
      <c r="BJ76" s="348" t="s">
        <v>430</v>
      </c>
      <c r="BK76" s="348" t="s">
        <v>430</v>
      </c>
      <c r="BL76" s="348">
        <v>0.23089999999999999</v>
      </c>
      <c r="BM76" s="373"/>
      <c r="BN76" s="372" t="s">
        <v>4452</v>
      </c>
      <c r="BO76" s="372" t="s">
        <v>4453</v>
      </c>
      <c r="BP76" s="372" t="s">
        <v>4454</v>
      </c>
      <c r="BQ76" s="372" t="s">
        <v>4311</v>
      </c>
      <c r="BR76" s="372" t="s">
        <v>4455</v>
      </c>
      <c r="BS76" s="373"/>
      <c r="BT76" s="354" t="s">
        <v>554</v>
      </c>
    </row>
    <row r="77" spans="1:72" s="428" customFormat="1" x14ac:dyDescent="0.25">
      <c r="A77" s="345" t="s">
        <v>5894</v>
      </c>
      <c r="B77" s="373"/>
      <c r="C77" s="719">
        <v>42338</v>
      </c>
      <c r="D77" s="373"/>
      <c r="E77" s="346">
        <v>708.58500000000004</v>
      </c>
      <c r="F77" s="373"/>
      <c r="G77" s="347">
        <v>868.01419999999996</v>
      </c>
      <c r="H77" s="374"/>
      <c r="I77" s="348">
        <v>1.0396000000000001</v>
      </c>
      <c r="J77" s="348">
        <v>4.3900000000000002E-2</v>
      </c>
      <c r="K77" s="348">
        <v>2.4279999999999999</v>
      </c>
      <c r="L77" s="348">
        <v>4.4404000000000003</v>
      </c>
      <c r="M77" s="348">
        <v>-9.3770000000000007</v>
      </c>
      <c r="N77" s="350">
        <v>-5.0910000000000002</v>
      </c>
      <c r="O77" s="348">
        <v>0.76490000000000002</v>
      </c>
      <c r="P77" s="348">
        <v>8.0269999999999992</v>
      </c>
      <c r="Q77" s="348">
        <v>9.0482999999999993</v>
      </c>
      <c r="R77" s="348">
        <v>12.533899999999999</v>
      </c>
      <c r="S77" s="348">
        <v>7.5217000000000001</v>
      </c>
      <c r="T77" s="348">
        <v>-9.1753999999999998</v>
      </c>
      <c r="U77" s="348">
        <v>-3.45</v>
      </c>
      <c r="V77" s="348">
        <v>-7.0453999999999999</v>
      </c>
      <c r="W77" s="348">
        <v>3.2671999999999999</v>
      </c>
      <c r="X77" s="348">
        <v>12.018599999999999</v>
      </c>
      <c r="Y77" s="374"/>
      <c r="Z77" s="346">
        <v>36</v>
      </c>
      <c r="AA77" s="346">
        <v>87</v>
      </c>
      <c r="AB77" s="346">
        <v>87</v>
      </c>
      <c r="AC77" s="346">
        <v>204</v>
      </c>
      <c r="AD77" s="346">
        <v>221</v>
      </c>
      <c r="AE77" s="346">
        <v>189</v>
      </c>
      <c r="AF77" s="346">
        <v>126</v>
      </c>
      <c r="AG77" s="346">
        <v>125</v>
      </c>
      <c r="AH77" s="346">
        <v>68</v>
      </c>
      <c r="AI77" s="346">
        <v>34</v>
      </c>
      <c r="AJ77" s="346">
        <v>209</v>
      </c>
      <c r="AK77" s="346">
        <v>225</v>
      </c>
      <c r="AL77" s="346">
        <v>191</v>
      </c>
      <c r="AM77" s="346">
        <v>192</v>
      </c>
      <c r="AN77" s="346">
        <v>55</v>
      </c>
      <c r="AO77" s="373"/>
      <c r="AP77" s="348">
        <v>11.22</v>
      </c>
      <c r="AQ77" s="348">
        <v>10.119999999999999</v>
      </c>
      <c r="AR77" s="348">
        <v>6.4</v>
      </c>
      <c r="AS77" s="348">
        <v>1.63</v>
      </c>
      <c r="AT77" s="348">
        <v>-8.4600000000000009</v>
      </c>
      <c r="AU77" s="351"/>
      <c r="AV77" s="346">
        <v>38</v>
      </c>
      <c r="AW77" s="346">
        <v>54</v>
      </c>
      <c r="AX77" s="346">
        <v>71</v>
      </c>
      <c r="AY77" s="346">
        <v>122</v>
      </c>
      <c r="AZ77" s="346">
        <v>190</v>
      </c>
      <c r="BA77" s="374"/>
      <c r="BB77" s="348">
        <v>11.418345462605901</v>
      </c>
      <c r="BC77" s="348">
        <v>0.99919785862869304</v>
      </c>
      <c r="BD77" s="348">
        <v>2.5415073185788398E-2</v>
      </c>
      <c r="BE77" s="375">
        <v>-1.1197354865300701E-2</v>
      </c>
      <c r="BF77" s="374"/>
      <c r="BG77" s="372">
        <v>8.1199999999999994E-2</v>
      </c>
      <c r="BH77" s="373"/>
      <c r="BI77" s="348">
        <v>99.729200000000006</v>
      </c>
      <c r="BJ77" s="348" t="s">
        <v>430</v>
      </c>
      <c r="BK77" s="348" t="s">
        <v>430</v>
      </c>
      <c r="BL77" s="348">
        <v>0.27079999999999999</v>
      </c>
      <c r="BM77" s="373"/>
      <c r="BN77" s="372" t="s">
        <v>4473</v>
      </c>
      <c r="BO77" s="372" t="s">
        <v>4474</v>
      </c>
      <c r="BP77" s="372" t="s">
        <v>4475</v>
      </c>
      <c r="BQ77" s="372" t="s">
        <v>4547</v>
      </c>
      <c r="BR77" s="372" t="s">
        <v>983</v>
      </c>
      <c r="BS77" s="373"/>
      <c r="BT77" s="354" t="s">
        <v>554</v>
      </c>
    </row>
    <row r="78" spans="1:72" s="428" customFormat="1" x14ac:dyDescent="0.25">
      <c r="A78" s="345" t="s">
        <v>5895</v>
      </c>
      <c r="B78" s="373"/>
      <c r="C78" s="719">
        <v>45336</v>
      </c>
      <c r="D78" s="373"/>
      <c r="E78" s="346">
        <v>660.69200000000001</v>
      </c>
      <c r="F78" s="373"/>
      <c r="G78" s="347">
        <v>62.475499999999997</v>
      </c>
      <c r="H78" s="374"/>
      <c r="I78" s="348">
        <v>0.1051</v>
      </c>
      <c r="J78" s="348">
        <v>2.5899999999999999E-2</v>
      </c>
      <c r="K78" s="348">
        <v>1.2629999999999999</v>
      </c>
      <c r="L78" s="348">
        <v>14.9085</v>
      </c>
      <c r="M78" s="348">
        <v>2.9441999999999999</v>
      </c>
      <c r="N78" s="350">
        <v>6.3388999999999998</v>
      </c>
      <c r="O78" s="348">
        <v>6.0385999999999997</v>
      </c>
      <c r="P78" s="348" t="s">
        <v>430</v>
      </c>
      <c r="Q78" s="348" t="s">
        <v>430</v>
      </c>
      <c r="R78" s="348" t="s">
        <v>430</v>
      </c>
      <c r="S78" s="348">
        <v>18.033799999999999</v>
      </c>
      <c r="T78" s="348">
        <v>2.8896000000000002</v>
      </c>
      <c r="U78" s="348">
        <v>10.168799999999999</v>
      </c>
      <c r="V78" s="348">
        <v>4.3598999999999997</v>
      </c>
      <c r="W78" s="348">
        <v>0.71060000000000001</v>
      </c>
      <c r="X78" s="348">
        <v>11.4955</v>
      </c>
      <c r="Y78" s="374"/>
      <c r="Z78" s="346">
        <v>148</v>
      </c>
      <c r="AA78" s="346">
        <v>102</v>
      </c>
      <c r="AB78" s="346">
        <v>172</v>
      </c>
      <c r="AC78" s="346">
        <v>44</v>
      </c>
      <c r="AD78" s="346">
        <v>75</v>
      </c>
      <c r="AE78" s="346">
        <v>72</v>
      </c>
      <c r="AF78" s="346">
        <v>45</v>
      </c>
      <c r="AG78" s="346" t="s">
        <v>430</v>
      </c>
      <c r="AH78" s="346" t="s">
        <v>430</v>
      </c>
      <c r="AI78" s="346" t="s">
        <v>430</v>
      </c>
      <c r="AJ78" s="346">
        <v>45</v>
      </c>
      <c r="AK78" s="346">
        <v>62</v>
      </c>
      <c r="AL78" s="346">
        <v>47</v>
      </c>
      <c r="AM78" s="346">
        <v>72</v>
      </c>
      <c r="AN78" s="346">
        <v>181</v>
      </c>
      <c r="AO78" s="373"/>
      <c r="AP78" s="348" t="s">
        <v>430</v>
      </c>
      <c r="AQ78" s="348" t="s">
        <v>430</v>
      </c>
      <c r="AR78" s="348" t="s">
        <v>430</v>
      </c>
      <c r="AS78" s="348" t="s">
        <v>430</v>
      </c>
      <c r="AT78" s="348">
        <v>12.32</v>
      </c>
      <c r="AU78" s="351"/>
      <c r="AV78" s="346" t="s">
        <v>430</v>
      </c>
      <c r="AW78" s="346" t="s">
        <v>430</v>
      </c>
      <c r="AX78" s="346" t="s">
        <v>430</v>
      </c>
      <c r="AY78" s="346" t="s">
        <v>430</v>
      </c>
      <c r="AZ78" s="346">
        <v>59</v>
      </c>
      <c r="BA78" s="374"/>
      <c r="BB78" s="348">
        <v>16.037140179757898</v>
      </c>
      <c r="BC78" s="348">
        <v>0.99911760283004503</v>
      </c>
      <c r="BD78" s="348">
        <v>3.1230383264086899E-2</v>
      </c>
      <c r="BE78" s="375">
        <v>-2.4542263215109598E-2</v>
      </c>
      <c r="BF78" s="374"/>
      <c r="BG78" s="372">
        <v>0.15939999999999999</v>
      </c>
      <c r="BH78" s="373"/>
      <c r="BI78" s="348">
        <v>4.18987</v>
      </c>
      <c r="BJ78" s="348">
        <v>93.8506</v>
      </c>
      <c r="BK78" s="348">
        <v>1.8350599999999999</v>
      </c>
      <c r="BL78" s="348">
        <v>0.12447</v>
      </c>
      <c r="BM78" s="373"/>
      <c r="BN78" s="372" t="s">
        <v>2321</v>
      </c>
      <c r="BO78" s="372" t="s">
        <v>4747</v>
      </c>
      <c r="BP78" s="372" t="s">
        <v>5896</v>
      </c>
      <c r="BQ78" s="372" t="s">
        <v>5897</v>
      </c>
      <c r="BR78" s="372" t="s">
        <v>5898</v>
      </c>
      <c r="BS78" s="373"/>
      <c r="BT78" s="354" t="s">
        <v>554</v>
      </c>
    </row>
    <row r="79" spans="1:72" s="428" customFormat="1" x14ac:dyDescent="0.25">
      <c r="A79" s="345" t="s">
        <v>5899</v>
      </c>
      <c r="B79" s="373"/>
      <c r="C79" s="719">
        <v>44777</v>
      </c>
      <c r="D79" s="373"/>
      <c r="E79" s="346">
        <v>637.34100000000001</v>
      </c>
      <c r="F79" s="373"/>
      <c r="G79" s="347">
        <v>31.730799999999999</v>
      </c>
      <c r="H79" s="374"/>
      <c r="I79" s="348">
        <v>0.54979999999999996</v>
      </c>
      <c r="J79" s="348">
        <v>0.1123</v>
      </c>
      <c r="K79" s="348">
        <v>2.9508999999999999</v>
      </c>
      <c r="L79" s="348">
        <v>11.471500000000001</v>
      </c>
      <c r="M79" s="348">
        <v>-0.66800000000000004</v>
      </c>
      <c r="N79" s="350">
        <v>-1.2019</v>
      </c>
      <c r="O79" s="348">
        <v>-6.3468</v>
      </c>
      <c r="P79" s="348">
        <v>14.5722</v>
      </c>
      <c r="Q79" s="348" t="s">
        <v>430</v>
      </c>
      <c r="R79" s="348" t="s">
        <v>430</v>
      </c>
      <c r="S79" s="348">
        <v>15.2963</v>
      </c>
      <c r="T79" s="348">
        <v>0.2661</v>
      </c>
      <c r="U79" s="348">
        <v>4.4139999999999997</v>
      </c>
      <c r="V79" s="348">
        <v>-2.1699000000000002</v>
      </c>
      <c r="W79" s="348">
        <v>2.3693</v>
      </c>
      <c r="X79" s="348">
        <v>15.132099999999999</v>
      </c>
      <c r="Y79" s="374"/>
      <c r="Z79" s="346">
        <v>93</v>
      </c>
      <c r="AA79" s="346">
        <v>81</v>
      </c>
      <c r="AB79" s="346">
        <v>75</v>
      </c>
      <c r="AC79" s="346">
        <v>98</v>
      </c>
      <c r="AD79" s="346">
        <v>117</v>
      </c>
      <c r="AE79" s="346">
        <v>137</v>
      </c>
      <c r="AF79" s="346">
        <v>153</v>
      </c>
      <c r="AG79" s="346">
        <v>57</v>
      </c>
      <c r="AH79" s="346" t="s">
        <v>430</v>
      </c>
      <c r="AI79" s="346" t="s">
        <v>430</v>
      </c>
      <c r="AJ79" s="346">
        <v>99</v>
      </c>
      <c r="AK79" s="346">
        <v>89</v>
      </c>
      <c r="AL79" s="346">
        <v>113</v>
      </c>
      <c r="AM79" s="346">
        <v>129</v>
      </c>
      <c r="AN79" s="346">
        <v>83</v>
      </c>
      <c r="AO79" s="373"/>
      <c r="AP79" s="348" t="s">
        <v>430</v>
      </c>
      <c r="AQ79" s="348" t="s">
        <v>430</v>
      </c>
      <c r="AR79" s="348" t="s">
        <v>430</v>
      </c>
      <c r="AS79" s="348">
        <v>3.45</v>
      </c>
      <c r="AT79" s="348">
        <v>3.36</v>
      </c>
      <c r="AU79" s="351"/>
      <c r="AV79" s="346" t="s">
        <v>430</v>
      </c>
      <c r="AW79" s="346" t="s">
        <v>430</v>
      </c>
      <c r="AX79" s="346" t="s">
        <v>430</v>
      </c>
      <c r="AY79" s="346">
        <v>102</v>
      </c>
      <c r="AZ79" s="346">
        <v>117</v>
      </c>
      <c r="BA79" s="374"/>
      <c r="BB79" s="348">
        <v>17.928751439176398</v>
      </c>
      <c r="BC79" s="348">
        <v>1.0038114701058101</v>
      </c>
      <c r="BD79" s="348">
        <v>5.0738986153681803E-2</v>
      </c>
      <c r="BE79" s="375">
        <v>-5.1872584180613003E-2</v>
      </c>
      <c r="BF79" s="374"/>
      <c r="BG79" s="372">
        <v>0.45290000000000002</v>
      </c>
      <c r="BH79" s="373"/>
      <c r="BI79" s="348">
        <v>65.558499999999995</v>
      </c>
      <c r="BJ79" s="348">
        <v>34.341799999999999</v>
      </c>
      <c r="BK79" s="348" t="s">
        <v>430</v>
      </c>
      <c r="BL79" s="348">
        <v>9.9699999999999997E-2</v>
      </c>
      <c r="BM79" s="373"/>
      <c r="BN79" s="372" t="s">
        <v>2612</v>
      </c>
      <c r="BO79" s="372" t="s">
        <v>4627</v>
      </c>
      <c r="BP79" s="372" t="s">
        <v>4469</v>
      </c>
      <c r="BQ79" s="372" t="s">
        <v>4470</v>
      </c>
      <c r="BR79" s="372" t="s">
        <v>4709</v>
      </c>
      <c r="BS79" s="373"/>
      <c r="BT79" s="354" t="s">
        <v>554</v>
      </c>
    </row>
    <row r="80" spans="1:72" s="428" customFormat="1" x14ac:dyDescent="0.25">
      <c r="A80" s="345" t="s">
        <v>5900</v>
      </c>
      <c r="B80" s="373"/>
      <c r="C80" s="719">
        <v>45134</v>
      </c>
      <c r="D80" s="373"/>
      <c r="E80" s="346">
        <v>663.29700000000003</v>
      </c>
      <c r="F80" s="373"/>
      <c r="G80" s="347">
        <v>28.687200000000001</v>
      </c>
      <c r="H80" s="374"/>
      <c r="I80" s="348">
        <v>1.8475999999999999</v>
      </c>
      <c r="J80" s="348">
        <v>1.6927000000000001</v>
      </c>
      <c r="K80" s="348">
        <v>7.5297000000000001</v>
      </c>
      <c r="L80" s="348">
        <v>13.2087</v>
      </c>
      <c r="M80" s="348">
        <v>-0.41689999999999999</v>
      </c>
      <c r="N80" s="350">
        <v>1.2341</v>
      </c>
      <c r="O80" s="348">
        <v>5.2405999999999997</v>
      </c>
      <c r="P80" s="348" t="s">
        <v>430</v>
      </c>
      <c r="Q80" s="348" t="s">
        <v>430</v>
      </c>
      <c r="R80" s="348" t="s">
        <v>430</v>
      </c>
      <c r="S80" s="348">
        <v>17.437200000000001</v>
      </c>
      <c r="T80" s="348">
        <v>-1.3107</v>
      </c>
      <c r="U80" s="348">
        <v>7.0625999999999998</v>
      </c>
      <c r="V80" s="348">
        <v>0.57779999999999998</v>
      </c>
      <c r="W80" s="348">
        <v>7.7355999999999998</v>
      </c>
      <c r="X80" s="348">
        <v>7.2994000000000003</v>
      </c>
      <c r="Y80" s="374"/>
      <c r="Z80" s="346">
        <v>16</v>
      </c>
      <c r="AA80" s="346">
        <v>14</v>
      </c>
      <c r="AB80" s="346">
        <v>25</v>
      </c>
      <c r="AC80" s="346">
        <v>74</v>
      </c>
      <c r="AD80" s="346">
        <v>112</v>
      </c>
      <c r="AE80" s="346">
        <v>113</v>
      </c>
      <c r="AF80" s="346">
        <v>55</v>
      </c>
      <c r="AG80" s="346" t="s">
        <v>430</v>
      </c>
      <c r="AH80" s="346" t="s">
        <v>430</v>
      </c>
      <c r="AI80" s="346" t="s">
        <v>430</v>
      </c>
      <c r="AJ80" s="346">
        <v>65</v>
      </c>
      <c r="AK80" s="346">
        <v>105</v>
      </c>
      <c r="AL80" s="346">
        <v>73</v>
      </c>
      <c r="AM80" s="346">
        <v>107</v>
      </c>
      <c r="AN80" s="346">
        <v>8</v>
      </c>
      <c r="AO80" s="373"/>
      <c r="AP80" s="348" t="s">
        <v>430</v>
      </c>
      <c r="AQ80" s="348" t="s">
        <v>430</v>
      </c>
      <c r="AR80" s="348" t="s">
        <v>430</v>
      </c>
      <c r="AS80" s="348" t="s">
        <v>430</v>
      </c>
      <c r="AT80" s="348">
        <v>6.71</v>
      </c>
      <c r="AU80" s="351"/>
      <c r="AV80" s="346" t="s">
        <v>430</v>
      </c>
      <c r="AW80" s="346" t="s">
        <v>430</v>
      </c>
      <c r="AX80" s="346" t="s">
        <v>430</v>
      </c>
      <c r="AY80" s="346" t="s">
        <v>430</v>
      </c>
      <c r="AZ80" s="346">
        <v>90</v>
      </c>
      <c r="BA80" s="374"/>
      <c r="BB80" s="348">
        <v>15.436095443165</v>
      </c>
      <c r="BC80" s="348">
        <v>0.99955895364745995</v>
      </c>
      <c r="BD80" s="348">
        <v>1.80423185532653E-2</v>
      </c>
      <c r="BE80" s="375">
        <v>-1.26975647576511E-2</v>
      </c>
      <c r="BF80" s="374"/>
      <c r="BG80" s="372">
        <v>4.9000000000000002E-2</v>
      </c>
      <c r="BH80" s="373"/>
      <c r="BI80" s="348">
        <v>80.134100000000004</v>
      </c>
      <c r="BJ80" s="348">
        <v>16.814800000000002</v>
      </c>
      <c r="BK80" s="348">
        <v>3.0268000000000002</v>
      </c>
      <c r="BL80" s="348">
        <v>2.4299999999999999E-2</v>
      </c>
      <c r="BM80" s="373"/>
      <c r="BN80" s="372" t="s">
        <v>5901</v>
      </c>
      <c r="BO80" s="372" t="s">
        <v>5157</v>
      </c>
      <c r="BP80" s="372" t="s">
        <v>430</v>
      </c>
      <c r="BQ80" s="372" t="s">
        <v>430</v>
      </c>
      <c r="BR80" s="372" t="s">
        <v>430</v>
      </c>
      <c r="BS80" s="373"/>
      <c r="BT80" s="354" t="s">
        <v>554</v>
      </c>
    </row>
    <row r="81" spans="1:72" s="428" customFormat="1" x14ac:dyDescent="0.25">
      <c r="A81" s="345" t="s">
        <v>5902</v>
      </c>
      <c r="B81" s="373"/>
      <c r="C81" s="719">
        <v>45568</v>
      </c>
      <c r="D81" s="373"/>
      <c r="E81" s="346">
        <v>527.02300000000002</v>
      </c>
      <c r="F81" s="373"/>
      <c r="G81" s="347">
        <v>12.726900000000001</v>
      </c>
      <c r="H81" s="374"/>
      <c r="I81" s="348">
        <v>-0.39679999999999999</v>
      </c>
      <c r="J81" s="348">
        <v>-3.0405000000000002</v>
      </c>
      <c r="K81" s="348">
        <v>-4.7224000000000004</v>
      </c>
      <c r="L81" s="348">
        <v>14.5938</v>
      </c>
      <c r="M81" s="348">
        <v>17.966200000000001</v>
      </c>
      <c r="N81" s="350">
        <v>36.613399999999999</v>
      </c>
      <c r="O81" s="348" t="s">
        <v>430</v>
      </c>
      <c r="P81" s="348" t="s">
        <v>430</v>
      </c>
      <c r="Q81" s="348" t="s">
        <v>430</v>
      </c>
      <c r="R81" s="348" t="s">
        <v>430</v>
      </c>
      <c r="S81" s="348">
        <v>13.5205</v>
      </c>
      <c r="T81" s="348">
        <v>13.478999999999999</v>
      </c>
      <c r="U81" s="348">
        <v>26.1938</v>
      </c>
      <c r="V81" s="348">
        <v>33.151600000000002</v>
      </c>
      <c r="W81" s="348">
        <v>-5.9169</v>
      </c>
      <c r="X81" s="348">
        <v>13.9968</v>
      </c>
      <c r="Y81" s="374"/>
      <c r="Z81" s="346">
        <v>202</v>
      </c>
      <c r="AA81" s="346">
        <v>230</v>
      </c>
      <c r="AB81" s="346">
        <v>245</v>
      </c>
      <c r="AC81" s="346">
        <v>56</v>
      </c>
      <c r="AD81" s="346">
        <v>6</v>
      </c>
      <c r="AE81" s="346">
        <v>18</v>
      </c>
      <c r="AF81" s="346" t="s">
        <v>430</v>
      </c>
      <c r="AG81" s="346" t="s">
        <v>430</v>
      </c>
      <c r="AH81" s="346" t="s">
        <v>430</v>
      </c>
      <c r="AI81" s="346" t="s">
        <v>430</v>
      </c>
      <c r="AJ81" s="346">
        <v>111</v>
      </c>
      <c r="AK81" s="346">
        <v>8</v>
      </c>
      <c r="AL81" s="346">
        <v>20</v>
      </c>
      <c r="AM81" s="346">
        <v>18</v>
      </c>
      <c r="AN81" s="346">
        <v>247</v>
      </c>
      <c r="AO81" s="373"/>
      <c r="AP81" s="348" t="s">
        <v>430</v>
      </c>
      <c r="AQ81" s="348" t="s">
        <v>430</v>
      </c>
      <c r="AR81" s="348" t="s">
        <v>430</v>
      </c>
      <c r="AS81" s="348" t="s">
        <v>430</v>
      </c>
      <c r="AT81" s="348">
        <v>34.770000000000003</v>
      </c>
      <c r="AU81" s="351"/>
      <c r="AV81" s="346" t="s">
        <v>430</v>
      </c>
      <c r="AW81" s="346" t="s">
        <v>430</v>
      </c>
      <c r="AX81" s="346" t="s">
        <v>430</v>
      </c>
      <c r="AY81" s="346" t="s">
        <v>430</v>
      </c>
      <c r="AZ81" s="346">
        <v>21</v>
      </c>
      <c r="BA81" s="374"/>
      <c r="BB81" s="348">
        <v>21.1808822505437</v>
      </c>
      <c r="BC81" s="348">
        <v>1.00013872484773</v>
      </c>
      <c r="BD81" s="348">
        <v>6.2141200808537099E-2</v>
      </c>
      <c r="BE81" s="375">
        <v>-3.5256208864135302E-2</v>
      </c>
      <c r="BF81" s="374"/>
      <c r="BG81" s="372">
        <v>9.8299999999999998E-2</v>
      </c>
      <c r="BH81" s="373"/>
      <c r="BI81" s="348">
        <v>64.923000000000002</v>
      </c>
      <c r="BJ81" s="348">
        <v>22.871400000000001</v>
      </c>
      <c r="BK81" s="348">
        <v>3.7025800000000002</v>
      </c>
      <c r="BL81" s="348">
        <v>8.5030199999999994</v>
      </c>
      <c r="BM81" s="373"/>
      <c r="BN81" s="372" t="s">
        <v>5903</v>
      </c>
      <c r="BO81" s="372" t="s">
        <v>5904</v>
      </c>
      <c r="BP81" s="372" t="s">
        <v>5905</v>
      </c>
      <c r="BQ81" s="372" t="s">
        <v>5906</v>
      </c>
      <c r="BR81" s="372" t="s">
        <v>5861</v>
      </c>
      <c r="BS81" s="373"/>
      <c r="BT81" s="354" t="s">
        <v>554</v>
      </c>
    </row>
    <row r="82" spans="1:72" s="428" customFormat="1" x14ac:dyDescent="0.25">
      <c r="A82" s="345" t="s">
        <v>5907</v>
      </c>
      <c r="B82" s="373"/>
      <c r="C82" s="719">
        <v>42347</v>
      </c>
      <c r="D82" s="373"/>
      <c r="E82" s="346">
        <v>534.80399999999997</v>
      </c>
      <c r="F82" s="373"/>
      <c r="G82" s="347">
        <v>87.170599999999993</v>
      </c>
      <c r="H82" s="374"/>
      <c r="I82" s="348">
        <v>1.0327999999999999</v>
      </c>
      <c r="J82" s="348">
        <v>3.5200000000000002E-2</v>
      </c>
      <c r="K82" s="348">
        <v>2.4268000000000001</v>
      </c>
      <c r="L82" s="348">
        <v>4.4478</v>
      </c>
      <c r="M82" s="348">
        <v>-9.3618000000000006</v>
      </c>
      <c r="N82" s="350">
        <v>-5.0755999999999997</v>
      </c>
      <c r="O82" s="348">
        <v>0.83289999999999997</v>
      </c>
      <c r="P82" s="348">
        <v>8.1085999999999991</v>
      </c>
      <c r="Q82" s="348">
        <v>9.1164000000000005</v>
      </c>
      <c r="R82" s="348">
        <v>12.5662</v>
      </c>
      <c r="S82" s="348">
        <v>7.5278</v>
      </c>
      <c r="T82" s="348">
        <v>-9.1610999999999994</v>
      </c>
      <c r="U82" s="348">
        <v>-3.4142000000000001</v>
      </c>
      <c r="V82" s="348">
        <v>-6.9907000000000004</v>
      </c>
      <c r="W82" s="348">
        <v>3.2645</v>
      </c>
      <c r="X82" s="348">
        <v>12.5733</v>
      </c>
      <c r="Y82" s="374"/>
      <c r="Z82" s="346">
        <v>39</v>
      </c>
      <c r="AA82" s="346">
        <v>92</v>
      </c>
      <c r="AB82" s="346">
        <v>89</v>
      </c>
      <c r="AC82" s="346">
        <v>199</v>
      </c>
      <c r="AD82" s="346">
        <v>218</v>
      </c>
      <c r="AE82" s="346">
        <v>186</v>
      </c>
      <c r="AF82" s="346">
        <v>122</v>
      </c>
      <c r="AG82" s="346">
        <v>121</v>
      </c>
      <c r="AH82" s="346">
        <v>64</v>
      </c>
      <c r="AI82" s="346">
        <v>31</v>
      </c>
      <c r="AJ82" s="346">
        <v>205</v>
      </c>
      <c r="AK82" s="346">
        <v>222</v>
      </c>
      <c r="AL82" s="346">
        <v>187</v>
      </c>
      <c r="AM82" s="346">
        <v>189</v>
      </c>
      <c r="AN82" s="346">
        <v>56</v>
      </c>
      <c r="AO82" s="373"/>
      <c r="AP82" s="348">
        <v>11.26</v>
      </c>
      <c r="AQ82" s="348">
        <v>10.19</v>
      </c>
      <c r="AR82" s="348">
        <v>6.47</v>
      </c>
      <c r="AS82" s="348">
        <v>1.7</v>
      </c>
      <c r="AT82" s="348">
        <v>-8.43</v>
      </c>
      <c r="AU82" s="351"/>
      <c r="AV82" s="346">
        <v>35</v>
      </c>
      <c r="AW82" s="346">
        <v>49</v>
      </c>
      <c r="AX82" s="346">
        <v>67</v>
      </c>
      <c r="AY82" s="346">
        <v>119</v>
      </c>
      <c r="AZ82" s="346">
        <v>187</v>
      </c>
      <c r="BA82" s="374"/>
      <c r="BB82" s="348">
        <v>11.425323169195201</v>
      </c>
      <c r="BC82" s="348">
        <v>0.99981581839053801</v>
      </c>
      <c r="BD82" s="348">
        <v>2.5972906432386499E-2</v>
      </c>
      <c r="BE82" s="375">
        <v>-4.8329905983366403E-3</v>
      </c>
      <c r="BF82" s="374"/>
      <c r="BG82" s="372">
        <v>0.55789999999999995</v>
      </c>
      <c r="BH82" s="373"/>
      <c r="BI82" s="348">
        <v>99.7667</v>
      </c>
      <c r="BJ82" s="348" t="s">
        <v>430</v>
      </c>
      <c r="BK82" s="348" t="s">
        <v>430</v>
      </c>
      <c r="BL82" s="348">
        <v>0.23330000000000001</v>
      </c>
      <c r="BM82" s="373"/>
      <c r="BN82" s="372" t="s">
        <v>4473</v>
      </c>
      <c r="BO82" s="372" t="s">
        <v>4474</v>
      </c>
      <c r="BP82" s="372" t="s">
        <v>4475</v>
      </c>
      <c r="BQ82" s="372" t="s">
        <v>4476</v>
      </c>
      <c r="BR82" s="372" t="s">
        <v>983</v>
      </c>
      <c r="BS82" s="373"/>
      <c r="BT82" s="354" t="s">
        <v>554</v>
      </c>
    </row>
    <row r="83" spans="1:72" s="428" customFormat="1" x14ac:dyDescent="0.25">
      <c r="A83" s="345" t="s">
        <v>5908</v>
      </c>
      <c r="B83" s="373"/>
      <c r="C83" s="719">
        <v>44060</v>
      </c>
      <c r="D83" s="373"/>
      <c r="E83" s="346">
        <v>489.09</v>
      </c>
      <c r="F83" s="373"/>
      <c r="G83" s="347">
        <v>30.5791</v>
      </c>
      <c r="H83" s="374"/>
      <c r="I83" s="348">
        <v>2.0428999999999999</v>
      </c>
      <c r="J83" s="348">
        <v>-4.2845000000000004</v>
      </c>
      <c r="K83" s="348">
        <v>-4.3080999999999996</v>
      </c>
      <c r="L83" s="348">
        <v>-6.4795999999999996</v>
      </c>
      <c r="M83" s="348">
        <v>-28.5091</v>
      </c>
      <c r="N83" s="350">
        <v>-26.712399999999999</v>
      </c>
      <c r="O83" s="348">
        <v>-9.6844000000000001</v>
      </c>
      <c r="P83" s="348">
        <v>0.76790000000000003</v>
      </c>
      <c r="Q83" s="348">
        <v>0.83230000000000004</v>
      </c>
      <c r="R83" s="348" t="s">
        <v>430</v>
      </c>
      <c r="S83" s="348">
        <v>-4.5921000000000003</v>
      </c>
      <c r="T83" s="348">
        <v>-26.448899999999998</v>
      </c>
      <c r="U83" s="348">
        <v>-16.597300000000001</v>
      </c>
      <c r="V83" s="348">
        <v>-27.7013</v>
      </c>
      <c r="W83" s="348">
        <v>-5.1730999999999998</v>
      </c>
      <c r="X83" s="348">
        <v>9.2192000000000007</v>
      </c>
      <c r="Y83" s="374"/>
      <c r="Z83" s="346">
        <v>7</v>
      </c>
      <c r="AA83" s="346">
        <v>237</v>
      </c>
      <c r="AB83" s="346">
        <v>240</v>
      </c>
      <c r="AC83" s="346">
        <v>256</v>
      </c>
      <c r="AD83" s="346">
        <v>239</v>
      </c>
      <c r="AE83" s="346">
        <v>206</v>
      </c>
      <c r="AF83" s="346">
        <v>160</v>
      </c>
      <c r="AG83" s="346">
        <v>132</v>
      </c>
      <c r="AH83" s="346">
        <v>75</v>
      </c>
      <c r="AI83" s="346" t="s">
        <v>430</v>
      </c>
      <c r="AJ83" s="346">
        <v>259</v>
      </c>
      <c r="AK83" s="346">
        <v>242</v>
      </c>
      <c r="AL83" s="346">
        <v>218</v>
      </c>
      <c r="AM83" s="346">
        <v>208</v>
      </c>
      <c r="AN83" s="346">
        <v>242</v>
      </c>
      <c r="AO83" s="373"/>
      <c r="AP83" s="348" t="s">
        <v>430</v>
      </c>
      <c r="AQ83" s="348" t="s">
        <v>430</v>
      </c>
      <c r="AR83" s="348">
        <v>-5.65</v>
      </c>
      <c r="AS83" s="348">
        <v>-14.4</v>
      </c>
      <c r="AT83" s="348">
        <v>-32.450000000000003</v>
      </c>
      <c r="AU83" s="351"/>
      <c r="AV83" s="346" t="s">
        <v>430</v>
      </c>
      <c r="AW83" s="346" t="s">
        <v>430</v>
      </c>
      <c r="AX83" s="346">
        <v>76</v>
      </c>
      <c r="AY83" s="346">
        <v>136</v>
      </c>
      <c r="AZ83" s="346">
        <v>212</v>
      </c>
      <c r="BA83" s="374"/>
      <c r="BB83" s="348">
        <v>21.636009110192401</v>
      </c>
      <c r="BC83" s="348">
        <v>0.99879936714216999</v>
      </c>
      <c r="BD83" s="348">
        <v>-9.8923243784037104E-3</v>
      </c>
      <c r="BE83" s="375">
        <v>-1.40531865040062E-2</v>
      </c>
      <c r="BF83" s="374"/>
      <c r="BG83" s="372">
        <v>7.17E-2</v>
      </c>
      <c r="BH83" s="373"/>
      <c r="BI83" s="348">
        <v>80.343199999999996</v>
      </c>
      <c r="BJ83" s="348">
        <v>19.355399999999999</v>
      </c>
      <c r="BK83" s="348" t="s">
        <v>430</v>
      </c>
      <c r="BL83" s="348">
        <v>0.3014</v>
      </c>
      <c r="BM83" s="373"/>
      <c r="BN83" s="372" t="s">
        <v>5909</v>
      </c>
      <c r="BO83" s="372" t="s">
        <v>5910</v>
      </c>
      <c r="BP83" s="372" t="s">
        <v>430</v>
      </c>
      <c r="BQ83" s="372" t="s">
        <v>430</v>
      </c>
      <c r="BR83" s="372" t="s">
        <v>430</v>
      </c>
      <c r="BS83" s="373"/>
      <c r="BT83" s="354" t="s">
        <v>554</v>
      </c>
    </row>
    <row r="84" spans="1:72" s="428" customFormat="1" x14ac:dyDescent="0.25">
      <c r="A84" s="345" t="s">
        <v>5911</v>
      </c>
      <c r="B84" s="373"/>
      <c r="C84" s="719">
        <v>45434</v>
      </c>
      <c r="D84" s="373"/>
      <c r="E84" s="346">
        <v>468.20800000000003</v>
      </c>
      <c r="F84" s="373"/>
      <c r="G84" s="347">
        <v>51.155200000000001</v>
      </c>
      <c r="H84" s="374"/>
      <c r="I84" s="348">
        <v>-0.39369999999999999</v>
      </c>
      <c r="J84" s="348">
        <v>-0.63070000000000004</v>
      </c>
      <c r="K84" s="348">
        <v>0.96630000000000005</v>
      </c>
      <c r="L84" s="348">
        <v>16.814599999999999</v>
      </c>
      <c r="M84" s="348">
        <v>5.8925000000000001</v>
      </c>
      <c r="N84" s="350">
        <v>0.92390000000000005</v>
      </c>
      <c r="O84" s="348">
        <v>-0.8276</v>
      </c>
      <c r="P84" s="348" t="s">
        <v>430</v>
      </c>
      <c r="Q84" s="348" t="s">
        <v>430</v>
      </c>
      <c r="R84" s="348" t="s">
        <v>430</v>
      </c>
      <c r="S84" s="348">
        <v>19.327200000000001</v>
      </c>
      <c r="T84" s="348">
        <v>7.2991999999999999</v>
      </c>
      <c r="U84" s="348">
        <v>9.1628000000000007</v>
      </c>
      <c r="V84" s="348">
        <v>-0.47589999999999999</v>
      </c>
      <c r="W84" s="348">
        <v>0.39779999999999999</v>
      </c>
      <c r="X84" s="348">
        <v>2.3008000000000002</v>
      </c>
      <c r="Y84" s="374"/>
      <c r="Z84" s="346">
        <v>200</v>
      </c>
      <c r="AA84" s="346">
        <v>181</v>
      </c>
      <c r="AB84" s="346">
        <v>182</v>
      </c>
      <c r="AC84" s="346">
        <v>24</v>
      </c>
      <c r="AD84" s="346">
        <v>33</v>
      </c>
      <c r="AE84" s="346">
        <v>118</v>
      </c>
      <c r="AF84" s="346">
        <v>137</v>
      </c>
      <c r="AG84" s="346" t="s">
        <v>430</v>
      </c>
      <c r="AH84" s="346" t="s">
        <v>430</v>
      </c>
      <c r="AI84" s="346" t="s">
        <v>430</v>
      </c>
      <c r="AJ84" s="346">
        <v>36</v>
      </c>
      <c r="AK84" s="346">
        <v>20</v>
      </c>
      <c r="AL84" s="346">
        <v>51</v>
      </c>
      <c r="AM84" s="346">
        <v>116</v>
      </c>
      <c r="AN84" s="346">
        <v>187</v>
      </c>
      <c r="AO84" s="373"/>
      <c r="AP84" s="348" t="s">
        <v>430</v>
      </c>
      <c r="AQ84" s="348" t="s">
        <v>430</v>
      </c>
      <c r="AR84" s="348" t="s">
        <v>430</v>
      </c>
      <c r="AS84" s="348" t="s">
        <v>430</v>
      </c>
      <c r="AT84" s="348">
        <v>13.16</v>
      </c>
      <c r="AU84" s="351"/>
      <c r="AV84" s="346" t="s">
        <v>430</v>
      </c>
      <c r="AW84" s="346" t="s">
        <v>430</v>
      </c>
      <c r="AX84" s="346" t="s">
        <v>430</v>
      </c>
      <c r="AY84" s="346" t="s">
        <v>430</v>
      </c>
      <c r="AZ84" s="346">
        <v>46</v>
      </c>
      <c r="BA84" s="374"/>
      <c r="BB84" s="348">
        <v>17.317352408913401</v>
      </c>
      <c r="BC84" s="348">
        <v>1.0011794934670299</v>
      </c>
      <c r="BD84" s="348">
        <v>-1.1153686197294699E-2</v>
      </c>
      <c r="BE84" s="375">
        <v>-4.54762983211855E-2</v>
      </c>
      <c r="BF84" s="374"/>
      <c r="BG84" s="372">
        <v>0.1055</v>
      </c>
      <c r="BH84" s="373"/>
      <c r="BI84" s="348">
        <v>15.306100000000001</v>
      </c>
      <c r="BJ84" s="348">
        <v>63.307899999999997</v>
      </c>
      <c r="BK84" s="348">
        <v>21.3934</v>
      </c>
      <c r="BL84" s="348">
        <v>-7.4000000000000003E-3</v>
      </c>
      <c r="BM84" s="373"/>
      <c r="BN84" s="372" t="s">
        <v>5912</v>
      </c>
      <c r="BO84" s="372" t="s">
        <v>4983</v>
      </c>
      <c r="BP84" s="372" t="s">
        <v>5913</v>
      </c>
      <c r="BQ84" s="372" t="s">
        <v>5896</v>
      </c>
      <c r="BR84" s="372" t="s">
        <v>4985</v>
      </c>
      <c r="BS84" s="373"/>
      <c r="BT84" s="354" t="s">
        <v>554</v>
      </c>
    </row>
    <row r="85" spans="1:72" s="428" customFormat="1" x14ac:dyDescent="0.25">
      <c r="A85" s="345" t="s">
        <v>5914</v>
      </c>
      <c r="B85" s="373"/>
      <c r="C85" s="719">
        <v>44929</v>
      </c>
      <c r="D85" s="373"/>
      <c r="E85" s="346">
        <v>475.654</v>
      </c>
      <c r="F85" s="373"/>
      <c r="G85" s="347">
        <v>59.5167</v>
      </c>
      <c r="H85" s="374"/>
      <c r="I85" s="348">
        <v>1.6785000000000001</v>
      </c>
      <c r="J85" s="348">
        <v>1.2699</v>
      </c>
      <c r="K85" s="348">
        <v>7.8392999999999997</v>
      </c>
      <c r="L85" s="348">
        <v>10.9742</v>
      </c>
      <c r="M85" s="348">
        <v>-1.4323999999999999</v>
      </c>
      <c r="N85" s="350">
        <v>3.8934000000000002</v>
      </c>
      <c r="O85" s="348">
        <v>6.6749999999999998</v>
      </c>
      <c r="P85" s="348">
        <v>10.6981</v>
      </c>
      <c r="Q85" s="348" t="s">
        <v>430</v>
      </c>
      <c r="R85" s="348" t="s">
        <v>430</v>
      </c>
      <c r="S85" s="348">
        <v>16.108899999999998</v>
      </c>
      <c r="T85" s="348">
        <v>-2.0733000000000001</v>
      </c>
      <c r="U85" s="348">
        <v>6.7342000000000004</v>
      </c>
      <c r="V85" s="348">
        <v>2.0527000000000002</v>
      </c>
      <c r="W85" s="348">
        <v>7.4782000000000002</v>
      </c>
      <c r="X85" s="348">
        <v>9.5286000000000008</v>
      </c>
      <c r="Y85" s="374"/>
      <c r="Z85" s="346">
        <v>29</v>
      </c>
      <c r="AA85" s="346">
        <v>37</v>
      </c>
      <c r="AB85" s="346">
        <v>12</v>
      </c>
      <c r="AC85" s="346">
        <v>108</v>
      </c>
      <c r="AD85" s="346">
        <v>130</v>
      </c>
      <c r="AE85" s="346">
        <v>92</v>
      </c>
      <c r="AF85" s="346">
        <v>38</v>
      </c>
      <c r="AG85" s="346">
        <v>84</v>
      </c>
      <c r="AH85" s="346" t="s">
        <v>430</v>
      </c>
      <c r="AI85" s="346" t="s">
        <v>430</v>
      </c>
      <c r="AJ85" s="346">
        <v>84</v>
      </c>
      <c r="AK85" s="346">
        <v>119</v>
      </c>
      <c r="AL85" s="346">
        <v>85</v>
      </c>
      <c r="AM85" s="346">
        <v>89</v>
      </c>
      <c r="AN85" s="346">
        <v>21</v>
      </c>
      <c r="AO85" s="373"/>
      <c r="AP85" s="348" t="s">
        <v>430</v>
      </c>
      <c r="AQ85" s="348" t="s">
        <v>430</v>
      </c>
      <c r="AR85" s="348" t="s">
        <v>430</v>
      </c>
      <c r="AS85" s="348">
        <v>9.3000000000000007</v>
      </c>
      <c r="AT85" s="348">
        <v>5.0599999999999996</v>
      </c>
      <c r="AU85" s="351"/>
      <c r="AV85" s="346" t="s">
        <v>430</v>
      </c>
      <c r="AW85" s="346" t="s">
        <v>430</v>
      </c>
      <c r="AX85" s="346" t="s">
        <v>430</v>
      </c>
      <c r="AY85" s="346">
        <v>56</v>
      </c>
      <c r="AZ85" s="346">
        <v>101</v>
      </c>
      <c r="BA85" s="374"/>
      <c r="BB85" s="348">
        <v>15.5707537913572</v>
      </c>
      <c r="BC85" s="348">
        <v>0.99911377082584896</v>
      </c>
      <c r="BD85" s="348">
        <v>3.0754830745342E-2</v>
      </c>
      <c r="BE85" s="375">
        <v>-1.5072338873047699E-2</v>
      </c>
      <c r="BF85" s="374"/>
      <c r="BG85" s="372">
        <v>4.6300000000000001E-2</v>
      </c>
      <c r="BH85" s="373"/>
      <c r="BI85" s="348">
        <v>75.217799999999997</v>
      </c>
      <c r="BJ85" s="348">
        <v>24.533799999999999</v>
      </c>
      <c r="BK85" s="348" t="s">
        <v>430</v>
      </c>
      <c r="BL85" s="348">
        <v>0.24840000000000001</v>
      </c>
      <c r="BM85" s="373"/>
      <c r="BN85" s="372" t="s">
        <v>5068</v>
      </c>
      <c r="BO85" s="372" t="s">
        <v>5069</v>
      </c>
      <c r="BP85" s="372" t="s">
        <v>430</v>
      </c>
      <c r="BQ85" s="372" t="s">
        <v>430</v>
      </c>
      <c r="BR85" s="372" t="s">
        <v>430</v>
      </c>
      <c r="BS85" s="373"/>
      <c r="BT85" s="354" t="s">
        <v>554</v>
      </c>
    </row>
    <row r="86" spans="1:72" s="428" customFormat="1" x14ac:dyDescent="0.25">
      <c r="A86" s="345" t="s">
        <v>5915</v>
      </c>
      <c r="B86" s="373"/>
      <c r="C86" s="719">
        <v>44407</v>
      </c>
      <c r="D86" s="373"/>
      <c r="E86" s="346">
        <v>450.04300000000001</v>
      </c>
      <c r="F86" s="373"/>
      <c r="G86" s="347">
        <v>27.747499999999999</v>
      </c>
      <c r="H86" s="374"/>
      <c r="I86" s="348">
        <v>1.5395000000000001</v>
      </c>
      <c r="J86" s="348">
        <v>1.5577000000000001</v>
      </c>
      <c r="K86" s="348">
        <v>5.0305999999999997</v>
      </c>
      <c r="L86" s="348">
        <v>9.6904000000000003</v>
      </c>
      <c r="M86" s="348">
        <v>-2.5935000000000001</v>
      </c>
      <c r="N86" s="350">
        <v>1.0528999999999999</v>
      </c>
      <c r="O86" s="348">
        <v>8.4762000000000004</v>
      </c>
      <c r="P86" s="348">
        <v>11.940300000000001</v>
      </c>
      <c r="Q86" s="348" t="s">
        <v>430</v>
      </c>
      <c r="R86" s="348" t="s">
        <v>430</v>
      </c>
      <c r="S86" s="348">
        <v>14.178800000000001</v>
      </c>
      <c r="T86" s="348">
        <v>-2.7052</v>
      </c>
      <c r="U86" s="348">
        <v>3.1977000000000002</v>
      </c>
      <c r="V86" s="348">
        <v>-0.88019999999999998</v>
      </c>
      <c r="W86" s="348">
        <v>5.7619999999999996</v>
      </c>
      <c r="X86" s="348">
        <v>11.223699999999999</v>
      </c>
      <c r="Y86" s="374"/>
      <c r="Z86" s="346">
        <v>32</v>
      </c>
      <c r="AA86" s="346">
        <v>24</v>
      </c>
      <c r="AB86" s="346">
        <v>41</v>
      </c>
      <c r="AC86" s="346">
        <v>127</v>
      </c>
      <c r="AD86" s="346">
        <v>144</v>
      </c>
      <c r="AE86" s="346">
        <v>116</v>
      </c>
      <c r="AF86" s="346">
        <v>30</v>
      </c>
      <c r="AG86" s="346">
        <v>72</v>
      </c>
      <c r="AH86" s="346" t="s">
        <v>430</v>
      </c>
      <c r="AI86" s="346" t="s">
        <v>430</v>
      </c>
      <c r="AJ86" s="346">
        <v>108</v>
      </c>
      <c r="AK86" s="346">
        <v>143</v>
      </c>
      <c r="AL86" s="346">
        <v>125</v>
      </c>
      <c r="AM86" s="346">
        <v>118</v>
      </c>
      <c r="AN86" s="346">
        <v>30</v>
      </c>
      <c r="AO86" s="373"/>
      <c r="AP86" s="348" t="s">
        <v>430</v>
      </c>
      <c r="AQ86" s="348" t="s">
        <v>430</v>
      </c>
      <c r="AR86" s="348" t="s">
        <v>430</v>
      </c>
      <c r="AS86" s="348">
        <v>9.6</v>
      </c>
      <c r="AT86" s="348">
        <v>1.07</v>
      </c>
      <c r="AU86" s="351"/>
      <c r="AV86" s="346" t="s">
        <v>430</v>
      </c>
      <c r="AW86" s="346" t="s">
        <v>430</v>
      </c>
      <c r="AX86" s="346" t="s">
        <v>430</v>
      </c>
      <c r="AY86" s="346">
        <v>50</v>
      </c>
      <c r="AZ86" s="346">
        <v>127</v>
      </c>
      <c r="BA86" s="374"/>
      <c r="BB86" s="348">
        <v>15.033681116727101</v>
      </c>
      <c r="BC86" s="348">
        <v>1.0003919281017299</v>
      </c>
      <c r="BD86" s="348">
        <v>3.9958039320054303E-2</v>
      </c>
      <c r="BE86" s="375">
        <v>-1.15804099559421E-2</v>
      </c>
      <c r="BF86" s="374"/>
      <c r="BG86" s="372">
        <v>6.6299999999999998E-2</v>
      </c>
      <c r="BH86" s="373"/>
      <c r="BI86" s="348">
        <v>88.647199999999998</v>
      </c>
      <c r="BJ86" s="348">
        <v>10.454700000000001</v>
      </c>
      <c r="BK86" s="348">
        <v>0.74487499999999995</v>
      </c>
      <c r="BL86" s="348">
        <v>0.153225</v>
      </c>
      <c r="BM86" s="373"/>
      <c r="BN86" s="372" t="s">
        <v>5916</v>
      </c>
      <c r="BO86" s="372" t="s">
        <v>5917</v>
      </c>
      <c r="BP86" s="372" t="s">
        <v>5101</v>
      </c>
      <c r="BQ86" s="372" t="s">
        <v>5102</v>
      </c>
      <c r="BR86" s="372" t="s">
        <v>4718</v>
      </c>
      <c r="BS86" s="373"/>
      <c r="BT86" s="354" t="s">
        <v>554</v>
      </c>
    </row>
    <row r="87" spans="1:72" s="428" customFormat="1" x14ac:dyDescent="0.25">
      <c r="A87" s="345" t="s">
        <v>5918</v>
      </c>
      <c r="B87" s="373"/>
      <c r="C87" s="719">
        <v>44581</v>
      </c>
      <c r="D87" s="373"/>
      <c r="E87" s="346">
        <v>439.31</v>
      </c>
      <c r="F87" s="373"/>
      <c r="G87" s="347">
        <v>271.66770000000002</v>
      </c>
      <c r="H87" s="374"/>
      <c r="I87" s="348">
        <v>-0.42270000000000002</v>
      </c>
      <c r="J87" s="348">
        <v>-1.2210000000000001</v>
      </c>
      <c r="K87" s="348">
        <v>1.6533</v>
      </c>
      <c r="L87" s="348">
        <v>7.8806000000000003</v>
      </c>
      <c r="M87" s="348">
        <v>-5.0773999999999999</v>
      </c>
      <c r="N87" s="350">
        <v>12.722799999999999</v>
      </c>
      <c r="O87" s="348">
        <v>2.7722000000000002</v>
      </c>
      <c r="P87" s="348">
        <v>22.6997</v>
      </c>
      <c r="Q87" s="348" t="s">
        <v>430</v>
      </c>
      <c r="R87" s="348" t="s">
        <v>430</v>
      </c>
      <c r="S87" s="348">
        <v>11.2211</v>
      </c>
      <c r="T87" s="348">
        <v>-6.0959000000000003</v>
      </c>
      <c r="U87" s="348">
        <v>-0.34920000000000001</v>
      </c>
      <c r="V87" s="348">
        <v>11.4368</v>
      </c>
      <c r="W87" s="348">
        <v>0.27439999999999998</v>
      </c>
      <c r="X87" s="348">
        <v>21.207799999999999</v>
      </c>
      <c r="Y87" s="374"/>
      <c r="Z87" s="346">
        <v>204</v>
      </c>
      <c r="AA87" s="346">
        <v>212</v>
      </c>
      <c r="AB87" s="346">
        <v>145</v>
      </c>
      <c r="AC87" s="346">
        <v>145</v>
      </c>
      <c r="AD87" s="346">
        <v>158</v>
      </c>
      <c r="AE87" s="346">
        <v>42</v>
      </c>
      <c r="AF87" s="346">
        <v>74</v>
      </c>
      <c r="AG87" s="346">
        <v>25</v>
      </c>
      <c r="AH87" s="346" t="s">
        <v>430</v>
      </c>
      <c r="AI87" s="346" t="s">
        <v>430</v>
      </c>
      <c r="AJ87" s="346">
        <v>135</v>
      </c>
      <c r="AK87" s="346">
        <v>170</v>
      </c>
      <c r="AL87" s="346">
        <v>146</v>
      </c>
      <c r="AM87" s="346">
        <v>36</v>
      </c>
      <c r="AN87" s="346">
        <v>193</v>
      </c>
      <c r="AO87" s="373"/>
      <c r="AP87" s="348" t="s">
        <v>430</v>
      </c>
      <c r="AQ87" s="348" t="s">
        <v>430</v>
      </c>
      <c r="AR87" s="348" t="s">
        <v>430</v>
      </c>
      <c r="AS87" s="348">
        <v>12.27</v>
      </c>
      <c r="AT87" s="348">
        <v>1.1299999999999999</v>
      </c>
      <c r="AU87" s="351"/>
      <c r="AV87" s="346" t="s">
        <v>430</v>
      </c>
      <c r="AW87" s="346" t="s">
        <v>430</v>
      </c>
      <c r="AX87" s="346" t="s">
        <v>430</v>
      </c>
      <c r="AY87" s="346">
        <v>32</v>
      </c>
      <c r="AZ87" s="346">
        <v>126</v>
      </c>
      <c r="BA87" s="374"/>
      <c r="BB87" s="348">
        <v>16.132414543179198</v>
      </c>
      <c r="BC87" s="348">
        <v>0.99882970454291198</v>
      </c>
      <c r="BD87" s="348">
        <v>8.8946326421035005E-2</v>
      </c>
      <c r="BE87" s="375">
        <v>-2.1944379888365399E-2</v>
      </c>
      <c r="BF87" s="374"/>
      <c r="BG87" s="372">
        <v>6.7799999999999999E-2</v>
      </c>
      <c r="BH87" s="373"/>
      <c r="BI87" s="348">
        <v>83.260900000000007</v>
      </c>
      <c r="BJ87" s="348">
        <v>12.7607</v>
      </c>
      <c r="BK87" s="348">
        <v>3.8071199999999998</v>
      </c>
      <c r="BL87" s="348">
        <v>0.17127999999999999</v>
      </c>
      <c r="BM87" s="373"/>
      <c r="BN87" s="372" t="s">
        <v>5919</v>
      </c>
      <c r="BO87" s="372" t="s">
        <v>5012</v>
      </c>
      <c r="BP87" s="372" t="s">
        <v>4865</v>
      </c>
      <c r="BQ87" s="372" t="s">
        <v>5787</v>
      </c>
      <c r="BR87" s="372" t="s">
        <v>2949</v>
      </c>
      <c r="BS87" s="373"/>
      <c r="BT87" s="354" t="s">
        <v>554</v>
      </c>
    </row>
    <row r="88" spans="1:72" s="428" customFormat="1" x14ac:dyDescent="0.25">
      <c r="A88" s="345" t="s">
        <v>5920</v>
      </c>
      <c r="B88" s="373"/>
      <c r="C88" s="719">
        <v>45219</v>
      </c>
      <c r="D88" s="373"/>
      <c r="E88" s="346">
        <v>422.67399999999998</v>
      </c>
      <c r="F88" s="373"/>
      <c r="G88" s="347">
        <v>26.251200000000001</v>
      </c>
      <c r="H88" s="374"/>
      <c r="I88" s="348">
        <v>-0.31929999999999997</v>
      </c>
      <c r="J88" s="348">
        <v>-1.3299999999999999E-2</v>
      </c>
      <c r="K88" s="348">
        <v>2.3048000000000002</v>
      </c>
      <c r="L88" s="348">
        <v>15.1045</v>
      </c>
      <c r="M88" s="348">
        <v>4.4013999999999998</v>
      </c>
      <c r="N88" s="350">
        <v>3.1168999999999998</v>
      </c>
      <c r="O88" s="348">
        <v>-2.1656</v>
      </c>
      <c r="P88" s="348" t="s">
        <v>430</v>
      </c>
      <c r="Q88" s="348" t="s">
        <v>430</v>
      </c>
      <c r="R88" s="348" t="s">
        <v>430</v>
      </c>
      <c r="S88" s="348">
        <v>19.2331</v>
      </c>
      <c r="T88" s="348">
        <v>5.1384999999999996</v>
      </c>
      <c r="U88" s="348">
        <v>8.9243000000000006</v>
      </c>
      <c r="V88" s="348">
        <v>1.0968</v>
      </c>
      <c r="W88" s="348">
        <v>1.0738000000000001</v>
      </c>
      <c r="X88" s="348">
        <v>17.374300000000002</v>
      </c>
      <c r="Y88" s="374"/>
      <c r="Z88" s="346">
        <v>196</v>
      </c>
      <c r="AA88" s="346">
        <v>103</v>
      </c>
      <c r="AB88" s="346">
        <v>101</v>
      </c>
      <c r="AC88" s="346">
        <v>41</v>
      </c>
      <c r="AD88" s="346">
        <v>51</v>
      </c>
      <c r="AE88" s="346">
        <v>105</v>
      </c>
      <c r="AF88" s="346">
        <v>145</v>
      </c>
      <c r="AG88" s="346" t="s">
        <v>430</v>
      </c>
      <c r="AH88" s="346" t="s">
        <v>430</v>
      </c>
      <c r="AI88" s="346" t="s">
        <v>430</v>
      </c>
      <c r="AJ88" s="346">
        <v>38</v>
      </c>
      <c r="AK88" s="346">
        <v>37</v>
      </c>
      <c r="AL88" s="346">
        <v>58</v>
      </c>
      <c r="AM88" s="346">
        <v>101</v>
      </c>
      <c r="AN88" s="346">
        <v>172</v>
      </c>
      <c r="AO88" s="373"/>
      <c r="AP88" s="348" t="s">
        <v>430</v>
      </c>
      <c r="AQ88" s="348" t="s">
        <v>430</v>
      </c>
      <c r="AR88" s="348" t="s">
        <v>430</v>
      </c>
      <c r="AS88" s="348" t="s">
        <v>430</v>
      </c>
      <c r="AT88" s="348">
        <v>10.11</v>
      </c>
      <c r="AU88" s="351"/>
      <c r="AV88" s="346" t="s">
        <v>430</v>
      </c>
      <c r="AW88" s="346" t="s">
        <v>430</v>
      </c>
      <c r="AX88" s="346" t="s">
        <v>430</v>
      </c>
      <c r="AY88" s="346" t="s">
        <v>430</v>
      </c>
      <c r="AZ88" s="346">
        <v>70</v>
      </c>
      <c r="BA88" s="374"/>
      <c r="BB88" s="348">
        <v>20.263680052824402</v>
      </c>
      <c r="BC88" s="348">
        <v>1.0013313302503699</v>
      </c>
      <c r="BD88" s="348">
        <v>5.6231656150412201E-2</v>
      </c>
      <c r="BE88" s="375">
        <v>-6.1562048418615699E-2</v>
      </c>
      <c r="BF88" s="374"/>
      <c r="BG88" s="372">
        <v>0.20469999999999999</v>
      </c>
      <c r="BH88" s="373"/>
      <c r="BI88" s="348">
        <v>32.889600000000002</v>
      </c>
      <c r="BJ88" s="348">
        <v>64.9452</v>
      </c>
      <c r="BK88" s="348" t="s">
        <v>430</v>
      </c>
      <c r="BL88" s="348">
        <v>2.1652</v>
      </c>
      <c r="BM88" s="373"/>
      <c r="BN88" s="372" t="s">
        <v>4892</v>
      </c>
      <c r="BO88" s="372" t="s">
        <v>5921</v>
      </c>
      <c r="BP88" s="372" t="s">
        <v>4894</v>
      </c>
      <c r="BQ88" s="372" t="s">
        <v>4895</v>
      </c>
      <c r="BR88" s="372" t="s">
        <v>4896</v>
      </c>
      <c r="BS88" s="373"/>
      <c r="BT88" s="354" t="s">
        <v>554</v>
      </c>
    </row>
    <row r="89" spans="1:72" s="428" customFormat="1" x14ac:dyDescent="0.25">
      <c r="A89" s="345" t="s">
        <v>5922</v>
      </c>
      <c r="B89" s="373"/>
      <c r="C89" s="719">
        <v>44790</v>
      </c>
      <c r="D89" s="373"/>
      <c r="E89" s="346">
        <v>420.10700000000003</v>
      </c>
      <c r="F89" s="373"/>
      <c r="G89" s="347">
        <v>97.282300000000006</v>
      </c>
      <c r="H89" s="374"/>
      <c r="I89" s="348">
        <v>2.7199999999999998E-2</v>
      </c>
      <c r="J89" s="348">
        <v>-6.3200000000000006E-2</v>
      </c>
      <c r="K89" s="348">
        <v>1.2005999999999999</v>
      </c>
      <c r="L89" s="348">
        <v>8.4884000000000004</v>
      </c>
      <c r="M89" s="348">
        <v>-1.1771</v>
      </c>
      <c r="N89" s="350">
        <v>4.1481000000000003</v>
      </c>
      <c r="O89" s="348">
        <v>3.4531000000000001</v>
      </c>
      <c r="P89" s="348">
        <v>19.376799999999999</v>
      </c>
      <c r="Q89" s="348" t="s">
        <v>430</v>
      </c>
      <c r="R89" s="348" t="s">
        <v>430</v>
      </c>
      <c r="S89" s="348">
        <v>10.696099999999999</v>
      </c>
      <c r="T89" s="348">
        <v>-1.4598</v>
      </c>
      <c r="U89" s="348">
        <v>5.1867999999999999</v>
      </c>
      <c r="V89" s="348">
        <v>0.96089999999999998</v>
      </c>
      <c r="W89" s="348">
        <v>1.28</v>
      </c>
      <c r="X89" s="348">
        <v>18.2286</v>
      </c>
      <c r="Y89" s="374"/>
      <c r="Z89" s="346">
        <v>163</v>
      </c>
      <c r="AA89" s="346">
        <v>127</v>
      </c>
      <c r="AB89" s="346">
        <v>175</v>
      </c>
      <c r="AC89" s="346">
        <v>136</v>
      </c>
      <c r="AD89" s="346">
        <v>124</v>
      </c>
      <c r="AE89" s="346">
        <v>85</v>
      </c>
      <c r="AF89" s="346">
        <v>70</v>
      </c>
      <c r="AG89" s="346">
        <v>45</v>
      </c>
      <c r="AH89" s="346" t="s">
        <v>430</v>
      </c>
      <c r="AI89" s="346" t="s">
        <v>430</v>
      </c>
      <c r="AJ89" s="346">
        <v>136</v>
      </c>
      <c r="AK89" s="346">
        <v>107</v>
      </c>
      <c r="AL89" s="346">
        <v>104</v>
      </c>
      <c r="AM89" s="346">
        <v>102</v>
      </c>
      <c r="AN89" s="346">
        <v>169</v>
      </c>
      <c r="AO89" s="373"/>
      <c r="AP89" s="348" t="s">
        <v>430</v>
      </c>
      <c r="AQ89" s="348" t="s">
        <v>430</v>
      </c>
      <c r="AR89" s="348" t="s">
        <v>430</v>
      </c>
      <c r="AS89" s="348">
        <v>9.48</v>
      </c>
      <c r="AT89" s="348">
        <v>4.51</v>
      </c>
      <c r="AU89" s="351"/>
      <c r="AV89" s="346" t="s">
        <v>430</v>
      </c>
      <c r="AW89" s="346" t="s">
        <v>430</v>
      </c>
      <c r="AX89" s="346" t="s">
        <v>430</v>
      </c>
      <c r="AY89" s="346">
        <v>51</v>
      </c>
      <c r="AZ89" s="346">
        <v>110</v>
      </c>
      <c r="BA89" s="374"/>
      <c r="BB89" s="348">
        <v>15.248134642942899</v>
      </c>
      <c r="BC89" s="348">
        <v>0.99942155044952197</v>
      </c>
      <c r="BD89" s="348">
        <v>7.9224957851480801E-2</v>
      </c>
      <c r="BE89" s="375">
        <v>-4.4217501171209601E-2</v>
      </c>
      <c r="BF89" s="374"/>
      <c r="BG89" s="372">
        <v>5.8159000000000001</v>
      </c>
      <c r="BH89" s="373"/>
      <c r="BI89" s="348">
        <v>90.619299999999996</v>
      </c>
      <c r="BJ89" s="348">
        <v>9.2671100000000006</v>
      </c>
      <c r="BK89" s="348" t="s">
        <v>430</v>
      </c>
      <c r="BL89" s="348">
        <v>0.11359</v>
      </c>
      <c r="BM89" s="373"/>
      <c r="BN89" s="372" t="s">
        <v>5923</v>
      </c>
      <c r="BO89" s="372" t="s">
        <v>5924</v>
      </c>
      <c r="BP89" s="372" t="s">
        <v>5925</v>
      </c>
      <c r="BQ89" s="372" t="s">
        <v>5926</v>
      </c>
      <c r="BR89" s="372" t="s">
        <v>5927</v>
      </c>
      <c r="BS89" s="373"/>
      <c r="BT89" s="354" t="s">
        <v>554</v>
      </c>
    </row>
    <row r="90" spans="1:72" s="428" customFormat="1" x14ac:dyDescent="0.25">
      <c r="A90" s="345" t="s">
        <v>5928</v>
      </c>
      <c r="B90" s="373"/>
      <c r="C90" s="719">
        <v>44123</v>
      </c>
      <c r="D90" s="373"/>
      <c r="E90" s="346">
        <v>587.04999999999995</v>
      </c>
      <c r="F90" s="373"/>
      <c r="G90" s="347">
        <v>288.5797</v>
      </c>
      <c r="H90" s="374"/>
      <c r="I90" s="348">
        <v>1.849</v>
      </c>
      <c r="J90" s="348">
        <v>1.6979</v>
      </c>
      <c r="K90" s="348">
        <v>7.5358000000000001</v>
      </c>
      <c r="L90" s="348">
        <v>13.208299999999999</v>
      </c>
      <c r="M90" s="348">
        <v>-0.40899999999999997</v>
      </c>
      <c r="N90" s="350">
        <v>1.2404999999999999</v>
      </c>
      <c r="O90" s="348">
        <v>5.2297000000000002</v>
      </c>
      <c r="P90" s="348">
        <v>8.7420000000000009</v>
      </c>
      <c r="Q90" s="348">
        <v>9.5267999999999997</v>
      </c>
      <c r="R90" s="348" t="s">
        <v>430</v>
      </c>
      <c r="S90" s="348">
        <v>17.448899999999998</v>
      </c>
      <c r="T90" s="348">
        <v>-1.3035000000000001</v>
      </c>
      <c r="U90" s="348">
        <v>7.0739999999999998</v>
      </c>
      <c r="V90" s="348">
        <v>0.58389999999999997</v>
      </c>
      <c r="W90" s="348">
        <v>7.7423999999999999</v>
      </c>
      <c r="X90" s="348">
        <v>14.402799999999999</v>
      </c>
      <c r="Y90" s="374"/>
      <c r="Z90" s="346">
        <v>15</v>
      </c>
      <c r="AA90" s="346">
        <v>13</v>
      </c>
      <c r="AB90" s="346">
        <v>23</v>
      </c>
      <c r="AC90" s="346">
        <v>75</v>
      </c>
      <c r="AD90" s="346">
        <v>110</v>
      </c>
      <c r="AE90" s="346">
        <v>111</v>
      </c>
      <c r="AF90" s="346">
        <v>57</v>
      </c>
      <c r="AG90" s="346">
        <v>116</v>
      </c>
      <c r="AH90" s="346">
        <v>60</v>
      </c>
      <c r="AI90" s="346" t="s">
        <v>430</v>
      </c>
      <c r="AJ90" s="346">
        <v>63</v>
      </c>
      <c r="AK90" s="346">
        <v>103</v>
      </c>
      <c r="AL90" s="346">
        <v>71</v>
      </c>
      <c r="AM90" s="346">
        <v>105</v>
      </c>
      <c r="AN90" s="346">
        <v>5</v>
      </c>
      <c r="AO90" s="373"/>
      <c r="AP90" s="348" t="s">
        <v>430</v>
      </c>
      <c r="AQ90" s="348" t="s">
        <v>430</v>
      </c>
      <c r="AR90" s="348">
        <v>9.4</v>
      </c>
      <c r="AS90" s="348">
        <v>7.58</v>
      </c>
      <c r="AT90" s="348">
        <v>6.72</v>
      </c>
      <c r="AU90" s="351"/>
      <c r="AV90" s="346" t="s">
        <v>430</v>
      </c>
      <c r="AW90" s="346" t="s">
        <v>430</v>
      </c>
      <c r="AX90" s="346">
        <v>40</v>
      </c>
      <c r="AY90" s="346">
        <v>67</v>
      </c>
      <c r="AZ90" s="346">
        <v>89</v>
      </c>
      <c r="BA90" s="374"/>
      <c r="BB90" s="348">
        <v>15.083717321186199</v>
      </c>
      <c r="BC90" s="348">
        <v>0.99986735419801598</v>
      </c>
      <c r="BD90" s="348">
        <v>2.2542781653375799E-2</v>
      </c>
      <c r="BE90" s="375">
        <v>-1.61357192469734E-2</v>
      </c>
      <c r="BF90" s="374"/>
      <c r="BG90" s="372">
        <v>0.1089</v>
      </c>
      <c r="BH90" s="373"/>
      <c r="BI90" s="348">
        <v>80.158699999999996</v>
      </c>
      <c r="BJ90" s="348">
        <v>16.819500000000001</v>
      </c>
      <c r="BK90" s="348">
        <v>3.0213199999999998</v>
      </c>
      <c r="BL90" s="348">
        <v>4.8000000000000001E-4</v>
      </c>
      <c r="BM90" s="373"/>
      <c r="BN90" s="372" t="s">
        <v>4878</v>
      </c>
      <c r="BO90" s="372" t="s">
        <v>4879</v>
      </c>
      <c r="BP90" s="372" t="s">
        <v>430</v>
      </c>
      <c r="BQ90" s="372" t="s">
        <v>430</v>
      </c>
      <c r="BR90" s="372" t="s">
        <v>430</v>
      </c>
      <c r="BS90" s="373"/>
      <c r="BT90" s="354" t="s">
        <v>554</v>
      </c>
    </row>
    <row r="91" spans="1:72" s="428" customFormat="1" x14ac:dyDescent="0.25">
      <c r="A91" s="345" t="s">
        <v>5929</v>
      </c>
      <c r="B91" s="373"/>
      <c r="C91" s="719">
        <v>45310</v>
      </c>
      <c r="D91" s="373"/>
      <c r="E91" s="346">
        <v>414.8</v>
      </c>
      <c r="F91" s="373"/>
      <c r="G91" s="347">
        <v>59.096600000000002</v>
      </c>
      <c r="H91" s="374"/>
      <c r="I91" s="348">
        <v>1.6796</v>
      </c>
      <c r="J91" s="348">
        <v>1.2709999999999999</v>
      </c>
      <c r="K91" s="348">
        <v>7.8535000000000004</v>
      </c>
      <c r="L91" s="348">
        <v>10.972200000000001</v>
      </c>
      <c r="M91" s="348">
        <v>-1.4160999999999999</v>
      </c>
      <c r="N91" s="350">
        <v>3.9232999999999998</v>
      </c>
      <c r="O91" s="348">
        <v>6.7256999999999998</v>
      </c>
      <c r="P91" s="348" t="s">
        <v>430</v>
      </c>
      <c r="Q91" s="348" t="s">
        <v>430</v>
      </c>
      <c r="R91" s="348" t="s">
        <v>430</v>
      </c>
      <c r="S91" s="348">
        <v>16.126200000000001</v>
      </c>
      <c r="T91" s="348">
        <v>-2.0642</v>
      </c>
      <c r="U91" s="348">
        <v>6.7568000000000001</v>
      </c>
      <c r="V91" s="348">
        <v>2.0825</v>
      </c>
      <c r="W91" s="348">
        <v>7.4913999999999996</v>
      </c>
      <c r="X91" s="348">
        <v>11.157299999999999</v>
      </c>
      <c r="Y91" s="374"/>
      <c r="Z91" s="346">
        <v>28</v>
      </c>
      <c r="AA91" s="346">
        <v>33</v>
      </c>
      <c r="AB91" s="346">
        <v>6</v>
      </c>
      <c r="AC91" s="346">
        <v>109</v>
      </c>
      <c r="AD91" s="346">
        <v>126</v>
      </c>
      <c r="AE91" s="346">
        <v>88</v>
      </c>
      <c r="AF91" s="346">
        <v>32</v>
      </c>
      <c r="AG91" s="346" t="s">
        <v>430</v>
      </c>
      <c r="AH91" s="346" t="s">
        <v>430</v>
      </c>
      <c r="AI91" s="346" t="s">
        <v>430</v>
      </c>
      <c r="AJ91" s="346">
        <v>77</v>
      </c>
      <c r="AK91" s="346">
        <v>115</v>
      </c>
      <c r="AL91" s="346">
        <v>79</v>
      </c>
      <c r="AM91" s="346">
        <v>84</v>
      </c>
      <c r="AN91" s="346">
        <v>15</v>
      </c>
      <c r="AO91" s="373"/>
      <c r="AP91" s="348" t="s">
        <v>430</v>
      </c>
      <c r="AQ91" s="348" t="s">
        <v>430</v>
      </c>
      <c r="AR91" s="348" t="s">
        <v>430</v>
      </c>
      <c r="AS91" s="348" t="s">
        <v>430</v>
      </c>
      <c r="AT91" s="348">
        <v>5.09</v>
      </c>
      <c r="AU91" s="351"/>
      <c r="AV91" s="346" t="s">
        <v>430</v>
      </c>
      <c r="AW91" s="346" t="s">
        <v>430</v>
      </c>
      <c r="AX91" s="346" t="s">
        <v>430</v>
      </c>
      <c r="AY91" s="346" t="s">
        <v>430</v>
      </c>
      <c r="AZ91" s="346">
        <v>97</v>
      </c>
      <c r="BA91" s="374"/>
      <c r="BB91" s="348">
        <v>15.6650287189964</v>
      </c>
      <c r="BC91" s="348">
        <v>0.99140669480532995</v>
      </c>
      <c r="BD91" s="348">
        <v>3.42562177221475E-2</v>
      </c>
      <c r="BE91" s="375">
        <v>-6.1772399217450799E-2</v>
      </c>
      <c r="BF91" s="374"/>
      <c r="BG91" s="372">
        <v>4.9399999999999999E-2</v>
      </c>
      <c r="BH91" s="373"/>
      <c r="BI91" s="348">
        <v>75.275800000000004</v>
      </c>
      <c r="BJ91" s="348">
        <v>24.5488</v>
      </c>
      <c r="BK91" s="348" t="s">
        <v>430</v>
      </c>
      <c r="BL91" s="348">
        <v>0.1754</v>
      </c>
      <c r="BM91" s="373"/>
      <c r="BN91" s="372" t="s">
        <v>4898</v>
      </c>
      <c r="BO91" s="372" t="s">
        <v>4899</v>
      </c>
      <c r="BP91" s="372" t="s">
        <v>430</v>
      </c>
      <c r="BQ91" s="372" t="s">
        <v>430</v>
      </c>
      <c r="BR91" s="372" t="s">
        <v>430</v>
      </c>
      <c r="BS91" s="373"/>
      <c r="BT91" s="354" t="s">
        <v>554</v>
      </c>
    </row>
    <row r="92" spans="1:72" s="428" customFormat="1" x14ac:dyDescent="0.25">
      <c r="A92" s="345" t="s">
        <v>5930</v>
      </c>
      <c r="B92" s="373"/>
      <c r="C92" s="719">
        <v>44536</v>
      </c>
      <c r="D92" s="373"/>
      <c r="E92" s="346">
        <v>345.73099999999999</v>
      </c>
      <c r="F92" s="373"/>
      <c r="G92" s="347">
        <v>18.152000000000001</v>
      </c>
      <c r="H92" s="374"/>
      <c r="I92" s="348">
        <v>1.7050000000000001</v>
      </c>
      <c r="J92" s="348">
        <v>-3.9445000000000001</v>
      </c>
      <c r="K92" s="348">
        <v>-8.9344999999999999</v>
      </c>
      <c r="L92" s="348">
        <v>-6.3239000000000001</v>
      </c>
      <c r="M92" s="348">
        <v>-14.600899999999999</v>
      </c>
      <c r="N92" s="350">
        <v>-6.6001000000000003</v>
      </c>
      <c r="O92" s="348">
        <v>17.622</v>
      </c>
      <c r="P92" s="348">
        <v>10.3134</v>
      </c>
      <c r="Q92" s="348" t="s">
        <v>430</v>
      </c>
      <c r="R92" s="348" t="s">
        <v>430</v>
      </c>
      <c r="S92" s="348">
        <v>-3.5663</v>
      </c>
      <c r="T92" s="348">
        <v>-14.894399999999999</v>
      </c>
      <c r="U92" s="348">
        <v>-26.5627</v>
      </c>
      <c r="V92" s="348">
        <v>-6.5014000000000003</v>
      </c>
      <c r="W92" s="348">
        <v>-8.5176999999999996</v>
      </c>
      <c r="X92" s="348">
        <v>-0.36549999999999999</v>
      </c>
      <c r="Y92" s="374"/>
      <c r="Z92" s="346">
        <v>21</v>
      </c>
      <c r="AA92" s="346">
        <v>233</v>
      </c>
      <c r="AB92" s="346">
        <v>251</v>
      </c>
      <c r="AC92" s="346">
        <v>252</v>
      </c>
      <c r="AD92" s="346">
        <v>234</v>
      </c>
      <c r="AE92" s="346">
        <v>192</v>
      </c>
      <c r="AF92" s="346">
        <v>17</v>
      </c>
      <c r="AG92" s="346">
        <v>91</v>
      </c>
      <c r="AH92" s="346" t="s">
        <v>430</v>
      </c>
      <c r="AI92" s="346" t="s">
        <v>430</v>
      </c>
      <c r="AJ92" s="346">
        <v>244</v>
      </c>
      <c r="AK92" s="346">
        <v>236</v>
      </c>
      <c r="AL92" s="346">
        <v>223</v>
      </c>
      <c r="AM92" s="346">
        <v>182</v>
      </c>
      <c r="AN92" s="346">
        <v>252</v>
      </c>
      <c r="AO92" s="373"/>
      <c r="AP92" s="348" t="s">
        <v>430</v>
      </c>
      <c r="AQ92" s="348" t="s">
        <v>430</v>
      </c>
      <c r="AR92" s="348" t="s">
        <v>430</v>
      </c>
      <c r="AS92" s="348">
        <v>7.92</v>
      </c>
      <c r="AT92" s="348">
        <v>-28</v>
      </c>
      <c r="AU92" s="351"/>
      <c r="AV92" s="346" t="s">
        <v>430</v>
      </c>
      <c r="AW92" s="346" t="s">
        <v>430</v>
      </c>
      <c r="AX92" s="346" t="s">
        <v>430</v>
      </c>
      <c r="AY92" s="346">
        <v>65</v>
      </c>
      <c r="AZ92" s="346">
        <v>207</v>
      </c>
      <c r="BA92" s="374"/>
      <c r="BB92" s="348">
        <v>28.7226422281182</v>
      </c>
      <c r="BC92" s="348">
        <v>0</v>
      </c>
      <c r="BD92" s="348">
        <v>2.5007939182383799E-2</v>
      </c>
      <c r="BE92" s="375" t="s">
        <v>430</v>
      </c>
      <c r="BF92" s="374"/>
      <c r="BG92" s="372" t="s">
        <v>430</v>
      </c>
      <c r="BH92" s="373"/>
      <c r="BI92" s="348" t="s">
        <v>430</v>
      </c>
      <c r="BJ92" s="348" t="s">
        <v>430</v>
      </c>
      <c r="BK92" s="348" t="s">
        <v>430</v>
      </c>
      <c r="BL92" s="348" t="s">
        <v>430</v>
      </c>
      <c r="BM92" s="373"/>
      <c r="BN92" s="372" t="s">
        <v>5931</v>
      </c>
      <c r="BO92" s="372" t="s">
        <v>5932</v>
      </c>
      <c r="BP92" s="372" t="s">
        <v>5105</v>
      </c>
      <c r="BQ92" s="372" t="s">
        <v>5933</v>
      </c>
      <c r="BR92" s="372" t="s">
        <v>5934</v>
      </c>
      <c r="BS92" s="373"/>
      <c r="BT92" s="354" t="s">
        <v>554</v>
      </c>
    </row>
    <row r="93" spans="1:72" s="428" customFormat="1" x14ac:dyDescent="0.25">
      <c r="A93" s="345" t="s">
        <v>5935</v>
      </c>
      <c r="B93" s="373"/>
      <c r="C93" s="719">
        <v>44881</v>
      </c>
      <c r="D93" s="373"/>
      <c r="E93" s="346">
        <v>400.05</v>
      </c>
      <c r="F93" s="373"/>
      <c r="G93" s="347">
        <v>28.7895</v>
      </c>
      <c r="H93" s="374"/>
      <c r="I93" s="348">
        <v>1.8463000000000001</v>
      </c>
      <c r="J93" s="348">
        <v>1.6912</v>
      </c>
      <c r="K93" s="348">
        <v>7.5293999999999999</v>
      </c>
      <c r="L93" s="348">
        <v>13.2005</v>
      </c>
      <c r="M93" s="348">
        <v>-0.42059999999999997</v>
      </c>
      <c r="N93" s="350">
        <v>1.2306999999999999</v>
      </c>
      <c r="O93" s="348">
        <v>5.2308000000000003</v>
      </c>
      <c r="P93" s="348">
        <v>8.7413000000000007</v>
      </c>
      <c r="Q93" s="348" t="s">
        <v>430</v>
      </c>
      <c r="R93" s="348" t="s">
        <v>430</v>
      </c>
      <c r="S93" s="348">
        <v>17.441500000000001</v>
      </c>
      <c r="T93" s="348">
        <v>-1.3149</v>
      </c>
      <c r="U93" s="348">
        <v>7.0616000000000003</v>
      </c>
      <c r="V93" s="348">
        <v>0.57330000000000003</v>
      </c>
      <c r="W93" s="348">
        <v>7.7359</v>
      </c>
      <c r="X93" s="348">
        <v>8.2213999999999992</v>
      </c>
      <c r="Y93" s="374"/>
      <c r="Z93" s="346">
        <v>18</v>
      </c>
      <c r="AA93" s="346">
        <v>16</v>
      </c>
      <c r="AB93" s="346">
        <v>26</v>
      </c>
      <c r="AC93" s="346">
        <v>76</v>
      </c>
      <c r="AD93" s="346">
        <v>113</v>
      </c>
      <c r="AE93" s="346">
        <v>114</v>
      </c>
      <c r="AF93" s="346">
        <v>56</v>
      </c>
      <c r="AG93" s="346">
        <v>117</v>
      </c>
      <c r="AH93" s="346" t="s">
        <v>430</v>
      </c>
      <c r="AI93" s="346" t="s">
        <v>430</v>
      </c>
      <c r="AJ93" s="346">
        <v>64</v>
      </c>
      <c r="AK93" s="346">
        <v>106</v>
      </c>
      <c r="AL93" s="346">
        <v>74</v>
      </c>
      <c r="AM93" s="346">
        <v>108</v>
      </c>
      <c r="AN93" s="346">
        <v>7</v>
      </c>
      <c r="AO93" s="373"/>
      <c r="AP93" s="348" t="s">
        <v>430</v>
      </c>
      <c r="AQ93" s="348" t="s">
        <v>430</v>
      </c>
      <c r="AR93" s="348" t="s">
        <v>430</v>
      </c>
      <c r="AS93" s="348">
        <v>7.58</v>
      </c>
      <c r="AT93" s="348">
        <v>6.7</v>
      </c>
      <c r="AU93" s="351"/>
      <c r="AV93" s="346" t="s">
        <v>430</v>
      </c>
      <c r="AW93" s="346" t="s">
        <v>430</v>
      </c>
      <c r="AX93" s="346" t="s">
        <v>430</v>
      </c>
      <c r="AY93" s="346">
        <v>67</v>
      </c>
      <c r="AZ93" s="346">
        <v>92</v>
      </c>
      <c r="BA93" s="374"/>
      <c r="BB93" s="348">
        <v>15.078563784854699</v>
      </c>
      <c r="BC93" s="348">
        <v>0.99952554825108897</v>
      </c>
      <c r="BD93" s="348">
        <v>2.2554516283484701E-2</v>
      </c>
      <c r="BE93" s="375">
        <v>-1.5953197571614602E-2</v>
      </c>
      <c r="BF93" s="374"/>
      <c r="BG93" s="372">
        <v>4.24E-2</v>
      </c>
      <c r="BH93" s="373"/>
      <c r="BI93" s="348">
        <v>80.155199999999994</v>
      </c>
      <c r="BJ93" s="348">
        <v>16.8188</v>
      </c>
      <c r="BK93" s="348">
        <v>3.0211999999999999</v>
      </c>
      <c r="BL93" s="348">
        <v>4.7999999999999996E-3</v>
      </c>
      <c r="BM93" s="373"/>
      <c r="BN93" s="372" t="s">
        <v>4878</v>
      </c>
      <c r="BO93" s="372" t="s">
        <v>4879</v>
      </c>
      <c r="BP93" s="372" t="s">
        <v>430</v>
      </c>
      <c r="BQ93" s="372" t="s">
        <v>430</v>
      </c>
      <c r="BR93" s="372" t="s">
        <v>430</v>
      </c>
      <c r="BS93" s="373"/>
      <c r="BT93" s="354" t="s">
        <v>554</v>
      </c>
    </row>
    <row r="94" spans="1:72" s="428" customFormat="1" x14ac:dyDescent="0.25">
      <c r="A94" s="345" t="s">
        <v>5936</v>
      </c>
      <c r="B94" s="373"/>
      <c r="C94" s="719">
        <v>45559</v>
      </c>
      <c r="D94" s="373"/>
      <c r="E94" s="346">
        <v>393.22</v>
      </c>
      <c r="F94" s="373"/>
      <c r="G94" s="347">
        <v>53.625</v>
      </c>
      <c r="H94" s="374"/>
      <c r="I94" s="348">
        <v>0.30449999999999999</v>
      </c>
      <c r="J94" s="348">
        <v>0.34279999999999999</v>
      </c>
      <c r="K94" s="348">
        <v>2.6846000000000001</v>
      </c>
      <c r="L94" s="348">
        <v>14.8407</v>
      </c>
      <c r="M94" s="348">
        <v>1.0972</v>
      </c>
      <c r="N94" s="350">
        <v>-1.3867</v>
      </c>
      <c r="O94" s="348" t="s">
        <v>430</v>
      </c>
      <c r="P94" s="348" t="s">
        <v>430</v>
      </c>
      <c r="Q94" s="348" t="s">
        <v>430</v>
      </c>
      <c r="R94" s="348" t="s">
        <v>430</v>
      </c>
      <c r="S94" s="348">
        <v>17.932300000000001</v>
      </c>
      <c r="T94" s="348">
        <v>2.8877999999999999</v>
      </c>
      <c r="U94" s="348">
        <v>6.7622999999999998</v>
      </c>
      <c r="V94" s="348">
        <v>-2.3824999999999998</v>
      </c>
      <c r="W94" s="348">
        <v>2.2233000000000001</v>
      </c>
      <c r="X94" s="348">
        <v>-9.7533999999999992</v>
      </c>
      <c r="Y94" s="374"/>
      <c r="Z94" s="346">
        <v>122</v>
      </c>
      <c r="AA94" s="346">
        <v>67</v>
      </c>
      <c r="AB94" s="346">
        <v>82</v>
      </c>
      <c r="AC94" s="346">
        <v>48</v>
      </c>
      <c r="AD94" s="346">
        <v>99</v>
      </c>
      <c r="AE94" s="346">
        <v>142</v>
      </c>
      <c r="AF94" s="346" t="s">
        <v>430</v>
      </c>
      <c r="AG94" s="346" t="s">
        <v>430</v>
      </c>
      <c r="AH94" s="346" t="s">
        <v>430</v>
      </c>
      <c r="AI94" s="346" t="s">
        <v>430</v>
      </c>
      <c r="AJ94" s="346">
        <v>47</v>
      </c>
      <c r="AK94" s="346">
        <v>63</v>
      </c>
      <c r="AL94" s="346">
        <v>78</v>
      </c>
      <c r="AM94" s="346">
        <v>136</v>
      </c>
      <c r="AN94" s="346">
        <v>115</v>
      </c>
      <c r="AO94" s="373"/>
      <c r="AP94" s="348" t="s">
        <v>430</v>
      </c>
      <c r="AQ94" s="348" t="s">
        <v>430</v>
      </c>
      <c r="AR94" s="348" t="s">
        <v>430</v>
      </c>
      <c r="AS94" s="348" t="s">
        <v>430</v>
      </c>
      <c r="AT94" s="348">
        <v>7.86</v>
      </c>
      <c r="AU94" s="351"/>
      <c r="AV94" s="346" t="s">
        <v>430</v>
      </c>
      <c r="AW94" s="346" t="s">
        <v>430</v>
      </c>
      <c r="AX94" s="346" t="s">
        <v>430</v>
      </c>
      <c r="AY94" s="346" t="s">
        <v>430</v>
      </c>
      <c r="AZ94" s="346">
        <v>76</v>
      </c>
      <c r="BA94" s="374"/>
      <c r="BB94" s="348">
        <v>19.720102533904999</v>
      </c>
      <c r="BC94" s="348">
        <v>1.0074968738608601</v>
      </c>
      <c r="BD94" s="348">
        <v>-5.8193475307850698E-2</v>
      </c>
      <c r="BE94" s="375">
        <v>-7.0732404875836902E-2</v>
      </c>
      <c r="BF94" s="374"/>
      <c r="BG94" s="372">
        <v>0.40970000000000001</v>
      </c>
      <c r="BH94" s="373"/>
      <c r="BI94" s="348">
        <v>54.096200000000003</v>
      </c>
      <c r="BJ94" s="348">
        <v>37.575499999999998</v>
      </c>
      <c r="BK94" s="348">
        <v>8.3399199999999993</v>
      </c>
      <c r="BL94" s="348">
        <v>-1.162E-2</v>
      </c>
      <c r="BM94" s="373"/>
      <c r="BN94" s="372" t="s">
        <v>4641</v>
      </c>
      <c r="BO94" s="372" t="s">
        <v>4642</v>
      </c>
      <c r="BP94" s="372" t="s">
        <v>4580</v>
      </c>
      <c r="BQ94" s="372" t="s">
        <v>4581</v>
      </c>
      <c r="BR94" s="372" t="s">
        <v>4582</v>
      </c>
      <c r="BS94" s="373"/>
      <c r="BT94" s="354" t="s">
        <v>554</v>
      </c>
    </row>
    <row r="95" spans="1:72" s="428" customFormat="1" x14ac:dyDescent="0.25">
      <c r="A95" s="345" t="s">
        <v>5937</v>
      </c>
      <c r="B95" s="373"/>
      <c r="C95" s="719">
        <v>43229</v>
      </c>
      <c r="D95" s="373"/>
      <c r="E95" s="346">
        <v>356.38400000000001</v>
      </c>
      <c r="F95" s="373"/>
      <c r="G95" s="347">
        <v>39.017200000000003</v>
      </c>
      <c r="H95" s="374"/>
      <c r="I95" s="348">
        <v>0.53080000000000005</v>
      </c>
      <c r="J95" s="348">
        <v>0.19470000000000001</v>
      </c>
      <c r="K95" s="348">
        <v>2.2650999999999999</v>
      </c>
      <c r="L95" s="348">
        <v>9.7789999999999999</v>
      </c>
      <c r="M95" s="348">
        <v>-3.093</v>
      </c>
      <c r="N95" s="350">
        <v>0.4521</v>
      </c>
      <c r="O95" s="348">
        <v>2.0693000000000001</v>
      </c>
      <c r="P95" s="348">
        <v>13.300700000000001</v>
      </c>
      <c r="Q95" s="348">
        <v>11.969200000000001</v>
      </c>
      <c r="R95" s="348" t="s">
        <v>430</v>
      </c>
      <c r="S95" s="348">
        <v>12.591699999999999</v>
      </c>
      <c r="T95" s="348">
        <v>-3.1783000000000001</v>
      </c>
      <c r="U95" s="348">
        <v>1.5962000000000001</v>
      </c>
      <c r="V95" s="348">
        <v>-1.7654000000000001</v>
      </c>
      <c r="W95" s="348">
        <v>2.2248999999999999</v>
      </c>
      <c r="X95" s="348">
        <v>12.5259</v>
      </c>
      <c r="Y95" s="374"/>
      <c r="Z95" s="346">
        <v>95</v>
      </c>
      <c r="AA95" s="346">
        <v>72</v>
      </c>
      <c r="AB95" s="346">
        <v>104</v>
      </c>
      <c r="AC95" s="346">
        <v>126</v>
      </c>
      <c r="AD95" s="346">
        <v>148</v>
      </c>
      <c r="AE95" s="346">
        <v>124</v>
      </c>
      <c r="AF95" s="346">
        <v>102</v>
      </c>
      <c r="AG95" s="346">
        <v>60</v>
      </c>
      <c r="AH95" s="346">
        <v>25</v>
      </c>
      <c r="AI95" s="346" t="s">
        <v>430</v>
      </c>
      <c r="AJ95" s="346">
        <v>121</v>
      </c>
      <c r="AK95" s="346">
        <v>150</v>
      </c>
      <c r="AL95" s="346">
        <v>131</v>
      </c>
      <c r="AM95" s="346">
        <v>125</v>
      </c>
      <c r="AN95" s="346">
        <v>114</v>
      </c>
      <c r="AO95" s="373"/>
      <c r="AP95" s="348" t="s">
        <v>430</v>
      </c>
      <c r="AQ95" s="348">
        <v>14.01</v>
      </c>
      <c r="AR95" s="348">
        <v>10.53</v>
      </c>
      <c r="AS95" s="348">
        <v>5.99</v>
      </c>
      <c r="AT95" s="348">
        <v>0.96</v>
      </c>
      <c r="AU95" s="351"/>
      <c r="AV95" s="346" t="s">
        <v>430</v>
      </c>
      <c r="AW95" s="346">
        <v>18</v>
      </c>
      <c r="AX95" s="346">
        <v>34</v>
      </c>
      <c r="AY95" s="346">
        <v>73</v>
      </c>
      <c r="AZ95" s="346">
        <v>129</v>
      </c>
      <c r="BA95" s="374"/>
      <c r="BB95" s="348">
        <v>13.0031396099674</v>
      </c>
      <c r="BC95" s="348">
        <v>0.999231025445809</v>
      </c>
      <c r="BD95" s="348">
        <v>5.5528239109462002E-2</v>
      </c>
      <c r="BE95" s="375">
        <v>-2.79055653114876E-2</v>
      </c>
      <c r="BF95" s="374"/>
      <c r="BG95" s="372">
        <v>0.18360000000000001</v>
      </c>
      <c r="BH95" s="373"/>
      <c r="BI95" s="348">
        <v>69.226799999999997</v>
      </c>
      <c r="BJ95" s="348">
        <v>19.7242</v>
      </c>
      <c r="BK95" s="348">
        <v>10.924799999999999</v>
      </c>
      <c r="BL95" s="348">
        <v>0.1242</v>
      </c>
      <c r="BM95" s="373"/>
      <c r="BN95" s="372" t="s">
        <v>5938</v>
      </c>
      <c r="BO95" s="372" t="s">
        <v>5939</v>
      </c>
      <c r="BP95" s="372" t="s">
        <v>5111</v>
      </c>
      <c r="BQ95" s="372" t="s">
        <v>5940</v>
      </c>
      <c r="BR95" s="372" t="s">
        <v>2220</v>
      </c>
      <c r="BS95" s="373"/>
      <c r="BT95" s="354" t="s">
        <v>554</v>
      </c>
    </row>
    <row r="96" spans="1:72" s="428" customFormat="1" x14ac:dyDescent="0.25">
      <c r="A96" s="345" t="s">
        <v>5941</v>
      </c>
      <c r="B96" s="373"/>
      <c r="C96" s="719">
        <v>41355</v>
      </c>
      <c r="D96" s="373"/>
      <c r="E96" s="346">
        <v>349.32600000000002</v>
      </c>
      <c r="F96" s="373"/>
      <c r="G96" s="347">
        <v>265.6739</v>
      </c>
      <c r="H96" s="374"/>
      <c r="I96" s="348">
        <v>0.67030000000000001</v>
      </c>
      <c r="J96" s="348">
        <v>-8.9099999999999999E-2</v>
      </c>
      <c r="K96" s="348">
        <v>1.9018999999999999</v>
      </c>
      <c r="L96" s="348">
        <v>7.0240999999999998</v>
      </c>
      <c r="M96" s="348">
        <v>-5.6944999999999997</v>
      </c>
      <c r="N96" s="350">
        <v>-1.494</v>
      </c>
      <c r="O96" s="348">
        <v>1.4992000000000001</v>
      </c>
      <c r="P96" s="348">
        <v>11.087899999999999</v>
      </c>
      <c r="Q96" s="348">
        <v>10.025399999999999</v>
      </c>
      <c r="R96" s="348">
        <v>12.2804</v>
      </c>
      <c r="S96" s="348">
        <v>9.9305000000000003</v>
      </c>
      <c r="T96" s="348">
        <v>-5.7370000000000001</v>
      </c>
      <c r="U96" s="348">
        <v>-0.5373</v>
      </c>
      <c r="V96" s="348">
        <v>-3.5190000000000001</v>
      </c>
      <c r="W96" s="348">
        <v>2.1162000000000001</v>
      </c>
      <c r="X96" s="348">
        <v>12.5374</v>
      </c>
      <c r="Y96" s="374"/>
      <c r="Z96" s="346">
        <v>75</v>
      </c>
      <c r="AA96" s="346">
        <v>132</v>
      </c>
      <c r="AB96" s="346">
        <v>121</v>
      </c>
      <c r="AC96" s="346">
        <v>154</v>
      </c>
      <c r="AD96" s="346">
        <v>162</v>
      </c>
      <c r="AE96" s="346">
        <v>146</v>
      </c>
      <c r="AF96" s="346">
        <v>109</v>
      </c>
      <c r="AG96" s="346">
        <v>79</v>
      </c>
      <c r="AH96" s="346">
        <v>41</v>
      </c>
      <c r="AI96" s="346">
        <v>38</v>
      </c>
      <c r="AJ96" s="346">
        <v>159</v>
      </c>
      <c r="AK96" s="346">
        <v>161</v>
      </c>
      <c r="AL96" s="346">
        <v>149</v>
      </c>
      <c r="AM96" s="346">
        <v>146</v>
      </c>
      <c r="AN96" s="346">
        <v>124</v>
      </c>
      <c r="AO96" s="373"/>
      <c r="AP96" s="348">
        <v>11.58</v>
      </c>
      <c r="AQ96" s="348">
        <v>11.57</v>
      </c>
      <c r="AR96" s="348">
        <v>8.42</v>
      </c>
      <c r="AS96" s="348">
        <v>4.29</v>
      </c>
      <c r="AT96" s="348">
        <v>-3.31</v>
      </c>
      <c r="AU96" s="351"/>
      <c r="AV96" s="346">
        <v>32</v>
      </c>
      <c r="AW96" s="346">
        <v>31</v>
      </c>
      <c r="AX96" s="346">
        <v>44</v>
      </c>
      <c r="AY96" s="346">
        <v>87</v>
      </c>
      <c r="AZ96" s="346">
        <v>140</v>
      </c>
      <c r="BA96" s="374"/>
      <c r="BB96" s="348">
        <v>12.270319127032399</v>
      </c>
      <c r="BC96" s="348">
        <v>0.99855507554766498</v>
      </c>
      <c r="BD96" s="348">
        <v>4.3355273064307698E-2</v>
      </c>
      <c r="BE96" s="375">
        <v>-4.3588386326886698E-2</v>
      </c>
      <c r="BF96" s="374"/>
      <c r="BG96" s="372">
        <v>0.17860000000000001</v>
      </c>
      <c r="BH96" s="373"/>
      <c r="BI96" s="348">
        <v>97.728899999999996</v>
      </c>
      <c r="BJ96" s="348">
        <v>1.3874</v>
      </c>
      <c r="BK96" s="348" t="s">
        <v>430</v>
      </c>
      <c r="BL96" s="348">
        <v>0.88370000000000004</v>
      </c>
      <c r="BM96" s="373"/>
      <c r="BN96" s="372" t="s">
        <v>5942</v>
      </c>
      <c r="BO96" s="372" t="s">
        <v>5943</v>
      </c>
      <c r="BP96" s="372" t="s">
        <v>2072</v>
      </c>
      <c r="BQ96" s="372" t="s">
        <v>5944</v>
      </c>
      <c r="BR96" s="372" t="s">
        <v>5945</v>
      </c>
      <c r="BS96" s="373"/>
      <c r="BT96" s="354" t="s">
        <v>554</v>
      </c>
    </row>
    <row r="97" spans="1:72" s="428" customFormat="1" x14ac:dyDescent="0.25">
      <c r="A97" s="345" t="s">
        <v>5946</v>
      </c>
      <c r="B97" s="373"/>
      <c r="C97" s="719">
        <v>44138</v>
      </c>
      <c r="D97" s="373"/>
      <c r="E97" s="346">
        <v>335.58600000000001</v>
      </c>
      <c r="F97" s="373"/>
      <c r="G97" s="347">
        <v>599.50580000000002</v>
      </c>
      <c r="H97" s="374"/>
      <c r="I97" s="348">
        <v>1.6805000000000001</v>
      </c>
      <c r="J97" s="348">
        <v>1.2696000000000001</v>
      </c>
      <c r="K97" s="348">
        <v>7.8479999999999999</v>
      </c>
      <c r="L97" s="348">
        <v>10.9535</v>
      </c>
      <c r="M97" s="348">
        <v>-1.4765999999999999</v>
      </c>
      <c r="N97" s="350">
        <v>3.8289</v>
      </c>
      <c r="O97" s="348">
        <v>6.6543000000000001</v>
      </c>
      <c r="P97" s="348">
        <v>10.6594</v>
      </c>
      <c r="Q97" s="348">
        <v>11.4436</v>
      </c>
      <c r="R97" s="348" t="s">
        <v>430</v>
      </c>
      <c r="S97" s="348">
        <v>16.1051</v>
      </c>
      <c r="T97" s="348">
        <v>-2.1168999999999998</v>
      </c>
      <c r="U97" s="348">
        <v>6.6719999999999997</v>
      </c>
      <c r="V97" s="348">
        <v>1.9854000000000001</v>
      </c>
      <c r="W97" s="348">
        <v>7.4870999999999999</v>
      </c>
      <c r="X97" s="348">
        <v>16.774799999999999</v>
      </c>
      <c r="Y97" s="374"/>
      <c r="Z97" s="346">
        <v>25</v>
      </c>
      <c r="AA97" s="346">
        <v>39</v>
      </c>
      <c r="AB97" s="346">
        <v>10</v>
      </c>
      <c r="AC97" s="346">
        <v>114</v>
      </c>
      <c r="AD97" s="346">
        <v>135</v>
      </c>
      <c r="AE97" s="346">
        <v>99</v>
      </c>
      <c r="AF97" s="346">
        <v>40</v>
      </c>
      <c r="AG97" s="346">
        <v>89</v>
      </c>
      <c r="AH97" s="346">
        <v>32</v>
      </c>
      <c r="AI97" s="346" t="s">
        <v>430</v>
      </c>
      <c r="AJ97" s="346">
        <v>85</v>
      </c>
      <c r="AK97" s="346">
        <v>126</v>
      </c>
      <c r="AL97" s="346">
        <v>93</v>
      </c>
      <c r="AM97" s="346">
        <v>95</v>
      </c>
      <c r="AN97" s="346">
        <v>19</v>
      </c>
      <c r="AO97" s="373"/>
      <c r="AP97" s="348" t="s">
        <v>430</v>
      </c>
      <c r="AQ97" s="348" t="s">
        <v>430</v>
      </c>
      <c r="AR97" s="348">
        <v>10.97</v>
      </c>
      <c r="AS97" s="348">
        <v>9.26</v>
      </c>
      <c r="AT97" s="348">
        <v>4.9800000000000004</v>
      </c>
      <c r="AU97" s="351"/>
      <c r="AV97" s="346" t="s">
        <v>430</v>
      </c>
      <c r="AW97" s="346" t="s">
        <v>430</v>
      </c>
      <c r="AX97" s="346">
        <v>32</v>
      </c>
      <c r="AY97" s="346">
        <v>60</v>
      </c>
      <c r="AZ97" s="346">
        <v>108</v>
      </c>
      <c r="BA97" s="374"/>
      <c r="BB97" s="348">
        <v>15.566946958410901</v>
      </c>
      <c r="BC97" s="348">
        <v>0.99887026150591496</v>
      </c>
      <c r="BD97" s="348">
        <v>3.05271698051259E-2</v>
      </c>
      <c r="BE97" s="375">
        <v>-1.8613015466643599E-2</v>
      </c>
      <c r="BF97" s="374"/>
      <c r="BG97" s="372">
        <v>0.1323</v>
      </c>
      <c r="BH97" s="373"/>
      <c r="BI97" s="348">
        <v>75.296700000000001</v>
      </c>
      <c r="BJ97" s="348">
        <v>24.5595</v>
      </c>
      <c r="BK97" s="348" t="s">
        <v>430</v>
      </c>
      <c r="BL97" s="348">
        <v>0.14380000000000001</v>
      </c>
      <c r="BM97" s="373"/>
      <c r="BN97" s="372" t="s">
        <v>5947</v>
      </c>
      <c r="BO97" s="372" t="s">
        <v>5164</v>
      </c>
      <c r="BP97" s="372" t="s">
        <v>430</v>
      </c>
      <c r="BQ97" s="372" t="s">
        <v>430</v>
      </c>
      <c r="BR97" s="372" t="s">
        <v>430</v>
      </c>
      <c r="BS97" s="373"/>
      <c r="BT97" s="354" t="s">
        <v>554</v>
      </c>
    </row>
    <row r="98" spans="1:72" s="428" customFormat="1" x14ac:dyDescent="0.25">
      <c r="A98" s="345" t="s">
        <v>5948</v>
      </c>
      <c r="B98" s="373"/>
      <c r="C98" s="719">
        <v>45798</v>
      </c>
      <c r="D98" s="373"/>
      <c r="E98" s="346">
        <v>306.976</v>
      </c>
      <c r="F98" s="373"/>
      <c r="G98" s="347">
        <v>21.7776</v>
      </c>
      <c r="H98" s="374"/>
      <c r="I98" s="348">
        <v>-1.6071</v>
      </c>
      <c r="J98" s="348">
        <v>-9.4547000000000008</v>
      </c>
      <c r="K98" s="348">
        <v>-15.7562</v>
      </c>
      <c r="L98" s="348">
        <v>-0.49619999999999997</v>
      </c>
      <c r="M98" s="348">
        <v>1.8512999999999999</v>
      </c>
      <c r="N98" s="350">
        <v>105.99</v>
      </c>
      <c r="O98" s="348" t="s">
        <v>430</v>
      </c>
      <c r="P98" s="348" t="s">
        <v>430</v>
      </c>
      <c r="Q98" s="348" t="s">
        <v>430</v>
      </c>
      <c r="R98" s="348" t="s">
        <v>430</v>
      </c>
      <c r="S98" s="348">
        <v>-2.3534999999999999</v>
      </c>
      <c r="T98" s="348">
        <v>-2.6945000000000001</v>
      </c>
      <c r="U98" s="348">
        <v>55.425600000000003</v>
      </c>
      <c r="V98" s="348">
        <v>106.5181</v>
      </c>
      <c r="W98" s="348">
        <v>-14.8294</v>
      </c>
      <c r="X98" s="348">
        <v>108.691</v>
      </c>
      <c r="Y98" s="374"/>
      <c r="Z98" s="346">
        <v>230</v>
      </c>
      <c r="AA98" s="346">
        <v>251</v>
      </c>
      <c r="AB98" s="346">
        <v>261</v>
      </c>
      <c r="AC98" s="346">
        <v>244</v>
      </c>
      <c r="AD98" s="346">
        <v>93</v>
      </c>
      <c r="AE98" s="346">
        <v>14</v>
      </c>
      <c r="AF98" s="346" t="s">
        <v>430</v>
      </c>
      <c r="AG98" s="346" t="s">
        <v>430</v>
      </c>
      <c r="AH98" s="346" t="s">
        <v>430</v>
      </c>
      <c r="AI98" s="346" t="s">
        <v>430</v>
      </c>
      <c r="AJ98" s="346">
        <v>238</v>
      </c>
      <c r="AK98" s="346">
        <v>140</v>
      </c>
      <c r="AL98" s="346">
        <v>15</v>
      </c>
      <c r="AM98" s="346">
        <v>15</v>
      </c>
      <c r="AN98" s="346">
        <v>263</v>
      </c>
      <c r="AO98" s="373"/>
      <c r="AP98" s="348" t="s">
        <v>430</v>
      </c>
      <c r="AQ98" s="348" t="s">
        <v>430</v>
      </c>
      <c r="AR98" s="348" t="s">
        <v>430</v>
      </c>
      <c r="AS98" s="348" t="s">
        <v>430</v>
      </c>
      <c r="AT98" s="348">
        <v>52.17</v>
      </c>
      <c r="AU98" s="351"/>
      <c r="AV98" s="346" t="s">
        <v>430</v>
      </c>
      <c r="AW98" s="346" t="s">
        <v>430</v>
      </c>
      <c r="AX98" s="346" t="s">
        <v>430</v>
      </c>
      <c r="AY98" s="346" t="s">
        <v>430</v>
      </c>
      <c r="AZ98" s="346">
        <v>15</v>
      </c>
      <c r="BA98" s="374"/>
      <c r="BB98" s="348">
        <v>65.829267190515097</v>
      </c>
      <c r="BC98" s="348">
        <v>0</v>
      </c>
      <c r="BD98" s="348">
        <v>0.11297345944076601</v>
      </c>
      <c r="BE98" s="375" t="s">
        <v>430</v>
      </c>
      <c r="BF98" s="374"/>
      <c r="BG98" s="372" t="s">
        <v>430</v>
      </c>
      <c r="BH98" s="373"/>
      <c r="BI98" s="348" t="s">
        <v>430</v>
      </c>
      <c r="BJ98" s="348" t="s">
        <v>430</v>
      </c>
      <c r="BK98" s="348" t="s">
        <v>430</v>
      </c>
      <c r="BL98" s="348" t="s">
        <v>430</v>
      </c>
      <c r="BM98" s="373"/>
      <c r="BN98" s="372" t="s">
        <v>5949</v>
      </c>
      <c r="BO98" s="372" t="s">
        <v>5950</v>
      </c>
      <c r="BP98" s="372" t="s">
        <v>430</v>
      </c>
      <c r="BQ98" s="372" t="s">
        <v>430</v>
      </c>
      <c r="BR98" s="372" t="s">
        <v>430</v>
      </c>
      <c r="BS98" s="373"/>
      <c r="BT98" s="354" t="s">
        <v>554</v>
      </c>
    </row>
    <row r="99" spans="1:72" s="428" customFormat="1" x14ac:dyDescent="0.25">
      <c r="A99" s="345" t="s">
        <v>5951</v>
      </c>
      <c r="B99" s="373"/>
      <c r="C99" s="719">
        <v>45573</v>
      </c>
      <c r="D99" s="373"/>
      <c r="E99" s="346">
        <v>347.46600000000001</v>
      </c>
      <c r="F99" s="373"/>
      <c r="G99" s="347">
        <v>94.499799999999993</v>
      </c>
      <c r="H99" s="374"/>
      <c r="I99" s="348">
        <v>-1.9772000000000001</v>
      </c>
      <c r="J99" s="348">
        <v>-0.27539999999999998</v>
      </c>
      <c r="K99" s="348">
        <v>3.9365999999999999</v>
      </c>
      <c r="L99" s="348">
        <v>25.178699999999999</v>
      </c>
      <c r="M99" s="348">
        <v>21.577400000000001</v>
      </c>
      <c r="N99" s="350">
        <v>6.8150000000000004</v>
      </c>
      <c r="O99" s="348" t="s">
        <v>430</v>
      </c>
      <c r="P99" s="348" t="s">
        <v>430</v>
      </c>
      <c r="Q99" s="348" t="s">
        <v>430</v>
      </c>
      <c r="R99" s="348" t="s">
        <v>430</v>
      </c>
      <c r="S99" s="348">
        <v>31.027699999999999</v>
      </c>
      <c r="T99" s="348">
        <v>22.248999999999999</v>
      </c>
      <c r="U99" s="348">
        <v>20.5518</v>
      </c>
      <c r="V99" s="348">
        <v>6.6988000000000003</v>
      </c>
      <c r="W99" s="348">
        <v>3.8603999999999998</v>
      </c>
      <c r="X99" s="348">
        <v>24.2531</v>
      </c>
      <c r="Y99" s="374"/>
      <c r="Z99" s="346">
        <v>243</v>
      </c>
      <c r="AA99" s="346">
        <v>157</v>
      </c>
      <c r="AB99" s="346">
        <v>48</v>
      </c>
      <c r="AC99" s="346">
        <v>4</v>
      </c>
      <c r="AD99" s="346">
        <v>4</v>
      </c>
      <c r="AE99" s="346">
        <v>66</v>
      </c>
      <c r="AF99" s="346" t="s">
        <v>430</v>
      </c>
      <c r="AG99" s="346" t="s">
        <v>430</v>
      </c>
      <c r="AH99" s="346" t="s">
        <v>430</v>
      </c>
      <c r="AI99" s="346" t="s">
        <v>430</v>
      </c>
      <c r="AJ99" s="346">
        <v>4</v>
      </c>
      <c r="AK99" s="346">
        <v>5</v>
      </c>
      <c r="AL99" s="346">
        <v>24</v>
      </c>
      <c r="AM99" s="346">
        <v>48</v>
      </c>
      <c r="AN99" s="346">
        <v>45</v>
      </c>
      <c r="AO99" s="373"/>
      <c r="AP99" s="348" t="s">
        <v>430</v>
      </c>
      <c r="AQ99" s="348" t="s">
        <v>430</v>
      </c>
      <c r="AR99" s="348" t="s">
        <v>430</v>
      </c>
      <c r="AS99" s="348" t="s">
        <v>430</v>
      </c>
      <c r="AT99" s="348">
        <v>36.659999999999997</v>
      </c>
      <c r="AU99" s="351"/>
      <c r="AV99" s="346" t="s">
        <v>430</v>
      </c>
      <c r="AW99" s="346" t="s">
        <v>430</v>
      </c>
      <c r="AX99" s="346" t="s">
        <v>430</v>
      </c>
      <c r="AY99" s="346" t="s">
        <v>430</v>
      </c>
      <c r="AZ99" s="346">
        <v>19</v>
      </c>
      <c r="BA99" s="374"/>
      <c r="BB99" s="348">
        <v>33.304947645652398</v>
      </c>
      <c r="BC99" s="348">
        <v>0.99837649920827398</v>
      </c>
      <c r="BD99" s="348">
        <v>6.2927774173714895E-2</v>
      </c>
      <c r="BE99" s="375">
        <v>-5.0752520480398897E-2</v>
      </c>
      <c r="BF99" s="374"/>
      <c r="BG99" s="372">
        <v>8.8800000000000004E-2</v>
      </c>
      <c r="BH99" s="373"/>
      <c r="BI99" s="348">
        <v>54.335299999999997</v>
      </c>
      <c r="BJ99" s="348">
        <v>21.959</v>
      </c>
      <c r="BK99" s="348">
        <v>23.898700000000002</v>
      </c>
      <c r="BL99" s="348">
        <v>-0.193</v>
      </c>
      <c r="BM99" s="373"/>
      <c r="BN99" s="372" t="s">
        <v>5952</v>
      </c>
      <c r="BO99" s="372" t="s">
        <v>5953</v>
      </c>
      <c r="BP99" s="372" t="s">
        <v>5954</v>
      </c>
      <c r="BQ99" s="372" t="s">
        <v>5955</v>
      </c>
      <c r="BR99" s="372" t="s">
        <v>5837</v>
      </c>
      <c r="BS99" s="373"/>
      <c r="BT99" s="354" t="s">
        <v>554</v>
      </c>
    </row>
    <row r="100" spans="1:72" s="428" customFormat="1" x14ac:dyDescent="0.25">
      <c r="A100" s="345" t="s">
        <v>5956</v>
      </c>
      <c r="B100" s="373"/>
      <c r="C100" s="719">
        <v>45968</v>
      </c>
      <c r="D100" s="373"/>
      <c r="E100" s="346">
        <v>324.29700000000003</v>
      </c>
      <c r="F100" s="373"/>
      <c r="G100" s="347">
        <v>40.069099999999999</v>
      </c>
      <c r="H100" s="374"/>
      <c r="I100" s="348">
        <v>-0.89510000000000001</v>
      </c>
      <c r="J100" s="348">
        <v>-0.80649999999999999</v>
      </c>
      <c r="K100" s="348">
        <v>-0.74580000000000002</v>
      </c>
      <c r="L100" s="348">
        <v>13.789400000000001</v>
      </c>
      <c r="M100" s="348">
        <v>14.172599999999999</v>
      </c>
      <c r="N100" s="350" t="s">
        <v>430</v>
      </c>
      <c r="O100" s="348" t="s">
        <v>430</v>
      </c>
      <c r="P100" s="348" t="s">
        <v>430</v>
      </c>
      <c r="Q100" s="348" t="s">
        <v>430</v>
      </c>
      <c r="R100" s="348" t="s">
        <v>430</v>
      </c>
      <c r="S100" s="348">
        <v>14.564299999999999</v>
      </c>
      <c r="T100" s="348">
        <v>13.411899999999999</v>
      </c>
      <c r="U100" s="348" t="s">
        <v>430</v>
      </c>
      <c r="V100" s="348" t="s">
        <v>430</v>
      </c>
      <c r="W100" s="348">
        <v>-2.2978999999999998</v>
      </c>
      <c r="X100" s="348">
        <v>11.9552</v>
      </c>
      <c r="Y100" s="374"/>
      <c r="Z100" s="346">
        <v>220</v>
      </c>
      <c r="AA100" s="346">
        <v>191</v>
      </c>
      <c r="AB100" s="346">
        <v>206</v>
      </c>
      <c r="AC100" s="346">
        <v>68</v>
      </c>
      <c r="AD100" s="346">
        <v>11</v>
      </c>
      <c r="AE100" s="346" t="s">
        <v>430</v>
      </c>
      <c r="AF100" s="346" t="s">
        <v>430</v>
      </c>
      <c r="AG100" s="346" t="s">
        <v>430</v>
      </c>
      <c r="AH100" s="346" t="s">
        <v>430</v>
      </c>
      <c r="AI100" s="346" t="s">
        <v>430</v>
      </c>
      <c r="AJ100" s="346">
        <v>105</v>
      </c>
      <c r="AK100" s="346">
        <v>9</v>
      </c>
      <c r="AL100" s="346" t="s">
        <v>430</v>
      </c>
      <c r="AM100" s="346" t="s">
        <v>430</v>
      </c>
      <c r="AN100" s="346">
        <v>230</v>
      </c>
      <c r="AO100" s="373"/>
      <c r="AP100" s="348" t="s">
        <v>430</v>
      </c>
      <c r="AQ100" s="348" t="s">
        <v>430</v>
      </c>
      <c r="AR100" s="348" t="s">
        <v>430</v>
      </c>
      <c r="AS100" s="348" t="s">
        <v>430</v>
      </c>
      <c r="AT100" s="348" t="s">
        <v>430</v>
      </c>
      <c r="AU100" s="351"/>
      <c r="AV100" s="346" t="s">
        <v>430</v>
      </c>
      <c r="AW100" s="346" t="s">
        <v>430</v>
      </c>
      <c r="AX100" s="346" t="s">
        <v>430</v>
      </c>
      <c r="AY100" s="346" t="s">
        <v>430</v>
      </c>
      <c r="AZ100" s="346" t="s">
        <v>430</v>
      </c>
      <c r="BA100" s="374"/>
      <c r="BB100" s="348">
        <v>27.434624716083899</v>
      </c>
      <c r="BC100" s="348">
        <v>0.99861612681442002</v>
      </c>
      <c r="BD100" s="348">
        <v>5.7279072302549097E-2</v>
      </c>
      <c r="BE100" s="375">
        <v>-1.14830002024928E-2</v>
      </c>
      <c r="BF100" s="374"/>
      <c r="BG100" s="372">
        <v>3.95E-2</v>
      </c>
      <c r="BH100" s="373"/>
      <c r="BI100" s="348">
        <v>66.970699999999994</v>
      </c>
      <c r="BJ100" s="348">
        <v>27.681799999999999</v>
      </c>
      <c r="BK100" s="348">
        <v>5.37967</v>
      </c>
      <c r="BL100" s="348">
        <v>-3.2169999999999997E-2</v>
      </c>
      <c r="BM100" s="373"/>
      <c r="BN100" s="372" t="s">
        <v>5957</v>
      </c>
      <c r="BO100" s="372" t="s">
        <v>5958</v>
      </c>
      <c r="BP100" s="372" t="s">
        <v>5959</v>
      </c>
      <c r="BQ100" s="372" t="s">
        <v>5960</v>
      </c>
      <c r="BR100" s="372" t="s">
        <v>5961</v>
      </c>
      <c r="BS100" s="373"/>
      <c r="BT100" s="354" t="s">
        <v>554</v>
      </c>
    </row>
    <row r="101" spans="1:72" s="428" customFormat="1" x14ac:dyDescent="0.25">
      <c r="A101" s="345" t="s">
        <v>5962</v>
      </c>
      <c r="B101" s="373"/>
      <c r="C101" s="719">
        <v>45134</v>
      </c>
      <c r="D101" s="373"/>
      <c r="E101" s="346">
        <v>1185.1300000000001</v>
      </c>
      <c r="F101" s="373"/>
      <c r="G101" s="347">
        <v>87.290400000000005</v>
      </c>
      <c r="H101" s="374"/>
      <c r="I101" s="348">
        <v>0.43020000000000003</v>
      </c>
      <c r="J101" s="348">
        <v>-0.97009999999999996</v>
      </c>
      <c r="K101" s="348">
        <v>7.8216999999999999</v>
      </c>
      <c r="L101" s="348">
        <v>3.9003000000000001</v>
      </c>
      <c r="M101" s="348">
        <v>4.5229999999999997</v>
      </c>
      <c r="N101" s="350">
        <v>25.040900000000001</v>
      </c>
      <c r="O101" s="348">
        <v>8.9383999999999997</v>
      </c>
      <c r="P101" s="348" t="s">
        <v>430</v>
      </c>
      <c r="Q101" s="348" t="s">
        <v>430</v>
      </c>
      <c r="R101" s="348" t="s">
        <v>430</v>
      </c>
      <c r="S101" s="348">
        <v>10.282299999999999</v>
      </c>
      <c r="T101" s="348">
        <v>1.7884</v>
      </c>
      <c r="U101" s="348">
        <v>15.361700000000001</v>
      </c>
      <c r="V101" s="348">
        <v>20.560700000000001</v>
      </c>
      <c r="W101" s="348">
        <v>5.8372000000000002</v>
      </c>
      <c r="X101" s="348">
        <v>24.715399999999999</v>
      </c>
      <c r="Y101" s="374"/>
      <c r="Z101" s="346">
        <v>109</v>
      </c>
      <c r="AA101" s="346">
        <v>200</v>
      </c>
      <c r="AB101" s="346">
        <v>15</v>
      </c>
      <c r="AC101" s="346">
        <v>213</v>
      </c>
      <c r="AD101" s="346">
        <v>48</v>
      </c>
      <c r="AE101" s="346">
        <v>22</v>
      </c>
      <c r="AF101" s="346">
        <v>25</v>
      </c>
      <c r="AG101" s="346" t="s">
        <v>430</v>
      </c>
      <c r="AH101" s="346" t="s">
        <v>430</v>
      </c>
      <c r="AI101" s="346" t="s">
        <v>430</v>
      </c>
      <c r="AJ101" s="346">
        <v>145</v>
      </c>
      <c r="AK101" s="346">
        <v>74</v>
      </c>
      <c r="AL101" s="346">
        <v>27</v>
      </c>
      <c r="AM101" s="346">
        <v>22</v>
      </c>
      <c r="AN101" s="346">
        <v>25</v>
      </c>
      <c r="AO101" s="373"/>
      <c r="AP101" s="348" t="s">
        <v>430</v>
      </c>
      <c r="AQ101" s="348" t="s">
        <v>430</v>
      </c>
      <c r="AR101" s="348" t="s">
        <v>430</v>
      </c>
      <c r="AS101" s="348" t="s">
        <v>430</v>
      </c>
      <c r="AT101" s="348">
        <v>14.08</v>
      </c>
      <c r="AU101" s="351"/>
      <c r="AV101" s="346" t="s">
        <v>430</v>
      </c>
      <c r="AW101" s="346" t="s">
        <v>430</v>
      </c>
      <c r="AX101" s="346" t="s">
        <v>430</v>
      </c>
      <c r="AY101" s="346" t="s">
        <v>430</v>
      </c>
      <c r="AZ101" s="346">
        <v>37</v>
      </c>
      <c r="BA101" s="374"/>
      <c r="BB101" s="348">
        <v>24.247829660012201</v>
      </c>
      <c r="BC101" s="348">
        <v>0.99944277706343898</v>
      </c>
      <c r="BD101" s="348">
        <v>6.9398602470165896E-2</v>
      </c>
      <c r="BE101" s="375">
        <v>-2.4291971624602601E-2</v>
      </c>
      <c r="BF101" s="374"/>
      <c r="BG101" s="372">
        <v>9.3200000000000005E-2</v>
      </c>
      <c r="BH101" s="373"/>
      <c r="BI101" s="348">
        <v>78.193299999999994</v>
      </c>
      <c r="BJ101" s="348">
        <v>20.1432</v>
      </c>
      <c r="BK101" s="348">
        <v>1.15883</v>
      </c>
      <c r="BL101" s="348">
        <v>0.50466999999999995</v>
      </c>
      <c r="BM101" s="373"/>
      <c r="BN101" s="372" t="s">
        <v>5261</v>
      </c>
      <c r="BO101" s="372" t="s">
        <v>4959</v>
      </c>
      <c r="BP101" s="372" t="s">
        <v>430</v>
      </c>
      <c r="BQ101" s="372" t="s">
        <v>430</v>
      </c>
      <c r="BR101" s="372" t="s">
        <v>430</v>
      </c>
      <c r="BS101" s="373"/>
      <c r="BT101" s="354" t="s">
        <v>554</v>
      </c>
    </row>
    <row r="102" spans="1:72" s="428" customFormat="1" x14ac:dyDescent="0.25">
      <c r="A102" s="345" t="s">
        <v>5963</v>
      </c>
      <c r="B102" s="373"/>
      <c r="C102" s="719">
        <v>45127</v>
      </c>
      <c r="D102" s="373"/>
      <c r="E102" s="346">
        <v>313.88600000000002</v>
      </c>
      <c r="F102" s="373"/>
      <c r="G102" s="347">
        <v>592.3374</v>
      </c>
      <c r="H102" s="374"/>
      <c r="I102" s="348">
        <v>1.6807000000000001</v>
      </c>
      <c r="J102" s="348">
        <v>1.2717000000000001</v>
      </c>
      <c r="K102" s="348">
        <v>7.8570000000000002</v>
      </c>
      <c r="L102" s="348">
        <v>10.9863</v>
      </c>
      <c r="M102" s="348">
        <v>-1.3939999999999999</v>
      </c>
      <c r="N102" s="350">
        <v>3.9601999999999999</v>
      </c>
      <c r="O102" s="348">
        <v>6.7380000000000004</v>
      </c>
      <c r="P102" s="348" t="s">
        <v>430</v>
      </c>
      <c r="Q102" s="348" t="s">
        <v>430</v>
      </c>
      <c r="R102" s="348" t="s">
        <v>430</v>
      </c>
      <c r="S102" s="348">
        <v>16.139099999999999</v>
      </c>
      <c r="T102" s="348">
        <v>-2.0396999999999998</v>
      </c>
      <c r="U102" s="348">
        <v>6.7891000000000004</v>
      </c>
      <c r="V102" s="348">
        <v>2.1156999999999999</v>
      </c>
      <c r="W102" s="348">
        <v>7.4942000000000002</v>
      </c>
      <c r="X102" s="348">
        <v>8.8574999999999999</v>
      </c>
      <c r="Y102" s="374"/>
      <c r="Z102" s="346">
        <v>24</v>
      </c>
      <c r="AA102" s="346">
        <v>31</v>
      </c>
      <c r="AB102" s="346">
        <v>2</v>
      </c>
      <c r="AC102" s="346">
        <v>104</v>
      </c>
      <c r="AD102" s="346">
        <v>125</v>
      </c>
      <c r="AE102" s="346">
        <v>87</v>
      </c>
      <c r="AF102" s="346">
        <v>31</v>
      </c>
      <c r="AG102" s="346" t="s">
        <v>430</v>
      </c>
      <c r="AH102" s="346" t="s">
        <v>430</v>
      </c>
      <c r="AI102" s="346" t="s">
        <v>430</v>
      </c>
      <c r="AJ102" s="346">
        <v>73</v>
      </c>
      <c r="AK102" s="346">
        <v>114</v>
      </c>
      <c r="AL102" s="346">
        <v>76</v>
      </c>
      <c r="AM102" s="346">
        <v>82</v>
      </c>
      <c r="AN102" s="346">
        <v>12</v>
      </c>
      <c r="AO102" s="373"/>
      <c r="AP102" s="348" t="s">
        <v>430</v>
      </c>
      <c r="AQ102" s="348" t="s">
        <v>430</v>
      </c>
      <c r="AR102" s="348" t="s">
        <v>430</v>
      </c>
      <c r="AS102" s="348">
        <v>9.3699999999999992</v>
      </c>
      <c r="AT102" s="348">
        <v>5.13</v>
      </c>
      <c r="AU102" s="351"/>
      <c r="AV102" s="346" t="s">
        <v>430</v>
      </c>
      <c r="AW102" s="346" t="s">
        <v>430</v>
      </c>
      <c r="AX102" s="346" t="s">
        <v>430</v>
      </c>
      <c r="AY102" s="346">
        <v>52</v>
      </c>
      <c r="AZ102" s="346">
        <v>96</v>
      </c>
      <c r="BA102" s="374"/>
      <c r="BB102" s="348">
        <v>15.806075291649901</v>
      </c>
      <c r="BC102" s="348">
        <v>0.99950908733530297</v>
      </c>
      <c r="BD102" s="348">
        <v>2.41614962611728E-2</v>
      </c>
      <c r="BE102" s="375">
        <v>-1.06864706603372E-2</v>
      </c>
      <c r="BF102" s="374"/>
      <c r="BG102" s="372">
        <v>3.7699999999999997E-2</v>
      </c>
      <c r="BH102" s="373"/>
      <c r="BI102" s="348">
        <v>75.2911</v>
      </c>
      <c r="BJ102" s="348">
        <v>24.5578</v>
      </c>
      <c r="BK102" s="348" t="s">
        <v>430</v>
      </c>
      <c r="BL102" s="348">
        <v>0.15110000000000001</v>
      </c>
      <c r="BM102" s="373"/>
      <c r="BN102" s="372" t="s">
        <v>4926</v>
      </c>
      <c r="BO102" s="372" t="s">
        <v>4718</v>
      </c>
      <c r="BP102" s="372" t="s">
        <v>430</v>
      </c>
      <c r="BQ102" s="372" t="s">
        <v>430</v>
      </c>
      <c r="BR102" s="372" t="s">
        <v>430</v>
      </c>
      <c r="BS102" s="373"/>
      <c r="BT102" s="354" t="s">
        <v>554</v>
      </c>
    </row>
    <row r="103" spans="1:72" s="428" customFormat="1" x14ac:dyDescent="0.25">
      <c r="A103" s="345" t="s">
        <v>5964</v>
      </c>
      <c r="B103" s="373"/>
      <c r="C103" s="719">
        <v>45492</v>
      </c>
      <c r="D103" s="373"/>
      <c r="E103" s="346">
        <v>296.62299999999999</v>
      </c>
      <c r="F103" s="373"/>
      <c r="G103" s="347">
        <v>11.411799999999999</v>
      </c>
      <c r="H103" s="374"/>
      <c r="I103" s="348">
        <v>0.62780000000000002</v>
      </c>
      <c r="J103" s="348">
        <v>-0.55859999999999999</v>
      </c>
      <c r="K103" s="348">
        <v>-1.0063</v>
      </c>
      <c r="L103" s="348">
        <v>3.4220999999999999</v>
      </c>
      <c r="M103" s="348">
        <v>-5.7988999999999997</v>
      </c>
      <c r="N103" s="350">
        <v>-1.1751</v>
      </c>
      <c r="O103" s="348" t="s">
        <v>430</v>
      </c>
      <c r="P103" s="348" t="s">
        <v>430</v>
      </c>
      <c r="Q103" s="348" t="s">
        <v>430</v>
      </c>
      <c r="R103" s="348" t="s">
        <v>430</v>
      </c>
      <c r="S103" s="348">
        <v>4.2973999999999997</v>
      </c>
      <c r="T103" s="348">
        <v>-7.8727999999999998</v>
      </c>
      <c r="U103" s="348">
        <v>-0.12690000000000001</v>
      </c>
      <c r="V103" s="348">
        <v>-4.0719000000000003</v>
      </c>
      <c r="W103" s="348">
        <v>0.52239999999999998</v>
      </c>
      <c r="X103" s="348">
        <v>-5.5369000000000002</v>
      </c>
      <c r="Y103" s="374"/>
      <c r="Z103" s="346">
        <v>78</v>
      </c>
      <c r="AA103" s="346">
        <v>175</v>
      </c>
      <c r="AB103" s="346">
        <v>213</v>
      </c>
      <c r="AC103" s="346">
        <v>222</v>
      </c>
      <c r="AD103" s="346">
        <v>166</v>
      </c>
      <c r="AE103" s="346">
        <v>135</v>
      </c>
      <c r="AF103" s="346" t="s">
        <v>430</v>
      </c>
      <c r="AG103" s="346" t="s">
        <v>430</v>
      </c>
      <c r="AH103" s="346" t="s">
        <v>430</v>
      </c>
      <c r="AI103" s="346" t="s">
        <v>430</v>
      </c>
      <c r="AJ103" s="346">
        <v>226</v>
      </c>
      <c r="AK103" s="346">
        <v>207</v>
      </c>
      <c r="AL103" s="346">
        <v>139</v>
      </c>
      <c r="AM103" s="346">
        <v>152</v>
      </c>
      <c r="AN103" s="346">
        <v>186</v>
      </c>
      <c r="AO103" s="373"/>
      <c r="AP103" s="348" t="s">
        <v>430</v>
      </c>
      <c r="AQ103" s="348" t="s">
        <v>430</v>
      </c>
      <c r="AR103" s="348" t="s">
        <v>430</v>
      </c>
      <c r="AS103" s="348" t="s">
        <v>430</v>
      </c>
      <c r="AT103" s="348">
        <v>-4.42</v>
      </c>
      <c r="AU103" s="351"/>
      <c r="AV103" s="346" t="s">
        <v>430</v>
      </c>
      <c r="AW103" s="346" t="s">
        <v>430</v>
      </c>
      <c r="AX103" s="346" t="s">
        <v>430</v>
      </c>
      <c r="AY103" s="346" t="s">
        <v>430</v>
      </c>
      <c r="AZ103" s="346">
        <v>152</v>
      </c>
      <c r="BA103" s="374"/>
      <c r="BB103" s="348">
        <v>17.3490449946114</v>
      </c>
      <c r="BC103" s="348">
        <v>0.99832392442252404</v>
      </c>
      <c r="BD103" s="348">
        <v>-4.6605610785033801E-2</v>
      </c>
      <c r="BE103" s="375">
        <v>-3.3521452029030903E-2</v>
      </c>
      <c r="BF103" s="374"/>
      <c r="BG103" s="372">
        <v>4.2500000000000003E-2</v>
      </c>
      <c r="BH103" s="373"/>
      <c r="BI103" s="348">
        <v>75.113699999999994</v>
      </c>
      <c r="BJ103" s="348">
        <v>17.6038</v>
      </c>
      <c r="BK103" s="348">
        <v>7.2798800000000004</v>
      </c>
      <c r="BL103" s="348">
        <v>2.6199999999999999E-3</v>
      </c>
      <c r="BM103" s="373"/>
      <c r="BN103" s="372" t="s">
        <v>5965</v>
      </c>
      <c r="BO103" s="372" t="s">
        <v>5966</v>
      </c>
      <c r="BP103" s="372" t="s">
        <v>5967</v>
      </c>
      <c r="BQ103" s="372" t="s">
        <v>4879</v>
      </c>
      <c r="BR103" s="372" t="s">
        <v>430</v>
      </c>
      <c r="BS103" s="373"/>
      <c r="BT103" s="354" t="s">
        <v>554</v>
      </c>
    </row>
    <row r="104" spans="1:72" s="428" customFormat="1" x14ac:dyDescent="0.25">
      <c r="A104" s="345" t="s">
        <v>5968</v>
      </c>
      <c r="B104" s="373"/>
      <c r="C104" s="719">
        <v>45996</v>
      </c>
      <c r="D104" s="373"/>
      <c r="E104" s="889">
        <v>289.94</v>
      </c>
      <c r="F104" s="373"/>
      <c r="G104" s="347">
        <v>222.7689</v>
      </c>
      <c r="H104" s="374"/>
      <c r="I104" s="348">
        <v>-1.5790999999999999</v>
      </c>
      <c r="J104" s="348">
        <v>-9.2994000000000003</v>
      </c>
      <c r="K104" s="348">
        <v>-15.498900000000001</v>
      </c>
      <c r="L104" s="348">
        <v>-0.42120000000000002</v>
      </c>
      <c r="M104" s="348">
        <v>2.2583000000000002</v>
      </c>
      <c r="N104" s="350" t="s">
        <v>430</v>
      </c>
      <c r="O104" s="348" t="s">
        <v>430</v>
      </c>
      <c r="P104" s="348" t="s">
        <v>430</v>
      </c>
      <c r="Q104" s="348" t="s">
        <v>430</v>
      </c>
      <c r="R104" s="348" t="s">
        <v>430</v>
      </c>
      <c r="S104" s="348">
        <v>-4.4924999999999997</v>
      </c>
      <c r="T104" s="348">
        <v>-2.2837000000000001</v>
      </c>
      <c r="U104" s="348" t="s">
        <v>430</v>
      </c>
      <c r="V104" s="348" t="s">
        <v>430</v>
      </c>
      <c r="W104" s="348">
        <v>-14.5852</v>
      </c>
      <c r="X104" s="348">
        <v>24.9055</v>
      </c>
      <c r="Y104" s="374"/>
      <c r="Z104" s="346">
        <v>225</v>
      </c>
      <c r="AA104" s="346">
        <v>246</v>
      </c>
      <c r="AB104" s="346">
        <v>255</v>
      </c>
      <c r="AC104" s="346">
        <v>238</v>
      </c>
      <c r="AD104" s="346">
        <v>81</v>
      </c>
      <c r="AE104" s="346" t="s">
        <v>430</v>
      </c>
      <c r="AF104" s="346" t="s">
        <v>430</v>
      </c>
      <c r="AG104" s="346" t="s">
        <v>430</v>
      </c>
      <c r="AH104" s="346" t="s">
        <v>430</v>
      </c>
      <c r="AI104" s="346" t="s">
        <v>430</v>
      </c>
      <c r="AJ104" s="346">
        <v>248</v>
      </c>
      <c r="AK104" s="346">
        <v>130</v>
      </c>
      <c r="AL104" s="346" t="s">
        <v>430</v>
      </c>
      <c r="AM104" s="346" t="s">
        <v>430</v>
      </c>
      <c r="AN104" s="346">
        <v>256</v>
      </c>
      <c r="AO104" s="373"/>
      <c r="AP104" s="348" t="s">
        <v>430</v>
      </c>
      <c r="AQ104" s="348" t="s">
        <v>430</v>
      </c>
      <c r="AR104" s="348" t="s">
        <v>430</v>
      </c>
      <c r="AS104" s="348" t="s">
        <v>430</v>
      </c>
      <c r="AT104" s="348" t="s">
        <v>430</v>
      </c>
      <c r="AU104" s="351"/>
      <c r="AV104" s="346" t="s">
        <v>430</v>
      </c>
      <c r="AW104" s="346" t="s">
        <v>430</v>
      </c>
      <c r="AX104" s="346" t="s">
        <v>430</v>
      </c>
      <c r="AY104" s="346" t="s">
        <v>430</v>
      </c>
      <c r="AZ104" s="346" t="s">
        <v>430</v>
      </c>
      <c r="BA104" s="374"/>
      <c r="BB104" s="348">
        <v>81.286613154970695</v>
      </c>
      <c r="BC104" s="348">
        <v>0</v>
      </c>
      <c r="BD104" s="348">
        <v>2.3711987991245499E-2</v>
      </c>
      <c r="BE104" s="375" t="s">
        <v>430</v>
      </c>
      <c r="BF104" s="374"/>
      <c r="BG104" s="372" t="s">
        <v>430</v>
      </c>
      <c r="BH104" s="373"/>
      <c r="BI104" s="348" t="s">
        <v>430</v>
      </c>
      <c r="BJ104" s="348" t="s">
        <v>430</v>
      </c>
      <c r="BK104" s="348" t="s">
        <v>430</v>
      </c>
      <c r="BL104" s="348" t="s">
        <v>430</v>
      </c>
      <c r="BM104" s="373"/>
      <c r="BN104" s="372" t="s">
        <v>5969</v>
      </c>
      <c r="BO104" s="372" t="s">
        <v>5970</v>
      </c>
      <c r="BP104" s="372" t="s">
        <v>430</v>
      </c>
      <c r="BQ104" s="372" t="s">
        <v>430</v>
      </c>
      <c r="BR104" s="372" t="s">
        <v>430</v>
      </c>
      <c r="BS104" s="373"/>
      <c r="BT104" s="354" t="s">
        <v>554</v>
      </c>
    </row>
    <row r="105" spans="1:72" s="428" customFormat="1" x14ac:dyDescent="0.25">
      <c r="A105" s="345" t="s">
        <v>5971</v>
      </c>
      <c r="B105" s="373"/>
      <c r="C105" s="719">
        <v>45366</v>
      </c>
      <c r="D105" s="373"/>
      <c r="E105" s="346">
        <v>280.05</v>
      </c>
      <c r="F105" s="373"/>
      <c r="G105" s="347">
        <v>82.195499999999996</v>
      </c>
      <c r="H105" s="374"/>
      <c r="I105" s="348">
        <v>2.1697000000000002</v>
      </c>
      <c r="J105" s="348">
        <v>1.0907</v>
      </c>
      <c r="K105" s="348">
        <v>6.306</v>
      </c>
      <c r="L105" s="348">
        <v>22.067499999999999</v>
      </c>
      <c r="M105" s="348">
        <v>-7.1208999999999998</v>
      </c>
      <c r="N105" s="350">
        <v>-18.843800000000002</v>
      </c>
      <c r="O105" s="348">
        <v>-14.8855</v>
      </c>
      <c r="P105" s="348" t="s">
        <v>430</v>
      </c>
      <c r="Q105" s="348" t="s">
        <v>430</v>
      </c>
      <c r="R105" s="348" t="s">
        <v>430</v>
      </c>
      <c r="S105" s="348">
        <v>26.378599999999999</v>
      </c>
      <c r="T105" s="348">
        <v>-6.3484999999999996</v>
      </c>
      <c r="U105" s="348">
        <v>-5.3007999999999997</v>
      </c>
      <c r="V105" s="348">
        <v>-16.560700000000001</v>
      </c>
      <c r="W105" s="348">
        <v>5.2058999999999997</v>
      </c>
      <c r="X105" s="348">
        <v>-0.79459999999999997</v>
      </c>
      <c r="Y105" s="374"/>
      <c r="Z105" s="346">
        <v>2</v>
      </c>
      <c r="AA105" s="346">
        <v>43</v>
      </c>
      <c r="AB105" s="346">
        <v>32</v>
      </c>
      <c r="AC105" s="346">
        <v>11</v>
      </c>
      <c r="AD105" s="346">
        <v>179</v>
      </c>
      <c r="AE105" s="346">
        <v>199</v>
      </c>
      <c r="AF105" s="346">
        <v>165</v>
      </c>
      <c r="AG105" s="346" t="s">
        <v>430</v>
      </c>
      <c r="AH105" s="346" t="s">
        <v>430</v>
      </c>
      <c r="AI105" s="346" t="s">
        <v>430</v>
      </c>
      <c r="AJ105" s="346">
        <v>7</v>
      </c>
      <c r="AK105" s="346">
        <v>178</v>
      </c>
      <c r="AL105" s="346">
        <v>201</v>
      </c>
      <c r="AM105" s="346">
        <v>201</v>
      </c>
      <c r="AN105" s="346">
        <v>34</v>
      </c>
      <c r="AO105" s="373"/>
      <c r="AP105" s="348" t="s">
        <v>430</v>
      </c>
      <c r="AQ105" s="348" t="s">
        <v>430</v>
      </c>
      <c r="AR105" s="348" t="s">
        <v>430</v>
      </c>
      <c r="AS105" s="348" t="s">
        <v>430</v>
      </c>
      <c r="AT105" s="348">
        <v>-2.83</v>
      </c>
      <c r="AU105" s="351"/>
      <c r="AV105" s="346" t="s">
        <v>430</v>
      </c>
      <c r="AW105" s="346" t="s">
        <v>430</v>
      </c>
      <c r="AX105" s="346" t="s">
        <v>430</v>
      </c>
      <c r="AY105" s="346" t="s">
        <v>430</v>
      </c>
      <c r="AZ105" s="346">
        <v>136</v>
      </c>
      <c r="BA105" s="374"/>
      <c r="BB105" s="348">
        <v>31.054200083768201</v>
      </c>
      <c r="BC105" s="348">
        <v>0.99983576550549702</v>
      </c>
      <c r="BD105" s="348">
        <v>-9.2778235410330302E-3</v>
      </c>
      <c r="BE105" s="375">
        <v>-3.2093230095111801E-2</v>
      </c>
      <c r="BF105" s="374"/>
      <c r="BG105" s="372">
        <v>4.2900000000000001E-2</v>
      </c>
      <c r="BH105" s="373"/>
      <c r="BI105" s="348">
        <v>32.733199999999997</v>
      </c>
      <c r="BJ105" s="348">
        <v>52.1723</v>
      </c>
      <c r="BK105" s="348">
        <v>15.130800000000001</v>
      </c>
      <c r="BL105" s="348">
        <v>-3.6299999999999999E-2</v>
      </c>
      <c r="BM105" s="373"/>
      <c r="BN105" s="372" t="s">
        <v>5972</v>
      </c>
      <c r="BO105" s="372" t="s">
        <v>5973</v>
      </c>
      <c r="BP105" s="372" t="s">
        <v>430</v>
      </c>
      <c r="BQ105" s="372" t="s">
        <v>430</v>
      </c>
      <c r="BR105" s="372" t="s">
        <v>430</v>
      </c>
      <c r="BS105" s="373"/>
      <c r="BT105" s="354" t="s">
        <v>554</v>
      </c>
    </row>
    <row r="106" spans="1:72" s="428" customFormat="1" x14ac:dyDescent="0.25">
      <c r="A106" s="345" t="s">
        <v>5974</v>
      </c>
      <c r="B106" s="373"/>
      <c r="C106" s="719">
        <v>44890</v>
      </c>
      <c r="D106" s="373"/>
      <c r="E106" s="346">
        <v>293.21199999999999</v>
      </c>
      <c r="F106" s="373"/>
      <c r="G106" s="347">
        <v>32.370699999999999</v>
      </c>
      <c r="H106" s="374"/>
      <c r="I106" s="348">
        <v>0.64549999999999996</v>
      </c>
      <c r="J106" s="348">
        <v>0.57599999999999996</v>
      </c>
      <c r="K106" s="348">
        <v>0.82069999999999999</v>
      </c>
      <c r="L106" s="348">
        <v>12.7958</v>
      </c>
      <c r="M106" s="348">
        <v>-1.0052000000000001</v>
      </c>
      <c r="N106" s="350">
        <v>5.6127000000000002</v>
      </c>
      <c r="O106" s="348">
        <v>14.8476</v>
      </c>
      <c r="P106" s="348">
        <v>20.453199999999999</v>
      </c>
      <c r="Q106" s="348" t="s">
        <v>430</v>
      </c>
      <c r="R106" s="348" t="s">
        <v>430</v>
      </c>
      <c r="S106" s="348">
        <v>17.5441</v>
      </c>
      <c r="T106" s="348">
        <v>-0.52610000000000001</v>
      </c>
      <c r="U106" s="348">
        <v>8.2472999999999992</v>
      </c>
      <c r="V106" s="348">
        <v>3.1021999999999998</v>
      </c>
      <c r="W106" s="348">
        <v>1.8626</v>
      </c>
      <c r="X106" s="348">
        <v>19.603100000000001</v>
      </c>
      <c r="Y106" s="374"/>
      <c r="Z106" s="346">
        <v>76</v>
      </c>
      <c r="AA106" s="346">
        <v>46</v>
      </c>
      <c r="AB106" s="346">
        <v>184</v>
      </c>
      <c r="AC106" s="346">
        <v>81</v>
      </c>
      <c r="AD106" s="346">
        <v>122</v>
      </c>
      <c r="AE106" s="346">
        <v>75</v>
      </c>
      <c r="AF106" s="346">
        <v>19</v>
      </c>
      <c r="AG106" s="346">
        <v>36</v>
      </c>
      <c r="AH106" s="346" t="s">
        <v>430</v>
      </c>
      <c r="AI106" s="346" t="s">
        <v>430</v>
      </c>
      <c r="AJ106" s="346">
        <v>60</v>
      </c>
      <c r="AK106" s="346">
        <v>96</v>
      </c>
      <c r="AL106" s="346">
        <v>64</v>
      </c>
      <c r="AM106" s="346">
        <v>75</v>
      </c>
      <c r="AN106" s="346">
        <v>131</v>
      </c>
      <c r="AO106" s="373"/>
      <c r="AP106" s="348" t="s">
        <v>430</v>
      </c>
      <c r="AQ106" s="348" t="s">
        <v>430</v>
      </c>
      <c r="AR106" s="348" t="s">
        <v>430</v>
      </c>
      <c r="AS106" s="348">
        <v>15.4</v>
      </c>
      <c r="AT106" s="348">
        <v>7.28</v>
      </c>
      <c r="AU106" s="351"/>
      <c r="AV106" s="346" t="s">
        <v>430</v>
      </c>
      <c r="AW106" s="346" t="s">
        <v>430</v>
      </c>
      <c r="AX106" s="346" t="s">
        <v>430</v>
      </c>
      <c r="AY106" s="346">
        <v>24</v>
      </c>
      <c r="AZ106" s="346">
        <v>80</v>
      </c>
      <c r="BA106" s="374"/>
      <c r="BB106" s="348">
        <v>14.790580859293099</v>
      </c>
      <c r="BC106" s="348">
        <v>0.99840984476980899</v>
      </c>
      <c r="BD106" s="348">
        <v>8.9895940088298501E-2</v>
      </c>
      <c r="BE106" s="375">
        <v>-2.0798538468549801E-2</v>
      </c>
      <c r="BF106" s="374"/>
      <c r="BG106" s="372">
        <v>5.1900000000000002E-2</v>
      </c>
      <c r="BH106" s="373"/>
      <c r="BI106" s="348">
        <v>58.923499999999997</v>
      </c>
      <c r="BJ106" s="348">
        <v>35.290199999999999</v>
      </c>
      <c r="BK106" s="348">
        <v>5.7745499999999996</v>
      </c>
      <c r="BL106" s="348">
        <v>1.175E-2</v>
      </c>
      <c r="BM106" s="373"/>
      <c r="BN106" s="372" t="s">
        <v>5975</v>
      </c>
      <c r="BO106" s="372" t="s">
        <v>5976</v>
      </c>
      <c r="BP106" s="372" t="s">
        <v>5977</v>
      </c>
      <c r="BQ106" s="372" t="s">
        <v>5008</v>
      </c>
      <c r="BR106" s="372" t="s">
        <v>5346</v>
      </c>
      <c r="BS106" s="373"/>
      <c r="BT106" s="354" t="s">
        <v>554</v>
      </c>
    </row>
    <row r="107" spans="1:72" s="428" customFormat="1" x14ac:dyDescent="0.25">
      <c r="A107" s="345" t="s">
        <v>5978</v>
      </c>
      <c r="B107" s="373"/>
      <c r="C107" s="719">
        <v>45511</v>
      </c>
      <c r="D107" s="373"/>
      <c r="E107" s="346">
        <v>282.89999999999998</v>
      </c>
      <c r="F107" s="373"/>
      <c r="G107" s="347">
        <v>31.106400000000001</v>
      </c>
      <c r="H107" s="374"/>
      <c r="I107" s="348">
        <v>-0.32400000000000001</v>
      </c>
      <c r="J107" s="348">
        <v>-0.60040000000000004</v>
      </c>
      <c r="K107" s="348">
        <v>3.4518</v>
      </c>
      <c r="L107" s="348">
        <v>14.145200000000001</v>
      </c>
      <c r="M107" s="348">
        <v>-0.97789999999999999</v>
      </c>
      <c r="N107" s="350">
        <v>7.3771000000000004</v>
      </c>
      <c r="O107" s="348" t="s">
        <v>430</v>
      </c>
      <c r="P107" s="348" t="s">
        <v>430</v>
      </c>
      <c r="Q107" s="348" t="s">
        <v>430</v>
      </c>
      <c r="R107" s="348" t="s">
        <v>430</v>
      </c>
      <c r="S107" s="348">
        <v>18.232600000000001</v>
      </c>
      <c r="T107" s="348">
        <v>-1.2257</v>
      </c>
      <c r="U107" s="348">
        <v>1.5056</v>
      </c>
      <c r="V107" s="348">
        <v>5.8216999999999999</v>
      </c>
      <c r="W107" s="348">
        <v>1.5043</v>
      </c>
      <c r="X107" s="348">
        <v>-1.7282</v>
      </c>
      <c r="Y107" s="374"/>
      <c r="Z107" s="346">
        <v>199</v>
      </c>
      <c r="AA107" s="346">
        <v>179</v>
      </c>
      <c r="AB107" s="346">
        <v>54</v>
      </c>
      <c r="AC107" s="346">
        <v>62</v>
      </c>
      <c r="AD107" s="346">
        <v>121</v>
      </c>
      <c r="AE107" s="346">
        <v>61</v>
      </c>
      <c r="AF107" s="346" t="s">
        <v>430</v>
      </c>
      <c r="AG107" s="346" t="s">
        <v>430</v>
      </c>
      <c r="AH107" s="346" t="s">
        <v>430</v>
      </c>
      <c r="AI107" s="346" t="s">
        <v>430</v>
      </c>
      <c r="AJ107" s="346">
        <v>42</v>
      </c>
      <c r="AK107" s="346">
        <v>101</v>
      </c>
      <c r="AL107" s="346">
        <v>133</v>
      </c>
      <c r="AM107" s="346">
        <v>54</v>
      </c>
      <c r="AN107" s="346">
        <v>146</v>
      </c>
      <c r="AO107" s="373"/>
      <c r="AP107" s="348" t="s">
        <v>430</v>
      </c>
      <c r="AQ107" s="348" t="s">
        <v>430</v>
      </c>
      <c r="AR107" s="348" t="s">
        <v>430</v>
      </c>
      <c r="AS107" s="348" t="s">
        <v>430</v>
      </c>
      <c r="AT107" s="348">
        <v>6.75</v>
      </c>
      <c r="AU107" s="351"/>
      <c r="AV107" s="346" t="s">
        <v>430</v>
      </c>
      <c r="AW107" s="346" t="s">
        <v>430</v>
      </c>
      <c r="AX107" s="346" t="s">
        <v>430</v>
      </c>
      <c r="AY107" s="346" t="s">
        <v>430</v>
      </c>
      <c r="AZ107" s="346">
        <v>88</v>
      </c>
      <c r="BA107" s="374"/>
      <c r="BB107" s="348">
        <v>16.9083402632711</v>
      </c>
      <c r="BC107" s="348">
        <v>1.00091242214789</v>
      </c>
      <c r="BD107" s="348">
        <v>-4.0473050189474197E-2</v>
      </c>
      <c r="BE107" s="375">
        <v>-4.7467338884996102E-2</v>
      </c>
      <c r="BF107" s="374"/>
      <c r="BG107" s="372">
        <v>8.3000000000000004E-2</v>
      </c>
      <c r="BH107" s="373"/>
      <c r="BI107" s="348">
        <v>48.907800000000002</v>
      </c>
      <c r="BJ107" s="348">
        <v>20.741700000000002</v>
      </c>
      <c r="BK107" s="348">
        <v>30.449000000000002</v>
      </c>
      <c r="BL107" s="348">
        <v>-9.8500000000000004E-2</v>
      </c>
      <c r="BM107" s="373"/>
      <c r="BN107" s="372" t="s">
        <v>5979</v>
      </c>
      <c r="BO107" s="372" t="s">
        <v>5980</v>
      </c>
      <c r="BP107" s="372" t="s">
        <v>1645</v>
      </c>
      <c r="BQ107" s="372" t="s">
        <v>5876</v>
      </c>
      <c r="BR107" s="372" t="s">
        <v>5837</v>
      </c>
      <c r="BS107" s="373"/>
      <c r="BT107" s="354" t="s">
        <v>554</v>
      </c>
    </row>
    <row r="108" spans="1:72" s="428" customFormat="1" x14ac:dyDescent="0.25">
      <c r="A108" s="345" t="s">
        <v>5981</v>
      </c>
      <c r="B108" s="373"/>
      <c r="C108" s="719">
        <v>45198</v>
      </c>
      <c r="D108" s="373"/>
      <c r="E108" s="346">
        <v>296.70999999999998</v>
      </c>
      <c r="F108" s="373"/>
      <c r="G108" s="347">
        <v>23.6098</v>
      </c>
      <c r="H108" s="374"/>
      <c r="I108" s="348">
        <v>0.49890000000000001</v>
      </c>
      <c r="J108" s="348">
        <v>0.18590000000000001</v>
      </c>
      <c r="K108" s="348">
        <v>2.2892999999999999</v>
      </c>
      <c r="L108" s="348">
        <v>10.0608</v>
      </c>
      <c r="M108" s="348">
        <v>-2.6869999999999998</v>
      </c>
      <c r="N108" s="350">
        <v>0.9</v>
      </c>
      <c r="O108" s="348">
        <v>2.6372</v>
      </c>
      <c r="P108" s="348" t="s">
        <v>430</v>
      </c>
      <c r="Q108" s="348" t="s">
        <v>430</v>
      </c>
      <c r="R108" s="348" t="s">
        <v>430</v>
      </c>
      <c r="S108" s="348">
        <v>12.949299999999999</v>
      </c>
      <c r="T108" s="348">
        <v>-2.7694999999999999</v>
      </c>
      <c r="U108" s="348">
        <v>2.1937000000000002</v>
      </c>
      <c r="V108" s="348">
        <v>-1.3355999999999999</v>
      </c>
      <c r="W108" s="348">
        <v>2.2313000000000001</v>
      </c>
      <c r="X108" s="348">
        <v>11.9838</v>
      </c>
      <c r="Y108" s="374"/>
      <c r="Z108" s="346">
        <v>100</v>
      </c>
      <c r="AA108" s="346">
        <v>74</v>
      </c>
      <c r="AB108" s="346">
        <v>102</v>
      </c>
      <c r="AC108" s="346">
        <v>122</v>
      </c>
      <c r="AD108" s="346">
        <v>145</v>
      </c>
      <c r="AE108" s="346">
        <v>119</v>
      </c>
      <c r="AF108" s="346">
        <v>75</v>
      </c>
      <c r="AG108" s="346" t="s">
        <v>430</v>
      </c>
      <c r="AH108" s="346" t="s">
        <v>430</v>
      </c>
      <c r="AI108" s="346" t="s">
        <v>430</v>
      </c>
      <c r="AJ108" s="346">
        <v>117</v>
      </c>
      <c r="AK108" s="346">
        <v>144</v>
      </c>
      <c r="AL108" s="346">
        <v>128</v>
      </c>
      <c r="AM108" s="346">
        <v>123</v>
      </c>
      <c r="AN108" s="346">
        <v>112</v>
      </c>
      <c r="AO108" s="373"/>
      <c r="AP108" s="348" t="s">
        <v>430</v>
      </c>
      <c r="AQ108" s="348" t="s">
        <v>430</v>
      </c>
      <c r="AR108" s="348" t="s">
        <v>430</v>
      </c>
      <c r="AS108" s="348" t="s">
        <v>430</v>
      </c>
      <c r="AT108" s="348">
        <v>1.72</v>
      </c>
      <c r="AU108" s="351"/>
      <c r="AV108" s="346" t="s">
        <v>430</v>
      </c>
      <c r="AW108" s="346" t="s">
        <v>430</v>
      </c>
      <c r="AX108" s="346" t="s">
        <v>430</v>
      </c>
      <c r="AY108" s="346" t="s">
        <v>430</v>
      </c>
      <c r="AZ108" s="346">
        <v>124</v>
      </c>
      <c r="BA108" s="374"/>
      <c r="BB108" s="348">
        <v>13.5235688711624</v>
      </c>
      <c r="BC108" s="348">
        <v>0.99833049498450699</v>
      </c>
      <c r="BD108" s="348">
        <v>4.94627084916558E-2</v>
      </c>
      <c r="BE108" s="375">
        <v>-1.7228254889042699E-2</v>
      </c>
      <c r="BF108" s="374"/>
      <c r="BG108" s="372">
        <v>3.1099999999999999E-2</v>
      </c>
      <c r="BH108" s="373"/>
      <c r="BI108" s="348">
        <v>68.097700000000003</v>
      </c>
      <c r="BJ108" s="348">
        <v>20.679600000000001</v>
      </c>
      <c r="BK108" s="348">
        <v>10.6607</v>
      </c>
      <c r="BL108" s="348">
        <v>0.56200000000000006</v>
      </c>
      <c r="BM108" s="373"/>
      <c r="BN108" s="372" t="s">
        <v>4507</v>
      </c>
      <c r="BO108" s="372" t="s">
        <v>1572</v>
      </c>
      <c r="BP108" s="372" t="s">
        <v>1924</v>
      </c>
      <c r="BQ108" s="372" t="s">
        <v>4508</v>
      </c>
      <c r="BR108" s="372" t="s">
        <v>4509</v>
      </c>
      <c r="BS108" s="373"/>
      <c r="BT108" s="354" t="s">
        <v>554</v>
      </c>
    </row>
    <row r="109" spans="1:72" s="428" customFormat="1" x14ac:dyDescent="0.25">
      <c r="A109" s="345" t="s">
        <v>5982</v>
      </c>
      <c r="B109" s="373"/>
      <c r="C109" s="719">
        <v>46079</v>
      </c>
      <c r="D109" s="373"/>
      <c r="E109" s="889">
        <v>272.27999999999997</v>
      </c>
      <c r="F109" s="373"/>
      <c r="G109" s="347">
        <v>172.91200000000001</v>
      </c>
      <c r="H109" s="374"/>
      <c r="I109" s="348">
        <v>2.0436000000000001</v>
      </c>
      <c r="J109" s="348">
        <v>1.9222999999999999</v>
      </c>
      <c r="K109" s="348">
        <v>7.3250999999999999</v>
      </c>
      <c r="L109" s="348">
        <v>9.8943999999999992</v>
      </c>
      <c r="M109" s="348" t="s">
        <v>430</v>
      </c>
      <c r="N109" s="350" t="s">
        <v>430</v>
      </c>
      <c r="O109" s="348" t="s">
        <v>430</v>
      </c>
      <c r="P109" s="348" t="s">
        <v>430</v>
      </c>
      <c r="Q109" s="348" t="s">
        <v>430</v>
      </c>
      <c r="R109" s="348" t="s">
        <v>430</v>
      </c>
      <c r="S109" s="348">
        <v>14.6121</v>
      </c>
      <c r="T109" s="348" t="s">
        <v>430</v>
      </c>
      <c r="U109" s="348" t="s">
        <v>430</v>
      </c>
      <c r="V109" s="348" t="s">
        <v>430</v>
      </c>
      <c r="W109" s="348">
        <v>8.0061999999999998</v>
      </c>
      <c r="X109" s="348">
        <v>-5.2308000000000003</v>
      </c>
      <c r="Y109" s="374"/>
      <c r="Z109" s="346">
        <v>4</v>
      </c>
      <c r="AA109" s="346">
        <v>10</v>
      </c>
      <c r="AB109" s="346">
        <v>29</v>
      </c>
      <c r="AC109" s="346">
        <v>123</v>
      </c>
      <c r="AD109" s="346" t="s">
        <v>430</v>
      </c>
      <c r="AE109" s="346" t="s">
        <v>430</v>
      </c>
      <c r="AF109" s="346" t="s">
        <v>430</v>
      </c>
      <c r="AG109" s="346" t="s">
        <v>430</v>
      </c>
      <c r="AH109" s="346" t="s">
        <v>430</v>
      </c>
      <c r="AI109" s="346" t="s">
        <v>430</v>
      </c>
      <c r="AJ109" s="346">
        <v>103</v>
      </c>
      <c r="AK109" s="346" t="s">
        <v>430</v>
      </c>
      <c r="AL109" s="346" t="s">
        <v>430</v>
      </c>
      <c r="AM109" s="346" t="s">
        <v>430</v>
      </c>
      <c r="AN109" s="346">
        <v>2</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74"/>
      <c r="BB109" s="348">
        <v>20.410937202099799</v>
      </c>
      <c r="BC109" s="348">
        <v>0</v>
      </c>
      <c r="BD109" s="348">
        <v>0.13983401147642499</v>
      </c>
      <c r="BE109" s="375" t="s">
        <v>430</v>
      </c>
      <c r="BF109" s="374"/>
      <c r="BG109" s="372" t="s">
        <v>430</v>
      </c>
      <c r="BH109" s="373"/>
      <c r="BI109" s="348">
        <v>84.424099999999996</v>
      </c>
      <c r="BJ109" s="348">
        <v>15.4565</v>
      </c>
      <c r="BK109" s="348" t="s">
        <v>430</v>
      </c>
      <c r="BL109" s="348">
        <v>0.11940000000000001</v>
      </c>
      <c r="BM109" s="373"/>
      <c r="BN109" s="372" t="s">
        <v>5983</v>
      </c>
      <c r="BO109" s="372" t="s">
        <v>5984</v>
      </c>
      <c r="BP109" s="372" t="s">
        <v>430</v>
      </c>
      <c r="BQ109" s="372" t="s">
        <v>430</v>
      </c>
      <c r="BR109" s="372" t="s">
        <v>430</v>
      </c>
      <c r="BS109" s="373"/>
      <c r="BT109" s="354" t="s">
        <v>554</v>
      </c>
    </row>
    <row r="110" spans="1:72" s="428" customFormat="1" x14ac:dyDescent="0.25">
      <c r="A110" s="345" t="s">
        <v>5985</v>
      </c>
      <c r="B110" s="373"/>
      <c r="C110" s="719">
        <v>44553</v>
      </c>
      <c r="D110" s="373"/>
      <c r="E110" s="346">
        <v>249.756</v>
      </c>
      <c r="F110" s="373"/>
      <c r="G110" s="347">
        <v>252.52180000000001</v>
      </c>
      <c r="H110" s="374"/>
      <c r="I110" s="348">
        <v>0.82430000000000003</v>
      </c>
      <c r="J110" s="348">
        <v>-4.0899999999999999E-2</v>
      </c>
      <c r="K110" s="348">
        <v>1.6258999999999999</v>
      </c>
      <c r="L110" s="348">
        <v>5.3361000000000001</v>
      </c>
      <c r="M110" s="348">
        <v>-7.5736999999999997</v>
      </c>
      <c r="N110" s="350">
        <v>-2.8955000000000002</v>
      </c>
      <c r="O110" s="348">
        <v>2.1324000000000001</v>
      </c>
      <c r="P110" s="348">
        <v>9.9809000000000001</v>
      </c>
      <c r="Q110" s="348" t="s">
        <v>430</v>
      </c>
      <c r="R110" s="348" t="s">
        <v>430</v>
      </c>
      <c r="S110" s="348">
        <v>8.0716999999999999</v>
      </c>
      <c r="T110" s="348">
        <v>-7.5269000000000004</v>
      </c>
      <c r="U110" s="348">
        <v>-1.6773</v>
      </c>
      <c r="V110" s="348">
        <v>-4.8265000000000002</v>
      </c>
      <c r="W110" s="348">
        <v>2.3134000000000001</v>
      </c>
      <c r="X110" s="348">
        <v>9.0794999999999995</v>
      </c>
      <c r="Y110" s="374"/>
      <c r="Z110" s="346">
        <v>63</v>
      </c>
      <c r="AA110" s="346">
        <v>109</v>
      </c>
      <c r="AB110" s="346">
        <v>149</v>
      </c>
      <c r="AC110" s="346">
        <v>177</v>
      </c>
      <c r="AD110" s="346">
        <v>191</v>
      </c>
      <c r="AE110" s="346">
        <v>157</v>
      </c>
      <c r="AF110" s="346">
        <v>91</v>
      </c>
      <c r="AG110" s="346">
        <v>98</v>
      </c>
      <c r="AH110" s="346" t="s">
        <v>430</v>
      </c>
      <c r="AI110" s="346" t="s">
        <v>430</v>
      </c>
      <c r="AJ110" s="346">
        <v>189</v>
      </c>
      <c r="AK110" s="346">
        <v>193</v>
      </c>
      <c r="AL110" s="346">
        <v>157</v>
      </c>
      <c r="AM110" s="346">
        <v>160</v>
      </c>
      <c r="AN110" s="346">
        <v>88</v>
      </c>
      <c r="AO110" s="373"/>
      <c r="AP110" s="348" t="s">
        <v>430</v>
      </c>
      <c r="AQ110" s="348" t="s">
        <v>430</v>
      </c>
      <c r="AR110" s="348" t="s">
        <v>430</v>
      </c>
      <c r="AS110" s="348">
        <v>3.49</v>
      </c>
      <c r="AT110" s="348">
        <v>-5.95</v>
      </c>
      <c r="AU110" s="351"/>
      <c r="AV110" s="346" t="s">
        <v>430</v>
      </c>
      <c r="AW110" s="346" t="s">
        <v>430</v>
      </c>
      <c r="AX110" s="346" t="s">
        <v>430</v>
      </c>
      <c r="AY110" s="346">
        <v>95</v>
      </c>
      <c r="AZ110" s="346">
        <v>162</v>
      </c>
      <c r="BA110" s="374"/>
      <c r="BB110" s="348">
        <v>11.479896915371301</v>
      </c>
      <c r="BC110" s="348">
        <v>0.999060961416113</v>
      </c>
      <c r="BD110" s="348">
        <v>3.8034460161397103E-2</v>
      </c>
      <c r="BE110" s="375">
        <v>-4.1355265754076101E-3</v>
      </c>
      <c r="BF110" s="374"/>
      <c r="BG110" s="372">
        <v>6.9500000000000006E-2</v>
      </c>
      <c r="BH110" s="373"/>
      <c r="BI110" s="348">
        <v>99.717100000000002</v>
      </c>
      <c r="BJ110" s="348" t="s">
        <v>430</v>
      </c>
      <c r="BK110" s="348" t="s">
        <v>430</v>
      </c>
      <c r="BL110" s="348">
        <v>0.28289999999999998</v>
      </c>
      <c r="BM110" s="373"/>
      <c r="BN110" s="372" t="s">
        <v>5986</v>
      </c>
      <c r="BO110" s="372" t="s">
        <v>4453</v>
      </c>
      <c r="BP110" s="372" t="s">
        <v>4454</v>
      </c>
      <c r="BQ110" s="372" t="s">
        <v>4491</v>
      </c>
      <c r="BR110" s="372" t="s">
        <v>4455</v>
      </c>
      <c r="BS110" s="373"/>
      <c r="BT110" s="354" t="s">
        <v>554</v>
      </c>
    </row>
    <row r="111" spans="1:72" s="428" customFormat="1" x14ac:dyDescent="0.25">
      <c r="A111" s="345" t="s">
        <v>5987</v>
      </c>
      <c r="B111" s="373"/>
      <c r="C111" s="719">
        <v>45874</v>
      </c>
      <c r="D111" s="373"/>
      <c r="E111" s="346">
        <v>264.774</v>
      </c>
      <c r="F111" s="373"/>
      <c r="G111" s="347">
        <v>12.184100000000001</v>
      </c>
      <c r="H111" s="374"/>
      <c r="I111" s="348">
        <v>-1.6586000000000001</v>
      </c>
      <c r="J111" s="348">
        <v>-4.7600000000000003E-2</v>
      </c>
      <c r="K111" s="348">
        <v>0.13969999999999999</v>
      </c>
      <c r="L111" s="348">
        <v>19.148199999999999</v>
      </c>
      <c r="M111" s="348">
        <v>24.7438</v>
      </c>
      <c r="N111" s="350" t="s">
        <v>430</v>
      </c>
      <c r="O111" s="348" t="s">
        <v>430</v>
      </c>
      <c r="P111" s="348" t="s">
        <v>430</v>
      </c>
      <c r="Q111" s="348" t="s">
        <v>430</v>
      </c>
      <c r="R111" s="348" t="s">
        <v>430</v>
      </c>
      <c r="S111" s="348">
        <v>21.2409</v>
      </c>
      <c r="T111" s="348">
        <v>24.784700000000001</v>
      </c>
      <c r="U111" s="348">
        <v>21.271000000000001</v>
      </c>
      <c r="V111" s="348" t="s">
        <v>430</v>
      </c>
      <c r="W111" s="348">
        <v>-3.4517000000000002</v>
      </c>
      <c r="X111" s="348">
        <v>21.841000000000001</v>
      </c>
      <c r="Y111" s="374"/>
      <c r="Z111" s="346">
        <v>240</v>
      </c>
      <c r="AA111" s="346">
        <v>113</v>
      </c>
      <c r="AB111" s="346">
        <v>199</v>
      </c>
      <c r="AC111" s="346">
        <v>19</v>
      </c>
      <c r="AD111" s="346">
        <v>2</v>
      </c>
      <c r="AE111" s="346" t="s">
        <v>430</v>
      </c>
      <c r="AF111" s="346" t="s">
        <v>430</v>
      </c>
      <c r="AG111" s="346" t="s">
        <v>430</v>
      </c>
      <c r="AH111" s="346" t="s">
        <v>430</v>
      </c>
      <c r="AI111" s="346" t="s">
        <v>430</v>
      </c>
      <c r="AJ111" s="346">
        <v>20</v>
      </c>
      <c r="AK111" s="346">
        <v>2</v>
      </c>
      <c r="AL111" s="346">
        <v>22</v>
      </c>
      <c r="AM111" s="346" t="s">
        <v>430</v>
      </c>
      <c r="AN111" s="346">
        <v>235</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74"/>
      <c r="BB111" s="348">
        <v>30.103741092546802</v>
      </c>
      <c r="BC111" s="348">
        <v>0.99889873967833298</v>
      </c>
      <c r="BD111" s="348">
        <v>6.8041716925347398E-2</v>
      </c>
      <c r="BE111" s="375">
        <v>-3.8377561190731303E-2</v>
      </c>
      <c r="BF111" s="374"/>
      <c r="BG111" s="372">
        <v>6.1100000000000002E-2</v>
      </c>
      <c r="BH111" s="373"/>
      <c r="BI111" s="348">
        <v>67.115600000000001</v>
      </c>
      <c r="BJ111" s="348">
        <v>32.186900000000001</v>
      </c>
      <c r="BK111" s="348">
        <v>0.76510699999999998</v>
      </c>
      <c r="BL111" s="348">
        <v>-6.7607E-2</v>
      </c>
      <c r="BM111" s="373"/>
      <c r="BN111" s="372" t="s">
        <v>5988</v>
      </c>
      <c r="BO111" s="372" t="s">
        <v>5989</v>
      </c>
      <c r="BP111" s="372" t="s">
        <v>5990</v>
      </c>
      <c r="BQ111" s="372" t="s">
        <v>430</v>
      </c>
      <c r="BR111" s="372" t="s">
        <v>430</v>
      </c>
      <c r="BS111" s="373"/>
      <c r="BT111" s="354" t="s">
        <v>554</v>
      </c>
    </row>
    <row r="112" spans="1:72" s="428" customFormat="1" x14ac:dyDescent="0.25">
      <c r="A112" s="345" t="s">
        <v>5991</v>
      </c>
      <c r="B112" s="373"/>
      <c r="C112" s="719">
        <v>42569</v>
      </c>
      <c r="D112" s="373"/>
      <c r="E112" s="346">
        <v>267.15899999999999</v>
      </c>
      <c r="F112" s="373"/>
      <c r="G112" s="347">
        <v>77.477500000000006</v>
      </c>
      <c r="H112" s="374"/>
      <c r="I112" s="348">
        <v>1.0324</v>
      </c>
      <c r="J112" s="348">
        <v>3.5000000000000003E-2</v>
      </c>
      <c r="K112" s="348">
        <v>2.4243999999999999</v>
      </c>
      <c r="L112" s="348">
        <v>4.4450000000000003</v>
      </c>
      <c r="M112" s="348">
        <v>-9.3591999999999995</v>
      </c>
      <c r="N112" s="350">
        <v>-5.0266000000000002</v>
      </c>
      <c r="O112" s="348">
        <v>0.8448</v>
      </c>
      <c r="P112" s="348">
        <v>8.1121999999999996</v>
      </c>
      <c r="Q112" s="348">
        <v>9.1064000000000007</v>
      </c>
      <c r="R112" s="348" t="s">
        <v>430</v>
      </c>
      <c r="S112" s="348">
        <v>7.5246000000000004</v>
      </c>
      <c r="T112" s="348">
        <v>-9.1585000000000001</v>
      </c>
      <c r="U112" s="348">
        <v>-3.3662999999999998</v>
      </c>
      <c r="V112" s="348">
        <v>-6.9419000000000004</v>
      </c>
      <c r="W112" s="348">
        <v>3.262</v>
      </c>
      <c r="X112" s="348">
        <v>10.9009</v>
      </c>
      <c r="Y112" s="374"/>
      <c r="Z112" s="346">
        <v>42</v>
      </c>
      <c r="AA112" s="346">
        <v>93</v>
      </c>
      <c r="AB112" s="346">
        <v>93</v>
      </c>
      <c r="AC112" s="346">
        <v>201</v>
      </c>
      <c r="AD112" s="346">
        <v>216</v>
      </c>
      <c r="AE112" s="346">
        <v>180</v>
      </c>
      <c r="AF112" s="346">
        <v>118</v>
      </c>
      <c r="AG112" s="346">
        <v>120</v>
      </c>
      <c r="AH112" s="346">
        <v>66</v>
      </c>
      <c r="AI112" s="346" t="s">
        <v>430</v>
      </c>
      <c r="AJ112" s="346">
        <v>208</v>
      </c>
      <c r="AK112" s="346">
        <v>220</v>
      </c>
      <c r="AL112" s="346">
        <v>182</v>
      </c>
      <c r="AM112" s="346">
        <v>183</v>
      </c>
      <c r="AN112" s="346">
        <v>61</v>
      </c>
      <c r="AO112" s="373"/>
      <c r="AP112" s="348">
        <v>10.66</v>
      </c>
      <c r="AQ112" s="348">
        <v>10.18</v>
      </c>
      <c r="AR112" s="348">
        <v>6.47</v>
      </c>
      <c r="AS112" s="348">
        <v>1.71</v>
      </c>
      <c r="AT112" s="348">
        <v>-8.3800000000000008</v>
      </c>
      <c r="AU112" s="351"/>
      <c r="AV112" s="346">
        <v>40</v>
      </c>
      <c r="AW112" s="346">
        <v>52</v>
      </c>
      <c r="AX112" s="346">
        <v>67</v>
      </c>
      <c r="AY112" s="346">
        <v>116</v>
      </c>
      <c r="AZ112" s="346">
        <v>181</v>
      </c>
      <c r="BA112" s="374"/>
      <c r="BB112" s="348">
        <v>11.415913735694501</v>
      </c>
      <c r="BC112" s="348">
        <v>0.99898858965834303</v>
      </c>
      <c r="BD112" s="348">
        <v>2.59878679609712E-2</v>
      </c>
      <c r="BE112" s="375">
        <v>-4.65705829363516E-3</v>
      </c>
      <c r="BF112" s="374"/>
      <c r="BG112" s="372">
        <v>1.6427</v>
      </c>
      <c r="BH112" s="373"/>
      <c r="BI112" s="348">
        <v>99.745199999999997</v>
      </c>
      <c r="BJ112" s="348" t="s">
        <v>430</v>
      </c>
      <c r="BK112" s="348" t="s">
        <v>430</v>
      </c>
      <c r="BL112" s="348">
        <v>0.25480000000000003</v>
      </c>
      <c r="BM112" s="373"/>
      <c r="BN112" s="372" t="s">
        <v>5722</v>
      </c>
      <c r="BO112" s="372" t="s">
        <v>4474</v>
      </c>
      <c r="BP112" s="372" t="s">
        <v>4475</v>
      </c>
      <c r="BQ112" s="372" t="s">
        <v>4476</v>
      </c>
      <c r="BR112" s="372" t="s">
        <v>983</v>
      </c>
      <c r="BS112" s="373"/>
      <c r="BT112" s="354" t="s">
        <v>554</v>
      </c>
    </row>
    <row r="113" spans="1:72" s="428" customFormat="1" x14ac:dyDescent="0.25">
      <c r="A113" s="345" t="s">
        <v>5992</v>
      </c>
      <c r="B113" s="373"/>
      <c r="C113" s="719">
        <v>45455</v>
      </c>
      <c r="D113" s="373"/>
      <c r="E113" s="346">
        <v>261.88</v>
      </c>
      <c r="F113" s="373"/>
      <c r="G113" s="347">
        <v>11.4826</v>
      </c>
      <c r="H113" s="374"/>
      <c r="I113" s="348">
        <v>8.4500000000000006E-2</v>
      </c>
      <c r="J113" s="348">
        <v>0.40400000000000003</v>
      </c>
      <c r="K113" s="348">
        <v>1.7582</v>
      </c>
      <c r="L113" s="348">
        <v>15.0181</v>
      </c>
      <c r="M113" s="348">
        <v>3.4245000000000001</v>
      </c>
      <c r="N113" s="350">
        <v>7.4255000000000004</v>
      </c>
      <c r="O113" s="348">
        <v>5.9553000000000003</v>
      </c>
      <c r="P113" s="348" t="s">
        <v>430</v>
      </c>
      <c r="Q113" s="348" t="s">
        <v>430</v>
      </c>
      <c r="R113" s="348" t="s">
        <v>430</v>
      </c>
      <c r="S113" s="348">
        <v>18.029299999999999</v>
      </c>
      <c r="T113" s="348">
        <v>3.2793999999999999</v>
      </c>
      <c r="U113" s="348">
        <v>9.5719999999999992</v>
      </c>
      <c r="V113" s="348">
        <v>5.1462000000000003</v>
      </c>
      <c r="W113" s="348">
        <v>1.4381999999999999</v>
      </c>
      <c r="X113" s="348">
        <v>7.0397999999999996</v>
      </c>
      <c r="Y113" s="374"/>
      <c r="Z113" s="346">
        <v>152</v>
      </c>
      <c r="AA113" s="346">
        <v>55</v>
      </c>
      <c r="AB113" s="346">
        <v>130</v>
      </c>
      <c r="AC113" s="346">
        <v>42</v>
      </c>
      <c r="AD113" s="346">
        <v>62</v>
      </c>
      <c r="AE113" s="346">
        <v>59</v>
      </c>
      <c r="AF113" s="346">
        <v>47</v>
      </c>
      <c r="AG113" s="346" t="s">
        <v>430</v>
      </c>
      <c r="AH113" s="346" t="s">
        <v>430</v>
      </c>
      <c r="AI113" s="346" t="s">
        <v>430</v>
      </c>
      <c r="AJ113" s="346">
        <v>46</v>
      </c>
      <c r="AK113" s="346">
        <v>51</v>
      </c>
      <c r="AL113" s="346">
        <v>50</v>
      </c>
      <c r="AM113" s="346">
        <v>63</v>
      </c>
      <c r="AN113" s="346">
        <v>150</v>
      </c>
      <c r="AO113" s="373"/>
      <c r="AP113" s="348" t="s">
        <v>430</v>
      </c>
      <c r="AQ113" s="348" t="s">
        <v>430</v>
      </c>
      <c r="AR113" s="348" t="s">
        <v>430</v>
      </c>
      <c r="AS113" s="348" t="s">
        <v>430</v>
      </c>
      <c r="AT113" s="348">
        <v>12.69</v>
      </c>
      <c r="AU113" s="351"/>
      <c r="AV113" s="346" t="s">
        <v>430</v>
      </c>
      <c r="AW113" s="346" t="s">
        <v>430</v>
      </c>
      <c r="AX113" s="346" t="s">
        <v>430</v>
      </c>
      <c r="AY113" s="346" t="s">
        <v>430</v>
      </c>
      <c r="AZ113" s="346">
        <v>49</v>
      </c>
      <c r="BA113" s="374"/>
      <c r="BB113" s="348">
        <v>15.6411593476756</v>
      </c>
      <c r="BC113" s="348">
        <v>0.99949727795204502</v>
      </c>
      <c r="BD113" s="348">
        <v>8.1139334367952304E-3</v>
      </c>
      <c r="BE113" s="375">
        <v>3.5134793167749603E-2</v>
      </c>
      <c r="BF113" s="374"/>
      <c r="BG113" s="372">
        <v>6.25E-2</v>
      </c>
      <c r="BH113" s="373"/>
      <c r="BI113" s="348">
        <v>3.91228</v>
      </c>
      <c r="BJ113" s="348">
        <v>92.409700000000001</v>
      </c>
      <c r="BK113" s="348">
        <v>3.6150600000000002</v>
      </c>
      <c r="BL113" s="348">
        <v>6.2960000000000002E-2</v>
      </c>
      <c r="BM113" s="373"/>
      <c r="BN113" s="372" t="s">
        <v>4614</v>
      </c>
      <c r="BO113" s="372" t="s">
        <v>685</v>
      </c>
      <c r="BP113" s="372" t="s">
        <v>4615</v>
      </c>
      <c r="BQ113" s="372" t="s">
        <v>722</v>
      </c>
      <c r="BR113" s="372" t="s">
        <v>4616</v>
      </c>
      <c r="BS113" s="373"/>
      <c r="BT113" s="354" t="s">
        <v>554</v>
      </c>
    </row>
    <row r="114" spans="1:72" s="428" customFormat="1" x14ac:dyDescent="0.25">
      <c r="A114" s="345" t="s">
        <v>5993</v>
      </c>
      <c r="B114" s="373"/>
      <c r="C114" s="719">
        <v>46087</v>
      </c>
      <c r="D114" s="373"/>
      <c r="E114" s="346">
        <v>288.62900000000002</v>
      </c>
      <c r="F114" s="373"/>
      <c r="G114" s="347">
        <v>17.2989</v>
      </c>
      <c r="H114" s="374"/>
      <c r="I114" s="348">
        <v>2.0409000000000002</v>
      </c>
      <c r="J114" s="348">
        <v>1.9195</v>
      </c>
      <c r="K114" s="348">
        <v>7.3106</v>
      </c>
      <c r="L114" s="348">
        <v>9.8817000000000004</v>
      </c>
      <c r="M114" s="348" t="s">
        <v>430</v>
      </c>
      <c r="N114" s="350" t="s">
        <v>430</v>
      </c>
      <c r="O114" s="348" t="s">
        <v>430</v>
      </c>
      <c r="P114" s="348" t="s">
        <v>430</v>
      </c>
      <c r="Q114" s="348" t="s">
        <v>430</v>
      </c>
      <c r="R114" s="348" t="s">
        <v>430</v>
      </c>
      <c r="S114" s="348">
        <v>14.580500000000001</v>
      </c>
      <c r="T114" s="348" t="s">
        <v>430</v>
      </c>
      <c r="U114" s="348" t="s">
        <v>430</v>
      </c>
      <c r="V114" s="348" t="s">
        <v>430</v>
      </c>
      <c r="W114" s="348">
        <v>7.9939</v>
      </c>
      <c r="X114" s="348">
        <v>0.28870000000000001</v>
      </c>
      <c r="Y114" s="374"/>
      <c r="Z114" s="346">
        <v>8</v>
      </c>
      <c r="AA114" s="346">
        <v>11</v>
      </c>
      <c r="AB114" s="346">
        <v>31</v>
      </c>
      <c r="AC114" s="346">
        <v>124</v>
      </c>
      <c r="AD114" s="346" t="s">
        <v>430</v>
      </c>
      <c r="AE114" s="346" t="s">
        <v>430</v>
      </c>
      <c r="AF114" s="346" t="s">
        <v>430</v>
      </c>
      <c r="AG114" s="346" t="s">
        <v>430</v>
      </c>
      <c r="AH114" s="346" t="s">
        <v>430</v>
      </c>
      <c r="AI114" s="346" t="s">
        <v>430</v>
      </c>
      <c r="AJ114" s="346">
        <v>104</v>
      </c>
      <c r="AK114" s="346" t="s">
        <v>430</v>
      </c>
      <c r="AL114" s="346" t="s">
        <v>430</v>
      </c>
      <c r="AM114" s="346" t="s">
        <v>430</v>
      </c>
      <c r="AN114" s="346">
        <v>4</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74"/>
      <c r="BB114" s="348">
        <v>20.366917442416501</v>
      </c>
      <c r="BC114" s="348">
        <v>0</v>
      </c>
      <c r="BD114" s="348">
        <v>0.139917831057153</v>
      </c>
      <c r="BE114" s="375" t="s">
        <v>430</v>
      </c>
      <c r="BF114" s="374"/>
      <c r="BG114" s="372" t="s">
        <v>430</v>
      </c>
      <c r="BH114" s="373"/>
      <c r="BI114" s="348">
        <v>84.412300000000002</v>
      </c>
      <c r="BJ114" s="348">
        <v>15.4468</v>
      </c>
      <c r="BK114" s="348" t="s">
        <v>430</v>
      </c>
      <c r="BL114" s="348">
        <v>0.1409</v>
      </c>
      <c r="BM114" s="373"/>
      <c r="BN114" s="372" t="s">
        <v>5947</v>
      </c>
      <c r="BO114" s="372" t="s">
        <v>5164</v>
      </c>
      <c r="BP114" s="372" t="s">
        <v>430</v>
      </c>
      <c r="BQ114" s="372" t="s">
        <v>430</v>
      </c>
      <c r="BR114" s="372" t="s">
        <v>430</v>
      </c>
      <c r="BS114" s="373"/>
      <c r="BT114" s="354" t="s">
        <v>554</v>
      </c>
    </row>
    <row r="115" spans="1:72" s="428" customFormat="1" x14ac:dyDescent="0.25">
      <c r="A115" s="345" t="s">
        <v>5994</v>
      </c>
      <c r="B115" s="373"/>
      <c r="C115" s="719">
        <v>44592</v>
      </c>
      <c r="D115" s="373"/>
      <c r="E115" s="346">
        <v>253.56800000000001</v>
      </c>
      <c r="F115" s="373"/>
      <c r="G115" s="347">
        <v>161.3561</v>
      </c>
      <c r="H115" s="374"/>
      <c r="I115" s="348">
        <v>-0.44280000000000003</v>
      </c>
      <c r="J115" s="348">
        <v>-0.65069999999999995</v>
      </c>
      <c r="K115" s="348">
        <v>0.7732</v>
      </c>
      <c r="L115" s="348">
        <v>11.019399999999999</v>
      </c>
      <c r="M115" s="348">
        <v>4.1047000000000002</v>
      </c>
      <c r="N115" s="350">
        <v>11.542</v>
      </c>
      <c r="O115" s="348">
        <v>4.4744000000000002</v>
      </c>
      <c r="P115" s="348">
        <v>21.293900000000001</v>
      </c>
      <c r="Q115" s="348" t="s">
        <v>430</v>
      </c>
      <c r="R115" s="348" t="s">
        <v>430</v>
      </c>
      <c r="S115" s="348">
        <v>13.3567</v>
      </c>
      <c r="T115" s="348">
        <v>3.2675999999999998</v>
      </c>
      <c r="U115" s="348">
        <v>7.6402000000000001</v>
      </c>
      <c r="V115" s="348">
        <v>9.5595999999999997</v>
      </c>
      <c r="W115" s="348">
        <v>0.11070000000000001</v>
      </c>
      <c r="X115" s="348">
        <v>17.645299999999999</v>
      </c>
      <c r="Y115" s="374"/>
      <c r="Z115" s="346">
        <v>207</v>
      </c>
      <c r="AA115" s="346">
        <v>182</v>
      </c>
      <c r="AB115" s="346">
        <v>186</v>
      </c>
      <c r="AC115" s="346">
        <v>103</v>
      </c>
      <c r="AD115" s="346">
        <v>58</v>
      </c>
      <c r="AE115" s="346">
        <v>43</v>
      </c>
      <c r="AF115" s="346">
        <v>61</v>
      </c>
      <c r="AG115" s="346">
        <v>29</v>
      </c>
      <c r="AH115" s="346" t="s">
        <v>430</v>
      </c>
      <c r="AI115" s="346" t="s">
        <v>430</v>
      </c>
      <c r="AJ115" s="346">
        <v>114</v>
      </c>
      <c r="AK115" s="346">
        <v>52</v>
      </c>
      <c r="AL115" s="346">
        <v>68</v>
      </c>
      <c r="AM115" s="346">
        <v>43</v>
      </c>
      <c r="AN115" s="346">
        <v>196</v>
      </c>
      <c r="AO115" s="373"/>
      <c r="AP115" s="348" t="s">
        <v>430</v>
      </c>
      <c r="AQ115" s="348" t="s">
        <v>430</v>
      </c>
      <c r="AR115" s="348" t="s">
        <v>430</v>
      </c>
      <c r="AS115" s="348">
        <v>13.6</v>
      </c>
      <c r="AT115" s="348">
        <v>11.74</v>
      </c>
      <c r="AU115" s="351"/>
      <c r="AV115" s="346" t="s">
        <v>430</v>
      </c>
      <c r="AW115" s="346" t="s">
        <v>430</v>
      </c>
      <c r="AX115" s="346" t="s">
        <v>430</v>
      </c>
      <c r="AY115" s="346">
        <v>25</v>
      </c>
      <c r="AZ115" s="346">
        <v>67</v>
      </c>
      <c r="BA115" s="374"/>
      <c r="BB115" s="348">
        <v>14.4097586033336</v>
      </c>
      <c r="BC115" s="348">
        <v>0.99955361207362703</v>
      </c>
      <c r="BD115" s="348">
        <v>9.3222154851128197E-2</v>
      </c>
      <c r="BE115" s="375">
        <v>-4.32302041604158E-2</v>
      </c>
      <c r="BF115" s="374"/>
      <c r="BG115" s="372">
        <v>5.0599999999999999E-2</v>
      </c>
      <c r="BH115" s="373"/>
      <c r="BI115" s="348">
        <v>69.185199999999995</v>
      </c>
      <c r="BJ115" s="348">
        <v>25.3687</v>
      </c>
      <c r="BK115" s="348">
        <v>3.3505600000000002</v>
      </c>
      <c r="BL115" s="348">
        <v>2.0955400000000002</v>
      </c>
      <c r="BM115" s="373"/>
      <c r="BN115" s="372" t="s">
        <v>5995</v>
      </c>
      <c r="BO115" s="372" t="s">
        <v>5079</v>
      </c>
      <c r="BP115" s="372" t="s">
        <v>5996</v>
      </c>
      <c r="BQ115" s="372" t="s">
        <v>3212</v>
      </c>
      <c r="BR115" s="372" t="s">
        <v>5081</v>
      </c>
      <c r="BS115" s="373"/>
      <c r="BT115" s="354" t="s">
        <v>554</v>
      </c>
    </row>
    <row r="116" spans="1:72" s="428" customFormat="1" ht="11" x14ac:dyDescent="0.3">
      <c r="A116" s="841" t="s">
        <v>5997</v>
      </c>
      <c r="B116" s="842"/>
      <c r="C116" s="843">
        <v>44257</v>
      </c>
      <c r="D116" s="842"/>
      <c r="E116" s="844">
        <v>238.798</v>
      </c>
      <c r="F116" s="842"/>
      <c r="G116" s="845">
        <v>30.564499999999999</v>
      </c>
      <c r="H116" s="847"/>
      <c r="I116" s="846">
        <v>2.0303</v>
      </c>
      <c r="J116" s="846">
        <v>-4.2618999999999998</v>
      </c>
      <c r="K116" s="846">
        <v>-4.1780999999999997</v>
      </c>
      <c r="L116" s="846">
        <v>-6.3243</v>
      </c>
      <c r="M116" s="846">
        <v>-28.375800000000002</v>
      </c>
      <c r="N116" s="848">
        <v>-26.479399999999998</v>
      </c>
      <c r="O116" s="846">
        <v>-9.5086999999999993</v>
      </c>
      <c r="P116" s="846">
        <v>0.89459999999999995</v>
      </c>
      <c r="Q116" s="846">
        <v>0.95579999999999998</v>
      </c>
      <c r="R116" s="846" t="s">
        <v>430</v>
      </c>
      <c r="S116" s="846">
        <v>-4.4321999999999999</v>
      </c>
      <c r="T116" s="846">
        <v>-26.312200000000001</v>
      </c>
      <c r="U116" s="846">
        <v>-16.3567</v>
      </c>
      <c r="V116" s="846">
        <v>-27.474299999999999</v>
      </c>
      <c r="W116" s="846">
        <v>-5.0494000000000003</v>
      </c>
      <c r="X116" s="846">
        <v>3.5648</v>
      </c>
      <c r="Y116" s="847"/>
      <c r="Z116" s="844">
        <v>13</v>
      </c>
      <c r="AA116" s="844">
        <v>236</v>
      </c>
      <c r="AB116" s="844">
        <v>235</v>
      </c>
      <c r="AC116" s="844">
        <v>253</v>
      </c>
      <c r="AD116" s="844">
        <v>237</v>
      </c>
      <c r="AE116" s="844">
        <v>202</v>
      </c>
      <c r="AF116" s="844">
        <v>156</v>
      </c>
      <c r="AG116" s="844">
        <v>131</v>
      </c>
      <c r="AH116" s="844">
        <v>74</v>
      </c>
      <c r="AI116" s="844" t="s">
        <v>430</v>
      </c>
      <c r="AJ116" s="844">
        <v>247</v>
      </c>
      <c r="AK116" s="844">
        <v>240</v>
      </c>
      <c r="AL116" s="844">
        <v>214</v>
      </c>
      <c r="AM116" s="844">
        <v>204</v>
      </c>
      <c r="AN116" s="844">
        <v>238</v>
      </c>
      <c r="AO116" s="842"/>
      <c r="AP116" s="846" t="s">
        <v>430</v>
      </c>
      <c r="AQ116" s="846" t="s">
        <v>430</v>
      </c>
      <c r="AR116" s="846">
        <v>-5.48</v>
      </c>
      <c r="AS116" s="846">
        <v>-14.2</v>
      </c>
      <c r="AT116" s="846">
        <v>-32.14</v>
      </c>
      <c r="AU116" s="849"/>
      <c r="AV116" s="844" t="s">
        <v>430</v>
      </c>
      <c r="AW116" s="844" t="s">
        <v>430</v>
      </c>
      <c r="AX116" s="844">
        <v>75</v>
      </c>
      <c r="AY116" s="844">
        <v>134</v>
      </c>
      <c r="AZ116" s="844">
        <v>209</v>
      </c>
      <c r="BA116" s="847"/>
      <c r="BB116" s="846">
        <v>21.622964778797702</v>
      </c>
      <c r="BC116" s="846">
        <v>0.99818147183503303</v>
      </c>
      <c r="BD116" s="846">
        <v>-9.3549253887091396E-3</v>
      </c>
      <c r="BE116" s="852">
        <v>-2.4277018490919101E-3</v>
      </c>
      <c r="BF116" s="847"/>
      <c r="BG116" s="855">
        <v>0.1406</v>
      </c>
      <c r="BH116" s="842"/>
      <c r="BI116" s="846">
        <v>80.293300000000002</v>
      </c>
      <c r="BJ116" s="846">
        <v>19.348299999999998</v>
      </c>
      <c r="BK116" s="846" t="s">
        <v>430</v>
      </c>
      <c r="BL116" s="846">
        <v>0.3584</v>
      </c>
      <c r="BM116" s="842"/>
      <c r="BN116" s="855" t="s">
        <v>5998</v>
      </c>
      <c r="BO116" s="855" t="s">
        <v>5999</v>
      </c>
      <c r="BP116" s="855" t="s">
        <v>430</v>
      </c>
      <c r="BQ116" s="855" t="s">
        <v>430</v>
      </c>
      <c r="BR116" s="855" t="s">
        <v>430</v>
      </c>
      <c r="BS116" s="842"/>
      <c r="BT116" s="856" t="s">
        <v>554</v>
      </c>
    </row>
    <row r="117" spans="1:72" s="428" customFormat="1" x14ac:dyDescent="0.25">
      <c r="A117" s="345" t="s">
        <v>6000</v>
      </c>
      <c r="B117" s="373"/>
      <c r="C117" s="719">
        <v>45723</v>
      </c>
      <c r="D117" s="373"/>
      <c r="E117" s="346">
        <v>242.13</v>
      </c>
      <c r="F117" s="373"/>
      <c r="G117" s="347">
        <v>54.7395</v>
      </c>
      <c r="H117" s="374"/>
      <c r="I117" s="348">
        <v>-0.81030000000000002</v>
      </c>
      <c r="J117" s="348">
        <v>-0.9123</v>
      </c>
      <c r="K117" s="348">
        <v>-1.8460000000000001</v>
      </c>
      <c r="L117" s="348">
        <v>23.964500000000001</v>
      </c>
      <c r="M117" s="348">
        <v>16.194099999999999</v>
      </c>
      <c r="N117" s="350">
        <v>18.628599999999999</v>
      </c>
      <c r="O117" s="348" t="s">
        <v>430</v>
      </c>
      <c r="P117" s="348" t="s">
        <v>430</v>
      </c>
      <c r="Q117" s="348" t="s">
        <v>430</v>
      </c>
      <c r="R117" s="348" t="s">
        <v>430</v>
      </c>
      <c r="S117" s="348">
        <v>28.2974</v>
      </c>
      <c r="T117" s="348">
        <v>17.231999999999999</v>
      </c>
      <c r="U117" s="348">
        <v>31.763000000000002</v>
      </c>
      <c r="V117" s="348">
        <v>15.547800000000001</v>
      </c>
      <c r="W117" s="348">
        <v>-0.36820000000000003</v>
      </c>
      <c r="X117" s="348">
        <v>56.292700000000004</v>
      </c>
      <c r="Y117" s="374"/>
      <c r="Z117" s="346">
        <v>219</v>
      </c>
      <c r="AA117" s="346">
        <v>197</v>
      </c>
      <c r="AB117" s="346">
        <v>225</v>
      </c>
      <c r="AC117" s="346">
        <v>6</v>
      </c>
      <c r="AD117" s="346">
        <v>9</v>
      </c>
      <c r="AE117" s="346">
        <v>31</v>
      </c>
      <c r="AF117" s="346" t="s">
        <v>430</v>
      </c>
      <c r="AG117" s="346" t="s">
        <v>430</v>
      </c>
      <c r="AH117" s="346" t="s">
        <v>430</v>
      </c>
      <c r="AI117" s="346" t="s">
        <v>430</v>
      </c>
      <c r="AJ117" s="346">
        <v>5</v>
      </c>
      <c r="AK117" s="346">
        <v>6</v>
      </c>
      <c r="AL117" s="346">
        <v>18</v>
      </c>
      <c r="AM117" s="346">
        <v>30</v>
      </c>
      <c r="AN117" s="346">
        <v>202</v>
      </c>
      <c r="AO117" s="373"/>
      <c r="AP117" s="348" t="s">
        <v>430</v>
      </c>
      <c r="AQ117" s="348" t="s">
        <v>430</v>
      </c>
      <c r="AR117" s="348" t="s">
        <v>430</v>
      </c>
      <c r="AS117" s="348" t="s">
        <v>430</v>
      </c>
      <c r="AT117" s="348">
        <v>36.090000000000003</v>
      </c>
      <c r="AU117" s="351"/>
      <c r="AV117" s="346" t="s">
        <v>430</v>
      </c>
      <c r="AW117" s="346" t="s">
        <v>430</v>
      </c>
      <c r="AX117" s="346" t="s">
        <v>430</v>
      </c>
      <c r="AY117" s="346" t="s">
        <v>430</v>
      </c>
      <c r="AZ117" s="346">
        <v>20</v>
      </c>
      <c r="BA117" s="374"/>
      <c r="BB117" s="348">
        <v>25.4210839795048</v>
      </c>
      <c r="BC117" s="348">
        <v>0.99881918324622998</v>
      </c>
      <c r="BD117" s="348">
        <v>0.12121648942694099</v>
      </c>
      <c r="BE117" s="375">
        <v>-3.4434735717894703E-2</v>
      </c>
      <c r="BF117" s="374"/>
      <c r="BG117" s="372">
        <v>5.6899999999999999E-2</v>
      </c>
      <c r="BH117" s="373"/>
      <c r="BI117" s="348">
        <v>15.0585</v>
      </c>
      <c r="BJ117" s="348">
        <v>57.2239</v>
      </c>
      <c r="BK117" s="348">
        <v>27.7257</v>
      </c>
      <c r="BL117" s="348">
        <v>-8.0999999999999996E-3</v>
      </c>
      <c r="BM117" s="373"/>
      <c r="BN117" s="372" t="s">
        <v>6001</v>
      </c>
      <c r="BO117" s="372" t="s">
        <v>6002</v>
      </c>
      <c r="BP117" s="372" t="s">
        <v>430</v>
      </c>
      <c r="BQ117" s="372" t="s">
        <v>430</v>
      </c>
      <c r="BR117" s="372" t="s">
        <v>430</v>
      </c>
      <c r="BS117" s="373"/>
      <c r="BT117" s="354" t="s">
        <v>554</v>
      </c>
    </row>
    <row r="118" spans="1:72" s="428" customFormat="1" x14ac:dyDescent="0.25">
      <c r="A118" s="345" t="s">
        <v>6003</v>
      </c>
      <c r="B118" s="373"/>
      <c r="C118" s="719">
        <v>45366</v>
      </c>
      <c r="D118" s="373"/>
      <c r="E118" s="346">
        <v>251.11</v>
      </c>
      <c r="F118" s="373"/>
      <c r="G118" s="347">
        <v>17.846399999999999</v>
      </c>
      <c r="H118" s="374"/>
      <c r="I118" s="348">
        <v>0.2072</v>
      </c>
      <c r="J118" s="348">
        <v>1.6489</v>
      </c>
      <c r="K118" s="348">
        <v>6.0235000000000003</v>
      </c>
      <c r="L118" s="348">
        <v>21.950800000000001</v>
      </c>
      <c r="M118" s="348">
        <v>6.8148</v>
      </c>
      <c r="N118" s="350">
        <v>3.7925</v>
      </c>
      <c r="O118" s="348">
        <v>2.2317999999999998</v>
      </c>
      <c r="P118" s="348" t="s">
        <v>430</v>
      </c>
      <c r="Q118" s="348" t="s">
        <v>430</v>
      </c>
      <c r="R118" s="348" t="s">
        <v>430</v>
      </c>
      <c r="S118" s="348">
        <v>24.457100000000001</v>
      </c>
      <c r="T118" s="348">
        <v>6.5724</v>
      </c>
      <c r="U118" s="348">
        <v>6.5361000000000002</v>
      </c>
      <c r="V118" s="348">
        <v>0.1903</v>
      </c>
      <c r="W118" s="348">
        <v>4.6654</v>
      </c>
      <c r="X118" s="348">
        <v>11.589399999999999</v>
      </c>
      <c r="Y118" s="374"/>
      <c r="Z118" s="346">
        <v>138</v>
      </c>
      <c r="AA118" s="346">
        <v>23</v>
      </c>
      <c r="AB118" s="346">
        <v>38</v>
      </c>
      <c r="AC118" s="346">
        <v>15</v>
      </c>
      <c r="AD118" s="346">
        <v>29</v>
      </c>
      <c r="AE118" s="346">
        <v>101</v>
      </c>
      <c r="AF118" s="346">
        <v>80</v>
      </c>
      <c r="AG118" s="346" t="s">
        <v>430</v>
      </c>
      <c r="AH118" s="346" t="s">
        <v>430</v>
      </c>
      <c r="AI118" s="346" t="s">
        <v>430</v>
      </c>
      <c r="AJ118" s="346">
        <v>13</v>
      </c>
      <c r="AK118" s="346">
        <v>30</v>
      </c>
      <c r="AL118" s="346">
        <v>99</v>
      </c>
      <c r="AM118" s="346">
        <v>110</v>
      </c>
      <c r="AN118" s="346">
        <v>40</v>
      </c>
      <c r="AO118" s="373"/>
      <c r="AP118" s="348" t="s">
        <v>430</v>
      </c>
      <c r="AQ118" s="348" t="s">
        <v>430</v>
      </c>
      <c r="AR118" s="348" t="s">
        <v>430</v>
      </c>
      <c r="AS118" s="348" t="s">
        <v>430</v>
      </c>
      <c r="AT118" s="348">
        <v>16.54</v>
      </c>
      <c r="AU118" s="351"/>
      <c r="AV118" s="346" t="s">
        <v>430</v>
      </c>
      <c r="AW118" s="346" t="s">
        <v>430</v>
      </c>
      <c r="AX118" s="346" t="s">
        <v>430</v>
      </c>
      <c r="AY118" s="346" t="s">
        <v>430</v>
      </c>
      <c r="AZ118" s="346">
        <v>32</v>
      </c>
      <c r="BA118" s="374"/>
      <c r="BB118" s="348">
        <v>20.271547960877101</v>
      </c>
      <c r="BC118" s="348">
        <v>0.99953403174446298</v>
      </c>
      <c r="BD118" s="348">
        <v>2.80219766106947E-2</v>
      </c>
      <c r="BE118" s="375">
        <v>-3.5207484309510699E-2</v>
      </c>
      <c r="BF118" s="374"/>
      <c r="BG118" s="372">
        <v>0.2172</v>
      </c>
      <c r="BH118" s="373"/>
      <c r="BI118" s="348" t="s">
        <v>430</v>
      </c>
      <c r="BJ118" s="348">
        <v>5.0783699999999996</v>
      </c>
      <c r="BK118" s="348">
        <v>94.899600000000007</v>
      </c>
      <c r="BL118" s="348">
        <v>2.2030000000000001E-2</v>
      </c>
      <c r="BM118" s="373"/>
      <c r="BN118" s="372" t="s">
        <v>2124</v>
      </c>
      <c r="BO118" s="372" t="s">
        <v>4503</v>
      </c>
      <c r="BP118" s="372" t="s">
        <v>4504</v>
      </c>
      <c r="BQ118" s="372" t="s">
        <v>4505</v>
      </c>
      <c r="BR118" s="372" t="s">
        <v>564</v>
      </c>
      <c r="BS118" s="373"/>
      <c r="BT118" s="354" t="s">
        <v>554</v>
      </c>
    </row>
    <row r="119" spans="1:72" s="428" customFormat="1" x14ac:dyDescent="0.25">
      <c r="A119" s="345" t="s">
        <v>6004</v>
      </c>
      <c r="B119" s="373"/>
      <c r="C119" s="719">
        <v>44573</v>
      </c>
      <c r="D119" s="373"/>
      <c r="E119" s="346">
        <v>212.71799999999999</v>
      </c>
      <c r="F119" s="373"/>
      <c r="G119" s="347">
        <v>27.2103</v>
      </c>
      <c r="H119" s="374"/>
      <c r="I119" s="348">
        <v>-0.42270000000000002</v>
      </c>
      <c r="J119" s="348">
        <v>-1.2208000000000001</v>
      </c>
      <c r="K119" s="348">
        <v>1.655</v>
      </c>
      <c r="L119" s="348">
        <v>7.8968999999999996</v>
      </c>
      <c r="M119" s="348">
        <v>-5.0593000000000004</v>
      </c>
      <c r="N119" s="350">
        <v>12.7996</v>
      </c>
      <c r="O119" s="348">
        <v>2.8532000000000002</v>
      </c>
      <c r="P119" s="348">
        <v>22.785599999999999</v>
      </c>
      <c r="Q119" s="348" t="s">
        <v>430</v>
      </c>
      <c r="R119" s="348" t="s">
        <v>430</v>
      </c>
      <c r="S119" s="348">
        <v>11.238200000000001</v>
      </c>
      <c r="T119" s="348">
        <v>-6.0784000000000002</v>
      </c>
      <c r="U119" s="348">
        <v>-0.28110000000000002</v>
      </c>
      <c r="V119" s="348">
        <v>11.5099</v>
      </c>
      <c r="W119" s="348">
        <v>0.27339999999999998</v>
      </c>
      <c r="X119" s="348">
        <v>20.979800000000001</v>
      </c>
      <c r="Y119" s="374"/>
      <c r="Z119" s="346">
        <v>204</v>
      </c>
      <c r="AA119" s="346">
        <v>211</v>
      </c>
      <c r="AB119" s="346">
        <v>144</v>
      </c>
      <c r="AC119" s="346">
        <v>144</v>
      </c>
      <c r="AD119" s="346">
        <v>157</v>
      </c>
      <c r="AE119" s="346">
        <v>41</v>
      </c>
      <c r="AF119" s="346">
        <v>73</v>
      </c>
      <c r="AG119" s="346">
        <v>24</v>
      </c>
      <c r="AH119" s="346" t="s">
        <v>430</v>
      </c>
      <c r="AI119" s="346" t="s">
        <v>430</v>
      </c>
      <c r="AJ119" s="346">
        <v>134</v>
      </c>
      <c r="AK119" s="346">
        <v>169</v>
      </c>
      <c r="AL119" s="346">
        <v>142</v>
      </c>
      <c r="AM119" s="346">
        <v>35</v>
      </c>
      <c r="AN119" s="346">
        <v>194</v>
      </c>
      <c r="AO119" s="373"/>
      <c r="AP119" s="348" t="s">
        <v>430</v>
      </c>
      <c r="AQ119" s="348" t="s">
        <v>430</v>
      </c>
      <c r="AR119" s="348" t="s">
        <v>430</v>
      </c>
      <c r="AS119" s="348">
        <v>12.35</v>
      </c>
      <c r="AT119" s="348">
        <v>1.2</v>
      </c>
      <c r="AU119" s="351"/>
      <c r="AV119" s="346" t="s">
        <v>430</v>
      </c>
      <c r="AW119" s="346" t="s">
        <v>430</v>
      </c>
      <c r="AX119" s="346" t="s">
        <v>430</v>
      </c>
      <c r="AY119" s="346">
        <v>31</v>
      </c>
      <c r="AZ119" s="346">
        <v>125</v>
      </c>
      <c r="BA119" s="374"/>
      <c r="BB119" s="348">
        <v>16.142712525347701</v>
      </c>
      <c r="BC119" s="348">
        <v>0.99946547716896506</v>
      </c>
      <c r="BD119" s="348">
        <v>8.9259496907565294E-2</v>
      </c>
      <c r="BE119" s="375">
        <v>-1.6900310169914601E-2</v>
      </c>
      <c r="BF119" s="374"/>
      <c r="BG119" s="372">
        <v>5.5199999999999999E-2</v>
      </c>
      <c r="BH119" s="373"/>
      <c r="BI119" s="348">
        <v>83.267600000000002</v>
      </c>
      <c r="BJ119" s="348">
        <v>12.7768</v>
      </c>
      <c r="BK119" s="348">
        <v>3.8128700000000002</v>
      </c>
      <c r="BL119" s="348">
        <v>0.14273</v>
      </c>
      <c r="BM119" s="373"/>
      <c r="BN119" s="372" t="s">
        <v>6005</v>
      </c>
      <c r="BO119" s="372" t="s">
        <v>6006</v>
      </c>
      <c r="BP119" s="372" t="s">
        <v>4865</v>
      </c>
      <c r="BQ119" s="372" t="s">
        <v>5164</v>
      </c>
      <c r="BR119" s="372" t="s">
        <v>430</v>
      </c>
      <c r="BS119" s="373"/>
      <c r="BT119" s="354" t="s">
        <v>554</v>
      </c>
    </row>
    <row r="120" spans="1:72" s="428" customFormat="1" x14ac:dyDescent="0.25">
      <c r="A120" s="345" t="s">
        <v>6007</v>
      </c>
      <c r="B120" s="373"/>
      <c r="C120" s="719">
        <v>44334</v>
      </c>
      <c r="D120" s="373"/>
      <c r="E120" s="346">
        <v>218.149</v>
      </c>
      <c r="F120" s="373"/>
      <c r="G120" s="347">
        <v>163.511</v>
      </c>
      <c r="H120" s="374"/>
      <c r="I120" s="348">
        <v>0.22220000000000001</v>
      </c>
      <c r="J120" s="348">
        <v>3.5705</v>
      </c>
      <c r="K120" s="348">
        <v>1.8725000000000001</v>
      </c>
      <c r="L120" s="348">
        <v>12.1814</v>
      </c>
      <c r="M120" s="348">
        <v>8.4192999999999998</v>
      </c>
      <c r="N120" s="350">
        <v>13.594900000000001</v>
      </c>
      <c r="O120" s="348">
        <v>13.979200000000001</v>
      </c>
      <c r="P120" s="348">
        <v>23.509399999999999</v>
      </c>
      <c r="Q120" s="348">
        <v>14.022</v>
      </c>
      <c r="R120" s="348" t="s">
        <v>430</v>
      </c>
      <c r="S120" s="348">
        <v>12.4079</v>
      </c>
      <c r="T120" s="348">
        <v>9.2063000000000006</v>
      </c>
      <c r="U120" s="348">
        <v>13.0406</v>
      </c>
      <c r="V120" s="348">
        <v>10.815799999999999</v>
      </c>
      <c r="W120" s="348">
        <v>3.7067000000000001</v>
      </c>
      <c r="X120" s="348">
        <v>14.247400000000001</v>
      </c>
      <c r="Y120" s="374"/>
      <c r="Z120" s="346">
        <v>133</v>
      </c>
      <c r="AA120" s="346">
        <v>4</v>
      </c>
      <c r="AB120" s="346">
        <v>124</v>
      </c>
      <c r="AC120" s="346">
        <v>88</v>
      </c>
      <c r="AD120" s="346">
        <v>16</v>
      </c>
      <c r="AE120" s="346">
        <v>35</v>
      </c>
      <c r="AF120" s="346">
        <v>20</v>
      </c>
      <c r="AG120" s="346">
        <v>22</v>
      </c>
      <c r="AH120" s="346">
        <v>21</v>
      </c>
      <c r="AI120" s="346" t="s">
        <v>430</v>
      </c>
      <c r="AJ120" s="346">
        <v>122</v>
      </c>
      <c r="AK120" s="346">
        <v>16</v>
      </c>
      <c r="AL120" s="346">
        <v>35</v>
      </c>
      <c r="AM120" s="346">
        <v>37</v>
      </c>
      <c r="AN120" s="346">
        <v>49</v>
      </c>
      <c r="AO120" s="373"/>
      <c r="AP120" s="348" t="s">
        <v>430</v>
      </c>
      <c r="AQ120" s="348" t="s">
        <v>430</v>
      </c>
      <c r="AR120" s="348">
        <v>17.93</v>
      </c>
      <c r="AS120" s="348">
        <v>15.67</v>
      </c>
      <c r="AT120" s="348">
        <v>18.440000000000001</v>
      </c>
      <c r="AU120" s="351"/>
      <c r="AV120" s="346" t="s">
        <v>430</v>
      </c>
      <c r="AW120" s="346" t="s">
        <v>430</v>
      </c>
      <c r="AX120" s="346">
        <v>8</v>
      </c>
      <c r="AY120" s="346">
        <v>21</v>
      </c>
      <c r="AZ120" s="346">
        <v>26</v>
      </c>
      <c r="BA120" s="374"/>
      <c r="BB120" s="348">
        <v>14.163957985855699</v>
      </c>
      <c r="BC120" s="348">
        <v>0.99944190825390999</v>
      </c>
      <c r="BD120" s="348">
        <v>0.10751900065893701</v>
      </c>
      <c r="BE120" s="375">
        <v>-1.15390319700202E-2</v>
      </c>
      <c r="BF120" s="374"/>
      <c r="BG120" s="372">
        <v>3.61E-2</v>
      </c>
      <c r="BH120" s="373"/>
      <c r="BI120" s="348">
        <v>61.286799999999999</v>
      </c>
      <c r="BJ120" s="348">
        <v>36.860300000000002</v>
      </c>
      <c r="BK120" s="348">
        <v>1.8413200000000001</v>
      </c>
      <c r="BL120" s="348">
        <v>1.158E-2</v>
      </c>
      <c r="BM120" s="373"/>
      <c r="BN120" s="372" t="s">
        <v>6008</v>
      </c>
      <c r="BO120" s="372" t="s">
        <v>6009</v>
      </c>
      <c r="BP120" s="372" t="s">
        <v>5346</v>
      </c>
      <c r="BQ120" s="372" t="s">
        <v>430</v>
      </c>
      <c r="BR120" s="372" t="s">
        <v>430</v>
      </c>
      <c r="BS120" s="373"/>
      <c r="BT120" s="354" t="s">
        <v>554</v>
      </c>
    </row>
    <row r="121" spans="1:72" s="428" customFormat="1" ht="11" x14ac:dyDescent="0.3">
      <c r="A121" s="841" t="s">
        <v>6010</v>
      </c>
      <c r="B121" s="842"/>
      <c r="C121" s="843">
        <v>44589</v>
      </c>
      <c r="D121" s="842"/>
      <c r="E121" s="844">
        <v>203.624</v>
      </c>
      <c r="F121" s="842"/>
      <c r="G121" s="845">
        <v>18.049800000000001</v>
      </c>
      <c r="H121" s="847"/>
      <c r="I121" s="846">
        <v>0.28499999999999998</v>
      </c>
      <c r="J121" s="846">
        <v>0.17929999999999999</v>
      </c>
      <c r="K121" s="846">
        <v>1.256</v>
      </c>
      <c r="L121" s="846">
        <v>14.7812</v>
      </c>
      <c r="M121" s="846">
        <v>2.7231000000000001</v>
      </c>
      <c r="N121" s="848">
        <v>7.2617000000000003</v>
      </c>
      <c r="O121" s="846">
        <v>6.4985999999999997</v>
      </c>
      <c r="P121" s="846">
        <v>22.196899999999999</v>
      </c>
      <c r="Q121" s="846" t="s">
        <v>430</v>
      </c>
      <c r="R121" s="846" t="s">
        <v>430</v>
      </c>
      <c r="S121" s="846">
        <v>18.085999999999999</v>
      </c>
      <c r="T121" s="846">
        <v>2.6909999999999998</v>
      </c>
      <c r="U121" s="846">
        <v>11.222</v>
      </c>
      <c r="V121" s="846">
        <v>5.4290000000000003</v>
      </c>
      <c r="W121" s="846">
        <v>1.18</v>
      </c>
      <c r="X121" s="846">
        <v>19.3645</v>
      </c>
      <c r="Y121" s="847"/>
      <c r="Z121" s="844">
        <v>124</v>
      </c>
      <c r="AA121" s="844">
        <v>75</v>
      </c>
      <c r="AB121" s="844">
        <v>173</v>
      </c>
      <c r="AC121" s="844">
        <v>53</v>
      </c>
      <c r="AD121" s="844">
        <v>78</v>
      </c>
      <c r="AE121" s="844">
        <v>62</v>
      </c>
      <c r="AF121" s="844">
        <v>43</v>
      </c>
      <c r="AG121" s="844">
        <v>27</v>
      </c>
      <c r="AH121" s="844" t="s">
        <v>430</v>
      </c>
      <c r="AI121" s="844" t="s">
        <v>430</v>
      </c>
      <c r="AJ121" s="844">
        <v>44</v>
      </c>
      <c r="AK121" s="844">
        <v>69</v>
      </c>
      <c r="AL121" s="844">
        <v>42</v>
      </c>
      <c r="AM121" s="844">
        <v>55</v>
      </c>
      <c r="AN121" s="844">
        <v>170</v>
      </c>
      <c r="AO121" s="842"/>
      <c r="AP121" s="846" t="s">
        <v>430</v>
      </c>
      <c r="AQ121" s="846" t="s">
        <v>430</v>
      </c>
      <c r="AR121" s="846" t="s">
        <v>430</v>
      </c>
      <c r="AS121" s="846">
        <v>12.99</v>
      </c>
      <c r="AT121" s="846">
        <v>13.27</v>
      </c>
      <c r="AU121" s="849"/>
      <c r="AV121" s="844" t="s">
        <v>430</v>
      </c>
      <c r="AW121" s="844" t="s">
        <v>430</v>
      </c>
      <c r="AX121" s="844" t="s">
        <v>430</v>
      </c>
      <c r="AY121" s="844">
        <v>27</v>
      </c>
      <c r="AZ121" s="844">
        <v>45</v>
      </c>
      <c r="BA121" s="847"/>
      <c r="BB121" s="846">
        <v>15.9726229784316</v>
      </c>
      <c r="BC121" s="846">
        <v>0.99936657379629301</v>
      </c>
      <c r="BD121" s="846">
        <v>9.0720802643828896E-2</v>
      </c>
      <c r="BE121" s="852">
        <v>-1.49763686345374E-2</v>
      </c>
      <c r="BF121" s="847"/>
      <c r="BG121" s="855">
        <v>0.17699999999999999</v>
      </c>
      <c r="BH121" s="842"/>
      <c r="BI121" s="846">
        <v>5.0815299999999999</v>
      </c>
      <c r="BJ121" s="846">
        <v>94.888400000000004</v>
      </c>
      <c r="BK121" s="846" t="s">
        <v>430</v>
      </c>
      <c r="BL121" s="846">
        <v>3.007E-2</v>
      </c>
      <c r="BM121" s="842"/>
      <c r="BN121" s="855" t="s">
        <v>4663</v>
      </c>
      <c r="BO121" s="855" t="s">
        <v>4664</v>
      </c>
      <c r="BP121" s="855" t="s">
        <v>4665</v>
      </c>
      <c r="BQ121" s="855" t="s">
        <v>4666</v>
      </c>
      <c r="BR121" s="855" t="s">
        <v>2125</v>
      </c>
      <c r="BS121" s="842"/>
      <c r="BT121" s="856" t="s">
        <v>554</v>
      </c>
    </row>
    <row r="122" spans="1:72" s="428" customFormat="1" x14ac:dyDescent="0.25">
      <c r="A122" s="345" t="s">
        <v>6011</v>
      </c>
      <c r="B122" s="373"/>
      <c r="C122" s="719">
        <v>41732</v>
      </c>
      <c r="D122" s="373"/>
      <c r="E122" s="346">
        <v>201.6</v>
      </c>
      <c r="F122" s="373"/>
      <c r="G122" s="347">
        <v>127.9494</v>
      </c>
      <c r="H122" s="374"/>
      <c r="I122" s="348">
        <v>-7.0000000000000001E-3</v>
      </c>
      <c r="J122" s="348">
        <v>-0.2918</v>
      </c>
      <c r="K122" s="348">
        <v>1.9165000000000001</v>
      </c>
      <c r="L122" s="348">
        <v>9.3988999999999994</v>
      </c>
      <c r="M122" s="348">
        <v>-6.0861999999999998</v>
      </c>
      <c r="N122" s="350">
        <v>-0.51429999999999998</v>
      </c>
      <c r="O122" s="348">
        <v>2.2290000000000001</v>
      </c>
      <c r="P122" s="348">
        <v>12.946400000000001</v>
      </c>
      <c r="Q122" s="348">
        <v>13.3024</v>
      </c>
      <c r="R122" s="348">
        <v>13.142099999999999</v>
      </c>
      <c r="S122" s="348">
        <v>11.504</v>
      </c>
      <c r="T122" s="348">
        <v>-6.2092999999999998</v>
      </c>
      <c r="U122" s="348">
        <v>-4.4706999999999999</v>
      </c>
      <c r="V122" s="348">
        <v>-2.4045000000000001</v>
      </c>
      <c r="W122" s="348">
        <v>2.2919</v>
      </c>
      <c r="X122" s="348">
        <v>13.6694</v>
      </c>
      <c r="Y122" s="374"/>
      <c r="Z122" s="346">
        <v>169</v>
      </c>
      <c r="AA122" s="346">
        <v>161</v>
      </c>
      <c r="AB122" s="346">
        <v>119</v>
      </c>
      <c r="AC122" s="346">
        <v>131</v>
      </c>
      <c r="AD122" s="346">
        <v>175</v>
      </c>
      <c r="AE122" s="346">
        <v>130</v>
      </c>
      <c r="AF122" s="346">
        <v>81</v>
      </c>
      <c r="AG122" s="346">
        <v>64</v>
      </c>
      <c r="AH122" s="346">
        <v>24</v>
      </c>
      <c r="AI122" s="346">
        <v>12</v>
      </c>
      <c r="AJ122" s="346">
        <v>131</v>
      </c>
      <c r="AK122" s="346">
        <v>175</v>
      </c>
      <c r="AL122" s="346">
        <v>198</v>
      </c>
      <c r="AM122" s="346">
        <v>137</v>
      </c>
      <c r="AN122" s="346">
        <v>109</v>
      </c>
      <c r="AO122" s="373"/>
      <c r="AP122" s="348">
        <v>12.98</v>
      </c>
      <c r="AQ122" s="348">
        <v>13.51</v>
      </c>
      <c r="AR122" s="348">
        <v>10.88</v>
      </c>
      <c r="AS122" s="348">
        <v>5.33</v>
      </c>
      <c r="AT122" s="348">
        <v>-4.34</v>
      </c>
      <c r="AU122" s="351"/>
      <c r="AV122" s="346">
        <v>14</v>
      </c>
      <c r="AW122" s="346">
        <v>19</v>
      </c>
      <c r="AX122" s="346">
        <v>33</v>
      </c>
      <c r="AY122" s="346">
        <v>77</v>
      </c>
      <c r="AZ122" s="346">
        <v>150</v>
      </c>
      <c r="BA122" s="374"/>
      <c r="BB122" s="348">
        <v>14.1875372833849</v>
      </c>
      <c r="BC122" s="348">
        <v>0.99852278812383999</v>
      </c>
      <c r="BD122" s="348">
        <v>5.27611915613697E-2</v>
      </c>
      <c r="BE122" s="375">
        <v>-3.0221765554057398E-2</v>
      </c>
      <c r="BF122" s="374"/>
      <c r="BG122" s="372">
        <v>0.1246</v>
      </c>
      <c r="BH122" s="373"/>
      <c r="BI122" s="348">
        <v>94.968500000000006</v>
      </c>
      <c r="BJ122" s="348">
        <v>4.7171599999999998</v>
      </c>
      <c r="BK122" s="348" t="s">
        <v>430</v>
      </c>
      <c r="BL122" s="348">
        <v>0.31434000000000001</v>
      </c>
      <c r="BM122" s="373"/>
      <c r="BN122" s="372" t="s">
        <v>4954</v>
      </c>
      <c r="BO122" s="372" t="s">
        <v>6012</v>
      </c>
      <c r="BP122" s="372" t="s">
        <v>6013</v>
      </c>
      <c r="BQ122" s="372" t="s">
        <v>6014</v>
      </c>
      <c r="BR122" s="372" t="s">
        <v>6015</v>
      </c>
      <c r="BS122" s="373"/>
      <c r="BT122" s="354" t="s">
        <v>554</v>
      </c>
    </row>
    <row r="123" spans="1:72" s="428" customFormat="1" ht="11" x14ac:dyDescent="0.3">
      <c r="A123" s="841" t="s">
        <v>6016</v>
      </c>
      <c r="B123" s="842"/>
      <c r="C123" s="843">
        <v>44643</v>
      </c>
      <c r="D123" s="842"/>
      <c r="E123" s="844">
        <v>221.72399999999999</v>
      </c>
      <c r="F123" s="842"/>
      <c r="G123" s="845">
        <v>20.745799999999999</v>
      </c>
      <c r="H123" s="847"/>
      <c r="I123" s="846">
        <v>0.56079999999999997</v>
      </c>
      <c r="J123" s="846">
        <v>4.7300000000000002E-2</v>
      </c>
      <c r="K123" s="846">
        <v>1.1245000000000001</v>
      </c>
      <c r="L123" s="846">
        <v>6.4591000000000003</v>
      </c>
      <c r="M123" s="846">
        <v>-5.8331999999999997</v>
      </c>
      <c r="N123" s="848">
        <v>0.95920000000000005</v>
      </c>
      <c r="O123" s="846">
        <v>3.6855000000000002</v>
      </c>
      <c r="P123" s="846">
        <v>12.7462</v>
      </c>
      <c r="Q123" s="846" t="s">
        <v>430</v>
      </c>
      <c r="R123" s="846" t="s">
        <v>430</v>
      </c>
      <c r="S123" s="846">
        <v>8.5037000000000003</v>
      </c>
      <c r="T123" s="846">
        <v>-5.8587999999999996</v>
      </c>
      <c r="U123" s="846">
        <v>-4.82E-2</v>
      </c>
      <c r="V123" s="846">
        <v>-0.82750000000000001</v>
      </c>
      <c r="W123" s="846">
        <v>1.5826</v>
      </c>
      <c r="X123" s="846">
        <v>12.465999999999999</v>
      </c>
      <c r="Y123" s="847"/>
      <c r="Z123" s="844">
        <v>87</v>
      </c>
      <c r="AA123" s="844">
        <v>86</v>
      </c>
      <c r="AB123" s="844">
        <v>176</v>
      </c>
      <c r="AC123" s="844">
        <v>162</v>
      </c>
      <c r="AD123" s="844">
        <v>167</v>
      </c>
      <c r="AE123" s="844">
        <v>117</v>
      </c>
      <c r="AF123" s="844">
        <v>66</v>
      </c>
      <c r="AG123" s="844">
        <v>67</v>
      </c>
      <c r="AH123" s="844" t="s">
        <v>430</v>
      </c>
      <c r="AI123" s="844" t="s">
        <v>430</v>
      </c>
      <c r="AJ123" s="844">
        <v>174</v>
      </c>
      <c r="AK123" s="844">
        <v>164</v>
      </c>
      <c r="AL123" s="844">
        <v>138</v>
      </c>
      <c r="AM123" s="844">
        <v>117</v>
      </c>
      <c r="AN123" s="844">
        <v>139</v>
      </c>
      <c r="AO123" s="842"/>
      <c r="AP123" s="846" t="s">
        <v>430</v>
      </c>
      <c r="AQ123" s="846" t="s">
        <v>430</v>
      </c>
      <c r="AR123" s="846" t="s">
        <v>430</v>
      </c>
      <c r="AS123" s="846">
        <v>5.19</v>
      </c>
      <c r="AT123" s="846">
        <v>-3.36</v>
      </c>
      <c r="AU123" s="849"/>
      <c r="AV123" s="844" t="s">
        <v>430</v>
      </c>
      <c r="AW123" s="844" t="s">
        <v>430</v>
      </c>
      <c r="AX123" s="844" t="s">
        <v>430</v>
      </c>
      <c r="AY123" s="844">
        <v>79</v>
      </c>
      <c r="AZ123" s="844">
        <v>142</v>
      </c>
      <c r="BA123" s="847"/>
      <c r="BB123" s="846">
        <v>12.0854550039213</v>
      </c>
      <c r="BC123" s="846">
        <v>0.99792404534724699</v>
      </c>
      <c r="BD123" s="846">
        <v>5.6969531941530302E-2</v>
      </c>
      <c r="BE123" s="852">
        <v>-1.21440249875074E-2</v>
      </c>
      <c r="BF123" s="847"/>
      <c r="BG123" s="855">
        <v>0.1249</v>
      </c>
      <c r="BH123" s="842"/>
      <c r="BI123" s="846">
        <v>96.614500000000007</v>
      </c>
      <c r="BJ123" s="846">
        <v>3.0924299999999998</v>
      </c>
      <c r="BK123" s="846" t="s">
        <v>430</v>
      </c>
      <c r="BL123" s="846">
        <v>0.29307</v>
      </c>
      <c r="BM123" s="842"/>
      <c r="BN123" s="855" t="s">
        <v>452</v>
      </c>
      <c r="BO123" s="855" t="s">
        <v>4856</v>
      </c>
      <c r="BP123" s="855" t="s">
        <v>6017</v>
      </c>
      <c r="BQ123" s="855" t="s">
        <v>4559</v>
      </c>
      <c r="BR123" s="855" t="s">
        <v>4858</v>
      </c>
      <c r="BS123" s="842"/>
      <c r="BT123" s="856" t="s">
        <v>554</v>
      </c>
    </row>
    <row r="124" spans="1:72" s="428" customFormat="1" x14ac:dyDescent="0.25">
      <c r="A124" s="345" t="s">
        <v>6018</v>
      </c>
      <c r="B124" s="373"/>
      <c r="C124" s="719">
        <v>40450</v>
      </c>
      <c r="D124" s="373"/>
      <c r="E124" s="346">
        <v>189.01499999999999</v>
      </c>
      <c r="F124" s="373"/>
      <c r="G124" s="347">
        <v>977.24659999999994</v>
      </c>
      <c r="H124" s="374"/>
      <c r="I124" s="348">
        <v>2.7099999999999999E-2</v>
      </c>
      <c r="J124" s="348">
        <v>-6.2700000000000006E-2</v>
      </c>
      <c r="K124" s="348">
        <v>1.2042999999999999</v>
      </c>
      <c r="L124" s="348">
        <v>8.4741</v>
      </c>
      <c r="M124" s="348">
        <v>-1.177</v>
      </c>
      <c r="N124" s="350">
        <v>3.8559999999999999</v>
      </c>
      <c r="O124" s="348">
        <v>3.0609999999999999</v>
      </c>
      <c r="P124" s="348">
        <v>18.811900000000001</v>
      </c>
      <c r="Q124" s="348">
        <v>16.664000000000001</v>
      </c>
      <c r="R124" s="348">
        <v>13.5183</v>
      </c>
      <c r="S124" s="348">
        <v>10.674300000000001</v>
      </c>
      <c r="T124" s="348">
        <v>-1.4599</v>
      </c>
      <c r="U124" s="348">
        <v>5.0473999999999997</v>
      </c>
      <c r="V124" s="348">
        <v>0.68979999999999997</v>
      </c>
      <c r="W124" s="348">
        <v>1.2833000000000001</v>
      </c>
      <c r="X124" s="348">
        <v>6.3038999999999996</v>
      </c>
      <c r="Y124" s="374"/>
      <c r="Z124" s="346">
        <v>164</v>
      </c>
      <c r="AA124" s="346">
        <v>126</v>
      </c>
      <c r="AB124" s="346">
        <v>174</v>
      </c>
      <c r="AC124" s="346">
        <v>137</v>
      </c>
      <c r="AD124" s="346">
        <v>123</v>
      </c>
      <c r="AE124" s="346">
        <v>96</v>
      </c>
      <c r="AF124" s="346">
        <v>72</v>
      </c>
      <c r="AG124" s="346">
        <v>49</v>
      </c>
      <c r="AH124" s="346">
        <v>10</v>
      </c>
      <c r="AI124" s="346">
        <v>10</v>
      </c>
      <c r="AJ124" s="346">
        <v>137</v>
      </c>
      <c r="AK124" s="346">
        <v>108</v>
      </c>
      <c r="AL124" s="346">
        <v>108</v>
      </c>
      <c r="AM124" s="346">
        <v>103</v>
      </c>
      <c r="AN124" s="346">
        <v>168</v>
      </c>
      <c r="AO124" s="373"/>
      <c r="AP124" s="348">
        <v>15.4</v>
      </c>
      <c r="AQ124" s="348">
        <v>17.690000000000001</v>
      </c>
      <c r="AR124" s="348">
        <v>15.01</v>
      </c>
      <c r="AS124" s="348">
        <v>9.06</v>
      </c>
      <c r="AT124" s="348">
        <v>4.38</v>
      </c>
      <c r="AU124" s="351"/>
      <c r="AV124" s="346">
        <v>7</v>
      </c>
      <c r="AW124" s="346">
        <v>11</v>
      </c>
      <c r="AX124" s="346">
        <v>17</v>
      </c>
      <c r="AY124" s="346">
        <v>62</v>
      </c>
      <c r="AZ124" s="346">
        <v>111</v>
      </c>
      <c r="BA124" s="374"/>
      <c r="BB124" s="348">
        <v>15.2080930533375</v>
      </c>
      <c r="BC124" s="348">
        <v>0.99678816750007804</v>
      </c>
      <c r="BD124" s="348">
        <v>7.6733502262709502E-2</v>
      </c>
      <c r="BE124" s="375">
        <v>-8.1980519565594906E-2</v>
      </c>
      <c r="BF124" s="374"/>
      <c r="BG124" s="372">
        <v>0.1636</v>
      </c>
      <c r="BH124" s="373"/>
      <c r="BI124" s="348">
        <v>90.455699999999993</v>
      </c>
      <c r="BJ124" s="348">
        <v>9.2481200000000001</v>
      </c>
      <c r="BK124" s="348" t="s">
        <v>430</v>
      </c>
      <c r="BL124" s="348">
        <v>0.29618</v>
      </c>
      <c r="BM124" s="373"/>
      <c r="BN124" s="372" t="s">
        <v>6019</v>
      </c>
      <c r="BO124" s="372" t="s">
        <v>6020</v>
      </c>
      <c r="BP124" s="372" t="s">
        <v>6021</v>
      </c>
      <c r="BQ124" s="372" t="s">
        <v>6022</v>
      </c>
      <c r="BR124" s="372" t="s">
        <v>6023</v>
      </c>
      <c r="BS124" s="373"/>
      <c r="BT124" s="354" t="s">
        <v>554</v>
      </c>
    </row>
    <row r="125" spans="1:72" s="428" customFormat="1" x14ac:dyDescent="0.25">
      <c r="A125" s="345" t="s">
        <v>6024</v>
      </c>
      <c r="B125" s="373"/>
      <c r="C125" s="719">
        <v>42538</v>
      </c>
      <c r="D125" s="373"/>
      <c r="E125" s="346">
        <v>178.041</v>
      </c>
      <c r="F125" s="373"/>
      <c r="G125" s="347">
        <v>13.7805</v>
      </c>
      <c r="H125" s="374"/>
      <c r="I125" s="348">
        <v>0.89400000000000002</v>
      </c>
      <c r="J125" s="348">
        <v>-0.79190000000000005</v>
      </c>
      <c r="K125" s="348">
        <v>0.1628</v>
      </c>
      <c r="L125" s="348">
        <v>1.8673</v>
      </c>
      <c r="M125" s="348">
        <v>-9.2850999999999999</v>
      </c>
      <c r="N125" s="350">
        <v>-4.9161999999999999</v>
      </c>
      <c r="O125" s="348">
        <v>-1.7950999999999999</v>
      </c>
      <c r="P125" s="348">
        <v>9.3264999999999993</v>
      </c>
      <c r="Q125" s="348">
        <v>10.1092</v>
      </c>
      <c r="R125" s="348">
        <v>14.389200000000001</v>
      </c>
      <c r="S125" s="348">
        <v>4.0422000000000002</v>
      </c>
      <c r="T125" s="348">
        <v>-9.0215999999999994</v>
      </c>
      <c r="U125" s="348">
        <v>-2.9329999999999998</v>
      </c>
      <c r="V125" s="348">
        <v>-6.2352999999999996</v>
      </c>
      <c r="W125" s="348">
        <v>0.2984</v>
      </c>
      <c r="X125" s="348">
        <v>14.239699999999999</v>
      </c>
      <c r="Y125" s="374"/>
      <c r="Z125" s="346">
        <v>49</v>
      </c>
      <c r="AA125" s="346">
        <v>188</v>
      </c>
      <c r="AB125" s="346">
        <v>197</v>
      </c>
      <c r="AC125" s="346">
        <v>226</v>
      </c>
      <c r="AD125" s="346">
        <v>209</v>
      </c>
      <c r="AE125" s="346">
        <v>178</v>
      </c>
      <c r="AF125" s="346">
        <v>144</v>
      </c>
      <c r="AG125" s="346">
        <v>112</v>
      </c>
      <c r="AH125" s="346">
        <v>39</v>
      </c>
      <c r="AI125" s="346">
        <v>8</v>
      </c>
      <c r="AJ125" s="346">
        <v>229</v>
      </c>
      <c r="AK125" s="346">
        <v>213</v>
      </c>
      <c r="AL125" s="346">
        <v>181</v>
      </c>
      <c r="AM125" s="346">
        <v>181</v>
      </c>
      <c r="AN125" s="346">
        <v>191</v>
      </c>
      <c r="AO125" s="373"/>
      <c r="AP125" s="348">
        <v>13.09</v>
      </c>
      <c r="AQ125" s="348">
        <v>11.65</v>
      </c>
      <c r="AR125" s="348">
        <v>6.54</v>
      </c>
      <c r="AS125" s="348">
        <v>-0.43</v>
      </c>
      <c r="AT125" s="348">
        <v>-9.6999999999999993</v>
      </c>
      <c r="AU125" s="351"/>
      <c r="AV125" s="346">
        <v>13</v>
      </c>
      <c r="AW125" s="346">
        <v>29</v>
      </c>
      <c r="AX125" s="346">
        <v>63</v>
      </c>
      <c r="AY125" s="346">
        <v>127</v>
      </c>
      <c r="AZ125" s="346">
        <v>195</v>
      </c>
      <c r="BA125" s="374"/>
      <c r="BB125" s="348">
        <v>11.961106604260101</v>
      </c>
      <c r="BC125" s="348">
        <v>0.99768350247580895</v>
      </c>
      <c r="BD125" s="348">
        <v>3.1276794863638498E-2</v>
      </c>
      <c r="BE125" s="375">
        <v>-2.76008375239538E-2</v>
      </c>
      <c r="BF125" s="374"/>
      <c r="BG125" s="372">
        <v>0.51359999999999995</v>
      </c>
      <c r="BH125" s="373"/>
      <c r="BI125" s="348">
        <v>99.557500000000005</v>
      </c>
      <c r="BJ125" s="348" t="s">
        <v>430</v>
      </c>
      <c r="BK125" s="348" t="s">
        <v>430</v>
      </c>
      <c r="BL125" s="348">
        <v>0.4425</v>
      </c>
      <c r="BM125" s="373"/>
      <c r="BN125" s="372" t="s">
        <v>4590</v>
      </c>
      <c r="BO125" s="372" t="s">
        <v>6025</v>
      </c>
      <c r="BP125" s="372" t="s">
        <v>3459</v>
      </c>
      <c r="BQ125" s="372" t="s">
        <v>6026</v>
      </c>
      <c r="BR125" s="372" t="s">
        <v>4633</v>
      </c>
      <c r="BS125" s="373"/>
      <c r="BT125" s="354" t="s">
        <v>554</v>
      </c>
    </row>
    <row r="126" spans="1:72" s="428" customFormat="1" x14ac:dyDescent="0.25">
      <c r="A126" s="345" t="s">
        <v>6027</v>
      </c>
      <c r="B126" s="373"/>
      <c r="C126" s="719">
        <v>44553</v>
      </c>
      <c r="D126" s="373"/>
      <c r="E126" s="346">
        <v>175.83</v>
      </c>
      <c r="F126" s="373"/>
      <c r="G126" s="347">
        <v>119.81910000000001</v>
      </c>
      <c r="H126" s="374"/>
      <c r="I126" s="348" t="s">
        <v>430</v>
      </c>
      <c r="J126" s="348">
        <v>1.0410999999999999</v>
      </c>
      <c r="K126" s="348">
        <v>3.7153</v>
      </c>
      <c r="L126" s="348">
        <v>29.963699999999999</v>
      </c>
      <c r="M126" s="348">
        <v>35.464300000000001</v>
      </c>
      <c r="N126" s="350">
        <v>63.540300000000002</v>
      </c>
      <c r="O126" s="348">
        <v>39.535699999999999</v>
      </c>
      <c r="P126" s="348">
        <v>30.6387</v>
      </c>
      <c r="Q126" s="348" t="s">
        <v>430</v>
      </c>
      <c r="R126" s="348" t="s">
        <v>430</v>
      </c>
      <c r="S126" s="348">
        <v>31.524699999999999</v>
      </c>
      <c r="T126" s="348">
        <v>38.551200000000001</v>
      </c>
      <c r="U126" s="348">
        <v>40.000300000000003</v>
      </c>
      <c r="V126" s="348">
        <v>61.682600000000001</v>
      </c>
      <c r="W126" s="348">
        <v>-0.1666</v>
      </c>
      <c r="X126" s="348">
        <v>14.4543</v>
      </c>
      <c r="Y126" s="374"/>
      <c r="Z126" s="346" t="s">
        <v>430</v>
      </c>
      <c r="AA126" s="346">
        <v>44</v>
      </c>
      <c r="AB126" s="346">
        <v>49</v>
      </c>
      <c r="AC126" s="346">
        <v>1</v>
      </c>
      <c r="AD126" s="346">
        <v>1</v>
      </c>
      <c r="AE126" s="346">
        <v>16</v>
      </c>
      <c r="AF126" s="346">
        <v>12</v>
      </c>
      <c r="AG126" s="346">
        <v>13</v>
      </c>
      <c r="AH126" s="346" t="s">
        <v>430</v>
      </c>
      <c r="AI126" s="346" t="s">
        <v>430</v>
      </c>
      <c r="AJ126" s="346">
        <v>2</v>
      </c>
      <c r="AK126" s="346">
        <v>1</v>
      </c>
      <c r="AL126" s="346">
        <v>17</v>
      </c>
      <c r="AM126" s="346">
        <v>16</v>
      </c>
      <c r="AN126" s="346">
        <v>199</v>
      </c>
      <c r="AO126" s="373"/>
      <c r="AP126" s="348" t="s">
        <v>430</v>
      </c>
      <c r="AQ126" s="348" t="s">
        <v>430</v>
      </c>
      <c r="AR126" s="348" t="s">
        <v>430</v>
      </c>
      <c r="AS126" s="348">
        <v>40.68</v>
      </c>
      <c r="AT126" s="348">
        <v>75.5</v>
      </c>
      <c r="AU126" s="351"/>
      <c r="AV126" s="346" t="s">
        <v>430</v>
      </c>
      <c r="AW126" s="346" t="s">
        <v>430</v>
      </c>
      <c r="AX126" s="346" t="s">
        <v>430</v>
      </c>
      <c r="AY126" s="346">
        <v>10</v>
      </c>
      <c r="AZ126" s="346">
        <v>1</v>
      </c>
      <c r="BA126" s="374"/>
      <c r="BB126" s="348">
        <v>16.546388705880499</v>
      </c>
      <c r="BC126" s="348">
        <v>0</v>
      </c>
      <c r="BD126" s="348">
        <v>0.116872457363922</v>
      </c>
      <c r="BE126" s="375" t="s">
        <v>430</v>
      </c>
      <c r="BF126" s="374"/>
      <c r="BG126" s="372" t="s">
        <v>430</v>
      </c>
      <c r="BH126" s="373"/>
      <c r="BI126" s="348" t="s">
        <v>430</v>
      </c>
      <c r="BJ126" s="348" t="s">
        <v>430</v>
      </c>
      <c r="BK126" s="348" t="s">
        <v>430</v>
      </c>
      <c r="BL126" s="348" t="s">
        <v>430</v>
      </c>
      <c r="BM126" s="373"/>
      <c r="BN126" s="372" t="s">
        <v>6028</v>
      </c>
      <c r="BO126" s="372" t="s">
        <v>6029</v>
      </c>
      <c r="BP126" s="372" t="s">
        <v>6030</v>
      </c>
      <c r="BQ126" s="372" t="s">
        <v>6031</v>
      </c>
      <c r="BR126" s="372" t="s">
        <v>6032</v>
      </c>
      <c r="BS126" s="373"/>
      <c r="BT126" s="354" t="s">
        <v>554</v>
      </c>
    </row>
    <row r="127" spans="1:72" s="428" customFormat="1" x14ac:dyDescent="0.25">
      <c r="A127" s="345" t="s">
        <v>6033</v>
      </c>
      <c r="B127" s="373"/>
      <c r="C127" s="719">
        <v>45786</v>
      </c>
      <c r="D127" s="373"/>
      <c r="E127" s="346">
        <v>175.416</v>
      </c>
      <c r="F127" s="373"/>
      <c r="G127" s="347">
        <v>327.89350000000002</v>
      </c>
      <c r="H127" s="374"/>
      <c r="I127" s="348">
        <v>0.51859999999999995</v>
      </c>
      <c r="J127" s="348">
        <v>-0.1007</v>
      </c>
      <c r="K127" s="348">
        <v>0.60709999999999997</v>
      </c>
      <c r="L127" s="348">
        <v>8.1600999999999999</v>
      </c>
      <c r="M127" s="348">
        <v>-1.9568000000000001</v>
      </c>
      <c r="N127" s="350">
        <v>4.1459999999999999</v>
      </c>
      <c r="O127" s="348" t="s">
        <v>430</v>
      </c>
      <c r="P127" s="348" t="s">
        <v>430</v>
      </c>
      <c r="Q127" s="348" t="s">
        <v>430</v>
      </c>
      <c r="R127" s="348" t="s">
        <v>430</v>
      </c>
      <c r="S127" s="348">
        <v>10.142099999999999</v>
      </c>
      <c r="T127" s="348">
        <v>-2.202</v>
      </c>
      <c r="U127" s="348">
        <v>3.4171</v>
      </c>
      <c r="V127" s="348">
        <v>2.1617000000000002</v>
      </c>
      <c r="W127" s="348">
        <v>0.68269999999999997</v>
      </c>
      <c r="X127" s="348">
        <v>8.9979999999999993</v>
      </c>
      <c r="Y127" s="374"/>
      <c r="Z127" s="346">
        <v>97</v>
      </c>
      <c r="AA127" s="346">
        <v>133</v>
      </c>
      <c r="AB127" s="346">
        <v>190</v>
      </c>
      <c r="AC127" s="346">
        <v>143</v>
      </c>
      <c r="AD127" s="346">
        <v>141</v>
      </c>
      <c r="AE127" s="346">
        <v>86</v>
      </c>
      <c r="AF127" s="346" t="s">
        <v>430</v>
      </c>
      <c r="AG127" s="346" t="s">
        <v>430</v>
      </c>
      <c r="AH127" s="346" t="s">
        <v>430</v>
      </c>
      <c r="AI127" s="346" t="s">
        <v>430</v>
      </c>
      <c r="AJ127" s="346">
        <v>150</v>
      </c>
      <c r="AK127" s="346">
        <v>128</v>
      </c>
      <c r="AL127" s="346">
        <v>124</v>
      </c>
      <c r="AM127" s="346">
        <v>81</v>
      </c>
      <c r="AN127" s="346">
        <v>183</v>
      </c>
      <c r="AO127" s="373"/>
      <c r="AP127" s="348" t="s">
        <v>430</v>
      </c>
      <c r="AQ127" s="348" t="s">
        <v>430</v>
      </c>
      <c r="AR127" s="348" t="s">
        <v>430</v>
      </c>
      <c r="AS127" s="348" t="s">
        <v>430</v>
      </c>
      <c r="AT127" s="348">
        <v>2.12</v>
      </c>
      <c r="AU127" s="351"/>
      <c r="AV127" s="346" t="s">
        <v>430</v>
      </c>
      <c r="AW127" s="346" t="s">
        <v>430</v>
      </c>
      <c r="AX127" s="346" t="s">
        <v>430</v>
      </c>
      <c r="AY127" s="346" t="s">
        <v>430</v>
      </c>
      <c r="AZ127" s="346">
        <v>123</v>
      </c>
      <c r="BA127" s="374"/>
      <c r="BB127" s="348">
        <v>12.942711233024699</v>
      </c>
      <c r="BC127" s="348">
        <v>0.99841255673815998</v>
      </c>
      <c r="BD127" s="348">
        <v>2.0548946453588001E-3</v>
      </c>
      <c r="BE127" s="375">
        <v>-3.3806212230389703E-2</v>
      </c>
      <c r="BF127" s="374"/>
      <c r="BG127" s="372">
        <v>0.29020000000000001</v>
      </c>
      <c r="BH127" s="373"/>
      <c r="BI127" s="348">
        <v>99.846100000000007</v>
      </c>
      <c r="BJ127" s="348" t="s">
        <v>430</v>
      </c>
      <c r="BK127" s="348" t="s">
        <v>430</v>
      </c>
      <c r="BL127" s="348">
        <v>0.15390000000000001</v>
      </c>
      <c r="BM127" s="373"/>
      <c r="BN127" s="372" t="s">
        <v>4512</v>
      </c>
      <c r="BO127" s="372" t="s">
        <v>4622</v>
      </c>
      <c r="BP127" s="372" t="s">
        <v>4623</v>
      </c>
      <c r="BQ127" s="372" t="s">
        <v>4515</v>
      </c>
      <c r="BR127" s="372" t="s">
        <v>4516</v>
      </c>
      <c r="BS127" s="373"/>
      <c r="BT127" s="354" t="s">
        <v>554</v>
      </c>
    </row>
    <row r="128" spans="1:72" s="428" customFormat="1" x14ac:dyDescent="0.25">
      <c r="A128" s="345" t="s">
        <v>6034</v>
      </c>
      <c r="B128" s="373"/>
      <c r="C128" s="719">
        <v>44280</v>
      </c>
      <c r="D128" s="373"/>
      <c r="E128" s="346">
        <v>166.90100000000001</v>
      </c>
      <c r="F128" s="373"/>
      <c r="G128" s="347">
        <v>303.29059999999998</v>
      </c>
      <c r="H128" s="374"/>
      <c r="I128" s="348">
        <v>2.0406</v>
      </c>
      <c r="J128" s="348">
        <v>-4.2937000000000003</v>
      </c>
      <c r="K128" s="348">
        <v>-4.3348000000000004</v>
      </c>
      <c r="L128" s="348">
        <v>-6.5454999999999997</v>
      </c>
      <c r="M128" s="348">
        <v>-28.550799999999999</v>
      </c>
      <c r="N128" s="350">
        <v>-26.788</v>
      </c>
      <c r="O128" s="348">
        <v>-9.7653999999999996</v>
      </c>
      <c r="P128" s="348">
        <v>0.67430000000000001</v>
      </c>
      <c r="Q128" s="348">
        <v>0.78620000000000001</v>
      </c>
      <c r="R128" s="348" t="s">
        <v>430</v>
      </c>
      <c r="S128" s="348">
        <v>-4.6558000000000002</v>
      </c>
      <c r="T128" s="348">
        <v>-26.491299999999999</v>
      </c>
      <c r="U128" s="348">
        <v>-16.674099999999999</v>
      </c>
      <c r="V128" s="348">
        <v>-27.778400000000001</v>
      </c>
      <c r="W128" s="348">
        <v>-5.1950000000000003</v>
      </c>
      <c r="X128" s="348">
        <v>3.1648999999999998</v>
      </c>
      <c r="Y128" s="374"/>
      <c r="Z128" s="346">
        <v>10</v>
      </c>
      <c r="AA128" s="346">
        <v>243</v>
      </c>
      <c r="AB128" s="346">
        <v>244</v>
      </c>
      <c r="AC128" s="346">
        <v>261</v>
      </c>
      <c r="AD128" s="346">
        <v>243</v>
      </c>
      <c r="AE128" s="346">
        <v>208</v>
      </c>
      <c r="AF128" s="346">
        <v>164</v>
      </c>
      <c r="AG128" s="346">
        <v>136</v>
      </c>
      <c r="AH128" s="346">
        <v>76</v>
      </c>
      <c r="AI128" s="346" t="s">
        <v>430</v>
      </c>
      <c r="AJ128" s="346">
        <v>264</v>
      </c>
      <c r="AK128" s="346">
        <v>246</v>
      </c>
      <c r="AL128" s="346">
        <v>220</v>
      </c>
      <c r="AM128" s="346">
        <v>210</v>
      </c>
      <c r="AN128" s="346">
        <v>246</v>
      </c>
      <c r="AO128" s="373"/>
      <c r="AP128" s="348" t="s">
        <v>430</v>
      </c>
      <c r="AQ128" s="348" t="s">
        <v>430</v>
      </c>
      <c r="AR128" s="348">
        <v>-5.72</v>
      </c>
      <c r="AS128" s="348">
        <v>-14.49</v>
      </c>
      <c r="AT128" s="348">
        <v>-32.549999999999997</v>
      </c>
      <c r="AU128" s="351"/>
      <c r="AV128" s="346" t="s">
        <v>430</v>
      </c>
      <c r="AW128" s="346" t="s">
        <v>430</v>
      </c>
      <c r="AX128" s="346">
        <v>77</v>
      </c>
      <c r="AY128" s="346">
        <v>140</v>
      </c>
      <c r="AZ128" s="346">
        <v>216</v>
      </c>
      <c r="BA128" s="374"/>
      <c r="BB128" s="348">
        <v>21.607621883745001</v>
      </c>
      <c r="BC128" s="348">
        <v>0.99748900450032396</v>
      </c>
      <c r="BD128" s="348">
        <v>-1.0278261610998299E-2</v>
      </c>
      <c r="BE128" s="375">
        <v>-2.2373914336292999E-2</v>
      </c>
      <c r="BF128" s="374"/>
      <c r="BG128" s="372">
        <v>8.09E-2</v>
      </c>
      <c r="BH128" s="373"/>
      <c r="BI128" s="348">
        <v>80.334299999999999</v>
      </c>
      <c r="BJ128" s="348">
        <v>19.353899999999999</v>
      </c>
      <c r="BK128" s="348" t="s">
        <v>430</v>
      </c>
      <c r="BL128" s="348">
        <v>0.31180000000000002</v>
      </c>
      <c r="BM128" s="373"/>
      <c r="BN128" s="372" t="s">
        <v>6035</v>
      </c>
      <c r="BO128" s="372" t="s">
        <v>6036</v>
      </c>
      <c r="BP128" s="372" t="s">
        <v>430</v>
      </c>
      <c r="BQ128" s="372" t="s">
        <v>430</v>
      </c>
      <c r="BR128" s="372" t="s">
        <v>430</v>
      </c>
      <c r="BS128" s="373"/>
      <c r="BT128" s="354" t="s">
        <v>554</v>
      </c>
    </row>
    <row r="129" spans="1:72" s="428" customFormat="1" x14ac:dyDescent="0.25">
      <c r="A129" s="345" t="s">
        <v>6037</v>
      </c>
      <c r="B129" s="373"/>
      <c r="C129" s="719">
        <v>45310</v>
      </c>
      <c r="D129" s="373"/>
      <c r="E129" s="346">
        <v>194.51</v>
      </c>
      <c r="F129" s="373"/>
      <c r="G129" s="347">
        <v>246.68190000000001</v>
      </c>
      <c r="H129" s="374"/>
      <c r="I129" s="348">
        <v>0.82579999999999998</v>
      </c>
      <c r="J129" s="348">
        <v>-5.1900000000000002E-2</v>
      </c>
      <c r="K129" s="348">
        <v>1.6141000000000001</v>
      </c>
      <c r="L129" s="348">
        <v>5.3102999999999998</v>
      </c>
      <c r="M129" s="348">
        <v>-7.5982000000000003</v>
      </c>
      <c r="N129" s="350">
        <v>-2.9241000000000001</v>
      </c>
      <c r="O129" s="348">
        <v>2.1154000000000002</v>
      </c>
      <c r="P129" s="348" t="s">
        <v>430</v>
      </c>
      <c r="Q129" s="348" t="s">
        <v>430</v>
      </c>
      <c r="R129" s="348" t="s">
        <v>430</v>
      </c>
      <c r="S129" s="348">
        <v>8.0477000000000007</v>
      </c>
      <c r="T129" s="348">
        <v>-7.5521000000000003</v>
      </c>
      <c r="U129" s="348">
        <v>-1.7347999999999999</v>
      </c>
      <c r="V129" s="348">
        <v>-4.8621999999999996</v>
      </c>
      <c r="W129" s="348">
        <v>2.3018000000000001</v>
      </c>
      <c r="X129" s="348">
        <v>5.5727000000000002</v>
      </c>
      <c r="Y129" s="374"/>
      <c r="Z129" s="346">
        <v>59</v>
      </c>
      <c r="AA129" s="346">
        <v>121</v>
      </c>
      <c r="AB129" s="346">
        <v>162</v>
      </c>
      <c r="AC129" s="346">
        <v>186</v>
      </c>
      <c r="AD129" s="346">
        <v>198</v>
      </c>
      <c r="AE129" s="346">
        <v>164</v>
      </c>
      <c r="AF129" s="346">
        <v>96</v>
      </c>
      <c r="AG129" s="346" t="s">
        <v>430</v>
      </c>
      <c r="AH129" s="346" t="s">
        <v>430</v>
      </c>
      <c r="AI129" s="346" t="s">
        <v>430</v>
      </c>
      <c r="AJ129" s="346">
        <v>197</v>
      </c>
      <c r="AK129" s="346">
        <v>202</v>
      </c>
      <c r="AL129" s="346">
        <v>169</v>
      </c>
      <c r="AM129" s="346">
        <v>168</v>
      </c>
      <c r="AN129" s="346">
        <v>103</v>
      </c>
      <c r="AO129" s="373"/>
      <c r="AP129" s="348" t="s">
        <v>430</v>
      </c>
      <c r="AQ129" s="348" t="s">
        <v>430</v>
      </c>
      <c r="AR129" s="348" t="s">
        <v>430</v>
      </c>
      <c r="AS129" s="348" t="s">
        <v>430</v>
      </c>
      <c r="AT129" s="348">
        <v>-6.01</v>
      </c>
      <c r="AU129" s="351"/>
      <c r="AV129" s="346" t="s">
        <v>430</v>
      </c>
      <c r="AW129" s="346" t="s">
        <v>430</v>
      </c>
      <c r="AX129" s="346" t="s">
        <v>430</v>
      </c>
      <c r="AY129" s="346" t="s">
        <v>430</v>
      </c>
      <c r="AZ129" s="346">
        <v>173</v>
      </c>
      <c r="BA129" s="374"/>
      <c r="BB129" s="348">
        <v>11.3000903715904</v>
      </c>
      <c r="BC129" s="348">
        <v>0.98990523887065396</v>
      </c>
      <c r="BD129" s="348">
        <v>4.7534182962533497E-3</v>
      </c>
      <c r="BE129" s="375">
        <v>-3.7639234543126503E-2</v>
      </c>
      <c r="BF129" s="374"/>
      <c r="BG129" s="372">
        <v>3.56E-2</v>
      </c>
      <c r="BH129" s="373"/>
      <c r="BI129" s="348">
        <v>99.712400000000002</v>
      </c>
      <c r="BJ129" s="348" t="s">
        <v>430</v>
      </c>
      <c r="BK129" s="348" t="s">
        <v>430</v>
      </c>
      <c r="BL129" s="348">
        <v>0.28760000000000002</v>
      </c>
      <c r="BM129" s="373"/>
      <c r="BN129" s="372" t="s">
        <v>5986</v>
      </c>
      <c r="BO129" s="372" t="s">
        <v>4453</v>
      </c>
      <c r="BP129" s="372" t="s">
        <v>2275</v>
      </c>
      <c r="BQ129" s="372" t="s">
        <v>4491</v>
      </c>
      <c r="BR129" s="372" t="s">
        <v>4455</v>
      </c>
      <c r="BS129" s="373"/>
      <c r="BT129" s="354" t="s">
        <v>554</v>
      </c>
    </row>
    <row r="130" spans="1:72" s="428" customFormat="1" x14ac:dyDescent="0.25">
      <c r="A130" s="345" t="s">
        <v>6038</v>
      </c>
      <c r="B130" s="373"/>
      <c r="C130" s="719">
        <v>45483</v>
      </c>
      <c r="D130" s="373"/>
      <c r="E130" s="346">
        <v>175.19499999999999</v>
      </c>
      <c r="F130" s="373"/>
      <c r="G130" s="347">
        <v>31.2133</v>
      </c>
      <c r="H130" s="374"/>
      <c r="I130" s="348">
        <v>-0.32250000000000001</v>
      </c>
      <c r="J130" s="348">
        <v>-0.59519999999999995</v>
      </c>
      <c r="K130" s="348">
        <v>3.4666000000000001</v>
      </c>
      <c r="L130" s="348">
        <v>14.1212</v>
      </c>
      <c r="M130" s="348">
        <v>-0.96489999999999998</v>
      </c>
      <c r="N130" s="350">
        <v>7.5370999999999997</v>
      </c>
      <c r="O130" s="348" t="s">
        <v>430</v>
      </c>
      <c r="P130" s="348" t="s">
        <v>430</v>
      </c>
      <c r="Q130" s="348" t="s">
        <v>430</v>
      </c>
      <c r="R130" s="348" t="s">
        <v>430</v>
      </c>
      <c r="S130" s="348">
        <v>18.267099999999999</v>
      </c>
      <c r="T130" s="348">
        <v>-1.2131000000000001</v>
      </c>
      <c r="U130" s="348">
        <v>1.5551999999999999</v>
      </c>
      <c r="V130" s="348">
        <v>5.9709000000000003</v>
      </c>
      <c r="W130" s="348">
        <v>1.5176000000000001</v>
      </c>
      <c r="X130" s="348">
        <v>-3.0472000000000001</v>
      </c>
      <c r="Y130" s="374"/>
      <c r="Z130" s="346">
        <v>197</v>
      </c>
      <c r="AA130" s="346">
        <v>177</v>
      </c>
      <c r="AB130" s="346">
        <v>51</v>
      </c>
      <c r="AC130" s="346">
        <v>63</v>
      </c>
      <c r="AD130" s="346">
        <v>119</v>
      </c>
      <c r="AE130" s="346">
        <v>58</v>
      </c>
      <c r="AF130" s="346" t="s">
        <v>430</v>
      </c>
      <c r="AG130" s="346" t="s">
        <v>430</v>
      </c>
      <c r="AH130" s="346" t="s">
        <v>430</v>
      </c>
      <c r="AI130" s="346" t="s">
        <v>430</v>
      </c>
      <c r="AJ130" s="346">
        <v>40</v>
      </c>
      <c r="AK130" s="346">
        <v>98</v>
      </c>
      <c r="AL130" s="346">
        <v>132</v>
      </c>
      <c r="AM130" s="346">
        <v>52</v>
      </c>
      <c r="AN130" s="346">
        <v>141</v>
      </c>
      <c r="AO130" s="373"/>
      <c r="AP130" s="348" t="s">
        <v>430</v>
      </c>
      <c r="AQ130" s="348" t="s">
        <v>430</v>
      </c>
      <c r="AR130" s="348" t="s">
        <v>430</v>
      </c>
      <c r="AS130" s="348" t="s">
        <v>430</v>
      </c>
      <c r="AT130" s="348">
        <v>6.84</v>
      </c>
      <c r="AU130" s="351"/>
      <c r="AV130" s="346" t="s">
        <v>430</v>
      </c>
      <c r="AW130" s="346" t="s">
        <v>430</v>
      </c>
      <c r="AX130" s="346" t="s">
        <v>430</v>
      </c>
      <c r="AY130" s="346" t="s">
        <v>430</v>
      </c>
      <c r="AZ130" s="346">
        <v>85</v>
      </c>
      <c r="BA130" s="374"/>
      <c r="BB130" s="348">
        <v>16.653270069886901</v>
      </c>
      <c r="BC130" s="348">
        <v>0.999789231437062</v>
      </c>
      <c r="BD130" s="348">
        <v>-3.2382984520257403E-2</v>
      </c>
      <c r="BE130" s="375">
        <v>-3.7484417305795402E-2</v>
      </c>
      <c r="BF130" s="374"/>
      <c r="BG130" s="372">
        <v>3.7100000000000001E-2</v>
      </c>
      <c r="BH130" s="373"/>
      <c r="BI130" s="348">
        <v>48.844299999999997</v>
      </c>
      <c r="BJ130" s="348">
        <v>20.715199999999999</v>
      </c>
      <c r="BK130" s="348">
        <v>30.411200000000001</v>
      </c>
      <c r="BL130" s="348">
        <v>2.93E-2</v>
      </c>
      <c r="BM130" s="373"/>
      <c r="BN130" s="372" t="s">
        <v>6039</v>
      </c>
      <c r="BO130" s="372" t="s">
        <v>6040</v>
      </c>
      <c r="BP130" s="372" t="s">
        <v>6041</v>
      </c>
      <c r="BQ130" s="372" t="s">
        <v>6042</v>
      </c>
      <c r="BR130" s="372" t="s">
        <v>4600</v>
      </c>
      <c r="BS130" s="373"/>
      <c r="BT130" s="354" t="s">
        <v>554</v>
      </c>
    </row>
    <row r="131" spans="1:72" s="428" customFormat="1" x14ac:dyDescent="0.25">
      <c r="A131" s="345" t="s">
        <v>6043</v>
      </c>
      <c r="B131" s="373"/>
      <c r="C131" s="719">
        <v>44651</v>
      </c>
      <c r="D131" s="373"/>
      <c r="E131" s="346">
        <v>164.28</v>
      </c>
      <c r="F131" s="373"/>
      <c r="G131" s="347">
        <v>81.474699999999999</v>
      </c>
      <c r="H131" s="374"/>
      <c r="I131" s="348">
        <v>0.48530000000000001</v>
      </c>
      <c r="J131" s="348">
        <v>-1.3676999999999999</v>
      </c>
      <c r="K131" s="348">
        <v>-5.4100000000000002E-2</v>
      </c>
      <c r="L131" s="348">
        <v>4.8265000000000002</v>
      </c>
      <c r="M131" s="348">
        <v>-18.533999999999999</v>
      </c>
      <c r="N131" s="350">
        <v>-12.9847</v>
      </c>
      <c r="O131" s="348">
        <v>-1.5780000000000001</v>
      </c>
      <c r="P131" s="348">
        <v>11.263</v>
      </c>
      <c r="Q131" s="348" t="s">
        <v>430</v>
      </c>
      <c r="R131" s="348" t="s">
        <v>430</v>
      </c>
      <c r="S131" s="348">
        <v>7.8974000000000002</v>
      </c>
      <c r="T131" s="348">
        <v>-16.486899999999999</v>
      </c>
      <c r="U131" s="348">
        <v>-9.3739000000000008</v>
      </c>
      <c r="V131" s="348">
        <v>-14.502000000000001</v>
      </c>
      <c r="W131" s="348">
        <v>-0.55859999999999999</v>
      </c>
      <c r="X131" s="348">
        <v>5.8776000000000002</v>
      </c>
      <c r="Y131" s="374"/>
      <c r="Z131" s="346">
        <v>102</v>
      </c>
      <c r="AA131" s="346">
        <v>214</v>
      </c>
      <c r="AB131" s="346">
        <v>200</v>
      </c>
      <c r="AC131" s="346">
        <v>193</v>
      </c>
      <c r="AD131" s="346">
        <v>235</v>
      </c>
      <c r="AE131" s="346">
        <v>198</v>
      </c>
      <c r="AF131" s="346">
        <v>140</v>
      </c>
      <c r="AG131" s="346">
        <v>77</v>
      </c>
      <c r="AH131" s="346" t="s">
        <v>430</v>
      </c>
      <c r="AI131" s="346" t="s">
        <v>430</v>
      </c>
      <c r="AJ131" s="346">
        <v>201</v>
      </c>
      <c r="AK131" s="346">
        <v>238</v>
      </c>
      <c r="AL131" s="346">
        <v>207</v>
      </c>
      <c r="AM131" s="346">
        <v>200</v>
      </c>
      <c r="AN131" s="346">
        <v>207</v>
      </c>
      <c r="AO131" s="373"/>
      <c r="AP131" s="348" t="s">
        <v>430</v>
      </c>
      <c r="AQ131" s="348" t="s">
        <v>430</v>
      </c>
      <c r="AR131" s="348" t="s">
        <v>430</v>
      </c>
      <c r="AS131" s="348">
        <v>-1.84</v>
      </c>
      <c r="AT131" s="348">
        <v>-17.09</v>
      </c>
      <c r="AU131" s="351"/>
      <c r="AV131" s="346" t="s">
        <v>430</v>
      </c>
      <c r="AW131" s="346" t="s">
        <v>430</v>
      </c>
      <c r="AX131" s="346" t="s">
        <v>430</v>
      </c>
      <c r="AY131" s="346">
        <v>130</v>
      </c>
      <c r="AZ131" s="346">
        <v>205</v>
      </c>
      <c r="BA131" s="374"/>
      <c r="BB131" s="348">
        <v>15.799582667834301</v>
      </c>
      <c r="BC131" s="348">
        <v>0.99483859940953101</v>
      </c>
      <c r="BD131" s="348">
        <v>4.3919267926941397E-2</v>
      </c>
      <c r="BE131" s="375">
        <v>-4.0581810016461002E-2</v>
      </c>
      <c r="BF131" s="374"/>
      <c r="BG131" s="372">
        <v>0.57720000000000005</v>
      </c>
      <c r="BH131" s="373"/>
      <c r="BI131" s="348">
        <v>45.366500000000002</v>
      </c>
      <c r="BJ131" s="348">
        <v>43.145000000000003</v>
      </c>
      <c r="BK131" s="348">
        <v>11.304600000000001</v>
      </c>
      <c r="BL131" s="348">
        <v>0.18390000000000001</v>
      </c>
      <c r="BM131" s="373"/>
      <c r="BN131" s="372" t="s">
        <v>6044</v>
      </c>
      <c r="BO131" s="372" t="s">
        <v>6045</v>
      </c>
      <c r="BP131" s="372" t="s">
        <v>6046</v>
      </c>
      <c r="BQ131" s="372" t="s">
        <v>6047</v>
      </c>
      <c r="BR131" s="372" t="s">
        <v>6048</v>
      </c>
      <c r="BS131" s="373"/>
      <c r="BT131" s="354" t="s">
        <v>554</v>
      </c>
    </row>
    <row r="132" spans="1:72" s="428" customFormat="1" x14ac:dyDescent="0.25">
      <c r="A132" s="345" t="s">
        <v>6049</v>
      </c>
      <c r="B132" s="373"/>
      <c r="C132" s="719">
        <v>44795</v>
      </c>
      <c r="D132" s="373"/>
      <c r="E132" s="346">
        <v>165.36</v>
      </c>
      <c r="F132" s="373"/>
      <c r="G132" s="347">
        <v>116.3861</v>
      </c>
      <c r="H132" s="374"/>
      <c r="I132" s="348">
        <v>0.48909999999999998</v>
      </c>
      <c r="J132" s="348">
        <v>-0.95269999999999999</v>
      </c>
      <c r="K132" s="348">
        <v>0.22720000000000001</v>
      </c>
      <c r="L132" s="348">
        <v>8.1881000000000004</v>
      </c>
      <c r="M132" s="348">
        <v>2.4251</v>
      </c>
      <c r="N132" s="350">
        <v>13.3485</v>
      </c>
      <c r="O132" s="348">
        <v>6.0358999999999998</v>
      </c>
      <c r="P132" s="348">
        <v>30.313099999999999</v>
      </c>
      <c r="Q132" s="348" t="s">
        <v>430</v>
      </c>
      <c r="R132" s="348" t="s">
        <v>430</v>
      </c>
      <c r="S132" s="348">
        <v>10.0479</v>
      </c>
      <c r="T132" s="348">
        <v>-0.58650000000000002</v>
      </c>
      <c r="U132" s="348">
        <v>9.6402999999999999</v>
      </c>
      <c r="V132" s="348">
        <v>9.9644999999999992</v>
      </c>
      <c r="W132" s="348">
        <v>-0.66300000000000003</v>
      </c>
      <c r="X132" s="348">
        <v>31.607399999999998</v>
      </c>
      <c r="Y132" s="374"/>
      <c r="Z132" s="346">
        <v>101</v>
      </c>
      <c r="AA132" s="346">
        <v>198</v>
      </c>
      <c r="AB132" s="346">
        <v>194</v>
      </c>
      <c r="AC132" s="346">
        <v>142</v>
      </c>
      <c r="AD132" s="346">
        <v>79</v>
      </c>
      <c r="AE132" s="346">
        <v>38</v>
      </c>
      <c r="AF132" s="346">
        <v>46</v>
      </c>
      <c r="AG132" s="346">
        <v>14</v>
      </c>
      <c r="AH132" s="346" t="s">
        <v>430</v>
      </c>
      <c r="AI132" s="346" t="s">
        <v>430</v>
      </c>
      <c r="AJ132" s="346">
        <v>156</v>
      </c>
      <c r="AK132" s="346">
        <v>97</v>
      </c>
      <c r="AL132" s="346">
        <v>49</v>
      </c>
      <c r="AM132" s="346">
        <v>42</v>
      </c>
      <c r="AN132" s="346">
        <v>209</v>
      </c>
      <c r="AO132" s="373"/>
      <c r="AP132" s="348" t="s">
        <v>430</v>
      </c>
      <c r="AQ132" s="348" t="s">
        <v>430</v>
      </c>
      <c r="AR132" s="348" t="s">
        <v>430</v>
      </c>
      <c r="AS132" s="348">
        <v>15.43</v>
      </c>
      <c r="AT132" s="348">
        <v>8.3699999999999992</v>
      </c>
      <c r="AU132" s="351"/>
      <c r="AV132" s="346" t="s">
        <v>430</v>
      </c>
      <c r="AW132" s="346" t="s">
        <v>430</v>
      </c>
      <c r="AX132" s="346" t="s">
        <v>430</v>
      </c>
      <c r="AY132" s="346">
        <v>22</v>
      </c>
      <c r="AZ132" s="346">
        <v>74</v>
      </c>
      <c r="BA132" s="374"/>
      <c r="BB132" s="348">
        <v>19.9100077801948</v>
      </c>
      <c r="BC132" s="348">
        <v>0</v>
      </c>
      <c r="BD132" s="348">
        <v>9.8396009759386296E-2</v>
      </c>
      <c r="BE132" s="375" t="s">
        <v>430</v>
      </c>
      <c r="BF132" s="374"/>
      <c r="BG132" s="372" t="s">
        <v>430</v>
      </c>
      <c r="BH132" s="373"/>
      <c r="BI132" s="348">
        <v>76.033199999999994</v>
      </c>
      <c r="BJ132" s="348">
        <v>19.3504</v>
      </c>
      <c r="BK132" s="348">
        <v>4.4708600000000001</v>
      </c>
      <c r="BL132" s="348">
        <v>0.14554</v>
      </c>
      <c r="BM132" s="373"/>
      <c r="BN132" s="372" t="s">
        <v>2116</v>
      </c>
      <c r="BO132" s="372" t="s">
        <v>6050</v>
      </c>
      <c r="BP132" s="372" t="s">
        <v>6051</v>
      </c>
      <c r="BQ132" s="372" t="s">
        <v>6052</v>
      </c>
      <c r="BR132" s="372" t="s">
        <v>1995</v>
      </c>
      <c r="BS132" s="373"/>
      <c r="BT132" s="354" t="s">
        <v>554</v>
      </c>
    </row>
    <row r="133" spans="1:72" s="428" customFormat="1" x14ac:dyDescent="0.25">
      <c r="A133" s="345" t="s">
        <v>6053</v>
      </c>
      <c r="B133" s="373"/>
      <c r="C133" s="719">
        <v>41506</v>
      </c>
      <c r="D133" s="373"/>
      <c r="E133" s="346">
        <v>159.77699999999999</v>
      </c>
      <c r="F133" s="373"/>
      <c r="G133" s="347">
        <v>27.945900000000002</v>
      </c>
      <c r="H133" s="374"/>
      <c r="I133" s="348">
        <v>0.67110000000000003</v>
      </c>
      <c r="J133" s="348">
        <v>-0.1087</v>
      </c>
      <c r="K133" s="348">
        <v>1.8837999999999999</v>
      </c>
      <c r="L133" s="348">
        <v>7.0137999999999998</v>
      </c>
      <c r="M133" s="348">
        <v>-5.7073</v>
      </c>
      <c r="N133" s="350">
        <v>-1.4841</v>
      </c>
      <c r="O133" s="348">
        <v>1.5199</v>
      </c>
      <c r="P133" s="348">
        <v>11.124000000000001</v>
      </c>
      <c r="Q133" s="348">
        <v>10.0647</v>
      </c>
      <c r="R133" s="348">
        <v>12.603899999999999</v>
      </c>
      <c r="S133" s="348">
        <v>9.9245999999999999</v>
      </c>
      <c r="T133" s="348">
        <v>-5.7506000000000004</v>
      </c>
      <c r="U133" s="348">
        <v>-0.53779999999999994</v>
      </c>
      <c r="V133" s="348">
        <v>-3.5101</v>
      </c>
      <c r="W133" s="348">
        <v>2.0977999999999999</v>
      </c>
      <c r="X133" s="348">
        <v>13.8164</v>
      </c>
      <c r="Y133" s="374"/>
      <c r="Z133" s="346">
        <v>73</v>
      </c>
      <c r="AA133" s="346">
        <v>136</v>
      </c>
      <c r="AB133" s="346">
        <v>123</v>
      </c>
      <c r="AC133" s="346">
        <v>155</v>
      </c>
      <c r="AD133" s="346">
        <v>163</v>
      </c>
      <c r="AE133" s="346">
        <v>145</v>
      </c>
      <c r="AF133" s="346">
        <v>108</v>
      </c>
      <c r="AG133" s="346">
        <v>78</v>
      </c>
      <c r="AH133" s="346">
        <v>40</v>
      </c>
      <c r="AI133" s="346">
        <v>29</v>
      </c>
      <c r="AJ133" s="346">
        <v>160</v>
      </c>
      <c r="AK133" s="346">
        <v>162</v>
      </c>
      <c r="AL133" s="346">
        <v>150</v>
      </c>
      <c r="AM133" s="346">
        <v>145</v>
      </c>
      <c r="AN133" s="346">
        <v>126</v>
      </c>
      <c r="AO133" s="373"/>
      <c r="AP133" s="348">
        <v>11.8</v>
      </c>
      <c r="AQ133" s="348">
        <v>11.66</v>
      </c>
      <c r="AR133" s="348">
        <v>8.4499999999999993</v>
      </c>
      <c r="AS133" s="348">
        <v>4.3099999999999996</v>
      </c>
      <c r="AT133" s="348">
        <v>-3.33</v>
      </c>
      <c r="AU133" s="351"/>
      <c r="AV133" s="346">
        <v>30</v>
      </c>
      <c r="AW133" s="346">
        <v>28</v>
      </c>
      <c r="AX133" s="346">
        <v>43</v>
      </c>
      <c r="AY133" s="346">
        <v>86</v>
      </c>
      <c r="AZ133" s="346">
        <v>141</v>
      </c>
      <c r="BA133" s="374"/>
      <c r="BB133" s="348">
        <v>12.2814656576535</v>
      </c>
      <c r="BC133" s="348">
        <v>0.999461881914954</v>
      </c>
      <c r="BD133" s="348">
        <v>4.3546784430076799E-2</v>
      </c>
      <c r="BE133" s="375">
        <v>-4.1275772260583203E-2</v>
      </c>
      <c r="BF133" s="374"/>
      <c r="BG133" s="372">
        <v>0.44379999999999997</v>
      </c>
      <c r="BH133" s="373"/>
      <c r="BI133" s="348">
        <v>97.8172</v>
      </c>
      <c r="BJ133" s="348">
        <v>1.3876500000000001</v>
      </c>
      <c r="BK133" s="348" t="s">
        <v>430</v>
      </c>
      <c r="BL133" s="348">
        <v>0.79515000000000002</v>
      </c>
      <c r="BM133" s="373"/>
      <c r="BN133" s="372" t="s">
        <v>4540</v>
      </c>
      <c r="BO133" s="372" t="s">
        <v>4541</v>
      </c>
      <c r="BP133" s="372" t="s">
        <v>4542</v>
      </c>
      <c r="BQ133" s="372" t="s">
        <v>4543</v>
      </c>
      <c r="BR133" s="372" t="s">
        <v>922</v>
      </c>
      <c r="BS133" s="373"/>
      <c r="BT133" s="354" t="s">
        <v>554</v>
      </c>
    </row>
    <row r="134" spans="1:72" s="428" customFormat="1" x14ac:dyDescent="0.25">
      <c r="A134" s="345" t="s">
        <v>6054</v>
      </c>
      <c r="B134" s="373"/>
      <c r="C134" s="719">
        <v>45455</v>
      </c>
      <c r="D134" s="373"/>
      <c r="E134" s="346">
        <v>156.47999999999999</v>
      </c>
      <c r="F134" s="373"/>
      <c r="G134" s="347">
        <v>10.5093</v>
      </c>
      <c r="H134" s="374"/>
      <c r="I134" s="348">
        <v>0.6734</v>
      </c>
      <c r="J134" s="348">
        <v>-6.6600000000000006E-2</v>
      </c>
      <c r="K134" s="348">
        <v>1.9646999999999999</v>
      </c>
      <c r="L134" s="348">
        <v>7.1753999999999998</v>
      </c>
      <c r="M134" s="348">
        <v>-5.4867999999999997</v>
      </c>
      <c r="N134" s="350">
        <v>-1.0657000000000001</v>
      </c>
      <c r="O134" s="348">
        <v>1.9390000000000001</v>
      </c>
      <c r="P134" s="348" t="s">
        <v>430</v>
      </c>
      <c r="Q134" s="348" t="s">
        <v>430</v>
      </c>
      <c r="R134" s="348" t="s">
        <v>430</v>
      </c>
      <c r="S134" s="348">
        <v>10.0785</v>
      </c>
      <c r="T134" s="348">
        <v>-5.5377999999999998</v>
      </c>
      <c r="U134" s="348">
        <v>-0.20230000000000001</v>
      </c>
      <c r="V134" s="348">
        <v>-3.1071</v>
      </c>
      <c r="W134" s="348">
        <v>2.1709000000000001</v>
      </c>
      <c r="X134" s="348">
        <v>2.4762</v>
      </c>
      <c r="Y134" s="374"/>
      <c r="Z134" s="346">
        <v>70</v>
      </c>
      <c r="AA134" s="346">
        <v>128</v>
      </c>
      <c r="AB134" s="346">
        <v>112</v>
      </c>
      <c r="AC134" s="346">
        <v>151</v>
      </c>
      <c r="AD134" s="346">
        <v>159</v>
      </c>
      <c r="AE134" s="346">
        <v>133</v>
      </c>
      <c r="AF134" s="346">
        <v>104</v>
      </c>
      <c r="AG134" s="346" t="s">
        <v>430</v>
      </c>
      <c r="AH134" s="346" t="s">
        <v>430</v>
      </c>
      <c r="AI134" s="346" t="s">
        <v>430</v>
      </c>
      <c r="AJ134" s="346">
        <v>153</v>
      </c>
      <c r="AK134" s="346">
        <v>158</v>
      </c>
      <c r="AL134" s="346">
        <v>140</v>
      </c>
      <c r="AM134" s="346">
        <v>142</v>
      </c>
      <c r="AN134" s="346">
        <v>121</v>
      </c>
      <c r="AO134" s="373"/>
      <c r="AP134" s="348" t="s">
        <v>430</v>
      </c>
      <c r="AQ134" s="348" t="s">
        <v>430</v>
      </c>
      <c r="AR134" s="348" t="s">
        <v>430</v>
      </c>
      <c r="AS134" s="348" t="s">
        <v>430</v>
      </c>
      <c r="AT134" s="348">
        <v>-2.86</v>
      </c>
      <c r="AU134" s="351"/>
      <c r="AV134" s="346" t="s">
        <v>430</v>
      </c>
      <c r="AW134" s="346" t="s">
        <v>430</v>
      </c>
      <c r="AX134" s="346" t="s">
        <v>430</v>
      </c>
      <c r="AY134" s="346" t="s">
        <v>430</v>
      </c>
      <c r="AZ134" s="346">
        <v>137</v>
      </c>
      <c r="BA134" s="374"/>
      <c r="BB134" s="348">
        <v>12.7575252437621</v>
      </c>
      <c r="BC134" s="348">
        <v>0.99964520649848099</v>
      </c>
      <c r="BD134" s="348">
        <v>-1.7863837298571598E-2</v>
      </c>
      <c r="BE134" s="375">
        <v>-7.2301136411912197E-3</v>
      </c>
      <c r="BF134" s="374"/>
      <c r="BG134" s="372">
        <v>3.2800000000000003E-2</v>
      </c>
      <c r="BH134" s="373"/>
      <c r="BI134" s="348">
        <v>97.825000000000003</v>
      </c>
      <c r="BJ134" s="348">
        <v>1.3880699999999999</v>
      </c>
      <c r="BK134" s="348" t="s">
        <v>430</v>
      </c>
      <c r="BL134" s="348">
        <v>0.78693000000000002</v>
      </c>
      <c r="BM134" s="373"/>
      <c r="BN134" s="372" t="s">
        <v>6055</v>
      </c>
      <c r="BO134" s="372" t="s">
        <v>6056</v>
      </c>
      <c r="BP134" s="372" t="s">
        <v>2072</v>
      </c>
      <c r="BQ134" s="372" t="s">
        <v>4543</v>
      </c>
      <c r="BR134" s="372" t="s">
        <v>5945</v>
      </c>
      <c r="BS134" s="373"/>
      <c r="BT134" s="354" t="s">
        <v>554</v>
      </c>
    </row>
    <row r="135" spans="1:72" s="428" customFormat="1" x14ac:dyDescent="0.25">
      <c r="A135" s="345" t="s">
        <v>6057</v>
      </c>
      <c r="B135" s="373"/>
      <c r="C135" s="719">
        <v>45903</v>
      </c>
      <c r="D135" s="373"/>
      <c r="E135" s="889">
        <v>152.44999999999999</v>
      </c>
      <c r="F135" s="373"/>
      <c r="G135" s="347">
        <v>16.4956</v>
      </c>
      <c r="H135" s="374"/>
      <c r="I135" s="348">
        <v>0.36259999999999998</v>
      </c>
      <c r="J135" s="348">
        <v>0.14749999999999999</v>
      </c>
      <c r="K135" s="348">
        <v>1.7343</v>
      </c>
      <c r="L135" s="348">
        <v>10.6976</v>
      </c>
      <c r="M135" s="348">
        <v>-1.7476</v>
      </c>
      <c r="N135" s="350" t="s">
        <v>430</v>
      </c>
      <c r="O135" s="348" t="s">
        <v>430</v>
      </c>
      <c r="P135" s="348" t="s">
        <v>430</v>
      </c>
      <c r="Q135" s="348" t="s">
        <v>430</v>
      </c>
      <c r="R135" s="348" t="s">
        <v>430</v>
      </c>
      <c r="S135" s="348">
        <v>13.6327</v>
      </c>
      <c r="T135" s="348">
        <v>-1.8252999999999999</v>
      </c>
      <c r="U135" s="348">
        <v>3.6038999999999999</v>
      </c>
      <c r="V135" s="348" t="s">
        <v>430</v>
      </c>
      <c r="W135" s="348">
        <v>1.6940999999999999</v>
      </c>
      <c r="X135" s="348">
        <v>2.6970000000000001</v>
      </c>
      <c r="Y135" s="374"/>
      <c r="Z135" s="346">
        <v>120</v>
      </c>
      <c r="AA135" s="346">
        <v>76</v>
      </c>
      <c r="AB135" s="346">
        <v>132</v>
      </c>
      <c r="AC135" s="346">
        <v>120</v>
      </c>
      <c r="AD135" s="346">
        <v>139</v>
      </c>
      <c r="AE135" s="346" t="s">
        <v>430</v>
      </c>
      <c r="AF135" s="346" t="s">
        <v>430</v>
      </c>
      <c r="AG135" s="346" t="s">
        <v>430</v>
      </c>
      <c r="AH135" s="346" t="s">
        <v>430</v>
      </c>
      <c r="AI135" s="346" t="s">
        <v>430</v>
      </c>
      <c r="AJ135" s="346">
        <v>110</v>
      </c>
      <c r="AK135" s="346">
        <v>110</v>
      </c>
      <c r="AL135" s="346">
        <v>122</v>
      </c>
      <c r="AM135" s="346" t="s">
        <v>430</v>
      </c>
      <c r="AN135" s="346">
        <v>137</v>
      </c>
      <c r="AO135" s="373"/>
      <c r="AP135" s="348" t="s">
        <v>430</v>
      </c>
      <c r="AQ135" s="348" t="s">
        <v>430</v>
      </c>
      <c r="AR135" s="348" t="s">
        <v>430</v>
      </c>
      <c r="AS135" s="348" t="s">
        <v>430</v>
      </c>
      <c r="AT135" s="348" t="s">
        <v>430</v>
      </c>
      <c r="AU135" s="351"/>
      <c r="AV135" s="346" t="s">
        <v>430</v>
      </c>
      <c r="AW135" s="346" t="s">
        <v>430</v>
      </c>
      <c r="AX135" s="346" t="s">
        <v>430</v>
      </c>
      <c r="AY135" s="346" t="s">
        <v>430</v>
      </c>
      <c r="AZ135" s="346" t="s">
        <v>430</v>
      </c>
      <c r="BA135" s="374"/>
      <c r="BB135" s="348">
        <v>16.903935268868398</v>
      </c>
      <c r="BC135" s="348">
        <v>0.99751192960388402</v>
      </c>
      <c r="BD135" s="348">
        <v>-1.05974910449937E-2</v>
      </c>
      <c r="BE135" s="375">
        <v>-9.38787705272284E-2</v>
      </c>
      <c r="BF135" s="374"/>
      <c r="BG135" s="372">
        <v>6.4799999999999996E-2</v>
      </c>
      <c r="BH135" s="373"/>
      <c r="BI135" s="348">
        <v>49.082599999999999</v>
      </c>
      <c r="BJ135" s="348">
        <v>48.642400000000002</v>
      </c>
      <c r="BK135" s="348">
        <v>1.8696999999999999</v>
      </c>
      <c r="BL135" s="348">
        <v>0.40529999999999999</v>
      </c>
      <c r="BM135" s="373"/>
      <c r="BN135" s="372" t="s">
        <v>6058</v>
      </c>
      <c r="BO135" s="372" t="s">
        <v>4364</v>
      </c>
      <c r="BP135" s="372" t="s">
        <v>4752</v>
      </c>
      <c r="BQ135" s="372" t="s">
        <v>4365</v>
      </c>
      <c r="BR135" s="372" t="s">
        <v>4366</v>
      </c>
      <c r="BS135" s="373"/>
      <c r="BT135" s="354" t="s">
        <v>554</v>
      </c>
    </row>
    <row r="136" spans="1:72" s="428" customFormat="1" x14ac:dyDescent="0.25">
      <c r="A136" s="345" t="s">
        <v>6059</v>
      </c>
      <c r="B136" s="373"/>
      <c r="C136" s="719">
        <v>45114</v>
      </c>
      <c r="D136" s="373"/>
      <c r="E136" s="346">
        <v>146.25</v>
      </c>
      <c r="F136" s="373"/>
      <c r="G136" s="347">
        <v>29.189499999999999</v>
      </c>
      <c r="H136" s="374"/>
      <c r="I136" s="348">
        <v>2.0287000000000002</v>
      </c>
      <c r="J136" s="348">
        <v>-4.1676000000000002</v>
      </c>
      <c r="K136" s="348">
        <v>-4.2110000000000003</v>
      </c>
      <c r="L136" s="348">
        <v>-6.4271000000000003</v>
      </c>
      <c r="M136" s="348">
        <v>-28.452400000000001</v>
      </c>
      <c r="N136" s="350">
        <v>-26.573799999999999</v>
      </c>
      <c r="O136" s="348">
        <v>-9.6106999999999996</v>
      </c>
      <c r="P136" s="348" t="s">
        <v>430</v>
      </c>
      <c r="Q136" s="348" t="s">
        <v>430</v>
      </c>
      <c r="R136" s="348" t="s">
        <v>430</v>
      </c>
      <c r="S136" s="348">
        <v>-4.5365000000000002</v>
      </c>
      <c r="T136" s="348">
        <v>-26.389900000000001</v>
      </c>
      <c r="U136" s="348">
        <v>-16.435700000000001</v>
      </c>
      <c r="V136" s="348">
        <v>-27.563400000000001</v>
      </c>
      <c r="W136" s="348">
        <v>-5.0716999999999999</v>
      </c>
      <c r="X136" s="348">
        <v>-0.37409999999999999</v>
      </c>
      <c r="Y136" s="374"/>
      <c r="Z136" s="346">
        <v>14</v>
      </c>
      <c r="AA136" s="346">
        <v>235</v>
      </c>
      <c r="AB136" s="346">
        <v>237</v>
      </c>
      <c r="AC136" s="346">
        <v>254</v>
      </c>
      <c r="AD136" s="346">
        <v>238</v>
      </c>
      <c r="AE136" s="346">
        <v>203</v>
      </c>
      <c r="AF136" s="346">
        <v>157</v>
      </c>
      <c r="AG136" s="346" t="s">
        <v>430</v>
      </c>
      <c r="AH136" s="346" t="s">
        <v>430</v>
      </c>
      <c r="AI136" s="346" t="s">
        <v>430</v>
      </c>
      <c r="AJ136" s="346">
        <v>250</v>
      </c>
      <c r="AK136" s="346">
        <v>241</v>
      </c>
      <c r="AL136" s="346">
        <v>215</v>
      </c>
      <c r="AM136" s="346">
        <v>205</v>
      </c>
      <c r="AN136" s="346">
        <v>239</v>
      </c>
      <c r="AO136" s="373"/>
      <c r="AP136" s="348" t="s">
        <v>430</v>
      </c>
      <c r="AQ136" s="348" t="s">
        <v>430</v>
      </c>
      <c r="AR136" s="348" t="s">
        <v>430</v>
      </c>
      <c r="AS136" s="348">
        <v>-14.33</v>
      </c>
      <c r="AT136" s="348">
        <v>-32.270000000000003</v>
      </c>
      <c r="AU136" s="351"/>
      <c r="AV136" s="346" t="s">
        <v>430</v>
      </c>
      <c r="AW136" s="346" t="s">
        <v>430</v>
      </c>
      <c r="AX136" s="346" t="s">
        <v>430</v>
      </c>
      <c r="AY136" s="346">
        <v>135</v>
      </c>
      <c r="AZ136" s="346">
        <v>210</v>
      </c>
      <c r="BA136" s="374"/>
      <c r="BB136" s="348">
        <v>22.0938629912538</v>
      </c>
      <c r="BC136" s="348">
        <v>0.99893429267187805</v>
      </c>
      <c r="BD136" s="348">
        <v>-1.42989776328019E-2</v>
      </c>
      <c r="BE136" s="375">
        <v>-1.32664062109909E-2</v>
      </c>
      <c r="BF136" s="374"/>
      <c r="BG136" s="372">
        <v>0.17169999999999999</v>
      </c>
      <c r="BH136" s="373"/>
      <c r="BI136" s="348">
        <v>80.283699999999996</v>
      </c>
      <c r="BJ136" s="348">
        <v>19.341899999999999</v>
      </c>
      <c r="BK136" s="348" t="s">
        <v>430</v>
      </c>
      <c r="BL136" s="348">
        <v>0.37440000000000001</v>
      </c>
      <c r="BM136" s="373"/>
      <c r="BN136" s="372" t="s">
        <v>6060</v>
      </c>
      <c r="BO136" s="372" t="s">
        <v>6061</v>
      </c>
      <c r="BP136" s="372" t="s">
        <v>430</v>
      </c>
      <c r="BQ136" s="372" t="s">
        <v>430</v>
      </c>
      <c r="BR136" s="372" t="s">
        <v>430</v>
      </c>
      <c r="BS136" s="373"/>
      <c r="BT136" s="354" t="s">
        <v>554</v>
      </c>
    </row>
    <row r="137" spans="1:72" s="428" customFormat="1" x14ac:dyDescent="0.25">
      <c r="A137" s="345" t="s">
        <v>6062</v>
      </c>
      <c r="B137" s="373"/>
      <c r="C137" s="719">
        <v>42173</v>
      </c>
      <c r="D137" s="373"/>
      <c r="E137" s="346">
        <v>150.06200000000001</v>
      </c>
      <c r="F137" s="373"/>
      <c r="G137" s="347">
        <v>141.43260000000001</v>
      </c>
      <c r="H137" s="374"/>
      <c r="I137" s="348">
        <v>0.89359999999999995</v>
      </c>
      <c r="J137" s="348">
        <v>-0.79310000000000003</v>
      </c>
      <c r="K137" s="348">
        <v>0.15959999999999999</v>
      </c>
      <c r="L137" s="348">
        <v>1.8493999999999999</v>
      </c>
      <c r="M137" s="348">
        <v>-9.2949000000000002</v>
      </c>
      <c r="N137" s="350">
        <v>-4.9069000000000003</v>
      </c>
      <c r="O137" s="348">
        <v>-1.7854000000000001</v>
      </c>
      <c r="P137" s="348">
        <v>9.2927999999999997</v>
      </c>
      <c r="Q137" s="348">
        <v>10.003399999999999</v>
      </c>
      <c r="R137" s="348">
        <v>14.5182</v>
      </c>
      <c r="S137" s="348">
        <v>4.0236000000000001</v>
      </c>
      <c r="T137" s="348">
        <v>-9.0312999999999999</v>
      </c>
      <c r="U137" s="348">
        <v>-2.9251</v>
      </c>
      <c r="V137" s="348">
        <v>-6.2259000000000002</v>
      </c>
      <c r="W137" s="348">
        <v>0.29630000000000001</v>
      </c>
      <c r="X137" s="348">
        <v>12.880800000000001</v>
      </c>
      <c r="Y137" s="374"/>
      <c r="Z137" s="346">
        <v>50</v>
      </c>
      <c r="AA137" s="346">
        <v>190</v>
      </c>
      <c r="AB137" s="346">
        <v>198</v>
      </c>
      <c r="AC137" s="346">
        <v>227</v>
      </c>
      <c r="AD137" s="346">
        <v>210</v>
      </c>
      <c r="AE137" s="346">
        <v>177</v>
      </c>
      <c r="AF137" s="346">
        <v>143</v>
      </c>
      <c r="AG137" s="346">
        <v>113</v>
      </c>
      <c r="AH137" s="346">
        <v>42</v>
      </c>
      <c r="AI137" s="346">
        <v>7</v>
      </c>
      <c r="AJ137" s="346">
        <v>230</v>
      </c>
      <c r="AK137" s="346">
        <v>214</v>
      </c>
      <c r="AL137" s="346">
        <v>180</v>
      </c>
      <c r="AM137" s="346">
        <v>180</v>
      </c>
      <c r="AN137" s="346">
        <v>192</v>
      </c>
      <c r="AO137" s="373"/>
      <c r="AP137" s="348">
        <v>13.14</v>
      </c>
      <c r="AQ137" s="348">
        <v>11.59</v>
      </c>
      <c r="AR137" s="348">
        <v>6.49</v>
      </c>
      <c r="AS137" s="348">
        <v>-0.44</v>
      </c>
      <c r="AT137" s="348">
        <v>-9.7100000000000009</v>
      </c>
      <c r="AU137" s="351"/>
      <c r="AV137" s="346">
        <v>12</v>
      </c>
      <c r="AW137" s="346">
        <v>30</v>
      </c>
      <c r="AX137" s="346">
        <v>65</v>
      </c>
      <c r="AY137" s="346">
        <v>128</v>
      </c>
      <c r="AZ137" s="346">
        <v>196</v>
      </c>
      <c r="BA137" s="374"/>
      <c r="BB137" s="348">
        <v>11.946901868619699</v>
      </c>
      <c r="BC137" s="348">
        <v>0.996496215991168</v>
      </c>
      <c r="BD137" s="348">
        <v>3.1078348724429501E-2</v>
      </c>
      <c r="BE137" s="375">
        <v>-2.9937885278559499E-2</v>
      </c>
      <c r="BF137" s="374"/>
      <c r="BG137" s="372">
        <v>0.26469999999999999</v>
      </c>
      <c r="BH137" s="373"/>
      <c r="BI137" s="348">
        <v>99.504800000000003</v>
      </c>
      <c r="BJ137" s="348" t="s">
        <v>430</v>
      </c>
      <c r="BK137" s="348" t="s">
        <v>430</v>
      </c>
      <c r="BL137" s="348">
        <v>0.49519999999999997</v>
      </c>
      <c r="BM137" s="373"/>
      <c r="BN137" s="372" t="s">
        <v>6063</v>
      </c>
      <c r="BO137" s="372" t="s">
        <v>6064</v>
      </c>
      <c r="BP137" s="372" t="s">
        <v>3459</v>
      </c>
      <c r="BQ137" s="372" t="s">
        <v>4632</v>
      </c>
      <c r="BR137" s="372" t="s">
        <v>4633</v>
      </c>
      <c r="BS137" s="373"/>
      <c r="BT137" s="354" t="s">
        <v>554</v>
      </c>
    </row>
    <row r="138" spans="1:72" s="428" customFormat="1" x14ac:dyDescent="0.25">
      <c r="A138" s="345" t="s">
        <v>6065</v>
      </c>
      <c r="B138" s="373"/>
      <c r="C138" s="719">
        <v>44972</v>
      </c>
      <c r="D138" s="373"/>
      <c r="E138" s="346">
        <v>153.94800000000001</v>
      </c>
      <c r="F138" s="373"/>
      <c r="G138" s="347">
        <v>23.1357</v>
      </c>
      <c r="H138" s="374"/>
      <c r="I138" s="348">
        <v>8.2600000000000007E-2</v>
      </c>
      <c r="J138" s="348">
        <v>0.39229999999999998</v>
      </c>
      <c r="K138" s="348">
        <v>1.6999</v>
      </c>
      <c r="L138" s="348">
        <v>14.8157</v>
      </c>
      <c r="M138" s="348">
        <v>2.9864000000000002</v>
      </c>
      <c r="N138" s="350">
        <v>6.6874000000000002</v>
      </c>
      <c r="O138" s="348">
        <v>5.2892999999999999</v>
      </c>
      <c r="P138" s="348">
        <v>20.880299999999998</v>
      </c>
      <c r="Q138" s="348" t="s">
        <v>430</v>
      </c>
      <c r="R138" s="348" t="s">
        <v>430</v>
      </c>
      <c r="S138" s="348">
        <v>17.798300000000001</v>
      </c>
      <c r="T138" s="348">
        <v>2.855</v>
      </c>
      <c r="U138" s="348">
        <v>8.9604999999999997</v>
      </c>
      <c r="V138" s="348">
        <v>4.4345999999999997</v>
      </c>
      <c r="W138" s="348">
        <v>1.3928</v>
      </c>
      <c r="X138" s="348">
        <v>22.8672</v>
      </c>
      <c r="Y138" s="374"/>
      <c r="Z138" s="346">
        <v>157</v>
      </c>
      <c r="AA138" s="346">
        <v>62</v>
      </c>
      <c r="AB138" s="346">
        <v>138</v>
      </c>
      <c r="AC138" s="346">
        <v>51</v>
      </c>
      <c r="AD138" s="346">
        <v>72</v>
      </c>
      <c r="AE138" s="346">
        <v>70</v>
      </c>
      <c r="AF138" s="346">
        <v>52</v>
      </c>
      <c r="AG138" s="346">
        <v>34</v>
      </c>
      <c r="AH138" s="346" t="s">
        <v>430</v>
      </c>
      <c r="AI138" s="346" t="s">
        <v>430</v>
      </c>
      <c r="AJ138" s="346">
        <v>54</v>
      </c>
      <c r="AK138" s="346">
        <v>66</v>
      </c>
      <c r="AL138" s="346">
        <v>57</v>
      </c>
      <c r="AM138" s="346">
        <v>71</v>
      </c>
      <c r="AN138" s="346">
        <v>161</v>
      </c>
      <c r="AO138" s="373"/>
      <c r="AP138" s="348" t="s">
        <v>430</v>
      </c>
      <c r="AQ138" s="348" t="s">
        <v>430</v>
      </c>
      <c r="AR138" s="348" t="s">
        <v>430</v>
      </c>
      <c r="AS138" s="348">
        <v>11.99</v>
      </c>
      <c r="AT138" s="348">
        <v>11.84</v>
      </c>
      <c r="AU138" s="351"/>
      <c r="AV138" s="346" t="s">
        <v>430</v>
      </c>
      <c r="AW138" s="346" t="s">
        <v>430</v>
      </c>
      <c r="AX138" s="346" t="s">
        <v>430</v>
      </c>
      <c r="AY138" s="346">
        <v>36</v>
      </c>
      <c r="AZ138" s="346">
        <v>66</v>
      </c>
      <c r="BA138" s="374"/>
      <c r="BB138" s="348">
        <v>15.5998262872673</v>
      </c>
      <c r="BC138" s="348">
        <v>0.99925486514400896</v>
      </c>
      <c r="BD138" s="348">
        <v>8.6849991865488793E-2</v>
      </c>
      <c r="BE138" s="375">
        <v>-1.9379230238667701E-2</v>
      </c>
      <c r="BF138" s="374"/>
      <c r="BG138" s="372">
        <v>5.0500000000000003E-2</v>
      </c>
      <c r="BH138" s="373"/>
      <c r="BI138" s="348">
        <v>3.91255</v>
      </c>
      <c r="BJ138" s="348">
        <v>92.433999999999997</v>
      </c>
      <c r="BK138" s="348">
        <v>3.6200899999999998</v>
      </c>
      <c r="BL138" s="348">
        <v>3.3360000000000001E-2</v>
      </c>
      <c r="BM138" s="373"/>
      <c r="BN138" s="372" t="s">
        <v>4614</v>
      </c>
      <c r="BO138" s="372" t="s">
        <v>685</v>
      </c>
      <c r="BP138" s="372" t="s">
        <v>4615</v>
      </c>
      <c r="BQ138" s="372" t="s">
        <v>1627</v>
      </c>
      <c r="BR138" s="372" t="s">
        <v>4616</v>
      </c>
      <c r="BS138" s="373"/>
      <c r="BT138" s="354" t="s">
        <v>554</v>
      </c>
    </row>
    <row r="139" spans="1:72" s="428" customFormat="1" x14ac:dyDescent="0.25">
      <c r="A139" s="345" t="s">
        <v>6066</v>
      </c>
      <c r="B139" s="373"/>
      <c r="C139" s="719">
        <v>45145</v>
      </c>
      <c r="D139" s="373"/>
      <c r="E139" s="346">
        <v>140.11500000000001</v>
      </c>
      <c r="F139" s="373"/>
      <c r="G139" s="347">
        <v>20.494800000000001</v>
      </c>
      <c r="H139" s="374"/>
      <c r="I139" s="348">
        <v>-0.2356</v>
      </c>
      <c r="J139" s="348">
        <v>-2.0956999999999999</v>
      </c>
      <c r="K139" s="348">
        <v>-1.706</v>
      </c>
      <c r="L139" s="348">
        <v>6.5073999999999996</v>
      </c>
      <c r="M139" s="348">
        <v>-7.2675000000000001</v>
      </c>
      <c r="N139" s="350">
        <v>-3.2776000000000001</v>
      </c>
      <c r="O139" s="348">
        <v>-0.63670000000000004</v>
      </c>
      <c r="P139" s="348" t="s">
        <v>430</v>
      </c>
      <c r="Q139" s="348" t="s">
        <v>430</v>
      </c>
      <c r="R139" s="348" t="s">
        <v>430</v>
      </c>
      <c r="S139" s="348">
        <v>9.0711999999999993</v>
      </c>
      <c r="T139" s="348">
        <v>-6.9551999999999996</v>
      </c>
      <c r="U139" s="348">
        <v>-1.8843000000000001</v>
      </c>
      <c r="V139" s="348">
        <v>-4.6872999999999996</v>
      </c>
      <c r="W139" s="348">
        <v>-1.4962</v>
      </c>
      <c r="X139" s="348">
        <v>8.7759999999999998</v>
      </c>
      <c r="Y139" s="374"/>
      <c r="Z139" s="346">
        <v>192</v>
      </c>
      <c r="AA139" s="346">
        <v>225</v>
      </c>
      <c r="AB139" s="346">
        <v>223</v>
      </c>
      <c r="AC139" s="346">
        <v>160</v>
      </c>
      <c r="AD139" s="346">
        <v>183</v>
      </c>
      <c r="AE139" s="346">
        <v>173</v>
      </c>
      <c r="AF139" s="346">
        <v>135</v>
      </c>
      <c r="AG139" s="346" t="s">
        <v>430</v>
      </c>
      <c r="AH139" s="346" t="s">
        <v>430</v>
      </c>
      <c r="AI139" s="346" t="s">
        <v>430</v>
      </c>
      <c r="AJ139" s="346">
        <v>168</v>
      </c>
      <c r="AK139" s="346">
        <v>182</v>
      </c>
      <c r="AL139" s="346">
        <v>175</v>
      </c>
      <c r="AM139" s="346">
        <v>155</v>
      </c>
      <c r="AN139" s="346">
        <v>225</v>
      </c>
      <c r="AO139" s="373"/>
      <c r="AP139" s="348" t="s">
        <v>430</v>
      </c>
      <c r="AQ139" s="348" t="s">
        <v>430</v>
      </c>
      <c r="AR139" s="348" t="s">
        <v>430</v>
      </c>
      <c r="AS139" s="348" t="s">
        <v>430</v>
      </c>
      <c r="AT139" s="348">
        <v>-5.53</v>
      </c>
      <c r="AU139" s="351"/>
      <c r="AV139" s="346" t="s">
        <v>430</v>
      </c>
      <c r="AW139" s="346" t="s">
        <v>430</v>
      </c>
      <c r="AX139" s="346" t="s">
        <v>430</v>
      </c>
      <c r="AY139" s="346" t="s">
        <v>430</v>
      </c>
      <c r="AZ139" s="346">
        <v>157</v>
      </c>
      <c r="BA139" s="374"/>
      <c r="BB139" s="348">
        <v>13.1204883109852</v>
      </c>
      <c r="BC139" s="348">
        <v>0.99907037468231197</v>
      </c>
      <c r="BD139" s="348">
        <v>2.6712997045251301E-2</v>
      </c>
      <c r="BE139" s="375">
        <v>-2.8604687241243001E-2</v>
      </c>
      <c r="BF139" s="374"/>
      <c r="BG139" s="372">
        <v>4.7800000000000002E-2</v>
      </c>
      <c r="BH139" s="373"/>
      <c r="BI139" s="348">
        <v>74.898200000000003</v>
      </c>
      <c r="BJ139" s="348">
        <v>22.238299999999999</v>
      </c>
      <c r="BK139" s="348">
        <v>2.6348699999999998</v>
      </c>
      <c r="BL139" s="348">
        <v>0.22863</v>
      </c>
      <c r="BM139" s="373"/>
      <c r="BN139" s="372" t="s">
        <v>4784</v>
      </c>
      <c r="BO139" s="372" t="s">
        <v>4701</v>
      </c>
      <c r="BP139" s="372" t="s">
        <v>4702</v>
      </c>
      <c r="BQ139" s="372" t="s">
        <v>4786</v>
      </c>
      <c r="BR139" s="372" t="s">
        <v>4704</v>
      </c>
      <c r="BS139" s="373"/>
      <c r="BT139" s="354" t="s">
        <v>554</v>
      </c>
    </row>
    <row r="140" spans="1:72" s="428" customFormat="1" x14ac:dyDescent="0.25">
      <c r="A140" s="345" t="s">
        <v>6067</v>
      </c>
      <c r="B140" s="373"/>
      <c r="C140" s="719">
        <v>44910</v>
      </c>
      <c r="D140" s="373"/>
      <c r="E140" s="346">
        <v>133.88499999999999</v>
      </c>
      <c r="F140" s="373"/>
      <c r="G140" s="347">
        <v>101.1739</v>
      </c>
      <c r="H140" s="374"/>
      <c r="I140" s="348">
        <v>-0.13200000000000001</v>
      </c>
      <c r="J140" s="348">
        <v>-1.0759000000000001</v>
      </c>
      <c r="K140" s="348">
        <v>-2.8559999999999999</v>
      </c>
      <c r="L140" s="348">
        <v>8.3651</v>
      </c>
      <c r="M140" s="348">
        <v>7.0094000000000003</v>
      </c>
      <c r="N140" s="350">
        <v>15.075900000000001</v>
      </c>
      <c r="O140" s="348">
        <v>5.1985000000000001</v>
      </c>
      <c r="P140" s="348">
        <v>19.4069</v>
      </c>
      <c r="Q140" s="348" t="s">
        <v>430</v>
      </c>
      <c r="R140" s="348" t="s">
        <v>430</v>
      </c>
      <c r="S140" s="348">
        <v>8.9595000000000002</v>
      </c>
      <c r="T140" s="348">
        <v>4.7672999999999996</v>
      </c>
      <c r="U140" s="348">
        <v>10.976599999999999</v>
      </c>
      <c r="V140" s="348">
        <v>12.073399999999999</v>
      </c>
      <c r="W140" s="348">
        <v>-3.3443999999999998</v>
      </c>
      <c r="X140" s="348">
        <v>15.533300000000001</v>
      </c>
      <c r="Y140" s="374"/>
      <c r="Z140" s="346">
        <v>185</v>
      </c>
      <c r="AA140" s="346">
        <v>206</v>
      </c>
      <c r="AB140" s="346">
        <v>232</v>
      </c>
      <c r="AC140" s="346">
        <v>141</v>
      </c>
      <c r="AD140" s="346">
        <v>26</v>
      </c>
      <c r="AE140" s="346">
        <v>33</v>
      </c>
      <c r="AF140" s="346">
        <v>59</v>
      </c>
      <c r="AG140" s="346">
        <v>44</v>
      </c>
      <c r="AH140" s="346" t="s">
        <v>430</v>
      </c>
      <c r="AI140" s="346" t="s">
        <v>430</v>
      </c>
      <c r="AJ140" s="346">
        <v>170</v>
      </c>
      <c r="AK140" s="346">
        <v>38</v>
      </c>
      <c r="AL140" s="346">
        <v>43</v>
      </c>
      <c r="AM140" s="346">
        <v>34</v>
      </c>
      <c r="AN140" s="346">
        <v>233</v>
      </c>
      <c r="AO140" s="373"/>
      <c r="AP140" s="348" t="s">
        <v>430</v>
      </c>
      <c r="AQ140" s="348" t="s">
        <v>430</v>
      </c>
      <c r="AR140" s="348" t="s">
        <v>430</v>
      </c>
      <c r="AS140" s="348">
        <v>12.62</v>
      </c>
      <c r="AT140" s="348">
        <v>12.9</v>
      </c>
      <c r="AU140" s="351"/>
      <c r="AV140" s="346" t="s">
        <v>430</v>
      </c>
      <c r="AW140" s="346" t="s">
        <v>430</v>
      </c>
      <c r="AX140" s="346" t="s">
        <v>430</v>
      </c>
      <c r="AY140" s="346">
        <v>28</v>
      </c>
      <c r="AZ140" s="346">
        <v>48</v>
      </c>
      <c r="BA140" s="374"/>
      <c r="BB140" s="348">
        <v>15.7226105825053</v>
      </c>
      <c r="BC140" s="348">
        <v>1.00013030394394</v>
      </c>
      <c r="BD140" s="348">
        <v>7.3717502401509094E-2</v>
      </c>
      <c r="BE140" s="375">
        <v>-3.13946841792263E-2</v>
      </c>
      <c r="BF140" s="374"/>
      <c r="BG140" s="372">
        <v>8.4000000000000005E-2</v>
      </c>
      <c r="BH140" s="373"/>
      <c r="BI140" s="348">
        <v>79.411500000000004</v>
      </c>
      <c r="BJ140" s="348">
        <v>17.031300000000002</v>
      </c>
      <c r="BK140" s="348" t="s">
        <v>430</v>
      </c>
      <c r="BL140" s="348">
        <v>3.5571999999999999</v>
      </c>
      <c r="BM140" s="373"/>
      <c r="BN140" s="372" t="s">
        <v>6068</v>
      </c>
      <c r="BO140" s="372" t="s">
        <v>6069</v>
      </c>
      <c r="BP140" s="372" t="s">
        <v>6070</v>
      </c>
      <c r="BQ140" s="372" t="s">
        <v>6071</v>
      </c>
      <c r="BR140" s="372" t="s">
        <v>6072</v>
      </c>
      <c r="BS140" s="373"/>
      <c r="BT140" s="354" t="s">
        <v>554</v>
      </c>
    </row>
    <row r="141" spans="1:72" s="428" customFormat="1" x14ac:dyDescent="0.25">
      <c r="A141" s="345" t="s">
        <v>6073</v>
      </c>
      <c r="B141" s="373"/>
      <c r="C141" s="719">
        <v>45693</v>
      </c>
      <c r="D141" s="373"/>
      <c r="E141" s="346">
        <v>146.28700000000001</v>
      </c>
      <c r="F141" s="373"/>
      <c r="G141" s="347">
        <v>29.503399999999999</v>
      </c>
      <c r="H141" s="374"/>
      <c r="I141" s="348">
        <v>-1.7621</v>
      </c>
      <c r="J141" s="348">
        <v>-2.2372999999999998</v>
      </c>
      <c r="K141" s="348">
        <v>-5.7958999999999996</v>
      </c>
      <c r="L141" s="348">
        <v>2.3037999999999998</v>
      </c>
      <c r="M141" s="348">
        <v>-14.3695</v>
      </c>
      <c r="N141" s="350">
        <v>-22.854600000000001</v>
      </c>
      <c r="O141" s="348" t="s">
        <v>430</v>
      </c>
      <c r="P141" s="348" t="s">
        <v>430</v>
      </c>
      <c r="Q141" s="348" t="s">
        <v>430</v>
      </c>
      <c r="R141" s="348" t="s">
        <v>430</v>
      </c>
      <c r="S141" s="348">
        <v>5.8437000000000001</v>
      </c>
      <c r="T141" s="348">
        <v>-16.441299999999998</v>
      </c>
      <c r="U141" s="348">
        <v>-15.1889</v>
      </c>
      <c r="V141" s="348">
        <v>-24.075800000000001</v>
      </c>
      <c r="W141" s="348">
        <v>-1.575</v>
      </c>
      <c r="X141" s="348">
        <v>-15.1587</v>
      </c>
      <c r="Y141" s="374"/>
      <c r="Z141" s="346">
        <v>241</v>
      </c>
      <c r="AA141" s="346">
        <v>228</v>
      </c>
      <c r="AB141" s="346">
        <v>249</v>
      </c>
      <c r="AC141" s="346">
        <v>224</v>
      </c>
      <c r="AD141" s="346">
        <v>233</v>
      </c>
      <c r="AE141" s="346">
        <v>200</v>
      </c>
      <c r="AF141" s="346" t="s">
        <v>430</v>
      </c>
      <c r="AG141" s="346" t="s">
        <v>430</v>
      </c>
      <c r="AH141" s="346" t="s">
        <v>430</v>
      </c>
      <c r="AI141" s="346" t="s">
        <v>430</v>
      </c>
      <c r="AJ141" s="346">
        <v>220</v>
      </c>
      <c r="AK141" s="346">
        <v>237</v>
      </c>
      <c r="AL141" s="346">
        <v>212</v>
      </c>
      <c r="AM141" s="346">
        <v>202</v>
      </c>
      <c r="AN141" s="346">
        <v>227</v>
      </c>
      <c r="AO141" s="373"/>
      <c r="AP141" s="348" t="s">
        <v>430</v>
      </c>
      <c r="AQ141" s="348" t="s">
        <v>430</v>
      </c>
      <c r="AR141" s="348" t="s">
        <v>430</v>
      </c>
      <c r="AS141" s="348" t="s">
        <v>430</v>
      </c>
      <c r="AT141" s="348">
        <v>-22.82</v>
      </c>
      <c r="AU141" s="351"/>
      <c r="AV141" s="346" t="s">
        <v>430</v>
      </c>
      <c r="AW141" s="346" t="s">
        <v>430</v>
      </c>
      <c r="AX141" s="346" t="s">
        <v>430</v>
      </c>
      <c r="AY141" s="346" t="s">
        <v>430</v>
      </c>
      <c r="AZ141" s="346">
        <v>206</v>
      </c>
      <c r="BA141" s="374"/>
      <c r="BB141" s="348">
        <v>21.424398497368401</v>
      </c>
      <c r="BC141" s="348">
        <v>0.99818155391332997</v>
      </c>
      <c r="BD141" s="348">
        <v>-5.0130897714592199E-2</v>
      </c>
      <c r="BE141" s="375">
        <v>-4.3418484988054798E-2</v>
      </c>
      <c r="BF141" s="374"/>
      <c r="BG141" s="372">
        <v>5.7299999999999997E-2</v>
      </c>
      <c r="BH141" s="373"/>
      <c r="BI141" s="348">
        <v>36.323099999999997</v>
      </c>
      <c r="BJ141" s="348">
        <v>52.780200000000001</v>
      </c>
      <c r="BK141" s="348">
        <v>11.034700000000001</v>
      </c>
      <c r="BL141" s="348">
        <v>-0.13800000000000001</v>
      </c>
      <c r="BM141" s="373"/>
      <c r="BN141" s="372" t="s">
        <v>6074</v>
      </c>
      <c r="BO141" s="372" t="s">
        <v>6075</v>
      </c>
      <c r="BP141" s="372" t="s">
        <v>6076</v>
      </c>
      <c r="BQ141" s="372" t="s">
        <v>6077</v>
      </c>
      <c r="BR141" s="372" t="s">
        <v>2426</v>
      </c>
      <c r="BS141" s="373"/>
      <c r="BT141" s="354" t="s">
        <v>554</v>
      </c>
    </row>
    <row r="142" spans="1:72" s="428" customFormat="1" x14ac:dyDescent="0.25">
      <c r="A142" s="345" t="s">
        <v>6078</v>
      </c>
      <c r="B142" s="373"/>
      <c r="C142" s="719">
        <v>44778</v>
      </c>
      <c r="D142" s="373"/>
      <c r="E142" s="346">
        <v>270.887</v>
      </c>
      <c r="F142" s="373"/>
      <c r="G142" s="347">
        <v>73.513300000000001</v>
      </c>
      <c r="H142" s="374"/>
      <c r="I142" s="348">
        <v>-1.18E-2</v>
      </c>
      <c r="J142" s="348">
        <v>-0.24479999999999999</v>
      </c>
      <c r="K142" s="348">
        <v>3.3172000000000001</v>
      </c>
      <c r="L142" s="348">
        <v>15.7475</v>
      </c>
      <c r="M142" s="348">
        <v>4.8464999999999998</v>
      </c>
      <c r="N142" s="350">
        <v>7.7478999999999996</v>
      </c>
      <c r="O142" s="348">
        <v>0.93159999999999998</v>
      </c>
      <c r="P142" s="348">
        <v>19.549399999999999</v>
      </c>
      <c r="Q142" s="348" t="s">
        <v>430</v>
      </c>
      <c r="R142" s="348" t="s">
        <v>430</v>
      </c>
      <c r="S142" s="348">
        <v>19.489100000000001</v>
      </c>
      <c r="T142" s="348">
        <v>4.2351999999999999</v>
      </c>
      <c r="U142" s="348">
        <v>6.6159999999999997</v>
      </c>
      <c r="V142" s="348">
        <v>5.1719999999999997</v>
      </c>
      <c r="W142" s="348">
        <v>1.4198</v>
      </c>
      <c r="X142" s="348">
        <v>15.6615</v>
      </c>
      <c r="Y142" s="374"/>
      <c r="Z142" s="346">
        <v>176</v>
      </c>
      <c r="AA142" s="346">
        <v>151</v>
      </c>
      <c r="AB142" s="346">
        <v>62</v>
      </c>
      <c r="AC142" s="346">
        <v>33</v>
      </c>
      <c r="AD142" s="346">
        <v>43</v>
      </c>
      <c r="AE142" s="346">
        <v>56</v>
      </c>
      <c r="AF142" s="346">
        <v>116</v>
      </c>
      <c r="AG142" s="346">
        <v>43</v>
      </c>
      <c r="AH142" s="346" t="s">
        <v>430</v>
      </c>
      <c r="AI142" s="346" t="s">
        <v>430</v>
      </c>
      <c r="AJ142" s="346">
        <v>30</v>
      </c>
      <c r="AK142" s="346">
        <v>46</v>
      </c>
      <c r="AL142" s="346">
        <v>95</v>
      </c>
      <c r="AM142" s="346">
        <v>62</v>
      </c>
      <c r="AN142" s="346">
        <v>154</v>
      </c>
      <c r="AO142" s="373"/>
      <c r="AP142" s="348" t="s">
        <v>430</v>
      </c>
      <c r="AQ142" s="348" t="s">
        <v>430</v>
      </c>
      <c r="AR142" s="348" t="s">
        <v>430</v>
      </c>
      <c r="AS142" s="348">
        <v>11.07</v>
      </c>
      <c r="AT142" s="348">
        <v>12.38</v>
      </c>
      <c r="AU142" s="351"/>
      <c r="AV142" s="346" t="s">
        <v>430</v>
      </c>
      <c r="AW142" s="346" t="s">
        <v>430</v>
      </c>
      <c r="AX142" s="346" t="s">
        <v>430</v>
      </c>
      <c r="AY142" s="346">
        <v>44</v>
      </c>
      <c r="AZ142" s="346">
        <v>57</v>
      </c>
      <c r="BA142" s="374"/>
      <c r="BB142" s="348">
        <v>17.975305030557202</v>
      </c>
      <c r="BC142" s="348">
        <v>0.99946676004089496</v>
      </c>
      <c r="BD142" s="348">
        <v>6.9985254767063798E-2</v>
      </c>
      <c r="BE142" s="375">
        <v>-2.0647680473219202E-2</v>
      </c>
      <c r="BF142" s="374"/>
      <c r="BG142" s="372">
        <v>7.2599999999999998E-2</v>
      </c>
      <c r="BH142" s="373"/>
      <c r="BI142" s="348">
        <v>89.4131</v>
      </c>
      <c r="BJ142" s="348">
        <v>7.3568499999999997</v>
      </c>
      <c r="BK142" s="348" t="s">
        <v>430</v>
      </c>
      <c r="BL142" s="348">
        <v>3.2300499999999999</v>
      </c>
      <c r="BM142" s="373"/>
      <c r="BN142" s="372" t="s">
        <v>4524</v>
      </c>
      <c r="BO142" s="372" t="s">
        <v>4464</v>
      </c>
      <c r="BP142" s="372" t="s">
        <v>4465</v>
      </c>
      <c r="BQ142" s="372" t="s">
        <v>4466</v>
      </c>
      <c r="BR142" s="372" t="s">
        <v>4279</v>
      </c>
      <c r="BS142" s="373"/>
      <c r="BT142" s="354" t="s">
        <v>554</v>
      </c>
    </row>
    <row r="143" spans="1:72" s="428" customFormat="1" x14ac:dyDescent="0.25">
      <c r="A143" s="345" t="s">
        <v>6079</v>
      </c>
      <c r="B143" s="373"/>
      <c r="C143" s="719">
        <v>45779</v>
      </c>
      <c r="D143" s="373"/>
      <c r="E143" s="346">
        <v>129.63</v>
      </c>
      <c r="F143" s="373"/>
      <c r="G143" s="347">
        <v>32.903399999999998</v>
      </c>
      <c r="H143" s="374"/>
      <c r="I143" s="348">
        <v>0.51690000000000003</v>
      </c>
      <c r="J143" s="348">
        <v>-0.1108</v>
      </c>
      <c r="K143" s="348">
        <v>0.57589999999999997</v>
      </c>
      <c r="L143" s="348">
        <v>8.4642999999999997</v>
      </c>
      <c r="M143" s="348">
        <v>-1.6863999999999999</v>
      </c>
      <c r="N143" s="350">
        <v>4.3879999999999999</v>
      </c>
      <c r="O143" s="348" t="s">
        <v>430</v>
      </c>
      <c r="P143" s="348" t="s">
        <v>430</v>
      </c>
      <c r="Q143" s="348" t="s">
        <v>430</v>
      </c>
      <c r="R143" s="348" t="s">
        <v>430</v>
      </c>
      <c r="S143" s="348">
        <v>10.4604</v>
      </c>
      <c r="T143" s="348">
        <v>-1.9339999999999999</v>
      </c>
      <c r="U143" s="348">
        <v>3.6915</v>
      </c>
      <c r="V143" s="348">
        <v>2.3975</v>
      </c>
      <c r="W143" s="348">
        <v>0.65429999999999999</v>
      </c>
      <c r="X143" s="348">
        <v>8.1700999999999997</v>
      </c>
      <c r="Y143" s="374"/>
      <c r="Z143" s="346">
        <v>98</v>
      </c>
      <c r="AA143" s="346">
        <v>137</v>
      </c>
      <c r="AB143" s="346">
        <v>191</v>
      </c>
      <c r="AC143" s="346">
        <v>139</v>
      </c>
      <c r="AD143" s="346">
        <v>138</v>
      </c>
      <c r="AE143" s="346">
        <v>81</v>
      </c>
      <c r="AF143" s="346" t="s">
        <v>430</v>
      </c>
      <c r="AG143" s="346" t="s">
        <v>430</v>
      </c>
      <c r="AH143" s="346" t="s">
        <v>430</v>
      </c>
      <c r="AI143" s="346" t="s">
        <v>430</v>
      </c>
      <c r="AJ143" s="346">
        <v>142</v>
      </c>
      <c r="AK143" s="346">
        <v>112</v>
      </c>
      <c r="AL143" s="346">
        <v>120</v>
      </c>
      <c r="AM143" s="346">
        <v>78</v>
      </c>
      <c r="AN143" s="346">
        <v>184</v>
      </c>
      <c r="AO143" s="373"/>
      <c r="AP143" s="348" t="s">
        <v>430</v>
      </c>
      <c r="AQ143" s="348" t="s">
        <v>430</v>
      </c>
      <c r="AR143" s="348" t="s">
        <v>430</v>
      </c>
      <c r="AS143" s="348" t="s">
        <v>430</v>
      </c>
      <c r="AT143" s="348">
        <v>2.62</v>
      </c>
      <c r="AU143" s="351"/>
      <c r="AV143" s="346" t="s">
        <v>430</v>
      </c>
      <c r="AW143" s="346" t="s">
        <v>430</v>
      </c>
      <c r="AX143" s="346" t="s">
        <v>430</v>
      </c>
      <c r="AY143" s="346" t="s">
        <v>430</v>
      </c>
      <c r="AZ143" s="346">
        <v>120</v>
      </c>
      <c r="BA143" s="374"/>
      <c r="BB143" s="348">
        <v>12.9442074634057</v>
      </c>
      <c r="BC143" s="348">
        <v>0.998816585516344</v>
      </c>
      <c r="BD143" s="348">
        <v>3.28733363364418E-3</v>
      </c>
      <c r="BE143" s="375">
        <v>-1.7874634680946501E-2</v>
      </c>
      <c r="BF143" s="374"/>
      <c r="BG143" s="372">
        <v>4.1799999999999997E-2</v>
      </c>
      <c r="BH143" s="373"/>
      <c r="BI143" s="348">
        <v>99.833600000000004</v>
      </c>
      <c r="BJ143" s="348" t="s">
        <v>430</v>
      </c>
      <c r="BK143" s="348" t="s">
        <v>430</v>
      </c>
      <c r="BL143" s="348">
        <v>0.16639999999999999</v>
      </c>
      <c r="BM143" s="373"/>
      <c r="BN143" s="372" t="s">
        <v>4512</v>
      </c>
      <c r="BO143" s="372" t="s">
        <v>4622</v>
      </c>
      <c r="BP143" s="372" t="s">
        <v>4623</v>
      </c>
      <c r="BQ143" s="372" t="s">
        <v>4515</v>
      </c>
      <c r="BR143" s="372" t="s">
        <v>4516</v>
      </c>
      <c r="BS143" s="373"/>
      <c r="BT143" s="354" t="s">
        <v>554</v>
      </c>
    </row>
    <row r="144" spans="1:72" s="428" customFormat="1" x14ac:dyDescent="0.25">
      <c r="A144" s="345" t="s">
        <v>6080</v>
      </c>
      <c r="B144" s="373"/>
      <c r="C144" s="719">
        <v>45000</v>
      </c>
      <c r="D144" s="373"/>
      <c r="E144" s="346">
        <v>130.35599999999999</v>
      </c>
      <c r="F144" s="373"/>
      <c r="G144" s="347">
        <v>87.588700000000003</v>
      </c>
      <c r="H144" s="374"/>
      <c r="I144" s="348">
        <v>0.42809999999999998</v>
      </c>
      <c r="J144" s="348">
        <v>-0.97009999999999996</v>
      </c>
      <c r="K144" s="348">
        <v>7.7263999999999999</v>
      </c>
      <c r="L144" s="348">
        <v>3.7631000000000001</v>
      </c>
      <c r="M144" s="348">
        <v>4.3254000000000001</v>
      </c>
      <c r="N144" s="350">
        <v>24.639199999999999</v>
      </c>
      <c r="O144" s="348">
        <v>8.7142999999999997</v>
      </c>
      <c r="P144" s="348">
        <v>29.6022</v>
      </c>
      <c r="Q144" s="348" t="s">
        <v>430</v>
      </c>
      <c r="R144" s="348" t="s">
        <v>430</v>
      </c>
      <c r="S144" s="348">
        <v>10.1515</v>
      </c>
      <c r="T144" s="348">
        <v>1.6019000000000001</v>
      </c>
      <c r="U144" s="348">
        <v>15.0761</v>
      </c>
      <c r="V144" s="348">
        <v>20.1798</v>
      </c>
      <c r="W144" s="348">
        <v>5.7625000000000002</v>
      </c>
      <c r="X144" s="348">
        <v>30.707799999999999</v>
      </c>
      <c r="Y144" s="374"/>
      <c r="Z144" s="346">
        <v>111</v>
      </c>
      <c r="AA144" s="346">
        <v>200</v>
      </c>
      <c r="AB144" s="346">
        <v>18</v>
      </c>
      <c r="AC144" s="346">
        <v>217</v>
      </c>
      <c r="AD144" s="346">
        <v>54</v>
      </c>
      <c r="AE144" s="346">
        <v>25</v>
      </c>
      <c r="AF144" s="346">
        <v>27</v>
      </c>
      <c r="AG144" s="346">
        <v>15</v>
      </c>
      <c r="AH144" s="346" t="s">
        <v>430</v>
      </c>
      <c r="AI144" s="346" t="s">
        <v>430</v>
      </c>
      <c r="AJ144" s="346">
        <v>149</v>
      </c>
      <c r="AK144" s="346">
        <v>77</v>
      </c>
      <c r="AL144" s="346">
        <v>30</v>
      </c>
      <c r="AM144" s="346">
        <v>25</v>
      </c>
      <c r="AN144" s="346">
        <v>28</v>
      </c>
      <c r="AO144" s="373"/>
      <c r="AP144" s="348" t="s">
        <v>430</v>
      </c>
      <c r="AQ144" s="348" t="s">
        <v>430</v>
      </c>
      <c r="AR144" s="348" t="s">
        <v>430</v>
      </c>
      <c r="AS144" s="348">
        <v>18.600000000000001</v>
      </c>
      <c r="AT144" s="348">
        <v>13.64</v>
      </c>
      <c r="AU144" s="351"/>
      <c r="AV144" s="346" t="s">
        <v>430</v>
      </c>
      <c r="AW144" s="346" t="s">
        <v>430</v>
      </c>
      <c r="AX144" s="346" t="s">
        <v>430</v>
      </c>
      <c r="AY144" s="346">
        <v>15</v>
      </c>
      <c r="AZ144" s="346">
        <v>41</v>
      </c>
      <c r="BA144" s="374"/>
      <c r="BB144" s="348">
        <v>24.279741197450601</v>
      </c>
      <c r="BC144" s="348">
        <v>0.99863946037426299</v>
      </c>
      <c r="BD144" s="348">
        <v>7.9472055918280701E-2</v>
      </c>
      <c r="BE144" s="375">
        <v>-3.3005200871615299E-2</v>
      </c>
      <c r="BF144" s="374"/>
      <c r="BG144" s="372">
        <v>0.13669999999999999</v>
      </c>
      <c r="BH144" s="373"/>
      <c r="BI144" s="348">
        <v>78.046700000000001</v>
      </c>
      <c r="BJ144" s="348">
        <v>20.105499999999999</v>
      </c>
      <c r="BK144" s="348">
        <v>1.1566000000000001</v>
      </c>
      <c r="BL144" s="348">
        <v>0.69120000000000004</v>
      </c>
      <c r="BM144" s="373"/>
      <c r="BN144" s="372" t="s">
        <v>6081</v>
      </c>
      <c r="BO144" s="372" t="s">
        <v>6082</v>
      </c>
      <c r="BP144" s="372" t="s">
        <v>430</v>
      </c>
      <c r="BQ144" s="372" t="s">
        <v>430</v>
      </c>
      <c r="BR144" s="372" t="s">
        <v>430</v>
      </c>
      <c r="BS144" s="373"/>
      <c r="BT144" s="354" t="s">
        <v>554</v>
      </c>
    </row>
    <row r="145" spans="1:72" s="428" customFormat="1" x14ac:dyDescent="0.25">
      <c r="A145" s="345" t="s">
        <v>6083</v>
      </c>
      <c r="B145" s="373"/>
      <c r="C145" s="719">
        <v>44602</v>
      </c>
      <c r="D145" s="373"/>
      <c r="E145" s="346">
        <v>127.23</v>
      </c>
      <c r="F145" s="373"/>
      <c r="G145" s="347">
        <v>63.095700000000001</v>
      </c>
      <c r="H145" s="374"/>
      <c r="I145" s="348">
        <v>0.55010000000000003</v>
      </c>
      <c r="J145" s="348">
        <v>0.1125</v>
      </c>
      <c r="K145" s="348">
        <v>2.9527000000000001</v>
      </c>
      <c r="L145" s="348">
        <v>11.475099999999999</v>
      </c>
      <c r="M145" s="348">
        <v>-0.88100000000000001</v>
      </c>
      <c r="N145" s="350">
        <v>-1.556</v>
      </c>
      <c r="O145" s="348">
        <v>-6.4042000000000003</v>
      </c>
      <c r="P145" s="348">
        <v>14.577299999999999</v>
      </c>
      <c r="Q145" s="348" t="s">
        <v>430</v>
      </c>
      <c r="R145" s="348" t="s">
        <v>430</v>
      </c>
      <c r="S145" s="348">
        <v>15.301600000000001</v>
      </c>
      <c r="T145" s="348">
        <v>0.27689999999999998</v>
      </c>
      <c r="U145" s="348">
        <v>4.2026000000000003</v>
      </c>
      <c r="V145" s="348">
        <v>-2.3548</v>
      </c>
      <c r="W145" s="348">
        <v>2.3711000000000002</v>
      </c>
      <c r="X145" s="348">
        <v>10.7051</v>
      </c>
      <c r="Y145" s="374"/>
      <c r="Z145" s="346">
        <v>92</v>
      </c>
      <c r="AA145" s="346">
        <v>79</v>
      </c>
      <c r="AB145" s="346">
        <v>74</v>
      </c>
      <c r="AC145" s="346">
        <v>95</v>
      </c>
      <c r="AD145" s="346">
        <v>118</v>
      </c>
      <c r="AE145" s="346">
        <v>147</v>
      </c>
      <c r="AF145" s="346">
        <v>154</v>
      </c>
      <c r="AG145" s="346">
        <v>56</v>
      </c>
      <c r="AH145" s="346" t="s">
        <v>430</v>
      </c>
      <c r="AI145" s="346" t="s">
        <v>430</v>
      </c>
      <c r="AJ145" s="346">
        <v>96</v>
      </c>
      <c r="AK145" s="346">
        <v>87</v>
      </c>
      <c r="AL145" s="346">
        <v>115</v>
      </c>
      <c r="AM145" s="346">
        <v>134</v>
      </c>
      <c r="AN145" s="346">
        <v>82</v>
      </c>
      <c r="AO145" s="373"/>
      <c r="AP145" s="348" t="s">
        <v>430</v>
      </c>
      <c r="AQ145" s="348" t="s">
        <v>430</v>
      </c>
      <c r="AR145" s="348" t="s">
        <v>430</v>
      </c>
      <c r="AS145" s="348">
        <v>3.37</v>
      </c>
      <c r="AT145" s="348">
        <v>3.14</v>
      </c>
      <c r="AU145" s="351"/>
      <c r="AV145" s="346" t="s">
        <v>430</v>
      </c>
      <c r="AW145" s="346" t="s">
        <v>430</v>
      </c>
      <c r="AX145" s="346" t="s">
        <v>430</v>
      </c>
      <c r="AY145" s="346">
        <v>108</v>
      </c>
      <c r="AZ145" s="346">
        <v>118</v>
      </c>
      <c r="BA145" s="374"/>
      <c r="BB145" s="348">
        <v>17.9166560773706</v>
      </c>
      <c r="BC145" s="348">
        <v>1.0030791478977299</v>
      </c>
      <c r="BD145" s="348">
        <v>5.0802160455792202E-2</v>
      </c>
      <c r="BE145" s="375">
        <v>-5.0652920871593302E-2</v>
      </c>
      <c r="BF145" s="374"/>
      <c r="BG145" s="372">
        <v>0.27639999999999998</v>
      </c>
      <c r="BH145" s="373"/>
      <c r="BI145" s="348">
        <v>65.569299999999998</v>
      </c>
      <c r="BJ145" s="348">
        <v>34.346699999999998</v>
      </c>
      <c r="BK145" s="348" t="s">
        <v>430</v>
      </c>
      <c r="BL145" s="348">
        <v>8.4000000000000005E-2</v>
      </c>
      <c r="BM145" s="373"/>
      <c r="BN145" s="372" t="s">
        <v>2612</v>
      </c>
      <c r="BO145" s="372" t="s">
        <v>4627</v>
      </c>
      <c r="BP145" s="372" t="s">
        <v>4708</v>
      </c>
      <c r="BQ145" s="372" t="s">
        <v>4470</v>
      </c>
      <c r="BR145" s="372" t="s">
        <v>4709</v>
      </c>
      <c r="BS145" s="373"/>
      <c r="BT145" s="354" t="s">
        <v>554</v>
      </c>
    </row>
    <row r="146" spans="1:72" s="428" customFormat="1" x14ac:dyDescent="0.25">
      <c r="A146" s="345" t="s">
        <v>6084</v>
      </c>
      <c r="B146" s="373"/>
      <c r="C146" s="719">
        <v>45009</v>
      </c>
      <c r="D146" s="373"/>
      <c r="E146" s="346">
        <v>127.869</v>
      </c>
      <c r="F146" s="373"/>
      <c r="G146" s="347">
        <v>79.737099999999998</v>
      </c>
      <c r="H146" s="374"/>
      <c r="I146" s="348">
        <v>1.0324</v>
      </c>
      <c r="J146" s="348">
        <v>3.4599999999999999E-2</v>
      </c>
      <c r="K146" s="348">
        <v>2.4238</v>
      </c>
      <c r="L146" s="348">
        <v>4.4413</v>
      </c>
      <c r="M146" s="348">
        <v>-9.35</v>
      </c>
      <c r="N146" s="350">
        <v>-5.0465999999999998</v>
      </c>
      <c r="O146" s="348">
        <v>0.83599999999999997</v>
      </c>
      <c r="P146" s="348">
        <v>8.0599000000000007</v>
      </c>
      <c r="Q146" s="348" t="s">
        <v>430</v>
      </c>
      <c r="R146" s="348" t="s">
        <v>430</v>
      </c>
      <c r="S146" s="348">
        <v>7.5201000000000002</v>
      </c>
      <c r="T146" s="348">
        <v>-9.1489999999999991</v>
      </c>
      <c r="U146" s="348">
        <v>-3.3982999999999999</v>
      </c>
      <c r="V146" s="348">
        <v>-6.9619</v>
      </c>
      <c r="W146" s="348">
        <v>3.2612999999999999</v>
      </c>
      <c r="X146" s="348">
        <v>10.5631</v>
      </c>
      <c r="Y146" s="374"/>
      <c r="Z146" s="346">
        <v>42</v>
      </c>
      <c r="AA146" s="346">
        <v>97</v>
      </c>
      <c r="AB146" s="346">
        <v>94</v>
      </c>
      <c r="AC146" s="346">
        <v>203</v>
      </c>
      <c r="AD146" s="346">
        <v>213</v>
      </c>
      <c r="AE146" s="346">
        <v>182</v>
      </c>
      <c r="AF146" s="346">
        <v>121</v>
      </c>
      <c r="AG146" s="346">
        <v>124</v>
      </c>
      <c r="AH146" s="346" t="s">
        <v>430</v>
      </c>
      <c r="AI146" s="346" t="s">
        <v>430</v>
      </c>
      <c r="AJ146" s="346">
        <v>211</v>
      </c>
      <c r="AK146" s="346">
        <v>217</v>
      </c>
      <c r="AL146" s="346">
        <v>185</v>
      </c>
      <c r="AM146" s="346">
        <v>185</v>
      </c>
      <c r="AN146" s="346">
        <v>62</v>
      </c>
      <c r="AO146" s="373"/>
      <c r="AP146" s="348" t="s">
        <v>430</v>
      </c>
      <c r="AQ146" s="348" t="s">
        <v>430</v>
      </c>
      <c r="AR146" s="348" t="s">
        <v>430</v>
      </c>
      <c r="AS146" s="348">
        <v>1.69</v>
      </c>
      <c r="AT146" s="348">
        <v>-8.41</v>
      </c>
      <c r="AU146" s="351"/>
      <c r="AV146" s="346" t="s">
        <v>430</v>
      </c>
      <c r="AW146" s="346" t="s">
        <v>430</v>
      </c>
      <c r="AX146" s="346" t="s">
        <v>430</v>
      </c>
      <c r="AY146" s="346">
        <v>120</v>
      </c>
      <c r="AZ146" s="346">
        <v>184</v>
      </c>
      <c r="BA146" s="374"/>
      <c r="BB146" s="348">
        <v>11.4043930498637</v>
      </c>
      <c r="BC146" s="348">
        <v>0.99798130460947698</v>
      </c>
      <c r="BD146" s="348">
        <v>2.5629521229340899E-2</v>
      </c>
      <c r="BE146" s="375">
        <v>-8.7393484920082493E-3</v>
      </c>
      <c r="BF146" s="374"/>
      <c r="BG146" s="372">
        <v>5.0299999999999997E-2</v>
      </c>
      <c r="BH146" s="373"/>
      <c r="BI146" s="348">
        <v>99.743799999999993</v>
      </c>
      <c r="BJ146" s="348" t="s">
        <v>430</v>
      </c>
      <c r="BK146" s="348" t="s">
        <v>430</v>
      </c>
      <c r="BL146" s="348">
        <v>0.25619999999999998</v>
      </c>
      <c r="BM146" s="373"/>
      <c r="BN146" s="372" t="s">
        <v>5722</v>
      </c>
      <c r="BO146" s="372" t="s">
        <v>4474</v>
      </c>
      <c r="BP146" s="372" t="s">
        <v>4475</v>
      </c>
      <c r="BQ146" s="372" t="s">
        <v>4476</v>
      </c>
      <c r="BR146" s="372" t="s">
        <v>983</v>
      </c>
      <c r="BS146" s="373"/>
      <c r="BT146" s="354" t="s">
        <v>554</v>
      </c>
    </row>
    <row r="147" spans="1:72" s="428" customFormat="1" x14ac:dyDescent="0.25">
      <c r="A147" s="345" t="s">
        <v>6085</v>
      </c>
      <c r="B147" s="373"/>
      <c r="C147" s="719">
        <v>43676</v>
      </c>
      <c r="D147" s="373"/>
      <c r="E147" s="346">
        <v>119.224</v>
      </c>
      <c r="F147" s="373"/>
      <c r="G147" s="347">
        <v>91.446799999999996</v>
      </c>
      <c r="H147" s="374"/>
      <c r="I147" s="348">
        <v>0.59450000000000003</v>
      </c>
      <c r="J147" s="348">
        <v>4.82E-2</v>
      </c>
      <c r="K147" s="348">
        <v>3.2646000000000002</v>
      </c>
      <c r="L147" s="348">
        <v>12.987399999999999</v>
      </c>
      <c r="M147" s="348">
        <v>0.38829999999999998</v>
      </c>
      <c r="N147" s="350">
        <v>4.5049999999999999</v>
      </c>
      <c r="O147" s="348">
        <v>3.6518999999999999</v>
      </c>
      <c r="P147" s="348">
        <v>19.1752</v>
      </c>
      <c r="Q147" s="348">
        <v>15.982100000000001</v>
      </c>
      <c r="R147" s="348" t="s">
        <v>430</v>
      </c>
      <c r="S147" s="348">
        <v>16.0746</v>
      </c>
      <c r="T147" s="348">
        <v>1.9099999999999999E-2</v>
      </c>
      <c r="U147" s="348">
        <v>5.1108000000000002</v>
      </c>
      <c r="V147" s="348">
        <v>1.9661</v>
      </c>
      <c r="W147" s="348">
        <v>2.2082000000000002</v>
      </c>
      <c r="X147" s="348">
        <v>17.688600000000001</v>
      </c>
      <c r="Y147" s="374"/>
      <c r="Z147" s="346">
        <v>81</v>
      </c>
      <c r="AA147" s="346">
        <v>85</v>
      </c>
      <c r="AB147" s="346">
        <v>68</v>
      </c>
      <c r="AC147" s="346">
        <v>80</v>
      </c>
      <c r="AD147" s="346">
        <v>106</v>
      </c>
      <c r="AE147" s="346">
        <v>80</v>
      </c>
      <c r="AF147" s="346">
        <v>67</v>
      </c>
      <c r="AG147" s="346">
        <v>48</v>
      </c>
      <c r="AH147" s="346">
        <v>13</v>
      </c>
      <c r="AI147" s="346" t="s">
        <v>430</v>
      </c>
      <c r="AJ147" s="346">
        <v>86</v>
      </c>
      <c r="AK147" s="346">
        <v>94</v>
      </c>
      <c r="AL147" s="346">
        <v>107</v>
      </c>
      <c r="AM147" s="346">
        <v>97</v>
      </c>
      <c r="AN147" s="346">
        <v>119</v>
      </c>
      <c r="AO147" s="373"/>
      <c r="AP147" s="348" t="s">
        <v>430</v>
      </c>
      <c r="AQ147" s="348" t="s">
        <v>430</v>
      </c>
      <c r="AR147" s="348">
        <v>15.46</v>
      </c>
      <c r="AS147" s="348">
        <v>10.59</v>
      </c>
      <c r="AT147" s="348">
        <v>7.05</v>
      </c>
      <c r="AU147" s="351"/>
      <c r="AV147" s="346" t="s">
        <v>430</v>
      </c>
      <c r="AW147" s="346" t="s">
        <v>430</v>
      </c>
      <c r="AX147" s="346">
        <v>16</v>
      </c>
      <c r="AY147" s="346">
        <v>48</v>
      </c>
      <c r="AZ147" s="346">
        <v>84</v>
      </c>
      <c r="BA147" s="374"/>
      <c r="BB147" s="348">
        <v>15.1336700649238</v>
      </c>
      <c r="BC147" s="348">
        <v>0.99618150186535603</v>
      </c>
      <c r="BD147" s="348">
        <v>7.8645207005684295E-2</v>
      </c>
      <c r="BE147" s="375">
        <v>-2.5822746851918099E-2</v>
      </c>
      <c r="BF147" s="374"/>
      <c r="BG147" s="372">
        <v>0.73640000000000005</v>
      </c>
      <c r="BH147" s="373"/>
      <c r="BI147" s="348">
        <v>61.182499999999997</v>
      </c>
      <c r="BJ147" s="348">
        <v>38.741500000000002</v>
      </c>
      <c r="BK147" s="348" t="s">
        <v>430</v>
      </c>
      <c r="BL147" s="348">
        <v>7.5999999999999998E-2</v>
      </c>
      <c r="BM147" s="373"/>
      <c r="BN147" s="372" t="s">
        <v>6086</v>
      </c>
      <c r="BO147" s="372" t="s">
        <v>1397</v>
      </c>
      <c r="BP147" s="372" t="s">
        <v>1066</v>
      </c>
      <c r="BQ147" s="372" t="s">
        <v>823</v>
      </c>
      <c r="BR147" s="372" t="s">
        <v>861</v>
      </c>
      <c r="BS147" s="373"/>
      <c r="BT147" s="354" t="s">
        <v>554</v>
      </c>
    </row>
    <row r="148" spans="1:72" s="428" customFormat="1" x14ac:dyDescent="0.25">
      <c r="A148" s="345" t="s">
        <v>6087</v>
      </c>
      <c r="B148" s="373"/>
      <c r="C148" s="719">
        <v>42555</v>
      </c>
      <c r="D148" s="373"/>
      <c r="E148" s="346">
        <v>109.01600000000001</v>
      </c>
      <c r="F148" s="373"/>
      <c r="G148" s="347">
        <v>19.071000000000002</v>
      </c>
      <c r="H148" s="374"/>
      <c r="I148" s="348">
        <v>0.31769999999999998</v>
      </c>
      <c r="J148" s="348">
        <v>0.50800000000000001</v>
      </c>
      <c r="K148" s="348">
        <v>4.101</v>
      </c>
      <c r="L148" s="348">
        <v>19.1952</v>
      </c>
      <c r="M148" s="348">
        <v>3.0063</v>
      </c>
      <c r="N148" s="350">
        <v>8.4811999999999994</v>
      </c>
      <c r="O148" s="348">
        <v>4.7621000000000002</v>
      </c>
      <c r="P148" s="348">
        <v>20.973099999999999</v>
      </c>
      <c r="Q148" s="348">
        <v>15.661300000000001</v>
      </c>
      <c r="R148" s="348" t="s">
        <v>430</v>
      </c>
      <c r="S148" s="348">
        <v>22.654900000000001</v>
      </c>
      <c r="T148" s="348">
        <v>3.1941000000000002</v>
      </c>
      <c r="U148" s="348">
        <v>11.4025</v>
      </c>
      <c r="V148" s="348">
        <v>6.3186</v>
      </c>
      <c r="W148" s="348">
        <v>3.0897999999999999</v>
      </c>
      <c r="X148" s="348">
        <v>14.2263</v>
      </c>
      <c r="Y148" s="374"/>
      <c r="Z148" s="346">
        <v>121</v>
      </c>
      <c r="AA148" s="346">
        <v>48</v>
      </c>
      <c r="AB148" s="346">
        <v>45</v>
      </c>
      <c r="AC148" s="346">
        <v>18</v>
      </c>
      <c r="AD148" s="346">
        <v>69</v>
      </c>
      <c r="AE148" s="346">
        <v>49</v>
      </c>
      <c r="AF148" s="346">
        <v>60</v>
      </c>
      <c r="AG148" s="346">
        <v>32</v>
      </c>
      <c r="AH148" s="346">
        <v>14</v>
      </c>
      <c r="AI148" s="346" t="s">
        <v>430</v>
      </c>
      <c r="AJ148" s="346">
        <v>17</v>
      </c>
      <c r="AK148" s="346">
        <v>54</v>
      </c>
      <c r="AL148" s="346">
        <v>40</v>
      </c>
      <c r="AM148" s="346">
        <v>49</v>
      </c>
      <c r="AN148" s="346">
        <v>68</v>
      </c>
      <c r="AO148" s="373"/>
      <c r="AP148" s="348">
        <v>15.43</v>
      </c>
      <c r="AQ148" s="348">
        <v>18.239999999999998</v>
      </c>
      <c r="AR148" s="348">
        <v>16.170000000000002</v>
      </c>
      <c r="AS148" s="348">
        <v>12.36</v>
      </c>
      <c r="AT148" s="348">
        <v>16.13</v>
      </c>
      <c r="AU148" s="351"/>
      <c r="AV148" s="346">
        <v>6</v>
      </c>
      <c r="AW148" s="346">
        <v>8</v>
      </c>
      <c r="AX148" s="346">
        <v>13</v>
      </c>
      <c r="AY148" s="346">
        <v>30</v>
      </c>
      <c r="AZ148" s="346">
        <v>35</v>
      </c>
      <c r="BA148" s="374"/>
      <c r="BB148" s="348">
        <v>16.776719357342799</v>
      </c>
      <c r="BC148" s="348">
        <v>0</v>
      </c>
      <c r="BD148" s="348">
        <v>7.8983677423609899E-2</v>
      </c>
      <c r="BE148" s="375" t="s">
        <v>430</v>
      </c>
      <c r="BF148" s="374"/>
      <c r="BG148" s="372" t="s">
        <v>430</v>
      </c>
      <c r="BH148" s="373"/>
      <c r="BI148" s="348">
        <v>2.7337400000000001</v>
      </c>
      <c r="BJ148" s="348">
        <v>97.263499999999993</v>
      </c>
      <c r="BK148" s="348" t="s">
        <v>430</v>
      </c>
      <c r="BL148" s="348">
        <v>2.7599999999999999E-3</v>
      </c>
      <c r="BM148" s="373"/>
      <c r="BN148" s="372" t="s">
        <v>3655</v>
      </c>
      <c r="BO148" s="372" t="s">
        <v>6088</v>
      </c>
      <c r="BP148" s="372" t="s">
        <v>6089</v>
      </c>
      <c r="BQ148" s="372" t="s">
        <v>6090</v>
      </c>
      <c r="BR148" s="372" t="s">
        <v>6091</v>
      </c>
      <c r="BS148" s="373"/>
      <c r="BT148" s="354" t="s">
        <v>554</v>
      </c>
    </row>
    <row r="149" spans="1:72" s="428" customFormat="1" x14ac:dyDescent="0.25">
      <c r="A149" s="345" t="s">
        <v>6092</v>
      </c>
      <c r="B149" s="373"/>
      <c r="C149" s="719">
        <v>43452</v>
      </c>
      <c r="D149" s="373"/>
      <c r="E149" s="346">
        <v>105.929</v>
      </c>
      <c r="F149" s="373"/>
      <c r="G149" s="347">
        <v>75.701800000000006</v>
      </c>
      <c r="H149" s="374"/>
      <c r="I149" s="348">
        <v>-1.18E-2</v>
      </c>
      <c r="J149" s="348">
        <v>-0.23710000000000001</v>
      </c>
      <c r="K149" s="348">
        <v>3.3458000000000001</v>
      </c>
      <c r="L149" s="348">
        <v>15.8133</v>
      </c>
      <c r="M149" s="348">
        <v>4.9356</v>
      </c>
      <c r="N149" s="350">
        <v>7.9055999999999997</v>
      </c>
      <c r="O149" s="348">
        <v>1.0766</v>
      </c>
      <c r="P149" s="348">
        <v>19.7438</v>
      </c>
      <c r="Q149" s="348">
        <v>14.2852</v>
      </c>
      <c r="R149" s="348" t="s">
        <v>430</v>
      </c>
      <c r="S149" s="348">
        <v>19.548999999999999</v>
      </c>
      <c r="T149" s="348">
        <v>4.3219000000000003</v>
      </c>
      <c r="U149" s="348">
        <v>6.7355</v>
      </c>
      <c r="V149" s="348">
        <v>5.3253000000000004</v>
      </c>
      <c r="W149" s="348">
        <v>1.4460999999999999</v>
      </c>
      <c r="X149" s="348">
        <v>14.047700000000001</v>
      </c>
      <c r="Y149" s="374"/>
      <c r="Z149" s="346">
        <v>176</v>
      </c>
      <c r="AA149" s="346">
        <v>150</v>
      </c>
      <c r="AB149" s="346">
        <v>59</v>
      </c>
      <c r="AC149" s="346">
        <v>29</v>
      </c>
      <c r="AD149" s="346">
        <v>39</v>
      </c>
      <c r="AE149" s="346">
        <v>53</v>
      </c>
      <c r="AF149" s="346">
        <v>111</v>
      </c>
      <c r="AG149" s="346">
        <v>39</v>
      </c>
      <c r="AH149" s="346">
        <v>16</v>
      </c>
      <c r="AI149" s="346" t="s">
        <v>430</v>
      </c>
      <c r="AJ149" s="346">
        <v>26</v>
      </c>
      <c r="AK149" s="346">
        <v>42</v>
      </c>
      <c r="AL149" s="346">
        <v>84</v>
      </c>
      <c r="AM149" s="346">
        <v>59</v>
      </c>
      <c r="AN149" s="346">
        <v>149</v>
      </c>
      <c r="AO149" s="373"/>
      <c r="AP149" s="348" t="s">
        <v>430</v>
      </c>
      <c r="AQ149" s="348">
        <v>16.600000000000001</v>
      </c>
      <c r="AR149" s="348">
        <v>14.87</v>
      </c>
      <c r="AS149" s="348">
        <v>11.26</v>
      </c>
      <c r="AT149" s="348">
        <v>12.57</v>
      </c>
      <c r="AU149" s="351"/>
      <c r="AV149" s="346" t="s">
        <v>430</v>
      </c>
      <c r="AW149" s="346">
        <v>13</v>
      </c>
      <c r="AX149" s="346">
        <v>19</v>
      </c>
      <c r="AY149" s="346">
        <v>39</v>
      </c>
      <c r="AZ149" s="346">
        <v>53</v>
      </c>
      <c r="BA149" s="374"/>
      <c r="BB149" s="348">
        <v>17.9639525888403</v>
      </c>
      <c r="BC149" s="348">
        <v>0.99882548527268</v>
      </c>
      <c r="BD149" s="348">
        <v>7.0801463628417396E-2</v>
      </c>
      <c r="BE149" s="375">
        <v>-5.9594407015013404E-3</v>
      </c>
      <c r="BF149" s="374"/>
      <c r="BG149" s="372">
        <v>0.43290000000000001</v>
      </c>
      <c r="BH149" s="373"/>
      <c r="BI149" s="348">
        <v>89.344700000000003</v>
      </c>
      <c r="BJ149" s="348">
        <v>7.3507699999999998</v>
      </c>
      <c r="BK149" s="348" t="s">
        <v>430</v>
      </c>
      <c r="BL149" s="348">
        <v>3.3045300000000002</v>
      </c>
      <c r="BM149" s="373"/>
      <c r="BN149" s="372" t="s">
        <v>4836</v>
      </c>
      <c r="BO149" s="372" t="s">
        <v>5352</v>
      </c>
      <c r="BP149" s="372" t="s">
        <v>4465</v>
      </c>
      <c r="BQ149" s="372" t="s">
        <v>4466</v>
      </c>
      <c r="BR149" s="372" t="s">
        <v>4279</v>
      </c>
      <c r="BS149" s="373"/>
      <c r="BT149" s="354" t="s">
        <v>554</v>
      </c>
    </row>
    <row r="150" spans="1:72" s="428" customFormat="1" x14ac:dyDescent="0.25">
      <c r="A150" s="345" t="s">
        <v>6093</v>
      </c>
      <c r="B150" s="373"/>
      <c r="C150" s="719">
        <v>44845</v>
      </c>
      <c r="D150" s="373"/>
      <c r="E150" s="346">
        <v>102.41200000000001</v>
      </c>
      <c r="F150" s="373"/>
      <c r="G150" s="347">
        <v>31.445699999999999</v>
      </c>
      <c r="H150" s="374"/>
      <c r="I150" s="348">
        <v>0.55030000000000001</v>
      </c>
      <c r="J150" s="348">
        <v>0.11269999999999999</v>
      </c>
      <c r="K150" s="348">
        <v>2.9531000000000001</v>
      </c>
      <c r="L150" s="348">
        <v>11.4716</v>
      </c>
      <c r="M150" s="348">
        <v>-0.59399999999999997</v>
      </c>
      <c r="N150" s="350">
        <v>-1.1253</v>
      </c>
      <c r="O150" s="348">
        <v>-6.2632000000000003</v>
      </c>
      <c r="P150" s="348">
        <v>14.6272</v>
      </c>
      <c r="Q150" s="348" t="s">
        <v>430</v>
      </c>
      <c r="R150" s="348" t="s">
        <v>430</v>
      </c>
      <c r="S150" s="348">
        <v>15.2972</v>
      </c>
      <c r="T150" s="348">
        <v>0.25469999999999998</v>
      </c>
      <c r="U150" s="348">
        <v>4.4767000000000001</v>
      </c>
      <c r="V150" s="348">
        <v>-2.1074999999999999</v>
      </c>
      <c r="W150" s="348">
        <v>2.3713000000000002</v>
      </c>
      <c r="X150" s="348">
        <v>14.5181</v>
      </c>
      <c r="Y150" s="374"/>
      <c r="Z150" s="346">
        <v>90</v>
      </c>
      <c r="AA150" s="346">
        <v>78</v>
      </c>
      <c r="AB150" s="346">
        <v>73</v>
      </c>
      <c r="AC150" s="346">
        <v>97</v>
      </c>
      <c r="AD150" s="346">
        <v>114</v>
      </c>
      <c r="AE150" s="346">
        <v>134</v>
      </c>
      <c r="AF150" s="346">
        <v>151</v>
      </c>
      <c r="AG150" s="346">
        <v>55</v>
      </c>
      <c r="AH150" s="346" t="s">
        <v>430</v>
      </c>
      <c r="AI150" s="346" t="s">
        <v>430</v>
      </c>
      <c r="AJ150" s="346">
        <v>98</v>
      </c>
      <c r="AK150" s="346">
        <v>90</v>
      </c>
      <c r="AL150" s="346">
        <v>112</v>
      </c>
      <c r="AM150" s="346">
        <v>127</v>
      </c>
      <c r="AN150" s="346">
        <v>81</v>
      </c>
      <c r="AO150" s="373"/>
      <c r="AP150" s="348" t="s">
        <v>430</v>
      </c>
      <c r="AQ150" s="348" t="s">
        <v>430</v>
      </c>
      <c r="AR150" s="348" t="s">
        <v>430</v>
      </c>
      <c r="AS150" s="348">
        <v>3.54</v>
      </c>
      <c r="AT150" s="348">
        <v>3.43</v>
      </c>
      <c r="AU150" s="351"/>
      <c r="AV150" s="346" t="s">
        <v>430</v>
      </c>
      <c r="AW150" s="346" t="s">
        <v>430</v>
      </c>
      <c r="AX150" s="346" t="s">
        <v>430</v>
      </c>
      <c r="AY150" s="346">
        <v>89</v>
      </c>
      <c r="AZ150" s="346">
        <v>115</v>
      </c>
      <c r="BA150" s="374"/>
      <c r="BB150" s="348">
        <v>17.878380312347399</v>
      </c>
      <c r="BC150" s="348">
        <v>1.0010213408223601</v>
      </c>
      <c r="BD150" s="348">
        <v>5.1059430616597401E-2</v>
      </c>
      <c r="BE150" s="375">
        <v>-4.6026648344142301E-2</v>
      </c>
      <c r="BF150" s="374"/>
      <c r="BG150" s="372">
        <v>0.1651</v>
      </c>
      <c r="BH150" s="373"/>
      <c r="BI150" s="348">
        <v>65.581699999999998</v>
      </c>
      <c r="BJ150" s="348">
        <v>34.353200000000001</v>
      </c>
      <c r="BK150" s="348" t="s">
        <v>430</v>
      </c>
      <c r="BL150" s="348">
        <v>6.5100000000000005E-2</v>
      </c>
      <c r="BM150" s="373"/>
      <c r="BN150" s="372" t="s">
        <v>4706</v>
      </c>
      <c r="BO150" s="372" t="s">
        <v>4707</v>
      </c>
      <c r="BP150" s="372" t="s">
        <v>4708</v>
      </c>
      <c r="BQ150" s="372" t="s">
        <v>4470</v>
      </c>
      <c r="BR150" s="372" t="s">
        <v>4709</v>
      </c>
      <c r="BS150" s="373"/>
      <c r="BT150" s="354" t="s">
        <v>554</v>
      </c>
    </row>
    <row r="151" spans="1:72" s="428" customFormat="1" x14ac:dyDescent="0.25">
      <c r="A151" s="345" t="s">
        <v>6094</v>
      </c>
      <c r="B151" s="373"/>
      <c r="C151" s="719">
        <v>44553</v>
      </c>
      <c r="D151" s="373"/>
      <c r="E151" s="346">
        <v>100.883</v>
      </c>
      <c r="F151" s="373"/>
      <c r="G151" s="347">
        <v>249.6883</v>
      </c>
      <c r="H151" s="374"/>
      <c r="I151" s="348">
        <v>-0.21909999999999999</v>
      </c>
      <c r="J151" s="348">
        <v>-0.31769999999999998</v>
      </c>
      <c r="K151" s="348">
        <v>2.4459</v>
      </c>
      <c r="L151" s="348">
        <v>14.481400000000001</v>
      </c>
      <c r="M151" s="348">
        <v>0.69299999999999995</v>
      </c>
      <c r="N151" s="350">
        <v>-0.73809999999999998</v>
      </c>
      <c r="O151" s="348">
        <v>-3.0099999999999998E-2</v>
      </c>
      <c r="P151" s="348">
        <v>12.937099999999999</v>
      </c>
      <c r="Q151" s="348" t="s">
        <v>430</v>
      </c>
      <c r="R151" s="348" t="s">
        <v>430</v>
      </c>
      <c r="S151" s="348">
        <v>17.077500000000001</v>
      </c>
      <c r="T151" s="348">
        <v>1.1483000000000001</v>
      </c>
      <c r="U151" s="348">
        <v>3.1760000000000002</v>
      </c>
      <c r="V151" s="348">
        <v>-2.7711000000000001</v>
      </c>
      <c r="W151" s="348">
        <v>2.0007000000000001</v>
      </c>
      <c r="X151" s="348">
        <v>8.4192999999999998</v>
      </c>
      <c r="Y151" s="374"/>
      <c r="Z151" s="346">
        <v>190</v>
      </c>
      <c r="AA151" s="346">
        <v>165</v>
      </c>
      <c r="AB151" s="346">
        <v>86</v>
      </c>
      <c r="AC151" s="346">
        <v>58</v>
      </c>
      <c r="AD151" s="346">
        <v>103</v>
      </c>
      <c r="AE151" s="346">
        <v>132</v>
      </c>
      <c r="AF151" s="346">
        <v>129</v>
      </c>
      <c r="AG151" s="346">
        <v>65</v>
      </c>
      <c r="AH151" s="346" t="s">
        <v>430</v>
      </c>
      <c r="AI151" s="346" t="s">
        <v>430</v>
      </c>
      <c r="AJ151" s="346">
        <v>68</v>
      </c>
      <c r="AK151" s="346">
        <v>82</v>
      </c>
      <c r="AL151" s="346">
        <v>126</v>
      </c>
      <c r="AM151" s="346">
        <v>140</v>
      </c>
      <c r="AN151" s="346">
        <v>129</v>
      </c>
      <c r="AO151" s="373"/>
      <c r="AP151" s="348" t="s">
        <v>430</v>
      </c>
      <c r="AQ151" s="348" t="s">
        <v>430</v>
      </c>
      <c r="AR151" s="348" t="s">
        <v>430</v>
      </c>
      <c r="AS151" s="348">
        <v>6.07</v>
      </c>
      <c r="AT151" s="348">
        <v>5.88</v>
      </c>
      <c r="AU151" s="351"/>
      <c r="AV151" s="346" t="s">
        <v>430</v>
      </c>
      <c r="AW151" s="346" t="s">
        <v>430</v>
      </c>
      <c r="AX151" s="346" t="s">
        <v>430</v>
      </c>
      <c r="AY151" s="346">
        <v>71</v>
      </c>
      <c r="AZ151" s="346">
        <v>93</v>
      </c>
      <c r="BA151" s="374"/>
      <c r="BB151" s="348">
        <v>14.567875629188</v>
      </c>
      <c r="BC151" s="348">
        <v>1.00024241241637</v>
      </c>
      <c r="BD151" s="348">
        <v>4.9683704090098403E-2</v>
      </c>
      <c r="BE151" s="375">
        <v>-2.3278102316371199E-2</v>
      </c>
      <c r="BF151" s="374"/>
      <c r="BG151" s="372">
        <v>8.4199999999999997E-2</v>
      </c>
      <c r="BH151" s="373"/>
      <c r="BI151" s="348">
        <v>17.215800000000002</v>
      </c>
      <c r="BJ151" s="348">
        <v>70.688599999999994</v>
      </c>
      <c r="BK151" s="348">
        <v>11.9748</v>
      </c>
      <c r="BL151" s="348">
        <v>0.1208</v>
      </c>
      <c r="BM151" s="373"/>
      <c r="BN151" s="372" t="s">
        <v>4838</v>
      </c>
      <c r="BO151" s="372" t="s">
        <v>4839</v>
      </c>
      <c r="BP151" s="372" t="s">
        <v>808</v>
      </c>
      <c r="BQ151" s="372" t="s">
        <v>4840</v>
      </c>
      <c r="BR151" s="372" t="s">
        <v>4841</v>
      </c>
      <c r="BS151" s="373"/>
      <c r="BT151" s="354" t="s">
        <v>554</v>
      </c>
    </row>
    <row r="152" spans="1:72" s="428" customFormat="1" x14ac:dyDescent="0.25">
      <c r="A152" s="345" t="s">
        <v>6095</v>
      </c>
      <c r="B152" s="373"/>
      <c r="C152" s="719">
        <v>44152</v>
      </c>
      <c r="D152" s="373"/>
      <c r="E152" s="346">
        <v>99.407700000000006</v>
      </c>
      <c r="F152" s="373"/>
      <c r="G152" s="347">
        <v>41.111600000000003</v>
      </c>
      <c r="H152" s="374"/>
      <c r="I152" s="348">
        <v>0.86140000000000005</v>
      </c>
      <c r="J152" s="348">
        <v>-0.13850000000000001</v>
      </c>
      <c r="K152" s="348">
        <v>1.5609999999999999</v>
      </c>
      <c r="L152" s="348">
        <v>5.9421999999999997</v>
      </c>
      <c r="M152" s="348">
        <v>-7.6246</v>
      </c>
      <c r="N152" s="350">
        <v>-3.1989000000000001</v>
      </c>
      <c r="O152" s="348">
        <v>1.8072999999999999</v>
      </c>
      <c r="P152" s="348">
        <v>10.7592</v>
      </c>
      <c r="Q152" s="348">
        <v>8.7813999999999997</v>
      </c>
      <c r="R152" s="348" t="s">
        <v>430</v>
      </c>
      <c r="S152" s="348">
        <v>8.7315000000000005</v>
      </c>
      <c r="T152" s="348">
        <v>-7.3608000000000002</v>
      </c>
      <c r="U152" s="348">
        <v>-2.0264000000000002</v>
      </c>
      <c r="V152" s="348">
        <v>-5.2396000000000003</v>
      </c>
      <c r="W152" s="348">
        <v>2.0354000000000001</v>
      </c>
      <c r="X152" s="348">
        <v>11.497</v>
      </c>
      <c r="Y152" s="374"/>
      <c r="Z152" s="346">
        <v>52</v>
      </c>
      <c r="AA152" s="346">
        <v>141</v>
      </c>
      <c r="AB152" s="346">
        <v>170</v>
      </c>
      <c r="AC152" s="346">
        <v>169</v>
      </c>
      <c r="AD152" s="346">
        <v>203</v>
      </c>
      <c r="AE152" s="346">
        <v>172</v>
      </c>
      <c r="AF152" s="346">
        <v>105</v>
      </c>
      <c r="AG152" s="346">
        <v>80</v>
      </c>
      <c r="AH152" s="346">
        <v>70</v>
      </c>
      <c r="AI152" s="346" t="s">
        <v>430</v>
      </c>
      <c r="AJ152" s="346">
        <v>171</v>
      </c>
      <c r="AK152" s="346">
        <v>185</v>
      </c>
      <c r="AL152" s="346">
        <v>177</v>
      </c>
      <c r="AM152" s="346">
        <v>175</v>
      </c>
      <c r="AN152" s="346">
        <v>128</v>
      </c>
      <c r="AO152" s="373"/>
      <c r="AP152" s="348" t="s">
        <v>430</v>
      </c>
      <c r="AQ152" s="348" t="s">
        <v>430</v>
      </c>
      <c r="AR152" s="348">
        <v>7.53</v>
      </c>
      <c r="AS152" s="348">
        <v>3.6</v>
      </c>
      <c r="AT152" s="348">
        <v>-6.1</v>
      </c>
      <c r="AU152" s="351"/>
      <c r="AV152" s="346" t="s">
        <v>430</v>
      </c>
      <c r="AW152" s="346" t="s">
        <v>430</v>
      </c>
      <c r="AX152" s="346">
        <v>60</v>
      </c>
      <c r="AY152" s="346">
        <v>88</v>
      </c>
      <c r="AZ152" s="346">
        <v>178</v>
      </c>
      <c r="BA152" s="374"/>
      <c r="BB152" s="348">
        <v>11.6188924897784</v>
      </c>
      <c r="BC152" s="348">
        <v>0.99737260517743498</v>
      </c>
      <c r="BD152" s="348">
        <v>4.2540498029209402E-2</v>
      </c>
      <c r="BE152" s="375">
        <v>-5.0210853816286601E-2</v>
      </c>
      <c r="BF152" s="374"/>
      <c r="BG152" s="372">
        <v>7.0000000000000007E-2</v>
      </c>
      <c r="BH152" s="373"/>
      <c r="BI152" s="348">
        <v>97.439899999999994</v>
      </c>
      <c r="BJ152" s="348">
        <v>2.54352</v>
      </c>
      <c r="BK152" s="348" t="s">
        <v>430</v>
      </c>
      <c r="BL152" s="348">
        <v>1.6580000000000001E-2</v>
      </c>
      <c r="BM152" s="373"/>
      <c r="BN152" s="372" t="s">
        <v>6096</v>
      </c>
      <c r="BO152" s="372" t="s">
        <v>6097</v>
      </c>
      <c r="BP152" s="372" t="s">
        <v>6098</v>
      </c>
      <c r="BQ152" s="372" t="s">
        <v>6099</v>
      </c>
      <c r="BR152" s="372" t="s">
        <v>6100</v>
      </c>
      <c r="BS152" s="373"/>
      <c r="BT152" s="354" t="s">
        <v>554</v>
      </c>
    </row>
    <row r="153" spans="1:72" s="428" customFormat="1" x14ac:dyDescent="0.25">
      <c r="A153" s="345" t="s">
        <v>6101</v>
      </c>
      <c r="B153" s="373"/>
      <c r="C153" s="719">
        <v>45219</v>
      </c>
      <c r="D153" s="373"/>
      <c r="E153" s="346">
        <v>103.15</v>
      </c>
      <c r="F153" s="373"/>
      <c r="G153" s="347">
        <v>29.1541</v>
      </c>
      <c r="H153" s="374"/>
      <c r="I153" s="348">
        <v>2.0455000000000001</v>
      </c>
      <c r="J153" s="348">
        <v>-4.2895000000000003</v>
      </c>
      <c r="K153" s="348">
        <v>-4.3074000000000003</v>
      </c>
      <c r="L153" s="348">
        <v>-6.4886999999999997</v>
      </c>
      <c r="M153" s="348">
        <v>-28.5213</v>
      </c>
      <c r="N153" s="350">
        <v>-26.700800000000001</v>
      </c>
      <c r="O153" s="348">
        <v>-9.6379000000000001</v>
      </c>
      <c r="P153" s="348" t="s">
        <v>430</v>
      </c>
      <c r="Q153" s="348" t="s">
        <v>430</v>
      </c>
      <c r="R153" s="348" t="s">
        <v>430</v>
      </c>
      <c r="S153" s="348">
        <v>-4.5994999999999999</v>
      </c>
      <c r="T153" s="348">
        <v>-26.461400000000001</v>
      </c>
      <c r="U153" s="348">
        <v>-16.595600000000001</v>
      </c>
      <c r="V153" s="348">
        <v>-27.691800000000001</v>
      </c>
      <c r="W153" s="348">
        <v>-5.1722999999999999</v>
      </c>
      <c r="X153" s="348">
        <v>-2.8117999999999999</v>
      </c>
      <c r="Y153" s="374"/>
      <c r="Z153" s="346">
        <v>3</v>
      </c>
      <c r="AA153" s="346">
        <v>240</v>
      </c>
      <c r="AB153" s="346">
        <v>239</v>
      </c>
      <c r="AC153" s="346">
        <v>258</v>
      </c>
      <c r="AD153" s="346">
        <v>241</v>
      </c>
      <c r="AE153" s="346">
        <v>205</v>
      </c>
      <c r="AF153" s="346">
        <v>158</v>
      </c>
      <c r="AG153" s="346" t="s">
        <v>430</v>
      </c>
      <c r="AH153" s="346" t="s">
        <v>430</v>
      </c>
      <c r="AI153" s="346" t="s">
        <v>430</v>
      </c>
      <c r="AJ153" s="346">
        <v>261</v>
      </c>
      <c r="AK153" s="346">
        <v>244</v>
      </c>
      <c r="AL153" s="346">
        <v>217</v>
      </c>
      <c r="AM153" s="346">
        <v>207</v>
      </c>
      <c r="AN153" s="346">
        <v>241</v>
      </c>
      <c r="AO153" s="373"/>
      <c r="AP153" s="348" t="s">
        <v>430</v>
      </c>
      <c r="AQ153" s="348" t="s">
        <v>430</v>
      </c>
      <c r="AR153" s="348" t="s">
        <v>430</v>
      </c>
      <c r="AS153" s="348" t="s">
        <v>430</v>
      </c>
      <c r="AT153" s="348">
        <v>-32.46</v>
      </c>
      <c r="AU153" s="351"/>
      <c r="AV153" s="346" t="s">
        <v>430</v>
      </c>
      <c r="AW153" s="346" t="s">
        <v>430</v>
      </c>
      <c r="AX153" s="346" t="s">
        <v>430</v>
      </c>
      <c r="AY153" s="346" t="s">
        <v>430</v>
      </c>
      <c r="AZ153" s="346">
        <v>213</v>
      </c>
      <c r="BA153" s="374"/>
      <c r="BB153" s="348">
        <v>22.382142350083502</v>
      </c>
      <c r="BC153" s="348">
        <v>0.998999327510803</v>
      </c>
      <c r="BD153" s="348">
        <v>-1.8744370719462E-2</v>
      </c>
      <c r="BE153" s="375">
        <v>-8.4374585156955003E-3</v>
      </c>
      <c r="BF153" s="374"/>
      <c r="BG153" s="372">
        <v>5.04E-2</v>
      </c>
      <c r="BH153" s="373"/>
      <c r="BI153" s="348">
        <v>80.332899999999995</v>
      </c>
      <c r="BJ153" s="348">
        <v>19.352599999999999</v>
      </c>
      <c r="BK153" s="348" t="s">
        <v>430</v>
      </c>
      <c r="BL153" s="348">
        <v>0.3145</v>
      </c>
      <c r="BM153" s="373"/>
      <c r="BN153" s="372" t="s">
        <v>6035</v>
      </c>
      <c r="BO153" s="372" t="s">
        <v>6036</v>
      </c>
      <c r="BP153" s="372" t="s">
        <v>430</v>
      </c>
      <c r="BQ153" s="372" t="s">
        <v>430</v>
      </c>
      <c r="BR153" s="372" t="s">
        <v>430</v>
      </c>
      <c r="BS153" s="373"/>
      <c r="BT153" s="354" t="s">
        <v>554</v>
      </c>
    </row>
    <row r="154" spans="1:72" s="428" customFormat="1" x14ac:dyDescent="0.25">
      <c r="A154" s="345" t="s">
        <v>6102</v>
      </c>
      <c r="B154" s="373"/>
      <c r="C154" s="719">
        <v>46066</v>
      </c>
      <c r="D154" s="373"/>
      <c r="E154" s="346">
        <v>124.721</v>
      </c>
      <c r="F154" s="373"/>
      <c r="G154" s="347">
        <v>78.556200000000004</v>
      </c>
      <c r="H154" s="374"/>
      <c r="I154" s="348">
        <v>-1.2746999999999999</v>
      </c>
      <c r="J154" s="348">
        <v>-0.53269999999999995</v>
      </c>
      <c r="K154" s="348">
        <v>4.3170999999999999</v>
      </c>
      <c r="L154" s="348">
        <v>26.904299999999999</v>
      </c>
      <c r="M154" s="348" t="s">
        <v>430</v>
      </c>
      <c r="N154" s="350" t="s">
        <v>430</v>
      </c>
      <c r="O154" s="348" t="s">
        <v>430</v>
      </c>
      <c r="P154" s="348" t="s">
        <v>430</v>
      </c>
      <c r="Q154" s="348" t="s">
        <v>430</v>
      </c>
      <c r="R154" s="348" t="s">
        <v>430</v>
      </c>
      <c r="S154" s="348">
        <v>33.191899999999997</v>
      </c>
      <c r="T154" s="348" t="s">
        <v>430</v>
      </c>
      <c r="U154" s="348" t="s">
        <v>430</v>
      </c>
      <c r="V154" s="348" t="s">
        <v>430</v>
      </c>
      <c r="W154" s="348">
        <v>3.6564999999999999</v>
      </c>
      <c r="X154" s="348">
        <v>17.322299999999998</v>
      </c>
      <c r="Y154" s="374"/>
      <c r="Z154" s="346">
        <v>224</v>
      </c>
      <c r="AA154" s="346">
        <v>174</v>
      </c>
      <c r="AB154" s="346">
        <v>42</v>
      </c>
      <c r="AC154" s="346">
        <v>2</v>
      </c>
      <c r="AD154" s="346" t="s">
        <v>430</v>
      </c>
      <c r="AE154" s="346" t="s">
        <v>430</v>
      </c>
      <c r="AF154" s="346" t="s">
        <v>430</v>
      </c>
      <c r="AG154" s="346" t="s">
        <v>430</v>
      </c>
      <c r="AH154" s="346" t="s">
        <v>430</v>
      </c>
      <c r="AI154" s="346" t="s">
        <v>430</v>
      </c>
      <c r="AJ154" s="346">
        <v>1</v>
      </c>
      <c r="AK154" s="346" t="s">
        <v>430</v>
      </c>
      <c r="AL154" s="346" t="s">
        <v>430</v>
      </c>
      <c r="AM154" s="346" t="s">
        <v>430</v>
      </c>
      <c r="AN154" s="346">
        <v>53</v>
      </c>
      <c r="AO154" s="373"/>
      <c r="AP154" s="348" t="s">
        <v>430</v>
      </c>
      <c r="AQ154" s="348" t="s">
        <v>430</v>
      </c>
      <c r="AR154" s="348" t="s">
        <v>430</v>
      </c>
      <c r="AS154" s="348" t="s">
        <v>430</v>
      </c>
      <c r="AT154" s="348" t="s">
        <v>430</v>
      </c>
      <c r="AU154" s="351"/>
      <c r="AV154" s="346" t="s">
        <v>430</v>
      </c>
      <c r="AW154" s="346" t="s">
        <v>430</v>
      </c>
      <c r="AX154" s="346" t="s">
        <v>430</v>
      </c>
      <c r="AY154" s="346" t="s">
        <v>430</v>
      </c>
      <c r="AZ154" s="346" t="s">
        <v>430</v>
      </c>
      <c r="BA154" s="374"/>
      <c r="BB154" s="348">
        <v>35.012309636307798</v>
      </c>
      <c r="BC154" s="348">
        <v>0</v>
      </c>
      <c r="BD154" s="348">
        <v>0.114834693718509</v>
      </c>
      <c r="BE154" s="375" t="s">
        <v>430</v>
      </c>
      <c r="BF154" s="374"/>
      <c r="BG154" s="372" t="s">
        <v>430</v>
      </c>
      <c r="BH154" s="373"/>
      <c r="BI154" s="348">
        <v>60.058999999999997</v>
      </c>
      <c r="BJ154" s="348">
        <v>13.437200000000001</v>
      </c>
      <c r="BK154" s="348">
        <v>26.482299999999999</v>
      </c>
      <c r="BL154" s="348">
        <v>2.1499999999999998E-2</v>
      </c>
      <c r="BM154" s="373"/>
      <c r="BN154" s="372" t="s">
        <v>6103</v>
      </c>
      <c r="BO154" s="372" t="s">
        <v>6104</v>
      </c>
      <c r="BP154" s="372" t="s">
        <v>6105</v>
      </c>
      <c r="BQ154" s="372" t="s">
        <v>6106</v>
      </c>
      <c r="BR154" s="372" t="s">
        <v>6107</v>
      </c>
      <c r="BS154" s="373"/>
      <c r="BT154" s="354" t="s">
        <v>554</v>
      </c>
    </row>
    <row r="155" spans="1:72" s="428" customFormat="1" ht="11" x14ac:dyDescent="0.3">
      <c r="A155" s="841" t="s">
        <v>6108</v>
      </c>
      <c r="B155" s="842"/>
      <c r="C155" s="843">
        <v>45973</v>
      </c>
      <c r="D155" s="842"/>
      <c r="E155" s="844">
        <v>89.200900000000004</v>
      </c>
      <c r="F155" s="842"/>
      <c r="G155" s="845">
        <v>29.795999999999999</v>
      </c>
      <c r="H155" s="847"/>
      <c r="I155" s="846">
        <v>0.36720000000000003</v>
      </c>
      <c r="J155" s="846">
        <v>0.46870000000000001</v>
      </c>
      <c r="K155" s="846">
        <v>2.1040000000000001</v>
      </c>
      <c r="L155" s="846">
        <v>15.775600000000001</v>
      </c>
      <c r="M155" s="846">
        <v>2.8548</v>
      </c>
      <c r="N155" s="848" t="s">
        <v>430</v>
      </c>
      <c r="O155" s="846" t="s">
        <v>430</v>
      </c>
      <c r="P155" s="846" t="s">
        <v>430</v>
      </c>
      <c r="Q155" s="846" t="s">
        <v>430</v>
      </c>
      <c r="R155" s="846" t="s">
        <v>430</v>
      </c>
      <c r="S155" s="846">
        <v>19.4133</v>
      </c>
      <c r="T155" s="846">
        <v>2.5045000000000002</v>
      </c>
      <c r="U155" s="846" t="s">
        <v>430</v>
      </c>
      <c r="V155" s="846" t="s">
        <v>430</v>
      </c>
      <c r="W155" s="846">
        <v>1.8806</v>
      </c>
      <c r="X155" s="846">
        <v>1.1405000000000001</v>
      </c>
      <c r="Y155" s="847"/>
      <c r="Z155" s="844">
        <v>118</v>
      </c>
      <c r="AA155" s="844">
        <v>51</v>
      </c>
      <c r="AB155" s="844">
        <v>107</v>
      </c>
      <c r="AC155" s="844">
        <v>31</v>
      </c>
      <c r="AD155" s="844">
        <v>77</v>
      </c>
      <c r="AE155" s="844" t="s">
        <v>430</v>
      </c>
      <c r="AF155" s="844" t="s">
        <v>430</v>
      </c>
      <c r="AG155" s="844" t="s">
        <v>430</v>
      </c>
      <c r="AH155" s="844" t="s">
        <v>430</v>
      </c>
      <c r="AI155" s="844" t="s">
        <v>430</v>
      </c>
      <c r="AJ155" s="844">
        <v>32</v>
      </c>
      <c r="AK155" s="844">
        <v>72</v>
      </c>
      <c r="AL155" s="844" t="s">
        <v>430</v>
      </c>
      <c r="AM155" s="844" t="s">
        <v>430</v>
      </c>
      <c r="AN155" s="844">
        <v>130</v>
      </c>
      <c r="AO155" s="842"/>
      <c r="AP155" s="846" t="s">
        <v>430</v>
      </c>
      <c r="AQ155" s="846" t="s">
        <v>430</v>
      </c>
      <c r="AR155" s="846" t="s">
        <v>430</v>
      </c>
      <c r="AS155" s="846" t="s">
        <v>430</v>
      </c>
      <c r="AT155" s="846" t="s">
        <v>430</v>
      </c>
      <c r="AU155" s="849"/>
      <c r="AV155" s="844" t="s">
        <v>430</v>
      </c>
      <c r="AW155" s="844" t="s">
        <v>430</v>
      </c>
      <c r="AX155" s="844" t="s">
        <v>430</v>
      </c>
      <c r="AY155" s="844" t="s">
        <v>430</v>
      </c>
      <c r="AZ155" s="844" t="s">
        <v>430</v>
      </c>
      <c r="BA155" s="847"/>
      <c r="BB155" s="846">
        <v>19.163779398685602</v>
      </c>
      <c r="BC155" s="846">
        <v>0.99963855845742999</v>
      </c>
      <c r="BD155" s="846">
        <v>1.47363790246085E-2</v>
      </c>
      <c r="BE155" s="852">
        <v>-2.3163294464255101E-2</v>
      </c>
      <c r="BF155" s="847"/>
      <c r="BG155" s="855">
        <v>3.3399999999999999E-2</v>
      </c>
      <c r="BH155" s="842"/>
      <c r="BI155" s="846">
        <v>24.9846</v>
      </c>
      <c r="BJ155" s="846">
        <v>41.245899999999999</v>
      </c>
      <c r="BK155" s="846">
        <v>33.762500000000003</v>
      </c>
      <c r="BL155" s="846">
        <v>7.0000000000000001E-3</v>
      </c>
      <c r="BM155" s="842"/>
      <c r="BN155" s="855" t="s">
        <v>6109</v>
      </c>
      <c r="BO155" s="855" t="s">
        <v>6110</v>
      </c>
      <c r="BP155" s="855" t="s">
        <v>5346</v>
      </c>
      <c r="BQ155" s="855" t="s">
        <v>430</v>
      </c>
      <c r="BR155" s="855" t="s">
        <v>430</v>
      </c>
      <c r="BS155" s="842"/>
      <c r="BT155" s="856" t="s">
        <v>554</v>
      </c>
    </row>
    <row r="156" spans="1:72" s="428" customFormat="1" x14ac:dyDescent="0.25">
      <c r="A156" s="345" t="s">
        <v>6111</v>
      </c>
      <c r="B156" s="373"/>
      <c r="C156" s="719">
        <v>40707</v>
      </c>
      <c r="D156" s="373"/>
      <c r="E156" s="346">
        <v>91.25</v>
      </c>
      <c r="F156" s="373"/>
      <c r="G156" s="347">
        <v>2749.1325999999999</v>
      </c>
      <c r="H156" s="374"/>
      <c r="I156" s="348">
        <v>0.82369999999999999</v>
      </c>
      <c r="J156" s="348">
        <v>-4.2200000000000001E-2</v>
      </c>
      <c r="K156" s="348">
        <v>1.6204000000000001</v>
      </c>
      <c r="L156" s="348">
        <v>5.3177000000000003</v>
      </c>
      <c r="M156" s="348">
        <v>-7.5963000000000003</v>
      </c>
      <c r="N156" s="350">
        <v>-2.9502000000000002</v>
      </c>
      <c r="O156" s="348">
        <v>2.0783999999999998</v>
      </c>
      <c r="P156" s="348">
        <v>9.9132999999999996</v>
      </c>
      <c r="Q156" s="348">
        <v>9.9138999999999999</v>
      </c>
      <c r="R156" s="348">
        <v>12.6999</v>
      </c>
      <c r="S156" s="348">
        <v>8.0603999999999996</v>
      </c>
      <c r="T156" s="348">
        <v>-7.55</v>
      </c>
      <c r="U156" s="348">
        <v>-1.7145999999999999</v>
      </c>
      <c r="V156" s="348">
        <v>-4.8872999999999998</v>
      </c>
      <c r="W156" s="348">
        <v>2.3087</v>
      </c>
      <c r="X156" s="348">
        <v>11.376899999999999</v>
      </c>
      <c r="Y156" s="374"/>
      <c r="Z156" s="346">
        <v>65</v>
      </c>
      <c r="AA156" s="346">
        <v>111</v>
      </c>
      <c r="AB156" s="346">
        <v>158</v>
      </c>
      <c r="AC156" s="346">
        <v>183</v>
      </c>
      <c r="AD156" s="346">
        <v>197</v>
      </c>
      <c r="AE156" s="346">
        <v>166</v>
      </c>
      <c r="AF156" s="346">
        <v>101</v>
      </c>
      <c r="AG156" s="346">
        <v>107</v>
      </c>
      <c r="AH156" s="346">
        <v>56</v>
      </c>
      <c r="AI156" s="346">
        <v>23</v>
      </c>
      <c r="AJ156" s="346">
        <v>193</v>
      </c>
      <c r="AK156" s="346">
        <v>200</v>
      </c>
      <c r="AL156" s="346">
        <v>166</v>
      </c>
      <c r="AM156" s="346">
        <v>170</v>
      </c>
      <c r="AN156" s="346">
        <v>94</v>
      </c>
      <c r="AO156" s="373"/>
      <c r="AP156" s="348">
        <v>11.81</v>
      </c>
      <c r="AQ156" s="348">
        <v>11.36</v>
      </c>
      <c r="AR156" s="348">
        <v>7.86</v>
      </c>
      <c r="AS156" s="348">
        <v>3.43</v>
      </c>
      <c r="AT156" s="348">
        <v>-6.01</v>
      </c>
      <c r="AU156" s="351"/>
      <c r="AV156" s="346">
        <v>27</v>
      </c>
      <c r="AW156" s="346">
        <v>44</v>
      </c>
      <c r="AX156" s="346">
        <v>58</v>
      </c>
      <c r="AY156" s="346">
        <v>106</v>
      </c>
      <c r="AZ156" s="346">
        <v>173</v>
      </c>
      <c r="BA156" s="374"/>
      <c r="BB156" s="348">
        <v>11.477483713057399</v>
      </c>
      <c r="BC156" s="348">
        <v>0.99885035030992897</v>
      </c>
      <c r="BD156" s="348">
        <v>3.76198129559377E-2</v>
      </c>
      <c r="BE156" s="375">
        <v>-8.8935002473323199E-3</v>
      </c>
      <c r="BF156" s="374"/>
      <c r="BG156" s="372">
        <v>0.54449999999999998</v>
      </c>
      <c r="BH156" s="373"/>
      <c r="BI156" s="348">
        <v>99.735699999999994</v>
      </c>
      <c r="BJ156" s="348" t="s">
        <v>430</v>
      </c>
      <c r="BK156" s="348" t="s">
        <v>430</v>
      </c>
      <c r="BL156" s="348">
        <v>0.26429999999999998</v>
      </c>
      <c r="BM156" s="373"/>
      <c r="BN156" s="372" t="s">
        <v>4459</v>
      </c>
      <c r="BO156" s="372" t="s">
        <v>4453</v>
      </c>
      <c r="BP156" s="372" t="s">
        <v>4454</v>
      </c>
      <c r="BQ156" s="372" t="s">
        <v>4491</v>
      </c>
      <c r="BR156" s="372" t="s">
        <v>4455</v>
      </c>
      <c r="BS156" s="373"/>
      <c r="BT156" s="354" t="s">
        <v>554</v>
      </c>
    </row>
    <row r="157" spans="1:72" s="428" customFormat="1" x14ac:dyDescent="0.25">
      <c r="A157" s="345" t="s">
        <v>6112</v>
      </c>
      <c r="B157" s="373"/>
      <c r="C157" s="719">
        <v>45534</v>
      </c>
      <c r="D157" s="373"/>
      <c r="E157" s="346">
        <v>85.0505</v>
      </c>
      <c r="F157" s="373"/>
      <c r="G157" s="347">
        <v>16.5212</v>
      </c>
      <c r="H157" s="374"/>
      <c r="I157" s="348">
        <v>0.40479999999999999</v>
      </c>
      <c r="J157" s="348">
        <v>0.4713</v>
      </c>
      <c r="K157" s="348">
        <v>2.8833000000000002</v>
      </c>
      <c r="L157" s="348">
        <v>12.749599999999999</v>
      </c>
      <c r="M157" s="348">
        <v>-0.2969</v>
      </c>
      <c r="N157" s="350">
        <v>2.1858</v>
      </c>
      <c r="O157" s="348" t="s">
        <v>430</v>
      </c>
      <c r="P157" s="348" t="s">
        <v>430</v>
      </c>
      <c r="Q157" s="348" t="s">
        <v>430</v>
      </c>
      <c r="R157" s="348" t="s">
        <v>430</v>
      </c>
      <c r="S157" s="348">
        <v>15.5563</v>
      </c>
      <c r="T157" s="348">
        <v>-0.40989999999999999</v>
      </c>
      <c r="U157" s="348">
        <v>3.8612000000000002</v>
      </c>
      <c r="V157" s="348">
        <v>-0.28189999999999998</v>
      </c>
      <c r="W157" s="348">
        <v>2.5798000000000001</v>
      </c>
      <c r="X157" s="348">
        <v>-0.25269999999999998</v>
      </c>
      <c r="Y157" s="374"/>
      <c r="Z157" s="346">
        <v>115</v>
      </c>
      <c r="AA157" s="346">
        <v>50</v>
      </c>
      <c r="AB157" s="346">
        <v>78</v>
      </c>
      <c r="AC157" s="346">
        <v>83</v>
      </c>
      <c r="AD157" s="346">
        <v>108</v>
      </c>
      <c r="AE157" s="346">
        <v>107</v>
      </c>
      <c r="AF157" s="346" t="s">
        <v>430</v>
      </c>
      <c r="AG157" s="346" t="s">
        <v>430</v>
      </c>
      <c r="AH157" s="346" t="s">
        <v>430</v>
      </c>
      <c r="AI157" s="346" t="s">
        <v>430</v>
      </c>
      <c r="AJ157" s="346">
        <v>93</v>
      </c>
      <c r="AK157" s="346">
        <v>95</v>
      </c>
      <c r="AL157" s="346">
        <v>118</v>
      </c>
      <c r="AM157" s="346">
        <v>115</v>
      </c>
      <c r="AN157" s="346">
        <v>76</v>
      </c>
      <c r="AO157" s="373"/>
      <c r="AP157" s="348" t="s">
        <v>430</v>
      </c>
      <c r="AQ157" s="348" t="s">
        <v>430</v>
      </c>
      <c r="AR157" s="348" t="s">
        <v>430</v>
      </c>
      <c r="AS157" s="348" t="s">
        <v>430</v>
      </c>
      <c r="AT157" s="348">
        <v>5.56</v>
      </c>
      <c r="AU157" s="351"/>
      <c r="AV157" s="346" t="s">
        <v>430</v>
      </c>
      <c r="AW157" s="346" t="s">
        <v>430</v>
      </c>
      <c r="AX157" s="346" t="s">
        <v>430</v>
      </c>
      <c r="AY157" s="346" t="s">
        <v>430</v>
      </c>
      <c r="AZ157" s="346">
        <v>94</v>
      </c>
      <c r="BA157" s="374"/>
      <c r="BB157" s="348">
        <v>15.2036216190627</v>
      </c>
      <c r="BC157" s="348">
        <v>0.998269609280237</v>
      </c>
      <c r="BD157" s="348">
        <v>-3.3074342571479599E-2</v>
      </c>
      <c r="BE157" s="375">
        <v>-1.6488780731087799E-2</v>
      </c>
      <c r="BF157" s="374"/>
      <c r="BG157" s="372">
        <v>6.9900000000000004E-2</v>
      </c>
      <c r="BH157" s="373"/>
      <c r="BI157" s="348">
        <v>49.606400000000001</v>
      </c>
      <c r="BJ157" s="348">
        <v>25.305599999999998</v>
      </c>
      <c r="BK157" s="348">
        <v>24.569600000000001</v>
      </c>
      <c r="BL157" s="348">
        <v>0.51839999999999997</v>
      </c>
      <c r="BM157" s="373"/>
      <c r="BN157" s="372" t="s">
        <v>4732</v>
      </c>
      <c r="BO157" s="372" t="s">
        <v>4733</v>
      </c>
      <c r="BP157" s="372" t="s">
        <v>4734</v>
      </c>
      <c r="BQ157" s="372" t="s">
        <v>6113</v>
      </c>
      <c r="BR157" s="372" t="s">
        <v>4736</v>
      </c>
      <c r="BS157" s="373"/>
      <c r="BT157" s="354" t="s">
        <v>554</v>
      </c>
    </row>
    <row r="158" spans="1:72" s="428" customFormat="1" x14ac:dyDescent="0.25">
      <c r="A158" s="345" t="s">
        <v>6114</v>
      </c>
      <c r="B158" s="373"/>
      <c r="C158" s="719">
        <v>45909</v>
      </c>
      <c r="D158" s="373"/>
      <c r="E158" s="346">
        <v>85.55</v>
      </c>
      <c r="F158" s="373"/>
      <c r="G158" s="347">
        <v>10.7043</v>
      </c>
      <c r="H158" s="374"/>
      <c r="I158" s="348">
        <v>0.3901</v>
      </c>
      <c r="J158" s="348">
        <v>1.3914</v>
      </c>
      <c r="K158" s="348">
        <v>5.2175000000000002</v>
      </c>
      <c r="L158" s="348">
        <v>22.071200000000001</v>
      </c>
      <c r="M158" s="348">
        <v>7.1523000000000003</v>
      </c>
      <c r="N158" s="350" t="s">
        <v>430</v>
      </c>
      <c r="O158" s="348" t="s">
        <v>430</v>
      </c>
      <c r="P158" s="348" t="s">
        <v>430</v>
      </c>
      <c r="Q158" s="348" t="s">
        <v>430</v>
      </c>
      <c r="R158" s="348" t="s">
        <v>430</v>
      </c>
      <c r="S158" s="348">
        <v>24.4209</v>
      </c>
      <c r="T158" s="348">
        <v>7.1200999999999999</v>
      </c>
      <c r="U158" s="348">
        <v>8.2324999999999999</v>
      </c>
      <c r="V158" s="348" t="s">
        <v>430</v>
      </c>
      <c r="W158" s="348">
        <v>4.1486999999999998</v>
      </c>
      <c r="X158" s="348">
        <v>7.0430000000000001</v>
      </c>
      <c r="Y158" s="374"/>
      <c r="Z158" s="346">
        <v>117</v>
      </c>
      <c r="AA158" s="346">
        <v>25</v>
      </c>
      <c r="AB158" s="346">
        <v>40</v>
      </c>
      <c r="AC158" s="346">
        <v>10</v>
      </c>
      <c r="AD158" s="346">
        <v>24</v>
      </c>
      <c r="AE158" s="346" t="s">
        <v>430</v>
      </c>
      <c r="AF158" s="346" t="s">
        <v>430</v>
      </c>
      <c r="AG158" s="346" t="s">
        <v>430</v>
      </c>
      <c r="AH158" s="346" t="s">
        <v>430</v>
      </c>
      <c r="AI158" s="346" t="s">
        <v>430</v>
      </c>
      <c r="AJ158" s="346">
        <v>14</v>
      </c>
      <c r="AK158" s="346">
        <v>22</v>
      </c>
      <c r="AL158" s="346">
        <v>65</v>
      </c>
      <c r="AM158" s="346" t="s">
        <v>430</v>
      </c>
      <c r="AN158" s="346">
        <v>42</v>
      </c>
      <c r="AO158" s="373"/>
      <c r="AP158" s="348" t="s">
        <v>430</v>
      </c>
      <c r="AQ158" s="348" t="s">
        <v>430</v>
      </c>
      <c r="AR158" s="348" t="s">
        <v>430</v>
      </c>
      <c r="AS158" s="348" t="s">
        <v>430</v>
      </c>
      <c r="AT158" s="348" t="s">
        <v>430</v>
      </c>
      <c r="AU158" s="351"/>
      <c r="AV158" s="346" t="s">
        <v>430</v>
      </c>
      <c r="AW158" s="346" t="s">
        <v>430</v>
      </c>
      <c r="AX158" s="346" t="s">
        <v>430</v>
      </c>
      <c r="AY158" s="346" t="s">
        <v>430</v>
      </c>
      <c r="AZ158" s="346" t="s">
        <v>430</v>
      </c>
      <c r="BA158" s="374"/>
      <c r="BB158" s="348">
        <v>23.499489668438699</v>
      </c>
      <c r="BC158" s="348">
        <v>0.99849225348051496</v>
      </c>
      <c r="BD158" s="348">
        <v>1.30914523347466E-2</v>
      </c>
      <c r="BE158" s="375">
        <v>4.0025195020359901E-2</v>
      </c>
      <c r="BF158" s="374"/>
      <c r="BG158" s="372">
        <v>0.1191</v>
      </c>
      <c r="BH158" s="373"/>
      <c r="BI158" s="348" t="s">
        <v>430</v>
      </c>
      <c r="BJ158" s="348">
        <v>8.2242999999999995</v>
      </c>
      <c r="BK158" s="348">
        <v>91.728999999999999</v>
      </c>
      <c r="BL158" s="348">
        <v>4.6699999999999998E-2</v>
      </c>
      <c r="BM158" s="373"/>
      <c r="BN158" s="372" t="s">
        <v>6115</v>
      </c>
      <c r="BO158" s="372" t="s">
        <v>6116</v>
      </c>
      <c r="BP158" s="372" t="s">
        <v>6117</v>
      </c>
      <c r="BQ158" s="372" t="s">
        <v>6118</v>
      </c>
      <c r="BR158" s="372" t="s">
        <v>6119</v>
      </c>
      <c r="BS158" s="373"/>
      <c r="BT158" s="354" t="s">
        <v>554</v>
      </c>
    </row>
    <row r="159" spans="1:72" s="428" customFormat="1" ht="11" x14ac:dyDescent="0.3">
      <c r="A159" s="841" t="s">
        <v>6120</v>
      </c>
      <c r="B159" s="842"/>
      <c r="C159" s="843">
        <v>42340</v>
      </c>
      <c r="D159" s="842"/>
      <c r="E159" s="844">
        <v>79.731700000000004</v>
      </c>
      <c r="F159" s="842"/>
      <c r="G159" s="845">
        <v>14.1274</v>
      </c>
      <c r="H159" s="847"/>
      <c r="I159" s="846">
        <v>0.89339999999999997</v>
      </c>
      <c r="J159" s="846">
        <v>-0.78790000000000004</v>
      </c>
      <c r="K159" s="846">
        <v>0.19719999999999999</v>
      </c>
      <c r="L159" s="846">
        <v>1.9079999999999999</v>
      </c>
      <c r="M159" s="846">
        <v>-9.2281999999999993</v>
      </c>
      <c r="N159" s="848">
        <v>-4.6811999999999996</v>
      </c>
      <c r="O159" s="846">
        <v>-1.615</v>
      </c>
      <c r="P159" s="846">
        <v>9.5292999999999992</v>
      </c>
      <c r="Q159" s="846">
        <v>10.2484</v>
      </c>
      <c r="R159" s="846">
        <v>14.5542</v>
      </c>
      <c r="S159" s="846">
        <v>4.0830000000000002</v>
      </c>
      <c r="T159" s="846">
        <v>-8.9624000000000006</v>
      </c>
      <c r="U159" s="846">
        <v>-2.7075</v>
      </c>
      <c r="V159" s="846">
        <v>-5.9954000000000001</v>
      </c>
      <c r="W159" s="846">
        <v>0.33169999999999999</v>
      </c>
      <c r="X159" s="846">
        <v>13.859400000000001</v>
      </c>
      <c r="Y159" s="847"/>
      <c r="Z159" s="844">
        <v>51</v>
      </c>
      <c r="AA159" s="844">
        <v>186</v>
      </c>
      <c r="AB159" s="844">
        <v>195</v>
      </c>
      <c r="AC159" s="844">
        <v>225</v>
      </c>
      <c r="AD159" s="844">
        <v>207</v>
      </c>
      <c r="AE159" s="844">
        <v>175</v>
      </c>
      <c r="AF159" s="844">
        <v>141</v>
      </c>
      <c r="AG159" s="844">
        <v>110</v>
      </c>
      <c r="AH159" s="844">
        <v>38</v>
      </c>
      <c r="AI159" s="844">
        <v>6</v>
      </c>
      <c r="AJ159" s="844">
        <v>227</v>
      </c>
      <c r="AK159" s="844">
        <v>211</v>
      </c>
      <c r="AL159" s="844">
        <v>178</v>
      </c>
      <c r="AM159" s="844">
        <v>177</v>
      </c>
      <c r="AN159" s="844">
        <v>189</v>
      </c>
      <c r="AO159" s="842"/>
      <c r="AP159" s="846">
        <v>13.23</v>
      </c>
      <c r="AQ159" s="846">
        <v>11.8</v>
      </c>
      <c r="AR159" s="846">
        <v>6.73</v>
      </c>
      <c r="AS159" s="846">
        <v>-0.22</v>
      </c>
      <c r="AT159" s="846">
        <v>-9.48</v>
      </c>
      <c r="AU159" s="849"/>
      <c r="AV159" s="844">
        <v>11</v>
      </c>
      <c r="AW159" s="844">
        <v>27</v>
      </c>
      <c r="AX159" s="844">
        <v>62</v>
      </c>
      <c r="AY159" s="844">
        <v>125</v>
      </c>
      <c r="AZ159" s="844">
        <v>193</v>
      </c>
      <c r="BA159" s="847"/>
      <c r="BB159" s="846">
        <v>11.968477606468101</v>
      </c>
      <c r="BC159" s="846">
        <v>0.998283349330504</v>
      </c>
      <c r="BD159" s="846">
        <v>3.2595949858816101E-2</v>
      </c>
      <c r="BE159" s="852">
        <v>-1.18235406944006E-2</v>
      </c>
      <c r="BF159" s="847"/>
      <c r="BG159" s="855">
        <v>0.70799999999999996</v>
      </c>
      <c r="BH159" s="842"/>
      <c r="BI159" s="846">
        <v>99.460300000000004</v>
      </c>
      <c r="BJ159" s="846" t="s">
        <v>430</v>
      </c>
      <c r="BK159" s="846" t="s">
        <v>430</v>
      </c>
      <c r="BL159" s="846">
        <v>0.53969999999999996</v>
      </c>
      <c r="BM159" s="842"/>
      <c r="BN159" s="855" t="s">
        <v>4629</v>
      </c>
      <c r="BO159" s="855" t="s">
        <v>4630</v>
      </c>
      <c r="BP159" s="855" t="s">
        <v>4631</v>
      </c>
      <c r="BQ159" s="855" t="s">
        <v>4632</v>
      </c>
      <c r="BR159" s="855" t="s">
        <v>4633</v>
      </c>
      <c r="BS159" s="842"/>
      <c r="BT159" s="856" t="s">
        <v>554</v>
      </c>
    </row>
    <row r="160" spans="1:72" s="428" customFormat="1" x14ac:dyDescent="0.25">
      <c r="A160" s="345" t="s">
        <v>6121</v>
      </c>
      <c r="B160" s="373"/>
      <c r="C160" s="719">
        <v>45943</v>
      </c>
      <c r="D160" s="373"/>
      <c r="E160" s="346">
        <v>78.48</v>
      </c>
      <c r="F160" s="373"/>
      <c r="G160" s="347">
        <v>40.008200000000002</v>
      </c>
      <c r="H160" s="374"/>
      <c r="I160" s="348">
        <v>-0.89549999999999996</v>
      </c>
      <c r="J160" s="348">
        <v>-0.81240000000000001</v>
      </c>
      <c r="K160" s="348">
        <v>-0.77749999999999997</v>
      </c>
      <c r="L160" s="348">
        <v>13.678100000000001</v>
      </c>
      <c r="M160" s="348">
        <v>13.918900000000001</v>
      </c>
      <c r="N160" s="350" t="s">
        <v>430</v>
      </c>
      <c r="O160" s="348" t="s">
        <v>430</v>
      </c>
      <c r="P160" s="348" t="s">
        <v>430</v>
      </c>
      <c r="Q160" s="348" t="s">
        <v>430</v>
      </c>
      <c r="R160" s="348" t="s">
        <v>430</v>
      </c>
      <c r="S160" s="348">
        <v>14.4619</v>
      </c>
      <c r="T160" s="348">
        <v>13.1959</v>
      </c>
      <c r="U160" s="348" t="s">
        <v>430</v>
      </c>
      <c r="V160" s="348" t="s">
        <v>430</v>
      </c>
      <c r="W160" s="348">
        <v>-2.3233000000000001</v>
      </c>
      <c r="X160" s="348">
        <v>13.235300000000001</v>
      </c>
      <c r="Y160" s="374"/>
      <c r="Z160" s="346">
        <v>221</v>
      </c>
      <c r="AA160" s="346">
        <v>192</v>
      </c>
      <c r="AB160" s="346">
        <v>207</v>
      </c>
      <c r="AC160" s="346">
        <v>69</v>
      </c>
      <c r="AD160" s="346">
        <v>12</v>
      </c>
      <c r="AE160" s="346" t="s">
        <v>430</v>
      </c>
      <c r="AF160" s="346" t="s">
        <v>430</v>
      </c>
      <c r="AG160" s="346" t="s">
        <v>430</v>
      </c>
      <c r="AH160" s="346" t="s">
        <v>430</v>
      </c>
      <c r="AI160" s="346" t="s">
        <v>430</v>
      </c>
      <c r="AJ160" s="346">
        <v>106</v>
      </c>
      <c r="AK160" s="346">
        <v>11</v>
      </c>
      <c r="AL160" s="346" t="s">
        <v>430</v>
      </c>
      <c r="AM160" s="346" t="s">
        <v>430</v>
      </c>
      <c r="AN160" s="346">
        <v>231</v>
      </c>
      <c r="AO160" s="373"/>
      <c r="AP160" s="348" t="s">
        <v>430</v>
      </c>
      <c r="AQ160" s="348" t="s">
        <v>430</v>
      </c>
      <c r="AR160" s="348" t="s">
        <v>430</v>
      </c>
      <c r="AS160" s="348" t="s">
        <v>430</v>
      </c>
      <c r="AT160" s="348" t="s">
        <v>430</v>
      </c>
      <c r="AU160" s="351"/>
      <c r="AV160" s="346" t="s">
        <v>430</v>
      </c>
      <c r="AW160" s="346" t="s">
        <v>430</v>
      </c>
      <c r="AX160" s="346" t="s">
        <v>430</v>
      </c>
      <c r="AY160" s="346" t="s">
        <v>430</v>
      </c>
      <c r="AZ160" s="346" t="s">
        <v>430</v>
      </c>
      <c r="BA160" s="374"/>
      <c r="BB160" s="348">
        <v>25.5788524308179</v>
      </c>
      <c r="BC160" s="348">
        <v>0.99876765046988203</v>
      </c>
      <c r="BD160" s="348">
        <v>4.8170698490894601E-2</v>
      </c>
      <c r="BE160" s="375">
        <v>-4.7835350070681001E-2</v>
      </c>
      <c r="BF160" s="374"/>
      <c r="BG160" s="372">
        <v>5.3100000000000001E-2</v>
      </c>
      <c r="BH160" s="373"/>
      <c r="BI160" s="348">
        <v>66.966300000000004</v>
      </c>
      <c r="BJ160" s="348">
        <v>27.689299999999999</v>
      </c>
      <c r="BK160" s="348">
        <v>5.3793899999999999</v>
      </c>
      <c r="BL160" s="348">
        <v>-3.499E-2</v>
      </c>
      <c r="BM160" s="373"/>
      <c r="BN160" s="372" t="s">
        <v>6122</v>
      </c>
      <c r="BO160" s="372" t="s">
        <v>5958</v>
      </c>
      <c r="BP160" s="372" t="s">
        <v>5959</v>
      </c>
      <c r="BQ160" s="372" t="s">
        <v>5960</v>
      </c>
      <c r="BR160" s="372" t="s">
        <v>5961</v>
      </c>
      <c r="BS160" s="373"/>
      <c r="BT160" s="354" t="s">
        <v>554</v>
      </c>
    </row>
    <row r="161" spans="1:72" s="428" customFormat="1" x14ac:dyDescent="0.25">
      <c r="A161" s="345" t="s">
        <v>6123</v>
      </c>
      <c r="B161" s="373"/>
      <c r="C161" s="719">
        <v>43444</v>
      </c>
      <c r="D161" s="373"/>
      <c r="E161" s="346">
        <v>78.725300000000004</v>
      </c>
      <c r="F161" s="373"/>
      <c r="G161" s="347">
        <v>215.52440000000001</v>
      </c>
      <c r="H161" s="374"/>
      <c r="I161" s="348">
        <v>-0.23580000000000001</v>
      </c>
      <c r="J161" s="348">
        <v>-2.0958000000000001</v>
      </c>
      <c r="K161" s="348">
        <v>-1.7054</v>
      </c>
      <c r="L161" s="348">
        <v>6.5095999999999998</v>
      </c>
      <c r="M161" s="348">
        <v>-7.2797000000000001</v>
      </c>
      <c r="N161" s="350">
        <v>-3.2885</v>
      </c>
      <c r="O161" s="348">
        <v>-0.75409999999999999</v>
      </c>
      <c r="P161" s="348">
        <v>10.1431</v>
      </c>
      <c r="Q161" s="348">
        <v>9.2729999999999997</v>
      </c>
      <c r="R161" s="348" t="s">
        <v>430</v>
      </c>
      <c r="S161" s="348">
        <v>9.0733999999999995</v>
      </c>
      <c r="T161" s="348">
        <v>-6.9657</v>
      </c>
      <c r="U161" s="348">
        <v>-1.8974</v>
      </c>
      <c r="V161" s="348">
        <v>-4.6974</v>
      </c>
      <c r="W161" s="348">
        <v>-1.496</v>
      </c>
      <c r="X161" s="348">
        <v>11.989100000000001</v>
      </c>
      <c r="Y161" s="374"/>
      <c r="Z161" s="346">
        <v>193</v>
      </c>
      <c r="AA161" s="346">
        <v>226</v>
      </c>
      <c r="AB161" s="346">
        <v>221</v>
      </c>
      <c r="AC161" s="346">
        <v>159</v>
      </c>
      <c r="AD161" s="346">
        <v>184</v>
      </c>
      <c r="AE161" s="346">
        <v>174</v>
      </c>
      <c r="AF161" s="346">
        <v>136</v>
      </c>
      <c r="AG161" s="346">
        <v>93</v>
      </c>
      <c r="AH161" s="346">
        <v>61</v>
      </c>
      <c r="AI161" s="346" t="s">
        <v>430</v>
      </c>
      <c r="AJ161" s="346">
        <v>167</v>
      </c>
      <c r="AK161" s="346">
        <v>183</v>
      </c>
      <c r="AL161" s="346">
        <v>176</v>
      </c>
      <c r="AM161" s="346">
        <v>156</v>
      </c>
      <c r="AN161" s="346">
        <v>224</v>
      </c>
      <c r="AO161" s="373"/>
      <c r="AP161" s="348" t="s">
        <v>430</v>
      </c>
      <c r="AQ161" s="348">
        <v>10.58</v>
      </c>
      <c r="AR161" s="348">
        <v>7.3</v>
      </c>
      <c r="AS161" s="348">
        <v>1.96</v>
      </c>
      <c r="AT161" s="348">
        <v>-5.54</v>
      </c>
      <c r="AU161" s="351"/>
      <c r="AV161" s="346" t="s">
        <v>430</v>
      </c>
      <c r="AW161" s="346">
        <v>47</v>
      </c>
      <c r="AX161" s="346">
        <v>61</v>
      </c>
      <c r="AY161" s="346">
        <v>113</v>
      </c>
      <c r="AZ161" s="346">
        <v>158</v>
      </c>
      <c r="BA161" s="374"/>
      <c r="BB161" s="348">
        <v>12.7213878132488</v>
      </c>
      <c r="BC161" s="348">
        <v>0.99841840038507301</v>
      </c>
      <c r="BD161" s="348">
        <v>3.5175204243149301E-2</v>
      </c>
      <c r="BE161" s="375">
        <v>-4.1081605048529403E-2</v>
      </c>
      <c r="BF161" s="374"/>
      <c r="BG161" s="372">
        <v>5.6899999999999999E-2</v>
      </c>
      <c r="BH161" s="373"/>
      <c r="BI161" s="348">
        <v>74.879300000000001</v>
      </c>
      <c r="BJ161" s="348">
        <v>22.232199999999999</v>
      </c>
      <c r="BK161" s="348">
        <v>2.6343000000000001</v>
      </c>
      <c r="BL161" s="348">
        <v>0.25419999999999998</v>
      </c>
      <c r="BM161" s="373"/>
      <c r="BN161" s="372" t="s">
        <v>4784</v>
      </c>
      <c r="BO161" s="372" t="s">
        <v>4701</v>
      </c>
      <c r="BP161" s="372" t="s">
        <v>4702</v>
      </c>
      <c r="BQ161" s="372" t="s">
        <v>4786</v>
      </c>
      <c r="BR161" s="372" t="s">
        <v>4704</v>
      </c>
      <c r="BS161" s="373"/>
      <c r="BT161" s="354" t="s">
        <v>554</v>
      </c>
    </row>
    <row r="162" spans="1:72" s="428" customFormat="1" x14ac:dyDescent="0.25">
      <c r="A162" s="345" t="s">
        <v>6124</v>
      </c>
      <c r="B162" s="373"/>
      <c r="C162" s="719">
        <v>44490</v>
      </c>
      <c r="D162" s="373"/>
      <c r="E162" s="346">
        <v>81.284400000000005</v>
      </c>
      <c r="F162" s="373"/>
      <c r="G162" s="347">
        <v>16.3931</v>
      </c>
      <c r="H162" s="374"/>
      <c r="I162" s="348">
        <v>0.22189999999999999</v>
      </c>
      <c r="J162" s="348">
        <v>3.5695999999999999</v>
      </c>
      <c r="K162" s="348">
        <v>1.8667</v>
      </c>
      <c r="L162" s="348">
        <v>12.1594</v>
      </c>
      <c r="M162" s="348">
        <v>8.3905999999999992</v>
      </c>
      <c r="N162" s="350">
        <v>13.506</v>
      </c>
      <c r="O162" s="348">
        <v>13.8789</v>
      </c>
      <c r="P162" s="348">
        <v>23.659099999999999</v>
      </c>
      <c r="Q162" s="348" t="s">
        <v>430</v>
      </c>
      <c r="R162" s="348" t="s">
        <v>430</v>
      </c>
      <c r="S162" s="348">
        <v>12.387700000000001</v>
      </c>
      <c r="T162" s="348">
        <v>9.1782000000000004</v>
      </c>
      <c r="U162" s="348">
        <v>13.006</v>
      </c>
      <c r="V162" s="348">
        <v>10.731299999999999</v>
      </c>
      <c r="W162" s="348">
        <v>3.7025999999999999</v>
      </c>
      <c r="X162" s="348">
        <v>14.3696</v>
      </c>
      <c r="Y162" s="374"/>
      <c r="Z162" s="346">
        <v>134</v>
      </c>
      <c r="AA162" s="346">
        <v>5</v>
      </c>
      <c r="AB162" s="346">
        <v>127</v>
      </c>
      <c r="AC162" s="346">
        <v>89</v>
      </c>
      <c r="AD162" s="346">
        <v>17</v>
      </c>
      <c r="AE162" s="346">
        <v>36</v>
      </c>
      <c r="AF162" s="346">
        <v>22</v>
      </c>
      <c r="AG162" s="346">
        <v>21</v>
      </c>
      <c r="AH162" s="346" t="s">
        <v>430</v>
      </c>
      <c r="AI162" s="346" t="s">
        <v>430</v>
      </c>
      <c r="AJ162" s="346">
        <v>124</v>
      </c>
      <c r="AK162" s="346">
        <v>17</v>
      </c>
      <c r="AL162" s="346">
        <v>36</v>
      </c>
      <c r="AM162" s="346">
        <v>38</v>
      </c>
      <c r="AN162" s="346">
        <v>50</v>
      </c>
      <c r="AO162" s="373"/>
      <c r="AP162" s="348" t="s">
        <v>430</v>
      </c>
      <c r="AQ162" s="348" t="s">
        <v>430</v>
      </c>
      <c r="AR162" s="348" t="s">
        <v>430</v>
      </c>
      <c r="AS162" s="348">
        <v>15.68</v>
      </c>
      <c r="AT162" s="348">
        <v>18.36</v>
      </c>
      <c r="AU162" s="351"/>
      <c r="AV162" s="346" t="s">
        <v>430</v>
      </c>
      <c r="AW162" s="346" t="s">
        <v>430</v>
      </c>
      <c r="AX162" s="346" t="s">
        <v>430</v>
      </c>
      <c r="AY162" s="346">
        <v>20</v>
      </c>
      <c r="AZ162" s="346">
        <v>27</v>
      </c>
      <c r="BA162" s="374"/>
      <c r="BB162" s="348">
        <v>14.254789793885999</v>
      </c>
      <c r="BC162" s="348">
        <v>1.0055958395687401</v>
      </c>
      <c r="BD162" s="348">
        <v>0.10760813860629601</v>
      </c>
      <c r="BE162" s="375">
        <v>-9.9503161589813392E-3</v>
      </c>
      <c r="BF162" s="374"/>
      <c r="BG162" s="372">
        <v>0.25569999999999998</v>
      </c>
      <c r="BH162" s="373"/>
      <c r="BI162" s="348">
        <v>61.282299999999999</v>
      </c>
      <c r="BJ162" s="348">
        <v>36.857799999999997</v>
      </c>
      <c r="BK162" s="348">
        <v>1.8411500000000001</v>
      </c>
      <c r="BL162" s="348">
        <v>1.8749999999999999E-2</v>
      </c>
      <c r="BM162" s="373"/>
      <c r="BN162" s="372" t="s">
        <v>6125</v>
      </c>
      <c r="BO162" s="372" t="s">
        <v>6009</v>
      </c>
      <c r="BP162" s="372" t="s">
        <v>5157</v>
      </c>
      <c r="BQ162" s="372" t="s">
        <v>430</v>
      </c>
      <c r="BR162" s="372" t="s">
        <v>430</v>
      </c>
      <c r="BS162" s="373"/>
      <c r="BT162" s="354" t="s">
        <v>554</v>
      </c>
    </row>
    <row r="163" spans="1:72" s="428" customFormat="1" x14ac:dyDescent="0.25">
      <c r="A163" s="345" t="s">
        <v>6126</v>
      </c>
      <c r="B163" s="373"/>
      <c r="C163" s="719">
        <v>41744</v>
      </c>
      <c r="D163" s="373"/>
      <c r="E163" s="346">
        <v>70.717299999999994</v>
      </c>
      <c r="F163" s="373"/>
      <c r="G163" s="347">
        <v>76.490099999999998</v>
      </c>
      <c r="H163" s="374"/>
      <c r="I163" s="348">
        <v>0.45729999999999998</v>
      </c>
      <c r="J163" s="348">
        <v>-1.8663000000000001</v>
      </c>
      <c r="K163" s="348">
        <v>-1.3552</v>
      </c>
      <c r="L163" s="348">
        <v>1.0981000000000001</v>
      </c>
      <c r="M163" s="348">
        <v>-8.3826999999999998</v>
      </c>
      <c r="N163" s="350">
        <v>-1.9693000000000001</v>
      </c>
      <c r="O163" s="348">
        <v>-1.5660000000000001</v>
      </c>
      <c r="P163" s="348">
        <v>13.448600000000001</v>
      </c>
      <c r="Q163" s="348">
        <v>13.7006</v>
      </c>
      <c r="R163" s="348">
        <v>14.301299999999999</v>
      </c>
      <c r="S163" s="348">
        <v>3.1839</v>
      </c>
      <c r="T163" s="348">
        <v>-8.4167000000000005</v>
      </c>
      <c r="U163" s="348">
        <v>-0.77969999999999995</v>
      </c>
      <c r="V163" s="348">
        <v>-3.9325000000000001</v>
      </c>
      <c r="W163" s="348">
        <v>-1.2708999999999999</v>
      </c>
      <c r="X163" s="348">
        <v>13.016400000000001</v>
      </c>
      <c r="Y163" s="374"/>
      <c r="Z163" s="346">
        <v>107</v>
      </c>
      <c r="AA163" s="346">
        <v>221</v>
      </c>
      <c r="AB163" s="346">
        <v>217</v>
      </c>
      <c r="AC163" s="346">
        <v>230</v>
      </c>
      <c r="AD163" s="346">
        <v>205</v>
      </c>
      <c r="AE163" s="346">
        <v>149</v>
      </c>
      <c r="AF163" s="346">
        <v>139</v>
      </c>
      <c r="AG163" s="346">
        <v>58</v>
      </c>
      <c r="AH163" s="346">
        <v>23</v>
      </c>
      <c r="AI163" s="346">
        <v>9</v>
      </c>
      <c r="AJ163" s="346">
        <v>231</v>
      </c>
      <c r="AK163" s="346">
        <v>209</v>
      </c>
      <c r="AL163" s="346">
        <v>151</v>
      </c>
      <c r="AM163" s="346">
        <v>149</v>
      </c>
      <c r="AN163" s="346">
        <v>216</v>
      </c>
      <c r="AO163" s="373"/>
      <c r="AP163" s="348">
        <v>13.62</v>
      </c>
      <c r="AQ163" s="348">
        <v>14.47</v>
      </c>
      <c r="AR163" s="348">
        <v>10.39</v>
      </c>
      <c r="AS163" s="348">
        <v>1.84</v>
      </c>
      <c r="AT163" s="348">
        <v>-7.78</v>
      </c>
      <c r="AU163" s="351"/>
      <c r="AV163" s="346">
        <v>10</v>
      </c>
      <c r="AW163" s="346">
        <v>17</v>
      </c>
      <c r="AX163" s="346">
        <v>35</v>
      </c>
      <c r="AY163" s="346">
        <v>114</v>
      </c>
      <c r="AZ163" s="346">
        <v>180</v>
      </c>
      <c r="BA163" s="374"/>
      <c r="BB163" s="348">
        <v>13.409514482815601</v>
      </c>
      <c r="BC163" s="348">
        <v>0.99583521364691896</v>
      </c>
      <c r="BD163" s="348">
        <v>5.45678877249293E-2</v>
      </c>
      <c r="BE163" s="375">
        <v>-3.8561743806446599E-2</v>
      </c>
      <c r="BF163" s="374"/>
      <c r="BG163" s="372">
        <v>0.27889999999999998</v>
      </c>
      <c r="BH163" s="373"/>
      <c r="BI163" s="348">
        <v>84.815700000000007</v>
      </c>
      <c r="BJ163" s="348">
        <v>11.6313</v>
      </c>
      <c r="BK163" s="348">
        <v>0.86789799999999995</v>
      </c>
      <c r="BL163" s="348">
        <v>2.6851020000000001</v>
      </c>
      <c r="BM163" s="373"/>
      <c r="BN163" s="372" t="s">
        <v>6127</v>
      </c>
      <c r="BO163" s="372" t="s">
        <v>6128</v>
      </c>
      <c r="BP163" s="372" t="s">
        <v>6129</v>
      </c>
      <c r="BQ163" s="372" t="s">
        <v>6130</v>
      </c>
      <c r="BR163" s="372" t="s">
        <v>6131</v>
      </c>
      <c r="BS163" s="373"/>
      <c r="BT163" s="354" t="s">
        <v>554</v>
      </c>
    </row>
    <row r="164" spans="1:72" s="428" customFormat="1" x14ac:dyDescent="0.25">
      <c r="A164" s="345" t="s">
        <v>6132</v>
      </c>
      <c r="B164" s="373"/>
      <c r="C164" s="719">
        <v>45968</v>
      </c>
      <c r="D164" s="373"/>
      <c r="E164" s="346">
        <v>75.6006</v>
      </c>
      <c r="F164" s="373"/>
      <c r="G164" s="347">
        <v>17.808299999999999</v>
      </c>
      <c r="H164" s="374"/>
      <c r="I164" s="348">
        <v>0.20760000000000001</v>
      </c>
      <c r="J164" s="348">
        <v>1.6566000000000001</v>
      </c>
      <c r="K164" s="348">
        <v>6.0434000000000001</v>
      </c>
      <c r="L164" s="348">
        <v>22.1462</v>
      </c>
      <c r="M164" s="348">
        <v>7.0236000000000001</v>
      </c>
      <c r="N164" s="350" t="s">
        <v>430</v>
      </c>
      <c r="O164" s="348" t="s">
        <v>430</v>
      </c>
      <c r="P164" s="348" t="s">
        <v>430</v>
      </c>
      <c r="Q164" s="348" t="s">
        <v>430</v>
      </c>
      <c r="R164" s="348" t="s">
        <v>430</v>
      </c>
      <c r="S164" s="348">
        <v>24.497900000000001</v>
      </c>
      <c r="T164" s="348">
        <v>6.7727000000000004</v>
      </c>
      <c r="U164" s="348" t="s">
        <v>430</v>
      </c>
      <c r="V164" s="348" t="s">
        <v>430</v>
      </c>
      <c r="W164" s="348">
        <v>4.6826999999999996</v>
      </c>
      <c r="X164" s="348">
        <v>4.6310000000000002</v>
      </c>
      <c r="Y164" s="374"/>
      <c r="Z164" s="346">
        <v>137</v>
      </c>
      <c r="AA164" s="346">
        <v>19</v>
      </c>
      <c r="AB164" s="346">
        <v>35</v>
      </c>
      <c r="AC164" s="346">
        <v>9</v>
      </c>
      <c r="AD164" s="346">
        <v>25</v>
      </c>
      <c r="AE164" s="346" t="s">
        <v>430</v>
      </c>
      <c r="AF164" s="346" t="s">
        <v>430</v>
      </c>
      <c r="AG164" s="346" t="s">
        <v>430</v>
      </c>
      <c r="AH164" s="346" t="s">
        <v>430</v>
      </c>
      <c r="AI164" s="346" t="s">
        <v>430</v>
      </c>
      <c r="AJ164" s="346">
        <v>11</v>
      </c>
      <c r="AK164" s="346">
        <v>26</v>
      </c>
      <c r="AL164" s="346" t="s">
        <v>430</v>
      </c>
      <c r="AM164" s="346" t="s">
        <v>430</v>
      </c>
      <c r="AN164" s="346">
        <v>37</v>
      </c>
      <c r="AO164" s="373"/>
      <c r="AP164" s="348" t="s">
        <v>430</v>
      </c>
      <c r="AQ164" s="348" t="s">
        <v>430</v>
      </c>
      <c r="AR164" s="348" t="s">
        <v>430</v>
      </c>
      <c r="AS164" s="348" t="s">
        <v>430</v>
      </c>
      <c r="AT164" s="348" t="s">
        <v>430</v>
      </c>
      <c r="AU164" s="351"/>
      <c r="AV164" s="346" t="s">
        <v>430</v>
      </c>
      <c r="AW164" s="346" t="s">
        <v>430</v>
      </c>
      <c r="AX164" s="346" t="s">
        <v>430</v>
      </c>
      <c r="AY164" s="346" t="s">
        <v>430</v>
      </c>
      <c r="AZ164" s="346" t="s">
        <v>430</v>
      </c>
      <c r="BA164" s="374"/>
      <c r="BB164" s="348">
        <v>26.443335968203701</v>
      </c>
      <c r="BC164" s="348">
        <v>1.00115156096374</v>
      </c>
      <c r="BD164" s="348">
        <v>2.9879311411343101E-2</v>
      </c>
      <c r="BE164" s="375">
        <v>-3.4696255533981399E-3</v>
      </c>
      <c r="BF164" s="374"/>
      <c r="BG164" s="372">
        <v>9.7199999999999995E-2</v>
      </c>
      <c r="BH164" s="373"/>
      <c r="BI164" s="348" t="s">
        <v>430</v>
      </c>
      <c r="BJ164" s="348">
        <v>5.0780200000000004</v>
      </c>
      <c r="BK164" s="348">
        <v>94.880700000000004</v>
      </c>
      <c r="BL164" s="348">
        <v>4.1279999999999997E-2</v>
      </c>
      <c r="BM164" s="373"/>
      <c r="BN164" s="372" t="s">
        <v>2124</v>
      </c>
      <c r="BO164" s="372" t="s">
        <v>4503</v>
      </c>
      <c r="BP164" s="372" t="s">
        <v>4504</v>
      </c>
      <c r="BQ164" s="372" t="s">
        <v>4661</v>
      </c>
      <c r="BR164" s="372" t="s">
        <v>564</v>
      </c>
      <c r="BS164" s="373"/>
      <c r="BT164" s="354" t="s">
        <v>554</v>
      </c>
    </row>
    <row r="165" spans="1:72" s="428" customFormat="1" x14ac:dyDescent="0.25">
      <c r="A165" s="345" t="s">
        <v>6133</v>
      </c>
      <c r="B165" s="373"/>
      <c r="C165" s="719">
        <v>44881</v>
      </c>
      <c r="D165" s="373"/>
      <c r="E165" s="346">
        <v>68.932000000000002</v>
      </c>
      <c r="F165" s="373"/>
      <c r="G165" s="347">
        <v>29.402100000000001</v>
      </c>
      <c r="H165" s="374"/>
      <c r="I165" s="348">
        <v>2.0434999999999999</v>
      </c>
      <c r="J165" s="348">
        <v>-4.2907000000000002</v>
      </c>
      <c r="K165" s="348">
        <v>-4.3083999999999998</v>
      </c>
      <c r="L165" s="348">
        <v>-6.4813000000000001</v>
      </c>
      <c r="M165" s="348">
        <v>-28.529199999999999</v>
      </c>
      <c r="N165" s="350">
        <v>-26.7334</v>
      </c>
      <c r="O165" s="348">
        <v>-9.7089999999999996</v>
      </c>
      <c r="P165" s="348">
        <v>0.71940000000000004</v>
      </c>
      <c r="Q165" s="348" t="s">
        <v>430</v>
      </c>
      <c r="R165" s="348" t="s">
        <v>430</v>
      </c>
      <c r="S165" s="348">
        <v>-4.5913000000000004</v>
      </c>
      <c r="T165" s="348">
        <v>-26.4696</v>
      </c>
      <c r="U165" s="348">
        <v>-16.6205</v>
      </c>
      <c r="V165" s="348">
        <v>-27.724299999999999</v>
      </c>
      <c r="W165" s="348">
        <v>-5.1749999999999998</v>
      </c>
      <c r="X165" s="348">
        <v>-0.52180000000000004</v>
      </c>
      <c r="Y165" s="374"/>
      <c r="Z165" s="346">
        <v>5</v>
      </c>
      <c r="AA165" s="346">
        <v>241</v>
      </c>
      <c r="AB165" s="346">
        <v>241</v>
      </c>
      <c r="AC165" s="346">
        <v>257</v>
      </c>
      <c r="AD165" s="346">
        <v>242</v>
      </c>
      <c r="AE165" s="346">
        <v>207</v>
      </c>
      <c r="AF165" s="346">
        <v>161</v>
      </c>
      <c r="AG165" s="346">
        <v>133</v>
      </c>
      <c r="AH165" s="346" t="s">
        <v>430</v>
      </c>
      <c r="AI165" s="346" t="s">
        <v>430</v>
      </c>
      <c r="AJ165" s="346">
        <v>258</v>
      </c>
      <c r="AK165" s="346">
        <v>245</v>
      </c>
      <c r="AL165" s="346">
        <v>219</v>
      </c>
      <c r="AM165" s="346">
        <v>209</v>
      </c>
      <c r="AN165" s="346">
        <v>243</v>
      </c>
      <c r="AO165" s="373"/>
      <c r="AP165" s="348" t="s">
        <v>430</v>
      </c>
      <c r="AQ165" s="348" t="s">
        <v>430</v>
      </c>
      <c r="AR165" s="348" t="s">
        <v>430</v>
      </c>
      <c r="AS165" s="348">
        <v>-14.43</v>
      </c>
      <c r="AT165" s="348">
        <v>-32.479999999999997</v>
      </c>
      <c r="AU165" s="351"/>
      <c r="AV165" s="346" t="s">
        <v>430</v>
      </c>
      <c r="AW165" s="346" t="s">
        <v>430</v>
      </c>
      <c r="AX165" s="346" t="s">
        <v>430</v>
      </c>
      <c r="AY165" s="346">
        <v>137</v>
      </c>
      <c r="AZ165" s="346">
        <v>214</v>
      </c>
      <c r="BA165" s="374"/>
      <c r="BB165" s="348">
        <v>21.635390104557999</v>
      </c>
      <c r="BC165" s="348">
        <v>0.99876919906976602</v>
      </c>
      <c r="BD165" s="348">
        <v>-1.00703018497984E-2</v>
      </c>
      <c r="BE165" s="375">
        <v>-1.7903715302633998E-2</v>
      </c>
      <c r="BF165" s="374"/>
      <c r="BG165" s="372">
        <v>5.3800000000000001E-2</v>
      </c>
      <c r="BH165" s="373"/>
      <c r="BI165" s="348">
        <v>80.361800000000002</v>
      </c>
      <c r="BJ165" s="348">
        <v>19.360700000000001</v>
      </c>
      <c r="BK165" s="348" t="s">
        <v>430</v>
      </c>
      <c r="BL165" s="348">
        <v>0.27750000000000002</v>
      </c>
      <c r="BM165" s="373"/>
      <c r="BN165" s="372" t="s">
        <v>6134</v>
      </c>
      <c r="BO165" s="372" t="s">
        <v>6135</v>
      </c>
      <c r="BP165" s="372" t="s">
        <v>430</v>
      </c>
      <c r="BQ165" s="372" t="s">
        <v>430</v>
      </c>
      <c r="BR165" s="372" t="s">
        <v>430</v>
      </c>
      <c r="BS165" s="373"/>
      <c r="BT165" s="354" t="s">
        <v>554</v>
      </c>
    </row>
    <row r="166" spans="1:72" s="428" customFormat="1" x14ac:dyDescent="0.25">
      <c r="A166" s="345" t="s">
        <v>6136</v>
      </c>
      <c r="B166" s="373"/>
      <c r="C166" s="719">
        <v>44123</v>
      </c>
      <c r="D166" s="373"/>
      <c r="E166" s="346">
        <v>75.986800000000002</v>
      </c>
      <c r="F166" s="373"/>
      <c r="G166" s="347">
        <v>305.2722</v>
      </c>
      <c r="H166" s="374"/>
      <c r="I166" s="348">
        <v>2.0407000000000002</v>
      </c>
      <c r="J166" s="348">
        <v>-4.2911000000000001</v>
      </c>
      <c r="K166" s="348">
        <v>-4.3308999999999997</v>
      </c>
      <c r="L166" s="348">
        <v>-6.5321999999999996</v>
      </c>
      <c r="M166" s="348">
        <v>-28.5764</v>
      </c>
      <c r="N166" s="350">
        <v>-26.789100000000001</v>
      </c>
      <c r="O166" s="348">
        <v>-9.7471999999999994</v>
      </c>
      <c r="P166" s="348">
        <v>0.6986</v>
      </c>
      <c r="Q166" s="348">
        <v>0.77210000000000001</v>
      </c>
      <c r="R166" s="348" t="s">
        <v>430</v>
      </c>
      <c r="S166" s="348">
        <v>-4.6420000000000003</v>
      </c>
      <c r="T166" s="348">
        <v>-26.5168</v>
      </c>
      <c r="U166" s="348">
        <v>-16.6768</v>
      </c>
      <c r="V166" s="348">
        <v>-27.7788</v>
      </c>
      <c r="W166" s="348">
        <v>-5.1920000000000002</v>
      </c>
      <c r="X166" s="348">
        <v>6.4581999999999997</v>
      </c>
      <c r="Y166" s="374"/>
      <c r="Z166" s="346">
        <v>9</v>
      </c>
      <c r="AA166" s="346">
        <v>242</v>
      </c>
      <c r="AB166" s="346">
        <v>243</v>
      </c>
      <c r="AC166" s="346">
        <v>260</v>
      </c>
      <c r="AD166" s="346">
        <v>245</v>
      </c>
      <c r="AE166" s="346">
        <v>209</v>
      </c>
      <c r="AF166" s="346">
        <v>162</v>
      </c>
      <c r="AG166" s="346">
        <v>134</v>
      </c>
      <c r="AH166" s="346">
        <v>78</v>
      </c>
      <c r="AI166" s="346" t="s">
        <v>430</v>
      </c>
      <c r="AJ166" s="346">
        <v>263</v>
      </c>
      <c r="AK166" s="346">
        <v>248</v>
      </c>
      <c r="AL166" s="346">
        <v>221</v>
      </c>
      <c r="AM166" s="346">
        <v>211</v>
      </c>
      <c r="AN166" s="346">
        <v>245</v>
      </c>
      <c r="AO166" s="373"/>
      <c r="AP166" s="348" t="s">
        <v>430</v>
      </c>
      <c r="AQ166" s="348" t="s">
        <v>430</v>
      </c>
      <c r="AR166" s="348">
        <v>-5.72</v>
      </c>
      <c r="AS166" s="348">
        <v>-14.48</v>
      </c>
      <c r="AT166" s="348">
        <v>-32.56</v>
      </c>
      <c r="AU166" s="351"/>
      <c r="AV166" s="346" t="s">
        <v>430</v>
      </c>
      <c r="AW166" s="346" t="s">
        <v>430</v>
      </c>
      <c r="AX166" s="346">
        <v>77</v>
      </c>
      <c r="AY166" s="346">
        <v>138</v>
      </c>
      <c r="AZ166" s="346">
        <v>217</v>
      </c>
      <c r="BA166" s="374"/>
      <c r="BB166" s="348">
        <v>21.642118130497501</v>
      </c>
      <c r="BC166" s="348">
        <v>0.99908179815638298</v>
      </c>
      <c r="BD166" s="348">
        <v>-1.01436786999372E-2</v>
      </c>
      <c r="BE166" s="375">
        <v>-1.9496911167769599E-2</v>
      </c>
      <c r="BF166" s="374"/>
      <c r="BG166" s="372">
        <v>7.0599999999999996E-2</v>
      </c>
      <c r="BH166" s="373"/>
      <c r="BI166" s="348">
        <v>80.328599999999994</v>
      </c>
      <c r="BJ166" s="348">
        <v>19.352699999999999</v>
      </c>
      <c r="BK166" s="348" t="s">
        <v>430</v>
      </c>
      <c r="BL166" s="348">
        <v>0.31869999999999998</v>
      </c>
      <c r="BM166" s="373"/>
      <c r="BN166" s="372" t="s">
        <v>6137</v>
      </c>
      <c r="BO166" s="372" t="s">
        <v>6138</v>
      </c>
      <c r="BP166" s="372" t="s">
        <v>430</v>
      </c>
      <c r="BQ166" s="372" t="s">
        <v>430</v>
      </c>
      <c r="BR166" s="372" t="s">
        <v>430</v>
      </c>
      <c r="BS166" s="373"/>
      <c r="BT166" s="354" t="s">
        <v>554</v>
      </c>
    </row>
    <row r="167" spans="1:72" s="428" customFormat="1" x14ac:dyDescent="0.25">
      <c r="A167" s="345" t="s">
        <v>6139</v>
      </c>
      <c r="B167" s="373"/>
      <c r="C167" s="719">
        <v>44643</v>
      </c>
      <c r="D167" s="373"/>
      <c r="E167" s="346">
        <v>80.55</v>
      </c>
      <c r="F167" s="373"/>
      <c r="G167" s="347">
        <v>36.683399999999999</v>
      </c>
      <c r="H167" s="374"/>
      <c r="I167" s="348">
        <v>0.47739999999999999</v>
      </c>
      <c r="J167" s="348">
        <v>0.36059999999999998</v>
      </c>
      <c r="K167" s="348">
        <v>0.6401</v>
      </c>
      <c r="L167" s="348">
        <v>5.8150000000000004</v>
      </c>
      <c r="M167" s="348">
        <v>-5.7319000000000004</v>
      </c>
      <c r="N167" s="350">
        <v>-2.0585</v>
      </c>
      <c r="O167" s="348">
        <v>-0.2586</v>
      </c>
      <c r="P167" s="348">
        <v>11.3492</v>
      </c>
      <c r="Q167" s="348" t="s">
        <v>430</v>
      </c>
      <c r="R167" s="348" t="s">
        <v>430</v>
      </c>
      <c r="S167" s="348">
        <v>7.6394000000000002</v>
      </c>
      <c r="T167" s="348">
        <v>-6.1353999999999997</v>
      </c>
      <c r="U167" s="348">
        <v>-1.1620999999999999</v>
      </c>
      <c r="V167" s="348">
        <v>-4.3289999999999997</v>
      </c>
      <c r="W167" s="348">
        <v>1.2888999999999999</v>
      </c>
      <c r="X167" s="348">
        <v>12.039899999999999</v>
      </c>
      <c r="Y167" s="374"/>
      <c r="Z167" s="346">
        <v>105</v>
      </c>
      <c r="AA167" s="346">
        <v>66</v>
      </c>
      <c r="AB167" s="346">
        <v>188</v>
      </c>
      <c r="AC167" s="346">
        <v>170</v>
      </c>
      <c r="AD167" s="346">
        <v>164</v>
      </c>
      <c r="AE167" s="346">
        <v>150</v>
      </c>
      <c r="AF167" s="346">
        <v>131</v>
      </c>
      <c r="AG167" s="346">
        <v>74</v>
      </c>
      <c r="AH167" s="346" t="s">
        <v>430</v>
      </c>
      <c r="AI167" s="346" t="s">
        <v>430</v>
      </c>
      <c r="AJ167" s="346">
        <v>202</v>
      </c>
      <c r="AK167" s="346">
        <v>172</v>
      </c>
      <c r="AL167" s="346">
        <v>152</v>
      </c>
      <c r="AM167" s="346">
        <v>153</v>
      </c>
      <c r="AN167" s="346">
        <v>167</v>
      </c>
      <c r="AO167" s="373"/>
      <c r="AP167" s="348" t="s">
        <v>430</v>
      </c>
      <c r="AQ167" s="348" t="s">
        <v>430</v>
      </c>
      <c r="AR167" s="348" t="s">
        <v>430</v>
      </c>
      <c r="AS167" s="348">
        <v>2.76</v>
      </c>
      <c r="AT167" s="348">
        <v>-5.09</v>
      </c>
      <c r="AU167" s="351"/>
      <c r="AV167" s="346" t="s">
        <v>430</v>
      </c>
      <c r="AW167" s="346" t="s">
        <v>430</v>
      </c>
      <c r="AX167" s="346" t="s">
        <v>430</v>
      </c>
      <c r="AY167" s="346">
        <v>110</v>
      </c>
      <c r="AZ167" s="346">
        <v>153</v>
      </c>
      <c r="BA167" s="374"/>
      <c r="BB167" s="348">
        <v>12.1469740014147</v>
      </c>
      <c r="BC167" s="348">
        <v>0</v>
      </c>
      <c r="BD167" s="348">
        <v>4.9239356660893199E-2</v>
      </c>
      <c r="BE167" s="375" t="s">
        <v>430</v>
      </c>
      <c r="BF167" s="374"/>
      <c r="BG167" s="372" t="s">
        <v>430</v>
      </c>
      <c r="BH167" s="373"/>
      <c r="BI167" s="348">
        <v>83.472999999999999</v>
      </c>
      <c r="BJ167" s="348">
        <v>12.9963</v>
      </c>
      <c r="BK167" s="348">
        <v>3.3507099999999999</v>
      </c>
      <c r="BL167" s="348">
        <v>0.17999000000000001</v>
      </c>
      <c r="BM167" s="373"/>
      <c r="BN167" s="372" t="s">
        <v>5031</v>
      </c>
      <c r="BO167" s="372" t="s">
        <v>4722</v>
      </c>
      <c r="BP167" s="372" t="s">
        <v>6140</v>
      </c>
      <c r="BQ167" s="372" t="s">
        <v>4723</v>
      </c>
      <c r="BR167" s="372" t="s">
        <v>4724</v>
      </c>
      <c r="BS167" s="373"/>
      <c r="BT167" s="354" t="s">
        <v>554</v>
      </c>
    </row>
    <row r="168" spans="1:72" s="428" customFormat="1" x14ac:dyDescent="0.25">
      <c r="A168" s="345" t="s">
        <v>6141</v>
      </c>
      <c r="B168" s="373"/>
      <c r="C168" s="719">
        <v>39639</v>
      </c>
      <c r="D168" s="373"/>
      <c r="E168" s="346">
        <v>62.59</v>
      </c>
      <c r="F168" s="373"/>
      <c r="G168" s="347">
        <v>263.87549999999999</v>
      </c>
      <c r="H168" s="374"/>
      <c r="I168" s="348">
        <v>0.82679999999999998</v>
      </c>
      <c r="J168" s="348">
        <v>-4.1099999999999998E-2</v>
      </c>
      <c r="K168" s="348">
        <v>1.6257999999999999</v>
      </c>
      <c r="L168" s="348">
        <v>5.3295000000000003</v>
      </c>
      <c r="M168" s="348">
        <v>-7.5983000000000001</v>
      </c>
      <c r="N168" s="350">
        <v>-2.9535</v>
      </c>
      <c r="O168" s="348">
        <v>2.0836999999999999</v>
      </c>
      <c r="P168" s="348">
        <v>9.9215</v>
      </c>
      <c r="Q168" s="348">
        <v>9.9336000000000002</v>
      </c>
      <c r="R168" s="348">
        <v>12.6615</v>
      </c>
      <c r="S168" s="348">
        <v>8.0658999999999992</v>
      </c>
      <c r="T168" s="348">
        <v>-7.5515999999999996</v>
      </c>
      <c r="U168" s="348">
        <v>-1.7197</v>
      </c>
      <c r="V168" s="348">
        <v>-4.8925999999999998</v>
      </c>
      <c r="W168" s="348">
        <v>2.3146</v>
      </c>
      <c r="X168" s="348">
        <v>11.511200000000001</v>
      </c>
      <c r="Y168" s="374"/>
      <c r="Z168" s="346">
        <v>54</v>
      </c>
      <c r="AA168" s="346">
        <v>110</v>
      </c>
      <c r="AB168" s="346">
        <v>150</v>
      </c>
      <c r="AC168" s="346">
        <v>180</v>
      </c>
      <c r="AD168" s="346">
        <v>199</v>
      </c>
      <c r="AE168" s="346">
        <v>167</v>
      </c>
      <c r="AF168" s="346">
        <v>99</v>
      </c>
      <c r="AG168" s="346">
        <v>106</v>
      </c>
      <c r="AH168" s="346">
        <v>52</v>
      </c>
      <c r="AI168" s="346">
        <v>27</v>
      </c>
      <c r="AJ168" s="346">
        <v>191</v>
      </c>
      <c r="AK168" s="346">
        <v>201</v>
      </c>
      <c r="AL168" s="346">
        <v>167</v>
      </c>
      <c r="AM168" s="346">
        <v>172</v>
      </c>
      <c r="AN168" s="346">
        <v>87</v>
      </c>
      <c r="AO168" s="373"/>
      <c r="AP168" s="348">
        <v>11.81</v>
      </c>
      <c r="AQ168" s="348">
        <v>11.37</v>
      </c>
      <c r="AR168" s="348">
        <v>7.88</v>
      </c>
      <c r="AS168" s="348">
        <v>3.44</v>
      </c>
      <c r="AT168" s="348">
        <v>-6</v>
      </c>
      <c r="AU168" s="351"/>
      <c r="AV168" s="346">
        <v>27</v>
      </c>
      <c r="AW168" s="346">
        <v>43</v>
      </c>
      <c r="AX168" s="346">
        <v>55</v>
      </c>
      <c r="AY168" s="346">
        <v>103</v>
      </c>
      <c r="AZ168" s="346">
        <v>172</v>
      </c>
      <c r="BA168" s="374"/>
      <c r="BB168" s="348">
        <v>11.4870730041594</v>
      </c>
      <c r="BC168" s="348">
        <v>0.99968058984868002</v>
      </c>
      <c r="BD168" s="348">
        <v>3.7650708053933203E-2</v>
      </c>
      <c r="BE168" s="375">
        <v>-8.5441449843852695E-3</v>
      </c>
      <c r="BF168" s="374"/>
      <c r="BG168" s="372">
        <v>0.14610000000000001</v>
      </c>
      <c r="BH168" s="373"/>
      <c r="BI168" s="348">
        <v>99.774000000000001</v>
      </c>
      <c r="BJ168" s="348" t="s">
        <v>430</v>
      </c>
      <c r="BK168" s="348" t="s">
        <v>430</v>
      </c>
      <c r="BL168" s="348">
        <v>0.22600000000000001</v>
      </c>
      <c r="BM168" s="373"/>
      <c r="BN168" s="372" t="s">
        <v>4452</v>
      </c>
      <c r="BO168" s="372" t="s">
        <v>4453</v>
      </c>
      <c r="BP168" s="372" t="s">
        <v>4454</v>
      </c>
      <c r="BQ168" s="372" t="s">
        <v>4491</v>
      </c>
      <c r="BR168" s="372" t="s">
        <v>4455</v>
      </c>
      <c r="BS168" s="373"/>
      <c r="BT168" s="354" t="s">
        <v>554</v>
      </c>
    </row>
    <row r="169" spans="1:72" s="428" customFormat="1" x14ac:dyDescent="0.25">
      <c r="A169" s="345" t="s">
        <v>6142</v>
      </c>
      <c r="B169" s="373"/>
      <c r="C169" s="719">
        <v>45944</v>
      </c>
      <c r="D169" s="373"/>
      <c r="E169" s="346">
        <v>61.62</v>
      </c>
      <c r="F169" s="373"/>
      <c r="G169" s="347">
        <v>9.6189</v>
      </c>
      <c r="H169" s="374"/>
      <c r="I169" s="348">
        <v>0.82809999999999995</v>
      </c>
      <c r="J169" s="348">
        <v>-3.5299999999999998E-2</v>
      </c>
      <c r="K169" s="348">
        <v>1.6475</v>
      </c>
      <c r="L169" s="348">
        <v>5.3906999999999998</v>
      </c>
      <c r="M169" s="348">
        <v>-7.4679000000000002</v>
      </c>
      <c r="N169" s="350" t="s">
        <v>430</v>
      </c>
      <c r="O169" s="348" t="s">
        <v>430</v>
      </c>
      <c r="P169" s="348" t="s">
        <v>430</v>
      </c>
      <c r="Q169" s="348" t="s">
        <v>430</v>
      </c>
      <c r="R169" s="348" t="s">
        <v>430</v>
      </c>
      <c r="S169" s="348">
        <v>8.1225000000000005</v>
      </c>
      <c r="T169" s="348">
        <v>-7.4225000000000003</v>
      </c>
      <c r="U169" s="348" t="s">
        <v>430</v>
      </c>
      <c r="V169" s="348" t="s">
        <v>430</v>
      </c>
      <c r="W169" s="348">
        <v>2.3331</v>
      </c>
      <c r="X169" s="348">
        <v>-3.8062</v>
      </c>
      <c r="Y169" s="374"/>
      <c r="Z169" s="346">
        <v>53</v>
      </c>
      <c r="AA169" s="346">
        <v>105</v>
      </c>
      <c r="AB169" s="346">
        <v>146</v>
      </c>
      <c r="AC169" s="346">
        <v>171</v>
      </c>
      <c r="AD169" s="346">
        <v>185</v>
      </c>
      <c r="AE169" s="346" t="s">
        <v>430</v>
      </c>
      <c r="AF169" s="346" t="s">
        <v>430</v>
      </c>
      <c r="AG169" s="346" t="s">
        <v>430</v>
      </c>
      <c r="AH169" s="346" t="s">
        <v>430</v>
      </c>
      <c r="AI169" s="346" t="s">
        <v>430</v>
      </c>
      <c r="AJ169" s="346">
        <v>179</v>
      </c>
      <c r="AK169" s="346">
        <v>186</v>
      </c>
      <c r="AL169" s="346" t="s">
        <v>430</v>
      </c>
      <c r="AM169" s="346" t="s">
        <v>430</v>
      </c>
      <c r="AN169" s="346">
        <v>84</v>
      </c>
      <c r="AO169" s="373"/>
      <c r="AP169" s="348" t="s">
        <v>430</v>
      </c>
      <c r="AQ169" s="348" t="s">
        <v>430</v>
      </c>
      <c r="AR169" s="348" t="s">
        <v>430</v>
      </c>
      <c r="AS169" s="348" t="s">
        <v>430</v>
      </c>
      <c r="AT169" s="348" t="s">
        <v>430</v>
      </c>
      <c r="AU169" s="351"/>
      <c r="AV169" s="346" t="s">
        <v>430</v>
      </c>
      <c r="AW169" s="346" t="s">
        <v>430</v>
      </c>
      <c r="AX169" s="346" t="s">
        <v>430</v>
      </c>
      <c r="AY169" s="346" t="s">
        <v>430</v>
      </c>
      <c r="AZ169" s="346" t="s">
        <v>430</v>
      </c>
      <c r="BA169" s="374"/>
      <c r="BB169" s="348">
        <v>15.331733642548899</v>
      </c>
      <c r="BC169" s="348">
        <v>0.99810983491168703</v>
      </c>
      <c r="BD169" s="348">
        <v>-7.5689500720680494E-2</v>
      </c>
      <c r="BE169" s="375">
        <v>3.7036610561802502E-4</v>
      </c>
      <c r="BF169" s="374"/>
      <c r="BG169" s="372">
        <v>0.15620000000000001</v>
      </c>
      <c r="BH169" s="373"/>
      <c r="BI169" s="348">
        <v>99.746899999999997</v>
      </c>
      <c r="BJ169" s="348" t="s">
        <v>430</v>
      </c>
      <c r="BK169" s="348" t="s">
        <v>430</v>
      </c>
      <c r="BL169" s="348">
        <v>0.25309999999999999</v>
      </c>
      <c r="BM169" s="373"/>
      <c r="BN169" s="372" t="s">
        <v>4459</v>
      </c>
      <c r="BO169" s="372" t="s">
        <v>4453</v>
      </c>
      <c r="BP169" s="372" t="s">
        <v>4454</v>
      </c>
      <c r="BQ169" s="372" t="s">
        <v>4491</v>
      </c>
      <c r="BR169" s="372" t="s">
        <v>4455</v>
      </c>
      <c r="BS169" s="373"/>
      <c r="BT169" s="354" t="s">
        <v>554</v>
      </c>
    </row>
    <row r="170" spans="1:72" s="428" customFormat="1" x14ac:dyDescent="0.25">
      <c r="A170" s="345" t="s">
        <v>6143</v>
      </c>
      <c r="B170" s="373"/>
      <c r="C170" s="719">
        <v>45754</v>
      </c>
      <c r="D170" s="373"/>
      <c r="E170" s="346">
        <v>63.045200000000001</v>
      </c>
      <c r="F170" s="373"/>
      <c r="G170" s="347">
        <v>31.172899999999998</v>
      </c>
      <c r="H170" s="374"/>
      <c r="I170" s="348">
        <v>-0.3226</v>
      </c>
      <c r="J170" s="348">
        <v>-0.59540000000000004</v>
      </c>
      <c r="K170" s="348">
        <v>3.4664999999999999</v>
      </c>
      <c r="L170" s="348">
        <v>14.1137</v>
      </c>
      <c r="M170" s="348">
        <v>-0.96830000000000005</v>
      </c>
      <c r="N170" s="350">
        <v>7.4142000000000001</v>
      </c>
      <c r="O170" s="348" t="s">
        <v>430</v>
      </c>
      <c r="P170" s="348" t="s">
        <v>430</v>
      </c>
      <c r="Q170" s="348" t="s">
        <v>430</v>
      </c>
      <c r="R170" s="348" t="s">
        <v>430</v>
      </c>
      <c r="S170" s="348">
        <v>18.262799999999999</v>
      </c>
      <c r="T170" s="348">
        <v>-1.2161999999999999</v>
      </c>
      <c r="U170" s="348">
        <v>1.4416</v>
      </c>
      <c r="V170" s="348">
        <v>5.8563999999999998</v>
      </c>
      <c r="W170" s="348">
        <v>1.5165999999999999</v>
      </c>
      <c r="X170" s="348">
        <v>22.2316</v>
      </c>
      <c r="Y170" s="374"/>
      <c r="Z170" s="346">
        <v>198</v>
      </c>
      <c r="AA170" s="346">
        <v>178</v>
      </c>
      <c r="AB170" s="346">
        <v>52</v>
      </c>
      <c r="AC170" s="346">
        <v>64</v>
      </c>
      <c r="AD170" s="346">
        <v>120</v>
      </c>
      <c r="AE170" s="346">
        <v>60</v>
      </c>
      <c r="AF170" s="346" t="s">
        <v>430</v>
      </c>
      <c r="AG170" s="346" t="s">
        <v>430</v>
      </c>
      <c r="AH170" s="346" t="s">
        <v>430</v>
      </c>
      <c r="AI170" s="346" t="s">
        <v>430</v>
      </c>
      <c r="AJ170" s="346">
        <v>41</v>
      </c>
      <c r="AK170" s="346">
        <v>99</v>
      </c>
      <c r="AL170" s="346">
        <v>134</v>
      </c>
      <c r="AM170" s="346">
        <v>53</v>
      </c>
      <c r="AN170" s="346">
        <v>143</v>
      </c>
      <c r="AO170" s="373"/>
      <c r="AP170" s="348" t="s">
        <v>430</v>
      </c>
      <c r="AQ170" s="348" t="s">
        <v>430</v>
      </c>
      <c r="AR170" s="348" t="s">
        <v>430</v>
      </c>
      <c r="AS170" s="348" t="s">
        <v>430</v>
      </c>
      <c r="AT170" s="348">
        <v>6.76</v>
      </c>
      <c r="AU170" s="351"/>
      <c r="AV170" s="346" t="s">
        <v>430</v>
      </c>
      <c r="AW170" s="346" t="s">
        <v>430</v>
      </c>
      <c r="AX170" s="346" t="s">
        <v>430</v>
      </c>
      <c r="AY170" s="346" t="s">
        <v>430</v>
      </c>
      <c r="AZ170" s="346">
        <v>87</v>
      </c>
      <c r="BA170" s="374"/>
      <c r="BB170" s="348">
        <v>16.987465335632901</v>
      </c>
      <c r="BC170" s="348">
        <v>0.99958724608095695</v>
      </c>
      <c r="BD170" s="348">
        <v>3.3540748993360299E-2</v>
      </c>
      <c r="BE170" s="375">
        <v>-4.4411896389398901E-2</v>
      </c>
      <c r="BF170" s="374"/>
      <c r="BG170" s="372">
        <v>8.3500000000000005E-2</v>
      </c>
      <c r="BH170" s="373"/>
      <c r="BI170" s="348">
        <v>48.817300000000003</v>
      </c>
      <c r="BJ170" s="348">
        <v>20.704699999999999</v>
      </c>
      <c r="BK170" s="348">
        <v>30.418299999999999</v>
      </c>
      <c r="BL170" s="348">
        <v>5.9700000000000003E-2</v>
      </c>
      <c r="BM170" s="373"/>
      <c r="BN170" s="372" t="s">
        <v>6144</v>
      </c>
      <c r="BO170" s="372" t="s">
        <v>6145</v>
      </c>
      <c r="BP170" s="372" t="s">
        <v>6041</v>
      </c>
      <c r="BQ170" s="372" t="s">
        <v>6042</v>
      </c>
      <c r="BR170" s="372" t="s">
        <v>4600</v>
      </c>
      <c r="BS170" s="373"/>
      <c r="BT170" s="354" t="s">
        <v>554</v>
      </c>
    </row>
    <row r="171" spans="1:72" s="428" customFormat="1" x14ac:dyDescent="0.25">
      <c r="A171" s="345" t="s">
        <v>6146</v>
      </c>
      <c r="B171" s="373"/>
      <c r="C171" s="719">
        <v>45566</v>
      </c>
      <c r="D171" s="373"/>
      <c r="E171" s="346">
        <v>57.62</v>
      </c>
      <c r="F171" s="373"/>
      <c r="G171" s="347">
        <v>87.066299999999998</v>
      </c>
      <c r="H171" s="374"/>
      <c r="I171" s="348">
        <v>0.42759999999999998</v>
      </c>
      <c r="J171" s="348">
        <v>-0.96930000000000005</v>
      </c>
      <c r="K171" s="348">
        <v>7.7356999999999996</v>
      </c>
      <c r="L171" s="348">
        <v>3.8008999999999999</v>
      </c>
      <c r="M171" s="348">
        <v>4.4181999999999997</v>
      </c>
      <c r="N171" s="350">
        <v>24.905200000000001</v>
      </c>
      <c r="O171" s="348" t="s">
        <v>430</v>
      </c>
      <c r="P171" s="348" t="s">
        <v>430</v>
      </c>
      <c r="Q171" s="348" t="s">
        <v>430</v>
      </c>
      <c r="R171" s="348" t="s">
        <v>430</v>
      </c>
      <c r="S171" s="348">
        <v>10.189</v>
      </c>
      <c r="T171" s="348">
        <v>1.6872</v>
      </c>
      <c r="U171" s="348">
        <v>15.249499999999999</v>
      </c>
      <c r="V171" s="348">
        <v>20.430800000000001</v>
      </c>
      <c r="W171" s="348">
        <v>5.7682000000000002</v>
      </c>
      <c r="X171" s="348">
        <v>15.7417</v>
      </c>
      <c r="Y171" s="374"/>
      <c r="Z171" s="346">
        <v>112</v>
      </c>
      <c r="AA171" s="346">
        <v>199</v>
      </c>
      <c r="AB171" s="346">
        <v>16</v>
      </c>
      <c r="AC171" s="346">
        <v>215</v>
      </c>
      <c r="AD171" s="346">
        <v>49</v>
      </c>
      <c r="AE171" s="346">
        <v>23</v>
      </c>
      <c r="AF171" s="346" t="s">
        <v>430</v>
      </c>
      <c r="AG171" s="346" t="s">
        <v>430</v>
      </c>
      <c r="AH171" s="346" t="s">
        <v>430</v>
      </c>
      <c r="AI171" s="346" t="s">
        <v>430</v>
      </c>
      <c r="AJ171" s="346">
        <v>146</v>
      </c>
      <c r="AK171" s="346">
        <v>75</v>
      </c>
      <c r="AL171" s="346">
        <v>28</v>
      </c>
      <c r="AM171" s="346">
        <v>23</v>
      </c>
      <c r="AN171" s="346">
        <v>26</v>
      </c>
      <c r="AO171" s="373"/>
      <c r="AP171" s="348" t="s">
        <v>430</v>
      </c>
      <c r="AQ171" s="348" t="s">
        <v>430</v>
      </c>
      <c r="AR171" s="348" t="s">
        <v>430</v>
      </c>
      <c r="AS171" s="348" t="s">
        <v>430</v>
      </c>
      <c r="AT171" s="348">
        <v>13.86</v>
      </c>
      <c r="AU171" s="351"/>
      <c r="AV171" s="346" t="s">
        <v>430</v>
      </c>
      <c r="AW171" s="346" t="s">
        <v>430</v>
      </c>
      <c r="AX171" s="346" t="s">
        <v>430</v>
      </c>
      <c r="AY171" s="346" t="s">
        <v>430</v>
      </c>
      <c r="AZ171" s="346">
        <v>39</v>
      </c>
      <c r="BA171" s="374"/>
      <c r="BB171" s="348">
        <v>22.228426600650199</v>
      </c>
      <c r="BC171" s="348">
        <v>0.999061608259185</v>
      </c>
      <c r="BD171" s="348">
        <v>5.7279926977637299E-2</v>
      </c>
      <c r="BE171" s="375">
        <v>-2.2758014495013201E-2</v>
      </c>
      <c r="BF171" s="374"/>
      <c r="BG171" s="372">
        <v>8.8800000000000004E-2</v>
      </c>
      <c r="BH171" s="373"/>
      <c r="BI171" s="348">
        <v>78.046599999999998</v>
      </c>
      <c r="BJ171" s="348">
        <v>20.1053</v>
      </c>
      <c r="BK171" s="348">
        <v>1.15672</v>
      </c>
      <c r="BL171" s="348">
        <v>0.69137999999999999</v>
      </c>
      <c r="BM171" s="373"/>
      <c r="BN171" s="372" t="s">
        <v>6081</v>
      </c>
      <c r="BO171" s="372" t="s">
        <v>6082</v>
      </c>
      <c r="BP171" s="372" t="s">
        <v>430</v>
      </c>
      <c r="BQ171" s="372" t="s">
        <v>430</v>
      </c>
      <c r="BR171" s="372" t="s">
        <v>430</v>
      </c>
      <c r="BS171" s="373"/>
      <c r="BT171" s="354" t="s">
        <v>554</v>
      </c>
    </row>
    <row r="172" spans="1:72" s="428" customFormat="1" x14ac:dyDescent="0.25">
      <c r="A172" s="345" t="s">
        <v>6147</v>
      </c>
      <c r="B172" s="373"/>
      <c r="C172" s="719">
        <v>39890</v>
      </c>
      <c r="D172" s="373"/>
      <c r="E172" s="346">
        <v>55.392600000000002</v>
      </c>
      <c r="F172" s="373"/>
      <c r="G172" s="347">
        <v>449.83580000000001</v>
      </c>
      <c r="H172" s="374"/>
      <c r="I172" s="348">
        <v>0.90669999999999995</v>
      </c>
      <c r="J172" s="348">
        <v>-1.9155</v>
      </c>
      <c r="K172" s="348">
        <v>-3.4407000000000001</v>
      </c>
      <c r="L172" s="348">
        <v>0.83660000000000001</v>
      </c>
      <c r="M172" s="348">
        <v>-13.5952</v>
      </c>
      <c r="N172" s="350">
        <v>-11.327999999999999</v>
      </c>
      <c r="O172" s="348">
        <v>-5.8840000000000003</v>
      </c>
      <c r="P172" s="348">
        <v>3.3576000000000001</v>
      </c>
      <c r="Q172" s="348">
        <v>1.9172</v>
      </c>
      <c r="R172" s="348">
        <v>9.3930000000000007</v>
      </c>
      <c r="S172" s="348">
        <v>1.8666</v>
      </c>
      <c r="T172" s="348">
        <v>-12.6807</v>
      </c>
      <c r="U172" s="348">
        <v>-6.5476000000000001</v>
      </c>
      <c r="V172" s="348">
        <v>-12.652799999999999</v>
      </c>
      <c r="W172" s="348">
        <v>-2.7069000000000001</v>
      </c>
      <c r="X172" s="348">
        <v>11.841900000000001</v>
      </c>
      <c r="Y172" s="374"/>
      <c r="Z172" s="346">
        <v>47</v>
      </c>
      <c r="AA172" s="346">
        <v>222</v>
      </c>
      <c r="AB172" s="346">
        <v>233</v>
      </c>
      <c r="AC172" s="346">
        <v>232</v>
      </c>
      <c r="AD172" s="346">
        <v>231</v>
      </c>
      <c r="AE172" s="346">
        <v>196</v>
      </c>
      <c r="AF172" s="346">
        <v>150</v>
      </c>
      <c r="AG172" s="346">
        <v>129</v>
      </c>
      <c r="AH172" s="346">
        <v>73</v>
      </c>
      <c r="AI172" s="346">
        <v>39</v>
      </c>
      <c r="AJ172" s="346">
        <v>233</v>
      </c>
      <c r="AK172" s="346">
        <v>233</v>
      </c>
      <c r="AL172" s="346">
        <v>204</v>
      </c>
      <c r="AM172" s="346">
        <v>198</v>
      </c>
      <c r="AN172" s="346">
        <v>232</v>
      </c>
      <c r="AO172" s="373"/>
      <c r="AP172" s="348">
        <v>6.58</v>
      </c>
      <c r="AQ172" s="348">
        <v>4.17</v>
      </c>
      <c r="AR172" s="348">
        <v>-0.8</v>
      </c>
      <c r="AS172" s="348">
        <v>-6.3</v>
      </c>
      <c r="AT172" s="348">
        <v>-15.7</v>
      </c>
      <c r="AU172" s="351"/>
      <c r="AV172" s="346">
        <v>42</v>
      </c>
      <c r="AW172" s="346">
        <v>58</v>
      </c>
      <c r="AX172" s="346">
        <v>74</v>
      </c>
      <c r="AY172" s="346">
        <v>132</v>
      </c>
      <c r="AZ172" s="346">
        <v>204</v>
      </c>
      <c r="BA172" s="374"/>
      <c r="BB172" s="348">
        <v>13.7766424010898</v>
      </c>
      <c r="BC172" s="348">
        <v>0.99429785822143801</v>
      </c>
      <c r="BD172" s="348">
        <v>-5.8117211207449797E-3</v>
      </c>
      <c r="BE172" s="375">
        <v>-9.2799249857812696E-2</v>
      </c>
      <c r="BF172" s="374"/>
      <c r="BG172" s="372">
        <v>0.27600000000000002</v>
      </c>
      <c r="BH172" s="373"/>
      <c r="BI172" s="348">
        <v>99.777600000000007</v>
      </c>
      <c r="BJ172" s="348" t="s">
        <v>430</v>
      </c>
      <c r="BK172" s="348" t="s">
        <v>430</v>
      </c>
      <c r="BL172" s="348">
        <v>0.22239999999999999</v>
      </c>
      <c r="BM172" s="373"/>
      <c r="BN172" s="372" t="s">
        <v>6148</v>
      </c>
      <c r="BO172" s="372" t="s">
        <v>6149</v>
      </c>
      <c r="BP172" s="372" t="s">
        <v>6150</v>
      </c>
      <c r="BQ172" s="372" t="s">
        <v>6151</v>
      </c>
      <c r="BR172" s="372" t="s">
        <v>6152</v>
      </c>
      <c r="BS172" s="373"/>
      <c r="BT172" s="354" t="s">
        <v>554</v>
      </c>
    </row>
    <row r="173" spans="1:72" s="428" customFormat="1" x14ac:dyDescent="0.25">
      <c r="A173" s="345" t="s">
        <v>6153</v>
      </c>
      <c r="B173" s="373"/>
      <c r="C173" s="719">
        <v>40387</v>
      </c>
      <c r="D173" s="373"/>
      <c r="E173" s="346">
        <v>77.78</v>
      </c>
      <c r="F173" s="373"/>
      <c r="G173" s="347">
        <v>250.96770000000001</v>
      </c>
      <c r="H173" s="374"/>
      <c r="I173" s="348">
        <v>0.8256</v>
      </c>
      <c r="J173" s="348">
        <v>-5.1799999999999999E-2</v>
      </c>
      <c r="K173" s="348">
        <v>1.6208</v>
      </c>
      <c r="L173" s="348">
        <v>5.3269000000000002</v>
      </c>
      <c r="M173" s="348">
        <v>-7.5811000000000002</v>
      </c>
      <c r="N173" s="350">
        <v>-2.8965999999999998</v>
      </c>
      <c r="O173" s="348">
        <v>2.1326999999999998</v>
      </c>
      <c r="P173" s="348">
        <v>9.9756999999999998</v>
      </c>
      <c r="Q173" s="348">
        <v>9.9718</v>
      </c>
      <c r="R173" s="348">
        <v>12.393700000000001</v>
      </c>
      <c r="S173" s="348">
        <v>8.0686999999999998</v>
      </c>
      <c r="T173" s="348">
        <v>-7.5355999999999996</v>
      </c>
      <c r="U173" s="348">
        <v>-1.6778</v>
      </c>
      <c r="V173" s="348">
        <v>-4.8346</v>
      </c>
      <c r="W173" s="348">
        <v>2.3079999999999998</v>
      </c>
      <c r="X173" s="348">
        <v>10.053800000000001</v>
      </c>
      <c r="Y173" s="374"/>
      <c r="Z173" s="346">
        <v>60</v>
      </c>
      <c r="AA173" s="346">
        <v>120</v>
      </c>
      <c r="AB173" s="346">
        <v>157</v>
      </c>
      <c r="AC173" s="346">
        <v>182</v>
      </c>
      <c r="AD173" s="346">
        <v>195</v>
      </c>
      <c r="AE173" s="346">
        <v>158</v>
      </c>
      <c r="AF173" s="346">
        <v>90</v>
      </c>
      <c r="AG173" s="346">
        <v>100</v>
      </c>
      <c r="AH173" s="346">
        <v>48</v>
      </c>
      <c r="AI173" s="346">
        <v>36</v>
      </c>
      <c r="AJ173" s="346">
        <v>190</v>
      </c>
      <c r="AK173" s="346">
        <v>198</v>
      </c>
      <c r="AL173" s="346">
        <v>158</v>
      </c>
      <c r="AM173" s="346">
        <v>162</v>
      </c>
      <c r="AN173" s="346">
        <v>96</v>
      </c>
      <c r="AO173" s="373"/>
      <c r="AP173" s="348">
        <v>11.75</v>
      </c>
      <c r="AQ173" s="348">
        <v>11.39</v>
      </c>
      <c r="AR173" s="348">
        <v>7.93</v>
      </c>
      <c r="AS173" s="348">
        <v>3.49</v>
      </c>
      <c r="AT173" s="348">
        <v>-5.96</v>
      </c>
      <c r="AU173" s="351"/>
      <c r="AV173" s="346">
        <v>31</v>
      </c>
      <c r="AW173" s="346">
        <v>40</v>
      </c>
      <c r="AX173" s="346">
        <v>48</v>
      </c>
      <c r="AY173" s="346">
        <v>95</v>
      </c>
      <c r="AZ173" s="346">
        <v>164</v>
      </c>
      <c r="BA173" s="374"/>
      <c r="BB173" s="348">
        <v>11.4853902545693</v>
      </c>
      <c r="BC173" s="348">
        <v>0.99953904789458003</v>
      </c>
      <c r="BD173" s="348">
        <v>3.80159871709553E-2</v>
      </c>
      <c r="BE173" s="375">
        <v>-4.34968279618586E-3</v>
      </c>
      <c r="BF173" s="374"/>
      <c r="BG173" s="372">
        <v>3.1082999999999998</v>
      </c>
      <c r="BH173" s="373"/>
      <c r="BI173" s="348">
        <v>99.749499999999998</v>
      </c>
      <c r="BJ173" s="348" t="s">
        <v>430</v>
      </c>
      <c r="BK173" s="348" t="s">
        <v>430</v>
      </c>
      <c r="BL173" s="348">
        <v>0.2505</v>
      </c>
      <c r="BM173" s="373"/>
      <c r="BN173" s="372" t="s">
        <v>4459</v>
      </c>
      <c r="BO173" s="372" t="s">
        <v>4453</v>
      </c>
      <c r="BP173" s="372" t="s">
        <v>4454</v>
      </c>
      <c r="BQ173" s="372" t="s">
        <v>4491</v>
      </c>
      <c r="BR173" s="372" t="s">
        <v>4455</v>
      </c>
      <c r="BS173" s="373"/>
      <c r="BT173" s="354" t="s">
        <v>554</v>
      </c>
    </row>
    <row r="174" spans="1:72" s="428" customFormat="1" x14ac:dyDescent="0.25">
      <c r="A174" s="345" t="s">
        <v>6154</v>
      </c>
      <c r="B174" s="373"/>
      <c r="C174" s="719">
        <v>44497</v>
      </c>
      <c r="D174" s="373"/>
      <c r="E174" s="346">
        <v>56.387300000000003</v>
      </c>
      <c r="F174" s="373"/>
      <c r="G174" s="347">
        <v>119.0128</v>
      </c>
      <c r="H174" s="374"/>
      <c r="I174" s="348">
        <v>-6.6E-3</v>
      </c>
      <c r="J174" s="348">
        <v>-0.28939999999999999</v>
      </c>
      <c r="K174" s="348">
        <v>1.9267000000000001</v>
      </c>
      <c r="L174" s="348">
        <v>9.4316999999999993</v>
      </c>
      <c r="M174" s="348">
        <v>-6.0415000000000001</v>
      </c>
      <c r="N174" s="350">
        <v>-0.4073</v>
      </c>
      <c r="O174" s="348">
        <v>2.3346</v>
      </c>
      <c r="P174" s="348">
        <v>13.0762</v>
      </c>
      <c r="Q174" s="348" t="s">
        <v>430</v>
      </c>
      <c r="R174" s="348" t="s">
        <v>430</v>
      </c>
      <c r="S174" s="348">
        <v>11.536</v>
      </c>
      <c r="T174" s="348">
        <v>-6.1669999999999998</v>
      </c>
      <c r="U174" s="348">
        <v>-4.3963000000000001</v>
      </c>
      <c r="V174" s="348">
        <v>-2.3018999999999998</v>
      </c>
      <c r="W174" s="348">
        <v>2.2999999999999998</v>
      </c>
      <c r="X174" s="348">
        <v>11.9056</v>
      </c>
      <c r="Y174" s="374"/>
      <c r="Z174" s="346">
        <v>166</v>
      </c>
      <c r="AA174" s="346">
        <v>159</v>
      </c>
      <c r="AB174" s="346">
        <v>116</v>
      </c>
      <c r="AC174" s="346">
        <v>129</v>
      </c>
      <c r="AD174" s="346">
        <v>173</v>
      </c>
      <c r="AE174" s="346">
        <v>128</v>
      </c>
      <c r="AF174" s="346">
        <v>77</v>
      </c>
      <c r="AG174" s="346">
        <v>62</v>
      </c>
      <c r="AH174" s="346" t="s">
        <v>430</v>
      </c>
      <c r="AI174" s="346" t="s">
        <v>430</v>
      </c>
      <c r="AJ174" s="346">
        <v>129</v>
      </c>
      <c r="AK174" s="346">
        <v>173</v>
      </c>
      <c r="AL174" s="346">
        <v>196</v>
      </c>
      <c r="AM174" s="346">
        <v>132</v>
      </c>
      <c r="AN174" s="346">
        <v>106</v>
      </c>
      <c r="AO174" s="373"/>
      <c r="AP174" s="348" t="s">
        <v>430</v>
      </c>
      <c r="AQ174" s="348" t="s">
        <v>430</v>
      </c>
      <c r="AR174" s="348" t="s">
        <v>430</v>
      </c>
      <c r="AS174" s="348">
        <v>5.45</v>
      </c>
      <c r="AT174" s="348">
        <v>-4.24</v>
      </c>
      <c r="AU174" s="351"/>
      <c r="AV174" s="346" t="s">
        <v>430</v>
      </c>
      <c r="AW174" s="346" t="s">
        <v>430</v>
      </c>
      <c r="AX174" s="346" t="s">
        <v>430</v>
      </c>
      <c r="AY174" s="346">
        <v>75</v>
      </c>
      <c r="AZ174" s="346">
        <v>148</v>
      </c>
      <c r="BA174" s="374"/>
      <c r="BB174" s="348">
        <v>14.2020777245085</v>
      </c>
      <c r="BC174" s="348">
        <v>0.99954735087105495</v>
      </c>
      <c r="BD174" s="348">
        <v>5.3430627121360798E-2</v>
      </c>
      <c r="BE174" s="375">
        <v>-2.0746301059626798E-2</v>
      </c>
      <c r="BF174" s="374"/>
      <c r="BG174" s="372">
        <v>5.11E-2</v>
      </c>
      <c r="BH174" s="373"/>
      <c r="BI174" s="348">
        <v>94.962699999999998</v>
      </c>
      <c r="BJ174" s="348">
        <v>4.71793</v>
      </c>
      <c r="BK174" s="348" t="s">
        <v>430</v>
      </c>
      <c r="BL174" s="348">
        <v>0.31936999999999999</v>
      </c>
      <c r="BM174" s="373"/>
      <c r="BN174" s="372" t="s">
        <v>6155</v>
      </c>
      <c r="BO174" s="372" t="s">
        <v>6012</v>
      </c>
      <c r="BP174" s="372" t="s">
        <v>6013</v>
      </c>
      <c r="BQ174" s="372" t="s">
        <v>6014</v>
      </c>
      <c r="BR174" s="372" t="s">
        <v>6015</v>
      </c>
      <c r="BS174" s="373"/>
      <c r="BT174" s="354" t="s">
        <v>554</v>
      </c>
    </row>
    <row r="175" spans="1:72" s="428" customFormat="1" x14ac:dyDescent="0.25">
      <c r="A175" s="345" t="s">
        <v>6156</v>
      </c>
      <c r="B175" s="373"/>
      <c r="C175" s="719">
        <v>45582</v>
      </c>
      <c r="D175" s="373"/>
      <c r="E175" s="346">
        <v>52.198999999999998</v>
      </c>
      <c r="F175" s="373"/>
      <c r="G175" s="347">
        <v>15.632899999999999</v>
      </c>
      <c r="H175" s="374"/>
      <c r="I175" s="348">
        <v>0.25850000000000001</v>
      </c>
      <c r="J175" s="348">
        <v>-1.0112000000000001</v>
      </c>
      <c r="K175" s="348">
        <v>-0.3931</v>
      </c>
      <c r="L175" s="348">
        <v>7.5926999999999998</v>
      </c>
      <c r="M175" s="348">
        <v>7.1642000000000001</v>
      </c>
      <c r="N175" s="350">
        <v>20.081299999999999</v>
      </c>
      <c r="O175" s="348" t="s">
        <v>430</v>
      </c>
      <c r="P175" s="348" t="s">
        <v>430</v>
      </c>
      <c r="Q175" s="348" t="s">
        <v>430</v>
      </c>
      <c r="R175" s="348" t="s">
        <v>430</v>
      </c>
      <c r="S175" s="348">
        <v>9.2339000000000002</v>
      </c>
      <c r="T175" s="348">
        <v>4.7233999999999998</v>
      </c>
      <c r="U175" s="348">
        <v>16.156300000000002</v>
      </c>
      <c r="V175" s="348">
        <v>16.546900000000001</v>
      </c>
      <c r="W175" s="348">
        <v>-0.89829999999999999</v>
      </c>
      <c r="X175" s="348">
        <v>8.2944999999999993</v>
      </c>
      <c r="Y175" s="374"/>
      <c r="Z175" s="346">
        <v>126</v>
      </c>
      <c r="AA175" s="346">
        <v>205</v>
      </c>
      <c r="AB175" s="346">
        <v>204</v>
      </c>
      <c r="AC175" s="346">
        <v>149</v>
      </c>
      <c r="AD175" s="346">
        <v>23</v>
      </c>
      <c r="AE175" s="346">
        <v>29</v>
      </c>
      <c r="AF175" s="346" t="s">
        <v>430</v>
      </c>
      <c r="AG175" s="346" t="s">
        <v>430</v>
      </c>
      <c r="AH175" s="346" t="s">
        <v>430</v>
      </c>
      <c r="AI175" s="346" t="s">
        <v>430</v>
      </c>
      <c r="AJ175" s="346">
        <v>165</v>
      </c>
      <c r="AK175" s="346">
        <v>39</v>
      </c>
      <c r="AL175" s="346">
        <v>26</v>
      </c>
      <c r="AM175" s="346">
        <v>29</v>
      </c>
      <c r="AN175" s="346">
        <v>211</v>
      </c>
      <c r="AO175" s="373"/>
      <c r="AP175" s="348" t="s">
        <v>430</v>
      </c>
      <c r="AQ175" s="348" t="s">
        <v>430</v>
      </c>
      <c r="AR175" s="348" t="s">
        <v>430</v>
      </c>
      <c r="AS175" s="348" t="s">
        <v>430</v>
      </c>
      <c r="AT175" s="348">
        <v>16.559999999999999</v>
      </c>
      <c r="AU175" s="351"/>
      <c r="AV175" s="346" t="s">
        <v>430</v>
      </c>
      <c r="AW175" s="346" t="s">
        <v>430</v>
      </c>
      <c r="AX175" s="346" t="s">
        <v>430</v>
      </c>
      <c r="AY175" s="346" t="s">
        <v>430</v>
      </c>
      <c r="AZ175" s="346">
        <v>31</v>
      </c>
      <c r="BA175" s="374"/>
      <c r="BB175" s="348">
        <v>17.723157100378302</v>
      </c>
      <c r="BC175" s="348">
        <v>0.99956507787734095</v>
      </c>
      <c r="BD175" s="348">
        <v>2.92666814716066E-2</v>
      </c>
      <c r="BE175" s="375">
        <v>-3.2289836714618297E-2</v>
      </c>
      <c r="BF175" s="374"/>
      <c r="BG175" s="372">
        <v>0.1343</v>
      </c>
      <c r="BH175" s="373"/>
      <c r="BI175" s="348">
        <v>77.535899999999998</v>
      </c>
      <c r="BJ175" s="348">
        <v>17.721900000000002</v>
      </c>
      <c r="BK175" s="348">
        <v>1.04373</v>
      </c>
      <c r="BL175" s="348">
        <v>3.6984699999999999</v>
      </c>
      <c r="BM175" s="373"/>
      <c r="BN175" s="372" t="s">
        <v>6157</v>
      </c>
      <c r="BO175" s="372" t="s">
        <v>6158</v>
      </c>
      <c r="BP175" s="372" t="s">
        <v>6159</v>
      </c>
      <c r="BQ175" s="372" t="s">
        <v>6160</v>
      </c>
      <c r="BR175" s="372" t="s">
        <v>3308</v>
      </c>
      <c r="BS175" s="373"/>
      <c r="BT175" s="354" t="s">
        <v>554</v>
      </c>
    </row>
    <row r="176" spans="1:72" s="428" customFormat="1" x14ac:dyDescent="0.25">
      <c r="A176" s="345" t="s">
        <v>6161</v>
      </c>
      <c r="B176" s="373"/>
      <c r="C176" s="719">
        <v>45652</v>
      </c>
      <c r="D176" s="373"/>
      <c r="E176" s="346">
        <v>51.700899999999997</v>
      </c>
      <c r="F176" s="373"/>
      <c r="G176" s="347">
        <v>11.376099999999999</v>
      </c>
      <c r="H176" s="374"/>
      <c r="I176" s="348">
        <v>0.26440000000000002</v>
      </c>
      <c r="J176" s="348">
        <v>0.25559999999999999</v>
      </c>
      <c r="K176" s="348">
        <v>4.0776000000000003</v>
      </c>
      <c r="L176" s="348">
        <v>13.6701</v>
      </c>
      <c r="M176" s="348">
        <v>-4.5765000000000002</v>
      </c>
      <c r="N176" s="350">
        <v>-2.3108</v>
      </c>
      <c r="O176" s="348" t="s">
        <v>430</v>
      </c>
      <c r="P176" s="348" t="s">
        <v>430</v>
      </c>
      <c r="Q176" s="348" t="s">
        <v>430</v>
      </c>
      <c r="R176" s="348" t="s">
        <v>430</v>
      </c>
      <c r="S176" s="348">
        <v>17.070599999999999</v>
      </c>
      <c r="T176" s="348">
        <v>-4.1132</v>
      </c>
      <c r="U176" s="348">
        <v>-4.2302999999999997</v>
      </c>
      <c r="V176" s="348">
        <v>-3.9586000000000001</v>
      </c>
      <c r="W176" s="348">
        <v>3.9805999999999999</v>
      </c>
      <c r="X176" s="348">
        <v>-2.2717000000000001</v>
      </c>
      <c r="Y176" s="374"/>
      <c r="Z176" s="346">
        <v>125</v>
      </c>
      <c r="AA176" s="346">
        <v>70</v>
      </c>
      <c r="AB176" s="346">
        <v>46</v>
      </c>
      <c r="AC176" s="346">
        <v>70</v>
      </c>
      <c r="AD176" s="346">
        <v>155</v>
      </c>
      <c r="AE176" s="346">
        <v>151</v>
      </c>
      <c r="AF176" s="346" t="s">
        <v>430</v>
      </c>
      <c r="AG176" s="346" t="s">
        <v>430</v>
      </c>
      <c r="AH176" s="346" t="s">
        <v>430</v>
      </c>
      <c r="AI176" s="346" t="s">
        <v>430</v>
      </c>
      <c r="AJ176" s="346">
        <v>69</v>
      </c>
      <c r="AK176" s="346">
        <v>152</v>
      </c>
      <c r="AL176" s="346">
        <v>194</v>
      </c>
      <c r="AM176" s="346">
        <v>150</v>
      </c>
      <c r="AN176" s="346">
        <v>43</v>
      </c>
      <c r="AO176" s="373"/>
      <c r="AP176" s="348" t="s">
        <v>430</v>
      </c>
      <c r="AQ176" s="348" t="s">
        <v>430</v>
      </c>
      <c r="AR176" s="348" t="s">
        <v>430</v>
      </c>
      <c r="AS176" s="348" t="s">
        <v>430</v>
      </c>
      <c r="AT176" s="348">
        <v>-1.56</v>
      </c>
      <c r="AU176" s="351"/>
      <c r="AV176" s="346" t="s">
        <v>430</v>
      </c>
      <c r="AW176" s="346" t="s">
        <v>430</v>
      </c>
      <c r="AX176" s="346" t="s">
        <v>430</v>
      </c>
      <c r="AY176" s="346" t="s">
        <v>430</v>
      </c>
      <c r="AZ176" s="346">
        <v>133</v>
      </c>
      <c r="BA176" s="374"/>
      <c r="BB176" s="348">
        <v>16.8328756070384</v>
      </c>
      <c r="BC176" s="348">
        <v>0.99931237552958296</v>
      </c>
      <c r="BD176" s="348">
        <v>-5.9650732228038405E-4</v>
      </c>
      <c r="BE176" s="375">
        <v>-3.1051376064446901E-2</v>
      </c>
      <c r="BF176" s="374"/>
      <c r="BG176" s="372">
        <v>7.8200000000000006E-2</v>
      </c>
      <c r="BH176" s="373"/>
      <c r="BI176" s="348">
        <v>57.597799999999999</v>
      </c>
      <c r="BJ176" s="348">
        <v>32.982900000000001</v>
      </c>
      <c r="BK176" s="348">
        <v>9.3870299999999993</v>
      </c>
      <c r="BL176" s="348">
        <v>3.227E-2</v>
      </c>
      <c r="BM176" s="373"/>
      <c r="BN176" s="372" t="s">
        <v>6162</v>
      </c>
      <c r="BO176" s="372" t="s">
        <v>6163</v>
      </c>
      <c r="BP176" s="372" t="s">
        <v>6164</v>
      </c>
      <c r="BQ176" s="372" t="s">
        <v>6165</v>
      </c>
      <c r="BR176" s="372" t="s">
        <v>6166</v>
      </c>
      <c r="BS176" s="373"/>
      <c r="BT176" s="354" t="s">
        <v>554</v>
      </c>
    </row>
    <row r="177" spans="1:72" s="428" customFormat="1" x14ac:dyDescent="0.25">
      <c r="A177" s="345" t="s">
        <v>6167</v>
      </c>
      <c r="B177" s="373"/>
      <c r="C177" s="719">
        <v>46083</v>
      </c>
      <c r="D177" s="373"/>
      <c r="E177" s="346">
        <v>59.370199999999997</v>
      </c>
      <c r="F177" s="373"/>
      <c r="G177" s="347">
        <v>52.889099999999999</v>
      </c>
      <c r="H177" s="374"/>
      <c r="I177" s="348">
        <v>0.45469999999999999</v>
      </c>
      <c r="J177" s="348">
        <v>2.7688999999999999</v>
      </c>
      <c r="K177" s="348">
        <v>3.2759999999999998</v>
      </c>
      <c r="L177" s="348">
        <v>18.234400000000001</v>
      </c>
      <c r="M177" s="348" t="s">
        <v>430</v>
      </c>
      <c r="N177" s="350" t="s">
        <v>430</v>
      </c>
      <c r="O177" s="348" t="s">
        <v>430</v>
      </c>
      <c r="P177" s="348" t="s">
        <v>430</v>
      </c>
      <c r="Q177" s="348" t="s">
        <v>430</v>
      </c>
      <c r="R177" s="348" t="s">
        <v>430</v>
      </c>
      <c r="S177" s="348">
        <v>18.889299999999999</v>
      </c>
      <c r="T177" s="348" t="s">
        <v>430</v>
      </c>
      <c r="U177" s="348" t="s">
        <v>430</v>
      </c>
      <c r="V177" s="348" t="s">
        <v>430</v>
      </c>
      <c r="W177" s="348">
        <v>6.1687000000000003</v>
      </c>
      <c r="X177" s="348">
        <v>8.2103000000000002</v>
      </c>
      <c r="Y177" s="374"/>
      <c r="Z177" s="346">
        <v>108</v>
      </c>
      <c r="AA177" s="346">
        <v>9</v>
      </c>
      <c r="AB177" s="346">
        <v>65</v>
      </c>
      <c r="AC177" s="346">
        <v>20</v>
      </c>
      <c r="AD177" s="346" t="s">
        <v>430</v>
      </c>
      <c r="AE177" s="346" t="s">
        <v>430</v>
      </c>
      <c r="AF177" s="346" t="s">
        <v>430</v>
      </c>
      <c r="AG177" s="346" t="s">
        <v>430</v>
      </c>
      <c r="AH177" s="346" t="s">
        <v>430</v>
      </c>
      <c r="AI177" s="346" t="s">
        <v>430</v>
      </c>
      <c r="AJ177" s="346">
        <v>39</v>
      </c>
      <c r="AK177" s="346" t="s">
        <v>430</v>
      </c>
      <c r="AL177" s="346" t="s">
        <v>430</v>
      </c>
      <c r="AM177" s="346" t="s">
        <v>430</v>
      </c>
      <c r="AN177" s="346">
        <v>24</v>
      </c>
      <c r="AO177" s="373"/>
      <c r="AP177" s="348" t="s">
        <v>430</v>
      </c>
      <c r="AQ177" s="348" t="s">
        <v>430</v>
      </c>
      <c r="AR177" s="348" t="s">
        <v>430</v>
      </c>
      <c r="AS177" s="348" t="s">
        <v>430</v>
      </c>
      <c r="AT177" s="348" t="s">
        <v>430</v>
      </c>
      <c r="AU177" s="351"/>
      <c r="AV177" s="346" t="s">
        <v>430</v>
      </c>
      <c r="AW177" s="346" t="s">
        <v>430</v>
      </c>
      <c r="AX177" s="346" t="s">
        <v>430</v>
      </c>
      <c r="AY177" s="346" t="s">
        <v>430</v>
      </c>
      <c r="AZ177" s="346" t="s">
        <v>430</v>
      </c>
      <c r="BA177" s="374"/>
      <c r="BB177" s="348">
        <v>7.5622972166580498</v>
      </c>
      <c r="BC177" s="348">
        <v>0</v>
      </c>
      <c r="BD177" s="348">
        <v>0.70128704996072799</v>
      </c>
      <c r="BE177" s="375" t="s">
        <v>430</v>
      </c>
      <c r="BF177" s="374"/>
      <c r="BG177" s="372" t="s">
        <v>430</v>
      </c>
      <c r="BH177" s="373"/>
      <c r="BI177" s="348">
        <v>38.160699999999999</v>
      </c>
      <c r="BJ177" s="348">
        <v>30.8916</v>
      </c>
      <c r="BK177" s="348">
        <v>30.898599999999998</v>
      </c>
      <c r="BL177" s="348">
        <v>4.9099999999999998E-2</v>
      </c>
      <c r="BM177" s="373"/>
      <c r="BN177" s="372" t="s">
        <v>6168</v>
      </c>
      <c r="BO177" s="372" t="s">
        <v>5160</v>
      </c>
      <c r="BP177" s="372" t="s">
        <v>430</v>
      </c>
      <c r="BQ177" s="372" t="s">
        <v>430</v>
      </c>
      <c r="BR177" s="372" t="s">
        <v>430</v>
      </c>
      <c r="BS177" s="373"/>
      <c r="BT177" s="354" t="s">
        <v>554</v>
      </c>
    </row>
    <row r="178" spans="1:72" s="428" customFormat="1" x14ac:dyDescent="0.25">
      <c r="A178" s="345" t="s">
        <v>6169</v>
      </c>
      <c r="B178" s="373"/>
      <c r="C178" s="719">
        <v>45744</v>
      </c>
      <c r="D178" s="373"/>
      <c r="E178" s="346">
        <v>43.88</v>
      </c>
      <c r="F178" s="373"/>
      <c r="G178" s="347">
        <v>218.48179999999999</v>
      </c>
      <c r="H178" s="374"/>
      <c r="I178" s="348">
        <v>-1.6117999999999999</v>
      </c>
      <c r="J178" s="348">
        <v>-9.4768000000000008</v>
      </c>
      <c r="K178" s="348">
        <v>-15.7417</v>
      </c>
      <c r="L178" s="348">
        <v>-0.36370000000000002</v>
      </c>
      <c r="M178" s="348">
        <v>2.4013</v>
      </c>
      <c r="N178" s="350">
        <v>106.747</v>
      </c>
      <c r="O178" s="348" t="s">
        <v>430</v>
      </c>
      <c r="P178" s="348" t="s">
        <v>430</v>
      </c>
      <c r="Q178" s="348" t="s">
        <v>430</v>
      </c>
      <c r="R178" s="348" t="s">
        <v>430</v>
      </c>
      <c r="S178" s="348">
        <v>-4.5281000000000002</v>
      </c>
      <c r="T178" s="348">
        <v>-2.1131000000000002</v>
      </c>
      <c r="U178" s="348">
        <v>55.747700000000002</v>
      </c>
      <c r="V178" s="348">
        <v>107.2908</v>
      </c>
      <c r="W178" s="348">
        <v>-14.8185</v>
      </c>
      <c r="X178" s="348">
        <v>86.665300000000002</v>
      </c>
      <c r="Y178" s="374"/>
      <c r="Z178" s="346">
        <v>233</v>
      </c>
      <c r="AA178" s="346">
        <v>255</v>
      </c>
      <c r="AB178" s="346">
        <v>260</v>
      </c>
      <c r="AC178" s="346">
        <v>233</v>
      </c>
      <c r="AD178" s="346">
        <v>80</v>
      </c>
      <c r="AE178" s="346">
        <v>12</v>
      </c>
      <c r="AF178" s="346" t="s">
        <v>430</v>
      </c>
      <c r="AG178" s="346" t="s">
        <v>430</v>
      </c>
      <c r="AH178" s="346" t="s">
        <v>430</v>
      </c>
      <c r="AI178" s="346" t="s">
        <v>430</v>
      </c>
      <c r="AJ178" s="346">
        <v>249</v>
      </c>
      <c r="AK178" s="346">
        <v>125</v>
      </c>
      <c r="AL178" s="346">
        <v>13</v>
      </c>
      <c r="AM178" s="346">
        <v>12</v>
      </c>
      <c r="AN178" s="346">
        <v>262</v>
      </c>
      <c r="AO178" s="373"/>
      <c r="AP178" s="348" t="s">
        <v>430</v>
      </c>
      <c r="AQ178" s="348" t="s">
        <v>430</v>
      </c>
      <c r="AR178" s="348" t="s">
        <v>430</v>
      </c>
      <c r="AS178" s="348" t="s">
        <v>430</v>
      </c>
      <c r="AT178" s="348">
        <v>52.71</v>
      </c>
      <c r="AU178" s="351"/>
      <c r="AV178" s="346" t="s">
        <v>430</v>
      </c>
      <c r="AW178" s="346" t="s">
        <v>430</v>
      </c>
      <c r="AX178" s="346" t="s">
        <v>430</v>
      </c>
      <c r="AY178" s="346" t="s">
        <v>430</v>
      </c>
      <c r="AZ178" s="346">
        <v>13</v>
      </c>
      <c r="BA178" s="374"/>
      <c r="BB178" s="348">
        <v>63.549429827102998</v>
      </c>
      <c r="BC178" s="348">
        <v>0</v>
      </c>
      <c r="BD178" s="348">
        <v>0.107819773200131</v>
      </c>
      <c r="BE178" s="375" t="s">
        <v>430</v>
      </c>
      <c r="BF178" s="374"/>
      <c r="BG178" s="372" t="s">
        <v>430</v>
      </c>
      <c r="BH178" s="373"/>
      <c r="BI178" s="348" t="s">
        <v>430</v>
      </c>
      <c r="BJ178" s="348" t="s">
        <v>430</v>
      </c>
      <c r="BK178" s="348" t="s">
        <v>430</v>
      </c>
      <c r="BL178" s="348" t="s">
        <v>430</v>
      </c>
      <c r="BM178" s="373"/>
      <c r="BN178" s="372" t="s">
        <v>6170</v>
      </c>
      <c r="BO178" s="372" t="s">
        <v>2596</v>
      </c>
      <c r="BP178" s="372" t="s">
        <v>430</v>
      </c>
      <c r="BQ178" s="372" t="s">
        <v>430</v>
      </c>
      <c r="BR178" s="372" t="s">
        <v>430</v>
      </c>
      <c r="BS178" s="373"/>
      <c r="BT178" s="354" t="s">
        <v>554</v>
      </c>
    </row>
    <row r="179" spans="1:72" s="428" customFormat="1" ht="11" x14ac:dyDescent="0.3">
      <c r="A179" s="841" t="s">
        <v>6171</v>
      </c>
      <c r="B179" s="842"/>
      <c r="C179" s="843">
        <v>44778</v>
      </c>
      <c r="D179" s="842"/>
      <c r="E179" s="844">
        <v>46.954799999999999</v>
      </c>
      <c r="F179" s="842"/>
      <c r="G179" s="845">
        <v>33.114699999999999</v>
      </c>
      <c r="H179" s="847"/>
      <c r="I179" s="846">
        <v>-0.71240000000000003</v>
      </c>
      <c r="J179" s="846">
        <v>-1.1363000000000001</v>
      </c>
      <c r="K179" s="846">
        <v>1.0658000000000001</v>
      </c>
      <c r="L179" s="846">
        <v>13.457000000000001</v>
      </c>
      <c r="M179" s="846">
        <v>6.6330999999999998</v>
      </c>
      <c r="N179" s="848">
        <v>14.99</v>
      </c>
      <c r="O179" s="846">
        <v>4.1021000000000001</v>
      </c>
      <c r="P179" s="846">
        <v>15.5076</v>
      </c>
      <c r="Q179" s="846" t="s">
        <v>430</v>
      </c>
      <c r="R179" s="846" t="s">
        <v>430</v>
      </c>
      <c r="S179" s="846">
        <v>16.184999999999999</v>
      </c>
      <c r="T179" s="846">
        <v>5.8998999999999997</v>
      </c>
      <c r="U179" s="846">
        <v>8.6083999999999996</v>
      </c>
      <c r="V179" s="846">
        <v>12.394600000000001</v>
      </c>
      <c r="W179" s="846">
        <v>-0.4904</v>
      </c>
      <c r="X179" s="846">
        <v>14.869400000000001</v>
      </c>
      <c r="Y179" s="847"/>
      <c r="Z179" s="844">
        <v>214</v>
      </c>
      <c r="AA179" s="844">
        <v>208</v>
      </c>
      <c r="AB179" s="844">
        <v>177</v>
      </c>
      <c r="AC179" s="844">
        <v>71</v>
      </c>
      <c r="AD179" s="844">
        <v>31</v>
      </c>
      <c r="AE179" s="844">
        <v>34</v>
      </c>
      <c r="AF179" s="844">
        <v>63</v>
      </c>
      <c r="AG179" s="844">
        <v>52</v>
      </c>
      <c r="AH179" s="844" t="s">
        <v>430</v>
      </c>
      <c r="AI179" s="844" t="s">
        <v>430</v>
      </c>
      <c r="AJ179" s="844">
        <v>72</v>
      </c>
      <c r="AK179" s="844">
        <v>32</v>
      </c>
      <c r="AL179" s="844">
        <v>60</v>
      </c>
      <c r="AM179" s="844">
        <v>33</v>
      </c>
      <c r="AN179" s="844">
        <v>206</v>
      </c>
      <c r="AO179" s="842"/>
      <c r="AP179" s="846" t="s">
        <v>430</v>
      </c>
      <c r="AQ179" s="846" t="s">
        <v>430</v>
      </c>
      <c r="AR179" s="846" t="s">
        <v>430</v>
      </c>
      <c r="AS179" s="846">
        <v>12.21</v>
      </c>
      <c r="AT179" s="846">
        <v>14.48</v>
      </c>
      <c r="AU179" s="849"/>
      <c r="AV179" s="844" t="s">
        <v>430</v>
      </c>
      <c r="AW179" s="844" t="s">
        <v>430</v>
      </c>
      <c r="AX179" s="844" t="s">
        <v>430</v>
      </c>
      <c r="AY179" s="844">
        <v>33</v>
      </c>
      <c r="AZ179" s="844">
        <v>36</v>
      </c>
      <c r="BA179" s="847"/>
      <c r="BB179" s="846">
        <v>14.367414901742601</v>
      </c>
      <c r="BC179" s="846">
        <v>0.998967044782333</v>
      </c>
      <c r="BD179" s="846">
        <v>6.5623427551459099E-2</v>
      </c>
      <c r="BE179" s="852">
        <v>-3.1675299010090099E-2</v>
      </c>
      <c r="BF179" s="847"/>
      <c r="BG179" s="855">
        <v>8.9300000000000004E-2</v>
      </c>
      <c r="BH179" s="842"/>
      <c r="BI179" s="846">
        <v>62.568300000000001</v>
      </c>
      <c r="BJ179" s="846">
        <v>25.860600000000002</v>
      </c>
      <c r="BK179" s="846">
        <v>5.2080000000000002</v>
      </c>
      <c r="BL179" s="846">
        <v>6.3631000000000002</v>
      </c>
      <c r="BM179" s="842"/>
      <c r="BN179" s="855" t="s">
        <v>6172</v>
      </c>
      <c r="BO179" s="855" t="s">
        <v>6173</v>
      </c>
      <c r="BP179" s="855" t="s">
        <v>6174</v>
      </c>
      <c r="BQ179" s="855" t="s">
        <v>5186</v>
      </c>
      <c r="BR179" s="855" t="s">
        <v>6175</v>
      </c>
      <c r="BS179" s="842"/>
      <c r="BT179" s="856" t="s">
        <v>554</v>
      </c>
    </row>
    <row r="180" spans="1:72" s="428" customFormat="1" x14ac:dyDescent="0.25">
      <c r="A180" s="345" t="s">
        <v>6176</v>
      </c>
      <c r="B180" s="373"/>
      <c r="C180" s="719">
        <v>45009</v>
      </c>
      <c r="D180" s="373"/>
      <c r="E180" s="346">
        <v>46.693300000000001</v>
      </c>
      <c r="F180" s="373"/>
      <c r="G180" s="347">
        <v>202.9838</v>
      </c>
      <c r="H180" s="374"/>
      <c r="I180" s="348">
        <v>0.56100000000000005</v>
      </c>
      <c r="J180" s="348">
        <v>3.7600000000000001E-2</v>
      </c>
      <c r="K180" s="348">
        <v>1.0504</v>
      </c>
      <c r="L180" s="348">
        <v>6.3323</v>
      </c>
      <c r="M180" s="348">
        <v>-6.0091999999999999</v>
      </c>
      <c r="N180" s="350">
        <v>0.64100000000000001</v>
      </c>
      <c r="O180" s="348">
        <v>3.4819</v>
      </c>
      <c r="P180" s="348">
        <v>12.5228</v>
      </c>
      <c r="Q180" s="348" t="s">
        <v>430</v>
      </c>
      <c r="R180" s="348" t="s">
        <v>430</v>
      </c>
      <c r="S180" s="348">
        <v>8.3857999999999997</v>
      </c>
      <c r="T180" s="348">
        <v>-6.0316999999999998</v>
      </c>
      <c r="U180" s="348">
        <v>-0.30030000000000001</v>
      </c>
      <c r="V180" s="348">
        <v>-1.143</v>
      </c>
      <c r="W180" s="348">
        <v>1.5139</v>
      </c>
      <c r="X180" s="348">
        <v>15.242800000000001</v>
      </c>
      <c r="Y180" s="374"/>
      <c r="Z180" s="346">
        <v>85</v>
      </c>
      <c r="AA180" s="346">
        <v>90</v>
      </c>
      <c r="AB180" s="346">
        <v>179</v>
      </c>
      <c r="AC180" s="346">
        <v>166</v>
      </c>
      <c r="AD180" s="346">
        <v>170</v>
      </c>
      <c r="AE180" s="346">
        <v>121</v>
      </c>
      <c r="AF180" s="346">
        <v>68</v>
      </c>
      <c r="AG180" s="346">
        <v>69</v>
      </c>
      <c r="AH180" s="346" t="s">
        <v>430</v>
      </c>
      <c r="AI180" s="346" t="s">
        <v>430</v>
      </c>
      <c r="AJ180" s="346">
        <v>178</v>
      </c>
      <c r="AK180" s="346">
        <v>166</v>
      </c>
      <c r="AL180" s="346">
        <v>143</v>
      </c>
      <c r="AM180" s="346">
        <v>120</v>
      </c>
      <c r="AN180" s="346">
        <v>144</v>
      </c>
      <c r="AO180" s="373"/>
      <c r="AP180" s="348" t="s">
        <v>430</v>
      </c>
      <c r="AQ180" s="348" t="s">
        <v>430</v>
      </c>
      <c r="AR180" s="348" t="s">
        <v>430</v>
      </c>
      <c r="AS180" s="348">
        <v>4.9400000000000004</v>
      </c>
      <c r="AT180" s="348">
        <v>-3.72</v>
      </c>
      <c r="AU180" s="351"/>
      <c r="AV180" s="346" t="s">
        <v>430</v>
      </c>
      <c r="AW180" s="346" t="s">
        <v>430</v>
      </c>
      <c r="AX180" s="346" t="s">
        <v>430</v>
      </c>
      <c r="AY180" s="346">
        <v>80</v>
      </c>
      <c r="AZ180" s="346">
        <v>145</v>
      </c>
      <c r="BA180" s="374"/>
      <c r="BB180" s="348">
        <v>12.0995095862789</v>
      </c>
      <c r="BC180" s="348">
        <v>0.99909293872047999</v>
      </c>
      <c r="BD180" s="348">
        <v>5.5523756761182499E-2</v>
      </c>
      <c r="BE180" s="375">
        <v>-2.9657197699303198E-2</v>
      </c>
      <c r="BF180" s="374"/>
      <c r="BG180" s="372">
        <v>4.9799999999999997E-2</v>
      </c>
      <c r="BH180" s="373"/>
      <c r="BI180" s="348">
        <v>96.661900000000003</v>
      </c>
      <c r="BJ180" s="348">
        <v>3.0983200000000002</v>
      </c>
      <c r="BK180" s="348" t="s">
        <v>430</v>
      </c>
      <c r="BL180" s="348">
        <v>0.23977999999999999</v>
      </c>
      <c r="BM180" s="373"/>
      <c r="BN180" s="372" t="s">
        <v>6177</v>
      </c>
      <c r="BO180" s="372" t="s">
        <v>4856</v>
      </c>
      <c r="BP180" s="372" t="s">
        <v>4558</v>
      </c>
      <c r="BQ180" s="372" t="s">
        <v>4559</v>
      </c>
      <c r="BR180" s="372" t="s">
        <v>4560</v>
      </c>
      <c r="BS180" s="373"/>
      <c r="BT180" s="354" t="s">
        <v>554</v>
      </c>
    </row>
    <row r="181" spans="1:72" s="428" customFormat="1" x14ac:dyDescent="0.25">
      <c r="A181" s="345" t="s">
        <v>6178</v>
      </c>
      <c r="B181" s="373"/>
      <c r="C181" s="719">
        <v>45687</v>
      </c>
      <c r="D181" s="373"/>
      <c r="E181" s="346">
        <v>45.715600000000002</v>
      </c>
      <c r="F181" s="373"/>
      <c r="G181" s="347">
        <v>41.939700000000002</v>
      </c>
      <c r="H181" s="374"/>
      <c r="I181" s="348">
        <v>-7.8399999999999997E-2</v>
      </c>
      <c r="J181" s="348">
        <v>-0.373</v>
      </c>
      <c r="K181" s="348">
        <v>-1.2971999999999999</v>
      </c>
      <c r="L181" s="348">
        <v>11.099399999999999</v>
      </c>
      <c r="M181" s="348">
        <v>3.4047000000000001</v>
      </c>
      <c r="N181" s="350">
        <v>8.6051000000000002</v>
      </c>
      <c r="O181" s="348" t="s">
        <v>430</v>
      </c>
      <c r="P181" s="348" t="s">
        <v>430</v>
      </c>
      <c r="Q181" s="348" t="s">
        <v>430</v>
      </c>
      <c r="R181" s="348" t="s">
        <v>430</v>
      </c>
      <c r="S181" s="348">
        <v>12.399100000000001</v>
      </c>
      <c r="T181" s="348">
        <v>2.6698</v>
      </c>
      <c r="U181" s="348">
        <v>8.4815000000000005</v>
      </c>
      <c r="V181" s="348">
        <v>6.1261999999999999</v>
      </c>
      <c r="W181" s="348">
        <v>-1.0573999999999999</v>
      </c>
      <c r="X181" s="348">
        <v>14.455</v>
      </c>
      <c r="Y181" s="374"/>
      <c r="Z181" s="346">
        <v>182</v>
      </c>
      <c r="AA181" s="346">
        <v>169</v>
      </c>
      <c r="AB181" s="346">
        <v>214</v>
      </c>
      <c r="AC181" s="346">
        <v>100</v>
      </c>
      <c r="AD181" s="346">
        <v>63</v>
      </c>
      <c r="AE181" s="346">
        <v>48</v>
      </c>
      <c r="AF181" s="346" t="s">
        <v>430</v>
      </c>
      <c r="AG181" s="346" t="s">
        <v>430</v>
      </c>
      <c r="AH181" s="346" t="s">
        <v>430</v>
      </c>
      <c r="AI181" s="346" t="s">
        <v>430</v>
      </c>
      <c r="AJ181" s="346">
        <v>123</v>
      </c>
      <c r="AK181" s="346">
        <v>70</v>
      </c>
      <c r="AL181" s="346">
        <v>62</v>
      </c>
      <c r="AM181" s="346">
        <v>51</v>
      </c>
      <c r="AN181" s="346">
        <v>213</v>
      </c>
      <c r="AO181" s="373"/>
      <c r="AP181" s="348" t="s">
        <v>430</v>
      </c>
      <c r="AQ181" s="348" t="s">
        <v>430</v>
      </c>
      <c r="AR181" s="348" t="s">
        <v>430</v>
      </c>
      <c r="AS181" s="348" t="s">
        <v>430</v>
      </c>
      <c r="AT181" s="348">
        <v>9.69</v>
      </c>
      <c r="AU181" s="351"/>
      <c r="AV181" s="346" t="s">
        <v>430</v>
      </c>
      <c r="AW181" s="346" t="s">
        <v>430</v>
      </c>
      <c r="AX181" s="346" t="s">
        <v>430</v>
      </c>
      <c r="AY181" s="346" t="s">
        <v>430</v>
      </c>
      <c r="AZ181" s="346">
        <v>71</v>
      </c>
      <c r="BA181" s="374"/>
      <c r="BB181" s="348">
        <v>14.1569647059156</v>
      </c>
      <c r="BC181" s="348">
        <v>0.99837109298372695</v>
      </c>
      <c r="BD181" s="348">
        <v>6.9861974988253403E-2</v>
      </c>
      <c r="BE181" s="375">
        <v>-1.8501233014123E-2</v>
      </c>
      <c r="BF181" s="374"/>
      <c r="BG181" s="372">
        <v>8.72E-2</v>
      </c>
      <c r="BH181" s="373"/>
      <c r="BI181" s="348">
        <v>97.160700000000006</v>
      </c>
      <c r="BJ181" s="348">
        <v>2.6699700000000002</v>
      </c>
      <c r="BK181" s="348" t="s">
        <v>430</v>
      </c>
      <c r="BL181" s="348">
        <v>0.16933000000000001</v>
      </c>
      <c r="BM181" s="373"/>
      <c r="BN181" s="372" t="s">
        <v>5050</v>
      </c>
      <c r="BO181" s="372" t="s">
        <v>5051</v>
      </c>
      <c r="BP181" s="372" t="s">
        <v>6179</v>
      </c>
      <c r="BQ181" s="372" t="s">
        <v>5053</v>
      </c>
      <c r="BR181" s="372" t="s">
        <v>5054</v>
      </c>
      <c r="BS181" s="373"/>
      <c r="BT181" s="354" t="s">
        <v>554</v>
      </c>
    </row>
    <row r="182" spans="1:72" s="428" customFormat="1" x14ac:dyDescent="0.25">
      <c r="A182" s="345" t="s">
        <v>6180</v>
      </c>
      <c r="B182" s="373"/>
      <c r="C182" s="719">
        <v>44778</v>
      </c>
      <c r="D182" s="373"/>
      <c r="E182" s="346">
        <v>45.445</v>
      </c>
      <c r="F182" s="373"/>
      <c r="G182" s="347">
        <v>25.885400000000001</v>
      </c>
      <c r="H182" s="374"/>
      <c r="I182" s="348">
        <v>0.67169999999999996</v>
      </c>
      <c r="J182" s="348">
        <v>-8.7599999999999997E-2</v>
      </c>
      <c r="K182" s="348">
        <v>1.9222999999999999</v>
      </c>
      <c r="L182" s="348">
        <v>7.0773000000000001</v>
      </c>
      <c r="M182" s="348">
        <v>-5.6117999999999997</v>
      </c>
      <c r="N182" s="350">
        <v>-1.2995000000000001</v>
      </c>
      <c r="O182" s="348">
        <v>1.6972</v>
      </c>
      <c r="P182" s="348">
        <v>11.3139</v>
      </c>
      <c r="Q182" s="348" t="s">
        <v>430</v>
      </c>
      <c r="R182" s="348" t="s">
        <v>430</v>
      </c>
      <c r="S182" s="348">
        <v>9.9962</v>
      </c>
      <c r="T182" s="348">
        <v>-5.6581999999999999</v>
      </c>
      <c r="U182" s="348">
        <v>-0.39589999999999997</v>
      </c>
      <c r="V182" s="348">
        <v>-3.3330000000000002</v>
      </c>
      <c r="W182" s="348">
        <v>2.1326000000000001</v>
      </c>
      <c r="X182" s="348">
        <v>10.2631</v>
      </c>
      <c r="Y182" s="374"/>
      <c r="Z182" s="346">
        <v>71</v>
      </c>
      <c r="AA182" s="346">
        <v>131</v>
      </c>
      <c r="AB182" s="346">
        <v>118</v>
      </c>
      <c r="AC182" s="346">
        <v>153</v>
      </c>
      <c r="AD182" s="346">
        <v>161</v>
      </c>
      <c r="AE182" s="346">
        <v>141</v>
      </c>
      <c r="AF182" s="346">
        <v>107</v>
      </c>
      <c r="AG182" s="346">
        <v>76</v>
      </c>
      <c r="AH182" s="346" t="s">
        <v>430</v>
      </c>
      <c r="AI182" s="346" t="s">
        <v>430</v>
      </c>
      <c r="AJ182" s="346">
        <v>158</v>
      </c>
      <c r="AK182" s="346">
        <v>160</v>
      </c>
      <c r="AL182" s="346">
        <v>148</v>
      </c>
      <c r="AM182" s="346">
        <v>144</v>
      </c>
      <c r="AN182" s="346">
        <v>123</v>
      </c>
      <c r="AO182" s="373"/>
      <c r="AP182" s="348" t="s">
        <v>430</v>
      </c>
      <c r="AQ182" s="348" t="s">
        <v>430</v>
      </c>
      <c r="AR182" s="348" t="s">
        <v>430</v>
      </c>
      <c r="AS182" s="348">
        <v>4.51</v>
      </c>
      <c r="AT182" s="348">
        <v>-3.13</v>
      </c>
      <c r="AU182" s="351"/>
      <c r="AV182" s="346" t="s">
        <v>430</v>
      </c>
      <c r="AW182" s="346" t="s">
        <v>430</v>
      </c>
      <c r="AX182" s="346" t="s">
        <v>430</v>
      </c>
      <c r="AY182" s="346">
        <v>85</v>
      </c>
      <c r="AZ182" s="346">
        <v>139</v>
      </c>
      <c r="BA182" s="374"/>
      <c r="BB182" s="348">
        <v>12.2801441532238</v>
      </c>
      <c r="BC182" s="348">
        <v>0.999355189398627</v>
      </c>
      <c r="BD182" s="348">
        <v>4.4718765933452198E-2</v>
      </c>
      <c r="BE182" s="375">
        <v>-2.68797196993379E-2</v>
      </c>
      <c r="BF182" s="374"/>
      <c r="BG182" s="372">
        <v>6.6900000000000001E-2</v>
      </c>
      <c r="BH182" s="373"/>
      <c r="BI182" s="348">
        <v>97.835400000000007</v>
      </c>
      <c r="BJ182" s="348">
        <v>1.3892500000000001</v>
      </c>
      <c r="BK182" s="348" t="s">
        <v>430</v>
      </c>
      <c r="BL182" s="348">
        <v>0.77534999999999998</v>
      </c>
      <c r="BM182" s="373"/>
      <c r="BN182" s="372" t="s">
        <v>4540</v>
      </c>
      <c r="BO182" s="372" t="s">
        <v>4541</v>
      </c>
      <c r="BP182" s="372" t="s">
        <v>4542</v>
      </c>
      <c r="BQ182" s="372" t="s">
        <v>4543</v>
      </c>
      <c r="BR182" s="372" t="s">
        <v>922</v>
      </c>
      <c r="BS182" s="373"/>
      <c r="BT182" s="354" t="s">
        <v>554</v>
      </c>
    </row>
    <row r="183" spans="1:72" s="428" customFormat="1" x14ac:dyDescent="0.25">
      <c r="A183" s="345" t="s">
        <v>6181</v>
      </c>
      <c r="B183" s="373"/>
      <c r="C183" s="719">
        <v>44785</v>
      </c>
      <c r="D183" s="373"/>
      <c r="E183" s="346">
        <v>44.6357</v>
      </c>
      <c r="F183" s="373"/>
      <c r="G183" s="347">
        <v>31.560500000000001</v>
      </c>
      <c r="H183" s="374"/>
      <c r="I183" s="348">
        <v>0.55020000000000002</v>
      </c>
      <c r="J183" s="348">
        <v>0.1129</v>
      </c>
      <c r="K183" s="348">
        <v>2.9542000000000002</v>
      </c>
      <c r="L183" s="348">
        <v>11.4735</v>
      </c>
      <c r="M183" s="348">
        <v>-0.65790000000000004</v>
      </c>
      <c r="N183" s="350">
        <v>-1.2778</v>
      </c>
      <c r="O183" s="348">
        <v>-6.3122999999999996</v>
      </c>
      <c r="P183" s="348">
        <v>14.7182</v>
      </c>
      <c r="Q183" s="348" t="s">
        <v>430</v>
      </c>
      <c r="R183" s="348" t="s">
        <v>430</v>
      </c>
      <c r="S183" s="348">
        <v>15.298299999999999</v>
      </c>
      <c r="T183" s="348">
        <v>0.28689999999999999</v>
      </c>
      <c r="U183" s="348">
        <v>4.4005999999999998</v>
      </c>
      <c r="V183" s="348">
        <v>-2.1814</v>
      </c>
      <c r="W183" s="348">
        <v>2.3723999999999998</v>
      </c>
      <c r="X183" s="348">
        <v>14.2784</v>
      </c>
      <c r="Y183" s="374"/>
      <c r="Z183" s="346">
        <v>91</v>
      </c>
      <c r="AA183" s="346">
        <v>77</v>
      </c>
      <c r="AB183" s="346">
        <v>72</v>
      </c>
      <c r="AC183" s="346">
        <v>96</v>
      </c>
      <c r="AD183" s="346">
        <v>116</v>
      </c>
      <c r="AE183" s="346">
        <v>140</v>
      </c>
      <c r="AF183" s="346">
        <v>152</v>
      </c>
      <c r="AG183" s="346">
        <v>54</v>
      </c>
      <c r="AH183" s="346" t="s">
        <v>430</v>
      </c>
      <c r="AI183" s="346" t="s">
        <v>430</v>
      </c>
      <c r="AJ183" s="346">
        <v>97</v>
      </c>
      <c r="AK183" s="346">
        <v>86</v>
      </c>
      <c r="AL183" s="346">
        <v>114</v>
      </c>
      <c r="AM183" s="346">
        <v>130</v>
      </c>
      <c r="AN183" s="346">
        <v>80</v>
      </c>
      <c r="AO183" s="373"/>
      <c r="AP183" s="348" t="s">
        <v>430</v>
      </c>
      <c r="AQ183" s="348" t="s">
        <v>430</v>
      </c>
      <c r="AR183" s="348" t="s">
        <v>430</v>
      </c>
      <c r="AS183" s="348">
        <v>3.48</v>
      </c>
      <c r="AT183" s="348">
        <v>3.37</v>
      </c>
      <c r="AU183" s="351"/>
      <c r="AV183" s="346" t="s">
        <v>430</v>
      </c>
      <c r="AW183" s="346" t="s">
        <v>430</v>
      </c>
      <c r="AX183" s="346" t="s">
        <v>430</v>
      </c>
      <c r="AY183" s="346">
        <v>97</v>
      </c>
      <c r="AZ183" s="346">
        <v>116</v>
      </c>
      <c r="BA183" s="374"/>
      <c r="BB183" s="348">
        <v>17.891118830160401</v>
      </c>
      <c r="BC183" s="348">
        <v>1.0017152141665799</v>
      </c>
      <c r="BD183" s="348">
        <v>5.1393461753802397E-2</v>
      </c>
      <c r="BE183" s="375">
        <v>-4.0064703086766698E-2</v>
      </c>
      <c r="BF183" s="374"/>
      <c r="BG183" s="372">
        <v>0.1946</v>
      </c>
      <c r="BH183" s="373"/>
      <c r="BI183" s="348">
        <v>65.547799999999995</v>
      </c>
      <c r="BJ183" s="348">
        <v>34.337200000000003</v>
      </c>
      <c r="BK183" s="348" t="s">
        <v>430</v>
      </c>
      <c r="BL183" s="348">
        <v>0.115</v>
      </c>
      <c r="BM183" s="373"/>
      <c r="BN183" s="372" t="s">
        <v>2612</v>
      </c>
      <c r="BO183" s="372" t="s">
        <v>4627</v>
      </c>
      <c r="BP183" s="372" t="s">
        <v>4469</v>
      </c>
      <c r="BQ183" s="372" t="s">
        <v>4470</v>
      </c>
      <c r="BR183" s="372" t="s">
        <v>4709</v>
      </c>
      <c r="BS183" s="373"/>
      <c r="BT183" s="354" t="s">
        <v>554</v>
      </c>
    </row>
    <row r="184" spans="1:72" s="428" customFormat="1" x14ac:dyDescent="0.25">
      <c r="A184" s="345" t="s">
        <v>6182</v>
      </c>
      <c r="B184" s="373"/>
      <c r="C184" s="719">
        <v>44498</v>
      </c>
      <c r="D184" s="373"/>
      <c r="E184" s="346">
        <v>40.289299999999997</v>
      </c>
      <c r="F184" s="373"/>
      <c r="G184" s="347">
        <v>30.128900000000002</v>
      </c>
      <c r="H184" s="374"/>
      <c r="I184" s="348">
        <v>2.0377999999999998</v>
      </c>
      <c r="J184" s="348">
        <v>-4.1534000000000004</v>
      </c>
      <c r="K184" s="348">
        <v>-4.1802000000000001</v>
      </c>
      <c r="L184" s="348">
        <v>-6.0052000000000003</v>
      </c>
      <c r="M184" s="348">
        <v>-28.149899999999999</v>
      </c>
      <c r="N184" s="350">
        <v>-26.1174</v>
      </c>
      <c r="O184" s="348">
        <v>-9.3485999999999994</v>
      </c>
      <c r="P184" s="348">
        <v>0.95960000000000001</v>
      </c>
      <c r="Q184" s="348" t="s">
        <v>430</v>
      </c>
      <c r="R184" s="348" t="s">
        <v>430</v>
      </c>
      <c r="S184" s="348">
        <v>-4.1067</v>
      </c>
      <c r="T184" s="348">
        <v>-26.077999999999999</v>
      </c>
      <c r="U184" s="348">
        <v>-15.9495</v>
      </c>
      <c r="V184" s="348">
        <v>-27.114699999999999</v>
      </c>
      <c r="W184" s="348">
        <v>-5.0487000000000002</v>
      </c>
      <c r="X184" s="348">
        <v>-2.8132000000000001</v>
      </c>
      <c r="Y184" s="374"/>
      <c r="Z184" s="346">
        <v>12</v>
      </c>
      <c r="AA184" s="346">
        <v>234</v>
      </c>
      <c r="AB184" s="346">
        <v>236</v>
      </c>
      <c r="AC184" s="346">
        <v>251</v>
      </c>
      <c r="AD184" s="346">
        <v>236</v>
      </c>
      <c r="AE184" s="346">
        <v>201</v>
      </c>
      <c r="AF184" s="346">
        <v>155</v>
      </c>
      <c r="AG184" s="346">
        <v>130</v>
      </c>
      <c r="AH184" s="346" t="s">
        <v>430</v>
      </c>
      <c r="AI184" s="346" t="s">
        <v>430</v>
      </c>
      <c r="AJ184" s="346">
        <v>245</v>
      </c>
      <c r="AK184" s="346">
        <v>239</v>
      </c>
      <c r="AL184" s="346">
        <v>213</v>
      </c>
      <c r="AM184" s="346">
        <v>203</v>
      </c>
      <c r="AN184" s="346">
        <v>237</v>
      </c>
      <c r="AO184" s="373"/>
      <c r="AP184" s="348" t="s">
        <v>430</v>
      </c>
      <c r="AQ184" s="348" t="s">
        <v>430</v>
      </c>
      <c r="AR184" s="348" t="s">
        <v>430</v>
      </c>
      <c r="AS184" s="348">
        <v>-14</v>
      </c>
      <c r="AT184" s="348">
        <v>-31.66</v>
      </c>
      <c r="AU184" s="351"/>
      <c r="AV184" s="346" t="s">
        <v>430</v>
      </c>
      <c r="AW184" s="346" t="s">
        <v>430</v>
      </c>
      <c r="AX184" s="346" t="s">
        <v>430</v>
      </c>
      <c r="AY184" s="346">
        <v>133</v>
      </c>
      <c r="AZ184" s="346">
        <v>208</v>
      </c>
      <c r="BA184" s="374"/>
      <c r="BB184" s="348">
        <v>21.637514591639601</v>
      </c>
      <c r="BC184" s="348">
        <v>0.99877456575428702</v>
      </c>
      <c r="BD184" s="348">
        <v>-9.1729170532842304E-3</v>
      </c>
      <c r="BE184" s="375">
        <v>1.4931416048798701E-3</v>
      </c>
      <c r="BF184" s="374"/>
      <c r="BG184" s="372">
        <v>0.23519999999999999</v>
      </c>
      <c r="BH184" s="373"/>
      <c r="BI184" s="348">
        <v>80.334000000000003</v>
      </c>
      <c r="BJ184" s="348">
        <v>19.351800000000001</v>
      </c>
      <c r="BK184" s="348" t="s">
        <v>430</v>
      </c>
      <c r="BL184" s="348">
        <v>0.31419999999999998</v>
      </c>
      <c r="BM184" s="373"/>
      <c r="BN184" s="372" t="s">
        <v>6035</v>
      </c>
      <c r="BO184" s="372" t="s">
        <v>6036</v>
      </c>
      <c r="BP184" s="372" t="s">
        <v>430</v>
      </c>
      <c r="BQ184" s="372" t="s">
        <v>430</v>
      </c>
      <c r="BR184" s="372" t="s">
        <v>430</v>
      </c>
      <c r="BS184" s="373"/>
      <c r="BT184" s="354" t="s">
        <v>554</v>
      </c>
    </row>
    <row r="185" spans="1:72" s="428" customFormat="1" x14ac:dyDescent="0.25">
      <c r="A185" s="345" t="s">
        <v>6183</v>
      </c>
      <c r="B185" s="373"/>
      <c r="C185" s="719">
        <v>45716</v>
      </c>
      <c r="D185" s="373"/>
      <c r="E185" s="346">
        <v>42.862400000000001</v>
      </c>
      <c r="F185" s="373"/>
      <c r="G185" s="347">
        <v>11.7844</v>
      </c>
      <c r="H185" s="374"/>
      <c r="I185" s="348">
        <v>0.47320000000000001</v>
      </c>
      <c r="J185" s="348">
        <v>0.24410000000000001</v>
      </c>
      <c r="K185" s="348">
        <v>2.5255999999999998</v>
      </c>
      <c r="L185" s="348">
        <v>10.7234</v>
      </c>
      <c r="M185" s="348">
        <v>-2.1789999999999998</v>
      </c>
      <c r="N185" s="350">
        <v>1.0972</v>
      </c>
      <c r="O185" s="348" t="s">
        <v>430</v>
      </c>
      <c r="P185" s="348" t="s">
        <v>430</v>
      </c>
      <c r="Q185" s="348" t="s">
        <v>430</v>
      </c>
      <c r="R185" s="348" t="s">
        <v>430</v>
      </c>
      <c r="S185" s="348">
        <v>13.657999999999999</v>
      </c>
      <c r="T185" s="348">
        <v>-2.2616999999999998</v>
      </c>
      <c r="U185" s="348">
        <v>2.4392</v>
      </c>
      <c r="V185" s="348">
        <v>-1.1781999999999999</v>
      </c>
      <c r="W185" s="348">
        <v>2.4054000000000002</v>
      </c>
      <c r="X185" s="348">
        <v>13.2689</v>
      </c>
      <c r="Y185" s="374"/>
      <c r="Z185" s="346">
        <v>106</v>
      </c>
      <c r="AA185" s="346">
        <v>71</v>
      </c>
      <c r="AB185" s="346">
        <v>85</v>
      </c>
      <c r="AC185" s="346">
        <v>119</v>
      </c>
      <c r="AD185" s="346">
        <v>142</v>
      </c>
      <c r="AE185" s="346">
        <v>115</v>
      </c>
      <c r="AF185" s="346" t="s">
        <v>430</v>
      </c>
      <c r="AG185" s="346" t="s">
        <v>430</v>
      </c>
      <c r="AH185" s="346" t="s">
        <v>430</v>
      </c>
      <c r="AI185" s="346" t="s">
        <v>430</v>
      </c>
      <c r="AJ185" s="346">
        <v>109</v>
      </c>
      <c r="AK185" s="346">
        <v>129</v>
      </c>
      <c r="AL185" s="346">
        <v>127</v>
      </c>
      <c r="AM185" s="346">
        <v>122</v>
      </c>
      <c r="AN185" s="346">
        <v>78</v>
      </c>
      <c r="AO185" s="373"/>
      <c r="AP185" s="348" t="s">
        <v>430</v>
      </c>
      <c r="AQ185" s="348" t="s">
        <v>430</v>
      </c>
      <c r="AR185" s="348" t="s">
        <v>430</v>
      </c>
      <c r="AS185" s="348" t="s">
        <v>430</v>
      </c>
      <c r="AT185" s="348">
        <v>2.48</v>
      </c>
      <c r="AU185" s="351"/>
      <c r="AV185" s="346" t="s">
        <v>430</v>
      </c>
      <c r="AW185" s="346" t="s">
        <v>430</v>
      </c>
      <c r="AX185" s="346" t="s">
        <v>430</v>
      </c>
      <c r="AY185" s="346" t="s">
        <v>430</v>
      </c>
      <c r="AZ185" s="346">
        <v>122</v>
      </c>
      <c r="BA185" s="374"/>
      <c r="BB185" s="348">
        <v>13.396164050745901</v>
      </c>
      <c r="BC185" s="348">
        <v>0.998254632601561</v>
      </c>
      <c r="BD185" s="348">
        <v>1.30996643445785E-2</v>
      </c>
      <c r="BE185" s="375">
        <v>-2.27285729084587E-2</v>
      </c>
      <c r="BF185" s="374"/>
      <c r="BG185" s="372">
        <v>2.9499999999999998E-2</v>
      </c>
      <c r="BH185" s="373"/>
      <c r="BI185" s="348">
        <v>65.264399999999995</v>
      </c>
      <c r="BJ185" s="348">
        <v>19.8095</v>
      </c>
      <c r="BK185" s="348">
        <v>14.325699999999999</v>
      </c>
      <c r="BL185" s="348">
        <v>0.60040000000000004</v>
      </c>
      <c r="BM185" s="373"/>
      <c r="BN185" s="372" t="s">
        <v>5110</v>
      </c>
      <c r="BO185" s="372" t="s">
        <v>5945</v>
      </c>
      <c r="BP185" s="372" t="s">
        <v>6184</v>
      </c>
      <c r="BQ185" s="372" t="s">
        <v>4306</v>
      </c>
      <c r="BR185" s="372" t="s">
        <v>6185</v>
      </c>
      <c r="BS185" s="373"/>
      <c r="BT185" s="354" t="s">
        <v>5594</v>
      </c>
    </row>
    <row r="186" spans="1:72" s="428" customFormat="1" x14ac:dyDescent="0.25">
      <c r="A186" s="345" t="s">
        <v>6186</v>
      </c>
      <c r="B186" s="373"/>
      <c r="C186" s="719">
        <v>45198</v>
      </c>
      <c r="D186" s="373"/>
      <c r="E186" s="346">
        <v>44.305100000000003</v>
      </c>
      <c r="F186" s="373"/>
      <c r="G186" s="347">
        <v>79.293800000000005</v>
      </c>
      <c r="H186" s="374"/>
      <c r="I186" s="348">
        <v>1.0322</v>
      </c>
      <c r="J186" s="348">
        <v>3.4700000000000002E-2</v>
      </c>
      <c r="K186" s="348">
        <v>2.4228000000000001</v>
      </c>
      <c r="L186" s="348">
        <v>4.4413999999999998</v>
      </c>
      <c r="M186" s="348">
        <v>-9.3638999999999992</v>
      </c>
      <c r="N186" s="350">
        <v>-5.0907</v>
      </c>
      <c r="O186" s="348">
        <v>0.82269999999999999</v>
      </c>
      <c r="P186" s="348" t="s">
        <v>430</v>
      </c>
      <c r="Q186" s="348" t="s">
        <v>430</v>
      </c>
      <c r="R186" s="348" t="s">
        <v>430</v>
      </c>
      <c r="S186" s="348">
        <v>7.5206999999999997</v>
      </c>
      <c r="T186" s="348">
        <v>-9.1631999999999998</v>
      </c>
      <c r="U186" s="348">
        <v>-3.4283999999999999</v>
      </c>
      <c r="V186" s="348">
        <v>-7.0039999999999996</v>
      </c>
      <c r="W186" s="348">
        <v>3.2606999999999999</v>
      </c>
      <c r="X186" s="348">
        <v>7.0362999999999998</v>
      </c>
      <c r="Y186" s="374"/>
      <c r="Z186" s="346">
        <v>43</v>
      </c>
      <c r="AA186" s="346">
        <v>96</v>
      </c>
      <c r="AB186" s="346">
        <v>95</v>
      </c>
      <c r="AC186" s="346">
        <v>202</v>
      </c>
      <c r="AD186" s="346">
        <v>220</v>
      </c>
      <c r="AE186" s="346">
        <v>188</v>
      </c>
      <c r="AF186" s="346">
        <v>124</v>
      </c>
      <c r="AG186" s="346" t="s">
        <v>430</v>
      </c>
      <c r="AH186" s="346" t="s">
        <v>430</v>
      </c>
      <c r="AI186" s="346" t="s">
        <v>430</v>
      </c>
      <c r="AJ186" s="346">
        <v>210</v>
      </c>
      <c r="AK186" s="346">
        <v>224</v>
      </c>
      <c r="AL186" s="346">
        <v>190</v>
      </c>
      <c r="AM186" s="346">
        <v>191</v>
      </c>
      <c r="AN186" s="346">
        <v>63</v>
      </c>
      <c r="AO186" s="373"/>
      <c r="AP186" s="348" t="s">
        <v>430</v>
      </c>
      <c r="AQ186" s="348" t="s">
        <v>430</v>
      </c>
      <c r="AR186" s="348" t="s">
        <v>430</v>
      </c>
      <c r="AS186" s="348" t="s">
        <v>430</v>
      </c>
      <c r="AT186" s="348">
        <v>-8.44</v>
      </c>
      <c r="AU186" s="351"/>
      <c r="AV186" s="346" t="s">
        <v>430</v>
      </c>
      <c r="AW186" s="346" t="s">
        <v>430</v>
      </c>
      <c r="AX186" s="346" t="s">
        <v>430</v>
      </c>
      <c r="AY186" s="346" t="s">
        <v>430</v>
      </c>
      <c r="AZ186" s="346">
        <v>189</v>
      </c>
      <c r="BA186" s="374"/>
      <c r="BB186" s="348">
        <v>11.6708736202423</v>
      </c>
      <c r="BC186" s="348">
        <v>0.998976640493483</v>
      </c>
      <c r="BD186" s="348">
        <v>2.09432009229862E-2</v>
      </c>
      <c r="BE186" s="375">
        <v>-7.1871936205157904E-3</v>
      </c>
      <c r="BF186" s="374"/>
      <c r="BG186" s="372">
        <v>2.9600000000000001E-2</v>
      </c>
      <c r="BH186" s="373"/>
      <c r="BI186" s="348">
        <v>99.738600000000005</v>
      </c>
      <c r="BJ186" s="348" t="s">
        <v>430</v>
      </c>
      <c r="BK186" s="348" t="s">
        <v>430</v>
      </c>
      <c r="BL186" s="348">
        <v>0.26140000000000002</v>
      </c>
      <c r="BM186" s="373"/>
      <c r="BN186" s="372" t="s">
        <v>5722</v>
      </c>
      <c r="BO186" s="372" t="s">
        <v>4474</v>
      </c>
      <c r="BP186" s="372" t="s">
        <v>4475</v>
      </c>
      <c r="BQ186" s="372" t="s">
        <v>4476</v>
      </c>
      <c r="BR186" s="372" t="s">
        <v>983</v>
      </c>
      <c r="BS186" s="373"/>
      <c r="BT186" s="354" t="s">
        <v>554</v>
      </c>
    </row>
    <row r="187" spans="1:72" s="428" customFormat="1" x14ac:dyDescent="0.25">
      <c r="A187" s="345" t="s">
        <v>6187</v>
      </c>
      <c r="B187" s="373"/>
      <c r="C187" s="719">
        <v>46010</v>
      </c>
      <c r="D187" s="373"/>
      <c r="E187" s="346">
        <v>42.045999999999999</v>
      </c>
      <c r="F187" s="373"/>
      <c r="G187" s="347">
        <v>12.0146</v>
      </c>
      <c r="H187" s="374"/>
      <c r="I187" s="348">
        <v>-0.39789999999999998</v>
      </c>
      <c r="J187" s="348">
        <v>-2.968</v>
      </c>
      <c r="K187" s="348">
        <v>-4.7291999999999996</v>
      </c>
      <c r="L187" s="348">
        <v>14.546900000000001</v>
      </c>
      <c r="M187" s="348">
        <v>17.851400000000002</v>
      </c>
      <c r="N187" s="350" t="s">
        <v>430</v>
      </c>
      <c r="O187" s="348" t="s">
        <v>430</v>
      </c>
      <c r="P187" s="348" t="s">
        <v>430</v>
      </c>
      <c r="Q187" s="348" t="s">
        <v>430</v>
      </c>
      <c r="R187" s="348" t="s">
        <v>430</v>
      </c>
      <c r="S187" s="348">
        <v>13.478</v>
      </c>
      <c r="T187" s="348">
        <v>13.401999999999999</v>
      </c>
      <c r="U187" s="348" t="s">
        <v>430</v>
      </c>
      <c r="V187" s="348" t="s">
        <v>430</v>
      </c>
      <c r="W187" s="348">
        <v>-5.9221000000000004</v>
      </c>
      <c r="X187" s="348">
        <v>20.146000000000001</v>
      </c>
      <c r="Y187" s="374"/>
      <c r="Z187" s="346">
        <v>203</v>
      </c>
      <c r="AA187" s="346">
        <v>229</v>
      </c>
      <c r="AB187" s="346">
        <v>246</v>
      </c>
      <c r="AC187" s="346">
        <v>57</v>
      </c>
      <c r="AD187" s="346">
        <v>7</v>
      </c>
      <c r="AE187" s="346" t="s">
        <v>430</v>
      </c>
      <c r="AF187" s="346" t="s">
        <v>430</v>
      </c>
      <c r="AG187" s="346" t="s">
        <v>430</v>
      </c>
      <c r="AH187" s="346" t="s">
        <v>430</v>
      </c>
      <c r="AI187" s="346" t="s">
        <v>430</v>
      </c>
      <c r="AJ187" s="346">
        <v>112</v>
      </c>
      <c r="AK187" s="346">
        <v>10</v>
      </c>
      <c r="AL187" s="346" t="s">
        <v>430</v>
      </c>
      <c r="AM187" s="346" t="s">
        <v>430</v>
      </c>
      <c r="AN187" s="346">
        <v>248</v>
      </c>
      <c r="AO187" s="373"/>
      <c r="AP187" s="348" t="s">
        <v>430</v>
      </c>
      <c r="AQ187" s="348" t="s">
        <v>430</v>
      </c>
      <c r="AR187" s="348" t="s">
        <v>430</v>
      </c>
      <c r="AS187" s="348" t="s">
        <v>430</v>
      </c>
      <c r="AT187" s="348" t="s">
        <v>430</v>
      </c>
      <c r="AU187" s="351"/>
      <c r="AV187" s="346" t="s">
        <v>430</v>
      </c>
      <c r="AW187" s="346" t="s">
        <v>430</v>
      </c>
      <c r="AX187" s="346" t="s">
        <v>430</v>
      </c>
      <c r="AY187" s="346" t="s">
        <v>430</v>
      </c>
      <c r="AZ187" s="346" t="s">
        <v>430</v>
      </c>
      <c r="BA187" s="374"/>
      <c r="BB187" s="348">
        <v>29.8176929976126</v>
      </c>
      <c r="BC187" s="348">
        <v>0.99978885182135302</v>
      </c>
      <c r="BD187" s="348">
        <v>8.7820505967357895E-2</v>
      </c>
      <c r="BE187" s="375">
        <v>-6.6534426653087397E-2</v>
      </c>
      <c r="BF187" s="374"/>
      <c r="BG187" s="372">
        <v>0.28639999999999999</v>
      </c>
      <c r="BH187" s="373"/>
      <c r="BI187" s="348">
        <v>64.963800000000006</v>
      </c>
      <c r="BJ187" s="348">
        <v>22.8856</v>
      </c>
      <c r="BK187" s="348">
        <v>3.70472</v>
      </c>
      <c r="BL187" s="348">
        <v>8.4458800000000007</v>
      </c>
      <c r="BM187" s="373"/>
      <c r="BN187" s="372" t="s">
        <v>6188</v>
      </c>
      <c r="BO187" s="372" t="s">
        <v>6189</v>
      </c>
      <c r="BP187" s="372" t="s">
        <v>6190</v>
      </c>
      <c r="BQ187" s="372" t="s">
        <v>5906</v>
      </c>
      <c r="BR187" s="372" t="s">
        <v>5861</v>
      </c>
      <c r="BS187" s="373"/>
      <c r="BT187" s="354" t="s">
        <v>554</v>
      </c>
    </row>
    <row r="188" spans="1:72" s="428" customFormat="1" x14ac:dyDescent="0.25">
      <c r="A188" s="345" t="s">
        <v>6191</v>
      </c>
      <c r="B188" s="373"/>
      <c r="C188" s="719">
        <v>45838</v>
      </c>
      <c r="D188" s="373"/>
      <c r="E188" s="346">
        <v>46.25</v>
      </c>
      <c r="F188" s="373"/>
      <c r="G188" s="347">
        <v>64.801000000000002</v>
      </c>
      <c r="H188" s="374"/>
      <c r="I188" s="348">
        <v>-0.1288</v>
      </c>
      <c r="J188" s="348">
        <v>-0.34399999999999997</v>
      </c>
      <c r="K188" s="348">
        <v>2.0137999999999998</v>
      </c>
      <c r="L188" s="348">
        <v>13.988300000000001</v>
      </c>
      <c r="M188" s="348">
        <v>2.0626000000000002</v>
      </c>
      <c r="N188" s="350" t="s">
        <v>430</v>
      </c>
      <c r="O188" s="348" t="s">
        <v>430</v>
      </c>
      <c r="P188" s="348" t="s">
        <v>430</v>
      </c>
      <c r="Q188" s="348" t="s">
        <v>430</v>
      </c>
      <c r="R188" s="348" t="s">
        <v>430</v>
      </c>
      <c r="S188" s="348">
        <v>17.406099999999999</v>
      </c>
      <c r="T188" s="348">
        <v>3.3308</v>
      </c>
      <c r="U188" s="348">
        <v>8.6356999999999999</v>
      </c>
      <c r="V188" s="348">
        <v>-3.49E-2</v>
      </c>
      <c r="W188" s="348">
        <v>0.8276</v>
      </c>
      <c r="X188" s="348">
        <v>-3.49E-2</v>
      </c>
      <c r="Y188" s="374"/>
      <c r="Z188" s="346">
        <v>184</v>
      </c>
      <c r="AA188" s="346">
        <v>167</v>
      </c>
      <c r="AB188" s="346">
        <v>110</v>
      </c>
      <c r="AC188" s="346">
        <v>66</v>
      </c>
      <c r="AD188" s="346">
        <v>82</v>
      </c>
      <c r="AE188" s="346" t="s">
        <v>430</v>
      </c>
      <c r="AF188" s="346" t="s">
        <v>430</v>
      </c>
      <c r="AG188" s="346" t="s">
        <v>430</v>
      </c>
      <c r="AH188" s="346" t="s">
        <v>430</v>
      </c>
      <c r="AI188" s="346" t="s">
        <v>430</v>
      </c>
      <c r="AJ188" s="346">
        <v>66</v>
      </c>
      <c r="AK188" s="346">
        <v>50</v>
      </c>
      <c r="AL188" s="346">
        <v>59</v>
      </c>
      <c r="AM188" s="346">
        <v>113</v>
      </c>
      <c r="AN188" s="346">
        <v>177</v>
      </c>
      <c r="AO188" s="373"/>
      <c r="AP188" s="348" t="s">
        <v>430</v>
      </c>
      <c r="AQ188" s="348" t="s">
        <v>430</v>
      </c>
      <c r="AR188" s="348" t="s">
        <v>430</v>
      </c>
      <c r="AS188" s="348" t="s">
        <v>430</v>
      </c>
      <c r="AT188" s="348">
        <v>9.11</v>
      </c>
      <c r="AU188" s="351"/>
      <c r="AV188" s="346" t="s">
        <v>430</v>
      </c>
      <c r="AW188" s="346" t="s">
        <v>430</v>
      </c>
      <c r="AX188" s="346" t="s">
        <v>430</v>
      </c>
      <c r="AY188" s="346" t="s">
        <v>430</v>
      </c>
      <c r="AZ188" s="346">
        <v>73</v>
      </c>
      <c r="BA188" s="374"/>
      <c r="BB188" s="348">
        <v>17.4881777544228</v>
      </c>
      <c r="BC188" s="348">
        <v>1.0043276298410699</v>
      </c>
      <c r="BD188" s="348">
        <v>-7.9788093989208008E-3</v>
      </c>
      <c r="BE188" s="375">
        <v>-6.3266906420221994E-2</v>
      </c>
      <c r="BF188" s="374"/>
      <c r="BG188" s="372">
        <v>0.24179999999999999</v>
      </c>
      <c r="BH188" s="373"/>
      <c r="BI188" s="348">
        <v>17.758099999999999</v>
      </c>
      <c r="BJ188" s="348">
        <v>81.235799999999998</v>
      </c>
      <c r="BK188" s="348">
        <v>0.97687199999999996</v>
      </c>
      <c r="BL188" s="348">
        <v>2.9228000000000001E-2</v>
      </c>
      <c r="BM188" s="373"/>
      <c r="BN188" s="372" t="s">
        <v>4551</v>
      </c>
      <c r="BO188" s="372" t="s">
        <v>4552</v>
      </c>
      <c r="BP188" s="372" t="s">
        <v>4553</v>
      </c>
      <c r="BQ188" s="372" t="s">
        <v>4587</v>
      </c>
      <c r="BR188" s="372" t="s">
        <v>6192</v>
      </c>
      <c r="BS188" s="373"/>
      <c r="BT188" s="354" t="s">
        <v>554</v>
      </c>
    </row>
    <row r="189" spans="1:72" s="428" customFormat="1" x14ac:dyDescent="0.25">
      <c r="A189" s="345" t="s">
        <v>6193</v>
      </c>
      <c r="B189" s="373"/>
      <c r="C189" s="719">
        <v>44777</v>
      </c>
      <c r="D189" s="373"/>
      <c r="E189" s="346">
        <v>42.09</v>
      </c>
      <c r="F189" s="373"/>
      <c r="G189" s="347">
        <v>49.207999999999998</v>
      </c>
      <c r="H189" s="374"/>
      <c r="I189" s="348">
        <v>0.13389999999999999</v>
      </c>
      <c r="J189" s="348">
        <v>3.2703000000000002</v>
      </c>
      <c r="K189" s="348">
        <v>2.8511000000000002</v>
      </c>
      <c r="L189" s="348">
        <v>16.043199999999999</v>
      </c>
      <c r="M189" s="348">
        <v>10.472</v>
      </c>
      <c r="N189" s="350">
        <v>13.080500000000001</v>
      </c>
      <c r="O189" s="348">
        <v>15.3833</v>
      </c>
      <c r="P189" s="348">
        <v>25.298100000000002</v>
      </c>
      <c r="Q189" s="348" t="s">
        <v>430</v>
      </c>
      <c r="R189" s="348" t="s">
        <v>430</v>
      </c>
      <c r="S189" s="348">
        <v>16.323799999999999</v>
      </c>
      <c r="T189" s="348">
        <v>11.0519</v>
      </c>
      <c r="U189" s="348">
        <v>12.8919</v>
      </c>
      <c r="V189" s="348">
        <v>10.1045</v>
      </c>
      <c r="W189" s="348">
        <v>3.8519999999999999</v>
      </c>
      <c r="X189" s="348">
        <v>21.245699999999999</v>
      </c>
      <c r="Y189" s="374"/>
      <c r="Z189" s="346">
        <v>146</v>
      </c>
      <c r="AA189" s="346">
        <v>8</v>
      </c>
      <c r="AB189" s="346">
        <v>79</v>
      </c>
      <c r="AC189" s="346">
        <v>26</v>
      </c>
      <c r="AD189" s="346">
        <v>13</v>
      </c>
      <c r="AE189" s="346">
        <v>40</v>
      </c>
      <c r="AF189" s="346">
        <v>18</v>
      </c>
      <c r="AG189" s="346">
        <v>19</v>
      </c>
      <c r="AH189" s="346" t="s">
        <v>430</v>
      </c>
      <c r="AI189" s="346" t="s">
        <v>430</v>
      </c>
      <c r="AJ189" s="346">
        <v>71</v>
      </c>
      <c r="AK189" s="346">
        <v>14</v>
      </c>
      <c r="AL189" s="346">
        <v>38</v>
      </c>
      <c r="AM189" s="346">
        <v>41</v>
      </c>
      <c r="AN189" s="346">
        <v>46</v>
      </c>
      <c r="AO189" s="373"/>
      <c r="AP189" s="348" t="s">
        <v>430</v>
      </c>
      <c r="AQ189" s="348" t="s">
        <v>430</v>
      </c>
      <c r="AR189" s="348" t="s">
        <v>430</v>
      </c>
      <c r="AS189" s="348">
        <v>17.03</v>
      </c>
      <c r="AT189" s="348">
        <v>21.66</v>
      </c>
      <c r="AU189" s="351"/>
      <c r="AV189" s="346" t="s">
        <v>430</v>
      </c>
      <c r="AW189" s="346" t="s">
        <v>430</v>
      </c>
      <c r="AX189" s="346" t="s">
        <v>430</v>
      </c>
      <c r="AY189" s="346">
        <v>18</v>
      </c>
      <c r="AZ189" s="346">
        <v>25</v>
      </c>
      <c r="BA189" s="374"/>
      <c r="BB189" s="348">
        <v>14.937544719536101</v>
      </c>
      <c r="BC189" s="348">
        <v>0.99785164857596498</v>
      </c>
      <c r="BD189" s="348">
        <v>0.1115164701985</v>
      </c>
      <c r="BE189" s="375">
        <v>-2.1269920126383301E-2</v>
      </c>
      <c r="BF189" s="374"/>
      <c r="BG189" s="372">
        <v>5.9200000000000003E-2</v>
      </c>
      <c r="BH189" s="373"/>
      <c r="BI189" s="348">
        <v>43.2455</v>
      </c>
      <c r="BJ189" s="348">
        <v>28.435700000000001</v>
      </c>
      <c r="BK189" s="348">
        <v>28.161000000000001</v>
      </c>
      <c r="BL189" s="348">
        <v>0.1578</v>
      </c>
      <c r="BM189" s="373"/>
      <c r="BN189" s="372" t="s">
        <v>6194</v>
      </c>
      <c r="BO189" s="372" t="s">
        <v>6195</v>
      </c>
      <c r="BP189" s="372" t="s">
        <v>5342</v>
      </c>
      <c r="BQ189" s="372" t="s">
        <v>4677</v>
      </c>
      <c r="BR189" s="372" t="s">
        <v>430</v>
      </c>
      <c r="BS189" s="373"/>
      <c r="BT189" s="354" t="s">
        <v>554</v>
      </c>
    </row>
    <row r="190" spans="1:72" s="428" customFormat="1" x14ac:dyDescent="0.25">
      <c r="A190" s="345" t="s">
        <v>6196</v>
      </c>
      <c r="B190" s="373"/>
      <c r="C190" s="719">
        <v>45993</v>
      </c>
      <c r="D190" s="373"/>
      <c r="E190" s="346">
        <v>41.900700000000001</v>
      </c>
      <c r="F190" s="373"/>
      <c r="G190" s="347">
        <v>11.488200000000001</v>
      </c>
      <c r="H190" s="374"/>
      <c r="I190" s="348">
        <v>-0.80989999999999995</v>
      </c>
      <c r="J190" s="348">
        <v>-0.91080000000000005</v>
      </c>
      <c r="K190" s="348">
        <v>-1.8412999999999999</v>
      </c>
      <c r="L190" s="348">
        <v>23.966200000000001</v>
      </c>
      <c r="M190" s="348">
        <v>16.1645</v>
      </c>
      <c r="N190" s="350" t="s">
        <v>430</v>
      </c>
      <c r="O190" s="348" t="s">
        <v>430</v>
      </c>
      <c r="P190" s="348" t="s">
        <v>430</v>
      </c>
      <c r="Q190" s="348" t="s">
        <v>430</v>
      </c>
      <c r="R190" s="348" t="s">
        <v>430</v>
      </c>
      <c r="S190" s="348">
        <v>28.2852</v>
      </c>
      <c r="T190" s="348">
        <v>17.200199999999999</v>
      </c>
      <c r="U190" s="348" t="s">
        <v>430</v>
      </c>
      <c r="V190" s="348" t="s">
        <v>430</v>
      </c>
      <c r="W190" s="348">
        <v>-0.3634</v>
      </c>
      <c r="X190" s="348">
        <v>14.882</v>
      </c>
      <c r="Y190" s="374"/>
      <c r="Z190" s="346">
        <v>218</v>
      </c>
      <c r="AA190" s="346">
        <v>196</v>
      </c>
      <c r="AB190" s="346">
        <v>224</v>
      </c>
      <c r="AC190" s="346">
        <v>5</v>
      </c>
      <c r="AD190" s="346">
        <v>10</v>
      </c>
      <c r="AE190" s="346" t="s">
        <v>430</v>
      </c>
      <c r="AF190" s="346" t="s">
        <v>430</v>
      </c>
      <c r="AG190" s="346" t="s">
        <v>430</v>
      </c>
      <c r="AH190" s="346" t="s">
        <v>430</v>
      </c>
      <c r="AI190" s="346" t="s">
        <v>430</v>
      </c>
      <c r="AJ190" s="346">
        <v>6</v>
      </c>
      <c r="AK190" s="346">
        <v>7</v>
      </c>
      <c r="AL190" s="346" t="s">
        <v>430</v>
      </c>
      <c r="AM190" s="346" t="s">
        <v>430</v>
      </c>
      <c r="AN190" s="346">
        <v>201</v>
      </c>
      <c r="AO190" s="373"/>
      <c r="AP190" s="348" t="s">
        <v>430</v>
      </c>
      <c r="AQ190" s="348" t="s">
        <v>430</v>
      </c>
      <c r="AR190" s="348" t="s">
        <v>430</v>
      </c>
      <c r="AS190" s="348" t="s">
        <v>430</v>
      </c>
      <c r="AT190" s="348" t="s">
        <v>430</v>
      </c>
      <c r="AU190" s="351"/>
      <c r="AV190" s="346" t="s">
        <v>430</v>
      </c>
      <c r="AW190" s="346" t="s">
        <v>430</v>
      </c>
      <c r="AX190" s="346" t="s">
        <v>430</v>
      </c>
      <c r="AY190" s="346" t="s">
        <v>430</v>
      </c>
      <c r="AZ190" s="346" t="s">
        <v>430</v>
      </c>
      <c r="BA190" s="374"/>
      <c r="BB190" s="348">
        <v>30.110720295608299</v>
      </c>
      <c r="BC190" s="348">
        <v>0.99835740379842397</v>
      </c>
      <c r="BD190" s="348">
        <v>7.8672160020535301E-2</v>
      </c>
      <c r="BE190" s="375">
        <v>-3.9779470578497303E-2</v>
      </c>
      <c r="BF190" s="374"/>
      <c r="BG190" s="372">
        <v>6.6000000000000003E-2</v>
      </c>
      <c r="BH190" s="373"/>
      <c r="BI190" s="348">
        <v>15.052899999999999</v>
      </c>
      <c r="BJ190" s="348">
        <v>57.197099999999999</v>
      </c>
      <c r="BK190" s="348">
        <v>27.7134</v>
      </c>
      <c r="BL190" s="348">
        <v>3.6600000000000001E-2</v>
      </c>
      <c r="BM190" s="373"/>
      <c r="BN190" s="372" t="s">
        <v>6197</v>
      </c>
      <c r="BO190" s="372" t="s">
        <v>5824</v>
      </c>
      <c r="BP190" s="372" t="s">
        <v>430</v>
      </c>
      <c r="BQ190" s="372" t="s">
        <v>430</v>
      </c>
      <c r="BR190" s="372" t="s">
        <v>430</v>
      </c>
      <c r="BS190" s="373"/>
      <c r="BT190" s="354" t="s">
        <v>554</v>
      </c>
    </row>
    <row r="191" spans="1:72" s="428" customFormat="1" x14ac:dyDescent="0.25">
      <c r="A191" s="345" t="s">
        <v>6198</v>
      </c>
      <c r="B191" s="373"/>
      <c r="C191" s="719">
        <v>45489</v>
      </c>
      <c r="D191" s="373"/>
      <c r="E191" s="346">
        <v>37.872199999999999</v>
      </c>
      <c r="F191" s="373"/>
      <c r="G191" s="347">
        <v>32.981999999999999</v>
      </c>
      <c r="H191" s="374"/>
      <c r="I191" s="348">
        <v>0.51690000000000003</v>
      </c>
      <c r="J191" s="348">
        <v>-0.1108</v>
      </c>
      <c r="K191" s="348">
        <v>0.57050000000000001</v>
      </c>
      <c r="L191" s="348">
        <v>8.4345999999999997</v>
      </c>
      <c r="M191" s="348">
        <v>-1.7551000000000001</v>
      </c>
      <c r="N191" s="350">
        <v>4.2641999999999998</v>
      </c>
      <c r="O191" s="348" t="s">
        <v>430</v>
      </c>
      <c r="P191" s="348" t="s">
        <v>430</v>
      </c>
      <c r="Q191" s="348" t="s">
        <v>430</v>
      </c>
      <c r="R191" s="348" t="s">
        <v>430</v>
      </c>
      <c r="S191" s="348">
        <v>10.4251</v>
      </c>
      <c r="T191" s="348">
        <v>-2</v>
      </c>
      <c r="U191" s="348">
        <v>3.5968</v>
      </c>
      <c r="V191" s="348">
        <v>2.2814999999999999</v>
      </c>
      <c r="W191" s="348">
        <v>0.65310000000000001</v>
      </c>
      <c r="X191" s="348">
        <v>2.8607</v>
      </c>
      <c r="Y191" s="374"/>
      <c r="Z191" s="346">
        <v>98</v>
      </c>
      <c r="AA191" s="346">
        <v>137</v>
      </c>
      <c r="AB191" s="346">
        <v>192</v>
      </c>
      <c r="AC191" s="346">
        <v>140</v>
      </c>
      <c r="AD191" s="346">
        <v>140</v>
      </c>
      <c r="AE191" s="346">
        <v>83</v>
      </c>
      <c r="AF191" s="346" t="s">
        <v>430</v>
      </c>
      <c r="AG191" s="346" t="s">
        <v>430</v>
      </c>
      <c r="AH191" s="346" t="s">
        <v>430</v>
      </c>
      <c r="AI191" s="346" t="s">
        <v>430</v>
      </c>
      <c r="AJ191" s="346">
        <v>144</v>
      </c>
      <c r="AK191" s="346">
        <v>113</v>
      </c>
      <c r="AL191" s="346">
        <v>123</v>
      </c>
      <c r="AM191" s="346">
        <v>80</v>
      </c>
      <c r="AN191" s="346">
        <v>185</v>
      </c>
      <c r="AO191" s="373"/>
      <c r="AP191" s="348" t="s">
        <v>430</v>
      </c>
      <c r="AQ191" s="348" t="s">
        <v>430</v>
      </c>
      <c r="AR191" s="348" t="s">
        <v>430</v>
      </c>
      <c r="AS191" s="348" t="s">
        <v>430</v>
      </c>
      <c r="AT191" s="348">
        <v>2.5</v>
      </c>
      <c r="AU191" s="351"/>
      <c r="AV191" s="346" t="s">
        <v>430</v>
      </c>
      <c r="AW191" s="346" t="s">
        <v>430</v>
      </c>
      <c r="AX191" s="346" t="s">
        <v>430</v>
      </c>
      <c r="AY191" s="346" t="s">
        <v>430</v>
      </c>
      <c r="AZ191" s="346">
        <v>121</v>
      </c>
      <c r="BA191" s="374"/>
      <c r="BB191" s="348">
        <v>12.690598974467999</v>
      </c>
      <c r="BC191" s="348">
        <v>0.99914007166545105</v>
      </c>
      <c r="BD191" s="348">
        <v>-8.9314566160200205E-3</v>
      </c>
      <c r="BE191" s="375">
        <v>-2.8503058937114401E-2</v>
      </c>
      <c r="BF191" s="374"/>
      <c r="BG191" s="372">
        <v>3.7499999999999999E-2</v>
      </c>
      <c r="BH191" s="373"/>
      <c r="BI191" s="348">
        <v>99.853200000000001</v>
      </c>
      <c r="BJ191" s="348" t="s">
        <v>430</v>
      </c>
      <c r="BK191" s="348" t="s">
        <v>430</v>
      </c>
      <c r="BL191" s="348">
        <v>0.14680000000000001</v>
      </c>
      <c r="BM191" s="373"/>
      <c r="BN191" s="372" t="s">
        <v>4512</v>
      </c>
      <c r="BO191" s="372" t="s">
        <v>4622</v>
      </c>
      <c r="BP191" s="372" t="s">
        <v>4623</v>
      </c>
      <c r="BQ191" s="372" t="s">
        <v>4515</v>
      </c>
      <c r="BR191" s="372" t="s">
        <v>4516</v>
      </c>
      <c r="BS191" s="373"/>
      <c r="BT191" s="354" t="s">
        <v>430</v>
      </c>
    </row>
    <row r="192" spans="1:72" s="428" customFormat="1" x14ac:dyDescent="0.25">
      <c r="A192" s="345" t="s">
        <v>6199</v>
      </c>
      <c r="B192" s="373"/>
      <c r="C192" s="719">
        <v>45729</v>
      </c>
      <c r="D192" s="373"/>
      <c r="E192" s="346">
        <v>35.164999999999999</v>
      </c>
      <c r="F192" s="373"/>
      <c r="G192" s="347">
        <v>33.443399999999997</v>
      </c>
      <c r="H192" s="374"/>
      <c r="I192" s="348">
        <v>8.2900000000000001E-2</v>
      </c>
      <c r="J192" s="348">
        <v>-0.84060000000000001</v>
      </c>
      <c r="K192" s="348">
        <v>-0.87790000000000001</v>
      </c>
      <c r="L192" s="348">
        <v>8.9460999999999995</v>
      </c>
      <c r="M192" s="348">
        <v>8.1408000000000005</v>
      </c>
      <c r="N192" s="350">
        <v>18.644500000000001</v>
      </c>
      <c r="O192" s="348" t="s">
        <v>430</v>
      </c>
      <c r="P192" s="348" t="s">
        <v>430</v>
      </c>
      <c r="Q192" s="348" t="s">
        <v>430</v>
      </c>
      <c r="R192" s="348" t="s">
        <v>430</v>
      </c>
      <c r="S192" s="348">
        <v>9.6257000000000001</v>
      </c>
      <c r="T192" s="348">
        <v>5.8788</v>
      </c>
      <c r="U192" s="348">
        <v>13.8576</v>
      </c>
      <c r="V192" s="348">
        <v>15.222300000000001</v>
      </c>
      <c r="W192" s="348">
        <v>-1.2690999999999999</v>
      </c>
      <c r="X192" s="348">
        <v>25.108899999999998</v>
      </c>
      <c r="Y192" s="374"/>
      <c r="Z192" s="346">
        <v>155</v>
      </c>
      <c r="AA192" s="346">
        <v>194</v>
      </c>
      <c r="AB192" s="346">
        <v>210</v>
      </c>
      <c r="AC192" s="346">
        <v>133</v>
      </c>
      <c r="AD192" s="346">
        <v>20</v>
      </c>
      <c r="AE192" s="346">
        <v>30</v>
      </c>
      <c r="AF192" s="346" t="s">
        <v>430</v>
      </c>
      <c r="AG192" s="346" t="s">
        <v>430</v>
      </c>
      <c r="AH192" s="346" t="s">
        <v>430</v>
      </c>
      <c r="AI192" s="346" t="s">
        <v>430</v>
      </c>
      <c r="AJ192" s="346">
        <v>163</v>
      </c>
      <c r="AK192" s="346">
        <v>33</v>
      </c>
      <c r="AL192" s="346">
        <v>34</v>
      </c>
      <c r="AM192" s="346">
        <v>31</v>
      </c>
      <c r="AN192" s="346">
        <v>215</v>
      </c>
      <c r="AO192" s="373"/>
      <c r="AP192" s="348" t="s">
        <v>430</v>
      </c>
      <c r="AQ192" s="348" t="s">
        <v>430</v>
      </c>
      <c r="AR192" s="348" t="s">
        <v>430</v>
      </c>
      <c r="AS192" s="348" t="s">
        <v>430</v>
      </c>
      <c r="AT192" s="348">
        <v>16.420000000000002</v>
      </c>
      <c r="AU192" s="351"/>
      <c r="AV192" s="346" t="s">
        <v>430</v>
      </c>
      <c r="AW192" s="346" t="s">
        <v>430</v>
      </c>
      <c r="AX192" s="346" t="s">
        <v>430</v>
      </c>
      <c r="AY192" s="346" t="s">
        <v>430</v>
      </c>
      <c r="AZ192" s="346">
        <v>34</v>
      </c>
      <c r="BA192" s="374"/>
      <c r="BB192" s="348">
        <v>15.852188652340301</v>
      </c>
      <c r="BC192" s="348">
        <v>0.99940252614962499</v>
      </c>
      <c r="BD192" s="348">
        <v>6.4490930949909403E-2</v>
      </c>
      <c r="BE192" s="375">
        <v>-1.27196967591781E-2</v>
      </c>
      <c r="BF192" s="374"/>
      <c r="BG192" s="372">
        <v>0.1714</v>
      </c>
      <c r="BH192" s="373"/>
      <c r="BI192" s="348">
        <v>67.143900000000002</v>
      </c>
      <c r="BJ192" s="348">
        <v>18.0867</v>
      </c>
      <c r="BK192" s="348">
        <v>11.0837</v>
      </c>
      <c r="BL192" s="348">
        <v>3.6857000000000002</v>
      </c>
      <c r="BM192" s="373"/>
      <c r="BN192" s="372" t="s">
        <v>6200</v>
      </c>
      <c r="BO192" s="372" t="s">
        <v>6201</v>
      </c>
      <c r="BP192" s="372" t="s">
        <v>6202</v>
      </c>
      <c r="BQ192" s="372" t="s">
        <v>4886</v>
      </c>
      <c r="BR192" s="372" t="s">
        <v>6203</v>
      </c>
      <c r="BS192" s="373"/>
      <c r="BT192" s="354" t="s">
        <v>554</v>
      </c>
    </row>
    <row r="193" spans="1:72" s="428" customFormat="1" ht="11" x14ac:dyDescent="0.3">
      <c r="A193" s="841" t="s">
        <v>6204</v>
      </c>
      <c r="B193" s="842"/>
      <c r="C193" s="843">
        <v>45940</v>
      </c>
      <c r="D193" s="842"/>
      <c r="E193" s="844">
        <v>36.873899999999999</v>
      </c>
      <c r="F193" s="842"/>
      <c r="G193" s="845">
        <v>31.181000000000001</v>
      </c>
      <c r="H193" s="847"/>
      <c r="I193" s="846">
        <v>0.54820000000000002</v>
      </c>
      <c r="J193" s="846">
        <v>0.1124</v>
      </c>
      <c r="K193" s="846">
        <v>2.9552</v>
      </c>
      <c r="L193" s="846">
        <v>11.4602</v>
      </c>
      <c r="M193" s="846">
        <v>-0.60880000000000001</v>
      </c>
      <c r="N193" s="848" t="s">
        <v>430</v>
      </c>
      <c r="O193" s="846" t="s">
        <v>430</v>
      </c>
      <c r="P193" s="846" t="s">
        <v>430</v>
      </c>
      <c r="Q193" s="846" t="s">
        <v>430</v>
      </c>
      <c r="R193" s="846" t="s">
        <v>430</v>
      </c>
      <c r="S193" s="846">
        <v>15.292999999999999</v>
      </c>
      <c r="T193" s="846">
        <v>0.27660000000000001</v>
      </c>
      <c r="U193" s="846" t="s">
        <v>430</v>
      </c>
      <c r="V193" s="846" t="s">
        <v>430</v>
      </c>
      <c r="W193" s="846">
        <v>2.3738000000000001</v>
      </c>
      <c r="X193" s="846">
        <v>0.1027</v>
      </c>
      <c r="Y193" s="847"/>
      <c r="Z193" s="844">
        <v>94</v>
      </c>
      <c r="AA193" s="844">
        <v>80</v>
      </c>
      <c r="AB193" s="844">
        <v>71</v>
      </c>
      <c r="AC193" s="844">
        <v>99</v>
      </c>
      <c r="AD193" s="844">
        <v>115</v>
      </c>
      <c r="AE193" s="844" t="s">
        <v>430</v>
      </c>
      <c r="AF193" s="844" t="s">
        <v>430</v>
      </c>
      <c r="AG193" s="844" t="s">
        <v>430</v>
      </c>
      <c r="AH193" s="844" t="s">
        <v>430</v>
      </c>
      <c r="AI193" s="844" t="s">
        <v>430</v>
      </c>
      <c r="AJ193" s="844">
        <v>100</v>
      </c>
      <c r="AK193" s="844">
        <v>88</v>
      </c>
      <c r="AL193" s="844" t="s">
        <v>430</v>
      </c>
      <c r="AM193" s="844" t="s">
        <v>430</v>
      </c>
      <c r="AN193" s="844">
        <v>79</v>
      </c>
      <c r="AO193" s="842"/>
      <c r="AP193" s="846" t="s">
        <v>430</v>
      </c>
      <c r="AQ193" s="846" t="s">
        <v>430</v>
      </c>
      <c r="AR193" s="846" t="s">
        <v>430</v>
      </c>
      <c r="AS193" s="846" t="s">
        <v>430</v>
      </c>
      <c r="AT193" s="846" t="s">
        <v>430</v>
      </c>
      <c r="AU193" s="849"/>
      <c r="AV193" s="844" t="s">
        <v>430</v>
      </c>
      <c r="AW193" s="844" t="s">
        <v>430</v>
      </c>
      <c r="AX193" s="844" t="s">
        <v>430</v>
      </c>
      <c r="AY193" s="844" t="s">
        <v>430</v>
      </c>
      <c r="AZ193" s="844" t="s">
        <v>430</v>
      </c>
      <c r="BA193" s="847"/>
      <c r="BB193" s="846">
        <v>20.594809954873401</v>
      </c>
      <c r="BC193" s="846">
        <v>0.99996622136954005</v>
      </c>
      <c r="BD193" s="846">
        <v>-2.40739918897462E-2</v>
      </c>
      <c r="BE193" s="852">
        <v>-3.6648820560365801E-2</v>
      </c>
      <c r="BF193" s="847"/>
      <c r="BG193" s="855">
        <v>0.1229</v>
      </c>
      <c r="BH193" s="842"/>
      <c r="BI193" s="846">
        <v>65.540199999999999</v>
      </c>
      <c r="BJ193" s="846">
        <v>34.333100000000002</v>
      </c>
      <c r="BK193" s="846" t="s">
        <v>430</v>
      </c>
      <c r="BL193" s="846">
        <v>0.12670000000000001</v>
      </c>
      <c r="BM193" s="842"/>
      <c r="BN193" s="855" t="s">
        <v>4468</v>
      </c>
      <c r="BO193" s="855" t="s">
        <v>4627</v>
      </c>
      <c r="BP193" s="855" t="s">
        <v>4469</v>
      </c>
      <c r="BQ193" s="855" t="s">
        <v>4470</v>
      </c>
      <c r="BR193" s="855" t="s">
        <v>4709</v>
      </c>
      <c r="BS193" s="842"/>
      <c r="BT193" s="856" t="s">
        <v>554</v>
      </c>
    </row>
    <row r="194" spans="1:72" s="428" customFormat="1" x14ac:dyDescent="0.25">
      <c r="A194" s="345" t="s">
        <v>6205</v>
      </c>
      <c r="B194" s="373"/>
      <c r="C194" s="719">
        <v>44827</v>
      </c>
      <c r="D194" s="373"/>
      <c r="E194" s="346">
        <v>35.789299999999997</v>
      </c>
      <c r="F194" s="373"/>
      <c r="G194" s="347">
        <v>127.20399999999999</v>
      </c>
      <c r="H194" s="374"/>
      <c r="I194" s="348">
        <v>0.89449999999999996</v>
      </c>
      <c r="J194" s="348">
        <v>-0.79290000000000005</v>
      </c>
      <c r="K194" s="348">
        <v>0.16470000000000001</v>
      </c>
      <c r="L194" s="348">
        <v>1.8673</v>
      </c>
      <c r="M194" s="348">
        <v>-9.2796000000000003</v>
      </c>
      <c r="N194" s="350">
        <v>-4.8697999999999997</v>
      </c>
      <c r="O194" s="348">
        <v>-1.7204999999999999</v>
      </c>
      <c r="P194" s="348">
        <v>9.4221000000000004</v>
      </c>
      <c r="Q194" s="348" t="s">
        <v>430</v>
      </c>
      <c r="R194" s="348" t="s">
        <v>430</v>
      </c>
      <c r="S194" s="348">
        <v>4.0431999999999997</v>
      </c>
      <c r="T194" s="348">
        <v>-9.0167999999999999</v>
      </c>
      <c r="U194" s="348">
        <v>-2.9093</v>
      </c>
      <c r="V194" s="348">
        <v>-6.1917</v>
      </c>
      <c r="W194" s="348">
        <v>0.30009999999999998</v>
      </c>
      <c r="X194" s="348">
        <v>10.995699999999999</v>
      </c>
      <c r="Y194" s="374"/>
      <c r="Z194" s="346">
        <v>48</v>
      </c>
      <c r="AA194" s="346">
        <v>189</v>
      </c>
      <c r="AB194" s="346">
        <v>196</v>
      </c>
      <c r="AC194" s="346">
        <v>226</v>
      </c>
      <c r="AD194" s="346">
        <v>208</v>
      </c>
      <c r="AE194" s="346">
        <v>176</v>
      </c>
      <c r="AF194" s="346">
        <v>142</v>
      </c>
      <c r="AG194" s="346">
        <v>111</v>
      </c>
      <c r="AH194" s="346" t="s">
        <v>430</v>
      </c>
      <c r="AI194" s="346" t="s">
        <v>430</v>
      </c>
      <c r="AJ194" s="346">
        <v>228</v>
      </c>
      <c r="AK194" s="346">
        <v>212</v>
      </c>
      <c r="AL194" s="346">
        <v>179</v>
      </c>
      <c r="AM194" s="346">
        <v>179</v>
      </c>
      <c r="AN194" s="346">
        <v>190</v>
      </c>
      <c r="AO194" s="373"/>
      <c r="AP194" s="348" t="s">
        <v>430</v>
      </c>
      <c r="AQ194" s="348" t="s">
        <v>430</v>
      </c>
      <c r="AR194" s="348" t="s">
        <v>430</v>
      </c>
      <c r="AS194" s="348">
        <v>-0.35</v>
      </c>
      <c r="AT194" s="348">
        <v>-9.67</v>
      </c>
      <c r="AU194" s="351"/>
      <c r="AV194" s="346" t="s">
        <v>430</v>
      </c>
      <c r="AW194" s="346" t="s">
        <v>430</v>
      </c>
      <c r="AX194" s="346" t="s">
        <v>430</v>
      </c>
      <c r="AY194" s="346">
        <v>126</v>
      </c>
      <c r="AZ194" s="346">
        <v>194</v>
      </c>
      <c r="BA194" s="374"/>
      <c r="BB194" s="348">
        <v>11.965024690574401</v>
      </c>
      <c r="BC194" s="348">
        <v>0.99801220464682505</v>
      </c>
      <c r="BD194" s="348">
        <v>3.1893401402005202E-2</v>
      </c>
      <c r="BE194" s="375">
        <v>-2.0232928076784E-2</v>
      </c>
      <c r="BF194" s="374"/>
      <c r="BG194" s="372">
        <v>6.2600000000000003E-2</v>
      </c>
      <c r="BH194" s="373"/>
      <c r="BI194" s="348">
        <v>99.541700000000006</v>
      </c>
      <c r="BJ194" s="348" t="s">
        <v>430</v>
      </c>
      <c r="BK194" s="348" t="s">
        <v>430</v>
      </c>
      <c r="BL194" s="348">
        <v>0.45829999999999999</v>
      </c>
      <c r="BM194" s="373"/>
      <c r="BN194" s="372" t="s">
        <v>6206</v>
      </c>
      <c r="BO194" s="372" t="s">
        <v>6025</v>
      </c>
      <c r="BP194" s="372" t="s">
        <v>3459</v>
      </c>
      <c r="BQ194" s="372" t="s">
        <v>6026</v>
      </c>
      <c r="BR194" s="372" t="s">
        <v>4633</v>
      </c>
      <c r="BS194" s="373"/>
      <c r="BT194" s="354" t="s">
        <v>554</v>
      </c>
    </row>
    <row r="195" spans="1:72" s="428" customFormat="1" x14ac:dyDescent="0.25">
      <c r="A195" s="345" t="s">
        <v>6207</v>
      </c>
      <c r="B195" s="373"/>
      <c r="C195" s="719">
        <v>45322</v>
      </c>
      <c r="D195" s="373"/>
      <c r="E195" s="346">
        <v>36.723500000000001</v>
      </c>
      <c r="F195" s="373"/>
      <c r="G195" s="347">
        <v>87.346500000000006</v>
      </c>
      <c r="H195" s="374"/>
      <c r="I195" s="348">
        <v>0.42820000000000003</v>
      </c>
      <c r="J195" s="348">
        <v>-0.97060000000000002</v>
      </c>
      <c r="K195" s="348">
        <v>7.7313000000000001</v>
      </c>
      <c r="L195" s="348">
        <v>3.7679999999999998</v>
      </c>
      <c r="M195" s="348">
        <v>4.3437000000000001</v>
      </c>
      <c r="N195" s="350">
        <v>24.702200000000001</v>
      </c>
      <c r="O195" s="348">
        <v>8.7738999999999994</v>
      </c>
      <c r="P195" s="348" t="s">
        <v>430</v>
      </c>
      <c r="Q195" s="348" t="s">
        <v>430</v>
      </c>
      <c r="R195" s="348" t="s">
        <v>430</v>
      </c>
      <c r="S195" s="348">
        <v>10.1629</v>
      </c>
      <c r="T195" s="348">
        <v>1.6178999999999999</v>
      </c>
      <c r="U195" s="348">
        <v>15.1152</v>
      </c>
      <c r="V195" s="348">
        <v>20.240100000000002</v>
      </c>
      <c r="W195" s="348">
        <v>5.7666000000000004</v>
      </c>
      <c r="X195" s="348">
        <v>14.7639</v>
      </c>
      <c r="Y195" s="374"/>
      <c r="Z195" s="346">
        <v>110</v>
      </c>
      <c r="AA195" s="346">
        <v>201</v>
      </c>
      <c r="AB195" s="346">
        <v>17</v>
      </c>
      <c r="AC195" s="346">
        <v>216</v>
      </c>
      <c r="AD195" s="346">
        <v>53</v>
      </c>
      <c r="AE195" s="346">
        <v>24</v>
      </c>
      <c r="AF195" s="346">
        <v>26</v>
      </c>
      <c r="AG195" s="346" t="s">
        <v>430</v>
      </c>
      <c r="AH195" s="346" t="s">
        <v>430</v>
      </c>
      <c r="AI195" s="346" t="s">
        <v>430</v>
      </c>
      <c r="AJ195" s="346">
        <v>148</v>
      </c>
      <c r="AK195" s="346">
        <v>76</v>
      </c>
      <c r="AL195" s="346">
        <v>29</v>
      </c>
      <c r="AM195" s="346">
        <v>24</v>
      </c>
      <c r="AN195" s="346">
        <v>27</v>
      </c>
      <c r="AO195" s="373"/>
      <c r="AP195" s="348" t="s">
        <v>430</v>
      </c>
      <c r="AQ195" s="348" t="s">
        <v>430</v>
      </c>
      <c r="AR195" s="348" t="s">
        <v>430</v>
      </c>
      <c r="AS195" s="348" t="s">
        <v>430</v>
      </c>
      <c r="AT195" s="348">
        <v>13.69</v>
      </c>
      <c r="AU195" s="351"/>
      <c r="AV195" s="346" t="s">
        <v>430</v>
      </c>
      <c r="AW195" s="346" t="s">
        <v>430</v>
      </c>
      <c r="AX195" s="346" t="s">
        <v>430</v>
      </c>
      <c r="AY195" s="346" t="s">
        <v>430</v>
      </c>
      <c r="AZ195" s="346">
        <v>40</v>
      </c>
      <c r="BA195" s="374"/>
      <c r="BB195" s="348">
        <v>20.0157095826629</v>
      </c>
      <c r="BC195" s="348">
        <v>0.99855906586596199</v>
      </c>
      <c r="BD195" s="348">
        <v>2.3105540243786301E-2</v>
      </c>
      <c r="BE195" s="375">
        <v>-3.2394352584599703E-2</v>
      </c>
      <c r="BF195" s="374"/>
      <c r="BG195" s="372">
        <v>0.17480000000000001</v>
      </c>
      <c r="BH195" s="373"/>
      <c r="BI195" s="348">
        <v>78.038799999999995</v>
      </c>
      <c r="BJ195" s="348">
        <v>20.1036</v>
      </c>
      <c r="BK195" s="348">
        <v>1.1565700000000001</v>
      </c>
      <c r="BL195" s="348">
        <v>0.70103000000000004</v>
      </c>
      <c r="BM195" s="373"/>
      <c r="BN195" s="372" t="s">
        <v>6208</v>
      </c>
      <c r="BO195" s="372" t="s">
        <v>2985</v>
      </c>
      <c r="BP195" s="372" t="s">
        <v>430</v>
      </c>
      <c r="BQ195" s="372" t="s">
        <v>430</v>
      </c>
      <c r="BR195" s="372" t="s">
        <v>430</v>
      </c>
      <c r="BS195" s="373"/>
      <c r="BT195" s="354" t="s">
        <v>554</v>
      </c>
    </row>
    <row r="196" spans="1:72" s="428" customFormat="1" ht="11" x14ac:dyDescent="0.3">
      <c r="A196" s="841" t="s">
        <v>6209</v>
      </c>
      <c r="B196" s="842"/>
      <c r="C196" s="843">
        <v>44770</v>
      </c>
      <c r="D196" s="842"/>
      <c r="E196" s="844">
        <v>35.279699999999998</v>
      </c>
      <c r="F196" s="842"/>
      <c r="G196" s="845">
        <v>11.809900000000001</v>
      </c>
      <c r="H196" s="847"/>
      <c r="I196" s="846">
        <v>-6.7999999999999996E-3</v>
      </c>
      <c r="J196" s="846">
        <v>-0.28789999999999999</v>
      </c>
      <c r="K196" s="846">
        <v>1.9359999999999999</v>
      </c>
      <c r="L196" s="846">
        <v>9.4594000000000005</v>
      </c>
      <c r="M196" s="846">
        <v>-5.9903000000000004</v>
      </c>
      <c r="N196" s="848">
        <v>-0.32950000000000002</v>
      </c>
      <c r="O196" s="846">
        <v>2.4588999999999999</v>
      </c>
      <c r="P196" s="846">
        <v>13.1791</v>
      </c>
      <c r="Q196" s="846" t="s">
        <v>430</v>
      </c>
      <c r="R196" s="846" t="s">
        <v>430</v>
      </c>
      <c r="S196" s="846">
        <v>11.5604</v>
      </c>
      <c r="T196" s="846">
        <v>-6.1177999999999999</v>
      </c>
      <c r="U196" s="846">
        <v>-4.3211000000000004</v>
      </c>
      <c r="V196" s="846">
        <v>-2.226</v>
      </c>
      <c r="W196" s="846">
        <v>2.3077999999999999</v>
      </c>
      <c r="X196" s="846">
        <v>12.5603</v>
      </c>
      <c r="Y196" s="847"/>
      <c r="Z196" s="844">
        <v>168</v>
      </c>
      <c r="AA196" s="844">
        <v>158</v>
      </c>
      <c r="AB196" s="844">
        <v>114</v>
      </c>
      <c r="AC196" s="844">
        <v>128</v>
      </c>
      <c r="AD196" s="844">
        <v>169</v>
      </c>
      <c r="AE196" s="844">
        <v>127</v>
      </c>
      <c r="AF196" s="844">
        <v>76</v>
      </c>
      <c r="AG196" s="844">
        <v>61</v>
      </c>
      <c r="AH196" s="844" t="s">
        <v>430</v>
      </c>
      <c r="AI196" s="844" t="s">
        <v>430</v>
      </c>
      <c r="AJ196" s="844">
        <v>128</v>
      </c>
      <c r="AK196" s="844">
        <v>171</v>
      </c>
      <c r="AL196" s="844">
        <v>195</v>
      </c>
      <c r="AM196" s="844">
        <v>131</v>
      </c>
      <c r="AN196" s="844">
        <v>97</v>
      </c>
      <c r="AO196" s="842"/>
      <c r="AP196" s="846" t="s">
        <v>430</v>
      </c>
      <c r="AQ196" s="846" t="s">
        <v>430</v>
      </c>
      <c r="AR196" s="846" t="s">
        <v>430</v>
      </c>
      <c r="AS196" s="846">
        <v>5.56</v>
      </c>
      <c r="AT196" s="846">
        <v>-4.1500000000000004</v>
      </c>
      <c r="AU196" s="849"/>
      <c r="AV196" s="844" t="s">
        <v>430</v>
      </c>
      <c r="AW196" s="844" t="s">
        <v>430</v>
      </c>
      <c r="AX196" s="844" t="s">
        <v>430</v>
      </c>
      <c r="AY196" s="844">
        <v>74</v>
      </c>
      <c r="AZ196" s="844">
        <v>147</v>
      </c>
      <c r="BA196" s="847"/>
      <c r="BB196" s="846">
        <v>14.1929265706443</v>
      </c>
      <c r="BC196" s="846">
        <v>0.99889613006838296</v>
      </c>
      <c r="BD196" s="846">
        <v>5.4005500784416301E-2</v>
      </c>
      <c r="BE196" s="852">
        <v>-1.2568209713182199E-2</v>
      </c>
      <c r="BF196" s="847"/>
      <c r="BG196" s="855">
        <v>0.1169</v>
      </c>
      <c r="BH196" s="842"/>
      <c r="BI196" s="846">
        <v>94.953800000000001</v>
      </c>
      <c r="BJ196" s="846">
        <v>4.7175500000000001</v>
      </c>
      <c r="BK196" s="846" t="s">
        <v>430</v>
      </c>
      <c r="BL196" s="846">
        <v>0.32865</v>
      </c>
      <c r="BM196" s="842"/>
      <c r="BN196" s="855" t="s">
        <v>6155</v>
      </c>
      <c r="BO196" s="855" t="s">
        <v>6012</v>
      </c>
      <c r="BP196" s="855" t="s">
        <v>6013</v>
      </c>
      <c r="BQ196" s="855" t="s">
        <v>6014</v>
      </c>
      <c r="BR196" s="855" t="s">
        <v>6015</v>
      </c>
      <c r="BS196" s="842"/>
      <c r="BT196" s="856" t="s">
        <v>554</v>
      </c>
    </row>
    <row r="197" spans="1:72" s="428" customFormat="1" x14ac:dyDescent="0.25">
      <c r="A197" s="345" t="s">
        <v>6210</v>
      </c>
      <c r="B197" s="373"/>
      <c r="C197" s="719">
        <v>45596</v>
      </c>
      <c r="D197" s="373"/>
      <c r="E197" s="346">
        <v>33.104100000000003</v>
      </c>
      <c r="F197" s="373"/>
      <c r="G197" s="347">
        <v>42.305999999999997</v>
      </c>
      <c r="H197" s="374"/>
      <c r="I197" s="348">
        <v>-0.7349</v>
      </c>
      <c r="J197" s="348">
        <v>-1.4338</v>
      </c>
      <c r="K197" s="348">
        <v>-0.63700000000000001</v>
      </c>
      <c r="L197" s="348">
        <v>12.783799999999999</v>
      </c>
      <c r="M197" s="348">
        <v>0.82199999999999995</v>
      </c>
      <c r="N197" s="350">
        <v>-2.8109999999999999</v>
      </c>
      <c r="O197" s="348" t="s">
        <v>430</v>
      </c>
      <c r="P197" s="348" t="s">
        <v>430</v>
      </c>
      <c r="Q197" s="348" t="s">
        <v>430</v>
      </c>
      <c r="R197" s="348" t="s">
        <v>430</v>
      </c>
      <c r="S197" s="348">
        <v>15.6493</v>
      </c>
      <c r="T197" s="348">
        <v>2.4916999999999998</v>
      </c>
      <c r="U197" s="348">
        <v>4.1237000000000004</v>
      </c>
      <c r="V197" s="348">
        <v>-3.9234</v>
      </c>
      <c r="W197" s="348">
        <v>-0.86560000000000004</v>
      </c>
      <c r="X197" s="348">
        <v>-4.4410999999999996</v>
      </c>
      <c r="Y197" s="374"/>
      <c r="Z197" s="346">
        <v>216</v>
      </c>
      <c r="AA197" s="346">
        <v>216</v>
      </c>
      <c r="AB197" s="346">
        <v>205</v>
      </c>
      <c r="AC197" s="346">
        <v>82</v>
      </c>
      <c r="AD197" s="346">
        <v>102</v>
      </c>
      <c r="AE197" s="346">
        <v>152</v>
      </c>
      <c r="AF197" s="346" t="s">
        <v>430</v>
      </c>
      <c r="AG197" s="346" t="s">
        <v>430</v>
      </c>
      <c r="AH197" s="346" t="s">
        <v>430</v>
      </c>
      <c r="AI197" s="346" t="s">
        <v>430</v>
      </c>
      <c r="AJ197" s="346">
        <v>92</v>
      </c>
      <c r="AK197" s="346">
        <v>73</v>
      </c>
      <c r="AL197" s="346">
        <v>116</v>
      </c>
      <c r="AM197" s="346">
        <v>148</v>
      </c>
      <c r="AN197" s="346">
        <v>210</v>
      </c>
      <c r="AO197" s="373"/>
      <c r="AP197" s="348" t="s">
        <v>430</v>
      </c>
      <c r="AQ197" s="348" t="s">
        <v>430</v>
      </c>
      <c r="AR197" s="348" t="s">
        <v>430</v>
      </c>
      <c r="AS197" s="348" t="s">
        <v>430</v>
      </c>
      <c r="AT197" s="348">
        <v>4.99</v>
      </c>
      <c r="AU197" s="351"/>
      <c r="AV197" s="346" t="s">
        <v>430</v>
      </c>
      <c r="AW197" s="346" t="s">
        <v>430</v>
      </c>
      <c r="AX197" s="346" t="s">
        <v>430</v>
      </c>
      <c r="AY197" s="346" t="s">
        <v>430</v>
      </c>
      <c r="AZ197" s="346">
        <v>107</v>
      </c>
      <c r="BA197" s="374"/>
      <c r="BB197" s="348">
        <v>18.618670017773301</v>
      </c>
      <c r="BC197" s="348">
        <v>1.00195271821321</v>
      </c>
      <c r="BD197" s="348">
        <v>-3.3013514139738402E-2</v>
      </c>
      <c r="BE197" s="375">
        <v>-5.30138058130891E-2</v>
      </c>
      <c r="BF197" s="374"/>
      <c r="BG197" s="372">
        <v>0.38579999999999998</v>
      </c>
      <c r="BH197" s="373"/>
      <c r="BI197" s="348">
        <v>53.656300000000002</v>
      </c>
      <c r="BJ197" s="348">
        <v>31.258199999999999</v>
      </c>
      <c r="BK197" s="348">
        <v>15.0318</v>
      </c>
      <c r="BL197" s="348">
        <v>5.3699999999999998E-2</v>
      </c>
      <c r="BM197" s="373"/>
      <c r="BN197" s="372" t="s">
        <v>6211</v>
      </c>
      <c r="BO197" s="372" t="s">
        <v>6212</v>
      </c>
      <c r="BP197" s="372" t="s">
        <v>6213</v>
      </c>
      <c r="BQ197" s="372" t="s">
        <v>4690</v>
      </c>
      <c r="BR197" s="372" t="s">
        <v>4323</v>
      </c>
      <c r="BS197" s="373"/>
      <c r="BT197" s="354" t="s">
        <v>554</v>
      </c>
    </row>
    <row r="198" spans="1:72" s="428" customFormat="1" x14ac:dyDescent="0.25">
      <c r="A198" s="345" t="s">
        <v>6214</v>
      </c>
      <c r="B198" s="373"/>
      <c r="C198" s="719">
        <v>45839</v>
      </c>
      <c r="D198" s="373"/>
      <c r="E198" s="346">
        <v>33.661700000000003</v>
      </c>
      <c r="F198" s="373"/>
      <c r="G198" s="347">
        <v>9.2485999999999997</v>
      </c>
      <c r="H198" s="374"/>
      <c r="I198" s="348">
        <v>-0.17699999999999999</v>
      </c>
      <c r="J198" s="348">
        <v>-3.8899999999999997E-2</v>
      </c>
      <c r="K198" s="348">
        <v>2.7120000000000002</v>
      </c>
      <c r="L198" s="348">
        <v>11.734500000000001</v>
      </c>
      <c r="M198" s="348">
        <v>-12.7927</v>
      </c>
      <c r="N198" s="350" t="s">
        <v>430</v>
      </c>
      <c r="O198" s="348" t="s">
        <v>430</v>
      </c>
      <c r="P198" s="348" t="s">
        <v>430</v>
      </c>
      <c r="Q198" s="348" t="s">
        <v>430</v>
      </c>
      <c r="R198" s="348" t="s">
        <v>430</v>
      </c>
      <c r="S198" s="348">
        <v>15.971399999999999</v>
      </c>
      <c r="T198" s="348">
        <v>-10.9727</v>
      </c>
      <c r="U198" s="348">
        <v>-10.6683</v>
      </c>
      <c r="V198" s="348" t="s">
        <v>430</v>
      </c>
      <c r="W198" s="348">
        <v>3.0175000000000001</v>
      </c>
      <c r="X198" s="348">
        <v>-7.5140000000000002</v>
      </c>
      <c r="Y198" s="374"/>
      <c r="Z198" s="346">
        <v>188</v>
      </c>
      <c r="AA198" s="346">
        <v>107</v>
      </c>
      <c r="AB198" s="346">
        <v>81</v>
      </c>
      <c r="AC198" s="346">
        <v>94</v>
      </c>
      <c r="AD198" s="346">
        <v>229</v>
      </c>
      <c r="AE198" s="346" t="s">
        <v>430</v>
      </c>
      <c r="AF198" s="346" t="s">
        <v>430</v>
      </c>
      <c r="AG198" s="346" t="s">
        <v>430</v>
      </c>
      <c r="AH198" s="346" t="s">
        <v>430</v>
      </c>
      <c r="AI198" s="346" t="s">
        <v>430</v>
      </c>
      <c r="AJ198" s="346">
        <v>91</v>
      </c>
      <c r="AK198" s="346">
        <v>230</v>
      </c>
      <c r="AL198" s="346">
        <v>211</v>
      </c>
      <c r="AM198" s="346" t="s">
        <v>430</v>
      </c>
      <c r="AN198" s="346">
        <v>72</v>
      </c>
      <c r="AO198" s="373"/>
      <c r="AP198" s="348" t="s">
        <v>430</v>
      </c>
      <c r="AQ198" s="348" t="s">
        <v>430</v>
      </c>
      <c r="AR198" s="348" t="s">
        <v>430</v>
      </c>
      <c r="AS198" s="348" t="s">
        <v>430</v>
      </c>
      <c r="AT198" s="348">
        <v>-11.58</v>
      </c>
      <c r="AU198" s="351"/>
      <c r="AV198" s="346" t="s">
        <v>430</v>
      </c>
      <c r="AW198" s="346" t="s">
        <v>430</v>
      </c>
      <c r="AX198" s="346" t="s">
        <v>430</v>
      </c>
      <c r="AY198" s="346" t="s">
        <v>430</v>
      </c>
      <c r="AZ198" s="346">
        <v>200</v>
      </c>
      <c r="BA198" s="374"/>
      <c r="BB198" s="348">
        <v>20.0083406296913</v>
      </c>
      <c r="BC198" s="348">
        <v>0.99794090590039697</v>
      </c>
      <c r="BD198" s="348">
        <v>-7.6142073110516906E-2</v>
      </c>
      <c r="BE198" s="375">
        <v>-3.9917008470800902E-2</v>
      </c>
      <c r="BF198" s="374"/>
      <c r="BG198" s="372">
        <v>2.7107999999999999</v>
      </c>
      <c r="BH198" s="373"/>
      <c r="BI198" s="348">
        <v>19.314900000000002</v>
      </c>
      <c r="BJ198" s="348">
        <v>63.315199999999997</v>
      </c>
      <c r="BK198" s="348">
        <v>17.417300000000001</v>
      </c>
      <c r="BL198" s="348">
        <v>-4.7399999999999998E-2</v>
      </c>
      <c r="BM198" s="373"/>
      <c r="BN198" s="372" t="s">
        <v>6215</v>
      </c>
      <c r="BO198" s="372" t="s">
        <v>6216</v>
      </c>
      <c r="BP198" s="372" t="s">
        <v>6217</v>
      </c>
      <c r="BQ198" s="372" t="s">
        <v>6218</v>
      </c>
      <c r="BR198" s="372" t="s">
        <v>6219</v>
      </c>
      <c r="BS198" s="373"/>
      <c r="BT198" s="354" t="s">
        <v>554</v>
      </c>
    </row>
    <row r="199" spans="1:72" s="428" customFormat="1" x14ac:dyDescent="0.25">
      <c r="A199" s="345" t="s">
        <v>6220</v>
      </c>
      <c r="B199" s="373"/>
      <c r="C199" s="719">
        <v>43536</v>
      </c>
      <c r="D199" s="373"/>
      <c r="E199" s="346">
        <v>33.096200000000003</v>
      </c>
      <c r="F199" s="373"/>
      <c r="G199" s="347">
        <v>93.388300000000001</v>
      </c>
      <c r="H199" s="374"/>
      <c r="I199" s="348">
        <v>0.59460000000000002</v>
      </c>
      <c r="J199" s="348">
        <v>5.1200000000000002E-2</v>
      </c>
      <c r="K199" s="348">
        <v>3.2725</v>
      </c>
      <c r="L199" s="348">
        <v>13.0244</v>
      </c>
      <c r="M199" s="348">
        <v>0.42659999999999998</v>
      </c>
      <c r="N199" s="350">
        <v>4.6421000000000001</v>
      </c>
      <c r="O199" s="348">
        <v>3.7804000000000002</v>
      </c>
      <c r="P199" s="348">
        <v>19.370999999999999</v>
      </c>
      <c r="Q199" s="348">
        <v>16.186199999999999</v>
      </c>
      <c r="R199" s="348" t="s">
        <v>430</v>
      </c>
      <c r="S199" s="348">
        <v>16.1114</v>
      </c>
      <c r="T199" s="348">
        <v>5.7599999999999998E-2</v>
      </c>
      <c r="U199" s="348">
        <v>5.1822999999999997</v>
      </c>
      <c r="V199" s="348">
        <v>2.0876000000000001</v>
      </c>
      <c r="W199" s="348">
        <v>2.2128000000000001</v>
      </c>
      <c r="X199" s="348">
        <v>15.113200000000001</v>
      </c>
      <c r="Y199" s="374"/>
      <c r="Z199" s="346">
        <v>80</v>
      </c>
      <c r="AA199" s="346">
        <v>83</v>
      </c>
      <c r="AB199" s="346">
        <v>67</v>
      </c>
      <c r="AC199" s="346">
        <v>78</v>
      </c>
      <c r="AD199" s="346">
        <v>105</v>
      </c>
      <c r="AE199" s="346">
        <v>78</v>
      </c>
      <c r="AF199" s="346">
        <v>64</v>
      </c>
      <c r="AG199" s="346">
        <v>46</v>
      </c>
      <c r="AH199" s="346">
        <v>11</v>
      </c>
      <c r="AI199" s="346" t="s">
        <v>430</v>
      </c>
      <c r="AJ199" s="346">
        <v>83</v>
      </c>
      <c r="AK199" s="346">
        <v>93</v>
      </c>
      <c r="AL199" s="346">
        <v>105</v>
      </c>
      <c r="AM199" s="346">
        <v>83</v>
      </c>
      <c r="AN199" s="346">
        <v>118</v>
      </c>
      <c r="AO199" s="373"/>
      <c r="AP199" s="348" t="s">
        <v>430</v>
      </c>
      <c r="AQ199" s="348">
        <v>18.16</v>
      </c>
      <c r="AR199" s="348">
        <v>15.68</v>
      </c>
      <c r="AS199" s="348">
        <v>10.75</v>
      </c>
      <c r="AT199" s="348">
        <v>7.15</v>
      </c>
      <c r="AU199" s="351"/>
      <c r="AV199" s="346" t="s">
        <v>430</v>
      </c>
      <c r="AW199" s="346">
        <v>9</v>
      </c>
      <c r="AX199" s="346">
        <v>14</v>
      </c>
      <c r="AY199" s="346">
        <v>46</v>
      </c>
      <c r="AZ199" s="346">
        <v>81</v>
      </c>
      <c r="BA199" s="374"/>
      <c r="BB199" s="348">
        <v>15.166883470102899</v>
      </c>
      <c r="BC199" s="348">
        <v>0.99837075168338696</v>
      </c>
      <c r="BD199" s="348">
        <v>7.9504967235838206E-2</v>
      </c>
      <c r="BE199" s="375">
        <v>-1.28431499416193E-2</v>
      </c>
      <c r="BF199" s="374"/>
      <c r="BG199" s="372">
        <v>334.41539999999998</v>
      </c>
      <c r="BH199" s="373"/>
      <c r="BI199" s="348">
        <v>61.202100000000002</v>
      </c>
      <c r="BJ199" s="348">
        <v>38.7577</v>
      </c>
      <c r="BK199" s="348" t="s">
        <v>430</v>
      </c>
      <c r="BL199" s="348">
        <v>4.02E-2</v>
      </c>
      <c r="BM199" s="373"/>
      <c r="BN199" s="372" t="s">
        <v>6221</v>
      </c>
      <c r="BO199" s="372" t="s">
        <v>6222</v>
      </c>
      <c r="BP199" s="372" t="s">
        <v>6223</v>
      </c>
      <c r="BQ199" s="372" t="s">
        <v>823</v>
      </c>
      <c r="BR199" s="372" t="s">
        <v>861</v>
      </c>
      <c r="BS199" s="373"/>
      <c r="BT199" s="354" t="s">
        <v>554</v>
      </c>
    </row>
    <row r="200" spans="1:72" s="428" customFormat="1" x14ac:dyDescent="0.25">
      <c r="A200" s="345" t="s">
        <v>6224</v>
      </c>
      <c r="B200" s="373"/>
      <c r="C200" s="719">
        <v>45856</v>
      </c>
      <c r="D200" s="373"/>
      <c r="E200" s="346">
        <v>32.982300000000002</v>
      </c>
      <c r="F200" s="373"/>
      <c r="G200" s="347">
        <v>9.6884999999999994</v>
      </c>
      <c r="H200" s="374"/>
      <c r="I200" s="348">
        <v>0.82530000000000003</v>
      </c>
      <c r="J200" s="348">
        <v>-5.3600000000000002E-2</v>
      </c>
      <c r="K200" s="348">
        <v>1.6045</v>
      </c>
      <c r="L200" s="348">
        <v>5.2789000000000001</v>
      </c>
      <c r="M200" s="348">
        <v>-7.6097999999999999</v>
      </c>
      <c r="N200" s="350" t="s">
        <v>430</v>
      </c>
      <c r="O200" s="348" t="s">
        <v>430</v>
      </c>
      <c r="P200" s="348" t="s">
        <v>430</v>
      </c>
      <c r="Q200" s="348" t="s">
        <v>430</v>
      </c>
      <c r="R200" s="348" t="s">
        <v>430</v>
      </c>
      <c r="S200" s="348">
        <v>8.0088000000000008</v>
      </c>
      <c r="T200" s="348">
        <v>-7.5603999999999996</v>
      </c>
      <c r="U200" s="348">
        <v>-1.7990999999999999</v>
      </c>
      <c r="V200" s="348" t="s">
        <v>430</v>
      </c>
      <c r="W200" s="348">
        <v>2.2932000000000001</v>
      </c>
      <c r="X200" s="348">
        <v>-3.1150000000000002</v>
      </c>
      <c r="Y200" s="374"/>
      <c r="Z200" s="346">
        <v>62</v>
      </c>
      <c r="AA200" s="346">
        <v>124</v>
      </c>
      <c r="AB200" s="346">
        <v>167</v>
      </c>
      <c r="AC200" s="346">
        <v>191</v>
      </c>
      <c r="AD200" s="346">
        <v>201</v>
      </c>
      <c r="AE200" s="346" t="s">
        <v>430</v>
      </c>
      <c r="AF200" s="346" t="s">
        <v>430</v>
      </c>
      <c r="AG200" s="346" t="s">
        <v>430</v>
      </c>
      <c r="AH200" s="346" t="s">
        <v>430</v>
      </c>
      <c r="AI200" s="346" t="s">
        <v>430</v>
      </c>
      <c r="AJ200" s="346">
        <v>200</v>
      </c>
      <c r="AK200" s="346">
        <v>204</v>
      </c>
      <c r="AL200" s="346">
        <v>173</v>
      </c>
      <c r="AM200" s="346" t="s">
        <v>430</v>
      </c>
      <c r="AN200" s="346">
        <v>108</v>
      </c>
      <c r="AO200" s="373"/>
      <c r="AP200" s="348" t="s">
        <v>430</v>
      </c>
      <c r="AQ200" s="348" t="s">
        <v>430</v>
      </c>
      <c r="AR200" s="348" t="s">
        <v>430</v>
      </c>
      <c r="AS200" s="348" t="s">
        <v>430</v>
      </c>
      <c r="AT200" s="348">
        <v>-6.1</v>
      </c>
      <c r="AU200" s="351"/>
      <c r="AV200" s="346" t="s">
        <v>430</v>
      </c>
      <c r="AW200" s="346" t="s">
        <v>430</v>
      </c>
      <c r="AX200" s="346" t="s">
        <v>430</v>
      </c>
      <c r="AY200" s="346" t="s">
        <v>430</v>
      </c>
      <c r="AZ200" s="346">
        <v>178</v>
      </c>
      <c r="BA200" s="374"/>
      <c r="BB200" s="348">
        <v>13.4034199786408</v>
      </c>
      <c r="BC200" s="348">
        <v>0.99564540506495303</v>
      </c>
      <c r="BD200" s="348">
        <v>-5.2015954692079598E-2</v>
      </c>
      <c r="BE200" s="375">
        <v>-2.1756435885879499E-2</v>
      </c>
      <c r="BF200" s="374"/>
      <c r="BG200" s="372">
        <v>5.9299999999999999E-2</v>
      </c>
      <c r="BH200" s="373"/>
      <c r="BI200" s="348">
        <v>99.610399999999998</v>
      </c>
      <c r="BJ200" s="348" t="s">
        <v>430</v>
      </c>
      <c r="BK200" s="348" t="s">
        <v>430</v>
      </c>
      <c r="BL200" s="348">
        <v>0.3896</v>
      </c>
      <c r="BM200" s="373"/>
      <c r="BN200" s="372" t="s">
        <v>6225</v>
      </c>
      <c r="BO200" s="372" t="s">
        <v>4619</v>
      </c>
      <c r="BP200" s="372" t="s">
        <v>2275</v>
      </c>
      <c r="BQ200" s="372" t="s">
        <v>3383</v>
      </c>
      <c r="BR200" s="372" t="s">
        <v>4766</v>
      </c>
      <c r="BS200" s="373"/>
      <c r="BT200" s="354" t="s">
        <v>554</v>
      </c>
    </row>
    <row r="201" spans="1:72" s="428" customFormat="1" x14ac:dyDescent="0.25">
      <c r="A201" s="345" t="s">
        <v>6226</v>
      </c>
      <c r="B201" s="373"/>
      <c r="C201" s="719">
        <v>45839</v>
      </c>
      <c r="D201" s="373"/>
      <c r="E201" s="346">
        <v>29.892900000000001</v>
      </c>
      <c r="F201" s="373"/>
      <c r="G201" s="347">
        <v>12.4887</v>
      </c>
      <c r="H201" s="374"/>
      <c r="I201" s="348">
        <v>-0.1774</v>
      </c>
      <c r="J201" s="348">
        <v>-3.6799999999999999E-2</v>
      </c>
      <c r="K201" s="348">
        <v>2.7250999999999999</v>
      </c>
      <c r="L201" s="348">
        <v>11.810700000000001</v>
      </c>
      <c r="M201" s="348">
        <v>-12.7165</v>
      </c>
      <c r="N201" s="350" t="s">
        <v>430</v>
      </c>
      <c r="O201" s="348" t="s">
        <v>430</v>
      </c>
      <c r="P201" s="348" t="s">
        <v>430</v>
      </c>
      <c r="Q201" s="348" t="s">
        <v>430</v>
      </c>
      <c r="R201" s="348" t="s">
        <v>430</v>
      </c>
      <c r="S201" s="348">
        <v>16.021799999999999</v>
      </c>
      <c r="T201" s="348">
        <v>-10.896800000000001</v>
      </c>
      <c r="U201" s="348">
        <v>-10.5349</v>
      </c>
      <c r="V201" s="348" t="s">
        <v>430</v>
      </c>
      <c r="W201" s="348">
        <v>3.0276000000000001</v>
      </c>
      <c r="X201" s="348">
        <v>-7.2595999999999998</v>
      </c>
      <c r="Y201" s="374"/>
      <c r="Z201" s="346">
        <v>189</v>
      </c>
      <c r="AA201" s="346">
        <v>106</v>
      </c>
      <c r="AB201" s="346">
        <v>80</v>
      </c>
      <c r="AC201" s="346">
        <v>93</v>
      </c>
      <c r="AD201" s="346">
        <v>228</v>
      </c>
      <c r="AE201" s="346" t="s">
        <v>430</v>
      </c>
      <c r="AF201" s="346" t="s">
        <v>430</v>
      </c>
      <c r="AG201" s="346" t="s">
        <v>430</v>
      </c>
      <c r="AH201" s="346" t="s">
        <v>430</v>
      </c>
      <c r="AI201" s="346" t="s">
        <v>430</v>
      </c>
      <c r="AJ201" s="346">
        <v>89</v>
      </c>
      <c r="AK201" s="346">
        <v>229</v>
      </c>
      <c r="AL201" s="346">
        <v>210</v>
      </c>
      <c r="AM201" s="346" t="s">
        <v>430</v>
      </c>
      <c r="AN201" s="346">
        <v>70</v>
      </c>
      <c r="AO201" s="373"/>
      <c r="AP201" s="348" t="s">
        <v>430</v>
      </c>
      <c r="AQ201" s="348" t="s">
        <v>430</v>
      </c>
      <c r="AR201" s="348" t="s">
        <v>430</v>
      </c>
      <c r="AS201" s="348" t="s">
        <v>430</v>
      </c>
      <c r="AT201" s="348">
        <v>-11.42</v>
      </c>
      <c r="AU201" s="351"/>
      <c r="AV201" s="346" t="s">
        <v>430</v>
      </c>
      <c r="AW201" s="346" t="s">
        <v>430</v>
      </c>
      <c r="AX201" s="346" t="s">
        <v>430</v>
      </c>
      <c r="AY201" s="346" t="s">
        <v>430</v>
      </c>
      <c r="AZ201" s="346">
        <v>199</v>
      </c>
      <c r="BA201" s="374"/>
      <c r="BB201" s="348">
        <v>20.051868334120801</v>
      </c>
      <c r="BC201" s="348">
        <v>1.00011402725774</v>
      </c>
      <c r="BD201" s="348">
        <v>-7.5090437934736506E-2</v>
      </c>
      <c r="BE201" s="375">
        <v>-1.8913441027598201E-2</v>
      </c>
      <c r="BF201" s="374"/>
      <c r="BG201" s="372">
        <v>2.7334000000000001</v>
      </c>
      <c r="BH201" s="373"/>
      <c r="BI201" s="348">
        <v>19.308499999999999</v>
      </c>
      <c r="BJ201" s="348">
        <v>63.293100000000003</v>
      </c>
      <c r="BK201" s="348">
        <v>17.415400000000002</v>
      </c>
      <c r="BL201" s="348">
        <v>-1.7000000000000001E-2</v>
      </c>
      <c r="BM201" s="373"/>
      <c r="BN201" s="372" t="s">
        <v>6227</v>
      </c>
      <c r="BO201" s="372" t="s">
        <v>6228</v>
      </c>
      <c r="BP201" s="372" t="s">
        <v>6217</v>
      </c>
      <c r="BQ201" s="372" t="s">
        <v>6218</v>
      </c>
      <c r="BR201" s="372" t="s">
        <v>6219</v>
      </c>
      <c r="BS201" s="373"/>
      <c r="BT201" s="354" t="s">
        <v>554</v>
      </c>
    </row>
    <row r="202" spans="1:72" s="428" customFormat="1" x14ac:dyDescent="0.25">
      <c r="A202" s="345" t="s">
        <v>6229</v>
      </c>
      <c r="B202" s="373"/>
      <c r="C202" s="719">
        <v>45817</v>
      </c>
      <c r="D202" s="373"/>
      <c r="E202" s="346">
        <v>27.67</v>
      </c>
      <c r="F202" s="373"/>
      <c r="G202" s="347">
        <v>79.387100000000004</v>
      </c>
      <c r="H202" s="374"/>
      <c r="I202" s="348">
        <v>1.1342000000000001</v>
      </c>
      <c r="J202" s="348">
        <v>3.7147000000000001</v>
      </c>
      <c r="K202" s="348">
        <v>10.049200000000001</v>
      </c>
      <c r="L202" s="348">
        <v>16.655200000000001</v>
      </c>
      <c r="M202" s="348">
        <v>-7.1367000000000003</v>
      </c>
      <c r="N202" s="350">
        <v>-12.1913</v>
      </c>
      <c r="O202" s="348" t="s">
        <v>430</v>
      </c>
      <c r="P202" s="348" t="s">
        <v>430</v>
      </c>
      <c r="Q202" s="348" t="s">
        <v>430</v>
      </c>
      <c r="R202" s="348" t="s">
        <v>430</v>
      </c>
      <c r="S202" s="348">
        <v>22.502400000000002</v>
      </c>
      <c r="T202" s="348">
        <v>-7.2587999999999999</v>
      </c>
      <c r="U202" s="348">
        <v>-9.5411000000000001</v>
      </c>
      <c r="V202" s="348">
        <v>-14.473599999999999</v>
      </c>
      <c r="W202" s="348">
        <v>9.8513999999999999</v>
      </c>
      <c r="X202" s="348">
        <v>-13.4443</v>
      </c>
      <c r="Y202" s="374"/>
      <c r="Z202" s="346">
        <v>34</v>
      </c>
      <c r="AA202" s="346">
        <v>1</v>
      </c>
      <c r="AB202" s="346">
        <v>1</v>
      </c>
      <c r="AC202" s="346">
        <v>25</v>
      </c>
      <c r="AD202" s="346">
        <v>180</v>
      </c>
      <c r="AE202" s="346">
        <v>197</v>
      </c>
      <c r="AF202" s="346" t="s">
        <v>430</v>
      </c>
      <c r="AG202" s="346" t="s">
        <v>430</v>
      </c>
      <c r="AH202" s="346" t="s">
        <v>430</v>
      </c>
      <c r="AI202" s="346" t="s">
        <v>430</v>
      </c>
      <c r="AJ202" s="346">
        <v>18</v>
      </c>
      <c r="AK202" s="346">
        <v>184</v>
      </c>
      <c r="AL202" s="346">
        <v>208</v>
      </c>
      <c r="AM202" s="346">
        <v>199</v>
      </c>
      <c r="AN202" s="346">
        <v>1</v>
      </c>
      <c r="AO202" s="373"/>
      <c r="AP202" s="348" t="s">
        <v>430</v>
      </c>
      <c r="AQ202" s="348" t="s">
        <v>430</v>
      </c>
      <c r="AR202" s="348" t="s">
        <v>430</v>
      </c>
      <c r="AS202" s="348" t="s">
        <v>430</v>
      </c>
      <c r="AT202" s="348">
        <v>-5.61</v>
      </c>
      <c r="AU202" s="351"/>
      <c r="AV202" s="346" t="s">
        <v>430</v>
      </c>
      <c r="AW202" s="346" t="s">
        <v>430</v>
      </c>
      <c r="AX202" s="346" t="s">
        <v>430</v>
      </c>
      <c r="AY202" s="346" t="s">
        <v>430</v>
      </c>
      <c r="AZ202" s="346">
        <v>159</v>
      </c>
      <c r="BA202" s="374"/>
      <c r="BB202" s="348">
        <v>23.763641414394002</v>
      </c>
      <c r="BC202" s="348">
        <v>0.99799802132830695</v>
      </c>
      <c r="BD202" s="348">
        <v>-5.5210459364852298E-2</v>
      </c>
      <c r="BE202" s="375">
        <v>-8.1088642358646296E-2</v>
      </c>
      <c r="BF202" s="374"/>
      <c r="BG202" s="372">
        <v>0.3266</v>
      </c>
      <c r="BH202" s="373"/>
      <c r="BI202" s="348">
        <v>40.309399999999997</v>
      </c>
      <c r="BJ202" s="348">
        <v>40.935000000000002</v>
      </c>
      <c r="BK202" s="348">
        <v>18.722100000000001</v>
      </c>
      <c r="BL202" s="348">
        <v>3.3500000000000002E-2</v>
      </c>
      <c r="BM202" s="373"/>
      <c r="BN202" s="372" t="s">
        <v>5241</v>
      </c>
      <c r="BO202" s="372" t="s">
        <v>6230</v>
      </c>
      <c r="BP202" s="372" t="s">
        <v>5243</v>
      </c>
      <c r="BQ202" s="372" t="s">
        <v>5244</v>
      </c>
      <c r="BR202" s="372" t="s">
        <v>430</v>
      </c>
      <c r="BS202" s="373"/>
      <c r="BT202" s="354" t="s">
        <v>554</v>
      </c>
    </row>
    <row r="203" spans="1:72" s="428" customFormat="1" x14ac:dyDescent="0.25">
      <c r="A203" s="345" t="s">
        <v>6231</v>
      </c>
      <c r="B203" s="373"/>
      <c r="C203" s="719">
        <v>46077</v>
      </c>
      <c r="D203" s="373"/>
      <c r="E203" s="346">
        <v>29.8584</v>
      </c>
      <c r="F203" s="373"/>
      <c r="G203" s="347">
        <v>8.6294000000000004</v>
      </c>
      <c r="H203" s="374"/>
      <c r="I203" s="348" t="s">
        <v>430</v>
      </c>
      <c r="J203" s="348">
        <v>-7.9029999999999996</v>
      </c>
      <c r="K203" s="348">
        <v>-14.2377</v>
      </c>
      <c r="L203" s="348">
        <v>1.1143000000000001</v>
      </c>
      <c r="M203" s="348" t="s">
        <v>430</v>
      </c>
      <c r="N203" s="350" t="s">
        <v>430</v>
      </c>
      <c r="O203" s="348" t="s">
        <v>430</v>
      </c>
      <c r="P203" s="348" t="s">
        <v>430</v>
      </c>
      <c r="Q203" s="348" t="s">
        <v>430</v>
      </c>
      <c r="R203" s="348" t="s">
        <v>430</v>
      </c>
      <c r="S203" s="348">
        <v>-3.0404</v>
      </c>
      <c r="T203" s="348" t="s">
        <v>430</v>
      </c>
      <c r="U203" s="348" t="s">
        <v>430</v>
      </c>
      <c r="V203" s="348" t="s">
        <v>430</v>
      </c>
      <c r="W203" s="348">
        <v>-13.3011</v>
      </c>
      <c r="X203" s="348">
        <v>-13.706</v>
      </c>
      <c r="Y203" s="374"/>
      <c r="Z203" s="346" t="s">
        <v>430</v>
      </c>
      <c r="AA203" s="346">
        <v>244</v>
      </c>
      <c r="AB203" s="346">
        <v>253</v>
      </c>
      <c r="AC203" s="346">
        <v>229</v>
      </c>
      <c r="AD203" s="346" t="s">
        <v>430</v>
      </c>
      <c r="AE203" s="346" t="s">
        <v>430</v>
      </c>
      <c r="AF203" s="346" t="s">
        <v>430</v>
      </c>
      <c r="AG203" s="346" t="s">
        <v>430</v>
      </c>
      <c r="AH203" s="346" t="s">
        <v>430</v>
      </c>
      <c r="AI203" s="346" t="s">
        <v>430</v>
      </c>
      <c r="AJ203" s="346">
        <v>243</v>
      </c>
      <c r="AK203" s="346" t="s">
        <v>430</v>
      </c>
      <c r="AL203" s="346" t="s">
        <v>430</v>
      </c>
      <c r="AM203" s="346" t="s">
        <v>430</v>
      </c>
      <c r="AN203" s="346">
        <v>254</v>
      </c>
      <c r="AO203" s="373"/>
      <c r="AP203" s="348" t="s">
        <v>430</v>
      </c>
      <c r="AQ203" s="348" t="s">
        <v>430</v>
      </c>
      <c r="AR203" s="348" t="s">
        <v>430</v>
      </c>
      <c r="AS203" s="348" t="s">
        <v>430</v>
      </c>
      <c r="AT203" s="348" t="s">
        <v>430</v>
      </c>
      <c r="AU203" s="351"/>
      <c r="AV203" s="346" t="s">
        <v>430</v>
      </c>
      <c r="AW203" s="346" t="s">
        <v>430</v>
      </c>
      <c r="AX203" s="346" t="s">
        <v>430</v>
      </c>
      <c r="AY203" s="346" t="s">
        <v>430</v>
      </c>
      <c r="AZ203" s="346" t="s">
        <v>430</v>
      </c>
      <c r="BA203" s="374"/>
      <c r="BB203" s="348">
        <v>46.600287310632602</v>
      </c>
      <c r="BC203" s="348">
        <v>0</v>
      </c>
      <c r="BD203" s="348">
        <v>-7.2555640967379306E-2</v>
      </c>
      <c r="BE203" s="375" t="s">
        <v>430</v>
      </c>
      <c r="BF203" s="374"/>
      <c r="BG203" s="372" t="s">
        <v>430</v>
      </c>
      <c r="BH203" s="373"/>
      <c r="BI203" s="348" t="s">
        <v>430</v>
      </c>
      <c r="BJ203" s="348" t="s">
        <v>430</v>
      </c>
      <c r="BK203" s="348" t="s">
        <v>430</v>
      </c>
      <c r="BL203" s="348" t="s">
        <v>430</v>
      </c>
      <c r="BM203" s="373"/>
      <c r="BN203" s="372" t="s">
        <v>6232</v>
      </c>
      <c r="BO203" s="372" t="s">
        <v>6233</v>
      </c>
      <c r="BP203" s="372" t="s">
        <v>6234</v>
      </c>
      <c r="BQ203" s="372" t="s">
        <v>430</v>
      </c>
      <c r="BR203" s="372" t="s">
        <v>430</v>
      </c>
      <c r="BS203" s="373"/>
      <c r="BT203" s="354" t="s">
        <v>554</v>
      </c>
    </row>
    <row r="204" spans="1:72" s="428" customFormat="1" ht="11" x14ac:dyDescent="0.3">
      <c r="A204" s="841" t="s">
        <v>6235</v>
      </c>
      <c r="B204" s="842"/>
      <c r="C204" s="843">
        <v>45712</v>
      </c>
      <c r="D204" s="842"/>
      <c r="E204" s="844">
        <v>28.130400000000002</v>
      </c>
      <c r="F204" s="842"/>
      <c r="G204" s="845">
        <v>34.601999999999997</v>
      </c>
      <c r="H204" s="847"/>
      <c r="I204" s="846">
        <v>0.19980000000000001</v>
      </c>
      <c r="J204" s="846">
        <v>-0.1789</v>
      </c>
      <c r="K204" s="846">
        <v>1.9325000000000001</v>
      </c>
      <c r="L204" s="846">
        <v>12.417199999999999</v>
      </c>
      <c r="M204" s="846">
        <v>1.7856000000000001</v>
      </c>
      <c r="N204" s="848">
        <v>6.1052999999999997</v>
      </c>
      <c r="O204" s="846" t="s">
        <v>430</v>
      </c>
      <c r="P204" s="846" t="s">
        <v>430</v>
      </c>
      <c r="Q204" s="846" t="s">
        <v>430</v>
      </c>
      <c r="R204" s="846" t="s">
        <v>430</v>
      </c>
      <c r="S204" s="846">
        <v>15.3977</v>
      </c>
      <c r="T204" s="846">
        <v>1.4008</v>
      </c>
      <c r="U204" s="846">
        <v>4.9817999999999998</v>
      </c>
      <c r="V204" s="846">
        <v>3.8069999999999999</v>
      </c>
      <c r="W204" s="846">
        <v>0.83340000000000003</v>
      </c>
      <c r="X204" s="846">
        <v>14.1326</v>
      </c>
      <c r="Y204" s="847"/>
      <c r="Z204" s="844">
        <v>141</v>
      </c>
      <c r="AA204" s="844">
        <v>143</v>
      </c>
      <c r="AB204" s="844">
        <v>115</v>
      </c>
      <c r="AC204" s="844">
        <v>86</v>
      </c>
      <c r="AD204" s="844">
        <v>94</v>
      </c>
      <c r="AE204" s="844">
        <v>73</v>
      </c>
      <c r="AF204" s="844" t="s">
        <v>430</v>
      </c>
      <c r="AG204" s="844" t="s">
        <v>430</v>
      </c>
      <c r="AH204" s="844" t="s">
        <v>430</v>
      </c>
      <c r="AI204" s="844" t="s">
        <v>430</v>
      </c>
      <c r="AJ204" s="844">
        <v>94</v>
      </c>
      <c r="AK204" s="844">
        <v>81</v>
      </c>
      <c r="AL204" s="844">
        <v>109</v>
      </c>
      <c r="AM204" s="844">
        <v>73</v>
      </c>
      <c r="AN204" s="844">
        <v>176</v>
      </c>
      <c r="AO204" s="842"/>
      <c r="AP204" s="846" t="s">
        <v>430</v>
      </c>
      <c r="AQ204" s="846" t="s">
        <v>430</v>
      </c>
      <c r="AR204" s="846" t="s">
        <v>430</v>
      </c>
      <c r="AS204" s="846" t="s">
        <v>430</v>
      </c>
      <c r="AT204" s="846">
        <v>7.61</v>
      </c>
      <c r="AU204" s="849"/>
      <c r="AV204" s="844" t="s">
        <v>430</v>
      </c>
      <c r="AW204" s="844" t="s">
        <v>430</v>
      </c>
      <c r="AX204" s="844" t="s">
        <v>430</v>
      </c>
      <c r="AY204" s="844" t="s">
        <v>430</v>
      </c>
      <c r="AZ204" s="844">
        <v>77</v>
      </c>
      <c r="BA204" s="847"/>
      <c r="BB204" s="846">
        <v>14.7738929086947</v>
      </c>
      <c r="BC204" s="846">
        <v>0.99944476071258703</v>
      </c>
      <c r="BD204" s="846">
        <v>4.9760967970253797E-2</v>
      </c>
      <c r="BE204" s="852">
        <v>-3.2097185625530801E-2</v>
      </c>
      <c r="BF204" s="847"/>
      <c r="BG204" s="855">
        <v>0.1226</v>
      </c>
      <c r="BH204" s="842"/>
      <c r="BI204" s="846">
        <v>94.503699999999995</v>
      </c>
      <c r="BJ204" s="846">
        <v>4.8211899999999996</v>
      </c>
      <c r="BK204" s="846" t="s">
        <v>430</v>
      </c>
      <c r="BL204" s="846">
        <v>0.67510999999999999</v>
      </c>
      <c r="BM204" s="842"/>
      <c r="BN204" s="855" t="s">
        <v>6236</v>
      </c>
      <c r="BO204" s="855" t="s">
        <v>6237</v>
      </c>
      <c r="BP204" s="855" t="s">
        <v>6238</v>
      </c>
      <c r="BQ204" s="855" t="s">
        <v>4951</v>
      </c>
      <c r="BR204" s="855" t="s">
        <v>6239</v>
      </c>
      <c r="BS204" s="842"/>
      <c r="BT204" s="856" t="s">
        <v>554</v>
      </c>
    </row>
    <row r="205" spans="1:72" s="428" customFormat="1" x14ac:dyDescent="0.25">
      <c r="A205" s="345" t="s">
        <v>6240</v>
      </c>
      <c r="B205" s="373"/>
      <c r="C205" s="719">
        <v>44795</v>
      </c>
      <c r="D205" s="373"/>
      <c r="E205" s="346">
        <v>31.8</v>
      </c>
      <c r="F205" s="373"/>
      <c r="G205" s="347">
        <v>200.0367</v>
      </c>
      <c r="H205" s="374"/>
      <c r="I205" s="348">
        <v>-0.7681</v>
      </c>
      <c r="J205" s="348">
        <v>-2.0289999999999999</v>
      </c>
      <c r="K205" s="348">
        <v>-0.90459999999999996</v>
      </c>
      <c r="L205" s="348">
        <v>10.6188</v>
      </c>
      <c r="M205" s="348">
        <v>-0.29549999999999998</v>
      </c>
      <c r="N205" s="350">
        <v>2.3578000000000001</v>
      </c>
      <c r="O205" s="348">
        <v>-0.27660000000000001</v>
      </c>
      <c r="P205" s="348">
        <v>15.585699999999999</v>
      </c>
      <c r="Q205" s="348" t="s">
        <v>430</v>
      </c>
      <c r="R205" s="348" t="s">
        <v>430</v>
      </c>
      <c r="S205" s="348">
        <v>12.7378</v>
      </c>
      <c r="T205" s="348">
        <v>0.12609999999999999</v>
      </c>
      <c r="U205" s="348">
        <v>4.9377000000000004</v>
      </c>
      <c r="V205" s="348">
        <v>-0.1197</v>
      </c>
      <c r="W205" s="348">
        <v>-1.4448000000000001</v>
      </c>
      <c r="X205" s="348">
        <v>15.8789</v>
      </c>
      <c r="Y205" s="374"/>
      <c r="Z205" s="346">
        <v>217</v>
      </c>
      <c r="AA205" s="346">
        <v>223</v>
      </c>
      <c r="AB205" s="346">
        <v>211</v>
      </c>
      <c r="AC205" s="346">
        <v>121</v>
      </c>
      <c r="AD205" s="346">
        <v>107</v>
      </c>
      <c r="AE205" s="346">
        <v>106</v>
      </c>
      <c r="AF205" s="346">
        <v>132</v>
      </c>
      <c r="AG205" s="346">
        <v>51</v>
      </c>
      <c r="AH205" s="346" t="s">
        <v>430</v>
      </c>
      <c r="AI205" s="346" t="s">
        <v>430</v>
      </c>
      <c r="AJ205" s="346">
        <v>118</v>
      </c>
      <c r="AK205" s="346">
        <v>91</v>
      </c>
      <c r="AL205" s="346">
        <v>110</v>
      </c>
      <c r="AM205" s="346">
        <v>114</v>
      </c>
      <c r="AN205" s="346">
        <v>222</v>
      </c>
      <c r="AO205" s="373"/>
      <c r="AP205" s="348" t="s">
        <v>430</v>
      </c>
      <c r="AQ205" s="348" t="s">
        <v>430</v>
      </c>
      <c r="AR205" s="348" t="s">
        <v>430</v>
      </c>
      <c r="AS205" s="348">
        <v>7.49</v>
      </c>
      <c r="AT205" s="348">
        <v>5.27</v>
      </c>
      <c r="AU205" s="351"/>
      <c r="AV205" s="346" t="s">
        <v>430</v>
      </c>
      <c r="AW205" s="346" t="s">
        <v>430</v>
      </c>
      <c r="AX205" s="346" t="s">
        <v>430</v>
      </c>
      <c r="AY205" s="346">
        <v>70</v>
      </c>
      <c r="AZ205" s="346">
        <v>95</v>
      </c>
      <c r="BA205" s="374"/>
      <c r="BB205" s="348">
        <v>15.727230306529499</v>
      </c>
      <c r="BC205" s="348">
        <v>0</v>
      </c>
      <c r="BD205" s="348">
        <v>5.8937432397611199E-2</v>
      </c>
      <c r="BE205" s="375" t="s">
        <v>430</v>
      </c>
      <c r="BF205" s="374"/>
      <c r="BG205" s="372" t="s">
        <v>430</v>
      </c>
      <c r="BH205" s="373"/>
      <c r="BI205" s="348">
        <v>59.7776</v>
      </c>
      <c r="BJ205" s="348">
        <v>37.9512</v>
      </c>
      <c r="BK205" s="348">
        <v>2.0151699999999999</v>
      </c>
      <c r="BL205" s="348">
        <v>0.25602999999999998</v>
      </c>
      <c r="BM205" s="373"/>
      <c r="BN205" s="372" t="s">
        <v>6241</v>
      </c>
      <c r="BO205" s="372" t="s">
        <v>5105</v>
      </c>
      <c r="BP205" s="372" t="s">
        <v>5106</v>
      </c>
      <c r="BQ205" s="372" t="s">
        <v>5107</v>
      </c>
      <c r="BR205" s="372" t="s">
        <v>5108</v>
      </c>
      <c r="BS205" s="373"/>
      <c r="BT205" s="354" t="s">
        <v>554</v>
      </c>
    </row>
    <row r="206" spans="1:72" s="428" customFormat="1" x14ac:dyDescent="0.25">
      <c r="A206" s="345" t="s">
        <v>6242</v>
      </c>
      <c r="B206" s="373"/>
      <c r="C206" s="719">
        <v>45769</v>
      </c>
      <c r="D206" s="373"/>
      <c r="E206" s="346">
        <v>27.405100000000001</v>
      </c>
      <c r="F206" s="373"/>
      <c r="G206" s="347">
        <v>10.847099999999999</v>
      </c>
      <c r="H206" s="374"/>
      <c r="I206" s="348">
        <v>0.30420000000000003</v>
      </c>
      <c r="J206" s="348">
        <v>0.34229999999999999</v>
      </c>
      <c r="K206" s="348">
        <v>2.6798999999999999</v>
      </c>
      <c r="L206" s="348">
        <v>14.8376</v>
      </c>
      <c r="M206" s="348">
        <v>1.2357</v>
      </c>
      <c r="N206" s="350">
        <v>-1.2437</v>
      </c>
      <c r="O206" s="348" t="s">
        <v>430</v>
      </c>
      <c r="P206" s="348" t="s">
        <v>430</v>
      </c>
      <c r="Q206" s="348" t="s">
        <v>430</v>
      </c>
      <c r="R206" s="348" t="s">
        <v>430</v>
      </c>
      <c r="S206" s="348">
        <v>17.922499999999999</v>
      </c>
      <c r="T206" s="348">
        <v>2.8902000000000001</v>
      </c>
      <c r="U206" s="348">
        <v>6.8459000000000003</v>
      </c>
      <c r="V206" s="348">
        <v>-2.3092000000000001</v>
      </c>
      <c r="W206" s="348">
        <v>2.2202000000000002</v>
      </c>
      <c r="X206" s="348">
        <v>7.1805000000000003</v>
      </c>
      <c r="Y206" s="374"/>
      <c r="Z206" s="346">
        <v>123</v>
      </c>
      <c r="AA206" s="346">
        <v>68</v>
      </c>
      <c r="AB206" s="346">
        <v>83</v>
      </c>
      <c r="AC206" s="346">
        <v>49</v>
      </c>
      <c r="AD206" s="346">
        <v>97</v>
      </c>
      <c r="AE206" s="346">
        <v>138</v>
      </c>
      <c r="AF206" s="346" t="s">
        <v>430</v>
      </c>
      <c r="AG206" s="346" t="s">
        <v>430</v>
      </c>
      <c r="AH206" s="346" t="s">
        <v>430</v>
      </c>
      <c r="AI206" s="346" t="s">
        <v>430</v>
      </c>
      <c r="AJ206" s="346">
        <v>48</v>
      </c>
      <c r="AK206" s="346">
        <v>61</v>
      </c>
      <c r="AL206" s="346">
        <v>75</v>
      </c>
      <c r="AM206" s="346">
        <v>133</v>
      </c>
      <c r="AN206" s="346">
        <v>116</v>
      </c>
      <c r="AO206" s="373"/>
      <c r="AP206" s="348" t="s">
        <v>430</v>
      </c>
      <c r="AQ206" s="348" t="s">
        <v>430</v>
      </c>
      <c r="AR206" s="348" t="s">
        <v>430</v>
      </c>
      <c r="AS206" s="348" t="s">
        <v>430</v>
      </c>
      <c r="AT206" s="348">
        <v>7.97</v>
      </c>
      <c r="AU206" s="351"/>
      <c r="AV206" s="346" t="s">
        <v>430</v>
      </c>
      <c r="AW206" s="346" t="s">
        <v>430</v>
      </c>
      <c r="AX206" s="346" t="s">
        <v>430</v>
      </c>
      <c r="AY206" s="346" t="s">
        <v>430</v>
      </c>
      <c r="AZ206" s="346">
        <v>75</v>
      </c>
      <c r="BA206" s="374"/>
      <c r="BB206" s="348">
        <v>17.109643538811699</v>
      </c>
      <c r="BC206" s="348">
        <v>1.0061766864347601</v>
      </c>
      <c r="BD206" s="348">
        <v>8.7069070127080098E-3</v>
      </c>
      <c r="BE206" s="375">
        <v>-6.8435729273673307E-2</v>
      </c>
      <c r="BF206" s="374"/>
      <c r="BG206" s="372">
        <v>0.32429999999999998</v>
      </c>
      <c r="BH206" s="373"/>
      <c r="BI206" s="348">
        <v>54.090600000000002</v>
      </c>
      <c r="BJ206" s="348">
        <v>37.577300000000001</v>
      </c>
      <c r="BK206" s="348">
        <v>8.3251299999999997</v>
      </c>
      <c r="BL206" s="348">
        <v>6.9699999999999996E-3</v>
      </c>
      <c r="BM206" s="373"/>
      <c r="BN206" s="372" t="s">
        <v>4928</v>
      </c>
      <c r="BO206" s="372" t="s">
        <v>4642</v>
      </c>
      <c r="BP206" s="372" t="s">
        <v>4643</v>
      </c>
      <c r="BQ206" s="372" t="s">
        <v>4581</v>
      </c>
      <c r="BR206" s="372" t="s">
        <v>4582</v>
      </c>
      <c r="BS206" s="373"/>
      <c r="BT206" s="354" t="s">
        <v>554</v>
      </c>
    </row>
    <row r="207" spans="1:72" s="428" customFormat="1" x14ac:dyDescent="0.25">
      <c r="A207" s="345" t="s">
        <v>6243</v>
      </c>
      <c r="B207" s="373"/>
      <c r="C207" s="719">
        <v>44785</v>
      </c>
      <c r="D207" s="373"/>
      <c r="E207" s="346">
        <v>25.536799999999999</v>
      </c>
      <c r="F207" s="373"/>
      <c r="G207" s="347">
        <v>20.702100000000002</v>
      </c>
      <c r="H207" s="374"/>
      <c r="I207" s="348">
        <v>-0.2361</v>
      </c>
      <c r="J207" s="348">
        <v>-2.0964</v>
      </c>
      <c r="K207" s="348">
        <v>-1.7055</v>
      </c>
      <c r="L207" s="348">
        <v>6.5060000000000002</v>
      </c>
      <c r="M207" s="348">
        <v>-7.23</v>
      </c>
      <c r="N207" s="350">
        <v>-3.1789000000000001</v>
      </c>
      <c r="O207" s="348">
        <v>-0.59360000000000002</v>
      </c>
      <c r="P207" s="348">
        <v>10.360900000000001</v>
      </c>
      <c r="Q207" s="348" t="s">
        <v>430</v>
      </c>
      <c r="R207" s="348" t="s">
        <v>430</v>
      </c>
      <c r="S207" s="348">
        <v>9.0692000000000004</v>
      </c>
      <c r="T207" s="348">
        <v>-6.9179000000000004</v>
      </c>
      <c r="U207" s="348">
        <v>-1.7949999999999999</v>
      </c>
      <c r="V207" s="348">
        <v>-4.5929000000000002</v>
      </c>
      <c r="W207" s="348">
        <v>-1.4964</v>
      </c>
      <c r="X207" s="348">
        <v>9.2562999999999995</v>
      </c>
      <c r="Y207" s="374"/>
      <c r="Z207" s="346">
        <v>194</v>
      </c>
      <c r="AA207" s="346">
        <v>227</v>
      </c>
      <c r="AB207" s="346">
        <v>222</v>
      </c>
      <c r="AC207" s="346">
        <v>161</v>
      </c>
      <c r="AD207" s="346">
        <v>182</v>
      </c>
      <c r="AE207" s="346">
        <v>171</v>
      </c>
      <c r="AF207" s="346">
        <v>134</v>
      </c>
      <c r="AG207" s="346">
        <v>90</v>
      </c>
      <c r="AH207" s="346" t="s">
        <v>430</v>
      </c>
      <c r="AI207" s="346" t="s">
        <v>430</v>
      </c>
      <c r="AJ207" s="346">
        <v>169</v>
      </c>
      <c r="AK207" s="346">
        <v>181</v>
      </c>
      <c r="AL207" s="346">
        <v>172</v>
      </c>
      <c r="AM207" s="346">
        <v>154</v>
      </c>
      <c r="AN207" s="346">
        <v>226</v>
      </c>
      <c r="AO207" s="373"/>
      <c r="AP207" s="348" t="s">
        <v>430</v>
      </c>
      <c r="AQ207" s="348" t="s">
        <v>430</v>
      </c>
      <c r="AR207" s="348" t="s">
        <v>430</v>
      </c>
      <c r="AS207" s="348">
        <v>2.15</v>
      </c>
      <c r="AT207" s="348">
        <v>-5.42</v>
      </c>
      <c r="AU207" s="351"/>
      <c r="AV207" s="346" t="s">
        <v>430</v>
      </c>
      <c r="AW207" s="346" t="s">
        <v>430</v>
      </c>
      <c r="AX207" s="346" t="s">
        <v>430</v>
      </c>
      <c r="AY207" s="346">
        <v>112</v>
      </c>
      <c r="AZ207" s="346">
        <v>155</v>
      </c>
      <c r="BA207" s="374"/>
      <c r="BB207" s="348">
        <v>12.706024500896399</v>
      </c>
      <c r="BC207" s="348">
        <v>0.99718606174192204</v>
      </c>
      <c r="BD207" s="348">
        <v>3.6502081965284698E-2</v>
      </c>
      <c r="BE207" s="375">
        <v>-2.41596479495042E-2</v>
      </c>
      <c r="BF207" s="374"/>
      <c r="BG207" s="372">
        <v>9.6600000000000005E-2</v>
      </c>
      <c r="BH207" s="373"/>
      <c r="BI207" s="348">
        <v>74.897599999999997</v>
      </c>
      <c r="BJ207" s="348">
        <v>22.220500000000001</v>
      </c>
      <c r="BK207" s="348">
        <v>2.6332300000000002</v>
      </c>
      <c r="BL207" s="348">
        <v>0.24867</v>
      </c>
      <c r="BM207" s="373"/>
      <c r="BN207" s="372" t="s">
        <v>4700</v>
      </c>
      <c r="BO207" s="372" t="s">
        <v>4701</v>
      </c>
      <c r="BP207" s="372" t="s">
        <v>4702</v>
      </c>
      <c r="BQ207" s="372" t="s">
        <v>4786</v>
      </c>
      <c r="BR207" s="372" t="s">
        <v>4704</v>
      </c>
      <c r="BS207" s="373"/>
      <c r="BT207" s="354" t="s">
        <v>554</v>
      </c>
    </row>
    <row r="208" spans="1:72" s="428" customFormat="1" x14ac:dyDescent="0.25">
      <c r="A208" s="345" t="s">
        <v>6244</v>
      </c>
      <c r="B208" s="373"/>
      <c r="C208" s="719">
        <v>43368</v>
      </c>
      <c r="D208" s="373"/>
      <c r="E208" s="346">
        <v>25.187899999999999</v>
      </c>
      <c r="F208" s="373"/>
      <c r="G208" s="347">
        <v>936.68910000000005</v>
      </c>
      <c r="H208" s="374"/>
      <c r="I208" s="348">
        <v>0.5948</v>
      </c>
      <c r="J208" s="348">
        <v>4.9200000000000001E-2</v>
      </c>
      <c r="K208" s="348">
        <v>3.2749999999999999</v>
      </c>
      <c r="L208" s="348">
        <v>13.0238</v>
      </c>
      <c r="M208" s="348">
        <v>0.43099999999999999</v>
      </c>
      <c r="N208" s="350">
        <v>4.6063000000000001</v>
      </c>
      <c r="O208" s="348">
        <v>3.7412999999999998</v>
      </c>
      <c r="P208" s="348">
        <v>19.327200000000001</v>
      </c>
      <c r="Q208" s="348">
        <v>16.1845</v>
      </c>
      <c r="R208" s="348" t="s">
        <v>430</v>
      </c>
      <c r="S208" s="348">
        <v>16.113299999999999</v>
      </c>
      <c r="T208" s="348">
        <v>5.9900000000000002E-2</v>
      </c>
      <c r="U208" s="348">
        <v>5.18</v>
      </c>
      <c r="V208" s="348">
        <v>2.0541</v>
      </c>
      <c r="W208" s="348">
        <v>2.2158000000000002</v>
      </c>
      <c r="X208" s="348">
        <v>14.5885</v>
      </c>
      <c r="Y208" s="374"/>
      <c r="Z208" s="346">
        <v>79</v>
      </c>
      <c r="AA208" s="346">
        <v>84</v>
      </c>
      <c r="AB208" s="346">
        <v>66</v>
      </c>
      <c r="AC208" s="346">
        <v>79</v>
      </c>
      <c r="AD208" s="346">
        <v>104</v>
      </c>
      <c r="AE208" s="346">
        <v>79</v>
      </c>
      <c r="AF208" s="346">
        <v>65</v>
      </c>
      <c r="AG208" s="346">
        <v>47</v>
      </c>
      <c r="AH208" s="346">
        <v>12</v>
      </c>
      <c r="AI208" s="346" t="s">
        <v>430</v>
      </c>
      <c r="AJ208" s="346">
        <v>82</v>
      </c>
      <c r="AK208" s="346">
        <v>92</v>
      </c>
      <c r="AL208" s="346">
        <v>106</v>
      </c>
      <c r="AM208" s="346">
        <v>88</v>
      </c>
      <c r="AN208" s="346">
        <v>117</v>
      </c>
      <c r="AO208" s="373"/>
      <c r="AP208" s="348" t="s">
        <v>430</v>
      </c>
      <c r="AQ208" s="348">
        <v>18.16</v>
      </c>
      <c r="AR208" s="348">
        <v>15.64</v>
      </c>
      <c r="AS208" s="348">
        <v>10.72</v>
      </c>
      <c r="AT208" s="348">
        <v>7.14</v>
      </c>
      <c r="AU208" s="351"/>
      <c r="AV208" s="346" t="s">
        <v>430</v>
      </c>
      <c r="AW208" s="346">
        <v>9</v>
      </c>
      <c r="AX208" s="346">
        <v>15</v>
      </c>
      <c r="AY208" s="346">
        <v>47</v>
      </c>
      <c r="AZ208" s="346">
        <v>83</v>
      </c>
      <c r="BA208" s="374"/>
      <c r="BB208" s="348">
        <v>15.170288564506</v>
      </c>
      <c r="BC208" s="348">
        <v>0.99859614413375997</v>
      </c>
      <c r="BD208" s="348">
        <v>7.9244260573924294E-2</v>
      </c>
      <c r="BE208" s="375">
        <v>-1.6802554132424201E-2</v>
      </c>
      <c r="BF208" s="374"/>
      <c r="BG208" s="372">
        <v>0.40089999999999998</v>
      </c>
      <c r="BH208" s="373"/>
      <c r="BI208" s="348">
        <v>61.218400000000003</v>
      </c>
      <c r="BJ208" s="348">
        <v>38.7622</v>
      </c>
      <c r="BK208" s="348" t="s">
        <v>430</v>
      </c>
      <c r="BL208" s="348">
        <v>1.9400000000000001E-2</v>
      </c>
      <c r="BM208" s="373"/>
      <c r="BN208" s="372" t="s">
        <v>6221</v>
      </c>
      <c r="BO208" s="372" t="s">
        <v>6245</v>
      </c>
      <c r="BP208" s="372" t="s">
        <v>6223</v>
      </c>
      <c r="BQ208" s="372" t="s">
        <v>823</v>
      </c>
      <c r="BR208" s="372" t="s">
        <v>861</v>
      </c>
      <c r="BS208" s="373"/>
      <c r="BT208" s="354" t="s">
        <v>554</v>
      </c>
    </row>
    <row r="209" spans="1:72" s="428" customFormat="1" ht="11" x14ac:dyDescent="0.3">
      <c r="A209" s="841" t="s">
        <v>6246</v>
      </c>
      <c r="B209" s="842"/>
      <c r="C209" s="843">
        <v>39605</v>
      </c>
      <c r="D209" s="842"/>
      <c r="E209" s="844">
        <v>24.6494</v>
      </c>
      <c r="F209" s="842"/>
      <c r="G209" s="845">
        <v>84.312399999999997</v>
      </c>
      <c r="H209" s="847"/>
      <c r="I209" s="846">
        <v>1.0325</v>
      </c>
      <c r="J209" s="846">
        <v>3.2599999999999997E-2</v>
      </c>
      <c r="K209" s="846">
        <v>2.4121000000000001</v>
      </c>
      <c r="L209" s="846">
        <v>4.4090999999999996</v>
      </c>
      <c r="M209" s="846">
        <v>-9.4295000000000009</v>
      </c>
      <c r="N209" s="848">
        <v>-5.1806000000000001</v>
      </c>
      <c r="O209" s="846">
        <v>0.70420000000000005</v>
      </c>
      <c r="P209" s="846">
        <v>7.9198000000000004</v>
      </c>
      <c r="Q209" s="846">
        <v>8.9080999999999992</v>
      </c>
      <c r="R209" s="846">
        <v>12.3324</v>
      </c>
      <c r="S209" s="846">
        <v>7.49</v>
      </c>
      <c r="T209" s="846">
        <v>-9.2265999999999995</v>
      </c>
      <c r="U209" s="846">
        <v>-3.4889999999999999</v>
      </c>
      <c r="V209" s="846">
        <v>-7.0956000000000001</v>
      </c>
      <c r="W209" s="846">
        <v>3.2524000000000002</v>
      </c>
      <c r="X209" s="846">
        <v>10.323499999999999</v>
      </c>
      <c r="Y209" s="847"/>
      <c r="Z209" s="844">
        <v>41</v>
      </c>
      <c r="AA209" s="844">
        <v>99</v>
      </c>
      <c r="AB209" s="844">
        <v>98</v>
      </c>
      <c r="AC209" s="844">
        <v>207</v>
      </c>
      <c r="AD209" s="844">
        <v>222</v>
      </c>
      <c r="AE209" s="844">
        <v>190</v>
      </c>
      <c r="AF209" s="844">
        <v>127</v>
      </c>
      <c r="AG209" s="844">
        <v>126</v>
      </c>
      <c r="AH209" s="844">
        <v>69</v>
      </c>
      <c r="AI209" s="844">
        <v>37</v>
      </c>
      <c r="AJ209" s="844">
        <v>214</v>
      </c>
      <c r="AK209" s="844">
        <v>226</v>
      </c>
      <c r="AL209" s="844">
        <v>192</v>
      </c>
      <c r="AM209" s="844">
        <v>193</v>
      </c>
      <c r="AN209" s="844">
        <v>66</v>
      </c>
      <c r="AO209" s="842"/>
      <c r="AP209" s="846">
        <v>11.04</v>
      </c>
      <c r="AQ209" s="846">
        <v>9.98</v>
      </c>
      <c r="AR209" s="846">
        <v>6.28</v>
      </c>
      <c r="AS209" s="846">
        <v>1.56</v>
      </c>
      <c r="AT209" s="846">
        <v>-8.5399999999999991</v>
      </c>
      <c r="AU209" s="849"/>
      <c r="AV209" s="844">
        <v>39</v>
      </c>
      <c r="AW209" s="844">
        <v>55</v>
      </c>
      <c r="AX209" s="844">
        <v>72</v>
      </c>
      <c r="AY209" s="844">
        <v>123</v>
      </c>
      <c r="AZ209" s="844">
        <v>191</v>
      </c>
      <c r="BA209" s="847"/>
      <c r="BB209" s="846">
        <v>11.403522973592599</v>
      </c>
      <c r="BC209" s="846">
        <v>0.99789157115776494</v>
      </c>
      <c r="BD209" s="846">
        <v>2.4704724884486499E-2</v>
      </c>
      <c r="BE209" s="852">
        <v>-1.9280517529976199E-2</v>
      </c>
      <c r="BF209" s="847"/>
      <c r="BG209" s="855">
        <v>9.0700000000000003E-2</v>
      </c>
      <c r="BH209" s="842"/>
      <c r="BI209" s="846">
        <v>99.741699999999994</v>
      </c>
      <c r="BJ209" s="846" t="s">
        <v>430</v>
      </c>
      <c r="BK209" s="846" t="s">
        <v>430</v>
      </c>
      <c r="BL209" s="846">
        <v>0.25829999999999997</v>
      </c>
      <c r="BM209" s="842"/>
      <c r="BN209" s="855" t="s">
        <v>5722</v>
      </c>
      <c r="BO209" s="855" t="s">
        <v>4474</v>
      </c>
      <c r="BP209" s="855" t="s">
        <v>4475</v>
      </c>
      <c r="BQ209" s="855" t="s">
        <v>4476</v>
      </c>
      <c r="BR209" s="855" t="s">
        <v>983</v>
      </c>
      <c r="BS209" s="842"/>
      <c r="BT209" s="856" t="s">
        <v>554</v>
      </c>
    </row>
    <row r="210" spans="1:72" s="428" customFormat="1" x14ac:dyDescent="0.25">
      <c r="A210" s="345" t="s">
        <v>6247</v>
      </c>
      <c r="B210" s="373"/>
      <c r="C210" s="719">
        <v>44399</v>
      </c>
      <c r="D210" s="373"/>
      <c r="E210" s="346">
        <v>23.337399999999999</v>
      </c>
      <c r="F210" s="373"/>
      <c r="G210" s="347">
        <v>118.56319999999999</v>
      </c>
      <c r="H210" s="374"/>
      <c r="I210" s="348">
        <v>-6.7000000000000002E-3</v>
      </c>
      <c r="J210" s="348">
        <v>-0.2898</v>
      </c>
      <c r="K210" s="348">
        <v>1.9255</v>
      </c>
      <c r="L210" s="348">
        <v>9.4222999999999999</v>
      </c>
      <c r="M210" s="348">
        <v>-6.0651999999999999</v>
      </c>
      <c r="N210" s="350">
        <v>-0.4672</v>
      </c>
      <c r="O210" s="348">
        <v>2.2719</v>
      </c>
      <c r="P210" s="348">
        <v>12.9986</v>
      </c>
      <c r="Q210" s="348" t="s">
        <v>430</v>
      </c>
      <c r="R210" s="348" t="s">
        <v>430</v>
      </c>
      <c r="S210" s="348">
        <v>11.5273</v>
      </c>
      <c r="T210" s="348">
        <v>-6.1894999999999998</v>
      </c>
      <c r="U210" s="348">
        <v>-4.4339000000000004</v>
      </c>
      <c r="V210" s="348">
        <v>-2.3607</v>
      </c>
      <c r="W210" s="348">
        <v>2.2999000000000001</v>
      </c>
      <c r="X210" s="348">
        <v>13.264799999999999</v>
      </c>
      <c r="Y210" s="374"/>
      <c r="Z210" s="346">
        <v>167</v>
      </c>
      <c r="AA210" s="346">
        <v>160</v>
      </c>
      <c r="AB210" s="346">
        <v>117</v>
      </c>
      <c r="AC210" s="346">
        <v>130</v>
      </c>
      <c r="AD210" s="346">
        <v>174</v>
      </c>
      <c r="AE210" s="346">
        <v>129</v>
      </c>
      <c r="AF210" s="346">
        <v>79</v>
      </c>
      <c r="AG210" s="346">
        <v>63</v>
      </c>
      <c r="AH210" s="346" t="s">
        <v>430</v>
      </c>
      <c r="AI210" s="346" t="s">
        <v>430</v>
      </c>
      <c r="AJ210" s="346">
        <v>130</v>
      </c>
      <c r="AK210" s="346">
        <v>174</v>
      </c>
      <c r="AL210" s="346">
        <v>197</v>
      </c>
      <c r="AM210" s="346">
        <v>135</v>
      </c>
      <c r="AN210" s="346">
        <v>107</v>
      </c>
      <c r="AO210" s="373"/>
      <c r="AP210" s="348" t="s">
        <v>430</v>
      </c>
      <c r="AQ210" s="348" t="s">
        <v>430</v>
      </c>
      <c r="AR210" s="348" t="s">
        <v>430</v>
      </c>
      <c r="AS210" s="348">
        <v>5.38</v>
      </c>
      <c r="AT210" s="348">
        <v>-4.29</v>
      </c>
      <c r="AU210" s="351"/>
      <c r="AV210" s="346" t="s">
        <v>430</v>
      </c>
      <c r="AW210" s="346" t="s">
        <v>430</v>
      </c>
      <c r="AX210" s="346" t="s">
        <v>430</v>
      </c>
      <c r="AY210" s="346">
        <v>76</v>
      </c>
      <c r="AZ210" s="346">
        <v>149</v>
      </c>
      <c r="BA210" s="374"/>
      <c r="BB210" s="348">
        <v>14.1989180439357</v>
      </c>
      <c r="BC210" s="348">
        <v>0.99932496300427098</v>
      </c>
      <c r="BD210" s="348">
        <v>5.3028178891970902E-2</v>
      </c>
      <c r="BE210" s="375">
        <v>-2.6456008286947899E-2</v>
      </c>
      <c r="BF210" s="374"/>
      <c r="BG210" s="372">
        <v>3.2199999999999999E-2</v>
      </c>
      <c r="BH210" s="373"/>
      <c r="BI210" s="348">
        <v>94.980400000000003</v>
      </c>
      <c r="BJ210" s="348">
        <v>4.7196899999999999</v>
      </c>
      <c r="BK210" s="348" t="s">
        <v>430</v>
      </c>
      <c r="BL210" s="348">
        <v>0.29991000000000001</v>
      </c>
      <c r="BM210" s="373"/>
      <c r="BN210" s="372" t="s">
        <v>4954</v>
      </c>
      <c r="BO210" s="372" t="s">
        <v>6012</v>
      </c>
      <c r="BP210" s="372" t="s">
        <v>6013</v>
      </c>
      <c r="BQ210" s="372" t="s">
        <v>6014</v>
      </c>
      <c r="BR210" s="372" t="s">
        <v>4956</v>
      </c>
      <c r="BS210" s="373"/>
      <c r="BT210" s="354" t="s">
        <v>554</v>
      </c>
    </row>
    <row r="211" spans="1:72" s="428" customFormat="1" x14ac:dyDescent="0.25">
      <c r="A211" s="345" t="s">
        <v>6248</v>
      </c>
      <c r="B211" s="373"/>
      <c r="C211" s="719">
        <v>44333</v>
      </c>
      <c r="D211" s="373"/>
      <c r="E211" s="346">
        <v>23.415199999999999</v>
      </c>
      <c r="F211" s="373"/>
      <c r="G211" s="347">
        <v>162.2046</v>
      </c>
      <c r="H211" s="374"/>
      <c r="I211" s="348">
        <v>0.22140000000000001</v>
      </c>
      <c r="J211" s="348">
        <v>3.5649999999999999</v>
      </c>
      <c r="K211" s="348">
        <v>1.8489</v>
      </c>
      <c r="L211" s="348">
        <v>12.101599999999999</v>
      </c>
      <c r="M211" s="348">
        <v>8.2934000000000001</v>
      </c>
      <c r="N211" s="350">
        <v>13.3149</v>
      </c>
      <c r="O211" s="348">
        <v>13.73</v>
      </c>
      <c r="P211" s="348">
        <v>23.2455</v>
      </c>
      <c r="Q211" s="348">
        <v>13.8055</v>
      </c>
      <c r="R211" s="348" t="s">
        <v>430</v>
      </c>
      <c r="S211" s="348">
        <v>12.3331</v>
      </c>
      <c r="T211" s="348">
        <v>9.0824999999999996</v>
      </c>
      <c r="U211" s="348">
        <v>12.8718</v>
      </c>
      <c r="V211" s="348">
        <v>10.5489</v>
      </c>
      <c r="W211" s="348">
        <v>3.6871999999999998</v>
      </c>
      <c r="X211" s="348">
        <v>13.817600000000001</v>
      </c>
      <c r="Y211" s="374"/>
      <c r="Z211" s="346">
        <v>135</v>
      </c>
      <c r="AA211" s="346">
        <v>6</v>
      </c>
      <c r="AB211" s="346">
        <v>128</v>
      </c>
      <c r="AC211" s="346">
        <v>91</v>
      </c>
      <c r="AD211" s="346">
        <v>19</v>
      </c>
      <c r="AE211" s="346">
        <v>39</v>
      </c>
      <c r="AF211" s="346">
        <v>24</v>
      </c>
      <c r="AG211" s="346">
        <v>23</v>
      </c>
      <c r="AH211" s="346">
        <v>22</v>
      </c>
      <c r="AI211" s="346" t="s">
        <v>430</v>
      </c>
      <c r="AJ211" s="346">
        <v>127</v>
      </c>
      <c r="AK211" s="346">
        <v>19</v>
      </c>
      <c r="AL211" s="346">
        <v>39</v>
      </c>
      <c r="AM211" s="346">
        <v>40</v>
      </c>
      <c r="AN211" s="346">
        <v>51</v>
      </c>
      <c r="AO211" s="373"/>
      <c r="AP211" s="348" t="s">
        <v>430</v>
      </c>
      <c r="AQ211" s="348" t="s">
        <v>430</v>
      </c>
      <c r="AR211" s="348">
        <v>17.68</v>
      </c>
      <c r="AS211" s="348">
        <v>15.41</v>
      </c>
      <c r="AT211" s="348">
        <v>18.16</v>
      </c>
      <c r="AU211" s="351"/>
      <c r="AV211" s="346" t="s">
        <v>430</v>
      </c>
      <c r="AW211" s="346" t="s">
        <v>430</v>
      </c>
      <c r="AX211" s="346">
        <v>12</v>
      </c>
      <c r="AY211" s="346">
        <v>23</v>
      </c>
      <c r="AZ211" s="346">
        <v>30</v>
      </c>
      <c r="BA211" s="374"/>
      <c r="BB211" s="348">
        <v>14.1482164089945</v>
      </c>
      <c r="BC211" s="348">
        <v>0.99833077724159902</v>
      </c>
      <c r="BD211" s="348">
        <v>0.106364476163274</v>
      </c>
      <c r="BE211" s="375">
        <v>-2.7860104139674002E-2</v>
      </c>
      <c r="BF211" s="374"/>
      <c r="BG211" s="372">
        <v>7.3899999999999993E-2</v>
      </c>
      <c r="BH211" s="373"/>
      <c r="BI211" s="348">
        <v>61.2607</v>
      </c>
      <c r="BJ211" s="348">
        <v>36.8431</v>
      </c>
      <c r="BK211" s="348">
        <v>1.8405199999999999</v>
      </c>
      <c r="BL211" s="348">
        <v>5.568E-2</v>
      </c>
      <c r="BM211" s="373"/>
      <c r="BN211" s="372" t="s">
        <v>6249</v>
      </c>
      <c r="BO211" s="372" t="s">
        <v>6250</v>
      </c>
      <c r="BP211" s="372" t="s">
        <v>5224</v>
      </c>
      <c r="BQ211" s="372" t="s">
        <v>430</v>
      </c>
      <c r="BR211" s="372" t="s">
        <v>430</v>
      </c>
      <c r="BS211" s="373"/>
      <c r="BT211" s="354" t="s">
        <v>554</v>
      </c>
    </row>
    <row r="212" spans="1:72" s="428" customFormat="1" x14ac:dyDescent="0.25">
      <c r="A212" s="345" t="s">
        <v>6251</v>
      </c>
      <c r="B212" s="373"/>
      <c r="C212" s="719">
        <v>44972</v>
      </c>
      <c r="D212" s="373"/>
      <c r="E212" s="346">
        <v>52.116</v>
      </c>
      <c r="F212" s="373"/>
      <c r="G212" s="347">
        <v>37.069499999999998</v>
      </c>
      <c r="H212" s="374"/>
      <c r="I212" s="348">
        <v>0.52910000000000001</v>
      </c>
      <c r="J212" s="348">
        <v>0.1943</v>
      </c>
      <c r="K212" s="348">
        <v>2.2675000000000001</v>
      </c>
      <c r="L212" s="348">
        <v>9.7881</v>
      </c>
      <c r="M212" s="348">
        <v>-3.0766</v>
      </c>
      <c r="N212" s="350">
        <v>0.48599999999999999</v>
      </c>
      <c r="O212" s="348">
        <v>2.0600999999999998</v>
      </c>
      <c r="P212" s="348">
        <v>13.3101</v>
      </c>
      <c r="Q212" s="348" t="s">
        <v>430</v>
      </c>
      <c r="R212" s="348" t="s">
        <v>430</v>
      </c>
      <c r="S212" s="348">
        <v>12.6007</v>
      </c>
      <c r="T212" s="348">
        <v>-3.1631999999999998</v>
      </c>
      <c r="U212" s="348">
        <v>1.6132</v>
      </c>
      <c r="V212" s="348">
        <v>-1.7363</v>
      </c>
      <c r="W212" s="348">
        <v>2.2267999999999999</v>
      </c>
      <c r="X212" s="348">
        <v>14.0427</v>
      </c>
      <c r="Y212" s="374"/>
      <c r="Z212" s="346">
        <v>96</v>
      </c>
      <c r="AA212" s="346">
        <v>73</v>
      </c>
      <c r="AB212" s="346">
        <v>103</v>
      </c>
      <c r="AC212" s="346">
        <v>125</v>
      </c>
      <c r="AD212" s="346">
        <v>147</v>
      </c>
      <c r="AE212" s="346">
        <v>123</v>
      </c>
      <c r="AF212" s="346">
        <v>103</v>
      </c>
      <c r="AG212" s="346">
        <v>59</v>
      </c>
      <c r="AH212" s="346" t="s">
        <v>430</v>
      </c>
      <c r="AI212" s="346" t="s">
        <v>430</v>
      </c>
      <c r="AJ212" s="346">
        <v>119</v>
      </c>
      <c r="AK212" s="346">
        <v>149</v>
      </c>
      <c r="AL212" s="346">
        <v>130</v>
      </c>
      <c r="AM212" s="346">
        <v>124</v>
      </c>
      <c r="AN212" s="346">
        <v>113</v>
      </c>
      <c r="AO212" s="373"/>
      <c r="AP212" s="348" t="s">
        <v>430</v>
      </c>
      <c r="AQ212" s="348" t="s">
        <v>430</v>
      </c>
      <c r="AR212" s="348" t="s">
        <v>430</v>
      </c>
      <c r="AS212" s="348">
        <v>6</v>
      </c>
      <c r="AT212" s="348">
        <v>0.99</v>
      </c>
      <c r="AU212" s="351"/>
      <c r="AV212" s="346" t="s">
        <v>430</v>
      </c>
      <c r="AW212" s="346" t="s">
        <v>430</v>
      </c>
      <c r="AX212" s="346" t="s">
        <v>430</v>
      </c>
      <c r="AY212" s="346">
        <v>72</v>
      </c>
      <c r="AZ212" s="346">
        <v>128</v>
      </c>
      <c r="BA212" s="374"/>
      <c r="BB212" s="348">
        <v>13.0136506509794</v>
      </c>
      <c r="BC212" s="348">
        <v>1.00003494631866</v>
      </c>
      <c r="BD212" s="348">
        <v>5.5554235141747801E-2</v>
      </c>
      <c r="BE212" s="375">
        <v>-2.75869644559225E-2</v>
      </c>
      <c r="BF212" s="374"/>
      <c r="BG212" s="372">
        <v>5.5800000000000002E-2</v>
      </c>
      <c r="BH212" s="373"/>
      <c r="BI212" s="348">
        <v>69.264099999999999</v>
      </c>
      <c r="BJ212" s="348">
        <v>19.716699999999999</v>
      </c>
      <c r="BK212" s="348">
        <v>10.9344</v>
      </c>
      <c r="BL212" s="348">
        <v>8.48E-2</v>
      </c>
      <c r="BM212" s="373"/>
      <c r="BN212" s="372" t="s">
        <v>6252</v>
      </c>
      <c r="BO212" s="372" t="s">
        <v>5939</v>
      </c>
      <c r="BP212" s="372" t="s">
        <v>5111</v>
      </c>
      <c r="BQ212" s="372" t="s">
        <v>5940</v>
      </c>
      <c r="BR212" s="372" t="s">
        <v>2220</v>
      </c>
      <c r="BS212" s="373"/>
      <c r="BT212" s="354" t="s">
        <v>554</v>
      </c>
    </row>
    <row r="213" spans="1:72" s="428" customFormat="1" x14ac:dyDescent="0.25">
      <c r="A213" s="345" t="s">
        <v>6253</v>
      </c>
      <c r="B213" s="373"/>
      <c r="C213" s="719">
        <v>42650</v>
      </c>
      <c r="D213" s="373"/>
      <c r="E213" s="346">
        <v>22.143999999999998</v>
      </c>
      <c r="F213" s="373"/>
      <c r="G213" s="347">
        <v>264.86610000000002</v>
      </c>
      <c r="H213" s="374"/>
      <c r="I213" s="348">
        <v>0.82410000000000005</v>
      </c>
      <c r="J213" s="348">
        <v>-5.1799999999999999E-2</v>
      </c>
      <c r="K213" s="348">
        <v>1.6125</v>
      </c>
      <c r="L213" s="348">
        <v>5.3125999999999998</v>
      </c>
      <c r="M213" s="348">
        <v>-7.6045999999999996</v>
      </c>
      <c r="N213" s="350">
        <v>-2.9731999999999998</v>
      </c>
      <c r="O213" s="348">
        <v>2.0813000000000001</v>
      </c>
      <c r="P213" s="348">
        <v>9.9284999999999997</v>
      </c>
      <c r="Q213" s="348">
        <v>9.9001000000000001</v>
      </c>
      <c r="R213" s="348" t="s">
        <v>430</v>
      </c>
      <c r="S213" s="348">
        <v>8.0556000000000001</v>
      </c>
      <c r="T213" s="348">
        <v>-7.5582000000000003</v>
      </c>
      <c r="U213" s="348">
        <v>-1.7423999999999999</v>
      </c>
      <c r="V213" s="348">
        <v>-4.9067999999999996</v>
      </c>
      <c r="W213" s="348">
        <v>2.3006000000000002</v>
      </c>
      <c r="X213" s="348">
        <v>12.143700000000001</v>
      </c>
      <c r="Y213" s="374"/>
      <c r="Z213" s="346">
        <v>64</v>
      </c>
      <c r="AA213" s="346">
        <v>120</v>
      </c>
      <c r="AB213" s="346">
        <v>165</v>
      </c>
      <c r="AC213" s="346">
        <v>184</v>
      </c>
      <c r="AD213" s="346">
        <v>200</v>
      </c>
      <c r="AE213" s="346">
        <v>170</v>
      </c>
      <c r="AF213" s="346">
        <v>100</v>
      </c>
      <c r="AG213" s="346">
        <v>105</v>
      </c>
      <c r="AH213" s="346">
        <v>57</v>
      </c>
      <c r="AI213" s="346" t="s">
        <v>430</v>
      </c>
      <c r="AJ213" s="346">
        <v>194</v>
      </c>
      <c r="AK213" s="346">
        <v>203</v>
      </c>
      <c r="AL213" s="346">
        <v>171</v>
      </c>
      <c r="AM213" s="346">
        <v>174</v>
      </c>
      <c r="AN213" s="346">
        <v>105</v>
      </c>
      <c r="AO213" s="373"/>
      <c r="AP213" s="348" t="s">
        <v>430</v>
      </c>
      <c r="AQ213" s="348">
        <v>11.31</v>
      </c>
      <c r="AR213" s="348">
        <v>7.88</v>
      </c>
      <c r="AS213" s="348">
        <v>3.44</v>
      </c>
      <c r="AT213" s="348">
        <v>-6.04</v>
      </c>
      <c r="AU213" s="351"/>
      <c r="AV213" s="346" t="s">
        <v>430</v>
      </c>
      <c r="AW213" s="346">
        <v>46</v>
      </c>
      <c r="AX213" s="346">
        <v>55</v>
      </c>
      <c r="AY213" s="346">
        <v>103</v>
      </c>
      <c r="AZ213" s="346">
        <v>175</v>
      </c>
      <c r="BA213" s="374"/>
      <c r="BB213" s="348">
        <v>11.483042608095699</v>
      </c>
      <c r="BC213" s="348">
        <v>0.99933543217547205</v>
      </c>
      <c r="BD213" s="348">
        <v>3.77064655156647E-2</v>
      </c>
      <c r="BE213" s="375">
        <v>-7.9033497628972493E-3</v>
      </c>
      <c r="BF213" s="374"/>
      <c r="BG213" s="372">
        <v>0.25180000000000002</v>
      </c>
      <c r="BH213" s="373"/>
      <c r="BI213" s="348">
        <v>99.764899999999997</v>
      </c>
      <c r="BJ213" s="348" t="s">
        <v>430</v>
      </c>
      <c r="BK213" s="348" t="s">
        <v>430</v>
      </c>
      <c r="BL213" s="348">
        <v>0.2351</v>
      </c>
      <c r="BM213" s="373"/>
      <c r="BN213" s="372" t="s">
        <v>4459</v>
      </c>
      <c r="BO213" s="372" t="s">
        <v>4453</v>
      </c>
      <c r="BP213" s="372" t="s">
        <v>4454</v>
      </c>
      <c r="BQ213" s="372" t="s">
        <v>4311</v>
      </c>
      <c r="BR213" s="372" t="s">
        <v>4455</v>
      </c>
      <c r="BS213" s="373"/>
      <c r="BT213" s="354" t="s">
        <v>554</v>
      </c>
    </row>
    <row r="214" spans="1:72" s="428" customFormat="1" x14ac:dyDescent="0.25">
      <c r="A214" s="345" t="s">
        <v>6254</v>
      </c>
      <c r="B214" s="373"/>
      <c r="C214" s="719">
        <v>44827</v>
      </c>
      <c r="D214" s="373"/>
      <c r="E214" s="346">
        <v>22.676600000000001</v>
      </c>
      <c r="F214" s="373"/>
      <c r="G214" s="347">
        <v>111.8139</v>
      </c>
      <c r="H214" s="374"/>
      <c r="I214" s="348">
        <v>0.78010000000000002</v>
      </c>
      <c r="J214" s="348">
        <v>-1.8608</v>
      </c>
      <c r="K214" s="348">
        <v>-0.81540000000000001</v>
      </c>
      <c r="L214" s="348">
        <v>1.6487000000000001</v>
      </c>
      <c r="M214" s="348">
        <v>-14.170500000000001</v>
      </c>
      <c r="N214" s="350">
        <v>-4.9938000000000002</v>
      </c>
      <c r="O214" s="348">
        <v>-0.1532</v>
      </c>
      <c r="P214" s="348">
        <v>5.8345000000000002</v>
      </c>
      <c r="Q214" s="348" t="s">
        <v>430</v>
      </c>
      <c r="R214" s="348" t="s">
        <v>430</v>
      </c>
      <c r="S214" s="348">
        <v>3.0467</v>
      </c>
      <c r="T214" s="348">
        <v>-13.824400000000001</v>
      </c>
      <c r="U214" s="348">
        <v>-6.7991999999999999</v>
      </c>
      <c r="V214" s="348">
        <v>-6.1501000000000001</v>
      </c>
      <c r="W214" s="348">
        <v>-0.16980000000000001</v>
      </c>
      <c r="X214" s="348">
        <v>6.2811000000000003</v>
      </c>
      <c r="Y214" s="374"/>
      <c r="Z214" s="346">
        <v>68</v>
      </c>
      <c r="AA214" s="346">
        <v>220</v>
      </c>
      <c r="AB214" s="346">
        <v>209</v>
      </c>
      <c r="AC214" s="346">
        <v>228</v>
      </c>
      <c r="AD214" s="346">
        <v>232</v>
      </c>
      <c r="AE214" s="346">
        <v>179</v>
      </c>
      <c r="AF214" s="346">
        <v>130</v>
      </c>
      <c r="AG214" s="346">
        <v>128</v>
      </c>
      <c r="AH214" s="346" t="s">
        <v>430</v>
      </c>
      <c r="AI214" s="346" t="s">
        <v>430</v>
      </c>
      <c r="AJ214" s="346">
        <v>232</v>
      </c>
      <c r="AK214" s="346">
        <v>235</v>
      </c>
      <c r="AL214" s="346">
        <v>206</v>
      </c>
      <c r="AM214" s="346">
        <v>178</v>
      </c>
      <c r="AN214" s="346">
        <v>200</v>
      </c>
      <c r="AO214" s="373"/>
      <c r="AP214" s="348" t="s">
        <v>430</v>
      </c>
      <c r="AQ214" s="348" t="s">
        <v>430</v>
      </c>
      <c r="AR214" s="348" t="s">
        <v>430</v>
      </c>
      <c r="AS214" s="348">
        <v>-1.74</v>
      </c>
      <c r="AT214" s="348">
        <v>-14.21</v>
      </c>
      <c r="AU214" s="351"/>
      <c r="AV214" s="346" t="s">
        <v>430</v>
      </c>
      <c r="AW214" s="346" t="s">
        <v>430</v>
      </c>
      <c r="AX214" s="346" t="s">
        <v>430</v>
      </c>
      <c r="AY214" s="346">
        <v>129</v>
      </c>
      <c r="AZ214" s="346">
        <v>203</v>
      </c>
      <c r="BA214" s="374"/>
      <c r="BB214" s="348">
        <v>12.3312141697916</v>
      </c>
      <c r="BC214" s="348">
        <v>0.99841682227828898</v>
      </c>
      <c r="BD214" s="348">
        <v>1.17152665061965E-2</v>
      </c>
      <c r="BE214" s="375">
        <v>-3.68708547770632E-2</v>
      </c>
      <c r="BF214" s="374"/>
      <c r="BG214" s="372">
        <v>0.1229</v>
      </c>
      <c r="BH214" s="373"/>
      <c r="BI214" s="348">
        <v>97.32</v>
      </c>
      <c r="BJ214" s="348">
        <v>2.5693600000000001</v>
      </c>
      <c r="BK214" s="348" t="s">
        <v>430</v>
      </c>
      <c r="BL214" s="348">
        <v>0.11064</v>
      </c>
      <c r="BM214" s="373"/>
      <c r="BN214" s="372" t="s">
        <v>6255</v>
      </c>
      <c r="BO214" s="372" t="s">
        <v>6256</v>
      </c>
      <c r="BP214" s="372" t="s">
        <v>6257</v>
      </c>
      <c r="BQ214" s="372" t="s">
        <v>6258</v>
      </c>
      <c r="BR214" s="372" t="s">
        <v>6259</v>
      </c>
      <c r="BS214" s="373"/>
      <c r="BT214" s="354" t="s">
        <v>554</v>
      </c>
    </row>
    <row r="215" spans="1:72" s="428" customFormat="1" x14ac:dyDescent="0.25">
      <c r="A215" s="345" t="s">
        <v>6260</v>
      </c>
      <c r="B215" s="373"/>
      <c r="C215" s="719">
        <v>45799</v>
      </c>
      <c r="D215" s="373"/>
      <c r="E215" s="346">
        <v>22.878900000000002</v>
      </c>
      <c r="F215" s="373"/>
      <c r="G215" s="347">
        <v>9.8994999999999997</v>
      </c>
      <c r="H215" s="374"/>
      <c r="I215" s="348">
        <v>0.82289999999999996</v>
      </c>
      <c r="J215" s="348">
        <v>-5.2499999999999998E-2</v>
      </c>
      <c r="K215" s="348">
        <v>1.6135999999999999</v>
      </c>
      <c r="L215" s="348">
        <v>5.3116000000000003</v>
      </c>
      <c r="M215" s="348">
        <v>-7.5736999999999997</v>
      </c>
      <c r="N215" s="350">
        <v>-2.9337</v>
      </c>
      <c r="O215" s="348" t="s">
        <v>430</v>
      </c>
      <c r="P215" s="348" t="s">
        <v>430</v>
      </c>
      <c r="Q215" s="348" t="s">
        <v>430</v>
      </c>
      <c r="R215" s="348" t="s">
        <v>430</v>
      </c>
      <c r="S215" s="348">
        <v>8.0531000000000006</v>
      </c>
      <c r="T215" s="348">
        <v>-7.5288000000000004</v>
      </c>
      <c r="U215" s="348">
        <v>-1.7078</v>
      </c>
      <c r="V215" s="348">
        <v>-4.8682999999999996</v>
      </c>
      <c r="W215" s="348">
        <v>2.3014000000000001</v>
      </c>
      <c r="X215" s="348">
        <v>-0.92210000000000003</v>
      </c>
      <c r="Y215" s="374"/>
      <c r="Z215" s="346">
        <v>66</v>
      </c>
      <c r="AA215" s="346">
        <v>123</v>
      </c>
      <c r="AB215" s="346">
        <v>163</v>
      </c>
      <c r="AC215" s="346">
        <v>185</v>
      </c>
      <c r="AD215" s="346">
        <v>191</v>
      </c>
      <c r="AE215" s="346">
        <v>165</v>
      </c>
      <c r="AF215" s="346" t="s">
        <v>430</v>
      </c>
      <c r="AG215" s="346" t="s">
        <v>430</v>
      </c>
      <c r="AH215" s="346" t="s">
        <v>430</v>
      </c>
      <c r="AI215" s="346" t="s">
        <v>430</v>
      </c>
      <c r="AJ215" s="346">
        <v>195</v>
      </c>
      <c r="AK215" s="346">
        <v>195</v>
      </c>
      <c r="AL215" s="346">
        <v>165</v>
      </c>
      <c r="AM215" s="346">
        <v>169</v>
      </c>
      <c r="AN215" s="346">
        <v>104</v>
      </c>
      <c r="AO215" s="373"/>
      <c r="AP215" s="348" t="s">
        <v>430</v>
      </c>
      <c r="AQ215" s="348" t="s">
        <v>430</v>
      </c>
      <c r="AR215" s="348" t="s">
        <v>430</v>
      </c>
      <c r="AS215" s="348" t="s">
        <v>430</v>
      </c>
      <c r="AT215" s="348">
        <v>-5.99</v>
      </c>
      <c r="AU215" s="351"/>
      <c r="AV215" s="346" t="s">
        <v>430</v>
      </c>
      <c r="AW215" s="346" t="s">
        <v>430</v>
      </c>
      <c r="AX215" s="346" t="s">
        <v>430</v>
      </c>
      <c r="AY215" s="346" t="s">
        <v>430</v>
      </c>
      <c r="AZ215" s="346">
        <v>171</v>
      </c>
      <c r="BA215" s="374"/>
      <c r="BB215" s="348">
        <v>12.448356819355901</v>
      </c>
      <c r="BC215" s="348">
        <v>1.0046200967419101</v>
      </c>
      <c r="BD215" s="348">
        <v>-3.7762777287129998E-2</v>
      </c>
      <c r="BE215" s="375">
        <v>7.0783294745130496E-2</v>
      </c>
      <c r="BF215" s="374"/>
      <c r="BG215" s="372">
        <v>3.4299999999999997E-2</v>
      </c>
      <c r="BH215" s="373"/>
      <c r="BI215" s="348">
        <v>99.672300000000007</v>
      </c>
      <c r="BJ215" s="348" t="s">
        <v>430</v>
      </c>
      <c r="BK215" s="348" t="s">
        <v>430</v>
      </c>
      <c r="BL215" s="348">
        <v>0.32769999999999999</v>
      </c>
      <c r="BM215" s="373"/>
      <c r="BN215" s="372" t="s">
        <v>4618</v>
      </c>
      <c r="BO215" s="372" t="s">
        <v>4619</v>
      </c>
      <c r="BP215" s="372" t="s">
        <v>2275</v>
      </c>
      <c r="BQ215" s="372" t="s">
        <v>4491</v>
      </c>
      <c r="BR215" s="372" t="s">
        <v>4766</v>
      </c>
      <c r="BS215" s="373"/>
      <c r="BT215" s="354" t="s">
        <v>554</v>
      </c>
    </row>
    <row r="216" spans="1:72" s="428" customFormat="1" x14ac:dyDescent="0.25">
      <c r="A216" s="345" t="s">
        <v>6261</v>
      </c>
      <c r="B216" s="373"/>
      <c r="C216" s="719">
        <v>44827</v>
      </c>
      <c r="D216" s="373"/>
      <c r="E216" s="346">
        <v>21.264700000000001</v>
      </c>
      <c r="F216" s="373"/>
      <c r="G216" s="347">
        <v>56.429200000000002</v>
      </c>
      <c r="H216" s="374"/>
      <c r="I216" s="348">
        <v>-0.17430000000000001</v>
      </c>
      <c r="J216" s="348">
        <v>-1.6205000000000001</v>
      </c>
      <c r="K216" s="348">
        <v>-1.3438000000000001</v>
      </c>
      <c r="L216" s="348">
        <v>6.0453999999999999</v>
      </c>
      <c r="M216" s="348">
        <v>-6.9894999999999996</v>
      </c>
      <c r="N216" s="350">
        <v>-1.7603</v>
      </c>
      <c r="O216" s="348">
        <v>-0.47360000000000002</v>
      </c>
      <c r="P216" s="348">
        <v>10.1602</v>
      </c>
      <c r="Q216" s="348" t="s">
        <v>430</v>
      </c>
      <c r="R216" s="348" t="s">
        <v>430</v>
      </c>
      <c r="S216" s="348">
        <v>8.4565999999999999</v>
      </c>
      <c r="T216" s="348">
        <v>-6.6581000000000001</v>
      </c>
      <c r="U216" s="348">
        <v>-1.6462000000000001</v>
      </c>
      <c r="V216" s="348">
        <v>-2.851</v>
      </c>
      <c r="W216" s="348">
        <v>-1.4229000000000001</v>
      </c>
      <c r="X216" s="348">
        <v>10.684699999999999</v>
      </c>
      <c r="Y216" s="374"/>
      <c r="Z216" s="346">
        <v>187</v>
      </c>
      <c r="AA216" s="346">
        <v>218</v>
      </c>
      <c r="AB216" s="346">
        <v>216</v>
      </c>
      <c r="AC216" s="346">
        <v>168</v>
      </c>
      <c r="AD216" s="346">
        <v>177</v>
      </c>
      <c r="AE216" s="346">
        <v>148</v>
      </c>
      <c r="AF216" s="346">
        <v>133</v>
      </c>
      <c r="AG216" s="346">
        <v>92</v>
      </c>
      <c r="AH216" s="346" t="s">
        <v>430</v>
      </c>
      <c r="AI216" s="346" t="s">
        <v>430</v>
      </c>
      <c r="AJ216" s="346">
        <v>175</v>
      </c>
      <c r="AK216" s="346">
        <v>179</v>
      </c>
      <c r="AL216" s="346">
        <v>154</v>
      </c>
      <c r="AM216" s="346">
        <v>141</v>
      </c>
      <c r="AN216" s="346">
        <v>221</v>
      </c>
      <c r="AO216" s="373"/>
      <c r="AP216" s="348" t="s">
        <v>430</v>
      </c>
      <c r="AQ216" s="348" t="s">
        <v>430</v>
      </c>
      <c r="AR216" s="348" t="s">
        <v>430</v>
      </c>
      <c r="AS216" s="348">
        <v>2.61</v>
      </c>
      <c r="AT216" s="348">
        <v>-5.14</v>
      </c>
      <c r="AU216" s="351"/>
      <c r="AV216" s="346" t="s">
        <v>430</v>
      </c>
      <c r="AW216" s="346" t="s">
        <v>430</v>
      </c>
      <c r="AX216" s="346" t="s">
        <v>430</v>
      </c>
      <c r="AY216" s="346">
        <v>111</v>
      </c>
      <c r="AZ216" s="346">
        <v>154</v>
      </c>
      <c r="BA216" s="374"/>
      <c r="BB216" s="348">
        <v>12.080966455314099</v>
      </c>
      <c r="BC216" s="348">
        <v>0.99923948275213803</v>
      </c>
      <c r="BD216" s="348">
        <v>3.8998095218869801E-2</v>
      </c>
      <c r="BE216" s="375">
        <v>-1.81708783709549E-2</v>
      </c>
      <c r="BF216" s="374"/>
      <c r="BG216" s="372">
        <v>8.6099999999999996E-2</v>
      </c>
      <c r="BH216" s="373"/>
      <c r="BI216" s="348">
        <v>93.952200000000005</v>
      </c>
      <c r="BJ216" s="348">
        <v>5.8316400000000002</v>
      </c>
      <c r="BK216" s="348" t="s">
        <v>430</v>
      </c>
      <c r="BL216" s="348">
        <v>0.21615999999999999</v>
      </c>
      <c r="BM216" s="373"/>
      <c r="BN216" s="372" t="s">
        <v>4932</v>
      </c>
      <c r="BO216" s="372" t="s">
        <v>6262</v>
      </c>
      <c r="BP216" s="372" t="s">
        <v>4934</v>
      </c>
      <c r="BQ216" s="372" t="s">
        <v>4935</v>
      </c>
      <c r="BR216" s="372" t="s">
        <v>4940</v>
      </c>
      <c r="BS216" s="373"/>
      <c r="BT216" s="354" t="s">
        <v>554</v>
      </c>
    </row>
    <row r="217" spans="1:72" s="428" customFormat="1" x14ac:dyDescent="0.25">
      <c r="A217" s="345" t="s">
        <v>6263</v>
      </c>
      <c r="B217" s="373"/>
      <c r="C217" s="719">
        <v>45429</v>
      </c>
      <c r="D217" s="373"/>
      <c r="E217" s="346">
        <v>22.283899999999999</v>
      </c>
      <c r="F217" s="373"/>
      <c r="G217" s="347">
        <v>10.4605</v>
      </c>
      <c r="H217" s="374"/>
      <c r="I217" s="348">
        <v>-0.47760000000000002</v>
      </c>
      <c r="J217" s="348">
        <v>-0.2898</v>
      </c>
      <c r="K217" s="348">
        <v>-2.6532</v>
      </c>
      <c r="L217" s="348">
        <v>4.1364000000000001</v>
      </c>
      <c r="M217" s="348">
        <v>4.5423</v>
      </c>
      <c r="N217" s="350">
        <v>3.6309</v>
      </c>
      <c r="O217" s="348">
        <v>-0.82799999999999996</v>
      </c>
      <c r="P217" s="348" t="s">
        <v>430</v>
      </c>
      <c r="Q217" s="348" t="s">
        <v>430</v>
      </c>
      <c r="R217" s="348" t="s">
        <v>430</v>
      </c>
      <c r="S217" s="348">
        <v>5.4996</v>
      </c>
      <c r="T217" s="348">
        <v>3.0743</v>
      </c>
      <c r="U217" s="348">
        <v>4.0628000000000002</v>
      </c>
      <c r="V217" s="348">
        <v>1.7796000000000001</v>
      </c>
      <c r="W217" s="348">
        <v>-1.3626</v>
      </c>
      <c r="X217" s="348">
        <v>0.59240000000000004</v>
      </c>
      <c r="Y217" s="374"/>
      <c r="Z217" s="346">
        <v>210</v>
      </c>
      <c r="AA217" s="346">
        <v>160</v>
      </c>
      <c r="AB217" s="346">
        <v>229</v>
      </c>
      <c r="AC217" s="346">
        <v>210</v>
      </c>
      <c r="AD217" s="346">
        <v>46</v>
      </c>
      <c r="AE217" s="346">
        <v>103</v>
      </c>
      <c r="AF217" s="346">
        <v>138</v>
      </c>
      <c r="AG217" s="346" t="s">
        <v>430</v>
      </c>
      <c r="AH217" s="346" t="s">
        <v>430</v>
      </c>
      <c r="AI217" s="346" t="s">
        <v>430</v>
      </c>
      <c r="AJ217" s="346">
        <v>222</v>
      </c>
      <c r="AK217" s="346">
        <v>55</v>
      </c>
      <c r="AL217" s="346">
        <v>117</v>
      </c>
      <c r="AM217" s="346">
        <v>98</v>
      </c>
      <c r="AN217" s="346">
        <v>218</v>
      </c>
      <c r="AO217" s="373"/>
      <c r="AP217" s="348" t="s">
        <v>430</v>
      </c>
      <c r="AQ217" s="348" t="s">
        <v>430</v>
      </c>
      <c r="AR217" s="348" t="s">
        <v>430</v>
      </c>
      <c r="AS217" s="348" t="s">
        <v>430</v>
      </c>
      <c r="AT217" s="348">
        <v>4.26</v>
      </c>
      <c r="AU217" s="351"/>
      <c r="AV217" s="346" t="s">
        <v>430</v>
      </c>
      <c r="AW217" s="346" t="s">
        <v>430</v>
      </c>
      <c r="AX217" s="346" t="s">
        <v>430</v>
      </c>
      <c r="AY217" s="346" t="s">
        <v>430</v>
      </c>
      <c r="AZ217" s="346">
        <v>112</v>
      </c>
      <c r="BA217" s="374"/>
      <c r="BB217" s="348">
        <v>17.619786983872899</v>
      </c>
      <c r="BC217" s="348">
        <v>0.99527427159292803</v>
      </c>
      <c r="BD217" s="348">
        <v>-2.6502115108450901E-2</v>
      </c>
      <c r="BE217" s="375">
        <v>0.14423406502814601</v>
      </c>
      <c r="BF217" s="374"/>
      <c r="BG217" s="372">
        <v>0.47520000000000001</v>
      </c>
      <c r="BH217" s="373"/>
      <c r="BI217" s="348">
        <v>78.709900000000005</v>
      </c>
      <c r="BJ217" s="348">
        <v>21.265000000000001</v>
      </c>
      <c r="BK217" s="348" t="s">
        <v>430</v>
      </c>
      <c r="BL217" s="348">
        <v>2.5100000000000001E-2</v>
      </c>
      <c r="BM217" s="373"/>
      <c r="BN217" s="372" t="s">
        <v>6264</v>
      </c>
      <c r="BO217" s="372" t="s">
        <v>6265</v>
      </c>
      <c r="BP217" s="372" t="s">
        <v>6266</v>
      </c>
      <c r="BQ217" s="372" t="s">
        <v>6267</v>
      </c>
      <c r="BR217" s="372" t="s">
        <v>6268</v>
      </c>
      <c r="BS217" s="373"/>
      <c r="BT217" s="354" t="s">
        <v>554</v>
      </c>
    </row>
    <row r="218" spans="1:72" s="428" customFormat="1" x14ac:dyDescent="0.25">
      <c r="A218" s="345" t="s">
        <v>6269</v>
      </c>
      <c r="B218" s="373"/>
      <c r="C218" s="719">
        <v>45726</v>
      </c>
      <c r="D218" s="373"/>
      <c r="E218" s="346">
        <v>20.946899999999999</v>
      </c>
      <c r="F218" s="373"/>
      <c r="G218" s="347">
        <v>44.835999999999999</v>
      </c>
      <c r="H218" s="374"/>
      <c r="I218" s="348">
        <v>0.24030000000000001</v>
      </c>
      <c r="J218" s="348">
        <v>1.3380000000000001</v>
      </c>
      <c r="K218" s="348">
        <v>4.1980000000000004</v>
      </c>
      <c r="L218" s="348">
        <v>14.253399999999999</v>
      </c>
      <c r="M218" s="348">
        <v>-3.9095</v>
      </c>
      <c r="N218" s="350">
        <v>-6.8360000000000003</v>
      </c>
      <c r="O218" s="348" t="s">
        <v>430</v>
      </c>
      <c r="P218" s="348" t="s">
        <v>430</v>
      </c>
      <c r="Q218" s="348" t="s">
        <v>430</v>
      </c>
      <c r="R218" s="348" t="s">
        <v>430</v>
      </c>
      <c r="S218" s="348">
        <v>17.620200000000001</v>
      </c>
      <c r="T218" s="348">
        <v>-2.8868</v>
      </c>
      <c r="U218" s="348">
        <v>-6.3377999999999997</v>
      </c>
      <c r="V218" s="348">
        <v>-9.0950000000000006</v>
      </c>
      <c r="W218" s="348">
        <v>3.0510999999999999</v>
      </c>
      <c r="X218" s="348">
        <v>9.8971</v>
      </c>
      <c r="Y218" s="374"/>
      <c r="Z218" s="346">
        <v>130</v>
      </c>
      <c r="AA218" s="346">
        <v>26</v>
      </c>
      <c r="AB218" s="346">
        <v>43</v>
      </c>
      <c r="AC218" s="346">
        <v>60</v>
      </c>
      <c r="AD218" s="346">
        <v>149</v>
      </c>
      <c r="AE218" s="346">
        <v>193</v>
      </c>
      <c r="AF218" s="346" t="s">
        <v>430</v>
      </c>
      <c r="AG218" s="346" t="s">
        <v>430</v>
      </c>
      <c r="AH218" s="346" t="s">
        <v>430</v>
      </c>
      <c r="AI218" s="346" t="s">
        <v>430</v>
      </c>
      <c r="AJ218" s="346">
        <v>58</v>
      </c>
      <c r="AK218" s="346">
        <v>146</v>
      </c>
      <c r="AL218" s="346">
        <v>203</v>
      </c>
      <c r="AM218" s="346">
        <v>195</v>
      </c>
      <c r="AN218" s="346">
        <v>69</v>
      </c>
      <c r="AO218" s="373"/>
      <c r="AP218" s="348" t="s">
        <v>430</v>
      </c>
      <c r="AQ218" s="348" t="s">
        <v>430</v>
      </c>
      <c r="AR218" s="348" t="s">
        <v>430</v>
      </c>
      <c r="AS218" s="348" t="s">
        <v>430</v>
      </c>
      <c r="AT218" s="348">
        <v>-2.66</v>
      </c>
      <c r="AU218" s="351"/>
      <c r="AV218" s="346" t="s">
        <v>430</v>
      </c>
      <c r="AW218" s="346" t="s">
        <v>430</v>
      </c>
      <c r="AX218" s="346" t="s">
        <v>430</v>
      </c>
      <c r="AY218" s="346" t="s">
        <v>430</v>
      </c>
      <c r="AZ218" s="346">
        <v>135</v>
      </c>
      <c r="BA218" s="374"/>
      <c r="BB218" s="348">
        <v>18.5252996389411</v>
      </c>
      <c r="BC218" s="348">
        <v>1.0006968942400201</v>
      </c>
      <c r="BD218" s="348">
        <v>-1.54024543155067E-3</v>
      </c>
      <c r="BE218" s="375">
        <v>-3.5742086991924299E-2</v>
      </c>
      <c r="BF218" s="374"/>
      <c r="BG218" s="372">
        <v>8.6900000000000005E-2</v>
      </c>
      <c r="BH218" s="373"/>
      <c r="BI218" s="348">
        <v>28.1113</v>
      </c>
      <c r="BJ218" s="348">
        <v>41.631900000000002</v>
      </c>
      <c r="BK218" s="348">
        <v>30.3245</v>
      </c>
      <c r="BL218" s="348">
        <v>-6.7699999999999996E-2</v>
      </c>
      <c r="BM218" s="373"/>
      <c r="BN218" s="372" t="s">
        <v>6270</v>
      </c>
      <c r="BO218" s="372" t="s">
        <v>6271</v>
      </c>
      <c r="BP218" s="372" t="s">
        <v>6272</v>
      </c>
      <c r="BQ218" s="372" t="s">
        <v>6273</v>
      </c>
      <c r="BR218" s="372" t="s">
        <v>6274</v>
      </c>
      <c r="BS218" s="373"/>
      <c r="BT218" s="354" t="s">
        <v>554</v>
      </c>
    </row>
    <row r="219" spans="1:72" s="428" customFormat="1" x14ac:dyDescent="0.25">
      <c r="A219" s="345" t="s">
        <v>6275</v>
      </c>
      <c r="B219" s="373"/>
      <c r="C219" s="719">
        <v>45726</v>
      </c>
      <c r="D219" s="373"/>
      <c r="E219" s="346">
        <v>19.441700000000001</v>
      </c>
      <c r="F219" s="373"/>
      <c r="G219" s="347">
        <v>13.614100000000001</v>
      </c>
      <c r="H219" s="374"/>
      <c r="I219" s="348">
        <v>0.24890000000000001</v>
      </c>
      <c r="J219" s="348">
        <v>9.8500000000000004E-2</v>
      </c>
      <c r="K219" s="348">
        <v>1.7299</v>
      </c>
      <c r="L219" s="348">
        <v>12.1915</v>
      </c>
      <c r="M219" s="348">
        <v>1.3874</v>
      </c>
      <c r="N219" s="350">
        <v>5.0956999999999999</v>
      </c>
      <c r="O219" s="348" t="s">
        <v>430</v>
      </c>
      <c r="P219" s="348" t="s">
        <v>430</v>
      </c>
      <c r="Q219" s="348" t="s">
        <v>430</v>
      </c>
      <c r="R219" s="348" t="s">
        <v>430</v>
      </c>
      <c r="S219" s="348">
        <v>15.154199999999999</v>
      </c>
      <c r="T219" s="348">
        <v>0.98209999999999997</v>
      </c>
      <c r="U219" s="348">
        <v>5.3307000000000002</v>
      </c>
      <c r="V219" s="348">
        <v>2.7734999999999999</v>
      </c>
      <c r="W219" s="348">
        <v>1.0113000000000001</v>
      </c>
      <c r="X219" s="348">
        <v>15.2788</v>
      </c>
      <c r="Y219" s="374"/>
      <c r="Z219" s="346">
        <v>128</v>
      </c>
      <c r="AA219" s="346">
        <v>82</v>
      </c>
      <c r="AB219" s="346">
        <v>133</v>
      </c>
      <c r="AC219" s="346">
        <v>87</v>
      </c>
      <c r="AD219" s="346">
        <v>96</v>
      </c>
      <c r="AE219" s="346">
        <v>76</v>
      </c>
      <c r="AF219" s="346" t="s">
        <v>430</v>
      </c>
      <c r="AG219" s="346" t="s">
        <v>430</v>
      </c>
      <c r="AH219" s="346" t="s">
        <v>430</v>
      </c>
      <c r="AI219" s="346" t="s">
        <v>430</v>
      </c>
      <c r="AJ219" s="346">
        <v>101</v>
      </c>
      <c r="AK219" s="346">
        <v>83</v>
      </c>
      <c r="AL219" s="346">
        <v>102</v>
      </c>
      <c r="AM219" s="346">
        <v>77</v>
      </c>
      <c r="AN219" s="346">
        <v>173</v>
      </c>
      <c r="AO219" s="373"/>
      <c r="AP219" s="348" t="s">
        <v>430</v>
      </c>
      <c r="AQ219" s="348" t="s">
        <v>430</v>
      </c>
      <c r="AR219" s="348" t="s">
        <v>430</v>
      </c>
      <c r="AS219" s="348" t="s">
        <v>430</v>
      </c>
      <c r="AT219" s="348">
        <v>7.48</v>
      </c>
      <c r="AU219" s="351"/>
      <c r="AV219" s="346" t="s">
        <v>430</v>
      </c>
      <c r="AW219" s="346" t="s">
        <v>430</v>
      </c>
      <c r="AX219" s="346" t="s">
        <v>430</v>
      </c>
      <c r="AY219" s="346" t="s">
        <v>430</v>
      </c>
      <c r="AZ219" s="346">
        <v>78</v>
      </c>
      <c r="BA219" s="374"/>
      <c r="BB219" s="348">
        <v>14.612091705694001</v>
      </c>
      <c r="BC219" s="348">
        <v>0.99983564253427504</v>
      </c>
      <c r="BD219" s="348">
        <v>2.9463925216714801E-2</v>
      </c>
      <c r="BE219" s="375">
        <v>-1.6215665907257398E-2</v>
      </c>
      <c r="BF219" s="374"/>
      <c r="BG219" s="372">
        <v>0.40250000000000002</v>
      </c>
      <c r="BH219" s="373"/>
      <c r="BI219" s="348">
        <v>47.958500000000001</v>
      </c>
      <c r="BJ219" s="348">
        <v>51.889099999999999</v>
      </c>
      <c r="BK219" s="348" t="s">
        <v>430</v>
      </c>
      <c r="BL219" s="348">
        <v>0.15240000000000001</v>
      </c>
      <c r="BM219" s="373"/>
      <c r="BN219" s="372" t="s">
        <v>6276</v>
      </c>
      <c r="BO219" s="372" t="s">
        <v>6277</v>
      </c>
      <c r="BP219" s="372" t="s">
        <v>1473</v>
      </c>
      <c r="BQ219" s="372" t="s">
        <v>6278</v>
      </c>
      <c r="BR219" s="372" t="s">
        <v>6279</v>
      </c>
      <c r="BS219" s="373"/>
      <c r="BT219" s="354" t="s">
        <v>554</v>
      </c>
    </row>
    <row r="220" spans="1:72" s="428" customFormat="1" x14ac:dyDescent="0.25">
      <c r="A220" s="345" t="s">
        <v>6280</v>
      </c>
      <c r="B220" s="373"/>
      <c r="C220" s="719">
        <v>46062</v>
      </c>
      <c r="D220" s="373"/>
      <c r="E220" s="346">
        <v>17.841799999999999</v>
      </c>
      <c r="F220" s="373"/>
      <c r="G220" s="347">
        <v>101.13590000000001</v>
      </c>
      <c r="H220" s="374"/>
      <c r="I220" s="348">
        <v>-0.47910000000000003</v>
      </c>
      <c r="J220" s="348">
        <v>-0.2959</v>
      </c>
      <c r="K220" s="348">
        <v>-2.6825000000000001</v>
      </c>
      <c r="L220" s="348">
        <v>4.0338000000000003</v>
      </c>
      <c r="M220" s="348" t="s">
        <v>430</v>
      </c>
      <c r="N220" s="350" t="s">
        <v>430</v>
      </c>
      <c r="O220" s="348" t="s">
        <v>430</v>
      </c>
      <c r="P220" s="348" t="s">
        <v>430</v>
      </c>
      <c r="Q220" s="348" t="s">
        <v>430</v>
      </c>
      <c r="R220" s="348" t="s">
        <v>430</v>
      </c>
      <c r="S220" s="348">
        <v>5.4021999999999997</v>
      </c>
      <c r="T220" s="348" t="s">
        <v>430</v>
      </c>
      <c r="U220" s="348" t="s">
        <v>430</v>
      </c>
      <c r="V220" s="348" t="s">
        <v>430</v>
      </c>
      <c r="W220" s="348">
        <v>-1.3863000000000001</v>
      </c>
      <c r="X220" s="348">
        <v>-2.3237999999999999</v>
      </c>
      <c r="Y220" s="374"/>
      <c r="Z220" s="346">
        <v>212</v>
      </c>
      <c r="AA220" s="346">
        <v>164</v>
      </c>
      <c r="AB220" s="346">
        <v>231</v>
      </c>
      <c r="AC220" s="346">
        <v>211</v>
      </c>
      <c r="AD220" s="346" t="s">
        <v>430</v>
      </c>
      <c r="AE220" s="346" t="s">
        <v>430</v>
      </c>
      <c r="AF220" s="346" t="s">
        <v>430</v>
      </c>
      <c r="AG220" s="346" t="s">
        <v>430</v>
      </c>
      <c r="AH220" s="346" t="s">
        <v>430</v>
      </c>
      <c r="AI220" s="346" t="s">
        <v>430</v>
      </c>
      <c r="AJ220" s="346">
        <v>223</v>
      </c>
      <c r="AK220" s="346" t="s">
        <v>430</v>
      </c>
      <c r="AL220" s="346" t="s">
        <v>430</v>
      </c>
      <c r="AM220" s="346" t="s">
        <v>430</v>
      </c>
      <c r="AN220" s="346">
        <v>220</v>
      </c>
      <c r="AO220" s="373"/>
      <c r="AP220" s="348" t="s">
        <v>430</v>
      </c>
      <c r="AQ220" s="348" t="s">
        <v>430</v>
      </c>
      <c r="AR220" s="348" t="s">
        <v>430</v>
      </c>
      <c r="AS220" s="348" t="s">
        <v>430</v>
      </c>
      <c r="AT220" s="348" t="s">
        <v>430</v>
      </c>
      <c r="AU220" s="351"/>
      <c r="AV220" s="346" t="s">
        <v>430</v>
      </c>
      <c r="AW220" s="346" t="s">
        <v>430</v>
      </c>
      <c r="AX220" s="346" t="s">
        <v>430</v>
      </c>
      <c r="AY220" s="346" t="s">
        <v>430</v>
      </c>
      <c r="AZ220" s="346" t="s">
        <v>430</v>
      </c>
      <c r="BA220" s="374"/>
      <c r="BB220" s="348">
        <v>24.5077867530986</v>
      </c>
      <c r="BC220" s="348">
        <v>0.99717623236812902</v>
      </c>
      <c r="BD220" s="348">
        <v>-4.5337650586563201E-2</v>
      </c>
      <c r="BE220" s="375">
        <v>-4.3790389281117302E-2</v>
      </c>
      <c r="BF220" s="374"/>
      <c r="BG220" s="372">
        <v>5.8099999999999999E-2</v>
      </c>
      <c r="BH220" s="373"/>
      <c r="BI220" s="348">
        <v>78.739000000000004</v>
      </c>
      <c r="BJ220" s="348">
        <v>21.272600000000001</v>
      </c>
      <c r="BK220" s="348" t="s">
        <v>430</v>
      </c>
      <c r="BL220" s="348">
        <v>-1.1599999999999999E-2</v>
      </c>
      <c r="BM220" s="373"/>
      <c r="BN220" s="372" t="s">
        <v>6281</v>
      </c>
      <c r="BO220" s="372" t="s">
        <v>6265</v>
      </c>
      <c r="BP220" s="372" t="s">
        <v>6266</v>
      </c>
      <c r="BQ220" s="372" t="s">
        <v>6267</v>
      </c>
      <c r="BR220" s="372" t="s">
        <v>6282</v>
      </c>
      <c r="BS220" s="373"/>
      <c r="BT220" s="354" t="s">
        <v>554</v>
      </c>
    </row>
    <row r="221" spans="1:72" s="428" customFormat="1" x14ac:dyDescent="0.25">
      <c r="A221" s="345" t="s">
        <v>6283</v>
      </c>
      <c r="B221" s="373"/>
      <c r="C221" s="719">
        <v>45713</v>
      </c>
      <c r="D221" s="373"/>
      <c r="E221" s="346">
        <v>18.1126</v>
      </c>
      <c r="F221" s="373"/>
      <c r="G221" s="347">
        <v>11.263</v>
      </c>
      <c r="H221" s="374"/>
      <c r="I221" s="348">
        <v>0.55889999999999995</v>
      </c>
      <c r="J221" s="348">
        <v>-8.43E-2</v>
      </c>
      <c r="K221" s="348">
        <v>1.7554000000000001</v>
      </c>
      <c r="L221" s="348">
        <v>8.4690999999999992</v>
      </c>
      <c r="M221" s="348">
        <v>-4.0923999999999996</v>
      </c>
      <c r="N221" s="350">
        <v>4.7100000000000003E-2</v>
      </c>
      <c r="O221" s="348" t="s">
        <v>430</v>
      </c>
      <c r="P221" s="348" t="s">
        <v>430</v>
      </c>
      <c r="Q221" s="348" t="s">
        <v>430</v>
      </c>
      <c r="R221" s="348" t="s">
        <v>430</v>
      </c>
      <c r="S221" s="348">
        <v>11.4156</v>
      </c>
      <c r="T221" s="348">
        <v>-4.1356999999999999</v>
      </c>
      <c r="U221" s="348">
        <v>1.4109</v>
      </c>
      <c r="V221" s="348">
        <v>-1.9722</v>
      </c>
      <c r="W221" s="348">
        <v>1.8180000000000001</v>
      </c>
      <c r="X221" s="348">
        <v>9.3841000000000001</v>
      </c>
      <c r="Y221" s="374"/>
      <c r="Z221" s="346">
        <v>89</v>
      </c>
      <c r="AA221" s="346">
        <v>130</v>
      </c>
      <c r="AB221" s="346">
        <v>131</v>
      </c>
      <c r="AC221" s="346">
        <v>138</v>
      </c>
      <c r="AD221" s="346">
        <v>151</v>
      </c>
      <c r="AE221" s="346">
        <v>125</v>
      </c>
      <c r="AF221" s="346" t="s">
        <v>430</v>
      </c>
      <c r="AG221" s="346" t="s">
        <v>430</v>
      </c>
      <c r="AH221" s="346" t="s">
        <v>430</v>
      </c>
      <c r="AI221" s="346" t="s">
        <v>430</v>
      </c>
      <c r="AJ221" s="346">
        <v>133</v>
      </c>
      <c r="AK221" s="346">
        <v>153</v>
      </c>
      <c r="AL221" s="346">
        <v>135</v>
      </c>
      <c r="AM221" s="346">
        <v>126</v>
      </c>
      <c r="AN221" s="346">
        <v>134</v>
      </c>
      <c r="AO221" s="373"/>
      <c r="AP221" s="348" t="s">
        <v>430</v>
      </c>
      <c r="AQ221" s="348" t="s">
        <v>430</v>
      </c>
      <c r="AR221" s="348" t="s">
        <v>430</v>
      </c>
      <c r="AS221" s="348" t="s">
        <v>430</v>
      </c>
      <c r="AT221" s="348">
        <v>-0.48</v>
      </c>
      <c r="AU221" s="351"/>
      <c r="AV221" s="346" t="s">
        <v>430</v>
      </c>
      <c r="AW221" s="346" t="s">
        <v>430</v>
      </c>
      <c r="AX221" s="346" t="s">
        <v>430</v>
      </c>
      <c r="AY221" s="346" t="s">
        <v>430</v>
      </c>
      <c r="AZ221" s="346">
        <v>131</v>
      </c>
      <c r="BA221" s="374"/>
      <c r="BB221" s="348">
        <v>12.676327389603401</v>
      </c>
      <c r="BC221" s="348">
        <v>0.99682132395137202</v>
      </c>
      <c r="BD221" s="348">
        <v>5.1135345186422397E-3</v>
      </c>
      <c r="BE221" s="375">
        <v>-3.3532295005702199E-2</v>
      </c>
      <c r="BF221" s="374"/>
      <c r="BG221" s="372">
        <v>8.5999999999999993E-2</v>
      </c>
      <c r="BH221" s="373"/>
      <c r="BI221" s="348">
        <v>79.127700000000004</v>
      </c>
      <c r="BJ221" s="348">
        <v>19.825700000000001</v>
      </c>
      <c r="BK221" s="348">
        <v>0.36724299999999999</v>
      </c>
      <c r="BL221" s="348">
        <v>0.67935699999999999</v>
      </c>
      <c r="BM221" s="373"/>
      <c r="BN221" s="372" t="s">
        <v>2055</v>
      </c>
      <c r="BO221" s="372" t="s">
        <v>1272</v>
      </c>
      <c r="BP221" s="372" t="s">
        <v>6284</v>
      </c>
      <c r="BQ221" s="372" t="s">
        <v>2004</v>
      </c>
      <c r="BR221" s="372" t="s">
        <v>6285</v>
      </c>
      <c r="BS221" s="373"/>
      <c r="BT221" s="354" t="s">
        <v>554</v>
      </c>
    </row>
    <row r="222" spans="1:72" s="428" customFormat="1" x14ac:dyDescent="0.25">
      <c r="A222" s="345" t="s">
        <v>6286</v>
      </c>
      <c r="B222" s="373"/>
      <c r="C222" s="719">
        <v>45958</v>
      </c>
      <c r="D222" s="373"/>
      <c r="E222" s="346">
        <v>15.8453</v>
      </c>
      <c r="F222" s="373"/>
      <c r="G222" s="347">
        <v>10.2521</v>
      </c>
      <c r="H222" s="374"/>
      <c r="I222" s="348">
        <v>0.2082</v>
      </c>
      <c r="J222" s="348">
        <v>1.6538999999999999</v>
      </c>
      <c r="K222" s="348">
        <v>6.0141999999999998</v>
      </c>
      <c r="L222" s="348">
        <v>21.981999999999999</v>
      </c>
      <c r="M222" s="348">
        <v>6.8872999999999998</v>
      </c>
      <c r="N222" s="350" t="s">
        <v>430</v>
      </c>
      <c r="O222" s="348" t="s">
        <v>430</v>
      </c>
      <c r="P222" s="348" t="s">
        <v>430</v>
      </c>
      <c r="Q222" s="348" t="s">
        <v>430</v>
      </c>
      <c r="R222" s="348" t="s">
        <v>430</v>
      </c>
      <c r="S222" s="348">
        <v>24.399100000000001</v>
      </c>
      <c r="T222" s="348">
        <v>6.6471999999999998</v>
      </c>
      <c r="U222" s="348" t="s">
        <v>430</v>
      </c>
      <c r="V222" s="348" t="s">
        <v>430</v>
      </c>
      <c r="W222" s="348">
        <v>4.6635</v>
      </c>
      <c r="X222" s="348">
        <v>2.5209999999999999</v>
      </c>
      <c r="Y222" s="374"/>
      <c r="Z222" s="346">
        <v>136</v>
      </c>
      <c r="AA222" s="346">
        <v>21</v>
      </c>
      <c r="AB222" s="346">
        <v>39</v>
      </c>
      <c r="AC222" s="346">
        <v>13</v>
      </c>
      <c r="AD222" s="346">
        <v>27</v>
      </c>
      <c r="AE222" s="346" t="s">
        <v>430</v>
      </c>
      <c r="AF222" s="346" t="s">
        <v>430</v>
      </c>
      <c r="AG222" s="346" t="s">
        <v>430</v>
      </c>
      <c r="AH222" s="346" t="s">
        <v>430</v>
      </c>
      <c r="AI222" s="346" t="s">
        <v>430</v>
      </c>
      <c r="AJ222" s="346">
        <v>15</v>
      </c>
      <c r="AK222" s="346">
        <v>28</v>
      </c>
      <c r="AL222" s="346" t="s">
        <v>430</v>
      </c>
      <c r="AM222" s="346" t="s">
        <v>430</v>
      </c>
      <c r="AN222" s="346">
        <v>41</v>
      </c>
      <c r="AO222" s="373"/>
      <c r="AP222" s="348" t="s">
        <v>430</v>
      </c>
      <c r="AQ222" s="348" t="s">
        <v>430</v>
      </c>
      <c r="AR222" s="348" t="s">
        <v>430</v>
      </c>
      <c r="AS222" s="348" t="s">
        <v>430</v>
      </c>
      <c r="AT222" s="348" t="s">
        <v>430</v>
      </c>
      <c r="AU222" s="351"/>
      <c r="AV222" s="346" t="s">
        <v>430</v>
      </c>
      <c r="AW222" s="346" t="s">
        <v>430</v>
      </c>
      <c r="AX222" s="346" t="s">
        <v>430</v>
      </c>
      <c r="AY222" s="346" t="s">
        <v>430</v>
      </c>
      <c r="AZ222" s="346" t="s">
        <v>430</v>
      </c>
      <c r="BA222" s="374"/>
      <c r="BB222" s="348">
        <v>26.314466930982299</v>
      </c>
      <c r="BC222" s="348">
        <v>0.99627257258915902</v>
      </c>
      <c r="BD222" s="348">
        <v>2.91126532527098E-2</v>
      </c>
      <c r="BE222" s="375">
        <v>-2.3626938684957601E-2</v>
      </c>
      <c r="BF222" s="374"/>
      <c r="BG222" s="372">
        <v>0.1227</v>
      </c>
      <c r="BH222" s="373"/>
      <c r="BI222" s="348" t="s">
        <v>430</v>
      </c>
      <c r="BJ222" s="348">
        <v>5.0659599999999996</v>
      </c>
      <c r="BK222" s="348">
        <v>94.657300000000006</v>
      </c>
      <c r="BL222" s="348">
        <v>0.27673999999999999</v>
      </c>
      <c r="BM222" s="373"/>
      <c r="BN222" s="372" t="s">
        <v>6287</v>
      </c>
      <c r="BO222" s="372" t="s">
        <v>6288</v>
      </c>
      <c r="BP222" s="372" t="s">
        <v>5375</v>
      </c>
      <c r="BQ222" s="372" t="s">
        <v>5376</v>
      </c>
      <c r="BR222" s="372" t="s">
        <v>821</v>
      </c>
      <c r="BS222" s="373"/>
      <c r="BT222" s="354" t="s">
        <v>554</v>
      </c>
    </row>
    <row r="223" spans="1:72" s="428" customFormat="1" x14ac:dyDescent="0.25">
      <c r="A223" s="345" t="s">
        <v>6289</v>
      </c>
      <c r="B223" s="373"/>
      <c r="C223" s="719">
        <v>45981</v>
      </c>
      <c r="D223" s="373"/>
      <c r="E223" s="889">
        <v>15.5</v>
      </c>
      <c r="F223" s="373"/>
      <c r="G223" s="347">
        <v>24.145900000000001</v>
      </c>
      <c r="H223" s="374"/>
      <c r="I223" s="348">
        <v>0.82130000000000003</v>
      </c>
      <c r="J223" s="348">
        <v>-4.4299999999999999E-2</v>
      </c>
      <c r="K223" s="348">
        <v>1.6126</v>
      </c>
      <c r="L223" s="348">
        <v>5.2976000000000001</v>
      </c>
      <c r="M223" s="348">
        <v>-7.5571000000000002</v>
      </c>
      <c r="N223" s="350" t="s">
        <v>430</v>
      </c>
      <c r="O223" s="348" t="s">
        <v>430</v>
      </c>
      <c r="P223" s="348" t="s">
        <v>430</v>
      </c>
      <c r="Q223" s="348" t="s">
        <v>430</v>
      </c>
      <c r="R223" s="348" t="s">
        <v>430</v>
      </c>
      <c r="S223" s="348">
        <v>8.0299999999999994</v>
      </c>
      <c r="T223" s="348">
        <v>-7.5114000000000001</v>
      </c>
      <c r="U223" s="348" t="s">
        <v>430</v>
      </c>
      <c r="V223" s="348" t="s">
        <v>430</v>
      </c>
      <c r="W223" s="348">
        <v>2.3066</v>
      </c>
      <c r="X223" s="348">
        <v>-7.8125999999999998</v>
      </c>
      <c r="Y223" s="374"/>
      <c r="Z223" s="346">
        <v>67</v>
      </c>
      <c r="AA223" s="346">
        <v>112</v>
      </c>
      <c r="AB223" s="346">
        <v>164</v>
      </c>
      <c r="AC223" s="346">
        <v>188</v>
      </c>
      <c r="AD223" s="346">
        <v>186</v>
      </c>
      <c r="AE223" s="346" t="s">
        <v>430</v>
      </c>
      <c r="AF223" s="346" t="s">
        <v>430</v>
      </c>
      <c r="AG223" s="346" t="s">
        <v>430</v>
      </c>
      <c r="AH223" s="346" t="s">
        <v>430</v>
      </c>
      <c r="AI223" s="346" t="s">
        <v>430</v>
      </c>
      <c r="AJ223" s="346">
        <v>198</v>
      </c>
      <c r="AK223" s="346">
        <v>187</v>
      </c>
      <c r="AL223" s="346" t="s">
        <v>430</v>
      </c>
      <c r="AM223" s="346" t="s">
        <v>430</v>
      </c>
      <c r="AN223" s="346">
        <v>99</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16.378616390355699</v>
      </c>
      <c r="BC223" s="348">
        <v>0.99628108102162805</v>
      </c>
      <c r="BD223" s="348">
        <v>-8.3973703989585494E-2</v>
      </c>
      <c r="BE223" s="375">
        <v>-7.8476104063187595E-3</v>
      </c>
      <c r="BF223" s="374"/>
      <c r="BG223" s="372">
        <v>6.2899999999999998E-2</v>
      </c>
      <c r="BH223" s="373"/>
      <c r="BI223" s="348">
        <v>99.684600000000003</v>
      </c>
      <c r="BJ223" s="348" t="s">
        <v>430</v>
      </c>
      <c r="BK223" s="348" t="s">
        <v>430</v>
      </c>
      <c r="BL223" s="348">
        <v>0.31540000000000001</v>
      </c>
      <c r="BM223" s="373"/>
      <c r="BN223" s="372" t="s">
        <v>4459</v>
      </c>
      <c r="BO223" s="372" t="s">
        <v>4453</v>
      </c>
      <c r="BP223" s="372" t="s">
        <v>4454</v>
      </c>
      <c r="BQ223" s="372" t="s">
        <v>4491</v>
      </c>
      <c r="BR223" s="372" t="s">
        <v>4455</v>
      </c>
      <c r="BS223" s="373"/>
      <c r="BT223" s="354" t="s">
        <v>554</v>
      </c>
    </row>
    <row r="224" spans="1:72" s="428" customFormat="1" ht="11" x14ac:dyDescent="0.3">
      <c r="A224" s="841" t="s">
        <v>6290</v>
      </c>
      <c r="B224" s="842"/>
      <c r="C224" s="843">
        <v>46029</v>
      </c>
      <c r="D224" s="842"/>
      <c r="E224" s="844">
        <v>18.797599999999999</v>
      </c>
      <c r="F224" s="842"/>
      <c r="G224" s="845">
        <v>72.411000000000001</v>
      </c>
      <c r="H224" s="847"/>
      <c r="I224" s="846">
        <v>-1.24E-2</v>
      </c>
      <c r="J224" s="846">
        <v>-0.23150000000000001</v>
      </c>
      <c r="K224" s="846">
        <v>3.2599</v>
      </c>
      <c r="L224" s="846">
        <v>15.681800000000001</v>
      </c>
      <c r="M224" s="846" t="s">
        <v>430</v>
      </c>
      <c r="N224" s="848" t="s">
        <v>430</v>
      </c>
      <c r="O224" s="846" t="s">
        <v>430</v>
      </c>
      <c r="P224" s="846" t="s">
        <v>430</v>
      </c>
      <c r="Q224" s="846" t="s">
        <v>430</v>
      </c>
      <c r="R224" s="846" t="s">
        <v>430</v>
      </c>
      <c r="S224" s="846">
        <v>19.381699999999999</v>
      </c>
      <c r="T224" s="846" t="s">
        <v>430</v>
      </c>
      <c r="U224" s="846" t="s">
        <v>430</v>
      </c>
      <c r="V224" s="846" t="s">
        <v>430</v>
      </c>
      <c r="W224" s="846">
        <v>1.3649</v>
      </c>
      <c r="X224" s="846">
        <v>2.2826</v>
      </c>
      <c r="Y224" s="847"/>
      <c r="Z224" s="844">
        <v>178</v>
      </c>
      <c r="AA224" s="844">
        <v>146</v>
      </c>
      <c r="AB224" s="844">
        <v>69</v>
      </c>
      <c r="AC224" s="844">
        <v>37</v>
      </c>
      <c r="AD224" s="844" t="s">
        <v>430</v>
      </c>
      <c r="AE224" s="844" t="s">
        <v>430</v>
      </c>
      <c r="AF224" s="844" t="s">
        <v>430</v>
      </c>
      <c r="AG224" s="844" t="s">
        <v>430</v>
      </c>
      <c r="AH224" s="844" t="s">
        <v>430</v>
      </c>
      <c r="AI224" s="844" t="s">
        <v>430</v>
      </c>
      <c r="AJ224" s="844">
        <v>35</v>
      </c>
      <c r="AK224" s="844" t="s">
        <v>430</v>
      </c>
      <c r="AL224" s="844" t="s">
        <v>430</v>
      </c>
      <c r="AM224" s="844" t="s">
        <v>430</v>
      </c>
      <c r="AN224" s="844">
        <v>165</v>
      </c>
      <c r="AO224" s="842"/>
      <c r="AP224" s="846" t="s">
        <v>430</v>
      </c>
      <c r="AQ224" s="846" t="s">
        <v>430</v>
      </c>
      <c r="AR224" s="846" t="s">
        <v>430</v>
      </c>
      <c r="AS224" s="846" t="s">
        <v>430</v>
      </c>
      <c r="AT224" s="846" t="s">
        <v>430</v>
      </c>
      <c r="AU224" s="849"/>
      <c r="AV224" s="844" t="s">
        <v>430</v>
      </c>
      <c r="AW224" s="844" t="s">
        <v>430</v>
      </c>
      <c r="AX224" s="844" t="s">
        <v>430</v>
      </c>
      <c r="AY224" s="844" t="s">
        <v>430</v>
      </c>
      <c r="AZ224" s="844" t="s">
        <v>430</v>
      </c>
      <c r="BA224" s="847"/>
      <c r="BB224" s="846">
        <v>29.039157587997099</v>
      </c>
      <c r="BC224" s="846">
        <v>0.99526429779235104</v>
      </c>
      <c r="BD224" s="846">
        <v>5.4471605232681797E-2</v>
      </c>
      <c r="BE224" s="852">
        <v>-2.4663689808641899E-2</v>
      </c>
      <c r="BF224" s="847"/>
      <c r="BG224" s="855">
        <v>0.20030000000000001</v>
      </c>
      <c r="BH224" s="842"/>
      <c r="BI224" s="846">
        <v>89.290999999999997</v>
      </c>
      <c r="BJ224" s="846">
        <v>7.3301699999999999</v>
      </c>
      <c r="BK224" s="846" t="s">
        <v>430</v>
      </c>
      <c r="BL224" s="846">
        <v>3.3788299999999998</v>
      </c>
      <c r="BM224" s="842"/>
      <c r="BN224" s="855" t="s">
        <v>6291</v>
      </c>
      <c r="BO224" s="855" t="s">
        <v>4576</v>
      </c>
      <c r="BP224" s="855" t="s">
        <v>4465</v>
      </c>
      <c r="BQ224" s="855" t="s">
        <v>4466</v>
      </c>
      <c r="BR224" s="855" t="s">
        <v>5811</v>
      </c>
      <c r="BS224" s="842"/>
      <c r="BT224" s="856" t="s">
        <v>554</v>
      </c>
    </row>
    <row r="225" spans="1:72" s="428" customFormat="1" x14ac:dyDescent="0.25">
      <c r="A225" s="345" t="s">
        <v>6292</v>
      </c>
      <c r="B225" s="373"/>
      <c r="C225" s="719">
        <v>45937</v>
      </c>
      <c r="D225" s="373"/>
      <c r="E225" s="346">
        <v>15.3301</v>
      </c>
      <c r="F225" s="373"/>
      <c r="G225" s="347">
        <v>9.2075999999999993</v>
      </c>
      <c r="H225" s="374"/>
      <c r="I225" s="348">
        <v>2.1716000000000002</v>
      </c>
      <c r="J225" s="348">
        <v>1.0912999999999999</v>
      </c>
      <c r="K225" s="348">
        <v>6.3037000000000001</v>
      </c>
      <c r="L225" s="348">
        <v>22.042300000000001</v>
      </c>
      <c r="M225" s="348">
        <v>-7.1028000000000002</v>
      </c>
      <c r="N225" s="350" t="s">
        <v>430</v>
      </c>
      <c r="O225" s="348" t="s">
        <v>430</v>
      </c>
      <c r="P225" s="348" t="s">
        <v>430</v>
      </c>
      <c r="Q225" s="348" t="s">
        <v>430</v>
      </c>
      <c r="R225" s="348" t="s">
        <v>430</v>
      </c>
      <c r="S225" s="348">
        <v>26.328800000000001</v>
      </c>
      <c r="T225" s="348">
        <v>-6.3296999999999999</v>
      </c>
      <c r="U225" s="348" t="s">
        <v>430</v>
      </c>
      <c r="V225" s="348" t="s">
        <v>430</v>
      </c>
      <c r="W225" s="348">
        <v>5.2045000000000003</v>
      </c>
      <c r="X225" s="348">
        <v>-7.9240000000000004</v>
      </c>
      <c r="Y225" s="374"/>
      <c r="Z225" s="346">
        <v>1</v>
      </c>
      <c r="AA225" s="346">
        <v>42</v>
      </c>
      <c r="AB225" s="346">
        <v>33</v>
      </c>
      <c r="AC225" s="346">
        <v>12</v>
      </c>
      <c r="AD225" s="346">
        <v>178</v>
      </c>
      <c r="AE225" s="346" t="s">
        <v>430</v>
      </c>
      <c r="AF225" s="346" t="s">
        <v>430</v>
      </c>
      <c r="AG225" s="346" t="s">
        <v>430</v>
      </c>
      <c r="AH225" s="346" t="s">
        <v>430</v>
      </c>
      <c r="AI225" s="346" t="s">
        <v>430</v>
      </c>
      <c r="AJ225" s="346">
        <v>8</v>
      </c>
      <c r="AK225" s="346">
        <v>177</v>
      </c>
      <c r="AL225" s="346" t="s">
        <v>430</v>
      </c>
      <c r="AM225" s="346" t="s">
        <v>430</v>
      </c>
      <c r="AN225" s="346">
        <v>35</v>
      </c>
      <c r="AO225" s="373"/>
      <c r="AP225" s="348" t="s">
        <v>430</v>
      </c>
      <c r="AQ225" s="348" t="s">
        <v>430</v>
      </c>
      <c r="AR225" s="348" t="s">
        <v>430</v>
      </c>
      <c r="AS225" s="348" t="s">
        <v>430</v>
      </c>
      <c r="AT225" s="348" t="s">
        <v>430</v>
      </c>
      <c r="AU225" s="351"/>
      <c r="AV225" s="346" t="s">
        <v>430</v>
      </c>
      <c r="AW225" s="346" t="s">
        <v>430</v>
      </c>
      <c r="AX225" s="346" t="s">
        <v>430</v>
      </c>
      <c r="AY225" s="346" t="s">
        <v>430</v>
      </c>
      <c r="AZ225" s="346" t="s">
        <v>430</v>
      </c>
      <c r="BA225" s="374"/>
      <c r="BB225" s="348">
        <v>36.870658255022903</v>
      </c>
      <c r="BC225" s="348">
        <v>0.99749125872607303</v>
      </c>
      <c r="BD225" s="348">
        <v>-4.4229281879645498E-2</v>
      </c>
      <c r="BE225" s="375">
        <v>-3.4474031348409803E-2</v>
      </c>
      <c r="BF225" s="374"/>
      <c r="BG225" s="372">
        <v>6.1699999999999998E-2</v>
      </c>
      <c r="BH225" s="373"/>
      <c r="BI225" s="348">
        <v>32.720399999999998</v>
      </c>
      <c r="BJ225" s="348">
        <v>52.146700000000003</v>
      </c>
      <c r="BK225" s="348">
        <v>15.13</v>
      </c>
      <c r="BL225" s="348">
        <v>2.8999999999999998E-3</v>
      </c>
      <c r="BM225" s="373"/>
      <c r="BN225" s="372" t="s">
        <v>6293</v>
      </c>
      <c r="BO225" s="372" t="s">
        <v>4879</v>
      </c>
      <c r="BP225" s="372" t="s">
        <v>430</v>
      </c>
      <c r="BQ225" s="372" t="s">
        <v>430</v>
      </c>
      <c r="BR225" s="372" t="s">
        <v>430</v>
      </c>
      <c r="BS225" s="373"/>
      <c r="BT225" s="354" t="s">
        <v>554</v>
      </c>
    </row>
    <row r="226" spans="1:72" s="428" customFormat="1" x14ac:dyDescent="0.25">
      <c r="A226" s="345" t="s">
        <v>6294</v>
      </c>
      <c r="B226" s="373"/>
      <c r="C226" s="719">
        <v>45323</v>
      </c>
      <c r="D226" s="373"/>
      <c r="E226" s="346">
        <v>16.2256</v>
      </c>
      <c r="F226" s="373"/>
      <c r="G226" s="347">
        <v>160.86920000000001</v>
      </c>
      <c r="H226" s="374"/>
      <c r="I226" s="348">
        <v>0.2223</v>
      </c>
      <c r="J226" s="348">
        <v>3.5709</v>
      </c>
      <c r="K226" s="348">
        <v>1.8714999999999999</v>
      </c>
      <c r="L226" s="348">
        <v>12.154500000000001</v>
      </c>
      <c r="M226" s="348">
        <v>8.3757999999999999</v>
      </c>
      <c r="N226" s="350">
        <v>13.470800000000001</v>
      </c>
      <c r="O226" s="348">
        <v>13.8864</v>
      </c>
      <c r="P226" s="348" t="s">
        <v>430</v>
      </c>
      <c r="Q226" s="348" t="s">
        <v>430</v>
      </c>
      <c r="R226" s="348" t="s">
        <v>430</v>
      </c>
      <c r="S226" s="348">
        <v>12.3818</v>
      </c>
      <c r="T226" s="348">
        <v>9.1646999999999998</v>
      </c>
      <c r="U226" s="348">
        <v>12.976800000000001</v>
      </c>
      <c r="V226" s="348">
        <v>10.6975</v>
      </c>
      <c r="W226" s="348">
        <v>3.7075999999999998</v>
      </c>
      <c r="X226" s="348">
        <v>15.620900000000001</v>
      </c>
      <c r="Y226" s="374"/>
      <c r="Z226" s="346">
        <v>132</v>
      </c>
      <c r="AA226" s="346">
        <v>3</v>
      </c>
      <c r="AB226" s="346">
        <v>125</v>
      </c>
      <c r="AC226" s="346">
        <v>90</v>
      </c>
      <c r="AD226" s="346">
        <v>18</v>
      </c>
      <c r="AE226" s="346">
        <v>37</v>
      </c>
      <c r="AF226" s="346">
        <v>21</v>
      </c>
      <c r="AG226" s="346" t="s">
        <v>430</v>
      </c>
      <c r="AH226" s="346" t="s">
        <v>430</v>
      </c>
      <c r="AI226" s="346" t="s">
        <v>430</v>
      </c>
      <c r="AJ226" s="346">
        <v>125</v>
      </c>
      <c r="AK226" s="346">
        <v>18</v>
      </c>
      <c r="AL226" s="346">
        <v>37</v>
      </c>
      <c r="AM226" s="346">
        <v>39</v>
      </c>
      <c r="AN226" s="346">
        <v>48</v>
      </c>
      <c r="AO226" s="373"/>
      <c r="AP226" s="348" t="s">
        <v>430</v>
      </c>
      <c r="AQ226" s="348" t="s">
        <v>430</v>
      </c>
      <c r="AR226" s="348" t="s">
        <v>430</v>
      </c>
      <c r="AS226" s="348" t="s">
        <v>430</v>
      </c>
      <c r="AT226" s="348">
        <v>18.329999999999998</v>
      </c>
      <c r="AU226" s="351"/>
      <c r="AV226" s="346" t="s">
        <v>430</v>
      </c>
      <c r="AW226" s="346" t="s">
        <v>430</v>
      </c>
      <c r="AX226" s="346" t="s">
        <v>430</v>
      </c>
      <c r="AY226" s="346" t="s">
        <v>430</v>
      </c>
      <c r="AZ226" s="346">
        <v>28</v>
      </c>
      <c r="BA226" s="374"/>
      <c r="BB226" s="348">
        <v>13.241234794514799</v>
      </c>
      <c r="BC226" s="348">
        <v>0.99886177422287004</v>
      </c>
      <c r="BD226" s="348">
        <v>4.6596019992142898E-2</v>
      </c>
      <c r="BE226" s="375">
        <v>-1.7224901530012399E-2</v>
      </c>
      <c r="BF226" s="374"/>
      <c r="BG226" s="372">
        <v>2.8799999999999999E-2</v>
      </c>
      <c r="BH226" s="373"/>
      <c r="BI226" s="348">
        <v>61.273699999999998</v>
      </c>
      <c r="BJ226" s="348">
        <v>36.839500000000001</v>
      </c>
      <c r="BK226" s="348">
        <v>1.84124</v>
      </c>
      <c r="BL226" s="348">
        <v>4.5560000000000003E-2</v>
      </c>
      <c r="BM226" s="373"/>
      <c r="BN226" s="372" t="s">
        <v>6249</v>
      </c>
      <c r="BO226" s="372" t="s">
        <v>6009</v>
      </c>
      <c r="BP226" s="372" t="s">
        <v>5160</v>
      </c>
      <c r="BQ226" s="372" t="s">
        <v>430</v>
      </c>
      <c r="BR226" s="372" t="s">
        <v>430</v>
      </c>
      <c r="BS226" s="373"/>
      <c r="BT226" s="354" t="s">
        <v>554</v>
      </c>
    </row>
    <row r="227" spans="1:72" s="428" customFormat="1" x14ac:dyDescent="0.25">
      <c r="A227" s="345" t="s">
        <v>6295</v>
      </c>
      <c r="B227" s="373"/>
      <c r="C227" s="719">
        <v>45656</v>
      </c>
      <c r="D227" s="373"/>
      <c r="E227" s="346">
        <v>15.683199999999999</v>
      </c>
      <c r="F227" s="373"/>
      <c r="G227" s="347">
        <v>24.402799999999999</v>
      </c>
      <c r="H227" s="374"/>
      <c r="I227" s="348">
        <v>-0.69950000000000001</v>
      </c>
      <c r="J227" s="348">
        <v>0.47720000000000001</v>
      </c>
      <c r="K227" s="348">
        <v>-0.81169999999999998</v>
      </c>
      <c r="L227" s="348">
        <v>11.8568</v>
      </c>
      <c r="M227" s="348">
        <v>0.9294</v>
      </c>
      <c r="N227" s="350">
        <v>4.2218</v>
      </c>
      <c r="O227" s="348" t="s">
        <v>430</v>
      </c>
      <c r="P227" s="348" t="s">
        <v>430</v>
      </c>
      <c r="Q227" s="348" t="s">
        <v>430</v>
      </c>
      <c r="R227" s="348" t="s">
        <v>430</v>
      </c>
      <c r="S227" s="348">
        <v>15.061400000000001</v>
      </c>
      <c r="T227" s="348">
        <v>0.9365</v>
      </c>
      <c r="U227" s="348">
        <v>8.0990000000000002</v>
      </c>
      <c r="V227" s="348">
        <v>1.1539999999999999</v>
      </c>
      <c r="W227" s="348">
        <v>0.87009999999999998</v>
      </c>
      <c r="X227" s="348">
        <v>10.720700000000001</v>
      </c>
      <c r="Y227" s="374"/>
      <c r="Z227" s="346">
        <v>213</v>
      </c>
      <c r="AA227" s="346">
        <v>49</v>
      </c>
      <c r="AB227" s="346">
        <v>208</v>
      </c>
      <c r="AC227" s="346">
        <v>92</v>
      </c>
      <c r="AD227" s="346">
        <v>101</v>
      </c>
      <c r="AE227" s="346">
        <v>84</v>
      </c>
      <c r="AF227" s="346" t="s">
        <v>430</v>
      </c>
      <c r="AG227" s="346" t="s">
        <v>430</v>
      </c>
      <c r="AH227" s="346" t="s">
        <v>430</v>
      </c>
      <c r="AI227" s="346" t="s">
        <v>430</v>
      </c>
      <c r="AJ227" s="346">
        <v>102</v>
      </c>
      <c r="AK227" s="346">
        <v>84</v>
      </c>
      <c r="AL227" s="346">
        <v>66</v>
      </c>
      <c r="AM227" s="346">
        <v>100</v>
      </c>
      <c r="AN227" s="346">
        <v>174</v>
      </c>
      <c r="AO227" s="373"/>
      <c r="AP227" s="348" t="s">
        <v>430</v>
      </c>
      <c r="AQ227" s="348" t="s">
        <v>430</v>
      </c>
      <c r="AR227" s="348" t="s">
        <v>430</v>
      </c>
      <c r="AS227" s="348" t="s">
        <v>430</v>
      </c>
      <c r="AT227" s="348">
        <v>7.42</v>
      </c>
      <c r="AU227" s="351"/>
      <c r="AV227" s="346" t="s">
        <v>430</v>
      </c>
      <c r="AW227" s="346" t="s">
        <v>430</v>
      </c>
      <c r="AX227" s="346" t="s">
        <v>430</v>
      </c>
      <c r="AY227" s="346" t="s">
        <v>430</v>
      </c>
      <c r="AZ227" s="346">
        <v>79</v>
      </c>
      <c r="BA227" s="374"/>
      <c r="BB227" s="348">
        <v>17.5459882862285</v>
      </c>
      <c r="BC227" s="348">
        <v>1.0001387899494201</v>
      </c>
      <c r="BD227" s="348">
        <v>6.0866218866414599E-2</v>
      </c>
      <c r="BE227" s="375">
        <v>-2.2157476218163299E-2</v>
      </c>
      <c r="BF227" s="374"/>
      <c r="BG227" s="372">
        <v>7.9799999999999996E-2</v>
      </c>
      <c r="BH227" s="373"/>
      <c r="BI227" s="348">
        <v>31.564399999999999</v>
      </c>
      <c r="BJ227" s="348">
        <v>44.609299999999998</v>
      </c>
      <c r="BK227" s="348">
        <v>23.6584</v>
      </c>
      <c r="BL227" s="348">
        <v>0.16789999999999999</v>
      </c>
      <c r="BM227" s="373"/>
      <c r="BN227" s="372" t="s">
        <v>6296</v>
      </c>
      <c r="BO227" s="372" t="s">
        <v>6297</v>
      </c>
      <c r="BP227" s="372" t="s">
        <v>5787</v>
      </c>
      <c r="BQ227" s="372" t="s">
        <v>430</v>
      </c>
      <c r="BR227" s="372" t="s">
        <v>430</v>
      </c>
      <c r="BS227" s="373"/>
      <c r="BT227" s="354" t="s">
        <v>554</v>
      </c>
    </row>
    <row r="228" spans="1:72" s="428" customFormat="1" x14ac:dyDescent="0.25">
      <c r="A228" s="345" t="s">
        <v>6298</v>
      </c>
      <c r="B228" s="373"/>
      <c r="C228" s="719">
        <v>45981</v>
      </c>
      <c r="D228" s="373"/>
      <c r="E228" s="889">
        <v>14.38</v>
      </c>
      <c r="F228" s="373"/>
      <c r="G228" s="347">
        <v>77.363200000000006</v>
      </c>
      <c r="H228" s="374"/>
      <c r="I228" s="348">
        <v>1.0379</v>
      </c>
      <c r="J228" s="348">
        <v>4.2500000000000003E-2</v>
      </c>
      <c r="K228" s="348">
        <v>2.4192999999999998</v>
      </c>
      <c r="L228" s="348">
        <v>4.4252000000000002</v>
      </c>
      <c r="M228" s="348">
        <v>-9.3469999999999995</v>
      </c>
      <c r="N228" s="350" t="s">
        <v>430</v>
      </c>
      <c r="O228" s="348" t="s">
        <v>430</v>
      </c>
      <c r="P228" s="348" t="s">
        <v>430</v>
      </c>
      <c r="Q228" s="348" t="s">
        <v>430</v>
      </c>
      <c r="R228" s="348" t="s">
        <v>430</v>
      </c>
      <c r="S228" s="348">
        <v>7.4941000000000004</v>
      </c>
      <c r="T228" s="348">
        <v>-9.1466999999999992</v>
      </c>
      <c r="U228" s="348" t="s">
        <v>430</v>
      </c>
      <c r="V228" s="348" t="s">
        <v>430</v>
      </c>
      <c r="W228" s="348">
        <v>3.2578</v>
      </c>
      <c r="X228" s="348">
        <v>-9.6569000000000003</v>
      </c>
      <c r="Y228" s="374"/>
      <c r="Z228" s="346">
        <v>37</v>
      </c>
      <c r="AA228" s="346">
        <v>88</v>
      </c>
      <c r="AB228" s="346">
        <v>96</v>
      </c>
      <c r="AC228" s="346">
        <v>206</v>
      </c>
      <c r="AD228" s="346">
        <v>212</v>
      </c>
      <c r="AE228" s="346" t="s">
        <v>430</v>
      </c>
      <c r="AF228" s="346" t="s">
        <v>430</v>
      </c>
      <c r="AG228" s="346" t="s">
        <v>430</v>
      </c>
      <c r="AH228" s="346" t="s">
        <v>430</v>
      </c>
      <c r="AI228" s="346" t="s">
        <v>430</v>
      </c>
      <c r="AJ228" s="346">
        <v>213</v>
      </c>
      <c r="AK228" s="346">
        <v>216</v>
      </c>
      <c r="AL228" s="346" t="s">
        <v>430</v>
      </c>
      <c r="AM228" s="346" t="s">
        <v>430</v>
      </c>
      <c r="AN228" s="346">
        <v>64</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16.1971926408911</v>
      </c>
      <c r="BC228" s="348">
        <v>0.99687367089658296</v>
      </c>
      <c r="BD228" s="348">
        <v>-0.103029952807711</v>
      </c>
      <c r="BE228" s="375">
        <v>-1.02670176102029E-2</v>
      </c>
      <c r="BF228" s="374"/>
      <c r="BG228" s="372">
        <v>4.9299999999999997E-2</v>
      </c>
      <c r="BH228" s="373"/>
      <c r="BI228" s="348">
        <v>99.675200000000004</v>
      </c>
      <c r="BJ228" s="348" t="s">
        <v>430</v>
      </c>
      <c r="BK228" s="348" t="s">
        <v>430</v>
      </c>
      <c r="BL228" s="348">
        <v>0.32479999999999998</v>
      </c>
      <c r="BM228" s="373"/>
      <c r="BN228" s="372" t="s">
        <v>5139</v>
      </c>
      <c r="BO228" s="372" t="s">
        <v>5140</v>
      </c>
      <c r="BP228" s="372" t="s">
        <v>4546</v>
      </c>
      <c r="BQ228" s="372" t="s">
        <v>4547</v>
      </c>
      <c r="BR228" s="372" t="s">
        <v>983</v>
      </c>
      <c r="BS228" s="373"/>
      <c r="BT228" s="354" t="s">
        <v>554</v>
      </c>
    </row>
    <row r="229" spans="1:72" s="428" customFormat="1" x14ac:dyDescent="0.25">
      <c r="A229" s="345" t="s">
        <v>6299</v>
      </c>
      <c r="B229" s="373"/>
      <c r="C229" s="719">
        <v>45943</v>
      </c>
      <c r="D229" s="373"/>
      <c r="E229" s="346">
        <v>15.22</v>
      </c>
      <c r="F229" s="373"/>
      <c r="G229" s="347">
        <v>25.1968</v>
      </c>
      <c r="H229" s="374"/>
      <c r="I229" s="348">
        <v>0.67079999999999995</v>
      </c>
      <c r="J229" s="348">
        <v>-0.1019</v>
      </c>
      <c r="K229" s="348">
        <v>1.8673999999999999</v>
      </c>
      <c r="L229" s="348">
        <v>6.9745999999999997</v>
      </c>
      <c r="M229" s="348">
        <v>-5.7390999999999996</v>
      </c>
      <c r="N229" s="350" t="s">
        <v>430</v>
      </c>
      <c r="O229" s="348" t="s">
        <v>430</v>
      </c>
      <c r="P229" s="348" t="s">
        <v>430</v>
      </c>
      <c r="Q229" s="348" t="s">
        <v>430</v>
      </c>
      <c r="R229" s="348" t="s">
        <v>430</v>
      </c>
      <c r="S229" s="348">
        <v>9.9010999999999996</v>
      </c>
      <c r="T229" s="348">
        <v>-5.7803000000000004</v>
      </c>
      <c r="U229" s="348" t="s">
        <v>430</v>
      </c>
      <c r="V229" s="348" t="s">
        <v>430</v>
      </c>
      <c r="W229" s="348">
        <v>2.0849000000000002</v>
      </c>
      <c r="X229" s="348">
        <v>-2.7694999999999999</v>
      </c>
      <c r="Y229" s="374"/>
      <c r="Z229" s="346">
        <v>74</v>
      </c>
      <c r="AA229" s="346">
        <v>135</v>
      </c>
      <c r="AB229" s="346">
        <v>126</v>
      </c>
      <c r="AC229" s="346">
        <v>156</v>
      </c>
      <c r="AD229" s="346">
        <v>165</v>
      </c>
      <c r="AE229" s="346" t="s">
        <v>430</v>
      </c>
      <c r="AF229" s="346" t="s">
        <v>430</v>
      </c>
      <c r="AG229" s="346" t="s">
        <v>430</v>
      </c>
      <c r="AH229" s="346" t="s">
        <v>430</v>
      </c>
      <c r="AI229" s="346" t="s">
        <v>430</v>
      </c>
      <c r="AJ229" s="346">
        <v>161</v>
      </c>
      <c r="AK229" s="346">
        <v>163</v>
      </c>
      <c r="AL229" s="346" t="s">
        <v>430</v>
      </c>
      <c r="AM229" s="346" t="s">
        <v>430</v>
      </c>
      <c r="AN229" s="346">
        <v>127</v>
      </c>
      <c r="AO229" s="373"/>
      <c r="AP229" s="348" t="s">
        <v>430</v>
      </c>
      <c r="AQ229" s="348" t="s">
        <v>430</v>
      </c>
      <c r="AR229" s="348" t="s">
        <v>430</v>
      </c>
      <c r="AS229" s="348" t="s">
        <v>430</v>
      </c>
      <c r="AT229" s="348" t="s">
        <v>430</v>
      </c>
      <c r="AU229" s="351"/>
      <c r="AV229" s="346" t="s">
        <v>430</v>
      </c>
      <c r="AW229" s="346" t="s">
        <v>430</v>
      </c>
      <c r="AX229" s="346" t="s">
        <v>430</v>
      </c>
      <c r="AY229" s="346" t="s">
        <v>430</v>
      </c>
      <c r="AZ229" s="346" t="s">
        <v>430</v>
      </c>
      <c r="BA229" s="374"/>
      <c r="BB229" s="348">
        <v>16.4822614246619</v>
      </c>
      <c r="BC229" s="348">
        <v>0.99808106011905096</v>
      </c>
      <c r="BD229" s="348">
        <v>-5.6920939409637702E-2</v>
      </c>
      <c r="BE229" s="375">
        <v>-2.9588280674332699E-2</v>
      </c>
      <c r="BF229" s="374"/>
      <c r="BG229" s="372">
        <v>0.18190000000000001</v>
      </c>
      <c r="BH229" s="373"/>
      <c r="BI229" s="348">
        <v>97.851799999999997</v>
      </c>
      <c r="BJ229" s="348">
        <v>1.385</v>
      </c>
      <c r="BK229" s="348" t="s">
        <v>430</v>
      </c>
      <c r="BL229" s="348">
        <v>0.76319999999999999</v>
      </c>
      <c r="BM229" s="373"/>
      <c r="BN229" s="372" t="s">
        <v>4854</v>
      </c>
      <c r="BO229" s="372" t="s">
        <v>4541</v>
      </c>
      <c r="BP229" s="372" t="s">
        <v>4542</v>
      </c>
      <c r="BQ229" s="372" t="s">
        <v>4543</v>
      </c>
      <c r="BR229" s="372" t="s">
        <v>922</v>
      </c>
      <c r="BS229" s="373"/>
      <c r="BT229" s="354" t="s">
        <v>554</v>
      </c>
    </row>
    <row r="230" spans="1:72" s="428" customFormat="1" x14ac:dyDescent="0.25">
      <c r="A230" s="345" t="s">
        <v>6300</v>
      </c>
      <c r="B230" s="373"/>
      <c r="C230" s="719">
        <v>45940</v>
      </c>
      <c r="D230" s="373"/>
      <c r="E230" s="346">
        <v>14.575900000000001</v>
      </c>
      <c r="F230" s="373"/>
      <c r="G230" s="347">
        <v>9.7241</v>
      </c>
      <c r="H230" s="374"/>
      <c r="I230" s="348">
        <v>-0.1653</v>
      </c>
      <c r="J230" s="348">
        <v>-1.4722</v>
      </c>
      <c r="K230" s="348">
        <v>0.30330000000000001</v>
      </c>
      <c r="L230" s="348">
        <v>6.3627000000000002</v>
      </c>
      <c r="M230" s="348">
        <v>-9.6088000000000005</v>
      </c>
      <c r="N230" s="350" t="s">
        <v>430</v>
      </c>
      <c r="O230" s="348" t="s">
        <v>430</v>
      </c>
      <c r="P230" s="348" t="s">
        <v>430</v>
      </c>
      <c r="Q230" s="348" t="s">
        <v>430</v>
      </c>
      <c r="R230" s="348" t="s">
        <v>430</v>
      </c>
      <c r="S230" s="348">
        <v>8.6844000000000001</v>
      </c>
      <c r="T230" s="348">
        <v>-8.4808000000000003</v>
      </c>
      <c r="U230" s="348" t="s">
        <v>430</v>
      </c>
      <c r="V230" s="348" t="s">
        <v>430</v>
      </c>
      <c r="W230" s="348">
        <v>-0.44940000000000002</v>
      </c>
      <c r="X230" s="348">
        <v>-7.8651</v>
      </c>
      <c r="Y230" s="374"/>
      <c r="Z230" s="346">
        <v>186</v>
      </c>
      <c r="AA230" s="346">
        <v>217</v>
      </c>
      <c r="AB230" s="346">
        <v>193</v>
      </c>
      <c r="AC230" s="346">
        <v>163</v>
      </c>
      <c r="AD230" s="346">
        <v>224</v>
      </c>
      <c r="AE230" s="346" t="s">
        <v>430</v>
      </c>
      <c r="AF230" s="346" t="s">
        <v>430</v>
      </c>
      <c r="AG230" s="346" t="s">
        <v>430</v>
      </c>
      <c r="AH230" s="346" t="s">
        <v>430</v>
      </c>
      <c r="AI230" s="346" t="s">
        <v>430</v>
      </c>
      <c r="AJ230" s="346">
        <v>173</v>
      </c>
      <c r="AK230" s="346">
        <v>210</v>
      </c>
      <c r="AL230" s="346" t="s">
        <v>430</v>
      </c>
      <c r="AM230" s="346" t="s">
        <v>430</v>
      </c>
      <c r="AN230" s="346">
        <v>205</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13.787073526305701</v>
      </c>
      <c r="BC230" s="348">
        <v>0.98682144476414002</v>
      </c>
      <c r="BD230" s="348">
        <v>-0.119488421703943</v>
      </c>
      <c r="BE230" s="375">
        <v>-7.6742558841688804E-2</v>
      </c>
      <c r="BF230" s="374"/>
      <c r="BG230" s="372">
        <v>0.24970000000000001</v>
      </c>
      <c r="BH230" s="373"/>
      <c r="BI230" s="348">
        <v>42.6631</v>
      </c>
      <c r="BJ230" s="348">
        <v>23.851299999999998</v>
      </c>
      <c r="BK230" s="348">
        <v>33.251800000000003</v>
      </c>
      <c r="BL230" s="348">
        <v>0.23380000000000001</v>
      </c>
      <c r="BM230" s="373"/>
      <c r="BN230" s="372" t="s">
        <v>6301</v>
      </c>
      <c r="BO230" s="372" t="s">
        <v>6302</v>
      </c>
      <c r="BP230" s="372" t="s">
        <v>6303</v>
      </c>
      <c r="BQ230" s="372" t="s">
        <v>6304</v>
      </c>
      <c r="BR230" s="372" t="s">
        <v>6305</v>
      </c>
      <c r="BS230" s="373"/>
      <c r="BT230" s="354" t="s">
        <v>554</v>
      </c>
    </row>
    <row r="231" spans="1:72" s="428" customFormat="1" x14ac:dyDescent="0.25">
      <c r="A231" s="345" t="s">
        <v>6306</v>
      </c>
      <c r="B231" s="373"/>
      <c r="C231" s="719">
        <v>45168</v>
      </c>
      <c r="D231" s="373"/>
      <c r="E231" s="346">
        <v>13.882899999999999</v>
      </c>
      <c r="F231" s="373"/>
      <c r="G231" s="347">
        <v>230.85169999999999</v>
      </c>
      <c r="H231" s="374"/>
      <c r="I231" s="348">
        <v>8.2600000000000007E-2</v>
      </c>
      <c r="J231" s="348">
        <v>0.39269999999999999</v>
      </c>
      <c r="K231" s="348">
        <v>1.7044999999999999</v>
      </c>
      <c r="L231" s="348">
        <v>14.8239</v>
      </c>
      <c r="M231" s="348">
        <v>3.0004</v>
      </c>
      <c r="N231" s="350">
        <v>6.7194000000000003</v>
      </c>
      <c r="O231" s="348">
        <v>5.3135000000000003</v>
      </c>
      <c r="P231" s="348" t="s">
        <v>430</v>
      </c>
      <c r="Q231" s="348" t="s">
        <v>430</v>
      </c>
      <c r="R231" s="348" t="s">
        <v>430</v>
      </c>
      <c r="S231" s="348">
        <v>17.820799999999998</v>
      </c>
      <c r="T231" s="348">
        <v>2.8677999999999999</v>
      </c>
      <c r="U231" s="348">
        <v>8.9883000000000006</v>
      </c>
      <c r="V231" s="348">
        <v>4.4642999999999997</v>
      </c>
      <c r="W231" s="348">
        <v>1.3974</v>
      </c>
      <c r="X231" s="348">
        <v>17.453499999999998</v>
      </c>
      <c r="Y231" s="374"/>
      <c r="Z231" s="346">
        <v>157</v>
      </c>
      <c r="AA231" s="346">
        <v>60</v>
      </c>
      <c r="AB231" s="346">
        <v>136</v>
      </c>
      <c r="AC231" s="346">
        <v>50</v>
      </c>
      <c r="AD231" s="346">
        <v>71</v>
      </c>
      <c r="AE231" s="346">
        <v>69</v>
      </c>
      <c r="AF231" s="346">
        <v>51</v>
      </c>
      <c r="AG231" s="346" t="s">
        <v>430</v>
      </c>
      <c r="AH231" s="346" t="s">
        <v>430</v>
      </c>
      <c r="AI231" s="346" t="s">
        <v>430</v>
      </c>
      <c r="AJ231" s="346">
        <v>52</v>
      </c>
      <c r="AK231" s="346">
        <v>65</v>
      </c>
      <c r="AL231" s="346">
        <v>56</v>
      </c>
      <c r="AM231" s="346">
        <v>70</v>
      </c>
      <c r="AN231" s="346">
        <v>158</v>
      </c>
      <c r="AO231" s="373"/>
      <c r="AP231" s="348" t="s">
        <v>430</v>
      </c>
      <c r="AQ231" s="348" t="s">
        <v>430</v>
      </c>
      <c r="AR231" s="348" t="s">
        <v>430</v>
      </c>
      <c r="AS231" s="348" t="s">
        <v>430</v>
      </c>
      <c r="AT231" s="348">
        <v>11.87</v>
      </c>
      <c r="AU231" s="351"/>
      <c r="AV231" s="346" t="s">
        <v>430</v>
      </c>
      <c r="AW231" s="346" t="s">
        <v>430</v>
      </c>
      <c r="AX231" s="346" t="s">
        <v>430</v>
      </c>
      <c r="AY231" s="346" t="s">
        <v>430</v>
      </c>
      <c r="AZ231" s="346">
        <v>65</v>
      </c>
      <c r="BA231" s="374"/>
      <c r="BB231" s="348">
        <v>15.9392233967901</v>
      </c>
      <c r="BC231" s="348">
        <v>0.99936052391611996</v>
      </c>
      <c r="BD231" s="348">
        <v>6.0743771596600001E-2</v>
      </c>
      <c r="BE231" s="375">
        <v>-1.74123640233971E-2</v>
      </c>
      <c r="BF231" s="374"/>
      <c r="BG231" s="372">
        <v>5.2999999999999999E-2</v>
      </c>
      <c r="BH231" s="373"/>
      <c r="BI231" s="348">
        <v>3.9167200000000002</v>
      </c>
      <c r="BJ231" s="348">
        <v>92.432199999999995</v>
      </c>
      <c r="BK231" s="348">
        <v>3.60364</v>
      </c>
      <c r="BL231" s="348">
        <v>4.7440000000000003E-2</v>
      </c>
      <c r="BM231" s="373"/>
      <c r="BN231" s="372" t="s">
        <v>4614</v>
      </c>
      <c r="BO231" s="372" t="s">
        <v>685</v>
      </c>
      <c r="BP231" s="372" t="s">
        <v>4615</v>
      </c>
      <c r="BQ231" s="372" t="s">
        <v>722</v>
      </c>
      <c r="BR231" s="372" t="s">
        <v>4616</v>
      </c>
      <c r="BS231" s="373"/>
      <c r="BT231" s="354" t="s">
        <v>554</v>
      </c>
    </row>
    <row r="232" spans="1:72" s="428" customFormat="1" x14ac:dyDescent="0.25">
      <c r="A232" s="345" t="s">
        <v>6307</v>
      </c>
      <c r="B232" s="373"/>
      <c r="C232" s="719">
        <v>44456</v>
      </c>
      <c r="D232" s="373"/>
      <c r="E232" s="346">
        <v>13.754099999999999</v>
      </c>
      <c r="F232" s="373"/>
      <c r="G232" s="347">
        <v>118.26130000000001</v>
      </c>
      <c r="H232" s="374"/>
      <c r="I232" s="348">
        <v>-7.4000000000000003E-3</v>
      </c>
      <c r="J232" s="348">
        <v>-0.29289999999999999</v>
      </c>
      <c r="K232" s="348">
        <v>1.907</v>
      </c>
      <c r="L232" s="348">
        <v>9.3749000000000002</v>
      </c>
      <c r="M232" s="348">
        <v>-6.1157000000000004</v>
      </c>
      <c r="N232" s="350">
        <v>-0.5756</v>
      </c>
      <c r="O232" s="348">
        <v>2.1781999999999999</v>
      </c>
      <c r="P232" s="348">
        <v>12.863899999999999</v>
      </c>
      <c r="Q232" s="348" t="s">
        <v>430</v>
      </c>
      <c r="R232" s="348" t="s">
        <v>430</v>
      </c>
      <c r="S232" s="348">
        <v>11.479699999999999</v>
      </c>
      <c r="T232" s="348">
        <v>-6.2397</v>
      </c>
      <c r="U232" s="348">
        <v>-4.5061</v>
      </c>
      <c r="V232" s="348">
        <v>-2.4624000000000001</v>
      </c>
      <c r="W232" s="348">
        <v>2.2841999999999998</v>
      </c>
      <c r="X232" s="348">
        <v>10.875500000000001</v>
      </c>
      <c r="Y232" s="374"/>
      <c r="Z232" s="346">
        <v>170</v>
      </c>
      <c r="AA232" s="346">
        <v>162</v>
      </c>
      <c r="AB232" s="346">
        <v>120</v>
      </c>
      <c r="AC232" s="346">
        <v>132</v>
      </c>
      <c r="AD232" s="346">
        <v>176</v>
      </c>
      <c r="AE232" s="346">
        <v>131</v>
      </c>
      <c r="AF232" s="346">
        <v>84</v>
      </c>
      <c r="AG232" s="346">
        <v>66</v>
      </c>
      <c r="AH232" s="346" t="s">
        <v>430</v>
      </c>
      <c r="AI232" s="346" t="s">
        <v>430</v>
      </c>
      <c r="AJ232" s="346">
        <v>132</v>
      </c>
      <c r="AK232" s="346">
        <v>176</v>
      </c>
      <c r="AL232" s="346">
        <v>199</v>
      </c>
      <c r="AM232" s="346">
        <v>138</v>
      </c>
      <c r="AN232" s="346">
        <v>110</v>
      </c>
      <c r="AO232" s="373"/>
      <c r="AP232" s="348" t="s">
        <v>430</v>
      </c>
      <c r="AQ232" s="348" t="s">
        <v>430</v>
      </c>
      <c r="AR232" s="348" t="s">
        <v>430</v>
      </c>
      <c r="AS232" s="348">
        <v>5.26</v>
      </c>
      <c r="AT232" s="348">
        <v>-4.3899999999999997</v>
      </c>
      <c r="AU232" s="351"/>
      <c r="AV232" s="346" t="s">
        <v>430</v>
      </c>
      <c r="AW232" s="346" t="s">
        <v>430</v>
      </c>
      <c r="AX232" s="346" t="s">
        <v>430</v>
      </c>
      <c r="AY232" s="346">
        <v>78</v>
      </c>
      <c r="AZ232" s="346">
        <v>151</v>
      </c>
      <c r="BA232" s="374"/>
      <c r="BB232" s="348">
        <v>14.175974286630099</v>
      </c>
      <c r="BC232" s="348">
        <v>0.997703142216401</v>
      </c>
      <c r="BD232" s="348">
        <v>5.2402988265961598E-2</v>
      </c>
      <c r="BE232" s="375">
        <v>-3.5270461204389397E-2</v>
      </c>
      <c r="BF232" s="374"/>
      <c r="BG232" s="372">
        <v>0.16109999999999999</v>
      </c>
      <c r="BH232" s="373"/>
      <c r="BI232" s="348">
        <v>94.927700000000002</v>
      </c>
      <c r="BJ232" s="348">
        <v>4.7151899999999998</v>
      </c>
      <c r="BK232" s="348" t="s">
        <v>430</v>
      </c>
      <c r="BL232" s="348">
        <v>0.35710999999999998</v>
      </c>
      <c r="BM232" s="373"/>
      <c r="BN232" s="372" t="s">
        <v>6155</v>
      </c>
      <c r="BO232" s="372" t="s">
        <v>6012</v>
      </c>
      <c r="BP232" s="372" t="s">
        <v>4955</v>
      </c>
      <c r="BQ232" s="372" t="s">
        <v>6014</v>
      </c>
      <c r="BR232" s="372" t="s">
        <v>6015</v>
      </c>
      <c r="BS232" s="373"/>
      <c r="BT232" s="354" t="s">
        <v>554</v>
      </c>
    </row>
    <row r="233" spans="1:72" s="428" customFormat="1" x14ac:dyDescent="0.25">
      <c r="A233" s="345" t="s">
        <v>6308</v>
      </c>
      <c r="B233" s="373"/>
      <c r="C233" s="719">
        <v>45834</v>
      </c>
      <c r="D233" s="373"/>
      <c r="E233" s="346">
        <v>14.3086</v>
      </c>
      <c r="F233" s="373"/>
      <c r="G233" s="347">
        <v>9.8399000000000001</v>
      </c>
      <c r="H233" s="374"/>
      <c r="I233" s="348">
        <v>0.9718</v>
      </c>
      <c r="J233" s="348">
        <v>-0.4955</v>
      </c>
      <c r="K233" s="348">
        <v>2.2561</v>
      </c>
      <c r="L233" s="348">
        <v>4.3269000000000002</v>
      </c>
      <c r="M233" s="348">
        <v>-11.3682</v>
      </c>
      <c r="N233" s="350" t="s">
        <v>430</v>
      </c>
      <c r="O233" s="348" t="s">
        <v>430</v>
      </c>
      <c r="P233" s="348" t="s">
        <v>430</v>
      </c>
      <c r="Q233" s="348" t="s">
        <v>430</v>
      </c>
      <c r="R233" s="348" t="s">
        <v>430</v>
      </c>
      <c r="S233" s="348">
        <v>7.3311000000000002</v>
      </c>
      <c r="T233" s="348">
        <v>-11.3003</v>
      </c>
      <c r="U233" s="348">
        <v>-4.9450000000000003</v>
      </c>
      <c r="V233" s="348">
        <v>-5.5625999999999998</v>
      </c>
      <c r="W233" s="348">
        <v>2.9601000000000002</v>
      </c>
      <c r="X233" s="348">
        <v>-1.601</v>
      </c>
      <c r="Y233" s="374"/>
      <c r="Z233" s="346">
        <v>46</v>
      </c>
      <c r="AA233" s="346">
        <v>172</v>
      </c>
      <c r="AB233" s="346">
        <v>105</v>
      </c>
      <c r="AC233" s="346">
        <v>209</v>
      </c>
      <c r="AD233" s="346">
        <v>227</v>
      </c>
      <c r="AE233" s="346" t="s">
        <v>430</v>
      </c>
      <c r="AF233" s="346" t="s">
        <v>430</v>
      </c>
      <c r="AG233" s="346" t="s">
        <v>430</v>
      </c>
      <c r="AH233" s="346" t="s">
        <v>430</v>
      </c>
      <c r="AI233" s="346" t="s">
        <v>430</v>
      </c>
      <c r="AJ233" s="346">
        <v>216</v>
      </c>
      <c r="AK233" s="346">
        <v>232</v>
      </c>
      <c r="AL233" s="346">
        <v>200</v>
      </c>
      <c r="AM233" s="346">
        <v>176</v>
      </c>
      <c r="AN233" s="346">
        <v>73</v>
      </c>
      <c r="AO233" s="373"/>
      <c r="AP233" s="348" t="s">
        <v>430</v>
      </c>
      <c r="AQ233" s="348" t="s">
        <v>430</v>
      </c>
      <c r="AR233" s="348" t="s">
        <v>430</v>
      </c>
      <c r="AS233" s="348" t="s">
        <v>430</v>
      </c>
      <c r="AT233" s="348">
        <v>-10.210000000000001</v>
      </c>
      <c r="AU233" s="351"/>
      <c r="AV233" s="346" t="s">
        <v>430</v>
      </c>
      <c r="AW233" s="346" t="s">
        <v>430</v>
      </c>
      <c r="AX233" s="346" t="s">
        <v>430</v>
      </c>
      <c r="AY233" s="346" t="s">
        <v>430</v>
      </c>
      <c r="AZ233" s="346">
        <v>198</v>
      </c>
      <c r="BA233" s="374"/>
      <c r="BB233" s="348">
        <v>15.5472231449703</v>
      </c>
      <c r="BC233" s="348">
        <v>0.99901629070628295</v>
      </c>
      <c r="BD233" s="348">
        <v>-4.78183550122349E-2</v>
      </c>
      <c r="BE233" s="375">
        <v>-2.7921090429104699E-2</v>
      </c>
      <c r="BF233" s="374"/>
      <c r="BG233" s="372">
        <v>3.0800000000000001E-2</v>
      </c>
      <c r="BH233" s="373"/>
      <c r="BI233" s="348">
        <v>99.544499999999999</v>
      </c>
      <c r="BJ233" s="348" t="s">
        <v>430</v>
      </c>
      <c r="BK233" s="348" t="s">
        <v>430</v>
      </c>
      <c r="BL233" s="348">
        <v>0.45550000000000002</v>
      </c>
      <c r="BM233" s="373"/>
      <c r="BN233" s="372" t="s">
        <v>6309</v>
      </c>
      <c r="BO233" s="372" t="s">
        <v>6310</v>
      </c>
      <c r="BP233" s="372" t="s">
        <v>6311</v>
      </c>
      <c r="BQ233" s="372" t="s">
        <v>6312</v>
      </c>
      <c r="BR233" s="372" t="s">
        <v>6313</v>
      </c>
      <c r="BS233" s="373"/>
      <c r="BT233" s="354" t="s">
        <v>554</v>
      </c>
    </row>
    <row r="234" spans="1:72" s="428" customFormat="1" x14ac:dyDescent="0.25">
      <c r="A234" s="345" t="s">
        <v>6314</v>
      </c>
      <c r="B234" s="373"/>
      <c r="C234" s="719">
        <v>43707</v>
      </c>
      <c r="D234" s="373"/>
      <c r="E234" s="346">
        <v>13.4</v>
      </c>
      <c r="F234" s="373"/>
      <c r="G234" s="347">
        <v>292.74810000000002</v>
      </c>
      <c r="H234" s="374"/>
      <c r="I234" s="348">
        <v>1.8426</v>
      </c>
      <c r="J234" s="348">
        <v>1.6882999999999999</v>
      </c>
      <c r="K234" s="348">
        <v>7.5149999999999997</v>
      </c>
      <c r="L234" s="348">
        <v>13.18</v>
      </c>
      <c r="M234" s="348">
        <v>-0.32700000000000001</v>
      </c>
      <c r="N234" s="350">
        <v>1.3458000000000001</v>
      </c>
      <c r="O234" s="348">
        <v>5.3514999999999997</v>
      </c>
      <c r="P234" s="348">
        <v>8.8053000000000008</v>
      </c>
      <c r="Q234" s="348">
        <v>9.6003000000000007</v>
      </c>
      <c r="R234" s="348" t="s">
        <v>430</v>
      </c>
      <c r="S234" s="348">
        <v>17.401199999999999</v>
      </c>
      <c r="T234" s="348">
        <v>-1.2444999999999999</v>
      </c>
      <c r="U234" s="348">
        <v>7.1768999999999998</v>
      </c>
      <c r="V234" s="348">
        <v>0.68730000000000002</v>
      </c>
      <c r="W234" s="348">
        <v>7.7210999999999999</v>
      </c>
      <c r="X234" s="348">
        <v>10.099</v>
      </c>
      <c r="Y234" s="374"/>
      <c r="Z234" s="346">
        <v>20</v>
      </c>
      <c r="AA234" s="346">
        <v>18</v>
      </c>
      <c r="AB234" s="346">
        <v>27</v>
      </c>
      <c r="AC234" s="346">
        <v>77</v>
      </c>
      <c r="AD234" s="346">
        <v>109</v>
      </c>
      <c r="AE234" s="346">
        <v>110</v>
      </c>
      <c r="AF234" s="346">
        <v>50</v>
      </c>
      <c r="AG234" s="346">
        <v>114</v>
      </c>
      <c r="AH234" s="346">
        <v>58</v>
      </c>
      <c r="AI234" s="346" t="s">
        <v>430</v>
      </c>
      <c r="AJ234" s="346">
        <v>67</v>
      </c>
      <c r="AK234" s="346">
        <v>102</v>
      </c>
      <c r="AL234" s="346">
        <v>70</v>
      </c>
      <c r="AM234" s="346">
        <v>104</v>
      </c>
      <c r="AN234" s="346">
        <v>9</v>
      </c>
      <c r="AO234" s="373"/>
      <c r="AP234" s="348" t="s">
        <v>430</v>
      </c>
      <c r="AQ234" s="348" t="s">
        <v>430</v>
      </c>
      <c r="AR234" s="348">
        <v>9.4499999999999993</v>
      </c>
      <c r="AS234" s="348">
        <v>7.66</v>
      </c>
      <c r="AT234" s="348">
        <v>6.83</v>
      </c>
      <c r="AU234" s="351"/>
      <c r="AV234" s="346" t="s">
        <v>430</v>
      </c>
      <c r="AW234" s="346" t="s">
        <v>430</v>
      </c>
      <c r="AX234" s="346">
        <v>38</v>
      </c>
      <c r="AY234" s="346">
        <v>66</v>
      </c>
      <c r="AZ234" s="346">
        <v>86</v>
      </c>
      <c r="BA234" s="374"/>
      <c r="BB234" s="348">
        <v>15.0401238538642</v>
      </c>
      <c r="BC234" s="348">
        <v>0.99693638927483197</v>
      </c>
      <c r="BD234" s="348">
        <v>2.2885916047824601E-2</v>
      </c>
      <c r="BE234" s="375">
        <v>-1.09136088421725E-2</v>
      </c>
      <c r="BF234" s="374"/>
      <c r="BG234" s="372">
        <v>0.79259999999999997</v>
      </c>
      <c r="BH234" s="373"/>
      <c r="BI234" s="348">
        <v>80.003799999999998</v>
      </c>
      <c r="BJ234" s="348">
        <v>16.789300000000001</v>
      </c>
      <c r="BK234" s="348">
        <v>3.01458</v>
      </c>
      <c r="BL234" s="348">
        <v>0.19231999999999999</v>
      </c>
      <c r="BM234" s="373"/>
      <c r="BN234" s="372" t="s">
        <v>4651</v>
      </c>
      <c r="BO234" s="372" t="s">
        <v>4652</v>
      </c>
      <c r="BP234" s="372" t="s">
        <v>430</v>
      </c>
      <c r="BQ234" s="372" t="s">
        <v>430</v>
      </c>
      <c r="BR234" s="372" t="s">
        <v>430</v>
      </c>
      <c r="BS234" s="373"/>
      <c r="BT234" s="354" t="s">
        <v>554</v>
      </c>
    </row>
    <row r="235" spans="1:72" s="428" customFormat="1" x14ac:dyDescent="0.25">
      <c r="A235" s="345" t="s">
        <v>6315</v>
      </c>
      <c r="B235" s="373"/>
      <c r="C235" s="719">
        <v>44845</v>
      </c>
      <c r="D235" s="373"/>
      <c r="E235" s="346">
        <v>12.5121</v>
      </c>
      <c r="F235" s="373"/>
      <c r="G235" s="347">
        <v>20.2761</v>
      </c>
      <c r="H235" s="374"/>
      <c r="I235" s="348">
        <v>0.56089999999999995</v>
      </c>
      <c r="J235" s="348">
        <v>3.7999999999999999E-2</v>
      </c>
      <c r="K235" s="348">
        <v>1.0550999999999999</v>
      </c>
      <c r="L235" s="348">
        <v>6.3479999999999999</v>
      </c>
      <c r="M235" s="348">
        <v>-5.9842000000000004</v>
      </c>
      <c r="N235" s="350">
        <v>0.69730000000000003</v>
      </c>
      <c r="O235" s="348">
        <v>3.46</v>
      </c>
      <c r="P235" s="348">
        <v>12.5023</v>
      </c>
      <c r="Q235" s="348" t="s">
        <v>430</v>
      </c>
      <c r="R235" s="348" t="s">
        <v>430</v>
      </c>
      <c r="S235" s="348">
        <v>8.4010999999999996</v>
      </c>
      <c r="T235" s="348">
        <v>-6.0072999999999999</v>
      </c>
      <c r="U235" s="348">
        <v>-0.27489999999999998</v>
      </c>
      <c r="V235" s="348">
        <v>-1.0825</v>
      </c>
      <c r="W235" s="348">
        <v>1.5175000000000001</v>
      </c>
      <c r="X235" s="348">
        <v>13.700100000000001</v>
      </c>
      <c r="Y235" s="374"/>
      <c r="Z235" s="346">
        <v>86</v>
      </c>
      <c r="AA235" s="346">
        <v>89</v>
      </c>
      <c r="AB235" s="346">
        <v>178</v>
      </c>
      <c r="AC235" s="346">
        <v>164</v>
      </c>
      <c r="AD235" s="346">
        <v>168</v>
      </c>
      <c r="AE235" s="346">
        <v>120</v>
      </c>
      <c r="AF235" s="346">
        <v>69</v>
      </c>
      <c r="AG235" s="346">
        <v>70</v>
      </c>
      <c r="AH235" s="346" t="s">
        <v>430</v>
      </c>
      <c r="AI235" s="346" t="s">
        <v>430</v>
      </c>
      <c r="AJ235" s="346">
        <v>176</v>
      </c>
      <c r="AK235" s="346">
        <v>165</v>
      </c>
      <c r="AL235" s="346">
        <v>141</v>
      </c>
      <c r="AM235" s="346">
        <v>119</v>
      </c>
      <c r="AN235" s="346">
        <v>142</v>
      </c>
      <c r="AO235" s="373"/>
      <c r="AP235" s="348" t="s">
        <v>430</v>
      </c>
      <c r="AQ235" s="348" t="s">
        <v>430</v>
      </c>
      <c r="AR235" s="348" t="s">
        <v>430</v>
      </c>
      <c r="AS235" s="348">
        <v>4.9400000000000004</v>
      </c>
      <c r="AT235" s="348">
        <v>-3.67</v>
      </c>
      <c r="AU235" s="351"/>
      <c r="AV235" s="346" t="s">
        <v>430</v>
      </c>
      <c r="AW235" s="346" t="s">
        <v>430</v>
      </c>
      <c r="AX235" s="346" t="s">
        <v>430</v>
      </c>
      <c r="AY235" s="346">
        <v>80</v>
      </c>
      <c r="AZ235" s="346">
        <v>144</v>
      </c>
      <c r="BA235" s="374"/>
      <c r="BB235" s="348">
        <v>12.1026208544148</v>
      </c>
      <c r="BC235" s="348">
        <v>0.99935257519538701</v>
      </c>
      <c r="BD235" s="348">
        <v>5.5382382460472002E-2</v>
      </c>
      <c r="BE235" s="375">
        <v>-3.1377739843536097E-2</v>
      </c>
      <c r="BF235" s="374"/>
      <c r="BG235" s="372">
        <v>5.79E-2</v>
      </c>
      <c r="BH235" s="373"/>
      <c r="BI235" s="348">
        <v>96.667699999999996</v>
      </c>
      <c r="BJ235" s="348">
        <v>3.1026799999999999</v>
      </c>
      <c r="BK235" s="348" t="s">
        <v>430</v>
      </c>
      <c r="BL235" s="348">
        <v>0.22961999999999999</v>
      </c>
      <c r="BM235" s="373"/>
      <c r="BN235" s="372" t="s">
        <v>452</v>
      </c>
      <c r="BO235" s="372" t="s">
        <v>4856</v>
      </c>
      <c r="BP235" s="372" t="s">
        <v>4558</v>
      </c>
      <c r="BQ235" s="372" t="s">
        <v>4559</v>
      </c>
      <c r="BR235" s="372" t="s">
        <v>4858</v>
      </c>
      <c r="BS235" s="373"/>
      <c r="BT235" s="354" t="s">
        <v>554</v>
      </c>
    </row>
    <row r="236" spans="1:72" s="428" customFormat="1" x14ac:dyDescent="0.25">
      <c r="A236" s="345" t="s">
        <v>6316</v>
      </c>
      <c r="B236" s="373"/>
      <c r="C236" s="719">
        <v>46101</v>
      </c>
      <c r="D236" s="373"/>
      <c r="E236" s="346">
        <v>13.5932</v>
      </c>
      <c r="F236" s="373"/>
      <c r="G236" s="347">
        <v>16.425699999999999</v>
      </c>
      <c r="H236" s="374"/>
      <c r="I236" s="348">
        <v>8.3500000000000005E-2</v>
      </c>
      <c r="J236" s="348">
        <v>-0.84030000000000005</v>
      </c>
      <c r="K236" s="348">
        <v>-0.91810000000000003</v>
      </c>
      <c r="L236" s="348">
        <v>8.9164999999999992</v>
      </c>
      <c r="M236" s="348" t="s">
        <v>430</v>
      </c>
      <c r="N236" s="350" t="s">
        <v>430</v>
      </c>
      <c r="O236" s="348" t="s">
        <v>430</v>
      </c>
      <c r="P236" s="348" t="s">
        <v>430</v>
      </c>
      <c r="Q236" s="348" t="s">
        <v>430</v>
      </c>
      <c r="R236" s="348" t="s">
        <v>430</v>
      </c>
      <c r="S236" s="348">
        <v>9.5960000000000001</v>
      </c>
      <c r="T236" s="348" t="s">
        <v>430</v>
      </c>
      <c r="U236" s="348" t="s">
        <v>430</v>
      </c>
      <c r="V236" s="348" t="s">
        <v>430</v>
      </c>
      <c r="W236" s="348">
        <v>-1.3116000000000001</v>
      </c>
      <c r="X236" s="348">
        <v>6.6901999999999999</v>
      </c>
      <c r="Y236" s="374"/>
      <c r="Z236" s="346">
        <v>153</v>
      </c>
      <c r="AA236" s="346">
        <v>193</v>
      </c>
      <c r="AB236" s="346">
        <v>212</v>
      </c>
      <c r="AC236" s="346">
        <v>134</v>
      </c>
      <c r="AD236" s="346" t="s">
        <v>430</v>
      </c>
      <c r="AE236" s="346" t="s">
        <v>430</v>
      </c>
      <c r="AF236" s="346" t="s">
        <v>430</v>
      </c>
      <c r="AG236" s="346" t="s">
        <v>430</v>
      </c>
      <c r="AH236" s="346" t="s">
        <v>430</v>
      </c>
      <c r="AI236" s="346" t="s">
        <v>430</v>
      </c>
      <c r="AJ236" s="346">
        <v>164</v>
      </c>
      <c r="AK236" s="346" t="s">
        <v>430</v>
      </c>
      <c r="AL236" s="346" t="s">
        <v>430</v>
      </c>
      <c r="AM236" s="346" t="s">
        <v>430</v>
      </c>
      <c r="AN236" s="346">
        <v>217</v>
      </c>
      <c r="AO236" s="373"/>
      <c r="AP236" s="348" t="s">
        <v>430</v>
      </c>
      <c r="AQ236" s="348" t="s">
        <v>430</v>
      </c>
      <c r="AR236" s="348" t="s">
        <v>430</v>
      </c>
      <c r="AS236" s="348" t="s">
        <v>430</v>
      </c>
      <c r="AT236" s="348" t="s">
        <v>430</v>
      </c>
      <c r="AU236" s="351"/>
      <c r="AV236" s="346" t="s">
        <v>430</v>
      </c>
      <c r="AW236" s="346" t="s">
        <v>430</v>
      </c>
      <c r="AX236" s="346" t="s">
        <v>430</v>
      </c>
      <c r="AY236" s="346" t="s">
        <v>430</v>
      </c>
      <c r="AZ236" s="346" t="s">
        <v>430</v>
      </c>
      <c r="BA236" s="374"/>
      <c r="BB236" s="348">
        <v>20.622858645247302</v>
      </c>
      <c r="BC236" s="348">
        <v>1.00573855355123</v>
      </c>
      <c r="BD236" s="348">
        <v>0.123411670572784</v>
      </c>
      <c r="BE236" s="375">
        <v>-7.1953134262794802E-2</v>
      </c>
      <c r="BF236" s="374"/>
      <c r="BG236" s="372">
        <v>0.217</v>
      </c>
      <c r="BH236" s="373"/>
      <c r="BI236" s="348">
        <v>67.191900000000004</v>
      </c>
      <c r="BJ236" s="348">
        <v>18.096699999999998</v>
      </c>
      <c r="BK236" s="348">
        <v>11.0871</v>
      </c>
      <c r="BL236" s="348">
        <v>3.6242999999999999</v>
      </c>
      <c r="BM236" s="373"/>
      <c r="BN236" s="372" t="s">
        <v>6317</v>
      </c>
      <c r="BO236" s="372" t="s">
        <v>6318</v>
      </c>
      <c r="BP236" s="372" t="s">
        <v>4648</v>
      </c>
      <c r="BQ236" s="372" t="s">
        <v>1783</v>
      </c>
      <c r="BR236" s="372" t="s">
        <v>1538</v>
      </c>
      <c r="BS236" s="373"/>
      <c r="BT236" s="354" t="s">
        <v>554</v>
      </c>
    </row>
    <row r="237" spans="1:72" s="428" customFormat="1" ht="11" x14ac:dyDescent="0.3">
      <c r="A237" s="841" t="s">
        <v>6319</v>
      </c>
      <c r="B237" s="842"/>
      <c r="C237" s="843">
        <v>45737</v>
      </c>
      <c r="D237" s="842"/>
      <c r="E237" s="844">
        <v>12.4809</v>
      </c>
      <c r="F237" s="842"/>
      <c r="G237" s="845">
        <v>23.215</v>
      </c>
      <c r="H237" s="847"/>
      <c r="I237" s="846">
        <v>8.1900000000000001E-2</v>
      </c>
      <c r="J237" s="846">
        <v>0.39350000000000002</v>
      </c>
      <c r="K237" s="846">
        <v>1.7041999999999999</v>
      </c>
      <c r="L237" s="846">
        <v>14.8461</v>
      </c>
      <c r="M237" s="846">
        <v>3.0358000000000001</v>
      </c>
      <c r="N237" s="848">
        <v>6.7553000000000001</v>
      </c>
      <c r="O237" s="846" t="s">
        <v>430</v>
      </c>
      <c r="P237" s="846" t="s">
        <v>430</v>
      </c>
      <c r="Q237" s="846" t="s">
        <v>430</v>
      </c>
      <c r="R237" s="846" t="s">
        <v>430</v>
      </c>
      <c r="S237" s="846">
        <v>17.8127</v>
      </c>
      <c r="T237" s="846">
        <v>2.9034</v>
      </c>
      <c r="U237" s="846">
        <v>9.0418000000000003</v>
      </c>
      <c r="V237" s="846">
        <v>4.5061999999999998</v>
      </c>
      <c r="W237" s="846">
        <v>1.3933</v>
      </c>
      <c r="X237" s="846">
        <v>16.184699999999999</v>
      </c>
      <c r="Y237" s="847"/>
      <c r="Z237" s="844">
        <v>158</v>
      </c>
      <c r="AA237" s="844">
        <v>59</v>
      </c>
      <c r="AB237" s="844">
        <v>137</v>
      </c>
      <c r="AC237" s="844">
        <v>47</v>
      </c>
      <c r="AD237" s="844">
        <v>67</v>
      </c>
      <c r="AE237" s="844">
        <v>67</v>
      </c>
      <c r="AF237" s="844" t="s">
        <v>430</v>
      </c>
      <c r="AG237" s="844" t="s">
        <v>430</v>
      </c>
      <c r="AH237" s="844" t="s">
        <v>430</v>
      </c>
      <c r="AI237" s="844" t="s">
        <v>430</v>
      </c>
      <c r="AJ237" s="844">
        <v>53</v>
      </c>
      <c r="AK237" s="844">
        <v>59</v>
      </c>
      <c r="AL237" s="844">
        <v>54</v>
      </c>
      <c r="AM237" s="844">
        <v>68</v>
      </c>
      <c r="AN237" s="844">
        <v>160</v>
      </c>
      <c r="AO237" s="842"/>
      <c r="AP237" s="846" t="s">
        <v>430</v>
      </c>
      <c r="AQ237" s="846" t="s">
        <v>430</v>
      </c>
      <c r="AR237" s="846" t="s">
        <v>430</v>
      </c>
      <c r="AS237" s="846" t="s">
        <v>430</v>
      </c>
      <c r="AT237" s="846">
        <v>11.95</v>
      </c>
      <c r="AU237" s="849"/>
      <c r="AV237" s="844" t="s">
        <v>430</v>
      </c>
      <c r="AW237" s="844" t="s">
        <v>430</v>
      </c>
      <c r="AX237" s="844" t="s">
        <v>430</v>
      </c>
      <c r="AY237" s="844" t="s">
        <v>430</v>
      </c>
      <c r="AZ237" s="844">
        <v>63</v>
      </c>
      <c r="BA237" s="847"/>
      <c r="BB237" s="846">
        <v>15.0203322408211</v>
      </c>
      <c r="BC237" s="846">
        <v>1.0089424954439601</v>
      </c>
      <c r="BD237" s="846">
        <v>5.4964904660760497E-2</v>
      </c>
      <c r="BE237" s="852">
        <v>3.88301109119936E-2</v>
      </c>
      <c r="BF237" s="847"/>
      <c r="BG237" s="855">
        <v>0.79239999999999999</v>
      </c>
      <c r="BH237" s="842"/>
      <c r="BI237" s="846">
        <v>3.9115899999999999</v>
      </c>
      <c r="BJ237" s="846">
        <v>92.407899999999998</v>
      </c>
      <c r="BK237" s="846">
        <v>3.63049</v>
      </c>
      <c r="BL237" s="846">
        <v>5.0020000000000002E-2</v>
      </c>
      <c r="BM237" s="842"/>
      <c r="BN237" s="855" t="s">
        <v>4679</v>
      </c>
      <c r="BO237" s="855" t="s">
        <v>685</v>
      </c>
      <c r="BP237" s="855" t="s">
        <v>4615</v>
      </c>
      <c r="BQ237" s="855" t="s">
        <v>1627</v>
      </c>
      <c r="BR237" s="855" t="s">
        <v>4616</v>
      </c>
      <c r="BS237" s="842"/>
      <c r="BT237" s="856" t="s">
        <v>554</v>
      </c>
    </row>
    <row r="238" spans="1:72" s="428" customFormat="1" x14ac:dyDescent="0.25">
      <c r="A238" s="345" t="s">
        <v>6320</v>
      </c>
      <c r="B238" s="373"/>
      <c r="C238" s="719">
        <v>46006</v>
      </c>
      <c r="D238" s="373"/>
      <c r="E238" s="346">
        <v>12.807</v>
      </c>
      <c r="F238" s="373"/>
      <c r="G238" s="347">
        <v>8.6593</v>
      </c>
      <c r="H238" s="374"/>
      <c r="I238" s="348">
        <v>0.63800000000000001</v>
      </c>
      <c r="J238" s="348">
        <v>-0.50209999999999999</v>
      </c>
      <c r="K238" s="348">
        <v>1.8093999999999999</v>
      </c>
      <c r="L238" s="348">
        <v>3.3452999999999999</v>
      </c>
      <c r="M238" s="348">
        <v>-10.671799999999999</v>
      </c>
      <c r="N238" s="350" t="s">
        <v>430</v>
      </c>
      <c r="O238" s="348" t="s">
        <v>430</v>
      </c>
      <c r="P238" s="348" t="s">
        <v>430</v>
      </c>
      <c r="Q238" s="348" t="s">
        <v>430</v>
      </c>
      <c r="R238" s="348" t="s">
        <v>430</v>
      </c>
      <c r="S238" s="348">
        <v>5.9798999999999998</v>
      </c>
      <c r="T238" s="348">
        <v>-10.566599999999999</v>
      </c>
      <c r="U238" s="348" t="s">
        <v>430</v>
      </c>
      <c r="V238" s="348" t="s">
        <v>430</v>
      </c>
      <c r="W238" s="348">
        <v>2.2385999999999999</v>
      </c>
      <c r="X238" s="348">
        <v>-10.663500000000001</v>
      </c>
      <c r="Y238" s="374"/>
      <c r="Z238" s="346">
        <v>77</v>
      </c>
      <c r="AA238" s="346">
        <v>173</v>
      </c>
      <c r="AB238" s="346">
        <v>129</v>
      </c>
      <c r="AC238" s="346">
        <v>223</v>
      </c>
      <c r="AD238" s="346">
        <v>226</v>
      </c>
      <c r="AE238" s="346" t="s">
        <v>430</v>
      </c>
      <c r="AF238" s="346" t="s">
        <v>430</v>
      </c>
      <c r="AG238" s="346" t="s">
        <v>430</v>
      </c>
      <c r="AH238" s="346" t="s">
        <v>430</v>
      </c>
      <c r="AI238" s="346" t="s">
        <v>430</v>
      </c>
      <c r="AJ238" s="346">
        <v>219</v>
      </c>
      <c r="AK238" s="346">
        <v>228</v>
      </c>
      <c r="AL238" s="346" t="s">
        <v>430</v>
      </c>
      <c r="AM238" s="346" t="s">
        <v>430</v>
      </c>
      <c r="AN238" s="346">
        <v>111</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17.164063480022399</v>
      </c>
      <c r="BC238" s="348">
        <v>0.99910726985856901</v>
      </c>
      <c r="BD238" s="348">
        <v>-0.12884030080605599</v>
      </c>
      <c r="BE238" s="375">
        <v>-1.0172386254581899E-2</v>
      </c>
      <c r="BF238" s="374"/>
      <c r="BG238" s="372">
        <v>5.2699999999999997E-2</v>
      </c>
      <c r="BH238" s="373"/>
      <c r="BI238" s="348">
        <v>99.632199999999997</v>
      </c>
      <c r="BJ238" s="348" t="s">
        <v>430</v>
      </c>
      <c r="BK238" s="348" t="s">
        <v>430</v>
      </c>
      <c r="BL238" s="348">
        <v>0.36780000000000002</v>
      </c>
      <c r="BM238" s="373"/>
      <c r="BN238" s="372" t="s">
        <v>6321</v>
      </c>
      <c r="BO238" s="372" t="s">
        <v>5040</v>
      </c>
      <c r="BP238" s="372" t="s">
        <v>6322</v>
      </c>
      <c r="BQ238" s="372" t="s">
        <v>5042</v>
      </c>
      <c r="BR238" s="372" t="s">
        <v>5043</v>
      </c>
      <c r="BS238" s="373"/>
      <c r="BT238" s="354" t="s">
        <v>554</v>
      </c>
    </row>
    <row r="239" spans="1:72" s="428" customFormat="1" x14ac:dyDescent="0.25">
      <c r="A239" s="345" t="s">
        <v>6323</v>
      </c>
      <c r="B239" s="373"/>
      <c r="C239" s="719">
        <v>46063</v>
      </c>
      <c r="D239" s="373"/>
      <c r="E239" s="346">
        <v>13.311400000000001</v>
      </c>
      <c r="F239" s="373"/>
      <c r="G239" s="347">
        <v>20.615600000000001</v>
      </c>
      <c r="H239" s="374"/>
      <c r="I239" s="348">
        <v>0.14480000000000001</v>
      </c>
      <c r="J239" s="348">
        <v>3.4188000000000001</v>
      </c>
      <c r="K239" s="348">
        <v>2.3944999999999999</v>
      </c>
      <c r="L239" s="348">
        <v>15.189</v>
      </c>
      <c r="M239" s="348" t="s">
        <v>430</v>
      </c>
      <c r="N239" s="350" t="s">
        <v>430</v>
      </c>
      <c r="O239" s="348" t="s">
        <v>430</v>
      </c>
      <c r="P239" s="348" t="s">
        <v>430</v>
      </c>
      <c r="Q239" s="348" t="s">
        <v>430</v>
      </c>
      <c r="R239" s="348" t="s">
        <v>430</v>
      </c>
      <c r="S239" s="348">
        <v>15.3895</v>
      </c>
      <c r="T239" s="348" t="s">
        <v>430</v>
      </c>
      <c r="U239" s="348" t="s">
        <v>430</v>
      </c>
      <c r="V239" s="348" t="s">
        <v>430</v>
      </c>
      <c r="W239" s="348">
        <v>3.6574</v>
      </c>
      <c r="X239" s="348">
        <v>13.2881</v>
      </c>
      <c r="Y239" s="374"/>
      <c r="Z239" s="346">
        <v>144</v>
      </c>
      <c r="AA239" s="346">
        <v>7</v>
      </c>
      <c r="AB239" s="346">
        <v>100</v>
      </c>
      <c r="AC239" s="346">
        <v>40</v>
      </c>
      <c r="AD239" s="346" t="s">
        <v>430</v>
      </c>
      <c r="AE239" s="346" t="s">
        <v>430</v>
      </c>
      <c r="AF239" s="346" t="s">
        <v>430</v>
      </c>
      <c r="AG239" s="346" t="s">
        <v>430</v>
      </c>
      <c r="AH239" s="346" t="s">
        <v>430</v>
      </c>
      <c r="AI239" s="346" t="s">
        <v>430</v>
      </c>
      <c r="AJ239" s="346">
        <v>95</v>
      </c>
      <c r="AK239" s="346" t="s">
        <v>430</v>
      </c>
      <c r="AL239" s="346" t="s">
        <v>430</v>
      </c>
      <c r="AM239" s="346" t="s">
        <v>430</v>
      </c>
      <c r="AN239" s="346">
        <v>52</v>
      </c>
      <c r="AO239" s="373"/>
      <c r="AP239" s="348" t="s">
        <v>430</v>
      </c>
      <c r="AQ239" s="348" t="s">
        <v>430</v>
      </c>
      <c r="AR239" s="348" t="s">
        <v>430</v>
      </c>
      <c r="AS239" s="348" t="s">
        <v>430</v>
      </c>
      <c r="AT239" s="348" t="s">
        <v>430</v>
      </c>
      <c r="AU239" s="351"/>
      <c r="AV239" s="346" t="s">
        <v>430</v>
      </c>
      <c r="AW239" s="346" t="s">
        <v>430</v>
      </c>
      <c r="AX239" s="346" t="s">
        <v>430</v>
      </c>
      <c r="AY239" s="346" t="s">
        <v>430</v>
      </c>
      <c r="AZ239" s="346" t="s">
        <v>430</v>
      </c>
      <c r="BA239" s="374"/>
      <c r="BB239" s="348">
        <v>17.1444752697784</v>
      </c>
      <c r="BC239" s="348">
        <v>0.99909714699678098</v>
      </c>
      <c r="BD239" s="348">
        <v>0.12986305260025599</v>
      </c>
      <c r="BE239" s="375">
        <v>-1.3248784829701999E-2</v>
      </c>
      <c r="BF239" s="374"/>
      <c r="BG239" s="372">
        <v>1.6899999999999998E-2</v>
      </c>
      <c r="BH239" s="373"/>
      <c r="BI239" s="348">
        <v>44.528500000000001</v>
      </c>
      <c r="BJ239" s="348">
        <v>33.241799999999998</v>
      </c>
      <c r="BK239" s="348">
        <v>22.147400000000001</v>
      </c>
      <c r="BL239" s="348">
        <v>8.2299999999999998E-2</v>
      </c>
      <c r="BM239" s="373"/>
      <c r="BN239" s="372" t="s">
        <v>6324</v>
      </c>
      <c r="BO239" s="372" t="s">
        <v>6325</v>
      </c>
      <c r="BP239" s="372" t="s">
        <v>6326</v>
      </c>
      <c r="BQ239" s="372" t="s">
        <v>6327</v>
      </c>
      <c r="BR239" s="372" t="s">
        <v>430</v>
      </c>
      <c r="BS239" s="373"/>
      <c r="BT239" s="354" t="s">
        <v>554</v>
      </c>
    </row>
    <row r="240" spans="1:72" s="428" customFormat="1" x14ac:dyDescent="0.25">
      <c r="A240" s="345" t="s">
        <v>6328</v>
      </c>
      <c r="B240" s="373"/>
      <c r="C240" s="719">
        <v>46111</v>
      </c>
      <c r="D240" s="373"/>
      <c r="E240" s="346">
        <v>11.8847</v>
      </c>
      <c r="F240" s="373"/>
      <c r="G240" s="347">
        <v>22.895600000000002</v>
      </c>
      <c r="H240" s="374"/>
      <c r="I240" s="348">
        <v>8.1699999999999995E-2</v>
      </c>
      <c r="J240" s="348">
        <v>0.38979999999999998</v>
      </c>
      <c r="K240" s="348">
        <v>1.6949000000000001</v>
      </c>
      <c r="L240" s="348" t="s">
        <v>430</v>
      </c>
      <c r="M240" s="348" t="s">
        <v>430</v>
      </c>
      <c r="N240" s="350" t="s">
        <v>430</v>
      </c>
      <c r="O240" s="348" t="s">
        <v>430</v>
      </c>
      <c r="P240" s="348" t="s">
        <v>430</v>
      </c>
      <c r="Q240" s="348" t="s">
        <v>430</v>
      </c>
      <c r="R240" s="348" t="s">
        <v>430</v>
      </c>
      <c r="S240" s="348">
        <v>17.8309</v>
      </c>
      <c r="T240" s="348" t="s">
        <v>430</v>
      </c>
      <c r="U240" s="348" t="s">
        <v>430</v>
      </c>
      <c r="V240" s="348" t="s">
        <v>430</v>
      </c>
      <c r="W240" s="348">
        <v>1.3883000000000001</v>
      </c>
      <c r="X240" s="348">
        <v>17.8309</v>
      </c>
      <c r="Y240" s="374"/>
      <c r="Z240" s="346">
        <v>159</v>
      </c>
      <c r="AA240" s="346">
        <v>64</v>
      </c>
      <c r="AB240" s="346">
        <v>141</v>
      </c>
      <c r="AC240" s="346" t="s">
        <v>430</v>
      </c>
      <c r="AD240" s="346" t="s">
        <v>430</v>
      </c>
      <c r="AE240" s="346" t="s">
        <v>430</v>
      </c>
      <c r="AF240" s="346" t="s">
        <v>430</v>
      </c>
      <c r="AG240" s="346" t="s">
        <v>430</v>
      </c>
      <c r="AH240" s="346" t="s">
        <v>430</v>
      </c>
      <c r="AI240" s="346" t="s">
        <v>430</v>
      </c>
      <c r="AJ240" s="346">
        <v>51</v>
      </c>
      <c r="AK240" s="346" t="s">
        <v>430</v>
      </c>
      <c r="AL240" s="346" t="s">
        <v>430</v>
      </c>
      <c r="AM240" s="346" t="s">
        <v>430</v>
      </c>
      <c r="AN240" s="346">
        <v>162</v>
      </c>
      <c r="AO240" s="373"/>
      <c r="AP240" s="348" t="s">
        <v>430</v>
      </c>
      <c r="AQ240" s="348" t="s">
        <v>430</v>
      </c>
      <c r="AR240" s="348" t="s">
        <v>430</v>
      </c>
      <c r="AS240" s="348" t="s">
        <v>430</v>
      </c>
      <c r="AT240" s="348" t="s">
        <v>430</v>
      </c>
      <c r="AU240" s="351"/>
      <c r="AV240" s="346" t="s">
        <v>430</v>
      </c>
      <c r="AW240" s="346" t="s">
        <v>430</v>
      </c>
      <c r="AX240" s="346" t="s">
        <v>430</v>
      </c>
      <c r="AY240" s="346" t="s">
        <v>430</v>
      </c>
      <c r="AZ240" s="346" t="s">
        <v>430</v>
      </c>
      <c r="BA240" s="374"/>
      <c r="BB240" s="348">
        <v>2.9466177066323098</v>
      </c>
      <c r="BC240" s="348">
        <v>1.00910716266991</v>
      </c>
      <c r="BD240" s="348">
        <v>0.623965798540706</v>
      </c>
      <c r="BE240" s="375">
        <v>-3.4120976263770898E-2</v>
      </c>
      <c r="BF240" s="374"/>
      <c r="BG240" s="372">
        <v>0.13220000000000001</v>
      </c>
      <c r="BH240" s="373"/>
      <c r="BI240" s="348">
        <v>3.9142800000000002</v>
      </c>
      <c r="BJ240" s="348">
        <v>92.429699999999997</v>
      </c>
      <c r="BK240" s="348">
        <v>3.6074099999999998</v>
      </c>
      <c r="BL240" s="348">
        <v>4.861E-2</v>
      </c>
      <c r="BM240" s="373"/>
      <c r="BN240" s="372" t="s">
        <v>4614</v>
      </c>
      <c r="BO240" s="372" t="s">
        <v>685</v>
      </c>
      <c r="BP240" s="372" t="s">
        <v>4615</v>
      </c>
      <c r="BQ240" s="372" t="s">
        <v>722</v>
      </c>
      <c r="BR240" s="372" t="s">
        <v>4616</v>
      </c>
      <c r="BS240" s="373"/>
      <c r="BT240" s="354" t="s">
        <v>554</v>
      </c>
    </row>
    <row r="241" spans="1:72" s="428" customFormat="1" x14ac:dyDescent="0.25">
      <c r="A241" s="345" t="s">
        <v>6329</v>
      </c>
      <c r="B241" s="373"/>
      <c r="C241" s="719">
        <v>46035</v>
      </c>
      <c r="D241" s="373"/>
      <c r="E241" s="346">
        <v>11.7254</v>
      </c>
      <c r="F241" s="373"/>
      <c r="G241" s="347">
        <v>29.751000000000001</v>
      </c>
      <c r="H241" s="374"/>
      <c r="I241" s="348">
        <v>0.36499999999999999</v>
      </c>
      <c r="J241" s="348">
        <v>0.46429999999999999</v>
      </c>
      <c r="K241" s="348">
        <v>2.0750999999999999</v>
      </c>
      <c r="L241" s="348">
        <v>15.6663</v>
      </c>
      <c r="M241" s="348" t="s">
        <v>430</v>
      </c>
      <c r="N241" s="350" t="s">
        <v>430</v>
      </c>
      <c r="O241" s="348" t="s">
        <v>430</v>
      </c>
      <c r="P241" s="348" t="s">
        <v>430</v>
      </c>
      <c r="Q241" s="348" t="s">
        <v>430</v>
      </c>
      <c r="R241" s="348" t="s">
        <v>430</v>
      </c>
      <c r="S241" s="348">
        <v>19.288900000000002</v>
      </c>
      <c r="T241" s="348" t="s">
        <v>430</v>
      </c>
      <c r="U241" s="348" t="s">
        <v>430</v>
      </c>
      <c r="V241" s="348" t="s">
        <v>430</v>
      </c>
      <c r="W241" s="348">
        <v>1.8576999999999999</v>
      </c>
      <c r="X241" s="348">
        <v>3.3197000000000001</v>
      </c>
      <c r="Y241" s="374"/>
      <c r="Z241" s="346">
        <v>119</v>
      </c>
      <c r="AA241" s="346">
        <v>52</v>
      </c>
      <c r="AB241" s="346">
        <v>108</v>
      </c>
      <c r="AC241" s="346">
        <v>38</v>
      </c>
      <c r="AD241" s="346" t="s">
        <v>430</v>
      </c>
      <c r="AE241" s="346" t="s">
        <v>430</v>
      </c>
      <c r="AF241" s="346" t="s">
        <v>430</v>
      </c>
      <c r="AG241" s="346" t="s">
        <v>430</v>
      </c>
      <c r="AH241" s="346" t="s">
        <v>430</v>
      </c>
      <c r="AI241" s="346" t="s">
        <v>430</v>
      </c>
      <c r="AJ241" s="346">
        <v>37</v>
      </c>
      <c r="AK241" s="346" t="s">
        <v>430</v>
      </c>
      <c r="AL241" s="346" t="s">
        <v>430</v>
      </c>
      <c r="AM241" s="346" t="s">
        <v>430</v>
      </c>
      <c r="AN241" s="346">
        <v>132</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20.101015451870701</v>
      </c>
      <c r="BC241" s="348">
        <v>0.99601398997590795</v>
      </c>
      <c r="BD241" s="348">
        <v>6.9327344845820996E-2</v>
      </c>
      <c r="BE241" s="375">
        <v>-3.99002760721585E-2</v>
      </c>
      <c r="BF241" s="374"/>
      <c r="BG241" s="372">
        <v>7.3899999999999993E-2</v>
      </c>
      <c r="BH241" s="373"/>
      <c r="BI241" s="348">
        <v>24.9253</v>
      </c>
      <c r="BJ241" s="348">
        <v>41.1372</v>
      </c>
      <c r="BK241" s="348">
        <v>33.7791</v>
      </c>
      <c r="BL241" s="348">
        <v>0.15840000000000001</v>
      </c>
      <c r="BM241" s="373"/>
      <c r="BN241" s="372" t="s">
        <v>6330</v>
      </c>
      <c r="BO241" s="372" t="s">
        <v>6110</v>
      </c>
      <c r="BP241" s="372" t="s">
        <v>4677</v>
      </c>
      <c r="BQ241" s="372" t="s">
        <v>430</v>
      </c>
      <c r="BR241" s="372" t="s">
        <v>430</v>
      </c>
      <c r="BS241" s="373"/>
      <c r="BT241" s="354" t="s">
        <v>554</v>
      </c>
    </row>
    <row r="242" spans="1:72" s="428" customFormat="1" x14ac:dyDescent="0.25">
      <c r="A242" s="345" t="s">
        <v>6331</v>
      </c>
      <c r="B242" s="373"/>
      <c r="C242" s="719">
        <v>46006</v>
      </c>
      <c r="D242" s="373"/>
      <c r="E242" s="346">
        <v>9.9763999999999999</v>
      </c>
      <c r="F242" s="373"/>
      <c r="G242" s="347">
        <v>35.238399999999999</v>
      </c>
      <c r="H242" s="374"/>
      <c r="I242" s="348">
        <v>0.48130000000000001</v>
      </c>
      <c r="J242" s="348">
        <v>-1.1936</v>
      </c>
      <c r="K242" s="348">
        <v>-2.1873</v>
      </c>
      <c r="L242" s="348">
        <v>4.476</v>
      </c>
      <c r="M242" s="348">
        <v>-2.4777</v>
      </c>
      <c r="N242" s="350" t="s">
        <v>430</v>
      </c>
      <c r="O242" s="348" t="s">
        <v>430</v>
      </c>
      <c r="P242" s="348" t="s">
        <v>430</v>
      </c>
      <c r="Q242" s="348" t="s">
        <v>430</v>
      </c>
      <c r="R242" s="348" t="s">
        <v>430</v>
      </c>
      <c r="S242" s="348">
        <v>5.0819999999999999</v>
      </c>
      <c r="T242" s="348">
        <v>-3.1118999999999999</v>
      </c>
      <c r="U242" s="348" t="s">
        <v>430</v>
      </c>
      <c r="V242" s="348" t="s">
        <v>430</v>
      </c>
      <c r="W242" s="348">
        <v>-2.1274999999999999</v>
      </c>
      <c r="X242" s="348">
        <v>-1.9830000000000001</v>
      </c>
      <c r="Y242" s="374"/>
      <c r="Z242" s="346">
        <v>104</v>
      </c>
      <c r="AA242" s="346">
        <v>210</v>
      </c>
      <c r="AB242" s="346">
        <v>228</v>
      </c>
      <c r="AC242" s="346">
        <v>195</v>
      </c>
      <c r="AD242" s="346">
        <v>143</v>
      </c>
      <c r="AE242" s="346" t="s">
        <v>430</v>
      </c>
      <c r="AF242" s="346" t="s">
        <v>430</v>
      </c>
      <c r="AG242" s="346" t="s">
        <v>430</v>
      </c>
      <c r="AH242" s="346" t="s">
        <v>430</v>
      </c>
      <c r="AI242" s="346" t="s">
        <v>430</v>
      </c>
      <c r="AJ242" s="346">
        <v>225</v>
      </c>
      <c r="AK242" s="346">
        <v>148</v>
      </c>
      <c r="AL242" s="346" t="s">
        <v>430</v>
      </c>
      <c r="AM242" s="346" t="s">
        <v>430</v>
      </c>
      <c r="AN242" s="346">
        <v>229</v>
      </c>
      <c r="AO242" s="373"/>
      <c r="AP242" s="348" t="s">
        <v>430</v>
      </c>
      <c r="AQ242" s="348" t="s">
        <v>430</v>
      </c>
      <c r="AR242" s="348" t="s">
        <v>430</v>
      </c>
      <c r="AS242" s="348" t="s">
        <v>430</v>
      </c>
      <c r="AT242" s="348" t="s">
        <v>430</v>
      </c>
      <c r="AU242" s="351"/>
      <c r="AV242" s="346" t="s">
        <v>430</v>
      </c>
      <c r="AW242" s="346" t="s">
        <v>430</v>
      </c>
      <c r="AX242" s="346" t="s">
        <v>430</v>
      </c>
      <c r="AY242" s="346" t="s">
        <v>430</v>
      </c>
      <c r="AZ242" s="346" t="s">
        <v>430</v>
      </c>
      <c r="BA242" s="374"/>
      <c r="BB242" s="348">
        <v>16.879317401656401</v>
      </c>
      <c r="BC242" s="348">
        <v>0</v>
      </c>
      <c r="BD242" s="348">
        <v>-4.5851343752267897E-2</v>
      </c>
      <c r="BE242" s="375" t="s">
        <v>430</v>
      </c>
      <c r="BF242" s="374"/>
      <c r="BG242" s="372" t="s">
        <v>430</v>
      </c>
      <c r="BH242" s="373"/>
      <c r="BI242" s="348">
        <v>66.259500000000003</v>
      </c>
      <c r="BJ242" s="348">
        <v>23.318999999999999</v>
      </c>
      <c r="BK242" s="348">
        <v>10.207700000000001</v>
      </c>
      <c r="BL242" s="348">
        <v>0.21379999999999999</v>
      </c>
      <c r="BM242" s="373"/>
      <c r="BN242" s="372" t="s">
        <v>6332</v>
      </c>
      <c r="BO242" s="372" t="s">
        <v>6333</v>
      </c>
      <c r="BP242" s="372" t="s">
        <v>6334</v>
      </c>
      <c r="BQ242" s="372" t="s">
        <v>1354</v>
      </c>
      <c r="BR242" s="372" t="s">
        <v>6335</v>
      </c>
      <c r="BS242" s="373"/>
      <c r="BT242" s="354" t="s">
        <v>554</v>
      </c>
    </row>
    <row r="243" spans="1:72" s="428" customFormat="1" x14ac:dyDescent="0.25">
      <c r="A243" s="345" t="s">
        <v>6336</v>
      </c>
      <c r="B243" s="373"/>
      <c r="C243" s="719">
        <v>46070</v>
      </c>
      <c r="D243" s="373"/>
      <c r="E243" s="889">
        <v>10</v>
      </c>
      <c r="F243" s="373"/>
      <c r="G243" s="347">
        <v>29.317799999999998</v>
      </c>
      <c r="H243" s="374"/>
      <c r="I243" s="348">
        <v>0.57840000000000003</v>
      </c>
      <c r="J243" s="348">
        <v>-0.11890000000000001</v>
      </c>
      <c r="K243" s="348">
        <v>1.6055999999999999</v>
      </c>
      <c r="L243" s="348">
        <v>7.7709999999999999</v>
      </c>
      <c r="M243" s="348" t="s">
        <v>430</v>
      </c>
      <c r="N243" s="350" t="s">
        <v>430</v>
      </c>
      <c r="O243" s="348" t="s">
        <v>430</v>
      </c>
      <c r="P243" s="348" t="s">
        <v>430</v>
      </c>
      <c r="Q243" s="348" t="s">
        <v>430</v>
      </c>
      <c r="R243" s="348" t="s">
        <v>430</v>
      </c>
      <c r="S243" s="348">
        <v>10.599399999999999</v>
      </c>
      <c r="T243" s="348" t="s">
        <v>430</v>
      </c>
      <c r="U243" s="348" t="s">
        <v>430</v>
      </c>
      <c r="V243" s="348" t="s">
        <v>430</v>
      </c>
      <c r="W243" s="348">
        <v>1.8297000000000001</v>
      </c>
      <c r="X243" s="348">
        <v>-3.5053000000000001</v>
      </c>
      <c r="Y243" s="374"/>
      <c r="Z243" s="346">
        <v>82</v>
      </c>
      <c r="AA243" s="346">
        <v>138</v>
      </c>
      <c r="AB243" s="346">
        <v>166</v>
      </c>
      <c r="AC243" s="346">
        <v>147</v>
      </c>
      <c r="AD243" s="346" t="s">
        <v>430</v>
      </c>
      <c r="AE243" s="346" t="s">
        <v>430</v>
      </c>
      <c r="AF243" s="346" t="s">
        <v>430</v>
      </c>
      <c r="AG243" s="346" t="s">
        <v>430</v>
      </c>
      <c r="AH243" s="346" t="s">
        <v>430</v>
      </c>
      <c r="AI243" s="346" t="s">
        <v>430</v>
      </c>
      <c r="AJ243" s="346">
        <v>139</v>
      </c>
      <c r="AK243" s="346" t="s">
        <v>430</v>
      </c>
      <c r="AL243" s="346" t="s">
        <v>430</v>
      </c>
      <c r="AM243" s="346" t="s">
        <v>430</v>
      </c>
      <c r="AN243" s="346">
        <v>133</v>
      </c>
      <c r="AO243" s="373"/>
      <c r="AP243" s="348" t="s">
        <v>430</v>
      </c>
      <c r="AQ243" s="348" t="s">
        <v>430</v>
      </c>
      <c r="AR243" s="348" t="s">
        <v>430</v>
      </c>
      <c r="AS243" s="348" t="s">
        <v>430</v>
      </c>
      <c r="AT243" s="348" t="s">
        <v>430</v>
      </c>
      <c r="AU243" s="351"/>
      <c r="AV243" s="346" t="s">
        <v>430</v>
      </c>
      <c r="AW243" s="346" t="s">
        <v>430</v>
      </c>
      <c r="AX243" s="346" t="s">
        <v>430</v>
      </c>
      <c r="AY243" s="346" t="s">
        <v>430</v>
      </c>
      <c r="AZ243" s="346" t="s">
        <v>430</v>
      </c>
      <c r="BA243" s="374"/>
      <c r="BB243" s="348">
        <v>22.721909710571499</v>
      </c>
      <c r="BC243" s="348">
        <v>0</v>
      </c>
      <c r="BD243" s="348">
        <v>-3.9869920056301598E-2</v>
      </c>
      <c r="BE243" s="375" t="s">
        <v>430</v>
      </c>
      <c r="BF243" s="374"/>
      <c r="BG243" s="372" t="s">
        <v>430</v>
      </c>
      <c r="BH243" s="373"/>
      <c r="BI243" s="348">
        <v>80.372100000000003</v>
      </c>
      <c r="BJ243" s="348">
        <v>18.949000000000002</v>
      </c>
      <c r="BK243" s="348" t="s">
        <v>430</v>
      </c>
      <c r="BL243" s="348">
        <v>0.67889999999999995</v>
      </c>
      <c r="BM243" s="373"/>
      <c r="BN243" s="372" t="s">
        <v>6337</v>
      </c>
      <c r="BO243" s="372" t="s">
        <v>6338</v>
      </c>
      <c r="BP243" s="372" t="s">
        <v>6339</v>
      </c>
      <c r="BQ243" s="372" t="s">
        <v>688</v>
      </c>
      <c r="BR243" s="372" t="s">
        <v>5828</v>
      </c>
      <c r="BS243" s="373"/>
      <c r="BT243" s="354" t="s">
        <v>554</v>
      </c>
    </row>
    <row r="244" spans="1:72" s="428" customFormat="1" x14ac:dyDescent="0.25">
      <c r="A244" s="345" t="s">
        <v>6340</v>
      </c>
      <c r="B244" s="373"/>
      <c r="C244" s="719">
        <v>46065</v>
      </c>
      <c r="D244" s="373"/>
      <c r="E244" s="346">
        <v>10.6274</v>
      </c>
      <c r="F244" s="373"/>
      <c r="G244" s="347">
        <v>12.3376</v>
      </c>
      <c r="H244" s="374"/>
      <c r="I244" s="348">
        <v>-0.23849999999999999</v>
      </c>
      <c r="J244" s="348">
        <v>0.29260000000000003</v>
      </c>
      <c r="K244" s="348">
        <v>2.8931</v>
      </c>
      <c r="L244" s="348">
        <v>18.062000000000001</v>
      </c>
      <c r="M244" s="348" t="s">
        <v>430</v>
      </c>
      <c r="N244" s="350" t="s">
        <v>430</v>
      </c>
      <c r="O244" s="348" t="s">
        <v>430</v>
      </c>
      <c r="P244" s="348" t="s">
        <v>430</v>
      </c>
      <c r="Q244" s="348" t="s">
        <v>430</v>
      </c>
      <c r="R244" s="348" t="s">
        <v>430</v>
      </c>
      <c r="S244" s="348">
        <v>21.042300000000001</v>
      </c>
      <c r="T244" s="348" t="s">
        <v>430</v>
      </c>
      <c r="U244" s="348" t="s">
        <v>430</v>
      </c>
      <c r="V244" s="348" t="s">
        <v>430</v>
      </c>
      <c r="W244" s="348">
        <v>1.1204000000000001</v>
      </c>
      <c r="X244" s="348">
        <v>6.8967999999999998</v>
      </c>
      <c r="Y244" s="374"/>
      <c r="Z244" s="346">
        <v>195</v>
      </c>
      <c r="AA244" s="346">
        <v>69</v>
      </c>
      <c r="AB244" s="346">
        <v>77</v>
      </c>
      <c r="AC244" s="346">
        <v>21</v>
      </c>
      <c r="AD244" s="346" t="s">
        <v>430</v>
      </c>
      <c r="AE244" s="346" t="s">
        <v>430</v>
      </c>
      <c r="AF244" s="346" t="s">
        <v>430</v>
      </c>
      <c r="AG244" s="346" t="s">
        <v>430</v>
      </c>
      <c r="AH244" s="346" t="s">
        <v>430</v>
      </c>
      <c r="AI244" s="346" t="s">
        <v>430</v>
      </c>
      <c r="AJ244" s="346">
        <v>22</v>
      </c>
      <c r="AK244" s="346" t="s">
        <v>430</v>
      </c>
      <c r="AL244" s="346" t="s">
        <v>430</v>
      </c>
      <c r="AM244" s="346" t="s">
        <v>430</v>
      </c>
      <c r="AN244" s="346">
        <v>171</v>
      </c>
      <c r="AO244" s="373"/>
      <c r="AP244" s="348" t="s">
        <v>430</v>
      </c>
      <c r="AQ244" s="348" t="s">
        <v>430</v>
      </c>
      <c r="AR244" s="348" t="s">
        <v>430</v>
      </c>
      <c r="AS244" s="348" t="s">
        <v>430</v>
      </c>
      <c r="AT244" s="348" t="s">
        <v>430</v>
      </c>
      <c r="AU244" s="351"/>
      <c r="AV244" s="346" t="s">
        <v>430</v>
      </c>
      <c r="AW244" s="346" t="s">
        <v>430</v>
      </c>
      <c r="AX244" s="346" t="s">
        <v>430</v>
      </c>
      <c r="AY244" s="346" t="s">
        <v>430</v>
      </c>
      <c r="AZ244" s="346" t="s">
        <v>430</v>
      </c>
      <c r="BA244" s="374"/>
      <c r="BB244" s="348">
        <v>32.783566467866997</v>
      </c>
      <c r="BC244" s="348">
        <v>0.999598457258011</v>
      </c>
      <c r="BD244" s="348">
        <v>4.8954482192658001E-2</v>
      </c>
      <c r="BE244" s="375">
        <v>-1.23145933212863E-2</v>
      </c>
      <c r="BF244" s="374"/>
      <c r="BG244" s="372">
        <v>0.10929999999999999</v>
      </c>
      <c r="BH244" s="373"/>
      <c r="BI244" s="348">
        <v>62.849800000000002</v>
      </c>
      <c r="BJ244" s="348">
        <v>25.6448</v>
      </c>
      <c r="BK244" s="348">
        <v>11.448700000000001</v>
      </c>
      <c r="BL244" s="348">
        <v>5.67E-2</v>
      </c>
      <c r="BM244" s="373"/>
      <c r="BN244" s="372" t="s">
        <v>6341</v>
      </c>
      <c r="BO244" s="372" t="s">
        <v>6342</v>
      </c>
      <c r="BP244" s="372" t="s">
        <v>6343</v>
      </c>
      <c r="BQ244" s="372" t="s">
        <v>6344</v>
      </c>
      <c r="BR244" s="372" t="s">
        <v>6345</v>
      </c>
      <c r="BS244" s="373"/>
      <c r="BT244" s="354" t="s">
        <v>554</v>
      </c>
    </row>
    <row r="245" spans="1:72" s="428" customFormat="1" x14ac:dyDescent="0.25">
      <c r="A245" s="345" t="s">
        <v>6346</v>
      </c>
      <c r="B245" s="373"/>
      <c r="C245" s="719">
        <v>45895</v>
      </c>
      <c r="D245" s="373"/>
      <c r="E245" s="346">
        <v>9.6428999999999991</v>
      </c>
      <c r="F245" s="373"/>
      <c r="G245" s="347">
        <v>159.22040000000001</v>
      </c>
      <c r="H245" s="374"/>
      <c r="I245" s="348">
        <v>-0.44169999999999998</v>
      </c>
      <c r="J245" s="348">
        <v>-0.62560000000000004</v>
      </c>
      <c r="K245" s="348">
        <v>0.81100000000000005</v>
      </c>
      <c r="L245" s="348">
        <v>11.0451</v>
      </c>
      <c r="M245" s="348">
        <v>4.2229999999999999</v>
      </c>
      <c r="N245" s="350" t="s">
        <v>430</v>
      </c>
      <c r="O245" s="348" t="s">
        <v>430</v>
      </c>
      <c r="P245" s="348" t="s">
        <v>430</v>
      </c>
      <c r="Q245" s="348" t="s">
        <v>430</v>
      </c>
      <c r="R245" s="348" t="s">
        <v>430</v>
      </c>
      <c r="S245" s="348">
        <v>13.4099</v>
      </c>
      <c r="T245" s="348">
        <v>3.3809999999999998</v>
      </c>
      <c r="U245" s="348">
        <v>7.8270999999999997</v>
      </c>
      <c r="V245" s="348" t="s">
        <v>430</v>
      </c>
      <c r="W245" s="348">
        <v>0.14810000000000001</v>
      </c>
      <c r="X245" s="348">
        <v>10.756500000000001</v>
      </c>
      <c r="Y245" s="374"/>
      <c r="Z245" s="346">
        <v>206</v>
      </c>
      <c r="AA245" s="346">
        <v>180</v>
      </c>
      <c r="AB245" s="346">
        <v>185</v>
      </c>
      <c r="AC245" s="346">
        <v>101</v>
      </c>
      <c r="AD245" s="346">
        <v>57</v>
      </c>
      <c r="AE245" s="346" t="s">
        <v>430</v>
      </c>
      <c r="AF245" s="346" t="s">
        <v>430</v>
      </c>
      <c r="AG245" s="346" t="s">
        <v>430</v>
      </c>
      <c r="AH245" s="346" t="s">
        <v>430</v>
      </c>
      <c r="AI245" s="346" t="s">
        <v>430</v>
      </c>
      <c r="AJ245" s="346">
        <v>113</v>
      </c>
      <c r="AK245" s="346">
        <v>49</v>
      </c>
      <c r="AL245" s="346">
        <v>67</v>
      </c>
      <c r="AM245" s="346" t="s">
        <v>430</v>
      </c>
      <c r="AN245" s="346">
        <v>195</v>
      </c>
      <c r="AO245" s="373"/>
      <c r="AP245" s="348" t="s">
        <v>430</v>
      </c>
      <c r="AQ245" s="348" t="s">
        <v>430</v>
      </c>
      <c r="AR245" s="348" t="s">
        <v>430</v>
      </c>
      <c r="AS245" s="348" t="s">
        <v>430</v>
      </c>
      <c r="AT245" s="348" t="s">
        <v>430</v>
      </c>
      <c r="AU245" s="351"/>
      <c r="AV245" s="346" t="s">
        <v>430</v>
      </c>
      <c r="AW245" s="346" t="s">
        <v>430</v>
      </c>
      <c r="AX245" s="346" t="s">
        <v>430</v>
      </c>
      <c r="AY245" s="346" t="s">
        <v>430</v>
      </c>
      <c r="AZ245" s="346" t="s">
        <v>430</v>
      </c>
      <c r="BA245" s="374"/>
      <c r="BB245" s="348">
        <v>16.281282758000799</v>
      </c>
      <c r="BC245" s="348">
        <v>0.99656877228419805</v>
      </c>
      <c r="BD245" s="348">
        <v>1.7406788791897401E-2</v>
      </c>
      <c r="BE245" s="375">
        <v>-2.5622165082776399E-2</v>
      </c>
      <c r="BF245" s="374"/>
      <c r="BG245" s="372">
        <v>5.45E-2</v>
      </c>
      <c r="BH245" s="373"/>
      <c r="BI245" s="348">
        <v>69.113299999999995</v>
      </c>
      <c r="BJ245" s="348">
        <v>25.381799999999998</v>
      </c>
      <c r="BK245" s="348">
        <v>3.3235999999999999</v>
      </c>
      <c r="BL245" s="348">
        <v>2.1812999999999998</v>
      </c>
      <c r="BM245" s="373"/>
      <c r="BN245" s="372" t="s">
        <v>6347</v>
      </c>
      <c r="BO245" s="372" t="s">
        <v>6348</v>
      </c>
      <c r="BP245" s="372" t="s">
        <v>6349</v>
      </c>
      <c r="BQ245" s="372" t="s">
        <v>6350</v>
      </c>
      <c r="BR245" s="372" t="s">
        <v>6351</v>
      </c>
      <c r="BS245" s="373"/>
      <c r="BT245" s="354" t="s">
        <v>554</v>
      </c>
    </row>
    <row r="246" spans="1:72" s="428" customFormat="1" x14ac:dyDescent="0.25">
      <c r="A246" s="345" t="s">
        <v>6352</v>
      </c>
      <c r="B246" s="373"/>
      <c r="C246" s="719">
        <v>42083</v>
      </c>
      <c r="D246" s="373"/>
      <c r="E246" s="346">
        <v>9.4407999999999994</v>
      </c>
      <c r="F246" s="373"/>
      <c r="G246" s="347">
        <v>283.36169999999998</v>
      </c>
      <c r="H246" s="374"/>
      <c r="I246" s="348">
        <v>0.75760000000000005</v>
      </c>
      <c r="J246" s="348">
        <v>-5.4899999999999997E-2</v>
      </c>
      <c r="K246" s="348">
        <v>1.9461999999999999</v>
      </c>
      <c r="L246" s="348">
        <v>6.8502000000000001</v>
      </c>
      <c r="M246" s="348">
        <v>-6.0109000000000004</v>
      </c>
      <c r="N246" s="350">
        <v>-1.4561999999999999</v>
      </c>
      <c r="O246" s="348">
        <v>2.1928000000000001</v>
      </c>
      <c r="P246" s="348">
        <v>11.4619</v>
      </c>
      <c r="Q246" s="348">
        <v>11.0259</v>
      </c>
      <c r="R246" s="348">
        <v>13.2714</v>
      </c>
      <c r="S246" s="348">
        <v>9.6672999999999991</v>
      </c>
      <c r="T246" s="348">
        <v>-6.0391000000000004</v>
      </c>
      <c r="U246" s="348">
        <v>-0.30359999999999998</v>
      </c>
      <c r="V246" s="348">
        <v>-3.5242</v>
      </c>
      <c r="W246" s="348">
        <v>2.3028</v>
      </c>
      <c r="X246" s="348">
        <v>11.3192</v>
      </c>
      <c r="Y246" s="374"/>
      <c r="Z246" s="346">
        <v>69</v>
      </c>
      <c r="AA246" s="346">
        <v>125</v>
      </c>
      <c r="AB246" s="346">
        <v>113</v>
      </c>
      <c r="AC246" s="346">
        <v>157</v>
      </c>
      <c r="AD246" s="346">
        <v>171</v>
      </c>
      <c r="AE246" s="346">
        <v>144</v>
      </c>
      <c r="AF246" s="346">
        <v>83</v>
      </c>
      <c r="AG246" s="346">
        <v>73</v>
      </c>
      <c r="AH246" s="346">
        <v>35</v>
      </c>
      <c r="AI246" s="346">
        <v>11</v>
      </c>
      <c r="AJ246" s="346">
        <v>162</v>
      </c>
      <c r="AK246" s="346">
        <v>168</v>
      </c>
      <c r="AL246" s="346">
        <v>144</v>
      </c>
      <c r="AM246" s="346">
        <v>147</v>
      </c>
      <c r="AN246" s="346">
        <v>102</v>
      </c>
      <c r="AO246" s="373"/>
      <c r="AP246" s="348">
        <v>12.57</v>
      </c>
      <c r="AQ246" s="348">
        <v>12.57</v>
      </c>
      <c r="AR246" s="348">
        <v>9.18</v>
      </c>
      <c r="AS246" s="348">
        <v>4.66</v>
      </c>
      <c r="AT246" s="348">
        <v>-3.42</v>
      </c>
      <c r="AU246" s="351"/>
      <c r="AV246" s="346">
        <v>15</v>
      </c>
      <c r="AW246" s="346">
        <v>25</v>
      </c>
      <c r="AX246" s="346">
        <v>41</v>
      </c>
      <c r="AY246" s="346">
        <v>83</v>
      </c>
      <c r="AZ246" s="346">
        <v>143</v>
      </c>
      <c r="BA246" s="374"/>
      <c r="BB246" s="348">
        <v>11.961248733803</v>
      </c>
      <c r="BC246" s="348">
        <v>0.999380090475539</v>
      </c>
      <c r="BD246" s="348">
        <v>4.6754469391295003E-2</v>
      </c>
      <c r="BE246" s="375">
        <v>-1.27909948992577E-2</v>
      </c>
      <c r="BF246" s="374"/>
      <c r="BG246" s="372">
        <v>0.152</v>
      </c>
      <c r="BH246" s="373"/>
      <c r="BI246" s="348">
        <v>92.126400000000004</v>
      </c>
      <c r="BJ246" s="348">
        <v>7.6939599999999997</v>
      </c>
      <c r="BK246" s="348" t="s">
        <v>430</v>
      </c>
      <c r="BL246" s="348">
        <v>0.17963999999999999</v>
      </c>
      <c r="BM246" s="373"/>
      <c r="BN246" s="372" t="s">
        <v>1165</v>
      </c>
      <c r="BO246" s="372" t="s">
        <v>6353</v>
      </c>
      <c r="BP246" s="372" t="s">
        <v>6354</v>
      </c>
      <c r="BQ246" s="372" t="s">
        <v>6355</v>
      </c>
      <c r="BR246" s="372" t="s">
        <v>6356</v>
      </c>
      <c r="BS246" s="373"/>
      <c r="BT246" s="354" t="s">
        <v>554</v>
      </c>
    </row>
    <row r="247" spans="1:72" s="428" customFormat="1" x14ac:dyDescent="0.25">
      <c r="A247" s="345" t="s">
        <v>6357</v>
      </c>
      <c r="B247" s="373"/>
      <c r="C247" s="719">
        <v>46083</v>
      </c>
      <c r="D247" s="373"/>
      <c r="E247" s="346">
        <v>9.2992000000000008</v>
      </c>
      <c r="F247" s="373"/>
      <c r="G247" s="347">
        <v>63.918900000000001</v>
      </c>
      <c r="H247" s="374"/>
      <c r="I247" s="348">
        <v>-0.12720000000000001</v>
      </c>
      <c r="J247" s="348">
        <v>-0.33489999999999998</v>
      </c>
      <c r="K247" s="348">
        <v>2.0386000000000002</v>
      </c>
      <c r="L247" s="348">
        <v>14.053100000000001</v>
      </c>
      <c r="M247" s="348" t="s">
        <v>430</v>
      </c>
      <c r="N247" s="350" t="s">
        <v>430</v>
      </c>
      <c r="O247" s="348" t="s">
        <v>430</v>
      </c>
      <c r="P247" s="348" t="s">
        <v>430</v>
      </c>
      <c r="Q247" s="348" t="s">
        <v>430</v>
      </c>
      <c r="R247" s="348" t="s">
        <v>430</v>
      </c>
      <c r="S247" s="348">
        <v>17.468800000000002</v>
      </c>
      <c r="T247" s="348" t="s">
        <v>430</v>
      </c>
      <c r="U247" s="348" t="s">
        <v>430</v>
      </c>
      <c r="V247" s="348" t="s">
        <v>430</v>
      </c>
      <c r="W247" s="348">
        <v>0.84850000000000003</v>
      </c>
      <c r="X247" s="348">
        <v>5.1605999999999996</v>
      </c>
      <c r="Y247" s="374"/>
      <c r="Z247" s="346">
        <v>183</v>
      </c>
      <c r="AA247" s="346">
        <v>166</v>
      </c>
      <c r="AB247" s="346">
        <v>109</v>
      </c>
      <c r="AC247" s="346">
        <v>65</v>
      </c>
      <c r="AD247" s="346" t="s">
        <v>430</v>
      </c>
      <c r="AE247" s="346" t="s">
        <v>430</v>
      </c>
      <c r="AF247" s="346" t="s">
        <v>430</v>
      </c>
      <c r="AG247" s="346" t="s">
        <v>430</v>
      </c>
      <c r="AH247" s="346" t="s">
        <v>430</v>
      </c>
      <c r="AI247" s="346" t="s">
        <v>430</v>
      </c>
      <c r="AJ247" s="346">
        <v>61</v>
      </c>
      <c r="AK247" s="346" t="s">
        <v>430</v>
      </c>
      <c r="AL247" s="346" t="s">
        <v>430</v>
      </c>
      <c r="AM247" s="346" t="s">
        <v>430</v>
      </c>
      <c r="AN247" s="346">
        <v>175</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v>14.382006144499</v>
      </c>
      <c r="BC247" s="348">
        <v>0.99942427660681399</v>
      </c>
      <c r="BD247" s="348">
        <v>0.283710989700167</v>
      </c>
      <c r="BE247" s="375">
        <v>-2.75840960663194E-2</v>
      </c>
      <c r="BF247" s="374"/>
      <c r="BG247" s="372">
        <v>2.52E-2</v>
      </c>
      <c r="BH247" s="373"/>
      <c r="BI247" s="348">
        <v>17.7498</v>
      </c>
      <c r="BJ247" s="348">
        <v>81.232699999999994</v>
      </c>
      <c r="BK247" s="348">
        <v>0.97295100000000001</v>
      </c>
      <c r="BL247" s="348">
        <v>4.4548999999999998E-2</v>
      </c>
      <c r="BM247" s="373"/>
      <c r="BN247" s="372" t="s">
        <v>4551</v>
      </c>
      <c r="BO247" s="372" t="s">
        <v>6358</v>
      </c>
      <c r="BP247" s="372" t="s">
        <v>4586</v>
      </c>
      <c r="BQ247" s="372" t="s">
        <v>6359</v>
      </c>
      <c r="BR247" s="372" t="s">
        <v>4588</v>
      </c>
      <c r="BS247" s="373"/>
      <c r="BT247" s="354" t="s">
        <v>554</v>
      </c>
    </row>
    <row r="248" spans="1:72" s="428" customFormat="1" x14ac:dyDescent="0.25">
      <c r="A248" s="345" t="s">
        <v>6360</v>
      </c>
      <c r="B248" s="373"/>
      <c r="C248" s="719">
        <v>46027</v>
      </c>
      <c r="D248" s="373"/>
      <c r="E248" s="346">
        <v>8.8313000000000006</v>
      </c>
      <c r="F248" s="373"/>
      <c r="G248" s="347">
        <v>72.260900000000007</v>
      </c>
      <c r="H248" s="374"/>
      <c r="I248" s="348">
        <v>-1.1599999999999999E-2</v>
      </c>
      <c r="J248" s="348">
        <v>-0.25690000000000002</v>
      </c>
      <c r="K248" s="348">
        <v>3.3174000000000001</v>
      </c>
      <c r="L248" s="348">
        <v>15.740600000000001</v>
      </c>
      <c r="M248" s="348" t="s">
        <v>430</v>
      </c>
      <c r="N248" s="350" t="s">
        <v>430</v>
      </c>
      <c r="O248" s="348" t="s">
        <v>430</v>
      </c>
      <c r="P248" s="348" t="s">
        <v>430</v>
      </c>
      <c r="Q248" s="348" t="s">
        <v>430</v>
      </c>
      <c r="R248" s="348" t="s">
        <v>430</v>
      </c>
      <c r="S248" s="348">
        <v>19.447600000000001</v>
      </c>
      <c r="T248" s="348" t="s">
        <v>430</v>
      </c>
      <c r="U248" s="348" t="s">
        <v>430</v>
      </c>
      <c r="V248" s="348" t="s">
        <v>430</v>
      </c>
      <c r="W248" s="348">
        <v>1.4238</v>
      </c>
      <c r="X248" s="348">
        <v>2.6821999999999999</v>
      </c>
      <c r="Y248" s="374"/>
      <c r="Z248" s="346">
        <v>174</v>
      </c>
      <c r="AA248" s="346">
        <v>155</v>
      </c>
      <c r="AB248" s="346">
        <v>61</v>
      </c>
      <c r="AC248" s="346">
        <v>34</v>
      </c>
      <c r="AD248" s="346" t="s">
        <v>430</v>
      </c>
      <c r="AE248" s="346" t="s">
        <v>430</v>
      </c>
      <c r="AF248" s="346" t="s">
        <v>430</v>
      </c>
      <c r="AG248" s="346" t="s">
        <v>430</v>
      </c>
      <c r="AH248" s="346" t="s">
        <v>430</v>
      </c>
      <c r="AI248" s="346" t="s">
        <v>430</v>
      </c>
      <c r="AJ248" s="346">
        <v>31</v>
      </c>
      <c r="AK248" s="346" t="s">
        <v>430</v>
      </c>
      <c r="AL248" s="346" t="s">
        <v>430</v>
      </c>
      <c r="AM248" s="346" t="s">
        <v>430</v>
      </c>
      <c r="AN248" s="346">
        <v>153</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v>29.123816734697801</v>
      </c>
      <c r="BC248" s="348">
        <v>0.99817463458651301</v>
      </c>
      <c r="BD248" s="348">
        <v>5.4529861036755702E-2</v>
      </c>
      <c r="BE248" s="375">
        <v>-2.30531634960069E-2</v>
      </c>
      <c r="BF248" s="374"/>
      <c r="BG248" s="372">
        <v>5.8500000000000003E-2</v>
      </c>
      <c r="BH248" s="373"/>
      <c r="BI248" s="348">
        <v>89.265199999999993</v>
      </c>
      <c r="BJ248" s="348">
        <v>7.3395099999999998</v>
      </c>
      <c r="BK248" s="348" t="s">
        <v>430</v>
      </c>
      <c r="BL248" s="348">
        <v>3.3952900000000001</v>
      </c>
      <c r="BM248" s="373"/>
      <c r="BN248" s="372" t="s">
        <v>4538</v>
      </c>
      <c r="BO248" s="372" t="s">
        <v>5352</v>
      </c>
      <c r="BP248" s="372" t="s">
        <v>4991</v>
      </c>
      <c r="BQ248" s="372" t="s">
        <v>5796</v>
      </c>
      <c r="BR248" s="372" t="s">
        <v>4734</v>
      </c>
      <c r="BS248" s="373"/>
      <c r="BT248" s="354" t="s">
        <v>554</v>
      </c>
    </row>
    <row r="249" spans="1:72" s="428" customFormat="1" x14ac:dyDescent="0.25">
      <c r="A249" s="345" t="s">
        <v>6361</v>
      </c>
      <c r="B249" s="373"/>
      <c r="C249" s="719">
        <v>45891</v>
      </c>
      <c r="D249" s="373"/>
      <c r="E249" s="346">
        <v>8.468</v>
      </c>
      <c r="F249" s="373"/>
      <c r="G249" s="347">
        <v>72.234300000000005</v>
      </c>
      <c r="H249" s="374"/>
      <c r="I249" s="348">
        <v>-1.23E-2</v>
      </c>
      <c r="J249" s="348">
        <v>-0.23400000000000001</v>
      </c>
      <c r="K249" s="348">
        <v>3.3155000000000001</v>
      </c>
      <c r="L249" s="348">
        <v>15.690799999999999</v>
      </c>
      <c r="M249" s="348">
        <v>4.7872000000000003</v>
      </c>
      <c r="N249" s="350" t="s">
        <v>430</v>
      </c>
      <c r="O249" s="348" t="s">
        <v>430</v>
      </c>
      <c r="P249" s="348" t="s">
        <v>430</v>
      </c>
      <c r="Q249" s="348" t="s">
        <v>430</v>
      </c>
      <c r="R249" s="348" t="s">
        <v>430</v>
      </c>
      <c r="S249" s="348">
        <v>19.411300000000001</v>
      </c>
      <c r="T249" s="348">
        <v>4.1816000000000004</v>
      </c>
      <c r="U249" s="348">
        <v>6.5315000000000003</v>
      </c>
      <c r="V249" s="348" t="s">
        <v>430</v>
      </c>
      <c r="W249" s="348">
        <v>1.4357</v>
      </c>
      <c r="X249" s="348">
        <v>6.8151999999999999</v>
      </c>
      <c r="Y249" s="374"/>
      <c r="Z249" s="346">
        <v>177</v>
      </c>
      <c r="AA249" s="346">
        <v>147</v>
      </c>
      <c r="AB249" s="346">
        <v>63</v>
      </c>
      <c r="AC249" s="346">
        <v>36</v>
      </c>
      <c r="AD249" s="346">
        <v>45</v>
      </c>
      <c r="AE249" s="346" t="s">
        <v>430</v>
      </c>
      <c r="AF249" s="346" t="s">
        <v>430</v>
      </c>
      <c r="AG249" s="346" t="s">
        <v>430</v>
      </c>
      <c r="AH249" s="346" t="s">
        <v>430</v>
      </c>
      <c r="AI249" s="346" t="s">
        <v>430</v>
      </c>
      <c r="AJ249" s="346">
        <v>33</v>
      </c>
      <c r="AK249" s="346">
        <v>47</v>
      </c>
      <c r="AL249" s="346">
        <v>100</v>
      </c>
      <c r="AM249" s="346" t="s">
        <v>430</v>
      </c>
      <c r="AN249" s="346">
        <v>151</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v>20.672261038665699</v>
      </c>
      <c r="BC249" s="348">
        <v>0.99533014393987995</v>
      </c>
      <c r="BD249" s="348">
        <v>1.7675762217764599E-2</v>
      </c>
      <c r="BE249" s="375">
        <v>-4.9186134390278802E-2</v>
      </c>
      <c r="BF249" s="374"/>
      <c r="BG249" s="372">
        <v>0.15</v>
      </c>
      <c r="BH249" s="373"/>
      <c r="BI249" s="348">
        <v>88.7483</v>
      </c>
      <c r="BJ249" s="348">
        <v>7.2739399999999996</v>
      </c>
      <c r="BK249" s="348" t="s">
        <v>430</v>
      </c>
      <c r="BL249" s="348">
        <v>3.97776</v>
      </c>
      <c r="BM249" s="373"/>
      <c r="BN249" s="372" t="s">
        <v>6291</v>
      </c>
      <c r="BO249" s="372" t="s">
        <v>6362</v>
      </c>
      <c r="BP249" s="372" t="s">
        <v>6363</v>
      </c>
      <c r="BQ249" s="372" t="s">
        <v>6364</v>
      </c>
      <c r="BR249" s="372" t="s">
        <v>6365</v>
      </c>
      <c r="BS249" s="373"/>
      <c r="BT249" s="354" t="s">
        <v>554</v>
      </c>
    </row>
    <row r="250" spans="1:72" s="428" customFormat="1" x14ac:dyDescent="0.25">
      <c r="A250" s="345" t="s">
        <v>6366</v>
      </c>
      <c r="B250" s="373"/>
      <c r="C250" s="719">
        <v>46162</v>
      </c>
      <c r="D250" s="373"/>
      <c r="E250" s="889">
        <v>7.32</v>
      </c>
      <c r="F250" s="373"/>
      <c r="G250" s="347">
        <v>71.592699999999994</v>
      </c>
      <c r="H250" s="374"/>
      <c r="I250" s="348">
        <v>-1.0999999999999999E-2</v>
      </c>
      <c r="J250" s="348">
        <v>-0.23549999999999999</v>
      </c>
      <c r="K250" s="348">
        <v>2.6084999999999998</v>
      </c>
      <c r="L250" s="348" t="s">
        <v>430</v>
      </c>
      <c r="M250" s="348" t="s">
        <v>430</v>
      </c>
      <c r="N250" s="350" t="s">
        <v>430</v>
      </c>
      <c r="O250" s="348" t="s">
        <v>430</v>
      </c>
      <c r="P250" s="348" t="s">
        <v>430</v>
      </c>
      <c r="Q250" s="348" t="s">
        <v>430</v>
      </c>
      <c r="R250" s="348" t="s">
        <v>430</v>
      </c>
      <c r="S250" s="348" t="s">
        <v>430</v>
      </c>
      <c r="T250" s="348" t="s">
        <v>430</v>
      </c>
      <c r="U250" s="348" t="s">
        <v>430</v>
      </c>
      <c r="V250" s="348" t="s">
        <v>430</v>
      </c>
      <c r="W250" s="348">
        <v>0.72070000000000001</v>
      </c>
      <c r="X250" s="348">
        <v>3.2166000000000001</v>
      </c>
      <c r="Y250" s="374"/>
      <c r="Z250" s="346">
        <v>171</v>
      </c>
      <c r="AA250" s="346">
        <v>148</v>
      </c>
      <c r="AB250" s="346">
        <v>84</v>
      </c>
      <c r="AC250" s="346" t="s">
        <v>430</v>
      </c>
      <c r="AD250" s="346" t="s">
        <v>430</v>
      </c>
      <c r="AE250" s="346" t="s">
        <v>430</v>
      </c>
      <c r="AF250" s="346" t="s">
        <v>430</v>
      </c>
      <c r="AG250" s="346" t="s">
        <v>430</v>
      </c>
      <c r="AH250" s="346" t="s">
        <v>430</v>
      </c>
      <c r="AI250" s="346" t="s">
        <v>430</v>
      </c>
      <c r="AJ250" s="346" t="s">
        <v>430</v>
      </c>
      <c r="AK250" s="346" t="s">
        <v>430</v>
      </c>
      <c r="AL250" s="346" t="s">
        <v>430</v>
      </c>
      <c r="AM250" s="346" t="s">
        <v>430</v>
      </c>
      <c r="AN250" s="346">
        <v>180</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t="s">
        <v>430</v>
      </c>
      <c r="BC250" s="348">
        <v>0</v>
      </c>
      <c r="BD250" s="348">
        <v>0</v>
      </c>
      <c r="BE250" s="375">
        <v>2.1547714448630102</v>
      </c>
      <c r="BF250" s="374"/>
      <c r="BG250" s="372">
        <v>2.6305999999999998</v>
      </c>
      <c r="BH250" s="373"/>
      <c r="BI250" s="348">
        <v>89.379800000000003</v>
      </c>
      <c r="BJ250" s="348">
        <v>7.3580100000000002</v>
      </c>
      <c r="BK250" s="348" t="s">
        <v>430</v>
      </c>
      <c r="BL250" s="348">
        <v>3.2621899999999999</v>
      </c>
      <c r="BM250" s="373"/>
      <c r="BN250" s="372" t="s">
        <v>4464</v>
      </c>
      <c r="BO250" s="372" t="s">
        <v>6367</v>
      </c>
      <c r="BP250" s="372" t="s">
        <v>4991</v>
      </c>
      <c r="BQ250" s="372" t="s">
        <v>4466</v>
      </c>
      <c r="BR250" s="372" t="s">
        <v>4734</v>
      </c>
      <c r="BS250" s="373"/>
      <c r="BT250" s="354" t="s">
        <v>554</v>
      </c>
    </row>
    <row r="251" spans="1:72" s="428" customFormat="1" x14ac:dyDescent="0.25">
      <c r="A251" s="345" t="s">
        <v>6368</v>
      </c>
      <c r="B251" s="373"/>
      <c r="C251" s="719">
        <v>45982</v>
      </c>
      <c r="D251" s="373"/>
      <c r="E251" s="346">
        <v>13.283799999999999</v>
      </c>
      <c r="F251" s="373"/>
      <c r="G251" s="347">
        <v>10.2325</v>
      </c>
      <c r="H251" s="374"/>
      <c r="I251" s="348">
        <v>-1.2564</v>
      </c>
      <c r="J251" s="348">
        <v>-1.1104000000000001</v>
      </c>
      <c r="K251" s="348">
        <v>-8.6900000000000005E-2</v>
      </c>
      <c r="L251" s="348">
        <v>13.882999999999999</v>
      </c>
      <c r="M251" s="348">
        <v>4.5358999999999998</v>
      </c>
      <c r="N251" s="350" t="s">
        <v>430</v>
      </c>
      <c r="O251" s="348" t="s">
        <v>430</v>
      </c>
      <c r="P251" s="348" t="s">
        <v>430</v>
      </c>
      <c r="Q251" s="348" t="s">
        <v>430</v>
      </c>
      <c r="R251" s="348" t="s">
        <v>430</v>
      </c>
      <c r="S251" s="348">
        <v>16.770700000000001</v>
      </c>
      <c r="T251" s="348">
        <v>6.3083999999999998</v>
      </c>
      <c r="U251" s="348" t="s">
        <v>430</v>
      </c>
      <c r="V251" s="348" t="s">
        <v>430</v>
      </c>
      <c r="W251" s="348">
        <v>-1.0454000000000001</v>
      </c>
      <c r="X251" s="348">
        <v>2.3250000000000002</v>
      </c>
      <c r="Y251" s="374"/>
      <c r="Z251" s="346">
        <v>223</v>
      </c>
      <c r="AA251" s="346">
        <v>207</v>
      </c>
      <c r="AB251" s="346">
        <v>201</v>
      </c>
      <c r="AC251" s="346">
        <v>67</v>
      </c>
      <c r="AD251" s="346">
        <v>47</v>
      </c>
      <c r="AE251" s="346" t="s">
        <v>430</v>
      </c>
      <c r="AF251" s="346" t="s">
        <v>430</v>
      </c>
      <c r="AG251" s="346" t="s">
        <v>430</v>
      </c>
      <c r="AH251" s="346" t="s">
        <v>430</v>
      </c>
      <c r="AI251" s="346" t="s">
        <v>430</v>
      </c>
      <c r="AJ251" s="346">
        <v>70</v>
      </c>
      <c r="AK251" s="346">
        <v>31</v>
      </c>
      <c r="AL251" s="346" t="s">
        <v>430</v>
      </c>
      <c r="AM251" s="346" t="s">
        <v>430</v>
      </c>
      <c r="AN251" s="346">
        <v>212</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22.025983443527601</v>
      </c>
      <c r="BC251" s="348">
        <v>1.0071571480910999</v>
      </c>
      <c r="BD251" s="348">
        <v>2.0197037028659398E-3</v>
      </c>
      <c r="BE251" s="375">
        <v>-0.14756396557133999</v>
      </c>
      <c r="BF251" s="374"/>
      <c r="BG251" s="372">
        <v>0.28399999999999997</v>
      </c>
      <c r="BH251" s="373"/>
      <c r="BI251" s="348">
        <v>54.9223</v>
      </c>
      <c r="BJ251" s="348">
        <v>33.852899999999998</v>
      </c>
      <c r="BK251" s="348">
        <v>11.0227</v>
      </c>
      <c r="BL251" s="348">
        <v>0.2021</v>
      </c>
      <c r="BM251" s="373"/>
      <c r="BN251" s="372" t="s">
        <v>6369</v>
      </c>
      <c r="BO251" s="372" t="s">
        <v>5217</v>
      </c>
      <c r="BP251" s="372" t="s">
        <v>6370</v>
      </c>
      <c r="BQ251" s="372" t="s">
        <v>6371</v>
      </c>
      <c r="BR251" s="372" t="s">
        <v>6372</v>
      </c>
      <c r="BS251" s="373"/>
      <c r="BT251" s="354" t="s">
        <v>554</v>
      </c>
    </row>
    <row r="252" spans="1:72" s="428" customFormat="1" x14ac:dyDescent="0.25">
      <c r="A252" s="345" t="s">
        <v>6373</v>
      </c>
      <c r="B252" s="373"/>
      <c r="C252" s="719">
        <v>45845</v>
      </c>
      <c r="D252" s="373"/>
      <c r="E252" s="346">
        <v>6.79</v>
      </c>
      <c r="F252" s="373"/>
      <c r="G252" s="347">
        <v>53.634700000000002</v>
      </c>
      <c r="H252" s="374"/>
      <c r="I252" s="348">
        <v>-0.47320000000000001</v>
      </c>
      <c r="J252" s="348">
        <v>0.37469999999999998</v>
      </c>
      <c r="K252" s="348">
        <v>3.4590000000000001</v>
      </c>
      <c r="L252" s="348">
        <v>17.146000000000001</v>
      </c>
      <c r="M252" s="348">
        <v>5.3948</v>
      </c>
      <c r="N252" s="350" t="s">
        <v>430</v>
      </c>
      <c r="O252" s="348" t="s">
        <v>430</v>
      </c>
      <c r="P252" s="348" t="s">
        <v>430</v>
      </c>
      <c r="Q252" s="348" t="s">
        <v>430</v>
      </c>
      <c r="R252" s="348" t="s">
        <v>430</v>
      </c>
      <c r="S252" s="348">
        <v>21.184000000000001</v>
      </c>
      <c r="T252" s="348">
        <v>6.9691999999999998</v>
      </c>
      <c r="U252" s="348">
        <v>10.186299999999999</v>
      </c>
      <c r="V252" s="348" t="s">
        <v>430</v>
      </c>
      <c r="W252" s="348">
        <v>2.1154000000000002</v>
      </c>
      <c r="X252" s="348">
        <v>0.5101</v>
      </c>
      <c r="Y252" s="374"/>
      <c r="Z252" s="346">
        <v>209</v>
      </c>
      <c r="AA252" s="346">
        <v>65</v>
      </c>
      <c r="AB252" s="346">
        <v>53</v>
      </c>
      <c r="AC252" s="346">
        <v>23</v>
      </c>
      <c r="AD252" s="346">
        <v>36</v>
      </c>
      <c r="AE252" s="346" t="s">
        <v>430</v>
      </c>
      <c r="AF252" s="346" t="s">
        <v>430</v>
      </c>
      <c r="AG252" s="346" t="s">
        <v>430</v>
      </c>
      <c r="AH252" s="346" t="s">
        <v>430</v>
      </c>
      <c r="AI252" s="346" t="s">
        <v>430</v>
      </c>
      <c r="AJ252" s="346">
        <v>21</v>
      </c>
      <c r="AK252" s="346">
        <v>24</v>
      </c>
      <c r="AL252" s="346">
        <v>46</v>
      </c>
      <c r="AM252" s="346" t="s">
        <v>430</v>
      </c>
      <c r="AN252" s="346">
        <v>125</v>
      </c>
      <c r="AO252" s="373"/>
      <c r="AP252" s="348" t="s">
        <v>430</v>
      </c>
      <c r="AQ252" s="348" t="s">
        <v>430</v>
      </c>
      <c r="AR252" s="348" t="s">
        <v>430</v>
      </c>
      <c r="AS252" s="348" t="s">
        <v>430</v>
      </c>
      <c r="AT252" s="348">
        <v>13.31</v>
      </c>
      <c r="AU252" s="351"/>
      <c r="AV252" s="346" t="s">
        <v>430</v>
      </c>
      <c r="AW252" s="346" t="s">
        <v>430</v>
      </c>
      <c r="AX252" s="346" t="s">
        <v>430</v>
      </c>
      <c r="AY252" s="346" t="s">
        <v>430</v>
      </c>
      <c r="AZ252" s="346">
        <v>44</v>
      </c>
      <c r="BA252" s="374"/>
      <c r="BB252" s="348">
        <v>19.7858695167657</v>
      </c>
      <c r="BC252" s="348">
        <v>0.99878574691942501</v>
      </c>
      <c r="BD252" s="348">
        <v>-8.4654232802842608E-3</v>
      </c>
      <c r="BE252" s="375">
        <v>-8.2559670028696797E-2</v>
      </c>
      <c r="BF252" s="374"/>
      <c r="BG252" s="372">
        <v>0.24610000000000001</v>
      </c>
      <c r="BH252" s="373"/>
      <c r="BI252" s="348">
        <v>26.7959</v>
      </c>
      <c r="BJ252" s="348">
        <v>54.643500000000003</v>
      </c>
      <c r="BK252" s="348">
        <v>17.119</v>
      </c>
      <c r="BL252" s="348">
        <v>1.4416</v>
      </c>
      <c r="BM252" s="373"/>
      <c r="BN252" s="372" t="s">
        <v>825</v>
      </c>
      <c r="BO252" s="372" t="s">
        <v>4695</v>
      </c>
      <c r="BP252" s="372" t="s">
        <v>6374</v>
      </c>
      <c r="BQ252" s="372" t="s">
        <v>5881</v>
      </c>
      <c r="BR252" s="372" t="s">
        <v>4698</v>
      </c>
      <c r="BS252" s="373"/>
      <c r="BT252" s="354" t="s">
        <v>554</v>
      </c>
    </row>
    <row r="253" spans="1:72" s="428" customFormat="1" x14ac:dyDescent="0.25">
      <c r="A253" s="345" t="s">
        <v>6375</v>
      </c>
      <c r="B253" s="373"/>
      <c r="C253" s="719">
        <v>46162</v>
      </c>
      <c r="D253" s="373"/>
      <c r="E253" s="346">
        <v>6.6959</v>
      </c>
      <c r="F253" s="373"/>
      <c r="G253" s="347">
        <v>17.772099999999998</v>
      </c>
      <c r="H253" s="374"/>
      <c r="I253" s="348">
        <v>0.2069</v>
      </c>
      <c r="J253" s="348">
        <v>1.6536</v>
      </c>
      <c r="K253" s="348">
        <v>6.0293000000000001</v>
      </c>
      <c r="L253" s="348" t="s">
        <v>430</v>
      </c>
      <c r="M253" s="348" t="s">
        <v>430</v>
      </c>
      <c r="N253" s="350" t="s">
        <v>430</v>
      </c>
      <c r="O253" s="348" t="s">
        <v>430</v>
      </c>
      <c r="P253" s="348" t="s">
        <v>430</v>
      </c>
      <c r="Q253" s="348" t="s">
        <v>430</v>
      </c>
      <c r="R253" s="348" t="s">
        <v>430</v>
      </c>
      <c r="S253" s="348" t="s">
        <v>430</v>
      </c>
      <c r="T253" s="348" t="s">
        <v>430</v>
      </c>
      <c r="U253" s="348" t="s">
        <v>430</v>
      </c>
      <c r="V253" s="348" t="s">
        <v>430</v>
      </c>
      <c r="W253" s="348">
        <v>4.6741000000000001</v>
      </c>
      <c r="X253" s="348">
        <v>6.5594999999999999</v>
      </c>
      <c r="Y253" s="374"/>
      <c r="Z253" s="346">
        <v>140</v>
      </c>
      <c r="AA253" s="346">
        <v>22</v>
      </c>
      <c r="AB253" s="346">
        <v>37</v>
      </c>
      <c r="AC253" s="346" t="s">
        <v>430</v>
      </c>
      <c r="AD253" s="346" t="s">
        <v>430</v>
      </c>
      <c r="AE253" s="346" t="s">
        <v>430</v>
      </c>
      <c r="AF253" s="346" t="s">
        <v>430</v>
      </c>
      <c r="AG253" s="346" t="s">
        <v>430</v>
      </c>
      <c r="AH253" s="346" t="s">
        <v>430</v>
      </c>
      <c r="AI253" s="346" t="s">
        <v>430</v>
      </c>
      <c r="AJ253" s="346" t="s">
        <v>430</v>
      </c>
      <c r="AK253" s="346" t="s">
        <v>430</v>
      </c>
      <c r="AL253" s="346" t="s">
        <v>430</v>
      </c>
      <c r="AM253" s="346" t="s">
        <v>430</v>
      </c>
      <c r="AN253" s="346">
        <v>39</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t="s">
        <v>430</v>
      </c>
      <c r="BC253" s="348">
        <v>0</v>
      </c>
      <c r="BD253" s="348">
        <v>0</v>
      </c>
      <c r="BE253" s="375">
        <v>5.5755946908630101</v>
      </c>
      <c r="BF253" s="374"/>
      <c r="BG253" s="372">
        <v>1.83E-2</v>
      </c>
      <c r="BH253" s="373"/>
      <c r="BI253" s="348" t="s">
        <v>430</v>
      </c>
      <c r="BJ253" s="348">
        <v>5.0779199999999998</v>
      </c>
      <c r="BK253" s="348">
        <v>94.855000000000004</v>
      </c>
      <c r="BL253" s="348">
        <v>6.7080000000000001E-2</v>
      </c>
      <c r="BM253" s="373"/>
      <c r="BN253" s="372" t="s">
        <v>2124</v>
      </c>
      <c r="BO253" s="372" t="s">
        <v>6376</v>
      </c>
      <c r="BP253" s="372" t="s">
        <v>4504</v>
      </c>
      <c r="BQ253" s="372" t="s">
        <v>4505</v>
      </c>
      <c r="BR253" s="372" t="s">
        <v>564</v>
      </c>
      <c r="BS253" s="373"/>
      <c r="BT253" s="354" t="s">
        <v>554</v>
      </c>
    </row>
    <row r="254" spans="1:72" s="428" customFormat="1" x14ac:dyDescent="0.25">
      <c r="A254" s="345" t="s">
        <v>6377</v>
      </c>
      <c r="B254" s="373"/>
      <c r="C254" s="719">
        <v>45320</v>
      </c>
      <c r="D254" s="373"/>
      <c r="E254" s="346">
        <v>5.8818999999999999</v>
      </c>
      <c r="F254" s="373"/>
      <c r="G254" s="347">
        <v>289.44200000000001</v>
      </c>
      <c r="H254" s="374"/>
      <c r="I254" s="348">
        <v>2.0407000000000002</v>
      </c>
      <c r="J254" s="348">
        <v>-4.2855999999999996</v>
      </c>
      <c r="K254" s="348">
        <v>-4.3017000000000003</v>
      </c>
      <c r="L254" s="348">
        <v>-6.4782000000000002</v>
      </c>
      <c r="M254" s="348">
        <v>-28.514399999999998</v>
      </c>
      <c r="N254" s="350">
        <v>-26.659600000000001</v>
      </c>
      <c r="O254" s="348">
        <v>-9.6463999999999999</v>
      </c>
      <c r="P254" s="348" t="s">
        <v>430</v>
      </c>
      <c r="Q254" s="348" t="s">
        <v>430</v>
      </c>
      <c r="R254" s="348" t="s">
        <v>430</v>
      </c>
      <c r="S254" s="348">
        <v>-4.5907</v>
      </c>
      <c r="T254" s="348">
        <v>-26.4544</v>
      </c>
      <c r="U254" s="348">
        <v>-16.538699999999999</v>
      </c>
      <c r="V254" s="348">
        <v>-27.649799999999999</v>
      </c>
      <c r="W254" s="348">
        <v>-5.1673999999999998</v>
      </c>
      <c r="X254" s="348">
        <v>-9.2126000000000001</v>
      </c>
      <c r="Y254" s="374"/>
      <c r="Z254" s="346">
        <v>9</v>
      </c>
      <c r="AA254" s="346">
        <v>238</v>
      </c>
      <c r="AB254" s="346">
        <v>238</v>
      </c>
      <c r="AC254" s="346">
        <v>255</v>
      </c>
      <c r="AD254" s="346">
        <v>240</v>
      </c>
      <c r="AE254" s="346">
        <v>204</v>
      </c>
      <c r="AF254" s="346">
        <v>159</v>
      </c>
      <c r="AG254" s="346" t="s">
        <v>430</v>
      </c>
      <c r="AH254" s="346" t="s">
        <v>430</v>
      </c>
      <c r="AI254" s="346" t="s">
        <v>430</v>
      </c>
      <c r="AJ254" s="346">
        <v>257</v>
      </c>
      <c r="AK254" s="346">
        <v>243</v>
      </c>
      <c r="AL254" s="346">
        <v>216</v>
      </c>
      <c r="AM254" s="346">
        <v>206</v>
      </c>
      <c r="AN254" s="346">
        <v>240</v>
      </c>
      <c r="AO254" s="373"/>
      <c r="AP254" s="348" t="s">
        <v>430</v>
      </c>
      <c r="AQ254" s="348" t="s">
        <v>430</v>
      </c>
      <c r="AR254" s="348" t="s">
        <v>430</v>
      </c>
      <c r="AS254" s="348" t="s">
        <v>430</v>
      </c>
      <c r="AT254" s="348">
        <v>-32.409999999999997</v>
      </c>
      <c r="AU254" s="351"/>
      <c r="AV254" s="346" t="s">
        <v>430</v>
      </c>
      <c r="AW254" s="346" t="s">
        <v>430</v>
      </c>
      <c r="AX254" s="346" t="s">
        <v>430</v>
      </c>
      <c r="AY254" s="346" t="s">
        <v>430</v>
      </c>
      <c r="AZ254" s="346">
        <v>211</v>
      </c>
      <c r="BA254" s="374"/>
      <c r="BB254" s="348">
        <v>22.156959113316301</v>
      </c>
      <c r="BC254" s="348">
        <v>0.99852057768704605</v>
      </c>
      <c r="BD254" s="348">
        <v>-5.5145148060106702E-2</v>
      </c>
      <c r="BE254" s="375">
        <v>-1.2225249264546E-2</v>
      </c>
      <c r="BF254" s="374"/>
      <c r="BG254" s="372">
        <v>6.0699999999999997E-2</v>
      </c>
      <c r="BH254" s="373"/>
      <c r="BI254" s="348">
        <v>80.308099999999996</v>
      </c>
      <c r="BJ254" s="348">
        <v>19.3553</v>
      </c>
      <c r="BK254" s="348" t="s">
        <v>430</v>
      </c>
      <c r="BL254" s="348">
        <v>0.33660000000000001</v>
      </c>
      <c r="BM254" s="373"/>
      <c r="BN254" s="372" t="s">
        <v>6378</v>
      </c>
      <c r="BO254" s="372" t="s">
        <v>4914</v>
      </c>
      <c r="BP254" s="372" t="s">
        <v>430</v>
      </c>
      <c r="BQ254" s="372" t="s">
        <v>430</v>
      </c>
      <c r="BR254" s="372" t="s">
        <v>430</v>
      </c>
      <c r="BS254" s="373"/>
      <c r="BT254" s="354" t="s">
        <v>554</v>
      </c>
    </row>
    <row r="255" spans="1:72" s="428" customFormat="1" x14ac:dyDescent="0.25">
      <c r="A255" s="345" t="s">
        <v>6379</v>
      </c>
      <c r="B255" s="373"/>
      <c r="C255" s="719" t="s">
        <v>430</v>
      </c>
      <c r="D255" s="373"/>
      <c r="E255" s="346">
        <v>6.38</v>
      </c>
      <c r="F255" s="373"/>
      <c r="G255" s="347">
        <v>10.0311</v>
      </c>
      <c r="H255" s="374"/>
      <c r="I255" s="348">
        <v>0.56040000000000001</v>
      </c>
      <c r="J255" s="348">
        <v>-0.14330000000000001</v>
      </c>
      <c r="K255" s="348" t="s">
        <v>430</v>
      </c>
      <c r="L255" s="348" t="s">
        <v>430</v>
      </c>
      <c r="M255" s="348" t="s">
        <v>430</v>
      </c>
      <c r="N255" s="350" t="s">
        <v>430</v>
      </c>
      <c r="O255" s="348" t="s">
        <v>430</v>
      </c>
      <c r="P255" s="348" t="s">
        <v>430</v>
      </c>
      <c r="Q255" s="348" t="s">
        <v>430</v>
      </c>
      <c r="R255" s="348" t="s">
        <v>430</v>
      </c>
      <c r="S255" s="348" t="s">
        <v>430</v>
      </c>
      <c r="T255" s="348" t="s">
        <v>430</v>
      </c>
      <c r="U255" s="348" t="s">
        <v>430</v>
      </c>
      <c r="V255" s="348" t="s">
        <v>430</v>
      </c>
      <c r="W255" s="348">
        <v>1.6456</v>
      </c>
      <c r="X255" s="348" t="s">
        <v>430</v>
      </c>
      <c r="Y255" s="374"/>
      <c r="Z255" s="346">
        <v>88</v>
      </c>
      <c r="AA255" s="346">
        <v>142</v>
      </c>
      <c r="AB255" s="346" t="s">
        <v>430</v>
      </c>
      <c r="AC255" s="346" t="s">
        <v>430</v>
      </c>
      <c r="AD255" s="346" t="s">
        <v>430</v>
      </c>
      <c r="AE255" s="346" t="s">
        <v>430</v>
      </c>
      <c r="AF255" s="346" t="s">
        <v>430</v>
      </c>
      <c r="AG255" s="346" t="s">
        <v>430</v>
      </c>
      <c r="AH255" s="346" t="s">
        <v>430</v>
      </c>
      <c r="AI255" s="346" t="s">
        <v>430</v>
      </c>
      <c r="AJ255" s="346" t="s">
        <v>430</v>
      </c>
      <c r="AK255" s="346" t="s">
        <v>430</v>
      </c>
      <c r="AL255" s="346" t="s">
        <v>430</v>
      </c>
      <c r="AM255" s="346" t="s">
        <v>430</v>
      </c>
      <c r="AN255" s="346">
        <v>138</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t="s">
        <v>430</v>
      </c>
      <c r="BC255" s="348">
        <v>0</v>
      </c>
      <c r="BD255" s="348">
        <v>0</v>
      </c>
      <c r="BE255" s="375" t="s">
        <v>430</v>
      </c>
      <c r="BF255" s="374"/>
      <c r="BG255" s="372" t="s">
        <v>430</v>
      </c>
      <c r="BH255" s="373"/>
      <c r="BI255" s="348">
        <v>78.179199999999994</v>
      </c>
      <c r="BJ255" s="348">
        <v>17.3386</v>
      </c>
      <c r="BK255" s="348" t="s">
        <v>430</v>
      </c>
      <c r="BL255" s="348">
        <v>4.4821999999999997</v>
      </c>
      <c r="BM255" s="373"/>
      <c r="BN255" s="372" t="s">
        <v>6380</v>
      </c>
      <c r="BO255" s="372" t="s">
        <v>3799</v>
      </c>
      <c r="BP255" s="372" t="s">
        <v>1054</v>
      </c>
      <c r="BQ255" s="372" t="s">
        <v>1140</v>
      </c>
      <c r="BR255" s="372" t="s">
        <v>1796</v>
      </c>
      <c r="BS255" s="373"/>
      <c r="BT255" s="354" t="s">
        <v>554</v>
      </c>
    </row>
    <row r="256" spans="1:72" s="428" customFormat="1" x14ac:dyDescent="0.25">
      <c r="A256" s="345" t="s">
        <v>6381</v>
      </c>
      <c r="B256" s="373"/>
      <c r="C256" s="719">
        <v>45818</v>
      </c>
      <c r="D256" s="373"/>
      <c r="E256" s="346">
        <v>6.2534000000000001</v>
      </c>
      <c r="F256" s="373"/>
      <c r="G256" s="347">
        <v>41.840600000000002</v>
      </c>
      <c r="H256" s="374"/>
      <c r="I256" s="348">
        <v>-7.7899999999999997E-2</v>
      </c>
      <c r="J256" s="348">
        <v>-0.41489999999999999</v>
      </c>
      <c r="K256" s="348">
        <v>-1.3391</v>
      </c>
      <c r="L256" s="348">
        <v>11.0396</v>
      </c>
      <c r="M256" s="348">
        <v>3.3969</v>
      </c>
      <c r="N256" s="350">
        <v>8.6082999999999998</v>
      </c>
      <c r="O256" s="348" t="s">
        <v>430</v>
      </c>
      <c r="P256" s="348" t="s">
        <v>430</v>
      </c>
      <c r="Q256" s="348" t="s">
        <v>430</v>
      </c>
      <c r="R256" s="348" t="s">
        <v>430</v>
      </c>
      <c r="S256" s="348">
        <v>12.337300000000001</v>
      </c>
      <c r="T256" s="348">
        <v>2.6598999999999999</v>
      </c>
      <c r="U256" s="348">
        <v>8.4742999999999995</v>
      </c>
      <c r="V256" s="348">
        <v>6.1349</v>
      </c>
      <c r="W256" s="348">
        <v>-1.0998000000000001</v>
      </c>
      <c r="X256" s="348">
        <v>8.048</v>
      </c>
      <c r="Y256" s="374"/>
      <c r="Z256" s="346">
        <v>181</v>
      </c>
      <c r="AA256" s="346">
        <v>170</v>
      </c>
      <c r="AB256" s="346">
        <v>215</v>
      </c>
      <c r="AC256" s="346">
        <v>102</v>
      </c>
      <c r="AD256" s="346">
        <v>64</v>
      </c>
      <c r="AE256" s="346">
        <v>47</v>
      </c>
      <c r="AF256" s="346" t="s">
        <v>430</v>
      </c>
      <c r="AG256" s="346" t="s">
        <v>430</v>
      </c>
      <c r="AH256" s="346" t="s">
        <v>430</v>
      </c>
      <c r="AI256" s="346" t="s">
        <v>430</v>
      </c>
      <c r="AJ256" s="346">
        <v>126</v>
      </c>
      <c r="AK256" s="346">
        <v>71</v>
      </c>
      <c r="AL256" s="346">
        <v>63</v>
      </c>
      <c r="AM256" s="346">
        <v>50</v>
      </c>
      <c r="AN256" s="346">
        <v>214</v>
      </c>
      <c r="AO256" s="373"/>
      <c r="AP256" s="348" t="s">
        <v>430</v>
      </c>
      <c r="AQ256" s="348" t="s">
        <v>430</v>
      </c>
      <c r="AR256" s="348" t="s">
        <v>430</v>
      </c>
      <c r="AS256" s="348" t="s">
        <v>430</v>
      </c>
      <c r="AT256" s="348">
        <v>9.65</v>
      </c>
      <c r="AU256" s="351"/>
      <c r="AV256" s="346" t="s">
        <v>430</v>
      </c>
      <c r="AW256" s="346" t="s">
        <v>430</v>
      </c>
      <c r="AX256" s="346" t="s">
        <v>430</v>
      </c>
      <c r="AY256" s="346" t="s">
        <v>430</v>
      </c>
      <c r="AZ256" s="346">
        <v>72</v>
      </c>
      <c r="BA256" s="374"/>
      <c r="BB256" s="348">
        <v>15.2313772374682</v>
      </c>
      <c r="BC256" s="348">
        <v>0.99690316202106999</v>
      </c>
      <c r="BD256" s="348">
        <v>2.1298109276685299E-2</v>
      </c>
      <c r="BE256" s="375">
        <v>-1.4348909003939999E-2</v>
      </c>
      <c r="BF256" s="374"/>
      <c r="BG256" s="372">
        <v>0.10340000000000001</v>
      </c>
      <c r="BH256" s="373"/>
      <c r="BI256" s="348">
        <v>97.1494</v>
      </c>
      <c r="BJ256" s="348">
        <v>2.6701899999999998</v>
      </c>
      <c r="BK256" s="348" t="s">
        <v>430</v>
      </c>
      <c r="BL256" s="348">
        <v>0.18040999999999999</v>
      </c>
      <c r="BM256" s="373"/>
      <c r="BN256" s="372" t="s">
        <v>6382</v>
      </c>
      <c r="BO256" s="372" t="s">
        <v>5051</v>
      </c>
      <c r="BP256" s="372" t="s">
        <v>6179</v>
      </c>
      <c r="BQ256" s="372" t="s">
        <v>5053</v>
      </c>
      <c r="BR256" s="372" t="s">
        <v>5054</v>
      </c>
      <c r="BS256" s="373"/>
      <c r="BT256" s="354" t="s">
        <v>554</v>
      </c>
    </row>
    <row r="257" spans="1:72" s="428" customFormat="1" x14ac:dyDescent="0.25">
      <c r="A257" s="345" t="s">
        <v>6383</v>
      </c>
      <c r="B257" s="373"/>
      <c r="C257" s="719">
        <v>46105</v>
      </c>
      <c r="D257" s="373"/>
      <c r="E257" s="346">
        <v>6.4461000000000004</v>
      </c>
      <c r="F257" s="373"/>
      <c r="G257" s="347">
        <v>86.607299999999995</v>
      </c>
      <c r="H257" s="374"/>
      <c r="I257" s="348">
        <v>0.42659999999999998</v>
      </c>
      <c r="J257" s="348">
        <v>-0.9718</v>
      </c>
      <c r="K257" s="348">
        <v>7.6768999999999998</v>
      </c>
      <c r="L257" s="348">
        <v>3.5259</v>
      </c>
      <c r="M257" s="348" t="s">
        <v>430</v>
      </c>
      <c r="N257" s="350" t="s">
        <v>430</v>
      </c>
      <c r="O257" s="348" t="s">
        <v>430</v>
      </c>
      <c r="P257" s="348" t="s">
        <v>430</v>
      </c>
      <c r="Q257" s="348" t="s">
        <v>430</v>
      </c>
      <c r="R257" s="348" t="s">
        <v>430</v>
      </c>
      <c r="S257" s="348">
        <v>10.0671</v>
      </c>
      <c r="T257" s="348" t="s">
        <v>430</v>
      </c>
      <c r="U257" s="348" t="s">
        <v>430</v>
      </c>
      <c r="V257" s="348" t="s">
        <v>430</v>
      </c>
      <c r="W257" s="348">
        <v>5.7175000000000002</v>
      </c>
      <c r="X257" s="348">
        <v>3.5259</v>
      </c>
      <c r="Y257" s="374"/>
      <c r="Z257" s="346">
        <v>114</v>
      </c>
      <c r="AA257" s="346">
        <v>202</v>
      </c>
      <c r="AB257" s="346">
        <v>21</v>
      </c>
      <c r="AC257" s="346">
        <v>220</v>
      </c>
      <c r="AD257" s="346" t="s">
        <v>430</v>
      </c>
      <c r="AE257" s="346" t="s">
        <v>430</v>
      </c>
      <c r="AF257" s="346" t="s">
        <v>430</v>
      </c>
      <c r="AG257" s="346" t="s">
        <v>430</v>
      </c>
      <c r="AH257" s="346" t="s">
        <v>430</v>
      </c>
      <c r="AI257" s="346" t="s">
        <v>430</v>
      </c>
      <c r="AJ257" s="346">
        <v>154</v>
      </c>
      <c r="AK257" s="346" t="s">
        <v>430</v>
      </c>
      <c r="AL257" s="346" t="s">
        <v>430</v>
      </c>
      <c r="AM257" s="346" t="s">
        <v>430</v>
      </c>
      <c r="AN257" s="346">
        <v>32</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v>30.5754729179218</v>
      </c>
      <c r="BC257" s="348">
        <v>0.98824816802937998</v>
      </c>
      <c r="BD257" s="348">
        <v>3.1689048806015002E-2</v>
      </c>
      <c r="BE257" s="375">
        <v>-0.12749480169014399</v>
      </c>
      <c r="BF257" s="374"/>
      <c r="BG257" s="372">
        <v>0.21540000000000001</v>
      </c>
      <c r="BH257" s="373"/>
      <c r="BI257" s="348">
        <v>77.847999999999999</v>
      </c>
      <c r="BJ257" s="348">
        <v>20.0535</v>
      </c>
      <c r="BK257" s="348">
        <v>1.15368</v>
      </c>
      <c r="BL257" s="348">
        <v>0.94481999999999999</v>
      </c>
      <c r="BM257" s="373"/>
      <c r="BN257" s="372" t="s">
        <v>6384</v>
      </c>
      <c r="BO257" s="372" t="s">
        <v>6385</v>
      </c>
      <c r="BP257" s="372" t="s">
        <v>430</v>
      </c>
      <c r="BQ257" s="372" t="s">
        <v>430</v>
      </c>
      <c r="BR257" s="372" t="s">
        <v>430</v>
      </c>
      <c r="BS257" s="373"/>
      <c r="BT257" s="354" t="s">
        <v>554</v>
      </c>
    </row>
    <row r="258" spans="1:72" s="428" customFormat="1" x14ac:dyDescent="0.25">
      <c r="A258" s="345" t="s">
        <v>6386</v>
      </c>
      <c r="B258" s="373"/>
      <c r="C258" s="719">
        <v>45974</v>
      </c>
      <c r="D258" s="373"/>
      <c r="E258" s="346">
        <v>6.0324999999999998</v>
      </c>
      <c r="F258" s="373"/>
      <c r="G258" s="347">
        <v>229.09399999999999</v>
      </c>
      <c r="H258" s="374"/>
      <c r="I258" s="348">
        <v>8.4900000000000003E-2</v>
      </c>
      <c r="J258" s="348">
        <v>0.39250000000000002</v>
      </c>
      <c r="K258" s="348">
        <v>1.6871</v>
      </c>
      <c r="L258" s="348">
        <v>14.7097</v>
      </c>
      <c r="M258" s="348">
        <v>2.9621</v>
      </c>
      <c r="N258" s="350" t="s">
        <v>430</v>
      </c>
      <c r="O258" s="348" t="s">
        <v>430</v>
      </c>
      <c r="P258" s="348" t="s">
        <v>430</v>
      </c>
      <c r="Q258" s="348" t="s">
        <v>430</v>
      </c>
      <c r="R258" s="348" t="s">
        <v>430</v>
      </c>
      <c r="S258" s="348">
        <v>17.6707</v>
      </c>
      <c r="T258" s="348">
        <v>2.8395999999999999</v>
      </c>
      <c r="U258" s="348" t="s">
        <v>430</v>
      </c>
      <c r="V258" s="348" t="s">
        <v>430</v>
      </c>
      <c r="W258" s="348">
        <v>1.3868</v>
      </c>
      <c r="X258" s="348">
        <v>2.5135999999999998</v>
      </c>
      <c r="Y258" s="374"/>
      <c r="Z258" s="346">
        <v>151</v>
      </c>
      <c r="AA258" s="346">
        <v>61</v>
      </c>
      <c r="AB258" s="346">
        <v>142</v>
      </c>
      <c r="AC258" s="346">
        <v>55</v>
      </c>
      <c r="AD258" s="346">
        <v>73</v>
      </c>
      <c r="AE258" s="346" t="s">
        <v>430</v>
      </c>
      <c r="AF258" s="346" t="s">
        <v>430</v>
      </c>
      <c r="AG258" s="346" t="s">
        <v>430</v>
      </c>
      <c r="AH258" s="346" t="s">
        <v>430</v>
      </c>
      <c r="AI258" s="346" t="s">
        <v>430</v>
      </c>
      <c r="AJ258" s="346">
        <v>57</v>
      </c>
      <c r="AK258" s="346">
        <v>67</v>
      </c>
      <c r="AL258" s="346" t="s">
        <v>430</v>
      </c>
      <c r="AM258" s="346" t="s">
        <v>430</v>
      </c>
      <c r="AN258" s="346">
        <v>163</v>
      </c>
      <c r="AO258" s="373"/>
      <c r="AP258" s="348" t="s">
        <v>430</v>
      </c>
      <c r="AQ258" s="348" t="s">
        <v>430</v>
      </c>
      <c r="AR258" s="348" t="s">
        <v>430</v>
      </c>
      <c r="AS258" s="348" t="s">
        <v>430</v>
      </c>
      <c r="AT258" s="348" t="s">
        <v>430</v>
      </c>
      <c r="AU258" s="351"/>
      <c r="AV258" s="346" t="s">
        <v>430</v>
      </c>
      <c r="AW258" s="346" t="s">
        <v>430</v>
      </c>
      <c r="AX258" s="346" t="s">
        <v>430</v>
      </c>
      <c r="AY258" s="346" t="s">
        <v>430</v>
      </c>
      <c r="AZ258" s="346" t="s">
        <v>430</v>
      </c>
      <c r="BA258" s="374"/>
      <c r="BB258" s="348">
        <v>21.216320481205301</v>
      </c>
      <c r="BC258" s="348">
        <v>0.99150804647206203</v>
      </c>
      <c r="BD258" s="348">
        <v>1.0857726333633201E-2</v>
      </c>
      <c r="BE258" s="375">
        <v>-2.1436522112055E-2</v>
      </c>
      <c r="BF258" s="374"/>
      <c r="BG258" s="372">
        <v>0.1326</v>
      </c>
      <c r="BH258" s="373"/>
      <c r="BI258" s="348">
        <v>3.8838400000000002</v>
      </c>
      <c r="BJ258" s="348">
        <v>92.058599999999998</v>
      </c>
      <c r="BK258" s="348">
        <v>3.5796899999999998</v>
      </c>
      <c r="BL258" s="348">
        <v>0.47787000000000002</v>
      </c>
      <c r="BM258" s="373"/>
      <c r="BN258" s="372" t="s">
        <v>4609</v>
      </c>
      <c r="BO258" s="372" t="s">
        <v>5213</v>
      </c>
      <c r="BP258" s="372" t="s">
        <v>4610</v>
      </c>
      <c r="BQ258" s="372" t="s">
        <v>5390</v>
      </c>
      <c r="BR258" s="372" t="s">
        <v>6387</v>
      </c>
      <c r="BS258" s="373"/>
      <c r="BT258" s="354" t="s">
        <v>554</v>
      </c>
    </row>
    <row r="259" spans="1:72" s="428" customFormat="1" x14ac:dyDescent="0.25">
      <c r="A259" s="345" t="s">
        <v>6388</v>
      </c>
      <c r="B259" s="373"/>
      <c r="C259" s="719">
        <v>46164</v>
      </c>
      <c r="D259" s="373"/>
      <c r="E259" s="346">
        <v>6.7297000000000002</v>
      </c>
      <c r="F259" s="373"/>
      <c r="G259" s="347">
        <v>28.343800000000002</v>
      </c>
      <c r="H259" s="374"/>
      <c r="I259" s="348">
        <v>1.8454999999999999</v>
      </c>
      <c r="J259" s="348">
        <v>1.6883999999999999</v>
      </c>
      <c r="K259" s="348">
        <v>7.3990999999999998</v>
      </c>
      <c r="L259" s="348" t="s">
        <v>430</v>
      </c>
      <c r="M259" s="348" t="s">
        <v>430</v>
      </c>
      <c r="N259" s="350" t="s">
        <v>430</v>
      </c>
      <c r="O259" s="348" t="s">
        <v>430</v>
      </c>
      <c r="P259" s="348" t="s">
        <v>430</v>
      </c>
      <c r="Q259" s="348" t="s">
        <v>430</v>
      </c>
      <c r="R259" s="348" t="s">
        <v>430</v>
      </c>
      <c r="S259" s="348" t="s">
        <v>430</v>
      </c>
      <c r="T259" s="348" t="s">
        <v>430</v>
      </c>
      <c r="U259" s="348" t="s">
        <v>430</v>
      </c>
      <c r="V259" s="348" t="s">
        <v>430</v>
      </c>
      <c r="W259" s="348">
        <v>7.7138</v>
      </c>
      <c r="X259" s="348">
        <v>7.3990999999999998</v>
      </c>
      <c r="Y259" s="374"/>
      <c r="Z259" s="346">
        <v>19</v>
      </c>
      <c r="AA259" s="346">
        <v>17</v>
      </c>
      <c r="AB259" s="346">
        <v>28</v>
      </c>
      <c r="AC259" s="346" t="s">
        <v>430</v>
      </c>
      <c r="AD259" s="346" t="s">
        <v>430</v>
      </c>
      <c r="AE259" s="346" t="s">
        <v>430</v>
      </c>
      <c r="AF259" s="346" t="s">
        <v>430</v>
      </c>
      <c r="AG259" s="346" t="s">
        <v>430</v>
      </c>
      <c r="AH259" s="346" t="s">
        <v>430</v>
      </c>
      <c r="AI259" s="346" t="s">
        <v>430</v>
      </c>
      <c r="AJ259" s="346" t="s">
        <v>430</v>
      </c>
      <c r="AK259" s="346" t="s">
        <v>430</v>
      </c>
      <c r="AL259" s="346" t="s">
        <v>430</v>
      </c>
      <c r="AM259" s="346" t="s">
        <v>430</v>
      </c>
      <c r="AN259" s="346">
        <v>10</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t="s">
        <v>430</v>
      </c>
      <c r="BC259" s="348">
        <v>0</v>
      </c>
      <c r="BD259" s="348">
        <v>0</v>
      </c>
      <c r="BE259" s="375">
        <v>6.9453866675630103</v>
      </c>
      <c r="BF259" s="374"/>
      <c r="BG259" s="372">
        <v>6.2899999999999998E-2</v>
      </c>
      <c r="BH259" s="373"/>
      <c r="BI259" s="348">
        <v>79.886399999999995</v>
      </c>
      <c r="BJ259" s="348">
        <v>16.762599999999999</v>
      </c>
      <c r="BK259" s="348">
        <v>3.0093899999999998</v>
      </c>
      <c r="BL259" s="348">
        <v>0.34161000000000002</v>
      </c>
      <c r="BM259" s="373"/>
      <c r="BN259" s="372" t="s">
        <v>6389</v>
      </c>
      <c r="BO259" s="372" t="s">
        <v>4914</v>
      </c>
      <c r="BP259" s="372" t="s">
        <v>430</v>
      </c>
      <c r="BQ259" s="372" t="s">
        <v>430</v>
      </c>
      <c r="BR259" s="372" t="s">
        <v>430</v>
      </c>
      <c r="BS259" s="373"/>
      <c r="BT259" s="354" t="s">
        <v>554</v>
      </c>
    </row>
    <row r="260" spans="1:72" s="428" customFormat="1" x14ac:dyDescent="0.25">
      <c r="A260" s="345" t="s">
        <v>6390</v>
      </c>
      <c r="B260" s="373"/>
      <c r="C260" s="719">
        <v>46162</v>
      </c>
      <c r="D260" s="373"/>
      <c r="E260" s="346">
        <v>6.3452000000000002</v>
      </c>
      <c r="F260" s="373"/>
      <c r="G260" s="347">
        <v>15.170999999999999</v>
      </c>
      <c r="H260" s="374"/>
      <c r="I260" s="348">
        <v>0.25840000000000002</v>
      </c>
      <c r="J260" s="348">
        <v>-0.90790000000000004</v>
      </c>
      <c r="K260" s="348">
        <v>-1.373</v>
      </c>
      <c r="L260" s="348" t="s">
        <v>430</v>
      </c>
      <c r="M260" s="348" t="s">
        <v>430</v>
      </c>
      <c r="N260" s="350" t="s">
        <v>430</v>
      </c>
      <c r="O260" s="348" t="s">
        <v>430</v>
      </c>
      <c r="P260" s="348" t="s">
        <v>430</v>
      </c>
      <c r="Q260" s="348" t="s">
        <v>430</v>
      </c>
      <c r="R260" s="348" t="s">
        <v>430</v>
      </c>
      <c r="S260" s="348" t="s">
        <v>430</v>
      </c>
      <c r="T260" s="348" t="s">
        <v>430</v>
      </c>
      <c r="U260" s="348" t="s">
        <v>430</v>
      </c>
      <c r="V260" s="348" t="s">
        <v>430</v>
      </c>
      <c r="W260" s="348">
        <v>-1.8833</v>
      </c>
      <c r="X260" s="348">
        <v>-0.97389999999999999</v>
      </c>
      <c r="Y260" s="374"/>
      <c r="Z260" s="346">
        <v>127</v>
      </c>
      <c r="AA260" s="346">
        <v>195</v>
      </c>
      <c r="AB260" s="346">
        <v>219</v>
      </c>
      <c r="AC260" s="346" t="s">
        <v>430</v>
      </c>
      <c r="AD260" s="346" t="s">
        <v>430</v>
      </c>
      <c r="AE260" s="346" t="s">
        <v>430</v>
      </c>
      <c r="AF260" s="346" t="s">
        <v>430</v>
      </c>
      <c r="AG260" s="346" t="s">
        <v>430</v>
      </c>
      <c r="AH260" s="346" t="s">
        <v>430</v>
      </c>
      <c r="AI260" s="346" t="s">
        <v>430</v>
      </c>
      <c r="AJ260" s="346" t="s">
        <v>430</v>
      </c>
      <c r="AK260" s="346" t="s">
        <v>430</v>
      </c>
      <c r="AL260" s="346" t="s">
        <v>430</v>
      </c>
      <c r="AM260" s="346" t="s">
        <v>430</v>
      </c>
      <c r="AN260" s="346">
        <v>228</v>
      </c>
      <c r="AO260" s="373"/>
      <c r="AP260" s="348" t="s">
        <v>430</v>
      </c>
      <c r="AQ260" s="348" t="s">
        <v>430</v>
      </c>
      <c r="AR260" s="348" t="s">
        <v>430</v>
      </c>
      <c r="AS260" s="348" t="s">
        <v>430</v>
      </c>
      <c r="AT260" s="348" t="s">
        <v>430</v>
      </c>
      <c r="AU260" s="351"/>
      <c r="AV260" s="346" t="s">
        <v>430</v>
      </c>
      <c r="AW260" s="346" t="s">
        <v>430</v>
      </c>
      <c r="AX260" s="346" t="s">
        <v>430</v>
      </c>
      <c r="AY260" s="346" t="s">
        <v>430</v>
      </c>
      <c r="AZ260" s="346" t="s">
        <v>430</v>
      </c>
      <c r="BA260" s="374"/>
      <c r="BB260" s="348" t="s">
        <v>430</v>
      </c>
      <c r="BC260" s="348">
        <v>0</v>
      </c>
      <c r="BD260" s="348">
        <v>0</v>
      </c>
      <c r="BE260" s="375">
        <v>-1.8267141935369899</v>
      </c>
      <c r="BF260" s="374"/>
      <c r="BG260" s="372">
        <v>3.8839000000000001</v>
      </c>
      <c r="BH260" s="373"/>
      <c r="BI260" s="348">
        <v>77.556899999999999</v>
      </c>
      <c r="BJ260" s="348">
        <v>17.727900000000002</v>
      </c>
      <c r="BK260" s="348">
        <v>1.0301199999999999</v>
      </c>
      <c r="BL260" s="348">
        <v>3.6850800000000001</v>
      </c>
      <c r="BM260" s="373"/>
      <c r="BN260" s="372" t="s">
        <v>3638</v>
      </c>
      <c r="BO260" s="372" t="s">
        <v>6391</v>
      </c>
      <c r="BP260" s="372" t="s">
        <v>3678</v>
      </c>
      <c r="BQ260" s="372" t="s">
        <v>2935</v>
      </c>
      <c r="BR260" s="372" t="s">
        <v>6392</v>
      </c>
      <c r="BS260" s="373"/>
      <c r="BT260" s="354" t="s">
        <v>554</v>
      </c>
    </row>
    <row r="261" spans="1:72" s="428" customFormat="1" x14ac:dyDescent="0.25">
      <c r="A261" s="345" t="s">
        <v>6393</v>
      </c>
      <c r="B261" s="373"/>
      <c r="C261" s="719">
        <v>46118</v>
      </c>
      <c r="D261" s="373"/>
      <c r="E261" s="346">
        <v>5.85</v>
      </c>
      <c r="F261" s="373"/>
      <c r="G261" s="347">
        <v>17.3033</v>
      </c>
      <c r="H261" s="374"/>
      <c r="I261" s="348">
        <v>2.0434000000000001</v>
      </c>
      <c r="J261" s="348">
        <v>1.9177999999999999</v>
      </c>
      <c r="K261" s="348">
        <v>7.3166000000000002</v>
      </c>
      <c r="L261" s="348" t="s">
        <v>430</v>
      </c>
      <c r="M261" s="348" t="s">
        <v>430</v>
      </c>
      <c r="N261" s="350" t="s">
        <v>430</v>
      </c>
      <c r="O261" s="348" t="s">
        <v>430</v>
      </c>
      <c r="P261" s="348" t="s">
        <v>430</v>
      </c>
      <c r="Q261" s="348" t="s">
        <v>430</v>
      </c>
      <c r="R261" s="348" t="s">
        <v>430</v>
      </c>
      <c r="S261" s="348" t="s">
        <v>430</v>
      </c>
      <c r="T261" s="348" t="s">
        <v>430</v>
      </c>
      <c r="U261" s="348" t="s">
        <v>430</v>
      </c>
      <c r="V261" s="348" t="s">
        <v>430</v>
      </c>
      <c r="W261" s="348">
        <v>7.9992000000000001</v>
      </c>
      <c r="X261" s="348">
        <v>9.5810999999999993</v>
      </c>
      <c r="Y261" s="374"/>
      <c r="Z261" s="346">
        <v>6</v>
      </c>
      <c r="AA261" s="346">
        <v>12</v>
      </c>
      <c r="AB261" s="346">
        <v>30</v>
      </c>
      <c r="AC261" s="346" t="s">
        <v>430</v>
      </c>
      <c r="AD261" s="346" t="s">
        <v>430</v>
      </c>
      <c r="AE261" s="346" t="s">
        <v>430</v>
      </c>
      <c r="AF261" s="346" t="s">
        <v>430</v>
      </c>
      <c r="AG261" s="346" t="s">
        <v>430</v>
      </c>
      <c r="AH261" s="346" t="s">
        <v>430</v>
      </c>
      <c r="AI261" s="346" t="s">
        <v>430</v>
      </c>
      <c r="AJ261" s="346" t="s">
        <v>430</v>
      </c>
      <c r="AK261" s="346" t="s">
        <v>430</v>
      </c>
      <c r="AL261" s="346" t="s">
        <v>430</v>
      </c>
      <c r="AM261" s="346" t="s">
        <v>430</v>
      </c>
      <c r="AN261" s="346">
        <v>3</v>
      </c>
      <c r="AO261" s="373"/>
      <c r="AP261" s="348" t="s">
        <v>430</v>
      </c>
      <c r="AQ261" s="348" t="s">
        <v>430</v>
      </c>
      <c r="AR261" s="348" t="s">
        <v>430</v>
      </c>
      <c r="AS261" s="348" t="s">
        <v>430</v>
      </c>
      <c r="AT261" s="348" t="s">
        <v>430</v>
      </c>
      <c r="AU261" s="351"/>
      <c r="AV261" s="346" t="s">
        <v>430</v>
      </c>
      <c r="AW261" s="346" t="s">
        <v>430</v>
      </c>
      <c r="AX261" s="346" t="s">
        <v>430</v>
      </c>
      <c r="AY261" s="346" t="s">
        <v>430</v>
      </c>
      <c r="AZ261" s="346" t="s">
        <v>430</v>
      </c>
      <c r="BA261" s="374"/>
      <c r="BB261" s="348">
        <v>26.436196689809101</v>
      </c>
      <c r="BC261" s="348">
        <v>0</v>
      </c>
      <c r="BD261" s="348">
        <v>5.6881388934539402E-2</v>
      </c>
      <c r="BE261" s="375" t="s">
        <v>430</v>
      </c>
      <c r="BF261" s="374"/>
      <c r="BG261" s="372" t="s">
        <v>430</v>
      </c>
      <c r="BH261" s="373"/>
      <c r="BI261" s="348">
        <v>84.386899999999997</v>
      </c>
      <c r="BJ261" s="348">
        <v>15.4503</v>
      </c>
      <c r="BK261" s="348" t="s">
        <v>430</v>
      </c>
      <c r="BL261" s="348">
        <v>0.1628</v>
      </c>
      <c r="BM261" s="373"/>
      <c r="BN261" s="372" t="s">
        <v>4676</v>
      </c>
      <c r="BO261" s="372" t="s">
        <v>4677</v>
      </c>
      <c r="BP261" s="372" t="s">
        <v>430</v>
      </c>
      <c r="BQ261" s="372" t="s">
        <v>430</v>
      </c>
      <c r="BR261" s="372" t="s">
        <v>430</v>
      </c>
      <c r="BS261" s="373"/>
      <c r="BT261" s="354" t="s">
        <v>554</v>
      </c>
    </row>
    <row r="262" spans="1:72" s="428" customFormat="1" x14ac:dyDescent="0.25">
      <c r="A262" s="345" t="s">
        <v>6394</v>
      </c>
      <c r="B262" s="373"/>
      <c r="C262" s="719">
        <v>46160</v>
      </c>
      <c r="D262" s="373"/>
      <c r="E262" s="346">
        <v>5.83</v>
      </c>
      <c r="F262" s="373"/>
      <c r="G262" s="347">
        <v>49.179499999999997</v>
      </c>
      <c r="H262" s="374"/>
      <c r="I262" s="348">
        <v>5.1900000000000002E-2</v>
      </c>
      <c r="J262" s="348">
        <v>-0.75629999999999997</v>
      </c>
      <c r="K262" s="348">
        <v>-2.0341999999999998</v>
      </c>
      <c r="L262" s="348" t="s">
        <v>430</v>
      </c>
      <c r="M262" s="348" t="s">
        <v>430</v>
      </c>
      <c r="N262" s="350" t="s">
        <v>430</v>
      </c>
      <c r="O262" s="348" t="s">
        <v>430</v>
      </c>
      <c r="P262" s="348" t="s">
        <v>430</v>
      </c>
      <c r="Q262" s="348" t="s">
        <v>430</v>
      </c>
      <c r="R262" s="348" t="s">
        <v>430</v>
      </c>
      <c r="S262" s="348" t="s">
        <v>430</v>
      </c>
      <c r="T262" s="348" t="s">
        <v>430</v>
      </c>
      <c r="U262" s="348" t="s">
        <v>430</v>
      </c>
      <c r="V262" s="348" t="s">
        <v>430</v>
      </c>
      <c r="W262" s="348">
        <v>-0.39050000000000001</v>
      </c>
      <c r="X262" s="348">
        <v>-3.2688000000000001</v>
      </c>
      <c r="Y262" s="374"/>
      <c r="Z262" s="346">
        <v>162</v>
      </c>
      <c r="AA262" s="346">
        <v>184</v>
      </c>
      <c r="AB262" s="346">
        <v>226</v>
      </c>
      <c r="AC262" s="346" t="s">
        <v>430</v>
      </c>
      <c r="AD262" s="346" t="s">
        <v>430</v>
      </c>
      <c r="AE262" s="346" t="s">
        <v>430</v>
      </c>
      <c r="AF262" s="346" t="s">
        <v>430</v>
      </c>
      <c r="AG262" s="346" t="s">
        <v>430</v>
      </c>
      <c r="AH262" s="346" t="s">
        <v>430</v>
      </c>
      <c r="AI262" s="346" t="s">
        <v>430</v>
      </c>
      <c r="AJ262" s="346" t="s">
        <v>430</v>
      </c>
      <c r="AK262" s="346" t="s">
        <v>430</v>
      </c>
      <c r="AL262" s="346" t="s">
        <v>430</v>
      </c>
      <c r="AM262" s="346" t="s">
        <v>430</v>
      </c>
      <c r="AN262" s="346">
        <v>203</v>
      </c>
      <c r="AO262" s="373"/>
      <c r="AP262" s="348" t="s">
        <v>430</v>
      </c>
      <c r="AQ262" s="348" t="s">
        <v>430</v>
      </c>
      <c r="AR262" s="348" t="s">
        <v>430</v>
      </c>
      <c r="AS262" s="348" t="s">
        <v>430</v>
      </c>
      <c r="AT262" s="348" t="s">
        <v>430</v>
      </c>
      <c r="AU262" s="351"/>
      <c r="AV262" s="346" t="s">
        <v>430</v>
      </c>
      <c r="AW262" s="346" t="s">
        <v>430</v>
      </c>
      <c r="AX262" s="346" t="s">
        <v>430</v>
      </c>
      <c r="AY262" s="346" t="s">
        <v>430</v>
      </c>
      <c r="AZ262" s="346" t="s">
        <v>430</v>
      </c>
      <c r="BA262" s="374"/>
      <c r="BB262" s="348" t="s">
        <v>430</v>
      </c>
      <c r="BC262" s="348">
        <v>0</v>
      </c>
      <c r="BD262" s="348">
        <v>0</v>
      </c>
      <c r="BE262" s="375">
        <v>-2.4879332125369902</v>
      </c>
      <c r="BF262" s="374"/>
      <c r="BG262" s="372">
        <v>0.1164</v>
      </c>
      <c r="BH262" s="373"/>
      <c r="BI262" s="348">
        <v>80.075100000000006</v>
      </c>
      <c r="BJ262" s="348">
        <v>18.2514</v>
      </c>
      <c r="BK262" s="348">
        <v>0.76746400000000004</v>
      </c>
      <c r="BL262" s="348">
        <v>0.90603599999999995</v>
      </c>
      <c r="BM262" s="373"/>
      <c r="BN262" s="372" t="s">
        <v>6395</v>
      </c>
      <c r="BO262" s="372" t="s">
        <v>6396</v>
      </c>
      <c r="BP262" s="372" t="s">
        <v>6397</v>
      </c>
      <c r="BQ262" s="372" t="s">
        <v>6398</v>
      </c>
      <c r="BR262" s="372" t="s">
        <v>6399</v>
      </c>
      <c r="BS262" s="373"/>
      <c r="BT262" s="354" t="s">
        <v>554</v>
      </c>
    </row>
    <row r="263" spans="1:72" s="428" customFormat="1" x14ac:dyDescent="0.25">
      <c r="A263" s="345" t="s">
        <v>6400</v>
      </c>
      <c r="B263" s="373"/>
      <c r="C263" s="719">
        <v>46003</v>
      </c>
      <c r="D263" s="373"/>
      <c r="E263" s="346">
        <v>5.4935999999999998</v>
      </c>
      <c r="F263" s="373"/>
      <c r="G263" s="347">
        <v>22.8964</v>
      </c>
      <c r="H263" s="374"/>
      <c r="I263" s="348">
        <v>8.1299999999999997E-2</v>
      </c>
      <c r="J263" s="348">
        <v>0.39069999999999999</v>
      </c>
      <c r="K263" s="348">
        <v>1.6984999999999999</v>
      </c>
      <c r="L263" s="348">
        <v>14.7706</v>
      </c>
      <c r="M263" s="348">
        <v>2.9519000000000002</v>
      </c>
      <c r="N263" s="350" t="s">
        <v>430</v>
      </c>
      <c r="O263" s="348" t="s">
        <v>430</v>
      </c>
      <c r="P263" s="348" t="s">
        <v>430</v>
      </c>
      <c r="Q263" s="348" t="s">
        <v>430</v>
      </c>
      <c r="R263" s="348" t="s">
        <v>430</v>
      </c>
      <c r="S263" s="348">
        <v>17.7835</v>
      </c>
      <c r="T263" s="348">
        <v>2.8188</v>
      </c>
      <c r="U263" s="348" t="s">
        <v>430</v>
      </c>
      <c r="V263" s="348" t="s">
        <v>430</v>
      </c>
      <c r="W263" s="348">
        <v>1.3945000000000001</v>
      </c>
      <c r="X263" s="348">
        <v>3.4272999999999998</v>
      </c>
      <c r="Y263" s="374"/>
      <c r="Z263" s="346">
        <v>160</v>
      </c>
      <c r="AA263" s="346">
        <v>63</v>
      </c>
      <c r="AB263" s="346">
        <v>140</v>
      </c>
      <c r="AC263" s="346">
        <v>54</v>
      </c>
      <c r="AD263" s="346">
        <v>74</v>
      </c>
      <c r="AE263" s="346" t="s">
        <v>430</v>
      </c>
      <c r="AF263" s="346" t="s">
        <v>430</v>
      </c>
      <c r="AG263" s="346" t="s">
        <v>430</v>
      </c>
      <c r="AH263" s="346" t="s">
        <v>430</v>
      </c>
      <c r="AI263" s="346" t="s">
        <v>430</v>
      </c>
      <c r="AJ263" s="346">
        <v>55</v>
      </c>
      <c r="AK263" s="346">
        <v>68</v>
      </c>
      <c r="AL263" s="346" t="s">
        <v>430</v>
      </c>
      <c r="AM263" s="346" t="s">
        <v>430</v>
      </c>
      <c r="AN263" s="346">
        <v>159</v>
      </c>
      <c r="AO263" s="373"/>
      <c r="AP263" s="348" t="s">
        <v>430</v>
      </c>
      <c r="AQ263" s="348" t="s">
        <v>430</v>
      </c>
      <c r="AR263" s="348" t="s">
        <v>430</v>
      </c>
      <c r="AS263" s="348" t="s">
        <v>430</v>
      </c>
      <c r="AT263" s="348" t="s">
        <v>430</v>
      </c>
      <c r="AU263" s="351"/>
      <c r="AV263" s="346" t="s">
        <v>430</v>
      </c>
      <c r="AW263" s="346" t="s">
        <v>430</v>
      </c>
      <c r="AX263" s="346" t="s">
        <v>430</v>
      </c>
      <c r="AY263" s="346" t="s">
        <v>430</v>
      </c>
      <c r="AZ263" s="346" t="s">
        <v>430</v>
      </c>
      <c r="BA263" s="374"/>
      <c r="BB263" s="348">
        <v>23.3511324715078</v>
      </c>
      <c r="BC263" s="348">
        <v>0.99619955451721698</v>
      </c>
      <c r="BD263" s="348">
        <v>9.4133413428472406E-3</v>
      </c>
      <c r="BE263" s="375">
        <v>-2.44007668883728E-2</v>
      </c>
      <c r="BF263" s="374"/>
      <c r="BG263" s="372">
        <v>8.7900000000000006E-2</v>
      </c>
      <c r="BH263" s="373"/>
      <c r="BI263" s="348">
        <v>3.9115500000000001</v>
      </c>
      <c r="BJ263" s="348">
        <v>92.344700000000003</v>
      </c>
      <c r="BK263" s="348">
        <v>3.6164800000000001</v>
      </c>
      <c r="BL263" s="348">
        <v>0.12726999999999999</v>
      </c>
      <c r="BM263" s="373"/>
      <c r="BN263" s="372" t="s">
        <v>4609</v>
      </c>
      <c r="BO263" s="372" t="s">
        <v>4680</v>
      </c>
      <c r="BP263" s="372" t="s">
        <v>4610</v>
      </c>
      <c r="BQ263" s="372" t="s">
        <v>722</v>
      </c>
      <c r="BR263" s="372" t="s">
        <v>4612</v>
      </c>
      <c r="BS263" s="373"/>
      <c r="BT263" s="354" t="s">
        <v>554</v>
      </c>
    </row>
    <row r="264" spans="1:72" s="428" customFormat="1" x14ac:dyDescent="0.25">
      <c r="A264" s="345" t="s">
        <v>6401</v>
      </c>
      <c r="B264" s="373"/>
      <c r="C264" s="719">
        <v>45985</v>
      </c>
      <c r="D264" s="373"/>
      <c r="E264" s="346">
        <v>5.71</v>
      </c>
      <c r="F264" s="373"/>
      <c r="G264" s="347">
        <v>30.828700000000001</v>
      </c>
      <c r="H264" s="374"/>
      <c r="I264" s="348">
        <v>1.3202</v>
      </c>
      <c r="J264" s="348">
        <v>0.45950000000000002</v>
      </c>
      <c r="K264" s="348">
        <v>2.9390000000000001</v>
      </c>
      <c r="L264" s="348">
        <v>5.2918000000000003</v>
      </c>
      <c r="M264" s="348">
        <v>-9.0587999999999997</v>
      </c>
      <c r="N264" s="350" t="s">
        <v>430</v>
      </c>
      <c r="O264" s="348" t="s">
        <v>430</v>
      </c>
      <c r="P264" s="348" t="s">
        <v>430</v>
      </c>
      <c r="Q264" s="348" t="s">
        <v>430</v>
      </c>
      <c r="R264" s="348" t="s">
        <v>430</v>
      </c>
      <c r="S264" s="348">
        <v>8.7128999999999994</v>
      </c>
      <c r="T264" s="348">
        <v>-8.3531999999999993</v>
      </c>
      <c r="U264" s="348" t="s">
        <v>430</v>
      </c>
      <c r="V264" s="348" t="s">
        <v>430</v>
      </c>
      <c r="W264" s="348">
        <v>3.7570000000000001</v>
      </c>
      <c r="X264" s="348">
        <v>-9.0657999999999994</v>
      </c>
      <c r="Y264" s="374"/>
      <c r="Z264" s="346">
        <v>33</v>
      </c>
      <c r="AA264" s="346">
        <v>53</v>
      </c>
      <c r="AB264" s="346">
        <v>76</v>
      </c>
      <c r="AC264" s="346">
        <v>190</v>
      </c>
      <c r="AD264" s="346">
        <v>206</v>
      </c>
      <c r="AE264" s="346" t="s">
        <v>430</v>
      </c>
      <c r="AF264" s="346" t="s">
        <v>430</v>
      </c>
      <c r="AG264" s="346" t="s">
        <v>430</v>
      </c>
      <c r="AH264" s="346" t="s">
        <v>430</v>
      </c>
      <c r="AI264" s="346" t="s">
        <v>430</v>
      </c>
      <c r="AJ264" s="346">
        <v>172</v>
      </c>
      <c r="AK264" s="346">
        <v>208</v>
      </c>
      <c r="AL264" s="346" t="s">
        <v>430</v>
      </c>
      <c r="AM264" s="346" t="s">
        <v>430</v>
      </c>
      <c r="AN264" s="346">
        <v>47</v>
      </c>
      <c r="AO264" s="373"/>
      <c r="AP264" s="348" t="s">
        <v>430</v>
      </c>
      <c r="AQ264" s="348" t="s">
        <v>430</v>
      </c>
      <c r="AR264" s="348" t="s">
        <v>430</v>
      </c>
      <c r="AS264" s="348" t="s">
        <v>430</v>
      </c>
      <c r="AT264" s="348" t="s">
        <v>430</v>
      </c>
      <c r="AU264" s="351"/>
      <c r="AV264" s="346" t="s">
        <v>430</v>
      </c>
      <c r="AW264" s="346" t="s">
        <v>430</v>
      </c>
      <c r="AX264" s="346" t="s">
        <v>430</v>
      </c>
      <c r="AY264" s="346" t="s">
        <v>430</v>
      </c>
      <c r="AZ264" s="346" t="s">
        <v>430</v>
      </c>
      <c r="BA264" s="374"/>
      <c r="BB264" s="348">
        <v>16.689922427438599</v>
      </c>
      <c r="BC264" s="348">
        <v>0.99200012529435</v>
      </c>
      <c r="BD264" s="348">
        <v>-0.10184771308460799</v>
      </c>
      <c r="BE264" s="375">
        <v>-0.125905838364165</v>
      </c>
      <c r="BF264" s="374"/>
      <c r="BG264" s="372">
        <v>2.9399999999999999E-2</v>
      </c>
      <c r="BH264" s="373"/>
      <c r="BI264" s="348">
        <v>95.744299999999996</v>
      </c>
      <c r="BJ264" s="348">
        <v>4.0500400000000001</v>
      </c>
      <c r="BK264" s="348" t="s">
        <v>430</v>
      </c>
      <c r="BL264" s="348">
        <v>0.20566000000000001</v>
      </c>
      <c r="BM264" s="373"/>
      <c r="BN264" s="372" t="s">
        <v>6402</v>
      </c>
      <c r="BO264" s="372" t="s">
        <v>6403</v>
      </c>
      <c r="BP264" s="372" t="s">
        <v>6404</v>
      </c>
      <c r="BQ264" s="372" t="s">
        <v>6405</v>
      </c>
      <c r="BR264" s="372" t="s">
        <v>6406</v>
      </c>
      <c r="BS264" s="373"/>
      <c r="BT264" s="354" t="s">
        <v>554</v>
      </c>
    </row>
    <row r="265" spans="1:72" s="428" customFormat="1" x14ac:dyDescent="0.25">
      <c r="A265" s="345" t="s">
        <v>6407</v>
      </c>
      <c r="B265" s="373"/>
      <c r="C265" s="719">
        <v>46003</v>
      </c>
      <c r="D265" s="373"/>
      <c r="E265" s="346">
        <v>6.7470999999999997</v>
      </c>
      <c r="F265" s="373"/>
      <c r="G265" s="347">
        <v>17.851600000000001</v>
      </c>
      <c r="H265" s="374"/>
      <c r="I265" s="348">
        <v>0.20710000000000001</v>
      </c>
      <c r="J265" s="348">
        <v>1.6536</v>
      </c>
      <c r="K265" s="348">
        <v>6.1924999999999999</v>
      </c>
      <c r="L265" s="348">
        <v>22.519600000000001</v>
      </c>
      <c r="M265" s="348">
        <v>7.3296000000000001</v>
      </c>
      <c r="N265" s="350" t="s">
        <v>430</v>
      </c>
      <c r="O265" s="348" t="s">
        <v>430</v>
      </c>
      <c r="P265" s="348" t="s">
        <v>430</v>
      </c>
      <c r="Q265" s="348" t="s">
        <v>430</v>
      </c>
      <c r="R265" s="348" t="s">
        <v>430</v>
      </c>
      <c r="S265" s="348">
        <v>24.6968</v>
      </c>
      <c r="T265" s="348">
        <v>7.0759999999999996</v>
      </c>
      <c r="U265" s="348" t="s">
        <v>430</v>
      </c>
      <c r="V265" s="348" t="s">
        <v>430</v>
      </c>
      <c r="W265" s="348">
        <v>4.8361000000000001</v>
      </c>
      <c r="X265" s="348">
        <v>8.9704999999999995</v>
      </c>
      <c r="Y265" s="374"/>
      <c r="Z265" s="346">
        <v>139</v>
      </c>
      <c r="AA265" s="346">
        <v>22</v>
      </c>
      <c r="AB265" s="346">
        <v>34</v>
      </c>
      <c r="AC265" s="346">
        <v>8</v>
      </c>
      <c r="AD265" s="346">
        <v>22</v>
      </c>
      <c r="AE265" s="346" t="s">
        <v>430</v>
      </c>
      <c r="AF265" s="346" t="s">
        <v>430</v>
      </c>
      <c r="AG265" s="346" t="s">
        <v>430</v>
      </c>
      <c r="AH265" s="346" t="s">
        <v>430</v>
      </c>
      <c r="AI265" s="346" t="s">
        <v>430</v>
      </c>
      <c r="AJ265" s="346">
        <v>10</v>
      </c>
      <c r="AK265" s="346">
        <v>23</v>
      </c>
      <c r="AL265" s="346" t="s">
        <v>430</v>
      </c>
      <c r="AM265" s="346" t="s">
        <v>430</v>
      </c>
      <c r="AN265" s="346">
        <v>36</v>
      </c>
      <c r="AO265" s="373"/>
      <c r="AP265" s="348" t="s">
        <v>430</v>
      </c>
      <c r="AQ265" s="348" t="s">
        <v>430</v>
      </c>
      <c r="AR265" s="348" t="s">
        <v>430</v>
      </c>
      <c r="AS265" s="348" t="s">
        <v>430</v>
      </c>
      <c r="AT265" s="348" t="s">
        <v>430</v>
      </c>
      <c r="AU265" s="351"/>
      <c r="AV265" s="346" t="s">
        <v>430</v>
      </c>
      <c r="AW265" s="346" t="s">
        <v>430</v>
      </c>
      <c r="AX265" s="346" t="s">
        <v>430</v>
      </c>
      <c r="AY265" s="346" t="s">
        <v>430</v>
      </c>
      <c r="AZ265" s="346" t="s">
        <v>430</v>
      </c>
      <c r="BA265" s="374"/>
      <c r="BB265" s="348">
        <v>29.1425891221208</v>
      </c>
      <c r="BC265" s="348">
        <v>1.00914079643514</v>
      </c>
      <c r="BD265" s="348">
        <v>3.5041083991099897E-2</v>
      </c>
      <c r="BE265" s="375">
        <v>4.1675346880676603E-2</v>
      </c>
      <c r="BF265" s="374"/>
      <c r="BG265" s="372">
        <v>0.3962</v>
      </c>
      <c r="BH265" s="373"/>
      <c r="BI265" s="348" t="s">
        <v>430</v>
      </c>
      <c r="BJ265" s="348">
        <v>5.0832100000000002</v>
      </c>
      <c r="BK265" s="348">
        <v>94.805499999999995</v>
      </c>
      <c r="BL265" s="348">
        <v>0.11129</v>
      </c>
      <c r="BM265" s="373"/>
      <c r="BN265" s="372" t="s">
        <v>2875</v>
      </c>
      <c r="BO265" s="372" t="s">
        <v>4565</v>
      </c>
      <c r="BP265" s="372" t="s">
        <v>4660</v>
      </c>
      <c r="BQ265" s="372" t="s">
        <v>4505</v>
      </c>
      <c r="BR265" s="372" t="s">
        <v>821</v>
      </c>
      <c r="BS265" s="373"/>
      <c r="BT265" s="354" t="s">
        <v>554</v>
      </c>
    </row>
    <row r="266" spans="1:72" s="428" customFormat="1" x14ac:dyDescent="0.25">
      <c r="A266" s="345" t="s">
        <v>6408</v>
      </c>
      <c r="B266" s="373"/>
      <c r="C266" s="719">
        <v>45978</v>
      </c>
      <c r="D266" s="373"/>
      <c r="E266" s="346">
        <v>5.37</v>
      </c>
      <c r="F266" s="373"/>
      <c r="G266" s="347">
        <v>44.869300000000003</v>
      </c>
      <c r="H266" s="374"/>
      <c r="I266" s="348">
        <v>0.2379</v>
      </c>
      <c r="J266" s="348">
        <v>1.3125</v>
      </c>
      <c r="K266" s="348">
        <v>4.1607000000000003</v>
      </c>
      <c r="L266" s="348">
        <v>14.1927</v>
      </c>
      <c r="M266" s="348">
        <v>-4.0000999999999998</v>
      </c>
      <c r="N266" s="350" t="s">
        <v>430</v>
      </c>
      <c r="O266" s="348" t="s">
        <v>430</v>
      </c>
      <c r="P266" s="348" t="s">
        <v>430</v>
      </c>
      <c r="Q266" s="348" t="s">
        <v>430</v>
      </c>
      <c r="R266" s="348" t="s">
        <v>430</v>
      </c>
      <c r="S266" s="348">
        <v>17.558599999999998</v>
      </c>
      <c r="T266" s="348">
        <v>-2.9559000000000002</v>
      </c>
      <c r="U266" s="348" t="s">
        <v>430</v>
      </c>
      <c r="V266" s="348" t="s">
        <v>430</v>
      </c>
      <c r="W266" s="348">
        <v>3.0177999999999998</v>
      </c>
      <c r="X266" s="348">
        <v>-8.8306000000000004</v>
      </c>
      <c r="Y266" s="374"/>
      <c r="Z266" s="346">
        <v>131</v>
      </c>
      <c r="AA266" s="346">
        <v>29</v>
      </c>
      <c r="AB266" s="346">
        <v>44</v>
      </c>
      <c r="AC266" s="346">
        <v>61</v>
      </c>
      <c r="AD266" s="346">
        <v>150</v>
      </c>
      <c r="AE266" s="346" t="s">
        <v>430</v>
      </c>
      <c r="AF266" s="346" t="s">
        <v>430</v>
      </c>
      <c r="AG266" s="346" t="s">
        <v>430</v>
      </c>
      <c r="AH266" s="346" t="s">
        <v>430</v>
      </c>
      <c r="AI266" s="346" t="s">
        <v>430</v>
      </c>
      <c r="AJ266" s="346">
        <v>59</v>
      </c>
      <c r="AK266" s="346">
        <v>147</v>
      </c>
      <c r="AL266" s="346" t="s">
        <v>430</v>
      </c>
      <c r="AM266" s="346" t="s">
        <v>430</v>
      </c>
      <c r="AN266" s="346">
        <v>71</v>
      </c>
      <c r="AO266" s="373"/>
      <c r="AP266" s="348" t="s">
        <v>430</v>
      </c>
      <c r="AQ266" s="348" t="s">
        <v>430</v>
      </c>
      <c r="AR266" s="348" t="s">
        <v>430</v>
      </c>
      <c r="AS266" s="348" t="s">
        <v>430</v>
      </c>
      <c r="AT266" s="348" t="s">
        <v>430</v>
      </c>
      <c r="AU266" s="351"/>
      <c r="AV266" s="346" t="s">
        <v>430</v>
      </c>
      <c r="AW266" s="346" t="s">
        <v>430</v>
      </c>
      <c r="AX266" s="346" t="s">
        <v>430</v>
      </c>
      <c r="AY266" s="346" t="s">
        <v>430</v>
      </c>
      <c r="AZ266" s="346" t="s">
        <v>430</v>
      </c>
      <c r="BA266" s="374"/>
      <c r="BB266" s="348">
        <v>25.5184342344557</v>
      </c>
      <c r="BC266" s="348">
        <v>1.0003923049629</v>
      </c>
      <c r="BD266" s="348">
        <v>-4.7637988245650902E-2</v>
      </c>
      <c r="BE266" s="375">
        <v>-4.9015900730079699E-2</v>
      </c>
      <c r="BF266" s="374"/>
      <c r="BG266" s="372">
        <v>8.1699999999999995E-2</v>
      </c>
      <c r="BH266" s="373"/>
      <c r="BI266" s="348">
        <v>28.093900000000001</v>
      </c>
      <c r="BJ266" s="348">
        <v>41.609900000000003</v>
      </c>
      <c r="BK266" s="348">
        <v>30.315300000000001</v>
      </c>
      <c r="BL266" s="348">
        <v>-1.9099999999999999E-2</v>
      </c>
      <c r="BM266" s="373"/>
      <c r="BN266" s="372" t="s">
        <v>6409</v>
      </c>
      <c r="BO266" s="372" t="s">
        <v>6410</v>
      </c>
      <c r="BP266" s="372" t="s">
        <v>6411</v>
      </c>
      <c r="BQ266" s="372" t="s">
        <v>6273</v>
      </c>
      <c r="BR266" s="372" t="s">
        <v>6274</v>
      </c>
      <c r="BS266" s="373"/>
      <c r="BT266" s="354" t="s">
        <v>554</v>
      </c>
    </row>
    <row r="267" spans="1:72" s="428" customFormat="1" x14ac:dyDescent="0.25">
      <c r="A267" s="345" t="s">
        <v>6412</v>
      </c>
      <c r="B267" s="373"/>
      <c r="C267" s="719">
        <v>45821</v>
      </c>
      <c r="D267" s="373"/>
      <c r="E267" s="346">
        <v>4.0595999999999997</v>
      </c>
      <c r="F267" s="373"/>
      <c r="G267" s="347">
        <v>10.2485</v>
      </c>
      <c r="H267" s="374"/>
      <c r="I267" s="348">
        <v>0.14269999999999999</v>
      </c>
      <c r="J267" s="348">
        <v>-1.7600000000000001E-2</v>
      </c>
      <c r="K267" s="348">
        <v>-0.35780000000000001</v>
      </c>
      <c r="L267" s="348">
        <v>4.8783000000000003</v>
      </c>
      <c r="M267" s="348">
        <v>-4.6012000000000004</v>
      </c>
      <c r="N267" s="350">
        <v>1.8586</v>
      </c>
      <c r="O267" s="348" t="s">
        <v>430</v>
      </c>
      <c r="P267" s="348" t="s">
        <v>430</v>
      </c>
      <c r="Q267" s="348" t="s">
        <v>430</v>
      </c>
      <c r="R267" s="348" t="s">
        <v>430</v>
      </c>
      <c r="S267" s="348">
        <v>6.6364000000000001</v>
      </c>
      <c r="T267" s="348">
        <v>-4.4757999999999996</v>
      </c>
      <c r="U267" s="348">
        <v>-3.32E-2</v>
      </c>
      <c r="V267" s="348">
        <v>0.442</v>
      </c>
      <c r="W267" s="348">
        <v>0.35549999999999998</v>
      </c>
      <c r="X267" s="348">
        <v>2.4114</v>
      </c>
      <c r="Y267" s="374"/>
      <c r="Z267" s="346">
        <v>145</v>
      </c>
      <c r="AA267" s="346">
        <v>104</v>
      </c>
      <c r="AB267" s="346">
        <v>203</v>
      </c>
      <c r="AC267" s="346">
        <v>192</v>
      </c>
      <c r="AD267" s="346">
        <v>156</v>
      </c>
      <c r="AE267" s="346">
        <v>108</v>
      </c>
      <c r="AF267" s="346" t="s">
        <v>430</v>
      </c>
      <c r="AG267" s="346" t="s">
        <v>430</v>
      </c>
      <c r="AH267" s="346" t="s">
        <v>430</v>
      </c>
      <c r="AI267" s="346" t="s">
        <v>430</v>
      </c>
      <c r="AJ267" s="346">
        <v>217</v>
      </c>
      <c r="AK267" s="346">
        <v>156</v>
      </c>
      <c r="AL267" s="346">
        <v>137</v>
      </c>
      <c r="AM267" s="346">
        <v>109</v>
      </c>
      <c r="AN267" s="346">
        <v>188</v>
      </c>
      <c r="AO267" s="373"/>
      <c r="AP267" s="348" t="s">
        <v>430</v>
      </c>
      <c r="AQ267" s="348" t="s">
        <v>430</v>
      </c>
      <c r="AR267" s="348" t="s">
        <v>430</v>
      </c>
      <c r="AS267" s="348" t="s">
        <v>430</v>
      </c>
      <c r="AT267" s="348">
        <v>-2.58</v>
      </c>
      <c r="AU267" s="351"/>
      <c r="AV267" s="346" t="s">
        <v>430</v>
      </c>
      <c r="AW267" s="346" t="s">
        <v>430</v>
      </c>
      <c r="AX267" s="346" t="s">
        <v>430</v>
      </c>
      <c r="AY267" s="346" t="s">
        <v>430</v>
      </c>
      <c r="AZ267" s="346">
        <v>134</v>
      </c>
      <c r="BA267" s="374"/>
      <c r="BB267" s="348">
        <v>11.992035029796201</v>
      </c>
      <c r="BC267" s="348">
        <v>0.99224639247836999</v>
      </c>
      <c r="BD267" s="348">
        <v>-2.0360775351887999E-2</v>
      </c>
      <c r="BE267" s="375">
        <v>-4.8008461307449998E-2</v>
      </c>
      <c r="BF267" s="374"/>
      <c r="BG267" s="372">
        <v>0.18970000000000001</v>
      </c>
      <c r="BH267" s="373"/>
      <c r="BI267" s="348">
        <v>77.832400000000007</v>
      </c>
      <c r="BJ267" s="348">
        <v>18.892499999999998</v>
      </c>
      <c r="BK267" s="348">
        <v>2.5369999999999999</v>
      </c>
      <c r="BL267" s="348">
        <v>0.73809999999999998</v>
      </c>
      <c r="BM267" s="373"/>
      <c r="BN267" s="372" t="s">
        <v>6413</v>
      </c>
      <c r="BO267" s="372" t="s">
        <v>1490</v>
      </c>
      <c r="BP267" s="372" t="s">
        <v>5134</v>
      </c>
      <c r="BQ267" s="372" t="s">
        <v>2619</v>
      </c>
      <c r="BR267" s="372" t="s">
        <v>6414</v>
      </c>
      <c r="BS267" s="373"/>
      <c r="BT267" s="354" t="s">
        <v>554</v>
      </c>
    </row>
    <row r="268" spans="1:72" s="428" customFormat="1" x14ac:dyDescent="0.25">
      <c r="A268" s="345" t="s">
        <v>6415</v>
      </c>
      <c r="B268" s="373"/>
      <c r="C268" s="719">
        <v>45461</v>
      </c>
      <c r="D268" s="373"/>
      <c r="E268" s="346">
        <v>4.25</v>
      </c>
      <c r="F268" s="373"/>
      <c r="G268" s="347">
        <v>58.611400000000003</v>
      </c>
      <c r="H268" s="374"/>
      <c r="I268" s="348">
        <v>1.6765000000000001</v>
      </c>
      <c r="J268" s="348">
        <v>1.2627999999999999</v>
      </c>
      <c r="K268" s="348">
        <v>7.8235999999999999</v>
      </c>
      <c r="L268" s="348">
        <v>10.8909</v>
      </c>
      <c r="M268" s="348">
        <v>-1.4618</v>
      </c>
      <c r="N268" s="350">
        <v>3.8601999999999999</v>
      </c>
      <c r="O268" s="348">
        <v>6.6165000000000003</v>
      </c>
      <c r="P268" s="348" t="s">
        <v>430</v>
      </c>
      <c r="Q268" s="348" t="s">
        <v>430</v>
      </c>
      <c r="R268" s="348" t="s">
        <v>430</v>
      </c>
      <c r="S268" s="348">
        <v>16.040099999999999</v>
      </c>
      <c r="T268" s="348">
        <v>-2.1044999999999998</v>
      </c>
      <c r="U268" s="348">
        <v>6.7291999999999996</v>
      </c>
      <c r="V268" s="348">
        <v>2.0287000000000002</v>
      </c>
      <c r="W268" s="348">
        <v>7.4706999999999999</v>
      </c>
      <c r="X268" s="348">
        <v>7.7293000000000003</v>
      </c>
      <c r="Y268" s="374"/>
      <c r="Z268" s="346">
        <v>30</v>
      </c>
      <c r="AA268" s="346">
        <v>40</v>
      </c>
      <c r="AB268" s="346">
        <v>14</v>
      </c>
      <c r="AC268" s="346">
        <v>117</v>
      </c>
      <c r="AD268" s="346">
        <v>134</v>
      </c>
      <c r="AE268" s="346">
        <v>95</v>
      </c>
      <c r="AF268" s="346">
        <v>42</v>
      </c>
      <c r="AG268" s="346" t="s">
        <v>430</v>
      </c>
      <c r="AH268" s="346" t="s">
        <v>430</v>
      </c>
      <c r="AI268" s="346" t="s">
        <v>430</v>
      </c>
      <c r="AJ268" s="346">
        <v>88</v>
      </c>
      <c r="AK268" s="346">
        <v>124</v>
      </c>
      <c r="AL268" s="346">
        <v>88</v>
      </c>
      <c r="AM268" s="346">
        <v>92</v>
      </c>
      <c r="AN268" s="346">
        <v>22</v>
      </c>
      <c r="AO268" s="373"/>
      <c r="AP268" s="348" t="s">
        <v>430</v>
      </c>
      <c r="AQ268" s="348" t="s">
        <v>430</v>
      </c>
      <c r="AR268" s="348" t="s">
        <v>430</v>
      </c>
      <c r="AS268" s="348" t="s">
        <v>430</v>
      </c>
      <c r="AT268" s="348">
        <v>5.0199999999999996</v>
      </c>
      <c r="AU268" s="351"/>
      <c r="AV268" s="346" t="s">
        <v>430</v>
      </c>
      <c r="AW268" s="346" t="s">
        <v>430</v>
      </c>
      <c r="AX268" s="346" t="s">
        <v>430</v>
      </c>
      <c r="AY268" s="346" t="s">
        <v>430</v>
      </c>
      <c r="AZ268" s="346">
        <v>104</v>
      </c>
      <c r="BA268" s="374"/>
      <c r="BB268" s="348">
        <v>16.762874654408801</v>
      </c>
      <c r="BC268" s="348">
        <v>0.996476121004781</v>
      </c>
      <c r="BD268" s="348">
        <v>1.16483986205289E-2</v>
      </c>
      <c r="BE268" s="375">
        <v>-2.0859461710941E-2</v>
      </c>
      <c r="BF268" s="374"/>
      <c r="BG268" s="372">
        <v>9.2399999999999996E-2</v>
      </c>
      <c r="BH268" s="373"/>
      <c r="BI268" s="348">
        <v>75.230099999999993</v>
      </c>
      <c r="BJ268" s="348">
        <v>24.511199999999999</v>
      </c>
      <c r="BK268" s="348" t="s">
        <v>430</v>
      </c>
      <c r="BL268" s="348">
        <v>0.25869999999999999</v>
      </c>
      <c r="BM268" s="373"/>
      <c r="BN268" s="372" t="s">
        <v>6416</v>
      </c>
      <c r="BO268" s="372" t="s">
        <v>6417</v>
      </c>
      <c r="BP268" s="372" t="s">
        <v>430</v>
      </c>
      <c r="BQ268" s="372" t="s">
        <v>430</v>
      </c>
      <c r="BR268" s="372" t="s">
        <v>430</v>
      </c>
      <c r="BS268" s="373"/>
      <c r="BT268" s="354" t="s">
        <v>554</v>
      </c>
    </row>
    <row r="269" spans="1:72" s="428" customFormat="1" x14ac:dyDescent="0.25">
      <c r="A269" s="345" t="s">
        <v>6418</v>
      </c>
      <c r="B269" s="373"/>
      <c r="C269" s="719">
        <v>45134</v>
      </c>
      <c r="D269" s="373"/>
      <c r="E269" s="346">
        <v>3.9815999999999998</v>
      </c>
      <c r="F269" s="373"/>
      <c r="G269" s="347">
        <v>79.250100000000003</v>
      </c>
      <c r="H269" s="374"/>
      <c r="I269" s="348">
        <v>1.0311999999999999</v>
      </c>
      <c r="J269" s="348">
        <v>3.4000000000000002E-2</v>
      </c>
      <c r="K269" s="348">
        <v>2.4165999999999999</v>
      </c>
      <c r="L269" s="348">
        <v>4.4398</v>
      </c>
      <c r="M269" s="348">
        <v>-9.3376000000000001</v>
      </c>
      <c r="N269" s="350">
        <v>-5.0418000000000003</v>
      </c>
      <c r="O269" s="348">
        <v>0.7772</v>
      </c>
      <c r="P269" s="348" t="s">
        <v>430</v>
      </c>
      <c r="Q269" s="348" t="s">
        <v>430</v>
      </c>
      <c r="R269" s="348" t="s">
        <v>430</v>
      </c>
      <c r="S269" s="348">
        <v>7.5094000000000003</v>
      </c>
      <c r="T269" s="348">
        <v>-9.1363000000000003</v>
      </c>
      <c r="U269" s="348">
        <v>-3.3761999999999999</v>
      </c>
      <c r="V269" s="348">
        <v>-6.9553000000000003</v>
      </c>
      <c r="W269" s="348">
        <v>3.2547999999999999</v>
      </c>
      <c r="X269" s="348">
        <v>6.3662999999999998</v>
      </c>
      <c r="Y269" s="374"/>
      <c r="Z269" s="346">
        <v>44</v>
      </c>
      <c r="AA269" s="346">
        <v>98</v>
      </c>
      <c r="AB269" s="346">
        <v>97</v>
      </c>
      <c r="AC269" s="346">
        <v>205</v>
      </c>
      <c r="AD269" s="346">
        <v>211</v>
      </c>
      <c r="AE269" s="346">
        <v>181</v>
      </c>
      <c r="AF269" s="346">
        <v>125</v>
      </c>
      <c r="AG269" s="346" t="s">
        <v>430</v>
      </c>
      <c r="AH269" s="346" t="s">
        <v>430</v>
      </c>
      <c r="AI269" s="346" t="s">
        <v>430</v>
      </c>
      <c r="AJ269" s="346">
        <v>212</v>
      </c>
      <c r="AK269" s="346">
        <v>215</v>
      </c>
      <c r="AL269" s="346">
        <v>183</v>
      </c>
      <c r="AM269" s="346">
        <v>184</v>
      </c>
      <c r="AN269" s="346">
        <v>65</v>
      </c>
      <c r="AO269" s="373"/>
      <c r="AP269" s="348" t="s">
        <v>430</v>
      </c>
      <c r="AQ269" s="348" t="s">
        <v>430</v>
      </c>
      <c r="AR269" s="348" t="s">
        <v>430</v>
      </c>
      <c r="AS269" s="348" t="s">
        <v>430</v>
      </c>
      <c r="AT269" s="348">
        <v>-8.3800000000000008</v>
      </c>
      <c r="AU269" s="351"/>
      <c r="AV269" s="346" t="s">
        <v>430</v>
      </c>
      <c r="AW269" s="346" t="s">
        <v>430</v>
      </c>
      <c r="AX269" s="346" t="s">
        <v>430</v>
      </c>
      <c r="AY269" s="346" t="s">
        <v>430</v>
      </c>
      <c r="AZ269" s="346">
        <v>181</v>
      </c>
      <c r="BA269" s="374"/>
      <c r="BB269" s="348">
        <v>11.426761992024</v>
      </c>
      <c r="BC269" s="348">
        <v>0.997467740231057</v>
      </c>
      <c r="BD269" s="348">
        <v>1.4725828798003E-2</v>
      </c>
      <c r="BE269" s="375">
        <v>-1.2556405197650999E-2</v>
      </c>
      <c r="BF269" s="374"/>
      <c r="BG269" s="372">
        <v>4.3499999999999997E-2</v>
      </c>
      <c r="BH269" s="373"/>
      <c r="BI269" s="348">
        <v>99.684100000000001</v>
      </c>
      <c r="BJ269" s="348" t="s">
        <v>430</v>
      </c>
      <c r="BK269" s="348" t="s">
        <v>430</v>
      </c>
      <c r="BL269" s="348">
        <v>0.31590000000000001</v>
      </c>
      <c r="BM269" s="373"/>
      <c r="BN269" s="372" t="s">
        <v>4635</v>
      </c>
      <c r="BO269" s="372" t="s">
        <v>4474</v>
      </c>
      <c r="BP269" s="372" t="s">
        <v>4546</v>
      </c>
      <c r="BQ269" s="372" t="s">
        <v>4547</v>
      </c>
      <c r="BR269" s="372" t="s">
        <v>4548</v>
      </c>
      <c r="BS269" s="373"/>
      <c r="BT269" s="354" t="s">
        <v>554</v>
      </c>
    </row>
    <row r="270" spans="1:72" s="428" customFormat="1" x14ac:dyDescent="0.25">
      <c r="A270" s="345" t="s">
        <v>6419</v>
      </c>
      <c r="B270" s="373"/>
      <c r="C270" s="719">
        <v>45786</v>
      </c>
      <c r="D270" s="373"/>
      <c r="E270" s="346">
        <v>26.65</v>
      </c>
      <c r="F270" s="373"/>
      <c r="G270" s="347">
        <v>71.825199999999995</v>
      </c>
      <c r="H270" s="374"/>
      <c r="I270" s="348">
        <v>-1.41E-2</v>
      </c>
      <c r="J270" s="348">
        <v>-0.2127</v>
      </c>
      <c r="K270" s="348">
        <v>3.4114</v>
      </c>
      <c r="L270" s="348">
        <v>15.7187</v>
      </c>
      <c r="M270" s="348">
        <v>4.8482000000000003</v>
      </c>
      <c r="N270" s="350">
        <v>7.6840000000000002</v>
      </c>
      <c r="O270" s="348" t="s">
        <v>430</v>
      </c>
      <c r="P270" s="348" t="s">
        <v>430</v>
      </c>
      <c r="Q270" s="348" t="s">
        <v>430</v>
      </c>
      <c r="R270" s="348" t="s">
        <v>430</v>
      </c>
      <c r="S270" s="348">
        <v>19.526</v>
      </c>
      <c r="T270" s="348">
        <v>4.2385000000000002</v>
      </c>
      <c r="U270" s="348">
        <v>6.6124000000000001</v>
      </c>
      <c r="V270" s="348">
        <v>5.1006</v>
      </c>
      <c r="W270" s="348">
        <v>1.5177</v>
      </c>
      <c r="X270" s="348">
        <v>14.238899999999999</v>
      </c>
      <c r="Y270" s="374"/>
      <c r="Z270" s="346">
        <v>179</v>
      </c>
      <c r="AA270" s="346">
        <v>144</v>
      </c>
      <c r="AB270" s="346">
        <v>55</v>
      </c>
      <c r="AC270" s="346">
        <v>35</v>
      </c>
      <c r="AD270" s="346">
        <v>42</v>
      </c>
      <c r="AE270" s="346">
        <v>57</v>
      </c>
      <c r="AF270" s="346" t="s">
        <v>430</v>
      </c>
      <c r="AG270" s="346" t="s">
        <v>430</v>
      </c>
      <c r="AH270" s="346" t="s">
        <v>430</v>
      </c>
      <c r="AI270" s="346" t="s">
        <v>430</v>
      </c>
      <c r="AJ270" s="346">
        <v>27</v>
      </c>
      <c r="AK270" s="346">
        <v>45</v>
      </c>
      <c r="AL270" s="346">
        <v>97</v>
      </c>
      <c r="AM270" s="346">
        <v>64</v>
      </c>
      <c r="AN270" s="346">
        <v>140</v>
      </c>
      <c r="AO270" s="373"/>
      <c r="AP270" s="348" t="s">
        <v>430</v>
      </c>
      <c r="AQ270" s="348" t="s">
        <v>430</v>
      </c>
      <c r="AR270" s="348" t="s">
        <v>430</v>
      </c>
      <c r="AS270" s="348" t="s">
        <v>430</v>
      </c>
      <c r="AT270" s="348">
        <v>12.37</v>
      </c>
      <c r="AU270" s="351"/>
      <c r="AV270" s="346" t="s">
        <v>430</v>
      </c>
      <c r="AW270" s="346" t="s">
        <v>430</v>
      </c>
      <c r="AX270" s="346" t="s">
        <v>430</v>
      </c>
      <c r="AY270" s="346" t="s">
        <v>430</v>
      </c>
      <c r="AZ270" s="346">
        <v>58</v>
      </c>
      <c r="BA270" s="374"/>
      <c r="BB270" s="348">
        <v>17.935523151141801</v>
      </c>
      <c r="BC270" s="348">
        <v>0.99313449113958197</v>
      </c>
      <c r="BD270" s="348">
        <v>1.4623850505998201E-2</v>
      </c>
      <c r="BE270" s="375">
        <v>-3.82422598739285E-2</v>
      </c>
      <c r="BF270" s="374"/>
      <c r="BG270" s="372">
        <v>0.2049</v>
      </c>
      <c r="BH270" s="373"/>
      <c r="BI270" s="348">
        <v>89.073499999999996</v>
      </c>
      <c r="BJ270" s="348">
        <v>7.3727900000000002</v>
      </c>
      <c r="BK270" s="348" t="s">
        <v>430</v>
      </c>
      <c r="BL270" s="348">
        <v>3.5537100000000001</v>
      </c>
      <c r="BM270" s="373"/>
      <c r="BN270" s="372" t="s">
        <v>5794</v>
      </c>
      <c r="BO270" s="372" t="s">
        <v>6420</v>
      </c>
      <c r="BP270" s="372" t="s">
        <v>6421</v>
      </c>
      <c r="BQ270" s="372" t="s">
        <v>5810</v>
      </c>
      <c r="BR270" s="372" t="s">
        <v>880</v>
      </c>
      <c r="BS270" s="373"/>
      <c r="BT270" s="354" t="s">
        <v>554</v>
      </c>
    </row>
    <row r="271" spans="1:72" s="428" customFormat="1" x14ac:dyDescent="0.25">
      <c r="A271" s="345" t="s">
        <v>6422</v>
      </c>
      <c r="B271" s="373"/>
      <c r="C271" s="719">
        <v>45545</v>
      </c>
      <c r="D271" s="373"/>
      <c r="E271" s="346">
        <v>3.3529</v>
      </c>
      <c r="F271" s="373"/>
      <c r="G271" s="347">
        <v>58.629899999999999</v>
      </c>
      <c r="H271" s="374"/>
      <c r="I271" s="348">
        <v>1.6758</v>
      </c>
      <c r="J271" s="348">
        <v>1.262</v>
      </c>
      <c r="K271" s="348">
        <v>7.8239000000000001</v>
      </c>
      <c r="L271" s="348">
        <v>10.9062</v>
      </c>
      <c r="M271" s="348">
        <v>-1.514</v>
      </c>
      <c r="N271" s="350">
        <v>3.8161999999999998</v>
      </c>
      <c r="O271" s="348" t="s">
        <v>430</v>
      </c>
      <c r="P271" s="348" t="s">
        <v>430</v>
      </c>
      <c r="Q271" s="348" t="s">
        <v>430</v>
      </c>
      <c r="R271" s="348" t="s">
        <v>430</v>
      </c>
      <c r="S271" s="348">
        <v>16.070499999999999</v>
      </c>
      <c r="T271" s="348">
        <v>-2.1526999999999998</v>
      </c>
      <c r="U271" s="348">
        <v>6.64</v>
      </c>
      <c r="V271" s="348">
        <v>1.9814000000000001</v>
      </c>
      <c r="W271" s="348">
        <v>7.4626000000000001</v>
      </c>
      <c r="X271" s="348">
        <v>7.7957999999999998</v>
      </c>
      <c r="Y271" s="374"/>
      <c r="Z271" s="346">
        <v>31</v>
      </c>
      <c r="AA271" s="346">
        <v>41</v>
      </c>
      <c r="AB271" s="346">
        <v>13</v>
      </c>
      <c r="AC271" s="346">
        <v>116</v>
      </c>
      <c r="AD271" s="346">
        <v>136</v>
      </c>
      <c r="AE271" s="346">
        <v>100</v>
      </c>
      <c r="AF271" s="346" t="s">
        <v>430</v>
      </c>
      <c r="AG271" s="346" t="s">
        <v>430</v>
      </c>
      <c r="AH271" s="346" t="s">
        <v>430</v>
      </c>
      <c r="AI271" s="346" t="s">
        <v>430</v>
      </c>
      <c r="AJ271" s="346">
        <v>87</v>
      </c>
      <c r="AK271" s="346">
        <v>127</v>
      </c>
      <c r="AL271" s="346">
        <v>94</v>
      </c>
      <c r="AM271" s="346">
        <v>96</v>
      </c>
      <c r="AN271" s="346">
        <v>23</v>
      </c>
      <c r="AO271" s="373"/>
      <c r="AP271" s="348" t="s">
        <v>430</v>
      </c>
      <c r="AQ271" s="348" t="s">
        <v>430</v>
      </c>
      <c r="AR271" s="348" t="s">
        <v>430</v>
      </c>
      <c r="AS271" s="348" t="s">
        <v>430</v>
      </c>
      <c r="AT271" s="348">
        <v>4.92</v>
      </c>
      <c r="AU271" s="351"/>
      <c r="AV271" s="346" t="s">
        <v>430</v>
      </c>
      <c r="AW271" s="346" t="s">
        <v>430</v>
      </c>
      <c r="AX271" s="346" t="s">
        <v>430</v>
      </c>
      <c r="AY271" s="346" t="s">
        <v>430</v>
      </c>
      <c r="AZ271" s="346">
        <v>109</v>
      </c>
      <c r="BA271" s="374"/>
      <c r="BB271" s="348">
        <v>17.473592951550401</v>
      </c>
      <c r="BC271" s="348">
        <v>0.99850407252685403</v>
      </c>
      <c r="BD271" s="348">
        <v>3.8947237266513698E-3</v>
      </c>
      <c r="BE271" s="375">
        <v>-1.72822308836733E-2</v>
      </c>
      <c r="BF271" s="374"/>
      <c r="BG271" s="372">
        <v>4.2900000000000001E-2</v>
      </c>
      <c r="BH271" s="373"/>
      <c r="BI271" s="348">
        <v>75.16</v>
      </c>
      <c r="BJ271" s="348">
        <v>24.666</v>
      </c>
      <c r="BK271" s="348" t="s">
        <v>430</v>
      </c>
      <c r="BL271" s="348">
        <v>0.17399999999999999</v>
      </c>
      <c r="BM271" s="373"/>
      <c r="BN271" s="372" t="s">
        <v>5786</v>
      </c>
      <c r="BO271" s="372" t="s">
        <v>5787</v>
      </c>
      <c r="BP271" s="372" t="s">
        <v>430</v>
      </c>
      <c r="BQ271" s="372" t="s">
        <v>430</v>
      </c>
      <c r="BR271" s="372" t="s">
        <v>430</v>
      </c>
      <c r="BS271" s="373"/>
      <c r="BT271" s="354" t="s">
        <v>554</v>
      </c>
    </row>
    <row r="272" spans="1:72" s="428" customFormat="1" x14ac:dyDescent="0.25">
      <c r="A272" s="345" t="s">
        <v>6423</v>
      </c>
      <c r="B272" s="373"/>
      <c r="C272" s="719">
        <v>45986</v>
      </c>
      <c r="D272" s="373"/>
      <c r="E272" s="346">
        <v>3.2970000000000002</v>
      </c>
      <c r="F272" s="373"/>
      <c r="G272" s="347">
        <v>29.3489</v>
      </c>
      <c r="H272" s="374"/>
      <c r="I272" s="348">
        <v>0.57679999999999998</v>
      </c>
      <c r="J272" s="348">
        <v>-0.1205</v>
      </c>
      <c r="K272" s="348">
        <v>1.5936999999999999</v>
      </c>
      <c r="L272" s="348">
        <v>7.7293000000000003</v>
      </c>
      <c r="M272" s="348">
        <v>-4.4348999999999998</v>
      </c>
      <c r="N272" s="350" t="s">
        <v>430</v>
      </c>
      <c r="O272" s="348" t="s">
        <v>430</v>
      </c>
      <c r="P272" s="348" t="s">
        <v>430</v>
      </c>
      <c r="Q272" s="348" t="s">
        <v>430</v>
      </c>
      <c r="R272" s="348" t="s">
        <v>430</v>
      </c>
      <c r="S272" s="348">
        <v>10.547000000000001</v>
      </c>
      <c r="T272" s="348">
        <v>-4.4542000000000002</v>
      </c>
      <c r="U272" s="348" t="s">
        <v>430</v>
      </c>
      <c r="V272" s="348" t="s">
        <v>430</v>
      </c>
      <c r="W272" s="348">
        <v>1.8165</v>
      </c>
      <c r="X272" s="348">
        <v>-3.36</v>
      </c>
      <c r="Y272" s="374"/>
      <c r="Z272" s="346">
        <v>83</v>
      </c>
      <c r="AA272" s="346">
        <v>139</v>
      </c>
      <c r="AB272" s="346">
        <v>169</v>
      </c>
      <c r="AC272" s="346">
        <v>148</v>
      </c>
      <c r="AD272" s="346">
        <v>154</v>
      </c>
      <c r="AE272" s="346" t="s">
        <v>430</v>
      </c>
      <c r="AF272" s="346" t="s">
        <v>430</v>
      </c>
      <c r="AG272" s="346" t="s">
        <v>430</v>
      </c>
      <c r="AH272" s="346" t="s">
        <v>430</v>
      </c>
      <c r="AI272" s="346" t="s">
        <v>430</v>
      </c>
      <c r="AJ272" s="346">
        <v>140</v>
      </c>
      <c r="AK272" s="346">
        <v>155</v>
      </c>
      <c r="AL272" s="346" t="s">
        <v>430</v>
      </c>
      <c r="AM272" s="346" t="s">
        <v>430</v>
      </c>
      <c r="AN272" s="346">
        <v>136</v>
      </c>
      <c r="AO272" s="373"/>
      <c r="AP272" s="348" t="s">
        <v>430</v>
      </c>
      <c r="AQ272" s="348" t="s">
        <v>430</v>
      </c>
      <c r="AR272" s="348" t="s">
        <v>430</v>
      </c>
      <c r="AS272" s="348" t="s">
        <v>430</v>
      </c>
      <c r="AT272" s="348" t="s">
        <v>430</v>
      </c>
      <c r="AU272" s="351"/>
      <c r="AV272" s="346" t="s">
        <v>430</v>
      </c>
      <c r="AW272" s="346" t="s">
        <v>430</v>
      </c>
      <c r="AX272" s="346" t="s">
        <v>430</v>
      </c>
      <c r="AY272" s="346" t="s">
        <v>430</v>
      </c>
      <c r="AZ272" s="346" t="s">
        <v>430</v>
      </c>
      <c r="BA272" s="374"/>
      <c r="BB272" s="348">
        <v>18.978835904605798</v>
      </c>
      <c r="BC272" s="348">
        <v>0</v>
      </c>
      <c r="BD272" s="348">
        <v>-5.6912509357762597E-2</v>
      </c>
      <c r="BE272" s="375" t="s">
        <v>430</v>
      </c>
      <c r="BF272" s="374"/>
      <c r="BG272" s="372" t="s">
        <v>430</v>
      </c>
      <c r="BH272" s="373"/>
      <c r="BI272" s="348">
        <v>80.072500000000005</v>
      </c>
      <c r="BJ272" s="348">
        <v>19.233599999999999</v>
      </c>
      <c r="BK272" s="348" t="s">
        <v>430</v>
      </c>
      <c r="BL272" s="348">
        <v>0.69389999999999996</v>
      </c>
      <c r="BM272" s="373"/>
      <c r="BN272" s="372" t="s">
        <v>6424</v>
      </c>
      <c r="BO272" s="372" t="s">
        <v>6425</v>
      </c>
      <c r="BP272" s="372" t="s">
        <v>6426</v>
      </c>
      <c r="BQ272" s="372" t="s">
        <v>688</v>
      </c>
      <c r="BR272" s="372" t="s">
        <v>5828</v>
      </c>
      <c r="BS272" s="373"/>
      <c r="BT272" s="354" t="s">
        <v>554</v>
      </c>
    </row>
    <row r="273" spans="1:72" s="428" customFormat="1" x14ac:dyDescent="0.25">
      <c r="A273" s="345" t="s">
        <v>6427</v>
      </c>
      <c r="B273" s="373"/>
      <c r="C273" s="719">
        <v>45793</v>
      </c>
      <c r="D273" s="373"/>
      <c r="E273" s="346">
        <v>3.2</v>
      </c>
      <c r="F273" s="373"/>
      <c r="G273" s="347">
        <v>63.1813</v>
      </c>
      <c r="H273" s="374"/>
      <c r="I273" s="348">
        <v>-3.5000000000000001E-3</v>
      </c>
      <c r="J273" s="348">
        <v>0.63829999999999998</v>
      </c>
      <c r="K273" s="348">
        <v>0.99990000000000001</v>
      </c>
      <c r="L273" s="348">
        <v>12.719099999999999</v>
      </c>
      <c r="M273" s="348">
        <v>6.6593999999999998</v>
      </c>
      <c r="N273" s="350">
        <v>5.7095000000000002</v>
      </c>
      <c r="O273" s="348" t="s">
        <v>430</v>
      </c>
      <c r="P273" s="348" t="s">
        <v>430</v>
      </c>
      <c r="Q273" s="348" t="s">
        <v>430</v>
      </c>
      <c r="R273" s="348" t="s">
        <v>430</v>
      </c>
      <c r="S273" s="348">
        <v>14.3255</v>
      </c>
      <c r="T273" s="348">
        <v>5.8777999999999997</v>
      </c>
      <c r="U273" s="348">
        <v>5.2618</v>
      </c>
      <c r="V273" s="348">
        <v>3.0407999999999999</v>
      </c>
      <c r="W273" s="348">
        <v>0.7802</v>
      </c>
      <c r="X273" s="348">
        <v>4.6657999999999999</v>
      </c>
      <c r="Y273" s="374"/>
      <c r="Z273" s="346">
        <v>165</v>
      </c>
      <c r="AA273" s="346">
        <v>45</v>
      </c>
      <c r="AB273" s="346">
        <v>181</v>
      </c>
      <c r="AC273" s="346">
        <v>84</v>
      </c>
      <c r="AD273" s="346">
        <v>30</v>
      </c>
      <c r="AE273" s="346">
        <v>74</v>
      </c>
      <c r="AF273" s="346" t="s">
        <v>430</v>
      </c>
      <c r="AG273" s="346" t="s">
        <v>430</v>
      </c>
      <c r="AH273" s="346" t="s">
        <v>430</v>
      </c>
      <c r="AI273" s="346" t="s">
        <v>430</v>
      </c>
      <c r="AJ273" s="346">
        <v>107</v>
      </c>
      <c r="AK273" s="346">
        <v>34</v>
      </c>
      <c r="AL273" s="346">
        <v>103</v>
      </c>
      <c r="AM273" s="346">
        <v>76</v>
      </c>
      <c r="AN273" s="346">
        <v>178</v>
      </c>
      <c r="AO273" s="373"/>
      <c r="AP273" s="348" t="s">
        <v>430</v>
      </c>
      <c r="AQ273" s="348" t="s">
        <v>430</v>
      </c>
      <c r="AR273" s="348" t="s">
        <v>430</v>
      </c>
      <c r="AS273" s="348" t="s">
        <v>430</v>
      </c>
      <c r="AT273" s="348">
        <v>10.78</v>
      </c>
      <c r="AU273" s="351"/>
      <c r="AV273" s="346" t="s">
        <v>430</v>
      </c>
      <c r="AW273" s="346" t="s">
        <v>430</v>
      </c>
      <c r="AX273" s="346" t="s">
        <v>430</v>
      </c>
      <c r="AY273" s="346" t="s">
        <v>430</v>
      </c>
      <c r="AZ273" s="346">
        <v>69</v>
      </c>
      <c r="BA273" s="374"/>
      <c r="BB273" s="348">
        <v>20.9017009364008</v>
      </c>
      <c r="BC273" s="348">
        <v>0</v>
      </c>
      <c r="BD273" s="348">
        <v>7.4246614450470096E-3</v>
      </c>
      <c r="BE273" s="375" t="s">
        <v>430</v>
      </c>
      <c r="BF273" s="374"/>
      <c r="BG273" s="372" t="s">
        <v>430</v>
      </c>
      <c r="BH273" s="373"/>
      <c r="BI273" s="348">
        <v>67.491600000000005</v>
      </c>
      <c r="BJ273" s="348">
        <v>15.232799999999999</v>
      </c>
      <c r="BK273" s="348">
        <v>17.045500000000001</v>
      </c>
      <c r="BL273" s="348">
        <v>0.2301</v>
      </c>
      <c r="BM273" s="373"/>
      <c r="BN273" s="372" t="s">
        <v>6428</v>
      </c>
      <c r="BO273" s="372" t="s">
        <v>6429</v>
      </c>
      <c r="BP273" s="372" t="s">
        <v>6430</v>
      </c>
      <c r="BQ273" s="372" t="s">
        <v>6431</v>
      </c>
      <c r="BR273" s="372" t="s">
        <v>6432</v>
      </c>
      <c r="BS273" s="373"/>
      <c r="BT273" s="354" t="s">
        <v>554</v>
      </c>
    </row>
    <row r="274" spans="1:72" s="428" customFormat="1" ht="11" x14ac:dyDescent="0.3">
      <c r="A274" s="841" t="s">
        <v>6433</v>
      </c>
      <c r="B274" s="842"/>
      <c r="C274" s="843">
        <v>45852</v>
      </c>
      <c r="D274" s="842"/>
      <c r="E274" s="844">
        <v>2.9714999999999998</v>
      </c>
      <c r="F274" s="842"/>
      <c r="G274" s="845">
        <v>20.068999999999999</v>
      </c>
      <c r="H274" s="847"/>
      <c r="I274" s="846">
        <v>-0.2336</v>
      </c>
      <c r="J274" s="846">
        <v>-2.0880999999999998</v>
      </c>
      <c r="K274" s="846">
        <v>-1.69</v>
      </c>
      <c r="L274" s="846">
        <v>6.5289999999999999</v>
      </c>
      <c r="M274" s="846">
        <v>-7.2297000000000002</v>
      </c>
      <c r="N274" s="848" t="s">
        <v>430</v>
      </c>
      <c r="O274" s="846" t="s">
        <v>430</v>
      </c>
      <c r="P274" s="846" t="s">
        <v>430</v>
      </c>
      <c r="Q274" s="846" t="s">
        <v>430</v>
      </c>
      <c r="R274" s="846" t="s">
        <v>430</v>
      </c>
      <c r="S274" s="846">
        <v>9.0824999999999996</v>
      </c>
      <c r="T274" s="846">
        <v>-6.9112999999999998</v>
      </c>
      <c r="U274" s="846">
        <v>-1.8247</v>
      </c>
      <c r="V274" s="846" t="s">
        <v>430</v>
      </c>
      <c r="W274" s="846">
        <v>-1.4824999999999999</v>
      </c>
      <c r="X274" s="846">
        <v>-3.5608</v>
      </c>
      <c r="Y274" s="847"/>
      <c r="Z274" s="844">
        <v>191</v>
      </c>
      <c r="AA274" s="844">
        <v>224</v>
      </c>
      <c r="AB274" s="844">
        <v>220</v>
      </c>
      <c r="AC274" s="844">
        <v>158</v>
      </c>
      <c r="AD274" s="844">
        <v>181</v>
      </c>
      <c r="AE274" s="844" t="s">
        <v>430</v>
      </c>
      <c r="AF274" s="844" t="s">
        <v>430</v>
      </c>
      <c r="AG274" s="844" t="s">
        <v>430</v>
      </c>
      <c r="AH274" s="844" t="s">
        <v>430</v>
      </c>
      <c r="AI274" s="844" t="s">
        <v>430</v>
      </c>
      <c r="AJ274" s="844">
        <v>166</v>
      </c>
      <c r="AK274" s="844">
        <v>180</v>
      </c>
      <c r="AL274" s="844">
        <v>174</v>
      </c>
      <c r="AM274" s="844" t="s">
        <v>430</v>
      </c>
      <c r="AN274" s="844">
        <v>223</v>
      </c>
      <c r="AO274" s="842"/>
      <c r="AP274" s="846" t="s">
        <v>430</v>
      </c>
      <c r="AQ274" s="846" t="s">
        <v>430</v>
      </c>
      <c r="AR274" s="846" t="s">
        <v>430</v>
      </c>
      <c r="AS274" s="846" t="s">
        <v>430</v>
      </c>
      <c r="AT274" s="846">
        <v>-5.44</v>
      </c>
      <c r="AU274" s="849"/>
      <c r="AV274" s="844" t="s">
        <v>430</v>
      </c>
      <c r="AW274" s="844" t="s">
        <v>430</v>
      </c>
      <c r="AX274" s="844" t="s">
        <v>430</v>
      </c>
      <c r="AY274" s="844" t="s">
        <v>430</v>
      </c>
      <c r="AZ274" s="844">
        <v>156</v>
      </c>
      <c r="BA274" s="847"/>
      <c r="BB274" s="846">
        <v>12.854842879439101</v>
      </c>
      <c r="BC274" s="846">
        <v>0.99908639789244602</v>
      </c>
      <c r="BD274" s="846">
        <v>-4.6244328469219297E-2</v>
      </c>
      <c r="BE274" s="852">
        <v>-2.0950099679987198E-2</v>
      </c>
      <c r="BF274" s="847"/>
      <c r="BG274" s="855">
        <v>6.8599999999999994E-2</v>
      </c>
      <c r="BH274" s="842"/>
      <c r="BI274" s="846">
        <v>74.789199999999994</v>
      </c>
      <c r="BJ274" s="846">
        <v>22.2883</v>
      </c>
      <c r="BK274" s="846">
        <v>2.6271800000000001</v>
      </c>
      <c r="BL274" s="846">
        <v>0.29532000000000003</v>
      </c>
      <c r="BM274" s="842"/>
      <c r="BN274" s="855" t="s">
        <v>5306</v>
      </c>
      <c r="BO274" s="855" t="s">
        <v>6434</v>
      </c>
      <c r="BP274" s="855" t="s">
        <v>4702</v>
      </c>
      <c r="BQ274" s="855" t="s">
        <v>6435</v>
      </c>
      <c r="BR274" s="855" t="s">
        <v>4936</v>
      </c>
      <c r="BS274" s="842"/>
      <c r="BT274" s="856" t="s">
        <v>554</v>
      </c>
    </row>
    <row r="275" spans="1:72" s="428" customFormat="1" x14ac:dyDescent="0.25">
      <c r="A275" s="345" t="s">
        <v>6436</v>
      </c>
      <c r="B275" s="373"/>
      <c r="C275" s="719">
        <v>45992</v>
      </c>
      <c r="D275" s="373"/>
      <c r="E275" s="346">
        <v>2.42</v>
      </c>
      <c r="F275" s="373"/>
      <c r="G275" s="347">
        <v>32.088200000000001</v>
      </c>
      <c r="H275" s="374"/>
      <c r="I275" s="348">
        <v>-0.71440000000000003</v>
      </c>
      <c r="J275" s="348">
        <v>-1.2838000000000001</v>
      </c>
      <c r="K275" s="348">
        <v>0.95740000000000003</v>
      </c>
      <c r="L275" s="348">
        <v>13.279400000000001</v>
      </c>
      <c r="M275" s="348">
        <v>6.3520000000000003</v>
      </c>
      <c r="N275" s="350" t="s">
        <v>430</v>
      </c>
      <c r="O275" s="348" t="s">
        <v>430</v>
      </c>
      <c r="P275" s="348" t="s">
        <v>430</v>
      </c>
      <c r="Q275" s="348" t="s">
        <v>430</v>
      </c>
      <c r="R275" s="348" t="s">
        <v>430</v>
      </c>
      <c r="S275" s="348">
        <v>16.013200000000001</v>
      </c>
      <c r="T275" s="348">
        <v>5.6207000000000003</v>
      </c>
      <c r="U275" s="348" t="s">
        <v>430</v>
      </c>
      <c r="V275" s="348" t="s">
        <v>430</v>
      </c>
      <c r="W275" s="348">
        <v>-0.59289999999999998</v>
      </c>
      <c r="X275" s="348">
        <v>5.7408000000000001</v>
      </c>
      <c r="Y275" s="374"/>
      <c r="Z275" s="346">
        <v>215</v>
      </c>
      <c r="AA275" s="346">
        <v>213</v>
      </c>
      <c r="AB275" s="346">
        <v>183</v>
      </c>
      <c r="AC275" s="346">
        <v>72</v>
      </c>
      <c r="AD275" s="346">
        <v>32</v>
      </c>
      <c r="AE275" s="346" t="s">
        <v>430</v>
      </c>
      <c r="AF275" s="346" t="s">
        <v>430</v>
      </c>
      <c r="AG275" s="346" t="s">
        <v>430</v>
      </c>
      <c r="AH275" s="346" t="s">
        <v>430</v>
      </c>
      <c r="AI275" s="346" t="s">
        <v>430</v>
      </c>
      <c r="AJ275" s="346">
        <v>90</v>
      </c>
      <c r="AK275" s="346">
        <v>36</v>
      </c>
      <c r="AL275" s="346" t="s">
        <v>430</v>
      </c>
      <c r="AM275" s="346" t="s">
        <v>430</v>
      </c>
      <c r="AN275" s="346">
        <v>208</v>
      </c>
      <c r="AO275" s="373"/>
      <c r="AP275" s="348" t="s">
        <v>430</v>
      </c>
      <c r="AQ275" s="348" t="s">
        <v>430</v>
      </c>
      <c r="AR275" s="348" t="s">
        <v>430</v>
      </c>
      <c r="AS275" s="348" t="s">
        <v>430</v>
      </c>
      <c r="AT275" s="348" t="s">
        <v>430</v>
      </c>
      <c r="AU275" s="351"/>
      <c r="AV275" s="346" t="s">
        <v>430</v>
      </c>
      <c r="AW275" s="346" t="s">
        <v>430</v>
      </c>
      <c r="AX275" s="346" t="s">
        <v>430</v>
      </c>
      <c r="AY275" s="346" t="s">
        <v>430</v>
      </c>
      <c r="AZ275" s="346" t="s">
        <v>430</v>
      </c>
      <c r="BA275" s="374"/>
      <c r="BB275" s="348">
        <v>24.555607354179799</v>
      </c>
      <c r="BC275" s="348">
        <v>0.99687338450220797</v>
      </c>
      <c r="BD275" s="348">
        <v>3.1949083737329798E-2</v>
      </c>
      <c r="BE275" s="375">
        <v>-7.5470190581284499E-2</v>
      </c>
      <c r="BF275" s="374"/>
      <c r="BG275" s="372">
        <v>0.34310000000000002</v>
      </c>
      <c r="BH275" s="373"/>
      <c r="BI275" s="348">
        <v>62.518099999999997</v>
      </c>
      <c r="BJ275" s="348">
        <v>25.721800000000002</v>
      </c>
      <c r="BK275" s="348">
        <v>5.2129399999999997</v>
      </c>
      <c r="BL275" s="348">
        <v>6.5471599999999999</v>
      </c>
      <c r="BM275" s="373"/>
      <c r="BN275" s="372" t="s">
        <v>6437</v>
      </c>
      <c r="BO275" s="372" t="s">
        <v>6438</v>
      </c>
      <c r="BP275" s="372" t="s">
        <v>6439</v>
      </c>
      <c r="BQ275" s="372" t="s">
        <v>6440</v>
      </c>
      <c r="BR275" s="372" t="s">
        <v>6175</v>
      </c>
      <c r="BS275" s="373"/>
      <c r="BT275" s="354" t="s">
        <v>554</v>
      </c>
    </row>
    <row r="276" spans="1:72" s="428" customFormat="1" x14ac:dyDescent="0.25">
      <c r="A276" s="345" t="s">
        <v>6441</v>
      </c>
      <c r="B276" s="373"/>
      <c r="C276" s="719">
        <v>45810</v>
      </c>
      <c r="D276" s="373"/>
      <c r="E276" s="346">
        <v>1.85</v>
      </c>
      <c r="F276" s="373"/>
      <c r="G276" s="347">
        <v>102.3669</v>
      </c>
      <c r="H276" s="374"/>
      <c r="I276" s="348">
        <v>-0.47889999999999999</v>
      </c>
      <c r="J276" s="348">
        <v>-0.29570000000000002</v>
      </c>
      <c r="K276" s="348">
        <v>-2.6781999999999999</v>
      </c>
      <c r="L276" s="348">
        <v>4.0263999999999998</v>
      </c>
      <c r="M276" s="348">
        <v>4.3472</v>
      </c>
      <c r="N276" s="350">
        <v>3.2608000000000001</v>
      </c>
      <c r="O276" s="348" t="s">
        <v>430</v>
      </c>
      <c r="P276" s="348" t="s">
        <v>430</v>
      </c>
      <c r="Q276" s="348" t="s">
        <v>430</v>
      </c>
      <c r="R276" s="348" t="s">
        <v>430</v>
      </c>
      <c r="S276" s="348">
        <v>5.3849999999999998</v>
      </c>
      <c r="T276" s="348">
        <v>2.8955000000000002</v>
      </c>
      <c r="U276" s="348">
        <v>3.7816999999999998</v>
      </c>
      <c r="V276" s="348">
        <v>1.4200999999999999</v>
      </c>
      <c r="W276" s="348">
        <v>-1.3839999999999999</v>
      </c>
      <c r="X276" s="348">
        <v>2.9891999999999999</v>
      </c>
      <c r="Y276" s="374"/>
      <c r="Z276" s="346">
        <v>211</v>
      </c>
      <c r="AA276" s="346">
        <v>163</v>
      </c>
      <c r="AB276" s="346">
        <v>230</v>
      </c>
      <c r="AC276" s="346">
        <v>212</v>
      </c>
      <c r="AD276" s="346">
        <v>52</v>
      </c>
      <c r="AE276" s="346">
        <v>104</v>
      </c>
      <c r="AF276" s="346" t="s">
        <v>430</v>
      </c>
      <c r="AG276" s="346" t="s">
        <v>430</v>
      </c>
      <c r="AH276" s="346" t="s">
        <v>430</v>
      </c>
      <c r="AI276" s="346" t="s">
        <v>430</v>
      </c>
      <c r="AJ276" s="346">
        <v>224</v>
      </c>
      <c r="AK276" s="346">
        <v>60</v>
      </c>
      <c r="AL276" s="346">
        <v>119</v>
      </c>
      <c r="AM276" s="346">
        <v>99</v>
      </c>
      <c r="AN276" s="346">
        <v>219</v>
      </c>
      <c r="AO276" s="373"/>
      <c r="AP276" s="348" t="s">
        <v>430</v>
      </c>
      <c r="AQ276" s="348" t="s">
        <v>430</v>
      </c>
      <c r="AR276" s="348" t="s">
        <v>430</v>
      </c>
      <c r="AS276" s="348" t="s">
        <v>430</v>
      </c>
      <c r="AT276" s="348">
        <v>3.88</v>
      </c>
      <c r="AU276" s="351"/>
      <c r="AV276" s="346" t="s">
        <v>430</v>
      </c>
      <c r="AW276" s="346" t="s">
        <v>430</v>
      </c>
      <c r="AX276" s="346" t="s">
        <v>430</v>
      </c>
      <c r="AY276" s="346" t="s">
        <v>430</v>
      </c>
      <c r="AZ276" s="346">
        <v>113</v>
      </c>
      <c r="BA276" s="374"/>
      <c r="BB276" s="348">
        <v>17.297358204857598</v>
      </c>
      <c r="BC276" s="348">
        <v>0.99360492172567005</v>
      </c>
      <c r="BD276" s="348">
        <v>-4.3754735505832903E-3</v>
      </c>
      <c r="BE276" s="375">
        <v>-4.6595440796751202E-2</v>
      </c>
      <c r="BF276" s="374"/>
      <c r="BG276" s="372">
        <v>0.1009</v>
      </c>
      <c r="BH276" s="373"/>
      <c r="BI276" s="348">
        <v>78.585999999999999</v>
      </c>
      <c r="BJ276" s="348">
        <v>21.232099999999999</v>
      </c>
      <c r="BK276" s="348" t="s">
        <v>430</v>
      </c>
      <c r="BL276" s="348">
        <v>0.18190000000000001</v>
      </c>
      <c r="BM276" s="373"/>
      <c r="BN276" s="372" t="s">
        <v>6442</v>
      </c>
      <c r="BO276" s="372" t="s">
        <v>6443</v>
      </c>
      <c r="BP276" s="372" t="s">
        <v>6444</v>
      </c>
      <c r="BQ276" s="372" t="s">
        <v>6445</v>
      </c>
      <c r="BR276" s="372" t="s">
        <v>6446</v>
      </c>
      <c r="BS276" s="373"/>
      <c r="BT276" s="354" t="s">
        <v>554</v>
      </c>
    </row>
    <row r="277" spans="1:72" s="428" customFormat="1" x14ac:dyDescent="0.25">
      <c r="A277" s="345" t="s">
        <v>6447</v>
      </c>
      <c r="B277" s="373"/>
      <c r="C277" s="719">
        <v>45800</v>
      </c>
      <c r="D277" s="373"/>
      <c r="E277" s="346">
        <v>1.59</v>
      </c>
      <c r="F277" s="373"/>
      <c r="G277" s="347">
        <v>158.29750000000001</v>
      </c>
      <c r="H277" s="374"/>
      <c r="I277" s="348">
        <v>-0.43099999999999999</v>
      </c>
      <c r="J277" s="348">
        <v>-0.66579999999999995</v>
      </c>
      <c r="K277" s="348">
        <v>0.74219999999999997</v>
      </c>
      <c r="L277" s="348">
        <v>10.920400000000001</v>
      </c>
      <c r="M277" s="348">
        <v>4.0465</v>
      </c>
      <c r="N277" s="350">
        <v>11.483700000000001</v>
      </c>
      <c r="O277" s="348" t="s">
        <v>430</v>
      </c>
      <c r="P277" s="348" t="s">
        <v>430</v>
      </c>
      <c r="Q277" s="348" t="s">
        <v>430</v>
      </c>
      <c r="R277" s="348" t="s">
        <v>430</v>
      </c>
      <c r="S277" s="348">
        <v>13.2506</v>
      </c>
      <c r="T277" s="348">
        <v>3.2121</v>
      </c>
      <c r="U277" s="348">
        <v>7.5602999999999998</v>
      </c>
      <c r="V277" s="348">
        <v>9.4992999999999999</v>
      </c>
      <c r="W277" s="348">
        <v>8.6999999999999994E-2</v>
      </c>
      <c r="X277" s="348">
        <v>11.425000000000001</v>
      </c>
      <c r="Y277" s="374"/>
      <c r="Z277" s="346">
        <v>205</v>
      </c>
      <c r="AA277" s="346">
        <v>183</v>
      </c>
      <c r="AB277" s="346">
        <v>187</v>
      </c>
      <c r="AC277" s="346">
        <v>115</v>
      </c>
      <c r="AD277" s="346">
        <v>59</v>
      </c>
      <c r="AE277" s="346">
        <v>44</v>
      </c>
      <c r="AF277" s="346" t="s">
        <v>430</v>
      </c>
      <c r="AG277" s="346" t="s">
        <v>430</v>
      </c>
      <c r="AH277" s="346" t="s">
        <v>430</v>
      </c>
      <c r="AI277" s="346" t="s">
        <v>430</v>
      </c>
      <c r="AJ277" s="346">
        <v>115</v>
      </c>
      <c r="AK277" s="346">
        <v>53</v>
      </c>
      <c r="AL277" s="346">
        <v>69</v>
      </c>
      <c r="AM277" s="346">
        <v>44</v>
      </c>
      <c r="AN277" s="346">
        <v>197</v>
      </c>
      <c r="AO277" s="373"/>
      <c r="AP277" s="348" t="s">
        <v>430</v>
      </c>
      <c r="AQ277" s="348" t="s">
        <v>430</v>
      </c>
      <c r="AR277" s="348" t="s">
        <v>430</v>
      </c>
      <c r="AS277" s="348" t="s">
        <v>430</v>
      </c>
      <c r="AT277" s="348">
        <v>11.59</v>
      </c>
      <c r="AU277" s="351"/>
      <c r="AV277" s="346" t="s">
        <v>430</v>
      </c>
      <c r="AW277" s="346" t="s">
        <v>430</v>
      </c>
      <c r="AX277" s="346" t="s">
        <v>430</v>
      </c>
      <c r="AY277" s="346" t="s">
        <v>430</v>
      </c>
      <c r="AZ277" s="346">
        <v>68</v>
      </c>
      <c r="BA277" s="374"/>
      <c r="BB277" s="348">
        <v>13.566986656952601</v>
      </c>
      <c r="BC277" s="348">
        <v>0.99390753927030095</v>
      </c>
      <c r="BD277" s="348">
        <v>3.8782571594701699E-2</v>
      </c>
      <c r="BE277" s="375">
        <v>-6.1794115531895802E-2</v>
      </c>
      <c r="BF277" s="374"/>
      <c r="BG277" s="372">
        <v>0.1835</v>
      </c>
      <c r="BH277" s="373"/>
      <c r="BI277" s="348">
        <v>68.879599999999996</v>
      </c>
      <c r="BJ277" s="348">
        <v>25.322500000000002</v>
      </c>
      <c r="BK277" s="348">
        <v>3.3953000000000002</v>
      </c>
      <c r="BL277" s="348">
        <v>2.4026000000000001</v>
      </c>
      <c r="BM277" s="373"/>
      <c r="BN277" s="372" t="s">
        <v>5200</v>
      </c>
      <c r="BO277" s="372" t="s">
        <v>6448</v>
      </c>
      <c r="BP277" s="372" t="s">
        <v>6449</v>
      </c>
      <c r="BQ277" s="372" t="s">
        <v>5275</v>
      </c>
      <c r="BR277" s="372" t="s">
        <v>6351</v>
      </c>
      <c r="BS277" s="373"/>
      <c r="BT277" s="354" t="s">
        <v>554</v>
      </c>
    </row>
    <row r="278" spans="1:72" s="428" customFormat="1" x14ac:dyDescent="0.25">
      <c r="A278" s="345" t="s">
        <v>6450</v>
      </c>
      <c r="B278" s="373"/>
      <c r="C278" s="719">
        <v>42650</v>
      </c>
      <c r="D278" s="373"/>
      <c r="E278" s="346">
        <v>1.1655</v>
      </c>
      <c r="F278" s="373"/>
      <c r="G278" s="347">
        <v>836.22379999999998</v>
      </c>
      <c r="H278" s="374"/>
      <c r="I278" s="348">
        <v>1.0306999999999999</v>
      </c>
      <c r="J278" s="348">
        <v>2.86E-2</v>
      </c>
      <c r="K278" s="348">
        <v>2.3995000000000002</v>
      </c>
      <c r="L278" s="348">
        <v>4.3715999999999999</v>
      </c>
      <c r="M278" s="348">
        <v>-9.5002999999999993</v>
      </c>
      <c r="N278" s="350">
        <v>-5.3794000000000004</v>
      </c>
      <c r="O278" s="348">
        <v>0.50280000000000002</v>
      </c>
      <c r="P278" s="348">
        <v>7.7361000000000004</v>
      </c>
      <c r="Q278" s="348">
        <v>8.7174999999999994</v>
      </c>
      <c r="R278" s="348" t="s">
        <v>430</v>
      </c>
      <c r="S278" s="348">
        <v>7.4558999999999997</v>
      </c>
      <c r="T278" s="348">
        <v>-9.2949999999999999</v>
      </c>
      <c r="U278" s="348">
        <v>-3.6427</v>
      </c>
      <c r="V278" s="348">
        <v>-7.2835999999999999</v>
      </c>
      <c r="W278" s="348">
        <v>3.2418</v>
      </c>
      <c r="X278" s="348">
        <v>11.8919</v>
      </c>
      <c r="Y278" s="374"/>
      <c r="Z278" s="346">
        <v>45</v>
      </c>
      <c r="AA278" s="346">
        <v>101</v>
      </c>
      <c r="AB278" s="346">
        <v>99</v>
      </c>
      <c r="AC278" s="346">
        <v>208</v>
      </c>
      <c r="AD278" s="346">
        <v>223</v>
      </c>
      <c r="AE278" s="346">
        <v>191</v>
      </c>
      <c r="AF278" s="346">
        <v>128</v>
      </c>
      <c r="AG278" s="346">
        <v>127</v>
      </c>
      <c r="AH278" s="346">
        <v>71</v>
      </c>
      <c r="AI278" s="346" t="s">
        <v>430</v>
      </c>
      <c r="AJ278" s="346">
        <v>215</v>
      </c>
      <c r="AK278" s="346">
        <v>227</v>
      </c>
      <c r="AL278" s="346">
        <v>193</v>
      </c>
      <c r="AM278" s="346">
        <v>194</v>
      </c>
      <c r="AN278" s="346">
        <v>67</v>
      </c>
      <c r="AO278" s="373"/>
      <c r="AP278" s="348" t="s">
        <v>430</v>
      </c>
      <c r="AQ278" s="348">
        <v>9.76</v>
      </c>
      <c r="AR278" s="348">
        <v>6.09</v>
      </c>
      <c r="AS278" s="348">
        <v>1.35</v>
      </c>
      <c r="AT278" s="348">
        <v>-8.7100000000000009</v>
      </c>
      <c r="AU278" s="351"/>
      <c r="AV278" s="346" t="s">
        <v>430</v>
      </c>
      <c r="AW278" s="346">
        <v>56</v>
      </c>
      <c r="AX278" s="346">
        <v>73</v>
      </c>
      <c r="AY278" s="346">
        <v>124</v>
      </c>
      <c r="AZ278" s="346">
        <v>192</v>
      </c>
      <c r="BA278" s="374"/>
      <c r="BB278" s="348">
        <v>11.4013795426459</v>
      </c>
      <c r="BC278" s="348">
        <v>0.99771826604866698</v>
      </c>
      <c r="BD278" s="348">
        <v>2.3415209816625902E-2</v>
      </c>
      <c r="BE278" s="375">
        <v>-3.3983445814590202E-2</v>
      </c>
      <c r="BF278" s="374"/>
      <c r="BG278" s="372">
        <v>0.28270000000000001</v>
      </c>
      <c r="BH278" s="373"/>
      <c r="BI278" s="348">
        <v>99.921099999999996</v>
      </c>
      <c r="BJ278" s="348" t="s">
        <v>430</v>
      </c>
      <c r="BK278" s="348" t="s">
        <v>430</v>
      </c>
      <c r="BL278" s="348">
        <v>7.8899999999999998E-2</v>
      </c>
      <c r="BM278" s="373"/>
      <c r="BN278" s="372" t="s">
        <v>4794</v>
      </c>
      <c r="BO278" s="372" t="s">
        <v>4795</v>
      </c>
      <c r="BP278" s="372" t="s">
        <v>1109</v>
      </c>
      <c r="BQ278" s="372" t="s">
        <v>4796</v>
      </c>
      <c r="BR278" s="372" t="s">
        <v>6451</v>
      </c>
      <c r="BS278" s="373"/>
      <c r="BT278" s="354" t="s">
        <v>554</v>
      </c>
    </row>
    <row r="279" spans="1:72" s="428" customFormat="1" x14ac:dyDescent="0.25">
      <c r="A279" s="345" t="s">
        <v>6452</v>
      </c>
      <c r="B279" s="373"/>
      <c r="C279" s="719">
        <v>46189</v>
      </c>
      <c r="D279" s="373"/>
      <c r="E279" s="346" t="s">
        <v>430</v>
      </c>
      <c r="F279" s="373"/>
      <c r="G279" s="347">
        <v>46.515099999999997</v>
      </c>
      <c r="H279" s="374"/>
      <c r="I279" s="348">
        <v>0.152</v>
      </c>
      <c r="J279" s="348">
        <v>1.3257000000000001</v>
      </c>
      <c r="K279" s="348" t="s">
        <v>430</v>
      </c>
      <c r="L279" s="348" t="s">
        <v>430</v>
      </c>
      <c r="M279" s="348" t="s">
        <v>430</v>
      </c>
      <c r="N279" s="350" t="s">
        <v>430</v>
      </c>
      <c r="O279" s="348" t="s">
        <v>430</v>
      </c>
      <c r="P279" s="348" t="s">
        <v>430</v>
      </c>
      <c r="Q279" s="348" t="s">
        <v>430</v>
      </c>
      <c r="R279" s="348" t="s">
        <v>430</v>
      </c>
      <c r="S279" s="348" t="s">
        <v>430</v>
      </c>
      <c r="T279" s="348" t="s">
        <v>430</v>
      </c>
      <c r="U279" s="348" t="s">
        <v>430</v>
      </c>
      <c r="V279" s="348" t="s">
        <v>430</v>
      </c>
      <c r="W279" s="348" t="s">
        <v>430</v>
      </c>
      <c r="X279" s="348">
        <v>1.8404</v>
      </c>
      <c r="Y279" s="374"/>
      <c r="Z279" s="346">
        <v>142</v>
      </c>
      <c r="AA279" s="346">
        <v>28</v>
      </c>
      <c r="AB279" s="346" t="s">
        <v>430</v>
      </c>
      <c r="AC279" s="346" t="s">
        <v>430</v>
      </c>
      <c r="AD279" s="346" t="s">
        <v>430</v>
      </c>
      <c r="AE279" s="346" t="s">
        <v>430</v>
      </c>
      <c r="AF279" s="346" t="s">
        <v>430</v>
      </c>
      <c r="AG279" s="346" t="s">
        <v>430</v>
      </c>
      <c r="AH279" s="346" t="s">
        <v>430</v>
      </c>
      <c r="AI279" s="346" t="s">
        <v>430</v>
      </c>
      <c r="AJ279" s="346" t="s">
        <v>430</v>
      </c>
      <c r="AK279" s="346" t="s">
        <v>430</v>
      </c>
      <c r="AL279" s="346" t="s">
        <v>430</v>
      </c>
      <c r="AM279" s="346" t="s">
        <v>430</v>
      </c>
      <c r="AN279" s="346" t="s">
        <v>430</v>
      </c>
      <c r="AO279" s="373"/>
      <c r="AP279" s="348" t="s">
        <v>430</v>
      </c>
      <c r="AQ279" s="348" t="s">
        <v>430</v>
      </c>
      <c r="AR279" s="348" t="s">
        <v>430</v>
      </c>
      <c r="AS279" s="348" t="s">
        <v>430</v>
      </c>
      <c r="AT279" s="348" t="s">
        <v>430</v>
      </c>
      <c r="AU279" s="351"/>
      <c r="AV279" s="346" t="s">
        <v>430</v>
      </c>
      <c r="AW279" s="346" t="s">
        <v>430</v>
      </c>
      <c r="AX279" s="346" t="s">
        <v>430</v>
      </c>
      <c r="AY279" s="346" t="s">
        <v>430</v>
      </c>
      <c r="AZ279" s="346" t="s">
        <v>430</v>
      </c>
      <c r="BA279" s="374"/>
      <c r="BB279" s="348" t="s">
        <v>430</v>
      </c>
      <c r="BC279" s="348">
        <v>0</v>
      </c>
      <c r="BD279" s="348">
        <v>0</v>
      </c>
      <c r="BE279" s="375" t="s">
        <v>430</v>
      </c>
      <c r="BF279" s="374"/>
      <c r="BG279" s="372">
        <v>2.53E-2</v>
      </c>
      <c r="BH279" s="373"/>
      <c r="BI279" s="348" t="s">
        <v>430</v>
      </c>
      <c r="BJ279" s="348" t="s">
        <v>430</v>
      </c>
      <c r="BK279" s="348" t="s">
        <v>430</v>
      </c>
      <c r="BL279" s="348" t="s">
        <v>430</v>
      </c>
      <c r="BM279" s="373"/>
      <c r="BN279" s="372" t="s">
        <v>430</v>
      </c>
      <c r="BO279" s="372" t="s">
        <v>430</v>
      </c>
      <c r="BP279" s="372" t="s">
        <v>430</v>
      </c>
      <c r="BQ279" s="372" t="s">
        <v>430</v>
      </c>
      <c r="BR279" s="372" t="s">
        <v>430</v>
      </c>
      <c r="BS279" s="373"/>
      <c r="BT279" s="354" t="s">
        <v>554</v>
      </c>
    </row>
    <row r="280" spans="1:72" x14ac:dyDescent="0.25">
      <c r="A280" s="36" t="s">
        <v>93</v>
      </c>
      <c r="B280" s="43"/>
      <c r="C280" s="720"/>
      <c r="D280" s="43"/>
      <c r="E280" s="51"/>
      <c r="F280" s="43"/>
      <c r="G280" s="55"/>
      <c r="H280" s="66"/>
      <c r="I280" s="59">
        <v>0.34179999999999999</v>
      </c>
      <c r="J280" s="59">
        <v>-0.75109999999999999</v>
      </c>
      <c r="K280" s="59">
        <v>0.75149999999999995</v>
      </c>
      <c r="L280" s="59">
        <v>9.0363000000000007</v>
      </c>
      <c r="M280" s="59">
        <v>-1.7228000000000001</v>
      </c>
      <c r="N280" s="70">
        <v>9.8218999999999994</v>
      </c>
      <c r="O280" s="59">
        <v>6.5968999999999998</v>
      </c>
      <c r="P280" s="59">
        <v>16.178899999999999</v>
      </c>
      <c r="Q280" s="59">
        <v>11.800800000000001</v>
      </c>
      <c r="R280" s="59">
        <v>13.2974</v>
      </c>
      <c r="S280" s="59">
        <v>11.5566</v>
      </c>
      <c r="T280" s="59">
        <v>-2.0876999999999999</v>
      </c>
      <c r="U280" s="59">
        <v>6.8239999999999998</v>
      </c>
      <c r="V280" s="59">
        <v>7.9255000000000004</v>
      </c>
      <c r="W280" s="59">
        <v>0.62580000000000002</v>
      </c>
      <c r="X280" s="59">
        <v>12.1722</v>
      </c>
      <c r="Y280" s="66"/>
      <c r="Z280" s="51">
        <v>243</v>
      </c>
      <c r="AA280" s="51">
        <v>261</v>
      </c>
      <c r="AB280" s="51">
        <v>269</v>
      </c>
      <c r="AC280" s="51">
        <v>261</v>
      </c>
      <c r="AD280" s="51">
        <v>245</v>
      </c>
      <c r="AE280" s="51">
        <v>210</v>
      </c>
      <c r="AF280" s="51">
        <v>165</v>
      </c>
      <c r="AG280" s="51">
        <v>137</v>
      </c>
      <c r="AH280" s="51">
        <v>78</v>
      </c>
      <c r="AI280" s="51">
        <v>40</v>
      </c>
      <c r="AJ280" s="51">
        <v>264</v>
      </c>
      <c r="AK280" s="51">
        <v>248</v>
      </c>
      <c r="AL280" s="51">
        <v>223</v>
      </c>
      <c r="AM280" s="51">
        <v>212</v>
      </c>
      <c r="AN280" s="51">
        <v>271</v>
      </c>
      <c r="AO280" s="43"/>
      <c r="AP280" s="59">
        <v>13.032142857142899</v>
      </c>
      <c r="AQ280" s="59">
        <v>14.0158620689655</v>
      </c>
      <c r="AR280" s="59">
        <v>10.6350632911392</v>
      </c>
      <c r="AS280" s="59">
        <v>9.9602857142857104</v>
      </c>
      <c r="AT280" s="59">
        <v>5.6342396313364</v>
      </c>
      <c r="AU280" s="78"/>
      <c r="AV280" s="51">
        <v>42</v>
      </c>
      <c r="AW280" s="51">
        <v>58</v>
      </c>
      <c r="AX280" s="51">
        <v>77</v>
      </c>
      <c r="AY280" s="51">
        <v>140</v>
      </c>
      <c r="AZ280" s="51">
        <v>217</v>
      </c>
      <c r="BA280" s="66"/>
      <c r="BB280" s="59"/>
      <c r="BC280" s="59"/>
      <c r="BD280" s="59"/>
      <c r="BE280" s="276"/>
      <c r="BF280" s="66"/>
      <c r="BG280" s="33"/>
      <c r="BH280" s="43"/>
      <c r="BI280" s="59"/>
      <c r="BJ280" s="59"/>
      <c r="BK280" s="59"/>
      <c r="BL280" s="59"/>
      <c r="BM280" s="43"/>
      <c r="BN280" s="84"/>
      <c r="BO280" s="84"/>
      <c r="BP280" s="84"/>
      <c r="BQ280" s="84"/>
      <c r="BR280" s="84"/>
      <c r="BS280" s="43"/>
      <c r="BT280" s="88"/>
    </row>
    <row r="281" spans="1:72" x14ac:dyDescent="0.25">
      <c r="A281" s="37" t="s">
        <v>94</v>
      </c>
      <c r="B281" s="44"/>
      <c r="C281" s="721"/>
      <c r="D281" s="44"/>
      <c r="E281" s="52"/>
      <c r="F281" s="44"/>
      <c r="G281" s="56"/>
      <c r="H281" s="67"/>
      <c r="I281" s="60">
        <v>2.1716000000000002</v>
      </c>
      <c r="J281" s="60">
        <v>3.7147000000000001</v>
      </c>
      <c r="K281" s="60">
        <v>10.049200000000001</v>
      </c>
      <c r="L281" s="60">
        <v>29.963699999999999</v>
      </c>
      <c r="M281" s="60">
        <v>35.464300000000001</v>
      </c>
      <c r="N281" s="71">
        <v>110.711</v>
      </c>
      <c r="O281" s="60">
        <v>58.024099999999997</v>
      </c>
      <c r="P281" s="60">
        <v>46.871899999999997</v>
      </c>
      <c r="Q281" s="60">
        <v>30.107600000000001</v>
      </c>
      <c r="R281" s="60">
        <v>24.690899999999999</v>
      </c>
      <c r="S281" s="60">
        <v>33.191899999999997</v>
      </c>
      <c r="T281" s="60">
        <v>38.551200000000001</v>
      </c>
      <c r="U281" s="60">
        <v>58.508800000000001</v>
      </c>
      <c r="V281" s="60">
        <v>110.8232</v>
      </c>
      <c r="W281" s="60">
        <v>9.8513999999999999</v>
      </c>
      <c r="X281" s="60">
        <v>108.691</v>
      </c>
      <c r="Y281" s="67"/>
      <c r="Z281" s="52"/>
      <c r="AA281" s="52"/>
      <c r="AB281" s="52"/>
      <c r="AC281" s="52"/>
      <c r="AD281" s="52"/>
      <c r="AE281" s="52"/>
      <c r="AF281" s="52"/>
      <c r="AG281" s="52"/>
      <c r="AH281" s="52"/>
      <c r="AI281" s="52"/>
      <c r="AJ281" s="52"/>
      <c r="AK281" s="52"/>
      <c r="AL281" s="52"/>
      <c r="AM281" s="52"/>
      <c r="AN281" s="52"/>
      <c r="AO281" s="44"/>
      <c r="AP281" s="60">
        <v>25.49</v>
      </c>
      <c r="AQ281" s="60">
        <v>29.53</v>
      </c>
      <c r="AR281" s="60">
        <v>35.1</v>
      </c>
      <c r="AS281" s="60">
        <v>60.17</v>
      </c>
      <c r="AT281" s="60">
        <v>75.5</v>
      </c>
      <c r="AU281" s="79"/>
      <c r="AV281" s="52"/>
      <c r="AW281" s="52"/>
      <c r="AX281" s="52"/>
      <c r="AY281" s="52"/>
      <c r="AZ281" s="52"/>
      <c r="BA281" s="67"/>
      <c r="BB281" s="60"/>
      <c r="BC281" s="60"/>
      <c r="BD281" s="60"/>
      <c r="BE281" s="277"/>
      <c r="BF281" s="67"/>
      <c r="BG281" s="25"/>
      <c r="BH281" s="44"/>
      <c r="BI281" s="60"/>
      <c r="BJ281" s="60"/>
      <c r="BK281" s="60"/>
      <c r="BL281" s="60"/>
      <c r="BM281" s="44"/>
      <c r="BN281" s="85"/>
      <c r="BO281" s="85"/>
      <c r="BP281" s="85"/>
      <c r="BQ281" s="85"/>
      <c r="BR281" s="85"/>
      <c r="BS281" s="44"/>
      <c r="BT281" s="89"/>
    </row>
    <row r="282" spans="1:72" x14ac:dyDescent="0.25">
      <c r="A282" s="37" t="s">
        <v>95</v>
      </c>
      <c r="B282" s="44"/>
      <c r="C282" s="721"/>
      <c r="D282" s="44"/>
      <c r="E282" s="52"/>
      <c r="F282" s="44"/>
      <c r="G282" s="56"/>
      <c r="H282" s="67"/>
      <c r="I282" s="60">
        <v>-1.9772000000000001</v>
      </c>
      <c r="J282" s="60">
        <v>-9.6098999999999997</v>
      </c>
      <c r="K282" s="60">
        <v>-15.9247</v>
      </c>
      <c r="L282" s="60">
        <v>-6.5454999999999997</v>
      </c>
      <c r="M282" s="60">
        <v>-28.5764</v>
      </c>
      <c r="N282" s="71">
        <v>-26.795500000000001</v>
      </c>
      <c r="O282" s="60">
        <v>-14.8855</v>
      </c>
      <c r="P282" s="60">
        <v>-0.13850000000000001</v>
      </c>
      <c r="Q282" s="60">
        <v>0.77210000000000001</v>
      </c>
      <c r="R282" s="60">
        <v>7.2317</v>
      </c>
      <c r="S282" s="60">
        <v>-4.6558000000000002</v>
      </c>
      <c r="T282" s="60">
        <v>-26.5168</v>
      </c>
      <c r="U282" s="60">
        <v>-26.5627</v>
      </c>
      <c r="V282" s="60">
        <v>-27.780899999999999</v>
      </c>
      <c r="W282" s="60">
        <v>-14.9903</v>
      </c>
      <c r="X282" s="60">
        <v>-15.1587</v>
      </c>
      <c r="Y282" s="67"/>
      <c r="Z282" s="52"/>
      <c r="AA282" s="52"/>
      <c r="AB282" s="52"/>
      <c r="AC282" s="52"/>
      <c r="AD282" s="52"/>
      <c r="AE282" s="52"/>
      <c r="AF282" s="52"/>
      <c r="AG282" s="52"/>
      <c r="AH282" s="52"/>
      <c r="AI282" s="52"/>
      <c r="AJ282" s="52"/>
      <c r="AK282" s="52"/>
      <c r="AL282" s="52"/>
      <c r="AM282" s="52"/>
      <c r="AN282" s="52"/>
      <c r="AO282" s="44"/>
      <c r="AP282" s="60">
        <v>6.58</v>
      </c>
      <c r="AQ282" s="60">
        <v>4.17</v>
      </c>
      <c r="AR282" s="60">
        <v>-5.72</v>
      </c>
      <c r="AS282" s="60">
        <v>-14.49</v>
      </c>
      <c r="AT282" s="60">
        <v>-32.56</v>
      </c>
      <c r="AU282" s="79"/>
      <c r="AV282" s="52"/>
      <c r="AW282" s="52"/>
      <c r="AX282" s="52"/>
      <c r="AY282" s="52"/>
      <c r="AZ282" s="52"/>
      <c r="BA282" s="67"/>
      <c r="BB282" s="60"/>
      <c r="BC282" s="60"/>
      <c r="BD282" s="60"/>
      <c r="BE282" s="277"/>
      <c r="BF282" s="67"/>
      <c r="BG282" s="25"/>
      <c r="BH282" s="44"/>
      <c r="BI282" s="60"/>
      <c r="BJ282" s="60"/>
      <c r="BK282" s="60"/>
      <c r="BL282" s="60"/>
      <c r="BM282" s="44"/>
      <c r="BN282" s="85"/>
      <c r="BO282" s="85"/>
      <c r="BP282" s="85"/>
      <c r="BQ282" s="85"/>
      <c r="BR282" s="85"/>
      <c r="BS282" s="44"/>
      <c r="BT282" s="89"/>
    </row>
    <row r="283" spans="1:72" x14ac:dyDescent="0.25">
      <c r="A283" s="38" t="s">
        <v>96</v>
      </c>
      <c r="B283" s="45"/>
      <c r="C283" s="722"/>
      <c r="D283" s="45"/>
      <c r="E283" s="53"/>
      <c r="F283" s="45"/>
      <c r="G283" s="57"/>
      <c r="H283" s="68"/>
      <c r="I283" s="61">
        <v>0.37864999999999999</v>
      </c>
      <c r="J283" s="61">
        <v>-7.0000000000000007E-2</v>
      </c>
      <c r="K283" s="61">
        <v>1.7101999999999999</v>
      </c>
      <c r="L283" s="61">
        <v>9.3749000000000002</v>
      </c>
      <c r="M283" s="61">
        <v>-1.28555</v>
      </c>
      <c r="N283" s="72">
        <v>2.7373500000000002</v>
      </c>
      <c r="O283" s="61">
        <v>2.1928000000000001</v>
      </c>
      <c r="P283" s="61">
        <v>12.626200000000001</v>
      </c>
      <c r="Q283" s="61">
        <v>10.087</v>
      </c>
      <c r="R283" s="61">
        <v>12.7372</v>
      </c>
      <c r="S283" s="61">
        <v>10.6852</v>
      </c>
      <c r="T283" s="61">
        <v>-2.6522000000000001</v>
      </c>
      <c r="U283" s="61">
        <v>0.63290000000000002</v>
      </c>
      <c r="V283" s="61">
        <v>-2.3935</v>
      </c>
      <c r="W283" s="61">
        <v>1.7553000000000001</v>
      </c>
      <c r="X283" s="61">
        <v>11.482100000000001</v>
      </c>
      <c r="Y283" s="68"/>
      <c r="Z283" s="53"/>
      <c r="AA283" s="53"/>
      <c r="AB283" s="53"/>
      <c r="AC283" s="53"/>
      <c r="AD283" s="53"/>
      <c r="AE283" s="53"/>
      <c r="AF283" s="53"/>
      <c r="AG283" s="53"/>
      <c r="AH283" s="53"/>
      <c r="AI283" s="53"/>
      <c r="AJ283" s="53"/>
      <c r="AK283" s="53"/>
      <c r="AL283" s="53"/>
      <c r="AM283" s="53"/>
      <c r="AN283" s="53"/>
      <c r="AO283" s="45"/>
      <c r="AP283" s="61">
        <v>11.88</v>
      </c>
      <c r="AQ283" s="61">
        <v>11.62</v>
      </c>
      <c r="AR283" s="61">
        <v>9.4</v>
      </c>
      <c r="AS283" s="61">
        <v>6.78</v>
      </c>
      <c r="AT283" s="61">
        <v>4.92</v>
      </c>
      <c r="AU283" s="80"/>
      <c r="AV283" s="53"/>
      <c r="AW283" s="53"/>
      <c r="AX283" s="53"/>
      <c r="AY283" s="53"/>
      <c r="AZ283" s="53"/>
      <c r="BA283" s="68"/>
      <c r="BB283" s="61"/>
      <c r="BC283" s="61"/>
      <c r="BD283" s="61"/>
      <c r="BE283" s="279"/>
      <c r="BF283" s="68"/>
      <c r="BG283" s="27"/>
      <c r="BH283" s="45"/>
      <c r="BI283" s="61"/>
      <c r="BJ283" s="61"/>
      <c r="BK283" s="61"/>
      <c r="BL283" s="61"/>
      <c r="BM283" s="45"/>
      <c r="BN283" s="86"/>
      <c r="BO283" s="86"/>
      <c r="BP283" s="86"/>
      <c r="BQ283" s="86"/>
      <c r="BR283" s="86"/>
      <c r="BS283" s="45"/>
      <c r="BT283" s="90"/>
    </row>
    <row r="284" spans="1:72" ht="14.5" x14ac:dyDescent="0.25">
      <c r="A284" s="39" t="s">
        <v>91</v>
      </c>
      <c r="B284" s="40"/>
      <c r="C284" s="726"/>
      <c r="D284" s="40"/>
      <c r="E284" s="40"/>
      <c r="F284" s="40"/>
      <c r="G284" s="40"/>
      <c r="H284" s="69"/>
      <c r="I284" s="62"/>
      <c r="J284" s="62"/>
      <c r="K284" s="62"/>
      <c r="L284" s="62"/>
      <c r="M284" s="62"/>
      <c r="N284" s="73"/>
      <c r="O284" s="62"/>
      <c r="P284" s="62"/>
      <c r="Q284" s="62"/>
      <c r="R284" s="62"/>
      <c r="S284" s="62"/>
      <c r="T284" s="62"/>
      <c r="U284" s="62"/>
      <c r="V284" s="62"/>
      <c r="W284" s="62"/>
      <c r="X284" s="62"/>
      <c r="Y284" s="69"/>
      <c r="Z284" s="54"/>
      <c r="AA284" s="54"/>
      <c r="AB284" s="54"/>
      <c r="AC284" s="54"/>
      <c r="AD284" s="54"/>
      <c r="AE284" s="54"/>
      <c r="AF284" s="54"/>
      <c r="AG284" s="54"/>
      <c r="AH284" s="54"/>
      <c r="AI284" s="54"/>
      <c r="AJ284" s="54"/>
      <c r="AK284" s="54"/>
      <c r="AL284" s="54"/>
      <c r="AM284" s="54"/>
      <c r="AN284" s="54"/>
      <c r="AO284" s="69"/>
      <c r="AP284" s="245"/>
      <c r="AQ284" s="245"/>
      <c r="AR284" s="245"/>
      <c r="AS284" s="245"/>
      <c r="AT284" s="245"/>
      <c r="AU284" s="69"/>
      <c r="AV284" s="247"/>
      <c r="AW284" s="247"/>
      <c r="AX284" s="247"/>
      <c r="AY284" s="247"/>
      <c r="AZ284" s="247"/>
      <c r="BA284" s="40"/>
      <c r="BB284" s="245"/>
      <c r="BC284" s="245"/>
      <c r="BD284" s="245"/>
      <c r="BE284" s="245"/>
      <c r="BF284" s="69"/>
      <c r="BG284" s="40"/>
      <c r="BH284" s="40"/>
      <c r="BI284" s="245"/>
      <c r="BJ284" s="245"/>
      <c r="BK284" s="245"/>
      <c r="BL284" s="245"/>
      <c r="BM284" s="40"/>
      <c r="BN284" s="40"/>
      <c r="BO284" s="41"/>
    </row>
    <row r="285" spans="1:72" s="428" customFormat="1" x14ac:dyDescent="0.25">
      <c r="A285" s="481" t="s">
        <v>976</v>
      </c>
      <c r="B285" s="401"/>
      <c r="C285" s="730"/>
      <c r="D285" s="401"/>
      <c r="E285" s="401"/>
      <c r="F285" s="401"/>
      <c r="G285" s="401"/>
      <c r="H285" s="406"/>
      <c r="I285" s="405">
        <v>0.76090000000000002</v>
      </c>
      <c r="J285" s="405">
        <v>-4.5999999999999999E-2</v>
      </c>
      <c r="K285" s="405">
        <v>1.9713000000000001</v>
      </c>
      <c r="L285" s="405">
        <v>6.9047999999999998</v>
      </c>
      <c r="M285" s="405">
        <v>-5.9351000000000003</v>
      </c>
      <c r="N285" s="407">
        <v>-1.3048</v>
      </c>
      <c r="O285" s="405">
        <v>2.3551000000000002</v>
      </c>
      <c r="P285" s="405">
        <v>11.632300000000001</v>
      </c>
      <c r="Q285" s="405">
        <v>11.200699999999999</v>
      </c>
      <c r="R285" s="405">
        <v>13.489000000000001</v>
      </c>
      <c r="S285" s="405">
        <v>9.7195999999999998</v>
      </c>
      <c r="T285" s="405">
        <v>-5.9657</v>
      </c>
      <c r="U285" s="405">
        <v>-0.187</v>
      </c>
      <c r="V285" s="405">
        <v>-3.3837000000000002</v>
      </c>
      <c r="W285" s="405">
        <v>2.3264</v>
      </c>
      <c r="X285" s="405" t="s">
        <v>428</v>
      </c>
      <c r="Y285" s="406"/>
      <c r="Z285" s="403"/>
      <c r="AA285" s="403"/>
      <c r="AB285" s="403"/>
      <c r="AC285" s="403"/>
      <c r="AD285" s="403"/>
      <c r="AE285" s="403"/>
      <c r="AF285" s="403"/>
      <c r="AG285" s="403"/>
      <c r="AH285" s="403"/>
      <c r="AI285" s="403"/>
      <c r="AJ285" s="403"/>
      <c r="AK285" s="403"/>
      <c r="AL285" s="403"/>
      <c r="AM285" s="403"/>
      <c r="AN285" s="403"/>
      <c r="AO285" s="406"/>
      <c r="AP285" s="405">
        <v>12.78</v>
      </c>
      <c r="AQ285" s="405">
        <v>12.77</v>
      </c>
      <c r="AR285" s="405">
        <v>9.36</v>
      </c>
      <c r="AS285" s="405">
        <v>4.83</v>
      </c>
      <c r="AT285" s="405">
        <v>-3.26</v>
      </c>
      <c r="AU285" s="406"/>
      <c r="AV285" s="426"/>
      <c r="AW285" s="426"/>
      <c r="AX285" s="426"/>
      <c r="AY285" s="426"/>
      <c r="AZ285" s="426"/>
      <c r="BA285" s="401"/>
      <c r="BB285" s="410"/>
      <c r="BC285" s="410"/>
      <c r="BD285" s="410"/>
      <c r="BE285" s="410"/>
      <c r="BF285" s="406"/>
      <c r="BG285" s="401"/>
      <c r="BH285" s="401"/>
      <c r="BI285" s="410"/>
      <c r="BJ285" s="410"/>
      <c r="BK285" s="410"/>
      <c r="BL285" s="410"/>
      <c r="BM285" s="401"/>
      <c r="BN285" s="401"/>
      <c r="BO285" s="427"/>
    </row>
    <row r="286" spans="1:72" s="428" customFormat="1" x14ac:dyDescent="0.25">
      <c r="A286" s="345" t="s">
        <v>5682</v>
      </c>
      <c r="B286" s="372"/>
      <c r="C286" s="731"/>
      <c r="D286" s="372"/>
      <c r="E286" s="372"/>
      <c r="F286" s="372"/>
      <c r="G286" s="372"/>
      <c r="H286" s="374"/>
      <c r="I286" s="348">
        <v>0.25009999999999999</v>
      </c>
      <c r="J286" s="348">
        <v>0.1196</v>
      </c>
      <c r="K286" s="348">
        <v>1.7795000000000001</v>
      </c>
      <c r="L286" s="348">
        <v>12.331099999999999</v>
      </c>
      <c r="M286" s="348">
        <v>1.5942000000000001</v>
      </c>
      <c r="N286" s="350">
        <v>5.2069000000000001</v>
      </c>
      <c r="O286" s="348" t="s">
        <v>430</v>
      </c>
      <c r="P286" s="348" t="s">
        <v>430</v>
      </c>
      <c r="Q286" s="348" t="s">
        <v>430</v>
      </c>
      <c r="R286" s="348" t="s">
        <v>430</v>
      </c>
      <c r="S286" s="348">
        <v>15.291399999999999</v>
      </c>
      <c r="T286" s="348">
        <v>1.1817</v>
      </c>
      <c r="U286" s="348">
        <v>5.6451000000000002</v>
      </c>
      <c r="V286" s="348">
        <v>2.8557000000000001</v>
      </c>
      <c r="W286" s="348">
        <v>1.0551999999999999</v>
      </c>
      <c r="X286" s="348" t="s">
        <v>428</v>
      </c>
      <c r="Y286" s="374"/>
      <c r="Z286" s="346"/>
      <c r="AA286" s="346"/>
      <c r="AB286" s="346"/>
      <c r="AC286" s="346"/>
      <c r="AD286" s="346"/>
      <c r="AE286" s="346"/>
      <c r="AF286" s="346"/>
      <c r="AG286" s="346"/>
      <c r="AH286" s="346"/>
      <c r="AI286" s="346"/>
      <c r="AJ286" s="346"/>
      <c r="AK286" s="346"/>
      <c r="AL286" s="346"/>
      <c r="AM286" s="346"/>
      <c r="AN286" s="346"/>
      <c r="AO286" s="374"/>
      <c r="AP286" s="348" t="s">
        <v>430</v>
      </c>
      <c r="AQ286" s="348" t="s">
        <v>430</v>
      </c>
      <c r="AR286" s="348" t="s">
        <v>430</v>
      </c>
      <c r="AS286" s="348" t="s">
        <v>430</v>
      </c>
      <c r="AT286" s="348">
        <v>7.81</v>
      </c>
      <c r="AU286" s="374"/>
      <c r="AV286" s="429"/>
      <c r="AW286" s="429"/>
      <c r="AX286" s="429"/>
      <c r="AY286" s="429"/>
      <c r="AZ286" s="429"/>
      <c r="BA286" s="372"/>
      <c r="BB286" s="375"/>
      <c r="BC286" s="375"/>
      <c r="BD286" s="375"/>
      <c r="BE286" s="375"/>
      <c r="BF286" s="374"/>
      <c r="BG286" s="372"/>
      <c r="BH286" s="372"/>
      <c r="BI286" s="375"/>
      <c r="BJ286" s="375"/>
      <c r="BK286" s="375"/>
      <c r="BL286" s="375"/>
      <c r="BM286" s="372"/>
      <c r="BN286" s="372"/>
      <c r="BO286" s="430"/>
    </row>
    <row r="287" spans="1:72" s="428" customFormat="1" x14ac:dyDescent="0.25">
      <c r="A287" s="345" t="s">
        <v>5683</v>
      </c>
      <c r="B287" s="372"/>
      <c r="C287" s="731"/>
      <c r="D287" s="372"/>
      <c r="E287" s="372"/>
      <c r="F287" s="372"/>
      <c r="G287" s="372"/>
      <c r="H287" s="374"/>
      <c r="I287" s="348" t="s">
        <v>430</v>
      </c>
      <c r="J287" s="348" t="s">
        <v>430</v>
      </c>
      <c r="K287" s="348" t="s">
        <v>430</v>
      </c>
      <c r="L287" s="348" t="s">
        <v>430</v>
      </c>
      <c r="M287" s="348" t="s">
        <v>430</v>
      </c>
      <c r="N287" s="350" t="s">
        <v>430</v>
      </c>
      <c r="O287" s="348" t="s">
        <v>430</v>
      </c>
      <c r="P287" s="348" t="s">
        <v>430</v>
      </c>
      <c r="Q287" s="348" t="s">
        <v>430</v>
      </c>
      <c r="R287" s="348" t="s">
        <v>430</v>
      </c>
      <c r="S287" s="348" t="s">
        <v>430</v>
      </c>
      <c r="T287" s="348" t="s">
        <v>430</v>
      </c>
      <c r="U287" s="348" t="s">
        <v>430</v>
      </c>
      <c r="V287" s="348" t="s">
        <v>430</v>
      </c>
      <c r="W287" s="348" t="s">
        <v>430</v>
      </c>
      <c r="X287" s="348" t="s">
        <v>430</v>
      </c>
      <c r="Y287" s="374"/>
      <c r="Z287" s="346"/>
      <c r="AA287" s="346"/>
      <c r="AB287" s="346"/>
      <c r="AC287" s="346"/>
      <c r="AD287" s="346"/>
      <c r="AE287" s="346"/>
      <c r="AF287" s="346"/>
      <c r="AG287" s="346"/>
      <c r="AH287" s="346"/>
      <c r="AI287" s="346"/>
      <c r="AJ287" s="346"/>
      <c r="AK287" s="346"/>
      <c r="AL287" s="346"/>
      <c r="AM287" s="346"/>
      <c r="AN287" s="346"/>
      <c r="AO287" s="374"/>
      <c r="AP287" s="348" t="s">
        <v>430</v>
      </c>
      <c r="AQ287" s="348" t="s">
        <v>430</v>
      </c>
      <c r="AR287" s="348" t="s">
        <v>430</v>
      </c>
      <c r="AS287" s="348" t="s">
        <v>430</v>
      </c>
      <c r="AT287" s="348" t="s">
        <v>430</v>
      </c>
      <c r="AU287" s="374"/>
      <c r="AV287" s="429"/>
      <c r="AW287" s="429"/>
      <c r="AX287" s="429"/>
      <c r="AY287" s="429"/>
      <c r="AZ287" s="429"/>
      <c r="BA287" s="372"/>
      <c r="BB287" s="375"/>
      <c r="BC287" s="375"/>
      <c r="BD287" s="375"/>
      <c r="BE287" s="375"/>
      <c r="BF287" s="374"/>
      <c r="BG287" s="372"/>
      <c r="BH287" s="372"/>
      <c r="BI287" s="375"/>
      <c r="BJ287" s="375"/>
      <c r="BK287" s="375"/>
      <c r="BL287" s="375"/>
      <c r="BM287" s="372"/>
      <c r="BN287" s="372"/>
      <c r="BO287" s="430"/>
    </row>
    <row r="288" spans="1:72" s="428" customFormat="1" x14ac:dyDescent="0.25">
      <c r="A288" s="345" t="s">
        <v>663</v>
      </c>
      <c r="B288" s="372"/>
      <c r="C288" s="731"/>
      <c r="D288" s="372"/>
      <c r="E288" s="372"/>
      <c r="F288" s="372"/>
      <c r="G288" s="372"/>
      <c r="H288" s="374"/>
      <c r="I288" s="348">
        <v>0.53310000000000002</v>
      </c>
      <c r="J288" s="348">
        <v>0.20330000000000001</v>
      </c>
      <c r="K288" s="348">
        <v>2.3014000000000001</v>
      </c>
      <c r="L288" s="348">
        <v>9.8729999999999993</v>
      </c>
      <c r="M288" s="348">
        <v>-2.9397000000000002</v>
      </c>
      <c r="N288" s="350">
        <v>0.78510000000000002</v>
      </c>
      <c r="O288" s="348">
        <v>2.4098999999999999</v>
      </c>
      <c r="P288" s="348">
        <v>13.680400000000001</v>
      </c>
      <c r="Q288" s="348">
        <v>12.334300000000001</v>
      </c>
      <c r="R288" s="348">
        <v>14.309900000000001</v>
      </c>
      <c r="S288" s="348">
        <v>12.6813</v>
      </c>
      <c r="T288" s="348">
        <v>-3.0312999999999999</v>
      </c>
      <c r="U288" s="348">
        <v>1.8391999999999999</v>
      </c>
      <c r="V288" s="348">
        <v>-1.4509000000000001</v>
      </c>
      <c r="W288" s="348">
        <v>2.2559</v>
      </c>
      <c r="X288" s="348" t="s">
        <v>428</v>
      </c>
      <c r="Y288" s="374"/>
      <c r="Z288" s="346"/>
      <c r="AA288" s="346"/>
      <c r="AB288" s="346"/>
      <c r="AC288" s="346"/>
      <c r="AD288" s="346"/>
      <c r="AE288" s="346"/>
      <c r="AF288" s="346"/>
      <c r="AG288" s="346"/>
      <c r="AH288" s="346"/>
      <c r="AI288" s="346"/>
      <c r="AJ288" s="346"/>
      <c r="AK288" s="346"/>
      <c r="AL288" s="346"/>
      <c r="AM288" s="346"/>
      <c r="AN288" s="346"/>
      <c r="AO288" s="374"/>
      <c r="AP288" s="348">
        <v>13.9</v>
      </c>
      <c r="AQ288" s="348">
        <v>14.4</v>
      </c>
      <c r="AR288" s="348">
        <v>10.91</v>
      </c>
      <c r="AS288" s="348">
        <v>6.35</v>
      </c>
      <c r="AT288" s="348">
        <v>1.29</v>
      </c>
      <c r="AU288" s="374"/>
      <c r="AV288" s="429"/>
      <c r="AW288" s="429"/>
      <c r="AX288" s="429"/>
      <c r="AY288" s="429"/>
      <c r="AZ288" s="429"/>
      <c r="BA288" s="372"/>
      <c r="BB288" s="375"/>
      <c r="BC288" s="375"/>
      <c r="BD288" s="375"/>
      <c r="BE288" s="375"/>
      <c r="BF288" s="374"/>
      <c r="BG288" s="372"/>
      <c r="BH288" s="372"/>
      <c r="BI288" s="375"/>
      <c r="BJ288" s="375"/>
      <c r="BK288" s="375"/>
      <c r="BL288" s="375"/>
      <c r="BM288" s="372"/>
      <c r="BN288" s="372"/>
      <c r="BO288" s="430"/>
    </row>
    <row r="289" spans="1:67" s="428" customFormat="1" x14ac:dyDescent="0.25">
      <c r="A289" s="345" t="s">
        <v>5684</v>
      </c>
      <c r="B289" s="372"/>
      <c r="C289" s="731"/>
      <c r="D289" s="372"/>
      <c r="E289" s="372"/>
      <c r="F289" s="372"/>
      <c r="G289" s="372"/>
      <c r="H289" s="374"/>
      <c r="I289" s="348" t="s">
        <v>430</v>
      </c>
      <c r="J289" s="348" t="s">
        <v>430</v>
      </c>
      <c r="K289" s="348" t="s">
        <v>430</v>
      </c>
      <c r="L289" s="348" t="s">
        <v>430</v>
      </c>
      <c r="M289" s="348" t="s">
        <v>430</v>
      </c>
      <c r="N289" s="350" t="s">
        <v>430</v>
      </c>
      <c r="O289" s="348" t="s">
        <v>430</v>
      </c>
      <c r="P289" s="348" t="s">
        <v>430</v>
      </c>
      <c r="Q289" s="348" t="s">
        <v>430</v>
      </c>
      <c r="R289" s="348" t="s">
        <v>430</v>
      </c>
      <c r="S289" s="348" t="s">
        <v>430</v>
      </c>
      <c r="T289" s="348" t="s">
        <v>430</v>
      </c>
      <c r="U289" s="348" t="s">
        <v>430</v>
      </c>
      <c r="V289" s="348" t="s">
        <v>430</v>
      </c>
      <c r="W289" s="348" t="s">
        <v>430</v>
      </c>
      <c r="X289" s="348" t="s">
        <v>430</v>
      </c>
      <c r="Y289" s="374"/>
      <c r="Z289" s="346"/>
      <c r="AA289" s="346"/>
      <c r="AB289" s="346"/>
      <c r="AC289" s="346"/>
      <c r="AD289" s="346"/>
      <c r="AE289" s="346"/>
      <c r="AF289" s="346"/>
      <c r="AG289" s="346"/>
      <c r="AH289" s="346"/>
      <c r="AI289" s="346"/>
      <c r="AJ289" s="346"/>
      <c r="AK289" s="346"/>
      <c r="AL289" s="346"/>
      <c r="AM289" s="346"/>
      <c r="AN289" s="346"/>
      <c r="AO289" s="374"/>
      <c r="AP289" s="348" t="s">
        <v>430</v>
      </c>
      <c r="AQ289" s="348" t="s">
        <v>430</v>
      </c>
      <c r="AR289" s="348" t="s">
        <v>430</v>
      </c>
      <c r="AS289" s="348" t="s">
        <v>430</v>
      </c>
      <c r="AT289" s="348" t="s">
        <v>430</v>
      </c>
      <c r="AU289" s="374"/>
      <c r="AV289" s="429"/>
      <c r="AW289" s="429"/>
      <c r="AX289" s="429"/>
      <c r="AY289" s="429"/>
      <c r="AZ289" s="429"/>
      <c r="BA289" s="372"/>
      <c r="BB289" s="375"/>
      <c r="BC289" s="375"/>
      <c r="BD289" s="375"/>
      <c r="BE289" s="375"/>
      <c r="BF289" s="374"/>
      <c r="BG289" s="372"/>
      <c r="BH289" s="372"/>
      <c r="BI289" s="375"/>
      <c r="BJ289" s="375"/>
      <c r="BK289" s="375"/>
      <c r="BL289" s="375"/>
      <c r="BM289" s="372"/>
      <c r="BN289" s="372"/>
      <c r="BO289" s="430"/>
    </row>
    <row r="290" spans="1:67" s="428" customFormat="1" x14ac:dyDescent="0.25">
      <c r="A290" s="345" t="s">
        <v>5685</v>
      </c>
      <c r="B290" s="372"/>
      <c r="C290" s="731"/>
      <c r="D290" s="372"/>
      <c r="E290" s="372"/>
      <c r="F290" s="372"/>
      <c r="G290" s="372"/>
      <c r="H290" s="374"/>
      <c r="I290" s="348">
        <v>-0.70350000000000001</v>
      </c>
      <c r="J290" s="348">
        <v>0.51190000000000002</v>
      </c>
      <c r="K290" s="348">
        <v>-0.75680000000000003</v>
      </c>
      <c r="L290" s="348">
        <v>11.9693</v>
      </c>
      <c r="M290" s="348">
        <v>1.0980000000000001</v>
      </c>
      <c r="N290" s="350">
        <v>4.5644</v>
      </c>
      <c r="O290" s="348" t="s">
        <v>430</v>
      </c>
      <c r="P290" s="348" t="s">
        <v>430</v>
      </c>
      <c r="Q290" s="348" t="s">
        <v>430</v>
      </c>
      <c r="R290" s="348" t="s">
        <v>430</v>
      </c>
      <c r="S290" s="348">
        <v>15.1775</v>
      </c>
      <c r="T290" s="348">
        <v>1.0992</v>
      </c>
      <c r="U290" s="348">
        <v>8.3674999999999997</v>
      </c>
      <c r="V290" s="348">
        <v>1.4718</v>
      </c>
      <c r="W290" s="348">
        <v>0.9264</v>
      </c>
      <c r="X290" s="348" t="s">
        <v>428</v>
      </c>
      <c r="Y290" s="374"/>
      <c r="Z290" s="346"/>
      <c r="AA290" s="346"/>
      <c r="AB290" s="346"/>
      <c r="AC290" s="346"/>
      <c r="AD290" s="346"/>
      <c r="AE290" s="346"/>
      <c r="AF290" s="346"/>
      <c r="AG290" s="346"/>
      <c r="AH290" s="346"/>
      <c r="AI290" s="346"/>
      <c r="AJ290" s="346"/>
      <c r="AK290" s="346"/>
      <c r="AL290" s="346"/>
      <c r="AM290" s="346"/>
      <c r="AN290" s="346"/>
      <c r="AO290" s="374"/>
      <c r="AP290" s="348" t="s">
        <v>430</v>
      </c>
      <c r="AQ290" s="348" t="s">
        <v>430</v>
      </c>
      <c r="AR290" s="348" t="s">
        <v>430</v>
      </c>
      <c r="AS290" s="348" t="s">
        <v>430</v>
      </c>
      <c r="AT290" s="348">
        <v>7.79</v>
      </c>
      <c r="AU290" s="374"/>
      <c r="AV290" s="429"/>
      <c r="AW290" s="429"/>
      <c r="AX290" s="429"/>
      <c r="AY290" s="429"/>
      <c r="AZ290" s="429"/>
      <c r="BA290" s="372"/>
      <c r="BB290" s="375"/>
      <c r="BC290" s="375"/>
      <c r="BD290" s="375"/>
      <c r="BE290" s="375"/>
      <c r="BF290" s="374"/>
      <c r="BG290" s="372"/>
      <c r="BH290" s="372"/>
      <c r="BI290" s="375"/>
      <c r="BJ290" s="375"/>
      <c r="BK290" s="375"/>
      <c r="BL290" s="375"/>
      <c r="BM290" s="372"/>
      <c r="BN290" s="372"/>
      <c r="BO290" s="430"/>
    </row>
    <row r="291" spans="1:67" s="428" customFormat="1" x14ac:dyDescent="0.25">
      <c r="A291" s="345" t="s">
        <v>4382</v>
      </c>
      <c r="B291" s="372"/>
      <c r="C291" s="731"/>
      <c r="D291" s="372"/>
      <c r="E291" s="372"/>
      <c r="F291" s="372"/>
      <c r="G291" s="372"/>
      <c r="H291" s="374"/>
      <c r="I291" s="348" t="s">
        <v>430</v>
      </c>
      <c r="J291" s="348" t="s">
        <v>430</v>
      </c>
      <c r="K291" s="348" t="s">
        <v>430</v>
      </c>
      <c r="L291" s="348" t="s">
        <v>430</v>
      </c>
      <c r="M291" s="348" t="s">
        <v>430</v>
      </c>
      <c r="N291" s="350" t="s">
        <v>430</v>
      </c>
      <c r="O291" s="348" t="s">
        <v>430</v>
      </c>
      <c r="P291" s="348" t="s">
        <v>430</v>
      </c>
      <c r="Q291" s="348" t="s">
        <v>430</v>
      </c>
      <c r="R291" s="348" t="s">
        <v>430</v>
      </c>
      <c r="S291" s="348" t="s">
        <v>430</v>
      </c>
      <c r="T291" s="348" t="s">
        <v>430</v>
      </c>
      <c r="U291" s="348" t="s">
        <v>430</v>
      </c>
      <c r="V291" s="348" t="s">
        <v>430</v>
      </c>
      <c r="W291" s="348" t="s">
        <v>430</v>
      </c>
      <c r="X291" s="348" t="s">
        <v>428</v>
      </c>
      <c r="Y291" s="374"/>
      <c r="Z291" s="346"/>
      <c r="AA291" s="346"/>
      <c r="AB291" s="346"/>
      <c r="AC291" s="346"/>
      <c r="AD291" s="346"/>
      <c r="AE291" s="346"/>
      <c r="AF291" s="346"/>
      <c r="AG291" s="346"/>
      <c r="AH291" s="346"/>
      <c r="AI291" s="346"/>
      <c r="AJ291" s="346"/>
      <c r="AK291" s="346"/>
      <c r="AL291" s="346"/>
      <c r="AM291" s="346"/>
      <c r="AN291" s="346"/>
      <c r="AO291" s="374"/>
      <c r="AP291" s="348" t="s">
        <v>430</v>
      </c>
      <c r="AQ291" s="348" t="s">
        <v>430</v>
      </c>
      <c r="AR291" s="348" t="s">
        <v>430</v>
      </c>
      <c r="AS291" s="348" t="s">
        <v>430</v>
      </c>
      <c r="AT291" s="348" t="s">
        <v>430</v>
      </c>
      <c r="AU291" s="374"/>
      <c r="AV291" s="429"/>
      <c r="AW291" s="429"/>
      <c r="AX291" s="429"/>
      <c r="AY291" s="429"/>
      <c r="AZ291" s="429"/>
      <c r="BA291" s="372"/>
      <c r="BB291" s="375"/>
      <c r="BC291" s="375"/>
      <c r="BD291" s="375"/>
      <c r="BE291" s="375"/>
      <c r="BF291" s="374"/>
      <c r="BG291" s="372"/>
      <c r="BH291" s="372"/>
      <c r="BI291" s="375"/>
      <c r="BJ291" s="375"/>
      <c r="BK291" s="375"/>
      <c r="BL291" s="375"/>
      <c r="BM291" s="372"/>
      <c r="BN291" s="372"/>
      <c r="BO291" s="430"/>
    </row>
    <row r="292" spans="1:67" s="428" customFormat="1" x14ac:dyDescent="0.25">
      <c r="A292" s="345" t="s">
        <v>2494</v>
      </c>
      <c r="B292" s="372"/>
      <c r="C292" s="731"/>
      <c r="D292" s="372"/>
      <c r="E292" s="372"/>
      <c r="F292" s="372"/>
      <c r="G292" s="372"/>
      <c r="H292" s="374"/>
      <c r="I292" s="348">
        <v>0.13489999999999999</v>
      </c>
      <c r="J292" s="348">
        <v>3.2850999999999999</v>
      </c>
      <c r="K292" s="348">
        <v>2.8837999999999999</v>
      </c>
      <c r="L292" s="348">
        <v>16.141400000000001</v>
      </c>
      <c r="M292" s="348">
        <v>10.632300000000001</v>
      </c>
      <c r="N292" s="350">
        <v>13.38</v>
      </c>
      <c r="O292" s="348">
        <v>15.706200000000001</v>
      </c>
      <c r="P292" s="348">
        <v>25.656199999999998</v>
      </c>
      <c r="Q292" s="348">
        <v>15.101000000000001</v>
      </c>
      <c r="R292" s="348">
        <v>13.2295</v>
      </c>
      <c r="S292" s="348">
        <v>16.417000000000002</v>
      </c>
      <c r="T292" s="348">
        <v>11.209300000000001</v>
      </c>
      <c r="U292" s="348">
        <v>13.110900000000001</v>
      </c>
      <c r="V292" s="348">
        <v>10.382400000000001</v>
      </c>
      <c r="W292" s="348">
        <v>3.8816999999999999</v>
      </c>
      <c r="X292" s="348" t="s">
        <v>428</v>
      </c>
      <c r="Y292" s="374"/>
      <c r="Z292" s="346"/>
      <c r="AA292" s="346"/>
      <c r="AB292" s="346"/>
      <c r="AC292" s="346"/>
      <c r="AD292" s="346"/>
      <c r="AE292" s="346"/>
      <c r="AF292" s="346"/>
      <c r="AG292" s="346"/>
      <c r="AH292" s="346"/>
      <c r="AI292" s="346"/>
      <c r="AJ292" s="346"/>
      <c r="AK292" s="346"/>
      <c r="AL292" s="346"/>
      <c r="AM292" s="346"/>
      <c r="AN292" s="346"/>
      <c r="AO292" s="374"/>
      <c r="AP292" s="348">
        <v>17.579999999999998</v>
      </c>
      <c r="AQ292" s="348">
        <v>20.22</v>
      </c>
      <c r="AR292" s="348">
        <v>19.68</v>
      </c>
      <c r="AS292" s="348">
        <v>17.350000000000001</v>
      </c>
      <c r="AT292" s="348">
        <v>21.99</v>
      </c>
      <c r="AU292" s="374"/>
      <c r="AV292" s="429"/>
      <c r="AW292" s="429"/>
      <c r="AX292" s="429"/>
      <c r="AY292" s="429"/>
      <c r="AZ292" s="429"/>
      <c r="BA292" s="372"/>
      <c r="BB292" s="375"/>
      <c r="BC292" s="375"/>
      <c r="BD292" s="375"/>
      <c r="BE292" s="375"/>
      <c r="BF292" s="374"/>
      <c r="BG292" s="372"/>
      <c r="BH292" s="372"/>
      <c r="BI292" s="375"/>
      <c r="BJ292" s="375"/>
      <c r="BK292" s="375"/>
      <c r="BL292" s="375"/>
      <c r="BM292" s="372"/>
      <c r="BN292" s="372"/>
      <c r="BO292" s="430"/>
    </row>
    <row r="293" spans="1:67" s="428" customFormat="1" x14ac:dyDescent="0.25">
      <c r="A293" s="345" t="s">
        <v>5686</v>
      </c>
      <c r="B293" s="372"/>
      <c r="C293" s="731"/>
      <c r="D293" s="372"/>
      <c r="E293" s="372"/>
      <c r="F293" s="372"/>
      <c r="G293" s="372"/>
      <c r="H293" s="374"/>
      <c r="I293" s="348" t="s">
        <v>430</v>
      </c>
      <c r="J293" s="348" t="s">
        <v>430</v>
      </c>
      <c r="K293" s="348" t="s">
        <v>430</v>
      </c>
      <c r="L293" s="348" t="s">
        <v>430</v>
      </c>
      <c r="M293" s="348" t="s">
        <v>430</v>
      </c>
      <c r="N293" s="350" t="s">
        <v>430</v>
      </c>
      <c r="O293" s="348" t="s">
        <v>430</v>
      </c>
      <c r="P293" s="348" t="s">
        <v>430</v>
      </c>
      <c r="Q293" s="348" t="s">
        <v>430</v>
      </c>
      <c r="R293" s="348" t="s">
        <v>430</v>
      </c>
      <c r="S293" s="348" t="s">
        <v>430</v>
      </c>
      <c r="T293" s="348" t="s">
        <v>430</v>
      </c>
      <c r="U293" s="348" t="s">
        <v>430</v>
      </c>
      <c r="V293" s="348" t="s">
        <v>430</v>
      </c>
      <c r="W293" s="348" t="s">
        <v>430</v>
      </c>
      <c r="X293" s="348" t="s">
        <v>430</v>
      </c>
      <c r="Y293" s="374"/>
      <c r="Z293" s="346"/>
      <c r="AA293" s="346"/>
      <c r="AB293" s="346"/>
      <c r="AC293" s="346"/>
      <c r="AD293" s="346"/>
      <c r="AE293" s="346"/>
      <c r="AF293" s="346"/>
      <c r="AG293" s="346"/>
      <c r="AH293" s="346"/>
      <c r="AI293" s="346"/>
      <c r="AJ293" s="346"/>
      <c r="AK293" s="346"/>
      <c r="AL293" s="346"/>
      <c r="AM293" s="346"/>
      <c r="AN293" s="346"/>
      <c r="AO293" s="374"/>
      <c r="AP293" s="348" t="s">
        <v>430</v>
      </c>
      <c r="AQ293" s="348" t="s">
        <v>430</v>
      </c>
      <c r="AR293" s="348" t="s">
        <v>430</v>
      </c>
      <c r="AS293" s="348" t="s">
        <v>430</v>
      </c>
      <c r="AT293" s="348" t="s">
        <v>430</v>
      </c>
      <c r="AU293" s="374"/>
      <c r="AV293" s="429"/>
      <c r="AW293" s="429"/>
      <c r="AX293" s="429"/>
      <c r="AY293" s="429"/>
      <c r="AZ293" s="429"/>
      <c r="BA293" s="372"/>
      <c r="BB293" s="375"/>
      <c r="BC293" s="375"/>
      <c r="BD293" s="375"/>
      <c r="BE293" s="375"/>
      <c r="BF293" s="374"/>
      <c r="BG293" s="372"/>
      <c r="BH293" s="372"/>
      <c r="BI293" s="375"/>
      <c r="BJ293" s="375"/>
      <c r="BK293" s="375"/>
      <c r="BL293" s="375"/>
      <c r="BM293" s="372"/>
      <c r="BN293" s="372"/>
      <c r="BO293" s="430"/>
    </row>
    <row r="294" spans="1:67" s="428" customFormat="1" x14ac:dyDescent="0.25">
      <c r="A294" s="345" t="s">
        <v>5687</v>
      </c>
      <c r="B294" s="372"/>
      <c r="C294" s="731"/>
      <c r="D294" s="372"/>
      <c r="E294" s="372"/>
      <c r="F294" s="372"/>
      <c r="G294" s="372"/>
      <c r="H294" s="374"/>
      <c r="I294" s="348" t="s">
        <v>430</v>
      </c>
      <c r="J294" s="348" t="s">
        <v>430</v>
      </c>
      <c r="K294" s="348" t="s">
        <v>430</v>
      </c>
      <c r="L294" s="348" t="s">
        <v>430</v>
      </c>
      <c r="M294" s="348" t="s">
        <v>430</v>
      </c>
      <c r="N294" s="350" t="s">
        <v>430</v>
      </c>
      <c r="O294" s="348" t="s">
        <v>430</v>
      </c>
      <c r="P294" s="348" t="s">
        <v>430</v>
      </c>
      <c r="Q294" s="348" t="s">
        <v>430</v>
      </c>
      <c r="R294" s="348" t="s">
        <v>430</v>
      </c>
      <c r="S294" s="348" t="s">
        <v>430</v>
      </c>
      <c r="T294" s="348" t="s">
        <v>430</v>
      </c>
      <c r="U294" s="348" t="s">
        <v>430</v>
      </c>
      <c r="V294" s="348" t="s">
        <v>430</v>
      </c>
      <c r="W294" s="348" t="s">
        <v>430</v>
      </c>
      <c r="X294" s="348" t="s">
        <v>430</v>
      </c>
      <c r="Y294" s="374"/>
      <c r="Z294" s="346"/>
      <c r="AA294" s="346"/>
      <c r="AB294" s="346"/>
      <c r="AC294" s="346"/>
      <c r="AD294" s="346"/>
      <c r="AE294" s="346"/>
      <c r="AF294" s="346"/>
      <c r="AG294" s="346"/>
      <c r="AH294" s="346"/>
      <c r="AI294" s="346"/>
      <c r="AJ294" s="346"/>
      <c r="AK294" s="346"/>
      <c r="AL294" s="346"/>
      <c r="AM294" s="346"/>
      <c r="AN294" s="346"/>
      <c r="AO294" s="374"/>
      <c r="AP294" s="348" t="s">
        <v>430</v>
      </c>
      <c r="AQ294" s="348" t="s">
        <v>430</v>
      </c>
      <c r="AR294" s="348" t="s">
        <v>430</v>
      </c>
      <c r="AS294" s="348" t="s">
        <v>430</v>
      </c>
      <c r="AT294" s="348" t="s">
        <v>430</v>
      </c>
      <c r="AU294" s="374"/>
      <c r="AV294" s="429"/>
      <c r="AW294" s="429"/>
      <c r="AX294" s="429"/>
      <c r="AY294" s="429"/>
      <c r="AZ294" s="429"/>
      <c r="BA294" s="372"/>
      <c r="BB294" s="375"/>
      <c r="BC294" s="375"/>
      <c r="BD294" s="375"/>
      <c r="BE294" s="375"/>
      <c r="BF294" s="374"/>
      <c r="BG294" s="372"/>
      <c r="BH294" s="372"/>
      <c r="BI294" s="375"/>
      <c r="BJ294" s="375"/>
      <c r="BK294" s="375"/>
      <c r="BL294" s="375"/>
      <c r="BM294" s="372"/>
      <c r="BN294" s="372"/>
      <c r="BO294" s="430"/>
    </row>
    <row r="295" spans="1:67" s="428" customFormat="1" x14ac:dyDescent="0.25">
      <c r="A295" s="345" t="s">
        <v>2346</v>
      </c>
      <c r="B295" s="372"/>
      <c r="C295" s="731"/>
      <c r="D295" s="372"/>
      <c r="E295" s="372"/>
      <c r="F295" s="372"/>
      <c r="G295" s="372"/>
      <c r="H295" s="374"/>
      <c r="I295" s="348" t="s">
        <v>430</v>
      </c>
      <c r="J295" s="348" t="s">
        <v>430</v>
      </c>
      <c r="K295" s="348" t="s">
        <v>430</v>
      </c>
      <c r="L295" s="348" t="s">
        <v>430</v>
      </c>
      <c r="M295" s="348" t="s">
        <v>430</v>
      </c>
      <c r="N295" s="350" t="s">
        <v>430</v>
      </c>
      <c r="O295" s="348" t="s">
        <v>430</v>
      </c>
      <c r="P295" s="348" t="s">
        <v>430</v>
      </c>
      <c r="Q295" s="348" t="s">
        <v>430</v>
      </c>
      <c r="R295" s="348" t="s">
        <v>430</v>
      </c>
      <c r="S295" s="348" t="s">
        <v>430</v>
      </c>
      <c r="T295" s="348" t="s">
        <v>430</v>
      </c>
      <c r="U295" s="348" t="s">
        <v>430</v>
      </c>
      <c r="V295" s="348" t="s">
        <v>430</v>
      </c>
      <c r="W295" s="348" t="s">
        <v>430</v>
      </c>
      <c r="X295" s="348" t="s">
        <v>428</v>
      </c>
      <c r="Y295" s="374"/>
      <c r="Z295" s="346"/>
      <c r="AA295" s="346"/>
      <c r="AB295" s="346"/>
      <c r="AC295" s="346"/>
      <c r="AD295" s="346"/>
      <c r="AE295" s="346"/>
      <c r="AF295" s="346"/>
      <c r="AG295" s="346"/>
      <c r="AH295" s="346"/>
      <c r="AI295" s="346"/>
      <c r="AJ295" s="346"/>
      <c r="AK295" s="346"/>
      <c r="AL295" s="346"/>
      <c r="AM295" s="346"/>
      <c r="AN295" s="346"/>
      <c r="AO295" s="374"/>
      <c r="AP295" s="348" t="s">
        <v>430</v>
      </c>
      <c r="AQ295" s="348" t="s">
        <v>430</v>
      </c>
      <c r="AR295" s="348" t="s">
        <v>430</v>
      </c>
      <c r="AS295" s="348" t="s">
        <v>430</v>
      </c>
      <c r="AT295" s="348" t="s">
        <v>430</v>
      </c>
      <c r="AU295" s="374"/>
      <c r="AV295" s="429"/>
      <c r="AW295" s="429"/>
      <c r="AX295" s="429"/>
      <c r="AY295" s="429"/>
      <c r="AZ295" s="429"/>
      <c r="BA295" s="372"/>
      <c r="BB295" s="375"/>
      <c r="BC295" s="375"/>
      <c r="BD295" s="375"/>
      <c r="BE295" s="375"/>
      <c r="BF295" s="374"/>
      <c r="BG295" s="372"/>
      <c r="BH295" s="372"/>
      <c r="BI295" s="375"/>
      <c r="BJ295" s="375"/>
      <c r="BK295" s="375"/>
      <c r="BL295" s="375"/>
      <c r="BM295" s="372"/>
      <c r="BN295" s="372"/>
      <c r="BO295" s="430"/>
    </row>
    <row r="296" spans="1:67" s="428" customFormat="1" x14ac:dyDescent="0.25">
      <c r="A296" s="345" t="s">
        <v>4388</v>
      </c>
      <c r="B296" s="372"/>
      <c r="C296" s="731"/>
      <c r="D296" s="372"/>
      <c r="E296" s="372"/>
      <c r="F296" s="372"/>
      <c r="G296" s="372"/>
      <c r="H296" s="374"/>
      <c r="I296" s="348" t="s">
        <v>430</v>
      </c>
      <c r="J296" s="348" t="s">
        <v>430</v>
      </c>
      <c r="K296" s="348" t="s">
        <v>430</v>
      </c>
      <c r="L296" s="348" t="s">
        <v>430</v>
      </c>
      <c r="M296" s="348" t="s">
        <v>430</v>
      </c>
      <c r="N296" s="350" t="s">
        <v>430</v>
      </c>
      <c r="O296" s="348" t="s">
        <v>430</v>
      </c>
      <c r="P296" s="348" t="s">
        <v>430</v>
      </c>
      <c r="Q296" s="348" t="s">
        <v>430</v>
      </c>
      <c r="R296" s="348" t="s">
        <v>430</v>
      </c>
      <c r="S296" s="348" t="s">
        <v>430</v>
      </c>
      <c r="T296" s="348" t="s">
        <v>430</v>
      </c>
      <c r="U296" s="348" t="s">
        <v>430</v>
      </c>
      <c r="V296" s="348" t="s">
        <v>430</v>
      </c>
      <c r="W296" s="348" t="s">
        <v>430</v>
      </c>
      <c r="X296" s="348" t="s">
        <v>430</v>
      </c>
      <c r="Y296" s="374"/>
      <c r="Z296" s="346"/>
      <c r="AA296" s="346"/>
      <c r="AB296" s="346"/>
      <c r="AC296" s="346"/>
      <c r="AD296" s="346"/>
      <c r="AE296" s="346"/>
      <c r="AF296" s="346"/>
      <c r="AG296" s="346"/>
      <c r="AH296" s="346"/>
      <c r="AI296" s="346"/>
      <c r="AJ296" s="346"/>
      <c r="AK296" s="346"/>
      <c r="AL296" s="346"/>
      <c r="AM296" s="346"/>
      <c r="AN296" s="346"/>
      <c r="AO296" s="374"/>
      <c r="AP296" s="348" t="s">
        <v>430</v>
      </c>
      <c r="AQ296" s="348" t="s">
        <v>430</v>
      </c>
      <c r="AR296" s="348" t="s">
        <v>430</v>
      </c>
      <c r="AS296" s="348" t="s">
        <v>430</v>
      </c>
      <c r="AT296" s="348" t="s">
        <v>430</v>
      </c>
      <c r="AU296" s="374"/>
      <c r="AV296" s="429"/>
      <c r="AW296" s="429"/>
      <c r="AX296" s="429"/>
      <c r="AY296" s="429"/>
      <c r="AZ296" s="429"/>
      <c r="BA296" s="372"/>
      <c r="BB296" s="375"/>
      <c r="BC296" s="375"/>
      <c r="BD296" s="375"/>
      <c r="BE296" s="375"/>
      <c r="BF296" s="374"/>
      <c r="BG296" s="372"/>
      <c r="BH296" s="372"/>
      <c r="BI296" s="375"/>
      <c r="BJ296" s="375"/>
      <c r="BK296" s="375"/>
      <c r="BL296" s="375"/>
      <c r="BM296" s="372"/>
      <c r="BN296" s="372"/>
      <c r="BO296" s="430"/>
    </row>
    <row r="297" spans="1:67" s="428" customFormat="1" x14ac:dyDescent="0.25">
      <c r="A297" s="345" t="s">
        <v>5688</v>
      </c>
      <c r="B297" s="372"/>
      <c r="C297" s="731"/>
      <c r="D297" s="372"/>
      <c r="E297" s="372"/>
      <c r="F297" s="372"/>
      <c r="G297" s="372"/>
      <c r="H297" s="374"/>
      <c r="I297" s="348" t="s">
        <v>430</v>
      </c>
      <c r="J297" s="348" t="s">
        <v>430</v>
      </c>
      <c r="K297" s="348" t="s">
        <v>430</v>
      </c>
      <c r="L297" s="348" t="s">
        <v>430</v>
      </c>
      <c r="M297" s="348" t="s">
        <v>430</v>
      </c>
      <c r="N297" s="350" t="s">
        <v>430</v>
      </c>
      <c r="O297" s="348" t="s">
        <v>430</v>
      </c>
      <c r="P297" s="348" t="s">
        <v>430</v>
      </c>
      <c r="Q297" s="348" t="s">
        <v>430</v>
      </c>
      <c r="R297" s="348" t="s">
        <v>430</v>
      </c>
      <c r="S297" s="348" t="s">
        <v>430</v>
      </c>
      <c r="T297" s="348" t="s">
        <v>430</v>
      </c>
      <c r="U297" s="348" t="s">
        <v>430</v>
      </c>
      <c r="V297" s="348" t="s">
        <v>430</v>
      </c>
      <c r="W297" s="348" t="s">
        <v>430</v>
      </c>
      <c r="X297" s="348" t="s">
        <v>430</v>
      </c>
      <c r="Y297" s="374"/>
      <c r="Z297" s="346"/>
      <c r="AA297" s="346"/>
      <c r="AB297" s="346"/>
      <c r="AC297" s="346"/>
      <c r="AD297" s="346"/>
      <c r="AE297" s="346"/>
      <c r="AF297" s="346"/>
      <c r="AG297" s="346"/>
      <c r="AH297" s="346"/>
      <c r="AI297" s="346"/>
      <c r="AJ297" s="346"/>
      <c r="AK297" s="346"/>
      <c r="AL297" s="346"/>
      <c r="AM297" s="346"/>
      <c r="AN297" s="346"/>
      <c r="AO297" s="374"/>
      <c r="AP297" s="348" t="s">
        <v>430</v>
      </c>
      <c r="AQ297" s="348" t="s">
        <v>430</v>
      </c>
      <c r="AR297" s="348" t="s">
        <v>430</v>
      </c>
      <c r="AS297" s="348" t="s">
        <v>430</v>
      </c>
      <c r="AT297" s="348" t="s">
        <v>430</v>
      </c>
      <c r="AU297" s="374"/>
      <c r="AV297" s="429"/>
      <c r="AW297" s="429"/>
      <c r="AX297" s="429"/>
      <c r="AY297" s="429"/>
      <c r="AZ297" s="429"/>
      <c r="BA297" s="372"/>
      <c r="BB297" s="375"/>
      <c r="BC297" s="375"/>
      <c r="BD297" s="375"/>
      <c r="BE297" s="375"/>
      <c r="BF297" s="374"/>
      <c r="BG297" s="372"/>
      <c r="BH297" s="372"/>
      <c r="BI297" s="375"/>
      <c r="BJ297" s="375"/>
      <c r="BK297" s="375"/>
      <c r="BL297" s="375"/>
      <c r="BM297" s="372"/>
      <c r="BN297" s="372"/>
      <c r="BO297" s="430"/>
    </row>
    <row r="298" spans="1:67" s="428" customFormat="1" x14ac:dyDescent="0.25">
      <c r="A298" s="345" t="s">
        <v>5689</v>
      </c>
      <c r="B298" s="372"/>
      <c r="C298" s="731"/>
      <c r="D298" s="372"/>
      <c r="E298" s="372"/>
      <c r="F298" s="372"/>
      <c r="G298" s="372"/>
      <c r="H298" s="374"/>
      <c r="I298" s="348">
        <v>-1.6568000000000001</v>
      </c>
      <c r="J298" s="348">
        <v>-3.6900000000000002E-2</v>
      </c>
      <c r="K298" s="348">
        <v>0.1847</v>
      </c>
      <c r="L298" s="348">
        <v>19.286899999999999</v>
      </c>
      <c r="M298" s="348">
        <v>25.025500000000001</v>
      </c>
      <c r="N298" s="350">
        <v>21.6816</v>
      </c>
      <c r="O298" s="348">
        <v>2.4731999999999998</v>
      </c>
      <c r="P298" s="348">
        <v>29.037700000000001</v>
      </c>
      <c r="Q298" s="348">
        <v>25.847100000000001</v>
      </c>
      <c r="R298" s="348">
        <v>18.165299999999998</v>
      </c>
      <c r="S298" s="348">
        <v>21.3718</v>
      </c>
      <c r="T298" s="348">
        <v>25.056999999999999</v>
      </c>
      <c r="U298" s="348">
        <v>21.669699999999999</v>
      </c>
      <c r="V298" s="348">
        <v>18.180099999999999</v>
      </c>
      <c r="W298" s="348">
        <v>-3.4161000000000001</v>
      </c>
      <c r="X298" s="348" t="s">
        <v>428</v>
      </c>
      <c r="Y298" s="374"/>
      <c r="Z298" s="346"/>
      <c r="AA298" s="346"/>
      <c r="AB298" s="346"/>
      <c r="AC298" s="346"/>
      <c r="AD298" s="346"/>
      <c r="AE298" s="346"/>
      <c r="AF298" s="346"/>
      <c r="AG298" s="346"/>
      <c r="AH298" s="346"/>
      <c r="AI298" s="346"/>
      <c r="AJ298" s="346"/>
      <c r="AK298" s="346"/>
      <c r="AL298" s="346"/>
      <c r="AM298" s="346"/>
      <c r="AN298" s="346"/>
      <c r="AO298" s="374"/>
      <c r="AP298" s="348">
        <v>22.47</v>
      </c>
      <c r="AQ298" s="348">
        <v>27.36</v>
      </c>
      <c r="AR298" s="348">
        <v>21.47</v>
      </c>
      <c r="AS298" s="348">
        <v>17.57</v>
      </c>
      <c r="AT298" s="348">
        <v>38.75</v>
      </c>
      <c r="AU298" s="374"/>
      <c r="AV298" s="429"/>
      <c r="AW298" s="429"/>
      <c r="AX298" s="429"/>
      <c r="AY298" s="429"/>
      <c r="AZ298" s="429"/>
      <c r="BA298" s="372"/>
      <c r="BB298" s="375"/>
      <c r="BC298" s="375"/>
      <c r="BD298" s="375"/>
      <c r="BE298" s="375"/>
      <c r="BF298" s="374"/>
      <c r="BG298" s="372"/>
      <c r="BH298" s="372"/>
      <c r="BI298" s="375"/>
      <c r="BJ298" s="375"/>
      <c r="BK298" s="375"/>
      <c r="BL298" s="375"/>
      <c r="BM298" s="372"/>
      <c r="BN298" s="372"/>
      <c r="BO298" s="430"/>
    </row>
    <row r="299" spans="1:67" s="428" customFormat="1" x14ac:dyDescent="0.25">
      <c r="A299" s="345" t="s">
        <v>4391</v>
      </c>
      <c r="B299" s="372"/>
      <c r="C299" s="731"/>
      <c r="D299" s="372"/>
      <c r="E299" s="372"/>
      <c r="F299" s="372"/>
      <c r="G299" s="372"/>
      <c r="H299" s="374"/>
      <c r="I299" s="348" t="s">
        <v>430</v>
      </c>
      <c r="J299" s="348" t="s">
        <v>430</v>
      </c>
      <c r="K299" s="348" t="s">
        <v>430</v>
      </c>
      <c r="L299" s="348" t="s">
        <v>430</v>
      </c>
      <c r="M299" s="348" t="s">
        <v>430</v>
      </c>
      <c r="N299" s="350" t="s">
        <v>430</v>
      </c>
      <c r="O299" s="348" t="s">
        <v>430</v>
      </c>
      <c r="P299" s="348" t="s">
        <v>430</v>
      </c>
      <c r="Q299" s="348" t="s">
        <v>430</v>
      </c>
      <c r="R299" s="348" t="s">
        <v>430</v>
      </c>
      <c r="S299" s="348" t="s">
        <v>430</v>
      </c>
      <c r="T299" s="348" t="s">
        <v>430</v>
      </c>
      <c r="U299" s="348" t="s">
        <v>430</v>
      </c>
      <c r="V299" s="348" t="s">
        <v>430</v>
      </c>
      <c r="W299" s="348" t="s">
        <v>430</v>
      </c>
      <c r="X299" s="348" t="s">
        <v>430</v>
      </c>
      <c r="Y299" s="374"/>
      <c r="Z299" s="346"/>
      <c r="AA299" s="346"/>
      <c r="AB299" s="346"/>
      <c r="AC299" s="346"/>
      <c r="AD299" s="346"/>
      <c r="AE299" s="346"/>
      <c r="AF299" s="346"/>
      <c r="AG299" s="346"/>
      <c r="AH299" s="346"/>
      <c r="AI299" s="346"/>
      <c r="AJ299" s="346"/>
      <c r="AK299" s="346"/>
      <c r="AL299" s="346"/>
      <c r="AM299" s="346"/>
      <c r="AN299" s="346"/>
      <c r="AO299" s="374"/>
      <c r="AP299" s="348" t="s">
        <v>430</v>
      </c>
      <c r="AQ299" s="348" t="s">
        <v>430</v>
      </c>
      <c r="AR299" s="348" t="s">
        <v>430</v>
      </c>
      <c r="AS299" s="348" t="s">
        <v>430</v>
      </c>
      <c r="AT299" s="348" t="s">
        <v>430</v>
      </c>
      <c r="AU299" s="374"/>
      <c r="AV299" s="429"/>
      <c r="AW299" s="429"/>
      <c r="AX299" s="429"/>
      <c r="AY299" s="429"/>
      <c r="AZ299" s="429"/>
      <c r="BA299" s="372"/>
      <c r="BB299" s="375"/>
      <c r="BC299" s="375"/>
      <c r="BD299" s="375"/>
      <c r="BE299" s="375"/>
      <c r="BF299" s="374"/>
      <c r="BG299" s="372"/>
      <c r="BH299" s="372"/>
      <c r="BI299" s="375"/>
      <c r="BJ299" s="375"/>
      <c r="BK299" s="375"/>
      <c r="BL299" s="375"/>
      <c r="BM299" s="372"/>
      <c r="BN299" s="372"/>
      <c r="BO299" s="430"/>
    </row>
    <row r="300" spans="1:67" s="428" customFormat="1" x14ac:dyDescent="0.25">
      <c r="A300" s="345" t="s">
        <v>2497</v>
      </c>
      <c r="B300" s="372"/>
      <c r="C300" s="731"/>
      <c r="D300" s="372"/>
      <c r="E300" s="372"/>
      <c r="F300" s="372"/>
      <c r="G300" s="372"/>
      <c r="H300" s="374"/>
      <c r="I300" s="348" t="s">
        <v>430</v>
      </c>
      <c r="J300" s="348" t="s">
        <v>430</v>
      </c>
      <c r="K300" s="348" t="s">
        <v>430</v>
      </c>
      <c r="L300" s="348" t="s">
        <v>430</v>
      </c>
      <c r="M300" s="348" t="s">
        <v>430</v>
      </c>
      <c r="N300" s="350" t="s">
        <v>430</v>
      </c>
      <c r="O300" s="348" t="s">
        <v>430</v>
      </c>
      <c r="P300" s="348" t="s">
        <v>430</v>
      </c>
      <c r="Q300" s="348" t="s">
        <v>430</v>
      </c>
      <c r="R300" s="348" t="s">
        <v>430</v>
      </c>
      <c r="S300" s="348" t="s">
        <v>430</v>
      </c>
      <c r="T300" s="348" t="s">
        <v>430</v>
      </c>
      <c r="U300" s="348" t="s">
        <v>430</v>
      </c>
      <c r="V300" s="348" t="s">
        <v>430</v>
      </c>
      <c r="W300" s="348" t="s">
        <v>430</v>
      </c>
      <c r="X300" s="348" t="s">
        <v>430</v>
      </c>
      <c r="Y300" s="374"/>
      <c r="Z300" s="346"/>
      <c r="AA300" s="346"/>
      <c r="AB300" s="346"/>
      <c r="AC300" s="346"/>
      <c r="AD300" s="346"/>
      <c r="AE300" s="346"/>
      <c r="AF300" s="346"/>
      <c r="AG300" s="346"/>
      <c r="AH300" s="346"/>
      <c r="AI300" s="346"/>
      <c r="AJ300" s="346"/>
      <c r="AK300" s="346"/>
      <c r="AL300" s="346"/>
      <c r="AM300" s="346"/>
      <c r="AN300" s="346"/>
      <c r="AO300" s="374"/>
      <c r="AP300" s="348" t="s">
        <v>430</v>
      </c>
      <c r="AQ300" s="348" t="s">
        <v>430</v>
      </c>
      <c r="AR300" s="348" t="s">
        <v>430</v>
      </c>
      <c r="AS300" s="348" t="s">
        <v>430</v>
      </c>
      <c r="AT300" s="348" t="s">
        <v>430</v>
      </c>
      <c r="AU300" s="374"/>
      <c r="AV300" s="429"/>
      <c r="AW300" s="429"/>
      <c r="AX300" s="429"/>
      <c r="AY300" s="429"/>
      <c r="AZ300" s="429"/>
      <c r="BA300" s="372"/>
      <c r="BB300" s="375"/>
      <c r="BC300" s="375"/>
      <c r="BD300" s="375"/>
      <c r="BE300" s="375"/>
      <c r="BF300" s="374"/>
      <c r="BG300" s="372"/>
      <c r="BH300" s="372"/>
      <c r="BI300" s="375"/>
      <c r="BJ300" s="375"/>
      <c r="BK300" s="375"/>
      <c r="BL300" s="375"/>
      <c r="BM300" s="372"/>
      <c r="BN300" s="372"/>
      <c r="BO300" s="430"/>
    </row>
    <row r="301" spans="1:67" s="428" customFormat="1" x14ac:dyDescent="0.25">
      <c r="A301" s="345" t="s">
        <v>5690</v>
      </c>
      <c r="B301" s="372"/>
      <c r="C301" s="731"/>
      <c r="D301" s="372"/>
      <c r="E301" s="372"/>
      <c r="F301" s="372"/>
      <c r="G301" s="372"/>
      <c r="H301" s="374"/>
      <c r="I301" s="348">
        <v>0.24160000000000001</v>
      </c>
      <c r="J301" s="348">
        <v>1.361</v>
      </c>
      <c r="K301" s="348">
        <v>4.2495000000000003</v>
      </c>
      <c r="L301" s="348">
        <v>14.3659</v>
      </c>
      <c r="M301" s="348">
        <v>-3.6922999999999999</v>
      </c>
      <c r="N301" s="350">
        <v>-6.4321000000000002</v>
      </c>
      <c r="O301" s="348" t="s">
        <v>430</v>
      </c>
      <c r="P301" s="348" t="s">
        <v>430</v>
      </c>
      <c r="Q301" s="348" t="s">
        <v>430</v>
      </c>
      <c r="R301" s="348" t="s">
        <v>430</v>
      </c>
      <c r="S301" s="348">
        <v>17.724399999999999</v>
      </c>
      <c r="T301" s="348">
        <v>-2.6720000000000002</v>
      </c>
      <c r="U301" s="348">
        <v>-6.0326000000000004</v>
      </c>
      <c r="V301" s="348">
        <v>-8.7073999999999998</v>
      </c>
      <c r="W301" s="348">
        <v>3.0956999999999999</v>
      </c>
      <c r="X301" s="348" t="s">
        <v>428</v>
      </c>
      <c r="Y301" s="374"/>
      <c r="Z301" s="346"/>
      <c r="AA301" s="346"/>
      <c r="AB301" s="346"/>
      <c r="AC301" s="346"/>
      <c r="AD301" s="346"/>
      <c r="AE301" s="346"/>
      <c r="AF301" s="346"/>
      <c r="AG301" s="346"/>
      <c r="AH301" s="346"/>
      <c r="AI301" s="346"/>
      <c r="AJ301" s="346"/>
      <c r="AK301" s="346"/>
      <c r="AL301" s="346"/>
      <c r="AM301" s="346"/>
      <c r="AN301" s="346"/>
      <c r="AO301" s="374"/>
      <c r="AP301" s="348" t="s">
        <v>430</v>
      </c>
      <c r="AQ301" s="348" t="s">
        <v>430</v>
      </c>
      <c r="AR301" s="348" t="s">
        <v>430</v>
      </c>
      <c r="AS301" s="348" t="s">
        <v>430</v>
      </c>
      <c r="AT301" s="348">
        <v>-2.23</v>
      </c>
      <c r="AU301" s="374"/>
      <c r="AV301" s="429"/>
      <c r="AW301" s="429"/>
      <c r="AX301" s="429"/>
      <c r="AY301" s="429"/>
      <c r="AZ301" s="429"/>
      <c r="BA301" s="372"/>
      <c r="BB301" s="375"/>
      <c r="BC301" s="375"/>
      <c r="BD301" s="375"/>
      <c r="BE301" s="375"/>
      <c r="BF301" s="374"/>
      <c r="BG301" s="372"/>
      <c r="BH301" s="372"/>
      <c r="BI301" s="375"/>
      <c r="BJ301" s="375"/>
      <c r="BK301" s="375"/>
      <c r="BL301" s="375"/>
      <c r="BM301" s="372"/>
      <c r="BN301" s="372"/>
      <c r="BO301" s="430"/>
    </row>
    <row r="302" spans="1:67" s="428" customFormat="1" x14ac:dyDescent="0.25">
      <c r="A302" s="345" t="s">
        <v>4393</v>
      </c>
      <c r="B302" s="372"/>
      <c r="C302" s="731"/>
      <c r="D302" s="372"/>
      <c r="E302" s="372"/>
      <c r="F302" s="372"/>
      <c r="G302" s="372"/>
      <c r="H302" s="374"/>
      <c r="I302" s="348">
        <v>-7.8E-2</v>
      </c>
      <c r="J302" s="348">
        <v>-0.40379999999999999</v>
      </c>
      <c r="K302" s="348">
        <v>-1.3190999999999999</v>
      </c>
      <c r="L302" s="348">
        <v>11.1317</v>
      </c>
      <c r="M302" s="348">
        <v>3.4710999999999999</v>
      </c>
      <c r="N302" s="350">
        <v>8.8008000000000006</v>
      </c>
      <c r="O302" s="348" t="s">
        <v>430</v>
      </c>
      <c r="P302" s="348" t="s">
        <v>430</v>
      </c>
      <c r="Q302" s="348" t="s">
        <v>430</v>
      </c>
      <c r="R302" s="348" t="s">
        <v>430</v>
      </c>
      <c r="S302" s="348">
        <v>12.431699999999999</v>
      </c>
      <c r="T302" s="348">
        <v>2.7319</v>
      </c>
      <c r="U302" s="348">
        <v>8.6268999999999991</v>
      </c>
      <c r="V302" s="348">
        <v>6.3094000000000001</v>
      </c>
      <c r="W302" s="348">
        <v>-1.0817000000000001</v>
      </c>
      <c r="X302" s="348" t="s">
        <v>428</v>
      </c>
      <c r="Y302" s="374"/>
      <c r="Z302" s="346"/>
      <c r="AA302" s="346"/>
      <c r="AB302" s="346"/>
      <c r="AC302" s="346"/>
      <c r="AD302" s="346"/>
      <c r="AE302" s="346"/>
      <c r="AF302" s="346"/>
      <c r="AG302" s="346"/>
      <c r="AH302" s="346"/>
      <c r="AI302" s="346"/>
      <c r="AJ302" s="346"/>
      <c r="AK302" s="346"/>
      <c r="AL302" s="346"/>
      <c r="AM302" s="346"/>
      <c r="AN302" s="346"/>
      <c r="AO302" s="374"/>
      <c r="AP302" s="348" t="s">
        <v>430</v>
      </c>
      <c r="AQ302" s="348" t="s">
        <v>430</v>
      </c>
      <c r="AR302" s="348" t="s">
        <v>430</v>
      </c>
      <c r="AS302" s="348" t="s">
        <v>430</v>
      </c>
      <c r="AT302" s="348">
        <v>9.86</v>
      </c>
      <c r="AU302" s="374"/>
      <c r="AV302" s="429"/>
      <c r="AW302" s="429"/>
      <c r="AX302" s="429"/>
      <c r="AY302" s="429"/>
      <c r="AZ302" s="429"/>
      <c r="BA302" s="372"/>
      <c r="BB302" s="375"/>
      <c r="BC302" s="375"/>
      <c r="BD302" s="375"/>
      <c r="BE302" s="375"/>
      <c r="BF302" s="374"/>
      <c r="BG302" s="372"/>
      <c r="BH302" s="372"/>
      <c r="BI302" s="375"/>
      <c r="BJ302" s="375"/>
      <c r="BK302" s="375"/>
      <c r="BL302" s="375"/>
      <c r="BM302" s="372"/>
      <c r="BN302" s="372"/>
      <c r="BO302" s="430"/>
    </row>
    <row r="303" spans="1:67" s="428" customFormat="1" x14ac:dyDescent="0.25">
      <c r="A303" s="345" t="s">
        <v>5691</v>
      </c>
      <c r="B303" s="372"/>
      <c r="C303" s="731"/>
      <c r="D303" s="372"/>
      <c r="E303" s="372"/>
      <c r="F303" s="372"/>
      <c r="G303" s="372"/>
      <c r="H303" s="374"/>
      <c r="I303" s="348">
        <v>0.59650000000000003</v>
      </c>
      <c r="J303" s="348">
        <v>7.8799999999999995E-2</v>
      </c>
      <c r="K303" s="348">
        <v>3.3246000000000002</v>
      </c>
      <c r="L303" s="348">
        <v>13.1191</v>
      </c>
      <c r="M303" s="348">
        <v>0.54769999999999996</v>
      </c>
      <c r="N303" s="350">
        <v>4.8238000000000003</v>
      </c>
      <c r="O303" s="348">
        <v>3.9417</v>
      </c>
      <c r="P303" s="348">
        <v>19.5764</v>
      </c>
      <c r="Q303" s="348">
        <v>16.4039</v>
      </c>
      <c r="R303" s="348">
        <v>15.0448</v>
      </c>
      <c r="S303" s="348">
        <v>16.211099999999998</v>
      </c>
      <c r="T303" s="348">
        <v>0.17349999999999999</v>
      </c>
      <c r="U303" s="348">
        <v>5.3476999999999997</v>
      </c>
      <c r="V303" s="348">
        <v>2.2522000000000002</v>
      </c>
      <c r="W303" s="348">
        <v>2.2625000000000002</v>
      </c>
      <c r="X303" s="348" t="s">
        <v>428</v>
      </c>
      <c r="Y303" s="374"/>
      <c r="Z303" s="346"/>
      <c r="AA303" s="346"/>
      <c r="AB303" s="346"/>
      <c r="AC303" s="346"/>
      <c r="AD303" s="346"/>
      <c r="AE303" s="346"/>
      <c r="AF303" s="346"/>
      <c r="AG303" s="346"/>
      <c r="AH303" s="346"/>
      <c r="AI303" s="346"/>
      <c r="AJ303" s="346"/>
      <c r="AK303" s="346"/>
      <c r="AL303" s="346"/>
      <c r="AM303" s="346"/>
      <c r="AN303" s="346"/>
      <c r="AO303" s="374"/>
      <c r="AP303" s="348">
        <v>15.75</v>
      </c>
      <c r="AQ303" s="348">
        <v>18.46</v>
      </c>
      <c r="AR303" s="348">
        <v>15.88</v>
      </c>
      <c r="AS303" s="348">
        <v>10.95</v>
      </c>
      <c r="AT303" s="348">
        <v>7.4</v>
      </c>
      <c r="AU303" s="374"/>
      <c r="AV303" s="429"/>
      <c r="AW303" s="429"/>
      <c r="AX303" s="429"/>
      <c r="AY303" s="429"/>
      <c r="AZ303" s="429"/>
      <c r="BA303" s="372"/>
      <c r="BB303" s="375"/>
      <c r="BC303" s="375"/>
      <c r="BD303" s="375"/>
      <c r="BE303" s="375"/>
      <c r="BF303" s="374"/>
      <c r="BG303" s="372"/>
      <c r="BH303" s="372"/>
      <c r="BI303" s="375"/>
      <c r="BJ303" s="375"/>
      <c r="BK303" s="375"/>
      <c r="BL303" s="375"/>
      <c r="BM303" s="372"/>
      <c r="BN303" s="372"/>
      <c r="BO303" s="430"/>
    </row>
    <row r="304" spans="1:67" s="428" customFormat="1" x14ac:dyDescent="0.25">
      <c r="A304" s="345" t="s">
        <v>4394</v>
      </c>
      <c r="B304" s="372"/>
      <c r="C304" s="731"/>
      <c r="D304" s="372"/>
      <c r="E304" s="372"/>
      <c r="F304" s="372"/>
      <c r="G304" s="372"/>
      <c r="H304" s="374"/>
      <c r="I304" s="348">
        <v>1.0374000000000001</v>
      </c>
      <c r="J304" s="348">
        <v>3.8100000000000002E-2</v>
      </c>
      <c r="K304" s="348">
        <v>2.4373</v>
      </c>
      <c r="L304" s="348">
        <v>4.4657</v>
      </c>
      <c r="M304" s="348">
        <v>-9.34</v>
      </c>
      <c r="N304" s="350">
        <v>-5.0263999999999998</v>
      </c>
      <c r="O304" s="348">
        <v>0.89800000000000002</v>
      </c>
      <c r="P304" s="348">
        <v>8.1714000000000002</v>
      </c>
      <c r="Q304" s="348">
        <v>9.1820000000000004</v>
      </c>
      <c r="R304" s="348">
        <v>12.6411</v>
      </c>
      <c r="S304" s="348">
        <v>7.5452000000000004</v>
      </c>
      <c r="T304" s="348">
        <v>-9.1399000000000008</v>
      </c>
      <c r="U304" s="348">
        <v>-3.3702000000000001</v>
      </c>
      <c r="V304" s="348">
        <v>-6.9462999999999999</v>
      </c>
      <c r="W304" s="348">
        <v>3.2776999999999998</v>
      </c>
      <c r="X304" s="348">
        <v>10.727</v>
      </c>
      <c r="Y304" s="374"/>
      <c r="Z304" s="346"/>
      <c r="AA304" s="346"/>
      <c r="AB304" s="346"/>
      <c r="AC304" s="346"/>
      <c r="AD304" s="346"/>
      <c r="AE304" s="346"/>
      <c r="AF304" s="346"/>
      <c r="AG304" s="346"/>
      <c r="AH304" s="346"/>
      <c r="AI304" s="346"/>
      <c r="AJ304" s="346"/>
      <c r="AK304" s="346"/>
      <c r="AL304" s="346"/>
      <c r="AM304" s="346"/>
      <c r="AN304" s="346"/>
      <c r="AO304" s="374"/>
      <c r="AP304" s="348">
        <v>11.34</v>
      </c>
      <c r="AQ304" s="348">
        <v>10.27</v>
      </c>
      <c r="AR304" s="348">
        <v>6.53</v>
      </c>
      <c r="AS304" s="348">
        <v>1.76</v>
      </c>
      <c r="AT304" s="348">
        <v>-8.3699999999999992</v>
      </c>
      <c r="AU304" s="374"/>
      <c r="AV304" s="429"/>
      <c r="AW304" s="429"/>
      <c r="AX304" s="429"/>
      <c r="AY304" s="429"/>
      <c r="AZ304" s="429"/>
      <c r="BA304" s="372"/>
      <c r="BB304" s="375"/>
      <c r="BC304" s="375"/>
      <c r="BD304" s="375"/>
      <c r="BE304" s="375"/>
      <c r="BF304" s="374"/>
      <c r="BG304" s="372"/>
      <c r="BH304" s="372"/>
      <c r="BI304" s="375"/>
      <c r="BJ304" s="375"/>
      <c r="BK304" s="375"/>
      <c r="BL304" s="375"/>
      <c r="BM304" s="372"/>
      <c r="BN304" s="372"/>
      <c r="BO304" s="430"/>
    </row>
    <row r="305" spans="1:67" s="428" customFormat="1" x14ac:dyDescent="0.25">
      <c r="A305" s="345" t="s">
        <v>5692</v>
      </c>
      <c r="B305" s="372"/>
      <c r="C305" s="731"/>
      <c r="D305" s="372"/>
      <c r="E305" s="372"/>
      <c r="F305" s="372"/>
      <c r="G305" s="372"/>
      <c r="H305" s="374"/>
      <c r="I305" s="348" t="s">
        <v>430</v>
      </c>
      <c r="J305" s="348" t="s">
        <v>430</v>
      </c>
      <c r="K305" s="348" t="s">
        <v>430</v>
      </c>
      <c r="L305" s="348" t="s">
        <v>430</v>
      </c>
      <c r="M305" s="348" t="s">
        <v>430</v>
      </c>
      <c r="N305" s="350" t="s">
        <v>430</v>
      </c>
      <c r="O305" s="348" t="s">
        <v>430</v>
      </c>
      <c r="P305" s="348" t="s">
        <v>430</v>
      </c>
      <c r="Q305" s="348" t="s">
        <v>430</v>
      </c>
      <c r="R305" s="348" t="s">
        <v>430</v>
      </c>
      <c r="S305" s="348" t="s">
        <v>430</v>
      </c>
      <c r="T305" s="348" t="s">
        <v>430</v>
      </c>
      <c r="U305" s="348" t="s">
        <v>430</v>
      </c>
      <c r="V305" s="348" t="s">
        <v>430</v>
      </c>
      <c r="W305" s="348" t="s">
        <v>430</v>
      </c>
      <c r="X305" s="348" t="s">
        <v>430</v>
      </c>
      <c r="Y305" s="374"/>
      <c r="Z305" s="346"/>
      <c r="AA305" s="346"/>
      <c r="AB305" s="346"/>
      <c r="AC305" s="346"/>
      <c r="AD305" s="346"/>
      <c r="AE305" s="346"/>
      <c r="AF305" s="346"/>
      <c r="AG305" s="346"/>
      <c r="AH305" s="346"/>
      <c r="AI305" s="346"/>
      <c r="AJ305" s="346"/>
      <c r="AK305" s="346"/>
      <c r="AL305" s="346"/>
      <c r="AM305" s="346"/>
      <c r="AN305" s="346"/>
      <c r="AO305" s="374"/>
      <c r="AP305" s="348" t="s">
        <v>430</v>
      </c>
      <c r="AQ305" s="348" t="s">
        <v>430</v>
      </c>
      <c r="AR305" s="348" t="s">
        <v>430</v>
      </c>
      <c r="AS305" s="348" t="s">
        <v>430</v>
      </c>
      <c r="AT305" s="348" t="s">
        <v>430</v>
      </c>
      <c r="AU305" s="374"/>
      <c r="AV305" s="429"/>
      <c r="AW305" s="429"/>
      <c r="AX305" s="429"/>
      <c r="AY305" s="429"/>
      <c r="AZ305" s="429"/>
      <c r="BA305" s="372"/>
      <c r="BB305" s="375"/>
      <c r="BC305" s="375"/>
      <c r="BD305" s="375"/>
      <c r="BE305" s="375"/>
      <c r="BF305" s="374"/>
      <c r="BG305" s="372"/>
      <c r="BH305" s="372"/>
      <c r="BI305" s="375"/>
      <c r="BJ305" s="375"/>
      <c r="BK305" s="375"/>
      <c r="BL305" s="375"/>
      <c r="BM305" s="372"/>
      <c r="BN305" s="372"/>
      <c r="BO305" s="430"/>
    </row>
    <row r="306" spans="1:67" s="428" customFormat="1" x14ac:dyDescent="0.25">
      <c r="A306" s="345" t="s">
        <v>5693</v>
      </c>
      <c r="B306" s="372"/>
      <c r="C306" s="731"/>
      <c r="D306" s="372"/>
      <c r="E306" s="372"/>
      <c r="F306" s="372"/>
      <c r="G306" s="372"/>
      <c r="H306" s="374"/>
      <c r="I306" s="348" t="s">
        <v>430</v>
      </c>
      <c r="J306" s="348" t="s">
        <v>430</v>
      </c>
      <c r="K306" s="348" t="s">
        <v>430</v>
      </c>
      <c r="L306" s="348" t="s">
        <v>430</v>
      </c>
      <c r="M306" s="348" t="s">
        <v>430</v>
      </c>
      <c r="N306" s="350" t="s">
        <v>430</v>
      </c>
      <c r="O306" s="348" t="s">
        <v>430</v>
      </c>
      <c r="P306" s="348" t="s">
        <v>430</v>
      </c>
      <c r="Q306" s="348" t="s">
        <v>430</v>
      </c>
      <c r="R306" s="348" t="s">
        <v>430</v>
      </c>
      <c r="S306" s="348" t="s">
        <v>430</v>
      </c>
      <c r="T306" s="348" t="s">
        <v>430</v>
      </c>
      <c r="U306" s="348" t="s">
        <v>430</v>
      </c>
      <c r="V306" s="348" t="s">
        <v>430</v>
      </c>
      <c r="W306" s="348" t="s">
        <v>430</v>
      </c>
      <c r="X306" s="348" t="s">
        <v>430</v>
      </c>
      <c r="Y306" s="374"/>
      <c r="Z306" s="346"/>
      <c r="AA306" s="346"/>
      <c r="AB306" s="346"/>
      <c r="AC306" s="346"/>
      <c r="AD306" s="346"/>
      <c r="AE306" s="346"/>
      <c r="AF306" s="346"/>
      <c r="AG306" s="346"/>
      <c r="AH306" s="346"/>
      <c r="AI306" s="346"/>
      <c r="AJ306" s="346"/>
      <c r="AK306" s="346"/>
      <c r="AL306" s="346"/>
      <c r="AM306" s="346"/>
      <c r="AN306" s="346"/>
      <c r="AO306" s="374"/>
      <c r="AP306" s="348" t="s">
        <v>430</v>
      </c>
      <c r="AQ306" s="348" t="s">
        <v>430</v>
      </c>
      <c r="AR306" s="348" t="s">
        <v>430</v>
      </c>
      <c r="AS306" s="348" t="s">
        <v>430</v>
      </c>
      <c r="AT306" s="348" t="s">
        <v>430</v>
      </c>
      <c r="AU306" s="374"/>
      <c r="AV306" s="429"/>
      <c r="AW306" s="429"/>
      <c r="AX306" s="429"/>
      <c r="AY306" s="429"/>
      <c r="AZ306" s="429"/>
      <c r="BA306" s="372"/>
      <c r="BB306" s="375"/>
      <c r="BC306" s="375"/>
      <c r="BD306" s="375"/>
      <c r="BE306" s="375"/>
      <c r="BF306" s="374"/>
      <c r="BG306" s="372"/>
      <c r="BH306" s="372"/>
      <c r="BI306" s="375"/>
      <c r="BJ306" s="375"/>
      <c r="BK306" s="375"/>
      <c r="BL306" s="375"/>
      <c r="BM306" s="372"/>
      <c r="BN306" s="372"/>
      <c r="BO306" s="430"/>
    </row>
    <row r="307" spans="1:67" s="428" customFormat="1" x14ac:dyDescent="0.25">
      <c r="A307" s="345" t="s">
        <v>5694</v>
      </c>
      <c r="B307" s="372"/>
      <c r="C307" s="731"/>
      <c r="D307" s="372"/>
      <c r="E307" s="372"/>
      <c r="F307" s="372"/>
      <c r="G307" s="372"/>
      <c r="H307" s="374"/>
      <c r="I307" s="348" t="s">
        <v>430</v>
      </c>
      <c r="J307" s="348" t="s">
        <v>430</v>
      </c>
      <c r="K307" s="348" t="s">
        <v>430</v>
      </c>
      <c r="L307" s="348" t="s">
        <v>430</v>
      </c>
      <c r="M307" s="348" t="s">
        <v>430</v>
      </c>
      <c r="N307" s="350" t="s">
        <v>430</v>
      </c>
      <c r="O307" s="348" t="s">
        <v>430</v>
      </c>
      <c r="P307" s="348" t="s">
        <v>430</v>
      </c>
      <c r="Q307" s="348" t="s">
        <v>430</v>
      </c>
      <c r="R307" s="348" t="s">
        <v>430</v>
      </c>
      <c r="S307" s="348" t="s">
        <v>430</v>
      </c>
      <c r="T307" s="348" t="s">
        <v>430</v>
      </c>
      <c r="U307" s="348" t="s">
        <v>430</v>
      </c>
      <c r="V307" s="348" t="s">
        <v>430</v>
      </c>
      <c r="W307" s="348" t="s">
        <v>430</v>
      </c>
      <c r="X307" s="348" t="s">
        <v>430</v>
      </c>
      <c r="Y307" s="374"/>
      <c r="Z307" s="346"/>
      <c r="AA307" s="346"/>
      <c r="AB307" s="346"/>
      <c r="AC307" s="346"/>
      <c r="AD307" s="346"/>
      <c r="AE307" s="346"/>
      <c r="AF307" s="346"/>
      <c r="AG307" s="346"/>
      <c r="AH307" s="346"/>
      <c r="AI307" s="346"/>
      <c r="AJ307" s="346"/>
      <c r="AK307" s="346"/>
      <c r="AL307" s="346"/>
      <c r="AM307" s="346"/>
      <c r="AN307" s="346"/>
      <c r="AO307" s="374"/>
      <c r="AP307" s="348" t="s">
        <v>430</v>
      </c>
      <c r="AQ307" s="348" t="s">
        <v>430</v>
      </c>
      <c r="AR307" s="348" t="s">
        <v>430</v>
      </c>
      <c r="AS307" s="348" t="s">
        <v>430</v>
      </c>
      <c r="AT307" s="348" t="s">
        <v>430</v>
      </c>
      <c r="AU307" s="374"/>
      <c r="AV307" s="429"/>
      <c r="AW307" s="429"/>
      <c r="AX307" s="429"/>
      <c r="AY307" s="429"/>
      <c r="AZ307" s="429"/>
      <c r="BA307" s="372"/>
      <c r="BB307" s="375"/>
      <c r="BC307" s="375"/>
      <c r="BD307" s="375"/>
      <c r="BE307" s="375"/>
      <c r="BF307" s="374"/>
      <c r="BG307" s="372"/>
      <c r="BH307" s="372"/>
      <c r="BI307" s="375"/>
      <c r="BJ307" s="375"/>
      <c r="BK307" s="375"/>
      <c r="BL307" s="375"/>
      <c r="BM307" s="372"/>
      <c r="BN307" s="372"/>
      <c r="BO307" s="430"/>
    </row>
    <row r="308" spans="1:67" s="428" customFormat="1" x14ac:dyDescent="0.25">
      <c r="A308" s="345" t="s">
        <v>5695</v>
      </c>
      <c r="B308" s="372"/>
      <c r="C308" s="731"/>
      <c r="D308" s="372"/>
      <c r="E308" s="372"/>
      <c r="F308" s="372"/>
      <c r="G308" s="372"/>
      <c r="H308" s="374"/>
      <c r="I308" s="348" t="s">
        <v>430</v>
      </c>
      <c r="J308" s="348" t="s">
        <v>430</v>
      </c>
      <c r="K308" s="348" t="s">
        <v>430</v>
      </c>
      <c r="L308" s="348" t="s">
        <v>430</v>
      </c>
      <c r="M308" s="348" t="s">
        <v>430</v>
      </c>
      <c r="N308" s="350" t="s">
        <v>430</v>
      </c>
      <c r="O308" s="348" t="s">
        <v>430</v>
      </c>
      <c r="P308" s="348" t="s">
        <v>430</v>
      </c>
      <c r="Q308" s="348" t="s">
        <v>430</v>
      </c>
      <c r="R308" s="348" t="s">
        <v>430</v>
      </c>
      <c r="S308" s="348" t="s">
        <v>430</v>
      </c>
      <c r="T308" s="348" t="s">
        <v>430</v>
      </c>
      <c r="U308" s="348" t="s">
        <v>430</v>
      </c>
      <c r="V308" s="348" t="s">
        <v>430</v>
      </c>
      <c r="W308" s="348" t="s">
        <v>430</v>
      </c>
      <c r="X308" s="348" t="s">
        <v>430</v>
      </c>
      <c r="Y308" s="374"/>
      <c r="Z308" s="346"/>
      <c r="AA308" s="346"/>
      <c r="AB308" s="346"/>
      <c r="AC308" s="346"/>
      <c r="AD308" s="346"/>
      <c r="AE308" s="346"/>
      <c r="AF308" s="346"/>
      <c r="AG308" s="346"/>
      <c r="AH308" s="346"/>
      <c r="AI308" s="346"/>
      <c r="AJ308" s="346"/>
      <c r="AK308" s="346"/>
      <c r="AL308" s="346"/>
      <c r="AM308" s="346"/>
      <c r="AN308" s="346"/>
      <c r="AO308" s="374"/>
      <c r="AP308" s="348" t="s">
        <v>430</v>
      </c>
      <c r="AQ308" s="348" t="s">
        <v>430</v>
      </c>
      <c r="AR308" s="348" t="s">
        <v>430</v>
      </c>
      <c r="AS308" s="348" t="s">
        <v>430</v>
      </c>
      <c r="AT308" s="348" t="s">
        <v>430</v>
      </c>
      <c r="AU308" s="374"/>
      <c r="AV308" s="429"/>
      <c r="AW308" s="429"/>
      <c r="AX308" s="429"/>
      <c r="AY308" s="429"/>
      <c r="AZ308" s="429"/>
      <c r="BA308" s="372"/>
      <c r="BB308" s="375"/>
      <c r="BC308" s="375"/>
      <c r="BD308" s="375"/>
      <c r="BE308" s="375"/>
      <c r="BF308" s="374"/>
      <c r="BG308" s="372"/>
      <c r="BH308" s="372"/>
      <c r="BI308" s="375"/>
      <c r="BJ308" s="375"/>
      <c r="BK308" s="375"/>
      <c r="BL308" s="375"/>
      <c r="BM308" s="372"/>
      <c r="BN308" s="372"/>
      <c r="BO308" s="430"/>
    </row>
    <row r="309" spans="1:67" s="428" customFormat="1" x14ac:dyDescent="0.25">
      <c r="A309" s="345" t="s">
        <v>5696</v>
      </c>
      <c r="B309" s="372"/>
      <c r="C309" s="731"/>
      <c r="D309" s="372"/>
      <c r="E309" s="372"/>
      <c r="F309" s="372"/>
      <c r="G309" s="372"/>
      <c r="H309" s="374"/>
      <c r="I309" s="348" t="s">
        <v>430</v>
      </c>
      <c r="J309" s="348" t="s">
        <v>430</v>
      </c>
      <c r="K309" s="348" t="s">
        <v>430</v>
      </c>
      <c r="L309" s="348" t="s">
        <v>430</v>
      </c>
      <c r="M309" s="348" t="s">
        <v>430</v>
      </c>
      <c r="N309" s="350" t="s">
        <v>430</v>
      </c>
      <c r="O309" s="348" t="s">
        <v>430</v>
      </c>
      <c r="P309" s="348" t="s">
        <v>430</v>
      </c>
      <c r="Q309" s="348" t="s">
        <v>430</v>
      </c>
      <c r="R309" s="348" t="s">
        <v>430</v>
      </c>
      <c r="S309" s="348" t="s">
        <v>430</v>
      </c>
      <c r="T309" s="348" t="s">
        <v>430</v>
      </c>
      <c r="U309" s="348" t="s">
        <v>430</v>
      </c>
      <c r="V309" s="348" t="s">
        <v>430</v>
      </c>
      <c r="W309" s="348" t="s">
        <v>430</v>
      </c>
      <c r="X309" s="348" t="s">
        <v>430</v>
      </c>
      <c r="Y309" s="374"/>
      <c r="Z309" s="346"/>
      <c r="AA309" s="346"/>
      <c r="AB309" s="346"/>
      <c r="AC309" s="346"/>
      <c r="AD309" s="346"/>
      <c r="AE309" s="346"/>
      <c r="AF309" s="346"/>
      <c r="AG309" s="346"/>
      <c r="AH309" s="346"/>
      <c r="AI309" s="346"/>
      <c r="AJ309" s="346"/>
      <c r="AK309" s="346"/>
      <c r="AL309" s="346"/>
      <c r="AM309" s="346"/>
      <c r="AN309" s="346"/>
      <c r="AO309" s="374"/>
      <c r="AP309" s="348" t="s">
        <v>430</v>
      </c>
      <c r="AQ309" s="348" t="s">
        <v>430</v>
      </c>
      <c r="AR309" s="348" t="s">
        <v>430</v>
      </c>
      <c r="AS309" s="348" t="s">
        <v>430</v>
      </c>
      <c r="AT309" s="348" t="s">
        <v>430</v>
      </c>
      <c r="AU309" s="374"/>
      <c r="AV309" s="429"/>
      <c r="AW309" s="429"/>
      <c r="AX309" s="429"/>
      <c r="AY309" s="429"/>
      <c r="AZ309" s="429"/>
      <c r="BA309" s="372"/>
      <c r="BB309" s="375"/>
      <c r="BC309" s="375"/>
      <c r="BD309" s="375"/>
      <c r="BE309" s="375"/>
      <c r="BF309" s="374"/>
      <c r="BG309" s="372"/>
      <c r="BH309" s="372"/>
      <c r="BI309" s="375"/>
      <c r="BJ309" s="375"/>
      <c r="BK309" s="375"/>
      <c r="BL309" s="375"/>
      <c r="BM309" s="372"/>
      <c r="BN309" s="372"/>
      <c r="BO309" s="430"/>
    </row>
    <row r="310" spans="1:67" s="428" customFormat="1" x14ac:dyDescent="0.25">
      <c r="A310" s="345" t="s">
        <v>5697</v>
      </c>
      <c r="B310" s="372"/>
      <c r="C310" s="731"/>
      <c r="D310" s="372"/>
      <c r="E310" s="372"/>
      <c r="F310" s="372"/>
      <c r="G310" s="372"/>
      <c r="H310" s="374"/>
      <c r="I310" s="348" t="s">
        <v>430</v>
      </c>
      <c r="J310" s="348" t="s">
        <v>430</v>
      </c>
      <c r="K310" s="348" t="s">
        <v>430</v>
      </c>
      <c r="L310" s="348" t="s">
        <v>430</v>
      </c>
      <c r="M310" s="348" t="s">
        <v>430</v>
      </c>
      <c r="N310" s="350" t="s">
        <v>430</v>
      </c>
      <c r="O310" s="348" t="s">
        <v>430</v>
      </c>
      <c r="P310" s="348" t="s">
        <v>430</v>
      </c>
      <c r="Q310" s="348" t="s">
        <v>430</v>
      </c>
      <c r="R310" s="348" t="s">
        <v>430</v>
      </c>
      <c r="S310" s="348" t="s">
        <v>430</v>
      </c>
      <c r="T310" s="348" t="s">
        <v>430</v>
      </c>
      <c r="U310" s="348" t="s">
        <v>430</v>
      </c>
      <c r="V310" s="348" t="s">
        <v>430</v>
      </c>
      <c r="W310" s="348" t="s">
        <v>430</v>
      </c>
      <c r="X310" s="348" t="s">
        <v>430</v>
      </c>
      <c r="Y310" s="374"/>
      <c r="Z310" s="346"/>
      <c r="AA310" s="346"/>
      <c r="AB310" s="346"/>
      <c r="AC310" s="346"/>
      <c r="AD310" s="346"/>
      <c r="AE310" s="346"/>
      <c r="AF310" s="346"/>
      <c r="AG310" s="346"/>
      <c r="AH310" s="346"/>
      <c r="AI310" s="346"/>
      <c r="AJ310" s="346"/>
      <c r="AK310" s="346"/>
      <c r="AL310" s="346"/>
      <c r="AM310" s="346"/>
      <c r="AN310" s="346"/>
      <c r="AO310" s="374"/>
      <c r="AP310" s="348" t="s">
        <v>430</v>
      </c>
      <c r="AQ310" s="348" t="s">
        <v>430</v>
      </c>
      <c r="AR310" s="348" t="s">
        <v>430</v>
      </c>
      <c r="AS310" s="348" t="s">
        <v>430</v>
      </c>
      <c r="AT310" s="348" t="s">
        <v>430</v>
      </c>
      <c r="AU310" s="374"/>
      <c r="AV310" s="429"/>
      <c r="AW310" s="429"/>
      <c r="AX310" s="429"/>
      <c r="AY310" s="429"/>
      <c r="AZ310" s="429"/>
      <c r="BA310" s="372"/>
      <c r="BB310" s="375"/>
      <c r="BC310" s="375"/>
      <c r="BD310" s="375"/>
      <c r="BE310" s="375"/>
      <c r="BF310" s="374"/>
      <c r="BG310" s="372"/>
      <c r="BH310" s="372"/>
      <c r="BI310" s="375"/>
      <c r="BJ310" s="375"/>
      <c r="BK310" s="375"/>
      <c r="BL310" s="375"/>
      <c r="BM310" s="372"/>
      <c r="BN310" s="372"/>
      <c r="BO310" s="430"/>
    </row>
    <row r="311" spans="1:67" s="428" customFormat="1" x14ac:dyDescent="0.25">
      <c r="A311" s="345" t="s">
        <v>5698</v>
      </c>
      <c r="B311" s="372"/>
      <c r="C311" s="731"/>
      <c r="D311" s="372"/>
      <c r="E311" s="372"/>
      <c r="F311" s="372"/>
      <c r="G311" s="372"/>
      <c r="H311" s="374"/>
      <c r="I311" s="348" t="s">
        <v>430</v>
      </c>
      <c r="J311" s="348" t="s">
        <v>430</v>
      </c>
      <c r="K311" s="348" t="s">
        <v>430</v>
      </c>
      <c r="L311" s="348" t="s">
        <v>430</v>
      </c>
      <c r="M311" s="348" t="s">
        <v>430</v>
      </c>
      <c r="N311" s="350" t="s">
        <v>430</v>
      </c>
      <c r="O311" s="348" t="s">
        <v>430</v>
      </c>
      <c r="P311" s="348" t="s">
        <v>430</v>
      </c>
      <c r="Q311" s="348" t="s">
        <v>430</v>
      </c>
      <c r="R311" s="348" t="s">
        <v>430</v>
      </c>
      <c r="S311" s="348" t="s">
        <v>430</v>
      </c>
      <c r="T311" s="348" t="s">
        <v>430</v>
      </c>
      <c r="U311" s="348" t="s">
        <v>430</v>
      </c>
      <c r="V311" s="348" t="s">
        <v>430</v>
      </c>
      <c r="W311" s="348" t="s">
        <v>430</v>
      </c>
      <c r="X311" s="348" t="s">
        <v>430</v>
      </c>
      <c r="Y311" s="374"/>
      <c r="Z311" s="346"/>
      <c r="AA311" s="346"/>
      <c r="AB311" s="346"/>
      <c r="AC311" s="346"/>
      <c r="AD311" s="346"/>
      <c r="AE311" s="346"/>
      <c r="AF311" s="346"/>
      <c r="AG311" s="346"/>
      <c r="AH311" s="346"/>
      <c r="AI311" s="346"/>
      <c r="AJ311" s="346"/>
      <c r="AK311" s="346"/>
      <c r="AL311" s="346"/>
      <c r="AM311" s="346"/>
      <c r="AN311" s="346"/>
      <c r="AO311" s="374"/>
      <c r="AP311" s="348" t="s">
        <v>430</v>
      </c>
      <c r="AQ311" s="348" t="s">
        <v>430</v>
      </c>
      <c r="AR311" s="348" t="s">
        <v>430</v>
      </c>
      <c r="AS311" s="348" t="s">
        <v>430</v>
      </c>
      <c r="AT311" s="348" t="s">
        <v>430</v>
      </c>
      <c r="AU311" s="374"/>
      <c r="AV311" s="429"/>
      <c r="AW311" s="429"/>
      <c r="AX311" s="429"/>
      <c r="AY311" s="429"/>
      <c r="AZ311" s="429"/>
      <c r="BA311" s="372"/>
      <c r="BB311" s="375"/>
      <c r="BC311" s="375"/>
      <c r="BD311" s="375"/>
      <c r="BE311" s="375"/>
      <c r="BF311" s="374"/>
      <c r="BG311" s="372"/>
      <c r="BH311" s="372"/>
      <c r="BI311" s="375"/>
      <c r="BJ311" s="375"/>
      <c r="BK311" s="375"/>
      <c r="BL311" s="375"/>
      <c r="BM311" s="372"/>
      <c r="BN311" s="372"/>
      <c r="BO311" s="430"/>
    </row>
    <row r="312" spans="1:67" s="428" customFormat="1" x14ac:dyDescent="0.25">
      <c r="A312" s="345" t="s">
        <v>5699</v>
      </c>
      <c r="B312" s="372"/>
      <c r="C312" s="731"/>
      <c r="D312" s="372"/>
      <c r="E312" s="372"/>
      <c r="F312" s="372"/>
      <c r="G312" s="372"/>
      <c r="H312" s="374"/>
      <c r="I312" s="348" t="s">
        <v>430</v>
      </c>
      <c r="J312" s="348" t="s">
        <v>430</v>
      </c>
      <c r="K312" s="348" t="s">
        <v>430</v>
      </c>
      <c r="L312" s="348" t="s">
        <v>430</v>
      </c>
      <c r="M312" s="348" t="s">
        <v>430</v>
      </c>
      <c r="N312" s="350" t="s">
        <v>430</v>
      </c>
      <c r="O312" s="348" t="s">
        <v>430</v>
      </c>
      <c r="P312" s="348" t="s">
        <v>430</v>
      </c>
      <c r="Q312" s="348" t="s">
        <v>430</v>
      </c>
      <c r="R312" s="348" t="s">
        <v>430</v>
      </c>
      <c r="S312" s="348" t="s">
        <v>430</v>
      </c>
      <c r="T312" s="348" t="s">
        <v>430</v>
      </c>
      <c r="U312" s="348" t="s">
        <v>430</v>
      </c>
      <c r="V312" s="348" t="s">
        <v>430</v>
      </c>
      <c r="W312" s="348" t="s">
        <v>430</v>
      </c>
      <c r="X312" s="348" t="s">
        <v>430</v>
      </c>
      <c r="Y312" s="374"/>
      <c r="Z312" s="346"/>
      <c r="AA312" s="346"/>
      <c r="AB312" s="346"/>
      <c r="AC312" s="346"/>
      <c r="AD312" s="346"/>
      <c r="AE312" s="346"/>
      <c r="AF312" s="346"/>
      <c r="AG312" s="346"/>
      <c r="AH312" s="346"/>
      <c r="AI312" s="346"/>
      <c r="AJ312" s="346"/>
      <c r="AK312" s="346"/>
      <c r="AL312" s="346"/>
      <c r="AM312" s="346"/>
      <c r="AN312" s="346"/>
      <c r="AO312" s="374"/>
      <c r="AP312" s="348" t="s">
        <v>430</v>
      </c>
      <c r="AQ312" s="348" t="s">
        <v>430</v>
      </c>
      <c r="AR312" s="348" t="s">
        <v>430</v>
      </c>
      <c r="AS312" s="348" t="s">
        <v>430</v>
      </c>
      <c r="AT312" s="348" t="s">
        <v>430</v>
      </c>
      <c r="AU312" s="374"/>
      <c r="AV312" s="429"/>
      <c r="AW312" s="429"/>
      <c r="AX312" s="429"/>
      <c r="AY312" s="429"/>
      <c r="AZ312" s="429"/>
      <c r="BA312" s="372"/>
      <c r="BB312" s="375"/>
      <c r="BC312" s="375"/>
      <c r="BD312" s="375"/>
      <c r="BE312" s="375"/>
      <c r="BF312" s="374"/>
      <c r="BG312" s="372"/>
      <c r="BH312" s="372"/>
      <c r="BI312" s="375"/>
      <c r="BJ312" s="375"/>
      <c r="BK312" s="375"/>
      <c r="BL312" s="375"/>
      <c r="BM312" s="372"/>
      <c r="BN312" s="372"/>
      <c r="BO312" s="430"/>
    </row>
    <row r="313" spans="1:67" s="428" customFormat="1" x14ac:dyDescent="0.25">
      <c r="A313" s="345" t="s">
        <v>4398</v>
      </c>
      <c r="B313" s="372"/>
      <c r="C313" s="731"/>
      <c r="D313" s="372"/>
      <c r="E313" s="372"/>
      <c r="F313" s="372"/>
      <c r="G313" s="372"/>
      <c r="H313" s="374"/>
      <c r="I313" s="348" t="s">
        <v>430</v>
      </c>
      <c r="J313" s="348" t="s">
        <v>430</v>
      </c>
      <c r="K313" s="348" t="s">
        <v>430</v>
      </c>
      <c r="L313" s="348" t="s">
        <v>430</v>
      </c>
      <c r="M313" s="348" t="s">
        <v>430</v>
      </c>
      <c r="N313" s="350" t="s">
        <v>430</v>
      </c>
      <c r="O313" s="348" t="s">
        <v>430</v>
      </c>
      <c r="P313" s="348" t="s">
        <v>430</v>
      </c>
      <c r="Q313" s="348" t="s">
        <v>430</v>
      </c>
      <c r="R313" s="348" t="s">
        <v>430</v>
      </c>
      <c r="S313" s="348" t="s">
        <v>430</v>
      </c>
      <c r="T313" s="348" t="s">
        <v>430</v>
      </c>
      <c r="U313" s="348" t="s">
        <v>430</v>
      </c>
      <c r="V313" s="348" t="s">
        <v>430</v>
      </c>
      <c r="W313" s="348" t="s">
        <v>430</v>
      </c>
      <c r="X313" s="348" t="s">
        <v>430</v>
      </c>
      <c r="Y313" s="374"/>
      <c r="Z313" s="346"/>
      <c r="AA313" s="346"/>
      <c r="AB313" s="346"/>
      <c r="AC313" s="346"/>
      <c r="AD313" s="346"/>
      <c r="AE313" s="346"/>
      <c r="AF313" s="346"/>
      <c r="AG313" s="346"/>
      <c r="AH313" s="346"/>
      <c r="AI313" s="346"/>
      <c r="AJ313" s="346"/>
      <c r="AK313" s="346"/>
      <c r="AL313" s="346"/>
      <c r="AM313" s="346"/>
      <c r="AN313" s="346"/>
      <c r="AO313" s="374"/>
      <c r="AP313" s="348" t="s">
        <v>430</v>
      </c>
      <c r="AQ313" s="348" t="s">
        <v>430</v>
      </c>
      <c r="AR313" s="348" t="s">
        <v>430</v>
      </c>
      <c r="AS313" s="348" t="s">
        <v>430</v>
      </c>
      <c r="AT313" s="348" t="s">
        <v>430</v>
      </c>
      <c r="AU313" s="374"/>
      <c r="AV313" s="429"/>
      <c r="AW313" s="429"/>
      <c r="AX313" s="429"/>
      <c r="AY313" s="429"/>
      <c r="AZ313" s="429"/>
      <c r="BA313" s="372"/>
      <c r="BB313" s="375"/>
      <c r="BC313" s="375"/>
      <c r="BD313" s="375"/>
      <c r="BE313" s="375"/>
      <c r="BF313" s="374"/>
      <c r="BG313" s="372"/>
      <c r="BH313" s="372"/>
      <c r="BI313" s="375"/>
      <c r="BJ313" s="375"/>
      <c r="BK313" s="375"/>
      <c r="BL313" s="375"/>
      <c r="BM313" s="372"/>
      <c r="BN313" s="372"/>
      <c r="BO313" s="430"/>
    </row>
    <row r="314" spans="1:67" s="428" customFormat="1" x14ac:dyDescent="0.25">
      <c r="A314" s="345" t="s">
        <v>5700</v>
      </c>
      <c r="B314" s="372"/>
      <c r="C314" s="731"/>
      <c r="D314" s="372"/>
      <c r="E314" s="372"/>
      <c r="F314" s="372"/>
      <c r="G314" s="372"/>
      <c r="H314" s="374"/>
      <c r="I314" s="348" t="s">
        <v>430</v>
      </c>
      <c r="J314" s="348" t="s">
        <v>430</v>
      </c>
      <c r="K314" s="348" t="s">
        <v>430</v>
      </c>
      <c r="L314" s="348" t="s">
        <v>430</v>
      </c>
      <c r="M314" s="348" t="s">
        <v>430</v>
      </c>
      <c r="N314" s="350" t="s">
        <v>430</v>
      </c>
      <c r="O314" s="348" t="s">
        <v>430</v>
      </c>
      <c r="P314" s="348" t="s">
        <v>430</v>
      </c>
      <c r="Q314" s="348" t="s">
        <v>430</v>
      </c>
      <c r="R314" s="348" t="s">
        <v>430</v>
      </c>
      <c r="S314" s="348" t="s">
        <v>430</v>
      </c>
      <c r="T314" s="348" t="s">
        <v>430</v>
      </c>
      <c r="U314" s="348" t="s">
        <v>430</v>
      </c>
      <c r="V314" s="348" t="s">
        <v>430</v>
      </c>
      <c r="W314" s="348" t="s">
        <v>430</v>
      </c>
      <c r="X314" s="348" t="s">
        <v>430</v>
      </c>
      <c r="Y314" s="374"/>
      <c r="Z314" s="346"/>
      <c r="AA314" s="346"/>
      <c r="AB314" s="346"/>
      <c r="AC314" s="346"/>
      <c r="AD314" s="346"/>
      <c r="AE314" s="346"/>
      <c r="AF314" s="346"/>
      <c r="AG314" s="346"/>
      <c r="AH314" s="346"/>
      <c r="AI314" s="346"/>
      <c r="AJ314" s="346"/>
      <c r="AK314" s="346"/>
      <c r="AL314" s="346"/>
      <c r="AM314" s="346"/>
      <c r="AN314" s="346"/>
      <c r="AO314" s="374"/>
      <c r="AP314" s="348" t="s">
        <v>430</v>
      </c>
      <c r="AQ314" s="348" t="s">
        <v>430</v>
      </c>
      <c r="AR314" s="348" t="s">
        <v>430</v>
      </c>
      <c r="AS314" s="348" t="s">
        <v>430</v>
      </c>
      <c r="AT314" s="348" t="s">
        <v>430</v>
      </c>
      <c r="AU314" s="374"/>
      <c r="AV314" s="429"/>
      <c r="AW314" s="429"/>
      <c r="AX314" s="429"/>
      <c r="AY314" s="429"/>
      <c r="AZ314" s="429"/>
      <c r="BA314" s="372"/>
      <c r="BB314" s="375"/>
      <c r="BC314" s="375"/>
      <c r="BD314" s="375"/>
      <c r="BE314" s="375"/>
      <c r="BF314" s="374"/>
      <c r="BG314" s="372"/>
      <c r="BH314" s="372"/>
      <c r="BI314" s="375"/>
      <c r="BJ314" s="375"/>
      <c r="BK314" s="375"/>
      <c r="BL314" s="375"/>
      <c r="BM314" s="372"/>
      <c r="BN314" s="372"/>
      <c r="BO314" s="430"/>
    </row>
    <row r="315" spans="1:67" s="428" customFormat="1" x14ac:dyDescent="0.25">
      <c r="A315" s="345" t="s">
        <v>5701</v>
      </c>
      <c r="B315" s="372"/>
      <c r="C315" s="731"/>
      <c r="D315" s="372"/>
      <c r="E315" s="372"/>
      <c r="F315" s="372"/>
      <c r="G315" s="372"/>
      <c r="H315" s="374"/>
      <c r="I315" s="348">
        <v>0.86529999999999996</v>
      </c>
      <c r="J315" s="348">
        <v>-0.13059999999999999</v>
      </c>
      <c r="K315" s="348">
        <v>1.6047</v>
      </c>
      <c r="L315" s="348">
        <v>6.0618999999999996</v>
      </c>
      <c r="M315" s="348">
        <v>-7.3987999999999996</v>
      </c>
      <c r="N315" s="350">
        <v>-2.7044000000000001</v>
      </c>
      <c r="O315" s="348">
        <v>2.3127</v>
      </c>
      <c r="P315" s="348">
        <v>11.4337</v>
      </c>
      <c r="Q315" s="348">
        <v>9.4678000000000004</v>
      </c>
      <c r="R315" s="348">
        <v>12.845800000000001</v>
      </c>
      <c r="S315" s="348">
        <v>8.8416999999999994</v>
      </c>
      <c r="T315" s="348">
        <v>-7.1707999999999998</v>
      </c>
      <c r="U315" s="348">
        <v>-1.6789000000000001</v>
      </c>
      <c r="V315" s="348">
        <v>-4.8109000000000002</v>
      </c>
      <c r="W315" s="348">
        <v>2.0714000000000001</v>
      </c>
      <c r="X315" s="348" t="s">
        <v>428</v>
      </c>
      <c r="Y315" s="374"/>
      <c r="Z315" s="346"/>
      <c r="AA315" s="346"/>
      <c r="AB315" s="346"/>
      <c r="AC315" s="346"/>
      <c r="AD315" s="346"/>
      <c r="AE315" s="346"/>
      <c r="AF315" s="346"/>
      <c r="AG315" s="346"/>
      <c r="AH315" s="346"/>
      <c r="AI315" s="346"/>
      <c r="AJ315" s="346"/>
      <c r="AK315" s="346"/>
      <c r="AL315" s="346"/>
      <c r="AM315" s="346"/>
      <c r="AN315" s="346"/>
      <c r="AO315" s="374"/>
      <c r="AP315" s="348">
        <v>11.98</v>
      </c>
      <c r="AQ315" s="348">
        <v>11.28</v>
      </c>
      <c r="AR315" s="348">
        <v>8.19</v>
      </c>
      <c r="AS315" s="348">
        <v>4.16</v>
      </c>
      <c r="AT315" s="348">
        <v>-5.66</v>
      </c>
      <c r="AU315" s="374"/>
      <c r="AV315" s="429"/>
      <c r="AW315" s="429"/>
      <c r="AX315" s="429"/>
      <c r="AY315" s="429"/>
      <c r="AZ315" s="429"/>
      <c r="BA315" s="372"/>
      <c r="BB315" s="375"/>
      <c r="BC315" s="375"/>
      <c r="BD315" s="375"/>
      <c r="BE315" s="375"/>
      <c r="BF315" s="374"/>
      <c r="BG315" s="372"/>
      <c r="BH315" s="372"/>
      <c r="BI315" s="375"/>
      <c r="BJ315" s="375"/>
      <c r="BK315" s="375"/>
      <c r="BL315" s="375"/>
      <c r="BM315" s="372"/>
      <c r="BN315" s="372"/>
      <c r="BO315" s="430"/>
    </row>
    <row r="316" spans="1:67" s="428" customFormat="1" x14ac:dyDescent="0.25">
      <c r="A316" s="345" t="s">
        <v>4399</v>
      </c>
      <c r="B316" s="372"/>
      <c r="C316" s="731"/>
      <c r="D316" s="372"/>
      <c r="E316" s="372"/>
      <c r="F316" s="372"/>
      <c r="G316" s="372"/>
      <c r="H316" s="374"/>
      <c r="I316" s="348">
        <v>0.56389999999999996</v>
      </c>
      <c r="J316" s="348">
        <v>4.48E-2</v>
      </c>
      <c r="K316" s="348">
        <v>1.0853999999999999</v>
      </c>
      <c r="L316" s="348">
        <v>6.4390999999999998</v>
      </c>
      <c r="M316" s="348">
        <v>-5.8261000000000003</v>
      </c>
      <c r="N316" s="350">
        <v>1.0461</v>
      </c>
      <c r="O316" s="348">
        <v>3.8349000000000002</v>
      </c>
      <c r="P316" s="348">
        <v>12.926399999999999</v>
      </c>
      <c r="Q316" s="348">
        <v>11.4549</v>
      </c>
      <c r="R316" s="348">
        <v>13.645899999999999</v>
      </c>
      <c r="S316" s="348">
        <v>8.4756999999999998</v>
      </c>
      <c r="T316" s="348">
        <v>-5.8651</v>
      </c>
      <c r="U316" s="348">
        <v>-3.2199999999999999E-2</v>
      </c>
      <c r="V316" s="348">
        <v>-0.75690000000000002</v>
      </c>
      <c r="W316" s="348">
        <v>1.544</v>
      </c>
      <c r="X316" s="348">
        <v>12.6693</v>
      </c>
      <c r="Y316" s="374"/>
      <c r="Z316" s="346"/>
      <c r="AA316" s="346"/>
      <c r="AB316" s="346"/>
      <c r="AC316" s="346"/>
      <c r="AD316" s="346"/>
      <c r="AE316" s="346"/>
      <c r="AF316" s="346"/>
      <c r="AG316" s="346"/>
      <c r="AH316" s="346"/>
      <c r="AI316" s="346"/>
      <c r="AJ316" s="346"/>
      <c r="AK316" s="346"/>
      <c r="AL316" s="346"/>
      <c r="AM316" s="346"/>
      <c r="AN316" s="346"/>
      <c r="AO316" s="374"/>
      <c r="AP316" s="348">
        <v>13.36</v>
      </c>
      <c r="AQ316" s="348">
        <v>13.3</v>
      </c>
      <c r="AR316" s="348">
        <v>10.42</v>
      </c>
      <c r="AS316" s="348">
        <v>5.32</v>
      </c>
      <c r="AT316" s="348">
        <v>-3.35</v>
      </c>
      <c r="AU316" s="374"/>
      <c r="AV316" s="429"/>
      <c r="AW316" s="429"/>
      <c r="AX316" s="429"/>
      <c r="AY316" s="429"/>
      <c r="AZ316" s="429"/>
      <c r="BA316" s="372"/>
      <c r="BB316" s="375"/>
      <c r="BC316" s="375"/>
      <c r="BD316" s="375"/>
      <c r="BE316" s="375"/>
      <c r="BF316" s="374"/>
      <c r="BG316" s="372"/>
      <c r="BH316" s="372"/>
      <c r="BI316" s="375"/>
      <c r="BJ316" s="375"/>
      <c r="BK316" s="375"/>
      <c r="BL316" s="375"/>
      <c r="BM316" s="372"/>
      <c r="BN316" s="372"/>
      <c r="BO316" s="430"/>
    </row>
    <row r="317" spans="1:67" s="428" customFormat="1" x14ac:dyDescent="0.25">
      <c r="A317" s="345" t="s">
        <v>4400</v>
      </c>
      <c r="B317" s="372"/>
      <c r="C317" s="731"/>
      <c r="D317" s="372"/>
      <c r="E317" s="372"/>
      <c r="F317" s="372"/>
      <c r="G317" s="372"/>
      <c r="H317" s="374"/>
      <c r="I317" s="348">
        <v>-0.17380000000000001</v>
      </c>
      <c r="J317" s="348">
        <v>-1.619</v>
      </c>
      <c r="K317" s="348">
        <v>-1.3380000000000001</v>
      </c>
      <c r="L317" s="348">
        <v>6.0957999999999997</v>
      </c>
      <c r="M317" s="348">
        <v>-6.8570000000000002</v>
      </c>
      <c r="N317" s="350">
        <v>-1.4984999999999999</v>
      </c>
      <c r="O317" s="348">
        <v>-0.2442</v>
      </c>
      <c r="P317" s="348">
        <v>10.4099</v>
      </c>
      <c r="Q317" s="348">
        <v>9.9991000000000003</v>
      </c>
      <c r="R317" s="348">
        <v>11.563499999999999</v>
      </c>
      <c r="S317" s="348">
        <v>8.5036000000000005</v>
      </c>
      <c r="T317" s="348">
        <v>-6.5639000000000003</v>
      </c>
      <c r="U317" s="348">
        <v>-1.4750000000000001</v>
      </c>
      <c r="V317" s="348">
        <v>-2.6147999999999998</v>
      </c>
      <c r="W317" s="348">
        <v>-1.4060999999999999</v>
      </c>
      <c r="X317" s="348" t="s">
        <v>428</v>
      </c>
      <c r="Y317" s="374"/>
      <c r="Z317" s="346"/>
      <c r="AA317" s="346"/>
      <c r="AB317" s="346"/>
      <c r="AC317" s="346"/>
      <c r="AD317" s="346"/>
      <c r="AE317" s="346"/>
      <c r="AF317" s="346"/>
      <c r="AG317" s="346"/>
      <c r="AH317" s="346"/>
      <c r="AI317" s="346"/>
      <c r="AJ317" s="346"/>
      <c r="AK317" s="346"/>
      <c r="AL317" s="346"/>
      <c r="AM317" s="346"/>
      <c r="AN317" s="346"/>
      <c r="AO317" s="374"/>
      <c r="AP317" s="348">
        <v>11.57</v>
      </c>
      <c r="AQ317" s="348">
        <v>11.45</v>
      </c>
      <c r="AR317" s="348">
        <v>8.32</v>
      </c>
      <c r="AS317" s="348">
        <v>2.84</v>
      </c>
      <c r="AT317" s="348">
        <v>-4.91</v>
      </c>
      <c r="AU317" s="374"/>
      <c r="AV317" s="429"/>
      <c r="AW317" s="429"/>
      <c r="AX317" s="429"/>
      <c r="AY317" s="429"/>
      <c r="AZ317" s="429"/>
      <c r="BA317" s="372"/>
      <c r="BB317" s="375"/>
      <c r="BC317" s="375"/>
      <c r="BD317" s="375"/>
      <c r="BE317" s="375"/>
      <c r="BF317" s="374"/>
      <c r="BG317" s="372"/>
      <c r="BH317" s="372"/>
      <c r="BI317" s="375"/>
      <c r="BJ317" s="375"/>
      <c r="BK317" s="375"/>
      <c r="BL317" s="375"/>
      <c r="BM317" s="372"/>
      <c r="BN317" s="372"/>
      <c r="BO317" s="430"/>
    </row>
    <row r="318" spans="1:67" s="428" customFormat="1" x14ac:dyDescent="0.25">
      <c r="A318" s="345" t="s">
        <v>978</v>
      </c>
      <c r="B318" s="372"/>
      <c r="C318" s="731"/>
      <c r="D318" s="372"/>
      <c r="E318" s="372"/>
      <c r="F318" s="372"/>
      <c r="G318" s="372"/>
      <c r="H318" s="374"/>
      <c r="I318" s="348">
        <v>0.67510000000000003</v>
      </c>
      <c r="J318" s="348">
        <v>-8.14E-2</v>
      </c>
      <c r="K318" s="348">
        <v>1.9534</v>
      </c>
      <c r="L318" s="348">
        <v>7.1737000000000002</v>
      </c>
      <c r="M318" s="348">
        <v>-5.4580000000000002</v>
      </c>
      <c r="N318" s="350">
        <v>-0.98799999999999999</v>
      </c>
      <c r="O318" s="348">
        <v>2.0259</v>
      </c>
      <c r="P318" s="348">
        <v>11.6717</v>
      </c>
      <c r="Q318" s="348">
        <v>10.608000000000001</v>
      </c>
      <c r="R318" s="348">
        <v>13.1629</v>
      </c>
      <c r="S318" s="348">
        <v>10.075900000000001</v>
      </c>
      <c r="T318" s="348">
        <v>-5.5105000000000004</v>
      </c>
      <c r="U318" s="348">
        <v>-0.1641</v>
      </c>
      <c r="V318" s="348">
        <v>-3.0369000000000002</v>
      </c>
      <c r="W318" s="348">
        <v>2.1596000000000002</v>
      </c>
      <c r="X318" s="348" t="s">
        <v>428</v>
      </c>
      <c r="Y318" s="374"/>
      <c r="Z318" s="346"/>
      <c r="AA318" s="346"/>
      <c r="AB318" s="346"/>
      <c r="AC318" s="346"/>
      <c r="AD318" s="346"/>
      <c r="AE318" s="346"/>
      <c r="AF318" s="346"/>
      <c r="AG318" s="346"/>
      <c r="AH318" s="346"/>
      <c r="AI318" s="346"/>
      <c r="AJ318" s="346"/>
      <c r="AK318" s="346"/>
      <c r="AL318" s="346"/>
      <c r="AM318" s="346"/>
      <c r="AN318" s="346"/>
      <c r="AO318" s="374"/>
      <c r="AP318" s="348">
        <v>12.34</v>
      </c>
      <c r="AQ318" s="348">
        <v>12.24</v>
      </c>
      <c r="AR318" s="348">
        <v>9</v>
      </c>
      <c r="AS318" s="348">
        <v>4.8499999999999996</v>
      </c>
      <c r="AT318" s="348">
        <v>-2.82</v>
      </c>
      <c r="AU318" s="374"/>
      <c r="AV318" s="429"/>
      <c r="AW318" s="429"/>
      <c r="AX318" s="429"/>
      <c r="AY318" s="429"/>
      <c r="AZ318" s="429"/>
      <c r="BA318" s="372"/>
      <c r="BB318" s="375"/>
      <c r="BC318" s="375"/>
      <c r="BD318" s="375"/>
      <c r="BE318" s="375"/>
      <c r="BF318" s="374"/>
      <c r="BG318" s="372"/>
      <c r="BH318" s="372"/>
      <c r="BI318" s="375"/>
      <c r="BJ318" s="375"/>
      <c r="BK318" s="375"/>
      <c r="BL318" s="375"/>
      <c r="BM318" s="372"/>
      <c r="BN318" s="372"/>
      <c r="BO318" s="430"/>
    </row>
    <row r="319" spans="1:67" s="428" customFormat="1" x14ac:dyDescent="0.25">
      <c r="A319" s="345" t="s">
        <v>4401</v>
      </c>
      <c r="B319" s="372"/>
      <c r="C319" s="731"/>
      <c r="D319" s="372"/>
      <c r="E319" s="372"/>
      <c r="F319" s="372"/>
      <c r="G319" s="372"/>
      <c r="H319" s="374"/>
      <c r="I319" s="348">
        <v>-0.31869999999999998</v>
      </c>
      <c r="J319" s="348">
        <v>-1E-3</v>
      </c>
      <c r="K319" s="348">
        <v>2.3563999999999998</v>
      </c>
      <c r="L319" s="348">
        <v>15.327400000000001</v>
      </c>
      <c r="M319" s="348">
        <v>4.8478000000000003</v>
      </c>
      <c r="N319" s="350">
        <v>4.0065999999999997</v>
      </c>
      <c r="O319" s="348">
        <v>-1.4055</v>
      </c>
      <c r="P319" s="348">
        <v>21.3264</v>
      </c>
      <c r="Q319" s="348">
        <v>18.418199999999999</v>
      </c>
      <c r="R319" s="348">
        <v>20.555299999999999</v>
      </c>
      <c r="S319" s="348">
        <v>19.369199999999999</v>
      </c>
      <c r="T319" s="348">
        <v>5.4549000000000003</v>
      </c>
      <c r="U319" s="348">
        <v>9.4966000000000008</v>
      </c>
      <c r="V319" s="348">
        <v>1.8564000000000001</v>
      </c>
      <c r="W319" s="348">
        <v>1.1164000000000001</v>
      </c>
      <c r="X319" s="348" t="s">
        <v>428</v>
      </c>
      <c r="Y319" s="374"/>
      <c r="Z319" s="346"/>
      <c r="AA319" s="346"/>
      <c r="AB319" s="346"/>
      <c r="AC319" s="346"/>
      <c r="AD319" s="346"/>
      <c r="AE319" s="346"/>
      <c r="AF319" s="346"/>
      <c r="AG319" s="346"/>
      <c r="AH319" s="346"/>
      <c r="AI319" s="346"/>
      <c r="AJ319" s="346"/>
      <c r="AK319" s="346"/>
      <c r="AL319" s="346"/>
      <c r="AM319" s="346"/>
      <c r="AN319" s="346"/>
      <c r="AO319" s="374"/>
      <c r="AP319" s="348">
        <v>19.440000000000001</v>
      </c>
      <c r="AQ319" s="348">
        <v>20.7</v>
      </c>
      <c r="AR319" s="348">
        <v>17.010000000000002</v>
      </c>
      <c r="AS319" s="348">
        <v>9.26</v>
      </c>
      <c r="AT319" s="348">
        <v>10.95</v>
      </c>
      <c r="AU319" s="374"/>
      <c r="AV319" s="429"/>
      <c r="AW319" s="429"/>
      <c r="AX319" s="429"/>
      <c r="AY319" s="429"/>
      <c r="AZ319" s="429"/>
      <c r="BA319" s="372"/>
      <c r="BB319" s="375"/>
      <c r="BC319" s="375"/>
      <c r="BD319" s="375"/>
      <c r="BE319" s="375"/>
      <c r="BF319" s="374"/>
      <c r="BG319" s="372"/>
      <c r="BH319" s="372"/>
      <c r="BI319" s="375"/>
      <c r="BJ319" s="375"/>
      <c r="BK319" s="375"/>
      <c r="BL319" s="375"/>
      <c r="BM319" s="372"/>
      <c r="BN319" s="372"/>
      <c r="BO319" s="430"/>
    </row>
    <row r="320" spans="1:67" s="428" customFormat="1" x14ac:dyDescent="0.25">
      <c r="A320" s="345" t="s">
        <v>4402</v>
      </c>
      <c r="B320" s="372"/>
      <c r="C320" s="731"/>
      <c r="D320" s="372"/>
      <c r="E320" s="372"/>
      <c r="F320" s="372"/>
      <c r="G320" s="372"/>
      <c r="H320" s="374"/>
      <c r="I320" s="348">
        <v>0.55189999999999995</v>
      </c>
      <c r="J320" s="348">
        <v>0.1188</v>
      </c>
      <c r="K320" s="348">
        <v>2.9866999999999999</v>
      </c>
      <c r="L320" s="348">
        <v>11.560499999999999</v>
      </c>
      <c r="M320" s="348">
        <v>-0.3498</v>
      </c>
      <c r="N320" s="350">
        <v>-0.6179</v>
      </c>
      <c r="O320" s="348">
        <v>-5.7869000000000002</v>
      </c>
      <c r="P320" s="348">
        <v>15.249700000000001</v>
      </c>
      <c r="Q320" s="348">
        <v>13.063000000000001</v>
      </c>
      <c r="R320" s="348">
        <v>18.3752</v>
      </c>
      <c r="S320" s="348">
        <v>15.382899999999999</v>
      </c>
      <c r="T320" s="348">
        <v>0.39929999999999999</v>
      </c>
      <c r="U320" s="348">
        <v>4.7965999999999998</v>
      </c>
      <c r="V320" s="348">
        <v>-1.7410000000000001</v>
      </c>
      <c r="W320" s="348">
        <v>2.3984000000000001</v>
      </c>
      <c r="X320" s="348">
        <v>0.54469999999999996</v>
      </c>
      <c r="Y320" s="374"/>
      <c r="Z320" s="346"/>
      <c r="AA320" s="346"/>
      <c r="AB320" s="346"/>
      <c r="AC320" s="346"/>
      <c r="AD320" s="346"/>
      <c r="AE320" s="346"/>
      <c r="AF320" s="346"/>
      <c r="AG320" s="346"/>
      <c r="AH320" s="346"/>
      <c r="AI320" s="346"/>
      <c r="AJ320" s="346"/>
      <c r="AK320" s="346"/>
      <c r="AL320" s="346"/>
      <c r="AM320" s="346"/>
      <c r="AN320" s="346"/>
      <c r="AO320" s="374"/>
      <c r="AP320" s="348">
        <v>16.05</v>
      </c>
      <c r="AQ320" s="348">
        <v>15.64</v>
      </c>
      <c r="AR320" s="348">
        <v>11.16</v>
      </c>
      <c r="AS320" s="348">
        <v>4.04</v>
      </c>
      <c r="AT320" s="348">
        <v>3.84</v>
      </c>
      <c r="AU320" s="374"/>
      <c r="AV320" s="429"/>
      <c r="AW320" s="429"/>
      <c r="AX320" s="429"/>
      <c r="AY320" s="429"/>
      <c r="AZ320" s="429"/>
      <c r="BA320" s="372"/>
      <c r="BB320" s="375"/>
      <c r="BC320" s="375"/>
      <c r="BD320" s="375"/>
      <c r="BE320" s="375"/>
      <c r="BF320" s="374"/>
      <c r="BG320" s="372"/>
      <c r="BH320" s="372"/>
      <c r="BI320" s="375"/>
      <c r="BJ320" s="375"/>
      <c r="BK320" s="375"/>
      <c r="BL320" s="375"/>
      <c r="BM320" s="372"/>
      <c r="BN320" s="372"/>
      <c r="BO320" s="430"/>
    </row>
    <row r="321" spans="1:67" s="428" customFormat="1" x14ac:dyDescent="0.25">
      <c r="A321" s="345" t="s">
        <v>2502</v>
      </c>
      <c r="B321" s="372"/>
      <c r="C321" s="731"/>
      <c r="D321" s="372"/>
      <c r="E321" s="372"/>
      <c r="F321" s="372"/>
      <c r="G321" s="372"/>
      <c r="H321" s="374"/>
      <c r="I321" s="348">
        <v>-0.2359</v>
      </c>
      <c r="J321" s="348">
        <v>-2.0975999999999999</v>
      </c>
      <c r="K321" s="348">
        <v>-1.6832</v>
      </c>
      <c r="L321" s="348">
        <v>6.5838000000000001</v>
      </c>
      <c r="M321" s="348">
        <v>-7.1204000000000001</v>
      </c>
      <c r="N321" s="350">
        <v>-2.9592999999999998</v>
      </c>
      <c r="O321" s="348">
        <v>-0.30520000000000003</v>
      </c>
      <c r="P321" s="348">
        <v>10.6897</v>
      </c>
      <c r="Q321" s="348">
        <v>9.8503000000000007</v>
      </c>
      <c r="R321" s="348">
        <v>12.713800000000001</v>
      </c>
      <c r="S321" s="348">
        <v>9.1431000000000004</v>
      </c>
      <c r="T321" s="348">
        <v>-6.8323999999999998</v>
      </c>
      <c r="U321" s="348">
        <v>-1.6572</v>
      </c>
      <c r="V321" s="348">
        <v>-4.3989000000000003</v>
      </c>
      <c r="W321" s="348">
        <v>-1.4782999999999999</v>
      </c>
      <c r="X321" s="348">
        <v>-3.3460000000000001</v>
      </c>
      <c r="Y321" s="374"/>
      <c r="Z321" s="346"/>
      <c r="AA321" s="346"/>
      <c r="AB321" s="346"/>
      <c r="AC321" s="346"/>
      <c r="AD321" s="346"/>
      <c r="AE321" s="346"/>
      <c r="AF321" s="346"/>
      <c r="AG321" s="346"/>
      <c r="AH321" s="346"/>
      <c r="AI321" s="346"/>
      <c r="AJ321" s="346"/>
      <c r="AK321" s="346"/>
      <c r="AL321" s="346"/>
      <c r="AM321" s="346"/>
      <c r="AN321" s="346"/>
      <c r="AO321" s="374"/>
      <c r="AP321" s="348">
        <v>12</v>
      </c>
      <c r="AQ321" s="348">
        <v>11.18</v>
      </c>
      <c r="AR321" s="348">
        <v>7.85</v>
      </c>
      <c r="AS321" s="348">
        <v>2.42</v>
      </c>
      <c r="AT321" s="348">
        <v>-5.24</v>
      </c>
      <c r="AU321" s="374"/>
      <c r="AV321" s="429"/>
      <c r="AW321" s="429"/>
      <c r="AX321" s="429"/>
      <c r="AY321" s="429"/>
      <c r="AZ321" s="429"/>
      <c r="BA321" s="372"/>
      <c r="BB321" s="375"/>
      <c r="BC321" s="375"/>
      <c r="BD321" s="375"/>
      <c r="BE321" s="375"/>
      <c r="BF321" s="374"/>
      <c r="BG321" s="372"/>
      <c r="BH321" s="372"/>
      <c r="BI321" s="375"/>
      <c r="BJ321" s="375"/>
      <c r="BK321" s="375"/>
      <c r="BL321" s="375"/>
      <c r="BM321" s="372"/>
      <c r="BN321" s="372"/>
      <c r="BO321" s="430"/>
    </row>
    <row r="322" spans="1:67" s="428" customFormat="1" x14ac:dyDescent="0.25">
      <c r="A322" s="345" t="s">
        <v>2503</v>
      </c>
      <c r="B322" s="372"/>
      <c r="C322" s="731"/>
      <c r="D322" s="372"/>
      <c r="E322" s="372"/>
      <c r="F322" s="372"/>
      <c r="G322" s="372"/>
      <c r="H322" s="374"/>
      <c r="I322" s="348">
        <v>0.56069999999999998</v>
      </c>
      <c r="J322" s="348">
        <v>-5.9499999999999997E-2</v>
      </c>
      <c r="K322" s="348">
        <v>1.8198000000000001</v>
      </c>
      <c r="L322" s="348">
        <v>8.6320999999999994</v>
      </c>
      <c r="M322" s="348">
        <v>-3.8921999999999999</v>
      </c>
      <c r="N322" s="350">
        <v>0.45660000000000001</v>
      </c>
      <c r="O322" s="348">
        <v>2.8412999999999999</v>
      </c>
      <c r="P322" s="348">
        <v>13.2957</v>
      </c>
      <c r="Q322" s="348">
        <v>11.9192</v>
      </c>
      <c r="R322" s="348">
        <v>13.876200000000001</v>
      </c>
      <c r="S322" s="348">
        <v>11.5785</v>
      </c>
      <c r="T322" s="348">
        <v>-3.9457</v>
      </c>
      <c r="U322" s="348">
        <v>1.736</v>
      </c>
      <c r="V322" s="348">
        <v>-1.5898000000000001</v>
      </c>
      <c r="W322" s="348">
        <v>1.8725000000000001</v>
      </c>
      <c r="X322" s="348" t="s">
        <v>428</v>
      </c>
      <c r="Y322" s="374"/>
      <c r="Z322" s="346"/>
      <c r="AA322" s="346"/>
      <c r="AB322" s="346"/>
      <c r="AC322" s="346"/>
      <c r="AD322" s="346"/>
      <c r="AE322" s="346"/>
      <c r="AF322" s="346"/>
      <c r="AG322" s="346"/>
      <c r="AH322" s="346"/>
      <c r="AI322" s="346"/>
      <c r="AJ322" s="346"/>
      <c r="AK322" s="346"/>
      <c r="AL322" s="346"/>
      <c r="AM322" s="346"/>
      <c r="AN322" s="346"/>
      <c r="AO322" s="374"/>
      <c r="AP322" s="348">
        <v>13.39</v>
      </c>
      <c r="AQ322" s="348">
        <v>13.75</v>
      </c>
      <c r="AR322" s="348">
        <v>10.53</v>
      </c>
      <c r="AS322" s="348">
        <v>6.24</v>
      </c>
      <c r="AT322" s="348">
        <v>-0.04</v>
      </c>
      <c r="AU322" s="374"/>
      <c r="AV322" s="429"/>
      <c r="AW322" s="429"/>
      <c r="AX322" s="429"/>
      <c r="AY322" s="429"/>
      <c r="AZ322" s="429"/>
      <c r="BA322" s="372"/>
      <c r="BB322" s="375"/>
      <c r="BC322" s="375"/>
      <c r="BD322" s="375"/>
      <c r="BE322" s="375"/>
      <c r="BF322" s="374"/>
      <c r="BG322" s="372"/>
      <c r="BH322" s="372"/>
      <c r="BI322" s="375"/>
      <c r="BJ322" s="375"/>
      <c r="BK322" s="375"/>
      <c r="BL322" s="375"/>
      <c r="BM322" s="372"/>
      <c r="BN322" s="372"/>
      <c r="BO322" s="430"/>
    </row>
    <row r="323" spans="1:67" s="428" customFormat="1" x14ac:dyDescent="0.25">
      <c r="A323" s="345" t="s">
        <v>4404</v>
      </c>
      <c r="B323" s="372"/>
      <c r="C323" s="731"/>
      <c r="D323" s="372"/>
      <c r="E323" s="372"/>
      <c r="F323" s="372"/>
      <c r="G323" s="372"/>
      <c r="H323" s="374"/>
      <c r="I323" s="348">
        <v>0.51880000000000004</v>
      </c>
      <c r="J323" s="348">
        <v>-0.108</v>
      </c>
      <c r="K323" s="348">
        <v>0.59050000000000002</v>
      </c>
      <c r="L323" s="348">
        <v>8.5177999999999994</v>
      </c>
      <c r="M323" s="348">
        <v>-1.6042000000000001</v>
      </c>
      <c r="N323" s="350">
        <v>4.6102999999999996</v>
      </c>
      <c r="O323" s="348">
        <v>5.5411999999999999</v>
      </c>
      <c r="P323" s="348">
        <v>15.522500000000001</v>
      </c>
      <c r="Q323" s="348">
        <v>14.307399999999999</v>
      </c>
      <c r="R323" s="348">
        <v>14.207599999999999</v>
      </c>
      <c r="S323" s="348">
        <v>10.4933</v>
      </c>
      <c r="T323" s="348">
        <v>-1.8640000000000001</v>
      </c>
      <c r="U323" s="348">
        <v>3.8229000000000002</v>
      </c>
      <c r="V323" s="348">
        <v>2.6025</v>
      </c>
      <c r="W323" s="348">
        <v>0.66800000000000004</v>
      </c>
      <c r="X323" s="348" t="s">
        <v>428</v>
      </c>
      <c r="Y323" s="374"/>
      <c r="Z323" s="346"/>
      <c r="AA323" s="346"/>
      <c r="AB323" s="346"/>
      <c r="AC323" s="346"/>
      <c r="AD323" s="346"/>
      <c r="AE323" s="346"/>
      <c r="AF323" s="346"/>
      <c r="AG323" s="346"/>
      <c r="AH323" s="346"/>
      <c r="AI323" s="346"/>
      <c r="AJ323" s="346"/>
      <c r="AK323" s="346"/>
      <c r="AL323" s="346"/>
      <c r="AM323" s="346"/>
      <c r="AN323" s="346"/>
      <c r="AO323" s="374"/>
      <c r="AP323" s="348">
        <v>15.18</v>
      </c>
      <c r="AQ323" s="348">
        <v>16.89</v>
      </c>
      <c r="AR323" s="348">
        <v>13.14</v>
      </c>
      <c r="AS323" s="348">
        <v>8.6</v>
      </c>
      <c r="AT323" s="348">
        <v>2.81</v>
      </c>
      <c r="AU323" s="374"/>
      <c r="AV323" s="429"/>
      <c r="AW323" s="429"/>
      <c r="AX323" s="429"/>
      <c r="AY323" s="429"/>
      <c r="AZ323" s="429"/>
      <c r="BA323" s="372"/>
      <c r="BB323" s="375"/>
      <c r="BC323" s="375"/>
      <c r="BD323" s="375"/>
      <c r="BE323" s="375"/>
      <c r="BF323" s="374"/>
      <c r="BG323" s="372"/>
      <c r="BH323" s="372"/>
      <c r="BI323" s="375"/>
      <c r="BJ323" s="375"/>
      <c r="BK323" s="375"/>
      <c r="BL323" s="375"/>
      <c r="BM323" s="372"/>
      <c r="BN323" s="372"/>
      <c r="BO323" s="430"/>
    </row>
    <row r="324" spans="1:67" s="428" customFormat="1" x14ac:dyDescent="0.25">
      <c r="A324" s="345" t="s">
        <v>5702</v>
      </c>
      <c r="B324" s="372"/>
      <c r="C324" s="731"/>
      <c r="D324" s="372"/>
      <c r="E324" s="372"/>
      <c r="F324" s="372"/>
      <c r="G324" s="372"/>
      <c r="H324" s="374"/>
      <c r="I324" s="348">
        <v>0.91679999999999995</v>
      </c>
      <c r="J324" s="348">
        <v>-1.9091</v>
      </c>
      <c r="K324" s="348">
        <v>-3.3696000000000002</v>
      </c>
      <c r="L324" s="348">
        <v>1.0720000000000001</v>
      </c>
      <c r="M324" s="348">
        <v>-13.2196</v>
      </c>
      <c r="N324" s="350">
        <v>-10.428100000000001</v>
      </c>
      <c r="O324" s="348">
        <v>-4.8829000000000002</v>
      </c>
      <c r="P324" s="348">
        <v>4.5049000000000001</v>
      </c>
      <c r="Q324" s="348">
        <v>2.9929999999999999</v>
      </c>
      <c r="R324" s="348">
        <v>10.6477</v>
      </c>
      <c r="S324" s="348">
        <v>2.0895000000000001</v>
      </c>
      <c r="T324" s="348">
        <v>-12.3178</v>
      </c>
      <c r="U324" s="348">
        <v>-5.9191000000000003</v>
      </c>
      <c r="V324" s="348">
        <v>-11.785600000000001</v>
      </c>
      <c r="W324" s="348">
        <v>-2.6518000000000002</v>
      </c>
      <c r="X324" s="348" t="s">
        <v>428</v>
      </c>
      <c r="Y324" s="374"/>
      <c r="Z324" s="346"/>
      <c r="AA324" s="346"/>
      <c r="AB324" s="346"/>
      <c r="AC324" s="346"/>
      <c r="AD324" s="346"/>
      <c r="AE324" s="346"/>
      <c r="AF324" s="346"/>
      <c r="AG324" s="346"/>
      <c r="AH324" s="346"/>
      <c r="AI324" s="346"/>
      <c r="AJ324" s="346"/>
      <c r="AK324" s="346"/>
      <c r="AL324" s="346"/>
      <c r="AM324" s="346"/>
      <c r="AN324" s="346"/>
      <c r="AO324" s="374"/>
      <c r="AP324" s="348">
        <v>7.84</v>
      </c>
      <c r="AQ324" s="348">
        <v>5.39</v>
      </c>
      <c r="AR324" s="348">
        <v>0.31</v>
      </c>
      <c r="AS324" s="348">
        <v>-5.27</v>
      </c>
      <c r="AT324" s="348">
        <v>-14.91</v>
      </c>
      <c r="AU324" s="374"/>
      <c r="AV324" s="429"/>
      <c r="AW324" s="429"/>
      <c r="AX324" s="429"/>
      <c r="AY324" s="429"/>
      <c r="AZ324" s="429"/>
      <c r="BA324" s="372"/>
      <c r="BB324" s="375"/>
      <c r="BC324" s="375"/>
      <c r="BD324" s="375"/>
      <c r="BE324" s="375"/>
      <c r="BF324" s="374"/>
      <c r="BG324" s="372"/>
      <c r="BH324" s="372"/>
      <c r="BI324" s="375"/>
      <c r="BJ324" s="375"/>
      <c r="BK324" s="375"/>
      <c r="BL324" s="375"/>
      <c r="BM324" s="372"/>
      <c r="BN324" s="372"/>
      <c r="BO324" s="430"/>
    </row>
    <row r="325" spans="1:67" s="428" customFormat="1" x14ac:dyDescent="0.25">
      <c r="A325" s="345" t="s">
        <v>426</v>
      </c>
      <c r="B325" s="372"/>
      <c r="C325" s="731"/>
      <c r="D325" s="372"/>
      <c r="E325" s="372"/>
      <c r="F325" s="372"/>
      <c r="G325" s="372"/>
      <c r="H325" s="374"/>
      <c r="I325" s="348">
        <v>0.82940000000000003</v>
      </c>
      <c r="J325" s="348">
        <v>-5.0200000000000002E-2</v>
      </c>
      <c r="K325" s="348">
        <v>1.6276999999999999</v>
      </c>
      <c r="L325" s="348">
        <v>5.3441999999999998</v>
      </c>
      <c r="M325" s="348">
        <v>-7.5622999999999996</v>
      </c>
      <c r="N325" s="350">
        <v>-2.8725999999999998</v>
      </c>
      <c r="O325" s="348">
        <v>2.1894999999999998</v>
      </c>
      <c r="P325" s="348">
        <v>10.0328</v>
      </c>
      <c r="Q325" s="348">
        <v>10.0358</v>
      </c>
      <c r="R325" s="348">
        <v>12.8551</v>
      </c>
      <c r="S325" s="348">
        <v>8.0847999999999995</v>
      </c>
      <c r="T325" s="348">
        <v>-7.5182000000000002</v>
      </c>
      <c r="U325" s="348">
        <v>-1.6659999999999999</v>
      </c>
      <c r="V325" s="348">
        <v>-4.8170000000000002</v>
      </c>
      <c r="W325" s="348">
        <v>2.3170000000000002</v>
      </c>
      <c r="X325" s="348">
        <v>11.6182</v>
      </c>
      <c r="Y325" s="374"/>
      <c r="Z325" s="346"/>
      <c r="AA325" s="346"/>
      <c r="AB325" s="346"/>
      <c r="AC325" s="346"/>
      <c r="AD325" s="346"/>
      <c r="AE325" s="346"/>
      <c r="AF325" s="346"/>
      <c r="AG325" s="346"/>
      <c r="AH325" s="346"/>
      <c r="AI325" s="346"/>
      <c r="AJ325" s="346"/>
      <c r="AK325" s="346"/>
      <c r="AL325" s="346"/>
      <c r="AM325" s="346"/>
      <c r="AN325" s="346"/>
      <c r="AO325" s="374"/>
      <c r="AP325" s="348">
        <v>11.97</v>
      </c>
      <c r="AQ325" s="348">
        <v>11.5</v>
      </c>
      <c r="AR325" s="348">
        <v>7.98</v>
      </c>
      <c r="AS325" s="348">
        <v>3.54</v>
      </c>
      <c r="AT325" s="348">
        <v>-5.94</v>
      </c>
      <c r="AU325" s="374"/>
      <c r="AV325" s="429"/>
      <c r="AW325" s="429"/>
      <c r="AX325" s="429"/>
      <c r="AY325" s="429"/>
      <c r="AZ325" s="429"/>
      <c r="BA325" s="372"/>
      <c r="BB325" s="375"/>
      <c r="BC325" s="375"/>
      <c r="BD325" s="375"/>
      <c r="BE325" s="375"/>
      <c r="BF325" s="374"/>
      <c r="BG325" s="372"/>
      <c r="BH325" s="372"/>
      <c r="BI325" s="375"/>
      <c r="BJ325" s="375"/>
      <c r="BK325" s="375"/>
      <c r="BL325" s="375"/>
      <c r="BM325" s="372"/>
      <c r="BN325" s="372"/>
      <c r="BO325" s="430"/>
    </row>
    <row r="326" spans="1:67" s="428" customFormat="1" x14ac:dyDescent="0.25">
      <c r="A326" s="345" t="s">
        <v>4405</v>
      </c>
      <c r="B326" s="372"/>
      <c r="C326" s="731"/>
      <c r="D326" s="372"/>
      <c r="E326" s="372"/>
      <c r="F326" s="372"/>
      <c r="G326" s="372"/>
      <c r="H326" s="374"/>
      <c r="I326" s="348">
        <v>0.89929999999999999</v>
      </c>
      <c r="J326" s="348">
        <v>-0.79239999999999999</v>
      </c>
      <c r="K326" s="348">
        <v>0.18310000000000001</v>
      </c>
      <c r="L326" s="348">
        <v>1.9197</v>
      </c>
      <c r="M326" s="348">
        <v>-9.1867999999999999</v>
      </c>
      <c r="N326" s="350">
        <v>-4.6580000000000004</v>
      </c>
      <c r="O326" s="348">
        <v>-1.5025999999999999</v>
      </c>
      <c r="P326" s="348">
        <v>9.6973000000000003</v>
      </c>
      <c r="Q326" s="348">
        <v>10.434699999999999</v>
      </c>
      <c r="R326" s="348">
        <v>15.1265</v>
      </c>
      <c r="S326" s="348">
        <v>4.0911</v>
      </c>
      <c r="T326" s="348">
        <v>-8.9344000000000001</v>
      </c>
      <c r="U326" s="348">
        <v>-2.7711999999999999</v>
      </c>
      <c r="V326" s="348">
        <v>-5.9931000000000001</v>
      </c>
      <c r="W326" s="348">
        <v>0.31780000000000003</v>
      </c>
      <c r="X326" s="348">
        <v>14.4754</v>
      </c>
      <c r="Y326" s="374"/>
      <c r="Z326" s="346"/>
      <c r="AA326" s="346"/>
      <c r="AB326" s="346"/>
      <c r="AC326" s="346"/>
      <c r="AD326" s="346"/>
      <c r="AE326" s="346"/>
      <c r="AF326" s="346"/>
      <c r="AG326" s="346"/>
      <c r="AH326" s="346"/>
      <c r="AI326" s="346"/>
      <c r="AJ326" s="346"/>
      <c r="AK326" s="346"/>
      <c r="AL326" s="346"/>
      <c r="AM326" s="346"/>
      <c r="AN326" s="346"/>
      <c r="AO326" s="374"/>
      <c r="AP326" s="348">
        <v>13.75</v>
      </c>
      <c r="AQ326" s="348">
        <v>12.13</v>
      </c>
      <c r="AR326" s="348">
        <v>6.89</v>
      </c>
      <c r="AS326" s="348">
        <v>-0.12</v>
      </c>
      <c r="AT326" s="348">
        <v>-9.48</v>
      </c>
      <c r="AU326" s="374"/>
      <c r="AV326" s="429"/>
      <c r="AW326" s="429"/>
      <c r="AX326" s="429"/>
      <c r="AY326" s="429"/>
      <c r="AZ326" s="429"/>
      <c r="BA326" s="372"/>
      <c r="BB326" s="375"/>
      <c r="BC326" s="375"/>
      <c r="BD326" s="375"/>
      <c r="BE326" s="375"/>
      <c r="BF326" s="374"/>
      <c r="BG326" s="372"/>
      <c r="BH326" s="372"/>
      <c r="BI326" s="375"/>
      <c r="BJ326" s="375"/>
      <c r="BK326" s="375"/>
      <c r="BL326" s="375"/>
      <c r="BM326" s="372"/>
      <c r="BN326" s="372"/>
      <c r="BO326" s="430"/>
    </row>
    <row r="327" spans="1:67" s="428" customFormat="1" x14ac:dyDescent="0.25">
      <c r="A327" s="345" t="s">
        <v>5703</v>
      </c>
      <c r="B327" s="372"/>
      <c r="C327" s="731"/>
      <c r="D327" s="372"/>
      <c r="E327" s="372"/>
      <c r="F327" s="372"/>
      <c r="G327" s="372"/>
      <c r="H327" s="374"/>
      <c r="I327" s="348">
        <v>0.14530000000000001</v>
      </c>
      <c r="J327" s="348">
        <v>3.4255</v>
      </c>
      <c r="K327" s="348">
        <v>2.4106000000000001</v>
      </c>
      <c r="L327" s="348">
        <v>15.247400000000001</v>
      </c>
      <c r="M327" s="348">
        <v>9.7561</v>
      </c>
      <c r="N327" s="350">
        <v>13.0471</v>
      </c>
      <c r="O327" s="348">
        <v>14.650700000000001</v>
      </c>
      <c r="P327" s="348">
        <v>24.478300000000001</v>
      </c>
      <c r="Q327" s="348">
        <v>14.016999999999999</v>
      </c>
      <c r="R327" s="348">
        <v>13.226800000000001</v>
      </c>
      <c r="S327" s="348">
        <v>15.439299999999999</v>
      </c>
      <c r="T327" s="348">
        <v>10.287699999999999</v>
      </c>
      <c r="U327" s="348">
        <v>12.254</v>
      </c>
      <c r="V327" s="348">
        <v>10.087300000000001</v>
      </c>
      <c r="W327" s="348">
        <v>3.6718999999999999</v>
      </c>
      <c r="X327" s="348" t="s">
        <v>428</v>
      </c>
      <c r="Y327" s="374"/>
      <c r="Z327" s="346"/>
      <c r="AA327" s="346"/>
      <c r="AB327" s="346"/>
      <c r="AC327" s="346"/>
      <c r="AD327" s="346"/>
      <c r="AE327" s="346"/>
      <c r="AF327" s="346"/>
      <c r="AG327" s="346"/>
      <c r="AH327" s="346"/>
      <c r="AI327" s="346"/>
      <c r="AJ327" s="346"/>
      <c r="AK327" s="346"/>
      <c r="AL327" s="346"/>
      <c r="AM327" s="346"/>
      <c r="AN327" s="346"/>
      <c r="AO327" s="374"/>
      <c r="AP327" s="348">
        <v>16.77</v>
      </c>
      <c r="AQ327" s="348">
        <v>19.149999999999999</v>
      </c>
      <c r="AR327" s="348">
        <v>18.739999999999998</v>
      </c>
      <c r="AS327" s="348">
        <v>16.55</v>
      </c>
      <c r="AT327" s="348">
        <v>20.14</v>
      </c>
      <c r="AU327" s="374"/>
      <c r="AV327" s="429"/>
      <c r="AW327" s="429"/>
      <c r="AX327" s="429"/>
      <c r="AY327" s="429"/>
      <c r="AZ327" s="429"/>
      <c r="BA327" s="372"/>
      <c r="BB327" s="375"/>
      <c r="BC327" s="375"/>
      <c r="BD327" s="375"/>
      <c r="BE327" s="375"/>
      <c r="BF327" s="374"/>
      <c r="BG327" s="372"/>
      <c r="BH327" s="372"/>
      <c r="BI327" s="375"/>
      <c r="BJ327" s="375"/>
      <c r="BK327" s="375"/>
      <c r="BL327" s="375"/>
      <c r="BM327" s="372"/>
      <c r="BN327" s="372"/>
      <c r="BO327" s="430"/>
    </row>
    <row r="328" spans="1:67" s="428" customFormat="1" x14ac:dyDescent="0.25">
      <c r="A328" s="345" t="s">
        <v>427</v>
      </c>
      <c r="B328" s="372"/>
      <c r="C328" s="731"/>
      <c r="D328" s="372"/>
      <c r="E328" s="372"/>
      <c r="F328" s="372"/>
      <c r="G328" s="372"/>
      <c r="H328" s="374"/>
      <c r="I328" s="348">
        <v>0.40589999999999998</v>
      </c>
      <c r="J328" s="348">
        <v>0.4773</v>
      </c>
      <c r="K328" s="348">
        <v>2.9096000000000002</v>
      </c>
      <c r="L328" s="348">
        <v>12.8226</v>
      </c>
      <c r="M328" s="348">
        <v>-0.20530000000000001</v>
      </c>
      <c r="N328" s="350">
        <v>2.3862000000000001</v>
      </c>
      <c r="O328" s="348">
        <v>3.2490999999999999</v>
      </c>
      <c r="P328" s="348">
        <v>16.4038</v>
      </c>
      <c r="Q328" s="348">
        <v>14.4367</v>
      </c>
      <c r="R328" s="348">
        <v>15.4635</v>
      </c>
      <c r="S328" s="348">
        <v>15.638199999999999</v>
      </c>
      <c r="T328" s="348">
        <v>-0.32790000000000002</v>
      </c>
      <c r="U328" s="348">
        <v>4.0014000000000003</v>
      </c>
      <c r="V328" s="348">
        <v>-0.1043</v>
      </c>
      <c r="W328" s="348">
        <v>2.6034000000000002</v>
      </c>
      <c r="X328" s="348" t="s">
        <v>428</v>
      </c>
      <c r="Y328" s="374"/>
      <c r="Z328" s="346"/>
      <c r="AA328" s="346"/>
      <c r="AB328" s="346"/>
      <c r="AC328" s="346"/>
      <c r="AD328" s="346"/>
      <c r="AE328" s="346"/>
      <c r="AF328" s="346"/>
      <c r="AG328" s="346"/>
      <c r="AH328" s="346"/>
      <c r="AI328" s="346"/>
      <c r="AJ328" s="346"/>
      <c r="AK328" s="346"/>
      <c r="AL328" s="346"/>
      <c r="AM328" s="346"/>
      <c r="AN328" s="346"/>
      <c r="AO328" s="374"/>
      <c r="AP328" s="348">
        <v>15.66</v>
      </c>
      <c r="AQ328" s="348">
        <v>17.2</v>
      </c>
      <c r="AR328" s="348">
        <v>13.3</v>
      </c>
      <c r="AS328" s="348">
        <v>8.24</v>
      </c>
      <c r="AT328" s="348">
        <v>5.77</v>
      </c>
      <c r="AU328" s="374"/>
      <c r="AV328" s="429"/>
      <c r="AW328" s="429"/>
      <c r="AX328" s="429"/>
      <c r="AY328" s="429"/>
      <c r="AZ328" s="429"/>
      <c r="BA328" s="372"/>
      <c r="BB328" s="375"/>
      <c r="BC328" s="375"/>
      <c r="BD328" s="375"/>
      <c r="BE328" s="375"/>
      <c r="BF328" s="374"/>
      <c r="BG328" s="372"/>
      <c r="BH328" s="372"/>
      <c r="BI328" s="375"/>
      <c r="BJ328" s="375"/>
      <c r="BK328" s="375"/>
      <c r="BL328" s="375"/>
      <c r="BM328" s="372"/>
      <c r="BN328" s="372"/>
      <c r="BO328" s="430"/>
    </row>
    <row r="329" spans="1:67" s="428" customFormat="1" x14ac:dyDescent="0.25">
      <c r="A329" s="345" t="s">
        <v>665</v>
      </c>
      <c r="B329" s="372"/>
      <c r="C329" s="731"/>
      <c r="D329" s="372"/>
      <c r="E329" s="372"/>
      <c r="F329" s="372"/>
      <c r="G329" s="372"/>
      <c r="H329" s="374"/>
      <c r="I329" s="348">
        <v>0.50129999999999997</v>
      </c>
      <c r="J329" s="348">
        <v>0.20050000000000001</v>
      </c>
      <c r="K329" s="348">
        <v>2.3285</v>
      </c>
      <c r="L329" s="348">
        <v>10.141</v>
      </c>
      <c r="M329" s="348">
        <v>-2.5815000000000001</v>
      </c>
      <c r="N329" s="350">
        <v>1.0814999999999999</v>
      </c>
      <c r="O329" s="348">
        <v>2.8243999999999998</v>
      </c>
      <c r="P329" s="348">
        <v>14.093500000000001</v>
      </c>
      <c r="Q329" s="348">
        <v>12.5383</v>
      </c>
      <c r="R329" s="348">
        <v>14.297599999999999</v>
      </c>
      <c r="S329" s="348">
        <v>13.0169</v>
      </c>
      <c r="T329" s="348">
        <v>-2.6682999999999999</v>
      </c>
      <c r="U329" s="348">
        <v>2.3292999999999999</v>
      </c>
      <c r="V329" s="348">
        <v>-1.1672</v>
      </c>
      <c r="W329" s="348">
        <v>2.2685</v>
      </c>
      <c r="X329" s="348" t="s">
        <v>428</v>
      </c>
      <c r="Y329" s="374"/>
      <c r="Z329" s="346"/>
      <c r="AA329" s="346"/>
      <c r="AB329" s="346"/>
      <c r="AC329" s="346"/>
      <c r="AD329" s="346"/>
      <c r="AE329" s="346"/>
      <c r="AF329" s="346"/>
      <c r="AG329" s="346"/>
      <c r="AH329" s="346"/>
      <c r="AI329" s="346"/>
      <c r="AJ329" s="346"/>
      <c r="AK329" s="346"/>
      <c r="AL329" s="346"/>
      <c r="AM329" s="346"/>
      <c r="AN329" s="346"/>
      <c r="AO329" s="374"/>
      <c r="AP329" s="348">
        <v>13.96</v>
      </c>
      <c r="AQ329" s="348">
        <v>14.58</v>
      </c>
      <c r="AR329" s="348">
        <v>11.24</v>
      </c>
      <c r="AS329" s="348">
        <v>6.78</v>
      </c>
      <c r="AT329" s="348">
        <v>1.92</v>
      </c>
      <c r="AU329" s="374"/>
      <c r="AV329" s="429"/>
      <c r="AW329" s="429"/>
      <c r="AX329" s="429"/>
      <c r="AY329" s="429"/>
      <c r="AZ329" s="429"/>
      <c r="BA329" s="372"/>
      <c r="BB329" s="375"/>
      <c r="BC329" s="375"/>
      <c r="BD329" s="375"/>
      <c r="BE329" s="375"/>
      <c r="BF329" s="374"/>
      <c r="BG329" s="372"/>
      <c r="BH329" s="372"/>
      <c r="BI329" s="375"/>
      <c r="BJ329" s="375"/>
      <c r="BK329" s="375"/>
      <c r="BL329" s="375"/>
      <c r="BM329" s="372"/>
      <c r="BN329" s="372"/>
      <c r="BO329" s="430"/>
    </row>
    <row r="330" spans="1:67" s="428" customFormat="1" x14ac:dyDescent="0.25">
      <c r="A330" s="345" t="s">
        <v>4408</v>
      </c>
      <c r="B330" s="372"/>
      <c r="C330" s="731"/>
      <c r="D330" s="372"/>
      <c r="E330" s="372"/>
      <c r="F330" s="372"/>
      <c r="G330" s="372"/>
      <c r="H330" s="374"/>
      <c r="I330" s="348">
        <v>8.3900000000000002E-2</v>
      </c>
      <c r="J330" s="348">
        <v>-0.8306</v>
      </c>
      <c r="K330" s="348">
        <v>-0.78520000000000001</v>
      </c>
      <c r="L330" s="348">
        <v>9.1019000000000005</v>
      </c>
      <c r="M330" s="348">
        <v>8.3381000000000007</v>
      </c>
      <c r="N330" s="350">
        <v>18.919</v>
      </c>
      <c r="O330" s="348">
        <v>7.2290000000000001</v>
      </c>
      <c r="P330" s="348">
        <v>30.8324</v>
      </c>
      <c r="Q330" s="348">
        <v>26.864699999999999</v>
      </c>
      <c r="R330" s="348">
        <v>19.296500000000002</v>
      </c>
      <c r="S330" s="348">
        <v>9.7811000000000003</v>
      </c>
      <c r="T330" s="348">
        <v>6.0380000000000003</v>
      </c>
      <c r="U330" s="348">
        <v>14.207599999999999</v>
      </c>
      <c r="V330" s="348">
        <v>15.6074</v>
      </c>
      <c r="W330" s="348">
        <v>-1.1828000000000001</v>
      </c>
      <c r="X330" s="348" t="s">
        <v>428</v>
      </c>
      <c r="Y330" s="374"/>
      <c r="Z330" s="346"/>
      <c r="AA330" s="346"/>
      <c r="AB330" s="346"/>
      <c r="AC330" s="346"/>
      <c r="AD330" s="346"/>
      <c r="AE330" s="346"/>
      <c r="AF330" s="346"/>
      <c r="AG330" s="346"/>
      <c r="AH330" s="346"/>
      <c r="AI330" s="346"/>
      <c r="AJ330" s="346"/>
      <c r="AK330" s="346"/>
      <c r="AL330" s="346"/>
      <c r="AM330" s="346"/>
      <c r="AN330" s="346"/>
      <c r="AO330" s="374"/>
      <c r="AP330" s="348">
        <v>22.56</v>
      </c>
      <c r="AQ330" s="348">
        <v>30.24</v>
      </c>
      <c r="AR330" s="348">
        <v>26.3</v>
      </c>
      <c r="AS330" s="348">
        <v>17.690000000000001</v>
      </c>
      <c r="AT330" s="348">
        <v>16.91</v>
      </c>
      <c r="AU330" s="374"/>
      <c r="AV330" s="429"/>
      <c r="AW330" s="429"/>
      <c r="AX330" s="429"/>
      <c r="AY330" s="429"/>
      <c r="AZ330" s="429"/>
      <c r="BA330" s="372"/>
      <c r="BB330" s="375"/>
      <c r="BC330" s="375"/>
      <c r="BD330" s="375"/>
      <c r="BE330" s="375"/>
      <c r="BF330" s="374"/>
      <c r="BG330" s="372"/>
      <c r="BH330" s="372"/>
      <c r="BI330" s="375"/>
      <c r="BJ330" s="375"/>
      <c r="BK330" s="375"/>
      <c r="BL330" s="375"/>
      <c r="BM330" s="372"/>
      <c r="BN330" s="372"/>
      <c r="BO330" s="430"/>
    </row>
    <row r="331" spans="1:67" s="428" customFormat="1" x14ac:dyDescent="0.25">
      <c r="A331" s="345" t="s">
        <v>4409</v>
      </c>
      <c r="B331" s="372"/>
      <c r="C331" s="731"/>
      <c r="D331" s="372"/>
      <c r="E331" s="372"/>
      <c r="F331" s="372"/>
      <c r="G331" s="372"/>
      <c r="H331" s="374"/>
      <c r="I331" s="348">
        <v>-0.47310000000000002</v>
      </c>
      <c r="J331" s="348">
        <v>0.4078</v>
      </c>
      <c r="K331" s="348">
        <v>3.5407000000000002</v>
      </c>
      <c r="L331" s="348">
        <v>17.4422</v>
      </c>
      <c r="M331" s="348">
        <v>5.9526000000000003</v>
      </c>
      <c r="N331" s="350">
        <v>1.9772000000000001</v>
      </c>
      <c r="O331" s="348">
        <v>-1.7403</v>
      </c>
      <c r="P331" s="348">
        <v>21.886399999999998</v>
      </c>
      <c r="Q331" s="348">
        <v>15.6601</v>
      </c>
      <c r="R331" s="348">
        <v>21.466799999999999</v>
      </c>
      <c r="S331" s="348">
        <v>21.374600000000001</v>
      </c>
      <c r="T331" s="348">
        <v>7.3777999999999997</v>
      </c>
      <c r="U331" s="348">
        <v>10.9123</v>
      </c>
      <c r="V331" s="348">
        <v>0.42549999999999999</v>
      </c>
      <c r="W331" s="348">
        <v>2.1858</v>
      </c>
      <c r="X331" s="348">
        <v>12.216900000000001</v>
      </c>
      <c r="Y331" s="374"/>
      <c r="Z331" s="346"/>
      <c r="AA331" s="346"/>
      <c r="AB331" s="346"/>
      <c r="AC331" s="346"/>
      <c r="AD331" s="346"/>
      <c r="AE331" s="346"/>
      <c r="AF331" s="346"/>
      <c r="AG331" s="346"/>
      <c r="AH331" s="346"/>
      <c r="AI331" s="346"/>
      <c r="AJ331" s="346"/>
      <c r="AK331" s="346"/>
      <c r="AL331" s="346"/>
      <c r="AM331" s="346"/>
      <c r="AN331" s="346"/>
      <c r="AO331" s="374"/>
      <c r="AP331" s="348">
        <v>20.77</v>
      </c>
      <c r="AQ331" s="348">
        <v>21.11</v>
      </c>
      <c r="AR331" s="348">
        <v>14.63</v>
      </c>
      <c r="AS331" s="348">
        <v>8.7799999999999994</v>
      </c>
      <c r="AT331" s="348">
        <v>14.4</v>
      </c>
      <c r="AU331" s="374"/>
      <c r="AV331" s="429"/>
      <c r="AW331" s="429"/>
      <c r="AX331" s="429"/>
      <c r="AY331" s="429"/>
      <c r="AZ331" s="429"/>
      <c r="BA331" s="372"/>
      <c r="BB331" s="375"/>
      <c r="BC331" s="375"/>
      <c r="BD331" s="375"/>
      <c r="BE331" s="375"/>
      <c r="BF331" s="374"/>
      <c r="BG331" s="372"/>
      <c r="BH331" s="372"/>
      <c r="BI331" s="375"/>
      <c r="BJ331" s="375"/>
      <c r="BK331" s="375"/>
      <c r="BL331" s="375"/>
      <c r="BM331" s="372"/>
      <c r="BN331" s="372"/>
      <c r="BO331" s="430"/>
    </row>
    <row r="332" spans="1:67" s="428" customFormat="1" x14ac:dyDescent="0.25">
      <c r="A332" s="345" t="s">
        <v>4411</v>
      </c>
      <c r="B332" s="372"/>
      <c r="C332" s="731"/>
      <c r="D332" s="372"/>
      <c r="E332" s="372"/>
      <c r="F332" s="372"/>
      <c r="G332" s="372"/>
      <c r="H332" s="374"/>
      <c r="I332" s="348">
        <v>0.48409999999999997</v>
      </c>
      <c r="J332" s="348">
        <v>0.58330000000000004</v>
      </c>
      <c r="K332" s="348">
        <v>2.1547999999999998</v>
      </c>
      <c r="L332" s="348">
        <v>7.6052</v>
      </c>
      <c r="M332" s="348">
        <v>-2.5474999999999999</v>
      </c>
      <c r="N332" s="350">
        <v>-0.62119999999999997</v>
      </c>
      <c r="O332" s="348">
        <v>-1.5598000000000001</v>
      </c>
      <c r="P332" s="348">
        <v>13.4176</v>
      </c>
      <c r="Q332" s="348">
        <v>12.2759</v>
      </c>
      <c r="R332" s="348">
        <v>14.565200000000001</v>
      </c>
      <c r="S332" s="348">
        <v>10.273</v>
      </c>
      <c r="T332" s="348">
        <v>-2.3306</v>
      </c>
      <c r="U332" s="348">
        <v>2.0247000000000002</v>
      </c>
      <c r="V332" s="348">
        <v>-2.21</v>
      </c>
      <c r="W332" s="348">
        <v>2.7820999999999998</v>
      </c>
      <c r="X332" s="348" t="s">
        <v>428</v>
      </c>
      <c r="Y332" s="374"/>
      <c r="Z332" s="346"/>
      <c r="AA332" s="346"/>
      <c r="AB332" s="346"/>
      <c r="AC332" s="346"/>
      <c r="AD332" s="346"/>
      <c r="AE332" s="346"/>
      <c r="AF332" s="346"/>
      <c r="AG332" s="346"/>
      <c r="AH332" s="346"/>
      <c r="AI332" s="346"/>
      <c r="AJ332" s="346"/>
      <c r="AK332" s="346"/>
      <c r="AL332" s="346"/>
      <c r="AM332" s="346"/>
      <c r="AN332" s="346"/>
      <c r="AO332" s="374"/>
      <c r="AP332" s="348">
        <v>13.22</v>
      </c>
      <c r="AQ332" s="348">
        <v>13.21</v>
      </c>
      <c r="AR332" s="348">
        <v>10.34</v>
      </c>
      <c r="AS332" s="348">
        <v>3.59</v>
      </c>
      <c r="AT332" s="348">
        <v>0.12</v>
      </c>
      <c r="AU332" s="374"/>
      <c r="AV332" s="429"/>
      <c r="AW332" s="429"/>
      <c r="AX332" s="429"/>
      <c r="AY332" s="429"/>
      <c r="AZ332" s="429"/>
      <c r="BA332" s="372"/>
      <c r="BB332" s="375"/>
      <c r="BC332" s="375"/>
      <c r="BD332" s="375"/>
      <c r="BE332" s="375"/>
      <c r="BF332" s="374"/>
      <c r="BG332" s="372"/>
      <c r="BH332" s="372"/>
      <c r="BI332" s="375"/>
      <c r="BJ332" s="375"/>
      <c r="BK332" s="375"/>
      <c r="BL332" s="375"/>
      <c r="BM332" s="372"/>
      <c r="BN332" s="372"/>
      <c r="BO332" s="430"/>
    </row>
    <row r="333" spans="1:67" s="428" customFormat="1" x14ac:dyDescent="0.25">
      <c r="A333" s="345" t="s">
        <v>2505</v>
      </c>
      <c r="B333" s="372"/>
      <c r="C333" s="731"/>
      <c r="D333" s="372"/>
      <c r="E333" s="372"/>
      <c r="F333" s="372"/>
      <c r="G333" s="372"/>
      <c r="H333" s="374"/>
      <c r="I333" s="348">
        <v>-0.4234</v>
      </c>
      <c r="J333" s="348">
        <v>-1.2201</v>
      </c>
      <c r="K333" s="348">
        <v>1.6739999999999999</v>
      </c>
      <c r="L333" s="348">
        <v>7.9466999999999999</v>
      </c>
      <c r="M333" s="348">
        <v>-4.9812000000000003</v>
      </c>
      <c r="N333" s="350">
        <v>13.063700000000001</v>
      </c>
      <c r="O333" s="348">
        <v>3.0522</v>
      </c>
      <c r="P333" s="348">
        <v>23.04</v>
      </c>
      <c r="Q333" s="348">
        <v>21.132100000000001</v>
      </c>
      <c r="R333" s="348">
        <v>12.9739</v>
      </c>
      <c r="S333" s="348">
        <v>11.2875</v>
      </c>
      <c r="T333" s="348">
        <v>-6.0058999999999996</v>
      </c>
      <c r="U333" s="348">
        <v>-0.14899999999999999</v>
      </c>
      <c r="V333" s="348">
        <v>11.7645</v>
      </c>
      <c r="W333" s="348">
        <v>0.2888</v>
      </c>
      <c r="X333" s="348" t="s">
        <v>428</v>
      </c>
      <c r="Y333" s="374"/>
      <c r="Z333" s="346"/>
      <c r="AA333" s="346"/>
      <c r="AB333" s="346"/>
      <c r="AC333" s="346"/>
      <c r="AD333" s="346"/>
      <c r="AE333" s="346"/>
      <c r="AF333" s="346"/>
      <c r="AG333" s="346"/>
      <c r="AH333" s="346"/>
      <c r="AI333" s="346"/>
      <c r="AJ333" s="346"/>
      <c r="AK333" s="346"/>
      <c r="AL333" s="346"/>
      <c r="AM333" s="346"/>
      <c r="AN333" s="346"/>
      <c r="AO333" s="374"/>
      <c r="AP333" s="348">
        <v>17.09</v>
      </c>
      <c r="AQ333" s="348">
        <v>22.68</v>
      </c>
      <c r="AR333" s="348">
        <v>20.69</v>
      </c>
      <c r="AS333" s="348">
        <v>12.59</v>
      </c>
      <c r="AT333" s="348">
        <v>1.4</v>
      </c>
      <c r="AU333" s="374"/>
      <c r="AV333" s="429"/>
      <c r="AW333" s="429"/>
      <c r="AX333" s="429"/>
      <c r="AY333" s="429"/>
      <c r="AZ333" s="429"/>
      <c r="BA333" s="372"/>
      <c r="BB333" s="375"/>
      <c r="BC333" s="375"/>
      <c r="BD333" s="375"/>
      <c r="BE333" s="375"/>
      <c r="BF333" s="374"/>
      <c r="BG333" s="372"/>
      <c r="BH333" s="372"/>
      <c r="BI333" s="375"/>
      <c r="BJ333" s="375"/>
      <c r="BK333" s="375"/>
      <c r="BL333" s="375"/>
      <c r="BM333" s="372"/>
      <c r="BN333" s="372"/>
      <c r="BO333" s="430"/>
    </row>
    <row r="334" spans="1:67" s="428" customFormat="1" x14ac:dyDescent="0.25">
      <c r="A334" s="345" t="s">
        <v>4412</v>
      </c>
      <c r="B334" s="372"/>
      <c r="C334" s="731"/>
      <c r="D334" s="372"/>
      <c r="E334" s="372"/>
      <c r="F334" s="372"/>
      <c r="G334" s="372"/>
      <c r="H334" s="374"/>
      <c r="I334" s="348">
        <v>1.6902999999999999</v>
      </c>
      <c r="J334" s="348">
        <v>1.28</v>
      </c>
      <c r="K334" s="348">
        <v>7.8933</v>
      </c>
      <c r="L334" s="348">
        <v>11.0494</v>
      </c>
      <c r="M334" s="348">
        <v>-1.2931999999999999</v>
      </c>
      <c r="N334" s="350">
        <v>4.1166</v>
      </c>
      <c r="O334" s="348">
        <v>6.8818999999999999</v>
      </c>
      <c r="P334" s="348">
        <v>10.911799999999999</v>
      </c>
      <c r="Q334" s="348">
        <v>11.686400000000001</v>
      </c>
      <c r="R334" s="348">
        <v>13.482200000000001</v>
      </c>
      <c r="S334" s="348">
        <v>16.1965</v>
      </c>
      <c r="T334" s="348">
        <v>-1.9530000000000001</v>
      </c>
      <c r="U334" s="348">
        <v>6.9229000000000003</v>
      </c>
      <c r="V334" s="348">
        <v>2.2576000000000001</v>
      </c>
      <c r="W334" s="348">
        <v>7.5275999999999996</v>
      </c>
      <c r="X334" s="348">
        <v>10.9795</v>
      </c>
      <c r="Y334" s="374"/>
      <c r="Z334" s="346"/>
      <c r="AA334" s="346"/>
      <c r="AB334" s="346"/>
      <c r="AC334" s="346"/>
      <c r="AD334" s="346"/>
      <c r="AE334" s="346"/>
      <c r="AF334" s="346"/>
      <c r="AG334" s="346"/>
      <c r="AH334" s="346"/>
      <c r="AI334" s="346"/>
      <c r="AJ334" s="346"/>
      <c r="AK334" s="346"/>
      <c r="AL334" s="346"/>
      <c r="AM334" s="346"/>
      <c r="AN334" s="346"/>
      <c r="AO334" s="374"/>
      <c r="AP334" s="348">
        <v>12.33</v>
      </c>
      <c r="AQ334" s="348">
        <v>13.29</v>
      </c>
      <c r="AR334" s="348">
        <v>11.22</v>
      </c>
      <c r="AS334" s="348">
        <v>9.5299999999999994</v>
      </c>
      <c r="AT334" s="348">
        <v>5.32</v>
      </c>
      <c r="AU334" s="374"/>
      <c r="AV334" s="429"/>
      <c r="AW334" s="429"/>
      <c r="AX334" s="429"/>
      <c r="AY334" s="429"/>
      <c r="AZ334" s="429"/>
      <c r="BA334" s="372"/>
      <c r="BB334" s="375"/>
      <c r="BC334" s="375"/>
      <c r="BD334" s="375"/>
      <c r="BE334" s="375"/>
      <c r="BF334" s="374"/>
      <c r="BG334" s="372"/>
      <c r="BH334" s="372"/>
      <c r="BI334" s="375"/>
      <c r="BJ334" s="375"/>
      <c r="BK334" s="375"/>
      <c r="BL334" s="375"/>
      <c r="BM334" s="372"/>
      <c r="BN334" s="372"/>
      <c r="BO334" s="430"/>
    </row>
    <row r="335" spans="1:67" s="428" customFormat="1" x14ac:dyDescent="0.25">
      <c r="A335" s="345" t="s">
        <v>4413</v>
      </c>
      <c r="B335" s="372"/>
      <c r="C335" s="731"/>
      <c r="D335" s="372"/>
      <c r="E335" s="372"/>
      <c r="F335" s="372"/>
      <c r="G335" s="372"/>
      <c r="H335" s="374"/>
      <c r="I335" s="348">
        <v>-0.81069999999999998</v>
      </c>
      <c r="J335" s="348">
        <v>-0.9042</v>
      </c>
      <c r="K335" s="348">
        <v>-1.7949999999999999</v>
      </c>
      <c r="L335" s="348">
        <v>24.151399999999999</v>
      </c>
      <c r="M335" s="348">
        <v>16.456499999999998</v>
      </c>
      <c r="N335" s="350">
        <v>19.165099999999999</v>
      </c>
      <c r="O335" s="348">
        <v>41.694899999999997</v>
      </c>
      <c r="P335" s="348">
        <v>63.656300000000002</v>
      </c>
      <c r="Q335" s="348">
        <v>33.349600000000002</v>
      </c>
      <c r="R335" s="348" t="s">
        <v>430</v>
      </c>
      <c r="S335" s="348">
        <v>28.455300000000001</v>
      </c>
      <c r="T335" s="348">
        <v>17.479099999999999</v>
      </c>
      <c r="U335" s="348">
        <v>32.192399999999999</v>
      </c>
      <c r="V335" s="348">
        <v>16.076499999999999</v>
      </c>
      <c r="W335" s="348">
        <v>-0.32500000000000001</v>
      </c>
      <c r="X335" s="348" t="s">
        <v>428</v>
      </c>
      <c r="Y335" s="374"/>
      <c r="Z335" s="346"/>
      <c r="AA335" s="346"/>
      <c r="AB335" s="346"/>
      <c r="AC335" s="346"/>
      <c r="AD335" s="346"/>
      <c r="AE335" s="346"/>
      <c r="AF335" s="346"/>
      <c r="AG335" s="346"/>
      <c r="AH335" s="346"/>
      <c r="AI335" s="346"/>
      <c r="AJ335" s="346"/>
      <c r="AK335" s="346"/>
      <c r="AL335" s="346"/>
      <c r="AM335" s="346"/>
      <c r="AN335" s="346"/>
      <c r="AO335" s="374"/>
      <c r="AP335" s="348" t="s">
        <v>430</v>
      </c>
      <c r="AQ335" s="348">
        <v>37.54</v>
      </c>
      <c r="AR335" s="348">
        <v>42.5</v>
      </c>
      <c r="AS335" s="348">
        <v>43.77</v>
      </c>
      <c r="AT335" s="348">
        <v>36.729999999999997</v>
      </c>
      <c r="AU335" s="374"/>
      <c r="AV335" s="429"/>
      <c r="AW335" s="429"/>
      <c r="AX335" s="429"/>
      <c r="AY335" s="429"/>
      <c r="AZ335" s="429"/>
      <c r="BA335" s="372"/>
      <c r="BB335" s="375"/>
      <c r="BC335" s="375"/>
      <c r="BD335" s="375"/>
      <c r="BE335" s="375"/>
      <c r="BF335" s="374"/>
      <c r="BG335" s="372"/>
      <c r="BH335" s="372"/>
      <c r="BI335" s="375"/>
      <c r="BJ335" s="375"/>
      <c r="BK335" s="375"/>
      <c r="BL335" s="375"/>
      <c r="BM335" s="372"/>
      <c r="BN335" s="372"/>
      <c r="BO335" s="430"/>
    </row>
    <row r="336" spans="1:67" s="428" customFormat="1" x14ac:dyDescent="0.25">
      <c r="A336" s="345" t="s">
        <v>5704</v>
      </c>
      <c r="B336" s="372"/>
      <c r="C336" s="731"/>
      <c r="D336" s="372"/>
      <c r="E336" s="372"/>
      <c r="F336" s="372"/>
      <c r="G336" s="372"/>
      <c r="H336" s="374"/>
      <c r="I336" s="348">
        <v>0.36659999999999998</v>
      </c>
      <c r="J336" s="348">
        <v>0.47460000000000002</v>
      </c>
      <c r="K336" s="348">
        <v>2.1267</v>
      </c>
      <c r="L336" s="348">
        <v>15.8591</v>
      </c>
      <c r="M336" s="348">
        <v>2.9948999999999999</v>
      </c>
      <c r="N336" s="350">
        <v>-2.2814000000000001</v>
      </c>
      <c r="O336" s="348">
        <v>3.7898000000000001</v>
      </c>
      <c r="P336" s="348">
        <v>8.6264000000000003</v>
      </c>
      <c r="Q336" s="348">
        <v>9.9991000000000003</v>
      </c>
      <c r="R336" s="348">
        <v>20.6296</v>
      </c>
      <c r="S336" s="348">
        <v>19.4954</v>
      </c>
      <c r="T336" s="348">
        <v>2.6379000000000001</v>
      </c>
      <c r="U336" s="348">
        <v>4.3014999999999999</v>
      </c>
      <c r="V336" s="348">
        <v>-6.1</v>
      </c>
      <c r="W336" s="348">
        <v>1.899</v>
      </c>
      <c r="X336" s="348">
        <v>1.3765000000000001</v>
      </c>
      <c r="Y336" s="374"/>
      <c r="Z336" s="346"/>
      <c r="AA336" s="346"/>
      <c r="AB336" s="346"/>
      <c r="AC336" s="346"/>
      <c r="AD336" s="346"/>
      <c r="AE336" s="346"/>
      <c r="AF336" s="346"/>
      <c r="AG336" s="346"/>
      <c r="AH336" s="346"/>
      <c r="AI336" s="346"/>
      <c r="AJ336" s="346"/>
      <c r="AK336" s="346"/>
      <c r="AL336" s="346"/>
      <c r="AM336" s="346"/>
      <c r="AN336" s="346"/>
      <c r="AO336" s="374"/>
      <c r="AP336" s="348">
        <v>17.21</v>
      </c>
      <c r="AQ336" s="348">
        <v>14.78</v>
      </c>
      <c r="AR336" s="348">
        <v>7.62</v>
      </c>
      <c r="AS336" s="348">
        <v>7.07</v>
      </c>
      <c r="AT336" s="348">
        <v>8.36</v>
      </c>
      <c r="AU336" s="374"/>
      <c r="AV336" s="429"/>
      <c r="AW336" s="429"/>
      <c r="AX336" s="429"/>
      <c r="AY336" s="429"/>
      <c r="AZ336" s="429"/>
      <c r="BA336" s="372"/>
      <c r="BB336" s="375"/>
      <c r="BC336" s="375"/>
      <c r="BD336" s="375"/>
      <c r="BE336" s="375"/>
      <c r="BF336" s="374"/>
      <c r="BG336" s="372"/>
      <c r="BH336" s="372"/>
      <c r="BI336" s="375"/>
      <c r="BJ336" s="375"/>
      <c r="BK336" s="375"/>
      <c r="BL336" s="375"/>
      <c r="BM336" s="372"/>
      <c r="BN336" s="372"/>
      <c r="BO336" s="430"/>
    </row>
    <row r="337" spans="1:67" s="428" customFormat="1" x14ac:dyDescent="0.25">
      <c r="A337" s="345" t="s">
        <v>2506</v>
      </c>
      <c r="B337" s="372"/>
      <c r="C337" s="731"/>
      <c r="D337" s="372"/>
      <c r="E337" s="372"/>
      <c r="F337" s="372"/>
      <c r="G337" s="372"/>
      <c r="H337" s="374"/>
      <c r="I337" s="348">
        <v>-0.1318</v>
      </c>
      <c r="J337" s="348">
        <v>-0.96919999999999995</v>
      </c>
      <c r="K337" s="348">
        <v>-2.6920000000000002</v>
      </c>
      <c r="L337" s="348">
        <v>8.6069999999999993</v>
      </c>
      <c r="M337" s="348">
        <v>7.3230000000000004</v>
      </c>
      <c r="N337" s="350">
        <v>15.5845</v>
      </c>
      <c r="O337" s="348">
        <v>5.6082999999999998</v>
      </c>
      <c r="P337" s="348">
        <v>19.852900000000002</v>
      </c>
      <c r="Q337" s="348">
        <v>15.4757</v>
      </c>
      <c r="R337" s="348">
        <v>16.3</v>
      </c>
      <c r="S337" s="348">
        <v>9.1940000000000008</v>
      </c>
      <c r="T337" s="348">
        <v>5.0651000000000002</v>
      </c>
      <c r="U337" s="348">
        <v>11.3651</v>
      </c>
      <c r="V337" s="348">
        <v>12.555400000000001</v>
      </c>
      <c r="W337" s="348">
        <v>-3.1863000000000001</v>
      </c>
      <c r="X337" s="348" t="s">
        <v>428</v>
      </c>
      <c r="Y337" s="374"/>
      <c r="Z337" s="346"/>
      <c r="AA337" s="346"/>
      <c r="AB337" s="346"/>
      <c r="AC337" s="346"/>
      <c r="AD337" s="346"/>
      <c r="AE337" s="346"/>
      <c r="AF337" s="346"/>
      <c r="AG337" s="346"/>
      <c r="AH337" s="346"/>
      <c r="AI337" s="346"/>
      <c r="AJ337" s="346"/>
      <c r="AK337" s="346"/>
      <c r="AL337" s="346"/>
      <c r="AM337" s="346"/>
      <c r="AN337" s="346"/>
      <c r="AO337" s="374"/>
      <c r="AP337" s="348">
        <v>16.53</v>
      </c>
      <c r="AQ337" s="348">
        <v>19.329999999999998</v>
      </c>
      <c r="AR337" s="348">
        <v>15.64</v>
      </c>
      <c r="AS337" s="348">
        <v>13.07</v>
      </c>
      <c r="AT337" s="348">
        <v>13.55</v>
      </c>
      <c r="AU337" s="374"/>
      <c r="AV337" s="429"/>
      <c r="AW337" s="429"/>
      <c r="AX337" s="429"/>
      <c r="AY337" s="429"/>
      <c r="AZ337" s="429"/>
      <c r="BA337" s="372"/>
      <c r="BB337" s="375"/>
      <c r="BC337" s="375"/>
      <c r="BD337" s="375"/>
      <c r="BE337" s="375"/>
      <c r="BF337" s="374"/>
      <c r="BG337" s="372"/>
      <c r="BH337" s="372"/>
      <c r="BI337" s="375"/>
      <c r="BJ337" s="375"/>
      <c r="BK337" s="375"/>
      <c r="BL337" s="375"/>
      <c r="BM337" s="372"/>
      <c r="BN337" s="372"/>
      <c r="BO337" s="430"/>
    </row>
    <row r="338" spans="1:67" s="428" customFormat="1" x14ac:dyDescent="0.25">
      <c r="A338" s="345" t="s">
        <v>5705</v>
      </c>
      <c r="B338" s="372"/>
      <c r="C338" s="731"/>
      <c r="D338" s="372"/>
      <c r="E338" s="372"/>
      <c r="F338" s="372"/>
      <c r="G338" s="372"/>
      <c r="H338" s="374"/>
      <c r="I338" s="348">
        <v>-1.0504</v>
      </c>
      <c r="J338" s="348">
        <v>-0.45729999999999998</v>
      </c>
      <c r="K338" s="348">
        <v>-5.6188000000000002</v>
      </c>
      <c r="L338" s="348">
        <v>-2.4451999999999998</v>
      </c>
      <c r="M338" s="348">
        <v>7.5879000000000003</v>
      </c>
      <c r="N338" s="350">
        <v>5</v>
      </c>
      <c r="O338" s="348">
        <v>2.2621000000000002</v>
      </c>
      <c r="P338" s="348">
        <v>31.357800000000001</v>
      </c>
      <c r="Q338" s="348">
        <v>30.479500000000002</v>
      </c>
      <c r="R338" s="348">
        <v>17.276</v>
      </c>
      <c r="S338" s="348">
        <v>-2.2029000000000001</v>
      </c>
      <c r="T338" s="348">
        <v>6.8507999999999996</v>
      </c>
      <c r="U338" s="348">
        <v>5.8295000000000003</v>
      </c>
      <c r="V338" s="348">
        <v>3.8605</v>
      </c>
      <c r="W338" s="348">
        <v>-3.7094</v>
      </c>
      <c r="X338" s="348" t="s">
        <v>428</v>
      </c>
      <c r="Y338" s="374"/>
      <c r="Z338" s="346"/>
      <c r="AA338" s="346"/>
      <c r="AB338" s="346"/>
      <c r="AC338" s="346"/>
      <c r="AD338" s="346"/>
      <c r="AE338" s="346"/>
      <c r="AF338" s="346"/>
      <c r="AG338" s="346"/>
      <c r="AH338" s="346"/>
      <c r="AI338" s="346"/>
      <c r="AJ338" s="346"/>
      <c r="AK338" s="346"/>
      <c r="AL338" s="346"/>
      <c r="AM338" s="346"/>
      <c r="AN338" s="346"/>
      <c r="AO338" s="374"/>
      <c r="AP338" s="348">
        <v>21.48</v>
      </c>
      <c r="AQ338" s="348">
        <v>29.14</v>
      </c>
      <c r="AR338" s="348">
        <v>26.61</v>
      </c>
      <c r="AS338" s="348">
        <v>13.14</v>
      </c>
      <c r="AT338" s="348">
        <v>3.87</v>
      </c>
      <c r="AU338" s="374"/>
      <c r="AV338" s="429"/>
      <c r="AW338" s="429"/>
      <c r="AX338" s="429"/>
      <c r="AY338" s="429"/>
      <c r="AZ338" s="429"/>
      <c r="BA338" s="372"/>
      <c r="BB338" s="375"/>
      <c r="BC338" s="375"/>
      <c r="BD338" s="375"/>
      <c r="BE338" s="375"/>
      <c r="BF338" s="374"/>
      <c r="BG338" s="372"/>
      <c r="BH338" s="372"/>
      <c r="BI338" s="375"/>
      <c r="BJ338" s="375"/>
      <c r="BK338" s="375"/>
      <c r="BL338" s="375"/>
      <c r="BM338" s="372"/>
      <c r="BN338" s="372"/>
      <c r="BO338" s="430"/>
    </row>
    <row r="339" spans="1:67" s="428" customFormat="1" x14ac:dyDescent="0.25">
      <c r="A339" s="345" t="s">
        <v>5706</v>
      </c>
      <c r="B339" s="372"/>
      <c r="C339" s="731"/>
      <c r="D339" s="372"/>
      <c r="E339" s="372"/>
      <c r="F339" s="372"/>
      <c r="G339" s="372"/>
      <c r="H339" s="374"/>
      <c r="I339" s="348">
        <v>0.46239999999999998</v>
      </c>
      <c r="J339" s="348">
        <v>-1.8808</v>
      </c>
      <c r="K339" s="348">
        <v>-1.3120000000000001</v>
      </c>
      <c r="L339" s="348">
        <v>1.2291000000000001</v>
      </c>
      <c r="M339" s="348">
        <v>-8.2004000000000001</v>
      </c>
      <c r="N339" s="350">
        <v>-1.5809</v>
      </c>
      <c r="O339" s="348">
        <v>-1.1544000000000001</v>
      </c>
      <c r="P339" s="348">
        <v>14.0025</v>
      </c>
      <c r="Q339" s="348">
        <v>14.1563</v>
      </c>
      <c r="R339" s="348">
        <v>14.6401</v>
      </c>
      <c r="S339" s="348">
        <v>3.2871000000000001</v>
      </c>
      <c r="T339" s="348">
        <v>-8.2423000000000002</v>
      </c>
      <c r="U339" s="348">
        <v>-0.48139999999999999</v>
      </c>
      <c r="V339" s="348">
        <v>-3.5710999999999999</v>
      </c>
      <c r="W339" s="348">
        <v>-1.2322</v>
      </c>
      <c r="X339" s="348" t="s">
        <v>428</v>
      </c>
      <c r="Y339" s="374"/>
      <c r="Z339" s="346"/>
      <c r="AA339" s="346"/>
      <c r="AB339" s="346"/>
      <c r="AC339" s="346"/>
      <c r="AD339" s="346"/>
      <c r="AE339" s="346"/>
      <c r="AF339" s="346"/>
      <c r="AG339" s="346"/>
      <c r="AH339" s="346"/>
      <c r="AI339" s="346"/>
      <c r="AJ339" s="346"/>
      <c r="AK339" s="346"/>
      <c r="AL339" s="346"/>
      <c r="AM339" s="346"/>
      <c r="AN339" s="346"/>
      <c r="AO339" s="374"/>
      <c r="AP339" s="348">
        <v>14.02</v>
      </c>
      <c r="AQ339" s="348">
        <v>14.97</v>
      </c>
      <c r="AR339" s="348">
        <v>10.91</v>
      </c>
      <c r="AS339" s="348">
        <v>2.2999999999999998</v>
      </c>
      <c r="AT339" s="348">
        <v>-7.39</v>
      </c>
      <c r="AU339" s="374"/>
      <c r="AV339" s="429"/>
      <c r="AW339" s="429"/>
      <c r="AX339" s="429"/>
      <c r="AY339" s="429"/>
      <c r="AZ339" s="429"/>
      <c r="BA339" s="372"/>
      <c r="BB339" s="375"/>
      <c r="BC339" s="375"/>
      <c r="BD339" s="375"/>
      <c r="BE339" s="375"/>
      <c r="BF339" s="374"/>
      <c r="BG339" s="372"/>
      <c r="BH339" s="372"/>
      <c r="BI339" s="375"/>
      <c r="BJ339" s="375"/>
      <c r="BK339" s="375"/>
      <c r="BL339" s="375"/>
      <c r="BM339" s="372"/>
      <c r="BN339" s="372"/>
      <c r="BO339" s="430"/>
    </row>
    <row r="340" spans="1:67" s="428" customFormat="1" x14ac:dyDescent="0.25">
      <c r="A340" s="345" t="s">
        <v>2508</v>
      </c>
      <c r="B340" s="372"/>
      <c r="C340" s="731"/>
      <c r="D340" s="372"/>
      <c r="E340" s="372"/>
      <c r="F340" s="372"/>
      <c r="G340" s="372"/>
      <c r="H340" s="374"/>
      <c r="I340" s="348">
        <v>-0.89470000000000005</v>
      </c>
      <c r="J340" s="348">
        <v>-0.80289999999999995</v>
      </c>
      <c r="K340" s="348">
        <v>-0.72940000000000005</v>
      </c>
      <c r="L340" s="348">
        <v>13.870100000000001</v>
      </c>
      <c r="M340" s="348">
        <v>14.261900000000001</v>
      </c>
      <c r="N340" s="350">
        <v>13.132099999999999</v>
      </c>
      <c r="O340" s="348">
        <v>0.65310000000000001</v>
      </c>
      <c r="P340" s="348">
        <v>19.505600000000001</v>
      </c>
      <c r="Q340" s="348">
        <v>16.524899999999999</v>
      </c>
      <c r="R340" s="348">
        <v>19.130800000000001</v>
      </c>
      <c r="S340" s="348">
        <v>14.630599999999999</v>
      </c>
      <c r="T340" s="348">
        <v>13.5162</v>
      </c>
      <c r="U340" s="348">
        <v>14.7685</v>
      </c>
      <c r="V340" s="348">
        <v>10.525700000000001</v>
      </c>
      <c r="W340" s="348">
        <v>-2.2846000000000002</v>
      </c>
      <c r="X340" s="348" t="s">
        <v>428</v>
      </c>
      <c r="Y340" s="374"/>
      <c r="Z340" s="346"/>
      <c r="AA340" s="346"/>
      <c r="AB340" s="346"/>
      <c r="AC340" s="346"/>
      <c r="AD340" s="346"/>
      <c r="AE340" s="346"/>
      <c r="AF340" s="346"/>
      <c r="AG340" s="346"/>
      <c r="AH340" s="346"/>
      <c r="AI340" s="346"/>
      <c r="AJ340" s="346"/>
      <c r="AK340" s="346"/>
      <c r="AL340" s="346"/>
      <c r="AM340" s="346"/>
      <c r="AN340" s="346"/>
      <c r="AO340" s="374"/>
      <c r="AP340" s="348">
        <v>16.75</v>
      </c>
      <c r="AQ340" s="348">
        <v>17.16</v>
      </c>
      <c r="AR340" s="348">
        <v>13.78</v>
      </c>
      <c r="AS340" s="348">
        <v>10.44</v>
      </c>
      <c r="AT340" s="348">
        <v>23.31</v>
      </c>
      <c r="AU340" s="374"/>
      <c r="AV340" s="429"/>
      <c r="AW340" s="429"/>
      <c r="AX340" s="429"/>
      <c r="AY340" s="429"/>
      <c r="AZ340" s="429"/>
      <c r="BA340" s="372"/>
      <c r="BB340" s="375"/>
      <c r="BC340" s="375"/>
      <c r="BD340" s="375"/>
      <c r="BE340" s="375"/>
      <c r="BF340" s="374"/>
      <c r="BG340" s="372"/>
      <c r="BH340" s="372"/>
      <c r="BI340" s="375"/>
      <c r="BJ340" s="375"/>
      <c r="BK340" s="375"/>
      <c r="BL340" s="375"/>
      <c r="BM340" s="372"/>
      <c r="BN340" s="372"/>
      <c r="BO340" s="430"/>
    </row>
    <row r="341" spans="1:67" s="428" customFormat="1" x14ac:dyDescent="0.25">
      <c r="A341" s="345" t="s">
        <v>5707</v>
      </c>
      <c r="B341" s="372"/>
      <c r="C341" s="731"/>
      <c r="D341" s="372"/>
      <c r="E341" s="372"/>
      <c r="F341" s="372"/>
      <c r="G341" s="372"/>
      <c r="H341" s="374"/>
      <c r="I341" s="348">
        <v>-0.32240000000000002</v>
      </c>
      <c r="J341" s="348">
        <v>-0.58909999999999996</v>
      </c>
      <c r="K341" s="348">
        <v>3.5085000000000002</v>
      </c>
      <c r="L341" s="348">
        <v>14.264200000000001</v>
      </c>
      <c r="M341" s="348">
        <v>-0.72199999999999998</v>
      </c>
      <c r="N341" s="350">
        <v>8.0061999999999998</v>
      </c>
      <c r="O341" s="348">
        <v>-1.4649000000000001</v>
      </c>
      <c r="P341" s="348">
        <v>17.087399999999999</v>
      </c>
      <c r="Q341" s="348">
        <v>21.2439</v>
      </c>
      <c r="R341" s="348" t="s">
        <v>430</v>
      </c>
      <c r="S341" s="348">
        <v>18.379799999999999</v>
      </c>
      <c r="T341" s="348">
        <v>-0.99409999999999998</v>
      </c>
      <c r="U341" s="348">
        <v>1.8835999999999999</v>
      </c>
      <c r="V341" s="348">
        <v>6.4192</v>
      </c>
      <c r="W341" s="348">
        <v>1.5510999999999999</v>
      </c>
      <c r="X341" s="348" t="s">
        <v>428</v>
      </c>
      <c r="Y341" s="374"/>
      <c r="Z341" s="346"/>
      <c r="AA341" s="346"/>
      <c r="AB341" s="346"/>
      <c r="AC341" s="346"/>
      <c r="AD341" s="346"/>
      <c r="AE341" s="346"/>
      <c r="AF341" s="346"/>
      <c r="AG341" s="346"/>
      <c r="AH341" s="346"/>
      <c r="AI341" s="346"/>
      <c r="AJ341" s="346"/>
      <c r="AK341" s="346"/>
      <c r="AL341" s="346"/>
      <c r="AM341" s="346"/>
      <c r="AN341" s="346"/>
      <c r="AO341" s="374"/>
      <c r="AP341" s="348" t="s">
        <v>430</v>
      </c>
      <c r="AQ341" s="348">
        <v>23.31</v>
      </c>
      <c r="AR341" s="348">
        <v>16.27</v>
      </c>
      <c r="AS341" s="348">
        <v>8.2200000000000006</v>
      </c>
      <c r="AT341" s="348">
        <v>7.32</v>
      </c>
      <c r="AU341" s="374"/>
      <c r="AV341" s="429"/>
      <c r="AW341" s="429"/>
      <c r="AX341" s="429"/>
      <c r="AY341" s="429"/>
      <c r="AZ341" s="429"/>
      <c r="BA341" s="372"/>
      <c r="BB341" s="375"/>
      <c r="BC341" s="375"/>
      <c r="BD341" s="375"/>
      <c r="BE341" s="375"/>
      <c r="BF341" s="374"/>
      <c r="BG341" s="372"/>
      <c r="BH341" s="372"/>
      <c r="BI341" s="375"/>
      <c r="BJ341" s="375"/>
      <c r="BK341" s="375"/>
      <c r="BL341" s="375"/>
      <c r="BM341" s="372"/>
      <c r="BN341" s="372"/>
      <c r="BO341" s="430"/>
    </row>
    <row r="342" spans="1:67" s="428" customFormat="1" x14ac:dyDescent="0.25">
      <c r="A342" s="345" t="s">
        <v>4414</v>
      </c>
      <c r="B342" s="372"/>
      <c r="C342" s="731"/>
      <c r="D342" s="372"/>
      <c r="E342" s="372"/>
      <c r="F342" s="372"/>
      <c r="G342" s="372"/>
      <c r="H342" s="374"/>
      <c r="I342" s="348">
        <v>0.64649999999999996</v>
      </c>
      <c r="J342" s="348">
        <v>0.58050000000000002</v>
      </c>
      <c r="K342" s="348">
        <v>0.8427</v>
      </c>
      <c r="L342" s="348">
        <v>12.866199999999999</v>
      </c>
      <c r="M342" s="348">
        <v>-0.90390000000000004</v>
      </c>
      <c r="N342" s="350">
        <v>5.8361999999999998</v>
      </c>
      <c r="O342" s="348">
        <v>15.120699999999999</v>
      </c>
      <c r="P342" s="348">
        <v>20.773599999999998</v>
      </c>
      <c r="Q342" s="348">
        <v>14.793900000000001</v>
      </c>
      <c r="R342" s="348">
        <v>16.363700000000001</v>
      </c>
      <c r="S342" s="348">
        <v>17.602599999999999</v>
      </c>
      <c r="T342" s="348">
        <v>-0.42849999999999999</v>
      </c>
      <c r="U342" s="348">
        <v>8.4072999999999993</v>
      </c>
      <c r="V342" s="348">
        <v>3.3123999999999998</v>
      </c>
      <c r="W342" s="348">
        <v>1.881</v>
      </c>
      <c r="X342" s="348" t="s">
        <v>428</v>
      </c>
      <c r="Y342" s="374"/>
      <c r="Z342" s="346"/>
      <c r="AA342" s="346"/>
      <c r="AB342" s="346"/>
      <c r="AC342" s="346"/>
      <c r="AD342" s="346"/>
      <c r="AE342" s="346"/>
      <c r="AF342" s="346"/>
      <c r="AG342" s="346"/>
      <c r="AH342" s="346"/>
      <c r="AI342" s="346"/>
      <c r="AJ342" s="346"/>
      <c r="AK342" s="346"/>
      <c r="AL342" s="346"/>
      <c r="AM342" s="346"/>
      <c r="AN342" s="346"/>
      <c r="AO342" s="374"/>
      <c r="AP342" s="348">
        <v>15.54</v>
      </c>
      <c r="AQ342" s="348">
        <v>17.93</v>
      </c>
      <c r="AR342" s="348">
        <v>17.649999999999999</v>
      </c>
      <c r="AS342" s="348">
        <v>15.67</v>
      </c>
      <c r="AT342" s="348">
        <v>7.5</v>
      </c>
      <c r="AU342" s="374"/>
      <c r="AV342" s="429"/>
      <c r="AW342" s="429"/>
      <c r="AX342" s="429"/>
      <c r="AY342" s="429"/>
      <c r="AZ342" s="429"/>
      <c r="BA342" s="372"/>
      <c r="BB342" s="375"/>
      <c r="BC342" s="375"/>
      <c r="BD342" s="375"/>
      <c r="BE342" s="375"/>
      <c r="BF342" s="374"/>
      <c r="BG342" s="372"/>
      <c r="BH342" s="372"/>
      <c r="BI342" s="375"/>
      <c r="BJ342" s="375"/>
      <c r="BK342" s="375"/>
      <c r="BL342" s="375"/>
      <c r="BM342" s="372"/>
      <c r="BN342" s="372"/>
      <c r="BO342" s="430"/>
    </row>
    <row r="343" spans="1:67" s="428" customFormat="1" x14ac:dyDescent="0.25">
      <c r="A343" s="345" t="s">
        <v>2509</v>
      </c>
      <c r="B343" s="372"/>
      <c r="C343" s="731"/>
      <c r="D343" s="372"/>
      <c r="E343" s="372"/>
      <c r="F343" s="372"/>
      <c r="G343" s="372"/>
      <c r="H343" s="374"/>
      <c r="I343" s="348">
        <v>1.5447</v>
      </c>
      <c r="J343" s="348">
        <v>1.5640000000000001</v>
      </c>
      <c r="K343" s="348">
        <v>5.0439999999999996</v>
      </c>
      <c r="L343" s="348">
        <v>9.7344000000000008</v>
      </c>
      <c r="M343" s="348">
        <v>-2.4689999999999999</v>
      </c>
      <c r="N343" s="350">
        <v>1.2318</v>
      </c>
      <c r="O343" s="348">
        <v>8.6478999999999999</v>
      </c>
      <c r="P343" s="348">
        <v>12.0892</v>
      </c>
      <c r="Q343" s="348">
        <v>11.1244</v>
      </c>
      <c r="R343" s="348">
        <v>15.0846</v>
      </c>
      <c r="S343" s="348">
        <v>14.2148</v>
      </c>
      <c r="T343" s="348">
        <v>-2.6379000000000001</v>
      </c>
      <c r="U343" s="348">
        <v>3.3574999999999999</v>
      </c>
      <c r="V343" s="348">
        <v>-0.70550000000000002</v>
      </c>
      <c r="W343" s="348">
        <v>5.7739000000000003</v>
      </c>
      <c r="X343" s="348" t="s">
        <v>428</v>
      </c>
      <c r="Y343" s="374"/>
      <c r="Z343" s="346"/>
      <c r="AA343" s="346"/>
      <c r="AB343" s="346"/>
      <c r="AC343" s="346"/>
      <c r="AD343" s="346"/>
      <c r="AE343" s="346"/>
      <c r="AF343" s="346"/>
      <c r="AG343" s="346"/>
      <c r="AH343" s="346"/>
      <c r="AI343" s="346"/>
      <c r="AJ343" s="346"/>
      <c r="AK343" s="346"/>
      <c r="AL343" s="346"/>
      <c r="AM343" s="346"/>
      <c r="AN343" s="346"/>
      <c r="AO343" s="374"/>
      <c r="AP343" s="348">
        <v>13.2</v>
      </c>
      <c r="AQ343" s="348">
        <v>13.03</v>
      </c>
      <c r="AR343" s="348">
        <v>11.29</v>
      </c>
      <c r="AS343" s="348">
        <v>9.7899999999999991</v>
      </c>
      <c r="AT343" s="348">
        <v>1.28</v>
      </c>
      <c r="AU343" s="374"/>
      <c r="AV343" s="429"/>
      <c r="AW343" s="429"/>
      <c r="AX343" s="429"/>
      <c r="AY343" s="429"/>
      <c r="AZ343" s="429"/>
      <c r="BA343" s="372"/>
      <c r="BB343" s="375"/>
      <c r="BC343" s="375"/>
      <c r="BD343" s="375"/>
      <c r="BE343" s="375"/>
      <c r="BF343" s="374"/>
      <c r="BG343" s="372"/>
      <c r="BH343" s="372"/>
      <c r="BI343" s="375"/>
      <c r="BJ343" s="375"/>
      <c r="BK343" s="375"/>
      <c r="BL343" s="375"/>
      <c r="BM343" s="372"/>
      <c r="BN343" s="372"/>
      <c r="BO343" s="430"/>
    </row>
    <row r="344" spans="1:67" s="428" customFormat="1" x14ac:dyDescent="0.25">
      <c r="A344" s="345" t="s">
        <v>2510</v>
      </c>
      <c r="B344" s="372"/>
      <c r="C344" s="731"/>
      <c r="D344" s="372"/>
      <c r="E344" s="372"/>
      <c r="F344" s="372"/>
      <c r="G344" s="372"/>
      <c r="H344" s="374"/>
      <c r="I344" s="348">
        <v>5.3100000000000001E-2</v>
      </c>
      <c r="J344" s="348">
        <v>-0.75880000000000003</v>
      </c>
      <c r="K344" s="348">
        <v>-2.0364</v>
      </c>
      <c r="L344" s="348">
        <v>6.1132999999999997</v>
      </c>
      <c r="M344" s="348">
        <v>-10.564</v>
      </c>
      <c r="N344" s="350">
        <v>-8.8988999999999994</v>
      </c>
      <c r="O344" s="348">
        <v>-5.39</v>
      </c>
      <c r="P344" s="348">
        <v>6.3600000000000004E-2</v>
      </c>
      <c r="Q344" s="348">
        <v>7.9753999999999996</v>
      </c>
      <c r="R344" s="348">
        <v>10.6668</v>
      </c>
      <c r="S344" s="348">
        <v>8.1396999999999995</v>
      </c>
      <c r="T344" s="348">
        <v>-11.147500000000001</v>
      </c>
      <c r="U344" s="348">
        <v>-9.7094000000000005</v>
      </c>
      <c r="V344" s="348">
        <v>-9.7912999999999997</v>
      </c>
      <c r="W344" s="348">
        <v>-0.38009999999999999</v>
      </c>
      <c r="X344" s="348" t="s">
        <v>428</v>
      </c>
      <c r="Y344" s="374"/>
      <c r="Z344" s="346"/>
      <c r="AA344" s="346"/>
      <c r="AB344" s="346"/>
      <c r="AC344" s="346"/>
      <c r="AD344" s="346"/>
      <c r="AE344" s="346"/>
      <c r="AF344" s="346"/>
      <c r="AG344" s="346"/>
      <c r="AH344" s="346"/>
      <c r="AI344" s="346"/>
      <c r="AJ344" s="346"/>
      <c r="AK344" s="346"/>
      <c r="AL344" s="346"/>
      <c r="AM344" s="346"/>
      <c r="AN344" s="346"/>
      <c r="AO344" s="374"/>
      <c r="AP344" s="348">
        <v>8.4499999999999993</v>
      </c>
      <c r="AQ344" s="348">
        <v>6.73</v>
      </c>
      <c r="AR344" s="348">
        <v>2.5299999999999998</v>
      </c>
      <c r="AS344" s="348">
        <v>-5.64</v>
      </c>
      <c r="AT344" s="348">
        <v>-13.23</v>
      </c>
      <c r="AU344" s="374"/>
      <c r="AV344" s="429"/>
      <c r="AW344" s="429"/>
      <c r="AX344" s="429"/>
      <c r="AY344" s="429"/>
      <c r="AZ344" s="429"/>
      <c r="BA344" s="372"/>
      <c r="BB344" s="375"/>
      <c r="BC344" s="375"/>
      <c r="BD344" s="375"/>
      <c r="BE344" s="375"/>
      <c r="BF344" s="374"/>
      <c r="BG344" s="372"/>
      <c r="BH344" s="372"/>
      <c r="BI344" s="375"/>
      <c r="BJ344" s="375"/>
      <c r="BK344" s="375"/>
      <c r="BL344" s="375"/>
      <c r="BM344" s="372"/>
      <c r="BN344" s="372"/>
      <c r="BO344" s="430"/>
    </row>
    <row r="345" spans="1:67" s="428" customFormat="1" x14ac:dyDescent="0.25">
      <c r="A345" s="345" t="s">
        <v>5708</v>
      </c>
      <c r="B345" s="372"/>
      <c r="C345" s="731"/>
      <c r="D345" s="372"/>
      <c r="E345" s="372"/>
      <c r="F345" s="372"/>
      <c r="G345" s="372"/>
      <c r="H345" s="374"/>
      <c r="I345" s="348">
        <v>0.78400000000000003</v>
      </c>
      <c r="J345" s="348">
        <v>-1.861</v>
      </c>
      <c r="K345" s="348">
        <v>-0.7883</v>
      </c>
      <c r="L345" s="348">
        <v>1.7613000000000001</v>
      </c>
      <c r="M345" s="348">
        <v>-14.0253</v>
      </c>
      <c r="N345" s="350">
        <v>-4.6218000000000004</v>
      </c>
      <c r="O345" s="348">
        <v>0.31469999999999998</v>
      </c>
      <c r="P345" s="348">
        <v>6.3048999999999999</v>
      </c>
      <c r="Q345" s="348">
        <v>8.9343000000000004</v>
      </c>
      <c r="R345" s="348">
        <v>8.7613000000000003</v>
      </c>
      <c r="S345" s="348">
        <v>3.1162999999999998</v>
      </c>
      <c r="T345" s="348">
        <v>-13.684799999999999</v>
      </c>
      <c r="U345" s="348">
        <v>-6.5739000000000001</v>
      </c>
      <c r="V345" s="348">
        <v>-5.7948000000000004</v>
      </c>
      <c r="W345" s="348">
        <v>-0.14660000000000001</v>
      </c>
      <c r="X345" s="348" t="s">
        <v>428</v>
      </c>
      <c r="Y345" s="374"/>
      <c r="Z345" s="346"/>
      <c r="AA345" s="346"/>
      <c r="AB345" s="346"/>
      <c r="AC345" s="346"/>
      <c r="AD345" s="346"/>
      <c r="AE345" s="346"/>
      <c r="AF345" s="346"/>
      <c r="AG345" s="346"/>
      <c r="AH345" s="346"/>
      <c r="AI345" s="346"/>
      <c r="AJ345" s="346"/>
      <c r="AK345" s="346"/>
      <c r="AL345" s="346"/>
      <c r="AM345" s="346"/>
      <c r="AN345" s="346"/>
      <c r="AO345" s="374"/>
      <c r="AP345" s="348">
        <v>8.8800000000000008</v>
      </c>
      <c r="AQ345" s="348">
        <v>9.3800000000000008</v>
      </c>
      <c r="AR345" s="348">
        <v>5.71</v>
      </c>
      <c r="AS345" s="348">
        <v>-1.29</v>
      </c>
      <c r="AT345" s="348">
        <v>-13.89</v>
      </c>
      <c r="AU345" s="374"/>
      <c r="AV345" s="429"/>
      <c r="AW345" s="429"/>
      <c r="AX345" s="429"/>
      <c r="AY345" s="429"/>
      <c r="AZ345" s="429"/>
      <c r="BA345" s="372"/>
      <c r="BB345" s="375"/>
      <c r="BC345" s="375"/>
      <c r="BD345" s="375"/>
      <c r="BE345" s="375"/>
      <c r="BF345" s="374"/>
      <c r="BG345" s="372"/>
      <c r="BH345" s="372"/>
      <c r="BI345" s="375"/>
      <c r="BJ345" s="375"/>
      <c r="BK345" s="375"/>
      <c r="BL345" s="375"/>
      <c r="BM345" s="372"/>
      <c r="BN345" s="372"/>
      <c r="BO345" s="430"/>
    </row>
    <row r="346" spans="1:67" s="428" customFormat="1" x14ac:dyDescent="0.25">
      <c r="A346" s="345" t="s">
        <v>2511</v>
      </c>
      <c r="B346" s="372"/>
      <c r="C346" s="731"/>
      <c r="D346" s="372"/>
      <c r="E346" s="372"/>
      <c r="F346" s="372"/>
      <c r="G346" s="372"/>
      <c r="H346" s="374"/>
      <c r="I346" s="348">
        <v>0.22270000000000001</v>
      </c>
      <c r="J346" s="348">
        <v>3.5762999999999998</v>
      </c>
      <c r="K346" s="348">
        <v>1.8857999999999999</v>
      </c>
      <c r="L346" s="348">
        <v>12.2134</v>
      </c>
      <c r="M346" s="348">
        <v>8.4899000000000004</v>
      </c>
      <c r="N346" s="350">
        <v>13.716699999999999</v>
      </c>
      <c r="O346" s="348">
        <v>14.136699999999999</v>
      </c>
      <c r="P346" s="348">
        <v>23.687899999999999</v>
      </c>
      <c r="Q346" s="348">
        <v>14.1791</v>
      </c>
      <c r="R346" s="348">
        <v>11.291399999999999</v>
      </c>
      <c r="S346" s="348">
        <v>12.4382</v>
      </c>
      <c r="T346" s="348">
        <v>9.2736000000000001</v>
      </c>
      <c r="U346" s="348">
        <v>13.1525</v>
      </c>
      <c r="V346" s="348">
        <v>10.9308</v>
      </c>
      <c r="W346" s="348">
        <v>3.7191999999999998</v>
      </c>
      <c r="X346" s="348" t="s">
        <v>428</v>
      </c>
      <c r="Y346" s="374"/>
      <c r="Z346" s="346"/>
      <c r="AA346" s="346"/>
      <c r="AB346" s="346"/>
      <c r="AC346" s="346"/>
      <c r="AD346" s="346"/>
      <c r="AE346" s="346"/>
      <c r="AF346" s="346"/>
      <c r="AG346" s="346"/>
      <c r="AH346" s="346"/>
      <c r="AI346" s="346"/>
      <c r="AJ346" s="346"/>
      <c r="AK346" s="346"/>
      <c r="AL346" s="346"/>
      <c r="AM346" s="346"/>
      <c r="AN346" s="346"/>
      <c r="AO346" s="374"/>
      <c r="AP346" s="348">
        <v>15.95</v>
      </c>
      <c r="AQ346" s="348">
        <v>18.64</v>
      </c>
      <c r="AR346" s="348">
        <v>18.100000000000001</v>
      </c>
      <c r="AS346" s="348">
        <v>15.83</v>
      </c>
      <c r="AT346" s="348">
        <v>18.57</v>
      </c>
      <c r="AU346" s="374"/>
      <c r="AV346" s="429"/>
      <c r="AW346" s="429"/>
      <c r="AX346" s="429"/>
      <c r="AY346" s="429"/>
      <c r="AZ346" s="429"/>
      <c r="BA346" s="372"/>
      <c r="BB346" s="375"/>
      <c r="BC346" s="375"/>
      <c r="BD346" s="375"/>
      <c r="BE346" s="375"/>
      <c r="BF346" s="374"/>
      <c r="BG346" s="372"/>
      <c r="BH346" s="372"/>
      <c r="BI346" s="375"/>
      <c r="BJ346" s="375"/>
      <c r="BK346" s="375"/>
      <c r="BL346" s="375"/>
      <c r="BM346" s="372"/>
      <c r="BN346" s="372"/>
      <c r="BO346" s="430"/>
    </row>
    <row r="347" spans="1:67" s="428" customFormat="1" x14ac:dyDescent="0.25">
      <c r="A347" s="345" t="s">
        <v>2515</v>
      </c>
      <c r="B347" s="372"/>
      <c r="C347" s="731"/>
      <c r="D347" s="372"/>
      <c r="E347" s="372"/>
      <c r="F347" s="372"/>
      <c r="G347" s="372"/>
      <c r="H347" s="374"/>
      <c r="I347" s="348">
        <v>-6.3E-3</v>
      </c>
      <c r="J347" s="348">
        <v>-0.28710000000000002</v>
      </c>
      <c r="K347" s="348">
        <v>1.9500999999999999</v>
      </c>
      <c r="L347" s="348">
        <v>9.4959000000000007</v>
      </c>
      <c r="M347" s="348">
        <v>-5.9459999999999997</v>
      </c>
      <c r="N347" s="350">
        <v>-0.18820000000000001</v>
      </c>
      <c r="O347" s="348">
        <v>2.5771000000000002</v>
      </c>
      <c r="P347" s="348">
        <v>13.3568</v>
      </c>
      <c r="Q347" s="348">
        <v>13.7224</v>
      </c>
      <c r="R347" s="348">
        <v>13.472899999999999</v>
      </c>
      <c r="S347" s="348">
        <v>11.594099999999999</v>
      </c>
      <c r="T347" s="348">
        <v>-6.0773000000000001</v>
      </c>
      <c r="U347" s="348">
        <v>-4.2567000000000004</v>
      </c>
      <c r="V347" s="348">
        <v>-2.0983999999999998</v>
      </c>
      <c r="W347" s="348">
        <v>2.3227000000000002</v>
      </c>
      <c r="X347" s="348">
        <v>12.84</v>
      </c>
      <c r="Y347" s="374"/>
      <c r="Z347" s="346"/>
      <c r="AA347" s="346"/>
      <c r="AB347" s="346"/>
      <c r="AC347" s="346"/>
      <c r="AD347" s="346"/>
      <c r="AE347" s="346"/>
      <c r="AF347" s="346"/>
      <c r="AG347" s="346"/>
      <c r="AH347" s="346"/>
      <c r="AI347" s="346"/>
      <c r="AJ347" s="346"/>
      <c r="AK347" s="346"/>
      <c r="AL347" s="346"/>
      <c r="AM347" s="346"/>
      <c r="AN347" s="346"/>
      <c r="AO347" s="374"/>
      <c r="AP347" s="348">
        <v>13.39</v>
      </c>
      <c r="AQ347" s="348">
        <v>13.96</v>
      </c>
      <c r="AR347" s="348">
        <v>11.29</v>
      </c>
      <c r="AS347" s="348">
        <v>5.7</v>
      </c>
      <c r="AT347" s="348">
        <v>-4.04</v>
      </c>
      <c r="AU347" s="374"/>
      <c r="AV347" s="429"/>
      <c r="AW347" s="429"/>
      <c r="AX347" s="429"/>
      <c r="AY347" s="429"/>
      <c r="AZ347" s="429"/>
      <c r="BA347" s="372"/>
      <c r="BB347" s="375"/>
      <c r="BC347" s="375"/>
      <c r="BD347" s="375"/>
      <c r="BE347" s="375"/>
      <c r="BF347" s="374"/>
      <c r="BG347" s="372"/>
      <c r="BH347" s="372"/>
      <c r="BI347" s="375"/>
      <c r="BJ347" s="375"/>
      <c r="BK347" s="375"/>
      <c r="BL347" s="375"/>
      <c r="BM347" s="372"/>
      <c r="BN347" s="372"/>
      <c r="BO347" s="430"/>
    </row>
    <row r="348" spans="1:67" s="428" customFormat="1" x14ac:dyDescent="0.25">
      <c r="A348" s="345" t="s">
        <v>2516</v>
      </c>
      <c r="B348" s="372"/>
      <c r="C348" s="731"/>
      <c r="D348" s="372"/>
      <c r="E348" s="372"/>
      <c r="F348" s="372"/>
      <c r="G348" s="372"/>
      <c r="H348" s="374"/>
      <c r="I348" s="348">
        <v>-1.9722</v>
      </c>
      <c r="J348" s="348">
        <v>-0.26340000000000002</v>
      </c>
      <c r="K348" s="348">
        <v>3.9872000000000001</v>
      </c>
      <c r="L348" s="348">
        <v>25.317</v>
      </c>
      <c r="M348" s="348">
        <v>21.8659</v>
      </c>
      <c r="N348" s="350">
        <v>7.3811999999999998</v>
      </c>
      <c r="O348" s="348">
        <v>15.2659</v>
      </c>
      <c r="P348" s="348">
        <v>53.629300000000001</v>
      </c>
      <c r="Q348" s="348">
        <v>55.987499999999997</v>
      </c>
      <c r="R348" s="348" t="s">
        <v>430</v>
      </c>
      <c r="S348" s="348">
        <v>31.164999999999999</v>
      </c>
      <c r="T348" s="348">
        <v>22.524799999999999</v>
      </c>
      <c r="U348" s="348">
        <v>20.959700000000002</v>
      </c>
      <c r="V348" s="348">
        <v>7.2374999999999998</v>
      </c>
      <c r="W348" s="348">
        <v>3.8993000000000002</v>
      </c>
      <c r="X348" s="348" t="s">
        <v>428</v>
      </c>
      <c r="Y348" s="374"/>
      <c r="Z348" s="346"/>
      <c r="AA348" s="346"/>
      <c r="AB348" s="346"/>
      <c r="AC348" s="346"/>
      <c r="AD348" s="346"/>
      <c r="AE348" s="346"/>
      <c r="AF348" s="346"/>
      <c r="AG348" s="346"/>
      <c r="AH348" s="346"/>
      <c r="AI348" s="346"/>
      <c r="AJ348" s="346"/>
      <c r="AK348" s="346"/>
      <c r="AL348" s="346"/>
      <c r="AM348" s="346"/>
      <c r="AN348" s="346"/>
      <c r="AO348" s="374"/>
      <c r="AP348" s="348" t="s">
        <v>430</v>
      </c>
      <c r="AQ348" s="348">
        <v>53.57</v>
      </c>
      <c r="AR348" s="348">
        <v>52.92</v>
      </c>
      <c r="AS348" s="348">
        <v>37.32</v>
      </c>
      <c r="AT348" s="348">
        <v>37.32</v>
      </c>
      <c r="AU348" s="374"/>
      <c r="AV348" s="429"/>
      <c r="AW348" s="429"/>
      <c r="AX348" s="429"/>
      <c r="AY348" s="429"/>
      <c r="AZ348" s="429"/>
      <c r="BA348" s="372"/>
      <c r="BB348" s="375"/>
      <c r="BC348" s="375"/>
      <c r="BD348" s="375"/>
      <c r="BE348" s="375"/>
      <c r="BF348" s="374"/>
      <c r="BG348" s="372"/>
      <c r="BH348" s="372"/>
      <c r="BI348" s="375"/>
      <c r="BJ348" s="375"/>
      <c r="BK348" s="375"/>
      <c r="BL348" s="375"/>
      <c r="BM348" s="372"/>
      <c r="BN348" s="372"/>
      <c r="BO348" s="430"/>
    </row>
    <row r="349" spans="1:67" s="428" customFormat="1" x14ac:dyDescent="0.25">
      <c r="A349" s="345" t="s">
        <v>4415</v>
      </c>
      <c r="B349" s="372"/>
      <c r="C349" s="731"/>
      <c r="D349" s="372"/>
      <c r="E349" s="372"/>
      <c r="F349" s="372"/>
      <c r="G349" s="372"/>
      <c r="H349" s="374"/>
      <c r="I349" s="348">
        <v>0.4874</v>
      </c>
      <c r="J349" s="348">
        <v>-1.3629</v>
      </c>
      <c r="K349" s="348">
        <v>-2.1299999999999999E-2</v>
      </c>
      <c r="L349" s="348">
        <v>4.9138999999999999</v>
      </c>
      <c r="M349" s="348">
        <v>-18.5548</v>
      </c>
      <c r="N349" s="350">
        <v>-12.7502</v>
      </c>
      <c r="O349" s="348">
        <v>-1.0335000000000001</v>
      </c>
      <c r="P349" s="348">
        <v>11.825799999999999</v>
      </c>
      <c r="Q349" s="348">
        <v>7.984</v>
      </c>
      <c r="R349" s="348">
        <v>11.0738</v>
      </c>
      <c r="S349" s="348">
        <v>7.9659000000000004</v>
      </c>
      <c r="T349" s="348">
        <v>-16.5182</v>
      </c>
      <c r="U349" s="348">
        <v>-9.3110999999999997</v>
      </c>
      <c r="V349" s="348">
        <v>-14.288</v>
      </c>
      <c r="W349" s="348">
        <v>-0.53100000000000003</v>
      </c>
      <c r="X349" s="348" t="s">
        <v>428</v>
      </c>
      <c r="Y349" s="374"/>
      <c r="Z349" s="346"/>
      <c r="AA349" s="346"/>
      <c r="AB349" s="346"/>
      <c r="AC349" s="346"/>
      <c r="AD349" s="346"/>
      <c r="AE349" s="346"/>
      <c r="AF349" s="346"/>
      <c r="AG349" s="346"/>
      <c r="AH349" s="346"/>
      <c r="AI349" s="346"/>
      <c r="AJ349" s="346"/>
      <c r="AK349" s="346"/>
      <c r="AL349" s="346"/>
      <c r="AM349" s="346"/>
      <c r="AN349" s="346"/>
      <c r="AO349" s="374"/>
      <c r="AP349" s="348">
        <v>11.97</v>
      </c>
      <c r="AQ349" s="348">
        <v>11.91</v>
      </c>
      <c r="AR349" s="348">
        <v>6.07</v>
      </c>
      <c r="AS349" s="348">
        <v>-1.38</v>
      </c>
      <c r="AT349" s="348">
        <v>-16.940000000000001</v>
      </c>
      <c r="AU349" s="374"/>
      <c r="AV349" s="429"/>
      <c r="AW349" s="429"/>
      <c r="AX349" s="429"/>
      <c r="AY349" s="429"/>
      <c r="AZ349" s="429"/>
      <c r="BA349" s="372"/>
      <c r="BB349" s="375"/>
      <c r="BC349" s="375"/>
      <c r="BD349" s="375"/>
      <c r="BE349" s="375"/>
      <c r="BF349" s="374"/>
      <c r="BG349" s="372"/>
      <c r="BH349" s="372"/>
      <c r="BI349" s="375"/>
      <c r="BJ349" s="375"/>
      <c r="BK349" s="375"/>
      <c r="BL349" s="375"/>
      <c r="BM349" s="372"/>
      <c r="BN349" s="372"/>
      <c r="BO349" s="430"/>
    </row>
    <row r="350" spans="1:67" s="428" customFormat="1" x14ac:dyDescent="0.25">
      <c r="A350" s="345" t="s">
        <v>5709</v>
      </c>
      <c r="B350" s="372"/>
      <c r="C350" s="731"/>
      <c r="D350" s="372"/>
      <c r="E350" s="372"/>
      <c r="F350" s="372"/>
      <c r="G350" s="372"/>
      <c r="H350" s="374"/>
      <c r="I350" s="348">
        <v>-0.23849999999999999</v>
      </c>
      <c r="J350" s="348">
        <v>0.29709999999999998</v>
      </c>
      <c r="K350" s="348">
        <v>2.9137</v>
      </c>
      <c r="L350" s="348">
        <v>18.122399999999999</v>
      </c>
      <c r="M350" s="348">
        <v>9.25</v>
      </c>
      <c r="N350" s="350" t="s">
        <v>430</v>
      </c>
      <c r="O350" s="348" t="s">
        <v>430</v>
      </c>
      <c r="P350" s="348" t="s">
        <v>430</v>
      </c>
      <c r="Q350" s="348" t="s">
        <v>430</v>
      </c>
      <c r="R350" s="348" t="s">
        <v>430</v>
      </c>
      <c r="S350" s="348">
        <v>21.138100000000001</v>
      </c>
      <c r="T350" s="348">
        <v>9.3752999999999993</v>
      </c>
      <c r="U350" s="348">
        <v>9.8619000000000003</v>
      </c>
      <c r="V350" s="348" t="s">
        <v>430</v>
      </c>
      <c r="W350" s="348">
        <v>1.1326000000000001</v>
      </c>
      <c r="X350" s="348" t="s">
        <v>428</v>
      </c>
      <c r="Y350" s="374"/>
      <c r="Z350" s="346"/>
      <c r="AA350" s="346"/>
      <c r="AB350" s="346"/>
      <c r="AC350" s="346"/>
      <c r="AD350" s="346"/>
      <c r="AE350" s="346"/>
      <c r="AF350" s="346"/>
      <c r="AG350" s="346"/>
      <c r="AH350" s="346"/>
      <c r="AI350" s="346"/>
      <c r="AJ350" s="346"/>
      <c r="AK350" s="346"/>
      <c r="AL350" s="346"/>
      <c r="AM350" s="346"/>
      <c r="AN350" s="346"/>
      <c r="AO350" s="374"/>
      <c r="AP350" s="348" t="s">
        <v>430</v>
      </c>
      <c r="AQ350" s="348" t="s">
        <v>430</v>
      </c>
      <c r="AR350" s="348" t="s">
        <v>430</v>
      </c>
      <c r="AS350" s="348" t="s">
        <v>430</v>
      </c>
      <c r="AT350" s="348">
        <v>18.14</v>
      </c>
      <c r="AU350" s="374"/>
      <c r="AV350" s="429"/>
      <c r="AW350" s="429"/>
      <c r="AX350" s="429"/>
      <c r="AY350" s="429"/>
      <c r="AZ350" s="429"/>
      <c r="BA350" s="372"/>
      <c r="BB350" s="375"/>
      <c r="BC350" s="375"/>
      <c r="BD350" s="375"/>
      <c r="BE350" s="375"/>
      <c r="BF350" s="374"/>
      <c r="BG350" s="372"/>
      <c r="BH350" s="372"/>
      <c r="BI350" s="375"/>
      <c r="BJ350" s="375"/>
      <c r="BK350" s="375"/>
      <c r="BL350" s="375"/>
      <c r="BM350" s="372"/>
      <c r="BN350" s="372"/>
      <c r="BO350" s="430"/>
    </row>
    <row r="351" spans="1:67" s="428" customFormat="1" x14ac:dyDescent="0.25">
      <c r="A351" s="345" t="s">
        <v>5710</v>
      </c>
      <c r="B351" s="372"/>
      <c r="C351" s="731"/>
      <c r="D351" s="372"/>
      <c r="E351" s="372"/>
      <c r="F351" s="372"/>
      <c r="G351" s="372"/>
      <c r="H351" s="374"/>
      <c r="I351" s="348">
        <v>-0.17610000000000001</v>
      </c>
      <c r="J351" s="348">
        <v>-3.2099999999999997E-2</v>
      </c>
      <c r="K351" s="348">
        <v>2.7492999999999999</v>
      </c>
      <c r="L351" s="348">
        <v>11.876899999999999</v>
      </c>
      <c r="M351" s="348">
        <v>-12.6107</v>
      </c>
      <c r="N351" s="350">
        <v>-6.1734</v>
      </c>
      <c r="O351" s="348">
        <v>6.8224999999999998</v>
      </c>
      <c r="P351" s="348">
        <v>22.991499999999998</v>
      </c>
      <c r="Q351" s="348" t="s">
        <v>430</v>
      </c>
      <c r="R351" s="348" t="s">
        <v>430</v>
      </c>
      <c r="S351" s="348">
        <v>16.092600000000001</v>
      </c>
      <c r="T351" s="348">
        <v>-10.8081</v>
      </c>
      <c r="U351" s="348">
        <v>-10.3856</v>
      </c>
      <c r="V351" s="348">
        <v>-7.6012000000000004</v>
      </c>
      <c r="W351" s="348">
        <v>3.0466000000000002</v>
      </c>
      <c r="X351" s="348" t="s">
        <v>428</v>
      </c>
      <c r="Y351" s="374"/>
      <c r="Z351" s="346"/>
      <c r="AA351" s="346"/>
      <c r="AB351" s="346"/>
      <c r="AC351" s="346"/>
      <c r="AD351" s="346"/>
      <c r="AE351" s="346"/>
      <c r="AF351" s="346"/>
      <c r="AG351" s="346"/>
      <c r="AH351" s="346"/>
      <c r="AI351" s="346"/>
      <c r="AJ351" s="346"/>
      <c r="AK351" s="346"/>
      <c r="AL351" s="346"/>
      <c r="AM351" s="346"/>
      <c r="AN351" s="346"/>
      <c r="AO351" s="374"/>
      <c r="AP351" s="348" t="s">
        <v>430</v>
      </c>
      <c r="AQ351" s="348" t="s">
        <v>430</v>
      </c>
      <c r="AR351" s="348" t="s">
        <v>430</v>
      </c>
      <c r="AS351" s="348">
        <v>8.1999999999999993</v>
      </c>
      <c r="AT351" s="348">
        <v>-11.21</v>
      </c>
      <c r="AU351" s="374"/>
      <c r="AV351" s="429"/>
      <c r="AW351" s="429"/>
      <c r="AX351" s="429"/>
      <c r="AY351" s="429"/>
      <c r="AZ351" s="429"/>
      <c r="BA351" s="372"/>
      <c r="BB351" s="375"/>
      <c r="BC351" s="375"/>
      <c r="BD351" s="375"/>
      <c r="BE351" s="375"/>
      <c r="BF351" s="374"/>
      <c r="BG351" s="372"/>
      <c r="BH351" s="372"/>
      <c r="BI351" s="375"/>
      <c r="BJ351" s="375"/>
      <c r="BK351" s="375"/>
      <c r="BL351" s="375"/>
      <c r="BM351" s="372"/>
      <c r="BN351" s="372"/>
      <c r="BO351" s="430"/>
    </row>
    <row r="352" spans="1:67" s="428" customFormat="1" x14ac:dyDescent="0.25">
      <c r="A352" s="345" t="s">
        <v>2518</v>
      </c>
      <c r="B352" s="372"/>
      <c r="C352" s="731"/>
      <c r="D352" s="372"/>
      <c r="E352" s="372"/>
      <c r="F352" s="372"/>
      <c r="G352" s="372"/>
      <c r="H352" s="374"/>
      <c r="I352" s="348">
        <v>-0.44240000000000002</v>
      </c>
      <c r="J352" s="348">
        <v>-0.63780000000000003</v>
      </c>
      <c r="K352" s="348">
        <v>0.81879999999999997</v>
      </c>
      <c r="L352" s="348">
        <v>11.160600000000001</v>
      </c>
      <c r="M352" s="348">
        <v>4.3781999999999996</v>
      </c>
      <c r="N352" s="350">
        <v>12.1638</v>
      </c>
      <c r="O352" s="348">
        <v>5.0039999999999996</v>
      </c>
      <c r="P352" s="348">
        <v>21.924900000000001</v>
      </c>
      <c r="Q352" s="348">
        <v>17.934799999999999</v>
      </c>
      <c r="R352" s="348">
        <v>15.453900000000001</v>
      </c>
      <c r="S352" s="348">
        <v>13.4825</v>
      </c>
      <c r="T352" s="348">
        <v>3.5255000000000001</v>
      </c>
      <c r="U352" s="348">
        <v>8.0582999999999991</v>
      </c>
      <c r="V352" s="348">
        <v>10.1486</v>
      </c>
      <c r="W352" s="348">
        <v>0.14899999999999999</v>
      </c>
      <c r="X352" s="348" t="s">
        <v>428</v>
      </c>
      <c r="Y352" s="374"/>
      <c r="Z352" s="346"/>
      <c r="AA352" s="346"/>
      <c r="AB352" s="346"/>
      <c r="AC352" s="346"/>
      <c r="AD352" s="346"/>
      <c r="AE352" s="346"/>
      <c r="AF352" s="346"/>
      <c r="AG352" s="346"/>
      <c r="AH352" s="346"/>
      <c r="AI352" s="346"/>
      <c r="AJ352" s="346"/>
      <c r="AK352" s="346"/>
      <c r="AL352" s="346"/>
      <c r="AM352" s="346"/>
      <c r="AN352" s="346"/>
      <c r="AO352" s="374"/>
      <c r="AP352" s="348">
        <v>17.64</v>
      </c>
      <c r="AQ352" s="348">
        <v>21.27</v>
      </c>
      <c r="AR352" s="348">
        <v>18.39</v>
      </c>
      <c r="AS352" s="348">
        <v>14.19</v>
      </c>
      <c r="AT352" s="348">
        <v>12.33</v>
      </c>
      <c r="AU352" s="374"/>
      <c r="AV352" s="429"/>
      <c r="AW352" s="429"/>
      <c r="AX352" s="429"/>
      <c r="AY352" s="429"/>
      <c r="AZ352" s="429"/>
      <c r="BA352" s="372"/>
      <c r="BB352" s="375"/>
      <c r="BC352" s="375"/>
      <c r="BD352" s="375"/>
      <c r="BE352" s="375"/>
      <c r="BF352" s="374"/>
      <c r="BG352" s="372"/>
      <c r="BH352" s="372"/>
      <c r="BI352" s="375"/>
      <c r="BJ352" s="375"/>
      <c r="BK352" s="375"/>
      <c r="BL352" s="375"/>
      <c r="BM352" s="372"/>
      <c r="BN352" s="372"/>
      <c r="BO352" s="430"/>
    </row>
    <row r="353" spans="1:67" s="428" customFormat="1" x14ac:dyDescent="0.25">
      <c r="A353" s="345" t="s">
        <v>5711</v>
      </c>
      <c r="B353" s="372"/>
      <c r="C353" s="731"/>
      <c r="D353" s="372"/>
      <c r="E353" s="372"/>
      <c r="F353" s="372"/>
      <c r="G353" s="372"/>
      <c r="H353" s="374"/>
      <c r="I353" s="348">
        <v>0.2651</v>
      </c>
      <c r="J353" s="348">
        <v>0.2611</v>
      </c>
      <c r="K353" s="348">
        <v>4.1104000000000003</v>
      </c>
      <c r="L353" s="348">
        <v>13.765499999999999</v>
      </c>
      <c r="M353" s="348">
        <v>-4.4225000000000003</v>
      </c>
      <c r="N353" s="350">
        <v>-1.9663999999999999</v>
      </c>
      <c r="O353" s="348">
        <v>1.2001999999999999</v>
      </c>
      <c r="P353" s="348">
        <v>19.819500000000001</v>
      </c>
      <c r="Q353" s="348">
        <v>16.6386</v>
      </c>
      <c r="R353" s="348">
        <v>13.138400000000001</v>
      </c>
      <c r="S353" s="348">
        <v>17.154399999999999</v>
      </c>
      <c r="T353" s="348">
        <v>-3.9702999999999999</v>
      </c>
      <c r="U353" s="348">
        <v>-3.9902000000000002</v>
      </c>
      <c r="V353" s="348">
        <v>-3.6347</v>
      </c>
      <c r="W353" s="348">
        <v>4.0072999999999999</v>
      </c>
      <c r="X353" s="348" t="s">
        <v>428</v>
      </c>
      <c r="Y353" s="374"/>
      <c r="Z353" s="346"/>
      <c r="AA353" s="346"/>
      <c r="AB353" s="346"/>
      <c r="AC353" s="346"/>
      <c r="AD353" s="346"/>
      <c r="AE353" s="346"/>
      <c r="AF353" s="346"/>
      <c r="AG353" s="346"/>
      <c r="AH353" s="346"/>
      <c r="AI353" s="346"/>
      <c r="AJ353" s="346"/>
      <c r="AK353" s="346"/>
      <c r="AL353" s="346"/>
      <c r="AM353" s="346"/>
      <c r="AN353" s="346"/>
      <c r="AO353" s="374"/>
      <c r="AP353" s="348">
        <v>14.62</v>
      </c>
      <c r="AQ353" s="348">
        <v>17.7</v>
      </c>
      <c r="AR353" s="348">
        <v>14.83</v>
      </c>
      <c r="AS353" s="348">
        <v>7.68</v>
      </c>
      <c r="AT353" s="348">
        <v>-1.24</v>
      </c>
      <c r="AU353" s="374"/>
      <c r="AV353" s="429"/>
      <c r="AW353" s="429"/>
      <c r="AX353" s="429"/>
      <c r="AY353" s="429"/>
      <c r="AZ353" s="429"/>
      <c r="BA353" s="372"/>
      <c r="BB353" s="375"/>
      <c r="BC353" s="375"/>
      <c r="BD353" s="375"/>
      <c r="BE353" s="375"/>
      <c r="BF353" s="374"/>
      <c r="BG353" s="372"/>
      <c r="BH353" s="372"/>
      <c r="BI353" s="375"/>
      <c r="BJ353" s="375"/>
      <c r="BK353" s="375"/>
      <c r="BL353" s="375"/>
      <c r="BM353" s="372"/>
      <c r="BN353" s="372"/>
      <c r="BO353" s="430"/>
    </row>
    <row r="354" spans="1:67" s="428" customFormat="1" x14ac:dyDescent="0.25">
      <c r="A354" s="345" t="s">
        <v>4416</v>
      </c>
      <c r="B354" s="372"/>
      <c r="C354" s="731"/>
      <c r="D354" s="372"/>
      <c r="E354" s="372"/>
      <c r="F354" s="372"/>
      <c r="G354" s="372"/>
      <c r="H354" s="374"/>
      <c r="I354" s="348">
        <v>-1.7589999999999999</v>
      </c>
      <c r="J354" s="348">
        <v>-2.2252999999999998</v>
      </c>
      <c r="K354" s="348">
        <v>-5.7439</v>
      </c>
      <c r="L354" s="348">
        <v>2.4695999999999998</v>
      </c>
      <c r="M354" s="348">
        <v>-14.1564</v>
      </c>
      <c r="N354" s="350">
        <v>-22.487300000000001</v>
      </c>
      <c r="O354" s="348">
        <v>-19.002800000000001</v>
      </c>
      <c r="P354" s="348">
        <v>19.122199999999999</v>
      </c>
      <c r="Q354" s="348">
        <v>22.782399999999999</v>
      </c>
      <c r="R354" s="348" t="s">
        <v>430</v>
      </c>
      <c r="S354" s="348">
        <v>5.9840999999999998</v>
      </c>
      <c r="T354" s="348">
        <v>-16.2437</v>
      </c>
      <c r="U354" s="348">
        <v>-14.899100000000001</v>
      </c>
      <c r="V354" s="348">
        <v>-23.721900000000002</v>
      </c>
      <c r="W354" s="348">
        <v>-1.5359</v>
      </c>
      <c r="X354" s="348" t="s">
        <v>428</v>
      </c>
      <c r="Y354" s="374"/>
      <c r="Z354" s="346"/>
      <c r="AA354" s="346"/>
      <c r="AB354" s="346"/>
      <c r="AC354" s="346"/>
      <c r="AD354" s="346"/>
      <c r="AE354" s="346"/>
      <c r="AF354" s="346"/>
      <c r="AG354" s="346"/>
      <c r="AH354" s="346"/>
      <c r="AI354" s="346"/>
      <c r="AJ354" s="346"/>
      <c r="AK354" s="346"/>
      <c r="AL354" s="346"/>
      <c r="AM354" s="346"/>
      <c r="AN354" s="346"/>
      <c r="AO354" s="374"/>
      <c r="AP354" s="348" t="s">
        <v>430</v>
      </c>
      <c r="AQ354" s="348" t="s">
        <v>430</v>
      </c>
      <c r="AR354" s="348">
        <v>14.61</v>
      </c>
      <c r="AS354" s="348">
        <v>-8.4</v>
      </c>
      <c r="AT354" s="348">
        <v>-22.44</v>
      </c>
      <c r="AU354" s="374"/>
      <c r="AV354" s="429"/>
      <c r="AW354" s="429"/>
      <c r="AX354" s="429"/>
      <c r="AY354" s="429"/>
      <c r="AZ354" s="429"/>
      <c r="BA354" s="372"/>
      <c r="BB354" s="375"/>
      <c r="BC354" s="375"/>
      <c r="BD354" s="375"/>
      <c r="BE354" s="375"/>
      <c r="BF354" s="374"/>
      <c r="BG354" s="372"/>
      <c r="BH354" s="372"/>
      <c r="BI354" s="375"/>
      <c r="BJ354" s="375"/>
      <c r="BK354" s="375"/>
      <c r="BL354" s="375"/>
      <c r="BM354" s="372"/>
      <c r="BN354" s="372"/>
      <c r="BO354" s="430"/>
    </row>
    <row r="355" spans="1:67" s="428" customFormat="1" x14ac:dyDescent="0.25">
      <c r="A355" s="345" t="s">
        <v>4417</v>
      </c>
      <c r="B355" s="372"/>
      <c r="C355" s="731"/>
      <c r="D355" s="372"/>
      <c r="E355" s="372"/>
      <c r="F355" s="372"/>
      <c r="G355" s="372"/>
      <c r="H355" s="374"/>
      <c r="I355" s="348">
        <v>1.1372</v>
      </c>
      <c r="J355" s="348">
        <v>3.7277999999999998</v>
      </c>
      <c r="K355" s="348">
        <v>10.1058</v>
      </c>
      <c r="L355" s="348">
        <v>16.822700000000001</v>
      </c>
      <c r="M355" s="348">
        <v>-6.8962000000000003</v>
      </c>
      <c r="N355" s="350">
        <v>-11.3589</v>
      </c>
      <c r="O355" s="348">
        <v>-3.8502000000000001</v>
      </c>
      <c r="P355" s="348">
        <v>12.3927</v>
      </c>
      <c r="Q355" s="348">
        <v>15.742800000000001</v>
      </c>
      <c r="R355" s="348">
        <v>14.9237</v>
      </c>
      <c r="S355" s="348">
        <v>22.656400000000001</v>
      </c>
      <c r="T355" s="348">
        <v>-7.0343999999999998</v>
      </c>
      <c r="U355" s="348">
        <v>-9.1879000000000008</v>
      </c>
      <c r="V355" s="348">
        <v>-13.7623</v>
      </c>
      <c r="W355" s="348">
        <v>9.8988999999999994</v>
      </c>
      <c r="X355" s="348" t="s">
        <v>428</v>
      </c>
      <c r="Y355" s="374"/>
      <c r="Z355" s="346"/>
      <c r="AA355" s="346"/>
      <c r="AB355" s="346"/>
      <c r="AC355" s="346"/>
      <c r="AD355" s="346"/>
      <c r="AE355" s="346"/>
      <c r="AF355" s="346"/>
      <c r="AG355" s="346"/>
      <c r="AH355" s="346"/>
      <c r="AI355" s="346"/>
      <c r="AJ355" s="346"/>
      <c r="AK355" s="346"/>
      <c r="AL355" s="346"/>
      <c r="AM355" s="346"/>
      <c r="AN355" s="346"/>
      <c r="AO355" s="374"/>
      <c r="AP355" s="348">
        <v>14.51</v>
      </c>
      <c r="AQ355" s="348">
        <v>15.43</v>
      </c>
      <c r="AR355" s="348">
        <v>9.65</v>
      </c>
      <c r="AS355" s="348">
        <v>1.3</v>
      </c>
      <c r="AT355" s="348">
        <v>-5</v>
      </c>
      <c r="AU355" s="374"/>
      <c r="AV355" s="429"/>
      <c r="AW355" s="429"/>
      <c r="AX355" s="429"/>
      <c r="AY355" s="429"/>
      <c r="AZ355" s="429"/>
      <c r="BA355" s="372"/>
      <c r="BB355" s="375"/>
      <c r="BC355" s="375"/>
      <c r="BD355" s="375"/>
      <c r="BE355" s="375"/>
      <c r="BF355" s="374"/>
      <c r="BG355" s="372"/>
      <c r="BH355" s="372"/>
      <c r="BI355" s="375"/>
      <c r="BJ355" s="375"/>
      <c r="BK355" s="375"/>
      <c r="BL355" s="375"/>
      <c r="BM355" s="372"/>
      <c r="BN355" s="372"/>
      <c r="BO355" s="430"/>
    </row>
    <row r="356" spans="1:67" s="428" customFormat="1" x14ac:dyDescent="0.25">
      <c r="A356" s="345" t="s">
        <v>2347</v>
      </c>
      <c r="B356" s="372"/>
      <c r="C356" s="731"/>
      <c r="D356" s="372"/>
      <c r="E356" s="372"/>
      <c r="F356" s="372"/>
      <c r="G356" s="372"/>
      <c r="H356" s="374"/>
      <c r="I356" s="348">
        <v>2.8400000000000002E-2</v>
      </c>
      <c r="J356" s="348">
        <v>-5.3400000000000003E-2</v>
      </c>
      <c r="K356" s="348">
        <v>1.246</v>
      </c>
      <c r="L356" s="348">
        <v>8.6308000000000007</v>
      </c>
      <c r="M356" s="348">
        <v>-0.92720000000000002</v>
      </c>
      <c r="N356" s="350">
        <v>4.6820000000000004</v>
      </c>
      <c r="O356" s="348">
        <v>4.0117000000000003</v>
      </c>
      <c r="P356" s="348">
        <v>20.011299999999999</v>
      </c>
      <c r="Q356" s="348">
        <v>17.898299999999999</v>
      </c>
      <c r="R356" s="348">
        <v>14.842700000000001</v>
      </c>
      <c r="S356" s="348">
        <v>10.823499999999999</v>
      </c>
      <c r="T356" s="348">
        <v>-1.2246999999999999</v>
      </c>
      <c r="U356" s="348">
        <v>5.5754999999999999</v>
      </c>
      <c r="V356" s="348">
        <v>1.4645999999999999</v>
      </c>
      <c r="W356" s="348">
        <v>1.3159000000000001</v>
      </c>
      <c r="X356" s="348" t="s">
        <v>428</v>
      </c>
      <c r="Y356" s="374"/>
      <c r="Z356" s="346"/>
      <c r="AA356" s="346"/>
      <c r="AB356" s="346"/>
      <c r="AC356" s="346"/>
      <c r="AD356" s="346"/>
      <c r="AE356" s="346"/>
      <c r="AF356" s="346"/>
      <c r="AG356" s="346"/>
      <c r="AH356" s="346"/>
      <c r="AI356" s="346"/>
      <c r="AJ356" s="346"/>
      <c r="AK356" s="346"/>
      <c r="AL356" s="346"/>
      <c r="AM356" s="346"/>
      <c r="AN356" s="346"/>
      <c r="AO356" s="374"/>
      <c r="AP356" s="348">
        <v>16.7</v>
      </c>
      <c r="AQ356" s="348">
        <v>19.02</v>
      </c>
      <c r="AR356" s="348">
        <v>16.2</v>
      </c>
      <c r="AS356" s="348">
        <v>10.08</v>
      </c>
      <c r="AT356" s="348">
        <v>5.04</v>
      </c>
      <c r="AU356" s="374"/>
      <c r="AV356" s="429"/>
      <c r="AW356" s="429"/>
      <c r="AX356" s="429"/>
      <c r="AY356" s="429"/>
      <c r="AZ356" s="429"/>
      <c r="BA356" s="372"/>
      <c r="BB356" s="375"/>
      <c r="BC356" s="375"/>
      <c r="BD356" s="375"/>
      <c r="BE356" s="375"/>
      <c r="BF356" s="374"/>
      <c r="BG356" s="372"/>
      <c r="BH356" s="372"/>
      <c r="BI356" s="375"/>
      <c r="BJ356" s="375"/>
      <c r="BK356" s="375"/>
      <c r="BL356" s="375"/>
      <c r="BM356" s="372"/>
      <c r="BN356" s="372"/>
      <c r="BO356" s="430"/>
    </row>
    <row r="357" spans="1:67" s="428" customFormat="1" x14ac:dyDescent="0.25">
      <c r="A357" s="345" t="s">
        <v>2520</v>
      </c>
      <c r="B357" s="372"/>
      <c r="C357" s="731"/>
      <c r="D357" s="372"/>
      <c r="E357" s="372"/>
      <c r="F357" s="372"/>
      <c r="G357" s="372"/>
      <c r="H357" s="374"/>
      <c r="I357" s="348">
        <v>2.0533999999999999</v>
      </c>
      <c r="J357" s="348">
        <v>-4.3139000000000003</v>
      </c>
      <c r="K357" s="348">
        <v>-4.3385999999999996</v>
      </c>
      <c r="L357" s="348">
        <v>-6.5086000000000004</v>
      </c>
      <c r="M357" s="348">
        <v>-28.534199999999998</v>
      </c>
      <c r="N357" s="350">
        <v>-26.703499999999998</v>
      </c>
      <c r="O357" s="348">
        <v>-9.5639000000000003</v>
      </c>
      <c r="P357" s="348">
        <v>0.93069999999999997</v>
      </c>
      <c r="Q357" s="348">
        <v>1.0264</v>
      </c>
      <c r="R357" s="348">
        <v>11.671099999999999</v>
      </c>
      <c r="S357" s="348">
        <v>-4.6224999999999996</v>
      </c>
      <c r="T357" s="348">
        <v>-26.476700000000001</v>
      </c>
      <c r="U357" s="348">
        <v>-16.604299999999999</v>
      </c>
      <c r="V357" s="348">
        <v>-27.704699999999999</v>
      </c>
      <c r="W357" s="348">
        <v>-5.2042999999999999</v>
      </c>
      <c r="X357" s="348">
        <v>3.7321</v>
      </c>
      <c r="Y357" s="374"/>
      <c r="Z357" s="346"/>
      <c r="AA357" s="346"/>
      <c r="AB357" s="346"/>
      <c r="AC357" s="346"/>
      <c r="AD357" s="346"/>
      <c r="AE357" s="346"/>
      <c r="AF357" s="346"/>
      <c r="AG357" s="346"/>
      <c r="AH357" s="346"/>
      <c r="AI357" s="346"/>
      <c r="AJ357" s="346"/>
      <c r="AK357" s="346"/>
      <c r="AL357" s="346"/>
      <c r="AM357" s="346"/>
      <c r="AN357" s="346"/>
      <c r="AO357" s="374"/>
      <c r="AP357" s="348">
        <v>9.16</v>
      </c>
      <c r="AQ357" s="348">
        <v>3.35</v>
      </c>
      <c r="AR357" s="348">
        <v>-5.48</v>
      </c>
      <c r="AS357" s="348">
        <v>-14.29</v>
      </c>
      <c r="AT357" s="348">
        <v>-32.479999999999997</v>
      </c>
      <c r="AU357" s="374"/>
      <c r="AV357" s="429"/>
      <c r="AW357" s="429"/>
      <c r="AX357" s="429"/>
      <c r="AY357" s="429"/>
      <c r="AZ357" s="429"/>
      <c r="BA357" s="372"/>
      <c r="BB357" s="375"/>
      <c r="BC357" s="375"/>
      <c r="BD357" s="375"/>
      <c r="BE357" s="375"/>
      <c r="BF357" s="374"/>
      <c r="BG357" s="372"/>
      <c r="BH357" s="372"/>
      <c r="BI357" s="375"/>
      <c r="BJ357" s="375"/>
      <c r="BK357" s="375"/>
      <c r="BL357" s="375"/>
      <c r="BM357" s="372"/>
      <c r="BN357" s="372"/>
      <c r="BO357" s="430"/>
    </row>
    <row r="358" spans="1:67" s="428" customFormat="1" x14ac:dyDescent="0.25">
      <c r="A358" s="345" t="s">
        <v>1220</v>
      </c>
      <c r="B358" s="372"/>
      <c r="C358" s="731"/>
      <c r="D358" s="372"/>
      <c r="E358" s="372"/>
      <c r="F358" s="372"/>
      <c r="G358" s="372"/>
      <c r="H358" s="374"/>
      <c r="I358" s="348">
        <v>0.36630000000000001</v>
      </c>
      <c r="J358" s="348">
        <v>0.16450000000000001</v>
      </c>
      <c r="K358" s="348">
        <v>1.8304</v>
      </c>
      <c r="L358" s="348">
        <v>11.0345</v>
      </c>
      <c r="M358" s="348">
        <v>-1.2064999999999999</v>
      </c>
      <c r="N358" s="350">
        <v>2.9472</v>
      </c>
      <c r="O358" s="348">
        <v>3.831</v>
      </c>
      <c r="P358" s="348">
        <v>16.4695</v>
      </c>
      <c r="Q358" s="348">
        <v>14.7082</v>
      </c>
      <c r="R358" s="348">
        <v>16.037099999999999</v>
      </c>
      <c r="S358" s="348">
        <v>13.9643</v>
      </c>
      <c r="T358" s="348">
        <v>-1.2995000000000001</v>
      </c>
      <c r="U358" s="348">
        <v>4.4454000000000002</v>
      </c>
      <c r="V358" s="348">
        <v>0.8044</v>
      </c>
      <c r="W358" s="348">
        <v>1.768</v>
      </c>
      <c r="X358" s="348" t="s">
        <v>428</v>
      </c>
      <c r="Y358" s="374"/>
      <c r="Z358" s="346"/>
      <c r="AA358" s="346"/>
      <c r="AB358" s="346"/>
      <c r="AC358" s="346"/>
      <c r="AD358" s="346"/>
      <c r="AE358" s="346"/>
      <c r="AF358" s="346"/>
      <c r="AG358" s="346"/>
      <c r="AH358" s="346"/>
      <c r="AI358" s="346"/>
      <c r="AJ358" s="346"/>
      <c r="AK358" s="346"/>
      <c r="AL358" s="346"/>
      <c r="AM358" s="346"/>
      <c r="AN358" s="346"/>
      <c r="AO358" s="374"/>
      <c r="AP358" s="348">
        <v>15.96</v>
      </c>
      <c r="AQ358" s="348">
        <v>17.170000000000002</v>
      </c>
      <c r="AR358" s="348">
        <v>13.58</v>
      </c>
      <c r="AS358" s="348">
        <v>8.61</v>
      </c>
      <c r="AT358" s="348">
        <v>4.51</v>
      </c>
      <c r="AU358" s="374"/>
      <c r="AV358" s="429"/>
      <c r="AW358" s="429"/>
      <c r="AX358" s="429"/>
      <c r="AY358" s="429"/>
      <c r="AZ358" s="429"/>
      <c r="BA358" s="372"/>
      <c r="BB358" s="375"/>
      <c r="BC358" s="375"/>
      <c r="BD358" s="375"/>
      <c r="BE358" s="375"/>
      <c r="BF358" s="374"/>
      <c r="BG358" s="372"/>
      <c r="BH358" s="372"/>
      <c r="BI358" s="375"/>
      <c r="BJ358" s="375"/>
      <c r="BK358" s="375"/>
      <c r="BL358" s="375"/>
      <c r="BM358" s="372"/>
      <c r="BN358" s="372"/>
      <c r="BO358" s="430"/>
    </row>
    <row r="359" spans="1:67" s="428" customFormat="1" x14ac:dyDescent="0.25">
      <c r="A359" s="345" t="s">
        <v>5712</v>
      </c>
      <c r="B359" s="372"/>
      <c r="C359" s="731"/>
      <c r="D359" s="372"/>
      <c r="E359" s="372"/>
      <c r="F359" s="372"/>
      <c r="G359" s="372"/>
      <c r="H359" s="374"/>
      <c r="I359" s="348">
        <v>-0.39739999999999998</v>
      </c>
      <c r="J359" s="348">
        <v>-3.0177999999999998</v>
      </c>
      <c r="K359" s="348">
        <v>-4.5735000000000001</v>
      </c>
      <c r="L359" s="348">
        <v>14.867000000000001</v>
      </c>
      <c r="M359" s="348">
        <v>18.314699999999998</v>
      </c>
      <c r="N359" s="350">
        <v>37.302399999999999</v>
      </c>
      <c r="O359" s="348">
        <v>13.900399999999999</v>
      </c>
      <c r="P359" s="348">
        <v>28.831700000000001</v>
      </c>
      <c r="Q359" s="348">
        <v>21.461400000000001</v>
      </c>
      <c r="R359" s="348">
        <v>22.015499999999999</v>
      </c>
      <c r="S359" s="348">
        <v>13.7834</v>
      </c>
      <c r="T359" s="348">
        <v>13.8134</v>
      </c>
      <c r="U359" s="348">
        <v>26.680099999999999</v>
      </c>
      <c r="V359" s="348">
        <v>33.793500000000002</v>
      </c>
      <c r="W359" s="348">
        <v>-5.7758000000000003</v>
      </c>
      <c r="X359" s="348" t="s">
        <v>428</v>
      </c>
      <c r="Y359" s="374"/>
      <c r="Z359" s="346"/>
      <c r="AA359" s="346"/>
      <c r="AB359" s="346"/>
      <c r="AC359" s="346"/>
      <c r="AD359" s="346"/>
      <c r="AE359" s="346"/>
      <c r="AF359" s="346"/>
      <c r="AG359" s="346"/>
      <c r="AH359" s="346"/>
      <c r="AI359" s="346"/>
      <c r="AJ359" s="346"/>
      <c r="AK359" s="346"/>
      <c r="AL359" s="346"/>
      <c r="AM359" s="346"/>
      <c r="AN359" s="346"/>
      <c r="AO359" s="374"/>
      <c r="AP359" s="348">
        <v>23.2</v>
      </c>
      <c r="AQ359" s="348">
        <v>29.57</v>
      </c>
      <c r="AR359" s="348">
        <v>23.95</v>
      </c>
      <c r="AS359" s="348">
        <v>25.46</v>
      </c>
      <c r="AT359" s="348">
        <v>35.61</v>
      </c>
      <c r="AU359" s="374"/>
      <c r="AV359" s="429"/>
      <c r="AW359" s="429"/>
      <c r="AX359" s="429"/>
      <c r="AY359" s="429"/>
      <c r="AZ359" s="429"/>
      <c r="BA359" s="372"/>
      <c r="BB359" s="375"/>
      <c r="BC359" s="375"/>
      <c r="BD359" s="375"/>
      <c r="BE359" s="375"/>
      <c r="BF359" s="374"/>
      <c r="BG359" s="372"/>
      <c r="BH359" s="372"/>
      <c r="BI359" s="375"/>
      <c r="BJ359" s="375"/>
      <c r="BK359" s="375"/>
      <c r="BL359" s="375"/>
      <c r="BM359" s="372"/>
      <c r="BN359" s="372"/>
      <c r="BO359" s="430"/>
    </row>
    <row r="360" spans="1:67" s="428" customFormat="1" x14ac:dyDescent="0.25">
      <c r="A360" s="345" t="s">
        <v>5713</v>
      </c>
      <c r="B360" s="372"/>
      <c r="C360" s="731"/>
      <c r="D360" s="372"/>
      <c r="E360" s="372"/>
      <c r="F360" s="372"/>
      <c r="G360" s="372"/>
      <c r="H360" s="374"/>
      <c r="I360" s="348">
        <v>0.1046</v>
      </c>
      <c r="J360" s="348">
        <v>3.2500000000000001E-2</v>
      </c>
      <c r="K360" s="348">
        <v>1.2857000000000001</v>
      </c>
      <c r="L360" s="348">
        <v>14.9948</v>
      </c>
      <c r="M360" s="348">
        <v>3.0579999999999998</v>
      </c>
      <c r="N360" s="350">
        <v>6.6161000000000003</v>
      </c>
      <c r="O360" s="348">
        <v>6.3284000000000002</v>
      </c>
      <c r="P360" s="348">
        <v>21.9937</v>
      </c>
      <c r="Q360" s="348">
        <v>19.343</v>
      </c>
      <c r="R360" s="348">
        <v>17.7056</v>
      </c>
      <c r="S360" s="348">
        <v>18.130800000000001</v>
      </c>
      <c r="T360" s="348">
        <v>3.0015000000000001</v>
      </c>
      <c r="U360" s="348">
        <v>10.3171</v>
      </c>
      <c r="V360" s="348">
        <v>4.6193999999999997</v>
      </c>
      <c r="W360" s="348">
        <v>0.72889999999999999</v>
      </c>
      <c r="X360" s="348" t="s">
        <v>428</v>
      </c>
      <c r="Y360" s="374"/>
      <c r="Z360" s="346"/>
      <c r="AA360" s="346"/>
      <c r="AB360" s="346"/>
      <c r="AC360" s="346"/>
      <c r="AD360" s="346"/>
      <c r="AE360" s="346"/>
      <c r="AF360" s="346"/>
      <c r="AG360" s="346"/>
      <c r="AH360" s="346"/>
      <c r="AI360" s="346"/>
      <c r="AJ360" s="346"/>
      <c r="AK360" s="346"/>
      <c r="AL360" s="346"/>
      <c r="AM360" s="346"/>
      <c r="AN360" s="346"/>
      <c r="AO360" s="374"/>
      <c r="AP360" s="348">
        <v>19.04</v>
      </c>
      <c r="AQ360" s="348">
        <v>22.56</v>
      </c>
      <c r="AR360" s="348">
        <v>18.739999999999998</v>
      </c>
      <c r="AS360" s="348">
        <v>12.68</v>
      </c>
      <c r="AT360" s="348">
        <v>12.59</v>
      </c>
      <c r="AU360" s="374"/>
      <c r="AV360" s="429"/>
      <c r="AW360" s="429"/>
      <c r="AX360" s="429"/>
      <c r="AY360" s="429"/>
      <c r="AZ360" s="429"/>
      <c r="BA360" s="372"/>
      <c r="BB360" s="375"/>
      <c r="BC360" s="375"/>
      <c r="BD360" s="375"/>
      <c r="BE360" s="375"/>
      <c r="BF360" s="374"/>
      <c r="BG360" s="372"/>
      <c r="BH360" s="372"/>
      <c r="BI360" s="375"/>
      <c r="BJ360" s="375"/>
      <c r="BK360" s="375"/>
      <c r="BL360" s="375"/>
      <c r="BM360" s="372"/>
      <c r="BN360" s="372"/>
      <c r="BO360" s="430"/>
    </row>
    <row r="361" spans="1:67" s="428" customFormat="1" x14ac:dyDescent="0.25">
      <c r="A361" s="345" t="s">
        <v>1445</v>
      </c>
      <c r="B361" s="372"/>
      <c r="C361" s="731"/>
      <c r="D361" s="372"/>
      <c r="E361" s="372"/>
      <c r="F361" s="372"/>
      <c r="G361" s="372"/>
      <c r="H361" s="374"/>
      <c r="I361" s="348">
        <v>8.3099999999999993E-2</v>
      </c>
      <c r="J361" s="348">
        <v>0.39589999999999997</v>
      </c>
      <c r="K361" s="348">
        <v>1.7176</v>
      </c>
      <c r="L361" s="348">
        <v>14.892300000000001</v>
      </c>
      <c r="M361" s="348">
        <v>3.0994000000000002</v>
      </c>
      <c r="N361" s="350">
        <v>6.9246999999999996</v>
      </c>
      <c r="O361" s="348">
        <v>5.5103999999999997</v>
      </c>
      <c r="P361" s="348">
        <v>21.1662</v>
      </c>
      <c r="Q361" s="348">
        <v>18.697099999999999</v>
      </c>
      <c r="R361" s="348">
        <v>18.73</v>
      </c>
      <c r="S361" s="348">
        <v>17.850200000000001</v>
      </c>
      <c r="T361" s="348">
        <v>2.9624999999999999</v>
      </c>
      <c r="U361" s="348">
        <v>9.1257000000000001</v>
      </c>
      <c r="V361" s="348">
        <v>4.6599000000000004</v>
      </c>
      <c r="W361" s="348">
        <v>1.4074</v>
      </c>
      <c r="X361" s="348">
        <v>15.5707</v>
      </c>
      <c r="Y361" s="374"/>
      <c r="Z361" s="346"/>
      <c r="AA361" s="346"/>
      <c r="AB361" s="346"/>
      <c r="AC361" s="346"/>
      <c r="AD361" s="346"/>
      <c r="AE361" s="346"/>
      <c r="AF361" s="346"/>
      <c r="AG361" s="346"/>
      <c r="AH361" s="346"/>
      <c r="AI361" s="346"/>
      <c r="AJ361" s="346"/>
      <c r="AK361" s="346"/>
      <c r="AL361" s="346"/>
      <c r="AM361" s="346"/>
      <c r="AN361" s="346"/>
      <c r="AO361" s="374"/>
      <c r="AP361" s="348">
        <v>19.399999999999999</v>
      </c>
      <c r="AQ361" s="348">
        <v>22.04</v>
      </c>
      <c r="AR361" s="348">
        <v>18.07</v>
      </c>
      <c r="AS361" s="348">
        <v>12.24</v>
      </c>
      <c r="AT361" s="348">
        <v>12.09</v>
      </c>
      <c r="AU361" s="374"/>
      <c r="AV361" s="429"/>
      <c r="AW361" s="429"/>
      <c r="AX361" s="429"/>
      <c r="AY361" s="429"/>
      <c r="AZ361" s="429"/>
      <c r="BA361" s="372"/>
      <c r="BB361" s="375"/>
      <c r="BC361" s="375"/>
      <c r="BD361" s="375"/>
      <c r="BE361" s="375"/>
      <c r="BF361" s="374"/>
      <c r="BG361" s="372"/>
      <c r="BH361" s="372"/>
      <c r="BI361" s="375"/>
      <c r="BJ361" s="375"/>
      <c r="BK361" s="375"/>
      <c r="BL361" s="375"/>
      <c r="BM361" s="372"/>
      <c r="BN361" s="372"/>
      <c r="BO361" s="430"/>
    </row>
    <row r="362" spans="1:67" s="428" customFormat="1" x14ac:dyDescent="0.25">
      <c r="A362" s="345" t="s">
        <v>4419</v>
      </c>
      <c r="B362" s="372"/>
      <c r="C362" s="731"/>
      <c r="D362" s="372"/>
      <c r="E362" s="372"/>
      <c r="F362" s="372"/>
      <c r="G362" s="372"/>
      <c r="H362" s="374"/>
      <c r="I362" s="348">
        <v>0.28620000000000001</v>
      </c>
      <c r="J362" s="348">
        <v>0.18440000000000001</v>
      </c>
      <c r="K362" s="348">
        <v>1.2794000000000001</v>
      </c>
      <c r="L362" s="348">
        <v>14.8697</v>
      </c>
      <c r="M362" s="348">
        <v>2.8056000000000001</v>
      </c>
      <c r="N362" s="350">
        <v>7.4416000000000002</v>
      </c>
      <c r="O362" s="348">
        <v>6.6738</v>
      </c>
      <c r="P362" s="348">
        <v>22.424099999999999</v>
      </c>
      <c r="Q362" s="348">
        <v>20.146699999999999</v>
      </c>
      <c r="R362" s="348">
        <v>19.186399999999999</v>
      </c>
      <c r="S362" s="348">
        <v>18.1541</v>
      </c>
      <c r="T362" s="348">
        <v>2.7707999999999999</v>
      </c>
      <c r="U362" s="348">
        <v>11.3231</v>
      </c>
      <c r="V362" s="348">
        <v>5.6005000000000003</v>
      </c>
      <c r="W362" s="348">
        <v>1.2003999999999999</v>
      </c>
      <c r="X362" s="348">
        <v>19.7864</v>
      </c>
      <c r="Y362" s="374"/>
      <c r="Z362" s="346"/>
      <c r="AA362" s="346"/>
      <c r="AB362" s="346"/>
      <c r="AC362" s="346"/>
      <c r="AD362" s="346"/>
      <c r="AE362" s="346"/>
      <c r="AF362" s="346"/>
      <c r="AG362" s="346"/>
      <c r="AH362" s="346"/>
      <c r="AI362" s="346"/>
      <c r="AJ362" s="346"/>
      <c r="AK362" s="346"/>
      <c r="AL362" s="346"/>
      <c r="AM362" s="346"/>
      <c r="AN362" s="346"/>
      <c r="AO362" s="374"/>
      <c r="AP362" s="348">
        <v>20.05</v>
      </c>
      <c r="AQ362" s="348">
        <v>23.37</v>
      </c>
      <c r="AR362" s="348">
        <v>19.61</v>
      </c>
      <c r="AS362" s="348">
        <v>13.18</v>
      </c>
      <c r="AT362" s="348">
        <v>13.48</v>
      </c>
      <c r="AU362" s="374"/>
      <c r="AV362" s="429"/>
      <c r="AW362" s="429"/>
      <c r="AX362" s="429"/>
      <c r="AY362" s="429"/>
      <c r="AZ362" s="429"/>
      <c r="BA362" s="372"/>
      <c r="BB362" s="375"/>
      <c r="BC362" s="375"/>
      <c r="BD362" s="375"/>
      <c r="BE362" s="375"/>
      <c r="BF362" s="374"/>
      <c r="BG362" s="372"/>
      <c r="BH362" s="372"/>
      <c r="BI362" s="375"/>
      <c r="BJ362" s="375"/>
      <c r="BK362" s="375"/>
      <c r="BL362" s="375"/>
      <c r="BM362" s="372"/>
      <c r="BN362" s="372"/>
      <c r="BO362" s="430"/>
    </row>
    <row r="363" spans="1:67" s="428" customFormat="1" x14ac:dyDescent="0.25">
      <c r="A363" s="345" t="s">
        <v>4420</v>
      </c>
      <c r="B363" s="372"/>
      <c r="C363" s="731"/>
      <c r="D363" s="372"/>
      <c r="E363" s="372"/>
      <c r="F363" s="372"/>
      <c r="G363" s="372"/>
      <c r="H363" s="374"/>
      <c r="I363" s="348">
        <v>-0.12640000000000001</v>
      </c>
      <c r="J363" s="348">
        <v>-0.3322</v>
      </c>
      <c r="K363" s="348">
        <v>2.0706000000000002</v>
      </c>
      <c r="L363" s="348">
        <v>14.1511</v>
      </c>
      <c r="M363" s="348">
        <v>2.5527000000000002</v>
      </c>
      <c r="N363" s="350">
        <v>2.0173999999999999</v>
      </c>
      <c r="O363" s="348">
        <v>0.90359999999999996</v>
      </c>
      <c r="P363" s="348">
        <v>22.157</v>
      </c>
      <c r="Q363" s="348">
        <v>20.284700000000001</v>
      </c>
      <c r="R363" s="348">
        <v>21.9757</v>
      </c>
      <c r="S363" s="348">
        <v>17.5624</v>
      </c>
      <c r="T363" s="348">
        <v>3.5796000000000001</v>
      </c>
      <c r="U363" s="348">
        <v>9.2805</v>
      </c>
      <c r="V363" s="348">
        <v>0.46310000000000001</v>
      </c>
      <c r="W363" s="348">
        <v>0.873</v>
      </c>
      <c r="X363" s="348" t="s">
        <v>428</v>
      </c>
      <c r="Y363" s="374"/>
      <c r="Z363" s="346"/>
      <c r="AA363" s="346"/>
      <c r="AB363" s="346"/>
      <c r="AC363" s="346"/>
      <c r="AD363" s="346"/>
      <c r="AE363" s="346"/>
      <c r="AF363" s="346"/>
      <c r="AG363" s="346"/>
      <c r="AH363" s="346"/>
      <c r="AI363" s="346"/>
      <c r="AJ363" s="346"/>
      <c r="AK363" s="346"/>
      <c r="AL363" s="346"/>
      <c r="AM363" s="346"/>
      <c r="AN363" s="346"/>
      <c r="AO363" s="374"/>
      <c r="AP363" s="348">
        <v>22.11</v>
      </c>
      <c r="AQ363" s="348">
        <v>23.96</v>
      </c>
      <c r="AR363" s="348">
        <v>17.7</v>
      </c>
      <c r="AS363" s="348">
        <v>9.8000000000000007</v>
      </c>
      <c r="AT363" s="348">
        <v>9.94</v>
      </c>
      <c r="AU363" s="374"/>
      <c r="AV363" s="429"/>
      <c r="AW363" s="429"/>
      <c r="AX363" s="429"/>
      <c r="AY363" s="429"/>
      <c r="AZ363" s="429"/>
      <c r="BA363" s="372"/>
      <c r="BB363" s="375"/>
      <c r="BC363" s="375"/>
      <c r="BD363" s="375"/>
      <c r="BE363" s="375"/>
      <c r="BF363" s="374"/>
      <c r="BG363" s="372"/>
      <c r="BH363" s="372"/>
      <c r="BI363" s="375"/>
      <c r="BJ363" s="375"/>
      <c r="BK363" s="375"/>
      <c r="BL363" s="375"/>
      <c r="BM363" s="372"/>
      <c r="BN363" s="372"/>
      <c r="BO363" s="430"/>
    </row>
    <row r="364" spans="1:67" s="428" customFormat="1" x14ac:dyDescent="0.25">
      <c r="A364" s="345" t="s">
        <v>4421</v>
      </c>
      <c r="B364" s="372"/>
      <c r="C364" s="731"/>
      <c r="D364" s="372"/>
      <c r="E364" s="372"/>
      <c r="F364" s="372"/>
      <c r="G364" s="372"/>
      <c r="H364" s="374"/>
      <c r="I364" s="348">
        <v>-0.21890000000000001</v>
      </c>
      <c r="J364" s="348">
        <v>-0.31259999999999999</v>
      </c>
      <c r="K364" s="348">
        <v>2.4803000000000002</v>
      </c>
      <c r="L364" s="348">
        <v>14.5808</v>
      </c>
      <c r="M364" s="348">
        <v>0.84050000000000002</v>
      </c>
      <c r="N364" s="350">
        <v>-0.4299</v>
      </c>
      <c r="O364" s="348">
        <v>0.26340000000000002</v>
      </c>
      <c r="P364" s="348">
        <v>13.2469</v>
      </c>
      <c r="Q364" s="348">
        <v>9.8733000000000004</v>
      </c>
      <c r="R364" s="348">
        <v>14.824999999999999</v>
      </c>
      <c r="S364" s="348">
        <v>17.176400000000001</v>
      </c>
      <c r="T364" s="348">
        <v>1.2416</v>
      </c>
      <c r="U364" s="348">
        <v>3.3975</v>
      </c>
      <c r="V364" s="348">
        <v>-2.5146999999999999</v>
      </c>
      <c r="W364" s="348">
        <v>2.0301</v>
      </c>
      <c r="X364" s="348" t="s">
        <v>428</v>
      </c>
      <c r="Y364" s="374"/>
      <c r="Z364" s="346"/>
      <c r="AA364" s="346"/>
      <c r="AB364" s="346"/>
      <c r="AC364" s="346"/>
      <c r="AD364" s="346"/>
      <c r="AE364" s="346"/>
      <c r="AF364" s="346"/>
      <c r="AG364" s="346"/>
      <c r="AH364" s="346"/>
      <c r="AI364" s="346"/>
      <c r="AJ364" s="346"/>
      <c r="AK364" s="346"/>
      <c r="AL364" s="346"/>
      <c r="AM364" s="346"/>
      <c r="AN364" s="346"/>
      <c r="AO364" s="374"/>
      <c r="AP364" s="348">
        <v>13.28</v>
      </c>
      <c r="AQ364" s="348">
        <v>13.19</v>
      </c>
      <c r="AR364" s="348">
        <v>9.82</v>
      </c>
      <c r="AS364" s="348">
        <v>6.37</v>
      </c>
      <c r="AT364" s="348">
        <v>6.17</v>
      </c>
      <c r="AU364" s="374"/>
      <c r="AV364" s="429"/>
      <c r="AW364" s="429"/>
      <c r="AX364" s="429"/>
      <c r="AY364" s="429"/>
      <c r="AZ364" s="429"/>
      <c r="BA364" s="372"/>
      <c r="BB364" s="375"/>
      <c r="BC364" s="375"/>
      <c r="BD364" s="375"/>
      <c r="BE364" s="375"/>
      <c r="BF364" s="374"/>
      <c r="BG364" s="372"/>
      <c r="BH364" s="372"/>
      <c r="BI364" s="375"/>
      <c r="BJ364" s="375"/>
      <c r="BK364" s="375"/>
      <c r="BL364" s="375"/>
      <c r="BM364" s="372"/>
      <c r="BN364" s="372"/>
      <c r="BO364" s="430"/>
    </row>
    <row r="365" spans="1:67" s="428" customFormat="1" x14ac:dyDescent="0.25">
      <c r="A365" s="345" t="s">
        <v>4426</v>
      </c>
      <c r="B365" s="372"/>
      <c r="C365" s="731"/>
      <c r="D365" s="372"/>
      <c r="E365" s="372"/>
      <c r="F365" s="372"/>
      <c r="G365" s="372"/>
      <c r="H365" s="374"/>
      <c r="I365" s="348">
        <v>-0.39279999999999998</v>
      </c>
      <c r="J365" s="348">
        <v>-0.62280000000000002</v>
      </c>
      <c r="K365" s="348">
        <v>1.0088999999999999</v>
      </c>
      <c r="L365" s="348">
        <v>16.946200000000001</v>
      </c>
      <c r="M365" s="348">
        <v>6.2249999999999996</v>
      </c>
      <c r="N365" s="350">
        <v>1.5181</v>
      </c>
      <c r="O365" s="348">
        <v>-0.2722</v>
      </c>
      <c r="P365" s="348">
        <v>18.645299999999999</v>
      </c>
      <c r="Q365" s="348">
        <v>17.081299999999999</v>
      </c>
      <c r="R365" s="348">
        <v>19.129300000000001</v>
      </c>
      <c r="S365" s="348">
        <v>19.450099999999999</v>
      </c>
      <c r="T365" s="348">
        <v>7.5285000000000002</v>
      </c>
      <c r="U365" s="348">
        <v>9.6102000000000007</v>
      </c>
      <c r="V365" s="348">
        <v>8.6099999999999996E-2</v>
      </c>
      <c r="W365" s="348">
        <v>0.43149999999999999</v>
      </c>
      <c r="X365" s="348" t="s">
        <v>428</v>
      </c>
      <c r="Y365" s="374"/>
      <c r="Z365" s="346"/>
      <c r="AA365" s="346"/>
      <c r="AB365" s="346"/>
      <c r="AC365" s="346"/>
      <c r="AD365" s="346"/>
      <c r="AE365" s="346"/>
      <c r="AF365" s="346"/>
      <c r="AG365" s="346"/>
      <c r="AH365" s="346"/>
      <c r="AI365" s="346"/>
      <c r="AJ365" s="346"/>
      <c r="AK365" s="346"/>
      <c r="AL365" s="346"/>
      <c r="AM365" s="346"/>
      <c r="AN365" s="346"/>
      <c r="AO365" s="374"/>
      <c r="AP365" s="348">
        <v>18.71</v>
      </c>
      <c r="AQ365" s="348">
        <v>20.09</v>
      </c>
      <c r="AR365" s="348">
        <v>15.12</v>
      </c>
      <c r="AS365" s="348">
        <v>8.65</v>
      </c>
      <c r="AT365" s="348">
        <v>13.76</v>
      </c>
      <c r="AU365" s="374"/>
      <c r="AV365" s="429"/>
      <c r="AW365" s="429"/>
      <c r="AX365" s="429"/>
      <c r="AY365" s="429"/>
      <c r="AZ365" s="429"/>
      <c r="BA365" s="372"/>
      <c r="BB365" s="375"/>
      <c r="BC365" s="375"/>
      <c r="BD365" s="375"/>
      <c r="BE365" s="375"/>
      <c r="BF365" s="374"/>
      <c r="BG365" s="372"/>
      <c r="BH365" s="372"/>
      <c r="BI365" s="375"/>
      <c r="BJ365" s="375"/>
      <c r="BK365" s="375"/>
      <c r="BL365" s="375"/>
      <c r="BM365" s="372"/>
      <c r="BN365" s="372"/>
      <c r="BO365" s="430"/>
    </row>
    <row r="366" spans="1:67" s="428" customFormat="1" x14ac:dyDescent="0.25">
      <c r="A366" s="345" t="s">
        <v>2521</v>
      </c>
      <c r="B366" s="372"/>
      <c r="C366" s="731"/>
      <c r="D366" s="372"/>
      <c r="E366" s="372"/>
      <c r="F366" s="372"/>
      <c r="G366" s="372"/>
      <c r="H366" s="374"/>
      <c r="I366" s="348">
        <v>-0.71509999999999996</v>
      </c>
      <c r="J366" s="348">
        <v>-1.1536999999999999</v>
      </c>
      <c r="K366" s="348">
        <v>1.1258999999999999</v>
      </c>
      <c r="L366" s="348">
        <v>13.592599999999999</v>
      </c>
      <c r="M366" s="348">
        <v>6.8388999999999998</v>
      </c>
      <c r="N366" s="350">
        <v>15.456200000000001</v>
      </c>
      <c r="O366" s="348">
        <v>4.5278</v>
      </c>
      <c r="P366" s="348">
        <v>15.959099999999999</v>
      </c>
      <c r="Q366" s="348">
        <v>14.417899999999999</v>
      </c>
      <c r="R366" s="348">
        <v>14.9673</v>
      </c>
      <c r="S366" s="348">
        <v>16.3215</v>
      </c>
      <c r="T366" s="348">
        <v>6.0876000000000001</v>
      </c>
      <c r="U366" s="348">
        <v>8.8977000000000004</v>
      </c>
      <c r="V366" s="348">
        <v>12.8253</v>
      </c>
      <c r="W366" s="348">
        <v>-0.43269999999999997</v>
      </c>
      <c r="X366" s="348">
        <v>15.3081</v>
      </c>
      <c r="Y366" s="374"/>
      <c r="Z366" s="346"/>
      <c r="AA366" s="346"/>
      <c r="AB366" s="346"/>
      <c r="AC366" s="346"/>
      <c r="AD366" s="346"/>
      <c r="AE366" s="346"/>
      <c r="AF366" s="346"/>
      <c r="AG366" s="346"/>
      <c r="AH366" s="346"/>
      <c r="AI366" s="346"/>
      <c r="AJ366" s="346"/>
      <c r="AK366" s="346"/>
      <c r="AL366" s="346"/>
      <c r="AM366" s="346"/>
      <c r="AN366" s="346"/>
      <c r="AO366" s="374"/>
      <c r="AP366" s="348">
        <v>14.32</v>
      </c>
      <c r="AQ366" s="348">
        <v>15.8</v>
      </c>
      <c r="AR366" s="348">
        <v>14.72</v>
      </c>
      <c r="AS366" s="348">
        <v>12.66</v>
      </c>
      <c r="AT366" s="348">
        <v>14.93</v>
      </c>
      <c r="AU366" s="374"/>
      <c r="AV366" s="429"/>
      <c r="AW366" s="429"/>
      <c r="AX366" s="429"/>
      <c r="AY366" s="429"/>
      <c r="AZ366" s="429"/>
      <c r="BA366" s="372"/>
      <c r="BB366" s="375"/>
      <c r="BC366" s="375"/>
      <c r="BD366" s="375"/>
      <c r="BE366" s="375"/>
      <c r="BF366" s="374"/>
      <c r="BG366" s="372"/>
      <c r="BH366" s="372"/>
      <c r="BI366" s="375"/>
      <c r="BJ366" s="375"/>
      <c r="BK366" s="375"/>
      <c r="BL366" s="375"/>
      <c r="BM366" s="372"/>
      <c r="BN366" s="372"/>
      <c r="BO366" s="430"/>
    </row>
    <row r="367" spans="1:67" s="428" customFormat="1" x14ac:dyDescent="0.25">
      <c r="A367" s="345" t="s">
        <v>4429</v>
      </c>
      <c r="B367" s="372"/>
      <c r="C367" s="731"/>
      <c r="D367" s="372"/>
      <c r="E367" s="372"/>
      <c r="F367" s="372"/>
      <c r="G367" s="372"/>
      <c r="H367" s="374"/>
      <c r="I367" s="348">
        <v>-1.15E-2</v>
      </c>
      <c r="J367" s="348">
        <v>-0.2455</v>
      </c>
      <c r="K367" s="348">
        <v>3.3573</v>
      </c>
      <c r="L367" s="348">
        <v>15.8483</v>
      </c>
      <c r="M367" s="348">
        <v>4.9878999999999998</v>
      </c>
      <c r="N367" s="350">
        <v>8.0280000000000005</v>
      </c>
      <c r="O367" s="348">
        <v>1.1762999999999999</v>
      </c>
      <c r="P367" s="348">
        <v>19.846299999999999</v>
      </c>
      <c r="Q367" s="348">
        <v>14.415900000000001</v>
      </c>
      <c r="R367" s="348">
        <v>15.035</v>
      </c>
      <c r="S367" s="348">
        <v>19.575800000000001</v>
      </c>
      <c r="T367" s="348">
        <v>4.3715000000000002</v>
      </c>
      <c r="U367" s="348">
        <v>6.8055000000000003</v>
      </c>
      <c r="V367" s="348">
        <v>5.4324000000000003</v>
      </c>
      <c r="W367" s="348">
        <v>1.4568000000000001</v>
      </c>
      <c r="X367" s="348">
        <v>2.4136000000000002</v>
      </c>
      <c r="Y367" s="374"/>
      <c r="Z367" s="346"/>
      <c r="AA367" s="346"/>
      <c r="AB367" s="346"/>
      <c r="AC367" s="346"/>
      <c r="AD367" s="346"/>
      <c r="AE367" s="346"/>
      <c r="AF367" s="346"/>
      <c r="AG367" s="346"/>
      <c r="AH367" s="346"/>
      <c r="AI367" s="346"/>
      <c r="AJ367" s="346"/>
      <c r="AK367" s="346"/>
      <c r="AL367" s="346"/>
      <c r="AM367" s="346"/>
      <c r="AN367" s="346"/>
      <c r="AO367" s="374"/>
      <c r="AP367" s="348">
        <v>14.77</v>
      </c>
      <c r="AQ367" s="348">
        <v>16.77</v>
      </c>
      <c r="AR367" s="348">
        <v>14.98</v>
      </c>
      <c r="AS367" s="348">
        <v>11.35</v>
      </c>
      <c r="AT367" s="348">
        <v>12.69</v>
      </c>
      <c r="AU367" s="374"/>
      <c r="AV367" s="429"/>
      <c r="AW367" s="429"/>
      <c r="AX367" s="429"/>
      <c r="AY367" s="429"/>
      <c r="AZ367" s="429"/>
      <c r="BA367" s="372"/>
      <c r="BB367" s="375"/>
      <c r="BC367" s="375"/>
      <c r="BD367" s="375"/>
      <c r="BE367" s="375"/>
      <c r="BF367" s="374"/>
      <c r="BG367" s="372"/>
      <c r="BH367" s="372"/>
      <c r="BI367" s="375"/>
      <c r="BJ367" s="375"/>
      <c r="BK367" s="375"/>
      <c r="BL367" s="375"/>
      <c r="BM367" s="372"/>
      <c r="BN367" s="372"/>
      <c r="BO367" s="430"/>
    </row>
    <row r="368" spans="1:67" s="428" customFormat="1" x14ac:dyDescent="0.25">
      <c r="A368" s="345" t="s">
        <v>5714</v>
      </c>
      <c r="B368" s="372"/>
      <c r="C368" s="731"/>
      <c r="D368" s="372"/>
      <c r="E368" s="372"/>
      <c r="F368" s="372"/>
      <c r="G368" s="372"/>
      <c r="H368" s="374"/>
      <c r="I368" s="348">
        <v>0.62909999999999999</v>
      </c>
      <c r="J368" s="348">
        <v>-0.55189999999999995</v>
      </c>
      <c r="K368" s="348">
        <v>-0.96689999999999998</v>
      </c>
      <c r="L368" s="348">
        <v>3.5354000000000001</v>
      </c>
      <c r="M368" s="348">
        <v>-5.6063999999999998</v>
      </c>
      <c r="N368" s="350">
        <v>-0.77290000000000003</v>
      </c>
      <c r="O368" s="348">
        <v>-1.4036999999999999</v>
      </c>
      <c r="P368" s="348">
        <v>15.8467</v>
      </c>
      <c r="Q368" s="348">
        <v>11.510199999999999</v>
      </c>
      <c r="R368" s="348">
        <v>16.536300000000001</v>
      </c>
      <c r="S368" s="348">
        <v>4.4036</v>
      </c>
      <c r="T368" s="348">
        <v>-7.7041000000000004</v>
      </c>
      <c r="U368" s="348">
        <v>0.17469999999999999</v>
      </c>
      <c r="V368" s="348">
        <v>-3.6894999999999998</v>
      </c>
      <c r="W368" s="348">
        <v>0.55449999999999999</v>
      </c>
      <c r="X368" s="348" t="s">
        <v>428</v>
      </c>
      <c r="Y368" s="374"/>
      <c r="Z368" s="346"/>
      <c r="AA368" s="346"/>
      <c r="AB368" s="346"/>
      <c r="AC368" s="346"/>
      <c r="AD368" s="346"/>
      <c r="AE368" s="346"/>
      <c r="AF368" s="346"/>
      <c r="AG368" s="346"/>
      <c r="AH368" s="346"/>
      <c r="AI368" s="346"/>
      <c r="AJ368" s="346"/>
      <c r="AK368" s="346"/>
      <c r="AL368" s="346"/>
      <c r="AM368" s="346"/>
      <c r="AN368" s="346"/>
      <c r="AO368" s="374"/>
      <c r="AP368" s="348">
        <v>13.5</v>
      </c>
      <c r="AQ368" s="348">
        <v>13.34</v>
      </c>
      <c r="AR368" s="348">
        <v>9.44</v>
      </c>
      <c r="AS368" s="348">
        <v>4.47</v>
      </c>
      <c r="AT368" s="348">
        <v>-4.0199999999999996</v>
      </c>
      <c r="AU368" s="374"/>
      <c r="AV368" s="429"/>
      <c r="AW368" s="429"/>
      <c r="AX368" s="429"/>
      <c r="AY368" s="429"/>
      <c r="AZ368" s="429"/>
      <c r="BA368" s="372"/>
      <c r="BB368" s="375"/>
      <c r="BC368" s="375"/>
      <c r="BD368" s="375"/>
      <c r="BE368" s="375"/>
      <c r="BF368" s="374"/>
      <c r="BG368" s="372"/>
      <c r="BH368" s="372"/>
      <c r="BI368" s="375"/>
      <c r="BJ368" s="375"/>
      <c r="BK368" s="375"/>
      <c r="BL368" s="375"/>
      <c r="BM368" s="372"/>
      <c r="BN368" s="372"/>
      <c r="BO368" s="430"/>
    </row>
    <row r="369" spans="1:67" s="428" customFormat="1" x14ac:dyDescent="0.25">
      <c r="A369" s="345" t="s">
        <v>4431</v>
      </c>
      <c r="B369" s="372"/>
      <c r="C369" s="731"/>
      <c r="D369" s="372"/>
      <c r="E369" s="372"/>
      <c r="F369" s="372"/>
      <c r="G369" s="372"/>
      <c r="H369" s="374"/>
      <c r="I369" s="348">
        <v>0.11600000000000001</v>
      </c>
      <c r="J369" s="348">
        <v>3.6128999999999998</v>
      </c>
      <c r="K369" s="348">
        <v>1.9144000000000001</v>
      </c>
      <c r="L369" s="348">
        <v>12.6167</v>
      </c>
      <c r="M369" s="348">
        <v>10.3025</v>
      </c>
      <c r="N369" s="350">
        <v>16.3886</v>
      </c>
      <c r="O369" s="348">
        <v>14.0405</v>
      </c>
      <c r="P369" s="348">
        <v>24.677199999999999</v>
      </c>
      <c r="Q369" s="348">
        <v>13.204700000000001</v>
      </c>
      <c r="R369" s="348">
        <v>9.5733999999999995</v>
      </c>
      <c r="S369" s="348">
        <v>12.654999999999999</v>
      </c>
      <c r="T369" s="348">
        <v>10.4663</v>
      </c>
      <c r="U369" s="348">
        <v>17.029499999999999</v>
      </c>
      <c r="V369" s="348">
        <v>14.320600000000001</v>
      </c>
      <c r="W369" s="348">
        <v>2.8498999999999999</v>
      </c>
      <c r="X369" s="348" t="s">
        <v>428</v>
      </c>
      <c r="Y369" s="374"/>
      <c r="Z369" s="346"/>
      <c r="AA369" s="346"/>
      <c r="AB369" s="346"/>
      <c r="AC369" s="346"/>
      <c r="AD369" s="346"/>
      <c r="AE369" s="346"/>
      <c r="AF369" s="346"/>
      <c r="AG369" s="346"/>
      <c r="AH369" s="346"/>
      <c r="AI369" s="346"/>
      <c r="AJ369" s="346"/>
      <c r="AK369" s="346"/>
      <c r="AL369" s="346"/>
      <c r="AM369" s="346"/>
      <c r="AN369" s="346"/>
      <c r="AO369" s="374"/>
      <c r="AP369" s="348">
        <v>14.78</v>
      </c>
      <c r="AQ369" s="348">
        <v>17.899999999999999</v>
      </c>
      <c r="AR369" s="348">
        <v>18.07</v>
      </c>
      <c r="AS369" s="348">
        <v>16.2</v>
      </c>
      <c r="AT369" s="348">
        <v>23.19</v>
      </c>
      <c r="AU369" s="374"/>
      <c r="AV369" s="429"/>
      <c r="AW369" s="429"/>
      <c r="AX369" s="429"/>
      <c r="AY369" s="429"/>
      <c r="AZ369" s="429"/>
      <c r="BA369" s="372"/>
      <c r="BB369" s="375"/>
      <c r="BC369" s="375"/>
      <c r="BD369" s="375"/>
      <c r="BE369" s="375"/>
      <c r="BF369" s="374"/>
      <c r="BG369" s="372"/>
      <c r="BH369" s="372"/>
      <c r="BI369" s="375"/>
      <c r="BJ369" s="375"/>
      <c r="BK369" s="375"/>
      <c r="BL369" s="375"/>
      <c r="BM369" s="372"/>
      <c r="BN369" s="372"/>
      <c r="BO369" s="430"/>
    </row>
    <row r="370" spans="1:67" s="428" customFormat="1" x14ac:dyDescent="0.25">
      <c r="A370" s="345" t="s">
        <v>4432</v>
      </c>
      <c r="B370" s="372"/>
      <c r="C370" s="731"/>
      <c r="D370" s="372"/>
      <c r="E370" s="372"/>
      <c r="F370" s="372"/>
      <c r="G370" s="372"/>
      <c r="H370" s="374"/>
      <c r="I370" s="348">
        <v>1.8521000000000001</v>
      </c>
      <c r="J370" s="348">
        <v>1.6984999999999999</v>
      </c>
      <c r="K370" s="348">
        <v>7.548</v>
      </c>
      <c r="L370" s="348">
        <v>13.258800000000001</v>
      </c>
      <c r="M370" s="348">
        <v>-0.32929999999999998</v>
      </c>
      <c r="N370" s="350">
        <v>1.3864000000000001</v>
      </c>
      <c r="O370" s="348">
        <v>5.4222000000000001</v>
      </c>
      <c r="P370" s="348">
        <v>8.9522999999999993</v>
      </c>
      <c r="Q370" s="348">
        <v>9.7776999999999994</v>
      </c>
      <c r="R370" s="348">
        <v>11.7285</v>
      </c>
      <c r="S370" s="348">
        <v>17.487100000000002</v>
      </c>
      <c r="T370" s="348">
        <v>-1.2327999999999999</v>
      </c>
      <c r="U370" s="348">
        <v>7.1974999999999998</v>
      </c>
      <c r="V370" s="348">
        <v>0.72340000000000004</v>
      </c>
      <c r="W370" s="348">
        <v>7.7515000000000001</v>
      </c>
      <c r="X370" s="348" t="s">
        <v>428</v>
      </c>
      <c r="Y370" s="374"/>
      <c r="Z370" s="346"/>
      <c r="AA370" s="346"/>
      <c r="AB370" s="346"/>
      <c r="AC370" s="346"/>
      <c r="AD370" s="346"/>
      <c r="AE370" s="346"/>
      <c r="AF370" s="346"/>
      <c r="AG370" s="346"/>
      <c r="AH370" s="346"/>
      <c r="AI370" s="346"/>
      <c r="AJ370" s="346"/>
      <c r="AK370" s="346"/>
      <c r="AL370" s="346"/>
      <c r="AM370" s="346"/>
      <c r="AN370" s="346"/>
      <c r="AO370" s="374"/>
      <c r="AP370" s="348">
        <v>10.37</v>
      </c>
      <c r="AQ370" s="348">
        <v>11.23</v>
      </c>
      <c r="AR370" s="348">
        <v>9.6199999999999992</v>
      </c>
      <c r="AS370" s="348">
        <v>7.77</v>
      </c>
      <c r="AT370" s="348">
        <v>6.88</v>
      </c>
      <c r="AU370" s="374"/>
      <c r="AV370" s="429"/>
      <c r="AW370" s="429"/>
      <c r="AX370" s="429"/>
      <c r="AY370" s="429"/>
      <c r="AZ370" s="429"/>
      <c r="BA370" s="372"/>
      <c r="BB370" s="375"/>
      <c r="BC370" s="375"/>
      <c r="BD370" s="375"/>
      <c r="BE370" s="375"/>
      <c r="BF370" s="374"/>
      <c r="BG370" s="372"/>
      <c r="BH370" s="372"/>
      <c r="BI370" s="375"/>
      <c r="BJ370" s="375"/>
      <c r="BK370" s="375"/>
      <c r="BL370" s="375"/>
      <c r="BM370" s="372"/>
      <c r="BN370" s="372"/>
      <c r="BO370" s="430"/>
    </row>
    <row r="371" spans="1:67" s="428" customFormat="1" x14ac:dyDescent="0.25">
      <c r="A371" s="345" t="s">
        <v>5715</v>
      </c>
      <c r="B371" s="372"/>
      <c r="C371" s="731"/>
      <c r="D371" s="372"/>
      <c r="E371" s="372"/>
      <c r="F371" s="372"/>
      <c r="G371" s="372"/>
      <c r="H371" s="374"/>
      <c r="I371" s="348">
        <v>-0.47689999999999999</v>
      </c>
      <c r="J371" s="348">
        <v>-0.28510000000000002</v>
      </c>
      <c r="K371" s="348">
        <v>-2.6364000000000001</v>
      </c>
      <c r="L371" s="348">
        <v>4.1863000000000001</v>
      </c>
      <c r="M371" s="348">
        <v>3.8549000000000002</v>
      </c>
      <c r="N371" s="350">
        <v>1.7785</v>
      </c>
      <c r="O371" s="348">
        <v>-2.6579000000000002</v>
      </c>
      <c r="P371" s="348">
        <v>26.6187</v>
      </c>
      <c r="Q371" s="348">
        <v>22.8812</v>
      </c>
      <c r="R371" s="348">
        <v>12.72</v>
      </c>
      <c r="S371" s="348">
        <v>5.5476999999999999</v>
      </c>
      <c r="T371" s="348">
        <v>2.3915000000000002</v>
      </c>
      <c r="U371" s="348">
        <v>2.9430999999999998</v>
      </c>
      <c r="V371" s="348">
        <v>-4.3099999999999999E-2</v>
      </c>
      <c r="W371" s="348">
        <v>-1.3498000000000001</v>
      </c>
      <c r="X371" s="348" t="s">
        <v>428</v>
      </c>
      <c r="Y371" s="374"/>
      <c r="Z371" s="346"/>
      <c r="AA371" s="346"/>
      <c r="AB371" s="346"/>
      <c r="AC371" s="346"/>
      <c r="AD371" s="346"/>
      <c r="AE371" s="346"/>
      <c r="AF371" s="346"/>
      <c r="AG371" s="346"/>
      <c r="AH371" s="346"/>
      <c r="AI371" s="346"/>
      <c r="AJ371" s="346"/>
      <c r="AK371" s="346"/>
      <c r="AL371" s="346"/>
      <c r="AM371" s="346"/>
      <c r="AN371" s="346"/>
      <c r="AO371" s="374"/>
      <c r="AP371" s="348">
        <v>16.649999999999999</v>
      </c>
      <c r="AQ371" s="348">
        <v>22.85</v>
      </c>
      <c r="AR371" s="348">
        <v>21.11</v>
      </c>
      <c r="AS371" s="348">
        <v>8.6199999999999992</v>
      </c>
      <c r="AT371" s="348">
        <v>2.87</v>
      </c>
      <c r="AU371" s="374"/>
      <c r="AV371" s="429"/>
      <c r="AW371" s="429"/>
      <c r="AX371" s="429"/>
      <c r="AY371" s="429"/>
      <c r="AZ371" s="429"/>
      <c r="BA371" s="372"/>
      <c r="BB371" s="375"/>
      <c r="BC371" s="375"/>
      <c r="BD371" s="375"/>
      <c r="BE371" s="375"/>
      <c r="BF371" s="374"/>
      <c r="BG371" s="372"/>
      <c r="BH371" s="372"/>
      <c r="BI371" s="375"/>
      <c r="BJ371" s="375"/>
      <c r="BK371" s="375"/>
      <c r="BL371" s="375"/>
      <c r="BM371" s="372"/>
      <c r="BN371" s="372"/>
      <c r="BO371" s="430"/>
    </row>
    <row r="372" spans="1:67" s="428" customFormat="1" x14ac:dyDescent="0.25">
      <c r="A372" s="345" t="s">
        <v>2522</v>
      </c>
      <c r="B372" s="372"/>
      <c r="C372" s="731"/>
      <c r="D372" s="372"/>
      <c r="E372" s="372"/>
      <c r="F372" s="372"/>
      <c r="G372" s="372"/>
      <c r="H372" s="374"/>
      <c r="I372" s="348">
        <v>-0.4773</v>
      </c>
      <c r="J372" s="348">
        <v>-0.28549999999999998</v>
      </c>
      <c r="K372" s="348">
        <v>-2.6366999999999998</v>
      </c>
      <c r="L372" s="348">
        <v>4.1863000000000001</v>
      </c>
      <c r="M372" s="348">
        <v>4.6372</v>
      </c>
      <c r="N372" s="350">
        <v>3.8188</v>
      </c>
      <c r="O372" s="348">
        <v>-0.68720000000000003</v>
      </c>
      <c r="P372" s="348">
        <v>29.1523</v>
      </c>
      <c r="Q372" s="348">
        <v>26.110700000000001</v>
      </c>
      <c r="R372" s="348">
        <v>16.3</v>
      </c>
      <c r="S372" s="348">
        <v>5.5472000000000001</v>
      </c>
      <c r="T372" s="348">
        <v>3.1629</v>
      </c>
      <c r="U372" s="348">
        <v>4.1920999999999999</v>
      </c>
      <c r="V372" s="348">
        <v>1.9605999999999999</v>
      </c>
      <c r="W372" s="348">
        <v>-1.3501000000000001</v>
      </c>
      <c r="X372" s="348" t="s">
        <v>428</v>
      </c>
      <c r="Y372" s="374"/>
      <c r="Z372" s="346"/>
      <c r="AA372" s="346"/>
      <c r="AB372" s="346"/>
      <c r="AC372" s="346"/>
      <c r="AD372" s="346"/>
      <c r="AE372" s="346"/>
      <c r="AF372" s="346"/>
      <c r="AG372" s="346"/>
      <c r="AH372" s="346"/>
      <c r="AI372" s="346"/>
      <c r="AJ372" s="346"/>
      <c r="AK372" s="346"/>
      <c r="AL372" s="346"/>
      <c r="AM372" s="346"/>
      <c r="AN372" s="346"/>
      <c r="AO372" s="374"/>
      <c r="AP372" s="348">
        <v>19.7</v>
      </c>
      <c r="AQ372" s="348">
        <v>26.03</v>
      </c>
      <c r="AR372" s="348">
        <v>23.73</v>
      </c>
      <c r="AS372" s="348">
        <v>10.79</v>
      </c>
      <c r="AT372" s="348">
        <v>4.45</v>
      </c>
      <c r="AU372" s="374"/>
      <c r="AV372" s="429"/>
      <c r="AW372" s="429"/>
      <c r="AX372" s="429"/>
      <c r="AY372" s="429"/>
      <c r="AZ372" s="429"/>
      <c r="BA372" s="372"/>
      <c r="BB372" s="375"/>
      <c r="BC372" s="375"/>
      <c r="BD372" s="375"/>
      <c r="BE372" s="375"/>
      <c r="BF372" s="374"/>
      <c r="BG372" s="372"/>
      <c r="BH372" s="372"/>
      <c r="BI372" s="375"/>
      <c r="BJ372" s="375"/>
      <c r="BK372" s="375"/>
      <c r="BL372" s="375"/>
      <c r="BM372" s="372"/>
      <c r="BN372" s="372"/>
      <c r="BO372" s="430"/>
    </row>
    <row r="373" spans="1:67" s="428" customFormat="1" x14ac:dyDescent="0.25">
      <c r="A373" s="345" t="s">
        <v>4433</v>
      </c>
      <c r="B373" s="372"/>
      <c r="C373" s="731"/>
      <c r="D373" s="372"/>
      <c r="E373" s="372"/>
      <c r="F373" s="372"/>
      <c r="G373" s="372"/>
      <c r="H373" s="374"/>
      <c r="I373" s="348">
        <v>0.43290000000000001</v>
      </c>
      <c r="J373" s="348">
        <v>-0.97430000000000005</v>
      </c>
      <c r="K373" s="348">
        <v>7.8448000000000002</v>
      </c>
      <c r="L373" s="348">
        <v>3.9394</v>
      </c>
      <c r="M373" s="348">
        <v>4.6006</v>
      </c>
      <c r="N373" s="350">
        <v>25.281300000000002</v>
      </c>
      <c r="O373" s="348">
        <v>9.2157999999999998</v>
      </c>
      <c r="P373" s="348">
        <v>30.145099999999999</v>
      </c>
      <c r="Q373" s="348">
        <v>30.041699999999999</v>
      </c>
      <c r="R373" s="348">
        <v>13.349299999999999</v>
      </c>
      <c r="S373" s="348">
        <v>10.3299</v>
      </c>
      <c r="T373" s="348">
        <v>1.8592</v>
      </c>
      <c r="U373" s="348">
        <v>15.485099999999999</v>
      </c>
      <c r="V373" s="348">
        <v>20.701499999999999</v>
      </c>
      <c r="W373" s="348">
        <v>5.8613999999999997</v>
      </c>
      <c r="X373" s="348">
        <v>7.3361999999999998</v>
      </c>
      <c r="Y373" s="374"/>
      <c r="Z373" s="346"/>
      <c r="AA373" s="346"/>
      <c r="AB373" s="346"/>
      <c r="AC373" s="346"/>
      <c r="AD373" s="346"/>
      <c r="AE373" s="346"/>
      <c r="AF373" s="346"/>
      <c r="AG373" s="346"/>
      <c r="AH373" s="346"/>
      <c r="AI373" s="346"/>
      <c r="AJ373" s="346"/>
      <c r="AK373" s="346"/>
      <c r="AL373" s="346"/>
      <c r="AM373" s="346"/>
      <c r="AN373" s="346"/>
      <c r="AO373" s="374"/>
      <c r="AP373" s="348">
        <v>20.38</v>
      </c>
      <c r="AQ373" s="348">
        <v>30.32</v>
      </c>
      <c r="AR373" s="348">
        <v>28.93</v>
      </c>
      <c r="AS373" s="348">
        <v>19.13</v>
      </c>
      <c r="AT373" s="348">
        <v>14.25</v>
      </c>
      <c r="AU373" s="374"/>
      <c r="AV373" s="429"/>
      <c r="AW373" s="429"/>
      <c r="AX373" s="429"/>
      <c r="AY373" s="429"/>
      <c r="AZ373" s="429"/>
      <c r="BA373" s="372"/>
      <c r="BB373" s="375"/>
      <c r="BC373" s="375"/>
      <c r="BD373" s="375"/>
      <c r="BE373" s="375"/>
      <c r="BF373" s="374"/>
      <c r="BG373" s="372"/>
      <c r="BH373" s="372"/>
      <c r="BI373" s="375"/>
      <c r="BJ373" s="375"/>
      <c r="BK373" s="375"/>
      <c r="BL373" s="375"/>
      <c r="BM373" s="372"/>
      <c r="BN373" s="372"/>
      <c r="BO373" s="430"/>
    </row>
    <row r="374" spans="1:67" s="428" customFormat="1" x14ac:dyDescent="0.25">
      <c r="A374" s="345" t="s">
        <v>4434</v>
      </c>
      <c r="B374" s="372"/>
      <c r="C374" s="731"/>
      <c r="D374" s="372"/>
      <c r="E374" s="372"/>
      <c r="F374" s="372"/>
      <c r="G374" s="372"/>
      <c r="H374" s="374"/>
      <c r="I374" s="348">
        <v>2.1709000000000001</v>
      </c>
      <c r="J374" s="348">
        <v>1.0984</v>
      </c>
      <c r="K374" s="348">
        <v>6.3448000000000002</v>
      </c>
      <c r="L374" s="348">
        <v>22.206499999999998</v>
      </c>
      <c r="M374" s="348">
        <v>-6.94</v>
      </c>
      <c r="N374" s="350">
        <v>-18.533000000000001</v>
      </c>
      <c r="O374" s="348">
        <v>-14.5779</v>
      </c>
      <c r="P374" s="348">
        <v>17.898199999999999</v>
      </c>
      <c r="Q374" s="348">
        <v>19.334399999999999</v>
      </c>
      <c r="R374" s="348">
        <v>16.5273</v>
      </c>
      <c r="S374" s="348">
        <v>26.4923</v>
      </c>
      <c r="T374" s="348">
        <v>-6.1729000000000003</v>
      </c>
      <c r="U374" s="348">
        <v>-5.0460000000000003</v>
      </c>
      <c r="V374" s="348">
        <v>-16.2456</v>
      </c>
      <c r="W374" s="348">
        <v>5.2366999999999999</v>
      </c>
      <c r="X374" s="348" t="s">
        <v>428</v>
      </c>
      <c r="Y374" s="374"/>
      <c r="Z374" s="346"/>
      <c r="AA374" s="346"/>
      <c r="AB374" s="346"/>
      <c r="AC374" s="346"/>
      <c r="AD374" s="346"/>
      <c r="AE374" s="346"/>
      <c r="AF374" s="346"/>
      <c r="AG374" s="346"/>
      <c r="AH374" s="346"/>
      <c r="AI374" s="346"/>
      <c r="AJ374" s="346"/>
      <c r="AK374" s="346"/>
      <c r="AL374" s="346"/>
      <c r="AM374" s="346"/>
      <c r="AN374" s="346"/>
      <c r="AO374" s="374"/>
      <c r="AP374" s="348">
        <v>16.829999999999998</v>
      </c>
      <c r="AQ374" s="348">
        <v>18.72</v>
      </c>
      <c r="AR374" s="348">
        <v>12.78</v>
      </c>
      <c r="AS374" s="348">
        <v>-0.8</v>
      </c>
      <c r="AT374" s="348">
        <v>-2.4700000000000002</v>
      </c>
      <c r="AU374" s="374"/>
      <c r="AV374" s="429"/>
      <c r="AW374" s="429"/>
      <c r="AX374" s="429"/>
      <c r="AY374" s="429"/>
      <c r="AZ374" s="429"/>
      <c r="BA374" s="372"/>
      <c r="BB374" s="375"/>
      <c r="BC374" s="375"/>
      <c r="BD374" s="375"/>
      <c r="BE374" s="375"/>
      <c r="BF374" s="374"/>
      <c r="BG374" s="372"/>
      <c r="BH374" s="372"/>
      <c r="BI374" s="375"/>
      <c r="BJ374" s="375"/>
      <c r="BK374" s="375"/>
      <c r="BL374" s="375"/>
      <c r="BM374" s="372"/>
      <c r="BN374" s="372"/>
      <c r="BO374" s="430"/>
    </row>
    <row r="375" spans="1:67" s="428" customFormat="1" x14ac:dyDescent="0.25">
      <c r="A375" s="345" t="s">
        <v>2524</v>
      </c>
      <c r="B375" s="372"/>
      <c r="C375" s="731"/>
      <c r="D375" s="372"/>
      <c r="E375" s="372"/>
      <c r="F375" s="372"/>
      <c r="G375" s="372"/>
      <c r="H375" s="374"/>
      <c r="I375" s="348">
        <v>1.3284</v>
      </c>
      <c r="J375" s="348">
        <v>0.47239999999999999</v>
      </c>
      <c r="K375" s="348">
        <v>2.9988000000000001</v>
      </c>
      <c r="L375" s="348">
        <v>5.4423000000000004</v>
      </c>
      <c r="M375" s="348">
        <v>-8.8336000000000006</v>
      </c>
      <c r="N375" s="350">
        <v>-5.7683</v>
      </c>
      <c r="O375" s="348">
        <v>2.5438999999999998</v>
      </c>
      <c r="P375" s="348">
        <v>9.6165000000000003</v>
      </c>
      <c r="Q375" s="348">
        <v>8.2630999999999997</v>
      </c>
      <c r="R375" s="348">
        <v>12.684799999999999</v>
      </c>
      <c r="S375" s="348">
        <v>8.8559000000000001</v>
      </c>
      <c r="T375" s="348">
        <v>-8.1362000000000005</v>
      </c>
      <c r="U375" s="348">
        <v>-2.7227000000000001</v>
      </c>
      <c r="V375" s="348">
        <v>-7.8555999999999999</v>
      </c>
      <c r="W375" s="348">
        <v>3.8088000000000002</v>
      </c>
      <c r="X375" s="348" t="s">
        <v>428</v>
      </c>
      <c r="Y375" s="374"/>
      <c r="Z375" s="346"/>
      <c r="AA375" s="346"/>
      <c r="AB375" s="346"/>
      <c r="AC375" s="346"/>
      <c r="AD375" s="346"/>
      <c r="AE375" s="346"/>
      <c r="AF375" s="346"/>
      <c r="AG375" s="346"/>
      <c r="AH375" s="346"/>
      <c r="AI375" s="346"/>
      <c r="AJ375" s="346"/>
      <c r="AK375" s="346"/>
      <c r="AL375" s="346"/>
      <c r="AM375" s="346"/>
      <c r="AN375" s="346"/>
      <c r="AO375" s="374"/>
      <c r="AP375" s="348">
        <v>11.12</v>
      </c>
      <c r="AQ375" s="348">
        <v>10.02</v>
      </c>
      <c r="AR375" s="348">
        <v>6.54</v>
      </c>
      <c r="AS375" s="348">
        <v>3.07</v>
      </c>
      <c r="AT375" s="348">
        <v>-8.08</v>
      </c>
      <c r="AU375" s="374"/>
      <c r="AV375" s="429"/>
      <c r="AW375" s="429"/>
      <c r="AX375" s="429"/>
      <c r="AY375" s="429"/>
      <c r="AZ375" s="429"/>
      <c r="BA375" s="372"/>
      <c r="BB375" s="375"/>
      <c r="BC375" s="375"/>
      <c r="BD375" s="375"/>
      <c r="BE375" s="375"/>
      <c r="BF375" s="374"/>
      <c r="BG375" s="372"/>
      <c r="BH375" s="372"/>
      <c r="BI375" s="375"/>
      <c r="BJ375" s="375"/>
      <c r="BK375" s="375"/>
      <c r="BL375" s="375"/>
      <c r="BM375" s="372"/>
      <c r="BN375" s="372"/>
      <c r="BO375" s="430"/>
    </row>
    <row r="376" spans="1:67" s="428" customFormat="1" x14ac:dyDescent="0.25">
      <c r="A376" s="345" t="s">
        <v>5716</v>
      </c>
      <c r="B376" s="372"/>
      <c r="C376" s="731"/>
      <c r="D376" s="372"/>
      <c r="E376" s="372"/>
      <c r="F376" s="372"/>
      <c r="G376" s="372"/>
      <c r="H376" s="374"/>
      <c r="I376" s="348">
        <v>0.39019999999999999</v>
      </c>
      <c r="J376" s="348">
        <v>1.3931</v>
      </c>
      <c r="K376" s="348">
        <v>5.1994999999999996</v>
      </c>
      <c r="L376" s="348">
        <v>21.975899999999999</v>
      </c>
      <c r="M376" s="348">
        <v>6.8494999999999999</v>
      </c>
      <c r="N376" s="350">
        <v>2.9687000000000001</v>
      </c>
      <c r="O376" s="348">
        <v>2.504</v>
      </c>
      <c r="P376" s="348">
        <v>21.905999999999999</v>
      </c>
      <c r="Q376" s="348">
        <v>15.281599999999999</v>
      </c>
      <c r="R376" s="348">
        <v>14.310700000000001</v>
      </c>
      <c r="S376" s="348">
        <v>24.299399999999999</v>
      </c>
      <c r="T376" s="348">
        <v>6.8171999999999997</v>
      </c>
      <c r="U376" s="348">
        <v>7.8270999999999997</v>
      </c>
      <c r="V376" s="348">
        <v>-0.39789999999999998</v>
      </c>
      <c r="W376" s="348">
        <v>4.1403999999999996</v>
      </c>
      <c r="X376" s="348" t="s">
        <v>428</v>
      </c>
      <c r="Y376" s="374"/>
      <c r="Z376" s="346"/>
      <c r="AA376" s="346"/>
      <c r="AB376" s="346"/>
      <c r="AC376" s="346"/>
      <c r="AD376" s="346"/>
      <c r="AE376" s="346"/>
      <c r="AF376" s="346"/>
      <c r="AG376" s="346"/>
      <c r="AH376" s="346"/>
      <c r="AI376" s="346"/>
      <c r="AJ376" s="346"/>
      <c r="AK376" s="346"/>
      <c r="AL376" s="346"/>
      <c r="AM376" s="346"/>
      <c r="AN376" s="346"/>
      <c r="AO376" s="374"/>
      <c r="AP376" s="348">
        <v>16.27</v>
      </c>
      <c r="AQ376" s="348">
        <v>20.48</v>
      </c>
      <c r="AR376" s="348">
        <v>16.45</v>
      </c>
      <c r="AS376" s="348">
        <v>10.55</v>
      </c>
      <c r="AT376" s="348">
        <v>16.84</v>
      </c>
      <c r="AU376" s="374"/>
      <c r="AV376" s="429"/>
      <c r="AW376" s="429"/>
      <c r="AX376" s="429"/>
      <c r="AY376" s="429"/>
      <c r="AZ376" s="429"/>
      <c r="BA376" s="372"/>
      <c r="BB376" s="375"/>
      <c r="BC376" s="375"/>
      <c r="BD376" s="375"/>
      <c r="BE376" s="375"/>
      <c r="BF376" s="374"/>
      <c r="BG376" s="372"/>
      <c r="BH376" s="372"/>
      <c r="BI376" s="375"/>
      <c r="BJ376" s="375"/>
      <c r="BK376" s="375"/>
      <c r="BL376" s="375"/>
      <c r="BM376" s="372"/>
      <c r="BN376" s="372"/>
      <c r="BO376" s="430"/>
    </row>
    <row r="377" spans="1:67" s="428" customFormat="1" x14ac:dyDescent="0.25">
      <c r="A377" s="345" t="s">
        <v>1670</v>
      </c>
      <c r="B377" s="372"/>
      <c r="C377" s="731"/>
      <c r="D377" s="372"/>
      <c r="E377" s="372"/>
      <c r="F377" s="372"/>
      <c r="G377" s="372"/>
      <c r="H377" s="374"/>
      <c r="I377" s="348">
        <v>0.20830000000000001</v>
      </c>
      <c r="J377" s="348">
        <v>1.6608000000000001</v>
      </c>
      <c r="K377" s="348">
        <v>6.0609000000000002</v>
      </c>
      <c r="L377" s="348">
        <v>22.137899999999998</v>
      </c>
      <c r="M377" s="348">
        <v>7.0395000000000003</v>
      </c>
      <c r="N377" s="350">
        <v>4.1124999999999998</v>
      </c>
      <c r="O377" s="348">
        <v>2.7361</v>
      </c>
      <c r="P377" s="348">
        <v>20.481000000000002</v>
      </c>
      <c r="Q377" s="348">
        <v>17.217600000000001</v>
      </c>
      <c r="R377" s="348">
        <v>16.080200000000001</v>
      </c>
      <c r="S377" s="348">
        <v>24.5732</v>
      </c>
      <c r="T377" s="348">
        <v>6.7828999999999997</v>
      </c>
      <c r="U377" s="348">
        <v>6.8228</v>
      </c>
      <c r="V377" s="348">
        <v>0.49540000000000001</v>
      </c>
      <c r="W377" s="348">
        <v>4.6981000000000002</v>
      </c>
      <c r="X377" s="348" t="s">
        <v>428</v>
      </c>
      <c r="Y377" s="374"/>
      <c r="Z377" s="346"/>
      <c r="AA377" s="346"/>
      <c r="AB377" s="346"/>
      <c r="AC377" s="346"/>
      <c r="AD377" s="346"/>
      <c r="AE377" s="346"/>
      <c r="AF377" s="346"/>
      <c r="AG377" s="346"/>
      <c r="AH377" s="346"/>
      <c r="AI377" s="346"/>
      <c r="AJ377" s="346"/>
      <c r="AK377" s="346"/>
      <c r="AL377" s="346"/>
      <c r="AM377" s="346"/>
      <c r="AN377" s="346"/>
      <c r="AO377" s="374"/>
      <c r="AP377" s="348">
        <v>17.899999999999999</v>
      </c>
      <c r="AQ377" s="348">
        <v>21.83</v>
      </c>
      <c r="AR377" s="348">
        <v>16.559999999999999</v>
      </c>
      <c r="AS377" s="348">
        <v>10.3</v>
      </c>
      <c r="AT377" s="348">
        <v>16.97</v>
      </c>
      <c r="AU377" s="374"/>
      <c r="AV377" s="429"/>
      <c r="AW377" s="429"/>
      <c r="AX377" s="429"/>
      <c r="AY377" s="429"/>
      <c r="AZ377" s="429"/>
      <c r="BA377" s="372"/>
      <c r="BB377" s="375"/>
      <c r="BC377" s="375"/>
      <c r="BD377" s="375"/>
      <c r="BE377" s="375"/>
      <c r="BF377" s="374"/>
      <c r="BG377" s="372"/>
      <c r="BH377" s="372"/>
      <c r="BI377" s="375"/>
      <c r="BJ377" s="375"/>
      <c r="BK377" s="375"/>
      <c r="BL377" s="375"/>
      <c r="BM377" s="372"/>
      <c r="BN377" s="372"/>
      <c r="BO377" s="430"/>
    </row>
    <row r="378" spans="1:67" s="428" customFormat="1" x14ac:dyDescent="0.25">
      <c r="A378" s="345" t="s">
        <v>4436</v>
      </c>
      <c r="B378" s="372"/>
      <c r="C378" s="731"/>
      <c r="D378" s="372"/>
      <c r="E378" s="372"/>
      <c r="F378" s="372"/>
      <c r="G378" s="372"/>
      <c r="H378" s="374"/>
      <c r="I378" s="348">
        <v>0.15290000000000001</v>
      </c>
      <c r="J378" s="348">
        <v>1.3391</v>
      </c>
      <c r="K378" s="348">
        <v>3.4386999999999999</v>
      </c>
      <c r="L378" s="348">
        <v>20.900600000000001</v>
      </c>
      <c r="M378" s="348">
        <v>4.7300000000000004</v>
      </c>
      <c r="N378" s="350">
        <v>-0.84699999999999998</v>
      </c>
      <c r="O378" s="348">
        <v>-3.4161000000000001</v>
      </c>
      <c r="P378" s="348">
        <v>15.005100000000001</v>
      </c>
      <c r="Q378" s="348">
        <v>13.971299999999999</v>
      </c>
      <c r="R378" s="348">
        <v>18.200700000000001</v>
      </c>
      <c r="S378" s="348">
        <v>23.821300000000001</v>
      </c>
      <c r="T378" s="348">
        <v>6.0263</v>
      </c>
      <c r="U378" s="348">
        <v>5.0199999999999996</v>
      </c>
      <c r="V378" s="348">
        <v>-3.4725999999999999</v>
      </c>
      <c r="W378" s="348">
        <v>3.4950999999999999</v>
      </c>
      <c r="X378" s="348" t="s">
        <v>428</v>
      </c>
      <c r="Y378" s="374"/>
      <c r="Z378" s="346"/>
      <c r="AA378" s="346"/>
      <c r="AB378" s="346"/>
      <c r="AC378" s="346"/>
      <c r="AD378" s="346"/>
      <c r="AE378" s="346"/>
      <c r="AF378" s="346"/>
      <c r="AG378" s="346"/>
      <c r="AH378" s="346"/>
      <c r="AI378" s="346"/>
      <c r="AJ378" s="346"/>
      <c r="AK378" s="346"/>
      <c r="AL378" s="346"/>
      <c r="AM378" s="346"/>
      <c r="AN378" s="346"/>
      <c r="AO378" s="374"/>
      <c r="AP378" s="348">
        <v>17.37</v>
      </c>
      <c r="AQ378" s="348">
        <v>18.8</v>
      </c>
      <c r="AR378" s="348">
        <v>12.05</v>
      </c>
      <c r="AS378" s="348">
        <v>5.0199999999999996</v>
      </c>
      <c r="AT378" s="348">
        <v>13.24</v>
      </c>
      <c r="AU378" s="374"/>
      <c r="AV378" s="429"/>
      <c r="AW378" s="429"/>
      <c r="AX378" s="429"/>
      <c r="AY378" s="429"/>
      <c r="AZ378" s="429"/>
      <c r="BA378" s="372"/>
      <c r="BB378" s="375"/>
      <c r="BC378" s="375"/>
      <c r="BD378" s="375"/>
      <c r="BE378" s="375"/>
      <c r="BF378" s="374"/>
      <c r="BG378" s="372"/>
      <c r="BH378" s="372"/>
      <c r="BI378" s="375"/>
      <c r="BJ378" s="375"/>
      <c r="BK378" s="375"/>
      <c r="BL378" s="375"/>
      <c r="BM378" s="372"/>
      <c r="BN378" s="372"/>
      <c r="BO378" s="430"/>
    </row>
    <row r="379" spans="1:67" s="428" customFormat="1" x14ac:dyDescent="0.25">
      <c r="A379" s="345" t="s">
        <v>4438</v>
      </c>
      <c r="B379" s="372"/>
      <c r="C379" s="731"/>
      <c r="D379" s="372"/>
      <c r="E379" s="372"/>
      <c r="F379" s="372"/>
      <c r="G379" s="372"/>
      <c r="H379" s="374"/>
      <c r="I379" s="348">
        <v>1.133</v>
      </c>
      <c r="J379" s="348">
        <v>-0.59389999999999998</v>
      </c>
      <c r="K379" s="348">
        <v>1.7278</v>
      </c>
      <c r="L379" s="348">
        <v>3.5737000000000001</v>
      </c>
      <c r="M379" s="348">
        <v>-13.378399999999999</v>
      </c>
      <c r="N379" s="350">
        <v>-10.5161</v>
      </c>
      <c r="O379" s="348">
        <v>-0.1618</v>
      </c>
      <c r="P379" s="348">
        <v>5.3414999999999999</v>
      </c>
      <c r="Q379" s="348">
        <v>8.3348999999999993</v>
      </c>
      <c r="R379" s="348">
        <v>13.5557</v>
      </c>
      <c r="S379" s="348">
        <v>6.3178000000000001</v>
      </c>
      <c r="T379" s="348">
        <v>-13.0954</v>
      </c>
      <c r="U379" s="348">
        <v>-5.2343000000000002</v>
      </c>
      <c r="V379" s="348">
        <v>-11.729799999999999</v>
      </c>
      <c r="W379" s="348">
        <v>2.5834000000000001</v>
      </c>
      <c r="X379" s="348" t="s">
        <v>428</v>
      </c>
      <c r="Y379" s="374"/>
      <c r="Z379" s="346"/>
      <c r="AA379" s="346"/>
      <c r="AB379" s="346"/>
      <c r="AC379" s="346"/>
      <c r="AD379" s="346"/>
      <c r="AE379" s="346"/>
      <c r="AF379" s="346"/>
      <c r="AG379" s="346"/>
      <c r="AH379" s="346"/>
      <c r="AI379" s="346"/>
      <c r="AJ379" s="346"/>
      <c r="AK379" s="346"/>
      <c r="AL379" s="346"/>
      <c r="AM379" s="346"/>
      <c r="AN379" s="346"/>
      <c r="AO379" s="374"/>
      <c r="AP379" s="348">
        <v>11.05</v>
      </c>
      <c r="AQ379" s="348">
        <v>8.73</v>
      </c>
      <c r="AR379" s="348">
        <v>4.5</v>
      </c>
      <c r="AS379" s="348">
        <v>-1.26</v>
      </c>
      <c r="AT379" s="348">
        <v>-12.45</v>
      </c>
      <c r="AU379" s="374"/>
      <c r="AV379" s="429"/>
      <c r="AW379" s="429"/>
      <c r="AX379" s="429"/>
      <c r="AY379" s="429"/>
      <c r="AZ379" s="429"/>
      <c r="BA379" s="372"/>
      <c r="BB379" s="375"/>
      <c r="BC379" s="375"/>
      <c r="BD379" s="375"/>
      <c r="BE379" s="375"/>
      <c r="BF379" s="374"/>
      <c r="BG379" s="372"/>
      <c r="BH379" s="372"/>
      <c r="BI379" s="375"/>
      <c r="BJ379" s="375"/>
      <c r="BK379" s="375"/>
      <c r="BL379" s="375"/>
      <c r="BM379" s="372"/>
      <c r="BN379" s="372"/>
      <c r="BO379" s="430"/>
    </row>
    <row r="380" spans="1:67" s="428" customFormat="1" x14ac:dyDescent="0.25">
      <c r="A380" s="345" t="s">
        <v>4439</v>
      </c>
      <c r="B380" s="372"/>
      <c r="C380" s="731"/>
      <c r="D380" s="372"/>
      <c r="E380" s="372"/>
      <c r="F380" s="372"/>
      <c r="G380" s="372"/>
      <c r="H380" s="374"/>
      <c r="I380" s="348">
        <v>0.97640000000000005</v>
      </c>
      <c r="J380" s="348">
        <v>-0.49130000000000001</v>
      </c>
      <c r="K380" s="348">
        <v>2.2926000000000002</v>
      </c>
      <c r="L380" s="348">
        <v>4.4206000000000003</v>
      </c>
      <c r="M380" s="348">
        <v>-11.223599999999999</v>
      </c>
      <c r="N380" s="350">
        <v>-4.0133999999999999</v>
      </c>
      <c r="O380" s="348">
        <v>3.1465999999999998</v>
      </c>
      <c r="P380" s="348">
        <v>8.6575000000000006</v>
      </c>
      <c r="Q380" s="348">
        <v>11.088900000000001</v>
      </c>
      <c r="R380" s="348">
        <v>12.8255</v>
      </c>
      <c r="S380" s="348">
        <v>7.4138000000000002</v>
      </c>
      <c r="T380" s="348">
        <v>-11.1629</v>
      </c>
      <c r="U380" s="348">
        <v>-4.7214999999999998</v>
      </c>
      <c r="V380" s="348">
        <v>-5.2614999999999998</v>
      </c>
      <c r="W380" s="348">
        <v>2.9962</v>
      </c>
      <c r="X380" s="348" t="s">
        <v>428</v>
      </c>
      <c r="Y380" s="374"/>
      <c r="Z380" s="346"/>
      <c r="AA380" s="346"/>
      <c r="AB380" s="346"/>
      <c r="AC380" s="346"/>
      <c r="AD380" s="346"/>
      <c r="AE380" s="346"/>
      <c r="AF380" s="346"/>
      <c r="AG380" s="346"/>
      <c r="AH380" s="346"/>
      <c r="AI380" s="346"/>
      <c r="AJ380" s="346"/>
      <c r="AK380" s="346"/>
      <c r="AL380" s="346"/>
      <c r="AM380" s="346"/>
      <c r="AN380" s="346"/>
      <c r="AO380" s="374"/>
      <c r="AP380" s="348">
        <v>12.21</v>
      </c>
      <c r="AQ380" s="348">
        <v>11.81</v>
      </c>
      <c r="AR380" s="348">
        <v>7.88</v>
      </c>
      <c r="AS380" s="348">
        <v>2.77</v>
      </c>
      <c r="AT380" s="348">
        <v>-9.92</v>
      </c>
      <c r="AU380" s="374"/>
      <c r="AV380" s="429"/>
      <c r="AW380" s="429"/>
      <c r="AX380" s="429"/>
      <c r="AY380" s="429"/>
      <c r="AZ380" s="429"/>
      <c r="BA380" s="372"/>
      <c r="BB380" s="375"/>
      <c r="BC380" s="375"/>
      <c r="BD380" s="375"/>
      <c r="BE380" s="375"/>
      <c r="BF380" s="374"/>
      <c r="BG380" s="372"/>
      <c r="BH380" s="372"/>
      <c r="BI380" s="375"/>
      <c r="BJ380" s="375"/>
      <c r="BK380" s="375"/>
      <c r="BL380" s="375"/>
      <c r="BM380" s="372"/>
      <c r="BN380" s="372"/>
      <c r="BO380" s="430"/>
    </row>
    <row r="381" spans="1:67" s="428" customFormat="1" x14ac:dyDescent="0.25">
      <c r="A381" s="345" t="s">
        <v>4440</v>
      </c>
      <c r="B381" s="372"/>
      <c r="C381" s="731"/>
      <c r="D381" s="372"/>
      <c r="E381" s="372"/>
      <c r="F381" s="372"/>
      <c r="G381" s="372"/>
      <c r="H381" s="374"/>
      <c r="I381" s="348">
        <v>0.64049999999999996</v>
      </c>
      <c r="J381" s="348">
        <v>-0.50219999999999998</v>
      </c>
      <c r="K381" s="348">
        <v>1.8217000000000001</v>
      </c>
      <c r="L381" s="348">
        <v>3.3944999999999999</v>
      </c>
      <c r="M381" s="348">
        <v>-10.6279</v>
      </c>
      <c r="N381" s="350">
        <v>-4.6632999999999996</v>
      </c>
      <c r="O381" s="348">
        <v>1.6235999999999999</v>
      </c>
      <c r="P381" s="348">
        <v>9.1441999999999997</v>
      </c>
      <c r="Q381" s="348">
        <v>11.0905</v>
      </c>
      <c r="R381" s="348">
        <v>13.212300000000001</v>
      </c>
      <c r="S381" s="348">
        <v>6.0102000000000002</v>
      </c>
      <c r="T381" s="348">
        <v>-10.535399999999999</v>
      </c>
      <c r="U381" s="348">
        <v>-4.1948999999999996</v>
      </c>
      <c r="V381" s="348">
        <v>-6.1921999999999997</v>
      </c>
      <c r="W381" s="348">
        <v>2.2523</v>
      </c>
      <c r="X381" s="348" t="s">
        <v>428</v>
      </c>
      <c r="Y381" s="374"/>
      <c r="Z381" s="346"/>
      <c r="AA381" s="346"/>
      <c r="AB381" s="346"/>
      <c r="AC381" s="346"/>
      <c r="AD381" s="346"/>
      <c r="AE381" s="346"/>
      <c r="AF381" s="346"/>
      <c r="AG381" s="346"/>
      <c r="AH381" s="346"/>
      <c r="AI381" s="346"/>
      <c r="AJ381" s="346"/>
      <c r="AK381" s="346"/>
      <c r="AL381" s="346"/>
      <c r="AM381" s="346"/>
      <c r="AN381" s="346"/>
      <c r="AO381" s="374"/>
      <c r="AP381" s="348">
        <v>12.46</v>
      </c>
      <c r="AQ381" s="348">
        <v>12.01</v>
      </c>
      <c r="AR381" s="348">
        <v>7.81</v>
      </c>
      <c r="AS381" s="348">
        <v>1.83</v>
      </c>
      <c r="AT381" s="348">
        <v>-10</v>
      </c>
      <c r="AU381" s="374"/>
      <c r="AV381" s="429"/>
      <c r="AW381" s="429"/>
      <c r="AX381" s="429"/>
      <c r="AY381" s="429"/>
      <c r="AZ381" s="429"/>
      <c r="BA381" s="372"/>
      <c r="BB381" s="375"/>
      <c r="BC381" s="375"/>
      <c r="BD381" s="375"/>
      <c r="BE381" s="375"/>
      <c r="BF381" s="374"/>
      <c r="BG381" s="372"/>
      <c r="BH381" s="372"/>
      <c r="BI381" s="375"/>
      <c r="BJ381" s="375"/>
      <c r="BK381" s="375"/>
      <c r="BL381" s="375"/>
      <c r="BM381" s="372"/>
      <c r="BN381" s="372"/>
      <c r="BO381" s="430"/>
    </row>
    <row r="382" spans="1:67" s="428" customFormat="1" x14ac:dyDescent="0.25">
      <c r="A382" s="345" t="s">
        <v>4441</v>
      </c>
      <c r="B382" s="372"/>
      <c r="C382" s="731"/>
      <c r="D382" s="372"/>
      <c r="E382" s="372"/>
      <c r="F382" s="372"/>
      <c r="G382" s="372"/>
      <c r="H382" s="374"/>
      <c r="I382" s="348">
        <v>-1.2604</v>
      </c>
      <c r="J382" s="348">
        <v>-1.1129</v>
      </c>
      <c r="K382" s="348">
        <v>-6.3200000000000006E-2</v>
      </c>
      <c r="L382" s="348">
        <v>14.048500000000001</v>
      </c>
      <c r="M382" s="348">
        <v>4.9686000000000003</v>
      </c>
      <c r="N382" s="350">
        <v>0.32050000000000001</v>
      </c>
      <c r="O382" s="348">
        <v>-2.9876999999999998</v>
      </c>
      <c r="P382" s="348">
        <v>18.212</v>
      </c>
      <c r="Q382" s="348">
        <v>14.569100000000001</v>
      </c>
      <c r="R382" s="348">
        <v>19.096800000000002</v>
      </c>
      <c r="S382" s="348">
        <v>16.9419</v>
      </c>
      <c r="T382" s="348">
        <v>6.5088999999999997</v>
      </c>
      <c r="U382" s="348">
        <v>5.7702</v>
      </c>
      <c r="V382" s="348">
        <v>-1.1037999999999999</v>
      </c>
      <c r="W382" s="348">
        <v>-1.0294000000000001</v>
      </c>
      <c r="X382" s="348" t="s">
        <v>428</v>
      </c>
      <c r="Y382" s="374"/>
      <c r="Z382" s="346"/>
      <c r="AA382" s="346"/>
      <c r="AB382" s="346"/>
      <c r="AC382" s="346"/>
      <c r="AD382" s="346"/>
      <c r="AE382" s="346"/>
      <c r="AF382" s="346"/>
      <c r="AG382" s="346"/>
      <c r="AH382" s="346"/>
      <c r="AI382" s="346"/>
      <c r="AJ382" s="346"/>
      <c r="AK382" s="346"/>
      <c r="AL382" s="346"/>
      <c r="AM382" s="346"/>
      <c r="AN382" s="346"/>
      <c r="AO382" s="374"/>
      <c r="AP382" s="348">
        <v>18.12</v>
      </c>
      <c r="AQ382" s="348">
        <v>17.97</v>
      </c>
      <c r="AR382" s="348">
        <v>13.76</v>
      </c>
      <c r="AS382" s="348">
        <v>6.89</v>
      </c>
      <c r="AT382" s="348">
        <v>9.7200000000000006</v>
      </c>
      <c r="AU382" s="374"/>
      <c r="AV382" s="429"/>
      <c r="AW382" s="429"/>
      <c r="AX382" s="429"/>
      <c r="AY382" s="429"/>
      <c r="AZ382" s="429"/>
      <c r="BA382" s="372"/>
      <c r="BB382" s="375"/>
      <c r="BC382" s="375"/>
      <c r="BD382" s="375"/>
      <c r="BE382" s="375"/>
      <c r="BF382" s="374"/>
      <c r="BG382" s="372"/>
      <c r="BH382" s="372"/>
      <c r="BI382" s="375"/>
      <c r="BJ382" s="375"/>
      <c r="BK382" s="375"/>
      <c r="BL382" s="375"/>
      <c r="BM382" s="372"/>
      <c r="BN382" s="372"/>
      <c r="BO382" s="430"/>
    </row>
    <row r="383" spans="1:67" s="428" customFormat="1" x14ac:dyDescent="0.25">
      <c r="A383" s="345" t="s">
        <v>4442</v>
      </c>
      <c r="B383" s="372"/>
      <c r="C383" s="731"/>
      <c r="D383" s="372"/>
      <c r="E383" s="372"/>
      <c r="F383" s="372"/>
      <c r="G383" s="372"/>
      <c r="H383" s="374"/>
      <c r="I383" s="348">
        <v>0.47560000000000002</v>
      </c>
      <c r="J383" s="348">
        <v>0.249</v>
      </c>
      <c r="K383" s="348">
        <v>2.5583</v>
      </c>
      <c r="L383" s="348">
        <v>10.815</v>
      </c>
      <c r="M383" s="348">
        <v>-2.0510000000000002</v>
      </c>
      <c r="N383" s="350">
        <v>1.3599000000000001</v>
      </c>
      <c r="O383" s="348">
        <v>2.9232999999999998</v>
      </c>
      <c r="P383" s="348">
        <v>14.4621</v>
      </c>
      <c r="Q383" s="348">
        <v>12.848800000000001</v>
      </c>
      <c r="R383" s="348">
        <v>14.476800000000001</v>
      </c>
      <c r="S383" s="348">
        <v>13.744</v>
      </c>
      <c r="T383" s="348">
        <v>-2.1364999999999998</v>
      </c>
      <c r="U383" s="348">
        <v>2.6417999999999999</v>
      </c>
      <c r="V383" s="348">
        <v>-0.93430000000000002</v>
      </c>
      <c r="W383" s="348">
        <v>2.4327000000000001</v>
      </c>
      <c r="X383" s="348" t="s">
        <v>428</v>
      </c>
      <c r="Y383" s="374"/>
      <c r="Z383" s="346"/>
      <c r="AA383" s="346"/>
      <c r="AB383" s="346"/>
      <c r="AC383" s="346"/>
      <c r="AD383" s="346"/>
      <c r="AE383" s="346"/>
      <c r="AF383" s="346"/>
      <c r="AG383" s="346"/>
      <c r="AH383" s="346"/>
      <c r="AI383" s="346"/>
      <c r="AJ383" s="346"/>
      <c r="AK383" s="346"/>
      <c r="AL383" s="346"/>
      <c r="AM383" s="346"/>
      <c r="AN383" s="346"/>
      <c r="AO383" s="374"/>
      <c r="AP383" s="348">
        <v>14.22</v>
      </c>
      <c r="AQ383" s="348">
        <v>14.97</v>
      </c>
      <c r="AR383" s="348">
        <v>11.58</v>
      </c>
      <c r="AS383" s="348">
        <v>7.02</v>
      </c>
      <c r="AT383" s="348">
        <v>2.75</v>
      </c>
      <c r="AU383" s="374"/>
      <c r="AV383" s="429"/>
      <c r="AW383" s="429"/>
      <c r="AX383" s="429"/>
      <c r="AY383" s="429"/>
      <c r="AZ383" s="429"/>
      <c r="BA383" s="372"/>
      <c r="BB383" s="375"/>
      <c r="BC383" s="375"/>
      <c r="BD383" s="375"/>
      <c r="BE383" s="375"/>
      <c r="BF383" s="374"/>
      <c r="BG383" s="372"/>
      <c r="BH383" s="372"/>
      <c r="BI383" s="375"/>
      <c r="BJ383" s="375"/>
      <c r="BK383" s="375"/>
      <c r="BL383" s="375"/>
      <c r="BM383" s="372"/>
      <c r="BN383" s="372"/>
      <c r="BO383" s="430"/>
    </row>
    <row r="384" spans="1:67" s="428" customFormat="1" x14ac:dyDescent="0.25">
      <c r="A384" s="345" t="s">
        <v>4443</v>
      </c>
      <c r="B384" s="372"/>
      <c r="C384" s="731"/>
      <c r="D384" s="372"/>
      <c r="E384" s="372"/>
      <c r="F384" s="372"/>
      <c r="G384" s="372"/>
      <c r="H384" s="374"/>
      <c r="I384" s="348">
        <v>0.20150000000000001</v>
      </c>
      <c r="J384" s="348">
        <v>-0.17910000000000001</v>
      </c>
      <c r="K384" s="348">
        <v>1.9910000000000001</v>
      </c>
      <c r="L384" s="348">
        <v>12.498900000000001</v>
      </c>
      <c r="M384" s="348">
        <v>1.9373</v>
      </c>
      <c r="N384" s="350">
        <v>6.4225000000000003</v>
      </c>
      <c r="O384" s="348">
        <v>3.8445999999999998</v>
      </c>
      <c r="P384" s="348">
        <v>17.679400000000001</v>
      </c>
      <c r="Q384" s="348">
        <v>13.943899999999999</v>
      </c>
      <c r="R384" s="348">
        <v>14.233499999999999</v>
      </c>
      <c r="S384" s="348">
        <v>15.4998</v>
      </c>
      <c r="T384" s="348">
        <v>1.5309999999999999</v>
      </c>
      <c r="U384" s="348">
        <v>5.1989000000000001</v>
      </c>
      <c r="V384" s="348">
        <v>4.0991</v>
      </c>
      <c r="W384" s="348">
        <v>0.88539999999999996</v>
      </c>
      <c r="X384" s="348">
        <v>14.574199999999999</v>
      </c>
      <c r="Y384" s="374"/>
      <c r="Z384" s="346"/>
      <c r="AA384" s="346"/>
      <c r="AB384" s="346"/>
      <c r="AC384" s="346"/>
      <c r="AD384" s="346"/>
      <c r="AE384" s="346"/>
      <c r="AF384" s="346"/>
      <c r="AG384" s="346"/>
      <c r="AH384" s="346"/>
      <c r="AI384" s="346"/>
      <c r="AJ384" s="346"/>
      <c r="AK384" s="346"/>
      <c r="AL384" s="346"/>
      <c r="AM384" s="346"/>
      <c r="AN384" s="346"/>
      <c r="AO384" s="374"/>
      <c r="AP384" s="348">
        <v>14.78</v>
      </c>
      <c r="AQ384" s="348">
        <v>16.72</v>
      </c>
      <c r="AR384" s="348">
        <v>13.96</v>
      </c>
      <c r="AS384" s="348">
        <v>10.1</v>
      </c>
      <c r="AT384" s="348">
        <v>7.94</v>
      </c>
      <c r="AU384" s="374"/>
      <c r="AV384" s="429"/>
      <c r="AW384" s="429"/>
      <c r="AX384" s="429"/>
      <c r="AY384" s="429"/>
      <c r="AZ384" s="429"/>
      <c r="BA384" s="372"/>
      <c r="BB384" s="375"/>
      <c r="BC384" s="375"/>
      <c r="BD384" s="375"/>
      <c r="BE384" s="375"/>
      <c r="BF384" s="374"/>
      <c r="BG384" s="372"/>
      <c r="BH384" s="372"/>
      <c r="BI384" s="375"/>
      <c r="BJ384" s="375"/>
      <c r="BK384" s="375"/>
      <c r="BL384" s="375"/>
      <c r="BM384" s="372"/>
      <c r="BN384" s="372"/>
      <c r="BO384" s="430"/>
    </row>
    <row r="385" spans="1:67" s="428" customFormat="1" x14ac:dyDescent="0.25">
      <c r="A385" s="345" t="s">
        <v>4444</v>
      </c>
      <c r="B385" s="372"/>
      <c r="C385" s="731"/>
      <c r="D385" s="372"/>
      <c r="E385" s="372"/>
      <c r="F385" s="372"/>
      <c r="G385" s="372"/>
      <c r="H385" s="374"/>
      <c r="I385" s="348">
        <v>0.2601</v>
      </c>
      <c r="J385" s="348">
        <v>-0.89559999999999995</v>
      </c>
      <c r="K385" s="348">
        <v>-0.1953</v>
      </c>
      <c r="L385" s="348">
        <v>7.8579999999999997</v>
      </c>
      <c r="M385" s="348">
        <v>7.5046999999999997</v>
      </c>
      <c r="N385" s="350">
        <v>20.679099999999998</v>
      </c>
      <c r="O385" s="348">
        <v>8.9650999999999996</v>
      </c>
      <c r="P385" s="348">
        <v>31.9968</v>
      </c>
      <c r="Q385" s="348">
        <v>28.091999999999999</v>
      </c>
      <c r="R385" s="348">
        <v>19.773599999999998</v>
      </c>
      <c r="S385" s="348">
        <v>9.5002999999999993</v>
      </c>
      <c r="T385" s="348">
        <v>5.0364000000000004</v>
      </c>
      <c r="U385" s="348">
        <v>16.6084</v>
      </c>
      <c r="V385" s="348">
        <v>17.0855</v>
      </c>
      <c r="W385" s="348">
        <v>-0.70850000000000002</v>
      </c>
      <c r="X385" s="348" t="s">
        <v>428</v>
      </c>
      <c r="Y385" s="374"/>
      <c r="Z385" s="346"/>
      <c r="AA385" s="346"/>
      <c r="AB385" s="346"/>
      <c r="AC385" s="346"/>
      <c r="AD385" s="346"/>
      <c r="AE385" s="346"/>
      <c r="AF385" s="346"/>
      <c r="AG385" s="346"/>
      <c r="AH385" s="346"/>
      <c r="AI385" s="346"/>
      <c r="AJ385" s="346"/>
      <c r="AK385" s="346"/>
      <c r="AL385" s="346"/>
      <c r="AM385" s="346"/>
      <c r="AN385" s="346"/>
      <c r="AO385" s="374"/>
      <c r="AP385" s="348">
        <v>23.02</v>
      </c>
      <c r="AQ385" s="348">
        <v>30.53</v>
      </c>
      <c r="AR385" s="348">
        <v>27.76</v>
      </c>
      <c r="AS385" s="348">
        <v>19.21</v>
      </c>
      <c r="AT385" s="348">
        <v>17.3</v>
      </c>
      <c r="AU385" s="374"/>
      <c r="AV385" s="429"/>
      <c r="AW385" s="429"/>
      <c r="AX385" s="429"/>
      <c r="AY385" s="429"/>
      <c r="AZ385" s="429"/>
      <c r="BA385" s="372"/>
      <c r="BB385" s="375"/>
      <c r="BC385" s="375"/>
      <c r="BD385" s="375"/>
      <c r="BE385" s="375"/>
      <c r="BF385" s="374"/>
      <c r="BG385" s="372"/>
      <c r="BH385" s="372"/>
      <c r="BI385" s="375"/>
      <c r="BJ385" s="375"/>
      <c r="BK385" s="375"/>
      <c r="BL385" s="375"/>
      <c r="BM385" s="372"/>
      <c r="BN385" s="372"/>
      <c r="BO385" s="430"/>
    </row>
    <row r="386" spans="1:67" s="428" customFormat="1" x14ac:dyDescent="0.25">
      <c r="A386" s="345" t="s">
        <v>4446</v>
      </c>
      <c r="B386" s="372"/>
      <c r="C386" s="731"/>
      <c r="D386" s="372"/>
      <c r="E386" s="372"/>
      <c r="F386" s="372"/>
      <c r="G386" s="372"/>
      <c r="H386" s="374"/>
      <c r="I386" s="348">
        <v>-0.16569999999999999</v>
      </c>
      <c r="J386" s="348">
        <v>-1.4731000000000001</v>
      </c>
      <c r="K386" s="348">
        <v>0.3322</v>
      </c>
      <c r="L386" s="348">
        <v>6.6687000000000003</v>
      </c>
      <c r="M386" s="348">
        <v>-9.2416999999999998</v>
      </c>
      <c r="N386" s="350">
        <v>-8.2825000000000006</v>
      </c>
      <c r="O386" s="348">
        <v>-5.5143000000000004</v>
      </c>
      <c r="P386" s="348">
        <v>5.2633999999999999</v>
      </c>
      <c r="Q386" s="348">
        <v>10.593400000000001</v>
      </c>
      <c r="R386" s="348">
        <v>16.0947</v>
      </c>
      <c r="S386" s="348">
        <v>8.7881999999999998</v>
      </c>
      <c r="T386" s="348">
        <v>-8.2044999999999995</v>
      </c>
      <c r="U386" s="348">
        <v>-4.1067999999999998</v>
      </c>
      <c r="V386" s="348">
        <v>-9.9446999999999992</v>
      </c>
      <c r="W386" s="348">
        <v>-0.42820000000000003</v>
      </c>
      <c r="X386" s="348" t="s">
        <v>428</v>
      </c>
      <c r="Y386" s="374"/>
      <c r="Z386" s="346"/>
      <c r="AA386" s="346"/>
      <c r="AB386" s="346"/>
      <c r="AC386" s="346"/>
      <c r="AD386" s="346"/>
      <c r="AE386" s="346"/>
      <c r="AF386" s="346"/>
      <c r="AG386" s="346"/>
      <c r="AH386" s="346"/>
      <c r="AI386" s="346"/>
      <c r="AJ386" s="346"/>
      <c r="AK386" s="346"/>
      <c r="AL386" s="346"/>
      <c r="AM386" s="346"/>
      <c r="AN386" s="346"/>
      <c r="AO386" s="374"/>
      <c r="AP386" s="348">
        <v>14.27</v>
      </c>
      <c r="AQ386" s="348">
        <v>12.57</v>
      </c>
      <c r="AR386" s="348">
        <v>4.8099999999999996</v>
      </c>
      <c r="AS386" s="348">
        <v>-3.36</v>
      </c>
      <c r="AT386" s="348">
        <v>-9.0299999999999994</v>
      </c>
      <c r="AU386" s="374"/>
      <c r="AV386" s="429"/>
      <c r="AW386" s="429"/>
      <c r="AX386" s="429"/>
      <c r="AY386" s="429"/>
      <c r="AZ386" s="429"/>
      <c r="BA386" s="372"/>
      <c r="BB386" s="375"/>
      <c r="BC386" s="375"/>
      <c r="BD386" s="375"/>
      <c r="BE386" s="375"/>
      <c r="BF386" s="374"/>
      <c r="BG386" s="372"/>
      <c r="BH386" s="372"/>
      <c r="BI386" s="375"/>
      <c r="BJ386" s="375"/>
      <c r="BK386" s="375"/>
      <c r="BL386" s="375"/>
      <c r="BM386" s="372"/>
      <c r="BN386" s="372"/>
      <c r="BO386" s="430"/>
    </row>
    <row r="387" spans="1:67" s="428" customFormat="1" x14ac:dyDescent="0.25">
      <c r="A387" s="345" t="s">
        <v>4447</v>
      </c>
      <c r="B387" s="372"/>
      <c r="C387" s="731"/>
      <c r="D387" s="372"/>
      <c r="E387" s="372"/>
      <c r="F387" s="372"/>
      <c r="G387" s="372"/>
      <c r="H387" s="374"/>
      <c r="I387" s="348">
        <v>0.1447</v>
      </c>
      <c r="J387" s="348">
        <v>-7.1000000000000004E-3</v>
      </c>
      <c r="K387" s="348">
        <v>-0.31900000000000001</v>
      </c>
      <c r="L387" s="348">
        <v>5.0271999999999997</v>
      </c>
      <c r="M387" s="348">
        <v>-4.3594999999999997</v>
      </c>
      <c r="N387" s="350">
        <v>2.4163999999999999</v>
      </c>
      <c r="O387" s="348">
        <v>5.2027999999999999</v>
      </c>
      <c r="P387" s="348">
        <v>16.035</v>
      </c>
      <c r="Q387" s="348">
        <v>14.3987</v>
      </c>
      <c r="R387" s="348">
        <v>15.3955</v>
      </c>
      <c r="S387" s="348">
        <v>6.7962999999999996</v>
      </c>
      <c r="T387" s="348">
        <v>-4.37</v>
      </c>
      <c r="U387" s="348">
        <v>0.30399999999999999</v>
      </c>
      <c r="V387" s="348">
        <v>0.91900000000000004</v>
      </c>
      <c r="W387" s="348">
        <v>0.39560000000000001</v>
      </c>
      <c r="X387" s="348" t="s">
        <v>428</v>
      </c>
      <c r="Y387" s="374"/>
      <c r="Z387" s="346"/>
      <c r="AA387" s="346"/>
      <c r="AB387" s="346"/>
      <c r="AC387" s="346"/>
      <c r="AD387" s="346"/>
      <c r="AE387" s="346"/>
      <c r="AF387" s="346"/>
      <c r="AG387" s="346"/>
      <c r="AH387" s="346"/>
      <c r="AI387" s="346"/>
      <c r="AJ387" s="346"/>
      <c r="AK387" s="346"/>
      <c r="AL387" s="346"/>
      <c r="AM387" s="346"/>
      <c r="AN387" s="346"/>
      <c r="AO387" s="374"/>
      <c r="AP387" s="348">
        <v>15.7</v>
      </c>
      <c r="AQ387" s="348">
        <v>16.14</v>
      </c>
      <c r="AR387" s="348">
        <v>13.94</v>
      </c>
      <c r="AS387" s="348">
        <v>8.31</v>
      </c>
      <c r="AT387" s="348">
        <v>-2.13</v>
      </c>
      <c r="AU387" s="374"/>
      <c r="AV387" s="429"/>
      <c r="AW387" s="429"/>
      <c r="AX387" s="429"/>
      <c r="AY387" s="429"/>
      <c r="AZ387" s="429"/>
      <c r="BA387" s="372"/>
      <c r="BB387" s="375"/>
      <c r="BC387" s="375"/>
      <c r="BD387" s="375"/>
      <c r="BE387" s="375"/>
      <c r="BF387" s="374"/>
      <c r="BG387" s="372"/>
      <c r="BH387" s="372"/>
      <c r="BI387" s="375"/>
      <c r="BJ387" s="375"/>
      <c r="BK387" s="375"/>
      <c r="BL387" s="375"/>
      <c r="BM387" s="372"/>
      <c r="BN387" s="372"/>
      <c r="BO387" s="430"/>
    </row>
    <row r="388" spans="1:67" s="428" customFormat="1" x14ac:dyDescent="0.25">
      <c r="A388" s="345" t="s">
        <v>4448</v>
      </c>
      <c r="B388" s="372"/>
      <c r="C388" s="731"/>
      <c r="D388" s="372"/>
      <c r="E388" s="372"/>
      <c r="F388" s="372"/>
      <c r="G388" s="372"/>
      <c r="H388" s="374"/>
      <c r="I388" s="348">
        <v>0.30599999999999999</v>
      </c>
      <c r="J388" s="348">
        <v>0.35099999999999998</v>
      </c>
      <c r="K388" s="348">
        <v>2.7279</v>
      </c>
      <c r="L388" s="348">
        <v>14.963699999999999</v>
      </c>
      <c r="M388" s="348">
        <v>1.7007000000000001</v>
      </c>
      <c r="N388" s="350">
        <v>-0.34670000000000001</v>
      </c>
      <c r="O388" s="348">
        <v>-5.6029</v>
      </c>
      <c r="P388" s="348">
        <v>17.534099999999999</v>
      </c>
      <c r="Q388" s="348">
        <v>16.462399999999999</v>
      </c>
      <c r="R388" s="348">
        <v>20.131900000000002</v>
      </c>
      <c r="S388" s="348">
        <v>18.0486</v>
      </c>
      <c r="T388" s="348">
        <v>3.0933000000000002</v>
      </c>
      <c r="U388" s="348">
        <v>7.4600999999999997</v>
      </c>
      <c r="V388" s="348">
        <v>-1.6503000000000001</v>
      </c>
      <c r="W388" s="348">
        <v>2.2585999999999999</v>
      </c>
      <c r="X388" s="348" t="s">
        <v>428</v>
      </c>
      <c r="Y388" s="374"/>
      <c r="Z388" s="346"/>
      <c r="AA388" s="346"/>
      <c r="AB388" s="346"/>
      <c r="AC388" s="346"/>
      <c r="AD388" s="346"/>
      <c r="AE388" s="346"/>
      <c r="AF388" s="346"/>
      <c r="AG388" s="346"/>
      <c r="AH388" s="346"/>
      <c r="AI388" s="346"/>
      <c r="AJ388" s="346"/>
      <c r="AK388" s="346"/>
      <c r="AL388" s="346"/>
      <c r="AM388" s="346"/>
      <c r="AN388" s="346"/>
      <c r="AO388" s="374"/>
      <c r="AP388" s="348">
        <v>18.809999999999999</v>
      </c>
      <c r="AQ388" s="348">
        <v>19.41</v>
      </c>
      <c r="AR388" s="348">
        <v>13.55</v>
      </c>
      <c r="AS388" s="348">
        <v>5.63</v>
      </c>
      <c r="AT388" s="348">
        <v>8.7200000000000006</v>
      </c>
      <c r="AU388" s="374"/>
      <c r="AV388" s="429"/>
      <c r="AW388" s="429"/>
      <c r="AX388" s="429"/>
      <c r="AY388" s="429"/>
      <c r="AZ388" s="429"/>
      <c r="BA388" s="372"/>
      <c r="BB388" s="375"/>
      <c r="BC388" s="375"/>
      <c r="BD388" s="375"/>
      <c r="BE388" s="375"/>
      <c r="BF388" s="374"/>
      <c r="BG388" s="372"/>
      <c r="BH388" s="372"/>
      <c r="BI388" s="375"/>
      <c r="BJ388" s="375"/>
      <c r="BK388" s="375"/>
      <c r="BL388" s="375"/>
      <c r="BM388" s="372"/>
      <c r="BN388" s="372"/>
      <c r="BO388" s="430"/>
    </row>
    <row r="389" spans="1:67" s="428" customFormat="1" x14ac:dyDescent="0.25">
      <c r="A389" s="345" t="s">
        <v>4449</v>
      </c>
      <c r="B389" s="372"/>
      <c r="C389" s="731"/>
      <c r="D389" s="372"/>
      <c r="E389" s="372"/>
      <c r="F389" s="372"/>
      <c r="G389" s="372"/>
      <c r="H389" s="374"/>
      <c r="I389" s="348">
        <v>-0.73629999999999995</v>
      </c>
      <c r="J389" s="348">
        <v>-1.431</v>
      </c>
      <c r="K389" s="348">
        <v>-0.60229999999999995</v>
      </c>
      <c r="L389" s="348">
        <v>12.890700000000001</v>
      </c>
      <c r="M389" s="348">
        <v>1.1407</v>
      </c>
      <c r="N389" s="350">
        <v>-2.0975999999999999</v>
      </c>
      <c r="O389" s="348">
        <v>-4.7115999999999998</v>
      </c>
      <c r="P389" s="348">
        <v>17.000900000000001</v>
      </c>
      <c r="Q389" s="348">
        <v>14.8</v>
      </c>
      <c r="R389" s="348">
        <v>18.3565</v>
      </c>
      <c r="S389" s="348">
        <v>15.765700000000001</v>
      </c>
      <c r="T389" s="348">
        <v>2.6518000000000002</v>
      </c>
      <c r="U389" s="348">
        <v>4.5442999999999998</v>
      </c>
      <c r="V389" s="348">
        <v>-3.4733000000000001</v>
      </c>
      <c r="W389" s="348">
        <v>-0.83879999999999999</v>
      </c>
      <c r="X389" s="348" t="s">
        <v>428</v>
      </c>
      <c r="Y389" s="374"/>
      <c r="Z389" s="346"/>
      <c r="AA389" s="346"/>
      <c r="AB389" s="346"/>
      <c r="AC389" s="346"/>
      <c r="AD389" s="346"/>
      <c r="AE389" s="346"/>
      <c r="AF389" s="346"/>
      <c r="AG389" s="346"/>
      <c r="AH389" s="346"/>
      <c r="AI389" s="346"/>
      <c r="AJ389" s="346"/>
      <c r="AK389" s="346"/>
      <c r="AL389" s="346"/>
      <c r="AM389" s="346"/>
      <c r="AN389" s="346"/>
      <c r="AO389" s="374"/>
      <c r="AP389" s="348">
        <v>17.59</v>
      </c>
      <c r="AQ389" s="348">
        <v>17.28</v>
      </c>
      <c r="AR389" s="348">
        <v>12.51</v>
      </c>
      <c r="AS389" s="348">
        <v>4.82</v>
      </c>
      <c r="AT389" s="348">
        <v>5.51</v>
      </c>
      <c r="AU389" s="374"/>
      <c r="AV389" s="429"/>
      <c r="AW389" s="429"/>
      <c r="AX389" s="429"/>
      <c r="AY389" s="429"/>
      <c r="AZ389" s="429"/>
      <c r="BA389" s="372"/>
      <c r="BB389" s="375"/>
      <c r="BC389" s="375"/>
      <c r="BD389" s="375"/>
      <c r="BE389" s="375"/>
      <c r="BF389" s="374"/>
      <c r="BG389" s="372"/>
      <c r="BH389" s="372"/>
      <c r="BI389" s="375"/>
      <c r="BJ389" s="375"/>
      <c r="BK389" s="375"/>
      <c r="BL389" s="375"/>
      <c r="BM389" s="372"/>
      <c r="BN389" s="372"/>
      <c r="BO389" s="430"/>
    </row>
    <row r="390" spans="1:67" s="428" customFormat="1" x14ac:dyDescent="0.25">
      <c r="A390" s="345" t="s">
        <v>5717</v>
      </c>
      <c r="B390" s="372"/>
      <c r="C390" s="731"/>
      <c r="D390" s="372"/>
      <c r="E390" s="372"/>
      <c r="F390" s="372"/>
      <c r="G390" s="372"/>
      <c r="H390" s="374"/>
      <c r="I390" s="348" t="s">
        <v>430</v>
      </c>
      <c r="J390" s="348" t="s">
        <v>430</v>
      </c>
      <c r="K390" s="348" t="s">
        <v>430</v>
      </c>
      <c r="L390" s="348" t="s">
        <v>430</v>
      </c>
      <c r="M390" s="348" t="s">
        <v>430</v>
      </c>
      <c r="N390" s="350" t="s">
        <v>430</v>
      </c>
      <c r="O390" s="348" t="s">
        <v>430</v>
      </c>
      <c r="P390" s="348" t="s">
        <v>430</v>
      </c>
      <c r="Q390" s="348" t="s">
        <v>430</v>
      </c>
      <c r="R390" s="348" t="s">
        <v>430</v>
      </c>
      <c r="S390" s="348" t="s">
        <v>430</v>
      </c>
      <c r="T390" s="348" t="s">
        <v>430</v>
      </c>
      <c r="U390" s="348" t="s">
        <v>430</v>
      </c>
      <c r="V390" s="348" t="s">
        <v>430</v>
      </c>
      <c r="W390" s="348" t="s">
        <v>430</v>
      </c>
      <c r="X390" s="348" t="s">
        <v>430</v>
      </c>
      <c r="Y390" s="374"/>
      <c r="Z390" s="346"/>
      <c r="AA390" s="346"/>
      <c r="AB390" s="346"/>
      <c r="AC390" s="346"/>
      <c r="AD390" s="346"/>
      <c r="AE390" s="346"/>
      <c r="AF390" s="346"/>
      <c r="AG390" s="346"/>
      <c r="AH390" s="346"/>
      <c r="AI390" s="346"/>
      <c r="AJ390" s="346"/>
      <c r="AK390" s="346"/>
      <c r="AL390" s="346"/>
      <c r="AM390" s="346"/>
      <c r="AN390" s="346"/>
      <c r="AO390" s="374"/>
      <c r="AP390" s="348" t="s">
        <v>430</v>
      </c>
      <c r="AQ390" s="348" t="s">
        <v>430</v>
      </c>
      <c r="AR390" s="348" t="s">
        <v>430</v>
      </c>
      <c r="AS390" s="348" t="s">
        <v>430</v>
      </c>
      <c r="AT390" s="348" t="s">
        <v>430</v>
      </c>
      <c r="AU390" s="374"/>
      <c r="AV390" s="429"/>
      <c r="AW390" s="429"/>
      <c r="AX390" s="429"/>
      <c r="AY390" s="429"/>
      <c r="AZ390" s="429"/>
      <c r="BA390" s="372"/>
      <c r="BB390" s="375"/>
      <c r="BC390" s="375"/>
      <c r="BD390" s="375"/>
      <c r="BE390" s="375"/>
      <c r="BF390" s="374"/>
      <c r="BG390" s="372"/>
      <c r="BH390" s="372"/>
      <c r="BI390" s="375"/>
      <c r="BJ390" s="375"/>
      <c r="BK390" s="375"/>
      <c r="BL390" s="375"/>
      <c r="BM390" s="372"/>
      <c r="BN390" s="372"/>
      <c r="BO390" s="430"/>
    </row>
    <row r="391" spans="1:67" s="428" customFormat="1" x14ac:dyDescent="0.25">
      <c r="A391" s="345" t="s">
        <v>5718</v>
      </c>
      <c r="B391" s="372"/>
      <c r="C391" s="731"/>
      <c r="D391" s="372"/>
      <c r="E391" s="372"/>
      <c r="F391" s="372"/>
      <c r="G391" s="372"/>
      <c r="H391" s="374"/>
      <c r="I391" s="348">
        <v>-1.6388</v>
      </c>
      <c r="J391" s="348">
        <v>-9.6220999999999997</v>
      </c>
      <c r="K391" s="348">
        <v>-15.9742</v>
      </c>
      <c r="L391" s="348">
        <v>-0.31319999999999998</v>
      </c>
      <c r="M391" s="348">
        <v>2.1675</v>
      </c>
      <c r="N391" s="350">
        <v>111.0947</v>
      </c>
      <c r="O391" s="348">
        <v>58.924399999999999</v>
      </c>
      <c r="P391" s="348">
        <v>48.5428</v>
      </c>
      <c r="Q391" s="348">
        <v>26.888200000000001</v>
      </c>
      <c r="R391" s="348">
        <v>18.0611</v>
      </c>
      <c r="S391" s="348">
        <v>-2.2311000000000001</v>
      </c>
      <c r="T391" s="348">
        <v>-2.4832999999999998</v>
      </c>
      <c r="U391" s="348">
        <v>57.664299999999997</v>
      </c>
      <c r="V391" s="348">
        <v>111.6477</v>
      </c>
      <c r="W391" s="348">
        <v>-15.042299999999999</v>
      </c>
      <c r="X391" s="348" t="s">
        <v>428</v>
      </c>
      <c r="Y391" s="374"/>
      <c r="Z391" s="346"/>
      <c r="AA391" s="346"/>
      <c r="AB391" s="346"/>
      <c r="AC391" s="346"/>
      <c r="AD391" s="346"/>
      <c r="AE391" s="346"/>
      <c r="AF391" s="346"/>
      <c r="AG391" s="346"/>
      <c r="AH391" s="346"/>
      <c r="AI391" s="346"/>
      <c r="AJ391" s="346"/>
      <c r="AK391" s="346"/>
      <c r="AL391" s="346"/>
      <c r="AM391" s="346"/>
      <c r="AN391" s="346"/>
      <c r="AO391" s="374"/>
      <c r="AP391" s="348">
        <v>26.21</v>
      </c>
      <c r="AQ391" s="348">
        <v>33.35</v>
      </c>
      <c r="AR391" s="348">
        <v>42.81</v>
      </c>
      <c r="AS391" s="348">
        <v>62.03</v>
      </c>
      <c r="AT391" s="348">
        <v>52.98</v>
      </c>
      <c r="AU391" s="374"/>
      <c r="AV391" s="429"/>
      <c r="AW391" s="429"/>
      <c r="AX391" s="429"/>
      <c r="AY391" s="429"/>
      <c r="AZ391" s="429"/>
      <c r="BA391" s="372"/>
      <c r="BB391" s="375"/>
      <c r="BC391" s="375"/>
      <c r="BD391" s="375"/>
      <c r="BE391" s="375"/>
      <c r="BF391" s="374"/>
      <c r="BG391" s="372"/>
      <c r="BH391" s="372"/>
      <c r="BI391" s="375"/>
      <c r="BJ391" s="375"/>
      <c r="BK391" s="375"/>
      <c r="BL391" s="375"/>
      <c r="BM391" s="372"/>
      <c r="BN391" s="372"/>
      <c r="BO391" s="430"/>
    </row>
    <row r="392" spans="1:67" s="428" customFormat="1" x14ac:dyDescent="0.25">
      <c r="A392" s="495" t="s">
        <v>5719</v>
      </c>
      <c r="B392" s="431"/>
      <c r="C392" s="732"/>
      <c r="D392" s="431"/>
      <c r="E392" s="431"/>
      <c r="F392" s="431"/>
      <c r="G392" s="431"/>
      <c r="H392" s="432"/>
      <c r="I392" s="433" t="s">
        <v>430</v>
      </c>
      <c r="J392" s="433" t="s">
        <v>430</v>
      </c>
      <c r="K392" s="433" t="s">
        <v>430</v>
      </c>
      <c r="L392" s="433" t="s">
        <v>430</v>
      </c>
      <c r="M392" s="433" t="s">
        <v>430</v>
      </c>
      <c r="N392" s="434" t="s">
        <v>430</v>
      </c>
      <c r="O392" s="433" t="s">
        <v>430</v>
      </c>
      <c r="P392" s="433" t="s">
        <v>430</v>
      </c>
      <c r="Q392" s="433" t="s">
        <v>430</v>
      </c>
      <c r="R392" s="433" t="s">
        <v>430</v>
      </c>
      <c r="S392" s="433" t="s">
        <v>430</v>
      </c>
      <c r="T392" s="433" t="s">
        <v>430</v>
      </c>
      <c r="U392" s="433" t="s">
        <v>430</v>
      </c>
      <c r="V392" s="433" t="s">
        <v>430</v>
      </c>
      <c r="W392" s="433" t="s">
        <v>430</v>
      </c>
      <c r="X392" s="433" t="s">
        <v>430</v>
      </c>
      <c r="Y392" s="432"/>
      <c r="Z392" s="435"/>
      <c r="AA392" s="435"/>
      <c r="AB392" s="435"/>
      <c r="AC392" s="435"/>
      <c r="AD392" s="435"/>
      <c r="AE392" s="435"/>
      <c r="AF392" s="435"/>
      <c r="AG392" s="435"/>
      <c r="AH392" s="435"/>
      <c r="AI392" s="435"/>
      <c r="AJ392" s="435"/>
      <c r="AK392" s="435"/>
      <c r="AL392" s="435"/>
      <c r="AM392" s="435"/>
      <c r="AN392" s="435"/>
      <c r="AO392" s="432"/>
      <c r="AP392" s="433" t="s">
        <v>430</v>
      </c>
      <c r="AQ392" s="433" t="s">
        <v>430</v>
      </c>
      <c r="AR392" s="433" t="s">
        <v>430</v>
      </c>
      <c r="AS392" s="433" t="s">
        <v>430</v>
      </c>
      <c r="AT392" s="433" t="s">
        <v>430</v>
      </c>
      <c r="AU392" s="432"/>
      <c r="AV392" s="436"/>
      <c r="AW392" s="436"/>
      <c r="AX392" s="436"/>
      <c r="AY392" s="436"/>
      <c r="AZ392" s="436"/>
      <c r="BA392" s="431"/>
      <c r="BB392" s="437"/>
      <c r="BC392" s="437"/>
      <c r="BD392" s="437"/>
      <c r="BE392" s="437"/>
      <c r="BF392" s="417"/>
      <c r="BG392" s="431"/>
      <c r="BH392" s="431"/>
      <c r="BI392" s="437"/>
      <c r="BJ392" s="437"/>
      <c r="BK392" s="437"/>
      <c r="BL392" s="437"/>
      <c r="BM392" s="431"/>
      <c r="BN392" s="431"/>
      <c r="BO392" s="438"/>
    </row>
    <row r="396" spans="1:67" hidden="1" x14ac:dyDescent="0.25">
      <c r="A396" s="488" t="s">
        <v>179</v>
      </c>
    </row>
    <row r="397" spans="1:67" x14ac:dyDescent="0.25">
      <c r="A397" s="488" t="s">
        <v>10263</v>
      </c>
    </row>
    <row r="398" spans="1:67" x14ac:dyDescent="0.25">
      <c r="A398" s="488" t="s">
        <v>350</v>
      </c>
    </row>
  </sheetData>
  <mergeCells count="24">
    <mergeCell ref="A5:A6"/>
    <mergeCell ref="B5:B6"/>
    <mergeCell ref="C5:C6"/>
    <mergeCell ref="D5:D6"/>
    <mergeCell ref="E5:E6"/>
    <mergeCell ref="F5:F6"/>
    <mergeCell ref="BG5:BG6"/>
    <mergeCell ref="BH5:BH6"/>
    <mergeCell ref="BI5:BL5"/>
    <mergeCell ref="BM5:BM6"/>
    <mergeCell ref="G5:G6"/>
    <mergeCell ref="H5:H6"/>
    <mergeCell ref="AO5:AO6"/>
    <mergeCell ref="BA5:BA6"/>
    <mergeCell ref="BN5:BR5"/>
    <mergeCell ref="BS5:BS6"/>
    <mergeCell ref="BT5:BT6"/>
    <mergeCell ref="I6:M6"/>
    <mergeCell ref="N6:X6"/>
    <mergeCell ref="Z6:AN6"/>
    <mergeCell ref="AP6:AT6"/>
    <mergeCell ref="AV6:AZ6"/>
    <mergeCell ref="BB5:BE5"/>
    <mergeCell ref="BF5:BF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E172B-0AF0-4802-AB39-F8634F4EECC8}">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90625" defaultRowHeight="10.5" x14ac:dyDescent="0.25"/>
  <cols>
    <col min="1" max="1" width="3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6" width="5.54296875" style="235" bestFit="1" customWidth="1"/>
    <col min="57" max="57" width="5.36328125" style="235" bestFit="1" customWidth="1"/>
    <col min="58" max="58" width="1.6328125" style="235" bestFit="1" customWidth="1"/>
    <col min="59" max="59" width="6.81640625" style="235" bestFit="1" customWidth="1"/>
    <col min="60" max="60" width="1.1796875" style="21" customWidth="1"/>
    <col min="61" max="64" width="7.6328125" style="235" customWidth="1"/>
    <col min="65" max="65" width="1.6328125" style="21" bestFit="1" customWidth="1"/>
    <col min="66" max="70" width="15.6328125" style="21" customWidth="1"/>
    <col min="71" max="71" width="1.1796875" style="21" customWidth="1"/>
    <col min="72" max="72" width="34.453125" style="21" customWidth="1"/>
    <col min="73" max="16384" width="8.90625" style="21"/>
  </cols>
  <sheetData>
    <row r="1" spans="1:72" ht="33" customHeight="1" x14ac:dyDescent="0.25">
      <c r="A1" s="488" t="s">
        <v>43</v>
      </c>
    </row>
    <row r="3" spans="1:72" ht="20.5" x14ac:dyDescent="0.45">
      <c r="A3" s="23" t="s">
        <v>169</v>
      </c>
    </row>
    <row r="4" spans="1:72" x14ac:dyDescent="0.25">
      <c r="A4" s="488" t="s">
        <v>425</v>
      </c>
    </row>
    <row r="5" spans="1:72" ht="33" x14ac:dyDescent="0.25">
      <c r="A5" s="1116" t="s">
        <v>170</v>
      </c>
      <c r="B5" s="1101"/>
      <c r="C5" s="1101" t="s">
        <v>44</v>
      </c>
      <c r="D5" s="1101"/>
      <c r="E5" s="1101" t="s">
        <v>45</v>
      </c>
      <c r="F5" s="1101"/>
      <c r="G5" s="1101"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0" t="s">
        <v>11</v>
      </c>
      <c r="AO5" s="1101"/>
      <c r="AP5" s="236" t="s">
        <v>55</v>
      </c>
      <c r="AQ5" s="236" t="s">
        <v>69</v>
      </c>
      <c r="AR5" s="236" t="s">
        <v>54</v>
      </c>
      <c r="AS5" s="236" t="s">
        <v>53</v>
      </c>
      <c r="AT5" s="236" t="s">
        <v>4</v>
      </c>
      <c r="AU5" s="24"/>
      <c r="AV5" s="240" t="s">
        <v>55</v>
      </c>
      <c r="AW5" s="240" t="s">
        <v>69</v>
      </c>
      <c r="AX5" s="240" t="s">
        <v>54</v>
      </c>
      <c r="AY5" s="240" t="s">
        <v>53</v>
      </c>
      <c r="AZ5" s="241" t="s">
        <v>4</v>
      </c>
      <c r="BA5" s="1101"/>
      <c r="BB5" s="1061" t="s">
        <v>76</v>
      </c>
      <c r="BC5" s="1100"/>
      <c r="BD5" s="1100"/>
      <c r="BE5" s="1112"/>
      <c r="BF5" s="1115"/>
      <c r="BG5" s="1060" t="s">
        <v>160</v>
      </c>
      <c r="BH5" s="1101"/>
      <c r="BI5" s="1061" t="s">
        <v>81</v>
      </c>
      <c r="BJ5" s="1100"/>
      <c r="BK5" s="1100"/>
      <c r="BL5" s="1112"/>
      <c r="BM5" s="1101"/>
      <c r="BN5" s="1107" t="s">
        <v>87</v>
      </c>
      <c r="BO5" s="1102"/>
      <c r="BP5" s="1102"/>
      <c r="BQ5" s="1102"/>
      <c r="BR5" s="1102"/>
      <c r="BS5" s="1101"/>
      <c r="BT5" s="1101" t="s">
        <v>88</v>
      </c>
    </row>
    <row r="6" spans="1:72" ht="14.5" x14ac:dyDescent="0.25">
      <c r="A6" s="1116"/>
      <c r="B6" s="1104"/>
      <c r="C6" s="1104"/>
      <c r="D6" s="1104"/>
      <c r="E6" s="1104"/>
      <c r="F6" s="1104"/>
      <c r="G6" s="110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0"/>
      <c r="AO6" s="1104"/>
      <c r="AP6" s="1105" t="s">
        <v>70</v>
      </c>
      <c r="AQ6" s="1106"/>
      <c r="AR6" s="1106"/>
      <c r="AS6" s="1106"/>
      <c r="AT6" s="1106"/>
      <c r="AU6" s="28"/>
      <c r="AV6" s="1113" t="s">
        <v>71</v>
      </c>
      <c r="AW6" s="1110"/>
      <c r="AX6" s="1110"/>
      <c r="AY6" s="1110"/>
      <c r="AZ6" s="1111"/>
      <c r="BA6" s="1104"/>
      <c r="BB6" s="326" t="s">
        <v>72</v>
      </c>
      <c r="BC6" s="303" t="s">
        <v>73</v>
      </c>
      <c r="BD6" s="303" t="s">
        <v>74</v>
      </c>
      <c r="BE6" s="327" t="s">
        <v>75</v>
      </c>
      <c r="BF6" s="1106"/>
      <c r="BG6" s="1117"/>
      <c r="BH6" s="1104"/>
      <c r="BI6" s="326" t="s">
        <v>77</v>
      </c>
      <c r="BJ6" s="303" t="s">
        <v>78</v>
      </c>
      <c r="BK6" s="303" t="s">
        <v>79</v>
      </c>
      <c r="BL6" s="327" t="s">
        <v>80</v>
      </c>
      <c r="BM6" s="1104"/>
      <c r="BN6" s="233" t="s">
        <v>82</v>
      </c>
      <c r="BO6" s="28" t="s">
        <v>83</v>
      </c>
      <c r="BP6" s="28" t="s">
        <v>84</v>
      </c>
      <c r="BQ6" s="28" t="s">
        <v>85</v>
      </c>
      <c r="BR6" s="28" t="s">
        <v>86</v>
      </c>
      <c r="BS6" s="1104"/>
      <c r="BT6" s="1104"/>
    </row>
    <row r="7" spans="1:72" ht="14.5" x14ac:dyDescent="0.25">
      <c r="A7" s="29" t="s">
        <v>168</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540"/>
      <c r="BG7" s="245"/>
      <c r="BH7" s="69"/>
      <c r="BI7" s="62"/>
      <c r="BJ7" s="62"/>
      <c r="BK7" s="62"/>
      <c r="BL7" s="62"/>
      <c r="BM7" s="69"/>
      <c r="BN7" s="87"/>
      <c r="BO7" s="87"/>
      <c r="BP7" s="87"/>
      <c r="BQ7" s="87"/>
      <c r="BR7" s="87"/>
      <c r="BS7" s="46"/>
      <c r="BT7" s="91"/>
    </row>
    <row r="8" spans="1:72" s="428" customFormat="1" x14ac:dyDescent="0.25">
      <c r="A8" s="481" t="s">
        <v>6456</v>
      </c>
      <c r="B8" s="402"/>
      <c r="C8" s="724">
        <v>39149</v>
      </c>
      <c r="D8" s="402"/>
      <c r="E8" s="403">
        <v>53592.800000000003</v>
      </c>
      <c r="F8" s="402"/>
      <c r="G8" s="404">
        <v>117.52630000000001</v>
      </c>
      <c r="H8" s="406"/>
      <c r="I8" s="405">
        <v>-1.2366999999999999</v>
      </c>
      <c r="J8" s="405">
        <v>-4.7648999999999999</v>
      </c>
      <c r="K8" s="405">
        <v>-9.4682999999999993</v>
      </c>
      <c r="L8" s="405">
        <v>1.3327</v>
      </c>
      <c r="M8" s="405">
        <v>4.2050999999999998</v>
      </c>
      <c r="N8" s="407">
        <v>45.335900000000002</v>
      </c>
      <c r="O8" s="405">
        <v>39.424700000000001</v>
      </c>
      <c r="P8" s="405">
        <v>33.127899999999997</v>
      </c>
      <c r="Q8" s="405">
        <v>23.3903</v>
      </c>
      <c r="R8" s="405">
        <v>14.9415</v>
      </c>
      <c r="S8" s="405">
        <v>-2.6221999999999999</v>
      </c>
      <c r="T8" s="405">
        <v>6.9325999999999999</v>
      </c>
      <c r="U8" s="405">
        <v>23.1096</v>
      </c>
      <c r="V8" s="405">
        <v>47.011000000000003</v>
      </c>
      <c r="W8" s="405">
        <v>-8.5475999999999992</v>
      </c>
      <c r="X8" s="405">
        <v>13.939399999999999</v>
      </c>
      <c r="Y8" s="406"/>
      <c r="Z8" s="403">
        <v>20</v>
      </c>
      <c r="AA8" s="403">
        <v>22</v>
      </c>
      <c r="AB8" s="403">
        <v>24</v>
      </c>
      <c r="AC8" s="403">
        <v>24</v>
      </c>
      <c r="AD8" s="403">
        <v>22</v>
      </c>
      <c r="AE8" s="403">
        <v>15</v>
      </c>
      <c r="AF8" s="403">
        <v>14</v>
      </c>
      <c r="AG8" s="403">
        <v>11</v>
      </c>
      <c r="AH8" s="403">
        <v>11</v>
      </c>
      <c r="AI8" s="403">
        <v>10</v>
      </c>
      <c r="AJ8" s="403">
        <v>11</v>
      </c>
      <c r="AK8" s="403">
        <v>22</v>
      </c>
      <c r="AL8" s="403">
        <v>16</v>
      </c>
      <c r="AM8" s="403">
        <v>15</v>
      </c>
      <c r="AN8" s="403">
        <v>24</v>
      </c>
      <c r="AO8" s="402"/>
      <c r="AP8" s="405">
        <v>20.52</v>
      </c>
      <c r="AQ8" s="405">
        <v>24.1</v>
      </c>
      <c r="AR8" s="405">
        <v>30.03</v>
      </c>
      <c r="AS8" s="405">
        <v>38.119999999999997</v>
      </c>
      <c r="AT8" s="405">
        <v>21.12</v>
      </c>
      <c r="AU8" s="408"/>
      <c r="AV8" s="403">
        <v>11</v>
      </c>
      <c r="AW8" s="403">
        <v>11</v>
      </c>
      <c r="AX8" s="403">
        <v>11</v>
      </c>
      <c r="AY8" s="403">
        <v>13</v>
      </c>
      <c r="AZ8" s="403">
        <v>9</v>
      </c>
      <c r="BA8" s="406"/>
      <c r="BB8" s="405">
        <v>18.576010103284801</v>
      </c>
      <c r="BC8" s="405">
        <v>0</v>
      </c>
      <c r="BD8" s="405">
        <v>0.103826432066478</v>
      </c>
      <c r="BE8" s="410" t="s">
        <v>430</v>
      </c>
      <c r="BF8" s="478"/>
      <c r="BG8" s="410" t="s">
        <v>430</v>
      </c>
      <c r="BH8" s="406"/>
      <c r="BI8" s="405" t="s">
        <v>430</v>
      </c>
      <c r="BJ8" s="405" t="s">
        <v>430</v>
      </c>
      <c r="BK8" s="405" t="s">
        <v>430</v>
      </c>
      <c r="BL8" s="405" t="s">
        <v>430</v>
      </c>
      <c r="BM8" s="406"/>
      <c r="BN8" s="401" t="s">
        <v>6457</v>
      </c>
      <c r="BO8" s="401" t="s">
        <v>6458</v>
      </c>
      <c r="BP8" s="401" t="s">
        <v>430</v>
      </c>
      <c r="BQ8" s="401" t="s">
        <v>430</v>
      </c>
      <c r="BR8" s="401" t="s">
        <v>430</v>
      </c>
      <c r="BS8" s="402"/>
      <c r="BT8" s="411" t="s">
        <v>554</v>
      </c>
    </row>
    <row r="9" spans="1:72" s="428" customFormat="1" x14ac:dyDescent="0.25">
      <c r="A9" s="345" t="s">
        <v>6459</v>
      </c>
      <c r="B9" s="373"/>
      <c r="C9" s="719">
        <v>40414</v>
      </c>
      <c r="D9" s="373"/>
      <c r="E9" s="346">
        <v>25909.200000000001</v>
      </c>
      <c r="F9" s="373"/>
      <c r="G9" s="347">
        <v>121.6827</v>
      </c>
      <c r="H9" s="374"/>
      <c r="I9" s="348">
        <v>-1.2324999999999999</v>
      </c>
      <c r="J9" s="348">
        <v>-4.7476000000000003</v>
      </c>
      <c r="K9" s="348">
        <v>-9.4215</v>
      </c>
      <c r="L9" s="348">
        <v>1.4181999999999999</v>
      </c>
      <c r="M9" s="348">
        <v>4.3642000000000003</v>
      </c>
      <c r="N9" s="350">
        <v>45.773499999999999</v>
      </c>
      <c r="O9" s="348">
        <v>39.839500000000001</v>
      </c>
      <c r="P9" s="348">
        <v>33.461399999999998</v>
      </c>
      <c r="Q9" s="348">
        <v>23.659800000000001</v>
      </c>
      <c r="R9" s="348">
        <v>14.971500000000001</v>
      </c>
      <c r="S9" s="348">
        <v>-2.9346000000000001</v>
      </c>
      <c r="T9" s="348">
        <v>7.0853000000000002</v>
      </c>
      <c r="U9" s="348">
        <v>23.377199999999998</v>
      </c>
      <c r="V9" s="348">
        <v>47.447499999999998</v>
      </c>
      <c r="W9" s="348">
        <v>-8.5083000000000002</v>
      </c>
      <c r="X9" s="348">
        <v>12.463200000000001</v>
      </c>
      <c r="Y9" s="374"/>
      <c r="Z9" s="346">
        <v>15</v>
      </c>
      <c r="AA9" s="346">
        <v>17</v>
      </c>
      <c r="AB9" s="346">
        <v>17</v>
      </c>
      <c r="AC9" s="346">
        <v>11</v>
      </c>
      <c r="AD9" s="346">
        <v>8</v>
      </c>
      <c r="AE9" s="346">
        <v>4</v>
      </c>
      <c r="AF9" s="346">
        <v>5</v>
      </c>
      <c r="AG9" s="346">
        <v>3</v>
      </c>
      <c r="AH9" s="346">
        <v>4</v>
      </c>
      <c r="AI9" s="346">
        <v>9</v>
      </c>
      <c r="AJ9" s="346">
        <v>20</v>
      </c>
      <c r="AK9" s="346">
        <v>10</v>
      </c>
      <c r="AL9" s="346">
        <v>6</v>
      </c>
      <c r="AM9" s="346">
        <v>8</v>
      </c>
      <c r="AN9" s="346">
        <v>17</v>
      </c>
      <c r="AO9" s="373"/>
      <c r="AP9" s="348">
        <v>20.68</v>
      </c>
      <c r="AQ9" s="348">
        <v>24.35</v>
      </c>
      <c r="AR9" s="348">
        <v>30.32</v>
      </c>
      <c r="AS9" s="348">
        <v>38.450000000000003</v>
      </c>
      <c r="AT9" s="348">
        <v>21.22</v>
      </c>
      <c r="AU9" s="351"/>
      <c r="AV9" s="346">
        <v>7</v>
      </c>
      <c r="AW9" s="346">
        <v>4</v>
      </c>
      <c r="AX9" s="346">
        <v>3</v>
      </c>
      <c r="AY9" s="346">
        <v>4</v>
      </c>
      <c r="AZ9" s="346">
        <v>5</v>
      </c>
      <c r="BA9" s="374"/>
      <c r="BB9" s="348">
        <v>18.552224181112599</v>
      </c>
      <c r="BC9" s="348">
        <v>0</v>
      </c>
      <c r="BD9" s="348">
        <v>0.105119224973156</v>
      </c>
      <c r="BE9" s="375" t="s">
        <v>430</v>
      </c>
      <c r="BF9" s="479"/>
      <c r="BG9" s="375" t="s">
        <v>430</v>
      </c>
      <c r="BH9" s="374"/>
      <c r="BI9" s="348" t="s">
        <v>430</v>
      </c>
      <c r="BJ9" s="348" t="s">
        <v>430</v>
      </c>
      <c r="BK9" s="348" t="s">
        <v>430</v>
      </c>
      <c r="BL9" s="348" t="s">
        <v>430</v>
      </c>
      <c r="BM9" s="374"/>
      <c r="BN9" s="372" t="s">
        <v>5813</v>
      </c>
      <c r="BO9" s="372" t="s">
        <v>5814</v>
      </c>
      <c r="BP9" s="372" t="s">
        <v>430</v>
      </c>
      <c r="BQ9" s="372" t="s">
        <v>430</v>
      </c>
      <c r="BR9" s="372" t="s">
        <v>430</v>
      </c>
      <c r="BS9" s="373"/>
      <c r="BT9" s="354" t="s">
        <v>554</v>
      </c>
    </row>
    <row r="10" spans="1:72" s="428" customFormat="1" x14ac:dyDescent="0.25">
      <c r="A10" s="345" t="s">
        <v>6460</v>
      </c>
      <c r="B10" s="373"/>
      <c r="C10" s="719">
        <v>39951</v>
      </c>
      <c r="D10" s="373"/>
      <c r="E10" s="346">
        <v>24117.4</v>
      </c>
      <c r="F10" s="373"/>
      <c r="G10" s="347">
        <v>121.1737</v>
      </c>
      <c r="H10" s="374"/>
      <c r="I10" s="348">
        <v>-1.2345999999999999</v>
      </c>
      <c r="J10" s="348">
        <v>-4.7557</v>
      </c>
      <c r="K10" s="348">
        <v>-9.4441000000000006</v>
      </c>
      <c r="L10" s="348">
        <v>1.3748</v>
      </c>
      <c r="M10" s="348">
        <v>4.2798999999999996</v>
      </c>
      <c r="N10" s="350">
        <v>45.456000000000003</v>
      </c>
      <c r="O10" s="348">
        <v>39.553899999999999</v>
      </c>
      <c r="P10" s="348">
        <v>33.095199999999998</v>
      </c>
      <c r="Q10" s="348">
        <v>23.467099999999999</v>
      </c>
      <c r="R10" s="348">
        <v>15.004300000000001</v>
      </c>
      <c r="S10" s="348">
        <v>-2.9765000000000001</v>
      </c>
      <c r="T10" s="348">
        <v>7.0031999999999996</v>
      </c>
      <c r="U10" s="348">
        <v>23.195499999999999</v>
      </c>
      <c r="V10" s="348">
        <v>47.128700000000002</v>
      </c>
      <c r="W10" s="348">
        <v>-8.5274000000000001</v>
      </c>
      <c r="X10" s="348">
        <v>13.149800000000001</v>
      </c>
      <c r="Y10" s="374"/>
      <c r="Z10" s="346">
        <v>18</v>
      </c>
      <c r="AA10" s="346">
        <v>20</v>
      </c>
      <c r="AB10" s="346">
        <v>20</v>
      </c>
      <c r="AC10" s="346">
        <v>22</v>
      </c>
      <c r="AD10" s="346">
        <v>16</v>
      </c>
      <c r="AE10" s="346">
        <v>12</v>
      </c>
      <c r="AF10" s="346">
        <v>13</v>
      </c>
      <c r="AG10" s="346">
        <v>12</v>
      </c>
      <c r="AH10" s="346">
        <v>10</v>
      </c>
      <c r="AI10" s="346">
        <v>7</v>
      </c>
      <c r="AJ10" s="346">
        <v>25</v>
      </c>
      <c r="AK10" s="346">
        <v>17</v>
      </c>
      <c r="AL10" s="346">
        <v>12</v>
      </c>
      <c r="AM10" s="346">
        <v>14</v>
      </c>
      <c r="AN10" s="346">
        <v>20</v>
      </c>
      <c r="AO10" s="373"/>
      <c r="AP10" s="348">
        <v>20.62</v>
      </c>
      <c r="AQ10" s="348">
        <v>24.19</v>
      </c>
      <c r="AR10" s="348">
        <v>30.06</v>
      </c>
      <c r="AS10" s="348">
        <v>38.14</v>
      </c>
      <c r="AT10" s="348">
        <v>20.96</v>
      </c>
      <c r="AU10" s="351"/>
      <c r="AV10" s="346">
        <v>10</v>
      </c>
      <c r="AW10" s="346">
        <v>10</v>
      </c>
      <c r="AX10" s="346">
        <v>10</v>
      </c>
      <c r="AY10" s="346">
        <v>12</v>
      </c>
      <c r="AZ10" s="346">
        <v>13</v>
      </c>
      <c r="BA10" s="374"/>
      <c r="BB10" s="348">
        <v>18.560819324619601</v>
      </c>
      <c r="BC10" s="348">
        <v>0.92556438933373897</v>
      </c>
      <c r="BD10" s="348">
        <v>0.103927494311082</v>
      </c>
      <c r="BE10" s="375">
        <v>3.5713900525817799E-2</v>
      </c>
      <c r="BF10" s="479"/>
      <c r="BG10" s="375">
        <v>9.3150999999999993</v>
      </c>
      <c r="BH10" s="374"/>
      <c r="BI10" s="348" t="s">
        <v>430</v>
      </c>
      <c r="BJ10" s="348" t="s">
        <v>430</v>
      </c>
      <c r="BK10" s="348" t="s">
        <v>430</v>
      </c>
      <c r="BL10" s="348" t="s">
        <v>430</v>
      </c>
      <c r="BM10" s="374"/>
      <c r="BN10" s="372" t="s">
        <v>6461</v>
      </c>
      <c r="BO10" s="372" t="s">
        <v>6462</v>
      </c>
      <c r="BP10" s="372" t="s">
        <v>430</v>
      </c>
      <c r="BQ10" s="372" t="s">
        <v>430</v>
      </c>
      <c r="BR10" s="372" t="s">
        <v>430</v>
      </c>
      <c r="BS10" s="373"/>
      <c r="BT10" s="354" t="s">
        <v>554</v>
      </c>
    </row>
    <row r="11" spans="1:72" s="428" customFormat="1" x14ac:dyDescent="0.25">
      <c r="A11" s="345" t="s">
        <v>6463</v>
      </c>
      <c r="B11" s="373"/>
      <c r="C11" s="719">
        <v>40403</v>
      </c>
      <c r="D11" s="373"/>
      <c r="E11" s="346">
        <v>22585.5</v>
      </c>
      <c r="F11" s="373"/>
      <c r="G11" s="347">
        <v>121.38500000000001</v>
      </c>
      <c r="H11" s="374"/>
      <c r="I11" s="348">
        <v>-1.2379</v>
      </c>
      <c r="J11" s="348">
        <v>-4.7678000000000003</v>
      </c>
      <c r="K11" s="348">
        <v>-9.4626000000000001</v>
      </c>
      <c r="L11" s="348">
        <v>1.4059999999999999</v>
      </c>
      <c r="M11" s="348">
        <v>4.3139000000000003</v>
      </c>
      <c r="N11" s="350">
        <v>45.584699999999998</v>
      </c>
      <c r="O11" s="348">
        <v>39.411299999999997</v>
      </c>
      <c r="P11" s="348">
        <v>32.9876</v>
      </c>
      <c r="Q11" s="348">
        <v>23.5413</v>
      </c>
      <c r="R11" s="348">
        <v>15.1081</v>
      </c>
      <c r="S11" s="348">
        <v>-2.5724</v>
      </c>
      <c r="T11" s="348">
        <v>7.0338000000000003</v>
      </c>
      <c r="U11" s="348">
        <v>23.271699999999999</v>
      </c>
      <c r="V11" s="348">
        <v>47.233800000000002</v>
      </c>
      <c r="W11" s="348">
        <v>-8.5449000000000002</v>
      </c>
      <c r="X11" s="348">
        <v>12.774800000000001</v>
      </c>
      <c r="Y11" s="374"/>
      <c r="Z11" s="346">
        <v>21</v>
      </c>
      <c r="AA11" s="346">
        <v>24</v>
      </c>
      <c r="AB11" s="346">
        <v>23</v>
      </c>
      <c r="AC11" s="346">
        <v>16</v>
      </c>
      <c r="AD11" s="346">
        <v>14</v>
      </c>
      <c r="AE11" s="346">
        <v>9</v>
      </c>
      <c r="AF11" s="346">
        <v>15</v>
      </c>
      <c r="AG11" s="346">
        <v>13</v>
      </c>
      <c r="AH11" s="346">
        <v>9</v>
      </c>
      <c r="AI11" s="346">
        <v>5</v>
      </c>
      <c r="AJ11" s="346">
        <v>10</v>
      </c>
      <c r="AK11" s="346">
        <v>14</v>
      </c>
      <c r="AL11" s="346">
        <v>11</v>
      </c>
      <c r="AM11" s="346">
        <v>11</v>
      </c>
      <c r="AN11" s="346">
        <v>23</v>
      </c>
      <c r="AO11" s="373"/>
      <c r="AP11" s="348">
        <v>20.65</v>
      </c>
      <c r="AQ11" s="348">
        <v>24.26</v>
      </c>
      <c r="AR11" s="348">
        <v>30.17</v>
      </c>
      <c r="AS11" s="348">
        <v>38.22</v>
      </c>
      <c r="AT11" s="348">
        <v>21.05</v>
      </c>
      <c r="AU11" s="351"/>
      <c r="AV11" s="346">
        <v>8</v>
      </c>
      <c r="AW11" s="346">
        <v>9</v>
      </c>
      <c r="AX11" s="346">
        <v>9</v>
      </c>
      <c r="AY11" s="346">
        <v>11</v>
      </c>
      <c r="AZ11" s="346">
        <v>12</v>
      </c>
      <c r="BA11" s="374"/>
      <c r="BB11" s="348">
        <v>18.372447635874401</v>
      </c>
      <c r="BC11" s="348">
        <v>0</v>
      </c>
      <c r="BD11" s="348">
        <v>0.10465968810379001</v>
      </c>
      <c r="BE11" s="375" t="s">
        <v>430</v>
      </c>
      <c r="BF11" s="479"/>
      <c r="BG11" s="375" t="s">
        <v>430</v>
      </c>
      <c r="BH11" s="374"/>
      <c r="BI11" s="348" t="s">
        <v>430</v>
      </c>
      <c r="BJ11" s="348" t="s">
        <v>430</v>
      </c>
      <c r="BK11" s="348" t="s">
        <v>430</v>
      </c>
      <c r="BL11" s="348" t="s">
        <v>430</v>
      </c>
      <c r="BM11" s="374"/>
      <c r="BN11" s="372" t="s">
        <v>6464</v>
      </c>
      <c r="BO11" s="372" t="s">
        <v>6465</v>
      </c>
      <c r="BP11" s="372" t="s">
        <v>430</v>
      </c>
      <c r="BQ11" s="372" t="s">
        <v>430</v>
      </c>
      <c r="BR11" s="372" t="s">
        <v>430</v>
      </c>
      <c r="BS11" s="373"/>
      <c r="BT11" s="354" t="s">
        <v>554</v>
      </c>
    </row>
    <row r="12" spans="1:72" s="428" customFormat="1" ht="11" x14ac:dyDescent="0.3">
      <c r="A12" s="841" t="s">
        <v>6466</v>
      </c>
      <c r="B12" s="842"/>
      <c r="C12" s="843">
        <v>39290</v>
      </c>
      <c r="D12" s="842"/>
      <c r="E12" s="844">
        <v>14052.1</v>
      </c>
      <c r="F12" s="842"/>
      <c r="G12" s="845">
        <v>118.572</v>
      </c>
      <c r="H12" s="847"/>
      <c r="I12" s="846">
        <v>-1.238</v>
      </c>
      <c r="J12" s="846">
        <v>-4.7674000000000003</v>
      </c>
      <c r="K12" s="846">
        <v>-9.4605999999999995</v>
      </c>
      <c r="L12" s="846">
        <v>1.4154</v>
      </c>
      <c r="M12" s="846">
        <v>4.3491999999999997</v>
      </c>
      <c r="N12" s="848">
        <v>45.617899999999999</v>
      </c>
      <c r="O12" s="846">
        <v>39.6785</v>
      </c>
      <c r="P12" s="846">
        <v>33.349699999999999</v>
      </c>
      <c r="Q12" s="846">
        <v>23.572299999999998</v>
      </c>
      <c r="R12" s="846">
        <v>15.0685</v>
      </c>
      <c r="S12" s="846">
        <v>-2.9529000000000001</v>
      </c>
      <c r="T12" s="846">
        <v>7.0736999999999997</v>
      </c>
      <c r="U12" s="846">
        <v>23.321400000000001</v>
      </c>
      <c r="V12" s="846">
        <v>47.283799999999999</v>
      </c>
      <c r="W12" s="846">
        <v>-8.5435999999999996</v>
      </c>
      <c r="X12" s="846">
        <v>14.7234</v>
      </c>
      <c r="Y12" s="847"/>
      <c r="Z12" s="844">
        <v>22</v>
      </c>
      <c r="AA12" s="844">
        <v>23</v>
      </c>
      <c r="AB12" s="844">
        <v>22</v>
      </c>
      <c r="AC12" s="844">
        <v>12</v>
      </c>
      <c r="AD12" s="844">
        <v>10</v>
      </c>
      <c r="AE12" s="844">
        <v>6</v>
      </c>
      <c r="AF12" s="844">
        <v>9</v>
      </c>
      <c r="AG12" s="844">
        <v>6</v>
      </c>
      <c r="AH12" s="844">
        <v>7</v>
      </c>
      <c r="AI12" s="844">
        <v>6</v>
      </c>
      <c r="AJ12" s="844">
        <v>23</v>
      </c>
      <c r="AK12" s="844">
        <v>11</v>
      </c>
      <c r="AL12" s="844">
        <v>8</v>
      </c>
      <c r="AM12" s="844">
        <v>10</v>
      </c>
      <c r="AN12" s="844">
        <v>22</v>
      </c>
      <c r="AO12" s="842"/>
      <c r="AP12" s="846">
        <v>20.7</v>
      </c>
      <c r="AQ12" s="846">
        <v>24.29</v>
      </c>
      <c r="AR12" s="846">
        <v>30.2</v>
      </c>
      <c r="AS12" s="846">
        <v>38.31</v>
      </c>
      <c r="AT12" s="846">
        <v>21.12</v>
      </c>
      <c r="AU12" s="849"/>
      <c r="AV12" s="844">
        <v>5</v>
      </c>
      <c r="AW12" s="844">
        <v>7</v>
      </c>
      <c r="AX12" s="844">
        <v>8</v>
      </c>
      <c r="AY12" s="844">
        <v>6</v>
      </c>
      <c r="AZ12" s="844">
        <v>9</v>
      </c>
      <c r="BA12" s="847"/>
      <c r="BB12" s="846">
        <v>18.5392312177779</v>
      </c>
      <c r="BC12" s="846">
        <v>0</v>
      </c>
      <c r="BD12" s="846">
        <v>0.10485694282152699</v>
      </c>
      <c r="BE12" s="852" t="s">
        <v>430</v>
      </c>
      <c r="BF12" s="906"/>
      <c r="BG12" s="852" t="s">
        <v>430</v>
      </c>
      <c r="BH12" s="847"/>
      <c r="BI12" s="846" t="s">
        <v>430</v>
      </c>
      <c r="BJ12" s="846" t="s">
        <v>430</v>
      </c>
      <c r="BK12" s="846" t="s">
        <v>430</v>
      </c>
      <c r="BL12" s="846" t="s">
        <v>430</v>
      </c>
      <c r="BM12" s="847"/>
      <c r="BN12" s="855" t="s">
        <v>6467</v>
      </c>
      <c r="BO12" s="855" t="s">
        <v>6468</v>
      </c>
      <c r="BP12" s="855" t="s">
        <v>430</v>
      </c>
      <c r="BQ12" s="855" t="s">
        <v>430</v>
      </c>
      <c r="BR12" s="855" t="s">
        <v>430</v>
      </c>
      <c r="BS12" s="842"/>
      <c r="BT12" s="856" t="s">
        <v>554</v>
      </c>
    </row>
    <row r="13" spans="1:72" s="428" customFormat="1" x14ac:dyDescent="0.25">
      <c r="A13" s="345" t="s">
        <v>6469</v>
      </c>
      <c r="B13" s="373"/>
      <c r="C13" s="719">
        <v>45303</v>
      </c>
      <c r="D13" s="373"/>
      <c r="E13" s="346">
        <v>5645.32</v>
      </c>
      <c r="F13" s="373"/>
      <c r="G13" s="347">
        <v>13.8096</v>
      </c>
      <c r="H13" s="374"/>
      <c r="I13" s="348">
        <v>-1.2238</v>
      </c>
      <c r="J13" s="348">
        <v>-4.7134</v>
      </c>
      <c r="K13" s="348">
        <v>-9.3506999999999998</v>
      </c>
      <c r="L13" s="348">
        <v>1.4345000000000001</v>
      </c>
      <c r="M13" s="348">
        <v>3.4226000000000001</v>
      </c>
      <c r="N13" s="350">
        <v>45.598700000000001</v>
      </c>
      <c r="O13" s="348">
        <v>39.899900000000002</v>
      </c>
      <c r="P13" s="348" t="s">
        <v>430</v>
      </c>
      <c r="Q13" s="348" t="s">
        <v>430</v>
      </c>
      <c r="R13" s="348" t="s">
        <v>430</v>
      </c>
      <c r="S13" s="348">
        <v>-2.4944999999999999</v>
      </c>
      <c r="T13" s="348">
        <v>5.5617999999999999</v>
      </c>
      <c r="U13" s="348">
        <v>23.038499999999999</v>
      </c>
      <c r="V13" s="348">
        <v>47.759500000000003</v>
      </c>
      <c r="W13" s="348">
        <v>-8.4450000000000003</v>
      </c>
      <c r="X13" s="348">
        <v>38.715000000000003</v>
      </c>
      <c r="Y13" s="374"/>
      <c r="Z13" s="346">
        <v>8</v>
      </c>
      <c r="AA13" s="346">
        <v>10</v>
      </c>
      <c r="AB13" s="346">
        <v>6</v>
      </c>
      <c r="AC13" s="346">
        <v>7</v>
      </c>
      <c r="AD13" s="346">
        <v>24</v>
      </c>
      <c r="AE13" s="346">
        <v>7</v>
      </c>
      <c r="AF13" s="346">
        <v>3</v>
      </c>
      <c r="AG13" s="346" t="s">
        <v>430</v>
      </c>
      <c r="AH13" s="346" t="s">
        <v>430</v>
      </c>
      <c r="AI13" s="346" t="s">
        <v>430</v>
      </c>
      <c r="AJ13" s="346">
        <v>5</v>
      </c>
      <c r="AK13" s="346">
        <v>24</v>
      </c>
      <c r="AL13" s="346">
        <v>19</v>
      </c>
      <c r="AM13" s="346">
        <v>4</v>
      </c>
      <c r="AN13" s="346">
        <v>7</v>
      </c>
      <c r="AO13" s="373"/>
      <c r="AP13" s="348" t="s">
        <v>430</v>
      </c>
      <c r="AQ13" s="348" t="s">
        <v>430</v>
      </c>
      <c r="AR13" s="348" t="s">
        <v>430</v>
      </c>
      <c r="AS13" s="348" t="s">
        <v>430</v>
      </c>
      <c r="AT13" s="348">
        <v>21.06</v>
      </c>
      <c r="AU13" s="351"/>
      <c r="AV13" s="346" t="s">
        <v>430</v>
      </c>
      <c r="AW13" s="346" t="s">
        <v>430</v>
      </c>
      <c r="AX13" s="346" t="s">
        <v>430</v>
      </c>
      <c r="AY13" s="346" t="s">
        <v>430</v>
      </c>
      <c r="AZ13" s="346">
        <v>11</v>
      </c>
      <c r="BA13" s="374"/>
      <c r="BB13" s="348">
        <v>19.918005026723598</v>
      </c>
      <c r="BC13" s="348">
        <v>0</v>
      </c>
      <c r="BD13" s="348">
        <v>0.12578240641751701</v>
      </c>
      <c r="BE13" s="375" t="s">
        <v>430</v>
      </c>
      <c r="BF13" s="479"/>
      <c r="BG13" s="375" t="s">
        <v>430</v>
      </c>
      <c r="BH13" s="374"/>
      <c r="BI13" s="348" t="s">
        <v>430</v>
      </c>
      <c r="BJ13" s="348" t="s">
        <v>430</v>
      </c>
      <c r="BK13" s="348" t="s">
        <v>430</v>
      </c>
      <c r="BL13" s="348" t="s">
        <v>430</v>
      </c>
      <c r="BM13" s="374"/>
      <c r="BN13" s="372" t="s">
        <v>6470</v>
      </c>
      <c r="BO13" s="372" t="s">
        <v>6471</v>
      </c>
      <c r="BP13" s="372" t="s">
        <v>430</v>
      </c>
      <c r="BQ13" s="372" t="s">
        <v>430</v>
      </c>
      <c r="BR13" s="372" t="s">
        <v>430</v>
      </c>
      <c r="BS13" s="373"/>
      <c r="BT13" s="354" t="s">
        <v>554</v>
      </c>
    </row>
    <row r="14" spans="1:72" s="428" customFormat="1" x14ac:dyDescent="0.25">
      <c r="A14" s="345" t="s">
        <v>6472</v>
      </c>
      <c r="B14" s="373"/>
      <c r="C14" s="719">
        <v>40492</v>
      </c>
      <c r="D14" s="373"/>
      <c r="E14" s="346">
        <v>5230.34</v>
      </c>
      <c r="F14" s="373"/>
      <c r="G14" s="347">
        <v>118.435</v>
      </c>
      <c r="H14" s="374"/>
      <c r="I14" s="348">
        <v>-1.2333000000000001</v>
      </c>
      <c r="J14" s="348">
        <v>-4.7526000000000002</v>
      </c>
      <c r="K14" s="348">
        <v>-9.4457000000000004</v>
      </c>
      <c r="L14" s="348">
        <v>1.3447</v>
      </c>
      <c r="M14" s="348">
        <v>4.2244999999999999</v>
      </c>
      <c r="N14" s="350">
        <v>45.4634</v>
      </c>
      <c r="O14" s="348">
        <v>39.675400000000003</v>
      </c>
      <c r="P14" s="348">
        <v>33.295699999999997</v>
      </c>
      <c r="Q14" s="348">
        <v>23.607199999999999</v>
      </c>
      <c r="R14" s="348">
        <v>14.826599999999999</v>
      </c>
      <c r="S14" s="348">
        <v>-2.9781</v>
      </c>
      <c r="T14" s="348">
        <v>6.9432</v>
      </c>
      <c r="U14" s="348">
        <v>23.182099999999998</v>
      </c>
      <c r="V14" s="348">
        <v>47.129300000000001</v>
      </c>
      <c r="W14" s="348">
        <v>-8.5327000000000002</v>
      </c>
      <c r="X14" s="348">
        <v>11.9567</v>
      </c>
      <c r="Y14" s="374"/>
      <c r="Z14" s="346">
        <v>17</v>
      </c>
      <c r="AA14" s="346">
        <v>19</v>
      </c>
      <c r="AB14" s="346">
        <v>21</v>
      </c>
      <c r="AC14" s="346">
        <v>23</v>
      </c>
      <c r="AD14" s="346">
        <v>20</v>
      </c>
      <c r="AE14" s="346">
        <v>11</v>
      </c>
      <c r="AF14" s="346">
        <v>10</v>
      </c>
      <c r="AG14" s="346">
        <v>10</v>
      </c>
      <c r="AH14" s="346">
        <v>6</v>
      </c>
      <c r="AI14" s="346">
        <v>11</v>
      </c>
      <c r="AJ14" s="346">
        <v>26</v>
      </c>
      <c r="AK14" s="346">
        <v>21</v>
      </c>
      <c r="AL14" s="346">
        <v>13</v>
      </c>
      <c r="AM14" s="346">
        <v>13</v>
      </c>
      <c r="AN14" s="346">
        <v>21</v>
      </c>
      <c r="AO14" s="373"/>
      <c r="AP14" s="348">
        <v>20.7</v>
      </c>
      <c r="AQ14" s="348">
        <v>24.31</v>
      </c>
      <c r="AR14" s="348">
        <v>30.21</v>
      </c>
      <c r="AS14" s="348">
        <v>38.26</v>
      </c>
      <c r="AT14" s="348">
        <v>20.91</v>
      </c>
      <c r="AU14" s="351"/>
      <c r="AV14" s="346">
        <v>5</v>
      </c>
      <c r="AW14" s="346">
        <v>6</v>
      </c>
      <c r="AX14" s="346">
        <v>7</v>
      </c>
      <c r="AY14" s="346">
        <v>9</v>
      </c>
      <c r="AZ14" s="346">
        <v>15</v>
      </c>
      <c r="BA14" s="374"/>
      <c r="BB14" s="348">
        <v>18.5503162578215</v>
      </c>
      <c r="BC14" s="348">
        <v>0</v>
      </c>
      <c r="BD14" s="348">
        <v>0.104678614824355</v>
      </c>
      <c r="BE14" s="375" t="s">
        <v>430</v>
      </c>
      <c r="BF14" s="479"/>
      <c r="BG14" s="375" t="s">
        <v>430</v>
      </c>
      <c r="BH14" s="374"/>
      <c r="BI14" s="348" t="s">
        <v>430</v>
      </c>
      <c r="BJ14" s="348" t="s">
        <v>430</v>
      </c>
      <c r="BK14" s="348" t="s">
        <v>430</v>
      </c>
      <c r="BL14" s="348" t="s">
        <v>430</v>
      </c>
      <c r="BM14" s="374"/>
      <c r="BN14" s="372" t="s">
        <v>5819</v>
      </c>
      <c r="BO14" s="372" t="s">
        <v>5820</v>
      </c>
      <c r="BP14" s="372" t="s">
        <v>430</v>
      </c>
      <c r="BQ14" s="372" t="s">
        <v>430</v>
      </c>
      <c r="BR14" s="372" t="s">
        <v>430</v>
      </c>
      <c r="BS14" s="373"/>
      <c r="BT14" s="354" t="s">
        <v>554</v>
      </c>
    </row>
    <row r="15" spans="1:72" s="428" customFormat="1" x14ac:dyDescent="0.25">
      <c r="A15" s="345" t="s">
        <v>6473</v>
      </c>
      <c r="B15" s="373"/>
      <c r="C15" s="719">
        <v>39182</v>
      </c>
      <c r="D15" s="373"/>
      <c r="E15" s="346">
        <v>4095.25</v>
      </c>
      <c r="F15" s="373"/>
      <c r="G15" s="347">
        <v>119.5527</v>
      </c>
      <c r="H15" s="374"/>
      <c r="I15" s="348">
        <v>-1.2418</v>
      </c>
      <c r="J15" s="348">
        <v>-4.7816000000000001</v>
      </c>
      <c r="K15" s="348">
        <v>-9.4859000000000009</v>
      </c>
      <c r="L15" s="348">
        <v>0.85660000000000003</v>
      </c>
      <c r="M15" s="348">
        <v>4.2401</v>
      </c>
      <c r="N15" s="350">
        <v>45.452199999999998</v>
      </c>
      <c r="O15" s="348">
        <v>39.979399999999998</v>
      </c>
      <c r="P15" s="348">
        <v>33.711300000000001</v>
      </c>
      <c r="Q15" s="348">
        <v>23.721</v>
      </c>
      <c r="R15" s="348">
        <v>15.118600000000001</v>
      </c>
      <c r="S15" s="348">
        <v>-2.1408999999999998</v>
      </c>
      <c r="T15" s="348">
        <v>7.9843999999999999</v>
      </c>
      <c r="U15" s="348">
        <v>23.904499999999999</v>
      </c>
      <c r="V15" s="348">
        <v>48.109699999999997</v>
      </c>
      <c r="W15" s="348">
        <v>-8.5670000000000002</v>
      </c>
      <c r="X15" s="348">
        <v>14.116</v>
      </c>
      <c r="Y15" s="374"/>
      <c r="Z15" s="346">
        <v>24</v>
      </c>
      <c r="AA15" s="346">
        <v>26</v>
      </c>
      <c r="AB15" s="346">
        <v>26</v>
      </c>
      <c r="AC15" s="346">
        <v>25</v>
      </c>
      <c r="AD15" s="346">
        <v>19</v>
      </c>
      <c r="AE15" s="346">
        <v>13</v>
      </c>
      <c r="AF15" s="346">
        <v>2</v>
      </c>
      <c r="AG15" s="346">
        <v>1</v>
      </c>
      <c r="AH15" s="346">
        <v>2</v>
      </c>
      <c r="AI15" s="346">
        <v>4</v>
      </c>
      <c r="AJ15" s="346">
        <v>4</v>
      </c>
      <c r="AK15" s="346">
        <v>4</v>
      </c>
      <c r="AL15" s="346">
        <v>3</v>
      </c>
      <c r="AM15" s="346">
        <v>2</v>
      </c>
      <c r="AN15" s="346">
        <v>26</v>
      </c>
      <c r="AO15" s="373"/>
      <c r="AP15" s="348">
        <v>20.74</v>
      </c>
      <c r="AQ15" s="348">
        <v>24.41</v>
      </c>
      <c r="AR15" s="348">
        <v>30.48</v>
      </c>
      <c r="AS15" s="348">
        <v>38.58</v>
      </c>
      <c r="AT15" s="348">
        <v>20.66</v>
      </c>
      <c r="AU15" s="351"/>
      <c r="AV15" s="346">
        <v>4</v>
      </c>
      <c r="AW15" s="346">
        <v>2</v>
      </c>
      <c r="AX15" s="346">
        <v>2</v>
      </c>
      <c r="AY15" s="346">
        <v>1</v>
      </c>
      <c r="AZ15" s="346">
        <v>20</v>
      </c>
      <c r="BA15" s="374"/>
      <c r="BB15" s="348">
        <v>19.172972634674601</v>
      </c>
      <c r="BC15" s="348">
        <v>0.96651657389919599</v>
      </c>
      <c r="BD15" s="348">
        <v>0.103018366651278</v>
      </c>
      <c r="BE15" s="375">
        <v>-1.8659566688028499E-3</v>
      </c>
      <c r="BF15" s="479"/>
      <c r="BG15" s="375">
        <v>9.6814</v>
      </c>
      <c r="BH15" s="374"/>
      <c r="BI15" s="348" t="s">
        <v>430</v>
      </c>
      <c r="BJ15" s="348" t="s">
        <v>430</v>
      </c>
      <c r="BK15" s="348" t="s">
        <v>430</v>
      </c>
      <c r="BL15" s="348" t="s">
        <v>430</v>
      </c>
      <c r="BM15" s="374"/>
      <c r="BN15" s="372" t="s">
        <v>6474</v>
      </c>
      <c r="BO15" s="372" t="s">
        <v>6475</v>
      </c>
      <c r="BP15" s="372" t="s">
        <v>430</v>
      </c>
      <c r="BQ15" s="372" t="s">
        <v>430</v>
      </c>
      <c r="BR15" s="372" t="s">
        <v>430</v>
      </c>
      <c r="BS15" s="373"/>
      <c r="BT15" s="354" t="s">
        <v>554</v>
      </c>
    </row>
    <row r="16" spans="1:72" s="428" customFormat="1" x14ac:dyDescent="0.25">
      <c r="A16" s="345" t="s">
        <v>6476</v>
      </c>
      <c r="B16" s="373"/>
      <c r="C16" s="719">
        <v>44977</v>
      </c>
      <c r="D16" s="373"/>
      <c r="E16" s="346">
        <v>3182.46</v>
      </c>
      <c r="F16" s="373"/>
      <c r="G16" s="347">
        <v>138.1379</v>
      </c>
      <c r="H16" s="374"/>
      <c r="I16" s="348">
        <v>-1.2285999999999999</v>
      </c>
      <c r="J16" s="348">
        <v>-4.7316000000000003</v>
      </c>
      <c r="K16" s="348">
        <v>-9.3871000000000002</v>
      </c>
      <c r="L16" s="348">
        <v>1.4315</v>
      </c>
      <c r="M16" s="348">
        <v>4.3952</v>
      </c>
      <c r="N16" s="350">
        <v>45.5396</v>
      </c>
      <c r="O16" s="348">
        <v>39.642699999999998</v>
      </c>
      <c r="P16" s="348">
        <v>33.381399999999999</v>
      </c>
      <c r="Q16" s="348" t="s">
        <v>430</v>
      </c>
      <c r="R16" s="348" t="s">
        <v>430</v>
      </c>
      <c r="S16" s="348">
        <v>-2.9093</v>
      </c>
      <c r="T16" s="348">
        <v>7.0971000000000002</v>
      </c>
      <c r="U16" s="348">
        <v>23.289300000000001</v>
      </c>
      <c r="V16" s="348">
        <v>47.191200000000002</v>
      </c>
      <c r="W16" s="348">
        <v>-8.4779</v>
      </c>
      <c r="X16" s="348">
        <v>30.645600000000002</v>
      </c>
      <c r="Y16" s="374"/>
      <c r="Z16" s="346">
        <v>12</v>
      </c>
      <c r="AA16" s="346">
        <v>14</v>
      </c>
      <c r="AB16" s="346">
        <v>13</v>
      </c>
      <c r="AC16" s="346">
        <v>8</v>
      </c>
      <c r="AD16" s="346">
        <v>5</v>
      </c>
      <c r="AE16" s="346">
        <v>10</v>
      </c>
      <c r="AF16" s="346">
        <v>11</v>
      </c>
      <c r="AG16" s="346">
        <v>4</v>
      </c>
      <c r="AH16" s="346" t="s">
        <v>430</v>
      </c>
      <c r="AI16" s="346" t="s">
        <v>430</v>
      </c>
      <c r="AJ16" s="346">
        <v>16</v>
      </c>
      <c r="AK16" s="346">
        <v>8</v>
      </c>
      <c r="AL16" s="346">
        <v>10</v>
      </c>
      <c r="AM16" s="346">
        <v>12</v>
      </c>
      <c r="AN16" s="346">
        <v>13</v>
      </c>
      <c r="AO16" s="373"/>
      <c r="AP16" s="348" t="s">
        <v>430</v>
      </c>
      <c r="AQ16" s="348" t="s">
        <v>430</v>
      </c>
      <c r="AR16" s="348" t="s">
        <v>430</v>
      </c>
      <c r="AS16" s="348">
        <v>38.28</v>
      </c>
      <c r="AT16" s="348">
        <v>21.15</v>
      </c>
      <c r="AU16" s="351"/>
      <c r="AV16" s="346" t="s">
        <v>430</v>
      </c>
      <c r="AW16" s="346" t="s">
        <v>430</v>
      </c>
      <c r="AX16" s="346" t="s">
        <v>430</v>
      </c>
      <c r="AY16" s="346">
        <v>8</v>
      </c>
      <c r="AZ16" s="346">
        <v>8</v>
      </c>
      <c r="BA16" s="374"/>
      <c r="BB16" s="348">
        <v>18.412933662189801</v>
      </c>
      <c r="BC16" s="348">
        <v>0</v>
      </c>
      <c r="BD16" s="348">
        <v>0.105685061553173</v>
      </c>
      <c r="BE16" s="375" t="s">
        <v>430</v>
      </c>
      <c r="BF16" s="479"/>
      <c r="BG16" s="375" t="s">
        <v>430</v>
      </c>
      <c r="BH16" s="374"/>
      <c r="BI16" s="348" t="s">
        <v>430</v>
      </c>
      <c r="BJ16" s="348" t="s">
        <v>430</v>
      </c>
      <c r="BK16" s="348" t="s">
        <v>430</v>
      </c>
      <c r="BL16" s="348" t="s">
        <v>430</v>
      </c>
      <c r="BM16" s="374"/>
      <c r="BN16" s="372" t="s">
        <v>6477</v>
      </c>
      <c r="BO16" s="372" t="s">
        <v>6478</v>
      </c>
      <c r="BP16" s="372" t="s">
        <v>430</v>
      </c>
      <c r="BQ16" s="372" t="s">
        <v>430</v>
      </c>
      <c r="BR16" s="372" t="s">
        <v>430</v>
      </c>
      <c r="BS16" s="373"/>
      <c r="BT16" s="354" t="s">
        <v>554</v>
      </c>
    </row>
    <row r="17" spans="1:72" s="428" customFormat="1" x14ac:dyDescent="0.25">
      <c r="A17" s="345" t="s">
        <v>6479</v>
      </c>
      <c r="B17" s="373"/>
      <c r="C17" s="719">
        <v>40676</v>
      </c>
      <c r="D17" s="373"/>
      <c r="E17" s="346">
        <v>2787.36</v>
      </c>
      <c r="F17" s="373"/>
      <c r="G17" s="347">
        <v>124.949</v>
      </c>
      <c r="H17" s="374"/>
      <c r="I17" s="348">
        <v>-1.2356</v>
      </c>
      <c r="J17" s="348">
        <v>-4.7580999999999998</v>
      </c>
      <c r="K17" s="348">
        <v>-9.4380000000000006</v>
      </c>
      <c r="L17" s="348">
        <v>1.4367000000000001</v>
      </c>
      <c r="M17" s="348">
        <v>4.4038000000000004</v>
      </c>
      <c r="N17" s="350">
        <v>45.8294</v>
      </c>
      <c r="O17" s="348">
        <v>39.824599999999997</v>
      </c>
      <c r="P17" s="348">
        <v>33.312399999999997</v>
      </c>
      <c r="Q17" s="348">
        <v>23.614100000000001</v>
      </c>
      <c r="R17" s="348">
        <v>15.141299999999999</v>
      </c>
      <c r="S17" s="348">
        <v>-2.5299999999999998</v>
      </c>
      <c r="T17" s="348">
        <v>7.1262999999999996</v>
      </c>
      <c r="U17" s="348">
        <v>23.420400000000001</v>
      </c>
      <c r="V17" s="348">
        <v>47.498199999999997</v>
      </c>
      <c r="W17" s="348">
        <v>-8.5237999999999996</v>
      </c>
      <c r="X17" s="348">
        <v>12.0715</v>
      </c>
      <c r="Y17" s="374"/>
      <c r="Z17" s="346">
        <v>19</v>
      </c>
      <c r="AA17" s="346">
        <v>21</v>
      </c>
      <c r="AB17" s="346">
        <v>19</v>
      </c>
      <c r="AC17" s="346">
        <v>6</v>
      </c>
      <c r="AD17" s="346">
        <v>4</v>
      </c>
      <c r="AE17" s="346">
        <v>2</v>
      </c>
      <c r="AF17" s="346">
        <v>6</v>
      </c>
      <c r="AG17" s="346">
        <v>8</v>
      </c>
      <c r="AH17" s="346">
        <v>5</v>
      </c>
      <c r="AI17" s="346">
        <v>3</v>
      </c>
      <c r="AJ17" s="346">
        <v>8</v>
      </c>
      <c r="AK17" s="346">
        <v>6</v>
      </c>
      <c r="AL17" s="346">
        <v>5</v>
      </c>
      <c r="AM17" s="346">
        <v>7</v>
      </c>
      <c r="AN17" s="346">
        <v>19</v>
      </c>
      <c r="AO17" s="373"/>
      <c r="AP17" s="348">
        <v>20.76</v>
      </c>
      <c r="AQ17" s="348">
        <v>24.35</v>
      </c>
      <c r="AR17" s="348">
        <v>30.26</v>
      </c>
      <c r="AS17" s="348">
        <v>38.409999999999997</v>
      </c>
      <c r="AT17" s="348">
        <v>21.39</v>
      </c>
      <c r="AU17" s="351"/>
      <c r="AV17" s="346">
        <v>3</v>
      </c>
      <c r="AW17" s="346">
        <v>4</v>
      </c>
      <c r="AX17" s="346">
        <v>4</v>
      </c>
      <c r="AY17" s="346">
        <v>5</v>
      </c>
      <c r="AZ17" s="346">
        <v>3</v>
      </c>
      <c r="BA17" s="374"/>
      <c r="BB17" s="348">
        <v>18.501216012838501</v>
      </c>
      <c r="BC17" s="348">
        <v>0.91878453597321996</v>
      </c>
      <c r="BD17" s="348">
        <v>0.105096967342809</v>
      </c>
      <c r="BE17" s="375">
        <v>6.5024513678722196E-2</v>
      </c>
      <c r="BF17" s="479"/>
      <c r="BG17" s="375">
        <v>9.6235999999999997</v>
      </c>
      <c r="BH17" s="374"/>
      <c r="BI17" s="348" t="s">
        <v>430</v>
      </c>
      <c r="BJ17" s="348" t="s">
        <v>430</v>
      </c>
      <c r="BK17" s="348" t="s">
        <v>430</v>
      </c>
      <c r="BL17" s="348" t="s">
        <v>430</v>
      </c>
      <c r="BM17" s="374"/>
      <c r="BN17" s="372" t="s">
        <v>6480</v>
      </c>
      <c r="BO17" s="372" t="s">
        <v>6481</v>
      </c>
      <c r="BP17" s="372" t="s">
        <v>430</v>
      </c>
      <c r="BQ17" s="372" t="s">
        <v>430</v>
      </c>
      <c r="BR17" s="372" t="s">
        <v>430</v>
      </c>
      <c r="BS17" s="373"/>
      <c r="BT17" s="354" t="s">
        <v>554</v>
      </c>
    </row>
    <row r="18" spans="1:72" s="428" customFormat="1" x14ac:dyDescent="0.25">
      <c r="A18" s="345" t="s">
        <v>6482</v>
      </c>
      <c r="B18" s="373"/>
      <c r="C18" s="719">
        <v>45044</v>
      </c>
      <c r="D18" s="373"/>
      <c r="E18" s="346">
        <v>2370.02</v>
      </c>
      <c r="F18" s="373"/>
      <c r="G18" s="347">
        <v>138.03649999999999</v>
      </c>
      <c r="H18" s="374"/>
      <c r="I18" s="348">
        <v>-1.2305999999999999</v>
      </c>
      <c r="J18" s="348">
        <v>-4.7416999999999998</v>
      </c>
      <c r="K18" s="348">
        <v>-9.4098000000000006</v>
      </c>
      <c r="L18" s="348">
        <v>1.4296</v>
      </c>
      <c r="M18" s="348">
        <v>4.3761999999999999</v>
      </c>
      <c r="N18" s="350">
        <v>45.634700000000002</v>
      </c>
      <c r="O18" s="348">
        <v>39.624099999999999</v>
      </c>
      <c r="P18" s="348">
        <v>33.305399999999999</v>
      </c>
      <c r="Q18" s="348" t="s">
        <v>430</v>
      </c>
      <c r="R18" s="348" t="s">
        <v>430</v>
      </c>
      <c r="S18" s="348">
        <v>-2.5266000000000002</v>
      </c>
      <c r="T18" s="348">
        <v>7.0925000000000002</v>
      </c>
      <c r="U18" s="348">
        <v>23.352399999999999</v>
      </c>
      <c r="V18" s="348">
        <v>47.295000000000002</v>
      </c>
      <c r="W18" s="348">
        <v>-8.4974000000000007</v>
      </c>
      <c r="X18" s="348">
        <v>30.280100000000001</v>
      </c>
      <c r="Y18" s="374"/>
      <c r="Z18" s="346">
        <v>13</v>
      </c>
      <c r="AA18" s="346">
        <v>15</v>
      </c>
      <c r="AB18" s="346">
        <v>15</v>
      </c>
      <c r="AC18" s="346">
        <v>9</v>
      </c>
      <c r="AD18" s="346">
        <v>7</v>
      </c>
      <c r="AE18" s="346">
        <v>5</v>
      </c>
      <c r="AF18" s="346">
        <v>12</v>
      </c>
      <c r="AG18" s="346">
        <v>9</v>
      </c>
      <c r="AH18" s="346" t="s">
        <v>430</v>
      </c>
      <c r="AI18" s="346" t="s">
        <v>430</v>
      </c>
      <c r="AJ18" s="346">
        <v>7</v>
      </c>
      <c r="AK18" s="346">
        <v>9</v>
      </c>
      <c r="AL18" s="346">
        <v>7</v>
      </c>
      <c r="AM18" s="346">
        <v>9</v>
      </c>
      <c r="AN18" s="346">
        <v>15</v>
      </c>
      <c r="AO18" s="373"/>
      <c r="AP18" s="348" t="s">
        <v>430</v>
      </c>
      <c r="AQ18" s="348" t="s">
        <v>430</v>
      </c>
      <c r="AR18" s="348" t="s">
        <v>430</v>
      </c>
      <c r="AS18" s="348">
        <v>38.24</v>
      </c>
      <c r="AT18" s="348">
        <v>21.28</v>
      </c>
      <c r="AU18" s="351"/>
      <c r="AV18" s="346" t="s">
        <v>430</v>
      </c>
      <c r="AW18" s="346" t="s">
        <v>430</v>
      </c>
      <c r="AX18" s="346" t="s">
        <v>430</v>
      </c>
      <c r="AY18" s="346">
        <v>10</v>
      </c>
      <c r="AZ18" s="346">
        <v>4</v>
      </c>
      <c r="BA18" s="374"/>
      <c r="BB18" s="348">
        <v>18.4203346686425</v>
      </c>
      <c r="BC18" s="348">
        <v>0.91486593845744302</v>
      </c>
      <c r="BD18" s="348">
        <v>0.105376049529348</v>
      </c>
      <c r="BE18" s="375">
        <v>6.9680508040094E-2</v>
      </c>
      <c r="BF18" s="479"/>
      <c r="BG18" s="375">
        <v>4.5960000000000001</v>
      </c>
      <c r="BH18" s="374"/>
      <c r="BI18" s="348" t="s">
        <v>430</v>
      </c>
      <c r="BJ18" s="348" t="s">
        <v>430</v>
      </c>
      <c r="BK18" s="348" t="s">
        <v>430</v>
      </c>
      <c r="BL18" s="348" t="s">
        <v>430</v>
      </c>
      <c r="BM18" s="374"/>
      <c r="BN18" s="372" t="s">
        <v>5748</v>
      </c>
      <c r="BO18" s="372" t="s">
        <v>5749</v>
      </c>
      <c r="BP18" s="372" t="s">
        <v>430</v>
      </c>
      <c r="BQ18" s="372" t="s">
        <v>430</v>
      </c>
      <c r="BR18" s="372" t="s">
        <v>430</v>
      </c>
      <c r="BS18" s="373"/>
      <c r="BT18" s="354" t="s">
        <v>554</v>
      </c>
    </row>
    <row r="19" spans="1:72" s="428" customFormat="1" x14ac:dyDescent="0.25">
      <c r="A19" s="345" t="s">
        <v>6483</v>
      </c>
      <c r="B19" s="373"/>
      <c r="C19" s="719">
        <v>45348</v>
      </c>
      <c r="D19" s="373"/>
      <c r="E19" s="346">
        <v>2203.58</v>
      </c>
      <c r="F19" s="373"/>
      <c r="G19" s="347">
        <v>22.638999999999999</v>
      </c>
      <c r="H19" s="374"/>
      <c r="I19" s="348" t="s">
        <v>430</v>
      </c>
      <c r="J19" s="348">
        <v>-3.6145999999999998</v>
      </c>
      <c r="K19" s="348">
        <v>-8.3794000000000004</v>
      </c>
      <c r="L19" s="348">
        <v>2.6707000000000001</v>
      </c>
      <c r="M19" s="348">
        <v>5.6234000000000002</v>
      </c>
      <c r="N19" s="350">
        <v>47.585000000000001</v>
      </c>
      <c r="O19" s="348">
        <v>40.616199999999999</v>
      </c>
      <c r="P19" s="348" t="s">
        <v>430</v>
      </c>
      <c r="Q19" s="348" t="s">
        <v>430</v>
      </c>
      <c r="R19" s="348" t="s">
        <v>430</v>
      </c>
      <c r="S19" s="348">
        <v>-1.3855999999999999</v>
      </c>
      <c r="T19" s="348">
        <v>8.3984000000000005</v>
      </c>
      <c r="U19" s="348">
        <v>24.9255</v>
      </c>
      <c r="V19" s="348">
        <v>49.096800000000002</v>
      </c>
      <c r="W19" s="348">
        <v>-7.4592000000000001</v>
      </c>
      <c r="X19" s="348">
        <v>42.150599999999997</v>
      </c>
      <c r="Y19" s="374"/>
      <c r="Z19" s="346" t="s">
        <v>430</v>
      </c>
      <c r="AA19" s="346">
        <v>2</v>
      </c>
      <c r="AB19" s="346">
        <v>2</v>
      </c>
      <c r="AC19" s="346">
        <v>3</v>
      </c>
      <c r="AD19" s="346">
        <v>2</v>
      </c>
      <c r="AE19" s="346">
        <v>1</v>
      </c>
      <c r="AF19" s="346">
        <v>1</v>
      </c>
      <c r="AG19" s="346" t="s">
        <v>430</v>
      </c>
      <c r="AH19" s="346" t="s">
        <v>430</v>
      </c>
      <c r="AI19" s="346" t="s">
        <v>430</v>
      </c>
      <c r="AJ19" s="346">
        <v>1</v>
      </c>
      <c r="AK19" s="346">
        <v>2</v>
      </c>
      <c r="AL19" s="346">
        <v>1</v>
      </c>
      <c r="AM19" s="346">
        <v>1</v>
      </c>
      <c r="AN19" s="346">
        <v>2</v>
      </c>
      <c r="AO19" s="373"/>
      <c r="AP19" s="348" t="s">
        <v>430</v>
      </c>
      <c r="AQ19" s="348" t="s">
        <v>430</v>
      </c>
      <c r="AR19" s="348" t="s">
        <v>430</v>
      </c>
      <c r="AS19" s="348" t="s">
        <v>430</v>
      </c>
      <c r="AT19" s="348">
        <v>24.29</v>
      </c>
      <c r="AU19" s="351"/>
      <c r="AV19" s="346" t="s">
        <v>430</v>
      </c>
      <c r="AW19" s="346" t="s">
        <v>430</v>
      </c>
      <c r="AX19" s="346" t="s">
        <v>430</v>
      </c>
      <c r="AY19" s="346" t="s">
        <v>430</v>
      </c>
      <c r="AZ19" s="346">
        <v>1</v>
      </c>
      <c r="BA19" s="374"/>
      <c r="BB19" s="348">
        <v>20.383002367039499</v>
      </c>
      <c r="BC19" s="348">
        <v>0</v>
      </c>
      <c r="BD19" s="348">
        <v>0.12532287312304199</v>
      </c>
      <c r="BE19" s="375" t="s">
        <v>430</v>
      </c>
      <c r="BF19" s="479"/>
      <c r="BG19" s="375" t="s">
        <v>430</v>
      </c>
      <c r="BH19" s="374"/>
      <c r="BI19" s="348" t="s">
        <v>430</v>
      </c>
      <c r="BJ19" s="348" t="s">
        <v>430</v>
      </c>
      <c r="BK19" s="348" t="s">
        <v>430</v>
      </c>
      <c r="BL19" s="348" t="s">
        <v>430</v>
      </c>
      <c r="BM19" s="374"/>
      <c r="BN19" s="372" t="s">
        <v>5739</v>
      </c>
      <c r="BO19" s="372" t="s">
        <v>5740</v>
      </c>
      <c r="BP19" s="372" t="s">
        <v>430</v>
      </c>
      <c r="BQ19" s="372" t="s">
        <v>430</v>
      </c>
      <c r="BR19" s="372" t="s">
        <v>430</v>
      </c>
      <c r="BS19" s="373"/>
      <c r="BT19" s="354" t="s">
        <v>554</v>
      </c>
    </row>
    <row r="20" spans="1:72" s="428" customFormat="1" x14ac:dyDescent="0.25">
      <c r="A20" s="345" t="s">
        <v>6484</v>
      </c>
      <c r="B20" s="373"/>
      <c r="C20" s="719">
        <v>45866</v>
      </c>
      <c r="D20" s="373"/>
      <c r="E20" s="346">
        <v>1739</v>
      </c>
      <c r="F20" s="373"/>
      <c r="G20" s="347">
        <v>140.60470000000001</v>
      </c>
      <c r="H20" s="374"/>
      <c r="I20" s="348">
        <v>-1.2232000000000001</v>
      </c>
      <c r="J20" s="348">
        <v>-4.7130000000000001</v>
      </c>
      <c r="K20" s="348">
        <v>-9.3625000000000007</v>
      </c>
      <c r="L20" s="348">
        <v>1.3755999999999999</v>
      </c>
      <c r="M20" s="348">
        <v>4.2671000000000001</v>
      </c>
      <c r="N20" s="350" t="s">
        <v>430</v>
      </c>
      <c r="O20" s="348" t="s">
        <v>430</v>
      </c>
      <c r="P20" s="348" t="s">
        <v>430</v>
      </c>
      <c r="Q20" s="348" t="s">
        <v>430</v>
      </c>
      <c r="R20" s="348" t="s">
        <v>430</v>
      </c>
      <c r="S20" s="348">
        <v>-2.9394999999999998</v>
      </c>
      <c r="T20" s="348">
        <v>6.9549000000000003</v>
      </c>
      <c r="U20" s="348">
        <v>22.9558</v>
      </c>
      <c r="V20" s="348" t="s">
        <v>430</v>
      </c>
      <c r="W20" s="348">
        <v>-8.4537999999999993</v>
      </c>
      <c r="X20" s="348">
        <v>43.401000000000003</v>
      </c>
      <c r="Y20" s="374"/>
      <c r="Z20" s="346">
        <v>5</v>
      </c>
      <c r="AA20" s="346">
        <v>9</v>
      </c>
      <c r="AB20" s="346">
        <v>9</v>
      </c>
      <c r="AC20" s="346">
        <v>21</v>
      </c>
      <c r="AD20" s="346">
        <v>17</v>
      </c>
      <c r="AE20" s="346" t="s">
        <v>430</v>
      </c>
      <c r="AF20" s="346" t="s">
        <v>430</v>
      </c>
      <c r="AG20" s="346" t="s">
        <v>430</v>
      </c>
      <c r="AH20" s="346" t="s">
        <v>430</v>
      </c>
      <c r="AI20" s="346" t="s">
        <v>430</v>
      </c>
      <c r="AJ20" s="346">
        <v>21</v>
      </c>
      <c r="AK20" s="346">
        <v>19</v>
      </c>
      <c r="AL20" s="346">
        <v>21</v>
      </c>
      <c r="AM20" s="346" t="s">
        <v>430</v>
      </c>
      <c r="AN20" s="346">
        <v>10</v>
      </c>
      <c r="AO20" s="373"/>
      <c r="AP20" s="348" t="s">
        <v>430</v>
      </c>
      <c r="AQ20" s="348" t="s">
        <v>430</v>
      </c>
      <c r="AR20" s="348" t="s">
        <v>430</v>
      </c>
      <c r="AS20" s="348" t="s">
        <v>430</v>
      </c>
      <c r="AT20" s="348" t="s">
        <v>430</v>
      </c>
      <c r="AU20" s="351"/>
      <c r="AV20" s="346" t="s">
        <v>430</v>
      </c>
      <c r="AW20" s="346" t="s">
        <v>430</v>
      </c>
      <c r="AX20" s="346" t="s">
        <v>430</v>
      </c>
      <c r="AY20" s="346" t="s">
        <v>430</v>
      </c>
      <c r="AZ20" s="346" t="s">
        <v>430</v>
      </c>
      <c r="BA20" s="374"/>
      <c r="BB20" s="348">
        <v>29.969053952209901</v>
      </c>
      <c r="BC20" s="348">
        <v>0</v>
      </c>
      <c r="BD20" s="348">
        <v>0.11537949115134</v>
      </c>
      <c r="BE20" s="375" t="s">
        <v>430</v>
      </c>
      <c r="BF20" s="479"/>
      <c r="BG20" s="375" t="s">
        <v>430</v>
      </c>
      <c r="BH20" s="374"/>
      <c r="BI20" s="348" t="s">
        <v>430</v>
      </c>
      <c r="BJ20" s="348" t="s">
        <v>430</v>
      </c>
      <c r="BK20" s="348" t="s">
        <v>430</v>
      </c>
      <c r="BL20" s="348" t="s">
        <v>430</v>
      </c>
      <c r="BM20" s="374"/>
      <c r="BN20" s="372" t="s">
        <v>6485</v>
      </c>
      <c r="BO20" s="372" t="s">
        <v>6486</v>
      </c>
      <c r="BP20" s="372" t="s">
        <v>430</v>
      </c>
      <c r="BQ20" s="372" t="s">
        <v>430</v>
      </c>
      <c r="BR20" s="372" t="s">
        <v>430</v>
      </c>
      <c r="BS20" s="373"/>
      <c r="BT20" s="354" t="s">
        <v>554</v>
      </c>
    </row>
    <row r="21" spans="1:72" s="428" customFormat="1" x14ac:dyDescent="0.25">
      <c r="A21" s="345" t="s">
        <v>6487</v>
      </c>
      <c r="B21" s="373"/>
      <c r="C21" s="719">
        <v>45237</v>
      </c>
      <c r="D21" s="373"/>
      <c r="E21" s="346">
        <v>1618.21</v>
      </c>
      <c r="F21" s="373"/>
      <c r="G21" s="347">
        <v>142.01740000000001</v>
      </c>
      <c r="H21" s="374"/>
      <c r="I21" s="348">
        <v>-1.2257</v>
      </c>
      <c r="J21" s="348">
        <v>-4.7214</v>
      </c>
      <c r="K21" s="348">
        <v>-9.3714999999999993</v>
      </c>
      <c r="L21" s="348">
        <v>1.4048</v>
      </c>
      <c r="M21" s="348">
        <v>4.3316999999999997</v>
      </c>
      <c r="N21" s="350">
        <v>45.2575</v>
      </c>
      <c r="O21" s="348">
        <v>39.361400000000003</v>
      </c>
      <c r="P21" s="348" t="s">
        <v>430</v>
      </c>
      <c r="Q21" s="348" t="s">
        <v>430</v>
      </c>
      <c r="R21" s="348" t="s">
        <v>430</v>
      </c>
      <c r="S21" s="348">
        <v>-2.9220999999999999</v>
      </c>
      <c r="T21" s="348">
        <v>7.0289999999999999</v>
      </c>
      <c r="U21" s="348">
        <v>23.154800000000002</v>
      </c>
      <c r="V21" s="348">
        <v>46.900700000000001</v>
      </c>
      <c r="W21" s="348">
        <v>-8.4624000000000006</v>
      </c>
      <c r="X21" s="348">
        <v>36.732999999999997</v>
      </c>
      <c r="Y21" s="374"/>
      <c r="Z21" s="346">
        <v>9</v>
      </c>
      <c r="AA21" s="346">
        <v>11</v>
      </c>
      <c r="AB21" s="346">
        <v>11</v>
      </c>
      <c r="AC21" s="346">
        <v>18</v>
      </c>
      <c r="AD21" s="346">
        <v>12</v>
      </c>
      <c r="AE21" s="346">
        <v>16</v>
      </c>
      <c r="AF21" s="346">
        <v>17</v>
      </c>
      <c r="AG21" s="346" t="s">
        <v>430</v>
      </c>
      <c r="AH21" s="346" t="s">
        <v>430</v>
      </c>
      <c r="AI21" s="346" t="s">
        <v>430</v>
      </c>
      <c r="AJ21" s="346">
        <v>19</v>
      </c>
      <c r="AK21" s="346">
        <v>15</v>
      </c>
      <c r="AL21" s="346">
        <v>14</v>
      </c>
      <c r="AM21" s="346">
        <v>16</v>
      </c>
      <c r="AN21" s="346">
        <v>11</v>
      </c>
      <c r="AO21" s="373"/>
      <c r="AP21" s="348" t="s">
        <v>430</v>
      </c>
      <c r="AQ21" s="348" t="s">
        <v>430</v>
      </c>
      <c r="AR21" s="348" t="s">
        <v>430</v>
      </c>
      <c r="AS21" s="348" t="s">
        <v>430</v>
      </c>
      <c r="AT21" s="348">
        <v>20.96</v>
      </c>
      <c r="AU21" s="351"/>
      <c r="AV21" s="346" t="s">
        <v>430</v>
      </c>
      <c r="AW21" s="346" t="s">
        <v>430</v>
      </c>
      <c r="AX21" s="346" t="s">
        <v>430</v>
      </c>
      <c r="AY21" s="346" t="s">
        <v>430</v>
      </c>
      <c r="AZ21" s="346">
        <v>13</v>
      </c>
      <c r="BA21" s="374"/>
      <c r="BB21" s="348">
        <v>19.5196763417187</v>
      </c>
      <c r="BC21" s="348">
        <v>0</v>
      </c>
      <c r="BD21" s="348">
        <v>0.120301283685322</v>
      </c>
      <c r="BE21" s="375" t="s">
        <v>430</v>
      </c>
      <c r="BF21" s="479"/>
      <c r="BG21" s="375" t="s">
        <v>430</v>
      </c>
      <c r="BH21" s="374"/>
      <c r="BI21" s="348" t="s">
        <v>430</v>
      </c>
      <c r="BJ21" s="348" t="s">
        <v>430</v>
      </c>
      <c r="BK21" s="348" t="s">
        <v>430</v>
      </c>
      <c r="BL21" s="348" t="s">
        <v>430</v>
      </c>
      <c r="BM21" s="374"/>
      <c r="BN21" s="372" t="s">
        <v>6488</v>
      </c>
      <c r="BO21" s="372" t="s">
        <v>6489</v>
      </c>
      <c r="BP21" s="372" t="s">
        <v>430</v>
      </c>
      <c r="BQ21" s="372" t="s">
        <v>430</v>
      </c>
      <c r="BR21" s="372" t="s">
        <v>430</v>
      </c>
      <c r="BS21" s="373"/>
      <c r="BT21" s="354" t="s">
        <v>554</v>
      </c>
    </row>
    <row r="22" spans="1:72" s="428" customFormat="1" x14ac:dyDescent="0.25">
      <c r="A22" s="345" t="s">
        <v>6490</v>
      </c>
      <c r="B22" s="373"/>
      <c r="C22" s="719">
        <v>40856</v>
      </c>
      <c r="D22" s="373"/>
      <c r="E22" s="346">
        <v>1374.06</v>
      </c>
      <c r="F22" s="373"/>
      <c r="G22" s="347">
        <v>128.0341</v>
      </c>
      <c r="H22" s="374"/>
      <c r="I22" s="348">
        <v>-1.2321</v>
      </c>
      <c r="J22" s="348">
        <v>-4.7453000000000003</v>
      </c>
      <c r="K22" s="348">
        <v>-9.4144000000000005</v>
      </c>
      <c r="L22" s="348">
        <v>1.7098</v>
      </c>
      <c r="M22" s="348">
        <v>4.4528999999999996</v>
      </c>
      <c r="N22" s="350">
        <v>45.426600000000001</v>
      </c>
      <c r="O22" s="348">
        <v>39.7652</v>
      </c>
      <c r="P22" s="348">
        <v>33.6265</v>
      </c>
      <c r="Q22" s="348">
        <v>23.991599999999998</v>
      </c>
      <c r="R22" s="348">
        <v>15.405200000000001</v>
      </c>
      <c r="S22" s="348">
        <v>-1.7157</v>
      </c>
      <c r="T22" s="348">
        <v>8.1638000000000002</v>
      </c>
      <c r="U22" s="348">
        <v>23.728100000000001</v>
      </c>
      <c r="V22" s="348">
        <v>48.065199999999997</v>
      </c>
      <c r="W22" s="348">
        <v>-8.5020000000000007</v>
      </c>
      <c r="X22" s="348">
        <v>10.677099999999999</v>
      </c>
      <c r="Y22" s="374"/>
      <c r="Z22" s="346">
        <v>14</v>
      </c>
      <c r="AA22" s="346">
        <v>16</v>
      </c>
      <c r="AB22" s="346">
        <v>16</v>
      </c>
      <c r="AC22" s="346">
        <v>4</v>
      </c>
      <c r="AD22" s="346">
        <v>3</v>
      </c>
      <c r="AE22" s="346">
        <v>14</v>
      </c>
      <c r="AF22" s="346">
        <v>7</v>
      </c>
      <c r="AG22" s="346">
        <v>2</v>
      </c>
      <c r="AH22" s="346">
        <v>1</v>
      </c>
      <c r="AI22" s="346">
        <v>1</v>
      </c>
      <c r="AJ22" s="346">
        <v>3</v>
      </c>
      <c r="AK22" s="346">
        <v>3</v>
      </c>
      <c r="AL22" s="346">
        <v>4</v>
      </c>
      <c r="AM22" s="346">
        <v>3</v>
      </c>
      <c r="AN22" s="346">
        <v>16</v>
      </c>
      <c r="AO22" s="373"/>
      <c r="AP22" s="348">
        <v>20.98</v>
      </c>
      <c r="AQ22" s="348">
        <v>24.61</v>
      </c>
      <c r="AR22" s="348">
        <v>30.54</v>
      </c>
      <c r="AS22" s="348">
        <v>38.51</v>
      </c>
      <c r="AT22" s="348">
        <v>21.6</v>
      </c>
      <c r="AU22" s="351"/>
      <c r="AV22" s="346">
        <v>1</v>
      </c>
      <c r="AW22" s="346">
        <v>1</v>
      </c>
      <c r="AX22" s="346">
        <v>1</v>
      </c>
      <c r="AY22" s="346">
        <v>2</v>
      </c>
      <c r="AZ22" s="346">
        <v>2</v>
      </c>
      <c r="BA22" s="374"/>
      <c r="BB22" s="348">
        <v>18.773842823984101</v>
      </c>
      <c r="BC22" s="348">
        <v>0</v>
      </c>
      <c r="BD22" s="348">
        <v>0.10471314306679599</v>
      </c>
      <c r="BE22" s="375" t="s">
        <v>430</v>
      </c>
      <c r="BF22" s="479"/>
      <c r="BG22" s="375" t="s">
        <v>430</v>
      </c>
      <c r="BH22" s="374"/>
      <c r="BI22" s="348" t="s">
        <v>430</v>
      </c>
      <c r="BJ22" s="348" t="s">
        <v>430</v>
      </c>
      <c r="BK22" s="348" t="s">
        <v>430</v>
      </c>
      <c r="BL22" s="348" t="s">
        <v>430</v>
      </c>
      <c r="BM22" s="374"/>
      <c r="BN22" s="372" t="s">
        <v>5813</v>
      </c>
      <c r="BO22" s="372" t="s">
        <v>5814</v>
      </c>
      <c r="BP22" s="372" t="s">
        <v>430</v>
      </c>
      <c r="BQ22" s="372" t="s">
        <v>430</v>
      </c>
      <c r="BR22" s="372" t="s">
        <v>430</v>
      </c>
      <c r="BS22" s="373"/>
      <c r="BT22" s="354" t="s">
        <v>554</v>
      </c>
    </row>
    <row r="23" spans="1:72" s="428" customFormat="1" x14ac:dyDescent="0.25">
      <c r="A23" s="345" t="s">
        <v>6491</v>
      </c>
      <c r="B23" s="373"/>
      <c r="C23" s="719">
        <v>40249</v>
      </c>
      <c r="D23" s="373"/>
      <c r="E23" s="346">
        <v>713.2</v>
      </c>
      <c r="F23" s="373"/>
      <c r="G23" s="347">
        <v>123.5442</v>
      </c>
      <c r="H23" s="374"/>
      <c r="I23" s="348">
        <v>-1.2329000000000001</v>
      </c>
      <c r="J23" s="348">
        <v>-4.7481</v>
      </c>
      <c r="K23" s="348">
        <v>-9.4336000000000002</v>
      </c>
      <c r="L23" s="348">
        <v>1.5826</v>
      </c>
      <c r="M23" s="348">
        <v>4.1798000000000002</v>
      </c>
      <c r="N23" s="350">
        <v>45.593899999999998</v>
      </c>
      <c r="O23" s="348">
        <v>39.729199999999999</v>
      </c>
      <c r="P23" s="348">
        <v>33.369199999999999</v>
      </c>
      <c r="Q23" s="348">
        <v>23.6645</v>
      </c>
      <c r="R23" s="348">
        <v>15.175000000000001</v>
      </c>
      <c r="S23" s="348">
        <v>-2.7332999999999998</v>
      </c>
      <c r="T23" s="348">
        <v>7.9043000000000001</v>
      </c>
      <c r="U23" s="348">
        <v>23.297000000000001</v>
      </c>
      <c r="V23" s="348">
        <v>47.617400000000004</v>
      </c>
      <c r="W23" s="348">
        <v>-8.5185999999999993</v>
      </c>
      <c r="X23" s="348">
        <v>13.024800000000001</v>
      </c>
      <c r="Y23" s="374"/>
      <c r="Z23" s="346">
        <v>16</v>
      </c>
      <c r="AA23" s="346">
        <v>18</v>
      </c>
      <c r="AB23" s="346">
        <v>18</v>
      </c>
      <c r="AC23" s="346">
        <v>5</v>
      </c>
      <c r="AD23" s="346">
        <v>23</v>
      </c>
      <c r="AE23" s="346">
        <v>8</v>
      </c>
      <c r="AF23" s="346">
        <v>8</v>
      </c>
      <c r="AG23" s="346">
        <v>5</v>
      </c>
      <c r="AH23" s="346">
        <v>3</v>
      </c>
      <c r="AI23" s="346">
        <v>2</v>
      </c>
      <c r="AJ23" s="346">
        <v>12</v>
      </c>
      <c r="AK23" s="346">
        <v>5</v>
      </c>
      <c r="AL23" s="346">
        <v>9</v>
      </c>
      <c r="AM23" s="346">
        <v>6</v>
      </c>
      <c r="AN23" s="346">
        <v>18</v>
      </c>
      <c r="AO23" s="373"/>
      <c r="AP23" s="348">
        <v>20.79</v>
      </c>
      <c r="AQ23" s="348">
        <v>24.37</v>
      </c>
      <c r="AR23" s="348">
        <v>30.26</v>
      </c>
      <c r="AS23" s="348">
        <v>38.299999999999997</v>
      </c>
      <c r="AT23" s="348">
        <v>21.19</v>
      </c>
      <c r="AU23" s="351"/>
      <c r="AV23" s="346">
        <v>2</v>
      </c>
      <c r="AW23" s="346">
        <v>3</v>
      </c>
      <c r="AX23" s="346">
        <v>4</v>
      </c>
      <c r="AY23" s="346">
        <v>7</v>
      </c>
      <c r="AZ23" s="346">
        <v>6</v>
      </c>
      <c r="BA23" s="374"/>
      <c r="BB23" s="348">
        <v>18.592710359330599</v>
      </c>
      <c r="BC23" s="348">
        <v>0.92217903578138305</v>
      </c>
      <c r="BD23" s="348">
        <v>0.104704573591826</v>
      </c>
      <c r="BE23" s="375">
        <v>6.0401092806661401E-2</v>
      </c>
      <c r="BF23" s="479"/>
      <c r="BG23" s="375">
        <v>9.8888999999999996</v>
      </c>
      <c r="BH23" s="374"/>
      <c r="BI23" s="348" t="s">
        <v>430</v>
      </c>
      <c r="BJ23" s="348" t="s">
        <v>430</v>
      </c>
      <c r="BK23" s="348" t="s">
        <v>430</v>
      </c>
      <c r="BL23" s="348" t="s">
        <v>430</v>
      </c>
      <c r="BM23" s="374"/>
      <c r="BN23" s="372" t="s">
        <v>6492</v>
      </c>
      <c r="BO23" s="372" t="s">
        <v>6493</v>
      </c>
      <c r="BP23" s="372" t="s">
        <v>430</v>
      </c>
      <c r="BQ23" s="372" t="s">
        <v>430</v>
      </c>
      <c r="BR23" s="372" t="s">
        <v>430</v>
      </c>
      <c r="BS23" s="373"/>
      <c r="BT23" s="354" t="s">
        <v>554</v>
      </c>
    </row>
    <row r="24" spans="1:72" s="428" customFormat="1" x14ac:dyDescent="0.25">
      <c r="A24" s="345" t="s">
        <v>6494</v>
      </c>
      <c r="B24" s="373"/>
      <c r="C24" s="719">
        <v>39500</v>
      </c>
      <c r="D24" s="373"/>
      <c r="E24" s="346">
        <v>705.61</v>
      </c>
      <c r="F24" s="373"/>
      <c r="G24" s="347">
        <v>117.71120000000001</v>
      </c>
      <c r="H24" s="374"/>
      <c r="I24" s="348">
        <v>-1.2412000000000001</v>
      </c>
      <c r="J24" s="348">
        <v>-4.7797000000000001</v>
      </c>
      <c r="K24" s="348">
        <v>-9.4848999999999997</v>
      </c>
      <c r="L24" s="348">
        <v>1.4141999999999999</v>
      </c>
      <c r="M24" s="348">
        <v>4.3615000000000004</v>
      </c>
      <c r="N24" s="350">
        <v>45.7971</v>
      </c>
      <c r="O24" s="348">
        <v>39.843899999999998</v>
      </c>
      <c r="P24" s="348">
        <v>33.317399999999999</v>
      </c>
      <c r="Q24" s="348">
        <v>23.564499999999999</v>
      </c>
      <c r="R24" s="348">
        <v>15.0025</v>
      </c>
      <c r="S24" s="348">
        <v>-2.9676999999999998</v>
      </c>
      <c r="T24" s="348">
        <v>7.0980999999999996</v>
      </c>
      <c r="U24" s="348">
        <v>21.951699999999999</v>
      </c>
      <c r="V24" s="348">
        <v>47.671700000000001</v>
      </c>
      <c r="W24" s="348">
        <v>-8.5653000000000006</v>
      </c>
      <c r="X24" s="348">
        <v>13.325799999999999</v>
      </c>
      <c r="Y24" s="374"/>
      <c r="Z24" s="346">
        <v>23</v>
      </c>
      <c r="AA24" s="346">
        <v>25</v>
      </c>
      <c r="AB24" s="346">
        <v>25</v>
      </c>
      <c r="AC24" s="346">
        <v>13</v>
      </c>
      <c r="AD24" s="346">
        <v>9</v>
      </c>
      <c r="AE24" s="346">
        <v>3</v>
      </c>
      <c r="AF24" s="346">
        <v>4</v>
      </c>
      <c r="AG24" s="346">
        <v>7</v>
      </c>
      <c r="AH24" s="346">
        <v>8</v>
      </c>
      <c r="AI24" s="346">
        <v>8</v>
      </c>
      <c r="AJ24" s="346">
        <v>24</v>
      </c>
      <c r="AK24" s="346">
        <v>7</v>
      </c>
      <c r="AL24" s="346">
        <v>22</v>
      </c>
      <c r="AM24" s="346">
        <v>5</v>
      </c>
      <c r="AN24" s="346">
        <v>25</v>
      </c>
      <c r="AO24" s="373"/>
      <c r="AP24" s="348">
        <v>20.64</v>
      </c>
      <c r="AQ24" s="348">
        <v>24.27</v>
      </c>
      <c r="AR24" s="348">
        <v>30.25</v>
      </c>
      <c r="AS24" s="348">
        <v>38.46</v>
      </c>
      <c r="AT24" s="348">
        <v>21.16</v>
      </c>
      <c r="AU24" s="351"/>
      <c r="AV24" s="346">
        <v>9</v>
      </c>
      <c r="AW24" s="346">
        <v>8</v>
      </c>
      <c r="AX24" s="346">
        <v>6</v>
      </c>
      <c r="AY24" s="346">
        <v>3</v>
      </c>
      <c r="AZ24" s="346">
        <v>7</v>
      </c>
      <c r="BA24" s="374"/>
      <c r="BB24" s="348">
        <v>18.794246506655298</v>
      </c>
      <c r="BC24" s="348">
        <v>0</v>
      </c>
      <c r="BD24" s="348">
        <v>0.103525361578564</v>
      </c>
      <c r="BE24" s="375" t="s">
        <v>430</v>
      </c>
      <c r="BF24" s="479"/>
      <c r="BG24" s="375" t="s">
        <v>430</v>
      </c>
      <c r="BH24" s="374"/>
      <c r="BI24" s="348" t="s">
        <v>430</v>
      </c>
      <c r="BJ24" s="348" t="s">
        <v>430</v>
      </c>
      <c r="BK24" s="348" t="s">
        <v>430</v>
      </c>
      <c r="BL24" s="348" t="s">
        <v>430</v>
      </c>
      <c r="BM24" s="374"/>
      <c r="BN24" s="372" t="s">
        <v>6495</v>
      </c>
      <c r="BO24" s="372" t="s">
        <v>6496</v>
      </c>
      <c r="BP24" s="372" t="s">
        <v>430</v>
      </c>
      <c r="BQ24" s="372" t="s">
        <v>430</v>
      </c>
      <c r="BR24" s="372" t="s">
        <v>430</v>
      </c>
      <c r="BS24" s="373"/>
      <c r="BT24" s="354" t="s">
        <v>554</v>
      </c>
    </row>
    <row r="25" spans="1:72" s="428" customFormat="1" x14ac:dyDescent="0.25">
      <c r="A25" s="345" t="s">
        <v>6497</v>
      </c>
      <c r="B25" s="373"/>
      <c r="C25" s="719">
        <v>46104</v>
      </c>
      <c r="D25" s="373"/>
      <c r="E25" s="346">
        <v>569.91099999999994</v>
      </c>
      <c r="F25" s="373"/>
      <c r="G25" s="347">
        <v>123.7182</v>
      </c>
      <c r="H25" s="374"/>
      <c r="I25" s="348">
        <v>-1.2194</v>
      </c>
      <c r="J25" s="348">
        <v>-4.6973000000000003</v>
      </c>
      <c r="K25" s="348">
        <v>-9.3331</v>
      </c>
      <c r="L25" s="348">
        <v>3.8161</v>
      </c>
      <c r="M25" s="348" t="s">
        <v>430</v>
      </c>
      <c r="N25" s="350" t="s">
        <v>430</v>
      </c>
      <c r="O25" s="348" t="s">
        <v>430</v>
      </c>
      <c r="P25" s="348" t="s">
        <v>430</v>
      </c>
      <c r="Q25" s="348" t="s">
        <v>430</v>
      </c>
      <c r="R25" s="348" t="s">
        <v>430</v>
      </c>
      <c r="S25" s="348">
        <v>-2.5167999999999999</v>
      </c>
      <c r="T25" s="348" t="s">
        <v>430</v>
      </c>
      <c r="U25" s="348" t="s">
        <v>430</v>
      </c>
      <c r="V25" s="348" t="s">
        <v>430</v>
      </c>
      <c r="W25" s="348">
        <v>-8.4248999999999992</v>
      </c>
      <c r="X25" s="348">
        <v>3.8161</v>
      </c>
      <c r="Y25" s="374"/>
      <c r="Z25" s="346">
        <v>3</v>
      </c>
      <c r="AA25" s="346">
        <v>5</v>
      </c>
      <c r="AB25" s="346">
        <v>5</v>
      </c>
      <c r="AC25" s="346">
        <v>1</v>
      </c>
      <c r="AD25" s="346" t="s">
        <v>430</v>
      </c>
      <c r="AE25" s="346" t="s">
        <v>430</v>
      </c>
      <c r="AF25" s="346" t="s">
        <v>430</v>
      </c>
      <c r="AG25" s="346" t="s">
        <v>430</v>
      </c>
      <c r="AH25" s="346" t="s">
        <v>430</v>
      </c>
      <c r="AI25" s="346" t="s">
        <v>430</v>
      </c>
      <c r="AJ25" s="346">
        <v>6</v>
      </c>
      <c r="AK25" s="346" t="s">
        <v>430</v>
      </c>
      <c r="AL25" s="346" t="s">
        <v>430</v>
      </c>
      <c r="AM25" s="346" t="s">
        <v>430</v>
      </c>
      <c r="AN25" s="346">
        <v>5</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74"/>
      <c r="BB25" s="348">
        <v>33.954487502640703</v>
      </c>
      <c r="BC25" s="348">
        <v>0</v>
      </c>
      <c r="BD25" s="348">
        <v>3.30743602636423E-2</v>
      </c>
      <c r="BE25" s="375" t="s">
        <v>430</v>
      </c>
      <c r="BF25" s="479"/>
      <c r="BG25" s="375" t="s">
        <v>430</v>
      </c>
      <c r="BH25" s="374"/>
      <c r="BI25" s="348" t="s">
        <v>430</v>
      </c>
      <c r="BJ25" s="348" t="s">
        <v>430</v>
      </c>
      <c r="BK25" s="348" t="s">
        <v>430</v>
      </c>
      <c r="BL25" s="348" t="s">
        <v>430</v>
      </c>
      <c r="BM25" s="374"/>
      <c r="BN25" s="372" t="s">
        <v>6498</v>
      </c>
      <c r="BO25" s="372" t="s">
        <v>6499</v>
      </c>
      <c r="BP25" s="372" t="s">
        <v>430</v>
      </c>
      <c r="BQ25" s="372" t="s">
        <v>430</v>
      </c>
      <c r="BR25" s="372" t="s">
        <v>430</v>
      </c>
      <c r="BS25" s="373"/>
      <c r="BT25" s="354" t="s">
        <v>554</v>
      </c>
    </row>
    <row r="26" spans="1:72" s="428" customFormat="1" x14ac:dyDescent="0.25">
      <c r="A26" s="345" t="s">
        <v>6500</v>
      </c>
      <c r="B26" s="373"/>
      <c r="C26" s="719">
        <v>45587</v>
      </c>
      <c r="D26" s="373"/>
      <c r="E26" s="346">
        <v>432.858</v>
      </c>
      <c r="F26" s="373"/>
      <c r="G26" s="347">
        <v>13.8926</v>
      </c>
      <c r="H26" s="374"/>
      <c r="I26" s="348">
        <v>-1.2236</v>
      </c>
      <c r="J26" s="348">
        <v>-4.7003000000000004</v>
      </c>
      <c r="K26" s="348">
        <v>-9.3645999999999994</v>
      </c>
      <c r="L26" s="348">
        <v>1.3748</v>
      </c>
      <c r="M26" s="348">
        <v>4.2607999999999997</v>
      </c>
      <c r="N26" s="350">
        <v>45.036700000000003</v>
      </c>
      <c r="O26" s="348" t="s">
        <v>430</v>
      </c>
      <c r="P26" s="348" t="s">
        <v>430</v>
      </c>
      <c r="Q26" s="348" t="s">
        <v>430</v>
      </c>
      <c r="R26" s="348" t="s">
        <v>430</v>
      </c>
      <c r="S26" s="348">
        <v>-2.5505</v>
      </c>
      <c r="T26" s="348">
        <v>6.9459999999999997</v>
      </c>
      <c r="U26" s="348">
        <v>23.053699999999999</v>
      </c>
      <c r="V26" s="348">
        <v>46.666800000000002</v>
      </c>
      <c r="W26" s="348">
        <v>-8.4519000000000002</v>
      </c>
      <c r="X26" s="348">
        <v>41.375100000000003</v>
      </c>
      <c r="Y26" s="374"/>
      <c r="Z26" s="346">
        <v>7</v>
      </c>
      <c r="AA26" s="346">
        <v>6</v>
      </c>
      <c r="AB26" s="346">
        <v>10</v>
      </c>
      <c r="AC26" s="346">
        <v>22</v>
      </c>
      <c r="AD26" s="346">
        <v>18</v>
      </c>
      <c r="AE26" s="346">
        <v>19</v>
      </c>
      <c r="AF26" s="346" t="s">
        <v>430</v>
      </c>
      <c r="AG26" s="346" t="s">
        <v>430</v>
      </c>
      <c r="AH26" s="346" t="s">
        <v>430</v>
      </c>
      <c r="AI26" s="346" t="s">
        <v>430</v>
      </c>
      <c r="AJ26" s="346">
        <v>9</v>
      </c>
      <c r="AK26" s="346">
        <v>20</v>
      </c>
      <c r="AL26" s="346">
        <v>18</v>
      </c>
      <c r="AM26" s="346">
        <v>19</v>
      </c>
      <c r="AN26" s="346">
        <v>9</v>
      </c>
      <c r="AO26" s="373"/>
      <c r="AP26" s="348" t="s">
        <v>430</v>
      </c>
      <c r="AQ26" s="348" t="s">
        <v>430</v>
      </c>
      <c r="AR26" s="348" t="s">
        <v>430</v>
      </c>
      <c r="AS26" s="348" t="s">
        <v>430</v>
      </c>
      <c r="AT26" s="348">
        <v>20.79</v>
      </c>
      <c r="AU26" s="351"/>
      <c r="AV26" s="346" t="s">
        <v>430</v>
      </c>
      <c r="AW26" s="346" t="s">
        <v>430</v>
      </c>
      <c r="AX26" s="346" t="s">
        <v>430</v>
      </c>
      <c r="AY26" s="346" t="s">
        <v>430</v>
      </c>
      <c r="AZ26" s="346">
        <v>18</v>
      </c>
      <c r="BA26" s="374"/>
      <c r="BB26" s="348">
        <v>22.648405075104101</v>
      </c>
      <c r="BC26" s="348">
        <v>0</v>
      </c>
      <c r="BD26" s="348">
        <v>0.118069603930409</v>
      </c>
      <c r="BE26" s="375" t="s">
        <v>430</v>
      </c>
      <c r="BF26" s="479"/>
      <c r="BG26" s="375" t="s">
        <v>430</v>
      </c>
      <c r="BH26" s="374"/>
      <c r="BI26" s="348" t="s">
        <v>430</v>
      </c>
      <c r="BJ26" s="348" t="s">
        <v>430</v>
      </c>
      <c r="BK26" s="348" t="s">
        <v>430</v>
      </c>
      <c r="BL26" s="348" t="s">
        <v>430</v>
      </c>
      <c r="BM26" s="374"/>
      <c r="BN26" s="372" t="s">
        <v>6501</v>
      </c>
      <c r="BO26" s="372" t="s">
        <v>6502</v>
      </c>
      <c r="BP26" s="372" t="s">
        <v>430</v>
      </c>
      <c r="BQ26" s="372" t="s">
        <v>430</v>
      </c>
      <c r="BR26" s="372" t="s">
        <v>430</v>
      </c>
      <c r="BS26" s="373"/>
      <c r="BT26" s="354" t="s">
        <v>554</v>
      </c>
    </row>
    <row r="27" spans="1:72" s="428" customFormat="1" x14ac:dyDescent="0.25">
      <c r="A27" s="345" t="s">
        <v>6503</v>
      </c>
      <c r="B27" s="373"/>
      <c r="C27" s="719">
        <v>45273</v>
      </c>
      <c r="D27" s="373"/>
      <c r="E27" s="346">
        <v>314.52999999999997</v>
      </c>
      <c r="F27" s="373"/>
      <c r="G27" s="347">
        <v>137.58930000000001</v>
      </c>
      <c r="H27" s="374"/>
      <c r="I27" s="348">
        <v>-1.2276</v>
      </c>
      <c r="J27" s="348">
        <v>-4.7301000000000002</v>
      </c>
      <c r="K27" s="348">
        <v>-9.3954000000000004</v>
      </c>
      <c r="L27" s="348">
        <v>1.4029</v>
      </c>
      <c r="M27" s="348">
        <v>4.3330000000000002</v>
      </c>
      <c r="N27" s="350">
        <v>45.149299999999997</v>
      </c>
      <c r="O27" s="348">
        <v>39.386099999999999</v>
      </c>
      <c r="P27" s="348" t="s">
        <v>430</v>
      </c>
      <c r="Q27" s="348" t="s">
        <v>430</v>
      </c>
      <c r="R27" s="348" t="s">
        <v>430</v>
      </c>
      <c r="S27" s="348">
        <v>-2.9453999999999998</v>
      </c>
      <c r="T27" s="348">
        <v>7.0391000000000004</v>
      </c>
      <c r="U27" s="348">
        <v>23.124600000000001</v>
      </c>
      <c r="V27" s="348">
        <v>46.795699999999997</v>
      </c>
      <c r="W27" s="348">
        <v>-8.4829000000000008</v>
      </c>
      <c r="X27" s="348">
        <v>37.948700000000002</v>
      </c>
      <c r="Y27" s="374"/>
      <c r="Z27" s="346">
        <v>10</v>
      </c>
      <c r="AA27" s="346">
        <v>13</v>
      </c>
      <c r="AB27" s="346">
        <v>14</v>
      </c>
      <c r="AC27" s="346">
        <v>19</v>
      </c>
      <c r="AD27" s="346">
        <v>11</v>
      </c>
      <c r="AE27" s="346">
        <v>17</v>
      </c>
      <c r="AF27" s="346">
        <v>16</v>
      </c>
      <c r="AG27" s="346" t="s">
        <v>430</v>
      </c>
      <c r="AH27" s="346" t="s">
        <v>430</v>
      </c>
      <c r="AI27" s="346" t="s">
        <v>430</v>
      </c>
      <c r="AJ27" s="346">
        <v>22</v>
      </c>
      <c r="AK27" s="346">
        <v>13</v>
      </c>
      <c r="AL27" s="346">
        <v>15</v>
      </c>
      <c r="AM27" s="346">
        <v>17</v>
      </c>
      <c r="AN27" s="346">
        <v>14</v>
      </c>
      <c r="AO27" s="373"/>
      <c r="AP27" s="348" t="s">
        <v>430</v>
      </c>
      <c r="AQ27" s="348" t="s">
        <v>430</v>
      </c>
      <c r="AR27" s="348" t="s">
        <v>430</v>
      </c>
      <c r="AS27" s="348" t="s">
        <v>430</v>
      </c>
      <c r="AT27" s="348">
        <v>20.89</v>
      </c>
      <c r="AU27" s="351"/>
      <c r="AV27" s="346" t="s">
        <v>430</v>
      </c>
      <c r="AW27" s="346" t="s">
        <v>430</v>
      </c>
      <c r="AX27" s="346" t="s">
        <v>430</v>
      </c>
      <c r="AY27" s="346" t="s">
        <v>430</v>
      </c>
      <c r="AZ27" s="346">
        <v>17</v>
      </c>
      <c r="BA27" s="374"/>
      <c r="BB27" s="348">
        <v>19.8916640380899</v>
      </c>
      <c r="BC27" s="348">
        <v>0</v>
      </c>
      <c r="BD27" s="348">
        <v>0.119131079098694</v>
      </c>
      <c r="BE27" s="375" t="s">
        <v>430</v>
      </c>
      <c r="BF27" s="479"/>
      <c r="BG27" s="375" t="s">
        <v>430</v>
      </c>
      <c r="BH27" s="374"/>
      <c r="BI27" s="348" t="s">
        <v>430</v>
      </c>
      <c r="BJ27" s="348" t="s">
        <v>430</v>
      </c>
      <c r="BK27" s="348" t="s">
        <v>430</v>
      </c>
      <c r="BL27" s="348" t="s">
        <v>430</v>
      </c>
      <c r="BM27" s="374"/>
      <c r="BN27" s="372" t="s">
        <v>6504</v>
      </c>
      <c r="BO27" s="372" t="s">
        <v>6505</v>
      </c>
      <c r="BP27" s="372" t="s">
        <v>430</v>
      </c>
      <c r="BQ27" s="372" t="s">
        <v>430</v>
      </c>
      <c r="BR27" s="372" t="s">
        <v>430</v>
      </c>
      <c r="BS27" s="373"/>
      <c r="BT27" s="354" t="s">
        <v>554</v>
      </c>
    </row>
    <row r="28" spans="1:72" s="428" customFormat="1" x14ac:dyDescent="0.25">
      <c r="A28" s="345" t="s">
        <v>6506</v>
      </c>
      <c r="B28" s="373"/>
      <c r="C28" s="719">
        <v>45706</v>
      </c>
      <c r="D28" s="373"/>
      <c r="E28" s="346">
        <v>293.84699999999998</v>
      </c>
      <c r="F28" s="373"/>
      <c r="G28" s="347">
        <v>139.15309999999999</v>
      </c>
      <c r="H28" s="374"/>
      <c r="I28" s="348">
        <v>-1.2215</v>
      </c>
      <c r="J28" s="348">
        <v>-4.7058</v>
      </c>
      <c r="K28" s="348">
        <v>-9.3508999999999993</v>
      </c>
      <c r="L28" s="348">
        <v>1.4067000000000001</v>
      </c>
      <c r="M28" s="348">
        <v>4.3148999999999997</v>
      </c>
      <c r="N28" s="350">
        <v>45.131399999999999</v>
      </c>
      <c r="O28" s="348" t="s">
        <v>430</v>
      </c>
      <c r="P28" s="348" t="s">
        <v>430</v>
      </c>
      <c r="Q28" s="348" t="s">
        <v>430</v>
      </c>
      <c r="R28" s="348" t="s">
        <v>430</v>
      </c>
      <c r="S28" s="348">
        <v>-2.9089999999999998</v>
      </c>
      <c r="T28" s="348">
        <v>7.0129000000000001</v>
      </c>
      <c r="U28" s="348">
        <v>23.107900000000001</v>
      </c>
      <c r="V28" s="348">
        <v>46.7699</v>
      </c>
      <c r="W28" s="348">
        <v>-8.4437999999999995</v>
      </c>
      <c r="X28" s="348">
        <v>43.7712</v>
      </c>
      <c r="Y28" s="374"/>
      <c r="Z28" s="346">
        <v>4</v>
      </c>
      <c r="AA28" s="346">
        <v>7</v>
      </c>
      <c r="AB28" s="346">
        <v>7</v>
      </c>
      <c r="AC28" s="346">
        <v>15</v>
      </c>
      <c r="AD28" s="346">
        <v>13</v>
      </c>
      <c r="AE28" s="346">
        <v>18</v>
      </c>
      <c r="AF28" s="346" t="s">
        <v>430</v>
      </c>
      <c r="AG28" s="346" t="s">
        <v>430</v>
      </c>
      <c r="AH28" s="346" t="s">
        <v>430</v>
      </c>
      <c r="AI28" s="346" t="s">
        <v>430</v>
      </c>
      <c r="AJ28" s="346">
        <v>15</v>
      </c>
      <c r="AK28" s="346">
        <v>16</v>
      </c>
      <c r="AL28" s="346">
        <v>17</v>
      </c>
      <c r="AM28" s="346">
        <v>18</v>
      </c>
      <c r="AN28" s="346">
        <v>6</v>
      </c>
      <c r="AO28" s="373"/>
      <c r="AP28" s="348" t="s">
        <v>430</v>
      </c>
      <c r="AQ28" s="348" t="s">
        <v>430</v>
      </c>
      <c r="AR28" s="348" t="s">
        <v>430</v>
      </c>
      <c r="AS28" s="348" t="s">
        <v>430</v>
      </c>
      <c r="AT28" s="348">
        <v>20.9</v>
      </c>
      <c r="AU28" s="351"/>
      <c r="AV28" s="346" t="s">
        <v>430</v>
      </c>
      <c r="AW28" s="346" t="s">
        <v>430</v>
      </c>
      <c r="AX28" s="346" t="s">
        <v>430</v>
      </c>
      <c r="AY28" s="346" t="s">
        <v>430</v>
      </c>
      <c r="AZ28" s="346">
        <v>16</v>
      </c>
      <c r="BA28" s="374"/>
      <c r="BB28" s="348">
        <v>24.387305997598599</v>
      </c>
      <c r="BC28" s="348">
        <v>0</v>
      </c>
      <c r="BD28" s="348">
        <v>0.116762556408174</v>
      </c>
      <c r="BE28" s="375" t="s">
        <v>430</v>
      </c>
      <c r="BF28" s="479"/>
      <c r="BG28" s="375" t="s">
        <v>430</v>
      </c>
      <c r="BH28" s="374"/>
      <c r="BI28" s="348" t="s">
        <v>430</v>
      </c>
      <c r="BJ28" s="348" t="s">
        <v>430</v>
      </c>
      <c r="BK28" s="348" t="s">
        <v>430</v>
      </c>
      <c r="BL28" s="348" t="s">
        <v>430</v>
      </c>
      <c r="BM28" s="374"/>
      <c r="BN28" s="372" t="s">
        <v>6507</v>
      </c>
      <c r="BO28" s="372" t="s">
        <v>6508</v>
      </c>
      <c r="BP28" s="372" t="s">
        <v>430</v>
      </c>
      <c r="BQ28" s="372" t="s">
        <v>430</v>
      </c>
      <c r="BR28" s="372" t="s">
        <v>430</v>
      </c>
      <c r="BS28" s="373"/>
      <c r="BT28" s="354" t="s">
        <v>554</v>
      </c>
    </row>
    <row r="29" spans="1:72" s="428" customFormat="1" x14ac:dyDescent="0.25">
      <c r="A29" s="345" t="s">
        <v>6509</v>
      </c>
      <c r="B29" s="373"/>
      <c r="C29" s="719">
        <v>45996</v>
      </c>
      <c r="D29" s="373"/>
      <c r="E29" s="889">
        <v>183.12</v>
      </c>
      <c r="F29" s="373"/>
      <c r="G29" s="347">
        <v>142.00659999999999</v>
      </c>
      <c r="H29" s="374"/>
      <c r="I29" s="348">
        <v>-1.2175</v>
      </c>
      <c r="J29" s="348">
        <v>-4.6908000000000003</v>
      </c>
      <c r="K29" s="348">
        <v>-9.3118999999999996</v>
      </c>
      <c r="L29" s="348">
        <v>1.3935</v>
      </c>
      <c r="M29" s="348">
        <v>4.3949999999999996</v>
      </c>
      <c r="N29" s="350" t="s">
        <v>430</v>
      </c>
      <c r="O29" s="348" t="s">
        <v>430</v>
      </c>
      <c r="P29" s="348" t="s">
        <v>430</v>
      </c>
      <c r="Q29" s="348" t="s">
        <v>430</v>
      </c>
      <c r="R29" s="348" t="s">
        <v>430</v>
      </c>
      <c r="S29" s="348">
        <v>-2.9001999999999999</v>
      </c>
      <c r="T29" s="348">
        <v>7.0532000000000004</v>
      </c>
      <c r="U29" s="348" t="s">
        <v>430</v>
      </c>
      <c r="V29" s="348" t="s">
        <v>430</v>
      </c>
      <c r="W29" s="348">
        <v>-8.4093</v>
      </c>
      <c r="X29" s="348">
        <v>10.039999999999999</v>
      </c>
      <c r="Y29" s="374"/>
      <c r="Z29" s="346">
        <v>2</v>
      </c>
      <c r="AA29" s="346">
        <v>4</v>
      </c>
      <c r="AB29" s="346">
        <v>4</v>
      </c>
      <c r="AC29" s="346">
        <v>20</v>
      </c>
      <c r="AD29" s="346">
        <v>6</v>
      </c>
      <c r="AE29" s="346" t="s">
        <v>430</v>
      </c>
      <c r="AF29" s="346" t="s">
        <v>430</v>
      </c>
      <c r="AG29" s="346" t="s">
        <v>430</v>
      </c>
      <c r="AH29" s="346" t="s">
        <v>430</v>
      </c>
      <c r="AI29" s="346" t="s">
        <v>430</v>
      </c>
      <c r="AJ29" s="346">
        <v>14</v>
      </c>
      <c r="AK29" s="346">
        <v>12</v>
      </c>
      <c r="AL29" s="346" t="s">
        <v>430</v>
      </c>
      <c r="AM29" s="346" t="s">
        <v>430</v>
      </c>
      <c r="AN29" s="346">
        <v>4</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33.0245210001804</v>
      </c>
      <c r="BC29" s="348">
        <v>0</v>
      </c>
      <c r="BD29" s="348">
        <v>1.9476480645280701E-2</v>
      </c>
      <c r="BE29" s="375" t="s">
        <v>430</v>
      </c>
      <c r="BF29" s="479"/>
      <c r="BG29" s="375" t="s">
        <v>430</v>
      </c>
      <c r="BH29" s="374"/>
      <c r="BI29" s="348" t="s">
        <v>430</v>
      </c>
      <c r="BJ29" s="348" t="s">
        <v>430</v>
      </c>
      <c r="BK29" s="348" t="s">
        <v>430</v>
      </c>
      <c r="BL29" s="348" t="s">
        <v>430</v>
      </c>
      <c r="BM29" s="374"/>
      <c r="BN29" s="372" t="s">
        <v>6510</v>
      </c>
      <c r="BO29" s="372" t="s">
        <v>6511</v>
      </c>
      <c r="BP29" s="372" t="s">
        <v>430</v>
      </c>
      <c r="BQ29" s="372" t="s">
        <v>430</v>
      </c>
      <c r="BR29" s="372" t="s">
        <v>430</v>
      </c>
      <c r="BS29" s="373"/>
      <c r="BT29" s="354" t="s">
        <v>554</v>
      </c>
    </row>
    <row r="30" spans="1:72" s="428" customFormat="1" x14ac:dyDescent="0.25">
      <c r="A30" s="345" t="s">
        <v>6512</v>
      </c>
      <c r="B30" s="373"/>
      <c r="C30" s="719">
        <v>45723</v>
      </c>
      <c r="D30" s="373"/>
      <c r="E30" s="346">
        <v>128.91999999999999</v>
      </c>
      <c r="F30" s="373"/>
      <c r="G30" s="347">
        <v>138.74440000000001</v>
      </c>
      <c r="H30" s="374"/>
      <c r="I30" s="348">
        <v>-1.2233000000000001</v>
      </c>
      <c r="J30" s="348">
        <v>-4.7115</v>
      </c>
      <c r="K30" s="348">
        <v>-9.3522999999999996</v>
      </c>
      <c r="L30" s="348">
        <v>1.405</v>
      </c>
      <c r="M30" s="348">
        <v>4.2919</v>
      </c>
      <c r="N30" s="350">
        <v>44.728900000000003</v>
      </c>
      <c r="O30" s="348" t="s">
        <v>430</v>
      </c>
      <c r="P30" s="348" t="s">
        <v>430</v>
      </c>
      <c r="Q30" s="348" t="s">
        <v>430</v>
      </c>
      <c r="R30" s="348" t="s">
        <v>430</v>
      </c>
      <c r="S30" s="348">
        <v>-2.9102000000000001</v>
      </c>
      <c r="T30" s="348">
        <v>6.9801000000000002</v>
      </c>
      <c r="U30" s="348">
        <v>22.9739</v>
      </c>
      <c r="V30" s="348">
        <v>46.340200000000003</v>
      </c>
      <c r="W30" s="348">
        <v>-8.4458000000000002</v>
      </c>
      <c r="X30" s="348">
        <v>44.878</v>
      </c>
      <c r="Y30" s="374"/>
      <c r="Z30" s="346">
        <v>6</v>
      </c>
      <c r="AA30" s="346">
        <v>8</v>
      </c>
      <c r="AB30" s="346">
        <v>8</v>
      </c>
      <c r="AC30" s="346">
        <v>17</v>
      </c>
      <c r="AD30" s="346">
        <v>15</v>
      </c>
      <c r="AE30" s="346">
        <v>20</v>
      </c>
      <c r="AF30" s="346" t="s">
        <v>430</v>
      </c>
      <c r="AG30" s="346" t="s">
        <v>430</v>
      </c>
      <c r="AH30" s="346" t="s">
        <v>430</v>
      </c>
      <c r="AI30" s="346" t="s">
        <v>430</v>
      </c>
      <c r="AJ30" s="346">
        <v>17</v>
      </c>
      <c r="AK30" s="346">
        <v>18</v>
      </c>
      <c r="AL30" s="346">
        <v>20</v>
      </c>
      <c r="AM30" s="346">
        <v>20</v>
      </c>
      <c r="AN30" s="346">
        <v>8</v>
      </c>
      <c r="AO30" s="373"/>
      <c r="AP30" s="348" t="s">
        <v>430</v>
      </c>
      <c r="AQ30" s="348" t="s">
        <v>430</v>
      </c>
      <c r="AR30" s="348" t="s">
        <v>430</v>
      </c>
      <c r="AS30" s="348" t="s">
        <v>430</v>
      </c>
      <c r="AT30" s="348">
        <v>20.7</v>
      </c>
      <c r="AU30" s="351"/>
      <c r="AV30" s="346" t="s">
        <v>430</v>
      </c>
      <c r="AW30" s="346" t="s">
        <v>430</v>
      </c>
      <c r="AX30" s="346" t="s">
        <v>430</v>
      </c>
      <c r="AY30" s="346" t="s">
        <v>430</v>
      </c>
      <c r="AZ30" s="346">
        <v>19</v>
      </c>
      <c r="BA30" s="374"/>
      <c r="BB30" s="348">
        <v>25.0157163697566</v>
      </c>
      <c r="BC30" s="348">
        <v>0</v>
      </c>
      <c r="BD30" s="348">
        <v>0.117526962777319</v>
      </c>
      <c r="BE30" s="375" t="s">
        <v>430</v>
      </c>
      <c r="BF30" s="479"/>
      <c r="BG30" s="375" t="s">
        <v>430</v>
      </c>
      <c r="BH30" s="374"/>
      <c r="BI30" s="348" t="s">
        <v>430</v>
      </c>
      <c r="BJ30" s="348" t="s">
        <v>430</v>
      </c>
      <c r="BK30" s="348" t="s">
        <v>430</v>
      </c>
      <c r="BL30" s="348" t="s">
        <v>430</v>
      </c>
      <c r="BM30" s="374"/>
      <c r="BN30" s="372" t="s">
        <v>6513</v>
      </c>
      <c r="BO30" s="372" t="s">
        <v>2960</v>
      </c>
      <c r="BP30" s="372" t="s">
        <v>430</v>
      </c>
      <c r="BQ30" s="372" t="s">
        <v>430</v>
      </c>
      <c r="BR30" s="372" t="s">
        <v>430</v>
      </c>
      <c r="BS30" s="373"/>
      <c r="BT30" s="354" t="s">
        <v>554</v>
      </c>
    </row>
    <row r="31" spans="1:72" s="428" customFormat="1" x14ac:dyDescent="0.25">
      <c r="A31" s="345" t="s">
        <v>6514</v>
      </c>
      <c r="B31" s="373"/>
      <c r="C31" s="719">
        <v>45905</v>
      </c>
      <c r="D31" s="373"/>
      <c r="E31" s="346">
        <v>80.377099999999999</v>
      </c>
      <c r="F31" s="373"/>
      <c r="G31" s="347">
        <v>13.440799999999999</v>
      </c>
      <c r="H31" s="374"/>
      <c r="I31" s="348" t="s">
        <v>430</v>
      </c>
      <c r="J31" s="348">
        <v>-3.5318999999999998</v>
      </c>
      <c r="K31" s="348">
        <v>-8.2325999999999997</v>
      </c>
      <c r="L31" s="348">
        <v>2.6798999999999999</v>
      </c>
      <c r="M31" s="348">
        <v>5.6874000000000002</v>
      </c>
      <c r="N31" s="350" t="s">
        <v>430</v>
      </c>
      <c r="O31" s="348" t="s">
        <v>430</v>
      </c>
      <c r="P31" s="348" t="s">
        <v>430</v>
      </c>
      <c r="Q31" s="348" t="s">
        <v>430</v>
      </c>
      <c r="R31" s="348" t="s">
        <v>430</v>
      </c>
      <c r="S31" s="348">
        <v>-1.7011000000000001</v>
      </c>
      <c r="T31" s="348">
        <v>8.4057999999999993</v>
      </c>
      <c r="U31" s="348">
        <v>24.7499</v>
      </c>
      <c r="V31" s="348" t="s">
        <v>430</v>
      </c>
      <c r="W31" s="348">
        <v>-7.3151000000000002</v>
      </c>
      <c r="X31" s="348">
        <v>34.408000000000001</v>
      </c>
      <c r="Y31" s="374"/>
      <c r="Z31" s="346" t="s">
        <v>430</v>
      </c>
      <c r="AA31" s="346">
        <v>1</v>
      </c>
      <c r="AB31" s="346">
        <v>1</v>
      </c>
      <c r="AC31" s="346">
        <v>2</v>
      </c>
      <c r="AD31" s="346">
        <v>1</v>
      </c>
      <c r="AE31" s="346" t="s">
        <v>430</v>
      </c>
      <c r="AF31" s="346" t="s">
        <v>430</v>
      </c>
      <c r="AG31" s="346" t="s">
        <v>430</v>
      </c>
      <c r="AH31" s="346" t="s">
        <v>430</v>
      </c>
      <c r="AI31" s="346" t="s">
        <v>430</v>
      </c>
      <c r="AJ31" s="346">
        <v>2</v>
      </c>
      <c r="AK31" s="346">
        <v>1</v>
      </c>
      <c r="AL31" s="346">
        <v>2</v>
      </c>
      <c r="AM31" s="346" t="s">
        <v>430</v>
      </c>
      <c r="AN31" s="346">
        <v>1</v>
      </c>
      <c r="AO31" s="373"/>
      <c r="AP31" s="348" t="s">
        <v>430</v>
      </c>
      <c r="AQ31" s="348" t="s">
        <v>430</v>
      </c>
      <c r="AR31" s="348" t="s">
        <v>430</v>
      </c>
      <c r="AS31" s="348" t="s">
        <v>430</v>
      </c>
      <c r="AT31" s="348" t="s">
        <v>430</v>
      </c>
      <c r="AU31" s="351"/>
      <c r="AV31" s="346" t="s">
        <v>430</v>
      </c>
      <c r="AW31" s="346" t="s">
        <v>430</v>
      </c>
      <c r="AX31" s="346" t="s">
        <v>430</v>
      </c>
      <c r="AY31" s="346" t="s">
        <v>430</v>
      </c>
      <c r="AZ31" s="346" t="s">
        <v>430</v>
      </c>
      <c r="BA31" s="374"/>
      <c r="BB31" s="348">
        <v>28.247531424200101</v>
      </c>
      <c r="BC31" s="348">
        <v>0</v>
      </c>
      <c r="BD31" s="348">
        <v>8.7642766042354797E-2</v>
      </c>
      <c r="BE31" s="375" t="s">
        <v>430</v>
      </c>
      <c r="BF31" s="479"/>
      <c r="BG31" s="375" t="s">
        <v>430</v>
      </c>
      <c r="BH31" s="374"/>
      <c r="BI31" s="348" t="s">
        <v>430</v>
      </c>
      <c r="BJ31" s="348" t="s">
        <v>430</v>
      </c>
      <c r="BK31" s="348" t="s">
        <v>430</v>
      </c>
      <c r="BL31" s="348" t="s">
        <v>430</v>
      </c>
      <c r="BM31" s="374"/>
      <c r="BN31" s="372" t="s">
        <v>6515</v>
      </c>
      <c r="BO31" s="372" t="s">
        <v>6516</v>
      </c>
      <c r="BP31" s="372" t="s">
        <v>430</v>
      </c>
      <c r="BQ31" s="372" t="s">
        <v>430</v>
      </c>
      <c r="BR31" s="372" t="s">
        <v>430</v>
      </c>
      <c r="BS31" s="373"/>
      <c r="BT31" s="354" t="s">
        <v>554</v>
      </c>
    </row>
    <row r="32" spans="1:72" s="428" customFormat="1" x14ac:dyDescent="0.25">
      <c r="A32" s="345" t="s">
        <v>6517</v>
      </c>
      <c r="B32" s="373"/>
      <c r="C32" s="719">
        <v>45965</v>
      </c>
      <c r="D32" s="373"/>
      <c r="E32" s="346">
        <v>47.848300000000002</v>
      </c>
      <c r="F32" s="373"/>
      <c r="G32" s="347">
        <v>141.08619999999999</v>
      </c>
      <c r="H32" s="374"/>
      <c r="I32" s="348">
        <v>-1.2277</v>
      </c>
      <c r="J32" s="348">
        <v>-4.7290000000000001</v>
      </c>
      <c r="K32" s="348">
        <v>-9.3848000000000003</v>
      </c>
      <c r="L32" s="348">
        <v>1.4093</v>
      </c>
      <c r="M32" s="348">
        <v>4.2085999999999997</v>
      </c>
      <c r="N32" s="350" t="s">
        <v>430</v>
      </c>
      <c r="O32" s="348" t="s">
        <v>430</v>
      </c>
      <c r="P32" s="348" t="s">
        <v>430</v>
      </c>
      <c r="Q32" s="348" t="s">
        <v>430</v>
      </c>
      <c r="R32" s="348" t="s">
        <v>430</v>
      </c>
      <c r="S32" s="348">
        <v>-2.919</v>
      </c>
      <c r="T32" s="348">
        <v>6.8898999999999999</v>
      </c>
      <c r="U32" s="348" t="s">
        <v>430</v>
      </c>
      <c r="V32" s="348" t="s">
        <v>430</v>
      </c>
      <c r="W32" s="348">
        <v>-8.4750999999999994</v>
      </c>
      <c r="X32" s="348">
        <v>17.7699</v>
      </c>
      <c r="Y32" s="374"/>
      <c r="Z32" s="346">
        <v>11</v>
      </c>
      <c r="AA32" s="346">
        <v>12</v>
      </c>
      <c r="AB32" s="346">
        <v>12</v>
      </c>
      <c r="AC32" s="346">
        <v>14</v>
      </c>
      <c r="AD32" s="346">
        <v>21</v>
      </c>
      <c r="AE32" s="346" t="s">
        <v>430</v>
      </c>
      <c r="AF32" s="346" t="s">
        <v>430</v>
      </c>
      <c r="AG32" s="346" t="s">
        <v>430</v>
      </c>
      <c r="AH32" s="346" t="s">
        <v>430</v>
      </c>
      <c r="AI32" s="346" t="s">
        <v>430</v>
      </c>
      <c r="AJ32" s="346">
        <v>18</v>
      </c>
      <c r="AK32" s="346">
        <v>23</v>
      </c>
      <c r="AL32" s="346" t="s">
        <v>430</v>
      </c>
      <c r="AM32" s="346" t="s">
        <v>430</v>
      </c>
      <c r="AN32" s="346">
        <v>12</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32.763884704099503</v>
      </c>
      <c r="BC32" s="348">
        <v>0</v>
      </c>
      <c r="BD32" s="348">
        <v>6.00221265394816E-2</v>
      </c>
      <c r="BE32" s="375" t="s">
        <v>430</v>
      </c>
      <c r="BF32" s="479"/>
      <c r="BG32" s="375" t="s">
        <v>430</v>
      </c>
      <c r="BH32" s="374"/>
      <c r="BI32" s="348" t="s">
        <v>430</v>
      </c>
      <c r="BJ32" s="348" t="s">
        <v>430</v>
      </c>
      <c r="BK32" s="348" t="s">
        <v>430</v>
      </c>
      <c r="BL32" s="348" t="s">
        <v>430</v>
      </c>
      <c r="BM32" s="374"/>
      <c r="BN32" s="372" t="s">
        <v>6518</v>
      </c>
      <c r="BO32" s="372" t="s">
        <v>6519</v>
      </c>
      <c r="BP32" s="372" t="s">
        <v>430</v>
      </c>
      <c r="BQ32" s="372" t="s">
        <v>430</v>
      </c>
      <c r="BR32" s="372" t="s">
        <v>430</v>
      </c>
      <c r="BS32" s="373"/>
      <c r="BT32" s="354" t="s">
        <v>554</v>
      </c>
    </row>
    <row r="33" spans="1:72" s="428" customFormat="1" x14ac:dyDescent="0.25">
      <c r="A33" s="345" t="s">
        <v>6520</v>
      </c>
      <c r="B33" s="373"/>
      <c r="C33" s="719">
        <v>46020</v>
      </c>
      <c r="D33" s="373"/>
      <c r="E33" s="346">
        <v>23.075399999999998</v>
      </c>
      <c r="F33" s="373"/>
      <c r="G33" s="347">
        <v>141.55889999999999</v>
      </c>
      <c r="H33" s="374"/>
      <c r="I33" s="348">
        <v>-1.1967000000000001</v>
      </c>
      <c r="J33" s="348">
        <v>-4.6120000000000001</v>
      </c>
      <c r="K33" s="348">
        <v>-9.1531000000000002</v>
      </c>
      <c r="L33" s="348">
        <v>1.4240999999999999</v>
      </c>
      <c r="M33" s="348" t="s">
        <v>430</v>
      </c>
      <c r="N33" s="350" t="s">
        <v>430</v>
      </c>
      <c r="O33" s="348" t="s">
        <v>430</v>
      </c>
      <c r="P33" s="348" t="s">
        <v>430</v>
      </c>
      <c r="Q33" s="348" t="s">
        <v>430</v>
      </c>
      <c r="R33" s="348" t="s">
        <v>430</v>
      </c>
      <c r="S33" s="348">
        <v>-2.8048999999999999</v>
      </c>
      <c r="T33" s="348">
        <v>2.4045000000000001</v>
      </c>
      <c r="U33" s="348" t="s">
        <v>430</v>
      </c>
      <c r="V33" s="348" t="s">
        <v>430</v>
      </c>
      <c r="W33" s="348">
        <v>-8.2657000000000007</v>
      </c>
      <c r="X33" s="348">
        <v>2.4045000000000001</v>
      </c>
      <c r="Y33" s="374"/>
      <c r="Z33" s="346">
        <v>1</v>
      </c>
      <c r="AA33" s="346">
        <v>3</v>
      </c>
      <c r="AB33" s="346">
        <v>3</v>
      </c>
      <c r="AC33" s="346">
        <v>10</v>
      </c>
      <c r="AD33" s="346" t="s">
        <v>430</v>
      </c>
      <c r="AE33" s="346" t="s">
        <v>430</v>
      </c>
      <c r="AF33" s="346" t="s">
        <v>430</v>
      </c>
      <c r="AG33" s="346" t="s">
        <v>430</v>
      </c>
      <c r="AH33" s="346" t="s">
        <v>430</v>
      </c>
      <c r="AI33" s="346" t="s">
        <v>430</v>
      </c>
      <c r="AJ33" s="346">
        <v>13</v>
      </c>
      <c r="AK33" s="346">
        <v>25</v>
      </c>
      <c r="AL33" s="346" t="s">
        <v>430</v>
      </c>
      <c r="AM33" s="346" t="s">
        <v>430</v>
      </c>
      <c r="AN33" s="346">
        <v>3</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74"/>
      <c r="BB33" s="348">
        <v>28.900668510444898</v>
      </c>
      <c r="BC33" s="348">
        <v>0</v>
      </c>
      <c r="BD33" s="348">
        <v>-5.7329859278451703E-2</v>
      </c>
      <c r="BE33" s="375" t="s">
        <v>430</v>
      </c>
      <c r="BF33" s="479"/>
      <c r="BG33" s="375" t="s">
        <v>430</v>
      </c>
      <c r="BH33" s="374"/>
      <c r="BI33" s="348" t="s">
        <v>430</v>
      </c>
      <c r="BJ33" s="348" t="s">
        <v>430</v>
      </c>
      <c r="BK33" s="348" t="s">
        <v>430</v>
      </c>
      <c r="BL33" s="348" t="s">
        <v>430</v>
      </c>
      <c r="BM33" s="374"/>
      <c r="BN33" s="372" t="s">
        <v>6521</v>
      </c>
      <c r="BO33" s="372" t="s">
        <v>6522</v>
      </c>
      <c r="BP33" s="372" t="s">
        <v>430</v>
      </c>
      <c r="BQ33" s="372" t="s">
        <v>430</v>
      </c>
      <c r="BR33" s="372" t="s">
        <v>430</v>
      </c>
      <c r="BS33" s="373"/>
      <c r="BT33" s="354" t="s">
        <v>554</v>
      </c>
    </row>
    <row r="34" spans="1:72" x14ac:dyDescent="0.25">
      <c r="A34" s="36" t="s">
        <v>93</v>
      </c>
      <c r="B34" s="43"/>
      <c r="C34" s="720"/>
      <c r="D34" s="43"/>
      <c r="E34" s="51"/>
      <c r="F34" s="43"/>
      <c r="G34" s="55"/>
      <c r="H34" s="66"/>
      <c r="I34" s="59">
        <v>-1.2285999999999999</v>
      </c>
      <c r="J34" s="59">
        <v>-4.6428000000000003</v>
      </c>
      <c r="K34" s="59">
        <v>-9.3115000000000006</v>
      </c>
      <c r="L34" s="59">
        <v>1.5904</v>
      </c>
      <c r="M34" s="59">
        <v>4.3868</v>
      </c>
      <c r="N34" s="70">
        <v>45.549599999999998</v>
      </c>
      <c r="O34" s="59">
        <v>39.7209</v>
      </c>
      <c r="P34" s="59">
        <v>33.3339</v>
      </c>
      <c r="Q34" s="59">
        <v>23.617599999999999</v>
      </c>
      <c r="R34" s="59">
        <v>15.0694</v>
      </c>
      <c r="S34" s="59">
        <v>-2.633</v>
      </c>
      <c r="T34" s="59">
        <v>7.0084999999999997</v>
      </c>
      <c r="U34" s="59">
        <v>23.340199999999999</v>
      </c>
      <c r="V34" s="59">
        <v>47.3506</v>
      </c>
      <c r="W34" s="59">
        <v>-8.3996999999999993</v>
      </c>
      <c r="X34" s="59">
        <v>23.098400000000002</v>
      </c>
      <c r="Y34" s="66"/>
      <c r="Z34" s="51">
        <v>24</v>
      </c>
      <c r="AA34" s="51">
        <v>26</v>
      </c>
      <c r="AB34" s="51">
        <v>26</v>
      </c>
      <c r="AC34" s="51">
        <v>25</v>
      </c>
      <c r="AD34" s="51">
        <v>24</v>
      </c>
      <c r="AE34" s="51">
        <v>20</v>
      </c>
      <c r="AF34" s="51">
        <v>17</v>
      </c>
      <c r="AG34" s="51">
        <v>13</v>
      </c>
      <c r="AH34" s="51">
        <v>11</v>
      </c>
      <c r="AI34" s="51">
        <v>11</v>
      </c>
      <c r="AJ34" s="51">
        <v>26</v>
      </c>
      <c r="AK34" s="51">
        <v>25</v>
      </c>
      <c r="AL34" s="51">
        <v>22</v>
      </c>
      <c r="AM34" s="51">
        <v>20</v>
      </c>
      <c r="AN34" s="51">
        <v>26</v>
      </c>
      <c r="AO34" s="43"/>
      <c r="AP34" s="59">
        <v>20.707272727272699</v>
      </c>
      <c r="AQ34" s="59">
        <v>24.3190909090909</v>
      </c>
      <c r="AR34" s="59">
        <v>30.252727272727299</v>
      </c>
      <c r="AS34" s="59">
        <v>38.329230769230797</v>
      </c>
      <c r="AT34" s="59">
        <v>21.22</v>
      </c>
      <c r="AU34" s="78"/>
      <c r="AV34" s="51">
        <v>11</v>
      </c>
      <c r="AW34" s="51">
        <v>11</v>
      </c>
      <c r="AX34" s="51">
        <v>11</v>
      </c>
      <c r="AY34" s="51">
        <v>13</v>
      </c>
      <c r="AZ34" s="51">
        <v>20</v>
      </c>
      <c r="BA34" s="66"/>
      <c r="BB34" s="59"/>
      <c r="BC34" s="59"/>
      <c r="BD34" s="59"/>
      <c r="BE34" s="276"/>
      <c r="BF34" s="541"/>
      <c r="BG34" s="276"/>
      <c r="BH34" s="66"/>
      <c r="BI34" s="59"/>
      <c r="BJ34" s="59"/>
      <c r="BK34" s="59"/>
      <c r="BL34" s="59"/>
      <c r="BM34" s="66"/>
      <c r="BN34" s="148"/>
      <c r="BO34" s="84"/>
      <c r="BP34" s="148"/>
      <c r="BQ34" s="84"/>
      <c r="BR34" s="543"/>
      <c r="BS34" s="267"/>
      <c r="BT34" s="88"/>
    </row>
    <row r="35" spans="1:72" x14ac:dyDescent="0.25">
      <c r="A35" s="37" t="s">
        <v>94</v>
      </c>
      <c r="B35" s="44"/>
      <c r="C35" s="721"/>
      <c r="D35" s="44"/>
      <c r="E35" s="52"/>
      <c r="F35" s="44"/>
      <c r="G35" s="56"/>
      <c r="H35" s="67"/>
      <c r="I35" s="60">
        <v>-1.1967000000000001</v>
      </c>
      <c r="J35" s="60">
        <v>-3.5318999999999998</v>
      </c>
      <c r="K35" s="60">
        <v>-8.2325999999999997</v>
      </c>
      <c r="L35" s="60">
        <v>3.8161</v>
      </c>
      <c r="M35" s="60">
        <v>5.6874000000000002</v>
      </c>
      <c r="N35" s="71">
        <v>47.585000000000001</v>
      </c>
      <c r="O35" s="60">
        <v>40.616199999999999</v>
      </c>
      <c r="P35" s="60">
        <v>33.711300000000001</v>
      </c>
      <c r="Q35" s="60">
        <v>23.991599999999998</v>
      </c>
      <c r="R35" s="60">
        <v>15.405200000000001</v>
      </c>
      <c r="S35" s="60">
        <v>-1.3855999999999999</v>
      </c>
      <c r="T35" s="60">
        <v>8.4057999999999993</v>
      </c>
      <c r="U35" s="60">
        <v>24.9255</v>
      </c>
      <c r="V35" s="60">
        <v>49.096800000000002</v>
      </c>
      <c r="W35" s="60">
        <v>-7.3151000000000002</v>
      </c>
      <c r="X35" s="60">
        <v>44.878</v>
      </c>
      <c r="Y35" s="67"/>
      <c r="Z35" s="52"/>
      <c r="AA35" s="52"/>
      <c r="AB35" s="52"/>
      <c r="AC35" s="52"/>
      <c r="AD35" s="52"/>
      <c r="AE35" s="52"/>
      <c r="AF35" s="52"/>
      <c r="AG35" s="52"/>
      <c r="AH35" s="52"/>
      <c r="AI35" s="52"/>
      <c r="AJ35" s="52"/>
      <c r="AK35" s="52"/>
      <c r="AL35" s="52"/>
      <c r="AM35" s="52"/>
      <c r="AN35" s="52"/>
      <c r="AO35" s="44"/>
      <c r="AP35" s="60">
        <v>20.98</v>
      </c>
      <c r="AQ35" s="60">
        <v>24.61</v>
      </c>
      <c r="AR35" s="60">
        <v>30.54</v>
      </c>
      <c r="AS35" s="60">
        <v>38.58</v>
      </c>
      <c r="AT35" s="60">
        <v>24.29</v>
      </c>
      <c r="AU35" s="79"/>
      <c r="AV35" s="52"/>
      <c r="AW35" s="52"/>
      <c r="AX35" s="52"/>
      <c r="AY35" s="52"/>
      <c r="AZ35" s="52"/>
      <c r="BA35" s="67"/>
      <c r="BB35" s="60"/>
      <c r="BC35" s="60"/>
      <c r="BD35" s="60"/>
      <c r="BE35" s="277"/>
      <c r="BF35" s="539"/>
      <c r="BG35" s="277"/>
      <c r="BH35" s="67"/>
      <c r="BI35" s="60"/>
      <c r="BJ35" s="60"/>
      <c r="BK35" s="60"/>
      <c r="BL35" s="60"/>
      <c r="BM35" s="67"/>
      <c r="BN35" s="146"/>
      <c r="BO35" s="85"/>
      <c r="BP35" s="146"/>
      <c r="BQ35" s="85"/>
      <c r="BR35" s="544"/>
      <c r="BS35" s="268"/>
      <c r="BT35" s="89"/>
    </row>
    <row r="36" spans="1:72" x14ac:dyDescent="0.25">
      <c r="A36" s="37" t="s">
        <v>95</v>
      </c>
      <c r="B36" s="44"/>
      <c r="C36" s="721"/>
      <c r="D36" s="44"/>
      <c r="E36" s="52"/>
      <c r="F36" s="44"/>
      <c r="G36" s="56"/>
      <c r="H36" s="67"/>
      <c r="I36" s="60">
        <v>-1.2418</v>
      </c>
      <c r="J36" s="60">
        <v>-4.7816000000000001</v>
      </c>
      <c r="K36" s="60">
        <v>-9.4859000000000009</v>
      </c>
      <c r="L36" s="60">
        <v>0.85660000000000003</v>
      </c>
      <c r="M36" s="60">
        <v>3.4226000000000001</v>
      </c>
      <c r="N36" s="71">
        <v>44.728900000000003</v>
      </c>
      <c r="O36" s="60">
        <v>39.361400000000003</v>
      </c>
      <c r="P36" s="60">
        <v>32.9876</v>
      </c>
      <c r="Q36" s="60">
        <v>23.3903</v>
      </c>
      <c r="R36" s="60">
        <v>14.826599999999999</v>
      </c>
      <c r="S36" s="60">
        <v>-2.9781</v>
      </c>
      <c r="T36" s="60">
        <v>2.4045000000000001</v>
      </c>
      <c r="U36" s="60">
        <v>21.951699999999999</v>
      </c>
      <c r="V36" s="60">
        <v>46.340200000000003</v>
      </c>
      <c r="W36" s="60">
        <v>-8.5670000000000002</v>
      </c>
      <c r="X36" s="60">
        <v>2.4045000000000001</v>
      </c>
      <c r="Y36" s="67"/>
      <c r="Z36" s="52"/>
      <c r="AA36" s="52"/>
      <c r="AB36" s="52"/>
      <c r="AC36" s="52"/>
      <c r="AD36" s="52"/>
      <c r="AE36" s="52"/>
      <c r="AF36" s="52"/>
      <c r="AG36" s="52"/>
      <c r="AH36" s="52"/>
      <c r="AI36" s="52"/>
      <c r="AJ36" s="52"/>
      <c r="AK36" s="52"/>
      <c r="AL36" s="52"/>
      <c r="AM36" s="52"/>
      <c r="AN36" s="52"/>
      <c r="AO36" s="44"/>
      <c r="AP36" s="60">
        <v>20.52</v>
      </c>
      <c r="AQ36" s="60">
        <v>24.1</v>
      </c>
      <c r="AR36" s="60">
        <v>30.03</v>
      </c>
      <c r="AS36" s="60">
        <v>38.119999999999997</v>
      </c>
      <c r="AT36" s="60">
        <v>20.66</v>
      </c>
      <c r="AU36" s="79"/>
      <c r="AV36" s="52"/>
      <c r="AW36" s="52"/>
      <c r="AX36" s="52"/>
      <c r="AY36" s="52"/>
      <c r="AZ36" s="52"/>
      <c r="BA36" s="67"/>
      <c r="BB36" s="60"/>
      <c r="BC36" s="60"/>
      <c r="BD36" s="60"/>
      <c r="BE36" s="277"/>
      <c r="BF36" s="539"/>
      <c r="BG36" s="277"/>
      <c r="BH36" s="67"/>
      <c r="BI36" s="60"/>
      <c r="BJ36" s="60"/>
      <c r="BK36" s="60"/>
      <c r="BL36" s="60"/>
      <c r="BM36" s="67"/>
      <c r="BN36" s="146"/>
      <c r="BO36" s="85"/>
      <c r="BP36" s="146"/>
      <c r="BQ36" s="85"/>
      <c r="BR36" s="85"/>
      <c r="BS36" s="66"/>
      <c r="BT36" s="89"/>
    </row>
    <row r="37" spans="1:72" x14ac:dyDescent="0.25">
      <c r="A37" s="38" t="s">
        <v>96</v>
      </c>
      <c r="B37" s="45"/>
      <c r="C37" s="722"/>
      <c r="D37" s="45"/>
      <c r="E37" s="53"/>
      <c r="F37" s="45"/>
      <c r="G37" s="57"/>
      <c r="H37" s="68"/>
      <c r="I37" s="61">
        <v>-1.2296</v>
      </c>
      <c r="J37" s="61">
        <v>-4.7308500000000002</v>
      </c>
      <c r="K37" s="61">
        <v>-9.3912499999999994</v>
      </c>
      <c r="L37" s="61">
        <v>1.4117500000000001</v>
      </c>
      <c r="M37" s="61">
        <v>4.3232999999999997</v>
      </c>
      <c r="N37" s="72">
        <v>45.5015</v>
      </c>
      <c r="O37" s="61">
        <v>39.6785</v>
      </c>
      <c r="P37" s="61">
        <v>33.317399999999999</v>
      </c>
      <c r="Q37" s="61">
        <v>23.607199999999999</v>
      </c>
      <c r="R37" s="61">
        <v>15.0685</v>
      </c>
      <c r="S37" s="61">
        <v>-2.8525999999999998</v>
      </c>
      <c r="T37" s="61">
        <v>7.0364000000000004</v>
      </c>
      <c r="U37" s="61">
        <v>23.168399999999998</v>
      </c>
      <c r="V37" s="61">
        <v>47.128999999999998</v>
      </c>
      <c r="W37" s="61">
        <v>-8.4803999999999995</v>
      </c>
      <c r="X37" s="61">
        <v>14.419700000000001</v>
      </c>
      <c r="Y37" s="68"/>
      <c r="Z37" s="53"/>
      <c r="AA37" s="53"/>
      <c r="AB37" s="53"/>
      <c r="AC37" s="53"/>
      <c r="AD37" s="53"/>
      <c r="AE37" s="53"/>
      <c r="AF37" s="53"/>
      <c r="AG37" s="53"/>
      <c r="AH37" s="53"/>
      <c r="AI37" s="53"/>
      <c r="AJ37" s="53"/>
      <c r="AK37" s="53"/>
      <c r="AL37" s="53"/>
      <c r="AM37" s="53"/>
      <c r="AN37" s="53"/>
      <c r="AO37" s="45"/>
      <c r="AP37" s="61">
        <v>20.7</v>
      </c>
      <c r="AQ37" s="61">
        <v>24.31</v>
      </c>
      <c r="AR37" s="61">
        <v>30.25</v>
      </c>
      <c r="AS37" s="61">
        <v>38.299999999999997</v>
      </c>
      <c r="AT37" s="61">
        <v>21.09</v>
      </c>
      <c r="AU37" s="80"/>
      <c r="AV37" s="53"/>
      <c r="AW37" s="53"/>
      <c r="AX37" s="53"/>
      <c r="AY37" s="53"/>
      <c r="AZ37" s="53"/>
      <c r="BA37" s="68"/>
      <c r="BB37" s="61"/>
      <c r="BC37" s="61"/>
      <c r="BD37" s="61"/>
      <c r="BE37" s="279"/>
      <c r="BF37" s="542"/>
      <c r="BG37" s="279"/>
      <c r="BH37" s="68"/>
      <c r="BI37" s="61"/>
      <c r="BJ37" s="61"/>
      <c r="BK37" s="61"/>
      <c r="BL37" s="61"/>
      <c r="BM37" s="68"/>
      <c r="BN37" s="149"/>
      <c r="BO37" s="86"/>
      <c r="BP37" s="149"/>
      <c r="BQ37" s="86"/>
      <c r="BR37" s="86"/>
      <c r="BS37" s="68"/>
      <c r="BT37" s="90"/>
    </row>
    <row r="38" spans="1:72" ht="14.5" x14ac:dyDescent="0.25">
      <c r="A38" s="39" t="s">
        <v>91</v>
      </c>
      <c r="B38" s="69"/>
      <c r="C38" s="726"/>
      <c r="D38" s="69"/>
      <c r="E38" s="40"/>
      <c r="F38" s="69"/>
      <c r="G38" s="40"/>
      <c r="H38" s="69"/>
      <c r="I38" s="62"/>
      <c r="J38" s="62"/>
      <c r="K38" s="62"/>
      <c r="L38" s="62"/>
      <c r="M38" s="62"/>
      <c r="N38" s="73"/>
      <c r="O38" s="62"/>
      <c r="P38" s="62"/>
      <c r="Q38" s="62"/>
      <c r="R38" s="62"/>
      <c r="S38" s="62"/>
      <c r="T38" s="62"/>
      <c r="U38" s="62"/>
      <c r="V38" s="62"/>
      <c r="W38" s="62"/>
      <c r="X38" s="62"/>
      <c r="Y38" s="69"/>
      <c r="Z38" s="54"/>
      <c r="AA38" s="54"/>
      <c r="AB38" s="54"/>
      <c r="AC38" s="54"/>
      <c r="AD38" s="54"/>
      <c r="AE38" s="54"/>
      <c r="AF38" s="54"/>
      <c r="AG38" s="54"/>
      <c r="AH38" s="54"/>
      <c r="AI38" s="54"/>
      <c r="AJ38" s="54"/>
      <c r="AK38" s="54"/>
      <c r="AL38" s="54"/>
      <c r="AM38" s="54"/>
      <c r="AN38" s="54"/>
      <c r="AO38" s="69"/>
      <c r="AP38" s="245"/>
      <c r="AQ38" s="245"/>
      <c r="AR38" s="245"/>
      <c r="AS38" s="245"/>
      <c r="AT38" s="245"/>
      <c r="AU38" s="69"/>
      <c r="AV38" s="247"/>
      <c r="AW38" s="247"/>
      <c r="AX38" s="247"/>
      <c r="AY38" s="247"/>
      <c r="AZ38" s="247"/>
      <c r="BA38" s="69"/>
      <c r="BB38" s="245"/>
      <c r="BC38" s="245"/>
      <c r="BD38" s="245"/>
      <c r="BE38" s="245"/>
      <c r="BF38" s="540"/>
      <c r="BG38" s="245"/>
      <c r="BH38" s="69"/>
      <c r="BI38" s="245"/>
      <c r="BJ38" s="245"/>
      <c r="BK38" s="245"/>
      <c r="BL38" s="245"/>
      <c r="BM38" s="69"/>
      <c r="BN38" s="40"/>
      <c r="BO38" s="40"/>
      <c r="BP38" s="27"/>
      <c r="BQ38" s="27"/>
      <c r="BR38" s="27"/>
      <c r="BS38" s="69"/>
      <c r="BT38" s="41"/>
    </row>
    <row r="39" spans="1:72" s="428" customFormat="1" x14ac:dyDescent="0.25">
      <c r="A39" s="481" t="s">
        <v>6453</v>
      </c>
      <c r="B39" s="406"/>
      <c r="C39" s="730"/>
      <c r="D39" s="406"/>
      <c r="E39" s="401"/>
      <c r="F39" s="406"/>
      <c r="G39" s="401"/>
      <c r="H39" s="406"/>
      <c r="I39" s="405" t="s">
        <v>430</v>
      </c>
      <c r="J39" s="405" t="s">
        <v>430</v>
      </c>
      <c r="K39" s="405" t="s">
        <v>430</v>
      </c>
      <c r="L39" s="405" t="s">
        <v>430</v>
      </c>
      <c r="M39" s="405" t="s">
        <v>430</v>
      </c>
      <c r="N39" s="407" t="s">
        <v>430</v>
      </c>
      <c r="O39" s="405" t="s">
        <v>430</v>
      </c>
      <c r="P39" s="405" t="s">
        <v>430</v>
      </c>
      <c r="Q39" s="405" t="s">
        <v>430</v>
      </c>
      <c r="R39" s="405" t="s">
        <v>430</v>
      </c>
      <c r="S39" s="405" t="s">
        <v>430</v>
      </c>
      <c r="T39" s="405" t="s">
        <v>430</v>
      </c>
      <c r="U39" s="405" t="s">
        <v>430</v>
      </c>
      <c r="V39" s="405" t="s">
        <v>430</v>
      </c>
      <c r="W39" s="405" t="s">
        <v>430</v>
      </c>
      <c r="X39" s="405" t="s">
        <v>430</v>
      </c>
      <c r="Y39" s="406"/>
      <c r="Z39" s="403"/>
      <c r="AA39" s="403"/>
      <c r="AB39" s="403"/>
      <c r="AC39" s="403"/>
      <c r="AD39" s="403"/>
      <c r="AE39" s="403"/>
      <c r="AF39" s="403"/>
      <c r="AG39" s="403"/>
      <c r="AH39" s="403"/>
      <c r="AI39" s="403"/>
      <c r="AJ39" s="403"/>
      <c r="AK39" s="403"/>
      <c r="AL39" s="403"/>
      <c r="AM39" s="403"/>
      <c r="AN39" s="403"/>
      <c r="AO39" s="406"/>
      <c r="AP39" s="405" t="s">
        <v>430</v>
      </c>
      <c r="AQ39" s="405" t="s">
        <v>430</v>
      </c>
      <c r="AR39" s="405" t="s">
        <v>430</v>
      </c>
      <c r="AS39" s="405" t="s">
        <v>430</v>
      </c>
      <c r="AT39" s="405" t="s">
        <v>430</v>
      </c>
      <c r="AU39" s="406"/>
      <c r="AV39" s="426"/>
      <c r="AW39" s="426"/>
      <c r="AX39" s="426"/>
      <c r="AY39" s="426"/>
      <c r="AZ39" s="426"/>
      <c r="BA39" s="406"/>
      <c r="BB39" s="410"/>
      <c r="BC39" s="410"/>
      <c r="BD39" s="410"/>
      <c r="BE39" s="410"/>
      <c r="BF39" s="478"/>
      <c r="BG39" s="410"/>
      <c r="BH39" s="406"/>
      <c r="BI39" s="410"/>
      <c r="BJ39" s="410"/>
      <c r="BK39" s="410"/>
      <c r="BL39" s="410"/>
      <c r="BM39" s="374"/>
      <c r="BN39" s="473"/>
      <c r="BO39" s="401"/>
      <c r="BP39" s="401"/>
      <c r="BQ39" s="401"/>
      <c r="BR39" s="401"/>
      <c r="BS39" s="406"/>
      <c r="BT39" s="427"/>
    </row>
    <row r="40" spans="1:72" s="428" customFormat="1" x14ac:dyDescent="0.25">
      <c r="A40" s="345" t="s">
        <v>6454</v>
      </c>
      <c r="B40" s="374"/>
      <c r="C40" s="731"/>
      <c r="D40" s="374"/>
      <c r="E40" s="372"/>
      <c r="F40" s="374"/>
      <c r="G40" s="372"/>
      <c r="H40" s="374"/>
      <c r="I40" s="348" t="s">
        <v>430</v>
      </c>
      <c r="J40" s="348" t="s">
        <v>430</v>
      </c>
      <c r="K40" s="348" t="s">
        <v>430</v>
      </c>
      <c r="L40" s="348" t="s">
        <v>430</v>
      </c>
      <c r="M40" s="348" t="s">
        <v>430</v>
      </c>
      <c r="N40" s="350" t="s">
        <v>430</v>
      </c>
      <c r="O40" s="348" t="s">
        <v>430</v>
      </c>
      <c r="P40" s="348" t="s">
        <v>430</v>
      </c>
      <c r="Q40" s="348" t="s">
        <v>430</v>
      </c>
      <c r="R40" s="348" t="s">
        <v>430</v>
      </c>
      <c r="S40" s="348" t="s">
        <v>430</v>
      </c>
      <c r="T40" s="348" t="s">
        <v>430</v>
      </c>
      <c r="U40" s="348" t="s">
        <v>430</v>
      </c>
      <c r="V40" s="348" t="s">
        <v>430</v>
      </c>
      <c r="W40" s="348" t="s">
        <v>430</v>
      </c>
      <c r="X40" s="348" t="s">
        <v>430</v>
      </c>
      <c r="Y40" s="374"/>
      <c r="Z40" s="346"/>
      <c r="AA40" s="346"/>
      <c r="AB40" s="346"/>
      <c r="AC40" s="346"/>
      <c r="AD40" s="346"/>
      <c r="AE40" s="346"/>
      <c r="AF40" s="346"/>
      <c r="AG40" s="346"/>
      <c r="AH40" s="346"/>
      <c r="AI40" s="346"/>
      <c r="AJ40" s="346"/>
      <c r="AK40" s="346"/>
      <c r="AL40" s="346"/>
      <c r="AM40" s="346"/>
      <c r="AN40" s="346"/>
      <c r="AO40" s="374"/>
      <c r="AP40" s="348" t="s">
        <v>430</v>
      </c>
      <c r="AQ40" s="348" t="s">
        <v>430</v>
      </c>
      <c r="AR40" s="348" t="s">
        <v>430</v>
      </c>
      <c r="AS40" s="348" t="s">
        <v>430</v>
      </c>
      <c r="AT40" s="348" t="s">
        <v>430</v>
      </c>
      <c r="AU40" s="374"/>
      <c r="AV40" s="429"/>
      <c r="AW40" s="429"/>
      <c r="AX40" s="429"/>
      <c r="AY40" s="429"/>
      <c r="AZ40" s="429"/>
      <c r="BA40" s="374"/>
      <c r="BB40" s="375"/>
      <c r="BC40" s="375"/>
      <c r="BD40" s="375"/>
      <c r="BE40" s="375"/>
      <c r="BF40" s="479"/>
      <c r="BG40" s="375"/>
      <c r="BH40" s="374"/>
      <c r="BI40" s="375"/>
      <c r="BJ40" s="375"/>
      <c r="BK40" s="375"/>
      <c r="BL40" s="375"/>
      <c r="BM40" s="374"/>
      <c r="BN40" s="466"/>
      <c r="BO40" s="372"/>
      <c r="BP40" s="372"/>
      <c r="BQ40" s="372"/>
      <c r="BR40" s="372"/>
      <c r="BS40" s="374"/>
      <c r="BT40" s="430"/>
    </row>
    <row r="41" spans="1:72" s="428" customFormat="1" x14ac:dyDescent="0.25">
      <c r="A41" s="495" t="s">
        <v>6455</v>
      </c>
      <c r="B41" s="417"/>
      <c r="C41" s="732"/>
      <c r="D41" s="417"/>
      <c r="E41" s="431"/>
      <c r="F41" s="417"/>
      <c r="G41" s="431"/>
      <c r="H41" s="432"/>
      <c r="I41" s="433">
        <v>-1.2547999999999999</v>
      </c>
      <c r="J41" s="433">
        <v>-4.8258000000000001</v>
      </c>
      <c r="K41" s="433">
        <v>-9.5442999999999998</v>
      </c>
      <c r="L41" s="433">
        <v>1.5701000000000001</v>
      </c>
      <c r="M41" s="433">
        <v>4.6811999999999996</v>
      </c>
      <c r="N41" s="434">
        <v>47.252000000000002</v>
      </c>
      <c r="O41" s="433">
        <v>41.2273</v>
      </c>
      <c r="P41" s="433">
        <v>34.735900000000001</v>
      </c>
      <c r="Q41" s="433">
        <v>24.828700000000001</v>
      </c>
      <c r="R41" s="433">
        <v>16.480499999999999</v>
      </c>
      <c r="S41" s="433">
        <v>-2.4731999999999998</v>
      </c>
      <c r="T41" s="433">
        <v>7.4427000000000003</v>
      </c>
      <c r="U41" s="433">
        <v>24.1816</v>
      </c>
      <c r="V41" s="433">
        <v>48.9527</v>
      </c>
      <c r="W41" s="433">
        <v>-8.6250999999999998</v>
      </c>
      <c r="X41" s="433" t="s">
        <v>428</v>
      </c>
      <c r="Y41" s="432"/>
      <c r="Z41" s="435"/>
      <c r="AA41" s="435"/>
      <c r="AB41" s="435"/>
      <c r="AC41" s="435"/>
      <c r="AD41" s="435"/>
      <c r="AE41" s="435"/>
      <c r="AF41" s="435"/>
      <c r="AG41" s="435"/>
      <c r="AH41" s="435"/>
      <c r="AI41" s="435"/>
      <c r="AJ41" s="435"/>
      <c r="AK41" s="435"/>
      <c r="AL41" s="435"/>
      <c r="AM41" s="435"/>
      <c r="AN41" s="435"/>
      <c r="AO41" s="432"/>
      <c r="AP41" s="433">
        <v>21.87</v>
      </c>
      <c r="AQ41" s="433">
        <v>25.63</v>
      </c>
      <c r="AR41" s="433">
        <v>31.56</v>
      </c>
      <c r="AS41" s="433">
        <v>39.76</v>
      </c>
      <c r="AT41" s="433">
        <v>21.26</v>
      </c>
      <c r="AU41" s="432"/>
      <c r="AV41" s="436"/>
      <c r="AW41" s="436"/>
      <c r="AX41" s="436"/>
      <c r="AY41" s="436"/>
      <c r="AZ41" s="436"/>
      <c r="BA41" s="417"/>
      <c r="BB41" s="437"/>
      <c r="BC41" s="437"/>
      <c r="BD41" s="437"/>
      <c r="BE41" s="437"/>
      <c r="BF41" s="480"/>
      <c r="BG41" s="437"/>
      <c r="BH41" s="417"/>
      <c r="BI41" s="437"/>
      <c r="BJ41" s="437"/>
      <c r="BK41" s="437"/>
      <c r="BL41" s="437"/>
      <c r="BM41" s="417"/>
      <c r="BN41" s="476"/>
      <c r="BO41" s="412"/>
      <c r="BP41" s="412"/>
      <c r="BQ41" s="412"/>
      <c r="BR41" s="412"/>
      <c r="BS41" s="417"/>
      <c r="BT41" s="546"/>
    </row>
    <row r="45" spans="1:72" hidden="1" x14ac:dyDescent="0.25">
      <c r="A45" s="488" t="s">
        <v>179</v>
      </c>
    </row>
    <row r="46" spans="1:72" x14ac:dyDescent="0.25">
      <c r="A46" s="488" t="s">
        <v>10263</v>
      </c>
    </row>
    <row r="47" spans="1:72" x14ac:dyDescent="0.25">
      <c r="A47"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67736-DDB2-4306-9987-2B1B7464CA55}">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0.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6328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1" customWidth="1"/>
    <col min="63" max="63" width="1.6328125" style="21" bestFit="1" customWidth="1"/>
    <col min="64" max="68" width="15.6328125" style="21" customWidth="1"/>
    <col min="69" max="69" width="1.1796875" style="21" customWidth="1"/>
    <col min="70" max="70" width="27.54296875" style="21" customWidth="1"/>
    <col min="71" max="16384" width="8.90625" style="21"/>
  </cols>
  <sheetData>
    <row r="1" spans="1:70" ht="33" customHeight="1" x14ac:dyDescent="0.25">
      <c r="A1" s="488" t="s">
        <v>43</v>
      </c>
    </row>
    <row r="3" spans="1:70" ht="20.5" x14ac:dyDescent="0.45">
      <c r="A3" s="23" t="s">
        <v>171</v>
      </c>
    </row>
    <row r="4" spans="1:70" x14ac:dyDescent="0.25">
      <c r="A4" s="488" t="s">
        <v>425</v>
      </c>
    </row>
    <row r="5" spans="1:70" ht="33" x14ac:dyDescent="0.25">
      <c r="A5" s="1076" t="s">
        <v>172</v>
      </c>
      <c r="B5" s="1101"/>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1" t="s">
        <v>4</v>
      </c>
      <c r="BA5" s="1101"/>
      <c r="BB5" s="1061" t="s">
        <v>76</v>
      </c>
      <c r="BC5" s="1100"/>
      <c r="BD5" s="1100"/>
      <c r="BE5" s="1112"/>
      <c r="BF5" s="1101"/>
      <c r="BG5" s="1107" t="s">
        <v>81</v>
      </c>
      <c r="BH5" s="1102"/>
      <c r="BI5" s="1102"/>
      <c r="BJ5" s="1103"/>
      <c r="BK5" s="1101"/>
      <c r="BL5" s="1119" t="s">
        <v>87</v>
      </c>
      <c r="BM5" s="1104"/>
      <c r="BN5" s="1104"/>
      <c r="BO5" s="1104"/>
      <c r="BP5" s="1118"/>
      <c r="BQ5" s="1077"/>
      <c r="BR5" s="1107" t="s">
        <v>88</v>
      </c>
    </row>
    <row r="6" spans="1:70" ht="14.5" x14ac:dyDescent="0.25">
      <c r="A6" s="1076"/>
      <c r="B6" s="1104"/>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1"/>
      <c r="BA6" s="1104"/>
      <c r="BB6" s="326" t="s">
        <v>72</v>
      </c>
      <c r="BC6" s="303" t="s">
        <v>73</v>
      </c>
      <c r="BD6" s="303" t="s">
        <v>74</v>
      </c>
      <c r="BE6" s="327" t="s">
        <v>75</v>
      </c>
      <c r="BF6" s="1104"/>
      <c r="BG6" s="83" t="s">
        <v>77</v>
      </c>
      <c r="BH6" s="28" t="s">
        <v>78</v>
      </c>
      <c r="BI6" s="28" t="s">
        <v>79</v>
      </c>
      <c r="BJ6" s="82" t="s">
        <v>80</v>
      </c>
      <c r="BK6" s="1118"/>
      <c r="BL6" s="658" t="s">
        <v>82</v>
      </c>
      <c r="BM6" s="659" t="s">
        <v>83</v>
      </c>
      <c r="BN6" s="659" t="s">
        <v>84</v>
      </c>
      <c r="BO6" s="659" t="s">
        <v>85</v>
      </c>
      <c r="BP6" s="661" t="s">
        <v>86</v>
      </c>
      <c r="BQ6" s="1120"/>
      <c r="BR6" s="1108"/>
    </row>
    <row r="7" spans="1:70" ht="14.5" x14ac:dyDescent="0.25">
      <c r="A7" s="323" t="s">
        <v>173</v>
      </c>
      <c r="B7" s="69"/>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73"/>
      <c r="BL7" s="73"/>
      <c r="BM7" s="40"/>
      <c r="BN7" s="87"/>
      <c r="BO7" s="87"/>
      <c r="BP7" s="672"/>
      <c r="BQ7" s="271"/>
      <c r="BR7" s="91"/>
    </row>
    <row r="8" spans="1:70" s="428" customFormat="1" x14ac:dyDescent="0.25">
      <c r="A8" s="345" t="s">
        <v>6559</v>
      </c>
      <c r="B8" s="374"/>
      <c r="C8" s="719">
        <v>40945</v>
      </c>
      <c r="D8" s="373"/>
      <c r="E8" s="346">
        <v>5873</v>
      </c>
      <c r="F8" s="373"/>
      <c r="G8" s="347">
        <v>90.162000000000006</v>
      </c>
      <c r="H8" s="374"/>
      <c r="I8" s="348">
        <v>-2.4081000000000001</v>
      </c>
      <c r="J8" s="348">
        <v>-2.5438999999999998</v>
      </c>
      <c r="K8" s="348">
        <v>-1.3424</v>
      </c>
      <c r="L8" s="348">
        <v>15.135899999999999</v>
      </c>
      <c r="M8" s="348">
        <v>10.4884</v>
      </c>
      <c r="N8" s="350">
        <v>21.541799999999999</v>
      </c>
      <c r="O8" s="348">
        <v>15.6823</v>
      </c>
      <c r="P8" s="348">
        <v>21.611799999999999</v>
      </c>
      <c r="Q8" s="348">
        <v>9.7782999999999998</v>
      </c>
      <c r="R8" s="348">
        <v>16.309699999999999</v>
      </c>
      <c r="S8" s="348">
        <v>20.6965</v>
      </c>
      <c r="T8" s="348">
        <v>11.8756</v>
      </c>
      <c r="U8" s="348">
        <v>10.7163</v>
      </c>
      <c r="V8" s="348">
        <v>18.585100000000001</v>
      </c>
      <c r="W8" s="348">
        <v>-3.2528000000000001</v>
      </c>
      <c r="X8" s="348">
        <v>16.515599999999999</v>
      </c>
      <c r="Y8" s="374"/>
      <c r="Z8" s="346">
        <v>18</v>
      </c>
      <c r="AA8" s="346">
        <v>40</v>
      </c>
      <c r="AB8" s="346">
        <v>24</v>
      </c>
      <c r="AC8" s="346">
        <v>24</v>
      </c>
      <c r="AD8" s="346">
        <v>37</v>
      </c>
      <c r="AE8" s="346">
        <v>42</v>
      </c>
      <c r="AF8" s="346">
        <v>44</v>
      </c>
      <c r="AG8" s="346">
        <v>28</v>
      </c>
      <c r="AH8" s="346">
        <v>20</v>
      </c>
      <c r="AI8" s="346">
        <v>3</v>
      </c>
      <c r="AJ8" s="346">
        <v>19</v>
      </c>
      <c r="AK8" s="346">
        <v>35</v>
      </c>
      <c r="AL8" s="346">
        <v>39</v>
      </c>
      <c r="AM8" s="346">
        <v>43</v>
      </c>
      <c r="AN8" s="346">
        <v>34</v>
      </c>
      <c r="AO8" s="373"/>
      <c r="AP8" s="348">
        <v>16.16</v>
      </c>
      <c r="AQ8" s="348">
        <v>15.85</v>
      </c>
      <c r="AR8" s="348">
        <v>17.940000000000001</v>
      </c>
      <c r="AS8" s="348">
        <v>20.02</v>
      </c>
      <c r="AT8" s="348">
        <v>22.54</v>
      </c>
      <c r="AU8" s="351"/>
      <c r="AV8" s="346">
        <v>4</v>
      </c>
      <c r="AW8" s="346">
        <v>15</v>
      </c>
      <c r="AX8" s="346">
        <v>22</v>
      </c>
      <c r="AY8" s="346">
        <v>37</v>
      </c>
      <c r="AZ8" s="346">
        <v>36</v>
      </c>
      <c r="BA8" s="374"/>
      <c r="BB8" s="348">
        <v>15.6587441737401</v>
      </c>
      <c r="BC8" s="348">
        <v>0.945557070292386</v>
      </c>
      <c r="BD8" s="348">
        <v>9.1912792788110806E-2</v>
      </c>
      <c r="BE8" s="375">
        <v>0.22157297923604399</v>
      </c>
      <c r="BF8" s="374"/>
      <c r="BG8" s="372" t="s">
        <v>430</v>
      </c>
      <c r="BH8" s="373" t="s">
        <v>430</v>
      </c>
      <c r="BI8" s="348" t="s">
        <v>430</v>
      </c>
      <c r="BJ8" s="348" t="s">
        <v>430</v>
      </c>
      <c r="BK8" s="350"/>
      <c r="BL8" s="350" t="s">
        <v>6560</v>
      </c>
      <c r="BM8" s="372" t="s">
        <v>6561</v>
      </c>
      <c r="BN8" s="372" t="s">
        <v>430</v>
      </c>
      <c r="BO8" s="372" t="s">
        <v>430</v>
      </c>
      <c r="BP8" s="430" t="s">
        <v>430</v>
      </c>
      <c r="BQ8" s="468"/>
      <c r="BR8" s="354" t="s">
        <v>443</v>
      </c>
    </row>
    <row r="9" spans="1:70" s="428" customFormat="1" ht="11" x14ac:dyDescent="0.3">
      <c r="A9" s="841" t="s">
        <v>6562</v>
      </c>
      <c r="B9" s="847"/>
      <c r="C9" s="843">
        <v>44229</v>
      </c>
      <c r="D9" s="842"/>
      <c r="E9" s="844">
        <v>4611.26</v>
      </c>
      <c r="F9" s="842"/>
      <c r="G9" s="845">
        <v>27.765799999999999</v>
      </c>
      <c r="H9" s="847"/>
      <c r="I9" s="846">
        <v>-2.4622000000000002</v>
      </c>
      <c r="J9" s="846">
        <v>-2.5840000000000001</v>
      </c>
      <c r="K9" s="846">
        <v>-1.8414999999999999</v>
      </c>
      <c r="L9" s="846">
        <v>22.7972</v>
      </c>
      <c r="M9" s="846">
        <v>21.570799999999998</v>
      </c>
      <c r="N9" s="848">
        <v>47.305700000000002</v>
      </c>
      <c r="O9" s="846">
        <v>29.5092</v>
      </c>
      <c r="P9" s="846">
        <v>31.322199999999999</v>
      </c>
      <c r="Q9" s="846">
        <v>20.9267</v>
      </c>
      <c r="R9" s="846" t="s">
        <v>430</v>
      </c>
      <c r="S9" s="846">
        <v>26.268999999999998</v>
      </c>
      <c r="T9" s="846">
        <v>21.8841</v>
      </c>
      <c r="U9" s="846">
        <v>27.597300000000001</v>
      </c>
      <c r="V9" s="846">
        <v>43.692999999999998</v>
      </c>
      <c r="W9" s="846">
        <v>-3.5960000000000001</v>
      </c>
      <c r="X9" s="846">
        <v>20.850300000000001</v>
      </c>
      <c r="Y9" s="847"/>
      <c r="Z9" s="844">
        <v>19</v>
      </c>
      <c r="AA9" s="844">
        <v>42</v>
      </c>
      <c r="AB9" s="844">
        <v>32</v>
      </c>
      <c r="AC9" s="844">
        <v>9</v>
      </c>
      <c r="AD9" s="844">
        <v>14</v>
      </c>
      <c r="AE9" s="844">
        <v>15</v>
      </c>
      <c r="AF9" s="844">
        <v>17</v>
      </c>
      <c r="AG9" s="844">
        <v>6</v>
      </c>
      <c r="AH9" s="844">
        <v>2</v>
      </c>
      <c r="AI9" s="844" t="s">
        <v>430</v>
      </c>
      <c r="AJ9" s="844">
        <v>9</v>
      </c>
      <c r="AK9" s="844">
        <v>13</v>
      </c>
      <c r="AL9" s="844">
        <v>12</v>
      </c>
      <c r="AM9" s="844">
        <v>14</v>
      </c>
      <c r="AN9" s="844">
        <v>38</v>
      </c>
      <c r="AO9" s="842"/>
      <c r="AP9" s="846" t="s">
        <v>430</v>
      </c>
      <c r="AQ9" s="846" t="s">
        <v>430</v>
      </c>
      <c r="AR9" s="846">
        <v>29.45</v>
      </c>
      <c r="AS9" s="846">
        <v>34.76</v>
      </c>
      <c r="AT9" s="846">
        <v>48.3</v>
      </c>
      <c r="AU9" s="849"/>
      <c r="AV9" s="844" t="s">
        <v>430</v>
      </c>
      <c r="AW9" s="844" t="s">
        <v>430</v>
      </c>
      <c r="AX9" s="844">
        <v>2</v>
      </c>
      <c r="AY9" s="844">
        <v>15</v>
      </c>
      <c r="AZ9" s="844">
        <v>12</v>
      </c>
      <c r="BA9" s="847"/>
      <c r="BB9" s="846">
        <v>16.3623842558554</v>
      </c>
      <c r="BC9" s="846">
        <v>0</v>
      </c>
      <c r="BD9" s="846">
        <v>0.12912040345048301</v>
      </c>
      <c r="BE9" s="852" t="s">
        <v>430</v>
      </c>
      <c r="BF9" s="847"/>
      <c r="BG9" s="855" t="s">
        <v>430</v>
      </c>
      <c r="BH9" s="842" t="s">
        <v>430</v>
      </c>
      <c r="BI9" s="846" t="s">
        <v>430</v>
      </c>
      <c r="BJ9" s="846" t="s">
        <v>430</v>
      </c>
      <c r="BK9" s="848"/>
      <c r="BL9" s="848" t="s">
        <v>6563</v>
      </c>
      <c r="BM9" s="855" t="s">
        <v>5224</v>
      </c>
      <c r="BN9" s="855" t="s">
        <v>430</v>
      </c>
      <c r="BO9" s="855" t="s">
        <v>430</v>
      </c>
      <c r="BP9" s="907" t="s">
        <v>430</v>
      </c>
      <c r="BQ9" s="854"/>
      <c r="BR9" s="856" t="s">
        <v>554</v>
      </c>
    </row>
    <row r="10" spans="1:70" s="428" customFormat="1" x14ac:dyDescent="0.25">
      <c r="A10" s="345" t="s">
        <v>6564</v>
      </c>
      <c r="B10" s="374"/>
      <c r="C10" s="719">
        <v>43895</v>
      </c>
      <c r="D10" s="373"/>
      <c r="E10" s="346">
        <v>4490.08</v>
      </c>
      <c r="F10" s="373"/>
      <c r="G10" s="347">
        <v>39.563800000000001</v>
      </c>
      <c r="H10" s="374"/>
      <c r="I10" s="348">
        <v>-3.8311000000000002</v>
      </c>
      <c r="J10" s="348">
        <v>-2.5497999999999998</v>
      </c>
      <c r="K10" s="348">
        <v>-3.9699999999999999E-2</v>
      </c>
      <c r="L10" s="348">
        <v>26.9617</v>
      </c>
      <c r="M10" s="348">
        <v>21.1113</v>
      </c>
      <c r="N10" s="350">
        <v>42.244700000000002</v>
      </c>
      <c r="O10" s="348">
        <v>30.367000000000001</v>
      </c>
      <c r="P10" s="348">
        <v>31.622399999999999</v>
      </c>
      <c r="Q10" s="348">
        <v>15.832599999999999</v>
      </c>
      <c r="R10" s="348" t="s">
        <v>430</v>
      </c>
      <c r="S10" s="348">
        <v>34.580800000000004</v>
      </c>
      <c r="T10" s="348">
        <v>20.863099999999999</v>
      </c>
      <c r="U10" s="348">
        <v>21.460799999999999</v>
      </c>
      <c r="V10" s="348">
        <v>36.6554</v>
      </c>
      <c r="W10" s="348">
        <v>-2.3834</v>
      </c>
      <c r="X10" s="348">
        <v>24.379100000000001</v>
      </c>
      <c r="Y10" s="374"/>
      <c r="Z10" s="346">
        <v>27</v>
      </c>
      <c r="AA10" s="346">
        <v>41</v>
      </c>
      <c r="AB10" s="346">
        <v>15</v>
      </c>
      <c r="AC10" s="346">
        <v>4</v>
      </c>
      <c r="AD10" s="346">
        <v>17</v>
      </c>
      <c r="AE10" s="346">
        <v>20</v>
      </c>
      <c r="AF10" s="346">
        <v>14</v>
      </c>
      <c r="AG10" s="346">
        <v>3</v>
      </c>
      <c r="AH10" s="346">
        <v>7</v>
      </c>
      <c r="AI10" s="346" t="s">
        <v>430</v>
      </c>
      <c r="AJ10" s="346">
        <v>3</v>
      </c>
      <c r="AK10" s="346">
        <v>17</v>
      </c>
      <c r="AL10" s="346">
        <v>21</v>
      </c>
      <c r="AM10" s="346">
        <v>20</v>
      </c>
      <c r="AN10" s="346">
        <v>20</v>
      </c>
      <c r="AO10" s="373"/>
      <c r="AP10" s="348" t="s">
        <v>430</v>
      </c>
      <c r="AQ10" s="348" t="s">
        <v>430</v>
      </c>
      <c r="AR10" s="348">
        <v>28.68</v>
      </c>
      <c r="AS10" s="348">
        <v>34.19</v>
      </c>
      <c r="AT10" s="348">
        <v>49.2</v>
      </c>
      <c r="AU10" s="351"/>
      <c r="AV10" s="346" t="s">
        <v>430</v>
      </c>
      <c r="AW10" s="346" t="s">
        <v>430</v>
      </c>
      <c r="AX10" s="346">
        <v>3</v>
      </c>
      <c r="AY10" s="346">
        <v>17</v>
      </c>
      <c r="AZ10" s="346">
        <v>11</v>
      </c>
      <c r="BA10" s="374"/>
      <c r="BB10" s="348">
        <v>22.3333319067426</v>
      </c>
      <c r="BC10" s="348">
        <v>0</v>
      </c>
      <c r="BD10" s="348">
        <v>0.10208036933093299</v>
      </c>
      <c r="BE10" s="375" t="s">
        <v>430</v>
      </c>
      <c r="BF10" s="374"/>
      <c r="BG10" s="372" t="s">
        <v>430</v>
      </c>
      <c r="BH10" s="373" t="s">
        <v>430</v>
      </c>
      <c r="BI10" s="348" t="s">
        <v>430</v>
      </c>
      <c r="BJ10" s="348" t="s">
        <v>430</v>
      </c>
      <c r="BK10" s="350"/>
      <c r="BL10" s="350" t="s">
        <v>6565</v>
      </c>
      <c r="BM10" s="372" t="s">
        <v>6566</v>
      </c>
      <c r="BN10" s="372" t="s">
        <v>2949</v>
      </c>
      <c r="BO10" s="372" t="s">
        <v>430</v>
      </c>
      <c r="BP10" s="430" t="s">
        <v>430</v>
      </c>
      <c r="BQ10" s="468"/>
      <c r="BR10" s="354" t="s">
        <v>476</v>
      </c>
    </row>
    <row r="11" spans="1:70" s="428" customFormat="1" x14ac:dyDescent="0.25">
      <c r="A11" s="345" t="s">
        <v>6567</v>
      </c>
      <c r="B11" s="374"/>
      <c r="C11" s="719">
        <v>44237</v>
      </c>
      <c r="D11" s="373"/>
      <c r="E11" s="346">
        <v>4044.23</v>
      </c>
      <c r="F11" s="373"/>
      <c r="G11" s="347">
        <v>11.43</v>
      </c>
      <c r="H11" s="374"/>
      <c r="I11" s="348">
        <v>-3.7067999999999999</v>
      </c>
      <c r="J11" s="348">
        <v>-2.3910999999999998</v>
      </c>
      <c r="K11" s="348">
        <v>-4.1106999999999996</v>
      </c>
      <c r="L11" s="348">
        <v>9.6928999999999998</v>
      </c>
      <c r="M11" s="348">
        <v>15.337999999999999</v>
      </c>
      <c r="N11" s="350">
        <v>44.683500000000002</v>
      </c>
      <c r="O11" s="348">
        <v>27.88</v>
      </c>
      <c r="P11" s="348">
        <v>18.2469</v>
      </c>
      <c r="Q11" s="348">
        <v>3.8098999999999998</v>
      </c>
      <c r="R11" s="348" t="s">
        <v>430</v>
      </c>
      <c r="S11" s="348">
        <v>10.755800000000001</v>
      </c>
      <c r="T11" s="348">
        <v>14.5291</v>
      </c>
      <c r="U11" s="348">
        <v>12.944699999999999</v>
      </c>
      <c r="V11" s="348">
        <v>42.696599999999997</v>
      </c>
      <c r="W11" s="348">
        <v>-6.0804999999999998</v>
      </c>
      <c r="X11" s="348">
        <v>2.5215000000000001</v>
      </c>
      <c r="Y11" s="374"/>
      <c r="Z11" s="346">
        <v>26</v>
      </c>
      <c r="AA11" s="346">
        <v>37</v>
      </c>
      <c r="AB11" s="346">
        <v>44</v>
      </c>
      <c r="AC11" s="346">
        <v>34</v>
      </c>
      <c r="AD11" s="346">
        <v>24</v>
      </c>
      <c r="AE11" s="346">
        <v>19</v>
      </c>
      <c r="AF11" s="346">
        <v>21</v>
      </c>
      <c r="AG11" s="346">
        <v>37</v>
      </c>
      <c r="AH11" s="346">
        <v>30</v>
      </c>
      <c r="AI11" s="346" t="s">
        <v>430</v>
      </c>
      <c r="AJ11" s="346">
        <v>32</v>
      </c>
      <c r="AK11" s="346">
        <v>29</v>
      </c>
      <c r="AL11" s="346">
        <v>36</v>
      </c>
      <c r="AM11" s="346">
        <v>19</v>
      </c>
      <c r="AN11" s="346">
        <v>46</v>
      </c>
      <c r="AO11" s="373"/>
      <c r="AP11" s="348" t="s">
        <v>430</v>
      </c>
      <c r="AQ11" s="348" t="s">
        <v>430</v>
      </c>
      <c r="AR11" s="348">
        <v>16.579999999999998</v>
      </c>
      <c r="AS11" s="348">
        <v>28.13</v>
      </c>
      <c r="AT11" s="348">
        <v>25.41</v>
      </c>
      <c r="AU11" s="351"/>
      <c r="AV11" s="346" t="s">
        <v>430</v>
      </c>
      <c r="AW11" s="346" t="s">
        <v>430</v>
      </c>
      <c r="AX11" s="346">
        <v>24</v>
      </c>
      <c r="AY11" s="346">
        <v>22</v>
      </c>
      <c r="AZ11" s="346">
        <v>32</v>
      </c>
      <c r="BA11" s="374"/>
      <c r="BB11" s="348">
        <v>17.630759348260298</v>
      </c>
      <c r="BC11" s="348">
        <v>0</v>
      </c>
      <c r="BD11" s="348">
        <v>6.0205594295871301E-2</v>
      </c>
      <c r="BE11" s="375" t="s">
        <v>430</v>
      </c>
      <c r="BF11" s="374"/>
      <c r="BG11" s="372" t="s">
        <v>430</v>
      </c>
      <c r="BH11" s="373" t="s">
        <v>430</v>
      </c>
      <c r="BI11" s="348" t="s">
        <v>430</v>
      </c>
      <c r="BJ11" s="348" t="s">
        <v>430</v>
      </c>
      <c r="BK11" s="350"/>
      <c r="BL11" s="350" t="s">
        <v>6568</v>
      </c>
      <c r="BM11" s="372" t="s">
        <v>6569</v>
      </c>
      <c r="BN11" s="372" t="s">
        <v>430</v>
      </c>
      <c r="BO11" s="372" t="s">
        <v>430</v>
      </c>
      <c r="BP11" s="430" t="s">
        <v>430</v>
      </c>
      <c r="BQ11" s="468"/>
      <c r="BR11" s="354" t="s">
        <v>436</v>
      </c>
    </row>
    <row r="12" spans="1:70" s="428" customFormat="1" x14ac:dyDescent="0.25">
      <c r="A12" s="345" t="s">
        <v>6570</v>
      </c>
      <c r="B12" s="374"/>
      <c r="C12" s="719">
        <v>40051</v>
      </c>
      <c r="D12" s="373"/>
      <c r="E12" s="346">
        <v>3150.16</v>
      </c>
      <c r="F12" s="373"/>
      <c r="G12" s="347">
        <v>65.400999999999996</v>
      </c>
      <c r="H12" s="374"/>
      <c r="I12" s="348">
        <v>-4.2893999999999997</v>
      </c>
      <c r="J12" s="348">
        <v>-0.78879999999999995</v>
      </c>
      <c r="K12" s="348">
        <v>-1.7073</v>
      </c>
      <c r="L12" s="348">
        <v>15.1365</v>
      </c>
      <c r="M12" s="348">
        <v>25.744599999999998</v>
      </c>
      <c r="N12" s="350">
        <v>58.229500000000002</v>
      </c>
      <c r="O12" s="348">
        <v>34.848700000000001</v>
      </c>
      <c r="P12" s="348">
        <v>21.3384</v>
      </c>
      <c r="Q12" s="348">
        <v>3.2</v>
      </c>
      <c r="R12" s="348">
        <v>13.626099999999999</v>
      </c>
      <c r="S12" s="348">
        <v>19.0581</v>
      </c>
      <c r="T12" s="348">
        <v>24.412199999999999</v>
      </c>
      <c r="U12" s="348">
        <v>24.663599999999999</v>
      </c>
      <c r="V12" s="348">
        <v>55.995199999999997</v>
      </c>
      <c r="W12" s="348">
        <v>-2.3866000000000001</v>
      </c>
      <c r="X12" s="348">
        <v>11.800599999999999</v>
      </c>
      <c r="Y12" s="374"/>
      <c r="Z12" s="346">
        <v>30</v>
      </c>
      <c r="AA12" s="346">
        <v>15</v>
      </c>
      <c r="AB12" s="346">
        <v>28</v>
      </c>
      <c r="AC12" s="346">
        <v>23</v>
      </c>
      <c r="AD12" s="346">
        <v>9</v>
      </c>
      <c r="AE12" s="346">
        <v>9</v>
      </c>
      <c r="AF12" s="346">
        <v>10</v>
      </c>
      <c r="AG12" s="346">
        <v>30</v>
      </c>
      <c r="AH12" s="346">
        <v>31</v>
      </c>
      <c r="AI12" s="346">
        <v>7</v>
      </c>
      <c r="AJ12" s="346">
        <v>21</v>
      </c>
      <c r="AK12" s="346">
        <v>9</v>
      </c>
      <c r="AL12" s="346">
        <v>18</v>
      </c>
      <c r="AM12" s="346">
        <v>9</v>
      </c>
      <c r="AN12" s="346">
        <v>21</v>
      </c>
      <c r="AO12" s="373"/>
      <c r="AP12" s="348">
        <v>13.29</v>
      </c>
      <c r="AQ12" s="348">
        <v>14.5</v>
      </c>
      <c r="AR12" s="348">
        <v>20.49</v>
      </c>
      <c r="AS12" s="348">
        <v>36.36</v>
      </c>
      <c r="AT12" s="348">
        <v>47</v>
      </c>
      <c r="AU12" s="351"/>
      <c r="AV12" s="346">
        <v>17</v>
      </c>
      <c r="AW12" s="346">
        <v>19</v>
      </c>
      <c r="AX12" s="346">
        <v>16</v>
      </c>
      <c r="AY12" s="346">
        <v>9</v>
      </c>
      <c r="AZ12" s="346">
        <v>17</v>
      </c>
      <c r="BA12" s="374"/>
      <c r="BB12" s="348">
        <v>19.9867944519522</v>
      </c>
      <c r="BC12" s="348">
        <v>0</v>
      </c>
      <c r="BD12" s="348">
        <v>6.7673638897381802E-2</v>
      </c>
      <c r="BE12" s="375" t="s">
        <v>430</v>
      </c>
      <c r="BF12" s="374"/>
      <c r="BG12" s="372" t="s">
        <v>430</v>
      </c>
      <c r="BH12" s="373" t="s">
        <v>430</v>
      </c>
      <c r="BI12" s="348" t="s">
        <v>430</v>
      </c>
      <c r="BJ12" s="348" t="s">
        <v>430</v>
      </c>
      <c r="BK12" s="350"/>
      <c r="BL12" s="350" t="s">
        <v>6571</v>
      </c>
      <c r="BM12" s="372" t="s">
        <v>6572</v>
      </c>
      <c r="BN12" s="372" t="s">
        <v>2949</v>
      </c>
      <c r="BO12" s="372" t="s">
        <v>430</v>
      </c>
      <c r="BP12" s="430" t="s">
        <v>430</v>
      </c>
      <c r="BQ12" s="468"/>
      <c r="BR12" s="354" t="s">
        <v>476</v>
      </c>
    </row>
    <row r="13" spans="1:70" s="428" customFormat="1" x14ac:dyDescent="0.25">
      <c r="A13" s="345" t="s">
        <v>6573</v>
      </c>
      <c r="B13" s="374"/>
      <c r="C13" s="719">
        <v>44098</v>
      </c>
      <c r="D13" s="373"/>
      <c r="E13" s="346">
        <v>2397.2199999999998</v>
      </c>
      <c r="F13" s="373"/>
      <c r="G13" s="347">
        <v>23.607399999999998</v>
      </c>
      <c r="H13" s="374"/>
      <c r="I13" s="348">
        <v>-1.5616000000000001</v>
      </c>
      <c r="J13" s="348">
        <v>-2.4923000000000002</v>
      </c>
      <c r="K13" s="348">
        <v>-2.8666</v>
      </c>
      <c r="L13" s="348">
        <v>7.5067000000000004</v>
      </c>
      <c r="M13" s="348">
        <v>7.4459999999999997</v>
      </c>
      <c r="N13" s="350">
        <v>23.984500000000001</v>
      </c>
      <c r="O13" s="348">
        <v>19.887799999999999</v>
      </c>
      <c r="P13" s="348">
        <v>21.2986</v>
      </c>
      <c r="Q13" s="348">
        <v>13.1495</v>
      </c>
      <c r="R13" s="348" t="s">
        <v>430</v>
      </c>
      <c r="S13" s="348">
        <v>10.7445</v>
      </c>
      <c r="T13" s="348">
        <v>6.5975000000000001</v>
      </c>
      <c r="U13" s="348">
        <v>11.1774</v>
      </c>
      <c r="V13" s="348">
        <v>20.3796</v>
      </c>
      <c r="W13" s="348">
        <v>-2.3963000000000001</v>
      </c>
      <c r="X13" s="348">
        <v>16.118400000000001</v>
      </c>
      <c r="Y13" s="374"/>
      <c r="Z13" s="346">
        <v>15</v>
      </c>
      <c r="AA13" s="346">
        <v>38</v>
      </c>
      <c r="AB13" s="346">
        <v>40</v>
      </c>
      <c r="AC13" s="346">
        <v>39</v>
      </c>
      <c r="AD13" s="346">
        <v>42</v>
      </c>
      <c r="AE13" s="346">
        <v>38</v>
      </c>
      <c r="AF13" s="346">
        <v>36</v>
      </c>
      <c r="AG13" s="346">
        <v>31</v>
      </c>
      <c r="AH13" s="346">
        <v>14</v>
      </c>
      <c r="AI13" s="346" t="s">
        <v>430</v>
      </c>
      <c r="AJ13" s="346">
        <v>33</v>
      </c>
      <c r="AK13" s="346">
        <v>43</v>
      </c>
      <c r="AL13" s="346">
        <v>37</v>
      </c>
      <c r="AM13" s="346">
        <v>39</v>
      </c>
      <c r="AN13" s="346">
        <v>22</v>
      </c>
      <c r="AO13" s="373"/>
      <c r="AP13" s="348" t="s">
        <v>430</v>
      </c>
      <c r="AQ13" s="348" t="s">
        <v>430</v>
      </c>
      <c r="AR13" s="348">
        <v>18.649999999999999</v>
      </c>
      <c r="AS13" s="348">
        <v>21.25</v>
      </c>
      <c r="AT13" s="348">
        <v>16.329999999999998</v>
      </c>
      <c r="AU13" s="351"/>
      <c r="AV13" s="346" t="s">
        <v>430</v>
      </c>
      <c r="AW13" s="346" t="s">
        <v>430</v>
      </c>
      <c r="AX13" s="346">
        <v>20</v>
      </c>
      <c r="AY13" s="346">
        <v>36</v>
      </c>
      <c r="AZ13" s="346">
        <v>40</v>
      </c>
      <c r="BA13" s="374"/>
      <c r="BB13" s="348">
        <v>12.3871755233853</v>
      </c>
      <c r="BC13" s="348">
        <v>0</v>
      </c>
      <c r="BD13" s="348">
        <v>0.100897957567418</v>
      </c>
      <c r="BE13" s="375" t="s">
        <v>430</v>
      </c>
      <c r="BF13" s="374"/>
      <c r="BG13" s="372" t="s">
        <v>430</v>
      </c>
      <c r="BH13" s="373" t="s">
        <v>430</v>
      </c>
      <c r="BI13" s="348" t="s">
        <v>430</v>
      </c>
      <c r="BJ13" s="348" t="s">
        <v>430</v>
      </c>
      <c r="BK13" s="350"/>
      <c r="BL13" s="350" t="s">
        <v>6574</v>
      </c>
      <c r="BM13" s="372" t="s">
        <v>6575</v>
      </c>
      <c r="BN13" s="372" t="s">
        <v>430</v>
      </c>
      <c r="BO13" s="372" t="s">
        <v>430</v>
      </c>
      <c r="BP13" s="430" t="s">
        <v>430</v>
      </c>
      <c r="BQ13" s="468"/>
      <c r="BR13" s="354" t="s">
        <v>436</v>
      </c>
    </row>
    <row r="14" spans="1:70" s="428" customFormat="1" x14ac:dyDescent="0.25">
      <c r="A14" s="345" t="s">
        <v>6576</v>
      </c>
      <c r="B14" s="374"/>
      <c r="C14" s="719">
        <v>40311</v>
      </c>
      <c r="D14" s="373"/>
      <c r="E14" s="346">
        <v>1800.5</v>
      </c>
      <c r="F14" s="373"/>
      <c r="G14" s="347">
        <v>53.04</v>
      </c>
      <c r="H14" s="374"/>
      <c r="I14" s="348">
        <v>-4.0694999999999997</v>
      </c>
      <c r="J14" s="348">
        <v>-0.98939999999999995</v>
      </c>
      <c r="K14" s="348">
        <v>1.3373999999999999</v>
      </c>
      <c r="L14" s="348">
        <v>21.0959</v>
      </c>
      <c r="M14" s="348">
        <v>12.803100000000001</v>
      </c>
      <c r="N14" s="350">
        <v>23.693999999999999</v>
      </c>
      <c r="O14" s="348">
        <v>12.394500000000001</v>
      </c>
      <c r="P14" s="348">
        <v>19.0502</v>
      </c>
      <c r="Q14" s="348">
        <v>7.9943</v>
      </c>
      <c r="R14" s="348">
        <v>14.3955</v>
      </c>
      <c r="S14" s="348">
        <v>23.177</v>
      </c>
      <c r="T14" s="348">
        <v>13.819699999999999</v>
      </c>
      <c r="U14" s="348">
        <v>10.430999999999999</v>
      </c>
      <c r="V14" s="348">
        <v>20.108699999999999</v>
      </c>
      <c r="W14" s="348">
        <v>-0.71130000000000004</v>
      </c>
      <c r="X14" s="348">
        <v>10.9025</v>
      </c>
      <c r="Y14" s="374"/>
      <c r="Z14" s="346">
        <v>29</v>
      </c>
      <c r="AA14" s="346">
        <v>16</v>
      </c>
      <c r="AB14" s="346">
        <v>8</v>
      </c>
      <c r="AC14" s="346">
        <v>14</v>
      </c>
      <c r="AD14" s="346">
        <v>34</v>
      </c>
      <c r="AE14" s="346">
        <v>39</v>
      </c>
      <c r="AF14" s="346">
        <v>48</v>
      </c>
      <c r="AG14" s="346">
        <v>35</v>
      </c>
      <c r="AH14" s="346">
        <v>26</v>
      </c>
      <c r="AI14" s="346">
        <v>4</v>
      </c>
      <c r="AJ14" s="346">
        <v>15</v>
      </c>
      <c r="AK14" s="346">
        <v>31</v>
      </c>
      <c r="AL14" s="346">
        <v>41</v>
      </c>
      <c r="AM14" s="346">
        <v>40</v>
      </c>
      <c r="AN14" s="346">
        <v>11</v>
      </c>
      <c r="AO14" s="373"/>
      <c r="AP14" s="348">
        <v>15.3</v>
      </c>
      <c r="AQ14" s="348">
        <v>14.64</v>
      </c>
      <c r="AR14" s="348">
        <v>16.45</v>
      </c>
      <c r="AS14" s="348">
        <v>18.28</v>
      </c>
      <c r="AT14" s="348">
        <v>27.47</v>
      </c>
      <c r="AU14" s="351"/>
      <c r="AV14" s="346">
        <v>9</v>
      </c>
      <c r="AW14" s="346">
        <v>17</v>
      </c>
      <c r="AX14" s="346">
        <v>25</v>
      </c>
      <c r="AY14" s="346">
        <v>39</v>
      </c>
      <c r="AZ14" s="346">
        <v>31</v>
      </c>
      <c r="BA14" s="374"/>
      <c r="BB14" s="348">
        <v>16.806858857164698</v>
      </c>
      <c r="BC14" s="348">
        <v>0</v>
      </c>
      <c r="BD14" s="348">
        <v>7.3900415494438196E-2</v>
      </c>
      <c r="BE14" s="375" t="s">
        <v>430</v>
      </c>
      <c r="BF14" s="374"/>
      <c r="BG14" s="372" t="s">
        <v>430</v>
      </c>
      <c r="BH14" s="373" t="s">
        <v>430</v>
      </c>
      <c r="BI14" s="348" t="s">
        <v>430</v>
      </c>
      <c r="BJ14" s="348" t="s">
        <v>430</v>
      </c>
      <c r="BK14" s="350"/>
      <c r="BL14" s="350" t="s">
        <v>6577</v>
      </c>
      <c r="BM14" s="372" t="s">
        <v>6578</v>
      </c>
      <c r="BN14" s="372" t="s">
        <v>430</v>
      </c>
      <c r="BO14" s="372" t="s">
        <v>430</v>
      </c>
      <c r="BP14" s="430" t="s">
        <v>430</v>
      </c>
      <c r="BQ14" s="468"/>
      <c r="BR14" s="354" t="s">
        <v>602</v>
      </c>
    </row>
    <row r="15" spans="1:70" s="428" customFormat="1" ht="11" x14ac:dyDescent="0.3">
      <c r="A15" s="841" t="s">
        <v>6579</v>
      </c>
      <c r="B15" s="847"/>
      <c r="C15" s="843">
        <v>39351</v>
      </c>
      <c r="D15" s="842"/>
      <c r="E15" s="844">
        <v>1834.72</v>
      </c>
      <c r="F15" s="842"/>
      <c r="G15" s="845">
        <v>40.738999999999997</v>
      </c>
      <c r="H15" s="847"/>
      <c r="I15" s="846">
        <v>-4.0125000000000002</v>
      </c>
      <c r="J15" s="846">
        <v>-2.3022</v>
      </c>
      <c r="K15" s="846">
        <v>2.0975999999999999</v>
      </c>
      <c r="L15" s="846">
        <v>25.687200000000001</v>
      </c>
      <c r="M15" s="846">
        <v>33.794199999999996</v>
      </c>
      <c r="N15" s="848">
        <v>63.610399999999998</v>
      </c>
      <c r="O15" s="846">
        <v>34.872399999999999</v>
      </c>
      <c r="P15" s="846">
        <v>27.52</v>
      </c>
      <c r="Q15" s="846">
        <v>11.2279</v>
      </c>
      <c r="R15" s="846">
        <v>12.3004</v>
      </c>
      <c r="S15" s="846">
        <v>26.369499999999999</v>
      </c>
      <c r="T15" s="846">
        <v>32.342500000000001</v>
      </c>
      <c r="U15" s="846">
        <v>37.990699999999997</v>
      </c>
      <c r="V15" s="846">
        <v>60.896500000000003</v>
      </c>
      <c r="W15" s="846">
        <v>-2.1215000000000002</v>
      </c>
      <c r="X15" s="846">
        <v>7.7774999999999999</v>
      </c>
      <c r="Y15" s="847"/>
      <c r="Z15" s="844">
        <v>28</v>
      </c>
      <c r="AA15" s="844">
        <v>32</v>
      </c>
      <c r="AB15" s="844">
        <v>4</v>
      </c>
      <c r="AC15" s="844">
        <v>5</v>
      </c>
      <c r="AD15" s="844">
        <v>4</v>
      </c>
      <c r="AE15" s="844">
        <v>8</v>
      </c>
      <c r="AF15" s="844">
        <v>9</v>
      </c>
      <c r="AG15" s="844">
        <v>14</v>
      </c>
      <c r="AH15" s="844">
        <v>18</v>
      </c>
      <c r="AI15" s="844">
        <v>12</v>
      </c>
      <c r="AJ15" s="844">
        <v>8</v>
      </c>
      <c r="AK15" s="844">
        <v>4</v>
      </c>
      <c r="AL15" s="844">
        <v>6</v>
      </c>
      <c r="AM15" s="844">
        <v>7</v>
      </c>
      <c r="AN15" s="844">
        <v>19</v>
      </c>
      <c r="AO15" s="842"/>
      <c r="AP15" s="846">
        <v>15.04</v>
      </c>
      <c r="AQ15" s="846">
        <v>18.89</v>
      </c>
      <c r="AR15" s="846">
        <v>24.78</v>
      </c>
      <c r="AS15" s="846">
        <v>38.25</v>
      </c>
      <c r="AT15" s="846">
        <v>64.569999999999993</v>
      </c>
      <c r="AU15" s="849"/>
      <c r="AV15" s="844">
        <v>10</v>
      </c>
      <c r="AW15" s="844">
        <v>8</v>
      </c>
      <c r="AX15" s="844">
        <v>9</v>
      </c>
      <c r="AY15" s="844">
        <v>6</v>
      </c>
      <c r="AZ15" s="844">
        <v>4</v>
      </c>
      <c r="BA15" s="847"/>
      <c r="BB15" s="846">
        <v>14.567806568719501</v>
      </c>
      <c r="BC15" s="846">
        <v>0</v>
      </c>
      <c r="BD15" s="846">
        <v>0.11678193006465</v>
      </c>
      <c r="BE15" s="852" t="s">
        <v>430</v>
      </c>
      <c r="BF15" s="847"/>
      <c r="BG15" s="855" t="s">
        <v>430</v>
      </c>
      <c r="BH15" s="842" t="s">
        <v>430</v>
      </c>
      <c r="BI15" s="846" t="s">
        <v>430</v>
      </c>
      <c r="BJ15" s="846" t="s">
        <v>430</v>
      </c>
      <c r="BK15" s="848"/>
      <c r="BL15" s="848" t="s">
        <v>6580</v>
      </c>
      <c r="BM15" s="855" t="s">
        <v>6581</v>
      </c>
      <c r="BN15" s="855" t="s">
        <v>430</v>
      </c>
      <c r="BO15" s="855" t="s">
        <v>430</v>
      </c>
      <c r="BP15" s="907" t="s">
        <v>430</v>
      </c>
      <c r="BQ15" s="854"/>
      <c r="BR15" s="856" t="s">
        <v>443</v>
      </c>
    </row>
    <row r="16" spans="1:70" s="428" customFormat="1" x14ac:dyDescent="0.25">
      <c r="A16" s="345" t="s">
        <v>6582</v>
      </c>
      <c r="B16" s="374"/>
      <c r="C16" s="719">
        <v>44475</v>
      </c>
      <c r="D16" s="373"/>
      <c r="E16" s="346">
        <v>1673.57</v>
      </c>
      <c r="F16" s="373"/>
      <c r="G16" s="347">
        <v>20.585000000000001</v>
      </c>
      <c r="H16" s="374"/>
      <c r="I16" s="348">
        <v>-1.0527</v>
      </c>
      <c r="J16" s="348">
        <v>-1.8125</v>
      </c>
      <c r="K16" s="348">
        <v>-2.13</v>
      </c>
      <c r="L16" s="348">
        <v>12.2532</v>
      </c>
      <c r="M16" s="348">
        <v>13.235099999999999</v>
      </c>
      <c r="N16" s="350">
        <v>34.3142</v>
      </c>
      <c r="O16" s="348">
        <v>24.549099999999999</v>
      </c>
      <c r="P16" s="348">
        <v>24.2043</v>
      </c>
      <c r="Q16" s="348" t="s">
        <v>430</v>
      </c>
      <c r="R16" s="348" t="s">
        <v>430</v>
      </c>
      <c r="S16" s="348">
        <v>13.497299999999999</v>
      </c>
      <c r="T16" s="348">
        <v>13.0299</v>
      </c>
      <c r="U16" s="348">
        <v>18.885400000000001</v>
      </c>
      <c r="V16" s="348">
        <v>31.9636</v>
      </c>
      <c r="W16" s="348">
        <v>-2.5838999999999999</v>
      </c>
      <c r="X16" s="348">
        <v>16.546600000000002</v>
      </c>
      <c r="Y16" s="374"/>
      <c r="Z16" s="346">
        <v>12</v>
      </c>
      <c r="AA16" s="346">
        <v>24</v>
      </c>
      <c r="AB16" s="346">
        <v>33</v>
      </c>
      <c r="AC16" s="346">
        <v>29</v>
      </c>
      <c r="AD16" s="346">
        <v>32</v>
      </c>
      <c r="AE16" s="346">
        <v>27</v>
      </c>
      <c r="AF16" s="346">
        <v>27</v>
      </c>
      <c r="AG16" s="346">
        <v>22</v>
      </c>
      <c r="AH16" s="346" t="s">
        <v>430</v>
      </c>
      <c r="AI16" s="346" t="s">
        <v>430</v>
      </c>
      <c r="AJ16" s="346">
        <v>28</v>
      </c>
      <c r="AK16" s="346">
        <v>32</v>
      </c>
      <c r="AL16" s="346">
        <v>28</v>
      </c>
      <c r="AM16" s="346">
        <v>26</v>
      </c>
      <c r="AN16" s="346">
        <v>26</v>
      </c>
      <c r="AO16" s="373"/>
      <c r="AP16" s="348" t="s">
        <v>430</v>
      </c>
      <c r="AQ16" s="348" t="s">
        <v>430</v>
      </c>
      <c r="AR16" s="348" t="s">
        <v>430</v>
      </c>
      <c r="AS16" s="348">
        <v>26.55</v>
      </c>
      <c r="AT16" s="348">
        <v>29.72</v>
      </c>
      <c r="AU16" s="351"/>
      <c r="AV16" s="346" t="s">
        <v>430</v>
      </c>
      <c r="AW16" s="346" t="s">
        <v>430</v>
      </c>
      <c r="AX16" s="346" t="s">
        <v>430</v>
      </c>
      <c r="AY16" s="346">
        <v>26</v>
      </c>
      <c r="AZ16" s="346">
        <v>27</v>
      </c>
      <c r="BA16" s="374"/>
      <c r="BB16" s="348">
        <v>11.7992748830174</v>
      </c>
      <c r="BC16" s="348">
        <v>0</v>
      </c>
      <c r="BD16" s="348">
        <v>0.121402824962176</v>
      </c>
      <c r="BE16" s="375" t="s">
        <v>430</v>
      </c>
      <c r="BF16" s="374"/>
      <c r="BG16" s="372" t="s">
        <v>430</v>
      </c>
      <c r="BH16" s="373" t="s">
        <v>430</v>
      </c>
      <c r="BI16" s="348" t="s">
        <v>430</v>
      </c>
      <c r="BJ16" s="348" t="s">
        <v>430</v>
      </c>
      <c r="BK16" s="350"/>
      <c r="BL16" s="350" t="s">
        <v>6583</v>
      </c>
      <c r="BM16" s="372" t="s">
        <v>5164</v>
      </c>
      <c r="BN16" s="372" t="s">
        <v>430</v>
      </c>
      <c r="BO16" s="372" t="s">
        <v>430</v>
      </c>
      <c r="BP16" s="430" t="s">
        <v>430</v>
      </c>
      <c r="BQ16" s="468"/>
      <c r="BR16" s="354" t="s">
        <v>463</v>
      </c>
    </row>
    <row r="17" spans="1:70" s="428" customFormat="1" x14ac:dyDescent="0.25">
      <c r="A17" s="345" t="s">
        <v>6584</v>
      </c>
      <c r="B17" s="374"/>
      <c r="C17" s="719">
        <v>39339</v>
      </c>
      <c r="D17" s="373"/>
      <c r="E17" s="346">
        <v>1551.48</v>
      </c>
      <c r="F17" s="373"/>
      <c r="G17" s="347">
        <v>53.262099999999997</v>
      </c>
      <c r="H17" s="374"/>
      <c r="I17" s="348" t="s">
        <v>430</v>
      </c>
      <c r="J17" s="348">
        <v>-6.5528000000000004</v>
      </c>
      <c r="K17" s="348">
        <v>-4.7850999999999999</v>
      </c>
      <c r="L17" s="348">
        <v>-0.1404</v>
      </c>
      <c r="M17" s="348">
        <v>-2.7040999999999999</v>
      </c>
      <c r="N17" s="350">
        <v>69.692499999999995</v>
      </c>
      <c r="O17" s="348">
        <v>68.0762</v>
      </c>
      <c r="P17" s="348">
        <v>47.687199999999997</v>
      </c>
      <c r="Q17" s="348">
        <v>24.020199999999999</v>
      </c>
      <c r="R17" s="348">
        <v>14.286</v>
      </c>
      <c r="S17" s="348">
        <v>-8.1603999999999992</v>
      </c>
      <c r="T17" s="348">
        <v>-2.3699999999999999E-2</v>
      </c>
      <c r="U17" s="348">
        <v>19.159400000000002</v>
      </c>
      <c r="V17" s="348">
        <v>78.097200000000001</v>
      </c>
      <c r="W17" s="348">
        <v>-7.2808999999999999</v>
      </c>
      <c r="X17" s="348">
        <v>9.3132999999999999</v>
      </c>
      <c r="Y17" s="374"/>
      <c r="Z17" s="346" t="s">
        <v>430</v>
      </c>
      <c r="AA17" s="346">
        <v>51</v>
      </c>
      <c r="AB17" s="346">
        <v>47</v>
      </c>
      <c r="AC17" s="346">
        <v>48</v>
      </c>
      <c r="AD17" s="346">
        <v>49</v>
      </c>
      <c r="AE17" s="346">
        <v>5</v>
      </c>
      <c r="AF17" s="346">
        <v>1</v>
      </c>
      <c r="AG17" s="346">
        <v>1</v>
      </c>
      <c r="AH17" s="346">
        <v>1</v>
      </c>
      <c r="AI17" s="346">
        <v>5</v>
      </c>
      <c r="AJ17" s="346">
        <v>50</v>
      </c>
      <c r="AK17" s="346">
        <v>49</v>
      </c>
      <c r="AL17" s="346">
        <v>27</v>
      </c>
      <c r="AM17" s="346">
        <v>3</v>
      </c>
      <c r="AN17" s="346">
        <v>49</v>
      </c>
      <c r="AO17" s="373"/>
      <c r="AP17" s="348">
        <v>22.74</v>
      </c>
      <c r="AQ17" s="348">
        <v>29.26</v>
      </c>
      <c r="AR17" s="348">
        <v>40.85</v>
      </c>
      <c r="AS17" s="348">
        <v>60.99</v>
      </c>
      <c r="AT17" s="348">
        <v>24.75</v>
      </c>
      <c r="AU17" s="351"/>
      <c r="AV17" s="346">
        <v>1</v>
      </c>
      <c r="AW17" s="346">
        <v>1</v>
      </c>
      <c r="AX17" s="346">
        <v>1</v>
      </c>
      <c r="AY17" s="346">
        <v>1</v>
      </c>
      <c r="AZ17" s="346">
        <v>34</v>
      </c>
      <c r="BA17" s="374"/>
      <c r="BB17" s="348">
        <v>33.246689072033497</v>
      </c>
      <c r="BC17" s="348">
        <v>0</v>
      </c>
      <c r="BD17" s="348">
        <v>9.1545434250643903E-2</v>
      </c>
      <c r="BE17" s="375" t="s">
        <v>430</v>
      </c>
      <c r="BF17" s="374"/>
      <c r="BG17" s="372" t="s">
        <v>430</v>
      </c>
      <c r="BH17" s="373" t="s">
        <v>430</v>
      </c>
      <c r="BI17" s="348" t="s">
        <v>430</v>
      </c>
      <c r="BJ17" s="348" t="s">
        <v>430</v>
      </c>
      <c r="BK17" s="350"/>
      <c r="BL17" s="350" t="s">
        <v>6585</v>
      </c>
      <c r="BM17" s="372" t="s">
        <v>6586</v>
      </c>
      <c r="BN17" s="372" t="s">
        <v>430</v>
      </c>
      <c r="BO17" s="372" t="s">
        <v>430</v>
      </c>
      <c r="BP17" s="430" t="s">
        <v>430</v>
      </c>
      <c r="BQ17" s="468"/>
      <c r="BR17" s="354" t="s">
        <v>554</v>
      </c>
    </row>
    <row r="18" spans="1:70" s="428" customFormat="1" x14ac:dyDescent="0.25">
      <c r="A18" s="345" t="s">
        <v>6587</v>
      </c>
      <c r="B18" s="374"/>
      <c r="C18" s="719">
        <v>39336</v>
      </c>
      <c r="D18" s="373"/>
      <c r="E18" s="346">
        <v>1487.05</v>
      </c>
      <c r="F18" s="373"/>
      <c r="G18" s="347">
        <v>24.3</v>
      </c>
      <c r="H18" s="374"/>
      <c r="I18" s="348">
        <v>-4.7431999999999999</v>
      </c>
      <c r="J18" s="348">
        <v>-2.3704000000000001</v>
      </c>
      <c r="K18" s="348">
        <v>-0.1643</v>
      </c>
      <c r="L18" s="348">
        <v>22.541599999999999</v>
      </c>
      <c r="M18" s="348">
        <v>34.106000000000002</v>
      </c>
      <c r="N18" s="350">
        <v>50.838000000000001</v>
      </c>
      <c r="O18" s="348">
        <v>29.009399999999999</v>
      </c>
      <c r="P18" s="348">
        <v>28.667000000000002</v>
      </c>
      <c r="Q18" s="348">
        <v>4.1261000000000001</v>
      </c>
      <c r="R18" s="348">
        <v>7.6243999999999996</v>
      </c>
      <c r="S18" s="348">
        <v>24.2331</v>
      </c>
      <c r="T18" s="348">
        <v>32.6419</v>
      </c>
      <c r="U18" s="348">
        <v>33.810600000000001</v>
      </c>
      <c r="V18" s="348">
        <v>46.3855</v>
      </c>
      <c r="W18" s="348">
        <v>-3.4948000000000001</v>
      </c>
      <c r="X18" s="348">
        <v>4.8376000000000001</v>
      </c>
      <c r="Y18" s="374"/>
      <c r="Z18" s="346">
        <v>32</v>
      </c>
      <c r="AA18" s="346">
        <v>34</v>
      </c>
      <c r="AB18" s="346">
        <v>16</v>
      </c>
      <c r="AC18" s="346">
        <v>11</v>
      </c>
      <c r="AD18" s="346">
        <v>3</v>
      </c>
      <c r="AE18" s="346">
        <v>12</v>
      </c>
      <c r="AF18" s="346">
        <v>20</v>
      </c>
      <c r="AG18" s="346">
        <v>11</v>
      </c>
      <c r="AH18" s="346">
        <v>28</v>
      </c>
      <c r="AI18" s="346">
        <v>21</v>
      </c>
      <c r="AJ18" s="346">
        <v>13</v>
      </c>
      <c r="AK18" s="346">
        <v>3</v>
      </c>
      <c r="AL18" s="346">
        <v>8</v>
      </c>
      <c r="AM18" s="346">
        <v>13</v>
      </c>
      <c r="AN18" s="346">
        <v>35</v>
      </c>
      <c r="AO18" s="373"/>
      <c r="AP18" s="348">
        <v>10.75</v>
      </c>
      <c r="AQ18" s="348">
        <v>14.65</v>
      </c>
      <c r="AR18" s="348">
        <v>21.75</v>
      </c>
      <c r="AS18" s="348">
        <v>33.979999999999997</v>
      </c>
      <c r="AT18" s="348">
        <v>54.29</v>
      </c>
      <c r="AU18" s="351"/>
      <c r="AV18" s="346">
        <v>19</v>
      </c>
      <c r="AW18" s="346">
        <v>16</v>
      </c>
      <c r="AX18" s="346">
        <v>14</v>
      </c>
      <c r="AY18" s="346">
        <v>19</v>
      </c>
      <c r="AZ18" s="346">
        <v>9</v>
      </c>
      <c r="BA18" s="374"/>
      <c r="BB18" s="348">
        <v>16.600882789886899</v>
      </c>
      <c r="BC18" s="348">
        <v>0</v>
      </c>
      <c r="BD18" s="348">
        <v>0.11018586967468</v>
      </c>
      <c r="BE18" s="375" t="s">
        <v>430</v>
      </c>
      <c r="BF18" s="374"/>
      <c r="BG18" s="372" t="s">
        <v>430</v>
      </c>
      <c r="BH18" s="373" t="s">
        <v>430</v>
      </c>
      <c r="BI18" s="348" t="s">
        <v>430</v>
      </c>
      <c r="BJ18" s="348" t="s">
        <v>430</v>
      </c>
      <c r="BK18" s="350"/>
      <c r="BL18" s="350" t="s">
        <v>6588</v>
      </c>
      <c r="BM18" s="372" t="s">
        <v>6589</v>
      </c>
      <c r="BN18" s="372" t="s">
        <v>430</v>
      </c>
      <c r="BO18" s="372" t="s">
        <v>430</v>
      </c>
      <c r="BP18" s="430" t="s">
        <v>430</v>
      </c>
      <c r="BQ18" s="468"/>
      <c r="BR18" s="354" t="s">
        <v>602</v>
      </c>
    </row>
    <row r="19" spans="1:70" s="428" customFormat="1" x14ac:dyDescent="0.25">
      <c r="A19" s="345" t="s">
        <v>6590</v>
      </c>
      <c r="B19" s="374"/>
      <c r="C19" s="719">
        <v>44606</v>
      </c>
      <c r="D19" s="373"/>
      <c r="E19" s="346">
        <v>5237</v>
      </c>
      <c r="F19" s="373"/>
      <c r="G19" s="347">
        <v>21.8048</v>
      </c>
      <c r="H19" s="374"/>
      <c r="I19" s="348" t="s">
        <v>430</v>
      </c>
      <c r="J19" s="348">
        <v>0.24179999999999999</v>
      </c>
      <c r="K19" s="348">
        <v>1.9874000000000001</v>
      </c>
      <c r="L19" s="348">
        <v>19.555</v>
      </c>
      <c r="M19" s="348">
        <v>17.0501</v>
      </c>
      <c r="N19" s="350">
        <v>39.688699999999997</v>
      </c>
      <c r="O19" s="348">
        <v>24.465299999999999</v>
      </c>
      <c r="P19" s="348">
        <v>27.2379</v>
      </c>
      <c r="Q19" s="348" t="s">
        <v>430</v>
      </c>
      <c r="R19" s="348" t="s">
        <v>430</v>
      </c>
      <c r="S19" s="348">
        <v>21.8813</v>
      </c>
      <c r="T19" s="348">
        <v>17.3569</v>
      </c>
      <c r="U19" s="348">
        <v>19.525500000000001</v>
      </c>
      <c r="V19" s="348">
        <v>35.5657</v>
      </c>
      <c r="W19" s="348">
        <v>-0.4138</v>
      </c>
      <c r="X19" s="348">
        <v>19.6098</v>
      </c>
      <c r="Y19" s="374"/>
      <c r="Z19" s="346" t="s">
        <v>430</v>
      </c>
      <c r="AA19" s="346">
        <v>5</v>
      </c>
      <c r="AB19" s="346">
        <v>5</v>
      </c>
      <c r="AC19" s="346">
        <v>17</v>
      </c>
      <c r="AD19" s="346">
        <v>21</v>
      </c>
      <c r="AE19" s="346">
        <v>22</v>
      </c>
      <c r="AF19" s="346">
        <v>28</v>
      </c>
      <c r="AG19" s="346">
        <v>17</v>
      </c>
      <c r="AH19" s="346" t="s">
        <v>430</v>
      </c>
      <c r="AI19" s="346" t="s">
        <v>430</v>
      </c>
      <c r="AJ19" s="346">
        <v>16</v>
      </c>
      <c r="AK19" s="346">
        <v>20</v>
      </c>
      <c r="AL19" s="346">
        <v>26</v>
      </c>
      <c r="AM19" s="346">
        <v>21</v>
      </c>
      <c r="AN19" s="346">
        <v>8</v>
      </c>
      <c r="AO19" s="373"/>
      <c r="AP19" s="348" t="s">
        <v>430</v>
      </c>
      <c r="AQ19" s="348" t="s">
        <v>430</v>
      </c>
      <c r="AR19" s="348" t="s">
        <v>430</v>
      </c>
      <c r="AS19" s="348">
        <v>29.46</v>
      </c>
      <c r="AT19" s="348">
        <v>37.61</v>
      </c>
      <c r="AU19" s="351"/>
      <c r="AV19" s="346" t="s">
        <v>430</v>
      </c>
      <c r="AW19" s="346" t="s">
        <v>430</v>
      </c>
      <c r="AX19" s="346" t="s">
        <v>430</v>
      </c>
      <c r="AY19" s="346">
        <v>21</v>
      </c>
      <c r="AZ19" s="346">
        <v>19</v>
      </c>
      <c r="BA19" s="374"/>
      <c r="BB19" s="348">
        <v>15.2718756031288</v>
      </c>
      <c r="BC19" s="348">
        <v>0</v>
      </c>
      <c r="BD19" s="348">
        <v>0.120960798393971</v>
      </c>
      <c r="BE19" s="375" t="s">
        <v>430</v>
      </c>
      <c r="BF19" s="374"/>
      <c r="BG19" s="372" t="s">
        <v>430</v>
      </c>
      <c r="BH19" s="373" t="s">
        <v>430</v>
      </c>
      <c r="BI19" s="348" t="s">
        <v>430</v>
      </c>
      <c r="BJ19" s="348" t="s">
        <v>430</v>
      </c>
      <c r="BK19" s="350"/>
      <c r="BL19" s="350" t="s">
        <v>6591</v>
      </c>
      <c r="BM19" s="372" t="s">
        <v>6592</v>
      </c>
      <c r="BN19" s="372" t="s">
        <v>430</v>
      </c>
      <c r="BO19" s="372" t="s">
        <v>430</v>
      </c>
      <c r="BP19" s="430" t="s">
        <v>430</v>
      </c>
      <c r="BQ19" s="468"/>
      <c r="BR19" s="354" t="s">
        <v>554</v>
      </c>
    </row>
    <row r="20" spans="1:70" s="428" customFormat="1" x14ac:dyDescent="0.25">
      <c r="A20" s="345" t="s">
        <v>6593</v>
      </c>
      <c r="B20" s="374"/>
      <c r="C20" s="719">
        <v>41124</v>
      </c>
      <c r="D20" s="373"/>
      <c r="E20" s="346">
        <v>1295.31</v>
      </c>
      <c r="F20" s="373"/>
      <c r="G20" s="347">
        <v>94.107900000000001</v>
      </c>
      <c r="H20" s="374"/>
      <c r="I20" s="348" t="s">
        <v>430</v>
      </c>
      <c r="J20" s="348">
        <v>-0.26779999999999998</v>
      </c>
      <c r="K20" s="348">
        <v>-0.70609999999999995</v>
      </c>
      <c r="L20" s="348">
        <v>18.788599999999999</v>
      </c>
      <c r="M20" s="348">
        <v>23.061399999999999</v>
      </c>
      <c r="N20" s="350">
        <v>52.933999999999997</v>
      </c>
      <c r="O20" s="348">
        <v>31.9315</v>
      </c>
      <c r="P20" s="348">
        <v>28.38</v>
      </c>
      <c r="Q20" s="348">
        <v>18.844200000000001</v>
      </c>
      <c r="R20" s="348">
        <v>18.4986</v>
      </c>
      <c r="S20" s="348">
        <v>23.190799999999999</v>
      </c>
      <c r="T20" s="348">
        <v>22.475200000000001</v>
      </c>
      <c r="U20" s="348">
        <v>31.744</v>
      </c>
      <c r="V20" s="348">
        <v>48.406799999999997</v>
      </c>
      <c r="W20" s="348">
        <v>-2.0739000000000001</v>
      </c>
      <c r="X20" s="348">
        <v>17.511299999999999</v>
      </c>
      <c r="Y20" s="374"/>
      <c r="Z20" s="346" t="s">
        <v>430</v>
      </c>
      <c r="AA20" s="346">
        <v>12</v>
      </c>
      <c r="AB20" s="346">
        <v>20</v>
      </c>
      <c r="AC20" s="346">
        <v>18</v>
      </c>
      <c r="AD20" s="346">
        <v>11</v>
      </c>
      <c r="AE20" s="346">
        <v>11</v>
      </c>
      <c r="AF20" s="346">
        <v>12</v>
      </c>
      <c r="AG20" s="346">
        <v>12</v>
      </c>
      <c r="AH20" s="346">
        <v>3</v>
      </c>
      <c r="AI20" s="346">
        <v>1</v>
      </c>
      <c r="AJ20" s="346">
        <v>14</v>
      </c>
      <c r="AK20" s="346">
        <v>11</v>
      </c>
      <c r="AL20" s="346">
        <v>10</v>
      </c>
      <c r="AM20" s="346">
        <v>12</v>
      </c>
      <c r="AN20" s="346">
        <v>18</v>
      </c>
      <c r="AO20" s="373"/>
      <c r="AP20" s="348">
        <v>20.420000000000002</v>
      </c>
      <c r="AQ20" s="348">
        <v>23.29</v>
      </c>
      <c r="AR20" s="348">
        <v>26.6</v>
      </c>
      <c r="AS20" s="348">
        <v>35.28</v>
      </c>
      <c r="AT20" s="348">
        <v>53.21</v>
      </c>
      <c r="AU20" s="351"/>
      <c r="AV20" s="346">
        <v>2</v>
      </c>
      <c r="AW20" s="346">
        <v>3</v>
      </c>
      <c r="AX20" s="346">
        <v>6</v>
      </c>
      <c r="AY20" s="346">
        <v>11</v>
      </c>
      <c r="AZ20" s="346">
        <v>10</v>
      </c>
      <c r="BA20" s="374"/>
      <c r="BB20" s="348">
        <v>15.295678027767201</v>
      </c>
      <c r="BC20" s="348">
        <v>0</v>
      </c>
      <c r="BD20" s="348">
        <v>0.11480232095378599</v>
      </c>
      <c r="BE20" s="375" t="s">
        <v>430</v>
      </c>
      <c r="BF20" s="374"/>
      <c r="BG20" s="372" t="s">
        <v>430</v>
      </c>
      <c r="BH20" s="373" t="s">
        <v>430</v>
      </c>
      <c r="BI20" s="348" t="s">
        <v>430</v>
      </c>
      <c r="BJ20" s="348" t="s">
        <v>430</v>
      </c>
      <c r="BK20" s="350"/>
      <c r="BL20" s="350" t="s">
        <v>6594</v>
      </c>
      <c r="BM20" s="372" t="s">
        <v>6595</v>
      </c>
      <c r="BN20" s="372" t="s">
        <v>430</v>
      </c>
      <c r="BO20" s="372" t="s">
        <v>430</v>
      </c>
      <c r="BP20" s="430" t="s">
        <v>430</v>
      </c>
      <c r="BQ20" s="468"/>
      <c r="BR20" s="354" t="s">
        <v>554</v>
      </c>
    </row>
    <row r="21" spans="1:70" s="428" customFormat="1" x14ac:dyDescent="0.25">
      <c r="A21" s="345" t="s">
        <v>6596</v>
      </c>
      <c r="B21" s="374"/>
      <c r="C21" s="719">
        <v>44643</v>
      </c>
      <c r="D21" s="373"/>
      <c r="E21" s="346">
        <v>1249.8800000000001</v>
      </c>
      <c r="F21" s="373"/>
      <c r="G21" s="347">
        <v>24.607199999999999</v>
      </c>
      <c r="H21" s="374"/>
      <c r="I21" s="348">
        <v>-3.2397</v>
      </c>
      <c r="J21" s="348">
        <v>-1.9715</v>
      </c>
      <c r="K21" s="348">
        <v>-1.49</v>
      </c>
      <c r="L21" s="348">
        <v>22.328900000000001</v>
      </c>
      <c r="M21" s="348">
        <v>21.146699999999999</v>
      </c>
      <c r="N21" s="350">
        <v>46.520299999999999</v>
      </c>
      <c r="O21" s="348">
        <v>29.795200000000001</v>
      </c>
      <c r="P21" s="348">
        <v>31.546299999999999</v>
      </c>
      <c r="Q21" s="348" t="s">
        <v>430</v>
      </c>
      <c r="R21" s="348" t="s">
        <v>430</v>
      </c>
      <c r="S21" s="348">
        <v>27.660499999999999</v>
      </c>
      <c r="T21" s="348">
        <v>21.407299999999999</v>
      </c>
      <c r="U21" s="348">
        <v>26.916499999999999</v>
      </c>
      <c r="V21" s="348">
        <v>42.844200000000001</v>
      </c>
      <c r="W21" s="348">
        <v>-3.5337000000000001</v>
      </c>
      <c r="X21" s="348">
        <v>23.569400000000002</v>
      </c>
      <c r="Y21" s="374"/>
      <c r="Z21" s="346">
        <v>24</v>
      </c>
      <c r="AA21" s="346">
        <v>28</v>
      </c>
      <c r="AB21" s="346">
        <v>26</v>
      </c>
      <c r="AC21" s="346">
        <v>13</v>
      </c>
      <c r="AD21" s="346">
        <v>16</v>
      </c>
      <c r="AE21" s="346">
        <v>18</v>
      </c>
      <c r="AF21" s="346">
        <v>16</v>
      </c>
      <c r="AG21" s="346">
        <v>4</v>
      </c>
      <c r="AH21" s="346" t="s">
        <v>430</v>
      </c>
      <c r="AI21" s="346" t="s">
        <v>430</v>
      </c>
      <c r="AJ21" s="346">
        <v>5</v>
      </c>
      <c r="AK21" s="346">
        <v>15</v>
      </c>
      <c r="AL21" s="346">
        <v>15</v>
      </c>
      <c r="AM21" s="346">
        <v>18</v>
      </c>
      <c r="AN21" s="346">
        <v>37</v>
      </c>
      <c r="AO21" s="373"/>
      <c r="AP21" s="348" t="s">
        <v>430</v>
      </c>
      <c r="AQ21" s="348" t="s">
        <v>430</v>
      </c>
      <c r="AR21" s="348" t="s">
        <v>430</v>
      </c>
      <c r="AS21" s="348">
        <v>34.99</v>
      </c>
      <c r="AT21" s="348">
        <v>47.42</v>
      </c>
      <c r="AU21" s="351"/>
      <c r="AV21" s="346" t="s">
        <v>430</v>
      </c>
      <c r="AW21" s="346" t="s">
        <v>430</v>
      </c>
      <c r="AX21" s="346" t="s">
        <v>430</v>
      </c>
      <c r="AY21" s="346">
        <v>12</v>
      </c>
      <c r="AZ21" s="346">
        <v>16</v>
      </c>
      <c r="BA21" s="374"/>
      <c r="BB21" s="348">
        <v>15.913411618311001</v>
      </c>
      <c r="BC21" s="348">
        <v>0</v>
      </c>
      <c r="BD21" s="348">
        <v>0.13329865049672601</v>
      </c>
      <c r="BE21" s="375" t="s">
        <v>430</v>
      </c>
      <c r="BF21" s="374"/>
      <c r="BG21" s="372" t="s">
        <v>430</v>
      </c>
      <c r="BH21" s="373" t="s">
        <v>430</v>
      </c>
      <c r="BI21" s="348" t="s">
        <v>430</v>
      </c>
      <c r="BJ21" s="348" t="s">
        <v>430</v>
      </c>
      <c r="BK21" s="350"/>
      <c r="BL21" s="350" t="s">
        <v>6597</v>
      </c>
      <c r="BM21" s="372" t="s">
        <v>4988</v>
      </c>
      <c r="BN21" s="372" t="s">
        <v>430</v>
      </c>
      <c r="BO21" s="372" t="s">
        <v>430</v>
      </c>
      <c r="BP21" s="430" t="s">
        <v>430</v>
      </c>
      <c r="BQ21" s="468"/>
      <c r="BR21" s="354" t="s">
        <v>554</v>
      </c>
    </row>
    <row r="22" spans="1:70" s="428" customFormat="1" x14ac:dyDescent="0.25">
      <c r="A22" s="345" t="s">
        <v>6598</v>
      </c>
      <c r="B22" s="374"/>
      <c r="C22" s="719">
        <v>44277</v>
      </c>
      <c r="D22" s="373"/>
      <c r="E22" s="346">
        <v>1232.9100000000001</v>
      </c>
      <c r="F22" s="373"/>
      <c r="G22" s="347">
        <v>24.1555</v>
      </c>
      <c r="H22" s="374"/>
      <c r="I22" s="348" t="s">
        <v>430</v>
      </c>
      <c r="J22" s="348">
        <v>-0.23910000000000001</v>
      </c>
      <c r="K22" s="348">
        <v>-2.2372999999999998</v>
      </c>
      <c r="L22" s="348">
        <v>11.2644</v>
      </c>
      <c r="M22" s="348">
        <v>13.176600000000001</v>
      </c>
      <c r="N22" s="350">
        <v>39.388599999999997</v>
      </c>
      <c r="O22" s="348">
        <v>23.258299999999998</v>
      </c>
      <c r="P22" s="348">
        <v>27.348800000000001</v>
      </c>
      <c r="Q22" s="348">
        <v>16.9511</v>
      </c>
      <c r="R22" s="348" t="s">
        <v>430</v>
      </c>
      <c r="S22" s="348">
        <v>11.6449</v>
      </c>
      <c r="T22" s="348">
        <v>14.620699999999999</v>
      </c>
      <c r="U22" s="348">
        <v>21.293600000000001</v>
      </c>
      <c r="V22" s="348">
        <v>34.309100000000001</v>
      </c>
      <c r="W22" s="348">
        <v>-2.5579000000000001</v>
      </c>
      <c r="X22" s="348">
        <v>18.273900000000001</v>
      </c>
      <c r="Y22" s="374"/>
      <c r="Z22" s="346" t="s">
        <v>430</v>
      </c>
      <c r="AA22" s="346">
        <v>10</v>
      </c>
      <c r="AB22" s="346">
        <v>34</v>
      </c>
      <c r="AC22" s="346">
        <v>30</v>
      </c>
      <c r="AD22" s="346">
        <v>33</v>
      </c>
      <c r="AE22" s="346">
        <v>23</v>
      </c>
      <c r="AF22" s="346">
        <v>30</v>
      </c>
      <c r="AG22" s="346">
        <v>16</v>
      </c>
      <c r="AH22" s="346">
        <v>5</v>
      </c>
      <c r="AI22" s="346" t="s">
        <v>430</v>
      </c>
      <c r="AJ22" s="346">
        <v>30</v>
      </c>
      <c r="AK22" s="346">
        <v>28</v>
      </c>
      <c r="AL22" s="346">
        <v>22</v>
      </c>
      <c r="AM22" s="346">
        <v>22</v>
      </c>
      <c r="AN22" s="346">
        <v>25</v>
      </c>
      <c r="AO22" s="373"/>
      <c r="AP22" s="348" t="s">
        <v>430</v>
      </c>
      <c r="AQ22" s="348" t="s">
        <v>430</v>
      </c>
      <c r="AR22" s="348">
        <v>23.22</v>
      </c>
      <c r="AS22" s="348">
        <v>27.9</v>
      </c>
      <c r="AT22" s="348">
        <v>29.95</v>
      </c>
      <c r="AU22" s="351"/>
      <c r="AV22" s="346" t="s">
        <v>430</v>
      </c>
      <c r="AW22" s="346" t="s">
        <v>430</v>
      </c>
      <c r="AX22" s="346">
        <v>10</v>
      </c>
      <c r="AY22" s="346">
        <v>23</v>
      </c>
      <c r="AZ22" s="346">
        <v>26</v>
      </c>
      <c r="BA22" s="374"/>
      <c r="BB22" s="348">
        <v>13.8443976911335</v>
      </c>
      <c r="BC22" s="348">
        <v>0</v>
      </c>
      <c r="BD22" s="348">
        <v>0.12748419346520601</v>
      </c>
      <c r="BE22" s="375" t="s">
        <v>430</v>
      </c>
      <c r="BF22" s="374"/>
      <c r="BG22" s="372" t="s">
        <v>430</v>
      </c>
      <c r="BH22" s="373" t="s">
        <v>430</v>
      </c>
      <c r="BI22" s="348" t="s">
        <v>430</v>
      </c>
      <c r="BJ22" s="348" t="s">
        <v>430</v>
      </c>
      <c r="BK22" s="350"/>
      <c r="BL22" s="350" t="s">
        <v>6599</v>
      </c>
      <c r="BM22" s="372" t="s">
        <v>6600</v>
      </c>
      <c r="BN22" s="372" t="s">
        <v>430</v>
      </c>
      <c r="BO22" s="372" t="s">
        <v>430</v>
      </c>
      <c r="BP22" s="430" t="s">
        <v>430</v>
      </c>
      <c r="BQ22" s="468"/>
      <c r="BR22" s="354" t="s">
        <v>443</v>
      </c>
    </row>
    <row r="23" spans="1:70" s="428" customFormat="1" x14ac:dyDescent="0.25">
      <c r="A23" s="345" t="s">
        <v>6601</v>
      </c>
      <c r="B23" s="374"/>
      <c r="C23" s="719">
        <v>44616</v>
      </c>
      <c r="D23" s="373"/>
      <c r="E23" s="346">
        <v>1053.77</v>
      </c>
      <c r="F23" s="373"/>
      <c r="G23" s="347">
        <v>21.868200000000002</v>
      </c>
      <c r="H23" s="374"/>
      <c r="I23" s="348">
        <v>-1.3123</v>
      </c>
      <c r="J23" s="348">
        <v>-1.6041000000000001</v>
      </c>
      <c r="K23" s="348">
        <v>-1.8404</v>
      </c>
      <c r="L23" s="348">
        <v>13.120900000000001</v>
      </c>
      <c r="M23" s="348">
        <v>13.4755</v>
      </c>
      <c r="N23" s="350">
        <v>34.834099999999999</v>
      </c>
      <c r="O23" s="348">
        <v>24.707799999999999</v>
      </c>
      <c r="P23" s="348">
        <v>25.949100000000001</v>
      </c>
      <c r="Q23" s="348" t="s">
        <v>430</v>
      </c>
      <c r="R23" s="348" t="s">
        <v>430</v>
      </c>
      <c r="S23" s="348">
        <v>16.288</v>
      </c>
      <c r="T23" s="348">
        <v>14.360900000000001</v>
      </c>
      <c r="U23" s="348">
        <v>18.785599999999999</v>
      </c>
      <c r="V23" s="348">
        <v>33.002899999999997</v>
      </c>
      <c r="W23" s="348">
        <v>-2.6244999999999998</v>
      </c>
      <c r="X23" s="348">
        <v>19.812200000000001</v>
      </c>
      <c r="Y23" s="374"/>
      <c r="Z23" s="346">
        <v>13</v>
      </c>
      <c r="AA23" s="346">
        <v>21</v>
      </c>
      <c r="AB23" s="346">
        <v>31</v>
      </c>
      <c r="AC23" s="346">
        <v>27</v>
      </c>
      <c r="AD23" s="346">
        <v>30</v>
      </c>
      <c r="AE23" s="346">
        <v>26</v>
      </c>
      <c r="AF23" s="346">
        <v>26</v>
      </c>
      <c r="AG23" s="346">
        <v>19</v>
      </c>
      <c r="AH23" s="346" t="s">
        <v>430</v>
      </c>
      <c r="AI23" s="346" t="s">
        <v>430</v>
      </c>
      <c r="AJ23" s="346">
        <v>23</v>
      </c>
      <c r="AK23" s="346">
        <v>30</v>
      </c>
      <c r="AL23" s="346">
        <v>29</v>
      </c>
      <c r="AM23" s="346">
        <v>23</v>
      </c>
      <c r="AN23" s="346">
        <v>27</v>
      </c>
      <c r="AO23" s="373"/>
      <c r="AP23" s="348" t="s">
        <v>430</v>
      </c>
      <c r="AQ23" s="348" t="s">
        <v>430</v>
      </c>
      <c r="AR23" s="348" t="s">
        <v>430</v>
      </c>
      <c r="AS23" s="348">
        <v>27</v>
      </c>
      <c r="AT23" s="348">
        <v>30.31</v>
      </c>
      <c r="AU23" s="351"/>
      <c r="AV23" s="346" t="s">
        <v>430</v>
      </c>
      <c r="AW23" s="346" t="s">
        <v>430</v>
      </c>
      <c r="AX23" s="346" t="s">
        <v>430</v>
      </c>
      <c r="AY23" s="346">
        <v>25</v>
      </c>
      <c r="AZ23" s="346">
        <v>25</v>
      </c>
      <c r="BA23" s="374"/>
      <c r="BB23" s="348">
        <v>12.4214924127711</v>
      </c>
      <c r="BC23" s="348">
        <v>0</v>
      </c>
      <c r="BD23" s="348">
        <v>0.13010236263962299</v>
      </c>
      <c r="BE23" s="375" t="s">
        <v>430</v>
      </c>
      <c r="BF23" s="374"/>
      <c r="BG23" s="372" t="s">
        <v>430</v>
      </c>
      <c r="BH23" s="373" t="s">
        <v>430</v>
      </c>
      <c r="BI23" s="348" t="s">
        <v>430</v>
      </c>
      <c r="BJ23" s="348" t="s">
        <v>430</v>
      </c>
      <c r="BK23" s="350"/>
      <c r="BL23" s="350" t="s">
        <v>6602</v>
      </c>
      <c r="BM23" s="372" t="s">
        <v>6603</v>
      </c>
      <c r="BN23" s="372" t="s">
        <v>430</v>
      </c>
      <c r="BO23" s="372" t="s">
        <v>430</v>
      </c>
      <c r="BP23" s="430" t="s">
        <v>430</v>
      </c>
      <c r="BQ23" s="468"/>
      <c r="BR23" s="354" t="s">
        <v>554</v>
      </c>
    </row>
    <row r="24" spans="1:70" s="428" customFormat="1" x14ac:dyDescent="0.25">
      <c r="A24" s="345" t="s">
        <v>6604</v>
      </c>
      <c r="B24" s="374"/>
      <c r="C24" s="719">
        <v>44344</v>
      </c>
      <c r="D24" s="373"/>
      <c r="E24" s="346">
        <v>918.54</v>
      </c>
      <c r="F24" s="373"/>
      <c r="G24" s="347">
        <v>18.09</v>
      </c>
      <c r="H24" s="374"/>
      <c r="I24" s="348">
        <v>-3.52</v>
      </c>
      <c r="J24" s="348">
        <v>-3.52</v>
      </c>
      <c r="K24" s="348">
        <v>-3.4169999999999998</v>
      </c>
      <c r="L24" s="348">
        <v>15.4435</v>
      </c>
      <c r="M24" s="348">
        <v>13.8452</v>
      </c>
      <c r="N24" s="350">
        <v>30.708100000000002</v>
      </c>
      <c r="O24" s="348">
        <v>19.620200000000001</v>
      </c>
      <c r="P24" s="348">
        <v>22.563600000000001</v>
      </c>
      <c r="Q24" s="348">
        <v>12.003399999999999</v>
      </c>
      <c r="R24" s="348" t="s">
        <v>430</v>
      </c>
      <c r="S24" s="348">
        <v>20.841699999999999</v>
      </c>
      <c r="T24" s="348">
        <v>12.6401</v>
      </c>
      <c r="U24" s="348">
        <v>15.4435</v>
      </c>
      <c r="V24" s="348">
        <v>25.799700000000001</v>
      </c>
      <c r="W24" s="348">
        <v>-5.4859</v>
      </c>
      <c r="X24" s="348">
        <v>12.3924</v>
      </c>
      <c r="Y24" s="374"/>
      <c r="Z24" s="346">
        <v>25</v>
      </c>
      <c r="AA24" s="346">
        <v>47</v>
      </c>
      <c r="AB24" s="346">
        <v>42</v>
      </c>
      <c r="AC24" s="346">
        <v>22</v>
      </c>
      <c r="AD24" s="346">
        <v>29</v>
      </c>
      <c r="AE24" s="346">
        <v>33</v>
      </c>
      <c r="AF24" s="346">
        <v>38</v>
      </c>
      <c r="AG24" s="346">
        <v>24</v>
      </c>
      <c r="AH24" s="346">
        <v>16</v>
      </c>
      <c r="AI24" s="346" t="s">
        <v>430</v>
      </c>
      <c r="AJ24" s="346">
        <v>18</v>
      </c>
      <c r="AK24" s="346">
        <v>33</v>
      </c>
      <c r="AL24" s="346">
        <v>32</v>
      </c>
      <c r="AM24" s="346">
        <v>34</v>
      </c>
      <c r="AN24" s="346">
        <v>44</v>
      </c>
      <c r="AO24" s="373"/>
      <c r="AP24" s="348" t="s">
        <v>430</v>
      </c>
      <c r="AQ24" s="348" t="s">
        <v>430</v>
      </c>
      <c r="AR24" s="348">
        <v>19.78</v>
      </c>
      <c r="AS24" s="348">
        <v>23.79</v>
      </c>
      <c r="AT24" s="348">
        <v>27.52</v>
      </c>
      <c r="AU24" s="351"/>
      <c r="AV24" s="346" t="s">
        <v>430</v>
      </c>
      <c r="AW24" s="346" t="s">
        <v>430</v>
      </c>
      <c r="AX24" s="346">
        <v>19</v>
      </c>
      <c r="AY24" s="346">
        <v>30</v>
      </c>
      <c r="AZ24" s="346">
        <v>30</v>
      </c>
      <c r="BA24" s="374"/>
      <c r="BB24" s="348">
        <v>16.419198023896399</v>
      </c>
      <c r="BC24" s="348">
        <v>0</v>
      </c>
      <c r="BD24" s="348">
        <v>8.53457478565912E-2</v>
      </c>
      <c r="BE24" s="375" t="s">
        <v>430</v>
      </c>
      <c r="BF24" s="374"/>
      <c r="BG24" s="372" t="s">
        <v>430</v>
      </c>
      <c r="BH24" s="373" t="s">
        <v>430</v>
      </c>
      <c r="BI24" s="348" t="s">
        <v>430</v>
      </c>
      <c r="BJ24" s="348" t="s">
        <v>430</v>
      </c>
      <c r="BK24" s="350"/>
      <c r="BL24" s="350" t="s">
        <v>6605</v>
      </c>
      <c r="BM24" s="372" t="s">
        <v>6606</v>
      </c>
      <c r="BN24" s="372" t="s">
        <v>430</v>
      </c>
      <c r="BO24" s="372" t="s">
        <v>430</v>
      </c>
      <c r="BP24" s="430" t="s">
        <v>430</v>
      </c>
      <c r="BQ24" s="468"/>
      <c r="BR24" s="354" t="s">
        <v>436</v>
      </c>
    </row>
    <row r="25" spans="1:70" s="428" customFormat="1" ht="11" x14ac:dyDescent="0.3">
      <c r="A25" s="841" t="s">
        <v>6607</v>
      </c>
      <c r="B25" s="847"/>
      <c r="C25" s="843">
        <v>44406</v>
      </c>
      <c r="D25" s="842"/>
      <c r="E25" s="844">
        <v>825.28700000000003</v>
      </c>
      <c r="F25" s="842"/>
      <c r="G25" s="845">
        <v>14.375</v>
      </c>
      <c r="H25" s="847"/>
      <c r="I25" s="846">
        <v>-2.5165999999999999</v>
      </c>
      <c r="J25" s="846">
        <v>-1.7114</v>
      </c>
      <c r="K25" s="846">
        <v>-0.96860000000000002</v>
      </c>
      <c r="L25" s="846">
        <v>15.7342</v>
      </c>
      <c r="M25" s="846">
        <v>14.206</v>
      </c>
      <c r="N25" s="848">
        <v>36.462899999999998</v>
      </c>
      <c r="O25" s="846">
        <v>21.8521</v>
      </c>
      <c r="P25" s="846">
        <v>21.994900000000001</v>
      </c>
      <c r="Q25" s="846" t="s">
        <v>430</v>
      </c>
      <c r="R25" s="846" t="s">
        <v>430</v>
      </c>
      <c r="S25" s="846">
        <v>17.110800000000001</v>
      </c>
      <c r="T25" s="846">
        <v>14.828200000000001</v>
      </c>
      <c r="U25" s="846">
        <v>19.831600000000002</v>
      </c>
      <c r="V25" s="846">
        <v>32.271500000000003</v>
      </c>
      <c r="W25" s="846">
        <v>-2.5047000000000001</v>
      </c>
      <c r="X25" s="846">
        <v>7.6806999999999999</v>
      </c>
      <c r="Y25" s="847"/>
      <c r="Z25" s="844">
        <v>21</v>
      </c>
      <c r="AA25" s="844">
        <v>22</v>
      </c>
      <c r="AB25" s="844">
        <v>21</v>
      </c>
      <c r="AC25" s="844">
        <v>20</v>
      </c>
      <c r="AD25" s="844">
        <v>27</v>
      </c>
      <c r="AE25" s="844">
        <v>24</v>
      </c>
      <c r="AF25" s="844">
        <v>32</v>
      </c>
      <c r="AG25" s="844">
        <v>26</v>
      </c>
      <c r="AH25" s="844" t="s">
        <v>430</v>
      </c>
      <c r="AI25" s="844" t="s">
        <v>430</v>
      </c>
      <c r="AJ25" s="844">
        <v>22</v>
      </c>
      <c r="AK25" s="844">
        <v>26</v>
      </c>
      <c r="AL25" s="844">
        <v>25</v>
      </c>
      <c r="AM25" s="844">
        <v>25</v>
      </c>
      <c r="AN25" s="844">
        <v>24</v>
      </c>
      <c r="AO25" s="842"/>
      <c r="AP25" s="846" t="s">
        <v>430</v>
      </c>
      <c r="AQ25" s="846" t="s">
        <v>430</v>
      </c>
      <c r="AR25" s="846" t="s">
        <v>430</v>
      </c>
      <c r="AS25" s="846">
        <v>24.69</v>
      </c>
      <c r="AT25" s="846">
        <v>31.95</v>
      </c>
      <c r="AU25" s="849"/>
      <c r="AV25" s="844" t="s">
        <v>430</v>
      </c>
      <c r="AW25" s="844" t="s">
        <v>430</v>
      </c>
      <c r="AX25" s="844" t="s">
        <v>430</v>
      </c>
      <c r="AY25" s="844">
        <v>29</v>
      </c>
      <c r="AZ25" s="844">
        <v>23</v>
      </c>
      <c r="BA25" s="847"/>
      <c r="BB25" s="846">
        <v>14.558319888610701</v>
      </c>
      <c r="BC25" s="846">
        <v>0</v>
      </c>
      <c r="BD25" s="846">
        <v>9.1886685109296207E-2</v>
      </c>
      <c r="BE25" s="852" t="s">
        <v>430</v>
      </c>
      <c r="BF25" s="847"/>
      <c r="BG25" s="855" t="s">
        <v>430</v>
      </c>
      <c r="BH25" s="842" t="s">
        <v>430</v>
      </c>
      <c r="BI25" s="846" t="s">
        <v>430</v>
      </c>
      <c r="BJ25" s="846" t="s">
        <v>430</v>
      </c>
      <c r="BK25" s="848"/>
      <c r="BL25" s="848" t="s">
        <v>6608</v>
      </c>
      <c r="BM25" s="855" t="s">
        <v>5755</v>
      </c>
      <c r="BN25" s="855" t="s">
        <v>430</v>
      </c>
      <c r="BO25" s="855" t="s">
        <v>430</v>
      </c>
      <c r="BP25" s="907" t="s">
        <v>430</v>
      </c>
      <c r="BQ25" s="854"/>
      <c r="BR25" s="856" t="s">
        <v>443</v>
      </c>
    </row>
    <row r="26" spans="1:70" s="428" customFormat="1" x14ac:dyDescent="0.25">
      <c r="A26" s="345" t="s">
        <v>6609</v>
      </c>
      <c r="B26" s="374"/>
      <c r="C26" s="719">
        <v>44189</v>
      </c>
      <c r="D26" s="373"/>
      <c r="E26" s="346">
        <v>652.38</v>
      </c>
      <c r="F26" s="373"/>
      <c r="G26" s="347">
        <v>13.932</v>
      </c>
      <c r="H26" s="374"/>
      <c r="I26" s="348" t="s">
        <v>430</v>
      </c>
      <c r="J26" s="348">
        <v>1.5195000000000001</v>
      </c>
      <c r="K26" s="348">
        <v>5.0843999999999996</v>
      </c>
      <c r="L26" s="348">
        <v>31.823399999999999</v>
      </c>
      <c r="M26" s="348">
        <v>18.873999999999999</v>
      </c>
      <c r="N26" s="350">
        <v>41.983800000000002</v>
      </c>
      <c r="O26" s="348">
        <v>37.6083</v>
      </c>
      <c r="P26" s="348">
        <v>28.075099999999999</v>
      </c>
      <c r="Q26" s="348">
        <v>5.6317000000000004</v>
      </c>
      <c r="R26" s="348" t="s">
        <v>430</v>
      </c>
      <c r="S26" s="348">
        <v>35.630800000000001</v>
      </c>
      <c r="T26" s="348">
        <v>18.1158</v>
      </c>
      <c r="U26" s="348">
        <v>4.8449</v>
      </c>
      <c r="V26" s="348">
        <v>30.4055</v>
      </c>
      <c r="W26" s="348">
        <v>-2.4390000000000001</v>
      </c>
      <c r="X26" s="348">
        <v>6.9648000000000003</v>
      </c>
      <c r="Y26" s="374"/>
      <c r="Z26" s="346" t="s">
        <v>430</v>
      </c>
      <c r="AA26" s="346">
        <v>3</v>
      </c>
      <c r="AB26" s="346">
        <v>2</v>
      </c>
      <c r="AC26" s="346">
        <v>1</v>
      </c>
      <c r="AD26" s="346">
        <v>18</v>
      </c>
      <c r="AE26" s="346">
        <v>21</v>
      </c>
      <c r="AF26" s="346">
        <v>6</v>
      </c>
      <c r="AG26" s="346">
        <v>13</v>
      </c>
      <c r="AH26" s="346">
        <v>27</v>
      </c>
      <c r="AI26" s="346" t="s">
        <v>430</v>
      </c>
      <c r="AJ26" s="346">
        <v>2</v>
      </c>
      <c r="AK26" s="346">
        <v>19</v>
      </c>
      <c r="AL26" s="346">
        <v>47</v>
      </c>
      <c r="AM26" s="346">
        <v>30</v>
      </c>
      <c r="AN26" s="346">
        <v>23</v>
      </c>
      <c r="AO26" s="373"/>
      <c r="AP26" s="348" t="s">
        <v>430</v>
      </c>
      <c r="AQ26" s="348" t="s">
        <v>430</v>
      </c>
      <c r="AR26" s="348">
        <v>22.16</v>
      </c>
      <c r="AS26" s="348">
        <v>32.93</v>
      </c>
      <c r="AT26" s="348">
        <v>35.68</v>
      </c>
      <c r="AU26" s="351"/>
      <c r="AV26" s="346" t="s">
        <v>430</v>
      </c>
      <c r="AW26" s="346" t="s">
        <v>430</v>
      </c>
      <c r="AX26" s="346">
        <v>12</v>
      </c>
      <c r="AY26" s="346">
        <v>20</v>
      </c>
      <c r="AZ26" s="346">
        <v>20</v>
      </c>
      <c r="BA26" s="374"/>
      <c r="BB26" s="348">
        <v>26.123427716366599</v>
      </c>
      <c r="BC26" s="348">
        <v>0</v>
      </c>
      <c r="BD26" s="348">
        <v>7.1092071281972605E-2</v>
      </c>
      <c r="BE26" s="375" t="s">
        <v>430</v>
      </c>
      <c r="BF26" s="374"/>
      <c r="BG26" s="372" t="s">
        <v>430</v>
      </c>
      <c r="BH26" s="373" t="s">
        <v>430</v>
      </c>
      <c r="BI26" s="348" t="s">
        <v>430</v>
      </c>
      <c r="BJ26" s="348" t="s">
        <v>430</v>
      </c>
      <c r="BK26" s="350"/>
      <c r="BL26" s="350" t="s">
        <v>6610</v>
      </c>
      <c r="BM26" s="372" t="s">
        <v>6611</v>
      </c>
      <c r="BN26" s="372" t="s">
        <v>430</v>
      </c>
      <c r="BO26" s="372" t="s">
        <v>430</v>
      </c>
      <c r="BP26" s="430" t="s">
        <v>430</v>
      </c>
      <c r="BQ26" s="468"/>
      <c r="BR26" s="354" t="s">
        <v>443</v>
      </c>
    </row>
    <row r="27" spans="1:70" s="428" customFormat="1" x14ac:dyDescent="0.25">
      <c r="A27" s="345" t="s">
        <v>6612</v>
      </c>
      <c r="B27" s="374"/>
      <c r="C27" s="719">
        <v>44501</v>
      </c>
      <c r="D27" s="373"/>
      <c r="E27" s="346">
        <v>526.57899999999995</v>
      </c>
      <c r="F27" s="373"/>
      <c r="G27" s="347">
        <v>22.523</v>
      </c>
      <c r="H27" s="374"/>
      <c r="I27" s="348">
        <v>-2.5952000000000002</v>
      </c>
      <c r="J27" s="348">
        <v>-2.3854000000000002</v>
      </c>
      <c r="K27" s="348">
        <v>-1.5233000000000001</v>
      </c>
      <c r="L27" s="348">
        <v>23.167400000000001</v>
      </c>
      <c r="M27" s="348">
        <v>21.9206</v>
      </c>
      <c r="N27" s="350">
        <v>47.158200000000001</v>
      </c>
      <c r="O27" s="348">
        <v>29.461099999999998</v>
      </c>
      <c r="P27" s="348">
        <v>31.217400000000001</v>
      </c>
      <c r="Q27" s="348" t="s">
        <v>430</v>
      </c>
      <c r="R27" s="348" t="s">
        <v>430</v>
      </c>
      <c r="S27" s="348">
        <v>27.11</v>
      </c>
      <c r="T27" s="348">
        <v>21.889600000000002</v>
      </c>
      <c r="U27" s="348">
        <v>27.426400000000001</v>
      </c>
      <c r="V27" s="348">
        <v>43.164099999999998</v>
      </c>
      <c r="W27" s="348">
        <v>-3.1452</v>
      </c>
      <c r="X27" s="348">
        <v>19.106200000000001</v>
      </c>
      <c r="Y27" s="374"/>
      <c r="Z27" s="346">
        <v>22</v>
      </c>
      <c r="AA27" s="346">
        <v>36</v>
      </c>
      <c r="AB27" s="346">
        <v>27</v>
      </c>
      <c r="AC27" s="346">
        <v>7</v>
      </c>
      <c r="AD27" s="346">
        <v>13</v>
      </c>
      <c r="AE27" s="346">
        <v>16</v>
      </c>
      <c r="AF27" s="346">
        <v>18</v>
      </c>
      <c r="AG27" s="346">
        <v>7</v>
      </c>
      <c r="AH27" s="346" t="s">
        <v>430</v>
      </c>
      <c r="AI27" s="346" t="s">
        <v>430</v>
      </c>
      <c r="AJ27" s="346">
        <v>7</v>
      </c>
      <c r="AK27" s="346">
        <v>12</v>
      </c>
      <c r="AL27" s="346">
        <v>13</v>
      </c>
      <c r="AM27" s="346">
        <v>16</v>
      </c>
      <c r="AN27" s="346">
        <v>30</v>
      </c>
      <c r="AO27" s="373"/>
      <c r="AP27" s="348" t="s">
        <v>430</v>
      </c>
      <c r="AQ27" s="348" t="s">
        <v>430</v>
      </c>
      <c r="AR27" s="348" t="s">
        <v>430</v>
      </c>
      <c r="AS27" s="348">
        <v>34.71</v>
      </c>
      <c r="AT27" s="348">
        <v>48.27</v>
      </c>
      <c r="AU27" s="351"/>
      <c r="AV27" s="346" t="s">
        <v>430</v>
      </c>
      <c r="AW27" s="346" t="s">
        <v>430</v>
      </c>
      <c r="AX27" s="346" t="s">
        <v>430</v>
      </c>
      <c r="AY27" s="346">
        <v>16</v>
      </c>
      <c r="AZ27" s="346">
        <v>13</v>
      </c>
      <c r="BA27" s="374"/>
      <c r="BB27" s="348">
        <v>16.154891965884701</v>
      </c>
      <c r="BC27" s="348">
        <v>0</v>
      </c>
      <c r="BD27" s="348">
        <v>0.130030243238586</v>
      </c>
      <c r="BE27" s="375" t="s">
        <v>430</v>
      </c>
      <c r="BF27" s="374"/>
      <c r="BG27" s="372" t="s">
        <v>430</v>
      </c>
      <c r="BH27" s="373" t="s">
        <v>430</v>
      </c>
      <c r="BI27" s="348" t="s">
        <v>430</v>
      </c>
      <c r="BJ27" s="348" t="s">
        <v>430</v>
      </c>
      <c r="BK27" s="350"/>
      <c r="BL27" s="350" t="s">
        <v>6613</v>
      </c>
      <c r="BM27" s="372" t="s">
        <v>6614</v>
      </c>
      <c r="BN27" s="372" t="s">
        <v>430</v>
      </c>
      <c r="BO27" s="372" t="s">
        <v>430</v>
      </c>
      <c r="BP27" s="430" t="s">
        <v>430</v>
      </c>
      <c r="BQ27" s="468"/>
      <c r="BR27" s="354" t="s">
        <v>554</v>
      </c>
    </row>
    <row r="28" spans="1:70" s="428" customFormat="1" x14ac:dyDescent="0.25">
      <c r="A28" s="345" t="s">
        <v>6615</v>
      </c>
      <c r="B28" s="374"/>
      <c r="C28" s="719">
        <v>44811</v>
      </c>
      <c r="D28" s="373"/>
      <c r="E28" s="346">
        <v>477.43299999999999</v>
      </c>
      <c r="F28" s="373"/>
      <c r="G28" s="347">
        <v>35.018999999999998</v>
      </c>
      <c r="H28" s="374"/>
      <c r="I28" s="348">
        <v>-5.3514999999999997</v>
      </c>
      <c r="J28" s="348">
        <v>-1.9899</v>
      </c>
      <c r="K28" s="348">
        <v>-0.49159999999999998</v>
      </c>
      <c r="L28" s="348">
        <v>31.507000000000001</v>
      </c>
      <c r="M28" s="348">
        <v>29.974399999999999</v>
      </c>
      <c r="N28" s="350">
        <v>64.184899999999999</v>
      </c>
      <c r="O28" s="348">
        <v>41.596299999999999</v>
      </c>
      <c r="P28" s="348">
        <v>38.264099999999999</v>
      </c>
      <c r="Q28" s="348" t="s">
        <v>430</v>
      </c>
      <c r="R28" s="348" t="s">
        <v>430</v>
      </c>
      <c r="S28" s="348">
        <v>35.6327</v>
      </c>
      <c r="T28" s="348">
        <v>30.897500000000001</v>
      </c>
      <c r="U28" s="348">
        <v>36.483699999999999</v>
      </c>
      <c r="V28" s="348">
        <v>59.9041</v>
      </c>
      <c r="W28" s="348">
        <v>-6.5735999999999999</v>
      </c>
      <c r="X28" s="348">
        <v>39.137700000000002</v>
      </c>
      <c r="Y28" s="374"/>
      <c r="Z28" s="346">
        <v>34</v>
      </c>
      <c r="AA28" s="346">
        <v>29</v>
      </c>
      <c r="AB28" s="346">
        <v>19</v>
      </c>
      <c r="AC28" s="346">
        <v>2</v>
      </c>
      <c r="AD28" s="346">
        <v>5</v>
      </c>
      <c r="AE28" s="346">
        <v>7</v>
      </c>
      <c r="AF28" s="346">
        <v>2</v>
      </c>
      <c r="AG28" s="346">
        <v>2</v>
      </c>
      <c r="AH28" s="346" t="s">
        <v>430</v>
      </c>
      <c r="AI28" s="346" t="s">
        <v>430</v>
      </c>
      <c r="AJ28" s="346">
        <v>1</v>
      </c>
      <c r="AK28" s="346">
        <v>5</v>
      </c>
      <c r="AL28" s="346">
        <v>7</v>
      </c>
      <c r="AM28" s="346">
        <v>8</v>
      </c>
      <c r="AN28" s="346">
        <v>47</v>
      </c>
      <c r="AO28" s="373"/>
      <c r="AP28" s="348" t="s">
        <v>430</v>
      </c>
      <c r="AQ28" s="348" t="s">
        <v>430</v>
      </c>
      <c r="AR28" s="348" t="s">
        <v>430</v>
      </c>
      <c r="AS28" s="348">
        <v>45.71</v>
      </c>
      <c r="AT28" s="348">
        <v>70.010000000000005</v>
      </c>
      <c r="AU28" s="351"/>
      <c r="AV28" s="346" t="s">
        <v>430</v>
      </c>
      <c r="AW28" s="346" t="s">
        <v>430</v>
      </c>
      <c r="AX28" s="346" t="s">
        <v>430</v>
      </c>
      <c r="AY28" s="346">
        <v>2</v>
      </c>
      <c r="AZ28" s="346">
        <v>3</v>
      </c>
      <c r="BA28" s="374"/>
      <c r="BB28" s="348">
        <v>19.9055667974675</v>
      </c>
      <c r="BC28" s="348">
        <v>0</v>
      </c>
      <c r="BD28" s="348">
        <v>0.131914689863178</v>
      </c>
      <c r="BE28" s="375" t="s">
        <v>430</v>
      </c>
      <c r="BF28" s="374"/>
      <c r="BG28" s="372" t="s">
        <v>430</v>
      </c>
      <c r="BH28" s="373" t="s">
        <v>430</v>
      </c>
      <c r="BI28" s="348" t="s">
        <v>430</v>
      </c>
      <c r="BJ28" s="348" t="s">
        <v>430</v>
      </c>
      <c r="BK28" s="350"/>
      <c r="BL28" s="350" t="s">
        <v>6616</v>
      </c>
      <c r="BM28" s="372" t="s">
        <v>6617</v>
      </c>
      <c r="BN28" s="372" t="s">
        <v>430</v>
      </c>
      <c r="BO28" s="372" t="s">
        <v>430</v>
      </c>
      <c r="BP28" s="430" t="s">
        <v>430</v>
      </c>
      <c r="BQ28" s="468"/>
      <c r="BR28" s="354" t="s">
        <v>443</v>
      </c>
    </row>
    <row r="29" spans="1:70" s="428" customFormat="1" x14ac:dyDescent="0.25">
      <c r="A29" s="345" t="s">
        <v>6618</v>
      </c>
      <c r="B29" s="374"/>
      <c r="C29" s="719">
        <v>39524</v>
      </c>
      <c r="D29" s="373"/>
      <c r="E29" s="346">
        <v>516.46199999999999</v>
      </c>
      <c r="F29" s="373"/>
      <c r="G29" s="347">
        <v>36.823599999999999</v>
      </c>
      <c r="H29" s="374"/>
      <c r="I29" s="348" t="s">
        <v>430</v>
      </c>
      <c r="J29" s="348">
        <v>1.7141999999999999</v>
      </c>
      <c r="K29" s="348">
        <v>5.0941000000000001</v>
      </c>
      <c r="L29" s="348">
        <v>29.757899999999999</v>
      </c>
      <c r="M29" s="348">
        <v>41.714799999999997</v>
      </c>
      <c r="N29" s="350">
        <v>75.424400000000006</v>
      </c>
      <c r="O29" s="348">
        <v>39.555700000000002</v>
      </c>
      <c r="P29" s="348">
        <v>29.256499999999999</v>
      </c>
      <c r="Q29" s="348">
        <v>12.545</v>
      </c>
      <c r="R29" s="348">
        <v>13.3398</v>
      </c>
      <c r="S29" s="348">
        <v>30.164300000000001</v>
      </c>
      <c r="T29" s="348">
        <v>39.156500000000001</v>
      </c>
      <c r="U29" s="348">
        <v>49.400300000000001</v>
      </c>
      <c r="V29" s="348">
        <v>73.168599999999998</v>
      </c>
      <c r="W29" s="348">
        <v>1.0734999999999999</v>
      </c>
      <c r="X29" s="348">
        <v>7.3928000000000003</v>
      </c>
      <c r="Y29" s="374"/>
      <c r="Z29" s="346" t="s">
        <v>430</v>
      </c>
      <c r="AA29" s="346">
        <v>2</v>
      </c>
      <c r="AB29" s="346">
        <v>1</v>
      </c>
      <c r="AC29" s="346">
        <v>3</v>
      </c>
      <c r="AD29" s="346">
        <v>1</v>
      </c>
      <c r="AE29" s="346">
        <v>3</v>
      </c>
      <c r="AF29" s="346">
        <v>4</v>
      </c>
      <c r="AG29" s="346">
        <v>10</v>
      </c>
      <c r="AH29" s="346">
        <v>15</v>
      </c>
      <c r="AI29" s="346">
        <v>8</v>
      </c>
      <c r="AJ29" s="346">
        <v>4</v>
      </c>
      <c r="AK29" s="346">
        <v>1</v>
      </c>
      <c r="AL29" s="346">
        <v>1</v>
      </c>
      <c r="AM29" s="346">
        <v>4</v>
      </c>
      <c r="AN29" s="346">
        <v>3</v>
      </c>
      <c r="AO29" s="373"/>
      <c r="AP29" s="348">
        <v>15.85</v>
      </c>
      <c r="AQ29" s="348">
        <v>20.38</v>
      </c>
      <c r="AR29" s="348">
        <v>27.62</v>
      </c>
      <c r="AS29" s="348">
        <v>45</v>
      </c>
      <c r="AT29" s="348">
        <v>83.08</v>
      </c>
      <c r="AU29" s="351"/>
      <c r="AV29" s="346">
        <v>6</v>
      </c>
      <c r="AW29" s="346">
        <v>4</v>
      </c>
      <c r="AX29" s="346">
        <v>4</v>
      </c>
      <c r="AY29" s="346">
        <v>3</v>
      </c>
      <c r="AZ29" s="346">
        <v>1</v>
      </c>
      <c r="BA29" s="374"/>
      <c r="BB29" s="348">
        <v>16.364366809686299</v>
      </c>
      <c r="BC29" s="348">
        <v>0</v>
      </c>
      <c r="BD29" s="348">
        <v>0.116168657769761</v>
      </c>
      <c r="BE29" s="375" t="s">
        <v>430</v>
      </c>
      <c r="BF29" s="374"/>
      <c r="BG29" s="372" t="s">
        <v>430</v>
      </c>
      <c r="BH29" s="373" t="s">
        <v>430</v>
      </c>
      <c r="BI29" s="348" t="s">
        <v>430</v>
      </c>
      <c r="BJ29" s="348" t="s">
        <v>430</v>
      </c>
      <c r="BK29" s="350"/>
      <c r="BL29" s="350" t="s">
        <v>6619</v>
      </c>
      <c r="BM29" s="372" t="s">
        <v>6516</v>
      </c>
      <c r="BN29" s="372" t="s">
        <v>430</v>
      </c>
      <c r="BO29" s="372" t="s">
        <v>430</v>
      </c>
      <c r="BP29" s="430" t="s">
        <v>430</v>
      </c>
      <c r="BQ29" s="468"/>
      <c r="BR29" s="354" t="s">
        <v>518</v>
      </c>
    </row>
    <row r="30" spans="1:70" s="428" customFormat="1" x14ac:dyDescent="0.25">
      <c r="A30" s="345" t="s">
        <v>6620</v>
      </c>
      <c r="B30" s="374"/>
      <c r="C30" s="719">
        <v>44672</v>
      </c>
      <c r="D30" s="373"/>
      <c r="E30" s="346">
        <v>477.06</v>
      </c>
      <c r="F30" s="373"/>
      <c r="G30" s="347">
        <v>25.894300000000001</v>
      </c>
      <c r="H30" s="374"/>
      <c r="I30" s="348">
        <v>-2.5068999999999999</v>
      </c>
      <c r="J30" s="348">
        <v>-2.3220000000000001</v>
      </c>
      <c r="K30" s="348">
        <v>-1.4309000000000001</v>
      </c>
      <c r="L30" s="348">
        <v>23.376999999999999</v>
      </c>
      <c r="M30" s="348">
        <v>21.982900000000001</v>
      </c>
      <c r="N30" s="350">
        <v>47.6327</v>
      </c>
      <c r="O30" s="348">
        <v>29.936599999999999</v>
      </c>
      <c r="P30" s="348">
        <v>31.541899999999998</v>
      </c>
      <c r="Q30" s="348" t="s">
        <v>430</v>
      </c>
      <c r="R30" s="348" t="s">
        <v>430</v>
      </c>
      <c r="S30" s="348">
        <v>27.225999999999999</v>
      </c>
      <c r="T30" s="348">
        <v>21.378</v>
      </c>
      <c r="U30" s="348">
        <v>27.662500000000001</v>
      </c>
      <c r="V30" s="348">
        <v>43.4754</v>
      </c>
      <c r="W30" s="348">
        <v>-3.1185</v>
      </c>
      <c r="X30" s="348">
        <v>25.609100000000002</v>
      </c>
      <c r="Y30" s="374"/>
      <c r="Z30" s="346">
        <v>20</v>
      </c>
      <c r="AA30" s="346">
        <v>33</v>
      </c>
      <c r="AB30" s="346">
        <v>25</v>
      </c>
      <c r="AC30" s="346">
        <v>6</v>
      </c>
      <c r="AD30" s="346">
        <v>12</v>
      </c>
      <c r="AE30" s="346">
        <v>14</v>
      </c>
      <c r="AF30" s="346">
        <v>15</v>
      </c>
      <c r="AG30" s="346">
        <v>5</v>
      </c>
      <c r="AH30" s="346" t="s">
        <v>430</v>
      </c>
      <c r="AI30" s="346" t="s">
        <v>430</v>
      </c>
      <c r="AJ30" s="346">
        <v>6</v>
      </c>
      <c r="AK30" s="346">
        <v>16</v>
      </c>
      <c r="AL30" s="346">
        <v>11</v>
      </c>
      <c r="AM30" s="346">
        <v>15</v>
      </c>
      <c r="AN30" s="346">
        <v>29</v>
      </c>
      <c r="AO30" s="373"/>
      <c r="AP30" s="348" t="s">
        <v>430</v>
      </c>
      <c r="AQ30" s="348" t="s">
        <v>430</v>
      </c>
      <c r="AR30" s="348" t="s">
        <v>430</v>
      </c>
      <c r="AS30" s="348">
        <v>34.96</v>
      </c>
      <c r="AT30" s="348">
        <v>48.25</v>
      </c>
      <c r="AU30" s="351"/>
      <c r="AV30" s="346" t="s">
        <v>430</v>
      </c>
      <c r="AW30" s="346" t="s">
        <v>430</v>
      </c>
      <c r="AX30" s="346" t="s">
        <v>430</v>
      </c>
      <c r="AY30" s="346">
        <v>13</v>
      </c>
      <c r="AZ30" s="346">
        <v>14</v>
      </c>
      <c r="BA30" s="374"/>
      <c r="BB30" s="348">
        <v>16.060342731466999</v>
      </c>
      <c r="BC30" s="348">
        <v>0</v>
      </c>
      <c r="BD30" s="348">
        <v>0.13193704043711199</v>
      </c>
      <c r="BE30" s="375" t="s">
        <v>430</v>
      </c>
      <c r="BF30" s="374"/>
      <c r="BG30" s="372" t="s">
        <v>430</v>
      </c>
      <c r="BH30" s="373" t="s">
        <v>430</v>
      </c>
      <c r="BI30" s="348" t="s">
        <v>430</v>
      </c>
      <c r="BJ30" s="348" t="s">
        <v>430</v>
      </c>
      <c r="BK30" s="350"/>
      <c r="BL30" s="350" t="s">
        <v>6621</v>
      </c>
      <c r="BM30" s="372" t="s">
        <v>6622</v>
      </c>
      <c r="BN30" s="372" t="s">
        <v>430</v>
      </c>
      <c r="BO30" s="372" t="s">
        <v>430</v>
      </c>
      <c r="BP30" s="430" t="s">
        <v>430</v>
      </c>
      <c r="BQ30" s="468"/>
      <c r="BR30" s="354" t="s">
        <v>554</v>
      </c>
    </row>
    <row r="31" spans="1:70" s="428" customFormat="1" x14ac:dyDescent="0.25">
      <c r="A31" s="345" t="s">
        <v>6623</v>
      </c>
      <c r="B31" s="374"/>
      <c r="C31" s="719">
        <v>43734</v>
      </c>
      <c r="D31" s="373"/>
      <c r="E31" s="346">
        <v>393.12599999999998</v>
      </c>
      <c r="F31" s="373"/>
      <c r="G31" s="347">
        <v>21.406500000000001</v>
      </c>
      <c r="H31" s="374"/>
      <c r="I31" s="348">
        <v>-1.3143</v>
      </c>
      <c r="J31" s="348">
        <v>-1.8815999999999999</v>
      </c>
      <c r="K31" s="348">
        <v>-2.6206999999999998</v>
      </c>
      <c r="L31" s="348">
        <v>10.255800000000001</v>
      </c>
      <c r="M31" s="348">
        <v>8.0149000000000008</v>
      </c>
      <c r="N31" s="350">
        <v>29.439</v>
      </c>
      <c r="O31" s="348">
        <v>21.0962</v>
      </c>
      <c r="P31" s="348">
        <v>17.8217</v>
      </c>
      <c r="Q31" s="348">
        <v>8.5235000000000003</v>
      </c>
      <c r="R31" s="348" t="s">
        <v>430</v>
      </c>
      <c r="S31" s="348">
        <v>10.2882</v>
      </c>
      <c r="T31" s="348">
        <v>8.0607000000000006</v>
      </c>
      <c r="U31" s="348">
        <v>10.614800000000001</v>
      </c>
      <c r="V31" s="348">
        <v>26.798500000000001</v>
      </c>
      <c r="W31" s="348">
        <v>-3.1905999999999999</v>
      </c>
      <c r="X31" s="348">
        <v>11.945</v>
      </c>
      <c r="Y31" s="374"/>
      <c r="Z31" s="346">
        <v>14</v>
      </c>
      <c r="AA31" s="346">
        <v>26</v>
      </c>
      <c r="AB31" s="346">
        <v>36</v>
      </c>
      <c r="AC31" s="346">
        <v>32</v>
      </c>
      <c r="AD31" s="346">
        <v>40</v>
      </c>
      <c r="AE31" s="346">
        <v>34</v>
      </c>
      <c r="AF31" s="346">
        <v>33</v>
      </c>
      <c r="AG31" s="346">
        <v>38</v>
      </c>
      <c r="AH31" s="346">
        <v>25</v>
      </c>
      <c r="AI31" s="346" t="s">
        <v>430</v>
      </c>
      <c r="AJ31" s="346">
        <v>34</v>
      </c>
      <c r="AK31" s="346">
        <v>40</v>
      </c>
      <c r="AL31" s="346">
        <v>40</v>
      </c>
      <c r="AM31" s="346">
        <v>33</v>
      </c>
      <c r="AN31" s="346">
        <v>32</v>
      </c>
      <c r="AO31" s="373"/>
      <c r="AP31" s="348" t="s">
        <v>430</v>
      </c>
      <c r="AQ31" s="348" t="s">
        <v>430</v>
      </c>
      <c r="AR31" s="348">
        <v>16.27</v>
      </c>
      <c r="AS31" s="348">
        <v>21.27</v>
      </c>
      <c r="AT31" s="348">
        <v>15.66</v>
      </c>
      <c r="AU31" s="351"/>
      <c r="AV31" s="346" t="s">
        <v>430</v>
      </c>
      <c r="AW31" s="346" t="s">
        <v>430</v>
      </c>
      <c r="AX31" s="346">
        <v>26</v>
      </c>
      <c r="AY31" s="346">
        <v>35</v>
      </c>
      <c r="AZ31" s="346">
        <v>42</v>
      </c>
      <c r="BA31" s="374"/>
      <c r="BB31" s="348">
        <v>12.4504535994237</v>
      </c>
      <c r="BC31" s="348">
        <v>0</v>
      </c>
      <c r="BD31" s="348">
        <v>8.0774733616942804E-2</v>
      </c>
      <c r="BE31" s="375" t="s">
        <v>430</v>
      </c>
      <c r="BF31" s="374"/>
      <c r="BG31" s="372" t="s">
        <v>430</v>
      </c>
      <c r="BH31" s="373" t="s">
        <v>430</v>
      </c>
      <c r="BI31" s="348" t="s">
        <v>430</v>
      </c>
      <c r="BJ31" s="348" t="s">
        <v>430</v>
      </c>
      <c r="BK31" s="350"/>
      <c r="BL31" s="350" t="s">
        <v>6624</v>
      </c>
      <c r="BM31" s="372" t="s">
        <v>3038</v>
      </c>
      <c r="BN31" s="372" t="s">
        <v>430</v>
      </c>
      <c r="BO31" s="372" t="s">
        <v>430</v>
      </c>
      <c r="BP31" s="430" t="s">
        <v>430</v>
      </c>
      <c r="BQ31" s="468"/>
      <c r="BR31" s="354" t="s">
        <v>463</v>
      </c>
    </row>
    <row r="32" spans="1:70" s="428" customFormat="1" x14ac:dyDescent="0.25">
      <c r="A32" s="345" t="s">
        <v>6625</v>
      </c>
      <c r="B32" s="374"/>
      <c r="C32" s="719">
        <v>44428</v>
      </c>
      <c r="D32" s="373"/>
      <c r="E32" s="346">
        <v>369.66399999999999</v>
      </c>
      <c r="F32" s="373"/>
      <c r="G32" s="347">
        <v>19.64</v>
      </c>
      <c r="H32" s="374"/>
      <c r="I32" s="348">
        <v>-2.6074000000000002</v>
      </c>
      <c r="J32" s="348">
        <v>-1.9489000000000001</v>
      </c>
      <c r="K32" s="348">
        <v>-2.7753999999999999</v>
      </c>
      <c r="L32" s="348">
        <v>12.4786</v>
      </c>
      <c r="M32" s="348">
        <v>7.5061</v>
      </c>
      <c r="N32" s="350">
        <v>26.051400000000001</v>
      </c>
      <c r="O32" s="348">
        <v>18.654900000000001</v>
      </c>
      <c r="P32" s="348">
        <v>24.665600000000001</v>
      </c>
      <c r="Q32" s="348" t="s">
        <v>430</v>
      </c>
      <c r="R32" s="348" t="s">
        <v>430</v>
      </c>
      <c r="S32" s="348">
        <v>14.4055</v>
      </c>
      <c r="T32" s="348">
        <v>6.7680999999999996</v>
      </c>
      <c r="U32" s="348">
        <v>7.6341000000000001</v>
      </c>
      <c r="V32" s="348">
        <v>21.677700000000002</v>
      </c>
      <c r="W32" s="348">
        <v>-4.1858000000000004</v>
      </c>
      <c r="X32" s="348">
        <v>15.051399999999999</v>
      </c>
      <c r="Y32" s="374"/>
      <c r="Z32" s="346">
        <v>23</v>
      </c>
      <c r="AA32" s="346">
        <v>27</v>
      </c>
      <c r="AB32" s="346">
        <v>37</v>
      </c>
      <c r="AC32" s="346">
        <v>28</v>
      </c>
      <c r="AD32" s="346">
        <v>41</v>
      </c>
      <c r="AE32" s="346">
        <v>36</v>
      </c>
      <c r="AF32" s="346">
        <v>39</v>
      </c>
      <c r="AG32" s="346">
        <v>21</v>
      </c>
      <c r="AH32" s="346" t="s">
        <v>430</v>
      </c>
      <c r="AI32" s="346" t="s">
        <v>430</v>
      </c>
      <c r="AJ32" s="346">
        <v>26</v>
      </c>
      <c r="AK32" s="346">
        <v>42</v>
      </c>
      <c r="AL32" s="346">
        <v>44</v>
      </c>
      <c r="AM32" s="346">
        <v>38</v>
      </c>
      <c r="AN32" s="346">
        <v>42</v>
      </c>
      <c r="AO32" s="373"/>
      <c r="AP32" s="348" t="s">
        <v>430</v>
      </c>
      <c r="AQ32" s="348" t="s">
        <v>430</v>
      </c>
      <c r="AR32" s="348" t="s">
        <v>430</v>
      </c>
      <c r="AS32" s="348">
        <v>22.38</v>
      </c>
      <c r="AT32" s="348">
        <v>18.27</v>
      </c>
      <c r="AU32" s="351"/>
      <c r="AV32" s="346" t="s">
        <v>430</v>
      </c>
      <c r="AW32" s="346" t="s">
        <v>430</v>
      </c>
      <c r="AX32" s="346" t="s">
        <v>430</v>
      </c>
      <c r="AY32" s="346">
        <v>33</v>
      </c>
      <c r="AZ32" s="346">
        <v>38</v>
      </c>
      <c r="BA32" s="374"/>
      <c r="BB32" s="348">
        <v>15.4519909776036</v>
      </c>
      <c r="BC32" s="348">
        <v>0</v>
      </c>
      <c r="BD32" s="348">
        <v>0.105840450525443</v>
      </c>
      <c r="BE32" s="375" t="s">
        <v>430</v>
      </c>
      <c r="BF32" s="374"/>
      <c r="BG32" s="372" t="s">
        <v>430</v>
      </c>
      <c r="BH32" s="373" t="s">
        <v>430</v>
      </c>
      <c r="BI32" s="348" t="s">
        <v>430</v>
      </c>
      <c r="BJ32" s="348" t="s">
        <v>430</v>
      </c>
      <c r="BK32" s="350"/>
      <c r="BL32" s="350" t="s">
        <v>6626</v>
      </c>
      <c r="BM32" s="372" t="s">
        <v>6627</v>
      </c>
      <c r="BN32" s="372" t="s">
        <v>6628</v>
      </c>
      <c r="BO32" s="372" t="s">
        <v>430</v>
      </c>
      <c r="BP32" s="430" t="s">
        <v>430</v>
      </c>
      <c r="BQ32" s="468"/>
      <c r="BR32" s="354" t="s">
        <v>443</v>
      </c>
    </row>
    <row r="33" spans="1:70" s="428" customFormat="1" ht="11" x14ac:dyDescent="0.3">
      <c r="A33" s="841" t="s">
        <v>6629</v>
      </c>
      <c r="B33" s="847"/>
      <c r="C33" s="843">
        <v>46106</v>
      </c>
      <c r="D33" s="842"/>
      <c r="E33" s="844">
        <v>372.44400000000002</v>
      </c>
      <c r="F33" s="842"/>
      <c r="G33" s="845">
        <v>10.667</v>
      </c>
      <c r="H33" s="847"/>
      <c r="I33" s="846">
        <v>-0.49440000000000001</v>
      </c>
      <c r="J33" s="846">
        <v>-2.1915</v>
      </c>
      <c r="K33" s="846">
        <v>-2.8772000000000002</v>
      </c>
      <c r="L33" s="846" t="s">
        <v>430</v>
      </c>
      <c r="M33" s="846" t="s">
        <v>430</v>
      </c>
      <c r="N33" s="848" t="s">
        <v>430</v>
      </c>
      <c r="O33" s="846" t="s">
        <v>430</v>
      </c>
      <c r="P33" s="846" t="s">
        <v>430</v>
      </c>
      <c r="Q33" s="846" t="s">
        <v>430</v>
      </c>
      <c r="R33" s="846" t="s">
        <v>430</v>
      </c>
      <c r="S33" s="846">
        <v>6.5315000000000003</v>
      </c>
      <c r="T33" s="846" t="s">
        <v>430</v>
      </c>
      <c r="U33" s="846" t="s">
        <v>430</v>
      </c>
      <c r="V33" s="846" t="s">
        <v>430</v>
      </c>
      <c r="W33" s="846">
        <v>-3.6318000000000001</v>
      </c>
      <c r="X33" s="846">
        <v>6.67</v>
      </c>
      <c r="Y33" s="847"/>
      <c r="Z33" s="844">
        <v>7</v>
      </c>
      <c r="AA33" s="844">
        <v>31</v>
      </c>
      <c r="AB33" s="844">
        <v>41</v>
      </c>
      <c r="AC33" s="844" t="s">
        <v>430</v>
      </c>
      <c r="AD33" s="844" t="s">
        <v>430</v>
      </c>
      <c r="AE33" s="844" t="s">
        <v>430</v>
      </c>
      <c r="AF33" s="844" t="s">
        <v>430</v>
      </c>
      <c r="AG33" s="844" t="s">
        <v>430</v>
      </c>
      <c r="AH33" s="844" t="s">
        <v>430</v>
      </c>
      <c r="AI33" s="844" t="s">
        <v>430</v>
      </c>
      <c r="AJ33" s="844">
        <v>39</v>
      </c>
      <c r="AK33" s="844" t="s">
        <v>430</v>
      </c>
      <c r="AL33" s="844" t="s">
        <v>430</v>
      </c>
      <c r="AM33" s="844" t="s">
        <v>430</v>
      </c>
      <c r="AN33" s="844">
        <v>39</v>
      </c>
      <c r="AO33" s="842"/>
      <c r="AP33" s="846" t="s">
        <v>430</v>
      </c>
      <c r="AQ33" s="846" t="s">
        <v>430</v>
      </c>
      <c r="AR33" s="846" t="s">
        <v>430</v>
      </c>
      <c r="AS33" s="846" t="s">
        <v>430</v>
      </c>
      <c r="AT33" s="846" t="s">
        <v>430</v>
      </c>
      <c r="AU33" s="849"/>
      <c r="AV33" s="844" t="s">
        <v>430</v>
      </c>
      <c r="AW33" s="844" t="s">
        <v>430</v>
      </c>
      <c r="AX33" s="844" t="s">
        <v>430</v>
      </c>
      <c r="AY33" s="844" t="s">
        <v>430</v>
      </c>
      <c r="AZ33" s="844" t="s">
        <v>430</v>
      </c>
      <c r="BA33" s="847"/>
      <c r="BB33" s="846">
        <v>17.536096265433201</v>
      </c>
      <c r="BC33" s="846">
        <v>0</v>
      </c>
      <c r="BD33" s="846">
        <v>1.27774370202728E-2</v>
      </c>
      <c r="BE33" s="852" t="s">
        <v>430</v>
      </c>
      <c r="BF33" s="847"/>
      <c r="BG33" s="855" t="s">
        <v>430</v>
      </c>
      <c r="BH33" s="842" t="s">
        <v>430</v>
      </c>
      <c r="BI33" s="846" t="s">
        <v>430</v>
      </c>
      <c r="BJ33" s="846" t="s">
        <v>430</v>
      </c>
      <c r="BK33" s="848"/>
      <c r="BL33" s="848" t="s">
        <v>6630</v>
      </c>
      <c r="BM33" s="855" t="s">
        <v>6631</v>
      </c>
      <c r="BN33" s="855" t="s">
        <v>430</v>
      </c>
      <c r="BO33" s="855" t="s">
        <v>430</v>
      </c>
      <c r="BP33" s="907" t="s">
        <v>430</v>
      </c>
      <c r="BQ33" s="854"/>
      <c r="BR33" s="856" t="s">
        <v>476</v>
      </c>
    </row>
    <row r="34" spans="1:70" s="428" customFormat="1" x14ac:dyDescent="0.25">
      <c r="A34" s="345" t="s">
        <v>6632</v>
      </c>
      <c r="B34" s="374"/>
      <c r="C34" s="719">
        <v>40669</v>
      </c>
      <c r="D34" s="373"/>
      <c r="E34" s="346">
        <v>345.47199999999998</v>
      </c>
      <c r="F34" s="373"/>
      <c r="G34" s="347">
        <v>9.8896999999999995</v>
      </c>
      <c r="H34" s="374"/>
      <c r="I34" s="348" t="s">
        <v>430</v>
      </c>
      <c r="J34" s="348">
        <v>-0.2843</v>
      </c>
      <c r="K34" s="348">
        <v>-5.6784999999999997</v>
      </c>
      <c r="L34" s="348">
        <v>-5.3708</v>
      </c>
      <c r="M34" s="348">
        <v>12.3881</v>
      </c>
      <c r="N34" s="350">
        <v>32.9938</v>
      </c>
      <c r="O34" s="348">
        <v>23.7227</v>
      </c>
      <c r="P34" s="348">
        <v>10.463699999999999</v>
      </c>
      <c r="Q34" s="348">
        <v>3.8159000000000001</v>
      </c>
      <c r="R34" s="348">
        <v>5.2784000000000004</v>
      </c>
      <c r="S34" s="348">
        <v>-6.4325999999999999</v>
      </c>
      <c r="T34" s="348">
        <v>10.7407</v>
      </c>
      <c r="U34" s="348">
        <v>18.1523</v>
      </c>
      <c r="V34" s="348">
        <v>31.2606</v>
      </c>
      <c r="W34" s="348">
        <v>-3.7770000000000001</v>
      </c>
      <c r="X34" s="348">
        <v>-7.3200000000000001E-2</v>
      </c>
      <c r="Y34" s="374"/>
      <c r="Z34" s="346" t="s">
        <v>430</v>
      </c>
      <c r="AA34" s="346">
        <v>13</v>
      </c>
      <c r="AB34" s="346">
        <v>48</v>
      </c>
      <c r="AC34" s="346">
        <v>49</v>
      </c>
      <c r="AD34" s="346">
        <v>35</v>
      </c>
      <c r="AE34" s="346">
        <v>30</v>
      </c>
      <c r="AF34" s="346">
        <v>29</v>
      </c>
      <c r="AG34" s="346">
        <v>45</v>
      </c>
      <c r="AH34" s="346">
        <v>29</v>
      </c>
      <c r="AI34" s="346">
        <v>22</v>
      </c>
      <c r="AJ34" s="346">
        <v>49</v>
      </c>
      <c r="AK34" s="346">
        <v>37</v>
      </c>
      <c r="AL34" s="346">
        <v>31</v>
      </c>
      <c r="AM34" s="346">
        <v>27</v>
      </c>
      <c r="AN34" s="346">
        <v>41</v>
      </c>
      <c r="AO34" s="373"/>
      <c r="AP34" s="348">
        <v>6.18</v>
      </c>
      <c r="AQ34" s="348">
        <v>9.39</v>
      </c>
      <c r="AR34" s="348">
        <v>13.65</v>
      </c>
      <c r="AS34" s="348">
        <v>19.02</v>
      </c>
      <c r="AT34" s="348">
        <v>17.22</v>
      </c>
      <c r="AU34" s="351"/>
      <c r="AV34" s="346">
        <v>22</v>
      </c>
      <c r="AW34" s="346">
        <v>22</v>
      </c>
      <c r="AX34" s="346">
        <v>28</v>
      </c>
      <c r="AY34" s="346">
        <v>38</v>
      </c>
      <c r="AZ34" s="346">
        <v>39</v>
      </c>
      <c r="BA34" s="374"/>
      <c r="BB34" s="348">
        <v>22.518867162148499</v>
      </c>
      <c r="BC34" s="348">
        <v>0</v>
      </c>
      <c r="BD34" s="348">
        <v>3.51938840671355E-2</v>
      </c>
      <c r="BE34" s="375" t="s">
        <v>430</v>
      </c>
      <c r="BF34" s="374"/>
      <c r="BG34" s="372" t="s">
        <v>430</v>
      </c>
      <c r="BH34" s="373" t="s">
        <v>430</v>
      </c>
      <c r="BI34" s="348" t="s">
        <v>430</v>
      </c>
      <c r="BJ34" s="348" t="s">
        <v>430</v>
      </c>
      <c r="BK34" s="350"/>
      <c r="BL34" s="350" t="s">
        <v>6633</v>
      </c>
      <c r="BM34" s="372" t="s">
        <v>6634</v>
      </c>
      <c r="BN34" s="372" t="s">
        <v>430</v>
      </c>
      <c r="BO34" s="372" t="s">
        <v>430</v>
      </c>
      <c r="BP34" s="430" t="s">
        <v>430</v>
      </c>
      <c r="BQ34" s="468"/>
      <c r="BR34" s="354" t="s">
        <v>518</v>
      </c>
    </row>
    <row r="35" spans="1:70" s="428" customFormat="1" x14ac:dyDescent="0.25">
      <c r="A35" s="345" t="s">
        <v>6635</v>
      </c>
      <c r="B35" s="374"/>
      <c r="C35" s="719">
        <v>39708</v>
      </c>
      <c r="D35" s="373"/>
      <c r="E35" s="346">
        <v>301.88400000000001</v>
      </c>
      <c r="F35" s="373"/>
      <c r="G35" s="347">
        <v>35.079300000000003</v>
      </c>
      <c r="H35" s="374"/>
      <c r="I35" s="348" t="s">
        <v>430</v>
      </c>
      <c r="J35" s="348">
        <v>2.3269000000000002</v>
      </c>
      <c r="K35" s="348">
        <v>2.4626000000000001</v>
      </c>
      <c r="L35" s="348">
        <v>23.054600000000001</v>
      </c>
      <c r="M35" s="348">
        <v>23.109000000000002</v>
      </c>
      <c r="N35" s="350">
        <v>33.125300000000003</v>
      </c>
      <c r="O35" s="348">
        <v>19.6295</v>
      </c>
      <c r="P35" s="348">
        <v>21.426200000000001</v>
      </c>
      <c r="Q35" s="348">
        <v>11.7782</v>
      </c>
      <c r="R35" s="348">
        <v>11.8445</v>
      </c>
      <c r="S35" s="348">
        <v>25.533799999999999</v>
      </c>
      <c r="T35" s="348">
        <v>23.612200000000001</v>
      </c>
      <c r="U35" s="348">
        <v>23.020900000000001</v>
      </c>
      <c r="V35" s="348">
        <v>29.190799999999999</v>
      </c>
      <c r="W35" s="348">
        <v>0.72299999999999998</v>
      </c>
      <c r="X35" s="348">
        <v>7.3169000000000004</v>
      </c>
      <c r="Y35" s="374"/>
      <c r="Z35" s="346" t="s">
        <v>430</v>
      </c>
      <c r="AA35" s="346">
        <v>1</v>
      </c>
      <c r="AB35" s="346">
        <v>3</v>
      </c>
      <c r="AC35" s="346">
        <v>8</v>
      </c>
      <c r="AD35" s="346">
        <v>10</v>
      </c>
      <c r="AE35" s="346">
        <v>29</v>
      </c>
      <c r="AF35" s="346">
        <v>37</v>
      </c>
      <c r="AG35" s="346">
        <v>29</v>
      </c>
      <c r="AH35" s="346">
        <v>17</v>
      </c>
      <c r="AI35" s="346">
        <v>15</v>
      </c>
      <c r="AJ35" s="346">
        <v>11</v>
      </c>
      <c r="AK35" s="346">
        <v>10</v>
      </c>
      <c r="AL35" s="346">
        <v>19</v>
      </c>
      <c r="AM35" s="346">
        <v>31</v>
      </c>
      <c r="AN35" s="346">
        <v>4</v>
      </c>
      <c r="AO35" s="373"/>
      <c r="AP35" s="348">
        <v>14.34</v>
      </c>
      <c r="AQ35" s="348">
        <v>16.45</v>
      </c>
      <c r="AR35" s="348">
        <v>18.55</v>
      </c>
      <c r="AS35" s="348">
        <v>24.93</v>
      </c>
      <c r="AT35" s="348">
        <v>44.34</v>
      </c>
      <c r="AU35" s="351"/>
      <c r="AV35" s="346">
        <v>12</v>
      </c>
      <c r="AW35" s="346">
        <v>13</v>
      </c>
      <c r="AX35" s="346">
        <v>21</v>
      </c>
      <c r="AY35" s="346">
        <v>28</v>
      </c>
      <c r="AZ35" s="346">
        <v>18</v>
      </c>
      <c r="BA35" s="374"/>
      <c r="BB35" s="348">
        <v>13.7101506926581</v>
      </c>
      <c r="BC35" s="348">
        <v>0</v>
      </c>
      <c r="BD35" s="348">
        <v>9.4021807120031303E-2</v>
      </c>
      <c r="BE35" s="375" t="s">
        <v>430</v>
      </c>
      <c r="BF35" s="374"/>
      <c r="BG35" s="372" t="s">
        <v>430</v>
      </c>
      <c r="BH35" s="373" t="s">
        <v>430</v>
      </c>
      <c r="BI35" s="348" t="s">
        <v>430</v>
      </c>
      <c r="BJ35" s="348" t="s">
        <v>430</v>
      </c>
      <c r="BK35" s="350"/>
      <c r="BL35" s="350" t="s">
        <v>6636</v>
      </c>
      <c r="BM35" s="372" t="s">
        <v>5729</v>
      </c>
      <c r="BN35" s="372" t="s">
        <v>430</v>
      </c>
      <c r="BO35" s="372" t="s">
        <v>430</v>
      </c>
      <c r="BP35" s="430" t="s">
        <v>430</v>
      </c>
      <c r="BQ35" s="468"/>
      <c r="BR35" s="354" t="s">
        <v>6637</v>
      </c>
    </row>
    <row r="36" spans="1:70" s="428" customFormat="1" x14ac:dyDescent="0.25">
      <c r="A36" s="345" t="s">
        <v>6638</v>
      </c>
      <c r="B36" s="374"/>
      <c r="C36" s="719">
        <v>41764</v>
      </c>
      <c r="D36" s="373"/>
      <c r="E36" s="346">
        <v>295.60000000000002</v>
      </c>
      <c r="F36" s="373"/>
      <c r="G36" s="347">
        <v>36.284300000000002</v>
      </c>
      <c r="H36" s="374"/>
      <c r="I36" s="348" t="s">
        <v>430</v>
      </c>
      <c r="J36" s="348">
        <v>-1.4052</v>
      </c>
      <c r="K36" s="348">
        <v>0.34610000000000002</v>
      </c>
      <c r="L36" s="348">
        <v>14.981400000000001</v>
      </c>
      <c r="M36" s="348">
        <v>13.9297</v>
      </c>
      <c r="N36" s="350">
        <v>23.450299999999999</v>
      </c>
      <c r="O36" s="348">
        <v>22.534099999999999</v>
      </c>
      <c r="P36" s="348">
        <v>22.1358</v>
      </c>
      <c r="Q36" s="348">
        <v>16.3492</v>
      </c>
      <c r="R36" s="348">
        <v>13.1563</v>
      </c>
      <c r="S36" s="348">
        <v>13.8613</v>
      </c>
      <c r="T36" s="348">
        <v>12.5814</v>
      </c>
      <c r="U36" s="348">
        <v>14.8019</v>
      </c>
      <c r="V36" s="348">
        <v>19.722899999999999</v>
      </c>
      <c r="W36" s="348">
        <v>-3.6678000000000002</v>
      </c>
      <c r="X36" s="348">
        <v>11.319800000000001</v>
      </c>
      <c r="Y36" s="374"/>
      <c r="Z36" s="346" t="s">
        <v>430</v>
      </c>
      <c r="AA36" s="346">
        <v>20</v>
      </c>
      <c r="AB36" s="346">
        <v>14</v>
      </c>
      <c r="AC36" s="346">
        <v>25</v>
      </c>
      <c r="AD36" s="346">
        <v>28</v>
      </c>
      <c r="AE36" s="346">
        <v>40</v>
      </c>
      <c r="AF36" s="346">
        <v>31</v>
      </c>
      <c r="AG36" s="346">
        <v>25</v>
      </c>
      <c r="AH36" s="346">
        <v>6</v>
      </c>
      <c r="AI36" s="346">
        <v>9</v>
      </c>
      <c r="AJ36" s="346">
        <v>27</v>
      </c>
      <c r="AK36" s="346">
        <v>34</v>
      </c>
      <c r="AL36" s="346">
        <v>33</v>
      </c>
      <c r="AM36" s="346">
        <v>42</v>
      </c>
      <c r="AN36" s="346">
        <v>40</v>
      </c>
      <c r="AO36" s="373"/>
      <c r="AP36" s="348">
        <v>15.9</v>
      </c>
      <c r="AQ36" s="348">
        <v>18.91</v>
      </c>
      <c r="AR36" s="348">
        <v>20.65</v>
      </c>
      <c r="AS36" s="348">
        <v>22.48</v>
      </c>
      <c r="AT36" s="348">
        <v>22.41</v>
      </c>
      <c r="AU36" s="351"/>
      <c r="AV36" s="346">
        <v>5</v>
      </c>
      <c r="AW36" s="346">
        <v>7</v>
      </c>
      <c r="AX36" s="346">
        <v>15</v>
      </c>
      <c r="AY36" s="346">
        <v>31</v>
      </c>
      <c r="AZ36" s="346">
        <v>37</v>
      </c>
      <c r="BA36" s="374"/>
      <c r="BB36" s="348">
        <v>13.734495818439299</v>
      </c>
      <c r="BC36" s="348">
        <v>0</v>
      </c>
      <c r="BD36" s="348">
        <v>9.4590700260227395E-2</v>
      </c>
      <c r="BE36" s="375" t="s">
        <v>430</v>
      </c>
      <c r="BF36" s="374"/>
      <c r="BG36" s="372" t="s">
        <v>430</v>
      </c>
      <c r="BH36" s="373" t="s">
        <v>430</v>
      </c>
      <c r="BI36" s="348" t="s">
        <v>430</v>
      </c>
      <c r="BJ36" s="348" t="s">
        <v>430</v>
      </c>
      <c r="BK36" s="350"/>
      <c r="BL36" s="350" t="s">
        <v>6639</v>
      </c>
      <c r="BM36" s="372" t="s">
        <v>6640</v>
      </c>
      <c r="BN36" s="372" t="s">
        <v>430</v>
      </c>
      <c r="BO36" s="372" t="s">
        <v>430</v>
      </c>
      <c r="BP36" s="430" t="s">
        <v>430</v>
      </c>
      <c r="BQ36" s="468"/>
      <c r="BR36" s="354" t="s">
        <v>518</v>
      </c>
    </row>
    <row r="37" spans="1:70" s="428" customFormat="1" x14ac:dyDescent="0.25">
      <c r="A37" s="345" t="s">
        <v>6641</v>
      </c>
      <c r="B37" s="374"/>
      <c r="C37" s="719">
        <v>44593</v>
      </c>
      <c r="D37" s="373"/>
      <c r="E37" s="346">
        <v>263.892</v>
      </c>
      <c r="F37" s="373"/>
      <c r="G37" s="347">
        <v>26.8597</v>
      </c>
      <c r="H37" s="374"/>
      <c r="I37" s="348">
        <v>-0.94259999999999999</v>
      </c>
      <c r="J37" s="348">
        <v>-4.1036999999999999</v>
      </c>
      <c r="K37" s="348">
        <v>-9.7073999999999998</v>
      </c>
      <c r="L37" s="348">
        <v>-6.9530000000000003</v>
      </c>
      <c r="M37" s="348">
        <v>13.364599999999999</v>
      </c>
      <c r="N37" s="350">
        <v>49.620399999999997</v>
      </c>
      <c r="O37" s="348">
        <v>37.685099999999998</v>
      </c>
      <c r="P37" s="348">
        <v>29.5427</v>
      </c>
      <c r="Q37" s="348" t="s">
        <v>430</v>
      </c>
      <c r="R37" s="348" t="s">
        <v>430</v>
      </c>
      <c r="S37" s="348">
        <v>-12.0502</v>
      </c>
      <c r="T37" s="348">
        <v>15.413399999999999</v>
      </c>
      <c r="U37" s="348">
        <v>26.326699999999999</v>
      </c>
      <c r="V37" s="348">
        <v>55.273600000000002</v>
      </c>
      <c r="W37" s="348">
        <v>-7.0563000000000002</v>
      </c>
      <c r="X37" s="348">
        <v>25.229199999999999</v>
      </c>
      <c r="Y37" s="374"/>
      <c r="Z37" s="346">
        <v>11</v>
      </c>
      <c r="AA37" s="346">
        <v>48</v>
      </c>
      <c r="AB37" s="346">
        <v>51</v>
      </c>
      <c r="AC37" s="346">
        <v>50</v>
      </c>
      <c r="AD37" s="346">
        <v>31</v>
      </c>
      <c r="AE37" s="346">
        <v>13</v>
      </c>
      <c r="AF37" s="346">
        <v>5</v>
      </c>
      <c r="AG37" s="346">
        <v>9</v>
      </c>
      <c r="AH37" s="346" t="s">
        <v>430</v>
      </c>
      <c r="AI37" s="346" t="s">
        <v>430</v>
      </c>
      <c r="AJ37" s="346">
        <v>51</v>
      </c>
      <c r="AK37" s="346">
        <v>22</v>
      </c>
      <c r="AL37" s="346">
        <v>16</v>
      </c>
      <c r="AM37" s="346">
        <v>10</v>
      </c>
      <c r="AN37" s="346">
        <v>48</v>
      </c>
      <c r="AO37" s="373"/>
      <c r="AP37" s="348" t="s">
        <v>430</v>
      </c>
      <c r="AQ37" s="348" t="s">
        <v>430</v>
      </c>
      <c r="AR37" s="348" t="s">
        <v>430</v>
      </c>
      <c r="AS37" s="348">
        <v>35.450000000000003</v>
      </c>
      <c r="AT37" s="348">
        <v>29.6</v>
      </c>
      <c r="AU37" s="351"/>
      <c r="AV37" s="346" t="s">
        <v>430</v>
      </c>
      <c r="AW37" s="346" t="s">
        <v>430</v>
      </c>
      <c r="AX37" s="346" t="s">
        <v>430</v>
      </c>
      <c r="AY37" s="346">
        <v>10</v>
      </c>
      <c r="AZ37" s="346">
        <v>28</v>
      </c>
      <c r="BA37" s="374"/>
      <c r="BB37" s="348">
        <v>20.072420782400702</v>
      </c>
      <c r="BC37" s="348">
        <v>0</v>
      </c>
      <c r="BD37" s="348">
        <v>8.4466870147135997E-2</v>
      </c>
      <c r="BE37" s="375" t="s">
        <v>430</v>
      </c>
      <c r="BF37" s="374"/>
      <c r="BG37" s="372" t="s">
        <v>430</v>
      </c>
      <c r="BH37" s="373" t="s">
        <v>430</v>
      </c>
      <c r="BI37" s="348" t="s">
        <v>430</v>
      </c>
      <c r="BJ37" s="348" t="s">
        <v>430</v>
      </c>
      <c r="BK37" s="350"/>
      <c r="BL37" s="350" t="s">
        <v>6642</v>
      </c>
      <c r="BM37" s="372" t="s">
        <v>5338</v>
      </c>
      <c r="BN37" s="372" t="s">
        <v>430</v>
      </c>
      <c r="BO37" s="372" t="s">
        <v>430</v>
      </c>
      <c r="BP37" s="430" t="s">
        <v>430</v>
      </c>
      <c r="BQ37" s="468"/>
      <c r="BR37" s="354" t="s">
        <v>443</v>
      </c>
    </row>
    <row r="38" spans="1:70" s="428" customFormat="1" x14ac:dyDescent="0.25">
      <c r="A38" s="345" t="s">
        <v>6643</v>
      </c>
      <c r="B38" s="374"/>
      <c r="C38" s="719">
        <v>41677</v>
      </c>
      <c r="D38" s="373"/>
      <c r="E38" s="346">
        <v>258.02100000000002</v>
      </c>
      <c r="F38" s="373"/>
      <c r="G38" s="347">
        <v>30.4194</v>
      </c>
      <c r="H38" s="374"/>
      <c r="I38" s="348">
        <v>-0.85070000000000001</v>
      </c>
      <c r="J38" s="348">
        <v>-1.2052</v>
      </c>
      <c r="K38" s="348">
        <v>-0.33479999999999999</v>
      </c>
      <c r="L38" s="348">
        <v>8.7548999999999992</v>
      </c>
      <c r="M38" s="348">
        <v>10.784000000000001</v>
      </c>
      <c r="N38" s="350">
        <v>28.221499999999999</v>
      </c>
      <c r="O38" s="348">
        <v>26.828499999999998</v>
      </c>
      <c r="P38" s="348">
        <v>23.515799999999999</v>
      </c>
      <c r="Q38" s="348">
        <v>14.3474</v>
      </c>
      <c r="R38" s="348">
        <v>11.9162</v>
      </c>
      <c r="S38" s="348">
        <v>8.0357000000000003</v>
      </c>
      <c r="T38" s="348">
        <v>10.2052</v>
      </c>
      <c r="U38" s="348">
        <v>19.920999999999999</v>
      </c>
      <c r="V38" s="348">
        <v>25.2013</v>
      </c>
      <c r="W38" s="348">
        <v>-0.19359999999999999</v>
      </c>
      <c r="X38" s="348">
        <v>9.4016999999999999</v>
      </c>
      <c r="Y38" s="374"/>
      <c r="Z38" s="346">
        <v>9</v>
      </c>
      <c r="AA38" s="346">
        <v>18</v>
      </c>
      <c r="AB38" s="346">
        <v>17</v>
      </c>
      <c r="AC38" s="346">
        <v>36</v>
      </c>
      <c r="AD38" s="346">
        <v>36</v>
      </c>
      <c r="AE38" s="346">
        <v>35</v>
      </c>
      <c r="AF38" s="346">
        <v>22</v>
      </c>
      <c r="AG38" s="346">
        <v>23</v>
      </c>
      <c r="AH38" s="346">
        <v>8</v>
      </c>
      <c r="AI38" s="346">
        <v>14</v>
      </c>
      <c r="AJ38" s="346">
        <v>37</v>
      </c>
      <c r="AK38" s="346">
        <v>38</v>
      </c>
      <c r="AL38" s="346">
        <v>24</v>
      </c>
      <c r="AM38" s="346">
        <v>35</v>
      </c>
      <c r="AN38" s="346">
        <v>6</v>
      </c>
      <c r="AO38" s="373"/>
      <c r="AP38" s="348">
        <v>15.46</v>
      </c>
      <c r="AQ38" s="348">
        <v>19.05</v>
      </c>
      <c r="AR38" s="348">
        <v>21.95</v>
      </c>
      <c r="AS38" s="348">
        <v>27.26</v>
      </c>
      <c r="AT38" s="348">
        <v>25.25</v>
      </c>
      <c r="AU38" s="351"/>
      <c r="AV38" s="346">
        <v>8</v>
      </c>
      <c r="AW38" s="346">
        <v>6</v>
      </c>
      <c r="AX38" s="346">
        <v>13</v>
      </c>
      <c r="AY38" s="346">
        <v>24</v>
      </c>
      <c r="AZ38" s="346">
        <v>33</v>
      </c>
      <c r="BA38" s="374"/>
      <c r="BB38" s="348">
        <v>12.757741197308199</v>
      </c>
      <c r="BC38" s="348">
        <v>0</v>
      </c>
      <c r="BD38" s="348">
        <v>0.105156132746956</v>
      </c>
      <c r="BE38" s="375" t="s">
        <v>430</v>
      </c>
      <c r="BF38" s="374"/>
      <c r="BG38" s="372" t="s">
        <v>430</v>
      </c>
      <c r="BH38" s="373" t="s">
        <v>430</v>
      </c>
      <c r="BI38" s="348" t="s">
        <v>430</v>
      </c>
      <c r="BJ38" s="348" t="s">
        <v>430</v>
      </c>
      <c r="BK38" s="350"/>
      <c r="BL38" s="350" t="s">
        <v>6644</v>
      </c>
      <c r="BM38" s="372" t="s">
        <v>6645</v>
      </c>
      <c r="BN38" s="372" t="s">
        <v>2949</v>
      </c>
      <c r="BO38" s="372" t="s">
        <v>430</v>
      </c>
      <c r="BP38" s="430" t="s">
        <v>430</v>
      </c>
      <c r="BQ38" s="468"/>
      <c r="BR38" s="354" t="s">
        <v>476</v>
      </c>
    </row>
    <row r="39" spans="1:70" s="428" customFormat="1" x14ac:dyDescent="0.25">
      <c r="A39" s="345" t="s">
        <v>6646</v>
      </c>
      <c r="B39" s="374"/>
      <c r="C39" s="719">
        <v>41827</v>
      </c>
      <c r="D39" s="373"/>
      <c r="E39" s="346">
        <v>259.39999999999998</v>
      </c>
      <c r="F39" s="373"/>
      <c r="G39" s="347">
        <v>28.692799999999998</v>
      </c>
      <c r="H39" s="374"/>
      <c r="I39" s="348">
        <v>-4.8281000000000001</v>
      </c>
      <c r="J39" s="348">
        <v>-1.7134</v>
      </c>
      <c r="K39" s="348">
        <v>1.1841999999999999</v>
      </c>
      <c r="L39" s="348">
        <v>19.7224</v>
      </c>
      <c r="M39" s="348">
        <v>37.662199999999999</v>
      </c>
      <c r="N39" s="350">
        <v>70.257400000000004</v>
      </c>
      <c r="O39" s="348">
        <v>36.564300000000003</v>
      </c>
      <c r="P39" s="348">
        <v>27.468599999999999</v>
      </c>
      <c r="Q39" s="348">
        <v>9.6289999999999996</v>
      </c>
      <c r="R39" s="348">
        <v>12.5489</v>
      </c>
      <c r="S39" s="348">
        <v>24.5655</v>
      </c>
      <c r="T39" s="348">
        <v>35.1967</v>
      </c>
      <c r="U39" s="348">
        <v>45.125</v>
      </c>
      <c r="V39" s="348">
        <v>66.702299999999994</v>
      </c>
      <c r="W39" s="348">
        <v>-1.1939</v>
      </c>
      <c r="X39" s="348">
        <v>9.2052999999999994</v>
      </c>
      <c r="Y39" s="374"/>
      <c r="Z39" s="346">
        <v>33</v>
      </c>
      <c r="AA39" s="346">
        <v>23</v>
      </c>
      <c r="AB39" s="346">
        <v>10</v>
      </c>
      <c r="AC39" s="346">
        <v>16</v>
      </c>
      <c r="AD39" s="346">
        <v>2</v>
      </c>
      <c r="AE39" s="346">
        <v>4</v>
      </c>
      <c r="AF39" s="346">
        <v>8</v>
      </c>
      <c r="AG39" s="346">
        <v>15</v>
      </c>
      <c r="AH39" s="346">
        <v>21</v>
      </c>
      <c r="AI39" s="346">
        <v>11</v>
      </c>
      <c r="AJ39" s="346">
        <v>12</v>
      </c>
      <c r="AK39" s="346">
        <v>2</v>
      </c>
      <c r="AL39" s="346">
        <v>2</v>
      </c>
      <c r="AM39" s="346">
        <v>6</v>
      </c>
      <c r="AN39" s="346">
        <v>14</v>
      </c>
      <c r="AO39" s="373"/>
      <c r="AP39" s="348">
        <v>14.25</v>
      </c>
      <c r="AQ39" s="348">
        <v>18.13</v>
      </c>
      <c r="AR39" s="348">
        <v>25.44</v>
      </c>
      <c r="AS39" s="348">
        <v>41.06</v>
      </c>
      <c r="AT39" s="348">
        <v>71.39</v>
      </c>
      <c r="AU39" s="351"/>
      <c r="AV39" s="346">
        <v>13</v>
      </c>
      <c r="AW39" s="346">
        <v>10</v>
      </c>
      <c r="AX39" s="346">
        <v>7</v>
      </c>
      <c r="AY39" s="346">
        <v>5</v>
      </c>
      <c r="AZ39" s="346">
        <v>2</v>
      </c>
      <c r="BA39" s="374"/>
      <c r="BB39" s="348">
        <v>14.715211898356101</v>
      </c>
      <c r="BC39" s="348">
        <v>0</v>
      </c>
      <c r="BD39" s="348">
        <v>0.114312536114661</v>
      </c>
      <c r="BE39" s="375" t="s">
        <v>430</v>
      </c>
      <c r="BF39" s="374"/>
      <c r="BG39" s="372" t="s">
        <v>430</v>
      </c>
      <c r="BH39" s="373" t="s">
        <v>430</v>
      </c>
      <c r="BI39" s="348" t="s">
        <v>430</v>
      </c>
      <c r="BJ39" s="348" t="s">
        <v>430</v>
      </c>
      <c r="BK39" s="350"/>
      <c r="BL39" s="350" t="s">
        <v>6647</v>
      </c>
      <c r="BM39" s="372" t="s">
        <v>6648</v>
      </c>
      <c r="BN39" s="372" t="s">
        <v>2949</v>
      </c>
      <c r="BO39" s="372" t="s">
        <v>430</v>
      </c>
      <c r="BP39" s="430" t="s">
        <v>430</v>
      </c>
      <c r="BQ39" s="468"/>
      <c r="BR39" s="354" t="s">
        <v>476</v>
      </c>
    </row>
    <row r="40" spans="1:70" s="428" customFormat="1" x14ac:dyDescent="0.25">
      <c r="A40" s="345" t="s">
        <v>6649</v>
      </c>
      <c r="B40" s="374"/>
      <c r="C40" s="719">
        <v>44866</v>
      </c>
      <c r="D40" s="373"/>
      <c r="E40" s="346">
        <v>225.661</v>
      </c>
      <c r="F40" s="373"/>
      <c r="G40" s="347">
        <v>29.1694</v>
      </c>
      <c r="H40" s="374"/>
      <c r="I40" s="348">
        <v>-2.4079000000000002</v>
      </c>
      <c r="J40" s="348">
        <v>-2.5314999999999999</v>
      </c>
      <c r="K40" s="348">
        <v>-1.7743</v>
      </c>
      <c r="L40" s="348">
        <v>22.34</v>
      </c>
      <c r="M40" s="348">
        <v>21.188700000000001</v>
      </c>
      <c r="N40" s="350">
        <v>46.551900000000003</v>
      </c>
      <c r="O40" s="348">
        <v>29.0562</v>
      </c>
      <c r="P40" s="348">
        <v>30.778300000000002</v>
      </c>
      <c r="Q40" s="348" t="s">
        <v>430</v>
      </c>
      <c r="R40" s="348" t="s">
        <v>430</v>
      </c>
      <c r="S40" s="348">
        <v>25.667300000000001</v>
      </c>
      <c r="T40" s="348">
        <v>21.493099999999998</v>
      </c>
      <c r="U40" s="348">
        <v>27.210599999999999</v>
      </c>
      <c r="V40" s="348">
        <v>42.991500000000002</v>
      </c>
      <c r="W40" s="348">
        <v>-3.5059</v>
      </c>
      <c r="X40" s="348">
        <v>34.150700000000001</v>
      </c>
      <c r="Y40" s="374"/>
      <c r="Z40" s="346">
        <v>17</v>
      </c>
      <c r="AA40" s="346">
        <v>39</v>
      </c>
      <c r="AB40" s="346">
        <v>30</v>
      </c>
      <c r="AC40" s="346">
        <v>12</v>
      </c>
      <c r="AD40" s="346">
        <v>15</v>
      </c>
      <c r="AE40" s="346">
        <v>17</v>
      </c>
      <c r="AF40" s="346">
        <v>19</v>
      </c>
      <c r="AG40" s="346">
        <v>8</v>
      </c>
      <c r="AH40" s="346" t="s">
        <v>430</v>
      </c>
      <c r="AI40" s="346" t="s">
        <v>430</v>
      </c>
      <c r="AJ40" s="346">
        <v>10</v>
      </c>
      <c r="AK40" s="346">
        <v>14</v>
      </c>
      <c r="AL40" s="346">
        <v>14</v>
      </c>
      <c r="AM40" s="346">
        <v>17</v>
      </c>
      <c r="AN40" s="346">
        <v>36</v>
      </c>
      <c r="AO40" s="373"/>
      <c r="AP40" s="348" t="s">
        <v>430</v>
      </c>
      <c r="AQ40" s="348" t="s">
        <v>430</v>
      </c>
      <c r="AR40" s="348" t="s">
        <v>430</v>
      </c>
      <c r="AS40" s="348">
        <v>34.17</v>
      </c>
      <c r="AT40" s="348">
        <v>47.48</v>
      </c>
      <c r="AU40" s="351"/>
      <c r="AV40" s="346" t="s">
        <v>430</v>
      </c>
      <c r="AW40" s="346" t="s">
        <v>430</v>
      </c>
      <c r="AX40" s="346" t="s">
        <v>430</v>
      </c>
      <c r="AY40" s="346">
        <v>18</v>
      </c>
      <c r="AZ40" s="346">
        <v>15</v>
      </c>
      <c r="BA40" s="374"/>
      <c r="BB40" s="348">
        <v>15.7416168927932</v>
      </c>
      <c r="BC40" s="348">
        <v>0</v>
      </c>
      <c r="BD40" s="348">
        <v>0.130980535343481</v>
      </c>
      <c r="BE40" s="375" t="s">
        <v>430</v>
      </c>
      <c r="BF40" s="374"/>
      <c r="BG40" s="372" t="s">
        <v>430</v>
      </c>
      <c r="BH40" s="373" t="s">
        <v>430</v>
      </c>
      <c r="BI40" s="348" t="s">
        <v>430</v>
      </c>
      <c r="BJ40" s="348" t="s">
        <v>430</v>
      </c>
      <c r="BK40" s="350"/>
      <c r="BL40" s="350" t="s">
        <v>6650</v>
      </c>
      <c r="BM40" s="372" t="s">
        <v>6651</v>
      </c>
      <c r="BN40" s="372" t="s">
        <v>430</v>
      </c>
      <c r="BO40" s="372" t="s">
        <v>430</v>
      </c>
      <c r="BP40" s="430" t="s">
        <v>430</v>
      </c>
      <c r="BQ40" s="468"/>
      <c r="BR40" s="354" t="s">
        <v>996</v>
      </c>
    </row>
    <row r="41" spans="1:70" s="428" customFormat="1" x14ac:dyDescent="0.25">
      <c r="A41" s="345" t="s">
        <v>6652</v>
      </c>
      <c r="B41" s="374"/>
      <c r="C41" s="719">
        <v>39447</v>
      </c>
      <c r="D41" s="373"/>
      <c r="E41" s="346">
        <v>226.98</v>
      </c>
      <c r="F41" s="373"/>
      <c r="G41" s="347">
        <v>43.546199999999999</v>
      </c>
      <c r="H41" s="374"/>
      <c r="I41" s="348" t="s">
        <v>430</v>
      </c>
      <c r="J41" s="348">
        <v>8.3000000000000004E-2</v>
      </c>
      <c r="K41" s="348">
        <v>0.748</v>
      </c>
      <c r="L41" s="348">
        <v>14.534700000000001</v>
      </c>
      <c r="M41" s="348">
        <v>14.7193</v>
      </c>
      <c r="N41" s="350">
        <v>31.176200000000001</v>
      </c>
      <c r="O41" s="348">
        <v>17.0489</v>
      </c>
      <c r="P41" s="348">
        <v>21.6951</v>
      </c>
      <c r="Q41" s="348">
        <v>14.2127</v>
      </c>
      <c r="R41" s="348">
        <v>8.7804000000000002</v>
      </c>
      <c r="S41" s="348">
        <v>14.9361</v>
      </c>
      <c r="T41" s="348">
        <v>14.995900000000001</v>
      </c>
      <c r="U41" s="348">
        <v>18.2042</v>
      </c>
      <c r="V41" s="348">
        <v>27.095099999999999</v>
      </c>
      <c r="W41" s="348">
        <v>5.0500000000000003E-2</v>
      </c>
      <c r="X41" s="348">
        <v>8.2832000000000008</v>
      </c>
      <c r="Y41" s="374"/>
      <c r="Z41" s="346" t="s">
        <v>430</v>
      </c>
      <c r="AA41" s="346">
        <v>6</v>
      </c>
      <c r="AB41" s="346">
        <v>13</v>
      </c>
      <c r="AC41" s="346">
        <v>26</v>
      </c>
      <c r="AD41" s="346">
        <v>26</v>
      </c>
      <c r="AE41" s="346">
        <v>32</v>
      </c>
      <c r="AF41" s="346">
        <v>42</v>
      </c>
      <c r="AG41" s="346">
        <v>27</v>
      </c>
      <c r="AH41" s="346">
        <v>10</v>
      </c>
      <c r="AI41" s="346">
        <v>19</v>
      </c>
      <c r="AJ41" s="346">
        <v>25</v>
      </c>
      <c r="AK41" s="346">
        <v>25</v>
      </c>
      <c r="AL41" s="346">
        <v>30</v>
      </c>
      <c r="AM41" s="346">
        <v>32</v>
      </c>
      <c r="AN41" s="346">
        <v>5</v>
      </c>
      <c r="AO41" s="373"/>
      <c r="AP41" s="348">
        <v>13.34</v>
      </c>
      <c r="AQ41" s="348">
        <v>16.88</v>
      </c>
      <c r="AR41" s="348">
        <v>19.829999999999998</v>
      </c>
      <c r="AS41" s="348">
        <v>22.47</v>
      </c>
      <c r="AT41" s="348">
        <v>30.56</v>
      </c>
      <c r="AU41" s="351"/>
      <c r="AV41" s="346">
        <v>16</v>
      </c>
      <c r="AW41" s="346">
        <v>12</v>
      </c>
      <c r="AX41" s="346">
        <v>18</v>
      </c>
      <c r="AY41" s="346">
        <v>32</v>
      </c>
      <c r="AZ41" s="346">
        <v>24</v>
      </c>
      <c r="BA41" s="374"/>
      <c r="BB41" s="348">
        <v>12.172751307187101</v>
      </c>
      <c r="BC41" s="348">
        <v>0</v>
      </c>
      <c r="BD41" s="348">
        <v>0.10906575948552701</v>
      </c>
      <c r="BE41" s="375" t="s">
        <v>430</v>
      </c>
      <c r="BF41" s="374"/>
      <c r="BG41" s="372" t="s">
        <v>430</v>
      </c>
      <c r="BH41" s="373" t="s">
        <v>430</v>
      </c>
      <c r="BI41" s="348" t="s">
        <v>430</v>
      </c>
      <c r="BJ41" s="348" t="s">
        <v>430</v>
      </c>
      <c r="BK41" s="350"/>
      <c r="BL41" s="350" t="s">
        <v>6653</v>
      </c>
      <c r="BM41" s="372" t="s">
        <v>6654</v>
      </c>
      <c r="BN41" s="372" t="s">
        <v>430</v>
      </c>
      <c r="BO41" s="372" t="s">
        <v>430</v>
      </c>
      <c r="BP41" s="430" t="s">
        <v>430</v>
      </c>
      <c r="BQ41" s="468"/>
      <c r="BR41" s="354" t="s">
        <v>6637</v>
      </c>
    </row>
    <row r="42" spans="1:70" s="428" customFormat="1" x14ac:dyDescent="0.25">
      <c r="A42" s="345" t="s">
        <v>6655</v>
      </c>
      <c r="B42" s="374"/>
      <c r="C42" s="719">
        <v>41493</v>
      </c>
      <c r="D42" s="373"/>
      <c r="E42" s="346">
        <v>230.53899999999999</v>
      </c>
      <c r="F42" s="373"/>
      <c r="G42" s="347">
        <v>42.174799999999998</v>
      </c>
      <c r="H42" s="374"/>
      <c r="I42" s="348">
        <v>-0.74929999999999997</v>
      </c>
      <c r="J42" s="348">
        <v>-1.1269</v>
      </c>
      <c r="K42" s="348">
        <v>1.1295999999999999</v>
      </c>
      <c r="L42" s="348">
        <v>10.9457</v>
      </c>
      <c r="M42" s="348">
        <v>15.512600000000001</v>
      </c>
      <c r="N42" s="350">
        <v>32.095100000000002</v>
      </c>
      <c r="O42" s="348">
        <v>20.174399999999999</v>
      </c>
      <c r="P42" s="348">
        <v>18.977900000000002</v>
      </c>
      <c r="Q42" s="348">
        <v>13.384</v>
      </c>
      <c r="R42" s="348">
        <v>13.0532</v>
      </c>
      <c r="S42" s="348">
        <v>11.312900000000001</v>
      </c>
      <c r="T42" s="348">
        <v>15.0952</v>
      </c>
      <c r="U42" s="348">
        <v>21.7806</v>
      </c>
      <c r="V42" s="348">
        <v>31.025200000000002</v>
      </c>
      <c r="W42" s="348">
        <v>1.4003000000000001</v>
      </c>
      <c r="X42" s="348">
        <v>11.8177</v>
      </c>
      <c r="Y42" s="374"/>
      <c r="Z42" s="346">
        <v>8</v>
      </c>
      <c r="AA42" s="346">
        <v>17</v>
      </c>
      <c r="AB42" s="346">
        <v>11</v>
      </c>
      <c r="AC42" s="346">
        <v>31</v>
      </c>
      <c r="AD42" s="346">
        <v>23</v>
      </c>
      <c r="AE42" s="346">
        <v>31</v>
      </c>
      <c r="AF42" s="346">
        <v>35</v>
      </c>
      <c r="AG42" s="346">
        <v>36</v>
      </c>
      <c r="AH42" s="346">
        <v>13</v>
      </c>
      <c r="AI42" s="346">
        <v>10</v>
      </c>
      <c r="AJ42" s="346">
        <v>31</v>
      </c>
      <c r="AK42" s="346">
        <v>24</v>
      </c>
      <c r="AL42" s="346">
        <v>20</v>
      </c>
      <c r="AM42" s="346">
        <v>29</v>
      </c>
      <c r="AN42" s="346">
        <v>2</v>
      </c>
      <c r="AO42" s="373"/>
      <c r="AP42" s="348">
        <v>14.6</v>
      </c>
      <c r="AQ42" s="348">
        <v>16.350000000000001</v>
      </c>
      <c r="AR42" s="348">
        <v>17.170000000000002</v>
      </c>
      <c r="AS42" s="348">
        <v>21.42</v>
      </c>
      <c r="AT42" s="348">
        <v>32.97</v>
      </c>
      <c r="AU42" s="351"/>
      <c r="AV42" s="346">
        <v>11</v>
      </c>
      <c r="AW42" s="346">
        <v>14</v>
      </c>
      <c r="AX42" s="346">
        <v>23</v>
      </c>
      <c r="AY42" s="346">
        <v>34</v>
      </c>
      <c r="AZ42" s="346">
        <v>22</v>
      </c>
      <c r="BA42" s="374"/>
      <c r="BB42" s="348">
        <v>11.540896290827</v>
      </c>
      <c r="BC42" s="348">
        <v>0.67651983278058003</v>
      </c>
      <c r="BD42" s="348">
        <v>9.25338589655708E-2</v>
      </c>
      <c r="BE42" s="375">
        <v>0.22192020562755599</v>
      </c>
      <c r="BF42" s="374"/>
      <c r="BG42" s="372" t="s">
        <v>430</v>
      </c>
      <c r="BH42" s="373" t="s">
        <v>430</v>
      </c>
      <c r="BI42" s="348" t="s">
        <v>430</v>
      </c>
      <c r="BJ42" s="348" t="s">
        <v>430</v>
      </c>
      <c r="BK42" s="350"/>
      <c r="BL42" s="350" t="s">
        <v>6656</v>
      </c>
      <c r="BM42" s="372" t="s">
        <v>6657</v>
      </c>
      <c r="BN42" s="372" t="s">
        <v>2949</v>
      </c>
      <c r="BO42" s="372" t="s">
        <v>430</v>
      </c>
      <c r="BP42" s="430" t="s">
        <v>430</v>
      </c>
      <c r="BQ42" s="468"/>
      <c r="BR42" s="354" t="s">
        <v>476</v>
      </c>
    </row>
    <row r="43" spans="1:70" s="428" customFormat="1" x14ac:dyDescent="0.25">
      <c r="A43" s="345" t="s">
        <v>6658</v>
      </c>
      <c r="B43" s="374"/>
      <c r="C43" s="719">
        <v>41670</v>
      </c>
      <c r="D43" s="373"/>
      <c r="E43" s="346">
        <v>218.96</v>
      </c>
      <c r="F43" s="373"/>
      <c r="G43" s="347">
        <v>25.584599999999998</v>
      </c>
      <c r="H43" s="374"/>
      <c r="I43" s="348" t="s">
        <v>430</v>
      </c>
      <c r="J43" s="348">
        <v>-1.2141</v>
      </c>
      <c r="K43" s="348">
        <v>1.2890999999999999</v>
      </c>
      <c r="L43" s="348">
        <v>15.4923</v>
      </c>
      <c r="M43" s="348">
        <v>17.343299999999999</v>
      </c>
      <c r="N43" s="350">
        <v>35.236199999999997</v>
      </c>
      <c r="O43" s="348">
        <v>25.6538</v>
      </c>
      <c r="P43" s="348">
        <v>19.695599999999999</v>
      </c>
      <c r="Q43" s="348">
        <v>14.332100000000001</v>
      </c>
      <c r="R43" s="348">
        <v>10.901400000000001</v>
      </c>
      <c r="S43" s="348">
        <v>12.970800000000001</v>
      </c>
      <c r="T43" s="348">
        <v>15.129799999999999</v>
      </c>
      <c r="U43" s="348">
        <v>25.540199999999999</v>
      </c>
      <c r="V43" s="348">
        <v>32.4255</v>
      </c>
      <c r="W43" s="348">
        <v>-1.6781999999999999</v>
      </c>
      <c r="X43" s="348">
        <v>7.9702000000000002</v>
      </c>
      <c r="Y43" s="374"/>
      <c r="Z43" s="346" t="s">
        <v>430</v>
      </c>
      <c r="AA43" s="346">
        <v>19</v>
      </c>
      <c r="AB43" s="346">
        <v>9</v>
      </c>
      <c r="AC43" s="346">
        <v>21</v>
      </c>
      <c r="AD43" s="346">
        <v>19</v>
      </c>
      <c r="AE43" s="346">
        <v>25</v>
      </c>
      <c r="AF43" s="346">
        <v>23</v>
      </c>
      <c r="AG43" s="346">
        <v>34</v>
      </c>
      <c r="AH43" s="346">
        <v>9</v>
      </c>
      <c r="AI43" s="346">
        <v>16</v>
      </c>
      <c r="AJ43" s="346">
        <v>29</v>
      </c>
      <c r="AK43" s="346">
        <v>23</v>
      </c>
      <c r="AL43" s="346">
        <v>17</v>
      </c>
      <c r="AM43" s="346">
        <v>24</v>
      </c>
      <c r="AN43" s="346">
        <v>17</v>
      </c>
      <c r="AO43" s="373"/>
      <c r="AP43" s="348">
        <v>13.89</v>
      </c>
      <c r="AQ43" s="348">
        <v>17.73</v>
      </c>
      <c r="AR43" s="348">
        <v>20.21</v>
      </c>
      <c r="AS43" s="348">
        <v>25.37</v>
      </c>
      <c r="AT43" s="348">
        <v>33.549999999999997</v>
      </c>
      <c r="AU43" s="351"/>
      <c r="AV43" s="346">
        <v>15</v>
      </c>
      <c r="AW43" s="346">
        <v>11</v>
      </c>
      <c r="AX43" s="346">
        <v>17</v>
      </c>
      <c r="AY43" s="346">
        <v>27</v>
      </c>
      <c r="AZ43" s="346">
        <v>21</v>
      </c>
      <c r="BA43" s="374"/>
      <c r="BB43" s="348">
        <v>15.078094570352899</v>
      </c>
      <c r="BC43" s="348">
        <v>0</v>
      </c>
      <c r="BD43" s="348">
        <v>7.3295921501253997E-2</v>
      </c>
      <c r="BE43" s="375" t="s">
        <v>430</v>
      </c>
      <c r="BF43" s="374"/>
      <c r="BG43" s="372" t="s">
        <v>430</v>
      </c>
      <c r="BH43" s="373" t="s">
        <v>430</v>
      </c>
      <c r="BI43" s="348" t="s">
        <v>430</v>
      </c>
      <c r="BJ43" s="348" t="s">
        <v>430</v>
      </c>
      <c r="BK43" s="350"/>
      <c r="BL43" s="350" t="s">
        <v>6659</v>
      </c>
      <c r="BM43" s="372" t="s">
        <v>6660</v>
      </c>
      <c r="BN43" s="372" t="s">
        <v>430</v>
      </c>
      <c r="BO43" s="372" t="s">
        <v>430</v>
      </c>
      <c r="BP43" s="430" t="s">
        <v>430</v>
      </c>
      <c r="BQ43" s="468"/>
      <c r="BR43" s="354" t="s">
        <v>518</v>
      </c>
    </row>
    <row r="44" spans="1:70" s="428" customFormat="1" x14ac:dyDescent="0.25">
      <c r="A44" s="345" t="s">
        <v>6661</v>
      </c>
      <c r="B44" s="374"/>
      <c r="C44" s="719">
        <v>40176</v>
      </c>
      <c r="D44" s="373"/>
      <c r="E44" s="346">
        <v>176.01599999999999</v>
      </c>
      <c r="F44" s="373"/>
      <c r="G44" s="347">
        <v>31.734300000000001</v>
      </c>
      <c r="H44" s="374"/>
      <c r="I44" s="348" t="s">
        <v>430</v>
      </c>
      <c r="J44" s="348">
        <v>-5.9776999999999996</v>
      </c>
      <c r="K44" s="348">
        <v>-2.8552</v>
      </c>
      <c r="L44" s="348">
        <v>9.5393000000000008</v>
      </c>
      <c r="M44" s="348">
        <v>17.239999999999998</v>
      </c>
      <c r="N44" s="350">
        <v>82.9739</v>
      </c>
      <c r="O44" s="348">
        <v>40.711300000000001</v>
      </c>
      <c r="P44" s="348">
        <v>25.898900000000001</v>
      </c>
      <c r="Q44" s="348">
        <v>17.631499999999999</v>
      </c>
      <c r="R44" s="348">
        <v>17.9099</v>
      </c>
      <c r="S44" s="348">
        <v>3.7197</v>
      </c>
      <c r="T44" s="348">
        <v>18.208200000000001</v>
      </c>
      <c r="U44" s="348">
        <v>40.017000000000003</v>
      </c>
      <c r="V44" s="348">
        <v>85.287099999999995</v>
      </c>
      <c r="W44" s="348">
        <v>-5.8692000000000002</v>
      </c>
      <c r="X44" s="348">
        <v>7.2539999999999996</v>
      </c>
      <c r="Y44" s="374"/>
      <c r="Z44" s="346" t="s">
        <v>430</v>
      </c>
      <c r="AA44" s="346">
        <v>50</v>
      </c>
      <c r="AB44" s="346">
        <v>39</v>
      </c>
      <c r="AC44" s="346">
        <v>35</v>
      </c>
      <c r="AD44" s="346">
        <v>20</v>
      </c>
      <c r="AE44" s="346">
        <v>2</v>
      </c>
      <c r="AF44" s="346">
        <v>3</v>
      </c>
      <c r="AG44" s="346">
        <v>20</v>
      </c>
      <c r="AH44" s="346">
        <v>4</v>
      </c>
      <c r="AI44" s="346">
        <v>2</v>
      </c>
      <c r="AJ44" s="346">
        <v>43</v>
      </c>
      <c r="AK44" s="346">
        <v>18</v>
      </c>
      <c r="AL44" s="346">
        <v>4</v>
      </c>
      <c r="AM44" s="346">
        <v>1</v>
      </c>
      <c r="AN44" s="346">
        <v>45</v>
      </c>
      <c r="AO44" s="373"/>
      <c r="AP44" s="348">
        <v>20.05</v>
      </c>
      <c r="AQ44" s="348">
        <v>23.48</v>
      </c>
      <c r="AR44" s="348">
        <v>26.63</v>
      </c>
      <c r="AS44" s="348">
        <v>41.71</v>
      </c>
      <c r="AT44" s="348">
        <v>54.51</v>
      </c>
      <c r="AU44" s="351"/>
      <c r="AV44" s="346">
        <v>3</v>
      </c>
      <c r="AW44" s="346">
        <v>2</v>
      </c>
      <c r="AX44" s="346">
        <v>5</v>
      </c>
      <c r="AY44" s="346">
        <v>4</v>
      </c>
      <c r="AZ44" s="346">
        <v>7</v>
      </c>
      <c r="BA44" s="374"/>
      <c r="BB44" s="348">
        <v>24.795715651474001</v>
      </c>
      <c r="BC44" s="348">
        <v>0</v>
      </c>
      <c r="BD44" s="348">
        <v>7.1794691736546498E-2</v>
      </c>
      <c r="BE44" s="375" t="s">
        <v>430</v>
      </c>
      <c r="BF44" s="374"/>
      <c r="BG44" s="372" t="s">
        <v>430</v>
      </c>
      <c r="BH44" s="373" t="s">
        <v>430</v>
      </c>
      <c r="BI44" s="348" t="s">
        <v>430</v>
      </c>
      <c r="BJ44" s="348" t="s">
        <v>430</v>
      </c>
      <c r="BK44" s="350"/>
      <c r="BL44" s="350" t="s">
        <v>6662</v>
      </c>
      <c r="BM44" s="372" t="s">
        <v>2538</v>
      </c>
      <c r="BN44" s="372" t="s">
        <v>430</v>
      </c>
      <c r="BO44" s="372" t="s">
        <v>430</v>
      </c>
      <c r="BP44" s="430" t="s">
        <v>430</v>
      </c>
      <c r="BQ44" s="468"/>
      <c r="BR44" s="354" t="s">
        <v>554</v>
      </c>
    </row>
    <row r="45" spans="1:70" s="428" customFormat="1" x14ac:dyDescent="0.25">
      <c r="A45" s="345" t="s">
        <v>6663</v>
      </c>
      <c r="B45" s="374"/>
      <c r="C45" s="719">
        <v>39316</v>
      </c>
      <c r="D45" s="373"/>
      <c r="E45" s="346">
        <v>163.63999999999999</v>
      </c>
      <c r="F45" s="373"/>
      <c r="G45" s="347">
        <v>41.475099999999998</v>
      </c>
      <c r="H45" s="374"/>
      <c r="I45" s="348">
        <v>-0.4723</v>
      </c>
      <c r="J45" s="348">
        <v>-3.4601000000000002</v>
      </c>
      <c r="K45" s="348">
        <v>-4.2994000000000003</v>
      </c>
      <c r="L45" s="348">
        <v>7.6009000000000002</v>
      </c>
      <c r="M45" s="348">
        <v>3.6212</v>
      </c>
      <c r="N45" s="350">
        <v>22.496500000000001</v>
      </c>
      <c r="O45" s="348">
        <v>17.052800000000001</v>
      </c>
      <c r="P45" s="348">
        <v>16.383500000000002</v>
      </c>
      <c r="Q45" s="348">
        <v>10.663</v>
      </c>
      <c r="R45" s="348">
        <v>11.963699999999999</v>
      </c>
      <c r="S45" s="348">
        <v>10.1784</v>
      </c>
      <c r="T45" s="348">
        <v>3.5182000000000002</v>
      </c>
      <c r="U45" s="348">
        <v>9.7864000000000004</v>
      </c>
      <c r="V45" s="348">
        <v>20.098299999999998</v>
      </c>
      <c r="W45" s="348">
        <v>-5.3243999999999998</v>
      </c>
      <c r="X45" s="348">
        <v>7.8388</v>
      </c>
      <c r="Y45" s="374"/>
      <c r="Z45" s="346">
        <v>6</v>
      </c>
      <c r="AA45" s="346">
        <v>46</v>
      </c>
      <c r="AB45" s="346">
        <v>45</v>
      </c>
      <c r="AC45" s="346">
        <v>38</v>
      </c>
      <c r="AD45" s="346">
        <v>46</v>
      </c>
      <c r="AE45" s="346">
        <v>41</v>
      </c>
      <c r="AF45" s="346">
        <v>41</v>
      </c>
      <c r="AG45" s="346">
        <v>40</v>
      </c>
      <c r="AH45" s="346">
        <v>19</v>
      </c>
      <c r="AI45" s="346">
        <v>13</v>
      </c>
      <c r="AJ45" s="346">
        <v>35</v>
      </c>
      <c r="AK45" s="346">
        <v>45</v>
      </c>
      <c r="AL45" s="346">
        <v>42</v>
      </c>
      <c r="AM45" s="346">
        <v>41</v>
      </c>
      <c r="AN45" s="346">
        <v>43</v>
      </c>
      <c r="AO45" s="373"/>
      <c r="AP45" s="348">
        <v>13.04</v>
      </c>
      <c r="AQ45" s="348">
        <v>14.63</v>
      </c>
      <c r="AR45" s="348">
        <v>15.83</v>
      </c>
      <c r="AS45" s="348">
        <v>17.32</v>
      </c>
      <c r="AT45" s="348">
        <v>13.53</v>
      </c>
      <c r="AU45" s="351"/>
      <c r="AV45" s="346">
        <v>18</v>
      </c>
      <c r="AW45" s="346">
        <v>18</v>
      </c>
      <c r="AX45" s="346">
        <v>27</v>
      </c>
      <c r="AY45" s="346">
        <v>41</v>
      </c>
      <c r="AZ45" s="346">
        <v>44</v>
      </c>
      <c r="BA45" s="374"/>
      <c r="BB45" s="348">
        <v>11.7946494339997</v>
      </c>
      <c r="BC45" s="348">
        <v>0</v>
      </c>
      <c r="BD45" s="348">
        <v>8.1110327557225595E-2</v>
      </c>
      <c r="BE45" s="375" t="s">
        <v>430</v>
      </c>
      <c r="BF45" s="374"/>
      <c r="BG45" s="372" t="s">
        <v>430</v>
      </c>
      <c r="BH45" s="373" t="s">
        <v>430</v>
      </c>
      <c r="BI45" s="348" t="s">
        <v>430</v>
      </c>
      <c r="BJ45" s="348" t="s">
        <v>430</v>
      </c>
      <c r="BK45" s="350"/>
      <c r="BL45" s="350" t="s">
        <v>6664</v>
      </c>
      <c r="BM45" s="372" t="s">
        <v>6627</v>
      </c>
      <c r="BN45" s="372" t="s">
        <v>430</v>
      </c>
      <c r="BO45" s="372" t="s">
        <v>430</v>
      </c>
      <c r="BP45" s="430" t="s">
        <v>430</v>
      </c>
      <c r="BQ45" s="468"/>
      <c r="BR45" s="354" t="s">
        <v>443</v>
      </c>
    </row>
    <row r="46" spans="1:70" s="428" customFormat="1" x14ac:dyDescent="0.25">
      <c r="A46" s="345" t="s">
        <v>6665</v>
      </c>
      <c r="B46" s="374"/>
      <c r="C46" s="719">
        <v>40725</v>
      </c>
      <c r="D46" s="373"/>
      <c r="E46" s="346">
        <v>149.94200000000001</v>
      </c>
      <c r="F46" s="373"/>
      <c r="G46" s="347">
        <v>35.415999999999997</v>
      </c>
      <c r="H46" s="374"/>
      <c r="I46" s="348">
        <v>-0.92600000000000005</v>
      </c>
      <c r="J46" s="348">
        <v>-2.1278999999999999</v>
      </c>
      <c r="K46" s="348">
        <v>-2.4756</v>
      </c>
      <c r="L46" s="348">
        <v>4.1555</v>
      </c>
      <c r="M46" s="348">
        <v>8.8785000000000007</v>
      </c>
      <c r="N46" s="350">
        <v>25.3841</v>
      </c>
      <c r="O46" s="348">
        <v>20.662700000000001</v>
      </c>
      <c r="P46" s="348">
        <v>14.0528</v>
      </c>
      <c r="Q46" s="348">
        <v>9.0345999999999993</v>
      </c>
      <c r="R46" s="348">
        <v>8.1068999999999996</v>
      </c>
      <c r="S46" s="348">
        <v>4.9455999999999998</v>
      </c>
      <c r="T46" s="348">
        <v>8.0646000000000004</v>
      </c>
      <c r="U46" s="348">
        <v>13.491</v>
      </c>
      <c r="V46" s="348">
        <v>22.8443</v>
      </c>
      <c r="W46" s="348">
        <v>-1.4058999999999999</v>
      </c>
      <c r="X46" s="348">
        <v>8.8027999999999995</v>
      </c>
      <c r="Y46" s="374"/>
      <c r="Z46" s="346">
        <v>10</v>
      </c>
      <c r="AA46" s="346">
        <v>30</v>
      </c>
      <c r="AB46" s="346">
        <v>35</v>
      </c>
      <c r="AC46" s="346">
        <v>42</v>
      </c>
      <c r="AD46" s="346">
        <v>39</v>
      </c>
      <c r="AE46" s="346">
        <v>37</v>
      </c>
      <c r="AF46" s="346">
        <v>34</v>
      </c>
      <c r="AG46" s="346">
        <v>42</v>
      </c>
      <c r="AH46" s="346">
        <v>22</v>
      </c>
      <c r="AI46" s="346">
        <v>20</v>
      </c>
      <c r="AJ46" s="346">
        <v>42</v>
      </c>
      <c r="AK46" s="346">
        <v>39</v>
      </c>
      <c r="AL46" s="346">
        <v>35</v>
      </c>
      <c r="AM46" s="346">
        <v>36</v>
      </c>
      <c r="AN46" s="346">
        <v>15</v>
      </c>
      <c r="AO46" s="373"/>
      <c r="AP46" s="348">
        <v>9.18</v>
      </c>
      <c r="AQ46" s="348">
        <v>11.15</v>
      </c>
      <c r="AR46" s="348">
        <v>12.8</v>
      </c>
      <c r="AS46" s="348">
        <v>17.34</v>
      </c>
      <c r="AT46" s="348">
        <v>15.73</v>
      </c>
      <c r="AU46" s="351"/>
      <c r="AV46" s="346">
        <v>21</v>
      </c>
      <c r="AW46" s="346">
        <v>20</v>
      </c>
      <c r="AX46" s="346">
        <v>29</v>
      </c>
      <c r="AY46" s="346">
        <v>40</v>
      </c>
      <c r="AZ46" s="346">
        <v>41</v>
      </c>
      <c r="BA46" s="374"/>
      <c r="BB46" s="348">
        <v>12.4971939514475</v>
      </c>
      <c r="BC46" s="348">
        <v>0</v>
      </c>
      <c r="BD46" s="348">
        <v>4.7817757811859297E-2</v>
      </c>
      <c r="BE46" s="375" t="s">
        <v>430</v>
      </c>
      <c r="BF46" s="374"/>
      <c r="BG46" s="372" t="s">
        <v>430</v>
      </c>
      <c r="BH46" s="373" t="s">
        <v>430</v>
      </c>
      <c r="BI46" s="348" t="s">
        <v>430</v>
      </c>
      <c r="BJ46" s="348" t="s">
        <v>430</v>
      </c>
      <c r="BK46" s="350"/>
      <c r="BL46" s="350" t="s">
        <v>6666</v>
      </c>
      <c r="BM46" s="372" t="s">
        <v>6667</v>
      </c>
      <c r="BN46" s="372" t="s">
        <v>2949</v>
      </c>
      <c r="BO46" s="372" t="s">
        <v>430</v>
      </c>
      <c r="BP46" s="430" t="s">
        <v>430</v>
      </c>
      <c r="BQ46" s="468"/>
      <c r="BR46" s="354" t="s">
        <v>476</v>
      </c>
    </row>
    <row r="47" spans="1:70" s="428" customFormat="1" x14ac:dyDescent="0.25">
      <c r="A47" s="345" t="s">
        <v>6668</v>
      </c>
      <c r="B47" s="374"/>
      <c r="C47" s="719">
        <v>45013</v>
      </c>
      <c r="D47" s="373"/>
      <c r="E47" s="346">
        <v>142.184</v>
      </c>
      <c r="F47" s="373"/>
      <c r="G47" s="347">
        <v>13.198700000000001</v>
      </c>
      <c r="H47" s="374"/>
      <c r="I47" s="348">
        <v>0.21179999999999999</v>
      </c>
      <c r="J47" s="348">
        <v>6.1400000000000003E-2</v>
      </c>
      <c r="K47" s="348">
        <v>-1.0465</v>
      </c>
      <c r="L47" s="348">
        <v>1.7074</v>
      </c>
      <c r="M47" s="348">
        <v>7.0765000000000002</v>
      </c>
      <c r="N47" s="350">
        <v>13.0664</v>
      </c>
      <c r="O47" s="348">
        <v>10.7173</v>
      </c>
      <c r="P47" s="348">
        <v>9.4863</v>
      </c>
      <c r="Q47" s="348" t="s">
        <v>430</v>
      </c>
      <c r="R47" s="348" t="s">
        <v>430</v>
      </c>
      <c r="S47" s="348">
        <v>0.79110000000000003</v>
      </c>
      <c r="T47" s="348">
        <v>6.8651</v>
      </c>
      <c r="U47" s="348">
        <v>9.2979000000000003</v>
      </c>
      <c r="V47" s="348">
        <v>14.626799999999999</v>
      </c>
      <c r="W47" s="348">
        <v>-0.53059999999999996</v>
      </c>
      <c r="X47" s="348">
        <v>8.9448000000000008</v>
      </c>
      <c r="Y47" s="374"/>
      <c r="Z47" s="346">
        <v>3</v>
      </c>
      <c r="AA47" s="346">
        <v>7</v>
      </c>
      <c r="AB47" s="346">
        <v>22</v>
      </c>
      <c r="AC47" s="346">
        <v>44</v>
      </c>
      <c r="AD47" s="346">
        <v>43</v>
      </c>
      <c r="AE47" s="346">
        <v>46</v>
      </c>
      <c r="AF47" s="346">
        <v>49</v>
      </c>
      <c r="AG47" s="346">
        <v>46</v>
      </c>
      <c r="AH47" s="346" t="s">
        <v>430</v>
      </c>
      <c r="AI47" s="346" t="s">
        <v>430</v>
      </c>
      <c r="AJ47" s="346">
        <v>45</v>
      </c>
      <c r="AK47" s="346">
        <v>41</v>
      </c>
      <c r="AL47" s="346">
        <v>43</v>
      </c>
      <c r="AM47" s="346">
        <v>46</v>
      </c>
      <c r="AN47" s="346">
        <v>9</v>
      </c>
      <c r="AO47" s="373"/>
      <c r="AP47" s="348" t="s">
        <v>430</v>
      </c>
      <c r="AQ47" s="348" t="s">
        <v>430</v>
      </c>
      <c r="AR47" s="348" t="s">
        <v>430</v>
      </c>
      <c r="AS47" s="348">
        <v>10.79</v>
      </c>
      <c r="AT47" s="348">
        <v>13.29</v>
      </c>
      <c r="AU47" s="351"/>
      <c r="AV47" s="346" t="s">
        <v>430</v>
      </c>
      <c r="AW47" s="346" t="s">
        <v>430</v>
      </c>
      <c r="AX47" s="346" t="s">
        <v>430</v>
      </c>
      <c r="AY47" s="346">
        <v>47</v>
      </c>
      <c r="AZ47" s="346">
        <v>45</v>
      </c>
      <c r="BA47" s="374"/>
      <c r="BB47" s="348">
        <v>3.14468132026522</v>
      </c>
      <c r="BC47" s="348">
        <v>0</v>
      </c>
      <c r="BD47" s="348">
        <v>8.7949331858482305E-2</v>
      </c>
      <c r="BE47" s="375" t="s">
        <v>430</v>
      </c>
      <c r="BF47" s="374"/>
      <c r="BG47" s="372" t="s">
        <v>430</v>
      </c>
      <c r="BH47" s="373" t="s">
        <v>430</v>
      </c>
      <c r="BI47" s="348" t="s">
        <v>430</v>
      </c>
      <c r="BJ47" s="348" t="s">
        <v>430</v>
      </c>
      <c r="BK47" s="350"/>
      <c r="BL47" s="350" t="s">
        <v>6669</v>
      </c>
      <c r="BM47" s="372" t="s">
        <v>6670</v>
      </c>
      <c r="BN47" s="372" t="s">
        <v>2949</v>
      </c>
      <c r="BO47" s="372" t="s">
        <v>430</v>
      </c>
      <c r="BP47" s="430" t="s">
        <v>430</v>
      </c>
      <c r="BQ47" s="468"/>
      <c r="BR47" s="354" t="s">
        <v>6671</v>
      </c>
    </row>
    <row r="48" spans="1:70" s="428" customFormat="1" x14ac:dyDescent="0.25">
      <c r="A48" s="345" t="s">
        <v>6672</v>
      </c>
      <c r="B48" s="374"/>
      <c r="C48" s="719">
        <v>40039</v>
      </c>
      <c r="D48" s="373"/>
      <c r="E48" s="346">
        <v>120.437</v>
      </c>
      <c r="F48" s="373"/>
      <c r="G48" s="347">
        <v>30.889399999999998</v>
      </c>
      <c r="H48" s="374"/>
      <c r="I48" s="348" t="s">
        <v>430</v>
      </c>
      <c r="J48" s="348">
        <v>0.82650000000000001</v>
      </c>
      <c r="K48" s="348">
        <v>1.4119999999999999</v>
      </c>
      <c r="L48" s="348">
        <v>16.853899999999999</v>
      </c>
      <c r="M48" s="348">
        <v>29.6523</v>
      </c>
      <c r="N48" s="350">
        <v>65.716399999999993</v>
      </c>
      <c r="O48" s="348">
        <v>31.148800000000001</v>
      </c>
      <c r="P48" s="348">
        <v>19.7288</v>
      </c>
      <c r="Q48" s="348">
        <v>13.5403</v>
      </c>
      <c r="R48" s="348">
        <v>9.5036000000000005</v>
      </c>
      <c r="S48" s="348">
        <v>15.99</v>
      </c>
      <c r="T48" s="348">
        <v>30.085799999999999</v>
      </c>
      <c r="U48" s="348">
        <v>41.189300000000003</v>
      </c>
      <c r="V48" s="348">
        <v>66.847099999999998</v>
      </c>
      <c r="W48" s="348">
        <v>-1.171</v>
      </c>
      <c r="X48" s="348">
        <v>6.9157000000000002</v>
      </c>
      <c r="Y48" s="374"/>
      <c r="Z48" s="346" t="s">
        <v>430</v>
      </c>
      <c r="AA48" s="346">
        <v>4</v>
      </c>
      <c r="AB48" s="346">
        <v>7</v>
      </c>
      <c r="AC48" s="346">
        <v>19</v>
      </c>
      <c r="AD48" s="346">
        <v>6</v>
      </c>
      <c r="AE48" s="346">
        <v>6</v>
      </c>
      <c r="AF48" s="346">
        <v>13</v>
      </c>
      <c r="AG48" s="346">
        <v>33</v>
      </c>
      <c r="AH48" s="346">
        <v>12</v>
      </c>
      <c r="AI48" s="346">
        <v>17</v>
      </c>
      <c r="AJ48" s="346">
        <v>24</v>
      </c>
      <c r="AK48" s="346">
        <v>7</v>
      </c>
      <c r="AL48" s="346">
        <v>3</v>
      </c>
      <c r="AM48" s="346">
        <v>5</v>
      </c>
      <c r="AN48" s="346">
        <v>13</v>
      </c>
      <c r="AO48" s="373"/>
      <c r="AP48" s="348">
        <v>14.11</v>
      </c>
      <c r="AQ48" s="348">
        <v>18.78</v>
      </c>
      <c r="AR48" s="348">
        <v>22.69</v>
      </c>
      <c r="AS48" s="348">
        <v>34.950000000000003</v>
      </c>
      <c r="AT48" s="348">
        <v>61.06</v>
      </c>
      <c r="AU48" s="351"/>
      <c r="AV48" s="346">
        <v>14</v>
      </c>
      <c r="AW48" s="346">
        <v>9</v>
      </c>
      <c r="AX48" s="346">
        <v>11</v>
      </c>
      <c r="AY48" s="346">
        <v>14</v>
      </c>
      <c r="AZ48" s="346">
        <v>6</v>
      </c>
      <c r="BA48" s="374"/>
      <c r="BB48" s="348">
        <v>19.479675174657299</v>
      </c>
      <c r="BC48" s="348">
        <v>0</v>
      </c>
      <c r="BD48" s="348">
        <v>6.2791496486899995E-2</v>
      </c>
      <c r="BE48" s="375" t="s">
        <v>430</v>
      </c>
      <c r="BF48" s="374"/>
      <c r="BG48" s="372" t="s">
        <v>430</v>
      </c>
      <c r="BH48" s="373" t="s">
        <v>430</v>
      </c>
      <c r="BI48" s="348" t="s">
        <v>430</v>
      </c>
      <c r="BJ48" s="348" t="s">
        <v>430</v>
      </c>
      <c r="BK48" s="350"/>
      <c r="BL48" s="350" t="s">
        <v>6673</v>
      </c>
      <c r="BM48" s="372" t="s">
        <v>6674</v>
      </c>
      <c r="BN48" s="372" t="s">
        <v>430</v>
      </c>
      <c r="BO48" s="372" t="s">
        <v>430</v>
      </c>
      <c r="BP48" s="430" t="s">
        <v>430</v>
      </c>
      <c r="BQ48" s="468"/>
      <c r="BR48" s="354" t="s">
        <v>554</v>
      </c>
    </row>
    <row r="49" spans="1:70" s="428" customFormat="1" ht="11" x14ac:dyDescent="0.3">
      <c r="A49" s="841" t="s">
        <v>6675</v>
      </c>
      <c r="B49" s="847"/>
      <c r="C49" s="843">
        <v>44194</v>
      </c>
      <c r="D49" s="842"/>
      <c r="E49" s="844">
        <v>103.789</v>
      </c>
      <c r="F49" s="842"/>
      <c r="G49" s="845">
        <v>11.482200000000001</v>
      </c>
      <c r="H49" s="847"/>
      <c r="I49" s="846">
        <v>-0.21290000000000001</v>
      </c>
      <c r="J49" s="846">
        <v>-2.6511</v>
      </c>
      <c r="K49" s="846">
        <v>-2.8298999999999999</v>
      </c>
      <c r="L49" s="846">
        <v>4.8678999999999997</v>
      </c>
      <c r="M49" s="846">
        <v>0.30220000000000002</v>
      </c>
      <c r="N49" s="848">
        <v>12.409700000000001</v>
      </c>
      <c r="O49" s="846">
        <v>12.617800000000001</v>
      </c>
      <c r="P49" s="846">
        <v>9.4232999999999993</v>
      </c>
      <c r="Q49" s="846">
        <v>2.3475000000000001</v>
      </c>
      <c r="R49" s="846" t="s">
        <v>430</v>
      </c>
      <c r="S49" s="846">
        <v>5.7477999999999998</v>
      </c>
      <c r="T49" s="846">
        <v>0.3347</v>
      </c>
      <c r="U49" s="846">
        <v>2.0503999999999998</v>
      </c>
      <c r="V49" s="846">
        <v>11.1012</v>
      </c>
      <c r="W49" s="846">
        <v>-3.2467000000000001</v>
      </c>
      <c r="X49" s="846">
        <v>2.5411999999999999</v>
      </c>
      <c r="Y49" s="847"/>
      <c r="Z49" s="844">
        <v>5</v>
      </c>
      <c r="AA49" s="844">
        <v>43</v>
      </c>
      <c r="AB49" s="844">
        <v>38</v>
      </c>
      <c r="AC49" s="844">
        <v>41</v>
      </c>
      <c r="AD49" s="844">
        <v>48</v>
      </c>
      <c r="AE49" s="844">
        <v>48</v>
      </c>
      <c r="AF49" s="844">
        <v>47</v>
      </c>
      <c r="AG49" s="844">
        <v>47</v>
      </c>
      <c r="AH49" s="844">
        <v>32</v>
      </c>
      <c r="AI49" s="844" t="s">
        <v>430</v>
      </c>
      <c r="AJ49" s="844">
        <v>41</v>
      </c>
      <c r="AK49" s="844">
        <v>48</v>
      </c>
      <c r="AL49" s="844">
        <v>49</v>
      </c>
      <c r="AM49" s="844">
        <v>49</v>
      </c>
      <c r="AN49" s="844">
        <v>33</v>
      </c>
      <c r="AO49" s="842"/>
      <c r="AP49" s="846" t="s">
        <v>430</v>
      </c>
      <c r="AQ49" s="846" t="s">
        <v>430</v>
      </c>
      <c r="AR49" s="846">
        <v>6.39</v>
      </c>
      <c r="AS49" s="846">
        <v>9.9499999999999993</v>
      </c>
      <c r="AT49" s="846">
        <v>2.15</v>
      </c>
      <c r="AU49" s="849"/>
      <c r="AV49" s="844" t="s">
        <v>430</v>
      </c>
      <c r="AW49" s="844" t="s">
        <v>430</v>
      </c>
      <c r="AX49" s="844">
        <v>32</v>
      </c>
      <c r="AY49" s="844">
        <v>48</v>
      </c>
      <c r="AZ49" s="844">
        <v>49</v>
      </c>
      <c r="BA49" s="847"/>
      <c r="BB49" s="846">
        <v>14.013900116579601</v>
      </c>
      <c r="BC49" s="846">
        <v>0</v>
      </c>
      <c r="BD49" s="846">
        <v>1.8555133203838298E-2</v>
      </c>
      <c r="BE49" s="852" t="s">
        <v>430</v>
      </c>
      <c r="BF49" s="847"/>
      <c r="BG49" s="855" t="s">
        <v>430</v>
      </c>
      <c r="BH49" s="842" t="s">
        <v>430</v>
      </c>
      <c r="BI49" s="846" t="s">
        <v>430</v>
      </c>
      <c r="BJ49" s="846" t="s">
        <v>430</v>
      </c>
      <c r="BK49" s="848"/>
      <c r="BL49" s="848" t="s">
        <v>6676</v>
      </c>
      <c r="BM49" s="855" t="s">
        <v>6677</v>
      </c>
      <c r="BN49" s="855" t="s">
        <v>430</v>
      </c>
      <c r="BO49" s="855" t="s">
        <v>430</v>
      </c>
      <c r="BP49" s="907" t="s">
        <v>430</v>
      </c>
      <c r="BQ49" s="854"/>
      <c r="BR49" s="856" t="s">
        <v>443</v>
      </c>
    </row>
    <row r="50" spans="1:70" s="428" customFormat="1" x14ac:dyDescent="0.25">
      <c r="A50" s="345" t="s">
        <v>6678</v>
      </c>
      <c r="B50" s="374"/>
      <c r="C50" s="719">
        <v>41530</v>
      </c>
      <c r="D50" s="373"/>
      <c r="E50" s="346">
        <v>85.667000000000002</v>
      </c>
      <c r="F50" s="373"/>
      <c r="G50" s="347">
        <v>31.03</v>
      </c>
      <c r="H50" s="374"/>
      <c r="I50" s="348" t="s">
        <v>430</v>
      </c>
      <c r="J50" s="348">
        <v>-2.6968000000000001</v>
      </c>
      <c r="K50" s="348">
        <v>-4.7575000000000003</v>
      </c>
      <c r="L50" s="348">
        <v>0.16139999999999999</v>
      </c>
      <c r="M50" s="348">
        <v>3.8140000000000001</v>
      </c>
      <c r="N50" s="350">
        <v>12.477399999999999</v>
      </c>
      <c r="O50" s="348">
        <v>13.0532</v>
      </c>
      <c r="P50" s="348">
        <v>10.808999999999999</v>
      </c>
      <c r="Q50" s="348">
        <v>8.9273000000000007</v>
      </c>
      <c r="R50" s="348">
        <v>8.9265000000000008</v>
      </c>
      <c r="S50" s="348">
        <v>-0.32119999999999999</v>
      </c>
      <c r="T50" s="348">
        <v>3.2955999999999999</v>
      </c>
      <c r="U50" s="348">
        <v>6.9263000000000003</v>
      </c>
      <c r="V50" s="348">
        <v>12.1431</v>
      </c>
      <c r="W50" s="348">
        <v>-3.1522999999999999</v>
      </c>
      <c r="X50" s="348">
        <v>9.2643000000000004</v>
      </c>
      <c r="Y50" s="374"/>
      <c r="Z50" s="346" t="s">
        <v>430</v>
      </c>
      <c r="AA50" s="346">
        <v>44</v>
      </c>
      <c r="AB50" s="346">
        <v>46</v>
      </c>
      <c r="AC50" s="346">
        <v>47</v>
      </c>
      <c r="AD50" s="346">
        <v>45</v>
      </c>
      <c r="AE50" s="346">
        <v>47</v>
      </c>
      <c r="AF50" s="346">
        <v>46</v>
      </c>
      <c r="AG50" s="346">
        <v>44</v>
      </c>
      <c r="AH50" s="346">
        <v>24</v>
      </c>
      <c r="AI50" s="346">
        <v>18</v>
      </c>
      <c r="AJ50" s="346">
        <v>48</v>
      </c>
      <c r="AK50" s="346">
        <v>46</v>
      </c>
      <c r="AL50" s="346">
        <v>46</v>
      </c>
      <c r="AM50" s="346">
        <v>48</v>
      </c>
      <c r="AN50" s="346">
        <v>31</v>
      </c>
      <c r="AO50" s="373"/>
      <c r="AP50" s="348">
        <v>10.19</v>
      </c>
      <c r="AQ50" s="348">
        <v>10.73</v>
      </c>
      <c r="AR50" s="348">
        <v>10.56</v>
      </c>
      <c r="AS50" s="348">
        <v>11.11</v>
      </c>
      <c r="AT50" s="348">
        <v>5.93</v>
      </c>
      <c r="AU50" s="351"/>
      <c r="AV50" s="346">
        <v>20</v>
      </c>
      <c r="AW50" s="346">
        <v>21</v>
      </c>
      <c r="AX50" s="346">
        <v>31</v>
      </c>
      <c r="AY50" s="346">
        <v>46</v>
      </c>
      <c r="AZ50" s="346">
        <v>47</v>
      </c>
      <c r="BA50" s="374"/>
      <c r="BB50" s="348">
        <v>9.0323460754944893</v>
      </c>
      <c r="BC50" s="348">
        <v>0</v>
      </c>
      <c r="BD50" s="348">
        <v>4.8507841449167199E-2</v>
      </c>
      <c r="BE50" s="375" t="s">
        <v>430</v>
      </c>
      <c r="BF50" s="374"/>
      <c r="BG50" s="372" t="s">
        <v>430</v>
      </c>
      <c r="BH50" s="373" t="s">
        <v>430</v>
      </c>
      <c r="BI50" s="348" t="s">
        <v>430</v>
      </c>
      <c r="BJ50" s="348" t="s">
        <v>430</v>
      </c>
      <c r="BK50" s="350"/>
      <c r="BL50" s="350" t="s">
        <v>6679</v>
      </c>
      <c r="BM50" s="372" t="s">
        <v>4959</v>
      </c>
      <c r="BN50" s="372" t="s">
        <v>430</v>
      </c>
      <c r="BO50" s="372" t="s">
        <v>430</v>
      </c>
      <c r="BP50" s="430" t="s">
        <v>430</v>
      </c>
      <c r="BQ50" s="468"/>
      <c r="BR50" s="354" t="s">
        <v>1238</v>
      </c>
    </row>
    <row r="51" spans="1:70" s="428" customFormat="1" x14ac:dyDescent="0.25">
      <c r="A51" s="345" t="s">
        <v>6680</v>
      </c>
      <c r="B51" s="374"/>
      <c r="C51" s="719">
        <v>44538</v>
      </c>
      <c r="D51" s="373"/>
      <c r="E51" s="346">
        <v>75.956500000000005</v>
      </c>
      <c r="F51" s="373"/>
      <c r="G51" s="347">
        <v>11.236000000000001</v>
      </c>
      <c r="H51" s="374"/>
      <c r="I51" s="348">
        <v>0</v>
      </c>
      <c r="J51" s="348">
        <v>-2.7031999999999998</v>
      </c>
      <c r="K51" s="348">
        <v>-7.8361000000000001</v>
      </c>
      <c r="L51" s="348">
        <v>2.923</v>
      </c>
      <c r="M51" s="348">
        <v>-11.876300000000001</v>
      </c>
      <c r="N51" s="350">
        <v>1.8322000000000001</v>
      </c>
      <c r="O51" s="348">
        <v>25.098600000000001</v>
      </c>
      <c r="P51" s="348">
        <v>16.4224</v>
      </c>
      <c r="Q51" s="348" t="s">
        <v>430</v>
      </c>
      <c r="R51" s="348" t="s">
        <v>430</v>
      </c>
      <c r="S51" s="348">
        <v>0.1605</v>
      </c>
      <c r="T51" s="348">
        <v>-13.342599999999999</v>
      </c>
      <c r="U51" s="348">
        <v>-22.3658</v>
      </c>
      <c r="V51" s="348">
        <v>-0.08</v>
      </c>
      <c r="W51" s="348">
        <v>-8.8873999999999995</v>
      </c>
      <c r="X51" s="348">
        <v>2.8029999999999999</v>
      </c>
      <c r="Y51" s="374"/>
      <c r="Z51" s="346">
        <v>4</v>
      </c>
      <c r="AA51" s="346">
        <v>45</v>
      </c>
      <c r="AB51" s="346">
        <v>50</v>
      </c>
      <c r="AC51" s="346">
        <v>43</v>
      </c>
      <c r="AD51" s="346">
        <v>50</v>
      </c>
      <c r="AE51" s="346">
        <v>50</v>
      </c>
      <c r="AF51" s="346">
        <v>25</v>
      </c>
      <c r="AG51" s="346">
        <v>39</v>
      </c>
      <c r="AH51" s="346" t="s">
        <v>430</v>
      </c>
      <c r="AI51" s="346" t="s">
        <v>430</v>
      </c>
      <c r="AJ51" s="346">
        <v>46</v>
      </c>
      <c r="AK51" s="346">
        <v>50</v>
      </c>
      <c r="AL51" s="346">
        <v>50</v>
      </c>
      <c r="AM51" s="346">
        <v>50</v>
      </c>
      <c r="AN51" s="346">
        <v>51</v>
      </c>
      <c r="AO51" s="373"/>
      <c r="AP51" s="348" t="s">
        <v>430</v>
      </c>
      <c r="AQ51" s="348" t="s">
        <v>430</v>
      </c>
      <c r="AR51" s="348" t="s">
        <v>430</v>
      </c>
      <c r="AS51" s="348">
        <v>14.8</v>
      </c>
      <c r="AT51" s="348">
        <v>-22.55</v>
      </c>
      <c r="AU51" s="351"/>
      <c r="AV51" s="346" t="s">
        <v>430</v>
      </c>
      <c r="AW51" s="346" t="s">
        <v>430</v>
      </c>
      <c r="AX51" s="346" t="s">
        <v>430</v>
      </c>
      <c r="AY51" s="346">
        <v>43</v>
      </c>
      <c r="AZ51" s="346">
        <v>50</v>
      </c>
      <c r="BA51" s="374"/>
      <c r="BB51" s="348">
        <v>31.251334791186999</v>
      </c>
      <c r="BC51" s="348">
        <v>0</v>
      </c>
      <c r="BD51" s="348">
        <v>3.8544820583281403E-2</v>
      </c>
      <c r="BE51" s="375" t="s">
        <v>430</v>
      </c>
      <c r="BF51" s="374"/>
      <c r="BG51" s="372" t="s">
        <v>430</v>
      </c>
      <c r="BH51" s="373" t="s">
        <v>430</v>
      </c>
      <c r="BI51" s="348" t="s">
        <v>430</v>
      </c>
      <c r="BJ51" s="348" t="s">
        <v>430</v>
      </c>
      <c r="BK51" s="350"/>
      <c r="BL51" s="350" t="s">
        <v>6681</v>
      </c>
      <c r="BM51" s="372" t="s">
        <v>5799</v>
      </c>
      <c r="BN51" s="372" t="s">
        <v>430</v>
      </c>
      <c r="BO51" s="372" t="s">
        <v>430</v>
      </c>
      <c r="BP51" s="430" t="s">
        <v>430</v>
      </c>
      <c r="BQ51" s="468"/>
      <c r="BR51" s="354" t="s">
        <v>602</v>
      </c>
    </row>
    <row r="52" spans="1:70" s="428" customFormat="1" x14ac:dyDescent="0.25">
      <c r="A52" s="345" t="s">
        <v>6682</v>
      </c>
      <c r="B52" s="374"/>
      <c r="C52" s="719">
        <v>44811</v>
      </c>
      <c r="D52" s="373"/>
      <c r="E52" s="346">
        <v>72.972399999999993</v>
      </c>
      <c r="F52" s="373"/>
      <c r="G52" s="347">
        <v>17.747</v>
      </c>
      <c r="H52" s="374"/>
      <c r="I52" s="348">
        <v>-4.4832999999999998</v>
      </c>
      <c r="J52" s="348">
        <v>-4.2359</v>
      </c>
      <c r="K52" s="348">
        <v>-6.7958999999999996</v>
      </c>
      <c r="L52" s="348">
        <v>22.553699999999999</v>
      </c>
      <c r="M52" s="348">
        <v>29.266500000000001</v>
      </c>
      <c r="N52" s="350">
        <v>86.1053</v>
      </c>
      <c r="O52" s="348">
        <v>37.328200000000002</v>
      </c>
      <c r="P52" s="348">
        <v>19.8065</v>
      </c>
      <c r="Q52" s="348" t="s">
        <v>430</v>
      </c>
      <c r="R52" s="348" t="s">
        <v>430</v>
      </c>
      <c r="S52" s="348">
        <v>21.115100000000002</v>
      </c>
      <c r="T52" s="348">
        <v>30.119499999999999</v>
      </c>
      <c r="U52" s="348">
        <v>39.465600000000002</v>
      </c>
      <c r="V52" s="348">
        <v>80.6678</v>
      </c>
      <c r="W52" s="348">
        <v>-8.7933000000000003</v>
      </c>
      <c r="X52" s="348">
        <v>16.319900000000001</v>
      </c>
      <c r="Y52" s="374"/>
      <c r="Z52" s="346">
        <v>31</v>
      </c>
      <c r="AA52" s="346">
        <v>49</v>
      </c>
      <c r="AB52" s="346">
        <v>49</v>
      </c>
      <c r="AC52" s="346">
        <v>10</v>
      </c>
      <c r="AD52" s="346">
        <v>7</v>
      </c>
      <c r="AE52" s="346">
        <v>1</v>
      </c>
      <c r="AF52" s="346">
        <v>7</v>
      </c>
      <c r="AG52" s="346">
        <v>32</v>
      </c>
      <c r="AH52" s="346" t="s">
        <v>430</v>
      </c>
      <c r="AI52" s="346" t="s">
        <v>430</v>
      </c>
      <c r="AJ52" s="346">
        <v>17</v>
      </c>
      <c r="AK52" s="346">
        <v>6</v>
      </c>
      <c r="AL52" s="346">
        <v>5</v>
      </c>
      <c r="AM52" s="346">
        <v>2</v>
      </c>
      <c r="AN52" s="346">
        <v>50</v>
      </c>
      <c r="AO52" s="373"/>
      <c r="AP52" s="348" t="s">
        <v>430</v>
      </c>
      <c r="AQ52" s="348" t="s">
        <v>430</v>
      </c>
      <c r="AR52" s="348" t="s">
        <v>430</v>
      </c>
      <c r="AS52" s="348">
        <v>37.770000000000003</v>
      </c>
      <c r="AT52" s="348">
        <v>63.4</v>
      </c>
      <c r="AU52" s="351"/>
      <c r="AV52" s="346" t="s">
        <v>430</v>
      </c>
      <c r="AW52" s="346" t="s">
        <v>430</v>
      </c>
      <c r="AX52" s="346" t="s">
        <v>430</v>
      </c>
      <c r="AY52" s="346">
        <v>7</v>
      </c>
      <c r="AZ52" s="346">
        <v>5</v>
      </c>
      <c r="BA52" s="374"/>
      <c r="BB52" s="348">
        <v>23.009380019064299</v>
      </c>
      <c r="BC52" s="348">
        <v>0</v>
      </c>
      <c r="BD52" s="348">
        <v>6.0366614099131598E-2</v>
      </c>
      <c r="BE52" s="375" t="s">
        <v>430</v>
      </c>
      <c r="BF52" s="374"/>
      <c r="BG52" s="372" t="s">
        <v>430</v>
      </c>
      <c r="BH52" s="373" t="s">
        <v>430</v>
      </c>
      <c r="BI52" s="348" t="s">
        <v>430</v>
      </c>
      <c r="BJ52" s="348" t="s">
        <v>430</v>
      </c>
      <c r="BK52" s="350"/>
      <c r="BL52" s="350" t="s">
        <v>6669</v>
      </c>
      <c r="BM52" s="372" t="s">
        <v>6670</v>
      </c>
      <c r="BN52" s="372" t="s">
        <v>430</v>
      </c>
      <c r="BO52" s="372" t="s">
        <v>430</v>
      </c>
      <c r="BP52" s="430" t="s">
        <v>430</v>
      </c>
      <c r="BQ52" s="468"/>
      <c r="BR52" s="354" t="s">
        <v>443</v>
      </c>
    </row>
    <row r="53" spans="1:70" s="428" customFormat="1" x14ac:dyDescent="0.25">
      <c r="A53" s="345" t="s">
        <v>6683</v>
      </c>
      <c r="B53" s="374"/>
      <c r="C53" s="719">
        <v>41694</v>
      </c>
      <c r="D53" s="373"/>
      <c r="E53" s="346">
        <v>77.056399999999996</v>
      </c>
      <c r="F53" s="373"/>
      <c r="G53" s="347">
        <v>37.228400000000001</v>
      </c>
      <c r="H53" s="374"/>
      <c r="I53" s="348" t="s">
        <v>430</v>
      </c>
      <c r="J53" s="348">
        <v>-0.26550000000000001</v>
      </c>
      <c r="K53" s="348">
        <v>1.7625</v>
      </c>
      <c r="L53" s="348">
        <v>20.719000000000001</v>
      </c>
      <c r="M53" s="348">
        <v>28.031199999999998</v>
      </c>
      <c r="N53" s="350">
        <v>54.878599999999999</v>
      </c>
      <c r="O53" s="348">
        <v>33.143099999999997</v>
      </c>
      <c r="P53" s="348">
        <v>26.842600000000001</v>
      </c>
      <c r="Q53" s="348">
        <v>14.0753</v>
      </c>
      <c r="R53" s="348">
        <v>13.6646</v>
      </c>
      <c r="S53" s="348">
        <v>20.437000000000001</v>
      </c>
      <c r="T53" s="348">
        <v>26.750499999999999</v>
      </c>
      <c r="U53" s="348">
        <v>33.559100000000001</v>
      </c>
      <c r="V53" s="348">
        <v>53.817900000000002</v>
      </c>
      <c r="W53" s="348">
        <v>-0.28789999999999999</v>
      </c>
      <c r="X53" s="348">
        <v>11.2484</v>
      </c>
      <c r="Y53" s="374"/>
      <c r="Z53" s="346" t="s">
        <v>430</v>
      </c>
      <c r="AA53" s="346">
        <v>11</v>
      </c>
      <c r="AB53" s="346">
        <v>6</v>
      </c>
      <c r="AC53" s="346">
        <v>15</v>
      </c>
      <c r="AD53" s="346">
        <v>8</v>
      </c>
      <c r="AE53" s="346">
        <v>10</v>
      </c>
      <c r="AF53" s="346">
        <v>11</v>
      </c>
      <c r="AG53" s="346">
        <v>18</v>
      </c>
      <c r="AH53" s="346">
        <v>11</v>
      </c>
      <c r="AI53" s="346">
        <v>6</v>
      </c>
      <c r="AJ53" s="346">
        <v>20</v>
      </c>
      <c r="AK53" s="346">
        <v>8</v>
      </c>
      <c r="AL53" s="346">
        <v>9</v>
      </c>
      <c r="AM53" s="346">
        <v>11</v>
      </c>
      <c r="AN53" s="346">
        <v>7</v>
      </c>
      <c r="AO53" s="373"/>
      <c r="AP53" s="348">
        <v>15.71</v>
      </c>
      <c r="AQ53" s="348">
        <v>19.420000000000002</v>
      </c>
      <c r="AR53" s="348">
        <v>25.02</v>
      </c>
      <c r="AS53" s="348">
        <v>37.14</v>
      </c>
      <c r="AT53" s="348">
        <v>54.45</v>
      </c>
      <c r="AU53" s="351"/>
      <c r="AV53" s="346">
        <v>7</v>
      </c>
      <c r="AW53" s="346">
        <v>5</v>
      </c>
      <c r="AX53" s="346">
        <v>8</v>
      </c>
      <c r="AY53" s="346">
        <v>8</v>
      </c>
      <c r="AZ53" s="346">
        <v>8</v>
      </c>
      <c r="BA53" s="374"/>
      <c r="BB53" s="348">
        <v>12.945221663801499</v>
      </c>
      <c r="BC53" s="348">
        <v>0</v>
      </c>
      <c r="BD53" s="348">
        <v>0.124838253927155</v>
      </c>
      <c r="BE53" s="375" t="s">
        <v>430</v>
      </c>
      <c r="BF53" s="374"/>
      <c r="BG53" s="372" t="s">
        <v>430</v>
      </c>
      <c r="BH53" s="373" t="s">
        <v>430</v>
      </c>
      <c r="BI53" s="348" t="s">
        <v>430</v>
      </c>
      <c r="BJ53" s="348" t="s">
        <v>430</v>
      </c>
      <c r="BK53" s="350"/>
      <c r="BL53" s="350" t="s">
        <v>6684</v>
      </c>
      <c r="BM53" s="372" t="s">
        <v>6685</v>
      </c>
      <c r="BN53" s="372" t="s">
        <v>430</v>
      </c>
      <c r="BO53" s="372" t="s">
        <v>430</v>
      </c>
      <c r="BP53" s="430" t="s">
        <v>430</v>
      </c>
      <c r="BQ53" s="468"/>
      <c r="BR53" s="354" t="s">
        <v>518</v>
      </c>
    </row>
    <row r="54" spans="1:70" s="428" customFormat="1" x14ac:dyDescent="0.25">
      <c r="A54" s="345" t="s">
        <v>6686</v>
      </c>
      <c r="B54" s="374"/>
      <c r="C54" s="719">
        <v>44533</v>
      </c>
      <c r="D54" s="373"/>
      <c r="E54" s="346">
        <v>60.231099999999998</v>
      </c>
      <c r="F54" s="373"/>
      <c r="G54" s="347">
        <v>13.2</v>
      </c>
      <c r="H54" s="374"/>
      <c r="I54" s="348">
        <v>0.76339999999999997</v>
      </c>
      <c r="J54" s="348">
        <v>-0.37740000000000001</v>
      </c>
      <c r="K54" s="348">
        <v>-1.7125999999999999</v>
      </c>
      <c r="L54" s="348">
        <v>7.7550999999999997</v>
      </c>
      <c r="M54" s="348">
        <v>16.094999999999999</v>
      </c>
      <c r="N54" s="350">
        <v>20</v>
      </c>
      <c r="O54" s="348">
        <v>17.6995</v>
      </c>
      <c r="P54" s="348">
        <v>15.969099999999999</v>
      </c>
      <c r="Q54" s="348" t="s">
        <v>430</v>
      </c>
      <c r="R54" s="348" t="s">
        <v>430</v>
      </c>
      <c r="S54" s="348">
        <v>6.9691999999999998</v>
      </c>
      <c r="T54" s="348">
        <v>15.7895</v>
      </c>
      <c r="U54" s="348">
        <v>14.484</v>
      </c>
      <c r="V54" s="348">
        <v>22.5627</v>
      </c>
      <c r="W54" s="348">
        <v>-0.60240000000000005</v>
      </c>
      <c r="X54" s="348">
        <v>6.2830000000000004</v>
      </c>
      <c r="Y54" s="374"/>
      <c r="Z54" s="346">
        <v>1</v>
      </c>
      <c r="AA54" s="346">
        <v>14</v>
      </c>
      <c r="AB54" s="346">
        <v>29</v>
      </c>
      <c r="AC54" s="346">
        <v>37</v>
      </c>
      <c r="AD54" s="346">
        <v>22</v>
      </c>
      <c r="AE54" s="346">
        <v>43</v>
      </c>
      <c r="AF54" s="346">
        <v>40</v>
      </c>
      <c r="AG54" s="346">
        <v>41</v>
      </c>
      <c r="AH54" s="346" t="s">
        <v>430</v>
      </c>
      <c r="AI54" s="346" t="s">
        <v>430</v>
      </c>
      <c r="AJ54" s="346">
        <v>38</v>
      </c>
      <c r="AK54" s="346">
        <v>21</v>
      </c>
      <c r="AL54" s="346">
        <v>34</v>
      </c>
      <c r="AM54" s="346">
        <v>37</v>
      </c>
      <c r="AN54" s="346">
        <v>10</v>
      </c>
      <c r="AO54" s="373"/>
      <c r="AP54" s="348" t="s">
        <v>430</v>
      </c>
      <c r="AQ54" s="348" t="s">
        <v>430</v>
      </c>
      <c r="AR54" s="348" t="s">
        <v>430</v>
      </c>
      <c r="AS54" s="348">
        <v>17.03</v>
      </c>
      <c r="AT54" s="348">
        <v>23.1</v>
      </c>
      <c r="AU54" s="351"/>
      <c r="AV54" s="346" t="s">
        <v>430</v>
      </c>
      <c r="AW54" s="346" t="s">
        <v>430</v>
      </c>
      <c r="AX54" s="346" t="s">
        <v>430</v>
      </c>
      <c r="AY54" s="346">
        <v>42</v>
      </c>
      <c r="AZ54" s="346">
        <v>35</v>
      </c>
      <c r="BA54" s="374"/>
      <c r="BB54" s="348">
        <v>14.346525223730101</v>
      </c>
      <c r="BC54" s="348">
        <v>0</v>
      </c>
      <c r="BD54" s="348">
        <v>5.54150717119316E-2</v>
      </c>
      <c r="BE54" s="375" t="s">
        <v>430</v>
      </c>
      <c r="BF54" s="374"/>
      <c r="BG54" s="372" t="s">
        <v>430</v>
      </c>
      <c r="BH54" s="373" t="s">
        <v>430</v>
      </c>
      <c r="BI54" s="348" t="s">
        <v>430</v>
      </c>
      <c r="BJ54" s="348" t="s">
        <v>430</v>
      </c>
      <c r="BK54" s="350"/>
      <c r="BL54" s="350" t="s">
        <v>6687</v>
      </c>
      <c r="BM54" s="372" t="s">
        <v>6688</v>
      </c>
      <c r="BN54" s="372" t="s">
        <v>430</v>
      </c>
      <c r="BO54" s="372" t="s">
        <v>430</v>
      </c>
      <c r="BP54" s="430" t="s">
        <v>430</v>
      </c>
      <c r="BQ54" s="468"/>
      <c r="BR54" s="354" t="s">
        <v>602</v>
      </c>
    </row>
    <row r="55" spans="1:70" s="428" customFormat="1" x14ac:dyDescent="0.25">
      <c r="A55" s="345" t="s">
        <v>6689</v>
      </c>
      <c r="B55" s="374"/>
      <c r="C55" s="719">
        <v>44277</v>
      </c>
      <c r="D55" s="373"/>
      <c r="E55" s="889">
        <v>54.4</v>
      </c>
      <c r="F55" s="373"/>
      <c r="G55" s="347" t="s">
        <v>430</v>
      </c>
      <c r="H55" s="374"/>
      <c r="I55" s="348" t="s">
        <v>430</v>
      </c>
      <c r="J55" s="348" t="s">
        <v>430</v>
      </c>
      <c r="K55" s="348" t="s">
        <v>430</v>
      </c>
      <c r="L55" s="348" t="s">
        <v>430</v>
      </c>
      <c r="M55" s="348" t="s">
        <v>430</v>
      </c>
      <c r="N55" s="350" t="s">
        <v>430</v>
      </c>
      <c r="O55" s="348" t="s">
        <v>430</v>
      </c>
      <c r="P55" s="348" t="s">
        <v>430</v>
      </c>
      <c r="Q55" s="348" t="s">
        <v>430</v>
      </c>
      <c r="R55" s="348" t="s">
        <v>430</v>
      </c>
      <c r="S55" s="348" t="s">
        <v>430</v>
      </c>
      <c r="T55" s="348" t="s">
        <v>430</v>
      </c>
      <c r="U55" s="348" t="s">
        <v>430</v>
      </c>
      <c r="V55" s="348" t="s">
        <v>430</v>
      </c>
      <c r="W55" s="348" t="s">
        <v>430</v>
      </c>
      <c r="X55" s="348" t="s">
        <v>430</v>
      </c>
      <c r="Y55" s="374"/>
      <c r="Z55" s="346" t="s">
        <v>430</v>
      </c>
      <c r="AA55" s="346" t="s">
        <v>430</v>
      </c>
      <c r="AB55" s="346" t="s">
        <v>430</v>
      </c>
      <c r="AC55" s="346" t="s">
        <v>430</v>
      </c>
      <c r="AD55" s="346" t="s">
        <v>430</v>
      </c>
      <c r="AE55" s="346" t="s">
        <v>430</v>
      </c>
      <c r="AF55" s="346" t="s">
        <v>430</v>
      </c>
      <c r="AG55" s="346" t="s">
        <v>430</v>
      </c>
      <c r="AH55" s="346" t="s">
        <v>430</v>
      </c>
      <c r="AI55" s="346" t="s">
        <v>430</v>
      </c>
      <c r="AJ55" s="346" t="s">
        <v>430</v>
      </c>
      <c r="AK55" s="346" t="s">
        <v>430</v>
      </c>
      <c r="AL55" s="346" t="s">
        <v>430</v>
      </c>
      <c r="AM55" s="346" t="s">
        <v>430</v>
      </c>
      <c r="AN55" s="346" t="s">
        <v>430</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74"/>
      <c r="BB55" s="348">
        <v>14.5143407565768</v>
      </c>
      <c r="BC55" s="348">
        <v>0</v>
      </c>
      <c r="BD55" s="348">
        <v>3.15601486080044E-2</v>
      </c>
      <c r="BE55" s="375" t="s">
        <v>430</v>
      </c>
      <c r="BF55" s="374"/>
      <c r="BG55" s="372" t="s">
        <v>430</v>
      </c>
      <c r="BH55" s="373" t="s">
        <v>430</v>
      </c>
      <c r="BI55" s="348" t="s">
        <v>430</v>
      </c>
      <c r="BJ55" s="348" t="s">
        <v>430</v>
      </c>
      <c r="BK55" s="350"/>
      <c r="BL55" s="350" t="s">
        <v>430</v>
      </c>
      <c r="BM55" s="372" t="s">
        <v>430</v>
      </c>
      <c r="BN55" s="372" t="s">
        <v>430</v>
      </c>
      <c r="BO55" s="372" t="s">
        <v>430</v>
      </c>
      <c r="BP55" s="430" t="s">
        <v>430</v>
      </c>
      <c r="BQ55" s="468"/>
      <c r="BR55" s="354" t="s">
        <v>443</v>
      </c>
    </row>
    <row r="56" spans="1:70" s="428" customFormat="1" x14ac:dyDescent="0.25">
      <c r="A56" s="345" t="s">
        <v>6690</v>
      </c>
      <c r="B56" s="374"/>
      <c r="C56" s="719">
        <v>44489</v>
      </c>
      <c r="D56" s="373"/>
      <c r="E56" s="346">
        <v>40.49</v>
      </c>
      <c r="F56" s="373"/>
      <c r="G56" s="347">
        <v>10.489100000000001</v>
      </c>
      <c r="H56" s="374"/>
      <c r="I56" s="348" t="s">
        <v>430</v>
      </c>
      <c r="J56" s="348">
        <v>-2.3759000000000001</v>
      </c>
      <c r="K56" s="348">
        <v>-4.0183999999999997</v>
      </c>
      <c r="L56" s="348">
        <v>1.6443000000000001</v>
      </c>
      <c r="M56" s="348">
        <v>2.4521000000000002</v>
      </c>
      <c r="N56" s="350">
        <v>15.675700000000001</v>
      </c>
      <c r="O56" s="348">
        <v>16.216899999999999</v>
      </c>
      <c r="P56" s="348">
        <v>7.1928000000000001</v>
      </c>
      <c r="Q56" s="348" t="s">
        <v>430</v>
      </c>
      <c r="R56" s="348" t="s">
        <v>430</v>
      </c>
      <c r="S56" s="348">
        <v>2.6070000000000002</v>
      </c>
      <c r="T56" s="348">
        <v>2.2559</v>
      </c>
      <c r="U56" s="348">
        <v>4.5147000000000004</v>
      </c>
      <c r="V56" s="348">
        <v>14.969200000000001</v>
      </c>
      <c r="W56" s="348">
        <v>-2.9668000000000001</v>
      </c>
      <c r="X56" s="348">
        <v>0.90169999999999995</v>
      </c>
      <c r="Y56" s="374"/>
      <c r="Z56" s="346" t="s">
        <v>430</v>
      </c>
      <c r="AA56" s="346">
        <v>35</v>
      </c>
      <c r="AB56" s="346">
        <v>43</v>
      </c>
      <c r="AC56" s="346">
        <v>45</v>
      </c>
      <c r="AD56" s="346">
        <v>47</v>
      </c>
      <c r="AE56" s="346">
        <v>45</v>
      </c>
      <c r="AF56" s="346">
        <v>43</v>
      </c>
      <c r="AG56" s="346">
        <v>48</v>
      </c>
      <c r="AH56" s="346" t="s">
        <v>430</v>
      </c>
      <c r="AI56" s="346" t="s">
        <v>430</v>
      </c>
      <c r="AJ56" s="346">
        <v>44</v>
      </c>
      <c r="AK56" s="346">
        <v>47</v>
      </c>
      <c r="AL56" s="346">
        <v>48</v>
      </c>
      <c r="AM56" s="346">
        <v>45</v>
      </c>
      <c r="AN56" s="346">
        <v>28</v>
      </c>
      <c r="AO56" s="373"/>
      <c r="AP56" s="348" t="s">
        <v>430</v>
      </c>
      <c r="AQ56" s="348" t="s">
        <v>430</v>
      </c>
      <c r="AR56" s="348" t="s">
        <v>430</v>
      </c>
      <c r="AS56" s="348">
        <v>11.81</v>
      </c>
      <c r="AT56" s="348">
        <v>4.22</v>
      </c>
      <c r="AU56" s="351"/>
      <c r="AV56" s="346" t="s">
        <v>430</v>
      </c>
      <c r="AW56" s="346" t="s">
        <v>430</v>
      </c>
      <c r="AX56" s="346" t="s">
        <v>430</v>
      </c>
      <c r="AY56" s="346">
        <v>45</v>
      </c>
      <c r="AZ56" s="346">
        <v>48</v>
      </c>
      <c r="BA56" s="374"/>
      <c r="BB56" s="348">
        <v>15.413744438039201</v>
      </c>
      <c r="BC56" s="348">
        <v>0</v>
      </c>
      <c r="BD56" s="348">
        <v>1.0906389712038E-2</v>
      </c>
      <c r="BE56" s="375" t="s">
        <v>430</v>
      </c>
      <c r="BF56" s="374"/>
      <c r="BG56" s="372" t="s">
        <v>430</v>
      </c>
      <c r="BH56" s="373" t="s">
        <v>430</v>
      </c>
      <c r="BI56" s="348" t="s">
        <v>430</v>
      </c>
      <c r="BJ56" s="348" t="s">
        <v>430</v>
      </c>
      <c r="BK56" s="350"/>
      <c r="BL56" s="350" t="s">
        <v>6691</v>
      </c>
      <c r="BM56" s="372" t="s">
        <v>6692</v>
      </c>
      <c r="BN56" s="372" t="s">
        <v>6693</v>
      </c>
      <c r="BO56" s="372" t="s">
        <v>430</v>
      </c>
      <c r="BP56" s="430" t="s">
        <v>430</v>
      </c>
      <c r="BQ56" s="468"/>
      <c r="BR56" s="354" t="s">
        <v>436</v>
      </c>
    </row>
    <row r="57" spans="1:70" s="428" customFormat="1" x14ac:dyDescent="0.25">
      <c r="A57" s="345" t="s">
        <v>6694</v>
      </c>
      <c r="B57" s="374"/>
      <c r="C57" s="719">
        <v>44323</v>
      </c>
      <c r="D57" s="373"/>
      <c r="E57" s="346">
        <v>46.72</v>
      </c>
      <c r="F57" s="373"/>
      <c r="G57" s="347">
        <v>15.462899999999999</v>
      </c>
      <c r="H57" s="374"/>
      <c r="I57" s="348" t="s">
        <v>430</v>
      </c>
      <c r="J57" s="348">
        <v>-7.0400000000000004E-2</v>
      </c>
      <c r="K57" s="348">
        <v>0.87680000000000002</v>
      </c>
      <c r="L57" s="348">
        <v>7.0423</v>
      </c>
      <c r="M57" s="348">
        <v>10.044499999999999</v>
      </c>
      <c r="N57" s="350">
        <v>19.3672</v>
      </c>
      <c r="O57" s="348">
        <v>13.760199999999999</v>
      </c>
      <c r="P57" s="348">
        <v>13.5562</v>
      </c>
      <c r="Q57" s="348">
        <v>8.9918999999999993</v>
      </c>
      <c r="R57" s="348" t="s">
        <v>430</v>
      </c>
      <c r="S57" s="348">
        <v>5.7914000000000003</v>
      </c>
      <c r="T57" s="348">
        <v>10.8817</v>
      </c>
      <c r="U57" s="348">
        <v>10.967700000000001</v>
      </c>
      <c r="V57" s="348">
        <v>17.369900000000001</v>
      </c>
      <c r="W57" s="348">
        <v>1.8127</v>
      </c>
      <c r="X57" s="348">
        <v>8.8698999999999995</v>
      </c>
      <c r="Y57" s="374"/>
      <c r="Z57" s="346" t="s">
        <v>430</v>
      </c>
      <c r="AA57" s="346">
        <v>8</v>
      </c>
      <c r="AB57" s="346">
        <v>12</v>
      </c>
      <c r="AC57" s="346">
        <v>40</v>
      </c>
      <c r="AD57" s="346">
        <v>38</v>
      </c>
      <c r="AE57" s="346">
        <v>44</v>
      </c>
      <c r="AF57" s="346">
        <v>45</v>
      </c>
      <c r="AG57" s="346">
        <v>43</v>
      </c>
      <c r="AH57" s="346">
        <v>23</v>
      </c>
      <c r="AI57" s="346" t="s">
        <v>430</v>
      </c>
      <c r="AJ57" s="346">
        <v>40</v>
      </c>
      <c r="AK57" s="346">
        <v>36</v>
      </c>
      <c r="AL57" s="346">
        <v>38</v>
      </c>
      <c r="AM57" s="346">
        <v>44</v>
      </c>
      <c r="AN57" s="346">
        <v>1</v>
      </c>
      <c r="AO57" s="373"/>
      <c r="AP57" s="348" t="s">
        <v>430</v>
      </c>
      <c r="AQ57" s="348" t="s">
        <v>430</v>
      </c>
      <c r="AR57" s="348">
        <v>12.69</v>
      </c>
      <c r="AS57" s="348">
        <v>14.8</v>
      </c>
      <c r="AT57" s="348">
        <v>15.12</v>
      </c>
      <c r="AU57" s="351"/>
      <c r="AV57" s="346" t="s">
        <v>430</v>
      </c>
      <c r="AW57" s="346" t="s">
        <v>430</v>
      </c>
      <c r="AX57" s="346">
        <v>30</v>
      </c>
      <c r="AY57" s="346">
        <v>43</v>
      </c>
      <c r="AZ57" s="346">
        <v>43</v>
      </c>
      <c r="BA57" s="374"/>
      <c r="BB57" s="348">
        <v>15.0674575056669</v>
      </c>
      <c r="BC57" s="348">
        <v>0</v>
      </c>
      <c r="BD57" s="348">
        <v>4.99883257533753E-2</v>
      </c>
      <c r="BE57" s="375" t="s">
        <v>430</v>
      </c>
      <c r="BF57" s="374"/>
      <c r="BG57" s="372" t="s">
        <v>430</v>
      </c>
      <c r="BH57" s="373" t="s">
        <v>430</v>
      </c>
      <c r="BI57" s="348" t="s">
        <v>430</v>
      </c>
      <c r="BJ57" s="348" t="s">
        <v>430</v>
      </c>
      <c r="BK57" s="350"/>
      <c r="BL57" s="350" t="s">
        <v>6695</v>
      </c>
      <c r="BM57" s="372" t="s">
        <v>6696</v>
      </c>
      <c r="BN57" s="372" t="s">
        <v>430</v>
      </c>
      <c r="BO57" s="372" t="s">
        <v>430</v>
      </c>
      <c r="BP57" s="430" t="s">
        <v>430</v>
      </c>
      <c r="BQ57" s="468"/>
      <c r="BR57" s="354" t="s">
        <v>436</v>
      </c>
    </row>
    <row r="58" spans="1:70" s="428" customFormat="1" x14ac:dyDescent="0.25">
      <c r="A58" s="345" t="s">
        <v>6697</v>
      </c>
      <c r="B58" s="374"/>
      <c r="C58" s="719">
        <v>45282</v>
      </c>
      <c r="D58" s="373"/>
      <c r="E58" s="346">
        <v>38.605600000000003</v>
      </c>
      <c r="F58" s="373"/>
      <c r="G58" s="347">
        <v>12.194900000000001</v>
      </c>
      <c r="H58" s="374"/>
      <c r="I58" s="348">
        <v>0.37530000000000002</v>
      </c>
      <c r="J58" s="348">
        <v>-0.1981</v>
      </c>
      <c r="K58" s="348">
        <v>-0.41239999999999999</v>
      </c>
      <c r="L58" s="348">
        <v>1.0767</v>
      </c>
      <c r="M58" s="348">
        <v>4.9619999999999997</v>
      </c>
      <c r="N58" s="350">
        <v>11.9291</v>
      </c>
      <c r="O58" s="348">
        <v>10.4452</v>
      </c>
      <c r="P58" s="348" t="s">
        <v>430</v>
      </c>
      <c r="Q58" s="348" t="s">
        <v>430</v>
      </c>
      <c r="R58" s="348" t="s">
        <v>430</v>
      </c>
      <c r="S58" s="348">
        <v>-0.1057</v>
      </c>
      <c r="T58" s="348">
        <v>4.1142000000000003</v>
      </c>
      <c r="U58" s="348">
        <v>6.9287000000000001</v>
      </c>
      <c r="V58" s="348">
        <v>13.220800000000001</v>
      </c>
      <c r="W58" s="348">
        <v>-0.88190000000000002</v>
      </c>
      <c r="X58" s="348">
        <v>8.2467000000000006</v>
      </c>
      <c r="Y58" s="374"/>
      <c r="Z58" s="346">
        <v>2</v>
      </c>
      <c r="AA58" s="346">
        <v>9</v>
      </c>
      <c r="AB58" s="346">
        <v>18</v>
      </c>
      <c r="AC58" s="346">
        <v>46</v>
      </c>
      <c r="AD58" s="346">
        <v>44</v>
      </c>
      <c r="AE58" s="346">
        <v>49</v>
      </c>
      <c r="AF58" s="346">
        <v>50</v>
      </c>
      <c r="AG58" s="346" t="s">
        <v>430</v>
      </c>
      <c r="AH58" s="346" t="s">
        <v>430</v>
      </c>
      <c r="AI58" s="346" t="s">
        <v>430</v>
      </c>
      <c r="AJ58" s="346">
        <v>47</v>
      </c>
      <c r="AK58" s="346">
        <v>44</v>
      </c>
      <c r="AL58" s="346">
        <v>45</v>
      </c>
      <c r="AM58" s="346">
        <v>47</v>
      </c>
      <c r="AN58" s="346">
        <v>12</v>
      </c>
      <c r="AO58" s="373"/>
      <c r="AP58" s="348" t="s">
        <v>430</v>
      </c>
      <c r="AQ58" s="348" t="s">
        <v>430</v>
      </c>
      <c r="AR58" s="348" t="s">
        <v>430</v>
      </c>
      <c r="AS58" s="348" t="s">
        <v>430</v>
      </c>
      <c r="AT58" s="348">
        <v>9.68</v>
      </c>
      <c r="AU58" s="351"/>
      <c r="AV58" s="346" t="s">
        <v>430</v>
      </c>
      <c r="AW58" s="346" t="s">
        <v>430</v>
      </c>
      <c r="AX58" s="346" t="s">
        <v>430</v>
      </c>
      <c r="AY58" s="346" t="s">
        <v>430</v>
      </c>
      <c r="AZ58" s="346">
        <v>46</v>
      </c>
      <c r="BA58" s="374"/>
      <c r="BB58" s="348">
        <v>5.3255306507869502</v>
      </c>
      <c r="BC58" s="348">
        <v>0</v>
      </c>
      <c r="BD58" s="348">
        <v>4.1528669279870999E-2</v>
      </c>
      <c r="BE58" s="375" t="s">
        <v>430</v>
      </c>
      <c r="BF58" s="374"/>
      <c r="BG58" s="372" t="s">
        <v>430</v>
      </c>
      <c r="BH58" s="373" t="s">
        <v>430</v>
      </c>
      <c r="BI58" s="348" t="s">
        <v>430</v>
      </c>
      <c r="BJ58" s="348" t="s">
        <v>430</v>
      </c>
      <c r="BK58" s="350"/>
      <c r="BL58" s="350" t="s">
        <v>6698</v>
      </c>
      <c r="BM58" s="372" t="s">
        <v>6699</v>
      </c>
      <c r="BN58" s="372" t="s">
        <v>430</v>
      </c>
      <c r="BO58" s="372" t="s">
        <v>430</v>
      </c>
      <c r="BP58" s="430" t="s">
        <v>430</v>
      </c>
      <c r="BQ58" s="468"/>
      <c r="BR58" s="354" t="s">
        <v>2409</v>
      </c>
    </row>
    <row r="59" spans="1:70" s="428" customFormat="1" x14ac:dyDescent="0.25">
      <c r="A59" s="345" t="s">
        <v>6700</v>
      </c>
      <c r="B59" s="374"/>
      <c r="C59" s="719">
        <v>45194</v>
      </c>
      <c r="D59" s="373"/>
      <c r="E59" s="346">
        <v>37.409999999999997</v>
      </c>
      <c r="F59" s="373"/>
      <c r="G59" s="347">
        <v>17.799399999999999</v>
      </c>
      <c r="H59" s="374"/>
      <c r="I59" s="348">
        <v>-2.1892999999999998</v>
      </c>
      <c r="J59" s="348">
        <v>-1.8272999999999999</v>
      </c>
      <c r="K59" s="348">
        <v>-1.2834000000000001</v>
      </c>
      <c r="L59" s="348">
        <v>9.9448000000000008</v>
      </c>
      <c r="M59" s="348">
        <v>14.854799999999999</v>
      </c>
      <c r="N59" s="350">
        <v>33.155299999999997</v>
      </c>
      <c r="O59" s="348">
        <v>25.348199999999999</v>
      </c>
      <c r="P59" s="348" t="s">
        <v>430</v>
      </c>
      <c r="Q59" s="348" t="s">
        <v>430</v>
      </c>
      <c r="R59" s="348" t="s">
        <v>430</v>
      </c>
      <c r="S59" s="348">
        <v>8.2682000000000002</v>
      </c>
      <c r="T59" s="348">
        <v>14.6957</v>
      </c>
      <c r="U59" s="348">
        <v>21.042400000000001</v>
      </c>
      <c r="V59" s="348">
        <v>31.1769</v>
      </c>
      <c r="W59" s="348">
        <v>-1.6080000000000001</v>
      </c>
      <c r="X59" s="348">
        <v>23.371700000000001</v>
      </c>
      <c r="Y59" s="374"/>
      <c r="Z59" s="346">
        <v>16</v>
      </c>
      <c r="AA59" s="346">
        <v>25</v>
      </c>
      <c r="AB59" s="346">
        <v>23</v>
      </c>
      <c r="AC59" s="346">
        <v>33</v>
      </c>
      <c r="AD59" s="346">
        <v>25</v>
      </c>
      <c r="AE59" s="346">
        <v>28</v>
      </c>
      <c r="AF59" s="346">
        <v>24</v>
      </c>
      <c r="AG59" s="346" t="s">
        <v>430</v>
      </c>
      <c r="AH59" s="346" t="s">
        <v>430</v>
      </c>
      <c r="AI59" s="346" t="s">
        <v>430</v>
      </c>
      <c r="AJ59" s="346">
        <v>36</v>
      </c>
      <c r="AK59" s="346">
        <v>27</v>
      </c>
      <c r="AL59" s="346">
        <v>23</v>
      </c>
      <c r="AM59" s="346">
        <v>28</v>
      </c>
      <c r="AN59" s="346">
        <v>16</v>
      </c>
      <c r="AO59" s="373"/>
      <c r="AP59" s="348" t="s">
        <v>430</v>
      </c>
      <c r="AQ59" s="348" t="s">
        <v>430</v>
      </c>
      <c r="AR59" s="348" t="s">
        <v>430</v>
      </c>
      <c r="AS59" s="348" t="s">
        <v>430</v>
      </c>
      <c r="AT59" s="348">
        <v>29.38</v>
      </c>
      <c r="AU59" s="351"/>
      <c r="AV59" s="346" t="s">
        <v>430</v>
      </c>
      <c r="AW59" s="346" t="s">
        <v>430</v>
      </c>
      <c r="AX59" s="346" t="s">
        <v>430</v>
      </c>
      <c r="AY59" s="346" t="s">
        <v>430</v>
      </c>
      <c r="AZ59" s="346">
        <v>29</v>
      </c>
      <c r="BA59" s="374"/>
      <c r="BB59" s="348">
        <v>12.0416684913782</v>
      </c>
      <c r="BC59" s="348">
        <v>0</v>
      </c>
      <c r="BD59" s="348">
        <v>0.130413189100406</v>
      </c>
      <c r="BE59" s="375" t="s">
        <v>430</v>
      </c>
      <c r="BF59" s="374"/>
      <c r="BG59" s="372" t="s">
        <v>430</v>
      </c>
      <c r="BH59" s="373" t="s">
        <v>430</v>
      </c>
      <c r="BI59" s="348" t="s">
        <v>430</v>
      </c>
      <c r="BJ59" s="348" t="s">
        <v>430</v>
      </c>
      <c r="BK59" s="350"/>
      <c r="BL59" s="350" t="s">
        <v>6701</v>
      </c>
      <c r="BM59" s="372" t="s">
        <v>4914</v>
      </c>
      <c r="BN59" s="372" t="s">
        <v>430</v>
      </c>
      <c r="BO59" s="372" t="s">
        <v>430</v>
      </c>
      <c r="BP59" s="430" t="s">
        <v>430</v>
      </c>
      <c r="BQ59" s="468"/>
      <c r="BR59" s="354" t="s">
        <v>547</v>
      </c>
    </row>
    <row r="60" spans="1:70" s="428" customFormat="1" x14ac:dyDescent="0.25">
      <c r="A60" s="345" t="s">
        <v>6702</v>
      </c>
      <c r="B60" s="374"/>
      <c r="C60" s="719">
        <v>41775</v>
      </c>
      <c r="D60" s="373"/>
      <c r="E60" s="889">
        <v>18.41</v>
      </c>
      <c r="F60" s="373"/>
      <c r="G60" s="347" t="s">
        <v>430</v>
      </c>
      <c r="H60" s="374"/>
      <c r="I60" s="348" t="s">
        <v>430</v>
      </c>
      <c r="J60" s="348" t="s">
        <v>430</v>
      </c>
      <c r="K60" s="348" t="s">
        <v>430</v>
      </c>
      <c r="L60" s="348" t="s">
        <v>430</v>
      </c>
      <c r="M60" s="348" t="s">
        <v>430</v>
      </c>
      <c r="N60" s="350" t="s">
        <v>430</v>
      </c>
      <c r="O60" s="348" t="s">
        <v>430</v>
      </c>
      <c r="P60" s="348" t="s">
        <v>430</v>
      </c>
      <c r="Q60" s="348" t="s">
        <v>430</v>
      </c>
      <c r="R60" s="348" t="s">
        <v>430</v>
      </c>
      <c r="S60" s="348" t="s">
        <v>430</v>
      </c>
      <c r="T60" s="348" t="s">
        <v>430</v>
      </c>
      <c r="U60" s="348" t="s">
        <v>430</v>
      </c>
      <c r="V60" s="348" t="s">
        <v>430</v>
      </c>
      <c r="W60" s="348" t="s">
        <v>430</v>
      </c>
      <c r="X60" s="348" t="s">
        <v>430</v>
      </c>
      <c r="Y60" s="374"/>
      <c r="Z60" s="346" t="s">
        <v>430</v>
      </c>
      <c r="AA60" s="346" t="s">
        <v>430</v>
      </c>
      <c r="AB60" s="346" t="s">
        <v>430</v>
      </c>
      <c r="AC60" s="346" t="s">
        <v>430</v>
      </c>
      <c r="AD60" s="346" t="s">
        <v>430</v>
      </c>
      <c r="AE60" s="346" t="s">
        <v>430</v>
      </c>
      <c r="AF60" s="346" t="s">
        <v>430</v>
      </c>
      <c r="AG60" s="346" t="s">
        <v>430</v>
      </c>
      <c r="AH60" s="346" t="s">
        <v>430</v>
      </c>
      <c r="AI60" s="346" t="s">
        <v>430</v>
      </c>
      <c r="AJ60" s="346" t="s">
        <v>430</v>
      </c>
      <c r="AK60" s="346" t="s">
        <v>430</v>
      </c>
      <c r="AL60" s="346" t="s">
        <v>430</v>
      </c>
      <c r="AM60" s="346" t="s">
        <v>430</v>
      </c>
      <c r="AN60" s="346" t="s">
        <v>430</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14.5687446983444</v>
      </c>
      <c r="BC60" s="348">
        <v>0</v>
      </c>
      <c r="BD60" s="348">
        <v>2.6039012400438599E-2</v>
      </c>
      <c r="BE60" s="375" t="s">
        <v>430</v>
      </c>
      <c r="BF60" s="374"/>
      <c r="BG60" s="372" t="s">
        <v>430</v>
      </c>
      <c r="BH60" s="373" t="s">
        <v>430</v>
      </c>
      <c r="BI60" s="348" t="s">
        <v>430</v>
      </c>
      <c r="BJ60" s="348" t="s">
        <v>430</v>
      </c>
      <c r="BK60" s="350"/>
      <c r="BL60" s="350" t="s">
        <v>430</v>
      </c>
      <c r="BM60" s="372" t="s">
        <v>430</v>
      </c>
      <c r="BN60" s="372" t="s">
        <v>430</v>
      </c>
      <c r="BO60" s="372" t="s">
        <v>430</v>
      </c>
      <c r="BP60" s="430" t="s">
        <v>430</v>
      </c>
      <c r="BQ60" s="468"/>
      <c r="BR60" s="354" t="s">
        <v>443</v>
      </c>
    </row>
    <row r="61" spans="1:70" x14ac:dyDescent="0.25">
      <c r="A61" s="318" t="s">
        <v>93</v>
      </c>
      <c r="B61" s="66"/>
      <c r="C61" s="720"/>
      <c r="D61" s="43"/>
      <c r="E61" s="51"/>
      <c r="F61" s="43"/>
      <c r="G61" s="55"/>
      <c r="H61" s="66"/>
      <c r="I61" s="59">
        <v>-2.1855000000000002</v>
      </c>
      <c r="J61" s="59">
        <v>-1.6704000000000001</v>
      </c>
      <c r="K61" s="59">
        <v>-1.4191</v>
      </c>
      <c r="L61" s="59">
        <v>13.866400000000001</v>
      </c>
      <c r="M61" s="59">
        <v>16.065999999999999</v>
      </c>
      <c r="N61" s="70">
        <v>39.054900000000004</v>
      </c>
      <c r="O61" s="59">
        <v>26.090299999999999</v>
      </c>
      <c r="P61" s="59">
        <v>23.1188</v>
      </c>
      <c r="Q61" s="59">
        <v>11.613300000000001</v>
      </c>
      <c r="R61" s="59">
        <v>12.178900000000001</v>
      </c>
      <c r="S61" s="59">
        <v>14.7357</v>
      </c>
      <c r="T61" s="59">
        <v>15.8406</v>
      </c>
      <c r="U61" s="59">
        <v>20.357600000000001</v>
      </c>
      <c r="V61" s="59">
        <v>36.675800000000002</v>
      </c>
      <c r="W61" s="59">
        <v>-2.7942999999999998</v>
      </c>
      <c r="X61" s="59">
        <v>12.6768</v>
      </c>
      <c r="Y61" s="66"/>
      <c r="Z61" s="51">
        <v>34</v>
      </c>
      <c r="AA61" s="51">
        <v>51</v>
      </c>
      <c r="AB61" s="51">
        <v>51</v>
      </c>
      <c r="AC61" s="51">
        <v>50</v>
      </c>
      <c r="AD61" s="51">
        <v>50</v>
      </c>
      <c r="AE61" s="51">
        <v>50</v>
      </c>
      <c r="AF61" s="51">
        <v>50</v>
      </c>
      <c r="AG61" s="51">
        <v>48</v>
      </c>
      <c r="AH61" s="51">
        <v>32</v>
      </c>
      <c r="AI61" s="51">
        <v>22</v>
      </c>
      <c r="AJ61" s="51">
        <v>51</v>
      </c>
      <c r="AK61" s="51">
        <v>50</v>
      </c>
      <c r="AL61" s="51">
        <v>50</v>
      </c>
      <c r="AM61" s="51">
        <v>50</v>
      </c>
      <c r="AN61" s="51">
        <v>51</v>
      </c>
      <c r="AO61" s="43"/>
      <c r="AP61" s="59">
        <v>14.535909090909101</v>
      </c>
      <c r="AQ61" s="59">
        <v>17.388181818181799</v>
      </c>
      <c r="AR61" s="59">
        <v>20.666562500000001</v>
      </c>
      <c r="AS61" s="59">
        <v>27.978750000000002</v>
      </c>
      <c r="AT61" s="59">
        <v>33.690800000000003</v>
      </c>
      <c r="AU61" s="78"/>
      <c r="AV61" s="51">
        <v>22</v>
      </c>
      <c r="AW61" s="51">
        <v>22</v>
      </c>
      <c r="AX61" s="51">
        <v>32</v>
      </c>
      <c r="AY61" s="51">
        <v>48</v>
      </c>
      <c r="AZ61" s="51">
        <v>50</v>
      </c>
      <c r="BA61" s="66"/>
      <c r="BB61" s="59"/>
      <c r="BC61" s="59"/>
      <c r="BD61" s="59"/>
      <c r="BE61" s="276"/>
      <c r="BF61" s="66"/>
      <c r="BG61" s="33"/>
      <c r="BH61" s="43"/>
      <c r="BI61" s="59"/>
      <c r="BJ61" s="59"/>
      <c r="BK61" s="70"/>
      <c r="BL61" s="70"/>
      <c r="BM61" s="33"/>
      <c r="BN61" s="84"/>
      <c r="BO61" s="84"/>
      <c r="BP61" s="543"/>
      <c r="BQ61" s="267"/>
      <c r="BR61" s="88"/>
    </row>
    <row r="62" spans="1:70" x14ac:dyDescent="0.25">
      <c r="A62" s="320" t="s">
        <v>94</v>
      </c>
      <c r="B62" s="67"/>
      <c r="C62" s="721"/>
      <c r="D62" s="44"/>
      <c r="E62" s="52"/>
      <c r="F62" s="44"/>
      <c r="G62" s="56"/>
      <c r="H62" s="67"/>
      <c r="I62" s="60">
        <v>0.76339999999999997</v>
      </c>
      <c r="J62" s="60">
        <v>2.3269000000000002</v>
      </c>
      <c r="K62" s="60">
        <v>5.0941000000000001</v>
      </c>
      <c r="L62" s="60">
        <v>31.823399999999999</v>
      </c>
      <c r="M62" s="60">
        <v>41.714799999999997</v>
      </c>
      <c r="N62" s="71">
        <v>86.1053</v>
      </c>
      <c r="O62" s="60">
        <v>68.0762</v>
      </c>
      <c r="P62" s="60">
        <v>47.687199999999997</v>
      </c>
      <c r="Q62" s="60">
        <v>24.020199999999999</v>
      </c>
      <c r="R62" s="60">
        <v>18.4986</v>
      </c>
      <c r="S62" s="60">
        <v>35.6327</v>
      </c>
      <c r="T62" s="60">
        <v>39.156500000000001</v>
      </c>
      <c r="U62" s="60">
        <v>49.400300000000001</v>
      </c>
      <c r="V62" s="60">
        <v>85.287099999999995</v>
      </c>
      <c r="W62" s="60">
        <v>1.8127</v>
      </c>
      <c r="X62" s="60">
        <v>39.137700000000002</v>
      </c>
      <c r="Y62" s="67"/>
      <c r="Z62" s="52"/>
      <c r="AA62" s="52"/>
      <c r="AB62" s="52"/>
      <c r="AC62" s="52"/>
      <c r="AD62" s="52"/>
      <c r="AE62" s="52"/>
      <c r="AF62" s="52"/>
      <c r="AG62" s="52"/>
      <c r="AH62" s="52"/>
      <c r="AI62" s="52"/>
      <c r="AJ62" s="52"/>
      <c r="AK62" s="52"/>
      <c r="AL62" s="52"/>
      <c r="AM62" s="52"/>
      <c r="AN62" s="52"/>
      <c r="AO62" s="44"/>
      <c r="AP62" s="60">
        <v>22.74</v>
      </c>
      <c r="AQ62" s="60">
        <v>29.26</v>
      </c>
      <c r="AR62" s="60">
        <v>40.85</v>
      </c>
      <c r="AS62" s="60">
        <v>60.99</v>
      </c>
      <c r="AT62" s="60">
        <v>83.08</v>
      </c>
      <c r="AU62" s="79"/>
      <c r="AV62" s="52"/>
      <c r="AW62" s="52"/>
      <c r="AX62" s="52"/>
      <c r="AY62" s="52"/>
      <c r="AZ62" s="52"/>
      <c r="BA62" s="67"/>
      <c r="BB62" s="60"/>
      <c r="BC62" s="60"/>
      <c r="BD62" s="60"/>
      <c r="BE62" s="277"/>
      <c r="BF62" s="67"/>
      <c r="BG62" s="25"/>
      <c r="BH62" s="44"/>
      <c r="BI62" s="60"/>
      <c r="BJ62" s="60"/>
      <c r="BK62" s="71"/>
      <c r="BL62" s="71"/>
      <c r="BM62" s="25"/>
      <c r="BN62" s="85"/>
      <c r="BO62" s="85"/>
      <c r="BP62" s="544"/>
      <c r="BQ62" s="268"/>
      <c r="BR62" s="89"/>
    </row>
    <row r="63" spans="1:70" x14ac:dyDescent="0.25">
      <c r="A63" s="320" t="s">
        <v>95</v>
      </c>
      <c r="B63" s="67"/>
      <c r="C63" s="721"/>
      <c r="D63" s="44"/>
      <c r="E63" s="52"/>
      <c r="F63" s="44"/>
      <c r="G63" s="56"/>
      <c r="H63" s="67"/>
      <c r="I63" s="60">
        <v>-5.3514999999999997</v>
      </c>
      <c r="J63" s="60">
        <v>-6.5528000000000004</v>
      </c>
      <c r="K63" s="60">
        <v>-9.7073999999999998</v>
      </c>
      <c r="L63" s="60">
        <v>-6.9530000000000003</v>
      </c>
      <c r="M63" s="60">
        <v>-11.876300000000001</v>
      </c>
      <c r="N63" s="71">
        <v>1.8322000000000001</v>
      </c>
      <c r="O63" s="60">
        <v>10.4452</v>
      </c>
      <c r="P63" s="60">
        <v>7.1928000000000001</v>
      </c>
      <c r="Q63" s="60">
        <v>2.3475000000000001</v>
      </c>
      <c r="R63" s="60">
        <v>5.2784000000000004</v>
      </c>
      <c r="S63" s="60">
        <v>-12.0502</v>
      </c>
      <c r="T63" s="60">
        <v>-13.342599999999999</v>
      </c>
      <c r="U63" s="60">
        <v>-22.3658</v>
      </c>
      <c r="V63" s="60">
        <v>-0.08</v>
      </c>
      <c r="W63" s="60">
        <v>-8.8873999999999995</v>
      </c>
      <c r="X63" s="60">
        <v>-7.3200000000000001E-2</v>
      </c>
      <c r="Y63" s="67"/>
      <c r="Z63" s="52"/>
      <c r="AA63" s="52"/>
      <c r="AB63" s="52"/>
      <c r="AC63" s="52"/>
      <c r="AD63" s="52"/>
      <c r="AE63" s="52"/>
      <c r="AF63" s="52"/>
      <c r="AG63" s="52"/>
      <c r="AH63" s="52"/>
      <c r="AI63" s="52"/>
      <c r="AJ63" s="52"/>
      <c r="AK63" s="52"/>
      <c r="AL63" s="52"/>
      <c r="AM63" s="52"/>
      <c r="AN63" s="52"/>
      <c r="AO63" s="44"/>
      <c r="AP63" s="60">
        <v>6.18</v>
      </c>
      <c r="AQ63" s="60">
        <v>9.39</v>
      </c>
      <c r="AR63" s="60">
        <v>6.39</v>
      </c>
      <c r="AS63" s="60">
        <v>9.9499999999999993</v>
      </c>
      <c r="AT63" s="60">
        <v>-22.55</v>
      </c>
      <c r="AU63" s="79"/>
      <c r="AV63" s="52"/>
      <c r="AW63" s="52"/>
      <c r="AX63" s="52"/>
      <c r="AY63" s="52"/>
      <c r="AZ63" s="52"/>
      <c r="BA63" s="67"/>
      <c r="BB63" s="60"/>
      <c r="BC63" s="60"/>
      <c r="BD63" s="60"/>
      <c r="BE63" s="277"/>
      <c r="BF63" s="67"/>
      <c r="BG63" s="25"/>
      <c r="BH63" s="44"/>
      <c r="BI63" s="60"/>
      <c r="BJ63" s="60"/>
      <c r="BK63" s="71"/>
      <c r="BL63" s="71"/>
      <c r="BM63" s="25"/>
      <c r="BN63" s="85"/>
      <c r="BO63" s="85"/>
      <c r="BP63" s="544"/>
      <c r="BQ63" s="268"/>
      <c r="BR63" s="89"/>
    </row>
    <row r="64" spans="1:70" x14ac:dyDescent="0.25">
      <c r="A64" s="321" t="s">
        <v>96</v>
      </c>
      <c r="B64" s="68"/>
      <c r="C64" s="722"/>
      <c r="D64" s="45"/>
      <c r="E64" s="53"/>
      <c r="F64" s="45"/>
      <c r="G64" s="57"/>
      <c r="H64" s="68"/>
      <c r="I64" s="61">
        <v>-2.4079999999999999</v>
      </c>
      <c r="J64" s="61">
        <v>-1.8815999999999999</v>
      </c>
      <c r="K64" s="61">
        <v>-1.49</v>
      </c>
      <c r="L64" s="61">
        <v>14.758100000000001</v>
      </c>
      <c r="M64" s="61">
        <v>14.787100000000001</v>
      </c>
      <c r="N64" s="72">
        <v>35.035200000000003</v>
      </c>
      <c r="O64" s="61">
        <v>24.903199999999998</v>
      </c>
      <c r="P64" s="61">
        <v>22.349699999999999</v>
      </c>
      <c r="Q64" s="61">
        <v>11.8908</v>
      </c>
      <c r="R64" s="61">
        <v>12.4247</v>
      </c>
      <c r="S64" s="61">
        <v>14.4055</v>
      </c>
      <c r="T64" s="61">
        <v>14.828200000000001</v>
      </c>
      <c r="U64" s="61">
        <v>19.525500000000001</v>
      </c>
      <c r="V64" s="61">
        <v>31.9636</v>
      </c>
      <c r="W64" s="61">
        <v>-2.5838999999999999</v>
      </c>
      <c r="X64" s="61">
        <v>9.4016999999999999</v>
      </c>
      <c r="Y64" s="68"/>
      <c r="Z64" s="53"/>
      <c r="AA64" s="53"/>
      <c r="AB64" s="53"/>
      <c r="AC64" s="53"/>
      <c r="AD64" s="53"/>
      <c r="AE64" s="53"/>
      <c r="AF64" s="53"/>
      <c r="AG64" s="53"/>
      <c r="AH64" s="53"/>
      <c r="AI64" s="53"/>
      <c r="AJ64" s="53"/>
      <c r="AK64" s="53"/>
      <c r="AL64" s="53"/>
      <c r="AM64" s="53"/>
      <c r="AN64" s="53"/>
      <c r="AO64" s="45"/>
      <c r="AP64" s="61">
        <v>14.47</v>
      </c>
      <c r="AQ64" s="61">
        <v>17.3</v>
      </c>
      <c r="AR64" s="61">
        <v>20.350000000000001</v>
      </c>
      <c r="AS64" s="61">
        <v>27.13</v>
      </c>
      <c r="AT64" s="61">
        <v>30.13</v>
      </c>
      <c r="AU64" s="80"/>
      <c r="AV64" s="53"/>
      <c r="AW64" s="53"/>
      <c r="AX64" s="53"/>
      <c r="AY64" s="53"/>
      <c r="AZ64" s="53"/>
      <c r="BA64" s="68"/>
      <c r="BB64" s="61"/>
      <c r="BC64" s="61"/>
      <c r="BD64" s="61"/>
      <c r="BE64" s="279"/>
      <c r="BF64" s="68"/>
      <c r="BG64" s="27"/>
      <c r="BH64" s="45"/>
      <c r="BI64" s="61"/>
      <c r="BJ64" s="61"/>
      <c r="BK64" s="72"/>
      <c r="BL64" s="72"/>
      <c r="BM64" s="27"/>
      <c r="BN64" s="86"/>
      <c r="BO64" s="86"/>
      <c r="BP64" s="671"/>
      <c r="BQ64" s="270"/>
      <c r="BR64" s="90"/>
    </row>
    <row r="65" spans="1:70" ht="14.5" x14ac:dyDescent="0.25">
      <c r="A65" s="323" t="s">
        <v>174</v>
      </c>
      <c r="B65" s="69"/>
      <c r="C65" s="723"/>
      <c r="D65" s="46"/>
      <c r="E65" s="54"/>
      <c r="F65" s="46"/>
      <c r="G65" s="58"/>
      <c r="H65" s="69"/>
      <c r="I65" s="62"/>
      <c r="J65" s="62"/>
      <c r="K65" s="62"/>
      <c r="L65" s="62"/>
      <c r="M65" s="62"/>
      <c r="N65" s="73"/>
      <c r="O65" s="62"/>
      <c r="P65" s="62"/>
      <c r="Q65" s="62"/>
      <c r="R65" s="62"/>
      <c r="S65" s="62"/>
      <c r="T65" s="62"/>
      <c r="U65" s="62"/>
      <c r="V65" s="62"/>
      <c r="W65" s="62"/>
      <c r="X65" s="62"/>
      <c r="Y65" s="69"/>
      <c r="Z65" s="54"/>
      <c r="AA65" s="54"/>
      <c r="AB65" s="54"/>
      <c r="AC65" s="54"/>
      <c r="AD65" s="54"/>
      <c r="AE65" s="54"/>
      <c r="AF65" s="54"/>
      <c r="AG65" s="54"/>
      <c r="AH65" s="54"/>
      <c r="AI65" s="54"/>
      <c r="AJ65" s="54"/>
      <c r="AK65" s="54"/>
      <c r="AL65" s="54"/>
      <c r="AM65" s="54"/>
      <c r="AN65" s="54"/>
      <c r="AO65" s="46"/>
      <c r="AP65" s="62"/>
      <c r="AQ65" s="62"/>
      <c r="AR65" s="62"/>
      <c r="AS65" s="62"/>
      <c r="AT65" s="62"/>
      <c r="AU65" s="81"/>
      <c r="AV65" s="54"/>
      <c r="AW65" s="54"/>
      <c r="AX65" s="54"/>
      <c r="AY65" s="54"/>
      <c r="AZ65" s="54"/>
      <c r="BA65" s="69"/>
      <c r="BB65" s="62"/>
      <c r="BC65" s="62"/>
      <c r="BD65" s="62"/>
      <c r="BE65" s="245"/>
      <c r="BF65" s="69"/>
      <c r="BG65" s="40"/>
      <c r="BH65" s="46"/>
      <c r="BI65" s="62"/>
      <c r="BJ65" s="62"/>
      <c r="BK65" s="73"/>
      <c r="BL65" s="73"/>
      <c r="BM65" s="40"/>
      <c r="BN65" s="87"/>
      <c r="BO65" s="87"/>
      <c r="BP65" s="672"/>
      <c r="BQ65" s="271"/>
      <c r="BR65" s="91"/>
    </row>
    <row r="66" spans="1:70" s="428" customFormat="1" x14ac:dyDescent="0.25">
      <c r="A66" s="345" t="s">
        <v>6703</v>
      </c>
      <c r="B66" s="374"/>
      <c r="C66" s="719">
        <v>41276</v>
      </c>
      <c r="D66" s="373"/>
      <c r="E66" s="346">
        <v>5873</v>
      </c>
      <c r="F66" s="373"/>
      <c r="G66" s="347">
        <v>102.7625</v>
      </c>
      <c r="H66" s="374"/>
      <c r="I66" s="348">
        <v>-2.4056999999999999</v>
      </c>
      <c r="J66" s="348">
        <v>-2.5265</v>
      </c>
      <c r="K66" s="348">
        <v>-1.2622</v>
      </c>
      <c r="L66" s="348">
        <v>15.398300000000001</v>
      </c>
      <c r="M66" s="348">
        <v>10.9915</v>
      </c>
      <c r="N66" s="350">
        <v>22.672599999999999</v>
      </c>
      <c r="O66" s="348">
        <v>16.7591</v>
      </c>
      <c r="P66" s="348">
        <v>22.7638</v>
      </c>
      <c r="Q66" s="348">
        <v>10.851100000000001</v>
      </c>
      <c r="R66" s="348">
        <v>17.408300000000001</v>
      </c>
      <c r="S66" s="348">
        <v>20.950099999999999</v>
      </c>
      <c r="T66" s="348">
        <v>12.362399999999999</v>
      </c>
      <c r="U66" s="348">
        <v>11.4581</v>
      </c>
      <c r="V66" s="348">
        <v>19.666599999999999</v>
      </c>
      <c r="W66" s="348">
        <v>-3.1913</v>
      </c>
      <c r="X66" s="348">
        <v>17.632300000000001</v>
      </c>
      <c r="Y66" s="374"/>
      <c r="Z66" s="346">
        <v>17</v>
      </c>
      <c r="AA66" s="346">
        <v>40</v>
      </c>
      <c r="AB66" s="346">
        <v>24</v>
      </c>
      <c r="AC66" s="346">
        <v>23</v>
      </c>
      <c r="AD66" s="346">
        <v>37</v>
      </c>
      <c r="AE66" s="346">
        <v>42</v>
      </c>
      <c r="AF66" s="346">
        <v>44</v>
      </c>
      <c r="AG66" s="346">
        <v>26</v>
      </c>
      <c r="AH66" s="346">
        <v>20</v>
      </c>
      <c r="AI66" s="346">
        <v>3</v>
      </c>
      <c r="AJ66" s="346">
        <v>19</v>
      </c>
      <c r="AK66" s="346">
        <v>35</v>
      </c>
      <c r="AL66" s="346">
        <v>39</v>
      </c>
      <c r="AM66" s="346">
        <v>43</v>
      </c>
      <c r="AN66" s="346">
        <v>33</v>
      </c>
      <c r="AO66" s="373"/>
      <c r="AP66" s="348">
        <v>17.27</v>
      </c>
      <c r="AQ66" s="348">
        <v>16.940000000000001</v>
      </c>
      <c r="AR66" s="348">
        <v>19.03</v>
      </c>
      <c r="AS66" s="348">
        <v>21.15</v>
      </c>
      <c r="AT66" s="348">
        <v>23.66</v>
      </c>
      <c r="AU66" s="351"/>
      <c r="AV66" s="346">
        <v>4</v>
      </c>
      <c r="AW66" s="346">
        <v>15</v>
      </c>
      <c r="AX66" s="346">
        <v>22</v>
      </c>
      <c r="AY66" s="346">
        <v>37</v>
      </c>
      <c r="AZ66" s="346">
        <v>36</v>
      </c>
      <c r="BA66" s="374"/>
      <c r="BB66" s="348">
        <v>15.6721727909735</v>
      </c>
      <c r="BC66" s="348">
        <v>0.94644807645868401</v>
      </c>
      <c r="BD66" s="348">
        <v>9.6950075929020302E-2</v>
      </c>
      <c r="BE66" s="375">
        <v>0.30060499615938302</v>
      </c>
      <c r="BF66" s="374"/>
      <c r="BG66" s="372" t="s">
        <v>430</v>
      </c>
      <c r="BH66" s="373" t="s">
        <v>430</v>
      </c>
      <c r="BI66" s="348" t="s">
        <v>430</v>
      </c>
      <c r="BJ66" s="348" t="s">
        <v>430</v>
      </c>
      <c r="BK66" s="350"/>
      <c r="BL66" s="350" t="s">
        <v>6560</v>
      </c>
      <c r="BM66" s="372" t="s">
        <v>6561</v>
      </c>
      <c r="BN66" s="372" t="s">
        <v>430</v>
      </c>
      <c r="BO66" s="372" t="s">
        <v>430</v>
      </c>
      <c r="BP66" s="430" t="s">
        <v>430</v>
      </c>
      <c r="BQ66" s="468"/>
      <c r="BR66" s="354" t="s">
        <v>443</v>
      </c>
    </row>
    <row r="67" spans="1:70" s="428" customFormat="1" ht="11" x14ac:dyDescent="0.3">
      <c r="A67" s="841" t="s">
        <v>6704</v>
      </c>
      <c r="B67" s="847"/>
      <c r="C67" s="843">
        <v>44229</v>
      </c>
      <c r="D67" s="842"/>
      <c r="E67" s="844">
        <v>4611.26</v>
      </c>
      <c r="F67" s="842"/>
      <c r="G67" s="845">
        <v>28.349699999999999</v>
      </c>
      <c r="H67" s="847"/>
      <c r="I67" s="846">
        <v>-2.4609999999999999</v>
      </c>
      <c r="J67" s="846">
        <v>-2.5762999999999998</v>
      </c>
      <c r="K67" s="846">
        <v>-1.8080000000000001</v>
      </c>
      <c r="L67" s="846">
        <v>22.913799999999998</v>
      </c>
      <c r="M67" s="846">
        <v>21.797999999999998</v>
      </c>
      <c r="N67" s="848">
        <v>47.855699999999999</v>
      </c>
      <c r="O67" s="846">
        <v>29.991399999999999</v>
      </c>
      <c r="P67" s="846">
        <v>31.811199999999999</v>
      </c>
      <c r="Q67" s="846">
        <v>21.391999999999999</v>
      </c>
      <c r="R67" s="846" t="s">
        <v>430</v>
      </c>
      <c r="S67" s="846">
        <v>26.378900000000002</v>
      </c>
      <c r="T67" s="846">
        <v>22.101700000000001</v>
      </c>
      <c r="U67" s="846">
        <v>27.944600000000001</v>
      </c>
      <c r="V67" s="846">
        <v>44.219000000000001</v>
      </c>
      <c r="W67" s="846">
        <v>-3.5701999999999998</v>
      </c>
      <c r="X67" s="846">
        <v>21.317699999999999</v>
      </c>
      <c r="Y67" s="847"/>
      <c r="Z67" s="844">
        <v>19</v>
      </c>
      <c r="AA67" s="844">
        <v>42</v>
      </c>
      <c r="AB67" s="844">
        <v>31</v>
      </c>
      <c r="AC67" s="844">
        <v>9</v>
      </c>
      <c r="AD67" s="844">
        <v>14</v>
      </c>
      <c r="AE67" s="844">
        <v>15</v>
      </c>
      <c r="AF67" s="844">
        <v>17</v>
      </c>
      <c r="AG67" s="844">
        <v>5</v>
      </c>
      <c r="AH67" s="844">
        <v>2</v>
      </c>
      <c r="AI67" s="844" t="s">
        <v>430</v>
      </c>
      <c r="AJ67" s="844">
        <v>9</v>
      </c>
      <c r="AK67" s="844">
        <v>12</v>
      </c>
      <c r="AL67" s="844">
        <v>11</v>
      </c>
      <c r="AM67" s="844">
        <v>14</v>
      </c>
      <c r="AN67" s="844">
        <v>38</v>
      </c>
      <c r="AO67" s="842"/>
      <c r="AP67" s="846" t="s">
        <v>430</v>
      </c>
      <c r="AQ67" s="846" t="s">
        <v>430</v>
      </c>
      <c r="AR67" s="846">
        <v>29.92</v>
      </c>
      <c r="AS67" s="846">
        <v>35.25</v>
      </c>
      <c r="AT67" s="846">
        <v>48.84</v>
      </c>
      <c r="AU67" s="849"/>
      <c r="AV67" s="844" t="s">
        <v>430</v>
      </c>
      <c r="AW67" s="844" t="s">
        <v>430</v>
      </c>
      <c r="AX67" s="844">
        <v>2</v>
      </c>
      <c r="AY67" s="844">
        <v>16</v>
      </c>
      <c r="AZ67" s="844">
        <v>12</v>
      </c>
      <c r="BA67" s="847"/>
      <c r="BB67" s="846">
        <v>16.367685679666501</v>
      </c>
      <c r="BC67" s="846">
        <v>0</v>
      </c>
      <c r="BD67" s="846">
        <v>0.13102386619119799</v>
      </c>
      <c r="BE67" s="852" t="s">
        <v>430</v>
      </c>
      <c r="BF67" s="847"/>
      <c r="BG67" s="855" t="s">
        <v>430</v>
      </c>
      <c r="BH67" s="842" t="s">
        <v>430</v>
      </c>
      <c r="BI67" s="846" t="s">
        <v>430</v>
      </c>
      <c r="BJ67" s="846" t="s">
        <v>430</v>
      </c>
      <c r="BK67" s="848"/>
      <c r="BL67" s="848" t="s">
        <v>6563</v>
      </c>
      <c r="BM67" s="855" t="s">
        <v>5224</v>
      </c>
      <c r="BN67" s="855" t="s">
        <v>430</v>
      </c>
      <c r="BO67" s="855" t="s">
        <v>430</v>
      </c>
      <c r="BP67" s="907" t="s">
        <v>430</v>
      </c>
      <c r="BQ67" s="854"/>
      <c r="BR67" s="856" t="s">
        <v>554</v>
      </c>
    </row>
    <row r="68" spans="1:70" s="428" customFormat="1" x14ac:dyDescent="0.25">
      <c r="A68" s="345" t="s">
        <v>6705</v>
      </c>
      <c r="B68" s="374"/>
      <c r="C68" s="719">
        <v>43889</v>
      </c>
      <c r="D68" s="373"/>
      <c r="E68" s="346">
        <v>4490.08</v>
      </c>
      <c r="F68" s="373"/>
      <c r="G68" s="347">
        <v>42.005899999999997</v>
      </c>
      <c r="H68" s="374"/>
      <c r="I68" s="348">
        <v>-3.8289</v>
      </c>
      <c r="J68" s="348">
        <v>-2.5341999999999998</v>
      </c>
      <c r="K68" s="348">
        <v>3.4099999999999998E-2</v>
      </c>
      <c r="L68" s="348">
        <v>27.231999999999999</v>
      </c>
      <c r="M68" s="348">
        <v>21.631799999999998</v>
      </c>
      <c r="N68" s="350">
        <v>43.492199999999997</v>
      </c>
      <c r="O68" s="348">
        <v>31.529299999999999</v>
      </c>
      <c r="P68" s="348">
        <v>32.810299999999998</v>
      </c>
      <c r="Q68" s="348">
        <v>16.904399999999999</v>
      </c>
      <c r="R68" s="348" t="s">
        <v>430</v>
      </c>
      <c r="S68" s="348">
        <v>34.841299999999997</v>
      </c>
      <c r="T68" s="348">
        <v>21.361899999999999</v>
      </c>
      <c r="U68" s="348">
        <v>22.229900000000001</v>
      </c>
      <c r="V68" s="348">
        <v>37.830500000000001</v>
      </c>
      <c r="W68" s="348">
        <v>-2.3273000000000001</v>
      </c>
      <c r="X68" s="348">
        <v>25.492100000000001</v>
      </c>
      <c r="Y68" s="374"/>
      <c r="Z68" s="346">
        <v>27</v>
      </c>
      <c r="AA68" s="346">
        <v>41</v>
      </c>
      <c r="AB68" s="346">
        <v>15</v>
      </c>
      <c r="AC68" s="346">
        <v>4</v>
      </c>
      <c r="AD68" s="346">
        <v>15</v>
      </c>
      <c r="AE68" s="346">
        <v>20</v>
      </c>
      <c r="AF68" s="346">
        <v>14</v>
      </c>
      <c r="AG68" s="346">
        <v>3</v>
      </c>
      <c r="AH68" s="346">
        <v>7</v>
      </c>
      <c r="AI68" s="346" t="s">
        <v>430</v>
      </c>
      <c r="AJ68" s="346">
        <v>3</v>
      </c>
      <c r="AK68" s="346">
        <v>17</v>
      </c>
      <c r="AL68" s="346">
        <v>21</v>
      </c>
      <c r="AM68" s="346">
        <v>20</v>
      </c>
      <c r="AN68" s="346">
        <v>20</v>
      </c>
      <c r="AO68" s="373"/>
      <c r="AP68" s="348" t="s">
        <v>430</v>
      </c>
      <c r="AQ68" s="348" t="s">
        <v>430</v>
      </c>
      <c r="AR68" s="348">
        <v>29.79</v>
      </c>
      <c r="AS68" s="348">
        <v>35.36</v>
      </c>
      <c r="AT68" s="348">
        <v>50.45</v>
      </c>
      <c r="AU68" s="351"/>
      <c r="AV68" s="346" t="s">
        <v>430</v>
      </c>
      <c r="AW68" s="346" t="s">
        <v>430</v>
      </c>
      <c r="AX68" s="346">
        <v>3</v>
      </c>
      <c r="AY68" s="346">
        <v>13</v>
      </c>
      <c r="AZ68" s="346">
        <v>11</v>
      </c>
      <c r="BA68" s="374"/>
      <c r="BB68" s="348">
        <v>22.3490939000217</v>
      </c>
      <c r="BC68" s="348">
        <v>0</v>
      </c>
      <c r="BD68" s="348">
        <v>0.10545400113399001</v>
      </c>
      <c r="BE68" s="375" t="s">
        <v>430</v>
      </c>
      <c r="BF68" s="374"/>
      <c r="BG68" s="372" t="s">
        <v>430</v>
      </c>
      <c r="BH68" s="373" t="s">
        <v>430</v>
      </c>
      <c r="BI68" s="348" t="s">
        <v>430</v>
      </c>
      <c r="BJ68" s="348" t="s">
        <v>430</v>
      </c>
      <c r="BK68" s="350"/>
      <c r="BL68" s="350" t="s">
        <v>6565</v>
      </c>
      <c r="BM68" s="372" t="s">
        <v>6566</v>
      </c>
      <c r="BN68" s="372" t="s">
        <v>2949</v>
      </c>
      <c r="BO68" s="372" t="s">
        <v>430</v>
      </c>
      <c r="BP68" s="430" t="s">
        <v>430</v>
      </c>
      <c r="BQ68" s="468"/>
      <c r="BR68" s="354" t="s">
        <v>476</v>
      </c>
    </row>
    <row r="69" spans="1:70" s="428" customFormat="1" x14ac:dyDescent="0.25">
      <c r="A69" s="345" t="s">
        <v>6706</v>
      </c>
      <c r="B69" s="374"/>
      <c r="C69" s="719">
        <v>44237</v>
      </c>
      <c r="D69" s="373"/>
      <c r="E69" s="346">
        <v>4044.23</v>
      </c>
      <c r="F69" s="373"/>
      <c r="G69" s="347">
        <v>12.12</v>
      </c>
      <c r="H69" s="374"/>
      <c r="I69" s="348">
        <v>-3.7330999999999999</v>
      </c>
      <c r="J69" s="348">
        <v>-2.3368000000000002</v>
      </c>
      <c r="K69" s="348">
        <v>-4.0380000000000003</v>
      </c>
      <c r="L69" s="348">
        <v>9.9818999999999996</v>
      </c>
      <c r="M69" s="348">
        <v>15.87</v>
      </c>
      <c r="N69" s="350">
        <v>46.376800000000003</v>
      </c>
      <c r="O69" s="348">
        <v>29.2044</v>
      </c>
      <c r="P69" s="348">
        <v>19.4375</v>
      </c>
      <c r="Q69" s="348">
        <v>4.9450000000000003</v>
      </c>
      <c r="R69" s="348" t="s">
        <v>430</v>
      </c>
      <c r="S69" s="348">
        <v>11.0907</v>
      </c>
      <c r="T69" s="348">
        <v>15.0997</v>
      </c>
      <c r="U69" s="348">
        <v>13.8028</v>
      </c>
      <c r="V69" s="348">
        <v>44.114100000000001</v>
      </c>
      <c r="W69" s="348">
        <v>-6.0465</v>
      </c>
      <c r="X69" s="348">
        <v>3.6473</v>
      </c>
      <c r="Y69" s="374"/>
      <c r="Z69" s="346">
        <v>26</v>
      </c>
      <c r="AA69" s="346">
        <v>34</v>
      </c>
      <c r="AB69" s="346">
        <v>44</v>
      </c>
      <c r="AC69" s="346">
        <v>34</v>
      </c>
      <c r="AD69" s="346">
        <v>24</v>
      </c>
      <c r="AE69" s="346">
        <v>19</v>
      </c>
      <c r="AF69" s="346">
        <v>21</v>
      </c>
      <c r="AG69" s="346">
        <v>37</v>
      </c>
      <c r="AH69" s="346">
        <v>29</v>
      </c>
      <c r="AI69" s="346" t="s">
        <v>430</v>
      </c>
      <c r="AJ69" s="346">
        <v>32</v>
      </c>
      <c r="AK69" s="346">
        <v>27</v>
      </c>
      <c r="AL69" s="346">
        <v>36</v>
      </c>
      <c r="AM69" s="346">
        <v>15</v>
      </c>
      <c r="AN69" s="346">
        <v>46</v>
      </c>
      <c r="AO69" s="373"/>
      <c r="AP69" s="348" t="s">
        <v>430</v>
      </c>
      <c r="AQ69" s="348" t="s">
        <v>430</v>
      </c>
      <c r="AR69" s="348">
        <v>17.71</v>
      </c>
      <c r="AS69" s="348">
        <v>29.43</v>
      </c>
      <c r="AT69" s="348">
        <v>26.76</v>
      </c>
      <c r="AU69" s="351"/>
      <c r="AV69" s="346" t="s">
        <v>430</v>
      </c>
      <c r="AW69" s="346" t="s">
        <v>430</v>
      </c>
      <c r="AX69" s="346">
        <v>24</v>
      </c>
      <c r="AY69" s="346">
        <v>22</v>
      </c>
      <c r="AZ69" s="346">
        <v>32</v>
      </c>
      <c r="BA69" s="374"/>
      <c r="BB69" s="348">
        <v>17.5998298627038</v>
      </c>
      <c r="BC69" s="348">
        <v>0</v>
      </c>
      <c r="BD69" s="348">
        <v>6.5148543432465705E-2</v>
      </c>
      <c r="BE69" s="375" t="s">
        <v>430</v>
      </c>
      <c r="BF69" s="374"/>
      <c r="BG69" s="372" t="s">
        <v>430</v>
      </c>
      <c r="BH69" s="373" t="s">
        <v>430</v>
      </c>
      <c r="BI69" s="348" t="s">
        <v>430</v>
      </c>
      <c r="BJ69" s="348" t="s">
        <v>430</v>
      </c>
      <c r="BK69" s="350"/>
      <c r="BL69" s="350" t="s">
        <v>6568</v>
      </c>
      <c r="BM69" s="372" t="s">
        <v>6569</v>
      </c>
      <c r="BN69" s="372" t="s">
        <v>430</v>
      </c>
      <c r="BO69" s="372" t="s">
        <v>430</v>
      </c>
      <c r="BP69" s="430" t="s">
        <v>430</v>
      </c>
      <c r="BQ69" s="468"/>
      <c r="BR69" s="354" t="s">
        <v>436</v>
      </c>
    </row>
    <row r="70" spans="1:70" s="428" customFormat="1" x14ac:dyDescent="0.25">
      <c r="A70" s="345" t="s">
        <v>6707</v>
      </c>
      <c r="B70" s="374"/>
      <c r="C70" s="719">
        <v>41276</v>
      </c>
      <c r="D70" s="373"/>
      <c r="E70" s="346">
        <v>3150.16</v>
      </c>
      <c r="F70" s="373"/>
      <c r="G70" s="347">
        <v>74.099000000000004</v>
      </c>
      <c r="H70" s="374"/>
      <c r="I70" s="348">
        <v>-4.2884000000000002</v>
      </c>
      <c r="J70" s="348">
        <v>-0.77400000000000002</v>
      </c>
      <c r="K70" s="348">
        <v>-1.6354</v>
      </c>
      <c r="L70" s="348">
        <v>15.3813</v>
      </c>
      <c r="M70" s="348">
        <v>26.285</v>
      </c>
      <c r="N70" s="350">
        <v>59.613599999999998</v>
      </c>
      <c r="O70" s="348">
        <v>36.055500000000002</v>
      </c>
      <c r="P70" s="348">
        <v>22.438300000000002</v>
      </c>
      <c r="Q70" s="348">
        <v>4.1502999999999997</v>
      </c>
      <c r="R70" s="348">
        <v>14.67</v>
      </c>
      <c r="S70" s="348">
        <v>19.287500000000001</v>
      </c>
      <c r="T70" s="348">
        <v>24.924600000000002</v>
      </c>
      <c r="U70" s="348">
        <v>25.446899999999999</v>
      </c>
      <c r="V70" s="348">
        <v>57.332700000000003</v>
      </c>
      <c r="W70" s="348">
        <v>-2.3304</v>
      </c>
      <c r="X70" s="348">
        <v>13.0261</v>
      </c>
      <c r="Y70" s="374"/>
      <c r="Z70" s="346">
        <v>30</v>
      </c>
      <c r="AA70" s="346">
        <v>15</v>
      </c>
      <c r="AB70" s="346">
        <v>28</v>
      </c>
      <c r="AC70" s="346">
        <v>24</v>
      </c>
      <c r="AD70" s="346">
        <v>9</v>
      </c>
      <c r="AE70" s="346">
        <v>9</v>
      </c>
      <c r="AF70" s="346">
        <v>9</v>
      </c>
      <c r="AG70" s="346">
        <v>28</v>
      </c>
      <c r="AH70" s="346">
        <v>31</v>
      </c>
      <c r="AI70" s="346">
        <v>6</v>
      </c>
      <c r="AJ70" s="346">
        <v>21</v>
      </c>
      <c r="AK70" s="346">
        <v>9</v>
      </c>
      <c r="AL70" s="346">
        <v>18</v>
      </c>
      <c r="AM70" s="346">
        <v>9</v>
      </c>
      <c r="AN70" s="346">
        <v>21</v>
      </c>
      <c r="AO70" s="373"/>
      <c r="AP70" s="348">
        <v>14.26</v>
      </c>
      <c r="AQ70" s="348">
        <v>15.44</v>
      </c>
      <c r="AR70" s="348">
        <v>21.46</v>
      </c>
      <c r="AS70" s="348">
        <v>37.53</v>
      </c>
      <c r="AT70" s="348">
        <v>48.27</v>
      </c>
      <c r="AU70" s="351"/>
      <c r="AV70" s="346">
        <v>16</v>
      </c>
      <c r="AW70" s="346">
        <v>19</v>
      </c>
      <c r="AX70" s="346">
        <v>15</v>
      </c>
      <c r="AY70" s="346">
        <v>9</v>
      </c>
      <c r="AZ70" s="346">
        <v>15</v>
      </c>
      <c r="BA70" s="374"/>
      <c r="BB70" s="348">
        <v>20.003905544342501</v>
      </c>
      <c r="BC70" s="348">
        <v>0</v>
      </c>
      <c r="BD70" s="348">
        <v>7.1446278207498104E-2</v>
      </c>
      <c r="BE70" s="375" t="s">
        <v>430</v>
      </c>
      <c r="BF70" s="374"/>
      <c r="BG70" s="372" t="s">
        <v>430</v>
      </c>
      <c r="BH70" s="373" t="s">
        <v>430</v>
      </c>
      <c r="BI70" s="348" t="s">
        <v>430</v>
      </c>
      <c r="BJ70" s="348" t="s">
        <v>430</v>
      </c>
      <c r="BK70" s="350"/>
      <c r="BL70" s="350" t="s">
        <v>6571</v>
      </c>
      <c r="BM70" s="372" t="s">
        <v>6572</v>
      </c>
      <c r="BN70" s="372" t="s">
        <v>2949</v>
      </c>
      <c r="BO70" s="372" t="s">
        <v>430</v>
      </c>
      <c r="BP70" s="430" t="s">
        <v>430</v>
      </c>
      <c r="BQ70" s="468"/>
      <c r="BR70" s="354" t="s">
        <v>476</v>
      </c>
    </row>
    <row r="71" spans="1:70" s="428" customFormat="1" x14ac:dyDescent="0.25">
      <c r="A71" s="345" t="s">
        <v>6708</v>
      </c>
      <c r="B71" s="374"/>
      <c r="C71" s="719">
        <v>44098</v>
      </c>
      <c r="D71" s="373"/>
      <c r="E71" s="346">
        <v>2397.2199999999998</v>
      </c>
      <c r="F71" s="373"/>
      <c r="G71" s="347">
        <v>24.986599999999999</v>
      </c>
      <c r="H71" s="374"/>
      <c r="I71" s="348">
        <v>-1.5592999999999999</v>
      </c>
      <c r="J71" s="348">
        <v>-2.4780000000000002</v>
      </c>
      <c r="K71" s="348">
        <v>-2.7978000000000001</v>
      </c>
      <c r="L71" s="348">
        <v>7.7324000000000002</v>
      </c>
      <c r="M71" s="348">
        <v>7.8826999999999998</v>
      </c>
      <c r="N71" s="350">
        <v>24.9511</v>
      </c>
      <c r="O71" s="348">
        <v>20.810600000000001</v>
      </c>
      <c r="P71" s="348">
        <v>22.2575</v>
      </c>
      <c r="Q71" s="348">
        <v>14.2242</v>
      </c>
      <c r="R71" s="348" t="s">
        <v>430</v>
      </c>
      <c r="S71" s="348">
        <v>10.9564</v>
      </c>
      <c r="T71" s="348">
        <v>7.0122</v>
      </c>
      <c r="U71" s="348">
        <v>11.820399999999999</v>
      </c>
      <c r="V71" s="348">
        <v>21.301200000000001</v>
      </c>
      <c r="W71" s="348">
        <v>-2.3437999999999999</v>
      </c>
      <c r="X71" s="348">
        <v>17.2712</v>
      </c>
      <c r="Y71" s="374"/>
      <c r="Z71" s="346">
        <v>15</v>
      </c>
      <c r="AA71" s="346">
        <v>38</v>
      </c>
      <c r="AB71" s="346">
        <v>39</v>
      </c>
      <c r="AC71" s="346">
        <v>39</v>
      </c>
      <c r="AD71" s="346">
        <v>42</v>
      </c>
      <c r="AE71" s="346">
        <v>38</v>
      </c>
      <c r="AF71" s="346">
        <v>36</v>
      </c>
      <c r="AG71" s="346">
        <v>30</v>
      </c>
      <c r="AH71" s="346">
        <v>14</v>
      </c>
      <c r="AI71" s="346" t="s">
        <v>430</v>
      </c>
      <c r="AJ71" s="346">
        <v>33</v>
      </c>
      <c r="AK71" s="346">
        <v>42</v>
      </c>
      <c r="AL71" s="346">
        <v>37</v>
      </c>
      <c r="AM71" s="346">
        <v>39</v>
      </c>
      <c r="AN71" s="346">
        <v>22</v>
      </c>
      <c r="AO71" s="373"/>
      <c r="AP71" s="348" t="s">
        <v>430</v>
      </c>
      <c r="AQ71" s="348" t="s">
        <v>430</v>
      </c>
      <c r="AR71" s="348">
        <v>19.63</v>
      </c>
      <c r="AS71" s="348">
        <v>22.18</v>
      </c>
      <c r="AT71" s="348">
        <v>17.260000000000002</v>
      </c>
      <c r="AU71" s="351"/>
      <c r="AV71" s="346" t="s">
        <v>430</v>
      </c>
      <c r="AW71" s="346" t="s">
        <v>430</v>
      </c>
      <c r="AX71" s="346">
        <v>20</v>
      </c>
      <c r="AY71" s="346">
        <v>35</v>
      </c>
      <c r="AZ71" s="346">
        <v>40</v>
      </c>
      <c r="BA71" s="374"/>
      <c r="BB71" s="348">
        <v>12.3949198626699</v>
      </c>
      <c r="BC71" s="348">
        <v>0</v>
      </c>
      <c r="BD71" s="348">
        <v>0.106281615175588</v>
      </c>
      <c r="BE71" s="375" t="s">
        <v>430</v>
      </c>
      <c r="BF71" s="374"/>
      <c r="BG71" s="372" t="s">
        <v>430</v>
      </c>
      <c r="BH71" s="373" t="s">
        <v>430</v>
      </c>
      <c r="BI71" s="348" t="s">
        <v>430</v>
      </c>
      <c r="BJ71" s="348" t="s">
        <v>430</v>
      </c>
      <c r="BK71" s="350"/>
      <c r="BL71" s="350" t="s">
        <v>6574</v>
      </c>
      <c r="BM71" s="372" t="s">
        <v>6575</v>
      </c>
      <c r="BN71" s="372" t="s">
        <v>430</v>
      </c>
      <c r="BO71" s="372" t="s">
        <v>430</v>
      </c>
      <c r="BP71" s="430" t="s">
        <v>430</v>
      </c>
      <c r="BQ71" s="468"/>
      <c r="BR71" s="354" t="s">
        <v>436</v>
      </c>
    </row>
    <row r="72" spans="1:70" s="428" customFormat="1" x14ac:dyDescent="0.25">
      <c r="A72" s="345" t="s">
        <v>6709</v>
      </c>
      <c r="B72" s="374"/>
      <c r="C72" s="719">
        <v>41275</v>
      </c>
      <c r="D72" s="373"/>
      <c r="E72" s="346">
        <v>1800.5</v>
      </c>
      <c r="F72" s="373"/>
      <c r="G72" s="347">
        <v>60.56</v>
      </c>
      <c r="H72" s="374"/>
      <c r="I72" s="348">
        <v>-4.0709999999999997</v>
      </c>
      <c r="J72" s="348">
        <v>-0.96479999999999999</v>
      </c>
      <c r="K72" s="348">
        <v>1.4235</v>
      </c>
      <c r="L72" s="348">
        <v>21.3871</v>
      </c>
      <c r="M72" s="348">
        <v>13.3446</v>
      </c>
      <c r="N72" s="350">
        <v>24.8917</v>
      </c>
      <c r="O72" s="348">
        <v>13.4612</v>
      </c>
      <c r="P72" s="348">
        <v>20.181699999999999</v>
      </c>
      <c r="Q72" s="348">
        <v>9.0502000000000002</v>
      </c>
      <c r="R72" s="348">
        <v>15.615600000000001</v>
      </c>
      <c r="S72" s="348">
        <v>23.4407</v>
      </c>
      <c r="T72" s="348">
        <v>14.328900000000001</v>
      </c>
      <c r="U72" s="348">
        <v>11.200900000000001</v>
      </c>
      <c r="V72" s="348">
        <v>21.241199999999999</v>
      </c>
      <c r="W72" s="348">
        <v>-0.63990000000000002</v>
      </c>
      <c r="X72" s="348">
        <v>11.387</v>
      </c>
      <c r="Y72" s="374"/>
      <c r="Z72" s="346">
        <v>29</v>
      </c>
      <c r="AA72" s="346">
        <v>16</v>
      </c>
      <c r="AB72" s="346">
        <v>8</v>
      </c>
      <c r="AC72" s="346">
        <v>14</v>
      </c>
      <c r="AD72" s="346">
        <v>34</v>
      </c>
      <c r="AE72" s="346">
        <v>39</v>
      </c>
      <c r="AF72" s="346">
        <v>48</v>
      </c>
      <c r="AG72" s="346">
        <v>34</v>
      </c>
      <c r="AH72" s="346">
        <v>26</v>
      </c>
      <c r="AI72" s="346">
        <v>4</v>
      </c>
      <c r="AJ72" s="346">
        <v>14</v>
      </c>
      <c r="AK72" s="346">
        <v>31</v>
      </c>
      <c r="AL72" s="346">
        <v>40</v>
      </c>
      <c r="AM72" s="346">
        <v>40</v>
      </c>
      <c r="AN72" s="346">
        <v>11</v>
      </c>
      <c r="AO72" s="373"/>
      <c r="AP72" s="348">
        <v>16.489999999999998</v>
      </c>
      <c r="AQ72" s="348">
        <v>15.76</v>
      </c>
      <c r="AR72" s="348">
        <v>17.53</v>
      </c>
      <c r="AS72" s="348">
        <v>19.399999999999999</v>
      </c>
      <c r="AT72" s="348">
        <v>28.68</v>
      </c>
      <c r="AU72" s="351"/>
      <c r="AV72" s="346">
        <v>7</v>
      </c>
      <c r="AW72" s="346">
        <v>16</v>
      </c>
      <c r="AX72" s="346">
        <v>25</v>
      </c>
      <c r="AY72" s="346">
        <v>39</v>
      </c>
      <c r="AZ72" s="346">
        <v>30</v>
      </c>
      <c r="BA72" s="374"/>
      <c r="BB72" s="348">
        <v>16.818105088048799</v>
      </c>
      <c r="BC72" s="348">
        <v>0</v>
      </c>
      <c r="BD72" s="348">
        <v>7.8610463712114206E-2</v>
      </c>
      <c r="BE72" s="375" t="s">
        <v>430</v>
      </c>
      <c r="BF72" s="374"/>
      <c r="BG72" s="372" t="s">
        <v>430</v>
      </c>
      <c r="BH72" s="373" t="s">
        <v>430</v>
      </c>
      <c r="BI72" s="348" t="s">
        <v>430</v>
      </c>
      <c r="BJ72" s="348" t="s">
        <v>430</v>
      </c>
      <c r="BK72" s="350"/>
      <c r="BL72" s="350" t="s">
        <v>6577</v>
      </c>
      <c r="BM72" s="372" t="s">
        <v>6578</v>
      </c>
      <c r="BN72" s="372" t="s">
        <v>430</v>
      </c>
      <c r="BO72" s="372" t="s">
        <v>430</v>
      </c>
      <c r="BP72" s="430" t="s">
        <v>430</v>
      </c>
      <c r="BQ72" s="468"/>
      <c r="BR72" s="354" t="s">
        <v>602</v>
      </c>
    </row>
    <row r="73" spans="1:70" s="428" customFormat="1" ht="11" x14ac:dyDescent="0.3">
      <c r="A73" s="841" t="s">
        <v>6710</v>
      </c>
      <c r="B73" s="847"/>
      <c r="C73" s="843">
        <v>41278</v>
      </c>
      <c r="D73" s="842"/>
      <c r="E73" s="844">
        <v>1834.72</v>
      </c>
      <c r="F73" s="842"/>
      <c r="G73" s="845">
        <v>44.405000000000001</v>
      </c>
      <c r="H73" s="847"/>
      <c r="I73" s="846">
        <v>-4.0099</v>
      </c>
      <c r="J73" s="846">
        <v>-2.2885</v>
      </c>
      <c r="K73" s="846">
        <v>2.1579999999999999</v>
      </c>
      <c r="L73" s="846">
        <v>25.9038</v>
      </c>
      <c r="M73" s="846">
        <v>34.2149</v>
      </c>
      <c r="N73" s="848">
        <v>64.505600000000001</v>
      </c>
      <c r="O73" s="846">
        <v>35.539700000000003</v>
      </c>
      <c r="P73" s="846">
        <v>28.144600000000001</v>
      </c>
      <c r="Q73" s="846">
        <v>11.7912</v>
      </c>
      <c r="R73" s="846">
        <v>13.039</v>
      </c>
      <c r="S73" s="846">
        <v>26.567699999999999</v>
      </c>
      <c r="T73" s="846">
        <v>32.742400000000004</v>
      </c>
      <c r="U73" s="846">
        <v>38.566400000000002</v>
      </c>
      <c r="V73" s="846">
        <v>61.766800000000003</v>
      </c>
      <c r="W73" s="846">
        <v>-2.0752000000000002</v>
      </c>
      <c r="X73" s="846">
        <v>9.952</v>
      </c>
      <c r="Y73" s="847"/>
      <c r="Z73" s="844">
        <v>28</v>
      </c>
      <c r="AA73" s="844">
        <v>32</v>
      </c>
      <c r="AB73" s="844">
        <v>4</v>
      </c>
      <c r="AC73" s="844">
        <v>5</v>
      </c>
      <c r="AD73" s="844">
        <v>4</v>
      </c>
      <c r="AE73" s="844">
        <v>7</v>
      </c>
      <c r="AF73" s="844">
        <v>10</v>
      </c>
      <c r="AG73" s="844">
        <v>17</v>
      </c>
      <c r="AH73" s="844">
        <v>19</v>
      </c>
      <c r="AI73" s="844">
        <v>12</v>
      </c>
      <c r="AJ73" s="844">
        <v>8</v>
      </c>
      <c r="AK73" s="844">
        <v>4</v>
      </c>
      <c r="AL73" s="844">
        <v>6</v>
      </c>
      <c r="AM73" s="844">
        <v>7</v>
      </c>
      <c r="AN73" s="844">
        <v>19</v>
      </c>
      <c r="AO73" s="842"/>
      <c r="AP73" s="846">
        <v>15.61</v>
      </c>
      <c r="AQ73" s="846">
        <v>19.440000000000001</v>
      </c>
      <c r="AR73" s="846">
        <v>25.35</v>
      </c>
      <c r="AS73" s="846">
        <v>38.92</v>
      </c>
      <c r="AT73" s="846">
        <v>65.540000000000006</v>
      </c>
      <c r="AU73" s="849"/>
      <c r="AV73" s="844">
        <v>10</v>
      </c>
      <c r="AW73" s="844">
        <v>8</v>
      </c>
      <c r="AX73" s="844">
        <v>9</v>
      </c>
      <c r="AY73" s="844">
        <v>6</v>
      </c>
      <c r="AZ73" s="844">
        <v>4</v>
      </c>
      <c r="BA73" s="847"/>
      <c r="BB73" s="846">
        <v>14.584259779813101</v>
      </c>
      <c r="BC73" s="846">
        <v>0</v>
      </c>
      <c r="BD73" s="846">
        <v>0.11952147894830201</v>
      </c>
      <c r="BE73" s="852" t="s">
        <v>430</v>
      </c>
      <c r="BF73" s="847"/>
      <c r="BG73" s="855" t="s">
        <v>430</v>
      </c>
      <c r="BH73" s="842" t="s">
        <v>430</v>
      </c>
      <c r="BI73" s="846" t="s">
        <v>430</v>
      </c>
      <c r="BJ73" s="846" t="s">
        <v>430</v>
      </c>
      <c r="BK73" s="848"/>
      <c r="BL73" s="848" t="s">
        <v>6580</v>
      </c>
      <c r="BM73" s="855" t="s">
        <v>6581</v>
      </c>
      <c r="BN73" s="855" t="s">
        <v>430</v>
      </c>
      <c r="BO73" s="855" t="s">
        <v>430</v>
      </c>
      <c r="BP73" s="907" t="s">
        <v>430</v>
      </c>
      <c r="BQ73" s="854"/>
      <c r="BR73" s="856" t="s">
        <v>443</v>
      </c>
    </row>
    <row r="74" spans="1:70" s="428" customFormat="1" x14ac:dyDescent="0.25">
      <c r="A74" s="345" t="s">
        <v>6711</v>
      </c>
      <c r="B74" s="374"/>
      <c r="C74" s="719">
        <v>44475</v>
      </c>
      <c r="D74" s="373"/>
      <c r="E74" s="346">
        <v>1673.57</v>
      </c>
      <c r="F74" s="373"/>
      <c r="G74" s="347">
        <v>21.042000000000002</v>
      </c>
      <c r="H74" s="374"/>
      <c r="I74" s="348">
        <v>-1.0532999999999999</v>
      </c>
      <c r="J74" s="348">
        <v>-1.8013999999999999</v>
      </c>
      <c r="K74" s="348">
        <v>-2.0891999999999999</v>
      </c>
      <c r="L74" s="348">
        <v>12.379799999999999</v>
      </c>
      <c r="M74" s="348">
        <v>13.446199999999999</v>
      </c>
      <c r="N74" s="350">
        <v>34.8414</v>
      </c>
      <c r="O74" s="348">
        <v>25.0623</v>
      </c>
      <c r="P74" s="348">
        <v>24.7225</v>
      </c>
      <c r="Q74" s="348" t="s">
        <v>430</v>
      </c>
      <c r="R74" s="348" t="s">
        <v>430</v>
      </c>
      <c r="S74" s="348">
        <v>13.611599999999999</v>
      </c>
      <c r="T74" s="348">
        <v>13.2325</v>
      </c>
      <c r="U74" s="348">
        <v>19.224900000000002</v>
      </c>
      <c r="V74" s="348">
        <v>32.472900000000003</v>
      </c>
      <c r="W74" s="348">
        <v>-2.5518000000000001</v>
      </c>
      <c r="X74" s="348">
        <v>17.090699999999998</v>
      </c>
      <c r="Y74" s="374"/>
      <c r="Z74" s="346">
        <v>12</v>
      </c>
      <c r="AA74" s="346">
        <v>24</v>
      </c>
      <c r="AB74" s="346">
        <v>33</v>
      </c>
      <c r="AC74" s="346">
        <v>29</v>
      </c>
      <c r="AD74" s="346">
        <v>33</v>
      </c>
      <c r="AE74" s="346">
        <v>26</v>
      </c>
      <c r="AF74" s="346">
        <v>27</v>
      </c>
      <c r="AG74" s="346">
        <v>22</v>
      </c>
      <c r="AH74" s="346" t="s">
        <v>430</v>
      </c>
      <c r="AI74" s="346" t="s">
        <v>430</v>
      </c>
      <c r="AJ74" s="346">
        <v>28</v>
      </c>
      <c r="AK74" s="346">
        <v>32</v>
      </c>
      <c r="AL74" s="346">
        <v>28</v>
      </c>
      <c r="AM74" s="346">
        <v>26</v>
      </c>
      <c r="AN74" s="346">
        <v>26</v>
      </c>
      <c r="AO74" s="373"/>
      <c r="AP74" s="348" t="s">
        <v>430</v>
      </c>
      <c r="AQ74" s="348" t="s">
        <v>430</v>
      </c>
      <c r="AR74" s="348" t="s">
        <v>430</v>
      </c>
      <c r="AS74" s="348">
        <v>27.06</v>
      </c>
      <c r="AT74" s="348">
        <v>30.23</v>
      </c>
      <c r="AU74" s="351"/>
      <c r="AV74" s="346" t="s">
        <v>430</v>
      </c>
      <c r="AW74" s="346" t="s">
        <v>430</v>
      </c>
      <c r="AX74" s="346" t="s">
        <v>430</v>
      </c>
      <c r="AY74" s="346">
        <v>25</v>
      </c>
      <c r="AZ74" s="346">
        <v>27</v>
      </c>
      <c r="BA74" s="374"/>
      <c r="BB74" s="348">
        <v>11.806009827335499</v>
      </c>
      <c r="BC74" s="348">
        <v>0</v>
      </c>
      <c r="BD74" s="348">
        <v>0.12436047468429599</v>
      </c>
      <c r="BE74" s="375" t="s">
        <v>430</v>
      </c>
      <c r="BF74" s="374"/>
      <c r="BG74" s="372" t="s">
        <v>430</v>
      </c>
      <c r="BH74" s="373" t="s">
        <v>430</v>
      </c>
      <c r="BI74" s="348" t="s">
        <v>430</v>
      </c>
      <c r="BJ74" s="348" t="s">
        <v>430</v>
      </c>
      <c r="BK74" s="350"/>
      <c r="BL74" s="350" t="s">
        <v>6583</v>
      </c>
      <c r="BM74" s="372" t="s">
        <v>5164</v>
      </c>
      <c r="BN74" s="372" t="s">
        <v>430</v>
      </c>
      <c r="BO74" s="372" t="s">
        <v>430</v>
      </c>
      <c r="BP74" s="430" t="s">
        <v>430</v>
      </c>
      <c r="BQ74" s="468"/>
      <c r="BR74" s="354" t="s">
        <v>463</v>
      </c>
    </row>
    <row r="75" spans="1:70" s="428" customFormat="1" x14ac:dyDescent="0.25">
      <c r="A75" s="345" t="s">
        <v>6712</v>
      </c>
      <c r="B75" s="374"/>
      <c r="C75" s="719">
        <v>41276</v>
      </c>
      <c r="D75" s="373"/>
      <c r="E75" s="346">
        <v>1551.48</v>
      </c>
      <c r="F75" s="373"/>
      <c r="G75" s="347">
        <v>57.301900000000003</v>
      </c>
      <c r="H75" s="374"/>
      <c r="I75" s="348" t="s">
        <v>430</v>
      </c>
      <c r="J75" s="348">
        <v>-6.5441000000000003</v>
      </c>
      <c r="K75" s="348">
        <v>-4.7366999999999999</v>
      </c>
      <c r="L75" s="348">
        <v>1.4500000000000001E-2</v>
      </c>
      <c r="M75" s="348">
        <v>-2.4014000000000002</v>
      </c>
      <c r="N75" s="350">
        <v>70.824700000000007</v>
      </c>
      <c r="O75" s="348">
        <v>69.201999999999998</v>
      </c>
      <c r="P75" s="348">
        <v>48.657699999999998</v>
      </c>
      <c r="Q75" s="348">
        <v>24.839300000000001</v>
      </c>
      <c r="R75" s="348">
        <v>14.959199999999999</v>
      </c>
      <c r="S75" s="348">
        <v>-8.0302000000000007</v>
      </c>
      <c r="T75" s="348">
        <v>0.27300000000000002</v>
      </c>
      <c r="U75" s="348">
        <v>19.725899999999999</v>
      </c>
      <c r="V75" s="348">
        <v>79.258300000000006</v>
      </c>
      <c r="W75" s="348">
        <v>-7.2453000000000003</v>
      </c>
      <c r="X75" s="348">
        <v>8.8039000000000005</v>
      </c>
      <c r="Y75" s="374"/>
      <c r="Z75" s="346" t="s">
        <v>430</v>
      </c>
      <c r="AA75" s="346">
        <v>51</v>
      </c>
      <c r="AB75" s="346">
        <v>47</v>
      </c>
      <c r="AC75" s="346">
        <v>48</v>
      </c>
      <c r="AD75" s="346">
        <v>49</v>
      </c>
      <c r="AE75" s="346">
        <v>5</v>
      </c>
      <c r="AF75" s="346">
        <v>1</v>
      </c>
      <c r="AG75" s="346">
        <v>1</v>
      </c>
      <c r="AH75" s="346">
        <v>1</v>
      </c>
      <c r="AI75" s="346">
        <v>5</v>
      </c>
      <c r="AJ75" s="346">
        <v>50</v>
      </c>
      <c r="AK75" s="346">
        <v>49</v>
      </c>
      <c r="AL75" s="346">
        <v>27</v>
      </c>
      <c r="AM75" s="346">
        <v>3</v>
      </c>
      <c r="AN75" s="346">
        <v>49</v>
      </c>
      <c r="AO75" s="373"/>
      <c r="AP75" s="348">
        <v>23.41</v>
      </c>
      <c r="AQ75" s="348">
        <v>30</v>
      </c>
      <c r="AR75" s="348">
        <v>41.69</v>
      </c>
      <c r="AS75" s="348">
        <v>62.06</v>
      </c>
      <c r="AT75" s="348">
        <v>25.62</v>
      </c>
      <c r="AU75" s="351"/>
      <c r="AV75" s="346">
        <v>1</v>
      </c>
      <c r="AW75" s="346">
        <v>1</v>
      </c>
      <c r="AX75" s="346">
        <v>1</v>
      </c>
      <c r="AY75" s="346">
        <v>1</v>
      </c>
      <c r="AZ75" s="346">
        <v>34</v>
      </c>
      <c r="BA75" s="374"/>
      <c r="BB75" s="348">
        <v>33.268634898521498</v>
      </c>
      <c r="BC75" s="348">
        <v>0</v>
      </c>
      <c r="BD75" s="348">
        <v>9.3184409652410594E-2</v>
      </c>
      <c r="BE75" s="375" t="s">
        <v>430</v>
      </c>
      <c r="BF75" s="374"/>
      <c r="BG75" s="372" t="s">
        <v>430</v>
      </c>
      <c r="BH75" s="373" t="s">
        <v>430</v>
      </c>
      <c r="BI75" s="348" t="s">
        <v>430</v>
      </c>
      <c r="BJ75" s="348" t="s">
        <v>430</v>
      </c>
      <c r="BK75" s="350"/>
      <c r="BL75" s="350" t="s">
        <v>6585</v>
      </c>
      <c r="BM75" s="372" t="s">
        <v>6586</v>
      </c>
      <c r="BN75" s="372" t="s">
        <v>430</v>
      </c>
      <c r="BO75" s="372" t="s">
        <v>430</v>
      </c>
      <c r="BP75" s="430" t="s">
        <v>430</v>
      </c>
      <c r="BQ75" s="468"/>
      <c r="BR75" s="354" t="s">
        <v>554</v>
      </c>
    </row>
    <row r="76" spans="1:70" s="428" customFormat="1" x14ac:dyDescent="0.25">
      <c r="A76" s="345" t="s">
        <v>6713</v>
      </c>
      <c r="B76" s="374"/>
      <c r="C76" s="719">
        <v>41275</v>
      </c>
      <c r="D76" s="373"/>
      <c r="E76" s="346">
        <v>1487.05</v>
      </c>
      <c r="F76" s="373"/>
      <c r="G76" s="347">
        <v>27.95</v>
      </c>
      <c r="H76" s="374"/>
      <c r="I76" s="348">
        <v>-4.7375999999999996</v>
      </c>
      <c r="J76" s="348">
        <v>-2.3410000000000002</v>
      </c>
      <c r="K76" s="348">
        <v>-7.1499999999999994E-2</v>
      </c>
      <c r="L76" s="348">
        <v>22.857099999999999</v>
      </c>
      <c r="M76" s="348">
        <v>34.828800000000001</v>
      </c>
      <c r="N76" s="350">
        <v>52.316099999999999</v>
      </c>
      <c r="O76" s="348">
        <v>30.2942</v>
      </c>
      <c r="P76" s="348">
        <v>29.975300000000001</v>
      </c>
      <c r="Q76" s="348">
        <v>5.2282999999999999</v>
      </c>
      <c r="R76" s="348">
        <v>8.8269000000000002</v>
      </c>
      <c r="S76" s="348">
        <v>24.554400000000001</v>
      </c>
      <c r="T76" s="348">
        <v>33.285600000000002</v>
      </c>
      <c r="U76" s="348">
        <v>34.828800000000001</v>
      </c>
      <c r="V76" s="348">
        <v>47.883600000000001</v>
      </c>
      <c r="W76" s="348">
        <v>-3.4209000000000001</v>
      </c>
      <c r="X76" s="348">
        <v>7.9779999999999998</v>
      </c>
      <c r="Y76" s="374"/>
      <c r="Z76" s="346">
        <v>32</v>
      </c>
      <c r="AA76" s="346">
        <v>35</v>
      </c>
      <c r="AB76" s="346">
        <v>16</v>
      </c>
      <c r="AC76" s="346">
        <v>10</v>
      </c>
      <c r="AD76" s="346">
        <v>3</v>
      </c>
      <c r="AE76" s="346">
        <v>12</v>
      </c>
      <c r="AF76" s="346">
        <v>15</v>
      </c>
      <c r="AG76" s="346">
        <v>11</v>
      </c>
      <c r="AH76" s="346">
        <v>28</v>
      </c>
      <c r="AI76" s="346">
        <v>21</v>
      </c>
      <c r="AJ76" s="346">
        <v>13</v>
      </c>
      <c r="AK76" s="346">
        <v>3</v>
      </c>
      <c r="AL76" s="346">
        <v>8</v>
      </c>
      <c r="AM76" s="346">
        <v>13</v>
      </c>
      <c r="AN76" s="346">
        <v>35</v>
      </c>
      <c r="AO76" s="373"/>
      <c r="AP76" s="348">
        <v>11.82</v>
      </c>
      <c r="AQ76" s="348">
        <v>15.71</v>
      </c>
      <c r="AR76" s="348">
        <v>22.89</v>
      </c>
      <c r="AS76" s="348">
        <v>35.29</v>
      </c>
      <c r="AT76" s="348">
        <v>55.89</v>
      </c>
      <c r="AU76" s="351"/>
      <c r="AV76" s="346">
        <v>19</v>
      </c>
      <c r="AW76" s="346">
        <v>18</v>
      </c>
      <c r="AX76" s="346">
        <v>14</v>
      </c>
      <c r="AY76" s="346">
        <v>14</v>
      </c>
      <c r="AZ76" s="346">
        <v>7</v>
      </c>
      <c r="BA76" s="374"/>
      <c r="BB76" s="348">
        <v>16.641728682501899</v>
      </c>
      <c r="BC76" s="348">
        <v>0</v>
      </c>
      <c r="BD76" s="348">
        <v>0.11522650987774601</v>
      </c>
      <c r="BE76" s="375" t="s">
        <v>430</v>
      </c>
      <c r="BF76" s="374"/>
      <c r="BG76" s="372" t="s">
        <v>430</v>
      </c>
      <c r="BH76" s="373" t="s">
        <v>430</v>
      </c>
      <c r="BI76" s="348" t="s">
        <v>430</v>
      </c>
      <c r="BJ76" s="348" t="s">
        <v>430</v>
      </c>
      <c r="BK76" s="350"/>
      <c r="BL76" s="350" t="s">
        <v>6588</v>
      </c>
      <c r="BM76" s="372" t="s">
        <v>6589</v>
      </c>
      <c r="BN76" s="372" t="s">
        <v>430</v>
      </c>
      <c r="BO76" s="372" t="s">
        <v>430</v>
      </c>
      <c r="BP76" s="430" t="s">
        <v>430</v>
      </c>
      <c r="BQ76" s="468"/>
      <c r="BR76" s="354" t="s">
        <v>602</v>
      </c>
    </row>
    <row r="77" spans="1:70" s="428" customFormat="1" x14ac:dyDescent="0.25">
      <c r="A77" s="345" t="s">
        <v>6714</v>
      </c>
      <c r="B77" s="374"/>
      <c r="C77" s="719">
        <v>44606</v>
      </c>
      <c r="D77" s="373"/>
      <c r="E77" s="346">
        <v>5237</v>
      </c>
      <c r="F77" s="373"/>
      <c r="G77" s="347">
        <v>22.683399999999999</v>
      </c>
      <c r="H77" s="374"/>
      <c r="I77" s="348" t="s">
        <v>430</v>
      </c>
      <c r="J77" s="348">
        <v>0.25629999999999997</v>
      </c>
      <c r="K77" s="348">
        <v>2.0634999999999999</v>
      </c>
      <c r="L77" s="348">
        <v>19.818899999999999</v>
      </c>
      <c r="M77" s="348">
        <v>17.571400000000001</v>
      </c>
      <c r="N77" s="350">
        <v>40.934199999999997</v>
      </c>
      <c r="O77" s="348">
        <v>25.570900000000002</v>
      </c>
      <c r="P77" s="348">
        <v>28.372800000000002</v>
      </c>
      <c r="Q77" s="348" t="s">
        <v>430</v>
      </c>
      <c r="R77" s="348" t="s">
        <v>430</v>
      </c>
      <c r="S77" s="348">
        <v>22.127099999999999</v>
      </c>
      <c r="T77" s="348">
        <v>17.8536</v>
      </c>
      <c r="U77" s="348">
        <v>20.300599999999999</v>
      </c>
      <c r="V77" s="348">
        <v>36.7483</v>
      </c>
      <c r="W77" s="348">
        <v>-0.35670000000000002</v>
      </c>
      <c r="X77" s="348">
        <v>20.700099999999999</v>
      </c>
      <c r="Y77" s="374"/>
      <c r="Z77" s="346" t="s">
        <v>430</v>
      </c>
      <c r="AA77" s="346">
        <v>5</v>
      </c>
      <c r="AB77" s="346">
        <v>5</v>
      </c>
      <c r="AC77" s="346">
        <v>17</v>
      </c>
      <c r="AD77" s="346">
        <v>20</v>
      </c>
      <c r="AE77" s="346">
        <v>22</v>
      </c>
      <c r="AF77" s="346">
        <v>26</v>
      </c>
      <c r="AG77" s="346">
        <v>15</v>
      </c>
      <c r="AH77" s="346" t="s">
        <v>430</v>
      </c>
      <c r="AI77" s="346" t="s">
        <v>430</v>
      </c>
      <c r="AJ77" s="346">
        <v>16</v>
      </c>
      <c r="AK77" s="346">
        <v>20</v>
      </c>
      <c r="AL77" s="346">
        <v>26</v>
      </c>
      <c r="AM77" s="346">
        <v>21</v>
      </c>
      <c r="AN77" s="346">
        <v>8</v>
      </c>
      <c r="AO77" s="373"/>
      <c r="AP77" s="348" t="s">
        <v>430</v>
      </c>
      <c r="AQ77" s="348" t="s">
        <v>430</v>
      </c>
      <c r="AR77" s="348" t="s">
        <v>430</v>
      </c>
      <c r="AS77" s="348">
        <v>30.59</v>
      </c>
      <c r="AT77" s="348">
        <v>38.83</v>
      </c>
      <c r="AU77" s="351"/>
      <c r="AV77" s="346" t="s">
        <v>430</v>
      </c>
      <c r="AW77" s="346" t="s">
        <v>430</v>
      </c>
      <c r="AX77" s="346" t="s">
        <v>430</v>
      </c>
      <c r="AY77" s="346">
        <v>21</v>
      </c>
      <c r="AZ77" s="346">
        <v>19</v>
      </c>
      <c r="BA77" s="374"/>
      <c r="BB77" s="348">
        <v>15.2841891549799</v>
      </c>
      <c r="BC77" s="348">
        <v>0</v>
      </c>
      <c r="BD77" s="348">
        <v>0.125803587191085</v>
      </c>
      <c r="BE77" s="375" t="s">
        <v>430</v>
      </c>
      <c r="BF77" s="374"/>
      <c r="BG77" s="372" t="s">
        <v>430</v>
      </c>
      <c r="BH77" s="373" t="s">
        <v>430</v>
      </c>
      <c r="BI77" s="348" t="s">
        <v>430</v>
      </c>
      <c r="BJ77" s="348" t="s">
        <v>430</v>
      </c>
      <c r="BK77" s="350"/>
      <c r="BL77" s="350" t="s">
        <v>6591</v>
      </c>
      <c r="BM77" s="372" t="s">
        <v>6592</v>
      </c>
      <c r="BN77" s="372" t="s">
        <v>430</v>
      </c>
      <c r="BO77" s="372" t="s">
        <v>430</v>
      </c>
      <c r="BP77" s="430" t="s">
        <v>430</v>
      </c>
      <c r="BQ77" s="468"/>
      <c r="BR77" s="354" t="s">
        <v>554</v>
      </c>
    </row>
    <row r="78" spans="1:70" s="428" customFormat="1" x14ac:dyDescent="0.25">
      <c r="A78" s="345" t="s">
        <v>6715</v>
      </c>
      <c r="B78" s="374"/>
      <c r="C78" s="719">
        <v>41277</v>
      </c>
      <c r="D78" s="373"/>
      <c r="E78" s="346">
        <v>1295.31</v>
      </c>
      <c r="F78" s="373"/>
      <c r="G78" s="347">
        <v>103.97499999999999</v>
      </c>
      <c r="H78" s="374"/>
      <c r="I78" s="348" t="s">
        <v>430</v>
      </c>
      <c r="J78" s="348">
        <v>-0.25380000000000003</v>
      </c>
      <c r="K78" s="348">
        <v>-0.63480000000000003</v>
      </c>
      <c r="L78" s="348">
        <v>19.0382</v>
      </c>
      <c r="M78" s="348">
        <v>23.565999999999999</v>
      </c>
      <c r="N78" s="350">
        <v>54.226999999999997</v>
      </c>
      <c r="O78" s="348">
        <v>33.041600000000003</v>
      </c>
      <c r="P78" s="348">
        <v>29.4588</v>
      </c>
      <c r="Q78" s="348">
        <v>19.865300000000001</v>
      </c>
      <c r="R78" s="348">
        <v>19.433499999999999</v>
      </c>
      <c r="S78" s="348">
        <v>23.4268</v>
      </c>
      <c r="T78" s="348">
        <v>22.954799999999999</v>
      </c>
      <c r="U78" s="348">
        <v>32.5486</v>
      </c>
      <c r="V78" s="348">
        <v>49.633600000000001</v>
      </c>
      <c r="W78" s="348">
        <v>-2.0194999999999999</v>
      </c>
      <c r="X78" s="348">
        <v>18.526700000000002</v>
      </c>
      <c r="Y78" s="374"/>
      <c r="Z78" s="346" t="s">
        <v>430</v>
      </c>
      <c r="AA78" s="346">
        <v>12</v>
      </c>
      <c r="AB78" s="346">
        <v>20</v>
      </c>
      <c r="AC78" s="346">
        <v>18</v>
      </c>
      <c r="AD78" s="346">
        <v>10</v>
      </c>
      <c r="AE78" s="346">
        <v>11</v>
      </c>
      <c r="AF78" s="346">
        <v>12</v>
      </c>
      <c r="AG78" s="346">
        <v>12</v>
      </c>
      <c r="AH78" s="346">
        <v>3</v>
      </c>
      <c r="AI78" s="346">
        <v>1</v>
      </c>
      <c r="AJ78" s="346">
        <v>15</v>
      </c>
      <c r="AK78" s="346">
        <v>11</v>
      </c>
      <c r="AL78" s="346">
        <v>10</v>
      </c>
      <c r="AM78" s="346">
        <v>12</v>
      </c>
      <c r="AN78" s="346">
        <v>18</v>
      </c>
      <c r="AO78" s="373"/>
      <c r="AP78" s="348">
        <v>21.35</v>
      </c>
      <c r="AQ78" s="348">
        <v>24.28</v>
      </c>
      <c r="AR78" s="348">
        <v>27.61</v>
      </c>
      <c r="AS78" s="348">
        <v>36.380000000000003</v>
      </c>
      <c r="AT78" s="348">
        <v>54.49</v>
      </c>
      <c r="AU78" s="351"/>
      <c r="AV78" s="346">
        <v>2</v>
      </c>
      <c r="AW78" s="346">
        <v>2</v>
      </c>
      <c r="AX78" s="346">
        <v>5</v>
      </c>
      <c r="AY78" s="346">
        <v>11</v>
      </c>
      <c r="AZ78" s="346">
        <v>10</v>
      </c>
      <c r="BA78" s="374"/>
      <c r="BB78" s="348">
        <v>15.3074093302056</v>
      </c>
      <c r="BC78" s="348">
        <v>0</v>
      </c>
      <c r="BD78" s="348">
        <v>0.119371380052766</v>
      </c>
      <c r="BE78" s="375" t="s">
        <v>430</v>
      </c>
      <c r="BF78" s="374"/>
      <c r="BG78" s="372" t="s">
        <v>430</v>
      </c>
      <c r="BH78" s="373" t="s">
        <v>430</v>
      </c>
      <c r="BI78" s="348" t="s">
        <v>430</v>
      </c>
      <c r="BJ78" s="348" t="s">
        <v>430</v>
      </c>
      <c r="BK78" s="350"/>
      <c r="BL78" s="350" t="s">
        <v>6594</v>
      </c>
      <c r="BM78" s="372" t="s">
        <v>6595</v>
      </c>
      <c r="BN78" s="372" t="s">
        <v>430</v>
      </c>
      <c r="BO78" s="372" t="s">
        <v>430</v>
      </c>
      <c r="BP78" s="430" t="s">
        <v>430</v>
      </c>
      <c r="BQ78" s="468"/>
      <c r="BR78" s="354" t="s">
        <v>554</v>
      </c>
    </row>
    <row r="79" spans="1:70" s="428" customFormat="1" x14ac:dyDescent="0.25">
      <c r="A79" s="345" t="s">
        <v>6716</v>
      </c>
      <c r="B79" s="374"/>
      <c r="C79" s="719">
        <v>44643</v>
      </c>
      <c r="D79" s="373"/>
      <c r="E79" s="346">
        <v>1249.8800000000001</v>
      </c>
      <c r="F79" s="373"/>
      <c r="G79" s="347">
        <v>24.793900000000001</v>
      </c>
      <c r="H79" s="374"/>
      <c r="I79" s="348">
        <v>-3.2395</v>
      </c>
      <c r="J79" s="348">
        <v>-1.9685999999999999</v>
      </c>
      <c r="K79" s="348">
        <v>-1.4758</v>
      </c>
      <c r="L79" s="348">
        <v>22.379200000000001</v>
      </c>
      <c r="M79" s="348">
        <v>21.238</v>
      </c>
      <c r="N79" s="350">
        <v>46.7346</v>
      </c>
      <c r="O79" s="348">
        <v>29.9848</v>
      </c>
      <c r="P79" s="348">
        <v>31.744299999999999</v>
      </c>
      <c r="Q79" s="348" t="s">
        <v>430</v>
      </c>
      <c r="R79" s="348" t="s">
        <v>430</v>
      </c>
      <c r="S79" s="348">
        <v>27.7088</v>
      </c>
      <c r="T79" s="348">
        <v>21.495200000000001</v>
      </c>
      <c r="U79" s="348">
        <v>27.053100000000001</v>
      </c>
      <c r="V79" s="348">
        <v>43.0486</v>
      </c>
      <c r="W79" s="348">
        <v>-3.5230999999999999</v>
      </c>
      <c r="X79" s="348">
        <v>23.789100000000001</v>
      </c>
      <c r="Y79" s="374"/>
      <c r="Z79" s="346">
        <v>24</v>
      </c>
      <c r="AA79" s="346">
        <v>28</v>
      </c>
      <c r="AB79" s="346">
        <v>26</v>
      </c>
      <c r="AC79" s="346">
        <v>13</v>
      </c>
      <c r="AD79" s="346">
        <v>17</v>
      </c>
      <c r="AE79" s="346">
        <v>18</v>
      </c>
      <c r="AF79" s="346">
        <v>18</v>
      </c>
      <c r="AG79" s="346">
        <v>6</v>
      </c>
      <c r="AH79" s="346" t="s">
        <v>430</v>
      </c>
      <c r="AI79" s="346" t="s">
        <v>430</v>
      </c>
      <c r="AJ79" s="346">
        <v>5</v>
      </c>
      <c r="AK79" s="346">
        <v>16</v>
      </c>
      <c r="AL79" s="346">
        <v>16</v>
      </c>
      <c r="AM79" s="346">
        <v>19</v>
      </c>
      <c r="AN79" s="346">
        <v>37</v>
      </c>
      <c r="AO79" s="373"/>
      <c r="AP79" s="348" t="s">
        <v>430</v>
      </c>
      <c r="AQ79" s="348" t="s">
        <v>430</v>
      </c>
      <c r="AR79" s="348" t="s">
        <v>430</v>
      </c>
      <c r="AS79" s="348">
        <v>35.19</v>
      </c>
      <c r="AT79" s="348">
        <v>47.64</v>
      </c>
      <c r="AU79" s="351"/>
      <c r="AV79" s="346" t="s">
        <v>430</v>
      </c>
      <c r="AW79" s="346" t="s">
        <v>430</v>
      </c>
      <c r="AX79" s="346" t="s">
        <v>430</v>
      </c>
      <c r="AY79" s="346">
        <v>17</v>
      </c>
      <c r="AZ79" s="346">
        <v>17</v>
      </c>
      <c r="BA79" s="374"/>
      <c r="BB79" s="348">
        <v>15.9228467860767</v>
      </c>
      <c r="BC79" s="348">
        <v>0</v>
      </c>
      <c r="BD79" s="348">
        <v>0.134050747791395</v>
      </c>
      <c r="BE79" s="375" t="s">
        <v>430</v>
      </c>
      <c r="BF79" s="374"/>
      <c r="BG79" s="372" t="s">
        <v>430</v>
      </c>
      <c r="BH79" s="373" t="s">
        <v>430</v>
      </c>
      <c r="BI79" s="348" t="s">
        <v>430</v>
      </c>
      <c r="BJ79" s="348" t="s">
        <v>430</v>
      </c>
      <c r="BK79" s="350"/>
      <c r="BL79" s="350" t="s">
        <v>6597</v>
      </c>
      <c r="BM79" s="372" t="s">
        <v>4988</v>
      </c>
      <c r="BN79" s="372" t="s">
        <v>430</v>
      </c>
      <c r="BO79" s="372" t="s">
        <v>430</v>
      </c>
      <c r="BP79" s="430" t="s">
        <v>430</v>
      </c>
      <c r="BQ79" s="468"/>
      <c r="BR79" s="354" t="s">
        <v>554</v>
      </c>
    </row>
    <row r="80" spans="1:70" s="428" customFormat="1" x14ac:dyDescent="0.25">
      <c r="A80" s="345" t="s">
        <v>6717</v>
      </c>
      <c r="B80" s="374"/>
      <c r="C80" s="719">
        <v>44277</v>
      </c>
      <c r="D80" s="373"/>
      <c r="E80" s="346">
        <v>1232.9100000000001</v>
      </c>
      <c r="F80" s="373"/>
      <c r="G80" s="347">
        <v>25.101400000000002</v>
      </c>
      <c r="H80" s="374"/>
      <c r="I80" s="348" t="s">
        <v>430</v>
      </c>
      <c r="J80" s="348">
        <v>-0.22850000000000001</v>
      </c>
      <c r="K80" s="348">
        <v>-2.1825999999999999</v>
      </c>
      <c r="L80" s="348">
        <v>11.4488</v>
      </c>
      <c r="M80" s="348">
        <v>13.5512</v>
      </c>
      <c r="N80" s="350">
        <v>40.313000000000002</v>
      </c>
      <c r="O80" s="348">
        <v>24.0886</v>
      </c>
      <c r="P80" s="348">
        <v>28.2195</v>
      </c>
      <c r="Q80" s="348">
        <v>17.794799999999999</v>
      </c>
      <c r="R80" s="348" t="s">
        <v>430</v>
      </c>
      <c r="S80" s="348">
        <v>11.8127</v>
      </c>
      <c r="T80" s="348">
        <v>14.9832</v>
      </c>
      <c r="U80" s="348">
        <v>21.8781</v>
      </c>
      <c r="V80" s="348">
        <v>35.180500000000002</v>
      </c>
      <c r="W80" s="348">
        <v>-2.5158</v>
      </c>
      <c r="X80" s="348">
        <v>19.1416</v>
      </c>
      <c r="Y80" s="374"/>
      <c r="Z80" s="346" t="s">
        <v>430</v>
      </c>
      <c r="AA80" s="346">
        <v>10</v>
      </c>
      <c r="AB80" s="346">
        <v>34</v>
      </c>
      <c r="AC80" s="346">
        <v>30</v>
      </c>
      <c r="AD80" s="346">
        <v>31</v>
      </c>
      <c r="AE80" s="346">
        <v>23</v>
      </c>
      <c r="AF80" s="346">
        <v>30</v>
      </c>
      <c r="AG80" s="346">
        <v>16</v>
      </c>
      <c r="AH80" s="346">
        <v>5</v>
      </c>
      <c r="AI80" s="346" t="s">
        <v>430</v>
      </c>
      <c r="AJ80" s="346">
        <v>30</v>
      </c>
      <c r="AK80" s="346">
        <v>28</v>
      </c>
      <c r="AL80" s="346">
        <v>22</v>
      </c>
      <c r="AM80" s="346">
        <v>22</v>
      </c>
      <c r="AN80" s="346">
        <v>25</v>
      </c>
      <c r="AO80" s="373"/>
      <c r="AP80" s="348" t="s">
        <v>430</v>
      </c>
      <c r="AQ80" s="348" t="s">
        <v>430</v>
      </c>
      <c r="AR80" s="348">
        <v>24.04</v>
      </c>
      <c r="AS80" s="348">
        <v>28.76</v>
      </c>
      <c r="AT80" s="348">
        <v>30.82</v>
      </c>
      <c r="AU80" s="351"/>
      <c r="AV80" s="346" t="s">
        <v>430</v>
      </c>
      <c r="AW80" s="346" t="s">
        <v>430</v>
      </c>
      <c r="AX80" s="346">
        <v>10</v>
      </c>
      <c r="AY80" s="346">
        <v>23</v>
      </c>
      <c r="AZ80" s="346">
        <v>25</v>
      </c>
      <c r="BA80" s="374"/>
      <c r="BB80" s="348">
        <v>13.851984431861601</v>
      </c>
      <c r="BC80" s="348">
        <v>0</v>
      </c>
      <c r="BD80" s="348">
        <v>0.131610367075264</v>
      </c>
      <c r="BE80" s="375" t="s">
        <v>430</v>
      </c>
      <c r="BF80" s="374"/>
      <c r="BG80" s="372" t="s">
        <v>430</v>
      </c>
      <c r="BH80" s="373" t="s">
        <v>430</v>
      </c>
      <c r="BI80" s="348" t="s">
        <v>430</v>
      </c>
      <c r="BJ80" s="348" t="s">
        <v>430</v>
      </c>
      <c r="BK80" s="350"/>
      <c r="BL80" s="350" t="s">
        <v>6599</v>
      </c>
      <c r="BM80" s="372" t="s">
        <v>6600</v>
      </c>
      <c r="BN80" s="372" t="s">
        <v>430</v>
      </c>
      <c r="BO80" s="372" t="s">
        <v>430</v>
      </c>
      <c r="BP80" s="430" t="s">
        <v>430</v>
      </c>
      <c r="BQ80" s="468"/>
      <c r="BR80" s="354" t="s">
        <v>443</v>
      </c>
    </row>
    <row r="81" spans="1:70" s="428" customFormat="1" x14ac:dyDescent="0.25">
      <c r="A81" s="345" t="s">
        <v>6718</v>
      </c>
      <c r="B81" s="374"/>
      <c r="C81" s="719">
        <v>44616</v>
      </c>
      <c r="D81" s="373"/>
      <c r="E81" s="346">
        <v>1053.77</v>
      </c>
      <c r="F81" s="373"/>
      <c r="G81" s="347">
        <v>21.868200000000002</v>
      </c>
      <c r="H81" s="374"/>
      <c r="I81" s="348">
        <v>-1.3123</v>
      </c>
      <c r="J81" s="348">
        <v>-1.6041000000000001</v>
      </c>
      <c r="K81" s="348">
        <v>-1.8404</v>
      </c>
      <c r="L81" s="348">
        <v>13.121499999999999</v>
      </c>
      <c r="M81" s="348">
        <v>13.476100000000001</v>
      </c>
      <c r="N81" s="350">
        <v>34.703699999999998</v>
      </c>
      <c r="O81" s="348">
        <v>24.647200000000002</v>
      </c>
      <c r="P81" s="348">
        <v>25.910299999999999</v>
      </c>
      <c r="Q81" s="348" t="s">
        <v>430</v>
      </c>
      <c r="R81" s="348" t="s">
        <v>430</v>
      </c>
      <c r="S81" s="348">
        <v>16.288</v>
      </c>
      <c r="T81" s="348">
        <v>14.360900000000001</v>
      </c>
      <c r="U81" s="348">
        <v>18.6709</v>
      </c>
      <c r="V81" s="348">
        <v>32.874400000000001</v>
      </c>
      <c r="W81" s="348">
        <v>-2.6244999999999998</v>
      </c>
      <c r="X81" s="348">
        <v>19.812200000000001</v>
      </c>
      <c r="Y81" s="374"/>
      <c r="Z81" s="346">
        <v>13</v>
      </c>
      <c r="AA81" s="346">
        <v>21</v>
      </c>
      <c r="AB81" s="346">
        <v>32</v>
      </c>
      <c r="AC81" s="346">
        <v>27</v>
      </c>
      <c r="AD81" s="346">
        <v>32</v>
      </c>
      <c r="AE81" s="346">
        <v>27</v>
      </c>
      <c r="AF81" s="346">
        <v>28</v>
      </c>
      <c r="AG81" s="346">
        <v>21</v>
      </c>
      <c r="AH81" s="346" t="s">
        <v>430</v>
      </c>
      <c r="AI81" s="346" t="s">
        <v>430</v>
      </c>
      <c r="AJ81" s="346">
        <v>23</v>
      </c>
      <c r="AK81" s="346">
        <v>30</v>
      </c>
      <c r="AL81" s="346">
        <v>30</v>
      </c>
      <c r="AM81" s="346">
        <v>25</v>
      </c>
      <c r="AN81" s="346">
        <v>27</v>
      </c>
      <c r="AO81" s="373"/>
      <c r="AP81" s="348" t="s">
        <v>430</v>
      </c>
      <c r="AQ81" s="348" t="s">
        <v>430</v>
      </c>
      <c r="AR81" s="348" t="s">
        <v>430</v>
      </c>
      <c r="AS81" s="348">
        <v>26.93</v>
      </c>
      <c r="AT81" s="348">
        <v>30.19</v>
      </c>
      <c r="AU81" s="351"/>
      <c r="AV81" s="346" t="s">
        <v>430</v>
      </c>
      <c r="AW81" s="346" t="s">
        <v>430</v>
      </c>
      <c r="AX81" s="346" t="s">
        <v>430</v>
      </c>
      <c r="AY81" s="346">
        <v>26</v>
      </c>
      <c r="AZ81" s="346">
        <v>28</v>
      </c>
      <c r="BA81" s="374"/>
      <c r="BB81" s="348">
        <v>12.4148944556032</v>
      </c>
      <c r="BC81" s="348">
        <v>0</v>
      </c>
      <c r="BD81" s="348">
        <v>0.12996712128981799</v>
      </c>
      <c r="BE81" s="375" t="s">
        <v>430</v>
      </c>
      <c r="BF81" s="374"/>
      <c r="BG81" s="372" t="s">
        <v>430</v>
      </c>
      <c r="BH81" s="373" t="s">
        <v>430</v>
      </c>
      <c r="BI81" s="348" t="s">
        <v>430</v>
      </c>
      <c r="BJ81" s="348" t="s">
        <v>430</v>
      </c>
      <c r="BK81" s="350"/>
      <c r="BL81" s="350" t="s">
        <v>6602</v>
      </c>
      <c r="BM81" s="372" t="s">
        <v>6603</v>
      </c>
      <c r="BN81" s="372" t="s">
        <v>430</v>
      </c>
      <c r="BO81" s="372" t="s">
        <v>430</v>
      </c>
      <c r="BP81" s="430" t="s">
        <v>430</v>
      </c>
      <c r="BQ81" s="468"/>
      <c r="BR81" s="354" t="s">
        <v>554</v>
      </c>
    </row>
    <row r="82" spans="1:70" s="428" customFormat="1" x14ac:dyDescent="0.25">
      <c r="A82" s="345" t="s">
        <v>6719</v>
      </c>
      <c r="B82" s="374"/>
      <c r="C82" s="719">
        <v>44344</v>
      </c>
      <c r="D82" s="373"/>
      <c r="E82" s="346">
        <v>918.54</v>
      </c>
      <c r="F82" s="373"/>
      <c r="G82" s="347">
        <v>19.03</v>
      </c>
      <c r="H82" s="374"/>
      <c r="I82" s="348">
        <v>-3.5478999999999998</v>
      </c>
      <c r="J82" s="348">
        <v>-3.4990000000000001</v>
      </c>
      <c r="K82" s="348">
        <v>-3.4009999999999998</v>
      </c>
      <c r="L82" s="348">
        <v>15.6839</v>
      </c>
      <c r="M82" s="348">
        <v>14.2943</v>
      </c>
      <c r="N82" s="350">
        <v>31.695499999999999</v>
      </c>
      <c r="O82" s="348">
        <v>20.557200000000002</v>
      </c>
      <c r="P82" s="348">
        <v>23.6096</v>
      </c>
      <c r="Q82" s="348">
        <v>13.1213</v>
      </c>
      <c r="R82" s="348" t="s">
        <v>430</v>
      </c>
      <c r="S82" s="348">
        <v>21.056000000000001</v>
      </c>
      <c r="T82" s="348">
        <v>13.071899999999999</v>
      </c>
      <c r="U82" s="348">
        <v>16.107399999999998</v>
      </c>
      <c r="V82" s="348">
        <v>26.7821</v>
      </c>
      <c r="W82" s="348">
        <v>-5.4645000000000001</v>
      </c>
      <c r="X82" s="348">
        <v>13.520200000000001</v>
      </c>
      <c r="Y82" s="374"/>
      <c r="Z82" s="346">
        <v>25</v>
      </c>
      <c r="AA82" s="346">
        <v>47</v>
      </c>
      <c r="AB82" s="346">
        <v>42</v>
      </c>
      <c r="AC82" s="346">
        <v>21</v>
      </c>
      <c r="AD82" s="346">
        <v>28</v>
      </c>
      <c r="AE82" s="346">
        <v>33</v>
      </c>
      <c r="AF82" s="346">
        <v>37</v>
      </c>
      <c r="AG82" s="346">
        <v>24</v>
      </c>
      <c r="AH82" s="346">
        <v>16</v>
      </c>
      <c r="AI82" s="346" t="s">
        <v>430</v>
      </c>
      <c r="AJ82" s="346">
        <v>18</v>
      </c>
      <c r="AK82" s="346">
        <v>33</v>
      </c>
      <c r="AL82" s="346">
        <v>32</v>
      </c>
      <c r="AM82" s="346">
        <v>34</v>
      </c>
      <c r="AN82" s="346">
        <v>44</v>
      </c>
      <c r="AO82" s="373"/>
      <c r="AP82" s="348" t="s">
        <v>430</v>
      </c>
      <c r="AQ82" s="348" t="s">
        <v>430</v>
      </c>
      <c r="AR82" s="348">
        <v>20.81</v>
      </c>
      <c r="AS82" s="348">
        <v>24.75</v>
      </c>
      <c r="AT82" s="348">
        <v>28.43</v>
      </c>
      <c r="AU82" s="351"/>
      <c r="AV82" s="346" t="s">
        <v>430</v>
      </c>
      <c r="AW82" s="346" t="s">
        <v>430</v>
      </c>
      <c r="AX82" s="346">
        <v>17</v>
      </c>
      <c r="AY82" s="346">
        <v>30</v>
      </c>
      <c r="AZ82" s="346">
        <v>31</v>
      </c>
      <c r="BA82" s="374"/>
      <c r="BB82" s="348">
        <v>16.414722897016901</v>
      </c>
      <c r="BC82" s="348">
        <v>0</v>
      </c>
      <c r="BD82" s="348">
        <v>8.9850319281996993E-2</v>
      </c>
      <c r="BE82" s="375" t="s">
        <v>430</v>
      </c>
      <c r="BF82" s="374"/>
      <c r="BG82" s="372" t="s">
        <v>430</v>
      </c>
      <c r="BH82" s="373" t="s">
        <v>430</v>
      </c>
      <c r="BI82" s="348" t="s">
        <v>430</v>
      </c>
      <c r="BJ82" s="348" t="s">
        <v>430</v>
      </c>
      <c r="BK82" s="350"/>
      <c r="BL82" s="350" t="s">
        <v>6605</v>
      </c>
      <c r="BM82" s="372" t="s">
        <v>6606</v>
      </c>
      <c r="BN82" s="372" t="s">
        <v>430</v>
      </c>
      <c r="BO82" s="372" t="s">
        <v>430</v>
      </c>
      <c r="BP82" s="430" t="s">
        <v>430</v>
      </c>
      <c r="BQ82" s="468"/>
      <c r="BR82" s="354" t="s">
        <v>436</v>
      </c>
    </row>
    <row r="83" spans="1:70" s="428" customFormat="1" ht="11" x14ac:dyDescent="0.3">
      <c r="A83" s="841" t="s">
        <v>6720</v>
      </c>
      <c r="B83" s="847"/>
      <c r="C83" s="843">
        <v>44406</v>
      </c>
      <c r="D83" s="842"/>
      <c r="E83" s="844">
        <v>825.28700000000003</v>
      </c>
      <c r="F83" s="842"/>
      <c r="G83" s="845">
        <v>15.234500000000001</v>
      </c>
      <c r="H83" s="847"/>
      <c r="I83" s="846">
        <v>-2.5135999999999998</v>
      </c>
      <c r="J83" s="846">
        <v>-1.6913</v>
      </c>
      <c r="K83" s="846">
        <v>-0.87639999999999996</v>
      </c>
      <c r="L83" s="846">
        <v>16.040600000000001</v>
      </c>
      <c r="M83" s="846">
        <v>14.8248</v>
      </c>
      <c r="N83" s="848">
        <v>37.968699999999998</v>
      </c>
      <c r="O83" s="846">
        <v>23.209199999999999</v>
      </c>
      <c r="P83" s="846">
        <v>23.372399999999999</v>
      </c>
      <c r="Q83" s="846" t="s">
        <v>430</v>
      </c>
      <c r="R83" s="846" t="s">
        <v>430</v>
      </c>
      <c r="S83" s="846">
        <v>17.3934</v>
      </c>
      <c r="T83" s="846">
        <v>15.4216</v>
      </c>
      <c r="U83" s="846">
        <v>20.7879</v>
      </c>
      <c r="V83" s="846">
        <v>33.701599999999999</v>
      </c>
      <c r="W83" s="846">
        <v>-2.4336000000000002</v>
      </c>
      <c r="X83" s="846">
        <v>8.9634</v>
      </c>
      <c r="Y83" s="847"/>
      <c r="Z83" s="844">
        <v>21</v>
      </c>
      <c r="AA83" s="844">
        <v>22</v>
      </c>
      <c r="AB83" s="844">
        <v>21</v>
      </c>
      <c r="AC83" s="844">
        <v>20</v>
      </c>
      <c r="AD83" s="844">
        <v>27</v>
      </c>
      <c r="AE83" s="844">
        <v>24</v>
      </c>
      <c r="AF83" s="844">
        <v>31</v>
      </c>
      <c r="AG83" s="844">
        <v>25</v>
      </c>
      <c r="AH83" s="844" t="s">
        <v>430</v>
      </c>
      <c r="AI83" s="844" t="s">
        <v>430</v>
      </c>
      <c r="AJ83" s="844">
        <v>22</v>
      </c>
      <c r="AK83" s="844">
        <v>24</v>
      </c>
      <c r="AL83" s="844">
        <v>24</v>
      </c>
      <c r="AM83" s="844">
        <v>23</v>
      </c>
      <c r="AN83" s="844">
        <v>24</v>
      </c>
      <c r="AO83" s="842"/>
      <c r="AP83" s="846" t="s">
        <v>430</v>
      </c>
      <c r="AQ83" s="846" t="s">
        <v>430</v>
      </c>
      <c r="AR83" s="846" t="s">
        <v>430</v>
      </c>
      <c r="AS83" s="846">
        <v>26.06</v>
      </c>
      <c r="AT83" s="846">
        <v>33.39</v>
      </c>
      <c r="AU83" s="849"/>
      <c r="AV83" s="844" t="s">
        <v>430</v>
      </c>
      <c r="AW83" s="844" t="s">
        <v>430</v>
      </c>
      <c r="AX83" s="844" t="s">
        <v>430</v>
      </c>
      <c r="AY83" s="844">
        <v>27</v>
      </c>
      <c r="AZ83" s="844">
        <v>23</v>
      </c>
      <c r="BA83" s="847"/>
      <c r="BB83" s="846">
        <v>14.5692936633145</v>
      </c>
      <c r="BC83" s="846">
        <v>0</v>
      </c>
      <c r="BD83" s="846">
        <v>9.8378692151898706E-2</v>
      </c>
      <c r="BE83" s="852" t="s">
        <v>430</v>
      </c>
      <c r="BF83" s="847"/>
      <c r="BG83" s="855" t="s">
        <v>430</v>
      </c>
      <c r="BH83" s="842" t="s">
        <v>430</v>
      </c>
      <c r="BI83" s="846" t="s">
        <v>430</v>
      </c>
      <c r="BJ83" s="846" t="s">
        <v>430</v>
      </c>
      <c r="BK83" s="848"/>
      <c r="BL83" s="848" t="s">
        <v>6608</v>
      </c>
      <c r="BM83" s="855" t="s">
        <v>5755</v>
      </c>
      <c r="BN83" s="855" t="s">
        <v>430</v>
      </c>
      <c r="BO83" s="855" t="s">
        <v>430</v>
      </c>
      <c r="BP83" s="907" t="s">
        <v>430</v>
      </c>
      <c r="BQ83" s="854"/>
      <c r="BR83" s="856" t="s">
        <v>443</v>
      </c>
    </row>
    <row r="84" spans="1:70" s="428" customFormat="1" x14ac:dyDescent="0.25">
      <c r="A84" s="345" t="s">
        <v>6721</v>
      </c>
      <c r="B84" s="374"/>
      <c r="C84" s="719">
        <v>44189</v>
      </c>
      <c r="D84" s="373"/>
      <c r="E84" s="346">
        <v>652.38</v>
      </c>
      <c r="F84" s="373"/>
      <c r="G84" s="347">
        <v>14.7103</v>
      </c>
      <c r="H84" s="374"/>
      <c r="I84" s="348" t="s">
        <v>430</v>
      </c>
      <c r="J84" s="348">
        <v>1.5344</v>
      </c>
      <c r="K84" s="348">
        <v>5.1638999999999999</v>
      </c>
      <c r="L84" s="348">
        <v>32.106099999999998</v>
      </c>
      <c r="M84" s="348">
        <v>19.396699999999999</v>
      </c>
      <c r="N84" s="350">
        <v>43.2883</v>
      </c>
      <c r="O84" s="348">
        <v>38.881300000000003</v>
      </c>
      <c r="P84" s="348">
        <v>29.245200000000001</v>
      </c>
      <c r="Q84" s="348">
        <v>6.6577999999999999</v>
      </c>
      <c r="R84" s="348" t="s">
        <v>430</v>
      </c>
      <c r="S84" s="348">
        <v>35.9133</v>
      </c>
      <c r="T84" s="348">
        <v>18.616099999999999</v>
      </c>
      <c r="U84" s="348">
        <v>5.5410000000000004</v>
      </c>
      <c r="V84" s="348">
        <v>31.581600000000002</v>
      </c>
      <c r="W84" s="348">
        <v>-2.3771</v>
      </c>
      <c r="X84" s="348">
        <v>8.0272000000000006</v>
      </c>
      <c r="Y84" s="374"/>
      <c r="Z84" s="346" t="s">
        <v>430</v>
      </c>
      <c r="AA84" s="346">
        <v>3</v>
      </c>
      <c r="AB84" s="346">
        <v>2</v>
      </c>
      <c r="AC84" s="346">
        <v>1</v>
      </c>
      <c r="AD84" s="346">
        <v>18</v>
      </c>
      <c r="AE84" s="346">
        <v>21</v>
      </c>
      <c r="AF84" s="346">
        <v>6</v>
      </c>
      <c r="AG84" s="346">
        <v>13</v>
      </c>
      <c r="AH84" s="346">
        <v>27</v>
      </c>
      <c r="AI84" s="346" t="s">
        <v>430</v>
      </c>
      <c r="AJ84" s="346">
        <v>1</v>
      </c>
      <c r="AK84" s="346">
        <v>18</v>
      </c>
      <c r="AL84" s="346">
        <v>47</v>
      </c>
      <c r="AM84" s="346">
        <v>30</v>
      </c>
      <c r="AN84" s="346">
        <v>23</v>
      </c>
      <c r="AO84" s="373"/>
      <c r="AP84" s="348" t="s">
        <v>430</v>
      </c>
      <c r="AQ84" s="348" t="s">
        <v>430</v>
      </c>
      <c r="AR84" s="348">
        <v>23.21</v>
      </c>
      <c r="AS84" s="348">
        <v>34.130000000000003</v>
      </c>
      <c r="AT84" s="348">
        <v>36.869999999999997</v>
      </c>
      <c r="AU84" s="351"/>
      <c r="AV84" s="346" t="s">
        <v>430</v>
      </c>
      <c r="AW84" s="346" t="s">
        <v>430</v>
      </c>
      <c r="AX84" s="346">
        <v>12</v>
      </c>
      <c r="AY84" s="346">
        <v>20</v>
      </c>
      <c r="AZ84" s="346">
        <v>20</v>
      </c>
      <c r="BA84" s="374"/>
      <c r="BB84" s="348">
        <v>26.141297219207001</v>
      </c>
      <c r="BC84" s="348">
        <v>0</v>
      </c>
      <c r="BD84" s="348">
        <v>7.4022789877163098E-2</v>
      </c>
      <c r="BE84" s="375" t="s">
        <v>430</v>
      </c>
      <c r="BF84" s="374"/>
      <c r="BG84" s="372" t="s">
        <v>430</v>
      </c>
      <c r="BH84" s="373" t="s">
        <v>430</v>
      </c>
      <c r="BI84" s="348" t="s">
        <v>430</v>
      </c>
      <c r="BJ84" s="348" t="s">
        <v>430</v>
      </c>
      <c r="BK84" s="350"/>
      <c r="BL84" s="350" t="s">
        <v>6610</v>
      </c>
      <c r="BM84" s="372" t="s">
        <v>6611</v>
      </c>
      <c r="BN84" s="372" t="s">
        <v>430</v>
      </c>
      <c r="BO84" s="372" t="s">
        <v>430</v>
      </c>
      <c r="BP84" s="430" t="s">
        <v>430</v>
      </c>
      <c r="BQ84" s="468"/>
      <c r="BR84" s="354" t="s">
        <v>443</v>
      </c>
    </row>
    <row r="85" spans="1:70" s="428" customFormat="1" x14ac:dyDescent="0.25">
      <c r="A85" s="345" t="s">
        <v>6722</v>
      </c>
      <c r="B85" s="374"/>
      <c r="C85" s="719">
        <v>44501</v>
      </c>
      <c r="D85" s="373"/>
      <c r="E85" s="346">
        <v>526.57899999999995</v>
      </c>
      <c r="F85" s="373"/>
      <c r="G85" s="347">
        <v>22.9269</v>
      </c>
      <c r="H85" s="374"/>
      <c r="I85" s="348">
        <v>-2.5945999999999998</v>
      </c>
      <c r="J85" s="348">
        <v>-2.3784999999999998</v>
      </c>
      <c r="K85" s="348">
        <v>-1.4931000000000001</v>
      </c>
      <c r="L85" s="348">
        <v>23.274799999999999</v>
      </c>
      <c r="M85" s="348">
        <v>22.136099999999999</v>
      </c>
      <c r="N85" s="350">
        <v>47.683999999999997</v>
      </c>
      <c r="O85" s="348">
        <v>29.914100000000001</v>
      </c>
      <c r="P85" s="348">
        <v>31.6876</v>
      </c>
      <c r="Q85" s="348" t="s">
        <v>430</v>
      </c>
      <c r="R85" s="348" t="s">
        <v>430</v>
      </c>
      <c r="S85" s="348">
        <v>27.211200000000002</v>
      </c>
      <c r="T85" s="348">
        <v>22.0945</v>
      </c>
      <c r="U85" s="348">
        <v>27.756399999999999</v>
      </c>
      <c r="V85" s="348">
        <v>43.665799999999997</v>
      </c>
      <c r="W85" s="348">
        <v>-3.1217999999999999</v>
      </c>
      <c r="X85" s="348">
        <v>19.562899999999999</v>
      </c>
      <c r="Y85" s="374"/>
      <c r="Z85" s="346">
        <v>22</v>
      </c>
      <c r="AA85" s="346">
        <v>37</v>
      </c>
      <c r="AB85" s="346">
        <v>27</v>
      </c>
      <c r="AC85" s="346">
        <v>7</v>
      </c>
      <c r="AD85" s="346">
        <v>12</v>
      </c>
      <c r="AE85" s="346">
        <v>16</v>
      </c>
      <c r="AF85" s="346">
        <v>19</v>
      </c>
      <c r="AG85" s="346">
        <v>7</v>
      </c>
      <c r="AH85" s="346" t="s">
        <v>430</v>
      </c>
      <c r="AI85" s="346" t="s">
        <v>430</v>
      </c>
      <c r="AJ85" s="346">
        <v>7</v>
      </c>
      <c r="AK85" s="346">
        <v>13</v>
      </c>
      <c r="AL85" s="346">
        <v>13</v>
      </c>
      <c r="AM85" s="346">
        <v>17</v>
      </c>
      <c r="AN85" s="346">
        <v>31</v>
      </c>
      <c r="AO85" s="373"/>
      <c r="AP85" s="348" t="s">
        <v>430</v>
      </c>
      <c r="AQ85" s="348" t="s">
        <v>430</v>
      </c>
      <c r="AR85" s="348" t="s">
        <v>430</v>
      </c>
      <c r="AS85" s="348">
        <v>35.18</v>
      </c>
      <c r="AT85" s="348">
        <v>48.79</v>
      </c>
      <c r="AU85" s="351"/>
      <c r="AV85" s="346" t="s">
        <v>430</v>
      </c>
      <c r="AW85" s="346" t="s">
        <v>430</v>
      </c>
      <c r="AX85" s="346" t="s">
        <v>430</v>
      </c>
      <c r="AY85" s="346">
        <v>18</v>
      </c>
      <c r="AZ85" s="346">
        <v>13</v>
      </c>
      <c r="BA85" s="374"/>
      <c r="BB85" s="348">
        <v>16.160033739637999</v>
      </c>
      <c r="BC85" s="348">
        <v>0</v>
      </c>
      <c r="BD85" s="348">
        <v>0.13187352969347199</v>
      </c>
      <c r="BE85" s="375" t="s">
        <v>430</v>
      </c>
      <c r="BF85" s="374"/>
      <c r="BG85" s="372" t="s">
        <v>430</v>
      </c>
      <c r="BH85" s="373" t="s">
        <v>430</v>
      </c>
      <c r="BI85" s="348" t="s">
        <v>430</v>
      </c>
      <c r="BJ85" s="348" t="s">
        <v>430</v>
      </c>
      <c r="BK85" s="350"/>
      <c r="BL85" s="350" t="s">
        <v>6613</v>
      </c>
      <c r="BM85" s="372" t="s">
        <v>6614</v>
      </c>
      <c r="BN85" s="372" t="s">
        <v>430</v>
      </c>
      <c r="BO85" s="372" t="s">
        <v>430</v>
      </c>
      <c r="BP85" s="430" t="s">
        <v>430</v>
      </c>
      <c r="BQ85" s="468"/>
      <c r="BR85" s="354" t="s">
        <v>554</v>
      </c>
    </row>
    <row r="86" spans="1:70" s="428" customFormat="1" x14ac:dyDescent="0.25">
      <c r="A86" s="345" t="s">
        <v>6723</v>
      </c>
      <c r="B86" s="374"/>
      <c r="C86" s="719">
        <v>44811</v>
      </c>
      <c r="D86" s="373"/>
      <c r="E86" s="346">
        <v>477.43299999999999</v>
      </c>
      <c r="F86" s="373"/>
      <c r="G86" s="347">
        <v>35.232999999999997</v>
      </c>
      <c r="H86" s="374"/>
      <c r="I86" s="348">
        <v>-5.3512000000000004</v>
      </c>
      <c r="J86" s="348">
        <v>-1.9863</v>
      </c>
      <c r="K86" s="348">
        <v>-0.48020000000000002</v>
      </c>
      <c r="L86" s="348">
        <v>31.549900000000001</v>
      </c>
      <c r="M86" s="348">
        <v>30.059100000000001</v>
      </c>
      <c r="N86" s="350">
        <v>64.402000000000001</v>
      </c>
      <c r="O86" s="348">
        <v>41.792099999999998</v>
      </c>
      <c r="P86" s="348">
        <v>38.4649</v>
      </c>
      <c r="Q86" s="348" t="s">
        <v>430</v>
      </c>
      <c r="R86" s="348" t="s">
        <v>430</v>
      </c>
      <c r="S86" s="348">
        <v>35.673299999999998</v>
      </c>
      <c r="T86" s="348">
        <v>30.977699999999999</v>
      </c>
      <c r="U86" s="348">
        <v>36.615000000000002</v>
      </c>
      <c r="V86" s="348">
        <v>60.113599999999998</v>
      </c>
      <c r="W86" s="348">
        <v>-6.5660999999999996</v>
      </c>
      <c r="X86" s="348">
        <v>39.361199999999997</v>
      </c>
      <c r="Y86" s="374"/>
      <c r="Z86" s="346">
        <v>34</v>
      </c>
      <c r="AA86" s="346">
        <v>29</v>
      </c>
      <c r="AB86" s="346">
        <v>19</v>
      </c>
      <c r="AC86" s="346">
        <v>2</v>
      </c>
      <c r="AD86" s="346">
        <v>5</v>
      </c>
      <c r="AE86" s="346">
        <v>8</v>
      </c>
      <c r="AF86" s="346">
        <v>2</v>
      </c>
      <c r="AG86" s="346">
        <v>2</v>
      </c>
      <c r="AH86" s="346" t="s">
        <v>430</v>
      </c>
      <c r="AI86" s="346" t="s">
        <v>430</v>
      </c>
      <c r="AJ86" s="346">
        <v>2</v>
      </c>
      <c r="AK86" s="346">
        <v>5</v>
      </c>
      <c r="AL86" s="346">
        <v>7</v>
      </c>
      <c r="AM86" s="346">
        <v>8</v>
      </c>
      <c r="AN86" s="346">
        <v>47</v>
      </c>
      <c r="AO86" s="373"/>
      <c r="AP86" s="348" t="s">
        <v>430</v>
      </c>
      <c r="AQ86" s="348" t="s">
        <v>430</v>
      </c>
      <c r="AR86" s="348" t="s">
        <v>430</v>
      </c>
      <c r="AS86" s="348">
        <v>45.91</v>
      </c>
      <c r="AT86" s="348">
        <v>70.23</v>
      </c>
      <c r="AU86" s="351"/>
      <c r="AV86" s="346" t="s">
        <v>430</v>
      </c>
      <c r="AW86" s="346" t="s">
        <v>430</v>
      </c>
      <c r="AX86" s="346" t="s">
        <v>430</v>
      </c>
      <c r="AY86" s="346">
        <v>2</v>
      </c>
      <c r="AZ86" s="346">
        <v>3</v>
      </c>
      <c r="BA86" s="374"/>
      <c r="BB86" s="348">
        <v>19.906585986463501</v>
      </c>
      <c r="BC86" s="348">
        <v>0</v>
      </c>
      <c r="BD86" s="348">
        <v>0.13250406605116499</v>
      </c>
      <c r="BE86" s="375" t="s">
        <v>430</v>
      </c>
      <c r="BF86" s="374"/>
      <c r="BG86" s="372" t="s">
        <v>430</v>
      </c>
      <c r="BH86" s="373" t="s">
        <v>430</v>
      </c>
      <c r="BI86" s="348" t="s">
        <v>430</v>
      </c>
      <c r="BJ86" s="348" t="s">
        <v>430</v>
      </c>
      <c r="BK86" s="350"/>
      <c r="BL86" s="350" t="s">
        <v>6616</v>
      </c>
      <c r="BM86" s="372" t="s">
        <v>6617</v>
      </c>
      <c r="BN86" s="372" t="s">
        <v>430</v>
      </c>
      <c r="BO86" s="372" t="s">
        <v>430</v>
      </c>
      <c r="BP86" s="430" t="s">
        <v>430</v>
      </c>
      <c r="BQ86" s="468"/>
      <c r="BR86" s="354" t="s">
        <v>443</v>
      </c>
    </row>
    <row r="87" spans="1:70" s="428" customFormat="1" x14ac:dyDescent="0.25">
      <c r="A87" s="345" t="s">
        <v>6724</v>
      </c>
      <c r="B87" s="374"/>
      <c r="C87" s="719">
        <v>41276</v>
      </c>
      <c r="D87" s="373"/>
      <c r="E87" s="346">
        <v>516.46199999999999</v>
      </c>
      <c r="F87" s="373"/>
      <c r="G87" s="347">
        <v>40.492400000000004</v>
      </c>
      <c r="H87" s="374"/>
      <c r="I87" s="348" t="s">
        <v>430</v>
      </c>
      <c r="J87" s="348">
        <v>1.73</v>
      </c>
      <c r="K87" s="348">
        <v>5.1778000000000004</v>
      </c>
      <c r="L87" s="348">
        <v>30.060500000000001</v>
      </c>
      <c r="M87" s="348">
        <v>42.263800000000003</v>
      </c>
      <c r="N87" s="350">
        <v>76.487399999999994</v>
      </c>
      <c r="O87" s="348">
        <v>40.457299999999996</v>
      </c>
      <c r="P87" s="348">
        <v>30.110199999999999</v>
      </c>
      <c r="Q87" s="348">
        <v>13.3094</v>
      </c>
      <c r="R87" s="348">
        <v>14.1311</v>
      </c>
      <c r="S87" s="348">
        <v>30.441400000000002</v>
      </c>
      <c r="T87" s="348">
        <v>39.680999999999997</v>
      </c>
      <c r="U87" s="348">
        <v>50.127499999999998</v>
      </c>
      <c r="V87" s="348">
        <v>74.200599999999994</v>
      </c>
      <c r="W87" s="348">
        <v>1.1358999999999999</v>
      </c>
      <c r="X87" s="348">
        <v>9.9289000000000005</v>
      </c>
      <c r="Y87" s="374"/>
      <c r="Z87" s="346" t="s">
        <v>430</v>
      </c>
      <c r="AA87" s="346">
        <v>2</v>
      </c>
      <c r="AB87" s="346">
        <v>1</v>
      </c>
      <c r="AC87" s="346">
        <v>3</v>
      </c>
      <c r="AD87" s="346">
        <v>1</v>
      </c>
      <c r="AE87" s="346">
        <v>3</v>
      </c>
      <c r="AF87" s="346">
        <v>4</v>
      </c>
      <c r="AG87" s="346">
        <v>10</v>
      </c>
      <c r="AH87" s="346">
        <v>15</v>
      </c>
      <c r="AI87" s="346">
        <v>8</v>
      </c>
      <c r="AJ87" s="346">
        <v>4</v>
      </c>
      <c r="AK87" s="346">
        <v>1</v>
      </c>
      <c r="AL87" s="346">
        <v>1</v>
      </c>
      <c r="AM87" s="346">
        <v>4</v>
      </c>
      <c r="AN87" s="346">
        <v>3</v>
      </c>
      <c r="AO87" s="373"/>
      <c r="AP87" s="348">
        <v>16.57</v>
      </c>
      <c r="AQ87" s="348">
        <v>21.1</v>
      </c>
      <c r="AR87" s="348">
        <v>28.37</v>
      </c>
      <c r="AS87" s="348">
        <v>45.88</v>
      </c>
      <c r="AT87" s="348">
        <v>84.38</v>
      </c>
      <c r="AU87" s="351"/>
      <c r="AV87" s="346">
        <v>6</v>
      </c>
      <c r="AW87" s="346">
        <v>4</v>
      </c>
      <c r="AX87" s="346">
        <v>4</v>
      </c>
      <c r="AY87" s="346">
        <v>3</v>
      </c>
      <c r="AZ87" s="346">
        <v>1</v>
      </c>
      <c r="BA87" s="374"/>
      <c r="BB87" s="348">
        <v>16.372911718153699</v>
      </c>
      <c r="BC87" s="348">
        <v>0</v>
      </c>
      <c r="BD87" s="348">
        <v>0.11954057679626801</v>
      </c>
      <c r="BE87" s="375" t="s">
        <v>430</v>
      </c>
      <c r="BF87" s="374"/>
      <c r="BG87" s="372" t="s">
        <v>430</v>
      </c>
      <c r="BH87" s="373" t="s">
        <v>430</v>
      </c>
      <c r="BI87" s="348" t="s">
        <v>430</v>
      </c>
      <c r="BJ87" s="348" t="s">
        <v>430</v>
      </c>
      <c r="BK87" s="350"/>
      <c r="BL87" s="350" t="s">
        <v>6619</v>
      </c>
      <c r="BM87" s="372" t="s">
        <v>6516</v>
      </c>
      <c r="BN87" s="372" t="s">
        <v>430</v>
      </c>
      <c r="BO87" s="372" t="s">
        <v>430</v>
      </c>
      <c r="BP87" s="430" t="s">
        <v>430</v>
      </c>
      <c r="BQ87" s="468"/>
      <c r="BR87" s="354" t="s">
        <v>518</v>
      </c>
    </row>
    <row r="88" spans="1:70" s="428" customFormat="1" x14ac:dyDescent="0.25">
      <c r="A88" s="345" t="s">
        <v>6725</v>
      </c>
      <c r="B88" s="374"/>
      <c r="C88" s="719">
        <v>44672</v>
      </c>
      <c r="D88" s="373"/>
      <c r="E88" s="346">
        <v>477.06</v>
      </c>
      <c r="F88" s="373"/>
      <c r="G88" s="347">
        <v>26.152699999999999</v>
      </c>
      <c r="H88" s="374"/>
      <c r="I88" s="348">
        <v>-2.5066999999999999</v>
      </c>
      <c r="J88" s="348">
        <v>-2.3178000000000001</v>
      </c>
      <c r="K88" s="348">
        <v>-1.4117</v>
      </c>
      <c r="L88" s="348">
        <v>23.439</v>
      </c>
      <c r="M88" s="348">
        <v>22.117000000000001</v>
      </c>
      <c r="N88" s="350">
        <v>47.9604</v>
      </c>
      <c r="O88" s="348">
        <v>30.235600000000002</v>
      </c>
      <c r="P88" s="348">
        <v>31.844899999999999</v>
      </c>
      <c r="Q88" s="348" t="s">
        <v>430</v>
      </c>
      <c r="R88" s="348" t="s">
        <v>430</v>
      </c>
      <c r="S88" s="348">
        <v>27.292200000000001</v>
      </c>
      <c r="T88" s="348">
        <v>21.506499999999999</v>
      </c>
      <c r="U88" s="348">
        <v>27.874199999999998</v>
      </c>
      <c r="V88" s="348">
        <v>43.789400000000001</v>
      </c>
      <c r="W88" s="348">
        <v>-3.1025999999999998</v>
      </c>
      <c r="X88" s="348">
        <v>25.907900000000001</v>
      </c>
      <c r="Y88" s="374"/>
      <c r="Z88" s="346">
        <v>20</v>
      </c>
      <c r="AA88" s="346">
        <v>33</v>
      </c>
      <c r="AB88" s="346">
        <v>25</v>
      </c>
      <c r="AC88" s="346">
        <v>6</v>
      </c>
      <c r="AD88" s="346">
        <v>13</v>
      </c>
      <c r="AE88" s="346">
        <v>14</v>
      </c>
      <c r="AF88" s="346">
        <v>16</v>
      </c>
      <c r="AG88" s="346">
        <v>4</v>
      </c>
      <c r="AH88" s="346" t="s">
        <v>430</v>
      </c>
      <c r="AI88" s="346" t="s">
        <v>430</v>
      </c>
      <c r="AJ88" s="346">
        <v>6</v>
      </c>
      <c r="AK88" s="346">
        <v>15</v>
      </c>
      <c r="AL88" s="346">
        <v>12</v>
      </c>
      <c r="AM88" s="346">
        <v>16</v>
      </c>
      <c r="AN88" s="346">
        <v>30</v>
      </c>
      <c r="AO88" s="373"/>
      <c r="AP88" s="348" t="s">
        <v>430</v>
      </c>
      <c r="AQ88" s="348" t="s">
        <v>430</v>
      </c>
      <c r="AR88" s="348" t="s">
        <v>430</v>
      </c>
      <c r="AS88" s="348">
        <v>35.26</v>
      </c>
      <c r="AT88" s="348">
        <v>48.58</v>
      </c>
      <c r="AU88" s="351"/>
      <c r="AV88" s="346" t="s">
        <v>430</v>
      </c>
      <c r="AW88" s="346" t="s">
        <v>430</v>
      </c>
      <c r="AX88" s="346" t="s">
        <v>430</v>
      </c>
      <c r="AY88" s="346">
        <v>15</v>
      </c>
      <c r="AZ88" s="346">
        <v>14</v>
      </c>
      <c r="BA88" s="374"/>
      <c r="BB88" s="348">
        <v>16.0623062577864</v>
      </c>
      <c r="BC88" s="348">
        <v>0</v>
      </c>
      <c r="BD88" s="348">
        <v>0.13315265549331301</v>
      </c>
      <c r="BE88" s="375" t="s">
        <v>430</v>
      </c>
      <c r="BF88" s="374"/>
      <c r="BG88" s="372" t="s">
        <v>430</v>
      </c>
      <c r="BH88" s="373" t="s">
        <v>430</v>
      </c>
      <c r="BI88" s="348" t="s">
        <v>430</v>
      </c>
      <c r="BJ88" s="348" t="s">
        <v>430</v>
      </c>
      <c r="BK88" s="350"/>
      <c r="BL88" s="350" t="s">
        <v>6621</v>
      </c>
      <c r="BM88" s="372" t="s">
        <v>6622</v>
      </c>
      <c r="BN88" s="372" t="s">
        <v>430</v>
      </c>
      <c r="BO88" s="372" t="s">
        <v>430</v>
      </c>
      <c r="BP88" s="430" t="s">
        <v>430</v>
      </c>
      <c r="BQ88" s="468"/>
      <c r="BR88" s="354" t="s">
        <v>554</v>
      </c>
    </row>
    <row r="89" spans="1:70" s="428" customFormat="1" x14ac:dyDescent="0.25">
      <c r="A89" s="345" t="s">
        <v>6726</v>
      </c>
      <c r="B89" s="374"/>
      <c r="C89" s="719">
        <v>43734</v>
      </c>
      <c r="D89" s="373"/>
      <c r="E89" s="346">
        <v>393.12599999999998</v>
      </c>
      <c r="F89" s="373"/>
      <c r="G89" s="347">
        <v>22.407699999999998</v>
      </c>
      <c r="H89" s="374"/>
      <c r="I89" s="348">
        <v>-1.3124</v>
      </c>
      <c r="J89" s="348">
        <v>-1.8691</v>
      </c>
      <c r="K89" s="348">
        <v>-2.5638000000000001</v>
      </c>
      <c r="L89" s="348">
        <v>10.4421</v>
      </c>
      <c r="M89" s="348">
        <v>8.3869000000000007</v>
      </c>
      <c r="N89" s="350">
        <v>30.347799999999999</v>
      </c>
      <c r="O89" s="348">
        <v>21.965199999999999</v>
      </c>
      <c r="P89" s="348">
        <v>18.6539</v>
      </c>
      <c r="Q89" s="348">
        <v>9.3089999999999993</v>
      </c>
      <c r="R89" s="348" t="s">
        <v>430</v>
      </c>
      <c r="S89" s="348">
        <v>10.4573</v>
      </c>
      <c r="T89" s="348">
        <v>8.4178999999999995</v>
      </c>
      <c r="U89" s="348">
        <v>11.1769</v>
      </c>
      <c r="V89" s="348">
        <v>27.671900000000001</v>
      </c>
      <c r="W89" s="348">
        <v>-3.1467000000000001</v>
      </c>
      <c r="X89" s="348">
        <v>12.706099999999999</v>
      </c>
      <c r="Y89" s="374"/>
      <c r="Z89" s="346">
        <v>14</v>
      </c>
      <c r="AA89" s="346">
        <v>26</v>
      </c>
      <c r="AB89" s="346">
        <v>36</v>
      </c>
      <c r="AC89" s="346">
        <v>32</v>
      </c>
      <c r="AD89" s="346">
        <v>40</v>
      </c>
      <c r="AE89" s="346">
        <v>34</v>
      </c>
      <c r="AF89" s="346">
        <v>33</v>
      </c>
      <c r="AG89" s="346">
        <v>38</v>
      </c>
      <c r="AH89" s="346">
        <v>25</v>
      </c>
      <c r="AI89" s="346" t="s">
        <v>430</v>
      </c>
      <c r="AJ89" s="346">
        <v>34</v>
      </c>
      <c r="AK89" s="346">
        <v>40</v>
      </c>
      <c r="AL89" s="346">
        <v>41</v>
      </c>
      <c r="AM89" s="346">
        <v>33</v>
      </c>
      <c r="AN89" s="346">
        <v>32</v>
      </c>
      <c r="AO89" s="373"/>
      <c r="AP89" s="348" t="s">
        <v>430</v>
      </c>
      <c r="AQ89" s="348" t="s">
        <v>430</v>
      </c>
      <c r="AR89" s="348">
        <v>17.07</v>
      </c>
      <c r="AS89" s="348">
        <v>22.13</v>
      </c>
      <c r="AT89" s="348">
        <v>16.47</v>
      </c>
      <c r="AU89" s="351"/>
      <c r="AV89" s="346" t="s">
        <v>430</v>
      </c>
      <c r="AW89" s="346" t="s">
        <v>430</v>
      </c>
      <c r="AX89" s="346">
        <v>26</v>
      </c>
      <c r="AY89" s="346">
        <v>36</v>
      </c>
      <c r="AZ89" s="346">
        <v>42</v>
      </c>
      <c r="BA89" s="374"/>
      <c r="BB89" s="348">
        <v>12.456378737217801</v>
      </c>
      <c r="BC89" s="348">
        <v>0</v>
      </c>
      <c r="BD89" s="348">
        <v>8.5519791170442103E-2</v>
      </c>
      <c r="BE89" s="375" t="s">
        <v>430</v>
      </c>
      <c r="BF89" s="374"/>
      <c r="BG89" s="372" t="s">
        <v>430</v>
      </c>
      <c r="BH89" s="373" t="s">
        <v>430</v>
      </c>
      <c r="BI89" s="348" t="s">
        <v>430</v>
      </c>
      <c r="BJ89" s="348" t="s">
        <v>430</v>
      </c>
      <c r="BK89" s="350"/>
      <c r="BL89" s="350" t="s">
        <v>6624</v>
      </c>
      <c r="BM89" s="372" t="s">
        <v>3038</v>
      </c>
      <c r="BN89" s="372" t="s">
        <v>430</v>
      </c>
      <c r="BO89" s="372" t="s">
        <v>430</v>
      </c>
      <c r="BP89" s="430" t="s">
        <v>430</v>
      </c>
      <c r="BQ89" s="468"/>
      <c r="BR89" s="354" t="s">
        <v>463</v>
      </c>
    </row>
    <row r="90" spans="1:70" s="428" customFormat="1" x14ac:dyDescent="0.25">
      <c r="A90" s="345" t="s">
        <v>6727</v>
      </c>
      <c r="B90" s="374"/>
      <c r="C90" s="719">
        <v>44428</v>
      </c>
      <c r="D90" s="373"/>
      <c r="E90" s="346">
        <v>369.66399999999999</v>
      </c>
      <c r="F90" s="373"/>
      <c r="G90" s="347">
        <v>20.649000000000001</v>
      </c>
      <c r="H90" s="374"/>
      <c r="I90" s="348">
        <v>-2.6023000000000001</v>
      </c>
      <c r="J90" s="348">
        <v>-1.9343999999999999</v>
      </c>
      <c r="K90" s="348">
        <v>-2.6937000000000002</v>
      </c>
      <c r="L90" s="348">
        <v>12.7576</v>
      </c>
      <c r="M90" s="348">
        <v>8.0228999999999999</v>
      </c>
      <c r="N90" s="350">
        <v>27.271100000000001</v>
      </c>
      <c r="O90" s="348">
        <v>19.7881</v>
      </c>
      <c r="P90" s="348">
        <v>25.911000000000001</v>
      </c>
      <c r="Q90" s="348" t="s">
        <v>430</v>
      </c>
      <c r="R90" s="348" t="s">
        <v>430</v>
      </c>
      <c r="S90" s="348">
        <v>14.665699999999999</v>
      </c>
      <c r="T90" s="348">
        <v>7.2619999999999996</v>
      </c>
      <c r="U90" s="348">
        <v>8.3937000000000008</v>
      </c>
      <c r="V90" s="348">
        <v>22.837599999999998</v>
      </c>
      <c r="W90" s="348">
        <v>-4.1231</v>
      </c>
      <c r="X90" s="348">
        <v>16.247299999999999</v>
      </c>
      <c r="Y90" s="374"/>
      <c r="Z90" s="346">
        <v>23</v>
      </c>
      <c r="AA90" s="346">
        <v>27</v>
      </c>
      <c r="AB90" s="346">
        <v>37</v>
      </c>
      <c r="AC90" s="346">
        <v>28</v>
      </c>
      <c r="AD90" s="346">
        <v>41</v>
      </c>
      <c r="AE90" s="346">
        <v>36</v>
      </c>
      <c r="AF90" s="346">
        <v>39</v>
      </c>
      <c r="AG90" s="346">
        <v>20</v>
      </c>
      <c r="AH90" s="346" t="s">
        <v>430</v>
      </c>
      <c r="AI90" s="346" t="s">
        <v>430</v>
      </c>
      <c r="AJ90" s="346">
        <v>26</v>
      </c>
      <c r="AK90" s="346">
        <v>41</v>
      </c>
      <c r="AL90" s="346">
        <v>44</v>
      </c>
      <c r="AM90" s="346">
        <v>38</v>
      </c>
      <c r="AN90" s="346">
        <v>42</v>
      </c>
      <c r="AO90" s="373"/>
      <c r="AP90" s="348" t="s">
        <v>430</v>
      </c>
      <c r="AQ90" s="348" t="s">
        <v>430</v>
      </c>
      <c r="AR90" s="348" t="s">
        <v>430</v>
      </c>
      <c r="AS90" s="348">
        <v>23.58</v>
      </c>
      <c r="AT90" s="348">
        <v>19.41</v>
      </c>
      <c r="AU90" s="351"/>
      <c r="AV90" s="346" t="s">
        <v>430</v>
      </c>
      <c r="AW90" s="346" t="s">
        <v>430</v>
      </c>
      <c r="AX90" s="346" t="s">
        <v>430</v>
      </c>
      <c r="AY90" s="346">
        <v>31</v>
      </c>
      <c r="AZ90" s="346">
        <v>38</v>
      </c>
      <c r="BA90" s="374"/>
      <c r="BB90" s="348">
        <v>15.474062049700599</v>
      </c>
      <c r="BC90" s="348">
        <v>0</v>
      </c>
      <c r="BD90" s="348">
        <v>0.11117725662988</v>
      </c>
      <c r="BE90" s="375" t="s">
        <v>430</v>
      </c>
      <c r="BF90" s="374"/>
      <c r="BG90" s="372" t="s">
        <v>430</v>
      </c>
      <c r="BH90" s="373" t="s">
        <v>430</v>
      </c>
      <c r="BI90" s="348" t="s">
        <v>430</v>
      </c>
      <c r="BJ90" s="348" t="s">
        <v>430</v>
      </c>
      <c r="BK90" s="350"/>
      <c r="BL90" s="350" t="s">
        <v>6626</v>
      </c>
      <c r="BM90" s="372" t="s">
        <v>6627</v>
      </c>
      <c r="BN90" s="372" t="s">
        <v>6628</v>
      </c>
      <c r="BO90" s="372" t="s">
        <v>430</v>
      </c>
      <c r="BP90" s="430" t="s">
        <v>430</v>
      </c>
      <c r="BQ90" s="468"/>
      <c r="BR90" s="354" t="s">
        <v>443</v>
      </c>
    </row>
    <row r="91" spans="1:70" s="428" customFormat="1" ht="11" x14ac:dyDescent="0.3">
      <c r="A91" s="841" t="s">
        <v>6728</v>
      </c>
      <c r="B91" s="847"/>
      <c r="C91" s="843">
        <v>46106</v>
      </c>
      <c r="D91" s="842"/>
      <c r="E91" s="844">
        <v>372.44400000000002</v>
      </c>
      <c r="F91" s="842"/>
      <c r="G91" s="845">
        <v>10.685</v>
      </c>
      <c r="H91" s="847"/>
      <c r="I91" s="846">
        <v>-0.48430000000000001</v>
      </c>
      <c r="J91" s="846">
        <v>-2.1789000000000001</v>
      </c>
      <c r="K91" s="846">
        <v>-2.8195000000000001</v>
      </c>
      <c r="L91" s="846" t="s">
        <v>430</v>
      </c>
      <c r="M91" s="846" t="s">
        <v>430</v>
      </c>
      <c r="N91" s="848" t="s">
        <v>430</v>
      </c>
      <c r="O91" s="846" t="s">
        <v>430</v>
      </c>
      <c r="P91" s="846" t="s">
        <v>430</v>
      </c>
      <c r="Q91" s="846" t="s">
        <v>430</v>
      </c>
      <c r="R91" s="846" t="s">
        <v>430</v>
      </c>
      <c r="S91" s="846">
        <v>6.69</v>
      </c>
      <c r="T91" s="846" t="s">
        <v>430</v>
      </c>
      <c r="U91" s="846" t="s">
        <v>430</v>
      </c>
      <c r="V91" s="846" t="s">
        <v>430</v>
      </c>
      <c r="W91" s="846">
        <v>-3.5823999999999998</v>
      </c>
      <c r="X91" s="846">
        <v>6.85</v>
      </c>
      <c r="Y91" s="847"/>
      <c r="Z91" s="844">
        <v>7</v>
      </c>
      <c r="AA91" s="844">
        <v>31</v>
      </c>
      <c r="AB91" s="844">
        <v>41</v>
      </c>
      <c r="AC91" s="844" t="s">
        <v>430</v>
      </c>
      <c r="AD91" s="844" t="s">
        <v>430</v>
      </c>
      <c r="AE91" s="844" t="s">
        <v>430</v>
      </c>
      <c r="AF91" s="844" t="s">
        <v>430</v>
      </c>
      <c r="AG91" s="844" t="s">
        <v>430</v>
      </c>
      <c r="AH91" s="844" t="s">
        <v>430</v>
      </c>
      <c r="AI91" s="844" t="s">
        <v>430</v>
      </c>
      <c r="AJ91" s="844">
        <v>39</v>
      </c>
      <c r="AK91" s="844" t="s">
        <v>430</v>
      </c>
      <c r="AL91" s="844" t="s">
        <v>430</v>
      </c>
      <c r="AM91" s="844" t="s">
        <v>430</v>
      </c>
      <c r="AN91" s="844">
        <v>39</v>
      </c>
      <c r="AO91" s="842"/>
      <c r="AP91" s="846" t="s">
        <v>430</v>
      </c>
      <c r="AQ91" s="846" t="s">
        <v>430</v>
      </c>
      <c r="AR91" s="846" t="s">
        <v>430</v>
      </c>
      <c r="AS91" s="846" t="s">
        <v>430</v>
      </c>
      <c r="AT91" s="846" t="s">
        <v>430</v>
      </c>
      <c r="AU91" s="849"/>
      <c r="AV91" s="844" t="s">
        <v>430</v>
      </c>
      <c r="AW91" s="844" t="s">
        <v>430</v>
      </c>
      <c r="AX91" s="844" t="s">
        <v>430</v>
      </c>
      <c r="AY91" s="844" t="s">
        <v>430</v>
      </c>
      <c r="AZ91" s="844" t="s">
        <v>430</v>
      </c>
      <c r="BA91" s="847"/>
      <c r="BB91" s="846">
        <v>17.528180353085101</v>
      </c>
      <c r="BC91" s="846">
        <v>0</v>
      </c>
      <c r="BD91" s="846">
        <v>1.59840929388715E-2</v>
      </c>
      <c r="BE91" s="852" t="s">
        <v>430</v>
      </c>
      <c r="BF91" s="847"/>
      <c r="BG91" s="855" t="s">
        <v>430</v>
      </c>
      <c r="BH91" s="842" t="s">
        <v>430</v>
      </c>
      <c r="BI91" s="846" t="s">
        <v>430</v>
      </c>
      <c r="BJ91" s="846" t="s">
        <v>430</v>
      </c>
      <c r="BK91" s="848"/>
      <c r="BL91" s="848" t="s">
        <v>6630</v>
      </c>
      <c r="BM91" s="855" t="s">
        <v>6631</v>
      </c>
      <c r="BN91" s="855" t="s">
        <v>430</v>
      </c>
      <c r="BO91" s="855" t="s">
        <v>430</v>
      </c>
      <c r="BP91" s="907" t="s">
        <v>430</v>
      </c>
      <c r="BQ91" s="854"/>
      <c r="BR91" s="856" t="s">
        <v>476</v>
      </c>
    </row>
    <row r="92" spans="1:70" s="428" customFormat="1" x14ac:dyDescent="0.25">
      <c r="A92" s="345" t="s">
        <v>6729</v>
      </c>
      <c r="B92" s="374"/>
      <c r="C92" s="719">
        <v>41276</v>
      </c>
      <c r="D92" s="373"/>
      <c r="E92" s="346">
        <v>345.47199999999998</v>
      </c>
      <c r="F92" s="373"/>
      <c r="G92" s="347">
        <v>10.87</v>
      </c>
      <c r="H92" s="374"/>
      <c r="I92" s="348" t="s">
        <v>430</v>
      </c>
      <c r="J92" s="348">
        <v>-0.2752</v>
      </c>
      <c r="K92" s="348">
        <v>-5.6365999999999996</v>
      </c>
      <c r="L92" s="348">
        <v>-5.2476000000000003</v>
      </c>
      <c r="M92" s="348">
        <v>12.678699999999999</v>
      </c>
      <c r="N92" s="350">
        <v>33.682200000000002</v>
      </c>
      <c r="O92" s="348">
        <v>24.394400000000001</v>
      </c>
      <c r="P92" s="348">
        <v>11.078200000000001</v>
      </c>
      <c r="Q92" s="348">
        <v>4.4795999999999996</v>
      </c>
      <c r="R92" s="348">
        <v>6.0118999999999998</v>
      </c>
      <c r="S92" s="348">
        <v>-6.3213999999999997</v>
      </c>
      <c r="T92" s="348">
        <v>11.0158</v>
      </c>
      <c r="U92" s="348">
        <v>18.598199999999999</v>
      </c>
      <c r="V92" s="348">
        <v>31.9255</v>
      </c>
      <c r="W92" s="348">
        <v>-3.7440000000000002</v>
      </c>
      <c r="X92" s="348">
        <v>0.6038</v>
      </c>
      <c r="Y92" s="374"/>
      <c r="Z92" s="346" t="s">
        <v>430</v>
      </c>
      <c r="AA92" s="346">
        <v>13</v>
      </c>
      <c r="AB92" s="346">
        <v>48</v>
      </c>
      <c r="AC92" s="346">
        <v>49</v>
      </c>
      <c r="AD92" s="346">
        <v>35</v>
      </c>
      <c r="AE92" s="346">
        <v>30</v>
      </c>
      <c r="AF92" s="346">
        <v>29</v>
      </c>
      <c r="AG92" s="346">
        <v>45</v>
      </c>
      <c r="AH92" s="346">
        <v>30</v>
      </c>
      <c r="AI92" s="346">
        <v>22</v>
      </c>
      <c r="AJ92" s="346">
        <v>49</v>
      </c>
      <c r="AK92" s="346">
        <v>37</v>
      </c>
      <c r="AL92" s="346">
        <v>31</v>
      </c>
      <c r="AM92" s="346">
        <v>29</v>
      </c>
      <c r="AN92" s="346">
        <v>41</v>
      </c>
      <c r="AO92" s="373"/>
      <c r="AP92" s="348">
        <v>6.81</v>
      </c>
      <c r="AQ92" s="348">
        <v>10.02</v>
      </c>
      <c r="AR92" s="348">
        <v>14.28</v>
      </c>
      <c r="AS92" s="348">
        <v>19.64</v>
      </c>
      <c r="AT92" s="348">
        <v>17.87</v>
      </c>
      <c r="AU92" s="351"/>
      <c r="AV92" s="346">
        <v>22</v>
      </c>
      <c r="AW92" s="346">
        <v>22</v>
      </c>
      <c r="AX92" s="346">
        <v>28</v>
      </c>
      <c r="AY92" s="346">
        <v>38</v>
      </c>
      <c r="AZ92" s="346">
        <v>39</v>
      </c>
      <c r="BA92" s="374"/>
      <c r="BB92" s="348">
        <v>22.531022731507701</v>
      </c>
      <c r="BC92" s="348">
        <v>0</v>
      </c>
      <c r="BD92" s="348">
        <v>3.7268958833037699E-2</v>
      </c>
      <c r="BE92" s="375" t="s">
        <v>430</v>
      </c>
      <c r="BF92" s="374"/>
      <c r="BG92" s="372" t="s">
        <v>430</v>
      </c>
      <c r="BH92" s="373" t="s">
        <v>430</v>
      </c>
      <c r="BI92" s="348" t="s">
        <v>430</v>
      </c>
      <c r="BJ92" s="348" t="s">
        <v>430</v>
      </c>
      <c r="BK92" s="350"/>
      <c r="BL92" s="350" t="s">
        <v>6633</v>
      </c>
      <c r="BM92" s="372" t="s">
        <v>6634</v>
      </c>
      <c r="BN92" s="372" t="s">
        <v>430</v>
      </c>
      <c r="BO92" s="372" t="s">
        <v>430</v>
      </c>
      <c r="BP92" s="430" t="s">
        <v>430</v>
      </c>
      <c r="BQ92" s="468"/>
      <c r="BR92" s="354" t="s">
        <v>518</v>
      </c>
    </row>
    <row r="93" spans="1:70" s="428" customFormat="1" x14ac:dyDescent="0.25">
      <c r="A93" s="345" t="s">
        <v>6730</v>
      </c>
      <c r="B93" s="374"/>
      <c r="C93" s="719">
        <v>41276</v>
      </c>
      <c r="D93" s="373"/>
      <c r="E93" s="346">
        <v>301.88400000000001</v>
      </c>
      <c r="F93" s="373"/>
      <c r="G93" s="347">
        <v>36.904400000000003</v>
      </c>
      <c r="H93" s="374"/>
      <c r="I93" s="348" t="s">
        <v>430</v>
      </c>
      <c r="J93" s="348">
        <v>2.3359999999999999</v>
      </c>
      <c r="K93" s="348">
        <v>2.5105</v>
      </c>
      <c r="L93" s="348">
        <v>23.222100000000001</v>
      </c>
      <c r="M93" s="348">
        <v>23.444299999999998</v>
      </c>
      <c r="N93" s="350">
        <v>33.842500000000001</v>
      </c>
      <c r="O93" s="348">
        <v>20.281600000000001</v>
      </c>
      <c r="P93" s="348">
        <v>22.108899999999998</v>
      </c>
      <c r="Q93" s="348">
        <v>12.3652</v>
      </c>
      <c r="R93" s="348">
        <v>12.295299999999999</v>
      </c>
      <c r="S93" s="348">
        <v>25.689800000000002</v>
      </c>
      <c r="T93" s="348">
        <v>23.933800000000002</v>
      </c>
      <c r="U93" s="348">
        <v>23.512</v>
      </c>
      <c r="V93" s="348">
        <v>29.886500000000002</v>
      </c>
      <c r="W93" s="348">
        <v>0.75929999999999997</v>
      </c>
      <c r="X93" s="348">
        <v>7.8380000000000001</v>
      </c>
      <c r="Y93" s="374"/>
      <c r="Z93" s="346" t="s">
        <v>430</v>
      </c>
      <c r="AA93" s="346">
        <v>1</v>
      </c>
      <c r="AB93" s="346">
        <v>3</v>
      </c>
      <c r="AC93" s="346">
        <v>8</v>
      </c>
      <c r="AD93" s="346">
        <v>11</v>
      </c>
      <c r="AE93" s="346">
        <v>29</v>
      </c>
      <c r="AF93" s="346">
        <v>38</v>
      </c>
      <c r="AG93" s="346">
        <v>31</v>
      </c>
      <c r="AH93" s="346">
        <v>17</v>
      </c>
      <c r="AI93" s="346">
        <v>15</v>
      </c>
      <c r="AJ93" s="346">
        <v>11</v>
      </c>
      <c r="AK93" s="346">
        <v>10</v>
      </c>
      <c r="AL93" s="346">
        <v>19</v>
      </c>
      <c r="AM93" s="346">
        <v>31</v>
      </c>
      <c r="AN93" s="346">
        <v>4</v>
      </c>
      <c r="AO93" s="373"/>
      <c r="AP93" s="348">
        <v>14.87</v>
      </c>
      <c r="AQ93" s="348">
        <v>17.05</v>
      </c>
      <c r="AR93" s="348">
        <v>19.149999999999999</v>
      </c>
      <c r="AS93" s="348">
        <v>25.61</v>
      </c>
      <c r="AT93" s="348">
        <v>45.12</v>
      </c>
      <c r="AU93" s="351"/>
      <c r="AV93" s="346">
        <v>13</v>
      </c>
      <c r="AW93" s="346">
        <v>14</v>
      </c>
      <c r="AX93" s="346">
        <v>21</v>
      </c>
      <c r="AY93" s="346">
        <v>29</v>
      </c>
      <c r="AZ93" s="346">
        <v>18</v>
      </c>
      <c r="BA93" s="374"/>
      <c r="BB93" s="348">
        <v>13.715398535059499</v>
      </c>
      <c r="BC93" s="348">
        <v>0</v>
      </c>
      <c r="BD93" s="348">
        <v>9.7427617599275707E-2</v>
      </c>
      <c r="BE93" s="375" t="s">
        <v>430</v>
      </c>
      <c r="BF93" s="374"/>
      <c r="BG93" s="372" t="s">
        <v>430</v>
      </c>
      <c r="BH93" s="373" t="s">
        <v>430</v>
      </c>
      <c r="BI93" s="348" t="s">
        <v>430</v>
      </c>
      <c r="BJ93" s="348" t="s">
        <v>430</v>
      </c>
      <c r="BK93" s="350"/>
      <c r="BL93" s="350" t="s">
        <v>6636</v>
      </c>
      <c r="BM93" s="372" t="s">
        <v>5729</v>
      </c>
      <c r="BN93" s="372" t="s">
        <v>430</v>
      </c>
      <c r="BO93" s="372" t="s">
        <v>430</v>
      </c>
      <c r="BP93" s="430" t="s">
        <v>430</v>
      </c>
      <c r="BQ93" s="468"/>
      <c r="BR93" s="354" t="s">
        <v>6637</v>
      </c>
    </row>
    <row r="94" spans="1:70" s="428" customFormat="1" x14ac:dyDescent="0.25">
      <c r="A94" s="345" t="s">
        <v>6731</v>
      </c>
      <c r="B94" s="374"/>
      <c r="C94" s="719">
        <v>41764</v>
      </c>
      <c r="D94" s="373"/>
      <c r="E94" s="346">
        <v>295.60000000000002</v>
      </c>
      <c r="F94" s="373"/>
      <c r="G94" s="347">
        <v>40.286799999999999</v>
      </c>
      <c r="H94" s="374"/>
      <c r="I94" s="348" t="s">
        <v>430</v>
      </c>
      <c r="J94" s="348">
        <v>-1.3971</v>
      </c>
      <c r="K94" s="348">
        <v>0.3891</v>
      </c>
      <c r="L94" s="348">
        <v>15.111700000000001</v>
      </c>
      <c r="M94" s="348">
        <v>14.2082</v>
      </c>
      <c r="N94" s="350">
        <v>24.0869</v>
      </c>
      <c r="O94" s="348">
        <v>23.1876</v>
      </c>
      <c r="P94" s="348">
        <v>22.698399999999999</v>
      </c>
      <c r="Q94" s="348">
        <v>16.997599999999998</v>
      </c>
      <c r="R94" s="348">
        <v>14.0359</v>
      </c>
      <c r="S94" s="348">
        <v>13.9948</v>
      </c>
      <c r="T94" s="348">
        <v>12.8466</v>
      </c>
      <c r="U94" s="348">
        <v>15.2256</v>
      </c>
      <c r="V94" s="348">
        <v>20.3291</v>
      </c>
      <c r="W94" s="348">
        <v>-3.6332</v>
      </c>
      <c r="X94" s="348">
        <v>12.283200000000001</v>
      </c>
      <c r="Y94" s="374"/>
      <c r="Z94" s="346" t="s">
        <v>430</v>
      </c>
      <c r="AA94" s="346">
        <v>20</v>
      </c>
      <c r="AB94" s="346">
        <v>14</v>
      </c>
      <c r="AC94" s="346">
        <v>25</v>
      </c>
      <c r="AD94" s="346">
        <v>29</v>
      </c>
      <c r="AE94" s="346">
        <v>40</v>
      </c>
      <c r="AF94" s="346">
        <v>32</v>
      </c>
      <c r="AG94" s="346">
        <v>27</v>
      </c>
      <c r="AH94" s="346">
        <v>6</v>
      </c>
      <c r="AI94" s="346">
        <v>9</v>
      </c>
      <c r="AJ94" s="346">
        <v>27</v>
      </c>
      <c r="AK94" s="346">
        <v>34</v>
      </c>
      <c r="AL94" s="346">
        <v>34</v>
      </c>
      <c r="AM94" s="346">
        <v>42</v>
      </c>
      <c r="AN94" s="346">
        <v>40</v>
      </c>
      <c r="AO94" s="373"/>
      <c r="AP94" s="348">
        <v>16.600000000000001</v>
      </c>
      <c r="AQ94" s="348">
        <v>19.559999999999999</v>
      </c>
      <c r="AR94" s="348">
        <v>21.26</v>
      </c>
      <c r="AS94" s="348">
        <v>23.08</v>
      </c>
      <c r="AT94" s="348">
        <v>23.02</v>
      </c>
      <c r="AU94" s="351"/>
      <c r="AV94" s="346">
        <v>5</v>
      </c>
      <c r="AW94" s="346">
        <v>7</v>
      </c>
      <c r="AX94" s="346">
        <v>16</v>
      </c>
      <c r="AY94" s="346">
        <v>33</v>
      </c>
      <c r="AZ94" s="346">
        <v>37</v>
      </c>
      <c r="BA94" s="374"/>
      <c r="BB94" s="348">
        <v>13.733942259909099</v>
      </c>
      <c r="BC94" s="348">
        <v>0</v>
      </c>
      <c r="BD94" s="348">
        <v>9.7462591854484998E-2</v>
      </c>
      <c r="BE94" s="375" t="s">
        <v>430</v>
      </c>
      <c r="BF94" s="374"/>
      <c r="BG94" s="372" t="s">
        <v>430</v>
      </c>
      <c r="BH94" s="373" t="s">
        <v>430</v>
      </c>
      <c r="BI94" s="348" t="s">
        <v>430</v>
      </c>
      <c r="BJ94" s="348" t="s">
        <v>430</v>
      </c>
      <c r="BK94" s="350"/>
      <c r="BL94" s="350" t="s">
        <v>6639</v>
      </c>
      <c r="BM94" s="372" t="s">
        <v>6640</v>
      </c>
      <c r="BN94" s="372" t="s">
        <v>430</v>
      </c>
      <c r="BO94" s="372" t="s">
        <v>430</v>
      </c>
      <c r="BP94" s="430" t="s">
        <v>430</v>
      </c>
      <c r="BQ94" s="468"/>
      <c r="BR94" s="354" t="s">
        <v>518</v>
      </c>
    </row>
    <row r="95" spans="1:70" s="428" customFormat="1" x14ac:dyDescent="0.25">
      <c r="A95" s="345" t="s">
        <v>6732</v>
      </c>
      <c r="B95" s="374"/>
      <c r="C95" s="719">
        <v>44593</v>
      </c>
      <c r="D95" s="373"/>
      <c r="E95" s="346">
        <v>263.892</v>
      </c>
      <c r="F95" s="373"/>
      <c r="G95" s="347">
        <v>27.993400000000001</v>
      </c>
      <c r="H95" s="374"/>
      <c r="I95" s="348">
        <v>-0.94059999999999999</v>
      </c>
      <c r="J95" s="348">
        <v>-4.0898000000000003</v>
      </c>
      <c r="K95" s="348">
        <v>-9.6667000000000005</v>
      </c>
      <c r="L95" s="348">
        <v>-6.7701000000000002</v>
      </c>
      <c r="M95" s="348">
        <v>13.831300000000001</v>
      </c>
      <c r="N95" s="350">
        <v>50.943600000000004</v>
      </c>
      <c r="O95" s="348">
        <v>38.914099999999998</v>
      </c>
      <c r="P95" s="348">
        <v>30.6983</v>
      </c>
      <c r="Q95" s="348" t="s">
        <v>430</v>
      </c>
      <c r="R95" s="348" t="s">
        <v>430</v>
      </c>
      <c r="S95" s="348">
        <v>-11.8954</v>
      </c>
      <c r="T95" s="348">
        <v>15.866199999999999</v>
      </c>
      <c r="U95" s="348">
        <v>27.127700000000001</v>
      </c>
      <c r="V95" s="348">
        <v>56.618699999999997</v>
      </c>
      <c r="W95" s="348">
        <v>-7.0197000000000003</v>
      </c>
      <c r="X95" s="348">
        <v>26.413599999999999</v>
      </c>
      <c r="Y95" s="374"/>
      <c r="Z95" s="346">
        <v>11</v>
      </c>
      <c r="AA95" s="346">
        <v>48</v>
      </c>
      <c r="AB95" s="346">
        <v>51</v>
      </c>
      <c r="AC95" s="346">
        <v>50</v>
      </c>
      <c r="AD95" s="346">
        <v>30</v>
      </c>
      <c r="AE95" s="346">
        <v>13</v>
      </c>
      <c r="AF95" s="346">
        <v>5</v>
      </c>
      <c r="AG95" s="346">
        <v>9</v>
      </c>
      <c r="AH95" s="346" t="s">
        <v>430</v>
      </c>
      <c r="AI95" s="346" t="s">
        <v>430</v>
      </c>
      <c r="AJ95" s="346">
        <v>51</v>
      </c>
      <c r="AK95" s="346">
        <v>22</v>
      </c>
      <c r="AL95" s="346">
        <v>15</v>
      </c>
      <c r="AM95" s="346">
        <v>10</v>
      </c>
      <c r="AN95" s="346">
        <v>48</v>
      </c>
      <c r="AO95" s="373"/>
      <c r="AP95" s="348" t="s">
        <v>430</v>
      </c>
      <c r="AQ95" s="348" t="s">
        <v>430</v>
      </c>
      <c r="AR95" s="348" t="s">
        <v>430</v>
      </c>
      <c r="AS95" s="348">
        <v>36.630000000000003</v>
      </c>
      <c r="AT95" s="348">
        <v>30.77</v>
      </c>
      <c r="AU95" s="351"/>
      <c r="AV95" s="346" t="s">
        <v>430</v>
      </c>
      <c r="AW95" s="346" t="s">
        <v>430</v>
      </c>
      <c r="AX95" s="346" t="s">
        <v>430</v>
      </c>
      <c r="AY95" s="346">
        <v>10</v>
      </c>
      <c r="AZ95" s="346">
        <v>26</v>
      </c>
      <c r="BA95" s="374"/>
      <c r="BB95" s="348">
        <v>20.087008165714298</v>
      </c>
      <c r="BC95" s="348">
        <v>0</v>
      </c>
      <c r="BD95" s="348">
        <v>8.8175927512768607E-2</v>
      </c>
      <c r="BE95" s="375" t="s">
        <v>430</v>
      </c>
      <c r="BF95" s="374"/>
      <c r="BG95" s="372" t="s">
        <v>430</v>
      </c>
      <c r="BH95" s="373" t="s">
        <v>430</v>
      </c>
      <c r="BI95" s="348" t="s">
        <v>430</v>
      </c>
      <c r="BJ95" s="348" t="s">
        <v>430</v>
      </c>
      <c r="BK95" s="350"/>
      <c r="BL95" s="350" t="s">
        <v>6642</v>
      </c>
      <c r="BM95" s="372" t="s">
        <v>5338</v>
      </c>
      <c r="BN95" s="372" t="s">
        <v>430</v>
      </c>
      <c r="BO95" s="372" t="s">
        <v>430</v>
      </c>
      <c r="BP95" s="430" t="s">
        <v>430</v>
      </c>
      <c r="BQ95" s="468"/>
      <c r="BR95" s="354" t="s">
        <v>443</v>
      </c>
    </row>
    <row r="96" spans="1:70" s="428" customFormat="1" x14ac:dyDescent="0.25">
      <c r="A96" s="345" t="s">
        <v>6733</v>
      </c>
      <c r="B96" s="374"/>
      <c r="C96" s="719">
        <v>41677</v>
      </c>
      <c r="D96" s="373"/>
      <c r="E96" s="346">
        <v>258.02100000000002</v>
      </c>
      <c r="F96" s="373"/>
      <c r="G96" s="347">
        <v>33.8215</v>
      </c>
      <c r="H96" s="374"/>
      <c r="I96" s="348">
        <v>-0.84840000000000004</v>
      </c>
      <c r="J96" s="348">
        <v>-1.1899</v>
      </c>
      <c r="K96" s="348">
        <v>-0.26569999999999999</v>
      </c>
      <c r="L96" s="348">
        <v>8.9733000000000001</v>
      </c>
      <c r="M96" s="348">
        <v>11.238799999999999</v>
      </c>
      <c r="N96" s="350">
        <v>29.291499999999999</v>
      </c>
      <c r="O96" s="348">
        <v>27.888999999999999</v>
      </c>
      <c r="P96" s="348">
        <v>24.548200000000001</v>
      </c>
      <c r="Q96" s="348">
        <v>15.3119</v>
      </c>
      <c r="R96" s="348">
        <v>12.855700000000001</v>
      </c>
      <c r="S96" s="348">
        <v>8.2325999999999997</v>
      </c>
      <c r="T96" s="348">
        <v>10.639900000000001</v>
      </c>
      <c r="U96" s="348">
        <v>20.647200000000002</v>
      </c>
      <c r="V96" s="348">
        <v>26.2255</v>
      </c>
      <c r="W96" s="348">
        <v>-0.1394</v>
      </c>
      <c r="X96" s="348">
        <v>10.342499999999999</v>
      </c>
      <c r="Y96" s="374"/>
      <c r="Z96" s="346">
        <v>9</v>
      </c>
      <c r="AA96" s="346">
        <v>18</v>
      </c>
      <c r="AB96" s="346">
        <v>17</v>
      </c>
      <c r="AC96" s="346">
        <v>36</v>
      </c>
      <c r="AD96" s="346">
        <v>36</v>
      </c>
      <c r="AE96" s="346">
        <v>35</v>
      </c>
      <c r="AF96" s="346">
        <v>22</v>
      </c>
      <c r="AG96" s="346">
        <v>23</v>
      </c>
      <c r="AH96" s="346">
        <v>8</v>
      </c>
      <c r="AI96" s="346">
        <v>14</v>
      </c>
      <c r="AJ96" s="346">
        <v>37</v>
      </c>
      <c r="AK96" s="346">
        <v>38</v>
      </c>
      <c r="AL96" s="346">
        <v>25</v>
      </c>
      <c r="AM96" s="346">
        <v>35</v>
      </c>
      <c r="AN96" s="346">
        <v>6</v>
      </c>
      <c r="AO96" s="373"/>
      <c r="AP96" s="348">
        <v>16.350000000000001</v>
      </c>
      <c r="AQ96" s="348">
        <v>20</v>
      </c>
      <c r="AR96" s="348">
        <v>22.94</v>
      </c>
      <c r="AS96" s="348">
        <v>28.32</v>
      </c>
      <c r="AT96" s="348">
        <v>26.29</v>
      </c>
      <c r="AU96" s="351"/>
      <c r="AV96" s="346">
        <v>8</v>
      </c>
      <c r="AW96" s="346">
        <v>6</v>
      </c>
      <c r="AX96" s="346">
        <v>13</v>
      </c>
      <c r="AY96" s="346">
        <v>24</v>
      </c>
      <c r="AZ96" s="346">
        <v>33</v>
      </c>
      <c r="BA96" s="374"/>
      <c r="BB96" s="348">
        <v>12.7664137859954</v>
      </c>
      <c r="BC96" s="348">
        <v>0</v>
      </c>
      <c r="BD96" s="348">
        <v>0.110620061742624</v>
      </c>
      <c r="BE96" s="375" t="s">
        <v>430</v>
      </c>
      <c r="BF96" s="374"/>
      <c r="BG96" s="372" t="s">
        <v>430</v>
      </c>
      <c r="BH96" s="373" t="s">
        <v>430</v>
      </c>
      <c r="BI96" s="348" t="s">
        <v>430</v>
      </c>
      <c r="BJ96" s="348" t="s">
        <v>430</v>
      </c>
      <c r="BK96" s="350"/>
      <c r="BL96" s="350" t="s">
        <v>6644</v>
      </c>
      <c r="BM96" s="372" t="s">
        <v>6645</v>
      </c>
      <c r="BN96" s="372" t="s">
        <v>2949</v>
      </c>
      <c r="BO96" s="372" t="s">
        <v>430</v>
      </c>
      <c r="BP96" s="430" t="s">
        <v>430</v>
      </c>
      <c r="BQ96" s="468"/>
      <c r="BR96" s="354" t="s">
        <v>476</v>
      </c>
    </row>
    <row r="97" spans="1:70" s="428" customFormat="1" x14ac:dyDescent="0.25">
      <c r="A97" s="345" t="s">
        <v>6734</v>
      </c>
      <c r="B97" s="374"/>
      <c r="C97" s="719">
        <v>41827</v>
      </c>
      <c r="D97" s="373"/>
      <c r="E97" s="346">
        <v>259.39999999999998</v>
      </c>
      <c r="F97" s="373"/>
      <c r="G97" s="347">
        <v>31.424299999999999</v>
      </c>
      <c r="H97" s="374"/>
      <c r="I97" s="348">
        <v>-4.8258999999999999</v>
      </c>
      <c r="J97" s="348">
        <v>-1.6977</v>
      </c>
      <c r="K97" s="348">
        <v>1.2573000000000001</v>
      </c>
      <c r="L97" s="348">
        <v>19.972100000000001</v>
      </c>
      <c r="M97" s="348">
        <v>38.247300000000003</v>
      </c>
      <c r="N97" s="350">
        <v>71.721199999999996</v>
      </c>
      <c r="O97" s="348">
        <v>37.746699999999997</v>
      </c>
      <c r="P97" s="348">
        <v>28.578700000000001</v>
      </c>
      <c r="Q97" s="348">
        <v>10.601699999999999</v>
      </c>
      <c r="R97" s="348">
        <v>13.463800000000001</v>
      </c>
      <c r="S97" s="348">
        <v>24.801600000000001</v>
      </c>
      <c r="T97" s="348">
        <v>35.748600000000003</v>
      </c>
      <c r="U97" s="348">
        <v>46.031799999999997</v>
      </c>
      <c r="V97" s="348">
        <v>68.108199999999997</v>
      </c>
      <c r="W97" s="348">
        <v>-1.1382000000000001</v>
      </c>
      <c r="X97" s="348">
        <v>10.0381</v>
      </c>
      <c r="Y97" s="374"/>
      <c r="Z97" s="346">
        <v>33</v>
      </c>
      <c r="AA97" s="346">
        <v>23</v>
      </c>
      <c r="AB97" s="346">
        <v>10</v>
      </c>
      <c r="AC97" s="346">
        <v>16</v>
      </c>
      <c r="AD97" s="346">
        <v>2</v>
      </c>
      <c r="AE97" s="346">
        <v>4</v>
      </c>
      <c r="AF97" s="346">
        <v>7</v>
      </c>
      <c r="AG97" s="346">
        <v>14</v>
      </c>
      <c r="AH97" s="346">
        <v>21</v>
      </c>
      <c r="AI97" s="346">
        <v>11</v>
      </c>
      <c r="AJ97" s="346">
        <v>12</v>
      </c>
      <c r="AK97" s="346">
        <v>2</v>
      </c>
      <c r="AL97" s="346">
        <v>2</v>
      </c>
      <c r="AM97" s="346">
        <v>5</v>
      </c>
      <c r="AN97" s="346">
        <v>14</v>
      </c>
      <c r="AO97" s="373"/>
      <c r="AP97" s="348">
        <v>15.16</v>
      </c>
      <c r="AQ97" s="348">
        <v>19.059999999999999</v>
      </c>
      <c r="AR97" s="348">
        <v>26.43</v>
      </c>
      <c r="AS97" s="348">
        <v>42.22</v>
      </c>
      <c r="AT97" s="348">
        <v>72.86</v>
      </c>
      <c r="AU97" s="351"/>
      <c r="AV97" s="346">
        <v>12</v>
      </c>
      <c r="AW97" s="346">
        <v>10</v>
      </c>
      <c r="AX97" s="346">
        <v>7</v>
      </c>
      <c r="AY97" s="346">
        <v>5</v>
      </c>
      <c r="AZ97" s="346">
        <v>2</v>
      </c>
      <c r="BA97" s="374"/>
      <c r="BB97" s="348">
        <v>14.727085637436</v>
      </c>
      <c r="BC97" s="348">
        <v>0</v>
      </c>
      <c r="BD97" s="348">
        <v>0.119238188597483</v>
      </c>
      <c r="BE97" s="375" t="s">
        <v>430</v>
      </c>
      <c r="BF97" s="374"/>
      <c r="BG97" s="372" t="s">
        <v>430</v>
      </c>
      <c r="BH97" s="373" t="s">
        <v>430</v>
      </c>
      <c r="BI97" s="348" t="s">
        <v>430</v>
      </c>
      <c r="BJ97" s="348" t="s">
        <v>430</v>
      </c>
      <c r="BK97" s="350"/>
      <c r="BL97" s="350" t="s">
        <v>6647</v>
      </c>
      <c r="BM97" s="372" t="s">
        <v>6648</v>
      </c>
      <c r="BN97" s="372" t="s">
        <v>2949</v>
      </c>
      <c r="BO97" s="372" t="s">
        <v>430</v>
      </c>
      <c r="BP97" s="430" t="s">
        <v>430</v>
      </c>
      <c r="BQ97" s="468"/>
      <c r="BR97" s="354" t="s">
        <v>476</v>
      </c>
    </row>
    <row r="98" spans="1:70" s="428" customFormat="1" x14ac:dyDescent="0.25">
      <c r="A98" s="345" t="s">
        <v>6735</v>
      </c>
      <c r="B98" s="374"/>
      <c r="C98" s="719">
        <v>44866</v>
      </c>
      <c r="D98" s="373"/>
      <c r="E98" s="346">
        <v>225.661</v>
      </c>
      <c r="F98" s="373"/>
      <c r="G98" s="347">
        <v>29.5716</v>
      </c>
      <c r="H98" s="374"/>
      <c r="I98" s="348">
        <v>-2.4064999999999999</v>
      </c>
      <c r="J98" s="348">
        <v>-2.5249000000000001</v>
      </c>
      <c r="K98" s="348">
        <v>-1.7446999999999999</v>
      </c>
      <c r="L98" s="348">
        <v>22.444600000000001</v>
      </c>
      <c r="M98" s="348">
        <v>21.394100000000002</v>
      </c>
      <c r="N98" s="350">
        <v>47.054299999999998</v>
      </c>
      <c r="O98" s="348">
        <v>29.516500000000001</v>
      </c>
      <c r="P98" s="348">
        <v>31.252400000000002</v>
      </c>
      <c r="Q98" s="348" t="s">
        <v>430</v>
      </c>
      <c r="R98" s="348" t="s">
        <v>430</v>
      </c>
      <c r="S98" s="348">
        <v>25.7654</v>
      </c>
      <c r="T98" s="348">
        <v>21.689800000000002</v>
      </c>
      <c r="U98" s="348">
        <v>27.5259</v>
      </c>
      <c r="V98" s="348">
        <v>43.472099999999998</v>
      </c>
      <c r="W98" s="348">
        <v>-3.4832000000000001</v>
      </c>
      <c r="X98" s="348">
        <v>34.655799999999999</v>
      </c>
      <c r="Y98" s="374"/>
      <c r="Z98" s="346">
        <v>18</v>
      </c>
      <c r="AA98" s="346">
        <v>39</v>
      </c>
      <c r="AB98" s="346">
        <v>30</v>
      </c>
      <c r="AC98" s="346">
        <v>12</v>
      </c>
      <c r="AD98" s="346">
        <v>16</v>
      </c>
      <c r="AE98" s="346">
        <v>17</v>
      </c>
      <c r="AF98" s="346">
        <v>20</v>
      </c>
      <c r="AG98" s="346">
        <v>8</v>
      </c>
      <c r="AH98" s="346" t="s">
        <v>430</v>
      </c>
      <c r="AI98" s="346" t="s">
        <v>430</v>
      </c>
      <c r="AJ98" s="346">
        <v>10</v>
      </c>
      <c r="AK98" s="346">
        <v>14</v>
      </c>
      <c r="AL98" s="346">
        <v>14</v>
      </c>
      <c r="AM98" s="346">
        <v>18</v>
      </c>
      <c r="AN98" s="346">
        <v>36</v>
      </c>
      <c r="AO98" s="373"/>
      <c r="AP98" s="348" t="s">
        <v>430</v>
      </c>
      <c r="AQ98" s="348" t="s">
        <v>430</v>
      </c>
      <c r="AR98" s="348" t="s">
        <v>430</v>
      </c>
      <c r="AS98" s="348">
        <v>34.630000000000003</v>
      </c>
      <c r="AT98" s="348">
        <v>47.98</v>
      </c>
      <c r="AU98" s="351"/>
      <c r="AV98" s="346" t="s">
        <v>430</v>
      </c>
      <c r="AW98" s="346" t="s">
        <v>430</v>
      </c>
      <c r="AX98" s="346" t="s">
        <v>430</v>
      </c>
      <c r="AY98" s="346">
        <v>19</v>
      </c>
      <c r="AZ98" s="346">
        <v>16</v>
      </c>
      <c r="BA98" s="374"/>
      <c r="BB98" s="348">
        <v>15.749783432345399</v>
      </c>
      <c r="BC98" s="348">
        <v>0</v>
      </c>
      <c r="BD98" s="348">
        <v>0.132890157230527</v>
      </c>
      <c r="BE98" s="375" t="s">
        <v>430</v>
      </c>
      <c r="BF98" s="374"/>
      <c r="BG98" s="372" t="s">
        <v>430</v>
      </c>
      <c r="BH98" s="373" t="s">
        <v>430</v>
      </c>
      <c r="BI98" s="348" t="s">
        <v>430</v>
      </c>
      <c r="BJ98" s="348" t="s">
        <v>430</v>
      </c>
      <c r="BK98" s="350"/>
      <c r="BL98" s="350" t="s">
        <v>6650</v>
      </c>
      <c r="BM98" s="372" t="s">
        <v>6651</v>
      </c>
      <c r="BN98" s="372" t="s">
        <v>430</v>
      </c>
      <c r="BO98" s="372" t="s">
        <v>430</v>
      </c>
      <c r="BP98" s="430" t="s">
        <v>430</v>
      </c>
      <c r="BQ98" s="468"/>
      <c r="BR98" s="354" t="s">
        <v>996</v>
      </c>
    </row>
    <row r="99" spans="1:70" s="428" customFormat="1" x14ac:dyDescent="0.25">
      <c r="A99" s="345" t="s">
        <v>6736</v>
      </c>
      <c r="B99" s="374"/>
      <c r="C99" s="719">
        <v>41276</v>
      </c>
      <c r="D99" s="373"/>
      <c r="E99" s="346">
        <v>226.98</v>
      </c>
      <c r="F99" s="373"/>
      <c r="G99" s="347">
        <v>46.572099999999999</v>
      </c>
      <c r="H99" s="374"/>
      <c r="I99" s="348" t="s">
        <v>430</v>
      </c>
      <c r="J99" s="348">
        <v>9.2799999999999994E-2</v>
      </c>
      <c r="K99" s="348">
        <v>0.79930000000000001</v>
      </c>
      <c r="L99" s="348">
        <v>14.6989</v>
      </c>
      <c r="M99" s="348">
        <v>15.053599999999999</v>
      </c>
      <c r="N99" s="350">
        <v>31.942900000000002</v>
      </c>
      <c r="O99" s="348">
        <v>17.742799999999999</v>
      </c>
      <c r="P99" s="348">
        <v>22.430499999999999</v>
      </c>
      <c r="Q99" s="348">
        <v>14.8772</v>
      </c>
      <c r="R99" s="348">
        <v>9.3382000000000005</v>
      </c>
      <c r="S99" s="348">
        <v>15.085800000000001</v>
      </c>
      <c r="T99" s="348">
        <v>15.316000000000001</v>
      </c>
      <c r="U99" s="348">
        <v>18.712800000000001</v>
      </c>
      <c r="V99" s="348">
        <v>27.834700000000002</v>
      </c>
      <c r="W99" s="348">
        <v>0.09</v>
      </c>
      <c r="X99" s="348">
        <v>9.41</v>
      </c>
      <c r="Y99" s="374"/>
      <c r="Z99" s="346" t="s">
        <v>430</v>
      </c>
      <c r="AA99" s="346">
        <v>6</v>
      </c>
      <c r="AB99" s="346">
        <v>13</v>
      </c>
      <c r="AC99" s="346">
        <v>26</v>
      </c>
      <c r="AD99" s="346">
        <v>26</v>
      </c>
      <c r="AE99" s="346">
        <v>32</v>
      </c>
      <c r="AF99" s="346">
        <v>42</v>
      </c>
      <c r="AG99" s="346">
        <v>29</v>
      </c>
      <c r="AH99" s="346">
        <v>9</v>
      </c>
      <c r="AI99" s="346">
        <v>19</v>
      </c>
      <c r="AJ99" s="346">
        <v>25</v>
      </c>
      <c r="AK99" s="346">
        <v>26</v>
      </c>
      <c r="AL99" s="346">
        <v>29</v>
      </c>
      <c r="AM99" s="346">
        <v>32</v>
      </c>
      <c r="AN99" s="346">
        <v>5</v>
      </c>
      <c r="AO99" s="373"/>
      <c r="AP99" s="348">
        <v>13.92</v>
      </c>
      <c r="AQ99" s="348">
        <v>17.52</v>
      </c>
      <c r="AR99" s="348">
        <v>20.52</v>
      </c>
      <c r="AS99" s="348">
        <v>23.19</v>
      </c>
      <c r="AT99" s="348">
        <v>31.33</v>
      </c>
      <c r="AU99" s="351"/>
      <c r="AV99" s="346">
        <v>18</v>
      </c>
      <c r="AW99" s="346">
        <v>12</v>
      </c>
      <c r="AX99" s="346">
        <v>19</v>
      </c>
      <c r="AY99" s="346">
        <v>32</v>
      </c>
      <c r="AZ99" s="346">
        <v>24</v>
      </c>
      <c r="BA99" s="374"/>
      <c r="BB99" s="348">
        <v>12.1828616974624</v>
      </c>
      <c r="BC99" s="348">
        <v>0</v>
      </c>
      <c r="BD99" s="348">
        <v>0.113165794771281</v>
      </c>
      <c r="BE99" s="375" t="s">
        <v>430</v>
      </c>
      <c r="BF99" s="374"/>
      <c r="BG99" s="372" t="s">
        <v>430</v>
      </c>
      <c r="BH99" s="373" t="s">
        <v>430</v>
      </c>
      <c r="BI99" s="348" t="s">
        <v>430</v>
      </c>
      <c r="BJ99" s="348" t="s">
        <v>430</v>
      </c>
      <c r="BK99" s="350"/>
      <c r="BL99" s="350" t="s">
        <v>6653</v>
      </c>
      <c r="BM99" s="372" t="s">
        <v>6654</v>
      </c>
      <c r="BN99" s="372" t="s">
        <v>430</v>
      </c>
      <c r="BO99" s="372" t="s">
        <v>430</v>
      </c>
      <c r="BP99" s="430" t="s">
        <v>430</v>
      </c>
      <c r="BQ99" s="468"/>
      <c r="BR99" s="354" t="s">
        <v>6637</v>
      </c>
    </row>
    <row r="100" spans="1:70" s="428" customFormat="1" x14ac:dyDescent="0.25">
      <c r="A100" s="345" t="s">
        <v>6737</v>
      </c>
      <c r="B100" s="374"/>
      <c r="C100" s="719">
        <v>41493</v>
      </c>
      <c r="D100" s="373"/>
      <c r="E100" s="346">
        <v>230.53899999999999</v>
      </c>
      <c r="F100" s="373"/>
      <c r="G100" s="347">
        <v>47.017499999999998</v>
      </c>
      <c r="H100" s="374"/>
      <c r="I100" s="348">
        <v>-0.74729999999999996</v>
      </c>
      <c r="J100" s="348">
        <v>-1.1107</v>
      </c>
      <c r="K100" s="348">
        <v>1.2064999999999999</v>
      </c>
      <c r="L100" s="348">
        <v>11.1906</v>
      </c>
      <c r="M100" s="348">
        <v>16.0364</v>
      </c>
      <c r="N100" s="350">
        <v>33.298699999999997</v>
      </c>
      <c r="O100" s="348">
        <v>21.2667</v>
      </c>
      <c r="P100" s="348">
        <v>20.052499999999998</v>
      </c>
      <c r="Q100" s="348">
        <v>14.404999999999999</v>
      </c>
      <c r="R100" s="348">
        <v>13.985200000000001</v>
      </c>
      <c r="S100" s="348">
        <v>11.535600000000001</v>
      </c>
      <c r="T100" s="348">
        <v>15.5968</v>
      </c>
      <c r="U100" s="348">
        <v>22.590499999999999</v>
      </c>
      <c r="V100" s="348">
        <v>32.195999999999998</v>
      </c>
      <c r="W100" s="348">
        <v>1.4602999999999999</v>
      </c>
      <c r="X100" s="348">
        <v>12.764900000000001</v>
      </c>
      <c r="Y100" s="374"/>
      <c r="Z100" s="346">
        <v>8</v>
      </c>
      <c r="AA100" s="346">
        <v>17</v>
      </c>
      <c r="AB100" s="346">
        <v>11</v>
      </c>
      <c r="AC100" s="346">
        <v>31</v>
      </c>
      <c r="AD100" s="346">
        <v>23</v>
      </c>
      <c r="AE100" s="346">
        <v>31</v>
      </c>
      <c r="AF100" s="346">
        <v>35</v>
      </c>
      <c r="AG100" s="346">
        <v>36</v>
      </c>
      <c r="AH100" s="346">
        <v>12</v>
      </c>
      <c r="AI100" s="346">
        <v>10</v>
      </c>
      <c r="AJ100" s="346">
        <v>31</v>
      </c>
      <c r="AK100" s="346">
        <v>23</v>
      </c>
      <c r="AL100" s="346">
        <v>20</v>
      </c>
      <c r="AM100" s="346">
        <v>27</v>
      </c>
      <c r="AN100" s="346">
        <v>2</v>
      </c>
      <c r="AO100" s="373"/>
      <c r="AP100" s="348">
        <v>15.58</v>
      </c>
      <c r="AQ100" s="348">
        <v>17.37</v>
      </c>
      <c r="AR100" s="348">
        <v>18.190000000000001</v>
      </c>
      <c r="AS100" s="348">
        <v>22.5</v>
      </c>
      <c r="AT100" s="348">
        <v>34.17</v>
      </c>
      <c r="AU100" s="351"/>
      <c r="AV100" s="346">
        <v>11</v>
      </c>
      <c r="AW100" s="346">
        <v>13</v>
      </c>
      <c r="AX100" s="346">
        <v>23</v>
      </c>
      <c r="AY100" s="346">
        <v>34</v>
      </c>
      <c r="AZ100" s="346">
        <v>21</v>
      </c>
      <c r="BA100" s="374"/>
      <c r="BB100" s="348">
        <v>11.5484944890003</v>
      </c>
      <c r="BC100" s="348">
        <v>0.67684063138592698</v>
      </c>
      <c r="BD100" s="348">
        <v>9.9062171654680203E-2</v>
      </c>
      <c r="BE100" s="375">
        <v>0.297614313373607</v>
      </c>
      <c r="BF100" s="374"/>
      <c r="BG100" s="372" t="s">
        <v>430</v>
      </c>
      <c r="BH100" s="373" t="s">
        <v>430</v>
      </c>
      <c r="BI100" s="348" t="s">
        <v>430</v>
      </c>
      <c r="BJ100" s="348" t="s">
        <v>430</v>
      </c>
      <c r="BK100" s="350"/>
      <c r="BL100" s="350" t="s">
        <v>6656</v>
      </c>
      <c r="BM100" s="372" t="s">
        <v>6657</v>
      </c>
      <c r="BN100" s="372" t="s">
        <v>2949</v>
      </c>
      <c r="BO100" s="372" t="s">
        <v>430</v>
      </c>
      <c r="BP100" s="430" t="s">
        <v>430</v>
      </c>
      <c r="BQ100" s="468"/>
      <c r="BR100" s="354" t="s">
        <v>476</v>
      </c>
    </row>
    <row r="101" spans="1:70" s="428" customFormat="1" x14ac:dyDescent="0.25">
      <c r="A101" s="345" t="s">
        <v>6738</v>
      </c>
      <c r="B101" s="374"/>
      <c r="C101" s="719">
        <v>41670</v>
      </c>
      <c r="D101" s="373"/>
      <c r="E101" s="346">
        <v>218.96</v>
      </c>
      <c r="F101" s="373"/>
      <c r="G101" s="347">
        <v>27.950600000000001</v>
      </c>
      <c r="H101" s="374"/>
      <c r="I101" s="348" t="s">
        <v>430</v>
      </c>
      <c r="J101" s="348">
        <v>-1.2084999999999999</v>
      </c>
      <c r="K101" s="348">
        <v>1.319</v>
      </c>
      <c r="L101" s="348">
        <v>15.5901</v>
      </c>
      <c r="M101" s="348">
        <v>17.5504</v>
      </c>
      <c r="N101" s="350">
        <v>35.745199999999997</v>
      </c>
      <c r="O101" s="348">
        <v>26.126999999999999</v>
      </c>
      <c r="P101" s="348">
        <v>20.144100000000002</v>
      </c>
      <c r="Q101" s="348">
        <v>14.7706</v>
      </c>
      <c r="R101" s="348">
        <v>11.5852</v>
      </c>
      <c r="S101" s="348">
        <v>13.062799999999999</v>
      </c>
      <c r="T101" s="348">
        <v>15.3263</v>
      </c>
      <c r="U101" s="348">
        <v>25.870699999999999</v>
      </c>
      <c r="V101" s="348">
        <v>32.915799999999997</v>
      </c>
      <c r="W101" s="348">
        <v>-1.6534</v>
      </c>
      <c r="X101" s="348">
        <v>8.7431000000000001</v>
      </c>
      <c r="Y101" s="374"/>
      <c r="Z101" s="346" t="s">
        <v>430</v>
      </c>
      <c r="AA101" s="346">
        <v>19</v>
      </c>
      <c r="AB101" s="346">
        <v>9</v>
      </c>
      <c r="AC101" s="346">
        <v>22</v>
      </c>
      <c r="AD101" s="346">
        <v>21</v>
      </c>
      <c r="AE101" s="346">
        <v>25</v>
      </c>
      <c r="AF101" s="346">
        <v>23</v>
      </c>
      <c r="AG101" s="346">
        <v>35</v>
      </c>
      <c r="AH101" s="346">
        <v>10</v>
      </c>
      <c r="AI101" s="346">
        <v>16</v>
      </c>
      <c r="AJ101" s="346">
        <v>29</v>
      </c>
      <c r="AK101" s="346">
        <v>25</v>
      </c>
      <c r="AL101" s="346">
        <v>17</v>
      </c>
      <c r="AM101" s="346">
        <v>24</v>
      </c>
      <c r="AN101" s="346">
        <v>17</v>
      </c>
      <c r="AO101" s="373"/>
      <c r="AP101" s="348">
        <v>14.38</v>
      </c>
      <c r="AQ101" s="348">
        <v>18.170000000000002</v>
      </c>
      <c r="AR101" s="348">
        <v>20.65</v>
      </c>
      <c r="AS101" s="348">
        <v>25.82</v>
      </c>
      <c r="AT101" s="348">
        <v>34.03</v>
      </c>
      <c r="AU101" s="351"/>
      <c r="AV101" s="346">
        <v>15</v>
      </c>
      <c r="AW101" s="346">
        <v>11</v>
      </c>
      <c r="AX101" s="346">
        <v>18</v>
      </c>
      <c r="AY101" s="346">
        <v>28</v>
      </c>
      <c r="AZ101" s="346">
        <v>22</v>
      </c>
      <c r="BA101" s="374"/>
      <c r="BB101" s="348">
        <v>15.082295334580699</v>
      </c>
      <c r="BC101" s="348">
        <v>0</v>
      </c>
      <c r="BD101" s="348">
        <v>7.5386613276072795E-2</v>
      </c>
      <c r="BE101" s="375" t="s">
        <v>430</v>
      </c>
      <c r="BF101" s="374"/>
      <c r="BG101" s="372" t="s">
        <v>430</v>
      </c>
      <c r="BH101" s="373" t="s">
        <v>430</v>
      </c>
      <c r="BI101" s="348" t="s">
        <v>430</v>
      </c>
      <c r="BJ101" s="348" t="s">
        <v>430</v>
      </c>
      <c r="BK101" s="350"/>
      <c r="BL101" s="350" t="s">
        <v>6659</v>
      </c>
      <c r="BM101" s="372" t="s">
        <v>6660</v>
      </c>
      <c r="BN101" s="372" t="s">
        <v>430</v>
      </c>
      <c r="BO101" s="372" t="s">
        <v>430</v>
      </c>
      <c r="BP101" s="430" t="s">
        <v>430</v>
      </c>
      <c r="BQ101" s="468"/>
      <c r="BR101" s="354" t="s">
        <v>518</v>
      </c>
    </row>
    <row r="102" spans="1:70" s="428" customFormat="1" x14ac:dyDescent="0.25">
      <c r="A102" s="345" t="s">
        <v>6739</v>
      </c>
      <c r="B102" s="374"/>
      <c r="C102" s="719">
        <v>41277</v>
      </c>
      <c r="D102" s="373"/>
      <c r="E102" s="346">
        <v>176.01599999999999</v>
      </c>
      <c r="F102" s="373"/>
      <c r="G102" s="347">
        <v>34.360399999999998</v>
      </c>
      <c r="H102" s="374"/>
      <c r="I102" s="348" t="s">
        <v>430</v>
      </c>
      <c r="J102" s="348">
        <v>-5.9683000000000002</v>
      </c>
      <c r="K102" s="348">
        <v>-2.8033000000000001</v>
      </c>
      <c r="L102" s="348">
        <v>9.7187000000000001</v>
      </c>
      <c r="M102" s="348">
        <v>17.627500000000001</v>
      </c>
      <c r="N102" s="350">
        <v>84.185400000000001</v>
      </c>
      <c r="O102" s="348">
        <v>41.642400000000002</v>
      </c>
      <c r="P102" s="348">
        <v>26.7225</v>
      </c>
      <c r="Q102" s="348">
        <v>18.418299999999999</v>
      </c>
      <c r="R102" s="348">
        <v>18.6372</v>
      </c>
      <c r="S102" s="348">
        <v>3.8744000000000001</v>
      </c>
      <c r="T102" s="348">
        <v>18.5823</v>
      </c>
      <c r="U102" s="348">
        <v>40.696800000000003</v>
      </c>
      <c r="V102" s="348">
        <v>86.488900000000001</v>
      </c>
      <c r="W102" s="348">
        <v>-5.8311999999999999</v>
      </c>
      <c r="X102" s="348">
        <v>8.9094999999999995</v>
      </c>
      <c r="Y102" s="374"/>
      <c r="Z102" s="346" t="s">
        <v>430</v>
      </c>
      <c r="AA102" s="346">
        <v>50</v>
      </c>
      <c r="AB102" s="346">
        <v>40</v>
      </c>
      <c r="AC102" s="346">
        <v>35</v>
      </c>
      <c r="AD102" s="346">
        <v>19</v>
      </c>
      <c r="AE102" s="346">
        <v>2</v>
      </c>
      <c r="AF102" s="346">
        <v>3</v>
      </c>
      <c r="AG102" s="346">
        <v>19</v>
      </c>
      <c r="AH102" s="346">
        <v>4</v>
      </c>
      <c r="AI102" s="346">
        <v>2</v>
      </c>
      <c r="AJ102" s="346">
        <v>43</v>
      </c>
      <c r="AK102" s="346">
        <v>19</v>
      </c>
      <c r="AL102" s="346">
        <v>4</v>
      </c>
      <c r="AM102" s="346">
        <v>1</v>
      </c>
      <c r="AN102" s="346">
        <v>45</v>
      </c>
      <c r="AO102" s="373"/>
      <c r="AP102" s="348">
        <v>20.76</v>
      </c>
      <c r="AQ102" s="348">
        <v>24.24</v>
      </c>
      <c r="AR102" s="348">
        <v>27.4</v>
      </c>
      <c r="AS102" s="348">
        <v>42.59</v>
      </c>
      <c r="AT102" s="348">
        <v>55.58</v>
      </c>
      <c r="AU102" s="351"/>
      <c r="AV102" s="346">
        <v>3</v>
      </c>
      <c r="AW102" s="346">
        <v>3</v>
      </c>
      <c r="AX102" s="346">
        <v>6</v>
      </c>
      <c r="AY102" s="346">
        <v>4</v>
      </c>
      <c r="AZ102" s="346">
        <v>8</v>
      </c>
      <c r="BA102" s="374"/>
      <c r="BB102" s="348">
        <v>24.8097138740569</v>
      </c>
      <c r="BC102" s="348">
        <v>0</v>
      </c>
      <c r="BD102" s="348">
        <v>7.3989990656119595E-2</v>
      </c>
      <c r="BE102" s="375" t="s">
        <v>430</v>
      </c>
      <c r="BF102" s="374"/>
      <c r="BG102" s="372" t="s">
        <v>430</v>
      </c>
      <c r="BH102" s="373" t="s">
        <v>430</v>
      </c>
      <c r="BI102" s="348" t="s">
        <v>430</v>
      </c>
      <c r="BJ102" s="348" t="s">
        <v>430</v>
      </c>
      <c r="BK102" s="350"/>
      <c r="BL102" s="350" t="s">
        <v>6662</v>
      </c>
      <c r="BM102" s="372" t="s">
        <v>2538</v>
      </c>
      <c r="BN102" s="372" t="s">
        <v>430</v>
      </c>
      <c r="BO102" s="372" t="s">
        <v>430</v>
      </c>
      <c r="BP102" s="430" t="s">
        <v>430</v>
      </c>
      <c r="BQ102" s="468"/>
      <c r="BR102" s="354" t="s">
        <v>554</v>
      </c>
    </row>
    <row r="103" spans="1:70" s="428" customFormat="1" x14ac:dyDescent="0.25">
      <c r="A103" s="345" t="s">
        <v>6740</v>
      </c>
      <c r="B103" s="374"/>
      <c r="C103" s="719">
        <v>41277</v>
      </c>
      <c r="D103" s="373"/>
      <c r="E103" s="346">
        <v>163.63999999999999</v>
      </c>
      <c r="F103" s="373"/>
      <c r="G103" s="347">
        <v>45.813400000000001</v>
      </c>
      <c r="H103" s="374"/>
      <c r="I103" s="348">
        <v>-0.46970000000000001</v>
      </c>
      <c r="J103" s="348">
        <v>-3.4430000000000001</v>
      </c>
      <c r="K103" s="348">
        <v>-4.2225999999999999</v>
      </c>
      <c r="L103" s="348">
        <v>7.8864000000000001</v>
      </c>
      <c r="M103" s="348">
        <v>4.1246999999999998</v>
      </c>
      <c r="N103" s="350">
        <v>23.6419</v>
      </c>
      <c r="O103" s="348">
        <v>18.1371</v>
      </c>
      <c r="P103" s="348">
        <v>17.489999999999998</v>
      </c>
      <c r="Q103" s="348">
        <v>11.808</v>
      </c>
      <c r="R103" s="348">
        <v>12.896699999999999</v>
      </c>
      <c r="S103" s="348">
        <v>10.4488</v>
      </c>
      <c r="T103" s="348">
        <v>4.0006000000000004</v>
      </c>
      <c r="U103" s="348">
        <v>10.5458</v>
      </c>
      <c r="V103" s="348">
        <v>21.200800000000001</v>
      </c>
      <c r="W103" s="348">
        <v>-5.2648999999999999</v>
      </c>
      <c r="X103" s="348">
        <v>9.1716999999999995</v>
      </c>
      <c r="Y103" s="374"/>
      <c r="Z103" s="346">
        <v>6</v>
      </c>
      <c r="AA103" s="346">
        <v>46</v>
      </c>
      <c r="AB103" s="346">
        <v>45</v>
      </c>
      <c r="AC103" s="346">
        <v>38</v>
      </c>
      <c r="AD103" s="346">
        <v>46</v>
      </c>
      <c r="AE103" s="346">
        <v>41</v>
      </c>
      <c r="AF103" s="346">
        <v>41</v>
      </c>
      <c r="AG103" s="346">
        <v>39</v>
      </c>
      <c r="AH103" s="346">
        <v>18</v>
      </c>
      <c r="AI103" s="346">
        <v>13</v>
      </c>
      <c r="AJ103" s="346">
        <v>35</v>
      </c>
      <c r="AK103" s="346">
        <v>45</v>
      </c>
      <c r="AL103" s="346">
        <v>42</v>
      </c>
      <c r="AM103" s="346">
        <v>41</v>
      </c>
      <c r="AN103" s="346">
        <v>43</v>
      </c>
      <c r="AO103" s="373"/>
      <c r="AP103" s="348">
        <v>14.03</v>
      </c>
      <c r="AQ103" s="348">
        <v>15.72</v>
      </c>
      <c r="AR103" s="348">
        <v>16.93</v>
      </c>
      <c r="AS103" s="348">
        <v>18.420000000000002</v>
      </c>
      <c r="AT103" s="348">
        <v>14.63</v>
      </c>
      <c r="AU103" s="351"/>
      <c r="AV103" s="346">
        <v>17</v>
      </c>
      <c r="AW103" s="346">
        <v>17</v>
      </c>
      <c r="AX103" s="346">
        <v>27</v>
      </c>
      <c r="AY103" s="346">
        <v>40</v>
      </c>
      <c r="AZ103" s="346">
        <v>44</v>
      </c>
      <c r="BA103" s="374"/>
      <c r="BB103" s="348">
        <v>11.8125762227307</v>
      </c>
      <c r="BC103" s="348">
        <v>0</v>
      </c>
      <c r="BD103" s="348">
        <v>8.7781167673685406E-2</v>
      </c>
      <c r="BE103" s="375" t="s">
        <v>430</v>
      </c>
      <c r="BF103" s="374"/>
      <c r="BG103" s="372" t="s">
        <v>430</v>
      </c>
      <c r="BH103" s="373" t="s">
        <v>430</v>
      </c>
      <c r="BI103" s="348" t="s">
        <v>430</v>
      </c>
      <c r="BJ103" s="348" t="s">
        <v>430</v>
      </c>
      <c r="BK103" s="350"/>
      <c r="BL103" s="350" t="s">
        <v>6664</v>
      </c>
      <c r="BM103" s="372" t="s">
        <v>6627</v>
      </c>
      <c r="BN103" s="372" t="s">
        <v>430</v>
      </c>
      <c r="BO103" s="372" t="s">
        <v>430</v>
      </c>
      <c r="BP103" s="430" t="s">
        <v>430</v>
      </c>
      <c r="BQ103" s="468"/>
      <c r="BR103" s="354" t="s">
        <v>443</v>
      </c>
    </row>
    <row r="104" spans="1:70" s="428" customFormat="1" x14ac:dyDescent="0.25">
      <c r="A104" s="345" t="s">
        <v>6741</v>
      </c>
      <c r="B104" s="374"/>
      <c r="C104" s="719">
        <v>41276</v>
      </c>
      <c r="D104" s="373"/>
      <c r="E104" s="346">
        <v>149.94200000000001</v>
      </c>
      <c r="F104" s="373"/>
      <c r="G104" s="347">
        <v>39.801000000000002</v>
      </c>
      <c r="H104" s="374"/>
      <c r="I104" s="348">
        <v>-0.92349999999999999</v>
      </c>
      <c r="J104" s="348">
        <v>-2.1175000000000002</v>
      </c>
      <c r="K104" s="348">
        <v>-2.4174000000000002</v>
      </c>
      <c r="L104" s="348">
        <v>4.3385999999999996</v>
      </c>
      <c r="M104" s="348">
        <v>9.2774000000000001</v>
      </c>
      <c r="N104" s="350">
        <v>26.292200000000001</v>
      </c>
      <c r="O104" s="348">
        <v>21.5306</v>
      </c>
      <c r="P104" s="348">
        <v>14.8697</v>
      </c>
      <c r="Q104" s="348">
        <v>9.8307000000000002</v>
      </c>
      <c r="R104" s="348">
        <v>8.9802</v>
      </c>
      <c r="S104" s="348">
        <v>5.1101000000000001</v>
      </c>
      <c r="T104" s="348">
        <v>8.4406999999999996</v>
      </c>
      <c r="U104" s="348">
        <v>14.0953</v>
      </c>
      <c r="V104" s="348">
        <v>23.7209</v>
      </c>
      <c r="W104" s="348">
        <v>-1.3606</v>
      </c>
      <c r="X104" s="348">
        <v>8.0825999999999993</v>
      </c>
      <c r="Y104" s="374"/>
      <c r="Z104" s="346">
        <v>10</v>
      </c>
      <c r="AA104" s="346">
        <v>30</v>
      </c>
      <c r="AB104" s="346">
        <v>35</v>
      </c>
      <c r="AC104" s="346">
        <v>42</v>
      </c>
      <c r="AD104" s="346">
        <v>39</v>
      </c>
      <c r="AE104" s="346">
        <v>37</v>
      </c>
      <c r="AF104" s="346">
        <v>34</v>
      </c>
      <c r="AG104" s="346">
        <v>42</v>
      </c>
      <c r="AH104" s="346">
        <v>23</v>
      </c>
      <c r="AI104" s="346">
        <v>20</v>
      </c>
      <c r="AJ104" s="346">
        <v>42</v>
      </c>
      <c r="AK104" s="346">
        <v>39</v>
      </c>
      <c r="AL104" s="346">
        <v>35</v>
      </c>
      <c r="AM104" s="346">
        <v>36</v>
      </c>
      <c r="AN104" s="346">
        <v>15</v>
      </c>
      <c r="AO104" s="373"/>
      <c r="AP104" s="348">
        <v>9.9499999999999993</v>
      </c>
      <c r="AQ104" s="348">
        <v>11.92</v>
      </c>
      <c r="AR104" s="348">
        <v>13.58</v>
      </c>
      <c r="AS104" s="348">
        <v>18.18</v>
      </c>
      <c r="AT104" s="348">
        <v>16.579999999999998</v>
      </c>
      <c r="AU104" s="351"/>
      <c r="AV104" s="346">
        <v>21</v>
      </c>
      <c r="AW104" s="346">
        <v>20</v>
      </c>
      <c r="AX104" s="346">
        <v>30</v>
      </c>
      <c r="AY104" s="346">
        <v>41</v>
      </c>
      <c r="AZ104" s="346">
        <v>41</v>
      </c>
      <c r="BA104" s="374"/>
      <c r="BB104" s="348">
        <v>12.503045898292299</v>
      </c>
      <c r="BC104" s="348">
        <v>0</v>
      </c>
      <c r="BD104" s="348">
        <v>5.2600961540996798E-2</v>
      </c>
      <c r="BE104" s="375" t="s">
        <v>430</v>
      </c>
      <c r="BF104" s="374"/>
      <c r="BG104" s="372" t="s">
        <v>430</v>
      </c>
      <c r="BH104" s="373" t="s">
        <v>430</v>
      </c>
      <c r="BI104" s="348" t="s">
        <v>430</v>
      </c>
      <c r="BJ104" s="348" t="s">
        <v>430</v>
      </c>
      <c r="BK104" s="350"/>
      <c r="BL104" s="350" t="s">
        <v>6666</v>
      </c>
      <c r="BM104" s="372" t="s">
        <v>6667</v>
      </c>
      <c r="BN104" s="372" t="s">
        <v>2949</v>
      </c>
      <c r="BO104" s="372" t="s">
        <v>430</v>
      </c>
      <c r="BP104" s="430" t="s">
        <v>430</v>
      </c>
      <c r="BQ104" s="468"/>
      <c r="BR104" s="354" t="s">
        <v>476</v>
      </c>
    </row>
    <row r="105" spans="1:70" s="428" customFormat="1" x14ac:dyDescent="0.25">
      <c r="A105" s="345" t="s">
        <v>6742</v>
      </c>
      <c r="B105" s="374"/>
      <c r="C105" s="719">
        <v>45013</v>
      </c>
      <c r="D105" s="373"/>
      <c r="E105" s="346">
        <v>142.184</v>
      </c>
      <c r="F105" s="373"/>
      <c r="G105" s="347">
        <v>13.2241</v>
      </c>
      <c r="H105" s="374"/>
      <c r="I105" s="348">
        <v>0.2114</v>
      </c>
      <c r="J105" s="348">
        <v>6.2E-2</v>
      </c>
      <c r="K105" s="348">
        <v>-1.0407999999999999</v>
      </c>
      <c r="L105" s="348">
        <v>1.7228000000000001</v>
      </c>
      <c r="M105" s="348">
        <v>7.1078999999999999</v>
      </c>
      <c r="N105" s="350">
        <v>13.1357</v>
      </c>
      <c r="O105" s="348">
        <v>10.779299999999999</v>
      </c>
      <c r="P105" s="348">
        <v>9.5495000000000001</v>
      </c>
      <c r="Q105" s="348" t="s">
        <v>430</v>
      </c>
      <c r="R105" s="348" t="s">
        <v>430</v>
      </c>
      <c r="S105" s="348">
        <v>0.80500000000000005</v>
      </c>
      <c r="T105" s="348">
        <v>6.8959999999999999</v>
      </c>
      <c r="U105" s="348">
        <v>9.3452000000000002</v>
      </c>
      <c r="V105" s="348">
        <v>14.695</v>
      </c>
      <c r="W105" s="348">
        <v>-0.52649999999999997</v>
      </c>
      <c r="X105" s="348">
        <v>9.0094999999999992</v>
      </c>
      <c r="Y105" s="374"/>
      <c r="Z105" s="346">
        <v>3</v>
      </c>
      <c r="AA105" s="346">
        <v>7</v>
      </c>
      <c r="AB105" s="346">
        <v>22</v>
      </c>
      <c r="AC105" s="346">
        <v>45</v>
      </c>
      <c r="AD105" s="346">
        <v>43</v>
      </c>
      <c r="AE105" s="346">
        <v>48</v>
      </c>
      <c r="AF105" s="346">
        <v>49</v>
      </c>
      <c r="AG105" s="346">
        <v>47</v>
      </c>
      <c r="AH105" s="346" t="s">
        <v>430</v>
      </c>
      <c r="AI105" s="346" t="s">
        <v>430</v>
      </c>
      <c r="AJ105" s="346">
        <v>45</v>
      </c>
      <c r="AK105" s="346">
        <v>43</v>
      </c>
      <c r="AL105" s="346">
        <v>43</v>
      </c>
      <c r="AM105" s="346">
        <v>46</v>
      </c>
      <c r="AN105" s="346">
        <v>10</v>
      </c>
      <c r="AO105" s="373"/>
      <c r="AP105" s="348" t="s">
        <v>430</v>
      </c>
      <c r="AQ105" s="348" t="s">
        <v>430</v>
      </c>
      <c r="AR105" s="348" t="s">
        <v>430</v>
      </c>
      <c r="AS105" s="348">
        <v>10.85</v>
      </c>
      <c r="AT105" s="348">
        <v>13.36</v>
      </c>
      <c r="AU105" s="351"/>
      <c r="AV105" s="346" t="s">
        <v>430</v>
      </c>
      <c r="AW105" s="346" t="s">
        <v>430</v>
      </c>
      <c r="AX105" s="346" t="s">
        <v>430</v>
      </c>
      <c r="AY105" s="346">
        <v>48</v>
      </c>
      <c r="AZ105" s="346">
        <v>45</v>
      </c>
      <c r="BA105" s="374"/>
      <c r="BB105" s="348">
        <v>3.1448578627167598</v>
      </c>
      <c r="BC105" s="348">
        <v>0</v>
      </c>
      <c r="BD105" s="348">
        <v>8.9488780916451793E-2</v>
      </c>
      <c r="BE105" s="375" t="s">
        <v>430</v>
      </c>
      <c r="BF105" s="374"/>
      <c r="BG105" s="372" t="s">
        <v>430</v>
      </c>
      <c r="BH105" s="373" t="s">
        <v>430</v>
      </c>
      <c r="BI105" s="348" t="s">
        <v>430</v>
      </c>
      <c r="BJ105" s="348" t="s">
        <v>430</v>
      </c>
      <c r="BK105" s="350"/>
      <c r="BL105" s="350" t="s">
        <v>6669</v>
      </c>
      <c r="BM105" s="372" t="s">
        <v>6670</v>
      </c>
      <c r="BN105" s="372" t="s">
        <v>2949</v>
      </c>
      <c r="BO105" s="372" t="s">
        <v>430</v>
      </c>
      <c r="BP105" s="430" t="s">
        <v>430</v>
      </c>
      <c r="BQ105" s="468"/>
      <c r="BR105" s="354" t="s">
        <v>6671</v>
      </c>
    </row>
    <row r="106" spans="1:70" s="428" customFormat="1" x14ac:dyDescent="0.25">
      <c r="A106" s="345" t="s">
        <v>6743</v>
      </c>
      <c r="B106" s="374"/>
      <c r="C106" s="719">
        <v>41277</v>
      </c>
      <c r="D106" s="373"/>
      <c r="E106" s="346">
        <v>120.437</v>
      </c>
      <c r="F106" s="373"/>
      <c r="G106" s="347">
        <v>32.7012</v>
      </c>
      <c r="H106" s="374"/>
      <c r="I106" s="348" t="s">
        <v>430</v>
      </c>
      <c r="J106" s="348">
        <v>0.83499999999999996</v>
      </c>
      <c r="K106" s="348">
        <v>1.4581999999999999</v>
      </c>
      <c r="L106" s="348">
        <v>17.017299999999999</v>
      </c>
      <c r="M106" s="348">
        <v>30.020499999999998</v>
      </c>
      <c r="N106" s="350">
        <v>66.703800000000001</v>
      </c>
      <c r="O106" s="348">
        <v>31.925699999999999</v>
      </c>
      <c r="P106" s="348">
        <v>20.4422</v>
      </c>
      <c r="Q106" s="348">
        <v>14.2278</v>
      </c>
      <c r="R106" s="348">
        <v>10.035</v>
      </c>
      <c r="S106" s="348">
        <v>16.1371</v>
      </c>
      <c r="T106" s="348">
        <v>30.438500000000001</v>
      </c>
      <c r="U106" s="348">
        <v>41.787700000000001</v>
      </c>
      <c r="V106" s="348">
        <v>67.820700000000002</v>
      </c>
      <c r="W106" s="348">
        <v>-1.1367</v>
      </c>
      <c r="X106" s="348">
        <v>8.1570999999999998</v>
      </c>
      <c r="Y106" s="374"/>
      <c r="Z106" s="346" t="s">
        <v>430</v>
      </c>
      <c r="AA106" s="346">
        <v>4</v>
      </c>
      <c r="AB106" s="346">
        <v>7</v>
      </c>
      <c r="AC106" s="346">
        <v>19</v>
      </c>
      <c r="AD106" s="346">
        <v>6</v>
      </c>
      <c r="AE106" s="346">
        <v>6</v>
      </c>
      <c r="AF106" s="346">
        <v>13</v>
      </c>
      <c r="AG106" s="346">
        <v>32</v>
      </c>
      <c r="AH106" s="346">
        <v>13</v>
      </c>
      <c r="AI106" s="346">
        <v>17</v>
      </c>
      <c r="AJ106" s="346">
        <v>24</v>
      </c>
      <c r="AK106" s="346">
        <v>6</v>
      </c>
      <c r="AL106" s="346">
        <v>3</v>
      </c>
      <c r="AM106" s="346">
        <v>6</v>
      </c>
      <c r="AN106" s="346">
        <v>13</v>
      </c>
      <c r="AO106" s="373"/>
      <c r="AP106" s="348">
        <v>14.69</v>
      </c>
      <c r="AQ106" s="348">
        <v>19.440000000000001</v>
      </c>
      <c r="AR106" s="348">
        <v>23.37</v>
      </c>
      <c r="AS106" s="348">
        <v>35.700000000000003</v>
      </c>
      <c r="AT106" s="348">
        <v>61.99</v>
      </c>
      <c r="AU106" s="351"/>
      <c r="AV106" s="346">
        <v>14</v>
      </c>
      <c r="AW106" s="346">
        <v>8</v>
      </c>
      <c r="AX106" s="346">
        <v>11</v>
      </c>
      <c r="AY106" s="346">
        <v>12</v>
      </c>
      <c r="AZ106" s="346">
        <v>6</v>
      </c>
      <c r="BA106" s="374"/>
      <c r="BB106" s="348">
        <v>19.489832927218799</v>
      </c>
      <c r="BC106" s="348">
        <v>0</v>
      </c>
      <c r="BD106" s="348">
        <v>6.53421460926773E-2</v>
      </c>
      <c r="BE106" s="375" t="s">
        <v>430</v>
      </c>
      <c r="BF106" s="374"/>
      <c r="BG106" s="372" t="s">
        <v>430</v>
      </c>
      <c r="BH106" s="373" t="s">
        <v>430</v>
      </c>
      <c r="BI106" s="348" t="s">
        <v>430</v>
      </c>
      <c r="BJ106" s="348" t="s">
        <v>430</v>
      </c>
      <c r="BK106" s="350"/>
      <c r="BL106" s="350" t="s">
        <v>6673</v>
      </c>
      <c r="BM106" s="372" t="s">
        <v>6674</v>
      </c>
      <c r="BN106" s="372" t="s">
        <v>430</v>
      </c>
      <c r="BO106" s="372" t="s">
        <v>430</v>
      </c>
      <c r="BP106" s="430" t="s">
        <v>430</v>
      </c>
      <c r="BQ106" s="468"/>
      <c r="BR106" s="354" t="s">
        <v>554</v>
      </c>
    </row>
    <row r="107" spans="1:70" s="428" customFormat="1" ht="11" x14ac:dyDescent="0.3">
      <c r="A107" s="841" t="s">
        <v>6744</v>
      </c>
      <c r="B107" s="847"/>
      <c r="C107" s="843">
        <v>44194</v>
      </c>
      <c r="D107" s="842"/>
      <c r="E107" s="844">
        <v>103.789</v>
      </c>
      <c r="F107" s="842"/>
      <c r="G107" s="845">
        <v>12.056900000000001</v>
      </c>
      <c r="H107" s="847"/>
      <c r="I107" s="846">
        <v>-0.21110000000000001</v>
      </c>
      <c r="J107" s="846">
        <v>-2.6374</v>
      </c>
      <c r="K107" s="846">
        <v>-2.7662</v>
      </c>
      <c r="L107" s="846">
        <v>5.0765000000000002</v>
      </c>
      <c r="M107" s="846">
        <v>0.71250000000000002</v>
      </c>
      <c r="N107" s="848">
        <v>13.343400000000001</v>
      </c>
      <c r="O107" s="846">
        <v>13.5746</v>
      </c>
      <c r="P107" s="846">
        <v>10.367599999999999</v>
      </c>
      <c r="Q107" s="846">
        <v>3.2530000000000001</v>
      </c>
      <c r="R107" s="846" t="s">
        <v>430</v>
      </c>
      <c r="S107" s="846">
        <v>5.9379</v>
      </c>
      <c r="T107" s="846">
        <v>0.7268</v>
      </c>
      <c r="U107" s="846">
        <v>2.6661000000000001</v>
      </c>
      <c r="V107" s="846">
        <v>12.0061</v>
      </c>
      <c r="W107" s="846">
        <v>-3.1970999999999998</v>
      </c>
      <c r="X107" s="846">
        <v>3.4584000000000001</v>
      </c>
      <c r="Y107" s="847"/>
      <c r="Z107" s="844">
        <v>5</v>
      </c>
      <c r="AA107" s="844">
        <v>43</v>
      </c>
      <c r="AB107" s="844">
        <v>38</v>
      </c>
      <c r="AC107" s="844">
        <v>41</v>
      </c>
      <c r="AD107" s="844">
        <v>48</v>
      </c>
      <c r="AE107" s="844">
        <v>47</v>
      </c>
      <c r="AF107" s="844">
        <v>47</v>
      </c>
      <c r="AG107" s="844">
        <v>46</v>
      </c>
      <c r="AH107" s="844">
        <v>32</v>
      </c>
      <c r="AI107" s="844" t="s">
        <v>430</v>
      </c>
      <c r="AJ107" s="844">
        <v>41</v>
      </c>
      <c r="AK107" s="844">
        <v>48</v>
      </c>
      <c r="AL107" s="844">
        <v>49</v>
      </c>
      <c r="AM107" s="844">
        <v>49</v>
      </c>
      <c r="AN107" s="844">
        <v>34</v>
      </c>
      <c r="AO107" s="842"/>
      <c r="AP107" s="846" t="s">
        <v>430</v>
      </c>
      <c r="AQ107" s="846" t="s">
        <v>430</v>
      </c>
      <c r="AR107" s="846">
        <v>7.29</v>
      </c>
      <c r="AS107" s="846">
        <v>10.89</v>
      </c>
      <c r="AT107" s="846">
        <v>3</v>
      </c>
      <c r="AU107" s="849"/>
      <c r="AV107" s="844" t="s">
        <v>430</v>
      </c>
      <c r="AW107" s="844" t="s">
        <v>430</v>
      </c>
      <c r="AX107" s="844">
        <v>32</v>
      </c>
      <c r="AY107" s="844">
        <v>47</v>
      </c>
      <c r="AZ107" s="844">
        <v>49</v>
      </c>
      <c r="BA107" s="847"/>
      <c r="BB107" s="846">
        <v>14.027652320895401</v>
      </c>
      <c r="BC107" s="846">
        <v>0</v>
      </c>
      <c r="BD107" s="846">
        <v>2.3690799263786901E-2</v>
      </c>
      <c r="BE107" s="852" t="s">
        <v>430</v>
      </c>
      <c r="BF107" s="847"/>
      <c r="BG107" s="855" t="s">
        <v>430</v>
      </c>
      <c r="BH107" s="842" t="s">
        <v>430</v>
      </c>
      <c r="BI107" s="846" t="s">
        <v>430</v>
      </c>
      <c r="BJ107" s="846" t="s">
        <v>430</v>
      </c>
      <c r="BK107" s="848"/>
      <c r="BL107" s="848" t="s">
        <v>6676</v>
      </c>
      <c r="BM107" s="855" t="s">
        <v>6677</v>
      </c>
      <c r="BN107" s="855" t="s">
        <v>430</v>
      </c>
      <c r="BO107" s="855" t="s">
        <v>430</v>
      </c>
      <c r="BP107" s="907" t="s">
        <v>430</v>
      </c>
      <c r="BQ107" s="854"/>
      <c r="BR107" s="856" t="s">
        <v>443</v>
      </c>
    </row>
    <row r="108" spans="1:70" s="428" customFormat="1" x14ac:dyDescent="0.25">
      <c r="A108" s="345" t="s">
        <v>6745</v>
      </c>
      <c r="B108" s="374"/>
      <c r="C108" s="719">
        <v>41530</v>
      </c>
      <c r="D108" s="373"/>
      <c r="E108" s="346">
        <v>85.667000000000002</v>
      </c>
      <c r="F108" s="373"/>
      <c r="G108" s="347">
        <v>33.69</v>
      </c>
      <c r="H108" s="374"/>
      <c r="I108" s="348" t="s">
        <v>430</v>
      </c>
      <c r="J108" s="348">
        <v>-2.6863000000000001</v>
      </c>
      <c r="K108" s="348">
        <v>-4.6418999999999997</v>
      </c>
      <c r="L108" s="348">
        <v>0.47720000000000001</v>
      </c>
      <c r="M108" s="348">
        <v>4.3357000000000001</v>
      </c>
      <c r="N108" s="350">
        <v>13.4704</v>
      </c>
      <c r="O108" s="348">
        <v>13.833600000000001</v>
      </c>
      <c r="P108" s="348">
        <v>11.525499999999999</v>
      </c>
      <c r="Q108" s="348">
        <v>9.3628999999999998</v>
      </c>
      <c r="R108" s="348">
        <v>9.5708000000000002</v>
      </c>
      <c r="S108" s="348">
        <v>-5.9299999999999999E-2</v>
      </c>
      <c r="T108" s="348">
        <v>3.7892999999999999</v>
      </c>
      <c r="U108" s="348">
        <v>7.6702000000000004</v>
      </c>
      <c r="V108" s="348">
        <v>13.0916</v>
      </c>
      <c r="W108" s="348">
        <v>-3.0503999999999998</v>
      </c>
      <c r="X108" s="348">
        <v>9.9696999999999996</v>
      </c>
      <c r="Y108" s="374"/>
      <c r="Z108" s="346" t="s">
        <v>430</v>
      </c>
      <c r="AA108" s="346">
        <v>44</v>
      </c>
      <c r="AB108" s="346">
        <v>46</v>
      </c>
      <c r="AC108" s="346">
        <v>47</v>
      </c>
      <c r="AD108" s="346">
        <v>45</v>
      </c>
      <c r="AE108" s="346">
        <v>46</v>
      </c>
      <c r="AF108" s="346">
        <v>46</v>
      </c>
      <c r="AG108" s="346">
        <v>44</v>
      </c>
      <c r="AH108" s="346">
        <v>24</v>
      </c>
      <c r="AI108" s="346">
        <v>18</v>
      </c>
      <c r="AJ108" s="346">
        <v>47</v>
      </c>
      <c r="AK108" s="346">
        <v>46</v>
      </c>
      <c r="AL108" s="346">
        <v>45</v>
      </c>
      <c r="AM108" s="346">
        <v>48</v>
      </c>
      <c r="AN108" s="346">
        <v>29</v>
      </c>
      <c r="AO108" s="373"/>
      <c r="AP108" s="348">
        <v>10.8</v>
      </c>
      <c r="AQ108" s="348">
        <v>11.31</v>
      </c>
      <c r="AR108" s="348">
        <v>11.17</v>
      </c>
      <c r="AS108" s="348">
        <v>11.92</v>
      </c>
      <c r="AT108" s="348">
        <v>7.02</v>
      </c>
      <c r="AU108" s="351"/>
      <c r="AV108" s="346">
        <v>20</v>
      </c>
      <c r="AW108" s="346">
        <v>21</v>
      </c>
      <c r="AX108" s="346">
        <v>31</v>
      </c>
      <c r="AY108" s="346">
        <v>46</v>
      </c>
      <c r="AZ108" s="346">
        <v>47</v>
      </c>
      <c r="BA108" s="374"/>
      <c r="BB108" s="348">
        <v>9.0524718262576105</v>
      </c>
      <c r="BC108" s="348">
        <v>0</v>
      </c>
      <c r="BD108" s="348">
        <v>5.42140426219214E-2</v>
      </c>
      <c r="BE108" s="375" t="s">
        <v>430</v>
      </c>
      <c r="BF108" s="374"/>
      <c r="BG108" s="372" t="s">
        <v>430</v>
      </c>
      <c r="BH108" s="373" t="s">
        <v>430</v>
      </c>
      <c r="BI108" s="348" t="s">
        <v>430</v>
      </c>
      <c r="BJ108" s="348" t="s">
        <v>430</v>
      </c>
      <c r="BK108" s="350"/>
      <c r="BL108" s="350" t="s">
        <v>6679</v>
      </c>
      <c r="BM108" s="372" t="s">
        <v>4959</v>
      </c>
      <c r="BN108" s="372" t="s">
        <v>430</v>
      </c>
      <c r="BO108" s="372" t="s">
        <v>430</v>
      </c>
      <c r="BP108" s="430" t="s">
        <v>430</v>
      </c>
      <c r="BQ108" s="468"/>
      <c r="BR108" s="354" t="s">
        <v>1238</v>
      </c>
    </row>
    <row r="109" spans="1:70" s="428" customFormat="1" x14ac:dyDescent="0.25">
      <c r="A109" s="345" t="s">
        <v>6746</v>
      </c>
      <c r="B109" s="374"/>
      <c r="C109" s="719">
        <v>44538</v>
      </c>
      <c r="D109" s="373"/>
      <c r="E109" s="346">
        <v>75.956500000000005</v>
      </c>
      <c r="F109" s="373"/>
      <c r="G109" s="347">
        <v>11.472</v>
      </c>
      <c r="H109" s="374"/>
      <c r="I109" s="348">
        <v>0</v>
      </c>
      <c r="J109" s="348">
        <v>-2.7065999999999999</v>
      </c>
      <c r="K109" s="348">
        <v>-7.8056999999999999</v>
      </c>
      <c r="L109" s="348">
        <v>3.0354000000000001</v>
      </c>
      <c r="M109" s="348">
        <v>-11.6884</v>
      </c>
      <c r="N109" s="350">
        <v>2.2888000000000002</v>
      </c>
      <c r="O109" s="348">
        <v>25.653300000000002</v>
      </c>
      <c r="P109" s="348">
        <v>16.9299</v>
      </c>
      <c r="Q109" s="348" t="s">
        <v>430</v>
      </c>
      <c r="R109" s="348" t="s">
        <v>430</v>
      </c>
      <c r="S109" s="348">
        <v>0.27100000000000002</v>
      </c>
      <c r="T109" s="348">
        <v>-13.156700000000001</v>
      </c>
      <c r="U109" s="348">
        <v>-22.107600000000001</v>
      </c>
      <c r="V109" s="348">
        <v>0.37619999999999998</v>
      </c>
      <c r="W109" s="348">
        <v>-8.8511000000000006</v>
      </c>
      <c r="X109" s="348">
        <v>3.2723</v>
      </c>
      <c r="Y109" s="374"/>
      <c r="Z109" s="346">
        <v>4</v>
      </c>
      <c r="AA109" s="346">
        <v>45</v>
      </c>
      <c r="AB109" s="346">
        <v>50</v>
      </c>
      <c r="AC109" s="346">
        <v>43</v>
      </c>
      <c r="AD109" s="346">
        <v>50</v>
      </c>
      <c r="AE109" s="346">
        <v>50</v>
      </c>
      <c r="AF109" s="346">
        <v>25</v>
      </c>
      <c r="AG109" s="346">
        <v>41</v>
      </c>
      <c r="AH109" s="346" t="s">
        <v>430</v>
      </c>
      <c r="AI109" s="346" t="s">
        <v>430</v>
      </c>
      <c r="AJ109" s="346">
        <v>46</v>
      </c>
      <c r="AK109" s="346">
        <v>50</v>
      </c>
      <c r="AL109" s="346">
        <v>50</v>
      </c>
      <c r="AM109" s="346">
        <v>50</v>
      </c>
      <c r="AN109" s="346">
        <v>51</v>
      </c>
      <c r="AO109" s="373"/>
      <c r="AP109" s="348" t="s">
        <v>430</v>
      </c>
      <c r="AQ109" s="348" t="s">
        <v>430</v>
      </c>
      <c r="AR109" s="348" t="s">
        <v>430</v>
      </c>
      <c r="AS109" s="348">
        <v>15.35</v>
      </c>
      <c r="AT109" s="348">
        <v>-22.2</v>
      </c>
      <c r="AU109" s="351"/>
      <c r="AV109" s="346" t="s">
        <v>430</v>
      </c>
      <c r="AW109" s="346" t="s">
        <v>430</v>
      </c>
      <c r="AX109" s="346" t="s">
        <v>430</v>
      </c>
      <c r="AY109" s="346">
        <v>44</v>
      </c>
      <c r="AZ109" s="346">
        <v>50</v>
      </c>
      <c r="BA109" s="374"/>
      <c r="BB109" s="348">
        <v>31.2682499334299</v>
      </c>
      <c r="BC109" s="348">
        <v>0</v>
      </c>
      <c r="BD109" s="348">
        <v>3.9713308689173402E-2</v>
      </c>
      <c r="BE109" s="375" t="s">
        <v>430</v>
      </c>
      <c r="BF109" s="374"/>
      <c r="BG109" s="372" t="s">
        <v>430</v>
      </c>
      <c r="BH109" s="373" t="s">
        <v>430</v>
      </c>
      <c r="BI109" s="348" t="s">
        <v>430</v>
      </c>
      <c r="BJ109" s="348" t="s">
        <v>430</v>
      </c>
      <c r="BK109" s="350"/>
      <c r="BL109" s="350" t="s">
        <v>6681</v>
      </c>
      <c r="BM109" s="372" t="s">
        <v>5799</v>
      </c>
      <c r="BN109" s="372" t="s">
        <v>430</v>
      </c>
      <c r="BO109" s="372" t="s">
        <v>430</v>
      </c>
      <c r="BP109" s="430" t="s">
        <v>430</v>
      </c>
      <c r="BQ109" s="468"/>
      <c r="BR109" s="354" t="s">
        <v>602</v>
      </c>
    </row>
    <row r="110" spans="1:70" s="428" customFormat="1" x14ac:dyDescent="0.25">
      <c r="A110" s="345" t="s">
        <v>6747</v>
      </c>
      <c r="B110" s="374"/>
      <c r="C110" s="719">
        <v>44811</v>
      </c>
      <c r="D110" s="373"/>
      <c r="E110" s="346">
        <v>72.972399999999993</v>
      </c>
      <c r="F110" s="373"/>
      <c r="G110" s="347">
        <v>18.02</v>
      </c>
      <c r="H110" s="374"/>
      <c r="I110" s="348">
        <v>-4.4791999999999996</v>
      </c>
      <c r="J110" s="348">
        <v>-4.2304000000000004</v>
      </c>
      <c r="K110" s="348">
        <v>-6.7770000000000001</v>
      </c>
      <c r="L110" s="348">
        <v>22.618400000000001</v>
      </c>
      <c r="M110" s="348">
        <v>29.426100000000002</v>
      </c>
      <c r="N110" s="350">
        <v>86.600399999999993</v>
      </c>
      <c r="O110" s="348">
        <v>37.6995</v>
      </c>
      <c r="P110" s="348">
        <v>20.2852</v>
      </c>
      <c r="Q110" s="348" t="s">
        <v>430</v>
      </c>
      <c r="R110" s="348" t="s">
        <v>430</v>
      </c>
      <c r="S110" s="348">
        <v>21.167300000000001</v>
      </c>
      <c r="T110" s="348">
        <v>30.2776</v>
      </c>
      <c r="U110" s="348">
        <v>39.7333</v>
      </c>
      <c r="V110" s="348">
        <v>81.123699999999999</v>
      </c>
      <c r="W110" s="348">
        <v>-8.7780000000000005</v>
      </c>
      <c r="X110" s="348">
        <v>16.788799999999998</v>
      </c>
      <c r="Y110" s="374"/>
      <c r="Z110" s="346">
        <v>31</v>
      </c>
      <c r="AA110" s="346">
        <v>49</v>
      </c>
      <c r="AB110" s="346">
        <v>49</v>
      </c>
      <c r="AC110" s="346">
        <v>11</v>
      </c>
      <c r="AD110" s="346">
        <v>7</v>
      </c>
      <c r="AE110" s="346">
        <v>1</v>
      </c>
      <c r="AF110" s="346">
        <v>8</v>
      </c>
      <c r="AG110" s="346">
        <v>33</v>
      </c>
      <c r="AH110" s="346" t="s">
        <v>430</v>
      </c>
      <c r="AI110" s="346" t="s">
        <v>430</v>
      </c>
      <c r="AJ110" s="346">
        <v>17</v>
      </c>
      <c r="AK110" s="346">
        <v>7</v>
      </c>
      <c r="AL110" s="346">
        <v>5</v>
      </c>
      <c r="AM110" s="346">
        <v>2</v>
      </c>
      <c r="AN110" s="346">
        <v>50</v>
      </c>
      <c r="AO110" s="373"/>
      <c r="AP110" s="348" t="s">
        <v>430</v>
      </c>
      <c r="AQ110" s="348" t="s">
        <v>430</v>
      </c>
      <c r="AR110" s="348" t="s">
        <v>430</v>
      </c>
      <c r="AS110" s="348">
        <v>38.200000000000003</v>
      </c>
      <c r="AT110" s="348">
        <v>63.82</v>
      </c>
      <c r="AU110" s="351"/>
      <c r="AV110" s="346" t="s">
        <v>430</v>
      </c>
      <c r="AW110" s="346" t="s">
        <v>430</v>
      </c>
      <c r="AX110" s="346" t="s">
        <v>430</v>
      </c>
      <c r="AY110" s="346">
        <v>7</v>
      </c>
      <c r="AZ110" s="346">
        <v>5</v>
      </c>
      <c r="BA110" s="374"/>
      <c r="BB110" s="348">
        <v>22.9676858347324</v>
      </c>
      <c r="BC110" s="348">
        <v>0</v>
      </c>
      <c r="BD110" s="348">
        <v>6.1909998467512203E-2</v>
      </c>
      <c r="BE110" s="375" t="s">
        <v>430</v>
      </c>
      <c r="BF110" s="374"/>
      <c r="BG110" s="372" t="s">
        <v>430</v>
      </c>
      <c r="BH110" s="373" t="s">
        <v>430</v>
      </c>
      <c r="BI110" s="348" t="s">
        <v>430</v>
      </c>
      <c r="BJ110" s="348" t="s">
        <v>430</v>
      </c>
      <c r="BK110" s="350"/>
      <c r="BL110" s="350" t="s">
        <v>6669</v>
      </c>
      <c r="BM110" s="372" t="s">
        <v>6670</v>
      </c>
      <c r="BN110" s="372" t="s">
        <v>430</v>
      </c>
      <c r="BO110" s="372" t="s">
        <v>430</v>
      </c>
      <c r="BP110" s="430" t="s">
        <v>430</v>
      </c>
      <c r="BQ110" s="468"/>
      <c r="BR110" s="354" t="s">
        <v>443</v>
      </c>
    </row>
    <row r="111" spans="1:70" s="428" customFormat="1" x14ac:dyDescent="0.25">
      <c r="A111" s="345" t="s">
        <v>6748</v>
      </c>
      <c r="B111" s="374"/>
      <c r="C111" s="719">
        <v>41694</v>
      </c>
      <c r="D111" s="373"/>
      <c r="E111" s="346">
        <v>77.056399999999996</v>
      </c>
      <c r="F111" s="373"/>
      <c r="G111" s="347">
        <v>40.357799999999997</v>
      </c>
      <c r="H111" s="374"/>
      <c r="I111" s="348" t="s">
        <v>430</v>
      </c>
      <c r="J111" s="348">
        <v>-0.25330000000000003</v>
      </c>
      <c r="K111" s="348">
        <v>1.8265</v>
      </c>
      <c r="L111" s="348">
        <v>20.94</v>
      </c>
      <c r="M111" s="348">
        <v>28.4131</v>
      </c>
      <c r="N111" s="350">
        <v>55.576900000000002</v>
      </c>
      <c r="O111" s="348">
        <v>33.707900000000002</v>
      </c>
      <c r="P111" s="348">
        <v>27.382999999999999</v>
      </c>
      <c r="Q111" s="348">
        <v>14.716799999999999</v>
      </c>
      <c r="R111" s="348">
        <v>14.3985</v>
      </c>
      <c r="S111" s="348">
        <v>20.638500000000001</v>
      </c>
      <c r="T111" s="348">
        <v>27.117599999999999</v>
      </c>
      <c r="U111" s="348">
        <v>34.0702</v>
      </c>
      <c r="V111" s="348">
        <v>54.499699999999997</v>
      </c>
      <c r="W111" s="348">
        <v>-0.23930000000000001</v>
      </c>
      <c r="X111" s="348">
        <v>11.978999999999999</v>
      </c>
      <c r="Y111" s="374"/>
      <c r="Z111" s="346" t="s">
        <v>430</v>
      </c>
      <c r="AA111" s="346">
        <v>11</v>
      </c>
      <c r="AB111" s="346">
        <v>6</v>
      </c>
      <c r="AC111" s="346">
        <v>15</v>
      </c>
      <c r="AD111" s="346">
        <v>8</v>
      </c>
      <c r="AE111" s="346">
        <v>10</v>
      </c>
      <c r="AF111" s="346">
        <v>11</v>
      </c>
      <c r="AG111" s="346">
        <v>18</v>
      </c>
      <c r="AH111" s="346">
        <v>11</v>
      </c>
      <c r="AI111" s="346">
        <v>7</v>
      </c>
      <c r="AJ111" s="346">
        <v>20</v>
      </c>
      <c r="AK111" s="346">
        <v>8</v>
      </c>
      <c r="AL111" s="346">
        <v>9</v>
      </c>
      <c r="AM111" s="346">
        <v>11</v>
      </c>
      <c r="AN111" s="346">
        <v>7</v>
      </c>
      <c r="AO111" s="373"/>
      <c r="AP111" s="348">
        <v>16.350000000000001</v>
      </c>
      <c r="AQ111" s="348">
        <v>20.02</v>
      </c>
      <c r="AR111" s="348">
        <v>25.58</v>
      </c>
      <c r="AS111" s="348">
        <v>37.700000000000003</v>
      </c>
      <c r="AT111" s="348">
        <v>55.31</v>
      </c>
      <c r="AU111" s="351"/>
      <c r="AV111" s="346">
        <v>8</v>
      </c>
      <c r="AW111" s="346">
        <v>5</v>
      </c>
      <c r="AX111" s="346">
        <v>8</v>
      </c>
      <c r="AY111" s="346">
        <v>8</v>
      </c>
      <c r="AZ111" s="346">
        <v>9</v>
      </c>
      <c r="BA111" s="374"/>
      <c r="BB111" s="348">
        <v>12.9534331514212</v>
      </c>
      <c r="BC111" s="348">
        <v>0</v>
      </c>
      <c r="BD111" s="348">
        <v>0.12760385378818301</v>
      </c>
      <c r="BE111" s="375" t="s">
        <v>430</v>
      </c>
      <c r="BF111" s="374"/>
      <c r="BG111" s="372" t="s">
        <v>430</v>
      </c>
      <c r="BH111" s="373" t="s">
        <v>430</v>
      </c>
      <c r="BI111" s="348" t="s">
        <v>430</v>
      </c>
      <c r="BJ111" s="348" t="s">
        <v>430</v>
      </c>
      <c r="BK111" s="350"/>
      <c r="BL111" s="350" t="s">
        <v>6684</v>
      </c>
      <c r="BM111" s="372" t="s">
        <v>6685</v>
      </c>
      <c r="BN111" s="372" t="s">
        <v>430</v>
      </c>
      <c r="BO111" s="372" t="s">
        <v>430</v>
      </c>
      <c r="BP111" s="430" t="s">
        <v>430</v>
      </c>
      <c r="BQ111" s="468"/>
      <c r="BR111" s="354" t="s">
        <v>518</v>
      </c>
    </row>
    <row r="112" spans="1:70" s="428" customFormat="1" x14ac:dyDescent="0.25">
      <c r="A112" s="345" t="s">
        <v>6749</v>
      </c>
      <c r="B112" s="374"/>
      <c r="C112" s="719">
        <v>44533</v>
      </c>
      <c r="D112" s="373"/>
      <c r="E112" s="346">
        <v>60.231099999999998</v>
      </c>
      <c r="F112" s="373"/>
      <c r="G112" s="347">
        <v>13.72</v>
      </c>
      <c r="H112" s="374"/>
      <c r="I112" s="348">
        <v>0.80820000000000003</v>
      </c>
      <c r="J112" s="348">
        <v>-0.36309999999999998</v>
      </c>
      <c r="K112" s="348">
        <v>-1.6487000000000001</v>
      </c>
      <c r="L112" s="348">
        <v>8.0314999999999994</v>
      </c>
      <c r="M112" s="348">
        <v>16.666699999999999</v>
      </c>
      <c r="N112" s="350">
        <v>21.0944</v>
      </c>
      <c r="O112" s="348">
        <v>18.6907</v>
      </c>
      <c r="P112" s="348">
        <v>16.966699999999999</v>
      </c>
      <c r="Q112" s="348" t="s">
        <v>430</v>
      </c>
      <c r="R112" s="348" t="s">
        <v>430</v>
      </c>
      <c r="S112" s="348">
        <v>7.2713000000000001</v>
      </c>
      <c r="T112" s="348">
        <v>16.2712</v>
      </c>
      <c r="U112" s="348">
        <v>15.2941</v>
      </c>
      <c r="V112" s="348">
        <v>23.6036</v>
      </c>
      <c r="W112" s="348">
        <v>-0.50760000000000005</v>
      </c>
      <c r="X112" s="348">
        <v>7.1882000000000001</v>
      </c>
      <c r="Y112" s="374"/>
      <c r="Z112" s="346">
        <v>1</v>
      </c>
      <c r="AA112" s="346">
        <v>14</v>
      </c>
      <c r="AB112" s="346">
        <v>29</v>
      </c>
      <c r="AC112" s="346">
        <v>37</v>
      </c>
      <c r="AD112" s="346">
        <v>22</v>
      </c>
      <c r="AE112" s="346">
        <v>43</v>
      </c>
      <c r="AF112" s="346">
        <v>40</v>
      </c>
      <c r="AG112" s="346">
        <v>40</v>
      </c>
      <c r="AH112" s="346" t="s">
        <v>430</v>
      </c>
      <c r="AI112" s="346" t="s">
        <v>430</v>
      </c>
      <c r="AJ112" s="346">
        <v>38</v>
      </c>
      <c r="AK112" s="346">
        <v>21</v>
      </c>
      <c r="AL112" s="346">
        <v>33</v>
      </c>
      <c r="AM112" s="346">
        <v>37</v>
      </c>
      <c r="AN112" s="346">
        <v>9</v>
      </c>
      <c r="AO112" s="373"/>
      <c r="AP112" s="348" t="s">
        <v>430</v>
      </c>
      <c r="AQ112" s="348" t="s">
        <v>430</v>
      </c>
      <c r="AR112" s="348" t="s">
        <v>430</v>
      </c>
      <c r="AS112" s="348">
        <v>18.03</v>
      </c>
      <c r="AT112" s="348">
        <v>24.24</v>
      </c>
      <c r="AU112" s="351"/>
      <c r="AV112" s="346" t="s">
        <v>430</v>
      </c>
      <c r="AW112" s="346" t="s">
        <v>430</v>
      </c>
      <c r="AX112" s="346" t="s">
        <v>430</v>
      </c>
      <c r="AY112" s="346">
        <v>42</v>
      </c>
      <c r="AZ112" s="346">
        <v>35</v>
      </c>
      <c r="BA112" s="374"/>
      <c r="BB112" s="348">
        <v>14.3536589941383</v>
      </c>
      <c r="BC112" s="348">
        <v>0</v>
      </c>
      <c r="BD112" s="348">
        <v>6.0326392177348198E-2</v>
      </c>
      <c r="BE112" s="375" t="s">
        <v>430</v>
      </c>
      <c r="BF112" s="374"/>
      <c r="BG112" s="372" t="s">
        <v>430</v>
      </c>
      <c r="BH112" s="373" t="s">
        <v>430</v>
      </c>
      <c r="BI112" s="348" t="s">
        <v>430</v>
      </c>
      <c r="BJ112" s="348" t="s">
        <v>430</v>
      </c>
      <c r="BK112" s="350"/>
      <c r="BL112" s="350" t="s">
        <v>6687</v>
      </c>
      <c r="BM112" s="372" t="s">
        <v>6688</v>
      </c>
      <c r="BN112" s="372" t="s">
        <v>430</v>
      </c>
      <c r="BO112" s="372" t="s">
        <v>430</v>
      </c>
      <c r="BP112" s="430" t="s">
        <v>430</v>
      </c>
      <c r="BQ112" s="468"/>
      <c r="BR112" s="354" t="s">
        <v>602</v>
      </c>
    </row>
    <row r="113" spans="1:70" s="428" customFormat="1" x14ac:dyDescent="0.25">
      <c r="A113" s="345" t="s">
        <v>6750</v>
      </c>
      <c r="B113" s="374"/>
      <c r="C113" s="719">
        <v>44277</v>
      </c>
      <c r="D113" s="373"/>
      <c r="E113" s="889">
        <v>54.4</v>
      </c>
      <c r="F113" s="373"/>
      <c r="G113" s="347" t="s">
        <v>430</v>
      </c>
      <c r="H113" s="374"/>
      <c r="I113" s="348" t="s">
        <v>430</v>
      </c>
      <c r="J113" s="348" t="s">
        <v>430</v>
      </c>
      <c r="K113" s="348" t="s">
        <v>430</v>
      </c>
      <c r="L113" s="348" t="s">
        <v>430</v>
      </c>
      <c r="M113" s="348" t="s">
        <v>430</v>
      </c>
      <c r="N113" s="350" t="s">
        <v>430</v>
      </c>
      <c r="O113" s="348" t="s">
        <v>430</v>
      </c>
      <c r="P113" s="348" t="s">
        <v>430</v>
      </c>
      <c r="Q113" s="348" t="s">
        <v>430</v>
      </c>
      <c r="R113" s="348" t="s">
        <v>430</v>
      </c>
      <c r="S113" s="348" t="s">
        <v>430</v>
      </c>
      <c r="T113" s="348" t="s">
        <v>430</v>
      </c>
      <c r="U113" s="348" t="s">
        <v>430</v>
      </c>
      <c r="V113" s="348" t="s">
        <v>430</v>
      </c>
      <c r="W113" s="348" t="s">
        <v>430</v>
      </c>
      <c r="X113" s="348" t="s">
        <v>430</v>
      </c>
      <c r="Y113" s="374"/>
      <c r="Z113" s="346" t="s">
        <v>430</v>
      </c>
      <c r="AA113" s="346" t="s">
        <v>430</v>
      </c>
      <c r="AB113" s="346" t="s">
        <v>430</v>
      </c>
      <c r="AC113" s="346" t="s">
        <v>430</v>
      </c>
      <c r="AD113" s="346" t="s">
        <v>430</v>
      </c>
      <c r="AE113" s="346" t="s">
        <v>430</v>
      </c>
      <c r="AF113" s="346" t="s">
        <v>430</v>
      </c>
      <c r="AG113" s="346" t="s">
        <v>430</v>
      </c>
      <c r="AH113" s="346" t="s">
        <v>430</v>
      </c>
      <c r="AI113" s="346" t="s">
        <v>430</v>
      </c>
      <c r="AJ113" s="346" t="s">
        <v>430</v>
      </c>
      <c r="AK113" s="346" t="s">
        <v>430</v>
      </c>
      <c r="AL113" s="346" t="s">
        <v>430</v>
      </c>
      <c r="AM113" s="346" t="s">
        <v>430</v>
      </c>
      <c r="AN113" s="346" t="s">
        <v>430</v>
      </c>
      <c r="AO113" s="373"/>
      <c r="AP113" s="348" t="s">
        <v>430</v>
      </c>
      <c r="AQ113" s="348" t="s">
        <v>430</v>
      </c>
      <c r="AR113" s="348" t="s">
        <v>430</v>
      </c>
      <c r="AS113" s="348" t="s">
        <v>430</v>
      </c>
      <c r="AT113" s="348" t="s">
        <v>430</v>
      </c>
      <c r="AU113" s="351"/>
      <c r="AV113" s="346" t="s">
        <v>430</v>
      </c>
      <c r="AW113" s="346" t="s">
        <v>430</v>
      </c>
      <c r="AX113" s="346" t="s">
        <v>430</v>
      </c>
      <c r="AY113" s="346" t="s">
        <v>430</v>
      </c>
      <c r="AZ113" s="346" t="s">
        <v>430</v>
      </c>
      <c r="BA113" s="374"/>
      <c r="BB113" s="348">
        <v>14.5187436584807</v>
      </c>
      <c r="BC113" s="348">
        <v>0</v>
      </c>
      <c r="BD113" s="348">
        <v>3.4371703534440502E-2</v>
      </c>
      <c r="BE113" s="375" t="s">
        <v>430</v>
      </c>
      <c r="BF113" s="374"/>
      <c r="BG113" s="372" t="s">
        <v>430</v>
      </c>
      <c r="BH113" s="373" t="s">
        <v>430</v>
      </c>
      <c r="BI113" s="348" t="s">
        <v>430</v>
      </c>
      <c r="BJ113" s="348" t="s">
        <v>430</v>
      </c>
      <c r="BK113" s="350"/>
      <c r="BL113" s="350" t="s">
        <v>430</v>
      </c>
      <c r="BM113" s="372" t="s">
        <v>430</v>
      </c>
      <c r="BN113" s="372" t="s">
        <v>430</v>
      </c>
      <c r="BO113" s="372" t="s">
        <v>430</v>
      </c>
      <c r="BP113" s="430" t="s">
        <v>430</v>
      </c>
      <c r="BQ113" s="468"/>
      <c r="BR113" s="354" t="s">
        <v>443</v>
      </c>
    </row>
    <row r="114" spans="1:70" s="428" customFormat="1" x14ac:dyDescent="0.25">
      <c r="A114" s="345" t="s">
        <v>6751</v>
      </c>
      <c r="B114" s="374"/>
      <c r="C114" s="719">
        <v>44489</v>
      </c>
      <c r="D114" s="373"/>
      <c r="E114" s="346">
        <v>40.49</v>
      </c>
      <c r="F114" s="373"/>
      <c r="G114" s="347">
        <v>10.9678</v>
      </c>
      <c r="H114" s="374"/>
      <c r="I114" s="348" t="s">
        <v>430</v>
      </c>
      <c r="J114" s="348">
        <v>-2.3613</v>
      </c>
      <c r="K114" s="348">
        <v>-3.9472999999999998</v>
      </c>
      <c r="L114" s="348">
        <v>1.8655999999999999</v>
      </c>
      <c r="M114" s="348">
        <v>2.9009999999999998</v>
      </c>
      <c r="N114" s="350">
        <v>16.7041</v>
      </c>
      <c r="O114" s="348">
        <v>17.2622</v>
      </c>
      <c r="P114" s="348">
        <v>8.1731999999999996</v>
      </c>
      <c r="Q114" s="348" t="s">
        <v>430</v>
      </c>
      <c r="R114" s="348" t="s">
        <v>430</v>
      </c>
      <c r="S114" s="348">
        <v>2.8151000000000002</v>
      </c>
      <c r="T114" s="348">
        <v>2.6890000000000001</v>
      </c>
      <c r="U114" s="348">
        <v>5.1925999999999997</v>
      </c>
      <c r="V114" s="348">
        <v>15.9755</v>
      </c>
      <c r="W114" s="348">
        <v>-2.9062999999999999</v>
      </c>
      <c r="X114" s="348">
        <v>1.8687</v>
      </c>
      <c r="Y114" s="374"/>
      <c r="Z114" s="346" t="s">
        <v>430</v>
      </c>
      <c r="AA114" s="346">
        <v>36</v>
      </c>
      <c r="AB114" s="346">
        <v>43</v>
      </c>
      <c r="AC114" s="346">
        <v>44</v>
      </c>
      <c r="AD114" s="346">
        <v>47</v>
      </c>
      <c r="AE114" s="346">
        <v>45</v>
      </c>
      <c r="AF114" s="346">
        <v>43</v>
      </c>
      <c r="AG114" s="346">
        <v>48</v>
      </c>
      <c r="AH114" s="346" t="s">
        <v>430</v>
      </c>
      <c r="AI114" s="346" t="s">
        <v>430</v>
      </c>
      <c r="AJ114" s="346">
        <v>44</v>
      </c>
      <c r="AK114" s="346">
        <v>47</v>
      </c>
      <c r="AL114" s="346">
        <v>48</v>
      </c>
      <c r="AM114" s="346">
        <v>45</v>
      </c>
      <c r="AN114" s="346">
        <v>28</v>
      </c>
      <c r="AO114" s="373"/>
      <c r="AP114" s="348" t="s">
        <v>430</v>
      </c>
      <c r="AQ114" s="348" t="s">
        <v>430</v>
      </c>
      <c r="AR114" s="348" t="s">
        <v>430</v>
      </c>
      <c r="AS114" s="348">
        <v>12.81</v>
      </c>
      <c r="AT114" s="348">
        <v>5.16</v>
      </c>
      <c r="AU114" s="351"/>
      <c r="AV114" s="346" t="s">
        <v>430</v>
      </c>
      <c r="AW114" s="346" t="s">
        <v>430</v>
      </c>
      <c r="AX114" s="346" t="s">
        <v>430</v>
      </c>
      <c r="AY114" s="346">
        <v>45</v>
      </c>
      <c r="AZ114" s="346">
        <v>48</v>
      </c>
      <c r="BA114" s="374"/>
      <c r="BB114" s="348">
        <v>15.425897991462101</v>
      </c>
      <c r="BC114" s="348">
        <v>0</v>
      </c>
      <c r="BD114" s="348">
        <v>1.58590678706074E-2</v>
      </c>
      <c r="BE114" s="375" t="s">
        <v>430</v>
      </c>
      <c r="BF114" s="374"/>
      <c r="BG114" s="372" t="s">
        <v>430</v>
      </c>
      <c r="BH114" s="373" t="s">
        <v>430</v>
      </c>
      <c r="BI114" s="348" t="s">
        <v>430</v>
      </c>
      <c r="BJ114" s="348" t="s">
        <v>430</v>
      </c>
      <c r="BK114" s="350"/>
      <c r="BL114" s="350" t="s">
        <v>6691</v>
      </c>
      <c r="BM114" s="372" t="s">
        <v>6692</v>
      </c>
      <c r="BN114" s="372" t="s">
        <v>6693</v>
      </c>
      <c r="BO114" s="372" t="s">
        <v>430</v>
      </c>
      <c r="BP114" s="430" t="s">
        <v>430</v>
      </c>
      <c r="BQ114" s="468"/>
      <c r="BR114" s="354" t="s">
        <v>436</v>
      </c>
    </row>
    <row r="115" spans="1:70" s="428" customFormat="1" x14ac:dyDescent="0.25">
      <c r="A115" s="345" t="s">
        <v>6752</v>
      </c>
      <c r="B115" s="374"/>
      <c r="C115" s="719">
        <v>44323</v>
      </c>
      <c r="D115" s="373"/>
      <c r="E115" s="346">
        <v>46.72</v>
      </c>
      <c r="F115" s="373"/>
      <c r="G115" s="347">
        <v>16.3263</v>
      </c>
      <c r="H115" s="374"/>
      <c r="I115" s="348" t="s">
        <v>430</v>
      </c>
      <c r="J115" s="348">
        <v>-5.45E-2</v>
      </c>
      <c r="K115" s="348">
        <v>0.96099999999999997</v>
      </c>
      <c r="L115" s="348">
        <v>7.3060999999999998</v>
      </c>
      <c r="M115" s="348">
        <v>10.581099999999999</v>
      </c>
      <c r="N115" s="350">
        <v>20.571400000000001</v>
      </c>
      <c r="O115" s="348">
        <v>14.9094</v>
      </c>
      <c r="P115" s="348">
        <v>14.7219</v>
      </c>
      <c r="Q115" s="348">
        <v>10.150499999999999</v>
      </c>
      <c r="R115" s="348" t="s">
        <v>430</v>
      </c>
      <c r="S115" s="348">
        <v>6.0293999999999999</v>
      </c>
      <c r="T115" s="348">
        <v>11.397500000000001</v>
      </c>
      <c r="U115" s="348">
        <v>11.771100000000001</v>
      </c>
      <c r="V115" s="348">
        <v>18.5273</v>
      </c>
      <c r="W115" s="348">
        <v>1.8789</v>
      </c>
      <c r="X115" s="348">
        <v>10.029400000000001</v>
      </c>
      <c r="Y115" s="374"/>
      <c r="Z115" s="346" t="s">
        <v>430</v>
      </c>
      <c r="AA115" s="346">
        <v>8</v>
      </c>
      <c r="AB115" s="346">
        <v>12</v>
      </c>
      <c r="AC115" s="346">
        <v>40</v>
      </c>
      <c r="AD115" s="346">
        <v>38</v>
      </c>
      <c r="AE115" s="346">
        <v>44</v>
      </c>
      <c r="AF115" s="346">
        <v>45</v>
      </c>
      <c r="AG115" s="346">
        <v>43</v>
      </c>
      <c r="AH115" s="346">
        <v>22</v>
      </c>
      <c r="AI115" s="346" t="s">
        <v>430</v>
      </c>
      <c r="AJ115" s="346">
        <v>40</v>
      </c>
      <c r="AK115" s="346">
        <v>36</v>
      </c>
      <c r="AL115" s="346">
        <v>38</v>
      </c>
      <c r="AM115" s="346">
        <v>44</v>
      </c>
      <c r="AN115" s="346">
        <v>1</v>
      </c>
      <c r="AO115" s="373"/>
      <c r="AP115" s="348" t="s">
        <v>430</v>
      </c>
      <c r="AQ115" s="348" t="s">
        <v>430</v>
      </c>
      <c r="AR115" s="348">
        <v>13.83</v>
      </c>
      <c r="AS115" s="348">
        <v>15.96</v>
      </c>
      <c r="AT115" s="348">
        <v>16.27</v>
      </c>
      <c r="AU115" s="351"/>
      <c r="AV115" s="346" t="s">
        <v>430</v>
      </c>
      <c r="AW115" s="346" t="s">
        <v>430</v>
      </c>
      <c r="AX115" s="346">
        <v>29</v>
      </c>
      <c r="AY115" s="346">
        <v>43</v>
      </c>
      <c r="AZ115" s="346">
        <v>43</v>
      </c>
      <c r="BA115" s="374"/>
      <c r="BB115" s="348">
        <v>15.0764398189277</v>
      </c>
      <c r="BC115" s="348">
        <v>0</v>
      </c>
      <c r="BD115" s="348">
        <v>5.5673340945397602E-2</v>
      </c>
      <c r="BE115" s="375" t="s">
        <v>430</v>
      </c>
      <c r="BF115" s="374"/>
      <c r="BG115" s="372" t="s">
        <v>430</v>
      </c>
      <c r="BH115" s="373" t="s">
        <v>430</v>
      </c>
      <c r="BI115" s="348" t="s">
        <v>430</v>
      </c>
      <c r="BJ115" s="348" t="s">
        <v>430</v>
      </c>
      <c r="BK115" s="350"/>
      <c r="BL115" s="350" t="s">
        <v>6695</v>
      </c>
      <c r="BM115" s="372" t="s">
        <v>6696</v>
      </c>
      <c r="BN115" s="372" t="s">
        <v>430</v>
      </c>
      <c r="BO115" s="372" t="s">
        <v>430</v>
      </c>
      <c r="BP115" s="430" t="s">
        <v>430</v>
      </c>
      <c r="BQ115" s="468"/>
      <c r="BR115" s="354" t="s">
        <v>436</v>
      </c>
    </row>
    <row r="116" spans="1:70" s="428" customFormat="1" x14ac:dyDescent="0.25">
      <c r="A116" s="345" t="s">
        <v>6753</v>
      </c>
      <c r="B116" s="374"/>
      <c r="C116" s="719">
        <v>45282</v>
      </c>
      <c r="D116" s="373"/>
      <c r="E116" s="346">
        <v>38.605600000000003</v>
      </c>
      <c r="F116" s="373"/>
      <c r="G116" s="347">
        <v>12.209899999999999</v>
      </c>
      <c r="H116" s="374"/>
      <c r="I116" s="348">
        <v>0.37490000000000001</v>
      </c>
      <c r="J116" s="348">
        <v>-0.19700000000000001</v>
      </c>
      <c r="K116" s="348">
        <v>-0.4078</v>
      </c>
      <c r="L116" s="348">
        <v>1.0895999999999999</v>
      </c>
      <c r="M116" s="348">
        <v>4.9880000000000004</v>
      </c>
      <c r="N116" s="350">
        <v>11.9846</v>
      </c>
      <c r="O116" s="348">
        <v>10.4991</v>
      </c>
      <c r="P116" s="348" t="s">
        <v>430</v>
      </c>
      <c r="Q116" s="348" t="s">
        <v>430</v>
      </c>
      <c r="R116" s="348" t="s">
        <v>430</v>
      </c>
      <c r="S116" s="348">
        <v>-9.4899999999999998E-2</v>
      </c>
      <c r="T116" s="348">
        <v>4.1383000000000001</v>
      </c>
      <c r="U116" s="348">
        <v>6.9673999999999996</v>
      </c>
      <c r="V116" s="348">
        <v>13.2759</v>
      </c>
      <c r="W116" s="348">
        <v>-0.87760000000000005</v>
      </c>
      <c r="X116" s="348">
        <v>8.2998999999999992</v>
      </c>
      <c r="Y116" s="374"/>
      <c r="Z116" s="346">
        <v>2</v>
      </c>
      <c r="AA116" s="346">
        <v>9</v>
      </c>
      <c r="AB116" s="346">
        <v>18</v>
      </c>
      <c r="AC116" s="346">
        <v>46</v>
      </c>
      <c r="AD116" s="346">
        <v>44</v>
      </c>
      <c r="AE116" s="346">
        <v>49</v>
      </c>
      <c r="AF116" s="346">
        <v>50</v>
      </c>
      <c r="AG116" s="346" t="s">
        <v>430</v>
      </c>
      <c r="AH116" s="346" t="s">
        <v>430</v>
      </c>
      <c r="AI116" s="346" t="s">
        <v>430</v>
      </c>
      <c r="AJ116" s="346">
        <v>48</v>
      </c>
      <c r="AK116" s="346">
        <v>44</v>
      </c>
      <c r="AL116" s="346">
        <v>46</v>
      </c>
      <c r="AM116" s="346">
        <v>47</v>
      </c>
      <c r="AN116" s="346">
        <v>12</v>
      </c>
      <c r="AO116" s="373"/>
      <c r="AP116" s="348" t="s">
        <v>430</v>
      </c>
      <c r="AQ116" s="348" t="s">
        <v>430</v>
      </c>
      <c r="AR116" s="348" t="s">
        <v>430</v>
      </c>
      <c r="AS116" s="348" t="s">
        <v>430</v>
      </c>
      <c r="AT116" s="348">
        <v>9.73</v>
      </c>
      <c r="AU116" s="351"/>
      <c r="AV116" s="346" t="s">
        <v>430</v>
      </c>
      <c r="AW116" s="346" t="s">
        <v>430</v>
      </c>
      <c r="AX116" s="346" t="s">
        <v>430</v>
      </c>
      <c r="AY116" s="346" t="s">
        <v>430</v>
      </c>
      <c r="AZ116" s="346">
        <v>46</v>
      </c>
      <c r="BA116" s="374"/>
      <c r="BB116" s="348">
        <v>5.32596551438409</v>
      </c>
      <c r="BC116" s="348">
        <v>0</v>
      </c>
      <c r="BD116" s="348">
        <v>4.2300009535278897E-2</v>
      </c>
      <c r="BE116" s="375" t="s">
        <v>430</v>
      </c>
      <c r="BF116" s="374"/>
      <c r="BG116" s="372" t="s">
        <v>430</v>
      </c>
      <c r="BH116" s="373" t="s">
        <v>430</v>
      </c>
      <c r="BI116" s="348" t="s">
        <v>430</v>
      </c>
      <c r="BJ116" s="348" t="s">
        <v>430</v>
      </c>
      <c r="BK116" s="350"/>
      <c r="BL116" s="350" t="s">
        <v>6698</v>
      </c>
      <c r="BM116" s="372" t="s">
        <v>6699</v>
      </c>
      <c r="BN116" s="372" t="s">
        <v>430</v>
      </c>
      <c r="BO116" s="372" t="s">
        <v>430</v>
      </c>
      <c r="BP116" s="430" t="s">
        <v>430</v>
      </c>
      <c r="BQ116" s="468"/>
      <c r="BR116" s="354" t="s">
        <v>2409</v>
      </c>
    </row>
    <row r="117" spans="1:70" s="428" customFormat="1" x14ac:dyDescent="0.25">
      <c r="A117" s="345" t="s">
        <v>6754</v>
      </c>
      <c r="B117" s="374"/>
      <c r="C117" s="719">
        <v>45194</v>
      </c>
      <c r="D117" s="373"/>
      <c r="E117" s="346">
        <v>37.409999999999997</v>
      </c>
      <c r="F117" s="373"/>
      <c r="G117" s="347">
        <v>18.051100000000002</v>
      </c>
      <c r="H117" s="374"/>
      <c r="I117" s="348">
        <v>-2.1880000000000002</v>
      </c>
      <c r="J117" s="348">
        <v>-1.8178000000000001</v>
      </c>
      <c r="K117" s="348">
        <v>-1.2376</v>
      </c>
      <c r="L117" s="348">
        <v>10.0892</v>
      </c>
      <c r="M117" s="348">
        <v>15.129899999999999</v>
      </c>
      <c r="N117" s="350">
        <v>34.092300000000002</v>
      </c>
      <c r="O117" s="348">
        <v>26.039100000000001</v>
      </c>
      <c r="P117" s="348" t="s">
        <v>430</v>
      </c>
      <c r="Q117" s="348" t="s">
        <v>430</v>
      </c>
      <c r="R117" s="348" t="s">
        <v>430</v>
      </c>
      <c r="S117" s="348">
        <v>8.4</v>
      </c>
      <c r="T117" s="348">
        <v>14.958299999999999</v>
      </c>
      <c r="U117" s="348">
        <v>21.4499</v>
      </c>
      <c r="V117" s="348">
        <v>32.089599999999997</v>
      </c>
      <c r="W117" s="348">
        <v>-1.5726</v>
      </c>
      <c r="X117" s="348">
        <v>24.0044</v>
      </c>
      <c r="Y117" s="374"/>
      <c r="Z117" s="346">
        <v>16</v>
      </c>
      <c r="AA117" s="346">
        <v>25</v>
      </c>
      <c r="AB117" s="346">
        <v>23</v>
      </c>
      <c r="AC117" s="346">
        <v>33</v>
      </c>
      <c r="AD117" s="346">
        <v>25</v>
      </c>
      <c r="AE117" s="346">
        <v>28</v>
      </c>
      <c r="AF117" s="346">
        <v>24</v>
      </c>
      <c r="AG117" s="346" t="s">
        <v>430</v>
      </c>
      <c r="AH117" s="346" t="s">
        <v>430</v>
      </c>
      <c r="AI117" s="346" t="s">
        <v>430</v>
      </c>
      <c r="AJ117" s="346">
        <v>36</v>
      </c>
      <c r="AK117" s="346">
        <v>29</v>
      </c>
      <c r="AL117" s="346">
        <v>23</v>
      </c>
      <c r="AM117" s="346">
        <v>28</v>
      </c>
      <c r="AN117" s="346">
        <v>16</v>
      </c>
      <c r="AO117" s="373"/>
      <c r="AP117" s="348" t="s">
        <v>430</v>
      </c>
      <c r="AQ117" s="348" t="s">
        <v>430</v>
      </c>
      <c r="AR117" s="348" t="s">
        <v>430</v>
      </c>
      <c r="AS117" s="348" t="s">
        <v>430</v>
      </c>
      <c r="AT117" s="348">
        <v>30.07</v>
      </c>
      <c r="AU117" s="351"/>
      <c r="AV117" s="346" t="s">
        <v>430</v>
      </c>
      <c r="AW117" s="346" t="s">
        <v>430</v>
      </c>
      <c r="AX117" s="346" t="s">
        <v>430</v>
      </c>
      <c r="AY117" s="346" t="s">
        <v>430</v>
      </c>
      <c r="AZ117" s="346">
        <v>29</v>
      </c>
      <c r="BA117" s="374"/>
      <c r="BB117" s="348">
        <v>12.04606746066</v>
      </c>
      <c r="BC117" s="348">
        <v>0</v>
      </c>
      <c r="BD117" s="348">
        <v>0.13398852241818801</v>
      </c>
      <c r="BE117" s="375" t="s">
        <v>430</v>
      </c>
      <c r="BF117" s="374"/>
      <c r="BG117" s="372" t="s">
        <v>430</v>
      </c>
      <c r="BH117" s="373" t="s">
        <v>430</v>
      </c>
      <c r="BI117" s="348" t="s">
        <v>430</v>
      </c>
      <c r="BJ117" s="348" t="s">
        <v>430</v>
      </c>
      <c r="BK117" s="350"/>
      <c r="BL117" s="350" t="s">
        <v>6701</v>
      </c>
      <c r="BM117" s="372" t="s">
        <v>4914</v>
      </c>
      <c r="BN117" s="372" t="s">
        <v>430</v>
      </c>
      <c r="BO117" s="372" t="s">
        <v>430</v>
      </c>
      <c r="BP117" s="430" t="s">
        <v>430</v>
      </c>
      <c r="BQ117" s="468"/>
      <c r="BR117" s="354" t="s">
        <v>547</v>
      </c>
    </row>
    <row r="118" spans="1:70" s="428" customFormat="1" x14ac:dyDescent="0.25">
      <c r="A118" s="345" t="s">
        <v>6755</v>
      </c>
      <c r="B118" s="374"/>
      <c r="C118" s="719">
        <v>41775</v>
      </c>
      <c r="D118" s="373"/>
      <c r="E118" s="889">
        <v>18.41</v>
      </c>
      <c r="F118" s="373"/>
      <c r="G118" s="347" t="s">
        <v>430</v>
      </c>
      <c r="H118" s="374"/>
      <c r="I118" s="348" t="s">
        <v>430</v>
      </c>
      <c r="J118" s="348" t="s">
        <v>430</v>
      </c>
      <c r="K118" s="348" t="s">
        <v>430</v>
      </c>
      <c r="L118" s="348" t="s">
        <v>430</v>
      </c>
      <c r="M118" s="348" t="s">
        <v>430</v>
      </c>
      <c r="N118" s="350" t="s">
        <v>430</v>
      </c>
      <c r="O118" s="348" t="s">
        <v>430</v>
      </c>
      <c r="P118" s="348" t="s">
        <v>430</v>
      </c>
      <c r="Q118" s="348" t="s">
        <v>430</v>
      </c>
      <c r="R118" s="348" t="s">
        <v>430</v>
      </c>
      <c r="S118" s="348" t="s">
        <v>430</v>
      </c>
      <c r="T118" s="348" t="s">
        <v>430</v>
      </c>
      <c r="U118" s="348" t="s">
        <v>430</v>
      </c>
      <c r="V118" s="348" t="s">
        <v>430</v>
      </c>
      <c r="W118" s="348" t="s">
        <v>430</v>
      </c>
      <c r="X118" s="348" t="s">
        <v>430</v>
      </c>
      <c r="Y118" s="374"/>
      <c r="Z118" s="346" t="s">
        <v>430</v>
      </c>
      <c r="AA118" s="346" t="s">
        <v>430</v>
      </c>
      <c r="AB118" s="346" t="s">
        <v>430</v>
      </c>
      <c r="AC118" s="346" t="s">
        <v>430</v>
      </c>
      <c r="AD118" s="346" t="s">
        <v>430</v>
      </c>
      <c r="AE118" s="346" t="s">
        <v>430</v>
      </c>
      <c r="AF118" s="346" t="s">
        <v>430</v>
      </c>
      <c r="AG118" s="346" t="s">
        <v>430</v>
      </c>
      <c r="AH118" s="346" t="s">
        <v>430</v>
      </c>
      <c r="AI118" s="346" t="s">
        <v>430</v>
      </c>
      <c r="AJ118" s="346" t="s">
        <v>430</v>
      </c>
      <c r="AK118" s="346" t="s">
        <v>430</v>
      </c>
      <c r="AL118" s="346" t="s">
        <v>430</v>
      </c>
      <c r="AM118" s="346" t="s">
        <v>430</v>
      </c>
      <c r="AN118" s="346" t="s">
        <v>430</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14.5803985537064</v>
      </c>
      <c r="BC118" s="348">
        <v>0</v>
      </c>
      <c r="BD118" s="348">
        <v>3.09784618731287E-2</v>
      </c>
      <c r="BE118" s="375" t="s">
        <v>430</v>
      </c>
      <c r="BF118" s="374"/>
      <c r="BG118" s="372" t="s">
        <v>430</v>
      </c>
      <c r="BH118" s="373" t="s">
        <v>430</v>
      </c>
      <c r="BI118" s="348" t="s">
        <v>430</v>
      </c>
      <c r="BJ118" s="348" t="s">
        <v>430</v>
      </c>
      <c r="BK118" s="350"/>
      <c r="BL118" s="350" t="s">
        <v>430</v>
      </c>
      <c r="BM118" s="372" t="s">
        <v>430</v>
      </c>
      <c r="BN118" s="372" t="s">
        <v>430</v>
      </c>
      <c r="BO118" s="372" t="s">
        <v>430</v>
      </c>
      <c r="BP118" s="430" t="s">
        <v>430</v>
      </c>
      <c r="BQ118" s="468"/>
      <c r="BR118" s="354" t="s">
        <v>443</v>
      </c>
    </row>
    <row r="119" spans="1:70" x14ac:dyDescent="0.25">
      <c r="A119" s="318" t="s">
        <v>93</v>
      </c>
      <c r="B119" s="66"/>
      <c r="C119" s="720"/>
      <c r="D119" s="43"/>
      <c r="E119" s="51"/>
      <c r="F119" s="43"/>
      <c r="G119" s="55"/>
      <c r="H119" s="66"/>
      <c r="I119" s="59">
        <v>-2.1840999999999999</v>
      </c>
      <c r="J119" s="59">
        <v>-1.6579999999999999</v>
      </c>
      <c r="K119" s="59">
        <v>-1.3646</v>
      </c>
      <c r="L119" s="59">
        <v>14.0548</v>
      </c>
      <c r="M119" s="59">
        <v>16.4421</v>
      </c>
      <c r="N119" s="70">
        <v>39.953099999999999</v>
      </c>
      <c r="O119" s="59">
        <v>26.899899999999999</v>
      </c>
      <c r="P119" s="59">
        <v>23.933800000000002</v>
      </c>
      <c r="Q119" s="59">
        <v>12.469099999999999</v>
      </c>
      <c r="R119" s="59">
        <v>13.007899999999999</v>
      </c>
      <c r="S119" s="59">
        <v>14.912000000000001</v>
      </c>
      <c r="T119" s="59">
        <v>16.199400000000001</v>
      </c>
      <c r="U119" s="59">
        <v>20.922000000000001</v>
      </c>
      <c r="V119" s="59">
        <v>37.538499999999999</v>
      </c>
      <c r="W119" s="59">
        <v>-2.7507000000000001</v>
      </c>
      <c r="X119" s="59">
        <v>13.527900000000001</v>
      </c>
      <c r="Y119" s="66"/>
      <c r="Z119" s="51">
        <v>34</v>
      </c>
      <c r="AA119" s="51">
        <v>51</v>
      </c>
      <c r="AB119" s="51">
        <v>51</v>
      </c>
      <c r="AC119" s="51">
        <v>50</v>
      </c>
      <c r="AD119" s="51">
        <v>50</v>
      </c>
      <c r="AE119" s="51">
        <v>50</v>
      </c>
      <c r="AF119" s="51">
        <v>50</v>
      </c>
      <c r="AG119" s="51">
        <v>48</v>
      </c>
      <c r="AH119" s="51">
        <v>32</v>
      </c>
      <c r="AI119" s="51">
        <v>22</v>
      </c>
      <c r="AJ119" s="51">
        <v>51</v>
      </c>
      <c r="AK119" s="51">
        <v>50</v>
      </c>
      <c r="AL119" s="51">
        <v>50</v>
      </c>
      <c r="AM119" s="51">
        <v>50</v>
      </c>
      <c r="AN119" s="51">
        <v>51</v>
      </c>
      <c r="AO119" s="43"/>
      <c r="AP119" s="59">
        <v>15.3195454545455</v>
      </c>
      <c r="AQ119" s="59">
        <v>18.184999999999999</v>
      </c>
      <c r="AR119" s="59">
        <v>21.521249999999998</v>
      </c>
      <c r="AS119" s="59">
        <v>28.804166666666699</v>
      </c>
      <c r="AT119" s="59">
        <v>34.554400000000001</v>
      </c>
      <c r="AU119" s="78"/>
      <c r="AV119" s="51">
        <v>22</v>
      </c>
      <c r="AW119" s="51">
        <v>22</v>
      </c>
      <c r="AX119" s="51">
        <v>32</v>
      </c>
      <c r="AY119" s="51">
        <v>48</v>
      </c>
      <c r="AZ119" s="51">
        <v>50</v>
      </c>
      <c r="BA119" s="66"/>
      <c r="BB119" s="59"/>
      <c r="BC119" s="59"/>
      <c r="BD119" s="59"/>
      <c r="BE119" s="276"/>
      <c r="BF119" s="66"/>
      <c r="BG119" s="33"/>
      <c r="BH119" s="43"/>
      <c r="BI119" s="59"/>
      <c r="BJ119" s="59"/>
      <c r="BK119" s="70"/>
      <c r="BL119" s="70"/>
      <c r="BM119" s="33"/>
      <c r="BN119" s="84"/>
      <c r="BO119" s="84"/>
      <c r="BP119" s="543"/>
      <c r="BQ119" s="267"/>
      <c r="BR119" s="88"/>
    </row>
    <row r="120" spans="1:70" x14ac:dyDescent="0.25">
      <c r="A120" s="320" t="s">
        <v>94</v>
      </c>
      <c r="B120" s="67"/>
      <c r="C120" s="721"/>
      <c r="D120" s="44"/>
      <c r="E120" s="52"/>
      <c r="F120" s="44"/>
      <c r="G120" s="56"/>
      <c r="H120" s="67"/>
      <c r="I120" s="60">
        <v>0.80820000000000003</v>
      </c>
      <c r="J120" s="60">
        <v>2.3359999999999999</v>
      </c>
      <c r="K120" s="60">
        <v>5.1778000000000004</v>
      </c>
      <c r="L120" s="60">
        <v>32.106099999999998</v>
      </c>
      <c r="M120" s="60">
        <v>42.263800000000003</v>
      </c>
      <c r="N120" s="71">
        <v>86.600399999999993</v>
      </c>
      <c r="O120" s="60">
        <v>69.201999999999998</v>
      </c>
      <c r="P120" s="60">
        <v>48.657699999999998</v>
      </c>
      <c r="Q120" s="60">
        <v>24.839300000000001</v>
      </c>
      <c r="R120" s="60">
        <v>19.433499999999999</v>
      </c>
      <c r="S120" s="60">
        <v>35.9133</v>
      </c>
      <c r="T120" s="60">
        <v>39.680999999999997</v>
      </c>
      <c r="U120" s="60">
        <v>50.127499999999998</v>
      </c>
      <c r="V120" s="60">
        <v>86.488900000000001</v>
      </c>
      <c r="W120" s="60">
        <v>1.8789</v>
      </c>
      <c r="X120" s="60">
        <v>39.361199999999997</v>
      </c>
      <c r="Y120" s="67"/>
      <c r="Z120" s="52"/>
      <c r="AA120" s="52"/>
      <c r="AB120" s="52"/>
      <c r="AC120" s="52"/>
      <c r="AD120" s="52"/>
      <c r="AE120" s="52"/>
      <c r="AF120" s="52"/>
      <c r="AG120" s="52"/>
      <c r="AH120" s="52"/>
      <c r="AI120" s="52"/>
      <c r="AJ120" s="52"/>
      <c r="AK120" s="52"/>
      <c r="AL120" s="52"/>
      <c r="AM120" s="52"/>
      <c r="AN120" s="52"/>
      <c r="AO120" s="44"/>
      <c r="AP120" s="60">
        <v>23.41</v>
      </c>
      <c r="AQ120" s="60">
        <v>30</v>
      </c>
      <c r="AR120" s="60">
        <v>41.69</v>
      </c>
      <c r="AS120" s="60">
        <v>62.06</v>
      </c>
      <c r="AT120" s="60">
        <v>84.38</v>
      </c>
      <c r="AU120" s="79"/>
      <c r="AV120" s="52"/>
      <c r="AW120" s="52"/>
      <c r="AX120" s="52"/>
      <c r="AY120" s="52"/>
      <c r="AZ120" s="52"/>
      <c r="BA120" s="67"/>
      <c r="BB120" s="60"/>
      <c r="BC120" s="60"/>
      <c r="BD120" s="60"/>
      <c r="BE120" s="277"/>
      <c r="BF120" s="67"/>
      <c r="BG120" s="25"/>
      <c r="BH120" s="44"/>
      <c r="BI120" s="60"/>
      <c r="BJ120" s="60"/>
      <c r="BK120" s="71"/>
      <c r="BL120" s="71"/>
      <c r="BM120" s="25"/>
      <c r="BN120" s="85"/>
      <c r="BO120" s="85"/>
      <c r="BP120" s="544"/>
      <c r="BQ120" s="268"/>
      <c r="BR120" s="89"/>
    </row>
    <row r="121" spans="1:70" x14ac:dyDescent="0.25">
      <c r="A121" s="320" t="s">
        <v>95</v>
      </c>
      <c r="B121" s="67"/>
      <c r="C121" s="721"/>
      <c r="D121" s="44"/>
      <c r="E121" s="52"/>
      <c r="F121" s="44"/>
      <c r="G121" s="56"/>
      <c r="H121" s="67"/>
      <c r="I121" s="60">
        <v>-5.3512000000000004</v>
      </c>
      <c r="J121" s="60">
        <v>-6.5441000000000003</v>
      </c>
      <c r="K121" s="60">
        <v>-9.6667000000000005</v>
      </c>
      <c r="L121" s="60">
        <v>-6.7701000000000002</v>
      </c>
      <c r="M121" s="60">
        <v>-11.6884</v>
      </c>
      <c r="N121" s="71">
        <v>2.2888000000000002</v>
      </c>
      <c r="O121" s="60">
        <v>10.4991</v>
      </c>
      <c r="P121" s="60">
        <v>8.1731999999999996</v>
      </c>
      <c r="Q121" s="60">
        <v>3.2530000000000001</v>
      </c>
      <c r="R121" s="60">
        <v>6.0118999999999998</v>
      </c>
      <c r="S121" s="60">
        <v>-11.8954</v>
      </c>
      <c r="T121" s="60">
        <v>-13.156700000000001</v>
      </c>
      <c r="U121" s="60">
        <v>-22.107600000000001</v>
      </c>
      <c r="V121" s="60">
        <v>0.37619999999999998</v>
      </c>
      <c r="W121" s="60">
        <v>-8.8511000000000006</v>
      </c>
      <c r="X121" s="60">
        <v>0.6038</v>
      </c>
      <c r="Y121" s="67"/>
      <c r="Z121" s="52"/>
      <c r="AA121" s="52"/>
      <c r="AB121" s="52"/>
      <c r="AC121" s="52"/>
      <c r="AD121" s="52"/>
      <c r="AE121" s="52"/>
      <c r="AF121" s="52"/>
      <c r="AG121" s="52"/>
      <c r="AH121" s="52"/>
      <c r="AI121" s="52"/>
      <c r="AJ121" s="52"/>
      <c r="AK121" s="52"/>
      <c r="AL121" s="52"/>
      <c r="AM121" s="52"/>
      <c r="AN121" s="52"/>
      <c r="AO121" s="44"/>
      <c r="AP121" s="60">
        <v>6.81</v>
      </c>
      <c r="AQ121" s="60">
        <v>10.02</v>
      </c>
      <c r="AR121" s="60">
        <v>7.29</v>
      </c>
      <c r="AS121" s="60">
        <v>10.85</v>
      </c>
      <c r="AT121" s="60">
        <v>-22.2</v>
      </c>
      <c r="AU121" s="79"/>
      <c r="AV121" s="52"/>
      <c r="AW121" s="52"/>
      <c r="AX121" s="52"/>
      <c r="AY121" s="52"/>
      <c r="AZ121" s="52"/>
      <c r="BA121" s="67"/>
      <c r="BB121" s="60"/>
      <c r="BC121" s="60"/>
      <c r="BD121" s="60"/>
      <c r="BE121" s="277"/>
      <c r="BF121" s="67"/>
      <c r="BG121" s="25"/>
      <c r="BH121" s="44"/>
      <c r="BI121" s="60"/>
      <c r="BJ121" s="60"/>
      <c r="BK121" s="71"/>
      <c r="BL121" s="71"/>
      <c r="BM121" s="25"/>
      <c r="BN121" s="85"/>
      <c r="BO121" s="85"/>
      <c r="BP121" s="544"/>
      <c r="BQ121" s="268"/>
      <c r="BR121" s="89"/>
    </row>
    <row r="122" spans="1:70" x14ac:dyDescent="0.25">
      <c r="A122" s="321" t="s">
        <v>96</v>
      </c>
      <c r="B122" s="68"/>
      <c r="C122" s="722"/>
      <c r="D122" s="45"/>
      <c r="E122" s="53"/>
      <c r="F122" s="45"/>
      <c r="G122" s="57"/>
      <c r="H122" s="68"/>
      <c r="I122" s="61">
        <v>-2.4060999999999999</v>
      </c>
      <c r="J122" s="61">
        <v>-1.8691</v>
      </c>
      <c r="K122" s="61">
        <v>-1.4758</v>
      </c>
      <c r="L122" s="61">
        <v>14.9053</v>
      </c>
      <c r="M122" s="61">
        <v>15.091699999999999</v>
      </c>
      <c r="N122" s="72">
        <v>35.293300000000002</v>
      </c>
      <c r="O122" s="61">
        <v>25.612100000000002</v>
      </c>
      <c r="P122" s="61">
        <v>23.491</v>
      </c>
      <c r="Q122" s="61">
        <v>12.7433</v>
      </c>
      <c r="R122" s="61">
        <v>13.2514</v>
      </c>
      <c r="S122" s="61">
        <v>14.665699999999999</v>
      </c>
      <c r="T122" s="61">
        <v>15.316000000000001</v>
      </c>
      <c r="U122" s="61">
        <v>20.300599999999999</v>
      </c>
      <c r="V122" s="61">
        <v>32.472900000000003</v>
      </c>
      <c r="W122" s="61">
        <v>-2.5518000000000001</v>
      </c>
      <c r="X122" s="61">
        <v>10.342499999999999</v>
      </c>
      <c r="Y122" s="68"/>
      <c r="Z122" s="53"/>
      <c r="AA122" s="53"/>
      <c r="AB122" s="53"/>
      <c r="AC122" s="53"/>
      <c r="AD122" s="53"/>
      <c r="AE122" s="53"/>
      <c r="AF122" s="53"/>
      <c r="AG122" s="53"/>
      <c r="AH122" s="53"/>
      <c r="AI122" s="53"/>
      <c r="AJ122" s="53"/>
      <c r="AK122" s="53"/>
      <c r="AL122" s="53"/>
      <c r="AM122" s="53"/>
      <c r="AN122" s="53"/>
      <c r="AO122" s="45"/>
      <c r="AP122" s="61">
        <v>15.37</v>
      </c>
      <c r="AQ122" s="61">
        <v>17.84</v>
      </c>
      <c r="AR122" s="61">
        <v>21.04</v>
      </c>
      <c r="AS122" s="61">
        <v>27.69</v>
      </c>
      <c r="AT122" s="61">
        <v>30.8</v>
      </c>
      <c r="AU122" s="80"/>
      <c r="AV122" s="53"/>
      <c r="AW122" s="53"/>
      <c r="AX122" s="53"/>
      <c r="AY122" s="53"/>
      <c r="AZ122" s="53"/>
      <c r="BA122" s="68"/>
      <c r="BB122" s="61"/>
      <c r="BC122" s="61"/>
      <c r="BD122" s="61"/>
      <c r="BE122" s="279"/>
      <c r="BF122" s="68"/>
      <c r="BG122" s="27"/>
      <c r="BH122" s="45"/>
      <c r="BI122" s="61"/>
      <c r="BJ122" s="61"/>
      <c r="BK122" s="72"/>
      <c r="BL122" s="72"/>
      <c r="BM122" s="27"/>
      <c r="BN122" s="86"/>
      <c r="BO122" s="86"/>
      <c r="BP122" s="671"/>
      <c r="BQ122" s="41"/>
      <c r="BR122" s="90"/>
    </row>
    <row r="123" spans="1:70" ht="14.5" x14ac:dyDescent="0.25">
      <c r="A123" s="39" t="s">
        <v>91</v>
      </c>
      <c r="B123" s="69"/>
      <c r="C123" s="726"/>
      <c r="D123" s="69"/>
      <c r="E123" s="40"/>
      <c r="F123" s="69"/>
      <c r="G123" s="40"/>
      <c r="H123" s="69"/>
      <c r="I123" s="62"/>
      <c r="J123" s="62"/>
      <c r="K123" s="62"/>
      <c r="L123" s="62"/>
      <c r="M123" s="62"/>
      <c r="N123" s="73"/>
      <c r="O123" s="62"/>
      <c r="P123" s="62"/>
      <c r="Q123" s="62"/>
      <c r="R123" s="62"/>
      <c r="S123" s="62"/>
      <c r="T123" s="62"/>
      <c r="U123" s="62"/>
      <c r="V123" s="62"/>
      <c r="W123" s="62"/>
      <c r="X123" s="62"/>
      <c r="Y123" s="69"/>
      <c r="Z123" s="54"/>
      <c r="AA123" s="54"/>
      <c r="AB123" s="54"/>
      <c r="AC123" s="54"/>
      <c r="AD123" s="54"/>
      <c r="AE123" s="54"/>
      <c r="AF123" s="54"/>
      <c r="AG123" s="54"/>
      <c r="AH123" s="54"/>
      <c r="AI123" s="54"/>
      <c r="AJ123" s="54"/>
      <c r="AK123" s="54"/>
      <c r="AL123" s="54"/>
      <c r="AM123" s="54"/>
      <c r="AN123" s="54"/>
      <c r="AO123" s="69"/>
      <c r="AP123" s="245"/>
      <c r="AQ123" s="245"/>
      <c r="AR123" s="245"/>
      <c r="AS123" s="245"/>
      <c r="AT123" s="245"/>
      <c r="AU123" s="69"/>
      <c r="AV123" s="247"/>
      <c r="AW123" s="247"/>
      <c r="AX123" s="247"/>
      <c r="AY123" s="247"/>
      <c r="AZ123" s="247"/>
      <c r="BA123" s="69"/>
      <c r="BB123" s="245"/>
      <c r="BC123" s="245"/>
      <c r="BD123" s="245"/>
      <c r="BE123" s="245"/>
      <c r="BF123" s="69"/>
      <c r="BG123" s="40"/>
      <c r="BH123" s="40"/>
      <c r="BI123" s="40"/>
      <c r="BJ123" s="40"/>
      <c r="BK123" s="69"/>
      <c r="BL123" s="254"/>
      <c r="BM123" s="124"/>
      <c r="BN123" s="124"/>
      <c r="BO123" s="124"/>
      <c r="BP123" s="504"/>
      <c r="BQ123" s="69"/>
      <c r="BR123" s="41"/>
    </row>
    <row r="124" spans="1:70" s="428" customFormat="1" x14ac:dyDescent="0.25">
      <c r="A124" s="481" t="s">
        <v>6523</v>
      </c>
      <c r="B124" s="406"/>
      <c r="C124" s="730"/>
      <c r="D124" s="406"/>
      <c r="E124" s="401"/>
      <c r="F124" s="406"/>
      <c r="G124" s="401"/>
      <c r="H124" s="406"/>
      <c r="I124" s="405" t="s">
        <v>430</v>
      </c>
      <c r="J124" s="405" t="s">
        <v>430</v>
      </c>
      <c r="K124" s="405" t="s">
        <v>430</v>
      </c>
      <c r="L124" s="405" t="s">
        <v>430</v>
      </c>
      <c r="M124" s="405" t="s">
        <v>430</v>
      </c>
      <c r="N124" s="407" t="s">
        <v>430</v>
      </c>
      <c r="O124" s="405" t="s">
        <v>430</v>
      </c>
      <c r="P124" s="405" t="s">
        <v>430</v>
      </c>
      <c r="Q124" s="405" t="s">
        <v>430</v>
      </c>
      <c r="R124" s="405" t="s">
        <v>430</v>
      </c>
      <c r="S124" s="405" t="s">
        <v>430</v>
      </c>
      <c r="T124" s="405" t="s">
        <v>430</v>
      </c>
      <c r="U124" s="405" t="s">
        <v>430</v>
      </c>
      <c r="V124" s="405" t="s">
        <v>430</v>
      </c>
      <c r="W124" s="405" t="s">
        <v>430</v>
      </c>
      <c r="X124" s="405" t="s">
        <v>430</v>
      </c>
      <c r="Y124" s="406"/>
      <c r="Z124" s="403"/>
      <c r="AA124" s="403"/>
      <c r="AB124" s="403"/>
      <c r="AC124" s="403"/>
      <c r="AD124" s="403"/>
      <c r="AE124" s="403"/>
      <c r="AF124" s="403"/>
      <c r="AG124" s="403"/>
      <c r="AH124" s="403"/>
      <c r="AI124" s="403"/>
      <c r="AJ124" s="403"/>
      <c r="AK124" s="403"/>
      <c r="AL124" s="403"/>
      <c r="AM124" s="403"/>
      <c r="AN124" s="403"/>
      <c r="AO124" s="406"/>
      <c r="AP124" s="405" t="s">
        <v>430</v>
      </c>
      <c r="AQ124" s="405" t="s">
        <v>430</v>
      </c>
      <c r="AR124" s="405" t="s">
        <v>430</v>
      </c>
      <c r="AS124" s="405" t="s">
        <v>430</v>
      </c>
      <c r="AT124" s="405" t="s">
        <v>430</v>
      </c>
      <c r="AU124" s="406"/>
      <c r="AV124" s="426"/>
      <c r="AW124" s="426"/>
      <c r="AX124" s="426"/>
      <c r="AY124" s="426"/>
      <c r="AZ124" s="426"/>
      <c r="BA124" s="406"/>
      <c r="BB124" s="410"/>
      <c r="BC124" s="410"/>
      <c r="BD124" s="410"/>
      <c r="BE124" s="410"/>
      <c r="BF124" s="406"/>
      <c r="BG124" s="401"/>
      <c r="BH124" s="401"/>
      <c r="BI124" s="401"/>
      <c r="BJ124" s="401"/>
      <c r="BK124" s="406"/>
      <c r="BL124" s="466"/>
      <c r="BM124" s="372"/>
      <c r="BN124" s="372"/>
      <c r="BO124" s="372"/>
      <c r="BP124" s="372"/>
      <c r="BQ124" s="374"/>
      <c r="BR124" s="430"/>
    </row>
    <row r="125" spans="1:70" s="428" customFormat="1" x14ac:dyDescent="0.25">
      <c r="A125" s="345" t="s">
        <v>6524</v>
      </c>
      <c r="B125" s="374"/>
      <c r="C125" s="731"/>
      <c r="D125" s="374"/>
      <c r="E125" s="372"/>
      <c r="F125" s="374"/>
      <c r="G125" s="372"/>
      <c r="H125" s="374"/>
      <c r="I125" s="348" t="s">
        <v>430</v>
      </c>
      <c r="J125" s="348" t="s">
        <v>430</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t="s">
        <v>430</v>
      </c>
      <c r="Y125" s="374"/>
      <c r="Z125" s="346"/>
      <c r="AA125" s="346"/>
      <c r="AB125" s="346"/>
      <c r="AC125" s="346"/>
      <c r="AD125" s="346"/>
      <c r="AE125" s="346"/>
      <c r="AF125" s="346"/>
      <c r="AG125" s="346"/>
      <c r="AH125" s="346"/>
      <c r="AI125" s="346"/>
      <c r="AJ125" s="346"/>
      <c r="AK125" s="346"/>
      <c r="AL125" s="346"/>
      <c r="AM125" s="346"/>
      <c r="AN125" s="346"/>
      <c r="AO125" s="374"/>
      <c r="AP125" s="348" t="s">
        <v>430</v>
      </c>
      <c r="AQ125" s="348" t="s">
        <v>430</v>
      </c>
      <c r="AR125" s="348" t="s">
        <v>430</v>
      </c>
      <c r="AS125" s="348" t="s">
        <v>430</v>
      </c>
      <c r="AT125" s="348" t="s">
        <v>430</v>
      </c>
      <c r="AU125" s="374"/>
      <c r="AV125" s="429"/>
      <c r="AW125" s="429"/>
      <c r="AX125" s="429"/>
      <c r="AY125" s="429"/>
      <c r="AZ125" s="429"/>
      <c r="BA125" s="374"/>
      <c r="BB125" s="375"/>
      <c r="BC125" s="375"/>
      <c r="BD125" s="375"/>
      <c r="BE125" s="375"/>
      <c r="BF125" s="374"/>
      <c r="BG125" s="372"/>
      <c r="BH125" s="372"/>
      <c r="BI125" s="372"/>
      <c r="BJ125" s="372"/>
      <c r="BK125" s="374"/>
      <c r="BL125" s="466"/>
      <c r="BM125" s="372"/>
      <c r="BN125" s="372"/>
      <c r="BO125" s="372"/>
      <c r="BP125" s="372"/>
      <c r="BQ125" s="374"/>
      <c r="BR125" s="430"/>
    </row>
    <row r="126" spans="1:70" s="428" customFormat="1" x14ac:dyDescent="0.25">
      <c r="A126" s="345" t="s">
        <v>6525</v>
      </c>
      <c r="B126" s="374"/>
      <c r="C126" s="731"/>
      <c r="D126" s="374"/>
      <c r="E126" s="372"/>
      <c r="F126" s="374"/>
      <c r="G126" s="372"/>
      <c r="H126" s="374"/>
      <c r="I126" s="348" t="s">
        <v>430</v>
      </c>
      <c r="J126" s="348" t="s">
        <v>430</v>
      </c>
      <c r="K126" s="348" t="s">
        <v>430</v>
      </c>
      <c r="L126" s="348" t="s">
        <v>430</v>
      </c>
      <c r="M126" s="348" t="s">
        <v>430</v>
      </c>
      <c r="N126" s="350" t="s">
        <v>430</v>
      </c>
      <c r="O126" s="348" t="s">
        <v>430</v>
      </c>
      <c r="P126" s="348" t="s">
        <v>430</v>
      </c>
      <c r="Q126" s="348" t="s">
        <v>430</v>
      </c>
      <c r="R126" s="348" t="s">
        <v>430</v>
      </c>
      <c r="S126" s="348" t="s">
        <v>430</v>
      </c>
      <c r="T126" s="348" t="s">
        <v>430</v>
      </c>
      <c r="U126" s="348" t="s">
        <v>430</v>
      </c>
      <c r="V126" s="348" t="s">
        <v>430</v>
      </c>
      <c r="W126" s="348" t="s">
        <v>430</v>
      </c>
      <c r="X126" s="348" t="s">
        <v>430</v>
      </c>
      <c r="Y126" s="374"/>
      <c r="Z126" s="346"/>
      <c r="AA126" s="346"/>
      <c r="AB126" s="346"/>
      <c r="AC126" s="346"/>
      <c r="AD126" s="346"/>
      <c r="AE126" s="346"/>
      <c r="AF126" s="346"/>
      <c r="AG126" s="346"/>
      <c r="AH126" s="346"/>
      <c r="AI126" s="346"/>
      <c r="AJ126" s="346"/>
      <c r="AK126" s="346"/>
      <c r="AL126" s="346"/>
      <c r="AM126" s="346"/>
      <c r="AN126" s="346"/>
      <c r="AO126" s="374"/>
      <c r="AP126" s="348" t="s">
        <v>430</v>
      </c>
      <c r="AQ126" s="348" t="s">
        <v>430</v>
      </c>
      <c r="AR126" s="348" t="s">
        <v>430</v>
      </c>
      <c r="AS126" s="348" t="s">
        <v>430</v>
      </c>
      <c r="AT126" s="348" t="s">
        <v>430</v>
      </c>
      <c r="AU126" s="374"/>
      <c r="AV126" s="429"/>
      <c r="AW126" s="429"/>
      <c r="AX126" s="429"/>
      <c r="AY126" s="429"/>
      <c r="AZ126" s="429"/>
      <c r="BA126" s="374"/>
      <c r="BB126" s="375"/>
      <c r="BC126" s="375"/>
      <c r="BD126" s="375"/>
      <c r="BE126" s="375"/>
      <c r="BF126" s="374"/>
      <c r="BG126" s="372"/>
      <c r="BH126" s="372"/>
      <c r="BI126" s="372"/>
      <c r="BJ126" s="372"/>
      <c r="BK126" s="374"/>
      <c r="BL126" s="466"/>
      <c r="BM126" s="372"/>
      <c r="BN126" s="372"/>
      <c r="BO126" s="372"/>
      <c r="BP126" s="372"/>
      <c r="BQ126" s="374"/>
      <c r="BR126" s="430"/>
    </row>
    <row r="127" spans="1:70" s="428" customFormat="1" x14ac:dyDescent="0.25">
      <c r="A127" s="345" t="s">
        <v>6526</v>
      </c>
      <c r="B127" s="374"/>
      <c r="C127" s="731"/>
      <c r="D127" s="374"/>
      <c r="E127" s="372"/>
      <c r="F127" s="374"/>
      <c r="G127" s="372"/>
      <c r="H127" s="374"/>
      <c r="I127" s="348" t="s">
        <v>430</v>
      </c>
      <c r="J127" s="348" t="s">
        <v>430</v>
      </c>
      <c r="K127" s="348" t="s">
        <v>430</v>
      </c>
      <c r="L127" s="348" t="s">
        <v>430</v>
      </c>
      <c r="M127" s="348" t="s">
        <v>430</v>
      </c>
      <c r="N127" s="350" t="s">
        <v>430</v>
      </c>
      <c r="O127" s="348" t="s">
        <v>430</v>
      </c>
      <c r="P127" s="348" t="s">
        <v>430</v>
      </c>
      <c r="Q127" s="348" t="s">
        <v>430</v>
      </c>
      <c r="R127" s="348" t="s">
        <v>430</v>
      </c>
      <c r="S127" s="348" t="s">
        <v>430</v>
      </c>
      <c r="T127" s="348" t="s">
        <v>430</v>
      </c>
      <c r="U127" s="348" t="s">
        <v>430</v>
      </c>
      <c r="V127" s="348" t="s">
        <v>430</v>
      </c>
      <c r="W127" s="348" t="s">
        <v>430</v>
      </c>
      <c r="X127" s="348" t="s">
        <v>430</v>
      </c>
      <c r="Y127" s="374"/>
      <c r="Z127" s="346"/>
      <c r="AA127" s="346"/>
      <c r="AB127" s="346"/>
      <c r="AC127" s="346"/>
      <c r="AD127" s="346"/>
      <c r="AE127" s="346"/>
      <c r="AF127" s="346"/>
      <c r="AG127" s="346"/>
      <c r="AH127" s="346"/>
      <c r="AI127" s="346"/>
      <c r="AJ127" s="346"/>
      <c r="AK127" s="346"/>
      <c r="AL127" s="346"/>
      <c r="AM127" s="346"/>
      <c r="AN127" s="346"/>
      <c r="AO127" s="374"/>
      <c r="AP127" s="348" t="s">
        <v>430</v>
      </c>
      <c r="AQ127" s="348" t="s">
        <v>430</v>
      </c>
      <c r="AR127" s="348" t="s">
        <v>430</v>
      </c>
      <c r="AS127" s="348" t="s">
        <v>430</v>
      </c>
      <c r="AT127" s="348" t="s">
        <v>430</v>
      </c>
      <c r="AU127" s="374"/>
      <c r="AV127" s="429"/>
      <c r="AW127" s="429"/>
      <c r="AX127" s="429"/>
      <c r="AY127" s="429"/>
      <c r="AZ127" s="429"/>
      <c r="BA127" s="374"/>
      <c r="BB127" s="375"/>
      <c r="BC127" s="375"/>
      <c r="BD127" s="375"/>
      <c r="BE127" s="375"/>
      <c r="BF127" s="374"/>
      <c r="BG127" s="372"/>
      <c r="BH127" s="372"/>
      <c r="BI127" s="372"/>
      <c r="BJ127" s="372"/>
      <c r="BK127" s="374"/>
      <c r="BL127" s="466"/>
      <c r="BM127" s="372"/>
      <c r="BN127" s="372"/>
      <c r="BO127" s="372"/>
      <c r="BP127" s="372"/>
      <c r="BQ127" s="374"/>
      <c r="BR127" s="430"/>
    </row>
    <row r="128" spans="1:70" s="428" customFormat="1" x14ac:dyDescent="0.25">
      <c r="A128" s="345" t="s">
        <v>6527</v>
      </c>
      <c r="B128" s="374"/>
      <c r="C128" s="731"/>
      <c r="D128" s="374"/>
      <c r="E128" s="372"/>
      <c r="F128" s="374"/>
      <c r="G128" s="372"/>
      <c r="H128" s="374"/>
      <c r="I128" s="348" t="s">
        <v>430</v>
      </c>
      <c r="J128" s="348" t="s">
        <v>430</v>
      </c>
      <c r="K128" s="348" t="s">
        <v>430</v>
      </c>
      <c r="L128" s="348" t="s">
        <v>430</v>
      </c>
      <c r="M128" s="348" t="s">
        <v>430</v>
      </c>
      <c r="N128" s="350" t="s">
        <v>430</v>
      </c>
      <c r="O128" s="348" t="s">
        <v>430</v>
      </c>
      <c r="P128" s="348" t="s">
        <v>430</v>
      </c>
      <c r="Q128" s="348" t="s">
        <v>430</v>
      </c>
      <c r="R128" s="348" t="s">
        <v>430</v>
      </c>
      <c r="S128" s="348" t="s">
        <v>430</v>
      </c>
      <c r="T128" s="348" t="s">
        <v>430</v>
      </c>
      <c r="U128" s="348" t="s">
        <v>430</v>
      </c>
      <c r="V128" s="348" t="s">
        <v>430</v>
      </c>
      <c r="W128" s="348" t="s">
        <v>430</v>
      </c>
      <c r="X128" s="348" t="s">
        <v>430</v>
      </c>
      <c r="Y128" s="374"/>
      <c r="Z128" s="346"/>
      <c r="AA128" s="346"/>
      <c r="AB128" s="346"/>
      <c r="AC128" s="346"/>
      <c r="AD128" s="346"/>
      <c r="AE128" s="346"/>
      <c r="AF128" s="346"/>
      <c r="AG128" s="346"/>
      <c r="AH128" s="346"/>
      <c r="AI128" s="346"/>
      <c r="AJ128" s="346"/>
      <c r="AK128" s="346"/>
      <c r="AL128" s="346"/>
      <c r="AM128" s="346"/>
      <c r="AN128" s="346"/>
      <c r="AO128" s="374"/>
      <c r="AP128" s="348" t="s">
        <v>430</v>
      </c>
      <c r="AQ128" s="348" t="s">
        <v>430</v>
      </c>
      <c r="AR128" s="348" t="s">
        <v>430</v>
      </c>
      <c r="AS128" s="348" t="s">
        <v>430</v>
      </c>
      <c r="AT128" s="348" t="s">
        <v>430</v>
      </c>
      <c r="AU128" s="374"/>
      <c r="AV128" s="429"/>
      <c r="AW128" s="429"/>
      <c r="AX128" s="429"/>
      <c r="AY128" s="429"/>
      <c r="AZ128" s="429"/>
      <c r="BA128" s="374"/>
      <c r="BB128" s="375"/>
      <c r="BC128" s="375"/>
      <c r="BD128" s="375"/>
      <c r="BE128" s="375"/>
      <c r="BF128" s="374"/>
      <c r="BG128" s="372"/>
      <c r="BH128" s="372"/>
      <c r="BI128" s="372"/>
      <c r="BJ128" s="372"/>
      <c r="BK128" s="374"/>
      <c r="BL128" s="466"/>
      <c r="BM128" s="372"/>
      <c r="BN128" s="372"/>
      <c r="BO128" s="372"/>
      <c r="BP128" s="372"/>
      <c r="BQ128" s="374"/>
      <c r="BR128" s="430"/>
    </row>
    <row r="129" spans="1:70" s="428" customFormat="1" x14ac:dyDescent="0.25">
      <c r="A129" s="345" t="s">
        <v>5695</v>
      </c>
      <c r="B129" s="374"/>
      <c r="C129" s="731"/>
      <c r="D129" s="374"/>
      <c r="E129" s="372"/>
      <c r="F129" s="374"/>
      <c r="G129" s="372"/>
      <c r="H129" s="374"/>
      <c r="I129" s="348" t="s">
        <v>430</v>
      </c>
      <c r="J129" s="348" t="s">
        <v>430</v>
      </c>
      <c r="K129" s="348" t="s">
        <v>430</v>
      </c>
      <c r="L129" s="348" t="s">
        <v>430</v>
      </c>
      <c r="M129" s="348" t="s">
        <v>430</v>
      </c>
      <c r="N129" s="350" t="s">
        <v>430</v>
      </c>
      <c r="O129" s="348" t="s">
        <v>430</v>
      </c>
      <c r="P129" s="348" t="s">
        <v>430</v>
      </c>
      <c r="Q129" s="348" t="s">
        <v>430</v>
      </c>
      <c r="R129" s="348" t="s">
        <v>430</v>
      </c>
      <c r="S129" s="348" t="s">
        <v>430</v>
      </c>
      <c r="T129" s="348" t="s">
        <v>430</v>
      </c>
      <c r="U129" s="348" t="s">
        <v>430</v>
      </c>
      <c r="V129" s="348" t="s">
        <v>430</v>
      </c>
      <c r="W129" s="348" t="s">
        <v>430</v>
      </c>
      <c r="X129" s="348" t="s">
        <v>430</v>
      </c>
      <c r="Y129" s="374"/>
      <c r="Z129" s="346"/>
      <c r="AA129" s="346"/>
      <c r="AB129" s="346"/>
      <c r="AC129" s="346"/>
      <c r="AD129" s="346"/>
      <c r="AE129" s="346"/>
      <c r="AF129" s="346"/>
      <c r="AG129" s="346"/>
      <c r="AH129" s="346"/>
      <c r="AI129" s="346"/>
      <c r="AJ129" s="346"/>
      <c r="AK129" s="346"/>
      <c r="AL129" s="346"/>
      <c r="AM129" s="346"/>
      <c r="AN129" s="346"/>
      <c r="AO129" s="374"/>
      <c r="AP129" s="348" t="s">
        <v>430</v>
      </c>
      <c r="AQ129" s="348" t="s">
        <v>430</v>
      </c>
      <c r="AR129" s="348" t="s">
        <v>430</v>
      </c>
      <c r="AS129" s="348" t="s">
        <v>430</v>
      </c>
      <c r="AT129" s="348" t="s">
        <v>430</v>
      </c>
      <c r="AU129" s="374"/>
      <c r="AV129" s="429"/>
      <c r="AW129" s="429"/>
      <c r="AX129" s="429"/>
      <c r="AY129" s="429"/>
      <c r="AZ129" s="429"/>
      <c r="BA129" s="374"/>
      <c r="BB129" s="375"/>
      <c r="BC129" s="375"/>
      <c r="BD129" s="375"/>
      <c r="BE129" s="375"/>
      <c r="BF129" s="374"/>
      <c r="BG129" s="372"/>
      <c r="BH129" s="372"/>
      <c r="BI129" s="372"/>
      <c r="BJ129" s="372"/>
      <c r="BK129" s="374"/>
      <c r="BL129" s="466"/>
      <c r="BM129" s="372"/>
      <c r="BN129" s="372"/>
      <c r="BO129" s="372"/>
      <c r="BP129" s="372"/>
      <c r="BQ129" s="374"/>
      <c r="BR129" s="430"/>
    </row>
    <row r="130" spans="1:70" s="428" customFormat="1" x14ac:dyDescent="0.25">
      <c r="A130" s="345" t="s">
        <v>6528</v>
      </c>
      <c r="B130" s="374"/>
      <c r="C130" s="731"/>
      <c r="D130" s="374"/>
      <c r="E130" s="372"/>
      <c r="F130" s="374"/>
      <c r="G130" s="372"/>
      <c r="H130" s="374"/>
      <c r="I130" s="348" t="s">
        <v>430</v>
      </c>
      <c r="J130" s="348" t="s">
        <v>430</v>
      </c>
      <c r="K130" s="348" t="s">
        <v>430</v>
      </c>
      <c r="L130" s="348" t="s">
        <v>430</v>
      </c>
      <c r="M130" s="348" t="s">
        <v>430</v>
      </c>
      <c r="N130" s="350" t="s">
        <v>430</v>
      </c>
      <c r="O130" s="348" t="s">
        <v>430</v>
      </c>
      <c r="P130" s="348" t="s">
        <v>430</v>
      </c>
      <c r="Q130" s="348" t="s">
        <v>430</v>
      </c>
      <c r="R130" s="348" t="s">
        <v>430</v>
      </c>
      <c r="S130" s="348" t="s">
        <v>430</v>
      </c>
      <c r="T130" s="348" t="s">
        <v>430</v>
      </c>
      <c r="U130" s="348" t="s">
        <v>430</v>
      </c>
      <c r="V130" s="348" t="s">
        <v>430</v>
      </c>
      <c r="W130" s="348" t="s">
        <v>430</v>
      </c>
      <c r="X130" s="348" t="s">
        <v>430</v>
      </c>
      <c r="Y130" s="374"/>
      <c r="Z130" s="346"/>
      <c r="AA130" s="346"/>
      <c r="AB130" s="346"/>
      <c r="AC130" s="346"/>
      <c r="AD130" s="346"/>
      <c r="AE130" s="346"/>
      <c r="AF130" s="346"/>
      <c r="AG130" s="346"/>
      <c r="AH130" s="346"/>
      <c r="AI130" s="346"/>
      <c r="AJ130" s="346"/>
      <c r="AK130" s="346"/>
      <c r="AL130" s="346"/>
      <c r="AM130" s="346"/>
      <c r="AN130" s="346"/>
      <c r="AO130" s="374"/>
      <c r="AP130" s="348" t="s">
        <v>430</v>
      </c>
      <c r="AQ130" s="348" t="s">
        <v>430</v>
      </c>
      <c r="AR130" s="348" t="s">
        <v>430</v>
      </c>
      <c r="AS130" s="348" t="s">
        <v>430</v>
      </c>
      <c r="AT130" s="348" t="s">
        <v>430</v>
      </c>
      <c r="AU130" s="374"/>
      <c r="AV130" s="429"/>
      <c r="AW130" s="429"/>
      <c r="AX130" s="429"/>
      <c r="AY130" s="429"/>
      <c r="AZ130" s="429"/>
      <c r="BA130" s="374"/>
      <c r="BB130" s="375"/>
      <c r="BC130" s="375"/>
      <c r="BD130" s="375"/>
      <c r="BE130" s="375"/>
      <c r="BF130" s="374"/>
      <c r="BG130" s="372"/>
      <c r="BH130" s="372"/>
      <c r="BI130" s="372"/>
      <c r="BJ130" s="372"/>
      <c r="BK130" s="374"/>
      <c r="BL130" s="466"/>
      <c r="BM130" s="372"/>
      <c r="BN130" s="372"/>
      <c r="BO130" s="372"/>
      <c r="BP130" s="372"/>
      <c r="BQ130" s="374"/>
      <c r="BR130" s="430"/>
    </row>
    <row r="131" spans="1:70" s="428" customFormat="1" x14ac:dyDescent="0.25">
      <c r="A131" s="345" t="s">
        <v>6529</v>
      </c>
      <c r="B131" s="374"/>
      <c r="C131" s="731"/>
      <c r="D131" s="374"/>
      <c r="E131" s="372"/>
      <c r="F131" s="374"/>
      <c r="G131" s="372"/>
      <c r="H131" s="374"/>
      <c r="I131" s="348" t="s">
        <v>430</v>
      </c>
      <c r="J131" s="348" t="s">
        <v>430</v>
      </c>
      <c r="K131" s="348" t="s">
        <v>430</v>
      </c>
      <c r="L131" s="348" t="s">
        <v>430</v>
      </c>
      <c r="M131" s="348" t="s">
        <v>430</v>
      </c>
      <c r="N131" s="350" t="s">
        <v>430</v>
      </c>
      <c r="O131" s="348" t="s">
        <v>430</v>
      </c>
      <c r="P131" s="348" t="s">
        <v>430</v>
      </c>
      <c r="Q131" s="348" t="s">
        <v>430</v>
      </c>
      <c r="R131" s="348" t="s">
        <v>430</v>
      </c>
      <c r="S131" s="348" t="s">
        <v>430</v>
      </c>
      <c r="T131" s="348" t="s">
        <v>430</v>
      </c>
      <c r="U131" s="348" t="s">
        <v>430</v>
      </c>
      <c r="V131" s="348" t="s">
        <v>430</v>
      </c>
      <c r="W131" s="348" t="s">
        <v>430</v>
      </c>
      <c r="X131" s="348" t="s">
        <v>430</v>
      </c>
      <c r="Y131" s="374"/>
      <c r="Z131" s="346"/>
      <c r="AA131" s="346"/>
      <c r="AB131" s="346"/>
      <c r="AC131" s="346"/>
      <c r="AD131" s="346"/>
      <c r="AE131" s="346"/>
      <c r="AF131" s="346"/>
      <c r="AG131" s="346"/>
      <c r="AH131" s="346"/>
      <c r="AI131" s="346"/>
      <c r="AJ131" s="346"/>
      <c r="AK131" s="346"/>
      <c r="AL131" s="346"/>
      <c r="AM131" s="346"/>
      <c r="AN131" s="346"/>
      <c r="AO131" s="374"/>
      <c r="AP131" s="348" t="s">
        <v>430</v>
      </c>
      <c r="AQ131" s="348" t="s">
        <v>430</v>
      </c>
      <c r="AR131" s="348" t="s">
        <v>430</v>
      </c>
      <c r="AS131" s="348" t="s">
        <v>430</v>
      </c>
      <c r="AT131" s="348" t="s">
        <v>430</v>
      </c>
      <c r="AU131" s="374"/>
      <c r="AV131" s="429"/>
      <c r="AW131" s="429"/>
      <c r="AX131" s="429"/>
      <c r="AY131" s="429"/>
      <c r="AZ131" s="429"/>
      <c r="BA131" s="374"/>
      <c r="BB131" s="375"/>
      <c r="BC131" s="375"/>
      <c r="BD131" s="375"/>
      <c r="BE131" s="375"/>
      <c r="BF131" s="374"/>
      <c r="BG131" s="372"/>
      <c r="BH131" s="372"/>
      <c r="BI131" s="372"/>
      <c r="BJ131" s="372"/>
      <c r="BK131" s="374"/>
      <c r="BL131" s="466"/>
      <c r="BM131" s="372"/>
      <c r="BN131" s="372"/>
      <c r="BO131" s="372"/>
      <c r="BP131" s="372"/>
      <c r="BQ131" s="374"/>
      <c r="BR131" s="430"/>
    </row>
    <row r="132" spans="1:70" s="428" customFormat="1" x14ac:dyDescent="0.25">
      <c r="A132" s="345" t="s">
        <v>6530</v>
      </c>
      <c r="B132" s="374"/>
      <c r="C132" s="731"/>
      <c r="D132" s="374"/>
      <c r="E132" s="372"/>
      <c r="F132" s="374"/>
      <c r="G132" s="372"/>
      <c r="H132" s="374"/>
      <c r="I132" s="348" t="s">
        <v>430</v>
      </c>
      <c r="J132" s="348" t="s">
        <v>430</v>
      </c>
      <c r="K132" s="348" t="s">
        <v>430</v>
      </c>
      <c r="L132" s="348" t="s">
        <v>430</v>
      </c>
      <c r="M132" s="348" t="s">
        <v>430</v>
      </c>
      <c r="N132" s="350" t="s">
        <v>430</v>
      </c>
      <c r="O132" s="348" t="s">
        <v>430</v>
      </c>
      <c r="P132" s="348" t="s">
        <v>430</v>
      </c>
      <c r="Q132" s="348" t="s">
        <v>430</v>
      </c>
      <c r="R132" s="348" t="s">
        <v>430</v>
      </c>
      <c r="S132" s="348" t="s">
        <v>430</v>
      </c>
      <c r="T132" s="348" t="s">
        <v>430</v>
      </c>
      <c r="U132" s="348" t="s">
        <v>430</v>
      </c>
      <c r="V132" s="348" t="s">
        <v>430</v>
      </c>
      <c r="W132" s="348" t="s">
        <v>430</v>
      </c>
      <c r="X132" s="348" t="s">
        <v>430</v>
      </c>
      <c r="Y132" s="374"/>
      <c r="Z132" s="346"/>
      <c r="AA132" s="346"/>
      <c r="AB132" s="346"/>
      <c r="AC132" s="346"/>
      <c r="AD132" s="346"/>
      <c r="AE132" s="346"/>
      <c r="AF132" s="346"/>
      <c r="AG132" s="346"/>
      <c r="AH132" s="346"/>
      <c r="AI132" s="346"/>
      <c r="AJ132" s="346"/>
      <c r="AK132" s="346"/>
      <c r="AL132" s="346"/>
      <c r="AM132" s="346"/>
      <c r="AN132" s="346"/>
      <c r="AO132" s="374"/>
      <c r="AP132" s="348" t="s">
        <v>430</v>
      </c>
      <c r="AQ132" s="348" t="s">
        <v>430</v>
      </c>
      <c r="AR132" s="348" t="s">
        <v>430</v>
      </c>
      <c r="AS132" s="348" t="s">
        <v>430</v>
      </c>
      <c r="AT132" s="348" t="s">
        <v>430</v>
      </c>
      <c r="AU132" s="374"/>
      <c r="AV132" s="429"/>
      <c r="AW132" s="429"/>
      <c r="AX132" s="429"/>
      <c r="AY132" s="429"/>
      <c r="AZ132" s="429"/>
      <c r="BA132" s="374"/>
      <c r="BB132" s="375"/>
      <c r="BC132" s="375"/>
      <c r="BD132" s="375"/>
      <c r="BE132" s="375"/>
      <c r="BF132" s="374"/>
      <c r="BG132" s="372"/>
      <c r="BH132" s="372"/>
      <c r="BI132" s="372"/>
      <c r="BJ132" s="372"/>
      <c r="BK132" s="374"/>
      <c r="BL132" s="466"/>
      <c r="BM132" s="372"/>
      <c r="BN132" s="372"/>
      <c r="BO132" s="372"/>
      <c r="BP132" s="372"/>
      <c r="BQ132" s="374"/>
      <c r="BR132" s="430"/>
    </row>
    <row r="133" spans="1:70" s="428" customFormat="1" x14ac:dyDescent="0.25">
      <c r="A133" s="345" t="s">
        <v>6531</v>
      </c>
      <c r="B133" s="374"/>
      <c r="C133" s="731"/>
      <c r="D133" s="374"/>
      <c r="E133" s="372"/>
      <c r="F133" s="374"/>
      <c r="G133" s="372"/>
      <c r="H133" s="374"/>
      <c r="I133" s="348" t="s">
        <v>430</v>
      </c>
      <c r="J133" s="348" t="s">
        <v>430</v>
      </c>
      <c r="K133" s="348" t="s">
        <v>430</v>
      </c>
      <c r="L133" s="348" t="s">
        <v>430</v>
      </c>
      <c r="M133" s="348" t="s">
        <v>430</v>
      </c>
      <c r="N133" s="350" t="s">
        <v>430</v>
      </c>
      <c r="O133" s="348" t="s">
        <v>430</v>
      </c>
      <c r="P133" s="348" t="s">
        <v>430</v>
      </c>
      <c r="Q133" s="348" t="s">
        <v>430</v>
      </c>
      <c r="R133" s="348" t="s">
        <v>430</v>
      </c>
      <c r="S133" s="348" t="s">
        <v>430</v>
      </c>
      <c r="T133" s="348" t="s">
        <v>430</v>
      </c>
      <c r="U133" s="348" t="s">
        <v>430</v>
      </c>
      <c r="V133" s="348" t="s">
        <v>430</v>
      </c>
      <c r="W133" s="348" t="s">
        <v>430</v>
      </c>
      <c r="X133" s="348" t="s">
        <v>430</v>
      </c>
      <c r="Y133" s="374"/>
      <c r="Z133" s="346"/>
      <c r="AA133" s="346"/>
      <c r="AB133" s="346"/>
      <c r="AC133" s="346"/>
      <c r="AD133" s="346"/>
      <c r="AE133" s="346"/>
      <c r="AF133" s="346"/>
      <c r="AG133" s="346"/>
      <c r="AH133" s="346"/>
      <c r="AI133" s="346"/>
      <c r="AJ133" s="346"/>
      <c r="AK133" s="346"/>
      <c r="AL133" s="346"/>
      <c r="AM133" s="346"/>
      <c r="AN133" s="346"/>
      <c r="AO133" s="374"/>
      <c r="AP133" s="348" t="s">
        <v>430</v>
      </c>
      <c r="AQ133" s="348" t="s">
        <v>430</v>
      </c>
      <c r="AR133" s="348" t="s">
        <v>430</v>
      </c>
      <c r="AS133" s="348" t="s">
        <v>430</v>
      </c>
      <c r="AT133" s="348" t="s">
        <v>430</v>
      </c>
      <c r="AU133" s="374"/>
      <c r="AV133" s="429"/>
      <c r="AW133" s="429"/>
      <c r="AX133" s="429"/>
      <c r="AY133" s="429"/>
      <c r="AZ133" s="429"/>
      <c r="BA133" s="374"/>
      <c r="BB133" s="375"/>
      <c r="BC133" s="375"/>
      <c r="BD133" s="375"/>
      <c r="BE133" s="375"/>
      <c r="BF133" s="374"/>
      <c r="BG133" s="372"/>
      <c r="BH133" s="372"/>
      <c r="BI133" s="372"/>
      <c r="BJ133" s="372"/>
      <c r="BK133" s="374"/>
      <c r="BL133" s="466"/>
      <c r="BM133" s="372"/>
      <c r="BN133" s="372"/>
      <c r="BO133" s="372"/>
      <c r="BP133" s="372"/>
      <c r="BQ133" s="374"/>
      <c r="BR133" s="430"/>
    </row>
    <row r="134" spans="1:70" s="428" customFormat="1" x14ac:dyDescent="0.25">
      <c r="A134" s="345" t="s">
        <v>6532</v>
      </c>
      <c r="B134" s="374"/>
      <c r="C134" s="731"/>
      <c r="D134" s="374"/>
      <c r="E134" s="372"/>
      <c r="F134" s="374"/>
      <c r="G134" s="372"/>
      <c r="H134" s="374"/>
      <c r="I134" s="348" t="s">
        <v>430</v>
      </c>
      <c r="J134" s="348" t="s">
        <v>430</v>
      </c>
      <c r="K134" s="348" t="s">
        <v>430</v>
      </c>
      <c r="L134" s="348" t="s">
        <v>430</v>
      </c>
      <c r="M134" s="348" t="s">
        <v>430</v>
      </c>
      <c r="N134" s="350" t="s">
        <v>430</v>
      </c>
      <c r="O134" s="348" t="s">
        <v>430</v>
      </c>
      <c r="P134" s="348" t="s">
        <v>430</v>
      </c>
      <c r="Q134" s="348" t="s">
        <v>430</v>
      </c>
      <c r="R134" s="348" t="s">
        <v>430</v>
      </c>
      <c r="S134" s="348" t="s">
        <v>430</v>
      </c>
      <c r="T134" s="348" t="s">
        <v>430</v>
      </c>
      <c r="U134" s="348" t="s">
        <v>430</v>
      </c>
      <c r="V134" s="348" t="s">
        <v>430</v>
      </c>
      <c r="W134" s="348" t="s">
        <v>430</v>
      </c>
      <c r="X134" s="348" t="s">
        <v>430</v>
      </c>
      <c r="Y134" s="374"/>
      <c r="Z134" s="346"/>
      <c r="AA134" s="346"/>
      <c r="AB134" s="346"/>
      <c r="AC134" s="346"/>
      <c r="AD134" s="346"/>
      <c r="AE134" s="346"/>
      <c r="AF134" s="346"/>
      <c r="AG134" s="346"/>
      <c r="AH134" s="346"/>
      <c r="AI134" s="346"/>
      <c r="AJ134" s="346"/>
      <c r="AK134" s="346"/>
      <c r="AL134" s="346"/>
      <c r="AM134" s="346"/>
      <c r="AN134" s="346"/>
      <c r="AO134" s="374"/>
      <c r="AP134" s="348" t="s">
        <v>430</v>
      </c>
      <c r="AQ134" s="348" t="s">
        <v>430</v>
      </c>
      <c r="AR134" s="348" t="s">
        <v>430</v>
      </c>
      <c r="AS134" s="348" t="s">
        <v>430</v>
      </c>
      <c r="AT134" s="348" t="s">
        <v>430</v>
      </c>
      <c r="AU134" s="374"/>
      <c r="AV134" s="429"/>
      <c r="AW134" s="429"/>
      <c r="AX134" s="429"/>
      <c r="AY134" s="429"/>
      <c r="AZ134" s="429"/>
      <c r="BA134" s="374"/>
      <c r="BB134" s="375"/>
      <c r="BC134" s="375"/>
      <c r="BD134" s="375"/>
      <c r="BE134" s="375"/>
      <c r="BF134" s="374"/>
      <c r="BG134" s="372"/>
      <c r="BH134" s="372"/>
      <c r="BI134" s="372"/>
      <c r="BJ134" s="372"/>
      <c r="BK134" s="374"/>
      <c r="BL134" s="466"/>
      <c r="BM134" s="372"/>
      <c r="BN134" s="372"/>
      <c r="BO134" s="372"/>
      <c r="BP134" s="372"/>
      <c r="BQ134" s="374"/>
      <c r="BR134" s="430"/>
    </row>
    <row r="135" spans="1:70" s="428" customFormat="1" x14ac:dyDescent="0.25">
      <c r="A135" s="345" t="s">
        <v>6533</v>
      </c>
      <c r="B135" s="374"/>
      <c r="C135" s="731"/>
      <c r="D135" s="374"/>
      <c r="E135" s="372"/>
      <c r="F135" s="374"/>
      <c r="G135" s="372"/>
      <c r="H135" s="374"/>
      <c r="I135" s="348" t="s">
        <v>430</v>
      </c>
      <c r="J135" s="348" t="s">
        <v>430</v>
      </c>
      <c r="K135" s="348" t="s">
        <v>430</v>
      </c>
      <c r="L135" s="348" t="s">
        <v>430</v>
      </c>
      <c r="M135" s="348" t="s">
        <v>430</v>
      </c>
      <c r="N135" s="350" t="s">
        <v>430</v>
      </c>
      <c r="O135" s="348" t="s">
        <v>430</v>
      </c>
      <c r="P135" s="348" t="s">
        <v>430</v>
      </c>
      <c r="Q135" s="348" t="s">
        <v>430</v>
      </c>
      <c r="R135" s="348" t="s">
        <v>430</v>
      </c>
      <c r="S135" s="348" t="s">
        <v>430</v>
      </c>
      <c r="T135" s="348" t="s">
        <v>430</v>
      </c>
      <c r="U135" s="348" t="s">
        <v>430</v>
      </c>
      <c r="V135" s="348" t="s">
        <v>430</v>
      </c>
      <c r="W135" s="348" t="s">
        <v>430</v>
      </c>
      <c r="X135" s="348" t="s">
        <v>430</v>
      </c>
      <c r="Y135" s="374"/>
      <c r="Z135" s="346"/>
      <c r="AA135" s="346"/>
      <c r="AB135" s="346"/>
      <c r="AC135" s="346"/>
      <c r="AD135" s="346"/>
      <c r="AE135" s="346"/>
      <c r="AF135" s="346"/>
      <c r="AG135" s="346"/>
      <c r="AH135" s="346"/>
      <c r="AI135" s="346"/>
      <c r="AJ135" s="346"/>
      <c r="AK135" s="346"/>
      <c r="AL135" s="346"/>
      <c r="AM135" s="346"/>
      <c r="AN135" s="346"/>
      <c r="AO135" s="374"/>
      <c r="AP135" s="348" t="s">
        <v>430</v>
      </c>
      <c r="AQ135" s="348" t="s">
        <v>430</v>
      </c>
      <c r="AR135" s="348" t="s">
        <v>430</v>
      </c>
      <c r="AS135" s="348" t="s">
        <v>430</v>
      </c>
      <c r="AT135" s="348" t="s">
        <v>430</v>
      </c>
      <c r="AU135" s="374"/>
      <c r="AV135" s="429"/>
      <c r="AW135" s="429"/>
      <c r="AX135" s="429"/>
      <c r="AY135" s="429"/>
      <c r="AZ135" s="429"/>
      <c r="BA135" s="374"/>
      <c r="BB135" s="375"/>
      <c r="BC135" s="375"/>
      <c r="BD135" s="375"/>
      <c r="BE135" s="375"/>
      <c r="BF135" s="374"/>
      <c r="BG135" s="372"/>
      <c r="BH135" s="372"/>
      <c r="BI135" s="372"/>
      <c r="BJ135" s="372"/>
      <c r="BK135" s="374"/>
      <c r="BL135" s="466"/>
      <c r="BM135" s="372"/>
      <c r="BN135" s="372"/>
      <c r="BO135" s="372"/>
      <c r="BP135" s="372"/>
      <c r="BQ135" s="374"/>
      <c r="BR135" s="430"/>
    </row>
    <row r="136" spans="1:70" s="428" customFormat="1" x14ac:dyDescent="0.25">
      <c r="A136" s="345" t="s">
        <v>6534</v>
      </c>
      <c r="B136" s="374"/>
      <c r="C136" s="731"/>
      <c r="D136" s="374"/>
      <c r="E136" s="372"/>
      <c r="F136" s="374"/>
      <c r="G136" s="372"/>
      <c r="H136" s="374"/>
      <c r="I136" s="348" t="s">
        <v>430</v>
      </c>
      <c r="J136" s="348" t="s">
        <v>430</v>
      </c>
      <c r="K136" s="348" t="s">
        <v>430</v>
      </c>
      <c r="L136" s="348" t="s">
        <v>430</v>
      </c>
      <c r="M136" s="348" t="s">
        <v>430</v>
      </c>
      <c r="N136" s="350" t="s">
        <v>430</v>
      </c>
      <c r="O136" s="348" t="s">
        <v>430</v>
      </c>
      <c r="P136" s="348" t="s">
        <v>430</v>
      </c>
      <c r="Q136" s="348" t="s">
        <v>430</v>
      </c>
      <c r="R136" s="348" t="s">
        <v>430</v>
      </c>
      <c r="S136" s="348" t="s">
        <v>430</v>
      </c>
      <c r="T136" s="348" t="s">
        <v>430</v>
      </c>
      <c r="U136" s="348" t="s">
        <v>430</v>
      </c>
      <c r="V136" s="348" t="s">
        <v>430</v>
      </c>
      <c r="W136" s="348" t="s">
        <v>430</v>
      </c>
      <c r="X136" s="348" t="s">
        <v>430</v>
      </c>
      <c r="Y136" s="374"/>
      <c r="Z136" s="346"/>
      <c r="AA136" s="346"/>
      <c r="AB136" s="346"/>
      <c r="AC136" s="346"/>
      <c r="AD136" s="346"/>
      <c r="AE136" s="346"/>
      <c r="AF136" s="346"/>
      <c r="AG136" s="346"/>
      <c r="AH136" s="346"/>
      <c r="AI136" s="346"/>
      <c r="AJ136" s="346"/>
      <c r="AK136" s="346"/>
      <c r="AL136" s="346"/>
      <c r="AM136" s="346"/>
      <c r="AN136" s="346"/>
      <c r="AO136" s="374"/>
      <c r="AP136" s="348" t="s">
        <v>430</v>
      </c>
      <c r="AQ136" s="348" t="s">
        <v>430</v>
      </c>
      <c r="AR136" s="348" t="s">
        <v>430</v>
      </c>
      <c r="AS136" s="348" t="s">
        <v>430</v>
      </c>
      <c r="AT136" s="348" t="s">
        <v>430</v>
      </c>
      <c r="AU136" s="374"/>
      <c r="AV136" s="429"/>
      <c r="AW136" s="429"/>
      <c r="AX136" s="429"/>
      <c r="AY136" s="429"/>
      <c r="AZ136" s="429"/>
      <c r="BA136" s="374"/>
      <c r="BB136" s="375"/>
      <c r="BC136" s="375"/>
      <c r="BD136" s="375"/>
      <c r="BE136" s="375"/>
      <c r="BF136" s="374"/>
      <c r="BG136" s="372"/>
      <c r="BH136" s="372"/>
      <c r="BI136" s="372"/>
      <c r="BJ136" s="372"/>
      <c r="BK136" s="374"/>
      <c r="BL136" s="466"/>
      <c r="BM136" s="372"/>
      <c r="BN136" s="372"/>
      <c r="BO136" s="372"/>
      <c r="BP136" s="372"/>
      <c r="BQ136" s="374"/>
      <c r="BR136" s="430"/>
    </row>
    <row r="137" spans="1:70" s="428" customFormat="1" x14ac:dyDescent="0.25">
      <c r="A137" s="345" t="s">
        <v>6535</v>
      </c>
      <c r="B137" s="374"/>
      <c r="C137" s="731"/>
      <c r="D137" s="374"/>
      <c r="E137" s="372"/>
      <c r="F137" s="374"/>
      <c r="G137" s="372"/>
      <c r="H137" s="374"/>
      <c r="I137" s="348" t="s">
        <v>430</v>
      </c>
      <c r="J137" s="348" t="s">
        <v>430</v>
      </c>
      <c r="K137" s="348" t="s">
        <v>430</v>
      </c>
      <c r="L137" s="348" t="s">
        <v>430</v>
      </c>
      <c r="M137" s="348" t="s">
        <v>430</v>
      </c>
      <c r="N137" s="350" t="s">
        <v>430</v>
      </c>
      <c r="O137" s="348" t="s">
        <v>430</v>
      </c>
      <c r="P137" s="348" t="s">
        <v>430</v>
      </c>
      <c r="Q137" s="348" t="s">
        <v>430</v>
      </c>
      <c r="R137" s="348" t="s">
        <v>430</v>
      </c>
      <c r="S137" s="348" t="s">
        <v>430</v>
      </c>
      <c r="T137" s="348" t="s">
        <v>430</v>
      </c>
      <c r="U137" s="348" t="s">
        <v>430</v>
      </c>
      <c r="V137" s="348" t="s">
        <v>430</v>
      </c>
      <c r="W137" s="348" t="s">
        <v>430</v>
      </c>
      <c r="X137" s="348" t="s">
        <v>430</v>
      </c>
      <c r="Y137" s="374"/>
      <c r="Z137" s="346"/>
      <c r="AA137" s="346"/>
      <c r="AB137" s="346"/>
      <c r="AC137" s="346"/>
      <c r="AD137" s="346"/>
      <c r="AE137" s="346"/>
      <c r="AF137" s="346"/>
      <c r="AG137" s="346"/>
      <c r="AH137" s="346"/>
      <c r="AI137" s="346"/>
      <c r="AJ137" s="346"/>
      <c r="AK137" s="346"/>
      <c r="AL137" s="346"/>
      <c r="AM137" s="346"/>
      <c r="AN137" s="346"/>
      <c r="AO137" s="374"/>
      <c r="AP137" s="348" t="s">
        <v>430</v>
      </c>
      <c r="AQ137" s="348" t="s">
        <v>430</v>
      </c>
      <c r="AR137" s="348" t="s">
        <v>430</v>
      </c>
      <c r="AS137" s="348" t="s">
        <v>430</v>
      </c>
      <c r="AT137" s="348" t="s">
        <v>430</v>
      </c>
      <c r="AU137" s="374"/>
      <c r="AV137" s="429"/>
      <c r="AW137" s="429"/>
      <c r="AX137" s="429"/>
      <c r="AY137" s="429"/>
      <c r="AZ137" s="429"/>
      <c r="BA137" s="374"/>
      <c r="BB137" s="375"/>
      <c r="BC137" s="375"/>
      <c r="BD137" s="375"/>
      <c r="BE137" s="375"/>
      <c r="BF137" s="374"/>
      <c r="BG137" s="372"/>
      <c r="BH137" s="372"/>
      <c r="BI137" s="372"/>
      <c r="BJ137" s="372"/>
      <c r="BK137" s="374"/>
      <c r="BL137" s="466"/>
      <c r="BM137" s="372"/>
      <c r="BN137" s="372"/>
      <c r="BO137" s="372"/>
      <c r="BP137" s="372"/>
      <c r="BQ137" s="374"/>
      <c r="BR137" s="430"/>
    </row>
    <row r="138" spans="1:70" s="428" customFormat="1" x14ac:dyDescent="0.25">
      <c r="A138" s="345" t="s">
        <v>6536</v>
      </c>
      <c r="B138" s="374"/>
      <c r="C138" s="731"/>
      <c r="D138" s="374"/>
      <c r="E138" s="372"/>
      <c r="F138" s="374"/>
      <c r="G138" s="372"/>
      <c r="H138" s="374"/>
      <c r="I138" s="348" t="s">
        <v>430</v>
      </c>
      <c r="J138" s="348" t="s">
        <v>430</v>
      </c>
      <c r="K138" s="348" t="s">
        <v>430</v>
      </c>
      <c r="L138" s="348" t="s">
        <v>430</v>
      </c>
      <c r="M138" s="348" t="s">
        <v>430</v>
      </c>
      <c r="N138" s="350" t="s">
        <v>430</v>
      </c>
      <c r="O138" s="348" t="s">
        <v>430</v>
      </c>
      <c r="P138" s="348" t="s">
        <v>430</v>
      </c>
      <c r="Q138" s="348" t="s">
        <v>430</v>
      </c>
      <c r="R138" s="348" t="s">
        <v>430</v>
      </c>
      <c r="S138" s="348" t="s">
        <v>430</v>
      </c>
      <c r="T138" s="348" t="s">
        <v>430</v>
      </c>
      <c r="U138" s="348" t="s">
        <v>430</v>
      </c>
      <c r="V138" s="348" t="s">
        <v>430</v>
      </c>
      <c r="W138" s="348" t="s">
        <v>430</v>
      </c>
      <c r="X138" s="348" t="s">
        <v>430</v>
      </c>
      <c r="Y138" s="374"/>
      <c r="Z138" s="346"/>
      <c r="AA138" s="346"/>
      <c r="AB138" s="346"/>
      <c r="AC138" s="346"/>
      <c r="AD138" s="346"/>
      <c r="AE138" s="346"/>
      <c r="AF138" s="346"/>
      <c r="AG138" s="346"/>
      <c r="AH138" s="346"/>
      <c r="AI138" s="346"/>
      <c r="AJ138" s="346"/>
      <c r="AK138" s="346"/>
      <c r="AL138" s="346"/>
      <c r="AM138" s="346"/>
      <c r="AN138" s="346"/>
      <c r="AO138" s="374"/>
      <c r="AP138" s="348" t="s">
        <v>430</v>
      </c>
      <c r="AQ138" s="348" t="s">
        <v>430</v>
      </c>
      <c r="AR138" s="348" t="s">
        <v>430</v>
      </c>
      <c r="AS138" s="348" t="s">
        <v>430</v>
      </c>
      <c r="AT138" s="348" t="s">
        <v>430</v>
      </c>
      <c r="AU138" s="374"/>
      <c r="AV138" s="429"/>
      <c r="AW138" s="429"/>
      <c r="AX138" s="429"/>
      <c r="AY138" s="429"/>
      <c r="AZ138" s="429"/>
      <c r="BA138" s="374"/>
      <c r="BB138" s="375"/>
      <c r="BC138" s="375"/>
      <c r="BD138" s="375"/>
      <c r="BE138" s="375"/>
      <c r="BF138" s="374"/>
      <c r="BG138" s="372"/>
      <c r="BH138" s="372"/>
      <c r="BI138" s="372"/>
      <c r="BJ138" s="372"/>
      <c r="BK138" s="374"/>
      <c r="BL138" s="466"/>
      <c r="BM138" s="372"/>
      <c r="BN138" s="372"/>
      <c r="BO138" s="372"/>
      <c r="BP138" s="372"/>
      <c r="BQ138" s="374"/>
      <c r="BR138" s="430"/>
    </row>
    <row r="139" spans="1:70" s="428" customFormat="1" x14ac:dyDescent="0.25">
      <c r="A139" s="345" t="s">
        <v>6537</v>
      </c>
      <c r="B139" s="374"/>
      <c r="C139" s="731"/>
      <c r="D139" s="374"/>
      <c r="E139" s="372"/>
      <c r="F139" s="374"/>
      <c r="G139" s="372"/>
      <c r="H139" s="374"/>
      <c r="I139" s="348" t="s">
        <v>430</v>
      </c>
      <c r="J139" s="348" t="s">
        <v>430</v>
      </c>
      <c r="K139" s="348" t="s">
        <v>430</v>
      </c>
      <c r="L139" s="348" t="s">
        <v>430</v>
      </c>
      <c r="M139" s="348" t="s">
        <v>430</v>
      </c>
      <c r="N139" s="350" t="s">
        <v>430</v>
      </c>
      <c r="O139" s="348" t="s">
        <v>430</v>
      </c>
      <c r="P139" s="348" t="s">
        <v>430</v>
      </c>
      <c r="Q139" s="348" t="s">
        <v>430</v>
      </c>
      <c r="R139" s="348" t="s">
        <v>430</v>
      </c>
      <c r="S139" s="348" t="s">
        <v>430</v>
      </c>
      <c r="T139" s="348" t="s">
        <v>430</v>
      </c>
      <c r="U139" s="348" t="s">
        <v>430</v>
      </c>
      <c r="V139" s="348" t="s">
        <v>430</v>
      </c>
      <c r="W139" s="348" t="s">
        <v>430</v>
      </c>
      <c r="X139" s="348" t="s">
        <v>430</v>
      </c>
      <c r="Y139" s="374"/>
      <c r="Z139" s="346"/>
      <c r="AA139" s="346"/>
      <c r="AB139" s="346"/>
      <c r="AC139" s="346"/>
      <c r="AD139" s="346"/>
      <c r="AE139" s="346"/>
      <c r="AF139" s="346"/>
      <c r="AG139" s="346"/>
      <c r="AH139" s="346"/>
      <c r="AI139" s="346"/>
      <c r="AJ139" s="346"/>
      <c r="AK139" s="346"/>
      <c r="AL139" s="346"/>
      <c r="AM139" s="346"/>
      <c r="AN139" s="346"/>
      <c r="AO139" s="374"/>
      <c r="AP139" s="348" t="s">
        <v>430</v>
      </c>
      <c r="AQ139" s="348" t="s">
        <v>430</v>
      </c>
      <c r="AR139" s="348" t="s">
        <v>430</v>
      </c>
      <c r="AS139" s="348" t="s">
        <v>430</v>
      </c>
      <c r="AT139" s="348" t="s">
        <v>430</v>
      </c>
      <c r="AU139" s="374"/>
      <c r="AV139" s="429"/>
      <c r="AW139" s="429"/>
      <c r="AX139" s="429"/>
      <c r="AY139" s="429"/>
      <c r="AZ139" s="429"/>
      <c r="BA139" s="374"/>
      <c r="BB139" s="375"/>
      <c r="BC139" s="375"/>
      <c r="BD139" s="375"/>
      <c r="BE139" s="375"/>
      <c r="BF139" s="374"/>
      <c r="BG139" s="372"/>
      <c r="BH139" s="372"/>
      <c r="BI139" s="372"/>
      <c r="BJ139" s="372"/>
      <c r="BK139" s="374"/>
      <c r="BL139" s="466"/>
      <c r="BM139" s="372"/>
      <c r="BN139" s="372"/>
      <c r="BO139" s="372"/>
      <c r="BP139" s="372"/>
      <c r="BQ139" s="374"/>
      <c r="BR139" s="430"/>
    </row>
    <row r="140" spans="1:70" s="428" customFormat="1" x14ac:dyDescent="0.25">
      <c r="A140" s="345" t="s">
        <v>6538</v>
      </c>
      <c r="B140" s="374"/>
      <c r="C140" s="731"/>
      <c r="D140" s="374"/>
      <c r="E140" s="372"/>
      <c r="F140" s="374"/>
      <c r="G140" s="372"/>
      <c r="H140" s="374"/>
      <c r="I140" s="348" t="s">
        <v>430</v>
      </c>
      <c r="J140" s="348" t="s">
        <v>430</v>
      </c>
      <c r="K140" s="348" t="s">
        <v>430</v>
      </c>
      <c r="L140" s="348" t="s">
        <v>430</v>
      </c>
      <c r="M140" s="348" t="s">
        <v>430</v>
      </c>
      <c r="N140" s="350" t="s">
        <v>430</v>
      </c>
      <c r="O140" s="348" t="s">
        <v>430</v>
      </c>
      <c r="P140" s="348" t="s">
        <v>430</v>
      </c>
      <c r="Q140" s="348" t="s">
        <v>430</v>
      </c>
      <c r="R140" s="348" t="s">
        <v>430</v>
      </c>
      <c r="S140" s="348" t="s">
        <v>430</v>
      </c>
      <c r="T140" s="348" t="s">
        <v>430</v>
      </c>
      <c r="U140" s="348" t="s">
        <v>430</v>
      </c>
      <c r="V140" s="348" t="s">
        <v>430</v>
      </c>
      <c r="W140" s="348" t="s">
        <v>430</v>
      </c>
      <c r="X140" s="348" t="s">
        <v>430</v>
      </c>
      <c r="Y140" s="374"/>
      <c r="Z140" s="346"/>
      <c r="AA140" s="346"/>
      <c r="AB140" s="346"/>
      <c r="AC140" s="346"/>
      <c r="AD140" s="346"/>
      <c r="AE140" s="346"/>
      <c r="AF140" s="346"/>
      <c r="AG140" s="346"/>
      <c r="AH140" s="346"/>
      <c r="AI140" s="346"/>
      <c r="AJ140" s="346"/>
      <c r="AK140" s="346"/>
      <c r="AL140" s="346"/>
      <c r="AM140" s="346"/>
      <c r="AN140" s="346"/>
      <c r="AO140" s="374"/>
      <c r="AP140" s="348" t="s">
        <v>430</v>
      </c>
      <c r="AQ140" s="348" t="s">
        <v>430</v>
      </c>
      <c r="AR140" s="348" t="s">
        <v>430</v>
      </c>
      <c r="AS140" s="348" t="s">
        <v>430</v>
      </c>
      <c r="AT140" s="348" t="s">
        <v>430</v>
      </c>
      <c r="AU140" s="374"/>
      <c r="AV140" s="429"/>
      <c r="AW140" s="429"/>
      <c r="AX140" s="429"/>
      <c r="AY140" s="429"/>
      <c r="AZ140" s="429"/>
      <c r="BA140" s="374"/>
      <c r="BB140" s="375"/>
      <c r="BC140" s="375"/>
      <c r="BD140" s="375"/>
      <c r="BE140" s="375"/>
      <c r="BF140" s="374"/>
      <c r="BG140" s="372"/>
      <c r="BH140" s="372"/>
      <c r="BI140" s="372"/>
      <c r="BJ140" s="372"/>
      <c r="BK140" s="374"/>
      <c r="BL140" s="466"/>
      <c r="BM140" s="372"/>
      <c r="BN140" s="372"/>
      <c r="BO140" s="372"/>
      <c r="BP140" s="372"/>
      <c r="BQ140" s="374"/>
      <c r="BR140" s="430"/>
    </row>
    <row r="141" spans="1:70" s="428" customFormat="1" x14ac:dyDescent="0.25">
      <c r="A141" s="345" t="s">
        <v>6539</v>
      </c>
      <c r="B141" s="374"/>
      <c r="C141" s="731"/>
      <c r="D141" s="374"/>
      <c r="E141" s="372"/>
      <c r="F141" s="374"/>
      <c r="G141" s="372"/>
      <c r="H141" s="374"/>
      <c r="I141" s="348" t="s">
        <v>430</v>
      </c>
      <c r="J141" s="348" t="s">
        <v>430</v>
      </c>
      <c r="K141" s="348" t="s">
        <v>430</v>
      </c>
      <c r="L141" s="348" t="s">
        <v>430</v>
      </c>
      <c r="M141" s="348" t="s">
        <v>430</v>
      </c>
      <c r="N141" s="350" t="s">
        <v>430</v>
      </c>
      <c r="O141" s="348" t="s">
        <v>430</v>
      </c>
      <c r="P141" s="348" t="s">
        <v>430</v>
      </c>
      <c r="Q141" s="348" t="s">
        <v>430</v>
      </c>
      <c r="R141" s="348" t="s">
        <v>430</v>
      </c>
      <c r="S141" s="348" t="s">
        <v>430</v>
      </c>
      <c r="T141" s="348" t="s">
        <v>430</v>
      </c>
      <c r="U141" s="348" t="s">
        <v>430</v>
      </c>
      <c r="V141" s="348" t="s">
        <v>430</v>
      </c>
      <c r="W141" s="348" t="s">
        <v>430</v>
      </c>
      <c r="X141" s="348" t="s">
        <v>430</v>
      </c>
      <c r="Y141" s="374"/>
      <c r="Z141" s="346"/>
      <c r="AA141" s="346"/>
      <c r="AB141" s="346"/>
      <c r="AC141" s="346"/>
      <c r="AD141" s="346"/>
      <c r="AE141" s="346"/>
      <c r="AF141" s="346"/>
      <c r="AG141" s="346"/>
      <c r="AH141" s="346"/>
      <c r="AI141" s="346"/>
      <c r="AJ141" s="346"/>
      <c r="AK141" s="346"/>
      <c r="AL141" s="346"/>
      <c r="AM141" s="346"/>
      <c r="AN141" s="346"/>
      <c r="AO141" s="374"/>
      <c r="AP141" s="348" t="s">
        <v>430</v>
      </c>
      <c r="AQ141" s="348" t="s">
        <v>430</v>
      </c>
      <c r="AR141" s="348" t="s">
        <v>430</v>
      </c>
      <c r="AS141" s="348" t="s">
        <v>430</v>
      </c>
      <c r="AT141" s="348" t="s">
        <v>430</v>
      </c>
      <c r="AU141" s="374"/>
      <c r="AV141" s="429"/>
      <c r="AW141" s="429"/>
      <c r="AX141" s="429"/>
      <c r="AY141" s="429"/>
      <c r="AZ141" s="429"/>
      <c r="BA141" s="374"/>
      <c r="BB141" s="375"/>
      <c r="BC141" s="375"/>
      <c r="BD141" s="375"/>
      <c r="BE141" s="375"/>
      <c r="BF141" s="374"/>
      <c r="BG141" s="372"/>
      <c r="BH141" s="372"/>
      <c r="BI141" s="372"/>
      <c r="BJ141" s="372"/>
      <c r="BK141" s="374"/>
      <c r="BL141" s="466"/>
      <c r="BM141" s="372"/>
      <c r="BN141" s="372"/>
      <c r="BO141" s="372"/>
      <c r="BP141" s="372"/>
      <c r="BQ141" s="374"/>
      <c r="BR141" s="430"/>
    </row>
    <row r="142" spans="1:70" s="428" customFormat="1" x14ac:dyDescent="0.25">
      <c r="A142" s="345" t="s">
        <v>6540</v>
      </c>
      <c r="B142" s="374"/>
      <c r="C142" s="731"/>
      <c r="D142" s="374"/>
      <c r="E142" s="372"/>
      <c r="F142" s="374"/>
      <c r="G142" s="372"/>
      <c r="H142" s="374"/>
      <c r="I142" s="348" t="s">
        <v>430</v>
      </c>
      <c r="J142" s="348" t="s">
        <v>430</v>
      </c>
      <c r="K142" s="348" t="s">
        <v>430</v>
      </c>
      <c r="L142" s="348" t="s">
        <v>430</v>
      </c>
      <c r="M142" s="348" t="s">
        <v>430</v>
      </c>
      <c r="N142" s="350" t="s">
        <v>430</v>
      </c>
      <c r="O142" s="348" t="s">
        <v>430</v>
      </c>
      <c r="P142" s="348" t="s">
        <v>430</v>
      </c>
      <c r="Q142" s="348" t="s">
        <v>430</v>
      </c>
      <c r="R142" s="348" t="s">
        <v>430</v>
      </c>
      <c r="S142" s="348" t="s">
        <v>430</v>
      </c>
      <c r="T142" s="348" t="s">
        <v>430</v>
      </c>
      <c r="U142" s="348" t="s">
        <v>430</v>
      </c>
      <c r="V142" s="348" t="s">
        <v>430</v>
      </c>
      <c r="W142" s="348" t="s">
        <v>430</v>
      </c>
      <c r="X142" s="348" t="s">
        <v>430</v>
      </c>
      <c r="Y142" s="374"/>
      <c r="Z142" s="346"/>
      <c r="AA142" s="346"/>
      <c r="AB142" s="346"/>
      <c r="AC142" s="346"/>
      <c r="AD142" s="346"/>
      <c r="AE142" s="346"/>
      <c r="AF142" s="346"/>
      <c r="AG142" s="346"/>
      <c r="AH142" s="346"/>
      <c r="AI142" s="346"/>
      <c r="AJ142" s="346"/>
      <c r="AK142" s="346"/>
      <c r="AL142" s="346"/>
      <c r="AM142" s="346"/>
      <c r="AN142" s="346"/>
      <c r="AO142" s="374"/>
      <c r="AP142" s="348" t="s">
        <v>430</v>
      </c>
      <c r="AQ142" s="348" t="s">
        <v>430</v>
      </c>
      <c r="AR142" s="348" t="s">
        <v>430</v>
      </c>
      <c r="AS142" s="348" t="s">
        <v>430</v>
      </c>
      <c r="AT142" s="348" t="s">
        <v>430</v>
      </c>
      <c r="AU142" s="374"/>
      <c r="AV142" s="429"/>
      <c r="AW142" s="429"/>
      <c r="AX142" s="429"/>
      <c r="AY142" s="429"/>
      <c r="AZ142" s="429"/>
      <c r="BA142" s="374"/>
      <c r="BB142" s="375"/>
      <c r="BC142" s="375"/>
      <c r="BD142" s="375"/>
      <c r="BE142" s="375"/>
      <c r="BF142" s="374"/>
      <c r="BG142" s="372"/>
      <c r="BH142" s="372"/>
      <c r="BI142" s="372"/>
      <c r="BJ142" s="372"/>
      <c r="BK142" s="374"/>
      <c r="BL142" s="466"/>
      <c r="BM142" s="372"/>
      <c r="BN142" s="372"/>
      <c r="BO142" s="372"/>
      <c r="BP142" s="372"/>
      <c r="BQ142" s="374"/>
      <c r="BR142" s="430"/>
    </row>
    <row r="143" spans="1:70" s="428" customFormat="1" x14ac:dyDescent="0.25">
      <c r="A143" s="345" t="s">
        <v>6541</v>
      </c>
      <c r="B143" s="374"/>
      <c r="C143" s="731"/>
      <c r="D143" s="374"/>
      <c r="E143" s="372"/>
      <c r="F143" s="374"/>
      <c r="G143" s="372"/>
      <c r="H143" s="374"/>
      <c r="I143" s="348" t="s">
        <v>430</v>
      </c>
      <c r="J143" s="348" t="s">
        <v>430</v>
      </c>
      <c r="K143" s="348" t="s">
        <v>430</v>
      </c>
      <c r="L143" s="348" t="s">
        <v>430</v>
      </c>
      <c r="M143" s="348" t="s">
        <v>430</v>
      </c>
      <c r="N143" s="350" t="s">
        <v>430</v>
      </c>
      <c r="O143" s="348" t="s">
        <v>430</v>
      </c>
      <c r="P143" s="348" t="s">
        <v>430</v>
      </c>
      <c r="Q143" s="348" t="s">
        <v>430</v>
      </c>
      <c r="R143" s="348" t="s">
        <v>430</v>
      </c>
      <c r="S143" s="348" t="s">
        <v>430</v>
      </c>
      <c r="T143" s="348" t="s">
        <v>430</v>
      </c>
      <c r="U143" s="348" t="s">
        <v>430</v>
      </c>
      <c r="V143" s="348" t="s">
        <v>430</v>
      </c>
      <c r="W143" s="348" t="s">
        <v>430</v>
      </c>
      <c r="X143" s="348" t="s">
        <v>430</v>
      </c>
      <c r="Y143" s="374"/>
      <c r="Z143" s="346"/>
      <c r="AA143" s="346"/>
      <c r="AB143" s="346"/>
      <c r="AC143" s="346"/>
      <c r="AD143" s="346"/>
      <c r="AE143" s="346"/>
      <c r="AF143" s="346"/>
      <c r="AG143" s="346"/>
      <c r="AH143" s="346"/>
      <c r="AI143" s="346"/>
      <c r="AJ143" s="346"/>
      <c r="AK143" s="346"/>
      <c r="AL143" s="346"/>
      <c r="AM143" s="346"/>
      <c r="AN143" s="346"/>
      <c r="AO143" s="374"/>
      <c r="AP143" s="348" t="s">
        <v>430</v>
      </c>
      <c r="AQ143" s="348" t="s">
        <v>430</v>
      </c>
      <c r="AR143" s="348" t="s">
        <v>430</v>
      </c>
      <c r="AS143" s="348" t="s">
        <v>430</v>
      </c>
      <c r="AT143" s="348" t="s">
        <v>430</v>
      </c>
      <c r="AU143" s="374"/>
      <c r="AV143" s="429"/>
      <c r="AW143" s="429"/>
      <c r="AX143" s="429"/>
      <c r="AY143" s="429"/>
      <c r="AZ143" s="429"/>
      <c r="BA143" s="374"/>
      <c r="BB143" s="375"/>
      <c r="BC143" s="375"/>
      <c r="BD143" s="375"/>
      <c r="BE143" s="375"/>
      <c r="BF143" s="374"/>
      <c r="BG143" s="372"/>
      <c r="BH143" s="372"/>
      <c r="BI143" s="372"/>
      <c r="BJ143" s="372"/>
      <c r="BK143" s="374"/>
      <c r="BL143" s="466"/>
      <c r="BM143" s="372"/>
      <c r="BN143" s="372"/>
      <c r="BO143" s="372"/>
      <c r="BP143" s="372"/>
      <c r="BQ143" s="374"/>
      <c r="BR143" s="430"/>
    </row>
    <row r="144" spans="1:70" s="428" customFormat="1" x14ac:dyDescent="0.25">
      <c r="A144" s="345" t="s">
        <v>6542</v>
      </c>
      <c r="B144" s="374"/>
      <c r="C144" s="731"/>
      <c r="D144" s="374"/>
      <c r="E144" s="372"/>
      <c r="F144" s="374"/>
      <c r="G144" s="372"/>
      <c r="H144" s="374"/>
      <c r="I144" s="348" t="s">
        <v>430</v>
      </c>
      <c r="J144" s="348" t="s">
        <v>430</v>
      </c>
      <c r="K144" s="348" t="s">
        <v>430</v>
      </c>
      <c r="L144" s="348" t="s">
        <v>430</v>
      </c>
      <c r="M144" s="348" t="s">
        <v>430</v>
      </c>
      <c r="N144" s="350" t="s">
        <v>430</v>
      </c>
      <c r="O144" s="348" t="s">
        <v>430</v>
      </c>
      <c r="P144" s="348" t="s">
        <v>430</v>
      </c>
      <c r="Q144" s="348" t="s">
        <v>430</v>
      </c>
      <c r="R144" s="348" t="s">
        <v>430</v>
      </c>
      <c r="S144" s="348" t="s">
        <v>430</v>
      </c>
      <c r="T144" s="348" t="s">
        <v>430</v>
      </c>
      <c r="U144" s="348" t="s">
        <v>430</v>
      </c>
      <c r="V144" s="348" t="s">
        <v>430</v>
      </c>
      <c r="W144" s="348" t="s">
        <v>430</v>
      </c>
      <c r="X144" s="348" t="s">
        <v>430</v>
      </c>
      <c r="Y144" s="374"/>
      <c r="Z144" s="346"/>
      <c r="AA144" s="346"/>
      <c r="AB144" s="346"/>
      <c r="AC144" s="346"/>
      <c r="AD144" s="346"/>
      <c r="AE144" s="346"/>
      <c r="AF144" s="346"/>
      <c r="AG144" s="346"/>
      <c r="AH144" s="346"/>
      <c r="AI144" s="346"/>
      <c r="AJ144" s="346"/>
      <c r="AK144" s="346"/>
      <c r="AL144" s="346"/>
      <c r="AM144" s="346"/>
      <c r="AN144" s="346"/>
      <c r="AO144" s="374"/>
      <c r="AP144" s="348" t="s">
        <v>430</v>
      </c>
      <c r="AQ144" s="348" t="s">
        <v>430</v>
      </c>
      <c r="AR144" s="348" t="s">
        <v>430</v>
      </c>
      <c r="AS144" s="348" t="s">
        <v>430</v>
      </c>
      <c r="AT144" s="348" t="s">
        <v>430</v>
      </c>
      <c r="AU144" s="374"/>
      <c r="AV144" s="429"/>
      <c r="AW144" s="429"/>
      <c r="AX144" s="429"/>
      <c r="AY144" s="429"/>
      <c r="AZ144" s="429"/>
      <c r="BA144" s="374"/>
      <c r="BB144" s="375"/>
      <c r="BC144" s="375"/>
      <c r="BD144" s="375"/>
      <c r="BE144" s="375"/>
      <c r="BF144" s="374"/>
      <c r="BG144" s="372"/>
      <c r="BH144" s="372"/>
      <c r="BI144" s="372"/>
      <c r="BJ144" s="372"/>
      <c r="BK144" s="374"/>
      <c r="BL144" s="466"/>
      <c r="BM144" s="372"/>
      <c r="BN144" s="372"/>
      <c r="BO144" s="372"/>
      <c r="BP144" s="372"/>
      <c r="BQ144" s="374"/>
      <c r="BR144" s="430"/>
    </row>
    <row r="145" spans="1:70" s="428" customFormat="1" x14ac:dyDescent="0.25">
      <c r="A145" s="345" t="s">
        <v>6543</v>
      </c>
      <c r="B145" s="374"/>
      <c r="C145" s="731"/>
      <c r="D145" s="374"/>
      <c r="E145" s="372"/>
      <c r="F145" s="374"/>
      <c r="G145" s="372"/>
      <c r="H145" s="374"/>
      <c r="I145" s="348" t="s">
        <v>430</v>
      </c>
      <c r="J145" s="348" t="s">
        <v>430</v>
      </c>
      <c r="K145" s="348" t="s">
        <v>430</v>
      </c>
      <c r="L145" s="348" t="s">
        <v>430</v>
      </c>
      <c r="M145" s="348" t="s">
        <v>430</v>
      </c>
      <c r="N145" s="350" t="s">
        <v>430</v>
      </c>
      <c r="O145" s="348" t="s">
        <v>430</v>
      </c>
      <c r="P145" s="348" t="s">
        <v>430</v>
      </c>
      <c r="Q145" s="348" t="s">
        <v>430</v>
      </c>
      <c r="R145" s="348" t="s">
        <v>430</v>
      </c>
      <c r="S145" s="348" t="s">
        <v>430</v>
      </c>
      <c r="T145" s="348" t="s">
        <v>430</v>
      </c>
      <c r="U145" s="348" t="s">
        <v>430</v>
      </c>
      <c r="V145" s="348" t="s">
        <v>430</v>
      </c>
      <c r="W145" s="348" t="s">
        <v>430</v>
      </c>
      <c r="X145" s="348" t="s">
        <v>430</v>
      </c>
      <c r="Y145" s="374"/>
      <c r="Z145" s="346"/>
      <c r="AA145" s="346"/>
      <c r="AB145" s="346"/>
      <c r="AC145" s="346"/>
      <c r="AD145" s="346"/>
      <c r="AE145" s="346"/>
      <c r="AF145" s="346"/>
      <c r="AG145" s="346"/>
      <c r="AH145" s="346"/>
      <c r="AI145" s="346"/>
      <c r="AJ145" s="346"/>
      <c r="AK145" s="346"/>
      <c r="AL145" s="346"/>
      <c r="AM145" s="346"/>
      <c r="AN145" s="346"/>
      <c r="AO145" s="374"/>
      <c r="AP145" s="348" t="s">
        <v>430</v>
      </c>
      <c r="AQ145" s="348" t="s">
        <v>430</v>
      </c>
      <c r="AR145" s="348" t="s">
        <v>430</v>
      </c>
      <c r="AS145" s="348" t="s">
        <v>430</v>
      </c>
      <c r="AT145" s="348" t="s">
        <v>430</v>
      </c>
      <c r="AU145" s="374"/>
      <c r="AV145" s="429"/>
      <c r="AW145" s="429"/>
      <c r="AX145" s="429"/>
      <c r="AY145" s="429"/>
      <c r="AZ145" s="429"/>
      <c r="BA145" s="374"/>
      <c r="BB145" s="375"/>
      <c r="BC145" s="375"/>
      <c r="BD145" s="375"/>
      <c r="BE145" s="375"/>
      <c r="BF145" s="374"/>
      <c r="BG145" s="372"/>
      <c r="BH145" s="372"/>
      <c r="BI145" s="372"/>
      <c r="BJ145" s="372"/>
      <c r="BK145" s="374"/>
      <c r="BL145" s="466"/>
      <c r="BM145" s="372"/>
      <c r="BN145" s="372"/>
      <c r="BO145" s="372"/>
      <c r="BP145" s="372"/>
      <c r="BQ145" s="374"/>
      <c r="BR145" s="430"/>
    </row>
    <row r="146" spans="1:70" s="428" customFormat="1" x14ac:dyDescent="0.25">
      <c r="A146" s="345" t="s">
        <v>6544</v>
      </c>
      <c r="B146" s="374"/>
      <c r="C146" s="731"/>
      <c r="D146" s="374"/>
      <c r="E146" s="372"/>
      <c r="F146" s="374"/>
      <c r="G146" s="372"/>
      <c r="H146" s="374"/>
      <c r="I146" s="348" t="s">
        <v>430</v>
      </c>
      <c r="J146" s="348" t="s">
        <v>430</v>
      </c>
      <c r="K146" s="348" t="s">
        <v>430</v>
      </c>
      <c r="L146" s="348" t="s">
        <v>430</v>
      </c>
      <c r="M146" s="348" t="s">
        <v>430</v>
      </c>
      <c r="N146" s="350" t="s">
        <v>430</v>
      </c>
      <c r="O146" s="348" t="s">
        <v>430</v>
      </c>
      <c r="P146" s="348" t="s">
        <v>430</v>
      </c>
      <c r="Q146" s="348" t="s">
        <v>430</v>
      </c>
      <c r="R146" s="348" t="s">
        <v>430</v>
      </c>
      <c r="S146" s="348" t="s">
        <v>430</v>
      </c>
      <c r="T146" s="348" t="s">
        <v>430</v>
      </c>
      <c r="U146" s="348" t="s">
        <v>430</v>
      </c>
      <c r="V146" s="348" t="s">
        <v>430</v>
      </c>
      <c r="W146" s="348" t="s">
        <v>430</v>
      </c>
      <c r="X146" s="348" t="s">
        <v>430</v>
      </c>
      <c r="Y146" s="374"/>
      <c r="Z146" s="346"/>
      <c r="AA146" s="346"/>
      <c r="AB146" s="346"/>
      <c r="AC146" s="346"/>
      <c r="AD146" s="346"/>
      <c r="AE146" s="346"/>
      <c r="AF146" s="346"/>
      <c r="AG146" s="346"/>
      <c r="AH146" s="346"/>
      <c r="AI146" s="346"/>
      <c r="AJ146" s="346"/>
      <c r="AK146" s="346"/>
      <c r="AL146" s="346"/>
      <c r="AM146" s="346"/>
      <c r="AN146" s="346"/>
      <c r="AO146" s="374"/>
      <c r="AP146" s="348" t="s">
        <v>430</v>
      </c>
      <c r="AQ146" s="348" t="s">
        <v>430</v>
      </c>
      <c r="AR146" s="348" t="s">
        <v>430</v>
      </c>
      <c r="AS146" s="348" t="s">
        <v>430</v>
      </c>
      <c r="AT146" s="348" t="s">
        <v>430</v>
      </c>
      <c r="AU146" s="374"/>
      <c r="AV146" s="429"/>
      <c r="AW146" s="429"/>
      <c r="AX146" s="429"/>
      <c r="AY146" s="429"/>
      <c r="AZ146" s="429"/>
      <c r="BA146" s="374"/>
      <c r="BB146" s="375"/>
      <c r="BC146" s="375"/>
      <c r="BD146" s="375"/>
      <c r="BE146" s="375"/>
      <c r="BF146" s="374"/>
      <c r="BG146" s="372"/>
      <c r="BH146" s="372"/>
      <c r="BI146" s="372"/>
      <c r="BJ146" s="372"/>
      <c r="BK146" s="374"/>
      <c r="BL146" s="466"/>
      <c r="BM146" s="372"/>
      <c r="BN146" s="372"/>
      <c r="BO146" s="372"/>
      <c r="BP146" s="372"/>
      <c r="BQ146" s="374"/>
      <c r="BR146" s="430"/>
    </row>
    <row r="147" spans="1:70" s="428" customFormat="1" x14ac:dyDescent="0.25">
      <c r="A147" s="345" t="s">
        <v>6545</v>
      </c>
      <c r="B147" s="374"/>
      <c r="C147" s="731"/>
      <c r="D147" s="374"/>
      <c r="E147" s="372"/>
      <c r="F147" s="374"/>
      <c r="G147" s="372"/>
      <c r="H147" s="374"/>
      <c r="I147" s="348" t="s">
        <v>430</v>
      </c>
      <c r="J147" s="348" t="s">
        <v>430</v>
      </c>
      <c r="K147" s="348" t="s">
        <v>430</v>
      </c>
      <c r="L147" s="348" t="s">
        <v>430</v>
      </c>
      <c r="M147" s="348" t="s">
        <v>430</v>
      </c>
      <c r="N147" s="350" t="s">
        <v>430</v>
      </c>
      <c r="O147" s="348" t="s">
        <v>430</v>
      </c>
      <c r="P147" s="348" t="s">
        <v>430</v>
      </c>
      <c r="Q147" s="348" t="s">
        <v>430</v>
      </c>
      <c r="R147" s="348" t="s">
        <v>430</v>
      </c>
      <c r="S147" s="348" t="s">
        <v>430</v>
      </c>
      <c r="T147" s="348" t="s">
        <v>430</v>
      </c>
      <c r="U147" s="348" t="s">
        <v>430</v>
      </c>
      <c r="V147" s="348" t="s">
        <v>430</v>
      </c>
      <c r="W147" s="348" t="s">
        <v>430</v>
      </c>
      <c r="X147" s="348" t="s">
        <v>430</v>
      </c>
      <c r="Y147" s="374"/>
      <c r="Z147" s="346"/>
      <c r="AA147" s="346"/>
      <c r="AB147" s="346"/>
      <c r="AC147" s="346"/>
      <c r="AD147" s="346"/>
      <c r="AE147" s="346"/>
      <c r="AF147" s="346"/>
      <c r="AG147" s="346"/>
      <c r="AH147" s="346"/>
      <c r="AI147" s="346"/>
      <c r="AJ147" s="346"/>
      <c r="AK147" s="346"/>
      <c r="AL147" s="346"/>
      <c r="AM147" s="346"/>
      <c r="AN147" s="346"/>
      <c r="AO147" s="374"/>
      <c r="AP147" s="348" t="s">
        <v>430</v>
      </c>
      <c r="AQ147" s="348" t="s">
        <v>430</v>
      </c>
      <c r="AR147" s="348" t="s">
        <v>430</v>
      </c>
      <c r="AS147" s="348" t="s">
        <v>430</v>
      </c>
      <c r="AT147" s="348" t="s">
        <v>430</v>
      </c>
      <c r="AU147" s="374"/>
      <c r="AV147" s="429"/>
      <c r="AW147" s="429"/>
      <c r="AX147" s="429"/>
      <c r="AY147" s="429"/>
      <c r="AZ147" s="429"/>
      <c r="BA147" s="374"/>
      <c r="BB147" s="375"/>
      <c r="BC147" s="375"/>
      <c r="BD147" s="375"/>
      <c r="BE147" s="375"/>
      <c r="BF147" s="374"/>
      <c r="BG147" s="372"/>
      <c r="BH147" s="372"/>
      <c r="BI147" s="372"/>
      <c r="BJ147" s="372"/>
      <c r="BK147" s="374"/>
      <c r="BL147" s="466"/>
      <c r="BM147" s="372"/>
      <c r="BN147" s="372"/>
      <c r="BO147" s="372"/>
      <c r="BP147" s="372"/>
      <c r="BQ147" s="374"/>
      <c r="BR147" s="430"/>
    </row>
    <row r="148" spans="1:70" s="428" customFormat="1" x14ac:dyDescent="0.25">
      <c r="A148" s="345" t="s">
        <v>6546</v>
      </c>
      <c r="B148" s="374"/>
      <c r="C148" s="731"/>
      <c r="D148" s="374"/>
      <c r="E148" s="372"/>
      <c r="F148" s="374"/>
      <c r="G148" s="372"/>
      <c r="H148" s="374"/>
      <c r="I148" s="348" t="s">
        <v>430</v>
      </c>
      <c r="J148" s="348" t="s">
        <v>430</v>
      </c>
      <c r="K148" s="348" t="s">
        <v>430</v>
      </c>
      <c r="L148" s="348" t="s">
        <v>430</v>
      </c>
      <c r="M148" s="348" t="s">
        <v>430</v>
      </c>
      <c r="N148" s="350" t="s">
        <v>430</v>
      </c>
      <c r="O148" s="348" t="s">
        <v>430</v>
      </c>
      <c r="P148" s="348" t="s">
        <v>430</v>
      </c>
      <c r="Q148" s="348" t="s">
        <v>430</v>
      </c>
      <c r="R148" s="348" t="s">
        <v>430</v>
      </c>
      <c r="S148" s="348" t="s">
        <v>430</v>
      </c>
      <c r="T148" s="348" t="s">
        <v>430</v>
      </c>
      <c r="U148" s="348" t="s">
        <v>430</v>
      </c>
      <c r="V148" s="348" t="s">
        <v>430</v>
      </c>
      <c r="W148" s="348" t="s">
        <v>430</v>
      </c>
      <c r="X148" s="348" t="s">
        <v>430</v>
      </c>
      <c r="Y148" s="374"/>
      <c r="Z148" s="346"/>
      <c r="AA148" s="346"/>
      <c r="AB148" s="346"/>
      <c r="AC148" s="346"/>
      <c r="AD148" s="346"/>
      <c r="AE148" s="346"/>
      <c r="AF148" s="346"/>
      <c r="AG148" s="346"/>
      <c r="AH148" s="346"/>
      <c r="AI148" s="346"/>
      <c r="AJ148" s="346"/>
      <c r="AK148" s="346"/>
      <c r="AL148" s="346"/>
      <c r="AM148" s="346"/>
      <c r="AN148" s="346"/>
      <c r="AO148" s="374"/>
      <c r="AP148" s="348" t="s">
        <v>430</v>
      </c>
      <c r="AQ148" s="348" t="s">
        <v>430</v>
      </c>
      <c r="AR148" s="348" t="s">
        <v>430</v>
      </c>
      <c r="AS148" s="348" t="s">
        <v>430</v>
      </c>
      <c r="AT148" s="348" t="s">
        <v>430</v>
      </c>
      <c r="AU148" s="374"/>
      <c r="AV148" s="429"/>
      <c r="AW148" s="429"/>
      <c r="AX148" s="429"/>
      <c r="AY148" s="429"/>
      <c r="AZ148" s="429"/>
      <c r="BA148" s="374"/>
      <c r="BB148" s="375"/>
      <c r="BC148" s="375"/>
      <c r="BD148" s="375"/>
      <c r="BE148" s="375"/>
      <c r="BF148" s="374"/>
      <c r="BG148" s="372"/>
      <c r="BH148" s="372"/>
      <c r="BI148" s="372"/>
      <c r="BJ148" s="372"/>
      <c r="BK148" s="374"/>
      <c r="BL148" s="466"/>
      <c r="BM148" s="372"/>
      <c r="BN148" s="372"/>
      <c r="BO148" s="372"/>
      <c r="BP148" s="372"/>
      <c r="BQ148" s="374"/>
      <c r="BR148" s="430"/>
    </row>
    <row r="149" spans="1:70" s="428" customFormat="1" x14ac:dyDescent="0.25">
      <c r="A149" s="345" t="s">
        <v>6547</v>
      </c>
      <c r="B149" s="374"/>
      <c r="C149" s="731"/>
      <c r="D149" s="374"/>
      <c r="E149" s="372"/>
      <c r="F149" s="374"/>
      <c r="G149" s="372"/>
      <c r="H149" s="374"/>
      <c r="I149" s="348" t="s">
        <v>430</v>
      </c>
      <c r="J149" s="348" t="s">
        <v>430</v>
      </c>
      <c r="K149" s="348" t="s">
        <v>430</v>
      </c>
      <c r="L149" s="348" t="s">
        <v>430</v>
      </c>
      <c r="M149" s="348" t="s">
        <v>430</v>
      </c>
      <c r="N149" s="350" t="s">
        <v>430</v>
      </c>
      <c r="O149" s="348" t="s">
        <v>430</v>
      </c>
      <c r="P149" s="348" t="s">
        <v>430</v>
      </c>
      <c r="Q149" s="348" t="s">
        <v>430</v>
      </c>
      <c r="R149" s="348" t="s">
        <v>430</v>
      </c>
      <c r="S149" s="348" t="s">
        <v>430</v>
      </c>
      <c r="T149" s="348" t="s">
        <v>430</v>
      </c>
      <c r="U149" s="348" t="s">
        <v>430</v>
      </c>
      <c r="V149" s="348" t="s">
        <v>430</v>
      </c>
      <c r="W149" s="348" t="s">
        <v>430</v>
      </c>
      <c r="X149" s="348" t="s">
        <v>430</v>
      </c>
      <c r="Y149" s="374"/>
      <c r="Z149" s="346"/>
      <c r="AA149" s="346"/>
      <c r="AB149" s="346"/>
      <c r="AC149" s="346"/>
      <c r="AD149" s="346"/>
      <c r="AE149" s="346"/>
      <c r="AF149" s="346"/>
      <c r="AG149" s="346"/>
      <c r="AH149" s="346"/>
      <c r="AI149" s="346"/>
      <c r="AJ149" s="346"/>
      <c r="AK149" s="346"/>
      <c r="AL149" s="346"/>
      <c r="AM149" s="346"/>
      <c r="AN149" s="346"/>
      <c r="AO149" s="374"/>
      <c r="AP149" s="348" t="s">
        <v>430</v>
      </c>
      <c r="AQ149" s="348" t="s">
        <v>430</v>
      </c>
      <c r="AR149" s="348" t="s">
        <v>430</v>
      </c>
      <c r="AS149" s="348" t="s">
        <v>430</v>
      </c>
      <c r="AT149" s="348" t="s">
        <v>430</v>
      </c>
      <c r="AU149" s="374"/>
      <c r="AV149" s="429"/>
      <c r="AW149" s="429"/>
      <c r="AX149" s="429"/>
      <c r="AY149" s="429"/>
      <c r="AZ149" s="429"/>
      <c r="BA149" s="374"/>
      <c r="BB149" s="375"/>
      <c r="BC149" s="375"/>
      <c r="BD149" s="375"/>
      <c r="BE149" s="375"/>
      <c r="BF149" s="374"/>
      <c r="BG149" s="372"/>
      <c r="BH149" s="372"/>
      <c r="BI149" s="372"/>
      <c r="BJ149" s="372"/>
      <c r="BK149" s="374"/>
      <c r="BL149" s="466"/>
      <c r="BM149" s="372"/>
      <c r="BN149" s="372"/>
      <c r="BO149" s="372"/>
      <c r="BP149" s="372"/>
      <c r="BQ149" s="374"/>
      <c r="BR149" s="430"/>
    </row>
    <row r="150" spans="1:70" s="428" customFormat="1" x14ac:dyDescent="0.25">
      <c r="A150" s="345" t="s">
        <v>4398</v>
      </c>
      <c r="B150" s="374"/>
      <c r="C150" s="731"/>
      <c r="D150" s="374"/>
      <c r="E150" s="372"/>
      <c r="F150" s="374"/>
      <c r="G150" s="372"/>
      <c r="H150" s="374"/>
      <c r="I150" s="348" t="s">
        <v>430</v>
      </c>
      <c r="J150" s="348" t="s">
        <v>430</v>
      </c>
      <c r="K150" s="348" t="s">
        <v>430</v>
      </c>
      <c r="L150" s="348" t="s">
        <v>430</v>
      </c>
      <c r="M150" s="348" t="s">
        <v>430</v>
      </c>
      <c r="N150" s="350" t="s">
        <v>430</v>
      </c>
      <c r="O150" s="348" t="s">
        <v>430</v>
      </c>
      <c r="P150" s="348" t="s">
        <v>430</v>
      </c>
      <c r="Q150" s="348" t="s">
        <v>430</v>
      </c>
      <c r="R150" s="348" t="s">
        <v>430</v>
      </c>
      <c r="S150" s="348" t="s">
        <v>430</v>
      </c>
      <c r="T150" s="348" t="s">
        <v>430</v>
      </c>
      <c r="U150" s="348" t="s">
        <v>430</v>
      </c>
      <c r="V150" s="348" t="s">
        <v>430</v>
      </c>
      <c r="W150" s="348" t="s">
        <v>430</v>
      </c>
      <c r="X150" s="348" t="s">
        <v>430</v>
      </c>
      <c r="Y150" s="374"/>
      <c r="Z150" s="346"/>
      <c r="AA150" s="346"/>
      <c r="AB150" s="346"/>
      <c r="AC150" s="346"/>
      <c r="AD150" s="346"/>
      <c r="AE150" s="346"/>
      <c r="AF150" s="346"/>
      <c r="AG150" s="346"/>
      <c r="AH150" s="346"/>
      <c r="AI150" s="346"/>
      <c r="AJ150" s="346"/>
      <c r="AK150" s="346"/>
      <c r="AL150" s="346"/>
      <c r="AM150" s="346"/>
      <c r="AN150" s="346"/>
      <c r="AO150" s="374"/>
      <c r="AP150" s="348" t="s">
        <v>430</v>
      </c>
      <c r="AQ150" s="348" t="s">
        <v>430</v>
      </c>
      <c r="AR150" s="348" t="s">
        <v>430</v>
      </c>
      <c r="AS150" s="348" t="s">
        <v>430</v>
      </c>
      <c r="AT150" s="348" t="s">
        <v>430</v>
      </c>
      <c r="AU150" s="374"/>
      <c r="AV150" s="429"/>
      <c r="AW150" s="429"/>
      <c r="AX150" s="429"/>
      <c r="AY150" s="429"/>
      <c r="AZ150" s="429"/>
      <c r="BA150" s="374"/>
      <c r="BB150" s="375"/>
      <c r="BC150" s="375"/>
      <c r="BD150" s="375"/>
      <c r="BE150" s="375"/>
      <c r="BF150" s="374"/>
      <c r="BG150" s="372"/>
      <c r="BH150" s="372"/>
      <c r="BI150" s="372"/>
      <c r="BJ150" s="372"/>
      <c r="BK150" s="374"/>
      <c r="BL150" s="466"/>
      <c r="BM150" s="372"/>
      <c r="BN150" s="372"/>
      <c r="BO150" s="372"/>
      <c r="BP150" s="372"/>
      <c r="BQ150" s="374"/>
      <c r="BR150" s="430"/>
    </row>
    <row r="151" spans="1:70" s="428" customFormat="1" x14ac:dyDescent="0.25">
      <c r="A151" s="345" t="s">
        <v>6548</v>
      </c>
      <c r="B151" s="374"/>
      <c r="C151" s="731"/>
      <c r="D151" s="374"/>
      <c r="E151" s="372"/>
      <c r="F151" s="374"/>
      <c r="G151" s="372"/>
      <c r="H151" s="374"/>
      <c r="I151" s="348" t="s">
        <v>430</v>
      </c>
      <c r="J151" s="348" t="s">
        <v>430</v>
      </c>
      <c r="K151" s="348" t="s">
        <v>430</v>
      </c>
      <c r="L151" s="348" t="s">
        <v>430</v>
      </c>
      <c r="M151" s="348" t="s">
        <v>430</v>
      </c>
      <c r="N151" s="350" t="s">
        <v>430</v>
      </c>
      <c r="O151" s="348" t="s">
        <v>430</v>
      </c>
      <c r="P151" s="348" t="s">
        <v>430</v>
      </c>
      <c r="Q151" s="348" t="s">
        <v>430</v>
      </c>
      <c r="R151" s="348" t="s">
        <v>430</v>
      </c>
      <c r="S151" s="348" t="s">
        <v>430</v>
      </c>
      <c r="T151" s="348" t="s">
        <v>430</v>
      </c>
      <c r="U151" s="348" t="s">
        <v>430</v>
      </c>
      <c r="V151" s="348" t="s">
        <v>430</v>
      </c>
      <c r="W151" s="348" t="s">
        <v>430</v>
      </c>
      <c r="X151" s="348" t="s">
        <v>430</v>
      </c>
      <c r="Y151" s="374"/>
      <c r="Z151" s="346"/>
      <c r="AA151" s="346"/>
      <c r="AB151" s="346"/>
      <c r="AC151" s="346"/>
      <c r="AD151" s="346"/>
      <c r="AE151" s="346"/>
      <c r="AF151" s="346"/>
      <c r="AG151" s="346"/>
      <c r="AH151" s="346"/>
      <c r="AI151" s="346"/>
      <c r="AJ151" s="346"/>
      <c r="AK151" s="346"/>
      <c r="AL151" s="346"/>
      <c r="AM151" s="346"/>
      <c r="AN151" s="346"/>
      <c r="AO151" s="374"/>
      <c r="AP151" s="348" t="s">
        <v>430</v>
      </c>
      <c r="AQ151" s="348" t="s">
        <v>430</v>
      </c>
      <c r="AR151" s="348" t="s">
        <v>430</v>
      </c>
      <c r="AS151" s="348" t="s">
        <v>430</v>
      </c>
      <c r="AT151" s="348" t="s">
        <v>430</v>
      </c>
      <c r="AU151" s="374"/>
      <c r="AV151" s="429"/>
      <c r="AW151" s="429"/>
      <c r="AX151" s="429"/>
      <c r="AY151" s="429"/>
      <c r="AZ151" s="429"/>
      <c r="BA151" s="374"/>
      <c r="BB151" s="375"/>
      <c r="BC151" s="375"/>
      <c r="BD151" s="375"/>
      <c r="BE151" s="375"/>
      <c r="BF151" s="374"/>
      <c r="BG151" s="372"/>
      <c r="BH151" s="372"/>
      <c r="BI151" s="372"/>
      <c r="BJ151" s="372"/>
      <c r="BK151" s="374"/>
      <c r="BL151" s="466"/>
      <c r="BM151" s="372"/>
      <c r="BN151" s="372"/>
      <c r="BO151" s="372"/>
      <c r="BP151" s="372"/>
      <c r="BQ151" s="374"/>
      <c r="BR151" s="430"/>
    </row>
    <row r="152" spans="1:70" s="428" customFormat="1" x14ac:dyDescent="0.25">
      <c r="A152" s="345" t="s">
        <v>6549</v>
      </c>
      <c r="B152" s="374"/>
      <c r="C152" s="731"/>
      <c r="D152" s="374"/>
      <c r="E152" s="372"/>
      <c r="F152" s="374"/>
      <c r="G152" s="372"/>
      <c r="H152" s="374"/>
      <c r="I152" s="348" t="s">
        <v>430</v>
      </c>
      <c r="J152" s="348" t="s">
        <v>430</v>
      </c>
      <c r="K152" s="348" t="s">
        <v>430</v>
      </c>
      <c r="L152" s="348" t="s">
        <v>430</v>
      </c>
      <c r="M152" s="348" t="s">
        <v>430</v>
      </c>
      <c r="N152" s="350" t="s">
        <v>430</v>
      </c>
      <c r="O152" s="348" t="s">
        <v>430</v>
      </c>
      <c r="P152" s="348" t="s">
        <v>430</v>
      </c>
      <c r="Q152" s="348" t="s">
        <v>430</v>
      </c>
      <c r="R152" s="348" t="s">
        <v>430</v>
      </c>
      <c r="S152" s="348" t="s">
        <v>430</v>
      </c>
      <c r="T152" s="348" t="s">
        <v>430</v>
      </c>
      <c r="U152" s="348" t="s">
        <v>430</v>
      </c>
      <c r="V152" s="348" t="s">
        <v>430</v>
      </c>
      <c r="W152" s="348" t="s">
        <v>430</v>
      </c>
      <c r="X152" s="348" t="s">
        <v>430</v>
      </c>
      <c r="Y152" s="374"/>
      <c r="Z152" s="346"/>
      <c r="AA152" s="346"/>
      <c r="AB152" s="346"/>
      <c r="AC152" s="346"/>
      <c r="AD152" s="346"/>
      <c r="AE152" s="346"/>
      <c r="AF152" s="346"/>
      <c r="AG152" s="346"/>
      <c r="AH152" s="346"/>
      <c r="AI152" s="346"/>
      <c r="AJ152" s="346"/>
      <c r="AK152" s="346"/>
      <c r="AL152" s="346"/>
      <c r="AM152" s="346"/>
      <c r="AN152" s="346"/>
      <c r="AO152" s="374"/>
      <c r="AP152" s="348" t="s">
        <v>430</v>
      </c>
      <c r="AQ152" s="348" t="s">
        <v>430</v>
      </c>
      <c r="AR152" s="348" t="s">
        <v>430</v>
      </c>
      <c r="AS152" s="348" t="s">
        <v>430</v>
      </c>
      <c r="AT152" s="348" t="s">
        <v>430</v>
      </c>
      <c r="AU152" s="374"/>
      <c r="AV152" s="429"/>
      <c r="AW152" s="429"/>
      <c r="AX152" s="429"/>
      <c r="AY152" s="429"/>
      <c r="AZ152" s="429"/>
      <c r="BA152" s="374"/>
      <c r="BB152" s="375"/>
      <c r="BC152" s="375"/>
      <c r="BD152" s="375"/>
      <c r="BE152" s="375"/>
      <c r="BF152" s="374"/>
      <c r="BG152" s="372"/>
      <c r="BH152" s="372"/>
      <c r="BI152" s="372"/>
      <c r="BJ152" s="372"/>
      <c r="BK152" s="374"/>
      <c r="BL152" s="466"/>
      <c r="BM152" s="372"/>
      <c r="BN152" s="372"/>
      <c r="BO152" s="372"/>
      <c r="BP152" s="372"/>
      <c r="BQ152" s="374"/>
      <c r="BR152" s="430"/>
    </row>
    <row r="153" spans="1:70" s="428" customFormat="1" x14ac:dyDescent="0.25">
      <c r="A153" s="345" t="s">
        <v>6550</v>
      </c>
      <c r="B153" s="374"/>
      <c r="C153" s="731"/>
      <c r="D153" s="374"/>
      <c r="E153" s="372"/>
      <c r="F153" s="374"/>
      <c r="G153" s="372"/>
      <c r="H153" s="374"/>
      <c r="I153" s="348" t="s">
        <v>430</v>
      </c>
      <c r="J153" s="348" t="s">
        <v>430</v>
      </c>
      <c r="K153" s="348" t="s">
        <v>430</v>
      </c>
      <c r="L153" s="348" t="s">
        <v>430</v>
      </c>
      <c r="M153" s="348" t="s">
        <v>430</v>
      </c>
      <c r="N153" s="350" t="s">
        <v>430</v>
      </c>
      <c r="O153" s="348" t="s">
        <v>430</v>
      </c>
      <c r="P153" s="348" t="s">
        <v>430</v>
      </c>
      <c r="Q153" s="348" t="s">
        <v>430</v>
      </c>
      <c r="R153" s="348" t="s">
        <v>430</v>
      </c>
      <c r="S153" s="348" t="s">
        <v>430</v>
      </c>
      <c r="T153" s="348" t="s">
        <v>430</v>
      </c>
      <c r="U153" s="348" t="s">
        <v>430</v>
      </c>
      <c r="V153" s="348" t="s">
        <v>430</v>
      </c>
      <c r="W153" s="348" t="s">
        <v>430</v>
      </c>
      <c r="X153" s="348" t="s">
        <v>430</v>
      </c>
      <c r="Y153" s="374"/>
      <c r="Z153" s="346"/>
      <c r="AA153" s="346"/>
      <c r="AB153" s="346"/>
      <c r="AC153" s="346"/>
      <c r="AD153" s="346"/>
      <c r="AE153" s="346"/>
      <c r="AF153" s="346"/>
      <c r="AG153" s="346"/>
      <c r="AH153" s="346"/>
      <c r="AI153" s="346"/>
      <c r="AJ153" s="346"/>
      <c r="AK153" s="346"/>
      <c r="AL153" s="346"/>
      <c r="AM153" s="346"/>
      <c r="AN153" s="346"/>
      <c r="AO153" s="374"/>
      <c r="AP153" s="348" t="s">
        <v>430</v>
      </c>
      <c r="AQ153" s="348" t="s">
        <v>430</v>
      </c>
      <c r="AR153" s="348" t="s">
        <v>430</v>
      </c>
      <c r="AS153" s="348" t="s">
        <v>430</v>
      </c>
      <c r="AT153" s="348" t="s">
        <v>430</v>
      </c>
      <c r="AU153" s="374"/>
      <c r="AV153" s="429"/>
      <c r="AW153" s="429"/>
      <c r="AX153" s="429"/>
      <c r="AY153" s="429"/>
      <c r="AZ153" s="429"/>
      <c r="BA153" s="374"/>
      <c r="BB153" s="375"/>
      <c r="BC153" s="375"/>
      <c r="BD153" s="375"/>
      <c r="BE153" s="375"/>
      <c r="BF153" s="374"/>
      <c r="BG153" s="372"/>
      <c r="BH153" s="372"/>
      <c r="BI153" s="372"/>
      <c r="BJ153" s="372"/>
      <c r="BK153" s="374"/>
      <c r="BL153" s="466"/>
      <c r="BM153" s="372"/>
      <c r="BN153" s="372"/>
      <c r="BO153" s="372"/>
      <c r="BP153" s="372"/>
      <c r="BQ153" s="374"/>
      <c r="BR153" s="430"/>
    </row>
    <row r="154" spans="1:70" s="428" customFormat="1" x14ac:dyDescent="0.25">
      <c r="A154" s="345" t="s">
        <v>6551</v>
      </c>
      <c r="B154" s="374"/>
      <c r="C154" s="731"/>
      <c r="D154" s="374"/>
      <c r="E154" s="372"/>
      <c r="F154" s="374"/>
      <c r="G154" s="372"/>
      <c r="H154" s="374"/>
      <c r="I154" s="348" t="s">
        <v>430</v>
      </c>
      <c r="J154" s="348">
        <v>-0.65429999999999999</v>
      </c>
      <c r="K154" s="348">
        <v>-1.1768000000000001</v>
      </c>
      <c r="L154" s="348">
        <v>12.093</v>
      </c>
      <c r="M154" s="348">
        <v>6.0621999999999998</v>
      </c>
      <c r="N154" s="350">
        <v>20.331900000000001</v>
      </c>
      <c r="O154" s="348">
        <v>16.2745</v>
      </c>
      <c r="P154" s="348">
        <v>19.022400000000001</v>
      </c>
      <c r="Q154" s="348">
        <v>10.768800000000001</v>
      </c>
      <c r="R154" s="348">
        <v>13.5221</v>
      </c>
      <c r="S154" s="348">
        <v>12.4945</v>
      </c>
      <c r="T154" s="348">
        <v>7.4569999999999999</v>
      </c>
      <c r="U154" s="348">
        <v>9.7208000000000006</v>
      </c>
      <c r="V154" s="348">
        <v>18.129899999999999</v>
      </c>
      <c r="W154" s="348">
        <v>-2.6191</v>
      </c>
      <c r="X154" s="348" t="s">
        <v>428</v>
      </c>
      <c r="Y154" s="374"/>
      <c r="Z154" s="346"/>
      <c r="AA154" s="346"/>
      <c r="AB154" s="346"/>
      <c r="AC154" s="346"/>
      <c r="AD154" s="346"/>
      <c r="AE154" s="346"/>
      <c r="AF154" s="346"/>
      <c r="AG154" s="346"/>
      <c r="AH154" s="346"/>
      <c r="AI154" s="346"/>
      <c r="AJ154" s="346"/>
      <c r="AK154" s="346"/>
      <c r="AL154" s="346"/>
      <c r="AM154" s="346"/>
      <c r="AN154" s="346"/>
      <c r="AO154" s="374"/>
      <c r="AP154" s="348" t="s">
        <v>430</v>
      </c>
      <c r="AQ154" s="348" t="s">
        <v>430</v>
      </c>
      <c r="AR154" s="348" t="s">
        <v>430</v>
      </c>
      <c r="AS154" s="348" t="s">
        <v>430</v>
      </c>
      <c r="AT154" s="348" t="s">
        <v>430</v>
      </c>
      <c r="AU154" s="374"/>
      <c r="AV154" s="429"/>
      <c r="AW154" s="429"/>
      <c r="AX154" s="429"/>
      <c r="AY154" s="429"/>
      <c r="AZ154" s="429"/>
      <c r="BA154" s="374"/>
      <c r="BB154" s="375"/>
      <c r="BC154" s="375"/>
      <c r="BD154" s="375"/>
      <c r="BE154" s="375"/>
      <c r="BF154" s="374"/>
      <c r="BG154" s="372"/>
      <c r="BH154" s="372"/>
      <c r="BI154" s="372"/>
      <c r="BJ154" s="372"/>
      <c r="BK154" s="374"/>
      <c r="BL154" s="466"/>
      <c r="BM154" s="372"/>
      <c r="BN154" s="372"/>
      <c r="BO154" s="372"/>
      <c r="BP154" s="372"/>
      <c r="BQ154" s="374"/>
      <c r="BR154" s="430"/>
    </row>
    <row r="155" spans="1:70" s="428" customFormat="1" x14ac:dyDescent="0.25">
      <c r="A155" s="345" t="s">
        <v>6552</v>
      </c>
      <c r="B155" s="374"/>
      <c r="C155" s="731"/>
      <c r="D155" s="374"/>
      <c r="E155" s="372"/>
      <c r="F155" s="374"/>
      <c r="G155" s="372"/>
      <c r="H155" s="374"/>
      <c r="I155" s="348" t="s">
        <v>430</v>
      </c>
      <c r="J155" s="348" t="s">
        <v>430</v>
      </c>
      <c r="K155" s="348" t="s">
        <v>430</v>
      </c>
      <c r="L155" s="348" t="s">
        <v>430</v>
      </c>
      <c r="M155" s="348" t="s">
        <v>430</v>
      </c>
      <c r="N155" s="350" t="s">
        <v>430</v>
      </c>
      <c r="O155" s="348" t="s">
        <v>430</v>
      </c>
      <c r="P155" s="348" t="s">
        <v>430</v>
      </c>
      <c r="Q155" s="348" t="s">
        <v>430</v>
      </c>
      <c r="R155" s="348" t="s">
        <v>430</v>
      </c>
      <c r="S155" s="348" t="s">
        <v>430</v>
      </c>
      <c r="T155" s="348" t="s">
        <v>430</v>
      </c>
      <c r="U155" s="348" t="s">
        <v>430</v>
      </c>
      <c r="V155" s="348" t="s">
        <v>430</v>
      </c>
      <c r="W155" s="348" t="s">
        <v>430</v>
      </c>
      <c r="X155" s="348" t="s">
        <v>430</v>
      </c>
      <c r="Y155" s="374"/>
      <c r="Z155" s="346"/>
      <c r="AA155" s="346"/>
      <c r="AB155" s="346"/>
      <c r="AC155" s="346"/>
      <c r="AD155" s="346"/>
      <c r="AE155" s="346"/>
      <c r="AF155" s="346"/>
      <c r="AG155" s="346"/>
      <c r="AH155" s="346"/>
      <c r="AI155" s="346"/>
      <c r="AJ155" s="346"/>
      <c r="AK155" s="346"/>
      <c r="AL155" s="346"/>
      <c r="AM155" s="346"/>
      <c r="AN155" s="346"/>
      <c r="AO155" s="374"/>
      <c r="AP155" s="348" t="s">
        <v>430</v>
      </c>
      <c r="AQ155" s="348" t="s">
        <v>430</v>
      </c>
      <c r="AR155" s="348" t="s">
        <v>430</v>
      </c>
      <c r="AS155" s="348" t="s">
        <v>430</v>
      </c>
      <c r="AT155" s="348" t="s">
        <v>430</v>
      </c>
      <c r="AU155" s="374"/>
      <c r="AV155" s="429"/>
      <c r="AW155" s="429"/>
      <c r="AX155" s="429"/>
      <c r="AY155" s="429"/>
      <c r="AZ155" s="429"/>
      <c r="BA155" s="374"/>
      <c r="BB155" s="375"/>
      <c r="BC155" s="375"/>
      <c r="BD155" s="375"/>
      <c r="BE155" s="375"/>
      <c r="BF155" s="374"/>
      <c r="BG155" s="372"/>
      <c r="BH155" s="372"/>
      <c r="BI155" s="372"/>
      <c r="BJ155" s="372"/>
      <c r="BK155" s="374"/>
      <c r="BL155" s="466"/>
      <c r="BM155" s="372"/>
      <c r="BN155" s="372"/>
      <c r="BO155" s="372"/>
      <c r="BP155" s="372"/>
      <c r="BQ155" s="374"/>
      <c r="BR155" s="430"/>
    </row>
    <row r="156" spans="1:70" s="428" customFormat="1" x14ac:dyDescent="0.25">
      <c r="A156" s="345" t="s">
        <v>6553</v>
      </c>
      <c r="B156" s="374"/>
      <c r="C156" s="731"/>
      <c r="D156" s="374"/>
      <c r="E156" s="372"/>
      <c r="F156" s="374"/>
      <c r="G156" s="372"/>
      <c r="H156" s="374"/>
      <c r="I156" s="348" t="s">
        <v>430</v>
      </c>
      <c r="J156" s="348">
        <v>-1.3491</v>
      </c>
      <c r="K156" s="348">
        <v>-3.9379</v>
      </c>
      <c r="L156" s="348">
        <v>12.0984</v>
      </c>
      <c r="M156" s="348">
        <v>0.38350000000000001</v>
      </c>
      <c r="N156" s="350">
        <v>16.395</v>
      </c>
      <c r="O156" s="348">
        <v>15.540699999999999</v>
      </c>
      <c r="P156" s="348">
        <v>20.9465</v>
      </c>
      <c r="Q156" s="348">
        <v>11.775</v>
      </c>
      <c r="R156" s="348">
        <v>16.900200000000002</v>
      </c>
      <c r="S156" s="348">
        <v>12.891500000000001</v>
      </c>
      <c r="T156" s="348">
        <v>1.9781</v>
      </c>
      <c r="U156" s="348">
        <v>3.0055000000000001</v>
      </c>
      <c r="V156" s="348">
        <v>13.577999999999999</v>
      </c>
      <c r="W156" s="348">
        <v>-6.0458999999999996</v>
      </c>
      <c r="X156" s="348" t="s">
        <v>428</v>
      </c>
      <c r="Y156" s="374"/>
      <c r="Z156" s="346"/>
      <c r="AA156" s="346"/>
      <c r="AB156" s="346"/>
      <c r="AC156" s="346"/>
      <c r="AD156" s="346"/>
      <c r="AE156" s="346"/>
      <c r="AF156" s="346"/>
      <c r="AG156" s="346"/>
      <c r="AH156" s="346"/>
      <c r="AI156" s="346"/>
      <c r="AJ156" s="346"/>
      <c r="AK156" s="346"/>
      <c r="AL156" s="346"/>
      <c r="AM156" s="346"/>
      <c r="AN156" s="346"/>
      <c r="AO156" s="374"/>
      <c r="AP156" s="348" t="s">
        <v>430</v>
      </c>
      <c r="AQ156" s="348" t="s">
        <v>430</v>
      </c>
      <c r="AR156" s="348" t="s">
        <v>430</v>
      </c>
      <c r="AS156" s="348" t="s">
        <v>430</v>
      </c>
      <c r="AT156" s="348" t="s">
        <v>430</v>
      </c>
      <c r="AU156" s="374"/>
      <c r="AV156" s="429"/>
      <c r="AW156" s="429"/>
      <c r="AX156" s="429"/>
      <c r="AY156" s="429"/>
      <c r="AZ156" s="429"/>
      <c r="BA156" s="374"/>
      <c r="BB156" s="375"/>
      <c r="BC156" s="375"/>
      <c r="BD156" s="375"/>
      <c r="BE156" s="375"/>
      <c r="BF156" s="374"/>
      <c r="BG156" s="372"/>
      <c r="BH156" s="372"/>
      <c r="BI156" s="372"/>
      <c r="BJ156" s="372"/>
      <c r="BK156" s="374"/>
      <c r="BL156" s="466"/>
      <c r="BM156" s="372"/>
      <c r="BN156" s="372"/>
      <c r="BO156" s="372"/>
      <c r="BP156" s="372"/>
      <c r="BQ156" s="374"/>
      <c r="BR156" s="430"/>
    </row>
    <row r="157" spans="1:70" s="428" customFormat="1" x14ac:dyDescent="0.25">
      <c r="A157" s="345" t="s">
        <v>2528</v>
      </c>
      <c r="B157" s="374"/>
      <c r="C157" s="731"/>
      <c r="D157" s="374"/>
      <c r="E157" s="372"/>
      <c r="F157" s="374"/>
      <c r="G157" s="372"/>
      <c r="H157" s="374"/>
      <c r="I157" s="348" t="s">
        <v>430</v>
      </c>
      <c r="J157" s="348" t="s">
        <v>430</v>
      </c>
      <c r="K157" s="348" t="s">
        <v>430</v>
      </c>
      <c r="L157" s="348" t="s">
        <v>430</v>
      </c>
      <c r="M157" s="348" t="s">
        <v>430</v>
      </c>
      <c r="N157" s="350" t="s">
        <v>430</v>
      </c>
      <c r="O157" s="348" t="s">
        <v>430</v>
      </c>
      <c r="P157" s="348" t="s">
        <v>430</v>
      </c>
      <c r="Q157" s="348" t="s">
        <v>430</v>
      </c>
      <c r="R157" s="348" t="s">
        <v>430</v>
      </c>
      <c r="S157" s="348" t="s">
        <v>430</v>
      </c>
      <c r="T157" s="348" t="s">
        <v>430</v>
      </c>
      <c r="U157" s="348" t="s">
        <v>430</v>
      </c>
      <c r="V157" s="348" t="s">
        <v>430</v>
      </c>
      <c r="W157" s="348" t="s">
        <v>430</v>
      </c>
      <c r="X157" s="348" t="s">
        <v>430</v>
      </c>
      <c r="Y157" s="374"/>
      <c r="Z157" s="346"/>
      <c r="AA157" s="346"/>
      <c r="AB157" s="346"/>
      <c r="AC157" s="346"/>
      <c r="AD157" s="346"/>
      <c r="AE157" s="346"/>
      <c r="AF157" s="346"/>
      <c r="AG157" s="346"/>
      <c r="AH157" s="346"/>
      <c r="AI157" s="346"/>
      <c r="AJ157" s="346"/>
      <c r="AK157" s="346"/>
      <c r="AL157" s="346"/>
      <c r="AM157" s="346"/>
      <c r="AN157" s="346"/>
      <c r="AO157" s="374"/>
      <c r="AP157" s="348" t="s">
        <v>430</v>
      </c>
      <c r="AQ157" s="348" t="s">
        <v>430</v>
      </c>
      <c r="AR157" s="348" t="s">
        <v>430</v>
      </c>
      <c r="AS157" s="348" t="s">
        <v>430</v>
      </c>
      <c r="AT157" s="348" t="s">
        <v>430</v>
      </c>
      <c r="AU157" s="374"/>
      <c r="AV157" s="429"/>
      <c r="AW157" s="429"/>
      <c r="AX157" s="429"/>
      <c r="AY157" s="429"/>
      <c r="AZ157" s="429"/>
      <c r="BA157" s="374"/>
      <c r="BB157" s="375"/>
      <c r="BC157" s="375"/>
      <c r="BD157" s="375"/>
      <c r="BE157" s="375"/>
      <c r="BF157" s="374"/>
      <c r="BG157" s="372"/>
      <c r="BH157" s="372"/>
      <c r="BI157" s="372"/>
      <c r="BJ157" s="372"/>
      <c r="BK157" s="374"/>
      <c r="BL157" s="466"/>
      <c r="BM157" s="372"/>
      <c r="BN157" s="372"/>
      <c r="BO157" s="372"/>
      <c r="BP157" s="372"/>
      <c r="BQ157" s="374"/>
      <c r="BR157" s="430"/>
    </row>
    <row r="158" spans="1:70" s="428" customFormat="1" x14ac:dyDescent="0.25">
      <c r="A158" s="345" t="s">
        <v>6554</v>
      </c>
      <c r="B158" s="374"/>
      <c r="C158" s="731"/>
      <c r="D158" s="374"/>
      <c r="E158" s="372"/>
      <c r="F158" s="374"/>
      <c r="G158" s="372"/>
      <c r="H158" s="374"/>
      <c r="I158" s="348" t="s">
        <v>430</v>
      </c>
      <c r="J158" s="348" t="s">
        <v>430</v>
      </c>
      <c r="K158" s="348" t="s">
        <v>430</v>
      </c>
      <c r="L158" s="348" t="s">
        <v>430</v>
      </c>
      <c r="M158" s="348" t="s">
        <v>430</v>
      </c>
      <c r="N158" s="350" t="s">
        <v>430</v>
      </c>
      <c r="O158" s="348" t="s">
        <v>430</v>
      </c>
      <c r="P158" s="348" t="s">
        <v>430</v>
      </c>
      <c r="Q158" s="348" t="s">
        <v>430</v>
      </c>
      <c r="R158" s="348" t="s">
        <v>430</v>
      </c>
      <c r="S158" s="348" t="s">
        <v>430</v>
      </c>
      <c r="T158" s="348" t="s">
        <v>430</v>
      </c>
      <c r="U158" s="348" t="s">
        <v>430</v>
      </c>
      <c r="V158" s="348" t="s">
        <v>430</v>
      </c>
      <c r="W158" s="348" t="s">
        <v>430</v>
      </c>
      <c r="X158" s="348" t="s">
        <v>430</v>
      </c>
      <c r="Y158" s="374"/>
      <c r="Z158" s="346"/>
      <c r="AA158" s="346"/>
      <c r="AB158" s="346"/>
      <c r="AC158" s="346"/>
      <c r="AD158" s="346"/>
      <c r="AE158" s="346"/>
      <c r="AF158" s="346"/>
      <c r="AG158" s="346"/>
      <c r="AH158" s="346"/>
      <c r="AI158" s="346"/>
      <c r="AJ158" s="346"/>
      <c r="AK158" s="346"/>
      <c r="AL158" s="346"/>
      <c r="AM158" s="346"/>
      <c r="AN158" s="346"/>
      <c r="AO158" s="374"/>
      <c r="AP158" s="348" t="s">
        <v>430</v>
      </c>
      <c r="AQ158" s="348" t="s">
        <v>430</v>
      </c>
      <c r="AR158" s="348" t="s">
        <v>430</v>
      </c>
      <c r="AS158" s="348" t="s">
        <v>430</v>
      </c>
      <c r="AT158" s="348" t="s">
        <v>430</v>
      </c>
      <c r="AU158" s="374"/>
      <c r="AV158" s="429"/>
      <c r="AW158" s="429"/>
      <c r="AX158" s="429"/>
      <c r="AY158" s="429"/>
      <c r="AZ158" s="429"/>
      <c r="BA158" s="374"/>
      <c r="BB158" s="375"/>
      <c r="BC158" s="375"/>
      <c r="BD158" s="375"/>
      <c r="BE158" s="375"/>
      <c r="BF158" s="374"/>
      <c r="BG158" s="372"/>
      <c r="BH158" s="372"/>
      <c r="BI158" s="372"/>
      <c r="BJ158" s="372"/>
      <c r="BK158" s="374"/>
      <c r="BL158" s="466"/>
      <c r="BM158" s="372"/>
      <c r="BN158" s="372"/>
      <c r="BO158" s="372"/>
      <c r="BP158" s="372"/>
      <c r="BQ158" s="374"/>
      <c r="BR158" s="430"/>
    </row>
    <row r="159" spans="1:70" s="428" customFormat="1" x14ac:dyDescent="0.25">
      <c r="A159" s="345" t="s">
        <v>6555</v>
      </c>
      <c r="B159" s="374"/>
      <c r="C159" s="731"/>
      <c r="D159" s="374"/>
      <c r="E159" s="372"/>
      <c r="F159" s="374"/>
      <c r="G159" s="372"/>
      <c r="H159" s="374"/>
      <c r="I159" s="348" t="s">
        <v>430</v>
      </c>
      <c r="J159" s="348" t="s">
        <v>430</v>
      </c>
      <c r="K159" s="348" t="s">
        <v>430</v>
      </c>
      <c r="L159" s="348" t="s">
        <v>430</v>
      </c>
      <c r="M159" s="348" t="s">
        <v>430</v>
      </c>
      <c r="N159" s="350" t="s">
        <v>430</v>
      </c>
      <c r="O159" s="348" t="s">
        <v>430</v>
      </c>
      <c r="P159" s="348" t="s">
        <v>430</v>
      </c>
      <c r="Q159" s="348" t="s">
        <v>430</v>
      </c>
      <c r="R159" s="348" t="s">
        <v>430</v>
      </c>
      <c r="S159" s="348" t="s">
        <v>430</v>
      </c>
      <c r="T159" s="348" t="s">
        <v>430</v>
      </c>
      <c r="U159" s="348" t="s">
        <v>430</v>
      </c>
      <c r="V159" s="348" t="s">
        <v>430</v>
      </c>
      <c r="W159" s="348" t="s">
        <v>430</v>
      </c>
      <c r="X159" s="348" t="s">
        <v>430</v>
      </c>
      <c r="Y159" s="374"/>
      <c r="Z159" s="346"/>
      <c r="AA159" s="346"/>
      <c r="AB159" s="346"/>
      <c r="AC159" s="346"/>
      <c r="AD159" s="346"/>
      <c r="AE159" s="346"/>
      <c r="AF159" s="346"/>
      <c r="AG159" s="346"/>
      <c r="AH159" s="346"/>
      <c r="AI159" s="346"/>
      <c r="AJ159" s="346"/>
      <c r="AK159" s="346"/>
      <c r="AL159" s="346"/>
      <c r="AM159" s="346"/>
      <c r="AN159" s="346"/>
      <c r="AO159" s="374"/>
      <c r="AP159" s="348" t="s">
        <v>430</v>
      </c>
      <c r="AQ159" s="348" t="s">
        <v>430</v>
      </c>
      <c r="AR159" s="348" t="s">
        <v>430</v>
      </c>
      <c r="AS159" s="348" t="s">
        <v>430</v>
      </c>
      <c r="AT159" s="348" t="s">
        <v>430</v>
      </c>
      <c r="AU159" s="374"/>
      <c r="AV159" s="429"/>
      <c r="AW159" s="429"/>
      <c r="AX159" s="429"/>
      <c r="AY159" s="429"/>
      <c r="AZ159" s="429"/>
      <c r="BA159" s="374"/>
      <c r="BB159" s="375"/>
      <c r="BC159" s="375"/>
      <c r="BD159" s="375"/>
      <c r="BE159" s="375"/>
      <c r="BF159" s="374"/>
      <c r="BG159" s="372"/>
      <c r="BH159" s="372"/>
      <c r="BI159" s="372"/>
      <c r="BJ159" s="372"/>
      <c r="BK159" s="374"/>
      <c r="BL159" s="466"/>
      <c r="BM159" s="372"/>
      <c r="BN159" s="372"/>
      <c r="BO159" s="372"/>
      <c r="BP159" s="372"/>
      <c r="BQ159" s="374"/>
      <c r="BR159" s="430"/>
    </row>
    <row r="160" spans="1:70" s="428" customFormat="1" x14ac:dyDescent="0.25">
      <c r="A160" s="345" t="s">
        <v>6556</v>
      </c>
      <c r="B160" s="374"/>
      <c r="C160" s="731"/>
      <c r="D160" s="374"/>
      <c r="E160" s="372"/>
      <c r="F160" s="374"/>
      <c r="G160" s="372"/>
      <c r="H160" s="374"/>
      <c r="I160" s="348" t="s">
        <v>430</v>
      </c>
      <c r="J160" s="348" t="s">
        <v>430</v>
      </c>
      <c r="K160" s="348" t="s">
        <v>430</v>
      </c>
      <c r="L160" s="348" t="s">
        <v>430</v>
      </c>
      <c r="M160" s="348" t="s">
        <v>430</v>
      </c>
      <c r="N160" s="350" t="s">
        <v>430</v>
      </c>
      <c r="O160" s="348" t="s">
        <v>430</v>
      </c>
      <c r="P160" s="348" t="s">
        <v>430</v>
      </c>
      <c r="Q160" s="348" t="s">
        <v>430</v>
      </c>
      <c r="R160" s="348" t="s">
        <v>430</v>
      </c>
      <c r="S160" s="348" t="s">
        <v>430</v>
      </c>
      <c r="T160" s="348" t="s">
        <v>430</v>
      </c>
      <c r="U160" s="348" t="s">
        <v>430</v>
      </c>
      <c r="V160" s="348" t="s">
        <v>430</v>
      </c>
      <c r="W160" s="348" t="s">
        <v>430</v>
      </c>
      <c r="X160" s="348" t="s">
        <v>430</v>
      </c>
      <c r="Y160" s="374"/>
      <c r="Z160" s="346"/>
      <c r="AA160" s="346"/>
      <c r="AB160" s="346"/>
      <c r="AC160" s="346"/>
      <c r="AD160" s="346"/>
      <c r="AE160" s="346"/>
      <c r="AF160" s="346"/>
      <c r="AG160" s="346"/>
      <c r="AH160" s="346"/>
      <c r="AI160" s="346"/>
      <c r="AJ160" s="346"/>
      <c r="AK160" s="346"/>
      <c r="AL160" s="346"/>
      <c r="AM160" s="346"/>
      <c r="AN160" s="346"/>
      <c r="AO160" s="374"/>
      <c r="AP160" s="348" t="s">
        <v>430</v>
      </c>
      <c r="AQ160" s="348" t="s">
        <v>430</v>
      </c>
      <c r="AR160" s="348" t="s">
        <v>430</v>
      </c>
      <c r="AS160" s="348" t="s">
        <v>430</v>
      </c>
      <c r="AT160" s="348" t="s">
        <v>430</v>
      </c>
      <c r="AU160" s="374"/>
      <c r="AV160" s="429"/>
      <c r="AW160" s="429"/>
      <c r="AX160" s="429"/>
      <c r="AY160" s="429"/>
      <c r="AZ160" s="429"/>
      <c r="BA160" s="374"/>
      <c r="BB160" s="375"/>
      <c r="BC160" s="375"/>
      <c r="BD160" s="375"/>
      <c r="BE160" s="375"/>
      <c r="BF160" s="374"/>
      <c r="BG160" s="372"/>
      <c r="BH160" s="372"/>
      <c r="BI160" s="372"/>
      <c r="BJ160" s="372"/>
      <c r="BK160" s="374"/>
      <c r="BL160" s="466"/>
      <c r="BM160" s="372"/>
      <c r="BN160" s="372"/>
      <c r="BO160" s="372"/>
      <c r="BP160" s="372"/>
      <c r="BQ160" s="374"/>
      <c r="BR160" s="430"/>
    </row>
    <row r="161" spans="1:70" s="428" customFormat="1" x14ac:dyDescent="0.25">
      <c r="A161" s="345" t="s">
        <v>6557</v>
      </c>
      <c r="B161" s="374"/>
      <c r="C161" s="731"/>
      <c r="D161" s="374"/>
      <c r="E161" s="372"/>
      <c r="F161" s="374"/>
      <c r="G161" s="372"/>
      <c r="H161" s="374"/>
      <c r="I161" s="348" t="s">
        <v>430</v>
      </c>
      <c r="J161" s="348" t="s">
        <v>430</v>
      </c>
      <c r="K161" s="348" t="s">
        <v>430</v>
      </c>
      <c r="L161" s="348" t="s">
        <v>430</v>
      </c>
      <c r="M161" s="348" t="s">
        <v>430</v>
      </c>
      <c r="N161" s="350" t="s">
        <v>430</v>
      </c>
      <c r="O161" s="348" t="s">
        <v>430</v>
      </c>
      <c r="P161" s="348" t="s">
        <v>430</v>
      </c>
      <c r="Q161" s="348" t="s">
        <v>430</v>
      </c>
      <c r="R161" s="348" t="s">
        <v>430</v>
      </c>
      <c r="S161" s="348" t="s">
        <v>430</v>
      </c>
      <c r="T161" s="348" t="s">
        <v>430</v>
      </c>
      <c r="U161" s="348" t="s">
        <v>430</v>
      </c>
      <c r="V161" s="348" t="s">
        <v>430</v>
      </c>
      <c r="W161" s="348" t="s">
        <v>430</v>
      </c>
      <c r="X161" s="348" t="s">
        <v>430</v>
      </c>
      <c r="Y161" s="374"/>
      <c r="Z161" s="346"/>
      <c r="AA161" s="346"/>
      <c r="AB161" s="346"/>
      <c r="AC161" s="346"/>
      <c r="AD161" s="346"/>
      <c r="AE161" s="346"/>
      <c r="AF161" s="346"/>
      <c r="AG161" s="346"/>
      <c r="AH161" s="346"/>
      <c r="AI161" s="346"/>
      <c r="AJ161" s="346"/>
      <c r="AK161" s="346"/>
      <c r="AL161" s="346"/>
      <c r="AM161" s="346"/>
      <c r="AN161" s="346"/>
      <c r="AO161" s="374"/>
      <c r="AP161" s="348" t="s">
        <v>430</v>
      </c>
      <c r="AQ161" s="348" t="s">
        <v>430</v>
      </c>
      <c r="AR161" s="348" t="s">
        <v>430</v>
      </c>
      <c r="AS161" s="348" t="s">
        <v>430</v>
      </c>
      <c r="AT161" s="348" t="s">
        <v>430</v>
      </c>
      <c r="AU161" s="374"/>
      <c r="AV161" s="429"/>
      <c r="AW161" s="429"/>
      <c r="AX161" s="429"/>
      <c r="AY161" s="429"/>
      <c r="AZ161" s="429"/>
      <c r="BA161" s="374"/>
      <c r="BB161" s="375"/>
      <c r="BC161" s="375"/>
      <c r="BD161" s="375"/>
      <c r="BE161" s="375"/>
      <c r="BF161" s="374"/>
      <c r="BG161" s="372"/>
      <c r="BH161" s="372"/>
      <c r="BI161" s="372"/>
      <c r="BJ161" s="372"/>
      <c r="BK161" s="374"/>
      <c r="BL161" s="466"/>
      <c r="BM161" s="372"/>
      <c r="BN161" s="372"/>
      <c r="BO161" s="372"/>
      <c r="BP161" s="372"/>
      <c r="BQ161" s="374"/>
      <c r="BR161" s="430"/>
    </row>
    <row r="162" spans="1:70" s="428" customFormat="1" x14ac:dyDescent="0.25">
      <c r="A162" s="495" t="s">
        <v>6558</v>
      </c>
      <c r="B162" s="417"/>
      <c r="C162" s="732"/>
      <c r="D162" s="417"/>
      <c r="E162" s="431"/>
      <c r="F162" s="417"/>
      <c r="G162" s="431"/>
      <c r="H162" s="432"/>
      <c r="I162" s="433" t="s">
        <v>430</v>
      </c>
      <c r="J162" s="433" t="s">
        <v>430</v>
      </c>
      <c r="K162" s="433" t="s">
        <v>430</v>
      </c>
      <c r="L162" s="433" t="s">
        <v>430</v>
      </c>
      <c r="M162" s="433" t="s">
        <v>430</v>
      </c>
      <c r="N162" s="434" t="s">
        <v>430</v>
      </c>
      <c r="O162" s="433" t="s">
        <v>430</v>
      </c>
      <c r="P162" s="433" t="s">
        <v>430</v>
      </c>
      <c r="Q162" s="433" t="s">
        <v>430</v>
      </c>
      <c r="R162" s="433" t="s">
        <v>430</v>
      </c>
      <c r="S162" s="433" t="s">
        <v>430</v>
      </c>
      <c r="T162" s="433" t="s">
        <v>430</v>
      </c>
      <c r="U162" s="433" t="s">
        <v>430</v>
      </c>
      <c r="V162" s="433" t="s">
        <v>430</v>
      </c>
      <c r="W162" s="433" t="s">
        <v>430</v>
      </c>
      <c r="X162" s="433" t="s">
        <v>430</v>
      </c>
      <c r="Y162" s="432"/>
      <c r="Z162" s="435"/>
      <c r="AA162" s="435"/>
      <c r="AB162" s="435"/>
      <c r="AC162" s="435"/>
      <c r="AD162" s="435"/>
      <c r="AE162" s="435"/>
      <c r="AF162" s="435"/>
      <c r="AG162" s="435"/>
      <c r="AH162" s="435"/>
      <c r="AI162" s="435"/>
      <c r="AJ162" s="435"/>
      <c r="AK162" s="435"/>
      <c r="AL162" s="435"/>
      <c r="AM162" s="435"/>
      <c r="AN162" s="435"/>
      <c r="AO162" s="432"/>
      <c r="AP162" s="433" t="s">
        <v>430</v>
      </c>
      <c r="AQ162" s="433" t="s">
        <v>430</v>
      </c>
      <c r="AR162" s="433" t="s">
        <v>430</v>
      </c>
      <c r="AS162" s="433" t="s">
        <v>430</v>
      </c>
      <c r="AT162" s="433" t="s">
        <v>430</v>
      </c>
      <c r="AU162" s="432"/>
      <c r="AV162" s="436"/>
      <c r="AW162" s="436"/>
      <c r="AX162" s="436"/>
      <c r="AY162" s="436"/>
      <c r="AZ162" s="436"/>
      <c r="BA162" s="417"/>
      <c r="BB162" s="437"/>
      <c r="BC162" s="437"/>
      <c r="BD162" s="437"/>
      <c r="BE162" s="437"/>
      <c r="BF162" s="417"/>
      <c r="BG162" s="431"/>
      <c r="BH162" s="431"/>
      <c r="BI162" s="431"/>
      <c r="BJ162" s="431"/>
      <c r="BK162" s="417"/>
      <c r="BL162" s="476"/>
      <c r="BM162" s="412"/>
      <c r="BN162" s="412"/>
      <c r="BO162" s="412"/>
      <c r="BP162" s="412"/>
      <c r="BQ162" s="417"/>
      <c r="BR162" s="546"/>
    </row>
    <row r="166" spans="1:70" hidden="1" x14ac:dyDescent="0.25">
      <c r="A166" s="488" t="s">
        <v>179</v>
      </c>
    </row>
    <row r="167" spans="1:70" x14ac:dyDescent="0.25">
      <c r="A167" s="488" t="s">
        <v>10263</v>
      </c>
    </row>
    <row r="168" spans="1:70" x14ac:dyDescent="0.25">
      <c r="A168"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D8FA8-D646-4C73-ACED-045FAD89CD89}">
  <sheetPr codeName="Sheet22"/>
  <dimension ref="A1:BR29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35" customWidth="1"/>
    <col min="63" max="63" width="1.6328125" style="21" bestFit="1" customWidth="1"/>
    <col min="64" max="68" width="15.6328125" style="21" customWidth="1"/>
    <col min="69" max="69" width="1.1796875" style="21" customWidth="1"/>
    <col min="70" max="70" width="32.81640625" style="21" customWidth="1"/>
    <col min="71" max="16384" width="8.90625" style="21"/>
  </cols>
  <sheetData>
    <row r="1" spans="1:70" ht="33" customHeight="1" x14ac:dyDescent="0.25">
      <c r="A1" s="488" t="s">
        <v>43</v>
      </c>
    </row>
    <row r="3" spans="1:70" ht="20.5" x14ac:dyDescent="0.45">
      <c r="A3" s="23" t="s">
        <v>175</v>
      </c>
    </row>
    <row r="4" spans="1:70" x14ac:dyDescent="0.25">
      <c r="A4" s="488" t="s">
        <v>425</v>
      </c>
    </row>
    <row r="5" spans="1:70" ht="33" x14ac:dyDescent="0.25">
      <c r="A5" s="1076" t="s">
        <v>176</v>
      </c>
      <c r="B5" s="1077"/>
      <c r="C5" s="1083" t="s">
        <v>44</v>
      </c>
      <c r="D5" s="1077"/>
      <c r="E5" s="1083" t="s">
        <v>45</v>
      </c>
      <c r="F5" s="1077"/>
      <c r="G5" s="1083" t="s">
        <v>46</v>
      </c>
      <c r="H5" s="110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75" t="s">
        <v>55</v>
      </c>
      <c r="AQ5" s="236" t="s">
        <v>69</v>
      </c>
      <c r="AR5" s="236" t="s">
        <v>54</v>
      </c>
      <c r="AS5" s="236" t="s">
        <v>53</v>
      </c>
      <c r="AT5" s="274" t="s">
        <v>4</v>
      </c>
      <c r="AU5" s="76"/>
      <c r="AV5" s="246" t="s">
        <v>55</v>
      </c>
      <c r="AW5" s="240" t="s">
        <v>69</v>
      </c>
      <c r="AX5" s="240" t="s">
        <v>54</v>
      </c>
      <c r="AY5" s="240" t="s">
        <v>53</v>
      </c>
      <c r="AZ5" s="240" t="s">
        <v>4</v>
      </c>
      <c r="BA5" s="1101"/>
      <c r="BB5" s="1115" t="s">
        <v>76</v>
      </c>
      <c r="BC5" s="1100"/>
      <c r="BD5" s="1100"/>
      <c r="BE5" s="1112"/>
      <c r="BF5" s="1101"/>
      <c r="BG5" s="1061" t="s">
        <v>81</v>
      </c>
      <c r="BH5" s="1100"/>
      <c r="BI5" s="1100"/>
      <c r="BJ5" s="1112"/>
      <c r="BK5" s="1101"/>
      <c r="BL5" s="1107" t="s">
        <v>87</v>
      </c>
      <c r="BM5" s="1102"/>
      <c r="BN5" s="1102"/>
      <c r="BO5" s="1102"/>
      <c r="BP5" s="1103"/>
      <c r="BQ5" s="1077"/>
      <c r="BR5" s="1107" t="s">
        <v>88</v>
      </c>
    </row>
    <row r="6" spans="1:70" ht="14.5" x14ac:dyDescent="0.25">
      <c r="A6" s="1076"/>
      <c r="B6" s="1078"/>
      <c r="C6" s="1114"/>
      <c r="D6" s="1078"/>
      <c r="E6" s="1114"/>
      <c r="F6" s="1078"/>
      <c r="G6" s="1114"/>
      <c r="H6" s="1104"/>
      <c r="I6" s="1105" t="s">
        <v>47</v>
      </c>
      <c r="J6" s="1106"/>
      <c r="K6" s="1106"/>
      <c r="L6" s="1106"/>
      <c r="M6" s="1106"/>
      <c r="N6" s="1105" t="s">
        <v>57</v>
      </c>
      <c r="O6" s="1106"/>
      <c r="P6" s="1106"/>
      <c r="Q6" s="1106"/>
      <c r="R6" s="1106"/>
      <c r="S6" s="1106"/>
      <c r="T6" s="1106"/>
      <c r="U6" s="1106"/>
      <c r="V6" s="1106"/>
      <c r="W6" s="1106"/>
      <c r="X6" s="1106"/>
      <c r="Y6" s="28"/>
      <c r="Z6" s="1113" t="s">
        <v>68</v>
      </c>
      <c r="AA6" s="1110"/>
      <c r="AB6" s="1110"/>
      <c r="AC6" s="1110"/>
      <c r="AD6" s="1110"/>
      <c r="AE6" s="1110"/>
      <c r="AF6" s="1110"/>
      <c r="AG6" s="1110"/>
      <c r="AH6" s="1110"/>
      <c r="AI6" s="1110"/>
      <c r="AJ6" s="1110"/>
      <c r="AK6" s="1110"/>
      <c r="AL6" s="1110"/>
      <c r="AM6" s="1110"/>
      <c r="AN6" s="1111"/>
      <c r="AO6" s="1078"/>
      <c r="AP6" s="1064" t="s">
        <v>70</v>
      </c>
      <c r="AQ6" s="1106"/>
      <c r="AR6" s="1106"/>
      <c r="AS6" s="1106"/>
      <c r="AT6" s="1109"/>
      <c r="AU6" s="77"/>
      <c r="AV6" s="1071" t="s">
        <v>71</v>
      </c>
      <c r="AW6" s="1110"/>
      <c r="AX6" s="1110"/>
      <c r="AY6" s="1110"/>
      <c r="AZ6" s="1110"/>
      <c r="BA6" s="1104"/>
      <c r="BB6" s="303" t="s">
        <v>72</v>
      </c>
      <c r="BC6" s="303" t="s">
        <v>73</v>
      </c>
      <c r="BD6" s="303" t="s">
        <v>74</v>
      </c>
      <c r="BE6" s="327" t="s">
        <v>75</v>
      </c>
      <c r="BF6" s="1104"/>
      <c r="BG6" s="326" t="s">
        <v>77</v>
      </c>
      <c r="BH6" s="303" t="s">
        <v>78</v>
      </c>
      <c r="BI6" s="303" t="s">
        <v>79</v>
      </c>
      <c r="BJ6" s="327" t="s">
        <v>80</v>
      </c>
      <c r="BK6" s="1104"/>
      <c r="BL6" s="83" t="s">
        <v>82</v>
      </c>
      <c r="BM6" s="28" t="s">
        <v>83</v>
      </c>
      <c r="BN6" s="28" t="s">
        <v>84</v>
      </c>
      <c r="BO6" s="28" t="s">
        <v>85</v>
      </c>
      <c r="BP6" s="82" t="s">
        <v>86</v>
      </c>
      <c r="BQ6" s="1078"/>
      <c r="BR6" s="1108"/>
    </row>
    <row r="7" spans="1:70" ht="14.5" x14ac:dyDescent="0.25">
      <c r="A7" s="29" t="s">
        <v>177</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245"/>
      <c r="BH7" s="547"/>
      <c r="BI7" s="62"/>
      <c r="BJ7" s="62"/>
      <c r="BK7" s="263"/>
      <c r="BL7" s="62"/>
      <c r="BM7" s="46"/>
      <c r="BN7" s="87"/>
      <c r="BO7" s="87"/>
      <c r="BP7" s="87"/>
      <c r="BQ7" s="46"/>
      <c r="BR7" s="91"/>
    </row>
    <row r="8" spans="1:70" s="428" customFormat="1" x14ac:dyDescent="0.25">
      <c r="A8" s="481" t="s">
        <v>6763</v>
      </c>
      <c r="B8" s="402"/>
      <c r="C8" s="724">
        <v>37973</v>
      </c>
      <c r="D8" s="402"/>
      <c r="E8" s="403">
        <v>28532</v>
      </c>
      <c r="F8" s="402"/>
      <c r="G8" s="404">
        <v>123.25790000000001</v>
      </c>
      <c r="H8" s="406"/>
      <c r="I8" s="405" t="s">
        <v>430</v>
      </c>
      <c r="J8" s="405">
        <v>-0.1701</v>
      </c>
      <c r="K8" s="405">
        <v>1.5327999999999999</v>
      </c>
      <c r="L8" s="405">
        <v>5.7302999999999997</v>
      </c>
      <c r="M8" s="405">
        <v>-1.125</v>
      </c>
      <c r="N8" s="407">
        <v>2.6198999999999999</v>
      </c>
      <c r="O8" s="405">
        <v>6.5094000000000003</v>
      </c>
      <c r="P8" s="405">
        <v>11.506500000000001</v>
      </c>
      <c r="Q8" s="405">
        <v>10.8149</v>
      </c>
      <c r="R8" s="405">
        <v>11.992699999999999</v>
      </c>
      <c r="S8" s="405">
        <v>7.1154999999999999</v>
      </c>
      <c r="T8" s="405">
        <v>-1.1363000000000001</v>
      </c>
      <c r="U8" s="405">
        <v>2.2040000000000002</v>
      </c>
      <c r="V8" s="405">
        <v>1.5880000000000001</v>
      </c>
      <c r="W8" s="405">
        <v>1.4352</v>
      </c>
      <c r="X8" s="405">
        <v>11.7941</v>
      </c>
      <c r="Y8" s="406"/>
      <c r="Z8" s="403" t="s">
        <v>430</v>
      </c>
      <c r="AA8" s="403">
        <v>33</v>
      </c>
      <c r="AB8" s="403">
        <v>30</v>
      </c>
      <c r="AC8" s="403">
        <v>53</v>
      </c>
      <c r="AD8" s="403">
        <v>70</v>
      </c>
      <c r="AE8" s="403">
        <v>59</v>
      </c>
      <c r="AF8" s="403">
        <v>38</v>
      </c>
      <c r="AG8" s="403">
        <v>50</v>
      </c>
      <c r="AH8" s="403">
        <v>31</v>
      </c>
      <c r="AI8" s="403">
        <v>17</v>
      </c>
      <c r="AJ8" s="403">
        <v>54</v>
      </c>
      <c r="AK8" s="403">
        <v>61</v>
      </c>
      <c r="AL8" s="403">
        <v>69</v>
      </c>
      <c r="AM8" s="403">
        <v>58</v>
      </c>
      <c r="AN8" s="403">
        <v>29</v>
      </c>
      <c r="AO8" s="402"/>
      <c r="AP8" s="405">
        <v>11.62</v>
      </c>
      <c r="AQ8" s="405">
        <v>11.72</v>
      </c>
      <c r="AR8" s="405">
        <v>10.11</v>
      </c>
      <c r="AS8" s="405">
        <v>7.46</v>
      </c>
      <c r="AT8" s="405">
        <v>2.27</v>
      </c>
      <c r="AU8" s="408"/>
      <c r="AV8" s="403">
        <v>17</v>
      </c>
      <c r="AW8" s="403">
        <v>23</v>
      </c>
      <c r="AX8" s="403">
        <v>31</v>
      </c>
      <c r="AY8" s="403">
        <v>42</v>
      </c>
      <c r="AZ8" s="403">
        <v>61</v>
      </c>
      <c r="BA8" s="406"/>
      <c r="BB8" s="405">
        <v>5.8866299619276701</v>
      </c>
      <c r="BC8" s="405">
        <v>0</v>
      </c>
      <c r="BD8" s="405">
        <v>8.2506755080290803E-2</v>
      </c>
      <c r="BE8" s="410" t="s">
        <v>430</v>
      </c>
      <c r="BF8" s="406"/>
      <c r="BG8" s="410" t="s">
        <v>430</v>
      </c>
      <c r="BH8" s="673" t="s">
        <v>430</v>
      </c>
      <c r="BI8" s="405" t="s">
        <v>430</v>
      </c>
      <c r="BJ8" s="405" t="s">
        <v>430</v>
      </c>
      <c r="BK8" s="409"/>
      <c r="BL8" s="405" t="s">
        <v>6764</v>
      </c>
      <c r="BM8" s="402" t="s">
        <v>6765</v>
      </c>
      <c r="BN8" s="401" t="s">
        <v>430</v>
      </c>
      <c r="BO8" s="401" t="s">
        <v>430</v>
      </c>
      <c r="BP8" s="401" t="s">
        <v>430</v>
      </c>
      <c r="BQ8" s="402"/>
      <c r="BR8" s="411" t="s">
        <v>443</v>
      </c>
    </row>
    <row r="9" spans="1:70" s="428" customFormat="1" x14ac:dyDescent="0.25">
      <c r="A9" s="345" t="s">
        <v>6766</v>
      </c>
      <c r="B9" s="373"/>
      <c r="C9" s="719">
        <v>40798</v>
      </c>
      <c r="D9" s="373"/>
      <c r="E9" s="346">
        <v>15646.9</v>
      </c>
      <c r="F9" s="373"/>
      <c r="G9" s="347">
        <v>41.423000000000002</v>
      </c>
      <c r="H9" s="374"/>
      <c r="I9" s="348">
        <v>-1.1269</v>
      </c>
      <c r="J9" s="348">
        <v>-4.9935999999999998</v>
      </c>
      <c r="K9" s="348">
        <v>-9.9463000000000008</v>
      </c>
      <c r="L9" s="348">
        <v>1.59</v>
      </c>
      <c r="M9" s="348">
        <v>3.8355000000000001</v>
      </c>
      <c r="N9" s="350">
        <v>45.072000000000003</v>
      </c>
      <c r="O9" s="348">
        <v>38.955500000000001</v>
      </c>
      <c r="P9" s="348">
        <v>32.901600000000002</v>
      </c>
      <c r="Q9" s="348">
        <v>23.325199999999999</v>
      </c>
      <c r="R9" s="348">
        <v>15.2697</v>
      </c>
      <c r="S9" s="348">
        <v>-3.1648000000000001</v>
      </c>
      <c r="T9" s="348">
        <v>6.7350000000000003</v>
      </c>
      <c r="U9" s="348">
        <v>22.1889</v>
      </c>
      <c r="V9" s="348">
        <v>46.873399999999997</v>
      </c>
      <c r="W9" s="348">
        <v>-8.6559000000000008</v>
      </c>
      <c r="X9" s="348">
        <v>10.085100000000001</v>
      </c>
      <c r="Y9" s="374"/>
      <c r="Z9" s="346">
        <v>63</v>
      </c>
      <c r="AA9" s="346">
        <v>82</v>
      </c>
      <c r="AB9" s="346">
        <v>86</v>
      </c>
      <c r="AC9" s="346">
        <v>84</v>
      </c>
      <c r="AD9" s="346">
        <v>18</v>
      </c>
      <c r="AE9" s="346">
        <v>16</v>
      </c>
      <c r="AF9" s="346">
        <v>16</v>
      </c>
      <c r="AG9" s="346">
        <v>15</v>
      </c>
      <c r="AH9" s="346">
        <v>4</v>
      </c>
      <c r="AI9" s="346">
        <v>2</v>
      </c>
      <c r="AJ9" s="346">
        <v>109</v>
      </c>
      <c r="AK9" s="346">
        <v>9</v>
      </c>
      <c r="AL9" s="346">
        <v>22</v>
      </c>
      <c r="AM9" s="346">
        <v>17</v>
      </c>
      <c r="AN9" s="346">
        <v>86</v>
      </c>
      <c r="AO9" s="373"/>
      <c r="AP9" s="348">
        <v>20.45</v>
      </c>
      <c r="AQ9" s="348">
        <v>24.02</v>
      </c>
      <c r="AR9" s="348">
        <v>29.91</v>
      </c>
      <c r="AS9" s="348">
        <v>37.72</v>
      </c>
      <c r="AT9" s="348">
        <v>20.58</v>
      </c>
      <c r="AU9" s="351"/>
      <c r="AV9" s="346">
        <v>1</v>
      </c>
      <c r="AW9" s="346">
        <v>2</v>
      </c>
      <c r="AX9" s="346">
        <v>4</v>
      </c>
      <c r="AY9" s="346">
        <v>14</v>
      </c>
      <c r="AZ9" s="346">
        <v>19</v>
      </c>
      <c r="BA9" s="374"/>
      <c r="BB9" s="348">
        <v>18.803194052155899</v>
      </c>
      <c r="BC9" s="348">
        <v>0.92177830940514904</v>
      </c>
      <c r="BD9" s="348">
        <v>0.10183323273568</v>
      </c>
      <c r="BE9" s="375">
        <v>2.9269014818127999E-2</v>
      </c>
      <c r="BF9" s="374"/>
      <c r="BG9" s="375" t="s">
        <v>430</v>
      </c>
      <c r="BH9" s="674" t="s">
        <v>430</v>
      </c>
      <c r="BI9" s="348" t="s">
        <v>430</v>
      </c>
      <c r="BJ9" s="348" t="s">
        <v>430</v>
      </c>
      <c r="BK9" s="362"/>
      <c r="BL9" s="348" t="s">
        <v>6767</v>
      </c>
      <c r="BM9" s="373" t="s">
        <v>4846</v>
      </c>
      <c r="BN9" s="372" t="s">
        <v>430</v>
      </c>
      <c r="BO9" s="372" t="s">
        <v>430</v>
      </c>
      <c r="BP9" s="372" t="s">
        <v>430</v>
      </c>
      <c r="BQ9" s="373"/>
      <c r="BR9" s="354" t="s">
        <v>547</v>
      </c>
    </row>
    <row r="10" spans="1:70" s="428" customFormat="1" x14ac:dyDescent="0.25">
      <c r="A10" s="345" t="s">
        <v>6768</v>
      </c>
      <c r="B10" s="373"/>
      <c r="C10" s="719">
        <v>40848</v>
      </c>
      <c r="D10" s="373"/>
      <c r="E10" s="346">
        <v>11303.8</v>
      </c>
      <c r="F10" s="373"/>
      <c r="G10" s="347">
        <v>42.211500000000001</v>
      </c>
      <c r="H10" s="374"/>
      <c r="I10" s="348">
        <v>-1.2222</v>
      </c>
      <c r="J10" s="348">
        <v>-5.0388000000000002</v>
      </c>
      <c r="K10" s="348">
        <v>-9.9742999999999995</v>
      </c>
      <c r="L10" s="348">
        <v>1.8462000000000001</v>
      </c>
      <c r="M10" s="348">
        <v>3.5217000000000001</v>
      </c>
      <c r="N10" s="350">
        <v>44.406100000000002</v>
      </c>
      <c r="O10" s="348">
        <v>38.608400000000003</v>
      </c>
      <c r="P10" s="348">
        <v>32.7303</v>
      </c>
      <c r="Q10" s="348">
        <v>23.0762</v>
      </c>
      <c r="R10" s="348">
        <v>15.1774</v>
      </c>
      <c r="S10" s="348">
        <v>-2.8005</v>
      </c>
      <c r="T10" s="348">
        <v>6.4901</v>
      </c>
      <c r="U10" s="348">
        <v>21.879799999999999</v>
      </c>
      <c r="V10" s="348">
        <v>46.358800000000002</v>
      </c>
      <c r="W10" s="348">
        <v>-8.6168999999999993</v>
      </c>
      <c r="X10" s="348">
        <v>10.325900000000001</v>
      </c>
      <c r="Y10" s="374"/>
      <c r="Z10" s="346">
        <v>74</v>
      </c>
      <c r="AA10" s="346">
        <v>86</v>
      </c>
      <c r="AB10" s="346">
        <v>88</v>
      </c>
      <c r="AC10" s="346">
        <v>78</v>
      </c>
      <c r="AD10" s="346">
        <v>25</v>
      </c>
      <c r="AE10" s="346">
        <v>22</v>
      </c>
      <c r="AF10" s="346">
        <v>21</v>
      </c>
      <c r="AG10" s="346">
        <v>18</v>
      </c>
      <c r="AH10" s="346">
        <v>9</v>
      </c>
      <c r="AI10" s="346">
        <v>3</v>
      </c>
      <c r="AJ10" s="346">
        <v>102</v>
      </c>
      <c r="AK10" s="346">
        <v>13</v>
      </c>
      <c r="AL10" s="346">
        <v>27</v>
      </c>
      <c r="AM10" s="346">
        <v>23</v>
      </c>
      <c r="AN10" s="346">
        <v>83</v>
      </c>
      <c r="AO10" s="373"/>
      <c r="AP10" s="348">
        <v>20.27</v>
      </c>
      <c r="AQ10" s="348">
        <v>23.81</v>
      </c>
      <c r="AR10" s="348">
        <v>29.66</v>
      </c>
      <c r="AS10" s="348">
        <v>37.42</v>
      </c>
      <c r="AT10" s="348">
        <v>20.25</v>
      </c>
      <c r="AU10" s="351"/>
      <c r="AV10" s="346">
        <v>4</v>
      </c>
      <c r="AW10" s="346">
        <v>8</v>
      </c>
      <c r="AX10" s="346">
        <v>7</v>
      </c>
      <c r="AY10" s="346">
        <v>17</v>
      </c>
      <c r="AZ10" s="346">
        <v>23</v>
      </c>
      <c r="BA10" s="374"/>
      <c r="BB10" s="348">
        <v>18.7715542208642</v>
      </c>
      <c r="BC10" s="348">
        <v>0</v>
      </c>
      <c r="BD10" s="348">
        <v>0.10125035237822699</v>
      </c>
      <c r="BE10" s="375" t="s">
        <v>430</v>
      </c>
      <c r="BF10" s="374"/>
      <c r="BG10" s="375" t="s">
        <v>430</v>
      </c>
      <c r="BH10" s="674" t="s">
        <v>430</v>
      </c>
      <c r="BI10" s="348" t="s">
        <v>430</v>
      </c>
      <c r="BJ10" s="348" t="s">
        <v>430</v>
      </c>
      <c r="BK10" s="362"/>
      <c r="BL10" s="348" t="s">
        <v>6769</v>
      </c>
      <c r="BM10" s="373" t="s">
        <v>4879</v>
      </c>
      <c r="BN10" s="372" t="s">
        <v>430</v>
      </c>
      <c r="BO10" s="372" t="s">
        <v>430</v>
      </c>
      <c r="BP10" s="372" t="s">
        <v>430</v>
      </c>
      <c r="BQ10" s="373"/>
      <c r="BR10" s="354" t="s">
        <v>547</v>
      </c>
    </row>
    <row r="11" spans="1:70" s="428" customFormat="1" x14ac:dyDescent="0.25">
      <c r="A11" s="345" t="s">
        <v>6770</v>
      </c>
      <c r="B11" s="373"/>
      <c r="C11" s="719">
        <v>37973</v>
      </c>
      <c r="D11" s="373"/>
      <c r="E11" s="346">
        <v>9271.99</v>
      </c>
      <c r="F11" s="373"/>
      <c r="G11" s="347">
        <v>220.9074</v>
      </c>
      <c r="H11" s="374"/>
      <c r="I11" s="348" t="s">
        <v>430</v>
      </c>
      <c r="J11" s="348">
        <v>-0.31109999999999999</v>
      </c>
      <c r="K11" s="348">
        <v>1.1924999999999999</v>
      </c>
      <c r="L11" s="348">
        <v>6.6261999999999999</v>
      </c>
      <c r="M11" s="348">
        <v>-5.0404</v>
      </c>
      <c r="N11" s="350">
        <v>-1.5013000000000001</v>
      </c>
      <c r="O11" s="348">
        <v>6.7013999999999996</v>
      </c>
      <c r="P11" s="348">
        <v>14.880699999999999</v>
      </c>
      <c r="Q11" s="348">
        <v>13.9024</v>
      </c>
      <c r="R11" s="348">
        <v>15.083399999999999</v>
      </c>
      <c r="S11" s="348">
        <v>8.5577000000000005</v>
      </c>
      <c r="T11" s="348">
        <v>-4.9368999999999996</v>
      </c>
      <c r="U11" s="348">
        <v>-0.6915</v>
      </c>
      <c r="V11" s="348">
        <v>-3.0144000000000002</v>
      </c>
      <c r="W11" s="348">
        <v>1.3741000000000001</v>
      </c>
      <c r="X11" s="348">
        <v>14.7272</v>
      </c>
      <c r="Y11" s="374"/>
      <c r="Z11" s="346" t="s">
        <v>430</v>
      </c>
      <c r="AA11" s="346">
        <v>42</v>
      </c>
      <c r="AB11" s="346">
        <v>37</v>
      </c>
      <c r="AC11" s="346">
        <v>50</v>
      </c>
      <c r="AD11" s="346">
        <v>87</v>
      </c>
      <c r="AE11" s="346">
        <v>71</v>
      </c>
      <c r="AF11" s="346">
        <v>37</v>
      </c>
      <c r="AG11" s="346">
        <v>35</v>
      </c>
      <c r="AH11" s="346">
        <v>17</v>
      </c>
      <c r="AI11" s="346">
        <v>5</v>
      </c>
      <c r="AJ11" s="346">
        <v>48</v>
      </c>
      <c r="AK11" s="346">
        <v>90</v>
      </c>
      <c r="AL11" s="346">
        <v>82</v>
      </c>
      <c r="AM11" s="346">
        <v>71</v>
      </c>
      <c r="AN11" s="346">
        <v>32</v>
      </c>
      <c r="AO11" s="373"/>
      <c r="AP11" s="348">
        <v>15.79</v>
      </c>
      <c r="AQ11" s="348">
        <v>16.96</v>
      </c>
      <c r="AR11" s="348">
        <v>12.28</v>
      </c>
      <c r="AS11" s="348">
        <v>7.25</v>
      </c>
      <c r="AT11" s="348">
        <v>-2.5</v>
      </c>
      <c r="AU11" s="351"/>
      <c r="AV11" s="346">
        <v>11</v>
      </c>
      <c r="AW11" s="346">
        <v>13</v>
      </c>
      <c r="AX11" s="346">
        <v>23</v>
      </c>
      <c r="AY11" s="346">
        <v>44</v>
      </c>
      <c r="AZ11" s="346">
        <v>73</v>
      </c>
      <c r="BA11" s="374"/>
      <c r="BB11" s="348">
        <v>10.0029241740591</v>
      </c>
      <c r="BC11" s="348">
        <v>0</v>
      </c>
      <c r="BD11" s="348">
        <v>8.0699456016930807E-2</v>
      </c>
      <c r="BE11" s="375" t="s">
        <v>430</v>
      </c>
      <c r="BF11" s="374"/>
      <c r="BG11" s="375" t="s">
        <v>430</v>
      </c>
      <c r="BH11" s="674" t="s">
        <v>430</v>
      </c>
      <c r="BI11" s="348" t="s">
        <v>430</v>
      </c>
      <c r="BJ11" s="348" t="s">
        <v>430</v>
      </c>
      <c r="BK11" s="362"/>
      <c r="BL11" s="348" t="s">
        <v>6771</v>
      </c>
      <c r="BM11" s="373" t="s">
        <v>6772</v>
      </c>
      <c r="BN11" s="372" t="s">
        <v>430</v>
      </c>
      <c r="BO11" s="372" t="s">
        <v>430</v>
      </c>
      <c r="BP11" s="372" t="s">
        <v>430</v>
      </c>
      <c r="BQ11" s="373"/>
      <c r="BR11" s="354" t="s">
        <v>518</v>
      </c>
    </row>
    <row r="12" spans="1:70" s="428" customFormat="1" x14ac:dyDescent="0.25">
      <c r="A12" s="345" t="s">
        <v>6773</v>
      </c>
      <c r="B12" s="373"/>
      <c r="C12" s="719">
        <v>43433</v>
      </c>
      <c r="D12" s="373"/>
      <c r="E12" s="346">
        <v>8476.5400000000009</v>
      </c>
      <c r="F12" s="373"/>
      <c r="G12" s="347">
        <v>68.934899999999999</v>
      </c>
      <c r="H12" s="374"/>
      <c r="I12" s="348">
        <v>0.83889999999999998</v>
      </c>
      <c r="J12" s="348">
        <v>0.88749999999999996</v>
      </c>
      <c r="K12" s="348">
        <v>1.2114</v>
      </c>
      <c r="L12" s="348">
        <v>47.146500000000003</v>
      </c>
      <c r="M12" s="348">
        <v>43.316099999999999</v>
      </c>
      <c r="N12" s="350">
        <v>82.088499999999996</v>
      </c>
      <c r="O12" s="348">
        <v>43.096899999999998</v>
      </c>
      <c r="P12" s="348">
        <v>40.296799999999998</v>
      </c>
      <c r="Q12" s="348">
        <v>25.3322</v>
      </c>
      <c r="R12" s="348" t="s">
        <v>430</v>
      </c>
      <c r="S12" s="348">
        <v>45.132199999999997</v>
      </c>
      <c r="T12" s="348">
        <v>44.857999999999997</v>
      </c>
      <c r="U12" s="348">
        <v>50.611199999999997</v>
      </c>
      <c r="V12" s="348">
        <v>73.328299999999999</v>
      </c>
      <c r="W12" s="348">
        <v>2.5399999999999999E-2</v>
      </c>
      <c r="X12" s="348">
        <v>29.038699999999999</v>
      </c>
      <c r="Y12" s="374"/>
      <c r="Z12" s="346">
        <v>3</v>
      </c>
      <c r="AA12" s="346">
        <v>6</v>
      </c>
      <c r="AB12" s="346">
        <v>36</v>
      </c>
      <c r="AC12" s="346">
        <v>1</v>
      </c>
      <c r="AD12" s="346">
        <v>1</v>
      </c>
      <c r="AE12" s="346">
        <v>12</v>
      </c>
      <c r="AF12" s="346">
        <v>12</v>
      </c>
      <c r="AG12" s="346">
        <v>9</v>
      </c>
      <c r="AH12" s="346">
        <v>2</v>
      </c>
      <c r="AI12" s="346" t="s">
        <v>430</v>
      </c>
      <c r="AJ12" s="346">
        <v>1</v>
      </c>
      <c r="AK12" s="346">
        <v>1</v>
      </c>
      <c r="AL12" s="346">
        <v>12</v>
      </c>
      <c r="AM12" s="346">
        <v>13</v>
      </c>
      <c r="AN12" s="346">
        <v>53</v>
      </c>
      <c r="AO12" s="373"/>
      <c r="AP12" s="348" t="s">
        <v>430</v>
      </c>
      <c r="AQ12" s="348">
        <v>31.57</v>
      </c>
      <c r="AR12" s="348">
        <v>37.31</v>
      </c>
      <c r="AS12" s="348">
        <v>48.83</v>
      </c>
      <c r="AT12" s="348">
        <v>97.05</v>
      </c>
      <c r="AU12" s="351"/>
      <c r="AV12" s="346" t="s">
        <v>430</v>
      </c>
      <c r="AW12" s="346">
        <v>1</v>
      </c>
      <c r="AX12" s="346">
        <v>2</v>
      </c>
      <c r="AY12" s="346">
        <v>9</v>
      </c>
      <c r="AZ12" s="346">
        <v>1</v>
      </c>
      <c r="BA12" s="374"/>
      <c r="BB12" s="348">
        <v>26.467351690412901</v>
      </c>
      <c r="BC12" s="348">
        <v>0</v>
      </c>
      <c r="BD12" s="348">
        <v>0.106327009514761</v>
      </c>
      <c r="BE12" s="375" t="s">
        <v>430</v>
      </c>
      <c r="BF12" s="374"/>
      <c r="BG12" s="375" t="s">
        <v>430</v>
      </c>
      <c r="BH12" s="674" t="s">
        <v>430</v>
      </c>
      <c r="BI12" s="348" t="s">
        <v>430</v>
      </c>
      <c r="BJ12" s="348" t="s">
        <v>430</v>
      </c>
      <c r="BK12" s="362"/>
      <c r="BL12" s="348" t="s">
        <v>6774</v>
      </c>
      <c r="BM12" s="373" t="s">
        <v>5973</v>
      </c>
      <c r="BN12" s="372" t="s">
        <v>430</v>
      </c>
      <c r="BO12" s="372" t="s">
        <v>430</v>
      </c>
      <c r="BP12" s="372" t="s">
        <v>430</v>
      </c>
      <c r="BQ12" s="373"/>
      <c r="BR12" s="354" t="s">
        <v>547</v>
      </c>
    </row>
    <row r="13" spans="1:70" s="428" customFormat="1" x14ac:dyDescent="0.25">
      <c r="A13" s="345" t="s">
        <v>6775</v>
      </c>
      <c r="B13" s="373"/>
      <c r="C13" s="719">
        <v>40609</v>
      </c>
      <c r="D13" s="373"/>
      <c r="E13" s="346">
        <v>7028.7</v>
      </c>
      <c r="F13" s="373"/>
      <c r="G13" s="347">
        <v>54.082900000000002</v>
      </c>
      <c r="H13" s="374"/>
      <c r="I13" s="348">
        <v>-1.1274</v>
      </c>
      <c r="J13" s="348">
        <v>-5.0058999999999996</v>
      </c>
      <c r="K13" s="348">
        <v>-9.9347999999999992</v>
      </c>
      <c r="L13" s="348">
        <v>1.7154</v>
      </c>
      <c r="M13" s="348">
        <v>3.6448</v>
      </c>
      <c r="N13" s="350">
        <v>44.606299999999997</v>
      </c>
      <c r="O13" s="348">
        <v>38.736699999999999</v>
      </c>
      <c r="P13" s="348">
        <v>32.643300000000004</v>
      </c>
      <c r="Q13" s="348">
        <v>23.036300000000001</v>
      </c>
      <c r="R13" s="348">
        <v>15.080500000000001</v>
      </c>
      <c r="S13" s="348">
        <v>-3.0569000000000002</v>
      </c>
      <c r="T13" s="348">
        <v>6.5640999999999998</v>
      </c>
      <c r="U13" s="348">
        <v>22.298400000000001</v>
      </c>
      <c r="V13" s="348">
        <v>46.403500000000001</v>
      </c>
      <c r="W13" s="348">
        <v>-8.6358999999999995</v>
      </c>
      <c r="X13" s="348">
        <v>11.6561</v>
      </c>
      <c r="Y13" s="374"/>
      <c r="Z13" s="346">
        <v>64</v>
      </c>
      <c r="AA13" s="346">
        <v>83</v>
      </c>
      <c r="AB13" s="346">
        <v>85</v>
      </c>
      <c r="AC13" s="346">
        <v>80</v>
      </c>
      <c r="AD13" s="346">
        <v>22</v>
      </c>
      <c r="AE13" s="346">
        <v>20</v>
      </c>
      <c r="AF13" s="346">
        <v>17</v>
      </c>
      <c r="AG13" s="346">
        <v>20</v>
      </c>
      <c r="AH13" s="346">
        <v>10</v>
      </c>
      <c r="AI13" s="346">
        <v>6</v>
      </c>
      <c r="AJ13" s="346">
        <v>107</v>
      </c>
      <c r="AK13" s="346">
        <v>12</v>
      </c>
      <c r="AL13" s="346">
        <v>19</v>
      </c>
      <c r="AM13" s="346">
        <v>21</v>
      </c>
      <c r="AN13" s="346">
        <v>85</v>
      </c>
      <c r="AO13" s="373"/>
      <c r="AP13" s="348">
        <v>20.2</v>
      </c>
      <c r="AQ13" s="348">
        <v>23.79</v>
      </c>
      <c r="AR13" s="348">
        <v>29.64</v>
      </c>
      <c r="AS13" s="348">
        <v>37.42</v>
      </c>
      <c r="AT13" s="348">
        <v>20.23</v>
      </c>
      <c r="AU13" s="351"/>
      <c r="AV13" s="346">
        <v>7</v>
      </c>
      <c r="AW13" s="346">
        <v>9</v>
      </c>
      <c r="AX13" s="346">
        <v>8</v>
      </c>
      <c r="AY13" s="346">
        <v>17</v>
      </c>
      <c r="AZ13" s="346">
        <v>24</v>
      </c>
      <c r="BA13" s="374"/>
      <c r="BB13" s="348">
        <v>18.8544695456923</v>
      </c>
      <c r="BC13" s="348">
        <v>0</v>
      </c>
      <c r="BD13" s="348">
        <v>0.100672535788631</v>
      </c>
      <c r="BE13" s="375" t="s">
        <v>430</v>
      </c>
      <c r="BF13" s="374"/>
      <c r="BG13" s="375" t="s">
        <v>430</v>
      </c>
      <c r="BH13" s="674" t="s">
        <v>430</v>
      </c>
      <c r="BI13" s="348" t="s">
        <v>430</v>
      </c>
      <c r="BJ13" s="348" t="s">
        <v>430</v>
      </c>
      <c r="BK13" s="362"/>
      <c r="BL13" s="348" t="s">
        <v>6776</v>
      </c>
      <c r="BM13" s="373" t="s">
        <v>5346</v>
      </c>
      <c r="BN13" s="372" t="s">
        <v>2949</v>
      </c>
      <c r="BO13" s="372" t="s">
        <v>430</v>
      </c>
      <c r="BP13" s="372" t="s">
        <v>430</v>
      </c>
      <c r="BQ13" s="373"/>
      <c r="BR13" s="354" t="s">
        <v>547</v>
      </c>
    </row>
    <row r="14" spans="1:70" s="428" customFormat="1" ht="11" x14ac:dyDescent="0.3">
      <c r="A14" s="841" t="s">
        <v>6777</v>
      </c>
      <c r="B14" s="842"/>
      <c r="C14" s="843">
        <v>40627</v>
      </c>
      <c r="D14" s="842"/>
      <c r="E14" s="844">
        <v>6683.18</v>
      </c>
      <c r="F14" s="842"/>
      <c r="G14" s="845">
        <v>54.313800000000001</v>
      </c>
      <c r="H14" s="847"/>
      <c r="I14" s="846">
        <v>-0.89300000000000002</v>
      </c>
      <c r="J14" s="846">
        <v>-4.9180000000000001</v>
      </c>
      <c r="K14" s="846">
        <v>-9.9283999999999999</v>
      </c>
      <c r="L14" s="846">
        <v>1.8812</v>
      </c>
      <c r="M14" s="846">
        <v>3.8574000000000002</v>
      </c>
      <c r="N14" s="848">
        <v>44.617400000000004</v>
      </c>
      <c r="O14" s="846">
        <v>38.664700000000003</v>
      </c>
      <c r="P14" s="846">
        <v>32.660600000000002</v>
      </c>
      <c r="Q14" s="846">
        <v>22.844899999999999</v>
      </c>
      <c r="R14" s="846">
        <v>15.335800000000001</v>
      </c>
      <c r="S14" s="846">
        <v>-2.9051</v>
      </c>
      <c r="T14" s="846">
        <v>6.9439000000000002</v>
      </c>
      <c r="U14" s="846">
        <v>22.849399999999999</v>
      </c>
      <c r="V14" s="846">
        <v>46.546900000000001</v>
      </c>
      <c r="W14" s="846">
        <v>-8.7030999999999992</v>
      </c>
      <c r="X14" s="846">
        <v>11.7271</v>
      </c>
      <c r="Y14" s="847"/>
      <c r="Z14" s="844">
        <v>49</v>
      </c>
      <c r="AA14" s="844">
        <v>79</v>
      </c>
      <c r="AB14" s="844">
        <v>82</v>
      </c>
      <c r="AC14" s="844">
        <v>77</v>
      </c>
      <c r="AD14" s="844">
        <v>16</v>
      </c>
      <c r="AE14" s="844">
        <v>19</v>
      </c>
      <c r="AF14" s="844">
        <v>19</v>
      </c>
      <c r="AG14" s="844">
        <v>19</v>
      </c>
      <c r="AH14" s="844">
        <v>12</v>
      </c>
      <c r="AI14" s="844">
        <v>1</v>
      </c>
      <c r="AJ14" s="844">
        <v>104</v>
      </c>
      <c r="AK14" s="844">
        <v>7</v>
      </c>
      <c r="AL14" s="844">
        <v>16</v>
      </c>
      <c r="AM14" s="844">
        <v>19</v>
      </c>
      <c r="AN14" s="844">
        <v>90</v>
      </c>
      <c r="AO14" s="842"/>
      <c r="AP14" s="846">
        <v>20.309999999999999</v>
      </c>
      <c r="AQ14" s="846">
        <v>23.72</v>
      </c>
      <c r="AR14" s="846">
        <v>29.54</v>
      </c>
      <c r="AS14" s="846">
        <v>37.409999999999997</v>
      </c>
      <c r="AT14" s="846">
        <v>20.45</v>
      </c>
      <c r="AU14" s="849"/>
      <c r="AV14" s="844">
        <v>3</v>
      </c>
      <c r="AW14" s="844">
        <v>11</v>
      </c>
      <c r="AX14" s="844">
        <v>10</v>
      </c>
      <c r="AY14" s="844">
        <v>19</v>
      </c>
      <c r="AZ14" s="844">
        <v>20</v>
      </c>
      <c r="BA14" s="847"/>
      <c r="BB14" s="846">
        <v>18.911709695542001</v>
      </c>
      <c r="BC14" s="846">
        <v>0</v>
      </c>
      <c r="BD14" s="846">
        <v>0.10020824284255</v>
      </c>
      <c r="BE14" s="852" t="s">
        <v>430</v>
      </c>
      <c r="BF14" s="847"/>
      <c r="BG14" s="852" t="s">
        <v>430</v>
      </c>
      <c r="BH14" s="936" t="s">
        <v>430</v>
      </c>
      <c r="BI14" s="846" t="s">
        <v>430</v>
      </c>
      <c r="BJ14" s="846" t="s">
        <v>430</v>
      </c>
      <c r="BK14" s="851"/>
      <c r="BL14" s="846" t="s">
        <v>6778</v>
      </c>
      <c r="BM14" s="842" t="s">
        <v>4866</v>
      </c>
      <c r="BN14" s="855" t="s">
        <v>430</v>
      </c>
      <c r="BO14" s="855" t="s">
        <v>430</v>
      </c>
      <c r="BP14" s="855" t="s">
        <v>430</v>
      </c>
      <c r="BQ14" s="842"/>
      <c r="BR14" s="856" t="s">
        <v>547</v>
      </c>
    </row>
    <row r="15" spans="1:70" s="428" customFormat="1" x14ac:dyDescent="0.25">
      <c r="A15" s="345" t="s">
        <v>6779</v>
      </c>
      <c r="B15" s="373"/>
      <c r="C15" s="719">
        <v>44593</v>
      </c>
      <c r="D15" s="373"/>
      <c r="E15" s="346">
        <v>6137.13</v>
      </c>
      <c r="F15" s="373"/>
      <c r="G15" s="347">
        <v>33.404499999999999</v>
      </c>
      <c r="H15" s="374"/>
      <c r="I15" s="348">
        <v>-1.0548</v>
      </c>
      <c r="J15" s="348">
        <v>-9.2142999999999997</v>
      </c>
      <c r="K15" s="348">
        <v>-15.655200000000001</v>
      </c>
      <c r="L15" s="348">
        <v>0.50119999999999998</v>
      </c>
      <c r="M15" s="348">
        <v>1.4902</v>
      </c>
      <c r="N15" s="350">
        <v>104.69</v>
      </c>
      <c r="O15" s="348">
        <v>54.766199999999998</v>
      </c>
      <c r="P15" s="348">
        <v>45.3718</v>
      </c>
      <c r="Q15" s="348" t="s">
        <v>430</v>
      </c>
      <c r="R15" s="348" t="s">
        <v>430</v>
      </c>
      <c r="S15" s="348">
        <v>-1.3897999999999999</v>
      </c>
      <c r="T15" s="348">
        <v>-1.6860999999999999</v>
      </c>
      <c r="U15" s="348">
        <v>54.621099999999998</v>
      </c>
      <c r="V15" s="348">
        <v>104.0069</v>
      </c>
      <c r="W15" s="348">
        <v>-14.567600000000001</v>
      </c>
      <c r="X15" s="348">
        <v>31.581600000000002</v>
      </c>
      <c r="Y15" s="374"/>
      <c r="Z15" s="346">
        <v>59</v>
      </c>
      <c r="AA15" s="346">
        <v>110</v>
      </c>
      <c r="AB15" s="346">
        <v>110</v>
      </c>
      <c r="AC15" s="346">
        <v>101</v>
      </c>
      <c r="AD15" s="346">
        <v>48</v>
      </c>
      <c r="AE15" s="346">
        <v>9</v>
      </c>
      <c r="AF15" s="346">
        <v>5</v>
      </c>
      <c r="AG15" s="346">
        <v>6</v>
      </c>
      <c r="AH15" s="346" t="s">
        <v>430</v>
      </c>
      <c r="AI15" s="346" t="s">
        <v>430</v>
      </c>
      <c r="AJ15" s="346">
        <v>74</v>
      </c>
      <c r="AK15" s="346">
        <v>73</v>
      </c>
      <c r="AL15" s="346">
        <v>6</v>
      </c>
      <c r="AM15" s="346">
        <v>8</v>
      </c>
      <c r="AN15" s="346">
        <v>108</v>
      </c>
      <c r="AO15" s="373"/>
      <c r="AP15" s="348" t="s">
        <v>430</v>
      </c>
      <c r="AQ15" s="348" t="s">
        <v>430</v>
      </c>
      <c r="AR15" s="348" t="s">
        <v>430</v>
      </c>
      <c r="AS15" s="348">
        <v>58.46</v>
      </c>
      <c r="AT15" s="348">
        <v>52.71</v>
      </c>
      <c r="AU15" s="351"/>
      <c r="AV15" s="346" t="s">
        <v>430</v>
      </c>
      <c r="AW15" s="346" t="s">
        <v>430</v>
      </c>
      <c r="AX15" s="346" t="s">
        <v>430</v>
      </c>
      <c r="AY15" s="346">
        <v>7</v>
      </c>
      <c r="AZ15" s="346">
        <v>8</v>
      </c>
      <c r="BA15" s="374"/>
      <c r="BB15" s="348">
        <v>40.883964231159901</v>
      </c>
      <c r="BC15" s="348">
        <v>0</v>
      </c>
      <c r="BD15" s="348">
        <v>7.6115826920794105E-2</v>
      </c>
      <c r="BE15" s="375" t="s">
        <v>430</v>
      </c>
      <c r="BF15" s="374"/>
      <c r="BG15" s="375" t="s">
        <v>430</v>
      </c>
      <c r="BH15" s="674" t="s">
        <v>430</v>
      </c>
      <c r="BI15" s="348" t="s">
        <v>430</v>
      </c>
      <c r="BJ15" s="348" t="s">
        <v>430</v>
      </c>
      <c r="BK15" s="362"/>
      <c r="BL15" s="348" t="s">
        <v>6780</v>
      </c>
      <c r="BM15" s="373" t="s">
        <v>6781</v>
      </c>
      <c r="BN15" s="372" t="s">
        <v>430</v>
      </c>
      <c r="BO15" s="372" t="s">
        <v>430</v>
      </c>
      <c r="BP15" s="372" t="s">
        <v>430</v>
      </c>
      <c r="BQ15" s="373"/>
      <c r="BR15" s="354" t="s">
        <v>547</v>
      </c>
    </row>
    <row r="16" spans="1:70" s="428" customFormat="1" x14ac:dyDescent="0.25">
      <c r="A16" s="345" t="s">
        <v>6782</v>
      </c>
      <c r="B16" s="373"/>
      <c r="C16" s="719">
        <v>40827</v>
      </c>
      <c r="D16" s="373"/>
      <c r="E16" s="346">
        <v>6421.51</v>
      </c>
      <c r="F16" s="373"/>
      <c r="G16" s="347">
        <v>43.729599999999998</v>
      </c>
      <c r="H16" s="374"/>
      <c r="I16" s="348">
        <v>-1.1872</v>
      </c>
      <c r="J16" s="348">
        <v>-5.1574999999999998</v>
      </c>
      <c r="K16" s="348">
        <v>-10.0321</v>
      </c>
      <c r="L16" s="348">
        <v>1.5621</v>
      </c>
      <c r="M16" s="348">
        <v>3.4386000000000001</v>
      </c>
      <c r="N16" s="350">
        <v>44.627600000000001</v>
      </c>
      <c r="O16" s="348">
        <v>38.699399999999997</v>
      </c>
      <c r="P16" s="348">
        <v>32.824599999999997</v>
      </c>
      <c r="Q16" s="348">
        <v>23.149100000000001</v>
      </c>
      <c r="R16" s="348">
        <v>15.116400000000001</v>
      </c>
      <c r="S16" s="348">
        <v>-3.1059999999999999</v>
      </c>
      <c r="T16" s="348">
        <v>6.1877000000000004</v>
      </c>
      <c r="U16" s="348">
        <v>21.683700000000002</v>
      </c>
      <c r="V16" s="348">
        <v>46.386000000000003</v>
      </c>
      <c r="W16" s="348">
        <v>-8.6796000000000006</v>
      </c>
      <c r="X16" s="348">
        <v>10.5487</v>
      </c>
      <c r="Y16" s="374"/>
      <c r="Z16" s="346">
        <v>70</v>
      </c>
      <c r="AA16" s="346">
        <v>89</v>
      </c>
      <c r="AB16" s="346">
        <v>89</v>
      </c>
      <c r="AC16" s="346">
        <v>86</v>
      </c>
      <c r="AD16" s="346">
        <v>28</v>
      </c>
      <c r="AE16" s="346">
        <v>18</v>
      </c>
      <c r="AF16" s="346">
        <v>18</v>
      </c>
      <c r="AG16" s="346">
        <v>16</v>
      </c>
      <c r="AH16" s="346">
        <v>7</v>
      </c>
      <c r="AI16" s="346">
        <v>4</v>
      </c>
      <c r="AJ16" s="346">
        <v>108</v>
      </c>
      <c r="AK16" s="346">
        <v>18</v>
      </c>
      <c r="AL16" s="346">
        <v>30</v>
      </c>
      <c r="AM16" s="346">
        <v>22</v>
      </c>
      <c r="AN16" s="346">
        <v>89</v>
      </c>
      <c r="AO16" s="373"/>
      <c r="AP16" s="348">
        <v>20.260000000000002</v>
      </c>
      <c r="AQ16" s="348">
        <v>23.88</v>
      </c>
      <c r="AR16" s="348">
        <v>29.72</v>
      </c>
      <c r="AS16" s="348">
        <v>37.53</v>
      </c>
      <c r="AT16" s="348">
        <v>20.12</v>
      </c>
      <c r="AU16" s="351"/>
      <c r="AV16" s="346">
        <v>5</v>
      </c>
      <c r="AW16" s="346">
        <v>4</v>
      </c>
      <c r="AX16" s="346">
        <v>6</v>
      </c>
      <c r="AY16" s="346">
        <v>16</v>
      </c>
      <c r="AZ16" s="346">
        <v>25</v>
      </c>
      <c r="BA16" s="374"/>
      <c r="BB16" s="348">
        <v>18.821484960190102</v>
      </c>
      <c r="BC16" s="348">
        <v>0</v>
      </c>
      <c r="BD16" s="348">
        <v>0.10135536663096301</v>
      </c>
      <c r="BE16" s="375" t="s">
        <v>430</v>
      </c>
      <c r="BF16" s="374"/>
      <c r="BG16" s="375" t="s">
        <v>430</v>
      </c>
      <c r="BH16" s="674" t="s">
        <v>430</v>
      </c>
      <c r="BI16" s="348" t="s">
        <v>430</v>
      </c>
      <c r="BJ16" s="348" t="s">
        <v>430</v>
      </c>
      <c r="BK16" s="362"/>
      <c r="BL16" s="348" t="s">
        <v>6563</v>
      </c>
      <c r="BM16" s="373" t="s">
        <v>5224</v>
      </c>
      <c r="BN16" s="372" t="s">
        <v>430</v>
      </c>
      <c r="BO16" s="372" t="s">
        <v>430</v>
      </c>
      <c r="BP16" s="372" t="s">
        <v>430</v>
      </c>
      <c r="BQ16" s="373"/>
      <c r="BR16" s="354" t="s">
        <v>2354</v>
      </c>
    </row>
    <row r="17" spans="1:70" s="428" customFormat="1" x14ac:dyDescent="0.25">
      <c r="A17" s="345" t="s">
        <v>6783</v>
      </c>
      <c r="B17" s="373"/>
      <c r="C17" s="719">
        <v>44321</v>
      </c>
      <c r="D17" s="373"/>
      <c r="E17" s="346">
        <v>5932.35</v>
      </c>
      <c r="F17" s="373"/>
      <c r="G17" s="347">
        <v>19.251000000000001</v>
      </c>
      <c r="H17" s="374"/>
      <c r="I17" s="348">
        <v>0.34399999999999997</v>
      </c>
      <c r="J17" s="348">
        <v>-5.1999999999999998E-3</v>
      </c>
      <c r="K17" s="348">
        <v>1.0975999999999999</v>
      </c>
      <c r="L17" s="348">
        <v>5.4444999999999997</v>
      </c>
      <c r="M17" s="348">
        <v>-0.47049999999999997</v>
      </c>
      <c r="N17" s="350">
        <v>6.1246</v>
      </c>
      <c r="O17" s="348">
        <v>8.3439999999999994</v>
      </c>
      <c r="P17" s="348">
        <v>13.9549</v>
      </c>
      <c r="Q17" s="348">
        <v>12.774699999999999</v>
      </c>
      <c r="R17" s="348" t="s">
        <v>430</v>
      </c>
      <c r="S17" s="348">
        <v>6.4827000000000004</v>
      </c>
      <c r="T17" s="348">
        <v>-0.20219999999999999</v>
      </c>
      <c r="U17" s="348">
        <v>3.8742000000000001</v>
      </c>
      <c r="V17" s="348">
        <v>5.3636999999999997</v>
      </c>
      <c r="W17" s="348">
        <v>1.3050999999999999</v>
      </c>
      <c r="X17" s="348">
        <v>13.590999999999999</v>
      </c>
      <c r="Y17" s="374"/>
      <c r="Z17" s="346">
        <v>15</v>
      </c>
      <c r="AA17" s="346">
        <v>27</v>
      </c>
      <c r="AB17" s="346">
        <v>40</v>
      </c>
      <c r="AC17" s="346">
        <v>55</v>
      </c>
      <c r="AD17" s="346">
        <v>65</v>
      </c>
      <c r="AE17" s="346">
        <v>49</v>
      </c>
      <c r="AF17" s="346">
        <v>34</v>
      </c>
      <c r="AG17" s="346">
        <v>37</v>
      </c>
      <c r="AH17" s="346">
        <v>21</v>
      </c>
      <c r="AI17" s="346" t="s">
        <v>430</v>
      </c>
      <c r="AJ17" s="346">
        <v>59</v>
      </c>
      <c r="AK17" s="346">
        <v>55</v>
      </c>
      <c r="AL17" s="346">
        <v>61</v>
      </c>
      <c r="AM17" s="346">
        <v>46</v>
      </c>
      <c r="AN17" s="346">
        <v>35</v>
      </c>
      <c r="AO17" s="373"/>
      <c r="AP17" s="348" t="s">
        <v>430</v>
      </c>
      <c r="AQ17" s="348" t="s">
        <v>430</v>
      </c>
      <c r="AR17" s="348">
        <v>12.35</v>
      </c>
      <c r="AS17" s="348">
        <v>9.7100000000000009</v>
      </c>
      <c r="AT17" s="348">
        <v>3.69</v>
      </c>
      <c r="AU17" s="351"/>
      <c r="AV17" s="346" t="s">
        <v>430</v>
      </c>
      <c r="AW17" s="346" t="s">
        <v>430</v>
      </c>
      <c r="AX17" s="346">
        <v>22</v>
      </c>
      <c r="AY17" s="346">
        <v>36</v>
      </c>
      <c r="AZ17" s="346">
        <v>58</v>
      </c>
      <c r="BA17" s="374"/>
      <c r="BB17" s="348">
        <v>6.7650344766485802</v>
      </c>
      <c r="BC17" s="348">
        <v>0.54641969724320305</v>
      </c>
      <c r="BD17" s="348">
        <v>0.10025075728154299</v>
      </c>
      <c r="BE17" s="375">
        <v>0.43712957044379003</v>
      </c>
      <c r="BF17" s="374"/>
      <c r="BG17" s="375" t="s">
        <v>430</v>
      </c>
      <c r="BH17" s="674" t="s">
        <v>430</v>
      </c>
      <c r="BI17" s="348" t="s">
        <v>430</v>
      </c>
      <c r="BJ17" s="348" t="s">
        <v>430</v>
      </c>
      <c r="BK17" s="362"/>
      <c r="BL17" s="348" t="s">
        <v>6698</v>
      </c>
      <c r="BM17" s="373" t="s">
        <v>6699</v>
      </c>
      <c r="BN17" s="372" t="s">
        <v>430</v>
      </c>
      <c r="BO17" s="372" t="s">
        <v>430</v>
      </c>
      <c r="BP17" s="372" t="s">
        <v>430</v>
      </c>
      <c r="BQ17" s="373"/>
      <c r="BR17" s="354" t="s">
        <v>436</v>
      </c>
    </row>
    <row r="18" spans="1:70" s="428" customFormat="1" x14ac:dyDescent="0.25">
      <c r="A18" s="345" t="s">
        <v>6784</v>
      </c>
      <c r="B18" s="373"/>
      <c r="C18" s="719">
        <v>44862</v>
      </c>
      <c r="D18" s="373"/>
      <c r="E18" s="346">
        <v>4334.22</v>
      </c>
      <c r="F18" s="373"/>
      <c r="G18" s="347">
        <v>36.324599999999997</v>
      </c>
      <c r="H18" s="374"/>
      <c r="I18" s="348">
        <v>-0.74650000000000005</v>
      </c>
      <c r="J18" s="348">
        <v>-9.1648999999999994</v>
      </c>
      <c r="K18" s="348">
        <v>-15.6595</v>
      </c>
      <c r="L18" s="348">
        <v>4.19E-2</v>
      </c>
      <c r="M18" s="348">
        <v>1.0613999999999999</v>
      </c>
      <c r="N18" s="350">
        <v>104.947</v>
      </c>
      <c r="O18" s="348">
        <v>54.726500000000001</v>
      </c>
      <c r="P18" s="348">
        <v>45.530700000000003</v>
      </c>
      <c r="Q18" s="348" t="s">
        <v>430</v>
      </c>
      <c r="R18" s="348" t="s">
        <v>430</v>
      </c>
      <c r="S18" s="348">
        <v>-1.7556</v>
      </c>
      <c r="T18" s="348">
        <v>-1.6419999999999999</v>
      </c>
      <c r="U18" s="348">
        <v>54.238700000000001</v>
      </c>
      <c r="V18" s="348">
        <v>104.99209999999999</v>
      </c>
      <c r="W18" s="348">
        <v>-14.6631</v>
      </c>
      <c r="X18" s="348">
        <v>42.2864</v>
      </c>
      <c r="Y18" s="374"/>
      <c r="Z18" s="346">
        <v>40</v>
      </c>
      <c r="AA18" s="346">
        <v>107</v>
      </c>
      <c r="AB18" s="346">
        <v>111</v>
      </c>
      <c r="AC18" s="346">
        <v>105</v>
      </c>
      <c r="AD18" s="346">
        <v>55</v>
      </c>
      <c r="AE18" s="346">
        <v>5</v>
      </c>
      <c r="AF18" s="346">
        <v>6</v>
      </c>
      <c r="AG18" s="346">
        <v>3</v>
      </c>
      <c r="AH18" s="346" t="s">
        <v>430</v>
      </c>
      <c r="AI18" s="346" t="s">
        <v>430</v>
      </c>
      <c r="AJ18" s="346">
        <v>84</v>
      </c>
      <c r="AK18" s="346">
        <v>71</v>
      </c>
      <c r="AL18" s="346">
        <v>7</v>
      </c>
      <c r="AM18" s="346">
        <v>7</v>
      </c>
      <c r="AN18" s="346">
        <v>112</v>
      </c>
      <c r="AO18" s="373"/>
      <c r="AP18" s="348" t="s">
        <v>430</v>
      </c>
      <c r="AQ18" s="348" t="s">
        <v>430</v>
      </c>
      <c r="AR18" s="348" t="s">
        <v>430</v>
      </c>
      <c r="AS18" s="348">
        <v>58.5</v>
      </c>
      <c r="AT18" s="348">
        <v>52.28</v>
      </c>
      <c r="AU18" s="351"/>
      <c r="AV18" s="346" t="s">
        <v>430</v>
      </c>
      <c r="AW18" s="346" t="s">
        <v>430</v>
      </c>
      <c r="AX18" s="346" t="s">
        <v>430</v>
      </c>
      <c r="AY18" s="346">
        <v>5</v>
      </c>
      <c r="AZ18" s="346">
        <v>10</v>
      </c>
      <c r="BA18" s="374"/>
      <c r="BB18" s="348">
        <v>40.833226488318303</v>
      </c>
      <c r="BC18" s="348">
        <v>0</v>
      </c>
      <c r="BD18" s="348">
        <v>7.6234009242701295E-2</v>
      </c>
      <c r="BE18" s="375" t="s">
        <v>430</v>
      </c>
      <c r="BF18" s="374"/>
      <c r="BG18" s="375" t="s">
        <v>430</v>
      </c>
      <c r="BH18" s="674" t="s">
        <v>430</v>
      </c>
      <c r="BI18" s="348" t="s">
        <v>430</v>
      </c>
      <c r="BJ18" s="348" t="s">
        <v>430</v>
      </c>
      <c r="BK18" s="362"/>
      <c r="BL18" s="348" t="s">
        <v>6785</v>
      </c>
      <c r="BM18" s="373" t="s">
        <v>6786</v>
      </c>
      <c r="BN18" s="372" t="s">
        <v>430</v>
      </c>
      <c r="BO18" s="372" t="s">
        <v>430</v>
      </c>
      <c r="BP18" s="372" t="s">
        <v>430</v>
      </c>
      <c r="BQ18" s="373"/>
      <c r="BR18" s="354" t="s">
        <v>547</v>
      </c>
    </row>
    <row r="19" spans="1:70" s="428" customFormat="1" x14ac:dyDescent="0.25">
      <c r="A19" s="345" t="s">
        <v>6787</v>
      </c>
      <c r="B19" s="373"/>
      <c r="C19" s="719">
        <v>44594</v>
      </c>
      <c r="D19" s="373"/>
      <c r="E19" s="346">
        <v>4257.38</v>
      </c>
      <c r="F19" s="373"/>
      <c r="G19" s="347">
        <v>33.450699999999998</v>
      </c>
      <c r="H19" s="374"/>
      <c r="I19" s="348">
        <v>-0.79630000000000001</v>
      </c>
      <c r="J19" s="348">
        <v>-9.0927000000000007</v>
      </c>
      <c r="K19" s="348">
        <v>-15.555400000000001</v>
      </c>
      <c r="L19" s="348">
        <v>0.34620000000000001</v>
      </c>
      <c r="M19" s="348">
        <v>1.1066</v>
      </c>
      <c r="N19" s="350">
        <v>104.852</v>
      </c>
      <c r="O19" s="348">
        <v>55.037799999999997</v>
      </c>
      <c r="P19" s="348">
        <v>45.447600000000001</v>
      </c>
      <c r="Q19" s="348" t="s">
        <v>430</v>
      </c>
      <c r="R19" s="348" t="s">
        <v>430</v>
      </c>
      <c r="S19" s="348">
        <v>-1.3936999999999999</v>
      </c>
      <c r="T19" s="348">
        <v>-1.7248000000000001</v>
      </c>
      <c r="U19" s="348">
        <v>54.992800000000003</v>
      </c>
      <c r="V19" s="348">
        <v>105.3475</v>
      </c>
      <c r="W19" s="348">
        <v>-14.474399999999999</v>
      </c>
      <c r="X19" s="348">
        <v>31.645499999999998</v>
      </c>
      <c r="Y19" s="374"/>
      <c r="Z19" s="346">
        <v>44</v>
      </c>
      <c r="AA19" s="346">
        <v>104</v>
      </c>
      <c r="AB19" s="346">
        <v>106</v>
      </c>
      <c r="AC19" s="346">
        <v>104</v>
      </c>
      <c r="AD19" s="346">
        <v>53</v>
      </c>
      <c r="AE19" s="346">
        <v>6</v>
      </c>
      <c r="AF19" s="346">
        <v>3</v>
      </c>
      <c r="AG19" s="346">
        <v>4</v>
      </c>
      <c r="AH19" s="346" t="s">
        <v>430</v>
      </c>
      <c r="AI19" s="346" t="s">
        <v>430</v>
      </c>
      <c r="AJ19" s="346">
        <v>75</v>
      </c>
      <c r="AK19" s="346">
        <v>74</v>
      </c>
      <c r="AL19" s="346">
        <v>5</v>
      </c>
      <c r="AM19" s="346">
        <v>5</v>
      </c>
      <c r="AN19" s="346">
        <v>105</v>
      </c>
      <c r="AO19" s="373"/>
      <c r="AP19" s="348" t="s">
        <v>430</v>
      </c>
      <c r="AQ19" s="348" t="s">
        <v>430</v>
      </c>
      <c r="AR19" s="348" t="s">
        <v>430</v>
      </c>
      <c r="AS19" s="348">
        <v>58.47</v>
      </c>
      <c r="AT19" s="348">
        <v>52.59</v>
      </c>
      <c r="AU19" s="351"/>
      <c r="AV19" s="346" t="s">
        <v>430</v>
      </c>
      <c r="AW19" s="346" t="s">
        <v>430</v>
      </c>
      <c r="AX19" s="346" t="s">
        <v>430</v>
      </c>
      <c r="AY19" s="346">
        <v>6</v>
      </c>
      <c r="AZ19" s="346">
        <v>9</v>
      </c>
      <c r="BA19" s="374"/>
      <c r="BB19" s="348">
        <v>40.7977067406282</v>
      </c>
      <c r="BC19" s="348">
        <v>0</v>
      </c>
      <c r="BD19" s="348">
        <v>7.6098429085818597E-2</v>
      </c>
      <c r="BE19" s="375" t="s">
        <v>430</v>
      </c>
      <c r="BF19" s="374"/>
      <c r="BG19" s="375" t="s">
        <v>430</v>
      </c>
      <c r="BH19" s="674" t="s">
        <v>430</v>
      </c>
      <c r="BI19" s="348" t="s">
        <v>430</v>
      </c>
      <c r="BJ19" s="348" t="s">
        <v>430</v>
      </c>
      <c r="BK19" s="362"/>
      <c r="BL19" s="348" t="s">
        <v>6788</v>
      </c>
      <c r="BM19" s="373" t="s">
        <v>5160</v>
      </c>
      <c r="BN19" s="372" t="s">
        <v>2949</v>
      </c>
      <c r="BO19" s="372" t="s">
        <v>430</v>
      </c>
      <c r="BP19" s="372" t="s">
        <v>430</v>
      </c>
      <c r="BQ19" s="373"/>
      <c r="BR19" s="354" t="s">
        <v>547</v>
      </c>
    </row>
    <row r="20" spans="1:70" s="428" customFormat="1" x14ac:dyDescent="0.25">
      <c r="A20" s="345" t="s">
        <v>6789</v>
      </c>
      <c r="B20" s="373"/>
      <c r="C20" s="719">
        <v>45484</v>
      </c>
      <c r="D20" s="373"/>
      <c r="E20" s="346">
        <v>3697.93</v>
      </c>
      <c r="F20" s="373"/>
      <c r="G20" s="347">
        <v>23.642700000000001</v>
      </c>
      <c r="H20" s="374"/>
      <c r="I20" s="348">
        <v>-0.78720000000000001</v>
      </c>
      <c r="J20" s="348">
        <v>-9.1266999999999996</v>
      </c>
      <c r="K20" s="348">
        <v>-15.5223</v>
      </c>
      <c r="L20" s="348">
        <v>0.40679999999999999</v>
      </c>
      <c r="M20" s="348">
        <v>2.1084000000000001</v>
      </c>
      <c r="N20" s="350">
        <v>107.702</v>
      </c>
      <c r="O20" s="348" t="s">
        <v>430</v>
      </c>
      <c r="P20" s="348" t="s">
        <v>430</v>
      </c>
      <c r="Q20" s="348" t="s">
        <v>430</v>
      </c>
      <c r="R20" s="348" t="s">
        <v>430</v>
      </c>
      <c r="S20" s="348">
        <v>-1.5039</v>
      </c>
      <c r="T20" s="348">
        <v>-0.98960000000000004</v>
      </c>
      <c r="U20" s="348">
        <v>55.576799999999999</v>
      </c>
      <c r="V20" s="348">
        <v>108.3443</v>
      </c>
      <c r="W20" s="348">
        <v>-14.4697</v>
      </c>
      <c r="X20" s="348">
        <v>55.347200000000001</v>
      </c>
      <c r="Y20" s="374"/>
      <c r="Z20" s="346">
        <v>42</v>
      </c>
      <c r="AA20" s="346">
        <v>106</v>
      </c>
      <c r="AB20" s="346">
        <v>105</v>
      </c>
      <c r="AC20" s="346">
        <v>103</v>
      </c>
      <c r="AD20" s="346">
        <v>42</v>
      </c>
      <c r="AE20" s="346">
        <v>1</v>
      </c>
      <c r="AF20" s="346" t="s">
        <v>430</v>
      </c>
      <c r="AG20" s="346" t="s">
        <v>430</v>
      </c>
      <c r="AH20" s="346" t="s">
        <v>430</v>
      </c>
      <c r="AI20" s="346" t="s">
        <v>430</v>
      </c>
      <c r="AJ20" s="346">
        <v>79</v>
      </c>
      <c r="AK20" s="346">
        <v>60</v>
      </c>
      <c r="AL20" s="346">
        <v>3</v>
      </c>
      <c r="AM20" s="346">
        <v>1</v>
      </c>
      <c r="AN20" s="346">
        <v>104</v>
      </c>
      <c r="AO20" s="373"/>
      <c r="AP20" s="348" t="s">
        <v>430</v>
      </c>
      <c r="AQ20" s="348" t="s">
        <v>430</v>
      </c>
      <c r="AR20" s="348" t="s">
        <v>430</v>
      </c>
      <c r="AS20" s="348" t="s">
        <v>430</v>
      </c>
      <c r="AT20" s="348">
        <v>55.77</v>
      </c>
      <c r="AU20" s="351"/>
      <c r="AV20" s="346" t="s">
        <v>430</v>
      </c>
      <c r="AW20" s="346" t="s">
        <v>430</v>
      </c>
      <c r="AX20" s="346" t="s">
        <v>430</v>
      </c>
      <c r="AY20" s="346" t="s">
        <v>430</v>
      </c>
      <c r="AZ20" s="346">
        <v>2</v>
      </c>
      <c r="BA20" s="374"/>
      <c r="BB20" s="348">
        <v>49.840764146563998</v>
      </c>
      <c r="BC20" s="348">
        <v>0</v>
      </c>
      <c r="BD20" s="348">
        <v>9.1513183038338899E-2</v>
      </c>
      <c r="BE20" s="375" t="s">
        <v>430</v>
      </c>
      <c r="BF20" s="374"/>
      <c r="BG20" s="375" t="s">
        <v>430</v>
      </c>
      <c r="BH20" s="674" t="s">
        <v>430</v>
      </c>
      <c r="BI20" s="348" t="s">
        <v>430</v>
      </c>
      <c r="BJ20" s="348" t="s">
        <v>430</v>
      </c>
      <c r="BK20" s="362"/>
      <c r="BL20" s="348" t="s">
        <v>6790</v>
      </c>
      <c r="BM20" s="373" t="s">
        <v>5990</v>
      </c>
      <c r="BN20" s="372" t="s">
        <v>430</v>
      </c>
      <c r="BO20" s="372" t="s">
        <v>430</v>
      </c>
      <c r="BP20" s="372" t="s">
        <v>430</v>
      </c>
      <c r="BQ20" s="373"/>
      <c r="BR20" s="354" t="s">
        <v>547</v>
      </c>
    </row>
    <row r="21" spans="1:70" s="428" customFormat="1" x14ac:dyDescent="0.25">
      <c r="A21" s="345" t="s">
        <v>6791</v>
      </c>
      <c r="B21" s="373"/>
      <c r="C21" s="719">
        <v>44818</v>
      </c>
      <c r="D21" s="373"/>
      <c r="E21" s="346">
        <v>2926.28</v>
      </c>
      <c r="F21" s="373"/>
      <c r="G21" s="347">
        <v>32.444000000000003</v>
      </c>
      <c r="H21" s="374"/>
      <c r="I21" s="348" t="s">
        <v>430</v>
      </c>
      <c r="J21" s="348">
        <v>-6.2041000000000004</v>
      </c>
      <c r="K21" s="348">
        <v>-11.810600000000001</v>
      </c>
      <c r="L21" s="348">
        <v>1.9931000000000001</v>
      </c>
      <c r="M21" s="348">
        <v>5.3890000000000002</v>
      </c>
      <c r="N21" s="350">
        <v>77.802599999999998</v>
      </c>
      <c r="O21" s="348">
        <v>49.136499999999998</v>
      </c>
      <c r="P21" s="348">
        <v>40.288200000000003</v>
      </c>
      <c r="Q21" s="348" t="s">
        <v>430</v>
      </c>
      <c r="R21" s="348" t="s">
        <v>430</v>
      </c>
      <c r="S21" s="348">
        <v>-1.4549000000000001</v>
      </c>
      <c r="T21" s="348">
        <v>4.2880000000000003</v>
      </c>
      <c r="U21" s="348">
        <v>42.435699999999997</v>
      </c>
      <c r="V21" s="348">
        <v>79.209000000000003</v>
      </c>
      <c r="W21" s="348">
        <v>-10.63</v>
      </c>
      <c r="X21" s="348">
        <v>36.580100000000002</v>
      </c>
      <c r="Y21" s="374"/>
      <c r="Z21" s="346" t="s">
        <v>430</v>
      </c>
      <c r="AA21" s="346">
        <v>93</v>
      </c>
      <c r="AB21" s="346">
        <v>94</v>
      </c>
      <c r="AC21" s="346">
        <v>75</v>
      </c>
      <c r="AD21" s="346">
        <v>7</v>
      </c>
      <c r="AE21" s="346">
        <v>13</v>
      </c>
      <c r="AF21" s="346">
        <v>9</v>
      </c>
      <c r="AG21" s="346">
        <v>10</v>
      </c>
      <c r="AH21" s="346" t="s">
        <v>430</v>
      </c>
      <c r="AI21" s="346" t="s">
        <v>430</v>
      </c>
      <c r="AJ21" s="346">
        <v>77</v>
      </c>
      <c r="AK21" s="346">
        <v>28</v>
      </c>
      <c r="AL21" s="346">
        <v>13</v>
      </c>
      <c r="AM21" s="346">
        <v>12</v>
      </c>
      <c r="AN21" s="346">
        <v>94</v>
      </c>
      <c r="AO21" s="373"/>
      <c r="AP21" s="348" t="s">
        <v>430</v>
      </c>
      <c r="AQ21" s="348" t="s">
        <v>430</v>
      </c>
      <c r="AR21" s="348" t="s">
        <v>430</v>
      </c>
      <c r="AS21" s="348">
        <v>50.3</v>
      </c>
      <c r="AT21" s="348">
        <v>41.01</v>
      </c>
      <c r="AU21" s="351"/>
      <c r="AV21" s="346" t="s">
        <v>430</v>
      </c>
      <c r="AW21" s="346" t="s">
        <v>430</v>
      </c>
      <c r="AX21" s="346" t="s">
        <v>430</v>
      </c>
      <c r="AY21" s="346">
        <v>8</v>
      </c>
      <c r="AZ21" s="346">
        <v>13</v>
      </c>
      <c r="BA21" s="374"/>
      <c r="BB21" s="348">
        <v>27.985567897495802</v>
      </c>
      <c r="BC21" s="348">
        <v>0</v>
      </c>
      <c r="BD21" s="348">
        <v>8.9702585021913903E-2</v>
      </c>
      <c r="BE21" s="375" t="s">
        <v>430</v>
      </c>
      <c r="BF21" s="374"/>
      <c r="BG21" s="375" t="s">
        <v>430</v>
      </c>
      <c r="BH21" s="674" t="s">
        <v>430</v>
      </c>
      <c r="BI21" s="348" t="s">
        <v>430</v>
      </c>
      <c r="BJ21" s="348" t="s">
        <v>430</v>
      </c>
      <c r="BK21" s="362"/>
      <c r="BL21" s="348" t="s">
        <v>6767</v>
      </c>
      <c r="BM21" s="373" t="s">
        <v>2949</v>
      </c>
      <c r="BN21" s="372" t="s">
        <v>4846</v>
      </c>
      <c r="BO21" s="372" t="s">
        <v>430</v>
      </c>
      <c r="BP21" s="372" t="s">
        <v>430</v>
      </c>
      <c r="BQ21" s="373"/>
      <c r="BR21" s="354" t="s">
        <v>5076</v>
      </c>
    </row>
    <row r="22" spans="1:70" s="428" customFormat="1" x14ac:dyDescent="0.25">
      <c r="A22" s="345" t="s">
        <v>6792</v>
      </c>
      <c r="B22" s="373"/>
      <c r="C22" s="719">
        <v>40836</v>
      </c>
      <c r="D22" s="373"/>
      <c r="E22" s="346">
        <v>2953.97</v>
      </c>
      <c r="F22" s="373"/>
      <c r="G22" s="347">
        <v>41.027799999999999</v>
      </c>
      <c r="H22" s="374"/>
      <c r="I22" s="348">
        <v>-0.93159999999999998</v>
      </c>
      <c r="J22" s="348">
        <v>-5.1790000000000003</v>
      </c>
      <c r="K22" s="348">
        <v>-10.067</v>
      </c>
      <c r="L22" s="348">
        <v>1.1145</v>
      </c>
      <c r="M22" s="348">
        <v>3.4658000000000002</v>
      </c>
      <c r="N22" s="350">
        <v>44.564399999999999</v>
      </c>
      <c r="O22" s="348">
        <v>38.308100000000003</v>
      </c>
      <c r="P22" s="348">
        <v>32.289499999999997</v>
      </c>
      <c r="Q22" s="348">
        <v>23.087199999999999</v>
      </c>
      <c r="R22" s="348">
        <v>14.9099</v>
      </c>
      <c r="S22" s="348">
        <v>-2.8852000000000002</v>
      </c>
      <c r="T22" s="348">
        <v>6.6978999999999997</v>
      </c>
      <c r="U22" s="348">
        <v>21.777799999999999</v>
      </c>
      <c r="V22" s="348">
        <v>45.929499999999997</v>
      </c>
      <c r="W22" s="348">
        <v>-8.7186000000000003</v>
      </c>
      <c r="X22" s="348">
        <v>10.0883</v>
      </c>
      <c r="Y22" s="374"/>
      <c r="Z22" s="346">
        <v>53</v>
      </c>
      <c r="AA22" s="346">
        <v>90</v>
      </c>
      <c r="AB22" s="346">
        <v>91</v>
      </c>
      <c r="AC22" s="346">
        <v>92</v>
      </c>
      <c r="AD22" s="346">
        <v>27</v>
      </c>
      <c r="AE22" s="346">
        <v>21</v>
      </c>
      <c r="AF22" s="346">
        <v>23</v>
      </c>
      <c r="AG22" s="346">
        <v>22</v>
      </c>
      <c r="AH22" s="346">
        <v>8</v>
      </c>
      <c r="AI22" s="346">
        <v>9</v>
      </c>
      <c r="AJ22" s="346">
        <v>103</v>
      </c>
      <c r="AK22" s="346">
        <v>10</v>
      </c>
      <c r="AL22" s="346">
        <v>28</v>
      </c>
      <c r="AM22" s="346">
        <v>24</v>
      </c>
      <c r="AN22" s="346">
        <v>92</v>
      </c>
      <c r="AO22" s="373"/>
      <c r="AP22" s="348">
        <v>20.36</v>
      </c>
      <c r="AQ22" s="348">
        <v>23.83</v>
      </c>
      <c r="AR22" s="348">
        <v>29.53</v>
      </c>
      <c r="AS22" s="348">
        <v>37.03</v>
      </c>
      <c r="AT22" s="348">
        <v>19.86</v>
      </c>
      <c r="AU22" s="351"/>
      <c r="AV22" s="346">
        <v>2</v>
      </c>
      <c r="AW22" s="346">
        <v>7</v>
      </c>
      <c r="AX22" s="346">
        <v>11</v>
      </c>
      <c r="AY22" s="346">
        <v>21</v>
      </c>
      <c r="AZ22" s="346">
        <v>29</v>
      </c>
      <c r="BA22" s="374"/>
      <c r="BB22" s="348">
        <v>18.628621261335098</v>
      </c>
      <c r="BC22" s="348">
        <v>0</v>
      </c>
      <c r="BD22" s="348">
        <v>0.100573426264344</v>
      </c>
      <c r="BE22" s="375" t="s">
        <v>430</v>
      </c>
      <c r="BF22" s="374"/>
      <c r="BG22" s="375" t="s">
        <v>430</v>
      </c>
      <c r="BH22" s="674" t="s">
        <v>430</v>
      </c>
      <c r="BI22" s="348" t="s">
        <v>430</v>
      </c>
      <c r="BJ22" s="348" t="s">
        <v>430</v>
      </c>
      <c r="BK22" s="362"/>
      <c r="BL22" s="348" t="s">
        <v>6793</v>
      </c>
      <c r="BM22" s="373" t="s">
        <v>5824</v>
      </c>
      <c r="BN22" s="372" t="s">
        <v>430</v>
      </c>
      <c r="BO22" s="372" t="s">
        <v>430</v>
      </c>
      <c r="BP22" s="372" t="s">
        <v>430</v>
      </c>
      <c r="BQ22" s="373"/>
      <c r="BR22" s="354" t="s">
        <v>547</v>
      </c>
    </row>
    <row r="23" spans="1:70" s="428" customFormat="1" x14ac:dyDescent="0.25">
      <c r="A23" s="345" t="s">
        <v>6794</v>
      </c>
      <c r="B23" s="373"/>
      <c r="C23" s="719">
        <v>43280</v>
      </c>
      <c r="D23" s="373"/>
      <c r="E23" s="346">
        <v>2918.78</v>
      </c>
      <c r="F23" s="373"/>
      <c r="G23" s="347">
        <v>35.089599999999997</v>
      </c>
      <c r="H23" s="374"/>
      <c r="I23" s="348">
        <v>-8.3400000000000002E-2</v>
      </c>
      <c r="J23" s="348">
        <v>-0.25919999999999999</v>
      </c>
      <c r="K23" s="348">
        <v>-0.23910000000000001</v>
      </c>
      <c r="L23" s="348">
        <v>4.8975999999999997</v>
      </c>
      <c r="M23" s="348">
        <v>2.8610000000000002</v>
      </c>
      <c r="N23" s="350">
        <v>9.7190999999999992</v>
      </c>
      <c r="O23" s="348">
        <v>4.2384000000000004</v>
      </c>
      <c r="P23" s="348">
        <v>22.262799999999999</v>
      </c>
      <c r="Q23" s="348">
        <v>24.719899999999999</v>
      </c>
      <c r="R23" s="348" t="s">
        <v>430</v>
      </c>
      <c r="S23" s="348">
        <v>5.3617999999999997</v>
      </c>
      <c r="T23" s="348">
        <v>1.5065999999999999</v>
      </c>
      <c r="U23" s="348">
        <v>8.5779999999999994</v>
      </c>
      <c r="V23" s="348">
        <v>8.1194000000000006</v>
      </c>
      <c r="W23" s="348">
        <v>-0.30320000000000003</v>
      </c>
      <c r="X23" s="348">
        <v>17.008500000000002</v>
      </c>
      <c r="Y23" s="374"/>
      <c r="Z23" s="346">
        <v>31</v>
      </c>
      <c r="AA23" s="346">
        <v>39</v>
      </c>
      <c r="AB23" s="346">
        <v>58</v>
      </c>
      <c r="AC23" s="346">
        <v>59</v>
      </c>
      <c r="AD23" s="346">
        <v>37</v>
      </c>
      <c r="AE23" s="346">
        <v>40</v>
      </c>
      <c r="AF23" s="346">
        <v>47</v>
      </c>
      <c r="AG23" s="346">
        <v>24</v>
      </c>
      <c r="AH23" s="346">
        <v>3</v>
      </c>
      <c r="AI23" s="346" t="s">
        <v>430</v>
      </c>
      <c r="AJ23" s="346">
        <v>61</v>
      </c>
      <c r="AK23" s="346">
        <v>45</v>
      </c>
      <c r="AL23" s="346">
        <v>41</v>
      </c>
      <c r="AM23" s="346">
        <v>42</v>
      </c>
      <c r="AN23" s="346">
        <v>59</v>
      </c>
      <c r="AO23" s="373"/>
      <c r="AP23" s="348" t="s">
        <v>430</v>
      </c>
      <c r="AQ23" s="348">
        <v>23.84</v>
      </c>
      <c r="AR23" s="348">
        <v>20.76</v>
      </c>
      <c r="AS23" s="348">
        <v>10.81</v>
      </c>
      <c r="AT23" s="348">
        <v>7.15</v>
      </c>
      <c r="AU23" s="351"/>
      <c r="AV23" s="346" t="s">
        <v>430</v>
      </c>
      <c r="AW23" s="346">
        <v>6</v>
      </c>
      <c r="AX23" s="346">
        <v>13</v>
      </c>
      <c r="AY23" s="346">
        <v>34</v>
      </c>
      <c r="AZ23" s="346">
        <v>44</v>
      </c>
      <c r="BA23" s="374"/>
      <c r="BB23" s="348">
        <v>17.1257768895154</v>
      </c>
      <c r="BC23" s="348">
        <v>0</v>
      </c>
      <c r="BD23" s="348">
        <v>8.2078756420115195E-2</v>
      </c>
      <c r="BE23" s="375" t="s">
        <v>430</v>
      </c>
      <c r="BF23" s="374"/>
      <c r="BG23" s="375" t="s">
        <v>430</v>
      </c>
      <c r="BH23" s="674" t="s">
        <v>430</v>
      </c>
      <c r="BI23" s="348" t="s">
        <v>430</v>
      </c>
      <c r="BJ23" s="348" t="s">
        <v>430</v>
      </c>
      <c r="BK23" s="362"/>
      <c r="BL23" s="348" t="s">
        <v>6795</v>
      </c>
      <c r="BM23" s="373" t="s">
        <v>6796</v>
      </c>
      <c r="BN23" s="372" t="s">
        <v>430</v>
      </c>
      <c r="BO23" s="372" t="s">
        <v>430</v>
      </c>
      <c r="BP23" s="372" t="s">
        <v>430</v>
      </c>
      <c r="BQ23" s="373"/>
      <c r="BR23" s="354" t="s">
        <v>554</v>
      </c>
    </row>
    <row r="24" spans="1:70" s="428" customFormat="1" x14ac:dyDescent="0.25">
      <c r="A24" s="345" t="s">
        <v>6797</v>
      </c>
      <c r="B24" s="373"/>
      <c r="C24" s="719">
        <v>44847</v>
      </c>
      <c r="D24" s="373"/>
      <c r="E24" s="346">
        <v>2641</v>
      </c>
      <c r="F24" s="373"/>
      <c r="G24" s="347">
        <v>29.0076</v>
      </c>
      <c r="H24" s="374"/>
      <c r="I24" s="348">
        <v>-1.0803</v>
      </c>
      <c r="J24" s="348">
        <v>-6.4894999999999996</v>
      </c>
      <c r="K24" s="348">
        <v>-11.767200000000001</v>
      </c>
      <c r="L24" s="348">
        <v>1.4365000000000001</v>
      </c>
      <c r="M24" s="348">
        <v>2.4855</v>
      </c>
      <c r="N24" s="350">
        <v>60.3932</v>
      </c>
      <c r="O24" s="348">
        <v>43.190100000000001</v>
      </c>
      <c r="P24" s="348">
        <v>36.219000000000001</v>
      </c>
      <c r="Q24" s="348" t="s">
        <v>430</v>
      </c>
      <c r="R24" s="348" t="s">
        <v>430</v>
      </c>
      <c r="S24" s="348">
        <v>-1.6024</v>
      </c>
      <c r="T24" s="348">
        <v>2.9211</v>
      </c>
      <c r="U24" s="348">
        <v>28.253499999999999</v>
      </c>
      <c r="V24" s="348">
        <v>61.881799999999998</v>
      </c>
      <c r="W24" s="348">
        <v>-10.6282</v>
      </c>
      <c r="X24" s="348">
        <v>33.3673</v>
      </c>
      <c r="Y24" s="374"/>
      <c r="Z24" s="346">
        <v>62</v>
      </c>
      <c r="AA24" s="346">
        <v>94</v>
      </c>
      <c r="AB24" s="346">
        <v>93</v>
      </c>
      <c r="AC24" s="346">
        <v>87</v>
      </c>
      <c r="AD24" s="346">
        <v>39</v>
      </c>
      <c r="AE24" s="346">
        <v>14</v>
      </c>
      <c r="AF24" s="346">
        <v>11</v>
      </c>
      <c r="AG24" s="346">
        <v>11</v>
      </c>
      <c r="AH24" s="346" t="s">
        <v>430</v>
      </c>
      <c r="AI24" s="346" t="s">
        <v>430</v>
      </c>
      <c r="AJ24" s="346">
        <v>83</v>
      </c>
      <c r="AK24" s="346">
        <v>37</v>
      </c>
      <c r="AL24" s="346">
        <v>15</v>
      </c>
      <c r="AM24" s="346">
        <v>14</v>
      </c>
      <c r="AN24" s="346">
        <v>93</v>
      </c>
      <c r="AO24" s="373"/>
      <c r="AP24" s="348" t="s">
        <v>430</v>
      </c>
      <c r="AQ24" s="348" t="s">
        <v>430</v>
      </c>
      <c r="AR24" s="348" t="s">
        <v>430</v>
      </c>
      <c r="AS24" s="348">
        <v>43.28</v>
      </c>
      <c r="AT24" s="348">
        <v>28.06</v>
      </c>
      <c r="AU24" s="351"/>
      <c r="AV24" s="346" t="s">
        <v>430</v>
      </c>
      <c r="AW24" s="346" t="s">
        <v>430</v>
      </c>
      <c r="AX24" s="346" t="s">
        <v>430</v>
      </c>
      <c r="AY24" s="346">
        <v>11</v>
      </c>
      <c r="AZ24" s="346">
        <v>16</v>
      </c>
      <c r="BA24" s="374"/>
      <c r="BB24" s="348">
        <v>24.9566607244452</v>
      </c>
      <c r="BC24" s="348">
        <v>0</v>
      </c>
      <c r="BD24" s="348">
        <v>8.8631008746626994E-2</v>
      </c>
      <c r="BE24" s="375" t="s">
        <v>430</v>
      </c>
      <c r="BF24" s="374"/>
      <c r="BG24" s="375" t="s">
        <v>430</v>
      </c>
      <c r="BH24" s="674" t="s">
        <v>430</v>
      </c>
      <c r="BI24" s="348" t="s">
        <v>430</v>
      </c>
      <c r="BJ24" s="348" t="s">
        <v>430</v>
      </c>
      <c r="BK24" s="362"/>
      <c r="BL24" s="348" t="s">
        <v>6769</v>
      </c>
      <c r="BM24" s="373" t="s">
        <v>430</v>
      </c>
      <c r="BN24" s="372" t="s">
        <v>430</v>
      </c>
      <c r="BO24" s="372" t="s">
        <v>430</v>
      </c>
      <c r="BP24" s="372" t="s">
        <v>430</v>
      </c>
      <c r="BQ24" s="373"/>
      <c r="BR24" s="354" t="s">
        <v>554</v>
      </c>
    </row>
    <row r="25" spans="1:70" s="428" customFormat="1" x14ac:dyDescent="0.25">
      <c r="A25" s="345" t="s">
        <v>6798</v>
      </c>
      <c r="B25" s="373"/>
      <c r="C25" s="719">
        <v>44235</v>
      </c>
      <c r="D25" s="373"/>
      <c r="E25" s="346">
        <v>2768.83</v>
      </c>
      <c r="F25" s="373"/>
      <c r="G25" s="347">
        <v>23.4697</v>
      </c>
      <c r="H25" s="374"/>
      <c r="I25" s="348">
        <v>-4.0000000000000002E-4</v>
      </c>
      <c r="J25" s="348">
        <v>-0.55300000000000005</v>
      </c>
      <c r="K25" s="348">
        <v>-5.7099999999999998E-2</v>
      </c>
      <c r="L25" s="348">
        <v>8.8615999999999993</v>
      </c>
      <c r="M25" s="348">
        <v>2.875</v>
      </c>
      <c r="N25" s="350">
        <v>9.6822999999999997</v>
      </c>
      <c r="O25" s="348">
        <v>10.7362</v>
      </c>
      <c r="P25" s="348">
        <v>18.264600000000002</v>
      </c>
      <c r="Q25" s="348">
        <v>15.892099999999999</v>
      </c>
      <c r="R25" s="348" t="s">
        <v>430</v>
      </c>
      <c r="S25" s="348">
        <v>9.5226000000000006</v>
      </c>
      <c r="T25" s="348">
        <v>3.4035000000000002</v>
      </c>
      <c r="U25" s="348">
        <v>7.7561</v>
      </c>
      <c r="V25" s="348">
        <v>8.2995000000000001</v>
      </c>
      <c r="W25" s="348">
        <v>8.0199999999999994E-2</v>
      </c>
      <c r="X25" s="348">
        <v>17.1999</v>
      </c>
      <c r="Y25" s="374"/>
      <c r="Z25" s="346">
        <v>29</v>
      </c>
      <c r="AA25" s="346">
        <v>51</v>
      </c>
      <c r="AB25" s="346">
        <v>57</v>
      </c>
      <c r="AC25" s="346">
        <v>34</v>
      </c>
      <c r="AD25" s="346">
        <v>36</v>
      </c>
      <c r="AE25" s="346">
        <v>42</v>
      </c>
      <c r="AF25" s="346">
        <v>28</v>
      </c>
      <c r="AG25" s="346">
        <v>27</v>
      </c>
      <c r="AH25" s="346">
        <v>15</v>
      </c>
      <c r="AI25" s="346" t="s">
        <v>430</v>
      </c>
      <c r="AJ25" s="346">
        <v>42</v>
      </c>
      <c r="AK25" s="346">
        <v>33</v>
      </c>
      <c r="AL25" s="346">
        <v>46</v>
      </c>
      <c r="AM25" s="346">
        <v>41</v>
      </c>
      <c r="AN25" s="346">
        <v>52</v>
      </c>
      <c r="AO25" s="373"/>
      <c r="AP25" s="348" t="s">
        <v>430</v>
      </c>
      <c r="AQ25" s="348" t="s">
        <v>430</v>
      </c>
      <c r="AR25" s="348">
        <v>16.059999999999999</v>
      </c>
      <c r="AS25" s="348">
        <v>13.43</v>
      </c>
      <c r="AT25" s="348">
        <v>8.94</v>
      </c>
      <c r="AU25" s="351"/>
      <c r="AV25" s="346" t="s">
        <v>430</v>
      </c>
      <c r="AW25" s="346" t="s">
        <v>430</v>
      </c>
      <c r="AX25" s="346">
        <v>14</v>
      </c>
      <c r="AY25" s="346">
        <v>25</v>
      </c>
      <c r="AZ25" s="346">
        <v>43</v>
      </c>
      <c r="BA25" s="374"/>
      <c r="BB25" s="348">
        <v>9.06222225814032</v>
      </c>
      <c r="BC25" s="348">
        <v>0.63184297840972303</v>
      </c>
      <c r="BD25" s="348">
        <v>0.11216269542361</v>
      </c>
      <c r="BE25" s="375">
        <v>0.57472068149662003</v>
      </c>
      <c r="BF25" s="374"/>
      <c r="BG25" s="375" t="s">
        <v>430</v>
      </c>
      <c r="BH25" s="674" t="s">
        <v>430</v>
      </c>
      <c r="BI25" s="348" t="s">
        <v>430</v>
      </c>
      <c r="BJ25" s="348" t="s">
        <v>430</v>
      </c>
      <c r="BK25" s="362"/>
      <c r="BL25" s="348" t="s">
        <v>6799</v>
      </c>
      <c r="BM25" s="373" t="s">
        <v>6800</v>
      </c>
      <c r="BN25" s="372" t="s">
        <v>2949</v>
      </c>
      <c r="BO25" s="372" t="s">
        <v>430</v>
      </c>
      <c r="BP25" s="372" t="s">
        <v>430</v>
      </c>
      <c r="BQ25" s="373"/>
      <c r="BR25" s="354" t="s">
        <v>436</v>
      </c>
    </row>
    <row r="26" spans="1:70" s="428" customFormat="1" x14ac:dyDescent="0.25">
      <c r="A26" s="345" t="s">
        <v>6801</v>
      </c>
      <c r="B26" s="373"/>
      <c r="C26" s="719">
        <v>44326</v>
      </c>
      <c r="D26" s="373"/>
      <c r="E26" s="346">
        <v>2552.83</v>
      </c>
      <c r="F26" s="373"/>
      <c r="G26" s="347">
        <v>40.71</v>
      </c>
      <c r="H26" s="374"/>
      <c r="I26" s="348" t="s">
        <v>430</v>
      </c>
      <c r="J26" s="348">
        <v>-0.64670000000000005</v>
      </c>
      <c r="K26" s="348">
        <v>-0.4451</v>
      </c>
      <c r="L26" s="348">
        <v>25.115200000000002</v>
      </c>
      <c r="M26" s="348">
        <v>16.072199999999999</v>
      </c>
      <c r="N26" s="350">
        <v>44.051499999999997</v>
      </c>
      <c r="O26" s="348">
        <v>43.344700000000003</v>
      </c>
      <c r="P26" s="348">
        <v>45.868099999999998</v>
      </c>
      <c r="Q26" s="348">
        <v>29.596800000000002</v>
      </c>
      <c r="R26" s="348" t="s">
        <v>430</v>
      </c>
      <c r="S26" s="348">
        <v>24.377500000000001</v>
      </c>
      <c r="T26" s="348">
        <v>15.221299999999999</v>
      </c>
      <c r="U26" s="348">
        <v>15.266999999999999</v>
      </c>
      <c r="V26" s="348">
        <v>38.145200000000003</v>
      </c>
      <c r="W26" s="348">
        <v>-1.7948</v>
      </c>
      <c r="X26" s="348">
        <v>31.5242</v>
      </c>
      <c r="Y26" s="374"/>
      <c r="Z26" s="346" t="s">
        <v>430</v>
      </c>
      <c r="AA26" s="346">
        <v>53</v>
      </c>
      <c r="AB26" s="346">
        <v>60</v>
      </c>
      <c r="AC26" s="346">
        <v>3</v>
      </c>
      <c r="AD26" s="346">
        <v>4</v>
      </c>
      <c r="AE26" s="346">
        <v>24</v>
      </c>
      <c r="AF26" s="346">
        <v>10</v>
      </c>
      <c r="AG26" s="346">
        <v>2</v>
      </c>
      <c r="AH26" s="346">
        <v>1</v>
      </c>
      <c r="AI26" s="346" t="s">
        <v>430</v>
      </c>
      <c r="AJ26" s="346">
        <v>5</v>
      </c>
      <c r="AK26" s="346">
        <v>5</v>
      </c>
      <c r="AL26" s="346">
        <v>36</v>
      </c>
      <c r="AM26" s="346">
        <v>32</v>
      </c>
      <c r="AN26" s="346">
        <v>66</v>
      </c>
      <c r="AO26" s="373"/>
      <c r="AP26" s="348" t="s">
        <v>430</v>
      </c>
      <c r="AQ26" s="348" t="s">
        <v>430</v>
      </c>
      <c r="AR26" s="348">
        <v>43.22</v>
      </c>
      <c r="AS26" s="348">
        <v>45.42</v>
      </c>
      <c r="AT26" s="348">
        <v>38.5</v>
      </c>
      <c r="AU26" s="351"/>
      <c r="AV26" s="346" t="s">
        <v>430</v>
      </c>
      <c r="AW26" s="346" t="s">
        <v>430</v>
      </c>
      <c r="AX26" s="346">
        <v>1</v>
      </c>
      <c r="AY26" s="346">
        <v>10</v>
      </c>
      <c r="AZ26" s="346">
        <v>14</v>
      </c>
      <c r="BA26" s="374"/>
      <c r="BB26" s="348">
        <v>27.2629811646189</v>
      </c>
      <c r="BC26" s="348">
        <v>0</v>
      </c>
      <c r="BD26" s="348">
        <v>0.12046537054799</v>
      </c>
      <c r="BE26" s="375" t="s">
        <v>430</v>
      </c>
      <c r="BF26" s="374"/>
      <c r="BG26" s="375" t="s">
        <v>430</v>
      </c>
      <c r="BH26" s="674" t="s">
        <v>430</v>
      </c>
      <c r="BI26" s="348" t="s">
        <v>430</v>
      </c>
      <c r="BJ26" s="348" t="s">
        <v>430</v>
      </c>
      <c r="BK26" s="362"/>
      <c r="BL26" s="348" t="s">
        <v>6774</v>
      </c>
      <c r="BM26" s="373" t="s">
        <v>5973</v>
      </c>
      <c r="BN26" s="372" t="s">
        <v>430</v>
      </c>
      <c r="BO26" s="372" t="s">
        <v>430</v>
      </c>
      <c r="BP26" s="372" t="s">
        <v>430</v>
      </c>
      <c r="BQ26" s="373"/>
      <c r="BR26" s="354" t="s">
        <v>602</v>
      </c>
    </row>
    <row r="27" spans="1:70" s="428" customFormat="1" ht="11" x14ac:dyDescent="0.3">
      <c r="A27" s="841" t="s">
        <v>6802</v>
      </c>
      <c r="B27" s="842"/>
      <c r="C27" s="843">
        <v>38208</v>
      </c>
      <c r="D27" s="842"/>
      <c r="E27" s="844">
        <v>2550.62</v>
      </c>
      <c r="F27" s="842"/>
      <c r="G27" s="845">
        <v>253.63</v>
      </c>
      <c r="H27" s="847"/>
      <c r="I27" s="846" t="s">
        <v>430</v>
      </c>
      <c r="J27" s="846">
        <v>-1.0490999999999999</v>
      </c>
      <c r="K27" s="846">
        <v>0.3513</v>
      </c>
      <c r="L27" s="846">
        <v>6.0210999999999997</v>
      </c>
      <c r="M27" s="846">
        <v>-1.0185999999999999</v>
      </c>
      <c r="N27" s="848">
        <v>8.9253999999999998</v>
      </c>
      <c r="O27" s="846">
        <v>8.6379999999999999</v>
      </c>
      <c r="P27" s="846">
        <v>16.352499999999999</v>
      </c>
      <c r="Q27" s="846">
        <v>15.4566</v>
      </c>
      <c r="R27" s="846">
        <v>14.7995</v>
      </c>
      <c r="S27" s="846">
        <v>7.2680999999999996</v>
      </c>
      <c r="T27" s="846">
        <v>-0.74470000000000003</v>
      </c>
      <c r="U27" s="846">
        <v>6.0538999999999996</v>
      </c>
      <c r="V27" s="846">
        <v>7.4053000000000004</v>
      </c>
      <c r="W27" s="846">
        <v>0.1038</v>
      </c>
      <c r="X27" s="846">
        <v>15.921200000000001</v>
      </c>
      <c r="Y27" s="847"/>
      <c r="Z27" s="844" t="s">
        <v>430</v>
      </c>
      <c r="AA27" s="844">
        <v>65</v>
      </c>
      <c r="AB27" s="844">
        <v>51</v>
      </c>
      <c r="AC27" s="844">
        <v>51</v>
      </c>
      <c r="AD27" s="844">
        <v>68</v>
      </c>
      <c r="AE27" s="844">
        <v>43</v>
      </c>
      <c r="AF27" s="844">
        <v>32</v>
      </c>
      <c r="AG27" s="844">
        <v>31</v>
      </c>
      <c r="AH27" s="844">
        <v>16</v>
      </c>
      <c r="AI27" s="844">
        <v>10</v>
      </c>
      <c r="AJ27" s="844">
        <v>53</v>
      </c>
      <c r="AK27" s="844">
        <v>59</v>
      </c>
      <c r="AL27" s="844">
        <v>54</v>
      </c>
      <c r="AM27" s="844">
        <v>43</v>
      </c>
      <c r="AN27" s="844">
        <v>50</v>
      </c>
      <c r="AO27" s="842"/>
      <c r="AP27" s="846">
        <v>16.04</v>
      </c>
      <c r="AQ27" s="846">
        <v>16.89</v>
      </c>
      <c r="AR27" s="846">
        <v>14.9</v>
      </c>
      <c r="AS27" s="846">
        <v>11.53</v>
      </c>
      <c r="AT27" s="846">
        <v>3.89</v>
      </c>
      <c r="AU27" s="849"/>
      <c r="AV27" s="844">
        <v>10</v>
      </c>
      <c r="AW27" s="844">
        <v>14</v>
      </c>
      <c r="AX27" s="844">
        <v>15</v>
      </c>
      <c r="AY27" s="844">
        <v>31</v>
      </c>
      <c r="AZ27" s="844">
        <v>57</v>
      </c>
      <c r="BA27" s="847"/>
      <c r="BB27" s="846">
        <v>8.8271511052308007</v>
      </c>
      <c r="BC27" s="846">
        <v>0.66442331016821399</v>
      </c>
      <c r="BD27" s="846">
        <v>9.99295226844195E-2</v>
      </c>
      <c r="BE27" s="852">
        <v>0.60248652357239296</v>
      </c>
      <c r="BF27" s="847"/>
      <c r="BG27" s="852" t="s">
        <v>430</v>
      </c>
      <c r="BH27" s="936" t="s">
        <v>430</v>
      </c>
      <c r="BI27" s="846" t="s">
        <v>430</v>
      </c>
      <c r="BJ27" s="846" t="s">
        <v>430</v>
      </c>
      <c r="BK27" s="851"/>
      <c r="BL27" s="846" t="s">
        <v>6803</v>
      </c>
      <c r="BM27" s="842" t="s">
        <v>6804</v>
      </c>
      <c r="BN27" s="855" t="s">
        <v>430</v>
      </c>
      <c r="BO27" s="855" t="s">
        <v>430</v>
      </c>
      <c r="BP27" s="855" t="s">
        <v>430</v>
      </c>
      <c r="BQ27" s="842"/>
      <c r="BR27" s="856" t="s">
        <v>443</v>
      </c>
    </row>
    <row r="28" spans="1:70" s="428" customFormat="1" x14ac:dyDescent="0.25">
      <c r="A28" s="345" t="s">
        <v>6805</v>
      </c>
      <c r="B28" s="373"/>
      <c r="C28" s="719">
        <v>45929</v>
      </c>
      <c r="D28" s="373"/>
      <c r="E28" s="346">
        <v>2532.46</v>
      </c>
      <c r="F28" s="373"/>
      <c r="G28" s="347">
        <v>9.9826999999999995</v>
      </c>
      <c r="H28" s="374"/>
      <c r="I28" s="348">
        <v>0.68889999999999996</v>
      </c>
      <c r="J28" s="348">
        <v>0.89549999999999996</v>
      </c>
      <c r="K28" s="348">
        <v>3.0259999999999998</v>
      </c>
      <c r="L28" s="348">
        <v>8.7559000000000005</v>
      </c>
      <c r="M28" s="348">
        <v>-2.9119000000000002</v>
      </c>
      <c r="N28" s="350" t="s">
        <v>430</v>
      </c>
      <c r="O28" s="348" t="s">
        <v>430</v>
      </c>
      <c r="P28" s="348" t="s">
        <v>430</v>
      </c>
      <c r="Q28" s="348" t="s">
        <v>430</v>
      </c>
      <c r="R28" s="348" t="s">
        <v>430</v>
      </c>
      <c r="S28" s="348">
        <v>11.477499999999999</v>
      </c>
      <c r="T28" s="348">
        <v>-3.0024000000000002</v>
      </c>
      <c r="U28" s="348">
        <v>-0.29260000000000003</v>
      </c>
      <c r="V28" s="348" t="s">
        <v>430</v>
      </c>
      <c r="W28" s="348">
        <v>3.3437999999999999</v>
      </c>
      <c r="X28" s="348">
        <v>-0.17299999999999999</v>
      </c>
      <c r="Y28" s="374"/>
      <c r="Z28" s="346">
        <v>5</v>
      </c>
      <c r="AA28" s="346">
        <v>5</v>
      </c>
      <c r="AB28" s="346">
        <v>13</v>
      </c>
      <c r="AC28" s="346">
        <v>36</v>
      </c>
      <c r="AD28" s="346">
        <v>78</v>
      </c>
      <c r="AE28" s="346" t="s">
        <v>430</v>
      </c>
      <c r="AF28" s="346" t="s">
        <v>430</v>
      </c>
      <c r="AG28" s="346" t="s">
        <v>430</v>
      </c>
      <c r="AH28" s="346" t="s">
        <v>430</v>
      </c>
      <c r="AI28" s="346" t="s">
        <v>430</v>
      </c>
      <c r="AJ28" s="346">
        <v>33</v>
      </c>
      <c r="AK28" s="346">
        <v>82</v>
      </c>
      <c r="AL28" s="346">
        <v>81</v>
      </c>
      <c r="AM28" s="346" t="s">
        <v>430</v>
      </c>
      <c r="AN28" s="346">
        <v>5</v>
      </c>
      <c r="AO28" s="373"/>
      <c r="AP28" s="348" t="s">
        <v>430</v>
      </c>
      <c r="AQ28" s="348" t="s">
        <v>430</v>
      </c>
      <c r="AR28" s="348" t="s">
        <v>430</v>
      </c>
      <c r="AS28" s="348" t="s">
        <v>430</v>
      </c>
      <c r="AT28" s="348" t="s">
        <v>430</v>
      </c>
      <c r="AU28" s="351"/>
      <c r="AV28" s="346" t="s">
        <v>430</v>
      </c>
      <c r="AW28" s="346" t="s">
        <v>430</v>
      </c>
      <c r="AX28" s="346" t="s">
        <v>430</v>
      </c>
      <c r="AY28" s="346" t="s">
        <v>430</v>
      </c>
      <c r="AZ28" s="346" t="s">
        <v>430</v>
      </c>
      <c r="BA28" s="374"/>
      <c r="BB28" s="348">
        <v>16.277061004076099</v>
      </c>
      <c r="BC28" s="348">
        <v>0.91214824633199998</v>
      </c>
      <c r="BD28" s="348">
        <v>-4.3737150189995001E-2</v>
      </c>
      <c r="BE28" s="375">
        <v>-0.19507475265817101</v>
      </c>
      <c r="BF28" s="374"/>
      <c r="BG28" s="375" t="s">
        <v>430</v>
      </c>
      <c r="BH28" s="674" t="s">
        <v>430</v>
      </c>
      <c r="BI28" s="348" t="s">
        <v>430</v>
      </c>
      <c r="BJ28" s="348" t="s">
        <v>430</v>
      </c>
      <c r="BK28" s="362"/>
      <c r="BL28" s="348" t="s">
        <v>6806</v>
      </c>
      <c r="BM28" s="373" t="s">
        <v>3031</v>
      </c>
      <c r="BN28" s="372" t="s">
        <v>430</v>
      </c>
      <c r="BO28" s="372" t="s">
        <v>430</v>
      </c>
      <c r="BP28" s="372" t="s">
        <v>430</v>
      </c>
      <c r="BQ28" s="373"/>
      <c r="BR28" s="354" t="s">
        <v>443</v>
      </c>
    </row>
    <row r="29" spans="1:70" s="428" customFormat="1" x14ac:dyDescent="0.25">
      <c r="A29" s="345" t="s">
        <v>6807</v>
      </c>
      <c r="B29" s="373"/>
      <c r="C29" s="719">
        <v>45915</v>
      </c>
      <c r="D29" s="373"/>
      <c r="E29" s="346">
        <v>2325.8000000000002</v>
      </c>
      <c r="F29" s="373"/>
      <c r="G29" s="347">
        <v>10.0661</v>
      </c>
      <c r="H29" s="374"/>
      <c r="I29" s="348" t="s">
        <v>430</v>
      </c>
      <c r="J29" s="348">
        <v>0.1134</v>
      </c>
      <c r="K29" s="348">
        <v>1.1231</v>
      </c>
      <c r="L29" s="348">
        <v>5.3094000000000001</v>
      </c>
      <c r="M29" s="348">
        <v>-1.5039</v>
      </c>
      <c r="N29" s="350" t="s">
        <v>430</v>
      </c>
      <c r="O29" s="348" t="s">
        <v>430</v>
      </c>
      <c r="P29" s="348" t="s">
        <v>430</v>
      </c>
      <c r="Q29" s="348" t="s">
        <v>430</v>
      </c>
      <c r="R29" s="348" t="s">
        <v>430</v>
      </c>
      <c r="S29" s="348">
        <v>6.5658000000000003</v>
      </c>
      <c r="T29" s="348">
        <v>-1.5165</v>
      </c>
      <c r="U29" s="348">
        <v>1.7609999999999999</v>
      </c>
      <c r="V29" s="348" t="s">
        <v>430</v>
      </c>
      <c r="W29" s="348">
        <v>1.0611999999999999</v>
      </c>
      <c r="X29" s="348">
        <v>0.66100000000000003</v>
      </c>
      <c r="Y29" s="374"/>
      <c r="Z29" s="346" t="s">
        <v>430</v>
      </c>
      <c r="AA29" s="346">
        <v>22</v>
      </c>
      <c r="AB29" s="346">
        <v>39</v>
      </c>
      <c r="AC29" s="346">
        <v>56</v>
      </c>
      <c r="AD29" s="346">
        <v>74</v>
      </c>
      <c r="AE29" s="346" t="s">
        <v>430</v>
      </c>
      <c r="AF29" s="346" t="s">
        <v>430</v>
      </c>
      <c r="AG29" s="346" t="s">
        <v>430</v>
      </c>
      <c r="AH29" s="346" t="s">
        <v>430</v>
      </c>
      <c r="AI29" s="346" t="s">
        <v>430</v>
      </c>
      <c r="AJ29" s="346">
        <v>57</v>
      </c>
      <c r="AK29" s="346">
        <v>70</v>
      </c>
      <c r="AL29" s="346">
        <v>70</v>
      </c>
      <c r="AM29" s="346" t="s">
        <v>430</v>
      </c>
      <c r="AN29" s="346">
        <v>40</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8.7893071723511103</v>
      </c>
      <c r="BC29" s="348">
        <v>0</v>
      </c>
      <c r="BD29" s="348">
        <v>-4.00399639006363E-2</v>
      </c>
      <c r="BE29" s="375" t="s">
        <v>430</v>
      </c>
      <c r="BF29" s="374"/>
      <c r="BG29" s="375" t="s">
        <v>430</v>
      </c>
      <c r="BH29" s="674" t="s">
        <v>430</v>
      </c>
      <c r="BI29" s="348" t="s">
        <v>430</v>
      </c>
      <c r="BJ29" s="348" t="s">
        <v>430</v>
      </c>
      <c r="BK29" s="362"/>
      <c r="BL29" s="348" t="s">
        <v>6808</v>
      </c>
      <c r="BM29" s="373" t="s">
        <v>6809</v>
      </c>
      <c r="BN29" s="372" t="s">
        <v>430</v>
      </c>
      <c r="BO29" s="372" t="s">
        <v>430</v>
      </c>
      <c r="BP29" s="372" t="s">
        <v>430</v>
      </c>
      <c r="BQ29" s="373"/>
      <c r="BR29" s="354" t="s">
        <v>436</v>
      </c>
    </row>
    <row r="30" spans="1:70" s="428" customFormat="1" x14ac:dyDescent="0.25">
      <c r="A30" s="345" t="s">
        <v>6810</v>
      </c>
      <c r="B30" s="373"/>
      <c r="C30" s="719">
        <v>40988</v>
      </c>
      <c r="D30" s="373"/>
      <c r="E30" s="346">
        <v>1710.36</v>
      </c>
      <c r="F30" s="373"/>
      <c r="G30" s="347">
        <v>41.1419</v>
      </c>
      <c r="H30" s="374"/>
      <c r="I30" s="348">
        <v>-1.3496999999999999</v>
      </c>
      <c r="J30" s="348">
        <v>-4.9904000000000002</v>
      </c>
      <c r="K30" s="348">
        <v>-9.8688000000000002</v>
      </c>
      <c r="L30" s="348">
        <v>1.9995000000000001</v>
      </c>
      <c r="M30" s="348">
        <v>3.8018999999999998</v>
      </c>
      <c r="N30" s="350">
        <v>45.1843</v>
      </c>
      <c r="O30" s="348">
        <v>39.116300000000003</v>
      </c>
      <c r="P30" s="348">
        <v>32.732799999999997</v>
      </c>
      <c r="Q30" s="348">
        <v>23.017600000000002</v>
      </c>
      <c r="R30" s="348">
        <v>15.0562</v>
      </c>
      <c r="S30" s="348">
        <v>-2.5137999999999998</v>
      </c>
      <c r="T30" s="348">
        <v>6.3148</v>
      </c>
      <c r="U30" s="348">
        <v>22.221299999999999</v>
      </c>
      <c r="V30" s="348">
        <v>46.8735</v>
      </c>
      <c r="W30" s="348">
        <v>-8.5962999999999994</v>
      </c>
      <c r="X30" s="348">
        <v>10.418900000000001</v>
      </c>
      <c r="Y30" s="374"/>
      <c r="Z30" s="346">
        <v>78</v>
      </c>
      <c r="AA30" s="346">
        <v>81</v>
      </c>
      <c r="AB30" s="346">
        <v>81</v>
      </c>
      <c r="AC30" s="346">
        <v>74</v>
      </c>
      <c r="AD30" s="346">
        <v>19</v>
      </c>
      <c r="AE30" s="346">
        <v>15</v>
      </c>
      <c r="AF30" s="346">
        <v>13</v>
      </c>
      <c r="AG30" s="346">
        <v>17</v>
      </c>
      <c r="AH30" s="346">
        <v>11</v>
      </c>
      <c r="AI30" s="346">
        <v>7</v>
      </c>
      <c r="AJ30" s="346">
        <v>95</v>
      </c>
      <c r="AK30" s="346">
        <v>15</v>
      </c>
      <c r="AL30" s="346">
        <v>20</v>
      </c>
      <c r="AM30" s="346">
        <v>16</v>
      </c>
      <c r="AN30" s="346">
        <v>81</v>
      </c>
      <c r="AO30" s="373"/>
      <c r="AP30" s="348">
        <v>20.23</v>
      </c>
      <c r="AQ30" s="348">
        <v>23.88</v>
      </c>
      <c r="AR30" s="348">
        <v>29.76</v>
      </c>
      <c r="AS30" s="348">
        <v>37.700000000000003</v>
      </c>
      <c r="AT30" s="348">
        <v>20.95</v>
      </c>
      <c r="AU30" s="351"/>
      <c r="AV30" s="346">
        <v>6</v>
      </c>
      <c r="AW30" s="346">
        <v>4</v>
      </c>
      <c r="AX30" s="346">
        <v>5</v>
      </c>
      <c r="AY30" s="346">
        <v>15</v>
      </c>
      <c r="AZ30" s="346">
        <v>18</v>
      </c>
      <c r="BA30" s="374"/>
      <c r="BB30" s="348">
        <v>18.836992611207901</v>
      </c>
      <c r="BC30" s="348">
        <v>0</v>
      </c>
      <c r="BD30" s="348">
        <v>0.10138494120095</v>
      </c>
      <c r="BE30" s="375" t="s">
        <v>430</v>
      </c>
      <c r="BF30" s="374"/>
      <c r="BG30" s="375" t="s">
        <v>430</v>
      </c>
      <c r="BH30" s="674" t="s">
        <v>430</v>
      </c>
      <c r="BI30" s="348" t="s">
        <v>430</v>
      </c>
      <c r="BJ30" s="348" t="s">
        <v>430</v>
      </c>
      <c r="BK30" s="362"/>
      <c r="BL30" s="348" t="s">
        <v>6788</v>
      </c>
      <c r="BM30" s="373" t="s">
        <v>5160</v>
      </c>
      <c r="BN30" s="372" t="s">
        <v>430</v>
      </c>
      <c r="BO30" s="372" t="s">
        <v>430</v>
      </c>
      <c r="BP30" s="372" t="s">
        <v>430</v>
      </c>
      <c r="BQ30" s="373"/>
      <c r="BR30" s="354" t="s">
        <v>547</v>
      </c>
    </row>
    <row r="31" spans="1:70" s="428" customFormat="1" x14ac:dyDescent="0.25">
      <c r="A31" s="345" t="s">
        <v>6811</v>
      </c>
      <c r="B31" s="373"/>
      <c r="C31" s="719">
        <v>44575</v>
      </c>
      <c r="D31" s="373"/>
      <c r="E31" s="346">
        <v>1482.29</v>
      </c>
      <c r="F31" s="373"/>
      <c r="G31" s="347">
        <v>16.402200000000001</v>
      </c>
      <c r="H31" s="374"/>
      <c r="I31" s="348" t="s">
        <v>430</v>
      </c>
      <c r="J31" s="348">
        <v>-0.59030000000000005</v>
      </c>
      <c r="K31" s="348">
        <v>7.9899999999999999E-2</v>
      </c>
      <c r="L31" s="348">
        <v>4.8734000000000002</v>
      </c>
      <c r="M31" s="348">
        <v>1.3683000000000001</v>
      </c>
      <c r="N31" s="350">
        <v>9.7910000000000004</v>
      </c>
      <c r="O31" s="348">
        <v>11.309699999999999</v>
      </c>
      <c r="P31" s="348">
        <v>13.5756</v>
      </c>
      <c r="Q31" s="348" t="s">
        <v>430</v>
      </c>
      <c r="R31" s="348" t="s">
        <v>430</v>
      </c>
      <c r="S31" s="348">
        <v>5.1699000000000002</v>
      </c>
      <c r="T31" s="348">
        <v>1.3220000000000001</v>
      </c>
      <c r="U31" s="348">
        <v>5.2157999999999998</v>
      </c>
      <c r="V31" s="348">
        <v>9.0078999999999994</v>
      </c>
      <c r="W31" s="348">
        <v>0.1943</v>
      </c>
      <c r="X31" s="348">
        <v>11.7865</v>
      </c>
      <c r="Y31" s="374"/>
      <c r="Z31" s="346" t="s">
        <v>430</v>
      </c>
      <c r="AA31" s="346">
        <v>52</v>
      </c>
      <c r="AB31" s="346">
        <v>54</v>
      </c>
      <c r="AC31" s="346">
        <v>60</v>
      </c>
      <c r="AD31" s="346">
        <v>50</v>
      </c>
      <c r="AE31" s="346">
        <v>39</v>
      </c>
      <c r="AF31" s="346">
        <v>26</v>
      </c>
      <c r="AG31" s="346">
        <v>39</v>
      </c>
      <c r="AH31" s="346" t="s">
        <v>430</v>
      </c>
      <c r="AI31" s="346" t="s">
        <v>430</v>
      </c>
      <c r="AJ31" s="346">
        <v>62</v>
      </c>
      <c r="AK31" s="346">
        <v>46</v>
      </c>
      <c r="AL31" s="346">
        <v>57</v>
      </c>
      <c r="AM31" s="346">
        <v>38</v>
      </c>
      <c r="AN31" s="346">
        <v>48</v>
      </c>
      <c r="AO31" s="373"/>
      <c r="AP31" s="348" t="s">
        <v>430</v>
      </c>
      <c r="AQ31" s="348" t="s">
        <v>430</v>
      </c>
      <c r="AR31" s="348" t="s">
        <v>430</v>
      </c>
      <c r="AS31" s="348">
        <v>11.66</v>
      </c>
      <c r="AT31" s="348">
        <v>5.92</v>
      </c>
      <c r="AU31" s="351"/>
      <c r="AV31" s="346" t="s">
        <v>430</v>
      </c>
      <c r="AW31" s="346" t="s">
        <v>430</v>
      </c>
      <c r="AX31" s="346" t="s">
        <v>430</v>
      </c>
      <c r="AY31" s="346">
        <v>30</v>
      </c>
      <c r="AZ31" s="346">
        <v>52</v>
      </c>
      <c r="BA31" s="374"/>
      <c r="BB31" s="348">
        <v>6.2757752938147897</v>
      </c>
      <c r="BC31" s="348">
        <v>0</v>
      </c>
      <c r="BD31" s="348">
        <v>0.101288663539918</v>
      </c>
      <c r="BE31" s="375" t="s">
        <v>430</v>
      </c>
      <c r="BF31" s="374"/>
      <c r="BG31" s="375" t="s">
        <v>430</v>
      </c>
      <c r="BH31" s="674" t="s">
        <v>430</v>
      </c>
      <c r="BI31" s="348" t="s">
        <v>430</v>
      </c>
      <c r="BJ31" s="348" t="s">
        <v>430</v>
      </c>
      <c r="BK31" s="362"/>
      <c r="BL31" s="348" t="s">
        <v>6812</v>
      </c>
      <c r="BM31" s="373" t="s">
        <v>6813</v>
      </c>
      <c r="BN31" s="372" t="s">
        <v>430</v>
      </c>
      <c r="BO31" s="372" t="s">
        <v>430</v>
      </c>
      <c r="BP31" s="372" t="s">
        <v>430</v>
      </c>
      <c r="BQ31" s="373"/>
      <c r="BR31" s="354" t="s">
        <v>436</v>
      </c>
    </row>
    <row r="32" spans="1:70" s="428" customFormat="1" x14ac:dyDescent="0.25">
      <c r="A32" s="345" t="s">
        <v>6814</v>
      </c>
      <c r="B32" s="373"/>
      <c r="C32" s="719">
        <v>45310</v>
      </c>
      <c r="D32" s="373"/>
      <c r="E32" s="346">
        <v>1376.58</v>
      </c>
      <c r="F32" s="373"/>
      <c r="G32" s="347">
        <v>21.588899999999999</v>
      </c>
      <c r="H32" s="374"/>
      <c r="I32" s="348">
        <v>-1.0741000000000001</v>
      </c>
      <c r="J32" s="348">
        <v>-4.8247</v>
      </c>
      <c r="K32" s="348">
        <v>-9.7623999999999995</v>
      </c>
      <c r="L32" s="348">
        <v>1.7121</v>
      </c>
      <c r="M32" s="348">
        <v>3.2784</v>
      </c>
      <c r="N32" s="350">
        <v>43.124499999999998</v>
      </c>
      <c r="O32" s="348">
        <v>37.781599999999997</v>
      </c>
      <c r="P32" s="348" t="s">
        <v>430</v>
      </c>
      <c r="Q32" s="348" t="s">
        <v>430</v>
      </c>
      <c r="R32" s="348" t="s">
        <v>430</v>
      </c>
      <c r="S32" s="348">
        <v>-2.4411</v>
      </c>
      <c r="T32" s="348">
        <v>5.8772000000000002</v>
      </c>
      <c r="U32" s="348">
        <v>21.208300000000001</v>
      </c>
      <c r="V32" s="348">
        <v>44.957099999999997</v>
      </c>
      <c r="W32" s="348">
        <v>-8.4377999999999993</v>
      </c>
      <c r="X32" s="348">
        <v>37.257399999999997</v>
      </c>
      <c r="Y32" s="374"/>
      <c r="Z32" s="346">
        <v>61</v>
      </c>
      <c r="AA32" s="346">
        <v>76</v>
      </c>
      <c r="AB32" s="346">
        <v>77</v>
      </c>
      <c r="AC32" s="346">
        <v>81</v>
      </c>
      <c r="AD32" s="346">
        <v>31</v>
      </c>
      <c r="AE32" s="346">
        <v>30</v>
      </c>
      <c r="AF32" s="346">
        <v>24</v>
      </c>
      <c r="AG32" s="346" t="s">
        <v>430</v>
      </c>
      <c r="AH32" s="346" t="s">
        <v>430</v>
      </c>
      <c r="AI32" s="346" t="s">
        <v>430</v>
      </c>
      <c r="AJ32" s="346">
        <v>91</v>
      </c>
      <c r="AK32" s="346">
        <v>22</v>
      </c>
      <c r="AL32" s="346">
        <v>33</v>
      </c>
      <c r="AM32" s="346">
        <v>28</v>
      </c>
      <c r="AN32" s="346">
        <v>75</v>
      </c>
      <c r="AO32" s="373"/>
      <c r="AP32" s="348" t="s">
        <v>430</v>
      </c>
      <c r="AQ32" s="348" t="s">
        <v>430</v>
      </c>
      <c r="AR32" s="348" t="s">
        <v>430</v>
      </c>
      <c r="AS32" s="348" t="s">
        <v>430</v>
      </c>
      <c r="AT32" s="348">
        <v>19.7</v>
      </c>
      <c r="AU32" s="351"/>
      <c r="AV32" s="346" t="s">
        <v>430</v>
      </c>
      <c r="AW32" s="346" t="s">
        <v>430</v>
      </c>
      <c r="AX32" s="346" t="s">
        <v>430</v>
      </c>
      <c r="AY32" s="346" t="s">
        <v>430</v>
      </c>
      <c r="AZ32" s="346">
        <v>31</v>
      </c>
      <c r="BA32" s="374"/>
      <c r="BB32" s="348">
        <v>20.2426307283577</v>
      </c>
      <c r="BC32" s="348">
        <v>0</v>
      </c>
      <c r="BD32" s="348">
        <v>0.117464155259786</v>
      </c>
      <c r="BE32" s="375" t="s">
        <v>430</v>
      </c>
      <c r="BF32" s="374"/>
      <c r="BG32" s="375" t="s">
        <v>430</v>
      </c>
      <c r="BH32" s="674" t="s">
        <v>430</v>
      </c>
      <c r="BI32" s="348" t="s">
        <v>430</v>
      </c>
      <c r="BJ32" s="348" t="s">
        <v>430</v>
      </c>
      <c r="BK32" s="362"/>
      <c r="BL32" s="348" t="s">
        <v>6815</v>
      </c>
      <c r="BM32" s="373" t="s">
        <v>6138</v>
      </c>
      <c r="BN32" s="372" t="s">
        <v>430</v>
      </c>
      <c r="BO32" s="372" t="s">
        <v>430</v>
      </c>
      <c r="BP32" s="372" t="s">
        <v>430</v>
      </c>
      <c r="BQ32" s="373"/>
      <c r="BR32" s="354" t="s">
        <v>6816</v>
      </c>
    </row>
    <row r="33" spans="1:70" s="428" customFormat="1" x14ac:dyDescent="0.25">
      <c r="A33" s="345" t="s">
        <v>6817</v>
      </c>
      <c r="B33" s="373"/>
      <c r="C33" s="719">
        <v>45898</v>
      </c>
      <c r="D33" s="373"/>
      <c r="E33" s="346">
        <v>1306.48</v>
      </c>
      <c r="F33" s="373"/>
      <c r="G33" s="347">
        <v>16.016999999999999</v>
      </c>
      <c r="H33" s="374"/>
      <c r="I33" s="348">
        <v>-1.0563</v>
      </c>
      <c r="J33" s="348">
        <v>-6.7152000000000003</v>
      </c>
      <c r="K33" s="348">
        <v>-12.1008</v>
      </c>
      <c r="L33" s="348">
        <v>0.78659999999999997</v>
      </c>
      <c r="M33" s="348">
        <v>3.0363000000000002</v>
      </c>
      <c r="N33" s="350" t="s">
        <v>430</v>
      </c>
      <c r="O33" s="348" t="s">
        <v>430</v>
      </c>
      <c r="P33" s="348" t="s">
        <v>430</v>
      </c>
      <c r="Q33" s="348" t="s">
        <v>430</v>
      </c>
      <c r="R33" s="348" t="s">
        <v>430</v>
      </c>
      <c r="S33" s="348">
        <v>-2.7267999999999999</v>
      </c>
      <c r="T33" s="348">
        <v>2.9767000000000001</v>
      </c>
      <c r="U33" s="348">
        <v>37.390599999999999</v>
      </c>
      <c r="V33" s="348" t="s">
        <v>430</v>
      </c>
      <c r="W33" s="348">
        <v>-10.9375</v>
      </c>
      <c r="X33" s="348">
        <v>60.17</v>
      </c>
      <c r="Y33" s="374"/>
      <c r="Z33" s="346">
        <v>60</v>
      </c>
      <c r="AA33" s="346">
        <v>95</v>
      </c>
      <c r="AB33" s="346">
        <v>95</v>
      </c>
      <c r="AC33" s="346">
        <v>96</v>
      </c>
      <c r="AD33" s="346">
        <v>34</v>
      </c>
      <c r="AE33" s="346" t="s">
        <v>430</v>
      </c>
      <c r="AF33" s="346" t="s">
        <v>430</v>
      </c>
      <c r="AG33" s="346" t="s">
        <v>430</v>
      </c>
      <c r="AH33" s="346" t="s">
        <v>430</v>
      </c>
      <c r="AI33" s="346" t="s">
        <v>430</v>
      </c>
      <c r="AJ33" s="346">
        <v>100</v>
      </c>
      <c r="AK33" s="346">
        <v>36</v>
      </c>
      <c r="AL33" s="346">
        <v>14</v>
      </c>
      <c r="AM33" s="346" t="s">
        <v>430</v>
      </c>
      <c r="AN33" s="346">
        <v>95</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74"/>
      <c r="BB33" s="348">
        <v>46.296006827057198</v>
      </c>
      <c r="BC33" s="348">
        <v>0</v>
      </c>
      <c r="BD33" s="348">
        <v>9.2687386056698906E-2</v>
      </c>
      <c r="BE33" s="375" t="s">
        <v>430</v>
      </c>
      <c r="BF33" s="374"/>
      <c r="BG33" s="375" t="s">
        <v>430</v>
      </c>
      <c r="BH33" s="674" t="s">
        <v>430</v>
      </c>
      <c r="BI33" s="348" t="s">
        <v>430</v>
      </c>
      <c r="BJ33" s="348" t="s">
        <v>430</v>
      </c>
      <c r="BK33" s="362"/>
      <c r="BL33" s="348" t="s">
        <v>6785</v>
      </c>
      <c r="BM33" s="373" t="s">
        <v>6786</v>
      </c>
      <c r="BN33" s="372" t="s">
        <v>430</v>
      </c>
      <c r="BO33" s="372" t="s">
        <v>430</v>
      </c>
      <c r="BP33" s="372" t="s">
        <v>430</v>
      </c>
      <c r="BQ33" s="373"/>
      <c r="BR33" s="354" t="s">
        <v>6818</v>
      </c>
    </row>
    <row r="34" spans="1:70" s="428" customFormat="1" x14ac:dyDescent="0.25">
      <c r="A34" s="345" t="s">
        <v>6819</v>
      </c>
      <c r="B34" s="373"/>
      <c r="C34" s="719">
        <v>44862</v>
      </c>
      <c r="D34" s="373"/>
      <c r="E34" s="346">
        <v>1329.22</v>
      </c>
      <c r="F34" s="373"/>
      <c r="G34" s="347">
        <v>26.926500000000001</v>
      </c>
      <c r="H34" s="374"/>
      <c r="I34" s="348">
        <v>-1.1988000000000001</v>
      </c>
      <c r="J34" s="348">
        <v>-4.9739000000000004</v>
      </c>
      <c r="K34" s="348">
        <v>-9.9321999999999999</v>
      </c>
      <c r="L34" s="348">
        <v>2.1002999999999998</v>
      </c>
      <c r="M34" s="348">
        <v>3.5129000000000001</v>
      </c>
      <c r="N34" s="350">
        <v>43.637900000000002</v>
      </c>
      <c r="O34" s="348">
        <v>39.0533</v>
      </c>
      <c r="P34" s="348">
        <v>33.119799999999998</v>
      </c>
      <c r="Q34" s="348" t="s">
        <v>430</v>
      </c>
      <c r="R34" s="348" t="s">
        <v>430</v>
      </c>
      <c r="S34" s="348">
        <v>-2.4738000000000002</v>
      </c>
      <c r="T34" s="348">
        <v>2.9859</v>
      </c>
      <c r="U34" s="348">
        <v>22.331499999999998</v>
      </c>
      <c r="V34" s="348">
        <v>46.920200000000001</v>
      </c>
      <c r="W34" s="348">
        <v>-8.5466999999999995</v>
      </c>
      <c r="X34" s="348">
        <v>31.1036</v>
      </c>
      <c r="Y34" s="374"/>
      <c r="Z34" s="346">
        <v>72</v>
      </c>
      <c r="AA34" s="346">
        <v>80</v>
      </c>
      <c r="AB34" s="346">
        <v>84</v>
      </c>
      <c r="AC34" s="346">
        <v>72</v>
      </c>
      <c r="AD34" s="346">
        <v>26</v>
      </c>
      <c r="AE34" s="346">
        <v>27</v>
      </c>
      <c r="AF34" s="346">
        <v>15</v>
      </c>
      <c r="AG34" s="346">
        <v>13</v>
      </c>
      <c r="AH34" s="346" t="s">
        <v>430</v>
      </c>
      <c r="AI34" s="346" t="s">
        <v>430</v>
      </c>
      <c r="AJ34" s="346">
        <v>92</v>
      </c>
      <c r="AK34" s="346">
        <v>35</v>
      </c>
      <c r="AL34" s="346">
        <v>18</v>
      </c>
      <c r="AM34" s="346">
        <v>15</v>
      </c>
      <c r="AN34" s="346">
        <v>79</v>
      </c>
      <c r="AO34" s="373"/>
      <c r="AP34" s="348" t="s">
        <v>430</v>
      </c>
      <c r="AQ34" s="348" t="s">
        <v>430</v>
      </c>
      <c r="AR34" s="348" t="s">
        <v>430</v>
      </c>
      <c r="AS34" s="348">
        <v>37.83</v>
      </c>
      <c r="AT34" s="348">
        <v>20.350000000000001</v>
      </c>
      <c r="AU34" s="351"/>
      <c r="AV34" s="346" t="s">
        <v>430</v>
      </c>
      <c r="AW34" s="346" t="s">
        <v>430</v>
      </c>
      <c r="AX34" s="346" t="s">
        <v>430</v>
      </c>
      <c r="AY34" s="346">
        <v>12</v>
      </c>
      <c r="AZ34" s="346">
        <v>22</v>
      </c>
      <c r="BA34" s="374"/>
      <c r="BB34" s="348">
        <v>19.051814907137501</v>
      </c>
      <c r="BC34" s="348">
        <v>0.93690542350162997</v>
      </c>
      <c r="BD34" s="348">
        <v>0.10119198380654899</v>
      </c>
      <c r="BE34" s="375">
        <v>1.14270269354599E-2</v>
      </c>
      <c r="BF34" s="374"/>
      <c r="BG34" s="375" t="s">
        <v>430</v>
      </c>
      <c r="BH34" s="674" t="s">
        <v>430</v>
      </c>
      <c r="BI34" s="348" t="s">
        <v>430</v>
      </c>
      <c r="BJ34" s="348" t="s">
        <v>430</v>
      </c>
      <c r="BK34" s="362"/>
      <c r="BL34" s="348" t="s">
        <v>6563</v>
      </c>
      <c r="BM34" s="373" t="s">
        <v>5224</v>
      </c>
      <c r="BN34" s="372" t="s">
        <v>430</v>
      </c>
      <c r="BO34" s="372" t="s">
        <v>430</v>
      </c>
      <c r="BP34" s="372" t="s">
        <v>430</v>
      </c>
      <c r="BQ34" s="373"/>
      <c r="BR34" s="354" t="s">
        <v>547</v>
      </c>
    </row>
    <row r="35" spans="1:70" s="428" customFormat="1" x14ac:dyDescent="0.25">
      <c r="A35" s="345" t="s">
        <v>6820</v>
      </c>
      <c r="B35" s="373"/>
      <c r="C35" s="719">
        <v>44594</v>
      </c>
      <c r="D35" s="373"/>
      <c r="E35" s="346">
        <v>1215.6099999999999</v>
      </c>
      <c r="F35" s="373"/>
      <c r="G35" s="347">
        <v>33.974800000000002</v>
      </c>
      <c r="H35" s="374"/>
      <c r="I35" s="348">
        <v>-0.90529999999999999</v>
      </c>
      <c r="J35" s="348">
        <v>-9.1675000000000004</v>
      </c>
      <c r="K35" s="348">
        <v>-15.520899999999999</v>
      </c>
      <c r="L35" s="348">
        <v>0.78700000000000003</v>
      </c>
      <c r="M35" s="348">
        <v>0.96430000000000005</v>
      </c>
      <c r="N35" s="350">
        <v>104.702</v>
      </c>
      <c r="O35" s="348">
        <v>55.046799999999998</v>
      </c>
      <c r="P35" s="348">
        <v>45.250500000000002</v>
      </c>
      <c r="Q35" s="348" t="s">
        <v>430</v>
      </c>
      <c r="R35" s="348" t="s">
        <v>430</v>
      </c>
      <c r="S35" s="348">
        <v>-1.1757</v>
      </c>
      <c r="T35" s="348">
        <v>-2.3285999999999998</v>
      </c>
      <c r="U35" s="348">
        <v>53.933399999999999</v>
      </c>
      <c r="V35" s="348">
        <v>105.09869999999999</v>
      </c>
      <c r="W35" s="348">
        <v>-14.4474</v>
      </c>
      <c r="X35" s="348">
        <v>32.112299999999998</v>
      </c>
      <c r="Y35" s="374"/>
      <c r="Z35" s="346">
        <v>50</v>
      </c>
      <c r="AA35" s="346">
        <v>108</v>
      </c>
      <c r="AB35" s="346">
        <v>104</v>
      </c>
      <c r="AC35" s="346">
        <v>95</v>
      </c>
      <c r="AD35" s="346">
        <v>56</v>
      </c>
      <c r="AE35" s="346">
        <v>8</v>
      </c>
      <c r="AF35" s="346">
        <v>2</v>
      </c>
      <c r="AG35" s="346">
        <v>8</v>
      </c>
      <c r="AH35" s="346" t="s">
        <v>430</v>
      </c>
      <c r="AI35" s="346" t="s">
        <v>430</v>
      </c>
      <c r="AJ35" s="346">
        <v>73</v>
      </c>
      <c r="AK35" s="346">
        <v>79</v>
      </c>
      <c r="AL35" s="346">
        <v>9</v>
      </c>
      <c r="AM35" s="346">
        <v>6</v>
      </c>
      <c r="AN35" s="346">
        <v>103</v>
      </c>
      <c r="AO35" s="373"/>
      <c r="AP35" s="348" t="s">
        <v>430</v>
      </c>
      <c r="AQ35" s="348" t="s">
        <v>430</v>
      </c>
      <c r="AR35" s="348" t="s">
        <v>430</v>
      </c>
      <c r="AS35" s="348">
        <v>58.53</v>
      </c>
      <c r="AT35" s="348">
        <v>53.21</v>
      </c>
      <c r="AU35" s="351"/>
      <c r="AV35" s="346" t="s">
        <v>430</v>
      </c>
      <c r="AW35" s="346" t="s">
        <v>430</v>
      </c>
      <c r="AX35" s="346" t="s">
        <v>430</v>
      </c>
      <c r="AY35" s="346">
        <v>4</v>
      </c>
      <c r="AZ35" s="346">
        <v>6</v>
      </c>
      <c r="BA35" s="374"/>
      <c r="BB35" s="348">
        <v>40.817056821067098</v>
      </c>
      <c r="BC35" s="348">
        <v>0</v>
      </c>
      <c r="BD35" s="348">
        <v>7.5923674185144494E-2</v>
      </c>
      <c r="BE35" s="375" t="s">
        <v>430</v>
      </c>
      <c r="BF35" s="374"/>
      <c r="BG35" s="375" t="s">
        <v>430</v>
      </c>
      <c r="BH35" s="674" t="s">
        <v>430</v>
      </c>
      <c r="BI35" s="348" t="s">
        <v>430</v>
      </c>
      <c r="BJ35" s="348" t="s">
        <v>430</v>
      </c>
      <c r="BK35" s="362"/>
      <c r="BL35" s="348" t="s">
        <v>6563</v>
      </c>
      <c r="BM35" s="373" t="s">
        <v>5224</v>
      </c>
      <c r="BN35" s="372" t="s">
        <v>430</v>
      </c>
      <c r="BO35" s="372" t="s">
        <v>430</v>
      </c>
      <c r="BP35" s="372" t="s">
        <v>430</v>
      </c>
      <c r="BQ35" s="373"/>
      <c r="BR35" s="354" t="s">
        <v>525</v>
      </c>
    </row>
    <row r="36" spans="1:70" s="428" customFormat="1" x14ac:dyDescent="0.25">
      <c r="A36" s="345" t="s">
        <v>6821</v>
      </c>
      <c r="B36" s="373"/>
      <c r="C36" s="719">
        <v>46002</v>
      </c>
      <c r="D36" s="373"/>
      <c r="E36" s="346">
        <v>1383.53</v>
      </c>
      <c r="F36" s="373"/>
      <c r="G36" s="347">
        <v>10.466699999999999</v>
      </c>
      <c r="H36" s="374"/>
      <c r="I36" s="348" t="s">
        <v>430</v>
      </c>
      <c r="J36" s="348">
        <v>-0.37980000000000003</v>
      </c>
      <c r="K36" s="348">
        <v>0.54659999999999997</v>
      </c>
      <c r="L36" s="348">
        <v>7.8163</v>
      </c>
      <c r="M36" s="348">
        <v>2.4018999999999999</v>
      </c>
      <c r="N36" s="350" t="s">
        <v>430</v>
      </c>
      <c r="O36" s="348" t="s">
        <v>430</v>
      </c>
      <c r="P36" s="348" t="s">
        <v>430</v>
      </c>
      <c r="Q36" s="348" t="s">
        <v>430</v>
      </c>
      <c r="R36" s="348" t="s">
        <v>430</v>
      </c>
      <c r="S36" s="348">
        <v>8.7223000000000006</v>
      </c>
      <c r="T36" s="348">
        <v>2.9011999999999998</v>
      </c>
      <c r="U36" s="348" t="s">
        <v>430</v>
      </c>
      <c r="V36" s="348" t="s">
        <v>430</v>
      </c>
      <c r="W36" s="348">
        <v>0.54559999999999997</v>
      </c>
      <c r="X36" s="348">
        <v>4.6669999999999998</v>
      </c>
      <c r="Y36" s="374"/>
      <c r="Z36" s="346" t="s">
        <v>430</v>
      </c>
      <c r="AA36" s="346">
        <v>44</v>
      </c>
      <c r="AB36" s="346">
        <v>49</v>
      </c>
      <c r="AC36" s="346">
        <v>44</v>
      </c>
      <c r="AD36" s="346">
        <v>40</v>
      </c>
      <c r="AE36" s="346" t="s">
        <v>430</v>
      </c>
      <c r="AF36" s="346" t="s">
        <v>430</v>
      </c>
      <c r="AG36" s="346" t="s">
        <v>430</v>
      </c>
      <c r="AH36" s="346" t="s">
        <v>430</v>
      </c>
      <c r="AI36" s="346" t="s">
        <v>430</v>
      </c>
      <c r="AJ36" s="346">
        <v>47</v>
      </c>
      <c r="AK36" s="346">
        <v>38</v>
      </c>
      <c r="AL36" s="346" t="s">
        <v>430</v>
      </c>
      <c r="AM36" s="346" t="s">
        <v>430</v>
      </c>
      <c r="AN36" s="346">
        <v>44</v>
      </c>
      <c r="AO36" s="373"/>
      <c r="AP36" s="348" t="s">
        <v>430</v>
      </c>
      <c r="AQ36" s="348" t="s">
        <v>430</v>
      </c>
      <c r="AR36" s="348" t="s">
        <v>430</v>
      </c>
      <c r="AS36" s="348" t="s">
        <v>430</v>
      </c>
      <c r="AT36" s="348" t="s">
        <v>430</v>
      </c>
      <c r="AU36" s="351"/>
      <c r="AV36" s="346" t="s">
        <v>430</v>
      </c>
      <c r="AW36" s="346" t="s">
        <v>430</v>
      </c>
      <c r="AX36" s="346" t="s">
        <v>430</v>
      </c>
      <c r="AY36" s="346" t="s">
        <v>430</v>
      </c>
      <c r="AZ36" s="346" t="s">
        <v>430</v>
      </c>
      <c r="BA36" s="374"/>
      <c r="BB36" s="348">
        <v>15.115315733634</v>
      </c>
      <c r="BC36" s="348">
        <v>0.68738868563074895</v>
      </c>
      <c r="BD36" s="348">
        <v>1.5095533716777099E-3</v>
      </c>
      <c r="BE36" s="375">
        <v>0.88822799476851999</v>
      </c>
      <c r="BF36" s="374"/>
      <c r="BG36" s="375" t="s">
        <v>430</v>
      </c>
      <c r="BH36" s="674" t="s">
        <v>430</v>
      </c>
      <c r="BI36" s="348" t="s">
        <v>430</v>
      </c>
      <c r="BJ36" s="348" t="s">
        <v>430</v>
      </c>
      <c r="BK36" s="362"/>
      <c r="BL36" s="348" t="s">
        <v>6822</v>
      </c>
      <c r="BM36" s="373" t="s">
        <v>6692</v>
      </c>
      <c r="BN36" s="372" t="s">
        <v>430</v>
      </c>
      <c r="BO36" s="372" t="s">
        <v>430</v>
      </c>
      <c r="BP36" s="372" t="s">
        <v>430</v>
      </c>
      <c r="BQ36" s="373"/>
      <c r="BR36" s="354" t="s">
        <v>436</v>
      </c>
    </row>
    <row r="37" spans="1:70" s="428" customFormat="1" x14ac:dyDescent="0.25">
      <c r="A37" s="345" t="s">
        <v>6823</v>
      </c>
      <c r="B37" s="373"/>
      <c r="C37" s="719">
        <v>44298</v>
      </c>
      <c r="D37" s="373"/>
      <c r="E37" s="346">
        <v>1311.11</v>
      </c>
      <c r="F37" s="373"/>
      <c r="G37" s="347">
        <v>17.7316</v>
      </c>
      <c r="H37" s="374"/>
      <c r="I37" s="348">
        <v>0.55579999999999996</v>
      </c>
      <c r="J37" s="348">
        <v>-0.1003</v>
      </c>
      <c r="K37" s="348">
        <v>0.88129999999999997</v>
      </c>
      <c r="L37" s="348">
        <v>5.8457999999999997</v>
      </c>
      <c r="M37" s="348">
        <v>-6.4759000000000002</v>
      </c>
      <c r="N37" s="350">
        <v>-5.6899999999999999E-2</v>
      </c>
      <c r="O37" s="348">
        <v>2.5897000000000001</v>
      </c>
      <c r="P37" s="348">
        <v>11.6797</v>
      </c>
      <c r="Q37" s="348">
        <v>10.1381</v>
      </c>
      <c r="R37" s="348" t="s">
        <v>430</v>
      </c>
      <c r="S37" s="348">
        <v>7.0115999999999996</v>
      </c>
      <c r="T37" s="348">
        <v>-6.6669</v>
      </c>
      <c r="U37" s="348">
        <v>-1.1043000000000001</v>
      </c>
      <c r="V37" s="348">
        <v>-2.0023</v>
      </c>
      <c r="W37" s="348">
        <v>1.4539</v>
      </c>
      <c r="X37" s="348">
        <v>11.637700000000001</v>
      </c>
      <c r="Y37" s="374"/>
      <c r="Z37" s="346">
        <v>8</v>
      </c>
      <c r="AA37" s="346">
        <v>32</v>
      </c>
      <c r="AB37" s="346">
        <v>45</v>
      </c>
      <c r="AC37" s="346">
        <v>52</v>
      </c>
      <c r="AD37" s="346">
        <v>89</v>
      </c>
      <c r="AE37" s="346">
        <v>67</v>
      </c>
      <c r="AF37" s="346">
        <v>51</v>
      </c>
      <c r="AG37" s="346">
        <v>48</v>
      </c>
      <c r="AH37" s="346">
        <v>34</v>
      </c>
      <c r="AI37" s="346" t="s">
        <v>430</v>
      </c>
      <c r="AJ37" s="346">
        <v>55</v>
      </c>
      <c r="AK37" s="346">
        <v>91</v>
      </c>
      <c r="AL37" s="346">
        <v>83</v>
      </c>
      <c r="AM37" s="346">
        <v>68</v>
      </c>
      <c r="AN37" s="346">
        <v>27</v>
      </c>
      <c r="AO37" s="373"/>
      <c r="AP37" s="348" t="s">
        <v>430</v>
      </c>
      <c r="AQ37" s="348" t="s">
        <v>430</v>
      </c>
      <c r="AR37" s="348">
        <v>9.11</v>
      </c>
      <c r="AS37" s="348">
        <v>4.03</v>
      </c>
      <c r="AT37" s="348">
        <v>-4.78</v>
      </c>
      <c r="AU37" s="351"/>
      <c r="AV37" s="346" t="s">
        <v>430</v>
      </c>
      <c r="AW37" s="346" t="s">
        <v>430</v>
      </c>
      <c r="AX37" s="346">
        <v>35</v>
      </c>
      <c r="AY37" s="346">
        <v>54</v>
      </c>
      <c r="AZ37" s="346">
        <v>76</v>
      </c>
      <c r="BA37" s="374"/>
      <c r="BB37" s="348">
        <v>12.014564032847501</v>
      </c>
      <c r="BC37" s="348">
        <v>0.99129577047288597</v>
      </c>
      <c r="BD37" s="348">
        <v>5.1102272774321E-2</v>
      </c>
      <c r="BE37" s="375">
        <v>-8.2021471255098399E-2</v>
      </c>
      <c r="BF37" s="374"/>
      <c r="BG37" s="375" t="s">
        <v>430</v>
      </c>
      <c r="BH37" s="674" t="s">
        <v>430</v>
      </c>
      <c r="BI37" s="348" t="s">
        <v>430</v>
      </c>
      <c r="BJ37" s="348" t="s">
        <v>430</v>
      </c>
      <c r="BK37" s="362"/>
      <c r="BL37" s="348" t="s">
        <v>6824</v>
      </c>
      <c r="BM37" s="373" t="s">
        <v>6825</v>
      </c>
      <c r="BN37" s="372" t="s">
        <v>430</v>
      </c>
      <c r="BO37" s="372" t="s">
        <v>430</v>
      </c>
      <c r="BP37" s="372" t="s">
        <v>430</v>
      </c>
      <c r="BQ37" s="373"/>
      <c r="BR37" s="354" t="s">
        <v>554</v>
      </c>
    </row>
    <row r="38" spans="1:70" s="428" customFormat="1" x14ac:dyDescent="0.25">
      <c r="A38" s="345" t="s">
        <v>6826</v>
      </c>
      <c r="B38" s="373"/>
      <c r="C38" s="719">
        <v>44825</v>
      </c>
      <c r="D38" s="373"/>
      <c r="E38" s="346">
        <v>1210.29</v>
      </c>
      <c r="F38" s="373"/>
      <c r="G38" s="347">
        <v>37.562899999999999</v>
      </c>
      <c r="H38" s="374"/>
      <c r="I38" s="348">
        <v>-1.0544</v>
      </c>
      <c r="J38" s="348">
        <v>-9.0577000000000005</v>
      </c>
      <c r="K38" s="348">
        <v>-15.2395</v>
      </c>
      <c r="L38" s="348">
        <v>0.70399999999999996</v>
      </c>
      <c r="M38" s="348">
        <v>1.8865000000000001</v>
      </c>
      <c r="N38" s="350">
        <v>104.71899999999999</v>
      </c>
      <c r="O38" s="348">
        <v>54.838299999999997</v>
      </c>
      <c r="P38" s="348">
        <v>45.395299999999999</v>
      </c>
      <c r="Q38" s="348" t="s">
        <v>430</v>
      </c>
      <c r="R38" s="348" t="s">
        <v>430</v>
      </c>
      <c r="S38" s="348">
        <v>-0.76559999999999995</v>
      </c>
      <c r="T38" s="348">
        <v>-1.1672</v>
      </c>
      <c r="U38" s="348">
        <v>55.093600000000002</v>
      </c>
      <c r="V38" s="348">
        <v>103.2295</v>
      </c>
      <c r="W38" s="348">
        <v>-14.1912</v>
      </c>
      <c r="X38" s="348">
        <v>42.202100000000002</v>
      </c>
      <c r="Y38" s="374"/>
      <c r="Z38" s="346">
        <v>58</v>
      </c>
      <c r="AA38" s="346">
        <v>101</v>
      </c>
      <c r="AB38" s="346">
        <v>99</v>
      </c>
      <c r="AC38" s="346">
        <v>98</v>
      </c>
      <c r="AD38" s="346">
        <v>43</v>
      </c>
      <c r="AE38" s="346">
        <v>7</v>
      </c>
      <c r="AF38" s="346">
        <v>4</v>
      </c>
      <c r="AG38" s="346">
        <v>5</v>
      </c>
      <c r="AH38" s="346" t="s">
        <v>430</v>
      </c>
      <c r="AI38" s="346" t="s">
        <v>430</v>
      </c>
      <c r="AJ38" s="346">
        <v>70</v>
      </c>
      <c r="AK38" s="346">
        <v>64</v>
      </c>
      <c r="AL38" s="346">
        <v>4</v>
      </c>
      <c r="AM38" s="346">
        <v>9</v>
      </c>
      <c r="AN38" s="346">
        <v>99</v>
      </c>
      <c r="AO38" s="373"/>
      <c r="AP38" s="348" t="s">
        <v>430</v>
      </c>
      <c r="AQ38" s="348" t="s">
        <v>430</v>
      </c>
      <c r="AR38" s="348" t="s">
        <v>430</v>
      </c>
      <c r="AS38" s="348">
        <v>58.69</v>
      </c>
      <c r="AT38" s="348">
        <v>54.03</v>
      </c>
      <c r="AU38" s="351"/>
      <c r="AV38" s="346" t="s">
        <v>430</v>
      </c>
      <c r="AW38" s="346" t="s">
        <v>430</v>
      </c>
      <c r="AX38" s="346" t="s">
        <v>430</v>
      </c>
      <c r="AY38" s="346">
        <v>3</v>
      </c>
      <c r="AZ38" s="346">
        <v>3</v>
      </c>
      <c r="BA38" s="374"/>
      <c r="BB38" s="348">
        <v>40.414387159619999</v>
      </c>
      <c r="BC38" s="348">
        <v>0</v>
      </c>
      <c r="BD38" s="348">
        <v>7.6624388102851201E-2</v>
      </c>
      <c r="BE38" s="375" t="s">
        <v>430</v>
      </c>
      <c r="BF38" s="374"/>
      <c r="BG38" s="375" t="s">
        <v>430</v>
      </c>
      <c r="BH38" s="674" t="s">
        <v>430</v>
      </c>
      <c r="BI38" s="348" t="s">
        <v>430</v>
      </c>
      <c r="BJ38" s="348" t="s">
        <v>430</v>
      </c>
      <c r="BK38" s="362"/>
      <c r="BL38" s="348" t="s">
        <v>6827</v>
      </c>
      <c r="BM38" s="373" t="s">
        <v>6828</v>
      </c>
      <c r="BN38" s="372" t="s">
        <v>430</v>
      </c>
      <c r="BO38" s="372" t="s">
        <v>430</v>
      </c>
      <c r="BP38" s="372" t="s">
        <v>430</v>
      </c>
      <c r="BQ38" s="373"/>
      <c r="BR38" s="354" t="s">
        <v>4767</v>
      </c>
    </row>
    <row r="39" spans="1:70" s="428" customFormat="1" x14ac:dyDescent="0.25">
      <c r="A39" s="345" t="s">
        <v>6829</v>
      </c>
      <c r="B39" s="373"/>
      <c r="C39" s="719">
        <v>37925</v>
      </c>
      <c r="D39" s="373"/>
      <c r="E39" s="346">
        <v>1243.8599999999999</v>
      </c>
      <c r="F39" s="373"/>
      <c r="G39" s="347">
        <v>165.5917</v>
      </c>
      <c r="H39" s="374"/>
      <c r="I39" s="348" t="s">
        <v>430</v>
      </c>
      <c r="J39" s="348">
        <v>0.1696</v>
      </c>
      <c r="K39" s="348">
        <v>2.0388000000000002</v>
      </c>
      <c r="L39" s="348">
        <v>5.0594000000000001</v>
      </c>
      <c r="M39" s="348">
        <v>-1.3587</v>
      </c>
      <c r="N39" s="350">
        <v>0.57989999999999997</v>
      </c>
      <c r="O39" s="348">
        <v>3.8921000000000001</v>
      </c>
      <c r="P39" s="348">
        <v>11.027699999999999</v>
      </c>
      <c r="Q39" s="348">
        <v>11.566000000000001</v>
      </c>
      <c r="R39" s="348">
        <v>9.8343000000000007</v>
      </c>
      <c r="S39" s="348">
        <v>6.5246000000000004</v>
      </c>
      <c r="T39" s="348">
        <v>-1.3240000000000001</v>
      </c>
      <c r="U39" s="348">
        <v>1.2375</v>
      </c>
      <c r="V39" s="348">
        <v>-0.25679999999999997</v>
      </c>
      <c r="W39" s="348">
        <v>1.89</v>
      </c>
      <c r="X39" s="348">
        <v>13.1869</v>
      </c>
      <c r="Y39" s="374"/>
      <c r="Z39" s="346" t="s">
        <v>430</v>
      </c>
      <c r="AA39" s="346">
        <v>21</v>
      </c>
      <c r="AB39" s="346">
        <v>25</v>
      </c>
      <c r="AC39" s="346">
        <v>57</v>
      </c>
      <c r="AD39" s="346">
        <v>72</v>
      </c>
      <c r="AE39" s="346">
        <v>64</v>
      </c>
      <c r="AF39" s="346">
        <v>48</v>
      </c>
      <c r="AG39" s="346">
        <v>52</v>
      </c>
      <c r="AH39" s="346">
        <v>26</v>
      </c>
      <c r="AI39" s="346">
        <v>20</v>
      </c>
      <c r="AJ39" s="346">
        <v>58</v>
      </c>
      <c r="AK39" s="346">
        <v>66</v>
      </c>
      <c r="AL39" s="346">
        <v>75</v>
      </c>
      <c r="AM39" s="346">
        <v>62</v>
      </c>
      <c r="AN39" s="346">
        <v>21</v>
      </c>
      <c r="AO39" s="373"/>
      <c r="AP39" s="348">
        <v>10.47</v>
      </c>
      <c r="AQ39" s="348">
        <v>11.63</v>
      </c>
      <c r="AR39" s="348">
        <v>9.14</v>
      </c>
      <c r="AS39" s="348">
        <v>5.34</v>
      </c>
      <c r="AT39" s="348">
        <v>0.85</v>
      </c>
      <c r="AU39" s="351"/>
      <c r="AV39" s="346">
        <v>20</v>
      </c>
      <c r="AW39" s="346">
        <v>24</v>
      </c>
      <c r="AX39" s="346">
        <v>34</v>
      </c>
      <c r="AY39" s="346">
        <v>52</v>
      </c>
      <c r="AZ39" s="346">
        <v>65</v>
      </c>
      <c r="BA39" s="374"/>
      <c r="BB39" s="348">
        <v>6.95817629852219</v>
      </c>
      <c r="BC39" s="348">
        <v>0</v>
      </c>
      <c r="BD39" s="348">
        <v>6.9473799626282501E-2</v>
      </c>
      <c r="BE39" s="375" t="s">
        <v>430</v>
      </c>
      <c r="BF39" s="374"/>
      <c r="BG39" s="375" t="s">
        <v>430</v>
      </c>
      <c r="BH39" s="674" t="s">
        <v>430</v>
      </c>
      <c r="BI39" s="348" t="s">
        <v>430</v>
      </c>
      <c r="BJ39" s="348" t="s">
        <v>430</v>
      </c>
      <c r="BK39" s="362"/>
      <c r="BL39" s="348" t="s">
        <v>6830</v>
      </c>
      <c r="BM39" s="373" t="s">
        <v>6831</v>
      </c>
      <c r="BN39" s="372" t="s">
        <v>430</v>
      </c>
      <c r="BO39" s="372" t="s">
        <v>430</v>
      </c>
      <c r="BP39" s="372" t="s">
        <v>430</v>
      </c>
      <c r="BQ39" s="373"/>
      <c r="BR39" s="354" t="s">
        <v>443</v>
      </c>
    </row>
    <row r="40" spans="1:70" s="428" customFormat="1" x14ac:dyDescent="0.25">
      <c r="A40" s="345" t="s">
        <v>6832</v>
      </c>
      <c r="B40" s="373"/>
      <c r="C40" s="719">
        <v>45310</v>
      </c>
      <c r="D40" s="373"/>
      <c r="E40" s="346">
        <v>1027.8699999999999</v>
      </c>
      <c r="F40" s="373"/>
      <c r="G40" s="347">
        <v>28.921700000000001</v>
      </c>
      <c r="H40" s="374"/>
      <c r="I40" s="348">
        <v>-0.73419999999999996</v>
      </c>
      <c r="J40" s="348">
        <v>-9.0620999999999992</v>
      </c>
      <c r="K40" s="348">
        <v>-15.4907</v>
      </c>
      <c r="L40" s="348">
        <v>-0.33460000000000001</v>
      </c>
      <c r="M40" s="348">
        <v>1.4279999999999999</v>
      </c>
      <c r="N40" s="350">
        <v>101.101</v>
      </c>
      <c r="O40" s="348">
        <v>53.379399999999997</v>
      </c>
      <c r="P40" s="348" t="s">
        <v>430</v>
      </c>
      <c r="Q40" s="348" t="s">
        <v>430</v>
      </c>
      <c r="R40" s="348" t="s">
        <v>430</v>
      </c>
      <c r="S40" s="348">
        <v>-1.4582999999999999</v>
      </c>
      <c r="T40" s="348">
        <v>-1.1439999999999999</v>
      </c>
      <c r="U40" s="348">
        <v>52.5092</v>
      </c>
      <c r="V40" s="348">
        <v>101.3527</v>
      </c>
      <c r="W40" s="348">
        <v>-14.412100000000001</v>
      </c>
      <c r="X40" s="348">
        <v>54.808</v>
      </c>
      <c r="Y40" s="374"/>
      <c r="Z40" s="346">
        <v>39</v>
      </c>
      <c r="AA40" s="346">
        <v>102</v>
      </c>
      <c r="AB40" s="346">
        <v>103</v>
      </c>
      <c r="AC40" s="346">
        <v>108</v>
      </c>
      <c r="AD40" s="346">
        <v>49</v>
      </c>
      <c r="AE40" s="346">
        <v>10</v>
      </c>
      <c r="AF40" s="346">
        <v>8</v>
      </c>
      <c r="AG40" s="346" t="s">
        <v>430</v>
      </c>
      <c r="AH40" s="346" t="s">
        <v>430</v>
      </c>
      <c r="AI40" s="346" t="s">
        <v>430</v>
      </c>
      <c r="AJ40" s="346">
        <v>78</v>
      </c>
      <c r="AK40" s="346">
        <v>62</v>
      </c>
      <c r="AL40" s="346">
        <v>11</v>
      </c>
      <c r="AM40" s="346">
        <v>10</v>
      </c>
      <c r="AN40" s="346">
        <v>102</v>
      </c>
      <c r="AO40" s="373"/>
      <c r="AP40" s="348" t="s">
        <v>430</v>
      </c>
      <c r="AQ40" s="348" t="s">
        <v>430</v>
      </c>
      <c r="AR40" s="348" t="s">
        <v>430</v>
      </c>
      <c r="AS40" s="348" t="s">
        <v>430</v>
      </c>
      <c r="AT40" s="348">
        <v>50.71</v>
      </c>
      <c r="AU40" s="351"/>
      <c r="AV40" s="346" t="s">
        <v>430</v>
      </c>
      <c r="AW40" s="346" t="s">
        <v>430</v>
      </c>
      <c r="AX40" s="346" t="s">
        <v>430</v>
      </c>
      <c r="AY40" s="346" t="s">
        <v>430</v>
      </c>
      <c r="AZ40" s="346">
        <v>12</v>
      </c>
      <c r="BA40" s="374"/>
      <c r="BB40" s="348">
        <v>44.105923735255203</v>
      </c>
      <c r="BC40" s="348">
        <v>0</v>
      </c>
      <c r="BD40" s="348">
        <v>9.0913865831052598E-2</v>
      </c>
      <c r="BE40" s="375" t="s">
        <v>430</v>
      </c>
      <c r="BF40" s="374"/>
      <c r="BG40" s="375" t="s">
        <v>430</v>
      </c>
      <c r="BH40" s="674" t="s">
        <v>430</v>
      </c>
      <c r="BI40" s="348" t="s">
        <v>430</v>
      </c>
      <c r="BJ40" s="348" t="s">
        <v>430</v>
      </c>
      <c r="BK40" s="362"/>
      <c r="BL40" s="348" t="s">
        <v>6795</v>
      </c>
      <c r="BM40" s="373" t="s">
        <v>6796</v>
      </c>
      <c r="BN40" s="372" t="s">
        <v>430</v>
      </c>
      <c r="BO40" s="372" t="s">
        <v>430</v>
      </c>
      <c r="BP40" s="372" t="s">
        <v>430</v>
      </c>
      <c r="BQ40" s="373"/>
      <c r="BR40" s="354" t="s">
        <v>6816</v>
      </c>
    </row>
    <row r="41" spans="1:70" s="428" customFormat="1" ht="11" x14ac:dyDescent="0.3">
      <c r="A41" s="841" t="s">
        <v>6833</v>
      </c>
      <c r="B41" s="842"/>
      <c r="C41" s="843">
        <v>45958</v>
      </c>
      <c r="D41" s="842"/>
      <c r="E41" s="844">
        <v>1057.19</v>
      </c>
      <c r="F41" s="842"/>
      <c r="G41" s="845">
        <v>14.510999999999999</v>
      </c>
      <c r="H41" s="847"/>
      <c r="I41" s="846">
        <v>-0.87439999999999996</v>
      </c>
      <c r="J41" s="846">
        <v>-7.1771000000000003</v>
      </c>
      <c r="K41" s="846">
        <v>-12.8154</v>
      </c>
      <c r="L41" s="846">
        <v>0.69389999999999996</v>
      </c>
      <c r="M41" s="846">
        <v>5.1978999999999997</v>
      </c>
      <c r="N41" s="848" t="s">
        <v>430</v>
      </c>
      <c r="O41" s="846" t="s">
        <v>430</v>
      </c>
      <c r="P41" s="846" t="s">
        <v>430</v>
      </c>
      <c r="Q41" s="846" t="s">
        <v>430</v>
      </c>
      <c r="R41" s="846" t="s">
        <v>430</v>
      </c>
      <c r="S41" s="846">
        <v>-2.7282000000000002</v>
      </c>
      <c r="T41" s="846">
        <v>3.8206000000000002</v>
      </c>
      <c r="U41" s="846" t="s">
        <v>430</v>
      </c>
      <c r="V41" s="846" t="s">
        <v>430</v>
      </c>
      <c r="W41" s="846">
        <v>-11.755000000000001</v>
      </c>
      <c r="X41" s="846">
        <v>45.11</v>
      </c>
      <c r="Y41" s="847"/>
      <c r="Z41" s="844">
        <v>48</v>
      </c>
      <c r="AA41" s="844">
        <v>97</v>
      </c>
      <c r="AB41" s="844">
        <v>97</v>
      </c>
      <c r="AC41" s="844">
        <v>99</v>
      </c>
      <c r="AD41" s="844">
        <v>9</v>
      </c>
      <c r="AE41" s="844" t="s">
        <v>430</v>
      </c>
      <c r="AF41" s="844" t="s">
        <v>430</v>
      </c>
      <c r="AG41" s="844" t="s">
        <v>430</v>
      </c>
      <c r="AH41" s="844" t="s">
        <v>430</v>
      </c>
      <c r="AI41" s="844" t="s">
        <v>430</v>
      </c>
      <c r="AJ41" s="844">
        <v>101</v>
      </c>
      <c r="AK41" s="844">
        <v>32</v>
      </c>
      <c r="AL41" s="844" t="s">
        <v>430</v>
      </c>
      <c r="AM41" s="844" t="s">
        <v>430</v>
      </c>
      <c r="AN41" s="844">
        <v>97</v>
      </c>
      <c r="AO41" s="842"/>
      <c r="AP41" s="846" t="s">
        <v>430</v>
      </c>
      <c r="AQ41" s="846" t="s">
        <v>430</v>
      </c>
      <c r="AR41" s="846" t="s">
        <v>430</v>
      </c>
      <c r="AS41" s="846" t="s">
        <v>430</v>
      </c>
      <c r="AT41" s="846" t="s">
        <v>430</v>
      </c>
      <c r="AU41" s="849"/>
      <c r="AV41" s="844" t="s">
        <v>430</v>
      </c>
      <c r="AW41" s="844" t="s">
        <v>430</v>
      </c>
      <c r="AX41" s="844" t="s">
        <v>430</v>
      </c>
      <c r="AY41" s="844" t="s">
        <v>430</v>
      </c>
      <c r="AZ41" s="844" t="s">
        <v>430</v>
      </c>
      <c r="BA41" s="847"/>
      <c r="BB41" s="846">
        <v>64.385760373978798</v>
      </c>
      <c r="BC41" s="846">
        <v>0</v>
      </c>
      <c r="BD41" s="846">
        <v>8.2365786232900196E-2</v>
      </c>
      <c r="BE41" s="852" t="s">
        <v>430</v>
      </c>
      <c r="BF41" s="847"/>
      <c r="BG41" s="852" t="s">
        <v>430</v>
      </c>
      <c r="BH41" s="936" t="s">
        <v>430</v>
      </c>
      <c r="BI41" s="846" t="s">
        <v>430</v>
      </c>
      <c r="BJ41" s="846" t="s">
        <v>430</v>
      </c>
      <c r="BK41" s="851"/>
      <c r="BL41" s="846" t="s">
        <v>6834</v>
      </c>
      <c r="BM41" s="842" t="s">
        <v>6508</v>
      </c>
      <c r="BN41" s="855" t="s">
        <v>430</v>
      </c>
      <c r="BO41" s="855" t="s">
        <v>430</v>
      </c>
      <c r="BP41" s="855" t="s">
        <v>430</v>
      </c>
      <c r="BQ41" s="842"/>
      <c r="BR41" s="856" t="s">
        <v>554</v>
      </c>
    </row>
    <row r="42" spans="1:70" s="428" customFormat="1" ht="11" x14ac:dyDescent="0.3">
      <c r="A42" s="841" t="s">
        <v>6835</v>
      </c>
      <c r="B42" s="842"/>
      <c r="C42" s="843">
        <v>45016</v>
      </c>
      <c r="D42" s="842"/>
      <c r="E42" s="844">
        <v>967.10799999999995</v>
      </c>
      <c r="F42" s="842"/>
      <c r="G42" s="845">
        <v>29.314900000000002</v>
      </c>
      <c r="H42" s="847"/>
      <c r="I42" s="846">
        <v>-0.91159999999999997</v>
      </c>
      <c r="J42" s="846">
        <v>-9.2825000000000006</v>
      </c>
      <c r="K42" s="846">
        <v>-15.557700000000001</v>
      </c>
      <c r="L42" s="846">
        <v>-9.2399999999999996E-2</v>
      </c>
      <c r="M42" s="846">
        <v>1.6416999999999999</v>
      </c>
      <c r="N42" s="848">
        <v>106.214</v>
      </c>
      <c r="O42" s="846">
        <v>55.456299999999999</v>
      </c>
      <c r="P42" s="846">
        <v>45.347700000000003</v>
      </c>
      <c r="Q42" s="846" t="s">
        <v>430</v>
      </c>
      <c r="R42" s="846" t="s">
        <v>430</v>
      </c>
      <c r="S42" s="846">
        <v>-2.6221999999999999</v>
      </c>
      <c r="T42" s="846">
        <v>-1.9623999999999999</v>
      </c>
      <c r="U42" s="846">
        <v>55.854900000000001</v>
      </c>
      <c r="V42" s="846">
        <v>106.40949999999999</v>
      </c>
      <c r="W42" s="846">
        <v>-14.5893</v>
      </c>
      <c r="X42" s="846">
        <v>39.430700000000002</v>
      </c>
      <c r="Y42" s="847"/>
      <c r="Z42" s="844">
        <v>52</v>
      </c>
      <c r="AA42" s="844">
        <v>112</v>
      </c>
      <c r="AB42" s="844">
        <v>107</v>
      </c>
      <c r="AC42" s="844">
        <v>106</v>
      </c>
      <c r="AD42" s="844">
        <v>45</v>
      </c>
      <c r="AE42" s="844">
        <v>2</v>
      </c>
      <c r="AF42" s="844">
        <v>1</v>
      </c>
      <c r="AG42" s="844">
        <v>7</v>
      </c>
      <c r="AH42" s="844" t="s">
        <v>430</v>
      </c>
      <c r="AI42" s="844" t="s">
        <v>430</v>
      </c>
      <c r="AJ42" s="844">
        <v>97</v>
      </c>
      <c r="AK42" s="844">
        <v>76</v>
      </c>
      <c r="AL42" s="844">
        <v>1</v>
      </c>
      <c r="AM42" s="844">
        <v>2</v>
      </c>
      <c r="AN42" s="844">
        <v>110</v>
      </c>
      <c r="AO42" s="842"/>
      <c r="AP42" s="846" t="s">
        <v>430</v>
      </c>
      <c r="AQ42" s="846" t="s">
        <v>430</v>
      </c>
      <c r="AR42" s="846" t="s">
        <v>430</v>
      </c>
      <c r="AS42" s="846">
        <v>58.81</v>
      </c>
      <c r="AT42" s="846">
        <v>53.68</v>
      </c>
      <c r="AU42" s="849"/>
      <c r="AV42" s="844" t="s">
        <v>430</v>
      </c>
      <c r="AW42" s="844" t="s">
        <v>430</v>
      </c>
      <c r="AX42" s="844" t="s">
        <v>430</v>
      </c>
      <c r="AY42" s="844">
        <v>1</v>
      </c>
      <c r="AZ42" s="844">
        <v>4</v>
      </c>
      <c r="BA42" s="847"/>
      <c r="BB42" s="846">
        <v>41.446188838330698</v>
      </c>
      <c r="BC42" s="846">
        <v>0</v>
      </c>
      <c r="BD42" s="846">
        <v>7.5096329966837003E-2</v>
      </c>
      <c r="BE42" s="852" t="s">
        <v>430</v>
      </c>
      <c r="BF42" s="847"/>
      <c r="BG42" s="852" t="s">
        <v>430</v>
      </c>
      <c r="BH42" s="936" t="s">
        <v>430</v>
      </c>
      <c r="BI42" s="846" t="s">
        <v>430</v>
      </c>
      <c r="BJ42" s="846" t="s">
        <v>430</v>
      </c>
      <c r="BK42" s="851"/>
      <c r="BL42" s="846" t="s">
        <v>6836</v>
      </c>
      <c r="BM42" s="842" t="s">
        <v>6385</v>
      </c>
      <c r="BN42" s="855" t="s">
        <v>430</v>
      </c>
      <c r="BO42" s="855" t="s">
        <v>430</v>
      </c>
      <c r="BP42" s="855" t="s">
        <v>430</v>
      </c>
      <c r="BQ42" s="842"/>
      <c r="BR42" s="856" t="s">
        <v>525</v>
      </c>
    </row>
    <row r="43" spans="1:70" s="428" customFormat="1" x14ac:dyDescent="0.25">
      <c r="A43" s="345" t="s">
        <v>6837</v>
      </c>
      <c r="B43" s="373"/>
      <c r="C43" s="719">
        <v>44095</v>
      </c>
      <c r="D43" s="373"/>
      <c r="E43" s="346">
        <v>987.33199999999999</v>
      </c>
      <c r="F43" s="373"/>
      <c r="G43" s="347">
        <v>24.981000000000002</v>
      </c>
      <c r="H43" s="374"/>
      <c r="I43" s="348">
        <v>0.5595</v>
      </c>
      <c r="J43" s="348">
        <v>0.1042</v>
      </c>
      <c r="K43" s="348">
        <v>1.8675999999999999</v>
      </c>
      <c r="L43" s="348">
        <v>8.7690999999999999</v>
      </c>
      <c r="M43" s="348">
        <v>-3.4923999999999999</v>
      </c>
      <c r="N43" s="350">
        <v>0.66080000000000005</v>
      </c>
      <c r="O43" s="348">
        <v>2.35</v>
      </c>
      <c r="P43" s="348">
        <v>13.0663</v>
      </c>
      <c r="Q43" s="348">
        <v>11.77</v>
      </c>
      <c r="R43" s="348" t="s">
        <v>430</v>
      </c>
      <c r="S43" s="348">
        <v>11.7568</v>
      </c>
      <c r="T43" s="348">
        <v>-3.6078000000000001</v>
      </c>
      <c r="U43" s="348">
        <v>1.6437999999999999</v>
      </c>
      <c r="V43" s="348">
        <v>-1.5371999999999999</v>
      </c>
      <c r="W43" s="348">
        <v>1.8178000000000001</v>
      </c>
      <c r="X43" s="348">
        <v>17.231000000000002</v>
      </c>
      <c r="Y43" s="374"/>
      <c r="Z43" s="346">
        <v>7</v>
      </c>
      <c r="AA43" s="346">
        <v>24</v>
      </c>
      <c r="AB43" s="346">
        <v>27</v>
      </c>
      <c r="AC43" s="346">
        <v>35</v>
      </c>
      <c r="AD43" s="346">
        <v>83</v>
      </c>
      <c r="AE43" s="346">
        <v>63</v>
      </c>
      <c r="AF43" s="346">
        <v>52</v>
      </c>
      <c r="AG43" s="346">
        <v>43</v>
      </c>
      <c r="AH43" s="346">
        <v>25</v>
      </c>
      <c r="AI43" s="346" t="s">
        <v>430</v>
      </c>
      <c r="AJ43" s="346">
        <v>32</v>
      </c>
      <c r="AK43" s="346">
        <v>87</v>
      </c>
      <c r="AL43" s="346">
        <v>72</v>
      </c>
      <c r="AM43" s="346">
        <v>65</v>
      </c>
      <c r="AN43" s="346">
        <v>22</v>
      </c>
      <c r="AO43" s="373"/>
      <c r="AP43" s="348" t="s">
        <v>430</v>
      </c>
      <c r="AQ43" s="348" t="s">
        <v>430</v>
      </c>
      <c r="AR43" s="348">
        <v>10.46</v>
      </c>
      <c r="AS43" s="348">
        <v>6.04</v>
      </c>
      <c r="AT43" s="348">
        <v>0.32</v>
      </c>
      <c r="AU43" s="351"/>
      <c r="AV43" s="346" t="s">
        <v>430</v>
      </c>
      <c r="AW43" s="346" t="s">
        <v>430</v>
      </c>
      <c r="AX43" s="346">
        <v>29</v>
      </c>
      <c r="AY43" s="346">
        <v>48</v>
      </c>
      <c r="AZ43" s="346">
        <v>67</v>
      </c>
      <c r="BA43" s="374"/>
      <c r="BB43" s="348">
        <v>12.553923586787301</v>
      </c>
      <c r="BC43" s="348">
        <v>0.99590244657659999</v>
      </c>
      <c r="BD43" s="348">
        <v>5.5299385856709099E-2</v>
      </c>
      <c r="BE43" s="375">
        <v>-1.14385543627203E-2</v>
      </c>
      <c r="BF43" s="374"/>
      <c r="BG43" s="375" t="s">
        <v>430</v>
      </c>
      <c r="BH43" s="674" t="s">
        <v>430</v>
      </c>
      <c r="BI43" s="348" t="s">
        <v>430</v>
      </c>
      <c r="BJ43" s="348" t="s">
        <v>430</v>
      </c>
      <c r="BK43" s="362"/>
      <c r="BL43" s="348" t="s">
        <v>6769</v>
      </c>
      <c r="BM43" s="373" t="s">
        <v>4879</v>
      </c>
      <c r="BN43" s="372" t="s">
        <v>430</v>
      </c>
      <c r="BO43" s="372" t="s">
        <v>430</v>
      </c>
      <c r="BP43" s="372" t="s">
        <v>430</v>
      </c>
      <c r="BQ43" s="373"/>
      <c r="BR43" s="354" t="s">
        <v>6838</v>
      </c>
    </row>
    <row r="44" spans="1:70" s="428" customFormat="1" x14ac:dyDescent="0.25">
      <c r="A44" s="345" t="s">
        <v>6839</v>
      </c>
      <c r="B44" s="373"/>
      <c r="C44" s="719">
        <v>44461</v>
      </c>
      <c r="D44" s="373"/>
      <c r="E44" s="346">
        <v>825.90099999999995</v>
      </c>
      <c r="F44" s="373"/>
      <c r="G44" s="347">
        <v>27.364000000000001</v>
      </c>
      <c r="H44" s="374"/>
      <c r="I44" s="348" t="s">
        <v>430</v>
      </c>
      <c r="J44" s="348">
        <v>-1.4939</v>
      </c>
      <c r="K44" s="348">
        <v>-5.4848999999999997</v>
      </c>
      <c r="L44" s="348">
        <v>14.618399999999999</v>
      </c>
      <c r="M44" s="348">
        <v>9.0937999999999999</v>
      </c>
      <c r="N44" s="350">
        <v>43.145600000000002</v>
      </c>
      <c r="O44" s="348">
        <v>33.400100000000002</v>
      </c>
      <c r="P44" s="348">
        <v>35.1327</v>
      </c>
      <c r="Q44" s="348" t="s">
        <v>430</v>
      </c>
      <c r="R44" s="348" t="s">
        <v>430</v>
      </c>
      <c r="S44" s="348">
        <v>14.984500000000001</v>
      </c>
      <c r="T44" s="348">
        <v>9.2898999999999994</v>
      </c>
      <c r="U44" s="348">
        <v>14.2308</v>
      </c>
      <c r="V44" s="348">
        <v>41.073399999999999</v>
      </c>
      <c r="W44" s="348">
        <v>-4.1238999999999999</v>
      </c>
      <c r="X44" s="348">
        <v>23.586600000000001</v>
      </c>
      <c r="Y44" s="374"/>
      <c r="Z44" s="346" t="s">
        <v>430</v>
      </c>
      <c r="AA44" s="346">
        <v>68</v>
      </c>
      <c r="AB44" s="346">
        <v>70</v>
      </c>
      <c r="AC44" s="346">
        <v>13</v>
      </c>
      <c r="AD44" s="346">
        <v>6</v>
      </c>
      <c r="AE44" s="346">
        <v>29</v>
      </c>
      <c r="AF44" s="346">
        <v>25</v>
      </c>
      <c r="AG44" s="346">
        <v>12</v>
      </c>
      <c r="AH44" s="346" t="s">
        <v>430</v>
      </c>
      <c r="AI44" s="346" t="s">
        <v>430</v>
      </c>
      <c r="AJ44" s="346">
        <v>20</v>
      </c>
      <c r="AK44" s="346">
        <v>6</v>
      </c>
      <c r="AL44" s="346">
        <v>37</v>
      </c>
      <c r="AM44" s="346">
        <v>31</v>
      </c>
      <c r="AN44" s="346">
        <v>69</v>
      </c>
      <c r="AO44" s="373"/>
      <c r="AP44" s="348" t="s">
        <v>430</v>
      </c>
      <c r="AQ44" s="348" t="s">
        <v>430</v>
      </c>
      <c r="AR44" s="348" t="s">
        <v>430</v>
      </c>
      <c r="AS44" s="348">
        <v>34.43</v>
      </c>
      <c r="AT44" s="348">
        <v>27.55</v>
      </c>
      <c r="AU44" s="351"/>
      <c r="AV44" s="346" t="s">
        <v>430</v>
      </c>
      <c r="AW44" s="346" t="s">
        <v>430</v>
      </c>
      <c r="AX44" s="346" t="s">
        <v>430</v>
      </c>
      <c r="AY44" s="346">
        <v>23</v>
      </c>
      <c r="AZ44" s="346">
        <v>17</v>
      </c>
      <c r="BA44" s="374"/>
      <c r="BB44" s="348">
        <v>20.395369048500701</v>
      </c>
      <c r="BC44" s="348">
        <v>0</v>
      </c>
      <c r="BD44" s="348">
        <v>0.11375560168849599</v>
      </c>
      <c r="BE44" s="375" t="s">
        <v>430</v>
      </c>
      <c r="BF44" s="374"/>
      <c r="BG44" s="375" t="s">
        <v>430</v>
      </c>
      <c r="BH44" s="674" t="s">
        <v>430</v>
      </c>
      <c r="BI44" s="348" t="s">
        <v>430</v>
      </c>
      <c r="BJ44" s="348" t="s">
        <v>430</v>
      </c>
      <c r="BK44" s="362"/>
      <c r="BL44" s="348" t="s">
        <v>6840</v>
      </c>
      <c r="BM44" s="373" t="s">
        <v>6002</v>
      </c>
      <c r="BN44" s="372" t="s">
        <v>430</v>
      </c>
      <c r="BO44" s="372" t="s">
        <v>430</v>
      </c>
      <c r="BP44" s="372" t="s">
        <v>430</v>
      </c>
      <c r="BQ44" s="373"/>
      <c r="BR44" s="354" t="s">
        <v>602</v>
      </c>
    </row>
    <row r="45" spans="1:70" s="428" customFormat="1" x14ac:dyDescent="0.25">
      <c r="A45" s="345" t="s">
        <v>6841</v>
      </c>
      <c r="B45" s="373"/>
      <c r="C45" s="719">
        <v>41135</v>
      </c>
      <c r="D45" s="373"/>
      <c r="E45" s="346">
        <v>777.61400000000003</v>
      </c>
      <c r="F45" s="373"/>
      <c r="G45" s="347">
        <v>36.631999999999998</v>
      </c>
      <c r="H45" s="374"/>
      <c r="I45" s="348">
        <v>-1.4238</v>
      </c>
      <c r="J45" s="348">
        <v>-5.3636999999999997</v>
      </c>
      <c r="K45" s="348">
        <v>-9.8264999999999993</v>
      </c>
      <c r="L45" s="348">
        <v>1.9155</v>
      </c>
      <c r="M45" s="348">
        <v>2.5297000000000001</v>
      </c>
      <c r="N45" s="350">
        <v>43.964799999999997</v>
      </c>
      <c r="O45" s="348">
        <v>38.494599999999998</v>
      </c>
      <c r="P45" s="348">
        <v>32.584499999999998</v>
      </c>
      <c r="Q45" s="348">
        <v>23.258099999999999</v>
      </c>
      <c r="R45" s="348">
        <v>14.1952</v>
      </c>
      <c r="S45" s="348">
        <v>-2.1145</v>
      </c>
      <c r="T45" s="348">
        <v>1.9688000000000001</v>
      </c>
      <c r="U45" s="348">
        <v>21.932700000000001</v>
      </c>
      <c r="V45" s="348">
        <v>45.421100000000003</v>
      </c>
      <c r="W45" s="348">
        <v>-8.6247000000000007</v>
      </c>
      <c r="X45" s="348">
        <v>9.8140000000000001</v>
      </c>
      <c r="Y45" s="374"/>
      <c r="Z45" s="346">
        <v>79</v>
      </c>
      <c r="AA45" s="346">
        <v>92</v>
      </c>
      <c r="AB45" s="346">
        <v>79</v>
      </c>
      <c r="AC45" s="346">
        <v>76</v>
      </c>
      <c r="AD45" s="346">
        <v>38</v>
      </c>
      <c r="AE45" s="346">
        <v>25</v>
      </c>
      <c r="AF45" s="346">
        <v>22</v>
      </c>
      <c r="AG45" s="346">
        <v>21</v>
      </c>
      <c r="AH45" s="346">
        <v>6</v>
      </c>
      <c r="AI45" s="346">
        <v>11</v>
      </c>
      <c r="AJ45" s="346">
        <v>86</v>
      </c>
      <c r="AK45" s="346">
        <v>41</v>
      </c>
      <c r="AL45" s="346">
        <v>24</v>
      </c>
      <c r="AM45" s="346">
        <v>26</v>
      </c>
      <c r="AN45" s="346">
        <v>84</v>
      </c>
      <c r="AO45" s="373"/>
      <c r="AP45" s="348">
        <v>20.05</v>
      </c>
      <c r="AQ45" s="348">
        <v>23.76</v>
      </c>
      <c r="AR45" s="348">
        <v>29.6</v>
      </c>
      <c r="AS45" s="348">
        <v>37.15</v>
      </c>
      <c r="AT45" s="348">
        <v>19.93</v>
      </c>
      <c r="AU45" s="351"/>
      <c r="AV45" s="346">
        <v>8</v>
      </c>
      <c r="AW45" s="346">
        <v>10</v>
      </c>
      <c r="AX45" s="346">
        <v>9</v>
      </c>
      <c r="AY45" s="346">
        <v>20</v>
      </c>
      <c r="AZ45" s="346">
        <v>28</v>
      </c>
      <c r="BA45" s="374"/>
      <c r="BB45" s="348">
        <v>18.8277424968277</v>
      </c>
      <c r="BC45" s="348">
        <v>0</v>
      </c>
      <c r="BD45" s="348">
        <v>0.100748960714032</v>
      </c>
      <c r="BE45" s="375" t="s">
        <v>430</v>
      </c>
      <c r="BF45" s="374"/>
      <c r="BG45" s="375" t="s">
        <v>430</v>
      </c>
      <c r="BH45" s="674" t="s">
        <v>430</v>
      </c>
      <c r="BI45" s="348" t="s">
        <v>430</v>
      </c>
      <c r="BJ45" s="348" t="s">
        <v>430</v>
      </c>
      <c r="BK45" s="362"/>
      <c r="BL45" s="348" t="s">
        <v>6842</v>
      </c>
      <c r="BM45" s="373" t="s">
        <v>4677</v>
      </c>
      <c r="BN45" s="372" t="s">
        <v>430</v>
      </c>
      <c r="BO45" s="372" t="s">
        <v>430</v>
      </c>
      <c r="BP45" s="372" t="s">
        <v>430</v>
      </c>
      <c r="BQ45" s="373"/>
      <c r="BR45" s="354" t="s">
        <v>547</v>
      </c>
    </row>
    <row r="46" spans="1:70" s="428" customFormat="1" x14ac:dyDescent="0.25">
      <c r="A46" s="345" t="s">
        <v>6843</v>
      </c>
      <c r="B46" s="373"/>
      <c r="C46" s="719">
        <v>46078</v>
      </c>
      <c r="D46" s="373"/>
      <c r="E46" s="346">
        <v>823.43</v>
      </c>
      <c r="F46" s="373"/>
      <c r="G46" s="347">
        <v>9.8184000000000005</v>
      </c>
      <c r="H46" s="374"/>
      <c r="I46" s="348" t="s">
        <v>430</v>
      </c>
      <c r="J46" s="348">
        <v>-1.0840000000000001</v>
      </c>
      <c r="K46" s="348">
        <v>-0.25600000000000001</v>
      </c>
      <c r="L46" s="348">
        <v>3.4561000000000002</v>
      </c>
      <c r="M46" s="348" t="s">
        <v>430</v>
      </c>
      <c r="N46" s="350" t="s">
        <v>430</v>
      </c>
      <c r="O46" s="348" t="s">
        <v>430</v>
      </c>
      <c r="P46" s="348" t="s">
        <v>430</v>
      </c>
      <c r="Q46" s="348" t="s">
        <v>430</v>
      </c>
      <c r="R46" s="348" t="s">
        <v>430</v>
      </c>
      <c r="S46" s="348">
        <v>4.37</v>
      </c>
      <c r="T46" s="348" t="s">
        <v>430</v>
      </c>
      <c r="U46" s="348" t="s">
        <v>430</v>
      </c>
      <c r="V46" s="348" t="s">
        <v>430</v>
      </c>
      <c r="W46" s="348">
        <v>-0.1119</v>
      </c>
      <c r="X46" s="348">
        <v>-1.8160000000000001</v>
      </c>
      <c r="Y46" s="374"/>
      <c r="Z46" s="346" t="s">
        <v>430</v>
      </c>
      <c r="AA46" s="346">
        <v>66</v>
      </c>
      <c r="AB46" s="346">
        <v>59</v>
      </c>
      <c r="AC46" s="346">
        <v>64</v>
      </c>
      <c r="AD46" s="346" t="s">
        <v>430</v>
      </c>
      <c r="AE46" s="346" t="s">
        <v>430</v>
      </c>
      <c r="AF46" s="346" t="s">
        <v>430</v>
      </c>
      <c r="AG46" s="346" t="s">
        <v>430</v>
      </c>
      <c r="AH46" s="346" t="s">
        <v>430</v>
      </c>
      <c r="AI46" s="346" t="s">
        <v>430</v>
      </c>
      <c r="AJ46" s="346">
        <v>64</v>
      </c>
      <c r="AK46" s="346" t="s">
        <v>430</v>
      </c>
      <c r="AL46" s="346" t="s">
        <v>430</v>
      </c>
      <c r="AM46" s="346" t="s">
        <v>430</v>
      </c>
      <c r="AN46" s="346">
        <v>56</v>
      </c>
      <c r="AO46" s="373"/>
      <c r="AP46" s="348" t="s">
        <v>430</v>
      </c>
      <c r="AQ46" s="348" t="s">
        <v>430</v>
      </c>
      <c r="AR46" s="348" t="s">
        <v>430</v>
      </c>
      <c r="AS46" s="348" t="s">
        <v>430</v>
      </c>
      <c r="AT46" s="348" t="s">
        <v>430</v>
      </c>
      <c r="AU46" s="351"/>
      <c r="AV46" s="346" t="s">
        <v>430</v>
      </c>
      <c r="AW46" s="346" t="s">
        <v>430</v>
      </c>
      <c r="AX46" s="346" t="s">
        <v>430</v>
      </c>
      <c r="AY46" s="346" t="s">
        <v>430</v>
      </c>
      <c r="AZ46" s="346" t="s">
        <v>430</v>
      </c>
      <c r="BA46" s="374"/>
      <c r="BB46" s="348">
        <v>6.5148479299001298</v>
      </c>
      <c r="BC46" s="348">
        <v>0</v>
      </c>
      <c r="BD46" s="348">
        <v>0.106947693104536</v>
      </c>
      <c r="BE46" s="375" t="s">
        <v>430</v>
      </c>
      <c r="BF46" s="374"/>
      <c r="BG46" s="375" t="s">
        <v>430</v>
      </c>
      <c r="BH46" s="674" t="s">
        <v>430</v>
      </c>
      <c r="BI46" s="348" t="s">
        <v>430</v>
      </c>
      <c r="BJ46" s="348" t="s">
        <v>430</v>
      </c>
      <c r="BK46" s="362"/>
      <c r="BL46" s="348" t="s">
        <v>6844</v>
      </c>
      <c r="BM46" s="373" t="s">
        <v>2978</v>
      </c>
      <c r="BN46" s="372" t="s">
        <v>430</v>
      </c>
      <c r="BO46" s="372" t="s">
        <v>430</v>
      </c>
      <c r="BP46" s="372" t="s">
        <v>430</v>
      </c>
      <c r="BQ46" s="373"/>
      <c r="BR46" s="354" t="s">
        <v>463</v>
      </c>
    </row>
    <row r="47" spans="1:70" s="428" customFormat="1" x14ac:dyDescent="0.25">
      <c r="A47" s="345" t="s">
        <v>6845</v>
      </c>
      <c r="B47" s="373"/>
      <c r="C47" s="719">
        <v>45792</v>
      </c>
      <c r="D47" s="373"/>
      <c r="E47" s="346">
        <v>685.36199999999997</v>
      </c>
      <c r="F47" s="373"/>
      <c r="G47" s="347">
        <v>23.0777</v>
      </c>
      <c r="H47" s="374"/>
      <c r="I47" s="348">
        <v>-0.79010000000000002</v>
      </c>
      <c r="J47" s="348">
        <v>-9.2073</v>
      </c>
      <c r="K47" s="348">
        <v>-15.5974</v>
      </c>
      <c r="L47" s="348">
        <v>-0.13159999999999999</v>
      </c>
      <c r="M47" s="348">
        <v>0.94299999999999995</v>
      </c>
      <c r="N47" s="350">
        <v>105.58799999999999</v>
      </c>
      <c r="O47" s="348" t="s">
        <v>430</v>
      </c>
      <c r="P47" s="348" t="s">
        <v>430</v>
      </c>
      <c r="Q47" s="348" t="s">
        <v>430</v>
      </c>
      <c r="R47" s="348" t="s">
        <v>430</v>
      </c>
      <c r="S47" s="348">
        <v>-1.4418</v>
      </c>
      <c r="T47" s="348">
        <v>-1.5133000000000001</v>
      </c>
      <c r="U47" s="348">
        <v>55.5824</v>
      </c>
      <c r="V47" s="348">
        <v>105.7606</v>
      </c>
      <c r="W47" s="348">
        <v>-14.575100000000001</v>
      </c>
      <c r="X47" s="348">
        <v>112.482</v>
      </c>
      <c r="Y47" s="374"/>
      <c r="Z47" s="346">
        <v>43</v>
      </c>
      <c r="AA47" s="346">
        <v>109</v>
      </c>
      <c r="AB47" s="346">
        <v>109</v>
      </c>
      <c r="AC47" s="346">
        <v>107</v>
      </c>
      <c r="AD47" s="346">
        <v>57</v>
      </c>
      <c r="AE47" s="346">
        <v>3</v>
      </c>
      <c r="AF47" s="346" t="s">
        <v>430</v>
      </c>
      <c r="AG47" s="346" t="s">
        <v>430</v>
      </c>
      <c r="AH47" s="346" t="s">
        <v>430</v>
      </c>
      <c r="AI47" s="346" t="s">
        <v>430</v>
      </c>
      <c r="AJ47" s="346">
        <v>76</v>
      </c>
      <c r="AK47" s="346">
        <v>69</v>
      </c>
      <c r="AL47" s="346">
        <v>2</v>
      </c>
      <c r="AM47" s="346">
        <v>3</v>
      </c>
      <c r="AN47" s="346">
        <v>109</v>
      </c>
      <c r="AO47" s="373"/>
      <c r="AP47" s="348" t="s">
        <v>430</v>
      </c>
      <c r="AQ47" s="348" t="s">
        <v>430</v>
      </c>
      <c r="AR47" s="348" t="s">
        <v>430</v>
      </c>
      <c r="AS47" s="348" t="s">
        <v>430</v>
      </c>
      <c r="AT47" s="348">
        <v>52.99</v>
      </c>
      <c r="AU47" s="351"/>
      <c r="AV47" s="346" t="s">
        <v>430</v>
      </c>
      <c r="AW47" s="346" t="s">
        <v>430</v>
      </c>
      <c r="AX47" s="346" t="s">
        <v>430</v>
      </c>
      <c r="AY47" s="346" t="s">
        <v>430</v>
      </c>
      <c r="AZ47" s="346">
        <v>7</v>
      </c>
      <c r="BA47" s="374"/>
      <c r="BB47" s="348">
        <v>64.415373797682307</v>
      </c>
      <c r="BC47" s="348">
        <v>0.91097032874084005</v>
      </c>
      <c r="BD47" s="348">
        <v>0.114268876227688</v>
      </c>
      <c r="BE47" s="375">
        <v>0.25150966725471402</v>
      </c>
      <c r="BF47" s="374"/>
      <c r="BG47" s="375" t="s">
        <v>430</v>
      </c>
      <c r="BH47" s="674" t="s">
        <v>430</v>
      </c>
      <c r="BI47" s="348" t="s">
        <v>430</v>
      </c>
      <c r="BJ47" s="348" t="s">
        <v>430</v>
      </c>
      <c r="BK47" s="362"/>
      <c r="BL47" s="348" t="s">
        <v>6846</v>
      </c>
      <c r="BM47" s="373" t="s">
        <v>4718</v>
      </c>
      <c r="BN47" s="372" t="s">
        <v>430</v>
      </c>
      <c r="BO47" s="372" t="s">
        <v>430</v>
      </c>
      <c r="BP47" s="372" t="s">
        <v>430</v>
      </c>
      <c r="BQ47" s="373"/>
      <c r="BR47" s="354" t="s">
        <v>554</v>
      </c>
    </row>
    <row r="48" spans="1:70" s="428" customFormat="1" x14ac:dyDescent="0.25">
      <c r="A48" s="345" t="s">
        <v>6847</v>
      </c>
      <c r="B48" s="373"/>
      <c r="C48" s="719">
        <v>44459</v>
      </c>
      <c r="D48" s="373"/>
      <c r="E48" s="346">
        <v>787.13</v>
      </c>
      <c r="F48" s="373"/>
      <c r="G48" s="347">
        <v>14.529</v>
      </c>
      <c r="H48" s="374"/>
      <c r="I48" s="348">
        <v>0.55300000000000005</v>
      </c>
      <c r="J48" s="348">
        <v>0.39529999999999998</v>
      </c>
      <c r="K48" s="348">
        <v>2.1608000000000001</v>
      </c>
      <c r="L48" s="348">
        <v>7.4050000000000002</v>
      </c>
      <c r="M48" s="348">
        <v>-3.1019000000000001</v>
      </c>
      <c r="N48" s="350">
        <v>-1.7986</v>
      </c>
      <c r="O48" s="348">
        <v>-2.7021000000000002</v>
      </c>
      <c r="P48" s="348">
        <v>12.0792</v>
      </c>
      <c r="Q48" s="348" t="s">
        <v>430</v>
      </c>
      <c r="R48" s="348" t="s">
        <v>430</v>
      </c>
      <c r="S48" s="348">
        <v>10.0749</v>
      </c>
      <c r="T48" s="348">
        <v>-2.5756000000000001</v>
      </c>
      <c r="U48" s="348">
        <v>1.02</v>
      </c>
      <c r="V48" s="348">
        <v>-3.1238999999999999</v>
      </c>
      <c r="W48" s="348">
        <v>2.8332000000000002</v>
      </c>
      <c r="X48" s="348">
        <v>8.1611999999999991</v>
      </c>
      <c r="Y48" s="374"/>
      <c r="Z48" s="346">
        <v>9</v>
      </c>
      <c r="AA48" s="346">
        <v>12</v>
      </c>
      <c r="AB48" s="346">
        <v>24</v>
      </c>
      <c r="AC48" s="346">
        <v>48</v>
      </c>
      <c r="AD48" s="346">
        <v>79</v>
      </c>
      <c r="AE48" s="346">
        <v>72</v>
      </c>
      <c r="AF48" s="346">
        <v>61</v>
      </c>
      <c r="AG48" s="346">
        <v>46</v>
      </c>
      <c r="AH48" s="346" t="s">
        <v>430</v>
      </c>
      <c r="AI48" s="346" t="s">
        <v>430</v>
      </c>
      <c r="AJ48" s="346">
        <v>39</v>
      </c>
      <c r="AK48" s="346">
        <v>81</v>
      </c>
      <c r="AL48" s="346">
        <v>77</v>
      </c>
      <c r="AM48" s="346">
        <v>72</v>
      </c>
      <c r="AN48" s="346">
        <v>10</v>
      </c>
      <c r="AO48" s="373"/>
      <c r="AP48" s="348" t="s">
        <v>430</v>
      </c>
      <c r="AQ48" s="348" t="s">
        <v>430</v>
      </c>
      <c r="AR48" s="348" t="s">
        <v>430</v>
      </c>
      <c r="AS48" s="348">
        <v>2.39</v>
      </c>
      <c r="AT48" s="348">
        <v>-0.82</v>
      </c>
      <c r="AU48" s="351"/>
      <c r="AV48" s="346" t="s">
        <v>430</v>
      </c>
      <c r="AW48" s="346" t="s">
        <v>430</v>
      </c>
      <c r="AX48" s="346" t="s">
        <v>430</v>
      </c>
      <c r="AY48" s="346">
        <v>57</v>
      </c>
      <c r="AZ48" s="346">
        <v>71</v>
      </c>
      <c r="BA48" s="374"/>
      <c r="BB48" s="348">
        <v>14.411598613569</v>
      </c>
      <c r="BC48" s="348">
        <v>0.99053529308291199</v>
      </c>
      <c r="BD48" s="348">
        <v>4.8228636446694201E-2</v>
      </c>
      <c r="BE48" s="375">
        <v>-8.6693601295776093E-2</v>
      </c>
      <c r="BF48" s="374"/>
      <c r="BG48" s="375" t="s">
        <v>430</v>
      </c>
      <c r="BH48" s="674" t="s">
        <v>430</v>
      </c>
      <c r="BI48" s="348" t="s">
        <v>430</v>
      </c>
      <c r="BJ48" s="348" t="s">
        <v>430</v>
      </c>
      <c r="BK48" s="362"/>
      <c r="BL48" s="348" t="s">
        <v>6848</v>
      </c>
      <c r="BM48" s="373" t="s">
        <v>6327</v>
      </c>
      <c r="BN48" s="372" t="s">
        <v>430</v>
      </c>
      <c r="BO48" s="372" t="s">
        <v>430</v>
      </c>
      <c r="BP48" s="372" t="s">
        <v>430</v>
      </c>
      <c r="BQ48" s="373"/>
      <c r="BR48" s="354" t="s">
        <v>554</v>
      </c>
    </row>
    <row r="49" spans="1:70" s="428" customFormat="1" x14ac:dyDescent="0.25">
      <c r="A49" s="345" t="s">
        <v>6849</v>
      </c>
      <c r="B49" s="373"/>
      <c r="C49" s="719">
        <v>43532</v>
      </c>
      <c r="D49" s="373"/>
      <c r="E49" s="346">
        <v>792.49</v>
      </c>
      <c r="F49" s="373"/>
      <c r="G49" s="347">
        <v>26.739599999999999</v>
      </c>
      <c r="H49" s="374"/>
      <c r="I49" s="348">
        <v>2.5100000000000001E-2</v>
      </c>
      <c r="J49" s="348">
        <v>-0.19040000000000001</v>
      </c>
      <c r="K49" s="348">
        <v>3.2927</v>
      </c>
      <c r="L49" s="348">
        <v>15.680199999999999</v>
      </c>
      <c r="M49" s="348">
        <v>4.8353000000000002</v>
      </c>
      <c r="N49" s="350">
        <v>7.5183999999999997</v>
      </c>
      <c r="O49" s="348">
        <v>0.77459999999999996</v>
      </c>
      <c r="P49" s="348">
        <v>19.3522</v>
      </c>
      <c r="Q49" s="348">
        <v>13.7796</v>
      </c>
      <c r="R49" s="348" t="s">
        <v>430</v>
      </c>
      <c r="S49" s="348">
        <v>19.299199999999999</v>
      </c>
      <c r="T49" s="348">
        <v>4.3544999999999998</v>
      </c>
      <c r="U49" s="348">
        <v>6.4211999999999998</v>
      </c>
      <c r="V49" s="348">
        <v>5.3209</v>
      </c>
      <c r="W49" s="348">
        <v>1.3492999999999999</v>
      </c>
      <c r="X49" s="348">
        <v>14.420400000000001</v>
      </c>
      <c r="Y49" s="374"/>
      <c r="Z49" s="346">
        <v>26</v>
      </c>
      <c r="AA49" s="346">
        <v>36</v>
      </c>
      <c r="AB49" s="346">
        <v>9</v>
      </c>
      <c r="AC49" s="346">
        <v>10</v>
      </c>
      <c r="AD49" s="346">
        <v>11</v>
      </c>
      <c r="AE49" s="346">
        <v>45</v>
      </c>
      <c r="AF49" s="346">
        <v>57</v>
      </c>
      <c r="AG49" s="346">
        <v>26</v>
      </c>
      <c r="AH49" s="346">
        <v>18</v>
      </c>
      <c r="AI49" s="346" t="s">
        <v>430</v>
      </c>
      <c r="AJ49" s="346">
        <v>8</v>
      </c>
      <c r="AK49" s="346">
        <v>27</v>
      </c>
      <c r="AL49" s="346">
        <v>50</v>
      </c>
      <c r="AM49" s="346">
        <v>49</v>
      </c>
      <c r="AN49" s="346">
        <v>34</v>
      </c>
      <c r="AO49" s="373"/>
      <c r="AP49" s="348" t="s">
        <v>430</v>
      </c>
      <c r="AQ49" s="348">
        <v>16.09</v>
      </c>
      <c r="AR49" s="348">
        <v>14.41</v>
      </c>
      <c r="AS49" s="348">
        <v>10.85</v>
      </c>
      <c r="AT49" s="348">
        <v>12.22</v>
      </c>
      <c r="AU49" s="351"/>
      <c r="AV49" s="346" t="s">
        <v>430</v>
      </c>
      <c r="AW49" s="346">
        <v>15</v>
      </c>
      <c r="AX49" s="346">
        <v>16</v>
      </c>
      <c r="AY49" s="346">
        <v>33</v>
      </c>
      <c r="AZ49" s="346">
        <v>35</v>
      </c>
      <c r="BA49" s="374"/>
      <c r="BB49" s="348">
        <v>17.8357716764191</v>
      </c>
      <c r="BC49" s="348">
        <v>0.99116233436742995</v>
      </c>
      <c r="BD49" s="348">
        <v>6.9561836274965996E-2</v>
      </c>
      <c r="BE49" s="375">
        <v>-2.7340801177044401E-2</v>
      </c>
      <c r="BF49" s="374"/>
      <c r="BG49" s="375" t="s">
        <v>430</v>
      </c>
      <c r="BH49" s="674" t="s">
        <v>430</v>
      </c>
      <c r="BI49" s="348" t="s">
        <v>430</v>
      </c>
      <c r="BJ49" s="348" t="s">
        <v>430</v>
      </c>
      <c r="BK49" s="362"/>
      <c r="BL49" s="348" t="s">
        <v>6563</v>
      </c>
      <c r="BM49" s="373" t="s">
        <v>5224</v>
      </c>
      <c r="BN49" s="372" t="s">
        <v>2949</v>
      </c>
      <c r="BO49" s="372" t="s">
        <v>430</v>
      </c>
      <c r="BP49" s="372" t="s">
        <v>430</v>
      </c>
      <c r="BQ49" s="373"/>
      <c r="BR49" s="354" t="s">
        <v>554</v>
      </c>
    </row>
    <row r="50" spans="1:70" s="428" customFormat="1" x14ac:dyDescent="0.25">
      <c r="A50" s="345" t="s">
        <v>6850</v>
      </c>
      <c r="B50" s="373"/>
      <c r="C50" s="719">
        <v>46101</v>
      </c>
      <c r="D50" s="373"/>
      <c r="E50" s="346">
        <v>826.00699999999995</v>
      </c>
      <c r="F50" s="373"/>
      <c r="G50" s="347">
        <v>10.723599999999999</v>
      </c>
      <c r="H50" s="374"/>
      <c r="I50" s="348">
        <v>0.45150000000000001</v>
      </c>
      <c r="J50" s="348">
        <v>0.36969999999999997</v>
      </c>
      <c r="K50" s="348">
        <v>2.3567</v>
      </c>
      <c r="L50" s="348">
        <v>7.4250999999999996</v>
      </c>
      <c r="M50" s="348" t="s">
        <v>430</v>
      </c>
      <c r="N50" s="350" t="s">
        <v>430</v>
      </c>
      <c r="O50" s="348" t="s">
        <v>430</v>
      </c>
      <c r="P50" s="348" t="s">
        <v>430</v>
      </c>
      <c r="Q50" s="348" t="s">
        <v>430</v>
      </c>
      <c r="R50" s="348" t="s">
        <v>430</v>
      </c>
      <c r="S50" s="348">
        <v>8.7751999999999999</v>
      </c>
      <c r="T50" s="348" t="s">
        <v>430</v>
      </c>
      <c r="U50" s="348" t="s">
        <v>430</v>
      </c>
      <c r="V50" s="348" t="s">
        <v>430</v>
      </c>
      <c r="W50" s="348">
        <v>2.4289999999999998</v>
      </c>
      <c r="X50" s="348">
        <v>7.2359999999999998</v>
      </c>
      <c r="Y50" s="374"/>
      <c r="Z50" s="346">
        <v>11</v>
      </c>
      <c r="AA50" s="346">
        <v>14</v>
      </c>
      <c r="AB50" s="346">
        <v>19</v>
      </c>
      <c r="AC50" s="346">
        <v>47</v>
      </c>
      <c r="AD50" s="346" t="s">
        <v>430</v>
      </c>
      <c r="AE50" s="346" t="s">
        <v>430</v>
      </c>
      <c r="AF50" s="346" t="s">
        <v>430</v>
      </c>
      <c r="AG50" s="346" t="s">
        <v>430</v>
      </c>
      <c r="AH50" s="346" t="s">
        <v>430</v>
      </c>
      <c r="AI50" s="346" t="s">
        <v>430</v>
      </c>
      <c r="AJ50" s="346">
        <v>46</v>
      </c>
      <c r="AK50" s="346" t="s">
        <v>430</v>
      </c>
      <c r="AL50" s="346" t="s">
        <v>430</v>
      </c>
      <c r="AM50" s="346" t="s">
        <v>430</v>
      </c>
      <c r="AN50" s="346">
        <v>14</v>
      </c>
      <c r="AO50" s="373"/>
      <c r="AP50" s="348" t="s">
        <v>430</v>
      </c>
      <c r="AQ50" s="348" t="s">
        <v>430</v>
      </c>
      <c r="AR50" s="348" t="s">
        <v>430</v>
      </c>
      <c r="AS50" s="348" t="s">
        <v>430</v>
      </c>
      <c r="AT50" s="348" t="s">
        <v>430</v>
      </c>
      <c r="AU50" s="351"/>
      <c r="AV50" s="346" t="s">
        <v>430</v>
      </c>
      <c r="AW50" s="346" t="s">
        <v>430</v>
      </c>
      <c r="AX50" s="346" t="s">
        <v>430</v>
      </c>
      <c r="AY50" s="346" t="s">
        <v>430</v>
      </c>
      <c r="AZ50" s="346" t="s">
        <v>430</v>
      </c>
      <c r="BA50" s="374"/>
      <c r="BB50" s="348">
        <v>9.5117176914957309</v>
      </c>
      <c r="BC50" s="348">
        <v>0.76620839491200599</v>
      </c>
      <c r="BD50" s="348">
        <v>0.20886421899442201</v>
      </c>
      <c r="BE50" s="375">
        <v>-0.20238648051132099</v>
      </c>
      <c r="BF50" s="374"/>
      <c r="BG50" s="375" t="s">
        <v>430</v>
      </c>
      <c r="BH50" s="674" t="s">
        <v>430</v>
      </c>
      <c r="BI50" s="348" t="s">
        <v>430</v>
      </c>
      <c r="BJ50" s="348" t="s">
        <v>430</v>
      </c>
      <c r="BK50" s="362"/>
      <c r="BL50" s="348" t="s">
        <v>6806</v>
      </c>
      <c r="BM50" s="373" t="s">
        <v>3031</v>
      </c>
      <c r="BN50" s="372" t="s">
        <v>430</v>
      </c>
      <c r="BO50" s="372" t="s">
        <v>430</v>
      </c>
      <c r="BP50" s="372" t="s">
        <v>430</v>
      </c>
      <c r="BQ50" s="373"/>
      <c r="BR50" s="354" t="s">
        <v>443</v>
      </c>
    </row>
    <row r="51" spans="1:70" s="428" customFormat="1" x14ac:dyDescent="0.25">
      <c r="A51" s="345" t="s">
        <v>6851</v>
      </c>
      <c r="B51" s="373"/>
      <c r="C51" s="719">
        <v>45040</v>
      </c>
      <c r="D51" s="373"/>
      <c r="E51" s="346">
        <v>588.62900000000002</v>
      </c>
      <c r="F51" s="373"/>
      <c r="G51" s="347">
        <v>28.191199999999998</v>
      </c>
      <c r="H51" s="374"/>
      <c r="I51" s="348">
        <v>-0.81130000000000002</v>
      </c>
      <c r="J51" s="348">
        <v>-9.0975999999999999</v>
      </c>
      <c r="K51" s="348">
        <v>-15.562900000000001</v>
      </c>
      <c r="L51" s="348">
        <v>0.56610000000000005</v>
      </c>
      <c r="M51" s="348">
        <v>1.8754999999999999</v>
      </c>
      <c r="N51" s="350">
        <v>105.315</v>
      </c>
      <c r="O51" s="348">
        <v>53.827300000000001</v>
      </c>
      <c r="P51" s="348">
        <v>46.276800000000001</v>
      </c>
      <c r="Q51" s="348" t="s">
        <v>430</v>
      </c>
      <c r="R51" s="348" t="s">
        <v>430</v>
      </c>
      <c r="S51" s="348">
        <v>-2.1835</v>
      </c>
      <c r="T51" s="348">
        <v>-1.429</v>
      </c>
      <c r="U51" s="348">
        <v>54.200299999999999</v>
      </c>
      <c r="V51" s="348">
        <v>105.6371</v>
      </c>
      <c r="W51" s="348">
        <v>-14.589499999999999</v>
      </c>
      <c r="X51" s="348">
        <v>38.674900000000001</v>
      </c>
      <c r="Y51" s="374"/>
      <c r="Z51" s="346">
        <v>45</v>
      </c>
      <c r="AA51" s="346">
        <v>105</v>
      </c>
      <c r="AB51" s="346">
        <v>108</v>
      </c>
      <c r="AC51" s="346">
        <v>100</v>
      </c>
      <c r="AD51" s="346">
        <v>44</v>
      </c>
      <c r="AE51" s="346">
        <v>4</v>
      </c>
      <c r="AF51" s="346">
        <v>7</v>
      </c>
      <c r="AG51" s="346">
        <v>1</v>
      </c>
      <c r="AH51" s="346" t="s">
        <v>430</v>
      </c>
      <c r="AI51" s="346" t="s">
        <v>430</v>
      </c>
      <c r="AJ51" s="346">
        <v>88</v>
      </c>
      <c r="AK51" s="346">
        <v>68</v>
      </c>
      <c r="AL51" s="346">
        <v>8</v>
      </c>
      <c r="AM51" s="346">
        <v>4</v>
      </c>
      <c r="AN51" s="346">
        <v>111</v>
      </c>
      <c r="AO51" s="373"/>
      <c r="AP51" s="348" t="s">
        <v>430</v>
      </c>
      <c r="AQ51" s="348" t="s">
        <v>430</v>
      </c>
      <c r="AR51" s="348" t="s">
        <v>430</v>
      </c>
      <c r="AS51" s="348">
        <v>58.7</v>
      </c>
      <c r="AT51" s="348">
        <v>53.56</v>
      </c>
      <c r="AU51" s="351"/>
      <c r="AV51" s="346" t="s">
        <v>430</v>
      </c>
      <c r="AW51" s="346" t="s">
        <v>430</v>
      </c>
      <c r="AX51" s="346" t="s">
        <v>430</v>
      </c>
      <c r="AY51" s="346">
        <v>2</v>
      </c>
      <c r="AZ51" s="346">
        <v>5</v>
      </c>
      <c r="BA51" s="374"/>
      <c r="BB51" s="348">
        <v>41.193890891804998</v>
      </c>
      <c r="BC51" s="348">
        <v>0</v>
      </c>
      <c r="BD51" s="348">
        <v>7.5959658984921005E-2</v>
      </c>
      <c r="BE51" s="375" t="s">
        <v>430</v>
      </c>
      <c r="BF51" s="374"/>
      <c r="BG51" s="375" t="s">
        <v>430</v>
      </c>
      <c r="BH51" s="674" t="s">
        <v>430</v>
      </c>
      <c r="BI51" s="348" t="s">
        <v>430</v>
      </c>
      <c r="BJ51" s="348" t="s">
        <v>430</v>
      </c>
      <c r="BK51" s="362"/>
      <c r="BL51" s="348" t="s">
        <v>6852</v>
      </c>
      <c r="BM51" s="373" t="s">
        <v>4652</v>
      </c>
      <c r="BN51" s="372" t="s">
        <v>430</v>
      </c>
      <c r="BO51" s="372" t="s">
        <v>430</v>
      </c>
      <c r="BP51" s="372" t="s">
        <v>430</v>
      </c>
      <c r="BQ51" s="373"/>
      <c r="BR51" s="354" t="s">
        <v>547</v>
      </c>
    </row>
    <row r="52" spans="1:70" s="428" customFormat="1" x14ac:dyDescent="0.25">
      <c r="A52" s="345" t="s">
        <v>6853</v>
      </c>
      <c r="B52" s="373"/>
      <c r="C52" s="719">
        <v>46020</v>
      </c>
      <c r="D52" s="373"/>
      <c r="E52" s="889">
        <v>584.80999999999995</v>
      </c>
      <c r="F52" s="373"/>
      <c r="G52" s="347">
        <v>10.415900000000001</v>
      </c>
      <c r="H52" s="374"/>
      <c r="I52" s="348">
        <v>-0.9839</v>
      </c>
      <c r="J52" s="348">
        <v>-6.8653000000000004</v>
      </c>
      <c r="K52" s="348">
        <v>-12.3565</v>
      </c>
      <c r="L52" s="348">
        <v>0.97719999999999996</v>
      </c>
      <c r="M52" s="348" t="s">
        <v>430</v>
      </c>
      <c r="N52" s="350" t="s">
        <v>430</v>
      </c>
      <c r="O52" s="348" t="s">
        <v>430</v>
      </c>
      <c r="P52" s="348" t="s">
        <v>430</v>
      </c>
      <c r="Q52" s="348" t="s">
        <v>430</v>
      </c>
      <c r="R52" s="348" t="s">
        <v>430</v>
      </c>
      <c r="S52" s="348">
        <v>-1.9421999999999999</v>
      </c>
      <c r="T52" s="348">
        <v>4.1589999999999998</v>
      </c>
      <c r="U52" s="348" t="s">
        <v>430</v>
      </c>
      <c r="V52" s="348" t="s">
        <v>430</v>
      </c>
      <c r="W52" s="348">
        <v>-11.146100000000001</v>
      </c>
      <c r="X52" s="348">
        <v>4.1589999999999998</v>
      </c>
      <c r="Y52" s="374"/>
      <c r="Z52" s="346">
        <v>55</v>
      </c>
      <c r="AA52" s="346">
        <v>96</v>
      </c>
      <c r="AB52" s="346">
        <v>96</v>
      </c>
      <c r="AC52" s="346">
        <v>94</v>
      </c>
      <c r="AD52" s="346" t="s">
        <v>430</v>
      </c>
      <c r="AE52" s="346" t="s">
        <v>430</v>
      </c>
      <c r="AF52" s="346" t="s">
        <v>430</v>
      </c>
      <c r="AG52" s="346" t="s">
        <v>430</v>
      </c>
      <c r="AH52" s="346" t="s">
        <v>430</v>
      </c>
      <c r="AI52" s="346" t="s">
        <v>430</v>
      </c>
      <c r="AJ52" s="346">
        <v>85</v>
      </c>
      <c r="AK52" s="346">
        <v>30</v>
      </c>
      <c r="AL52" s="346" t="s">
        <v>430</v>
      </c>
      <c r="AM52" s="346" t="s">
        <v>430</v>
      </c>
      <c r="AN52" s="346">
        <v>96</v>
      </c>
      <c r="AO52" s="373"/>
      <c r="AP52" s="348" t="s">
        <v>430</v>
      </c>
      <c r="AQ52" s="348" t="s">
        <v>430</v>
      </c>
      <c r="AR52" s="348" t="s">
        <v>430</v>
      </c>
      <c r="AS52" s="348" t="s">
        <v>430</v>
      </c>
      <c r="AT52" s="348" t="s">
        <v>430</v>
      </c>
      <c r="AU52" s="351"/>
      <c r="AV52" s="346" t="s">
        <v>430</v>
      </c>
      <c r="AW52" s="346" t="s">
        <v>430</v>
      </c>
      <c r="AX52" s="346" t="s">
        <v>430</v>
      </c>
      <c r="AY52" s="346" t="s">
        <v>430</v>
      </c>
      <c r="AZ52" s="346" t="s">
        <v>430</v>
      </c>
      <c r="BA52" s="374"/>
      <c r="BB52" s="348">
        <v>35.142418072332099</v>
      </c>
      <c r="BC52" s="348">
        <v>0</v>
      </c>
      <c r="BD52" s="348">
        <v>-9.3576471669319997E-2</v>
      </c>
      <c r="BE52" s="375" t="s">
        <v>430</v>
      </c>
      <c r="BF52" s="374"/>
      <c r="BG52" s="375" t="s">
        <v>430</v>
      </c>
      <c r="BH52" s="674" t="s">
        <v>430</v>
      </c>
      <c r="BI52" s="348" t="s">
        <v>430</v>
      </c>
      <c r="BJ52" s="348" t="s">
        <v>430</v>
      </c>
      <c r="BK52" s="362"/>
      <c r="BL52" s="348" t="s">
        <v>6854</v>
      </c>
      <c r="BM52" s="373" t="s">
        <v>6855</v>
      </c>
      <c r="BN52" s="372" t="s">
        <v>430</v>
      </c>
      <c r="BO52" s="372" t="s">
        <v>430</v>
      </c>
      <c r="BP52" s="372" t="s">
        <v>430</v>
      </c>
      <c r="BQ52" s="373"/>
      <c r="BR52" s="354" t="s">
        <v>4624</v>
      </c>
    </row>
    <row r="53" spans="1:70" s="428" customFormat="1" x14ac:dyDescent="0.25">
      <c r="A53" s="345" t="s">
        <v>6856</v>
      </c>
      <c r="B53" s="373"/>
      <c r="C53" s="719">
        <v>45590</v>
      </c>
      <c r="D53" s="373"/>
      <c r="E53" s="346">
        <v>529.62900000000002</v>
      </c>
      <c r="F53" s="373"/>
      <c r="G53" s="347">
        <v>17.79</v>
      </c>
      <c r="H53" s="374"/>
      <c r="I53" s="348">
        <v>-1.1831</v>
      </c>
      <c r="J53" s="348">
        <v>-4.8460000000000001</v>
      </c>
      <c r="K53" s="348">
        <v>-9.7687000000000008</v>
      </c>
      <c r="L53" s="348">
        <v>2.0771000000000002</v>
      </c>
      <c r="M53" s="348">
        <v>3.6652999999999998</v>
      </c>
      <c r="N53" s="350">
        <v>43.862200000000001</v>
      </c>
      <c r="O53" s="348" t="s">
        <v>430</v>
      </c>
      <c r="P53" s="348" t="s">
        <v>430</v>
      </c>
      <c r="Q53" s="348" t="s">
        <v>430</v>
      </c>
      <c r="R53" s="348" t="s">
        <v>430</v>
      </c>
      <c r="S53" s="348">
        <v>-2.4885000000000002</v>
      </c>
      <c r="T53" s="348">
        <v>6.0000999999999998</v>
      </c>
      <c r="U53" s="348">
        <v>21.907800000000002</v>
      </c>
      <c r="V53" s="348">
        <v>45.8675</v>
      </c>
      <c r="W53" s="348">
        <v>-8.4452999999999996</v>
      </c>
      <c r="X53" s="348">
        <v>41.395400000000002</v>
      </c>
      <c r="Y53" s="374"/>
      <c r="Z53" s="346">
        <v>69</v>
      </c>
      <c r="AA53" s="346">
        <v>78</v>
      </c>
      <c r="AB53" s="346">
        <v>78</v>
      </c>
      <c r="AC53" s="346">
        <v>73</v>
      </c>
      <c r="AD53" s="346">
        <v>21</v>
      </c>
      <c r="AE53" s="346">
        <v>26</v>
      </c>
      <c r="AF53" s="346" t="s">
        <v>430</v>
      </c>
      <c r="AG53" s="346" t="s">
        <v>430</v>
      </c>
      <c r="AH53" s="346" t="s">
        <v>430</v>
      </c>
      <c r="AI53" s="346" t="s">
        <v>430</v>
      </c>
      <c r="AJ53" s="346">
        <v>93</v>
      </c>
      <c r="AK53" s="346">
        <v>21</v>
      </c>
      <c r="AL53" s="346">
        <v>26</v>
      </c>
      <c r="AM53" s="346">
        <v>25</v>
      </c>
      <c r="AN53" s="346">
        <v>77</v>
      </c>
      <c r="AO53" s="373"/>
      <c r="AP53" s="348" t="s">
        <v>430</v>
      </c>
      <c r="AQ53" s="348" t="s">
        <v>430</v>
      </c>
      <c r="AR53" s="348" t="s">
        <v>430</v>
      </c>
      <c r="AS53" s="348" t="s">
        <v>430</v>
      </c>
      <c r="AT53" s="348">
        <v>20.11</v>
      </c>
      <c r="AU53" s="351"/>
      <c r="AV53" s="346" t="s">
        <v>430</v>
      </c>
      <c r="AW53" s="346" t="s">
        <v>430</v>
      </c>
      <c r="AX53" s="346" t="s">
        <v>430</v>
      </c>
      <c r="AY53" s="346" t="s">
        <v>430</v>
      </c>
      <c r="AZ53" s="346">
        <v>26</v>
      </c>
      <c r="BA53" s="374"/>
      <c r="BB53" s="348">
        <v>23.655065553907502</v>
      </c>
      <c r="BC53" s="348">
        <v>0</v>
      </c>
      <c r="BD53" s="348">
        <v>0.120932777419687</v>
      </c>
      <c r="BE53" s="375" t="s">
        <v>430</v>
      </c>
      <c r="BF53" s="374"/>
      <c r="BG53" s="375" t="s">
        <v>430</v>
      </c>
      <c r="BH53" s="674" t="s">
        <v>430</v>
      </c>
      <c r="BI53" s="348" t="s">
        <v>430</v>
      </c>
      <c r="BJ53" s="348" t="s">
        <v>430</v>
      </c>
      <c r="BK53" s="362"/>
      <c r="BL53" s="348" t="s">
        <v>6857</v>
      </c>
      <c r="BM53" s="373" t="s">
        <v>5404</v>
      </c>
      <c r="BN53" s="372" t="s">
        <v>430</v>
      </c>
      <c r="BO53" s="372" t="s">
        <v>430</v>
      </c>
      <c r="BP53" s="372" t="s">
        <v>430</v>
      </c>
      <c r="BQ53" s="373"/>
      <c r="BR53" s="354" t="s">
        <v>6818</v>
      </c>
    </row>
    <row r="54" spans="1:70" s="428" customFormat="1" x14ac:dyDescent="0.25">
      <c r="A54" s="345" t="s">
        <v>6858</v>
      </c>
      <c r="B54" s="373"/>
      <c r="C54" s="719">
        <v>42826</v>
      </c>
      <c r="D54" s="373"/>
      <c r="E54" s="346">
        <v>509.99</v>
      </c>
      <c r="F54" s="373"/>
      <c r="G54" s="347">
        <v>53.580399999999997</v>
      </c>
      <c r="H54" s="374"/>
      <c r="I54" s="348">
        <v>-1.1341000000000001</v>
      </c>
      <c r="J54" s="348">
        <v>-5.0308999999999999</v>
      </c>
      <c r="K54" s="348">
        <v>-9.9300999999999995</v>
      </c>
      <c r="L54" s="348">
        <v>2.1053999999999999</v>
      </c>
      <c r="M54" s="348">
        <v>3.2627999999999999</v>
      </c>
      <c r="N54" s="350">
        <v>44.841999999999999</v>
      </c>
      <c r="O54" s="348">
        <v>39.092300000000002</v>
      </c>
      <c r="P54" s="348">
        <v>32.978700000000003</v>
      </c>
      <c r="Q54" s="348">
        <v>23.323</v>
      </c>
      <c r="R54" s="348" t="s">
        <v>430</v>
      </c>
      <c r="S54" s="348">
        <v>-3.4348999999999998</v>
      </c>
      <c r="T54" s="348">
        <v>6.4226999999999999</v>
      </c>
      <c r="U54" s="348">
        <v>22.502800000000001</v>
      </c>
      <c r="V54" s="348">
        <v>46.8262</v>
      </c>
      <c r="W54" s="348">
        <v>-8.6001999999999992</v>
      </c>
      <c r="X54" s="348">
        <v>17.4071</v>
      </c>
      <c r="Y54" s="374"/>
      <c r="Z54" s="346">
        <v>66</v>
      </c>
      <c r="AA54" s="346">
        <v>85</v>
      </c>
      <c r="AB54" s="346">
        <v>83</v>
      </c>
      <c r="AC54" s="346">
        <v>71</v>
      </c>
      <c r="AD54" s="346">
        <v>32</v>
      </c>
      <c r="AE54" s="346">
        <v>17</v>
      </c>
      <c r="AF54" s="346">
        <v>14</v>
      </c>
      <c r="AG54" s="346">
        <v>14</v>
      </c>
      <c r="AH54" s="346">
        <v>5</v>
      </c>
      <c r="AI54" s="346" t="s">
        <v>430</v>
      </c>
      <c r="AJ54" s="346">
        <v>110</v>
      </c>
      <c r="AK54" s="346">
        <v>14</v>
      </c>
      <c r="AL54" s="346">
        <v>17</v>
      </c>
      <c r="AM54" s="346">
        <v>18</v>
      </c>
      <c r="AN54" s="346">
        <v>82</v>
      </c>
      <c r="AO54" s="373"/>
      <c r="AP54" s="348" t="s">
        <v>430</v>
      </c>
      <c r="AQ54" s="348">
        <v>24.02</v>
      </c>
      <c r="AR54" s="348">
        <v>29.93</v>
      </c>
      <c r="AS54" s="348">
        <v>37.76</v>
      </c>
      <c r="AT54" s="348">
        <v>20.36</v>
      </c>
      <c r="AU54" s="351"/>
      <c r="AV54" s="346" t="s">
        <v>430</v>
      </c>
      <c r="AW54" s="346">
        <v>2</v>
      </c>
      <c r="AX54" s="346">
        <v>3</v>
      </c>
      <c r="AY54" s="346">
        <v>13</v>
      </c>
      <c r="AZ54" s="346">
        <v>21</v>
      </c>
      <c r="BA54" s="374"/>
      <c r="BB54" s="348">
        <v>19.0423260495559</v>
      </c>
      <c r="BC54" s="348">
        <v>0</v>
      </c>
      <c r="BD54" s="348">
        <v>0.10091649862393499</v>
      </c>
      <c r="BE54" s="375" t="s">
        <v>430</v>
      </c>
      <c r="BF54" s="374"/>
      <c r="BG54" s="375" t="s">
        <v>430</v>
      </c>
      <c r="BH54" s="674" t="s">
        <v>430</v>
      </c>
      <c r="BI54" s="348" t="s">
        <v>430</v>
      </c>
      <c r="BJ54" s="348" t="s">
        <v>430</v>
      </c>
      <c r="BK54" s="362"/>
      <c r="BL54" s="348" t="s">
        <v>6795</v>
      </c>
      <c r="BM54" s="373" t="s">
        <v>6796</v>
      </c>
      <c r="BN54" s="372" t="s">
        <v>430</v>
      </c>
      <c r="BO54" s="372" t="s">
        <v>430</v>
      </c>
      <c r="BP54" s="372" t="s">
        <v>430</v>
      </c>
      <c r="BQ54" s="373"/>
      <c r="BR54" s="354" t="s">
        <v>554</v>
      </c>
    </row>
    <row r="55" spans="1:70" s="428" customFormat="1" x14ac:dyDescent="0.25">
      <c r="A55" s="345" t="s">
        <v>6859</v>
      </c>
      <c r="B55" s="373"/>
      <c r="C55" s="719">
        <v>45247</v>
      </c>
      <c r="D55" s="373"/>
      <c r="E55" s="346">
        <v>485.88499999999999</v>
      </c>
      <c r="F55" s="373"/>
      <c r="G55" s="347">
        <v>22.161999999999999</v>
      </c>
      <c r="H55" s="374"/>
      <c r="I55" s="348">
        <v>-1.2248000000000001</v>
      </c>
      <c r="J55" s="348">
        <v>-5.0284000000000004</v>
      </c>
      <c r="K55" s="348">
        <v>-10.035299999999999</v>
      </c>
      <c r="L55" s="348">
        <v>1.4307000000000001</v>
      </c>
      <c r="M55" s="348">
        <v>3.6246999999999998</v>
      </c>
      <c r="N55" s="350">
        <v>44.2669</v>
      </c>
      <c r="O55" s="348">
        <v>38.655999999999999</v>
      </c>
      <c r="P55" s="348" t="s">
        <v>430</v>
      </c>
      <c r="Q55" s="348" t="s">
        <v>430</v>
      </c>
      <c r="R55" s="348" t="s">
        <v>430</v>
      </c>
      <c r="S55" s="348">
        <v>-4.0357000000000003</v>
      </c>
      <c r="T55" s="348">
        <v>6.1307</v>
      </c>
      <c r="U55" s="348">
        <v>22.2178</v>
      </c>
      <c r="V55" s="348">
        <v>46.418199999999999</v>
      </c>
      <c r="W55" s="348">
        <v>-8.7066999999999997</v>
      </c>
      <c r="X55" s="348">
        <v>35.764600000000002</v>
      </c>
      <c r="Y55" s="374"/>
      <c r="Z55" s="346">
        <v>75</v>
      </c>
      <c r="AA55" s="346">
        <v>84</v>
      </c>
      <c r="AB55" s="346">
        <v>90</v>
      </c>
      <c r="AC55" s="346">
        <v>88</v>
      </c>
      <c r="AD55" s="346">
        <v>23</v>
      </c>
      <c r="AE55" s="346">
        <v>23</v>
      </c>
      <c r="AF55" s="346">
        <v>20</v>
      </c>
      <c r="AG55" s="346" t="s">
        <v>430</v>
      </c>
      <c r="AH55" s="346" t="s">
        <v>430</v>
      </c>
      <c r="AI55" s="346" t="s">
        <v>430</v>
      </c>
      <c r="AJ55" s="346">
        <v>111</v>
      </c>
      <c r="AK55" s="346">
        <v>20</v>
      </c>
      <c r="AL55" s="346">
        <v>21</v>
      </c>
      <c r="AM55" s="346">
        <v>20</v>
      </c>
      <c r="AN55" s="346">
        <v>91</v>
      </c>
      <c r="AO55" s="373"/>
      <c r="AP55" s="348" t="s">
        <v>430</v>
      </c>
      <c r="AQ55" s="348" t="s">
        <v>430</v>
      </c>
      <c r="AR55" s="348" t="s">
        <v>430</v>
      </c>
      <c r="AS55" s="348" t="s">
        <v>430</v>
      </c>
      <c r="AT55" s="348">
        <v>20</v>
      </c>
      <c r="AU55" s="351"/>
      <c r="AV55" s="346" t="s">
        <v>430</v>
      </c>
      <c r="AW55" s="346" t="s">
        <v>430</v>
      </c>
      <c r="AX55" s="346" t="s">
        <v>430</v>
      </c>
      <c r="AY55" s="346" t="s">
        <v>430</v>
      </c>
      <c r="AZ55" s="346">
        <v>27</v>
      </c>
      <c r="BA55" s="374"/>
      <c r="BB55" s="348">
        <v>19.8791937191471</v>
      </c>
      <c r="BC55" s="348">
        <v>0.91712343241406202</v>
      </c>
      <c r="BD55" s="348">
        <v>0.11552866406989901</v>
      </c>
      <c r="BE55" s="375">
        <v>2.0809170578557801E-2</v>
      </c>
      <c r="BF55" s="374"/>
      <c r="BG55" s="375" t="s">
        <v>430</v>
      </c>
      <c r="BH55" s="674" t="s">
        <v>430</v>
      </c>
      <c r="BI55" s="348" t="s">
        <v>430</v>
      </c>
      <c r="BJ55" s="348" t="s">
        <v>430</v>
      </c>
      <c r="BK55" s="362"/>
      <c r="BL55" s="348" t="s">
        <v>6597</v>
      </c>
      <c r="BM55" s="373" t="s">
        <v>4988</v>
      </c>
      <c r="BN55" s="372" t="s">
        <v>430</v>
      </c>
      <c r="BO55" s="372" t="s">
        <v>430</v>
      </c>
      <c r="BP55" s="372" t="s">
        <v>430</v>
      </c>
      <c r="BQ55" s="373"/>
      <c r="BR55" s="354" t="s">
        <v>554</v>
      </c>
    </row>
    <row r="56" spans="1:70" s="428" customFormat="1" x14ac:dyDescent="0.25">
      <c r="A56" s="345" t="s">
        <v>6860</v>
      </c>
      <c r="B56" s="373"/>
      <c r="C56" s="719">
        <v>40882</v>
      </c>
      <c r="D56" s="373"/>
      <c r="E56" s="346">
        <v>467.81</v>
      </c>
      <c r="F56" s="373"/>
      <c r="G56" s="347">
        <v>39.534999999999997</v>
      </c>
      <c r="H56" s="374"/>
      <c r="I56" s="348">
        <v>-1.3302</v>
      </c>
      <c r="J56" s="348">
        <v>-5.3272000000000004</v>
      </c>
      <c r="K56" s="348">
        <v>-9.9468999999999994</v>
      </c>
      <c r="L56" s="348">
        <v>1.0452999999999999</v>
      </c>
      <c r="M56" s="348">
        <v>3.7803</v>
      </c>
      <c r="N56" s="350">
        <v>43.441800000000001</v>
      </c>
      <c r="O56" s="348">
        <v>37.781599999999997</v>
      </c>
      <c r="P56" s="348">
        <v>32.180199999999999</v>
      </c>
      <c r="Q56" s="348">
        <v>22.8277</v>
      </c>
      <c r="R56" s="348">
        <v>14.987299999999999</v>
      </c>
      <c r="S56" s="348">
        <v>-2.9272999999999998</v>
      </c>
      <c r="T56" s="348">
        <v>6.3097000000000003</v>
      </c>
      <c r="U56" s="348">
        <v>22.069500000000001</v>
      </c>
      <c r="V56" s="348">
        <v>45.015999999999998</v>
      </c>
      <c r="W56" s="348">
        <v>-8.6640999999999995</v>
      </c>
      <c r="X56" s="348">
        <v>9.8998000000000008</v>
      </c>
      <c r="Y56" s="374"/>
      <c r="Z56" s="346">
        <v>77</v>
      </c>
      <c r="AA56" s="346">
        <v>91</v>
      </c>
      <c r="AB56" s="346">
        <v>87</v>
      </c>
      <c r="AC56" s="346">
        <v>93</v>
      </c>
      <c r="AD56" s="346">
        <v>20</v>
      </c>
      <c r="AE56" s="346">
        <v>28</v>
      </c>
      <c r="AF56" s="346">
        <v>24</v>
      </c>
      <c r="AG56" s="346">
        <v>23</v>
      </c>
      <c r="AH56" s="346">
        <v>13</v>
      </c>
      <c r="AI56" s="346">
        <v>8</v>
      </c>
      <c r="AJ56" s="346">
        <v>105</v>
      </c>
      <c r="AK56" s="346">
        <v>16</v>
      </c>
      <c r="AL56" s="346">
        <v>23</v>
      </c>
      <c r="AM56" s="346">
        <v>27</v>
      </c>
      <c r="AN56" s="346">
        <v>88</v>
      </c>
      <c r="AO56" s="373"/>
      <c r="AP56" s="348">
        <v>20.04</v>
      </c>
      <c r="AQ56" s="348">
        <v>23.47</v>
      </c>
      <c r="AR56" s="348">
        <v>29.11</v>
      </c>
      <c r="AS56" s="348">
        <v>36.54</v>
      </c>
      <c r="AT56" s="348">
        <v>19.47</v>
      </c>
      <c r="AU56" s="351"/>
      <c r="AV56" s="346">
        <v>9</v>
      </c>
      <c r="AW56" s="346">
        <v>12</v>
      </c>
      <c r="AX56" s="346">
        <v>12</v>
      </c>
      <c r="AY56" s="346">
        <v>22</v>
      </c>
      <c r="AZ56" s="346">
        <v>32</v>
      </c>
      <c r="BA56" s="374"/>
      <c r="BB56" s="348">
        <v>18.438629398448899</v>
      </c>
      <c r="BC56" s="348">
        <v>0.89980460504430304</v>
      </c>
      <c r="BD56" s="348">
        <v>0.100530894988207</v>
      </c>
      <c r="BE56" s="375">
        <v>1.3078666731691301E-2</v>
      </c>
      <c r="BF56" s="374"/>
      <c r="BG56" s="375" t="s">
        <v>430</v>
      </c>
      <c r="BH56" s="674" t="s">
        <v>430</v>
      </c>
      <c r="BI56" s="348" t="s">
        <v>430</v>
      </c>
      <c r="BJ56" s="348" t="s">
        <v>430</v>
      </c>
      <c r="BK56" s="362"/>
      <c r="BL56" s="348" t="s">
        <v>6861</v>
      </c>
      <c r="BM56" s="373" t="s">
        <v>6502</v>
      </c>
      <c r="BN56" s="372" t="s">
        <v>430</v>
      </c>
      <c r="BO56" s="372" t="s">
        <v>430</v>
      </c>
      <c r="BP56" s="372" t="s">
        <v>430</v>
      </c>
      <c r="BQ56" s="373"/>
      <c r="BR56" s="354" t="s">
        <v>547</v>
      </c>
    </row>
    <row r="57" spans="1:70" s="428" customFormat="1" x14ac:dyDescent="0.25">
      <c r="A57" s="345" t="s">
        <v>6862</v>
      </c>
      <c r="B57" s="373"/>
      <c r="C57" s="719">
        <v>45903</v>
      </c>
      <c r="D57" s="373"/>
      <c r="E57" s="889">
        <v>496.37</v>
      </c>
      <c r="F57" s="373"/>
      <c r="G57" s="347">
        <v>11.2607</v>
      </c>
      <c r="H57" s="374"/>
      <c r="I57" s="348" t="s">
        <v>430</v>
      </c>
      <c r="J57" s="348">
        <v>-1.1829000000000001</v>
      </c>
      <c r="K57" s="348">
        <v>-1.1637999999999999</v>
      </c>
      <c r="L57" s="348">
        <v>7.4535</v>
      </c>
      <c r="M57" s="348">
        <v>0.22789999999999999</v>
      </c>
      <c r="N57" s="350" t="s">
        <v>430</v>
      </c>
      <c r="O57" s="348" t="s">
        <v>430</v>
      </c>
      <c r="P57" s="348" t="s">
        <v>430</v>
      </c>
      <c r="Q57" s="348" t="s">
        <v>430</v>
      </c>
      <c r="R57" s="348" t="s">
        <v>430</v>
      </c>
      <c r="S57" s="348">
        <v>8.1999999999999993</v>
      </c>
      <c r="T57" s="348">
        <v>-7.1000000000000004E-3</v>
      </c>
      <c r="U57" s="348">
        <v>10.4358</v>
      </c>
      <c r="V57" s="348" t="s">
        <v>430</v>
      </c>
      <c r="W57" s="348">
        <v>-1.0788</v>
      </c>
      <c r="X57" s="348">
        <v>12.606999999999999</v>
      </c>
      <c r="Y57" s="374"/>
      <c r="Z57" s="346" t="s">
        <v>430</v>
      </c>
      <c r="AA57" s="346">
        <v>67</v>
      </c>
      <c r="AB57" s="346">
        <v>66</v>
      </c>
      <c r="AC57" s="346">
        <v>46</v>
      </c>
      <c r="AD57" s="346">
        <v>61</v>
      </c>
      <c r="AE57" s="346" t="s">
        <v>430</v>
      </c>
      <c r="AF57" s="346" t="s">
        <v>430</v>
      </c>
      <c r="AG57" s="346" t="s">
        <v>430</v>
      </c>
      <c r="AH57" s="346" t="s">
        <v>430</v>
      </c>
      <c r="AI57" s="346" t="s">
        <v>430</v>
      </c>
      <c r="AJ57" s="346">
        <v>50</v>
      </c>
      <c r="AK57" s="346">
        <v>53</v>
      </c>
      <c r="AL57" s="346">
        <v>39</v>
      </c>
      <c r="AM57" s="346" t="s">
        <v>430</v>
      </c>
      <c r="AN57" s="346">
        <v>65</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74"/>
      <c r="BB57" s="348">
        <v>15.7963635726273</v>
      </c>
      <c r="BC57" s="348">
        <v>0</v>
      </c>
      <c r="BD57" s="348">
        <v>4.1553528231044599E-2</v>
      </c>
      <c r="BE57" s="375" t="s">
        <v>430</v>
      </c>
      <c r="BF57" s="374"/>
      <c r="BG57" s="375" t="s">
        <v>430</v>
      </c>
      <c r="BH57" s="674" t="s">
        <v>430</v>
      </c>
      <c r="BI57" s="348" t="s">
        <v>430</v>
      </c>
      <c r="BJ57" s="348" t="s">
        <v>430</v>
      </c>
      <c r="BK57" s="362"/>
      <c r="BL57" s="348" t="s">
        <v>6863</v>
      </c>
      <c r="BM57" s="373" t="s">
        <v>6864</v>
      </c>
      <c r="BN57" s="372" t="s">
        <v>2949</v>
      </c>
      <c r="BO57" s="372" t="s">
        <v>430</v>
      </c>
      <c r="BP57" s="372" t="s">
        <v>430</v>
      </c>
      <c r="BQ57" s="373"/>
      <c r="BR57" s="354" t="s">
        <v>476</v>
      </c>
    </row>
    <row r="58" spans="1:70" s="428" customFormat="1" x14ac:dyDescent="0.25">
      <c r="A58" s="345" t="s">
        <v>6865</v>
      </c>
      <c r="B58" s="373"/>
      <c r="C58" s="719">
        <v>38946</v>
      </c>
      <c r="D58" s="373"/>
      <c r="E58" s="346">
        <v>419.041</v>
      </c>
      <c r="F58" s="373"/>
      <c r="G58" s="347">
        <v>74.469700000000003</v>
      </c>
      <c r="H58" s="374"/>
      <c r="I58" s="348" t="s">
        <v>430</v>
      </c>
      <c r="J58" s="348">
        <v>-5.4000000000000003E-3</v>
      </c>
      <c r="K58" s="348">
        <v>1.1746000000000001</v>
      </c>
      <c r="L58" s="348">
        <v>8.5662000000000003</v>
      </c>
      <c r="M58" s="348">
        <v>5.5800000000000002E-2</v>
      </c>
      <c r="N58" s="350">
        <v>11.8994</v>
      </c>
      <c r="O58" s="348">
        <v>10.299799999999999</v>
      </c>
      <c r="P58" s="348">
        <v>17.475200000000001</v>
      </c>
      <c r="Q58" s="348">
        <v>12.9659</v>
      </c>
      <c r="R58" s="348">
        <v>12.8843</v>
      </c>
      <c r="S58" s="348">
        <v>9.5114999999999998</v>
      </c>
      <c r="T58" s="348">
        <v>0.1123</v>
      </c>
      <c r="U58" s="348">
        <v>9.2355999999999998</v>
      </c>
      <c r="V58" s="348">
        <v>10.6203</v>
      </c>
      <c r="W58" s="348">
        <v>1.2283999999999999</v>
      </c>
      <c r="X58" s="348">
        <v>10.636799999999999</v>
      </c>
      <c r="Y58" s="374"/>
      <c r="Z58" s="346" t="s">
        <v>430</v>
      </c>
      <c r="AA58" s="346">
        <v>28</v>
      </c>
      <c r="AB58" s="346">
        <v>38</v>
      </c>
      <c r="AC58" s="346">
        <v>39</v>
      </c>
      <c r="AD58" s="346">
        <v>63</v>
      </c>
      <c r="AE58" s="346">
        <v>34</v>
      </c>
      <c r="AF58" s="346">
        <v>31</v>
      </c>
      <c r="AG58" s="346">
        <v>29</v>
      </c>
      <c r="AH58" s="346">
        <v>20</v>
      </c>
      <c r="AI58" s="346">
        <v>13</v>
      </c>
      <c r="AJ58" s="346">
        <v>43</v>
      </c>
      <c r="AK58" s="346">
        <v>52</v>
      </c>
      <c r="AL58" s="346">
        <v>40</v>
      </c>
      <c r="AM58" s="346">
        <v>35</v>
      </c>
      <c r="AN58" s="346">
        <v>37</v>
      </c>
      <c r="AO58" s="373"/>
      <c r="AP58" s="348">
        <v>13.62</v>
      </c>
      <c r="AQ58" s="348">
        <v>14.99</v>
      </c>
      <c r="AR58" s="348">
        <v>14.37</v>
      </c>
      <c r="AS58" s="348">
        <v>13.2</v>
      </c>
      <c r="AT58" s="348">
        <v>9.1999999999999993</v>
      </c>
      <c r="AU58" s="351"/>
      <c r="AV58" s="346">
        <v>13</v>
      </c>
      <c r="AW58" s="346">
        <v>17</v>
      </c>
      <c r="AX58" s="346">
        <v>17</v>
      </c>
      <c r="AY58" s="346">
        <v>26</v>
      </c>
      <c r="AZ58" s="346">
        <v>41</v>
      </c>
      <c r="BA58" s="374"/>
      <c r="BB58" s="348">
        <v>9.6169072844673007</v>
      </c>
      <c r="BC58" s="348">
        <v>0.61586766185340003</v>
      </c>
      <c r="BD58" s="348">
        <v>9.8641093202372798E-2</v>
      </c>
      <c r="BE58" s="375">
        <v>0.48568753797361702</v>
      </c>
      <c r="BF58" s="374"/>
      <c r="BG58" s="375" t="s">
        <v>430</v>
      </c>
      <c r="BH58" s="674" t="s">
        <v>430</v>
      </c>
      <c r="BI58" s="348" t="s">
        <v>430</v>
      </c>
      <c r="BJ58" s="348" t="s">
        <v>430</v>
      </c>
      <c r="BK58" s="362"/>
      <c r="BL58" s="348" t="s">
        <v>6866</v>
      </c>
      <c r="BM58" s="373" t="s">
        <v>6867</v>
      </c>
      <c r="BN58" s="372" t="s">
        <v>430</v>
      </c>
      <c r="BO58" s="372" t="s">
        <v>430</v>
      </c>
      <c r="BP58" s="372" t="s">
        <v>430</v>
      </c>
      <c r="BQ58" s="373"/>
      <c r="BR58" s="354" t="s">
        <v>6868</v>
      </c>
    </row>
    <row r="59" spans="1:70" s="428" customFormat="1" x14ac:dyDescent="0.25">
      <c r="A59" s="345" t="s">
        <v>6869</v>
      </c>
      <c r="B59" s="373"/>
      <c r="C59" s="719">
        <v>46111</v>
      </c>
      <c r="D59" s="373"/>
      <c r="E59" s="346">
        <v>356.73200000000003</v>
      </c>
      <c r="F59" s="373"/>
      <c r="G59" s="347">
        <v>9.8430999999999997</v>
      </c>
      <c r="H59" s="374"/>
      <c r="I59" s="348" t="s">
        <v>430</v>
      </c>
      <c r="J59" s="348">
        <v>-4.4248000000000003</v>
      </c>
      <c r="K59" s="348">
        <v>-9.0555000000000003</v>
      </c>
      <c r="L59" s="348" t="s">
        <v>430</v>
      </c>
      <c r="M59" s="348" t="s">
        <v>430</v>
      </c>
      <c r="N59" s="350" t="s">
        <v>430</v>
      </c>
      <c r="O59" s="348" t="s">
        <v>430</v>
      </c>
      <c r="P59" s="348" t="s">
        <v>430</v>
      </c>
      <c r="Q59" s="348" t="s">
        <v>430</v>
      </c>
      <c r="R59" s="348" t="s">
        <v>430</v>
      </c>
      <c r="S59" s="348">
        <v>-1.569</v>
      </c>
      <c r="T59" s="348" t="s">
        <v>430</v>
      </c>
      <c r="U59" s="348" t="s">
        <v>430</v>
      </c>
      <c r="V59" s="348" t="s">
        <v>430</v>
      </c>
      <c r="W59" s="348">
        <v>-7.8404999999999996</v>
      </c>
      <c r="X59" s="348">
        <v>-1.569</v>
      </c>
      <c r="Y59" s="374"/>
      <c r="Z59" s="346" t="s">
        <v>430</v>
      </c>
      <c r="AA59" s="346">
        <v>72</v>
      </c>
      <c r="AB59" s="346">
        <v>72</v>
      </c>
      <c r="AC59" s="346" t="s">
        <v>430</v>
      </c>
      <c r="AD59" s="346" t="s">
        <v>430</v>
      </c>
      <c r="AE59" s="346" t="s">
        <v>430</v>
      </c>
      <c r="AF59" s="346" t="s">
        <v>430</v>
      </c>
      <c r="AG59" s="346" t="s">
        <v>430</v>
      </c>
      <c r="AH59" s="346" t="s">
        <v>430</v>
      </c>
      <c r="AI59" s="346" t="s">
        <v>430</v>
      </c>
      <c r="AJ59" s="346">
        <v>81</v>
      </c>
      <c r="AK59" s="346" t="s">
        <v>430</v>
      </c>
      <c r="AL59" s="346" t="s">
        <v>430</v>
      </c>
      <c r="AM59" s="346" t="s">
        <v>430</v>
      </c>
      <c r="AN59" s="346">
        <v>72</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74"/>
      <c r="BB59" s="348">
        <v>34.7302487268446</v>
      </c>
      <c r="BC59" s="348">
        <v>0</v>
      </c>
      <c r="BD59" s="348">
        <v>-7.1081771895829302E-2</v>
      </c>
      <c r="BE59" s="375" t="s">
        <v>430</v>
      </c>
      <c r="BF59" s="374"/>
      <c r="BG59" s="375" t="s">
        <v>430</v>
      </c>
      <c r="BH59" s="674" t="s">
        <v>430</v>
      </c>
      <c r="BI59" s="348" t="s">
        <v>430</v>
      </c>
      <c r="BJ59" s="348" t="s">
        <v>430</v>
      </c>
      <c r="BK59" s="362"/>
      <c r="BL59" s="348" t="s">
        <v>6870</v>
      </c>
      <c r="BM59" s="373" t="s">
        <v>6871</v>
      </c>
      <c r="BN59" s="372" t="s">
        <v>430</v>
      </c>
      <c r="BO59" s="372" t="s">
        <v>430</v>
      </c>
      <c r="BP59" s="372" t="s">
        <v>430</v>
      </c>
      <c r="BQ59" s="373"/>
      <c r="BR59" s="354" t="s">
        <v>547</v>
      </c>
    </row>
    <row r="60" spans="1:70" s="428" customFormat="1" x14ac:dyDescent="0.25">
      <c r="A60" s="345" t="s">
        <v>6872</v>
      </c>
      <c r="B60" s="373"/>
      <c r="C60" s="719">
        <v>43880</v>
      </c>
      <c r="D60" s="373"/>
      <c r="E60" s="346">
        <v>320.19</v>
      </c>
      <c r="F60" s="373"/>
      <c r="G60" s="347">
        <v>30.8551</v>
      </c>
      <c r="H60" s="374"/>
      <c r="I60" s="348" t="s">
        <v>430</v>
      </c>
      <c r="J60" s="348">
        <v>-2.3E-2</v>
      </c>
      <c r="K60" s="348">
        <v>2.3281000000000001</v>
      </c>
      <c r="L60" s="348">
        <v>9.4036000000000008</v>
      </c>
      <c r="M60" s="348">
        <v>-3.5642999999999998</v>
      </c>
      <c r="N60" s="350">
        <v>1.3227</v>
      </c>
      <c r="O60" s="348">
        <v>4.6416000000000004</v>
      </c>
      <c r="P60" s="348">
        <v>17.806100000000001</v>
      </c>
      <c r="Q60" s="348">
        <v>15.9511</v>
      </c>
      <c r="R60" s="348" t="s">
        <v>430</v>
      </c>
      <c r="S60" s="348">
        <v>12.1408</v>
      </c>
      <c r="T60" s="348">
        <v>-3.4577</v>
      </c>
      <c r="U60" s="348">
        <v>1.7437</v>
      </c>
      <c r="V60" s="348">
        <v>-0.45939999999999998</v>
      </c>
      <c r="W60" s="348">
        <v>2.4668000000000001</v>
      </c>
      <c r="X60" s="348">
        <v>19.431100000000001</v>
      </c>
      <c r="Y60" s="374"/>
      <c r="Z60" s="346" t="s">
        <v>430</v>
      </c>
      <c r="AA60" s="346">
        <v>29</v>
      </c>
      <c r="AB60" s="346">
        <v>20</v>
      </c>
      <c r="AC60" s="346">
        <v>32</v>
      </c>
      <c r="AD60" s="346">
        <v>84</v>
      </c>
      <c r="AE60" s="346">
        <v>62</v>
      </c>
      <c r="AF60" s="346">
        <v>46</v>
      </c>
      <c r="AG60" s="346">
        <v>28</v>
      </c>
      <c r="AH60" s="346">
        <v>14</v>
      </c>
      <c r="AI60" s="346" t="s">
        <v>430</v>
      </c>
      <c r="AJ60" s="346">
        <v>28</v>
      </c>
      <c r="AK60" s="346">
        <v>85</v>
      </c>
      <c r="AL60" s="346">
        <v>71</v>
      </c>
      <c r="AM60" s="346">
        <v>63</v>
      </c>
      <c r="AN60" s="346">
        <v>13</v>
      </c>
      <c r="AO60" s="373"/>
      <c r="AP60" s="348" t="s">
        <v>430</v>
      </c>
      <c r="AQ60" s="348" t="s">
        <v>430</v>
      </c>
      <c r="AR60" s="348">
        <v>14.07</v>
      </c>
      <c r="AS60" s="348">
        <v>8.2200000000000006</v>
      </c>
      <c r="AT60" s="348">
        <v>1.06</v>
      </c>
      <c r="AU60" s="351"/>
      <c r="AV60" s="346" t="s">
        <v>430</v>
      </c>
      <c r="AW60" s="346" t="s">
        <v>430</v>
      </c>
      <c r="AX60" s="346">
        <v>19</v>
      </c>
      <c r="AY60" s="346">
        <v>41</v>
      </c>
      <c r="AZ60" s="346">
        <v>64</v>
      </c>
      <c r="BA60" s="374"/>
      <c r="BB60" s="348">
        <v>12.2283675843398</v>
      </c>
      <c r="BC60" s="348">
        <v>0.92251766539997904</v>
      </c>
      <c r="BD60" s="348">
        <v>8.4982037301157803E-2</v>
      </c>
      <c r="BE60" s="375">
        <v>0.374934937887488</v>
      </c>
      <c r="BF60" s="374"/>
      <c r="BG60" s="375" t="s">
        <v>430</v>
      </c>
      <c r="BH60" s="674" t="s">
        <v>430</v>
      </c>
      <c r="BI60" s="348" t="s">
        <v>430</v>
      </c>
      <c r="BJ60" s="348" t="s">
        <v>430</v>
      </c>
      <c r="BK60" s="362"/>
      <c r="BL60" s="348" t="s">
        <v>6873</v>
      </c>
      <c r="BM60" s="373" t="s">
        <v>6874</v>
      </c>
      <c r="BN60" s="372" t="s">
        <v>430</v>
      </c>
      <c r="BO60" s="372" t="s">
        <v>430</v>
      </c>
      <c r="BP60" s="372" t="s">
        <v>430</v>
      </c>
      <c r="BQ60" s="373"/>
      <c r="BR60" s="354" t="s">
        <v>436</v>
      </c>
    </row>
    <row r="61" spans="1:70" s="428" customFormat="1" x14ac:dyDescent="0.25">
      <c r="A61" s="345" t="s">
        <v>6875</v>
      </c>
      <c r="B61" s="373"/>
      <c r="C61" s="719">
        <v>45442</v>
      </c>
      <c r="D61" s="373"/>
      <c r="E61" s="346">
        <v>279.90199999999999</v>
      </c>
      <c r="F61" s="373"/>
      <c r="G61" s="347">
        <v>10.196</v>
      </c>
      <c r="H61" s="374"/>
      <c r="I61" s="348">
        <v>-0.6431</v>
      </c>
      <c r="J61" s="348">
        <v>-0.86529999999999996</v>
      </c>
      <c r="K61" s="348">
        <v>0.77090000000000003</v>
      </c>
      <c r="L61" s="348">
        <v>16.2865</v>
      </c>
      <c r="M61" s="348">
        <v>5.2435999999999998</v>
      </c>
      <c r="N61" s="350">
        <v>0.30499999999999999</v>
      </c>
      <c r="O61" s="348">
        <v>-1.7710999999999999</v>
      </c>
      <c r="P61" s="348" t="s">
        <v>430</v>
      </c>
      <c r="Q61" s="348" t="s">
        <v>430</v>
      </c>
      <c r="R61" s="348" t="s">
        <v>430</v>
      </c>
      <c r="S61" s="348">
        <v>18.627099999999999</v>
      </c>
      <c r="T61" s="348">
        <v>6.8539000000000003</v>
      </c>
      <c r="U61" s="348">
        <v>8.3413000000000004</v>
      </c>
      <c r="V61" s="348">
        <v>-1.3926000000000001</v>
      </c>
      <c r="W61" s="348">
        <v>0.29509999999999997</v>
      </c>
      <c r="X61" s="348">
        <v>0.94279999999999997</v>
      </c>
      <c r="Y61" s="374"/>
      <c r="Z61" s="346">
        <v>38</v>
      </c>
      <c r="AA61" s="346">
        <v>59</v>
      </c>
      <c r="AB61" s="346">
        <v>46</v>
      </c>
      <c r="AC61" s="346">
        <v>9</v>
      </c>
      <c r="AD61" s="346">
        <v>8</v>
      </c>
      <c r="AE61" s="346">
        <v>65</v>
      </c>
      <c r="AF61" s="346">
        <v>59</v>
      </c>
      <c r="AG61" s="346" t="s">
        <v>430</v>
      </c>
      <c r="AH61" s="346" t="s">
        <v>430</v>
      </c>
      <c r="AI61" s="346" t="s">
        <v>430</v>
      </c>
      <c r="AJ61" s="346">
        <v>10</v>
      </c>
      <c r="AK61" s="346">
        <v>8</v>
      </c>
      <c r="AL61" s="346">
        <v>43</v>
      </c>
      <c r="AM61" s="346">
        <v>64</v>
      </c>
      <c r="AN61" s="346">
        <v>47</v>
      </c>
      <c r="AO61" s="373"/>
      <c r="AP61" s="348" t="s">
        <v>430</v>
      </c>
      <c r="AQ61" s="348" t="s">
        <v>430</v>
      </c>
      <c r="AR61" s="348" t="s">
        <v>430</v>
      </c>
      <c r="AS61" s="348" t="s">
        <v>430</v>
      </c>
      <c r="AT61" s="348">
        <v>11.98</v>
      </c>
      <c r="AU61" s="351"/>
      <c r="AV61" s="346" t="s">
        <v>430</v>
      </c>
      <c r="AW61" s="346" t="s">
        <v>430</v>
      </c>
      <c r="AX61" s="346" t="s">
        <v>430</v>
      </c>
      <c r="AY61" s="346" t="s">
        <v>430</v>
      </c>
      <c r="AZ61" s="346">
        <v>37</v>
      </c>
      <c r="BA61" s="374"/>
      <c r="BB61" s="348">
        <v>16.969409159553599</v>
      </c>
      <c r="BC61" s="348">
        <v>0.98188815344468205</v>
      </c>
      <c r="BD61" s="348">
        <v>-2.8798634288052901E-2</v>
      </c>
      <c r="BE61" s="375">
        <v>-0.136425075190658</v>
      </c>
      <c r="BF61" s="374"/>
      <c r="BG61" s="375" t="s">
        <v>430</v>
      </c>
      <c r="BH61" s="674" t="s">
        <v>430</v>
      </c>
      <c r="BI61" s="348" t="s">
        <v>430</v>
      </c>
      <c r="BJ61" s="348" t="s">
        <v>430</v>
      </c>
      <c r="BK61" s="362"/>
      <c r="BL61" s="348" t="s">
        <v>6776</v>
      </c>
      <c r="BM61" s="373" t="s">
        <v>5346</v>
      </c>
      <c r="BN61" s="372" t="s">
        <v>430</v>
      </c>
      <c r="BO61" s="372" t="s">
        <v>430</v>
      </c>
      <c r="BP61" s="372" t="s">
        <v>430</v>
      </c>
      <c r="BQ61" s="373"/>
      <c r="BR61" s="354" t="s">
        <v>6818</v>
      </c>
    </row>
    <row r="62" spans="1:70" s="428" customFormat="1" x14ac:dyDescent="0.25">
      <c r="A62" s="345" t="s">
        <v>6876</v>
      </c>
      <c r="B62" s="373"/>
      <c r="C62" s="719">
        <v>40672</v>
      </c>
      <c r="D62" s="373"/>
      <c r="E62" s="346">
        <v>238.136</v>
      </c>
      <c r="F62" s="373"/>
      <c r="G62" s="347">
        <v>55.291800000000002</v>
      </c>
      <c r="H62" s="374"/>
      <c r="I62" s="348" t="s">
        <v>430</v>
      </c>
      <c r="J62" s="348">
        <v>0.49049999999999999</v>
      </c>
      <c r="K62" s="348">
        <v>2.3948999999999998</v>
      </c>
      <c r="L62" s="348">
        <v>7.5114000000000001</v>
      </c>
      <c r="M62" s="348">
        <v>0.1045</v>
      </c>
      <c r="N62" s="350">
        <v>3.5608</v>
      </c>
      <c r="O62" s="348">
        <v>5.3129999999999997</v>
      </c>
      <c r="P62" s="348">
        <v>14.373799999999999</v>
      </c>
      <c r="Q62" s="348">
        <v>12.106400000000001</v>
      </c>
      <c r="R62" s="348">
        <v>12.4275</v>
      </c>
      <c r="S62" s="348">
        <v>9.1527999999999992</v>
      </c>
      <c r="T62" s="348">
        <v>-1.21E-2</v>
      </c>
      <c r="U62" s="348">
        <v>3.5194000000000001</v>
      </c>
      <c r="V62" s="348">
        <v>2.0121000000000002</v>
      </c>
      <c r="W62" s="348">
        <v>2.2942999999999998</v>
      </c>
      <c r="X62" s="348">
        <v>11.962199999999999</v>
      </c>
      <c r="Y62" s="374"/>
      <c r="Z62" s="346" t="s">
        <v>430</v>
      </c>
      <c r="AA62" s="346">
        <v>9</v>
      </c>
      <c r="AB62" s="346">
        <v>18</v>
      </c>
      <c r="AC62" s="346">
        <v>45</v>
      </c>
      <c r="AD62" s="346">
        <v>62</v>
      </c>
      <c r="AE62" s="346">
        <v>55</v>
      </c>
      <c r="AF62" s="346">
        <v>42</v>
      </c>
      <c r="AG62" s="346">
        <v>36</v>
      </c>
      <c r="AH62" s="346">
        <v>24</v>
      </c>
      <c r="AI62" s="346">
        <v>14</v>
      </c>
      <c r="AJ62" s="346">
        <v>45</v>
      </c>
      <c r="AK62" s="346">
        <v>54</v>
      </c>
      <c r="AL62" s="346">
        <v>63</v>
      </c>
      <c r="AM62" s="346">
        <v>54</v>
      </c>
      <c r="AN62" s="346">
        <v>16</v>
      </c>
      <c r="AO62" s="373"/>
      <c r="AP62" s="348">
        <v>12.7</v>
      </c>
      <c r="AQ62" s="348">
        <v>13.54</v>
      </c>
      <c r="AR62" s="348">
        <v>11.86</v>
      </c>
      <c r="AS62" s="348">
        <v>8.59</v>
      </c>
      <c r="AT62" s="348">
        <v>4.6500000000000004</v>
      </c>
      <c r="AU62" s="351"/>
      <c r="AV62" s="346">
        <v>15</v>
      </c>
      <c r="AW62" s="346">
        <v>19</v>
      </c>
      <c r="AX62" s="346">
        <v>24</v>
      </c>
      <c r="AY62" s="346">
        <v>40</v>
      </c>
      <c r="AZ62" s="346">
        <v>54</v>
      </c>
      <c r="BA62" s="374"/>
      <c r="BB62" s="348">
        <v>9.49945188539761</v>
      </c>
      <c r="BC62" s="348">
        <v>0</v>
      </c>
      <c r="BD62" s="348">
        <v>7.8653352823687794E-2</v>
      </c>
      <c r="BE62" s="375" t="s">
        <v>430</v>
      </c>
      <c r="BF62" s="374"/>
      <c r="BG62" s="375" t="s">
        <v>430</v>
      </c>
      <c r="BH62" s="674" t="s">
        <v>430</v>
      </c>
      <c r="BI62" s="348" t="s">
        <v>430</v>
      </c>
      <c r="BJ62" s="348" t="s">
        <v>430</v>
      </c>
      <c r="BK62" s="362"/>
      <c r="BL62" s="348" t="s">
        <v>6877</v>
      </c>
      <c r="BM62" s="373" t="s">
        <v>6878</v>
      </c>
      <c r="BN62" s="372" t="s">
        <v>430</v>
      </c>
      <c r="BO62" s="372" t="s">
        <v>430</v>
      </c>
      <c r="BP62" s="372" t="s">
        <v>430</v>
      </c>
      <c r="BQ62" s="373"/>
      <c r="BR62" s="354" t="s">
        <v>904</v>
      </c>
    </row>
    <row r="63" spans="1:70" s="428" customFormat="1" x14ac:dyDescent="0.25">
      <c r="A63" s="345" t="s">
        <v>6879</v>
      </c>
      <c r="B63" s="373"/>
      <c r="C63" s="719">
        <v>45352</v>
      </c>
      <c r="D63" s="373"/>
      <c r="E63" s="346">
        <v>241.40600000000001</v>
      </c>
      <c r="F63" s="373"/>
      <c r="G63" s="347">
        <v>10.212</v>
      </c>
      <c r="H63" s="374"/>
      <c r="I63" s="348">
        <v>0.30449999999999999</v>
      </c>
      <c r="J63" s="348">
        <v>1.3196000000000001</v>
      </c>
      <c r="K63" s="348">
        <v>3.5070000000000001</v>
      </c>
      <c r="L63" s="348">
        <v>20.7378</v>
      </c>
      <c r="M63" s="348">
        <v>4.1509</v>
      </c>
      <c r="N63" s="350">
        <v>-1.9962</v>
      </c>
      <c r="O63" s="348">
        <v>-4.8727999999999998</v>
      </c>
      <c r="P63" s="348" t="s">
        <v>430</v>
      </c>
      <c r="Q63" s="348" t="s">
        <v>430</v>
      </c>
      <c r="R63" s="348" t="s">
        <v>430</v>
      </c>
      <c r="S63" s="348">
        <v>23.392900000000001</v>
      </c>
      <c r="T63" s="348">
        <v>5.3761000000000001</v>
      </c>
      <c r="U63" s="348">
        <v>3.9072</v>
      </c>
      <c r="V63" s="348">
        <v>-4.5785999999999998</v>
      </c>
      <c r="W63" s="348">
        <v>3.4022000000000001</v>
      </c>
      <c r="X63" s="348">
        <v>0.9103</v>
      </c>
      <c r="Y63" s="374"/>
      <c r="Z63" s="346">
        <v>17</v>
      </c>
      <c r="AA63" s="346">
        <v>3</v>
      </c>
      <c r="AB63" s="346">
        <v>8</v>
      </c>
      <c r="AC63" s="346">
        <v>6</v>
      </c>
      <c r="AD63" s="346">
        <v>13</v>
      </c>
      <c r="AE63" s="346">
        <v>73</v>
      </c>
      <c r="AF63" s="346">
        <v>62</v>
      </c>
      <c r="AG63" s="346" t="s">
        <v>430</v>
      </c>
      <c r="AH63" s="346" t="s">
        <v>430</v>
      </c>
      <c r="AI63" s="346" t="s">
        <v>430</v>
      </c>
      <c r="AJ63" s="346">
        <v>6</v>
      </c>
      <c r="AK63" s="346">
        <v>24</v>
      </c>
      <c r="AL63" s="346">
        <v>60</v>
      </c>
      <c r="AM63" s="346">
        <v>74</v>
      </c>
      <c r="AN63" s="346">
        <v>4</v>
      </c>
      <c r="AO63" s="373"/>
      <c r="AP63" s="348" t="s">
        <v>430</v>
      </c>
      <c r="AQ63" s="348" t="s">
        <v>430</v>
      </c>
      <c r="AR63" s="348" t="s">
        <v>430</v>
      </c>
      <c r="AS63" s="348" t="s">
        <v>430</v>
      </c>
      <c r="AT63" s="348">
        <v>12.02</v>
      </c>
      <c r="AU63" s="351"/>
      <c r="AV63" s="346" t="s">
        <v>430</v>
      </c>
      <c r="AW63" s="346" t="s">
        <v>430</v>
      </c>
      <c r="AX63" s="346" t="s">
        <v>430</v>
      </c>
      <c r="AY63" s="346" t="s">
        <v>430</v>
      </c>
      <c r="AZ63" s="346">
        <v>36</v>
      </c>
      <c r="BA63" s="374"/>
      <c r="BB63" s="348">
        <v>20.516417691883898</v>
      </c>
      <c r="BC63" s="348">
        <v>0.99542984212082897</v>
      </c>
      <c r="BD63" s="348">
        <v>4.74788093832404E-4</v>
      </c>
      <c r="BE63" s="375">
        <v>-0.142546630469091</v>
      </c>
      <c r="BF63" s="374"/>
      <c r="BG63" s="375" t="s">
        <v>430</v>
      </c>
      <c r="BH63" s="674" t="s">
        <v>430</v>
      </c>
      <c r="BI63" s="348" t="s">
        <v>430</v>
      </c>
      <c r="BJ63" s="348" t="s">
        <v>430</v>
      </c>
      <c r="BK63" s="362"/>
      <c r="BL63" s="348" t="s">
        <v>6769</v>
      </c>
      <c r="BM63" s="373" t="s">
        <v>4879</v>
      </c>
      <c r="BN63" s="372" t="s">
        <v>430</v>
      </c>
      <c r="BO63" s="372" t="s">
        <v>430</v>
      </c>
      <c r="BP63" s="372" t="s">
        <v>430</v>
      </c>
      <c r="BQ63" s="373"/>
      <c r="BR63" s="354" t="s">
        <v>6818</v>
      </c>
    </row>
    <row r="64" spans="1:70" s="428" customFormat="1" x14ac:dyDescent="0.25">
      <c r="A64" s="345" t="s">
        <v>6880</v>
      </c>
      <c r="B64" s="373"/>
      <c r="C64" s="719">
        <v>37973</v>
      </c>
      <c r="D64" s="373"/>
      <c r="E64" s="346">
        <v>240.41</v>
      </c>
      <c r="F64" s="373"/>
      <c r="G64" s="347">
        <v>168.35640000000001</v>
      </c>
      <c r="H64" s="374"/>
      <c r="I64" s="348">
        <v>0.72360000000000002</v>
      </c>
      <c r="J64" s="348">
        <v>0.17249999999999999</v>
      </c>
      <c r="K64" s="348">
        <v>1.8975</v>
      </c>
      <c r="L64" s="348">
        <v>9.6374999999999993</v>
      </c>
      <c r="M64" s="348">
        <v>-1.3855</v>
      </c>
      <c r="N64" s="350">
        <v>3.6389999999999998</v>
      </c>
      <c r="O64" s="348">
        <v>6.3068999999999997</v>
      </c>
      <c r="P64" s="348">
        <v>15.255800000000001</v>
      </c>
      <c r="Q64" s="348">
        <v>13.433400000000001</v>
      </c>
      <c r="R64" s="348">
        <v>13.251300000000001</v>
      </c>
      <c r="S64" s="348">
        <v>12.033899999999999</v>
      </c>
      <c r="T64" s="348">
        <v>-2.0093000000000001</v>
      </c>
      <c r="U64" s="348">
        <v>4.9678000000000004</v>
      </c>
      <c r="V64" s="348">
        <v>1.8862000000000001</v>
      </c>
      <c r="W64" s="348">
        <v>1.7252000000000001</v>
      </c>
      <c r="X64" s="348">
        <v>13.3504</v>
      </c>
      <c r="Y64" s="374"/>
      <c r="Z64" s="346">
        <v>4</v>
      </c>
      <c r="AA64" s="346">
        <v>20</v>
      </c>
      <c r="AB64" s="346">
        <v>26</v>
      </c>
      <c r="AC64" s="346">
        <v>30</v>
      </c>
      <c r="AD64" s="346">
        <v>73</v>
      </c>
      <c r="AE64" s="346">
        <v>54</v>
      </c>
      <c r="AF64" s="346">
        <v>39</v>
      </c>
      <c r="AG64" s="346">
        <v>34</v>
      </c>
      <c r="AH64" s="346">
        <v>19</v>
      </c>
      <c r="AI64" s="346">
        <v>12</v>
      </c>
      <c r="AJ64" s="346">
        <v>30</v>
      </c>
      <c r="AK64" s="346">
        <v>77</v>
      </c>
      <c r="AL64" s="346">
        <v>58</v>
      </c>
      <c r="AM64" s="346">
        <v>56</v>
      </c>
      <c r="AN64" s="346">
        <v>25</v>
      </c>
      <c r="AO64" s="373"/>
      <c r="AP64" s="348">
        <v>13.85</v>
      </c>
      <c r="AQ64" s="348">
        <v>15.26</v>
      </c>
      <c r="AR64" s="348">
        <v>12.74</v>
      </c>
      <c r="AS64" s="348">
        <v>8.6999999999999993</v>
      </c>
      <c r="AT64" s="348">
        <v>4.1900000000000004</v>
      </c>
      <c r="AU64" s="351"/>
      <c r="AV64" s="346">
        <v>12</v>
      </c>
      <c r="AW64" s="346">
        <v>16</v>
      </c>
      <c r="AX64" s="346">
        <v>21</v>
      </c>
      <c r="AY64" s="346">
        <v>38</v>
      </c>
      <c r="AZ64" s="346">
        <v>56</v>
      </c>
      <c r="BA64" s="374"/>
      <c r="BB64" s="348">
        <v>11.8582564048685</v>
      </c>
      <c r="BC64" s="348">
        <v>0.88868916607693604</v>
      </c>
      <c r="BD64" s="348">
        <v>6.9522216689252694E-2</v>
      </c>
      <c r="BE64" s="375">
        <v>0.129427621443653</v>
      </c>
      <c r="BF64" s="374"/>
      <c r="BG64" s="375" t="s">
        <v>430</v>
      </c>
      <c r="BH64" s="674" t="s">
        <v>430</v>
      </c>
      <c r="BI64" s="348" t="s">
        <v>430</v>
      </c>
      <c r="BJ64" s="348" t="s">
        <v>430</v>
      </c>
      <c r="BK64" s="362"/>
      <c r="BL64" s="348" t="s">
        <v>6881</v>
      </c>
      <c r="BM64" s="373" t="s">
        <v>6882</v>
      </c>
      <c r="BN64" s="372" t="s">
        <v>430</v>
      </c>
      <c r="BO64" s="372" t="s">
        <v>430</v>
      </c>
      <c r="BP64" s="372" t="s">
        <v>430</v>
      </c>
      <c r="BQ64" s="373"/>
      <c r="BR64" s="354" t="s">
        <v>547</v>
      </c>
    </row>
    <row r="65" spans="1:70" s="428" customFormat="1" x14ac:dyDescent="0.25">
      <c r="A65" s="345" t="s">
        <v>6883</v>
      </c>
      <c r="B65" s="373"/>
      <c r="C65" s="719">
        <v>44197</v>
      </c>
      <c r="D65" s="373"/>
      <c r="E65" s="346">
        <v>222.684</v>
      </c>
      <c r="F65" s="373"/>
      <c r="G65" s="347">
        <v>20.721800000000002</v>
      </c>
      <c r="H65" s="374"/>
      <c r="I65" s="348">
        <v>0.4995</v>
      </c>
      <c r="J65" s="348">
        <v>0.2142</v>
      </c>
      <c r="K65" s="348">
        <v>2.1966000000000001</v>
      </c>
      <c r="L65" s="348">
        <v>9.3417999999999992</v>
      </c>
      <c r="M65" s="348">
        <v>-3.4075000000000002</v>
      </c>
      <c r="N65" s="350">
        <v>-0.71909999999999996</v>
      </c>
      <c r="O65" s="348">
        <v>1.5817000000000001</v>
      </c>
      <c r="P65" s="348">
        <v>12.7752</v>
      </c>
      <c r="Q65" s="348">
        <v>11.2996</v>
      </c>
      <c r="R65" s="348" t="s">
        <v>430</v>
      </c>
      <c r="S65" s="348">
        <v>12.0891</v>
      </c>
      <c r="T65" s="348">
        <v>-3.4142000000000001</v>
      </c>
      <c r="U65" s="348">
        <v>1.2321</v>
      </c>
      <c r="V65" s="348">
        <v>-2.2612000000000001</v>
      </c>
      <c r="W65" s="348">
        <v>2.0672999999999999</v>
      </c>
      <c r="X65" s="348">
        <v>14.221500000000001</v>
      </c>
      <c r="Y65" s="374"/>
      <c r="Z65" s="346">
        <v>10</v>
      </c>
      <c r="AA65" s="346">
        <v>19</v>
      </c>
      <c r="AB65" s="346">
        <v>23</v>
      </c>
      <c r="AC65" s="346">
        <v>33</v>
      </c>
      <c r="AD65" s="346">
        <v>82</v>
      </c>
      <c r="AE65" s="346">
        <v>69</v>
      </c>
      <c r="AF65" s="346">
        <v>53</v>
      </c>
      <c r="AG65" s="346">
        <v>44</v>
      </c>
      <c r="AH65" s="346">
        <v>29</v>
      </c>
      <c r="AI65" s="346" t="s">
        <v>430</v>
      </c>
      <c r="AJ65" s="346">
        <v>29</v>
      </c>
      <c r="AK65" s="346">
        <v>84</v>
      </c>
      <c r="AL65" s="346">
        <v>76</v>
      </c>
      <c r="AM65" s="346">
        <v>69</v>
      </c>
      <c r="AN65" s="346">
        <v>19</v>
      </c>
      <c r="AO65" s="373"/>
      <c r="AP65" s="348" t="s">
        <v>430</v>
      </c>
      <c r="AQ65" s="348" t="s">
        <v>430</v>
      </c>
      <c r="AR65" s="348">
        <v>9.91</v>
      </c>
      <c r="AS65" s="348">
        <v>5.36</v>
      </c>
      <c r="AT65" s="348">
        <v>0.31</v>
      </c>
      <c r="AU65" s="351"/>
      <c r="AV65" s="346" t="s">
        <v>430</v>
      </c>
      <c r="AW65" s="346" t="s">
        <v>430</v>
      </c>
      <c r="AX65" s="346">
        <v>33</v>
      </c>
      <c r="AY65" s="346">
        <v>50</v>
      </c>
      <c r="AZ65" s="346">
        <v>68</v>
      </c>
      <c r="BA65" s="374"/>
      <c r="BB65" s="348">
        <v>12.8337995406724</v>
      </c>
      <c r="BC65" s="348">
        <v>0.98355774680141805</v>
      </c>
      <c r="BD65" s="348">
        <v>5.3504961232132199E-2</v>
      </c>
      <c r="BE65" s="375">
        <v>-8.25031059937502E-2</v>
      </c>
      <c r="BF65" s="374"/>
      <c r="BG65" s="375" t="s">
        <v>430</v>
      </c>
      <c r="BH65" s="674" t="s">
        <v>430</v>
      </c>
      <c r="BI65" s="348" t="s">
        <v>430</v>
      </c>
      <c r="BJ65" s="348" t="s">
        <v>430</v>
      </c>
      <c r="BK65" s="362"/>
      <c r="BL65" s="348" t="s">
        <v>6676</v>
      </c>
      <c r="BM65" s="373" t="s">
        <v>6677</v>
      </c>
      <c r="BN65" s="372" t="s">
        <v>2949</v>
      </c>
      <c r="BO65" s="372" t="s">
        <v>430</v>
      </c>
      <c r="BP65" s="372" t="s">
        <v>430</v>
      </c>
      <c r="BQ65" s="373"/>
      <c r="BR65" s="354" t="s">
        <v>554</v>
      </c>
    </row>
    <row r="66" spans="1:70" s="428" customFormat="1" x14ac:dyDescent="0.25">
      <c r="A66" s="345" t="s">
        <v>6884</v>
      </c>
      <c r="B66" s="373"/>
      <c r="C66" s="719">
        <v>45889</v>
      </c>
      <c r="D66" s="373"/>
      <c r="E66" s="346">
        <v>184.22</v>
      </c>
      <c r="F66" s="373"/>
      <c r="G66" s="347">
        <v>14.162000000000001</v>
      </c>
      <c r="H66" s="374"/>
      <c r="I66" s="348">
        <v>-0.93320000000000003</v>
      </c>
      <c r="J66" s="348">
        <v>-4.5777000000000001</v>
      </c>
      <c r="K66" s="348">
        <v>-9.7029999999999994</v>
      </c>
      <c r="L66" s="348">
        <v>1.7195</v>
      </c>
      <c r="M66" s="348">
        <v>3.3843000000000001</v>
      </c>
      <c r="N66" s="350" t="s">
        <v>430</v>
      </c>
      <c r="O66" s="348" t="s">
        <v>430</v>
      </c>
      <c r="P66" s="348" t="s">
        <v>430</v>
      </c>
      <c r="Q66" s="348" t="s">
        <v>430</v>
      </c>
      <c r="R66" s="348" t="s">
        <v>430</v>
      </c>
      <c r="S66" s="348">
        <v>-2.6579999999999999</v>
      </c>
      <c r="T66" s="348">
        <v>5.6866000000000003</v>
      </c>
      <c r="U66" s="348">
        <v>21.605</v>
      </c>
      <c r="V66" s="348" t="s">
        <v>430</v>
      </c>
      <c r="W66" s="348">
        <v>-8.4687000000000001</v>
      </c>
      <c r="X66" s="348">
        <v>41.62</v>
      </c>
      <c r="Y66" s="374"/>
      <c r="Z66" s="346">
        <v>54</v>
      </c>
      <c r="AA66" s="346">
        <v>73</v>
      </c>
      <c r="AB66" s="346">
        <v>75</v>
      </c>
      <c r="AC66" s="346">
        <v>79</v>
      </c>
      <c r="AD66" s="346">
        <v>30</v>
      </c>
      <c r="AE66" s="346" t="s">
        <v>430</v>
      </c>
      <c r="AF66" s="346" t="s">
        <v>430</v>
      </c>
      <c r="AG66" s="346" t="s">
        <v>430</v>
      </c>
      <c r="AH66" s="346" t="s">
        <v>430</v>
      </c>
      <c r="AI66" s="346" t="s">
        <v>430</v>
      </c>
      <c r="AJ66" s="346">
        <v>98</v>
      </c>
      <c r="AK66" s="346">
        <v>23</v>
      </c>
      <c r="AL66" s="346">
        <v>31</v>
      </c>
      <c r="AM66" s="346" t="s">
        <v>430</v>
      </c>
      <c r="AN66" s="346">
        <v>78</v>
      </c>
      <c r="AO66" s="373"/>
      <c r="AP66" s="348" t="s">
        <v>430</v>
      </c>
      <c r="AQ66" s="348" t="s">
        <v>430</v>
      </c>
      <c r="AR66" s="348" t="s">
        <v>430</v>
      </c>
      <c r="AS66" s="348" t="s">
        <v>430</v>
      </c>
      <c r="AT66" s="348" t="s">
        <v>430</v>
      </c>
      <c r="AU66" s="351"/>
      <c r="AV66" s="346" t="s">
        <v>430</v>
      </c>
      <c r="AW66" s="346" t="s">
        <v>430</v>
      </c>
      <c r="AX66" s="346" t="s">
        <v>430</v>
      </c>
      <c r="AY66" s="346" t="s">
        <v>430</v>
      </c>
      <c r="AZ66" s="346" t="s">
        <v>430</v>
      </c>
      <c r="BA66" s="374"/>
      <c r="BB66" s="348">
        <v>30.513884919412501</v>
      </c>
      <c r="BC66" s="348">
        <v>0</v>
      </c>
      <c r="BD66" s="348">
        <v>0.109978100660597</v>
      </c>
      <c r="BE66" s="375" t="s">
        <v>430</v>
      </c>
      <c r="BF66" s="374"/>
      <c r="BG66" s="375" t="s">
        <v>430</v>
      </c>
      <c r="BH66" s="674" t="s">
        <v>430</v>
      </c>
      <c r="BI66" s="348" t="s">
        <v>430</v>
      </c>
      <c r="BJ66" s="348" t="s">
        <v>430</v>
      </c>
      <c r="BK66" s="362"/>
      <c r="BL66" s="348" t="s">
        <v>6701</v>
      </c>
      <c r="BM66" s="373" t="s">
        <v>4914</v>
      </c>
      <c r="BN66" s="372" t="s">
        <v>430</v>
      </c>
      <c r="BO66" s="372" t="s">
        <v>430</v>
      </c>
      <c r="BP66" s="372" t="s">
        <v>430</v>
      </c>
      <c r="BQ66" s="373"/>
      <c r="BR66" s="354" t="s">
        <v>547</v>
      </c>
    </row>
    <row r="67" spans="1:70" s="428" customFormat="1" x14ac:dyDescent="0.25">
      <c r="A67" s="345" t="s">
        <v>6885</v>
      </c>
      <c r="B67" s="373"/>
      <c r="C67" s="719">
        <v>45499</v>
      </c>
      <c r="D67" s="373"/>
      <c r="E67" s="346">
        <v>197.01</v>
      </c>
      <c r="F67" s="373"/>
      <c r="G67" s="347">
        <v>9.0969999999999995</v>
      </c>
      <c r="H67" s="374"/>
      <c r="I67" s="348">
        <v>-0.1537</v>
      </c>
      <c r="J67" s="348">
        <v>6.6000000000000003E-2</v>
      </c>
      <c r="K67" s="348">
        <v>2.4091</v>
      </c>
      <c r="L67" s="348">
        <v>14.7742</v>
      </c>
      <c r="M67" s="348">
        <v>3.8944999999999999</v>
      </c>
      <c r="N67" s="350">
        <v>2.1905000000000001</v>
      </c>
      <c r="O67" s="348" t="s">
        <v>430</v>
      </c>
      <c r="P67" s="348" t="s">
        <v>430</v>
      </c>
      <c r="Q67" s="348" t="s">
        <v>430</v>
      </c>
      <c r="R67" s="348" t="s">
        <v>430</v>
      </c>
      <c r="S67" s="348">
        <v>19.226700000000001</v>
      </c>
      <c r="T67" s="348">
        <v>4.7076000000000002</v>
      </c>
      <c r="U67" s="348">
        <v>8.2073999999999998</v>
      </c>
      <c r="V67" s="348">
        <v>7.6999999999999999E-2</v>
      </c>
      <c r="W67" s="348">
        <v>0.96560000000000001</v>
      </c>
      <c r="X67" s="348">
        <v>-4.8285</v>
      </c>
      <c r="Y67" s="374"/>
      <c r="Z67" s="346">
        <v>32</v>
      </c>
      <c r="AA67" s="346">
        <v>25</v>
      </c>
      <c r="AB67" s="346">
        <v>17</v>
      </c>
      <c r="AC67" s="346">
        <v>12</v>
      </c>
      <c r="AD67" s="346">
        <v>15</v>
      </c>
      <c r="AE67" s="346">
        <v>61</v>
      </c>
      <c r="AF67" s="346" t="s">
        <v>430</v>
      </c>
      <c r="AG67" s="346" t="s">
        <v>430</v>
      </c>
      <c r="AH67" s="346" t="s">
        <v>430</v>
      </c>
      <c r="AI67" s="346" t="s">
        <v>430</v>
      </c>
      <c r="AJ67" s="346">
        <v>9</v>
      </c>
      <c r="AK67" s="346">
        <v>26</v>
      </c>
      <c r="AL67" s="346">
        <v>45</v>
      </c>
      <c r="AM67" s="346">
        <v>61</v>
      </c>
      <c r="AN67" s="346">
        <v>41</v>
      </c>
      <c r="AO67" s="373"/>
      <c r="AP67" s="348" t="s">
        <v>430</v>
      </c>
      <c r="AQ67" s="348" t="s">
        <v>430</v>
      </c>
      <c r="AR67" s="348" t="s">
        <v>430</v>
      </c>
      <c r="AS67" s="348" t="s">
        <v>430</v>
      </c>
      <c r="AT67" s="348">
        <v>9.16</v>
      </c>
      <c r="AU67" s="351"/>
      <c r="AV67" s="346" t="s">
        <v>430</v>
      </c>
      <c r="AW67" s="346" t="s">
        <v>430</v>
      </c>
      <c r="AX67" s="346" t="s">
        <v>430</v>
      </c>
      <c r="AY67" s="346" t="s">
        <v>430</v>
      </c>
      <c r="AZ67" s="346">
        <v>42</v>
      </c>
      <c r="BA67" s="374"/>
      <c r="BB67" s="348">
        <v>18.537182493716099</v>
      </c>
      <c r="BC67" s="348">
        <v>0.97413265084310996</v>
      </c>
      <c r="BD67" s="348">
        <v>-4.65988376223542E-2</v>
      </c>
      <c r="BE67" s="375">
        <v>-0.166334173643649</v>
      </c>
      <c r="BF67" s="374"/>
      <c r="BG67" s="375" t="s">
        <v>430</v>
      </c>
      <c r="BH67" s="674" t="s">
        <v>430</v>
      </c>
      <c r="BI67" s="348" t="s">
        <v>430</v>
      </c>
      <c r="BJ67" s="348" t="s">
        <v>430</v>
      </c>
      <c r="BK67" s="362"/>
      <c r="BL67" s="348" t="s">
        <v>6886</v>
      </c>
      <c r="BM67" s="373" t="s">
        <v>6887</v>
      </c>
      <c r="BN67" s="372" t="s">
        <v>430</v>
      </c>
      <c r="BO67" s="372" t="s">
        <v>430</v>
      </c>
      <c r="BP67" s="372" t="s">
        <v>430</v>
      </c>
      <c r="BQ67" s="373"/>
      <c r="BR67" s="354" t="s">
        <v>6818</v>
      </c>
    </row>
    <row r="68" spans="1:70" s="428" customFormat="1" x14ac:dyDescent="0.25">
      <c r="A68" s="345" t="s">
        <v>6888</v>
      </c>
      <c r="B68" s="373"/>
      <c r="C68" s="719">
        <v>45922</v>
      </c>
      <c r="D68" s="373"/>
      <c r="E68" s="346">
        <v>191.899</v>
      </c>
      <c r="F68" s="373"/>
      <c r="G68" s="347">
        <v>10.448700000000001</v>
      </c>
      <c r="H68" s="374"/>
      <c r="I68" s="348">
        <v>2.1999999999999999E-2</v>
      </c>
      <c r="J68" s="348">
        <v>1.0014000000000001</v>
      </c>
      <c r="K68" s="348">
        <v>3.8102</v>
      </c>
      <c r="L68" s="348">
        <v>15.3711</v>
      </c>
      <c r="M68" s="348">
        <v>5.0860000000000003</v>
      </c>
      <c r="N68" s="350" t="s">
        <v>430</v>
      </c>
      <c r="O68" s="348" t="s">
        <v>430</v>
      </c>
      <c r="P68" s="348" t="s">
        <v>430</v>
      </c>
      <c r="Q68" s="348" t="s">
        <v>430</v>
      </c>
      <c r="R68" s="348" t="s">
        <v>430</v>
      </c>
      <c r="S68" s="348">
        <v>17.405100000000001</v>
      </c>
      <c r="T68" s="348">
        <v>5.2373000000000003</v>
      </c>
      <c r="U68" s="348">
        <v>8.3261000000000003</v>
      </c>
      <c r="V68" s="348" t="s">
        <v>430</v>
      </c>
      <c r="W68" s="348">
        <v>3.2970000000000002</v>
      </c>
      <c r="X68" s="348">
        <v>4.4870000000000001</v>
      </c>
      <c r="Y68" s="374"/>
      <c r="Z68" s="346">
        <v>27</v>
      </c>
      <c r="AA68" s="346">
        <v>4</v>
      </c>
      <c r="AB68" s="346">
        <v>4</v>
      </c>
      <c r="AC68" s="346">
        <v>11</v>
      </c>
      <c r="AD68" s="346">
        <v>10</v>
      </c>
      <c r="AE68" s="346" t="s">
        <v>430</v>
      </c>
      <c r="AF68" s="346" t="s">
        <v>430</v>
      </c>
      <c r="AG68" s="346" t="s">
        <v>430</v>
      </c>
      <c r="AH68" s="346" t="s">
        <v>430</v>
      </c>
      <c r="AI68" s="346" t="s">
        <v>430</v>
      </c>
      <c r="AJ68" s="346">
        <v>14</v>
      </c>
      <c r="AK68" s="346">
        <v>25</v>
      </c>
      <c r="AL68" s="346">
        <v>44</v>
      </c>
      <c r="AM68" s="346" t="s">
        <v>430</v>
      </c>
      <c r="AN68" s="346">
        <v>6</v>
      </c>
      <c r="AO68" s="373"/>
      <c r="AP68" s="348" t="s">
        <v>430</v>
      </c>
      <c r="AQ68" s="348" t="s">
        <v>430</v>
      </c>
      <c r="AR68" s="348" t="s">
        <v>430</v>
      </c>
      <c r="AS68" s="348" t="s">
        <v>430</v>
      </c>
      <c r="AT68" s="348" t="s">
        <v>430</v>
      </c>
      <c r="AU68" s="351"/>
      <c r="AV68" s="346" t="s">
        <v>430</v>
      </c>
      <c r="AW68" s="346" t="s">
        <v>430</v>
      </c>
      <c r="AX68" s="346" t="s">
        <v>430</v>
      </c>
      <c r="AY68" s="346" t="s">
        <v>430</v>
      </c>
      <c r="AZ68" s="346" t="s">
        <v>430</v>
      </c>
      <c r="BA68" s="374"/>
      <c r="BB68" s="348">
        <v>18.9102782632438</v>
      </c>
      <c r="BC68" s="348">
        <v>1.09119706085821</v>
      </c>
      <c r="BD68" s="348">
        <v>1.6445653709845499E-2</v>
      </c>
      <c r="BE68" s="375">
        <v>0.70094068024642597</v>
      </c>
      <c r="BF68" s="374"/>
      <c r="BG68" s="375" t="s">
        <v>430</v>
      </c>
      <c r="BH68" s="674" t="s">
        <v>430</v>
      </c>
      <c r="BI68" s="348" t="s">
        <v>430</v>
      </c>
      <c r="BJ68" s="348" t="s">
        <v>430</v>
      </c>
      <c r="BK68" s="362"/>
      <c r="BL68" s="348" t="s">
        <v>6889</v>
      </c>
      <c r="BM68" s="373" t="s">
        <v>6890</v>
      </c>
      <c r="BN68" s="372" t="s">
        <v>430</v>
      </c>
      <c r="BO68" s="372" t="s">
        <v>430</v>
      </c>
      <c r="BP68" s="372" t="s">
        <v>430</v>
      </c>
      <c r="BQ68" s="373"/>
      <c r="BR68" s="354" t="s">
        <v>443</v>
      </c>
    </row>
    <row r="69" spans="1:70" s="428" customFormat="1" x14ac:dyDescent="0.25">
      <c r="A69" s="345" t="s">
        <v>6891</v>
      </c>
      <c r="B69" s="373"/>
      <c r="C69" s="719">
        <v>45716</v>
      </c>
      <c r="D69" s="373"/>
      <c r="E69" s="346">
        <v>157.10900000000001</v>
      </c>
      <c r="F69" s="373"/>
      <c r="G69" s="347">
        <v>16.1768</v>
      </c>
      <c r="H69" s="374"/>
      <c r="I69" s="348">
        <v>-1.0515000000000001</v>
      </c>
      <c r="J69" s="348">
        <v>-5.0975000000000001</v>
      </c>
      <c r="K69" s="348">
        <v>-9.7447999999999997</v>
      </c>
      <c r="L69" s="348">
        <v>1.2669999999999999</v>
      </c>
      <c r="M69" s="348">
        <v>3.8572000000000002</v>
      </c>
      <c r="N69" s="350">
        <v>42.375100000000003</v>
      </c>
      <c r="O69" s="348" t="s">
        <v>430</v>
      </c>
      <c r="P69" s="348" t="s">
        <v>430</v>
      </c>
      <c r="Q69" s="348" t="s">
        <v>430</v>
      </c>
      <c r="R69" s="348" t="s">
        <v>430</v>
      </c>
      <c r="S69" s="348">
        <v>-1.5793999999999999</v>
      </c>
      <c r="T69" s="348">
        <v>6.2249999999999996</v>
      </c>
      <c r="U69" s="348">
        <v>21.749099999999999</v>
      </c>
      <c r="V69" s="348">
        <v>44.473100000000002</v>
      </c>
      <c r="W69" s="348">
        <v>-8.4412000000000003</v>
      </c>
      <c r="X69" s="348">
        <v>44.050600000000003</v>
      </c>
      <c r="Y69" s="374"/>
      <c r="Z69" s="346">
        <v>57</v>
      </c>
      <c r="AA69" s="346">
        <v>88</v>
      </c>
      <c r="AB69" s="346">
        <v>76</v>
      </c>
      <c r="AC69" s="346">
        <v>89</v>
      </c>
      <c r="AD69" s="346">
        <v>17</v>
      </c>
      <c r="AE69" s="346">
        <v>32</v>
      </c>
      <c r="AF69" s="346" t="s">
        <v>430</v>
      </c>
      <c r="AG69" s="346" t="s">
        <v>430</v>
      </c>
      <c r="AH69" s="346" t="s">
        <v>430</v>
      </c>
      <c r="AI69" s="346" t="s">
        <v>430</v>
      </c>
      <c r="AJ69" s="346">
        <v>82</v>
      </c>
      <c r="AK69" s="346">
        <v>17</v>
      </c>
      <c r="AL69" s="346">
        <v>29</v>
      </c>
      <c r="AM69" s="346">
        <v>30</v>
      </c>
      <c r="AN69" s="346">
        <v>76</v>
      </c>
      <c r="AO69" s="373"/>
      <c r="AP69" s="348" t="s">
        <v>430</v>
      </c>
      <c r="AQ69" s="348" t="s">
        <v>430</v>
      </c>
      <c r="AR69" s="348" t="s">
        <v>430</v>
      </c>
      <c r="AS69" s="348" t="s">
        <v>430</v>
      </c>
      <c r="AT69" s="348">
        <v>19.809999999999999</v>
      </c>
      <c r="AU69" s="351"/>
      <c r="AV69" s="346" t="s">
        <v>430</v>
      </c>
      <c r="AW69" s="346" t="s">
        <v>430</v>
      </c>
      <c r="AX69" s="346" t="s">
        <v>430</v>
      </c>
      <c r="AY69" s="346" t="s">
        <v>430</v>
      </c>
      <c r="AZ69" s="346">
        <v>30</v>
      </c>
      <c r="BA69" s="374"/>
      <c r="BB69" s="348">
        <v>25.3675824335789</v>
      </c>
      <c r="BC69" s="348">
        <v>0</v>
      </c>
      <c r="BD69" s="348">
        <v>0.11251212828431199</v>
      </c>
      <c r="BE69" s="375" t="s">
        <v>430</v>
      </c>
      <c r="BF69" s="374"/>
      <c r="BG69" s="375" t="s">
        <v>430</v>
      </c>
      <c r="BH69" s="674" t="s">
        <v>430</v>
      </c>
      <c r="BI69" s="348" t="s">
        <v>430</v>
      </c>
      <c r="BJ69" s="348" t="s">
        <v>430</v>
      </c>
      <c r="BK69" s="362"/>
      <c r="BL69" s="348" t="s">
        <v>6892</v>
      </c>
      <c r="BM69" s="373" t="s">
        <v>6893</v>
      </c>
      <c r="BN69" s="372" t="s">
        <v>430</v>
      </c>
      <c r="BO69" s="372" t="s">
        <v>430</v>
      </c>
      <c r="BP69" s="372" t="s">
        <v>430</v>
      </c>
      <c r="BQ69" s="373"/>
      <c r="BR69" s="354" t="s">
        <v>443</v>
      </c>
    </row>
    <row r="70" spans="1:70" s="428" customFormat="1" x14ac:dyDescent="0.25">
      <c r="A70" s="345" t="s">
        <v>6894</v>
      </c>
      <c r="B70" s="373"/>
      <c r="C70" s="719">
        <v>46045</v>
      </c>
      <c r="D70" s="373"/>
      <c r="E70" s="889">
        <v>164.95</v>
      </c>
      <c r="F70" s="373"/>
      <c r="G70" s="347">
        <v>7.2610999999999999</v>
      </c>
      <c r="H70" s="374"/>
      <c r="I70" s="348">
        <v>-1.2806999999999999</v>
      </c>
      <c r="J70" s="348">
        <v>-9.2635000000000005</v>
      </c>
      <c r="K70" s="348">
        <v>-15.7058</v>
      </c>
      <c r="L70" s="348">
        <v>-0.33489999999999998</v>
      </c>
      <c r="M70" s="348" t="s">
        <v>430</v>
      </c>
      <c r="N70" s="350" t="s">
        <v>430</v>
      </c>
      <c r="O70" s="348" t="s">
        <v>430</v>
      </c>
      <c r="P70" s="348" t="s">
        <v>430</v>
      </c>
      <c r="Q70" s="348" t="s">
        <v>430</v>
      </c>
      <c r="R70" s="348" t="s">
        <v>430</v>
      </c>
      <c r="S70" s="348">
        <v>-1.5644</v>
      </c>
      <c r="T70" s="348" t="s">
        <v>430</v>
      </c>
      <c r="U70" s="348" t="s">
        <v>430</v>
      </c>
      <c r="V70" s="348" t="s">
        <v>430</v>
      </c>
      <c r="W70" s="348">
        <v>-14.508900000000001</v>
      </c>
      <c r="X70" s="348">
        <v>-27.388999999999999</v>
      </c>
      <c r="Y70" s="374"/>
      <c r="Z70" s="346">
        <v>76</v>
      </c>
      <c r="AA70" s="346">
        <v>111</v>
      </c>
      <c r="AB70" s="346">
        <v>112</v>
      </c>
      <c r="AC70" s="346">
        <v>109</v>
      </c>
      <c r="AD70" s="346" t="s">
        <v>430</v>
      </c>
      <c r="AE70" s="346" t="s">
        <v>430</v>
      </c>
      <c r="AF70" s="346" t="s">
        <v>430</v>
      </c>
      <c r="AG70" s="346" t="s">
        <v>430</v>
      </c>
      <c r="AH70" s="346" t="s">
        <v>430</v>
      </c>
      <c r="AI70" s="346" t="s">
        <v>430</v>
      </c>
      <c r="AJ70" s="346">
        <v>80</v>
      </c>
      <c r="AK70" s="346" t="s">
        <v>430</v>
      </c>
      <c r="AL70" s="346" t="s">
        <v>430</v>
      </c>
      <c r="AM70" s="346" t="s">
        <v>430</v>
      </c>
      <c r="AN70" s="346">
        <v>107</v>
      </c>
      <c r="AO70" s="373"/>
      <c r="AP70" s="348" t="s">
        <v>430</v>
      </c>
      <c r="AQ70" s="348" t="s">
        <v>430</v>
      </c>
      <c r="AR70" s="348" t="s">
        <v>430</v>
      </c>
      <c r="AS70" s="348" t="s">
        <v>430</v>
      </c>
      <c r="AT70" s="348" t="s">
        <v>430</v>
      </c>
      <c r="AU70" s="351"/>
      <c r="AV70" s="346" t="s">
        <v>430</v>
      </c>
      <c r="AW70" s="346" t="s">
        <v>430</v>
      </c>
      <c r="AX70" s="346" t="s">
        <v>430</v>
      </c>
      <c r="AY70" s="346" t="s">
        <v>430</v>
      </c>
      <c r="AZ70" s="346" t="s">
        <v>430</v>
      </c>
      <c r="BA70" s="374"/>
      <c r="BB70" s="348">
        <v>45.638223459487001</v>
      </c>
      <c r="BC70" s="348">
        <v>0</v>
      </c>
      <c r="BD70" s="348">
        <v>-0.13040815425035601</v>
      </c>
      <c r="BE70" s="375" t="s">
        <v>430</v>
      </c>
      <c r="BF70" s="374"/>
      <c r="BG70" s="375" t="s">
        <v>430</v>
      </c>
      <c r="BH70" s="674" t="s">
        <v>430</v>
      </c>
      <c r="BI70" s="348" t="s">
        <v>430</v>
      </c>
      <c r="BJ70" s="348" t="s">
        <v>430</v>
      </c>
      <c r="BK70" s="362"/>
      <c r="BL70" s="348" t="s">
        <v>6767</v>
      </c>
      <c r="BM70" s="373" t="s">
        <v>2949</v>
      </c>
      <c r="BN70" s="372" t="s">
        <v>4846</v>
      </c>
      <c r="BO70" s="372" t="s">
        <v>430</v>
      </c>
      <c r="BP70" s="372" t="s">
        <v>430</v>
      </c>
      <c r="BQ70" s="373"/>
      <c r="BR70" s="354" t="s">
        <v>4624</v>
      </c>
    </row>
    <row r="71" spans="1:70" s="428" customFormat="1" x14ac:dyDescent="0.25">
      <c r="A71" s="345" t="s">
        <v>6895</v>
      </c>
      <c r="B71" s="373"/>
      <c r="C71" s="719">
        <v>44267</v>
      </c>
      <c r="D71" s="373"/>
      <c r="E71" s="346">
        <v>165.95</v>
      </c>
      <c r="F71" s="373"/>
      <c r="G71" s="347">
        <v>19.2532</v>
      </c>
      <c r="H71" s="374"/>
      <c r="I71" s="348" t="s">
        <v>430</v>
      </c>
      <c r="J71" s="348">
        <v>-0.87060000000000004</v>
      </c>
      <c r="K71" s="348">
        <v>-0.623</v>
      </c>
      <c r="L71" s="348">
        <v>6.7523</v>
      </c>
      <c r="M71" s="348">
        <v>7.3000000000000001E-3</v>
      </c>
      <c r="N71" s="350">
        <v>10.1273</v>
      </c>
      <c r="O71" s="348">
        <v>10.3574</v>
      </c>
      <c r="P71" s="348">
        <v>16.059899999999999</v>
      </c>
      <c r="Q71" s="348">
        <v>12.624599999999999</v>
      </c>
      <c r="R71" s="348" t="s">
        <v>430</v>
      </c>
      <c r="S71" s="348">
        <v>7.7464000000000004</v>
      </c>
      <c r="T71" s="348">
        <v>0.4476</v>
      </c>
      <c r="U71" s="348">
        <v>5.6284000000000001</v>
      </c>
      <c r="V71" s="348">
        <v>8.7898999999999994</v>
      </c>
      <c r="W71" s="348">
        <v>-0.66349999999999998</v>
      </c>
      <c r="X71" s="348">
        <v>13.1965</v>
      </c>
      <c r="Y71" s="374"/>
      <c r="Z71" s="346" t="s">
        <v>430</v>
      </c>
      <c r="AA71" s="346">
        <v>61</v>
      </c>
      <c r="AB71" s="346">
        <v>63</v>
      </c>
      <c r="AC71" s="346">
        <v>49</v>
      </c>
      <c r="AD71" s="346">
        <v>64</v>
      </c>
      <c r="AE71" s="346">
        <v>38</v>
      </c>
      <c r="AF71" s="346">
        <v>30</v>
      </c>
      <c r="AG71" s="346">
        <v>33</v>
      </c>
      <c r="AH71" s="346">
        <v>22</v>
      </c>
      <c r="AI71" s="346" t="s">
        <v>430</v>
      </c>
      <c r="AJ71" s="346">
        <v>52</v>
      </c>
      <c r="AK71" s="346">
        <v>50</v>
      </c>
      <c r="AL71" s="346">
        <v>56</v>
      </c>
      <c r="AM71" s="346">
        <v>40</v>
      </c>
      <c r="AN71" s="346">
        <v>62</v>
      </c>
      <c r="AO71" s="373"/>
      <c r="AP71" s="348" t="s">
        <v>430</v>
      </c>
      <c r="AQ71" s="348" t="s">
        <v>430</v>
      </c>
      <c r="AR71" s="348">
        <v>13.64</v>
      </c>
      <c r="AS71" s="348">
        <v>12.35</v>
      </c>
      <c r="AT71" s="348">
        <v>6.19</v>
      </c>
      <c r="AU71" s="351"/>
      <c r="AV71" s="346" t="s">
        <v>430</v>
      </c>
      <c r="AW71" s="346" t="s">
        <v>430</v>
      </c>
      <c r="AX71" s="346">
        <v>20</v>
      </c>
      <c r="AY71" s="346">
        <v>28</v>
      </c>
      <c r="AZ71" s="346">
        <v>50</v>
      </c>
      <c r="BA71" s="374"/>
      <c r="BB71" s="348">
        <v>8.2766764856228399</v>
      </c>
      <c r="BC71" s="348">
        <v>0.58361202727269601</v>
      </c>
      <c r="BD71" s="348">
        <v>0.10249180177820599</v>
      </c>
      <c r="BE71" s="375">
        <v>0.409602654994427</v>
      </c>
      <c r="BF71" s="374"/>
      <c r="BG71" s="375" t="s">
        <v>430</v>
      </c>
      <c r="BH71" s="674" t="s">
        <v>430</v>
      </c>
      <c r="BI71" s="348" t="s">
        <v>430</v>
      </c>
      <c r="BJ71" s="348" t="s">
        <v>430</v>
      </c>
      <c r="BK71" s="362"/>
      <c r="BL71" s="348" t="s">
        <v>6896</v>
      </c>
      <c r="BM71" s="373" t="s">
        <v>5817</v>
      </c>
      <c r="BN71" s="372" t="s">
        <v>430</v>
      </c>
      <c r="BO71" s="372" t="s">
        <v>430</v>
      </c>
      <c r="BP71" s="372" t="s">
        <v>430</v>
      </c>
      <c r="BQ71" s="373"/>
      <c r="BR71" s="354" t="s">
        <v>554</v>
      </c>
    </row>
    <row r="72" spans="1:70" s="428" customFormat="1" x14ac:dyDescent="0.25">
      <c r="A72" s="345" t="s">
        <v>6897</v>
      </c>
      <c r="B72" s="373"/>
      <c r="C72" s="719">
        <v>45516</v>
      </c>
      <c r="D72" s="373"/>
      <c r="E72" s="346">
        <v>168.19</v>
      </c>
      <c r="F72" s="373"/>
      <c r="G72" s="347">
        <v>9.4076000000000004</v>
      </c>
      <c r="H72" s="374"/>
      <c r="I72" s="348">
        <v>-0.35589999999999999</v>
      </c>
      <c r="J72" s="348">
        <v>-0.4929</v>
      </c>
      <c r="K72" s="348">
        <v>3.0891000000000002</v>
      </c>
      <c r="L72" s="348">
        <v>13.185</v>
      </c>
      <c r="M72" s="348">
        <v>-1.5478000000000001</v>
      </c>
      <c r="N72" s="350">
        <v>6.2153999999999998</v>
      </c>
      <c r="O72" s="348" t="s">
        <v>430</v>
      </c>
      <c r="P72" s="348" t="s">
        <v>430</v>
      </c>
      <c r="Q72" s="348" t="s">
        <v>430</v>
      </c>
      <c r="R72" s="348" t="s">
        <v>430</v>
      </c>
      <c r="S72" s="348">
        <v>17.773099999999999</v>
      </c>
      <c r="T72" s="348">
        <v>-1.66</v>
      </c>
      <c r="U72" s="348">
        <v>0.60850000000000004</v>
      </c>
      <c r="V72" s="348">
        <v>4.7081</v>
      </c>
      <c r="W72" s="348">
        <v>1.4417</v>
      </c>
      <c r="X72" s="348">
        <v>-3.2201</v>
      </c>
      <c r="Y72" s="374"/>
      <c r="Z72" s="346">
        <v>35</v>
      </c>
      <c r="AA72" s="346">
        <v>48</v>
      </c>
      <c r="AB72" s="346">
        <v>12</v>
      </c>
      <c r="AC72" s="346">
        <v>19</v>
      </c>
      <c r="AD72" s="346">
        <v>75</v>
      </c>
      <c r="AE72" s="346">
        <v>48</v>
      </c>
      <c r="AF72" s="346" t="s">
        <v>430</v>
      </c>
      <c r="AG72" s="346" t="s">
        <v>430</v>
      </c>
      <c r="AH72" s="346" t="s">
        <v>430</v>
      </c>
      <c r="AI72" s="346" t="s">
        <v>430</v>
      </c>
      <c r="AJ72" s="346">
        <v>13</v>
      </c>
      <c r="AK72" s="346">
        <v>72</v>
      </c>
      <c r="AL72" s="346">
        <v>80</v>
      </c>
      <c r="AM72" s="346">
        <v>50</v>
      </c>
      <c r="AN72" s="346">
        <v>28</v>
      </c>
      <c r="AO72" s="373"/>
      <c r="AP72" s="348" t="s">
        <v>430</v>
      </c>
      <c r="AQ72" s="348" t="s">
        <v>430</v>
      </c>
      <c r="AR72" s="348" t="s">
        <v>430</v>
      </c>
      <c r="AS72" s="348" t="s">
        <v>430</v>
      </c>
      <c r="AT72" s="348">
        <v>5.31</v>
      </c>
      <c r="AU72" s="351"/>
      <c r="AV72" s="346" t="s">
        <v>430</v>
      </c>
      <c r="AW72" s="346" t="s">
        <v>430</v>
      </c>
      <c r="AX72" s="346" t="s">
        <v>430</v>
      </c>
      <c r="AY72" s="346" t="s">
        <v>430</v>
      </c>
      <c r="AZ72" s="346">
        <v>53</v>
      </c>
      <c r="BA72" s="374"/>
      <c r="BB72" s="348">
        <v>16.320963806043299</v>
      </c>
      <c r="BC72" s="348">
        <v>0.96478735640951396</v>
      </c>
      <c r="BD72" s="348">
        <v>-4.7574033830784498E-2</v>
      </c>
      <c r="BE72" s="375">
        <v>-0.16257512779734801</v>
      </c>
      <c r="BF72" s="374"/>
      <c r="BG72" s="375" t="s">
        <v>430</v>
      </c>
      <c r="BH72" s="674" t="s">
        <v>430</v>
      </c>
      <c r="BI72" s="348" t="s">
        <v>430</v>
      </c>
      <c r="BJ72" s="348" t="s">
        <v>430</v>
      </c>
      <c r="BK72" s="362"/>
      <c r="BL72" s="348" t="s">
        <v>6793</v>
      </c>
      <c r="BM72" s="373" t="s">
        <v>5824</v>
      </c>
      <c r="BN72" s="372" t="s">
        <v>430</v>
      </c>
      <c r="BO72" s="372" t="s">
        <v>430</v>
      </c>
      <c r="BP72" s="372" t="s">
        <v>430</v>
      </c>
      <c r="BQ72" s="373"/>
      <c r="BR72" s="354" t="s">
        <v>463</v>
      </c>
    </row>
    <row r="73" spans="1:70" s="428" customFormat="1" x14ac:dyDescent="0.25">
      <c r="A73" s="345" t="s">
        <v>6898</v>
      </c>
      <c r="B73" s="373"/>
      <c r="C73" s="719">
        <v>46045</v>
      </c>
      <c r="D73" s="373"/>
      <c r="E73" s="889">
        <v>154.16</v>
      </c>
      <c r="F73" s="373"/>
      <c r="G73" s="347">
        <v>9.2789000000000001</v>
      </c>
      <c r="H73" s="374"/>
      <c r="I73" s="348">
        <v>-1.1569</v>
      </c>
      <c r="J73" s="348">
        <v>-4.7359999999999998</v>
      </c>
      <c r="K73" s="348">
        <v>-10.1152</v>
      </c>
      <c r="L73" s="348">
        <v>1.6319999999999999</v>
      </c>
      <c r="M73" s="348" t="s">
        <v>430</v>
      </c>
      <c r="N73" s="350" t="s">
        <v>430</v>
      </c>
      <c r="O73" s="348" t="s">
        <v>430</v>
      </c>
      <c r="P73" s="348" t="s">
        <v>430</v>
      </c>
      <c r="Q73" s="348" t="s">
        <v>430</v>
      </c>
      <c r="R73" s="348" t="s">
        <v>430</v>
      </c>
      <c r="S73" s="348">
        <v>-3.0124</v>
      </c>
      <c r="T73" s="348" t="s">
        <v>430</v>
      </c>
      <c r="U73" s="348" t="s">
        <v>430</v>
      </c>
      <c r="V73" s="348" t="s">
        <v>430</v>
      </c>
      <c r="W73" s="348">
        <v>-8.5949000000000009</v>
      </c>
      <c r="X73" s="348">
        <v>-7.2110000000000003</v>
      </c>
      <c r="Y73" s="374"/>
      <c r="Z73" s="346">
        <v>68</v>
      </c>
      <c r="AA73" s="346">
        <v>75</v>
      </c>
      <c r="AB73" s="346">
        <v>92</v>
      </c>
      <c r="AC73" s="346">
        <v>82</v>
      </c>
      <c r="AD73" s="346" t="s">
        <v>430</v>
      </c>
      <c r="AE73" s="346" t="s">
        <v>430</v>
      </c>
      <c r="AF73" s="346" t="s">
        <v>430</v>
      </c>
      <c r="AG73" s="346" t="s">
        <v>430</v>
      </c>
      <c r="AH73" s="346" t="s">
        <v>430</v>
      </c>
      <c r="AI73" s="346" t="s">
        <v>430</v>
      </c>
      <c r="AJ73" s="346">
        <v>106</v>
      </c>
      <c r="AK73" s="346" t="s">
        <v>430</v>
      </c>
      <c r="AL73" s="346" t="s">
        <v>430</v>
      </c>
      <c r="AM73" s="346" t="s">
        <v>430</v>
      </c>
      <c r="AN73" s="346">
        <v>80</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74"/>
      <c r="BB73" s="348">
        <v>31.961822207206399</v>
      </c>
      <c r="BC73" s="348">
        <v>0</v>
      </c>
      <c r="BD73" s="348">
        <v>-4.9805166477588099E-2</v>
      </c>
      <c r="BE73" s="375" t="s">
        <v>430</v>
      </c>
      <c r="BF73" s="374"/>
      <c r="BG73" s="375" t="s">
        <v>430</v>
      </c>
      <c r="BH73" s="674" t="s">
        <v>430</v>
      </c>
      <c r="BI73" s="348" t="s">
        <v>430</v>
      </c>
      <c r="BJ73" s="348" t="s">
        <v>430</v>
      </c>
      <c r="BK73" s="362"/>
      <c r="BL73" s="348" t="s">
        <v>6848</v>
      </c>
      <c r="BM73" s="373" t="s">
        <v>6796</v>
      </c>
      <c r="BN73" s="372" t="s">
        <v>2949</v>
      </c>
      <c r="BO73" s="372" t="s">
        <v>430</v>
      </c>
      <c r="BP73" s="372" t="s">
        <v>430</v>
      </c>
      <c r="BQ73" s="373"/>
      <c r="BR73" s="354" t="s">
        <v>4624</v>
      </c>
    </row>
    <row r="74" spans="1:70" s="428" customFormat="1" x14ac:dyDescent="0.25">
      <c r="A74" s="345" t="s">
        <v>6899</v>
      </c>
      <c r="B74" s="373"/>
      <c r="C74" s="719">
        <v>45576</v>
      </c>
      <c r="D74" s="373"/>
      <c r="E74" s="346">
        <v>140.339</v>
      </c>
      <c r="F74" s="373"/>
      <c r="G74" s="347">
        <v>13.8565</v>
      </c>
      <c r="H74" s="374"/>
      <c r="I74" s="348">
        <v>-1.4397</v>
      </c>
      <c r="J74" s="348">
        <v>-0.18940000000000001</v>
      </c>
      <c r="K74" s="348">
        <v>4.0418000000000003</v>
      </c>
      <c r="L74" s="348">
        <v>25.0395</v>
      </c>
      <c r="M74" s="348">
        <v>21.2759</v>
      </c>
      <c r="N74" s="350">
        <v>6.3178000000000001</v>
      </c>
      <c r="O74" s="348" t="s">
        <v>430</v>
      </c>
      <c r="P74" s="348" t="s">
        <v>430</v>
      </c>
      <c r="Q74" s="348" t="s">
        <v>430</v>
      </c>
      <c r="R74" s="348" t="s">
        <v>430</v>
      </c>
      <c r="S74" s="348">
        <v>31.183299999999999</v>
      </c>
      <c r="T74" s="348">
        <v>22.155799999999999</v>
      </c>
      <c r="U74" s="348">
        <v>20.174700000000001</v>
      </c>
      <c r="V74" s="348">
        <v>6.3733000000000004</v>
      </c>
      <c r="W74" s="348">
        <v>3.6844999999999999</v>
      </c>
      <c r="X74" s="348">
        <v>21.131900000000002</v>
      </c>
      <c r="Y74" s="374"/>
      <c r="Z74" s="346">
        <v>80</v>
      </c>
      <c r="AA74" s="346">
        <v>35</v>
      </c>
      <c r="AB74" s="346">
        <v>2</v>
      </c>
      <c r="AC74" s="346">
        <v>4</v>
      </c>
      <c r="AD74" s="346">
        <v>3</v>
      </c>
      <c r="AE74" s="346">
        <v>47</v>
      </c>
      <c r="AF74" s="346" t="s">
        <v>430</v>
      </c>
      <c r="AG74" s="346" t="s">
        <v>430</v>
      </c>
      <c r="AH74" s="346" t="s">
        <v>430</v>
      </c>
      <c r="AI74" s="346" t="s">
        <v>430</v>
      </c>
      <c r="AJ74" s="346">
        <v>3</v>
      </c>
      <c r="AK74" s="346">
        <v>3</v>
      </c>
      <c r="AL74" s="346">
        <v>35</v>
      </c>
      <c r="AM74" s="346">
        <v>45</v>
      </c>
      <c r="AN74" s="346">
        <v>3</v>
      </c>
      <c r="AO74" s="373"/>
      <c r="AP74" s="348" t="s">
        <v>430</v>
      </c>
      <c r="AQ74" s="348" t="s">
        <v>430</v>
      </c>
      <c r="AR74" s="348" t="s">
        <v>430</v>
      </c>
      <c r="AS74" s="348" t="s">
        <v>430</v>
      </c>
      <c r="AT74" s="348">
        <v>35.94</v>
      </c>
      <c r="AU74" s="351"/>
      <c r="AV74" s="346" t="s">
        <v>430</v>
      </c>
      <c r="AW74" s="346" t="s">
        <v>430</v>
      </c>
      <c r="AX74" s="346" t="s">
        <v>430</v>
      </c>
      <c r="AY74" s="346" t="s">
        <v>430</v>
      </c>
      <c r="AZ74" s="346">
        <v>15</v>
      </c>
      <c r="BA74" s="374"/>
      <c r="BB74" s="348">
        <v>33.245942264746503</v>
      </c>
      <c r="BC74" s="348">
        <v>0.99635712729548898</v>
      </c>
      <c r="BD74" s="348">
        <v>6.1333971120747802E-2</v>
      </c>
      <c r="BE74" s="375">
        <v>-0.103111332773639</v>
      </c>
      <c r="BF74" s="374"/>
      <c r="BG74" s="375" t="s">
        <v>430</v>
      </c>
      <c r="BH74" s="674" t="s">
        <v>430</v>
      </c>
      <c r="BI74" s="348" t="s">
        <v>430</v>
      </c>
      <c r="BJ74" s="348" t="s">
        <v>430</v>
      </c>
      <c r="BK74" s="362"/>
      <c r="BL74" s="348" t="s">
        <v>6767</v>
      </c>
      <c r="BM74" s="373" t="s">
        <v>4846</v>
      </c>
      <c r="BN74" s="372" t="s">
        <v>430</v>
      </c>
      <c r="BO74" s="372" t="s">
        <v>430</v>
      </c>
      <c r="BP74" s="372" t="s">
        <v>430</v>
      </c>
      <c r="BQ74" s="373"/>
      <c r="BR74" s="354" t="s">
        <v>463</v>
      </c>
    </row>
    <row r="75" spans="1:70" s="428" customFormat="1" x14ac:dyDescent="0.25">
      <c r="A75" s="345" t="s">
        <v>6900</v>
      </c>
      <c r="B75" s="373"/>
      <c r="C75" s="719">
        <v>42826</v>
      </c>
      <c r="D75" s="373"/>
      <c r="E75" s="346">
        <v>129.47999999999999</v>
      </c>
      <c r="F75" s="373"/>
      <c r="G75" s="347">
        <v>83.082999999999998</v>
      </c>
      <c r="H75" s="374"/>
      <c r="I75" s="348" t="s">
        <v>430</v>
      </c>
      <c r="J75" s="348">
        <v>0.106</v>
      </c>
      <c r="K75" s="348">
        <v>2.6147</v>
      </c>
      <c r="L75" s="348">
        <v>8.7218</v>
      </c>
      <c r="M75" s="348">
        <v>-3.4020000000000001</v>
      </c>
      <c r="N75" s="350">
        <v>-4.1000000000000002E-2</v>
      </c>
      <c r="O75" s="348">
        <v>2.8574000000000002</v>
      </c>
      <c r="P75" s="348">
        <v>13.361499999999999</v>
      </c>
      <c r="Q75" s="348">
        <v>11.440899999999999</v>
      </c>
      <c r="R75" s="348" t="s">
        <v>430</v>
      </c>
      <c r="S75" s="348">
        <v>11.4057</v>
      </c>
      <c r="T75" s="348">
        <v>-3.4805000000000001</v>
      </c>
      <c r="U75" s="348">
        <v>0.85580000000000001</v>
      </c>
      <c r="V75" s="348">
        <v>-1.9645999999999999</v>
      </c>
      <c r="W75" s="348">
        <v>2.8102</v>
      </c>
      <c r="X75" s="348">
        <v>11.6149</v>
      </c>
      <c r="Y75" s="374"/>
      <c r="Z75" s="346" t="s">
        <v>430</v>
      </c>
      <c r="AA75" s="346">
        <v>23</v>
      </c>
      <c r="AB75" s="346">
        <v>14</v>
      </c>
      <c r="AC75" s="346">
        <v>37</v>
      </c>
      <c r="AD75" s="346">
        <v>81</v>
      </c>
      <c r="AE75" s="346">
        <v>66</v>
      </c>
      <c r="AF75" s="346">
        <v>50</v>
      </c>
      <c r="AG75" s="346">
        <v>42</v>
      </c>
      <c r="AH75" s="346">
        <v>28</v>
      </c>
      <c r="AI75" s="346" t="s">
        <v>430</v>
      </c>
      <c r="AJ75" s="346">
        <v>34</v>
      </c>
      <c r="AK75" s="346">
        <v>86</v>
      </c>
      <c r="AL75" s="346">
        <v>78</v>
      </c>
      <c r="AM75" s="346">
        <v>67</v>
      </c>
      <c r="AN75" s="346">
        <v>11</v>
      </c>
      <c r="AO75" s="373"/>
      <c r="AP75" s="348" t="s">
        <v>430</v>
      </c>
      <c r="AQ75" s="348">
        <v>13.15</v>
      </c>
      <c r="AR75" s="348">
        <v>10.55</v>
      </c>
      <c r="AS75" s="348">
        <v>6.38</v>
      </c>
      <c r="AT75" s="348">
        <v>-0.24</v>
      </c>
      <c r="AU75" s="351"/>
      <c r="AV75" s="346" t="s">
        <v>430</v>
      </c>
      <c r="AW75" s="346">
        <v>21</v>
      </c>
      <c r="AX75" s="346">
        <v>28</v>
      </c>
      <c r="AY75" s="346">
        <v>46</v>
      </c>
      <c r="AZ75" s="346">
        <v>70</v>
      </c>
      <c r="BA75" s="374"/>
      <c r="BB75" s="348">
        <v>12.4416217683944</v>
      </c>
      <c r="BC75" s="348">
        <v>0.94663060416763101</v>
      </c>
      <c r="BD75" s="348">
        <v>5.8410934994624499E-2</v>
      </c>
      <c r="BE75" s="375">
        <v>4.5107643797121302E-2</v>
      </c>
      <c r="BF75" s="374"/>
      <c r="BG75" s="375" t="s">
        <v>430</v>
      </c>
      <c r="BH75" s="674" t="s">
        <v>430</v>
      </c>
      <c r="BI75" s="348" t="s">
        <v>430</v>
      </c>
      <c r="BJ75" s="348" t="s">
        <v>430</v>
      </c>
      <c r="BK75" s="362"/>
      <c r="BL75" s="348" t="s">
        <v>6901</v>
      </c>
      <c r="BM75" s="373" t="s">
        <v>6902</v>
      </c>
      <c r="BN75" s="372" t="s">
        <v>430</v>
      </c>
      <c r="BO75" s="372" t="s">
        <v>430</v>
      </c>
      <c r="BP75" s="372" t="s">
        <v>430</v>
      </c>
      <c r="BQ75" s="373"/>
      <c r="BR75" s="354" t="s">
        <v>904</v>
      </c>
    </row>
    <row r="76" spans="1:70" s="428" customFormat="1" x14ac:dyDescent="0.25">
      <c r="A76" s="345" t="s">
        <v>6903</v>
      </c>
      <c r="B76" s="373"/>
      <c r="C76" s="719">
        <v>45807</v>
      </c>
      <c r="D76" s="373"/>
      <c r="E76" s="346">
        <v>121.2</v>
      </c>
      <c r="F76" s="373"/>
      <c r="G76" s="347">
        <v>11.147399999999999</v>
      </c>
      <c r="H76" s="374"/>
      <c r="I76" s="348">
        <v>-6.8099999999999994E-2</v>
      </c>
      <c r="J76" s="348">
        <v>-0.81240000000000001</v>
      </c>
      <c r="K76" s="348">
        <v>-0.99909999999999999</v>
      </c>
      <c r="L76" s="348">
        <v>2.8187000000000002</v>
      </c>
      <c r="M76" s="348">
        <v>1.4968999999999999</v>
      </c>
      <c r="N76" s="350">
        <v>10.8819</v>
      </c>
      <c r="O76" s="348" t="s">
        <v>430</v>
      </c>
      <c r="P76" s="348" t="s">
        <v>430</v>
      </c>
      <c r="Q76" s="348" t="s">
        <v>430</v>
      </c>
      <c r="R76" s="348" t="s">
        <v>430</v>
      </c>
      <c r="S76" s="348">
        <v>2.4190999999999998</v>
      </c>
      <c r="T76" s="348">
        <v>1.9162999999999999</v>
      </c>
      <c r="U76" s="348">
        <v>6.8311000000000002</v>
      </c>
      <c r="V76" s="348">
        <v>10.904</v>
      </c>
      <c r="W76" s="348">
        <v>-0.88380000000000003</v>
      </c>
      <c r="X76" s="348">
        <v>10.7005</v>
      </c>
      <c r="Y76" s="374"/>
      <c r="Z76" s="346">
        <v>30</v>
      </c>
      <c r="AA76" s="346">
        <v>58</v>
      </c>
      <c r="AB76" s="346">
        <v>65</v>
      </c>
      <c r="AC76" s="346">
        <v>67</v>
      </c>
      <c r="AD76" s="346">
        <v>47</v>
      </c>
      <c r="AE76" s="346">
        <v>36</v>
      </c>
      <c r="AF76" s="346" t="s">
        <v>430</v>
      </c>
      <c r="AG76" s="346" t="s">
        <v>430</v>
      </c>
      <c r="AH76" s="346" t="s">
        <v>430</v>
      </c>
      <c r="AI76" s="346" t="s">
        <v>430</v>
      </c>
      <c r="AJ76" s="346">
        <v>69</v>
      </c>
      <c r="AK76" s="346">
        <v>42</v>
      </c>
      <c r="AL76" s="346">
        <v>49</v>
      </c>
      <c r="AM76" s="346">
        <v>34</v>
      </c>
      <c r="AN76" s="346">
        <v>64</v>
      </c>
      <c r="AO76" s="373"/>
      <c r="AP76" s="348" t="s">
        <v>430</v>
      </c>
      <c r="AQ76" s="348" t="s">
        <v>430</v>
      </c>
      <c r="AR76" s="348" t="s">
        <v>430</v>
      </c>
      <c r="AS76" s="348" t="s">
        <v>430</v>
      </c>
      <c r="AT76" s="348">
        <v>6.55</v>
      </c>
      <c r="AU76" s="351"/>
      <c r="AV76" s="346" t="s">
        <v>430</v>
      </c>
      <c r="AW76" s="346" t="s">
        <v>430</v>
      </c>
      <c r="AX76" s="346" t="s">
        <v>430</v>
      </c>
      <c r="AY76" s="346" t="s">
        <v>430</v>
      </c>
      <c r="AZ76" s="346">
        <v>48</v>
      </c>
      <c r="BA76" s="374"/>
      <c r="BB76" s="348">
        <v>7.5480156866026302</v>
      </c>
      <c r="BC76" s="348">
        <v>0.22068320433945199</v>
      </c>
      <c r="BD76" s="348">
        <v>5.7299900501975497E-2</v>
      </c>
      <c r="BE76" s="375">
        <v>-0.26460531277934701</v>
      </c>
      <c r="BF76" s="374"/>
      <c r="BG76" s="375" t="s">
        <v>430</v>
      </c>
      <c r="BH76" s="674" t="s">
        <v>430</v>
      </c>
      <c r="BI76" s="348" t="s">
        <v>430</v>
      </c>
      <c r="BJ76" s="348" t="s">
        <v>430</v>
      </c>
      <c r="BK76" s="362"/>
      <c r="BL76" s="348" t="s">
        <v>6904</v>
      </c>
      <c r="BM76" s="373" t="s">
        <v>5842</v>
      </c>
      <c r="BN76" s="372" t="s">
        <v>430</v>
      </c>
      <c r="BO76" s="372" t="s">
        <v>430</v>
      </c>
      <c r="BP76" s="372" t="s">
        <v>430</v>
      </c>
      <c r="BQ76" s="373"/>
      <c r="BR76" s="354" t="s">
        <v>443</v>
      </c>
    </row>
    <row r="77" spans="1:70" s="428" customFormat="1" x14ac:dyDescent="0.25">
      <c r="A77" s="345" t="s">
        <v>6905</v>
      </c>
      <c r="B77" s="373"/>
      <c r="C77" s="719">
        <v>46020</v>
      </c>
      <c r="D77" s="373"/>
      <c r="E77" s="889">
        <v>123.1</v>
      </c>
      <c r="F77" s="373"/>
      <c r="G77" s="347">
        <v>9.8013999999999992</v>
      </c>
      <c r="H77" s="374"/>
      <c r="I77" s="348" t="s">
        <v>430</v>
      </c>
      <c r="J77" s="348">
        <v>-8.1844999999999999</v>
      </c>
      <c r="K77" s="348">
        <v>-14.6257</v>
      </c>
      <c r="L77" s="348">
        <v>1.2656000000000001</v>
      </c>
      <c r="M77" s="348" t="s">
        <v>430</v>
      </c>
      <c r="N77" s="350" t="s">
        <v>430</v>
      </c>
      <c r="O77" s="348" t="s">
        <v>430</v>
      </c>
      <c r="P77" s="348" t="s">
        <v>430</v>
      </c>
      <c r="Q77" s="348" t="s">
        <v>430</v>
      </c>
      <c r="R77" s="348" t="s">
        <v>430</v>
      </c>
      <c r="S77" s="348">
        <v>-1.006</v>
      </c>
      <c r="T77" s="348">
        <v>-1.8525</v>
      </c>
      <c r="U77" s="348" t="s">
        <v>430</v>
      </c>
      <c r="V77" s="348" t="s">
        <v>430</v>
      </c>
      <c r="W77" s="348">
        <v>-13.4695</v>
      </c>
      <c r="X77" s="348">
        <v>-1.986</v>
      </c>
      <c r="Y77" s="374"/>
      <c r="Z77" s="346" t="s">
        <v>430</v>
      </c>
      <c r="AA77" s="346">
        <v>98</v>
      </c>
      <c r="AB77" s="346">
        <v>98</v>
      </c>
      <c r="AC77" s="346">
        <v>90</v>
      </c>
      <c r="AD77" s="346" t="s">
        <v>430</v>
      </c>
      <c r="AE77" s="346" t="s">
        <v>430</v>
      </c>
      <c r="AF77" s="346" t="s">
        <v>430</v>
      </c>
      <c r="AG77" s="346" t="s">
        <v>430</v>
      </c>
      <c r="AH77" s="346" t="s">
        <v>430</v>
      </c>
      <c r="AI77" s="346" t="s">
        <v>430</v>
      </c>
      <c r="AJ77" s="346">
        <v>71</v>
      </c>
      <c r="AK77" s="346">
        <v>75</v>
      </c>
      <c r="AL77" s="346" t="s">
        <v>430</v>
      </c>
      <c r="AM77" s="346" t="s">
        <v>430</v>
      </c>
      <c r="AN77" s="346">
        <v>98</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74"/>
      <c r="BB77" s="348">
        <v>46.489551259156201</v>
      </c>
      <c r="BC77" s="348">
        <v>0.99511251525261601</v>
      </c>
      <c r="BD77" s="348">
        <v>-0.130721725371786</v>
      </c>
      <c r="BE77" s="375">
        <v>-2.2251280072767901</v>
      </c>
      <c r="BF77" s="374"/>
      <c r="BG77" s="375" t="s">
        <v>430</v>
      </c>
      <c r="BH77" s="674" t="s">
        <v>430</v>
      </c>
      <c r="BI77" s="348" t="s">
        <v>430</v>
      </c>
      <c r="BJ77" s="348" t="s">
        <v>430</v>
      </c>
      <c r="BK77" s="362"/>
      <c r="BL77" s="348" t="s">
        <v>6793</v>
      </c>
      <c r="BM77" s="373" t="s">
        <v>5824</v>
      </c>
      <c r="BN77" s="372" t="s">
        <v>2949</v>
      </c>
      <c r="BO77" s="372" t="s">
        <v>430</v>
      </c>
      <c r="BP77" s="372" t="s">
        <v>430</v>
      </c>
      <c r="BQ77" s="373"/>
      <c r="BR77" s="354" t="s">
        <v>5076</v>
      </c>
    </row>
    <row r="78" spans="1:70" s="428" customFormat="1" x14ac:dyDescent="0.25">
      <c r="A78" s="345" t="s">
        <v>6906</v>
      </c>
      <c r="B78" s="373"/>
      <c r="C78" s="719">
        <v>45602</v>
      </c>
      <c r="D78" s="373"/>
      <c r="E78" s="346">
        <v>114.949</v>
      </c>
      <c r="F78" s="373"/>
      <c r="G78" s="347">
        <v>17.3767</v>
      </c>
      <c r="H78" s="374"/>
      <c r="I78" s="348">
        <v>-1.1334</v>
      </c>
      <c r="J78" s="348">
        <v>-4.8285</v>
      </c>
      <c r="K78" s="348">
        <v>-9.6807999999999996</v>
      </c>
      <c r="L78" s="348">
        <v>1.5908</v>
      </c>
      <c r="M78" s="348">
        <v>3.2563</v>
      </c>
      <c r="N78" s="350">
        <v>42.760800000000003</v>
      </c>
      <c r="O78" s="348" t="s">
        <v>430</v>
      </c>
      <c r="P78" s="348" t="s">
        <v>430</v>
      </c>
      <c r="Q78" s="348" t="s">
        <v>430</v>
      </c>
      <c r="R78" s="348" t="s">
        <v>430</v>
      </c>
      <c r="S78" s="348">
        <v>-2.5123000000000002</v>
      </c>
      <c r="T78" s="348">
        <v>6.1528999999999998</v>
      </c>
      <c r="U78" s="348">
        <v>21.393999999999998</v>
      </c>
      <c r="V78" s="348">
        <v>44.8264</v>
      </c>
      <c r="W78" s="348">
        <v>-8.3749000000000002</v>
      </c>
      <c r="X78" s="348">
        <v>40.348199999999999</v>
      </c>
      <c r="Y78" s="374"/>
      <c r="Z78" s="346">
        <v>65</v>
      </c>
      <c r="AA78" s="346">
        <v>77</v>
      </c>
      <c r="AB78" s="346">
        <v>74</v>
      </c>
      <c r="AC78" s="346">
        <v>83</v>
      </c>
      <c r="AD78" s="346">
        <v>33</v>
      </c>
      <c r="AE78" s="346">
        <v>31</v>
      </c>
      <c r="AF78" s="346" t="s">
        <v>430</v>
      </c>
      <c r="AG78" s="346" t="s">
        <v>430</v>
      </c>
      <c r="AH78" s="346" t="s">
        <v>430</v>
      </c>
      <c r="AI78" s="346" t="s">
        <v>430</v>
      </c>
      <c r="AJ78" s="346">
        <v>94</v>
      </c>
      <c r="AK78" s="346">
        <v>19</v>
      </c>
      <c r="AL78" s="346">
        <v>32</v>
      </c>
      <c r="AM78" s="346">
        <v>29</v>
      </c>
      <c r="AN78" s="346">
        <v>74</v>
      </c>
      <c r="AO78" s="373"/>
      <c r="AP78" s="348" t="s">
        <v>430</v>
      </c>
      <c r="AQ78" s="348" t="s">
        <v>430</v>
      </c>
      <c r="AR78" s="348" t="s">
        <v>430</v>
      </c>
      <c r="AS78" s="348" t="s">
        <v>430</v>
      </c>
      <c r="AT78" s="348">
        <v>19.420000000000002</v>
      </c>
      <c r="AU78" s="351"/>
      <c r="AV78" s="346" t="s">
        <v>430</v>
      </c>
      <c r="AW78" s="346" t="s">
        <v>430</v>
      </c>
      <c r="AX78" s="346" t="s">
        <v>430</v>
      </c>
      <c r="AY78" s="346" t="s">
        <v>430</v>
      </c>
      <c r="AZ78" s="346">
        <v>33</v>
      </c>
      <c r="BA78" s="374"/>
      <c r="BB78" s="348">
        <v>22.764541655292501</v>
      </c>
      <c r="BC78" s="348">
        <v>0</v>
      </c>
      <c r="BD78" s="348">
        <v>0.121472026004928</v>
      </c>
      <c r="BE78" s="375" t="s">
        <v>430</v>
      </c>
      <c r="BF78" s="374"/>
      <c r="BG78" s="375" t="s">
        <v>430</v>
      </c>
      <c r="BH78" s="674" t="s">
        <v>430</v>
      </c>
      <c r="BI78" s="348" t="s">
        <v>430</v>
      </c>
      <c r="BJ78" s="348" t="s">
        <v>430</v>
      </c>
      <c r="BK78" s="362"/>
      <c r="BL78" s="348" t="s">
        <v>6892</v>
      </c>
      <c r="BM78" s="373" t="s">
        <v>6893</v>
      </c>
      <c r="BN78" s="372" t="s">
        <v>430</v>
      </c>
      <c r="BO78" s="372" t="s">
        <v>430</v>
      </c>
      <c r="BP78" s="372" t="s">
        <v>430</v>
      </c>
      <c r="BQ78" s="373"/>
      <c r="BR78" s="354" t="s">
        <v>463</v>
      </c>
    </row>
    <row r="79" spans="1:70" s="428" customFormat="1" x14ac:dyDescent="0.25">
      <c r="A79" s="345" t="s">
        <v>6907</v>
      </c>
      <c r="B79" s="373"/>
      <c r="C79" s="719">
        <v>44592</v>
      </c>
      <c r="D79" s="373"/>
      <c r="E79" s="346">
        <v>122.286</v>
      </c>
      <c r="F79" s="373"/>
      <c r="G79" s="347">
        <v>19.866</v>
      </c>
      <c r="H79" s="374"/>
      <c r="I79" s="348">
        <v>-0.45100000000000001</v>
      </c>
      <c r="J79" s="348">
        <v>-0.89300000000000002</v>
      </c>
      <c r="K79" s="348">
        <v>0.45</v>
      </c>
      <c r="L79" s="348">
        <v>10.526300000000001</v>
      </c>
      <c r="M79" s="348">
        <v>3.6091000000000002</v>
      </c>
      <c r="N79" s="350">
        <v>11.0329</v>
      </c>
      <c r="O79" s="348">
        <v>3.8538000000000001</v>
      </c>
      <c r="P79" s="348">
        <v>20.543900000000001</v>
      </c>
      <c r="Q79" s="348" t="s">
        <v>430</v>
      </c>
      <c r="R79" s="348" t="s">
        <v>430</v>
      </c>
      <c r="S79" s="348">
        <v>13.048400000000001</v>
      </c>
      <c r="T79" s="348">
        <v>2.7728999999999999</v>
      </c>
      <c r="U79" s="348">
        <v>6.9962999999999997</v>
      </c>
      <c r="V79" s="348">
        <v>9.0160999999999998</v>
      </c>
      <c r="W79" s="348">
        <v>0</v>
      </c>
      <c r="X79" s="348">
        <v>16.894600000000001</v>
      </c>
      <c r="Y79" s="374"/>
      <c r="Z79" s="346">
        <v>37</v>
      </c>
      <c r="AA79" s="346">
        <v>63</v>
      </c>
      <c r="AB79" s="346">
        <v>50</v>
      </c>
      <c r="AC79" s="346">
        <v>26</v>
      </c>
      <c r="AD79" s="346">
        <v>24</v>
      </c>
      <c r="AE79" s="346">
        <v>35</v>
      </c>
      <c r="AF79" s="346">
        <v>49</v>
      </c>
      <c r="AG79" s="346">
        <v>25</v>
      </c>
      <c r="AH79" s="346" t="s">
        <v>430</v>
      </c>
      <c r="AI79" s="346" t="s">
        <v>430</v>
      </c>
      <c r="AJ79" s="346">
        <v>25</v>
      </c>
      <c r="AK79" s="346">
        <v>39</v>
      </c>
      <c r="AL79" s="346">
        <v>48</v>
      </c>
      <c r="AM79" s="346">
        <v>37</v>
      </c>
      <c r="AN79" s="346">
        <v>54</v>
      </c>
      <c r="AO79" s="373"/>
      <c r="AP79" s="348" t="s">
        <v>430</v>
      </c>
      <c r="AQ79" s="348" t="s">
        <v>430</v>
      </c>
      <c r="AR79" s="348" t="s">
        <v>430</v>
      </c>
      <c r="AS79" s="348">
        <v>12.89</v>
      </c>
      <c r="AT79" s="348">
        <v>10.91</v>
      </c>
      <c r="AU79" s="351"/>
      <c r="AV79" s="346" t="s">
        <v>430</v>
      </c>
      <c r="AW79" s="346" t="s">
        <v>430</v>
      </c>
      <c r="AX79" s="346" t="s">
        <v>430</v>
      </c>
      <c r="AY79" s="346">
        <v>27</v>
      </c>
      <c r="AZ79" s="346">
        <v>39</v>
      </c>
      <c r="BA79" s="374"/>
      <c r="BB79" s="348">
        <v>14.2973587735348</v>
      </c>
      <c r="BC79" s="348">
        <v>0.99111629508703603</v>
      </c>
      <c r="BD79" s="348">
        <v>9.0166183843771799E-2</v>
      </c>
      <c r="BE79" s="375">
        <v>-8.5696779263580797E-2</v>
      </c>
      <c r="BF79" s="374"/>
      <c r="BG79" s="375" t="s">
        <v>430</v>
      </c>
      <c r="BH79" s="674" t="s">
        <v>430</v>
      </c>
      <c r="BI79" s="348" t="s">
        <v>430</v>
      </c>
      <c r="BJ79" s="348" t="s">
        <v>430</v>
      </c>
      <c r="BK79" s="362"/>
      <c r="BL79" s="348" t="s">
        <v>6780</v>
      </c>
      <c r="BM79" s="373" t="s">
        <v>6781</v>
      </c>
      <c r="BN79" s="372" t="s">
        <v>430</v>
      </c>
      <c r="BO79" s="372" t="s">
        <v>430</v>
      </c>
      <c r="BP79" s="372" t="s">
        <v>430</v>
      </c>
      <c r="BQ79" s="373"/>
      <c r="BR79" s="354" t="s">
        <v>6818</v>
      </c>
    </row>
    <row r="80" spans="1:70" s="428" customFormat="1" x14ac:dyDescent="0.25">
      <c r="A80" s="345" t="s">
        <v>6908</v>
      </c>
      <c r="B80" s="373"/>
      <c r="C80" s="719">
        <v>44664</v>
      </c>
      <c r="D80" s="373"/>
      <c r="E80" s="346">
        <v>108.12</v>
      </c>
      <c r="F80" s="373"/>
      <c r="G80" s="347">
        <v>12.463100000000001</v>
      </c>
      <c r="H80" s="374"/>
      <c r="I80" s="348">
        <v>0.42059999999999997</v>
      </c>
      <c r="J80" s="348">
        <v>-1.5436000000000001</v>
      </c>
      <c r="K80" s="348">
        <v>-1.12E-2</v>
      </c>
      <c r="L80" s="348">
        <v>3.3586999999999998</v>
      </c>
      <c r="M80" s="348">
        <v>-19.314900000000002</v>
      </c>
      <c r="N80" s="350">
        <v>-13.346</v>
      </c>
      <c r="O80" s="348">
        <v>-2.3168000000000002</v>
      </c>
      <c r="P80" s="348">
        <v>10.0189</v>
      </c>
      <c r="Q80" s="348" t="s">
        <v>430</v>
      </c>
      <c r="R80" s="348" t="s">
        <v>430</v>
      </c>
      <c r="S80" s="348">
        <v>8.0543999999999993</v>
      </c>
      <c r="T80" s="348">
        <v>-17.5044</v>
      </c>
      <c r="U80" s="348">
        <v>-13.4717</v>
      </c>
      <c r="V80" s="348">
        <v>-14.9125</v>
      </c>
      <c r="W80" s="348">
        <v>-0.7873</v>
      </c>
      <c r="X80" s="348">
        <v>5.3823999999999996</v>
      </c>
      <c r="Y80" s="374"/>
      <c r="Z80" s="346">
        <v>12</v>
      </c>
      <c r="AA80" s="346">
        <v>69</v>
      </c>
      <c r="AB80" s="346">
        <v>56</v>
      </c>
      <c r="AC80" s="346">
        <v>65</v>
      </c>
      <c r="AD80" s="346">
        <v>93</v>
      </c>
      <c r="AE80" s="346">
        <v>79</v>
      </c>
      <c r="AF80" s="346">
        <v>60</v>
      </c>
      <c r="AG80" s="346">
        <v>55</v>
      </c>
      <c r="AH80" s="346" t="s">
        <v>430</v>
      </c>
      <c r="AI80" s="346" t="s">
        <v>430</v>
      </c>
      <c r="AJ80" s="346">
        <v>51</v>
      </c>
      <c r="AK80" s="346">
        <v>95</v>
      </c>
      <c r="AL80" s="346">
        <v>89</v>
      </c>
      <c r="AM80" s="346">
        <v>79</v>
      </c>
      <c r="AN80" s="346">
        <v>63</v>
      </c>
      <c r="AO80" s="373"/>
      <c r="AP80" s="348" t="s">
        <v>430</v>
      </c>
      <c r="AQ80" s="348" t="s">
        <v>430</v>
      </c>
      <c r="AR80" s="348" t="s">
        <v>430</v>
      </c>
      <c r="AS80" s="348">
        <v>-2.94</v>
      </c>
      <c r="AT80" s="348">
        <v>-18.739999999999998</v>
      </c>
      <c r="AU80" s="351"/>
      <c r="AV80" s="346" t="s">
        <v>430</v>
      </c>
      <c r="AW80" s="346" t="s">
        <v>430</v>
      </c>
      <c r="AX80" s="346" t="s">
        <v>430</v>
      </c>
      <c r="AY80" s="346">
        <v>58</v>
      </c>
      <c r="AZ80" s="346">
        <v>80</v>
      </c>
      <c r="BA80" s="374"/>
      <c r="BB80" s="348">
        <v>15.428040881054001</v>
      </c>
      <c r="BC80" s="348">
        <v>0.96680348606892796</v>
      </c>
      <c r="BD80" s="348">
        <v>4.0048755491461703E-2</v>
      </c>
      <c r="BE80" s="375">
        <v>-9.5915793319954895E-2</v>
      </c>
      <c r="BF80" s="374"/>
      <c r="BG80" s="375" t="s">
        <v>430</v>
      </c>
      <c r="BH80" s="674" t="s">
        <v>430</v>
      </c>
      <c r="BI80" s="348" t="s">
        <v>430</v>
      </c>
      <c r="BJ80" s="348" t="s">
        <v>430</v>
      </c>
      <c r="BK80" s="362"/>
      <c r="BL80" s="348" t="s">
        <v>6909</v>
      </c>
      <c r="BM80" s="373" t="s">
        <v>5244</v>
      </c>
      <c r="BN80" s="372" t="s">
        <v>430</v>
      </c>
      <c r="BO80" s="372" t="s">
        <v>430</v>
      </c>
      <c r="BP80" s="372" t="s">
        <v>430</v>
      </c>
      <c r="BQ80" s="373"/>
      <c r="BR80" s="354" t="s">
        <v>6910</v>
      </c>
    </row>
    <row r="81" spans="1:70" s="428" customFormat="1" x14ac:dyDescent="0.25">
      <c r="A81" s="345" t="s">
        <v>6911</v>
      </c>
      <c r="B81" s="373"/>
      <c r="C81" s="719">
        <v>41759</v>
      </c>
      <c r="D81" s="373"/>
      <c r="E81" s="346">
        <v>102.73</v>
      </c>
      <c r="F81" s="373"/>
      <c r="G81" s="347">
        <v>40.9848</v>
      </c>
      <c r="H81" s="374"/>
      <c r="I81" s="348" t="s">
        <v>430</v>
      </c>
      <c r="J81" s="348">
        <v>-0.41139999999999999</v>
      </c>
      <c r="K81" s="348">
        <v>0.63870000000000005</v>
      </c>
      <c r="L81" s="348">
        <v>10.219200000000001</v>
      </c>
      <c r="M81" s="348">
        <v>4.0564</v>
      </c>
      <c r="N81" s="350">
        <v>14.6068</v>
      </c>
      <c r="O81" s="348">
        <v>11.077400000000001</v>
      </c>
      <c r="P81" s="348">
        <v>16.123699999999999</v>
      </c>
      <c r="Q81" s="348">
        <v>12.569800000000001</v>
      </c>
      <c r="R81" s="348">
        <v>12.2165</v>
      </c>
      <c r="S81" s="348">
        <v>11.15</v>
      </c>
      <c r="T81" s="348">
        <v>4.0096999999999996</v>
      </c>
      <c r="U81" s="348">
        <v>11.6366</v>
      </c>
      <c r="V81" s="348">
        <v>13.257999999999999</v>
      </c>
      <c r="W81" s="348">
        <v>0.59499999999999997</v>
      </c>
      <c r="X81" s="348">
        <v>12.3042</v>
      </c>
      <c r="Y81" s="374"/>
      <c r="Z81" s="346" t="s">
        <v>430</v>
      </c>
      <c r="AA81" s="346">
        <v>46</v>
      </c>
      <c r="AB81" s="346">
        <v>47</v>
      </c>
      <c r="AC81" s="346">
        <v>28</v>
      </c>
      <c r="AD81" s="346">
        <v>14</v>
      </c>
      <c r="AE81" s="346">
        <v>33</v>
      </c>
      <c r="AF81" s="346">
        <v>27</v>
      </c>
      <c r="AG81" s="346">
        <v>32</v>
      </c>
      <c r="AH81" s="346">
        <v>23</v>
      </c>
      <c r="AI81" s="346">
        <v>16</v>
      </c>
      <c r="AJ81" s="346">
        <v>35</v>
      </c>
      <c r="AK81" s="346">
        <v>31</v>
      </c>
      <c r="AL81" s="346">
        <v>38</v>
      </c>
      <c r="AM81" s="346">
        <v>33</v>
      </c>
      <c r="AN81" s="346">
        <v>43</v>
      </c>
      <c r="AO81" s="373"/>
      <c r="AP81" s="348">
        <v>12.95</v>
      </c>
      <c r="AQ81" s="348">
        <v>14.54</v>
      </c>
      <c r="AR81" s="348">
        <v>14.08</v>
      </c>
      <c r="AS81" s="348">
        <v>13.84</v>
      </c>
      <c r="AT81" s="348">
        <v>13.79</v>
      </c>
      <c r="AU81" s="351"/>
      <c r="AV81" s="346">
        <v>14</v>
      </c>
      <c r="AW81" s="346">
        <v>18</v>
      </c>
      <c r="AX81" s="346">
        <v>18</v>
      </c>
      <c r="AY81" s="346">
        <v>24</v>
      </c>
      <c r="AZ81" s="346">
        <v>34</v>
      </c>
      <c r="BA81" s="374"/>
      <c r="BB81" s="348">
        <v>9.5820295998751597</v>
      </c>
      <c r="BC81" s="348">
        <v>0</v>
      </c>
      <c r="BD81" s="348">
        <v>9.0656085011609405E-2</v>
      </c>
      <c r="BE81" s="375" t="s">
        <v>430</v>
      </c>
      <c r="BF81" s="374"/>
      <c r="BG81" s="375" t="s">
        <v>430</v>
      </c>
      <c r="BH81" s="674" t="s">
        <v>430</v>
      </c>
      <c r="BI81" s="348" t="s">
        <v>430</v>
      </c>
      <c r="BJ81" s="348" t="s">
        <v>430</v>
      </c>
      <c r="BK81" s="362"/>
      <c r="BL81" s="348" t="s">
        <v>6912</v>
      </c>
      <c r="BM81" s="373" t="s">
        <v>6913</v>
      </c>
      <c r="BN81" s="372" t="s">
        <v>430</v>
      </c>
      <c r="BO81" s="372" t="s">
        <v>430</v>
      </c>
      <c r="BP81" s="372" t="s">
        <v>430</v>
      </c>
      <c r="BQ81" s="373"/>
      <c r="BR81" s="354" t="s">
        <v>518</v>
      </c>
    </row>
    <row r="82" spans="1:70" s="428" customFormat="1" x14ac:dyDescent="0.25">
      <c r="A82" s="345" t="s">
        <v>6914</v>
      </c>
      <c r="B82" s="373"/>
      <c r="C82" s="719">
        <v>45800</v>
      </c>
      <c r="D82" s="373"/>
      <c r="E82" s="346">
        <v>84.023499999999999</v>
      </c>
      <c r="F82" s="373"/>
      <c r="G82" s="347">
        <v>21.568100000000001</v>
      </c>
      <c r="H82" s="374"/>
      <c r="I82" s="348">
        <v>-0.85909999999999997</v>
      </c>
      <c r="J82" s="348">
        <v>-9.0129999999999999</v>
      </c>
      <c r="K82" s="348">
        <v>-15.413600000000001</v>
      </c>
      <c r="L82" s="348">
        <v>0.71160000000000001</v>
      </c>
      <c r="M82" s="348">
        <v>2.1333000000000002</v>
      </c>
      <c r="N82" s="350">
        <v>99.787899999999993</v>
      </c>
      <c r="O82" s="348" t="s">
        <v>430</v>
      </c>
      <c r="P82" s="348" t="s">
        <v>430</v>
      </c>
      <c r="Q82" s="348" t="s">
        <v>430</v>
      </c>
      <c r="R82" s="348" t="s">
        <v>430</v>
      </c>
      <c r="S82" s="348">
        <v>-1.0913999999999999</v>
      </c>
      <c r="T82" s="348">
        <v>-0.27100000000000002</v>
      </c>
      <c r="U82" s="348">
        <v>52.787500000000001</v>
      </c>
      <c r="V82" s="348">
        <v>100.11969999999999</v>
      </c>
      <c r="W82" s="348">
        <v>-14.352499999999999</v>
      </c>
      <c r="X82" s="348">
        <v>102.724</v>
      </c>
      <c r="Y82" s="374"/>
      <c r="Z82" s="346">
        <v>46</v>
      </c>
      <c r="AA82" s="346">
        <v>100</v>
      </c>
      <c r="AB82" s="346">
        <v>102</v>
      </c>
      <c r="AC82" s="346">
        <v>97</v>
      </c>
      <c r="AD82" s="346">
        <v>41</v>
      </c>
      <c r="AE82" s="346">
        <v>11</v>
      </c>
      <c r="AF82" s="346" t="s">
        <v>430</v>
      </c>
      <c r="AG82" s="346" t="s">
        <v>430</v>
      </c>
      <c r="AH82" s="346" t="s">
        <v>430</v>
      </c>
      <c r="AI82" s="346" t="s">
        <v>430</v>
      </c>
      <c r="AJ82" s="346">
        <v>72</v>
      </c>
      <c r="AK82" s="346">
        <v>56</v>
      </c>
      <c r="AL82" s="346">
        <v>10</v>
      </c>
      <c r="AM82" s="346">
        <v>11</v>
      </c>
      <c r="AN82" s="346">
        <v>101</v>
      </c>
      <c r="AO82" s="373"/>
      <c r="AP82" s="348" t="s">
        <v>430</v>
      </c>
      <c r="AQ82" s="348" t="s">
        <v>430</v>
      </c>
      <c r="AR82" s="348" t="s">
        <v>430</v>
      </c>
      <c r="AS82" s="348" t="s">
        <v>430</v>
      </c>
      <c r="AT82" s="348">
        <v>52.16</v>
      </c>
      <c r="AU82" s="351"/>
      <c r="AV82" s="346" t="s">
        <v>430</v>
      </c>
      <c r="AW82" s="346" t="s">
        <v>430</v>
      </c>
      <c r="AX82" s="346" t="s">
        <v>430</v>
      </c>
      <c r="AY82" s="346" t="s">
        <v>430</v>
      </c>
      <c r="AZ82" s="346">
        <v>11</v>
      </c>
      <c r="BA82" s="374"/>
      <c r="BB82" s="348">
        <v>61.643998438393602</v>
      </c>
      <c r="BC82" s="348">
        <v>0</v>
      </c>
      <c r="BD82" s="348">
        <v>0.112497258717566</v>
      </c>
      <c r="BE82" s="375" t="s">
        <v>430</v>
      </c>
      <c r="BF82" s="374"/>
      <c r="BG82" s="375" t="s">
        <v>430</v>
      </c>
      <c r="BH82" s="674" t="s">
        <v>430</v>
      </c>
      <c r="BI82" s="348" t="s">
        <v>430</v>
      </c>
      <c r="BJ82" s="348" t="s">
        <v>430</v>
      </c>
      <c r="BK82" s="362"/>
      <c r="BL82" s="348" t="s">
        <v>6915</v>
      </c>
      <c r="BM82" s="373" t="s">
        <v>6916</v>
      </c>
      <c r="BN82" s="372" t="s">
        <v>430</v>
      </c>
      <c r="BO82" s="372" t="s">
        <v>430</v>
      </c>
      <c r="BP82" s="372" t="s">
        <v>430</v>
      </c>
      <c r="BQ82" s="373"/>
      <c r="BR82" s="354" t="s">
        <v>463</v>
      </c>
    </row>
    <row r="83" spans="1:70" s="428" customFormat="1" x14ac:dyDescent="0.25">
      <c r="A83" s="345" t="s">
        <v>6917</v>
      </c>
      <c r="B83" s="373"/>
      <c r="C83" s="719">
        <v>46079</v>
      </c>
      <c r="D83" s="373"/>
      <c r="E83" s="346">
        <v>93.539500000000004</v>
      </c>
      <c r="F83" s="373"/>
      <c r="G83" s="347">
        <v>10.111000000000001</v>
      </c>
      <c r="H83" s="374"/>
      <c r="I83" s="348">
        <v>-0.86280000000000001</v>
      </c>
      <c r="J83" s="348">
        <v>-3.4472999999999998</v>
      </c>
      <c r="K83" s="348">
        <v>-5.2478999999999996</v>
      </c>
      <c r="L83" s="348">
        <v>13.645</v>
      </c>
      <c r="M83" s="348" t="s">
        <v>430</v>
      </c>
      <c r="N83" s="350" t="s">
        <v>430</v>
      </c>
      <c r="O83" s="348" t="s">
        <v>430</v>
      </c>
      <c r="P83" s="348" t="s">
        <v>430</v>
      </c>
      <c r="Q83" s="348" t="s">
        <v>430</v>
      </c>
      <c r="R83" s="348" t="s">
        <v>430</v>
      </c>
      <c r="S83" s="348">
        <v>10.829800000000001</v>
      </c>
      <c r="T83" s="348" t="s">
        <v>430</v>
      </c>
      <c r="U83" s="348" t="s">
        <v>430</v>
      </c>
      <c r="V83" s="348" t="s">
        <v>430</v>
      </c>
      <c r="W83" s="348">
        <v>-6.4835000000000003</v>
      </c>
      <c r="X83" s="348">
        <v>1.1100000000000001</v>
      </c>
      <c r="Y83" s="374"/>
      <c r="Z83" s="346">
        <v>47</v>
      </c>
      <c r="AA83" s="346">
        <v>70</v>
      </c>
      <c r="AB83" s="346">
        <v>69</v>
      </c>
      <c r="AC83" s="346">
        <v>18</v>
      </c>
      <c r="AD83" s="346" t="s">
        <v>430</v>
      </c>
      <c r="AE83" s="346" t="s">
        <v>430</v>
      </c>
      <c r="AF83" s="346" t="s">
        <v>430</v>
      </c>
      <c r="AG83" s="346" t="s">
        <v>430</v>
      </c>
      <c r="AH83" s="346" t="s">
        <v>430</v>
      </c>
      <c r="AI83" s="346" t="s">
        <v>430</v>
      </c>
      <c r="AJ83" s="346">
        <v>37</v>
      </c>
      <c r="AK83" s="346" t="s">
        <v>430</v>
      </c>
      <c r="AL83" s="346" t="s">
        <v>430</v>
      </c>
      <c r="AM83" s="346" t="s">
        <v>430</v>
      </c>
      <c r="AN83" s="346">
        <v>70</v>
      </c>
      <c r="AO83" s="373"/>
      <c r="AP83" s="348" t="s">
        <v>430</v>
      </c>
      <c r="AQ83" s="348" t="s">
        <v>430</v>
      </c>
      <c r="AR83" s="348" t="s">
        <v>430</v>
      </c>
      <c r="AS83" s="348" t="s">
        <v>430</v>
      </c>
      <c r="AT83" s="348" t="s">
        <v>430</v>
      </c>
      <c r="AU83" s="351"/>
      <c r="AV83" s="346" t="s">
        <v>430</v>
      </c>
      <c r="AW83" s="346" t="s">
        <v>430</v>
      </c>
      <c r="AX83" s="346" t="s">
        <v>430</v>
      </c>
      <c r="AY83" s="346" t="s">
        <v>430</v>
      </c>
      <c r="AZ83" s="346" t="s">
        <v>430</v>
      </c>
      <c r="BA83" s="374"/>
      <c r="BB83" s="348">
        <v>35.739098781411798</v>
      </c>
      <c r="BC83" s="348">
        <v>1.0163340529082601</v>
      </c>
      <c r="BD83" s="348">
        <v>0.118514556489021</v>
      </c>
      <c r="BE83" s="375">
        <v>-0.43499330528206598</v>
      </c>
      <c r="BF83" s="374"/>
      <c r="BG83" s="375" t="s">
        <v>430</v>
      </c>
      <c r="BH83" s="674" t="s">
        <v>430</v>
      </c>
      <c r="BI83" s="348" t="s">
        <v>430</v>
      </c>
      <c r="BJ83" s="348" t="s">
        <v>430</v>
      </c>
      <c r="BK83" s="362"/>
      <c r="BL83" s="348" t="s">
        <v>6918</v>
      </c>
      <c r="BM83" s="373" t="s">
        <v>6475</v>
      </c>
      <c r="BN83" s="372" t="s">
        <v>430</v>
      </c>
      <c r="BO83" s="372" t="s">
        <v>430</v>
      </c>
      <c r="BP83" s="372" t="s">
        <v>430</v>
      </c>
      <c r="BQ83" s="373"/>
      <c r="BR83" s="354" t="s">
        <v>6818</v>
      </c>
    </row>
    <row r="84" spans="1:70" s="428" customFormat="1" x14ac:dyDescent="0.25">
      <c r="A84" s="345" t="s">
        <v>6919</v>
      </c>
      <c r="B84" s="373"/>
      <c r="C84" s="719">
        <v>44153</v>
      </c>
      <c r="D84" s="373"/>
      <c r="E84" s="346">
        <v>83.013900000000007</v>
      </c>
      <c r="F84" s="373"/>
      <c r="G84" s="347">
        <v>17.831</v>
      </c>
      <c r="H84" s="374"/>
      <c r="I84" s="348">
        <v>0.85980000000000001</v>
      </c>
      <c r="J84" s="348">
        <v>-0.22939999999999999</v>
      </c>
      <c r="K84" s="348">
        <v>1.3586</v>
      </c>
      <c r="L84" s="348">
        <v>5.5275999999999996</v>
      </c>
      <c r="M84" s="348">
        <v>-7.9974999999999996</v>
      </c>
      <c r="N84" s="350">
        <v>-3.8915999999999999</v>
      </c>
      <c r="O84" s="348">
        <v>1.3913</v>
      </c>
      <c r="P84" s="348">
        <v>10.2628</v>
      </c>
      <c r="Q84" s="348">
        <v>8.1949000000000005</v>
      </c>
      <c r="R84" s="348" t="s">
        <v>430</v>
      </c>
      <c r="S84" s="348">
        <v>8.4083000000000006</v>
      </c>
      <c r="T84" s="348">
        <v>-7.4916</v>
      </c>
      <c r="U84" s="348">
        <v>-2.5308999999999999</v>
      </c>
      <c r="V84" s="348">
        <v>-5.5960999999999999</v>
      </c>
      <c r="W84" s="348">
        <v>1.7693000000000001</v>
      </c>
      <c r="X84" s="348">
        <v>10.879899999999999</v>
      </c>
      <c r="Y84" s="374"/>
      <c r="Z84" s="346">
        <v>2</v>
      </c>
      <c r="AA84" s="346">
        <v>38</v>
      </c>
      <c r="AB84" s="346">
        <v>35</v>
      </c>
      <c r="AC84" s="346">
        <v>54</v>
      </c>
      <c r="AD84" s="346">
        <v>90</v>
      </c>
      <c r="AE84" s="346">
        <v>77</v>
      </c>
      <c r="AF84" s="346">
        <v>56</v>
      </c>
      <c r="AG84" s="346">
        <v>54</v>
      </c>
      <c r="AH84" s="346">
        <v>38</v>
      </c>
      <c r="AI84" s="346" t="s">
        <v>430</v>
      </c>
      <c r="AJ84" s="346">
        <v>49</v>
      </c>
      <c r="AK84" s="346">
        <v>92</v>
      </c>
      <c r="AL84" s="346">
        <v>84</v>
      </c>
      <c r="AM84" s="346">
        <v>77</v>
      </c>
      <c r="AN84" s="346">
        <v>23</v>
      </c>
      <c r="AO84" s="373"/>
      <c r="AP84" s="348" t="s">
        <v>430</v>
      </c>
      <c r="AQ84" s="348" t="s">
        <v>430</v>
      </c>
      <c r="AR84" s="348">
        <v>6.98</v>
      </c>
      <c r="AS84" s="348">
        <v>3.06</v>
      </c>
      <c r="AT84" s="348">
        <v>-6.6</v>
      </c>
      <c r="AU84" s="351"/>
      <c r="AV84" s="346" t="s">
        <v>430</v>
      </c>
      <c r="AW84" s="346" t="s">
        <v>430</v>
      </c>
      <c r="AX84" s="346">
        <v>38</v>
      </c>
      <c r="AY84" s="346">
        <v>55</v>
      </c>
      <c r="AZ84" s="346">
        <v>77</v>
      </c>
      <c r="BA84" s="374"/>
      <c r="BB84" s="348">
        <v>11.630650723430101</v>
      </c>
      <c r="BC84" s="348">
        <v>0.942268503957996</v>
      </c>
      <c r="BD84" s="348">
        <v>3.9192600393267801E-2</v>
      </c>
      <c r="BE84" s="375">
        <v>-0.166666538419139</v>
      </c>
      <c r="BF84" s="374"/>
      <c r="BG84" s="375" t="s">
        <v>430</v>
      </c>
      <c r="BH84" s="674" t="s">
        <v>430</v>
      </c>
      <c r="BI84" s="348" t="s">
        <v>430</v>
      </c>
      <c r="BJ84" s="348" t="s">
        <v>430</v>
      </c>
      <c r="BK84" s="362"/>
      <c r="BL84" s="348" t="s">
        <v>6824</v>
      </c>
      <c r="BM84" s="373" t="s">
        <v>6825</v>
      </c>
      <c r="BN84" s="372" t="s">
        <v>430</v>
      </c>
      <c r="BO84" s="372" t="s">
        <v>430</v>
      </c>
      <c r="BP84" s="372" t="s">
        <v>430</v>
      </c>
      <c r="BQ84" s="373"/>
      <c r="BR84" s="354" t="s">
        <v>6818</v>
      </c>
    </row>
    <row r="85" spans="1:70" s="428" customFormat="1" x14ac:dyDescent="0.25">
      <c r="A85" s="345" t="s">
        <v>6920</v>
      </c>
      <c r="B85" s="373"/>
      <c r="C85" s="719">
        <v>42826</v>
      </c>
      <c r="D85" s="373"/>
      <c r="E85" s="346">
        <v>77.489999999999995</v>
      </c>
      <c r="F85" s="373"/>
      <c r="G85" s="347">
        <v>35.883800000000001</v>
      </c>
      <c r="H85" s="374"/>
      <c r="I85" s="348" t="s">
        <v>430</v>
      </c>
      <c r="J85" s="348">
        <v>-0.69540000000000002</v>
      </c>
      <c r="K85" s="348">
        <v>-0.59609999999999996</v>
      </c>
      <c r="L85" s="348">
        <v>3.6496</v>
      </c>
      <c r="M85" s="348">
        <v>-1.78</v>
      </c>
      <c r="N85" s="350">
        <v>5.9412000000000003</v>
      </c>
      <c r="O85" s="348">
        <v>8.5338999999999992</v>
      </c>
      <c r="P85" s="348">
        <v>11.64</v>
      </c>
      <c r="Q85" s="348">
        <v>9.6842000000000006</v>
      </c>
      <c r="R85" s="348" t="s">
        <v>430</v>
      </c>
      <c r="S85" s="348">
        <v>4.0305999999999997</v>
      </c>
      <c r="T85" s="348">
        <v>-1.2776000000000001</v>
      </c>
      <c r="U85" s="348">
        <v>3.5527000000000002</v>
      </c>
      <c r="V85" s="348">
        <v>5.3617999999999997</v>
      </c>
      <c r="W85" s="348">
        <v>-0.45879999999999999</v>
      </c>
      <c r="X85" s="348">
        <v>9.1060999999999996</v>
      </c>
      <c r="Y85" s="374"/>
      <c r="Z85" s="346" t="s">
        <v>430</v>
      </c>
      <c r="AA85" s="346">
        <v>55</v>
      </c>
      <c r="AB85" s="346">
        <v>61</v>
      </c>
      <c r="AC85" s="346">
        <v>62</v>
      </c>
      <c r="AD85" s="346">
        <v>76</v>
      </c>
      <c r="AE85" s="346">
        <v>50</v>
      </c>
      <c r="AF85" s="346">
        <v>33</v>
      </c>
      <c r="AG85" s="346">
        <v>49</v>
      </c>
      <c r="AH85" s="346">
        <v>35</v>
      </c>
      <c r="AI85" s="346" t="s">
        <v>430</v>
      </c>
      <c r="AJ85" s="346">
        <v>66</v>
      </c>
      <c r="AK85" s="346">
        <v>65</v>
      </c>
      <c r="AL85" s="346">
        <v>62</v>
      </c>
      <c r="AM85" s="346">
        <v>47</v>
      </c>
      <c r="AN85" s="346">
        <v>61</v>
      </c>
      <c r="AO85" s="373"/>
      <c r="AP85" s="348" t="s">
        <v>430</v>
      </c>
      <c r="AQ85" s="348">
        <v>10.25</v>
      </c>
      <c r="AR85" s="348">
        <v>10.18</v>
      </c>
      <c r="AS85" s="348">
        <v>8.93</v>
      </c>
      <c r="AT85" s="348">
        <v>1.79</v>
      </c>
      <c r="AU85" s="351"/>
      <c r="AV85" s="346" t="s">
        <v>430</v>
      </c>
      <c r="AW85" s="346">
        <v>26</v>
      </c>
      <c r="AX85" s="346">
        <v>30</v>
      </c>
      <c r="AY85" s="346">
        <v>37</v>
      </c>
      <c r="AZ85" s="346">
        <v>62</v>
      </c>
      <c r="BA85" s="374"/>
      <c r="BB85" s="348">
        <v>6.0160083149203896</v>
      </c>
      <c r="BC85" s="348">
        <v>0.45044485741303902</v>
      </c>
      <c r="BD85" s="348">
        <v>7.8695563393022902E-2</v>
      </c>
      <c r="BE85" s="375">
        <v>0.28387434488960001</v>
      </c>
      <c r="BF85" s="374"/>
      <c r="BG85" s="375" t="s">
        <v>430</v>
      </c>
      <c r="BH85" s="674" t="s">
        <v>430</v>
      </c>
      <c r="BI85" s="348" t="s">
        <v>430</v>
      </c>
      <c r="BJ85" s="348" t="s">
        <v>430</v>
      </c>
      <c r="BK85" s="362"/>
      <c r="BL85" s="348" t="s">
        <v>6921</v>
      </c>
      <c r="BM85" s="373" t="s">
        <v>6519</v>
      </c>
      <c r="BN85" s="372" t="s">
        <v>430</v>
      </c>
      <c r="BO85" s="372" t="s">
        <v>430</v>
      </c>
      <c r="BP85" s="372" t="s">
        <v>430</v>
      </c>
      <c r="BQ85" s="373"/>
      <c r="BR85" s="354" t="s">
        <v>6922</v>
      </c>
    </row>
    <row r="86" spans="1:70" s="428" customFormat="1" x14ac:dyDescent="0.25">
      <c r="A86" s="345" t="s">
        <v>6923</v>
      </c>
      <c r="B86" s="373"/>
      <c r="C86" s="719">
        <v>46013</v>
      </c>
      <c r="D86" s="373"/>
      <c r="E86" s="346">
        <v>76.924999999999997</v>
      </c>
      <c r="F86" s="373"/>
      <c r="G86" s="347">
        <v>10.1852</v>
      </c>
      <c r="H86" s="374"/>
      <c r="I86" s="348" t="s">
        <v>430</v>
      </c>
      <c r="J86" s="348">
        <v>-0.38919999999999999</v>
      </c>
      <c r="K86" s="348">
        <v>1.5007999999999999</v>
      </c>
      <c r="L86" s="348">
        <v>10.430199999999999</v>
      </c>
      <c r="M86" s="348">
        <v>1.599</v>
      </c>
      <c r="N86" s="350" t="s">
        <v>430</v>
      </c>
      <c r="O86" s="348" t="s">
        <v>430</v>
      </c>
      <c r="P86" s="348" t="s">
        <v>430</v>
      </c>
      <c r="Q86" s="348" t="s">
        <v>430</v>
      </c>
      <c r="R86" s="348" t="s">
        <v>430</v>
      </c>
      <c r="S86" s="348">
        <v>12.328900000000001</v>
      </c>
      <c r="T86" s="348">
        <v>1.796</v>
      </c>
      <c r="U86" s="348" t="s">
        <v>430</v>
      </c>
      <c r="V86" s="348" t="s">
        <v>430</v>
      </c>
      <c r="W86" s="348">
        <v>1.3573999999999999</v>
      </c>
      <c r="X86" s="348">
        <v>1.8520000000000001</v>
      </c>
      <c r="Y86" s="374"/>
      <c r="Z86" s="346" t="s">
        <v>430</v>
      </c>
      <c r="AA86" s="346">
        <v>45</v>
      </c>
      <c r="AB86" s="346">
        <v>33</v>
      </c>
      <c r="AC86" s="346">
        <v>27</v>
      </c>
      <c r="AD86" s="346">
        <v>46</v>
      </c>
      <c r="AE86" s="346" t="s">
        <v>430</v>
      </c>
      <c r="AF86" s="346" t="s">
        <v>430</v>
      </c>
      <c r="AG86" s="346" t="s">
        <v>430</v>
      </c>
      <c r="AH86" s="346" t="s">
        <v>430</v>
      </c>
      <c r="AI86" s="346" t="s">
        <v>430</v>
      </c>
      <c r="AJ86" s="346">
        <v>27</v>
      </c>
      <c r="AK86" s="346">
        <v>43</v>
      </c>
      <c r="AL86" s="346" t="s">
        <v>430</v>
      </c>
      <c r="AM86" s="346" t="s">
        <v>430</v>
      </c>
      <c r="AN86" s="346">
        <v>33</v>
      </c>
      <c r="AO86" s="373"/>
      <c r="AP86" s="348" t="s">
        <v>430</v>
      </c>
      <c r="AQ86" s="348" t="s">
        <v>430</v>
      </c>
      <c r="AR86" s="348" t="s">
        <v>430</v>
      </c>
      <c r="AS86" s="348" t="s">
        <v>430</v>
      </c>
      <c r="AT86" s="348" t="s">
        <v>430</v>
      </c>
      <c r="AU86" s="351"/>
      <c r="AV86" s="346" t="s">
        <v>430</v>
      </c>
      <c r="AW86" s="346" t="s">
        <v>430</v>
      </c>
      <c r="AX86" s="346" t="s">
        <v>430</v>
      </c>
      <c r="AY86" s="346" t="s">
        <v>430</v>
      </c>
      <c r="AZ86" s="346" t="s">
        <v>430</v>
      </c>
      <c r="BA86" s="374"/>
      <c r="BB86" s="348">
        <v>17.871105437855299</v>
      </c>
      <c r="BC86" s="348">
        <v>0</v>
      </c>
      <c r="BD86" s="348">
        <v>-4.4018675496714701E-3</v>
      </c>
      <c r="BE86" s="375" t="s">
        <v>430</v>
      </c>
      <c r="BF86" s="374"/>
      <c r="BG86" s="375" t="s">
        <v>430</v>
      </c>
      <c r="BH86" s="674" t="s">
        <v>430</v>
      </c>
      <c r="BI86" s="348" t="s">
        <v>430</v>
      </c>
      <c r="BJ86" s="348" t="s">
        <v>430</v>
      </c>
      <c r="BK86" s="362"/>
      <c r="BL86" s="348" t="s">
        <v>6563</v>
      </c>
      <c r="BM86" s="373" t="s">
        <v>5224</v>
      </c>
      <c r="BN86" s="372" t="s">
        <v>430</v>
      </c>
      <c r="BO86" s="372" t="s">
        <v>430</v>
      </c>
      <c r="BP86" s="372" t="s">
        <v>430</v>
      </c>
      <c r="BQ86" s="373"/>
      <c r="BR86" s="354" t="s">
        <v>554</v>
      </c>
    </row>
    <row r="87" spans="1:70" s="428" customFormat="1" ht="11" x14ac:dyDescent="0.3">
      <c r="A87" s="841" t="s">
        <v>6924</v>
      </c>
      <c r="B87" s="842"/>
      <c r="C87" s="843">
        <v>46139</v>
      </c>
      <c r="D87" s="842"/>
      <c r="E87" s="844">
        <v>76.149600000000007</v>
      </c>
      <c r="F87" s="842"/>
      <c r="G87" s="845">
        <v>10.063000000000001</v>
      </c>
      <c r="H87" s="847"/>
      <c r="I87" s="846" t="s">
        <v>430</v>
      </c>
      <c r="J87" s="846">
        <v>-0.88639999999999997</v>
      </c>
      <c r="K87" s="846">
        <v>-0.60250000000000004</v>
      </c>
      <c r="L87" s="846" t="s">
        <v>430</v>
      </c>
      <c r="M87" s="846" t="s">
        <v>430</v>
      </c>
      <c r="N87" s="848" t="s">
        <v>430</v>
      </c>
      <c r="O87" s="846" t="s">
        <v>430</v>
      </c>
      <c r="P87" s="846" t="s">
        <v>430</v>
      </c>
      <c r="Q87" s="846" t="s">
        <v>430</v>
      </c>
      <c r="R87" s="846" t="s">
        <v>430</v>
      </c>
      <c r="S87" s="846" t="s">
        <v>430</v>
      </c>
      <c r="T87" s="846" t="s">
        <v>430</v>
      </c>
      <c r="U87" s="846" t="s">
        <v>430</v>
      </c>
      <c r="V87" s="846" t="s">
        <v>430</v>
      </c>
      <c r="W87" s="846">
        <v>-0.24779999999999999</v>
      </c>
      <c r="X87" s="846">
        <v>0.63</v>
      </c>
      <c r="Y87" s="847"/>
      <c r="Z87" s="844" t="s">
        <v>430</v>
      </c>
      <c r="AA87" s="844">
        <v>62</v>
      </c>
      <c r="AB87" s="844">
        <v>62</v>
      </c>
      <c r="AC87" s="844" t="s">
        <v>430</v>
      </c>
      <c r="AD87" s="844" t="s">
        <v>430</v>
      </c>
      <c r="AE87" s="844" t="s">
        <v>430</v>
      </c>
      <c r="AF87" s="844" t="s">
        <v>430</v>
      </c>
      <c r="AG87" s="844" t="s">
        <v>430</v>
      </c>
      <c r="AH87" s="844" t="s">
        <v>430</v>
      </c>
      <c r="AI87" s="844" t="s">
        <v>430</v>
      </c>
      <c r="AJ87" s="844" t="s">
        <v>430</v>
      </c>
      <c r="AK87" s="844" t="s">
        <v>430</v>
      </c>
      <c r="AL87" s="844" t="s">
        <v>430</v>
      </c>
      <c r="AM87" s="844" t="s">
        <v>430</v>
      </c>
      <c r="AN87" s="844">
        <v>58</v>
      </c>
      <c r="AO87" s="842"/>
      <c r="AP87" s="846" t="s">
        <v>430</v>
      </c>
      <c r="AQ87" s="846" t="s">
        <v>430</v>
      </c>
      <c r="AR87" s="846" t="s">
        <v>430</v>
      </c>
      <c r="AS87" s="846" t="s">
        <v>430</v>
      </c>
      <c r="AT87" s="846" t="s">
        <v>430</v>
      </c>
      <c r="AU87" s="849"/>
      <c r="AV87" s="844" t="s">
        <v>430</v>
      </c>
      <c r="AW87" s="844" t="s">
        <v>430</v>
      </c>
      <c r="AX87" s="844" t="s">
        <v>430</v>
      </c>
      <c r="AY87" s="844" t="s">
        <v>430</v>
      </c>
      <c r="AZ87" s="844" t="s">
        <v>430</v>
      </c>
      <c r="BA87" s="847"/>
      <c r="BB87" s="846" t="s">
        <v>430</v>
      </c>
      <c r="BC87" s="846">
        <v>0</v>
      </c>
      <c r="BD87" s="846">
        <v>0</v>
      </c>
      <c r="BE87" s="852" t="s">
        <v>430</v>
      </c>
      <c r="BF87" s="847"/>
      <c r="BG87" s="852" t="s">
        <v>430</v>
      </c>
      <c r="BH87" s="936" t="s">
        <v>430</v>
      </c>
      <c r="BI87" s="846" t="s">
        <v>430</v>
      </c>
      <c r="BJ87" s="846" t="s">
        <v>430</v>
      </c>
      <c r="BK87" s="851"/>
      <c r="BL87" s="846" t="s">
        <v>6925</v>
      </c>
      <c r="BM87" s="842" t="s">
        <v>6926</v>
      </c>
      <c r="BN87" s="855" t="s">
        <v>430</v>
      </c>
      <c r="BO87" s="855" t="s">
        <v>430</v>
      </c>
      <c r="BP87" s="855" t="s">
        <v>430</v>
      </c>
      <c r="BQ87" s="842"/>
      <c r="BR87" s="856" t="s">
        <v>615</v>
      </c>
    </row>
    <row r="88" spans="1:70" s="428" customFormat="1" x14ac:dyDescent="0.25">
      <c r="A88" s="345" t="s">
        <v>6927</v>
      </c>
      <c r="B88" s="373"/>
      <c r="C88" s="719">
        <v>44267</v>
      </c>
      <c r="D88" s="373"/>
      <c r="E88" s="346">
        <v>73.099999999999994</v>
      </c>
      <c r="F88" s="373"/>
      <c r="G88" s="347">
        <v>17.261099999999999</v>
      </c>
      <c r="H88" s="374"/>
      <c r="I88" s="348" t="s">
        <v>430</v>
      </c>
      <c r="J88" s="348">
        <v>-0.53990000000000005</v>
      </c>
      <c r="K88" s="348">
        <v>0.22239999999999999</v>
      </c>
      <c r="L88" s="348">
        <v>5.0399000000000003</v>
      </c>
      <c r="M88" s="348">
        <v>1.3546</v>
      </c>
      <c r="N88" s="350">
        <v>9.7057000000000002</v>
      </c>
      <c r="O88" s="348">
        <v>10.614599999999999</v>
      </c>
      <c r="P88" s="348">
        <v>13.4488</v>
      </c>
      <c r="Q88" s="348">
        <v>10.5158</v>
      </c>
      <c r="R88" s="348" t="s">
        <v>430</v>
      </c>
      <c r="S88" s="348">
        <v>5.5743999999999998</v>
      </c>
      <c r="T88" s="348">
        <v>1.6698</v>
      </c>
      <c r="U88" s="348">
        <v>5.8807</v>
      </c>
      <c r="V88" s="348">
        <v>9.1182999999999996</v>
      </c>
      <c r="W88" s="348">
        <v>8.1199999999999994E-2</v>
      </c>
      <c r="X88" s="348">
        <v>10.8811</v>
      </c>
      <c r="Y88" s="374"/>
      <c r="Z88" s="346" t="s">
        <v>430</v>
      </c>
      <c r="AA88" s="346">
        <v>50</v>
      </c>
      <c r="AB88" s="346">
        <v>53</v>
      </c>
      <c r="AC88" s="346">
        <v>58</v>
      </c>
      <c r="AD88" s="346">
        <v>51</v>
      </c>
      <c r="AE88" s="346">
        <v>41</v>
      </c>
      <c r="AF88" s="346">
        <v>29</v>
      </c>
      <c r="AG88" s="346">
        <v>41</v>
      </c>
      <c r="AH88" s="346">
        <v>32</v>
      </c>
      <c r="AI88" s="346" t="s">
        <v>430</v>
      </c>
      <c r="AJ88" s="346">
        <v>60</v>
      </c>
      <c r="AK88" s="346">
        <v>44</v>
      </c>
      <c r="AL88" s="346">
        <v>55</v>
      </c>
      <c r="AM88" s="346">
        <v>36</v>
      </c>
      <c r="AN88" s="346">
        <v>51</v>
      </c>
      <c r="AO88" s="373"/>
      <c r="AP88" s="348" t="s">
        <v>430</v>
      </c>
      <c r="AQ88" s="348" t="s">
        <v>430</v>
      </c>
      <c r="AR88" s="348">
        <v>11.77</v>
      </c>
      <c r="AS88" s="348">
        <v>11.46</v>
      </c>
      <c r="AT88" s="348">
        <v>7.1</v>
      </c>
      <c r="AU88" s="351"/>
      <c r="AV88" s="346" t="s">
        <v>430</v>
      </c>
      <c r="AW88" s="346" t="s">
        <v>430</v>
      </c>
      <c r="AX88" s="346">
        <v>26</v>
      </c>
      <c r="AY88" s="346">
        <v>32</v>
      </c>
      <c r="AZ88" s="346">
        <v>45</v>
      </c>
      <c r="BA88" s="374"/>
      <c r="BB88" s="348">
        <v>5.7350898682221896</v>
      </c>
      <c r="BC88" s="348">
        <v>0</v>
      </c>
      <c r="BD88" s="348">
        <v>0.108077818077998</v>
      </c>
      <c r="BE88" s="375" t="s">
        <v>430</v>
      </c>
      <c r="BF88" s="374"/>
      <c r="BG88" s="375" t="s">
        <v>430</v>
      </c>
      <c r="BH88" s="674" t="s">
        <v>430</v>
      </c>
      <c r="BI88" s="348" t="s">
        <v>430</v>
      </c>
      <c r="BJ88" s="348" t="s">
        <v>430</v>
      </c>
      <c r="BK88" s="362"/>
      <c r="BL88" s="348" t="s">
        <v>6928</v>
      </c>
      <c r="BM88" s="373" t="s">
        <v>5740</v>
      </c>
      <c r="BN88" s="372" t="s">
        <v>430</v>
      </c>
      <c r="BO88" s="372" t="s">
        <v>430</v>
      </c>
      <c r="BP88" s="372" t="s">
        <v>430</v>
      </c>
      <c r="BQ88" s="373"/>
      <c r="BR88" s="354" t="s">
        <v>547</v>
      </c>
    </row>
    <row r="89" spans="1:70" s="428" customFormat="1" x14ac:dyDescent="0.25">
      <c r="A89" s="345" t="s">
        <v>6929</v>
      </c>
      <c r="B89" s="373"/>
      <c r="C89" s="719">
        <v>46076</v>
      </c>
      <c r="D89" s="373"/>
      <c r="E89" s="346">
        <v>83.683400000000006</v>
      </c>
      <c r="F89" s="373"/>
      <c r="G89" s="347">
        <v>11.632999999999999</v>
      </c>
      <c r="H89" s="374"/>
      <c r="I89" s="348">
        <v>-1.2142999999999999</v>
      </c>
      <c r="J89" s="348">
        <v>-0.3</v>
      </c>
      <c r="K89" s="348">
        <v>4.3131000000000004</v>
      </c>
      <c r="L89" s="348">
        <v>26.376999999999999</v>
      </c>
      <c r="M89" s="348" t="s">
        <v>430</v>
      </c>
      <c r="N89" s="350" t="s">
        <v>430</v>
      </c>
      <c r="O89" s="348" t="s">
        <v>430</v>
      </c>
      <c r="P89" s="348" t="s">
        <v>430</v>
      </c>
      <c r="Q89" s="348" t="s">
        <v>430</v>
      </c>
      <c r="R89" s="348" t="s">
        <v>430</v>
      </c>
      <c r="S89" s="348">
        <v>31.535499999999999</v>
      </c>
      <c r="T89" s="348" t="s">
        <v>430</v>
      </c>
      <c r="U89" s="348" t="s">
        <v>430</v>
      </c>
      <c r="V89" s="348" t="s">
        <v>430</v>
      </c>
      <c r="W89" s="348">
        <v>3.6993999999999998</v>
      </c>
      <c r="X89" s="348">
        <v>16.329999999999998</v>
      </c>
      <c r="Y89" s="374"/>
      <c r="Z89" s="346">
        <v>73</v>
      </c>
      <c r="AA89" s="346">
        <v>41</v>
      </c>
      <c r="AB89" s="346">
        <v>1</v>
      </c>
      <c r="AC89" s="346">
        <v>2</v>
      </c>
      <c r="AD89" s="346" t="s">
        <v>430</v>
      </c>
      <c r="AE89" s="346" t="s">
        <v>430</v>
      </c>
      <c r="AF89" s="346" t="s">
        <v>430</v>
      </c>
      <c r="AG89" s="346" t="s">
        <v>430</v>
      </c>
      <c r="AH89" s="346" t="s">
        <v>430</v>
      </c>
      <c r="AI89" s="346" t="s">
        <v>430</v>
      </c>
      <c r="AJ89" s="346">
        <v>2</v>
      </c>
      <c r="AK89" s="346" t="s">
        <v>430</v>
      </c>
      <c r="AL89" s="346" t="s">
        <v>430</v>
      </c>
      <c r="AM89" s="346" t="s">
        <v>430</v>
      </c>
      <c r="AN89" s="346">
        <v>2</v>
      </c>
      <c r="AO89" s="373"/>
      <c r="AP89" s="348" t="s">
        <v>430</v>
      </c>
      <c r="AQ89" s="348" t="s">
        <v>430</v>
      </c>
      <c r="AR89" s="348" t="s">
        <v>430</v>
      </c>
      <c r="AS89" s="348" t="s">
        <v>430</v>
      </c>
      <c r="AT89" s="348" t="s">
        <v>430</v>
      </c>
      <c r="AU89" s="351"/>
      <c r="AV89" s="346" t="s">
        <v>430</v>
      </c>
      <c r="AW89" s="346" t="s">
        <v>430</v>
      </c>
      <c r="AX89" s="346" t="s">
        <v>430</v>
      </c>
      <c r="AY89" s="346" t="s">
        <v>430</v>
      </c>
      <c r="AZ89" s="346" t="s">
        <v>430</v>
      </c>
      <c r="BA89" s="374"/>
      <c r="BB89" s="348">
        <v>34.070118878945799</v>
      </c>
      <c r="BC89" s="348">
        <v>0</v>
      </c>
      <c r="BD89" s="348">
        <v>0.11514058118644301</v>
      </c>
      <c r="BE89" s="375" t="s">
        <v>430</v>
      </c>
      <c r="BF89" s="374"/>
      <c r="BG89" s="375" t="s">
        <v>430</v>
      </c>
      <c r="BH89" s="674" t="s">
        <v>430</v>
      </c>
      <c r="BI89" s="348" t="s">
        <v>430</v>
      </c>
      <c r="BJ89" s="348" t="s">
        <v>430</v>
      </c>
      <c r="BK89" s="362"/>
      <c r="BL89" s="348" t="s">
        <v>6930</v>
      </c>
      <c r="BM89" s="373" t="s">
        <v>6931</v>
      </c>
      <c r="BN89" s="372" t="s">
        <v>430</v>
      </c>
      <c r="BO89" s="372" t="s">
        <v>430</v>
      </c>
      <c r="BP89" s="372" t="s">
        <v>430</v>
      </c>
      <c r="BQ89" s="373"/>
      <c r="BR89" s="354" t="s">
        <v>6818</v>
      </c>
    </row>
    <row r="90" spans="1:70" s="428" customFormat="1" x14ac:dyDescent="0.25">
      <c r="A90" s="345" t="s">
        <v>6932</v>
      </c>
      <c r="B90" s="373"/>
      <c r="C90" s="719">
        <v>44532</v>
      </c>
      <c r="D90" s="373"/>
      <c r="E90" s="346">
        <v>55.857799999999997</v>
      </c>
      <c r="F90" s="373"/>
      <c r="G90" s="347">
        <v>15.525600000000001</v>
      </c>
      <c r="H90" s="374"/>
      <c r="I90" s="348">
        <v>0.58960000000000001</v>
      </c>
      <c r="J90" s="348">
        <v>0.39960000000000001</v>
      </c>
      <c r="K90" s="348">
        <v>2.5739999999999998</v>
      </c>
      <c r="L90" s="348">
        <v>9.5627999999999993</v>
      </c>
      <c r="M90" s="348">
        <v>-3.3426</v>
      </c>
      <c r="N90" s="350">
        <v>-9.5200000000000007E-2</v>
      </c>
      <c r="O90" s="348">
        <v>1.4458</v>
      </c>
      <c r="P90" s="348">
        <v>12.4101</v>
      </c>
      <c r="Q90" s="348" t="s">
        <v>430</v>
      </c>
      <c r="R90" s="348" t="s">
        <v>430</v>
      </c>
      <c r="S90" s="348">
        <v>12.638199999999999</v>
      </c>
      <c r="T90" s="348">
        <v>-3.3323</v>
      </c>
      <c r="U90" s="348">
        <v>1.3467</v>
      </c>
      <c r="V90" s="348">
        <v>-1.9303999999999999</v>
      </c>
      <c r="W90" s="348">
        <v>2.0743</v>
      </c>
      <c r="X90" s="348">
        <v>10.123900000000001</v>
      </c>
      <c r="Y90" s="374"/>
      <c r="Z90" s="346">
        <v>6</v>
      </c>
      <c r="AA90" s="346">
        <v>11</v>
      </c>
      <c r="AB90" s="346">
        <v>15</v>
      </c>
      <c r="AC90" s="346">
        <v>31</v>
      </c>
      <c r="AD90" s="346">
        <v>80</v>
      </c>
      <c r="AE90" s="346">
        <v>68</v>
      </c>
      <c r="AF90" s="346">
        <v>55</v>
      </c>
      <c r="AG90" s="346">
        <v>45</v>
      </c>
      <c r="AH90" s="346" t="s">
        <v>430</v>
      </c>
      <c r="AI90" s="346" t="s">
        <v>430</v>
      </c>
      <c r="AJ90" s="346">
        <v>26</v>
      </c>
      <c r="AK90" s="346">
        <v>83</v>
      </c>
      <c r="AL90" s="346">
        <v>74</v>
      </c>
      <c r="AM90" s="346">
        <v>66</v>
      </c>
      <c r="AN90" s="346">
        <v>18</v>
      </c>
      <c r="AO90" s="373"/>
      <c r="AP90" s="348" t="s">
        <v>430</v>
      </c>
      <c r="AQ90" s="348" t="s">
        <v>430</v>
      </c>
      <c r="AR90" s="348" t="s">
        <v>430</v>
      </c>
      <c r="AS90" s="348">
        <v>5.35</v>
      </c>
      <c r="AT90" s="348">
        <v>0.43</v>
      </c>
      <c r="AU90" s="351"/>
      <c r="AV90" s="346" t="s">
        <v>430</v>
      </c>
      <c r="AW90" s="346" t="s">
        <v>430</v>
      </c>
      <c r="AX90" s="346" t="s">
        <v>430</v>
      </c>
      <c r="AY90" s="346">
        <v>51</v>
      </c>
      <c r="AZ90" s="346">
        <v>66</v>
      </c>
      <c r="BA90" s="374"/>
      <c r="BB90" s="348">
        <v>13.263642849752699</v>
      </c>
      <c r="BC90" s="348">
        <v>1.01432066926224</v>
      </c>
      <c r="BD90" s="348">
        <v>5.0240422271752502E-2</v>
      </c>
      <c r="BE90" s="375">
        <v>-9.4901135133604403E-2</v>
      </c>
      <c r="BF90" s="374"/>
      <c r="BG90" s="375" t="s">
        <v>430</v>
      </c>
      <c r="BH90" s="674" t="s">
        <v>430</v>
      </c>
      <c r="BI90" s="348" t="s">
        <v>430</v>
      </c>
      <c r="BJ90" s="348" t="s">
        <v>430</v>
      </c>
      <c r="BK90" s="362"/>
      <c r="BL90" s="348" t="s">
        <v>6780</v>
      </c>
      <c r="BM90" s="373" t="s">
        <v>6781</v>
      </c>
      <c r="BN90" s="372" t="s">
        <v>430</v>
      </c>
      <c r="BO90" s="372" t="s">
        <v>430</v>
      </c>
      <c r="BP90" s="372" t="s">
        <v>430</v>
      </c>
      <c r="BQ90" s="373"/>
      <c r="BR90" s="354" t="s">
        <v>443</v>
      </c>
    </row>
    <row r="91" spans="1:70" s="428" customFormat="1" ht="11" x14ac:dyDescent="0.3">
      <c r="A91" s="841" t="s">
        <v>6933</v>
      </c>
      <c r="B91" s="842"/>
      <c r="C91" s="843">
        <v>46101</v>
      </c>
      <c r="D91" s="842"/>
      <c r="E91" s="844">
        <v>80.639600000000002</v>
      </c>
      <c r="F91" s="842"/>
      <c r="G91" s="845">
        <v>10.99</v>
      </c>
      <c r="H91" s="847"/>
      <c r="I91" s="846">
        <v>0.41110000000000002</v>
      </c>
      <c r="J91" s="846">
        <v>9.1000000000000004E-3</v>
      </c>
      <c r="K91" s="846">
        <v>0.95540000000000003</v>
      </c>
      <c r="L91" s="846">
        <v>8.1160999999999994</v>
      </c>
      <c r="M91" s="846" t="s">
        <v>430</v>
      </c>
      <c r="N91" s="848" t="s">
        <v>430</v>
      </c>
      <c r="O91" s="846" t="s">
        <v>430</v>
      </c>
      <c r="P91" s="846" t="s">
        <v>430</v>
      </c>
      <c r="Q91" s="846" t="s">
        <v>430</v>
      </c>
      <c r="R91" s="846" t="s">
        <v>430</v>
      </c>
      <c r="S91" s="846">
        <v>10.3081</v>
      </c>
      <c r="T91" s="846" t="s">
        <v>430</v>
      </c>
      <c r="U91" s="846" t="s">
        <v>430</v>
      </c>
      <c r="V91" s="846" t="s">
        <v>430</v>
      </c>
      <c r="W91" s="846">
        <v>1.2997000000000001</v>
      </c>
      <c r="X91" s="846">
        <v>9.9</v>
      </c>
      <c r="Y91" s="847"/>
      <c r="Z91" s="844">
        <v>13</v>
      </c>
      <c r="AA91" s="844">
        <v>26</v>
      </c>
      <c r="AB91" s="844">
        <v>43</v>
      </c>
      <c r="AC91" s="844">
        <v>41</v>
      </c>
      <c r="AD91" s="844" t="s">
        <v>430</v>
      </c>
      <c r="AE91" s="844" t="s">
        <v>430</v>
      </c>
      <c r="AF91" s="844" t="s">
        <v>430</v>
      </c>
      <c r="AG91" s="844" t="s">
        <v>430</v>
      </c>
      <c r="AH91" s="844" t="s">
        <v>430</v>
      </c>
      <c r="AI91" s="844" t="s">
        <v>430</v>
      </c>
      <c r="AJ91" s="844">
        <v>38</v>
      </c>
      <c r="AK91" s="844" t="s">
        <v>430</v>
      </c>
      <c r="AL91" s="844" t="s">
        <v>430</v>
      </c>
      <c r="AM91" s="844" t="s">
        <v>430</v>
      </c>
      <c r="AN91" s="844">
        <v>36</v>
      </c>
      <c r="AO91" s="842"/>
      <c r="AP91" s="846" t="s">
        <v>430</v>
      </c>
      <c r="AQ91" s="846" t="s">
        <v>430</v>
      </c>
      <c r="AR91" s="846" t="s">
        <v>430</v>
      </c>
      <c r="AS91" s="846" t="s">
        <v>430</v>
      </c>
      <c r="AT91" s="846" t="s">
        <v>430</v>
      </c>
      <c r="AU91" s="849"/>
      <c r="AV91" s="844" t="s">
        <v>430</v>
      </c>
      <c r="AW91" s="844" t="s">
        <v>430</v>
      </c>
      <c r="AX91" s="844" t="s">
        <v>430</v>
      </c>
      <c r="AY91" s="844" t="s">
        <v>430</v>
      </c>
      <c r="AZ91" s="844" t="s">
        <v>430</v>
      </c>
      <c r="BA91" s="847"/>
      <c r="BB91" s="846">
        <v>12.444741432755301</v>
      </c>
      <c r="BC91" s="846">
        <v>1.01020226488695</v>
      </c>
      <c r="BD91" s="846">
        <v>0.178582581451912</v>
      </c>
      <c r="BE91" s="852">
        <v>-0.66371613090018999</v>
      </c>
      <c r="BF91" s="847"/>
      <c r="BG91" s="852" t="s">
        <v>430</v>
      </c>
      <c r="BH91" s="936" t="s">
        <v>430</v>
      </c>
      <c r="BI91" s="846" t="s">
        <v>430</v>
      </c>
      <c r="BJ91" s="846" t="s">
        <v>430</v>
      </c>
      <c r="BK91" s="851"/>
      <c r="BL91" s="846" t="s">
        <v>6934</v>
      </c>
      <c r="BM91" s="842" t="s">
        <v>6935</v>
      </c>
      <c r="BN91" s="855" t="s">
        <v>430</v>
      </c>
      <c r="BO91" s="855" t="s">
        <v>430</v>
      </c>
      <c r="BP91" s="855" t="s">
        <v>430</v>
      </c>
      <c r="BQ91" s="842"/>
      <c r="BR91" s="856" t="s">
        <v>554</v>
      </c>
    </row>
    <row r="92" spans="1:70" s="428" customFormat="1" x14ac:dyDescent="0.25">
      <c r="A92" s="345" t="s">
        <v>6936</v>
      </c>
      <c r="B92" s="373"/>
      <c r="C92" s="719">
        <v>41759</v>
      </c>
      <c r="D92" s="373"/>
      <c r="E92" s="346">
        <v>46.7485</v>
      </c>
      <c r="F92" s="373"/>
      <c r="G92" s="347">
        <v>42.119500000000002</v>
      </c>
      <c r="H92" s="374"/>
      <c r="I92" s="348" t="s">
        <v>430</v>
      </c>
      <c r="J92" s="348">
        <v>0.77659999999999996</v>
      </c>
      <c r="K92" s="348">
        <v>3.5951</v>
      </c>
      <c r="L92" s="348">
        <v>11.743</v>
      </c>
      <c r="M92" s="348">
        <v>3.0162</v>
      </c>
      <c r="N92" s="350">
        <v>5.1974</v>
      </c>
      <c r="O92" s="348">
        <v>5.0724999999999998</v>
      </c>
      <c r="P92" s="348">
        <v>13.475300000000001</v>
      </c>
      <c r="Q92" s="348">
        <v>11.442600000000001</v>
      </c>
      <c r="R92" s="348">
        <v>12.273099999999999</v>
      </c>
      <c r="S92" s="348">
        <v>13.5052</v>
      </c>
      <c r="T92" s="348">
        <v>3.1402999999999999</v>
      </c>
      <c r="U92" s="348">
        <v>6.1853999999999996</v>
      </c>
      <c r="V92" s="348">
        <v>3.6884999999999999</v>
      </c>
      <c r="W92" s="348">
        <v>3.0811999999999999</v>
      </c>
      <c r="X92" s="348">
        <v>12.556800000000001</v>
      </c>
      <c r="Y92" s="374"/>
      <c r="Z92" s="346" t="s">
        <v>430</v>
      </c>
      <c r="AA92" s="346">
        <v>7</v>
      </c>
      <c r="AB92" s="346">
        <v>6</v>
      </c>
      <c r="AC92" s="346">
        <v>21</v>
      </c>
      <c r="AD92" s="346">
        <v>35</v>
      </c>
      <c r="AE92" s="346">
        <v>51</v>
      </c>
      <c r="AF92" s="346">
        <v>44</v>
      </c>
      <c r="AG92" s="346">
        <v>40</v>
      </c>
      <c r="AH92" s="346">
        <v>27</v>
      </c>
      <c r="AI92" s="346">
        <v>15</v>
      </c>
      <c r="AJ92" s="346">
        <v>24</v>
      </c>
      <c r="AK92" s="346">
        <v>34</v>
      </c>
      <c r="AL92" s="346">
        <v>52</v>
      </c>
      <c r="AM92" s="346">
        <v>51</v>
      </c>
      <c r="AN92" s="346">
        <v>8</v>
      </c>
      <c r="AO92" s="373"/>
      <c r="AP92" s="348">
        <v>12.33</v>
      </c>
      <c r="AQ92" s="348">
        <v>13.31</v>
      </c>
      <c r="AR92" s="348">
        <v>11.32</v>
      </c>
      <c r="AS92" s="348">
        <v>8.61</v>
      </c>
      <c r="AT92" s="348">
        <v>10</v>
      </c>
      <c r="AU92" s="351"/>
      <c r="AV92" s="346">
        <v>16</v>
      </c>
      <c r="AW92" s="346">
        <v>20</v>
      </c>
      <c r="AX92" s="346">
        <v>27</v>
      </c>
      <c r="AY92" s="346">
        <v>39</v>
      </c>
      <c r="AZ92" s="346">
        <v>40</v>
      </c>
      <c r="BA92" s="374"/>
      <c r="BB92" s="348">
        <v>10.756049277391201</v>
      </c>
      <c r="BC92" s="348">
        <v>0</v>
      </c>
      <c r="BD92" s="348">
        <v>6.5323643623968905E-2</v>
      </c>
      <c r="BE92" s="375" t="s">
        <v>430</v>
      </c>
      <c r="BF92" s="374"/>
      <c r="BG92" s="375" t="s">
        <v>430</v>
      </c>
      <c r="BH92" s="674" t="s">
        <v>430</v>
      </c>
      <c r="BI92" s="348" t="s">
        <v>430</v>
      </c>
      <c r="BJ92" s="348" t="s">
        <v>430</v>
      </c>
      <c r="BK92" s="362"/>
      <c r="BL92" s="348" t="s">
        <v>6937</v>
      </c>
      <c r="BM92" s="373" t="s">
        <v>6938</v>
      </c>
      <c r="BN92" s="372" t="s">
        <v>430</v>
      </c>
      <c r="BO92" s="372" t="s">
        <v>430</v>
      </c>
      <c r="BP92" s="372" t="s">
        <v>430</v>
      </c>
      <c r="BQ92" s="373"/>
      <c r="BR92" s="354" t="s">
        <v>518</v>
      </c>
    </row>
    <row r="93" spans="1:70" s="428" customFormat="1" x14ac:dyDescent="0.25">
      <c r="A93" s="345" t="s">
        <v>6939</v>
      </c>
      <c r="B93" s="373"/>
      <c r="C93" s="719">
        <v>40672</v>
      </c>
      <c r="D93" s="373"/>
      <c r="E93" s="346">
        <v>42.676699999999997</v>
      </c>
      <c r="F93" s="373"/>
      <c r="G93" s="347">
        <v>43.133099999999999</v>
      </c>
      <c r="H93" s="374"/>
      <c r="I93" s="348" t="s">
        <v>430</v>
      </c>
      <c r="J93" s="348">
        <v>0.39100000000000001</v>
      </c>
      <c r="K93" s="348">
        <v>2.2218</v>
      </c>
      <c r="L93" s="348">
        <v>7.9823000000000004</v>
      </c>
      <c r="M93" s="348">
        <v>-1.3112999999999999</v>
      </c>
      <c r="N93" s="350">
        <v>2.3332999999999999</v>
      </c>
      <c r="O93" s="348">
        <v>5.1736000000000004</v>
      </c>
      <c r="P93" s="348">
        <v>12.060700000000001</v>
      </c>
      <c r="Q93" s="348">
        <v>10.31</v>
      </c>
      <c r="R93" s="348">
        <v>10.4338</v>
      </c>
      <c r="S93" s="348">
        <v>9.9452999999999996</v>
      </c>
      <c r="T93" s="348">
        <v>-1.3929</v>
      </c>
      <c r="U93" s="348">
        <v>2.6614</v>
      </c>
      <c r="V93" s="348">
        <v>1.2129000000000001</v>
      </c>
      <c r="W93" s="348">
        <v>2.1797</v>
      </c>
      <c r="X93" s="348">
        <v>10.1401</v>
      </c>
      <c r="Y93" s="374"/>
      <c r="Z93" s="346" t="s">
        <v>430</v>
      </c>
      <c r="AA93" s="346">
        <v>13</v>
      </c>
      <c r="AB93" s="346">
        <v>22</v>
      </c>
      <c r="AC93" s="346">
        <v>42</v>
      </c>
      <c r="AD93" s="346">
        <v>71</v>
      </c>
      <c r="AE93" s="346">
        <v>60</v>
      </c>
      <c r="AF93" s="346">
        <v>43</v>
      </c>
      <c r="AG93" s="346">
        <v>47</v>
      </c>
      <c r="AH93" s="346">
        <v>33</v>
      </c>
      <c r="AI93" s="346">
        <v>18</v>
      </c>
      <c r="AJ93" s="346">
        <v>40</v>
      </c>
      <c r="AK93" s="346">
        <v>67</v>
      </c>
      <c r="AL93" s="346">
        <v>67</v>
      </c>
      <c r="AM93" s="346">
        <v>59</v>
      </c>
      <c r="AN93" s="346">
        <v>17</v>
      </c>
      <c r="AO93" s="373"/>
      <c r="AP93" s="348">
        <v>10.79</v>
      </c>
      <c r="AQ93" s="348">
        <v>11.27</v>
      </c>
      <c r="AR93" s="348">
        <v>10.029999999999999</v>
      </c>
      <c r="AS93" s="348">
        <v>7.29</v>
      </c>
      <c r="AT93" s="348">
        <v>3.05</v>
      </c>
      <c r="AU93" s="351"/>
      <c r="AV93" s="346">
        <v>19</v>
      </c>
      <c r="AW93" s="346">
        <v>25</v>
      </c>
      <c r="AX93" s="346">
        <v>32</v>
      </c>
      <c r="AY93" s="346">
        <v>43</v>
      </c>
      <c r="AZ93" s="346">
        <v>59</v>
      </c>
      <c r="BA93" s="374"/>
      <c r="BB93" s="348">
        <v>8.4055815080331406</v>
      </c>
      <c r="BC93" s="348">
        <v>0</v>
      </c>
      <c r="BD93" s="348">
        <v>6.5983649624920607E-2</v>
      </c>
      <c r="BE93" s="375" t="s">
        <v>430</v>
      </c>
      <c r="BF93" s="374"/>
      <c r="BG93" s="375" t="s">
        <v>430</v>
      </c>
      <c r="BH93" s="674" t="s">
        <v>430</v>
      </c>
      <c r="BI93" s="348" t="s">
        <v>430</v>
      </c>
      <c r="BJ93" s="348" t="s">
        <v>430</v>
      </c>
      <c r="BK93" s="362"/>
      <c r="BL93" s="348" t="s">
        <v>6940</v>
      </c>
      <c r="BM93" s="373" t="s">
        <v>6941</v>
      </c>
      <c r="BN93" s="372" t="s">
        <v>430</v>
      </c>
      <c r="BO93" s="372" t="s">
        <v>430</v>
      </c>
      <c r="BP93" s="372" t="s">
        <v>430</v>
      </c>
      <c r="BQ93" s="373"/>
      <c r="BR93" s="354" t="s">
        <v>904</v>
      </c>
    </row>
    <row r="94" spans="1:70" s="428" customFormat="1" x14ac:dyDescent="0.25">
      <c r="A94" s="345" t="s">
        <v>6942</v>
      </c>
      <c r="B94" s="373"/>
      <c r="C94" s="719">
        <v>45764</v>
      </c>
      <c r="D94" s="373"/>
      <c r="E94" s="346">
        <v>42.446899999999999</v>
      </c>
      <c r="F94" s="373"/>
      <c r="G94" s="347">
        <v>11.749700000000001</v>
      </c>
      <c r="H94" s="374"/>
      <c r="I94" s="348">
        <v>-0.35110000000000002</v>
      </c>
      <c r="J94" s="348">
        <v>-0.42209999999999998</v>
      </c>
      <c r="K94" s="348">
        <v>3.7263000000000002</v>
      </c>
      <c r="L94" s="348">
        <v>13.9497</v>
      </c>
      <c r="M94" s="348">
        <v>-1.0377000000000001</v>
      </c>
      <c r="N94" s="350">
        <v>6.6874000000000002</v>
      </c>
      <c r="O94" s="348" t="s">
        <v>430</v>
      </c>
      <c r="P94" s="348" t="s">
        <v>430</v>
      </c>
      <c r="Q94" s="348" t="s">
        <v>430</v>
      </c>
      <c r="R94" s="348" t="s">
        <v>430</v>
      </c>
      <c r="S94" s="348">
        <v>18.232399999999998</v>
      </c>
      <c r="T94" s="348">
        <v>-1.1500999999999999</v>
      </c>
      <c r="U94" s="348">
        <v>1.3648</v>
      </c>
      <c r="V94" s="348">
        <v>5.3331</v>
      </c>
      <c r="W94" s="348">
        <v>1.3893</v>
      </c>
      <c r="X94" s="348">
        <v>14.559100000000001</v>
      </c>
      <c r="Y94" s="374"/>
      <c r="Z94" s="346">
        <v>34</v>
      </c>
      <c r="AA94" s="346">
        <v>47</v>
      </c>
      <c r="AB94" s="346">
        <v>5</v>
      </c>
      <c r="AC94" s="346">
        <v>16</v>
      </c>
      <c r="AD94" s="346">
        <v>69</v>
      </c>
      <c r="AE94" s="346">
        <v>46</v>
      </c>
      <c r="AF94" s="346" t="s">
        <v>430</v>
      </c>
      <c r="AG94" s="346" t="s">
        <v>430</v>
      </c>
      <c r="AH94" s="346" t="s">
        <v>430</v>
      </c>
      <c r="AI94" s="346" t="s">
        <v>430</v>
      </c>
      <c r="AJ94" s="346">
        <v>12</v>
      </c>
      <c r="AK94" s="346">
        <v>63</v>
      </c>
      <c r="AL94" s="346">
        <v>73</v>
      </c>
      <c r="AM94" s="346">
        <v>48</v>
      </c>
      <c r="AN94" s="346">
        <v>31</v>
      </c>
      <c r="AO94" s="373"/>
      <c r="AP94" s="348" t="s">
        <v>430</v>
      </c>
      <c r="AQ94" s="348" t="s">
        <v>430</v>
      </c>
      <c r="AR94" s="348" t="s">
        <v>430</v>
      </c>
      <c r="AS94" s="348" t="s">
        <v>430</v>
      </c>
      <c r="AT94" s="348">
        <v>6.49</v>
      </c>
      <c r="AU94" s="351"/>
      <c r="AV94" s="346" t="s">
        <v>430</v>
      </c>
      <c r="AW94" s="346" t="s">
        <v>430</v>
      </c>
      <c r="AX94" s="346" t="s">
        <v>430</v>
      </c>
      <c r="AY94" s="346" t="s">
        <v>430</v>
      </c>
      <c r="AZ94" s="346">
        <v>49</v>
      </c>
      <c r="BA94" s="374"/>
      <c r="BB94" s="348">
        <v>16.0887662603458</v>
      </c>
      <c r="BC94" s="348">
        <v>0.92791334770723499</v>
      </c>
      <c r="BD94" s="348">
        <v>3.1900850823525999E-2</v>
      </c>
      <c r="BE94" s="375">
        <v>-5.6899721053239899E-2</v>
      </c>
      <c r="BF94" s="374"/>
      <c r="BG94" s="375" t="s">
        <v>430</v>
      </c>
      <c r="BH94" s="674" t="s">
        <v>430</v>
      </c>
      <c r="BI94" s="348" t="s">
        <v>430</v>
      </c>
      <c r="BJ94" s="348" t="s">
        <v>430</v>
      </c>
      <c r="BK94" s="362"/>
      <c r="BL94" s="348" t="s">
        <v>6943</v>
      </c>
      <c r="BM94" s="373" t="s">
        <v>6944</v>
      </c>
      <c r="BN94" s="372" t="s">
        <v>430</v>
      </c>
      <c r="BO94" s="372" t="s">
        <v>430</v>
      </c>
      <c r="BP94" s="372" t="s">
        <v>430</v>
      </c>
      <c r="BQ94" s="373"/>
      <c r="BR94" s="354" t="s">
        <v>554</v>
      </c>
    </row>
    <row r="95" spans="1:70" s="428" customFormat="1" x14ac:dyDescent="0.25">
      <c r="A95" s="345" t="s">
        <v>6945</v>
      </c>
      <c r="B95" s="373"/>
      <c r="C95" s="719">
        <v>46044</v>
      </c>
      <c r="D95" s="373"/>
      <c r="E95" s="346">
        <v>38.64</v>
      </c>
      <c r="F95" s="373"/>
      <c r="G95" s="347">
        <v>10.5754</v>
      </c>
      <c r="H95" s="374"/>
      <c r="I95" s="348">
        <v>0.3216</v>
      </c>
      <c r="J95" s="348">
        <v>0.72860000000000003</v>
      </c>
      <c r="K95" s="348">
        <v>3.1756000000000002</v>
      </c>
      <c r="L95" s="348">
        <v>14.3385</v>
      </c>
      <c r="M95" s="348" t="s">
        <v>430</v>
      </c>
      <c r="N95" s="350" t="s">
        <v>430</v>
      </c>
      <c r="O95" s="348" t="s">
        <v>430</v>
      </c>
      <c r="P95" s="348" t="s">
        <v>430</v>
      </c>
      <c r="Q95" s="348" t="s">
        <v>430</v>
      </c>
      <c r="R95" s="348" t="s">
        <v>430</v>
      </c>
      <c r="S95" s="348">
        <v>17.032399999999999</v>
      </c>
      <c r="T95" s="348" t="s">
        <v>430</v>
      </c>
      <c r="U95" s="348" t="s">
        <v>430</v>
      </c>
      <c r="V95" s="348" t="s">
        <v>430</v>
      </c>
      <c r="W95" s="348">
        <v>1.7276</v>
      </c>
      <c r="X95" s="348">
        <v>5.7539999999999996</v>
      </c>
      <c r="Y95" s="374"/>
      <c r="Z95" s="346">
        <v>16</v>
      </c>
      <c r="AA95" s="346">
        <v>8</v>
      </c>
      <c r="AB95" s="346">
        <v>11</v>
      </c>
      <c r="AC95" s="346">
        <v>14</v>
      </c>
      <c r="AD95" s="346" t="s">
        <v>430</v>
      </c>
      <c r="AE95" s="346" t="s">
        <v>430</v>
      </c>
      <c r="AF95" s="346" t="s">
        <v>430</v>
      </c>
      <c r="AG95" s="346" t="s">
        <v>430</v>
      </c>
      <c r="AH95" s="346" t="s">
        <v>430</v>
      </c>
      <c r="AI95" s="346" t="s">
        <v>430</v>
      </c>
      <c r="AJ95" s="346">
        <v>17</v>
      </c>
      <c r="AK95" s="346" t="s">
        <v>430</v>
      </c>
      <c r="AL95" s="346" t="s">
        <v>430</v>
      </c>
      <c r="AM95" s="346" t="s">
        <v>430</v>
      </c>
      <c r="AN95" s="346">
        <v>24</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74"/>
      <c r="BB95" s="348">
        <v>23.020410587256499</v>
      </c>
      <c r="BC95" s="348">
        <v>1.0476432369500901</v>
      </c>
      <c r="BD95" s="348">
        <v>3.6835890915535303E-2</v>
      </c>
      <c r="BE95" s="375">
        <v>0.68175690760847896</v>
      </c>
      <c r="BF95" s="374"/>
      <c r="BG95" s="375" t="s">
        <v>430</v>
      </c>
      <c r="BH95" s="674" t="s">
        <v>430</v>
      </c>
      <c r="BI95" s="348" t="s">
        <v>430</v>
      </c>
      <c r="BJ95" s="348" t="s">
        <v>430</v>
      </c>
      <c r="BK95" s="362"/>
      <c r="BL95" s="348" t="s">
        <v>6946</v>
      </c>
      <c r="BM95" s="373" t="s">
        <v>6947</v>
      </c>
      <c r="BN95" s="372" t="s">
        <v>430</v>
      </c>
      <c r="BO95" s="372" t="s">
        <v>430</v>
      </c>
      <c r="BP95" s="372" t="s">
        <v>430</v>
      </c>
      <c r="BQ95" s="373"/>
      <c r="BR95" s="354" t="s">
        <v>547</v>
      </c>
    </row>
    <row r="96" spans="1:70" s="428" customFormat="1" x14ac:dyDescent="0.25">
      <c r="A96" s="345" t="s">
        <v>6948</v>
      </c>
      <c r="B96" s="373"/>
      <c r="C96" s="719">
        <v>46085</v>
      </c>
      <c r="D96" s="373"/>
      <c r="E96" s="889">
        <v>36.47</v>
      </c>
      <c r="F96" s="373"/>
      <c r="G96" s="347">
        <v>8.8826000000000001</v>
      </c>
      <c r="H96" s="374"/>
      <c r="I96" s="348" t="s">
        <v>430</v>
      </c>
      <c r="J96" s="348">
        <v>-4.1904000000000003</v>
      </c>
      <c r="K96" s="348">
        <v>-8.9887999999999995</v>
      </c>
      <c r="L96" s="348">
        <v>2.3294000000000001</v>
      </c>
      <c r="M96" s="348" t="s">
        <v>430</v>
      </c>
      <c r="N96" s="350" t="s">
        <v>430</v>
      </c>
      <c r="O96" s="348" t="s">
        <v>430</v>
      </c>
      <c r="P96" s="348" t="s">
        <v>430</v>
      </c>
      <c r="Q96" s="348" t="s">
        <v>430</v>
      </c>
      <c r="R96" s="348" t="s">
        <v>430</v>
      </c>
      <c r="S96" s="348">
        <v>-2.1665000000000001</v>
      </c>
      <c r="T96" s="348" t="s">
        <v>430</v>
      </c>
      <c r="U96" s="348" t="s">
        <v>430</v>
      </c>
      <c r="V96" s="348" t="s">
        <v>430</v>
      </c>
      <c r="W96" s="348">
        <v>-7.7880000000000003</v>
      </c>
      <c r="X96" s="348">
        <v>-11.173999999999999</v>
      </c>
      <c r="Y96" s="374"/>
      <c r="Z96" s="346" t="s">
        <v>430</v>
      </c>
      <c r="AA96" s="346">
        <v>71</v>
      </c>
      <c r="AB96" s="346">
        <v>71</v>
      </c>
      <c r="AC96" s="346">
        <v>69</v>
      </c>
      <c r="AD96" s="346" t="s">
        <v>430</v>
      </c>
      <c r="AE96" s="346" t="s">
        <v>430</v>
      </c>
      <c r="AF96" s="346" t="s">
        <v>430</v>
      </c>
      <c r="AG96" s="346" t="s">
        <v>430</v>
      </c>
      <c r="AH96" s="346" t="s">
        <v>430</v>
      </c>
      <c r="AI96" s="346" t="s">
        <v>430</v>
      </c>
      <c r="AJ96" s="346">
        <v>87</v>
      </c>
      <c r="AK96" s="346" t="s">
        <v>430</v>
      </c>
      <c r="AL96" s="346" t="s">
        <v>430</v>
      </c>
      <c r="AM96" s="346" t="s">
        <v>430</v>
      </c>
      <c r="AN96" s="346">
        <v>71</v>
      </c>
      <c r="AO96" s="373"/>
      <c r="AP96" s="348" t="s">
        <v>430</v>
      </c>
      <c r="AQ96" s="348" t="s">
        <v>430</v>
      </c>
      <c r="AR96" s="348" t="s">
        <v>430</v>
      </c>
      <c r="AS96" s="348" t="s">
        <v>430</v>
      </c>
      <c r="AT96" s="348" t="s">
        <v>430</v>
      </c>
      <c r="AU96" s="351"/>
      <c r="AV96" s="346" t="s">
        <v>430</v>
      </c>
      <c r="AW96" s="346" t="s">
        <v>430</v>
      </c>
      <c r="AX96" s="346" t="s">
        <v>430</v>
      </c>
      <c r="AY96" s="346" t="s">
        <v>430</v>
      </c>
      <c r="AZ96" s="346" t="s">
        <v>430</v>
      </c>
      <c r="BA96" s="374"/>
      <c r="BB96" s="348">
        <v>30.500587552613599</v>
      </c>
      <c r="BC96" s="348">
        <v>0</v>
      </c>
      <c r="BD96" s="348">
        <v>1.89369727397329E-2</v>
      </c>
      <c r="BE96" s="375" t="s">
        <v>430</v>
      </c>
      <c r="BF96" s="374"/>
      <c r="BG96" s="375" t="s">
        <v>430</v>
      </c>
      <c r="BH96" s="674" t="s">
        <v>430</v>
      </c>
      <c r="BI96" s="348" t="s">
        <v>430</v>
      </c>
      <c r="BJ96" s="348" t="s">
        <v>430</v>
      </c>
      <c r="BK96" s="362"/>
      <c r="BL96" s="348" t="s">
        <v>6563</v>
      </c>
      <c r="BM96" s="373" t="s">
        <v>5224</v>
      </c>
      <c r="BN96" s="372" t="s">
        <v>2949</v>
      </c>
      <c r="BO96" s="372" t="s">
        <v>430</v>
      </c>
      <c r="BP96" s="372" t="s">
        <v>430</v>
      </c>
      <c r="BQ96" s="373"/>
      <c r="BR96" s="354" t="s">
        <v>5076</v>
      </c>
    </row>
    <row r="97" spans="1:70" s="428" customFormat="1" x14ac:dyDescent="0.25">
      <c r="A97" s="345" t="s">
        <v>6949</v>
      </c>
      <c r="B97" s="373"/>
      <c r="C97" s="719">
        <v>44616</v>
      </c>
      <c r="D97" s="373"/>
      <c r="E97" s="346">
        <v>36.645800000000001</v>
      </c>
      <c r="F97" s="373"/>
      <c r="G97" s="347">
        <v>15.4331</v>
      </c>
      <c r="H97" s="374"/>
      <c r="I97" s="348">
        <v>0.14280000000000001</v>
      </c>
      <c r="J97" s="348">
        <v>-0.67</v>
      </c>
      <c r="K97" s="348">
        <v>0.33160000000000001</v>
      </c>
      <c r="L97" s="348">
        <v>7.8996000000000004</v>
      </c>
      <c r="M97" s="348">
        <v>-1.8219000000000001</v>
      </c>
      <c r="N97" s="350">
        <v>2.8921000000000001</v>
      </c>
      <c r="O97" s="348">
        <v>-0.50349999999999995</v>
      </c>
      <c r="P97" s="348">
        <v>11.113899999999999</v>
      </c>
      <c r="Q97" s="348" t="s">
        <v>430</v>
      </c>
      <c r="R97" s="348" t="s">
        <v>430</v>
      </c>
      <c r="S97" s="348">
        <v>9.8254000000000001</v>
      </c>
      <c r="T97" s="348">
        <v>-2.0331999999999999</v>
      </c>
      <c r="U97" s="348">
        <v>3.3765999999999998</v>
      </c>
      <c r="V97" s="348">
        <v>0.97750000000000004</v>
      </c>
      <c r="W97" s="348">
        <v>-1.0999999999999999E-2</v>
      </c>
      <c r="X97" s="348">
        <v>10.537000000000001</v>
      </c>
      <c r="Y97" s="374"/>
      <c r="Z97" s="346">
        <v>21</v>
      </c>
      <c r="AA97" s="346">
        <v>54</v>
      </c>
      <c r="AB97" s="346">
        <v>52</v>
      </c>
      <c r="AC97" s="346">
        <v>43</v>
      </c>
      <c r="AD97" s="346">
        <v>77</v>
      </c>
      <c r="AE97" s="346">
        <v>57</v>
      </c>
      <c r="AF97" s="346">
        <v>58</v>
      </c>
      <c r="AG97" s="346">
        <v>51</v>
      </c>
      <c r="AH97" s="346" t="s">
        <v>430</v>
      </c>
      <c r="AI97" s="346" t="s">
        <v>430</v>
      </c>
      <c r="AJ97" s="346">
        <v>41</v>
      </c>
      <c r="AK97" s="346">
        <v>78</v>
      </c>
      <c r="AL97" s="346">
        <v>64</v>
      </c>
      <c r="AM97" s="346">
        <v>60</v>
      </c>
      <c r="AN97" s="346">
        <v>55</v>
      </c>
      <c r="AO97" s="373"/>
      <c r="AP97" s="348" t="s">
        <v>430</v>
      </c>
      <c r="AQ97" s="348" t="s">
        <v>430</v>
      </c>
      <c r="AR97" s="348" t="s">
        <v>430</v>
      </c>
      <c r="AS97" s="348">
        <v>4.6900000000000004</v>
      </c>
      <c r="AT97" s="348">
        <v>1.69</v>
      </c>
      <c r="AU97" s="351"/>
      <c r="AV97" s="346" t="s">
        <v>430</v>
      </c>
      <c r="AW97" s="346" t="s">
        <v>430</v>
      </c>
      <c r="AX97" s="346" t="s">
        <v>430</v>
      </c>
      <c r="AY97" s="346">
        <v>53</v>
      </c>
      <c r="AZ97" s="346">
        <v>63</v>
      </c>
      <c r="BA97" s="374"/>
      <c r="BB97" s="348">
        <v>12.4639282704529</v>
      </c>
      <c r="BC97" s="348">
        <v>0.92998015265843004</v>
      </c>
      <c r="BD97" s="348">
        <v>4.5517365844795897E-2</v>
      </c>
      <c r="BE97" s="375">
        <v>-0.15995039941782699</v>
      </c>
      <c r="BF97" s="374"/>
      <c r="BG97" s="375" t="s">
        <v>430</v>
      </c>
      <c r="BH97" s="674" t="s">
        <v>430</v>
      </c>
      <c r="BI97" s="348" t="s">
        <v>430</v>
      </c>
      <c r="BJ97" s="348" t="s">
        <v>430</v>
      </c>
      <c r="BK97" s="362"/>
      <c r="BL97" s="348" t="s">
        <v>6950</v>
      </c>
      <c r="BM97" s="373" t="s">
        <v>6951</v>
      </c>
      <c r="BN97" s="372" t="s">
        <v>430</v>
      </c>
      <c r="BO97" s="372" t="s">
        <v>430</v>
      </c>
      <c r="BP97" s="372" t="s">
        <v>430</v>
      </c>
      <c r="BQ97" s="373"/>
      <c r="BR97" s="354" t="s">
        <v>547</v>
      </c>
    </row>
    <row r="98" spans="1:70" s="428" customFormat="1" x14ac:dyDescent="0.25">
      <c r="A98" s="345" t="s">
        <v>6952</v>
      </c>
      <c r="B98" s="373"/>
      <c r="C98" s="719">
        <v>44778</v>
      </c>
      <c r="D98" s="373"/>
      <c r="E98" s="346">
        <v>35.28</v>
      </c>
      <c r="F98" s="373"/>
      <c r="G98" s="347">
        <v>14.120200000000001</v>
      </c>
      <c r="H98" s="374"/>
      <c r="I98" s="348" t="s">
        <v>430</v>
      </c>
      <c r="J98" s="348">
        <v>-0.77159999999999995</v>
      </c>
      <c r="K98" s="348">
        <v>0.91700000000000004</v>
      </c>
      <c r="L98" s="348">
        <v>4.1296999999999997</v>
      </c>
      <c r="M98" s="348">
        <v>-8.3734999999999999</v>
      </c>
      <c r="N98" s="350">
        <v>-3.8</v>
      </c>
      <c r="O98" s="348">
        <v>1.5761000000000001</v>
      </c>
      <c r="P98" s="348">
        <v>9.3812999999999995</v>
      </c>
      <c r="Q98" s="348" t="s">
        <v>430</v>
      </c>
      <c r="R98" s="348" t="s">
        <v>430</v>
      </c>
      <c r="S98" s="348">
        <v>6.9291</v>
      </c>
      <c r="T98" s="348">
        <v>-8.2955000000000005</v>
      </c>
      <c r="U98" s="348">
        <v>-2.5682</v>
      </c>
      <c r="V98" s="348">
        <v>-5.4259000000000004</v>
      </c>
      <c r="W98" s="348">
        <v>1.0686</v>
      </c>
      <c r="X98" s="348">
        <v>9.2873000000000001</v>
      </c>
      <c r="Y98" s="374"/>
      <c r="Z98" s="346" t="s">
        <v>430</v>
      </c>
      <c r="AA98" s="346">
        <v>56</v>
      </c>
      <c r="AB98" s="346">
        <v>44</v>
      </c>
      <c r="AC98" s="346">
        <v>61</v>
      </c>
      <c r="AD98" s="346">
        <v>91</v>
      </c>
      <c r="AE98" s="346">
        <v>76</v>
      </c>
      <c r="AF98" s="346">
        <v>54</v>
      </c>
      <c r="AG98" s="346">
        <v>57</v>
      </c>
      <c r="AH98" s="346" t="s">
        <v>430</v>
      </c>
      <c r="AI98" s="346" t="s">
        <v>430</v>
      </c>
      <c r="AJ98" s="346">
        <v>56</v>
      </c>
      <c r="AK98" s="346">
        <v>93</v>
      </c>
      <c r="AL98" s="346">
        <v>85</v>
      </c>
      <c r="AM98" s="346">
        <v>76</v>
      </c>
      <c r="AN98" s="346">
        <v>39</v>
      </c>
      <c r="AO98" s="373"/>
      <c r="AP98" s="348" t="s">
        <v>430</v>
      </c>
      <c r="AQ98" s="348" t="s">
        <v>430</v>
      </c>
      <c r="AR98" s="348" t="s">
        <v>430</v>
      </c>
      <c r="AS98" s="348">
        <v>2.7</v>
      </c>
      <c r="AT98" s="348">
        <v>-7.72</v>
      </c>
      <c r="AU98" s="351"/>
      <c r="AV98" s="346" t="s">
        <v>430</v>
      </c>
      <c r="AW98" s="346" t="s">
        <v>430</v>
      </c>
      <c r="AX98" s="346" t="s">
        <v>430</v>
      </c>
      <c r="AY98" s="346">
        <v>56</v>
      </c>
      <c r="AZ98" s="346">
        <v>78</v>
      </c>
      <c r="BA98" s="374"/>
      <c r="BB98" s="348">
        <v>11.220108119256899</v>
      </c>
      <c r="BC98" s="348">
        <v>0.97645966553169194</v>
      </c>
      <c r="BD98" s="348">
        <v>3.4757321162280801E-2</v>
      </c>
      <c r="BE98" s="375">
        <v>-2.0938521472528799E-2</v>
      </c>
      <c r="BF98" s="374"/>
      <c r="BG98" s="375" t="s">
        <v>430</v>
      </c>
      <c r="BH98" s="674" t="s">
        <v>430</v>
      </c>
      <c r="BI98" s="348" t="s">
        <v>430</v>
      </c>
      <c r="BJ98" s="348" t="s">
        <v>430</v>
      </c>
      <c r="BK98" s="362"/>
      <c r="BL98" s="348" t="s">
        <v>6840</v>
      </c>
      <c r="BM98" s="373" t="s">
        <v>6002</v>
      </c>
      <c r="BN98" s="372" t="s">
        <v>430</v>
      </c>
      <c r="BO98" s="372" t="s">
        <v>430</v>
      </c>
      <c r="BP98" s="372" t="s">
        <v>430</v>
      </c>
      <c r="BQ98" s="373"/>
      <c r="BR98" s="354" t="s">
        <v>554</v>
      </c>
    </row>
    <row r="99" spans="1:70" s="428" customFormat="1" x14ac:dyDescent="0.25">
      <c r="A99" s="345" t="s">
        <v>6953</v>
      </c>
      <c r="B99" s="373"/>
      <c r="C99" s="719">
        <v>45910</v>
      </c>
      <c r="D99" s="373"/>
      <c r="E99" s="346">
        <v>31.8673</v>
      </c>
      <c r="F99" s="373"/>
      <c r="G99" s="347">
        <v>12.8596</v>
      </c>
      <c r="H99" s="374"/>
      <c r="I99" s="348">
        <v>-1.1962999999999999</v>
      </c>
      <c r="J99" s="348">
        <v>-5.0937999999999999</v>
      </c>
      <c r="K99" s="348">
        <v>-9.8496000000000006</v>
      </c>
      <c r="L99" s="348">
        <v>1.1977</v>
      </c>
      <c r="M99" s="348">
        <v>3.4245000000000001</v>
      </c>
      <c r="N99" s="350" t="s">
        <v>430</v>
      </c>
      <c r="O99" s="348" t="s">
        <v>430</v>
      </c>
      <c r="P99" s="348" t="s">
        <v>430</v>
      </c>
      <c r="Q99" s="348" t="s">
        <v>430</v>
      </c>
      <c r="R99" s="348" t="s">
        <v>430</v>
      </c>
      <c r="S99" s="348">
        <v>-2.7246999999999999</v>
      </c>
      <c r="T99" s="348">
        <v>6.6001000000000003</v>
      </c>
      <c r="U99" s="348">
        <v>21.9312</v>
      </c>
      <c r="V99" s="348" t="s">
        <v>430</v>
      </c>
      <c r="W99" s="348">
        <v>-8.6578999999999997</v>
      </c>
      <c r="X99" s="348">
        <v>28.596</v>
      </c>
      <c r="Y99" s="374"/>
      <c r="Z99" s="346">
        <v>71</v>
      </c>
      <c r="AA99" s="346">
        <v>87</v>
      </c>
      <c r="AB99" s="346">
        <v>80</v>
      </c>
      <c r="AC99" s="346">
        <v>91</v>
      </c>
      <c r="AD99" s="346">
        <v>29</v>
      </c>
      <c r="AE99" s="346" t="s">
        <v>430</v>
      </c>
      <c r="AF99" s="346" t="s">
        <v>430</v>
      </c>
      <c r="AG99" s="346" t="s">
        <v>430</v>
      </c>
      <c r="AH99" s="346" t="s">
        <v>430</v>
      </c>
      <c r="AI99" s="346" t="s">
        <v>430</v>
      </c>
      <c r="AJ99" s="346">
        <v>99</v>
      </c>
      <c r="AK99" s="346">
        <v>11</v>
      </c>
      <c r="AL99" s="346">
        <v>25</v>
      </c>
      <c r="AM99" s="346" t="s">
        <v>430</v>
      </c>
      <c r="AN99" s="346">
        <v>87</v>
      </c>
      <c r="AO99" s="373"/>
      <c r="AP99" s="348" t="s">
        <v>430</v>
      </c>
      <c r="AQ99" s="348" t="s">
        <v>430</v>
      </c>
      <c r="AR99" s="348" t="s">
        <v>430</v>
      </c>
      <c r="AS99" s="348" t="s">
        <v>430</v>
      </c>
      <c r="AT99" s="348" t="s">
        <v>430</v>
      </c>
      <c r="AU99" s="351"/>
      <c r="AV99" s="346" t="s">
        <v>430</v>
      </c>
      <c r="AW99" s="346" t="s">
        <v>430</v>
      </c>
      <c r="AX99" s="346" t="s">
        <v>430</v>
      </c>
      <c r="AY99" s="346" t="s">
        <v>430</v>
      </c>
      <c r="AZ99" s="346" t="s">
        <v>430</v>
      </c>
      <c r="BA99" s="374"/>
      <c r="BB99" s="348">
        <v>29.3642569908727</v>
      </c>
      <c r="BC99" s="348">
        <v>0</v>
      </c>
      <c r="BD99" s="348">
        <v>7.5865531372599507E-2</v>
      </c>
      <c r="BE99" s="375" t="s">
        <v>430</v>
      </c>
      <c r="BF99" s="374"/>
      <c r="BG99" s="375" t="s">
        <v>430</v>
      </c>
      <c r="BH99" s="674" t="s">
        <v>430</v>
      </c>
      <c r="BI99" s="348" t="s">
        <v>430</v>
      </c>
      <c r="BJ99" s="348" t="s">
        <v>430</v>
      </c>
      <c r="BK99" s="362"/>
      <c r="BL99" s="348" t="s">
        <v>6954</v>
      </c>
      <c r="BM99" s="373" t="s">
        <v>5157</v>
      </c>
      <c r="BN99" s="372" t="s">
        <v>430</v>
      </c>
      <c r="BO99" s="372" t="s">
        <v>430</v>
      </c>
      <c r="BP99" s="372" t="s">
        <v>430</v>
      </c>
      <c r="BQ99" s="373"/>
      <c r="BR99" s="354" t="s">
        <v>554</v>
      </c>
    </row>
    <row r="100" spans="1:70" s="428" customFormat="1" x14ac:dyDescent="0.25">
      <c r="A100" s="345" t="s">
        <v>6955</v>
      </c>
      <c r="B100" s="373"/>
      <c r="C100" s="719">
        <v>45876</v>
      </c>
      <c r="D100" s="373"/>
      <c r="E100" s="346">
        <v>37.158900000000003</v>
      </c>
      <c r="F100" s="373"/>
      <c r="G100" s="347">
        <v>12.322800000000001</v>
      </c>
      <c r="H100" s="374"/>
      <c r="I100" s="348">
        <v>-1.4585999999999999</v>
      </c>
      <c r="J100" s="348">
        <v>-0.34210000000000002</v>
      </c>
      <c r="K100" s="348">
        <v>2.3999999999999998E-3</v>
      </c>
      <c r="L100" s="348">
        <v>18.2667</v>
      </c>
      <c r="M100" s="348">
        <v>24.5243</v>
      </c>
      <c r="N100" s="350" t="s">
        <v>430</v>
      </c>
      <c r="O100" s="348" t="s">
        <v>430</v>
      </c>
      <c r="P100" s="348" t="s">
        <v>430</v>
      </c>
      <c r="Q100" s="348" t="s">
        <v>430</v>
      </c>
      <c r="R100" s="348" t="s">
        <v>430</v>
      </c>
      <c r="S100" s="348">
        <v>20.641400000000001</v>
      </c>
      <c r="T100" s="348">
        <v>24.6692</v>
      </c>
      <c r="U100" s="348">
        <v>21.135999999999999</v>
      </c>
      <c r="V100" s="348" t="s">
        <v>430</v>
      </c>
      <c r="W100" s="348">
        <v>-3.8656000000000001</v>
      </c>
      <c r="X100" s="348">
        <v>23.228000000000002</v>
      </c>
      <c r="Y100" s="374"/>
      <c r="Z100" s="346">
        <v>81</v>
      </c>
      <c r="AA100" s="346">
        <v>43</v>
      </c>
      <c r="AB100" s="346">
        <v>55</v>
      </c>
      <c r="AC100" s="346">
        <v>7</v>
      </c>
      <c r="AD100" s="346">
        <v>2</v>
      </c>
      <c r="AE100" s="346" t="s">
        <v>430</v>
      </c>
      <c r="AF100" s="346" t="s">
        <v>430</v>
      </c>
      <c r="AG100" s="346" t="s">
        <v>430</v>
      </c>
      <c r="AH100" s="346" t="s">
        <v>430</v>
      </c>
      <c r="AI100" s="346" t="s">
        <v>430</v>
      </c>
      <c r="AJ100" s="346">
        <v>7</v>
      </c>
      <c r="AK100" s="346">
        <v>2</v>
      </c>
      <c r="AL100" s="346">
        <v>34</v>
      </c>
      <c r="AM100" s="346" t="s">
        <v>430</v>
      </c>
      <c r="AN100" s="346">
        <v>68</v>
      </c>
      <c r="AO100" s="373"/>
      <c r="AP100" s="348" t="s">
        <v>430</v>
      </c>
      <c r="AQ100" s="348" t="s">
        <v>430</v>
      </c>
      <c r="AR100" s="348" t="s">
        <v>430</v>
      </c>
      <c r="AS100" s="348" t="s">
        <v>430</v>
      </c>
      <c r="AT100" s="348" t="s">
        <v>430</v>
      </c>
      <c r="AU100" s="351"/>
      <c r="AV100" s="346" t="s">
        <v>430</v>
      </c>
      <c r="AW100" s="346" t="s">
        <v>430</v>
      </c>
      <c r="AX100" s="346" t="s">
        <v>430</v>
      </c>
      <c r="AY100" s="346" t="s">
        <v>430</v>
      </c>
      <c r="AZ100" s="346" t="s">
        <v>430</v>
      </c>
      <c r="BA100" s="374"/>
      <c r="BB100" s="348">
        <v>33.276742574038799</v>
      </c>
      <c r="BC100" s="348">
        <v>1.09724356717559</v>
      </c>
      <c r="BD100" s="348">
        <v>6.2159919984979502E-2</v>
      </c>
      <c r="BE100" s="375">
        <v>-0.223649330324208</v>
      </c>
      <c r="BF100" s="374"/>
      <c r="BG100" s="375" t="s">
        <v>430</v>
      </c>
      <c r="BH100" s="674" t="s">
        <v>430</v>
      </c>
      <c r="BI100" s="348" t="s">
        <v>430</v>
      </c>
      <c r="BJ100" s="348" t="s">
        <v>430</v>
      </c>
      <c r="BK100" s="362"/>
      <c r="BL100" s="348" t="s">
        <v>6956</v>
      </c>
      <c r="BM100" s="373" t="s">
        <v>6957</v>
      </c>
      <c r="BN100" s="372" t="s">
        <v>430</v>
      </c>
      <c r="BO100" s="372" t="s">
        <v>430</v>
      </c>
      <c r="BP100" s="372" t="s">
        <v>430</v>
      </c>
      <c r="BQ100" s="373"/>
      <c r="BR100" s="354" t="s">
        <v>554</v>
      </c>
    </row>
    <row r="101" spans="1:70" s="428" customFormat="1" x14ac:dyDescent="0.25">
      <c r="A101" s="345" t="s">
        <v>6958</v>
      </c>
      <c r="B101" s="373"/>
      <c r="C101" s="719">
        <v>44848</v>
      </c>
      <c r="D101" s="373"/>
      <c r="E101" s="346">
        <v>32.595100000000002</v>
      </c>
      <c r="F101" s="373"/>
      <c r="G101" s="347">
        <v>17.1492</v>
      </c>
      <c r="H101" s="374"/>
      <c r="I101" s="348" t="s">
        <v>430</v>
      </c>
      <c r="J101" s="348">
        <v>-9.5500000000000002E-2</v>
      </c>
      <c r="K101" s="348">
        <v>1.0012000000000001</v>
      </c>
      <c r="L101" s="348">
        <v>8.3088999999999995</v>
      </c>
      <c r="M101" s="348">
        <v>-0.95299999999999996</v>
      </c>
      <c r="N101" s="350">
        <v>10.232900000000001</v>
      </c>
      <c r="O101" s="348">
        <v>7.6508000000000003</v>
      </c>
      <c r="P101" s="348">
        <v>17.233000000000001</v>
      </c>
      <c r="Q101" s="348" t="s">
        <v>430</v>
      </c>
      <c r="R101" s="348" t="s">
        <v>430</v>
      </c>
      <c r="S101" s="348">
        <v>9.2973999999999997</v>
      </c>
      <c r="T101" s="348">
        <v>-0.72760000000000002</v>
      </c>
      <c r="U101" s="348">
        <v>7.6616</v>
      </c>
      <c r="V101" s="348">
        <v>8.8237000000000005</v>
      </c>
      <c r="W101" s="348">
        <v>0.93289999999999995</v>
      </c>
      <c r="X101" s="348">
        <v>15.7248</v>
      </c>
      <c r="Y101" s="374"/>
      <c r="Z101" s="346" t="s">
        <v>430</v>
      </c>
      <c r="AA101" s="346">
        <v>31</v>
      </c>
      <c r="AB101" s="346">
        <v>42</v>
      </c>
      <c r="AC101" s="346">
        <v>40</v>
      </c>
      <c r="AD101" s="346">
        <v>67</v>
      </c>
      <c r="AE101" s="346">
        <v>37</v>
      </c>
      <c r="AF101" s="346">
        <v>35</v>
      </c>
      <c r="AG101" s="346">
        <v>30</v>
      </c>
      <c r="AH101" s="346" t="s">
        <v>430</v>
      </c>
      <c r="AI101" s="346" t="s">
        <v>430</v>
      </c>
      <c r="AJ101" s="346">
        <v>44</v>
      </c>
      <c r="AK101" s="346">
        <v>58</v>
      </c>
      <c r="AL101" s="346">
        <v>47</v>
      </c>
      <c r="AM101" s="346">
        <v>39</v>
      </c>
      <c r="AN101" s="346">
        <v>42</v>
      </c>
      <c r="AO101" s="373"/>
      <c r="AP101" s="348" t="s">
        <v>430</v>
      </c>
      <c r="AQ101" s="348" t="s">
        <v>430</v>
      </c>
      <c r="AR101" s="348" t="s">
        <v>430</v>
      </c>
      <c r="AS101" s="348">
        <v>11.73</v>
      </c>
      <c r="AT101" s="348">
        <v>7.05</v>
      </c>
      <c r="AU101" s="351"/>
      <c r="AV101" s="346" t="s">
        <v>430</v>
      </c>
      <c r="AW101" s="346" t="s">
        <v>430</v>
      </c>
      <c r="AX101" s="346" t="s">
        <v>430</v>
      </c>
      <c r="AY101" s="346">
        <v>29</v>
      </c>
      <c r="AZ101" s="346">
        <v>46</v>
      </c>
      <c r="BA101" s="374"/>
      <c r="BB101" s="348">
        <v>10.132709575502201</v>
      </c>
      <c r="BC101" s="348">
        <v>0.63614137123527503</v>
      </c>
      <c r="BD101" s="348">
        <v>9.1479847161968594E-2</v>
      </c>
      <c r="BE101" s="375">
        <v>0.44876469449791401</v>
      </c>
      <c r="BF101" s="374"/>
      <c r="BG101" s="375" t="s">
        <v>430</v>
      </c>
      <c r="BH101" s="674" t="s">
        <v>430</v>
      </c>
      <c r="BI101" s="348" t="s">
        <v>430</v>
      </c>
      <c r="BJ101" s="348" t="s">
        <v>430</v>
      </c>
      <c r="BK101" s="362"/>
      <c r="BL101" s="348" t="s">
        <v>6959</v>
      </c>
      <c r="BM101" s="373" t="s">
        <v>6960</v>
      </c>
      <c r="BN101" s="372" t="s">
        <v>430</v>
      </c>
      <c r="BO101" s="372" t="s">
        <v>430</v>
      </c>
      <c r="BP101" s="372" t="s">
        <v>430</v>
      </c>
      <c r="BQ101" s="373"/>
      <c r="BR101" s="354" t="s">
        <v>547</v>
      </c>
    </row>
    <row r="102" spans="1:70" s="428" customFormat="1" x14ac:dyDescent="0.25">
      <c r="A102" s="345" t="s">
        <v>6961</v>
      </c>
      <c r="B102" s="373"/>
      <c r="C102" s="719">
        <v>46093</v>
      </c>
      <c r="D102" s="373"/>
      <c r="E102" s="346">
        <v>33.619999999999997</v>
      </c>
      <c r="F102" s="373"/>
      <c r="G102" s="347">
        <v>10.412599999999999</v>
      </c>
      <c r="H102" s="374"/>
      <c r="I102" s="348">
        <v>3.4599999999999999E-2</v>
      </c>
      <c r="J102" s="348">
        <v>-0.5131</v>
      </c>
      <c r="K102" s="348">
        <v>0.56789999999999996</v>
      </c>
      <c r="L102" s="348">
        <v>9.7392000000000003</v>
      </c>
      <c r="M102" s="348" t="s">
        <v>430</v>
      </c>
      <c r="N102" s="350" t="s">
        <v>430</v>
      </c>
      <c r="O102" s="348" t="s">
        <v>430</v>
      </c>
      <c r="P102" s="348" t="s">
        <v>430</v>
      </c>
      <c r="Q102" s="348" t="s">
        <v>430</v>
      </c>
      <c r="R102" s="348" t="s">
        <v>430</v>
      </c>
      <c r="S102" s="348">
        <v>11.7783</v>
      </c>
      <c r="T102" s="348" t="s">
        <v>430</v>
      </c>
      <c r="U102" s="348" t="s">
        <v>430</v>
      </c>
      <c r="V102" s="348" t="s">
        <v>430</v>
      </c>
      <c r="W102" s="348">
        <v>0.1789</v>
      </c>
      <c r="X102" s="348">
        <v>4.1260000000000003</v>
      </c>
      <c r="Y102" s="374"/>
      <c r="Z102" s="346">
        <v>25</v>
      </c>
      <c r="AA102" s="346">
        <v>49</v>
      </c>
      <c r="AB102" s="346">
        <v>48</v>
      </c>
      <c r="AC102" s="346">
        <v>29</v>
      </c>
      <c r="AD102" s="346" t="s">
        <v>430</v>
      </c>
      <c r="AE102" s="346" t="s">
        <v>430</v>
      </c>
      <c r="AF102" s="346" t="s">
        <v>430</v>
      </c>
      <c r="AG102" s="346" t="s">
        <v>430</v>
      </c>
      <c r="AH102" s="346" t="s">
        <v>430</v>
      </c>
      <c r="AI102" s="346" t="s">
        <v>430</v>
      </c>
      <c r="AJ102" s="346">
        <v>31</v>
      </c>
      <c r="AK102" s="346" t="s">
        <v>430</v>
      </c>
      <c r="AL102" s="346" t="s">
        <v>430</v>
      </c>
      <c r="AM102" s="346" t="s">
        <v>430</v>
      </c>
      <c r="AN102" s="346">
        <v>49</v>
      </c>
      <c r="AO102" s="373"/>
      <c r="AP102" s="348" t="s">
        <v>430</v>
      </c>
      <c r="AQ102" s="348" t="s">
        <v>430</v>
      </c>
      <c r="AR102" s="348" t="s">
        <v>430</v>
      </c>
      <c r="AS102" s="348" t="s">
        <v>430</v>
      </c>
      <c r="AT102" s="348" t="s">
        <v>430</v>
      </c>
      <c r="AU102" s="351"/>
      <c r="AV102" s="346" t="s">
        <v>430</v>
      </c>
      <c r="AW102" s="346" t="s">
        <v>430</v>
      </c>
      <c r="AX102" s="346" t="s">
        <v>430</v>
      </c>
      <c r="AY102" s="346" t="s">
        <v>430</v>
      </c>
      <c r="AZ102" s="346" t="s">
        <v>430</v>
      </c>
      <c r="BA102" s="374"/>
      <c r="BB102" s="348">
        <v>16.2753287694396</v>
      </c>
      <c r="BC102" s="348">
        <v>1.2963538095745399</v>
      </c>
      <c r="BD102" s="348">
        <v>0.16969168517293001</v>
      </c>
      <c r="BE102" s="375">
        <v>-0.94187216830060205</v>
      </c>
      <c r="BF102" s="374"/>
      <c r="BG102" s="375" t="s">
        <v>430</v>
      </c>
      <c r="BH102" s="674" t="s">
        <v>430</v>
      </c>
      <c r="BI102" s="348" t="s">
        <v>430</v>
      </c>
      <c r="BJ102" s="348" t="s">
        <v>430</v>
      </c>
      <c r="BK102" s="362"/>
      <c r="BL102" s="348" t="s">
        <v>6962</v>
      </c>
      <c r="BM102" s="373" t="s">
        <v>6963</v>
      </c>
      <c r="BN102" s="372" t="s">
        <v>430</v>
      </c>
      <c r="BO102" s="372" t="s">
        <v>430</v>
      </c>
      <c r="BP102" s="372" t="s">
        <v>430</v>
      </c>
      <c r="BQ102" s="373"/>
      <c r="BR102" s="354" t="s">
        <v>547</v>
      </c>
    </row>
    <row r="103" spans="1:70" s="428" customFormat="1" x14ac:dyDescent="0.25">
      <c r="A103" s="345" t="s">
        <v>6964</v>
      </c>
      <c r="B103" s="373"/>
      <c r="C103" s="719">
        <v>45898</v>
      </c>
      <c r="D103" s="373"/>
      <c r="E103" s="346">
        <v>26.151599999999998</v>
      </c>
      <c r="F103" s="373"/>
      <c r="G103" s="347">
        <v>10.7</v>
      </c>
      <c r="H103" s="374"/>
      <c r="I103" s="348" t="s">
        <v>430</v>
      </c>
      <c r="J103" s="348">
        <v>-0.27029999999999998</v>
      </c>
      <c r="K103" s="348">
        <v>1.0196000000000001</v>
      </c>
      <c r="L103" s="348">
        <v>11.0535</v>
      </c>
      <c r="M103" s="348">
        <v>1.1629</v>
      </c>
      <c r="N103" s="350" t="s">
        <v>430</v>
      </c>
      <c r="O103" s="348" t="s">
        <v>430</v>
      </c>
      <c r="P103" s="348" t="s">
        <v>430</v>
      </c>
      <c r="Q103" s="348" t="s">
        <v>430</v>
      </c>
      <c r="R103" s="348" t="s">
        <v>430</v>
      </c>
      <c r="S103" s="348">
        <v>13.6122</v>
      </c>
      <c r="T103" s="348">
        <v>1.0578000000000001</v>
      </c>
      <c r="U103" s="348">
        <v>6.1824000000000003</v>
      </c>
      <c r="V103" s="348" t="s">
        <v>430</v>
      </c>
      <c r="W103" s="348">
        <v>0.38469999999999999</v>
      </c>
      <c r="X103" s="348">
        <v>7</v>
      </c>
      <c r="Y103" s="374"/>
      <c r="Z103" s="346" t="s">
        <v>430</v>
      </c>
      <c r="AA103" s="346">
        <v>40</v>
      </c>
      <c r="AB103" s="346">
        <v>41</v>
      </c>
      <c r="AC103" s="346">
        <v>24</v>
      </c>
      <c r="AD103" s="346">
        <v>52</v>
      </c>
      <c r="AE103" s="346" t="s">
        <v>430</v>
      </c>
      <c r="AF103" s="346" t="s">
        <v>430</v>
      </c>
      <c r="AG103" s="346" t="s">
        <v>430</v>
      </c>
      <c r="AH103" s="346" t="s">
        <v>430</v>
      </c>
      <c r="AI103" s="346" t="s">
        <v>430</v>
      </c>
      <c r="AJ103" s="346">
        <v>23</v>
      </c>
      <c r="AK103" s="346">
        <v>47</v>
      </c>
      <c r="AL103" s="346">
        <v>53</v>
      </c>
      <c r="AM103" s="346" t="s">
        <v>430</v>
      </c>
      <c r="AN103" s="346">
        <v>46</v>
      </c>
      <c r="AO103" s="373"/>
      <c r="AP103" s="348" t="s">
        <v>430</v>
      </c>
      <c r="AQ103" s="348" t="s">
        <v>430</v>
      </c>
      <c r="AR103" s="348" t="s">
        <v>430</v>
      </c>
      <c r="AS103" s="348" t="s">
        <v>430</v>
      </c>
      <c r="AT103" s="348" t="s">
        <v>430</v>
      </c>
      <c r="AU103" s="351"/>
      <c r="AV103" s="346" t="s">
        <v>430</v>
      </c>
      <c r="AW103" s="346" t="s">
        <v>430</v>
      </c>
      <c r="AX103" s="346" t="s">
        <v>430</v>
      </c>
      <c r="AY103" s="346" t="s">
        <v>430</v>
      </c>
      <c r="AZ103" s="346" t="s">
        <v>430</v>
      </c>
      <c r="BA103" s="374"/>
      <c r="BB103" s="348">
        <v>17.410668597951101</v>
      </c>
      <c r="BC103" s="348">
        <v>1.0436900919413299</v>
      </c>
      <c r="BD103" s="348">
        <v>3.9439119787089702E-3</v>
      </c>
      <c r="BE103" s="375">
        <v>0.67476082374808899</v>
      </c>
      <c r="BF103" s="374"/>
      <c r="BG103" s="375" t="s">
        <v>430</v>
      </c>
      <c r="BH103" s="674" t="s">
        <v>430</v>
      </c>
      <c r="BI103" s="348" t="s">
        <v>430</v>
      </c>
      <c r="BJ103" s="348" t="s">
        <v>430</v>
      </c>
      <c r="BK103" s="362"/>
      <c r="BL103" s="348" t="s">
        <v>6965</v>
      </c>
      <c r="BM103" s="373" t="s">
        <v>6966</v>
      </c>
      <c r="BN103" s="372" t="s">
        <v>430</v>
      </c>
      <c r="BO103" s="372" t="s">
        <v>430</v>
      </c>
      <c r="BP103" s="372" t="s">
        <v>430</v>
      </c>
      <c r="BQ103" s="373"/>
      <c r="BR103" s="354" t="s">
        <v>6838</v>
      </c>
    </row>
    <row r="104" spans="1:70" s="428" customFormat="1" x14ac:dyDescent="0.25">
      <c r="A104" s="345" t="s">
        <v>6967</v>
      </c>
      <c r="B104" s="373"/>
      <c r="C104" s="719">
        <v>46105</v>
      </c>
      <c r="D104" s="373"/>
      <c r="E104" s="346">
        <v>24.002099999999999</v>
      </c>
      <c r="F104" s="373"/>
      <c r="G104" s="347">
        <v>9.9329999999999998</v>
      </c>
      <c r="H104" s="374"/>
      <c r="I104" s="348">
        <v>-0.90780000000000005</v>
      </c>
      <c r="J104" s="348">
        <v>-9.0800999999999998</v>
      </c>
      <c r="K104" s="348">
        <v>-15.3918</v>
      </c>
      <c r="L104" s="348">
        <v>-0.67</v>
      </c>
      <c r="M104" s="348" t="s">
        <v>430</v>
      </c>
      <c r="N104" s="350" t="s">
        <v>430</v>
      </c>
      <c r="O104" s="348" t="s">
        <v>430</v>
      </c>
      <c r="P104" s="348" t="s">
        <v>430</v>
      </c>
      <c r="Q104" s="348" t="s">
        <v>430</v>
      </c>
      <c r="R104" s="348" t="s">
        <v>430</v>
      </c>
      <c r="S104" s="348">
        <v>-2.589</v>
      </c>
      <c r="T104" s="348" t="s">
        <v>430</v>
      </c>
      <c r="U104" s="348" t="s">
        <v>430</v>
      </c>
      <c r="V104" s="348" t="s">
        <v>430</v>
      </c>
      <c r="W104" s="348">
        <v>-14.481299999999999</v>
      </c>
      <c r="X104" s="348">
        <v>-0.67</v>
      </c>
      <c r="Y104" s="374"/>
      <c r="Z104" s="346">
        <v>51</v>
      </c>
      <c r="AA104" s="346">
        <v>103</v>
      </c>
      <c r="AB104" s="346">
        <v>101</v>
      </c>
      <c r="AC104" s="346">
        <v>110</v>
      </c>
      <c r="AD104" s="346" t="s">
        <v>430</v>
      </c>
      <c r="AE104" s="346" t="s">
        <v>430</v>
      </c>
      <c r="AF104" s="346" t="s">
        <v>430</v>
      </c>
      <c r="AG104" s="346" t="s">
        <v>430</v>
      </c>
      <c r="AH104" s="346" t="s">
        <v>430</v>
      </c>
      <c r="AI104" s="346" t="s">
        <v>430</v>
      </c>
      <c r="AJ104" s="346">
        <v>96</v>
      </c>
      <c r="AK104" s="346" t="s">
        <v>430</v>
      </c>
      <c r="AL104" s="346" t="s">
        <v>430</v>
      </c>
      <c r="AM104" s="346" t="s">
        <v>430</v>
      </c>
      <c r="AN104" s="346">
        <v>106</v>
      </c>
      <c r="AO104" s="373"/>
      <c r="AP104" s="348" t="s">
        <v>430</v>
      </c>
      <c r="AQ104" s="348" t="s">
        <v>430</v>
      </c>
      <c r="AR104" s="348" t="s">
        <v>430</v>
      </c>
      <c r="AS104" s="348" t="s">
        <v>430</v>
      </c>
      <c r="AT104" s="348" t="s">
        <v>430</v>
      </c>
      <c r="AU104" s="351"/>
      <c r="AV104" s="346" t="s">
        <v>430</v>
      </c>
      <c r="AW104" s="346" t="s">
        <v>430</v>
      </c>
      <c r="AX104" s="346" t="s">
        <v>430</v>
      </c>
      <c r="AY104" s="346" t="s">
        <v>430</v>
      </c>
      <c r="AZ104" s="346" t="s">
        <v>430</v>
      </c>
      <c r="BA104" s="374"/>
      <c r="BB104" s="348">
        <v>47.975791523045203</v>
      </c>
      <c r="BC104" s="348">
        <v>0</v>
      </c>
      <c r="BD104" s="348">
        <v>-2.7415417969710797E-4</v>
      </c>
      <c r="BE104" s="375" t="s">
        <v>430</v>
      </c>
      <c r="BF104" s="374"/>
      <c r="BG104" s="375" t="s">
        <v>430</v>
      </c>
      <c r="BH104" s="674" t="s">
        <v>430</v>
      </c>
      <c r="BI104" s="348" t="s">
        <v>430</v>
      </c>
      <c r="BJ104" s="348" t="s">
        <v>430</v>
      </c>
      <c r="BK104" s="362"/>
      <c r="BL104" s="348" t="s">
        <v>6968</v>
      </c>
      <c r="BM104" s="373" t="s">
        <v>4756</v>
      </c>
      <c r="BN104" s="372" t="s">
        <v>430</v>
      </c>
      <c r="BO104" s="372" t="s">
        <v>430</v>
      </c>
      <c r="BP104" s="372" t="s">
        <v>430</v>
      </c>
      <c r="BQ104" s="373"/>
      <c r="BR104" s="354" t="s">
        <v>6818</v>
      </c>
    </row>
    <row r="105" spans="1:70" s="428" customFormat="1" x14ac:dyDescent="0.25">
      <c r="A105" s="345" t="s">
        <v>6969</v>
      </c>
      <c r="B105" s="373"/>
      <c r="C105" s="719">
        <v>40220</v>
      </c>
      <c r="D105" s="373"/>
      <c r="E105" s="346">
        <v>21.360700000000001</v>
      </c>
      <c r="F105" s="373"/>
      <c r="G105" s="347">
        <v>49.064799999999998</v>
      </c>
      <c r="H105" s="374"/>
      <c r="I105" s="348">
        <v>0.19439999999999999</v>
      </c>
      <c r="J105" s="348">
        <v>0.27800000000000002</v>
      </c>
      <c r="K105" s="348">
        <v>1.5303</v>
      </c>
      <c r="L105" s="348">
        <v>11.510400000000001</v>
      </c>
      <c r="M105" s="348">
        <v>4.2415000000000003</v>
      </c>
      <c r="N105" s="350">
        <v>8.5152000000000001</v>
      </c>
      <c r="O105" s="348">
        <v>7.4554</v>
      </c>
      <c r="P105" s="348">
        <v>13.882300000000001</v>
      </c>
      <c r="Q105" s="348">
        <v>11.074400000000001</v>
      </c>
      <c r="R105" s="348">
        <v>10.295199999999999</v>
      </c>
      <c r="S105" s="348">
        <v>14.4323</v>
      </c>
      <c r="T105" s="348">
        <v>4.1875</v>
      </c>
      <c r="U105" s="348">
        <v>8.4743999999999993</v>
      </c>
      <c r="V105" s="348">
        <v>7.2885999999999997</v>
      </c>
      <c r="W105" s="348">
        <v>0.44629999999999997</v>
      </c>
      <c r="X105" s="348">
        <v>10.2005</v>
      </c>
      <c r="Y105" s="374"/>
      <c r="Z105" s="346">
        <v>19</v>
      </c>
      <c r="AA105" s="346">
        <v>17</v>
      </c>
      <c r="AB105" s="346">
        <v>31</v>
      </c>
      <c r="AC105" s="346">
        <v>23</v>
      </c>
      <c r="AD105" s="346">
        <v>12</v>
      </c>
      <c r="AE105" s="346">
        <v>44</v>
      </c>
      <c r="AF105" s="346">
        <v>36</v>
      </c>
      <c r="AG105" s="346">
        <v>38</v>
      </c>
      <c r="AH105" s="346">
        <v>30</v>
      </c>
      <c r="AI105" s="346">
        <v>19</v>
      </c>
      <c r="AJ105" s="346">
        <v>21</v>
      </c>
      <c r="AK105" s="346">
        <v>29</v>
      </c>
      <c r="AL105" s="346">
        <v>42</v>
      </c>
      <c r="AM105" s="346">
        <v>44</v>
      </c>
      <c r="AN105" s="346">
        <v>45</v>
      </c>
      <c r="AO105" s="373"/>
      <c r="AP105" s="348">
        <v>11.12</v>
      </c>
      <c r="AQ105" s="348">
        <v>12.6</v>
      </c>
      <c r="AR105" s="348">
        <v>11.79</v>
      </c>
      <c r="AS105" s="348">
        <v>10.32</v>
      </c>
      <c r="AT105" s="348">
        <v>11.6</v>
      </c>
      <c r="AU105" s="351"/>
      <c r="AV105" s="346">
        <v>18</v>
      </c>
      <c r="AW105" s="346">
        <v>22</v>
      </c>
      <c r="AX105" s="346">
        <v>25</v>
      </c>
      <c r="AY105" s="346">
        <v>35</v>
      </c>
      <c r="AZ105" s="346">
        <v>38</v>
      </c>
      <c r="BA105" s="374"/>
      <c r="BB105" s="348">
        <v>10.502022515645701</v>
      </c>
      <c r="BC105" s="348">
        <v>0</v>
      </c>
      <c r="BD105" s="348">
        <v>6.9315646161168296E-2</v>
      </c>
      <c r="BE105" s="375" t="s">
        <v>430</v>
      </c>
      <c r="BF105" s="374"/>
      <c r="BG105" s="375" t="s">
        <v>430</v>
      </c>
      <c r="BH105" s="674" t="s">
        <v>430</v>
      </c>
      <c r="BI105" s="348" t="s">
        <v>430</v>
      </c>
      <c r="BJ105" s="348" t="s">
        <v>430</v>
      </c>
      <c r="BK105" s="362"/>
      <c r="BL105" s="348" t="s">
        <v>6970</v>
      </c>
      <c r="BM105" s="373" t="s">
        <v>6971</v>
      </c>
      <c r="BN105" s="372" t="s">
        <v>6972</v>
      </c>
      <c r="BO105" s="372" t="s">
        <v>430</v>
      </c>
      <c r="BP105" s="372" t="s">
        <v>430</v>
      </c>
      <c r="BQ105" s="373"/>
      <c r="BR105" s="354" t="s">
        <v>443</v>
      </c>
    </row>
    <row r="106" spans="1:70" s="428" customFormat="1" x14ac:dyDescent="0.25">
      <c r="A106" s="345" t="s">
        <v>6973</v>
      </c>
      <c r="B106" s="373"/>
      <c r="C106" s="719">
        <v>46086</v>
      </c>
      <c r="D106" s="373"/>
      <c r="E106" s="346">
        <v>24.443999999999999</v>
      </c>
      <c r="F106" s="373"/>
      <c r="G106" s="347">
        <v>11.0185</v>
      </c>
      <c r="H106" s="374"/>
      <c r="I106" s="348">
        <v>0.27939999999999998</v>
      </c>
      <c r="J106" s="348">
        <v>2.4729000000000001</v>
      </c>
      <c r="K106" s="348">
        <v>3.2225999999999999</v>
      </c>
      <c r="L106" s="348">
        <v>18.230599999999999</v>
      </c>
      <c r="M106" s="348" t="s">
        <v>430</v>
      </c>
      <c r="N106" s="350" t="s">
        <v>430</v>
      </c>
      <c r="O106" s="348" t="s">
        <v>430</v>
      </c>
      <c r="P106" s="348" t="s">
        <v>430</v>
      </c>
      <c r="Q106" s="348" t="s">
        <v>430</v>
      </c>
      <c r="R106" s="348" t="s">
        <v>430</v>
      </c>
      <c r="S106" s="348">
        <v>18.365200000000002</v>
      </c>
      <c r="T106" s="348" t="s">
        <v>430</v>
      </c>
      <c r="U106" s="348" t="s">
        <v>430</v>
      </c>
      <c r="V106" s="348" t="s">
        <v>430</v>
      </c>
      <c r="W106" s="348">
        <v>6.0869</v>
      </c>
      <c r="X106" s="348">
        <v>10.185</v>
      </c>
      <c r="Y106" s="374"/>
      <c r="Z106" s="346">
        <v>18</v>
      </c>
      <c r="AA106" s="346">
        <v>1</v>
      </c>
      <c r="AB106" s="346">
        <v>10</v>
      </c>
      <c r="AC106" s="346">
        <v>8</v>
      </c>
      <c r="AD106" s="346" t="s">
        <v>430</v>
      </c>
      <c r="AE106" s="346" t="s">
        <v>430</v>
      </c>
      <c r="AF106" s="346" t="s">
        <v>430</v>
      </c>
      <c r="AG106" s="346" t="s">
        <v>430</v>
      </c>
      <c r="AH106" s="346" t="s">
        <v>430</v>
      </c>
      <c r="AI106" s="346" t="s">
        <v>430</v>
      </c>
      <c r="AJ106" s="346">
        <v>11</v>
      </c>
      <c r="AK106" s="346" t="s">
        <v>430</v>
      </c>
      <c r="AL106" s="346" t="s">
        <v>430</v>
      </c>
      <c r="AM106" s="346" t="s">
        <v>430</v>
      </c>
      <c r="AN106" s="346">
        <v>1</v>
      </c>
      <c r="AO106" s="373"/>
      <c r="AP106" s="348" t="s">
        <v>430</v>
      </c>
      <c r="AQ106" s="348" t="s">
        <v>430</v>
      </c>
      <c r="AR106" s="348" t="s">
        <v>430</v>
      </c>
      <c r="AS106" s="348" t="s">
        <v>430</v>
      </c>
      <c r="AT106" s="348" t="s">
        <v>430</v>
      </c>
      <c r="AU106" s="351"/>
      <c r="AV106" s="346" t="s">
        <v>430</v>
      </c>
      <c r="AW106" s="346" t="s">
        <v>430</v>
      </c>
      <c r="AX106" s="346" t="s">
        <v>430</v>
      </c>
      <c r="AY106" s="346" t="s">
        <v>430</v>
      </c>
      <c r="AZ106" s="346" t="s">
        <v>430</v>
      </c>
      <c r="BA106" s="374"/>
      <c r="BB106" s="348">
        <v>7.8143485025824599</v>
      </c>
      <c r="BC106" s="348">
        <v>0</v>
      </c>
      <c r="BD106" s="348">
        <v>0.67864882240796298</v>
      </c>
      <c r="BE106" s="375" t="s">
        <v>430</v>
      </c>
      <c r="BF106" s="374"/>
      <c r="BG106" s="375" t="s">
        <v>430</v>
      </c>
      <c r="BH106" s="674" t="s">
        <v>430</v>
      </c>
      <c r="BI106" s="348" t="s">
        <v>430</v>
      </c>
      <c r="BJ106" s="348" t="s">
        <v>430</v>
      </c>
      <c r="BK106" s="362"/>
      <c r="BL106" s="348" t="s">
        <v>6974</v>
      </c>
      <c r="BM106" s="373" t="s">
        <v>6975</v>
      </c>
      <c r="BN106" s="372" t="s">
        <v>430</v>
      </c>
      <c r="BO106" s="372" t="s">
        <v>430</v>
      </c>
      <c r="BP106" s="372" t="s">
        <v>430</v>
      </c>
      <c r="BQ106" s="373"/>
      <c r="BR106" s="354" t="s">
        <v>554</v>
      </c>
    </row>
    <row r="107" spans="1:70" s="428" customFormat="1" x14ac:dyDescent="0.25">
      <c r="A107" s="345" t="s">
        <v>6976</v>
      </c>
      <c r="B107" s="373"/>
      <c r="C107" s="719">
        <v>40220</v>
      </c>
      <c r="D107" s="373"/>
      <c r="E107" s="346">
        <v>20.241700000000002</v>
      </c>
      <c r="F107" s="373"/>
      <c r="G107" s="347">
        <v>41.359099999999998</v>
      </c>
      <c r="H107" s="374"/>
      <c r="I107" s="348">
        <v>6.4999999999999997E-3</v>
      </c>
      <c r="J107" s="348">
        <v>-0.79990000000000006</v>
      </c>
      <c r="K107" s="348">
        <v>-0.71199999999999997</v>
      </c>
      <c r="L107" s="348">
        <v>2.7037</v>
      </c>
      <c r="M107" s="348">
        <v>-0.53920000000000001</v>
      </c>
      <c r="N107" s="350">
        <v>2.87</v>
      </c>
      <c r="O107" s="348">
        <v>5.0262000000000002</v>
      </c>
      <c r="P107" s="348">
        <v>10.0076</v>
      </c>
      <c r="Q107" s="348">
        <v>8.5140999999999991</v>
      </c>
      <c r="R107" s="348">
        <v>8.5955999999999992</v>
      </c>
      <c r="S107" s="348">
        <v>3.1295999999999999</v>
      </c>
      <c r="T107" s="348">
        <v>-0.56899999999999995</v>
      </c>
      <c r="U107" s="348">
        <v>2.5402999999999998</v>
      </c>
      <c r="V107" s="348">
        <v>1.9739</v>
      </c>
      <c r="W107" s="348">
        <v>-0.33639999999999998</v>
      </c>
      <c r="X107" s="348">
        <v>9.0566999999999993</v>
      </c>
      <c r="Y107" s="374"/>
      <c r="Z107" s="346">
        <v>28</v>
      </c>
      <c r="AA107" s="346">
        <v>57</v>
      </c>
      <c r="AB107" s="346">
        <v>64</v>
      </c>
      <c r="AC107" s="346">
        <v>68</v>
      </c>
      <c r="AD107" s="346">
        <v>66</v>
      </c>
      <c r="AE107" s="346">
        <v>58</v>
      </c>
      <c r="AF107" s="346">
        <v>45</v>
      </c>
      <c r="AG107" s="346">
        <v>56</v>
      </c>
      <c r="AH107" s="346">
        <v>37</v>
      </c>
      <c r="AI107" s="346">
        <v>22</v>
      </c>
      <c r="AJ107" s="346">
        <v>67</v>
      </c>
      <c r="AK107" s="346">
        <v>57</v>
      </c>
      <c r="AL107" s="346">
        <v>68</v>
      </c>
      <c r="AM107" s="346">
        <v>55</v>
      </c>
      <c r="AN107" s="346">
        <v>60</v>
      </c>
      <c r="AO107" s="373"/>
      <c r="AP107" s="348">
        <v>8.66</v>
      </c>
      <c r="AQ107" s="348">
        <v>9.1300000000000008</v>
      </c>
      <c r="AR107" s="348">
        <v>8.32</v>
      </c>
      <c r="AS107" s="348">
        <v>6.12</v>
      </c>
      <c r="AT107" s="348">
        <v>0.01</v>
      </c>
      <c r="AU107" s="351"/>
      <c r="AV107" s="346">
        <v>22</v>
      </c>
      <c r="AW107" s="346">
        <v>28</v>
      </c>
      <c r="AX107" s="346">
        <v>37</v>
      </c>
      <c r="AY107" s="346">
        <v>47</v>
      </c>
      <c r="AZ107" s="346">
        <v>69</v>
      </c>
      <c r="BA107" s="374"/>
      <c r="BB107" s="348">
        <v>6.7795024700409403</v>
      </c>
      <c r="BC107" s="348">
        <v>0</v>
      </c>
      <c r="BD107" s="348">
        <v>5.8556782115951597E-2</v>
      </c>
      <c r="BE107" s="375" t="s">
        <v>430</v>
      </c>
      <c r="BF107" s="374"/>
      <c r="BG107" s="375" t="s">
        <v>430</v>
      </c>
      <c r="BH107" s="674" t="s">
        <v>430</v>
      </c>
      <c r="BI107" s="348" t="s">
        <v>430</v>
      </c>
      <c r="BJ107" s="348" t="s">
        <v>430</v>
      </c>
      <c r="BK107" s="362"/>
      <c r="BL107" s="348" t="s">
        <v>6977</v>
      </c>
      <c r="BM107" s="373" t="s">
        <v>6978</v>
      </c>
      <c r="BN107" s="372" t="s">
        <v>6972</v>
      </c>
      <c r="BO107" s="372" t="s">
        <v>430</v>
      </c>
      <c r="BP107" s="372" t="s">
        <v>430</v>
      </c>
      <c r="BQ107" s="373"/>
      <c r="BR107" s="354" t="s">
        <v>443</v>
      </c>
    </row>
    <row r="108" spans="1:70" s="428" customFormat="1" x14ac:dyDescent="0.25">
      <c r="A108" s="345" t="s">
        <v>6979</v>
      </c>
      <c r="B108" s="373"/>
      <c r="C108" s="719">
        <v>45659</v>
      </c>
      <c r="D108" s="373"/>
      <c r="E108" s="346">
        <v>19.990200000000002</v>
      </c>
      <c r="F108" s="373"/>
      <c r="G108" s="347">
        <v>9.266</v>
      </c>
      <c r="H108" s="374"/>
      <c r="I108" s="348">
        <v>-0.1724</v>
      </c>
      <c r="J108" s="348">
        <v>-0.18310000000000001</v>
      </c>
      <c r="K108" s="348">
        <v>3.5306999999999999</v>
      </c>
      <c r="L108" s="348">
        <v>12.848599999999999</v>
      </c>
      <c r="M108" s="348">
        <v>-5.3910999999999998</v>
      </c>
      <c r="N108" s="350">
        <v>-3.2877999999999998</v>
      </c>
      <c r="O108" s="348" t="s">
        <v>430</v>
      </c>
      <c r="P108" s="348" t="s">
        <v>430</v>
      </c>
      <c r="Q108" s="348" t="s">
        <v>430</v>
      </c>
      <c r="R108" s="348" t="s">
        <v>430</v>
      </c>
      <c r="S108" s="348">
        <v>16.2318</v>
      </c>
      <c r="T108" s="348">
        <v>-4.9055999999999997</v>
      </c>
      <c r="U108" s="348">
        <v>-5.1780999999999997</v>
      </c>
      <c r="V108" s="348">
        <v>-4.9836</v>
      </c>
      <c r="W108" s="348">
        <v>3.2538</v>
      </c>
      <c r="X108" s="348">
        <v>-5.0404999999999998</v>
      </c>
      <c r="Y108" s="374"/>
      <c r="Z108" s="346">
        <v>33</v>
      </c>
      <c r="AA108" s="346">
        <v>34</v>
      </c>
      <c r="AB108" s="346">
        <v>7</v>
      </c>
      <c r="AC108" s="346">
        <v>20</v>
      </c>
      <c r="AD108" s="346">
        <v>88</v>
      </c>
      <c r="AE108" s="346">
        <v>75</v>
      </c>
      <c r="AF108" s="346" t="s">
        <v>430</v>
      </c>
      <c r="AG108" s="346" t="s">
        <v>430</v>
      </c>
      <c r="AH108" s="346" t="s">
        <v>430</v>
      </c>
      <c r="AI108" s="346" t="s">
        <v>430</v>
      </c>
      <c r="AJ108" s="346">
        <v>18</v>
      </c>
      <c r="AK108" s="346">
        <v>89</v>
      </c>
      <c r="AL108" s="346">
        <v>86</v>
      </c>
      <c r="AM108" s="346">
        <v>75</v>
      </c>
      <c r="AN108" s="346">
        <v>7</v>
      </c>
      <c r="AO108" s="373"/>
      <c r="AP108" s="348" t="s">
        <v>430</v>
      </c>
      <c r="AQ108" s="348" t="s">
        <v>430</v>
      </c>
      <c r="AR108" s="348" t="s">
        <v>430</v>
      </c>
      <c r="AS108" s="348" t="s">
        <v>430</v>
      </c>
      <c r="AT108" s="348">
        <v>-3.07</v>
      </c>
      <c r="AU108" s="351"/>
      <c r="AV108" s="346" t="s">
        <v>430</v>
      </c>
      <c r="AW108" s="346" t="s">
        <v>430</v>
      </c>
      <c r="AX108" s="346" t="s">
        <v>430</v>
      </c>
      <c r="AY108" s="346" t="s">
        <v>430</v>
      </c>
      <c r="AZ108" s="346">
        <v>74</v>
      </c>
      <c r="BA108" s="374"/>
      <c r="BB108" s="348">
        <v>16.584224066635699</v>
      </c>
      <c r="BC108" s="348">
        <v>0.98379860626220195</v>
      </c>
      <c r="BD108" s="348">
        <v>-5.6204873114630502E-3</v>
      </c>
      <c r="BE108" s="375">
        <v>-0.11389568800328</v>
      </c>
      <c r="BF108" s="374"/>
      <c r="BG108" s="375" t="s">
        <v>430</v>
      </c>
      <c r="BH108" s="674" t="s">
        <v>430</v>
      </c>
      <c r="BI108" s="348" t="s">
        <v>430</v>
      </c>
      <c r="BJ108" s="348" t="s">
        <v>430</v>
      </c>
      <c r="BK108" s="362"/>
      <c r="BL108" s="348" t="s">
        <v>6980</v>
      </c>
      <c r="BM108" s="373" t="s">
        <v>6061</v>
      </c>
      <c r="BN108" s="372" t="s">
        <v>430</v>
      </c>
      <c r="BO108" s="372" t="s">
        <v>430</v>
      </c>
      <c r="BP108" s="372" t="s">
        <v>430</v>
      </c>
      <c r="BQ108" s="373"/>
      <c r="BR108" s="354" t="s">
        <v>6818</v>
      </c>
    </row>
    <row r="109" spans="1:70" s="428" customFormat="1" x14ac:dyDescent="0.25">
      <c r="A109" s="345" t="s">
        <v>6981</v>
      </c>
      <c r="B109" s="373"/>
      <c r="C109" s="719">
        <v>40672</v>
      </c>
      <c r="D109" s="373"/>
      <c r="E109" s="346">
        <v>17.316600000000001</v>
      </c>
      <c r="F109" s="373"/>
      <c r="G109" s="347">
        <v>35.2226</v>
      </c>
      <c r="H109" s="374"/>
      <c r="I109" s="348" t="s">
        <v>430</v>
      </c>
      <c r="J109" s="348">
        <v>0.216</v>
      </c>
      <c r="K109" s="348">
        <v>1.8559000000000001</v>
      </c>
      <c r="L109" s="348">
        <v>3.5566</v>
      </c>
      <c r="M109" s="348">
        <v>1.0975999999999999</v>
      </c>
      <c r="N109" s="350">
        <v>3.5131000000000001</v>
      </c>
      <c r="O109" s="348">
        <v>5.8475999999999999</v>
      </c>
      <c r="P109" s="348">
        <v>10.2879</v>
      </c>
      <c r="Q109" s="348">
        <v>8.8887</v>
      </c>
      <c r="R109" s="348">
        <v>8.7460000000000004</v>
      </c>
      <c r="S109" s="348">
        <v>4.1420000000000003</v>
      </c>
      <c r="T109" s="348">
        <v>0.97060000000000002</v>
      </c>
      <c r="U109" s="348">
        <v>3.1417999999999999</v>
      </c>
      <c r="V109" s="348">
        <v>2.9584000000000001</v>
      </c>
      <c r="W109" s="348">
        <v>1.5894999999999999</v>
      </c>
      <c r="X109" s="348">
        <v>8.6753999999999998</v>
      </c>
      <c r="Y109" s="374"/>
      <c r="Z109" s="346" t="s">
        <v>430</v>
      </c>
      <c r="AA109" s="346">
        <v>18</v>
      </c>
      <c r="AB109" s="346">
        <v>28</v>
      </c>
      <c r="AC109" s="346">
        <v>63</v>
      </c>
      <c r="AD109" s="346">
        <v>54</v>
      </c>
      <c r="AE109" s="346">
        <v>56</v>
      </c>
      <c r="AF109" s="346">
        <v>40</v>
      </c>
      <c r="AG109" s="346">
        <v>53</v>
      </c>
      <c r="AH109" s="346">
        <v>36</v>
      </c>
      <c r="AI109" s="346">
        <v>21</v>
      </c>
      <c r="AJ109" s="346">
        <v>65</v>
      </c>
      <c r="AK109" s="346">
        <v>48</v>
      </c>
      <c r="AL109" s="346">
        <v>65</v>
      </c>
      <c r="AM109" s="346">
        <v>53</v>
      </c>
      <c r="AN109" s="346">
        <v>26</v>
      </c>
      <c r="AO109" s="373"/>
      <c r="AP109" s="348">
        <v>9.15</v>
      </c>
      <c r="AQ109" s="348">
        <v>9.52</v>
      </c>
      <c r="AR109" s="348">
        <v>8.8800000000000008</v>
      </c>
      <c r="AS109" s="348">
        <v>7.07</v>
      </c>
      <c r="AT109" s="348">
        <v>4.25</v>
      </c>
      <c r="AU109" s="351"/>
      <c r="AV109" s="346">
        <v>21</v>
      </c>
      <c r="AW109" s="346">
        <v>27</v>
      </c>
      <c r="AX109" s="346">
        <v>36</v>
      </c>
      <c r="AY109" s="346">
        <v>45</v>
      </c>
      <c r="AZ109" s="346">
        <v>55</v>
      </c>
      <c r="BA109" s="374"/>
      <c r="BB109" s="348">
        <v>4.6462619451794804</v>
      </c>
      <c r="BC109" s="348">
        <v>0</v>
      </c>
      <c r="BD109" s="348">
        <v>8.2452130076584806E-2</v>
      </c>
      <c r="BE109" s="375" t="s">
        <v>430</v>
      </c>
      <c r="BF109" s="374"/>
      <c r="BG109" s="375" t="s">
        <v>430</v>
      </c>
      <c r="BH109" s="674" t="s">
        <v>430</v>
      </c>
      <c r="BI109" s="348" t="s">
        <v>430</v>
      </c>
      <c r="BJ109" s="348" t="s">
        <v>430</v>
      </c>
      <c r="BK109" s="362"/>
      <c r="BL109" s="348" t="s">
        <v>6982</v>
      </c>
      <c r="BM109" s="373" t="s">
        <v>6983</v>
      </c>
      <c r="BN109" s="372" t="s">
        <v>430</v>
      </c>
      <c r="BO109" s="372" t="s">
        <v>430</v>
      </c>
      <c r="BP109" s="372" t="s">
        <v>430</v>
      </c>
      <c r="BQ109" s="373"/>
      <c r="BR109" s="354" t="s">
        <v>443</v>
      </c>
    </row>
    <row r="110" spans="1:70" s="428" customFormat="1" x14ac:dyDescent="0.25">
      <c r="A110" s="345" t="s">
        <v>6984</v>
      </c>
      <c r="B110" s="373"/>
      <c r="C110" s="719">
        <v>45995</v>
      </c>
      <c r="D110" s="373"/>
      <c r="E110" s="346">
        <v>17.505600000000001</v>
      </c>
      <c r="F110" s="373"/>
      <c r="G110" s="347">
        <v>11.665100000000001</v>
      </c>
      <c r="H110" s="374"/>
      <c r="I110" s="348">
        <v>-0.77239999999999998</v>
      </c>
      <c r="J110" s="348">
        <v>-0.86850000000000005</v>
      </c>
      <c r="K110" s="348">
        <v>-1.7509999999999999</v>
      </c>
      <c r="L110" s="348">
        <v>24.044</v>
      </c>
      <c r="M110" s="348">
        <v>15.9979</v>
      </c>
      <c r="N110" s="350" t="s">
        <v>430</v>
      </c>
      <c r="O110" s="348" t="s">
        <v>430</v>
      </c>
      <c r="P110" s="348" t="s">
        <v>430</v>
      </c>
      <c r="Q110" s="348" t="s">
        <v>430</v>
      </c>
      <c r="R110" s="348" t="s">
        <v>430</v>
      </c>
      <c r="S110" s="348">
        <v>27.925000000000001</v>
      </c>
      <c r="T110" s="348">
        <v>17.0913</v>
      </c>
      <c r="U110" s="348" t="s">
        <v>430</v>
      </c>
      <c r="V110" s="348" t="s">
        <v>430</v>
      </c>
      <c r="W110" s="348">
        <v>-0.2258</v>
      </c>
      <c r="X110" s="348">
        <v>16.651</v>
      </c>
      <c r="Y110" s="374"/>
      <c r="Z110" s="346">
        <v>41</v>
      </c>
      <c r="AA110" s="346">
        <v>60</v>
      </c>
      <c r="AB110" s="346">
        <v>67</v>
      </c>
      <c r="AC110" s="346">
        <v>5</v>
      </c>
      <c r="AD110" s="346">
        <v>5</v>
      </c>
      <c r="AE110" s="346" t="s">
        <v>430</v>
      </c>
      <c r="AF110" s="346" t="s">
        <v>430</v>
      </c>
      <c r="AG110" s="346" t="s">
        <v>430</v>
      </c>
      <c r="AH110" s="346" t="s">
        <v>430</v>
      </c>
      <c r="AI110" s="346" t="s">
        <v>430</v>
      </c>
      <c r="AJ110" s="346">
        <v>4</v>
      </c>
      <c r="AK110" s="346">
        <v>4</v>
      </c>
      <c r="AL110" s="346" t="s">
        <v>430</v>
      </c>
      <c r="AM110" s="346" t="s">
        <v>430</v>
      </c>
      <c r="AN110" s="346">
        <v>57</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74"/>
      <c r="BB110" s="348">
        <v>30.1422120861723</v>
      </c>
      <c r="BC110" s="348">
        <v>0.99933088364058698</v>
      </c>
      <c r="BD110" s="348">
        <v>7.7788952294756297E-2</v>
      </c>
      <c r="BE110" s="375">
        <v>-6.6272412805663997E-2</v>
      </c>
      <c r="BF110" s="374"/>
      <c r="BG110" s="375" t="s">
        <v>430</v>
      </c>
      <c r="BH110" s="674" t="s">
        <v>430</v>
      </c>
      <c r="BI110" s="348" t="s">
        <v>430</v>
      </c>
      <c r="BJ110" s="348" t="s">
        <v>430</v>
      </c>
      <c r="BK110" s="362"/>
      <c r="BL110" s="348" t="s">
        <v>6985</v>
      </c>
      <c r="BM110" s="373" t="s">
        <v>2960</v>
      </c>
      <c r="BN110" s="372" t="s">
        <v>430</v>
      </c>
      <c r="BO110" s="372" t="s">
        <v>430</v>
      </c>
      <c r="BP110" s="372" t="s">
        <v>430</v>
      </c>
      <c r="BQ110" s="373"/>
      <c r="BR110" s="354" t="s">
        <v>554</v>
      </c>
    </row>
    <row r="111" spans="1:70" s="428" customFormat="1" x14ac:dyDescent="0.25">
      <c r="A111" s="345" t="s">
        <v>6986</v>
      </c>
      <c r="B111" s="373"/>
      <c r="C111" s="719">
        <v>46052</v>
      </c>
      <c r="D111" s="373"/>
      <c r="E111" s="346">
        <v>14.289</v>
      </c>
      <c r="F111" s="373"/>
      <c r="G111" s="347">
        <v>9.0184999999999995</v>
      </c>
      <c r="H111" s="374"/>
      <c r="I111" s="348">
        <v>-1.0271999999999999</v>
      </c>
      <c r="J111" s="348">
        <v>-4.6398000000000001</v>
      </c>
      <c r="K111" s="348">
        <v>-9.4419000000000004</v>
      </c>
      <c r="L111" s="348">
        <v>1.5803</v>
      </c>
      <c r="M111" s="348" t="s">
        <v>430</v>
      </c>
      <c r="N111" s="350" t="s">
        <v>430</v>
      </c>
      <c r="O111" s="348" t="s">
        <v>430</v>
      </c>
      <c r="P111" s="348" t="s">
        <v>430</v>
      </c>
      <c r="Q111" s="348" t="s">
        <v>430</v>
      </c>
      <c r="R111" s="348" t="s">
        <v>430</v>
      </c>
      <c r="S111" s="348">
        <v>-2.4363000000000001</v>
      </c>
      <c r="T111" s="348" t="s">
        <v>430</v>
      </c>
      <c r="U111" s="348" t="s">
        <v>430</v>
      </c>
      <c r="V111" s="348" t="s">
        <v>430</v>
      </c>
      <c r="W111" s="348">
        <v>-8.2712000000000003</v>
      </c>
      <c r="X111" s="348">
        <v>-9.8149999999999995</v>
      </c>
      <c r="Y111" s="374"/>
      <c r="Z111" s="346">
        <v>56</v>
      </c>
      <c r="AA111" s="346">
        <v>74</v>
      </c>
      <c r="AB111" s="346">
        <v>73</v>
      </c>
      <c r="AC111" s="346">
        <v>85</v>
      </c>
      <c r="AD111" s="346" t="s">
        <v>430</v>
      </c>
      <c r="AE111" s="346" t="s">
        <v>430</v>
      </c>
      <c r="AF111" s="346" t="s">
        <v>430</v>
      </c>
      <c r="AG111" s="346" t="s">
        <v>430</v>
      </c>
      <c r="AH111" s="346" t="s">
        <v>430</v>
      </c>
      <c r="AI111" s="346" t="s">
        <v>430</v>
      </c>
      <c r="AJ111" s="346">
        <v>90</v>
      </c>
      <c r="AK111" s="346" t="s">
        <v>430</v>
      </c>
      <c r="AL111" s="346" t="s">
        <v>430</v>
      </c>
      <c r="AM111" s="346" t="s">
        <v>430</v>
      </c>
      <c r="AN111" s="346">
        <v>73</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74"/>
      <c r="BB111" s="348">
        <v>32.668104662950803</v>
      </c>
      <c r="BC111" s="348">
        <v>0</v>
      </c>
      <c r="BD111" s="348">
        <v>-7.9877618725042995E-2</v>
      </c>
      <c r="BE111" s="375" t="s">
        <v>430</v>
      </c>
      <c r="BF111" s="374"/>
      <c r="BG111" s="375" t="s">
        <v>430</v>
      </c>
      <c r="BH111" s="674" t="s">
        <v>430</v>
      </c>
      <c r="BI111" s="348" t="s">
        <v>430</v>
      </c>
      <c r="BJ111" s="348" t="s">
        <v>430</v>
      </c>
      <c r="BK111" s="362"/>
      <c r="BL111" s="348" t="s">
        <v>6987</v>
      </c>
      <c r="BM111" s="373" t="s">
        <v>6988</v>
      </c>
      <c r="BN111" s="372" t="s">
        <v>430</v>
      </c>
      <c r="BO111" s="372" t="s">
        <v>430</v>
      </c>
      <c r="BP111" s="372" t="s">
        <v>430</v>
      </c>
      <c r="BQ111" s="373"/>
      <c r="BR111" s="354" t="s">
        <v>554</v>
      </c>
    </row>
    <row r="112" spans="1:70" s="428" customFormat="1" x14ac:dyDescent="0.25">
      <c r="A112" s="345" t="s">
        <v>6989</v>
      </c>
      <c r="B112" s="373"/>
      <c r="C112" s="719">
        <v>45841</v>
      </c>
      <c r="D112" s="373"/>
      <c r="E112" s="346">
        <v>12.649800000000001</v>
      </c>
      <c r="F112" s="373"/>
      <c r="G112" s="347">
        <v>9.1628000000000007</v>
      </c>
      <c r="H112" s="374"/>
      <c r="I112" s="348">
        <v>0.106</v>
      </c>
      <c r="J112" s="348">
        <v>-3.0499999999999999E-2</v>
      </c>
      <c r="K112" s="348">
        <v>2.4578000000000002</v>
      </c>
      <c r="L112" s="348">
        <v>10.849299999999999</v>
      </c>
      <c r="M112" s="348">
        <v>-13.4155</v>
      </c>
      <c r="N112" s="350" t="s">
        <v>430</v>
      </c>
      <c r="O112" s="348" t="s">
        <v>430</v>
      </c>
      <c r="P112" s="348" t="s">
        <v>430</v>
      </c>
      <c r="Q112" s="348" t="s">
        <v>430</v>
      </c>
      <c r="R112" s="348" t="s">
        <v>430</v>
      </c>
      <c r="S112" s="348">
        <v>15.4892</v>
      </c>
      <c r="T112" s="348">
        <v>-11.5688</v>
      </c>
      <c r="U112" s="348">
        <v>-11.451700000000001</v>
      </c>
      <c r="V112" s="348" t="s">
        <v>430</v>
      </c>
      <c r="W112" s="348">
        <v>2.4714999999999998</v>
      </c>
      <c r="X112" s="348">
        <v>-8.3719999999999999</v>
      </c>
      <c r="Y112" s="374"/>
      <c r="Z112" s="346">
        <v>24</v>
      </c>
      <c r="AA112" s="346">
        <v>30</v>
      </c>
      <c r="AB112" s="346">
        <v>16</v>
      </c>
      <c r="AC112" s="346">
        <v>25</v>
      </c>
      <c r="AD112" s="346">
        <v>92</v>
      </c>
      <c r="AE112" s="346" t="s">
        <v>430</v>
      </c>
      <c r="AF112" s="346" t="s">
        <v>430</v>
      </c>
      <c r="AG112" s="346" t="s">
        <v>430</v>
      </c>
      <c r="AH112" s="346" t="s">
        <v>430</v>
      </c>
      <c r="AI112" s="346" t="s">
        <v>430</v>
      </c>
      <c r="AJ112" s="346">
        <v>19</v>
      </c>
      <c r="AK112" s="346">
        <v>94</v>
      </c>
      <c r="AL112" s="346">
        <v>88</v>
      </c>
      <c r="AM112" s="346" t="s">
        <v>430</v>
      </c>
      <c r="AN112" s="346">
        <v>12</v>
      </c>
      <c r="AO112" s="373"/>
      <c r="AP112" s="348" t="s">
        <v>430</v>
      </c>
      <c r="AQ112" s="348" t="s">
        <v>430</v>
      </c>
      <c r="AR112" s="348" t="s">
        <v>430</v>
      </c>
      <c r="AS112" s="348" t="s">
        <v>430</v>
      </c>
      <c r="AT112" s="348">
        <v>-12.79</v>
      </c>
      <c r="AU112" s="351"/>
      <c r="AV112" s="346" t="s">
        <v>430</v>
      </c>
      <c r="AW112" s="346" t="s">
        <v>430</v>
      </c>
      <c r="AX112" s="346" t="s">
        <v>430</v>
      </c>
      <c r="AY112" s="346" t="s">
        <v>430</v>
      </c>
      <c r="AZ112" s="346">
        <v>79</v>
      </c>
      <c r="BA112" s="374"/>
      <c r="BB112" s="348">
        <v>19.446698991519099</v>
      </c>
      <c r="BC112" s="348">
        <v>0.968199170518385</v>
      </c>
      <c r="BD112" s="348">
        <v>-8.1590332281251898E-2</v>
      </c>
      <c r="BE112" s="375">
        <v>-0.14731778295973699</v>
      </c>
      <c r="BF112" s="374"/>
      <c r="BG112" s="375" t="s">
        <v>430</v>
      </c>
      <c r="BH112" s="674" t="s">
        <v>430</v>
      </c>
      <c r="BI112" s="348" t="s">
        <v>430</v>
      </c>
      <c r="BJ112" s="348" t="s">
        <v>430</v>
      </c>
      <c r="BK112" s="362"/>
      <c r="BL112" s="348" t="s">
        <v>6848</v>
      </c>
      <c r="BM112" s="373" t="s">
        <v>6327</v>
      </c>
      <c r="BN112" s="372" t="s">
        <v>430</v>
      </c>
      <c r="BO112" s="372" t="s">
        <v>430</v>
      </c>
      <c r="BP112" s="372" t="s">
        <v>430</v>
      </c>
      <c r="BQ112" s="373"/>
      <c r="BR112" s="354" t="s">
        <v>554</v>
      </c>
    </row>
    <row r="113" spans="1:70" s="428" customFormat="1" x14ac:dyDescent="0.25">
      <c r="A113" s="345" t="s">
        <v>6990</v>
      </c>
      <c r="B113" s="373"/>
      <c r="C113" s="719">
        <v>46064</v>
      </c>
      <c r="D113" s="373"/>
      <c r="E113" s="346">
        <v>11.996700000000001</v>
      </c>
      <c r="F113" s="373"/>
      <c r="G113" s="347">
        <v>9.6983999999999995</v>
      </c>
      <c r="H113" s="374"/>
      <c r="I113" s="348">
        <v>-0.41689999999999999</v>
      </c>
      <c r="J113" s="348">
        <v>-0.92549999999999999</v>
      </c>
      <c r="K113" s="348">
        <v>-4.0883000000000003</v>
      </c>
      <c r="L113" s="348">
        <v>3.1240000000000001</v>
      </c>
      <c r="M113" s="348" t="s">
        <v>430</v>
      </c>
      <c r="N113" s="350" t="s">
        <v>430</v>
      </c>
      <c r="O113" s="348" t="s">
        <v>430</v>
      </c>
      <c r="P113" s="348" t="s">
        <v>430</v>
      </c>
      <c r="Q113" s="348" t="s">
        <v>430</v>
      </c>
      <c r="R113" s="348" t="s">
        <v>430</v>
      </c>
      <c r="S113" s="348">
        <v>4.6135000000000002</v>
      </c>
      <c r="T113" s="348" t="s">
        <v>430</v>
      </c>
      <c r="U113" s="348" t="s">
        <v>430</v>
      </c>
      <c r="V113" s="348" t="s">
        <v>430</v>
      </c>
      <c r="W113" s="348">
        <v>-2.1313</v>
      </c>
      <c r="X113" s="348">
        <v>-3.016</v>
      </c>
      <c r="Y113" s="374"/>
      <c r="Z113" s="346">
        <v>36</v>
      </c>
      <c r="AA113" s="346">
        <v>64</v>
      </c>
      <c r="AB113" s="346">
        <v>68</v>
      </c>
      <c r="AC113" s="346">
        <v>66</v>
      </c>
      <c r="AD113" s="346" t="s">
        <v>430</v>
      </c>
      <c r="AE113" s="346" t="s">
        <v>430</v>
      </c>
      <c r="AF113" s="346" t="s">
        <v>430</v>
      </c>
      <c r="AG113" s="346" t="s">
        <v>430</v>
      </c>
      <c r="AH113" s="346" t="s">
        <v>430</v>
      </c>
      <c r="AI113" s="346" t="s">
        <v>430</v>
      </c>
      <c r="AJ113" s="346">
        <v>63</v>
      </c>
      <c r="AK113" s="346" t="s">
        <v>430</v>
      </c>
      <c r="AL113" s="346" t="s">
        <v>430</v>
      </c>
      <c r="AM113" s="346" t="s">
        <v>430</v>
      </c>
      <c r="AN113" s="346">
        <v>67</v>
      </c>
      <c r="AO113" s="373"/>
      <c r="AP113" s="348" t="s">
        <v>430</v>
      </c>
      <c r="AQ113" s="348" t="s">
        <v>430</v>
      </c>
      <c r="AR113" s="348" t="s">
        <v>430</v>
      </c>
      <c r="AS113" s="348" t="s">
        <v>430</v>
      </c>
      <c r="AT113" s="348" t="s">
        <v>430</v>
      </c>
      <c r="AU113" s="351"/>
      <c r="AV113" s="346" t="s">
        <v>430</v>
      </c>
      <c r="AW113" s="346" t="s">
        <v>430</v>
      </c>
      <c r="AX113" s="346" t="s">
        <v>430</v>
      </c>
      <c r="AY113" s="346" t="s">
        <v>430</v>
      </c>
      <c r="AZ113" s="346" t="s">
        <v>430</v>
      </c>
      <c r="BA113" s="374"/>
      <c r="BB113" s="348">
        <v>24.2394184822396</v>
      </c>
      <c r="BC113" s="348">
        <v>0.97716418720512499</v>
      </c>
      <c r="BD113" s="348">
        <v>-5.1255849692611599E-2</v>
      </c>
      <c r="BE113" s="375">
        <v>-0.19649695029420799</v>
      </c>
      <c r="BF113" s="374"/>
      <c r="BG113" s="375" t="s">
        <v>430</v>
      </c>
      <c r="BH113" s="674" t="s">
        <v>430</v>
      </c>
      <c r="BI113" s="348" t="s">
        <v>430</v>
      </c>
      <c r="BJ113" s="348" t="s">
        <v>430</v>
      </c>
      <c r="BK113" s="362"/>
      <c r="BL113" s="348" t="s">
        <v>6846</v>
      </c>
      <c r="BM113" s="373" t="s">
        <v>4718</v>
      </c>
      <c r="BN113" s="372" t="s">
        <v>430</v>
      </c>
      <c r="BO113" s="372" t="s">
        <v>430</v>
      </c>
      <c r="BP113" s="372" t="s">
        <v>430</v>
      </c>
      <c r="BQ113" s="373"/>
      <c r="BR113" s="354" t="s">
        <v>554</v>
      </c>
    </row>
    <row r="114" spans="1:70" s="428" customFormat="1" x14ac:dyDescent="0.25">
      <c r="A114" s="345" t="s">
        <v>6991</v>
      </c>
      <c r="B114" s="373"/>
      <c r="C114" s="719">
        <v>46083</v>
      </c>
      <c r="D114" s="373"/>
      <c r="E114" s="346">
        <v>10.131</v>
      </c>
      <c r="F114" s="373"/>
      <c r="G114" s="347">
        <v>7.7321999999999997</v>
      </c>
      <c r="H114" s="374"/>
      <c r="I114" s="348">
        <v>-1.1556</v>
      </c>
      <c r="J114" s="348">
        <v>-8.9601000000000006</v>
      </c>
      <c r="K114" s="348">
        <v>-15.3155</v>
      </c>
      <c r="L114" s="348">
        <v>0.41949999999999998</v>
      </c>
      <c r="M114" s="348" t="s">
        <v>430</v>
      </c>
      <c r="N114" s="350" t="s">
        <v>430</v>
      </c>
      <c r="O114" s="348" t="s">
        <v>430</v>
      </c>
      <c r="P114" s="348" t="s">
        <v>430</v>
      </c>
      <c r="Q114" s="348" t="s">
        <v>430</v>
      </c>
      <c r="R114" s="348" t="s">
        <v>430</v>
      </c>
      <c r="S114" s="348">
        <v>-2.2181000000000002</v>
      </c>
      <c r="T114" s="348" t="s">
        <v>430</v>
      </c>
      <c r="U114" s="348" t="s">
        <v>430</v>
      </c>
      <c r="V114" s="348" t="s">
        <v>430</v>
      </c>
      <c r="W114" s="348">
        <v>-14.2895</v>
      </c>
      <c r="X114" s="348">
        <v>-22.678000000000001</v>
      </c>
      <c r="Y114" s="374"/>
      <c r="Z114" s="346">
        <v>67</v>
      </c>
      <c r="AA114" s="346">
        <v>99</v>
      </c>
      <c r="AB114" s="346">
        <v>100</v>
      </c>
      <c r="AC114" s="346">
        <v>102</v>
      </c>
      <c r="AD114" s="346" t="s">
        <v>430</v>
      </c>
      <c r="AE114" s="346" t="s">
        <v>430</v>
      </c>
      <c r="AF114" s="346" t="s">
        <v>430</v>
      </c>
      <c r="AG114" s="346" t="s">
        <v>430</v>
      </c>
      <c r="AH114" s="346" t="s">
        <v>430</v>
      </c>
      <c r="AI114" s="346" t="s">
        <v>430</v>
      </c>
      <c r="AJ114" s="346">
        <v>89</v>
      </c>
      <c r="AK114" s="346" t="s">
        <v>430</v>
      </c>
      <c r="AL114" s="346" t="s">
        <v>430</v>
      </c>
      <c r="AM114" s="346" t="s">
        <v>430</v>
      </c>
      <c r="AN114" s="346">
        <v>100</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74"/>
      <c r="BB114" s="348">
        <v>49.154854782722502</v>
      </c>
      <c r="BC114" s="348">
        <v>0</v>
      </c>
      <c r="BD114" s="348">
        <v>7.7334946753478398E-3</v>
      </c>
      <c r="BE114" s="375" t="s">
        <v>430</v>
      </c>
      <c r="BF114" s="374"/>
      <c r="BG114" s="375" t="s">
        <v>430</v>
      </c>
      <c r="BH114" s="674" t="s">
        <v>430</v>
      </c>
      <c r="BI114" s="348" t="s">
        <v>430</v>
      </c>
      <c r="BJ114" s="348" t="s">
        <v>430</v>
      </c>
      <c r="BK114" s="362"/>
      <c r="BL114" s="348" t="s">
        <v>6827</v>
      </c>
      <c r="BM114" s="373" t="s">
        <v>6828</v>
      </c>
      <c r="BN114" s="372" t="s">
        <v>430</v>
      </c>
      <c r="BO114" s="372" t="s">
        <v>430</v>
      </c>
      <c r="BP114" s="372" t="s">
        <v>430</v>
      </c>
      <c r="BQ114" s="373"/>
      <c r="BR114" s="354" t="s">
        <v>554</v>
      </c>
    </row>
    <row r="115" spans="1:70" s="428" customFormat="1" x14ac:dyDescent="0.25">
      <c r="A115" s="345" t="s">
        <v>6992</v>
      </c>
      <c r="B115" s="373"/>
      <c r="C115" s="719">
        <v>45771</v>
      </c>
      <c r="D115" s="373"/>
      <c r="E115" s="346">
        <v>9.7460000000000004</v>
      </c>
      <c r="F115" s="373"/>
      <c r="G115" s="347">
        <v>10.6792</v>
      </c>
      <c r="H115" s="374"/>
      <c r="I115" s="348">
        <v>0.36749999999999999</v>
      </c>
      <c r="J115" s="348">
        <v>0.44769999999999999</v>
      </c>
      <c r="K115" s="348">
        <v>2.2970999999999999</v>
      </c>
      <c r="L115" s="348">
        <v>14.234400000000001</v>
      </c>
      <c r="M115" s="348">
        <v>0.4052</v>
      </c>
      <c r="N115" s="350">
        <v>-2.3107000000000002</v>
      </c>
      <c r="O115" s="348" t="s">
        <v>430</v>
      </c>
      <c r="P115" s="348" t="s">
        <v>430</v>
      </c>
      <c r="Q115" s="348" t="s">
        <v>430</v>
      </c>
      <c r="R115" s="348" t="s">
        <v>430</v>
      </c>
      <c r="S115" s="348">
        <v>17.217300000000002</v>
      </c>
      <c r="T115" s="348">
        <v>2.2197</v>
      </c>
      <c r="U115" s="348">
        <v>6.2522000000000002</v>
      </c>
      <c r="V115" s="348">
        <v>-3.2654999999999998</v>
      </c>
      <c r="W115" s="348">
        <v>2.4039999999999999</v>
      </c>
      <c r="X115" s="348">
        <v>5.7918000000000003</v>
      </c>
      <c r="Y115" s="374"/>
      <c r="Z115" s="346">
        <v>14</v>
      </c>
      <c r="AA115" s="346">
        <v>10</v>
      </c>
      <c r="AB115" s="346">
        <v>21</v>
      </c>
      <c r="AC115" s="346">
        <v>15</v>
      </c>
      <c r="AD115" s="346">
        <v>60</v>
      </c>
      <c r="AE115" s="346">
        <v>74</v>
      </c>
      <c r="AF115" s="346" t="s">
        <v>430</v>
      </c>
      <c r="AG115" s="346" t="s">
        <v>430</v>
      </c>
      <c r="AH115" s="346" t="s">
        <v>430</v>
      </c>
      <c r="AI115" s="346" t="s">
        <v>430</v>
      </c>
      <c r="AJ115" s="346">
        <v>15</v>
      </c>
      <c r="AK115" s="346">
        <v>40</v>
      </c>
      <c r="AL115" s="346">
        <v>51</v>
      </c>
      <c r="AM115" s="346">
        <v>73</v>
      </c>
      <c r="AN115" s="346">
        <v>15</v>
      </c>
      <c r="AO115" s="373"/>
      <c r="AP115" s="348" t="s">
        <v>430</v>
      </c>
      <c r="AQ115" s="348" t="s">
        <v>430</v>
      </c>
      <c r="AR115" s="348" t="s">
        <v>430</v>
      </c>
      <c r="AS115" s="348" t="s">
        <v>430</v>
      </c>
      <c r="AT115" s="348">
        <v>6.84</v>
      </c>
      <c r="AU115" s="351"/>
      <c r="AV115" s="346" t="s">
        <v>430</v>
      </c>
      <c r="AW115" s="346" t="s">
        <v>430</v>
      </c>
      <c r="AX115" s="346" t="s">
        <v>430</v>
      </c>
      <c r="AY115" s="346" t="s">
        <v>430</v>
      </c>
      <c r="AZ115" s="346">
        <v>47</v>
      </c>
      <c r="BA115" s="374"/>
      <c r="BB115" s="348">
        <v>16.654163978434401</v>
      </c>
      <c r="BC115" s="348">
        <v>0.97535399711661297</v>
      </c>
      <c r="BD115" s="348">
        <v>7.4385998945027797E-3</v>
      </c>
      <c r="BE115" s="375">
        <v>-8.6864185422080298E-2</v>
      </c>
      <c r="BF115" s="374"/>
      <c r="BG115" s="375" t="s">
        <v>430</v>
      </c>
      <c r="BH115" s="674" t="s">
        <v>430</v>
      </c>
      <c r="BI115" s="348" t="s">
        <v>430</v>
      </c>
      <c r="BJ115" s="348" t="s">
        <v>430</v>
      </c>
      <c r="BK115" s="362"/>
      <c r="BL115" s="348" t="s">
        <v>6842</v>
      </c>
      <c r="BM115" s="373" t="s">
        <v>4677</v>
      </c>
      <c r="BN115" s="372" t="s">
        <v>430</v>
      </c>
      <c r="BO115" s="372" t="s">
        <v>430</v>
      </c>
      <c r="BP115" s="372" t="s">
        <v>430</v>
      </c>
      <c r="BQ115" s="373"/>
      <c r="BR115" s="354" t="s">
        <v>463</v>
      </c>
    </row>
    <row r="116" spans="1:70" s="428" customFormat="1" x14ac:dyDescent="0.25">
      <c r="A116" s="345" t="s">
        <v>6993</v>
      </c>
      <c r="B116" s="373"/>
      <c r="C116" s="719">
        <v>45734</v>
      </c>
      <c r="D116" s="373"/>
      <c r="E116" s="346">
        <v>7.9367000000000001</v>
      </c>
      <c r="F116" s="373"/>
      <c r="G116" s="347">
        <v>10.967000000000001</v>
      </c>
      <c r="H116" s="374"/>
      <c r="I116" s="348">
        <v>0.1278</v>
      </c>
      <c r="J116" s="348">
        <v>1.4899</v>
      </c>
      <c r="K116" s="348">
        <v>3.992</v>
      </c>
      <c r="L116" s="348">
        <v>13.812799999999999</v>
      </c>
      <c r="M116" s="348">
        <v>-4.0507</v>
      </c>
      <c r="N116" s="350">
        <v>-7.1536999999999997</v>
      </c>
      <c r="O116" s="348" t="s">
        <v>430</v>
      </c>
      <c r="P116" s="348" t="s">
        <v>430</v>
      </c>
      <c r="Q116" s="348" t="s">
        <v>430</v>
      </c>
      <c r="R116" s="348" t="s">
        <v>430</v>
      </c>
      <c r="S116" s="348">
        <v>17.0687</v>
      </c>
      <c r="T116" s="348">
        <v>-2.3854000000000002</v>
      </c>
      <c r="U116" s="348">
        <v>-6.6877000000000004</v>
      </c>
      <c r="V116" s="348">
        <v>-9.4832999999999998</v>
      </c>
      <c r="W116" s="348">
        <v>2.9668999999999999</v>
      </c>
      <c r="X116" s="348">
        <v>7.5480999999999998</v>
      </c>
      <c r="Y116" s="374"/>
      <c r="Z116" s="346">
        <v>23</v>
      </c>
      <c r="AA116" s="346">
        <v>2</v>
      </c>
      <c r="AB116" s="346">
        <v>3</v>
      </c>
      <c r="AC116" s="346">
        <v>17</v>
      </c>
      <c r="AD116" s="346">
        <v>85</v>
      </c>
      <c r="AE116" s="346">
        <v>78</v>
      </c>
      <c r="AF116" s="346" t="s">
        <v>430</v>
      </c>
      <c r="AG116" s="346" t="s">
        <v>430</v>
      </c>
      <c r="AH116" s="346" t="s">
        <v>430</v>
      </c>
      <c r="AI116" s="346" t="s">
        <v>430</v>
      </c>
      <c r="AJ116" s="346">
        <v>16</v>
      </c>
      <c r="AK116" s="346">
        <v>80</v>
      </c>
      <c r="AL116" s="346">
        <v>87</v>
      </c>
      <c r="AM116" s="346">
        <v>78</v>
      </c>
      <c r="AN116" s="346">
        <v>9</v>
      </c>
      <c r="AO116" s="373"/>
      <c r="AP116" s="348" t="s">
        <v>430</v>
      </c>
      <c r="AQ116" s="348" t="s">
        <v>430</v>
      </c>
      <c r="AR116" s="348" t="s">
        <v>430</v>
      </c>
      <c r="AS116" s="348" t="s">
        <v>430</v>
      </c>
      <c r="AT116" s="348">
        <v>-3.11</v>
      </c>
      <c r="AU116" s="351"/>
      <c r="AV116" s="346" t="s">
        <v>430</v>
      </c>
      <c r="AW116" s="346" t="s">
        <v>430</v>
      </c>
      <c r="AX116" s="346" t="s">
        <v>430</v>
      </c>
      <c r="AY116" s="346" t="s">
        <v>430</v>
      </c>
      <c r="AZ116" s="346">
        <v>75</v>
      </c>
      <c r="BA116" s="374"/>
      <c r="BB116" s="348">
        <v>17.737003383104401</v>
      </c>
      <c r="BC116" s="348">
        <v>0.95442252700105601</v>
      </c>
      <c r="BD116" s="348">
        <v>-1.36228529809317E-2</v>
      </c>
      <c r="BE116" s="375">
        <v>-0.24850382814286401</v>
      </c>
      <c r="BF116" s="374"/>
      <c r="BG116" s="375" t="s">
        <v>430</v>
      </c>
      <c r="BH116" s="674" t="s">
        <v>430</v>
      </c>
      <c r="BI116" s="348" t="s">
        <v>430</v>
      </c>
      <c r="BJ116" s="348" t="s">
        <v>430</v>
      </c>
      <c r="BK116" s="362"/>
      <c r="BL116" s="348" t="s">
        <v>6918</v>
      </c>
      <c r="BM116" s="373" t="s">
        <v>6475</v>
      </c>
      <c r="BN116" s="372" t="s">
        <v>430</v>
      </c>
      <c r="BO116" s="372" t="s">
        <v>430</v>
      </c>
      <c r="BP116" s="372" t="s">
        <v>430</v>
      </c>
      <c r="BQ116" s="373"/>
      <c r="BR116" s="354" t="s">
        <v>6818</v>
      </c>
    </row>
    <row r="117" spans="1:70" s="428" customFormat="1" x14ac:dyDescent="0.25">
      <c r="A117" s="345" t="s">
        <v>6994</v>
      </c>
      <c r="B117" s="373"/>
      <c r="C117" s="719">
        <v>45716</v>
      </c>
      <c r="D117" s="373"/>
      <c r="E117" s="346">
        <v>6.9089</v>
      </c>
      <c r="F117" s="373"/>
      <c r="G117" s="347">
        <v>11.5237</v>
      </c>
      <c r="H117" s="374"/>
      <c r="I117" s="348">
        <v>0.97970000000000002</v>
      </c>
      <c r="J117" s="348">
        <v>0.35010000000000002</v>
      </c>
      <c r="K117" s="348">
        <v>1.5689</v>
      </c>
      <c r="L117" s="348">
        <v>8.6823999999999995</v>
      </c>
      <c r="M117" s="348">
        <v>-4.5838000000000001</v>
      </c>
      <c r="N117" s="350">
        <v>-0.9123</v>
      </c>
      <c r="O117" s="348" t="s">
        <v>430</v>
      </c>
      <c r="P117" s="348" t="s">
        <v>430</v>
      </c>
      <c r="Q117" s="348" t="s">
        <v>430</v>
      </c>
      <c r="R117" s="348" t="s">
        <v>430</v>
      </c>
      <c r="S117" s="348">
        <v>11.0654</v>
      </c>
      <c r="T117" s="348">
        <v>-4.1711999999999998</v>
      </c>
      <c r="U117" s="348">
        <v>0.80740000000000001</v>
      </c>
      <c r="V117" s="348">
        <v>-2.5365000000000002</v>
      </c>
      <c r="W117" s="348">
        <v>2.0411000000000001</v>
      </c>
      <c r="X117" s="348">
        <v>11.362299999999999</v>
      </c>
      <c r="Y117" s="374"/>
      <c r="Z117" s="346">
        <v>1</v>
      </c>
      <c r="AA117" s="346">
        <v>15</v>
      </c>
      <c r="AB117" s="346">
        <v>29</v>
      </c>
      <c r="AC117" s="346">
        <v>38</v>
      </c>
      <c r="AD117" s="346">
        <v>86</v>
      </c>
      <c r="AE117" s="346">
        <v>70</v>
      </c>
      <c r="AF117" s="346" t="s">
        <v>430</v>
      </c>
      <c r="AG117" s="346" t="s">
        <v>430</v>
      </c>
      <c r="AH117" s="346" t="s">
        <v>430</v>
      </c>
      <c r="AI117" s="346" t="s">
        <v>430</v>
      </c>
      <c r="AJ117" s="346">
        <v>36</v>
      </c>
      <c r="AK117" s="346">
        <v>88</v>
      </c>
      <c r="AL117" s="346">
        <v>79</v>
      </c>
      <c r="AM117" s="346">
        <v>70</v>
      </c>
      <c r="AN117" s="346">
        <v>20</v>
      </c>
      <c r="AO117" s="373"/>
      <c r="AP117" s="348" t="s">
        <v>430</v>
      </c>
      <c r="AQ117" s="348" t="s">
        <v>430</v>
      </c>
      <c r="AR117" s="348" t="s">
        <v>430</v>
      </c>
      <c r="AS117" s="348" t="s">
        <v>430</v>
      </c>
      <c r="AT117" s="348">
        <v>-1.46</v>
      </c>
      <c r="AU117" s="351"/>
      <c r="AV117" s="346" t="s">
        <v>430</v>
      </c>
      <c r="AW117" s="346" t="s">
        <v>430</v>
      </c>
      <c r="AX117" s="346" t="s">
        <v>430</v>
      </c>
      <c r="AY117" s="346" t="s">
        <v>430</v>
      </c>
      <c r="AZ117" s="346">
        <v>72</v>
      </c>
      <c r="BA117" s="374"/>
      <c r="BB117" s="348">
        <v>13.860501253932901</v>
      </c>
      <c r="BC117" s="348">
        <v>1.07508900003108</v>
      </c>
      <c r="BD117" s="348">
        <v>-6.6771764864847604E-3</v>
      </c>
      <c r="BE117" s="375">
        <v>-0.19862456394164199</v>
      </c>
      <c r="BF117" s="374"/>
      <c r="BG117" s="375" t="s">
        <v>430</v>
      </c>
      <c r="BH117" s="674" t="s">
        <v>430</v>
      </c>
      <c r="BI117" s="348" t="s">
        <v>430</v>
      </c>
      <c r="BJ117" s="348" t="s">
        <v>430</v>
      </c>
      <c r="BK117" s="362"/>
      <c r="BL117" s="348" t="s">
        <v>6995</v>
      </c>
      <c r="BM117" s="373" t="s">
        <v>6996</v>
      </c>
      <c r="BN117" s="372" t="s">
        <v>430</v>
      </c>
      <c r="BO117" s="372" t="s">
        <v>430</v>
      </c>
      <c r="BP117" s="372" t="s">
        <v>430</v>
      </c>
      <c r="BQ117" s="373"/>
      <c r="BR117" s="354" t="s">
        <v>463</v>
      </c>
    </row>
    <row r="118" spans="1:70" s="428" customFormat="1" x14ac:dyDescent="0.25">
      <c r="A118" s="345" t="s">
        <v>6997</v>
      </c>
      <c r="B118" s="373"/>
      <c r="C118" s="719">
        <v>45734</v>
      </c>
      <c r="D118" s="373"/>
      <c r="E118" s="346">
        <v>6.8423999999999996</v>
      </c>
      <c r="F118" s="373"/>
      <c r="G118" s="347">
        <v>11.54</v>
      </c>
      <c r="H118" s="374"/>
      <c r="I118" s="348">
        <v>0.13880000000000001</v>
      </c>
      <c r="J118" s="348">
        <v>-0.2248</v>
      </c>
      <c r="K118" s="348">
        <v>1.5129999999999999</v>
      </c>
      <c r="L118" s="348">
        <v>11.5946</v>
      </c>
      <c r="M118" s="348">
        <v>0.73319999999999996</v>
      </c>
      <c r="N118" s="350">
        <v>3.8984000000000001</v>
      </c>
      <c r="O118" s="348" t="s">
        <v>430</v>
      </c>
      <c r="P118" s="348" t="s">
        <v>430</v>
      </c>
      <c r="Q118" s="348" t="s">
        <v>430</v>
      </c>
      <c r="R118" s="348" t="s">
        <v>430</v>
      </c>
      <c r="S118" s="348">
        <v>14.370699999999999</v>
      </c>
      <c r="T118" s="348">
        <v>0.2432</v>
      </c>
      <c r="U118" s="348">
        <v>4.3117000000000001</v>
      </c>
      <c r="V118" s="348">
        <v>1.8174999999999999</v>
      </c>
      <c r="W118" s="348">
        <v>1.1482000000000001</v>
      </c>
      <c r="X118" s="348">
        <v>11.953900000000001</v>
      </c>
      <c r="Y118" s="374"/>
      <c r="Z118" s="346">
        <v>22</v>
      </c>
      <c r="AA118" s="346">
        <v>37</v>
      </c>
      <c r="AB118" s="346">
        <v>32</v>
      </c>
      <c r="AC118" s="346">
        <v>22</v>
      </c>
      <c r="AD118" s="346">
        <v>58</v>
      </c>
      <c r="AE118" s="346">
        <v>52</v>
      </c>
      <c r="AF118" s="346" t="s">
        <v>430</v>
      </c>
      <c r="AG118" s="346" t="s">
        <v>430</v>
      </c>
      <c r="AH118" s="346" t="s">
        <v>430</v>
      </c>
      <c r="AI118" s="346" t="s">
        <v>430</v>
      </c>
      <c r="AJ118" s="346">
        <v>22</v>
      </c>
      <c r="AK118" s="346">
        <v>51</v>
      </c>
      <c r="AL118" s="346">
        <v>59</v>
      </c>
      <c r="AM118" s="346">
        <v>57</v>
      </c>
      <c r="AN118" s="346">
        <v>38</v>
      </c>
      <c r="AO118" s="373"/>
      <c r="AP118" s="348" t="s">
        <v>430</v>
      </c>
      <c r="AQ118" s="348" t="s">
        <v>430</v>
      </c>
      <c r="AR118" s="348" t="s">
        <v>430</v>
      </c>
      <c r="AS118" s="348" t="s">
        <v>430</v>
      </c>
      <c r="AT118" s="348">
        <v>6.1</v>
      </c>
      <c r="AU118" s="351"/>
      <c r="AV118" s="346" t="s">
        <v>430</v>
      </c>
      <c r="AW118" s="346" t="s">
        <v>430</v>
      </c>
      <c r="AX118" s="346" t="s">
        <v>430</v>
      </c>
      <c r="AY118" s="346" t="s">
        <v>430</v>
      </c>
      <c r="AZ118" s="346">
        <v>51</v>
      </c>
      <c r="BA118" s="374"/>
      <c r="BB118" s="348">
        <v>14.277876990317701</v>
      </c>
      <c r="BC118" s="348">
        <v>0.97583943187203903</v>
      </c>
      <c r="BD118" s="348">
        <v>1.7956949091489201E-2</v>
      </c>
      <c r="BE118" s="375">
        <v>-0.179636177732754</v>
      </c>
      <c r="BF118" s="374"/>
      <c r="BG118" s="375" t="s">
        <v>430</v>
      </c>
      <c r="BH118" s="674" t="s">
        <v>430</v>
      </c>
      <c r="BI118" s="348" t="s">
        <v>430</v>
      </c>
      <c r="BJ118" s="348" t="s">
        <v>430</v>
      </c>
      <c r="BK118" s="362"/>
      <c r="BL118" s="348" t="s">
        <v>6788</v>
      </c>
      <c r="BM118" s="373" t="s">
        <v>5160</v>
      </c>
      <c r="BN118" s="372" t="s">
        <v>430</v>
      </c>
      <c r="BO118" s="372" t="s">
        <v>430</v>
      </c>
      <c r="BP118" s="372" t="s">
        <v>430</v>
      </c>
      <c r="BQ118" s="373"/>
      <c r="BR118" s="354" t="s">
        <v>6818</v>
      </c>
    </row>
    <row r="119" spans="1:70" s="428" customFormat="1" x14ac:dyDescent="0.25">
      <c r="A119" s="345" t="s">
        <v>6998</v>
      </c>
      <c r="B119" s="373"/>
      <c r="C119" s="719">
        <v>40220</v>
      </c>
      <c r="D119" s="373"/>
      <c r="E119" s="346">
        <v>5.6993</v>
      </c>
      <c r="F119" s="373"/>
      <c r="G119" s="347">
        <v>34.5961</v>
      </c>
      <c r="H119" s="374"/>
      <c r="I119" s="348">
        <v>0.15579999999999999</v>
      </c>
      <c r="J119" s="348">
        <v>0.29949999999999999</v>
      </c>
      <c r="K119" s="348">
        <v>1.4778</v>
      </c>
      <c r="L119" s="348">
        <v>2.2618</v>
      </c>
      <c r="M119" s="348">
        <v>0.59640000000000004</v>
      </c>
      <c r="N119" s="350">
        <v>3.6739000000000002</v>
      </c>
      <c r="O119" s="348">
        <v>5.5110999999999999</v>
      </c>
      <c r="P119" s="348">
        <v>7.9055999999999997</v>
      </c>
      <c r="Q119" s="348">
        <v>6.7824</v>
      </c>
      <c r="R119" s="348">
        <v>7.2896999999999998</v>
      </c>
      <c r="S119" s="348">
        <v>3.0762</v>
      </c>
      <c r="T119" s="348">
        <v>0.46489999999999998</v>
      </c>
      <c r="U119" s="348">
        <v>2.8079000000000001</v>
      </c>
      <c r="V119" s="348">
        <v>3.2124999999999999</v>
      </c>
      <c r="W119" s="348">
        <v>1.3969</v>
      </c>
      <c r="X119" s="348">
        <v>7.8741000000000003</v>
      </c>
      <c r="Y119" s="374"/>
      <c r="Z119" s="346">
        <v>20</v>
      </c>
      <c r="AA119" s="346">
        <v>16</v>
      </c>
      <c r="AB119" s="346">
        <v>34</v>
      </c>
      <c r="AC119" s="346">
        <v>70</v>
      </c>
      <c r="AD119" s="346">
        <v>59</v>
      </c>
      <c r="AE119" s="346">
        <v>53</v>
      </c>
      <c r="AF119" s="346">
        <v>41</v>
      </c>
      <c r="AG119" s="346">
        <v>58</v>
      </c>
      <c r="AH119" s="346">
        <v>39</v>
      </c>
      <c r="AI119" s="346">
        <v>23</v>
      </c>
      <c r="AJ119" s="346">
        <v>68</v>
      </c>
      <c r="AK119" s="346">
        <v>49</v>
      </c>
      <c r="AL119" s="346">
        <v>66</v>
      </c>
      <c r="AM119" s="346">
        <v>52</v>
      </c>
      <c r="AN119" s="346">
        <v>30</v>
      </c>
      <c r="AO119" s="373"/>
      <c r="AP119" s="348">
        <v>7.01</v>
      </c>
      <c r="AQ119" s="348">
        <v>7.11</v>
      </c>
      <c r="AR119" s="348">
        <v>6.95</v>
      </c>
      <c r="AS119" s="348">
        <v>5.98</v>
      </c>
      <c r="AT119" s="348">
        <v>2.97</v>
      </c>
      <c r="AU119" s="351"/>
      <c r="AV119" s="346">
        <v>23</v>
      </c>
      <c r="AW119" s="346">
        <v>29</v>
      </c>
      <c r="AX119" s="346">
        <v>39</v>
      </c>
      <c r="AY119" s="346">
        <v>49</v>
      </c>
      <c r="AZ119" s="346">
        <v>60</v>
      </c>
      <c r="BA119" s="374"/>
      <c r="BB119" s="348">
        <v>3.3861197998213801</v>
      </c>
      <c r="BC119" s="348">
        <v>0</v>
      </c>
      <c r="BD119" s="348">
        <v>5.8450893524107102E-2</v>
      </c>
      <c r="BE119" s="375" t="s">
        <v>430</v>
      </c>
      <c r="BF119" s="374"/>
      <c r="BG119" s="375" t="s">
        <v>430</v>
      </c>
      <c r="BH119" s="674" t="s">
        <v>430</v>
      </c>
      <c r="BI119" s="348" t="s">
        <v>430</v>
      </c>
      <c r="BJ119" s="348" t="s">
        <v>430</v>
      </c>
      <c r="BK119" s="362"/>
      <c r="BL119" s="348" t="s">
        <v>6999</v>
      </c>
      <c r="BM119" s="373" t="s">
        <v>6654</v>
      </c>
      <c r="BN119" s="372" t="s">
        <v>6628</v>
      </c>
      <c r="BO119" s="372" t="s">
        <v>430</v>
      </c>
      <c r="BP119" s="372" t="s">
        <v>430</v>
      </c>
      <c r="BQ119" s="373"/>
      <c r="BR119" s="354" t="s">
        <v>443</v>
      </c>
    </row>
    <row r="120" spans="1:70" s="428" customFormat="1" x14ac:dyDescent="0.25">
      <c r="A120" s="345" t="s">
        <v>7000</v>
      </c>
      <c r="B120" s="373"/>
      <c r="C120" s="719" t="s">
        <v>430</v>
      </c>
      <c r="D120" s="373"/>
      <c r="E120" s="346" t="s">
        <v>430</v>
      </c>
      <c r="F120" s="373"/>
      <c r="G120" s="347" t="s">
        <v>430</v>
      </c>
      <c r="H120" s="374"/>
      <c r="I120" s="348" t="s">
        <v>430</v>
      </c>
      <c r="J120" s="348" t="s">
        <v>430</v>
      </c>
      <c r="K120" s="348" t="s">
        <v>430</v>
      </c>
      <c r="L120" s="348" t="s">
        <v>430</v>
      </c>
      <c r="M120" s="348" t="s">
        <v>430</v>
      </c>
      <c r="N120" s="350" t="s">
        <v>430</v>
      </c>
      <c r="O120" s="348" t="s">
        <v>430</v>
      </c>
      <c r="P120" s="348" t="s">
        <v>430</v>
      </c>
      <c r="Q120" s="348" t="s">
        <v>430</v>
      </c>
      <c r="R120" s="348" t="s">
        <v>430</v>
      </c>
      <c r="S120" s="348" t="s">
        <v>430</v>
      </c>
      <c r="T120" s="348" t="s">
        <v>430</v>
      </c>
      <c r="U120" s="348" t="s">
        <v>430</v>
      </c>
      <c r="V120" s="348" t="s">
        <v>430</v>
      </c>
      <c r="W120" s="348" t="s">
        <v>430</v>
      </c>
      <c r="X120" s="348" t="s">
        <v>430</v>
      </c>
      <c r="Y120" s="374"/>
      <c r="Z120" s="346" t="s">
        <v>430</v>
      </c>
      <c r="AA120" s="346" t="s">
        <v>430</v>
      </c>
      <c r="AB120" s="346" t="s">
        <v>430</v>
      </c>
      <c r="AC120" s="346" t="s">
        <v>430</v>
      </c>
      <c r="AD120" s="346" t="s">
        <v>430</v>
      </c>
      <c r="AE120" s="346" t="s">
        <v>430</v>
      </c>
      <c r="AF120" s="346" t="s">
        <v>430</v>
      </c>
      <c r="AG120" s="346" t="s">
        <v>430</v>
      </c>
      <c r="AH120" s="346" t="s">
        <v>430</v>
      </c>
      <c r="AI120" s="346" t="s">
        <v>430</v>
      </c>
      <c r="AJ120" s="346" t="s">
        <v>430</v>
      </c>
      <c r="AK120" s="346" t="s">
        <v>430</v>
      </c>
      <c r="AL120" s="346" t="s">
        <v>430</v>
      </c>
      <c r="AM120" s="346" t="s">
        <v>430</v>
      </c>
      <c r="AN120" s="346" t="s">
        <v>430</v>
      </c>
      <c r="AO120" s="373"/>
      <c r="AP120" s="348" t="s">
        <v>430</v>
      </c>
      <c r="AQ120" s="348" t="s">
        <v>430</v>
      </c>
      <c r="AR120" s="348" t="s">
        <v>430</v>
      </c>
      <c r="AS120" s="348" t="s">
        <v>430</v>
      </c>
      <c r="AT120" s="348" t="s">
        <v>430</v>
      </c>
      <c r="AU120" s="351"/>
      <c r="AV120" s="346" t="s">
        <v>430</v>
      </c>
      <c r="AW120" s="346" t="s">
        <v>430</v>
      </c>
      <c r="AX120" s="346" t="s">
        <v>430</v>
      </c>
      <c r="AY120" s="346" t="s">
        <v>430</v>
      </c>
      <c r="AZ120" s="346" t="s">
        <v>430</v>
      </c>
      <c r="BA120" s="374"/>
      <c r="BB120" s="348" t="s">
        <v>430</v>
      </c>
      <c r="BC120" s="348">
        <v>0</v>
      </c>
      <c r="BD120" s="348">
        <v>0</v>
      </c>
      <c r="BE120" s="375" t="s">
        <v>430</v>
      </c>
      <c r="BF120" s="374"/>
      <c r="BG120" s="375" t="s">
        <v>430</v>
      </c>
      <c r="BH120" s="674" t="s">
        <v>430</v>
      </c>
      <c r="BI120" s="348" t="s">
        <v>430</v>
      </c>
      <c r="BJ120" s="348" t="s">
        <v>430</v>
      </c>
      <c r="BK120" s="362"/>
      <c r="BL120" s="348" t="s">
        <v>430</v>
      </c>
      <c r="BM120" s="373" t="s">
        <v>430</v>
      </c>
      <c r="BN120" s="372" t="s">
        <v>430</v>
      </c>
      <c r="BO120" s="372" t="s">
        <v>430</v>
      </c>
      <c r="BP120" s="372" t="s">
        <v>430</v>
      </c>
      <c r="BQ120" s="373"/>
      <c r="BR120" s="354" t="s">
        <v>547</v>
      </c>
    </row>
    <row r="121" spans="1:70" x14ac:dyDescent="0.25">
      <c r="A121" s="36" t="s">
        <v>93</v>
      </c>
      <c r="B121" s="43"/>
      <c r="C121" s="720"/>
      <c r="D121" s="43"/>
      <c r="E121" s="51"/>
      <c r="F121" s="43"/>
      <c r="G121" s="55"/>
      <c r="H121" s="66"/>
      <c r="I121" s="59">
        <v>-0.4622</v>
      </c>
      <c r="J121" s="59">
        <v>-2.5916000000000001</v>
      </c>
      <c r="K121" s="59">
        <v>-3.7988</v>
      </c>
      <c r="L121" s="59">
        <v>7.0659999999999998</v>
      </c>
      <c r="M121" s="59">
        <v>1.8165</v>
      </c>
      <c r="N121" s="70">
        <v>29.4269</v>
      </c>
      <c r="O121" s="59">
        <v>21.058700000000002</v>
      </c>
      <c r="P121" s="59">
        <v>23.4651</v>
      </c>
      <c r="Q121" s="59">
        <v>15.7561</v>
      </c>
      <c r="R121" s="59">
        <v>12.837</v>
      </c>
      <c r="S121" s="59">
        <v>6.9645999999999999</v>
      </c>
      <c r="T121" s="59">
        <v>2.0436000000000001</v>
      </c>
      <c r="U121" s="59">
        <v>15.566800000000001</v>
      </c>
      <c r="V121" s="59">
        <v>28.8079</v>
      </c>
      <c r="W121" s="59">
        <v>-3.4750999999999999</v>
      </c>
      <c r="X121" s="59">
        <v>16.0001</v>
      </c>
      <c r="Y121" s="66"/>
      <c r="Z121" s="51">
        <v>81</v>
      </c>
      <c r="AA121" s="51">
        <v>112</v>
      </c>
      <c r="AB121" s="51">
        <v>112</v>
      </c>
      <c r="AC121" s="51">
        <v>110</v>
      </c>
      <c r="AD121" s="51">
        <v>93</v>
      </c>
      <c r="AE121" s="51">
        <v>79</v>
      </c>
      <c r="AF121" s="51">
        <v>62</v>
      </c>
      <c r="AG121" s="51">
        <v>58</v>
      </c>
      <c r="AH121" s="51">
        <v>39</v>
      </c>
      <c r="AI121" s="51">
        <v>23</v>
      </c>
      <c r="AJ121" s="51">
        <v>111</v>
      </c>
      <c r="AK121" s="51">
        <v>95</v>
      </c>
      <c r="AL121" s="51">
        <v>89</v>
      </c>
      <c r="AM121" s="51">
        <v>79</v>
      </c>
      <c r="AN121" s="51">
        <v>112</v>
      </c>
      <c r="AO121" s="43"/>
      <c r="AP121" s="59">
        <v>15.1421739130435</v>
      </c>
      <c r="AQ121" s="59">
        <v>17.6396551724138</v>
      </c>
      <c r="AR121" s="59">
        <v>17.793589743589699</v>
      </c>
      <c r="AS121" s="59">
        <v>22.833275862069002</v>
      </c>
      <c r="AT121" s="59">
        <v>16.518750000000001</v>
      </c>
      <c r="AU121" s="78"/>
      <c r="AV121" s="51">
        <v>23</v>
      </c>
      <c r="AW121" s="51">
        <v>29</v>
      </c>
      <c r="AX121" s="51">
        <v>39</v>
      </c>
      <c r="AY121" s="51">
        <v>58</v>
      </c>
      <c r="AZ121" s="51">
        <v>80</v>
      </c>
      <c r="BA121" s="66"/>
      <c r="BB121" s="59"/>
      <c r="BC121" s="59"/>
      <c r="BD121" s="59"/>
      <c r="BE121" s="276"/>
      <c r="BF121" s="66"/>
      <c r="BG121" s="276"/>
      <c r="BH121" s="548"/>
      <c r="BI121" s="59"/>
      <c r="BJ121" s="59"/>
      <c r="BK121" s="258"/>
      <c r="BL121" s="59"/>
      <c r="BM121" s="43"/>
      <c r="BN121" s="84"/>
      <c r="BO121" s="84"/>
      <c r="BP121" s="84"/>
      <c r="BQ121" s="43"/>
      <c r="BR121" s="88"/>
    </row>
    <row r="122" spans="1:70" x14ac:dyDescent="0.25">
      <c r="A122" s="37" t="s">
        <v>94</v>
      </c>
      <c r="B122" s="44"/>
      <c r="C122" s="721"/>
      <c r="D122" s="44"/>
      <c r="E122" s="52"/>
      <c r="F122" s="44"/>
      <c r="G122" s="56"/>
      <c r="H122" s="67"/>
      <c r="I122" s="60">
        <v>0.97970000000000002</v>
      </c>
      <c r="J122" s="60">
        <v>2.4729000000000001</v>
      </c>
      <c r="K122" s="60">
        <v>4.3131000000000004</v>
      </c>
      <c r="L122" s="60">
        <v>47.146500000000003</v>
      </c>
      <c r="M122" s="60">
        <v>43.316099999999999</v>
      </c>
      <c r="N122" s="71">
        <v>107.702</v>
      </c>
      <c r="O122" s="60">
        <v>55.456299999999999</v>
      </c>
      <c r="P122" s="60">
        <v>46.276800000000001</v>
      </c>
      <c r="Q122" s="60">
        <v>29.596800000000002</v>
      </c>
      <c r="R122" s="60">
        <v>15.335800000000001</v>
      </c>
      <c r="S122" s="60">
        <v>45.132199999999997</v>
      </c>
      <c r="T122" s="60">
        <v>44.857999999999997</v>
      </c>
      <c r="U122" s="60">
        <v>55.854900000000001</v>
      </c>
      <c r="V122" s="60">
        <v>108.3443</v>
      </c>
      <c r="W122" s="60">
        <v>6.0869</v>
      </c>
      <c r="X122" s="60">
        <v>112.482</v>
      </c>
      <c r="Y122" s="67"/>
      <c r="Z122" s="52"/>
      <c r="AA122" s="52"/>
      <c r="AB122" s="52"/>
      <c r="AC122" s="52"/>
      <c r="AD122" s="52"/>
      <c r="AE122" s="52"/>
      <c r="AF122" s="52"/>
      <c r="AG122" s="52"/>
      <c r="AH122" s="52"/>
      <c r="AI122" s="52"/>
      <c r="AJ122" s="52"/>
      <c r="AK122" s="52"/>
      <c r="AL122" s="52"/>
      <c r="AM122" s="52"/>
      <c r="AN122" s="52"/>
      <c r="AO122" s="44"/>
      <c r="AP122" s="60">
        <v>20.45</v>
      </c>
      <c r="AQ122" s="60">
        <v>31.57</v>
      </c>
      <c r="AR122" s="60">
        <v>43.22</v>
      </c>
      <c r="AS122" s="60">
        <v>58.81</v>
      </c>
      <c r="AT122" s="60">
        <v>97.05</v>
      </c>
      <c r="AU122" s="79"/>
      <c r="AV122" s="52"/>
      <c r="AW122" s="52"/>
      <c r="AX122" s="52"/>
      <c r="AY122" s="52"/>
      <c r="AZ122" s="52"/>
      <c r="BA122" s="67"/>
      <c r="BB122" s="60"/>
      <c r="BC122" s="60"/>
      <c r="BD122" s="60"/>
      <c r="BE122" s="277"/>
      <c r="BF122" s="67"/>
      <c r="BG122" s="277"/>
      <c r="BH122" s="549"/>
      <c r="BI122" s="60"/>
      <c r="BJ122" s="60"/>
      <c r="BK122" s="259"/>
      <c r="BL122" s="60"/>
      <c r="BM122" s="44"/>
      <c r="BN122" s="85"/>
      <c r="BO122" s="85"/>
      <c r="BP122" s="85"/>
      <c r="BQ122" s="44"/>
      <c r="BR122" s="89"/>
    </row>
    <row r="123" spans="1:70" x14ac:dyDescent="0.25">
      <c r="A123" s="37" t="s">
        <v>95</v>
      </c>
      <c r="B123" s="44"/>
      <c r="C123" s="721"/>
      <c r="D123" s="44"/>
      <c r="E123" s="52"/>
      <c r="F123" s="44"/>
      <c r="G123" s="56"/>
      <c r="H123" s="67"/>
      <c r="I123" s="60">
        <v>-1.4585999999999999</v>
      </c>
      <c r="J123" s="60">
        <v>-9.2825000000000006</v>
      </c>
      <c r="K123" s="60">
        <v>-15.7058</v>
      </c>
      <c r="L123" s="60">
        <v>-0.67</v>
      </c>
      <c r="M123" s="60">
        <v>-19.314900000000002</v>
      </c>
      <c r="N123" s="71">
        <v>-13.346</v>
      </c>
      <c r="O123" s="60">
        <v>-4.8727999999999998</v>
      </c>
      <c r="P123" s="60">
        <v>7.9055999999999997</v>
      </c>
      <c r="Q123" s="60">
        <v>6.7824</v>
      </c>
      <c r="R123" s="60">
        <v>7.2896999999999998</v>
      </c>
      <c r="S123" s="60">
        <v>-4.0357000000000003</v>
      </c>
      <c r="T123" s="60">
        <v>-17.5044</v>
      </c>
      <c r="U123" s="60">
        <v>-13.4717</v>
      </c>
      <c r="V123" s="60">
        <v>-14.9125</v>
      </c>
      <c r="W123" s="60">
        <v>-14.6631</v>
      </c>
      <c r="X123" s="60">
        <v>-27.388999999999999</v>
      </c>
      <c r="Y123" s="67"/>
      <c r="Z123" s="52"/>
      <c r="AA123" s="52"/>
      <c r="AB123" s="52"/>
      <c r="AC123" s="52"/>
      <c r="AD123" s="52"/>
      <c r="AE123" s="52"/>
      <c r="AF123" s="52"/>
      <c r="AG123" s="52"/>
      <c r="AH123" s="52"/>
      <c r="AI123" s="52"/>
      <c r="AJ123" s="52"/>
      <c r="AK123" s="52"/>
      <c r="AL123" s="52"/>
      <c r="AM123" s="52"/>
      <c r="AN123" s="52"/>
      <c r="AO123" s="44"/>
      <c r="AP123" s="60">
        <v>7.01</v>
      </c>
      <c r="AQ123" s="60">
        <v>7.11</v>
      </c>
      <c r="AR123" s="60">
        <v>6.95</v>
      </c>
      <c r="AS123" s="60">
        <v>-2.94</v>
      </c>
      <c r="AT123" s="60">
        <v>-18.739999999999998</v>
      </c>
      <c r="AU123" s="79"/>
      <c r="AV123" s="52"/>
      <c r="AW123" s="52"/>
      <c r="AX123" s="52"/>
      <c r="AY123" s="52"/>
      <c r="AZ123" s="52"/>
      <c r="BA123" s="67"/>
      <c r="BB123" s="60"/>
      <c r="BC123" s="60"/>
      <c r="BD123" s="60"/>
      <c r="BE123" s="277"/>
      <c r="BF123" s="67"/>
      <c r="BG123" s="277"/>
      <c r="BH123" s="549"/>
      <c r="BI123" s="60"/>
      <c r="BJ123" s="60"/>
      <c r="BK123" s="259"/>
      <c r="BL123" s="60"/>
      <c r="BM123" s="44"/>
      <c r="BN123" s="85"/>
      <c r="BO123" s="85"/>
      <c r="BP123" s="85"/>
      <c r="BQ123" s="44"/>
      <c r="BR123" s="89"/>
    </row>
    <row r="124" spans="1:70" x14ac:dyDescent="0.25">
      <c r="A124" s="38" t="s">
        <v>96</v>
      </c>
      <c r="B124" s="45"/>
      <c r="C124" s="722"/>
      <c r="D124" s="45"/>
      <c r="E124" s="53"/>
      <c r="F124" s="45"/>
      <c r="G124" s="57"/>
      <c r="H124" s="68"/>
      <c r="I124" s="61">
        <v>-0.77239999999999998</v>
      </c>
      <c r="J124" s="61">
        <v>-0.78574999999999995</v>
      </c>
      <c r="K124" s="61">
        <v>-3.415E-2</v>
      </c>
      <c r="L124" s="61">
        <v>5.3769499999999999</v>
      </c>
      <c r="M124" s="61">
        <v>1.4968999999999999</v>
      </c>
      <c r="N124" s="72">
        <v>9.7190999999999992</v>
      </c>
      <c r="O124" s="61">
        <v>10.299799999999999</v>
      </c>
      <c r="P124" s="61">
        <v>17.354099999999999</v>
      </c>
      <c r="Q124" s="61">
        <v>12.9659</v>
      </c>
      <c r="R124" s="61">
        <v>13.251300000000001</v>
      </c>
      <c r="S124" s="61">
        <v>6.7474999999999996</v>
      </c>
      <c r="T124" s="61">
        <v>-0.42</v>
      </c>
      <c r="U124" s="61">
        <v>5.4221000000000004</v>
      </c>
      <c r="V124" s="61">
        <v>1.8519000000000001</v>
      </c>
      <c r="W124" s="61">
        <v>-0.16889999999999999</v>
      </c>
      <c r="X124" s="61">
        <v>11.626300000000001</v>
      </c>
      <c r="Y124" s="68"/>
      <c r="Z124" s="53"/>
      <c r="AA124" s="53"/>
      <c r="AB124" s="53"/>
      <c r="AC124" s="53"/>
      <c r="AD124" s="53"/>
      <c r="AE124" s="53"/>
      <c r="AF124" s="53"/>
      <c r="AG124" s="53"/>
      <c r="AH124" s="53"/>
      <c r="AI124" s="53"/>
      <c r="AJ124" s="53"/>
      <c r="AK124" s="53"/>
      <c r="AL124" s="53"/>
      <c r="AM124" s="53"/>
      <c r="AN124" s="53"/>
      <c r="AO124" s="45"/>
      <c r="AP124" s="61">
        <v>13.85</v>
      </c>
      <c r="AQ124" s="61">
        <v>16.09</v>
      </c>
      <c r="AR124" s="61">
        <v>13.64</v>
      </c>
      <c r="AS124" s="61">
        <v>11.7</v>
      </c>
      <c r="AT124" s="61">
        <v>9.6</v>
      </c>
      <c r="AU124" s="80"/>
      <c r="AV124" s="53"/>
      <c r="AW124" s="53"/>
      <c r="AX124" s="53"/>
      <c r="AY124" s="53"/>
      <c r="AZ124" s="53"/>
      <c r="BA124" s="68"/>
      <c r="BB124" s="61"/>
      <c r="BC124" s="61"/>
      <c r="BD124" s="61"/>
      <c r="BE124" s="279"/>
      <c r="BF124" s="68"/>
      <c r="BG124" s="279"/>
      <c r="BH124" s="550"/>
      <c r="BI124" s="61"/>
      <c r="BJ124" s="61"/>
      <c r="BK124" s="262"/>
      <c r="BL124" s="61"/>
      <c r="BM124" s="45"/>
      <c r="BN124" s="86"/>
      <c r="BO124" s="86"/>
      <c r="BP124" s="86"/>
      <c r="BQ124" s="45"/>
      <c r="BR124" s="90"/>
    </row>
    <row r="125" spans="1:70" ht="14.5" x14ac:dyDescent="0.25">
      <c r="A125" s="39" t="s">
        <v>178</v>
      </c>
      <c r="B125" s="46"/>
      <c r="C125" s="723"/>
      <c r="D125" s="46"/>
      <c r="E125" s="54"/>
      <c r="F125" s="46"/>
      <c r="G125" s="58"/>
      <c r="H125" s="69"/>
      <c r="I125" s="62"/>
      <c r="J125" s="62"/>
      <c r="K125" s="62"/>
      <c r="L125" s="62"/>
      <c r="M125" s="62"/>
      <c r="N125" s="73"/>
      <c r="O125" s="62"/>
      <c r="P125" s="62"/>
      <c r="Q125" s="62"/>
      <c r="R125" s="62"/>
      <c r="S125" s="62"/>
      <c r="T125" s="62"/>
      <c r="U125" s="62"/>
      <c r="V125" s="62"/>
      <c r="W125" s="62"/>
      <c r="X125" s="62"/>
      <c r="Y125" s="69"/>
      <c r="Z125" s="54"/>
      <c r="AA125" s="54"/>
      <c r="AB125" s="54"/>
      <c r="AC125" s="54"/>
      <c r="AD125" s="54"/>
      <c r="AE125" s="54"/>
      <c r="AF125" s="54"/>
      <c r="AG125" s="54"/>
      <c r="AH125" s="54"/>
      <c r="AI125" s="54"/>
      <c r="AJ125" s="54"/>
      <c r="AK125" s="54"/>
      <c r="AL125" s="54"/>
      <c r="AM125" s="54"/>
      <c r="AN125" s="54"/>
      <c r="AO125" s="46"/>
      <c r="AP125" s="62"/>
      <c r="AQ125" s="62"/>
      <c r="AR125" s="62"/>
      <c r="AS125" s="62"/>
      <c r="AT125" s="62"/>
      <c r="AU125" s="81"/>
      <c r="AV125" s="54"/>
      <c r="AW125" s="54"/>
      <c r="AX125" s="54"/>
      <c r="AY125" s="54"/>
      <c r="AZ125" s="54"/>
      <c r="BA125" s="69"/>
      <c r="BB125" s="62"/>
      <c r="BC125" s="62"/>
      <c r="BD125" s="62"/>
      <c r="BE125" s="245"/>
      <c r="BF125" s="69"/>
      <c r="BG125" s="245"/>
      <c r="BH125" s="547"/>
      <c r="BI125" s="62"/>
      <c r="BJ125" s="62"/>
      <c r="BK125" s="263"/>
      <c r="BL125" s="62"/>
      <c r="BM125" s="46"/>
      <c r="BN125" s="87"/>
      <c r="BO125" s="87"/>
      <c r="BP125" s="87"/>
      <c r="BQ125" s="46"/>
      <c r="BR125" s="91"/>
    </row>
    <row r="126" spans="1:70" s="428" customFormat="1" x14ac:dyDescent="0.25">
      <c r="A126" s="481" t="s">
        <v>7001</v>
      </c>
      <c r="B126" s="402"/>
      <c r="C126" s="724">
        <v>41285</v>
      </c>
      <c r="D126" s="402"/>
      <c r="E126" s="403">
        <v>28532</v>
      </c>
      <c r="F126" s="402"/>
      <c r="G126" s="404">
        <v>137.50550000000001</v>
      </c>
      <c r="H126" s="406"/>
      <c r="I126" s="405" t="s">
        <v>430</v>
      </c>
      <c r="J126" s="405">
        <v>-0.1545</v>
      </c>
      <c r="K126" s="405">
        <v>1.6202000000000001</v>
      </c>
      <c r="L126" s="405">
        <v>6.0027999999999997</v>
      </c>
      <c r="M126" s="405">
        <v>-0.61309999999999998</v>
      </c>
      <c r="N126" s="407">
        <v>3.6966000000000001</v>
      </c>
      <c r="O126" s="405">
        <v>7.6196000000000002</v>
      </c>
      <c r="P126" s="405">
        <v>12.6751</v>
      </c>
      <c r="Q126" s="405">
        <v>12.0344</v>
      </c>
      <c r="R126" s="405">
        <v>12.9963</v>
      </c>
      <c r="S126" s="405">
        <v>7.3699000000000003</v>
      </c>
      <c r="T126" s="405">
        <v>-0.64449999999999996</v>
      </c>
      <c r="U126" s="405">
        <v>2.9845999999999999</v>
      </c>
      <c r="V126" s="405">
        <v>2.6334</v>
      </c>
      <c r="W126" s="405">
        <v>1.5022</v>
      </c>
      <c r="X126" s="405">
        <v>12.2073</v>
      </c>
      <c r="Y126" s="406"/>
      <c r="Z126" s="403" t="s">
        <v>430</v>
      </c>
      <c r="AA126" s="403">
        <v>33</v>
      </c>
      <c r="AB126" s="403">
        <v>29</v>
      </c>
      <c r="AC126" s="403">
        <v>53</v>
      </c>
      <c r="AD126" s="403">
        <v>70</v>
      </c>
      <c r="AE126" s="403">
        <v>58</v>
      </c>
      <c r="AF126" s="403">
        <v>39</v>
      </c>
      <c r="AG126" s="403">
        <v>46</v>
      </c>
      <c r="AH126" s="403">
        <v>27</v>
      </c>
      <c r="AI126" s="403">
        <v>16</v>
      </c>
      <c r="AJ126" s="403">
        <v>55</v>
      </c>
      <c r="AK126" s="403">
        <v>62</v>
      </c>
      <c r="AL126" s="403">
        <v>71</v>
      </c>
      <c r="AM126" s="403">
        <v>56</v>
      </c>
      <c r="AN126" s="403">
        <v>27</v>
      </c>
      <c r="AO126" s="402"/>
      <c r="AP126" s="405">
        <v>12.8</v>
      </c>
      <c r="AQ126" s="405">
        <v>12.99</v>
      </c>
      <c r="AR126" s="405">
        <v>11.31</v>
      </c>
      <c r="AS126" s="405">
        <v>8.59</v>
      </c>
      <c r="AT126" s="405">
        <v>3.33</v>
      </c>
      <c r="AU126" s="408"/>
      <c r="AV126" s="403">
        <v>18</v>
      </c>
      <c r="AW126" s="403">
        <v>23</v>
      </c>
      <c r="AX126" s="403">
        <v>28</v>
      </c>
      <c r="AY126" s="403">
        <v>42</v>
      </c>
      <c r="AZ126" s="403">
        <v>62</v>
      </c>
      <c r="BA126" s="406"/>
      <c r="BB126" s="405">
        <v>5.8943318723847904</v>
      </c>
      <c r="BC126" s="405">
        <v>0</v>
      </c>
      <c r="BD126" s="405">
        <v>9.7317462058701704E-2</v>
      </c>
      <c r="BE126" s="410" t="s">
        <v>430</v>
      </c>
      <c r="BF126" s="406"/>
      <c r="BG126" s="410" t="s">
        <v>430</v>
      </c>
      <c r="BH126" s="673" t="s">
        <v>430</v>
      </c>
      <c r="BI126" s="405" t="s">
        <v>430</v>
      </c>
      <c r="BJ126" s="405" t="s">
        <v>430</v>
      </c>
      <c r="BK126" s="409"/>
      <c r="BL126" s="405" t="s">
        <v>6764</v>
      </c>
      <c r="BM126" s="402" t="s">
        <v>6765</v>
      </c>
      <c r="BN126" s="401" t="s">
        <v>430</v>
      </c>
      <c r="BO126" s="401" t="s">
        <v>430</v>
      </c>
      <c r="BP126" s="401" t="s">
        <v>430</v>
      </c>
      <c r="BQ126" s="402"/>
      <c r="BR126" s="411" t="s">
        <v>443</v>
      </c>
    </row>
    <row r="127" spans="1:70" s="428" customFormat="1" x14ac:dyDescent="0.25">
      <c r="A127" s="345" t="s">
        <v>7002</v>
      </c>
      <c r="B127" s="373"/>
      <c r="C127" s="719">
        <v>41275</v>
      </c>
      <c r="D127" s="373"/>
      <c r="E127" s="346">
        <v>15646.9</v>
      </c>
      <c r="F127" s="373"/>
      <c r="G127" s="347">
        <v>43.423099999999998</v>
      </c>
      <c r="H127" s="374"/>
      <c r="I127" s="348">
        <v>-1.1266</v>
      </c>
      <c r="J127" s="348">
        <v>-4.9905999999999997</v>
      </c>
      <c r="K127" s="348">
        <v>-9.9351000000000003</v>
      </c>
      <c r="L127" s="348">
        <v>1.6287</v>
      </c>
      <c r="M127" s="348">
        <v>3.9030999999999998</v>
      </c>
      <c r="N127" s="350">
        <v>45.343000000000004</v>
      </c>
      <c r="O127" s="348">
        <v>39.228000000000002</v>
      </c>
      <c r="P127" s="348">
        <v>33.172600000000003</v>
      </c>
      <c r="Q127" s="348">
        <v>23.637599999999999</v>
      </c>
      <c r="R127" s="348">
        <v>15.6501</v>
      </c>
      <c r="S127" s="348">
        <v>-3.1301000000000001</v>
      </c>
      <c r="T127" s="348">
        <v>6.8009000000000004</v>
      </c>
      <c r="U127" s="348">
        <v>22.334800000000001</v>
      </c>
      <c r="V127" s="348">
        <v>47.141599999999997</v>
      </c>
      <c r="W127" s="348">
        <v>-8.6473999999999993</v>
      </c>
      <c r="X127" s="348">
        <v>10.9015</v>
      </c>
      <c r="Y127" s="374"/>
      <c r="Z127" s="346">
        <v>66</v>
      </c>
      <c r="AA127" s="346">
        <v>83</v>
      </c>
      <c r="AB127" s="346">
        <v>89</v>
      </c>
      <c r="AC127" s="346">
        <v>87</v>
      </c>
      <c r="AD127" s="346">
        <v>20</v>
      </c>
      <c r="AE127" s="346">
        <v>17</v>
      </c>
      <c r="AF127" s="346">
        <v>16</v>
      </c>
      <c r="AG127" s="346">
        <v>17</v>
      </c>
      <c r="AH127" s="346">
        <v>5</v>
      </c>
      <c r="AI127" s="346">
        <v>3</v>
      </c>
      <c r="AJ127" s="346">
        <v>112</v>
      </c>
      <c r="AK127" s="346">
        <v>11</v>
      </c>
      <c r="AL127" s="346">
        <v>27</v>
      </c>
      <c r="AM127" s="346">
        <v>18</v>
      </c>
      <c r="AN127" s="346">
        <v>89</v>
      </c>
      <c r="AO127" s="373"/>
      <c r="AP127" s="348">
        <v>20.78</v>
      </c>
      <c r="AQ127" s="348">
        <v>24.3</v>
      </c>
      <c r="AR127" s="348">
        <v>30.17</v>
      </c>
      <c r="AS127" s="348">
        <v>37.979999999999997</v>
      </c>
      <c r="AT127" s="348">
        <v>20.78</v>
      </c>
      <c r="AU127" s="351"/>
      <c r="AV127" s="346">
        <v>1</v>
      </c>
      <c r="AW127" s="346">
        <v>2</v>
      </c>
      <c r="AX127" s="346">
        <v>5</v>
      </c>
      <c r="AY127" s="346">
        <v>15</v>
      </c>
      <c r="AZ127" s="346">
        <v>24</v>
      </c>
      <c r="BA127" s="374"/>
      <c r="BB127" s="348">
        <v>18.810392140258699</v>
      </c>
      <c r="BC127" s="348">
        <v>0.92216336458550996</v>
      </c>
      <c r="BD127" s="348">
        <v>0.102735885964174</v>
      </c>
      <c r="BE127" s="375">
        <v>4.6193640410135697E-2</v>
      </c>
      <c r="BF127" s="374"/>
      <c r="BG127" s="375" t="s">
        <v>430</v>
      </c>
      <c r="BH127" s="674" t="s">
        <v>430</v>
      </c>
      <c r="BI127" s="348" t="s">
        <v>430</v>
      </c>
      <c r="BJ127" s="348" t="s">
        <v>430</v>
      </c>
      <c r="BK127" s="362"/>
      <c r="BL127" s="348" t="s">
        <v>6767</v>
      </c>
      <c r="BM127" s="373" t="s">
        <v>4846</v>
      </c>
      <c r="BN127" s="372" t="s">
        <v>430</v>
      </c>
      <c r="BO127" s="372" t="s">
        <v>430</v>
      </c>
      <c r="BP127" s="372" t="s">
        <v>430</v>
      </c>
      <c r="BQ127" s="373"/>
      <c r="BR127" s="354" t="s">
        <v>547</v>
      </c>
    </row>
    <row r="128" spans="1:70" s="428" customFormat="1" x14ac:dyDescent="0.25">
      <c r="A128" s="345" t="s">
        <v>7003</v>
      </c>
      <c r="B128" s="373"/>
      <c r="C128" s="719">
        <v>41275</v>
      </c>
      <c r="D128" s="373"/>
      <c r="E128" s="346">
        <v>11303.8</v>
      </c>
      <c r="F128" s="373"/>
      <c r="G128" s="347">
        <v>44.323599999999999</v>
      </c>
      <c r="H128" s="374"/>
      <c r="I128" s="348">
        <v>-1.2217</v>
      </c>
      <c r="J128" s="348">
        <v>-5.0339</v>
      </c>
      <c r="K128" s="348">
        <v>-9.9521999999999995</v>
      </c>
      <c r="L128" s="348">
        <v>1.9207000000000001</v>
      </c>
      <c r="M128" s="348">
        <v>3.6804999999999999</v>
      </c>
      <c r="N128" s="350">
        <v>44.853999999999999</v>
      </c>
      <c r="O128" s="348">
        <v>39.036499999999997</v>
      </c>
      <c r="P128" s="348">
        <v>33.139699999999998</v>
      </c>
      <c r="Q128" s="348">
        <v>23.4758</v>
      </c>
      <c r="R128" s="348">
        <v>15.608599999999999</v>
      </c>
      <c r="S128" s="348">
        <v>-2.7372999999999998</v>
      </c>
      <c r="T128" s="348">
        <v>6.6467999999999998</v>
      </c>
      <c r="U128" s="348">
        <v>22.1557</v>
      </c>
      <c r="V128" s="348">
        <v>46.805300000000003</v>
      </c>
      <c r="W128" s="348">
        <v>-8.5992999999999995</v>
      </c>
      <c r="X128" s="348">
        <v>10.8439</v>
      </c>
      <c r="Y128" s="374"/>
      <c r="Z128" s="346">
        <v>77</v>
      </c>
      <c r="AA128" s="346">
        <v>88</v>
      </c>
      <c r="AB128" s="346">
        <v>90</v>
      </c>
      <c r="AC128" s="346">
        <v>79</v>
      </c>
      <c r="AD128" s="346">
        <v>28</v>
      </c>
      <c r="AE128" s="346">
        <v>23</v>
      </c>
      <c r="AF128" s="346">
        <v>21</v>
      </c>
      <c r="AG128" s="346">
        <v>18</v>
      </c>
      <c r="AH128" s="346">
        <v>8</v>
      </c>
      <c r="AI128" s="346">
        <v>5</v>
      </c>
      <c r="AJ128" s="346">
        <v>105</v>
      </c>
      <c r="AK128" s="346">
        <v>14</v>
      </c>
      <c r="AL128" s="346">
        <v>29</v>
      </c>
      <c r="AM128" s="346">
        <v>23</v>
      </c>
      <c r="AN128" s="346">
        <v>84</v>
      </c>
      <c r="AO128" s="373"/>
      <c r="AP128" s="348">
        <v>20.66</v>
      </c>
      <c r="AQ128" s="348">
        <v>24.19</v>
      </c>
      <c r="AR128" s="348">
        <v>30.06</v>
      </c>
      <c r="AS128" s="348">
        <v>37.840000000000003</v>
      </c>
      <c r="AT128" s="348">
        <v>20.64</v>
      </c>
      <c r="AU128" s="351"/>
      <c r="AV128" s="346">
        <v>4</v>
      </c>
      <c r="AW128" s="346">
        <v>7</v>
      </c>
      <c r="AX128" s="346">
        <v>8</v>
      </c>
      <c r="AY128" s="346">
        <v>18</v>
      </c>
      <c r="AZ128" s="346">
        <v>25</v>
      </c>
      <c r="BA128" s="374"/>
      <c r="BB128" s="348">
        <v>18.777282837047402</v>
      </c>
      <c r="BC128" s="348">
        <v>0</v>
      </c>
      <c r="BD128" s="348">
        <v>0.102624134559337</v>
      </c>
      <c r="BE128" s="375" t="s">
        <v>430</v>
      </c>
      <c r="BF128" s="374"/>
      <c r="BG128" s="375" t="s">
        <v>430</v>
      </c>
      <c r="BH128" s="674" t="s">
        <v>430</v>
      </c>
      <c r="BI128" s="348" t="s">
        <v>430</v>
      </c>
      <c r="BJ128" s="348" t="s">
        <v>430</v>
      </c>
      <c r="BK128" s="362"/>
      <c r="BL128" s="348" t="s">
        <v>6769</v>
      </c>
      <c r="BM128" s="373" t="s">
        <v>4879</v>
      </c>
      <c r="BN128" s="372" t="s">
        <v>430</v>
      </c>
      <c r="BO128" s="372" t="s">
        <v>430</v>
      </c>
      <c r="BP128" s="372" t="s">
        <v>430</v>
      </c>
      <c r="BQ128" s="373"/>
      <c r="BR128" s="354" t="s">
        <v>554</v>
      </c>
    </row>
    <row r="129" spans="1:70" s="428" customFormat="1" x14ac:dyDescent="0.25">
      <c r="A129" s="345" t="s">
        <v>7004</v>
      </c>
      <c r="B129" s="373"/>
      <c r="C129" s="719">
        <v>41368</v>
      </c>
      <c r="D129" s="373"/>
      <c r="E129" s="346">
        <v>9271.99</v>
      </c>
      <c r="F129" s="373"/>
      <c r="G129" s="347">
        <v>238.42590000000001</v>
      </c>
      <c r="H129" s="374"/>
      <c r="I129" s="348" t="s">
        <v>430</v>
      </c>
      <c r="J129" s="348">
        <v>-0.29339999999999999</v>
      </c>
      <c r="K129" s="348">
        <v>1.2911999999999999</v>
      </c>
      <c r="L129" s="348">
        <v>6.9359999999999999</v>
      </c>
      <c r="M129" s="348">
        <v>-4.4757999999999996</v>
      </c>
      <c r="N129" s="350">
        <v>-0.29659999999999997</v>
      </c>
      <c r="O129" s="348">
        <v>7.9474</v>
      </c>
      <c r="P129" s="348">
        <v>16.181999999999999</v>
      </c>
      <c r="Q129" s="348">
        <v>15.242100000000001</v>
      </c>
      <c r="R129" s="348">
        <v>15.9101</v>
      </c>
      <c r="S129" s="348">
        <v>8.8480000000000008</v>
      </c>
      <c r="T129" s="348">
        <v>-4.3948999999999998</v>
      </c>
      <c r="U129" s="348">
        <v>0.19500000000000001</v>
      </c>
      <c r="V129" s="348">
        <v>-1.851</v>
      </c>
      <c r="W129" s="348">
        <v>1.4503999999999999</v>
      </c>
      <c r="X129" s="348">
        <v>15.3087</v>
      </c>
      <c r="Y129" s="374"/>
      <c r="Z129" s="346" t="s">
        <v>430</v>
      </c>
      <c r="AA129" s="346">
        <v>42</v>
      </c>
      <c r="AB129" s="346">
        <v>36</v>
      </c>
      <c r="AC129" s="346">
        <v>50</v>
      </c>
      <c r="AD129" s="346">
        <v>90</v>
      </c>
      <c r="AE129" s="346">
        <v>70</v>
      </c>
      <c r="AF129" s="346">
        <v>37</v>
      </c>
      <c r="AG129" s="346">
        <v>34</v>
      </c>
      <c r="AH129" s="346">
        <v>17</v>
      </c>
      <c r="AI129" s="346">
        <v>1</v>
      </c>
      <c r="AJ129" s="346">
        <v>48</v>
      </c>
      <c r="AK129" s="346">
        <v>92</v>
      </c>
      <c r="AL129" s="346">
        <v>85</v>
      </c>
      <c r="AM129" s="346">
        <v>70</v>
      </c>
      <c r="AN129" s="346">
        <v>30</v>
      </c>
      <c r="AO129" s="373"/>
      <c r="AP129" s="348">
        <v>16.829999999999998</v>
      </c>
      <c r="AQ129" s="348">
        <v>18.260000000000002</v>
      </c>
      <c r="AR129" s="348">
        <v>13.64</v>
      </c>
      <c r="AS129" s="348">
        <v>8.5399999999999991</v>
      </c>
      <c r="AT129" s="348">
        <v>-1.33</v>
      </c>
      <c r="AU129" s="351"/>
      <c r="AV129" s="346">
        <v>12</v>
      </c>
      <c r="AW129" s="346">
        <v>13</v>
      </c>
      <c r="AX129" s="346">
        <v>21</v>
      </c>
      <c r="AY129" s="346">
        <v>43</v>
      </c>
      <c r="AZ129" s="346">
        <v>75</v>
      </c>
      <c r="BA129" s="374"/>
      <c r="BB129" s="348">
        <v>10.0077139449649</v>
      </c>
      <c r="BC129" s="348">
        <v>0</v>
      </c>
      <c r="BD129" s="348">
        <v>9.0160010643800706E-2</v>
      </c>
      <c r="BE129" s="375" t="s">
        <v>430</v>
      </c>
      <c r="BF129" s="374"/>
      <c r="BG129" s="375" t="s">
        <v>430</v>
      </c>
      <c r="BH129" s="674" t="s">
        <v>430</v>
      </c>
      <c r="BI129" s="348" t="s">
        <v>430</v>
      </c>
      <c r="BJ129" s="348" t="s">
        <v>430</v>
      </c>
      <c r="BK129" s="362"/>
      <c r="BL129" s="348" t="s">
        <v>6771</v>
      </c>
      <c r="BM129" s="373" t="s">
        <v>6772</v>
      </c>
      <c r="BN129" s="372" t="s">
        <v>430</v>
      </c>
      <c r="BO129" s="372" t="s">
        <v>430</v>
      </c>
      <c r="BP129" s="372" t="s">
        <v>430</v>
      </c>
      <c r="BQ129" s="373"/>
      <c r="BR129" s="354" t="s">
        <v>518</v>
      </c>
    </row>
    <row r="130" spans="1:70" s="428" customFormat="1" x14ac:dyDescent="0.25">
      <c r="A130" s="345" t="s">
        <v>7005</v>
      </c>
      <c r="B130" s="373"/>
      <c r="C130" s="719">
        <v>43433</v>
      </c>
      <c r="D130" s="373"/>
      <c r="E130" s="346">
        <v>8476.5400000000009</v>
      </c>
      <c r="F130" s="373"/>
      <c r="G130" s="347">
        <v>70.981899999999996</v>
      </c>
      <c r="H130" s="374"/>
      <c r="I130" s="348">
        <v>0.8397</v>
      </c>
      <c r="J130" s="348">
        <v>0.8931</v>
      </c>
      <c r="K130" s="348">
        <v>1.2374000000000001</v>
      </c>
      <c r="L130" s="348">
        <v>47.253999999999998</v>
      </c>
      <c r="M130" s="348">
        <v>43.547699999999999</v>
      </c>
      <c r="N130" s="350">
        <v>82.770200000000003</v>
      </c>
      <c r="O130" s="348">
        <v>43.615499999999997</v>
      </c>
      <c r="P130" s="348">
        <v>40.811</v>
      </c>
      <c r="Q130" s="348">
        <v>25.808299999999999</v>
      </c>
      <c r="R130" s="348" t="s">
        <v>430</v>
      </c>
      <c r="S130" s="348">
        <v>45.227899999999998</v>
      </c>
      <c r="T130" s="348">
        <v>45.0822</v>
      </c>
      <c r="U130" s="348">
        <v>50.980699999999999</v>
      </c>
      <c r="V130" s="348">
        <v>73.966300000000004</v>
      </c>
      <c r="W130" s="348">
        <v>4.5699999999999998E-2</v>
      </c>
      <c r="X130" s="348">
        <v>29.5383</v>
      </c>
      <c r="Y130" s="374"/>
      <c r="Z130" s="346">
        <v>3</v>
      </c>
      <c r="AA130" s="346">
        <v>6</v>
      </c>
      <c r="AB130" s="346">
        <v>38</v>
      </c>
      <c r="AC130" s="346">
        <v>1</v>
      </c>
      <c r="AD130" s="346">
        <v>1</v>
      </c>
      <c r="AE130" s="346">
        <v>12</v>
      </c>
      <c r="AF130" s="346">
        <v>12</v>
      </c>
      <c r="AG130" s="346">
        <v>10</v>
      </c>
      <c r="AH130" s="346">
        <v>2</v>
      </c>
      <c r="AI130" s="346" t="s">
        <v>430</v>
      </c>
      <c r="AJ130" s="346">
        <v>1</v>
      </c>
      <c r="AK130" s="346">
        <v>1</v>
      </c>
      <c r="AL130" s="346">
        <v>13</v>
      </c>
      <c r="AM130" s="346">
        <v>13</v>
      </c>
      <c r="AN130" s="346">
        <v>53</v>
      </c>
      <c r="AO130" s="373"/>
      <c r="AP130" s="348" t="s">
        <v>430</v>
      </c>
      <c r="AQ130" s="348">
        <v>32.03</v>
      </c>
      <c r="AR130" s="348">
        <v>37.79</v>
      </c>
      <c r="AS130" s="348">
        <v>49.34</v>
      </c>
      <c r="AT130" s="348">
        <v>97.68</v>
      </c>
      <c r="AU130" s="351"/>
      <c r="AV130" s="346" t="s">
        <v>430</v>
      </c>
      <c r="AW130" s="346">
        <v>1</v>
      </c>
      <c r="AX130" s="346">
        <v>2</v>
      </c>
      <c r="AY130" s="346">
        <v>9</v>
      </c>
      <c r="AZ130" s="346">
        <v>1</v>
      </c>
      <c r="BA130" s="374"/>
      <c r="BB130" s="348">
        <v>26.4736633704252</v>
      </c>
      <c r="BC130" s="348">
        <v>0</v>
      </c>
      <c r="BD130" s="348">
        <v>0.107493757168899</v>
      </c>
      <c r="BE130" s="375" t="s">
        <v>430</v>
      </c>
      <c r="BF130" s="374"/>
      <c r="BG130" s="375" t="s">
        <v>430</v>
      </c>
      <c r="BH130" s="674" t="s">
        <v>430</v>
      </c>
      <c r="BI130" s="348" t="s">
        <v>430</v>
      </c>
      <c r="BJ130" s="348" t="s">
        <v>430</v>
      </c>
      <c r="BK130" s="362"/>
      <c r="BL130" s="348" t="s">
        <v>6774</v>
      </c>
      <c r="BM130" s="373" t="s">
        <v>5973</v>
      </c>
      <c r="BN130" s="372" t="s">
        <v>430</v>
      </c>
      <c r="BO130" s="372" t="s">
        <v>430</v>
      </c>
      <c r="BP130" s="372" t="s">
        <v>430</v>
      </c>
      <c r="BQ130" s="373"/>
      <c r="BR130" s="354" t="s">
        <v>547</v>
      </c>
    </row>
    <row r="131" spans="1:70" s="428" customFormat="1" x14ac:dyDescent="0.25">
      <c r="A131" s="345" t="s">
        <v>7006</v>
      </c>
      <c r="B131" s="373"/>
      <c r="C131" s="719">
        <v>41275</v>
      </c>
      <c r="D131" s="373"/>
      <c r="E131" s="346">
        <v>7028.7</v>
      </c>
      <c r="F131" s="373"/>
      <c r="G131" s="347">
        <v>56.659199999999998</v>
      </c>
      <c r="H131" s="374"/>
      <c r="I131" s="348">
        <v>-1.127</v>
      </c>
      <c r="J131" s="348">
        <v>-5.0021000000000004</v>
      </c>
      <c r="K131" s="348">
        <v>-9.9182000000000006</v>
      </c>
      <c r="L131" s="348">
        <v>1.7679</v>
      </c>
      <c r="M131" s="348">
        <v>3.7555000000000001</v>
      </c>
      <c r="N131" s="350">
        <v>44.922199999999997</v>
      </c>
      <c r="O131" s="348">
        <v>39.036999999999999</v>
      </c>
      <c r="P131" s="348">
        <v>32.929499999999997</v>
      </c>
      <c r="Q131" s="348">
        <v>23.322500000000002</v>
      </c>
      <c r="R131" s="348">
        <v>15.462300000000001</v>
      </c>
      <c r="S131" s="348">
        <v>-3.0102000000000002</v>
      </c>
      <c r="T131" s="348">
        <v>6.6733000000000002</v>
      </c>
      <c r="U131" s="348">
        <v>22.492100000000001</v>
      </c>
      <c r="V131" s="348">
        <v>46.717799999999997</v>
      </c>
      <c r="W131" s="348">
        <v>-8.6226000000000003</v>
      </c>
      <c r="X131" s="348">
        <v>10.710599999999999</v>
      </c>
      <c r="Y131" s="374"/>
      <c r="Z131" s="346">
        <v>67</v>
      </c>
      <c r="AA131" s="346">
        <v>84</v>
      </c>
      <c r="AB131" s="346">
        <v>88</v>
      </c>
      <c r="AC131" s="346">
        <v>82</v>
      </c>
      <c r="AD131" s="346">
        <v>25</v>
      </c>
      <c r="AE131" s="346">
        <v>22</v>
      </c>
      <c r="AF131" s="346">
        <v>20</v>
      </c>
      <c r="AG131" s="346">
        <v>21</v>
      </c>
      <c r="AH131" s="346">
        <v>11</v>
      </c>
      <c r="AI131" s="346">
        <v>7</v>
      </c>
      <c r="AJ131" s="346">
        <v>110</v>
      </c>
      <c r="AK131" s="346">
        <v>12</v>
      </c>
      <c r="AL131" s="346">
        <v>23</v>
      </c>
      <c r="AM131" s="346">
        <v>24</v>
      </c>
      <c r="AN131" s="346">
        <v>86</v>
      </c>
      <c r="AO131" s="373"/>
      <c r="AP131" s="348">
        <v>20.5</v>
      </c>
      <c r="AQ131" s="348">
        <v>24.07</v>
      </c>
      <c r="AR131" s="348">
        <v>29.91</v>
      </c>
      <c r="AS131" s="348">
        <v>37.72</v>
      </c>
      <c r="AT131" s="348">
        <v>20.51</v>
      </c>
      <c r="AU131" s="351"/>
      <c r="AV131" s="346">
        <v>9</v>
      </c>
      <c r="AW131" s="346">
        <v>10</v>
      </c>
      <c r="AX131" s="346">
        <v>10</v>
      </c>
      <c r="AY131" s="346">
        <v>19</v>
      </c>
      <c r="AZ131" s="346">
        <v>28</v>
      </c>
      <c r="BA131" s="374"/>
      <c r="BB131" s="348">
        <v>18.8586059618479</v>
      </c>
      <c r="BC131" s="348">
        <v>0</v>
      </c>
      <c r="BD131" s="348">
        <v>0.101627476237082</v>
      </c>
      <c r="BE131" s="375" t="s">
        <v>430</v>
      </c>
      <c r="BF131" s="374"/>
      <c r="BG131" s="375" t="s">
        <v>430</v>
      </c>
      <c r="BH131" s="674" t="s">
        <v>430</v>
      </c>
      <c r="BI131" s="348" t="s">
        <v>430</v>
      </c>
      <c r="BJ131" s="348" t="s">
        <v>430</v>
      </c>
      <c r="BK131" s="362"/>
      <c r="BL131" s="348" t="s">
        <v>6776</v>
      </c>
      <c r="BM131" s="373" t="s">
        <v>5346</v>
      </c>
      <c r="BN131" s="372" t="s">
        <v>2949</v>
      </c>
      <c r="BO131" s="372" t="s">
        <v>430</v>
      </c>
      <c r="BP131" s="372" t="s">
        <v>430</v>
      </c>
      <c r="BQ131" s="373"/>
      <c r="BR131" s="354" t="s">
        <v>547</v>
      </c>
    </row>
    <row r="132" spans="1:70" s="428" customFormat="1" ht="11" x14ac:dyDescent="0.3">
      <c r="A132" s="841" t="s">
        <v>7007</v>
      </c>
      <c r="B132" s="842"/>
      <c r="C132" s="843">
        <v>41275</v>
      </c>
      <c r="D132" s="842"/>
      <c r="E132" s="844">
        <v>6683.18</v>
      </c>
      <c r="F132" s="842"/>
      <c r="G132" s="845">
        <v>57.399299999999997</v>
      </c>
      <c r="H132" s="847"/>
      <c r="I132" s="846">
        <v>-0.89219999999999999</v>
      </c>
      <c r="J132" s="846">
        <v>-4.9123000000000001</v>
      </c>
      <c r="K132" s="846">
        <v>-9.9014000000000006</v>
      </c>
      <c r="L132" s="846">
        <v>1.9666999999999999</v>
      </c>
      <c r="M132" s="846">
        <v>4.0297000000000001</v>
      </c>
      <c r="N132" s="848">
        <v>45.104599999999998</v>
      </c>
      <c r="O132" s="846">
        <v>39.134300000000003</v>
      </c>
      <c r="P132" s="846">
        <v>33.1126</v>
      </c>
      <c r="Q132" s="846">
        <v>23.276</v>
      </c>
      <c r="R132" s="846">
        <v>15.792999999999999</v>
      </c>
      <c r="S132" s="846">
        <v>-2.83</v>
      </c>
      <c r="T132" s="846">
        <v>7.1143999999999998</v>
      </c>
      <c r="U132" s="846">
        <v>23.150700000000001</v>
      </c>
      <c r="V132" s="846">
        <v>47.032200000000003</v>
      </c>
      <c r="W132" s="846">
        <v>-8.6815999999999995</v>
      </c>
      <c r="X132" s="846">
        <v>10.863899999999999</v>
      </c>
      <c r="Y132" s="847"/>
      <c r="Z132" s="844">
        <v>50</v>
      </c>
      <c r="AA132" s="844">
        <v>80</v>
      </c>
      <c r="AB132" s="844">
        <v>85</v>
      </c>
      <c r="AC132" s="844">
        <v>78</v>
      </c>
      <c r="AD132" s="844">
        <v>15</v>
      </c>
      <c r="AE132" s="844">
        <v>20</v>
      </c>
      <c r="AF132" s="844">
        <v>19</v>
      </c>
      <c r="AG132" s="844">
        <v>19</v>
      </c>
      <c r="AH132" s="844">
        <v>12</v>
      </c>
      <c r="AI132" s="844">
        <v>2</v>
      </c>
      <c r="AJ132" s="844">
        <v>108</v>
      </c>
      <c r="AK132" s="844">
        <v>8</v>
      </c>
      <c r="AL132" s="844">
        <v>17</v>
      </c>
      <c r="AM132" s="844">
        <v>19</v>
      </c>
      <c r="AN132" s="844">
        <v>91</v>
      </c>
      <c r="AO132" s="842"/>
      <c r="AP132" s="846">
        <v>20.73</v>
      </c>
      <c r="AQ132" s="846">
        <v>24.12</v>
      </c>
      <c r="AR132" s="846">
        <v>29.96</v>
      </c>
      <c r="AS132" s="846">
        <v>37.869999999999997</v>
      </c>
      <c r="AT132" s="846">
        <v>20.88</v>
      </c>
      <c r="AU132" s="849"/>
      <c r="AV132" s="844">
        <v>2</v>
      </c>
      <c r="AW132" s="844">
        <v>9</v>
      </c>
      <c r="AX132" s="844">
        <v>9</v>
      </c>
      <c r="AY132" s="844">
        <v>17</v>
      </c>
      <c r="AZ132" s="844">
        <v>21</v>
      </c>
      <c r="BA132" s="847"/>
      <c r="BB132" s="846">
        <v>18.917773337650601</v>
      </c>
      <c r="BC132" s="846">
        <v>0</v>
      </c>
      <c r="BD132" s="846">
        <v>0.101713424456003</v>
      </c>
      <c r="BE132" s="852" t="s">
        <v>430</v>
      </c>
      <c r="BF132" s="847"/>
      <c r="BG132" s="852" t="s">
        <v>430</v>
      </c>
      <c r="BH132" s="936" t="s">
        <v>430</v>
      </c>
      <c r="BI132" s="846" t="s">
        <v>430</v>
      </c>
      <c r="BJ132" s="846" t="s">
        <v>430</v>
      </c>
      <c r="BK132" s="851"/>
      <c r="BL132" s="846" t="s">
        <v>6778</v>
      </c>
      <c r="BM132" s="842" t="s">
        <v>4866</v>
      </c>
      <c r="BN132" s="855" t="s">
        <v>430</v>
      </c>
      <c r="BO132" s="855" t="s">
        <v>430</v>
      </c>
      <c r="BP132" s="855" t="s">
        <v>430</v>
      </c>
      <c r="BQ132" s="842"/>
      <c r="BR132" s="856" t="s">
        <v>547</v>
      </c>
    </row>
    <row r="133" spans="1:70" s="428" customFormat="1" x14ac:dyDescent="0.25">
      <c r="A133" s="345" t="s">
        <v>7008</v>
      </c>
      <c r="B133" s="373"/>
      <c r="C133" s="719">
        <v>44593</v>
      </c>
      <c r="D133" s="373"/>
      <c r="E133" s="346">
        <v>6137.13</v>
      </c>
      <c r="F133" s="373"/>
      <c r="G133" s="347">
        <v>34.135899999999999</v>
      </c>
      <c r="H133" s="374"/>
      <c r="I133" s="348">
        <v>-1.0539000000000001</v>
      </c>
      <c r="J133" s="348">
        <v>-9.2067999999999994</v>
      </c>
      <c r="K133" s="348">
        <v>-15.6213</v>
      </c>
      <c r="L133" s="348">
        <v>0.61599999999999999</v>
      </c>
      <c r="M133" s="348">
        <v>1.7309000000000001</v>
      </c>
      <c r="N133" s="350">
        <v>105.675</v>
      </c>
      <c r="O133" s="348">
        <v>55.500900000000001</v>
      </c>
      <c r="P133" s="348">
        <v>46.023600000000002</v>
      </c>
      <c r="Q133" s="348" t="s">
        <v>430</v>
      </c>
      <c r="R133" s="348" t="s">
        <v>430</v>
      </c>
      <c r="S133" s="348">
        <v>-1.286</v>
      </c>
      <c r="T133" s="348">
        <v>-1.4629000000000001</v>
      </c>
      <c r="U133" s="348">
        <v>55.165999999999997</v>
      </c>
      <c r="V133" s="348">
        <v>104.97490000000001</v>
      </c>
      <c r="W133" s="348">
        <v>-14.5404</v>
      </c>
      <c r="X133" s="348">
        <v>32.231699999999996</v>
      </c>
      <c r="Y133" s="374"/>
      <c r="Z133" s="346">
        <v>61</v>
      </c>
      <c r="AA133" s="346">
        <v>112</v>
      </c>
      <c r="AB133" s="346">
        <v>112</v>
      </c>
      <c r="AC133" s="346">
        <v>103</v>
      </c>
      <c r="AD133" s="346">
        <v>50</v>
      </c>
      <c r="AE133" s="346">
        <v>7</v>
      </c>
      <c r="AF133" s="346">
        <v>5</v>
      </c>
      <c r="AG133" s="346">
        <v>5</v>
      </c>
      <c r="AH133" s="346" t="s">
        <v>430</v>
      </c>
      <c r="AI133" s="346" t="s">
        <v>430</v>
      </c>
      <c r="AJ133" s="346">
        <v>75</v>
      </c>
      <c r="AK133" s="346">
        <v>74</v>
      </c>
      <c r="AL133" s="346">
        <v>6</v>
      </c>
      <c r="AM133" s="346">
        <v>8</v>
      </c>
      <c r="AN133" s="346">
        <v>110</v>
      </c>
      <c r="AO133" s="373"/>
      <c r="AP133" s="348" t="s">
        <v>430</v>
      </c>
      <c r="AQ133" s="348" t="s">
        <v>430</v>
      </c>
      <c r="AR133" s="348" t="s">
        <v>430</v>
      </c>
      <c r="AS133" s="348">
        <v>59.16</v>
      </c>
      <c r="AT133" s="348">
        <v>53.51</v>
      </c>
      <c r="AU133" s="351"/>
      <c r="AV133" s="346" t="s">
        <v>430</v>
      </c>
      <c r="AW133" s="346" t="s">
        <v>430</v>
      </c>
      <c r="AX133" s="346" t="s">
        <v>430</v>
      </c>
      <c r="AY133" s="346">
        <v>4</v>
      </c>
      <c r="AZ133" s="346">
        <v>8</v>
      </c>
      <c r="BA133" s="374"/>
      <c r="BB133" s="348">
        <v>40.8997569050075</v>
      </c>
      <c r="BC133" s="348">
        <v>0</v>
      </c>
      <c r="BD133" s="348">
        <v>7.7037196747857001E-2</v>
      </c>
      <c r="BE133" s="375" t="s">
        <v>430</v>
      </c>
      <c r="BF133" s="374"/>
      <c r="BG133" s="375" t="s">
        <v>430</v>
      </c>
      <c r="BH133" s="674" t="s">
        <v>430</v>
      </c>
      <c r="BI133" s="348" t="s">
        <v>430</v>
      </c>
      <c r="BJ133" s="348" t="s">
        <v>430</v>
      </c>
      <c r="BK133" s="362"/>
      <c r="BL133" s="348" t="s">
        <v>6780</v>
      </c>
      <c r="BM133" s="373" t="s">
        <v>6781</v>
      </c>
      <c r="BN133" s="372" t="s">
        <v>430</v>
      </c>
      <c r="BO133" s="372" t="s">
        <v>430</v>
      </c>
      <c r="BP133" s="372" t="s">
        <v>430</v>
      </c>
      <c r="BQ133" s="373"/>
      <c r="BR133" s="354" t="s">
        <v>547</v>
      </c>
    </row>
    <row r="134" spans="1:70" s="428" customFormat="1" x14ac:dyDescent="0.25">
      <c r="A134" s="345" t="s">
        <v>7009</v>
      </c>
      <c r="B134" s="373"/>
      <c r="C134" s="719">
        <v>41275</v>
      </c>
      <c r="D134" s="373"/>
      <c r="E134" s="346">
        <v>6421.51</v>
      </c>
      <c r="F134" s="373"/>
      <c r="G134" s="347">
        <v>45.403199999999998</v>
      </c>
      <c r="H134" s="374"/>
      <c r="I134" s="348">
        <v>-1.1862999999999999</v>
      </c>
      <c r="J134" s="348">
        <v>-5.1509</v>
      </c>
      <c r="K134" s="348">
        <v>-10.002000000000001</v>
      </c>
      <c r="L134" s="348">
        <v>1.6581999999999999</v>
      </c>
      <c r="M134" s="348">
        <v>3.6406000000000001</v>
      </c>
      <c r="N134" s="350">
        <v>45.161099999999998</v>
      </c>
      <c r="O134" s="348">
        <v>39.156999999999996</v>
      </c>
      <c r="P134" s="348">
        <v>33.199800000000003</v>
      </c>
      <c r="Q134" s="348">
        <v>23.5</v>
      </c>
      <c r="R134" s="348">
        <v>15.439</v>
      </c>
      <c r="S134" s="348">
        <v>-3.0213000000000001</v>
      </c>
      <c r="T134" s="348">
        <v>6.3867000000000003</v>
      </c>
      <c r="U134" s="348">
        <v>22.026</v>
      </c>
      <c r="V134" s="348">
        <v>46.917900000000003</v>
      </c>
      <c r="W134" s="348">
        <v>-8.6552000000000007</v>
      </c>
      <c r="X134" s="348">
        <v>10.860200000000001</v>
      </c>
      <c r="Y134" s="374"/>
      <c r="Z134" s="346">
        <v>73</v>
      </c>
      <c r="AA134" s="346">
        <v>91</v>
      </c>
      <c r="AB134" s="346">
        <v>91</v>
      </c>
      <c r="AC134" s="346">
        <v>85</v>
      </c>
      <c r="AD134" s="346">
        <v>30</v>
      </c>
      <c r="AE134" s="346">
        <v>18</v>
      </c>
      <c r="AF134" s="346">
        <v>18</v>
      </c>
      <c r="AG134" s="346">
        <v>15</v>
      </c>
      <c r="AH134" s="346">
        <v>7</v>
      </c>
      <c r="AI134" s="346">
        <v>8</v>
      </c>
      <c r="AJ134" s="346">
        <v>111</v>
      </c>
      <c r="AK134" s="346">
        <v>18</v>
      </c>
      <c r="AL134" s="346">
        <v>31</v>
      </c>
      <c r="AM134" s="346">
        <v>22</v>
      </c>
      <c r="AN134" s="346">
        <v>90</v>
      </c>
      <c r="AO134" s="373"/>
      <c r="AP134" s="348">
        <v>20.59</v>
      </c>
      <c r="AQ134" s="348">
        <v>24.21</v>
      </c>
      <c r="AR134" s="348">
        <v>30.08</v>
      </c>
      <c r="AS134" s="348">
        <v>37.96</v>
      </c>
      <c r="AT134" s="348">
        <v>20.61</v>
      </c>
      <c r="AU134" s="351"/>
      <c r="AV134" s="346">
        <v>7</v>
      </c>
      <c r="AW134" s="346">
        <v>5</v>
      </c>
      <c r="AX134" s="346">
        <v>6</v>
      </c>
      <c r="AY134" s="346">
        <v>16</v>
      </c>
      <c r="AZ134" s="346">
        <v>26</v>
      </c>
      <c r="BA134" s="374"/>
      <c r="BB134" s="348">
        <v>18.821799686134302</v>
      </c>
      <c r="BC134" s="348">
        <v>0</v>
      </c>
      <c r="BD134" s="348">
        <v>0.102638140684726</v>
      </c>
      <c r="BE134" s="375" t="s">
        <v>430</v>
      </c>
      <c r="BF134" s="374"/>
      <c r="BG134" s="375" t="s">
        <v>430</v>
      </c>
      <c r="BH134" s="674" t="s">
        <v>430</v>
      </c>
      <c r="BI134" s="348" t="s">
        <v>430</v>
      </c>
      <c r="BJ134" s="348" t="s">
        <v>430</v>
      </c>
      <c r="BK134" s="362"/>
      <c r="BL134" s="348" t="s">
        <v>6563</v>
      </c>
      <c r="BM134" s="373" t="s">
        <v>5224</v>
      </c>
      <c r="BN134" s="372" t="s">
        <v>430</v>
      </c>
      <c r="BO134" s="372" t="s">
        <v>430</v>
      </c>
      <c r="BP134" s="372" t="s">
        <v>430</v>
      </c>
      <c r="BQ134" s="373"/>
      <c r="BR134" s="354" t="s">
        <v>2354</v>
      </c>
    </row>
    <row r="135" spans="1:70" s="428" customFormat="1" x14ac:dyDescent="0.25">
      <c r="A135" s="345" t="s">
        <v>7010</v>
      </c>
      <c r="B135" s="373"/>
      <c r="C135" s="719">
        <v>44321</v>
      </c>
      <c r="D135" s="373"/>
      <c r="E135" s="346">
        <v>5932.35</v>
      </c>
      <c r="F135" s="373"/>
      <c r="G135" s="347">
        <v>20.420999999999999</v>
      </c>
      <c r="H135" s="374"/>
      <c r="I135" s="348">
        <v>0.34399999999999997</v>
      </c>
      <c r="J135" s="348">
        <v>1.47E-2</v>
      </c>
      <c r="K135" s="348">
        <v>1.1841999999999999</v>
      </c>
      <c r="L135" s="348">
        <v>5.7096999999999998</v>
      </c>
      <c r="M135" s="348">
        <v>3.9199999999999999E-2</v>
      </c>
      <c r="N135" s="350">
        <v>7.2249999999999996</v>
      </c>
      <c r="O135" s="348">
        <v>9.4722000000000008</v>
      </c>
      <c r="P135" s="348">
        <v>15.162599999999999</v>
      </c>
      <c r="Q135" s="348">
        <v>14.0694</v>
      </c>
      <c r="R135" s="348" t="s">
        <v>430</v>
      </c>
      <c r="S135" s="348">
        <v>6.7317999999999998</v>
      </c>
      <c r="T135" s="348">
        <v>0.2898</v>
      </c>
      <c r="U135" s="348">
        <v>4.6639999999999997</v>
      </c>
      <c r="V135" s="348">
        <v>6.4424999999999999</v>
      </c>
      <c r="W135" s="348">
        <v>1.3801000000000001</v>
      </c>
      <c r="X135" s="348">
        <v>14.9025</v>
      </c>
      <c r="Y135" s="374"/>
      <c r="Z135" s="346">
        <v>15</v>
      </c>
      <c r="AA135" s="346">
        <v>26</v>
      </c>
      <c r="AB135" s="346">
        <v>40</v>
      </c>
      <c r="AC135" s="346">
        <v>55</v>
      </c>
      <c r="AD135" s="346">
        <v>68</v>
      </c>
      <c r="AE135" s="346">
        <v>47</v>
      </c>
      <c r="AF135" s="346">
        <v>33</v>
      </c>
      <c r="AG135" s="346">
        <v>37</v>
      </c>
      <c r="AH135" s="346">
        <v>19</v>
      </c>
      <c r="AI135" s="346" t="s">
        <v>430</v>
      </c>
      <c r="AJ135" s="346">
        <v>60</v>
      </c>
      <c r="AK135" s="346">
        <v>57</v>
      </c>
      <c r="AL135" s="346">
        <v>63</v>
      </c>
      <c r="AM135" s="346">
        <v>47</v>
      </c>
      <c r="AN135" s="346">
        <v>34</v>
      </c>
      <c r="AO135" s="373"/>
      <c r="AP135" s="348" t="s">
        <v>430</v>
      </c>
      <c r="AQ135" s="348" t="s">
        <v>430</v>
      </c>
      <c r="AR135" s="348">
        <v>13.6</v>
      </c>
      <c r="AS135" s="348">
        <v>10.89</v>
      </c>
      <c r="AT135" s="348">
        <v>4.76</v>
      </c>
      <c r="AU135" s="351"/>
      <c r="AV135" s="346" t="s">
        <v>430</v>
      </c>
      <c r="AW135" s="346" t="s">
        <v>430</v>
      </c>
      <c r="AX135" s="346">
        <v>22</v>
      </c>
      <c r="AY135" s="346">
        <v>35</v>
      </c>
      <c r="AZ135" s="346">
        <v>57</v>
      </c>
      <c r="BA135" s="374"/>
      <c r="BB135" s="348">
        <v>6.7726790674939501</v>
      </c>
      <c r="BC135" s="348">
        <v>0.54705969206949001</v>
      </c>
      <c r="BD135" s="348">
        <v>0.11335972825740299</v>
      </c>
      <c r="BE135" s="375">
        <v>0.52639644591554202</v>
      </c>
      <c r="BF135" s="374"/>
      <c r="BG135" s="375" t="s">
        <v>430</v>
      </c>
      <c r="BH135" s="674" t="s">
        <v>430</v>
      </c>
      <c r="BI135" s="348" t="s">
        <v>430</v>
      </c>
      <c r="BJ135" s="348" t="s">
        <v>430</v>
      </c>
      <c r="BK135" s="362"/>
      <c r="BL135" s="348" t="s">
        <v>6698</v>
      </c>
      <c r="BM135" s="373" t="s">
        <v>6699</v>
      </c>
      <c r="BN135" s="372" t="s">
        <v>430</v>
      </c>
      <c r="BO135" s="372" t="s">
        <v>430</v>
      </c>
      <c r="BP135" s="372" t="s">
        <v>430</v>
      </c>
      <c r="BQ135" s="373"/>
      <c r="BR135" s="354" t="s">
        <v>436</v>
      </c>
    </row>
    <row r="136" spans="1:70" s="428" customFormat="1" x14ac:dyDescent="0.25">
      <c r="A136" s="345" t="s">
        <v>7011</v>
      </c>
      <c r="B136" s="373"/>
      <c r="C136" s="719">
        <v>44862</v>
      </c>
      <c r="D136" s="373"/>
      <c r="E136" s="346">
        <v>4334.22</v>
      </c>
      <c r="F136" s="373"/>
      <c r="G136" s="347">
        <v>36.823500000000003</v>
      </c>
      <c r="H136" s="374"/>
      <c r="I136" s="348">
        <v>-0.74560000000000004</v>
      </c>
      <c r="J136" s="348">
        <v>-9.1592000000000002</v>
      </c>
      <c r="K136" s="348">
        <v>-15.633800000000001</v>
      </c>
      <c r="L136" s="348">
        <v>0.1346</v>
      </c>
      <c r="M136" s="348">
        <v>1.2747999999999999</v>
      </c>
      <c r="N136" s="350">
        <v>105.749</v>
      </c>
      <c r="O136" s="348">
        <v>55.279699999999998</v>
      </c>
      <c r="P136" s="348">
        <v>46.0441</v>
      </c>
      <c r="Q136" s="348" t="s">
        <v>430</v>
      </c>
      <c r="R136" s="348" t="s">
        <v>430</v>
      </c>
      <c r="S136" s="348">
        <v>-1.6787000000000001</v>
      </c>
      <c r="T136" s="348">
        <v>-1.4429000000000001</v>
      </c>
      <c r="U136" s="348">
        <v>54.699100000000001</v>
      </c>
      <c r="V136" s="348">
        <v>105.78570000000001</v>
      </c>
      <c r="W136" s="348">
        <v>-14.6427</v>
      </c>
      <c r="X136" s="348">
        <v>42.818100000000001</v>
      </c>
      <c r="Y136" s="374"/>
      <c r="Z136" s="346">
        <v>41</v>
      </c>
      <c r="AA136" s="346">
        <v>109</v>
      </c>
      <c r="AB136" s="346">
        <v>113</v>
      </c>
      <c r="AC136" s="346">
        <v>107</v>
      </c>
      <c r="AD136" s="346">
        <v>56</v>
      </c>
      <c r="AE136" s="346">
        <v>6</v>
      </c>
      <c r="AF136" s="346">
        <v>6</v>
      </c>
      <c r="AG136" s="346">
        <v>4</v>
      </c>
      <c r="AH136" s="346" t="s">
        <v>430</v>
      </c>
      <c r="AI136" s="346" t="s">
        <v>430</v>
      </c>
      <c r="AJ136" s="346">
        <v>86</v>
      </c>
      <c r="AK136" s="346">
        <v>73</v>
      </c>
      <c r="AL136" s="346">
        <v>7</v>
      </c>
      <c r="AM136" s="346">
        <v>7</v>
      </c>
      <c r="AN136" s="346">
        <v>114</v>
      </c>
      <c r="AO136" s="373"/>
      <c r="AP136" s="348" t="s">
        <v>430</v>
      </c>
      <c r="AQ136" s="348" t="s">
        <v>430</v>
      </c>
      <c r="AR136" s="348" t="s">
        <v>430</v>
      </c>
      <c r="AS136" s="348">
        <v>59.05</v>
      </c>
      <c r="AT136" s="348">
        <v>52.96</v>
      </c>
      <c r="AU136" s="351"/>
      <c r="AV136" s="346" t="s">
        <v>430</v>
      </c>
      <c r="AW136" s="346" t="s">
        <v>430</v>
      </c>
      <c r="AX136" s="346" t="s">
        <v>430</v>
      </c>
      <c r="AY136" s="346">
        <v>6</v>
      </c>
      <c r="AZ136" s="346">
        <v>11</v>
      </c>
      <c r="BA136" s="374"/>
      <c r="BB136" s="348">
        <v>40.847524051047998</v>
      </c>
      <c r="BC136" s="348">
        <v>0</v>
      </c>
      <c r="BD136" s="348">
        <v>7.6952927665945997E-2</v>
      </c>
      <c r="BE136" s="375" t="s">
        <v>430</v>
      </c>
      <c r="BF136" s="374"/>
      <c r="BG136" s="375" t="s">
        <v>430</v>
      </c>
      <c r="BH136" s="674" t="s">
        <v>430</v>
      </c>
      <c r="BI136" s="348" t="s">
        <v>430</v>
      </c>
      <c r="BJ136" s="348" t="s">
        <v>430</v>
      </c>
      <c r="BK136" s="362"/>
      <c r="BL136" s="348" t="s">
        <v>6785</v>
      </c>
      <c r="BM136" s="373" t="s">
        <v>6786</v>
      </c>
      <c r="BN136" s="372" t="s">
        <v>430</v>
      </c>
      <c r="BO136" s="372" t="s">
        <v>430</v>
      </c>
      <c r="BP136" s="372" t="s">
        <v>430</v>
      </c>
      <c r="BQ136" s="373"/>
      <c r="BR136" s="354" t="s">
        <v>547</v>
      </c>
    </row>
    <row r="137" spans="1:70" s="428" customFormat="1" x14ac:dyDescent="0.25">
      <c r="A137" s="345" t="s">
        <v>7012</v>
      </c>
      <c r="B137" s="373"/>
      <c r="C137" s="719">
        <v>44594</v>
      </c>
      <c r="D137" s="373"/>
      <c r="E137" s="346">
        <v>4257.38</v>
      </c>
      <c r="F137" s="373"/>
      <c r="G137" s="347">
        <v>34.007599999999996</v>
      </c>
      <c r="H137" s="374"/>
      <c r="I137" s="348">
        <v>-0.79549999999999998</v>
      </c>
      <c r="J137" s="348">
        <v>-9.0881000000000007</v>
      </c>
      <c r="K137" s="348">
        <v>-15.5349</v>
      </c>
      <c r="L137" s="348">
        <v>0.41460000000000002</v>
      </c>
      <c r="M137" s="348">
        <v>1.2583</v>
      </c>
      <c r="N137" s="350">
        <v>105.49</v>
      </c>
      <c r="O137" s="348">
        <v>55.527099999999997</v>
      </c>
      <c r="P137" s="348">
        <v>45.904299999999999</v>
      </c>
      <c r="Q137" s="348" t="s">
        <v>430</v>
      </c>
      <c r="R137" s="348" t="s">
        <v>430</v>
      </c>
      <c r="S137" s="348">
        <v>-1.3311999999999999</v>
      </c>
      <c r="T137" s="348">
        <v>-1.5839000000000001</v>
      </c>
      <c r="U137" s="348">
        <v>55.341900000000003</v>
      </c>
      <c r="V137" s="348">
        <v>105.9781</v>
      </c>
      <c r="W137" s="348">
        <v>-14.4581</v>
      </c>
      <c r="X137" s="348">
        <v>32.141399999999997</v>
      </c>
      <c r="Y137" s="374"/>
      <c r="Z137" s="346">
        <v>45</v>
      </c>
      <c r="AA137" s="346">
        <v>106</v>
      </c>
      <c r="AB137" s="346">
        <v>109</v>
      </c>
      <c r="AC137" s="346">
        <v>106</v>
      </c>
      <c r="AD137" s="346">
        <v>57</v>
      </c>
      <c r="AE137" s="346">
        <v>8</v>
      </c>
      <c r="AF137" s="346">
        <v>4</v>
      </c>
      <c r="AG137" s="346">
        <v>7</v>
      </c>
      <c r="AH137" s="346" t="s">
        <v>430</v>
      </c>
      <c r="AI137" s="346" t="s">
        <v>430</v>
      </c>
      <c r="AJ137" s="346">
        <v>76</v>
      </c>
      <c r="AK137" s="346">
        <v>77</v>
      </c>
      <c r="AL137" s="346">
        <v>5</v>
      </c>
      <c r="AM137" s="346">
        <v>5</v>
      </c>
      <c r="AN137" s="346">
        <v>108</v>
      </c>
      <c r="AO137" s="373"/>
      <c r="AP137" s="348" t="s">
        <v>430</v>
      </c>
      <c r="AQ137" s="348" t="s">
        <v>430</v>
      </c>
      <c r="AR137" s="348" t="s">
        <v>430</v>
      </c>
      <c r="AS137" s="348">
        <v>58.95</v>
      </c>
      <c r="AT137" s="348">
        <v>53.1</v>
      </c>
      <c r="AU137" s="351"/>
      <c r="AV137" s="346" t="s">
        <v>430</v>
      </c>
      <c r="AW137" s="346" t="s">
        <v>430</v>
      </c>
      <c r="AX137" s="346" t="s">
        <v>430</v>
      </c>
      <c r="AY137" s="346">
        <v>7</v>
      </c>
      <c r="AZ137" s="346">
        <v>10</v>
      </c>
      <c r="BA137" s="374"/>
      <c r="BB137" s="348">
        <v>40.807270807810397</v>
      </c>
      <c r="BC137" s="348">
        <v>0</v>
      </c>
      <c r="BD137" s="348">
        <v>7.6744863055969795E-2</v>
      </c>
      <c r="BE137" s="375" t="s">
        <v>430</v>
      </c>
      <c r="BF137" s="374"/>
      <c r="BG137" s="375" t="s">
        <v>430</v>
      </c>
      <c r="BH137" s="674" t="s">
        <v>430</v>
      </c>
      <c r="BI137" s="348" t="s">
        <v>430</v>
      </c>
      <c r="BJ137" s="348" t="s">
        <v>430</v>
      </c>
      <c r="BK137" s="362"/>
      <c r="BL137" s="348" t="s">
        <v>6788</v>
      </c>
      <c r="BM137" s="373" t="s">
        <v>5160</v>
      </c>
      <c r="BN137" s="372" t="s">
        <v>2949</v>
      </c>
      <c r="BO137" s="372" t="s">
        <v>430</v>
      </c>
      <c r="BP137" s="372" t="s">
        <v>430</v>
      </c>
      <c r="BQ137" s="373"/>
      <c r="BR137" s="354" t="s">
        <v>547</v>
      </c>
    </row>
    <row r="138" spans="1:70" s="428" customFormat="1" x14ac:dyDescent="0.25">
      <c r="A138" s="345" t="s">
        <v>7013</v>
      </c>
      <c r="B138" s="373"/>
      <c r="C138" s="719">
        <v>45484</v>
      </c>
      <c r="D138" s="373"/>
      <c r="E138" s="346">
        <v>3697.93</v>
      </c>
      <c r="F138" s="373"/>
      <c r="G138" s="347">
        <v>23.806699999999999</v>
      </c>
      <c r="H138" s="374"/>
      <c r="I138" s="348">
        <v>-0.78600000000000003</v>
      </c>
      <c r="J138" s="348">
        <v>-9.1209000000000007</v>
      </c>
      <c r="K138" s="348">
        <v>-15.4994</v>
      </c>
      <c r="L138" s="348">
        <v>0.4854</v>
      </c>
      <c r="M138" s="348">
        <v>2.2761</v>
      </c>
      <c r="N138" s="350">
        <v>108.408</v>
      </c>
      <c r="O138" s="348" t="s">
        <v>430</v>
      </c>
      <c r="P138" s="348" t="s">
        <v>430</v>
      </c>
      <c r="Q138" s="348" t="s">
        <v>430</v>
      </c>
      <c r="R138" s="348" t="s">
        <v>430</v>
      </c>
      <c r="S138" s="348">
        <v>-1.4334</v>
      </c>
      <c r="T138" s="348">
        <v>-0.83350000000000002</v>
      </c>
      <c r="U138" s="348">
        <v>55.955100000000002</v>
      </c>
      <c r="V138" s="348">
        <v>109.0416</v>
      </c>
      <c r="W138" s="348">
        <v>-14.4518</v>
      </c>
      <c r="X138" s="348">
        <v>55.8979</v>
      </c>
      <c r="Y138" s="374"/>
      <c r="Z138" s="346">
        <v>43</v>
      </c>
      <c r="AA138" s="346">
        <v>108</v>
      </c>
      <c r="AB138" s="346">
        <v>107</v>
      </c>
      <c r="AC138" s="346">
        <v>105</v>
      </c>
      <c r="AD138" s="346">
        <v>43</v>
      </c>
      <c r="AE138" s="346">
        <v>1</v>
      </c>
      <c r="AF138" s="346" t="s">
        <v>430</v>
      </c>
      <c r="AG138" s="346" t="s">
        <v>430</v>
      </c>
      <c r="AH138" s="346" t="s">
        <v>430</v>
      </c>
      <c r="AI138" s="346" t="s">
        <v>430</v>
      </c>
      <c r="AJ138" s="346">
        <v>80</v>
      </c>
      <c r="AK138" s="346">
        <v>63</v>
      </c>
      <c r="AL138" s="346">
        <v>3</v>
      </c>
      <c r="AM138" s="346">
        <v>1</v>
      </c>
      <c r="AN138" s="346">
        <v>107</v>
      </c>
      <c r="AO138" s="373"/>
      <c r="AP138" s="348" t="s">
        <v>430</v>
      </c>
      <c r="AQ138" s="348" t="s">
        <v>430</v>
      </c>
      <c r="AR138" s="348" t="s">
        <v>430</v>
      </c>
      <c r="AS138" s="348" t="s">
        <v>430</v>
      </c>
      <c r="AT138" s="348">
        <v>56.34</v>
      </c>
      <c r="AU138" s="351"/>
      <c r="AV138" s="346" t="s">
        <v>430</v>
      </c>
      <c r="AW138" s="346" t="s">
        <v>430</v>
      </c>
      <c r="AX138" s="346" t="s">
        <v>430</v>
      </c>
      <c r="AY138" s="346" t="s">
        <v>430</v>
      </c>
      <c r="AZ138" s="346">
        <v>2</v>
      </c>
      <c r="BA138" s="374"/>
      <c r="BB138" s="348">
        <v>49.855008421304099</v>
      </c>
      <c r="BC138" s="348">
        <v>0</v>
      </c>
      <c r="BD138" s="348">
        <v>9.2107354635291405E-2</v>
      </c>
      <c r="BE138" s="375" t="s">
        <v>430</v>
      </c>
      <c r="BF138" s="374"/>
      <c r="BG138" s="375" t="s">
        <v>430</v>
      </c>
      <c r="BH138" s="674" t="s">
        <v>430</v>
      </c>
      <c r="BI138" s="348" t="s">
        <v>430</v>
      </c>
      <c r="BJ138" s="348" t="s">
        <v>430</v>
      </c>
      <c r="BK138" s="362"/>
      <c r="BL138" s="348" t="s">
        <v>6790</v>
      </c>
      <c r="BM138" s="373" t="s">
        <v>5990</v>
      </c>
      <c r="BN138" s="372" t="s">
        <v>430</v>
      </c>
      <c r="BO138" s="372" t="s">
        <v>430</v>
      </c>
      <c r="BP138" s="372" t="s">
        <v>430</v>
      </c>
      <c r="BQ138" s="373"/>
      <c r="BR138" s="354" t="s">
        <v>547</v>
      </c>
    </row>
    <row r="139" spans="1:70" s="428" customFormat="1" x14ac:dyDescent="0.25">
      <c r="A139" s="345" t="s">
        <v>7014</v>
      </c>
      <c r="B139" s="373"/>
      <c r="C139" s="719">
        <v>44818</v>
      </c>
      <c r="D139" s="373"/>
      <c r="E139" s="346">
        <v>2926.28</v>
      </c>
      <c r="F139" s="373"/>
      <c r="G139" s="347">
        <v>32.936999999999998</v>
      </c>
      <c r="H139" s="374"/>
      <c r="I139" s="348" t="s">
        <v>430</v>
      </c>
      <c r="J139" s="348">
        <v>-6.1997999999999998</v>
      </c>
      <c r="K139" s="348">
        <v>-11.784599999999999</v>
      </c>
      <c r="L139" s="348">
        <v>2.0859000000000001</v>
      </c>
      <c r="M139" s="348">
        <v>5.5842000000000001</v>
      </c>
      <c r="N139" s="350">
        <v>78.474999999999994</v>
      </c>
      <c r="O139" s="348">
        <v>49.733899999999998</v>
      </c>
      <c r="P139" s="348">
        <v>40.8429</v>
      </c>
      <c r="Q139" s="348" t="s">
        <v>430</v>
      </c>
      <c r="R139" s="348" t="s">
        <v>430</v>
      </c>
      <c r="S139" s="348">
        <v>-1.3744000000000001</v>
      </c>
      <c r="T139" s="348">
        <v>4.4690000000000003</v>
      </c>
      <c r="U139" s="348">
        <v>42.831699999999998</v>
      </c>
      <c r="V139" s="348">
        <v>79.865700000000004</v>
      </c>
      <c r="W139" s="348">
        <v>-10.609</v>
      </c>
      <c r="X139" s="348">
        <v>37.126800000000003</v>
      </c>
      <c r="Y139" s="374"/>
      <c r="Z139" s="346" t="s">
        <v>430</v>
      </c>
      <c r="AA139" s="346">
        <v>95</v>
      </c>
      <c r="AB139" s="346">
        <v>96</v>
      </c>
      <c r="AC139" s="346">
        <v>75</v>
      </c>
      <c r="AD139" s="346">
        <v>7</v>
      </c>
      <c r="AE139" s="346">
        <v>13</v>
      </c>
      <c r="AF139" s="346">
        <v>9</v>
      </c>
      <c r="AG139" s="346">
        <v>9</v>
      </c>
      <c r="AH139" s="346" t="s">
        <v>430</v>
      </c>
      <c r="AI139" s="346" t="s">
        <v>430</v>
      </c>
      <c r="AJ139" s="346">
        <v>79</v>
      </c>
      <c r="AK139" s="346">
        <v>28</v>
      </c>
      <c r="AL139" s="346">
        <v>14</v>
      </c>
      <c r="AM139" s="346">
        <v>12</v>
      </c>
      <c r="AN139" s="346">
        <v>95</v>
      </c>
      <c r="AO139" s="373"/>
      <c r="AP139" s="348" t="s">
        <v>430</v>
      </c>
      <c r="AQ139" s="348" t="s">
        <v>430</v>
      </c>
      <c r="AR139" s="348" t="s">
        <v>430</v>
      </c>
      <c r="AS139" s="348">
        <v>50.87</v>
      </c>
      <c r="AT139" s="348">
        <v>41.57</v>
      </c>
      <c r="AU139" s="351"/>
      <c r="AV139" s="346" t="s">
        <v>430</v>
      </c>
      <c r="AW139" s="346" t="s">
        <v>430</v>
      </c>
      <c r="AX139" s="346" t="s">
        <v>430</v>
      </c>
      <c r="AY139" s="346">
        <v>8</v>
      </c>
      <c r="AZ139" s="346">
        <v>14</v>
      </c>
      <c r="BA139" s="374"/>
      <c r="BB139" s="348">
        <v>27.988922454862099</v>
      </c>
      <c r="BC139" s="348">
        <v>0</v>
      </c>
      <c r="BD139" s="348">
        <v>9.0895306723807495E-2</v>
      </c>
      <c r="BE139" s="375" t="s">
        <v>430</v>
      </c>
      <c r="BF139" s="374"/>
      <c r="BG139" s="375" t="s">
        <v>430</v>
      </c>
      <c r="BH139" s="674" t="s">
        <v>430</v>
      </c>
      <c r="BI139" s="348" t="s">
        <v>430</v>
      </c>
      <c r="BJ139" s="348" t="s">
        <v>430</v>
      </c>
      <c r="BK139" s="362"/>
      <c r="BL139" s="348" t="s">
        <v>6767</v>
      </c>
      <c r="BM139" s="373" t="s">
        <v>2949</v>
      </c>
      <c r="BN139" s="372" t="s">
        <v>4846</v>
      </c>
      <c r="BO139" s="372" t="s">
        <v>430</v>
      </c>
      <c r="BP139" s="372" t="s">
        <v>430</v>
      </c>
      <c r="BQ139" s="373"/>
      <c r="BR139" s="354" t="s">
        <v>5076</v>
      </c>
    </row>
    <row r="140" spans="1:70" s="428" customFormat="1" x14ac:dyDescent="0.25">
      <c r="A140" s="345" t="s">
        <v>7015</v>
      </c>
      <c r="B140" s="373"/>
      <c r="C140" s="719">
        <v>41275</v>
      </c>
      <c r="D140" s="373"/>
      <c r="E140" s="346">
        <v>2953.97</v>
      </c>
      <c r="F140" s="373"/>
      <c r="G140" s="347">
        <v>44.739100000000001</v>
      </c>
      <c r="H140" s="374"/>
      <c r="I140" s="348">
        <v>-0.93069999999999997</v>
      </c>
      <c r="J140" s="348">
        <v>-5.1734</v>
      </c>
      <c r="K140" s="348">
        <v>-10.042299999999999</v>
      </c>
      <c r="L140" s="348">
        <v>1.1817</v>
      </c>
      <c r="M140" s="348">
        <v>3.6181000000000001</v>
      </c>
      <c r="N140" s="350">
        <v>45.0167</v>
      </c>
      <c r="O140" s="348">
        <v>38.756</v>
      </c>
      <c r="P140" s="348">
        <v>32.654299999999999</v>
      </c>
      <c r="Q140" s="348">
        <v>23.397400000000001</v>
      </c>
      <c r="R140" s="348">
        <v>15.346399999999999</v>
      </c>
      <c r="S140" s="348">
        <v>-2.8269000000000002</v>
      </c>
      <c r="T140" s="348">
        <v>6.8480999999999996</v>
      </c>
      <c r="U140" s="348">
        <v>22.050899999999999</v>
      </c>
      <c r="V140" s="348">
        <v>46.378399999999999</v>
      </c>
      <c r="W140" s="348">
        <v>-8.6989000000000001</v>
      </c>
      <c r="X140" s="348">
        <v>10.6412</v>
      </c>
      <c r="Y140" s="374"/>
      <c r="Z140" s="346">
        <v>54</v>
      </c>
      <c r="AA140" s="346">
        <v>92</v>
      </c>
      <c r="AB140" s="346">
        <v>93</v>
      </c>
      <c r="AC140" s="346">
        <v>94</v>
      </c>
      <c r="AD140" s="346">
        <v>31</v>
      </c>
      <c r="AE140" s="346">
        <v>21</v>
      </c>
      <c r="AF140" s="346">
        <v>23</v>
      </c>
      <c r="AG140" s="346">
        <v>22</v>
      </c>
      <c r="AH140" s="346">
        <v>10</v>
      </c>
      <c r="AI140" s="346">
        <v>11</v>
      </c>
      <c r="AJ140" s="346">
        <v>106</v>
      </c>
      <c r="AK140" s="346">
        <v>10</v>
      </c>
      <c r="AL140" s="346">
        <v>30</v>
      </c>
      <c r="AM140" s="346">
        <v>26</v>
      </c>
      <c r="AN140" s="346">
        <v>93</v>
      </c>
      <c r="AO140" s="373"/>
      <c r="AP140" s="348">
        <v>20.68</v>
      </c>
      <c r="AQ140" s="348">
        <v>24.13</v>
      </c>
      <c r="AR140" s="348">
        <v>29.85</v>
      </c>
      <c r="AS140" s="348">
        <v>37.43</v>
      </c>
      <c r="AT140" s="348">
        <v>20.239999999999998</v>
      </c>
      <c r="AU140" s="351"/>
      <c r="AV140" s="346">
        <v>3</v>
      </c>
      <c r="AW140" s="346">
        <v>8</v>
      </c>
      <c r="AX140" s="346">
        <v>11</v>
      </c>
      <c r="AY140" s="346">
        <v>21</v>
      </c>
      <c r="AZ140" s="346">
        <v>31</v>
      </c>
      <c r="BA140" s="374"/>
      <c r="BB140" s="348">
        <v>18.622310113105399</v>
      </c>
      <c r="BC140" s="348">
        <v>0</v>
      </c>
      <c r="BD140" s="348">
        <v>0.101867771838863</v>
      </c>
      <c r="BE140" s="375" t="s">
        <v>430</v>
      </c>
      <c r="BF140" s="374"/>
      <c r="BG140" s="375" t="s">
        <v>430</v>
      </c>
      <c r="BH140" s="674" t="s">
        <v>430</v>
      </c>
      <c r="BI140" s="348" t="s">
        <v>430</v>
      </c>
      <c r="BJ140" s="348" t="s">
        <v>430</v>
      </c>
      <c r="BK140" s="362"/>
      <c r="BL140" s="348" t="s">
        <v>6793</v>
      </c>
      <c r="BM140" s="373" t="s">
        <v>5824</v>
      </c>
      <c r="BN140" s="372" t="s">
        <v>430</v>
      </c>
      <c r="BO140" s="372" t="s">
        <v>430</v>
      </c>
      <c r="BP140" s="372" t="s">
        <v>430</v>
      </c>
      <c r="BQ140" s="373"/>
      <c r="BR140" s="354" t="s">
        <v>547</v>
      </c>
    </row>
    <row r="141" spans="1:70" s="428" customFormat="1" x14ac:dyDescent="0.25">
      <c r="A141" s="345" t="s">
        <v>7016</v>
      </c>
      <c r="B141" s="373"/>
      <c r="C141" s="719">
        <v>43280</v>
      </c>
      <c r="D141" s="373"/>
      <c r="E141" s="346">
        <v>2918.78</v>
      </c>
      <c r="F141" s="373"/>
      <c r="G141" s="347">
        <v>35.101700000000001</v>
      </c>
      <c r="H141" s="374"/>
      <c r="I141" s="348">
        <v>-8.3400000000000002E-2</v>
      </c>
      <c r="J141" s="348">
        <v>-0.2591</v>
      </c>
      <c r="K141" s="348">
        <v>-0.2382</v>
      </c>
      <c r="L141" s="348">
        <v>4.9001999999999999</v>
      </c>
      <c r="M141" s="348">
        <v>2.8597000000000001</v>
      </c>
      <c r="N141" s="350">
        <v>9.7230000000000008</v>
      </c>
      <c r="O141" s="348">
        <v>4.2417999999999996</v>
      </c>
      <c r="P141" s="348">
        <v>22.269600000000001</v>
      </c>
      <c r="Q141" s="348">
        <v>24.7288</v>
      </c>
      <c r="R141" s="348" t="s">
        <v>430</v>
      </c>
      <c r="S141" s="348">
        <v>5.3643000000000001</v>
      </c>
      <c r="T141" s="348">
        <v>1.5048999999999999</v>
      </c>
      <c r="U141" s="348">
        <v>8.5792000000000002</v>
      </c>
      <c r="V141" s="348">
        <v>8.1233000000000004</v>
      </c>
      <c r="W141" s="348">
        <v>-0.30220000000000002</v>
      </c>
      <c r="X141" s="348">
        <v>17.013500000000001</v>
      </c>
      <c r="Y141" s="374"/>
      <c r="Z141" s="346">
        <v>31</v>
      </c>
      <c r="AA141" s="346">
        <v>39</v>
      </c>
      <c r="AB141" s="346">
        <v>59</v>
      </c>
      <c r="AC141" s="346">
        <v>61</v>
      </c>
      <c r="AD141" s="346">
        <v>39</v>
      </c>
      <c r="AE141" s="346">
        <v>43</v>
      </c>
      <c r="AF141" s="346">
        <v>49</v>
      </c>
      <c r="AG141" s="346">
        <v>24</v>
      </c>
      <c r="AH141" s="346">
        <v>3</v>
      </c>
      <c r="AI141" s="346" t="s">
        <v>430</v>
      </c>
      <c r="AJ141" s="346">
        <v>62</v>
      </c>
      <c r="AK141" s="346">
        <v>47</v>
      </c>
      <c r="AL141" s="346">
        <v>48</v>
      </c>
      <c r="AM141" s="346">
        <v>44</v>
      </c>
      <c r="AN141" s="346">
        <v>59</v>
      </c>
      <c r="AO141" s="373"/>
      <c r="AP141" s="348" t="s">
        <v>430</v>
      </c>
      <c r="AQ141" s="348">
        <v>23.85</v>
      </c>
      <c r="AR141" s="348">
        <v>20.77</v>
      </c>
      <c r="AS141" s="348">
        <v>10.82</v>
      </c>
      <c r="AT141" s="348">
        <v>7.15</v>
      </c>
      <c r="AU141" s="351"/>
      <c r="AV141" s="346" t="s">
        <v>430</v>
      </c>
      <c r="AW141" s="346">
        <v>11</v>
      </c>
      <c r="AX141" s="346">
        <v>13</v>
      </c>
      <c r="AY141" s="346">
        <v>36</v>
      </c>
      <c r="AZ141" s="346">
        <v>50</v>
      </c>
      <c r="BA141" s="374"/>
      <c r="BB141" s="348">
        <v>17.1279958485629</v>
      </c>
      <c r="BC141" s="348">
        <v>0</v>
      </c>
      <c r="BD141" s="348">
        <v>8.2097567750417197E-2</v>
      </c>
      <c r="BE141" s="375" t="s">
        <v>430</v>
      </c>
      <c r="BF141" s="374"/>
      <c r="BG141" s="375" t="s">
        <v>430</v>
      </c>
      <c r="BH141" s="674" t="s">
        <v>430</v>
      </c>
      <c r="BI141" s="348" t="s">
        <v>430</v>
      </c>
      <c r="BJ141" s="348" t="s">
        <v>430</v>
      </c>
      <c r="BK141" s="362"/>
      <c r="BL141" s="348" t="s">
        <v>6795</v>
      </c>
      <c r="BM141" s="373" t="s">
        <v>6796</v>
      </c>
      <c r="BN141" s="372" t="s">
        <v>430</v>
      </c>
      <c r="BO141" s="372" t="s">
        <v>430</v>
      </c>
      <c r="BP141" s="372" t="s">
        <v>430</v>
      </c>
      <c r="BQ141" s="373"/>
      <c r="BR141" s="354" t="s">
        <v>554</v>
      </c>
    </row>
    <row r="142" spans="1:70" s="428" customFormat="1" x14ac:dyDescent="0.25">
      <c r="A142" s="345" t="s">
        <v>7017</v>
      </c>
      <c r="B142" s="373"/>
      <c r="C142" s="719">
        <v>44847</v>
      </c>
      <c r="D142" s="373"/>
      <c r="E142" s="346">
        <v>2641</v>
      </c>
      <c r="F142" s="373"/>
      <c r="G142" s="347">
        <v>29.3889</v>
      </c>
      <c r="H142" s="374"/>
      <c r="I142" s="348">
        <v>-1.0793999999999999</v>
      </c>
      <c r="J142" s="348">
        <v>-6.4846000000000004</v>
      </c>
      <c r="K142" s="348">
        <v>-11.7464</v>
      </c>
      <c r="L142" s="348">
        <v>1.5047999999999999</v>
      </c>
      <c r="M142" s="348">
        <v>2.645</v>
      </c>
      <c r="N142" s="350">
        <v>60.928400000000003</v>
      </c>
      <c r="O142" s="348">
        <v>43.6845</v>
      </c>
      <c r="P142" s="348">
        <v>36.701099999999997</v>
      </c>
      <c r="Q142" s="348" t="s">
        <v>430</v>
      </c>
      <c r="R142" s="348" t="s">
        <v>430</v>
      </c>
      <c r="S142" s="348">
        <v>-1.5427</v>
      </c>
      <c r="T142" s="348">
        <v>3.0745</v>
      </c>
      <c r="U142" s="348">
        <v>28.559200000000001</v>
      </c>
      <c r="V142" s="348">
        <v>62.412700000000001</v>
      </c>
      <c r="W142" s="348">
        <v>-10.6114</v>
      </c>
      <c r="X142" s="348">
        <v>33.839100000000002</v>
      </c>
      <c r="Y142" s="374"/>
      <c r="Z142" s="346">
        <v>64</v>
      </c>
      <c r="AA142" s="346">
        <v>96</v>
      </c>
      <c r="AB142" s="346">
        <v>95</v>
      </c>
      <c r="AC142" s="346">
        <v>90</v>
      </c>
      <c r="AD142" s="346">
        <v>41</v>
      </c>
      <c r="AE142" s="346">
        <v>14</v>
      </c>
      <c r="AF142" s="346">
        <v>11</v>
      </c>
      <c r="AG142" s="346">
        <v>11</v>
      </c>
      <c r="AH142" s="346" t="s">
        <v>430</v>
      </c>
      <c r="AI142" s="346" t="s">
        <v>430</v>
      </c>
      <c r="AJ142" s="346">
        <v>84</v>
      </c>
      <c r="AK142" s="346">
        <v>39</v>
      </c>
      <c r="AL142" s="346">
        <v>16</v>
      </c>
      <c r="AM142" s="346">
        <v>14</v>
      </c>
      <c r="AN142" s="346">
        <v>96</v>
      </c>
      <c r="AO142" s="373"/>
      <c r="AP142" s="348" t="s">
        <v>430</v>
      </c>
      <c r="AQ142" s="348" t="s">
        <v>430</v>
      </c>
      <c r="AR142" s="348" t="s">
        <v>430</v>
      </c>
      <c r="AS142" s="348">
        <v>43.77</v>
      </c>
      <c r="AT142" s="348">
        <v>28.49</v>
      </c>
      <c r="AU142" s="351"/>
      <c r="AV142" s="346" t="s">
        <v>430</v>
      </c>
      <c r="AW142" s="346" t="s">
        <v>430</v>
      </c>
      <c r="AX142" s="346" t="s">
        <v>430</v>
      </c>
      <c r="AY142" s="346">
        <v>11</v>
      </c>
      <c r="AZ142" s="346">
        <v>17</v>
      </c>
      <c r="BA142" s="374"/>
      <c r="BB142" s="348">
        <v>24.9639182101151</v>
      </c>
      <c r="BC142" s="348">
        <v>0</v>
      </c>
      <c r="BD142" s="348">
        <v>8.9817995371346701E-2</v>
      </c>
      <c r="BE142" s="375" t="s">
        <v>430</v>
      </c>
      <c r="BF142" s="374"/>
      <c r="BG142" s="375" t="s">
        <v>430</v>
      </c>
      <c r="BH142" s="674" t="s">
        <v>430</v>
      </c>
      <c r="BI142" s="348" t="s">
        <v>430</v>
      </c>
      <c r="BJ142" s="348" t="s">
        <v>430</v>
      </c>
      <c r="BK142" s="362"/>
      <c r="BL142" s="348" t="s">
        <v>6769</v>
      </c>
      <c r="BM142" s="373" t="s">
        <v>430</v>
      </c>
      <c r="BN142" s="372" t="s">
        <v>430</v>
      </c>
      <c r="BO142" s="372" t="s">
        <v>430</v>
      </c>
      <c r="BP142" s="372" t="s">
        <v>430</v>
      </c>
      <c r="BQ142" s="373"/>
      <c r="BR142" s="354" t="s">
        <v>554</v>
      </c>
    </row>
    <row r="143" spans="1:70" s="428" customFormat="1" x14ac:dyDescent="0.25">
      <c r="A143" s="345" t="s">
        <v>7018</v>
      </c>
      <c r="B143" s="373"/>
      <c r="C143" s="719">
        <v>44235</v>
      </c>
      <c r="D143" s="373"/>
      <c r="E143" s="346">
        <v>2768.83</v>
      </c>
      <c r="F143" s="373"/>
      <c r="G143" s="347">
        <v>24.750800000000002</v>
      </c>
      <c r="H143" s="374"/>
      <c r="I143" s="348">
        <v>2E-3</v>
      </c>
      <c r="J143" s="348">
        <v>-0.53449999999999998</v>
      </c>
      <c r="K143" s="348">
        <v>3.1099999999999999E-2</v>
      </c>
      <c r="L143" s="348">
        <v>9.1319999999999997</v>
      </c>
      <c r="M143" s="348">
        <v>3.3820999999999999</v>
      </c>
      <c r="N143" s="350">
        <v>10.750299999999999</v>
      </c>
      <c r="O143" s="348">
        <v>11.780099999999999</v>
      </c>
      <c r="P143" s="348">
        <v>19.36</v>
      </c>
      <c r="Q143" s="348">
        <v>17.040800000000001</v>
      </c>
      <c r="R143" s="348" t="s">
        <v>430</v>
      </c>
      <c r="S143" s="348">
        <v>9.7761999999999993</v>
      </c>
      <c r="T143" s="348">
        <v>3.8936999999999999</v>
      </c>
      <c r="U143" s="348">
        <v>8.5327999999999999</v>
      </c>
      <c r="V143" s="348">
        <v>9.3373000000000008</v>
      </c>
      <c r="W143" s="348">
        <v>0.1497</v>
      </c>
      <c r="X143" s="348">
        <v>18.3644</v>
      </c>
      <c r="Y143" s="374"/>
      <c r="Z143" s="346">
        <v>29</v>
      </c>
      <c r="AA143" s="346">
        <v>51</v>
      </c>
      <c r="AB143" s="346">
        <v>56</v>
      </c>
      <c r="AC143" s="346">
        <v>34</v>
      </c>
      <c r="AD143" s="346">
        <v>36</v>
      </c>
      <c r="AE143" s="346">
        <v>38</v>
      </c>
      <c r="AF143" s="346">
        <v>28</v>
      </c>
      <c r="AG143" s="346">
        <v>27</v>
      </c>
      <c r="AH143" s="346">
        <v>14</v>
      </c>
      <c r="AI143" s="346" t="s">
        <v>430</v>
      </c>
      <c r="AJ143" s="346">
        <v>42</v>
      </c>
      <c r="AK143" s="346">
        <v>33</v>
      </c>
      <c r="AL143" s="346">
        <v>49</v>
      </c>
      <c r="AM143" s="346">
        <v>40</v>
      </c>
      <c r="AN143" s="346">
        <v>51</v>
      </c>
      <c r="AO143" s="373"/>
      <c r="AP143" s="348" t="s">
        <v>430</v>
      </c>
      <c r="AQ143" s="348" t="s">
        <v>430</v>
      </c>
      <c r="AR143" s="348">
        <v>17.190000000000001</v>
      </c>
      <c r="AS143" s="348">
        <v>14.52</v>
      </c>
      <c r="AT143" s="348">
        <v>10.01</v>
      </c>
      <c r="AU143" s="351"/>
      <c r="AV143" s="346" t="s">
        <v>430</v>
      </c>
      <c r="AW143" s="346" t="s">
        <v>430</v>
      </c>
      <c r="AX143" s="346">
        <v>14</v>
      </c>
      <c r="AY143" s="346">
        <v>25</v>
      </c>
      <c r="AZ143" s="346">
        <v>44</v>
      </c>
      <c r="BA143" s="374"/>
      <c r="BB143" s="348">
        <v>9.0722356520211296</v>
      </c>
      <c r="BC143" s="348">
        <v>0.63250879730873499</v>
      </c>
      <c r="BD143" s="348">
        <v>0.120652076368995</v>
      </c>
      <c r="BE143" s="375">
        <v>0.652395999998577</v>
      </c>
      <c r="BF143" s="374"/>
      <c r="BG143" s="375" t="s">
        <v>430</v>
      </c>
      <c r="BH143" s="674" t="s">
        <v>430</v>
      </c>
      <c r="BI143" s="348" t="s">
        <v>430</v>
      </c>
      <c r="BJ143" s="348" t="s">
        <v>430</v>
      </c>
      <c r="BK143" s="362"/>
      <c r="BL143" s="348" t="s">
        <v>6799</v>
      </c>
      <c r="BM143" s="373" t="s">
        <v>6800</v>
      </c>
      <c r="BN143" s="372" t="s">
        <v>2949</v>
      </c>
      <c r="BO143" s="372" t="s">
        <v>430</v>
      </c>
      <c r="BP143" s="372" t="s">
        <v>430</v>
      </c>
      <c r="BQ143" s="373"/>
      <c r="BR143" s="354" t="s">
        <v>436</v>
      </c>
    </row>
    <row r="144" spans="1:70" s="428" customFormat="1" x14ac:dyDescent="0.25">
      <c r="A144" s="345" t="s">
        <v>7019</v>
      </c>
      <c r="B144" s="373"/>
      <c r="C144" s="719">
        <v>44326</v>
      </c>
      <c r="D144" s="373"/>
      <c r="E144" s="346">
        <v>2552.83</v>
      </c>
      <c r="F144" s="373"/>
      <c r="G144" s="347">
        <v>41.53</v>
      </c>
      <c r="H144" s="374"/>
      <c r="I144" s="348" t="s">
        <v>430</v>
      </c>
      <c r="J144" s="348">
        <v>-0.64119999999999999</v>
      </c>
      <c r="K144" s="348">
        <v>-0.41249999999999998</v>
      </c>
      <c r="L144" s="348">
        <v>25.233699999999999</v>
      </c>
      <c r="M144" s="348">
        <v>16.291399999999999</v>
      </c>
      <c r="N144" s="350">
        <v>44.593200000000003</v>
      </c>
      <c r="O144" s="348">
        <v>43.895800000000001</v>
      </c>
      <c r="P144" s="348">
        <v>46.431899999999999</v>
      </c>
      <c r="Q144" s="348">
        <v>30.0961</v>
      </c>
      <c r="R144" s="348" t="s">
        <v>430</v>
      </c>
      <c r="S144" s="348">
        <v>24.486699999999999</v>
      </c>
      <c r="T144" s="348">
        <v>15.4284</v>
      </c>
      <c r="U144" s="348">
        <v>15.585900000000001</v>
      </c>
      <c r="V144" s="348">
        <v>38.655200000000001</v>
      </c>
      <c r="W144" s="348">
        <v>-1.7692000000000001</v>
      </c>
      <c r="X144" s="348">
        <v>32.037199999999999</v>
      </c>
      <c r="Y144" s="374"/>
      <c r="Z144" s="346" t="s">
        <v>430</v>
      </c>
      <c r="AA144" s="346">
        <v>53</v>
      </c>
      <c r="AB144" s="346">
        <v>60</v>
      </c>
      <c r="AC144" s="346">
        <v>3</v>
      </c>
      <c r="AD144" s="346">
        <v>4</v>
      </c>
      <c r="AE144" s="346">
        <v>26</v>
      </c>
      <c r="AF144" s="346">
        <v>10</v>
      </c>
      <c r="AG144" s="346">
        <v>2</v>
      </c>
      <c r="AH144" s="346">
        <v>1</v>
      </c>
      <c r="AI144" s="346" t="s">
        <v>430</v>
      </c>
      <c r="AJ144" s="346">
        <v>5</v>
      </c>
      <c r="AK144" s="346">
        <v>5</v>
      </c>
      <c r="AL144" s="346">
        <v>38</v>
      </c>
      <c r="AM144" s="346">
        <v>33</v>
      </c>
      <c r="AN144" s="346">
        <v>67</v>
      </c>
      <c r="AO144" s="373"/>
      <c r="AP144" s="348" t="s">
        <v>430</v>
      </c>
      <c r="AQ144" s="348" t="s">
        <v>430</v>
      </c>
      <c r="AR144" s="348">
        <v>43.74</v>
      </c>
      <c r="AS144" s="348">
        <v>45.99</v>
      </c>
      <c r="AT144" s="348">
        <v>39.01</v>
      </c>
      <c r="AU144" s="351"/>
      <c r="AV144" s="346" t="s">
        <v>430</v>
      </c>
      <c r="AW144" s="346" t="s">
        <v>430</v>
      </c>
      <c r="AX144" s="346">
        <v>1</v>
      </c>
      <c r="AY144" s="346">
        <v>10</v>
      </c>
      <c r="AZ144" s="346">
        <v>15</v>
      </c>
      <c r="BA144" s="374"/>
      <c r="BB144" s="348">
        <v>27.270978832767799</v>
      </c>
      <c r="BC144" s="348">
        <v>0</v>
      </c>
      <c r="BD144" s="348">
        <v>0.121657729645545</v>
      </c>
      <c r="BE144" s="375" t="s">
        <v>430</v>
      </c>
      <c r="BF144" s="374"/>
      <c r="BG144" s="375" t="s">
        <v>430</v>
      </c>
      <c r="BH144" s="674" t="s">
        <v>430</v>
      </c>
      <c r="BI144" s="348" t="s">
        <v>430</v>
      </c>
      <c r="BJ144" s="348" t="s">
        <v>430</v>
      </c>
      <c r="BK144" s="362"/>
      <c r="BL144" s="348" t="s">
        <v>6774</v>
      </c>
      <c r="BM144" s="373" t="s">
        <v>5973</v>
      </c>
      <c r="BN144" s="372" t="s">
        <v>430</v>
      </c>
      <c r="BO144" s="372" t="s">
        <v>430</v>
      </c>
      <c r="BP144" s="372" t="s">
        <v>430</v>
      </c>
      <c r="BQ144" s="373"/>
      <c r="BR144" s="354" t="s">
        <v>602</v>
      </c>
    </row>
    <row r="145" spans="1:70" s="428" customFormat="1" ht="11" x14ac:dyDescent="0.3">
      <c r="A145" s="841" t="s">
        <v>7020</v>
      </c>
      <c r="B145" s="842"/>
      <c r="C145" s="843">
        <v>41275</v>
      </c>
      <c r="D145" s="842"/>
      <c r="E145" s="844">
        <v>2550.62</v>
      </c>
      <c r="F145" s="842"/>
      <c r="G145" s="845">
        <v>274.73500000000001</v>
      </c>
      <c r="H145" s="847"/>
      <c r="I145" s="846" t="s">
        <v>430</v>
      </c>
      <c r="J145" s="846">
        <v>-1.0370999999999999</v>
      </c>
      <c r="K145" s="846">
        <v>0.41670000000000001</v>
      </c>
      <c r="L145" s="846">
        <v>6.2160000000000002</v>
      </c>
      <c r="M145" s="846">
        <v>-0.67030000000000001</v>
      </c>
      <c r="N145" s="848">
        <v>9.6839999999999993</v>
      </c>
      <c r="O145" s="846">
        <v>9.3874999999999993</v>
      </c>
      <c r="P145" s="846">
        <v>17.169899999999998</v>
      </c>
      <c r="Q145" s="846">
        <v>16.3232</v>
      </c>
      <c r="R145" s="846">
        <v>15.6417</v>
      </c>
      <c r="S145" s="846">
        <v>7.4509999999999996</v>
      </c>
      <c r="T145" s="846">
        <v>-0.40849999999999997</v>
      </c>
      <c r="U145" s="846">
        <v>6.5959000000000003</v>
      </c>
      <c r="V145" s="846">
        <v>8.1390999999999991</v>
      </c>
      <c r="W145" s="846">
        <v>0.15490000000000001</v>
      </c>
      <c r="X145" s="846">
        <v>15.5512</v>
      </c>
      <c r="Y145" s="847"/>
      <c r="Z145" s="844" t="s">
        <v>430</v>
      </c>
      <c r="AA145" s="844">
        <v>65</v>
      </c>
      <c r="AB145" s="844">
        <v>51</v>
      </c>
      <c r="AC145" s="844">
        <v>52</v>
      </c>
      <c r="AD145" s="844">
        <v>71</v>
      </c>
      <c r="AE145" s="844">
        <v>44</v>
      </c>
      <c r="AF145" s="844">
        <v>34</v>
      </c>
      <c r="AG145" s="844">
        <v>31</v>
      </c>
      <c r="AH145" s="844">
        <v>16</v>
      </c>
      <c r="AI145" s="844">
        <v>4</v>
      </c>
      <c r="AJ145" s="844">
        <v>54</v>
      </c>
      <c r="AK145" s="844">
        <v>59</v>
      </c>
      <c r="AL145" s="844">
        <v>55</v>
      </c>
      <c r="AM145" s="844">
        <v>43</v>
      </c>
      <c r="AN145" s="844">
        <v>50</v>
      </c>
      <c r="AO145" s="842"/>
      <c r="AP145" s="846">
        <v>16.88</v>
      </c>
      <c r="AQ145" s="846">
        <v>17.75</v>
      </c>
      <c r="AR145" s="846">
        <v>15.75</v>
      </c>
      <c r="AS145" s="846">
        <v>12.32</v>
      </c>
      <c r="AT145" s="846">
        <v>4.63</v>
      </c>
      <c r="AU145" s="849"/>
      <c r="AV145" s="844">
        <v>11</v>
      </c>
      <c r="AW145" s="844">
        <v>14</v>
      </c>
      <c r="AX145" s="844">
        <v>15</v>
      </c>
      <c r="AY145" s="844">
        <v>29</v>
      </c>
      <c r="AZ145" s="844">
        <v>59</v>
      </c>
      <c r="BA145" s="847"/>
      <c r="BB145" s="846">
        <v>8.8349317382001598</v>
      </c>
      <c r="BC145" s="846">
        <v>0.66493886496510202</v>
      </c>
      <c r="BD145" s="846">
        <v>0.10655547191409601</v>
      </c>
      <c r="BE145" s="852">
        <v>0.66158688889478301</v>
      </c>
      <c r="BF145" s="847"/>
      <c r="BG145" s="852" t="s">
        <v>430</v>
      </c>
      <c r="BH145" s="936" t="s">
        <v>430</v>
      </c>
      <c r="BI145" s="846" t="s">
        <v>430</v>
      </c>
      <c r="BJ145" s="846" t="s">
        <v>430</v>
      </c>
      <c r="BK145" s="851"/>
      <c r="BL145" s="846" t="s">
        <v>6803</v>
      </c>
      <c r="BM145" s="842" t="s">
        <v>6804</v>
      </c>
      <c r="BN145" s="855" t="s">
        <v>430</v>
      </c>
      <c r="BO145" s="855" t="s">
        <v>430</v>
      </c>
      <c r="BP145" s="855" t="s">
        <v>430</v>
      </c>
      <c r="BQ145" s="842"/>
      <c r="BR145" s="856" t="s">
        <v>443</v>
      </c>
    </row>
    <row r="146" spans="1:70" s="428" customFormat="1" x14ac:dyDescent="0.25">
      <c r="A146" s="345" t="s">
        <v>7021</v>
      </c>
      <c r="B146" s="373"/>
      <c r="C146" s="719">
        <v>45929</v>
      </c>
      <c r="D146" s="373"/>
      <c r="E146" s="346">
        <v>2532.46</v>
      </c>
      <c r="F146" s="373"/>
      <c r="G146" s="347">
        <v>10.058299999999999</v>
      </c>
      <c r="H146" s="374"/>
      <c r="I146" s="348">
        <v>0.69069999999999998</v>
      </c>
      <c r="J146" s="348">
        <v>0.91400000000000003</v>
      </c>
      <c r="K146" s="348">
        <v>3.1133999999999999</v>
      </c>
      <c r="L146" s="348">
        <v>9.0272000000000006</v>
      </c>
      <c r="M146" s="348">
        <v>-2.4251999999999998</v>
      </c>
      <c r="N146" s="350" t="s">
        <v>430</v>
      </c>
      <c r="O146" s="348" t="s">
        <v>430</v>
      </c>
      <c r="P146" s="348" t="s">
        <v>430</v>
      </c>
      <c r="Q146" s="348" t="s">
        <v>430</v>
      </c>
      <c r="R146" s="348" t="s">
        <v>430</v>
      </c>
      <c r="S146" s="348">
        <v>11.7303</v>
      </c>
      <c r="T146" s="348">
        <v>-2.5367999999999999</v>
      </c>
      <c r="U146" s="348">
        <v>0.45440000000000003</v>
      </c>
      <c r="V146" s="348" t="s">
        <v>430</v>
      </c>
      <c r="W146" s="348">
        <v>3.4123999999999999</v>
      </c>
      <c r="X146" s="348">
        <v>0.58299999999999996</v>
      </c>
      <c r="Y146" s="374"/>
      <c r="Z146" s="346">
        <v>5</v>
      </c>
      <c r="AA146" s="346">
        <v>5</v>
      </c>
      <c r="AB146" s="346">
        <v>13</v>
      </c>
      <c r="AC146" s="346">
        <v>35</v>
      </c>
      <c r="AD146" s="346">
        <v>81</v>
      </c>
      <c r="AE146" s="346" t="s">
        <v>430</v>
      </c>
      <c r="AF146" s="346" t="s">
        <v>430</v>
      </c>
      <c r="AG146" s="346" t="s">
        <v>430</v>
      </c>
      <c r="AH146" s="346" t="s">
        <v>430</v>
      </c>
      <c r="AI146" s="346" t="s">
        <v>430</v>
      </c>
      <c r="AJ146" s="346">
        <v>33</v>
      </c>
      <c r="AK146" s="346">
        <v>85</v>
      </c>
      <c r="AL146" s="346">
        <v>84</v>
      </c>
      <c r="AM146" s="346" t="s">
        <v>430</v>
      </c>
      <c r="AN146" s="346">
        <v>5</v>
      </c>
      <c r="AO146" s="373"/>
      <c r="AP146" s="348" t="s">
        <v>430</v>
      </c>
      <c r="AQ146" s="348" t="s">
        <v>430</v>
      </c>
      <c r="AR146" s="348" t="s">
        <v>430</v>
      </c>
      <c r="AS146" s="348" t="s">
        <v>430</v>
      </c>
      <c r="AT146" s="348" t="s">
        <v>430</v>
      </c>
      <c r="AU146" s="351"/>
      <c r="AV146" s="346" t="s">
        <v>430</v>
      </c>
      <c r="AW146" s="346" t="s">
        <v>430</v>
      </c>
      <c r="AX146" s="346" t="s">
        <v>430</v>
      </c>
      <c r="AY146" s="346" t="s">
        <v>430</v>
      </c>
      <c r="AZ146" s="346" t="s">
        <v>430</v>
      </c>
      <c r="BA146" s="374"/>
      <c r="BB146" s="348">
        <v>16.302505661487501</v>
      </c>
      <c r="BC146" s="348">
        <v>0.91354040515083801</v>
      </c>
      <c r="BD146" s="348">
        <v>-3.8475946760060997E-2</v>
      </c>
      <c r="BE146" s="375">
        <v>-0.109628011726689</v>
      </c>
      <c r="BF146" s="374"/>
      <c r="BG146" s="375" t="s">
        <v>430</v>
      </c>
      <c r="BH146" s="674" t="s">
        <v>430</v>
      </c>
      <c r="BI146" s="348" t="s">
        <v>430</v>
      </c>
      <c r="BJ146" s="348" t="s">
        <v>430</v>
      </c>
      <c r="BK146" s="362"/>
      <c r="BL146" s="348" t="s">
        <v>6806</v>
      </c>
      <c r="BM146" s="373" t="s">
        <v>3031</v>
      </c>
      <c r="BN146" s="372" t="s">
        <v>430</v>
      </c>
      <c r="BO146" s="372" t="s">
        <v>430</v>
      </c>
      <c r="BP146" s="372" t="s">
        <v>430</v>
      </c>
      <c r="BQ146" s="373"/>
      <c r="BR146" s="354" t="s">
        <v>443</v>
      </c>
    </row>
    <row r="147" spans="1:70" s="428" customFormat="1" x14ac:dyDescent="0.25">
      <c r="A147" s="345" t="s">
        <v>7022</v>
      </c>
      <c r="B147" s="373"/>
      <c r="C147" s="719">
        <v>45915</v>
      </c>
      <c r="D147" s="373"/>
      <c r="E147" s="346">
        <v>2325.8000000000002</v>
      </c>
      <c r="F147" s="373"/>
      <c r="G147" s="347">
        <v>10.1465</v>
      </c>
      <c r="H147" s="374"/>
      <c r="I147" s="348" t="s">
        <v>430</v>
      </c>
      <c r="J147" s="348">
        <v>0.1303</v>
      </c>
      <c r="K147" s="348">
        <v>1.2089000000000001</v>
      </c>
      <c r="L147" s="348">
        <v>5.5673000000000004</v>
      </c>
      <c r="M147" s="348">
        <v>-1.0078</v>
      </c>
      <c r="N147" s="350" t="s">
        <v>430</v>
      </c>
      <c r="O147" s="348" t="s">
        <v>430</v>
      </c>
      <c r="P147" s="348" t="s">
        <v>430</v>
      </c>
      <c r="Q147" s="348" t="s">
        <v>430</v>
      </c>
      <c r="R147" s="348" t="s">
        <v>430</v>
      </c>
      <c r="S147" s="348">
        <v>6.8041</v>
      </c>
      <c r="T147" s="348">
        <v>-1.0407</v>
      </c>
      <c r="U147" s="348">
        <v>2.5282</v>
      </c>
      <c r="V147" s="348" t="s">
        <v>430</v>
      </c>
      <c r="W147" s="348">
        <v>1.1282000000000001</v>
      </c>
      <c r="X147" s="348">
        <v>1.4650000000000001</v>
      </c>
      <c r="Y147" s="374"/>
      <c r="Z147" s="346" t="s">
        <v>430</v>
      </c>
      <c r="AA147" s="346">
        <v>22</v>
      </c>
      <c r="AB147" s="346">
        <v>39</v>
      </c>
      <c r="AC147" s="346">
        <v>57</v>
      </c>
      <c r="AD147" s="346">
        <v>75</v>
      </c>
      <c r="AE147" s="346" t="s">
        <v>430</v>
      </c>
      <c r="AF147" s="346" t="s">
        <v>430</v>
      </c>
      <c r="AG147" s="346" t="s">
        <v>430</v>
      </c>
      <c r="AH147" s="346" t="s">
        <v>430</v>
      </c>
      <c r="AI147" s="346" t="s">
        <v>430</v>
      </c>
      <c r="AJ147" s="346">
        <v>58</v>
      </c>
      <c r="AK147" s="346">
        <v>67</v>
      </c>
      <c r="AL147" s="346">
        <v>73</v>
      </c>
      <c r="AM147" s="346" t="s">
        <v>430</v>
      </c>
      <c r="AN147" s="346">
        <v>39</v>
      </c>
      <c r="AO147" s="373"/>
      <c r="AP147" s="348" t="s">
        <v>430</v>
      </c>
      <c r="AQ147" s="348" t="s">
        <v>430</v>
      </c>
      <c r="AR147" s="348" t="s">
        <v>430</v>
      </c>
      <c r="AS147" s="348" t="s">
        <v>430</v>
      </c>
      <c r="AT147" s="348" t="s">
        <v>430</v>
      </c>
      <c r="AU147" s="351"/>
      <c r="AV147" s="346" t="s">
        <v>430</v>
      </c>
      <c r="AW147" s="346" t="s">
        <v>430</v>
      </c>
      <c r="AX147" s="346" t="s">
        <v>430</v>
      </c>
      <c r="AY147" s="346" t="s">
        <v>430</v>
      </c>
      <c r="AZ147" s="346" t="s">
        <v>430</v>
      </c>
      <c r="BA147" s="374"/>
      <c r="BB147" s="348">
        <v>8.8001699899785297</v>
      </c>
      <c r="BC147" s="348">
        <v>0</v>
      </c>
      <c r="BD147" s="348">
        <v>-3.0282812956570201E-2</v>
      </c>
      <c r="BE147" s="375" t="s">
        <v>430</v>
      </c>
      <c r="BF147" s="374"/>
      <c r="BG147" s="375" t="s">
        <v>430</v>
      </c>
      <c r="BH147" s="674" t="s">
        <v>430</v>
      </c>
      <c r="BI147" s="348" t="s">
        <v>430</v>
      </c>
      <c r="BJ147" s="348" t="s">
        <v>430</v>
      </c>
      <c r="BK147" s="362"/>
      <c r="BL147" s="348" t="s">
        <v>6808</v>
      </c>
      <c r="BM147" s="373" t="s">
        <v>6809</v>
      </c>
      <c r="BN147" s="372" t="s">
        <v>430</v>
      </c>
      <c r="BO147" s="372" t="s">
        <v>430</v>
      </c>
      <c r="BP147" s="372" t="s">
        <v>430</v>
      </c>
      <c r="BQ147" s="373"/>
      <c r="BR147" s="354" t="s">
        <v>436</v>
      </c>
    </row>
    <row r="148" spans="1:70" s="428" customFormat="1" x14ac:dyDescent="0.25">
      <c r="A148" s="345" t="s">
        <v>7023</v>
      </c>
      <c r="B148" s="373"/>
      <c r="C148" s="719">
        <v>41275</v>
      </c>
      <c r="D148" s="373"/>
      <c r="E148" s="346">
        <v>1710.36</v>
      </c>
      <c r="F148" s="373"/>
      <c r="G148" s="347">
        <v>42.889400000000002</v>
      </c>
      <c r="H148" s="374"/>
      <c r="I148" s="348">
        <v>-1.3488</v>
      </c>
      <c r="J148" s="348">
        <v>-4.9850000000000003</v>
      </c>
      <c r="K148" s="348">
        <v>-9.8437999999999999</v>
      </c>
      <c r="L148" s="348">
        <v>2.0787</v>
      </c>
      <c r="M148" s="348">
        <v>3.9634999999999998</v>
      </c>
      <c r="N148" s="350">
        <v>45.643500000000003</v>
      </c>
      <c r="O148" s="348">
        <v>39.567399999999999</v>
      </c>
      <c r="P148" s="348">
        <v>33.177399999999999</v>
      </c>
      <c r="Q148" s="348">
        <v>23.4465</v>
      </c>
      <c r="R148" s="348">
        <v>15.4359</v>
      </c>
      <c r="S148" s="348">
        <v>-2.4443000000000001</v>
      </c>
      <c r="T148" s="348">
        <v>6.4737</v>
      </c>
      <c r="U148" s="348">
        <v>22.502600000000001</v>
      </c>
      <c r="V148" s="348">
        <v>47.330100000000002</v>
      </c>
      <c r="W148" s="348">
        <v>-8.5762999999999998</v>
      </c>
      <c r="X148" s="348">
        <v>10.898099999999999</v>
      </c>
      <c r="Y148" s="374"/>
      <c r="Z148" s="346">
        <v>81</v>
      </c>
      <c r="AA148" s="346">
        <v>82</v>
      </c>
      <c r="AB148" s="346">
        <v>82</v>
      </c>
      <c r="AC148" s="346">
        <v>76</v>
      </c>
      <c r="AD148" s="346">
        <v>19</v>
      </c>
      <c r="AE148" s="346">
        <v>15</v>
      </c>
      <c r="AF148" s="346">
        <v>14</v>
      </c>
      <c r="AG148" s="346">
        <v>16</v>
      </c>
      <c r="AH148" s="346">
        <v>9</v>
      </c>
      <c r="AI148" s="346">
        <v>9</v>
      </c>
      <c r="AJ148" s="346">
        <v>96</v>
      </c>
      <c r="AK148" s="346">
        <v>17</v>
      </c>
      <c r="AL148" s="346">
        <v>22</v>
      </c>
      <c r="AM148" s="346">
        <v>17</v>
      </c>
      <c r="AN148" s="346">
        <v>83</v>
      </c>
      <c r="AO148" s="373"/>
      <c r="AP148" s="348">
        <v>20.61</v>
      </c>
      <c r="AQ148" s="348">
        <v>24.28</v>
      </c>
      <c r="AR148" s="348">
        <v>30.18</v>
      </c>
      <c r="AS148" s="348">
        <v>38.15</v>
      </c>
      <c r="AT148" s="348">
        <v>21.35</v>
      </c>
      <c r="AU148" s="351"/>
      <c r="AV148" s="346">
        <v>6</v>
      </c>
      <c r="AW148" s="346">
        <v>3</v>
      </c>
      <c r="AX148" s="346">
        <v>4</v>
      </c>
      <c r="AY148" s="346">
        <v>14</v>
      </c>
      <c r="AZ148" s="346">
        <v>19</v>
      </c>
      <c r="BA148" s="374"/>
      <c r="BB148" s="348">
        <v>18.842145389451201</v>
      </c>
      <c r="BC148" s="348">
        <v>0</v>
      </c>
      <c r="BD148" s="348">
        <v>0.10287704496116901</v>
      </c>
      <c r="BE148" s="375" t="s">
        <v>430</v>
      </c>
      <c r="BF148" s="374"/>
      <c r="BG148" s="375" t="s">
        <v>430</v>
      </c>
      <c r="BH148" s="674" t="s">
        <v>430</v>
      </c>
      <c r="BI148" s="348" t="s">
        <v>430</v>
      </c>
      <c r="BJ148" s="348" t="s">
        <v>430</v>
      </c>
      <c r="BK148" s="362"/>
      <c r="BL148" s="348" t="s">
        <v>6788</v>
      </c>
      <c r="BM148" s="373" t="s">
        <v>5160</v>
      </c>
      <c r="BN148" s="372" t="s">
        <v>430</v>
      </c>
      <c r="BO148" s="372" t="s">
        <v>430</v>
      </c>
      <c r="BP148" s="372" t="s">
        <v>430</v>
      </c>
      <c r="BQ148" s="373"/>
      <c r="BR148" s="354" t="s">
        <v>547</v>
      </c>
    </row>
    <row r="149" spans="1:70" s="428" customFormat="1" x14ac:dyDescent="0.25">
      <c r="A149" s="345" t="s">
        <v>7024</v>
      </c>
      <c r="B149" s="373"/>
      <c r="C149" s="719">
        <v>44575</v>
      </c>
      <c r="D149" s="373"/>
      <c r="E149" s="346">
        <v>1482.29</v>
      </c>
      <c r="F149" s="373"/>
      <c r="G149" s="347">
        <v>16.719899999999999</v>
      </c>
      <c r="H149" s="374"/>
      <c r="I149" s="348" t="s">
        <v>430</v>
      </c>
      <c r="J149" s="348">
        <v>-0.58389999999999997</v>
      </c>
      <c r="K149" s="348">
        <v>0.1192</v>
      </c>
      <c r="L149" s="348">
        <v>4.9942000000000002</v>
      </c>
      <c r="M149" s="348">
        <v>1.5845</v>
      </c>
      <c r="N149" s="350">
        <v>10.2471</v>
      </c>
      <c r="O149" s="348">
        <v>11.761200000000001</v>
      </c>
      <c r="P149" s="348">
        <v>14.0519</v>
      </c>
      <c r="Q149" s="348" t="s">
        <v>430</v>
      </c>
      <c r="R149" s="348" t="s">
        <v>430</v>
      </c>
      <c r="S149" s="348">
        <v>5.2824</v>
      </c>
      <c r="T149" s="348">
        <v>1.5302</v>
      </c>
      <c r="U149" s="348">
        <v>5.5376000000000003</v>
      </c>
      <c r="V149" s="348">
        <v>9.4520999999999997</v>
      </c>
      <c r="W149" s="348">
        <v>0.22420000000000001</v>
      </c>
      <c r="X149" s="348">
        <v>12.2704</v>
      </c>
      <c r="Y149" s="374"/>
      <c r="Z149" s="346" t="s">
        <v>430</v>
      </c>
      <c r="AA149" s="346">
        <v>52</v>
      </c>
      <c r="AB149" s="346">
        <v>54</v>
      </c>
      <c r="AC149" s="346">
        <v>60</v>
      </c>
      <c r="AD149" s="346">
        <v>52</v>
      </c>
      <c r="AE149" s="346">
        <v>41</v>
      </c>
      <c r="AF149" s="346">
        <v>29</v>
      </c>
      <c r="AG149" s="346">
        <v>40</v>
      </c>
      <c r="AH149" s="346" t="s">
        <v>430</v>
      </c>
      <c r="AI149" s="346" t="s">
        <v>430</v>
      </c>
      <c r="AJ149" s="346">
        <v>63</v>
      </c>
      <c r="AK149" s="346">
        <v>46</v>
      </c>
      <c r="AL149" s="346">
        <v>60</v>
      </c>
      <c r="AM149" s="346">
        <v>38</v>
      </c>
      <c r="AN149" s="346">
        <v>48</v>
      </c>
      <c r="AO149" s="373"/>
      <c r="AP149" s="348" t="s">
        <v>430</v>
      </c>
      <c r="AQ149" s="348" t="s">
        <v>430</v>
      </c>
      <c r="AR149" s="348" t="s">
        <v>430</v>
      </c>
      <c r="AS149" s="348">
        <v>12.12</v>
      </c>
      <c r="AT149" s="348">
        <v>6.38</v>
      </c>
      <c r="AU149" s="351"/>
      <c r="AV149" s="346" t="s">
        <v>430</v>
      </c>
      <c r="AW149" s="346" t="s">
        <v>430</v>
      </c>
      <c r="AX149" s="346" t="s">
        <v>430</v>
      </c>
      <c r="AY149" s="346">
        <v>30</v>
      </c>
      <c r="AZ149" s="346">
        <v>54</v>
      </c>
      <c r="BA149" s="374"/>
      <c r="BB149" s="348">
        <v>6.2795668339879898</v>
      </c>
      <c r="BC149" s="348">
        <v>0</v>
      </c>
      <c r="BD149" s="348">
        <v>0.106883442107003</v>
      </c>
      <c r="BE149" s="375" t="s">
        <v>430</v>
      </c>
      <c r="BF149" s="374"/>
      <c r="BG149" s="375" t="s">
        <v>430</v>
      </c>
      <c r="BH149" s="674" t="s">
        <v>430</v>
      </c>
      <c r="BI149" s="348" t="s">
        <v>430</v>
      </c>
      <c r="BJ149" s="348" t="s">
        <v>430</v>
      </c>
      <c r="BK149" s="362"/>
      <c r="BL149" s="348" t="s">
        <v>6812</v>
      </c>
      <c r="BM149" s="373" t="s">
        <v>6813</v>
      </c>
      <c r="BN149" s="372" t="s">
        <v>430</v>
      </c>
      <c r="BO149" s="372" t="s">
        <v>430</v>
      </c>
      <c r="BP149" s="372" t="s">
        <v>430</v>
      </c>
      <c r="BQ149" s="373"/>
      <c r="BR149" s="354" t="s">
        <v>436</v>
      </c>
    </row>
    <row r="150" spans="1:70" s="428" customFormat="1" x14ac:dyDescent="0.25">
      <c r="A150" s="345" t="s">
        <v>7025</v>
      </c>
      <c r="B150" s="373"/>
      <c r="C150" s="719">
        <v>45310</v>
      </c>
      <c r="D150" s="373"/>
      <c r="E150" s="346">
        <v>1376.58</v>
      </c>
      <c r="F150" s="373"/>
      <c r="G150" s="347">
        <v>21.854800000000001</v>
      </c>
      <c r="H150" s="374"/>
      <c r="I150" s="348">
        <v>-1.0728</v>
      </c>
      <c r="J150" s="348">
        <v>-4.8164999999999996</v>
      </c>
      <c r="K150" s="348">
        <v>-9.7266999999999992</v>
      </c>
      <c r="L150" s="348">
        <v>1.8230999999999999</v>
      </c>
      <c r="M150" s="348">
        <v>3.4018000000000002</v>
      </c>
      <c r="N150" s="350">
        <v>43.639800000000001</v>
      </c>
      <c r="O150" s="348">
        <v>38.3964</v>
      </c>
      <c r="P150" s="348" t="s">
        <v>430</v>
      </c>
      <c r="Q150" s="348" t="s">
        <v>430</v>
      </c>
      <c r="R150" s="348" t="s">
        <v>430</v>
      </c>
      <c r="S150" s="348">
        <v>-2.3424</v>
      </c>
      <c r="T150" s="348">
        <v>5.9939999999999998</v>
      </c>
      <c r="U150" s="348">
        <v>21.489799999999999</v>
      </c>
      <c r="V150" s="348">
        <v>45.466900000000003</v>
      </c>
      <c r="W150" s="348">
        <v>-8.4090000000000007</v>
      </c>
      <c r="X150" s="348">
        <v>37.950499999999998</v>
      </c>
      <c r="Y150" s="374"/>
      <c r="Z150" s="346">
        <v>63</v>
      </c>
      <c r="AA150" s="346">
        <v>77</v>
      </c>
      <c r="AB150" s="346">
        <v>79</v>
      </c>
      <c r="AC150" s="346">
        <v>80</v>
      </c>
      <c r="AD150" s="346">
        <v>34</v>
      </c>
      <c r="AE150" s="346">
        <v>31</v>
      </c>
      <c r="AF150" s="346">
        <v>24</v>
      </c>
      <c r="AG150" s="346" t="s">
        <v>430</v>
      </c>
      <c r="AH150" s="346" t="s">
        <v>430</v>
      </c>
      <c r="AI150" s="346" t="s">
        <v>430</v>
      </c>
      <c r="AJ150" s="346">
        <v>93</v>
      </c>
      <c r="AK150" s="346">
        <v>23</v>
      </c>
      <c r="AL150" s="346">
        <v>36</v>
      </c>
      <c r="AM150" s="346">
        <v>29</v>
      </c>
      <c r="AN150" s="346">
        <v>77</v>
      </c>
      <c r="AO150" s="373"/>
      <c r="AP150" s="348" t="s">
        <v>430</v>
      </c>
      <c r="AQ150" s="348" t="s">
        <v>430</v>
      </c>
      <c r="AR150" s="348" t="s">
        <v>430</v>
      </c>
      <c r="AS150" s="348" t="s">
        <v>430</v>
      </c>
      <c r="AT150" s="348">
        <v>20.100000000000001</v>
      </c>
      <c r="AU150" s="351"/>
      <c r="AV150" s="346" t="s">
        <v>430</v>
      </c>
      <c r="AW150" s="346" t="s">
        <v>430</v>
      </c>
      <c r="AX150" s="346" t="s">
        <v>430</v>
      </c>
      <c r="AY150" s="346" t="s">
        <v>430</v>
      </c>
      <c r="AZ150" s="346">
        <v>33</v>
      </c>
      <c r="BA150" s="374"/>
      <c r="BB150" s="348">
        <v>20.254687039238402</v>
      </c>
      <c r="BC150" s="348">
        <v>0</v>
      </c>
      <c r="BD150" s="348">
        <v>0.119411955997193</v>
      </c>
      <c r="BE150" s="375" t="s">
        <v>430</v>
      </c>
      <c r="BF150" s="374"/>
      <c r="BG150" s="375" t="s">
        <v>430</v>
      </c>
      <c r="BH150" s="674" t="s">
        <v>430</v>
      </c>
      <c r="BI150" s="348" t="s">
        <v>430</v>
      </c>
      <c r="BJ150" s="348" t="s">
        <v>430</v>
      </c>
      <c r="BK150" s="362"/>
      <c r="BL150" s="348" t="s">
        <v>6815</v>
      </c>
      <c r="BM150" s="373" t="s">
        <v>6138</v>
      </c>
      <c r="BN150" s="372" t="s">
        <v>430</v>
      </c>
      <c r="BO150" s="372" t="s">
        <v>430</v>
      </c>
      <c r="BP150" s="372" t="s">
        <v>430</v>
      </c>
      <c r="BQ150" s="373"/>
      <c r="BR150" s="354" t="s">
        <v>6816</v>
      </c>
    </row>
    <row r="151" spans="1:70" s="428" customFormat="1" x14ac:dyDescent="0.25">
      <c r="A151" s="345" t="s">
        <v>7026</v>
      </c>
      <c r="B151" s="373"/>
      <c r="C151" s="719">
        <v>45898</v>
      </c>
      <c r="D151" s="373"/>
      <c r="E151" s="346">
        <v>1306.48</v>
      </c>
      <c r="F151" s="373"/>
      <c r="G151" s="347">
        <v>16.096</v>
      </c>
      <c r="H151" s="374"/>
      <c r="I151" s="348">
        <v>-1.0572999999999999</v>
      </c>
      <c r="J151" s="348">
        <v>-6.7061000000000002</v>
      </c>
      <c r="K151" s="348">
        <v>-12.0533</v>
      </c>
      <c r="L151" s="348">
        <v>0.92800000000000005</v>
      </c>
      <c r="M151" s="348">
        <v>3.3252000000000002</v>
      </c>
      <c r="N151" s="350" t="s">
        <v>430</v>
      </c>
      <c r="O151" s="348" t="s">
        <v>430</v>
      </c>
      <c r="P151" s="348" t="s">
        <v>430</v>
      </c>
      <c r="Q151" s="348" t="s">
        <v>430</v>
      </c>
      <c r="R151" s="348" t="s">
        <v>430</v>
      </c>
      <c r="S151" s="348">
        <v>-2.6019999999999999</v>
      </c>
      <c r="T151" s="348">
        <v>3.2523</v>
      </c>
      <c r="U151" s="348">
        <v>37.973599999999998</v>
      </c>
      <c r="V151" s="348" t="s">
        <v>430</v>
      </c>
      <c r="W151" s="348">
        <v>-10.8995</v>
      </c>
      <c r="X151" s="348">
        <v>60.96</v>
      </c>
      <c r="Y151" s="374"/>
      <c r="Z151" s="346">
        <v>62</v>
      </c>
      <c r="AA151" s="346">
        <v>97</v>
      </c>
      <c r="AB151" s="346">
        <v>97</v>
      </c>
      <c r="AC151" s="346">
        <v>97</v>
      </c>
      <c r="AD151" s="346">
        <v>37</v>
      </c>
      <c r="AE151" s="346" t="s">
        <v>430</v>
      </c>
      <c r="AF151" s="346" t="s">
        <v>430</v>
      </c>
      <c r="AG151" s="346" t="s">
        <v>430</v>
      </c>
      <c r="AH151" s="346" t="s">
        <v>430</v>
      </c>
      <c r="AI151" s="346" t="s">
        <v>430</v>
      </c>
      <c r="AJ151" s="346">
        <v>102</v>
      </c>
      <c r="AK151" s="346">
        <v>37</v>
      </c>
      <c r="AL151" s="346">
        <v>15</v>
      </c>
      <c r="AM151" s="346" t="s">
        <v>430</v>
      </c>
      <c r="AN151" s="346">
        <v>97</v>
      </c>
      <c r="AO151" s="373"/>
      <c r="AP151" s="348" t="s">
        <v>430</v>
      </c>
      <c r="AQ151" s="348" t="s">
        <v>430</v>
      </c>
      <c r="AR151" s="348" t="s">
        <v>430</v>
      </c>
      <c r="AS151" s="348" t="s">
        <v>430</v>
      </c>
      <c r="AT151" s="348" t="s">
        <v>430</v>
      </c>
      <c r="AU151" s="351"/>
      <c r="AV151" s="346" t="s">
        <v>430</v>
      </c>
      <c r="AW151" s="346" t="s">
        <v>430</v>
      </c>
      <c r="AX151" s="346" t="s">
        <v>430</v>
      </c>
      <c r="AY151" s="346" t="s">
        <v>430</v>
      </c>
      <c r="AZ151" s="346" t="s">
        <v>430</v>
      </c>
      <c r="BA151" s="374"/>
      <c r="BB151" s="348">
        <v>46.321191339132099</v>
      </c>
      <c r="BC151" s="348">
        <v>0</v>
      </c>
      <c r="BD151" s="348">
        <v>9.3741002281108293E-2</v>
      </c>
      <c r="BE151" s="375" t="s">
        <v>430</v>
      </c>
      <c r="BF151" s="374"/>
      <c r="BG151" s="375" t="s">
        <v>430</v>
      </c>
      <c r="BH151" s="674" t="s">
        <v>430</v>
      </c>
      <c r="BI151" s="348" t="s">
        <v>430</v>
      </c>
      <c r="BJ151" s="348" t="s">
        <v>430</v>
      </c>
      <c r="BK151" s="362"/>
      <c r="BL151" s="348" t="s">
        <v>6785</v>
      </c>
      <c r="BM151" s="373" t="s">
        <v>6786</v>
      </c>
      <c r="BN151" s="372" t="s">
        <v>430</v>
      </c>
      <c r="BO151" s="372" t="s">
        <v>430</v>
      </c>
      <c r="BP151" s="372" t="s">
        <v>430</v>
      </c>
      <c r="BQ151" s="373"/>
      <c r="BR151" s="354" t="s">
        <v>6818</v>
      </c>
    </row>
    <row r="152" spans="1:70" s="428" customFormat="1" x14ac:dyDescent="0.25">
      <c r="A152" s="345" t="s">
        <v>7027</v>
      </c>
      <c r="B152" s="373"/>
      <c r="C152" s="719">
        <v>44862</v>
      </c>
      <c r="D152" s="373"/>
      <c r="E152" s="346">
        <v>1329.22</v>
      </c>
      <c r="F152" s="373"/>
      <c r="G152" s="347">
        <v>27.349799999999998</v>
      </c>
      <c r="H152" s="374"/>
      <c r="I152" s="348">
        <v>-1.1979</v>
      </c>
      <c r="J152" s="348">
        <v>-4.9671000000000003</v>
      </c>
      <c r="K152" s="348">
        <v>-9.9025999999999996</v>
      </c>
      <c r="L152" s="348">
        <v>2.1941000000000002</v>
      </c>
      <c r="M152" s="348">
        <v>3.7084999999999999</v>
      </c>
      <c r="N152" s="350">
        <v>44.183100000000003</v>
      </c>
      <c r="O152" s="348">
        <v>39.578899999999997</v>
      </c>
      <c r="P152" s="348">
        <v>33.668599999999998</v>
      </c>
      <c r="Q152" s="348" t="s">
        <v>430</v>
      </c>
      <c r="R152" s="348" t="s">
        <v>430</v>
      </c>
      <c r="S152" s="348">
        <v>-2.3912</v>
      </c>
      <c r="T152" s="348">
        <v>3.1728999999999998</v>
      </c>
      <c r="U152" s="348">
        <v>22.671800000000001</v>
      </c>
      <c r="V152" s="348">
        <v>47.468499999999999</v>
      </c>
      <c r="W152" s="348">
        <v>-8.5229999999999997</v>
      </c>
      <c r="X152" s="348">
        <v>31.663900000000002</v>
      </c>
      <c r="Y152" s="374"/>
      <c r="Z152" s="346">
        <v>75</v>
      </c>
      <c r="AA152" s="346">
        <v>81</v>
      </c>
      <c r="AB152" s="346">
        <v>86</v>
      </c>
      <c r="AC152" s="346">
        <v>74</v>
      </c>
      <c r="AD152" s="346">
        <v>26</v>
      </c>
      <c r="AE152" s="346">
        <v>28</v>
      </c>
      <c r="AF152" s="346">
        <v>13</v>
      </c>
      <c r="AG152" s="346">
        <v>13</v>
      </c>
      <c r="AH152" s="346" t="s">
        <v>430</v>
      </c>
      <c r="AI152" s="346" t="s">
        <v>430</v>
      </c>
      <c r="AJ152" s="346">
        <v>95</v>
      </c>
      <c r="AK152" s="346">
        <v>38</v>
      </c>
      <c r="AL152" s="346">
        <v>20</v>
      </c>
      <c r="AM152" s="346">
        <v>16</v>
      </c>
      <c r="AN152" s="346">
        <v>80</v>
      </c>
      <c r="AO152" s="373"/>
      <c r="AP152" s="348" t="s">
        <v>430</v>
      </c>
      <c r="AQ152" s="348" t="s">
        <v>430</v>
      </c>
      <c r="AR152" s="348" t="s">
        <v>430</v>
      </c>
      <c r="AS152" s="348">
        <v>38.380000000000003</v>
      </c>
      <c r="AT152" s="348">
        <v>20.83</v>
      </c>
      <c r="AU152" s="351"/>
      <c r="AV152" s="346" t="s">
        <v>430</v>
      </c>
      <c r="AW152" s="346" t="s">
        <v>430</v>
      </c>
      <c r="AX152" s="346" t="s">
        <v>430</v>
      </c>
      <c r="AY152" s="346">
        <v>12</v>
      </c>
      <c r="AZ152" s="346">
        <v>23</v>
      </c>
      <c r="BA152" s="374"/>
      <c r="BB152" s="348">
        <v>19.063992569857199</v>
      </c>
      <c r="BC152" s="348">
        <v>0.93748312839195402</v>
      </c>
      <c r="BD152" s="348">
        <v>0.10297486416479799</v>
      </c>
      <c r="BE152" s="375">
        <v>4.5466416612185902E-2</v>
      </c>
      <c r="BF152" s="374"/>
      <c r="BG152" s="375" t="s">
        <v>430</v>
      </c>
      <c r="BH152" s="674" t="s">
        <v>430</v>
      </c>
      <c r="BI152" s="348" t="s">
        <v>430</v>
      </c>
      <c r="BJ152" s="348" t="s">
        <v>430</v>
      </c>
      <c r="BK152" s="362"/>
      <c r="BL152" s="348" t="s">
        <v>6563</v>
      </c>
      <c r="BM152" s="373" t="s">
        <v>5224</v>
      </c>
      <c r="BN152" s="372" t="s">
        <v>430</v>
      </c>
      <c r="BO152" s="372" t="s">
        <v>430</v>
      </c>
      <c r="BP152" s="372" t="s">
        <v>430</v>
      </c>
      <c r="BQ152" s="373"/>
      <c r="BR152" s="354" t="s">
        <v>547</v>
      </c>
    </row>
    <row r="153" spans="1:70" s="428" customFormat="1" x14ac:dyDescent="0.25">
      <c r="A153" s="345" t="s">
        <v>7028</v>
      </c>
      <c r="B153" s="373"/>
      <c r="C153" s="719">
        <v>44594</v>
      </c>
      <c r="D153" s="373"/>
      <c r="E153" s="346">
        <v>1215.6099999999999</v>
      </c>
      <c r="F153" s="373"/>
      <c r="G153" s="347">
        <v>34.657800000000002</v>
      </c>
      <c r="H153" s="374"/>
      <c r="I153" s="348">
        <v>-0.90439999999999998</v>
      </c>
      <c r="J153" s="348">
        <v>-9.1616999999999997</v>
      </c>
      <c r="K153" s="348">
        <v>-15.495200000000001</v>
      </c>
      <c r="L153" s="348">
        <v>0.87260000000000004</v>
      </c>
      <c r="M153" s="348">
        <v>1.1418999999999999</v>
      </c>
      <c r="N153" s="350">
        <v>105.44199999999999</v>
      </c>
      <c r="O153" s="348">
        <v>55.631999999999998</v>
      </c>
      <c r="P153" s="348">
        <v>45.848500000000001</v>
      </c>
      <c r="Q153" s="348" t="s">
        <v>430</v>
      </c>
      <c r="R153" s="348" t="s">
        <v>430</v>
      </c>
      <c r="S153" s="348">
        <v>-1.0989</v>
      </c>
      <c r="T153" s="348">
        <v>-2.1635</v>
      </c>
      <c r="U153" s="348">
        <v>54.335799999999999</v>
      </c>
      <c r="V153" s="348">
        <v>105.8272</v>
      </c>
      <c r="W153" s="348">
        <v>-14.4269</v>
      </c>
      <c r="X153" s="348">
        <v>32.712400000000002</v>
      </c>
      <c r="Y153" s="374"/>
      <c r="Z153" s="346">
        <v>51</v>
      </c>
      <c r="AA153" s="346">
        <v>110</v>
      </c>
      <c r="AB153" s="346">
        <v>106</v>
      </c>
      <c r="AC153" s="346">
        <v>98</v>
      </c>
      <c r="AD153" s="346">
        <v>59</v>
      </c>
      <c r="AE153" s="346">
        <v>9</v>
      </c>
      <c r="AF153" s="346">
        <v>3</v>
      </c>
      <c r="AG153" s="346">
        <v>8</v>
      </c>
      <c r="AH153" s="346" t="s">
        <v>430</v>
      </c>
      <c r="AI153" s="346" t="s">
        <v>430</v>
      </c>
      <c r="AJ153" s="346">
        <v>74</v>
      </c>
      <c r="AK153" s="346">
        <v>83</v>
      </c>
      <c r="AL153" s="346">
        <v>10</v>
      </c>
      <c r="AM153" s="346">
        <v>6</v>
      </c>
      <c r="AN153" s="346">
        <v>105</v>
      </c>
      <c r="AO153" s="373"/>
      <c r="AP153" s="348" t="s">
        <v>430</v>
      </c>
      <c r="AQ153" s="348" t="s">
        <v>430</v>
      </c>
      <c r="AR153" s="348" t="s">
        <v>430</v>
      </c>
      <c r="AS153" s="348">
        <v>59.12</v>
      </c>
      <c r="AT153" s="348">
        <v>53.81</v>
      </c>
      <c r="AU153" s="351"/>
      <c r="AV153" s="346" t="s">
        <v>430</v>
      </c>
      <c r="AW153" s="346" t="s">
        <v>430</v>
      </c>
      <c r="AX153" s="346" t="s">
        <v>430</v>
      </c>
      <c r="AY153" s="346">
        <v>5</v>
      </c>
      <c r="AZ153" s="346">
        <v>6</v>
      </c>
      <c r="BA153" s="374"/>
      <c r="BB153" s="348">
        <v>40.827500598655703</v>
      </c>
      <c r="BC153" s="348">
        <v>0</v>
      </c>
      <c r="BD153" s="348">
        <v>7.6776188544035007E-2</v>
      </c>
      <c r="BE153" s="375" t="s">
        <v>430</v>
      </c>
      <c r="BF153" s="374"/>
      <c r="BG153" s="375" t="s">
        <v>430</v>
      </c>
      <c r="BH153" s="674" t="s">
        <v>430</v>
      </c>
      <c r="BI153" s="348" t="s">
        <v>430</v>
      </c>
      <c r="BJ153" s="348" t="s">
        <v>430</v>
      </c>
      <c r="BK153" s="362"/>
      <c r="BL153" s="348" t="s">
        <v>6563</v>
      </c>
      <c r="BM153" s="373" t="s">
        <v>5224</v>
      </c>
      <c r="BN153" s="372" t="s">
        <v>430</v>
      </c>
      <c r="BO153" s="372" t="s">
        <v>430</v>
      </c>
      <c r="BP153" s="372" t="s">
        <v>430</v>
      </c>
      <c r="BQ153" s="373"/>
      <c r="BR153" s="354" t="s">
        <v>525</v>
      </c>
    </row>
    <row r="154" spans="1:70" s="428" customFormat="1" x14ac:dyDescent="0.25">
      <c r="A154" s="345" t="s">
        <v>7029</v>
      </c>
      <c r="B154" s="373"/>
      <c r="C154" s="719">
        <v>46002</v>
      </c>
      <c r="D154" s="373"/>
      <c r="E154" s="346">
        <v>1383.53</v>
      </c>
      <c r="F154" s="373"/>
      <c r="G154" s="347">
        <v>10.529400000000001</v>
      </c>
      <c r="H154" s="374"/>
      <c r="I154" s="348" t="s">
        <v>430</v>
      </c>
      <c r="J154" s="348">
        <v>-0.35870000000000002</v>
      </c>
      <c r="K154" s="348">
        <v>0.65869999999999995</v>
      </c>
      <c r="L154" s="348">
        <v>8.1290999999999993</v>
      </c>
      <c r="M154" s="348">
        <v>2.9740000000000002</v>
      </c>
      <c r="N154" s="350" t="s">
        <v>430</v>
      </c>
      <c r="O154" s="348" t="s">
        <v>430</v>
      </c>
      <c r="P154" s="348" t="s">
        <v>430</v>
      </c>
      <c r="Q154" s="348" t="s">
        <v>430</v>
      </c>
      <c r="R154" s="348" t="s">
        <v>430</v>
      </c>
      <c r="S154" s="348">
        <v>9.0146999999999995</v>
      </c>
      <c r="T154" s="348">
        <v>3.4565999999999999</v>
      </c>
      <c r="U154" s="348" t="s">
        <v>430</v>
      </c>
      <c r="V154" s="348" t="s">
        <v>430</v>
      </c>
      <c r="W154" s="348">
        <v>0.63270000000000004</v>
      </c>
      <c r="X154" s="348">
        <v>5.2939999999999996</v>
      </c>
      <c r="Y154" s="374"/>
      <c r="Z154" s="346" t="s">
        <v>430</v>
      </c>
      <c r="AA154" s="346">
        <v>44</v>
      </c>
      <c r="AB154" s="346">
        <v>48</v>
      </c>
      <c r="AC154" s="346">
        <v>42</v>
      </c>
      <c r="AD154" s="346">
        <v>38</v>
      </c>
      <c r="AE154" s="346" t="s">
        <v>430</v>
      </c>
      <c r="AF154" s="346" t="s">
        <v>430</v>
      </c>
      <c r="AG154" s="346" t="s">
        <v>430</v>
      </c>
      <c r="AH154" s="346" t="s">
        <v>430</v>
      </c>
      <c r="AI154" s="346" t="s">
        <v>430</v>
      </c>
      <c r="AJ154" s="346">
        <v>47</v>
      </c>
      <c r="AK154" s="346">
        <v>36</v>
      </c>
      <c r="AL154" s="346" t="s">
        <v>430</v>
      </c>
      <c r="AM154" s="346" t="s">
        <v>430</v>
      </c>
      <c r="AN154" s="346">
        <v>44</v>
      </c>
      <c r="AO154" s="373"/>
      <c r="AP154" s="348" t="s">
        <v>430</v>
      </c>
      <c r="AQ154" s="348" t="s">
        <v>430</v>
      </c>
      <c r="AR154" s="348" t="s">
        <v>430</v>
      </c>
      <c r="AS154" s="348" t="s">
        <v>430</v>
      </c>
      <c r="AT154" s="348" t="s">
        <v>430</v>
      </c>
      <c r="AU154" s="351"/>
      <c r="AV154" s="346" t="s">
        <v>430</v>
      </c>
      <c r="AW154" s="346" t="s">
        <v>430</v>
      </c>
      <c r="AX154" s="346" t="s">
        <v>430</v>
      </c>
      <c r="AY154" s="346" t="s">
        <v>430</v>
      </c>
      <c r="AZ154" s="346" t="s">
        <v>430</v>
      </c>
      <c r="BA154" s="374"/>
      <c r="BB154" s="348">
        <v>15.134866565715001</v>
      </c>
      <c r="BC154" s="348">
        <v>0.688331440896499</v>
      </c>
      <c r="BD154" s="348">
        <v>7.6795504588704896E-3</v>
      </c>
      <c r="BE154" s="375">
        <v>0.982826503201776</v>
      </c>
      <c r="BF154" s="374"/>
      <c r="BG154" s="375" t="s">
        <v>430</v>
      </c>
      <c r="BH154" s="674" t="s">
        <v>430</v>
      </c>
      <c r="BI154" s="348" t="s">
        <v>430</v>
      </c>
      <c r="BJ154" s="348" t="s">
        <v>430</v>
      </c>
      <c r="BK154" s="362"/>
      <c r="BL154" s="348" t="s">
        <v>6822</v>
      </c>
      <c r="BM154" s="373" t="s">
        <v>6692</v>
      </c>
      <c r="BN154" s="372" t="s">
        <v>430</v>
      </c>
      <c r="BO154" s="372" t="s">
        <v>430</v>
      </c>
      <c r="BP154" s="372" t="s">
        <v>430</v>
      </c>
      <c r="BQ154" s="373"/>
      <c r="BR154" s="354" t="s">
        <v>436</v>
      </c>
    </row>
    <row r="155" spans="1:70" s="428" customFormat="1" x14ac:dyDescent="0.25">
      <c r="A155" s="345" t="s">
        <v>7030</v>
      </c>
      <c r="B155" s="373"/>
      <c r="C155" s="719">
        <v>44298</v>
      </c>
      <c r="D155" s="373"/>
      <c r="E155" s="346">
        <v>1311.11</v>
      </c>
      <c r="F155" s="373"/>
      <c r="G155" s="347">
        <v>18.141999999999999</v>
      </c>
      <c r="H155" s="374"/>
      <c r="I155" s="348">
        <v>0.55700000000000005</v>
      </c>
      <c r="J155" s="348">
        <v>-9.1399999999999995E-2</v>
      </c>
      <c r="K155" s="348">
        <v>0.92459999999999998</v>
      </c>
      <c r="L155" s="348">
        <v>5.9714999999999998</v>
      </c>
      <c r="M155" s="348">
        <v>-6.2622999999999998</v>
      </c>
      <c r="N155" s="350">
        <v>0.37230000000000002</v>
      </c>
      <c r="O155" s="348">
        <v>3.0038</v>
      </c>
      <c r="P155" s="348">
        <v>12.082700000000001</v>
      </c>
      <c r="Q155" s="348">
        <v>10.619899999999999</v>
      </c>
      <c r="R155" s="348" t="s">
        <v>430</v>
      </c>
      <c r="S155" s="348">
        <v>7.1291000000000002</v>
      </c>
      <c r="T155" s="348">
        <v>-6.4608999999999996</v>
      </c>
      <c r="U155" s="348">
        <v>-0.78639999999999999</v>
      </c>
      <c r="V155" s="348">
        <v>-1.5878000000000001</v>
      </c>
      <c r="W155" s="348">
        <v>1.488</v>
      </c>
      <c r="X155" s="348">
        <v>12.129799999999999</v>
      </c>
      <c r="Y155" s="374"/>
      <c r="Z155" s="346">
        <v>8</v>
      </c>
      <c r="AA155" s="346">
        <v>32</v>
      </c>
      <c r="AB155" s="346">
        <v>45</v>
      </c>
      <c r="AC155" s="346">
        <v>54</v>
      </c>
      <c r="AD155" s="346">
        <v>92</v>
      </c>
      <c r="AE155" s="346">
        <v>67</v>
      </c>
      <c r="AF155" s="346">
        <v>52</v>
      </c>
      <c r="AG155" s="346">
        <v>49</v>
      </c>
      <c r="AH155" s="346">
        <v>34</v>
      </c>
      <c r="AI155" s="346" t="s">
        <v>430</v>
      </c>
      <c r="AJ155" s="346">
        <v>56</v>
      </c>
      <c r="AK155" s="346">
        <v>94</v>
      </c>
      <c r="AL155" s="346">
        <v>86</v>
      </c>
      <c r="AM155" s="346">
        <v>68</v>
      </c>
      <c r="AN155" s="346">
        <v>28</v>
      </c>
      <c r="AO155" s="373"/>
      <c r="AP155" s="348" t="s">
        <v>430</v>
      </c>
      <c r="AQ155" s="348" t="s">
        <v>430</v>
      </c>
      <c r="AR155" s="348">
        <v>9.56</v>
      </c>
      <c r="AS155" s="348">
        <v>4.4400000000000004</v>
      </c>
      <c r="AT155" s="348">
        <v>-4.3499999999999996</v>
      </c>
      <c r="AU155" s="351"/>
      <c r="AV155" s="346" t="s">
        <v>430</v>
      </c>
      <c r="AW155" s="346" t="s">
        <v>430</v>
      </c>
      <c r="AX155" s="346">
        <v>35</v>
      </c>
      <c r="AY155" s="346">
        <v>54</v>
      </c>
      <c r="AZ155" s="346">
        <v>78</v>
      </c>
      <c r="BA155" s="374"/>
      <c r="BB155" s="348">
        <v>12.029075409928501</v>
      </c>
      <c r="BC155" s="348">
        <v>0.99248304773933405</v>
      </c>
      <c r="BD155" s="348">
        <v>5.36053993643653E-2</v>
      </c>
      <c r="BE155" s="375">
        <v>-5.2003200839101399E-2</v>
      </c>
      <c r="BF155" s="374"/>
      <c r="BG155" s="375" t="s">
        <v>430</v>
      </c>
      <c r="BH155" s="674" t="s">
        <v>430</v>
      </c>
      <c r="BI155" s="348" t="s">
        <v>430</v>
      </c>
      <c r="BJ155" s="348" t="s">
        <v>430</v>
      </c>
      <c r="BK155" s="362"/>
      <c r="BL155" s="348" t="s">
        <v>6824</v>
      </c>
      <c r="BM155" s="373" t="s">
        <v>6825</v>
      </c>
      <c r="BN155" s="372" t="s">
        <v>430</v>
      </c>
      <c r="BO155" s="372" t="s">
        <v>430</v>
      </c>
      <c r="BP155" s="372" t="s">
        <v>430</v>
      </c>
      <c r="BQ155" s="373"/>
      <c r="BR155" s="354" t="s">
        <v>554</v>
      </c>
    </row>
    <row r="156" spans="1:70" s="428" customFormat="1" x14ac:dyDescent="0.25">
      <c r="A156" s="345" t="s">
        <v>7031</v>
      </c>
      <c r="B156" s="373"/>
      <c r="C156" s="719">
        <v>44825</v>
      </c>
      <c r="D156" s="373"/>
      <c r="E156" s="346">
        <v>1210.29</v>
      </c>
      <c r="F156" s="373"/>
      <c r="G156" s="347">
        <v>38.296700000000001</v>
      </c>
      <c r="H156" s="374"/>
      <c r="I156" s="348">
        <v>-1.0528999999999999</v>
      </c>
      <c r="J156" s="348">
        <v>-9.048</v>
      </c>
      <c r="K156" s="348">
        <v>-15.197699999999999</v>
      </c>
      <c r="L156" s="348">
        <v>0.83599999999999997</v>
      </c>
      <c r="M156" s="348">
        <v>2.1560999999999999</v>
      </c>
      <c r="N156" s="350">
        <v>105.82899999999999</v>
      </c>
      <c r="O156" s="348">
        <v>55.687399999999997</v>
      </c>
      <c r="P156" s="348">
        <v>46.131999999999998</v>
      </c>
      <c r="Q156" s="348" t="s">
        <v>430</v>
      </c>
      <c r="R156" s="348" t="s">
        <v>430</v>
      </c>
      <c r="S156" s="348">
        <v>-0.64600000000000002</v>
      </c>
      <c r="T156" s="348">
        <v>-0.91590000000000005</v>
      </c>
      <c r="U156" s="348">
        <v>55.7042</v>
      </c>
      <c r="V156" s="348">
        <v>104.31229999999999</v>
      </c>
      <c r="W156" s="348">
        <v>-14.157999999999999</v>
      </c>
      <c r="X156" s="348">
        <v>42.935899999999997</v>
      </c>
      <c r="Y156" s="374"/>
      <c r="Z156" s="346">
        <v>60</v>
      </c>
      <c r="AA156" s="346">
        <v>103</v>
      </c>
      <c r="AB156" s="346">
        <v>101</v>
      </c>
      <c r="AC156" s="346">
        <v>99</v>
      </c>
      <c r="AD156" s="346">
        <v>45</v>
      </c>
      <c r="AE156" s="346">
        <v>5</v>
      </c>
      <c r="AF156" s="346">
        <v>2</v>
      </c>
      <c r="AG156" s="346">
        <v>3</v>
      </c>
      <c r="AH156" s="346" t="s">
        <v>430</v>
      </c>
      <c r="AI156" s="346" t="s">
        <v>430</v>
      </c>
      <c r="AJ156" s="346">
        <v>71</v>
      </c>
      <c r="AK156" s="346">
        <v>66</v>
      </c>
      <c r="AL156" s="346">
        <v>4</v>
      </c>
      <c r="AM156" s="346">
        <v>9</v>
      </c>
      <c r="AN156" s="346">
        <v>101</v>
      </c>
      <c r="AO156" s="373"/>
      <c r="AP156" s="348" t="s">
        <v>430</v>
      </c>
      <c r="AQ156" s="348" t="s">
        <v>430</v>
      </c>
      <c r="AR156" s="348" t="s">
        <v>430</v>
      </c>
      <c r="AS156" s="348">
        <v>59.49</v>
      </c>
      <c r="AT156" s="348">
        <v>54.94</v>
      </c>
      <c r="AU156" s="351"/>
      <c r="AV156" s="346" t="s">
        <v>430</v>
      </c>
      <c r="AW156" s="346" t="s">
        <v>430</v>
      </c>
      <c r="AX156" s="346" t="s">
        <v>430</v>
      </c>
      <c r="AY156" s="346">
        <v>2</v>
      </c>
      <c r="AZ156" s="346">
        <v>3</v>
      </c>
      <c r="BA156" s="374"/>
      <c r="BB156" s="348">
        <v>40.429984829529801</v>
      </c>
      <c r="BC156" s="348">
        <v>0</v>
      </c>
      <c r="BD156" s="348">
        <v>7.7676139533075603E-2</v>
      </c>
      <c r="BE156" s="375" t="s">
        <v>430</v>
      </c>
      <c r="BF156" s="374"/>
      <c r="BG156" s="375" t="s">
        <v>430</v>
      </c>
      <c r="BH156" s="674" t="s">
        <v>430</v>
      </c>
      <c r="BI156" s="348" t="s">
        <v>430</v>
      </c>
      <c r="BJ156" s="348" t="s">
        <v>430</v>
      </c>
      <c r="BK156" s="362"/>
      <c r="BL156" s="348" t="s">
        <v>6827</v>
      </c>
      <c r="BM156" s="373" t="s">
        <v>6828</v>
      </c>
      <c r="BN156" s="372" t="s">
        <v>430</v>
      </c>
      <c r="BO156" s="372" t="s">
        <v>430</v>
      </c>
      <c r="BP156" s="372" t="s">
        <v>430</v>
      </c>
      <c r="BQ156" s="373"/>
      <c r="BR156" s="354" t="s">
        <v>4767</v>
      </c>
    </row>
    <row r="157" spans="1:70" s="428" customFormat="1" x14ac:dyDescent="0.25">
      <c r="A157" s="345" t="s">
        <v>7032</v>
      </c>
      <c r="B157" s="373"/>
      <c r="C157" s="719">
        <v>41275</v>
      </c>
      <c r="D157" s="373"/>
      <c r="E157" s="346">
        <v>1243.8599999999999</v>
      </c>
      <c r="F157" s="373"/>
      <c r="G157" s="347">
        <v>188.75810000000001</v>
      </c>
      <c r="H157" s="374"/>
      <c r="I157" s="348" t="s">
        <v>430</v>
      </c>
      <c r="J157" s="348">
        <v>0.18379999999999999</v>
      </c>
      <c r="K157" s="348">
        <v>2.1160000000000001</v>
      </c>
      <c r="L157" s="348">
        <v>5.2839</v>
      </c>
      <c r="M157" s="348">
        <v>-0.92869999999999997</v>
      </c>
      <c r="N157" s="350">
        <v>1.4886999999999999</v>
      </c>
      <c r="O157" s="348">
        <v>4.8361000000000001</v>
      </c>
      <c r="P157" s="348">
        <v>12.039899999999999</v>
      </c>
      <c r="Q157" s="348">
        <v>12.608700000000001</v>
      </c>
      <c r="R157" s="348">
        <v>10.933299999999999</v>
      </c>
      <c r="S157" s="348">
        <v>6.7363999999999997</v>
      </c>
      <c r="T157" s="348">
        <v>-0.91120000000000001</v>
      </c>
      <c r="U157" s="348">
        <v>1.8960999999999999</v>
      </c>
      <c r="V157" s="348">
        <v>0.62670000000000003</v>
      </c>
      <c r="W157" s="348">
        <v>1.9501999999999999</v>
      </c>
      <c r="X157" s="348">
        <v>11.033099999999999</v>
      </c>
      <c r="Y157" s="374"/>
      <c r="Z157" s="346" t="s">
        <v>430</v>
      </c>
      <c r="AA157" s="346">
        <v>20</v>
      </c>
      <c r="AB157" s="346">
        <v>25</v>
      </c>
      <c r="AC157" s="346">
        <v>58</v>
      </c>
      <c r="AD157" s="346">
        <v>73</v>
      </c>
      <c r="AE157" s="346">
        <v>64</v>
      </c>
      <c r="AF157" s="346">
        <v>48</v>
      </c>
      <c r="AG157" s="346">
        <v>51</v>
      </c>
      <c r="AH157" s="346">
        <v>25</v>
      </c>
      <c r="AI157" s="346">
        <v>22</v>
      </c>
      <c r="AJ157" s="346">
        <v>59</v>
      </c>
      <c r="AK157" s="346">
        <v>65</v>
      </c>
      <c r="AL157" s="346">
        <v>75</v>
      </c>
      <c r="AM157" s="346">
        <v>62</v>
      </c>
      <c r="AN157" s="346">
        <v>21</v>
      </c>
      <c r="AO157" s="373"/>
      <c r="AP157" s="348">
        <v>11.53</v>
      </c>
      <c r="AQ157" s="348">
        <v>12.71</v>
      </c>
      <c r="AR157" s="348">
        <v>10.17</v>
      </c>
      <c r="AS157" s="348">
        <v>6.31</v>
      </c>
      <c r="AT157" s="348">
        <v>1.74</v>
      </c>
      <c r="AU157" s="351"/>
      <c r="AV157" s="346">
        <v>21</v>
      </c>
      <c r="AW157" s="346">
        <v>24</v>
      </c>
      <c r="AX157" s="346">
        <v>34</v>
      </c>
      <c r="AY157" s="346">
        <v>49</v>
      </c>
      <c r="AZ157" s="346">
        <v>66</v>
      </c>
      <c r="BA157" s="374"/>
      <c r="BB157" s="348">
        <v>6.9654627341132196</v>
      </c>
      <c r="BC157" s="348">
        <v>0</v>
      </c>
      <c r="BD157" s="348">
        <v>8.0372955324994694E-2</v>
      </c>
      <c r="BE157" s="375" t="s">
        <v>430</v>
      </c>
      <c r="BF157" s="374"/>
      <c r="BG157" s="375" t="s">
        <v>430</v>
      </c>
      <c r="BH157" s="674" t="s">
        <v>430</v>
      </c>
      <c r="BI157" s="348" t="s">
        <v>430</v>
      </c>
      <c r="BJ157" s="348" t="s">
        <v>430</v>
      </c>
      <c r="BK157" s="362"/>
      <c r="BL157" s="348" t="s">
        <v>6830</v>
      </c>
      <c r="BM157" s="373" t="s">
        <v>6831</v>
      </c>
      <c r="BN157" s="372" t="s">
        <v>430</v>
      </c>
      <c r="BO157" s="372" t="s">
        <v>430</v>
      </c>
      <c r="BP157" s="372" t="s">
        <v>430</v>
      </c>
      <c r="BQ157" s="373"/>
      <c r="BR157" s="354" t="s">
        <v>443</v>
      </c>
    </row>
    <row r="158" spans="1:70" s="428" customFormat="1" x14ac:dyDescent="0.25">
      <c r="A158" s="345" t="s">
        <v>7033</v>
      </c>
      <c r="B158" s="373"/>
      <c r="C158" s="719">
        <v>45310</v>
      </c>
      <c r="D158" s="373"/>
      <c r="E158" s="346">
        <v>1027.8699999999999</v>
      </c>
      <c r="F158" s="373"/>
      <c r="G158" s="347">
        <v>29.263999999999999</v>
      </c>
      <c r="H158" s="374"/>
      <c r="I158" s="348">
        <v>-0.73270000000000002</v>
      </c>
      <c r="J158" s="348">
        <v>-9.0549999999999997</v>
      </c>
      <c r="K158" s="348">
        <v>-15.460599999999999</v>
      </c>
      <c r="L158" s="348">
        <v>-0.2359</v>
      </c>
      <c r="M158" s="348">
        <v>1.7330000000000001</v>
      </c>
      <c r="N158" s="350">
        <v>102.09</v>
      </c>
      <c r="O158" s="348">
        <v>54.122799999999998</v>
      </c>
      <c r="P158" s="348" t="s">
        <v>430</v>
      </c>
      <c r="Q158" s="348" t="s">
        <v>430</v>
      </c>
      <c r="R158" s="348" t="s">
        <v>430</v>
      </c>
      <c r="S158" s="348">
        <v>-1.3676999999999999</v>
      </c>
      <c r="T158" s="348">
        <v>-0.85550000000000004</v>
      </c>
      <c r="U158" s="348">
        <v>53.077599999999997</v>
      </c>
      <c r="V158" s="348">
        <v>102.32859999999999</v>
      </c>
      <c r="W158" s="348">
        <v>-14.3879</v>
      </c>
      <c r="X158" s="348">
        <v>55.5593</v>
      </c>
      <c r="Y158" s="374"/>
      <c r="Z158" s="346">
        <v>40</v>
      </c>
      <c r="AA158" s="346">
        <v>104</v>
      </c>
      <c r="AB158" s="346">
        <v>105</v>
      </c>
      <c r="AC158" s="346">
        <v>112</v>
      </c>
      <c r="AD158" s="346">
        <v>49</v>
      </c>
      <c r="AE158" s="346">
        <v>10</v>
      </c>
      <c r="AF158" s="346">
        <v>8</v>
      </c>
      <c r="AG158" s="346" t="s">
        <v>430</v>
      </c>
      <c r="AH158" s="346" t="s">
        <v>430</v>
      </c>
      <c r="AI158" s="346" t="s">
        <v>430</v>
      </c>
      <c r="AJ158" s="346">
        <v>78</v>
      </c>
      <c r="AK158" s="346">
        <v>64</v>
      </c>
      <c r="AL158" s="346">
        <v>12</v>
      </c>
      <c r="AM158" s="346">
        <v>10</v>
      </c>
      <c r="AN158" s="346">
        <v>104</v>
      </c>
      <c r="AO158" s="373"/>
      <c r="AP158" s="348" t="s">
        <v>430</v>
      </c>
      <c r="AQ158" s="348" t="s">
        <v>430</v>
      </c>
      <c r="AR158" s="348" t="s">
        <v>430</v>
      </c>
      <c r="AS158" s="348" t="s">
        <v>430</v>
      </c>
      <c r="AT158" s="348">
        <v>51.56</v>
      </c>
      <c r="AU158" s="351"/>
      <c r="AV158" s="346" t="s">
        <v>430</v>
      </c>
      <c r="AW158" s="346" t="s">
        <v>430</v>
      </c>
      <c r="AX158" s="346" t="s">
        <v>430</v>
      </c>
      <c r="AY158" s="346" t="s">
        <v>430</v>
      </c>
      <c r="AZ158" s="346">
        <v>13</v>
      </c>
      <c r="BA158" s="374"/>
      <c r="BB158" s="348">
        <v>44.165616718813098</v>
      </c>
      <c r="BC158" s="348">
        <v>0</v>
      </c>
      <c r="BD158" s="348">
        <v>9.0714546166903401E-2</v>
      </c>
      <c r="BE158" s="375" t="s">
        <v>430</v>
      </c>
      <c r="BF158" s="374"/>
      <c r="BG158" s="375" t="s">
        <v>430</v>
      </c>
      <c r="BH158" s="674" t="s">
        <v>430</v>
      </c>
      <c r="BI158" s="348" t="s">
        <v>430</v>
      </c>
      <c r="BJ158" s="348" t="s">
        <v>430</v>
      </c>
      <c r="BK158" s="362"/>
      <c r="BL158" s="348" t="s">
        <v>6795</v>
      </c>
      <c r="BM158" s="373" t="s">
        <v>6796</v>
      </c>
      <c r="BN158" s="372" t="s">
        <v>430</v>
      </c>
      <c r="BO158" s="372" t="s">
        <v>430</v>
      </c>
      <c r="BP158" s="372" t="s">
        <v>430</v>
      </c>
      <c r="BQ158" s="373"/>
      <c r="BR158" s="354" t="s">
        <v>6816</v>
      </c>
    </row>
    <row r="159" spans="1:70" s="428" customFormat="1" ht="11" x14ac:dyDescent="0.3">
      <c r="A159" s="841" t="s">
        <v>7034</v>
      </c>
      <c r="B159" s="842"/>
      <c r="C159" s="843">
        <v>45958</v>
      </c>
      <c r="D159" s="842"/>
      <c r="E159" s="844">
        <v>1057.19</v>
      </c>
      <c r="F159" s="842"/>
      <c r="G159" s="845">
        <v>14.539</v>
      </c>
      <c r="H159" s="847"/>
      <c r="I159" s="846">
        <v>-0.87270000000000003</v>
      </c>
      <c r="J159" s="846">
        <v>-7.1702000000000004</v>
      </c>
      <c r="K159" s="846">
        <v>-12.7887</v>
      </c>
      <c r="L159" s="846">
        <v>0.77629999999999999</v>
      </c>
      <c r="M159" s="846">
        <v>5.3551000000000002</v>
      </c>
      <c r="N159" s="848" t="s">
        <v>430</v>
      </c>
      <c r="O159" s="846" t="s">
        <v>430</v>
      </c>
      <c r="P159" s="846" t="s">
        <v>430</v>
      </c>
      <c r="Q159" s="846" t="s">
        <v>430</v>
      </c>
      <c r="R159" s="846" t="s">
        <v>430</v>
      </c>
      <c r="S159" s="846">
        <v>-2.6515</v>
      </c>
      <c r="T159" s="846">
        <v>3.9687999999999999</v>
      </c>
      <c r="U159" s="846" t="s">
        <v>430</v>
      </c>
      <c r="V159" s="846" t="s">
        <v>430</v>
      </c>
      <c r="W159" s="846">
        <v>-11.735099999999999</v>
      </c>
      <c r="X159" s="846">
        <v>45.39</v>
      </c>
      <c r="Y159" s="847"/>
      <c r="Z159" s="844">
        <v>49</v>
      </c>
      <c r="AA159" s="844">
        <v>99</v>
      </c>
      <c r="AB159" s="844">
        <v>99</v>
      </c>
      <c r="AC159" s="844">
        <v>101</v>
      </c>
      <c r="AD159" s="844">
        <v>10</v>
      </c>
      <c r="AE159" s="844" t="s">
        <v>430</v>
      </c>
      <c r="AF159" s="844" t="s">
        <v>430</v>
      </c>
      <c r="AG159" s="844" t="s">
        <v>430</v>
      </c>
      <c r="AH159" s="844" t="s">
        <v>430</v>
      </c>
      <c r="AI159" s="844" t="s">
        <v>430</v>
      </c>
      <c r="AJ159" s="844">
        <v>104</v>
      </c>
      <c r="AK159" s="844">
        <v>32</v>
      </c>
      <c r="AL159" s="844" t="s">
        <v>430</v>
      </c>
      <c r="AM159" s="844" t="s">
        <v>430</v>
      </c>
      <c r="AN159" s="844">
        <v>99</v>
      </c>
      <c r="AO159" s="842"/>
      <c r="AP159" s="846" t="s">
        <v>430</v>
      </c>
      <c r="AQ159" s="846" t="s">
        <v>430</v>
      </c>
      <c r="AR159" s="846" t="s">
        <v>430</v>
      </c>
      <c r="AS159" s="846" t="s">
        <v>430</v>
      </c>
      <c r="AT159" s="846" t="s">
        <v>430</v>
      </c>
      <c r="AU159" s="849"/>
      <c r="AV159" s="844" t="s">
        <v>430</v>
      </c>
      <c r="AW159" s="844" t="s">
        <v>430</v>
      </c>
      <c r="AX159" s="844" t="s">
        <v>430</v>
      </c>
      <c r="AY159" s="844" t="s">
        <v>430</v>
      </c>
      <c r="AZ159" s="844" t="s">
        <v>430</v>
      </c>
      <c r="BA159" s="847"/>
      <c r="BB159" s="846">
        <v>64.406798923449301</v>
      </c>
      <c r="BC159" s="846">
        <v>0</v>
      </c>
      <c r="BD159" s="846">
        <v>8.27502129287917E-2</v>
      </c>
      <c r="BE159" s="852" t="s">
        <v>430</v>
      </c>
      <c r="BF159" s="847"/>
      <c r="BG159" s="852" t="s">
        <v>430</v>
      </c>
      <c r="BH159" s="936" t="s">
        <v>430</v>
      </c>
      <c r="BI159" s="846" t="s">
        <v>430</v>
      </c>
      <c r="BJ159" s="846" t="s">
        <v>430</v>
      </c>
      <c r="BK159" s="851"/>
      <c r="BL159" s="846" t="s">
        <v>6834</v>
      </c>
      <c r="BM159" s="842" t="s">
        <v>6508</v>
      </c>
      <c r="BN159" s="855" t="s">
        <v>430</v>
      </c>
      <c r="BO159" s="855" t="s">
        <v>430</v>
      </c>
      <c r="BP159" s="855" t="s">
        <v>430</v>
      </c>
      <c r="BQ159" s="842"/>
      <c r="BR159" s="856" t="s">
        <v>554</v>
      </c>
    </row>
    <row r="160" spans="1:70" s="428" customFormat="1" ht="11" x14ac:dyDescent="0.3">
      <c r="A160" s="841" t="s">
        <v>7035</v>
      </c>
      <c r="B160" s="842"/>
      <c r="C160" s="843">
        <v>45016</v>
      </c>
      <c r="D160" s="842"/>
      <c r="E160" s="844">
        <v>967.10799999999995</v>
      </c>
      <c r="F160" s="842"/>
      <c r="G160" s="845">
        <v>29.7454</v>
      </c>
      <c r="H160" s="847"/>
      <c r="I160" s="846">
        <v>-0.91039999999999999</v>
      </c>
      <c r="J160" s="846">
        <v>-9.2757000000000005</v>
      </c>
      <c r="K160" s="846">
        <v>-15.527699999999999</v>
      </c>
      <c r="L160" s="846">
        <v>9.1000000000000004E-3</v>
      </c>
      <c r="M160" s="846">
        <v>1.8511</v>
      </c>
      <c r="N160" s="848">
        <v>107.113</v>
      </c>
      <c r="O160" s="846">
        <v>56.154000000000003</v>
      </c>
      <c r="P160" s="846">
        <v>46.003900000000002</v>
      </c>
      <c r="Q160" s="846" t="s">
        <v>430</v>
      </c>
      <c r="R160" s="846" t="s">
        <v>430</v>
      </c>
      <c r="S160" s="846">
        <v>-2.5318999999999998</v>
      </c>
      <c r="T160" s="846">
        <v>-1.7694000000000001</v>
      </c>
      <c r="U160" s="846">
        <v>56.3416</v>
      </c>
      <c r="V160" s="846">
        <v>107.29510000000001</v>
      </c>
      <c r="W160" s="846">
        <v>-14.5655</v>
      </c>
      <c r="X160" s="846">
        <v>40.060299999999998</v>
      </c>
      <c r="Y160" s="847"/>
      <c r="Z160" s="844">
        <v>53</v>
      </c>
      <c r="AA160" s="844">
        <v>114</v>
      </c>
      <c r="AB160" s="844">
        <v>108</v>
      </c>
      <c r="AC160" s="844">
        <v>109</v>
      </c>
      <c r="AD160" s="844">
        <v>48</v>
      </c>
      <c r="AE160" s="844">
        <v>2</v>
      </c>
      <c r="AF160" s="844">
        <v>1</v>
      </c>
      <c r="AG160" s="844">
        <v>6</v>
      </c>
      <c r="AH160" s="844" t="s">
        <v>430</v>
      </c>
      <c r="AI160" s="844" t="s">
        <v>430</v>
      </c>
      <c r="AJ160" s="844">
        <v>100</v>
      </c>
      <c r="AK160" s="844">
        <v>79</v>
      </c>
      <c r="AL160" s="844">
        <v>1</v>
      </c>
      <c r="AM160" s="844">
        <v>2</v>
      </c>
      <c r="AN160" s="844">
        <v>112</v>
      </c>
      <c r="AO160" s="842"/>
      <c r="AP160" s="846" t="s">
        <v>430</v>
      </c>
      <c r="AQ160" s="846" t="s">
        <v>430</v>
      </c>
      <c r="AR160" s="846" t="s">
        <v>430</v>
      </c>
      <c r="AS160" s="846">
        <v>59.5</v>
      </c>
      <c r="AT160" s="846">
        <v>54.4</v>
      </c>
      <c r="AU160" s="849"/>
      <c r="AV160" s="844" t="s">
        <v>430</v>
      </c>
      <c r="AW160" s="844" t="s">
        <v>430</v>
      </c>
      <c r="AX160" s="844" t="s">
        <v>430</v>
      </c>
      <c r="AY160" s="844">
        <v>1</v>
      </c>
      <c r="AZ160" s="844">
        <v>4</v>
      </c>
      <c r="BA160" s="847"/>
      <c r="BB160" s="846">
        <v>41.463640630145598</v>
      </c>
      <c r="BC160" s="846">
        <v>0</v>
      </c>
      <c r="BD160" s="846">
        <v>7.60052657551058E-2</v>
      </c>
      <c r="BE160" s="852" t="s">
        <v>430</v>
      </c>
      <c r="BF160" s="847"/>
      <c r="BG160" s="852" t="s">
        <v>430</v>
      </c>
      <c r="BH160" s="936" t="s">
        <v>430</v>
      </c>
      <c r="BI160" s="846" t="s">
        <v>430</v>
      </c>
      <c r="BJ160" s="846" t="s">
        <v>430</v>
      </c>
      <c r="BK160" s="851"/>
      <c r="BL160" s="846" t="s">
        <v>6836</v>
      </c>
      <c r="BM160" s="842" t="s">
        <v>6385</v>
      </c>
      <c r="BN160" s="855" t="s">
        <v>430</v>
      </c>
      <c r="BO160" s="855" t="s">
        <v>430</v>
      </c>
      <c r="BP160" s="855" t="s">
        <v>430</v>
      </c>
      <c r="BQ160" s="842"/>
      <c r="BR160" s="856" t="s">
        <v>525</v>
      </c>
    </row>
    <row r="161" spans="1:70" s="428" customFormat="1" x14ac:dyDescent="0.25">
      <c r="A161" s="345" t="s">
        <v>7036</v>
      </c>
      <c r="B161" s="373"/>
      <c r="C161" s="719">
        <v>44095</v>
      </c>
      <c r="D161" s="373"/>
      <c r="E161" s="346">
        <v>987.33199999999999</v>
      </c>
      <c r="F161" s="373"/>
      <c r="G161" s="347">
        <v>25.088000000000001</v>
      </c>
      <c r="H161" s="374"/>
      <c r="I161" s="348">
        <v>0.55710000000000004</v>
      </c>
      <c r="J161" s="348">
        <v>0.1037</v>
      </c>
      <c r="K161" s="348">
        <v>1.8677999999999999</v>
      </c>
      <c r="L161" s="348">
        <v>8.7803000000000004</v>
      </c>
      <c r="M161" s="348">
        <v>-3.4706000000000001</v>
      </c>
      <c r="N161" s="350">
        <v>0.71460000000000001</v>
      </c>
      <c r="O161" s="348">
        <v>2.4123999999999999</v>
      </c>
      <c r="P161" s="348">
        <v>13.1358</v>
      </c>
      <c r="Q161" s="348">
        <v>11.8421</v>
      </c>
      <c r="R161" s="348" t="s">
        <v>430</v>
      </c>
      <c r="S161" s="348">
        <v>11.765499999999999</v>
      </c>
      <c r="T161" s="348">
        <v>-3.5855999999999999</v>
      </c>
      <c r="U161" s="348">
        <v>1.6819999999999999</v>
      </c>
      <c r="V161" s="348">
        <v>-1.4843</v>
      </c>
      <c r="W161" s="348">
        <v>1.8182</v>
      </c>
      <c r="X161" s="348">
        <v>17.318100000000001</v>
      </c>
      <c r="Y161" s="374"/>
      <c r="Z161" s="346">
        <v>7</v>
      </c>
      <c r="AA161" s="346">
        <v>24</v>
      </c>
      <c r="AB161" s="346">
        <v>28</v>
      </c>
      <c r="AC161" s="346">
        <v>39</v>
      </c>
      <c r="AD161" s="346">
        <v>87</v>
      </c>
      <c r="AE161" s="346">
        <v>66</v>
      </c>
      <c r="AF161" s="346">
        <v>53</v>
      </c>
      <c r="AG161" s="346">
        <v>44</v>
      </c>
      <c r="AH161" s="346">
        <v>29</v>
      </c>
      <c r="AI161" s="346" t="s">
        <v>430</v>
      </c>
      <c r="AJ161" s="346">
        <v>32</v>
      </c>
      <c r="AK161" s="346">
        <v>90</v>
      </c>
      <c r="AL161" s="346">
        <v>76</v>
      </c>
      <c r="AM161" s="346">
        <v>66</v>
      </c>
      <c r="AN161" s="346">
        <v>22</v>
      </c>
      <c r="AO161" s="373"/>
      <c r="AP161" s="348" t="s">
        <v>430</v>
      </c>
      <c r="AQ161" s="348" t="s">
        <v>430</v>
      </c>
      <c r="AR161" s="348">
        <v>10.53</v>
      </c>
      <c r="AS161" s="348">
        <v>6.1</v>
      </c>
      <c r="AT161" s="348">
        <v>0.37</v>
      </c>
      <c r="AU161" s="351"/>
      <c r="AV161" s="346" t="s">
        <v>430</v>
      </c>
      <c r="AW161" s="346" t="s">
        <v>430</v>
      </c>
      <c r="AX161" s="346">
        <v>32</v>
      </c>
      <c r="AY161" s="346">
        <v>50</v>
      </c>
      <c r="AZ161" s="346">
        <v>70</v>
      </c>
      <c r="BA161" s="374"/>
      <c r="BB161" s="348">
        <v>12.555170945144701</v>
      </c>
      <c r="BC161" s="348">
        <v>0.99601258188348096</v>
      </c>
      <c r="BD161" s="348">
        <v>5.5705976051286701E-2</v>
      </c>
      <c r="BE161" s="375">
        <v>-6.3428049706905102E-3</v>
      </c>
      <c r="BF161" s="374"/>
      <c r="BG161" s="375" t="s">
        <v>430</v>
      </c>
      <c r="BH161" s="674" t="s">
        <v>430</v>
      </c>
      <c r="BI161" s="348" t="s">
        <v>430</v>
      </c>
      <c r="BJ161" s="348" t="s">
        <v>430</v>
      </c>
      <c r="BK161" s="362"/>
      <c r="BL161" s="348" t="s">
        <v>6769</v>
      </c>
      <c r="BM161" s="373" t="s">
        <v>4879</v>
      </c>
      <c r="BN161" s="372" t="s">
        <v>430</v>
      </c>
      <c r="BO161" s="372" t="s">
        <v>430</v>
      </c>
      <c r="BP161" s="372" t="s">
        <v>430</v>
      </c>
      <c r="BQ161" s="373"/>
      <c r="BR161" s="354" t="s">
        <v>6838</v>
      </c>
    </row>
    <row r="162" spans="1:70" s="428" customFormat="1" x14ac:dyDescent="0.25">
      <c r="A162" s="345" t="s">
        <v>7037</v>
      </c>
      <c r="B162" s="373"/>
      <c r="C162" s="719">
        <v>44461</v>
      </c>
      <c r="D162" s="373"/>
      <c r="E162" s="346">
        <v>825.90099999999995</v>
      </c>
      <c r="F162" s="373"/>
      <c r="G162" s="347">
        <v>27.9</v>
      </c>
      <c r="H162" s="374"/>
      <c r="I162" s="348" t="s">
        <v>430</v>
      </c>
      <c r="J162" s="348">
        <v>-1.4831000000000001</v>
      </c>
      <c r="K162" s="348">
        <v>-5.4493999999999998</v>
      </c>
      <c r="L162" s="348">
        <v>14.734500000000001</v>
      </c>
      <c r="M162" s="348">
        <v>9.3132000000000001</v>
      </c>
      <c r="N162" s="350">
        <v>43.712899999999998</v>
      </c>
      <c r="O162" s="348">
        <v>33.932899999999997</v>
      </c>
      <c r="P162" s="348">
        <v>35.674999999999997</v>
      </c>
      <c r="Q162" s="348" t="s">
        <v>430</v>
      </c>
      <c r="R162" s="348" t="s">
        <v>430</v>
      </c>
      <c r="S162" s="348">
        <v>15.0943</v>
      </c>
      <c r="T162" s="348">
        <v>9.5018999999999991</v>
      </c>
      <c r="U162" s="348">
        <v>14.5649</v>
      </c>
      <c r="V162" s="348">
        <v>41.624400000000001</v>
      </c>
      <c r="W162" s="348">
        <v>-4.0940000000000003</v>
      </c>
      <c r="X162" s="348">
        <v>24.091999999999999</v>
      </c>
      <c r="Y162" s="374"/>
      <c r="Z162" s="346" t="s">
        <v>430</v>
      </c>
      <c r="AA162" s="346">
        <v>69</v>
      </c>
      <c r="AB162" s="346">
        <v>71</v>
      </c>
      <c r="AC162" s="346">
        <v>13</v>
      </c>
      <c r="AD162" s="346">
        <v>6</v>
      </c>
      <c r="AE162" s="346">
        <v>30</v>
      </c>
      <c r="AF162" s="346">
        <v>26</v>
      </c>
      <c r="AG162" s="346">
        <v>12</v>
      </c>
      <c r="AH162" s="346" t="s">
        <v>430</v>
      </c>
      <c r="AI162" s="346" t="s">
        <v>430</v>
      </c>
      <c r="AJ162" s="346">
        <v>20</v>
      </c>
      <c r="AK162" s="346">
        <v>6</v>
      </c>
      <c r="AL162" s="346">
        <v>39</v>
      </c>
      <c r="AM162" s="346">
        <v>32</v>
      </c>
      <c r="AN162" s="346">
        <v>70</v>
      </c>
      <c r="AO162" s="373"/>
      <c r="AP162" s="348" t="s">
        <v>430</v>
      </c>
      <c r="AQ162" s="348" t="s">
        <v>430</v>
      </c>
      <c r="AR162" s="348" t="s">
        <v>430</v>
      </c>
      <c r="AS162" s="348">
        <v>34.97</v>
      </c>
      <c r="AT162" s="348">
        <v>28.07</v>
      </c>
      <c r="AU162" s="351"/>
      <c r="AV162" s="346" t="s">
        <v>430</v>
      </c>
      <c r="AW162" s="346" t="s">
        <v>430</v>
      </c>
      <c r="AX162" s="346" t="s">
        <v>430</v>
      </c>
      <c r="AY162" s="346">
        <v>23</v>
      </c>
      <c r="AZ162" s="346">
        <v>18</v>
      </c>
      <c r="BA162" s="374"/>
      <c r="BB162" s="348">
        <v>20.400654328275898</v>
      </c>
      <c r="BC162" s="348">
        <v>0</v>
      </c>
      <c r="BD162" s="348">
        <v>0.115413775682495</v>
      </c>
      <c r="BE162" s="375" t="s">
        <v>430</v>
      </c>
      <c r="BF162" s="374"/>
      <c r="BG162" s="375" t="s">
        <v>430</v>
      </c>
      <c r="BH162" s="674" t="s">
        <v>430</v>
      </c>
      <c r="BI162" s="348" t="s">
        <v>430</v>
      </c>
      <c r="BJ162" s="348" t="s">
        <v>430</v>
      </c>
      <c r="BK162" s="362"/>
      <c r="BL162" s="348" t="s">
        <v>6840</v>
      </c>
      <c r="BM162" s="373" t="s">
        <v>6002</v>
      </c>
      <c r="BN162" s="372" t="s">
        <v>430</v>
      </c>
      <c r="BO162" s="372" t="s">
        <v>430</v>
      </c>
      <c r="BP162" s="372" t="s">
        <v>430</v>
      </c>
      <c r="BQ162" s="373"/>
      <c r="BR162" s="354" t="s">
        <v>602</v>
      </c>
    </row>
    <row r="163" spans="1:70" s="428" customFormat="1" x14ac:dyDescent="0.25">
      <c r="A163" s="345" t="s">
        <v>7038</v>
      </c>
      <c r="B163" s="373"/>
      <c r="C163" s="719">
        <v>41275</v>
      </c>
      <c r="D163" s="373"/>
      <c r="E163" s="346">
        <v>777.61400000000003</v>
      </c>
      <c r="F163" s="373"/>
      <c r="G163" s="347">
        <v>38.733400000000003</v>
      </c>
      <c r="H163" s="374"/>
      <c r="I163" s="348">
        <v>-1.4229000000000001</v>
      </c>
      <c r="J163" s="348">
        <v>-5.3589000000000002</v>
      </c>
      <c r="K163" s="348">
        <v>-9.8053000000000008</v>
      </c>
      <c r="L163" s="348">
        <v>1.9818</v>
      </c>
      <c r="M163" s="348">
        <v>2.6654</v>
      </c>
      <c r="N163" s="350">
        <v>44.424100000000003</v>
      </c>
      <c r="O163" s="348">
        <v>39.019799999999996</v>
      </c>
      <c r="P163" s="348">
        <v>33.100900000000003</v>
      </c>
      <c r="Q163" s="348">
        <v>23.7483</v>
      </c>
      <c r="R163" s="348">
        <v>14.698499999999999</v>
      </c>
      <c r="S163" s="348">
        <v>-2.0558000000000001</v>
      </c>
      <c r="T163" s="348">
        <v>2.0968</v>
      </c>
      <c r="U163" s="348">
        <v>22.1966</v>
      </c>
      <c r="V163" s="348">
        <v>45.874200000000002</v>
      </c>
      <c r="W163" s="348">
        <v>-8.6077999999999992</v>
      </c>
      <c r="X163" s="348">
        <v>10.565300000000001</v>
      </c>
      <c r="Y163" s="374"/>
      <c r="Z163" s="346">
        <v>82</v>
      </c>
      <c r="AA163" s="346">
        <v>94</v>
      </c>
      <c r="AB163" s="346">
        <v>80</v>
      </c>
      <c r="AC163" s="346">
        <v>77</v>
      </c>
      <c r="AD163" s="346">
        <v>40</v>
      </c>
      <c r="AE163" s="346">
        <v>27</v>
      </c>
      <c r="AF163" s="346">
        <v>22</v>
      </c>
      <c r="AG163" s="346">
        <v>20</v>
      </c>
      <c r="AH163" s="346">
        <v>4</v>
      </c>
      <c r="AI163" s="346">
        <v>12</v>
      </c>
      <c r="AJ163" s="346">
        <v>88</v>
      </c>
      <c r="AK163" s="346">
        <v>44</v>
      </c>
      <c r="AL163" s="346">
        <v>28</v>
      </c>
      <c r="AM163" s="346">
        <v>27</v>
      </c>
      <c r="AN163" s="346">
        <v>85</v>
      </c>
      <c r="AO163" s="373"/>
      <c r="AP163" s="348">
        <v>20.51</v>
      </c>
      <c r="AQ163" s="348">
        <v>24.21</v>
      </c>
      <c r="AR163" s="348">
        <v>30.08</v>
      </c>
      <c r="AS163" s="348">
        <v>37.659999999999997</v>
      </c>
      <c r="AT163" s="348">
        <v>20.29</v>
      </c>
      <c r="AU163" s="351"/>
      <c r="AV163" s="346">
        <v>8</v>
      </c>
      <c r="AW163" s="346">
        <v>5</v>
      </c>
      <c r="AX163" s="346">
        <v>6</v>
      </c>
      <c r="AY163" s="346">
        <v>20</v>
      </c>
      <c r="AZ163" s="346">
        <v>30</v>
      </c>
      <c r="BA163" s="374"/>
      <c r="BB163" s="348">
        <v>18.836462086594299</v>
      </c>
      <c r="BC163" s="348">
        <v>0</v>
      </c>
      <c r="BD163" s="348">
        <v>0.10247076824009201</v>
      </c>
      <c r="BE163" s="375" t="s">
        <v>430</v>
      </c>
      <c r="BF163" s="374"/>
      <c r="BG163" s="375" t="s">
        <v>430</v>
      </c>
      <c r="BH163" s="674" t="s">
        <v>430</v>
      </c>
      <c r="BI163" s="348" t="s">
        <v>430</v>
      </c>
      <c r="BJ163" s="348" t="s">
        <v>430</v>
      </c>
      <c r="BK163" s="362"/>
      <c r="BL163" s="348" t="s">
        <v>6842</v>
      </c>
      <c r="BM163" s="373" t="s">
        <v>4677</v>
      </c>
      <c r="BN163" s="372" t="s">
        <v>430</v>
      </c>
      <c r="BO163" s="372" t="s">
        <v>430</v>
      </c>
      <c r="BP163" s="372" t="s">
        <v>430</v>
      </c>
      <c r="BQ163" s="373"/>
      <c r="BR163" s="354" t="s">
        <v>547</v>
      </c>
    </row>
    <row r="164" spans="1:70" s="428" customFormat="1" x14ac:dyDescent="0.25">
      <c r="A164" s="345" t="s">
        <v>7039</v>
      </c>
      <c r="B164" s="373"/>
      <c r="C164" s="719">
        <v>46078</v>
      </c>
      <c r="D164" s="373"/>
      <c r="E164" s="346">
        <v>823.43</v>
      </c>
      <c r="F164" s="373"/>
      <c r="G164" s="347">
        <v>9.8437000000000001</v>
      </c>
      <c r="H164" s="374"/>
      <c r="I164" s="348" t="s">
        <v>430</v>
      </c>
      <c r="J164" s="348">
        <v>-1.0723</v>
      </c>
      <c r="K164" s="348">
        <v>-0.18859999999999999</v>
      </c>
      <c r="L164" s="348">
        <v>3.6594000000000002</v>
      </c>
      <c r="M164" s="348" t="s">
        <v>430</v>
      </c>
      <c r="N164" s="350" t="s">
        <v>430</v>
      </c>
      <c r="O164" s="348" t="s">
        <v>430</v>
      </c>
      <c r="P164" s="348" t="s">
        <v>430</v>
      </c>
      <c r="Q164" s="348" t="s">
        <v>430</v>
      </c>
      <c r="R164" s="348" t="s">
        <v>430</v>
      </c>
      <c r="S164" s="348">
        <v>4.5589000000000004</v>
      </c>
      <c r="T164" s="348" t="s">
        <v>430</v>
      </c>
      <c r="U164" s="348" t="s">
        <v>430</v>
      </c>
      <c r="V164" s="348" t="s">
        <v>430</v>
      </c>
      <c r="W164" s="348">
        <v>-6.0900000000000003E-2</v>
      </c>
      <c r="X164" s="348">
        <v>-1.5629999999999999</v>
      </c>
      <c r="Y164" s="374"/>
      <c r="Z164" s="346" t="s">
        <v>430</v>
      </c>
      <c r="AA164" s="346">
        <v>67</v>
      </c>
      <c r="AB164" s="346">
        <v>58</v>
      </c>
      <c r="AC164" s="346">
        <v>64</v>
      </c>
      <c r="AD164" s="346" t="s">
        <v>430</v>
      </c>
      <c r="AE164" s="346" t="s">
        <v>430</v>
      </c>
      <c r="AF164" s="346" t="s">
        <v>430</v>
      </c>
      <c r="AG164" s="346" t="s">
        <v>430</v>
      </c>
      <c r="AH164" s="346" t="s">
        <v>430</v>
      </c>
      <c r="AI164" s="346" t="s">
        <v>430</v>
      </c>
      <c r="AJ164" s="346">
        <v>65</v>
      </c>
      <c r="AK164" s="346" t="s">
        <v>430</v>
      </c>
      <c r="AL164" s="346" t="s">
        <v>430</v>
      </c>
      <c r="AM164" s="346" t="s">
        <v>430</v>
      </c>
      <c r="AN164" s="346">
        <v>56</v>
      </c>
      <c r="AO164" s="373"/>
      <c r="AP164" s="348" t="s">
        <v>430</v>
      </c>
      <c r="AQ164" s="348" t="s">
        <v>430</v>
      </c>
      <c r="AR164" s="348" t="s">
        <v>430</v>
      </c>
      <c r="AS164" s="348" t="s">
        <v>430</v>
      </c>
      <c r="AT164" s="348" t="s">
        <v>430</v>
      </c>
      <c r="AU164" s="351"/>
      <c r="AV164" s="346" t="s">
        <v>430</v>
      </c>
      <c r="AW164" s="346" t="s">
        <v>430</v>
      </c>
      <c r="AX164" s="346" t="s">
        <v>430</v>
      </c>
      <c r="AY164" s="346" t="s">
        <v>430</v>
      </c>
      <c r="AZ164" s="346" t="s">
        <v>430</v>
      </c>
      <c r="BA164" s="374"/>
      <c r="BB164" s="348">
        <v>6.5230849676014104</v>
      </c>
      <c r="BC164" s="348">
        <v>0</v>
      </c>
      <c r="BD164" s="348">
        <v>0.116962036508659</v>
      </c>
      <c r="BE164" s="375" t="s">
        <v>430</v>
      </c>
      <c r="BF164" s="374"/>
      <c r="BG164" s="375" t="s">
        <v>430</v>
      </c>
      <c r="BH164" s="674" t="s">
        <v>430</v>
      </c>
      <c r="BI164" s="348" t="s">
        <v>430</v>
      </c>
      <c r="BJ164" s="348" t="s">
        <v>430</v>
      </c>
      <c r="BK164" s="362"/>
      <c r="BL164" s="348" t="s">
        <v>6844</v>
      </c>
      <c r="BM164" s="373" t="s">
        <v>2978</v>
      </c>
      <c r="BN164" s="372" t="s">
        <v>430</v>
      </c>
      <c r="BO164" s="372" t="s">
        <v>430</v>
      </c>
      <c r="BP164" s="372" t="s">
        <v>430</v>
      </c>
      <c r="BQ164" s="373"/>
      <c r="BR164" s="354" t="s">
        <v>463</v>
      </c>
    </row>
    <row r="165" spans="1:70" s="428" customFormat="1" x14ac:dyDescent="0.25">
      <c r="A165" s="345" t="s">
        <v>7040</v>
      </c>
      <c r="B165" s="373"/>
      <c r="C165" s="719">
        <v>45792</v>
      </c>
      <c r="D165" s="373"/>
      <c r="E165" s="346">
        <v>685.36199999999997</v>
      </c>
      <c r="F165" s="373"/>
      <c r="G165" s="347">
        <v>23.1904</v>
      </c>
      <c r="H165" s="374"/>
      <c r="I165" s="348">
        <v>-0.78890000000000005</v>
      </c>
      <c r="J165" s="348">
        <v>-9.1999999999999993</v>
      </c>
      <c r="K165" s="348">
        <v>-15.566000000000001</v>
      </c>
      <c r="L165" s="348">
        <v>-2.8899999999999999E-2</v>
      </c>
      <c r="M165" s="348">
        <v>1.1580999999999999</v>
      </c>
      <c r="N165" s="350">
        <v>106.489</v>
      </c>
      <c r="O165" s="348" t="s">
        <v>430</v>
      </c>
      <c r="P165" s="348" t="s">
        <v>430</v>
      </c>
      <c r="Q165" s="348" t="s">
        <v>430</v>
      </c>
      <c r="R165" s="348" t="s">
        <v>430</v>
      </c>
      <c r="S165" s="348">
        <v>-1.3476999999999999</v>
      </c>
      <c r="T165" s="348">
        <v>-1.3120000000000001</v>
      </c>
      <c r="U165" s="348">
        <v>56.075000000000003</v>
      </c>
      <c r="V165" s="348">
        <v>106.64570000000001</v>
      </c>
      <c r="W165" s="348">
        <v>-14.5502</v>
      </c>
      <c r="X165" s="348">
        <v>113.417</v>
      </c>
      <c r="Y165" s="374"/>
      <c r="Z165" s="346">
        <v>44</v>
      </c>
      <c r="AA165" s="346">
        <v>111</v>
      </c>
      <c r="AB165" s="346">
        <v>111</v>
      </c>
      <c r="AC165" s="346">
        <v>110</v>
      </c>
      <c r="AD165" s="346">
        <v>58</v>
      </c>
      <c r="AE165" s="346">
        <v>3</v>
      </c>
      <c r="AF165" s="346" t="s">
        <v>430</v>
      </c>
      <c r="AG165" s="346" t="s">
        <v>430</v>
      </c>
      <c r="AH165" s="346" t="s">
        <v>430</v>
      </c>
      <c r="AI165" s="346" t="s">
        <v>430</v>
      </c>
      <c r="AJ165" s="346">
        <v>77</v>
      </c>
      <c r="AK165" s="346">
        <v>72</v>
      </c>
      <c r="AL165" s="346">
        <v>2</v>
      </c>
      <c r="AM165" s="346">
        <v>3</v>
      </c>
      <c r="AN165" s="346">
        <v>111</v>
      </c>
      <c r="AO165" s="373"/>
      <c r="AP165" s="348" t="s">
        <v>430</v>
      </c>
      <c r="AQ165" s="348" t="s">
        <v>430</v>
      </c>
      <c r="AR165" s="348" t="s">
        <v>430</v>
      </c>
      <c r="AS165" s="348" t="s">
        <v>430</v>
      </c>
      <c r="AT165" s="348">
        <v>53.71</v>
      </c>
      <c r="AU165" s="351"/>
      <c r="AV165" s="346" t="s">
        <v>430</v>
      </c>
      <c r="AW165" s="346" t="s">
        <v>430</v>
      </c>
      <c r="AX165" s="346" t="s">
        <v>430</v>
      </c>
      <c r="AY165" s="346" t="s">
        <v>430</v>
      </c>
      <c r="AZ165" s="346">
        <v>7</v>
      </c>
      <c r="BA165" s="374"/>
      <c r="BB165" s="348">
        <v>64.439767545205697</v>
      </c>
      <c r="BC165" s="348">
        <v>0.91130735041228705</v>
      </c>
      <c r="BD165" s="348">
        <v>0.114839366328506</v>
      </c>
      <c r="BE165" s="375">
        <v>0.288429264131431</v>
      </c>
      <c r="BF165" s="374"/>
      <c r="BG165" s="375" t="s">
        <v>430</v>
      </c>
      <c r="BH165" s="674" t="s">
        <v>430</v>
      </c>
      <c r="BI165" s="348" t="s">
        <v>430</v>
      </c>
      <c r="BJ165" s="348" t="s">
        <v>430</v>
      </c>
      <c r="BK165" s="362"/>
      <c r="BL165" s="348" t="s">
        <v>6846</v>
      </c>
      <c r="BM165" s="373" t="s">
        <v>4718</v>
      </c>
      <c r="BN165" s="372" t="s">
        <v>430</v>
      </c>
      <c r="BO165" s="372" t="s">
        <v>430</v>
      </c>
      <c r="BP165" s="372" t="s">
        <v>430</v>
      </c>
      <c r="BQ165" s="373"/>
      <c r="BR165" s="354" t="s">
        <v>554</v>
      </c>
    </row>
    <row r="166" spans="1:70" s="428" customFormat="1" x14ac:dyDescent="0.25">
      <c r="A166" s="345" t="s">
        <v>7041</v>
      </c>
      <c r="B166" s="373"/>
      <c r="C166" s="719">
        <v>44459</v>
      </c>
      <c r="D166" s="373"/>
      <c r="E166" s="346">
        <v>787.13</v>
      </c>
      <c r="F166" s="373"/>
      <c r="G166" s="347">
        <v>14.8431</v>
      </c>
      <c r="H166" s="374"/>
      <c r="I166" s="348">
        <v>0.55349999999999999</v>
      </c>
      <c r="J166" s="348">
        <v>0.4032</v>
      </c>
      <c r="K166" s="348">
        <v>2.2012999999999998</v>
      </c>
      <c r="L166" s="348">
        <v>7.5095999999999998</v>
      </c>
      <c r="M166" s="348">
        <v>-2.9222000000000001</v>
      </c>
      <c r="N166" s="350">
        <v>-1.4041999999999999</v>
      </c>
      <c r="O166" s="348">
        <v>-2.3148</v>
      </c>
      <c r="P166" s="348">
        <v>12.4984</v>
      </c>
      <c r="Q166" s="348" t="s">
        <v>430</v>
      </c>
      <c r="R166" s="348" t="s">
        <v>430</v>
      </c>
      <c r="S166" s="348">
        <v>10.174099999999999</v>
      </c>
      <c r="T166" s="348">
        <v>-2.4026000000000001</v>
      </c>
      <c r="U166" s="348">
        <v>1.3090999999999999</v>
      </c>
      <c r="V166" s="348">
        <v>-2.7414999999999998</v>
      </c>
      <c r="W166" s="348">
        <v>2.8649</v>
      </c>
      <c r="X166" s="348">
        <v>8.6480999999999995</v>
      </c>
      <c r="Y166" s="374"/>
      <c r="Z166" s="346">
        <v>9</v>
      </c>
      <c r="AA166" s="346">
        <v>12</v>
      </c>
      <c r="AB166" s="346">
        <v>24</v>
      </c>
      <c r="AC166" s="346">
        <v>48</v>
      </c>
      <c r="AD166" s="346">
        <v>82</v>
      </c>
      <c r="AE166" s="346">
        <v>73</v>
      </c>
      <c r="AF166" s="346">
        <v>62</v>
      </c>
      <c r="AG166" s="346">
        <v>48</v>
      </c>
      <c r="AH166" s="346" t="s">
        <v>430</v>
      </c>
      <c r="AI166" s="346" t="s">
        <v>430</v>
      </c>
      <c r="AJ166" s="346">
        <v>39</v>
      </c>
      <c r="AK166" s="346">
        <v>84</v>
      </c>
      <c r="AL166" s="346">
        <v>80</v>
      </c>
      <c r="AM166" s="346">
        <v>73</v>
      </c>
      <c r="AN166" s="346">
        <v>10</v>
      </c>
      <c r="AO166" s="373"/>
      <c r="AP166" s="348" t="s">
        <v>430</v>
      </c>
      <c r="AQ166" s="348" t="s">
        <v>430</v>
      </c>
      <c r="AR166" s="348" t="s">
        <v>430</v>
      </c>
      <c r="AS166" s="348">
        <v>2.79</v>
      </c>
      <c r="AT166" s="348">
        <v>-0.44</v>
      </c>
      <c r="AU166" s="351"/>
      <c r="AV166" s="346" t="s">
        <v>430</v>
      </c>
      <c r="AW166" s="346" t="s">
        <v>430</v>
      </c>
      <c r="AX166" s="346" t="s">
        <v>430</v>
      </c>
      <c r="AY166" s="346">
        <v>57</v>
      </c>
      <c r="AZ166" s="346">
        <v>73</v>
      </c>
      <c r="BA166" s="374"/>
      <c r="BB166" s="348">
        <v>14.4239403819114</v>
      </c>
      <c r="BC166" s="348">
        <v>0.99136712514612002</v>
      </c>
      <c r="BD166" s="348">
        <v>5.0403592237725302E-2</v>
      </c>
      <c r="BE166" s="375">
        <v>-5.5383436349606498E-2</v>
      </c>
      <c r="BF166" s="374"/>
      <c r="BG166" s="375" t="s">
        <v>430</v>
      </c>
      <c r="BH166" s="674" t="s">
        <v>430</v>
      </c>
      <c r="BI166" s="348" t="s">
        <v>430</v>
      </c>
      <c r="BJ166" s="348" t="s">
        <v>430</v>
      </c>
      <c r="BK166" s="362"/>
      <c r="BL166" s="348" t="s">
        <v>6848</v>
      </c>
      <c r="BM166" s="373" t="s">
        <v>6327</v>
      </c>
      <c r="BN166" s="372" t="s">
        <v>430</v>
      </c>
      <c r="BO166" s="372" t="s">
        <v>430</v>
      </c>
      <c r="BP166" s="372" t="s">
        <v>430</v>
      </c>
      <c r="BQ166" s="373"/>
      <c r="BR166" s="354" t="s">
        <v>554</v>
      </c>
    </row>
    <row r="167" spans="1:70" s="428" customFormat="1" x14ac:dyDescent="0.25">
      <c r="A167" s="345" t="s">
        <v>7042</v>
      </c>
      <c r="B167" s="373"/>
      <c r="C167" s="719">
        <v>43532</v>
      </c>
      <c r="D167" s="373"/>
      <c r="E167" s="346">
        <v>792.49</v>
      </c>
      <c r="F167" s="373"/>
      <c r="G167" s="347">
        <v>27.187200000000001</v>
      </c>
      <c r="H167" s="374"/>
      <c r="I167" s="348">
        <v>2.5399999999999999E-2</v>
      </c>
      <c r="J167" s="348">
        <v>-0.18759999999999999</v>
      </c>
      <c r="K167" s="348">
        <v>3.3086000000000002</v>
      </c>
      <c r="L167" s="348">
        <v>15.727600000000001</v>
      </c>
      <c r="M167" s="348">
        <v>4.9221000000000004</v>
      </c>
      <c r="N167" s="350">
        <v>7.6989999999999998</v>
      </c>
      <c r="O167" s="348">
        <v>0.94189999999999996</v>
      </c>
      <c r="P167" s="348">
        <v>19.5625</v>
      </c>
      <c r="Q167" s="348">
        <v>14.016999999999999</v>
      </c>
      <c r="R167" s="348" t="s">
        <v>430</v>
      </c>
      <c r="S167" s="348">
        <v>19.3447</v>
      </c>
      <c r="T167" s="348">
        <v>4.4375999999999998</v>
      </c>
      <c r="U167" s="348">
        <v>6.5513000000000003</v>
      </c>
      <c r="V167" s="348">
        <v>5.4945000000000004</v>
      </c>
      <c r="W167" s="348">
        <v>1.3612</v>
      </c>
      <c r="X167" s="348">
        <v>14.6808</v>
      </c>
      <c r="Y167" s="374"/>
      <c r="Z167" s="346">
        <v>26</v>
      </c>
      <c r="AA167" s="346">
        <v>36</v>
      </c>
      <c r="AB167" s="346">
        <v>9</v>
      </c>
      <c r="AC167" s="346">
        <v>10</v>
      </c>
      <c r="AD167" s="346">
        <v>11</v>
      </c>
      <c r="AE167" s="346">
        <v>46</v>
      </c>
      <c r="AF167" s="346">
        <v>58</v>
      </c>
      <c r="AG167" s="346">
        <v>26</v>
      </c>
      <c r="AH167" s="346">
        <v>20</v>
      </c>
      <c r="AI167" s="346" t="s">
        <v>430</v>
      </c>
      <c r="AJ167" s="346">
        <v>9</v>
      </c>
      <c r="AK167" s="346">
        <v>29</v>
      </c>
      <c r="AL167" s="346">
        <v>57</v>
      </c>
      <c r="AM167" s="346">
        <v>50</v>
      </c>
      <c r="AN167" s="346">
        <v>35</v>
      </c>
      <c r="AO167" s="373"/>
      <c r="AP167" s="348" t="s">
        <v>430</v>
      </c>
      <c r="AQ167" s="348">
        <v>16.329999999999998</v>
      </c>
      <c r="AR167" s="348">
        <v>14.62</v>
      </c>
      <c r="AS167" s="348">
        <v>11.04</v>
      </c>
      <c r="AT167" s="348">
        <v>12.41</v>
      </c>
      <c r="AU167" s="351"/>
      <c r="AV167" s="346" t="s">
        <v>430</v>
      </c>
      <c r="AW167" s="346">
        <v>15</v>
      </c>
      <c r="AX167" s="346">
        <v>19</v>
      </c>
      <c r="AY167" s="346">
        <v>33</v>
      </c>
      <c r="AZ167" s="346">
        <v>39</v>
      </c>
      <c r="BA167" s="374"/>
      <c r="BB167" s="348">
        <v>17.841495264963601</v>
      </c>
      <c r="BC167" s="348">
        <v>0.99147899202221701</v>
      </c>
      <c r="BD167" s="348">
        <v>7.0383838940373394E-2</v>
      </c>
      <c r="BE167" s="375">
        <v>-1.26820127782412E-2</v>
      </c>
      <c r="BF167" s="374"/>
      <c r="BG167" s="375" t="s">
        <v>430</v>
      </c>
      <c r="BH167" s="674" t="s">
        <v>430</v>
      </c>
      <c r="BI167" s="348" t="s">
        <v>430</v>
      </c>
      <c r="BJ167" s="348" t="s">
        <v>430</v>
      </c>
      <c r="BK167" s="362"/>
      <c r="BL167" s="348" t="s">
        <v>6563</v>
      </c>
      <c r="BM167" s="373" t="s">
        <v>5224</v>
      </c>
      <c r="BN167" s="372" t="s">
        <v>2949</v>
      </c>
      <c r="BO167" s="372" t="s">
        <v>430</v>
      </c>
      <c r="BP167" s="372" t="s">
        <v>430</v>
      </c>
      <c r="BQ167" s="373"/>
      <c r="BR167" s="354" t="s">
        <v>554</v>
      </c>
    </row>
    <row r="168" spans="1:70" s="428" customFormat="1" x14ac:dyDescent="0.25">
      <c r="A168" s="345" t="s">
        <v>7043</v>
      </c>
      <c r="B168" s="373"/>
      <c r="C168" s="719">
        <v>46101</v>
      </c>
      <c r="D168" s="373"/>
      <c r="E168" s="346">
        <v>826.00699999999995</v>
      </c>
      <c r="F168" s="373"/>
      <c r="G168" s="347">
        <v>10.751300000000001</v>
      </c>
      <c r="H168" s="374"/>
      <c r="I168" s="348">
        <v>0.45500000000000002</v>
      </c>
      <c r="J168" s="348">
        <v>0.39589999999999997</v>
      </c>
      <c r="K168" s="348">
        <v>2.4802</v>
      </c>
      <c r="L168" s="348">
        <v>7.7026000000000003</v>
      </c>
      <c r="M168" s="348" t="s">
        <v>430</v>
      </c>
      <c r="N168" s="350" t="s">
        <v>430</v>
      </c>
      <c r="O168" s="348" t="s">
        <v>430</v>
      </c>
      <c r="P168" s="348" t="s">
        <v>430</v>
      </c>
      <c r="Q168" s="348" t="s">
        <v>430</v>
      </c>
      <c r="R168" s="348" t="s">
        <v>430</v>
      </c>
      <c r="S168" s="348">
        <v>9.0539000000000005</v>
      </c>
      <c r="T168" s="348" t="s">
        <v>430</v>
      </c>
      <c r="U168" s="348" t="s">
        <v>430</v>
      </c>
      <c r="V168" s="348" t="s">
        <v>430</v>
      </c>
      <c r="W168" s="348">
        <v>2.5280999999999998</v>
      </c>
      <c r="X168" s="348">
        <v>7.5129999999999999</v>
      </c>
      <c r="Y168" s="374"/>
      <c r="Z168" s="346">
        <v>11</v>
      </c>
      <c r="AA168" s="346">
        <v>14</v>
      </c>
      <c r="AB168" s="346">
        <v>17</v>
      </c>
      <c r="AC168" s="346">
        <v>47</v>
      </c>
      <c r="AD168" s="346" t="s">
        <v>430</v>
      </c>
      <c r="AE168" s="346" t="s">
        <v>430</v>
      </c>
      <c r="AF168" s="346" t="s">
        <v>430</v>
      </c>
      <c r="AG168" s="346" t="s">
        <v>430</v>
      </c>
      <c r="AH168" s="346" t="s">
        <v>430</v>
      </c>
      <c r="AI168" s="346" t="s">
        <v>430</v>
      </c>
      <c r="AJ168" s="346">
        <v>46</v>
      </c>
      <c r="AK168" s="346" t="s">
        <v>430</v>
      </c>
      <c r="AL168" s="346" t="s">
        <v>430</v>
      </c>
      <c r="AM168" s="346" t="s">
        <v>430</v>
      </c>
      <c r="AN168" s="346">
        <v>12</v>
      </c>
      <c r="AO168" s="373"/>
      <c r="AP168" s="348" t="s">
        <v>430</v>
      </c>
      <c r="AQ168" s="348" t="s">
        <v>430</v>
      </c>
      <c r="AR168" s="348" t="s">
        <v>430</v>
      </c>
      <c r="AS168" s="348" t="s">
        <v>430</v>
      </c>
      <c r="AT168" s="348" t="s">
        <v>430</v>
      </c>
      <c r="AU168" s="351"/>
      <c r="AV168" s="346" t="s">
        <v>430</v>
      </c>
      <c r="AW168" s="346" t="s">
        <v>430</v>
      </c>
      <c r="AX168" s="346" t="s">
        <v>430</v>
      </c>
      <c r="AY168" s="346" t="s">
        <v>430</v>
      </c>
      <c r="AZ168" s="346" t="s">
        <v>430</v>
      </c>
      <c r="BA168" s="374"/>
      <c r="BB168" s="348">
        <v>9.4201651176278194</v>
      </c>
      <c r="BC168" s="348">
        <v>0.75686699710580596</v>
      </c>
      <c r="BD168" s="348">
        <v>0.220196737377928</v>
      </c>
      <c r="BE168" s="375">
        <v>-8.8066133019811602E-2</v>
      </c>
      <c r="BF168" s="374"/>
      <c r="BG168" s="375" t="s">
        <v>430</v>
      </c>
      <c r="BH168" s="674" t="s">
        <v>430</v>
      </c>
      <c r="BI168" s="348" t="s">
        <v>430</v>
      </c>
      <c r="BJ168" s="348" t="s">
        <v>430</v>
      </c>
      <c r="BK168" s="362"/>
      <c r="BL168" s="348" t="s">
        <v>6806</v>
      </c>
      <c r="BM168" s="373" t="s">
        <v>3031</v>
      </c>
      <c r="BN168" s="372" t="s">
        <v>430</v>
      </c>
      <c r="BO168" s="372" t="s">
        <v>430</v>
      </c>
      <c r="BP168" s="372" t="s">
        <v>430</v>
      </c>
      <c r="BQ168" s="373"/>
      <c r="BR168" s="354" t="s">
        <v>443</v>
      </c>
    </row>
    <row r="169" spans="1:70" s="428" customFormat="1" x14ac:dyDescent="0.25">
      <c r="A169" s="345" t="s">
        <v>7044</v>
      </c>
      <c r="B169" s="373"/>
      <c r="C169" s="719">
        <v>45040</v>
      </c>
      <c r="D169" s="373"/>
      <c r="E169" s="346">
        <v>588.62900000000002</v>
      </c>
      <c r="F169" s="373"/>
      <c r="G169" s="347">
        <v>28.518699999999999</v>
      </c>
      <c r="H169" s="374"/>
      <c r="I169" s="348">
        <v>-0.81</v>
      </c>
      <c r="J169" s="348">
        <v>-9.0915999999999997</v>
      </c>
      <c r="K169" s="348">
        <v>-15.5372</v>
      </c>
      <c r="L169" s="348">
        <v>0.65080000000000005</v>
      </c>
      <c r="M169" s="348">
        <v>2.0446</v>
      </c>
      <c r="N169" s="350">
        <v>106.021</v>
      </c>
      <c r="O169" s="348">
        <v>54.365600000000001</v>
      </c>
      <c r="P169" s="348">
        <v>46.805799999999998</v>
      </c>
      <c r="Q169" s="348" t="s">
        <v>430</v>
      </c>
      <c r="R169" s="348" t="s">
        <v>430</v>
      </c>
      <c r="S169" s="348">
        <v>-2.1073</v>
      </c>
      <c r="T169" s="348">
        <v>-1.2722</v>
      </c>
      <c r="U169" s="348">
        <v>54.580399999999997</v>
      </c>
      <c r="V169" s="348">
        <v>106.33280000000001</v>
      </c>
      <c r="W169" s="348">
        <v>-14.569100000000001</v>
      </c>
      <c r="X169" s="348">
        <v>39.181100000000001</v>
      </c>
      <c r="Y169" s="374"/>
      <c r="Z169" s="346">
        <v>46</v>
      </c>
      <c r="AA169" s="346">
        <v>107</v>
      </c>
      <c r="AB169" s="346">
        <v>110</v>
      </c>
      <c r="AC169" s="346">
        <v>102</v>
      </c>
      <c r="AD169" s="346">
        <v>46</v>
      </c>
      <c r="AE169" s="346">
        <v>4</v>
      </c>
      <c r="AF169" s="346">
        <v>7</v>
      </c>
      <c r="AG169" s="346">
        <v>1</v>
      </c>
      <c r="AH169" s="346" t="s">
        <v>430</v>
      </c>
      <c r="AI169" s="346" t="s">
        <v>430</v>
      </c>
      <c r="AJ169" s="346">
        <v>91</v>
      </c>
      <c r="AK169" s="346">
        <v>71</v>
      </c>
      <c r="AL169" s="346">
        <v>8</v>
      </c>
      <c r="AM169" s="346">
        <v>4</v>
      </c>
      <c r="AN169" s="346">
        <v>113</v>
      </c>
      <c r="AO169" s="373"/>
      <c r="AP169" s="348" t="s">
        <v>430</v>
      </c>
      <c r="AQ169" s="348" t="s">
        <v>430</v>
      </c>
      <c r="AR169" s="348" t="s">
        <v>430</v>
      </c>
      <c r="AS169" s="348">
        <v>59.24</v>
      </c>
      <c r="AT169" s="348">
        <v>54.13</v>
      </c>
      <c r="AU169" s="351"/>
      <c r="AV169" s="346" t="s">
        <v>430</v>
      </c>
      <c r="AW169" s="346" t="s">
        <v>430</v>
      </c>
      <c r="AX169" s="346" t="s">
        <v>430</v>
      </c>
      <c r="AY169" s="346">
        <v>3</v>
      </c>
      <c r="AZ169" s="346">
        <v>5</v>
      </c>
      <c r="BA169" s="374"/>
      <c r="BB169" s="348">
        <v>41.204690925175598</v>
      </c>
      <c r="BC169" s="348">
        <v>0</v>
      </c>
      <c r="BD169" s="348">
        <v>7.6698126015174797E-2</v>
      </c>
      <c r="BE169" s="375" t="s">
        <v>430</v>
      </c>
      <c r="BF169" s="374"/>
      <c r="BG169" s="375" t="s">
        <v>430</v>
      </c>
      <c r="BH169" s="674" t="s">
        <v>430</v>
      </c>
      <c r="BI169" s="348" t="s">
        <v>430</v>
      </c>
      <c r="BJ169" s="348" t="s">
        <v>430</v>
      </c>
      <c r="BK169" s="362"/>
      <c r="BL169" s="348" t="s">
        <v>6852</v>
      </c>
      <c r="BM169" s="373" t="s">
        <v>4652</v>
      </c>
      <c r="BN169" s="372" t="s">
        <v>430</v>
      </c>
      <c r="BO169" s="372" t="s">
        <v>430</v>
      </c>
      <c r="BP169" s="372" t="s">
        <v>430</v>
      </c>
      <c r="BQ169" s="373"/>
      <c r="BR169" s="354" t="s">
        <v>547</v>
      </c>
    </row>
    <row r="170" spans="1:70" s="428" customFormat="1" x14ac:dyDescent="0.25">
      <c r="A170" s="345" t="s">
        <v>7045</v>
      </c>
      <c r="B170" s="373"/>
      <c r="C170" s="719">
        <v>46020</v>
      </c>
      <c r="D170" s="373"/>
      <c r="E170" s="889">
        <v>584.80999999999995</v>
      </c>
      <c r="F170" s="373"/>
      <c r="G170" s="347">
        <v>10.4368</v>
      </c>
      <c r="H170" s="374"/>
      <c r="I170" s="348">
        <v>-0.9829</v>
      </c>
      <c r="J170" s="348">
        <v>-6.8574999999999999</v>
      </c>
      <c r="K170" s="348">
        <v>-12.3231</v>
      </c>
      <c r="L170" s="348">
        <v>1.0760000000000001</v>
      </c>
      <c r="M170" s="348" t="s">
        <v>430</v>
      </c>
      <c r="N170" s="350" t="s">
        <v>430</v>
      </c>
      <c r="O170" s="348" t="s">
        <v>430</v>
      </c>
      <c r="P170" s="348" t="s">
        <v>430</v>
      </c>
      <c r="Q170" s="348" t="s">
        <v>430</v>
      </c>
      <c r="R170" s="348" t="s">
        <v>430</v>
      </c>
      <c r="S170" s="348">
        <v>-1.8553999999999999</v>
      </c>
      <c r="T170" s="348">
        <v>4.3680000000000003</v>
      </c>
      <c r="U170" s="348" t="s">
        <v>430</v>
      </c>
      <c r="V170" s="348" t="s">
        <v>430</v>
      </c>
      <c r="W170" s="348">
        <v>-11.119400000000001</v>
      </c>
      <c r="X170" s="348">
        <v>4.3680000000000003</v>
      </c>
      <c r="Y170" s="374"/>
      <c r="Z170" s="346">
        <v>56</v>
      </c>
      <c r="AA170" s="346">
        <v>98</v>
      </c>
      <c r="AB170" s="346">
        <v>98</v>
      </c>
      <c r="AC170" s="346">
        <v>96</v>
      </c>
      <c r="AD170" s="346" t="s">
        <v>430</v>
      </c>
      <c r="AE170" s="346" t="s">
        <v>430</v>
      </c>
      <c r="AF170" s="346" t="s">
        <v>430</v>
      </c>
      <c r="AG170" s="346" t="s">
        <v>430</v>
      </c>
      <c r="AH170" s="346" t="s">
        <v>430</v>
      </c>
      <c r="AI170" s="346" t="s">
        <v>430</v>
      </c>
      <c r="AJ170" s="346">
        <v>87</v>
      </c>
      <c r="AK170" s="346">
        <v>31</v>
      </c>
      <c r="AL170" s="346" t="s">
        <v>430</v>
      </c>
      <c r="AM170" s="346" t="s">
        <v>430</v>
      </c>
      <c r="AN170" s="346">
        <v>98</v>
      </c>
      <c r="AO170" s="373"/>
      <c r="AP170" s="348" t="s">
        <v>430</v>
      </c>
      <c r="AQ170" s="348" t="s">
        <v>430</v>
      </c>
      <c r="AR170" s="348" t="s">
        <v>430</v>
      </c>
      <c r="AS170" s="348" t="s">
        <v>430</v>
      </c>
      <c r="AT170" s="348" t="s">
        <v>430</v>
      </c>
      <c r="AU170" s="351"/>
      <c r="AV170" s="346" t="s">
        <v>430</v>
      </c>
      <c r="AW170" s="346" t="s">
        <v>430</v>
      </c>
      <c r="AX170" s="346" t="s">
        <v>430</v>
      </c>
      <c r="AY170" s="346" t="s">
        <v>430</v>
      </c>
      <c r="AZ170" s="346" t="s">
        <v>430</v>
      </c>
      <c r="BA170" s="374"/>
      <c r="BB170" s="348">
        <v>35.142978987547899</v>
      </c>
      <c r="BC170" s="348">
        <v>0</v>
      </c>
      <c r="BD170" s="348">
        <v>-9.2649307132177394E-2</v>
      </c>
      <c r="BE170" s="375" t="s">
        <v>430</v>
      </c>
      <c r="BF170" s="374"/>
      <c r="BG170" s="375" t="s">
        <v>430</v>
      </c>
      <c r="BH170" s="674" t="s">
        <v>430</v>
      </c>
      <c r="BI170" s="348" t="s">
        <v>430</v>
      </c>
      <c r="BJ170" s="348" t="s">
        <v>430</v>
      </c>
      <c r="BK170" s="362"/>
      <c r="BL170" s="348" t="s">
        <v>6854</v>
      </c>
      <c r="BM170" s="373" t="s">
        <v>6855</v>
      </c>
      <c r="BN170" s="372" t="s">
        <v>430</v>
      </c>
      <c r="BO170" s="372" t="s">
        <v>430</v>
      </c>
      <c r="BP170" s="372" t="s">
        <v>430</v>
      </c>
      <c r="BQ170" s="373"/>
      <c r="BR170" s="354" t="s">
        <v>4624</v>
      </c>
    </row>
    <row r="171" spans="1:70" s="428" customFormat="1" x14ac:dyDescent="0.25">
      <c r="A171" s="345" t="s">
        <v>7046</v>
      </c>
      <c r="B171" s="373"/>
      <c r="C171" s="719">
        <v>45590</v>
      </c>
      <c r="D171" s="373"/>
      <c r="E171" s="346">
        <v>529.62900000000002</v>
      </c>
      <c r="F171" s="373"/>
      <c r="G171" s="347">
        <v>17.943000000000001</v>
      </c>
      <c r="H171" s="374"/>
      <c r="I171" s="348">
        <v>-1.1786000000000001</v>
      </c>
      <c r="J171" s="348">
        <v>-4.8319000000000001</v>
      </c>
      <c r="K171" s="348">
        <v>-9.7208000000000006</v>
      </c>
      <c r="L171" s="348">
        <v>2.2277</v>
      </c>
      <c r="M171" s="348">
        <v>3.9752000000000001</v>
      </c>
      <c r="N171" s="350">
        <v>44.689900000000002</v>
      </c>
      <c r="O171" s="348" t="s">
        <v>430</v>
      </c>
      <c r="P171" s="348" t="s">
        <v>430</v>
      </c>
      <c r="Q171" s="348" t="s">
        <v>430</v>
      </c>
      <c r="R171" s="348" t="s">
        <v>430</v>
      </c>
      <c r="S171" s="348">
        <v>-2.351</v>
      </c>
      <c r="T171" s="348">
        <v>6.3037000000000001</v>
      </c>
      <c r="U171" s="348">
        <v>22.436</v>
      </c>
      <c r="V171" s="348">
        <v>46.701000000000001</v>
      </c>
      <c r="W171" s="348">
        <v>-8.4026999999999994</v>
      </c>
      <c r="X171" s="348">
        <v>42.125399999999999</v>
      </c>
      <c r="Y171" s="374"/>
      <c r="Z171" s="346">
        <v>72</v>
      </c>
      <c r="AA171" s="346">
        <v>79</v>
      </c>
      <c r="AB171" s="346">
        <v>77</v>
      </c>
      <c r="AC171" s="346">
        <v>72</v>
      </c>
      <c r="AD171" s="346">
        <v>17</v>
      </c>
      <c r="AE171" s="346">
        <v>25</v>
      </c>
      <c r="AF171" s="346" t="s">
        <v>430</v>
      </c>
      <c r="AG171" s="346" t="s">
        <v>430</v>
      </c>
      <c r="AH171" s="346" t="s">
        <v>430</v>
      </c>
      <c r="AI171" s="346" t="s">
        <v>430</v>
      </c>
      <c r="AJ171" s="346">
        <v>94</v>
      </c>
      <c r="AK171" s="346">
        <v>21</v>
      </c>
      <c r="AL171" s="346">
        <v>24</v>
      </c>
      <c r="AM171" s="346">
        <v>25</v>
      </c>
      <c r="AN171" s="346">
        <v>76</v>
      </c>
      <c r="AO171" s="373"/>
      <c r="AP171" s="348" t="s">
        <v>430</v>
      </c>
      <c r="AQ171" s="348" t="s">
        <v>430</v>
      </c>
      <c r="AR171" s="348" t="s">
        <v>430</v>
      </c>
      <c r="AS171" s="348" t="s">
        <v>430</v>
      </c>
      <c r="AT171" s="348">
        <v>20.86</v>
      </c>
      <c r="AU171" s="351"/>
      <c r="AV171" s="346" t="s">
        <v>430</v>
      </c>
      <c r="AW171" s="346" t="s">
        <v>430</v>
      </c>
      <c r="AX171" s="346" t="s">
        <v>430</v>
      </c>
      <c r="AY171" s="346" t="s">
        <v>430</v>
      </c>
      <c r="AZ171" s="346">
        <v>22</v>
      </c>
      <c r="BA171" s="374"/>
      <c r="BB171" s="348">
        <v>23.658575691263401</v>
      </c>
      <c r="BC171" s="348">
        <v>0</v>
      </c>
      <c r="BD171" s="348">
        <v>0.122785548180025</v>
      </c>
      <c r="BE171" s="375" t="s">
        <v>430</v>
      </c>
      <c r="BF171" s="374"/>
      <c r="BG171" s="375" t="s">
        <v>430</v>
      </c>
      <c r="BH171" s="674" t="s">
        <v>430</v>
      </c>
      <c r="BI171" s="348" t="s">
        <v>430</v>
      </c>
      <c r="BJ171" s="348" t="s">
        <v>430</v>
      </c>
      <c r="BK171" s="362"/>
      <c r="BL171" s="348" t="s">
        <v>6857</v>
      </c>
      <c r="BM171" s="373" t="s">
        <v>5404</v>
      </c>
      <c r="BN171" s="372" t="s">
        <v>430</v>
      </c>
      <c r="BO171" s="372" t="s">
        <v>430</v>
      </c>
      <c r="BP171" s="372" t="s">
        <v>430</v>
      </c>
      <c r="BQ171" s="373"/>
      <c r="BR171" s="354" t="s">
        <v>6818</v>
      </c>
    </row>
    <row r="172" spans="1:70" s="428" customFormat="1" x14ac:dyDescent="0.25">
      <c r="A172" s="345" t="s">
        <v>7047</v>
      </c>
      <c r="B172" s="373"/>
      <c r="C172" s="719">
        <v>40682</v>
      </c>
      <c r="D172" s="373"/>
      <c r="E172" s="346">
        <v>509.99</v>
      </c>
      <c r="F172" s="373"/>
      <c r="G172" s="347">
        <v>54.415199999999999</v>
      </c>
      <c r="H172" s="374"/>
      <c r="I172" s="348">
        <v>-1.1328</v>
      </c>
      <c r="J172" s="348">
        <v>-5.0228000000000002</v>
      </c>
      <c r="K172" s="348">
        <v>-9.8934999999999995</v>
      </c>
      <c r="L172" s="348">
        <v>2.2212000000000001</v>
      </c>
      <c r="M172" s="348">
        <v>3.4954000000000001</v>
      </c>
      <c r="N172" s="350">
        <v>45.484299999999998</v>
      </c>
      <c r="O172" s="348">
        <v>39.518500000000003</v>
      </c>
      <c r="P172" s="348">
        <v>33.316600000000001</v>
      </c>
      <c r="Q172" s="348">
        <v>23.585100000000001</v>
      </c>
      <c r="R172" s="348">
        <v>15.5473</v>
      </c>
      <c r="S172" s="348">
        <v>-3.3336999999999999</v>
      </c>
      <c r="T172" s="348">
        <v>6.6534000000000004</v>
      </c>
      <c r="U172" s="348">
        <v>22.912500000000001</v>
      </c>
      <c r="V172" s="348">
        <v>47.473100000000002</v>
      </c>
      <c r="W172" s="348">
        <v>-8.5709</v>
      </c>
      <c r="X172" s="348">
        <v>11.8645</v>
      </c>
      <c r="Y172" s="374"/>
      <c r="Z172" s="346">
        <v>69</v>
      </c>
      <c r="AA172" s="346">
        <v>87</v>
      </c>
      <c r="AB172" s="346">
        <v>84</v>
      </c>
      <c r="AC172" s="346">
        <v>73</v>
      </c>
      <c r="AD172" s="346">
        <v>32</v>
      </c>
      <c r="AE172" s="346">
        <v>16</v>
      </c>
      <c r="AF172" s="346">
        <v>15</v>
      </c>
      <c r="AG172" s="346">
        <v>14</v>
      </c>
      <c r="AH172" s="346">
        <v>6</v>
      </c>
      <c r="AI172" s="346">
        <v>6</v>
      </c>
      <c r="AJ172" s="346">
        <v>113</v>
      </c>
      <c r="AK172" s="346">
        <v>13</v>
      </c>
      <c r="AL172" s="346">
        <v>19</v>
      </c>
      <c r="AM172" s="346">
        <v>15</v>
      </c>
      <c r="AN172" s="346">
        <v>82</v>
      </c>
      <c r="AO172" s="373"/>
      <c r="AP172" s="348">
        <v>20.63</v>
      </c>
      <c r="AQ172" s="348">
        <v>24.28</v>
      </c>
      <c r="AR172" s="348">
        <v>30.24</v>
      </c>
      <c r="AS172" s="348">
        <v>38.19</v>
      </c>
      <c r="AT172" s="348">
        <v>20.93</v>
      </c>
      <c r="AU172" s="351"/>
      <c r="AV172" s="346">
        <v>5</v>
      </c>
      <c r="AW172" s="346">
        <v>3</v>
      </c>
      <c r="AX172" s="346">
        <v>3</v>
      </c>
      <c r="AY172" s="346">
        <v>13</v>
      </c>
      <c r="AZ172" s="346">
        <v>20</v>
      </c>
      <c r="BA172" s="374"/>
      <c r="BB172" s="348">
        <v>19.055071825594499</v>
      </c>
      <c r="BC172" s="348">
        <v>0</v>
      </c>
      <c r="BD172" s="348">
        <v>0.1019800604742</v>
      </c>
      <c r="BE172" s="375" t="s">
        <v>430</v>
      </c>
      <c r="BF172" s="374"/>
      <c r="BG172" s="375" t="s">
        <v>430</v>
      </c>
      <c r="BH172" s="674" t="s">
        <v>430</v>
      </c>
      <c r="BI172" s="348" t="s">
        <v>430</v>
      </c>
      <c r="BJ172" s="348" t="s">
        <v>430</v>
      </c>
      <c r="BK172" s="362"/>
      <c r="BL172" s="348" t="s">
        <v>6795</v>
      </c>
      <c r="BM172" s="373" t="s">
        <v>6796</v>
      </c>
      <c r="BN172" s="372" t="s">
        <v>430</v>
      </c>
      <c r="BO172" s="372" t="s">
        <v>430</v>
      </c>
      <c r="BP172" s="372" t="s">
        <v>430</v>
      </c>
      <c r="BQ172" s="373"/>
      <c r="BR172" s="354" t="s">
        <v>554</v>
      </c>
    </row>
    <row r="173" spans="1:70" s="428" customFormat="1" x14ac:dyDescent="0.25">
      <c r="A173" s="345" t="s">
        <v>7048</v>
      </c>
      <c r="B173" s="373"/>
      <c r="C173" s="719">
        <v>45247</v>
      </c>
      <c r="D173" s="373"/>
      <c r="E173" s="346">
        <v>485.88499999999999</v>
      </c>
      <c r="F173" s="373"/>
      <c r="G173" s="347">
        <v>22.377500000000001</v>
      </c>
      <c r="H173" s="374"/>
      <c r="I173" s="348">
        <v>-1.224</v>
      </c>
      <c r="J173" s="348">
        <v>-5.0218999999999996</v>
      </c>
      <c r="K173" s="348">
        <v>-10.0062</v>
      </c>
      <c r="L173" s="348">
        <v>1.5226</v>
      </c>
      <c r="M173" s="348">
        <v>3.8153000000000001</v>
      </c>
      <c r="N173" s="350">
        <v>44.796999999999997</v>
      </c>
      <c r="O173" s="348">
        <v>39.164499999999997</v>
      </c>
      <c r="P173" s="348" t="s">
        <v>430</v>
      </c>
      <c r="Q173" s="348" t="s">
        <v>430</v>
      </c>
      <c r="R173" s="348" t="s">
        <v>430</v>
      </c>
      <c r="S173" s="348">
        <v>-3.9554999999999998</v>
      </c>
      <c r="T173" s="348">
        <v>6.319</v>
      </c>
      <c r="U173" s="348">
        <v>22.5486</v>
      </c>
      <c r="V173" s="348">
        <v>46.947800000000001</v>
      </c>
      <c r="W173" s="348">
        <v>-8.6834000000000007</v>
      </c>
      <c r="X173" s="348">
        <v>36.270299999999999</v>
      </c>
      <c r="Y173" s="374"/>
      <c r="Z173" s="346">
        <v>78</v>
      </c>
      <c r="AA173" s="346">
        <v>86</v>
      </c>
      <c r="AB173" s="346">
        <v>92</v>
      </c>
      <c r="AC173" s="346">
        <v>89</v>
      </c>
      <c r="AD173" s="346">
        <v>22</v>
      </c>
      <c r="AE173" s="346">
        <v>24</v>
      </c>
      <c r="AF173" s="346">
        <v>17</v>
      </c>
      <c r="AG173" s="346" t="s">
        <v>430</v>
      </c>
      <c r="AH173" s="346" t="s">
        <v>430</v>
      </c>
      <c r="AI173" s="346" t="s">
        <v>430</v>
      </c>
      <c r="AJ173" s="346">
        <v>114</v>
      </c>
      <c r="AK173" s="346">
        <v>20</v>
      </c>
      <c r="AL173" s="346">
        <v>21</v>
      </c>
      <c r="AM173" s="346">
        <v>21</v>
      </c>
      <c r="AN173" s="346">
        <v>92</v>
      </c>
      <c r="AO173" s="373"/>
      <c r="AP173" s="348" t="s">
        <v>430</v>
      </c>
      <c r="AQ173" s="348" t="s">
        <v>430</v>
      </c>
      <c r="AR173" s="348" t="s">
        <v>430</v>
      </c>
      <c r="AS173" s="348" t="s">
        <v>430</v>
      </c>
      <c r="AT173" s="348">
        <v>20.46</v>
      </c>
      <c r="AU173" s="351"/>
      <c r="AV173" s="346" t="s">
        <v>430</v>
      </c>
      <c r="AW173" s="346" t="s">
        <v>430</v>
      </c>
      <c r="AX173" s="346" t="s">
        <v>430</v>
      </c>
      <c r="AY173" s="346" t="s">
        <v>430</v>
      </c>
      <c r="AZ173" s="346">
        <v>29</v>
      </c>
      <c r="BA173" s="374"/>
      <c r="BB173" s="348">
        <v>19.884586350273899</v>
      </c>
      <c r="BC173" s="348">
        <v>0.91737910325764804</v>
      </c>
      <c r="BD173" s="348">
        <v>0.11709504763944199</v>
      </c>
      <c r="BE173" s="375">
        <v>5.1944625751317197E-2</v>
      </c>
      <c r="BF173" s="374"/>
      <c r="BG173" s="375" t="s">
        <v>430</v>
      </c>
      <c r="BH173" s="674" t="s">
        <v>430</v>
      </c>
      <c r="BI173" s="348" t="s">
        <v>430</v>
      </c>
      <c r="BJ173" s="348" t="s">
        <v>430</v>
      </c>
      <c r="BK173" s="362"/>
      <c r="BL173" s="348" t="s">
        <v>6597</v>
      </c>
      <c r="BM173" s="373" t="s">
        <v>4988</v>
      </c>
      <c r="BN173" s="372" t="s">
        <v>430</v>
      </c>
      <c r="BO173" s="372" t="s">
        <v>430</v>
      </c>
      <c r="BP173" s="372" t="s">
        <v>430</v>
      </c>
      <c r="BQ173" s="373"/>
      <c r="BR173" s="354" t="s">
        <v>554</v>
      </c>
    </row>
    <row r="174" spans="1:70" s="428" customFormat="1" x14ac:dyDescent="0.25">
      <c r="A174" s="345" t="s">
        <v>7049</v>
      </c>
      <c r="B174" s="373"/>
      <c r="C174" s="719">
        <v>41275</v>
      </c>
      <c r="D174" s="373"/>
      <c r="E174" s="346">
        <v>467.81</v>
      </c>
      <c r="F174" s="373"/>
      <c r="G174" s="347">
        <v>41.167299999999997</v>
      </c>
      <c r="H174" s="374"/>
      <c r="I174" s="348">
        <v>-1.329</v>
      </c>
      <c r="J174" s="348">
        <v>-5.3192000000000004</v>
      </c>
      <c r="K174" s="348">
        <v>-9.9110999999999994</v>
      </c>
      <c r="L174" s="348">
        <v>1.1226</v>
      </c>
      <c r="M174" s="348">
        <v>3.9738000000000002</v>
      </c>
      <c r="N174" s="350">
        <v>43.963299999999997</v>
      </c>
      <c r="O174" s="348">
        <v>38.2318</v>
      </c>
      <c r="P174" s="348">
        <v>32.548299999999998</v>
      </c>
      <c r="Q174" s="348">
        <v>23.201799999999999</v>
      </c>
      <c r="R174" s="348">
        <v>15.3512</v>
      </c>
      <c r="S174" s="348">
        <v>-2.8279999999999998</v>
      </c>
      <c r="T174" s="348">
        <v>6.4989999999999997</v>
      </c>
      <c r="U174" s="348">
        <v>22.403700000000001</v>
      </c>
      <c r="V174" s="348">
        <v>45.5349</v>
      </c>
      <c r="W174" s="348">
        <v>-8.6356999999999999</v>
      </c>
      <c r="X174" s="348">
        <v>10.655799999999999</v>
      </c>
      <c r="Y174" s="374"/>
      <c r="Z174" s="346">
        <v>80</v>
      </c>
      <c r="AA174" s="346">
        <v>93</v>
      </c>
      <c r="AB174" s="346">
        <v>87</v>
      </c>
      <c r="AC174" s="346">
        <v>95</v>
      </c>
      <c r="AD174" s="346">
        <v>18</v>
      </c>
      <c r="AE174" s="346">
        <v>29</v>
      </c>
      <c r="AF174" s="346">
        <v>25</v>
      </c>
      <c r="AG174" s="346">
        <v>23</v>
      </c>
      <c r="AH174" s="346">
        <v>13</v>
      </c>
      <c r="AI174" s="346">
        <v>10</v>
      </c>
      <c r="AJ174" s="346">
        <v>107</v>
      </c>
      <c r="AK174" s="346">
        <v>15</v>
      </c>
      <c r="AL174" s="346">
        <v>25</v>
      </c>
      <c r="AM174" s="346">
        <v>28</v>
      </c>
      <c r="AN174" s="346">
        <v>88</v>
      </c>
      <c r="AO174" s="373"/>
      <c r="AP174" s="348">
        <v>20.39</v>
      </c>
      <c r="AQ174" s="348">
        <v>23.83</v>
      </c>
      <c r="AR174" s="348">
        <v>29.48</v>
      </c>
      <c r="AS174" s="348">
        <v>36.979999999999997</v>
      </c>
      <c r="AT174" s="348">
        <v>19.93</v>
      </c>
      <c r="AU174" s="351"/>
      <c r="AV174" s="346">
        <v>10</v>
      </c>
      <c r="AW174" s="346">
        <v>12</v>
      </c>
      <c r="AX174" s="346">
        <v>12</v>
      </c>
      <c r="AY174" s="346">
        <v>22</v>
      </c>
      <c r="AZ174" s="346">
        <v>34</v>
      </c>
      <c r="BA174" s="374"/>
      <c r="BB174" s="348">
        <v>18.4450165194372</v>
      </c>
      <c r="BC174" s="348">
        <v>0.90013875128461796</v>
      </c>
      <c r="BD174" s="348">
        <v>0.101785748220539</v>
      </c>
      <c r="BE174" s="375">
        <v>3.61830536713761E-2</v>
      </c>
      <c r="BF174" s="374"/>
      <c r="BG174" s="375" t="s">
        <v>430</v>
      </c>
      <c r="BH174" s="674" t="s">
        <v>430</v>
      </c>
      <c r="BI174" s="348" t="s">
        <v>430</v>
      </c>
      <c r="BJ174" s="348" t="s">
        <v>430</v>
      </c>
      <c r="BK174" s="362"/>
      <c r="BL174" s="348" t="s">
        <v>6861</v>
      </c>
      <c r="BM174" s="373" t="s">
        <v>6502</v>
      </c>
      <c r="BN174" s="372" t="s">
        <v>430</v>
      </c>
      <c r="BO174" s="372" t="s">
        <v>430</v>
      </c>
      <c r="BP174" s="372" t="s">
        <v>430</v>
      </c>
      <c r="BQ174" s="373"/>
      <c r="BR174" s="354" t="s">
        <v>547</v>
      </c>
    </row>
    <row r="175" spans="1:70" s="428" customFormat="1" x14ac:dyDescent="0.25">
      <c r="A175" s="345" t="s">
        <v>7050</v>
      </c>
      <c r="B175" s="373"/>
      <c r="C175" s="719">
        <v>45903</v>
      </c>
      <c r="D175" s="373"/>
      <c r="E175" s="889">
        <v>496.37</v>
      </c>
      <c r="F175" s="373"/>
      <c r="G175" s="347">
        <v>11.3809</v>
      </c>
      <c r="H175" s="374"/>
      <c r="I175" s="348" t="s">
        <v>430</v>
      </c>
      <c r="J175" s="348">
        <v>-1.1619999999999999</v>
      </c>
      <c r="K175" s="348">
        <v>-1.0537000000000001</v>
      </c>
      <c r="L175" s="348">
        <v>7.79</v>
      </c>
      <c r="M175" s="348">
        <v>0.86860000000000004</v>
      </c>
      <c r="N175" s="350" t="s">
        <v>430</v>
      </c>
      <c r="O175" s="348" t="s">
        <v>430</v>
      </c>
      <c r="P175" s="348" t="s">
        <v>430</v>
      </c>
      <c r="Q175" s="348" t="s">
        <v>430</v>
      </c>
      <c r="R175" s="348" t="s">
        <v>430</v>
      </c>
      <c r="S175" s="348">
        <v>8.5104000000000006</v>
      </c>
      <c r="T175" s="348">
        <v>0.60550000000000004</v>
      </c>
      <c r="U175" s="348">
        <v>11.4933</v>
      </c>
      <c r="V175" s="348" t="s">
        <v>430</v>
      </c>
      <c r="W175" s="348">
        <v>-0.99260000000000004</v>
      </c>
      <c r="X175" s="348">
        <v>13.808999999999999</v>
      </c>
      <c r="Y175" s="374"/>
      <c r="Z175" s="346" t="s">
        <v>430</v>
      </c>
      <c r="AA175" s="346">
        <v>68</v>
      </c>
      <c r="AB175" s="346">
        <v>66</v>
      </c>
      <c r="AC175" s="346">
        <v>45</v>
      </c>
      <c r="AD175" s="346">
        <v>61</v>
      </c>
      <c r="AE175" s="346" t="s">
        <v>430</v>
      </c>
      <c r="AF175" s="346" t="s">
        <v>430</v>
      </c>
      <c r="AG175" s="346" t="s">
        <v>430</v>
      </c>
      <c r="AH175" s="346" t="s">
        <v>430</v>
      </c>
      <c r="AI175" s="346" t="s">
        <v>430</v>
      </c>
      <c r="AJ175" s="346">
        <v>49</v>
      </c>
      <c r="AK175" s="346">
        <v>52</v>
      </c>
      <c r="AL175" s="346">
        <v>41</v>
      </c>
      <c r="AM175" s="346" t="s">
        <v>430</v>
      </c>
      <c r="AN175" s="346">
        <v>65</v>
      </c>
      <c r="AO175" s="373"/>
      <c r="AP175" s="348" t="s">
        <v>430</v>
      </c>
      <c r="AQ175" s="348" t="s">
        <v>430</v>
      </c>
      <c r="AR175" s="348" t="s">
        <v>430</v>
      </c>
      <c r="AS175" s="348" t="s">
        <v>430</v>
      </c>
      <c r="AT175" s="348" t="s">
        <v>430</v>
      </c>
      <c r="AU175" s="351"/>
      <c r="AV175" s="346" t="s">
        <v>430</v>
      </c>
      <c r="AW175" s="346" t="s">
        <v>430</v>
      </c>
      <c r="AX175" s="346" t="s">
        <v>430</v>
      </c>
      <c r="AY175" s="346" t="s">
        <v>430</v>
      </c>
      <c r="AZ175" s="346" t="s">
        <v>430</v>
      </c>
      <c r="BA175" s="374"/>
      <c r="BB175" s="348">
        <v>15.818897972192</v>
      </c>
      <c r="BC175" s="348">
        <v>0</v>
      </c>
      <c r="BD175" s="348">
        <v>4.8435492915493102E-2</v>
      </c>
      <c r="BE175" s="375" t="s">
        <v>430</v>
      </c>
      <c r="BF175" s="374"/>
      <c r="BG175" s="375" t="s">
        <v>430</v>
      </c>
      <c r="BH175" s="674" t="s">
        <v>430</v>
      </c>
      <c r="BI175" s="348" t="s">
        <v>430</v>
      </c>
      <c r="BJ175" s="348" t="s">
        <v>430</v>
      </c>
      <c r="BK175" s="362"/>
      <c r="BL175" s="348" t="s">
        <v>6863</v>
      </c>
      <c r="BM175" s="373" t="s">
        <v>6864</v>
      </c>
      <c r="BN175" s="372" t="s">
        <v>2949</v>
      </c>
      <c r="BO175" s="372" t="s">
        <v>430</v>
      </c>
      <c r="BP175" s="372" t="s">
        <v>430</v>
      </c>
      <c r="BQ175" s="373"/>
      <c r="BR175" s="354" t="s">
        <v>476</v>
      </c>
    </row>
    <row r="176" spans="1:70" s="428" customFormat="1" x14ac:dyDescent="0.25">
      <c r="A176" s="345" t="s">
        <v>7051</v>
      </c>
      <c r="B176" s="373"/>
      <c r="C176" s="719">
        <v>41275</v>
      </c>
      <c r="D176" s="373"/>
      <c r="E176" s="346">
        <v>419.041</v>
      </c>
      <c r="F176" s="373"/>
      <c r="G176" s="347">
        <v>39.652999999999999</v>
      </c>
      <c r="H176" s="374"/>
      <c r="I176" s="348" t="s">
        <v>430</v>
      </c>
      <c r="J176" s="348">
        <v>1.03E-2</v>
      </c>
      <c r="K176" s="348">
        <v>1.2597</v>
      </c>
      <c r="L176" s="348">
        <v>8.8234999999999992</v>
      </c>
      <c r="M176" s="348">
        <v>0.53800000000000003</v>
      </c>
      <c r="N176" s="350">
        <v>13.0007</v>
      </c>
      <c r="O176" s="348">
        <v>11.388</v>
      </c>
      <c r="P176" s="348">
        <v>18.681899999999999</v>
      </c>
      <c r="Q176" s="348">
        <v>14.113099999999999</v>
      </c>
      <c r="R176" s="348">
        <v>13.6044</v>
      </c>
      <c r="S176" s="348">
        <v>9.7502999999999993</v>
      </c>
      <c r="T176" s="348">
        <v>0.57579999999999998</v>
      </c>
      <c r="U176" s="348">
        <v>10.015499999999999</v>
      </c>
      <c r="V176" s="348">
        <v>11.6876</v>
      </c>
      <c r="W176" s="348">
        <v>1.2948999999999999</v>
      </c>
      <c r="X176" s="348">
        <v>7.5629</v>
      </c>
      <c r="Y176" s="374"/>
      <c r="Z176" s="346" t="s">
        <v>430</v>
      </c>
      <c r="AA176" s="346">
        <v>27</v>
      </c>
      <c r="AB176" s="346">
        <v>37</v>
      </c>
      <c r="AC176" s="346">
        <v>36</v>
      </c>
      <c r="AD176" s="346">
        <v>65</v>
      </c>
      <c r="AE176" s="346">
        <v>35</v>
      </c>
      <c r="AF176" s="346">
        <v>30</v>
      </c>
      <c r="AG176" s="346">
        <v>28</v>
      </c>
      <c r="AH176" s="346">
        <v>18</v>
      </c>
      <c r="AI176" s="346">
        <v>13</v>
      </c>
      <c r="AJ176" s="346">
        <v>43</v>
      </c>
      <c r="AK176" s="346">
        <v>53</v>
      </c>
      <c r="AL176" s="346">
        <v>42</v>
      </c>
      <c r="AM176" s="346">
        <v>36</v>
      </c>
      <c r="AN176" s="346">
        <v>37</v>
      </c>
      <c r="AO176" s="373"/>
      <c r="AP176" s="348">
        <v>14.53</v>
      </c>
      <c r="AQ176" s="348">
        <v>16.09</v>
      </c>
      <c r="AR176" s="348">
        <v>15.54</v>
      </c>
      <c r="AS176" s="348">
        <v>14.34</v>
      </c>
      <c r="AT176" s="348">
        <v>10.27</v>
      </c>
      <c r="AU176" s="351"/>
      <c r="AV176" s="346">
        <v>13</v>
      </c>
      <c r="AW176" s="346">
        <v>16</v>
      </c>
      <c r="AX176" s="346">
        <v>16</v>
      </c>
      <c r="AY176" s="346">
        <v>26</v>
      </c>
      <c r="AZ176" s="346">
        <v>43</v>
      </c>
      <c r="BA176" s="374"/>
      <c r="BB176" s="348">
        <v>9.6305957839946092</v>
      </c>
      <c r="BC176" s="348">
        <v>0.61661073854528103</v>
      </c>
      <c r="BD176" s="348">
        <v>0.107446721953789</v>
      </c>
      <c r="BE176" s="375">
        <v>0.57128268261002402</v>
      </c>
      <c r="BF176" s="374"/>
      <c r="BG176" s="375" t="s">
        <v>430</v>
      </c>
      <c r="BH176" s="674" t="s">
        <v>430</v>
      </c>
      <c r="BI176" s="348" t="s">
        <v>430</v>
      </c>
      <c r="BJ176" s="348" t="s">
        <v>430</v>
      </c>
      <c r="BK176" s="362"/>
      <c r="BL176" s="348" t="s">
        <v>6866</v>
      </c>
      <c r="BM176" s="373" t="s">
        <v>6867</v>
      </c>
      <c r="BN176" s="372" t="s">
        <v>430</v>
      </c>
      <c r="BO176" s="372" t="s">
        <v>430</v>
      </c>
      <c r="BP176" s="372" t="s">
        <v>430</v>
      </c>
      <c r="BQ176" s="373"/>
      <c r="BR176" s="354" t="s">
        <v>6868</v>
      </c>
    </row>
    <row r="177" spans="1:70" s="428" customFormat="1" x14ac:dyDescent="0.25">
      <c r="A177" s="345" t="s">
        <v>7052</v>
      </c>
      <c r="B177" s="373"/>
      <c r="C177" s="719">
        <v>46111</v>
      </c>
      <c r="D177" s="373"/>
      <c r="E177" s="346">
        <v>356.73200000000003</v>
      </c>
      <c r="F177" s="373"/>
      <c r="G177" s="347">
        <v>9.8522999999999996</v>
      </c>
      <c r="H177" s="374"/>
      <c r="I177" s="348" t="s">
        <v>430</v>
      </c>
      <c r="J177" s="348">
        <v>-4.4180999999999999</v>
      </c>
      <c r="K177" s="348">
        <v>-9.0243000000000002</v>
      </c>
      <c r="L177" s="348" t="s">
        <v>430</v>
      </c>
      <c r="M177" s="348" t="s">
        <v>430</v>
      </c>
      <c r="N177" s="350" t="s">
        <v>430</v>
      </c>
      <c r="O177" s="348" t="s">
        <v>430</v>
      </c>
      <c r="P177" s="348" t="s">
        <v>430</v>
      </c>
      <c r="Q177" s="348" t="s">
        <v>430</v>
      </c>
      <c r="R177" s="348" t="s">
        <v>430</v>
      </c>
      <c r="S177" s="348">
        <v>-1.4770000000000001</v>
      </c>
      <c r="T177" s="348" t="s">
        <v>430</v>
      </c>
      <c r="U177" s="348" t="s">
        <v>430</v>
      </c>
      <c r="V177" s="348" t="s">
        <v>430</v>
      </c>
      <c r="W177" s="348">
        <v>-7.8155999999999999</v>
      </c>
      <c r="X177" s="348">
        <v>-1.4770000000000001</v>
      </c>
      <c r="Y177" s="374"/>
      <c r="Z177" s="346" t="s">
        <v>430</v>
      </c>
      <c r="AA177" s="346">
        <v>73</v>
      </c>
      <c r="AB177" s="346">
        <v>73</v>
      </c>
      <c r="AC177" s="346" t="s">
        <v>430</v>
      </c>
      <c r="AD177" s="346" t="s">
        <v>430</v>
      </c>
      <c r="AE177" s="346" t="s">
        <v>430</v>
      </c>
      <c r="AF177" s="346" t="s">
        <v>430</v>
      </c>
      <c r="AG177" s="346" t="s">
        <v>430</v>
      </c>
      <c r="AH177" s="346" t="s">
        <v>430</v>
      </c>
      <c r="AI177" s="346" t="s">
        <v>430</v>
      </c>
      <c r="AJ177" s="346">
        <v>82</v>
      </c>
      <c r="AK177" s="346" t="s">
        <v>430</v>
      </c>
      <c r="AL177" s="346" t="s">
        <v>430</v>
      </c>
      <c r="AM177" s="346" t="s">
        <v>430</v>
      </c>
      <c r="AN177" s="346">
        <v>73</v>
      </c>
      <c r="AO177" s="373"/>
      <c r="AP177" s="348" t="s">
        <v>430</v>
      </c>
      <c r="AQ177" s="348" t="s">
        <v>430</v>
      </c>
      <c r="AR177" s="348" t="s">
        <v>430</v>
      </c>
      <c r="AS177" s="348" t="s">
        <v>430</v>
      </c>
      <c r="AT177" s="348" t="s">
        <v>430</v>
      </c>
      <c r="AU177" s="351"/>
      <c r="AV177" s="346" t="s">
        <v>430</v>
      </c>
      <c r="AW177" s="346" t="s">
        <v>430</v>
      </c>
      <c r="AX177" s="346" t="s">
        <v>430</v>
      </c>
      <c r="AY177" s="346" t="s">
        <v>430</v>
      </c>
      <c r="AZ177" s="346" t="s">
        <v>430</v>
      </c>
      <c r="BA177" s="374"/>
      <c r="BB177" s="348">
        <v>34.731022952161801</v>
      </c>
      <c r="BC177" s="348">
        <v>0</v>
      </c>
      <c r="BD177" s="348">
        <v>-7.0177144581780301E-2</v>
      </c>
      <c r="BE177" s="375" t="s">
        <v>430</v>
      </c>
      <c r="BF177" s="374"/>
      <c r="BG177" s="375" t="s">
        <v>430</v>
      </c>
      <c r="BH177" s="674" t="s">
        <v>430</v>
      </c>
      <c r="BI177" s="348" t="s">
        <v>430</v>
      </c>
      <c r="BJ177" s="348" t="s">
        <v>430</v>
      </c>
      <c r="BK177" s="362"/>
      <c r="BL177" s="348" t="s">
        <v>6870</v>
      </c>
      <c r="BM177" s="373" t="s">
        <v>6871</v>
      </c>
      <c r="BN177" s="372" t="s">
        <v>430</v>
      </c>
      <c r="BO177" s="372" t="s">
        <v>430</v>
      </c>
      <c r="BP177" s="372" t="s">
        <v>430</v>
      </c>
      <c r="BQ177" s="373"/>
      <c r="BR177" s="354" t="s">
        <v>547</v>
      </c>
    </row>
    <row r="178" spans="1:70" s="428" customFormat="1" x14ac:dyDescent="0.25">
      <c r="A178" s="345" t="s">
        <v>7053</v>
      </c>
      <c r="B178" s="373"/>
      <c r="C178" s="719">
        <v>45609</v>
      </c>
      <c r="D178" s="373"/>
      <c r="E178" s="346">
        <v>335.47</v>
      </c>
      <c r="F178" s="373"/>
      <c r="G178" s="347">
        <v>18.561900000000001</v>
      </c>
      <c r="H178" s="374"/>
      <c r="I178" s="348">
        <v>-1.1066</v>
      </c>
      <c r="J178" s="348">
        <v>-5.0202</v>
      </c>
      <c r="K178" s="348">
        <v>-9.8643999999999998</v>
      </c>
      <c r="L178" s="348">
        <v>1.5716000000000001</v>
      </c>
      <c r="M178" s="348">
        <v>3.8753000000000002</v>
      </c>
      <c r="N178" s="350">
        <v>45.155500000000004</v>
      </c>
      <c r="O178" s="348" t="s">
        <v>430</v>
      </c>
      <c r="P178" s="348" t="s">
        <v>430</v>
      </c>
      <c r="Q178" s="348" t="s">
        <v>430</v>
      </c>
      <c r="R178" s="348" t="s">
        <v>430</v>
      </c>
      <c r="S178" s="348">
        <v>-2.4619</v>
      </c>
      <c r="T178" s="348">
        <v>6.4939999999999998</v>
      </c>
      <c r="U178" s="348">
        <v>23.041399999999999</v>
      </c>
      <c r="V178" s="348">
        <v>46.977200000000003</v>
      </c>
      <c r="W178" s="348">
        <v>-8.8301999999999996</v>
      </c>
      <c r="X178" s="348">
        <v>46.807099999999998</v>
      </c>
      <c r="Y178" s="374"/>
      <c r="Z178" s="346">
        <v>65</v>
      </c>
      <c r="AA178" s="346">
        <v>85</v>
      </c>
      <c r="AB178" s="346">
        <v>83</v>
      </c>
      <c r="AC178" s="346">
        <v>88</v>
      </c>
      <c r="AD178" s="346">
        <v>21</v>
      </c>
      <c r="AE178" s="346">
        <v>19</v>
      </c>
      <c r="AF178" s="346" t="s">
        <v>430</v>
      </c>
      <c r="AG178" s="346" t="s">
        <v>430</v>
      </c>
      <c r="AH178" s="346" t="s">
        <v>430</v>
      </c>
      <c r="AI178" s="346" t="s">
        <v>430</v>
      </c>
      <c r="AJ178" s="346">
        <v>99</v>
      </c>
      <c r="AK178" s="346">
        <v>16</v>
      </c>
      <c r="AL178" s="346">
        <v>18</v>
      </c>
      <c r="AM178" s="346">
        <v>20</v>
      </c>
      <c r="AN178" s="346">
        <v>94</v>
      </c>
      <c r="AO178" s="373"/>
      <c r="AP178" s="348" t="s">
        <v>430</v>
      </c>
      <c r="AQ178" s="348" t="s">
        <v>430</v>
      </c>
      <c r="AR178" s="348" t="s">
        <v>430</v>
      </c>
      <c r="AS178" s="348" t="s">
        <v>430</v>
      </c>
      <c r="AT178" s="348">
        <v>20.55</v>
      </c>
      <c r="AU178" s="351"/>
      <c r="AV178" s="346" t="s">
        <v>430</v>
      </c>
      <c r="AW178" s="346" t="s">
        <v>430</v>
      </c>
      <c r="AX178" s="346" t="s">
        <v>430</v>
      </c>
      <c r="AY178" s="346" t="s">
        <v>430</v>
      </c>
      <c r="AZ178" s="346">
        <v>27</v>
      </c>
      <c r="BA178" s="374"/>
      <c r="BB178" s="348">
        <v>23.7681602780495</v>
      </c>
      <c r="BC178" s="348">
        <v>0</v>
      </c>
      <c r="BD178" s="348">
        <v>0.121698412460136</v>
      </c>
      <c r="BE178" s="375" t="s">
        <v>430</v>
      </c>
      <c r="BF178" s="374"/>
      <c r="BG178" s="375" t="s">
        <v>430</v>
      </c>
      <c r="BH178" s="674" t="s">
        <v>430</v>
      </c>
      <c r="BI178" s="348" t="s">
        <v>430</v>
      </c>
      <c r="BJ178" s="348" t="s">
        <v>430</v>
      </c>
      <c r="BK178" s="362"/>
      <c r="BL178" s="348" t="s">
        <v>6954</v>
      </c>
      <c r="BM178" s="373" t="s">
        <v>5157</v>
      </c>
      <c r="BN178" s="372" t="s">
        <v>430</v>
      </c>
      <c r="BO178" s="372" t="s">
        <v>430</v>
      </c>
      <c r="BP178" s="372" t="s">
        <v>430</v>
      </c>
      <c r="BQ178" s="373"/>
      <c r="BR178" s="354" t="s">
        <v>554</v>
      </c>
    </row>
    <row r="179" spans="1:70" s="428" customFormat="1" x14ac:dyDescent="0.25">
      <c r="A179" s="345" t="s">
        <v>7054</v>
      </c>
      <c r="B179" s="373"/>
      <c r="C179" s="719">
        <v>43886</v>
      </c>
      <c r="D179" s="373"/>
      <c r="E179" s="346">
        <v>320.19</v>
      </c>
      <c r="F179" s="373"/>
      <c r="G179" s="347">
        <v>32.2864</v>
      </c>
      <c r="H179" s="374"/>
      <c r="I179" s="348" t="s">
        <v>430</v>
      </c>
      <c r="J179" s="348">
        <v>-1.21E-2</v>
      </c>
      <c r="K179" s="348">
        <v>2.3904999999999998</v>
      </c>
      <c r="L179" s="348">
        <v>9.5984999999999996</v>
      </c>
      <c r="M179" s="348">
        <v>-3.2551000000000001</v>
      </c>
      <c r="N179" s="350">
        <v>1.9272</v>
      </c>
      <c r="O179" s="348">
        <v>5.2538999999999998</v>
      </c>
      <c r="P179" s="348">
        <v>18.471900000000002</v>
      </c>
      <c r="Q179" s="348">
        <v>16.725100000000001</v>
      </c>
      <c r="R179" s="348" t="s">
        <v>430</v>
      </c>
      <c r="S179" s="348">
        <v>12.325900000000001</v>
      </c>
      <c r="T179" s="348">
        <v>-3.1564000000000001</v>
      </c>
      <c r="U179" s="348">
        <v>2.1840999999999999</v>
      </c>
      <c r="V179" s="348">
        <v>0.1231</v>
      </c>
      <c r="W179" s="348">
        <v>2.5150999999999999</v>
      </c>
      <c r="X179" s="348">
        <v>20.345400000000001</v>
      </c>
      <c r="Y179" s="374"/>
      <c r="Z179" s="346" t="s">
        <v>430</v>
      </c>
      <c r="AA179" s="346">
        <v>29</v>
      </c>
      <c r="AB179" s="346">
        <v>20</v>
      </c>
      <c r="AC179" s="346">
        <v>32</v>
      </c>
      <c r="AD179" s="346">
        <v>86</v>
      </c>
      <c r="AE179" s="346">
        <v>63</v>
      </c>
      <c r="AF179" s="346">
        <v>47</v>
      </c>
      <c r="AG179" s="346">
        <v>29</v>
      </c>
      <c r="AH179" s="346">
        <v>15</v>
      </c>
      <c r="AI179" s="346" t="s">
        <v>430</v>
      </c>
      <c r="AJ179" s="346">
        <v>28</v>
      </c>
      <c r="AK179" s="346">
        <v>87</v>
      </c>
      <c r="AL179" s="346">
        <v>74</v>
      </c>
      <c r="AM179" s="346">
        <v>64</v>
      </c>
      <c r="AN179" s="346">
        <v>13</v>
      </c>
      <c r="AO179" s="373"/>
      <c r="AP179" s="348" t="s">
        <v>430</v>
      </c>
      <c r="AQ179" s="348" t="s">
        <v>430</v>
      </c>
      <c r="AR179" s="348">
        <v>14.78</v>
      </c>
      <c r="AS179" s="348">
        <v>8.8699999999999992</v>
      </c>
      <c r="AT179" s="348">
        <v>1.69</v>
      </c>
      <c r="AU179" s="351"/>
      <c r="AV179" s="346" t="s">
        <v>430</v>
      </c>
      <c r="AW179" s="346" t="s">
        <v>430</v>
      </c>
      <c r="AX179" s="346">
        <v>18</v>
      </c>
      <c r="AY179" s="346">
        <v>41</v>
      </c>
      <c r="AZ179" s="346">
        <v>67</v>
      </c>
      <c r="BA179" s="374"/>
      <c r="BB179" s="348">
        <v>12.235796177754899</v>
      </c>
      <c r="BC179" s="348">
        <v>0.92316346719282405</v>
      </c>
      <c r="BD179" s="348">
        <v>8.8836313160662303E-2</v>
      </c>
      <c r="BE179" s="375">
        <v>0.42226136067394798</v>
      </c>
      <c r="BF179" s="374"/>
      <c r="BG179" s="375" t="s">
        <v>430</v>
      </c>
      <c r="BH179" s="674" t="s">
        <v>430</v>
      </c>
      <c r="BI179" s="348" t="s">
        <v>430</v>
      </c>
      <c r="BJ179" s="348" t="s">
        <v>430</v>
      </c>
      <c r="BK179" s="362"/>
      <c r="BL179" s="348" t="s">
        <v>6873</v>
      </c>
      <c r="BM179" s="373" t="s">
        <v>6874</v>
      </c>
      <c r="BN179" s="372" t="s">
        <v>430</v>
      </c>
      <c r="BO179" s="372" t="s">
        <v>430</v>
      </c>
      <c r="BP179" s="372" t="s">
        <v>430</v>
      </c>
      <c r="BQ179" s="373"/>
      <c r="BR179" s="354" t="s">
        <v>436</v>
      </c>
    </row>
    <row r="180" spans="1:70" s="428" customFormat="1" x14ac:dyDescent="0.25">
      <c r="A180" s="345" t="s">
        <v>7055</v>
      </c>
      <c r="B180" s="373"/>
      <c r="C180" s="719">
        <v>45442</v>
      </c>
      <c r="D180" s="373"/>
      <c r="E180" s="346">
        <v>279.90199999999999</v>
      </c>
      <c r="F180" s="373"/>
      <c r="G180" s="347">
        <v>10.311</v>
      </c>
      <c r="H180" s="374"/>
      <c r="I180" s="348">
        <v>-0.63600000000000001</v>
      </c>
      <c r="J180" s="348">
        <v>-0.85580000000000001</v>
      </c>
      <c r="K180" s="348">
        <v>0.83120000000000005</v>
      </c>
      <c r="L180" s="348">
        <v>16.442699999999999</v>
      </c>
      <c r="M180" s="348">
        <v>5.5481999999999996</v>
      </c>
      <c r="N180" s="350">
        <v>0.84109999999999996</v>
      </c>
      <c r="O180" s="348">
        <v>-1.2607999999999999</v>
      </c>
      <c r="P180" s="348" t="s">
        <v>430</v>
      </c>
      <c r="Q180" s="348" t="s">
        <v>430</v>
      </c>
      <c r="R180" s="348" t="s">
        <v>430</v>
      </c>
      <c r="S180" s="348">
        <v>18.776599999999998</v>
      </c>
      <c r="T180" s="348">
        <v>7.1494999999999997</v>
      </c>
      <c r="U180" s="348">
        <v>8.7888000000000002</v>
      </c>
      <c r="V180" s="348">
        <v>-0.86529999999999996</v>
      </c>
      <c r="W180" s="348">
        <v>0.34060000000000001</v>
      </c>
      <c r="X180" s="348">
        <v>1.4916</v>
      </c>
      <c r="Y180" s="374"/>
      <c r="Z180" s="346">
        <v>39</v>
      </c>
      <c r="AA180" s="346">
        <v>59</v>
      </c>
      <c r="AB180" s="346">
        <v>46</v>
      </c>
      <c r="AC180" s="346">
        <v>9</v>
      </c>
      <c r="AD180" s="346">
        <v>9</v>
      </c>
      <c r="AE180" s="346">
        <v>65</v>
      </c>
      <c r="AF180" s="346">
        <v>60</v>
      </c>
      <c r="AG180" s="346" t="s">
        <v>430</v>
      </c>
      <c r="AH180" s="346" t="s">
        <v>430</v>
      </c>
      <c r="AI180" s="346" t="s">
        <v>430</v>
      </c>
      <c r="AJ180" s="346">
        <v>10</v>
      </c>
      <c r="AK180" s="346">
        <v>7</v>
      </c>
      <c r="AL180" s="346">
        <v>46</v>
      </c>
      <c r="AM180" s="346">
        <v>65</v>
      </c>
      <c r="AN180" s="346">
        <v>47</v>
      </c>
      <c r="AO180" s="373"/>
      <c r="AP180" s="348" t="s">
        <v>430</v>
      </c>
      <c r="AQ180" s="348" t="s">
        <v>430</v>
      </c>
      <c r="AR180" s="348" t="s">
        <v>430</v>
      </c>
      <c r="AS180" s="348" t="s">
        <v>430</v>
      </c>
      <c r="AT180" s="348">
        <v>12.6</v>
      </c>
      <c r="AU180" s="351"/>
      <c r="AV180" s="346" t="s">
        <v>430</v>
      </c>
      <c r="AW180" s="346" t="s">
        <v>430</v>
      </c>
      <c r="AX180" s="346" t="s">
        <v>430</v>
      </c>
      <c r="AY180" s="346" t="s">
        <v>430</v>
      </c>
      <c r="AZ180" s="346">
        <v>37</v>
      </c>
      <c r="BA180" s="374"/>
      <c r="BB180" s="348">
        <v>16.976924594564998</v>
      </c>
      <c r="BC180" s="348">
        <v>0.98234217879286501</v>
      </c>
      <c r="BD180" s="348">
        <v>-2.6241657827783201E-2</v>
      </c>
      <c r="BE180" s="375">
        <v>-9.3069022816479399E-2</v>
      </c>
      <c r="BF180" s="374"/>
      <c r="BG180" s="375" t="s">
        <v>430</v>
      </c>
      <c r="BH180" s="674" t="s">
        <v>430</v>
      </c>
      <c r="BI180" s="348" t="s">
        <v>430</v>
      </c>
      <c r="BJ180" s="348" t="s">
        <v>430</v>
      </c>
      <c r="BK180" s="362"/>
      <c r="BL180" s="348" t="s">
        <v>6776</v>
      </c>
      <c r="BM180" s="373" t="s">
        <v>5346</v>
      </c>
      <c r="BN180" s="372" t="s">
        <v>430</v>
      </c>
      <c r="BO180" s="372" t="s">
        <v>430</v>
      </c>
      <c r="BP180" s="372" t="s">
        <v>430</v>
      </c>
      <c r="BQ180" s="373"/>
      <c r="BR180" s="354" t="s">
        <v>6818</v>
      </c>
    </row>
    <row r="181" spans="1:70" s="428" customFormat="1" x14ac:dyDescent="0.25">
      <c r="A181" s="345" t="s">
        <v>7056</v>
      </c>
      <c r="B181" s="373"/>
      <c r="C181" s="719">
        <v>45846</v>
      </c>
      <c r="D181" s="373"/>
      <c r="E181" s="346">
        <v>216.73</v>
      </c>
      <c r="F181" s="373"/>
      <c r="G181" s="347">
        <v>20.306899999999999</v>
      </c>
      <c r="H181" s="374"/>
      <c r="I181" s="348">
        <v>-1.0525</v>
      </c>
      <c r="J181" s="348">
        <v>-9.3279999999999994</v>
      </c>
      <c r="K181" s="348">
        <v>-15.833299999999999</v>
      </c>
      <c r="L181" s="348">
        <v>9.4600000000000004E-2</v>
      </c>
      <c r="M181" s="348">
        <v>1.6697</v>
      </c>
      <c r="N181" s="350" t="s">
        <v>430</v>
      </c>
      <c r="O181" s="348" t="s">
        <v>430</v>
      </c>
      <c r="P181" s="348" t="s">
        <v>430</v>
      </c>
      <c r="Q181" s="348" t="s">
        <v>430</v>
      </c>
      <c r="R181" s="348" t="s">
        <v>430</v>
      </c>
      <c r="S181" s="348">
        <v>-1.6062000000000001</v>
      </c>
      <c r="T181" s="348">
        <v>-1.4898</v>
      </c>
      <c r="U181" s="348">
        <v>54.382800000000003</v>
      </c>
      <c r="V181" s="348" t="s">
        <v>430</v>
      </c>
      <c r="W181" s="348">
        <v>-14.7811</v>
      </c>
      <c r="X181" s="348">
        <v>103.069</v>
      </c>
      <c r="Y181" s="374"/>
      <c r="Z181" s="346">
        <v>59</v>
      </c>
      <c r="AA181" s="346">
        <v>115</v>
      </c>
      <c r="AB181" s="346">
        <v>115</v>
      </c>
      <c r="AC181" s="346">
        <v>108</v>
      </c>
      <c r="AD181" s="346">
        <v>51</v>
      </c>
      <c r="AE181" s="346" t="s">
        <v>430</v>
      </c>
      <c r="AF181" s="346" t="s">
        <v>430</v>
      </c>
      <c r="AG181" s="346" t="s">
        <v>430</v>
      </c>
      <c r="AH181" s="346" t="s">
        <v>430</v>
      </c>
      <c r="AI181" s="346" t="s">
        <v>430</v>
      </c>
      <c r="AJ181" s="346">
        <v>85</v>
      </c>
      <c r="AK181" s="346">
        <v>76</v>
      </c>
      <c r="AL181" s="346">
        <v>9</v>
      </c>
      <c r="AM181" s="346" t="s">
        <v>430</v>
      </c>
      <c r="AN181" s="346">
        <v>115</v>
      </c>
      <c r="AO181" s="373"/>
      <c r="AP181" s="348" t="s">
        <v>430</v>
      </c>
      <c r="AQ181" s="348" t="s">
        <v>430</v>
      </c>
      <c r="AR181" s="348" t="s">
        <v>430</v>
      </c>
      <c r="AS181" s="348" t="s">
        <v>430</v>
      </c>
      <c r="AT181" s="348">
        <v>53.32</v>
      </c>
      <c r="AU181" s="351"/>
      <c r="AV181" s="346" t="s">
        <v>430</v>
      </c>
      <c r="AW181" s="346" t="s">
        <v>430</v>
      </c>
      <c r="AX181" s="346" t="s">
        <v>430</v>
      </c>
      <c r="AY181" s="346" t="s">
        <v>430</v>
      </c>
      <c r="AZ181" s="346">
        <v>9</v>
      </c>
      <c r="BA181" s="374"/>
      <c r="BB181" s="348">
        <v>70.389797886825903</v>
      </c>
      <c r="BC181" s="348">
        <v>0</v>
      </c>
      <c r="BD181" s="348">
        <v>0.10289318412706</v>
      </c>
      <c r="BE181" s="375" t="s">
        <v>430</v>
      </c>
      <c r="BF181" s="374"/>
      <c r="BG181" s="375" t="s">
        <v>430</v>
      </c>
      <c r="BH181" s="674" t="s">
        <v>430</v>
      </c>
      <c r="BI181" s="348" t="s">
        <v>430</v>
      </c>
      <c r="BJ181" s="348" t="s">
        <v>430</v>
      </c>
      <c r="BK181" s="362"/>
      <c r="BL181" s="348" t="s">
        <v>6909</v>
      </c>
      <c r="BM181" s="373" t="s">
        <v>5244</v>
      </c>
      <c r="BN181" s="372" t="s">
        <v>430</v>
      </c>
      <c r="BO181" s="372" t="s">
        <v>430</v>
      </c>
      <c r="BP181" s="372" t="s">
        <v>430</v>
      </c>
      <c r="BQ181" s="373"/>
      <c r="BR181" s="354" t="s">
        <v>554</v>
      </c>
    </row>
    <row r="182" spans="1:70" s="428" customFormat="1" x14ac:dyDescent="0.25">
      <c r="A182" s="345" t="s">
        <v>7057</v>
      </c>
      <c r="B182" s="373"/>
      <c r="C182" s="719">
        <v>41275</v>
      </c>
      <c r="D182" s="373"/>
      <c r="E182" s="346">
        <v>238.136</v>
      </c>
      <c r="F182" s="373"/>
      <c r="G182" s="347">
        <v>61.186500000000002</v>
      </c>
      <c r="H182" s="374"/>
      <c r="I182" s="348" t="s">
        <v>430</v>
      </c>
      <c r="J182" s="348">
        <v>0.50329999999999997</v>
      </c>
      <c r="K182" s="348">
        <v>2.4647000000000001</v>
      </c>
      <c r="L182" s="348">
        <v>7.7164999999999999</v>
      </c>
      <c r="M182" s="348">
        <v>0.4889</v>
      </c>
      <c r="N182" s="350">
        <v>4.3682999999999996</v>
      </c>
      <c r="O182" s="348">
        <v>6.1344000000000003</v>
      </c>
      <c r="P182" s="348">
        <v>15.256500000000001</v>
      </c>
      <c r="Q182" s="348">
        <v>13.014699999999999</v>
      </c>
      <c r="R182" s="348">
        <v>13.348699999999999</v>
      </c>
      <c r="S182" s="348">
        <v>9.3447999999999993</v>
      </c>
      <c r="T182" s="348">
        <v>0.35670000000000002</v>
      </c>
      <c r="U182" s="348">
        <v>4.1059000000000001</v>
      </c>
      <c r="V182" s="348">
        <v>2.7923</v>
      </c>
      <c r="W182" s="348">
        <v>2.3487</v>
      </c>
      <c r="X182" s="348">
        <v>13.2037</v>
      </c>
      <c r="Y182" s="374"/>
      <c r="Z182" s="346" t="s">
        <v>430</v>
      </c>
      <c r="AA182" s="346">
        <v>9</v>
      </c>
      <c r="AB182" s="346">
        <v>19</v>
      </c>
      <c r="AC182" s="346">
        <v>46</v>
      </c>
      <c r="AD182" s="346">
        <v>66</v>
      </c>
      <c r="AE182" s="346">
        <v>54</v>
      </c>
      <c r="AF182" s="346">
        <v>43</v>
      </c>
      <c r="AG182" s="346">
        <v>36</v>
      </c>
      <c r="AH182" s="346">
        <v>24</v>
      </c>
      <c r="AI182" s="346">
        <v>15</v>
      </c>
      <c r="AJ182" s="346">
        <v>44</v>
      </c>
      <c r="AK182" s="346">
        <v>56</v>
      </c>
      <c r="AL182" s="346">
        <v>65</v>
      </c>
      <c r="AM182" s="346">
        <v>55</v>
      </c>
      <c r="AN182" s="346">
        <v>16</v>
      </c>
      <c r="AO182" s="373"/>
      <c r="AP182" s="348">
        <v>13.63</v>
      </c>
      <c r="AQ182" s="348">
        <v>14.49</v>
      </c>
      <c r="AR182" s="348">
        <v>12.76</v>
      </c>
      <c r="AS182" s="348">
        <v>9.44</v>
      </c>
      <c r="AT182" s="348">
        <v>5.46</v>
      </c>
      <c r="AU182" s="351"/>
      <c r="AV182" s="346">
        <v>16</v>
      </c>
      <c r="AW182" s="346">
        <v>19</v>
      </c>
      <c r="AX182" s="346">
        <v>24</v>
      </c>
      <c r="AY182" s="346">
        <v>38</v>
      </c>
      <c r="AZ182" s="346">
        <v>56</v>
      </c>
      <c r="BA182" s="374"/>
      <c r="BB182" s="348">
        <v>9.5062373028926608</v>
      </c>
      <c r="BC182" s="348">
        <v>0</v>
      </c>
      <c r="BD182" s="348">
        <v>8.5442132201061699E-2</v>
      </c>
      <c r="BE182" s="375" t="s">
        <v>430</v>
      </c>
      <c r="BF182" s="374"/>
      <c r="BG182" s="375" t="s">
        <v>430</v>
      </c>
      <c r="BH182" s="674" t="s">
        <v>430</v>
      </c>
      <c r="BI182" s="348" t="s">
        <v>430</v>
      </c>
      <c r="BJ182" s="348" t="s">
        <v>430</v>
      </c>
      <c r="BK182" s="362"/>
      <c r="BL182" s="348" t="s">
        <v>6877</v>
      </c>
      <c r="BM182" s="373" t="s">
        <v>6878</v>
      </c>
      <c r="BN182" s="372" t="s">
        <v>430</v>
      </c>
      <c r="BO182" s="372" t="s">
        <v>430</v>
      </c>
      <c r="BP182" s="372" t="s">
        <v>430</v>
      </c>
      <c r="BQ182" s="373"/>
      <c r="BR182" s="354" t="s">
        <v>904</v>
      </c>
    </row>
    <row r="183" spans="1:70" s="428" customFormat="1" x14ac:dyDescent="0.25">
      <c r="A183" s="345" t="s">
        <v>7058</v>
      </c>
      <c r="B183" s="373"/>
      <c r="C183" s="719">
        <v>45352</v>
      </c>
      <c r="D183" s="373"/>
      <c r="E183" s="346">
        <v>241.40600000000001</v>
      </c>
      <c r="F183" s="373"/>
      <c r="G183" s="347">
        <v>10.33</v>
      </c>
      <c r="H183" s="374"/>
      <c r="I183" s="348">
        <v>0.30099999999999999</v>
      </c>
      <c r="J183" s="348">
        <v>1.3242</v>
      </c>
      <c r="K183" s="348">
        <v>3.5589</v>
      </c>
      <c r="L183" s="348">
        <v>20.889399999999998</v>
      </c>
      <c r="M183" s="348">
        <v>4.4173</v>
      </c>
      <c r="N183" s="350">
        <v>-1.5065</v>
      </c>
      <c r="O183" s="348">
        <v>-4.4264000000000001</v>
      </c>
      <c r="P183" s="348" t="s">
        <v>430</v>
      </c>
      <c r="Q183" s="348" t="s">
        <v>430</v>
      </c>
      <c r="R183" s="348" t="s">
        <v>430</v>
      </c>
      <c r="S183" s="348">
        <v>23.535</v>
      </c>
      <c r="T183" s="348">
        <v>5.6345000000000001</v>
      </c>
      <c r="U183" s="348">
        <v>4.2907999999999999</v>
      </c>
      <c r="V183" s="348">
        <v>-4.1032000000000002</v>
      </c>
      <c r="W183" s="348">
        <v>3.4447999999999999</v>
      </c>
      <c r="X183" s="348">
        <v>1.4123000000000001</v>
      </c>
      <c r="Y183" s="374"/>
      <c r="Z183" s="346">
        <v>17</v>
      </c>
      <c r="AA183" s="346">
        <v>3</v>
      </c>
      <c r="AB183" s="346">
        <v>8</v>
      </c>
      <c r="AC183" s="346">
        <v>6</v>
      </c>
      <c r="AD183" s="346">
        <v>13</v>
      </c>
      <c r="AE183" s="346">
        <v>74</v>
      </c>
      <c r="AF183" s="346">
        <v>63</v>
      </c>
      <c r="AG183" s="346" t="s">
        <v>430</v>
      </c>
      <c r="AH183" s="346" t="s">
        <v>430</v>
      </c>
      <c r="AI183" s="346" t="s">
        <v>430</v>
      </c>
      <c r="AJ183" s="346">
        <v>6</v>
      </c>
      <c r="AK183" s="346">
        <v>26</v>
      </c>
      <c r="AL183" s="346">
        <v>64</v>
      </c>
      <c r="AM183" s="346">
        <v>75</v>
      </c>
      <c r="AN183" s="346">
        <v>4</v>
      </c>
      <c r="AO183" s="373"/>
      <c r="AP183" s="348" t="s">
        <v>430</v>
      </c>
      <c r="AQ183" s="348" t="s">
        <v>430</v>
      </c>
      <c r="AR183" s="348" t="s">
        <v>430</v>
      </c>
      <c r="AS183" s="348" t="s">
        <v>430</v>
      </c>
      <c r="AT183" s="348">
        <v>12.57</v>
      </c>
      <c r="AU183" s="351"/>
      <c r="AV183" s="346" t="s">
        <v>430</v>
      </c>
      <c r="AW183" s="346" t="s">
        <v>430</v>
      </c>
      <c r="AX183" s="346" t="s">
        <v>430</v>
      </c>
      <c r="AY183" s="346" t="s">
        <v>430</v>
      </c>
      <c r="AZ183" s="346">
        <v>38</v>
      </c>
      <c r="BA183" s="374"/>
      <c r="BB183" s="348">
        <v>20.533093568617101</v>
      </c>
      <c r="BC183" s="348">
        <v>0.99623965299722705</v>
      </c>
      <c r="BD183" s="348">
        <v>2.4867212975434399E-3</v>
      </c>
      <c r="BE183" s="375">
        <v>-0.10135139057385401</v>
      </c>
      <c r="BF183" s="374"/>
      <c r="BG183" s="375" t="s">
        <v>430</v>
      </c>
      <c r="BH183" s="674" t="s">
        <v>430</v>
      </c>
      <c r="BI183" s="348" t="s">
        <v>430</v>
      </c>
      <c r="BJ183" s="348" t="s">
        <v>430</v>
      </c>
      <c r="BK183" s="362"/>
      <c r="BL183" s="348" t="s">
        <v>6769</v>
      </c>
      <c r="BM183" s="373" t="s">
        <v>4879</v>
      </c>
      <c r="BN183" s="372" t="s">
        <v>430</v>
      </c>
      <c r="BO183" s="372" t="s">
        <v>430</v>
      </c>
      <c r="BP183" s="372" t="s">
        <v>430</v>
      </c>
      <c r="BQ183" s="373"/>
      <c r="BR183" s="354" t="s">
        <v>6818</v>
      </c>
    </row>
    <row r="184" spans="1:70" s="428" customFormat="1" x14ac:dyDescent="0.25">
      <c r="A184" s="345" t="s">
        <v>7059</v>
      </c>
      <c r="B184" s="373"/>
      <c r="C184" s="719">
        <v>41275</v>
      </c>
      <c r="D184" s="373"/>
      <c r="E184" s="346">
        <v>240.41</v>
      </c>
      <c r="F184" s="373"/>
      <c r="G184" s="347">
        <v>176.4853</v>
      </c>
      <c r="H184" s="374"/>
      <c r="I184" s="348">
        <v>0.72419999999999995</v>
      </c>
      <c r="J184" s="348">
        <v>0.1767</v>
      </c>
      <c r="K184" s="348">
        <v>1.9179999999999999</v>
      </c>
      <c r="L184" s="348">
        <v>9.6907999999999994</v>
      </c>
      <c r="M184" s="348">
        <v>-1.3061</v>
      </c>
      <c r="N184" s="350">
        <v>3.8712</v>
      </c>
      <c r="O184" s="348">
        <v>6.5568</v>
      </c>
      <c r="P184" s="348">
        <v>15.528499999999999</v>
      </c>
      <c r="Q184" s="348">
        <v>13.7235</v>
      </c>
      <c r="R184" s="348">
        <v>13.598800000000001</v>
      </c>
      <c r="S184" s="348">
        <v>12.085599999999999</v>
      </c>
      <c r="T184" s="348">
        <v>-1.9343999999999999</v>
      </c>
      <c r="U184" s="348">
        <v>5.1210000000000004</v>
      </c>
      <c r="V184" s="348">
        <v>2.1097000000000001</v>
      </c>
      <c r="W184" s="348">
        <v>1.7412000000000001</v>
      </c>
      <c r="X184" s="348">
        <v>12.5669</v>
      </c>
      <c r="Y184" s="374"/>
      <c r="Z184" s="346">
        <v>4</v>
      </c>
      <c r="AA184" s="346">
        <v>21</v>
      </c>
      <c r="AB184" s="346">
        <v>26</v>
      </c>
      <c r="AC184" s="346">
        <v>30</v>
      </c>
      <c r="AD184" s="346">
        <v>77</v>
      </c>
      <c r="AE184" s="346">
        <v>57</v>
      </c>
      <c r="AF184" s="346">
        <v>40</v>
      </c>
      <c r="AG184" s="346">
        <v>35</v>
      </c>
      <c r="AH184" s="346">
        <v>21</v>
      </c>
      <c r="AI184" s="346">
        <v>14</v>
      </c>
      <c r="AJ184" s="346">
        <v>30</v>
      </c>
      <c r="AK184" s="346">
        <v>81</v>
      </c>
      <c r="AL184" s="346">
        <v>61</v>
      </c>
      <c r="AM184" s="346">
        <v>59</v>
      </c>
      <c r="AN184" s="346">
        <v>25</v>
      </c>
      <c r="AO184" s="373"/>
      <c r="AP184" s="348">
        <v>14.17</v>
      </c>
      <c r="AQ184" s="348">
        <v>15.57</v>
      </c>
      <c r="AR184" s="348">
        <v>13.03</v>
      </c>
      <c r="AS184" s="348">
        <v>8.9499999999999993</v>
      </c>
      <c r="AT184" s="348">
        <v>4.3899999999999997</v>
      </c>
      <c r="AU184" s="351"/>
      <c r="AV184" s="346">
        <v>14</v>
      </c>
      <c r="AW184" s="346">
        <v>17</v>
      </c>
      <c r="AX184" s="346">
        <v>23</v>
      </c>
      <c r="AY184" s="346">
        <v>40</v>
      </c>
      <c r="AZ184" s="346">
        <v>60</v>
      </c>
      <c r="BA184" s="374"/>
      <c r="BB184" s="348">
        <v>11.8642839493934</v>
      </c>
      <c r="BC184" s="348">
        <v>0.88914579344981703</v>
      </c>
      <c r="BD184" s="348">
        <v>7.1174702966328995E-2</v>
      </c>
      <c r="BE184" s="375">
        <v>0.14909513823652501</v>
      </c>
      <c r="BF184" s="374"/>
      <c r="BG184" s="375" t="s">
        <v>430</v>
      </c>
      <c r="BH184" s="674" t="s">
        <v>430</v>
      </c>
      <c r="BI184" s="348" t="s">
        <v>430</v>
      </c>
      <c r="BJ184" s="348" t="s">
        <v>430</v>
      </c>
      <c r="BK184" s="362"/>
      <c r="BL184" s="348" t="s">
        <v>6881</v>
      </c>
      <c r="BM184" s="373" t="s">
        <v>6882</v>
      </c>
      <c r="BN184" s="372" t="s">
        <v>430</v>
      </c>
      <c r="BO184" s="372" t="s">
        <v>430</v>
      </c>
      <c r="BP184" s="372" t="s">
        <v>430</v>
      </c>
      <c r="BQ184" s="373"/>
      <c r="BR184" s="354" t="s">
        <v>547</v>
      </c>
    </row>
    <row r="185" spans="1:70" s="428" customFormat="1" x14ac:dyDescent="0.25">
      <c r="A185" s="345" t="s">
        <v>7060</v>
      </c>
      <c r="B185" s="373"/>
      <c r="C185" s="719">
        <v>44197</v>
      </c>
      <c r="D185" s="373"/>
      <c r="E185" s="346">
        <v>222.684</v>
      </c>
      <c r="F185" s="373"/>
      <c r="G185" s="347">
        <v>21.248000000000001</v>
      </c>
      <c r="H185" s="374"/>
      <c r="I185" s="348">
        <v>0.49990000000000001</v>
      </c>
      <c r="J185" s="348">
        <v>0.22120000000000001</v>
      </c>
      <c r="K185" s="348">
        <v>2.2309999999999999</v>
      </c>
      <c r="L185" s="348">
        <v>9.4428000000000001</v>
      </c>
      <c r="M185" s="348">
        <v>-3.2299000000000002</v>
      </c>
      <c r="N185" s="350">
        <v>-0.3508</v>
      </c>
      <c r="O185" s="348">
        <v>1.9559</v>
      </c>
      <c r="P185" s="348">
        <v>13.1943</v>
      </c>
      <c r="Q185" s="348">
        <v>11.7996</v>
      </c>
      <c r="R185" s="348" t="s">
        <v>430</v>
      </c>
      <c r="S185" s="348">
        <v>12.1859</v>
      </c>
      <c r="T185" s="348">
        <v>-3.2431000000000001</v>
      </c>
      <c r="U185" s="348">
        <v>1.5058</v>
      </c>
      <c r="V185" s="348">
        <v>-1.9048</v>
      </c>
      <c r="W185" s="348">
        <v>2.0945</v>
      </c>
      <c r="X185" s="348">
        <v>14.7455</v>
      </c>
      <c r="Y185" s="374"/>
      <c r="Z185" s="346">
        <v>10</v>
      </c>
      <c r="AA185" s="346">
        <v>19</v>
      </c>
      <c r="AB185" s="346">
        <v>23</v>
      </c>
      <c r="AC185" s="346">
        <v>33</v>
      </c>
      <c r="AD185" s="346">
        <v>84</v>
      </c>
      <c r="AE185" s="346">
        <v>71</v>
      </c>
      <c r="AF185" s="346">
        <v>54</v>
      </c>
      <c r="AG185" s="346">
        <v>43</v>
      </c>
      <c r="AH185" s="346">
        <v>30</v>
      </c>
      <c r="AI185" s="346" t="s">
        <v>430</v>
      </c>
      <c r="AJ185" s="346">
        <v>29</v>
      </c>
      <c r="AK185" s="346">
        <v>88</v>
      </c>
      <c r="AL185" s="346">
        <v>79</v>
      </c>
      <c r="AM185" s="346">
        <v>71</v>
      </c>
      <c r="AN185" s="346">
        <v>19</v>
      </c>
      <c r="AO185" s="373"/>
      <c r="AP185" s="348" t="s">
        <v>430</v>
      </c>
      <c r="AQ185" s="348" t="s">
        <v>430</v>
      </c>
      <c r="AR185" s="348">
        <v>10.35</v>
      </c>
      <c r="AS185" s="348">
        <v>5.76</v>
      </c>
      <c r="AT185" s="348">
        <v>0.68</v>
      </c>
      <c r="AU185" s="351"/>
      <c r="AV185" s="346" t="s">
        <v>430</v>
      </c>
      <c r="AW185" s="346" t="s">
        <v>430</v>
      </c>
      <c r="AX185" s="346">
        <v>33</v>
      </c>
      <c r="AY185" s="346">
        <v>52</v>
      </c>
      <c r="AZ185" s="346">
        <v>69</v>
      </c>
      <c r="BA185" s="374"/>
      <c r="BB185" s="348">
        <v>12.8403064325383</v>
      </c>
      <c r="BC185" s="348">
        <v>0.98405630627218599</v>
      </c>
      <c r="BD185" s="348">
        <v>5.5922344485498501E-2</v>
      </c>
      <c r="BE185" s="375">
        <v>-5.1504903438971197E-2</v>
      </c>
      <c r="BF185" s="374"/>
      <c r="BG185" s="375" t="s">
        <v>430</v>
      </c>
      <c r="BH185" s="674" t="s">
        <v>430</v>
      </c>
      <c r="BI185" s="348" t="s">
        <v>430</v>
      </c>
      <c r="BJ185" s="348" t="s">
        <v>430</v>
      </c>
      <c r="BK185" s="362"/>
      <c r="BL185" s="348" t="s">
        <v>6676</v>
      </c>
      <c r="BM185" s="373" t="s">
        <v>6677</v>
      </c>
      <c r="BN185" s="372" t="s">
        <v>2949</v>
      </c>
      <c r="BO185" s="372" t="s">
        <v>430</v>
      </c>
      <c r="BP185" s="372" t="s">
        <v>430</v>
      </c>
      <c r="BQ185" s="373"/>
      <c r="BR185" s="354" t="s">
        <v>554</v>
      </c>
    </row>
    <row r="186" spans="1:70" s="428" customFormat="1" x14ac:dyDescent="0.25">
      <c r="A186" s="345" t="s">
        <v>7061</v>
      </c>
      <c r="B186" s="373"/>
      <c r="C186" s="719">
        <v>45889</v>
      </c>
      <c r="D186" s="373"/>
      <c r="E186" s="346">
        <v>184.22</v>
      </c>
      <c r="F186" s="373"/>
      <c r="G186" s="347">
        <v>14.1951</v>
      </c>
      <c r="H186" s="374"/>
      <c r="I186" s="348">
        <v>-0.93240000000000001</v>
      </c>
      <c r="J186" s="348">
        <v>-4.5713999999999997</v>
      </c>
      <c r="K186" s="348">
        <v>-9.6728000000000005</v>
      </c>
      <c r="L186" s="348">
        <v>1.8146</v>
      </c>
      <c r="M186" s="348">
        <v>3.4817</v>
      </c>
      <c r="N186" s="350" t="s">
        <v>430</v>
      </c>
      <c r="O186" s="348" t="s">
        <v>430</v>
      </c>
      <c r="P186" s="348" t="s">
        <v>430</v>
      </c>
      <c r="Q186" s="348" t="s">
        <v>430</v>
      </c>
      <c r="R186" s="348" t="s">
        <v>430</v>
      </c>
      <c r="S186" s="348">
        <v>-2.5737999999999999</v>
      </c>
      <c r="T186" s="348">
        <v>5.7781000000000002</v>
      </c>
      <c r="U186" s="348">
        <v>21.832799999999999</v>
      </c>
      <c r="V186" s="348" t="s">
        <v>430</v>
      </c>
      <c r="W186" s="348">
        <v>-8.4446999999999992</v>
      </c>
      <c r="X186" s="348">
        <v>41.951000000000001</v>
      </c>
      <c r="Y186" s="374"/>
      <c r="Z186" s="346">
        <v>55</v>
      </c>
      <c r="AA186" s="346">
        <v>74</v>
      </c>
      <c r="AB186" s="346">
        <v>76</v>
      </c>
      <c r="AC186" s="346">
        <v>81</v>
      </c>
      <c r="AD186" s="346">
        <v>33</v>
      </c>
      <c r="AE186" s="346" t="s">
        <v>430</v>
      </c>
      <c r="AF186" s="346" t="s">
        <v>430</v>
      </c>
      <c r="AG186" s="346" t="s">
        <v>430</v>
      </c>
      <c r="AH186" s="346" t="s">
        <v>430</v>
      </c>
      <c r="AI186" s="346" t="s">
        <v>430</v>
      </c>
      <c r="AJ186" s="346">
        <v>101</v>
      </c>
      <c r="AK186" s="346">
        <v>24</v>
      </c>
      <c r="AL186" s="346">
        <v>33</v>
      </c>
      <c r="AM186" s="346" t="s">
        <v>430</v>
      </c>
      <c r="AN186" s="346">
        <v>79</v>
      </c>
      <c r="AO186" s="373"/>
      <c r="AP186" s="348" t="s">
        <v>430</v>
      </c>
      <c r="AQ186" s="348" t="s">
        <v>430</v>
      </c>
      <c r="AR186" s="348" t="s">
        <v>430</v>
      </c>
      <c r="AS186" s="348" t="s">
        <v>430</v>
      </c>
      <c r="AT186" s="348" t="s">
        <v>430</v>
      </c>
      <c r="AU186" s="351"/>
      <c r="AV186" s="346" t="s">
        <v>430</v>
      </c>
      <c r="AW186" s="346" t="s">
        <v>430</v>
      </c>
      <c r="AX186" s="346" t="s">
        <v>430</v>
      </c>
      <c r="AY186" s="346" t="s">
        <v>430</v>
      </c>
      <c r="AZ186" s="346" t="s">
        <v>430</v>
      </c>
      <c r="BA186" s="374"/>
      <c r="BB186" s="348">
        <v>30.5342364331377</v>
      </c>
      <c r="BC186" s="348">
        <v>0</v>
      </c>
      <c r="BD186" s="348">
        <v>0.110695859079509</v>
      </c>
      <c r="BE186" s="375" t="s">
        <v>430</v>
      </c>
      <c r="BF186" s="374"/>
      <c r="BG186" s="375" t="s">
        <v>430</v>
      </c>
      <c r="BH186" s="674" t="s">
        <v>430</v>
      </c>
      <c r="BI186" s="348" t="s">
        <v>430</v>
      </c>
      <c r="BJ186" s="348" t="s">
        <v>430</v>
      </c>
      <c r="BK186" s="362"/>
      <c r="BL186" s="348" t="s">
        <v>6701</v>
      </c>
      <c r="BM186" s="373" t="s">
        <v>4914</v>
      </c>
      <c r="BN186" s="372" t="s">
        <v>430</v>
      </c>
      <c r="BO186" s="372" t="s">
        <v>430</v>
      </c>
      <c r="BP186" s="372" t="s">
        <v>430</v>
      </c>
      <c r="BQ186" s="373"/>
      <c r="BR186" s="354" t="s">
        <v>547</v>
      </c>
    </row>
    <row r="187" spans="1:70" s="428" customFormat="1" x14ac:dyDescent="0.25">
      <c r="A187" s="345" t="s">
        <v>7062</v>
      </c>
      <c r="B187" s="373"/>
      <c r="C187" s="719">
        <v>45499</v>
      </c>
      <c r="D187" s="373"/>
      <c r="E187" s="346">
        <v>197.01</v>
      </c>
      <c r="F187" s="373"/>
      <c r="G187" s="347">
        <v>9.1760000000000002</v>
      </c>
      <c r="H187" s="374"/>
      <c r="I187" s="348">
        <v>-0.15229999999999999</v>
      </c>
      <c r="J187" s="348">
        <v>7.6300000000000007E-2</v>
      </c>
      <c r="K187" s="348">
        <v>2.4679000000000002</v>
      </c>
      <c r="L187" s="348">
        <v>14.9299</v>
      </c>
      <c r="M187" s="348">
        <v>4.1779999999999999</v>
      </c>
      <c r="N187" s="350">
        <v>2.7433000000000001</v>
      </c>
      <c r="O187" s="348" t="s">
        <v>430</v>
      </c>
      <c r="P187" s="348" t="s">
        <v>430</v>
      </c>
      <c r="Q187" s="348" t="s">
        <v>430</v>
      </c>
      <c r="R187" s="348" t="s">
        <v>430</v>
      </c>
      <c r="S187" s="348">
        <v>19.385899999999999</v>
      </c>
      <c r="T187" s="348">
        <v>4.9764999999999997</v>
      </c>
      <c r="U187" s="348">
        <v>8.6431000000000004</v>
      </c>
      <c r="V187" s="348">
        <v>0.61399999999999999</v>
      </c>
      <c r="W187" s="348">
        <v>1.0017</v>
      </c>
      <c r="X187" s="348">
        <v>-4.3971999999999998</v>
      </c>
      <c r="Y187" s="374"/>
      <c r="Z187" s="346">
        <v>33</v>
      </c>
      <c r="AA187" s="346">
        <v>25</v>
      </c>
      <c r="AB187" s="346">
        <v>18</v>
      </c>
      <c r="AC187" s="346">
        <v>12</v>
      </c>
      <c r="AD187" s="346">
        <v>14</v>
      </c>
      <c r="AE187" s="346">
        <v>62</v>
      </c>
      <c r="AF187" s="346" t="s">
        <v>430</v>
      </c>
      <c r="AG187" s="346" t="s">
        <v>430</v>
      </c>
      <c r="AH187" s="346" t="s">
        <v>430</v>
      </c>
      <c r="AI187" s="346" t="s">
        <v>430</v>
      </c>
      <c r="AJ187" s="346">
        <v>8</v>
      </c>
      <c r="AK187" s="346">
        <v>27</v>
      </c>
      <c r="AL187" s="346">
        <v>47</v>
      </c>
      <c r="AM187" s="346">
        <v>63</v>
      </c>
      <c r="AN187" s="346">
        <v>41</v>
      </c>
      <c r="AO187" s="373"/>
      <c r="AP187" s="348" t="s">
        <v>430</v>
      </c>
      <c r="AQ187" s="348" t="s">
        <v>430</v>
      </c>
      <c r="AR187" s="348" t="s">
        <v>430</v>
      </c>
      <c r="AS187" s="348" t="s">
        <v>430</v>
      </c>
      <c r="AT187" s="348">
        <v>9.75</v>
      </c>
      <c r="AU187" s="351"/>
      <c r="AV187" s="346" t="s">
        <v>430</v>
      </c>
      <c r="AW187" s="346" t="s">
        <v>430</v>
      </c>
      <c r="AX187" s="346" t="s">
        <v>430</v>
      </c>
      <c r="AY187" s="346" t="s">
        <v>430</v>
      </c>
      <c r="AZ187" s="346">
        <v>45</v>
      </c>
      <c r="BA187" s="374"/>
      <c r="BB187" s="348">
        <v>18.5491593809476</v>
      </c>
      <c r="BC187" s="348">
        <v>0.97474672785732297</v>
      </c>
      <c r="BD187" s="348">
        <v>-4.4239933084017503E-2</v>
      </c>
      <c r="BE187" s="375">
        <v>-0.122696908536137</v>
      </c>
      <c r="BF187" s="374"/>
      <c r="BG187" s="375" t="s">
        <v>430</v>
      </c>
      <c r="BH187" s="674" t="s">
        <v>430</v>
      </c>
      <c r="BI187" s="348" t="s">
        <v>430</v>
      </c>
      <c r="BJ187" s="348" t="s">
        <v>430</v>
      </c>
      <c r="BK187" s="362"/>
      <c r="BL187" s="348" t="s">
        <v>6886</v>
      </c>
      <c r="BM187" s="373" t="s">
        <v>6887</v>
      </c>
      <c r="BN187" s="372" t="s">
        <v>430</v>
      </c>
      <c r="BO187" s="372" t="s">
        <v>430</v>
      </c>
      <c r="BP187" s="372" t="s">
        <v>430</v>
      </c>
      <c r="BQ187" s="373"/>
      <c r="BR187" s="354" t="s">
        <v>6818</v>
      </c>
    </row>
    <row r="188" spans="1:70" s="428" customFormat="1" x14ac:dyDescent="0.25">
      <c r="A188" s="345" t="s">
        <v>7063</v>
      </c>
      <c r="B188" s="373"/>
      <c r="C188" s="719">
        <v>45922</v>
      </c>
      <c r="D188" s="373"/>
      <c r="E188" s="346">
        <v>191.899</v>
      </c>
      <c r="F188" s="373"/>
      <c r="G188" s="347">
        <v>10.5274</v>
      </c>
      <c r="H188" s="374"/>
      <c r="I188" s="348">
        <v>2.3800000000000002E-2</v>
      </c>
      <c r="J188" s="348">
        <v>1.0190999999999999</v>
      </c>
      <c r="K188" s="348">
        <v>3.8984000000000001</v>
      </c>
      <c r="L188" s="348">
        <v>15.6501</v>
      </c>
      <c r="M188" s="348">
        <v>5.5791000000000004</v>
      </c>
      <c r="N188" s="350" t="s">
        <v>430</v>
      </c>
      <c r="O188" s="348" t="s">
        <v>430</v>
      </c>
      <c r="P188" s="348" t="s">
        <v>430</v>
      </c>
      <c r="Q188" s="348" t="s">
        <v>430</v>
      </c>
      <c r="R188" s="348" t="s">
        <v>430</v>
      </c>
      <c r="S188" s="348">
        <v>17.665299999999998</v>
      </c>
      <c r="T188" s="348">
        <v>5.7095000000000002</v>
      </c>
      <c r="U188" s="348">
        <v>9.1136999999999997</v>
      </c>
      <c r="V188" s="348" t="s">
        <v>430</v>
      </c>
      <c r="W188" s="348">
        <v>3.3668999999999998</v>
      </c>
      <c r="X188" s="348">
        <v>5.274</v>
      </c>
      <c r="Y188" s="374"/>
      <c r="Z188" s="346">
        <v>27</v>
      </c>
      <c r="AA188" s="346">
        <v>4</v>
      </c>
      <c r="AB188" s="346">
        <v>4</v>
      </c>
      <c r="AC188" s="346">
        <v>11</v>
      </c>
      <c r="AD188" s="346">
        <v>8</v>
      </c>
      <c r="AE188" s="346" t="s">
        <v>430</v>
      </c>
      <c r="AF188" s="346" t="s">
        <v>430</v>
      </c>
      <c r="AG188" s="346" t="s">
        <v>430</v>
      </c>
      <c r="AH188" s="346" t="s">
        <v>430</v>
      </c>
      <c r="AI188" s="346" t="s">
        <v>430</v>
      </c>
      <c r="AJ188" s="346">
        <v>14</v>
      </c>
      <c r="AK188" s="346">
        <v>25</v>
      </c>
      <c r="AL188" s="346">
        <v>43</v>
      </c>
      <c r="AM188" s="346" t="s">
        <v>430</v>
      </c>
      <c r="AN188" s="346">
        <v>6</v>
      </c>
      <c r="AO188" s="373"/>
      <c r="AP188" s="348" t="s">
        <v>430</v>
      </c>
      <c r="AQ188" s="348" t="s">
        <v>430</v>
      </c>
      <c r="AR188" s="348" t="s">
        <v>430</v>
      </c>
      <c r="AS188" s="348" t="s">
        <v>430</v>
      </c>
      <c r="AT188" s="348" t="s">
        <v>430</v>
      </c>
      <c r="AU188" s="351"/>
      <c r="AV188" s="346" t="s">
        <v>430</v>
      </c>
      <c r="AW188" s="346" t="s">
        <v>430</v>
      </c>
      <c r="AX188" s="346" t="s">
        <v>430</v>
      </c>
      <c r="AY188" s="346" t="s">
        <v>430</v>
      </c>
      <c r="AZ188" s="346" t="s">
        <v>430</v>
      </c>
      <c r="BA188" s="374"/>
      <c r="BB188" s="348">
        <v>18.930391548621401</v>
      </c>
      <c r="BC188" s="348">
        <v>1.0926650620003899</v>
      </c>
      <c r="BD188" s="348">
        <v>2.0817960008072098E-2</v>
      </c>
      <c r="BE188" s="375">
        <v>0.78456552958778103</v>
      </c>
      <c r="BF188" s="374"/>
      <c r="BG188" s="375" t="s">
        <v>430</v>
      </c>
      <c r="BH188" s="674" t="s">
        <v>430</v>
      </c>
      <c r="BI188" s="348" t="s">
        <v>430</v>
      </c>
      <c r="BJ188" s="348" t="s">
        <v>430</v>
      </c>
      <c r="BK188" s="362"/>
      <c r="BL188" s="348" t="s">
        <v>6889</v>
      </c>
      <c r="BM188" s="373" t="s">
        <v>6890</v>
      </c>
      <c r="BN188" s="372" t="s">
        <v>430</v>
      </c>
      <c r="BO188" s="372" t="s">
        <v>430</v>
      </c>
      <c r="BP188" s="372" t="s">
        <v>430</v>
      </c>
      <c r="BQ188" s="373"/>
      <c r="BR188" s="354" t="s">
        <v>443</v>
      </c>
    </row>
    <row r="189" spans="1:70" s="428" customFormat="1" x14ac:dyDescent="0.25">
      <c r="A189" s="345" t="s">
        <v>7064</v>
      </c>
      <c r="B189" s="373"/>
      <c r="C189" s="719">
        <v>45716</v>
      </c>
      <c r="D189" s="373"/>
      <c r="E189" s="346">
        <v>157.10900000000001</v>
      </c>
      <c r="F189" s="373"/>
      <c r="G189" s="347">
        <v>16.234400000000001</v>
      </c>
      <c r="H189" s="374"/>
      <c r="I189" s="348">
        <v>-1.0508</v>
      </c>
      <c r="J189" s="348">
        <v>-5.0919999999999996</v>
      </c>
      <c r="K189" s="348">
        <v>-9.7216000000000005</v>
      </c>
      <c r="L189" s="348">
        <v>1.3383</v>
      </c>
      <c r="M189" s="348">
        <v>4.0053000000000001</v>
      </c>
      <c r="N189" s="350">
        <v>42.761400000000002</v>
      </c>
      <c r="O189" s="348" t="s">
        <v>430</v>
      </c>
      <c r="P189" s="348" t="s">
        <v>430</v>
      </c>
      <c r="Q189" s="348" t="s">
        <v>430</v>
      </c>
      <c r="R189" s="348" t="s">
        <v>430</v>
      </c>
      <c r="S189" s="348">
        <v>-1.5154000000000001</v>
      </c>
      <c r="T189" s="348">
        <v>6.3707000000000003</v>
      </c>
      <c r="U189" s="348">
        <v>22.000800000000002</v>
      </c>
      <c r="V189" s="348">
        <v>44.859499999999997</v>
      </c>
      <c r="W189" s="348">
        <v>-8.4224999999999994</v>
      </c>
      <c r="X189" s="348">
        <v>44.439700000000002</v>
      </c>
      <c r="Y189" s="374"/>
      <c r="Z189" s="346">
        <v>58</v>
      </c>
      <c r="AA189" s="346">
        <v>90</v>
      </c>
      <c r="AB189" s="346">
        <v>78</v>
      </c>
      <c r="AC189" s="346">
        <v>92</v>
      </c>
      <c r="AD189" s="346">
        <v>16</v>
      </c>
      <c r="AE189" s="346">
        <v>33</v>
      </c>
      <c r="AF189" s="346" t="s">
        <v>430</v>
      </c>
      <c r="AG189" s="346" t="s">
        <v>430</v>
      </c>
      <c r="AH189" s="346" t="s">
        <v>430</v>
      </c>
      <c r="AI189" s="346" t="s">
        <v>430</v>
      </c>
      <c r="AJ189" s="346">
        <v>83</v>
      </c>
      <c r="AK189" s="346">
        <v>19</v>
      </c>
      <c r="AL189" s="346">
        <v>32</v>
      </c>
      <c r="AM189" s="346">
        <v>31</v>
      </c>
      <c r="AN189" s="346">
        <v>78</v>
      </c>
      <c r="AO189" s="373"/>
      <c r="AP189" s="348" t="s">
        <v>430</v>
      </c>
      <c r="AQ189" s="348" t="s">
        <v>430</v>
      </c>
      <c r="AR189" s="348" t="s">
        <v>430</v>
      </c>
      <c r="AS189" s="348" t="s">
        <v>430</v>
      </c>
      <c r="AT189" s="348">
        <v>20.16</v>
      </c>
      <c r="AU189" s="351"/>
      <c r="AV189" s="346" t="s">
        <v>430</v>
      </c>
      <c r="AW189" s="346" t="s">
        <v>430</v>
      </c>
      <c r="AX189" s="346" t="s">
        <v>430</v>
      </c>
      <c r="AY189" s="346" t="s">
        <v>430</v>
      </c>
      <c r="AZ189" s="346">
        <v>32</v>
      </c>
      <c r="BA189" s="374"/>
      <c r="BB189" s="348">
        <v>25.373371772261599</v>
      </c>
      <c r="BC189" s="348">
        <v>0</v>
      </c>
      <c r="BD189" s="348">
        <v>0.113387907723333</v>
      </c>
      <c r="BE189" s="375" t="s">
        <v>430</v>
      </c>
      <c r="BF189" s="374"/>
      <c r="BG189" s="375" t="s">
        <v>430</v>
      </c>
      <c r="BH189" s="674" t="s">
        <v>430</v>
      </c>
      <c r="BI189" s="348" t="s">
        <v>430</v>
      </c>
      <c r="BJ189" s="348" t="s">
        <v>430</v>
      </c>
      <c r="BK189" s="362"/>
      <c r="BL189" s="348" t="s">
        <v>6892</v>
      </c>
      <c r="BM189" s="373" t="s">
        <v>6893</v>
      </c>
      <c r="BN189" s="372" t="s">
        <v>430</v>
      </c>
      <c r="BO189" s="372" t="s">
        <v>430</v>
      </c>
      <c r="BP189" s="372" t="s">
        <v>430</v>
      </c>
      <c r="BQ189" s="373"/>
      <c r="BR189" s="354" t="s">
        <v>443</v>
      </c>
    </row>
    <row r="190" spans="1:70" s="428" customFormat="1" x14ac:dyDescent="0.25">
      <c r="A190" s="345" t="s">
        <v>7065</v>
      </c>
      <c r="B190" s="373"/>
      <c r="C190" s="719">
        <v>45882</v>
      </c>
      <c r="D190" s="373"/>
      <c r="E190" s="346">
        <v>171.42</v>
      </c>
      <c r="F190" s="373"/>
      <c r="G190" s="347">
        <v>11.3009</v>
      </c>
      <c r="H190" s="374"/>
      <c r="I190" s="348">
        <v>-8.4900000000000003E-2</v>
      </c>
      <c r="J190" s="348">
        <v>-1.0559000000000001</v>
      </c>
      <c r="K190" s="348">
        <v>-1.19</v>
      </c>
      <c r="L190" s="348">
        <v>6.9623999999999997</v>
      </c>
      <c r="M190" s="348">
        <v>0.7974</v>
      </c>
      <c r="N190" s="350" t="s">
        <v>430</v>
      </c>
      <c r="O190" s="348" t="s">
        <v>430</v>
      </c>
      <c r="P190" s="348" t="s">
        <v>430</v>
      </c>
      <c r="Q190" s="348" t="s">
        <v>430</v>
      </c>
      <c r="R190" s="348" t="s">
        <v>430</v>
      </c>
      <c r="S190" s="348">
        <v>7.7641</v>
      </c>
      <c r="T190" s="348">
        <v>1.4753000000000001</v>
      </c>
      <c r="U190" s="348">
        <v>9.0631000000000004</v>
      </c>
      <c r="V190" s="348" t="s">
        <v>430</v>
      </c>
      <c r="W190" s="348">
        <v>-1.1415999999999999</v>
      </c>
      <c r="X190" s="348">
        <v>13.009</v>
      </c>
      <c r="Y190" s="374"/>
      <c r="Z190" s="346">
        <v>32</v>
      </c>
      <c r="AA190" s="346">
        <v>66</v>
      </c>
      <c r="AB190" s="346">
        <v>67</v>
      </c>
      <c r="AC190" s="346">
        <v>49</v>
      </c>
      <c r="AD190" s="346">
        <v>62</v>
      </c>
      <c r="AE190" s="346" t="s">
        <v>430</v>
      </c>
      <c r="AF190" s="346" t="s">
        <v>430</v>
      </c>
      <c r="AG190" s="346" t="s">
        <v>430</v>
      </c>
      <c r="AH190" s="346" t="s">
        <v>430</v>
      </c>
      <c r="AI190" s="346" t="s">
        <v>430</v>
      </c>
      <c r="AJ190" s="346">
        <v>53</v>
      </c>
      <c r="AK190" s="346">
        <v>48</v>
      </c>
      <c r="AL190" s="346">
        <v>44</v>
      </c>
      <c r="AM190" s="346" t="s">
        <v>430</v>
      </c>
      <c r="AN190" s="346">
        <v>66</v>
      </c>
      <c r="AO190" s="373"/>
      <c r="AP190" s="348" t="s">
        <v>430</v>
      </c>
      <c r="AQ190" s="348" t="s">
        <v>430</v>
      </c>
      <c r="AR190" s="348" t="s">
        <v>430</v>
      </c>
      <c r="AS190" s="348" t="s">
        <v>430</v>
      </c>
      <c r="AT190" s="348" t="s">
        <v>430</v>
      </c>
      <c r="AU190" s="351"/>
      <c r="AV190" s="346" t="s">
        <v>430</v>
      </c>
      <c r="AW190" s="346" t="s">
        <v>430</v>
      </c>
      <c r="AX190" s="346" t="s">
        <v>430</v>
      </c>
      <c r="AY190" s="346" t="s">
        <v>430</v>
      </c>
      <c r="AZ190" s="346" t="s">
        <v>430</v>
      </c>
      <c r="BA190" s="374"/>
      <c r="BB190" s="348">
        <v>14.030895032506001</v>
      </c>
      <c r="BC190" s="348">
        <v>0</v>
      </c>
      <c r="BD190" s="348">
        <v>5.628257226524E-2</v>
      </c>
      <c r="BE190" s="375" t="s">
        <v>430</v>
      </c>
      <c r="BF190" s="374"/>
      <c r="BG190" s="375" t="s">
        <v>430</v>
      </c>
      <c r="BH190" s="674" t="s">
        <v>430</v>
      </c>
      <c r="BI190" s="348" t="s">
        <v>430</v>
      </c>
      <c r="BJ190" s="348" t="s">
        <v>430</v>
      </c>
      <c r="BK190" s="362"/>
      <c r="BL190" s="348" t="s">
        <v>6776</v>
      </c>
      <c r="BM190" s="373" t="s">
        <v>5346</v>
      </c>
      <c r="BN190" s="372" t="s">
        <v>430</v>
      </c>
      <c r="BO190" s="372" t="s">
        <v>430</v>
      </c>
      <c r="BP190" s="372" t="s">
        <v>430</v>
      </c>
      <c r="BQ190" s="373"/>
      <c r="BR190" s="354" t="s">
        <v>554</v>
      </c>
    </row>
    <row r="191" spans="1:70" s="428" customFormat="1" x14ac:dyDescent="0.25">
      <c r="A191" s="345" t="s">
        <v>7066</v>
      </c>
      <c r="B191" s="373"/>
      <c r="C191" s="719">
        <v>46045</v>
      </c>
      <c r="D191" s="373"/>
      <c r="E191" s="889">
        <v>164.95</v>
      </c>
      <c r="F191" s="373"/>
      <c r="G191" s="347">
        <v>7.2756999999999996</v>
      </c>
      <c r="H191" s="374"/>
      <c r="I191" s="348">
        <v>-1.2795000000000001</v>
      </c>
      <c r="J191" s="348">
        <v>-9.2556999999999992</v>
      </c>
      <c r="K191" s="348">
        <v>-15.670500000000001</v>
      </c>
      <c r="L191" s="348">
        <v>-0.2167</v>
      </c>
      <c r="M191" s="348" t="s">
        <v>430</v>
      </c>
      <c r="N191" s="350" t="s">
        <v>430</v>
      </c>
      <c r="O191" s="348" t="s">
        <v>430</v>
      </c>
      <c r="P191" s="348" t="s">
        <v>430</v>
      </c>
      <c r="Q191" s="348" t="s">
        <v>430</v>
      </c>
      <c r="R191" s="348" t="s">
        <v>430</v>
      </c>
      <c r="S191" s="348">
        <v>-1.456</v>
      </c>
      <c r="T191" s="348" t="s">
        <v>430</v>
      </c>
      <c r="U191" s="348" t="s">
        <v>430</v>
      </c>
      <c r="V191" s="348" t="s">
        <v>430</v>
      </c>
      <c r="W191" s="348">
        <v>-14.48</v>
      </c>
      <c r="X191" s="348">
        <v>-27.242999999999999</v>
      </c>
      <c r="Y191" s="374"/>
      <c r="Z191" s="346">
        <v>79</v>
      </c>
      <c r="AA191" s="346">
        <v>113</v>
      </c>
      <c r="AB191" s="346">
        <v>114</v>
      </c>
      <c r="AC191" s="346">
        <v>111</v>
      </c>
      <c r="AD191" s="346" t="s">
        <v>430</v>
      </c>
      <c r="AE191" s="346" t="s">
        <v>430</v>
      </c>
      <c r="AF191" s="346" t="s">
        <v>430</v>
      </c>
      <c r="AG191" s="346" t="s">
        <v>430</v>
      </c>
      <c r="AH191" s="346" t="s">
        <v>430</v>
      </c>
      <c r="AI191" s="346" t="s">
        <v>430</v>
      </c>
      <c r="AJ191" s="346">
        <v>81</v>
      </c>
      <c r="AK191" s="346" t="s">
        <v>430</v>
      </c>
      <c r="AL191" s="346" t="s">
        <v>430</v>
      </c>
      <c r="AM191" s="346" t="s">
        <v>430</v>
      </c>
      <c r="AN191" s="346">
        <v>109</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74"/>
      <c r="BB191" s="348">
        <v>45.650455057683999</v>
      </c>
      <c r="BC191" s="348">
        <v>0</v>
      </c>
      <c r="BD191" s="348">
        <v>-0.12954535674363599</v>
      </c>
      <c r="BE191" s="375" t="s">
        <v>430</v>
      </c>
      <c r="BF191" s="374"/>
      <c r="BG191" s="375" t="s">
        <v>430</v>
      </c>
      <c r="BH191" s="674" t="s">
        <v>430</v>
      </c>
      <c r="BI191" s="348" t="s">
        <v>430</v>
      </c>
      <c r="BJ191" s="348" t="s">
        <v>430</v>
      </c>
      <c r="BK191" s="362"/>
      <c r="BL191" s="348" t="s">
        <v>6767</v>
      </c>
      <c r="BM191" s="373" t="s">
        <v>2949</v>
      </c>
      <c r="BN191" s="372" t="s">
        <v>4846</v>
      </c>
      <c r="BO191" s="372" t="s">
        <v>430</v>
      </c>
      <c r="BP191" s="372" t="s">
        <v>430</v>
      </c>
      <c r="BQ191" s="373"/>
      <c r="BR191" s="354" t="s">
        <v>4624</v>
      </c>
    </row>
    <row r="192" spans="1:70" s="428" customFormat="1" x14ac:dyDescent="0.25">
      <c r="A192" s="345" t="s">
        <v>7067</v>
      </c>
      <c r="B192" s="373"/>
      <c r="C192" s="719">
        <v>44267</v>
      </c>
      <c r="D192" s="373"/>
      <c r="E192" s="346">
        <v>165.95</v>
      </c>
      <c r="F192" s="373"/>
      <c r="G192" s="347">
        <v>19.784300000000002</v>
      </c>
      <c r="H192" s="374"/>
      <c r="I192" s="348" t="s">
        <v>430</v>
      </c>
      <c r="J192" s="348">
        <v>-0.8639</v>
      </c>
      <c r="K192" s="348">
        <v>-0.58389999999999997</v>
      </c>
      <c r="L192" s="348">
        <v>6.8711000000000002</v>
      </c>
      <c r="M192" s="348">
        <v>0.21529999999999999</v>
      </c>
      <c r="N192" s="350">
        <v>10.6403</v>
      </c>
      <c r="O192" s="348">
        <v>10.8576</v>
      </c>
      <c r="P192" s="348">
        <v>16.6188</v>
      </c>
      <c r="Q192" s="348">
        <v>13.2034</v>
      </c>
      <c r="R192" s="348" t="s">
        <v>430</v>
      </c>
      <c r="S192" s="348">
        <v>7.8593000000000002</v>
      </c>
      <c r="T192" s="348">
        <v>0.64810000000000001</v>
      </c>
      <c r="U192" s="348">
        <v>5.9558999999999997</v>
      </c>
      <c r="V192" s="348">
        <v>9.2873999999999999</v>
      </c>
      <c r="W192" s="348">
        <v>-0.63380000000000003</v>
      </c>
      <c r="X192" s="348">
        <v>13.780799999999999</v>
      </c>
      <c r="Y192" s="374"/>
      <c r="Z192" s="346" t="s">
        <v>430</v>
      </c>
      <c r="AA192" s="346">
        <v>61</v>
      </c>
      <c r="AB192" s="346">
        <v>63</v>
      </c>
      <c r="AC192" s="346">
        <v>51</v>
      </c>
      <c r="AD192" s="346">
        <v>67</v>
      </c>
      <c r="AE192" s="346">
        <v>39</v>
      </c>
      <c r="AF192" s="346">
        <v>32</v>
      </c>
      <c r="AG192" s="346">
        <v>33</v>
      </c>
      <c r="AH192" s="346">
        <v>23</v>
      </c>
      <c r="AI192" s="346" t="s">
        <v>430</v>
      </c>
      <c r="AJ192" s="346">
        <v>52</v>
      </c>
      <c r="AK192" s="346">
        <v>51</v>
      </c>
      <c r="AL192" s="346">
        <v>59</v>
      </c>
      <c r="AM192" s="346">
        <v>41</v>
      </c>
      <c r="AN192" s="346">
        <v>62</v>
      </c>
      <c r="AO192" s="373"/>
      <c r="AP192" s="348" t="s">
        <v>430</v>
      </c>
      <c r="AQ192" s="348" t="s">
        <v>430</v>
      </c>
      <c r="AR192" s="348">
        <v>14.2</v>
      </c>
      <c r="AS192" s="348">
        <v>12.88</v>
      </c>
      <c r="AT192" s="348">
        <v>6.65</v>
      </c>
      <c r="AU192" s="351"/>
      <c r="AV192" s="346" t="s">
        <v>430</v>
      </c>
      <c r="AW192" s="346" t="s">
        <v>430</v>
      </c>
      <c r="AX192" s="346">
        <v>20</v>
      </c>
      <c r="AY192" s="346">
        <v>28</v>
      </c>
      <c r="AZ192" s="346">
        <v>52</v>
      </c>
      <c r="BA192" s="374"/>
      <c r="BB192" s="348">
        <v>8.2856334776901708</v>
      </c>
      <c r="BC192" s="348">
        <v>0.58425958162130198</v>
      </c>
      <c r="BD192" s="348">
        <v>0.107298723435629</v>
      </c>
      <c r="BE192" s="375">
        <v>0.44986231133652299</v>
      </c>
      <c r="BF192" s="374"/>
      <c r="BG192" s="375" t="s">
        <v>430</v>
      </c>
      <c r="BH192" s="674" t="s">
        <v>430</v>
      </c>
      <c r="BI192" s="348" t="s">
        <v>430</v>
      </c>
      <c r="BJ192" s="348" t="s">
        <v>430</v>
      </c>
      <c r="BK192" s="362"/>
      <c r="BL192" s="348" t="s">
        <v>6896</v>
      </c>
      <c r="BM192" s="373" t="s">
        <v>5817</v>
      </c>
      <c r="BN192" s="372" t="s">
        <v>430</v>
      </c>
      <c r="BO192" s="372" t="s">
        <v>430</v>
      </c>
      <c r="BP192" s="372" t="s">
        <v>430</v>
      </c>
      <c r="BQ192" s="373"/>
      <c r="BR192" s="354" t="s">
        <v>554</v>
      </c>
    </row>
    <row r="193" spans="1:70" s="428" customFormat="1" x14ac:dyDescent="0.25">
      <c r="A193" s="345" t="s">
        <v>7068</v>
      </c>
      <c r="B193" s="373"/>
      <c r="C193" s="719">
        <v>45516</v>
      </c>
      <c r="D193" s="373"/>
      <c r="E193" s="346">
        <v>168.19</v>
      </c>
      <c r="F193" s="373"/>
      <c r="G193" s="347">
        <v>9.4807000000000006</v>
      </c>
      <c r="H193" s="374"/>
      <c r="I193" s="348">
        <v>-0.35420000000000001</v>
      </c>
      <c r="J193" s="348">
        <v>-0.48699999999999999</v>
      </c>
      <c r="K193" s="348">
        <v>3.1172</v>
      </c>
      <c r="L193" s="348">
        <v>13.2727</v>
      </c>
      <c r="M193" s="348">
        <v>-1.367</v>
      </c>
      <c r="N193" s="350">
        <v>6.6397000000000004</v>
      </c>
      <c r="O193" s="348" t="s">
        <v>430</v>
      </c>
      <c r="P193" s="348" t="s">
        <v>430</v>
      </c>
      <c r="Q193" s="348" t="s">
        <v>430</v>
      </c>
      <c r="R193" s="348" t="s">
        <v>430</v>
      </c>
      <c r="S193" s="348">
        <v>17.854700000000001</v>
      </c>
      <c r="T193" s="348">
        <v>-1.4869000000000001</v>
      </c>
      <c r="U193" s="348">
        <v>0.89390000000000003</v>
      </c>
      <c r="V193" s="348">
        <v>5.1192000000000002</v>
      </c>
      <c r="W193" s="348">
        <v>1.4630000000000001</v>
      </c>
      <c r="X193" s="348">
        <v>-2.8176999999999999</v>
      </c>
      <c r="Y193" s="374"/>
      <c r="Z193" s="346">
        <v>36</v>
      </c>
      <c r="AA193" s="346">
        <v>48</v>
      </c>
      <c r="AB193" s="346">
        <v>12</v>
      </c>
      <c r="AC193" s="346">
        <v>19</v>
      </c>
      <c r="AD193" s="346">
        <v>78</v>
      </c>
      <c r="AE193" s="346">
        <v>50</v>
      </c>
      <c r="AF193" s="346" t="s">
        <v>430</v>
      </c>
      <c r="AG193" s="346" t="s">
        <v>430</v>
      </c>
      <c r="AH193" s="346" t="s">
        <v>430</v>
      </c>
      <c r="AI193" s="346" t="s">
        <v>430</v>
      </c>
      <c r="AJ193" s="346">
        <v>13</v>
      </c>
      <c r="AK193" s="346">
        <v>75</v>
      </c>
      <c r="AL193" s="346">
        <v>83</v>
      </c>
      <c r="AM193" s="346">
        <v>51</v>
      </c>
      <c r="AN193" s="346">
        <v>29</v>
      </c>
      <c r="AO193" s="373"/>
      <c r="AP193" s="348" t="s">
        <v>430</v>
      </c>
      <c r="AQ193" s="348" t="s">
        <v>430</v>
      </c>
      <c r="AR193" s="348" t="s">
        <v>430</v>
      </c>
      <c r="AS193" s="348" t="s">
        <v>430</v>
      </c>
      <c r="AT193" s="348">
        <v>5.7</v>
      </c>
      <c r="AU193" s="351"/>
      <c r="AV193" s="346" t="s">
        <v>430</v>
      </c>
      <c r="AW193" s="346" t="s">
        <v>430</v>
      </c>
      <c r="AX193" s="346" t="s">
        <v>430</v>
      </c>
      <c r="AY193" s="346" t="s">
        <v>430</v>
      </c>
      <c r="AZ193" s="346">
        <v>55</v>
      </c>
      <c r="BA193" s="374"/>
      <c r="BB193" s="348">
        <v>16.323309816404201</v>
      </c>
      <c r="BC193" s="348">
        <v>0.96491963447697604</v>
      </c>
      <c r="BD193" s="348">
        <v>-4.5458466741246803E-2</v>
      </c>
      <c r="BE193" s="375">
        <v>-0.12806951348866299</v>
      </c>
      <c r="BF193" s="374"/>
      <c r="BG193" s="375" t="s">
        <v>430</v>
      </c>
      <c r="BH193" s="674" t="s">
        <v>430</v>
      </c>
      <c r="BI193" s="348" t="s">
        <v>430</v>
      </c>
      <c r="BJ193" s="348" t="s">
        <v>430</v>
      </c>
      <c r="BK193" s="362"/>
      <c r="BL193" s="348" t="s">
        <v>6793</v>
      </c>
      <c r="BM193" s="373" t="s">
        <v>5824</v>
      </c>
      <c r="BN193" s="372" t="s">
        <v>430</v>
      </c>
      <c r="BO193" s="372" t="s">
        <v>430</v>
      </c>
      <c r="BP193" s="372" t="s">
        <v>430</v>
      </c>
      <c r="BQ193" s="373"/>
      <c r="BR193" s="354" t="s">
        <v>463</v>
      </c>
    </row>
    <row r="194" spans="1:70" s="428" customFormat="1" x14ac:dyDescent="0.25">
      <c r="A194" s="345" t="s">
        <v>7069</v>
      </c>
      <c r="B194" s="373"/>
      <c r="C194" s="719">
        <v>46045</v>
      </c>
      <c r="D194" s="373"/>
      <c r="E194" s="889">
        <v>154.16</v>
      </c>
      <c r="F194" s="373"/>
      <c r="G194" s="347">
        <v>9.2974999999999994</v>
      </c>
      <c r="H194" s="374"/>
      <c r="I194" s="348">
        <v>-1.1567000000000001</v>
      </c>
      <c r="J194" s="348">
        <v>-4.7279999999999998</v>
      </c>
      <c r="K194" s="348">
        <v>-10.077</v>
      </c>
      <c r="L194" s="348">
        <v>1.7533000000000001</v>
      </c>
      <c r="M194" s="348" t="s">
        <v>430</v>
      </c>
      <c r="N194" s="350" t="s">
        <v>430</v>
      </c>
      <c r="O194" s="348" t="s">
        <v>430</v>
      </c>
      <c r="P194" s="348" t="s">
        <v>430</v>
      </c>
      <c r="Q194" s="348" t="s">
        <v>430</v>
      </c>
      <c r="R194" s="348" t="s">
        <v>430</v>
      </c>
      <c r="S194" s="348">
        <v>-2.9062999999999999</v>
      </c>
      <c r="T194" s="348" t="s">
        <v>430</v>
      </c>
      <c r="U194" s="348" t="s">
        <v>430</v>
      </c>
      <c r="V194" s="348" t="s">
        <v>430</v>
      </c>
      <c r="W194" s="348">
        <v>-8.5639000000000003</v>
      </c>
      <c r="X194" s="348">
        <v>-7.0250000000000004</v>
      </c>
      <c r="Y194" s="374"/>
      <c r="Z194" s="346">
        <v>71</v>
      </c>
      <c r="AA194" s="346">
        <v>76</v>
      </c>
      <c r="AB194" s="346">
        <v>94</v>
      </c>
      <c r="AC194" s="346">
        <v>83</v>
      </c>
      <c r="AD194" s="346" t="s">
        <v>430</v>
      </c>
      <c r="AE194" s="346" t="s">
        <v>430</v>
      </c>
      <c r="AF194" s="346" t="s">
        <v>430</v>
      </c>
      <c r="AG194" s="346" t="s">
        <v>430</v>
      </c>
      <c r="AH194" s="346" t="s">
        <v>430</v>
      </c>
      <c r="AI194" s="346" t="s">
        <v>430</v>
      </c>
      <c r="AJ194" s="346">
        <v>109</v>
      </c>
      <c r="AK194" s="346" t="s">
        <v>430</v>
      </c>
      <c r="AL194" s="346" t="s">
        <v>430</v>
      </c>
      <c r="AM194" s="346" t="s">
        <v>430</v>
      </c>
      <c r="AN194" s="346">
        <v>81</v>
      </c>
      <c r="AO194" s="373"/>
      <c r="AP194" s="348" t="s">
        <v>430</v>
      </c>
      <c r="AQ194" s="348" t="s">
        <v>430</v>
      </c>
      <c r="AR194" s="348" t="s">
        <v>430</v>
      </c>
      <c r="AS194" s="348" t="s">
        <v>430</v>
      </c>
      <c r="AT194" s="348" t="s">
        <v>430</v>
      </c>
      <c r="AU194" s="351"/>
      <c r="AV194" s="346" t="s">
        <v>430</v>
      </c>
      <c r="AW194" s="346" t="s">
        <v>430</v>
      </c>
      <c r="AX194" s="346" t="s">
        <v>430</v>
      </c>
      <c r="AY194" s="346" t="s">
        <v>430</v>
      </c>
      <c r="AZ194" s="346" t="s">
        <v>430</v>
      </c>
      <c r="BA194" s="374"/>
      <c r="BB194" s="348">
        <v>31.975757544405301</v>
      </c>
      <c r="BC194" s="348">
        <v>0</v>
      </c>
      <c r="BD194" s="348">
        <v>-4.85440323908315E-2</v>
      </c>
      <c r="BE194" s="375" t="s">
        <v>430</v>
      </c>
      <c r="BF194" s="374"/>
      <c r="BG194" s="375" t="s">
        <v>430</v>
      </c>
      <c r="BH194" s="674" t="s">
        <v>430</v>
      </c>
      <c r="BI194" s="348" t="s">
        <v>430</v>
      </c>
      <c r="BJ194" s="348" t="s">
        <v>430</v>
      </c>
      <c r="BK194" s="362"/>
      <c r="BL194" s="348" t="s">
        <v>6848</v>
      </c>
      <c r="BM194" s="373" t="s">
        <v>6796</v>
      </c>
      <c r="BN194" s="372" t="s">
        <v>2949</v>
      </c>
      <c r="BO194" s="372" t="s">
        <v>430</v>
      </c>
      <c r="BP194" s="372" t="s">
        <v>430</v>
      </c>
      <c r="BQ194" s="373"/>
      <c r="BR194" s="354" t="s">
        <v>4624</v>
      </c>
    </row>
    <row r="195" spans="1:70" s="428" customFormat="1" x14ac:dyDescent="0.25">
      <c r="A195" s="345" t="s">
        <v>7070</v>
      </c>
      <c r="B195" s="373"/>
      <c r="C195" s="719">
        <v>45576</v>
      </c>
      <c r="D195" s="373"/>
      <c r="E195" s="346">
        <v>140.339</v>
      </c>
      <c r="F195" s="373"/>
      <c r="G195" s="347">
        <v>13.9513</v>
      </c>
      <c r="H195" s="374"/>
      <c r="I195" s="348">
        <v>-1.4383999999999999</v>
      </c>
      <c r="J195" s="348">
        <v>-0.1832</v>
      </c>
      <c r="K195" s="348">
        <v>4.0738000000000003</v>
      </c>
      <c r="L195" s="348">
        <v>25.1496</v>
      </c>
      <c r="M195" s="348">
        <v>21.509</v>
      </c>
      <c r="N195" s="350">
        <v>6.7485999999999997</v>
      </c>
      <c r="O195" s="348" t="s">
        <v>430</v>
      </c>
      <c r="P195" s="348" t="s">
        <v>430</v>
      </c>
      <c r="Q195" s="348" t="s">
        <v>430</v>
      </c>
      <c r="R195" s="348" t="s">
        <v>430</v>
      </c>
      <c r="S195" s="348">
        <v>31.287800000000001</v>
      </c>
      <c r="T195" s="348">
        <v>22.3809</v>
      </c>
      <c r="U195" s="348">
        <v>20.523299999999999</v>
      </c>
      <c r="V195" s="348">
        <v>6.7960000000000003</v>
      </c>
      <c r="W195" s="348">
        <v>3.7094</v>
      </c>
      <c r="X195" s="348">
        <v>21.618300000000001</v>
      </c>
      <c r="Y195" s="374"/>
      <c r="Z195" s="346">
        <v>83</v>
      </c>
      <c r="AA195" s="346">
        <v>35</v>
      </c>
      <c r="AB195" s="346">
        <v>2</v>
      </c>
      <c r="AC195" s="346">
        <v>4</v>
      </c>
      <c r="AD195" s="346">
        <v>3</v>
      </c>
      <c r="AE195" s="346">
        <v>49</v>
      </c>
      <c r="AF195" s="346" t="s">
        <v>430</v>
      </c>
      <c r="AG195" s="346" t="s">
        <v>430</v>
      </c>
      <c r="AH195" s="346" t="s">
        <v>430</v>
      </c>
      <c r="AI195" s="346" t="s">
        <v>430</v>
      </c>
      <c r="AJ195" s="346">
        <v>3</v>
      </c>
      <c r="AK195" s="346">
        <v>3</v>
      </c>
      <c r="AL195" s="346">
        <v>37</v>
      </c>
      <c r="AM195" s="346">
        <v>46</v>
      </c>
      <c r="AN195" s="346">
        <v>3</v>
      </c>
      <c r="AO195" s="373"/>
      <c r="AP195" s="348" t="s">
        <v>430</v>
      </c>
      <c r="AQ195" s="348" t="s">
        <v>430</v>
      </c>
      <c r="AR195" s="348" t="s">
        <v>430</v>
      </c>
      <c r="AS195" s="348" t="s">
        <v>430</v>
      </c>
      <c r="AT195" s="348">
        <v>36.450000000000003</v>
      </c>
      <c r="AU195" s="351"/>
      <c r="AV195" s="346" t="s">
        <v>430</v>
      </c>
      <c r="AW195" s="346" t="s">
        <v>430</v>
      </c>
      <c r="AX195" s="346" t="s">
        <v>430</v>
      </c>
      <c r="AY195" s="346" t="s">
        <v>430</v>
      </c>
      <c r="AZ195" s="346">
        <v>16</v>
      </c>
      <c r="BA195" s="374"/>
      <c r="BB195" s="348">
        <v>33.259474931402899</v>
      </c>
      <c r="BC195" s="348">
        <v>0.99675808711963798</v>
      </c>
      <c r="BD195" s="348">
        <v>6.2336374881567097E-2</v>
      </c>
      <c r="BE195" s="375">
        <v>-6.9803981243575605E-2</v>
      </c>
      <c r="BF195" s="374"/>
      <c r="BG195" s="375" t="s">
        <v>430</v>
      </c>
      <c r="BH195" s="674" t="s">
        <v>430</v>
      </c>
      <c r="BI195" s="348" t="s">
        <v>430</v>
      </c>
      <c r="BJ195" s="348" t="s">
        <v>430</v>
      </c>
      <c r="BK195" s="362"/>
      <c r="BL195" s="348" t="s">
        <v>6767</v>
      </c>
      <c r="BM195" s="373" t="s">
        <v>4846</v>
      </c>
      <c r="BN195" s="372" t="s">
        <v>430</v>
      </c>
      <c r="BO195" s="372" t="s">
        <v>430</v>
      </c>
      <c r="BP195" s="372" t="s">
        <v>430</v>
      </c>
      <c r="BQ195" s="373"/>
      <c r="BR195" s="354" t="s">
        <v>463</v>
      </c>
    </row>
    <row r="196" spans="1:70" s="428" customFormat="1" x14ac:dyDescent="0.25">
      <c r="A196" s="345" t="s">
        <v>7071</v>
      </c>
      <c r="B196" s="373"/>
      <c r="C196" s="719">
        <v>40014</v>
      </c>
      <c r="D196" s="373"/>
      <c r="E196" s="346">
        <v>129.47999999999999</v>
      </c>
      <c r="F196" s="373"/>
      <c r="G196" s="347">
        <v>84.790999999999997</v>
      </c>
      <c r="H196" s="374"/>
      <c r="I196" s="348" t="s">
        <v>430</v>
      </c>
      <c r="J196" s="348">
        <v>0.111</v>
      </c>
      <c r="K196" s="348">
        <v>2.6414</v>
      </c>
      <c r="L196" s="348">
        <v>8.8055000000000003</v>
      </c>
      <c r="M196" s="348">
        <v>-3.2541000000000002</v>
      </c>
      <c r="N196" s="350">
        <v>0.26679999999999998</v>
      </c>
      <c r="O196" s="348">
        <v>3.1396999999999999</v>
      </c>
      <c r="P196" s="348">
        <v>13.659599999999999</v>
      </c>
      <c r="Q196" s="348">
        <v>11.7235</v>
      </c>
      <c r="R196" s="348">
        <v>12.848699999999999</v>
      </c>
      <c r="S196" s="348">
        <v>11.483499999999999</v>
      </c>
      <c r="T196" s="348">
        <v>-3.339</v>
      </c>
      <c r="U196" s="348">
        <v>1.0825</v>
      </c>
      <c r="V196" s="348">
        <v>-1.6677</v>
      </c>
      <c r="W196" s="348">
        <v>2.8306</v>
      </c>
      <c r="X196" s="348">
        <v>13.452</v>
      </c>
      <c r="Y196" s="374"/>
      <c r="Z196" s="346" t="s">
        <v>430</v>
      </c>
      <c r="AA196" s="346">
        <v>23</v>
      </c>
      <c r="AB196" s="346">
        <v>14</v>
      </c>
      <c r="AC196" s="346">
        <v>38</v>
      </c>
      <c r="AD196" s="346">
        <v>85</v>
      </c>
      <c r="AE196" s="346">
        <v>69</v>
      </c>
      <c r="AF196" s="346">
        <v>51</v>
      </c>
      <c r="AG196" s="346">
        <v>42</v>
      </c>
      <c r="AH196" s="346">
        <v>31</v>
      </c>
      <c r="AI196" s="346">
        <v>19</v>
      </c>
      <c r="AJ196" s="346">
        <v>34</v>
      </c>
      <c r="AK196" s="346">
        <v>89</v>
      </c>
      <c r="AL196" s="346">
        <v>82</v>
      </c>
      <c r="AM196" s="346">
        <v>69</v>
      </c>
      <c r="AN196" s="346">
        <v>11</v>
      </c>
      <c r="AO196" s="373"/>
      <c r="AP196" s="348">
        <v>12.64</v>
      </c>
      <c r="AQ196" s="348">
        <v>13.45</v>
      </c>
      <c r="AR196" s="348">
        <v>10.85</v>
      </c>
      <c r="AS196" s="348">
        <v>6.68</v>
      </c>
      <c r="AT196" s="348">
        <v>0.06</v>
      </c>
      <c r="AU196" s="351"/>
      <c r="AV196" s="346">
        <v>19</v>
      </c>
      <c r="AW196" s="346">
        <v>21</v>
      </c>
      <c r="AX196" s="346">
        <v>29</v>
      </c>
      <c r="AY196" s="346">
        <v>46</v>
      </c>
      <c r="AZ196" s="346">
        <v>72</v>
      </c>
      <c r="BA196" s="374"/>
      <c r="BB196" s="348">
        <v>12.442911774612</v>
      </c>
      <c r="BC196" s="348">
        <v>0.94672859998320302</v>
      </c>
      <c r="BD196" s="348">
        <v>6.0178979874376301E-2</v>
      </c>
      <c r="BE196" s="375">
        <v>6.7112059064660695E-2</v>
      </c>
      <c r="BF196" s="374"/>
      <c r="BG196" s="375" t="s">
        <v>430</v>
      </c>
      <c r="BH196" s="674" t="s">
        <v>430</v>
      </c>
      <c r="BI196" s="348" t="s">
        <v>430</v>
      </c>
      <c r="BJ196" s="348" t="s">
        <v>430</v>
      </c>
      <c r="BK196" s="362"/>
      <c r="BL196" s="348" t="s">
        <v>6901</v>
      </c>
      <c r="BM196" s="373" t="s">
        <v>6902</v>
      </c>
      <c r="BN196" s="372" t="s">
        <v>430</v>
      </c>
      <c r="BO196" s="372" t="s">
        <v>430</v>
      </c>
      <c r="BP196" s="372" t="s">
        <v>430</v>
      </c>
      <c r="BQ196" s="373"/>
      <c r="BR196" s="354" t="s">
        <v>904</v>
      </c>
    </row>
    <row r="197" spans="1:70" s="428" customFormat="1" x14ac:dyDescent="0.25">
      <c r="A197" s="345" t="s">
        <v>7072</v>
      </c>
      <c r="B197" s="373"/>
      <c r="C197" s="719">
        <v>45807</v>
      </c>
      <c r="D197" s="373"/>
      <c r="E197" s="346">
        <v>121.2</v>
      </c>
      <c r="F197" s="373"/>
      <c r="G197" s="347">
        <v>11.252599999999999</v>
      </c>
      <c r="H197" s="374"/>
      <c r="I197" s="348">
        <v>-6.5699999999999995E-2</v>
      </c>
      <c r="J197" s="348">
        <v>-0.79700000000000004</v>
      </c>
      <c r="K197" s="348">
        <v>-0.9254</v>
      </c>
      <c r="L197" s="348">
        <v>3.0345</v>
      </c>
      <c r="M197" s="348">
        <v>1.9359</v>
      </c>
      <c r="N197" s="350">
        <v>11.8649</v>
      </c>
      <c r="O197" s="348" t="s">
        <v>430</v>
      </c>
      <c r="P197" s="348" t="s">
        <v>430</v>
      </c>
      <c r="Q197" s="348" t="s">
        <v>430</v>
      </c>
      <c r="R197" s="348" t="s">
        <v>430</v>
      </c>
      <c r="S197" s="348">
        <v>2.6162999999999998</v>
      </c>
      <c r="T197" s="348">
        <v>2.3391999999999999</v>
      </c>
      <c r="U197" s="348">
        <v>7.5178000000000003</v>
      </c>
      <c r="V197" s="348">
        <v>11.8704</v>
      </c>
      <c r="W197" s="348">
        <v>-0.82579999999999998</v>
      </c>
      <c r="X197" s="348">
        <v>11.678000000000001</v>
      </c>
      <c r="Y197" s="374"/>
      <c r="Z197" s="346">
        <v>30</v>
      </c>
      <c r="AA197" s="346">
        <v>58</v>
      </c>
      <c r="AB197" s="346">
        <v>65</v>
      </c>
      <c r="AC197" s="346">
        <v>68</v>
      </c>
      <c r="AD197" s="346">
        <v>47</v>
      </c>
      <c r="AE197" s="346">
        <v>36</v>
      </c>
      <c r="AF197" s="346" t="s">
        <v>430</v>
      </c>
      <c r="AG197" s="346" t="s">
        <v>430</v>
      </c>
      <c r="AH197" s="346" t="s">
        <v>430</v>
      </c>
      <c r="AI197" s="346" t="s">
        <v>430</v>
      </c>
      <c r="AJ197" s="346">
        <v>70</v>
      </c>
      <c r="AK197" s="346">
        <v>43</v>
      </c>
      <c r="AL197" s="346">
        <v>51</v>
      </c>
      <c r="AM197" s="346">
        <v>35</v>
      </c>
      <c r="AN197" s="346">
        <v>64</v>
      </c>
      <c r="AO197" s="373"/>
      <c r="AP197" s="348" t="s">
        <v>430</v>
      </c>
      <c r="AQ197" s="348" t="s">
        <v>430</v>
      </c>
      <c r="AR197" s="348" t="s">
        <v>430</v>
      </c>
      <c r="AS197" s="348" t="s">
        <v>430</v>
      </c>
      <c r="AT197" s="348">
        <v>7.49</v>
      </c>
      <c r="AU197" s="351"/>
      <c r="AV197" s="346" t="s">
        <v>430</v>
      </c>
      <c r="AW197" s="346" t="s">
        <v>430</v>
      </c>
      <c r="AX197" s="346" t="s">
        <v>430</v>
      </c>
      <c r="AY197" s="346" t="s">
        <v>430</v>
      </c>
      <c r="AZ197" s="346">
        <v>47</v>
      </c>
      <c r="BA197" s="374"/>
      <c r="BB197" s="348">
        <v>7.5605533051360903</v>
      </c>
      <c r="BC197" s="348">
        <v>0.22100413587649501</v>
      </c>
      <c r="BD197" s="348">
        <v>6.7028278018852194E-2</v>
      </c>
      <c r="BE197" s="375">
        <v>-0.19134876732971701</v>
      </c>
      <c r="BF197" s="374"/>
      <c r="BG197" s="375" t="s">
        <v>430</v>
      </c>
      <c r="BH197" s="674" t="s">
        <v>430</v>
      </c>
      <c r="BI197" s="348" t="s">
        <v>430</v>
      </c>
      <c r="BJ197" s="348" t="s">
        <v>430</v>
      </c>
      <c r="BK197" s="362"/>
      <c r="BL197" s="348" t="s">
        <v>6904</v>
      </c>
      <c r="BM197" s="373" t="s">
        <v>5842</v>
      </c>
      <c r="BN197" s="372" t="s">
        <v>430</v>
      </c>
      <c r="BO197" s="372" t="s">
        <v>430</v>
      </c>
      <c r="BP197" s="372" t="s">
        <v>430</v>
      </c>
      <c r="BQ197" s="373"/>
      <c r="BR197" s="354" t="s">
        <v>443</v>
      </c>
    </row>
    <row r="198" spans="1:70" s="428" customFormat="1" x14ac:dyDescent="0.25">
      <c r="A198" s="345" t="s">
        <v>7073</v>
      </c>
      <c r="B198" s="373"/>
      <c r="C198" s="719">
        <v>46020</v>
      </c>
      <c r="D198" s="373"/>
      <c r="E198" s="889">
        <v>123.1</v>
      </c>
      <c r="F198" s="373"/>
      <c r="G198" s="347">
        <v>9.8232999999999997</v>
      </c>
      <c r="H198" s="374"/>
      <c r="I198" s="348" t="s">
        <v>430</v>
      </c>
      <c r="J198" s="348">
        <v>-8.1780000000000008</v>
      </c>
      <c r="K198" s="348">
        <v>-14.594099999999999</v>
      </c>
      <c r="L198" s="348">
        <v>1.3755999999999999</v>
      </c>
      <c r="M198" s="348" t="s">
        <v>430</v>
      </c>
      <c r="N198" s="350" t="s">
        <v>430</v>
      </c>
      <c r="O198" s="348" t="s">
        <v>430</v>
      </c>
      <c r="P198" s="348" t="s">
        <v>430</v>
      </c>
      <c r="Q198" s="348" t="s">
        <v>430</v>
      </c>
      <c r="R198" s="348" t="s">
        <v>430</v>
      </c>
      <c r="S198" s="348">
        <v>-0.90790000000000004</v>
      </c>
      <c r="T198" s="348">
        <v>-1.6372</v>
      </c>
      <c r="U198" s="348" t="s">
        <v>430</v>
      </c>
      <c r="V198" s="348" t="s">
        <v>430</v>
      </c>
      <c r="W198" s="348">
        <v>-13.445</v>
      </c>
      <c r="X198" s="348">
        <v>-1.7669999999999999</v>
      </c>
      <c r="Y198" s="374"/>
      <c r="Z198" s="346" t="s">
        <v>430</v>
      </c>
      <c r="AA198" s="346">
        <v>100</v>
      </c>
      <c r="AB198" s="346">
        <v>100</v>
      </c>
      <c r="AC198" s="346">
        <v>91</v>
      </c>
      <c r="AD198" s="346" t="s">
        <v>430</v>
      </c>
      <c r="AE198" s="346" t="s">
        <v>430</v>
      </c>
      <c r="AF198" s="346" t="s">
        <v>430</v>
      </c>
      <c r="AG198" s="346" t="s">
        <v>430</v>
      </c>
      <c r="AH198" s="346" t="s">
        <v>430</v>
      </c>
      <c r="AI198" s="346" t="s">
        <v>430</v>
      </c>
      <c r="AJ198" s="346">
        <v>72</v>
      </c>
      <c r="AK198" s="346">
        <v>78</v>
      </c>
      <c r="AL198" s="346" t="s">
        <v>430</v>
      </c>
      <c r="AM198" s="346" t="s">
        <v>430</v>
      </c>
      <c r="AN198" s="346">
        <v>100</v>
      </c>
      <c r="AO198" s="373"/>
      <c r="AP198" s="348" t="s">
        <v>430</v>
      </c>
      <c r="AQ198" s="348" t="s">
        <v>430</v>
      </c>
      <c r="AR198" s="348" t="s">
        <v>430</v>
      </c>
      <c r="AS198" s="348" t="s">
        <v>430</v>
      </c>
      <c r="AT198" s="348" t="s">
        <v>430</v>
      </c>
      <c r="AU198" s="351"/>
      <c r="AV198" s="346" t="s">
        <v>430</v>
      </c>
      <c r="AW198" s="346" t="s">
        <v>430</v>
      </c>
      <c r="AX198" s="346" t="s">
        <v>430</v>
      </c>
      <c r="AY198" s="346" t="s">
        <v>430</v>
      </c>
      <c r="AZ198" s="346" t="s">
        <v>430</v>
      </c>
      <c r="BA198" s="374"/>
      <c r="BB198" s="348">
        <v>46.5002413727914</v>
      </c>
      <c r="BC198" s="348">
        <v>0.99530777662278402</v>
      </c>
      <c r="BD198" s="348">
        <v>-0.129930234599862</v>
      </c>
      <c r="BE198" s="375">
        <v>-2.1889650714594802</v>
      </c>
      <c r="BF198" s="374"/>
      <c r="BG198" s="375" t="s">
        <v>430</v>
      </c>
      <c r="BH198" s="674" t="s">
        <v>430</v>
      </c>
      <c r="BI198" s="348" t="s">
        <v>430</v>
      </c>
      <c r="BJ198" s="348" t="s">
        <v>430</v>
      </c>
      <c r="BK198" s="362"/>
      <c r="BL198" s="348" t="s">
        <v>6793</v>
      </c>
      <c r="BM198" s="373" t="s">
        <v>5824</v>
      </c>
      <c r="BN198" s="372" t="s">
        <v>2949</v>
      </c>
      <c r="BO198" s="372" t="s">
        <v>430</v>
      </c>
      <c r="BP198" s="372" t="s">
        <v>430</v>
      </c>
      <c r="BQ198" s="373"/>
      <c r="BR198" s="354" t="s">
        <v>5076</v>
      </c>
    </row>
    <row r="199" spans="1:70" s="428" customFormat="1" x14ac:dyDescent="0.25">
      <c r="A199" s="345" t="s">
        <v>7074</v>
      </c>
      <c r="B199" s="373"/>
      <c r="C199" s="719">
        <v>45602</v>
      </c>
      <c r="D199" s="373"/>
      <c r="E199" s="346">
        <v>114.949</v>
      </c>
      <c r="F199" s="373"/>
      <c r="G199" s="347">
        <v>17.465599999999998</v>
      </c>
      <c r="H199" s="374"/>
      <c r="I199" s="348">
        <v>-1.1327</v>
      </c>
      <c r="J199" s="348">
        <v>-4.8243</v>
      </c>
      <c r="K199" s="348">
        <v>-9.6623999999999999</v>
      </c>
      <c r="L199" s="348">
        <v>1.6506000000000001</v>
      </c>
      <c r="M199" s="348">
        <v>3.3980999999999999</v>
      </c>
      <c r="N199" s="350">
        <v>43.199399999999997</v>
      </c>
      <c r="O199" s="348" t="s">
        <v>430</v>
      </c>
      <c r="P199" s="348" t="s">
        <v>430</v>
      </c>
      <c r="Q199" s="348" t="s">
        <v>430</v>
      </c>
      <c r="R199" s="348" t="s">
        <v>430</v>
      </c>
      <c r="S199" s="348">
        <v>-2.4611000000000001</v>
      </c>
      <c r="T199" s="348">
        <v>6.2927999999999997</v>
      </c>
      <c r="U199" s="348">
        <v>21.658100000000001</v>
      </c>
      <c r="V199" s="348">
        <v>45.264600000000002</v>
      </c>
      <c r="W199" s="348">
        <v>-8.3604000000000003</v>
      </c>
      <c r="X199" s="348">
        <v>40.788200000000003</v>
      </c>
      <c r="Y199" s="374"/>
      <c r="Z199" s="346">
        <v>68</v>
      </c>
      <c r="AA199" s="346">
        <v>78</v>
      </c>
      <c r="AB199" s="346">
        <v>75</v>
      </c>
      <c r="AC199" s="346">
        <v>86</v>
      </c>
      <c r="AD199" s="346">
        <v>35</v>
      </c>
      <c r="AE199" s="346">
        <v>32</v>
      </c>
      <c r="AF199" s="346" t="s">
        <v>430</v>
      </c>
      <c r="AG199" s="346" t="s">
        <v>430</v>
      </c>
      <c r="AH199" s="346" t="s">
        <v>430</v>
      </c>
      <c r="AI199" s="346" t="s">
        <v>430</v>
      </c>
      <c r="AJ199" s="346">
        <v>98</v>
      </c>
      <c r="AK199" s="346">
        <v>22</v>
      </c>
      <c r="AL199" s="346">
        <v>34</v>
      </c>
      <c r="AM199" s="346">
        <v>30</v>
      </c>
      <c r="AN199" s="346">
        <v>75</v>
      </c>
      <c r="AO199" s="373"/>
      <c r="AP199" s="348" t="s">
        <v>430</v>
      </c>
      <c r="AQ199" s="348" t="s">
        <v>430</v>
      </c>
      <c r="AR199" s="348" t="s">
        <v>430</v>
      </c>
      <c r="AS199" s="348" t="s">
        <v>430</v>
      </c>
      <c r="AT199" s="348">
        <v>19.78</v>
      </c>
      <c r="AU199" s="351"/>
      <c r="AV199" s="346" t="s">
        <v>430</v>
      </c>
      <c r="AW199" s="346" t="s">
        <v>430</v>
      </c>
      <c r="AX199" s="346" t="s">
        <v>430</v>
      </c>
      <c r="AY199" s="346" t="s">
        <v>430</v>
      </c>
      <c r="AZ199" s="346">
        <v>35</v>
      </c>
      <c r="BA199" s="374"/>
      <c r="BB199" s="348">
        <v>22.7750143153566</v>
      </c>
      <c r="BC199" s="348">
        <v>0</v>
      </c>
      <c r="BD199" s="348">
        <v>0.12259844561425499</v>
      </c>
      <c r="BE199" s="375" t="s">
        <v>430</v>
      </c>
      <c r="BF199" s="374"/>
      <c r="BG199" s="375" t="s">
        <v>430</v>
      </c>
      <c r="BH199" s="674" t="s">
        <v>430</v>
      </c>
      <c r="BI199" s="348" t="s">
        <v>430</v>
      </c>
      <c r="BJ199" s="348" t="s">
        <v>430</v>
      </c>
      <c r="BK199" s="362"/>
      <c r="BL199" s="348" t="s">
        <v>6892</v>
      </c>
      <c r="BM199" s="373" t="s">
        <v>6893</v>
      </c>
      <c r="BN199" s="372" t="s">
        <v>430</v>
      </c>
      <c r="BO199" s="372" t="s">
        <v>430</v>
      </c>
      <c r="BP199" s="372" t="s">
        <v>430</v>
      </c>
      <c r="BQ199" s="373"/>
      <c r="BR199" s="354" t="s">
        <v>463</v>
      </c>
    </row>
    <row r="200" spans="1:70" s="428" customFormat="1" x14ac:dyDescent="0.25">
      <c r="A200" s="345" t="s">
        <v>7075</v>
      </c>
      <c r="B200" s="373"/>
      <c r="C200" s="719">
        <v>44592</v>
      </c>
      <c r="D200" s="373"/>
      <c r="E200" s="346">
        <v>122.286</v>
      </c>
      <c r="F200" s="373"/>
      <c r="G200" s="347">
        <v>20.206</v>
      </c>
      <c r="H200" s="374"/>
      <c r="I200" s="348">
        <v>-0.45319999999999999</v>
      </c>
      <c r="J200" s="348">
        <v>-0.88780000000000003</v>
      </c>
      <c r="K200" s="348">
        <v>0.4824</v>
      </c>
      <c r="L200" s="348">
        <v>10.626899999999999</v>
      </c>
      <c r="M200" s="348">
        <v>3.7961999999999998</v>
      </c>
      <c r="N200" s="350">
        <v>11.4322</v>
      </c>
      <c r="O200" s="348">
        <v>4.2333999999999996</v>
      </c>
      <c r="P200" s="348">
        <v>20.995899999999999</v>
      </c>
      <c r="Q200" s="348" t="s">
        <v>430</v>
      </c>
      <c r="R200" s="348" t="s">
        <v>430</v>
      </c>
      <c r="S200" s="348">
        <v>13.1418</v>
      </c>
      <c r="T200" s="348">
        <v>2.95</v>
      </c>
      <c r="U200" s="348">
        <v>7.2732999999999999</v>
      </c>
      <c r="V200" s="348">
        <v>9.3931000000000004</v>
      </c>
      <c r="W200" s="348">
        <v>2.4799999999999999E-2</v>
      </c>
      <c r="X200" s="348">
        <v>17.346599999999999</v>
      </c>
      <c r="Y200" s="374"/>
      <c r="Z200" s="346">
        <v>38</v>
      </c>
      <c r="AA200" s="346">
        <v>63</v>
      </c>
      <c r="AB200" s="346">
        <v>50</v>
      </c>
      <c r="AC200" s="346">
        <v>27</v>
      </c>
      <c r="AD200" s="346">
        <v>23</v>
      </c>
      <c r="AE200" s="346">
        <v>37</v>
      </c>
      <c r="AF200" s="346">
        <v>50</v>
      </c>
      <c r="AG200" s="346">
        <v>25</v>
      </c>
      <c r="AH200" s="346" t="s">
        <v>430</v>
      </c>
      <c r="AI200" s="346" t="s">
        <v>430</v>
      </c>
      <c r="AJ200" s="346">
        <v>25</v>
      </c>
      <c r="AK200" s="346">
        <v>40</v>
      </c>
      <c r="AL200" s="346">
        <v>52</v>
      </c>
      <c r="AM200" s="346">
        <v>39</v>
      </c>
      <c r="AN200" s="346">
        <v>55</v>
      </c>
      <c r="AO200" s="373"/>
      <c r="AP200" s="348" t="s">
        <v>430</v>
      </c>
      <c r="AQ200" s="348" t="s">
        <v>430</v>
      </c>
      <c r="AR200" s="348" t="s">
        <v>430</v>
      </c>
      <c r="AS200" s="348">
        <v>13.31</v>
      </c>
      <c r="AT200" s="348">
        <v>11.3</v>
      </c>
      <c r="AU200" s="351"/>
      <c r="AV200" s="346" t="s">
        <v>430</v>
      </c>
      <c r="AW200" s="346" t="s">
        <v>430</v>
      </c>
      <c r="AX200" s="346" t="s">
        <v>430</v>
      </c>
      <c r="AY200" s="346">
        <v>27</v>
      </c>
      <c r="AZ200" s="346">
        <v>42</v>
      </c>
      <c r="BA200" s="374"/>
      <c r="BB200" s="348">
        <v>14.305649098788299</v>
      </c>
      <c r="BC200" s="348">
        <v>0.99168345632444299</v>
      </c>
      <c r="BD200" s="348">
        <v>9.2349311309534499E-2</v>
      </c>
      <c r="BE200" s="375">
        <v>-5.4504959149564998E-2</v>
      </c>
      <c r="BF200" s="374"/>
      <c r="BG200" s="375" t="s">
        <v>430</v>
      </c>
      <c r="BH200" s="674" t="s">
        <v>430</v>
      </c>
      <c r="BI200" s="348" t="s">
        <v>430</v>
      </c>
      <c r="BJ200" s="348" t="s">
        <v>430</v>
      </c>
      <c r="BK200" s="362"/>
      <c r="BL200" s="348" t="s">
        <v>6780</v>
      </c>
      <c r="BM200" s="373" t="s">
        <v>6781</v>
      </c>
      <c r="BN200" s="372" t="s">
        <v>430</v>
      </c>
      <c r="BO200" s="372" t="s">
        <v>430</v>
      </c>
      <c r="BP200" s="372" t="s">
        <v>430</v>
      </c>
      <c r="BQ200" s="373"/>
      <c r="BR200" s="354" t="s">
        <v>6818</v>
      </c>
    </row>
    <row r="201" spans="1:70" s="428" customFormat="1" x14ac:dyDescent="0.25">
      <c r="A201" s="345" t="s">
        <v>7076</v>
      </c>
      <c r="B201" s="373"/>
      <c r="C201" s="719">
        <v>44664</v>
      </c>
      <c r="D201" s="373"/>
      <c r="E201" s="346">
        <v>108.12</v>
      </c>
      <c r="F201" s="373"/>
      <c r="G201" s="347">
        <v>12.695399999999999</v>
      </c>
      <c r="H201" s="374"/>
      <c r="I201" s="348">
        <v>0.42159999999999997</v>
      </c>
      <c r="J201" s="348">
        <v>-1.5364</v>
      </c>
      <c r="K201" s="348">
        <v>2.2800000000000001E-2</v>
      </c>
      <c r="L201" s="348">
        <v>3.4569000000000001</v>
      </c>
      <c r="M201" s="348">
        <v>-19.164400000000001</v>
      </c>
      <c r="N201" s="350">
        <v>-13.022</v>
      </c>
      <c r="O201" s="348">
        <v>-1.9362999999999999</v>
      </c>
      <c r="P201" s="348">
        <v>10.4598</v>
      </c>
      <c r="Q201" s="348" t="s">
        <v>430</v>
      </c>
      <c r="R201" s="348" t="s">
        <v>430</v>
      </c>
      <c r="S201" s="348">
        <v>8.1489999999999991</v>
      </c>
      <c r="T201" s="348">
        <v>-17.356300000000001</v>
      </c>
      <c r="U201" s="348">
        <v>-13.2348</v>
      </c>
      <c r="V201" s="348">
        <v>-14.599399999999999</v>
      </c>
      <c r="W201" s="348">
        <v>-0.76060000000000005</v>
      </c>
      <c r="X201" s="348">
        <v>5.8468</v>
      </c>
      <c r="Y201" s="374"/>
      <c r="Z201" s="346">
        <v>12</v>
      </c>
      <c r="AA201" s="346">
        <v>70</v>
      </c>
      <c r="AB201" s="346">
        <v>57</v>
      </c>
      <c r="AC201" s="346">
        <v>66</v>
      </c>
      <c r="AD201" s="346">
        <v>96</v>
      </c>
      <c r="AE201" s="346">
        <v>80</v>
      </c>
      <c r="AF201" s="346">
        <v>61</v>
      </c>
      <c r="AG201" s="346">
        <v>56</v>
      </c>
      <c r="AH201" s="346" t="s">
        <v>430</v>
      </c>
      <c r="AI201" s="346" t="s">
        <v>430</v>
      </c>
      <c r="AJ201" s="346">
        <v>51</v>
      </c>
      <c r="AK201" s="346">
        <v>98</v>
      </c>
      <c r="AL201" s="346">
        <v>92</v>
      </c>
      <c r="AM201" s="346">
        <v>80</v>
      </c>
      <c r="AN201" s="346">
        <v>63</v>
      </c>
      <c r="AO201" s="373"/>
      <c r="AP201" s="348" t="s">
        <v>430</v>
      </c>
      <c r="AQ201" s="348" t="s">
        <v>430</v>
      </c>
      <c r="AR201" s="348" t="s">
        <v>430</v>
      </c>
      <c r="AS201" s="348">
        <v>-2.54</v>
      </c>
      <c r="AT201" s="348">
        <v>-18.440000000000001</v>
      </c>
      <c r="AU201" s="351"/>
      <c r="AV201" s="346" t="s">
        <v>430</v>
      </c>
      <c r="AW201" s="346" t="s">
        <v>430</v>
      </c>
      <c r="AX201" s="346" t="s">
        <v>430</v>
      </c>
      <c r="AY201" s="346">
        <v>58</v>
      </c>
      <c r="AZ201" s="346">
        <v>82</v>
      </c>
      <c r="BA201" s="374"/>
      <c r="BB201" s="348">
        <v>15.435718516487</v>
      </c>
      <c r="BC201" s="348">
        <v>0.96728407776027203</v>
      </c>
      <c r="BD201" s="348">
        <v>4.2221234249422403E-2</v>
      </c>
      <c r="BE201" s="375">
        <v>-6.2429363142816101E-2</v>
      </c>
      <c r="BF201" s="374"/>
      <c r="BG201" s="375" t="s">
        <v>430</v>
      </c>
      <c r="BH201" s="674" t="s">
        <v>430</v>
      </c>
      <c r="BI201" s="348" t="s">
        <v>430</v>
      </c>
      <c r="BJ201" s="348" t="s">
        <v>430</v>
      </c>
      <c r="BK201" s="362"/>
      <c r="BL201" s="348" t="s">
        <v>6909</v>
      </c>
      <c r="BM201" s="373" t="s">
        <v>5244</v>
      </c>
      <c r="BN201" s="372" t="s">
        <v>430</v>
      </c>
      <c r="BO201" s="372" t="s">
        <v>430</v>
      </c>
      <c r="BP201" s="372" t="s">
        <v>430</v>
      </c>
      <c r="BQ201" s="373"/>
      <c r="BR201" s="354" t="s">
        <v>6910</v>
      </c>
    </row>
    <row r="202" spans="1:70" s="428" customFormat="1" x14ac:dyDescent="0.25">
      <c r="A202" s="345" t="s">
        <v>7077</v>
      </c>
      <c r="B202" s="373"/>
      <c r="C202" s="719">
        <v>41759</v>
      </c>
      <c r="D202" s="373"/>
      <c r="E202" s="346">
        <v>102.73</v>
      </c>
      <c r="F202" s="373"/>
      <c r="G202" s="347">
        <v>43.693800000000003</v>
      </c>
      <c r="H202" s="374"/>
      <c r="I202" s="348" t="s">
        <v>430</v>
      </c>
      <c r="J202" s="348">
        <v>-0.39760000000000001</v>
      </c>
      <c r="K202" s="348">
        <v>0.71340000000000003</v>
      </c>
      <c r="L202" s="348">
        <v>10.2638</v>
      </c>
      <c r="M202" s="348">
        <v>3.7606000000000002</v>
      </c>
      <c r="N202" s="350">
        <v>14.9908</v>
      </c>
      <c r="O202" s="348">
        <v>11.8757</v>
      </c>
      <c r="P202" s="348">
        <v>17.084299999999999</v>
      </c>
      <c r="Q202" s="348">
        <v>13.436999999999999</v>
      </c>
      <c r="R202" s="348">
        <v>12.876099999999999</v>
      </c>
      <c r="S202" s="348">
        <v>11.3462</v>
      </c>
      <c r="T202" s="348">
        <v>3.6901999999999999</v>
      </c>
      <c r="U202" s="348">
        <v>11.669499999999999</v>
      </c>
      <c r="V202" s="348">
        <v>13.6114</v>
      </c>
      <c r="W202" s="348">
        <v>0.65329999999999999</v>
      </c>
      <c r="X202" s="348">
        <v>12.8971</v>
      </c>
      <c r="Y202" s="374"/>
      <c r="Z202" s="346" t="s">
        <v>430</v>
      </c>
      <c r="AA202" s="346">
        <v>46</v>
      </c>
      <c r="AB202" s="346">
        <v>47</v>
      </c>
      <c r="AC202" s="346">
        <v>28</v>
      </c>
      <c r="AD202" s="346">
        <v>24</v>
      </c>
      <c r="AE202" s="346">
        <v>34</v>
      </c>
      <c r="AF202" s="346">
        <v>27</v>
      </c>
      <c r="AG202" s="346">
        <v>32</v>
      </c>
      <c r="AH202" s="346">
        <v>22</v>
      </c>
      <c r="AI202" s="346">
        <v>18</v>
      </c>
      <c r="AJ202" s="346">
        <v>35</v>
      </c>
      <c r="AK202" s="346">
        <v>35</v>
      </c>
      <c r="AL202" s="346">
        <v>40</v>
      </c>
      <c r="AM202" s="346">
        <v>34</v>
      </c>
      <c r="AN202" s="346">
        <v>43</v>
      </c>
      <c r="AO202" s="373"/>
      <c r="AP202" s="348">
        <v>13.71</v>
      </c>
      <c r="AQ202" s="348">
        <v>15.4</v>
      </c>
      <c r="AR202" s="348">
        <v>14.95</v>
      </c>
      <c r="AS202" s="348">
        <v>14.58</v>
      </c>
      <c r="AT202" s="348">
        <v>13.66</v>
      </c>
      <c r="AU202" s="351"/>
      <c r="AV202" s="346">
        <v>15</v>
      </c>
      <c r="AW202" s="346">
        <v>18</v>
      </c>
      <c r="AX202" s="346">
        <v>17</v>
      </c>
      <c r="AY202" s="346">
        <v>24</v>
      </c>
      <c r="AZ202" s="346">
        <v>36</v>
      </c>
      <c r="BA202" s="374"/>
      <c r="BB202" s="348">
        <v>9.7271002192956004</v>
      </c>
      <c r="BC202" s="348">
        <v>0</v>
      </c>
      <c r="BD202" s="348">
        <v>9.6633049613289904E-2</v>
      </c>
      <c r="BE202" s="375" t="s">
        <v>430</v>
      </c>
      <c r="BF202" s="374"/>
      <c r="BG202" s="375" t="s">
        <v>430</v>
      </c>
      <c r="BH202" s="674" t="s">
        <v>430</v>
      </c>
      <c r="BI202" s="348" t="s">
        <v>430</v>
      </c>
      <c r="BJ202" s="348" t="s">
        <v>430</v>
      </c>
      <c r="BK202" s="362"/>
      <c r="BL202" s="348" t="s">
        <v>6912</v>
      </c>
      <c r="BM202" s="373" t="s">
        <v>6913</v>
      </c>
      <c r="BN202" s="372" t="s">
        <v>430</v>
      </c>
      <c r="BO202" s="372" t="s">
        <v>430</v>
      </c>
      <c r="BP202" s="372" t="s">
        <v>430</v>
      </c>
      <c r="BQ202" s="373"/>
      <c r="BR202" s="354" t="s">
        <v>518</v>
      </c>
    </row>
    <row r="203" spans="1:70" s="428" customFormat="1" x14ac:dyDescent="0.25">
      <c r="A203" s="345" t="s">
        <v>7078</v>
      </c>
      <c r="B203" s="373"/>
      <c r="C203" s="719">
        <v>45800</v>
      </c>
      <c r="D203" s="373"/>
      <c r="E203" s="346">
        <v>84.023499999999999</v>
      </c>
      <c r="F203" s="373"/>
      <c r="G203" s="347">
        <v>21.665099999999999</v>
      </c>
      <c r="H203" s="374"/>
      <c r="I203" s="348">
        <v>-0.85850000000000004</v>
      </c>
      <c r="J203" s="348">
        <v>-9.0073000000000008</v>
      </c>
      <c r="K203" s="348">
        <v>-15.387600000000001</v>
      </c>
      <c r="L203" s="348">
        <v>0.79979999999999996</v>
      </c>
      <c r="M203" s="348">
        <v>2.3357999999999999</v>
      </c>
      <c r="N203" s="350">
        <v>100.605</v>
      </c>
      <c r="O203" s="348" t="s">
        <v>430</v>
      </c>
      <c r="P203" s="348" t="s">
        <v>430</v>
      </c>
      <c r="Q203" s="348" t="s">
        <v>430</v>
      </c>
      <c r="R203" s="348" t="s">
        <v>430</v>
      </c>
      <c r="S203" s="348">
        <v>-1.0128999999999999</v>
      </c>
      <c r="T203" s="348">
        <v>-8.1600000000000006E-2</v>
      </c>
      <c r="U203" s="348">
        <v>53.225000000000001</v>
      </c>
      <c r="V203" s="348">
        <v>100.9246</v>
      </c>
      <c r="W203" s="348">
        <v>-14.332000000000001</v>
      </c>
      <c r="X203" s="348">
        <v>103.562</v>
      </c>
      <c r="Y203" s="374"/>
      <c r="Z203" s="346">
        <v>47</v>
      </c>
      <c r="AA203" s="346">
        <v>102</v>
      </c>
      <c r="AB203" s="346">
        <v>104</v>
      </c>
      <c r="AC203" s="346">
        <v>100</v>
      </c>
      <c r="AD203" s="346">
        <v>42</v>
      </c>
      <c r="AE203" s="346">
        <v>11</v>
      </c>
      <c r="AF203" s="346" t="s">
        <v>430</v>
      </c>
      <c r="AG203" s="346" t="s">
        <v>430</v>
      </c>
      <c r="AH203" s="346" t="s">
        <v>430</v>
      </c>
      <c r="AI203" s="346" t="s">
        <v>430</v>
      </c>
      <c r="AJ203" s="346">
        <v>73</v>
      </c>
      <c r="AK203" s="346">
        <v>58</v>
      </c>
      <c r="AL203" s="346">
        <v>11</v>
      </c>
      <c r="AM203" s="346">
        <v>11</v>
      </c>
      <c r="AN203" s="346">
        <v>103</v>
      </c>
      <c r="AO203" s="373"/>
      <c r="AP203" s="348" t="s">
        <v>430</v>
      </c>
      <c r="AQ203" s="348" t="s">
        <v>430</v>
      </c>
      <c r="AR203" s="348" t="s">
        <v>430</v>
      </c>
      <c r="AS203" s="348" t="s">
        <v>430</v>
      </c>
      <c r="AT203" s="348">
        <v>52.83</v>
      </c>
      <c r="AU203" s="351"/>
      <c r="AV203" s="346" t="s">
        <v>430</v>
      </c>
      <c r="AW203" s="346" t="s">
        <v>430</v>
      </c>
      <c r="AX203" s="346" t="s">
        <v>430</v>
      </c>
      <c r="AY203" s="346" t="s">
        <v>430</v>
      </c>
      <c r="AZ203" s="346">
        <v>12</v>
      </c>
      <c r="BA203" s="374"/>
      <c r="BB203" s="348">
        <v>61.6819653460743</v>
      </c>
      <c r="BC203" s="348">
        <v>0</v>
      </c>
      <c r="BD203" s="348">
        <v>0.113038734468709</v>
      </c>
      <c r="BE203" s="375" t="s">
        <v>430</v>
      </c>
      <c r="BF203" s="374"/>
      <c r="BG203" s="375" t="s">
        <v>430</v>
      </c>
      <c r="BH203" s="674" t="s">
        <v>430</v>
      </c>
      <c r="BI203" s="348" t="s">
        <v>430</v>
      </c>
      <c r="BJ203" s="348" t="s">
        <v>430</v>
      </c>
      <c r="BK203" s="362"/>
      <c r="BL203" s="348" t="s">
        <v>6915</v>
      </c>
      <c r="BM203" s="373" t="s">
        <v>6916</v>
      </c>
      <c r="BN203" s="372" t="s">
        <v>430</v>
      </c>
      <c r="BO203" s="372" t="s">
        <v>430</v>
      </c>
      <c r="BP203" s="372" t="s">
        <v>430</v>
      </c>
      <c r="BQ203" s="373"/>
      <c r="BR203" s="354" t="s">
        <v>463</v>
      </c>
    </row>
    <row r="204" spans="1:70" s="428" customFormat="1" x14ac:dyDescent="0.25">
      <c r="A204" s="345" t="s">
        <v>7079</v>
      </c>
      <c r="B204" s="373"/>
      <c r="C204" s="719">
        <v>46079</v>
      </c>
      <c r="D204" s="373"/>
      <c r="E204" s="346">
        <v>93.539500000000004</v>
      </c>
      <c r="F204" s="373"/>
      <c r="G204" s="347">
        <v>10.132</v>
      </c>
      <c r="H204" s="374"/>
      <c r="I204" s="348">
        <v>-0.86109999999999998</v>
      </c>
      <c r="J204" s="348">
        <v>-3.4403999999999999</v>
      </c>
      <c r="K204" s="348">
        <v>-5.1932</v>
      </c>
      <c r="L204" s="348">
        <v>13.8171</v>
      </c>
      <c r="M204" s="348" t="s">
        <v>430</v>
      </c>
      <c r="N204" s="350" t="s">
        <v>430</v>
      </c>
      <c r="O204" s="348" t="s">
        <v>430</v>
      </c>
      <c r="P204" s="348" t="s">
        <v>430</v>
      </c>
      <c r="Q204" s="348" t="s">
        <v>430</v>
      </c>
      <c r="R204" s="348" t="s">
        <v>430</v>
      </c>
      <c r="S204" s="348">
        <v>10.987</v>
      </c>
      <c r="T204" s="348" t="s">
        <v>430</v>
      </c>
      <c r="U204" s="348" t="s">
        <v>430</v>
      </c>
      <c r="V204" s="348" t="s">
        <v>430</v>
      </c>
      <c r="W204" s="348">
        <v>-6.4363999999999999</v>
      </c>
      <c r="X204" s="348">
        <v>1.32</v>
      </c>
      <c r="Y204" s="374"/>
      <c r="Z204" s="346">
        <v>48</v>
      </c>
      <c r="AA204" s="346">
        <v>71</v>
      </c>
      <c r="AB204" s="346">
        <v>70</v>
      </c>
      <c r="AC204" s="346">
        <v>18</v>
      </c>
      <c r="AD204" s="346" t="s">
        <v>430</v>
      </c>
      <c r="AE204" s="346" t="s">
        <v>430</v>
      </c>
      <c r="AF204" s="346" t="s">
        <v>430</v>
      </c>
      <c r="AG204" s="346" t="s">
        <v>430</v>
      </c>
      <c r="AH204" s="346" t="s">
        <v>430</v>
      </c>
      <c r="AI204" s="346" t="s">
        <v>430</v>
      </c>
      <c r="AJ204" s="346">
        <v>37</v>
      </c>
      <c r="AK204" s="346" t="s">
        <v>430</v>
      </c>
      <c r="AL204" s="346" t="s">
        <v>430</v>
      </c>
      <c r="AM204" s="346" t="s">
        <v>430</v>
      </c>
      <c r="AN204" s="346">
        <v>71</v>
      </c>
      <c r="AO204" s="373"/>
      <c r="AP204" s="348" t="s">
        <v>430</v>
      </c>
      <c r="AQ204" s="348" t="s">
        <v>430</v>
      </c>
      <c r="AR204" s="348" t="s">
        <v>430</v>
      </c>
      <c r="AS204" s="348" t="s">
        <v>430</v>
      </c>
      <c r="AT204" s="348" t="s">
        <v>430</v>
      </c>
      <c r="AU204" s="351"/>
      <c r="AV204" s="346" t="s">
        <v>430</v>
      </c>
      <c r="AW204" s="346" t="s">
        <v>430</v>
      </c>
      <c r="AX204" s="346" t="s">
        <v>430</v>
      </c>
      <c r="AY204" s="346" t="s">
        <v>430</v>
      </c>
      <c r="AZ204" s="346" t="s">
        <v>430</v>
      </c>
      <c r="BA204" s="374"/>
      <c r="BB204" s="348">
        <v>35.747692018693201</v>
      </c>
      <c r="BC204" s="348">
        <v>1.0165947282004</v>
      </c>
      <c r="BD204" s="348">
        <v>0.119957742662677</v>
      </c>
      <c r="BE204" s="375">
        <v>-0.38358224864000801</v>
      </c>
      <c r="BF204" s="374"/>
      <c r="BG204" s="375" t="s">
        <v>430</v>
      </c>
      <c r="BH204" s="674" t="s">
        <v>430</v>
      </c>
      <c r="BI204" s="348" t="s">
        <v>430</v>
      </c>
      <c r="BJ204" s="348" t="s">
        <v>430</v>
      </c>
      <c r="BK204" s="362"/>
      <c r="BL204" s="348" t="s">
        <v>6918</v>
      </c>
      <c r="BM204" s="373" t="s">
        <v>6475</v>
      </c>
      <c r="BN204" s="372" t="s">
        <v>430</v>
      </c>
      <c r="BO204" s="372" t="s">
        <v>430</v>
      </c>
      <c r="BP204" s="372" t="s">
        <v>430</v>
      </c>
      <c r="BQ204" s="373"/>
      <c r="BR204" s="354" t="s">
        <v>6818</v>
      </c>
    </row>
    <row r="205" spans="1:70" s="428" customFormat="1" x14ac:dyDescent="0.25">
      <c r="A205" s="345" t="s">
        <v>7080</v>
      </c>
      <c r="B205" s="373"/>
      <c r="C205" s="719">
        <v>44153</v>
      </c>
      <c r="D205" s="373"/>
      <c r="E205" s="346">
        <v>83.013900000000007</v>
      </c>
      <c r="F205" s="373"/>
      <c r="G205" s="347">
        <v>18.190000000000001</v>
      </c>
      <c r="H205" s="374"/>
      <c r="I205" s="348">
        <v>0.85940000000000005</v>
      </c>
      <c r="J205" s="348">
        <v>-0.21940000000000001</v>
      </c>
      <c r="K205" s="348">
        <v>1.3992</v>
      </c>
      <c r="L205" s="348">
        <v>5.633</v>
      </c>
      <c r="M205" s="348">
        <v>-7.8193999999999999</v>
      </c>
      <c r="N205" s="350">
        <v>-3.5268999999999999</v>
      </c>
      <c r="O205" s="348">
        <v>1.7750999999999999</v>
      </c>
      <c r="P205" s="348">
        <v>10.681699999999999</v>
      </c>
      <c r="Q205" s="348">
        <v>8.5564999999999998</v>
      </c>
      <c r="R205" s="348" t="s">
        <v>430</v>
      </c>
      <c r="S205" s="348">
        <v>8.5062999999999995</v>
      </c>
      <c r="T205" s="348">
        <v>-7.3167999999999997</v>
      </c>
      <c r="U205" s="348">
        <v>-2.2568999999999999</v>
      </c>
      <c r="V205" s="348">
        <v>-5.2407000000000004</v>
      </c>
      <c r="W205" s="348">
        <v>1.7964</v>
      </c>
      <c r="X205" s="348">
        <v>11.2753</v>
      </c>
      <c r="Y205" s="374"/>
      <c r="Z205" s="346">
        <v>2</v>
      </c>
      <c r="AA205" s="346">
        <v>38</v>
      </c>
      <c r="AB205" s="346">
        <v>35</v>
      </c>
      <c r="AC205" s="346">
        <v>56</v>
      </c>
      <c r="AD205" s="346">
        <v>93</v>
      </c>
      <c r="AE205" s="346">
        <v>77</v>
      </c>
      <c r="AF205" s="346">
        <v>56</v>
      </c>
      <c r="AG205" s="346">
        <v>54</v>
      </c>
      <c r="AH205" s="346">
        <v>38</v>
      </c>
      <c r="AI205" s="346" t="s">
        <v>430</v>
      </c>
      <c r="AJ205" s="346">
        <v>50</v>
      </c>
      <c r="AK205" s="346">
        <v>95</v>
      </c>
      <c r="AL205" s="346">
        <v>87</v>
      </c>
      <c r="AM205" s="346">
        <v>77</v>
      </c>
      <c r="AN205" s="346">
        <v>23</v>
      </c>
      <c r="AO205" s="373"/>
      <c r="AP205" s="348" t="s">
        <v>430</v>
      </c>
      <c r="AQ205" s="348" t="s">
        <v>430</v>
      </c>
      <c r="AR205" s="348">
        <v>7.39</v>
      </c>
      <c r="AS205" s="348">
        <v>3.47</v>
      </c>
      <c r="AT205" s="348">
        <v>-6.24</v>
      </c>
      <c r="AU205" s="351"/>
      <c r="AV205" s="346" t="s">
        <v>430</v>
      </c>
      <c r="AW205" s="346" t="s">
        <v>430</v>
      </c>
      <c r="AX205" s="346">
        <v>39</v>
      </c>
      <c r="AY205" s="346">
        <v>55</v>
      </c>
      <c r="AZ205" s="346">
        <v>79</v>
      </c>
      <c r="BA205" s="374"/>
      <c r="BB205" s="348">
        <v>11.633984839463499</v>
      </c>
      <c r="BC205" s="348">
        <v>0.94255651494522796</v>
      </c>
      <c r="BD205" s="348">
        <v>4.1934663101987103E-2</v>
      </c>
      <c r="BE205" s="375">
        <v>-0.134825021864039</v>
      </c>
      <c r="BF205" s="374"/>
      <c r="BG205" s="375" t="s">
        <v>430</v>
      </c>
      <c r="BH205" s="674" t="s">
        <v>430</v>
      </c>
      <c r="BI205" s="348" t="s">
        <v>430</v>
      </c>
      <c r="BJ205" s="348" t="s">
        <v>430</v>
      </c>
      <c r="BK205" s="362"/>
      <c r="BL205" s="348" t="s">
        <v>6824</v>
      </c>
      <c r="BM205" s="373" t="s">
        <v>6825</v>
      </c>
      <c r="BN205" s="372" t="s">
        <v>430</v>
      </c>
      <c r="BO205" s="372" t="s">
        <v>430</v>
      </c>
      <c r="BP205" s="372" t="s">
        <v>430</v>
      </c>
      <c r="BQ205" s="373"/>
      <c r="BR205" s="354" t="s">
        <v>6818</v>
      </c>
    </row>
    <row r="206" spans="1:70" s="428" customFormat="1" x14ac:dyDescent="0.25">
      <c r="A206" s="345" t="s">
        <v>7081</v>
      </c>
      <c r="B206" s="373"/>
      <c r="C206" s="719">
        <v>41101</v>
      </c>
      <c r="D206" s="373"/>
      <c r="E206" s="346">
        <v>77.489999999999995</v>
      </c>
      <c r="F206" s="373"/>
      <c r="G206" s="347">
        <v>36.847499999999997</v>
      </c>
      <c r="H206" s="374"/>
      <c r="I206" s="348" t="s">
        <v>430</v>
      </c>
      <c r="J206" s="348">
        <v>-0.68940000000000001</v>
      </c>
      <c r="K206" s="348">
        <v>-0.56369999999999998</v>
      </c>
      <c r="L206" s="348">
        <v>3.7452000000000001</v>
      </c>
      <c r="M206" s="348">
        <v>-1.5988</v>
      </c>
      <c r="N206" s="350">
        <v>6.3346999999999998</v>
      </c>
      <c r="O206" s="348">
        <v>8.9361999999999995</v>
      </c>
      <c r="P206" s="348">
        <v>12.04</v>
      </c>
      <c r="Q206" s="348">
        <v>10.082599999999999</v>
      </c>
      <c r="R206" s="348">
        <v>9.6462000000000003</v>
      </c>
      <c r="S206" s="348">
        <v>4.1196000000000002</v>
      </c>
      <c r="T206" s="348">
        <v>-1.1028</v>
      </c>
      <c r="U206" s="348">
        <v>3.8329</v>
      </c>
      <c r="V206" s="348">
        <v>5.7457000000000003</v>
      </c>
      <c r="W206" s="348">
        <v>-0.43340000000000001</v>
      </c>
      <c r="X206" s="348">
        <v>9.7934999999999999</v>
      </c>
      <c r="Y206" s="374"/>
      <c r="Z206" s="346" t="s">
        <v>430</v>
      </c>
      <c r="AA206" s="346">
        <v>55</v>
      </c>
      <c r="AB206" s="346">
        <v>62</v>
      </c>
      <c r="AC206" s="346">
        <v>63</v>
      </c>
      <c r="AD206" s="346">
        <v>80</v>
      </c>
      <c r="AE206" s="346">
        <v>52</v>
      </c>
      <c r="AF206" s="346">
        <v>35</v>
      </c>
      <c r="AG206" s="346">
        <v>50</v>
      </c>
      <c r="AH206" s="346">
        <v>35</v>
      </c>
      <c r="AI206" s="346">
        <v>23</v>
      </c>
      <c r="AJ206" s="346">
        <v>67</v>
      </c>
      <c r="AK206" s="346">
        <v>69</v>
      </c>
      <c r="AL206" s="346">
        <v>66</v>
      </c>
      <c r="AM206" s="346">
        <v>48</v>
      </c>
      <c r="AN206" s="346">
        <v>61</v>
      </c>
      <c r="AO206" s="373"/>
      <c r="AP206" s="348">
        <v>10.07</v>
      </c>
      <c r="AQ206" s="348">
        <v>10.64</v>
      </c>
      <c r="AR206" s="348">
        <v>10.58</v>
      </c>
      <c r="AS206" s="348">
        <v>9.33</v>
      </c>
      <c r="AT206" s="348">
        <v>2.17</v>
      </c>
      <c r="AU206" s="351"/>
      <c r="AV206" s="346">
        <v>23</v>
      </c>
      <c r="AW206" s="346">
        <v>26</v>
      </c>
      <c r="AX206" s="346">
        <v>31</v>
      </c>
      <c r="AY206" s="346">
        <v>39</v>
      </c>
      <c r="AZ206" s="346">
        <v>65</v>
      </c>
      <c r="BA206" s="374"/>
      <c r="BB206" s="348">
        <v>6.0187437911817598</v>
      </c>
      <c r="BC206" s="348">
        <v>0.450735317735043</v>
      </c>
      <c r="BD206" s="348">
        <v>8.3665593103607702E-2</v>
      </c>
      <c r="BE206" s="375">
        <v>0.31388071699946002</v>
      </c>
      <c r="BF206" s="374"/>
      <c r="BG206" s="375" t="s">
        <v>430</v>
      </c>
      <c r="BH206" s="674" t="s">
        <v>430</v>
      </c>
      <c r="BI206" s="348" t="s">
        <v>430</v>
      </c>
      <c r="BJ206" s="348" t="s">
        <v>430</v>
      </c>
      <c r="BK206" s="362"/>
      <c r="BL206" s="348" t="s">
        <v>6921</v>
      </c>
      <c r="BM206" s="373" t="s">
        <v>6519</v>
      </c>
      <c r="BN206" s="372" t="s">
        <v>430</v>
      </c>
      <c r="BO206" s="372" t="s">
        <v>430</v>
      </c>
      <c r="BP206" s="372" t="s">
        <v>430</v>
      </c>
      <c r="BQ206" s="373"/>
      <c r="BR206" s="354" t="s">
        <v>7082</v>
      </c>
    </row>
    <row r="207" spans="1:70" s="428" customFormat="1" x14ac:dyDescent="0.25">
      <c r="A207" s="345" t="s">
        <v>7083</v>
      </c>
      <c r="B207" s="373"/>
      <c r="C207" s="719">
        <v>46013</v>
      </c>
      <c r="D207" s="373"/>
      <c r="E207" s="346">
        <v>76.924999999999997</v>
      </c>
      <c r="F207" s="373"/>
      <c r="G207" s="347">
        <v>10.242900000000001</v>
      </c>
      <c r="H207" s="374"/>
      <c r="I207" s="348" t="s">
        <v>430</v>
      </c>
      <c r="J207" s="348">
        <v>-0.37159999999999999</v>
      </c>
      <c r="K207" s="348">
        <v>1.5979000000000001</v>
      </c>
      <c r="L207" s="348">
        <v>10.7317</v>
      </c>
      <c r="M207" s="348">
        <v>2.1654</v>
      </c>
      <c r="N207" s="350" t="s">
        <v>430</v>
      </c>
      <c r="O207" s="348" t="s">
        <v>430</v>
      </c>
      <c r="P207" s="348" t="s">
        <v>430</v>
      </c>
      <c r="Q207" s="348" t="s">
        <v>430</v>
      </c>
      <c r="R207" s="348" t="s">
        <v>430</v>
      </c>
      <c r="S207" s="348">
        <v>12.6113</v>
      </c>
      <c r="T207" s="348">
        <v>2.34</v>
      </c>
      <c r="U207" s="348" t="s">
        <v>430</v>
      </c>
      <c r="V207" s="348" t="s">
        <v>430</v>
      </c>
      <c r="W207" s="348">
        <v>1.4329000000000001</v>
      </c>
      <c r="X207" s="348">
        <v>2.4289999999999998</v>
      </c>
      <c r="Y207" s="374"/>
      <c r="Z207" s="346" t="s">
        <v>430</v>
      </c>
      <c r="AA207" s="346">
        <v>45</v>
      </c>
      <c r="AB207" s="346">
        <v>31</v>
      </c>
      <c r="AC207" s="346">
        <v>26</v>
      </c>
      <c r="AD207" s="346">
        <v>44</v>
      </c>
      <c r="AE207" s="346" t="s">
        <v>430</v>
      </c>
      <c r="AF207" s="346" t="s">
        <v>430</v>
      </c>
      <c r="AG207" s="346" t="s">
        <v>430</v>
      </c>
      <c r="AH207" s="346" t="s">
        <v>430</v>
      </c>
      <c r="AI207" s="346" t="s">
        <v>430</v>
      </c>
      <c r="AJ207" s="346">
        <v>27</v>
      </c>
      <c r="AK207" s="346">
        <v>42</v>
      </c>
      <c r="AL207" s="346" t="s">
        <v>430</v>
      </c>
      <c r="AM207" s="346" t="s">
        <v>430</v>
      </c>
      <c r="AN207" s="346">
        <v>31</v>
      </c>
      <c r="AO207" s="373"/>
      <c r="AP207" s="348" t="s">
        <v>430</v>
      </c>
      <c r="AQ207" s="348" t="s">
        <v>430</v>
      </c>
      <c r="AR207" s="348" t="s">
        <v>430</v>
      </c>
      <c r="AS207" s="348" t="s">
        <v>430</v>
      </c>
      <c r="AT207" s="348" t="s">
        <v>430</v>
      </c>
      <c r="AU207" s="351"/>
      <c r="AV207" s="346" t="s">
        <v>430</v>
      </c>
      <c r="AW207" s="346" t="s">
        <v>430</v>
      </c>
      <c r="AX207" s="346" t="s">
        <v>430</v>
      </c>
      <c r="AY207" s="346" t="s">
        <v>430</v>
      </c>
      <c r="AZ207" s="346" t="s">
        <v>430</v>
      </c>
      <c r="BA207" s="374"/>
      <c r="BB207" s="348">
        <v>17.9019809266881</v>
      </c>
      <c r="BC207" s="348">
        <v>0</v>
      </c>
      <c r="BD207" s="348">
        <v>8.1326188365982404E-4</v>
      </c>
      <c r="BE207" s="375" t="s">
        <v>430</v>
      </c>
      <c r="BF207" s="374"/>
      <c r="BG207" s="375" t="s">
        <v>430</v>
      </c>
      <c r="BH207" s="674" t="s">
        <v>430</v>
      </c>
      <c r="BI207" s="348" t="s">
        <v>430</v>
      </c>
      <c r="BJ207" s="348" t="s">
        <v>430</v>
      </c>
      <c r="BK207" s="362"/>
      <c r="BL207" s="348" t="s">
        <v>6563</v>
      </c>
      <c r="BM207" s="373" t="s">
        <v>5224</v>
      </c>
      <c r="BN207" s="372" t="s">
        <v>430</v>
      </c>
      <c r="BO207" s="372" t="s">
        <v>430</v>
      </c>
      <c r="BP207" s="372" t="s">
        <v>430</v>
      </c>
      <c r="BQ207" s="373"/>
      <c r="BR207" s="354" t="s">
        <v>554</v>
      </c>
    </row>
    <row r="208" spans="1:70" s="428" customFormat="1" ht="11" x14ac:dyDescent="0.3">
      <c r="A208" s="841" t="s">
        <v>7084</v>
      </c>
      <c r="B208" s="842"/>
      <c r="C208" s="843">
        <v>46139</v>
      </c>
      <c r="D208" s="842"/>
      <c r="E208" s="844">
        <v>76.149600000000007</v>
      </c>
      <c r="F208" s="842"/>
      <c r="G208" s="845">
        <v>10.074999999999999</v>
      </c>
      <c r="H208" s="847"/>
      <c r="I208" s="846" t="s">
        <v>430</v>
      </c>
      <c r="J208" s="846">
        <v>-0.8659</v>
      </c>
      <c r="K208" s="846">
        <v>-0.54290000000000005</v>
      </c>
      <c r="L208" s="846" t="s">
        <v>430</v>
      </c>
      <c r="M208" s="846" t="s">
        <v>430</v>
      </c>
      <c r="N208" s="848" t="s">
        <v>430</v>
      </c>
      <c r="O208" s="846" t="s">
        <v>430</v>
      </c>
      <c r="P208" s="846" t="s">
        <v>430</v>
      </c>
      <c r="Q208" s="846" t="s">
        <v>430</v>
      </c>
      <c r="R208" s="846" t="s">
        <v>430</v>
      </c>
      <c r="S208" s="846" t="s">
        <v>430</v>
      </c>
      <c r="T208" s="846" t="s">
        <v>430</v>
      </c>
      <c r="U208" s="846" t="s">
        <v>430</v>
      </c>
      <c r="V208" s="846" t="s">
        <v>430</v>
      </c>
      <c r="W208" s="846">
        <v>-0.1981</v>
      </c>
      <c r="X208" s="846">
        <v>0.75</v>
      </c>
      <c r="Y208" s="847"/>
      <c r="Z208" s="844" t="s">
        <v>430</v>
      </c>
      <c r="AA208" s="844">
        <v>62</v>
      </c>
      <c r="AB208" s="844">
        <v>61</v>
      </c>
      <c r="AC208" s="844" t="s">
        <v>430</v>
      </c>
      <c r="AD208" s="844" t="s">
        <v>430</v>
      </c>
      <c r="AE208" s="844" t="s">
        <v>430</v>
      </c>
      <c r="AF208" s="844" t="s">
        <v>430</v>
      </c>
      <c r="AG208" s="844" t="s">
        <v>430</v>
      </c>
      <c r="AH208" s="844" t="s">
        <v>430</v>
      </c>
      <c r="AI208" s="844" t="s">
        <v>430</v>
      </c>
      <c r="AJ208" s="844" t="s">
        <v>430</v>
      </c>
      <c r="AK208" s="844" t="s">
        <v>430</v>
      </c>
      <c r="AL208" s="844" t="s">
        <v>430</v>
      </c>
      <c r="AM208" s="844" t="s">
        <v>430</v>
      </c>
      <c r="AN208" s="844">
        <v>58</v>
      </c>
      <c r="AO208" s="842"/>
      <c r="AP208" s="846" t="s">
        <v>430</v>
      </c>
      <c r="AQ208" s="846" t="s">
        <v>430</v>
      </c>
      <c r="AR208" s="846" t="s">
        <v>430</v>
      </c>
      <c r="AS208" s="846" t="s">
        <v>430</v>
      </c>
      <c r="AT208" s="846" t="s">
        <v>430</v>
      </c>
      <c r="AU208" s="849"/>
      <c r="AV208" s="844" t="s">
        <v>430</v>
      </c>
      <c r="AW208" s="844" t="s">
        <v>430</v>
      </c>
      <c r="AX208" s="844" t="s">
        <v>430</v>
      </c>
      <c r="AY208" s="844" t="s">
        <v>430</v>
      </c>
      <c r="AZ208" s="844" t="s">
        <v>430</v>
      </c>
      <c r="BA208" s="847"/>
      <c r="BB208" s="846" t="s">
        <v>430</v>
      </c>
      <c r="BC208" s="846">
        <v>0</v>
      </c>
      <c r="BD208" s="846">
        <v>0</v>
      </c>
      <c r="BE208" s="852" t="s">
        <v>430</v>
      </c>
      <c r="BF208" s="847"/>
      <c r="BG208" s="852" t="s">
        <v>430</v>
      </c>
      <c r="BH208" s="936" t="s">
        <v>430</v>
      </c>
      <c r="BI208" s="846" t="s">
        <v>430</v>
      </c>
      <c r="BJ208" s="846" t="s">
        <v>430</v>
      </c>
      <c r="BK208" s="851"/>
      <c r="BL208" s="846" t="s">
        <v>6925</v>
      </c>
      <c r="BM208" s="842" t="s">
        <v>6926</v>
      </c>
      <c r="BN208" s="855" t="s">
        <v>430</v>
      </c>
      <c r="BO208" s="855" t="s">
        <v>430</v>
      </c>
      <c r="BP208" s="855" t="s">
        <v>430</v>
      </c>
      <c r="BQ208" s="842"/>
      <c r="BR208" s="856" t="s">
        <v>615</v>
      </c>
    </row>
    <row r="209" spans="1:70" s="428" customFormat="1" x14ac:dyDescent="0.25">
      <c r="A209" s="345" t="s">
        <v>7085</v>
      </c>
      <c r="B209" s="373"/>
      <c r="C209" s="719">
        <v>44267</v>
      </c>
      <c r="D209" s="373"/>
      <c r="E209" s="346">
        <v>73.099999999999994</v>
      </c>
      <c r="F209" s="373"/>
      <c r="G209" s="347">
        <v>17.737400000000001</v>
      </c>
      <c r="H209" s="374"/>
      <c r="I209" s="348" t="s">
        <v>430</v>
      </c>
      <c r="J209" s="348">
        <v>-0.53159999999999996</v>
      </c>
      <c r="K209" s="348">
        <v>0.26619999999999999</v>
      </c>
      <c r="L209" s="348">
        <v>5.1684999999999999</v>
      </c>
      <c r="M209" s="348">
        <v>1.5818000000000001</v>
      </c>
      <c r="N209" s="350">
        <v>10.228999999999999</v>
      </c>
      <c r="O209" s="348">
        <v>11.1244</v>
      </c>
      <c r="P209" s="348">
        <v>13.9938</v>
      </c>
      <c r="Q209" s="348">
        <v>11.0801</v>
      </c>
      <c r="R209" s="348" t="s">
        <v>430</v>
      </c>
      <c r="S209" s="348">
        <v>5.6948999999999996</v>
      </c>
      <c r="T209" s="348">
        <v>1.8887</v>
      </c>
      <c r="U209" s="348">
        <v>6.2285000000000004</v>
      </c>
      <c r="V209" s="348">
        <v>9.6295000000000002</v>
      </c>
      <c r="W209" s="348">
        <v>0.1157</v>
      </c>
      <c r="X209" s="348">
        <v>11.4536</v>
      </c>
      <c r="Y209" s="374"/>
      <c r="Z209" s="346" t="s">
        <v>430</v>
      </c>
      <c r="AA209" s="346">
        <v>50</v>
      </c>
      <c r="AB209" s="346">
        <v>53</v>
      </c>
      <c r="AC209" s="346">
        <v>59</v>
      </c>
      <c r="AD209" s="346">
        <v>53</v>
      </c>
      <c r="AE209" s="346">
        <v>42</v>
      </c>
      <c r="AF209" s="346">
        <v>31</v>
      </c>
      <c r="AG209" s="346">
        <v>41</v>
      </c>
      <c r="AH209" s="346">
        <v>32</v>
      </c>
      <c r="AI209" s="346" t="s">
        <v>430</v>
      </c>
      <c r="AJ209" s="346">
        <v>61</v>
      </c>
      <c r="AK209" s="346">
        <v>45</v>
      </c>
      <c r="AL209" s="346">
        <v>58</v>
      </c>
      <c r="AM209" s="346">
        <v>37</v>
      </c>
      <c r="AN209" s="346">
        <v>52</v>
      </c>
      <c r="AO209" s="373"/>
      <c r="AP209" s="348" t="s">
        <v>430</v>
      </c>
      <c r="AQ209" s="348" t="s">
        <v>430</v>
      </c>
      <c r="AR209" s="348">
        <v>12.31</v>
      </c>
      <c r="AS209" s="348">
        <v>11.98</v>
      </c>
      <c r="AT209" s="348">
        <v>7.59</v>
      </c>
      <c r="AU209" s="351"/>
      <c r="AV209" s="346" t="s">
        <v>430</v>
      </c>
      <c r="AW209" s="346" t="s">
        <v>430</v>
      </c>
      <c r="AX209" s="346">
        <v>27</v>
      </c>
      <c r="AY209" s="346">
        <v>32</v>
      </c>
      <c r="AZ209" s="346">
        <v>46</v>
      </c>
      <c r="BA209" s="374"/>
      <c r="BB209" s="348">
        <v>5.7433525353430204</v>
      </c>
      <c r="BC209" s="348">
        <v>0</v>
      </c>
      <c r="BD209" s="348">
        <v>0.11497271263949101</v>
      </c>
      <c r="BE209" s="375" t="s">
        <v>430</v>
      </c>
      <c r="BF209" s="374"/>
      <c r="BG209" s="375" t="s">
        <v>430</v>
      </c>
      <c r="BH209" s="674" t="s">
        <v>430</v>
      </c>
      <c r="BI209" s="348" t="s">
        <v>430</v>
      </c>
      <c r="BJ209" s="348" t="s">
        <v>430</v>
      </c>
      <c r="BK209" s="362"/>
      <c r="BL209" s="348" t="s">
        <v>6928</v>
      </c>
      <c r="BM209" s="373" t="s">
        <v>5740</v>
      </c>
      <c r="BN209" s="372" t="s">
        <v>430</v>
      </c>
      <c r="BO209" s="372" t="s">
        <v>430</v>
      </c>
      <c r="BP209" s="372" t="s">
        <v>430</v>
      </c>
      <c r="BQ209" s="373"/>
      <c r="BR209" s="354" t="s">
        <v>547</v>
      </c>
    </row>
    <row r="210" spans="1:70" s="428" customFormat="1" x14ac:dyDescent="0.25">
      <c r="A210" s="345" t="s">
        <v>7086</v>
      </c>
      <c r="B210" s="373"/>
      <c r="C210" s="719">
        <v>46076</v>
      </c>
      <c r="D210" s="373"/>
      <c r="E210" s="346">
        <v>83.683400000000006</v>
      </c>
      <c r="F210" s="373"/>
      <c r="G210" s="347">
        <v>11.657999999999999</v>
      </c>
      <c r="H210" s="374"/>
      <c r="I210" s="348">
        <v>-1.2034</v>
      </c>
      <c r="J210" s="348">
        <v>-0.2823</v>
      </c>
      <c r="K210" s="348">
        <v>4.3688000000000002</v>
      </c>
      <c r="L210" s="348">
        <v>26.579799999999999</v>
      </c>
      <c r="M210" s="348" t="s">
        <v>430</v>
      </c>
      <c r="N210" s="350" t="s">
        <v>430</v>
      </c>
      <c r="O210" s="348" t="s">
        <v>430</v>
      </c>
      <c r="P210" s="348" t="s">
        <v>430</v>
      </c>
      <c r="Q210" s="348" t="s">
        <v>430</v>
      </c>
      <c r="R210" s="348" t="s">
        <v>430</v>
      </c>
      <c r="S210" s="348">
        <v>31.7288</v>
      </c>
      <c r="T210" s="348" t="s">
        <v>430</v>
      </c>
      <c r="U210" s="348" t="s">
        <v>430</v>
      </c>
      <c r="V210" s="348" t="s">
        <v>430</v>
      </c>
      <c r="W210" s="348">
        <v>3.7465999999999999</v>
      </c>
      <c r="X210" s="348">
        <v>16.579999999999998</v>
      </c>
      <c r="Y210" s="374"/>
      <c r="Z210" s="346">
        <v>76</v>
      </c>
      <c r="AA210" s="346">
        <v>41</v>
      </c>
      <c r="AB210" s="346">
        <v>1</v>
      </c>
      <c r="AC210" s="346">
        <v>2</v>
      </c>
      <c r="AD210" s="346" t="s">
        <v>430</v>
      </c>
      <c r="AE210" s="346" t="s">
        <v>430</v>
      </c>
      <c r="AF210" s="346" t="s">
        <v>430</v>
      </c>
      <c r="AG210" s="346" t="s">
        <v>430</v>
      </c>
      <c r="AH210" s="346" t="s">
        <v>430</v>
      </c>
      <c r="AI210" s="346" t="s">
        <v>430</v>
      </c>
      <c r="AJ210" s="346">
        <v>2</v>
      </c>
      <c r="AK210" s="346" t="s">
        <v>430</v>
      </c>
      <c r="AL210" s="346" t="s">
        <v>430</v>
      </c>
      <c r="AM210" s="346" t="s">
        <v>430</v>
      </c>
      <c r="AN210" s="346">
        <v>2</v>
      </c>
      <c r="AO210" s="373"/>
      <c r="AP210" s="348" t="s">
        <v>430</v>
      </c>
      <c r="AQ210" s="348" t="s">
        <v>430</v>
      </c>
      <c r="AR210" s="348" t="s">
        <v>430</v>
      </c>
      <c r="AS210" s="348" t="s">
        <v>430</v>
      </c>
      <c r="AT210" s="348" t="s">
        <v>430</v>
      </c>
      <c r="AU210" s="351"/>
      <c r="AV210" s="346" t="s">
        <v>430</v>
      </c>
      <c r="AW210" s="346" t="s">
        <v>430</v>
      </c>
      <c r="AX210" s="346" t="s">
        <v>430</v>
      </c>
      <c r="AY210" s="346" t="s">
        <v>430</v>
      </c>
      <c r="AZ210" s="346" t="s">
        <v>430</v>
      </c>
      <c r="BA210" s="374"/>
      <c r="BB210" s="348">
        <v>34.077893370792303</v>
      </c>
      <c r="BC210" s="348">
        <v>0</v>
      </c>
      <c r="BD210" s="348">
        <v>0.116752878475261</v>
      </c>
      <c r="BE210" s="375" t="s">
        <v>430</v>
      </c>
      <c r="BF210" s="374"/>
      <c r="BG210" s="375" t="s">
        <v>430</v>
      </c>
      <c r="BH210" s="674" t="s">
        <v>430</v>
      </c>
      <c r="BI210" s="348" t="s">
        <v>430</v>
      </c>
      <c r="BJ210" s="348" t="s">
        <v>430</v>
      </c>
      <c r="BK210" s="362"/>
      <c r="BL210" s="348" t="s">
        <v>6930</v>
      </c>
      <c r="BM210" s="373" t="s">
        <v>6931</v>
      </c>
      <c r="BN210" s="372" t="s">
        <v>430</v>
      </c>
      <c r="BO210" s="372" t="s">
        <v>430</v>
      </c>
      <c r="BP210" s="372" t="s">
        <v>430</v>
      </c>
      <c r="BQ210" s="373"/>
      <c r="BR210" s="354" t="s">
        <v>6818</v>
      </c>
    </row>
    <row r="211" spans="1:70" s="428" customFormat="1" x14ac:dyDescent="0.25">
      <c r="A211" s="345" t="s">
        <v>7087</v>
      </c>
      <c r="B211" s="373"/>
      <c r="C211" s="719">
        <v>44532</v>
      </c>
      <c r="D211" s="373"/>
      <c r="E211" s="346">
        <v>55.857799999999997</v>
      </c>
      <c r="F211" s="373"/>
      <c r="G211" s="347">
        <v>15.8637</v>
      </c>
      <c r="H211" s="374"/>
      <c r="I211" s="348">
        <v>0.59160000000000001</v>
      </c>
      <c r="J211" s="348">
        <v>0.40820000000000001</v>
      </c>
      <c r="K211" s="348">
        <v>2.6152000000000002</v>
      </c>
      <c r="L211" s="348">
        <v>9.6801999999999992</v>
      </c>
      <c r="M211" s="348">
        <v>-3.1318999999999999</v>
      </c>
      <c r="N211" s="350">
        <v>0.36380000000000001</v>
      </c>
      <c r="O211" s="348">
        <v>1.8980999999999999</v>
      </c>
      <c r="P211" s="348">
        <v>12.923</v>
      </c>
      <c r="Q211" s="348" t="s">
        <v>430</v>
      </c>
      <c r="R211" s="348" t="s">
        <v>430</v>
      </c>
      <c r="S211" s="348">
        <v>12.75</v>
      </c>
      <c r="T211" s="348">
        <v>-3.1307</v>
      </c>
      <c r="U211" s="348">
        <v>1.6819</v>
      </c>
      <c r="V211" s="348">
        <v>-1.4873000000000001</v>
      </c>
      <c r="W211" s="348">
        <v>2.1067</v>
      </c>
      <c r="X211" s="348">
        <v>10.645200000000001</v>
      </c>
      <c r="Y211" s="374"/>
      <c r="Z211" s="346">
        <v>6</v>
      </c>
      <c r="AA211" s="346">
        <v>11</v>
      </c>
      <c r="AB211" s="346">
        <v>15</v>
      </c>
      <c r="AC211" s="346">
        <v>31</v>
      </c>
      <c r="AD211" s="346">
        <v>83</v>
      </c>
      <c r="AE211" s="346">
        <v>68</v>
      </c>
      <c r="AF211" s="346">
        <v>55</v>
      </c>
      <c r="AG211" s="346">
        <v>45</v>
      </c>
      <c r="AH211" s="346" t="s">
        <v>430</v>
      </c>
      <c r="AI211" s="346" t="s">
        <v>430</v>
      </c>
      <c r="AJ211" s="346">
        <v>26</v>
      </c>
      <c r="AK211" s="346">
        <v>86</v>
      </c>
      <c r="AL211" s="346">
        <v>77</v>
      </c>
      <c r="AM211" s="346">
        <v>67</v>
      </c>
      <c r="AN211" s="346">
        <v>18</v>
      </c>
      <c r="AO211" s="373"/>
      <c r="AP211" s="348" t="s">
        <v>430</v>
      </c>
      <c r="AQ211" s="348" t="s">
        <v>430</v>
      </c>
      <c r="AR211" s="348" t="s">
        <v>430</v>
      </c>
      <c r="AS211" s="348">
        <v>5.84</v>
      </c>
      <c r="AT211" s="348">
        <v>0.87</v>
      </c>
      <c r="AU211" s="351"/>
      <c r="AV211" s="346" t="s">
        <v>430</v>
      </c>
      <c r="AW211" s="346" t="s">
        <v>430</v>
      </c>
      <c r="AX211" s="346" t="s">
        <v>430</v>
      </c>
      <c r="AY211" s="346">
        <v>51</v>
      </c>
      <c r="AZ211" s="346">
        <v>68</v>
      </c>
      <c r="BA211" s="374"/>
      <c r="BB211" s="348">
        <v>13.265319042512701</v>
      </c>
      <c r="BC211" s="348">
        <v>1.01452418050786</v>
      </c>
      <c r="BD211" s="348">
        <v>5.3130242652795499E-2</v>
      </c>
      <c r="BE211" s="375">
        <v>-5.6635273274998101E-2</v>
      </c>
      <c r="BF211" s="374"/>
      <c r="BG211" s="375" t="s">
        <v>430</v>
      </c>
      <c r="BH211" s="674" t="s">
        <v>430</v>
      </c>
      <c r="BI211" s="348" t="s">
        <v>430</v>
      </c>
      <c r="BJ211" s="348" t="s">
        <v>430</v>
      </c>
      <c r="BK211" s="362"/>
      <c r="BL211" s="348" t="s">
        <v>6780</v>
      </c>
      <c r="BM211" s="373" t="s">
        <v>6781</v>
      </c>
      <c r="BN211" s="372" t="s">
        <v>430</v>
      </c>
      <c r="BO211" s="372" t="s">
        <v>430</v>
      </c>
      <c r="BP211" s="372" t="s">
        <v>430</v>
      </c>
      <c r="BQ211" s="373"/>
      <c r="BR211" s="354" t="s">
        <v>443</v>
      </c>
    </row>
    <row r="212" spans="1:70" s="428" customFormat="1" ht="11" x14ac:dyDescent="0.3">
      <c r="A212" s="841" t="s">
        <v>7088</v>
      </c>
      <c r="B212" s="842"/>
      <c r="C212" s="843">
        <v>46101</v>
      </c>
      <c r="D212" s="842"/>
      <c r="E212" s="844">
        <v>80.639600000000002</v>
      </c>
      <c r="F212" s="842"/>
      <c r="G212" s="845">
        <v>10.997</v>
      </c>
      <c r="H212" s="847"/>
      <c r="I212" s="846">
        <v>0.41089999999999999</v>
      </c>
      <c r="J212" s="846">
        <v>9.1000000000000004E-3</v>
      </c>
      <c r="K212" s="846">
        <v>0.97330000000000005</v>
      </c>
      <c r="L212" s="846">
        <v>8.1743000000000006</v>
      </c>
      <c r="M212" s="846" t="s">
        <v>430</v>
      </c>
      <c r="N212" s="848" t="s">
        <v>430</v>
      </c>
      <c r="O212" s="846" t="s">
        <v>430</v>
      </c>
      <c r="P212" s="846" t="s">
        <v>430</v>
      </c>
      <c r="Q212" s="846" t="s">
        <v>430</v>
      </c>
      <c r="R212" s="846" t="s">
        <v>430</v>
      </c>
      <c r="S212" s="846">
        <v>10.378399999999999</v>
      </c>
      <c r="T212" s="846" t="s">
        <v>430</v>
      </c>
      <c r="U212" s="846" t="s">
        <v>430</v>
      </c>
      <c r="V212" s="846" t="s">
        <v>430</v>
      </c>
      <c r="W212" s="846">
        <v>1.3174999999999999</v>
      </c>
      <c r="X212" s="846">
        <v>9.9700000000000006</v>
      </c>
      <c r="Y212" s="847"/>
      <c r="Z212" s="844">
        <v>13</v>
      </c>
      <c r="AA212" s="844">
        <v>28</v>
      </c>
      <c r="AB212" s="844">
        <v>43</v>
      </c>
      <c r="AC212" s="844">
        <v>41</v>
      </c>
      <c r="AD212" s="844" t="s">
        <v>430</v>
      </c>
      <c r="AE212" s="844" t="s">
        <v>430</v>
      </c>
      <c r="AF212" s="844" t="s">
        <v>430</v>
      </c>
      <c r="AG212" s="844" t="s">
        <v>430</v>
      </c>
      <c r="AH212" s="844" t="s">
        <v>430</v>
      </c>
      <c r="AI212" s="844" t="s">
        <v>430</v>
      </c>
      <c r="AJ212" s="844">
        <v>38</v>
      </c>
      <c r="AK212" s="844" t="s">
        <v>430</v>
      </c>
      <c r="AL212" s="844" t="s">
        <v>430</v>
      </c>
      <c r="AM212" s="844" t="s">
        <v>430</v>
      </c>
      <c r="AN212" s="844">
        <v>36</v>
      </c>
      <c r="AO212" s="842"/>
      <c r="AP212" s="846" t="s">
        <v>430</v>
      </c>
      <c r="AQ212" s="846" t="s">
        <v>430</v>
      </c>
      <c r="AR212" s="846" t="s">
        <v>430</v>
      </c>
      <c r="AS212" s="846" t="s">
        <v>430</v>
      </c>
      <c r="AT212" s="846" t="s">
        <v>430</v>
      </c>
      <c r="AU212" s="849"/>
      <c r="AV212" s="844" t="s">
        <v>430</v>
      </c>
      <c r="AW212" s="844" t="s">
        <v>430</v>
      </c>
      <c r="AX212" s="844" t="s">
        <v>430</v>
      </c>
      <c r="AY212" s="844" t="s">
        <v>430</v>
      </c>
      <c r="AZ212" s="844" t="s">
        <v>430</v>
      </c>
      <c r="BA212" s="847"/>
      <c r="BB212" s="846">
        <v>12.4464273916469</v>
      </c>
      <c r="BC212" s="846">
        <v>1.01032582287116</v>
      </c>
      <c r="BD212" s="846">
        <v>0.18003864699896899</v>
      </c>
      <c r="BE212" s="852">
        <v>-0.64564523689749298</v>
      </c>
      <c r="BF212" s="847"/>
      <c r="BG212" s="852" t="s">
        <v>430</v>
      </c>
      <c r="BH212" s="936" t="s">
        <v>430</v>
      </c>
      <c r="BI212" s="846" t="s">
        <v>430</v>
      </c>
      <c r="BJ212" s="846" t="s">
        <v>430</v>
      </c>
      <c r="BK212" s="851"/>
      <c r="BL212" s="846" t="s">
        <v>6934</v>
      </c>
      <c r="BM212" s="842" t="s">
        <v>6935</v>
      </c>
      <c r="BN212" s="855" t="s">
        <v>430</v>
      </c>
      <c r="BO212" s="855" t="s">
        <v>430</v>
      </c>
      <c r="BP212" s="855" t="s">
        <v>430</v>
      </c>
      <c r="BQ212" s="842"/>
      <c r="BR212" s="856" t="s">
        <v>554</v>
      </c>
    </row>
    <row r="213" spans="1:70" s="428" customFormat="1" x14ac:dyDescent="0.25">
      <c r="A213" s="345" t="s">
        <v>7089</v>
      </c>
      <c r="B213" s="373"/>
      <c r="C213" s="719">
        <v>41759</v>
      </c>
      <c r="D213" s="373"/>
      <c r="E213" s="346">
        <v>46.7485</v>
      </c>
      <c r="F213" s="373"/>
      <c r="G213" s="347">
        <v>44.798400000000001</v>
      </c>
      <c r="H213" s="374"/>
      <c r="I213" s="348" t="s">
        <v>430</v>
      </c>
      <c r="J213" s="348">
        <v>0.79720000000000002</v>
      </c>
      <c r="K213" s="348">
        <v>3.7065000000000001</v>
      </c>
      <c r="L213" s="348">
        <v>12.085900000000001</v>
      </c>
      <c r="M213" s="348">
        <v>3.6513</v>
      </c>
      <c r="N213" s="350">
        <v>6.4873000000000003</v>
      </c>
      <c r="O213" s="348">
        <v>6.2449000000000003</v>
      </c>
      <c r="P213" s="348">
        <v>14.6678</v>
      </c>
      <c r="Q213" s="348">
        <v>12.3506</v>
      </c>
      <c r="R213" s="348">
        <v>12.9017</v>
      </c>
      <c r="S213" s="348">
        <v>13.826000000000001</v>
      </c>
      <c r="T213" s="348">
        <v>3.7513999999999998</v>
      </c>
      <c r="U213" s="348">
        <v>7.1516999999999999</v>
      </c>
      <c r="V213" s="348">
        <v>4.9347000000000003</v>
      </c>
      <c r="W213" s="348">
        <v>3.1678999999999999</v>
      </c>
      <c r="X213" s="348">
        <v>13.129200000000001</v>
      </c>
      <c r="Y213" s="374"/>
      <c r="Z213" s="346" t="s">
        <v>430</v>
      </c>
      <c r="AA213" s="346">
        <v>7</v>
      </c>
      <c r="AB213" s="346">
        <v>6</v>
      </c>
      <c r="AC213" s="346">
        <v>21</v>
      </c>
      <c r="AD213" s="346">
        <v>29</v>
      </c>
      <c r="AE213" s="346">
        <v>51</v>
      </c>
      <c r="AF213" s="346">
        <v>42</v>
      </c>
      <c r="AG213" s="346">
        <v>38</v>
      </c>
      <c r="AH213" s="346">
        <v>26</v>
      </c>
      <c r="AI213" s="346">
        <v>17</v>
      </c>
      <c r="AJ213" s="346">
        <v>23</v>
      </c>
      <c r="AK213" s="346">
        <v>34</v>
      </c>
      <c r="AL213" s="346">
        <v>53</v>
      </c>
      <c r="AM213" s="346">
        <v>52</v>
      </c>
      <c r="AN213" s="346">
        <v>8</v>
      </c>
      <c r="AO213" s="373"/>
      <c r="AP213" s="348">
        <v>13.12</v>
      </c>
      <c r="AQ213" s="348">
        <v>14.28</v>
      </c>
      <c r="AR213" s="348">
        <v>12.43</v>
      </c>
      <c r="AS213" s="348">
        <v>9.84</v>
      </c>
      <c r="AT213" s="348">
        <v>11.35</v>
      </c>
      <c r="AU213" s="351"/>
      <c r="AV213" s="346">
        <v>17</v>
      </c>
      <c r="AW213" s="346">
        <v>20</v>
      </c>
      <c r="AX213" s="346">
        <v>26</v>
      </c>
      <c r="AY213" s="346">
        <v>37</v>
      </c>
      <c r="AZ213" s="346">
        <v>41</v>
      </c>
      <c r="BA213" s="374"/>
      <c r="BB213" s="348">
        <v>10.7669383744276</v>
      </c>
      <c r="BC213" s="348">
        <v>0</v>
      </c>
      <c r="BD213" s="348">
        <v>7.3425064623416206E-2</v>
      </c>
      <c r="BE213" s="375" t="s">
        <v>430</v>
      </c>
      <c r="BF213" s="374"/>
      <c r="BG213" s="375" t="s">
        <v>430</v>
      </c>
      <c r="BH213" s="674" t="s">
        <v>430</v>
      </c>
      <c r="BI213" s="348" t="s">
        <v>430</v>
      </c>
      <c r="BJ213" s="348" t="s">
        <v>430</v>
      </c>
      <c r="BK213" s="362"/>
      <c r="BL213" s="348" t="s">
        <v>6937</v>
      </c>
      <c r="BM213" s="373" t="s">
        <v>6938</v>
      </c>
      <c r="BN213" s="372" t="s">
        <v>430</v>
      </c>
      <c r="BO213" s="372" t="s">
        <v>430</v>
      </c>
      <c r="BP213" s="372" t="s">
        <v>430</v>
      </c>
      <c r="BQ213" s="373"/>
      <c r="BR213" s="354" t="s">
        <v>518</v>
      </c>
    </row>
    <row r="214" spans="1:70" s="428" customFormat="1" x14ac:dyDescent="0.25">
      <c r="A214" s="345" t="s">
        <v>7090</v>
      </c>
      <c r="B214" s="373"/>
      <c r="C214" s="719">
        <v>41275</v>
      </c>
      <c r="D214" s="373"/>
      <c r="E214" s="346">
        <v>42.676699999999997</v>
      </c>
      <c r="F214" s="373"/>
      <c r="G214" s="347">
        <v>46.353700000000003</v>
      </c>
      <c r="H214" s="374"/>
      <c r="I214" s="348" t="s">
        <v>430</v>
      </c>
      <c r="J214" s="348">
        <v>0.40010000000000001</v>
      </c>
      <c r="K214" s="348">
        <v>2.2719</v>
      </c>
      <c r="L214" s="348">
        <v>8.1021999999999998</v>
      </c>
      <c r="M214" s="348">
        <v>-1.0649999999999999</v>
      </c>
      <c r="N214" s="350">
        <v>2.8784000000000001</v>
      </c>
      <c r="O214" s="348">
        <v>5.7358000000000002</v>
      </c>
      <c r="P214" s="348">
        <v>12.667199999999999</v>
      </c>
      <c r="Q214" s="348">
        <v>10.9354</v>
      </c>
      <c r="R214" s="348">
        <v>11.0534</v>
      </c>
      <c r="S214" s="348">
        <v>10.0557</v>
      </c>
      <c r="T214" s="348">
        <v>-1.1574</v>
      </c>
      <c r="U214" s="348">
        <v>3.052</v>
      </c>
      <c r="V214" s="348">
        <v>1.7412000000000001</v>
      </c>
      <c r="W214" s="348">
        <v>2.2185999999999999</v>
      </c>
      <c r="X214" s="348">
        <v>10.777799999999999</v>
      </c>
      <c r="Y214" s="374"/>
      <c r="Z214" s="346" t="s">
        <v>430</v>
      </c>
      <c r="AA214" s="346">
        <v>13</v>
      </c>
      <c r="AB214" s="346">
        <v>22</v>
      </c>
      <c r="AC214" s="346">
        <v>43</v>
      </c>
      <c r="AD214" s="346">
        <v>76</v>
      </c>
      <c r="AE214" s="346">
        <v>61</v>
      </c>
      <c r="AF214" s="346">
        <v>45</v>
      </c>
      <c r="AG214" s="346">
        <v>47</v>
      </c>
      <c r="AH214" s="346">
        <v>33</v>
      </c>
      <c r="AI214" s="346">
        <v>21</v>
      </c>
      <c r="AJ214" s="346">
        <v>40</v>
      </c>
      <c r="AK214" s="346">
        <v>70</v>
      </c>
      <c r="AL214" s="346">
        <v>69</v>
      </c>
      <c r="AM214" s="346">
        <v>60</v>
      </c>
      <c r="AN214" s="346">
        <v>17</v>
      </c>
      <c r="AO214" s="373"/>
      <c r="AP214" s="348">
        <v>11.41</v>
      </c>
      <c r="AQ214" s="348">
        <v>11.91</v>
      </c>
      <c r="AR214" s="348">
        <v>10.64</v>
      </c>
      <c r="AS214" s="348">
        <v>7.87</v>
      </c>
      <c r="AT214" s="348">
        <v>3.57</v>
      </c>
      <c r="AU214" s="351"/>
      <c r="AV214" s="346">
        <v>22</v>
      </c>
      <c r="AW214" s="346">
        <v>25</v>
      </c>
      <c r="AX214" s="346">
        <v>30</v>
      </c>
      <c r="AY214" s="346">
        <v>44</v>
      </c>
      <c r="AZ214" s="346">
        <v>61</v>
      </c>
      <c r="BA214" s="374"/>
      <c r="BB214" s="348">
        <v>8.4071615270165605</v>
      </c>
      <c r="BC214" s="348">
        <v>0</v>
      </c>
      <c r="BD214" s="348">
        <v>7.1393067185624395E-2</v>
      </c>
      <c r="BE214" s="375" t="s">
        <v>430</v>
      </c>
      <c r="BF214" s="374"/>
      <c r="BG214" s="375" t="s">
        <v>430</v>
      </c>
      <c r="BH214" s="674" t="s">
        <v>430</v>
      </c>
      <c r="BI214" s="348" t="s">
        <v>430</v>
      </c>
      <c r="BJ214" s="348" t="s">
        <v>430</v>
      </c>
      <c r="BK214" s="362"/>
      <c r="BL214" s="348" t="s">
        <v>6940</v>
      </c>
      <c r="BM214" s="373" t="s">
        <v>6941</v>
      </c>
      <c r="BN214" s="372" t="s">
        <v>430</v>
      </c>
      <c r="BO214" s="372" t="s">
        <v>430</v>
      </c>
      <c r="BP214" s="372" t="s">
        <v>430</v>
      </c>
      <c r="BQ214" s="373"/>
      <c r="BR214" s="354" t="s">
        <v>904</v>
      </c>
    </row>
    <row r="215" spans="1:70" s="428" customFormat="1" x14ac:dyDescent="0.25">
      <c r="A215" s="345" t="s">
        <v>7091</v>
      </c>
      <c r="B215" s="373"/>
      <c r="C215" s="719">
        <v>45764</v>
      </c>
      <c r="D215" s="373"/>
      <c r="E215" s="346">
        <v>42.446899999999999</v>
      </c>
      <c r="F215" s="373"/>
      <c r="G215" s="347">
        <v>11.8001</v>
      </c>
      <c r="H215" s="374"/>
      <c r="I215" s="348">
        <v>-0.35049999999999998</v>
      </c>
      <c r="J215" s="348">
        <v>-0.41770000000000002</v>
      </c>
      <c r="K215" s="348">
        <v>3.7490000000000001</v>
      </c>
      <c r="L215" s="348">
        <v>14.0029</v>
      </c>
      <c r="M215" s="348">
        <v>-0.94599999999999995</v>
      </c>
      <c r="N215" s="350">
        <v>7.0449000000000002</v>
      </c>
      <c r="O215" s="348" t="s">
        <v>430</v>
      </c>
      <c r="P215" s="348" t="s">
        <v>430</v>
      </c>
      <c r="Q215" s="348" t="s">
        <v>430</v>
      </c>
      <c r="R215" s="348" t="s">
        <v>430</v>
      </c>
      <c r="S215" s="348">
        <v>18.286100000000001</v>
      </c>
      <c r="T215" s="348">
        <v>-1.0640000000000001</v>
      </c>
      <c r="U215" s="348">
        <v>1.5690999999999999</v>
      </c>
      <c r="V215" s="348">
        <v>5.6769999999999996</v>
      </c>
      <c r="W215" s="348">
        <v>1.4068000000000001</v>
      </c>
      <c r="X215" s="348">
        <v>14.9732</v>
      </c>
      <c r="Y215" s="374"/>
      <c r="Z215" s="346">
        <v>35</v>
      </c>
      <c r="AA215" s="346">
        <v>47</v>
      </c>
      <c r="AB215" s="346">
        <v>5</v>
      </c>
      <c r="AC215" s="346">
        <v>16</v>
      </c>
      <c r="AD215" s="346">
        <v>74</v>
      </c>
      <c r="AE215" s="346">
        <v>48</v>
      </c>
      <c r="AF215" s="346" t="s">
        <v>430</v>
      </c>
      <c r="AG215" s="346" t="s">
        <v>430</v>
      </c>
      <c r="AH215" s="346" t="s">
        <v>430</v>
      </c>
      <c r="AI215" s="346" t="s">
        <v>430</v>
      </c>
      <c r="AJ215" s="346">
        <v>12</v>
      </c>
      <c r="AK215" s="346">
        <v>68</v>
      </c>
      <c r="AL215" s="346">
        <v>78</v>
      </c>
      <c r="AM215" s="346">
        <v>49</v>
      </c>
      <c r="AN215" s="346">
        <v>33</v>
      </c>
      <c r="AO215" s="373"/>
      <c r="AP215" s="348" t="s">
        <v>430</v>
      </c>
      <c r="AQ215" s="348" t="s">
        <v>430</v>
      </c>
      <c r="AR215" s="348" t="s">
        <v>430</v>
      </c>
      <c r="AS215" s="348" t="s">
        <v>430</v>
      </c>
      <c r="AT215" s="348">
        <v>6.75</v>
      </c>
      <c r="AU215" s="351"/>
      <c r="AV215" s="346" t="s">
        <v>430</v>
      </c>
      <c r="AW215" s="346" t="s">
        <v>430</v>
      </c>
      <c r="AX215" s="346" t="s">
        <v>430</v>
      </c>
      <c r="AY215" s="346" t="s">
        <v>430</v>
      </c>
      <c r="AZ215" s="346">
        <v>51</v>
      </c>
      <c r="BA215" s="374"/>
      <c r="BB215" s="348">
        <v>16.1003310368584</v>
      </c>
      <c r="BC215" s="348">
        <v>0.92852781758415004</v>
      </c>
      <c r="BD215" s="348">
        <v>3.3759571046625698E-2</v>
      </c>
      <c r="BE215" s="375">
        <v>-2.6982337477025602E-2</v>
      </c>
      <c r="BF215" s="374"/>
      <c r="BG215" s="375" t="s">
        <v>430</v>
      </c>
      <c r="BH215" s="674" t="s">
        <v>430</v>
      </c>
      <c r="BI215" s="348" t="s">
        <v>430</v>
      </c>
      <c r="BJ215" s="348" t="s">
        <v>430</v>
      </c>
      <c r="BK215" s="362"/>
      <c r="BL215" s="348" t="s">
        <v>6943</v>
      </c>
      <c r="BM215" s="373" t="s">
        <v>6944</v>
      </c>
      <c r="BN215" s="372" t="s">
        <v>430</v>
      </c>
      <c r="BO215" s="372" t="s">
        <v>430</v>
      </c>
      <c r="BP215" s="372" t="s">
        <v>430</v>
      </c>
      <c r="BQ215" s="373"/>
      <c r="BR215" s="354" t="s">
        <v>554</v>
      </c>
    </row>
    <row r="216" spans="1:70" s="428" customFormat="1" x14ac:dyDescent="0.25">
      <c r="A216" s="345" t="s">
        <v>7092</v>
      </c>
      <c r="B216" s="373"/>
      <c r="C216" s="719">
        <v>46044</v>
      </c>
      <c r="D216" s="373"/>
      <c r="E216" s="346">
        <v>38.64</v>
      </c>
      <c r="F216" s="373"/>
      <c r="G216" s="347">
        <v>10.601100000000001</v>
      </c>
      <c r="H216" s="374"/>
      <c r="I216" s="348">
        <v>0.32369999999999999</v>
      </c>
      <c r="J216" s="348">
        <v>0.74029999999999996</v>
      </c>
      <c r="K216" s="348">
        <v>3.2309999999999999</v>
      </c>
      <c r="L216" s="348">
        <v>14.5099</v>
      </c>
      <c r="M216" s="348" t="s">
        <v>430</v>
      </c>
      <c r="N216" s="350" t="s">
        <v>430</v>
      </c>
      <c r="O216" s="348" t="s">
        <v>430</v>
      </c>
      <c r="P216" s="348" t="s">
        <v>430</v>
      </c>
      <c r="Q216" s="348" t="s">
        <v>430</v>
      </c>
      <c r="R216" s="348" t="s">
        <v>430</v>
      </c>
      <c r="S216" s="348">
        <v>17.194900000000001</v>
      </c>
      <c r="T216" s="348" t="s">
        <v>430</v>
      </c>
      <c r="U216" s="348" t="s">
        <v>430</v>
      </c>
      <c r="V216" s="348" t="s">
        <v>430</v>
      </c>
      <c r="W216" s="348">
        <v>1.7712000000000001</v>
      </c>
      <c r="X216" s="348">
        <v>6.0110000000000001</v>
      </c>
      <c r="Y216" s="374"/>
      <c r="Z216" s="346">
        <v>16</v>
      </c>
      <c r="AA216" s="346">
        <v>8</v>
      </c>
      <c r="AB216" s="346">
        <v>11</v>
      </c>
      <c r="AC216" s="346">
        <v>14</v>
      </c>
      <c r="AD216" s="346" t="s">
        <v>430</v>
      </c>
      <c r="AE216" s="346" t="s">
        <v>430</v>
      </c>
      <c r="AF216" s="346" t="s">
        <v>430</v>
      </c>
      <c r="AG216" s="346" t="s">
        <v>430</v>
      </c>
      <c r="AH216" s="346" t="s">
        <v>430</v>
      </c>
      <c r="AI216" s="346" t="s">
        <v>430</v>
      </c>
      <c r="AJ216" s="346">
        <v>17</v>
      </c>
      <c r="AK216" s="346" t="s">
        <v>430</v>
      </c>
      <c r="AL216" s="346" t="s">
        <v>430</v>
      </c>
      <c r="AM216" s="346" t="s">
        <v>430</v>
      </c>
      <c r="AN216" s="346">
        <v>24</v>
      </c>
      <c r="AO216" s="373"/>
      <c r="AP216" s="348" t="s">
        <v>430</v>
      </c>
      <c r="AQ216" s="348" t="s">
        <v>430</v>
      </c>
      <c r="AR216" s="348" t="s">
        <v>430</v>
      </c>
      <c r="AS216" s="348" t="s">
        <v>430</v>
      </c>
      <c r="AT216" s="348" t="s">
        <v>430</v>
      </c>
      <c r="AU216" s="351"/>
      <c r="AV216" s="346" t="s">
        <v>430</v>
      </c>
      <c r="AW216" s="346" t="s">
        <v>430</v>
      </c>
      <c r="AX216" s="346" t="s">
        <v>430</v>
      </c>
      <c r="AY216" s="346" t="s">
        <v>430</v>
      </c>
      <c r="AZ216" s="346" t="s">
        <v>430</v>
      </c>
      <c r="BA216" s="374"/>
      <c r="BB216" s="348">
        <v>23.047194341436001</v>
      </c>
      <c r="BC216" s="348">
        <v>1.0489336817103001</v>
      </c>
      <c r="BD216" s="348">
        <v>3.8938069641282901E-2</v>
      </c>
      <c r="BE216" s="375">
        <v>0.73098808906039203</v>
      </c>
      <c r="BF216" s="374"/>
      <c r="BG216" s="375" t="s">
        <v>430</v>
      </c>
      <c r="BH216" s="674" t="s">
        <v>430</v>
      </c>
      <c r="BI216" s="348" t="s">
        <v>430</v>
      </c>
      <c r="BJ216" s="348" t="s">
        <v>430</v>
      </c>
      <c r="BK216" s="362"/>
      <c r="BL216" s="348" t="s">
        <v>6946</v>
      </c>
      <c r="BM216" s="373" t="s">
        <v>6947</v>
      </c>
      <c r="BN216" s="372" t="s">
        <v>430</v>
      </c>
      <c r="BO216" s="372" t="s">
        <v>430</v>
      </c>
      <c r="BP216" s="372" t="s">
        <v>430</v>
      </c>
      <c r="BQ216" s="373"/>
      <c r="BR216" s="354" t="s">
        <v>547</v>
      </c>
    </row>
    <row r="217" spans="1:70" s="428" customFormat="1" x14ac:dyDescent="0.25">
      <c r="A217" s="345" t="s">
        <v>7093</v>
      </c>
      <c r="B217" s="373"/>
      <c r="C217" s="719">
        <v>46085</v>
      </c>
      <c r="D217" s="373"/>
      <c r="E217" s="889">
        <v>36.47</v>
      </c>
      <c r="F217" s="373"/>
      <c r="G217" s="347">
        <v>8.8960000000000008</v>
      </c>
      <c r="H217" s="374"/>
      <c r="I217" s="348" t="s">
        <v>430</v>
      </c>
      <c r="J217" s="348">
        <v>-4.1833999999999998</v>
      </c>
      <c r="K217" s="348">
        <v>-8.9512999999999998</v>
      </c>
      <c r="L217" s="348">
        <v>2.4542000000000002</v>
      </c>
      <c r="M217" s="348" t="s">
        <v>430</v>
      </c>
      <c r="N217" s="350" t="s">
        <v>430</v>
      </c>
      <c r="O217" s="348" t="s">
        <v>430</v>
      </c>
      <c r="P217" s="348" t="s">
        <v>430</v>
      </c>
      <c r="Q217" s="348" t="s">
        <v>430</v>
      </c>
      <c r="R217" s="348" t="s">
        <v>430</v>
      </c>
      <c r="S217" s="348">
        <v>-2.0566</v>
      </c>
      <c r="T217" s="348" t="s">
        <v>430</v>
      </c>
      <c r="U217" s="348" t="s">
        <v>430</v>
      </c>
      <c r="V217" s="348" t="s">
        <v>430</v>
      </c>
      <c r="W217" s="348">
        <v>-7.7571000000000003</v>
      </c>
      <c r="X217" s="348">
        <v>-11.04</v>
      </c>
      <c r="Y217" s="374"/>
      <c r="Z217" s="346" t="s">
        <v>430</v>
      </c>
      <c r="AA217" s="346">
        <v>72</v>
      </c>
      <c r="AB217" s="346">
        <v>72</v>
      </c>
      <c r="AC217" s="346">
        <v>70</v>
      </c>
      <c r="AD217" s="346" t="s">
        <v>430</v>
      </c>
      <c r="AE217" s="346" t="s">
        <v>430</v>
      </c>
      <c r="AF217" s="346" t="s">
        <v>430</v>
      </c>
      <c r="AG217" s="346" t="s">
        <v>430</v>
      </c>
      <c r="AH217" s="346" t="s">
        <v>430</v>
      </c>
      <c r="AI217" s="346" t="s">
        <v>430</v>
      </c>
      <c r="AJ217" s="346">
        <v>89</v>
      </c>
      <c r="AK217" s="346" t="s">
        <v>430</v>
      </c>
      <c r="AL217" s="346" t="s">
        <v>430</v>
      </c>
      <c r="AM217" s="346" t="s">
        <v>430</v>
      </c>
      <c r="AN217" s="346">
        <v>72</v>
      </c>
      <c r="AO217" s="373"/>
      <c r="AP217" s="348" t="s">
        <v>430</v>
      </c>
      <c r="AQ217" s="348" t="s">
        <v>430</v>
      </c>
      <c r="AR217" s="348" t="s">
        <v>430</v>
      </c>
      <c r="AS217" s="348" t="s">
        <v>430</v>
      </c>
      <c r="AT217" s="348" t="s">
        <v>430</v>
      </c>
      <c r="AU217" s="351"/>
      <c r="AV217" s="346" t="s">
        <v>430</v>
      </c>
      <c r="AW217" s="346" t="s">
        <v>430</v>
      </c>
      <c r="AX217" s="346" t="s">
        <v>430</v>
      </c>
      <c r="AY217" s="346" t="s">
        <v>430</v>
      </c>
      <c r="AZ217" s="346" t="s">
        <v>430</v>
      </c>
      <c r="BA217" s="374"/>
      <c r="BB217" s="348">
        <v>30.512330147438</v>
      </c>
      <c r="BC217" s="348">
        <v>0</v>
      </c>
      <c r="BD217" s="348">
        <v>2.0275469516977999E-2</v>
      </c>
      <c r="BE217" s="375" t="s">
        <v>430</v>
      </c>
      <c r="BF217" s="374"/>
      <c r="BG217" s="375" t="s">
        <v>430</v>
      </c>
      <c r="BH217" s="674" t="s">
        <v>430</v>
      </c>
      <c r="BI217" s="348" t="s">
        <v>430</v>
      </c>
      <c r="BJ217" s="348" t="s">
        <v>430</v>
      </c>
      <c r="BK217" s="362"/>
      <c r="BL217" s="348" t="s">
        <v>6563</v>
      </c>
      <c r="BM217" s="373" t="s">
        <v>5224</v>
      </c>
      <c r="BN217" s="372" t="s">
        <v>2949</v>
      </c>
      <c r="BO217" s="372" t="s">
        <v>430</v>
      </c>
      <c r="BP217" s="372" t="s">
        <v>430</v>
      </c>
      <c r="BQ217" s="373"/>
      <c r="BR217" s="354" t="s">
        <v>5076</v>
      </c>
    </row>
    <row r="218" spans="1:70" s="428" customFormat="1" x14ac:dyDescent="0.25">
      <c r="A218" s="345" t="s">
        <v>7094</v>
      </c>
      <c r="B218" s="373"/>
      <c r="C218" s="719">
        <v>44616</v>
      </c>
      <c r="D218" s="373"/>
      <c r="E218" s="346">
        <v>36.645800000000001</v>
      </c>
      <c r="F218" s="373"/>
      <c r="G218" s="347">
        <v>15.6395</v>
      </c>
      <c r="H218" s="374"/>
      <c r="I218" s="348">
        <v>0.1447</v>
      </c>
      <c r="J218" s="348">
        <v>-0.6593</v>
      </c>
      <c r="K218" s="348">
        <v>0.38379999999999997</v>
      </c>
      <c r="L218" s="348">
        <v>8.0121000000000002</v>
      </c>
      <c r="M218" s="348">
        <v>-1.5926</v>
      </c>
      <c r="N218" s="350">
        <v>3.4016999999999999</v>
      </c>
      <c r="O218" s="348">
        <v>-1.15E-2</v>
      </c>
      <c r="P218" s="348">
        <v>11.5273</v>
      </c>
      <c r="Q218" s="348" t="s">
        <v>430</v>
      </c>
      <c r="R218" s="348" t="s">
        <v>430</v>
      </c>
      <c r="S218" s="348">
        <v>9.9298999999999999</v>
      </c>
      <c r="T218" s="348">
        <v>-1.8144</v>
      </c>
      <c r="U218" s="348">
        <v>3.7439</v>
      </c>
      <c r="V218" s="348">
        <v>1.4689000000000001</v>
      </c>
      <c r="W218" s="348">
        <v>3.0099999999999998E-2</v>
      </c>
      <c r="X218" s="348">
        <v>10.8765</v>
      </c>
      <c r="Y218" s="374"/>
      <c r="Z218" s="346">
        <v>22</v>
      </c>
      <c r="AA218" s="346">
        <v>54</v>
      </c>
      <c r="AB218" s="346">
        <v>52</v>
      </c>
      <c r="AC218" s="346">
        <v>44</v>
      </c>
      <c r="AD218" s="346">
        <v>79</v>
      </c>
      <c r="AE218" s="346">
        <v>59</v>
      </c>
      <c r="AF218" s="346">
        <v>59</v>
      </c>
      <c r="AG218" s="346">
        <v>52</v>
      </c>
      <c r="AH218" s="346" t="s">
        <v>430</v>
      </c>
      <c r="AI218" s="346" t="s">
        <v>430</v>
      </c>
      <c r="AJ218" s="346">
        <v>41</v>
      </c>
      <c r="AK218" s="346">
        <v>80</v>
      </c>
      <c r="AL218" s="346">
        <v>67</v>
      </c>
      <c r="AM218" s="346">
        <v>61</v>
      </c>
      <c r="AN218" s="346">
        <v>54</v>
      </c>
      <c r="AO218" s="373"/>
      <c r="AP218" s="348" t="s">
        <v>430</v>
      </c>
      <c r="AQ218" s="348" t="s">
        <v>430</v>
      </c>
      <c r="AR218" s="348" t="s">
        <v>430</v>
      </c>
      <c r="AS218" s="348">
        <v>5.18</v>
      </c>
      <c r="AT218" s="348">
        <v>2.1800000000000002</v>
      </c>
      <c r="AU218" s="351"/>
      <c r="AV218" s="346" t="s">
        <v>430</v>
      </c>
      <c r="AW218" s="346" t="s">
        <v>430</v>
      </c>
      <c r="AX218" s="346" t="s">
        <v>430</v>
      </c>
      <c r="AY218" s="346">
        <v>53</v>
      </c>
      <c r="AZ218" s="346">
        <v>64</v>
      </c>
      <c r="BA218" s="374"/>
      <c r="BB218" s="348">
        <v>12.4384342064825</v>
      </c>
      <c r="BC218" s="348">
        <v>0.92828675903772095</v>
      </c>
      <c r="BD218" s="348">
        <v>4.8065163662626399E-2</v>
      </c>
      <c r="BE218" s="375">
        <v>-0.128095916079351</v>
      </c>
      <c r="BF218" s="374"/>
      <c r="BG218" s="375" t="s">
        <v>430</v>
      </c>
      <c r="BH218" s="674" t="s">
        <v>430</v>
      </c>
      <c r="BI218" s="348" t="s">
        <v>430</v>
      </c>
      <c r="BJ218" s="348" t="s">
        <v>430</v>
      </c>
      <c r="BK218" s="362"/>
      <c r="BL218" s="348" t="s">
        <v>6950</v>
      </c>
      <c r="BM218" s="373" t="s">
        <v>6951</v>
      </c>
      <c r="BN218" s="372" t="s">
        <v>430</v>
      </c>
      <c r="BO218" s="372" t="s">
        <v>430</v>
      </c>
      <c r="BP218" s="372" t="s">
        <v>430</v>
      </c>
      <c r="BQ218" s="373"/>
      <c r="BR218" s="354" t="s">
        <v>547</v>
      </c>
    </row>
    <row r="219" spans="1:70" s="428" customFormat="1" x14ac:dyDescent="0.25">
      <c r="A219" s="345" t="s">
        <v>7095</v>
      </c>
      <c r="B219" s="373"/>
      <c r="C219" s="719">
        <v>44778</v>
      </c>
      <c r="D219" s="373"/>
      <c r="E219" s="346">
        <v>35.28</v>
      </c>
      <c r="F219" s="373"/>
      <c r="G219" s="347">
        <v>14.186299999999999</v>
      </c>
      <c r="H219" s="374"/>
      <c r="I219" s="348" t="s">
        <v>430</v>
      </c>
      <c r="J219" s="348">
        <v>-0.76939999999999997</v>
      </c>
      <c r="K219" s="348">
        <v>0.92769999999999997</v>
      </c>
      <c r="L219" s="348">
        <v>4.1616999999999997</v>
      </c>
      <c r="M219" s="348">
        <v>-8.3186999999999998</v>
      </c>
      <c r="N219" s="350">
        <v>-3.6846999999999999</v>
      </c>
      <c r="O219" s="348">
        <v>1.6981999999999999</v>
      </c>
      <c r="P219" s="348">
        <v>9.5137</v>
      </c>
      <c r="Q219" s="348" t="s">
        <v>430</v>
      </c>
      <c r="R219" s="348" t="s">
        <v>430</v>
      </c>
      <c r="S219" s="348">
        <v>6.9591000000000003</v>
      </c>
      <c r="T219" s="348">
        <v>-8.2428000000000008</v>
      </c>
      <c r="U219" s="348">
        <v>-2.4828999999999999</v>
      </c>
      <c r="V219" s="348">
        <v>-5.3148</v>
      </c>
      <c r="W219" s="348">
        <v>1.0766</v>
      </c>
      <c r="X219" s="348">
        <v>9.4187999999999992</v>
      </c>
      <c r="Y219" s="374"/>
      <c r="Z219" s="346" t="s">
        <v>430</v>
      </c>
      <c r="AA219" s="346">
        <v>56</v>
      </c>
      <c r="AB219" s="346">
        <v>44</v>
      </c>
      <c r="AC219" s="346">
        <v>62</v>
      </c>
      <c r="AD219" s="346">
        <v>94</v>
      </c>
      <c r="AE219" s="346">
        <v>78</v>
      </c>
      <c r="AF219" s="346">
        <v>57</v>
      </c>
      <c r="AG219" s="346">
        <v>57</v>
      </c>
      <c r="AH219" s="346" t="s">
        <v>430</v>
      </c>
      <c r="AI219" s="346" t="s">
        <v>430</v>
      </c>
      <c r="AJ219" s="346">
        <v>57</v>
      </c>
      <c r="AK219" s="346">
        <v>96</v>
      </c>
      <c r="AL219" s="346">
        <v>88</v>
      </c>
      <c r="AM219" s="346">
        <v>78</v>
      </c>
      <c r="AN219" s="346">
        <v>40</v>
      </c>
      <c r="AO219" s="373"/>
      <c r="AP219" s="348" t="s">
        <v>430</v>
      </c>
      <c r="AQ219" s="348" t="s">
        <v>430</v>
      </c>
      <c r="AR219" s="348" t="s">
        <v>430</v>
      </c>
      <c r="AS219" s="348">
        <v>2.82</v>
      </c>
      <c r="AT219" s="348">
        <v>-7.61</v>
      </c>
      <c r="AU219" s="351"/>
      <c r="AV219" s="346" t="s">
        <v>430</v>
      </c>
      <c r="AW219" s="346" t="s">
        <v>430</v>
      </c>
      <c r="AX219" s="346" t="s">
        <v>430</v>
      </c>
      <c r="AY219" s="346">
        <v>56</v>
      </c>
      <c r="AZ219" s="346">
        <v>80</v>
      </c>
      <c r="BA219" s="374"/>
      <c r="BB219" s="348">
        <v>11.2208052484731</v>
      </c>
      <c r="BC219" s="348">
        <v>0.97652326609223905</v>
      </c>
      <c r="BD219" s="348">
        <v>3.5661344312613801E-2</v>
      </c>
      <c r="BE219" s="375">
        <v>-1.07971881754383E-2</v>
      </c>
      <c r="BF219" s="374"/>
      <c r="BG219" s="375" t="s">
        <v>430</v>
      </c>
      <c r="BH219" s="674" t="s">
        <v>430</v>
      </c>
      <c r="BI219" s="348" t="s">
        <v>430</v>
      </c>
      <c r="BJ219" s="348" t="s">
        <v>430</v>
      </c>
      <c r="BK219" s="362"/>
      <c r="BL219" s="348" t="s">
        <v>6840</v>
      </c>
      <c r="BM219" s="373" t="s">
        <v>6002</v>
      </c>
      <c r="BN219" s="372" t="s">
        <v>430</v>
      </c>
      <c r="BO219" s="372" t="s">
        <v>430</v>
      </c>
      <c r="BP219" s="372" t="s">
        <v>430</v>
      </c>
      <c r="BQ219" s="373"/>
      <c r="BR219" s="354" t="s">
        <v>554</v>
      </c>
    </row>
    <row r="220" spans="1:70" s="428" customFormat="1" x14ac:dyDescent="0.25">
      <c r="A220" s="345" t="s">
        <v>7096</v>
      </c>
      <c r="B220" s="373"/>
      <c r="C220" s="719">
        <v>45910</v>
      </c>
      <c r="D220" s="373"/>
      <c r="E220" s="346">
        <v>31.8673</v>
      </c>
      <c r="F220" s="373"/>
      <c r="G220" s="347">
        <v>12.910299999999999</v>
      </c>
      <c r="H220" s="374"/>
      <c r="I220" s="348">
        <v>-1.1947000000000001</v>
      </c>
      <c r="J220" s="348">
        <v>-5.0846</v>
      </c>
      <c r="K220" s="348">
        <v>-9.8089999999999993</v>
      </c>
      <c r="L220" s="348">
        <v>1.3248</v>
      </c>
      <c r="M220" s="348">
        <v>3.6821999999999999</v>
      </c>
      <c r="N220" s="350" t="s">
        <v>430</v>
      </c>
      <c r="O220" s="348" t="s">
        <v>430</v>
      </c>
      <c r="P220" s="348" t="s">
        <v>430</v>
      </c>
      <c r="Q220" s="348" t="s">
        <v>430</v>
      </c>
      <c r="R220" s="348" t="s">
        <v>430</v>
      </c>
      <c r="S220" s="348">
        <v>-2.6122999999999998</v>
      </c>
      <c r="T220" s="348">
        <v>6.8556999999999997</v>
      </c>
      <c r="U220" s="348">
        <v>22.377199999999998</v>
      </c>
      <c r="V220" s="348" t="s">
        <v>430</v>
      </c>
      <c r="W220" s="348">
        <v>-8.6249000000000002</v>
      </c>
      <c r="X220" s="348">
        <v>29.103000000000002</v>
      </c>
      <c r="Y220" s="374"/>
      <c r="Z220" s="346">
        <v>74</v>
      </c>
      <c r="AA220" s="346">
        <v>89</v>
      </c>
      <c r="AB220" s="346">
        <v>81</v>
      </c>
      <c r="AC220" s="346">
        <v>93</v>
      </c>
      <c r="AD220" s="346">
        <v>27</v>
      </c>
      <c r="AE220" s="346" t="s">
        <v>430</v>
      </c>
      <c r="AF220" s="346" t="s">
        <v>430</v>
      </c>
      <c r="AG220" s="346" t="s">
        <v>430</v>
      </c>
      <c r="AH220" s="346" t="s">
        <v>430</v>
      </c>
      <c r="AI220" s="346" t="s">
        <v>430</v>
      </c>
      <c r="AJ220" s="346">
        <v>103</v>
      </c>
      <c r="AK220" s="346">
        <v>9</v>
      </c>
      <c r="AL220" s="346">
        <v>26</v>
      </c>
      <c r="AM220" s="346" t="s">
        <v>430</v>
      </c>
      <c r="AN220" s="346">
        <v>87</v>
      </c>
      <c r="AO220" s="373"/>
      <c r="AP220" s="348" t="s">
        <v>430</v>
      </c>
      <c r="AQ220" s="348" t="s">
        <v>430</v>
      </c>
      <c r="AR220" s="348" t="s">
        <v>430</v>
      </c>
      <c r="AS220" s="348" t="s">
        <v>430</v>
      </c>
      <c r="AT220" s="348" t="s">
        <v>430</v>
      </c>
      <c r="AU220" s="351"/>
      <c r="AV220" s="346" t="s">
        <v>430</v>
      </c>
      <c r="AW220" s="346" t="s">
        <v>430</v>
      </c>
      <c r="AX220" s="346" t="s">
        <v>430</v>
      </c>
      <c r="AY220" s="346" t="s">
        <v>430</v>
      </c>
      <c r="AZ220" s="346" t="s">
        <v>430</v>
      </c>
      <c r="BA220" s="374"/>
      <c r="BB220" s="348">
        <v>29.375596108751601</v>
      </c>
      <c r="BC220" s="348">
        <v>0</v>
      </c>
      <c r="BD220" s="348">
        <v>7.7285999338144298E-2</v>
      </c>
      <c r="BE220" s="375" t="s">
        <v>430</v>
      </c>
      <c r="BF220" s="374"/>
      <c r="BG220" s="375" t="s">
        <v>430</v>
      </c>
      <c r="BH220" s="674" t="s">
        <v>430</v>
      </c>
      <c r="BI220" s="348" t="s">
        <v>430</v>
      </c>
      <c r="BJ220" s="348" t="s">
        <v>430</v>
      </c>
      <c r="BK220" s="362"/>
      <c r="BL220" s="348" t="s">
        <v>6954</v>
      </c>
      <c r="BM220" s="373" t="s">
        <v>5157</v>
      </c>
      <c r="BN220" s="372" t="s">
        <v>430</v>
      </c>
      <c r="BO220" s="372" t="s">
        <v>430</v>
      </c>
      <c r="BP220" s="372" t="s">
        <v>430</v>
      </c>
      <c r="BQ220" s="373"/>
      <c r="BR220" s="354" t="s">
        <v>554</v>
      </c>
    </row>
    <row r="221" spans="1:70" s="428" customFormat="1" x14ac:dyDescent="0.25">
      <c r="A221" s="345" t="s">
        <v>7097</v>
      </c>
      <c r="B221" s="373"/>
      <c r="C221" s="719">
        <v>45876</v>
      </c>
      <c r="D221" s="373"/>
      <c r="E221" s="346">
        <v>37.158900000000003</v>
      </c>
      <c r="F221" s="373"/>
      <c r="G221" s="347">
        <v>12.371499999999999</v>
      </c>
      <c r="H221" s="374"/>
      <c r="I221" s="348">
        <v>-1.4569000000000001</v>
      </c>
      <c r="J221" s="348">
        <v>-0.33350000000000002</v>
      </c>
      <c r="K221" s="348">
        <v>3.9600000000000003E-2</v>
      </c>
      <c r="L221" s="348">
        <v>18.390999999999998</v>
      </c>
      <c r="M221" s="348">
        <v>24.7957</v>
      </c>
      <c r="N221" s="350" t="s">
        <v>430</v>
      </c>
      <c r="O221" s="348" t="s">
        <v>430</v>
      </c>
      <c r="P221" s="348" t="s">
        <v>430</v>
      </c>
      <c r="Q221" s="348" t="s">
        <v>430</v>
      </c>
      <c r="R221" s="348" t="s">
        <v>430</v>
      </c>
      <c r="S221" s="348">
        <v>20.7576</v>
      </c>
      <c r="T221" s="348">
        <v>24.930599999999998</v>
      </c>
      <c r="U221" s="348">
        <v>21.531099999999999</v>
      </c>
      <c r="V221" s="348" t="s">
        <v>430</v>
      </c>
      <c r="W221" s="348">
        <v>-3.8367</v>
      </c>
      <c r="X221" s="348">
        <v>23.715</v>
      </c>
      <c r="Y221" s="374"/>
      <c r="Z221" s="346">
        <v>84</v>
      </c>
      <c r="AA221" s="346">
        <v>43</v>
      </c>
      <c r="AB221" s="346">
        <v>55</v>
      </c>
      <c r="AC221" s="346">
        <v>7</v>
      </c>
      <c r="AD221" s="346">
        <v>2</v>
      </c>
      <c r="AE221" s="346" t="s">
        <v>430</v>
      </c>
      <c r="AF221" s="346" t="s">
        <v>430</v>
      </c>
      <c r="AG221" s="346" t="s">
        <v>430</v>
      </c>
      <c r="AH221" s="346" t="s">
        <v>430</v>
      </c>
      <c r="AI221" s="346" t="s">
        <v>430</v>
      </c>
      <c r="AJ221" s="346">
        <v>7</v>
      </c>
      <c r="AK221" s="346">
        <v>2</v>
      </c>
      <c r="AL221" s="346">
        <v>35</v>
      </c>
      <c r="AM221" s="346" t="s">
        <v>430</v>
      </c>
      <c r="AN221" s="346">
        <v>69</v>
      </c>
      <c r="AO221" s="373"/>
      <c r="AP221" s="348" t="s">
        <v>430</v>
      </c>
      <c r="AQ221" s="348" t="s">
        <v>430</v>
      </c>
      <c r="AR221" s="348" t="s">
        <v>430</v>
      </c>
      <c r="AS221" s="348" t="s">
        <v>430</v>
      </c>
      <c r="AT221" s="348" t="s">
        <v>430</v>
      </c>
      <c r="AU221" s="351"/>
      <c r="AV221" s="346" t="s">
        <v>430</v>
      </c>
      <c r="AW221" s="346" t="s">
        <v>430</v>
      </c>
      <c r="AX221" s="346" t="s">
        <v>430</v>
      </c>
      <c r="AY221" s="346" t="s">
        <v>430</v>
      </c>
      <c r="AZ221" s="346" t="s">
        <v>430</v>
      </c>
      <c r="BA221" s="374"/>
      <c r="BB221" s="348">
        <v>33.291958618309302</v>
      </c>
      <c r="BC221" s="348">
        <v>1.09773600812478</v>
      </c>
      <c r="BD221" s="348">
        <v>6.3286395806231896E-2</v>
      </c>
      <c r="BE221" s="375">
        <v>-0.18622961919089701</v>
      </c>
      <c r="BF221" s="374"/>
      <c r="BG221" s="375" t="s">
        <v>430</v>
      </c>
      <c r="BH221" s="674" t="s">
        <v>430</v>
      </c>
      <c r="BI221" s="348" t="s">
        <v>430</v>
      </c>
      <c r="BJ221" s="348" t="s">
        <v>430</v>
      </c>
      <c r="BK221" s="362"/>
      <c r="BL221" s="348" t="s">
        <v>6956</v>
      </c>
      <c r="BM221" s="373" t="s">
        <v>6957</v>
      </c>
      <c r="BN221" s="372" t="s">
        <v>430</v>
      </c>
      <c r="BO221" s="372" t="s">
        <v>430</v>
      </c>
      <c r="BP221" s="372" t="s">
        <v>430</v>
      </c>
      <c r="BQ221" s="373"/>
      <c r="BR221" s="354" t="s">
        <v>554</v>
      </c>
    </row>
    <row r="222" spans="1:70" s="428" customFormat="1" x14ac:dyDescent="0.25">
      <c r="A222" s="345" t="s">
        <v>7098</v>
      </c>
      <c r="B222" s="373"/>
      <c r="C222" s="719">
        <v>44848</v>
      </c>
      <c r="D222" s="373"/>
      <c r="E222" s="346">
        <v>32.595100000000002</v>
      </c>
      <c r="F222" s="373"/>
      <c r="G222" s="347">
        <v>17.356000000000002</v>
      </c>
      <c r="H222" s="374"/>
      <c r="I222" s="348" t="s">
        <v>430</v>
      </c>
      <c r="J222" s="348">
        <v>-9.0399999999999994E-2</v>
      </c>
      <c r="K222" s="348">
        <v>1.0297000000000001</v>
      </c>
      <c r="L222" s="348">
        <v>8.3254000000000001</v>
      </c>
      <c r="M222" s="348">
        <v>-0.85740000000000005</v>
      </c>
      <c r="N222" s="350">
        <v>10.522500000000001</v>
      </c>
      <c r="O222" s="348">
        <v>7.9364999999999997</v>
      </c>
      <c r="P222" s="348">
        <v>17.567</v>
      </c>
      <c r="Q222" s="348" t="s">
        <v>430</v>
      </c>
      <c r="R222" s="348" t="s">
        <v>430</v>
      </c>
      <c r="S222" s="348">
        <v>9.3071000000000002</v>
      </c>
      <c r="T222" s="348">
        <v>-0.63829999999999998</v>
      </c>
      <c r="U222" s="348">
        <v>7.8480999999999996</v>
      </c>
      <c r="V222" s="348">
        <v>9.1029999999999998</v>
      </c>
      <c r="W222" s="348">
        <v>0.95509999999999995</v>
      </c>
      <c r="X222" s="348">
        <v>16.100999999999999</v>
      </c>
      <c r="Y222" s="374"/>
      <c r="Z222" s="346" t="s">
        <v>430</v>
      </c>
      <c r="AA222" s="346">
        <v>31</v>
      </c>
      <c r="AB222" s="346">
        <v>42</v>
      </c>
      <c r="AC222" s="346">
        <v>40</v>
      </c>
      <c r="AD222" s="346">
        <v>72</v>
      </c>
      <c r="AE222" s="346">
        <v>40</v>
      </c>
      <c r="AF222" s="346">
        <v>38</v>
      </c>
      <c r="AG222" s="346">
        <v>30</v>
      </c>
      <c r="AH222" s="346" t="s">
        <v>430</v>
      </c>
      <c r="AI222" s="346" t="s">
        <v>430</v>
      </c>
      <c r="AJ222" s="346">
        <v>45</v>
      </c>
      <c r="AK222" s="346">
        <v>61</v>
      </c>
      <c r="AL222" s="346">
        <v>50</v>
      </c>
      <c r="AM222" s="346">
        <v>42</v>
      </c>
      <c r="AN222" s="346">
        <v>42</v>
      </c>
      <c r="AO222" s="373"/>
      <c r="AP222" s="348" t="s">
        <v>430</v>
      </c>
      <c r="AQ222" s="348" t="s">
        <v>430</v>
      </c>
      <c r="AR222" s="348" t="s">
        <v>430</v>
      </c>
      <c r="AS222" s="348">
        <v>12.02</v>
      </c>
      <c r="AT222" s="348">
        <v>7.29</v>
      </c>
      <c r="AU222" s="351"/>
      <c r="AV222" s="346" t="s">
        <v>430</v>
      </c>
      <c r="AW222" s="346" t="s">
        <v>430</v>
      </c>
      <c r="AX222" s="346" t="s">
        <v>430</v>
      </c>
      <c r="AY222" s="346">
        <v>31</v>
      </c>
      <c r="AZ222" s="346">
        <v>49</v>
      </c>
      <c r="BA222" s="374"/>
      <c r="BB222" s="348">
        <v>10.128500430927399</v>
      </c>
      <c r="BC222" s="348">
        <v>0.63566321096362199</v>
      </c>
      <c r="BD222" s="348">
        <v>9.3931149116992005E-2</v>
      </c>
      <c r="BE222" s="375">
        <v>0.47356707847728402</v>
      </c>
      <c r="BF222" s="374"/>
      <c r="BG222" s="375" t="s">
        <v>430</v>
      </c>
      <c r="BH222" s="674" t="s">
        <v>430</v>
      </c>
      <c r="BI222" s="348" t="s">
        <v>430</v>
      </c>
      <c r="BJ222" s="348" t="s">
        <v>430</v>
      </c>
      <c r="BK222" s="362"/>
      <c r="BL222" s="348" t="s">
        <v>6959</v>
      </c>
      <c r="BM222" s="373" t="s">
        <v>6960</v>
      </c>
      <c r="BN222" s="372" t="s">
        <v>430</v>
      </c>
      <c r="BO222" s="372" t="s">
        <v>430</v>
      </c>
      <c r="BP222" s="372" t="s">
        <v>430</v>
      </c>
      <c r="BQ222" s="373"/>
      <c r="BR222" s="354" t="s">
        <v>547</v>
      </c>
    </row>
    <row r="223" spans="1:70" s="428" customFormat="1" x14ac:dyDescent="0.25">
      <c r="A223" s="345" t="s">
        <v>7099</v>
      </c>
      <c r="B223" s="373"/>
      <c r="C223" s="719">
        <v>46093</v>
      </c>
      <c r="D223" s="373"/>
      <c r="E223" s="346">
        <v>33.619999999999997</v>
      </c>
      <c r="F223" s="373"/>
      <c r="G223" s="347">
        <v>10.4308</v>
      </c>
      <c r="H223" s="374"/>
      <c r="I223" s="348">
        <v>3.6400000000000002E-2</v>
      </c>
      <c r="J223" s="348">
        <v>-0.50080000000000002</v>
      </c>
      <c r="K223" s="348">
        <v>0.62409999999999999</v>
      </c>
      <c r="L223" s="348">
        <v>9.9077999999999999</v>
      </c>
      <c r="M223" s="348" t="s">
        <v>430</v>
      </c>
      <c r="N223" s="350" t="s">
        <v>430</v>
      </c>
      <c r="O223" s="348" t="s">
        <v>430</v>
      </c>
      <c r="P223" s="348" t="s">
        <v>430</v>
      </c>
      <c r="Q223" s="348" t="s">
        <v>430</v>
      </c>
      <c r="R223" s="348" t="s">
        <v>430</v>
      </c>
      <c r="S223" s="348">
        <v>11.9389</v>
      </c>
      <c r="T223" s="348" t="s">
        <v>430</v>
      </c>
      <c r="U223" s="348" t="s">
        <v>430</v>
      </c>
      <c r="V223" s="348" t="s">
        <v>430</v>
      </c>
      <c r="W223" s="348">
        <v>0.22289999999999999</v>
      </c>
      <c r="X223" s="348">
        <v>4.3079999999999998</v>
      </c>
      <c r="Y223" s="374"/>
      <c r="Z223" s="346">
        <v>25</v>
      </c>
      <c r="AA223" s="346">
        <v>49</v>
      </c>
      <c r="AB223" s="346">
        <v>49</v>
      </c>
      <c r="AC223" s="346">
        <v>29</v>
      </c>
      <c r="AD223" s="346" t="s">
        <v>430</v>
      </c>
      <c r="AE223" s="346" t="s">
        <v>430</v>
      </c>
      <c r="AF223" s="346" t="s">
        <v>430</v>
      </c>
      <c r="AG223" s="346" t="s">
        <v>430</v>
      </c>
      <c r="AH223" s="346" t="s">
        <v>430</v>
      </c>
      <c r="AI223" s="346" t="s">
        <v>430</v>
      </c>
      <c r="AJ223" s="346">
        <v>31</v>
      </c>
      <c r="AK223" s="346" t="s">
        <v>430</v>
      </c>
      <c r="AL223" s="346" t="s">
        <v>430</v>
      </c>
      <c r="AM223" s="346" t="s">
        <v>430</v>
      </c>
      <c r="AN223" s="346">
        <v>49</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16.2854155300112</v>
      </c>
      <c r="BC223" s="348">
        <v>1.2975347553876899</v>
      </c>
      <c r="BD223" s="348">
        <v>0.17283248634600501</v>
      </c>
      <c r="BE223" s="375">
        <v>-0.89238521820962102</v>
      </c>
      <c r="BF223" s="374"/>
      <c r="BG223" s="375" t="s">
        <v>430</v>
      </c>
      <c r="BH223" s="674" t="s">
        <v>430</v>
      </c>
      <c r="BI223" s="348" t="s">
        <v>430</v>
      </c>
      <c r="BJ223" s="348" t="s">
        <v>430</v>
      </c>
      <c r="BK223" s="362"/>
      <c r="BL223" s="348" t="s">
        <v>6962</v>
      </c>
      <c r="BM223" s="373" t="s">
        <v>6963</v>
      </c>
      <c r="BN223" s="372" t="s">
        <v>430</v>
      </c>
      <c r="BO223" s="372" t="s">
        <v>430</v>
      </c>
      <c r="BP223" s="372" t="s">
        <v>430</v>
      </c>
      <c r="BQ223" s="373"/>
      <c r="BR223" s="354" t="s">
        <v>547</v>
      </c>
    </row>
    <row r="224" spans="1:70" s="428" customFormat="1" x14ac:dyDescent="0.25">
      <c r="A224" s="345" t="s">
        <v>7100</v>
      </c>
      <c r="B224" s="373"/>
      <c r="C224" s="719">
        <v>45898</v>
      </c>
      <c r="D224" s="373"/>
      <c r="E224" s="346">
        <v>26.151599999999998</v>
      </c>
      <c r="F224" s="373"/>
      <c r="G224" s="347">
        <v>10.746</v>
      </c>
      <c r="H224" s="374"/>
      <c r="I224" s="348" t="s">
        <v>430</v>
      </c>
      <c r="J224" s="348">
        <v>-0.26910000000000001</v>
      </c>
      <c r="K224" s="348">
        <v>1.0627</v>
      </c>
      <c r="L224" s="348">
        <v>11.1732</v>
      </c>
      <c r="M224" s="348">
        <v>1.3965000000000001</v>
      </c>
      <c r="N224" s="350" t="s">
        <v>430</v>
      </c>
      <c r="O224" s="348" t="s">
        <v>430</v>
      </c>
      <c r="P224" s="348" t="s">
        <v>430</v>
      </c>
      <c r="Q224" s="348" t="s">
        <v>430</v>
      </c>
      <c r="R224" s="348" t="s">
        <v>430</v>
      </c>
      <c r="S224" s="348">
        <v>13.7263</v>
      </c>
      <c r="T224" s="348">
        <v>1.2914000000000001</v>
      </c>
      <c r="U224" s="348">
        <v>6.5860000000000003</v>
      </c>
      <c r="V224" s="348" t="s">
        <v>430</v>
      </c>
      <c r="W224" s="348">
        <v>0.41110000000000002</v>
      </c>
      <c r="X224" s="348">
        <v>7.46</v>
      </c>
      <c r="Y224" s="374"/>
      <c r="Z224" s="346" t="s">
        <v>430</v>
      </c>
      <c r="AA224" s="346">
        <v>40</v>
      </c>
      <c r="AB224" s="346">
        <v>41</v>
      </c>
      <c r="AC224" s="346">
        <v>24</v>
      </c>
      <c r="AD224" s="346">
        <v>54</v>
      </c>
      <c r="AE224" s="346" t="s">
        <v>430</v>
      </c>
      <c r="AF224" s="346" t="s">
        <v>430</v>
      </c>
      <c r="AG224" s="346" t="s">
        <v>430</v>
      </c>
      <c r="AH224" s="346" t="s">
        <v>430</v>
      </c>
      <c r="AI224" s="346" t="s">
        <v>430</v>
      </c>
      <c r="AJ224" s="346">
        <v>24</v>
      </c>
      <c r="AK224" s="346">
        <v>49</v>
      </c>
      <c r="AL224" s="346">
        <v>56</v>
      </c>
      <c r="AM224" s="346" t="s">
        <v>430</v>
      </c>
      <c r="AN224" s="346">
        <v>46</v>
      </c>
      <c r="AO224" s="373"/>
      <c r="AP224" s="348" t="s">
        <v>430</v>
      </c>
      <c r="AQ224" s="348" t="s">
        <v>430</v>
      </c>
      <c r="AR224" s="348" t="s">
        <v>430</v>
      </c>
      <c r="AS224" s="348" t="s">
        <v>430</v>
      </c>
      <c r="AT224" s="348" t="s">
        <v>430</v>
      </c>
      <c r="AU224" s="351"/>
      <c r="AV224" s="346" t="s">
        <v>430</v>
      </c>
      <c r="AW224" s="346" t="s">
        <v>430</v>
      </c>
      <c r="AX224" s="346" t="s">
        <v>430</v>
      </c>
      <c r="AY224" s="346" t="s">
        <v>430</v>
      </c>
      <c r="AZ224" s="346" t="s">
        <v>430</v>
      </c>
      <c r="BA224" s="374"/>
      <c r="BB224" s="348">
        <v>17.420699659237201</v>
      </c>
      <c r="BC224" s="348">
        <v>1.04436697225744</v>
      </c>
      <c r="BD224" s="348">
        <v>6.3839803448766299E-3</v>
      </c>
      <c r="BE224" s="375">
        <v>0.71770116338864398</v>
      </c>
      <c r="BF224" s="374"/>
      <c r="BG224" s="375" t="s">
        <v>430</v>
      </c>
      <c r="BH224" s="674" t="s">
        <v>430</v>
      </c>
      <c r="BI224" s="348" t="s">
        <v>430</v>
      </c>
      <c r="BJ224" s="348" t="s">
        <v>430</v>
      </c>
      <c r="BK224" s="362"/>
      <c r="BL224" s="348" t="s">
        <v>6965</v>
      </c>
      <c r="BM224" s="373" t="s">
        <v>6966</v>
      </c>
      <c r="BN224" s="372" t="s">
        <v>430</v>
      </c>
      <c r="BO224" s="372" t="s">
        <v>430</v>
      </c>
      <c r="BP224" s="372" t="s">
        <v>430</v>
      </c>
      <c r="BQ224" s="373"/>
      <c r="BR224" s="354" t="s">
        <v>6838</v>
      </c>
    </row>
    <row r="225" spans="1:70" s="428" customFormat="1" x14ac:dyDescent="0.25">
      <c r="A225" s="345" t="s">
        <v>7101</v>
      </c>
      <c r="B225" s="373"/>
      <c r="C225" s="719">
        <v>46105</v>
      </c>
      <c r="D225" s="373"/>
      <c r="E225" s="346">
        <v>24.002099999999999</v>
      </c>
      <c r="F225" s="373"/>
      <c r="G225" s="347">
        <v>9.9480000000000004</v>
      </c>
      <c r="H225" s="374"/>
      <c r="I225" s="348">
        <v>-0.90649999999999997</v>
      </c>
      <c r="J225" s="348">
        <v>-9.0676000000000005</v>
      </c>
      <c r="K225" s="348">
        <v>-15.343400000000001</v>
      </c>
      <c r="L225" s="348">
        <v>-0.52</v>
      </c>
      <c r="M225" s="348" t="s">
        <v>430</v>
      </c>
      <c r="N225" s="350" t="s">
        <v>430</v>
      </c>
      <c r="O225" s="348" t="s">
        <v>430</v>
      </c>
      <c r="P225" s="348" t="s">
        <v>430</v>
      </c>
      <c r="Q225" s="348" t="s">
        <v>430</v>
      </c>
      <c r="R225" s="348" t="s">
        <v>430</v>
      </c>
      <c r="S225" s="348">
        <v>-2.4609999999999999</v>
      </c>
      <c r="T225" s="348" t="s">
        <v>430</v>
      </c>
      <c r="U225" s="348" t="s">
        <v>430</v>
      </c>
      <c r="V225" s="348" t="s">
        <v>430</v>
      </c>
      <c r="W225" s="348">
        <v>-14.4405</v>
      </c>
      <c r="X225" s="348">
        <v>-0.52</v>
      </c>
      <c r="Y225" s="374"/>
      <c r="Z225" s="346">
        <v>52</v>
      </c>
      <c r="AA225" s="346">
        <v>105</v>
      </c>
      <c r="AB225" s="346">
        <v>103</v>
      </c>
      <c r="AC225" s="346">
        <v>113</v>
      </c>
      <c r="AD225" s="346" t="s">
        <v>430</v>
      </c>
      <c r="AE225" s="346" t="s">
        <v>430</v>
      </c>
      <c r="AF225" s="346" t="s">
        <v>430</v>
      </c>
      <c r="AG225" s="346" t="s">
        <v>430</v>
      </c>
      <c r="AH225" s="346" t="s">
        <v>430</v>
      </c>
      <c r="AI225" s="346" t="s">
        <v>430</v>
      </c>
      <c r="AJ225" s="346">
        <v>97</v>
      </c>
      <c r="AK225" s="346" t="s">
        <v>430</v>
      </c>
      <c r="AL225" s="346" t="s">
        <v>430</v>
      </c>
      <c r="AM225" s="346" t="s">
        <v>430</v>
      </c>
      <c r="AN225" s="346">
        <v>106</v>
      </c>
      <c r="AO225" s="373"/>
      <c r="AP225" s="348" t="s">
        <v>430</v>
      </c>
      <c r="AQ225" s="348" t="s">
        <v>430</v>
      </c>
      <c r="AR225" s="348" t="s">
        <v>430</v>
      </c>
      <c r="AS225" s="348" t="s">
        <v>430</v>
      </c>
      <c r="AT225" s="348" t="s">
        <v>430</v>
      </c>
      <c r="AU225" s="351"/>
      <c r="AV225" s="346" t="s">
        <v>430</v>
      </c>
      <c r="AW225" s="346" t="s">
        <v>430</v>
      </c>
      <c r="AX225" s="346" t="s">
        <v>430</v>
      </c>
      <c r="AY225" s="346" t="s">
        <v>430</v>
      </c>
      <c r="AZ225" s="346" t="s">
        <v>430</v>
      </c>
      <c r="BA225" s="374"/>
      <c r="BB225" s="348">
        <v>47.9776540377893</v>
      </c>
      <c r="BC225" s="348">
        <v>0</v>
      </c>
      <c r="BD225" s="348">
        <v>7.6629900315791405E-4</v>
      </c>
      <c r="BE225" s="375" t="s">
        <v>430</v>
      </c>
      <c r="BF225" s="374"/>
      <c r="BG225" s="375" t="s">
        <v>430</v>
      </c>
      <c r="BH225" s="674" t="s">
        <v>430</v>
      </c>
      <c r="BI225" s="348" t="s">
        <v>430</v>
      </c>
      <c r="BJ225" s="348" t="s">
        <v>430</v>
      </c>
      <c r="BK225" s="362"/>
      <c r="BL225" s="348" t="s">
        <v>6968</v>
      </c>
      <c r="BM225" s="373" t="s">
        <v>4756</v>
      </c>
      <c r="BN225" s="372" t="s">
        <v>430</v>
      </c>
      <c r="BO225" s="372" t="s">
        <v>430</v>
      </c>
      <c r="BP225" s="372" t="s">
        <v>430</v>
      </c>
      <c r="BQ225" s="373"/>
      <c r="BR225" s="354" t="s">
        <v>6818</v>
      </c>
    </row>
    <row r="226" spans="1:70" s="428" customFormat="1" x14ac:dyDescent="0.25">
      <c r="A226" s="345" t="s">
        <v>7102</v>
      </c>
      <c r="B226" s="373"/>
      <c r="C226" s="719">
        <v>41275</v>
      </c>
      <c r="D226" s="373"/>
      <c r="E226" s="346">
        <v>21.360700000000001</v>
      </c>
      <c r="F226" s="373"/>
      <c r="G226" s="347">
        <v>53.307600000000001</v>
      </c>
      <c r="H226" s="374"/>
      <c r="I226" s="348">
        <v>0.19489999999999999</v>
      </c>
      <c r="J226" s="348">
        <v>0.28120000000000001</v>
      </c>
      <c r="K226" s="348">
        <v>1.5629</v>
      </c>
      <c r="L226" s="348">
        <v>11.632199999999999</v>
      </c>
      <c r="M226" s="348">
        <v>4.4513999999999996</v>
      </c>
      <c r="N226" s="350">
        <v>9.1084999999999994</v>
      </c>
      <c r="O226" s="348">
        <v>8.1571999999999996</v>
      </c>
      <c r="P226" s="348">
        <v>14.657999999999999</v>
      </c>
      <c r="Q226" s="348">
        <v>11.849</v>
      </c>
      <c r="R226" s="348">
        <v>11.091699999999999</v>
      </c>
      <c r="S226" s="348">
        <v>14.5474</v>
      </c>
      <c r="T226" s="348">
        <v>4.3925000000000001</v>
      </c>
      <c r="U226" s="348">
        <v>8.8466000000000005</v>
      </c>
      <c r="V226" s="348">
        <v>7.8620999999999999</v>
      </c>
      <c r="W226" s="348">
        <v>0.46929999999999999</v>
      </c>
      <c r="X226" s="348">
        <v>10.867000000000001</v>
      </c>
      <c r="Y226" s="374"/>
      <c r="Z226" s="346">
        <v>19</v>
      </c>
      <c r="AA226" s="346">
        <v>17</v>
      </c>
      <c r="AB226" s="346">
        <v>32</v>
      </c>
      <c r="AC226" s="346">
        <v>23</v>
      </c>
      <c r="AD226" s="346">
        <v>12</v>
      </c>
      <c r="AE226" s="346">
        <v>45</v>
      </c>
      <c r="AF226" s="346">
        <v>36</v>
      </c>
      <c r="AG226" s="346">
        <v>39</v>
      </c>
      <c r="AH226" s="346">
        <v>28</v>
      </c>
      <c r="AI226" s="346">
        <v>20</v>
      </c>
      <c r="AJ226" s="346">
        <v>21</v>
      </c>
      <c r="AK226" s="346">
        <v>30</v>
      </c>
      <c r="AL226" s="346">
        <v>45</v>
      </c>
      <c r="AM226" s="346">
        <v>45</v>
      </c>
      <c r="AN226" s="346">
        <v>45</v>
      </c>
      <c r="AO226" s="373"/>
      <c r="AP226" s="348">
        <v>11.92</v>
      </c>
      <c r="AQ226" s="348">
        <v>13.4</v>
      </c>
      <c r="AR226" s="348">
        <v>12.54</v>
      </c>
      <c r="AS226" s="348">
        <v>11.03</v>
      </c>
      <c r="AT226" s="348">
        <v>12.11</v>
      </c>
      <c r="AU226" s="351"/>
      <c r="AV226" s="346">
        <v>20</v>
      </c>
      <c r="AW226" s="346">
        <v>22</v>
      </c>
      <c r="AX226" s="346">
        <v>25</v>
      </c>
      <c r="AY226" s="346">
        <v>34</v>
      </c>
      <c r="AZ226" s="346">
        <v>40</v>
      </c>
      <c r="BA226" s="374"/>
      <c r="BB226" s="348">
        <v>10.513301779116601</v>
      </c>
      <c r="BC226" s="348">
        <v>0</v>
      </c>
      <c r="BD226" s="348">
        <v>7.47016073969759E-2</v>
      </c>
      <c r="BE226" s="375" t="s">
        <v>430</v>
      </c>
      <c r="BF226" s="374"/>
      <c r="BG226" s="375" t="s">
        <v>430</v>
      </c>
      <c r="BH226" s="674" t="s">
        <v>430</v>
      </c>
      <c r="BI226" s="348" t="s">
        <v>430</v>
      </c>
      <c r="BJ226" s="348" t="s">
        <v>430</v>
      </c>
      <c r="BK226" s="362"/>
      <c r="BL226" s="348" t="s">
        <v>6970</v>
      </c>
      <c r="BM226" s="373" t="s">
        <v>6971</v>
      </c>
      <c r="BN226" s="372" t="s">
        <v>6972</v>
      </c>
      <c r="BO226" s="372" t="s">
        <v>430</v>
      </c>
      <c r="BP226" s="372" t="s">
        <v>430</v>
      </c>
      <c r="BQ226" s="373"/>
      <c r="BR226" s="354" t="s">
        <v>443</v>
      </c>
    </row>
    <row r="227" spans="1:70" s="428" customFormat="1" x14ac:dyDescent="0.25">
      <c r="A227" s="345" t="s">
        <v>7103</v>
      </c>
      <c r="B227" s="373"/>
      <c r="C227" s="719">
        <v>46086</v>
      </c>
      <c r="D227" s="373"/>
      <c r="E227" s="346">
        <v>24.443999999999999</v>
      </c>
      <c r="F227" s="373"/>
      <c r="G227" s="347">
        <v>11.0318</v>
      </c>
      <c r="H227" s="374"/>
      <c r="I227" s="348">
        <v>0.28089999999999998</v>
      </c>
      <c r="J227" s="348">
        <v>2.4803000000000002</v>
      </c>
      <c r="K227" s="348">
        <v>3.2582</v>
      </c>
      <c r="L227" s="348">
        <v>18.344100000000001</v>
      </c>
      <c r="M227" s="348" t="s">
        <v>430</v>
      </c>
      <c r="N227" s="350" t="s">
        <v>430</v>
      </c>
      <c r="O227" s="348" t="s">
        <v>430</v>
      </c>
      <c r="P227" s="348" t="s">
        <v>430</v>
      </c>
      <c r="Q227" s="348" t="s">
        <v>430</v>
      </c>
      <c r="R227" s="348" t="s">
        <v>430</v>
      </c>
      <c r="S227" s="348">
        <v>18.468599999999999</v>
      </c>
      <c r="T227" s="348" t="s">
        <v>430</v>
      </c>
      <c r="U227" s="348" t="s">
        <v>430</v>
      </c>
      <c r="V227" s="348" t="s">
        <v>430</v>
      </c>
      <c r="W227" s="348">
        <v>6.1147999999999998</v>
      </c>
      <c r="X227" s="348">
        <v>10.318</v>
      </c>
      <c r="Y227" s="374"/>
      <c r="Z227" s="346">
        <v>18</v>
      </c>
      <c r="AA227" s="346">
        <v>1</v>
      </c>
      <c r="AB227" s="346">
        <v>10</v>
      </c>
      <c r="AC227" s="346">
        <v>8</v>
      </c>
      <c r="AD227" s="346" t="s">
        <v>430</v>
      </c>
      <c r="AE227" s="346" t="s">
        <v>430</v>
      </c>
      <c r="AF227" s="346" t="s">
        <v>430</v>
      </c>
      <c r="AG227" s="346" t="s">
        <v>430</v>
      </c>
      <c r="AH227" s="346" t="s">
        <v>430</v>
      </c>
      <c r="AI227" s="346" t="s">
        <v>430</v>
      </c>
      <c r="AJ227" s="346">
        <v>11</v>
      </c>
      <c r="AK227" s="346" t="s">
        <v>430</v>
      </c>
      <c r="AL227" s="346" t="s">
        <v>430</v>
      </c>
      <c r="AM227" s="346" t="s">
        <v>430</v>
      </c>
      <c r="AN227" s="346">
        <v>1</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7.8110032109458096</v>
      </c>
      <c r="BC227" s="348">
        <v>0</v>
      </c>
      <c r="BD227" s="348">
        <v>0.68326775598437395</v>
      </c>
      <c r="BE227" s="375" t="s">
        <v>430</v>
      </c>
      <c r="BF227" s="374"/>
      <c r="BG227" s="375" t="s">
        <v>430</v>
      </c>
      <c r="BH227" s="674" t="s">
        <v>430</v>
      </c>
      <c r="BI227" s="348" t="s">
        <v>430</v>
      </c>
      <c r="BJ227" s="348" t="s">
        <v>430</v>
      </c>
      <c r="BK227" s="362"/>
      <c r="BL227" s="348" t="s">
        <v>6974</v>
      </c>
      <c r="BM227" s="373" t="s">
        <v>6975</v>
      </c>
      <c r="BN227" s="372" t="s">
        <v>430</v>
      </c>
      <c r="BO227" s="372" t="s">
        <v>430</v>
      </c>
      <c r="BP227" s="372" t="s">
        <v>430</v>
      </c>
      <c r="BQ227" s="373"/>
      <c r="BR227" s="354" t="s">
        <v>554</v>
      </c>
    </row>
    <row r="228" spans="1:70" s="428" customFormat="1" x14ac:dyDescent="0.25">
      <c r="A228" s="345" t="s">
        <v>7104</v>
      </c>
      <c r="B228" s="373"/>
      <c r="C228" s="719">
        <v>41275</v>
      </c>
      <c r="D228" s="373"/>
      <c r="E228" s="346">
        <v>20.241700000000002</v>
      </c>
      <c r="F228" s="373"/>
      <c r="G228" s="347">
        <v>44.444099999999999</v>
      </c>
      <c r="H228" s="374"/>
      <c r="I228" s="348">
        <v>7.0000000000000001E-3</v>
      </c>
      <c r="J228" s="348">
        <v>-0.79620000000000002</v>
      </c>
      <c r="K228" s="348">
        <v>-0.6925</v>
      </c>
      <c r="L228" s="348">
        <v>2.7625999999999999</v>
      </c>
      <c r="M228" s="348">
        <v>-0.42880000000000001</v>
      </c>
      <c r="N228" s="350">
        <v>3.2814999999999999</v>
      </c>
      <c r="O228" s="348">
        <v>5.5663999999999998</v>
      </c>
      <c r="P228" s="348">
        <v>10.6175</v>
      </c>
      <c r="Q228" s="348">
        <v>9.1475000000000009</v>
      </c>
      <c r="R228" s="348">
        <v>9.2559000000000005</v>
      </c>
      <c r="S228" s="348">
        <v>3.1837</v>
      </c>
      <c r="T228" s="348">
        <v>-0.4652</v>
      </c>
      <c r="U228" s="348">
        <v>2.7772999999999999</v>
      </c>
      <c r="V228" s="348">
        <v>2.3713000000000002</v>
      </c>
      <c r="W228" s="348">
        <v>-0.32090000000000002</v>
      </c>
      <c r="X228" s="348">
        <v>9.4868000000000006</v>
      </c>
      <c r="Y228" s="374"/>
      <c r="Z228" s="346">
        <v>28</v>
      </c>
      <c r="AA228" s="346">
        <v>57</v>
      </c>
      <c r="AB228" s="346">
        <v>64</v>
      </c>
      <c r="AC228" s="346">
        <v>69</v>
      </c>
      <c r="AD228" s="346">
        <v>69</v>
      </c>
      <c r="AE228" s="346">
        <v>60</v>
      </c>
      <c r="AF228" s="346">
        <v>46</v>
      </c>
      <c r="AG228" s="346">
        <v>55</v>
      </c>
      <c r="AH228" s="346">
        <v>37</v>
      </c>
      <c r="AI228" s="346">
        <v>25</v>
      </c>
      <c r="AJ228" s="346">
        <v>68</v>
      </c>
      <c r="AK228" s="346">
        <v>60</v>
      </c>
      <c r="AL228" s="346">
        <v>72</v>
      </c>
      <c r="AM228" s="346">
        <v>57</v>
      </c>
      <c r="AN228" s="346">
        <v>60</v>
      </c>
      <c r="AO228" s="373"/>
      <c r="AP228" s="348">
        <v>9.31</v>
      </c>
      <c r="AQ228" s="348">
        <v>9.77</v>
      </c>
      <c r="AR228" s="348">
        <v>8.92</v>
      </c>
      <c r="AS228" s="348">
        <v>6.66</v>
      </c>
      <c r="AT228" s="348">
        <v>0.31</v>
      </c>
      <c r="AU228" s="351"/>
      <c r="AV228" s="346">
        <v>25</v>
      </c>
      <c r="AW228" s="346">
        <v>28</v>
      </c>
      <c r="AX228" s="346">
        <v>37</v>
      </c>
      <c r="AY228" s="346">
        <v>47</v>
      </c>
      <c r="AZ228" s="346">
        <v>71</v>
      </c>
      <c r="BA228" s="374"/>
      <c r="BB228" s="348">
        <v>6.79192920410848</v>
      </c>
      <c r="BC228" s="348">
        <v>0</v>
      </c>
      <c r="BD228" s="348">
        <v>6.5332438032242798E-2</v>
      </c>
      <c r="BE228" s="375" t="s">
        <v>430</v>
      </c>
      <c r="BF228" s="374"/>
      <c r="BG228" s="375" t="s">
        <v>430</v>
      </c>
      <c r="BH228" s="674" t="s">
        <v>430</v>
      </c>
      <c r="BI228" s="348" t="s">
        <v>430</v>
      </c>
      <c r="BJ228" s="348" t="s">
        <v>430</v>
      </c>
      <c r="BK228" s="362"/>
      <c r="BL228" s="348" t="s">
        <v>6977</v>
      </c>
      <c r="BM228" s="373" t="s">
        <v>6978</v>
      </c>
      <c r="BN228" s="372" t="s">
        <v>6972</v>
      </c>
      <c r="BO228" s="372" t="s">
        <v>430</v>
      </c>
      <c r="BP228" s="372" t="s">
        <v>430</v>
      </c>
      <c r="BQ228" s="373"/>
      <c r="BR228" s="354" t="s">
        <v>443</v>
      </c>
    </row>
    <row r="229" spans="1:70" s="428" customFormat="1" x14ac:dyDescent="0.25">
      <c r="A229" s="345" t="s">
        <v>7105</v>
      </c>
      <c r="B229" s="373"/>
      <c r="C229" s="719">
        <v>45659</v>
      </c>
      <c r="D229" s="373"/>
      <c r="E229" s="346">
        <v>19.990200000000002</v>
      </c>
      <c r="F229" s="373"/>
      <c r="G229" s="347">
        <v>9.3190000000000008</v>
      </c>
      <c r="H229" s="374"/>
      <c r="I229" s="348">
        <v>-0.1714</v>
      </c>
      <c r="J229" s="348">
        <v>-0.1714</v>
      </c>
      <c r="K229" s="348">
        <v>3.5674999999999999</v>
      </c>
      <c r="L229" s="348">
        <v>12.971299999999999</v>
      </c>
      <c r="M229" s="348">
        <v>-5.1886999999999999</v>
      </c>
      <c r="N229" s="350">
        <v>-2.9371999999999998</v>
      </c>
      <c r="O229" s="348" t="s">
        <v>430</v>
      </c>
      <c r="P229" s="348" t="s">
        <v>430</v>
      </c>
      <c r="Q229" s="348" t="s">
        <v>430</v>
      </c>
      <c r="R229" s="348" t="s">
        <v>430</v>
      </c>
      <c r="S229" s="348">
        <v>16.3566</v>
      </c>
      <c r="T229" s="348">
        <v>-4.7137000000000002</v>
      </c>
      <c r="U229" s="348">
        <v>-4.9179000000000004</v>
      </c>
      <c r="V229" s="348">
        <v>-4.6455000000000002</v>
      </c>
      <c r="W229" s="348">
        <v>3.2805</v>
      </c>
      <c r="X229" s="348">
        <v>-4.6722999999999999</v>
      </c>
      <c r="Y229" s="374"/>
      <c r="Z229" s="346">
        <v>34</v>
      </c>
      <c r="AA229" s="346">
        <v>34</v>
      </c>
      <c r="AB229" s="346">
        <v>7</v>
      </c>
      <c r="AC229" s="346">
        <v>20</v>
      </c>
      <c r="AD229" s="346">
        <v>91</v>
      </c>
      <c r="AE229" s="346">
        <v>76</v>
      </c>
      <c r="AF229" s="346" t="s">
        <v>430</v>
      </c>
      <c r="AG229" s="346" t="s">
        <v>430</v>
      </c>
      <c r="AH229" s="346" t="s">
        <v>430</v>
      </c>
      <c r="AI229" s="346" t="s">
        <v>430</v>
      </c>
      <c r="AJ229" s="346">
        <v>18</v>
      </c>
      <c r="AK229" s="346">
        <v>93</v>
      </c>
      <c r="AL229" s="346">
        <v>89</v>
      </c>
      <c r="AM229" s="346">
        <v>76</v>
      </c>
      <c r="AN229" s="346">
        <v>7</v>
      </c>
      <c r="AO229" s="373"/>
      <c r="AP229" s="348" t="s">
        <v>430</v>
      </c>
      <c r="AQ229" s="348" t="s">
        <v>430</v>
      </c>
      <c r="AR229" s="348" t="s">
        <v>430</v>
      </c>
      <c r="AS229" s="348" t="s">
        <v>430</v>
      </c>
      <c r="AT229" s="348">
        <v>-2.7</v>
      </c>
      <c r="AU229" s="351"/>
      <c r="AV229" s="346" t="s">
        <v>430</v>
      </c>
      <c r="AW229" s="346" t="s">
        <v>430</v>
      </c>
      <c r="AX229" s="346" t="s">
        <v>430</v>
      </c>
      <c r="AY229" s="346" t="s">
        <v>430</v>
      </c>
      <c r="AZ229" s="346">
        <v>77</v>
      </c>
      <c r="BA229" s="374"/>
      <c r="BB229" s="348">
        <v>16.591748917571699</v>
      </c>
      <c r="BC229" s="348">
        <v>0.98425827334140603</v>
      </c>
      <c r="BD229" s="348">
        <v>-3.6673031664810102E-3</v>
      </c>
      <c r="BE229" s="375">
        <v>-8.1540904863419403E-2</v>
      </c>
      <c r="BF229" s="374"/>
      <c r="BG229" s="375" t="s">
        <v>430</v>
      </c>
      <c r="BH229" s="674" t="s">
        <v>430</v>
      </c>
      <c r="BI229" s="348" t="s">
        <v>430</v>
      </c>
      <c r="BJ229" s="348" t="s">
        <v>430</v>
      </c>
      <c r="BK229" s="362"/>
      <c r="BL229" s="348" t="s">
        <v>6980</v>
      </c>
      <c r="BM229" s="373" t="s">
        <v>6061</v>
      </c>
      <c r="BN229" s="372" t="s">
        <v>430</v>
      </c>
      <c r="BO229" s="372" t="s">
        <v>430</v>
      </c>
      <c r="BP229" s="372" t="s">
        <v>430</v>
      </c>
      <c r="BQ229" s="373"/>
      <c r="BR229" s="354" t="s">
        <v>6818</v>
      </c>
    </row>
    <row r="230" spans="1:70" s="428" customFormat="1" x14ac:dyDescent="0.25">
      <c r="A230" s="345" t="s">
        <v>7106</v>
      </c>
      <c r="B230" s="373"/>
      <c r="C230" s="719">
        <v>41275</v>
      </c>
      <c r="D230" s="373"/>
      <c r="E230" s="346">
        <v>17.316600000000001</v>
      </c>
      <c r="F230" s="373"/>
      <c r="G230" s="347">
        <v>37.585900000000002</v>
      </c>
      <c r="H230" s="374"/>
      <c r="I230" s="348" t="s">
        <v>430</v>
      </c>
      <c r="J230" s="348">
        <v>0.22289999999999999</v>
      </c>
      <c r="K230" s="348">
        <v>1.8933</v>
      </c>
      <c r="L230" s="348">
        <v>3.6492</v>
      </c>
      <c r="M230" s="348">
        <v>1.2925</v>
      </c>
      <c r="N230" s="350">
        <v>3.9327000000000001</v>
      </c>
      <c r="O230" s="348">
        <v>6.2754000000000003</v>
      </c>
      <c r="P230" s="348">
        <v>10.7393</v>
      </c>
      <c r="Q230" s="348">
        <v>9.3485999999999994</v>
      </c>
      <c r="R230" s="348">
        <v>9.2634000000000007</v>
      </c>
      <c r="S230" s="348">
        <v>4.2263999999999999</v>
      </c>
      <c r="T230" s="348">
        <v>1.1576</v>
      </c>
      <c r="U230" s="348">
        <v>3.4418000000000002</v>
      </c>
      <c r="V230" s="348">
        <v>3.3675999999999999</v>
      </c>
      <c r="W230" s="348">
        <v>1.6187</v>
      </c>
      <c r="X230" s="348">
        <v>9.0633999999999997</v>
      </c>
      <c r="Y230" s="374"/>
      <c r="Z230" s="346" t="s">
        <v>430</v>
      </c>
      <c r="AA230" s="346">
        <v>18</v>
      </c>
      <c r="AB230" s="346">
        <v>27</v>
      </c>
      <c r="AC230" s="346">
        <v>65</v>
      </c>
      <c r="AD230" s="346">
        <v>55</v>
      </c>
      <c r="AE230" s="346">
        <v>56</v>
      </c>
      <c r="AF230" s="346">
        <v>41</v>
      </c>
      <c r="AG230" s="346">
        <v>53</v>
      </c>
      <c r="AH230" s="346">
        <v>36</v>
      </c>
      <c r="AI230" s="346">
        <v>24</v>
      </c>
      <c r="AJ230" s="346">
        <v>66</v>
      </c>
      <c r="AK230" s="346">
        <v>50</v>
      </c>
      <c r="AL230" s="346">
        <v>68</v>
      </c>
      <c r="AM230" s="346">
        <v>54</v>
      </c>
      <c r="AN230" s="346">
        <v>26</v>
      </c>
      <c r="AO230" s="373"/>
      <c r="AP230" s="348">
        <v>9.64</v>
      </c>
      <c r="AQ230" s="348">
        <v>9.99</v>
      </c>
      <c r="AR230" s="348">
        <v>9.33</v>
      </c>
      <c r="AS230" s="348">
        <v>7.51</v>
      </c>
      <c r="AT230" s="348">
        <v>4.66</v>
      </c>
      <c r="AU230" s="351"/>
      <c r="AV230" s="346">
        <v>24</v>
      </c>
      <c r="AW230" s="346">
        <v>27</v>
      </c>
      <c r="AX230" s="346">
        <v>36</v>
      </c>
      <c r="AY230" s="346">
        <v>45</v>
      </c>
      <c r="AZ230" s="346">
        <v>58</v>
      </c>
      <c r="BA230" s="374"/>
      <c r="BB230" s="348">
        <v>4.6508051805952997</v>
      </c>
      <c r="BC230" s="348">
        <v>0</v>
      </c>
      <c r="BD230" s="348">
        <v>8.9784527792087607E-2</v>
      </c>
      <c r="BE230" s="375" t="s">
        <v>430</v>
      </c>
      <c r="BF230" s="374"/>
      <c r="BG230" s="375" t="s">
        <v>430</v>
      </c>
      <c r="BH230" s="674" t="s">
        <v>430</v>
      </c>
      <c r="BI230" s="348" t="s">
        <v>430</v>
      </c>
      <c r="BJ230" s="348" t="s">
        <v>430</v>
      </c>
      <c r="BK230" s="362"/>
      <c r="BL230" s="348" t="s">
        <v>6982</v>
      </c>
      <c r="BM230" s="373" t="s">
        <v>6983</v>
      </c>
      <c r="BN230" s="372" t="s">
        <v>430</v>
      </c>
      <c r="BO230" s="372" t="s">
        <v>430</v>
      </c>
      <c r="BP230" s="372" t="s">
        <v>430</v>
      </c>
      <c r="BQ230" s="373"/>
      <c r="BR230" s="354" t="s">
        <v>443</v>
      </c>
    </row>
    <row r="231" spans="1:70" s="428" customFormat="1" x14ac:dyDescent="0.25">
      <c r="A231" s="345" t="s">
        <v>7107</v>
      </c>
      <c r="B231" s="373"/>
      <c r="C231" s="719">
        <v>45995</v>
      </c>
      <c r="D231" s="373"/>
      <c r="E231" s="346">
        <v>17.505600000000001</v>
      </c>
      <c r="F231" s="373"/>
      <c r="G231" s="347">
        <v>11.696899999999999</v>
      </c>
      <c r="H231" s="374"/>
      <c r="I231" s="348">
        <v>-0.77110000000000001</v>
      </c>
      <c r="J231" s="348">
        <v>-0.86029999999999995</v>
      </c>
      <c r="K231" s="348">
        <v>-1.7133</v>
      </c>
      <c r="L231" s="348">
        <v>24.180099999999999</v>
      </c>
      <c r="M231" s="348">
        <v>16.278300000000002</v>
      </c>
      <c r="N231" s="350" t="s">
        <v>430</v>
      </c>
      <c r="O231" s="348" t="s">
        <v>430</v>
      </c>
      <c r="P231" s="348" t="s">
        <v>430</v>
      </c>
      <c r="Q231" s="348" t="s">
        <v>430</v>
      </c>
      <c r="R231" s="348" t="s">
        <v>430</v>
      </c>
      <c r="S231" s="348">
        <v>28.0533</v>
      </c>
      <c r="T231" s="348">
        <v>17.362200000000001</v>
      </c>
      <c r="U231" s="348" t="s">
        <v>430</v>
      </c>
      <c r="V231" s="348" t="s">
        <v>430</v>
      </c>
      <c r="W231" s="348">
        <v>-0.19620000000000001</v>
      </c>
      <c r="X231" s="348">
        <v>16.969000000000001</v>
      </c>
      <c r="Y231" s="374"/>
      <c r="Z231" s="346">
        <v>42</v>
      </c>
      <c r="AA231" s="346">
        <v>60</v>
      </c>
      <c r="AB231" s="346">
        <v>68</v>
      </c>
      <c r="AC231" s="346">
        <v>5</v>
      </c>
      <c r="AD231" s="346">
        <v>5</v>
      </c>
      <c r="AE231" s="346" t="s">
        <v>430</v>
      </c>
      <c r="AF231" s="346" t="s">
        <v>430</v>
      </c>
      <c r="AG231" s="346" t="s">
        <v>430</v>
      </c>
      <c r="AH231" s="346" t="s">
        <v>430</v>
      </c>
      <c r="AI231" s="346" t="s">
        <v>430</v>
      </c>
      <c r="AJ231" s="346">
        <v>4</v>
      </c>
      <c r="AK231" s="346">
        <v>4</v>
      </c>
      <c r="AL231" s="346" t="s">
        <v>430</v>
      </c>
      <c r="AM231" s="346" t="s">
        <v>430</v>
      </c>
      <c r="AN231" s="346">
        <v>57</v>
      </c>
      <c r="AO231" s="373"/>
      <c r="AP231" s="348" t="s">
        <v>430</v>
      </c>
      <c r="AQ231" s="348" t="s">
        <v>430</v>
      </c>
      <c r="AR231" s="348" t="s">
        <v>430</v>
      </c>
      <c r="AS231" s="348" t="s">
        <v>430</v>
      </c>
      <c r="AT231" s="348" t="s">
        <v>430</v>
      </c>
      <c r="AU231" s="351"/>
      <c r="AV231" s="346" t="s">
        <v>430</v>
      </c>
      <c r="AW231" s="346" t="s">
        <v>430</v>
      </c>
      <c r="AX231" s="346" t="s">
        <v>430</v>
      </c>
      <c r="AY231" s="346" t="s">
        <v>430</v>
      </c>
      <c r="AZ231" s="346" t="s">
        <v>430</v>
      </c>
      <c r="BA231" s="374"/>
      <c r="BB231" s="348">
        <v>30.145965484726698</v>
      </c>
      <c r="BC231" s="348">
        <v>0.99945731220838496</v>
      </c>
      <c r="BD231" s="348">
        <v>7.91462844203316E-2</v>
      </c>
      <c r="BE231" s="375">
        <v>-2.5367376272920999E-2</v>
      </c>
      <c r="BF231" s="374"/>
      <c r="BG231" s="375" t="s">
        <v>430</v>
      </c>
      <c r="BH231" s="674" t="s">
        <v>430</v>
      </c>
      <c r="BI231" s="348" t="s">
        <v>430</v>
      </c>
      <c r="BJ231" s="348" t="s">
        <v>430</v>
      </c>
      <c r="BK231" s="362"/>
      <c r="BL231" s="348" t="s">
        <v>6985</v>
      </c>
      <c r="BM231" s="373" t="s">
        <v>2960</v>
      </c>
      <c r="BN231" s="372" t="s">
        <v>430</v>
      </c>
      <c r="BO231" s="372" t="s">
        <v>430</v>
      </c>
      <c r="BP231" s="372" t="s">
        <v>430</v>
      </c>
      <c r="BQ231" s="373"/>
      <c r="BR231" s="354" t="s">
        <v>554</v>
      </c>
    </row>
    <row r="232" spans="1:70" s="428" customFormat="1" x14ac:dyDescent="0.25">
      <c r="A232" s="345" t="s">
        <v>7108</v>
      </c>
      <c r="B232" s="373"/>
      <c r="C232" s="719">
        <v>46052</v>
      </c>
      <c r="D232" s="373"/>
      <c r="E232" s="346">
        <v>14.289</v>
      </c>
      <c r="F232" s="373"/>
      <c r="G232" s="347">
        <v>9.0342000000000002</v>
      </c>
      <c r="H232" s="374"/>
      <c r="I232" s="348">
        <v>-1.0254000000000001</v>
      </c>
      <c r="J232" s="348">
        <v>-4.6311</v>
      </c>
      <c r="K232" s="348">
        <v>-9.4070999999999998</v>
      </c>
      <c r="L232" s="348">
        <v>1.6918</v>
      </c>
      <c r="M232" s="348" t="s">
        <v>430</v>
      </c>
      <c r="N232" s="350" t="s">
        <v>430</v>
      </c>
      <c r="O232" s="348" t="s">
        <v>430</v>
      </c>
      <c r="P232" s="348" t="s">
        <v>430</v>
      </c>
      <c r="Q232" s="348" t="s">
        <v>430</v>
      </c>
      <c r="R232" s="348" t="s">
        <v>430</v>
      </c>
      <c r="S232" s="348">
        <v>-2.3382999999999998</v>
      </c>
      <c r="T232" s="348" t="s">
        <v>430</v>
      </c>
      <c r="U232" s="348" t="s">
        <v>430</v>
      </c>
      <c r="V232" s="348" t="s">
        <v>430</v>
      </c>
      <c r="W232" s="348">
        <v>-8.2431000000000001</v>
      </c>
      <c r="X232" s="348">
        <v>-9.6579999999999995</v>
      </c>
      <c r="Y232" s="374"/>
      <c r="Z232" s="346">
        <v>57</v>
      </c>
      <c r="AA232" s="346">
        <v>75</v>
      </c>
      <c r="AB232" s="346">
        <v>74</v>
      </c>
      <c r="AC232" s="346">
        <v>84</v>
      </c>
      <c r="AD232" s="346" t="s">
        <v>430</v>
      </c>
      <c r="AE232" s="346" t="s">
        <v>430</v>
      </c>
      <c r="AF232" s="346" t="s">
        <v>430</v>
      </c>
      <c r="AG232" s="346" t="s">
        <v>430</v>
      </c>
      <c r="AH232" s="346" t="s">
        <v>430</v>
      </c>
      <c r="AI232" s="346" t="s">
        <v>430</v>
      </c>
      <c r="AJ232" s="346">
        <v>92</v>
      </c>
      <c r="AK232" s="346" t="s">
        <v>430</v>
      </c>
      <c r="AL232" s="346" t="s">
        <v>430</v>
      </c>
      <c r="AM232" s="346" t="s">
        <v>430</v>
      </c>
      <c r="AN232" s="346">
        <v>74</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32.680497791957798</v>
      </c>
      <c r="BC232" s="348">
        <v>0</v>
      </c>
      <c r="BD232" s="348">
        <v>-7.8777330955941804E-2</v>
      </c>
      <c r="BE232" s="375" t="s">
        <v>430</v>
      </c>
      <c r="BF232" s="374"/>
      <c r="BG232" s="375" t="s">
        <v>430</v>
      </c>
      <c r="BH232" s="674" t="s">
        <v>430</v>
      </c>
      <c r="BI232" s="348" t="s">
        <v>430</v>
      </c>
      <c r="BJ232" s="348" t="s">
        <v>430</v>
      </c>
      <c r="BK232" s="362"/>
      <c r="BL232" s="348" t="s">
        <v>6987</v>
      </c>
      <c r="BM232" s="373" t="s">
        <v>6988</v>
      </c>
      <c r="BN232" s="372" t="s">
        <v>430</v>
      </c>
      <c r="BO232" s="372" t="s">
        <v>430</v>
      </c>
      <c r="BP232" s="372" t="s">
        <v>430</v>
      </c>
      <c r="BQ232" s="373"/>
      <c r="BR232" s="354" t="s">
        <v>554</v>
      </c>
    </row>
    <row r="233" spans="1:70" s="428" customFormat="1" x14ac:dyDescent="0.25">
      <c r="A233" s="345" t="s">
        <v>7109</v>
      </c>
      <c r="B233" s="373"/>
      <c r="C233" s="719">
        <v>45841</v>
      </c>
      <c r="D233" s="373"/>
      <c r="E233" s="346">
        <v>12.649800000000001</v>
      </c>
      <c r="F233" s="373"/>
      <c r="G233" s="347">
        <v>9.2036999999999995</v>
      </c>
      <c r="H233" s="374"/>
      <c r="I233" s="348">
        <v>0.1077</v>
      </c>
      <c r="J233" s="348">
        <v>-2.1700000000000001E-2</v>
      </c>
      <c r="K233" s="348">
        <v>2.4990999999999999</v>
      </c>
      <c r="L233" s="348">
        <v>10.9735</v>
      </c>
      <c r="M233" s="348">
        <v>-13.2201</v>
      </c>
      <c r="N233" s="350" t="s">
        <v>430</v>
      </c>
      <c r="O233" s="348" t="s">
        <v>430</v>
      </c>
      <c r="P233" s="348" t="s">
        <v>430</v>
      </c>
      <c r="Q233" s="348" t="s">
        <v>430</v>
      </c>
      <c r="R233" s="348" t="s">
        <v>430</v>
      </c>
      <c r="S233" s="348">
        <v>15.6069</v>
      </c>
      <c r="T233" s="348">
        <v>-11.377599999999999</v>
      </c>
      <c r="U233" s="348">
        <v>-11.1569</v>
      </c>
      <c r="V233" s="348" t="s">
        <v>430</v>
      </c>
      <c r="W233" s="348">
        <v>2.5036</v>
      </c>
      <c r="X233" s="348">
        <v>-7.9630000000000001</v>
      </c>
      <c r="Y233" s="374"/>
      <c r="Z233" s="346">
        <v>24</v>
      </c>
      <c r="AA233" s="346">
        <v>30</v>
      </c>
      <c r="AB233" s="346">
        <v>16</v>
      </c>
      <c r="AC233" s="346">
        <v>25</v>
      </c>
      <c r="AD233" s="346">
        <v>95</v>
      </c>
      <c r="AE233" s="346" t="s">
        <v>430</v>
      </c>
      <c r="AF233" s="346" t="s">
        <v>430</v>
      </c>
      <c r="AG233" s="346" t="s">
        <v>430</v>
      </c>
      <c r="AH233" s="346" t="s">
        <v>430</v>
      </c>
      <c r="AI233" s="346" t="s">
        <v>430</v>
      </c>
      <c r="AJ233" s="346">
        <v>19</v>
      </c>
      <c r="AK233" s="346">
        <v>97</v>
      </c>
      <c r="AL233" s="346">
        <v>91</v>
      </c>
      <c r="AM233" s="346" t="s">
        <v>430</v>
      </c>
      <c r="AN233" s="346">
        <v>14</v>
      </c>
      <c r="AO233" s="373"/>
      <c r="AP233" s="348" t="s">
        <v>430</v>
      </c>
      <c r="AQ233" s="348" t="s">
        <v>430</v>
      </c>
      <c r="AR233" s="348" t="s">
        <v>430</v>
      </c>
      <c r="AS233" s="348" t="s">
        <v>430</v>
      </c>
      <c r="AT233" s="348">
        <v>-12.41</v>
      </c>
      <c r="AU233" s="351"/>
      <c r="AV233" s="346" t="s">
        <v>430</v>
      </c>
      <c r="AW233" s="346" t="s">
        <v>430</v>
      </c>
      <c r="AX233" s="346" t="s">
        <v>430</v>
      </c>
      <c r="AY233" s="346" t="s">
        <v>430</v>
      </c>
      <c r="AZ233" s="346">
        <v>81</v>
      </c>
      <c r="BA233" s="374"/>
      <c r="BB233" s="348">
        <v>19.454995368420899</v>
      </c>
      <c r="BC233" s="348">
        <v>0.96862141958880899</v>
      </c>
      <c r="BD233" s="348">
        <v>-7.9623821967856695E-2</v>
      </c>
      <c r="BE233" s="375">
        <v>-0.10910851389467</v>
      </c>
      <c r="BF233" s="374"/>
      <c r="BG233" s="375" t="s">
        <v>430</v>
      </c>
      <c r="BH233" s="674" t="s">
        <v>430</v>
      </c>
      <c r="BI233" s="348" t="s">
        <v>430</v>
      </c>
      <c r="BJ233" s="348" t="s">
        <v>430</v>
      </c>
      <c r="BK233" s="362"/>
      <c r="BL233" s="348" t="s">
        <v>6848</v>
      </c>
      <c r="BM233" s="373" t="s">
        <v>6327</v>
      </c>
      <c r="BN233" s="372" t="s">
        <v>430</v>
      </c>
      <c r="BO233" s="372" t="s">
        <v>430</v>
      </c>
      <c r="BP233" s="372" t="s">
        <v>430</v>
      </c>
      <c r="BQ233" s="373"/>
      <c r="BR233" s="354" t="s">
        <v>554</v>
      </c>
    </row>
    <row r="234" spans="1:70" s="428" customFormat="1" x14ac:dyDescent="0.25">
      <c r="A234" s="345" t="s">
        <v>7110</v>
      </c>
      <c r="B234" s="373"/>
      <c r="C234" s="719">
        <v>46064</v>
      </c>
      <c r="D234" s="373"/>
      <c r="E234" s="346">
        <v>11.996700000000001</v>
      </c>
      <c r="F234" s="373"/>
      <c r="G234" s="347">
        <v>9.7088000000000001</v>
      </c>
      <c r="H234" s="374"/>
      <c r="I234" s="348">
        <v>-0.41539999999999999</v>
      </c>
      <c r="J234" s="348">
        <v>-0.91949999999999998</v>
      </c>
      <c r="K234" s="348">
        <v>-4.0632000000000001</v>
      </c>
      <c r="L234" s="348">
        <v>3.1983999999999999</v>
      </c>
      <c r="M234" s="348" t="s">
        <v>430</v>
      </c>
      <c r="N234" s="350" t="s">
        <v>430</v>
      </c>
      <c r="O234" s="348" t="s">
        <v>430</v>
      </c>
      <c r="P234" s="348" t="s">
        <v>430</v>
      </c>
      <c r="Q234" s="348" t="s">
        <v>430</v>
      </c>
      <c r="R234" s="348" t="s">
        <v>430</v>
      </c>
      <c r="S234" s="348">
        <v>4.6839000000000004</v>
      </c>
      <c r="T234" s="348" t="s">
        <v>430</v>
      </c>
      <c r="U234" s="348" t="s">
        <v>430</v>
      </c>
      <c r="V234" s="348" t="s">
        <v>430</v>
      </c>
      <c r="W234" s="348">
        <v>-2.1113</v>
      </c>
      <c r="X234" s="348">
        <v>-2.9119999999999999</v>
      </c>
      <c r="Y234" s="374"/>
      <c r="Z234" s="346">
        <v>37</v>
      </c>
      <c r="AA234" s="346">
        <v>64</v>
      </c>
      <c r="AB234" s="346">
        <v>69</v>
      </c>
      <c r="AC234" s="346">
        <v>67</v>
      </c>
      <c r="AD234" s="346" t="s">
        <v>430</v>
      </c>
      <c r="AE234" s="346" t="s">
        <v>430</v>
      </c>
      <c r="AF234" s="346" t="s">
        <v>430</v>
      </c>
      <c r="AG234" s="346" t="s">
        <v>430</v>
      </c>
      <c r="AH234" s="346" t="s">
        <v>430</v>
      </c>
      <c r="AI234" s="346" t="s">
        <v>430</v>
      </c>
      <c r="AJ234" s="346">
        <v>64</v>
      </c>
      <c r="AK234" s="346" t="s">
        <v>430</v>
      </c>
      <c r="AL234" s="346" t="s">
        <v>430</v>
      </c>
      <c r="AM234" s="346" t="s">
        <v>430</v>
      </c>
      <c r="AN234" s="346">
        <v>68</v>
      </c>
      <c r="AO234" s="373"/>
      <c r="AP234" s="348" t="s">
        <v>430</v>
      </c>
      <c r="AQ234" s="348" t="s">
        <v>430</v>
      </c>
      <c r="AR234" s="348" t="s">
        <v>430</v>
      </c>
      <c r="AS234" s="348" t="s">
        <v>430</v>
      </c>
      <c r="AT234" s="348" t="s">
        <v>430</v>
      </c>
      <c r="AU234" s="351"/>
      <c r="AV234" s="346" t="s">
        <v>430</v>
      </c>
      <c r="AW234" s="346" t="s">
        <v>430</v>
      </c>
      <c r="AX234" s="346" t="s">
        <v>430</v>
      </c>
      <c r="AY234" s="346" t="s">
        <v>430</v>
      </c>
      <c r="AZ234" s="346" t="s">
        <v>430</v>
      </c>
      <c r="BA234" s="374"/>
      <c r="BB234" s="348">
        <v>24.245749422265</v>
      </c>
      <c r="BC234" s="348">
        <v>0.97745385262086704</v>
      </c>
      <c r="BD234" s="348">
        <v>-5.0267415338904102E-2</v>
      </c>
      <c r="BE234" s="375">
        <v>-0.172546070786992</v>
      </c>
      <c r="BF234" s="374"/>
      <c r="BG234" s="375" t="s">
        <v>430</v>
      </c>
      <c r="BH234" s="674" t="s">
        <v>430</v>
      </c>
      <c r="BI234" s="348" t="s">
        <v>430</v>
      </c>
      <c r="BJ234" s="348" t="s">
        <v>430</v>
      </c>
      <c r="BK234" s="362"/>
      <c r="BL234" s="348" t="s">
        <v>6846</v>
      </c>
      <c r="BM234" s="373" t="s">
        <v>4718</v>
      </c>
      <c r="BN234" s="372" t="s">
        <v>430</v>
      </c>
      <c r="BO234" s="372" t="s">
        <v>430</v>
      </c>
      <c r="BP234" s="372" t="s">
        <v>430</v>
      </c>
      <c r="BQ234" s="373"/>
      <c r="BR234" s="354" t="s">
        <v>554</v>
      </c>
    </row>
    <row r="235" spans="1:70" s="428" customFormat="1" x14ac:dyDescent="0.25">
      <c r="A235" s="345" t="s">
        <v>7111</v>
      </c>
      <c r="B235" s="373"/>
      <c r="C235" s="719">
        <v>46083</v>
      </c>
      <c r="D235" s="373"/>
      <c r="E235" s="346">
        <v>10.131</v>
      </c>
      <c r="F235" s="373"/>
      <c r="G235" s="347">
        <v>7.7445000000000004</v>
      </c>
      <c r="H235" s="374"/>
      <c r="I235" s="348">
        <v>-1.1551</v>
      </c>
      <c r="J235" s="348">
        <v>-8.9513999999999996</v>
      </c>
      <c r="K235" s="348">
        <v>-15.2773</v>
      </c>
      <c r="L235" s="348">
        <v>0.54659999999999997</v>
      </c>
      <c r="M235" s="348" t="s">
        <v>430</v>
      </c>
      <c r="N235" s="350" t="s">
        <v>430</v>
      </c>
      <c r="O235" s="348" t="s">
        <v>430</v>
      </c>
      <c r="P235" s="348" t="s">
        <v>430</v>
      </c>
      <c r="Q235" s="348" t="s">
        <v>430</v>
      </c>
      <c r="R235" s="348" t="s">
        <v>430</v>
      </c>
      <c r="S235" s="348">
        <v>-2.1034000000000002</v>
      </c>
      <c r="T235" s="348" t="s">
        <v>430</v>
      </c>
      <c r="U235" s="348" t="s">
        <v>430</v>
      </c>
      <c r="V235" s="348" t="s">
        <v>430</v>
      </c>
      <c r="W235" s="348">
        <v>-14.259600000000001</v>
      </c>
      <c r="X235" s="348">
        <v>-22.555</v>
      </c>
      <c r="Y235" s="374"/>
      <c r="Z235" s="346">
        <v>70</v>
      </c>
      <c r="AA235" s="346">
        <v>101</v>
      </c>
      <c r="AB235" s="346">
        <v>102</v>
      </c>
      <c r="AC235" s="346">
        <v>104</v>
      </c>
      <c r="AD235" s="346" t="s">
        <v>430</v>
      </c>
      <c r="AE235" s="346" t="s">
        <v>430</v>
      </c>
      <c r="AF235" s="346" t="s">
        <v>430</v>
      </c>
      <c r="AG235" s="346" t="s">
        <v>430</v>
      </c>
      <c r="AH235" s="346" t="s">
        <v>430</v>
      </c>
      <c r="AI235" s="346" t="s">
        <v>430</v>
      </c>
      <c r="AJ235" s="346">
        <v>90</v>
      </c>
      <c r="AK235" s="346" t="s">
        <v>430</v>
      </c>
      <c r="AL235" s="346" t="s">
        <v>430</v>
      </c>
      <c r="AM235" s="346" t="s">
        <v>430</v>
      </c>
      <c r="AN235" s="346">
        <v>102</v>
      </c>
      <c r="AO235" s="373"/>
      <c r="AP235" s="348" t="s">
        <v>430</v>
      </c>
      <c r="AQ235" s="348" t="s">
        <v>430</v>
      </c>
      <c r="AR235" s="348" t="s">
        <v>430</v>
      </c>
      <c r="AS235" s="348" t="s">
        <v>430</v>
      </c>
      <c r="AT235" s="348" t="s">
        <v>430</v>
      </c>
      <c r="AU235" s="351"/>
      <c r="AV235" s="346" t="s">
        <v>430</v>
      </c>
      <c r="AW235" s="346" t="s">
        <v>430</v>
      </c>
      <c r="AX235" s="346" t="s">
        <v>430</v>
      </c>
      <c r="AY235" s="346" t="s">
        <v>430</v>
      </c>
      <c r="AZ235" s="346" t="s">
        <v>430</v>
      </c>
      <c r="BA235" s="374"/>
      <c r="BB235" s="348">
        <v>49.166393740894797</v>
      </c>
      <c r="BC235" s="348">
        <v>0</v>
      </c>
      <c r="BD235" s="348">
        <v>8.5912479451387795E-3</v>
      </c>
      <c r="BE235" s="375" t="s">
        <v>430</v>
      </c>
      <c r="BF235" s="374"/>
      <c r="BG235" s="375" t="s">
        <v>430</v>
      </c>
      <c r="BH235" s="674" t="s">
        <v>430</v>
      </c>
      <c r="BI235" s="348" t="s">
        <v>430</v>
      </c>
      <c r="BJ235" s="348" t="s">
        <v>430</v>
      </c>
      <c r="BK235" s="362"/>
      <c r="BL235" s="348" t="s">
        <v>6827</v>
      </c>
      <c r="BM235" s="373" t="s">
        <v>6828</v>
      </c>
      <c r="BN235" s="372" t="s">
        <v>430</v>
      </c>
      <c r="BO235" s="372" t="s">
        <v>430</v>
      </c>
      <c r="BP235" s="372" t="s">
        <v>430</v>
      </c>
      <c r="BQ235" s="373"/>
      <c r="BR235" s="354" t="s">
        <v>554</v>
      </c>
    </row>
    <row r="236" spans="1:70" s="428" customFormat="1" x14ac:dyDescent="0.25">
      <c r="A236" s="345" t="s">
        <v>7112</v>
      </c>
      <c r="B236" s="373"/>
      <c r="C236" s="719">
        <v>45771</v>
      </c>
      <c r="D236" s="373"/>
      <c r="E236" s="346">
        <v>9.7460000000000004</v>
      </c>
      <c r="F236" s="373"/>
      <c r="G236" s="347">
        <v>10.734999999999999</v>
      </c>
      <c r="H236" s="374"/>
      <c r="I236" s="348">
        <v>0.36840000000000001</v>
      </c>
      <c r="J236" s="348">
        <v>0.45569999999999999</v>
      </c>
      <c r="K236" s="348">
        <v>2.3365</v>
      </c>
      <c r="L236" s="348">
        <v>14.3591</v>
      </c>
      <c r="M236" s="348">
        <v>0.62519999999999998</v>
      </c>
      <c r="N236" s="350">
        <v>-1.8756999999999999</v>
      </c>
      <c r="O236" s="348" t="s">
        <v>430</v>
      </c>
      <c r="P236" s="348" t="s">
        <v>430</v>
      </c>
      <c r="Q236" s="348" t="s">
        <v>430</v>
      </c>
      <c r="R236" s="348" t="s">
        <v>430</v>
      </c>
      <c r="S236" s="348">
        <v>17.3339</v>
      </c>
      <c r="T236" s="348">
        <v>2.4342000000000001</v>
      </c>
      <c r="U236" s="348">
        <v>6.5964</v>
      </c>
      <c r="V236" s="348">
        <v>-2.8418999999999999</v>
      </c>
      <c r="W236" s="348">
        <v>2.4352</v>
      </c>
      <c r="X236" s="348">
        <v>6.2652999999999999</v>
      </c>
      <c r="Y236" s="374"/>
      <c r="Z236" s="346">
        <v>14</v>
      </c>
      <c r="AA236" s="346">
        <v>10</v>
      </c>
      <c r="AB236" s="346">
        <v>21</v>
      </c>
      <c r="AC236" s="346">
        <v>15</v>
      </c>
      <c r="AD236" s="346">
        <v>64</v>
      </c>
      <c r="AE236" s="346">
        <v>75</v>
      </c>
      <c r="AF236" s="346" t="s">
        <v>430</v>
      </c>
      <c r="AG236" s="346" t="s">
        <v>430</v>
      </c>
      <c r="AH236" s="346" t="s">
        <v>430</v>
      </c>
      <c r="AI236" s="346" t="s">
        <v>430</v>
      </c>
      <c r="AJ236" s="346">
        <v>15</v>
      </c>
      <c r="AK236" s="346">
        <v>41</v>
      </c>
      <c r="AL236" s="346">
        <v>54</v>
      </c>
      <c r="AM236" s="346">
        <v>74</v>
      </c>
      <c r="AN236" s="346">
        <v>15</v>
      </c>
      <c r="AO236" s="373"/>
      <c r="AP236" s="348" t="s">
        <v>430</v>
      </c>
      <c r="AQ236" s="348" t="s">
        <v>430</v>
      </c>
      <c r="AR236" s="348" t="s">
        <v>430</v>
      </c>
      <c r="AS236" s="348" t="s">
        <v>430</v>
      </c>
      <c r="AT236" s="348">
        <v>7.31</v>
      </c>
      <c r="AU236" s="351"/>
      <c r="AV236" s="346" t="s">
        <v>430</v>
      </c>
      <c r="AW236" s="346" t="s">
        <v>430</v>
      </c>
      <c r="AX236" s="346" t="s">
        <v>430</v>
      </c>
      <c r="AY236" s="346" t="s">
        <v>430</v>
      </c>
      <c r="AZ236" s="346">
        <v>48</v>
      </c>
      <c r="BA236" s="374"/>
      <c r="BB236" s="348">
        <v>16.662835860147698</v>
      </c>
      <c r="BC236" s="348">
        <v>0.97586502229857097</v>
      </c>
      <c r="BD236" s="348">
        <v>9.6840741685052592E-3</v>
      </c>
      <c r="BE236" s="375">
        <v>-4.9494128348139703E-2</v>
      </c>
      <c r="BF236" s="374"/>
      <c r="BG236" s="375" t="s">
        <v>430</v>
      </c>
      <c r="BH236" s="674" t="s">
        <v>430</v>
      </c>
      <c r="BI236" s="348" t="s">
        <v>430</v>
      </c>
      <c r="BJ236" s="348" t="s">
        <v>430</v>
      </c>
      <c r="BK236" s="362"/>
      <c r="BL236" s="348" t="s">
        <v>6842</v>
      </c>
      <c r="BM236" s="373" t="s">
        <v>4677</v>
      </c>
      <c r="BN236" s="372" t="s">
        <v>430</v>
      </c>
      <c r="BO236" s="372" t="s">
        <v>430</v>
      </c>
      <c r="BP236" s="372" t="s">
        <v>430</v>
      </c>
      <c r="BQ236" s="373"/>
      <c r="BR236" s="354" t="s">
        <v>463</v>
      </c>
    </row>
    <row r="237" spans="1:70" s="428" customFormat="1" x14ac:dyDescent="0.25">
      <c r="A237" s="345" t="s">
        <v>7113</v>
      </c>
      <c r="B237" s="373"/>
      <c r="C237" s="719">
        <v>45734</v>
      </c>
      <c r="D237" s="373"/>
      <c r="E237" s="346">
        <v>7.9367000000000001</v>
      </c>
      <c r="F237" s="373"/>
      <c r="G237" s="347">
        <v>11.023</v>
      </c>
      <c r="H237" s="374"/>
      <c r="I237" s="348">
        <v>0.12720000000000001</v>
      </c>
      <c r="J237" s="348">
        <v>1.5008999999999999</v>
      </c>
      <c r="K237" s="348">
        <v>4.0396000000000001</v>
      </c>
      <c r="L237" s="348">
        <v>13.9682</v>
      </c>
      <c r="M237" s="348">
        <v>-3.8132999999999999</v>
      </c>
      <c r="N237" s="350">
        <v>-6.6795999999999998</v>
      </c>
      <c r="O237" s="348" t="s">
        <v>430</v>
      </c>
      <c r="P237" s="348" t="s">
        <v>430</v>
      </c>
      <c r="Q237" s="348" t="s">
        <v>430</v>
      </c>
      <c r="R237" s="348" t="s">
        <v>430</v>
      </c>
      <c r="S237" s="348">
        <v>17.216100000000001</v>
      </c>
      <c r="T237" s="348">
        <v>-2.1568999999999998</v>
      </c>
      <c r="U237" s="348">
        <v>-6.3465999999999996</v>
      </c>
      <c r="V237" s="348">
        <v>-9.0286000000000008</v>
      </c>
      <c r="W237" s="348">
        <v>2.9994000000000001</v>
      </c>
      <c r="X237" s="348">
        <v>7.9808000000000003</v>
      </c>
      <c r="Y237" s="374"/>
      <c r="Z237" s="346">
        <v>23</v>
      </c>
      <c r="AA237" s="346">
        <v>2</v>
      </c>
      <c r="AB237" s="346">
        <v>3</v>
      </c>
      <c r="AC237" s="346">
        <v>17</v>
      </c>
      <c r="AD237" s="346">
        <v>88</v>
      </c>
      <c r="AE237" s="346">
        <v>79</v>
      </c>
      <c r="AF237" s="346" t="s">
        <v>430</v>
      </c>
      <c r="AG237" s="346" t="s">
        <v>430</v>
      </c>
      <c r="AH237" s="346" t="s">
        <v>430</v>
      </c>
      <c r="AI237" s="346" t="s">
        <v>430</v>
      </c>
      <c r="AJ237" s="346">
        <v>16</v>
      </c>
      <c r="AK237" s="346">
        <v>82</v>
      </c>
      <c r="AL237" s="346">
        <v>90</v>
      </c>
      <c r="AM237" s="346">
        <v>79</v>
      </c>
      <c r="AN237" s="346">
        <v>9</v>
      </c>
      <c r="AO237" s="373"/>
      <c r="AP237" s="348" t="s">
        <v>430</v>
      </c>
      <c r="AQ237" s="348" t="s">
        <v>430</v>
      </c>
      <c r="AR237" s="348" t="s">
        <v>430</v>
      </c>
      <c r="AS237" s="348" t="s">
        <v>430</v>
      </c>
      <c r="AT237" s="348">
        <v>-2.63</v>
      </c>
      <c r="AU237" s="351"/>
      <c r="AV237" s="346" t="s">
        <v>430</v>
      </c>
      <c r="AW237" s="346" t="s">
        <v>430</v>
      </c>
      <c r="AX237" s="346" t="s">
        <v>430</v>
      </c>
      <c r="AY237" s="346" t="s">
        <v>430</v>
      </c>
      <c r="AZ237" s="346">
        <v>76</v>
      </c>
      <c r="BA237" s="374"/>
      <c r="BB237" s="348">
        <v>17.732283127667699</v>
      </c>
      <c r="BC237" s="348">
        <v>0.95356048740099297</v>
      </c>
      <c r="BD237" s="348">
        <v>-1.17509024703761E-2</v>
      </c>
      <c r="BE237" s="375">
        <v>-0.21523935858997201</v>
      </c>
      <c r="BF237" s="374"/>
      <c r="BG237" s="375" t="s">
        <v>430</v>
      </c>
      <c r="BH237" s="674" t="s">
        <v>430</v>
      </c>
      <c r="BI237" s="348" t="s">
        <v>430</v>
      </c>
      <c r="BJ237" s="348" t="s">
        <v>430</v>
      </c>
      <c r="BK237" s="362"/>
      <c r="BL237" s="348" t="s">
        <v>6918</v>
      </c>
      <c r="BM237" s="373" t="s">
        <v>6475</v>
      </c>
      <c r="BN237" s="372" t="s">
        <v>430</v>
      </c>
      <c r="BO237" s="372" t="s">
        <v>430</v>
      </c>
      <c r="BP237" s="372" t="s">
        <v>430</v>
      </c>
      <c r="BQ237" s="373"/>
      <c r="BR237" s="354" t="s">
        <v>6818</v>
      </c>
    </row>
    <row r="238" spans="1:70" s="428" customFormat="1" x14ac:dyDescent="0.25">
      <c r="A238" s="345" t="s">
        <v>7114</v>
      </c>
      <c r="B238" s="373"/>
      <c r="C238" s="719">
        <v>45716</v>
      </c>
      <c r="D238" s="373"/>
      <c r="E238" s="346">
        <v>6.9089</v>
      </c>
      <c r="F238" s="373"/>
      <c r="G238" s="347">
        <v>11.6061</v>
      </c>
      <c r="H238" s="374"/>
      <c r="I238" s="348">
        <v>0.98060000000000003</v>
      </c>
      <c r="J238" s="348">
        <v>0.3589</v>
      </c>
      <c r="K238" s="348">
        <v>1.6127</v>
      </c>
      <c r="L238" s="348">
        <v>8.8170000000000002</v>
      </c>
      <c r="M238" s="348">
        <v>-4.3356000000000003</v>
      </c>
      <c r="N238" s="350">
        <v>-0.38019999999999998</v>
      </c>
      <c r="O238" s="348" t="s">
        <v>430</v>
      </c>
      <c r="P238" s="348" t="s">
        <v>430</v>
      </c>
      <c r="Q238" s="348" t="s">
        <v>430</v>
      </c>
      <c r="R238" s="348" t="s">
        <v>430</v>
      </c>
      <c r="S238" s="348">
        <v>11.190799999999999</v>
      </c>
      <c r="T238" s="348">
        <v>-3.9325999999999999</v>
      </c>
      <c r="U238" s="348">
        <v>1.198</v>
      </c>
      <c r="V238" s="348">
        <v>-2.0226999999999999</v>
      </c>
      <c r="W238" s="348">
        <v>2.0764999999999998</v>
      </c>
      <c r="X238" s="348">
        <v>11.965999999999999</v>
      </c>
      <c r="Y238" s="374"/>
      <c r="Z238" s="346">
        <v>1</v>
      </c>
      <c r="AA238" s="346">
        <v>15</v>
      </c>
      <c r="AB238" s="346">
        <v>30</v>
      </c>
      <c r="AC238" s="346">
        <v>37</v>
      </c>
      <c r="AD238" s="346">
        <v>89</v>
      </c>
      <c r="AE238" s="346">
        <v>72</v>
      </c>
      <c r="AF238" s="346" t="s">
        <v>430</v>
      </c>
      <c r="AG238" s="346" t="s">
        <v>430</v>
      </c>
      <c r="AH238" s="346" t="s">
        <v>430</v>
      </c>
      <c r="AI238" s="346" t="s">
        <v>430</v>
      </c>
      <c r="AJ238" s="346">
        <v>36</v>
      </c>
      <c r="AK238" s="346">
        <v>91</v>
      </c>
      <c r="AL238" s="346">
        <v>81</v>
      </c>
      <c r="AM238" s="346">
        <v>72</v>
      </c>
      <c r="AN238" s="346">
        <v>20</v>
      </c>
      <c r="AO238" s="373"/>
      <c r="AP238" s="348" t="s">
        <v>430</v>
      </c>
      <c r="AQ238" s="348" t="s">
        <v>430</v>
      </c>
      <c r="AR238" s="348" t="s">
        <v>430</v>
      </c>
      <c r="AS238" s="348" t="s">
        <v>430</v>
      </c>
      <c r="AT238" s="348">
        <v>-0.94</v>
      </c>
      <c r="AU238" s="351"/>
      <c r="AV238" s="346" t="s">
        <v>430</v>
      </c>
      <c r="AW238" s="346" t="s">
        <v>430</v>
      </c>
      <c r="AX238" s="346" t="s">
        <v>430</v>
      </c>
      <c r="AY238" s="346" t="s">
        <v>430</v>
      </c>
      <c r="AZ238" s="346">
        <v>74</v>
      </c>
      <c r="BA238" s="374"/>
      <c r="BB238" s="348">
        <v>13.8689052526131</v>
      </c>
      <c r="BC238" s="348">
        <v>1.07573634317421</v>
      </c>
      <c r="BD238" s="348">
        <v>-3.4166869694389301E-3</v>
      </c>
      <c r="BE238" s="375">
        <v>-0.15352512998704201</v>
      </c>
      <c r="BF238" s="374"/>
      <c r="BG238" s="375" t="s">
        <v>430</v>
      </c>
      <c r="BH238" s="674" t="s">
        <v>430</v>
      </c>
      <c r="BI238" s="348" t="s">
        <v>430</v>
      </c>
      <c r="BJ238" s="348" t="s">
        <v>430</v>
      </c>
      <c r="BK238" s="362"/>
      <c r="BL238" s="348" t="s">
        <v>6995</v>
      </c>
      <c r="BM238" s="373" t="s">
        <v>6996</v>
      </c>
      <c r="BN238" s="372" t="s">
        <v>430</v>
      </c>
      <c r="BO238" s="372" t="s">
        <v>430</v>
      </c>
      <c r="BP238" s="372" t="s">
        <v>430</v>
      </c>
      <c r="BQ238" s="373"/>
      <c r="BR238" s="354" t="s">
        <v>463</v>
      </c>
    </row>
    <row r="239" spans="1:70" s="428" customFormat="1" x14ac:dyDescent="0.25">
      <c r="A239" s="345" t="s">
        <v>7115</v>
      </c>
      <c r="B239" s="373"/>
      <c r="C239" s="719">
        <v>45734</v>
      </c>
      <c r="D239" s="373"/>
      <c r="E239" s="346">
        <v>6.8423999999999996</v>
      </c>
      <c r="F239" s="373"/>
      <c r="G239" s="347">
        <v>11.615</v>
      </c>
      <c r="H239" s="374"/>
      <c r="I239" s="348">
        <v>0.14660000000000001</v>
      </c>
      <c r="J239" s="348">
        <v>-0.21479999999999999</v>
      </c>
      <c r="K239" s="348">
        <v>1.5386</v>
      </c>
      <c r="L239" s="348">
        <v>11.7042</v>
      </c>
      <c r="M239" s="348">
        <v>0.96489999999999998</v>
      </c>
      <c r="N239" s="350">
        <v>4.3951000000000002</v>
      </c>
      <c r="O239" s="348" t="s">
        <v>430</v>
      </c>
      <c r="P239" s="348" t="s">
        <v>430</v>
      </c>
      <c r="Q239" s="348" t="s">
        <v>430</v>
      </c>
      <c r="R239" s="348" t="s">
        <v>430</v>
      </c>
      <c r="S239" s="348">
        <v>14.4899</v>
      </c>
      <c r="T239" s="348">
        <v>0.45839999999999997</v>
      </c>
      <c r="U239" s="348">
        <v>4.6773999999999996</v>
      </c>
      <c r="V239" s="348">
        <v>2.2987000000000002</v>
      </c>
      <c r="W239" s="348">
        <v>1.1583000000000001</v>
      </c>
      <c r="X239" s="348">
        <v>12.527100000000001</v>
      </c>
      <c r="Y239" s="374"/>
      <c r="Z239" s="346">
        <v>21</v>
      </c>
      <c r="AA239" s="346">
        <v>37</v>
      </c>
      <c r="AB239" s="346">
        <v>33</v>
      </c>
      <c r="AC239" s="346">
        <v>22</v>
      </c>
      <c r="AD239" s="346">
        <v>60</v>
      </c>
      <c r="AE239" s="346">
        <v>53</v>
      </c>
      <c r="AF239" s="346" t="s">
        <v>430</v>
      </c>
      <c r="AG239" s="346" t="s">
        <v>430</v>
      </c>
      <c r="AH239" s="346" t="s">
        <v>430</v>
      </c>
      <c r="AI239" s="346" t="s">
        <v>430</v>
      </c>
      <c r="AJ239" s="346">
        <v>22</v>
      </c>
      <c r="AK239" s="346">
        <v>55</v>
      </c>
      <c r="AL239" s="346">
        <v>62</v>
      </c>
      <c r="AM239" s="346">
        <v>58</v>
      </c>
      <c r="AN239" s="346">
        <v>38</v>
      </c>
      <c r="AO239" s="373"/>
      <c r="AP239" s="348" t="s">
        <v>430</v>
      </c>
      <c r="AQ239" s="348" t="s">
        <v>430</v>
      </c>
      <c r="AR239" s="348" t="s">
        <v>430</v>
      </c>
      <c r="AS239" s="348" t="s">
        <v>430</v>
      </c>
      <c r="AT239" s="348">
        <v>6.58</v>
      </c>
      <c r="AU239" s="351"/>
      <c r="AV239" s="346" t="s">
        <v>430</v>
      </c>
      <c r="AW239" s="346" t="s">
        <v>430</v>
      </c>
      <c r="AX239" s="346" t="s">
        <v>430</v>
      </c>
      <c r="AY239" s="346" t="s">
        <v>430</v>
      </c>
      <c r="AZ239" s="346">
        <v>53</v>
      </c>
      <c r="BA239" s="374"/>
      <c r="BB239" s="348">
        <v>14.2753760945024</v>
      </c>
      <c r="BC239" s="348">
        <v>0.975701463249533</v>
      </c>
      <c r="BD239" s="348">
        <v>2.0911592896758101E-2</v>
      </c>
      <c r="BE239" s="375">
        <v>-0.137440787688137</v>
      </c>
      <c r="BF239" s="374"/>
      <c r="BG239" s="375" t="s">
        <v>430</v>
      </c>
      <c r="BH239" s="674" t="s">
        <v>430</v>
      </c>
      <c r="BI239" s="348" t="s">
        <v>430</v>
      </c>
      <c r="BJ239" s="348" t="s">
        <v>430</v>
      </c>
      <c r="BK239" s="362"/>
      <c r="BL239" s="348" t="s">
        <v>6788</v>
      </c>
      <c r="BM239" s="373" t="s">
        <v>5160</v>
      </c>
      <c r="BN239" s="372" t="s">
        <v>430</v>
      </c>
      <c r="BO239" s="372" t="s">
        <v>430</v>
      </c>
      <c r="BP239" s="372" t="s">
        <v>430</v>
      </c>
      <c r="BQ239" s="373"/>
      <c r="BR239" s="354" t="s">
        <v>6818</v>
      </c>
    </row>
    <row r="240" spans="1:70" s="428" customFormat="1" x14ac:dyDescent="0.25">
      <c r="A240" s="345" t="s">
        <v>7116</v>
      </c>
      <c r="B240" s="373"/>
      <c r="C240" s="719">
        <v>41366</v>
      </c>
      <c r="D240" s="373"/>
      <c r="E240" s="346">
        <v>5.6993</v>
      </c>
      <c r="F240" s="373"/>
      <c r="G240" s="347">
        <v>37.205800000000004</v>
      </c>
      <c r="H240" s="374"/>
      <c r="I240" s="348">
        <v>0.15640000000000001</v>
      </c>
      <c r="J240" s="348">
        <v>0.30299999999999999</v>
      </c>
      <c r="K240" s="348">
        <v>1.4944</v>
      </c>
      <c r="L240" s="348">
        <v>2.3098999999999998</v>
      </c>
      <c r="M240" s="348">
        <v>0.68769999999999998</v>
      </c>
      <c r="N240" s="350">
        <v>4.0552999999999999</v>
      </c>
      <c r="O240" s="348">
        <v>6.0007999999999999</v>
      </c>
      <c r="P240" s="348">
        <v>8.4281000000000006</v>
      </c>
      <c r="Q240" s="348">
        <v>7.3643000000000001</v>
      </c>
      <c r="R240" s="348">
        <v>7.9443000000000001</v>
      </c>
      <c r="S240" s="348">
        <v>3.1208999999999998</v>
      </c>
      <c r="T240" s="348">
        <v>0.55079999999999996</v>
      </c>
      <c r="U240" s="348">
        <v>3.0280999999999998</v>
      </c>
      <c r="V240" s="348">
        <v>3.5821999999999998</v>
      </c>
      <c r="W240" s="348">
        <v>1.41</v>
      </c>
      <c r="X240" s="348">
        <v>8.5222999999999995</v>
      </c>
      <c r="Y240" s="374"/>
      <c r="Z240" s="346">
        <v>20</v>
      </c>
      <c r="AA240" s="346">
        <v>16</v>
      </c>
      <c r="AB240" s="346">
        <v>34</v>
      </c>
      <c r="AC240" s="346">
        <v>71</v>
      </c>
      <c r="AD240" s="346">
        <v>63</v>
      </c>
      <c r="AE240" s="346">
        <v>55</v>
      </c>
      <c r="AF240" s="346">
        <v>44</v>
      </c>
      <c r="AG240" s="346">
        <v>58</v>
      </c>
      <c r="AH240" s="346">
        <v>39</v>
      </c>
      <c r="AI240" s="346">
        <v>26</v>
      </c>
      <c r="AJ240" s="346">
        <v>69</v>
      </c>
      <c r="AK240" s="346">
        <v>54</v>
      </c>
      <c r="AL240" s="346">
        <v>70</v>
      </c>
      <c r="AM240" s="346">
        <v>53</v>
      </c>
      <c r="AN240" s="346">
        <v>32</v>
      </c>
      <c r="AO240" s="373"/>
      <c r="AP240" s="348">
        <v>7.63</v>
      </c>
      <c r="AQ240" s="348">
        <v>7.68</v>
      </c>
      <c r="AR240" s="348">
        <v>7.48</v>
      </c>
      <c r="AS240" s="348">
        <v>6.45</v>
      </c>
      <c r="AT240" s="348">
        <v>3.25</v>
      </c>
      <c r="AU240" s="351"/>
      <c r="AV240" s="346">
        <v>26</v>
      </c>
      <c r="AW240" s="346">
        <v>29</v>
      </c>
      <c r="AX240" s="346">
        <v>38</v>
      </c>
      <c r="AY240" s="346">
        <v>48</v>
      </c>
      <c r="AZ240" s="346">
        <v>63</v>
      </c>
      <c r="BA240" s="374"/>
      <c r="BB240" s="348">
        <v>3.39618183542715</v>
      </c>
      <c r="BC240" s="348">
        <v>0</v>
      </c>
      <c r="BD240" s="348">
        <v>7.0303339226879993E-2</v>
      </c>
      <c r="BE240" s="375" t="s">
        <v>430</v>
      </c>
      <c r="BF240" s="374"/>
      <c r="BG240" s="375" t="s">
        <v>430</v>
      </c>
      <c r="BH240" s="674" t="s">
        <v>430</v>
      </c>
      <c r="BI240" s="348" t="s">
        <v>430</v>
      </c>
      <c r="BJ240" s="348" t="s">
        <v>430</v>
      </c>
      <c r="BK240" s="362"/>
      <c r="BL240" s="348" t="s">
        <v>6999</v>
      </c>
      <c r="BM240" s="373" t="s">
        <v>6654</v>
      </c>
      <c r="BN240" s="372" t="s">
        <v>6628</v>
      </c>
      <c r="BO240" s="372" t="s">
        <v>430</v>
      </c>
      <c r="BP240" s="372" t="s">
        <v>430</v>
      </c>
      <c r="BQ240" s="373"/>
      <c r="BR240" s="354" t="s">
        <v>443</v>
      </c>
    </row>
    <row r="241" spans="1:70" s="428" customFormat="1" x14ac:dyDescent="0.25">
      <c r="A241" s="345" t="s">
        <v>7117</v>
      </c>
      <c r="B241" s="373"/>
      <c r="C241" s="719" t="s">
        <v>430</v>
      </c>
      <c r="D241" s="373"/>
      <c r="E241" s="346" t="s">
        <v>430</v>
      </c>
      <c r="F241" s="373"/>
      <c r="G241" s="347" t="s">
        <v>430</v>
      </c>
      <c r="H241" s="374"/>
      <c r="I241" s="348" t="s">
        <v>430</v>
      </c>
      <c r="J241" s="348" t="s">
        <v>430</v>
      </c>
      <c r="K241" s="348" t="s">
        <v>430</v>
      </c>
      <c r="L241" s="348" t="s">
        <v>430</v>
      </c>
      <c r="M241" s="348" t="s">
        <v>430</v>
      </c>
      <c r="N241" s="350" t="s">
        <v>430</v>
      </c>
      <c r="O241" s="348" t="s">
        <v>430</v>
      </c>
      <c r="P241" s="348" t="s">
        <v>430</v>
      </c>
      <c r="Q241" s="348" t="s">
        <v>430</v>
      </c>
      <c r="R241" s="348" t="s">
        <v>430</v>
      </c>
      <c r="S241" s="348" t="s">
        <v>430</v>
      </c>
      <c r="T241" s="348" t="s">
        <v>430</v>
      </c>
      <c r="U241" s="348" t="s">
        <v>430</v>
      </c>
      <c r="V241" s="348" t="s">
        <v>430</v>
      </c>
      <c r="W241" s="348" t="s">
        <v>430</v>
      </c>
      <c r="X241" s="348" t="s">
        <v>430</v>
      </c>
      <c r="Y241" s="374"/>
      <c r="Z241" s="346" t="s">
        <v>430</v>
      </c>
      <c r="AA241" s="346" t="s">
        <v>430</v>
      </c>
      <c r="AB241" s="346" t="s">
        <v>430</v>
      </c>
      <c r="AC241" s="346" t="s">
        <v>430</v>
      </c>
      <c r="AD241" s="346" t="s">
        <v>430</v>
      </c>
      <c r="AE241" s="346" t="s">
        <v>430</v>
      </c>
      <c r="AF241" s="346" t="s">
        <v>430</v>
      </c>
      <c r="AG241" s="346" t="s">
        <v>430</v>
      </c>
      <c r="AH241" s="346" t="s">
        <v>430</v>
      </c>
      <c r="AI241" s="346" t="s">
        <v>430</v>
      </c>
      <c r="AJ241" s="346" t="s">
        <v>430</v>
      </c>
      <c r="AK241" s="346" t="s">
        <v>430</v>
      </c>
      <c r="AL241" s="346" t="s">
        <v>430</v>
      </c>
      <c r="AM241" s="346" t="s">
        <v>430</v>
      </c>
      <c r="AN241" s="346" t="s">
        <v>430</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t="s">
        <v>430</v>
      </c>
      <c r="BC241" s="348">
        <v>0</v>
      </c>
      <c r="BD241" s="348">
        <v>0</v>
      </c>
      <c r="BE241" s="375" t="s">
        <v>430</v>
      </c>
      <c r="BF241" s="374"/>
      <c r="BG241" s="375" t="s">
        <v>430</v>
      </c>
      <c r="BH241" s="674" t="s">
        <v>430</v>
      </c>
      <c r="BI241" s="348" t="s">
        <v>430</v>
      </c>
      <c r="BJ241" s="348" t="s">
        <v>430</v>
      </c>
      <c r="BK241" s="362"/>
      <c r="BL241" s="348" t="s">
        <v>430</v>
      </c>
      <c r="BM241" s="373" t="s">
        <v>430</v>
      </c>
      <c r="BN241" s="372" t="s">
        <v>430</v>
      </c>
      <c r="BO241" s="372" t="s">
        <v>430</v>
      </c>
      <c r="BP241" s="372" t="s">
        <v>430</v>
      </c>
      <c r="BQ241" s="373"/>
      <c r="BR241" s="354" t="s">
        <v>547</v>
      </c>
    </row>
    <row r="242" spans="1:70" x14ac:dyDescent="0.25">
      <c r="A242" s="36" t="s">
        <v>93</v>
      </c>
      <c r="B242" s="43"/>
      <c r="C242" s="720"/>
      <c r="D242" s="43"/>
      <c r="E242" s="51"/>
      <c r="F242" s="43"/>
      <c r="G242" s="55"/>
      <c r="H242" s="66"/>
      <c r="I242" s="59">
        <v>-0.47120000000000001</v>
      </c>
      <c r="J242" s="59">
        <v>-2.6493000000000002</v>
      </c>
      <c r="K242" s="59">
        <v>-3.8915999999999999</v>
      </c>
      <c r="L242" s="59">
        <v>7.0801999999999996</v>
      </c>
      <c r="M242" s="59">
        <v>2.056</v>
      </c>
      <c r="N242" s="70">
        <v>30.187999999999999</v>
      </c>
      <c r="O242" s="59">
        <v>21.605699999999999</v>
      </c>
      <c r="P242" s="59">
        <v>24.0243</v>
      </c>
      <c r="Q242" s="59">
        <v>16.345500000000001</v>
      </c>
      <c r="R242" s="59">
        <v>13.355700000000001</v>
      </c>
      <c r="S242" s="59">
        <v>6.9314999999999998</v>
      </c>
      <c r="T242" s="59">
        <v>2.2677999999999998</v>
      </c>
      <c r="U242" s="59">
        <v>16.380700000000001</v>
      </c>
      <c r="V242" s="59">
        <v>29.586400000000001</v>
      </c>
      <c r="W242" s="59">
        <v>-3.5669</v>
      </c>
      <c r="X242" s="59">
        <v>17.343499999999999</v>
      </c>
      <c r="Y242" s="66"/>
      <c r="Z242" s="51">
        <v>84</v>
      </c>
      <c r="AA242" s="51">
        <v>115</v>
      </c>
      <c r="AB242" s="51">
        <v>115</v>
      </c>
      <c r="AC242" s="51">
        <v>113</v>
      </c>
      <c r="AD242" s="51">
        <v>96</v>
      </c>
      <c r="AE242" s="51">
        <v>80</v>
      </c>
      <c r="AF242" s="51">
        <v>63</v>
      </c>
      <c r="AG242" s="51">
        <v>58</v>
      </c>
      <c r="AH242" s="51">
        <v>39</v>
      </c>
      <c r="AI242" s="51">
        <v>26</v>
      </c>
      <c r="AJ242" s="51">
        <v>114</v>
      </c>
      <c r="AK242" s="51">
        <v>98</v>
      </c>
      <c r="AL242" s="51">
        <v>92</v>
      </c>
      <c r="AM242" s="51">
        <v>80</v>
      </c>
      <c r="AN242" s="51">
        <v>115</v>
      </c>
      <c r="AO242" s="43"/>
      <c r="AP242" s="59">
        <v>15.611538461538499</v>
      </c>
      <c r="AQ242" s="59">
        <v>18.2141379310345</v>
      </c>
      <c r="AR242" s="59">
        <v>18.378461538461501</v>
      </c>
      <c r="AS242" s="59">
        <v>23.385517241379301</v>
      </c>
      <c r="AT242" s="59">
        <v>17.521097560975601</v>
      </c>
      <c r="AU242" s="78"/>
      <c r="AV242" s="51">
        <v>26</v>
      </c>
      <c r="AW242" s="51">
        <v>29</v>
      </c>
      <c r="AX242" s="51">
        <v>39</v>
      </c>
      <c r="AY242" s="51">
        <v>58</v>
      </c>
      <c r="AZ242" s="51">
        <v>82</v>
      </c>
      <c r="BA242" s="66"/>
      <c r="BB242" s="59"/>
      <c r="BC242" s="59"/>
      <c r="BD242" s="59"/>
      <c r="BE242" s="276"/>
      <c r="BF242" s="66"/>
      <c r="BG242" s="276"/>
      <c r="BH242" s="548"/>
      <c r="BI242" s="59"/>
      <c r="BJ242" s="59"/>
      <c r="BK242" s="258"/>
      <c r="BL242" s="59"/>
      <c r="BM242" s="43"/>
      <c r="BN242" s="84"/>
      <c r="BO242" s="84"/>
      <c r="BP242" s="84"/>
      <c r="BQ242" s="43"/>
      <c r="BR242" s="88"/>
    </row>
    <row r="243" spans="1:70" x14ac:dyDescent="0.25">
      <c r="A243" s="37" t="s">
        <v>94</v>
      </c>
      <c r="B243" s="44"/>
      <c r="C243" s="721"/>
      <c r="D243" s="44"/>
      <c r="E243" s="52"/>
      <c r="F243" s="44"/>
      <c r="G243" s="56"/>
      <c r="H243" s="67"/>
      <c r="I243" s="60">
        <v>0.98060000000000003</v>
      </c>
      <c r="J243" s="60">
        <v>2.4803000000000002</v>
      </c>
      <c r="K243" s="60">
        <v>4.3688000000000002</v>
      </c>
      <c r="L243" s="60">
        <v>47.253999999999998</v>
      </c>
      <c r="M243" s="60">
        <v>43.547699999999999</v>
      </c>
      <c r="N243" s="71">
        <v>108.408</v>
      </c>
      <c r="O243" s="60">
        <v>56.154000000000003</v>
      </c>
      <c r="P243" s="60">
        <v>46.805799999999998</v>
      </c>
      <c r="Q243" s="60">
        <v>30.0961</v>
      </c>
      <c r="R243" s="60">
        <v>15.9101</v>
      </c>
      <c r="S243" s="60">
        <v>45.227899999999998</v>
      </c>
      <c r="T243" s="60">
        <v>45.0822</v>
      </c>
      <c r="U243" s="60">
        <v>56.3416</v>
      </c>
      <c r="V243" s="60">
        <v>109.0416</v>
      </c>
      <c r="W243" s="60">
        <v>6.1147999999999998</v>
      </c>
      <c r="X243" s="60">
        <v>113.417</v>
      </c>
      <c r="Y243" s="67"/>
      <c r="Z243" s="52"/>
      <c r="AA243" s="52"/>
      <c r="AB243" s="52"/>
      <c r="AC243" s="52"/>
      <c r="AD243" s="52"/>
      <c r="AE243" s="52"/>
      <c r="AF243" s="52"/>
      <c r="AG243" s="52"/>
      <c r="AH243" s="52"/>
      <c r="AI243" s="52"/>
      <c r="AJ243" s="52"/>
      <c r="AK243" s="52"/>
      <c r="AL243" s="52"/>
      <c r="AM243" s="52"/>
      <c r="AN243" s="52"/>
      <c r="AO243" s="44"/>
      <c r="AP243" s="60">
        <v>20.78</v>
      </c>
      <c r="AQ243" s="60">
        <v>32.03</v>
      </c>
      <c r="AR243" s="60">
        <v>43.74</v>
      </c>
      <c r="AS243" s="60">
        <v>59.5</v>
      </c>
      <c r="AT243" s="60">
        <v>97.68</v>
      </c>
      <c r="AU243" s="79"/>
      <c r="AV243" s="52"/>
      <c r="AW243" s="52"/>
      <c r="AX243" s="52"/>
      <c r="AY243" s="52"/>
      <c r="AZ243" s="52"/>
      <c r="BA243" s="67"/>
      <c r="BB243" s="60"/>
      <c r="BC243" s="60"/>
      <c r="BD243" s="60"/>
      <c r="BE243" s="277"/>
      <c r="BF243" s="67"/>
      <c r="BG243" s="277"/>
      <c r="BH243" s="549"/>
      <c r="BI243" s="60"/>
      <c r="BJ243" s="60"/>
      <c r="BK243" s="259"/>
      <c r="BL243" s="60"/>
      <c r="BM243" s="44"/>
      <c r="BN243" s="85"/>
      <c r="BO243" s="85"/>
      <c r="BP243" s="85"/>
      <c r="BQ243" s="44"/>
      <c r="BR243" s="89"/>
    </row>
    <row r="244" spans="1:70" x14ac:dyDescent="0.25">
      <c r="A244" s="37" t="s">
        <v>95</v>
      </c>
      <c r="B244" s="44"/>
      <c r="C244" s="721"/>
      <c r="D244" s="44"/>
      <c r="E244" s="52"/>
      <c r="F244" s="44"/>
      <c r="G244" s="56"/>
      <c r="H244" s="67"/>
      <c r="I244" s="60">
        <v>-1.4569000000000001</v>
      </c>
      <c r="J244" s="60">
        <v>-9.3279999999999994</v>
      </c>
      <c r="K244" s="60">
        <v>-15.833299999999999</v>
      </c>
      <c r="L244" s="60">
        <v>-0.52</v>
      </c>
      <c r="M244" s="60">
        <v>-19.164400000000001</v>
      </c>
      <c r="N244" s="71">
        <v>-13.022</v>
      </c>
      <c r="O244" s="60">
        <v>-4.4264000000000001</v>
      </c>
      <c r="P244" s="60">
        <v>8.4281000000000006</v>
      </c>
      <c r="Q244" s="60">
        <v>7.3643000000000001</v>
      </c>
      <c r="R244" s="60">
        <v>7.9443000000000001</v>
      </c>
      <c r="S244" s="60">
        <v>-3.9554999999999998</v>
      </c>
      <c r="T244" s="60">
        <v>-17.356300000000001</v>
      </c>
      <c r="U244" s="60">
        <v>-13.2348</v>
      </c>
      <c r="V244" s="60">
        <v>-14.599399999999999</v>
      </c>
      <c r="W244" s="60">
        <v>-14.7811</v>
      </c>
      <c r="X244" s="60">
        <v>-27.242999999999999</v>
      </c>
      <c r="Y244" s="67"/>
      <c r="Z244" s="52"/>
      <c r="AA244" s="52"/>
      <c r="AB244" s="52"/>
      <c r="AC244" s="52"/>
      <c r="AD244" s="52"/>
      <c r="AE244" s="52"/>
      <c r="AF244" s="52"/>
      <c r="AG244" s="52"/>
      <c r="AH244" s="52"/>
      <c r="AI244" s="52"/>
      <c r="AJ244" s="52"/>
      <c r="AK244" s="52"/>
      <c r="AL244" s="52"/>
      <c r="AM244" s="52"/>
      <c r="AN244" s="52"/>
      <c r="AO244" s="44"/>
      <c r="AP244" s="60">
        <v>7.63</v>
      </c>
      <c r="AQ244" s="60">
        <v>7.68</v>
      </c>
      <c r="AR244" s="60">
        <v>7.39</v>
      </c>
      <c r="AS244" s="60">
        <v>-2.54</v>
      </c>
      <c r="AT244" s="60">
        <v>-18.440000000000001</v>
      </c>
      <c r="AU244" s="79"/>
      <c r="AV244" s="52"/>
      <c r="AW244" s="52"/>
      <c r="AX244" s="52"/>
      <c r="AY244" s="52"/>
      <c r="AZ244" s="52"/>
      <c r="BA244" s="67"/>
      <c r="BB244" s="60"/>
      <c r="BC244" s="60"/>
      <c r="BD244" s="60"/>
      <c r="BE244" s="277"/>
      <c r="BF244" s="67"/>
      <c r="BG244" s="277"/>
      <c r="BH244" s="549"/>
      <c r="BI244" s="60"/>
      <c r="BJ244" s="60"/>
      <c r="BK244" s="259"/>
      <c r="BL244" s="60"/>
      <c r="BM244" s="44"/>
      <c r="BN244" s="85"/>
      <c r="BO244" s="85"/>
      <c r="BP244" s="85"/>
      <c r="BQ244" s="44"/>
      <c r="BR244" s="89"/>
    </row>
    <row r="245" spans="1:70" x14ac:dyDescent="0.25">
      <c r="A245" s="38" t="s">
        <v>96</v>
      </c>
      <c r="B245" s="45"/>
      <c r="C245" s="722"/>
      <c r="D245" s="45"/>
      <c r="E245" s="53"/>
      <c r="F245" s="45"/>
      <c r="G245" s="57"/>
      <c r="H245" s="68"/>
      <c r="I245" s="61">
        <v>-0.77854999999999996</v>
      </c>
      <c r="J245" s="61">
        <v>-0.79700000000000004</v>
      </c>
      <c r="K245" s="61">
        <v>-0.18859999999999999</v>
      </c>
      <c r="L245" s="61">
        <v>5.5673000000000004</v>
      </c>
      <c r="M245" s="61">
        <v>1.7920499999999999</v>
      </c>
      <c r="N245" s="72">
        <v>10.3848</v>
      </c>
      <c r="O245" s="61">
        <v>10.8576</v>
      </c>
      <c r="P245" s="61">
        <v>18.019400000000001</v>
      </c>
      <c r="Q245" s="61">
        <v>14.016999999999999</v>
      </c>
      <c r="R245" s="61">
        <v>13.601599999999999</v>
      </c>
      <c r="S245" s="61">
        <v>6.8041</v>
      </c>
      <c r="T245" s="61">
        <v>-8.1600000000000006E-2</v>
      </c>
      <c r="U245" s="61">
        <v>6.2285000000000004</v>
      </c>
      <c r="V245" s="61">
        <v>2.2987000000000002</v>
      </c>
      <c r="W245" s="61">
        <v>-0.1981</v>
      </c>
      <c r="X245" s="61">
        <v>11.8645</v>
      </c>
      <c r="Y245" s="68"/>
      <c r="Z245" s="53"/>
      <c r="AA245" s="53"/>
      <c r="AB245" s="53"/>
      <c r="AC245" s="53"/>
      <c r="AD245" s="53"/>
      <c r="AE245" s="53"/>
      <c r="AF245" s="53"/>
      <c r="AG245" s="53"/>
      <c r="AH245" s="53"/>
      <c r="AI245" s="53"/>
      <c r="AJ245" s="53"/>
      <c r="AK245" s="53"/>
      <c r="AL245" s="53"/>
      <c r="AM245" s="53"/>
      <c r="AN245" s="53"/>
      <c r="AO245" s="45"/>
      <c r="AP245" s="61">
        <v>14.35</v>
      </c>
      <c r="AQ245" s="61">
        <v>16.329999999999998</v>
      </c>
      <c r="AR245" s="61">
        <v>14.2</v>
      </c>
      <c r="AS245" s="61">
        <v>12.22</v>
      </c>
      <c r="AT245" s="61">
        <v>11.32</v>
      </c>
      <c r="AU245" s="80"/>
      <c r="AV245" s="53"/>
      <c r="AW245" s="53"/>
      <c r="AX245" s="53"/>
      <c r="AY245" s="53"/>
      <c r="AZ245" s="53"/>
      <c r="BA245" s="68"/>
      <c r="BB245" s="61"/>
      <c r="BC245" s="61"/>
      <c r="BD245" s="61"/>
      <c r="BE245" s="279"/>
      <c r="BF245" s="68"/>
      <c r="BG245" s="279"/>
      <c r="BH245" s="550"/>
      <c r="BI245" s="61"/>
      <c r="BJ245" s="61"/>
      <c r="BK245" s="262"/>
      <c r="BL245" s="61"/>
      <c r="BM245" s="45"/>
      <c r="BN245" s="86"/>
      <c r="BO245" s="86"/>
      <c r="BP245" s="86"/>
      <c r="BQ245" s="45"/>
      <c r="BR245" s="90"/>
    </row>
    <row r="246" spans="1:70" ht="14.5" x14ac:dyDescent="0.25">
      <c r="A246" s="39" t="s">
        <v>91</v>
      </c>
      <c r="B246" s="40"/>
      <c r="C246" s="726"/>
      <c r="D246" s="40"/>
      <c r="E246" s="40"/>
      <c r="F246" s="40"/>
      <c r="G246" s="40"/>
      <c r="H246" s="69"/>
      <c r="I246" s="62"/>
      <c r="J246" s="62"/>
      <c r="K246" s="62"/>
      <c r="L246" s="62"/>
      <c r="M246" s="62"/>
      <c r="N246" s="73"/>
      <c r="O246" s="62"/>
      <c r="P246" s="62"/>
      <c r="Q246" s="62"/>
      <c r="R246" s="62"/>
      <c r="S246" s="62"/>
      <c r="T246" s="62"/>
      <c r="U246" s="62"/>
      <c r="V246" s="62"/>
      <c r="W246" s="62"/>
      <c r="X246" s="62"/>
      <c r="Y246" s="69"/>
      <c r="Z246" s="54"/>
      <c r="AA246" s="54"/>
      <c r="AB246" s="54"/>
      <c r="AC246" s="54"/>
      <c r="AD246" s="54"/>
      <c r="AE246" s="54"/>
      <c r="AF246" s="54"/>
      <c r="AG246" s="54"/>
      <c r="AH246" s="54"/>
      <c r="AI246" s="54"/>
      <c r="AJ246" s="54"/>
      <c r="AK246" s="54"/>
      <c r="AL246" s="54"/>
      <c r="AM246" s="54"/>
      <c r="AN246" s="54"/>
      <c r="AO246" s="69"/>
      <c r="AP246" s="245"/>
      <c r="AQ246" s="245"/>
      <c r="AR246" s="245"/>
      <c r="AS246" s="245"/>
      <c r="AT246" s="245"/>
      <c r="AU246" s="69"/>
      <c r="AV246" s="247"/>
      <c r="AW246" s="247"/>
      <c r="AX246" s="247"/>
      <c r="AY246" s="247"/>
      <c r="AZ246" s="247"/>
      <c r="BA246" s="40"/>
      <c r="BB246" s="245"/>
      <c r="BC246" s="245"/>
      <c r="BD246" s="245"/>
      <c r="BE246" s="245"/>
      <c r="BF246" s="69"/>
      <c r="BG246" s="245"/>
      <c r="BH246" s="245"/>
      <c r="BI246" s="245"/>
      <c r="BJ246" s="245"/>
      <c r="BK246" s="69"/>
      <c r="BL246" s="40"/>
      <c r="BM246" s="41"/>
    </row>
    <row r="247" spans="1:70" s="449" customFormat="1" ht="11" x14ac:dyDescent="0.3">
      <c r="A247" s="483" t="s">
        <v>5682</v>
      </c>
      <c r="B247" s="439"/>
      <c r="C247" s="741"/>
      <c r="D247" s="439"/>
      <c r="E247" s="439"/>
      <c r="F247" s="439"/>
      <c r="G247" s="439"/>
      <c r="H247" s="442"/>
      <c r="I247" s="441">
        <v>0.25009999999999999</v>
      </c>
      <c r="J247" s="441">
        <v>0.1196</v>
      </c>
      <c r="K247" s="441">
        <v>1.7795000000000001</v>
      </c>
      <c r="L247" s="441">
        <v>12.331099999999999</v>
      </c>
      <c r="M247" s="441">
        <v>1.5942000000000001</v>
      </c>
      <c r="N247" s="443">
        <v>5.2069000000000001</v>
      </c>
      <c r="O247" s="441" t="s">
        <v>430</v>
      </c>
      <c r="P247" s="441" t="s">
        <v>430</v>
      </c>
      <c r="Q247" s="441" t="s">
        <v>430</v>
      </c>
      <c r="R247" s="441" t="s">
        <v>430</v>
      </c>
      <c r="S247" s="441">
        <v>15.291399999999999</v>
      </c>
      <c r="T247" s="441">
        <v>1.1817</v>
      </c>
      <c r="U247" s="441">
        <v>5.6451000000000002</v>
      </c>
      <c r="V247" s="441">
        <v>2.8557000000000001</v>
      </c>
      <c r="W247" s="441">
        <v>1.0551999999999999</v>
      </c>
      <c r="X247" s="441" t="s">
        <v>428</v>
      </c>
      <c r="Y247" s="442"/>
      <c r="Z247" s="440"/>
      <c r="AA247" s="440"/>
      <c r="AB247" s="440"/>
      <c r="AC247" s="440"/>
      <c r="AD247" s="440"/>
      <c r="AE247" s="440"/>
      <c r="AF247" s="440"/>
      <c r="AG247" s="440"/>
      <c r="AH247" s="440"/>
      <c r="AI247" s="440"/>
      <c r="AJ247" s="440"/>
      <c r="AK247" s="440"/>
      <c r="AL247" s="440"/>
      <c r="AM247" s="440"/>
      <c r="AN247" s="440"/>
      <c r="AO247" s="442"/>
      <c r="AP247" s="441" t="s">
        <v>430</v>
      </c>
      <c r="AQ247" s="441" t="s">
        <v>430</v>
      </c>
      <c r="AR247" s="441" t="s">
        <v>430</v>
      </c>
      <c r="AS247" s="441" t="s">
        <v>430</v>
      </c>
      <c r="AT247" s="441">
        <v>7.81</v>
      </c>
      <c r="AU247" s="442"/>
      <c r="AV247" s="447"/>
      <c r="AW247" s="447"/>
      <c r="AX247" s="447"/>
      <c r="AY247" s="447"/>
      <c r="AZ247" s="447"/>
      <c r="BA247" s="439"/>
      <c r="BB247" s="444"/>
      <c r="BC247" s="444"/>
      <c r="BD247" s="444"/>
      <c r="BE247" s="444"/>
      <c r="BF247" s="442"/>
      <c r="BG247" s="444"/>
      <c r="BH247" s="444"/>
      <c r="BI247" s="444"/>
      <c r="BJ247" s="444"/>
      <c r="BK247" s="442"/>
      <c r="BL247" s="439"/>
      <c r="BM247" s="448"/>
    </row>
    <row r="248" spans="1:70" s="449" customFormat="1" ht="11" x14ac:dyDescent="0.3">
      <c r="A248" s="356" t="s">
        <v>2490</v>
      </c>
      <c r="B248" s="398"/>
      <c r="C248" s="742"/>
      <c r="D248" s="398"/>
      <c r="E248" s="398"/>
      <c r="F248" s="398"/>
      <c r="G248" s="398"/>
      <c r="H248" s="399"/>
      <c r="I248" s="358">
        <v>0.60370000000000001</v>
      </c>
      <c r="J248" s="358">
        <v>-7.7000000000000002E-3</v>
      </c>
      <c r="K248" s="358">
        <v>1.9205000000000001</v>
      </c>
      <c r="L248" s="358">
        <v>8.1119000000000003</v>
      </c>
      <c r="M248" s="358">
        <v>-4.3518999999999997</v>
      </c>
      <c r="N248" s="359">
        <v>-2.3599999999999999E-2</v>
      </c>
      <c r="O248" s="358">
        <v>2.3818999999999999</v>
      </c>
      <c r="P248" s="358">
        <v>12.9885</v>
      </c>
      <c r="Q248" s="358">
        <v>11.8339</v>
      </c>
      <c r="R248" s="358">
        <v>14.048400000000001</v>
      </c>
      <c r="S248" s="358">
        <v>10.982699999999999</v>
      </c>
      <c r="T248" s="358">
        <v>-4.4301000000000004</v>
      </c>
      <c r="U248" s="358">
        <v>1.1263000000000001</v>
      </c>
      <c r="V248" s="358">
        <v>-2.1135999999999999</v>
      </c>
      <c r="W248" s="358">
        <v>1.9966999999999999</v>
      </c>
      <c r="X248" s="358" t="s">
        <v>428</v>
      </c>
      <c r="Y248" s="399"/>
      <c r="Z248" s="357"/>
      <c r="AA248" s="357"/>
      <c r="AB248" s="357"/>
      <c r="AC248" s="357"/>
      <c r="AD248" s="357"/>
      <c r="AE248" s="357"/>
      <c r="AF248" s="357"/>
      <c r="AG248" s="357"/>
      <c r="AH248" s="357"/>
      <c r="AI248" s="357"/>
      <c r="AJ248" s="357"/>
      <c r="AK248" s="357"/>
      <c r="AL248" s="357"/>
      <c r="AM248" s="357"/>
      <c r="AN248" s="357"/>
      <c r="AO248" s="399"/>
      <c r="AP248" s="358">
        <v>13.49</v>
      </c>
      <c r="AQ248" s="358">
        <v>13.7</v>
      </c>
      <c r="AR248" s="358">
        <v>10.27</v>
      </c>
      <c r="AS248" s="358">
        <v>5.75</v>
      </c>
      <c r="AT248" s="358">
        <v>-0.88</v>
      </c>
      <c r="AU248" s="399"/>
      <c r="AV248" s="450"/>
      <c r="AW248" s="450"/>
      <c r="AX248" s="450"/>
      <c r="AY248" s="450"/>
      <c r="AZ248" s="450"/>
      <c r="BA248" s="398"/>
      <c r="BB248" s="400"/>
      <c r="BC248" s="400"/>
      <c r="BD248" s="400"/>
      <c r="BE248" s="400"/>
      <c r="BF248" s="399"/>
      <c r="BG248" s="400"/>
      <c r="BH248" s="400"/>
      <c r="BI248" s="400"/>
      <c r="BJ248" s="400"/>
      <c r="BK248" s="399"/>
      <c r="BL248" s="398"/>
      <c r="BM248" s="451"/>
    </row>
    <row r="249" spans="1:70" s="449" customFormat="1" ht="11" x14ac:dyDescent="0.3">
      <c r="A249" s="356" t="s">
        <v>663</v>
      </c>
      <c r="B249" s="398"/>
      <c r="C249" s="742"/>
      <c r="D249" s="398"/>
      <c r="E249" s="398"/>
      <c r="F249" s="398"/>
      <c r="G249" s="398"/>
      <c r="H249" s="399"/>
      <c r="I249" s="358">
        <v>0.53310000000000002</v>
      </c>
      <c r="J249" s="358">
        <v>0.20330000000000001</v>
      </c>
      <c r="K249" s="358">
        <v>2.3014000000000001</v>
      </c>
      <c r="L249" s="358">
        <v>9.8729999999999993</v>
      </c>
      <c r="M249" s="358">
        <v>-2.9397000000000002</v>
      </c>
      <c r="N249" s="359">
        <v>0.78510000000000002</v>
      </c>
      <c r="O249" s="358">
        <v>2.4098999999999999</v>
      </c>
      <c r="P249" s="358">
        <v>13.680400000000001</v>
      </c>
      <c r="Q249" s="358">
        <v>12.334300000000001</v>
      </c>
      <c r="R249" s="358">
        <v>14.309900000000001</v>
      </c>
      <c r="S249" s="358">
        <v>12.6813</v>
      </c>
      <c r="T249" s="358">
        <v>-3.0312999999999999</v>
      </c>
      <c r="U249" s="358">
        <v>1.8391999999999999</v>
      </c>
      <c r="V249" s="358">
        <v>-1.4509000000000001</v>
      </c>
      <c r="W249" s="358">
        <v>2.2559</v>
      </c>
      <c r="X249" s="358" t="s">
        <v>428</v>
      </c>
      <c r="Y249" s="399"/>
      <c r="Z249" s="357"/>
      <c r="AA249" s="357"/>
      <c r="AB249" s="357"/>
      <c r="AC249" s="357"/>
      <c r="AD249" s="357"/>
      <c r="AE249" s="357"/>
      <c r="AF249" s="357"/>
      <c r="AG249" s="357"/>
      <c r="AH249" s="357"/>
      <c r="AI249" s="357"/>
      <c r="AJ249" s="357"/>
      <c r="AK249" s="357"/>
      <c r="AL249" s="357"/>
      <c r="AM249" s="357"/>
      <c r="AN249" s="357"/>
      <c r="AO249" s="399"/>
      <c r="AP249" s="358">
        <v>13.9</v>
      </c>
      <c r="AQ249" s="358">
        <v>14.4</v>
      </c>
      <c r="AR249" s="358">
        <v>10.91</v>
      </c>
      <c r="AS249" s="358">
        <v>6.35</v>
      </c>
      <c r="AT249" s="358">
        <v>1.29</v>
      </c>
      <c r="AU249" s="399"/>
      <c r="AV249" s="450"/>
      <c r="AW249" s="450"/>
      <c r="AX249" s="450"/>
      <c r="AY249" s="450"/>
      <c r="AZ249" s="450"/>
      <c r="BA249" s="398"/>
      <c r="BB249" s="400"/>
      <c r="BC249" s="400"/>
      <c r="BD249" s="400"/>
      <c r="BE249" s="400"/>
      <c r="BF249" s="399"/>
      <c r="BG249" s="400"/>
      <c r="BH249" s="400"/>
      <c r="BI249" s="400"/>
      <c r="BJ249" s="400"/>
      <c r="BK249" s="399"/>
      <c r="BL249" s="398"/>
      <c r="BM249" s="451"/>
    </row>
    <row r="250" spans="1:70" s="449" customFormat="1" ht="11" x14ac:dyDescent="0.3">
      <c r="A250" s="356" t="s">
        <v>5684</v>
      </c>
      <c r="B250" s="398"/>
      <c r="C250" s="742"/>
      <c r="D250" s="398"/>
      <c r="E250" s="398"/>
      <c r="F250" s="398"/>
      <c r="G250" s="398"/>
      <c r="H250" s="399"/>
      <c r="I250" s="358" t="s">
        <v>430</v>
      </c>
      <c r="J250" s="358" t="s">
        <v>430</v>
      </c>
      <c r="K250" s="358" t="s">
        <v>430</v>
      </c>
      <c r="L250" s="358" t="s">
        <v>430</v>
      </c>
      <c r="M250" s="358" t="s">
        <v>430</v>
      </c>
      <c r="N250" s="359" t="s">
        <v>430</v>
      </c>
      <c r="O250" s="358" t="s">
        <v>430</v>
      </c>
      <c r="P250" s="358" t="s">
        <v>430</v>
      </c>
      <c r="Q250" s="358" t="s">
        <v>430</v>
      </c>
      <c r="R250" s="358" t="s">
        <v>430</v>
      </c>
      <c r="S250" s="358" t="s">
        <v>430</v>
      </c>
      <c r="T250" s="358" t="s">
        <v>430</v>
      </c>
      <c r="U250" s="358" t="s">
        <v>430</v>
      </c>
      <c r="V250" s="358" t="s">
        <v>430</v>
      </c>
      <c r="W250" s="358" t="s">
        <v>430</v>
      </c>
      <c r="X250" s="358" t="s">
        <v>430</v>
      </c>
      <c r="Y250" s="399"/>
      <c r="Z250" s="357"/>
      <c r="AA250" s="357"/>
      <c r="AB250" s="357"/>
      <c r="AC250" s="357"/>
      <c r="AD250" s="357"/>
      <c r="AE250" s="357"/>
      <c r="AF250" s="357"/>
      <c r="AG250" s="357"/>
      <c r="AH250" s="357"/>
      <c r="AI250" s="357"/>
      <c r="AJ250" s="357"/>
      <c r="AK250" s="357"/>
      <c r="AL250" s="357"/>
      <c r="AM250" s="357"/>
      <c r="AN250" s="357"/>
      <c r="AO250" s="399"/>
      <c r="AP250" s="358" t="s">
        <v>430</v>
      </c>
      <c r="AQ250" s="358" t="s">
        <v>430</v>
      </c>
      <c r="AR250" s="358" t="s">
        <v>430</v>
      </c>
      <c r="AS250" s="358" t="s">
        <v>430</v>
      </c>
      <c r="AT250" s="358" t="s">
        <v>430</v>
      </c>
      <c r="AU250" s="399"/>
      <c r="AV250" s="450"/>
      <c r="AW250" s="450"/>
      <c r="AX250" s="450"/>
      <c r="AY250" s="450"/>
      <c r="AZ250" s="450"/>
      <c r="BA250" s="398"/>
      <c r="BB250" s="400"/>
      <c r="BC250" s="400"/>
      <c r="BD250" s="400"/>
      <c r="BE250" s="400"/>
      <c r="BF250" s="399"/>
      <c r="BG250" s="400"/>
      <c r="BH250" s="400"/>
      <c r="BI250" s="400"/>
      <c r="BJ250" s="400"/>
      <c r="BK250" s="399"/>
      <c r="BL250" s="398"/>
      <c r="BM250" s="451"/>
    </row>
    <row r="251" spans="1:70" s="449" customFormat="1" ht="11" x14ac:dyDescent="0.3">
      <c r="A251" s="356" t="s">
        <v>5686</v>
      </c>
      <c r="B251" s="398"/>
      <c r="C251" s="742"/>
      <c r="D251" s="398"/>
      <c r="E251" s="398"/>
      <c r="F251" s="398"/>
      <c r="G251" s="398"/>
      <c r="H251" s="399"/>
      <c r="I251" s="358" t="s">
        <v>430</v>
      </c>
      <c r="J251" s="358" t="s">
        <v>430</v>
      </c>
      <c r="K251" s="358" t="s">
        <v>430</v>
      </c>
      <c r="L251" s="358" t="s">
        <v>430</v>
      </c>
      <c r="M251" s="358" t="s">
        <v>430</v>
      </c>
      <c r="N251" s="359" t="s">
        <v>430</v>
      </c>
      <c r="O251" s="358" t="s">
        <v>430</v>
      </c>
      <c r="P251" s="358" t="s">
        <v>430</v>
      </c>
      <c r="Q251" s="358" t="s">
        <v>430</v>
      </c>
      <c r="R251" s="358" t="s">
        <v>430</v>
      </c>
      <c r="S251" s="358" t="s">
        <v>430</v>
      </c>
      <c r="T251" s="358" t="s">
        <v>430</v>
      </c>
      <c r="U251" s="358" t="s">
        <v>430</v>
      </c>
      <c r="V251" s="358" t="s">
        <v>430</v>
      </c>
      <c r="W251" s="358" t="s">
        <v>430</v>
      </c>
      <c r="X251" s="358" t="s">
        <v>430</v>
      </c>
      <c r="Y251" s="399"/>
      <c r="Z251" s="357"/>
      <c r="AA251" s="357"/>
      <c r="AB251" s="357"/>
      <c r="AC251" s="357"/>
      <c r="AD251" s="357"/>
      <c r="AE251" s="357"/>
      <c r="AF251" s="357"/>
      <c r="AG251" s="357"/>
      <c r="AH251" s="357"/>
      <c r="AI251" s="357"/>
      <c r="AJ251" s="357"/>
      <c r="AK251" s="357"/>
      <c r="AL251" s="357"/>
      <c r="AM251" s="357"/>
      <c r="AN251" s="357"/>
      <c r="AO251" s="399"/>
      <c r="AP251" s="358" t="s">
        <v>430</v>
      </c>
      <c r="AQ251" s="358" t="s">
        <v>430</v>
      </c>
      <c r="AR251" s="358" t="s">
        <v>430</v>
      </c>
      <c r="AS251" s="358" t="s">
        <v>430</v>
      </c>
      <c r="AT251" s="358" t="s">
        <v>430</v>
      </c>
      <c r="AU251" s="399"/>
      <c r="AV251" s="450"/>
      <c r="AW251" s="450"/>
      <c r="AX251" s="450"/>
      <c r="AY251" s="450"/>
      <c r="AZ251" s="450"/>
      <c r="BA251" s="398"/>
      <c r="BB251" s="400"/>
      <c r="BC251" s="400"/>
      <c r="BD251" s="400"/>
      <c r="BE251" s="400"/>
      <c r="BF251" s="399"/>
      <c r="BG251" s="400"/>
      <c r="BH251" s="400"/>
      <c r="BI251" s="400"/>
      <c r="BJ251" s="400"/>
      <c r="BK251" s="399"/>
      <c r="BL251" s="398"/>
      <c r="BM251" s="451"/>
    </row>
    <row r="252" spans="1:70" s="449" customFormat="1" ht="11" x14ac:dyDescent="0.3">
      <c r="A252" s="356" t="s">
        <v>5687</v>
      </c>
      <c r="B252" s="398"/>
      <c r="C252" s="742"/>
      <c r="D252" s="398"/>
      <c r="E252" s="398"/>
      <c r="F252" s="398"/>
      <c r="G252" s="398"/>
      <c r="H252" s="399"/>
      <c r="I252" s="358" t="s">
        <v>430</v>
      </c>
      <c r="J252" s="358" t="s">
        <v>430</v>
      </c>
      <c r="K252" s="358" t="s">
        <v>430</v>
      </c>
      <c r="L252" s="358" t="s">
        <v>430</v>
      </c>
      <c r="M252" s="358" t="s">
        <v>430</v>
      </c>
      <c r="N252" s="359" t="s">
        <v>430</v>
      </c>
      <c r="O252" s="358" t="s">
        <v>430</v>
      </c>
      <c r="P252" s="358" t="s">
        <v>430</v>
      </c>
      <c r="Q252" s="358" t="s">
        <v>430</v>
      </c>
      <c r="R252" s="358" t="s">
        <v>430</v>
      </c>
      <c r="S252" s="358" t="s">
        <v>430</v>
      </c>
      <c r="T252" s="358" t="s">
        <v>430</v>
      </c>
      <c r="U252" s="358" t="s">
        <v>430</v>
      </c>
      <c r="V252" s="358" t="s">
        <v>430</v>
      </c>
      <c r="W252" s="358" t="s">
        <v>430</v>
      </c>
      <c r="X252" s="358" t="s">
        <v>430</v>
      </c>
      <c r="Y252" s="399"/>
      <c r="Z252" s="357"/>
      <c r="AA252" s="357"/>
      <c r="AB252" s="357"/>
      <c r="AC252" s="357"/>
      <c r="AD252" s="357"/>
      <c r="AE252" s="357"/>
      <c r="AF252" s="357"/>
      <c r="AG252" s="357"/>
      <c r="AH252" s="357"/>
      <c r="AI252" s="357"/>
      <c r="AJ252" s="357"/>
      <c r="AK252" s="357"/>
      <c r="AL252" s="357"/>
      <c r="AM252" s="357"/>
      <c r="AN252" s="357"/>
      <c r="AO252" s="399"/>
      <c r="AP252" s="358" t="s">
        <v>430</v>
      </c>
      <c r="AQ252" s="358" t="s">
        <v>430</v>
      </c>
      <c r="AR252" s="358" t="s">
        <v>430</v>
      </c>
      <c r="AS252" s="358" t="s">
        <v>430</v>
      </c>
      <c r="AT252" s="358" t="s">
        <v>430</v>
      </c>
      <c r="AU252" s="399"/>
      <c r="AV252" s="450"/>
      <c r="AW252" s="450"/>
      <c r="AX252" s="450"/>
      <c r="AY252" s="450"/>
      <c r="AZ252" s="450"/>
      <c r="BA252" s="398"/>
      <c r="BB252" s="400"/>
      <c r="BC252" s="400"/>
      <c r="BD252" s="400"/>
      <c r="BE252" s="400"/>
      <c r="BF252" s="399"/>
      <c r="BG252" s="400"/>
      <c r="BH252" s="400"/>
      <c r="BI252" s="400"/>
      <c r="BJ252" s="400"/>
      <c r="BK252" s="399"/>
      <c r="BL252" s="398"/>
      <c r="BM252" s="451"/>
    </row>
    <row r="253" spans="1:70" s="449" customFormat="1" ht="11" x14ac:dyDescent="0.3">
      <c r="A253" s="356" t="s">
        <v>5689</v>
      </c>
      <c r="B253" s="398"/>
      <c r="C253" s="742"/>
      <c r="D253" s="398"/>
      <c r="E253" s="398"/>
      <c r="F253" s="398"/>
      <c r="G253" s="398"/>
      <c r="H253" s="399"/>
      <c r="I253" s="358">
        <v>-1.6568000000000001</v>
      </c>
      <c r="J253" s="358">
        <v>-3.6900000000000002E-2</v>
      </c>
      <c r="K253" s="358">
        <v>0.1847</v>
      </c>
      <c r="L253" s="358">
        <v>19.286899999999999</v>
      </c>
      <c r="M253" s="358">
        <v>25.025500000000001</v>
      </c>
      <c r="N253" s="359">
        <v>21.6816</v>
      </c>
      <c r="O253" s="358">
        <v>2.4731999999999998</v>
      </c>
      <c r="P253" s="358">
        <v>29.037700000000001</v>
      </c>
      <c r="Q253" s="358">
        <v>25.847100000000001</v>
      </c>
      <c r="R253" s="358">
        <v>18.165299999999998</v>
      </c>
      <c r="S253" s="358">
        <v>21.3718</v>
      </c>
      <c r="T253" s="358">
        <v>25.056999999999999</v>
      </c>
      <c r="U253" s="358">
        <v>21.669699999999999</v>
      </c>
      <c r="V253" s="358">
        <v>18.180099999999999</v>
      </c>
      <c r="W253" s="358">
        <v>-3.4161000000000001</v>
      </c>
      <c r="X253" s="358" t="s">
        <v>428</v>
      </c>
      <c r="Y253" s="399"/>
      <c r="Z253" s="357"/>
      <c r="AA253" s="357"/>
      <c r="AB253" s="357"/>
      <c r="AC253" s="357"/>
      <c r="AD253" s="357"/>
      <c r="AE253" s="357"/>
      <c r="AF253" s="357"/>
      <c r="AG253" s="357"/>
      <c r="AH253" s="357"/>
      <c r="AI253" s="357"/>
      <c r="AJ253" s="357"/>
      <c r="AK253" s="357"/>
      <c r="AL253" s="357"/>
      <c r="AM253" s="357"/>
      <c r="AN253" s="357"/>
      <c r="AO253" s="399"/>
      <c r="AP253" s="358">
        <v>22.47</v>
      </c>
      <c r="AQ253" s="358">
        <v>27.36</v>
      </c>
      <c r="AR253" s="358">
        <v>21.47</v>
      </c>
      <c r="AS253" s="358">
        <v>17.57</v>
      </c>
      <c r="AT253" s="358">
        <v>38.75</v>
      </c>
      <c r="AU253" s="399"/>
      <c r="AV253" s="450"/>
      <c r="AW253" s="450"/>
      <c r="AX253" s="450"/>
      <c r="AY253" s="450"/>
      <c r="AZ253" s="450"/>
      <c r="BA253" s="398"/>
      <c r="BB253" s="400"/>
      <c r="BC253" s="400"/>
      <c r="BD253" s="400"/>
      <c r="BE253" s="400"/>
      <c r="BF253" s="399"/>
      <c r="BG253" s="400"/>
      <c r="BH253" s="400"/>
      <c r="BI253" s="400"/>
      <c r="BJ253" s="400"/>
      <c r="BK253" s="399"/>
      <c r="BL253" s="398"/>
      <c r="BM253" s="451"/>
    </row>
    <row r="254" spans="1:70" s="449" customFormat="1" ht="11" x14ac:dyDescent="0.3">
      <c r="A254" s="356" t="s">
        <v>5690</v>
      </c>
      <c r="B254" s="398"/>
      <c r="C254" s="742"/>
      <c r="D254" s="398"/>
      <c r="E254" s="398"/>
      <c r="F254" s="398"/>
      <c r="G254" s="398"/>
      <c r="H254" s="399"/>
      <c r="I254" s="358">
        <v>0.24160000000000001</v>
      </c>
      <c r="J254" s="358">
        <v>1.361</v>
      </c>
      <c r="K254" s="358">
        <v>4.2495000000000003</v>
      </c>
      <c r="L254" s="358">
        <v>14.3659</v>
      </c>
      <c r="M254" s="358">
        <v>-3.6922999999999999</v>
      </c>
      <c r="N254" s="359">
        <v>-6.4321000000000002</v>
      </c>
      <c r="O254" s="358" t="s">
        <v>430</v>
      </c>
      <c r="P254" s="358" t="s">
        <v>430</v>
      </c>
      <c r="Q254" s="358" t="s">
        <v>430</v>
      </c>
      <c r="R254" s="358" t="s">
        <v>430</v>
      </c>
      <c r="S254" s="358">
        <v>17.724399999999999</v>
      </c>
      <c r="T254" s="358">
        <v>-2.6720000000000002</v>
      </c>
      <c r="U254" s="358">
        <v>-6.0326000000000004</v>
      </c>
      <c r="V254" s="358">
        <v>-8.7073999999999998</v>
      </c>
      <c r="W254" s="358">
        <v>3.0956999999999999</v>
      </c>
      <c r="X254" s="358" t="s">
        <v>428</v>
      </c>
      <c r="Y254" s="399"/>
      <c r="Z254" s="357"/>
      <c r="AA254" s="357"/>
      <c r="AB254" s="357"/>
      <c r="AC254" s="357"/>
      <c r="AD254" s="357"/>
      <c r="AE254" s="357"/>
      <c r="AF254" s="357"/>
      <c r="AG254" s="357"/>
      <c r="AH254" s="357"/>
      <c r="AI254" s="357"/>
      <c r="AJ254" s="357"/>
      <c r="AK254" s="357"/>
      <c r="AL254" s="357"/>
      <c r="AM254" s="357"/>
      <c r="AN254" s="357"/>
      <c r="AO254" s="399"/>
      <c r="AP254" s="358" t="s">
        <v>430</v>
      </c>
      <c r="AQ254" s="358" t="s">
        <v>430</v>
      </c>
      <c r="AR254" s="358" t="s">
        <v>430</v>
      </c>
      <c r="AS254" s="358" t="s">
        <v>430</v>
      </c>
      <c r="AT254" s="358">
        <v>-2.23</v>
      </c>
      <c r="AU254" s="399"/>
      <c r="AV254" s="450"/>
      <c r="AW254" s="450"/>
      <c r="AX254" s="450"/>
      <c r="AY254" s="450"/>
      <c r="AZ254" s="450"/>
      <c r="BA254" s="398"/>
      <c r="BB254" s="400"/>
      <c r="BC254" s="400"/>
      <c r="BD254" s="400"/>
      <c r="BE254" s="400"/>
      <c r="BF254" s="399"/>
      <c r="BG254" s="400"/>
      <c r="BH254" s="400"/>
      <c r="BI254" s="400"/>
      <c r="BJ254" s="400"/>
      <c r="BK254" s="399"/>
      <c r="BL254" s="398"/>
      <c r="BM254" s="451"/>
    </row>
    <row r="255" spans="1:70" s="449" customFormat="1" ht="11" x14ac:dyDescent="0.3">
      <c r="A255" s="356" t="s">
        <v>6756</v>
      </c>
      <c r="B255" s="398"/>
      <c r="C255" s="742"/>
      <c r="D255" s="398"/>
      <c r="E255" s="398"/>
      <c r="F255" s="398"/>
      <c r="G255" s="398"/>
      <c r="H255" s="399"/>
      <c r="I255" s="358" t="s">
        <v>430</v>
      </c>
      <c r="J255" s="358" t="s">
        <v>430</v>
      </c>
      <c r="K255" s="358" t="s">
        <v>430</v>
      </c>
      <c r="L255" s="358" t="s">
        <v>430</v>
      </c>
      <c r="M255" s="358" t="s">
        <v>430</v>
      </c>
      <c r="N255" s="359" t="s">
        <v>430</v>
      </c>
      <c r="O255" s="358" t="s">
        <v>430</v>
      </c>
      <c r="P255" s="358" t="s">
        <v>430</v>
      </c>
      <c r="Q255" s="358" t="s">
        <v>430</v>
      </c>
      <c r="R255" s="358" t="s">
        <v>430</v>
      </c>
      <c r="S255" s="358" t="s">
        <v>430</v>
      </c>
      <c r="T255" s="358" t="s">
        <v>430</v>
      </c>
      <c r="U255" s="358" t="s">
        <v>430</v>
      </c>
      <c r="V255" s="358" t="s">
        <v>430</v>
      </c>
      <c r="W255" s="358" t="s">
        <v>430</v>
      </c>
      <c r="X255" s="358" t="s">
        <v>430</v>
      </c>
      <c r="Y255" s="399"/>
      <c r="Z255" s="357"/>
      <c r="AA255" s="357"/>
      <c r="AB255" s="357"/>
      <c r="AC255" s="357"/>
      <c r="AD255" s="357"/>
      <c r="AE255" s="357"/>
      <c r="AF255" s="357"/>
      <c r="AG255" s="357"/>
      <c r="AH255" s="357"/>
      <c r="AI255" s="357"/>
      <c r="AJ255" s="357"/>
      <c r="AK255" s="357"/>
      <c r="AL255" s="357"/>
      <c r="AM255" s="357"/>
      <c r="AN255" s="357"/>
      <c r="AO255" s="399"/>
      <c r="AP255" s="358" t="s">
        <v>430</v>
      </c>
      <c r="AQ255" s="358" t="s">
        <v>430</v>
      </c>
      <c r="AR255" s="358" t="s">
        <v>430</v>
      </c>
      <c r="AS255" s="358" t="s">
        <v>430</v>
      </c>
      <c r="AT255" s="358" t="s">
        <v>430</v>
      </c>
      <c r="AU255" s="399"/>
      <c r="AV255" s="450"/>
      <c r="AW255" s="450"/>
      <c r="AX255" s="450"/>
      <c r="AY255" s="450"/>
      <c r="AZ255" s="450"/>
      <c r="BA255" s="398"/>
      <c r="BB255" s="400"/>
      <c r="BC255" s="400"/>
      <c r="BD255" s="400"/>
      <c r="BE255" s="400"/>
      <c r="BF255" s="399"/>
      <c r="BG255" s="400"/>
      <c r="BH255" s="400"/>
      <c r="BI255" s="400"/>
      <c r="BJ255" s="400"/>
      <c r="BK255" s="399"/>
      <c r="BL255" s="398"/>
      <c r="BM255" s="451"/>
    </row>
    <row r="256" spans="1:70" s="449" customFormat="1" ht="11" x14ac:dyDescent="0.3">
      <c r="A256" s="356" t="s">
        <v>6757</v>
      </c>
      <c r="B256" s="398"/>
      <c r="C256" s="742"/>
      <c r="D256" s="398"/>
      <c r="E256" s="398"/>
      <c r="F256" s="398"/>
      <c r="G256" s="398"/>
      <c r="H256" s="399"/>
      <c r="I256" s="358" t="s">
        <v>430</v>
      </c>
      <c r="J256" s="358" t="s">
        <v>430</v>
      </c>
      <c r="K256" s="358" t="s">
        <v>430</v>
      </c>
      <c r="L256" s="358" t="s">
        <v>430</v>
      </c>
      <c r="M256" s="358" t="s">
        <v>430</v>
      </c>
      <c r="N256" s="359" t="s">
        <v>430</v>
      </c>
      <c r="O256" s="358" t="s">
        <v>430</v>
      </c>
      <c r="P256" s="358" t="s">
        <v>430</v>
      </c>
      <c r="Q256" s="358" t="s">
        <v>430</v>
      </c>
      <c r="R256" s="358" t="s">
        <v>430</v>
      </c>
      <c r="S256" s="358" t="s">
        <v>430</v>
      </c>
      <c r="T256" s="358" t="s">
        <v>430</v>
      </c>
      <c r="U256" s="358" t="s">
        <v>430</v>
      </c>
      <c r="V256" s="358" t="s">
        <v>430</v>
      </c>
      <c r="W256" s="358" t="s">
        <v>430</v>
      </c>
      <c r="X256" s="358" t="s">
        <v>430</v>
      </c>
      <c r="Y256" s="399"/>
      <c r="Z256" s="357"/>
      <c r="AA256" s="357"/>
      <c r="AB256" s="357"/>
      <c r="AC256" s="357"/>
      <c r="AD256" s="357"/>
      <c r="AE256" s="357"/>
      <c r="AF256" s="357"/>
      <c r="AG256" s="357"/>
      <c r="AH256" s="357"/>
      <c r="AI256" s="357"/>
      <c r="AJ256" s="357"/>
      <c r="AK256" s="357"/>
      <c r="AL256" s="357"/>
      <c r="AM256" s="357"/>
      <c r="AN256" s="357"/>
      <c r="AO256" s="399"/>
      <c r="AP256" s="358" t="s">
        <v>430</v>
      </c>
      <c r="AQ256" s="358" t="s">
        <v>430</v>
      </c>
      <c r="AR256" s="358" t="s">
        <v>430</v>
      </c>
      <c r="AS256" s="358" t="s">
        <v>430</v>
      </c>
      <c r="AT256" s="358" t="s">
        <v>430</v>
      </c>
      <c r="AU256" s="399"/>
      <c r="AV256" s="450"/>
      <c r="AW256" s="450"/>
      <c r="AX256" s="450"/>
      <c r="AY256" s="450"/>
      <c r="AZ256" s="450"/>
      <c r="BA256" s="398"/>
      <c r="BB256" s="400"/>
      <c r="BC256" s="400"/>
      <c r="BD256" s="400"/>
      <c r="BE256" s="400"/>
      <c r="BF256" s="399"/>
      <c r="BG256" s="400"/>
      <c r="BH256" s="400"/>
      <c r="BI256" s="400"/>
      <c r="BJ256" s="400"/>
      <c r="BK256" s="399"/>
      <c r="BL256" s="398"/>
      <c r="BM256" s="451"/>
    </row>
    <row r="257" spans="1:65" s="449" customFormat="1" ht="11" x14ac:dyDescent="0.3">
      <c r="A257" s="356" t="s">
        <v>6758</v>
      </c>
      <c r="B257" s="398"/>
      <c r="C257" s="742"/>
      <c r="D257" s="398"/>
      <c r="E257" s="398"/>
      <c r="F257" s="398"/>
      <c r="G257" s="398"/>
      <c r="H257" s="399"/>
      <c r="I257" s="358" t="s">
        <v>430</v>
      </c>
      <c r="J257" s="358" t="s">
        <v>430</v>
      </c>
      <c r="K257" s="358" t="s">
        <v>430</v>
      </c>
      <c r="L257" s="358" t="s">
        <v>430</v>
      </c>
      <c r="M257" s="358" t="s">
        <v>430</v>
      </c>
      <c r="N257" s="359" t="s">
        <v>430</v>
      </c>
      <c r="O257" s="358" t="s">
        <v>430</v>
      </c>
      <c r="P257" s="358" t="s">
        <v>430</v>
      </c>
      <c r="Q257" s="358" t="s">
        <v>430</v>
      </c>
      <c r="R257" s="358" t="s">
        <v>430</v>
      </c>
      <c r="S257" s="358" t="s">
        <v>430</v>
      </c>
      <c r="T257" s="358" t="s">
        <v>430</v>
      </c>
      <c r="U257" s="358" t="s">
        <v>430</v>
      </c>
      <c r="V257" s="358" t="s">
        <v>430</v>
      </c>
      <c r="W257" s="358" t="s">
        <v>430</v>
      </c>
      <c r="X257" s="358" t="s">
        <v>430</v>
      </c>
      <c r="Y257" s="399"/>
      <c r="Z257" s="357"/>
      <c r="AA257" s="357"/>
      <c r="AB257" s="357"/>
      <c r="AC257" s="357"/>
      <c r="AD257" s="357"/>
      <c r="AE257" s="357"/>
      <c r="AF257" s="357"/>
      <c r="AG257" s="357"/>
      <c r="AH257" s="357"/>
      <c r="AI257" s="357"/>
      <c r="AJ257" s="357"/>
      <c r="AK257" s="357"/>
      <c r="AL257" s="357"/>
      <c r="AM257" s="357"/>
      <c r="AN257" s="357"/>
      <c r="AO257" s="399"/>
      <c r="AP257" s="358" t="s">
        <v>430</v>
      </c>
      <c r="AQ257" s="358" t="s">
        <v>430</v>
      </c>
      <c r="AR257" s="358" t="s">
        <v>430</v>
      </c>
      <c r="AS257" s="358" t="s">
        <v>430</v>
      </c>
      <c r="AT257" s="358" t="s">
        <v>430</v>
      </c>
      <c r="AU257" s="399"/>
      <c r="AV257" s="450"/>
      <c r="AW257" s="450"/>
      <c r="AX257" s="450"/>
      <c r="AY257" s="450"/>
      <c r="AZ257" s="450"/>
      <c r="BA257" s="398"/>
      <c r="BB257" s="400"/>
      <c r="BC257" s="400"/>
      <c r="BD257" s="400"/>
      <c r="BE257" s="400"/>
      <c r="BF257" s="399"/>
      <c r="BG257" s="400"/>
      <c r="BH257" s="400"/>
      <c r="BI257" s="400"/>
      <c r="BJ257" s="400"/>
      <c r="BK257" s="399"/>
      <c r="BL257" s="398"/>
      <c r="BM257" s="451"/>
    </row>
    <row r="258" spans="1:65" s="449" customFormat="1" ht="11" x14ac:dyDescent="0.3">
      <c r="A258" s="356" t="s">
        <v>6759</v>
      </c>
      <c r="B258" s="398"/>
      <c r="C258" s="742"/>
      <c r="D258" s="398"/>
      <c r="E258" s="398"/>
      <c r="F258" s="398"/>
      <c r="G258" s="398"/>
      <c r="H258" s="399"/>
      <c r="I258" s="358" t="s">
        <v>430</v>
      </c>
      <c r="J258" s="358" t="s">
        <v>430</v>
      </c>
      <c r="K258" s="358" t="s">
        <v>430</v>
      </c>
      <c r="L258" s="358" t="s">
        <v>430</v>
      </c>
      <c r="M258" s="358" t="s">
        <v>430</v>
      </c>
      <c r="N258" s="359" t="s">
        <v>430</v>
      </c>
      <c r="O258" s="358" t="s">
        <v>430</v>
      </c>
      <c r="P258" s="358" t="s">
        <v>430</v>
      </c>
      <c r="Q258" s="358" t="s">
        <v>430</v>
      </c>
      <c r="R258" s="358" t="s">
        <v>430</v>
      </c>
      <c r="S258" s="358" t="s">
        <v>430</v>
      </c>
      <c r="T258" s="358" t="s">
        <v>430</v>
      </c>
      <c r="U258" s="358" t="s">
        <v>430</v>
      </c>
      <c r="V258" s="358" t="s">
        <v>430</v>
      </c>
      <c r="W258" s="358" t="s">
        <v>430</v>
      </c>
      <c r="X258" s="358" t="s">
        <v>430</v>
      </c>
      <c r="Y258" s="399"/>
      <c r="Z258" s="357"/>
      <c r="AA258" s="357"/>
      <c r="AB258" s="357"/>
      <c r="AC258" s="357"/>
      <c r="AD258" s="357"/>
      <c r="AE258" s="357"/>
      <c r="AF258" s="357"/>
      <c r="AG258" s="357"/>
      <c r="AH258" s="357"/>
      <c r="AI258" s="357"/>
      <c r="AJ258" s="357"/>
      <c r="AK258" s="357"/>
      <c r="AL258" s="357"/>
      <c r="AM258" s="357"/>
      <c r="AN258" s="357"/>
      <c r="AO258" s="399"/>
      <c r="AP258" s="358" t="s">
        <v>430</v>
      </c>
      <c r="AQ258" s="358" t="s">
        <v>430</v>
      </c>
      <c r="AR258" s="358" t="s">
        <v>430</v>
      </c>
      <c r="AS258" s="358" t="s">
        <v>430</v>
      </c>
      <c r="AT258" s="358" t="s">
        <v>430</v>
      </c>
      <c r="AU258" s="399"/>
      <c r="AV258" s="450"/>
      <c r="AW258" s="450"/>
      <c r="AX258" s="450"/>
      <c r="AY258" s="450"/>
      <c r="AZ258" s="450"/>
      <c r="BA258" s="398"/>
      <c r="BB258" s="400"/>
      <c r="BC258" s="400"/>
      <c r="BD258" s="400"/>
      <c r="BE258" s="400"/>
      <c r="BF258" s="399"/>
      <c r="BG258" s="400"/>
      <c r="BH258" s="400"/>
      <c r="BI258" s="400"/>
      <c r="BJ258" s="400"/>
      <c r="BK258" s="399"/>
      <c r="BL258" s="398"/>
      <c r="BM258" s="451"/>
    </row>
    <row r="259" spans="1:65" s="449" customFormat="1" ht="11" x14ac:dyDescent="0.3">
      <c r="A259" s="356" t="s">
        <v>6453</v>
      </c>
      <c r="B259" s="398"/>
      <c r="C259" s="742"/>
      <c r="D259" s="398"/>
      <c r="E259" s="398"/>
      <c r="F259" s="398"/>
      <c r="G259" s="398"/>
      <c r="H259" s="399"/>
      <c r="I259" s="358" t="s">
        <v>430</v>
      </c>
      <c r="J259" s="358" t="s">
        <v>430</v>
      </c>
      <c r="K259" s="358" t="s">
        <v>430</v>
      </c>
      <c r="L259" s="358" t="s">
        <v>430</v>
      </c>
      <c r="M259" s="358" t="s">
        <v>430</v>
      </c>
      <c r="N259" s="359" t="s">
        <v>430</v>
      </c>
      <c r="O259" s="358" t="s">
        <v>430</v>
      </c>
      <c r="P259" s="358" t="s">
        <v>430</v>
      </c>
      <c r="Q259" s="358" t="s">
        <v>430</v>
      </c>
      <c r="R259" s="358" t="s">
        <v>430</v>
      </c>
      <c r="S259" s="358" t="s">
        <v>430</v>
      </c>
      <c r="T259" s="358" t="s">
        <v>430</v>
      </c>
      <c r="U259" s="358" t="s">
        <v>430</v>
      </c>
      <c r="V259" s="358" t="s">
        <v>430</v>
      </c>
      <c r="W259" s="358" t="s">
        <v>430</v>
      </c>
      <c r="X259" s="358" t="s">
        <v>430</v>
      </c>
      <c r="Y259" s="399"/>
      <c r="Z259" s="357"/>
      <c r="AA259" s="357"/>
      <c r="AB259" s="357"/>
      <c r="AC259" s="357"/>
      <c r="AD259" s="357"/>
      <c r="AE259" s="357"/>
      <c r="AF259" s="357"/>
      <c r="AG259" s="357"/>
      <c r="AH259" s="357"/>
      <c r="AI259" s="357"/>
      <c r="AJ259" s="357"/>
      <c r="AK259" s="357"/>
      <c r="AL259" s="357"/>
      <c r="AM259" s="357"/>
      <c r="AN259" s="357"/>
      <c r="AO259" s="399"/>
      <c r="AP259" s="358" t="s">
        <v>430</v>
      </c>
      <c r="AQ259" s="358" t="s">
        <v>430</v>
      </c>
      <c r="AR259" s="358" t="s">
        <v>430</v>
      </c>
      <c r="AS259" s="358" t="s">
        <v>430</v>
      </c>
      <c r="AT259" s="358" t="s">
        <v>430</v>
      </c>
      <c r="AU259" s="399"/>
      <c r="AV259" s="450"/>
      <c r="AW259" s="450"/>
      <c r="AX259" s="450"/>
      <c r="AY259" s="450"/>
      <c r="AZ259" s="450"/>
      <c r="BA259" s="398"/>
      <c r="BB259" s="400"/>
      <c r="BC259" s="400"/>
      <c r="BD259" s="400"/>
      <c r="BE259" s="400"/>
      <c r="BF259" s="399"/>
      <c r="BG259" s="400"/>
      <c r="BH259" s="400"/>
      <c r="BI259" s="400"/>
      <c r="BJ259" s="400"/>
      <c r="BK259" s="399"/>
      <c r="BL259" s="398"/>
      <c r="BM259" s="451"/>
    </row>
    <row r="260" spans="1:65" s="449" customFormat="1" ht="11" x14ac:dyDescent="0.3">
      <c r="A260" s="356" t="s">
        <v>6454</v>
      </c>
      <c r="B260" s="398"/>
      <c r="C260" s="742"/>
      <c r="D260" s="398"/>
      <c r="E260" s="398"/>
      <c r="F260" s="398"/>
      <c r="G260" s="398"/>
      <c r="H260" s="399"/>
      <c r="I260" s="358" t="s">
        <v>430</v>
      </c>
      <c r="J260" s="358" t="s">
        <v>430</v>
      </c>
      <c r="K260" s="358" t="s">
        <v>430</v>
      </c>
      <c r="L260" s="358" t="s">
        <v>430</v>
      </c>
      <c r="M260" s="358" t="s">
        <v>430</v>
      </c>
      <c r="N260" s="359" t="s">
        <v>430</v>
      </c>
      <c r="O260" s="358" t="s">
        <v>430</v>
      </c>
      <c r="P260" s="358" t="s">
        <v>430</v>
      </c>
      <c r="Q260" s="358" t="s">
        <v>430</v>
      </c>
      <c r="R260" s="358" t="s">
        <v>430</v>
      </c>
      <c r="S260" s="358" t="s">
        <v>430</v>
      </c>
      <c r="T260" s="358" t="s">
        <v>430</v>
      </c>
      <c r="U260" s="358" t="s">
        <v>430</v>
      </c>
      <c r="V260" s="358" t="s">
        <v>430</v>
      </c>
      <c r="W260" s="358" t="s">
        <v>430</v>
      </c>
      <c r="X260" s="358" t="s">
        <v>430</v>
      </c>
      <c r="Y260" s="399"/>
      <c r="Z260" s="357"/>
      <c r="AA260" s="357"/>
      <c r="AB260" s="357"/>
      <c r="AC260" s="357"/>
      <c r="AD260" s="357"/>
      <c r="AE260" s="357"/>
      <c r="AF260" s="357"/>
      <c r="AG260" s="357"/>
      <c r="AH260" s="357"/>
      <c r="AI260" s="357"/>
      <c r="AJ260" s="357"/>
      <c r="AK260" s="357"/>
      <c r="AL260" s="357"/>
      <c r="AM260" s="357"/>
      <c r="AN260" s="357"/>
      <c r="AO260" s="399"/>
      <c r="AP260" s="358" t="s">
        <v>430</v>
      </c>
      <c r="AQ260" s="358" t="s">
        <v>430</v>
      </c>
      <c r="AR260" s="358" t="s">
        <v>430</v>
      </c>
      <c r="AS260" s="358" t="s">
        <v>430</v>
      </c>
      <c r="AT260" s="358" t="s">
        <v>430</v>
      </c>
      <c r="AU260" s="399"/>
      <c r="AV260" s="450"/>
      <c r="AW260" s="450"/>
      <c r="AX260" s="450"/>
      <c r="AY260" s="450"/>
      <c r="AZ260" s="450"/>
      <c r="BA260" s="398"/>
      <c r="BB260" s="400"/>
      <c r="BC260" s="400"/>
      <c r="BD260" s="400"/>
      <c r="BE260" s="400"/>
      <c r="BF260" s="399"/>
      <c r="BG260" s="400"/>
      <c r="BH260" s="400"/>
      <c r="BI260" s="400"/>
      <c r="BJ260" s="400"/>
      <c r="BK260" s="399"/>
      <c r="BL260" s="398"/>
      <c r="BM260" s="451"/>
    </row>
    <row r="261" spans="1:65" s="449" customFormat="1" ht="11" x14ac:dyDescent="0.3">
      <c r="A261" s="356" t="s">
        <v>5693</v>
      </c>
      <c r="B261" s="398"/>
      <c r="C261" s="742"/>
      <c r="D261" s="398"/>
      <c r="E261" s="398"/>
      <c r="F261" s="398"/>
      <c r="G261" s="398"/>
      <c r="H261" s="399"/>
      <c r="I261" s="358" t="s">
        <v>430</v>
      </c>
      <c r="J261" s="358" t="s">
        <v>430</v>
      </c>
      <c r="K261" s="358" t="s">
        <v>430</v>
      </c>
      <c r="L261" s="358" t="s">
        <v>430</v>
      </c>
      <c r="M261" s="358" t="s">
        <v>430</v>
      </c>
      <c r="N261" s="359" t="s">
        <v>430</v>
      </c>
      <c r="O261" s="358" t="s">
        <v>430</v>
      </c>
      <c r="P261" s="358" t="s">
        <v>430</v>
      </c>
      <c r="Q261" s="358" t="s">
        <v>430</v>
      </c>
      <c r="R261" s="358" t="s">
        <v>430</v>
      </c>
      <c r="S261" s="358" t="s">
        <v>430</v>
      </c>
      <c r="T261" s="358" t="s">
        <v>430</v>
      </c>
      <c r="U261" s="358" t="s">
        <v>430</v>
      </c>
      <c r="V261" s="358" t="s">
        <v>430</v>
      </c>
      <c r="W261" s="358" t="s">
        <v>430</v>
      </c>
      <c r="X261" s="358" t="s">
        <v>430</v>
      </c>
      <c r="Y261" s="399"/>
      <c r="Z261" s="357"/>
      <c r="AA261" s="357"/>
      <c r="AB261" s="357"/>
      <c r="AC261" s="357"/>
      <c r="AD261" s="357"/>
      <c r="AE261" s="357"/>
      <c r="AF261" s="357"/>
      <c r="AG261" s="357"/>
      <c r="AH261" s="357"/>
      <c r="AI261" s="357"/>
      <c r="AJ261" s="357"/>
      <c r="AK261" s="357"/>
      <c r="AL261" s="357"/>
      <c r="AM261" s="357"/>
      <c r="AN261" s="357"/>
      <c r="AO261" s="399"/>
      <c r="AP261" s="358" t="s">
        <v>430</v>
      </c>
      <c r="AQ261" s="358" t="s">
        <v>430</v>
      </c>
      <c r="AR261" s="358" t="s">
        <v>430</v>
      </c>
      <c r="AS261" s="358" t="s">
        <v>430</v>
      </c>
      <c r="AT261" s="358" t="s">
        <v>430</v>
      </c>
      <c r="AU261" s="399"/>
      <c r="AV261" s="450"/>
      <c r="AW261" s="450"/>
      <c r="AX261" s="450"/>
      <c r="AY261" s="450"/>
      <c r="AZ261" s="450"/>
      <c r="BA261" s="398"/>
      <c r="BB261" s="400"/>
      <c r="BC261" s="400"/>
      <c r="BD261" s="400"/>
      <c r="BE261" s="400"/>
      <c r="BF261" s="399"/>
      <c r="BG261" s="400"/>
      <c r="BH261" s="400"/>
      <c r="BI261" s="400"/>
      <c r="BJ261" s="400"/>
      <c r="BK261" s="399"/>
      <c r="BL261" s="398"/>
      <c r="BM261" s="451"/>
    </row>
    <row r="262" spans="1:65" s="449" customFormat="1" ht="11" x14ac:dyDescent="0.3">
      <c r="A262" s="356" t="s">
        <v>5694</v>
      </c>
      <c r="B262" s="398"/>
      <c r="C262" s="742"/>
      <c r="D262" s="398"/>
      <c r="E262" s="398"/>
      <c r="F262" s="398"/>
      <c r="G262" s="398"/>
      <c r="H262" s="399"/>
      <c r="I262" s="358" t="s">
        <v>430</v>
      </c>
      <c r="J262" s="358" t="s">
        <v>430</v>
      </c>
      <c r="K262" s="358" t="s">
        <v>430</v>
      </c>
      <c r="L262" s="358" t="s">
        <v>430</v>
      </c>
      <c r="M262" s="358" t="s">
        <v>430</v>
      </c>
      <c r="N262" s="359" t="s">
        <v>430</v>
      </c>
      <c r="O262" s="358" t="s">
        <v>430</v>
      </c>
      <c r="P262" s="358" t="s">
        <v>430</v>
      </c>
      <c r="Q262" s="358" t="s">
        <v>430</v>
      </c>
      <c r="R262" s="358" t="s">
        <v>430</v>
      </c>
      <c r="S262" s="358" t="s">
        <v>430</v>
      </c>
      <c r="T262" s="358" t="s">
        <v>430</v>
      </c>
      <c r="U262" s="358" t="s">
        <v>430</v>
      </c>
      <c r="V262" s="358" t="s">
        <v>430</v>
      </c>
      <c r="W262" s="358" t="s">
        <v>430</v>
      </c>
      <c r="X262" s="358" t="s">
        <v>430</v>
      </c>
      <c r="Y262" s="399"/>
      <c r="Z262" s="357"/>
      <c r="AA262" s="357"/>
      <c r="AB262" s="357"/>
      <c r="AC262" s="357"/>
      <c r="AD262" s="357"/>
      <c r="AE262" s="357"/>
      <c r="AF262" s="357"/>
      <c r="AG262" s="357"/>
      <c r="AH262" s="357"/>
      <c r="AI262" s="357"/>
      <c r="AJ262" s="357"/>
      <c r="AK262" s="357"/>
      <c r="AL262" s="357"/>
      <c r="AM262" s="357"/>
      <c r="AN262" s="357"/>
      <c r="AO262" s="399"/>
      <c r="AP262" s="358" t="s">
        <v>430</v>
      </c>
      <c r="AQ262" s="358" t="s">
        <v>430</v>
      </c>
      <c r="AR262" s="358" t="s">
        <v>430</v>
      </c>
      <c r="AS262" s="358" t="s">
        <v>430</v>
      </c>
      <c r="AT262" s="358" t="s">
        <v>430</v>
      </c>
      <c r="AU262" s="399"/>
      <c r="AV262" s="450"/>
      <c r="AW262" s="450"/>
      <c r="AX262" s="450"/>
      <c r="AY262" s="450"/>
      <c r="AZ262" s="450"/>
      <c r="BA262" s="398"/>
      <c r="BB262" s="400"/>
      <c r="BC262" s="400"/>
      <c r="BD262" s="400"/>
      <c r="BE262" s="400"/>
      <c r="BF262" s="399"/>
      <c r="BG262" s="400"/>
      <c r="BH262" s="400"/>
      <c r="BI262" s="400"/>
      <c r="BJ262" s="400"/>
      <c r="BK262" s="399"/>
      <c r="BL262" s="398"/>
      <c r="BM262" s="451"/>
    </row>
    <row r="263" spans="1:65" s="449" customFormat="1" ht="11" x14ac:dyDescent="0.3">
      <c r="A263" s="356" t="s">
        <v>4398</v>
      </c>
      <c r="B263" s="398"/>
      <c r="C263" s="742"/>
      <c r="D263" s="398"/>
      <c r="E263" s="398"/>
      <c r="F263" s="398"/>
      <c r="G263" s="398"/>
      <c r="H263" s="399"/>
      <c r="I263" s="358" t="s">
        <v>430</v>
      </c>
      <c r="J263" s="358" t="s">
        <v>430</v>
      </c>
      <c r="K263" s="358" t="s">
        <v>430</v>
      </c>
      <c r="L263" s="358" t="s">
        <v>430</v>
      </c>
      <c r="M263" s="358" t="s">
        <v>430</v>
      </c>
      <c r="N263" s="359" t="s">
        <v>430</v>
      </c>
      <c r="O263" s="358" t="s">
        <v>430</v>
      </c>
      <c r="P263" s="358" t="s">
        <v>430</v>
      </c>
      <c r="Q263" s="358" t="s">
        <v>430</v>
      </c>
      <c r="R263" s="358" t="s">
        <v>430</v>
      </c>
      <c r="S263" s="358" t="s">
        <v>430</v>
      </c>
      <c r="T263" s="358" t="s">
        <v>430</v>
      </c>
      <c r="U263" s="358" t="s">
        <v>430</v>
      </c>
      <c r="V263" s="358" t="s">
        <v>430</v>
      </c>
      <c r="W263" s="358" t="s">
        <v>430</v>
      </c>
      <c r="X263" s="358" t="s">
        <v>430</v>
      </c>
      <c r="Y263" s="399"/>
      <c r="Z263" s="357"/>
      <c r="AA263" s="357"/>
      <c r="AB263" s="357"/>
      <c r="AC263" s="357"/>
      <c r="AD263" s="357"/>
      <c r="AE263" s="357"/>
      <c r="AF263" s="357"/>
      <c r="AG263" s="357"/>
      <c r="AH263" s="357"/>
      <c r="AI263" s="357"/>
      <c r="AJ263" s="357"/>
      <c r="AK263" s="357"/>
      <c r="AL263" s="357"/>
      <c r="AM263" s="357"/>
      <c r="AN263" s="357"/>
      <c r="AO263" s="399"/>
      <c r="AP263" s="358" t="s">
        <v>430</v>
      </c>
      <c r="AQ263" s="358" t="s">
        <v>430</v>
      </c>
      <c r="AR263" s="358" t="s">
        <v>430</v>
      </c>
      <c r="AS263" s="358" t="s">
        <v>430</v>
      </c>
      <c r="AT263" s="358" t="s">
        <v>430</v>
      </c>
      <c r="AU263" s="399"/>
      <c r="AV263" s="450"/>
      <c r="AW263" s="450"/>
      <c r="AX263" s="450"/>
      <c r="AY263" s="450"/>
      <c r="AZ263" s="450"/>
      <c r="BA263" s="398"/>
      <c r="BB263" s="400"/>
      <c r="BC263" s="400"/>
      <c r="BD263" s="400"/>
      <c r="BE263" s="400"/>
      <c r="BF263" s="399"/>
      <c r="BG263" s="400"/>
      <c r="BH263" s="400"/>
      <c r="BI263" s="400"/>
      <c r="BJ263" s="400"/>
      <c r="BK263" s="399"/>
      <c r="BL263" s="398"/>
      <c r="BM263" s="451"/>
    </row>
    <row r="264" spans="1:65" s="449" customFormat="1" ht="11" x14ac:dyDescent="0.3">
      <c r="A264" s="356" t="s">
        <v>4399</v>
      </c>
      <c r="B264" s="398"/>
      <c r="C264" s="742"/>
      <c r="D264" s="398"/>
      <c r="E264" s="398"/>
      <c r="F264" s="398"/>
      <c r="G264" s="398"/>
      <c r="H264" s="399"/>
      <c r="I264" s="358">
        <v>0.56389999999999996</v>
      </c>
      <c r="J264" s="358">
        <v>4.48E-2</v>
      </c>
      <c r="K264" s="358">
        <v>1.0853999999999999</v>
      </c>
      <c r="L264" s="358">
        <v>6.4390999999999998</v>
      </c>
      <c r="M264" s="358">
        <v>-5.8261000000000003</v>
      </c>
      <c r="N264" s="359">
        <v>1.0461</v>
      </c>
      <c r="O264" s="358">
        <v>3.8349000000000002</v>
      </c>
      <c r="P264" s="358">
        <v>12.926399999999999</v>
      </c>
      <c r="Q264" s="358">
        <v>11.4549</v>
      </c>
      <c r="R264" s="358">
        <v>13.645899999999999</v>
      </c>
      <c r="S264" s="358">
        <v>8.4756999999999998</v>
      </c>
      <c r="T264" s="358">
        <v>-5.8651</v>
      </c>
      <c r="U264" s="358">
        <v>-3.2199999999999999E-2</v>
      </c>
      <c r="V264" s="358">
        <v>-0.75690000000000002</v>
      </c>
      <c r="W264" s="358">
        <v>1.544</v>
      </c>
      <c r="X264" s="358" t="s">
        <v>428</v>
      </c>
      <c r="Y264" s="399"/>
      <c r="Z264" s="357"/>
      <c r="AA264" s="357"/>
      <c r="AB264" s="357"/>
      <c r="AC264" s="357"/>
      <c r="AD264" s="357"/>
      <c r="AE264" s="357"/>
      <c r="AF264" s="357"/>
      <c r="AG264" s="357"/>
      <c r="AH264" s="357"/>
      <c r="AI264" s="357"/>
      <c r="AJ264" s="357"/>
      <c r="AK264" s="357"/>
      <c r="AL264" s="357"/>
      <c r="AM264" s="357"/>
      <c r="AN264" s="357"/>
      <c r="AO264" s="399"/>
      <c r="AP264" s="358">
        <v>13.36</v>
      </c>
      <c r="AQ264" s="358">
        <v>13.3</v>
      </c>
      <c r="AR264" s="358">
        <v>10.42</v>
      </c>
      <c r="AS264" s="358">
        <v>5.32</v>
      </c>
      <c r="AT264" s="358">
        <v>-3.35</v>
      </c>
      <c r="AU264" s="399"/>
      <c r="AV264" s="450"/>
      <c r="AW264" s="450"/>
      <c r="AX264" s="450"/>
      <c r="AY264" s="450"/>
      <c r="AZ264" s="450"/>
      <c r="BA264" s="398"/>
      <c r="BB264" s="400"/>
      <c r="BC264" s="400"/>
      <c r="BD264" s="400"/>
      <c r="BE264" s="400"/>
      <c r="BF264" s="399"/>
      <c r="BG264" s="400"/>
      <c r="BH264" s="400"/>
      <c r="BI264" s="400"/>
      <c r="BJ264" s="400"/>
      <c r="BK264" s="399"/>
      <c r="BL264" s="398"/>
      <c r="BM264" s="451"/>
    </row>
    <row r="265" spans="1:65" s="449" customFormat="1" ht="11" x14ac:dyDescent="0.3">
      <c r="A265" s="356" t="s">
        <v>4401</v>
      </c>
      <c r="B265" s="398"/>
      <c r="C265" s="742"/>
      <c r="D265" s="398"/>
      <c r="E265" s="398"/>
      <c r="F265" s="398"/>
      <c r="G265" s="398"/>
      <c r="H265" s="399"/>
      <c r="I265" s="358">
        <v>-0.31869999999999998</v>
      </c>
      <c r="J265" s="358">
        <v>-1E-3</v>
      </c>
      <c r="K265" s="358">
        <v>2.3563999999999998</v>
      </c>
      <c r="L265" s="358">
        <v>15.327400000000001</v>
      </c>
      <c r="M265" s="358">
        <v>4.8478000000000003</v>
      </c>
      <c r="N265" s="359">
        <v>4.0065999999999997</v>
      </c>
      <c r="O265" s="358">
        <v>-1.4055</v>
      </c>
      <c r="P265" s="358">
        <v>21.3264</v>
      </c>
      <c r="Q265" s="358">
        <v>18.418199999999999</v>
      </c>
      <c r="R265" s="358">
        <v>20.555299999999999</v>
      </c>
      <c r="S265" s="358">
        <v>19.369199999999999</v>
      </c>
      <c r="T265" s="358">
        <v>5.4549000000000003</v>
      </c>
      <c r="U265" s="358">
        <v>9.4966000000000008</v>
      </c>
      <c r="V265" s="358">
        <v>1.8564000000000001</v>
      </c>
      <c r="W265" s="358">
        <v>1.1164000000000001</v>
      </c>
      <c r="X265" s="358" t="s">
        <v>428</v>
      </c>
      <c r="Y265" s="399"/>
      <c r="Z265" s="357"/>
      <c r="AA265" s="357"/>
      <c r="AB265" s="357"/>
      <c r="AC265" s="357"/>
      <c r="AD265" s="357"/>
      <c r="AE265" s="357"/>
      <c r="AF265" s="357"/>
      <c r="AG265" s="357"/>
      <c r="AH265" s="357"/>
      <c r="AI265" s="357"/>
      <c r="AJ265" s="357"/>
      <c r="AK265" s="357"/>
      <c r="AL265" s="357"/>
      <c r="AM265" s="357"/>
      <c r="AN265" s="357"/>
      <c r="AO265" s="399"/>
      <c r="AP265" s="358">
        <v>19.440000000000001</v>
      </c>
      <c r="AQ265" s="358">
        <v>20.7</v>
      </c>
      <c r="AR265" s="358">
        <v>17.010000000000002</v>
      </c>
      <c r="AS265" s="358">
        <v>9.26</v>
      </c>
      <c r="AT265" s="358">
        <v>10.95</v>
      </c>
      <c r="AU265" s="399"/>
      <c r="AV265" s="450"/>
      <c r="AW265" s="450"/>
      <c r="AX265" s="450"/>
      <c r="AY265" s="450"/>
      <c r="AZ265" s="450"/>
      <c r="BA265" s="398"/>
      <c r="BB265" s="400"/>
      <c r="BC265" s="400"/>
      <c r="BD265" s="400"/>
      <c r="BE265" s="400"/>
      <c r="BF265" s="399"/>
      <c r="BG265" s="400"/>
      <c r="BH265" s="400"/>
      <c r="BI265" s="400"/>
      <c r="BJ265" s="400"/>
      <c r="BK265" s="399"/>
      <c r="BL265" s="398"/>
      <c r="BM265" s="451"/>
    </row>
    <row r="266" spans="1:65" s="449" customFormat="1" ht="11" x14ac:dyDescent="0.3">
      <c r="A266" s="356" t="s">
        <v>2503</v>
      </c>
      <c r="B266" s="398"/>
      <c r="C266" s="742"/>
      <c r="D266" s="398"/>
      <c r="E266" s="398"/>
      <c r="F266" s="398"/>
      <c r="G266" s="398"/>
      <c r="H266" s="399"/>
      <c r="I266" s="358">
        <v>0.56069999999999998</v>
      </c>
      <c r="J266" s="358">
        <v>-5.9499999999999997E-2</v>
      </c>
      <c r="K266" s="358">
        <v>1.8198000000000001</v>
      </c>
      <c r="L266" s="358">
        <v>8.6320999999999994</v>
      </c>
      <c r="M266" s="358">
        <v>-3.8921999999999999</v>
      </c>
      <c r="N266" s="359">
        <v>0.45660000000000001</v>
      </c>
      <c r="O266" s="358">
        <v>2.8412999999999999</v>
      </c>
      <c r="P266" s="358">
        <v>13.2957</v>
      </c>
      <c r="Q266" s="358">
        <v>11.9192</v>
      </c>
      <c r="R266" s="358">
        <v>13.876200000000001</v>
      </c>
      <c r="S266" s="358">
        <v>11.5785</v>
      </c>
      <c r="T266" s="358">
        <v>-3.9457</v>
      </c>
      <c r="U266" s="358">
        <v>1.736</v>
      </c>
      <c r="V266" s="358">
        <v>-1.5898000000000001</v>
      </c>
      <c r="W266" s="358">
        <v>1.8725000000000001</v>
      </c>
      <c r="X266" s="358" t="s">
        <v>428</v>
      </c>
      <c r="Y266" s="399"/>
      <c r="Z266" s="357"/>
      <c r="AA266" s="357"/>
      <c r="AB266" s="357"/>
      <c r="AC266" s="357"/>
      <c r="AD266" s="357"/>
      <c r="AE266" s="357"/>
      <c r="AF266" s="357"/>
      <c r="AG266" s="357"/>
      <c r="AH266" s="357"/>
      <c r="AI266" s="357"/>
      <c r="AJ266" s="357"/>
      <c r="AK266" s="357"/>
      <c r="AL266" s="357"/>
      <c r="AM266" s="357"/>
      <c r="AN266" s="357"/>
      <c r="AO266" s="399"/>
      <c r="AP266" s="358">
        <v>13.39</v>
      </c>
      <c r="AQ266" s="358">
        <v>13.75</v>
      </c>
      <c r="AR266" s="358">
        <v>10.53</v>
      </c>
      <c r="AS266" s="358">
        <v>6.24</v>
      </c>
      <c r="AT266" s="358">
        <v>-0.04</v>
      </c>
      <c r="AU266" s="399"/>
      <c r="AV266" s="450"/>
      <c r="AW266" s="450"/>
      <c r="AX266" s="450"/>
      <c r="AY266" s="450"/>
      <c r="AZ266" s="450"/>
      <c r="BA266" s="398"/>
      <c r="BB266" s="400"/>
      <c r="BC266" s="400"/>
      <c r="BD266" s="400"/>
      <c r="BE266" s="400"/>
      <c r="BF266" s="399"/>
      <c r="BG266" s="400"/>
      <c r="BH266" s="400"/>
      <c r="BI266" s="400"/>
      <c r="BJ266" s="400"/>
      <c r="BK266" s="399"/>
      <c r="BL266" s="398"/>
      <c r="BM266" s="451"/>
    </row>
    <row r="267" spans="1:65" s="449" customFormat="1" ht="11" x14ac:dyDescent="0.3">
      <c r="A267" s="356" t="s">
        <v>6760</v>
      </c>
      <c r="B267" s="398"/>
      <c r="C267" s="742"/>
      <c r="D267" s="398"/>
      <c r="E267" s="398"/>
      <c r="F267" s="398"/>
      <c r="G267" s="398"/>
      <c r="H267" s="399"/>
      <c r="I267" s="358" t="s">
        <v>430</v>
      </c>
      <c r="J267" s="358" t="s">
        <v>430</v>
      </c>
      <c r="K267" s="358" t="s">
        <v>430</v>
      </c>
      <c r="L267" s="358" t="s">
        <v>430</v>
      </c>
      <c r="M267" s="358" t="s">
        <v>430</v>
      </c>
      <c r="N267" s="359" t="s">
        <v>430</v>
      </c>
      <c r="O267" s="358" t="s">
        <v>430</v>
      </c>
      <c r="P267" s="358" t="s">
        <v>430</v>
      </c>
      <c r="Q267" s="358" t="s">
        <v>430</v>
      </c>
      <c r="R267" s="358" t="s">
        <v>430</v>
      </c>
      <c r="S267" s="358" t="s">
        <v>430</v>
      </c>
      <c r="T267" s="358" t="s">
        <v>430</v>
      </c>
      <c r="U267" s="358" t="s">
        <v>430</v>
      </c>
      <c r="V267" s="358" t="s">
        <v>430</v>
      </c>
      <c r="W267" s="358" t="s">
        <v>430</v>
      </c>
      <c r="X267" s="358" t="s">
        <v>430</v>
      </c>
      <c r="Y267" s="399"/>
      <c r="Z267" s="357"/>
      <c r="AA267" s="357"/>
      <c r="AB267" s="357"/>
      <c r="AC267" s="357"/>
      <c r="AD267" s="357"/>
      <c r="AE267" s="357"/>
      <c r="AF267" s="357"/>
      <c r="AG267" s="357"/>
      <c r="AH267" s="357"/>
      <c r="AI267" s="357"/>
      <c r="AJ267" s="357"/>
      <c r="AK267" s="357"/>
      <c r="AL267" s="357"/>
      <c r="AM267" s="357"/>
      <c r="AN267" s="357"/>
      <c r="AO267" s="399"/>
      <c r="AP267" s="358" t="s">
        <v>430</v>
      </c>
      <c r="AQ267" s="358" t="s">
        <v>430</v>
      </c>
      <c r="AR267" s="358" t="s">
        <v>430</v>
      </c>
      <c r="AS267" s="358" t="s">
        <v>430</v>
      </c>
      <c r="AT267" s="358" t="s">
        <v>430</v>
      </c>
      <c r="AU267" s="399"/>
      <c r="AV267" s="450"/>
      <c r="AW267" s="450"/>
      <c r="AX267" s="450"/>
      <c r="AY267" s="450"/>
      <c r="AZ267" s="450"/>
      <c r="BA267" s="398"/>
      <c r="BB267" s="400"/>
      <c r="BC267" s="400"/>
      <c r="BD267" s="400"/>
      <c r="BE267" s="400"/>
      <c r="BF267" s="399"/>
      <c r="BG267" s="400"/>
      <c r="BH267" s="400"/>
      <c r="BI267" s="400"/>
      <c r="BJ267" s="400"/>
      <c r="BK267" s="399"/>
      <c r="BL267" s="398"/>
      <c r="BM267" s="451"/>
    </row>
    <row r="268" spans="1:65" s="449" customFormat="1" ht="11" x14ac:dyDescent="0.3">
      <c r="A268" s="356" t="s">
        <v>6761</v>
      </c>
      <c r="B268" s="398"/>
      <c r="C268" s="742"/>
      <c r="D268" s="398"/>
      <c r="E268" s="398"/>
      <c r="F268" s="398"/>
      <c r="G268" s="398"/>
      <c r="H268" s="399"/>
      <c r="I268" s="358" t="s">
        <v>430</v>
      </c>
      <c r="J268" s="358" t="s">
        <v>430</v>
      </c>
      <c r="K268" s="358" t="s">
        <v>430</v>
      </c>
      <c r="L268" s="358" t="s">
        <v>430</v>
      </c>
      <c r="M268" s="358" t="s">
        <v>430</v>
      </c>
      <c r="N268" s="359" t="s">
        <v>430</v>
      </c>
      <c r="O268" s="358" t="s">
        <v>430</v>
      </c>
      <c r="P268" s="358" t="s">
        <v>430</v>
      </c>
      <c r="Q268" s="358" t="s">
        <v>430</v>
      </c>
      <c r="R268" s="358" t="s">
        <v>430</v>
      </c>
      <c r="S268" s="358" t="s">
        <v>430</v>
      </c>
      <c r="T268" s="358" t="s">
        <v>430</v>
      </c>
      <c r="U268" s="358" t="s">
        <v>430</v>
      </c>
      <c r="V268" s="358" t="s">
        <v>430</v>
      </c>
      <c r="W268" s="358" t="s">
        <v>430</v>
      </c>
      <c r="X268" s="358" t="s">
        <v>430</v>
      </c>
      <c r="Y268" s="399"/>
      <c r="Z268" s="357"/>
      <c r="AA268" s="357"/>
      <c r="AB268" s="357"/>
      <c r="AC268" s="357"/>
      <c r="AD268" s="357"/>
      <c r="AE268" s="357"/>
      <c r="AF268" s="357"/>
      <c r="AG268" s="357"/>
      <c r="AH268" s="357"/>
      <c r="AI268" s="357"/>
      <c r="AJ268" s="357"/>
      <c r="AK268" s="357"/>
      <c r="AL268" s="357"/>
      <c r="AM268" s="357"/>
      <c r="AN268" s="357"/>
      <c r="AO268" s="399"/>
      <c r="AP268" s="358" t="s">
        <v>430</v>
      </c>
      <c r="AQ268" s="358" t="s">
        <v>430</v>
      </c>
      <c r="AR268" s="358" t="s">
        <v>430</v>
      </c>
      <c r="AS268" s="358" t="s">
        <v>430</v>
      </c>
      <c r="AT268" s="358" t="s">
        <v>430</v>
      </c>
      <c r="AU268" s="399"/>
      <c r="AV268" s="450"/>
      <c r="AW268" s="450"/>
      <c r="AX268" s="450"/>
      <c r="AY268" s="450"/>
      <c r="AZ268" s="450"/>
      <c r="BA268" s="398"/>
      <c r="BB268" s="400"/>
      <c r="BC268" s="400"/>
      <c r="BD268" s="400"/>
      <c r="BE268" s="400"/>
      <c r="BF268" s="399"/>
      <c r="BG268" s="400"/>
      <c r="BH268" s="400"/>
      <c r="BI268" s="400"/>
      <c r="BJ268" s="400"/>
      <c r="BK268" s="399"/>
      <c r="BL268" s="398"/>
      <c r="BM268" s="451"/>
    </row>
    <row r="269" spans="1:65" s="449" customFormat="1" ht="11" x14ac:dyDescent="0.3">
      <c r="A269" s="356" t="s">
        <v>426</v>
      </c>
      <c r="B269" s="398"/>
      <c r="C269" s="742"/>
      <c r="D269" s="398"/>
      <c r="E269" s="398"/>
      <c r="F269" s="398"/>
      <c r="G269" s="398"/>
      <c r="H269" s="399"/>
      <c r="I269" s="358">
        <v>0.82940000000000003</v>
      </c>
      <c r="J269" s="358">
        <v>-5.0200000000000002E-2</v>
      </c>
      <c r="K269" s="358">
        <v>1.6276999999999999</v>
      </c>
      <c r="L269" s="358">
        <v>5.3441999999999998</v>
      </c>
      <c r="M269" s="358">
        <v>-7.5622999999999996</v>
      </c>
      <c r="N269" s="359">
        <v>-2.8725999999999998</v>
      </c>
      <c r="O269" s="358">
        <v>2.1894999999999998</v>
      </c>
      <c r="P269" s="358">
        <v>10.0328</v>
      </c>
      <c r="Q269" s="358">
        <v>10.0358</v>
      </c>
      <c r="R269" s="358">
        <v>12.8551</v>
      </c>
      <c r="S269" s="358">
        <v>8.0847999999999995</v>
      </c>
      <c r="T269" s="358">
        <v>-7.5182000000000002</v>
      </c>
      <c r="U269" s="358">
        <v>-1.6659999999999999</v>
      </c>
      <c r="V269" s="358">
        <v>-4.8170000000000002</v>
      </c>
      <c r="W269" s="358">
        <v>2.3170000000000002</v>
      </c>
      <c r="X269" s="358" t="s">
        <v>428</v>
      </c>
      <c r="Y269" s="399"/>
      <c r="Z269" s="357"/>
      <c r="AA269" s="357"/>
      <c r="AB269" s="357"/>
      <c r="AC269" s="357"/>
      <c r="AD269" s="357"/>
      <c r="AE269" s="357"/>
      <c r="AF269" s="357"/>
      <c r="AG269" s="357"/>
      <c r="AH269" s="357"/>
      <c r="AI269" s="357"/>
      <c r="AJ269" s="357"/>
      <c r="AK269" s="357"/>
      <c r="AL269" s="357"/>
      <c r="AM269" s="357"/>
      <c r="AN269" s="357"/>
      <c r="AO269" s="399"/>
      <c r="AP269" s="358">
        <v>11.97</v>
      </c>
      <c r="AQ269" s="358">
        <v>11.5</v>
      </c>
      <c r="AR269" s="358">
        <v>7.98</v>
      </c>
      <c r="AS269" s="358">
        <v>3.54</v>
      </c>
      <c r="AT269" s="358">
        <v>-5.94</v>
      </c>
      <c r="AU269" s="399"/>
      <c r="AV269" s="450"/>
      <c r="AW269" s="450"/>
      <c r="AX269" s="450"/>
      <c r="AY269" s="450"/>
      <c r="AZ269" s="450"/>
      <c r="BA269" s="398"/>
      <c r="BB269" s="400"/>
      <c r="BC269" s="400"/>
      <c r="BD269" s="400"/>
      <c r="BE269" s="400"/>
      <c r="BF269" s="399"/>
      <c r="BG269" s="400"/>
      <c r="BH269" s="400"/>
      <c r="BI269" s="400"/>
      <c r="BJ269" s="400"/>
      <c r="BK269" s="399"/>
      <c r="BL269" s="398"/>
      <c r="BM269" s="451"/>
    </row>
    <row r="270" spans="1:65" s="449" customFormat="1" ht="11" x14ac:dyDescent="0.3">
      <c r="A270" s="356" t="s">
        <v>664</v>
      </c>
      <c r="B270" s="398"/>
      <c r="C270" s="742"/>
      <c r="D270" s="398"/>
      <c r="E270" s="398"/>
      <c r="F270" s="398"/>
      <c r="G270" s="398"/>
      <c r="H270" s="399"/>
      <c r="I270" s="358">
        <v>0.50129999999999997</v>
      </c>
      <c r="J270" s="358">
        <v>7.1800000000000003E-2</v>
      </c>
      <c r="K270" s="358">
        <v>2.097</v>
      </c>
      <c r="L270" s="358">
        <v>9.7750000000000004</v>
      </c>
      <c r="M270" s="358">
        <v>-3.0354000000000001</v>
      </c>
      <c r="N270" s="359">
        <v>5.67E-2</v>
      </c>
      <c r="O270" s="358">
        <v>1.8607</v>
      </c>
      <c r="P270" s="358">
        <v>13.0121</v>
      </c>
      <c r="Q270" s="358">
        <v>11.4123</v>
      </c>
      <c r="R270" s="358">
        <v>13.0543</v>
      </c>
      <c r="S270" s="358">
        <v>12.6571</v>
      </c>
      <c r="T270" s="358">
        <v>-3.1219000000000001</v>
      </c>
      <c r="U270" s="358">
        <v>1.7252000000000001</v>
      </c>
      <c r="V270" s="358">
        <v>-2.0785999999999998</v>
      </c>
      <c r="W270" s="358">
        <v>2.0712999999999999</v>
      </c>
      <c r="X270" s="358" t="s">
        <v>428</v>
      </c>
      <c r="Y270" s="399"/>
      <c r="Z270" s="357"/>
      <c r="AA270" s="357"/>
      <c r="AB270" s="357"/>
      <c r="AC270" s="357"/>
      <c r="AD270" s="357"/>
      <c r="AE270" s="357"/>
      <c r="AF270" s="357"/>
      <c r="AG270" s="357"/>
      <c r="AH270" s="357"/>
      <c r="AI270" s="357"/>
      <c r="AJ270" s="357"/>
      <c r="AK270" s="357"/>
      <c r="AL270" s="357"/>
      <c r="AM270" s="357"/>
      <c r="AN270" s="357"/>
      <c r="AO270" s="399"/>
      <c r="AP270" s="358">
        <v>12.78</v>
      </c>
      <c r="AQ270" s="358">
        <v>13.4</v>
      </c>
      <c r="AR270" s="358">
        <v>10.130000000000001</v>
      </c>
      <c r="AS270" s="358">
        <v>5.74</v>
      </c>
      <c r="AT270" s="358">
        <v>0.97</v>
      </c>
      <c r="AU270" s="399"/>
      <c r="AV270" s="450"/>
      <c r="AW270" s="450"/>
      <c r="AX270" s="450"/>
      <c r="AY270" s="450"/>
      <c r="AZ270" s="450"/>
      <c r="BA270" s="398"/>
      <c r="BB270" s="400"/>
      <c r="BC270" s="400"/>
      <c r="BD270" s="400"/>
      <c r="BE270" s="400"/>
      <c r="BF270" s="399"/>
      <c r="BG270" s="400"/>
      <c r="BH270" s="400"/>
      <c r="BI270" s="400"/>
      <c r="BJ270" s="400"/>
      <c r="BK270" s="399"/>
      <c r="BL270" s="398"/>
      <c r="BM270" s="451"/>
    </row>
    <row r="271" spans="1:65" s="449" customFormat="1" ht="11" x14ac:dyDescent="0.3">
      <c r="A271" s="356" t="s">
        <v>665</v>
      </c>
      <c r="B271" s="398"/>
      <c r="C271" s="742"/>
      <c r="D271" s="398"/>
      <c r="E271" s="398"/>
      <c r="F271" s="398"/>
      <c r="G271" s="398"/>
      <c r="H271" s="399"/>
      <c r="I271" s="358">
        <v>0.50129999999999997</v>
      </c>
      <c r="J271" s="358">
        <v>0.20050000000000001</v>
      </c>
      <c r="K271" s="358">
        <v>2.3285</v>
      </c>
      <c r="L271" s="358">
        <v>10.141</v>
      </c>
      <c r="M271" s="358">
        <v>-2.5815000000000001</v>
      </c>
      <c r="N271" s="359">
        <v>1.0814999999999999</v>
      </c>
      <c r="O271" s="358">
        <v>2.8243999999999998</v>
      </c>
      <c r="P271" s="358">
        <v>14.093500000000001</v>
      </c>
      <c r="Q271" s="358">
        <v>12.5383</v>
      </c>
      <c r="R271" s="358">
        <v>14.297599999999999</v>
      </c>
      <c r="S271" s="358">
        <v>13.0169</v>
      </c>
      <c r="T271" s="358">
        <v>-2.6682999999999999</v>
      </c>
      <c r="U271" s="358">
        <v>2.3292999999999999</v>
      </c>
      <c r="V271" s="358">
        <v>-1.1672</v>
      </c>
      <c r="W271" s="358">
        <v>2.2685</v>
      </c>
      <c r="X271" s="358">
        <v>8.7965999999999998</v>
      </c>
      <c r="Y271" s="399"/>
      <c r="Z271" s="357"/>
      <c r="AA271" s="357"/>
      <c r="AB271" s="357"/>
      <c r="AC271" s="357"/>
      <c r="AD271" s="357"/>
      <c r="AE271" s="357"/>
      <c r="AF271" s="357"/>
      <c r="AG271" s="357"/>
      <c r="AH271" s="357"/>
      <c r="AI271" s="357"/>
      <c r="AJ271" s="357"/>
      <c r="AK271" s="357"/>
      <c r="AL271" s="357"/>
      <c r="AM271" s="357"/>
      <c r="AN271" s="357"/>
      <c r="AO271" s="399"/>
      <c r="AP271" s="358">
        <v>13.96</v>
      </c>
      <c r="AQ271" s="358">
        <v>14.58</v>
      </c>
      <c r="AR271" s="358">
        <v>11.24</v>
      </c>
      <c r="AS271" s="358">
        <v>6.78</v>
      </c>
      <c r="AT271" s="358">
        <v>1.92</v>
      </c>
      <c r="AU271" s="399"/>
      <c r="AV271" s="450"/>
      <c r="AW271" s="450"/>
      <c r="AX271" s="450"/>
      <c r="AY271" s="450"/>
      <c r="AZ271" s="450"/>
      <c r="BA271" s="398"/>
      <c r="BB271" s="400"/>
      <c r="BC271" s="400"/>
      <c r="BD271" s="400"/>
      <c r="BE271" s="400"/>
      <c r="BF271" s="399"/>
      <c r="BG271" s="400"/>
      <c r="BH271" s="400"/>
      <c r="BI271" s="400"/>
      <c r="BJ271" s="400"/>
      <c r="BK271" s="399"/>
      <c r="BL271" s="398"/>
      <c r="BM271" s="451"/>
    </row>
    <row r="272" spans="1:65" s="449" customFormat="1" ht="11" x14ac:dyDescent="0.3">
      <c r="A272" s="356" t="s">
        <v>4411</v>
      </c>
      <c r="B272" s="398"/>
      <c r="C272" s="742"/>
      <c r="D272" s="398"/>
      <c r="E272" s="398"/>
      <c r="F272" s="398"/>
      <c r="G272" s="398"/>
      <c r="H272" s="399"/>
      <c r="I272" s="358">
        <v>0.48409999999999997</v>
      </c>
      <c r="J272" s="358">
        <v>0.58330000000000004</v>
      </c>
      <c r="K272" s="358">
        <v>2.1547999999999998</v>
      </c>
      <c r="L272" s="358">
        <v>7.6052</v>
      </c>
      <c r="M272" s="358">
        <v>-2.5474999999999999</v>
      </c>
      <c r="N272" s="359">
        <v>-0.62119999999999997</v>
      </c>
      <c r="O272" s="358">
        <v>-1.5598000000000001</v>
      </c>
      <c r="P272" s="358">
        <v>13.4176</v>
      </c>
      <c r="Q272" s="358">
        <v>12.2759</v>
      </c>
      <c r="R272" s="358">
        <v>14.565200000000001</v>
      </c>
      <c r="S272" s="358">
        <v>10.273</v>
      </c>
      <c r="T272" s="358">
        <v>-2.3306</v>
      </c>
      <c r="U272" s="358">
        <v>2.0247000000000002</v>
      </c>
      <c r="V272" s="358">
        <v>-2.21</v>
      </c>
      <c r="W272" s="358">
        <v>2.7820999999999998</v>
      </c>
      <c r="X272" s="358" t="s">
        <v>428</v>
      </c>
      <c r="Y272" s="399"/>
      <c r="Z272" s="357"/>
      <c r="AA272" s="357"/>
      <c r="AB272" s="357"/>
      <c r="AC272" s="357"/>
      <c r="AD272" s="357"/>
      <c r="AE272" s="357"/>
      <c r="AF272" s="357"/>
      <c r="AG272" s="357"/>
      <c r="AH272" s="357"/>
      <c r="AI272" s="357"/>
      <c r="AJ272" s="357"/>
      <c r="AK272" s="357"/>
      <c r="AL272" s="357"/>
      <c r="AM272" s="357"/>
      <c r="AN272" s="357"/>
      <c r="AO272" s="399"/>
      <c r="AP272" s="358">
        <v>13.22</v>
      </c>
      <c r="AQ272" s="358">
        <v>13.21</v>
      </c>
      <c r="AR272" s="358">
        <v>10.34</v>
      </c>
      <c r="AS272" s="358">
        <v>3.59</v>
      </c>
      <c r="AT272" s="358">
        <v>0.12</v>
      </c>
      <c r="AU272" s="399"/>
      <c r="AV272" s="450"/>
      <c r="AW272" s="450"/>
      <c r="AX272" s="450"/>
      <c r="AY272" s="450"/>
      <c r="AZ272" s="450"/>
      <c r="BA272" s="398"/>
      <c r="BB272" s="400"/>
      <c r="BC272" s="400"/>
      <c r="BD272" s="400"/>
      <c r="BE272" s="400"/>
      <c r="BF272" s="399"/>
      <c r="BG272" s="400"/>
      <c r="BH272" s="400"/>
      <c r="BI272" s="400"/>
      <c r="BJ272" s="400"/>
      <c r="BK272" s="399"/>
      <c r="BL272" s="398"/>
      <c r="BM272" s="451"/>
    </row>
    <row r="273" spans="1:65" s="449" customFormat="1" ht="11" x14ac:dyDescent="0.3">
      <c r="A273" s="356" t="s">
        <v>4413</v>
      </c>
      <c r="B273" s="398"/>
      <c r="C273" s="742"/>
      <c r="D273" s="398"/>
      <c r="E273" s="398"/>
      <c r="F273" s="398"/>
      <c r="G273" s="398"/>
      <c r="H273" s="399"/>
      <c r="I273" s="358">
        <v>-0.81069999999999998</v>
      </c>
      <c r="J273" s="358">
        <v>-0.9042</v>
      </c>
      <c r="K273" s="358">
        <v>-1.7949999999999999</v>
      </c>
      <c r="L273" s="358">
        <v>24.151399999999999</v>
      </c>
      <c r="M273" s="358">
        <v>16.456499999999998</v>
      </c>
      <c r="N273" s="359">
        <v>19.165099999999999</v>
      </c>
      <c r="O273" s="358">
        <v>41.694899999999997</v>
      </c>
      <c r="P273" s="358">
        <v>63.656300000000002</v>
      </c>
      <c r="Q273" s="358">
        <v>33.349600000000002</v>
      </c>
      <c r="R273" s="358" t="s">
        <v>430</v>
      </c>
      <c r="S273" s="358">
        <v>28.455300000000001</v>
      </c>
      <c r="T273" s="358">
        <v>17.479099999999999</v>
      </c>
      <c r="U273" s="358">
        <v>32.192399999999999</v>
      </c>
      <c r="V273" s="358">
        <v>16.076499999999999</v>
      </c>
      <c r="W273" s="358">
        <v>-0.32500000000000001</v>
      </c>
      <c r="X273" s="358" t="s">
        <v>428</v>
      </c>
      <c r="Y273" s="399"/>
      <c r="Z273" s="357"/>
      <c r="AA273" s="357"/>
      <c r="AB273" s="357"/>
      <c r="AC273" s="357"/>
      <c r="AD273" s="357"/>
      <c r="AE273" s="357"/>
      <c r="AF273" s="357"/>
      <c r="AG273" s="357"/>
      <c r="AH273" s="357"/>
      <c r="AI273" s="357"/>
      <c r="AJ273" s="357"/>
      <c r="AK273" s="357"/>
      <c r="AL273" s="357"/>
      <c r="AM273" s="357"/>
      <c r="AN273" s="357"/>
      <c r="AO273" s="399"/>
      <c r="AP273" s="358" t="s">
        <v>430</v>
      </c>
      <c r="AQ273" s="358">
        <v>37.54</v>
      </c>
      <c r="AR273" s="358">
        <v>42.5</v>
      </c>
      <c r="AS273" s="358">
        <v>43.77</v>
      </c>
      <c r="AT273" s="358">
        <v>36.729999999999997</v>
      </c>
      <c r="AU273" s="399"/>
      <c r="AV273" s="450"/>
      <c r="AW273" s="450"/>
      <c r="AX273" s="450"/>
      <c r="AY273" s="450"/>
      <c r="AZ273" s="450"/>
      <c r="BA273" s="398"/>
      <c r="BB273" s="400"/>
      <c r="BC273" s="400"/>
      <c r="BD273" s="400"/>
      <c r="BE273" s="400"/>
      <c r="BF273" s="399"/>
      <c r="BG273" s="400"/>
      <c r="BH273" s="400"/>
      <c r="BI273" s="400"/>
      <c r="BJ273" s="400"/>
      <c r="BK273" s="399"/>
      <c r="BL273" s="398"/>
      <c r="BM273" s="451"/>
    </row>
    <row r="274" spans="1:65" s="449" customFormat="1" ht="11" x14ac:dyDescent="0.3">
      <c r="A274" s="356" t="s">
        <v>6762</v>
      </c>
      <c r="B274" s="398"/>
      <c r="C274" s="742"/>
      <c r="D274" s="398"/>
      <c r="E274" s="398"/>
      <c r="F274" s="398"/>
      <c r="G274" s="398"/>
      <c r="H274" s="399"/>
      <c r="I274" s="358" t="s">
        <v>430</v>
      </c>
      <c r="J274" s="358" t="s">
        <v>430</v>
      </c>
      <c r="K274" s="358" t="s">
        <v>430</v>
      </c>
      <c r="L274" s="358" t="s">
        <v>430</v>
      </c>
      <c r="M274" s="358" t="s">
        <v>430</v>
      </c>
      <c r="N274" s="359" t="s">
        <v>430</v>
      </c>
      <c r="O274" s="358" t="s">
        <v>430</v>
      </c>
      <c r="P274" s="358" t="s">
        <v>430</v>
      </c>
      <c r="Q274" s="358" t="s">
        <v>430</v>
      </c>
      <c r="R274" s="358" t="s">
        <v>430</v>
      </c>
      <c r="S274" s="358" t="s">
        <v>430</v>
      </c>
      <c r="T274" s="358" t="s">
        <v>430</v>
      </c>
      <c r="U274" s="358" t="s">
        <v>430</v>
      </c>
      <c r="V274" s="358" t="s">
        <v>430</v>
      </c>
      <c r="W274" s="358" t="s">
        <v>430</v>
      </c>
      <c r="X274" s="358" t="s">
        <v>430</v>
      </c>
      <c r="Y274" s="399"/>
      <c r="Z274" s="357"/>
      <c r="AA274" s="357"/>
      <c r="AB274" s="357"/>
      <c r="AC274" s="357"/>
      <c r="AD274" s="357"/>
      <c r="AE274" s="357"/>
      <c r="AF274" s="357"/>
      <c r="AG274" s="357"/>
      <c r="AH274" s="357"/>
      <c r="AI274" s="357"/>
      <c r="AJ274" s="357"/>
      <c r="AK274" s="357"/>
      <c r="AL274" s="357"/>
      <c r="AM274" s="357"/>
      <c r="AN274" s="357"/>
      <c r="AO274" s="399"/>
      <c r="AP274" s="358" t="s">
        <v>430</v>
      </c>
      <c r="AQ274" s="358" t="s">
        <v>430</v>
      </c>
      <c r="AR274" s="358" t="s">
        <v>430</v>
      </c>
      <c r="AS274" s="358" t="s">
        <v>430</v>
      </c>
      <c r="AT274" s="358" t="s">
        <v>430</v>
      </c>
      <c r="AU274" s="399"/>
      <c r="AV274" s="450"/>
      <c r="AW274" s="450"/>
      <c r="AX274" s="450"/>
      <c r="AY274" s="450"/>
      <c r="AZ274" s="450"/>
      <c r="BA274" s="398"/>
      <c r="BB274" s="400"/>
      <c r="BC274" s="400"/>
      <c r="BD274" s="400"/>
      <c r="BE274" s="400"/>
      <c r="BF274" s="399"/>
      <c r="BG274" s="400"/>
      <c r="BH274" s="400"/>
      <c r="BI274" s="400"/>
      <c r="BJ274" s="400"/>
      <c r="BK274" s="399"/>
      <c r="BL274" s="398"/>
      <c r="BM274" s="451"/>
    </row>
    <row r="275" spans="1:65" s="449" customFormat="1" ht="11" x14ac:dyDescent="0.3">
      <c r="A275" s="356" t="s">
        <v>5707</v>
      </c>
      <c r="B275" s="398"/>
      <c r="C275" s="742"/>
      <c r="D275" s="398"/>
      <c r="E275" s="398"/>
      <c r="F275" s="398"/>
      <c r="G275" s="398"/>
      <c r="H275" s="399"/>
      <c r="I275" s="358">
        <v>-0.32240000000000002</v>
      </c>
      <c r="J275" s="358">
        <v>-0.58909999999999996</v>
      </c>
      <c r="K275" s="358">
        <v>3.5085000000000002</v>
      </c>
      <c r="L275" s="358">
        <v>14.264200000000001</v>
      </c>
      <c r="M275" s="358">
        <v>-0.72199999999999998</v>
      </c>
      <c r="N275" s="359">
        <v>8.0061999999999998</v>
      </c>
      <c r="O275" s="358">
        <v>-1.4649000000000001</v>
      </c>
      <c r="P275" s="358">
        <v>17.087399999999999</v>
      </c>
      <c r="Q275" s="358">
        <v>21.2439</v>
      </c>
      <c r="R275" s="358" t="s">
        <v>430</v>
      </c>
      <c r="S275" s="358">
        <v>18.379799999999999</v>
      </c>
      <c r="T275" s="358">
        <v>-0.99409999999999998</v>
      </c>
      <c r="U275" s="358">
        <v>1.8835999999999999</v>
      </c>
      <c r="V275" s="358">
        <v>6.4192</v>
      </c>
      <c r="W275" s="358">
        <v>1.5510999999999999</v>
      </c>
      <c r="X275" s="358" t="s">
        <v>428</v>
      </c>
      <c r="Y275" s="399"/>
      <c r="Z275" s="357"/>
      <c r="AA275" s="357"/>
      <c r="AB275" s="357"/>
      <c r="AC275" s="357"/>
      <c r="AD275" s="357"/>
      <c r="AE275" s="357"/>
      <c r="AF275" s="357"/>
      <c r="AG275" s="357"/>
      <c r="AH275" s="357"/>
      <c r="AI275" s="357"/>
      <c r="AJ275" s="357"/>
      <c r="AK275" s="357"/>
      <c r="AL275" s="357"/>
      <c r="AM275" s="357"/>
      <c r="AN275" s="357"/>
      <c r="AO275" s="399"/>
      <c r="AP275" s="358" t="s">
        <v>430</v>
      </c>
      <c r="AQ275" s="358">
        <v>23.31</v>
      </c>
      <c r="AR275" s="358">
        <v>16.27</v>
      </c>
      <c r="AS275" s="358">
        <v>8.2200000000000006</v>
      </c>
      <c r="AT275" s="358">
        <v>7.32</v>
      </c>
      <c r="AU275" s="399"/>
      <c r="AV275" s="450"/>
      <c r="AW275" s="450"/>
      <c r="AX275" s="450"/>
      <c r="AY275" s="450"/>
      <c r="AZ275" s="450"/>
      <c r="BA275" s="398"/>
      <c r="BB275" s="400"/>
      <c r="BC275" s="400"/>
      <c r="BD275" s="400"/>
      <c r="BE275" s="400"/>
      <c r="BF275" s="399"/>
      <c r="BG275" s="400"/>
      <c r="BH275" s="400"/>
      <c r="BI275" s="400"/>
      <c r="BJ275" s="400"/>
      <c r="BK275" s="399"/>
      <c r="BL275" s="398"/>
      <c r="BM275" s="451"/>
    </row>
    <row r="276" spans="1:65" s="449" customFormat="1" ht="11" x14ac:dyDescent="0.3">
      <c r="A276" s="356" t="s">
        <v>2516</v>
      </c>
      <c r="B276" s="398"/>
      <c r="C276" s="742"/>
      <c r="D276" s="398"/>
      <c r="E276" s="398"/>
      <c r="F276" s="398"/>
      <c r="G276" s="398"/>
      <c r="H276" s="399"/>
      <c r="I276" s="358">
        <v>-1.9722</v>
      </c>
      <c r="J276" s="358">
        <v>-0.26340000000000002</v>
      </c>
      <c r="K276" s="358">
        <v>3.9872000000000001</v>
      </c>
      <c r="L276" s="358">
        <v>25.317</v>
      </c>
      <c r="M276" s="358">
        <v>21.8659</v>
      </c>
      <c r="N276" s="359">
        <v>7.3811999999999998</v>
      </c>
      <c r="O276" s="358">
        <v>15.2659</v>
      </c>
      <c r="P276" s="358">
        <v>53.629300000000001</v>
      </c>
      <c r="Q276" s="358">
        <v>55.987499999999997</v>
      </c>
      <c r="R276" s="358" t="s">
        <v>430</v>
      </c>
      <c r="S276" s="358">
        <v>31.164999999999999</v>
      </c>
      <c r="T276" s="358">
        <v>22.524799999999999</v>
      </c>
      <c r="U276" s="358">
        <v>20.959700000000002</v>
      </c>
      <c r="V276" s="358">
        <v>7.2374999999999998</v>
      </c>
      <c r="W276" s="358">
        <v>3.8993000000000002</v>
      </c>
      <c r="X276" s="358" t="s">
        <v>428</v>
      </c>
      <c r="Y276" s="399"/>
      <c r="Z276" s="357"/>
      <c r="AA276" s="357"/>
      <c r="AB276" s="357"/>
      <c r="AC276" s="357"/>
      <c r="AD276" s="357"/>
      <c r="AE276" s="357"/>
      <c r="AF276" s="357"/>
      <c r="AG276" s="357"/>
      <c r="AH276" s="357"/>
      <c r="AI276" s="357"/>
      <c r="AJ276" s="357"/>
      <c r="AK276" s="357"/>
      <c r="AL276" s="357"/>
      <c r="AM276" s="357"/>
      <c r="AN276" s="357"/>
      <c r="AO276" s="399"/>
      <c r="AP276" s="358" t="s">
        <v>430</v>
      </c>
      <c r="AQ276" s="358">
        <v>53.57</v>
      </c>
      <c r="AR276" s="358">
        <v>52.92</v>
      </c>
      <c r="AS276" s="358">
        <v>37.32</v>
      </c>
      <c r="AT276" s="358">
        <v>37.32</v>
      </c>
      <c r="AU276" s="399"/>
      <c r="AV276" s="450"/>
      <c r="AW276" s="450"/>
      <c r="AX276" s="450"/>
      <c r="AY276" s="450"/>
      <c r="AZ276" s="450"/>
      <c r="BA276" s="398"/>
      <c r="BB276" s="400"/>
      <c r="BC276" s="400"/>
      <c r="BD276" s="400"/>
      <c r="BE276" s="400"/>
      <c r="BF276" s="399"/>
      <c r="BG276" s="400"/>
      <c r="BH276" s="400"/>
      <c r="BI276" s="400"/>
      <c r="BJ276" s="400"/>
      <c r="BK276" s="399"/>
      <c r="BL276" s="398"/>
      <c r="BM276" s="451"/>
    </row>
    <row r="277" spans="1:65" s="449" customFormat="1" ht="11" x14ac:dyDescent="0.3">
      <c r="A277" s="356" t="s">
        <v>4415</v>
      </c>
      <c r="B277" s="398"/>
      <c r="C277" s="742"/>
      <c r="D277" s="398"/>
      <c r="E277" s="398"/>
      <c r="F277" s="398"/>
      <c r="G277" s="398"/>
      <c r="H277" s="399"/>
      <c r="I277" s="358">
        <v>0.4874</v>
      </c>
      <c r="J277" s="358">
        <v>-1.3629</v>
      </c>
      <c r="K277" s="358">
        <v>-2.1299999999999999E-2</v>
      </c>
      <c r="L277" s="358">
        <v>4.9138999999999999</v>
      </c>
      <c r="M277" s="358">
        <v>-18.5548</v>
      </c>
      <c r="N277" s="359">
        <v>-12.7502</v>
      </c>
      <c r="O277" s="358">
        <v>-1.0335000000000001</v>
      </c>
      <c r="P277" s="358">
        <v>11.825799999999999</v>
      </c>
      <c r="Q277" s="358">
        <v>7.984</v>
      </c>
      <c r="R277" s="358">
        <v>11.0738</v>
      </c>
      <c r="S277" s="358">
        <v>7.9659000000000004</v>
      </c>
      <c r="T277" s="358">
        <v>-16.5182</v>
      </c>
      <c r="U277" s="358">
        <v>-9.3110999999999997</v>
      </c>
      <c r="V277" s="358">
        <v>-14.288</v>
      </c>
      <c r="W277" s="358">
        <v>-0.53100000000000003</v>
      </c>
      <c r="X277" s="358" t="s">
        <v>428</v>
      </c>
      <c r="Y277" s="399"/>
      <c r="Z277" s="357"/>
      <c r="AA277" s="357"/>
      <c r="AB277" s="357"/>
      <c r="AC277" s="357"/>
      <c r="AD277" s="357"/>
      <c r="AE277" s="357"/>
      <c r="AF277" s="357"/>
      <c r="AG277" s="357"/>
      <c r="AH277" s="357"/>
      <c r="AI277" s="357"/>
      <c r="AJ277" s="357"/>
      <c r="AK277" s="357"/>
      <c r="AL277" s="357"/>
      <c r="AM277" s="357"/>
      <c r="AN277" s="357"/>
      <c r="AO277" s="399"/>
      <c r="AP277" s="358">
        <v>11.97</v>
      </c>
      <c r="AQ277" s="358">
        <v>11.91</v>
      </c>
      <c r="AR277" s="358">
        <v>6.07</v>
      </c>
      <c r="AS277" s="358">
        <v>-1.38</v>
      </c>
      <c r="AT277" s="358">
        <v>-16.940000000000001</v>
      </c>
      <c r="AU277" s="399"/>
      <c r="AV277" s="450"/>
      <c r="AW277" s="450"/>
      <c r="AX277" s="450"/>
      <c r="AY277" s="450"/>
      <c r="AZ277" s="450"/>
      <c r="BA277" s="398"/>
      <c r="BB277" s="400"/>
      <c r="BC277" s="400"/>
      <c r="BD277" s="400"/>
      <c r="BE277" s="400"/>
      <c r="BF277" s="399"/>
      <c r="BG277" s="400"/>
      <c r="BH277" s="400"/>
      <c r="BI277" s="400"/>
      <c r="BJ277" s="400"/>
      <c r="BK277" s="399"/>
      <c r="BL277" s="398"/>
      <c r="BM277" s="451"/>
    </row>
    <row r="278" spans="1:65" s="449" customFormat="1" ht="11" x14ac:dyDescent="0.3">
      <c r="A278" s="356" t="s">
        <v>5710</v>
      </c>
      <c r="B278" s="398"/>
      <c r="C278" s="742"/>
      <c r="D278" s="398"/>
      <c r="E278" s="398"/>
      <c r="F278" s="398"/>
      <c r="G278" s="398"/>
      <c r="H278" s="399"/>
      <c r="I278" s="358">
        <v>-0.17610000000000001</v>
      </c>
      <c r="J278" s="358">
        <v>-3.2099999999999997E-2</v>
      </c>
      <c r="K278" s="358">
        <v>2.7492999999999999</v>
      </c>
      <c r="L278" s="358">
        <v>11.876899999999999</v>
      </c>
      <c r="M278" s="358">
        <v>-12.6107</v>
      </c>
      <c r="N278" s="359">
        <v>-6.1734</v>
      </c>
      <c r="O278" s="358">
        <v>6.8224999999999998</v>
      </c>
      <c r="P278" s="358">
        <v>22.991499999999998</v>
      </c>
      <c r="Q278" s="358" t="s">
        <v>430</v>
      </c>
      <c r="R278" s="358" t="s">
        <v>430</v>
      </c>
      <c r="S278" s="358">
        <v>16.092600000000001</v>
      </c>
      <c r="T278" s="358">
        <v>-10.8081</v>
      </c>
      <c r="U278" s="358">
        <v>-10.3856</v>
      </c>
      <c r="V278" s="358">
        <v>-7.6012000000000004</v>
      </c>
      <c r="W278" s="358">
        <v>3.0466000000000002</v>
      </c>
      <c r="X278" s="358" t="s">
        <v>428</v>
      </c>
      <c r="Y278" s="399"/>
      <c r="Z278" s="357"/>
      <c r="AA278" s="357"/>
      <c r="AB278" s="357"/>
      <c r="AC278" s="357"/>
      <c r="AD278" s="357"/>
      <c r="AE278" s="357"/>
      <c r="AF278" s="357"/>
      <c r="AG278" s="357"/>
      <c r="AH278" s="357"/>
      <c r="AI278" s="357"/>
      <c r="AJ278" s="357"/>
      <c r="AK278" s="357"/>
      <c r="AL278" s="357"/>
      <c r="AM278" s="357"/>
      <c r="AN278" s="357"/>
      <c r="AO278" s="399"/>
      <c r="AP278" s="358" t="s">
        <v>430</v>
      </c>
      <c r="AQ278" s="358" t="s">
        <v>430</v>
      </c>
      <c r="AR278" s="358" t="s">
        <v>430</v>
      </c>
      <c r="AS278" s="358">
        <v>8.1999999999999993</v>
      </c>
      <c r="AT278" s="358">
        <v>-11.21</v>
      </c>
      <c r="AU278" s="399"/>
      <c r="AV278" s="450"/>
      <c r="AW278" s="450"/>
      <c r="AX278" s="450"/>
      <c r="AY278" s="450"/>
      <c r="AZ278" s="450"/>
      <c r="BA278" s="398"/>
      <c r="BB278" s="400"/>
      <c r="BC278" s="400"/>
      <c r="BD278" s="400"/>
      <c r="BE278" s="400"/>
      <c r="BF278" s="399"/>
      <c r="BG278" s="400"/>
      <c r="BH278" s="400"/>
      <c r="BI278" s="400"/>
      <c r="BJ278" s="400"/>
      <c r="BK278" s="399"/>
      <c r="BL278" s="398"/>
      <c r="BM278" s="451"/>
    </row>
    <row r="279" spans="1:65" s="449" customFormat="1" ht="11" x14ac:dyDescent="0.3">
      <c r="A279" s="356" t="s">
        <v>2518</v>
      </c>
      <c r="B279" s="398"/>
      <c r="C279" s="742"/>
      <c r="D279" s="398"/>
      <c r="E279" s="398"/>
      <c r="F279" s="398"/>
      <c r="G279" s="398"/>
      <c r="H279" s="399"/>
      <c r="I279" s="358">
        <v>-0.44240000000000002</v>
      </c>
      <c r="J279" s="358">
        <v>-0.63780000000000003</v>
      </c>
      <c r="K279" s="358">
        <v>0.81879999999999997</v>
      </c>
      <c r="L279" s="358">
        <v>11.160600000000001</v>
      </c>
      <c r="M279" s="358">
        <v>4.3781999999999996</v>
      </c>
      <c r="N279" s="359">
        <v>12.1638</v>
      </c>
      <c r="O279" s="358">
        <v>5.0039999999999996</v>
      </c>
      <c r="P279" s="358">
        <v>21.924900000000001</v>
      </c>
      <c r="Q279" s="358">
        <v>17.934799999999999</v>
      </c>
      <c r="R279" s="358">
        <v>15.453900000000001</v>
      </c>
      <c r="S279" s="358">
        <v>13.4825</v>
      </c>
      <c r="T279" s="358">
        <v>3.5255000000000001</v>
      </c>
      <c r="U279" s="358">
        <v>8.0582999999999991</v>
      </c>
      <c r="V279" s="358">
        <v>10.1486</v>
      </c>
      <c r="W279" s="358">
        <v>0.14899999999999999</v>
      </c>
      <c r="X279" s="358" t="s">
        <v>428</v>
      </c>
      <c r="Y279" s="399"/>
      <c r="Z279" s="357"/>
      <c r="AA279" s="357"/>
      <c r="AB279" s="357"/>
      <c r="AC279" s="357"/>
      <c r="AD279" s="357"/>
      <c r="AE279" s="357"/>
      <c r="AF279" s="357"/>
      <c r="AG279" s="357"/>
      <c r="AH279" s="357"/>
      <c r="AI279" s="357"/>
      <c r="AJ279" s="357"/>
      <c r="AK279" s="357"/>
      <c r="AL279" s="357"/>
      <c r="AM279" s="357"/>
      <c r="AN279" s="357"/>
      <c r="AO279" s="399"/>
      <c r="AP279" s="358">
        <v>17.64</v>
      </c>
      <c r="AQ279" s="358">
        <v>21.27</v>
      </c>
      <c r="AR279" s="358">
        <v>18.39</v>
      </c>
      <c r="AS279" s="358">
        <v>14.19</v>
      </c>
      <c r="AT279" s="358">
        <v>12.33</v>
      </c>
      <c r="AU279" s="399"/>
      <c r="AV279" s="450"/>
      <c r="AW279" s="450"/>
      <c r="AX279" s="450"/>
      <c r="AY279" s="450"/>
      <c r="AZ279" s="450"/>
      <c r="BA279" s="398"/>
      <c r="BB279" s="400"/>
      <c r="BC279" s="400"/>
      <c r="BD279" s="400"/>
      <c r="BE279" s="400"/>
      <c r="BF279" s="399"/>
      <c r="BG279" s="400"/>
      <c r="BH279" s="400"/>
      <c r="BI279" s="400"/>
      <c r="BJ279" s="400"/>
      <c r="BK279" s="399"/>
      <c r="BL279" s="398"/>
      <c r="BM279" s="451"/>
    </row>
    <row r="280" spans="1:65" s="449" customFormat="1" ht="11" x14ac:dyDescent="0.3">
      <c r="A280" s="356" t="s">
        <v>5711</v>
      </c>
      <c r="B280" s="398"/>
      <c r="C280" s="742"/>
      <c r="D280" s="398"/>
      <c r="E280" s="398"/>
      <c r="F280" s="398"/>
      <c r="G280" s="398"/>
      <c r="H280" s="399"/>
      <c r="I280" s="358">
        <v>0.2651</v>
      </c>
      <c r="J280" s="358">
        <v>0.2611</v>
      </c>
      <c r="K280" s="358">
        <v>4.1104000000000003</v>
      </c>
      <c r="L280" s="358">
        <v>13.765499999999999</v>
      </c>
      <c r="M280" s="358">
        <v>-4.4225000000000003</v>
      </c>
      <c r="N280" s="359">
        <v>-1.9663999999999999</v>
      </c>
      <c r="O280" s="358">
        <v>1.2001999999999999</v>
      </c>
      <c r="P280" s="358">
        <v>19.819500000000001</v>
      </c>
      <c r="Q280" s="358">
        <v>16.6386</v>
      </c>
      <c r="R280" s="358">
        <v>13.138400000000001</v>
      </c>
      <c r="S280" s="358">
        <v>17.154399999999999</v>
      </c>
      <c r="T280" s="358">
        <v>-3.9702999999999999</v>
      </c>
      <c r="U280" s="358">
        <v>-3.9902000000000002</v>
      </c>
      <c r="V280" s="358">
        <v>-3.6347</v>
      </c>
      <c r="W280" s="358">
        <v>4.0072999999999999</v>
      </c>
      <c r="X280" s="358" t="s">
        <v>428</v>
      </c>
      <c r="Y280" s="399"/>
      <c r="Z280" s="357"/>
      <c r="AA280" s="357"/>
      <c r="AB280" s="357"/>
      <c r="AC280" s="357"/>
      <c r="AD280" s="357"/>
      <c r="AE280" s="357"/>
      <c r="AF280" s="357"/>
      <c r="AG280" s="357"/>
      <c r="AH280" s="357"/>
      <c r="AI280" s="357"/>
      <c r="AJ280" s="357"/>
      <c r="AK280" s="357"/>
      <c r="AL280" s="357"/>
      <c r="AM280" s="357"/>
      <c r="AN280" s="357"/>
      <c r="AO280" s="399"/>
      <c r="AP280" s="358">
        <v>14.62</v>
      </c>
      <c r="AQ280" s="358">
        <v>17.7</v>
      </c>
      <c r="AR280" s="358">
        <v>14.83</v>
      </c>
      <c r="AS280" s="358">
        <v>7.68</v>
      </c>
      <c r="AT280" s="358">
        <v>-1.24</v>
      </c>
      <c r="AU280" s="399"/>
      <c r="AV280" s="450"/>
      <c r="AW280" s="450"/>
      <c r="AX280" s="450"/>
      <c r="AY280" s="450"/>
      <c r="AZ280" s="450"/>
      <c r="BA280" s="398"/>
      <c r="BB280" s="400"/>
      <c r="BC280" s="400"/>
      <c r="BD280" s="400"/>
      <c r="BE280" s="400"/>
      <c r="BF280" s="399"/>
      <c r="BG280" s="400"/>
      <c r="BH280" s="400"/>
      <c r="BI280" s="400"/>
      <c r="BJ280" s="400"/>
      <c r="BK280" s="399"/>
      <c r="BL280" s="398"/>
      <c r="BM280" s="451"/>
    </row>
    <row r="281" spans="1:65" s="449" customFormat="1" ht="11" x14ac:dyDescent="0.3">
      <c r="A281" s="356" t="s">
        <v>5712</v>
      </c>
      <c r="B281" s="398"/>
      <c r="C281" s="742"/>
      <c r="D281" s="398"/>
      <c r="E281" s="398"/>
      <c r="F281" s="398"/>
      <c r="G281" s="398"/>
      <c r="H281" s="399"/>
      <c r="I281" s="358">
        <v>-0.39739999999999998</v>
      </c>
      <c r="J281" s="358">
        <v>-3.0177999999999998</v>
      </c>
      <c r="K281" s="358">
        <v>-4.5735000000000001</v>
      </c>
      <c r="L281" s="358">
        <v>14.867000000000001</v>
      </c>
      <c r="M281" s="358">
        <v>18.314699999999998</v>
      </c>
      <c r="N281" s="359">
        <v>37.302399999999999</v>
      </c>
      <c r="O281" s="358">
        <v>13.900399999999999</v>
      </c>
      <c r="P281" s="358">
        <v>28.831700000000001</v>
      </c>
      <c r="Q281" s="358">
        <v>21.461400000000001</v>
      </c>
      <c r="R281" s="358">
        <v>22.015499999999999</v>
      </c>
      <c r="S281" s="358">
        <v>13.7834</v>
      </c>
      <c r="T281" s="358">
        <v>13.8134</v>
      </c>
      <c r="U281" s="358">
        <v>26.680099999999999</v>
      </c>
      <c r="V281" s="358">
        <v>33.793500000000002</v>
      </c>
      <c r="W281" s="358">
        <v>-5.7758000000000003</v>
      </c>
      <c r="X281" s="358" t="s">
        <v>428</v>
      </c>
      <c r="Y281" s="399"/>
      <c r="Z281" s="357"/>
      <c r="AA281" s="357"/>
      <c r="AB281" s="357"/>
      <c r="AC281" s="357"/>
      <c r="AD281" s="357"/>
      <c r="AE281" s="357"/>
      <c r="AF281" s="357"/>
      <c r="AG281" s="357"/>
      <c r="AH281" s="357"/>
      <c r="AI281" s="357"/>
      <c r="AJ281" s="357"/>
      <c r="AK281" s="357"/>
      <c r="AL281" s="357"/>
      <c r="AM281" s="357"/>
      <c r="AN281" s="357"/>
      <c r="AO281" s="399"/>
      <c r="AP281" s="358">
        <v>23.2</v>
      </c>
      <c r="AQ281" s="358">
        <v>29.57</v>
      </c>
      <c r="AR281" s="358">
        <v>23.95</v>
      </c>
      <c r="AS281" s="358">
        <v>25.46</v>
      </c>
      <c r="AT281" s="358">
        <v>35.61</v>
      </c>
      <c r="AU281" s="399"/>
      <c r="AV281" s="450"/>
      <c r="AW281" s="450"/>
      <c r="AX281" s="450"/>
      <c r="AY281" s="450"/>
      <c r="AZ281" s="450"/>
      <c r="BA281" s="398"/>
      <c r="BB281" s="400"/>
      <c r="BC281" s="400"/>
      <c r="BD281" s="400"/>
      <c r="BE281" s="400"/>
      <c r="BF281" s="399"/>
      <c r="BG281" s="400"/>
      <c r="BH281" s="400"/>
      <c r="BI281" s="400"/>
      <c r="BJ281" s="400"/>
      <c r="BK281" s="399"/>
      <c r="BL281" s="398"/>
      <c r="BM281" s="451"/>
    </row>
    <row r="282" spans="1:65" s="449" customFormat="1" ht="11" x14ac:dyDescent="0.3">
      <c r="A282" s="356" t="s">
        <v>4426</v>
      </c>
      <c r="B282" s="398"/>
      <c r="C282" s="742"/>
      <c r="D282" s="398"/>
      <c r="E282" s="398"/>
      <c r="F282" s="398"/>
      <c r="G282" s="398"/>
      <c r="H282" s="399"/>
      <c r="I282" s="358">
        <v>-0.39279999999999998</v>
      </c>
      <c r="J282" s="358">
        <v>-0.62280000000000002</v>
      </c>
      <c r="K282" s="358">
        <v>1.0088999999999999</v>
      </c>
      <c r="L282" s="358">
        <v>16.946200000000001</v>
      </c>
      <c r="M282" s="358">
        <v>6.2249999999999996</v>
      </c>
      <c r="N282" s="359">
        <v>1.5181</v>
      </c>
      <c r="O282" s="358">
        <v>-0.2722</v>
      </c>
      <c r="P282" s="358">
        <v>18.645299999999999</v>
      </c>
      <c r="Q282" s="358">
        <v>17.081299999999999</v>
      </c>
      <c r="R282" s="358">
        <v>19.129300000000001</v>
      </c>
      <c r="S282" s="358">
        <v>19.450099999999999</v>
      </c>
      <c r="T282" s="358">
        <v>7.5285000000000002</v>
      </c>
      <c r="U282" s="358">
        <v>9.6102000000000007</v>
      </c>
      <c r="V282" s="358">
        <v>8.6099999999999996E-2</v>
      </c>
      <c r="W282" s="358">
        <v>0.43149999999999999</v>
      </c>
      <c r="X282" s="358" t="s">
        <v>428</v>
      </c>
      <c r="Y282" s="399"/>
      <c r="Z282" s="357"/>
      <c r="AA282" s="357"/>
      <c r="AB282" s="357"/>
      <c r="AC282" s="357"/>
      <c r="AD282" s="357"/>
      <c r="AE282" s="357"/>
      <c r="AF282" s="357"/>
      <c r="AG282" s="357"/>
      <c r="AH282" s="357"/>
      <c r="AI282" s="357"/>
      <c r="AJ282" s="357"/>
      <c r="AK282" s="357"/>
      <c r="AL282" s="357"/>
      <c r="AM282" s="357"/>
      <c r="AN282" s="357"/>
      <c r="AO282" s="399"/>
      <c r="AP282" s="358">
        <v>18.71</v>
      </c>
      <c r="AQ282" s="358">
        <v>20.09</v>
      </c>
      <c r="AR282" s="358">
        <v>15.12</v>
      </c>
      <c r="AS282" s="358">
        <v>8.65</v>
      </c>
      <c r="AT282" s="358">
        <v>13.76</v>
      </c>
      <c r="AU282" s="399"/>
      <c r="AV282" s="450"/>
      <c r="AW282" s="450"/>
      <c r="AX282" s="450"/>
      <c r="AY282" s="450"/>
      <c r="AZ282" s="450"/>
      <c r="BA282" s="398"/>
      <c r="BB282" s="400"/>
      <c r="BC282" s="400"/>
      <c r="BD282" s="400"/>
      <c r="BE282" s="400"/>
      <c r="BF282" s="399"/>
      <c r="BG282" s="400"/>
      <c r="BH282" s="400"/>
      <c r="BI282" s="400"/>
      <c r="BJ282" s="400"/>
      <c r="BK282" s="399"/>
      <c r="BL282" s="398"/>
      <c r="BM282" s="451"/>
    </row>
    <row r="283" spans="1:65" s="449" customFormat="1" ht="11" x14ac:dyDescent="0.3">
      <c r="A283" s="356" t="s">
        <v>4429</v>
      </c>
      <c r="B283" s="398"/>
      <c r="C283" s="742"/>
      <c r="D283" s="398"/>
      <c r="E283" s="398"/>
      <c r="F283" s="398"/>
      <c r="G283" s="398"/>
      <c r="H283" s="399"/>
      <c r="I283" s="358">
        <v>-1.15E-2</v>
      </c>
      <c r="J283" s="358">
        <v>-0.2455</v>
      </c>
      <c r="K283" s="358">
        <v>3.3573</v>
      </c>
      <c r="L283" s="358">
        <v>15.8483</v>
      </c>
      <c r="M283" s="358">
        <v>4.9878999999999998</v>
      </c>
      <c r="N283" s="359">
        <v>8.0280000000000005</v>
      </c>
      <c r="O283" s="358">
        <v>1.1762999999999999</v>
      </c>
      <c r="P283" s="358">
        <v>19.846299999999999</v>
      </c>
      <c r="Q283" s="358">
        <v>14.415900000000001</v>
      </c>
      <c r="R283" s="358">
        <v>15.035</v>
      </c>
      <c r="S283" s="358">
        <v>19.575800000000001</v>
      </c>
      <c r="T283" s="358">
        <v>4.3715000000000002</v>
      </c>
      <c r="U283" s="358">
        <v>6.8055000000000003</v>
      </c>
      <c r="V283" s="358">
        <v>5.4324000000000003</v>
      </c>
      <c r="W283" s="358">
        <v>1.4568000000000001</v>
      </c>
      <c r="X283" s="358" t="s">
        <v>428</v>
      </c>
      <c r="Y283" s="399"/>
      <c r="Z283" s="357"/>
      <c r="AA283" s="357"/>
      <c r="AB283" s="357"/>
      <c r="AC283" s="357"/>
      <c r="AD283" s="357"/>
      <c r="AE283" s="357"/>
      <c r="AF283" s="357"/>
      <c r="AG283" s="357"/>
      <c r="AH283" s="357"/>
      <c r="AI283" s="357"/>
      <c r="AJ283" s="357"/>
      <c r="AK283" s="357"/>
      <c r="AL283" s="357"/>
      <c r="AM283" s="357"/>
      <c r="AN283" s="357"/>
      <c r="AO283" s="399"/>
      <c r="AP283" s="358">
        <v>14.77</v>
      </c>
      <c r="AQ283" s="358">
        <v>16.77</v>
      </c>
      <c r="AR283" s="358">
        <v>14.98</v>
      </c>
      <c r="AS283" s="358">
        <v>11.35</v>
      </c>
      <c r="AT283" s="358">
        <v>12.69</v>
      </c>
      <c r="AU283" s="399"/>
      <c r="AV283" s="450"/>
      <c r="AW283" s="450"/>
      <c r="AX283" s="450"/>
      <c r="AY283" s="450"/>
      <c r="AZ283" s="450"/>
      <c r="BA283" s="398"/>
      <c r="BB283" s="400"/>
      <c r="BC283" s="400"/>
      <c r="BD283" s="400"/>
      <c r="BE283" s="400"/>
      <c r="BF283" s="399"/>
      <c r="BG283" s="400"/>
      <c r="BH283" s="400"/>
      <c r="BI283" s="400"/>
      <c r="BJ283" s="400"/>
      <c r="BK283" s="399"/>
      <c r="BL283" s="398"/>
      <c r="BM283" s="451"/>
    </row>
    <row r="284" spans="1:65" s="449" customFormat="1" ht="11" x14ac:dyDescent="0.3">
      <c r="A284" s="356" t="s">
        <v>2522</v>
      </c>
      <c r="B284" s="398"/>
      <c r="C284" s="742"/>
      <c r="D284" s="398"/>
      <c r="E284" s="398"/>
      <c r="F284" s="398"/>
      <c r="G284" s="398"/>
      <c r="H284" s="399"/>
      <c r="I284" s="358">
        <v>-0.4773</v>
      </c>
      <c r="J284" s="358">
        <v>-0.28549999999999998</v>
      </c>
      <c r="K284" s="358">
        <v>-2.6366999999999998</v>
      </c>
      <c r="L284" s="358">
        <v>4.1863000000000001</v>
      </c>
      <c r="M284" s="358">
        <v>4.6372</v>
      </c>
      <c r="N284" s="359">
        <v>3.8188</v>
      </c>
      <c r="O284" s="358">
        <v>-0.68720000000000003</v>
      </c>
      <c r="P284" s="358">
        <v>29.1523</v>
      </c>
      <c r="Q284" s="358">
        <v>26.110700000000001</v>
      </c>
      <c r="R284" s="358">
        <v>16.3</v>
      </c>
      <c r="S284" s="358">
        <v>5.5472000000000001</v>
      </c>
      <c r="T284" s="358">
        <v>3.1629</v>
      </c>
      <c r="U284" s="358">
        <v>4.1920999999999999</v>
      </c>
      <c r="V284" s="358">
        <v>1.9605999999999999</v>
      </c>
      <c r="W284" s="358">
        <v>-1.3501000000000001</v>
      </c>
      <c r="X284" s="358" t="s">
        <v>428</v>
      </c>
      <c r="Y284" s="399"/>
      <c r="Z284" s="357"/>
      <c r="AA284" s="357"/>
      <c r="AB284" s="357"/>
      <c r="AC284" s="357"/>
      <c r="AD284" s="357"/>
      <c r="AE284" s="357"/>
      <c r="AF284" s="357"/>
      <c r="AG284" s="357"/>
      <c r="AH284" s="357"/>
      <c r="AI284" s="357"/>
      <c r="AJ284" s="357"/>
      <c r="AK284" s="357"/>
      <c r="AL284" s="357"/>
      <c r="AM284" s="357"/>
      <c r="AN284" s="357"/>
      <c r="AO284" s="399"/>
      <c r="AP284" s="358">
        <v>19.7</v>
      </c>
      <c r="AQ284" s="358">
        <v>26.03</v>
      </c>
      <c r="AR284" s="358">
        <v>23.73</v>
      </c>
      <c r="AS284" s="358">
        <v>10.79</v>
      </c>
      <c r="AT284" s="358">
        <v>4.45</v>
      </c>
      <c r="AU284" s="399"/>
      <c r="AV284" s="450"/>
      <c r="AW284" s="450"/>
      <c r="AX284" s="450"/>
      <c r="AY284" s="450"/>
      <c r="AZ284" s="450"/>
      <c r="BA284" s="398"/>
      <c r="BB284" s="400"/>
      <c r="BC284" s="400"/>
      <c r="BD284" s="400"/>
      <c r="BE284" s="400"/>
      <c r="BF284" s="399"/>
      <c r="BG284" s="400"/>
      <c r="BH284" s="400"/>
      <c r="BI284" s="400"/>
      <c r="BJ284" s="400"/>
      <c r="BK284" s="399"/>
      <c r="BL284" s="398"/>
      <c r="BM284" s="451"/>
    </row>
    <row r="285" spans="1:65" s="449" customFormat="1" ht="11" x14ac:dyDescent="0.3">
      <c r="A285" s="356" t="s">
        <v>4436</v>
      </c>
      <c r="B285" s="398"/>
      <c r="C285" s="742"/>
      <c r="D285" s="398"/>
      <c r="E285" s="398"/>
      <c r="F285" s="398"/>
      <c r="G285" s="398"/>
      <c r="H285" s="399"/>
      <c r="I285" s="358">
        <v>0.15290000000000001</v>
      </c>
      <c r="J285" s="358">
        <v>1.3391</v>
      </c>
      <c r="K285" s="358">
        <v>3.4386999999999999</v>
      </c>
      <c r="L285" s="358">
        <v>20.900600000000001</v>
      </c>
      <c r="M285" s="358">
        <v>4.7300000000000004</v>
      </c>
      <c r="N285" s="359">
        <v>-0.84699999999999998</v>
      </c>
      <c r="O285" s="358">
        <v>-3.4161000000000001</v>
      </c>
      <c r="P285" s="358">
        <v>15.005100000000001</v>
      </c>
      <c r="Q285" s="358">
        <v>13.971299999999999</v>
      </c>
      <c r="R285" s="358">
        <v>18.200700000000001</v>
      </c>
      <c r="S285" s="358">
        <v>23.821300000000001</v>
      </c>
      <c r="T285" s="358">
        <v>6.0263</v>
      </c>
      <c r="U285" s="358">
        <v>5.0199999999999996</v>
      </c>
      <c r="V285" s="358">
        <v>-3.4725999999999999</v>
      </c>
      <c r="W285" s="358">
        <v>3.4950999999999999</v>
      </c>
      <c r="X285" s="358" t="s">
        <v>428</v>
      </c>
      <c r="Y285" s="399"/>
      <c r="Z285" s="357"/>
      <c r="AA285" s="357"/>
      <c r="AB285" s="357"/>
      <c r="AC285" s="357"/>
      <c r="AD285" s="357"/>
      <c r="AE285" s="357"/>
      <c r="AF285" s="357"/>
      <c r="AG285" s="357"/>
      <c r="AH285" s="357"/>
      <c r="AI285" s="357"/>
      <c r="AJ285" s="357"/>
      <c r="AK285" s="357"/>
      <c r="AL285" s="357"/>
      <c r="AM285" s="357"/>
      <c r="AN285" s="357"/>
      <c r="AO285" s="399"/>
      <c r="AP285" s="358">
        <v>17.37</v>
      </c>
      <c r="AQ285" s="358">
        <v>18.8</v>
      </c>
      <c r="AR285" s="358">
        <v>12.05</v>
      </c>
      <c r="AS285" s="358">
        <v>5.0199999999999996</v>
      </c>
      <c r="AT285" s="358">
        <v>13.24</v>
      </c>
      <c r="AU285" s="399"/>
      <c r="AV285" s="450"/>
      <c r="AW285" s="450"/>
      <c r="AX285" s="450"/>
      <c r="AY285" s="450"/>
      <c r="AZ285" s="450"/>
      <c r="BA285" s="398"/>
      <c r="BB285" s="400"/>
      <c r="BC285" s="400"/>
      <c r="BD285" s="400"/>
      <c r="BE285" s="400"/>
      <c r="BF285" s="399"/>
      <c r="BG285" s="400"/>
      <c r="BH285" s="400"/>
      <c r="BI285" s="400"/>
      <c r="BJ285" s="400"/>
      <c r="BK285" s="399"/>
      <c r="BL285" s="398"/>
      <c r="BM285" s="451"/>
    </row>
    <row r="286" spans="1:65" s="449" customFormat="1" ht="11" x14ac:dyDescent="0.3">
      <c r="A286" s="356" t="s">
        <v>2526</v>
      </c>
      <c r="B286" s="398"/>
      <c r="C286" s="742"/>
      <c r="D286" s="398"/>
      <c r="E286" s="398"/>
      <c r="F286" s="398"/>
      <c r="G286" s="398"/>
      <c r="H286" s="399"/>
      <c r="I286" s="358">
        <v>0.61809999999999998</v>
      </c>
      <c r="J286" s="358">
        <v>-0.42709999999999998</v>
      </c>
      <c r="K286" s="358">
        <v>1.8624000000000001</v>
      </c>
      <c r="L286" s="358">
        <v>7.4511000000000003</v>
      </c>
      <c r="M286" s="358">
        <v>-5.3369999999999997</v>
      </c>
      <c r="N286" s="359">
        <v>0.6431</v>
      </c>
      <c r="O286" s="358">
        <v>3.2139000000000002</v>
      </c>
      <c r="P286" s="358">
        <v>12.714399999999999</v>
      </c>
      <c r="Q286" s="358">
        <v>10.122299999999999</v>
      </c>
      <c r="R286" s="358">
        <v>13.843999999999999</v>
      </c>
      <c r="S286" s="358">
        <v>10.286300000000001</v>
      </c>
      <c r="T286" s="358">
        <v>-5.2253999999999996</v>
      </c>
      <c r="U286" s="358">
        <v>0.76849999999999996</v>
      </c>
      <c r="V286" s="358">
        <v>-1.4631000000000001</v>
      </c>
      <c r="W286" s="358">
        <v>1.4857</v>
      </c>
      <c r="X286" s="358" t="s">
        <v>428</v>
      </c>
      <c r="Y286" s="399"/>
      <c r="Z286" s="357"/>
      <c r="AA286" s="357"/>
      <c r="AB286" s="357"/>
      <c r="AC286" s="357"/>
      <c r="AD286" s="357"/>
      <c r="AE286" s="357"/>
      <c r="AF286" s="357"/>
      <c r="AG286" s="357"/>
      <c r="AH286" s="357"/>
      <c r="AI286" s="357"/>
      <c r="AJ286" s="357"/>
      <c r="AK286" s="357"/>
      <c r="AL286" s="357"/>
      <c r="AM286" s="357"/>
      <c r="AN286" s="357"/>
      <c r="AO286" s="399"/>
      <c r="AP286" s="358">
        <v>13.12</v>
      </c>
      <c r="AQ286" s="358">
        <v>12.63</v>
      </c>
      <c r="AR286" s="358">
        <v>9.32</v>
      </c>
      <c r="AS286" s="358">
        <v>5.83</v>
      </c>
      <c r="AT286" s="358">
        <v>-2.15</v>
      </c>
      <c r="AU286" s="399"/>
      <c r="AV286" s="450"/>
      <c r="AW286" s="450"/>
      <c r="AX286" s="450"/>
      <c r="AY286" s="450"/>
      <c r="AZ286" s="450"/>
      <c r="BA286" s="398"/>
      <c r="BB286" s="400"/>
      <c r="BC286" s="400"/>
      <c r="BD286" s="400"/>
      <c r="BE286" s="400"/>
      <c r="BF286" s="399"/>
      <c r="BG286" s="400"/>
      <c r="BH286" s="400"/>
      <c r="BI286" s="400"/>
      <c r="BJ286" s="400"/>
      <c r="BK286" s="399"/>
      <c r="BL286" s="398"/>
      <c r="BM286" s="451"/>
    </row>
    <row r="287" spans="1:65" s="449" customFormat="1" ht="11" x14ac:dyDescent="0.3">
      <c r="A287" s="356" t="s">
        <v>4448</v>
      </c>
      <c r="B287" s="398"/>
      <c r="C287" s="742"/>
      <c r="D287" s="398"/>
      <c r="E287" s="398"/>
      <c r="F287" s="398"/>
      <c r="G287" s="398"/>
      <c r="H287" s="399"/>
      <c r="I287" s="358">
        <v>0.30599999999999999</v>
      </c>
      <c r="J287" s="358">
        <v>0.35099999999999998</v>
      </c>
      <c r="K287" s="358">
        <v>2.7279</v>
      </c>
      <c r="L287" s="358">
        <v>14.963699999999999</v>
      </c>
      <c r="M287" s="358">
        <v>1.7007000000000001</v>
      </c>
      <c r="N287" s="359">
        <v>-0.34670000000000001</v>
      </c>
      <c r="O287" s="358">
        <v>-5.6029</v>
      </c>
      <c r="P287" s="358">
        <v>17.534099999999999</v>
      </c>
      <c r="Q287" s="358">
        <v>16.462399999999999</v>
      </c>
      <c r="R287" s="358">
        <v>20.131900000000002</v>
      </c>
      <c r="S287" s="358">
        <v>18.0486</v>
      </c>
      <c r="T287" s="358">
        <v>3.0933000000000002</v>
      </c>
      <c r="U287" s="358">
        <v>7.4600999999999997</v>
      </c>
      <c r="V287" s="358">
        <v>-1.6503000000000001</v>
      </c>
      <c r="W287" s="358">
        <v>2.2585999999999999</v>
      </c>
      <c r="X287" s="358" t="s">
        <v>428</v>
      </c>
      <c r="Y287" s="399"/>
      <c r="Z287" s="357"/>
      <c r="AA287" s="357"/>
      <c r="AB287" s="357"/>
      <c r="AC287" s="357"/>
      <c r="AD287" s="357"/>
      <c r="AE287" s="357"/>
      <c r="AF287" s="357"/>
      <c r="AG287" s="357"/>
      <c r="AH287" s="357"/>
      <c r="AI287" s="357"/>
      <c r="AJ287" s="357"/>
      <c r="AK287" s="357"/>
      <c r="AL287" s="357"/>
      <c r="AM287" s="357"/>
      <c r="AN287" s="357"/>
      <c r="AO287" s="399"/>
      <c r="AP287" s="358">
        <v>18.809999999999999</v>
      </c>
      <c r="AQ287" s="358">
        <v>19.41</v>
      </c>
      <c r="AR287" s="358">
        <v>13.55</v>
      </c>
      <c r="AS287" s="358">
        <v>5.63</v>
      </c>
      <c r="AT287" s="358">
        <v>8.7200000000000006</v>
      </c>
      <c r="AU287" s="399"/>
      <c r="AV287" s="450"/>
      <c r="AW287" s="450"/>
      <c r="AX287" s="450"/>
      <c r="AY287" s="450"/>
      <c r="AZ287" s="450"/>
      <c r="BA287" s="398"/>
      <c r="BB287" s="400"/>
      <c r="BC287" s="400"/>
      <c r="BD287" s="400"/>
      <c r="BE287" s="400"/>
      <c r="BF287" s="399"/>
      <c r="BG287" s="400"/>
      <c r="BH287" s="400"/>
      <c r="BI287" s="400"/>
      <c r="BJ287" s="400"/>
      <c r="BK287" s="399"/>
      <c r="BL287" s="398"/>
      <c r="BM287" s="451"/>
    </row>
    <row r="288" spans="1:65" s="449" customFormat="1" ht="11" x14ac:dyDescent="0.3">
      <c r="A288" s="356" t="s">
        <v>5717</v>
      </c>
      <c r="B288" s="398"/>
      <c r="C288" s="742"/>
      <c r="D288" s="398"/>
      <c r="E288" s="398"/>
      <c r="F288" s="398"/>
      <c r="G288" s="398"/>
      <c r="H288" s="399"/>
      <c r="I288" s="358" t="s">
        <v>430</v>
      </c>
      <c r="J288" s="358" t="s">
        <v>430</v>
      </c>
      <c r="K288" s="358" t="s">
        <v>430</v>
      </c>
      <c r="L288" s="358" t="s">
        <v>430</v>
      </c>
      <c r="M288" s="358" t="s">
        <v>430</v>
      </c>
      <c r="N288" s="359" t="s">
        <v>430</v>
      </c>
      <c r="O288" s="358" t="s">
        <v>430</v>
      </c>
      <c r="P288" s="358" t="s">
        <v>430</v>
      </c>
      <c r="Q288" s="358" t="s">
        <v>430</v>
      </c>
      <c r="R288" s="358" t="s">
        <v>430</v>
      </c>
      <c r="S288" s="358" t="s">
        <v>430</v>
      </c>
      <c r="T288" s="358" t="s">
        <v>430</v>
      </c>
      <c r="U288" s="358" t="s">
        <v>430</v>
      </c>
      <c r="V288" s="358" t="s">
        <v>430</v>
      </c>
      <c r="W288" s="358" t="s">
        <v>430</v>
      </c>
      <c r="X288" s="358" t="s">
        <v>430</v>
      </c>
      <c r="Y288" s="399"/>
      <c r="Z288" s="357"/>
      <c r="AA288" s="357"/>
      <c r="AB288" s="357"/>
      <c r="AC288" s="357"/>
      <c r="AD288" s="357"/>
      <c r="AE288" s="357"/>
      <c r="AF288" s="357"/>
      <c r="AG288" s="357"/>
      <c r="AH288" s="357"/>
      <c r="AI288" s="357"/>
      <c r="AJ288" s="357"/>
      <c r="AK288" s="357"/>
      <c r="AL288" s="357"/>
      <c r="AM288" s="357"/>
      <c r="AN288" s="357"/>
      <c r="AO288" s="399"/>
      <c r="AP288" s="358" t="s">
        <v>430</v>
      </c>
      <c r="AQ288" s="358" t="s">
        <v>430</v>
      </c>
      <c r="AR288" s="358" t="s">
        <v>430</v>
      </c>
      <c r="AS288" s="358" t="s">
        <v>430</v>
      </c>
      <c r="AT288" s="358" t="s">
        <v>430</v>
      </c>
      <c r="AU288" s="399"/>
      <c r="AV288" s="450"/>
      <c r="AW288" s="450"/>
      <c r="AX288" s="450"/>
      <c r="AY288" s="450"/>
      <c r="AZ288" s="450"/>
      <c r="BA288" s="398"/>
      <c r="BB288" s="400"/>
      <c r="BC288" s="400"/>
      <c r="BD288" s="400"/>
      <c r="BE288" s="400"/>
      <c r="BF288" s="399"/>
      <c r="BG288" s="400"/>
      <c r="BH288" s="400"/>
      <c r="BI288" s="400"/>
      <c r="BJ288" s="400"/>
      <c r="BK288" s="399"/>
      <c r="BL288" s="398"/>
      <c r="BM288" s="451"/>
    </row>
    <row r="289" spans="1:65" s="449" customFormat="1" ht="11" x14ac:dyDescent="0.3">
      <c r="A289" s="356" t="s">
        <v>6455</v>
      </c>
      <c r="B289" s="398"/>
      <c r="C289" s="742"/>
      <c r="D289" s="398"/>
      <c r="E289" s="398"/>
      <c r="F289" s="398"/>
      <c r="G289" s="398"/>
      <c r="H289" s="399"/>
      <c r="I289" s="358">
        <v>-1.2547999999999999</v>
      </c>
      <c r="J289" s="358">
        <v>-4.8258000000000001</v>
      </c>
      <c r="K289" s="358">
        <v>-9.5442999999999998</v>
      </c>
      <c r="L289" s="358">
        <v>1.5701000000000001</v>
      </c>
      <c r="M289" s="358">
        <v>4.6811999999999996</v>
      </c>
      <c r="N289" s="359">
        <v>47.252000000000002</v>
      </c>
      <c r="O289" s="358">
        <v>41.2273</v>
      </c>
      <c r="P289" s="358">
        <v>34.735900000000001</v>
      </c>
      <c r="Q289" s="358">
        <v>24.828700000000001</v>
      </c>
      <c r="R289" s="358">
        <v>16.480499999999999</v>
      </c>
      <c r="S289" s="358">
        <v>-2.4731999999999998</v>
      </c>
      <c r="T289" s="358">
        <v>7.4427000000000003</v>
      </c>
      <c r="U289" s="358">
        <v>24.1816</v>
      </c>
      <c r="V289" s="358">
        <v>48.9527</v>
      </c>
      <c r="W289" s="358">
        <v>-8.6250999999999998</v>
      </c>
      <c r="X289" s="358" t="s">
        <v>428</v>
      </c>
      <c r="Y289" s="399"/>
      <c r="Z289" s="357"/>
      <c r="AA289" s="357"/>
      <c r="AB289" s="357"/>
      <c r="AC289" s="357"/>
      <c r="AD289" s="357"/>
      <c r="AE289" s="357"/>
      <c r="AF289" s="357"/>
      <c r="AG289" s="357"/>
      <c r="AH289" s="357"/>
      <c r="AI289" s="357"/>
      <c r="AJ289" s="357"/>
      <c r="AK289" s="357"/>
      <c r="AL289" s="357"/>
      <c r="AM289" s="357"/>
      <c r="AN289" s="357"/>
      <c r="AO289" s="399"/>
      <c r="AP289" s="358">
        <v>21.87</v>
      </c>
      <c r="AQ289" s="358">
        <v>25.63</v>
      </c>
      <c r="AR289" s="358">
        <v>31.56</v>
      </c>
      <c r="AS289" s="358">
        <v>39.76</v>
      </c>
      <c r="AT289" s="358">
        <v>21.26</v>
      </c>
      <c r="AU289" s="399"/>
      <c r="AV289" s="450"/>
      <c r="AW289" s="450"/>
      <c r="AX289" s="450"/>
      <c r="AY289" s="450"/>
      <c r="AZ289" s="450"/>
      <c r="BA289" s="398"/>
      <c r="BB289" s="400"/>
      <c r="BC289" s="400"/>
      <c r="BD289" s="400"/>
      <c r="BE289" s="400"/>
      <c r="BF289" s="399"/>
      <c r="BG289" s="400"/>
      <c r="BH289" s="400"/>
      <c r="BI289" s="400"/>
      <c r="BJ289" s="400"/>
      <c r="BK289" s="399"/>
      <c r="BL289" s="398"/>
      <c r="BM289" s="451"/>
    </row>
    <row r="290" spans="1:65" s="449" customFormat="1" ht="11" x14ac:dyDescent="0.3">
      <c r="A290" s="356" t="s">
        <v>5718</v>
      </c>
      <c r="B290" s="398"/>
      <c r="C290" s="742"/>
      <c r="D290" s="398"/>
      <c r="E290" s="398"/>
      <c r="F290" s="398"/>
      <c r="G290" s="398"/>
      <c r="H290" s="399"/>
      <c r="I290" s="358">
        <v>-1.6388</v>
      </c>
      <c r="J290" s="358">
        <v>-9.6220999999999997</v>
      </c>
      <c r="K290" s="358">
        <v>-15.9742</v>
      </c>
      <c r="L290" s="358">
        <v>-0.31319999999999998</v>
      </c>
      <c r="M290" s="358">
        <v>2.1675</v>
      </c>
      <c r="N290" s="359">
        <v>111.0947</v>
      </c>
      <c r="O290" s="358">
        <v>58.924399999999999</v>
      </c>
      <c r="P290" s="358">
        <v>48.5428</v>
      </c>
      <c r="Q290" s="358">
        <v>26.888200000000001</v>
      </c>
      <c r="R290" s="358">
        <v>18.0611</v>
      </c>
      <c r="S290" s="358">
        <v>-2.2311000000000001</v>
      </c>
      <c r="T290" s="358">
        <v>-2.4832999999999998</v>
      </c>
      <c r="U290" s="358">
        <v>57.664299999999997</v>
      </c>
      <c r="V290" s="358">
        <v>111.6477</v>
      </c>
      <c r="W290" s="358">
        <v>-15.042299999999999</v>
      </c>
      <c r="X290" s="358" t="s">
        <v>428</v>
      </c>
      <c r="Y290" s="399"/>
      <c r="Z290" s="357"/>
      <c r="AA290" s="357"/>
      <c r="AB290" s="357"/>
      <c r="AC290" s="357"/>
      <c r="AD290" s="357"/>
      <c r="AE290" s="357"/>
      <c r="AF290" s="357"/>
      <c r="AG290" s="357"/>
      <c r="AH290" s="357"/>
      <c r="AI290" s="357"/>
      <c r="AJ290" s="357"/>
      <c r="AK290" s="357"/>
      <c r="AL290" s="357"/>
      <c r="AM290" s="357"/>
      <c r="AN290" s="357"/>
      <c r="AO290" s="399"/>
      <c r="AP290" s="358">
        <v>26.21</v>
      </c>
      <c r="AQ290" s="358">
        <v>33.35</v>
      </c>
      <c r="AR290" s="358">
        <v>42.81</v>
      </c>
      <c r="AS290" s="358">
        <v>62.03</v>
      </c>
      <c r="AT290" s="358">
        <v>52.98</v>
      </c>
      <c r="AU290" s="399"/>
      <c r="AV290" s="450"/>
      <c r="AW290" s="450"/>
      <c r="AX290" s="450"/>
      <c r="AY290" s="450"/>
      <c r="AZ290" s="450"/>
      <c r="BA290" s="398"/>
      <c r="BB290" s="400"/>
      <c r="BC290" s="400"/>
      <c r="BD290" s="400"/>
      <c r="BE290" s="400"/>
      <c r="BF290" s="399"/>
      <c r="BG290" s="400"/>
      <c r="BH290" s="400"/>
      <c r="BI290" s="400"/>
      <c r="BJ290" s="400"/>
      <c r="BK290" s="399"/>
      <c r="BL290" s="398"/>
      <c r="BM290" s="451"/>
    </row>
    <row r="291" spans="1:65" s="449" customFormat="1" ht="11" x14ac:dyDescent="0.3">
      <c r="A291" s="501" t="s">
        <v>5719</v>
      </c>
      <c r="B291" s="452"/>
      <c r="C291" s="743"/>
      <c r="D291" s="452"/>
      <c r="E291" s="452"/>
      <c r="F291" s="452"/>
      <c r="G291" s="452"/>
      <c r="H291" s="453"/>
      <c r="I291" s="454" t="s">
        <v>430</v>
      </c>
      <c r="J291" s="454" t="s">
        <v>430</v>
      </c>
      <c r="K291" s="454" t="s">
        <v>430</v>
      </c>
      <c r="L291" s="454" t="s">
        <v>430</v>
      </c>
      <c r="M291" s="454" t="s">
        <v>430</v>
      </c>
      <c r="N291" s="455" t="s">
        <v>430</v>
      </c>
      <c r="O291" s="454" t="s">
        <v>430</v>
      </c>
      <c r="P291" s="454" t="s">
        <v>430</v>
      </c>
      <c r="Q291" s="454" t="s">
        <v>430</v>
      </c>
      <c r="R291" s="454" t="s">
        <v>430</v>
      </c>
      <c r="S291" s="454" t="s">
        <v>430</v>
      </c>
      <c r="T291" s="454" t="s">
        <v>430</v>
      </c>
      <c r="U291" s="454" t="s">
        <v>430</v>
      </c>
      <c r="V291" s="454" t="s">
        <v>430</v>
      </c>
      <c r="W291" s="454" t="s">
        <v>430</v>
      </c>
      <c r="X291" s="454" t="s">
        <v>430</v>
      </c>
      <c r="Y291" s="453"/>
      <c r="Z291" s="456"/>
      <c r="AA291" s="456"/>
      <c r="AB291" s="456"/>
      <c r="AC291" s="456"/>
      <c r="AD291" s="456"/>
      <c r="AE291" s="456"/>
      <c r="AF291" s="456"/>
      <c r="AG291" s="456"/>
      <c r="AH291" s="456"/>
      <c r="AI291" s="456"/>
      <c r="AJ291" s="456"/>
      <c r="AK291" s="456"/>
      <c r="AL291" s="456"/>
      <c r="AM291" s="456"/>
      <c r="AN291" s="456"/>
      <c r="AO291" s="453"/>
      <c r="AP291" s="454" t="s">
        <v>430</v>
      </c>
      <c r="AQ291" s="454" t="s">
        <v>430</v>
      </c>
      <c r="AR291" s="454" t="s">
        <v>430</v>
      </c>
      <c r="AS291" s="454" t="s">
        <v>430</v>
      </c>
      <c r="AT291" s="454" t="s">
        <v>430</v>
      </c>
      <c r="AU291" s="453"/>
      <c r="AV291" s="457"/>
      <c r="AW291" s="457"/>
      <c r="AX291" s="457"/>
      <c r="AY291" s="457"/>
      <c r="AZ291" s="457"/>
      <c r="BA291" s="452"/>
      <c r="BB291" s="458"/>
      <c r="BC291" s="458"/>
      <c r="BD291" s="458"/>
      <c r="BE291" s="458"/>
      <c r="BF291" s="445"/>
      <c r="BG291" s="458"/>
      <c r="BH291" s="458"/>
      <c r="BI291" s="458"/>
      <c r="BJ291" s="458"/>
      <c r="BK291" s="445"/>
      <c r="BL291" s="452"/>
      <c r="BM291" s="459"/>
    </row>
    <row r="295" spans="1:65" hidden="1" x14ac:dyDescent="0.25">
      <c r="A295" s="488" t="s">
        <v>179</v>
      </c>
    </row>
    <row r="296" spans="1:65" x14ac:dyDescent="0.25">
      <c r="A296" s="488" t="s">
        <v>10263</v>
      </c>
    </row>
    <row r="297" spans="1:65" x14ac:dyDescent="0.25">
      <c r="A297"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FB2AE-B36F-443B-88E6-E41056DE20FC}">
  <sheetPr codeName="Sheet23"/>
  <dimension ref="A1:AY104"/>
  <sheetViews>
    <sheetView workbookViewId="0">
      <pane xSplit="2" ySplit="1" topLeftCell="C85" activePane="bottomRight" state="frozen"/>
      <selection pane="topRight" activeCell="C1" sqref="C1"/>
      <selection pane="bottomLeft" activeCell="A8" sqref="A8"/>
      <selection pane="bottomRight"/>
    </sheetView>
  </sheetViews>
  <sheetFormatPr defaultRowHeight="10.5" x14ac:dyDescent="0.25"/>
  <cols>
    <col min="1" max="1" width="57.5429687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6.816406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6328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8.1796875" style="21" bestFit="1" customWidth="1"/>
    <col min="28" max="28" width="7.36328125" style="21" bestFit="1" customWidth="1"/>
    <col min="29" max="29" width="7.81640625" style="21" bestFit="1" customWidth="1"/>
    <col min="30" max="30" width="7" style="21" bestFit="1" customWidth="1"/>
    <col min="31" max="31" width="4.26953125" style="21" bestFit="1" customWidth="1"/>
    <col min="32" max="32" width="7" style="21" bestFit="1" customWidth="1"/>
    <col min="33" max="33" width="1.1796875" style="21" customWidth="1"/>
    <col min="34" max="37" width="6.1796875" style="21" bestFit="1" customWidth="1"/>
    <col min="38" max="38" width="6.26953125" style="21" bestFit="1" customWidth="1"/>
    <col min="39" max="41" width="6.90625" style="21" bestFit="1" customWidth="1"/>
    <col min="42" max="43" width="6.1796875" style="21" bestFit="1" customWidth="1"/>
    <col min="44" max="44" width="5.453125" style="21" bestFit="1" customWidth="1"/>
    <col min="45" max="45" width="5.36328125" style="21" bestFit="1" customWidth="1"/>
    <col min="46" max="46" width="6.08984375" style="21" bestFit="1" customWidth="1"/>
    <col min="47" max="47" width="8.1796875" style="21" bestFit="1" customWidth="1"/>
    <col min="48" max="48" width="7.36328125" style="21" bestFit="1" customWidth="1"/>
    <col min="49" max="49" width="7.81640625" style="21" bestFit="1" customWidth="1"/>
    <col min="50" max="50" width="7" style="21" bestFit="1" customWidth="1"/>
    <col min="51" max="51" width="6.1796875" style="21" bestFit="1" customWidth="1"/>
    <col min="52" max="16384" width="8.7265625" style="21"/>
  </cols>
  <sheetData>
    <row r="1" spans="1:51" x14ac:dyDescent="0.25">
      <c r="A1" s="22"/>
    </row>
    <row r="3" spans="1:51" ht="20.5" x14ac:dyDescent="0.45">
      <c r="A3" s="23" t="s">
        <v>8440</v>
      </c>
    </row>
    <row r="4" spans="1:51" x14ac:dyDescent="0.25">
      <c r="A4" s="21" t="s">
        <v>425</v>
      </c>
    </row>
    <row r="5" spans="1:51" ht="27" customHeight="1" x14ac:dyDescent="0.25">
      <c r="A5" s="1076" t="s">
        <v>8441</v>
      </c>
      <c r="B5" s="1077"/>
      <c r="C5" s="1083" t="s">
        <v>44</v>
      </c>
      <c r="D5" s="1077"/>
      <c r="E5" s="1083" t="s">
        <v>45</v>
      </c>
      <c r="F5" s="1077"/>
      <c r="G5" s="1083" t="s">
        <v>46</v>
      </c>
      <c r="H5" s="1077"/>
      <c r="I5" s="1107" t="s">
        <v>184</v>
      </c>
      <c r="J5" s="1102"/>
      <c r="K5" s="1102"/>
      <c r="L5" s="1103"/>
      <c r="M5" s="1101"/>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3" t="s">
        <v>56</v>
      </c>
      <c r="AG5" s="835"/>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row>
    <row r="6" spans="1:51" ht="27" customHeight="1" x14ac:dyDescent="0.25">
      <c r="A6" s="1076"/>
      <c r="B6" s="1078"/>
      <c r="C6" s="1114"/>
      <c r="D6" s="1078"/>
      <c r="E6" s="1114"/>
      <c r="F6" s="1078"/>
      <c r="G6" s="1114"/>
      <c r="H6" s="1078"/>
      <c r="I6" s="840" t="s">
        <v>180</v>
      </c>
      <c r="J6" s="831" t="s">
        <v>181</v>
      </c>
      <c r="K6" s="831" t="s">
        <v>182</v>
      </c>
      <c r="L6" s="832"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831"/>
      <c r="AH6" s="1071" t="s">
        <v>68</v>
      </c>
      <c r="AI6" s="1110"/>
      <c r="AJ6" s="1110"/>
      <c r="AK6" s="1110"/>
      <c r="AL6" s="1110"/>
      <c r="AM6" s="1110"/>
      <c r="AN6" s="1110"/>
      <c r="AO6" s="1110"/>
      <c r="AP6" s="1110"/>
      <c r="AQ6" s="1110"/>
      <c r="AR6" s="1110"/>
      <c r="AS6" s="1110"/>
      <c r="AT6" s="1110"/>
      <c r="AU6" s="1110"/>
      <c r="AV6" s="1110"/>
      <c r="AW6" s="1110"/>
      <c r="AX6" s="1110"/>
      <c r="AY6" s="1110"/>
    </row>
    <row r="7" spans="1:51" ht="14.5" x14ac:dyDescent="0.25">
      <c r="A7" s="29" t="s">
        <v>8442</v>
      </c>
      <c r="B7" s="955"/>
      <c r="C7" s="716"/>
      <c r="D7" s="42"/>
      <c r="E7" s="30"/>
      <c r="F7" s="42"/>
      <c r="G7" s="30"/>
      <c r="H7" s="65"/>
      <c r="I7" s="30"/>
      <c r="J7" s="30"/>
      <c r="K7" s="30"/>
      <c r="L7" s="30"/>
      <c r="M7" s="65"/>
      <c r="N7" s="238"/>
      <c r="O7" s="237"/>
      <c r="P7" s="237"/>
      <c r="Q7" s="237"/>
      <c r="R7" s="237"/>
      <c r="S7" s="237"/>
      <c r="T7" s="237"/>
      <c r="U7" s="956"/>
      <c r="V7" s="237"/>
      <c r="W7" s="237"/>
      <c r="X7" s="237"/>
      <c r="Y7" s="237"/>
      <c r="Z7" s="237"/>
      <c r="AA7" s="237"/>
      <c r="AB7" s="237"/>
      <c r="AC7" s="237"/>
      <c r="AD7" s="237"/>
      <c r="AE7" s="237"/>
      <c r="AF7" s="237"/>
      <c r="AG7" s="65"/>
      <c r="AH7" s="242"/>
      <c r="AI7" s="242"/>
      <c r="AJ7" s="242"/>
      <c r="AK7" s="242"/>
      <c r="AL7" s="242"/>
      <c r="AM7" s="242"/>
      <c r="AN7" s="242"/>
      <c r="AO7" s="957"/>
      <c r="AP7" s="242"/>
      <c r="AQ7" s="242"/>
      <c r="AR7" s="242"/>
      <c r="AS7" s="242"/>
      <c r="AT7" s="242"/>
      <c r="AU7" s="242"/>
      <c r="AV7" s="242"/>
      <c r="AW7" s="242"/>
      <c r="AX7" s="242"/>
      <c r="AY7" s="958"/>
    </row>
    <row r="8" spans="1:51" x14ac:dyDescent="0.25">
      <c r="A8" s="981" t="s">
        <v>7283</v>
      </c>
      <c r="B8" s="982"/>
      <c r="C8" s="983">
        <v>43480</v>
      </c>
      <c r="D8" s="982"/>
      <c r="E8" s="984">
        <v>7846.1</v>
      </c>
      <c r="F8" s="982"/>
      <c r="G8" s="985">
        <v>1454.221</v>
      </c>
      <c r="H8" s="987"/>
      <c r="I8" s="986">
        <v>3.2100000000000002E-3</v>
      </c>
      <c r="J8" s="986">
        <v>5.4</v>
      </c>
      <c r="K8" s="986">
        <v>3.2100000000000002E-3</v>
      </c>
      <c r="L8" s="986">
        <v>3.2100000000000002E-3</v>
      </c>
      <c r="M8" s="991"/>
      <c r="N8" s="988">
        <v>5.1761999999999997</v>
      </c>
      <c r="O8" s="986">
        <v>5.2103000000000002</v>
      </c>
      <c r="P8" s="986">
        <v>5.1798999999999999</v>
      </c>
      <c r="Q8" s="986">
        <v>5.1771000000000003</v>
      </c>
      <c r="R8" s="986">
        <v>5.1810999999999998</v>
      </c>
      <c r="S8" s="986">
        <v>5.2008999999999999</v>
      </c>
      <c r="T8" s="986">
        <v>5.1885000000000003</v>
      </c>
      <c r="U8" s="1010">
        <v>5.2854999999999999</v>
      </c>
      <c r="V8" s="986">
        <v>5.3586999999999998</v>
      </c>
      <c r="W8" s="986">
        <v>5.8952999999999998</v>
      </c>
      <c r="X8" s="986">
        <v>6.1984000000000004</v>
      </c>
      <c r="Y8" s="992">
        <v>5.6245000000000003</v>
      </c>
      <c r="Z8" s="986" t="s">
        <v>430</v>
      </c>
      <c r="AA8" s="986">
        <v>5.1372999999999998</v>
      </c>
      <c r="AB8" s="986">
        <v>5.1740000000000004</v>
      </c>
      <c r="AC8" s="986">
        <v>5.2760999999999996</v>
      </c>
      <c r="AD8" s="986">
        <v>5.3545999999999996</v>
      </c>
      <c r="AE8" s="986">
        <v>5.1562999999999999</v>
      </c>
      <c r="AF8" s="986">
        <v>5.1593</v>
      </c>
      <c r="AG8" s="1011"/>
      <c r="AH8" s="989" t="s">
        <v>7228</v>
      </c>
      <c r="AI8" s="989" t="s">
        <v>8443</v>
      </c>
      <c r="AJ8" s="989" t="s">
        <v>8443</v>
      </c>
      <c r="AK8" s="989" t="s">
        <v>7199</v>
      </c>
      <c r="AL8" s="989" t="s">
        <v>7206</v>
      </c>
      <c r="AM8" s="989" t="s">
        <v>7199</v>
      </c>
      <c r="AN8" s="989" t="s">
        <v>7199</v>
      </c>
      <c r="AO8" s="1012" t="s">
        <v>8443</v>
      </c>
      <c r="AP8" s="989" t="s">
        <v>7152</v>
      </c>
      <c r="AQ8" s="989" t="s">
        <v>7152</v>
      </c>
      <c r="AR8" s="989" t="s">
        <v>7152</v>
      </c>
      <c r="AS8" s="989" t="s">
        <v>7135</v>
      </c>
      <c r="AT8" s="984" t="s">
        <v>430</v>
      </c>
      <c r="AU8" s="989" t="s">
        <v>8443</v>
      </c>
      <c r="AV8" s="989" t="s">
        <v>7199</v>
      </c>
      <c r="AW8" s="989" t="s">
        <v>8443</v>
      </c>
      <c r="AX8" s="989" t="s">
        <v>7153</v>
      </c>
      <c r="AY8" s="1013" t="s">
        <v>7206</v>
      </c>
    </row>
    <row r="9" spans="1:51" x14ac:dyDescent="0.25">
      <c r="A9" s="981" t="s">
        <v>7358</v>
      </c>
      <c r="B9" s="994"/>
      <c r="C9" s="995">
        <v>41275</v>
      </c>
      <c r="D9" s="994"/>
      <c r="E9" s="996">
        <v>40018.089999999997</v>
      </c>
      <c r="F9" s="994"/>
      <c r="G9" s="997">
        <v>5658.9206999999997</v>
      </c>
      <c r="H9" s="1014"/>
      <c r="I9" s="1000">
        <v>0.1</v>
      </c>
      <c r="J9" s="998">
        <v>6.69</v>
      </c>
      <c r="K9" s="998">
        <v>0.1</v>
      </c>
      <c r="L9" s="1015">
        <v>0.1</v>
      </c>
      <c r="M9" s="998"/>
      <c r="N9" s="1000">
        <v>7.2821999999999996</v>
      </c>
      <c r="O9" s="998">
        <v>5.8673999999999999</v>
      </c>
      <c r="P9" s="998">
        <v>6.2187999999999999</v>
      </c>
      <c r="Q9" s="998">
        <v>7.3775000000000004</v>
      </c>
      <c r="R9" s="998">
        <v>7.5667999999999997</v>
      </c>
      <c r="S9" s="998">
        <v>7.3632999999999997</v>
      </c>
      <c r="T9" s="998">
        <v>6.6181999999999999</v>
      </c>
      <c r="U9" s="1015">
        <v>6.4165999999999999</v>
      </c>
      <c r="V9" s="1000">
        <v>6.3129999999999997</v>
      </c>
      <c r="W9" s="998">
        <v>6.7953999999999999</v>
      </c>
      <c r="X9" s="998">
        <v>6.9730999999999996</v>
      </c>
      <c r="Y9" s="1004">
        <v>6.1882999999999999</v>
      </c>
      <c r="Z9" s="998">
        <v>6.0971000000000002</v>
      </c>
      <c r="AA9" s="998">
        <v>7.2108999999999996</v>
      </c>
      <c r="AB9" s="998">
        <v>6.5983999999999998</v>
      </c>
      <c r="AC9" s="998">
        <v>6.4050000000000002</v>
      </c>
      <c r="AD9" s="998">
        <v>6.3144999999999998</v>
      </c>
      <c r="AE9" s="998">
        <v>7.71</v>
      </c>
      <c r="AF9" s="1015">
        <v>6.8</v>
      </c>
      <c r="AG9" s="996"/>
      <c r="AH9" s="1016" t="s">
        <v>8444</v>
      </c>
      <c r="AI9" s="1001" t="s">
        <v>7195</v>
      </c>
      <c r="AJ9" s="1001" t="s">
        <v>8445</v>
      </c>
      <c r="AK9" s="1001" t="s">
        <v>8445</v>
      </c>
      <c r="AL9" s="1001" t="s">
        <v>7197</v>
      </c>
      <c r="AM9" s="1001" t="s">
        <v>8446</v>
      </c>
      <c r="AN9" s="1001" t="s">
        <v>8447</v>
      </c>
      <c r="AO9" s="1017" t="s">
        <v>8448</v>
      </c>
      <c r="AP9" s="1001" t="s">
        <v>8449</v>
      </c>
      <c r="AQ9" s="1001" t="s">
        <v>8449</v>
      </c>
      <c r="AR9" s="1001" t="s">
        <v>8450</v>
      </c>
      <c r="AS9" s="1001" t="s">
        <v>8451</v>
      </c>
      <c r="AT9" s="1001" t="s">
        <v>8452</v>
      </c>
      <c r="AU9" s="1001" t="s">
        <v>8453</v>
      </c>
      <c r="AV9" s="1001" t="s">
        <v>8454</v>
      </c>
      <c r="AW9" s="1001" t="s">
        <v>8454</v>
      </c>
      <c r="AX9" s="1001" t="s">
        <v>8449</v>
      </c>
      <c r="AY9" s="1018" t="s">
        <v>7202</v>
      </c>
    </row>
    <row r="10" spans="1:51" x14ac:dyDescent="0.25">
      <c r="A10" s="981" t="s">
        <v>7445</v>
      </c>
      <c r="B10" s="994"/>
      <c r="C10" s="995">
        <v>41274</v>
      </c>
      <c r="D10" s="994"/>
      <c r="E10" s="996">
        <v>14607.8</v>
      </c>
      <c r="F10" s="994"/>
      <c r="G10" s="997">
        <v>47.741500000000002</v>
      </c>
      <c r="H10" s="999"/>
      <c r="I10" s="998">
        <v>0.51</v>
      </c>
      <c r="J10" s="998">
        <v>7.9</v>
      </c>
      <c r="K10" s="998">
        <v>0.4</v>
      </c>
      <c r="L10" s="998">
        <v>0.41</v>
      </c>
      <c r="M10" s="998"/>
      <c r="N10" s="1000">
        <v>7.4175000000000004</v>
      </c>
      <c r="O10" s="998">
        <v>4.5594999999999999</v>
      </c>
      <c r="P10" s="998">
        <v>5.6308999999999996</v>
      </c>
      <c r="Q10" s="998">
        <v>5.6589</v>
      </c>
      <c r="R10" s="998">
        <v>9.2204999999999995</v>
      </c>
      <c r="S10" s="998">
        <v>6.8173000000000004</v>
      </c>
      <c r="T10" s="998">
        <v>6.2215999999999996</v>
      </c>
      <c r="U10" s="1015">
        <v>6.2687999999999997</v>
      </c>
      <c r="V10" s="998">
        <v>6.3105000000000002</v>
      </c>
      <c r="W10" s="998">
        <v>7.1071</v>
      </c>
      <c r="X10" s="998">
        <v>7.2123999999999997</v>
      </c>
      <c r="Y10" s="1004">
        <v>6.4161000000000001</v>
      </c>
      <c r="Z10" s="998">
        <v>6.7576999999999998</v>
      </c>
      <c r="AA10" s="998">
        <v>6.2259000000000002</v>
      </c>
      <c r="AB10" s="998">
        <v>6.1749999999999998</v>
      </c>
      <c r="AC10" s="998">
        <v>6.2462999999999997</v>
      </c>
      <c r="AD10" s="998">
        <v>6.2991000000000001</v>
      </c>
      <c r="AE10" s="998">
        <v>10.684200000000001</v>
      </c>
      <c r="AF10" s="998">
        <v>7.3753000000000002</v>
      </c>
      <c r="AG10" s="1019"/>
      <c r="AH10" s="1001" t="s">
        <v>7159</v>
      </c>
      <c r="AI10" s="1001" t="s">
        <v>7159</v>
      </c>
      <c r="AJ10" s="1001" t="s">
        <v>7159</v>
      </c>
      <c r="AK10" s="1001" t="s">
        <v>7159</v>
      </c>
      <c r="AL10" s="1001" t="s">
        <v>7159</v>
      </c>
      <c r="AM10" s="1001" t="s">
        <v>7159</v>
      </c>
      <c r="AN10" s="1001" t="s">
        <v>7162</v>
      </c>
      <c r="AO10" s="1020" t="s">
        <v>7162</v>
      </c>
      <c r="AP10" s="1001" t="s">
        <v>7165</v>
      </c>
      <c r="AQ10" s="1001" t="s">
        <v>7165</v>
      </c>
      <c r="AR10" s="1001" t="s">
        <v>7165</v>
      </c>
      <c r="AS10" s="1001" t="s">
        <v>7157</v>
      </c>
      <c r="AT10" s="1001" t="s">
        <v>7201</v>
      </c>
      <c r="AU10" s="1001" t="s">
        <v>7159</v>
      </c>
      <c r="AV10" s="1001" t="s">
        <v>7162</v>
      </c>
      <c r="AW10" s="1001" t="s">
        <v>7162</v>
      </c>
      <c r="AX10" s="1001" t="s">
        <v>7162</v>
      </c>
      <c r="AY10" s="1018" t="s">
        <v>7165</v>
      </c>
    </row>
    <row r="11" spans="1:51" x14ac:dyDescent="0.25">
      <c r="A11" s="981" t="s">
        <v>7497</v>
      </c>
      <c r="B11" s="1021"/>
      <c r="C11" s="995">
        <v>41275</v>
      </c>
      <c r="D11" s="994"/>
      <c r="E11" s="996">
        <v>11545.9</v>
      </c>
      <c r="F11" s="994"/>
      <c r="G11" s="997">
        <v>3877.0843</v>
      </c>
      <c r="H11" s="999"/>
      <c r="I11" s="998">
        <v>1.19</v>
      </c>
      <c r="J11" s="998">
        <v>8.1300000000000008</v>
      </c>
      <c r="K11" s="998">
        <v>0.93</v>
      </c>
      <c r="L11" s="998">
        <v>0.99</v>
      </c>
      <c r="M11" s="1003"/>
      <c r="N11" s="998">
        <v>4.2548000000000004</v>
      </c>
      <c r="O11" s="998">
        <v>3.4413999999999998</v>
      </c>
      <c r="P11" s="998">
        <v>5.9522000000000004</v>
      </c>
      <c r="Q11" s="998">
        <v>5.1376999999999997</v>
      </c>
      <c r="R11" s="998">
        <v>11.6152</v>
      </c>
      <c r="S11" s="998">
        <v>7.0258000000000003</v>
      </c>
      <c r="T11" s="998">
        <v>5.9640000000000004</v>
      </c>
      <c r="U11" s="998">
        <v>6.1651999999999996</v>
      </c>
      <c r="V11" s="998">
        <v>6.2285000000000004</v>
      </c>
      <c r="W11" s="998">
        <v>7.4791999999999996</v>
      </c>
      <c r="X11" s="998">
        <v>7.5330000000000004</v>
      </c>
      <c r="Y11" s="1004">
        <v>6.6585000000000001</v>
      </c>
      <c r="Z11" s="998">
        <v>7.4358000000000004</v>
      </c>
      <c r="AA11" s="998">
        <v>6.6955</v>
      </c>
      <c r="AB11" s="998">
        <v>5.9367999999999999</v>
      </c>
      <c r="AC11" s="998">
        <v>6.1285999999999996</v>
      </c>
      <c r="AD11" s="998">
        <v>6.2333999999999996</v>
      </c>
      <c r="AE11" s="998">
        <v>13.168799999999999</v>
      </c>
      <c r="AF11" s="998">
        <v>7.8741000000000003</v>
      </c>
      <c r="AG11" s="1019"/>
      <c r="AH11" s="1001" t="s">
        <v>8455</v>
      </c>
      <c r="AI11" s="1001" t="s">
        <v>8455</v>
      </c>
      <c r="AJ11" s="1001" t="s">
        <v>8455</v>
      </c>
      <c r="AK11" s="1001" t="s">
        <v>8456</v>
      </c>
      <c r="AL11" s="1001" t="s">
        <v>8457</v>
      </c>
      <c r="AM11" s="1001" t="s">
        <v>8457</v>
      </c>
      <c r="AN11" s="1001" t="s">
        <v>8458</v>
      </c>
      <c r="AO11" s="1022" t="s">
        <v>8449</v>
      </c>
      <c r="AP11" s="1001" t="s">
        <v>7150</v>
      </c>
      <c r="AQ11" s="1001" t="s">
        <v>7176</v>
      </c>
      <c r="AR11" s="1001" t="s">
        <v>7193</v>
      </c>
      <c r="AS11" s="1001" t="s">
        <v>7155</v>
      </c>
      <c r="AT11" s="1001" t="s">
        <v>7261</v>
      </c>
      <c r="AU11" s="1001" t="s">
        <v>8457</v>
      </c>
      <c r="AV11" s="1001" t="s">
        <v>8458</v>
      </c>
      <c r="AW11" s="1001" t="s">
        <v>8449</v>
      </c>
      <c r="AX11" s="1001" t="s">
        <v>7150</v>
      </c>
      <c r="AY11" s="1018" t="s">
        <v>7206</v>
      </c>
    </row>
    <row r="12" spans="1:51" x14ac:dyDescent="0.25">
      <c r="A12" s="981" t="s">
        <v>7548</v>
      </c>
      <c r="B12" s="1021"/>
      <c r="C12" s="995">
        <v>41274</v>
      </c>
      <c r="D12" s="994"/>
      <c r="E12" s="996">
        <v>29941.1</v>
      </c>
      <c r="F12" s="994"/>
      <c r="G12" s="997">
        <v>4824.0218000000004</v>
      </c>
      <c r="H12" s="999"/>
      <c r="I12" s="998">
        <v>0.6</v>
      </c>
      <c r="J12" s="998">
        <v>7.71</v>
      </c>
      <c r="K12" s="998">
        <v>0.6</v>
      </c>
      <c r="L12" s="998">
        <v>0.6</v>
      </c>
      <c r="M12" s="1003"/>
      <c r="N12" s="1000">
        <v>21.3828</v>
      </c>
      <c r="O12" s="998">
        <v>10.3583</v>
      </c>
      <c r="P12" s="998">
        <v>9.5403000000000002</v>
      </c>
      <c r="Q12" s="998">
        <v>9.4588999999999999</v>
      </c>
      <c r="R12" s="998">
        <v>11.201599999999999</v>
      </c>
      <c r="S12" s="998">
        <v>7.4973999999999998</v>
      </c>
      <c r="T12" s="998">
        <v>6.3017000000000003</v>
      </c>
      <c r="U12" s="1015">
        <v>6.2782999999999998</v>
      </c>
      <c r="V12" s="998">
        <v>6.2751000000000001</v>
      </c>
      <c r="W12" s="998">
        <v>7.2542999999999997</v>
      </c>
      <c r="X12" s="998">
        <v>7.3635999999999999</v>
      </c>
      <c r="Y12" s="1004">
        <v>6.5446999999999997</v>
      </c>
      <c r="Z12" s="998">
        <v>6.6524000000000001</v>
      </c>
      <c r="AA12" s="998">
        <v>7.1825000000000001</v>
      </c>
      <c r="AB12" s="998">
        <v>6.2708000000000004</v>
      </c>
      <c r="AC12" s="998">
        <v>6.2510000000000003</v>
      </c>
      <c r="AD12" s="998">
        <v>6.2747000000000002</v>
      </c>
      <c r="AE12" s="998">
        <v>12.2082</v>
      </c>
      <c r="AF12" s="998">
        <v>7.2295999999999996</v>
      </c>
      <c r="AG12" s="1019"/>
      <c r="AH12" s="1001" t="s">
        <v>8459</v>
      </c>
      <c r="AI12" s="1001" t="s">
        <v>8460</v>
      </c>
      <c r="AJ12" s="1001" t="s">
        <v>7269</v>
      </c>
      <c r="AK12" s="1001" t="s">
        <v>8461</v>
      </c>
      <c r="AL12" s="1001" t="s">
        <v>7269</v>
      </c>
      <c r="AM12" s="1001" t="s">
        <v>8462</v>
      </c>
      <c r="AN12" s="1001" t="s">
        <v>8460</v>
      </c>
      <c r="AO12" s="1020" t="s">
        <v>8463</v>
      </c>
      <c r="AP12" s="1001" t="s">
        <v>8464</v>
      </c>
      <c r="AQ12" s="1001" t="s">
        <v>8446</v>
      </c>
      <c r="AR12" s="1001" t="s">
        <v>8444</v>
      </c>
      <c r="AS12" s="1001" t="s">
        <v>7174</v>
      </c>
      <c r="AT12" s="1001" t="s">
        <v>8465</v>
      </c>
      <c r="AU12" s="1001" t="s">
        <v>8466</v>
      </c>
      <c r="AV12" s="1001" t="s">
        <v>8467</v>
      </c>
      <c r="AW12" s="1001" t="s">
        <v>8460</v>
      </c>
      <c r="AX12" s="1001" t="s">
        <v>8468</v>
      </c>
      <c r="AY12" s="1018" t="s">
        <v>7269</v>
      </c>
    </row>
    <row r="13" spans="1:51" x14ac:dyDescent="0.25">
      <c r="A13" s="981" t="s">
        <v>7603</v>
      </c>
      <c r="B13" s="1023"/>
      <c r="C13" s="995">
        <v>41275</v>
      </c>
      <c r="D13" s="1006"/>
      <c r="E13" s="996">
        <v>14320.8</v>
      </c>
      <c r="F13" s="1006"/>
      <c r="G13" s="997">
        <v>60.669499999999999</v>
      </c>
      <c r="H13" s="1007"/>
      <c r="I13" s="998">
        <v>2.95</v>
      </c>
      <c r="J13" s="998">
        <v>7.94</v>
      </c>
      <c r="K13" s="998">
        <v>2.0699999999999998</v>
      </c>
      <c r="L13" s="998">
        <v>2.19</v>
      </c>
      <c r="M13" s="1003"/>
      <c r="N13" s="1000">
        <v>17.455300000000001</v>
      </c>
      <c r="O13" s="998">
        <v>10.808999999999999</v>
      </c>
      <c r="P13" s="998">
        <v>12.146599999999999</v>
      </c>
      <c r="Q13" s="998">
        <v>9.4797999999999991</v>
      </c>
      <c r="R13" s="998">
        <v>17.4331</v>
      </c>
      <c r="S13" s="998">
        <v>7.7328000000000001</v>
      </c>
      <c r="T13" s="998">
        <v>5.3197000000000001</v>
      </c>
      <c r="U13" s="1015">
        <v>5.6220999999999997</v>
      </c>
      <c r="V13" s="998">
        <v>5.3278999999999996</v>
      </c>
      <c r="W13" s="998">
        <v>7.5559000000000003</v>
      </c>
      <c r="X13" s="998">
        <v>7.5796999999999999</v>
      </c>
      <c r="Y13" s="1008">
        <v>6.5603999999999996</v>
      </c>
      <c r="Z13" s="998">
        <v>7.5179999999999998</v>
      </c>
      <c r="AA13" s="998">
        <v>8.0866000000000007</v>
      </c>
      <c r="AB13" s="998">
        <v>5.2965</v>
      </c>
      <c r="AC13" s="998">
        <v>5.5831999999999997</v>
      </c>
      <c r="AD13" s="998">
        <v>5.4051999999999998</v>
      </c>
      <c r="AE13" s="998">
        <v>18.528300000000002</v>
      </c>
      <c r="AF13" s="998">
        <v>7.9424999999999999</v>
      </c>
      <c r="AG13" s="1019"/>
      <c r="AH13" s="1001" t="s">
        <v>7255</v>
      </c>
      <c r="AI13" s="1001" t="s">
        <v>7144</v>
      </c>
      <c r="AJ13" s="1001" t="s">
        <v>7142</v>
      </c>
      <c r="AK13" s="1001" t="s">
        <v>7177</v>
      </c>
      <c r="AL13" s="1001" t="s">
        <v>7144</v>
      </c>
      <c r="AM13" s="1001" t="s">
        <v>7177</v>
      </c>
      <c r="AN13" s="1001" t="s">
        <v>7144</v>
      </c>
      <c r="AO13" s="1024" t="s">
        <v>7258</v>
      </c>
      <c r="AP13" s="1001" t="s">
        <v>7177</v>
      </c>
      <c r="AQ13" s="1001" t="s">
        <v>7258</v>
      </c>
      <c r="AR13" s="1001" t="s">
        <v>7143</v>
      </c>
      <c r="AS13" s="1001" t="s">
        <v>7143</v>
      </c>
      <c r="AT13" s="1001" t="s">
        <v>7142</v>
      </c>
      <c r="AU13" s="1001" t="s">
        <v>7255</v>
      </c>
      <c r="AV13" s="1001" t="s">
        <v>7177</v>
      </c>
      <c r="AW13" s="1001" t="s">
        <v>7258</v>
      </c>
      <c r="AX13" s="1001" t="s">
        <v>7177</v>
      </c>
      <c r="AY13" s="1018" t="s">
        <v>8469</v>
      </c>
    </row>
    <row r="14" spans="1:51" x14ac:dyDescent="0.25">
      <c r="A14" s="981" t="s">
        <v>7660</v>
      </c>
      <c r="B14" s="994"/>
      <c r="C14" s="995">
        <v>41719</v>
      </c>
      <c r="D14" s="994"/>
      <c r="E14" s="996">
        <v>1832.03</v>
      </c>
      <c r="F14" s="994"/>
      <c r="G14" s="997">
        <v>27.148299999999999</v>
      </c>
      <c r="H14" s="999"/>
      <c r="I14" s="998">
        <v>4.17</v>
      </c>
      <c r="J14" s="998">
        <v>8.7200000000000006</v>
      </c>
      <c r="K14" s="998">
        <v>2.7</v>
      </c>
      <c r="L14" s="998">
        <v>2.84</v>
      </c>
      <c r="M14" s="1003"/>
      <c r="N14" s="1000">
        <v>31.622399999999999</v>
      </c>
      <c r="O14" s="998">
        <v>19.141500000000001</v>
      </c>
      <c r="P14" s="998">
        <v>16.5702</v>
      </c>
      <c r="Q14" s="998">
        <v>13.5047</v>
      </c>
      <c r="R14" s="998">
        <v>20.195</v>
      </c>
      <c r="S14" s="998">
        <v>9.5265000000000004</v>
      </c>
      <c r="T14" s="998">
        <v>6.3034999999999997</v>
      </c>
      <c r="U14" s="1015">
        <v>7.1809000000000003</v>
      </c>
      <c r="V14" s="998">
        <v>7.2030000000000003</v>
      </c>
      <c r="W14" s="998">
        <v>8.9674999999999994</v>
      </c>
      <c r="X14" s="998">
        <v>8.93</v>
      </c>
      <c r="Y14" s="1004">
        <v>7.5444000000000004</v>
      </c>
      <c r="Z14" s="998">
        <v>7.8190999999999997</v>
      </c>
      <c r="AA14" s="998">
        <v>10.935600000000001</v>
      </c>
      <c r="AB14" s="998">
        <v>6.125</v>
      </c>
      <c r="AC14" s="998">
        <v>6.8586999999999998</v>
      </c>
      <c r="AD14" s="998">
        <v>7.2804000000000002</v>
      </c>
      <c r="AE14" s="998">
        <v>21.435700000000001</v>
      </c>
      <c r="AF14" s="998">
        <v>8.4810999999999996</v>
      </c>
      <c r="AG14" s="1019"/>
      <c r="AH14" s="1001" t="s">
        <v>7245</v>
      </c>
      <c r="AI14" s="1001" t="s">
        <v>7168</v>
      </c>
      <c r="AJ14" s="1001" t="s">
        <v>7245</v>
      </c>
      <c r="AK14" s="1001" t="s">
        <v>8470</v>
      </c>
      <c r="AL14" s="1001" t="s">
        <v>7168</v>
      </c>
      <c r="AM14" s="1001" t="s">
        <v>7246</v>
      </c>
      <c r="AN14" s="1001" t="s">
        <v>7167</v>
      </c>
      <c r="AO14" s="1020" t="s">
        <v>7169</v>
      </c>
      <c r="AP14" s="1001" t="s">
        <v>7133</v>
      </c>
      <c r="AQ14" s="1001" t="s">
        <v>7169</v>
      </c>
      <c r="AR14" s="1001" t="s">
        <v>7126</v>
      </c>
      <c r="AS14" s="1001" t="s">
        <v>7169</v>
      </c>
      <c r="AT14" s="1001" t="s">
        <v>7130</v>
      </c>
      <c r="AU14" s="1001" t="s">
        <v>7246</v>
      </c>
      <c r="AV14" s="1001" t="s">
        <v>8471</v>
      </c>
      <c r="AW14" s="1001" t="s">
        <v>7133</v>
      </c>
      <c r="AX14" s="1001" t="s">
        <v>7133</v>
      </c>
      <c r="AY14" s="1018" t="s">
        <v>7168</v>
      </c>
    </row>
    <row r="15" spans="1:51" x14ac:dyDescent="0.25">
      <c r="A15" s="981" t="s">
        <v>7686</v>
      </c>
      <c r="B15" s="994"/>
      <c r="C15" s="995">
        <v>41275</v>
      </c>
      <c r="D15" s="994"/>
      <c r="E15" s="996">
        <v>1791.42</v>
      </c>
      <c r="F15" s="994"/>
      <c r="G15" s="997">
        <v>90.141499999999994</v>
      </c>
      <c r="H15" s="999"/>
      <c r="I15" s="998">
        <v>8.18</v>
      </c>
      <c r="J15" s="998">
        <v>7.59</v>
      </c>
      <c r="K15" s="998">
        <v>4.6399999999999997</v>
      </c>
      <c r="L15" s="998">
        <v>4.83</v>
      </c>
      <c r="M15" s="1003"/>
      <c r="N15" s="1000">
        <v>79.211699999999993</v>
      </c>
      <c r="O15" s="998">
        <v>34.989899999999999</v>
      </c>
      <c r="P15" s="998">
        <v>29.1601</v>
      </c>
      <c r="Q15" s="998">
        <v>31.2273</v>
      </c>
      <c r="R15" s="998">
        <v>28.823599999999999</v>
      </c>
      <c r="S15" s="998">
        <v>12.496600000000001</v>
      </c>
      <c r="T15" s="998">
        <v>5.8990999999999998</v>
      </c>
      <c r="U15" s="1015">
        <v>5.5323000000000002</v>
      </c>
      <c r="V15" s="998">
        <v>4.2652999999999999</v>
      </c>
      <c r="W15" s="998">
        <v>6.7561</v>
      </c>
      <c r="X15" s="998">
        <v>7.3532000000000002</v>
      </c>
      <c r="Y15" s="1004">
        <v>6.4485000000000001</v>
      </c>
      <c r="Z15" s="998">
        <v>7.4230999999999998</v>
      </c>
      <c r="AA15" s="998">
        <v>15.2302</v>
      </c>
      <c r="AB15" s="998">
        <v>5.7986000000000004</v>
      </c>
      <c r="AC15" s="998">
        <v>5.6376999999999997</v>
      </c>
      <c r="AD15" s="998">
        <v>4.4848999999999997</v>
      </c>
      <c r="AE15" s="998">
        <v>31.966799999999999</v>
      </c>
      <c r="AF15" s="998">
        <v>7.6605999999999996</v>
      </c>
      <c r="AG15" s="1019"/>
      <c r="AH15" s="1001" t="s">
        <v>7166</v>
      </c>
      <c r="AI15" s="1001" t="s">
        <v>8472</v>
      </c>
      <c r="AJ15" s="1001" t="s">
        <v>7166</v>
      </c>
      <c r="AK15" s="1001" t="s">
        <v>7205</v>
      </c>
      <c r="AL15" s="1001" t="s">
        <v>7205</v>
      </c>
      <c r="AM15" s="1001" t="s">
        <v>8473</v>
      </c>
      <c r="AN15" s="1001" t="s">
        <v>8473</v>
      </c>
      <c r="AO15" s="1020" t="s">
        <v>8472</v>
      </c>
      <c r="AP15" s="1001" t="s">
        <v>8472</v>
      </c>
      <c r="AQ15" s="1001" t="s">
        <v>8473</v>
      </c>
      <c r="AR15" s="1001" t="s">
        <v>8473</v>
      </c>
      <c r="AS15" s="1001" t="s">
        <v>8472</v>
      </c>
      <c r="AT15" s="1001" t="s">
        <v>7201</v>
      </c>
      <c r="AU15" s="1001" t="s">
        <v>8473</v>
      </c>
      <c r="AV15" s="1001" t="s">
        <v>8473</v>
      </c>
      <c r="AW15" s="1001" t="s">
        <v>8473</v>
      </c>
      <c r="AX15" s="1001" t="s">
        <v>8472</v>
      </c>
      <c r="AY15" s="1018" t="s">
        <v>7205</v>
      </c>
    </row>
    <row r="16" spans="1:51" x14ac:dyDescent="0.25">
      <c r="A16" s="981" t="s">
        <v>7719</v>
      </c>
      <c r="B16" s="994"/>
      <c r="C16" s="995">
        <v>45362</v>
      </c>
      <c r="D16" s="994"/>
      <c r="E16" s="996">
        <v>68.060599999999994</v>
      </c>
      <c r="F16" s="994"/>
      <c r="G16" s="997">
        <v>11.2033</v>
      </c>
      <c r="H16" s="999"/>
      <c r="I16" s="998">
        <v>13.24</v>
      </c>
      <c r="J16" s="998">
        <v>7.65</v>
      </c>
      <c r="K16" s="998">
        <v>12.48</v>
      </c>
      <c r="L16" s="998">
        <v>12.95</v>
      </c>
      <c r="M16" s="1003"/>
      <c r="N16" s="1000">
        <v>134.06700000000001</v>
      </c>
      <c r="O16" s="998">
        <v>38.647599999999997</v>
      </c>
      <c r="P16" s="998">
        <v>46.724699999999999</v>
      </c>
      <c r="Q16" s="998">
        <v>48.329599999999999</v>
      </c>
      <c r="R16" s="998">
        <v>33.180799999999998</v>
      </c>
      <c r="S16" s="998">
        <v>13.134</v>
      </c>
      <c r="T16" s="998">
        <v>4.1848999999999998</v>
      </c>
      <c r="U16" s="1015">
        <v>3.2917000000000001</v>
      </c>
      <c r="V16" s="998">
        <v>1.1758</v>
      </c>
      <c r="W16" s="998">
        <v>4.1978</v>
      </c>
      <c r="X16" s="998" t="s">
        <v>430</v>
      </c>
      <c r="Y16" s="1004" t="s">
        <v>430</v>
      </c>
      <c r="Z16" s="998" t="s">
        <v>430</v>
      </c>
      <c r="AA16" s="998">
        <v>19.1462</v>
      </c>
      <c r="AB16" s="998">
        <v>4.0035999999999996</v>
      </c>
      <c r="AC16" s="998">
        <v>3.4207999999999998</v>
      </c>
      <c r="AD16" s="998">
        <v>1.4049</v>
      </c>
      <c r="AE16" s="998">
        <v>32.225200000000001</v>
      </c>
      <c r="AF16" s="998">
        <v>5.0922000000000001</v>
      </c>
      <c r="AG16" s="1019"/>
      <c r="AH16" s="1001" t="s">
        <v>7225</v>
      </c>
      <c r="AI16" s="1001" t="s">
        <v>8474</v>
      </c>
      <c r="AJ16" s="1001" t="s">
        <v>7225</v>
      </c>
      <c r="AK16" s="1001" t="s">
        <v>7201</v>
      </c>
      <c r="AL16" s="1001" t="s">
        <v>7257</v>
      </c>
      <c r="AM16" s="1001" t="s">
        <v>7166</v>
      </c>
      <c r="AN16" s="1001" t="s">
        <v>7201</v>
      </c>
      <c r="AO16" s="1017" t="s">
        <v>8475</v>
      </c>
      <c r="AP16" s="1001" t="s">
        <v>8474</v>
      </c>
      <c r="AQ16" s="1001" t="s">
        <v>8475</v>
      </c>
      <c r="AR16" s="996" t="s">
        <v>430</v>
      </c>
      <c r="AS16" s="996" t="s">
        <v>430</v>
      </c>
      <c r="AT16" s="996" t="s">
        <v>430</v>
      </c>
      <c r="AU16" s="1001" t="s">
        <v>7201</v>
      </c>
      <c r="AV16" s="1001" t="s">
        <v>8472</v>
      </c>
      <c r="AW16" s="1001" t="s">
        <v>7225</v>
      </c>
      <c r="AX16" s="1001" t="s">
        <v>8474</v>
      </c>
      <c r="AY16" s="1018" t="s">
        <v>7257</v>
      </c>
    </row>
    <row r="17" spans="1:51" x14ac:dyDescent="0.25">
      <c r="A17" s="981" t="s">
        <v>7740</v>
      </c>
      <c r="B17" s="994"/>
      <c r="C17" s="995">
        <v>41275</v>
      </c>
      <c r="D17" s="994"/>
      <c r="E17" s="996">
        <v>2365.85</v>
      </c>
      <c r="F17" s="994"/>
      <c r="G17" s="997">
        <v>42.9803</v>
      </c>
      <c r="H17" s="999"/>
      <c r="I17" s="998">
        <v>12.45</v>
      </c>
      <c r="J17" s="998">
        <v>7.82</v>
      </c>
      <c r="K17" s="998">
        <v>5.17</v>
      </c>
      <c r="L17" s="998">
        <v>5.41</v>
      </c>
      <c r="M17" s="998"/>
      <c r="N17" s="1000">
        <v>74.373599999999996</v>
      </c>
      <c r="O17" s="998">
        <v>37.009099999999997</v>
      </c>
      <c r="P17" s="998">
        <v>31.5136</v>
      </c>
      <c r="Q17" s="998">
        <v>28.8001</v>
      </c>
      <c r="R17" s="998">
        <v>24.1798</v>
      </c>
      <c r="S17" s="998">
        <v>12.075100000000001</v>
      </c>
      <c r="T17" s="998">
        <v>6.6547999999999998</v>
      </c>
      <c r="U17" s="1015">
        <v>6.2042000000000002</v>
      </c>
      <c r="V17" s="998">
        <v>5.2435</v>
      </c>
      <c r="W17" s="998">
        <v>7.0918000000000001</v>
      </c>
      <c r="X17" s="998">
        <v>7.8703000000000003</v>
      </c>
      <c r="Y17" s="1004">
        <v>6.7210999999999999</v>
      </c>
      <c r="Z17" s="998">
        <v>8.1189</v>
      </c>
      <c r="AA17" s="998">
        <v>14.117900000000001</v>
      </c>
      <c r="AB17" s="998">
        <v>6.2831000000000001</v>
      </c>
      <c r="AC17" s="998">
        <v>5.9611999999999998</v>
      </c>
      <c r="AD17" s="998">
        <v>5.2991999999999999</v>
      </c>
      <c r="AE17" s="998">
        <v>27.239699999999999</v>
      </c>
      <c r="AF17" s="998">
        <v>8.5626999999999995</v>
      </c>
      <c r="AG17" s="1019"/>
      <c r="AH17" s="1001" t="s">
        <v>7138</v>
      </c>
      <c r="AI17" s="1001" t="s">
        <v>7175</v>
      </c>
      <c r="AJ17" s="1001" t="s">
        <v>7138</v>
      </c>
      <c r="AK17" s="1001" t="s">
        <v>7175</v>
      </c>
      <c r="AL17" s="1001" t="s">
        <v>7232</v>
      </c>
      <c r="AM17" s="1001" t="s">
        <v>8476</v>
      </c>
      <c r="AN17" s="1001" t="s">
        <v>7233</v>
      </c>
      <c r="AO17" s="1022" t="s">
        <v>7236</v>
      </c>
      <c r="AP17" s="1001" t="s">
        <v>7138</v>
      </c>
      <c r="AQ17" s="1001" t="s">
        <v>7238</v>
      </c>
      <c r="AR17" s="1001" t="s">
        <v>7233</v>
      </c>
      <c r="AS17" s="1001" t="s">
        <v>7238</v>
      </c>
      <c r="AT17" s="1001" t="s">
        <v>8476</v>
      </c>
      <c r="AU17" s="1001" t="s">
        <v>7236</v>
      </c>
      <c r="AV17" s="1001" t="s">
        <v>7236</v>
      </c>
      <c r="AW17" s="1001" t="s">
        <v>7138</v>
      </c>
      <c r="AX17" s="1001" t="s">
        <v>7138</v>
      </c>
      <c r="AY17" s="1018" t="s">
        <v>7236</v>
      </c>
    </row>
    <row r="18" spans="1:51" x14ac:dyDescent="0.25">
      <c r="A18" s="981" t="s">
        <v>7789</v>
      </c>
      <c r="B18" s="994"/>
      <c r="C18" s="995">
        <v>41285</v>
      </c>
      <c r="D18" s="994"/>
      <c r="E18" s="996">
        <v>15044.9</v>
      </c>
      <c r="F18" s="994"/>
      <c r="G18" s="997">
        <v>4164.0183999999999</v>
      </c>
      <c r="H18" s="999"/>
      <c r="I18" s="998">
        <v>4</v>
      </c>
      <c r="J18" s="998">
        <v>7.99</v>
      </c>
      <c r="K18" s="998">
        <v>2.58</v>
      </c>
      <c r="L18" s="998">
        <v>2.73</v>
      </c>
      <c r="M18" s="1003"/>
      <c r="N18" s="1000">
        <v>17.6694</v>
      </c>
      <c r="O18" s="998">
        <v>11.587899999999999</v>
      </c>
      <c r="P18" s="998">
        <v>12.7766</v>
      </c>
      <c r="Q18" s="998">
        <v>10.975099999999999</v>
      </c>
      <c r="R18" s="998">
        <v>19.541499999999999</v>
      </c>
      <c r="S18" s="998">
        <v>8.2226999999999997</v>
      </c>
      <c r="T18" s="998">
        <v>5.0964</v>
      </c>
      <c r="U18" s="1015">
        <v>5.4789000000000003</v>
      </c>
      <c r="V18" s="998">
        <v>5.2522000000000002</v>
      </c>
      <c r="W18" s="998">
        <v>7.5708000000000002</v>
      </c>
      <c r="X18" s="998">
        <v>7.5871000000000004</v>
      </c>
      <c r="Y18" s="1004">
        <v>6.5791000000000004</v>
      </c>
      <c r="Z18" s="998">
        <v>7.4749999999999996</v>
      </c>
      <c r="AA18" s="998">
        <v>8.7390000000000008</v>
      </c>
      <c r="AB18" s="998">
        <v>5.0789</v>
      </c>
      <c r="AC18" s="998">
        <v>5.4593999999999996</v>
      </c>
      <c r="AD18" s="998">
        <v>5.3467000000000002</v>
      </c>
      <c r="AE18" s="998">
        <v>20.649100000000001</v>
      </c>
      <c r="AF18" s="998">
        <v>7.9153000000000002</v>
      </c>
      <c r="AG18" s="1019"/>
      <c r="AH18" s="1001" t="s">
        <v>8477</v>
      </c>
      <c r="AI18" s="1001" t="s">
        <v>8478</v>
      </c>
      <c r="AJ18" s="1001" t="s">
        <v>8479</v>
      </c>
      <c r="AK18" s="1001" t="s">
        <v>8478</v>
      </c>
      <c r="AL18" s="1001" t="s">
        <v>8465</v>
      </c>
      <c r="AM18" s="1001" t="s">
        <v>8478</v>
      </c>
      <c r="AN18" s="1001" t="s">
        <v>8465</v>
      </c>
      <c r="AO18" s="1017" t="s">
        <v>7141</v>
      </c>
      <c r="AP18" s="1001" t="s">
        <v>8479</v>
      </c>
      <c r="AQ18" s="1001" t="s">
        <v>7132</v>
      </c>
      <c r="AR18" s="1001" t="s">
        <v>7140</v>
      </c>
      <c r="AS18" s="1001" t="s">
        <v>7145</v>
      </c>
      <c r="AT18" s="1001" t="s">
        <v>7226</v>
      </c>
      <c r="AU18" s="1001" t="s">
        <v>7139</v>
      </c>
      <c r="AV18" s="1001" t="s">
        <v>8478</v>
      </c>
      <c r="AW18" s="1001" t="s">
        <v>8479</v>
      </c>
      <c r="AX18" s="1001" t="s">
        <v>8479</v>
      </c>
      <c r="AY18" s="1018" t="s">
        <v>7141</v>
      </c>
    </row>
    <row r="19" spans="1:51" x14ac:dyDescent="0.25">
      <c r="A19" s="981" t="s">
        <v>7836</v>
      </c>
      <c r="B19" s="994"/>
      <c r="C19" s="995">
        <v>41275</v>
      </c>
      <c r="D19" s="994"/>
      <c r="E19" s="996">
        <v>764.88199999999995</v>
      </c>
      <c r="F19" s="994"/>
      <c r="G19" s="997">
        <v>35.635300000000001</v>
      </c>
      <c r="H19" s="999"/>
      <c r="I19" s="998">
        <v>2.93</v>
      </c>
      <c r="J19" s="998">
        <v>8.9499999999999993</v>
      </c>
      <c r="K19" s="998">
        <v>1.93</v>
      </c>
      <c r="L19" s="998">
        <v>2.0499999999999998</v>
      </c>
      <c r="M19" s="1003"/>
      <c r="N19" s="1000">
        <v>11.5779</v>
      </c>
      <c r="O19" s="998">
        <v>12.270799999999999</v>
      </c>
      <c r="P19" s="998">
        <v>9.9250000000000007</v>
      </c>
      <c r="Q19" s="998">
        <v>11.456</v>
      </c>
      <c r="R19" s="998">
        <v>15.7432</v>
      </c>
      <c r="S19" s="998">
        <v>8.2287999999999997</v>
      </c>
      <c r="T19" s="998">
        <v>6.7281000000000004</v>
      </c>
      <c r="U19" s="1015">
        <v>6.9996</v>
      </c>
      <c r="V19" s="998">
        <v>7.5182000000000002</v>
      </c>
      <c r="W19" s="998">
        <v>8.2683</v>
      </c>
      <c r="X19" s="998">
        <v>8.5084999999999997</v>
      </c>
      <c r="Y19" s="1004">
        <v>6.7108999999999996</v>
      </c>
      <c r="Z19" s="998">
        <v>7.5850999999999997</v>
      </c>
      <c r="AA19" s="998">
        <v>9.2156000000000002</v>
      </c>
      <c r="AB19" s="998">
        <v>6.3639000000000001</v>
      </c>
      <c r="AC19" s="998">
        <v>6.7362000000000002</v>
      </c>
      <c r="AD19" s="998">
        <v>7.5605000000000002</v>
      </c>
      <c r="AE19" s="998">
        <v>16.698799999999999</v>
      </c>
      <c r="AF19" s="998">
        <v>8.2284000000000006</v>
      </c>
      <c r="AG19" s="1019"/>
      <c r="AH19" s="1001" t="s">
        <v>8470</v>
      </c>
      <c r="AI19" s="1001" t="s">
        <v>8470</v>
      </c>
      <c r="AJ19" s="1001" t="s">
        <v>7245</v>
      </c>
      <c r="AK19" s="1001" t="s">
        <v>8471</v>
      </c>
      <c r="AL19" s="1001" t="s">
        <v>7245</v>
      </c>
      <c r="AM19" s="1001" t="s">
        <v>7245</v>
      </c>
      <c r="AN19" s="1001" t="s">
        <v>7167</v>
      </c>
      <c r="AO19" s="1020" t="s">
        <v>7167</v>
      </c>
      <c r="AP19" s="1001" t="s">
        <v>7168</v>
      </c>
      <c r="AQ19" s="1001" t="s">
        <v>8471</v>
      </c>
      <c r="AR19" s="1001" t="s">
        <v>7168</v>
      </c>
      <c r="AS19" s="1001" t="s">
        <v>7245</v>
      </c>
      <c r="AT19" s="1001" t="s">
        <v>7222</v>
      </c>
      <c r="AU19" s="1001" t="s">
        <v>8471</v>
      </c>
      <c r="AV19" s="1001" t="s">
        <v>8471</v>
      </c>
      <c r="AW19" s="1001" t="s">
        <v>7167</v>
      </c>
      <c r="AX19" s="1001" t="s">
        <v>7168</v>
      </c>
      <c r="AY19" s="1018" t="s">
        <v>8471</v>
      </c>
    </row>
    <row r="20" spans="1:51" x14ac:dyDescent="0.25">
      <c r="A20" s="981" t="s">
        <v>7869</v>
      </c>
      <c r="B20" s="994"/>
      <c r="C20" s="995">
        <v>41275</v>
      </c>
      <c r="D20" s="994"/>
      <c r="E20" s="996">
        <v>5021.38</v>
      </c>
      <c r="F20" s="994"/>
      <c r="G20" s="997">
        <v>72.185599999999994</v>
      </c>
      <c r="H20" s="999"/>
      <c r="I20" s="998">
        <v>3.55</v>
      </c>
      <c r="J20" s="998">
        <v>7.77</v>
      </c>
      <c r="K20" s="998">
        <v>2.81</v>
      </c>
      <c r="L20" s="998">
        <v>3.01</v>
      </c>
      <c r="M20" s="1003"/>
      <c r="N20" s="1000">
        <v>23.223700000000001</v>
      </c>
      <c r="O20" s="998">
        <v>11.6584</v>
      </c>
      <c r="P20" s="998">
        <v>13.0855</v>
      </c>
      <c r="Q20" s="998">
        <v>9.9847999999999999</v>
      </c>
      <c r="R20" s="998">
        <v>20.645299999999999</v>
      </c>
      <c r="S20" s="998">
        <v>8.5939999999999994</v>
      </c>
      <c r="T20" s="998">
        <v>5.4694000000000003</v>
      </c>
      <c r="U20" s="1015">
        <v>6.2172999999999998</v>
      </c>
      <c r="V20" s="998">
        <v>5.5495000000000001</v>
      </c>
      <c r="W20" s="998">
        <v>7.5519999999999996</v>
      </c>
      <c r="X20" s="998">
        <v>7.5616000000000003</v>
      </c>
      <c r="Y20" s="1004">
        <v>6.609</v>
      </c>
      <c r="Z20" s="998">
        <v>7.6386000000000003</v>
      </c>
      <c r="AA20" s="998">
        <v>8.9542999999999999</v>
      </c>
      <c r="AB20" s="998">
        <v>5.4901999999999997</v>
      </c>
      <c r="AC20" s="998">
        <v>6.1509</v>
      </c>
      <c r="AD20" s="998">
        <v>5.6626000000000003</v>
      </c>
      <c r="AE20" s="998">
        <v>22.433800000000002</v>
      </c>
      <c r="AF20" s="998">
        <v>8.0756999999999994</v>
      </c>
      <c r="AG20" s="1019"/>
      <c r="AH20" s="1001" t="s">
        <v>8469</v>
      </c>
      <c r="AI20" s="1001" t="s">
        <v>8469</v>
      </c>
      <c r="AJ20" s="1001" t="s">
        <v>7258</v>
      </c>
      <c r="AK20" s="1001" t="s">
        <v>7144</v>
      </c>
      <c r="AL20" s="1001" t="s">
        <v>7142</v>
      </c>
      <c r="AM20" s="1001" t="s">
        <v>7258</v>
      </c>
      <c r="AN20" s="1001" t="s">
        <v>7142</v>
      </c>
      <c r="AO20" s="1020" t="s">
        <v>7178</v>
      </c>
      <c r="AP20" s="1001" t="s">
        <v>7145</v>
      </c>
      <c r="AQ20" s="1001" t="s">
        <v>7178</v>
      </c>
      <c r="AR20" s="1001" t="s">
        <v>7178</v>
      </c>
      <c r="AS20" s="1001" t="s">
        <v>7267</v>
      </c>
      <c r="AT20" s="1001" t="s">
        <v>7266</v>
      </c>
      <c r="AU20" s="1001" t="s">
        <v>7179</v>
      </c>
      <c r="AV20" s="1001" t="s">
        <v>7142</v>
      </c>
      <c r="AW20" s="1001" t="s">
        <v>7266</v>
      </c>
      <c r="AX20" s="1001" t="s">
        <v>7145</v>
      </c>
      <c r="AY20" s="1018" t="s">
        <v>7264</v>
      </c>
    </row>
    <row r="21" spans="1:51" x14ac:dyDescent="0.25">
      <c r="A21" s="1025" t="s">
        <v>7912</v>
      </c>
      <c r="B21" s="994"/>
      <c r="C21" s="995">
        <v>41275</v>
      </c>
      <c r="D21" s="994"/>
      <c r="E21" s="996">
        <v>2244.21</v>
      </c>
      <c r="F21" s="994"/>
      <c r="G21" s="997">
        <v>110.864</v>
      </c>
      <c r="H21" s="999"/>
      <c r="I21" s="998">
        <v>13.11</v>
      </c>
      <c r="J21" s="998">
        <v>7.37</v>
      </c>
      <c r="K21" s="998">
        <v>6.71</v>
      </c>
      <c r="L21" s="998">
        <v>6.97</v>
      </c>
      <c r="M21" s="1003"/>
      <c r="N21" s="1000">
        <v>110.627</v>
      </c>
      <c r="O21" s="998">
        <v>41.8735</v>
      </c>
      <c r="P21" s="998">
        <v>41.686900000000001</v>
      </c>
      <c r="Q21" s="998">
        <v>34.220199999999998</v>
      </c>
      <c r="R21" s="998">
        <v>28.4739</v>
      </c>
      <c r="S21" s="998">
        <v>12.125299999999999</v>
      </c>
      <c r="T21" s="998">
        <v>4.1656000000000004</v>
      </c>
      <c r="U21" s="1015">
        <v>3.5206</v>
      </c>
      <c r="V21" s="998">
        <v>1.8902000000000001</v>
      </c>
      <c r="W21" s="998">
        <v>4.6623999999999999</v>
      </c>
      <c r="X21" s="998">
        <v>6.1348000000000003</v>
      </c>
      <c r="Y21" s="1004">
        <v>5.8460999999999999</v>
      </c>
      <c r="Z21" s="998">
        <v>7.5460000000000003</v>
      </c>
      <c r="AA21" s="998">
        <v>16.575700000000001</v>
      </c>
      <c r="AB21" s="998">
        <v>3.9453999999999998</v>
      </c>
      <c r="AC21" s="998">
        <v>3.4906000000000001</v>
      </c>
      <c r="AD21" s="998">
        <v>2.1581999999999999</v>
      </c>
      <c r="AE21" s="998">
        <v>31.204699999999999</v>
      </c>
      <c r="AF21" s="998">
        <v>7.8703000000000003</v>
      </c>
      <c r="AG21" s="1019"/>
      <c r="AH21" s="1001" t="s">
        <v>7139</v>
      </c>
      <c r="AI21" s="1001" t="s">
        <v>7139</v>
      </c>
      <c r="AJ21" s="1001" t="s">
        <v>7139</v>
      </c>
      <c r="AK21" s="1001" t="s">
        <v>7139</v>
      </c>
      <c r="AL21" s="1001" t="s">
        <v>7139</v>
      </c>
      <c r="AM21" s="1001" t="s">
        <v>8479</v>
      </c>
      <c r="AN21" s="1001" t="s">
        <v>7139</v>
      </c>
      <c r="AO21" s="1020" t="s">
        <v>7139</v>
      </c>
      <c r="AP21" s="1001" t="s">
        <v>8480</v>
      </c>
      <c r="AQ21" s="1001" t="s">
        <v>8480</v>
      </c>
      <c r="AR21" s="1001" t="s">
        <v>8480</v>
      </c>
      <c r="AS21" s="1001" t="s">
        <v>7139</v>
      </c>
      <c r="AT21" s="1001" t="s">
        <v>7141</v>
      </c>
      <c r="AU21" s="1001" t="s">
        <v>8479</v>
      </c>
      <c r="AV21" s="1001" t="s">
        <v>7139</v>
      </c>
      <c r="AW21" s="1001" t="s">
        <v>7139</v>
      </c>
      <c r="AX21" s="1001" t="s">
        <v>8480</v>
      </c>
      <c r="AY21" s="1018" t="s">
        <v>8478</v>
      </c>
    </row>
    <row r="22" spans="1:51" x14ac:dyDescent="0.25">
      <c r="A22" s="981" t="s">
        <v>7973</v>
      </c>
      <c r="B22" s="1023"/>
      <c r="C22" s="995">
        <v>43599</v>
      </c>
      <c r="D22" s="1006"/>
      <c r="E22" s="996">
        <v>3146.63</v>
      </c>
      <c r="F22" s="1006"/>
      <c r="G22" s="997">
        <v>1647.3828000000001</v>
      </c>
      <c r="H22" s="1007"/>
      <c r="I22" s="998">
        <v>2.27</v>
      </c>
      <c r="J22" s="998">
        <v>8.09</v>
      </c>
      <c r="K22" s="998">
        <v>1.82</v>
      </c>
      <c r="L22" s="998">
        <v>1.93</v>
      </c>
      <c r="M22" s="1003"/>
      <c r="N22" s="1000">
        <v>15.844200000000001</v>
      </c>
      <c r="O22" s="998">
        <v>9.2065000000000001</v>
      </c>
      <c r="P22" s="998">
        <v>9.3689999999999998</v>
      </c>
      <c r="Q22" s="998">
        <v>6.8906999999999998</v>
      </c>
      <c r="R22" s="998">
        <v>16.318999999999999</v>
      </c>
      <c r="S22" s="998">
        <v>7.3434999999999997</v>
      </c>
      <c r="T22" s="998">
        <v>5.5971000000000002</v>
      </c>
      <c r="U22" s="1015">
        <v>6.1490999999999998</v>
      </c>
      <c r="V22" s="998">
        <v>6.1475</v>
      </c>
      <c r="W22" s="998">
        <v>8.0122</v>
      </c>
      <c r="X22" s="998">
        <v>7.9874999999999998</v>
      </c>
      <c r="Y22" s="1008">
        <v>6.8398000000000003</v>
      </c>
      <c r="Z22" s="998" t="s">
        <v>430</v>
      </c>
      <c r="AA22" s="998">
        <v>7.4183000000000003</v>
      </c>
      <c r="AB22" s="998">
        <v>5.6524000000000001</v>
      </c>
      <c r="AC22" s="998">
        <v>6.0884999999999998</v>
      </c>
      <c r="AD22" s="998">
        <v>6.2159000000000004</v>
      </c>
      <c r="AE22" s="998">
        <v>18.116299999999999</v>
      </c>
      <c r="AF22" s="998">
        <v>7.2649999999999997</v>
      </c>
      <c r="AG22" s="1019"/>
      <c r="AH22" s="1001" t="s">
        <v>7231</v>
      </c>
      <c r="AI22" s="1001" t="s">
        <v>7231</v>
      </c>
      <c r="AJ22" s="1001" t="s">
        <v>7231</v>
      </c>
      <c r="AK22" s="1001" t="s">
        <v>7235</v>
      </c>
      <c r="AL22" s="1001" t="s">
        <v>7138</v>
      </c>
      <c r="AM22" s="1001" t="s">
        <v>7231</v>
      </c>
      <c r="AN22" s="1001" t="s">
        <v>8481</v>
      </c>
      <c r="AO22" s="1024" t="s">
        <v>7232</v>
      </c>
      <c r="AP22" s="1001" t="s">
        <v>7138</v>
      </c>
      <c r="AQ22" s="1001" t="s">
        <v>7236</v>
      </c>
      <c r="AR22" s="1001" t="s">
        <v>7236</v>
      </c>
      <c r="AS22" s="1001" t="s">
        <v>7221</v>
      </c>
      <c r="AT22" s="996" t="s">
        <v>430</v>
      </c>
      <c r="AU22" s="1001" t="s">
        <v>7231</v>
      </c>
      <c r="AV22" s="1001" t="s">
        <v>8481</v>
      </c>
      <c r="AW22" s="1001" t="s">
        <v>7256</v>
      </c>
      <c r="AX22" s="1001" t="s">
        <v>7236</v>
      </c>
      <c r="AY22" s="1018" t="s">
        <v>7236</v>
      </c>
    </row>
    <row r="23" spans="1:51" x14ac:dyDescent="0.25">
      <c r="A23" s="981" t="s">
        <v>8196</v>
      </c>
      <c r="B23" s="994"/>
      <c r="C23" s="995">
        <v>45705</v>
      </c>
      <c r="D23" s="994"/>
      <c r="E23" s="996">
        <v>107.363</v>
      </c>
      <c r="F23" s="994"/>
      <c r="G23" s="997">
        <v>11.0265</v>
      </c>
      <c r="H23" s="999"/>
      <c r="I23" s="998">
        <v>0.4</v>
      </c>
      <c r="J23" s="998">
        <v>7.87</v>
      </c>
      <c r="K23" s="998">
        <v>0.37</v>
      </c>
      <c r="L23" s="998">
        <v>0.4</v>
      </c>
      <c r="M23" s="1003"/>
      <c r="N23" s="1000">
        <v>9.9332999999999991</v>
      </c>
      <c r="O23" s="998">
        <v>8.1522000000000006</v>
      </c>
      <c r="P23" s="998">
        <v>8.2411999999999992</v>
      </c>
      <c r="Q23" s="998">
        <v>8.5635999999999992</v>
      </c>
      <c r="R23" s="998">
        <v>10.204499999999999</v>
      </c>
      <c r="S23" s="998">
        <v>8.0469000000000008</v>
      </c>
      <c r="T23" s="998">
        <v>6.4775</v>
      </c>
      <c r="U23" s="1015">
        <v>6.3573000000000004</v>
      </c>
      <c r="V23" s="998">
        <v>6.3891999999999998</v>
      </c>
      <c r="W23" s="998" t="s">
        <v>430</v>
      </c>
      <c r="X23" s="998" t="s">
        <v>430</v>
      </c>
      <c r="Y23" s="1004" t="s">
        <v>430</v>
      </c>
      <c r="Z23" s="998" t="s">
        <v>430</v>
      </c>
      <c r="AA23" s="998">
        <v>7.8357000000000001</v>
      </c>
      <c r="AB23" s="998">
        <v>6.4005000000000001</v>
      </c>
      <c r="AC23" s="998">
        <v>6.3357000000000001</v>
      </c>
      <c r="AD23" s="998">
        <v>6.3387000000000002</v>
      </c>
      <c r="AE23" s="998">
        <v>10.569800000000001</v>
      </c>
      <c r="AF23" s="998">
        <v>7.5185000000000004</v>
      </c>
      <c r="AG23" s="1019"/>
      <c r="AH23" s="1001" t="s">
        <v>8482</v>
      </c>
      <c r="AI23" s="1001" t="s">
        <v>8483</v>
      </c>
      <c r="AJ23" s="1001" t="s">
        <v>8484</v>
      </c>
      <c r="AK23" s="1001" t="s">
        <v>8485</v>
      </c>
      <c r="AL23" s="1001" t="s">
        <v>8486</v>
      </c>
      <c r="AM23" s="1001" t="s">
        <v>8487</v>
      </c>
      <c r="AN23" s="1001" t="s">
        <v>8488</v>
      </c>
      <c r="AO23" s="1020" t="s">
        <v>8489</v>
      </c>
      <c r="AP23" s="1001" t="s">
        <v>8490</v>
      </c>
      <c r="AQ23" s="996" t="s">
        <v>430</v>
      </c>
      <c r="AR23" s="996" t="s">
        <v>430</v>
      </c>
      <c r="AS23" s="996" t="s">
        <v>430</v>
      </c>
      <c r="AT23" s="996" t="s">
        <v>430</v>
      </c>
      <c r="AU23" s="1001" t="s">
        <v>8491</v>
      </c>
      <c r="AV23" s="1001" t="s">
        <v>8492</v>
      </c>
      <c r="AW23" s="1001" t="s">
        <v>8489</v>
      </c>
      <c r="AX23" s="1001" t="s">
        <v>8493</v>
      </c>
      <c r="AY23" s="1018" t="s">
        <v>8494</v>
      </c>
    </row>
    <row r="24" spans="1:51" x14ac:dyDescent="0.25">
      <c r="A24" s="981" t="s">
        <v>8149</v>
      </c>
      <c r="B24" s="994"/>
      <c r="C24" s="995">
        <v>45548</v>
      </c>
      <c r="D24" s="994"/>
      <c r="E24" s="996">
        <v>487.41800000000001</v>
      </c>
      <c r="F24" s="994"/>
      <c r="G24" s="997">
        <v>11.424300000000001</v>
      </c>
      <c r="H24" s="999"/>
      <c r="I24" s="998">
        <v>1.22</v>
      </c>
      <c r="J24" s="998">
        <v>8.02</v>
      </c>
      <c r="K24" s="998">
        <v>1.06</v>
      </c>
      <c r="L24" s="998">
        <v>1.1399999999999999</v>
      </c>
      <c r="M24" s="1003"/>
      <c r="N24" s="1000">
        <v>22.6982</v>
      </c>
      <c r="O24" s="998">
        <v>10.366300000000001</v>
      </c>
      <c r="P24" s="998">
        <v>9.3734000000000002</v>
      </c>
      <c r="Q24" s="998">
        <v>7.7594000000000003</v>
      </c>
      <c r="R24" s="998">
        <v>13.2761</v>
      </c>
      <c r="S24" s="998">
        <v>7.4077000000000002</v>
      </c>
      <c r="T24" s="998">
        <v>5.6642000000000001</v>
      </c>
      <c r="U24" s="1015">
        <v>5.7695999999999996</v>
      </c>
      <c r="V24" s="998">
        <v>6.1224999999999996</v>
      </c>
      <c r="W24" s="998" t="s">
        <v>430</v>
      </c>
      <c r="X24" s="998" t="s">
        <v>430</v>
      </c>
      <c r="Y24" s="1004" t="s">
        <v>430</v>
      </c>
      <c r="Z24" s="998" t="s">
        <v>430</v>
      </c>
      <c r="AA24" s="998">
        <v>7.5658000000000003</v>
      </c>
      <c r="AB24" s="998">
        <v>5.5034999999999998</v>
      </c>
      <c r="AC24" s="998">
        <v>5.7950999999999997</v>
      </c>
      <c r="AD24" s="998">
        <v>6.1376999999999997</v>
      </c>
      <c r="AE24" s="998">
        <v>12.609400000000001</v>
      </c>
      <c r="AF24" s="998">
        <v>7.7763999999999998</v>
      </c>
      <c r="AG24" s="1019"/>
      <c r="AH24" s="1001" t="s">
        <v>8495</v>
      </c>
      <c r="AI24" s="1001" t="s">
        <v>8496</v>
      </c>
      <c r="AJ24" s="1001" t="s">
        <v>8497</v>
      </c>
      <c r="AK24" s="1001" t="s">
        <v>8498</v>
      </c>
      <c r="AL24" s="1001" t="s">
        <v>8499</v>
      </c>
      <c r="AM24" s="1001" t="s">
        <v>8500</v>
      </c>
      <c r="AN24" s="1001" t="s">
        <v>8501</v>
      </c>
      <c r="AO24" s="1020" t="s">
        <v>8502</v>
      </c>
      <c r="AP24" s="1001" t="s">
        <v>8503</v>
      </c>
      <c r="AQ24" s="996" t="s">
        <v>430</v>
      </c>
      <c r="AR24" s="996" t="s">
        <v>430</v>
      </c>
      <c r="AS24" s="996" t="s">
        <v>430</v>
      </c>
      <c r="AT24" s="996" t="s">
        <v>430</v>
      </c>
      <c r="AU24" s="1001" t="s">
        <v>8504</v>
      </c>
      <c r="AV24" s="1001" t="s">
        <v>8505</v>
      </c>
      <c r="AW24" s="1001" t="s">
        <v>8506</v>
      </c>
      <c r="AX24" s="1001" t="s">
        <v>8507</v>
      </c>
      <c r="AY24" s="1018" t="s">
        <v>8508</v>
      </c>
    </row>
    <row r="25" spans="1:51" x14ac:dyDescent="0.25">
      <c r="A25" s="981" t="s">
        <v>8159</v>
      </c>
      <c r="B25" s="994"/>
      <c r="C25" s="995">
        <v>45723</v>
      </c>
      <c r="D25" s="994"/>
      <c r="E25" s="996">
        <v>340.10399999999998</v>
      </c>
      <c r="F25" s="994"/>
      <c r="G25" s="997">
        <v>10.9251</v>
      </c>
      <c r="H25" s="999"/>
      <c r="I25" s="998">
        <v>0.21</v>
      </c>
      <c r="J25" s="998">
        <v>7.36</v>
      </c>
      <c r="K25" s="998">
        <v>0.2</v>
      </c>
      <c r="L25" s="998">
        <v>0.21</v>
      </c>
      <c r="M25" s="1003"/>
      <c r="N25" s="1000">
        <v>12.7</v>
      </c>
      <c r="O25" s="998">
        <v>8.8977000000000004</v>
      </c>
      <c r="P25" s="998">
        <v>8.5093999999999994</v>
      </c>
      <c r="Q25" s="998">
        <v>9.1239000000000008</v>
      </c>
      <c r="R25" s="998">
        <v>9.1975999999999996</v>
      </c>
      <c r="S25" s="998">
        <v>8.1874000000000002</v>
      </c>
      <c r="T25" s="998">
        <v>6.6943000000000001</v>
      </c>
      <c r="U25" s="1015">
        <v>6.6101999999999999</v>
      </c>
      <c r="V25" s="998">
        <v>6.6123000000000003</v>
      </c>
      <c r="W25" s="998" t="s">
        <v>430</v>
      </c>
      <c r="X25" s="998" t="s">
        <v>430</v>
      </c>
      <c r="Y25" s="1004" t="s">
        <v>430</v>
      </c>
      <c r="Z25" s="998" t="s">
        <v>430</v>
      </c>
      <c r="AA25" s="998">
        <v>7.9749999999999996</v>
      </c>
      <c r="AB25" s="998">
        <v>6.7157</v>
      </c>
      <c r="AC25" s="998">
        <v>6.5770999999999997</v>
      </c>
      <c r="AD25" s="998">
        <v>6.6214000000000004</v>
      </c>
      <c r="AE25" s="998">
        <v>9.5214999999999996</v>
      </c>
      <c r="AF25" s="998">
        <v>7.0506000000000002</v>
      </c>
      <c r="AG25" s="1019"/>
      <c r="AH25" s="1001" t="s">
        <v>8509</v>
      </c>
      <c r="AI25" s="1001" t="s">
        <v>8510</v>
      </c>
      <c r="AJ25" s="1001" t="s">
        <v>8511</v>
      </c>
      <c r="AK25" s="1001" t="s">
        <v>8512</v>
      </c>
      <c r="AL25" s="1001" t="s">
        <v>8513</v>
      </c>
      <c r="AM25" s="1001" t="s">
        <v>8514</v>
      </c>
      <c r="AN25" s="1001" t="s">
        <v>8515</v>
      </c>
      <c r="AO25" s="1020" t="s">
        <v>8516</v>
      </c>
      <c r="AP25" s="1001" t="s">
        <v>8517</v>
      </c>
      <c r="AQ25" s="996" t="s">
        <v>430</v>
      </c>
      <c r="AR25" s="996" t="s">
        <v>430</v>
      </c>
      <c r="AS25" s="996" t="s">
        <v>430</v>
      </c>
      <c r="AT25" s="996" t="s">
        <v>430</v>
      </c>
      <c r="AU25" s="1001" t="s">
        <v>8518</v>
      </c>
      <c r="AV25" s="1001" t="s">
        <v>8519</v>
      </c>
      <c r="AW25" s="1001" t="s">
        <v>8520</v>
      </c>
      <c r="AX25" s="1001" t="s">
        <v>8521</v>
      </c>
      <c r="AY25" s="1018" t="s">
        <v>8513</v>
      </c>
    </row>
    <row r="26" spans="1:51" x14ac:dyDescent="0.25">
      <c r="A26" s="981" t="s">
        <v>8130</v>
      </c>
      <c r="B26" s="994"/>
      <c r="C26" s="995">
        <v>45924</v>
      </c>
      <c r="D26" s="994"/>
      <c r="E26" s="996">
        <v>1017.8</v>
      </c>
      <c r="F26" s="994"/>
      <c r="G26" s="997">
        <v>10.4495</v>
      </c>
      <c r="H26" s="999"/>
      <c r="I26" s="998">
        <v>0.72</v>
      </c>
      <c r="J26" s="998">
        <v>7.9</v>
      </c>
      <c r="K26" s="998">
        <v>0.7</v>
      </c>
      <c r="L26" s="998">
        <v>0.72</v>
      </c>
      <c r="M26" s="1003"/>
      <c r="N26" s="1000">
        <v>20.97</v>
      </c>
      <c r="O26" s="998">
        <v>10.353899999999999</v>
      </c>
      <c r="P26" s="998">
        <v>9.7486999999999995</v>
      </c>
      <c r="Q26" s="998">
        <v>9.1135000000000002</v>
      </c>
      <c r="R26" s="998">
        <v>11.929399999999999</v>
      </c>
      <c r="S26" s="998">
        <v>7.6193</v>
      </c>
      <c r="T26" s="998">
        <v>5.9257999999999997</v>
      </c>
      <c r="U26" s="1015">
        <v>5.9763000000000002</v>
      </c>
      <c r="V26" s="998" t="s">
        <v>430</v>
      </c>
      <c r="W26" s="998" t="s">
        <v>430</v>
      </c>
      <c r="X26" s="998" t="s">
        <v>430</v>
      </c>
      <c r="Y26" s="1004" t="s">
        <v>430</v>
      </c>
      <c r="Z26" s="998" t="s">
        <v>430</v>
      </c>
      <c r="AA26" s="998">
        <v>7.4414999999999996</v>
      </c>
      <c r="AB26" s="998">
        <v>5.8522999999999996</v>
      </c>
      <c r="AC26" s="998">
        <v>5.9322999999999997</v>
      </c>
      <c r="AD26" s="998" t="s">
        <v>430</v>
      </c>
      <c r="AE26" s="998">
        <v>13.0715</v>
      </c>
      <c r="AF26" s="998">
        <v>6.0098000000000003</v>
      </c>
      <c r="AG26" s="1019"/>
      <c r="AH26" s="1001" t="s">
        <v>8522</v>
      </c>
      <c r="AI26" s="1001" t="s">
        <v>8523</v>
      </c>
      <c r="AJ26" s="1001" t="s">
        <v>8524</v>
      </c>
      <c r="AK26" s="1001" t="s">
        <v>8525</v>
      </c>
      <c r="AL26" s="1001" t="s">
        <v>8508</v>
      </c>
      <c r="AM26" s="1001" t="s">
        <v>8526</v>
      </c>
      <c r="AN26" s="1001" t="s">
        <v>8527</v>
      </c>
      <c r="AO26" s="1020" t="s">
        <v>8528</v>
      </c>
      <c r="AP26" s="996" t="s">
        <v>430</v>
      </c>
      <c r="AQ26" s="996" t="s">
        <v>430</v>
      </c>
      <c r="AR26" s="996" t="s">
        <v>430</v>
      </c>
      <c r="AS26" s="996" t="s">
        <v>430</v>
      </c>
      <c r="AT26" s="996" t="s">
        <v>430</v>
      </c>
      <c r="AU26" s="1001" t="s">
        <v>8529</v>
      </c>
      <c r="AV26" s="1001" t="s">
        <v>8530</v>
      </c>
      <c r="AW26" s="1001" t="s">
        <v>8531</v>
      </c>
      <c r="AX26" s="996" t="s">
        <v>430</v>
      </c>
      <c r="AY26" s="1018" t="s">
        <v>8532</v>
      </c>
    </row>
    <row r="27" spans="1:51" x14ac:dyDescent="0.25">
      <c r="A27" s="981" t="s">
        <v>8097</v>
      </c>
      <c r="B27" s="994"/>
      <c r="C27" s="995">
        <v>44882</v>
      </c>
      <c r="D27" s="994"/>
      <c r="E27" s="996">
        <v>7703.41</v>
      </c>
      <c r="F27" s="994"/>
      <c r="G27" s="997">
        <v>13.087300000000001</v>
      </c>
      <c r="H27" s="999"/>
      <c r="I27" s="998">
        <v>2.62</v>
      </c>
      <c r="J27" s="998">
        <v>7.85</v>
      </c>
      <c r="K27" s="998">
        <v>1.85</v>
      </c>
      <c r="L27" s="998">
        <v>1.94</v>
      </c>
      <c r="M27" s="1003"/>
      <c r="N27" s="1000">
        <v>6.1368</v>
      </c>
      <c r="O27" s="998">
        <v>10.2219</v>
      </c>
      <c r="P27" s="998">
        <v>11.139799999999999</v>
      </c>
      <c r="Q27" s="998">
        <v>9.7578999999999994</v>
      </c>
      <c r="R27" s="998">
        <v>15.3117</v>
      </c>
      <c r="S27" s="998">
        <v>7.4146000000000001</v>
      </c>
      <c r="T27" s="998">
        <v>5.7423999999999999</v>
      </c>
      <c r="U27" s="1015">
        <v>6.0023</v>
      </c>
      <c r="V27" s="998">
        <v>5.7789999999999999</v>
      </c>
      <c r="W27" s="998">
        <v>7.2496</v>
      </c>
      <c r="X27" s="998">
        <v>7.8331</v>
      </c>
      <c r="Y27" s="1004" t="s">
        <v>430</v>
      </c>
      <c r="Z27" s="998" t="s">
        <v>430</v>
      </c>
      <c r="AA27" s="998">
        <v>7.8141999999999996</v>
      </c>
      <c r="AB27" s="998">
        <v>5.7782999999999998</v>
      </c>
      <c r="AC27" s="998">
        <v>5.9833999999999996</v>
      </c>
      <c r="AD27" s="998">
        <v>5.8131000000000004</v>
      </c>
      <c r="AE27" s="998">
        <v>17.914200000000001</v>
      </c>
      <c r="AF27" s="998">
        <v>7.7541000000000002</v>
      </c>
      <c r="AG27" s="1019"/>
      <c r="AH27" s="1001" t="s">
        <v>8533</v>
      </c>
      <c r="AI27" s="1001" t="s">
        <v>8497</v>
      </c>
      <c r="AJ27" s="1001" t="s">
        <v>8534</v>
      </c>
      <c r="AK27" s="1001" t="s">
        <v>8535</v>
      </c>
      <c r="AL27" s="1001" t="s">
        <v>8536</v>
      </c>
      <c r="AM27" s="1001" t="s">
        <v>8537</v>
      </c>
      <c r="AN27" s="1001" t="s">
        <v>8538</v>
      </c>
      <c r="AO27" s="1020" t="s">
        <v>8539</v>
      </c>
      <c r="AP27" s="1001" t="s">
        <v>8540</v>
      </c>
      <c r="AQ27" s="1001" t="s">
        <v>8541</v>
      </c>
      <c r="AR27" s="1001" t="s">
        <v>8542</v>
      </c>
      <c r="AS27" s="996" t="s">
        <v>430</v>
      </c>
      <c r="AT27" s="996" t="s">
        <v>430</v>
      </c>
      <c r="AU27" s="1001" t="s">
        <v>8543</v>
      </c>
      <c r="AV27" s="1001" t="s">
        <v>8544</v>
      </c>
      <c r="AW27" s="1001" t="s">
        <v>8545</v>
      </c>
      <c r="AX27" s="1001" t="s">
        <v>8546</v>
      </c>
      <c r="AY27" s="1018" t="s">
        <v>8547</v>
      </c>
    </row>
    <row r="28" spans="1:51" x14ac:dyDescent="0.25">
      <c r="A28" s="981" t="s">
        <v>8169</v>
      </c>
      <c r="B28" s="994"/>
      <c r="C28" s="995">
        <v>45847</v>
      </c>
      <c r="D28" s="994"/>
      <c r="E28" s="996">
        <v>218.245</v>
      </c>
      <c r="F28" s="994"/>
      <c r="G28" s="997">
        <v>10.5373</v>
      </c>
      <c r="H28" s="999"/>
      <c r="I28" s="998">
        <v>1.55</v>
      </c>
      <c r="J28" s="998">
        <v>7.97</v>
      </c>
      <c r="K28" s="998">
        <v>1.37</v>
      </c>
      <c r="L28" s="998">
        <v>1.47</v>
      </c>
      <c r="M28" s="1003"/>
      <c r="N28" s="1000">
        <v>25.303899999999999</v>
      </c>
      <c r="O28" s="998">
        <v>8.1144999999999996</v>
      </c>
      <c r="P28" s="998">
        <v>8.9223999999999997</v>
      </c>
      <c r="Q28" s="998">
        <v>7.7176</v>
      </c>
      <c r="R28" s="998">
        <v>14.9686</v>
      </c>
      <c r="S28" s="998">
        <v>7.0274999999999999</v>
      </c>
      <c r="T28" s="998">
        <v>5.1235999999999997</v>
      </c>
      <c r="U28" s="1015">
        <v>5.593</v>
      </c>
      <c r="V28" s="998" t="s">
        <v>430</v>
      </c>
      <c r="W28" s="998" t="s">
        <v>430</v>
      </c>
      <c r="X28" s="998" t="s">
        <v>430</v>
      </c>
      <c r="Y28" s="1004" t="s">
        <v>430</v>
      </c>
      <c r="Z28" s="998" t="s">
        <v>430</v>
      </c>
      <c r="AA28" s="998">
        <v>7.3868999999999998</v>
      </c>
      <c r="AB28" s="998">
        <v>4.9482999999999997</v>
      </c>
      <c r="AC28" s="998">
        <v>5.4923000000000002</v>
      </c>
      <c r="AD28" s="998" t="s">
        <v>430</v>
      </c>
      <c r="AE28" s="998">
        <v>14.2791</v>
      </c>
      <c r="AF28" s="998">
        <v>5.6032999999999999</v>
      </c>
      <c r="AG28" s="1019"/>
      <c r="AH28" s="1001" t="s">
        <v>8548</v>
      </c>
      <c r="AI28" s="1001" t="s">
        <v>8549</v>
      </c>
      <c r="AJ28" s="1001" t="s">
        <v>8550</v>
      </c>
      <c r="AK28" s="1001" t="s">
        <v>8551</v>
      </c>
      <c r="AL28" s="1001" t="s">
        <v>8552</v>
      </c>
      <c r="AM28" s="1001" t="s">
        <v>8553</v>
      </c>
      <c r="AN28" s="1001" t="s">
        <v>8554</v>
      </c>
      <c r="AO28" s="1020" t="s">
        <v>8555</v>
      </c>
      <c r="AP28" s="996" t="s">
        <v>430</v>
      </c>
      <c r="AQ28" s="996" t="s">
        <v>430</v>
      </c>
      <c r="AR28" s="996" t="s">
        <v>430</v>
      </c>
      <c r="AS28" s="996" t="s">
        <v>430</v>
      </c>
      <c r="AT28" s="996" t="s">
        <v>430</v>
      </c>
      <c r="AU28" s="1001" t="s">
        <v>8556</v>
      </c>
      <c r="AV28" s="1001" t="s">
        <v>8557</v>
      </c>
      <c r="AW28" s="1001" t="s">
        <v>8558</v>
      </c>
      <c r="AX28" s="996" t="s">
        <v>430</v>
      </c>
      <c r="AY28" s="1018" t="s">
        <v>8559</v>
      </c>
    </row>
    <row r="29" spans="1:51" x14ac:dyDescent="0.25">
      <c r="A29" s="981" t="s">
        <v>8223</v>
      </c>
      <c r="B29" s="994"/>
      <c r="C29" s="995">
        <v>45379</v>
      </c>
      <c r="D29" s="994"/>
      <c r="E29" s="996">
        <v>37.68</v>
      </c>
      <c r="F29" s="994"/>
      <c r="G29" s="997" t="s">
        <v>430</v>
      </c>
      <c r="H29" s="999"/>
      <c r="I29" s="998" t="s">
        <v>430</v>
      </c>
      <c r="J29" s="998" t="s">
        <v>430</v>
      </c>
      <c r="K29" s="998" t="s">
        <v>430</v>
      </c>
      <c r="L29" s="998" t="s">
        <v>430</v>
      </c>
      <c r="M29" s="1003"/>
      <c r="N29" s="1000" t="s">
        <v>430</v>
      </c>
      <c r="O29" s="998" t="s">
        <v>430</v>
      </c>
      <c r="P29" s="998" t="s">
        <v>430</v>
      </c>
      <c r="Q29" s="998" t="s">
        <v>430</v>
      </c>
      <c r="R29" s="998" t="s">
        <v>430</v>
      </c>
      <c r="S29" s="998" t="s">
        <v>430</v>
      </c>
      <c r="T29" s="998" t="s">
        <v>430</v>
      </c>
      <c r="U29" s="1015" t="s">
        <v>430</v>
      </c>
      <c r="V29" s="998" t="s">
        <v>430</v>
      </c>
      <c r="W29" s="998" t="s">
        <v>430</v>
      </c>
      <c r="X29" s="998" t="s">
        <v>430</v>
      </c>
      <c r="Y29" s="1004" t="s">
        <v>430</v>
      </c>
      <c r="Z29" s="998" t="s">
        <v>430</v>
      </c>
      <c r="AA29" s="998" t="s">
        <v>430</v>
      </c>
      <c r="AB29" s="998" t="s">
        <v>430</v>
      </c>
      <c r="AC29" s="998" t="s">
        <v>430</v>
      </c>
      <c r="AD29" s="998" t="s">
        <v>430</v>
      </c>
      <c r="AE29" s="998" t="s">
        <v>430</v>
      </c>
      <c r="AF29" s="998" t="s">
        <v>430</v>
      </c>
      <c r="AG29" s="1019"/>
      <c r="AH29" s="996" t="s">
        <v>430</v>
      </c>
      <c r="AI29" s="996" t="s">
        <v>430</v>
      </c>
      <c r="AJ29" s="996" t="s">
        <v>430</v>
      </c>
      <c r="AK29" s="996" t="s">
        <v>430</v>
      </c>
      <c r="AL29" s="996" t="s">
        <v>430</v>
      </c>
      <c r="AM29" s="996" t="s">
        <v>430</v>
      </c>
      <c r="AN29" s="996" t="s">
        <v>430</v>
      </c>
      <c r="AO29" s="1026" t="s">
        <v>430</v>
      </c>
      <c r="AP29" s="996" t="s">
        <v>430</v>
      </c>
      <c r="AQ29" s="996" t="s">
        <v>430</v>
      </c>
      <c r="AR29" s="996" t="s">
        <v>430</v>
      </c>
      <c r="AS29" s="996" t="s">
        <v>430</v>
      </c>
      <c r="AT29" s="996" t="s">
        <v>430</v>
      </c>
      <c r="AU29" s="996" t="s">
        <v>430</v>
      </c>
      <c r="AV29" s="996" t="s">
        <v>430</v>
      </c>
      <c r="AW29" s="996" t="s">
        <v>430</v>
      </c>
      <c r="AX29" s="996" t="s">
        <v>430</v>
      </c>
      <c r="AY29" s="1027" t="s">
        <v>430</v>
      </c>
    </row>
    <row r="30" spans="1:51" x14ac:dyDescent="0.25">
      <c r="A30" s="981" t="s">
        <v>8235</v>
      </c>
      <c r="B30" s="994"/>
      <c r="C30" s="995">
        <v>45210</v>
      </c>
      <c r="D30" s="994"/>
      <c r="E30" s="996">
        <v>21.475300000000001</v>
      </c>
      <c r="F30" s="994"/>
      <c r="G30" s="997">
        <v>12.429399999999999</v>
      </c>
      <c r="H30" s="999"/>
      <c r="I30" s="998">
        <v>6.39</v>
      </c>
      <c r="J30" s="998">
        <v>7.08</v>
      </c>
      <c r="K30" s="998">
        <v>4.92</v>
      </c>
      <c r="L30" s="998">
        <v>5.09</v>
      </c>
      <c r="M30" s="1003"/>
      <c r="N30" s="1000">
        <v>109.864</v>
      </c>
      <c r="O30" s="998">
        <v>29.898900000000001</v>
      </c>
      <c r="P30" s="998">
        <v>28.768599999999999</v>
      </c>
      <c r="Q30" s="998">
        <v>26.0365</v>
      </c>
      <c r="R30" s="998">
        <v>27.45</v>
      </c>
      <c r="S30" s="998">
        <v>9.9267000000000003</v>
      </c>
      <c r="T30" s="998">
        <v>5.6623999999999999</v>
      </c>
      <c r="U30" s="1015">
        <v>5.3730000000000002</v>
      </c>
      <c r="V30" s="998">
        <v>4.6624999999999996</v>
      </c>
      <c r="W30" s="998">
        <v>7.7329999999999997</v>
      </c>
      <c r="X30" s="998" t="s">
        <v>430</v>
      </c>
      <c r="Y30" s="1004" t="s">
        <v>430</v>
      </c>
      <c r="Z30" s="998" t="s">
        <v>430</v>
      </c>
      <c r="AA30" s="998">
        <v>13.398999999999999</v>
      </c>
      <c r="AB30" s="998">
        <v>5.9652000000000003</v>
      </c>
      <c r="AC30" s="998">
        <v>5.9138000000000002</v>
      </c>
      <c r="AD30" s="998">
        <v>4.8048999999999999</v>
      </c>
      <c r="AE30" s="998">
        <v>29.922599999999999</v>
      </c>
      <c r="AF30" s="998">
        <v>8.3748000000000005</v>
      </c>
      <c r="AG30" s="1019"/>
      <c r="AH30" s="1001" t="s">
        <v>8560</v>
      </c>
      <c r="AI30" s="1001" t="s">
        <v>8561</v>
      </c>
      <c r="AJ30" s="1001" t="s">
        <v>8562</v>
      </c>
      <c r="AK30" s="1001" t="s">
        <v>8563</v>
      </c>
      <c r="AL30" s="1001" t="s">
        <v>8564</v>
      </c>
      <c r="AM30" s="1001" t="s">
        <v>8565</v>
      </c>
      <c r="AN30" s="1001" t="s">
        <v>8566</v>
      </c>
      <c r="AO30" s="1020" t="s">
        <v>8567</v>
      </c>
      <c r="AP30" s="1001" t="s">
        <v>8568</v>
      </c>
      <c r="AQ30" s="1001" t="s">
        <v>8569</v>
      </c>
      <c r="AR30" s="996" t="s">
        <v>430</v>
      </c>
      <c r="AS30" s="996" t="s">
        <v>430</v>
      </c>
      <c r="AT30" s="996" t="s">
        <v>430</v>
      </c>
      <c r="AU30" s="1001" t="s">
        <v>8570</v>
      </c>
      <c r="AV30" s="1001" t="s">
        <v>8571</v>
      </c>
      <c r="AW30" s="1001" t="s">
        <v>8572</v>
      </c>
      <c r="AX30" s="1001" t="s">
        <v>8573</v>
      </c>
      <c r="AY30" s="1018" t="s">
        <v>8574</v>
      </c>
    </row>
    <row r="31" spans="1:51" x14ac:dyDescent="0.25">
      <c r="A31" s="981" t="s">
        <v>8098</v>
      </c>
      <c r="B31" s="994"/>
      <c r="C31" s="995">
        <v>44603</v>
      </c>
      <c r="D31" s="994"/>
      <c r="E31" s="996">
        <v>6673.06</v>
      </c>
      <c r="F31" s="994"/>
      <c r="G31" s="997">
        <v>13.099</v>
      </c>
      <c r="H31" s="999"/>
      <c r="I31" s="998">
        <v>0.76</v>
      </c>
      <c r="J31" s="998">
        <v>6.35</v>
      </c>
      <c r="K31" s="998">
        <v>0.72</v>
      </c>
      <c r="L31" s="998">
        <v>0.74</v>
      </c>
      <c r="M31" s="1003"/>
      <c r="N31" s="1000">
        <v>3.9015</v>
      </c>
      <c r="O31" s="998">
        <v>6.7495000000000003</v>
      </c>
      <c r="P31" s="998">
        <v>6.4566999999999997</v>
      </c>
      <c r="Q31" s="998">
        <v>9.1477000000000004</v>
      </c>
      <c r="R31" s="998">
        <v>8.3459000000000003</v>
      </c>
      <c r="S31" s="998">
        <v>5.8517999999999999</v>
      </c>
      <c r="T31" s="998">
        <v>5.9234999999999998</v>
      </c>
      <c r="U31" s="1015">
        <v>6.2121000000000004</v>
      </c>
      <c r="V31" s="998">
        <v>5.8993000000000002</v>
      </c>
      <c r="W31" s="998">
        <v>7.4970999999999997</v>
      </c>
      <c r="X31" s="998">
        <v>7.4531000000000001</v>
      </c>
      <c r="Y31" s="1004" t="s">
        <v>430</v>
      </c>
      <c r="Z31" s="998" t="s">
        <v>430</v>
      </c>
      <c r="AA31" s="998">
        <v>6.0571000000000002</v>
      </c>
      <c r="AB31" s="998">
        <v>6.0187999999999997</v>
      </c>
      <c r="AC31" s="998">
        <v>6.2454999999999998</v>
      </c>
      <c r="AD31" s="998">
        <v>6.0423</v>
      </c>
      <c r="AE31" s="998">
        <v>9.0930999999999997</v>
      </c>
      <c r="AF31" s="998">
        <v>6.3765000000000001</v>
      </c>
      <c r="AG31" s="1019"/>
      <c r="AH31" s="1001" t="s">
        <v>8575</v>
      </c>
      <c r="AI31" s="1001" t="s">
        <v>8576</v>
      </c>
      <c r="AJ31" s="1001" t="s">
        <v>8577</v>
      </c>
      <c r="AK31" s="1001" t="s">
        <v>8578</v>
      </c>
      <c r="AL31" s="1001" t="s">
        <v>8551</v>
      </c>
      <c r="AM31" s="1001" t="s">
        <v>8579</v>
      </c>
      <c r="AN31" s="1001" t="s">
        <v>8580</v>
      </c>
      <c r="AO31" s="1020" t="s">
        <v>8581</v>
      </c>
      <c r="AP31" s="1001" t="s">
        <v>8582</v>
      </c>
      <c r="AQ31" s="1001" t="s">
        <v>8583</v>
      </c>
      <c r="AR31" s="1001" t="s">
        <v>8584</v>
      </c>
      <c r="AS31" s="996" t="s">
        <v>430</v>
      </c>
      <c r="AT31" s="996" t="s">
        <v>430</v>
      </c>
      <c r="AU31" s="1001" t="s">
        <v>8585</v>
      </c>
      <c r="AV31" s="1001" t="s">
        <v>8586</v>
      </c>
      <c r="AW31" s="1001" t="s">
        <v>8581</v>
      </c>
      <c r="AX31" s="1001" t="s">
        <v>8587</v>
      </c>
      <c r="AY31" s="1018" t="s">
        <v>8551</v>
      </c>
    </row>
    <row r="32" spans="1:51" x14ac:dyDescent="0.25">
      <c r="A32" s="981" t="s">
        <v>8106</v>
      </c>
      <c r="B32" s="994"/>
      <c r="C32" s="995">
        <v>44603</v>
      </c>
      <c r="D32" s="994"/>
      <c r="E32" s="996">
        <v>3234.83</v>
      </c>
      <c r="F32" s="994"/>
      <c r="G32" s="997">
        <v>13.4025</v>
      </c>
      <c r="H32" s="999"/>
      <c r="I32" s="998">
        <v>5.61</v>
      </c>
      <c r="J32" s="998">
        <v>7.7</v>
      </c>
      <c r="K32" s="998">
        <v>4.3899999999999997</v>
      </c>
      <c r="L32" s="998">
        <v>4.5599999999999996</v>
      </c>
      <c r="M32" s="1003"/>
      <c r="N32" s="1000">
        <v>39.804600000000001</v>
      </c>
      <c r="O32" s="998">
        <v>18.8398</v>
      </c>
      <c r="P32" s="998">
        <v>18.154</v>
      </c>
      <c r="Q32" s="998">
        <v>25.8932</v>
      </c>
      <c r="R32" s="998">
        <v>27.470300000000002</v>
      </c>
      <c r="S32" s="998">
        <v>8.6538000000000004</v>
      </c>
      <c r="T32" s="998">
        <v>5.6447000000000003</v>
      </c>
      <c r="U32" s="1015">
        <v>6.1349</v>
      </c>
      <c r="V32" s="998">
        <v>3.8132999999999999</v>
      </c>
      <c r="W32" s="998">
        <v>7.3779000000000003</v>
      </c>
      <c r="X32" s="998">
        <v>7.4810999999999996</v>
      </c>
      <c r="Y32" s="1004" t="s">
        <v>430</v>
      </c>
      <c r="Z32" s="998" t="s">
        <v>430</v>
      </c>
      <c r="AA32" s="998">
        <v>11.9102</v>
      </c>
      <c r="AB32" s="998">
        <v>6.6265000000000001</v>
      </c>
      <c r="AC32" s="998">
        <v>5.8101000000000003</v>
      </c>
      <c r="AD32" s="998">
        <v>4.3269000000000002</v>
      </c>
      <c r="AE32" s="998">
        <v>31.890999999999998</v>
      </c>
      <c r="AF32" s="998">
        <v>6.9359000000000002</v>
      </c>
      <c r="AG32" s="1019"/>
      <c r="AH32" s="1001" t="s">
        <v>8588</v>
      </c>
      <c r="AI32" s="1001" t="s">
        <v>8589</v>
      </c>
      <c r="AJ32" s="1001" t="s">
        <v>8590</v>
      </c>
      <c r="AK32" s="1001" t="s">
        <v>8591</v>
      </c>
      <c r="AL32" s="1001" t="s">
        <v>8591</v>
      </c>
      <c r="AM32" s="1001" t="s">
        <v>8592</v>
      </c>
      <c r="AN32" s="1001" t="s">
        <v>8593</v>
      </c>
      <c r="AO32" s="1020" t="s">
        <v>8594</v>
      </c>
      <c r="AP32" s="1001" t="s">
        <v>8595</v>
      </c>
      <c r="AQ32" s="1001" t="s">
        <v>8596</v>
      </c>
      <c r="AR32" s="1001" t="s">
        <v>8597</v>
      </c>
      <c r="AS32" s="996" t="s">
        <v>430</v>
      </c>
      <c r="AT32" s="996" t="s">
        <v>430</v>
      </c>
      <c r="AU32" s="1001" t="s">
        <v>8598</v>
      </c>
      <c r="AV32" s="1001" t="s">
        <v>8599</v>
      </c>
      <c r="AW32" s="1001" t="s">
        <v>8600</v>
      </c>
      <c r="AX32" s="1001" t="s">
        <v>8601</v>
      </c>
      <c r="AY32" s="1018" t="s">
        <v>8602</v>
      </c>
    </row>
    <row r="33" spans="1:51" x14ac:dyDescent="0.25">
      <c r="A33" s="981" t="s">
        <v>8200</v>
      </c>
      <c r="B33" s="994"/>
      <c r="C33" s="995">
        <v>44917</v>
      </c>
      <c r="D33" s="994"/>
      <c r="E33" s="996">
        <v>95.770399999999995</v>
      </c>
      <c r="F33" s="994"/>
      <c r="G33" s="997">
        <v>12.747400000000001</v>
      </c>
      <c r="H33" s="999"/>
      <c r="I33" s="998">
        <v>0.11</v>
      </c>
      <c r="J33" s="998">
        <v>5.61</v>
      </c>
      <c r="K33" s="998">
        <v>0.1</v>
      </c>
      <c r="L33" s="998">
        <v>0.11</v>
      </c>
      <c r="M33" s="1003"/>
      <c r="N33" s="1000">
        <v>4.8682999999999996</v>
      </c>
      <c r="O33" s="998">
        <v>5.1576000000000004</v>
      </c>
      <c r="P33" s="998">
        <v>5.2000999999999999</v>
      </c>
      <c r="Q33" s="998">
        <v>5.2053000000000003</v>
      </c>
      <c r="R33" s="998">
        <v>5.6425000000000001</v>
      </c>
      <c r="S33" s="998">
        <v>5.6727999999999996</v>
      </c>
      <c r="T33" s="998">
        <v>5.5770999999999997</v>
      </c>
      <c r="U33" s="1015">
        <v>5.6905000000000001</v>
      </c>
      <c r="V33" s="998">
        <v>5.7085999999999997</v>
      </c>
      <c r="W33" s="998">
        <v>7.0190999999999999</v>
      </c>
      <c r="X33" s="998">
        <v>7.1039000000000003</v>
      </c>
      <c r="Y33" s="1004" t="s">
        <v>430</v>
      </c>
      <c r="Z33" s="998" t="s">
        <v>430</v>
      </c>
      <c r="AA33" s="998">
        <v>5.6795</v>
      </c>
      <c r="AB33" s="998">
        <v>5.5446</v>
      </c>
      <c r="AC33" s="998">
        <v>5.6913999999999998</v>
      </c>
      <c r="AD33" s="998">
        <v>5.7247000000000003</v>
      </c>
      <c r="AE33" s="998">
        <v>5.5835999999999997</v>
      </c>
      <c r="AF33" s="998">
        <v>7.1670999999999996</v>
      </c>
      <c r="AG33" s="1019"/>
      <c r="AH33" s="1001" t="s">
        <v>8603</v>
      </c>
      <c r="AI33" s="1001" t="s">
        <v>8604</v>
      </c>
      <c r="AJ33" s="1001" t="s">
        <v>8605</v>
      </c>
      <c r="AK33" s="1001" t="s">
        <v>8606</v>
      </c>
      <c r="AL33" s="1001" t="s">
        <v>8606</v>
      </c>
      <c r="AM33" s="1001" t="s">
        <v>8607</v>
      </c>
      <c r="AN33" s="1001" t="s">
        <v>8608</v>
      </c>
      <c r="AO33" s="1020" t="s">
        <v>8609</v>
      </c>
      <c r="AP33" s="1001" t="s">
        <v>8610</v>
      </c>
      <c r="AQ33" s="1001" t="s">
        <v>8611</v>
      </c>
      <c r="AR33" s="1001" t="s">
        <v>8612</v>
      </c>
      <c r="AS33" s="996" t="s">
        <v>430</v>
      </c>
      <c r="AT33" s="996" t="s">
        <v>430</v>
      </c>
      <c r="AU33" s="1001" t="s">
        <v>8613</v>
      </c>
      <c r="AV33" s="1001" t="s">
        <v>8614</v>
      </c>
      <c r="AW33" s="1001" t="s">
        <v>8615</v>
      </c>
      <c r="AX33" s="1001" t="s">
        <v>8616</v>
      </c>
      <c r="AY33" s="1018" t="s">
        <v>8606</v>
      </c>
    </row>
    <row r="34" spans="1:51" x14ac:dyDescent="0.25">
      <c r="A34" s="981" t="s">
        <v>8175</v>
      </c>
      <c r="B34" s="994"/>
      <c r="C34" s="995">
        <v>44972</v>
      </c>
      <c r="D34" s="994"/>
      <c r="E34" s="996">
        <v>193.83799999999999</v>
      </c>
      <c r="F34" s="994"/>
      <c r="G34" s="997">
        <v>12.8909</v>
      </c>
      <c r="H34" s="999"/>
      <c r="I34" s="998">
        <v>6.53</v>
      </c>
      <c r="J34" s="998">
        <v>7.73</v>
      </c>
      <c r="K34" s="998">
        <v>4.93</v>
      </c>
      <c r="L34" s="998">
        <v>5.12</v>
      </c>
      <c r="M34" s="1003"/>
      <c r="N34" s="1000">
        <v>59.273499999999999</v>
      </c>
      <c r="O34" s="998">
        <v>23.234999999999999</v>
      </c>
      <c r="P34" s="998">
        <v>16.6372</v>
      </c>
      <c r="Q34" s="998">
        <v>22.479800000000001</v>
      </c>
      <c r="R34" s="998">
        <v>25.7515</v>
      </c>
      <c r="S34" s="998">
        <v>8.7734000000000005</v>
      </c>
      <c r="T34" s="998">
        <v>6.7275999999999998</v>
      </c>
      <c r="U34" s="1015">
        <v>5.6581999999999999</v>
      </c>
      <c r="V34" s="998">
        <v>3.3702999999999999</v>
      </c>
      <c r="W34" s="998">
        <v>7.0743</v>
      </c>
      <c r="X34" s="998">
        <v>7.2672999999999996</v>
      </c>
      <c r="Y34" s="1004" t="s">
        <v>430</v>
      </c>
      <c r="Z34" s="998" t="s">
        <v>430</v>
      </c>
      <c r="AA34" s="998">
        <v>12.5411</v>
      </c>
      <c r="AB34" s="998">
        <v>6.6704999999999997</v>
      </c>
      <c r="AC34" s="998">
        <v>5.9827000000000004</v>
      </c>
      <c r="AD34" s="998">
        <v>3.4739</v>
      </c>
      <c r="AE34" s="998">
        <v>30.578099999999999</v>
      </c>
      <c r="AF34" s="998">
        <v>7.8598999999999997</v>
      </c>
      <c r="AG34" s="1019"/>
      <c r="AH34" s="1001" t="s">
        <v>8617</v>
      </c>
      <c r="AI34" s="1001" t="s">
        <v>8618</v>
      </c>
      <c r="AJ34" s="1001" t="s">
        <v>8619</v>
      </c>
      <c r="AK34" s="1001" t="s">
        <v>8620</v>
      </c>
      <c r="AL34" s="1001" t="s">
        <v>8621</v>
      </c>
      <c r="AM34" s="1001" t="s">
        <v>8622</v>
      </c>
      <c r="AN34" s="1001" t="s">
        <v>8623</v>
      </c>
      <c r="AO34" s="1020" t="s">
        <v>8624</v>
      </c>
      <c r="AP34" s="1001" t="s">
        <v>8625</v>
      </c>
      <c r="AQ34" s="1001" t="s">
        <v>8626</v>
      </c>
      <c r="AR34" s="1001" t="s">
        <v>8627</v>
      </c>
      <c r="AS34" s="996" t="s">
        <v>430</v>
      </c>
      <c r="AT34" s="996" t="s">
        <v>430</v>
      </c>
      <c r="AU34" s="1001" t="s">
        <v>8628</v>
      </c>
      <c r="AV34" s="1001" t="s">
        <v>8629</v>
      </c>
      <c r="AW34" s="1001" t="s">
        <v>8630</v>
      </c>
      <c r="AX34" s="1001" t="s">
        <v>8631</v>
      </c>
      <c r="AY34" s="1018" t="s">
        <v>8591</v>
      </c>
    </row>
    <row r="35" spans="1:51" x14ac:dyDescent="0.25">
      <c r="A35" s="981" t="s">
        <v>8148</v>
      </c>
      <c r="B35" s="994"/>
      <c r="C35" s="995">
        <v>44846</v>
      </c>
      <c r="D35" s="994"/>
      <c r="E35" s="996">
        <v>521.91099999999994</v>
      </c>
      <c r="F35" s="994"/>
      <c r="G35" s="997">
        <v>13.133599999999999</v>
      </c>
      <c r="H35" s="999"/>
      <c r="I35" s="998">
        <v>1.83</v>
      </c>
      <c r="J35" s="998">
        <v>7.45</v>
      </c>
      <c r="K35" s="998">
        <v>1.64</v>
      </c>
      <c r="L35" s="998">
        <v>1.72</v>
      </c>
      <c r="M35" s="1003"/>
      <c r="N35" s="1000">
        <v>10.563800000000001</v>
      </c>
      <c r="O35" s="998">
        <v>9.1268999999999991</v>
      </c>
      <c r="P35" s="998">
        <v>6.3201999999999998</v>
      </c>
      <c r="Q35" s="998">
        <v>8.0845000000000002</v>
      </c>
      <c r="R35" s="998">
        <v>16.8432</v>
      </c>
      <c r="S35" s="998">
        <v>6.4654999999999996</v>
      </c>
      <c r="T35" s="998">
        <v>5.0068000000000001</v>
      </c>
      <c r="U35" s="1015">
        <v>5.6620999999999997</v>
      </c>
      <c r="V35" s="998">
        <v>5.2244999999999999</v>
      </c>
      <c r="W35" s="998">
        <v>7.5763999999999996</v>
      </c>
      <c r="X35" s="998">
        <v>7.4337999999999997</v>
      </c>
      <c r="Y35" s="1004" t="s">
        <v>430</v>
      </c>
      <c r="Z35" s="998" t="s">
        <v>430</v>
      </c>
      <c r="AA35" s="998">
        <v>7.0823999999999998</v>
      </c>
      <c r="AB35" s="998">
        <v>4.7842000000000002</v>
      </c>
      <c r="AC35" s="998">
        <v>5.5938999999999997</v>
      </c>
      <c r="AD35" s="998">
        <v>5.2099000000000002</v>
      </c>
      <c r="AE35" s="998">
        <v>17.192799999999998</v>
      </c>
      <c r="AF35" s="998">
        <v>7.6425000000000001</v>
      </c>
      <c r="AG35" s="1019"/>
      <c r="AH35" s="1001" t="s">
        <v>8632</v>
      </c>
      <c r="AI35" s="1001" t="s">
        <v>8633</v>
      </c>
      <c r="AJ35" s="1001" t="s">
        <v>8634</v>
      </c>
      <c r="AK35" s="1001" t="s">
        <v>8635</v>
      </c>
      <c r="AL35" s="1001" t="s">
        <v>8636</v>
      </c>
      <c r="AM35" s="1001" t="s">
        <v>8637</v>
      </c>
      <c r="AN35" s="1001" t="s">
        <v>8638</v>
      </c>
      <c r="AO35" s="1020" t="s">
        <v>8639</v>
      </c>
      <c r="AP35" s="1001" t="s">
        <v>8640</v>
      </c>
      <c r="AQ35" s="1001" t="s">
        <v>8641</v>
      </c>
      <c r="AR35" s="1001" t="s">
        <v>8642</v>
      </c>
      <c r="AS35" s="996" t="s">
        <v>430</v>
      </c>
      <c r="AT35" s="996" t="s">
        <v>430</v>
      </c>
      <c r="AU35" s="1001" t="s">
        <v>8643</v>
      </c>
      <c r="AV35" s="1001" t="s">
        <v>8644</v>
      </c>
      <c r="AW35" s="1001" t="s">
        <v>8645</v>
      </c>
      <c r="AX35" s="1001" t="s">
        <v>8646</v>
      </c>
      <c r="AY35" s="1018" t="s">
        <v>8647</v>
      </c>
    </row>
    <row r="36" spans="1:51" x14ac:dyDescent="0.25">
      <c r="A36" s="914" t="s">
        <v>7262</v>
      </c>
      <c r="B36" s="959"/>
      <c r="C36" s="33"/>
      <c r="D36" s="33"/>
      <c r="E36" s="33"/>
      <c r="F36" s="33"/>
      <c r="G36" s="33"/>
      <c r="H36" s="33"/>
      <c r="I36" s="33"/>
      <c r="J36" s="33"/>
      <c r="K36" s="33"/>
      <c r="L36" s="33"/>
      <c r="M36" s="33"/>
      <c r="N36" s="70">
        <f t="shared" ref="N36:AF36" si="0">IFERROR(ROUND(AVERAGE(N8:N35),2),"--")</f>
        <v>32.86</v>
      </c>
      <c r="O36" s="59">
        <f t="shared" si="0"/>
        <v>15.03</v>
      </c>
      <c r="P36" s="59">
        <f t="shared" si="0"/>
        <v>14.55</v>
      </c>
      <c r="Q36" s="59">
        <f t="shared" si="0"/>
        <v>14.32</v>
      </c>
      <c r="R36" s="59">
        <f t="shared" si="0"/>
        <v>16.88</v>
      </c>
      <c r="S36" s="59">
        <f t="shared" si="0"/>
        <v>8.31</v>
      </c>
      <c r="T36" s="59">
        <f t="shared" si="0"/>
        <v>5.77</v>
      </c>
      <c r="U36" s="59">
        <f t="shared" si="0"/>
        <v>5.84</v>
      </c>
      <c r="V36" s="70">
        <f t="shared" si="0"/>
        <v>5.35</v>
      </c>
      <c r="W36" s="59">
        <f t="shared" si="0"/>
        <v>7.12</v>
      </c>
      <c r="X36" s="59">
        <f t="shared" si="0"/>
        <v>7.47</v>
      </c>
      <c r="Y36" s="59">
        <f t="shared" si="0"/>
        <v>6.52</v>
      </c>
      <c r="Z36" s="59">
        <f t="shared" si="0"/>
        <v>7.34</v>
      </c>
      <c r="AA36" s="59">
        <f t="shared" si="0"/>
        <v>9.39</v>
      </c>
      <c r="AB36" s="59">
        <f t="shared" si="0"/>
        <v>5.74</v>
      </c>
      <c r="AC36" s="59">
        <f t="shared" si="0"/>
        <v>5.82</v>
      </c>
      <c r="AD36" s="59">
        <f t="shared" si="0"/>
        <v>5.43</v>
      </c>
      <c r="AE36" s="59">
        <f t="shared" si="0"/>
        <v>18.21</v>
      </c>
      <c r="AF36" s="88">
        <f t="shared" si="0"/>
        <v>7.32</v>
      </c>
      <c r="AG36" s="33"/>
      <c r="AH36" s="33"/>
      <c r="AI36" s="33"/>
      <c r="AJ36" s="33"/>
      <c r="AK36" s="33"/>
      <c r="AL36" s="33"/>
      <c r="AM36" s="33"/>
      <c r="AN36" s="33"/>
      <c r="AO36" s="33"/>
      <c r="AP36" s="33"/>
      <c r="AQ36" s="33"/>
      <c r="AR36" s="33"/>
      <c r="AS36" s="33"/>
      <c r="AT36" s="33"/>
      <c r="AU36" s="33"/>
      <c r="AV36" s="33"/>
      <c r="AW36" s="33"/>
      <c r="AX36" s="33"/>
      <c r="AY36" s="34"/>
    </row>
    <row r="37" spans="1:51" x14ac:dyDescent="0.25">
      <c r="A37" s="910" t="s">
        <v>94</v>
      </c>
      <c r="B37" s="960"/>
      <c r="C37" s="25"/>
      <c r="D37" s="25"/>
      <c r="E37" s="25"/>
      <c r="F37" s="25"/>
      <c r="G37" s="25"/>
      <c r="H37" s="25"/>
      <c r="I37" s="25"/>
      <c r="J37" s="25"/>
      <c r="K37" s="25"/>
      <c r="L37" s="25"/>
      <c r="M37" s="25"/>
      <c r="N37" s="71">
        <f t="shared" ref="N37:AF37" si="1">IF(COUNTIF(N8:N35,"--") = 28,"--",ROUND(MAX(N8:N35),2))</f>
        <v>134.07</v>
      </c>
      <c r="O37" s="60">
        <f t="shared" si="1"/>
        <v>41.87</v>
      </c>
      <c r="P37" s="60">
        <f t="shared" si="1"/>
        <v>46.72</v>
      </c>
      <c r="Q37" s="60">
        <f t="shared" si="1"/>
        <v>48.33</v>
      </c>
      <c r="R37" s="60">
        <f t="shared" si="1"/>
        <v>33.18</v>
      </c>
      <c r="S37" s="60">
        <f t="shared" si="1"/>
        <v>13.13</v>
      </c>
      <c r="T37" s="60">
        <f t="shared" si="1"/>
        <v>6.73</v>
      </c>
      <c r="U37" s="60">
        <f t="shared" si="1"/>
        <v>7.18</v>
      </c>
      <c r="V37" s="71">
        <f t="shared" si="1"/>
        <v>7.52</v>
      </c>
      <c r="W37" s="60">
        <f t="shared" si="1"/>
        <v>8.9700000000000006</v>
      </c>
      <c r="X37" s="60">
        <f t="shared" si="1"/>
        <v>8.93</v>
      </c>
      <c r="Y37" s="60">
        <f t="shared" si="1"/>
        <v>7.54</v>
      </c>
      <c r="Z37" s="60">
        <f t="shared" si="1"/>
        <v>8.1199999999999992</v>
      </c>
      <c r="AA37" s="60">
        <f t="shared" si="1"/>
        <v>19.149999999999999</v>
      </c>
      <c r="AB37" s="60">
        <f t="shared" si="1"/>
        <v>6.72</v>
      </c>
      <c r="AC37" s="60">
        <f t="shared" si="1"/>
        <v>6.86</v>
      </c>
      <c r="AD37" s="60">
        <f t="shared" si="1"/>
        <v>7.56</v>
      </c>
      <c r="AE37" s="60">
        <f t="shared" si="1"/>
        <v>32.229999999999997</v>
      </c>
      <c r="AF37" s="89">
        <f t="shared" si="1"/>
        <v>8.56</v>
      </c>
      <c r="AG37" s="25"/>
      <c r="AH37" s="25"/>
      <c r="AI37" s="25"/>
      <c r="AJ37" s="25"/>
      <c r="AK37" s="25"/>
      <c r="AL37" s="25"/>
      <c r="AM37" s="25"/>
      <c r="AN37" s="25"/>
      <c r="AO37" s="25"/>
      <c r="AP37" s="25"/>
      <c r="AQ37" s="25"/>
      <c r="AR37" s="25"/>
      <c r="AS37" s="25"/>
      <c r="AT37" s="25"/>
      <c r="AU37" s="25"/>
      <c r="AV37" s="25"/>
      <c r="AW37" s="25"/>
      <c r="AX37" s="25"/>
      <c r="AY37" s="26"/>
    </row>
    <row r="38" spans="1:51" x14ac:dyDescent="0.25">
      <c r="A38" s="910" t="s">
        <v>95</v>
      </c>
      <c r="B38" s="960"/>
      <c r="C38" s="25"/>
      <c r="D38" s="25"/>
      <c r="E38" s="25"/>
      <c r="F38" s="25"/>
      <c r="G38" s="25"/>
      <c r="H38" s="25"/>
      <c r="I38" s="25"/>
      <c r="J38" s="25"/>
      <c r="K38" s="25"/>
      <c r="L38" s="25"/>
      <c r="M38" s="25"/>
      <c r="N38" s="71">
        <f t="shared" ref="N38:AF38" si="2">IF(COUNTIF(N8:N35,"--") = 28,"--",ROUND(MIN(N8:N35),2))</f>
        <v>3.9</v>
      </c>
      <c r="O38" s="60">
        <f t="shared" si="2"/>
        <v>3.44</v>
      </c>
      <c r="P38" s="60">
        <f t="shared" si="2"/>
        <v>5.18</v>
      </c>
      <c r="Q38" s="60">
        <f t="shared" si="2"/>
        <v>5.14</v>
      </c>
      <c r="R38" s="60">
        <f t="shared" si="2"/>
        <v>5.18</v>
      </c>
      <c r="S38" s="60">
        <f t="shared" si="2"/>
        <v>5.2</v>
      </c>
      <c r="T38" s="60">
        <f t="shared" si="2"/>
        <v>4.17</v>
      </c>
      <c r="U38" s="60">
        <f t="shared" si="2"/>
        <v>3.29</v>
      </c>
      <c r="V38" s="71">
        <f t="shared" si="2"/>
        <v>1.18</v>
      </c>
      <c r="W38" s="60">
        <f t="shared" si="2"/>
        <v>4.2</v>
      </c>
      <c r="X38" s="60">
        <f t="shared" si="2"/>
        <v>6.13</v>
      </c>
      <c r="Y38" s="60">
        <f t="shared" si="2"/>
        <v>5.62</v>
      </c>
      <c r="Z38" s="60">
        <f t="shared" si="2"/>
        <v>6.1</v>
      </c>
      <c r="AA38" s="60">
        <f t="shared" si="2"/>
        <v>5.14</v>
      </c>
      <c r="AB38" s="60">
        <f t="shared" si="2"/>
        <v>3.95</v>
      </c>
      <c r="AC38" s="60">
        <f t="shared" si="2"/>
        <v>3.42</v>
      </c>
      <c r="AD38" s="60">
        <f t="shared" si="2"/>
        <v>1.4</v>
      </c>
      <c r="AE38" s="60">
        <f t="shared" si="2"/>
        <v>5.16</v>
      </c>
      <c r="AF38" s="89">
        <f t="shared" si="2"/>
        <v>5.09</v>
      </c>
      <c r="AG38" s="25"/>
      <c r="AH38" s="25"/>
      <c r="AI38" s="25"/>
      <c r="AJ38" s="25"/>
      <c r="AK38" s="25"/>
      <c r="AL38" s="25"/>
      <c r="AM38" s="25"/>
      <c r="AN38" s="25"/>
      <c r="AO38" s="25"/>
      <c r="AP38" s="25"/>
      <c r="AQ38" s="25"/>
      <c r="AR38" s="25"/>
      <c r="AS38" s="25"/>
      <c r="AT38" s="25"/>
      <c r="AU38" s="25"/>
      <c r="AV38" s="25"/>
      <c r="AW38" s="25"/>
      <c r="AX38" s="25"/>
      <c r="AY38" s="26"/>
    </row>
    <row r="39" spans="1:51" x14ac:dyDescent="0.25">
      <c r="A39" s="912" t="s">
        <v>96</v>
      </c>
      <c r="B39" s="961"/>
      <c r="C39" s="27"/>
      <c r="D39" s="27"/>
      <c r="E39" s="27"/>
      <c r="F39" s="27"/>
      <c r="G39" s="27"/>
      <c r="H39" s="27"/>
      <c r="I39" s="27"/>
      <c r="J39" s="27"/>
      <c r="K39" s="27"/>
      <c r="L39" s="27"/>
      <c r="M39" s="27"/>
      <c r="N39" s="72">
        <f t="shared" ref="N39:AF39" si="3">IFERROR(ROUND(MEDIAN(N8:N35),2),"--")</f>
        <v>17.670000000000002</v>
      </c>
      <c r="O39" s="61">
        <f t="shared" si="3"/>
        <v>10.36</v>
      </c>
      <c r="P39" s="61">
        <f t="shared" si="3"/>
        <v>9.75</v>
      </c>
      <c r="Q39" s="61">
        <f t="shared" si="3"/>
        <v>9.4600000000000009</v>
      </c>
      <c r="R39" s="61">
        <f t="shared" si="3"/>
        <v>15.74</v>
      </c>
      <c r="S39" s="61">
        <f t="shared" si="3"/>
        <v>7.73</v>
      </c>
      <c r="T39" s="61">
        <f t="shared" si="3"/>
        <v>5.74</v>
      </c>
      <c r="U39" s="61">
        <f t="shared" si="3"/>
        <v>6</v>
      </c>
      <c r="V39" s="72">
        <f t="shared" si="3"/>
        <v>5.71</v>
      </c>
      <c r="W39" s="61">
        <f t="shared" si="3"/>
        <v>7.32</v>
      </c>
      <c r="X39" s="61">
        <f t="shared" si="3"/>
        <v>7.47</v>
      </c>
      <c r="Y39" s="61">
        <f t="shared" si="3"/>
        <v>6.57</v>
      </c>
      <c r="Z39" s="61">
        <f t="shared" si="3"/>
        <v>7.5</v>
      </c>
      <c r="AA39" s="61">
        <f t="shared" si="3"/>
        <v>7.84</v>
      </c>
      <c r="AB39" s="61">
        <f t="shared" si="3"/>
        <v>5.85</v>
      </c>
      <c r="AC39" s="61">
        <f t="shared" si="3"/>
        <v>5.96</v>
      </c>
      <c r="AD39" s="61">
        <f t="shared" si="3"/>
        <v>5.72</v>
      </c>
      <c r="AE39" s="61">
        <f t="shared" si="3"/>
        <v>17.190000000000001</v>
      </c>
      <c r="AF39" s="90">
        <f t="shared" si="3"/>
        <v>7.64</v>
      </c>
      <c r="AG39" s="27"/>
      <c r="AH39" s="27"/>
      <c r="AI39" s="27"/>
      <c r="AJ39" s="27"/>
      <c r="AK39" s="27"/>
      <c r="AL39" s="27"/>
      <c r="AM39" s="27"/>
      <c r="AN39" s="27"/>
      <c r="AO39" s="27"/>
      <c r="AP39" s="27"/>
      <c r="AQ39" s="27"/>
      <c r="AR39" s="27"/>
      <c r="AS39" s="27"/>
      <c r="AT39" s="27"/>
      <c r="AU39" s="27"/>
      <c r="AV39" s="27"/>
      <c r="AW39" s="27"/>
      <c r="AX39" s="27"/>
      <c r="AY39" s="272"/>
    </row>
    <row r="40" spans="1:51" ht="14.5" x14ac:dyDescent="0.25">
      <c r="A40" s="39" t="s">
        <v>8648</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row>
    <row r="41" spans="1:51" x14ac:dyDescent="0.25">
      <c r="A41" s="981" t="s">
        <v>7301</v>
      </c>
      <c r="B41" s="982"/>
      <c r="C41" s="983">
        <v>43480</v>
      </c>
      <c r="D41" s="982"/>
      <c r="E41" s="984">
        <v>7846.1</v>
      </c>
      <c r="F41" s="982"/>
      <c r="G41" s="985">
        <v>1444.3706999999999</v>
      </c>
      <c r="H41" s="987"/>
      <c r="I41" s="986">
        <v>3.2100000000000002E-3</v>
      </c>
      <c r="J41" s="986">
        <v>5.4</v>
      </c>
      <c r="K41" s="986">
        <v>3.2100000000000002E-3</v>
      </c>
      <c r="L41" s="986">
        <v>3.2100000000000002E-3</v>
      </c>
      <c r="M41" s="991"/>
      <c r="N41" s="988">
        <v>5.0648999999999997</v>
      </c>
      <c r="O41" s="986">
        <v>5.0999999999999996</v>
      </c>
      <c r="P41" s="986">
        <v>5.0698999999999996</v>
      </c>
      <c r="Q41" s="986">
        <v>5.0667999999999997</v>
      </c>
      <c r="R41" s="986">
        <v>5.0705</v>
      </c>
      <c r="S41" s="986">
        <v>5.0952999999999999</v>
      </c>
      <c r="T41" s="986">
        <v>5.0903</v>
      </c>
      <c r="U41" s="1010">
        <v>5.1913999999999998</v>
      </c>
      <c r="V41" s="986">
        <v>5.2660999999999998</v>
      </c>
      <c r="W41" s="986">
        <v>5.8064</v>
      </c>
      <c r="X41" s="986">
        <v>6.1025</v>
      </c>
      <c r="Y41" s="992">
        <v>5.5197000000000003</v>
      </c>
      <c r="Z41" s="986" t="s">
        <v>430</v>
      </c>
      <c r="AA41" s="986">
        <v>5.0305999999999997</v>
      </c>
      <c r="AB41" s="986">
        <v>5.0753000000000004</v>
      </c>
      <c r="AC41" s="986">
        <v>5.1818999999999997</v>
      </c>
      <c r="AD41" s="986">
        <v>5.2619999999999996</v>
      </c>
      <c r="AE41" s="986">
        <v>5.0458999999999996</v>
      </c>
      <c r="AF41" s="986">
        <v>5.0632999999999999</v>
      </c>
      <c r="AG41" s="1011"/>
      <c r="AH41" s="989" t="s">
        <v>7156</v>
      </c>
      <c r="AI41" s="989" t="s">
        <v>7151</v>
      </c>
      <c r="AJ41" s="989" t="s">
        <v>7170</v>
      </c>
      <c r="AK41" s="989" t="s">
        <v>8649</v>
      </c>
      <c r="AL41" s="989" t="s">
        <v>8649</v>
      </c>
      <c r="AM41" s="989" t="s">
        <v>7170</v>
      </c>
      <c r="AN41" s="989" t="s">
        <v>7170</v>
      </c>
      <c r="AO41" s="1012" t="s">
        <v>7260</v>
      </c>
      <c r="AP41" s="989" t="s">
        <v>7265</v>
      </c>
      <c r="AQ41" s="989" t="s">
        <v>7150</v>
      </c>
      <c r="AR41" s="989" t="s">
        <v>7156</v>
      </c>
      <c r="AS41" s="989" t="s">
        <v>7260</v>
      </c>
      <c r="AT41" s="984" t="s">
        <v>430</v>
      </c>
      <c r="AU41" s="989" t="s">
        <v>8649</v>
      </c>
      <c r="AV41" s="989" t="s">
        <v>7170</v>
      </c>
      <c r="AW41" s="989" t="s">
        <v>7170</v>
      </c>
      <c r="AX41" s="989" t="s">
        <v>7265</v>
      </c>
      <c r="AY41" s="1013" t="s">
        <v>7147</v>
      </c>
    </row>
    <row r="42" spans="1:51" x14ac:dyDescent="0.25">
      <c r="A42" s="981" t="s">
        <v>7378</v>
      </c>
      <c r="B42" s="994"/>
      <c r="C42" s="995">
        <v>37929</v>
      </c>
      <c r="D42" s="994"/>
      <c r="E42" s="996">
        <v>40018.089999999997</v>
      </c>
      <c r="F42" s="994"/>
      <c r="G42" s="997">
        <v>5599.3208999999997</v>
      </c>
      <c r="H42" s="1014"/>
      <c r="I42" s="1000">
        <v>0.1</v>
      </c>
      <c r="J42" s="998">
        <v>6.69</v>
      </c>
      <c r="K42" s="998">
        <v>0.1</v>
      </c>
      <c r="L42" s="1015">
        <v>0.1</v>
      </c>
      <c r="M42" s="998"/>
      <c r="N42" s="1000">
        <v>7.1425999999999998</v>
      </c>
      <c r="O42" s="998">
        <v>5.7274000000000003</v>
      </c>
      <c r="P42" s="998">
        <v>6.0787000000000004</v>
      </c>
      <c r="Q42" s="998">
        <v>7.2370999999999999</v>
      </c>
      <c r="R42" s="998">
        <v>7.4257999999999997</v>
      </c>
      <c r="S42" s="998">
        <v>7.2266000000000004</v>
      </c>
      <c r="T42" s="998">
        <v>6.4893999999999998</v>
      </c>
      <c r="U42" s="1015">
        <v>6.2910000000000004</v>
      </c>
      <c r="V42" s="1000">
        <v>6.1882999999999999</v>
      </c>
      <c r="W42" s="998">
        <v>6.6740000000000004</v>
      </c>
      <c r="X42" s="998">
        <v>6.8498999999999999</v>
      </c>
      <c r="Y42" s="1004">
        <v>6.0629999999999997</v>
      </c>
      <c r="Z42" s="998">
        <v>6.0027999999999997</v>
      </c>
      <c r="AA42" s="998">
        <v>7.0732999999999997</v>
      </c>
      <c r="AB42" s="998">
        <v>6.4691999999999998</v>
      </c>
      <c r="AC42" s="998">
        <v>6.2793999999999999</v>
      </c>
      <c r="AD42" s="998">
        <v>6.1897000000000002</v>
      </c>
      <c r="AE42" s="998">
        <v>7.5690999999999997</v>
      </c>
      <c r="AF42" s="1015">
        <v>6.8517999999999999</v>
      </c>
      <c r="AG42" s="996"/>
      <c r="AH42" s="1016" t="s">
        <v>7204</v>
      </c>
      <c r="AI42" s="1001" t="s">
        <v>8443</v>
      </c>
      <c r="AJ42" s="1001" t="s">
        <v>7198</v>
      </c>
      <c r="AK42" s="1001" t="s">
        <v>8449</v>
      </c>
      <c r="AL42" s="1001" t="s">
        <v>7198</v>
      </c>
      <c r="AM42" s="1001" t="s">
        <v>8451</v>
      </c>
      <c r="AN42" s="1001" t="s">
        <v>8649</v>
      </c>
      <c r="AO42" s="1017" t="s">
        <v>8650</v>
      </c>
      <c r="AP42" s="1001" t="s">
        <v>8451</v>
      </c>
      <c r="AQ42" s="1001" t="s">
        <v>8451</v>
      </c>
      <c r="AR42" s="1001" t="s">
        <v>8452</v>
      </c>
      <c r="AS42" s="1001" t="s">
        <v>8457</v>
      </c>
      <c r="AT42" s="1001" t="s">
        <v>8650</v>
      </c>
      <c r="AU42" s="1001" t="s">
        <v>8451</v>
      </c>
      <c r="AV42" s="1001" t="s">
        <v>8451</v>
      </c>
      <c r="AW42" s="1001" t="s">
        <v>8650</v>
      </c>
      <c r="AX42" s="1001" t="s">
        <v>8451</v>
      </c>
      <c r="AY42" s="1018" t="s">
        <v>8450</v>
      </c>
    </row>
    <row r="43" spans="1:51" x14ac:dyDescent="0.25">
      <c r="A43" s="981" t="s">
        <v>7461</v>
      </c>
      <c r="B43" s="994"/>
      <c r="C43" s="995">
        <v>38212</v>
      </c>
      <c r="D43" s="994"/>
      <c r="E43" s="996">
        <v>14607.8</v>
      </c>
      <c r="F43" s="994"/>
      <c r="G43" s="997">
        <v>45.3675</v>
      </c>
      <c r="H43" s="999"/>
      <c r="I43" s="998">
        <v>0.51</v>
      </c>
      <c r="J43" s="998">
        <v>7.9</v>
      </c>
      <c r="K43" s="998">
        <v>0.4</v>
      </c>
      <c r="L43" s="998">
        <v>0.41</v>
      </c>
      <c r="M43" s="998"/>
      <c r="N43" s="1000">
        <v>7.0007999999999999</v>
      </c>
      <c r="O43" s="998">
        <v>4.1055000000000001</v>
      </c>
      <c r="P43" s="998">
        <v>5.1657000000000002</v>
      </c>
      <c r="Q43" s="998">
        <v>5.1939000000000002</v>
      </c>
      <c r="R43" s="998">
        <v>8.7603000000000009</v>
      </c>
      <c r="S43" s="998">
        <v>6.351</v>
      </c>
      <c r="T43" s="998">
        <v>5.7481999999999998</v>
      </c>
      <c r="U43" s="1015">
        <v>5.7882999999999996</v>
      </c>
      <c r="V43" s="998">
        <v>5.8228</v>
      </c>
      <c r="W43" s="998">
        <v>6.6219000000000001</v>
      </c>
      <c r="X43" s="998">
        <v>6.7319000000000004</v>
      </c>
      <c r="Y43" s="1004">
        <v>5.9462000000000002</v>
      </c>
      <c r="Z43" s="998">
        <v>6.3151999999999999</v>
      </c>
      <c r="AA43" s="998">
        <v>5.7610999999999999</v>
      </c>
      <c r="AB43" s="998">
        <v>5.7022000000000004</v>
      </c>
      <c r="AC43" s="998">
        <v>5.7667000000000002</v>
      </c>
      <c r="AD43" s="998">
        <v>5.8117999999999999</v>
      </c>
      <c r="AE43" s="998">
        <v>10.2204</v>
      </c>
      <c r="AF43" s="998">
        <v>7.1569000000000003</v>
      </c>
      <c r="AG43" s="1019"/>
      <c r="AH43" s="1001" t="s">
        <v>7159</v>
      </c>
      <c r="AI43" s="1001" t="s">
        <v>7159</v>
      </c>
      <c r="AJ43" s="1001" t="s">
        <v>7159</v>
      </c>
      <c r="AK43" s="1001" t="s">
        <v>7159</v>
      </c>
      <c r="AL43" s="1001" t="s">
        <v>7161</v>
      </c>
      <c r="AM43" s="1001" t="s">
        <v>7161</v>
      </c>
      <c r="AN43" s="1001" t="s">
        <v>7165</v>
      </c>
      <c r="AO43" s="1020" t="s">
        <v>7158</v>
      </c>
      <c r="AP43" s="1001" t="s">
        <v>7157</v>
      </c>
      <c r="AQ43" s="1001" t="s">
        <v>7158</v>
      </c>
      <c r="AR43" s="1001" t="s">
        <v>7158</v>
      </c>
      <c r="AS43" s="1001" t="s">
        <v>7158</v>
      </c>
      <c r="AT43" s="1001" t="s">
        <v>7201</v>
      </c>
      <c r="AU43" s="1001" t="s">
        <v>7159</v>
      </c>
      <c r="AV43" s="1001" t="s">
        <v>7165</v>
      </c>
      <c r="AW43" s="1001" t="s">
        <v>7158</v>
      </c>
      <c r="AX43" s="1001" t="s">
        <v>7157</v>
      </c>
      <c r="AY43" s="1018" t="s">
        <v>7160</v>
      </c>
    </row>
    <row r="44" spans="1:51" x14ac:dyDescent="0.25">
      <c r="A44" s="981" t="s">
        <v>7515</v>
      </c>
      <c r="B44" s="1021"/>
      <c r="C44" s="995">
        <v>39513</v>
      </c>
      <c r="D44" s="994"/>
      <c r="E44" s="996">
        <v>11545.9</v>
      </c>
      <c r="F44" s="994"/>
      <c r="G44" s="997">
        <v>3528.3764999999999</v>
      </c>
      <c r="H44" s="999"/>
      <c r="I44" s="998">
        <v>1.19</v>
      </c>
      <c r="J44" s="998">
        <v>8.1300000000000008</v>
      </c>
      <c r="K44" s="998">
        <v>0.93</v>
      </c>
      <c r="L44" s="998">
        <v>0.99</v>
      </c>
      <c r="M44" s="1003"/>
      <c r="N44" s="998">
        <v>3.472</v>
      </c>
      <c r="O44" s="998">
        <v>2.6585000000000001</v>
      </c>
      <c r="P44" s="998">
        <v>5.1688999999999998</v>
      </c>
      <c r="Q44" s="998">
        <v>4.3543000000000003</v>
      </c>
      <c r="R44" s="998">
        <v>10.828099999999999</v>
      </c>
      <c r="S44" s="998">
        <v>6.2354000000000003</v>
      </c>
      <c r="T44" s="998">
        <v>5.1651999999999996</v>
      </c>
      <c r="U44" s="998">
        <v>5.3545999999999996</v>
      </c>
      <c r="V44" s="998">
        <v>5.4067999999999996</v>
      </c>
      <c r="W44" s="998">
        <v>6.6494</v>
      </c>
      <c r="X44" s="998">
        <v>6.7051999999999996</v>
      </c>
      <c r="Y44" s="1004">
        <v>5.8414999999999999</v>
      </c>
      <c r="Z44" s="998">
        <v>6.6226000000000003</v>
      </c>
      <c r="AA44" s="998">
        <v>5.9067999999999996</v>
      </c>
      <c r="AB44" s="998">
        <v>5.1388999999999996</v>
      </c>
      <c r="AC44" s="998">
        <v>5.3189000000000002</v>
      </c>
      <c r="AD44" s="998">
        <v>5.4122000000000003</v>
      </c>
      <c r="AE44" s="998">
        <v>12.3817</v>
      </c>
      <c r="AF44" s="998">
        <v>7.1276999999999999</v>
      </c>
      <c r="AG44" s="1019"/>
      <c r="AH44" s="1001" t="s">
        <v>8455</v>
      </c>
      <c r="AI44" s="1001" t="s">
        <v>8455</v>
      </c>
      <c r="AJ44" s="1001" t="s">
        <v>8455</v>
      </c>
      <c r="AK44" s="1001" t="s">
        <v>8456</v>
      </c>
      <c r="AL44" s="1001" t="s">
        <v>8456</v>
      </c>
      <c r="AM44" s="1001" t="s">
        <v>8456</v>
      </c>
      <c r="AN44" s="1001" t="s">
        <v>8452</v>
      </c>
      <c r="AO44" s="1022" t="s">
        <v>8452</v>
      </c>
      <c r="AP44" s="1001" t="s">
        <v>8651</v>
      </c>
      <c r="AQ44" s="1001" t="s">
        <v>7165</v>
      </c>
      <c r="AR44" s="1001" t="s">
        <v>7127</v>
      </c>
      <c r="AS44" s="1001" t="s">
        <v>7162</v>
      </c>
      <c r="AT44" s="1001" t="s">
        <v>7259</v>
      </c>
      <c r="AU44" s="1001" t="s">
        <v>8455</v>
      </c>
      <c r="AV44" s="1001" t="s">
        <v>8452</v>
      </c>
      <c r="AW44" s="1001" t="s">
        <v>8452</v>
      </c>
      <c r="AX44" s="1001" t="s">
        <v>8651</v>
      </c>
      <c r="AY44" s="1018" t="s">
        <v>8449</v>
      </c>
    </row>
    <row r="45" spans="1:51" x14ac:dyDescent="0.25">
      <c r="A45" s="981" t="s">
        <v>7569</v>
      </c>
      <c r="B45" s="1021"/>
      <c r="C45" s="995">
        <v>37816</v>
      </c>
      <c r="D45" s="994"/>
      <c r="E45" s="996">
        <v>29941.1</v>
      </c>
      <c r="F45" s="994"/>
      <c r="G45" s="997">
        <v>4772.0254000000004</v>
      </c>
      <c r="H45" s="999"/>
      <c r="I45" s="998">
        <v>0.6</v>
      </c>
      <c r="J45" s="998">
        <v>7.71</v>
      </c>
      <c r="K45" s="998">
        <v>0.6</v>
      </c>
      <c r="L45" s="998">
        <v>0.6</v>
      </c>
      <c r="M45" s="1003"/>
      <c r="N45" s="1000">
        <v>21.1633</v>
      </c>
      <c r="O45" s="998">
        <v>10.1379</v>
      </c>
      <c r="P45" s="998">
        <v>9.3201000000000001</v>
      </c>
      <c r="Q45" s="998">
        <v>9.2382000000000009</v>
      </c>
      <c r="R45" s="998">
        <v>10.9795</v>
      </c>
      <c r="S45" s="998">
        <v>7.2812999999999999</v>
      </c>
      <c r="T45" s="998">
        <v>6.0964</v>
      </c>
      <c r="U45" s="1015">
        <v>6.0914999999999999</v>
      </c>
      <c r="V45" s="998">
        <v>6.1009000000000002</v>
      </c>
      <c r="W45" s="998">
        <v>7.1020000000000003</v>
      </c>
      <c r="X45" s="998">
        <v>7.2196999999999996</v>
      </c>
      <c r="Y45" s="1004">
        <v>6.4211</v>
      </c>
      <c r="Z45" s="998">
        <v>6.5552000000000001</v>
      </c>
      <c r="AA45" s="998">
        <v>6.9687999999999999</v>
      </c>
      <c r="AB45" s="998">
        <v>6.0633999999999997</v>
      </c>
      <c r="AC45" s="998">
        <v>6.0631000000000004</v>
      </c>
      <c r="AD45" s="998">
        <v>6.0998000000000001</v>
      </c>
      <c r="AE45" s="998">
        <v>11.9863</v>
      </c>
      <c r="AF45" s="998">
        <v>7.0430000000000001</v>
      </c>
      <c r="AG45" s="1019"/>
      <c r="AH45" s="1001" t="s">
        <v>8468</v>
      </c>
      <c r="AI45" s="1001" t="s">
        <v>8652</v>
      </c>
      <c r="AJ45" s="1001" t="s">
        <v>8468</v>
      </c>
      <c r="AK45" s="1001" t="s">
        <v>8653</v>
      </c>
      <c r="AL45" s="1001" t="s">
        <v>8654</v>
      </c>
      <c r="AM45" s="1001" t="s">
        <v>8655</v>
      </c>
      <c r="AN45" s="1001" t="s">
        <v>8656</v>
      </c>
      <c r="AO45" s="1020" t="s">
        <v>8657</v>
      </c>
      <c r="AP45" s="1001" t="s">
        <v>8463</v>
      </c>
      <c r="AQ45" s="1001" t="s">
        <v>8464</v>
      </c>
      <c r="AR45" s="1001" t="s">
        <v>7202</v>
      </c>
      <c r="AS45" s="1001" t="s">
        <v>7149</v>
      </c>
      <c r="AT45" s="1001" t="s">
        <v>7132</v>
      </c>
      <c r="AU45" s="1001" t="s">
        <v>8658</v>
      </c>
      <c r="AV45" s="1001" t="s">
        <v>8657</v>
      </c>
      <c r="AW45" s="1001" t="s">
        <v>8657</v>
      </c>
      <c r="AX45" s="1001" t="s">
        <v>8657</v>
      </c>
      <c r="AY45" s="1018" t="s">
        <v>8659</v>
      </c>
    </row>
    <row r="46" spans="1:51" x14ac:dyDescent="0.25">
      <c r="A46" s="981" t="s">
        <v>7616</v>
      </c>
      <c r="B46" s="1023"/>
      <c r="C46" s="995">
        <v>37378</v>
      </c>
      <c r="D46" s="1006"/>
      <c r="E46" s="996">
        <v>14320.8</v>
      </c>
      <c r="F46" s="1006"/>
      <c r="G46" s="997">
        <v>54.723799999999997</v>
      </c>
      <c r="H46" s="1007"/>
      <c r="I46" s="998">
        <v>2.95</v>
      </c>
      <c r="J46" s="998">
        <v>7.94</v>
      </c>
      <c r="K46" s="998">
        <v>2.0699999999999998</v>
      </c>
      <c r="L46" s="998">
        <v>2.19</v>
      </c>
      <c r="M46" s="1003"/>
      <c r="N46" s="1000">
        <v>16.748999999999999</v>
      </c>
      <c r="O46" s="998">
        <v>10.0854</v>
      </c>
      <c r="P46" s="998">
        <v>11.4209</v>
      </c>
      <c r="Q46" s="998">
        <v>8.7524999999999995</v>
      </c>
      <c r="R46" s="998">
        <v>16.692399999999999</v>
      </c>
      <c r="S46" s="998">
        <v>6.9894999999999996</v>
      </c>
      <c r="T46" s="998">
        <v>4.5652999999999997</v>
      </c>
      <c r="U46" s="1015">
        <v>4.8590999999999998</v>
      </c>
      <c r="V46" s="998">
        <v>4.556</v>
      </c>
      <c r="W46" s="998">
        <v>6.7649999999999997</v>
      </c>
      <c r="X46" s="998">
        <v>6.7705000000000002</v>
      </c>
      <c r="Y46" s="1008">
        <v>5.7331000000000003</v>
      </c>
      <c r="Z46" s="998">
        <v>6.6543000000000001</v>
      </c>
      <c r="AA46" s="998">
        <v>7.3441999999999998</v>
      </c>
      <c r="AB46" s="998">
        <v>4.5423999999999998</v>
      </c>
      <c r="AC46" s="998">
        <v>4.8209</v>
      </c>
      <c r="AD46" s="998">
        <v>4.6334</v>
      </c>
      <c r="AE46" s="998">
        <v>17.79</v>
      </c>
      <c r="AF46" s="998">
        <v>7.2881</v>
      </c>
      <c r="AG46" s="1019"/>
      <c r="AH46" s="1001" t="s">
        <v>7255</v>
      </c>
      <c r="AI46" s="1001" t="s">
        <v>7144</v>
      </c>
      <c r="AJ46" s="1001" t="s">
        <v>7142</v>
      </c>
      <c r="AK46" s="1001" t="s">
        <v>7177</v>
      </c>
      <c r="AL46" s="1001" t="s">
        <v>7177</v>
      </c>
      <c r="AM46" s="1001" t="s">
        <v>7255</v>
      </c>
      <c r="AN46" s="1001" t="s">
        <v>7144</v>
      </c>
      <c r="AO46" s="1024" t="s">
        <v>7177</v>
      </c>
      <c r="AP46" s="1001" t="s">
        <v>7177</v>
      </c>
      <c r="AQ46" s="1001" t="s">
        <v>7177</v>
      </c>
      <c r="AR46" s="1001" t="s">
        <v>7144</v>
      </c>
      <c r="AS46" s="1001" t="s">
        <v>8469</v>
      </c>
      <c r="AT46" s="1001" t="s">
        <v>7258</v>
      </c>
      <c r="AU46" s="1001" t="s">
        <v>7255</v>
      </c>
      <c r="AV46" s="1001" t="s">
        <v>7255</v>
      </c>
      <c r="AW46" s="1001" t="s">
        <v>7177</v>
      </c>
      <c r="AX46" s="1001" t="s">
        <v>7177</v>
      </c>
      <c r="AY46" s="1018" t="s">
        <v>7144</v>
      </c>
    </row>
    <row r="47" spans="1:51" x14ac:dyDescent="0.25">
      <c r="A47" s="981" t="s">
        <v>7671</v>
      </c>
      <c r="B47" s="994"/>
      <c r="C47" s="995">
        <v>41719</v>
      </c>
      <c r="D47" s="994"/>
      <c r="E47" s="996">
        <v>1832.03</v>
      </c>
      <c r="F47" s="994"/>
      <c r="G47" s="997">
        <v>24.194900000000001</v>
      </c>
      <c r="H47" s="999"/>
      <c r="I47" s="998">
        <v>4.17</v>
      </c>
      <c r="J47" s="998">
        <v>8.7200000000000006</v>
      </c>
      <c r="K47" s="998">
        <v>2.7</v>
      </c>
      <c r="L47" s="998">
        <v>2.84</v>
      </c>
      <c r="M47" s="1003"/>
      <c r="N47" s="1000">
        <v>30.801100000000002</v>
      </c>
      <c r="O47" s="998">
        <v>18.208600000000001</v>
      </c>
      <c r="P47" s="998">
        <v>15.6282</v>
      </c>
      <c r="Q47" s="998">
        <v>12.548999999999999</v>
      </c>
      <c r="R47" s="998">
        <v>19.222200000000001</v>
      </c>
      <c r="S47" s="998">
        <v>8.5428999999999995</v>
      </c>
      <c r="T47" s="998">
        <v>5.3144999999999998</v>
      </c>
      <c r="U47" s="1015">
        <v>6.1706000000000003</v>
      </c>
      <c r="V47" s="998">
        <v>6.1761999999999997</v>
      </c>
      <c r="W47" s="998">
        <v>7.9227999999999996</v>
      </c>
      <c r="X47" s="998">
        <v>7.8863000000000003</v>
      </c>
      <c r="Y47" s="1004">
        <v>6.4794999999999998</v>
      </c>
      <c r="Z47" s="998">
        <v>6.8207000000000004</v>
      </c>
      <c r="AA47" s="998">
        <v>9.9512999999999998</v>
      </c>
      <c r="AB47" s="998">
        <v>5.1372</v>
      </c>
      <c r="AC47" s="998">
        <v>5.8518999999999997</v>
      </c>
      <c r="AD47" s="998">
        <v>6.2538</v>
      </c>
      <c r="AE47" s="998">
        <v>20.462599999999998</v>
      </c>
      <c r="AF47" s="998">
        <v>7.4675000000000002</v>
      </c>
      <c r="AG47" s="1019"/>
      <c r="AH47" s="1001" t="s">
        <v>7245</v>
      </c>
      <c r="AI47" s="1001" t="s">
        <v>7167</v>
      </c>
      <c r="AJ47" s="1001" t="s">
        <v>7245</v>
      </c>
      <c r="AK47" s="1001" t="s">
        <v>8470</v>
      </c>
      <c r="AL47" s="1001" t="s">
        <v>7245</v>
      </c>
      <c r="AM47" s="1001" t="s">
        <v>7245</v>
      </c>
      <c r="AN47" s="1001" t="s">
        <v>8471</v>
      </c>
      <c r="AO47" s="1020" t="s">
        <v>7133</v>
      </c>
      <c r="AP47" s="1001" t="s">
        <v>7133</v>
      </c>
      <c r="AQ47" s="1001" t="s">
        <v>7133</v>
      </c>
      <c r="AR47" s="1001" t="s">
        <v>7126</v>
      </c>
      <c r="AS47" s="1001" t="s">
        <v>7130</v>
      </c>
      <c r="AT47" s="1001" t="s">
        <v>7246</v>
      </c>
      <c r="AU47" s="1001" t="s">
        <v>8471</v>
      </c>
      <c r="AV47" s="1001" t="s">
        <v>8471</v>
      </c>
      <c r="AW47" s="1001" t="s">
        <v>7168</v>
      </c>
      <c r="AX47" s="1001" t="s">
        <v>7130</v>
      </c>
      <c r="AY47" s="1018" t="s">
        <v>7168</v>
      </c>
    </row>
    <row r="48" spans="1:51" x14ac:dyDescent="0.25">
      <c r="A48" s="981" t="s">
        <v>7696</v>
      </c>
      <c r="B48" s="994"/>
      <c r="C48" s="995">
        <v>36489</v>
      </c>
      <c r="D48" s="994"/>
      <c r="E48" s="996">
        <v>1791.42</v>
      </c>
      <c r="F48" s="994"/>
      <c r="G48" s="997">
        <v>79.526399999999995</v>
      </c>
      <c r="H48" s="999"/>
      <c r="I48" s="998">
        <v>8.18</v>
      </c>
      <c r="J48" s="998">
        <v>7.59</v>
      </c>
      <c r="K48" s="998">
        <v>4.6399999999999997</v>
      </c>
      <c r="L48" s="998">
        <v>4.83</v>
      </c>
      <c r="M48" s="1003"/>
      <c r="N48" s="1000">
        <v>78.283699999999996</v>
      </c>
      <c r="O48" s="998">
        <v>34.066699999999997</v>
      </c>
      <c r="P48" s="998">
        <v>28.2409</v>
      </c>
      <c r="Q48" s="998">
        <v>30.2956</v>
      </c>
      <c r="R48" s="998">
        <v>27.874099999999999</v>
      </c>
      <c r="S48" s="998">
        <v>11.5204</v>
      </c>
      <c r="T48" s="998">
        <v>4.9164000000000003</v>
      </c>
      <c r="U48" s="1015">
        <v>4.5378999999999996</v>
      </c>
      <c r="V48" s="998">
        <v>3.2702</v>
      </c>
      <c r="W48" s="998">
        <v>5.74</v>
      </c>
      <c r="X48" s="998">
        <v>6.2847999999999997</v>
      </c>
      <c r="Y48" s="1004">
        <v>5.3468999999999998</v>
      </c>
      <c r="Z48" s="998">
        <v>6.35</v>
      </c>
      <c r="AA48" s="998">
        <v>14.251099999999999</v>
      </c>
      <c r="AB48" s="998">
        <v>4.8174999999999999</v>
      </c>
      <c r="AC48" s="998">
        <v>4.6433999999999997</v>
      </c>
      <c r="AD48" s="998">
        <v>3.4883000000000002</v>
      </c>
      <c r="AE48" s="998">
        <v>31.020700000000001</v>
      </c>
      <c r="AF48" s="998">
        <v>8.1079000000000008</v>
      </c>
      <c r="AG48" s="1019"/>
      <c r="AH48" s="1001" t="s">
        <v>7166</v>
      </c>
      <c r="AI48" s="1001" t="s">
        <v>8472</v>
      </c>
      <c r="AJ48" s="1001" t="s">
        <v>7166</v>
      </c>
      <c r="AK48" s="1001" t="s">
        <v>7205</v>
      </c>
      <c r="AL48" s="1001" t="s">
        <v>7205</v>
      </c>
      <c r="AM48" s="1001" t="s">
        <v>8473</v>
      </c>
      <c r="AN48" s="1001" t="s">
        <v>7201</v>
      </c>
      <c r="AO48" s="1020" t="s">
        <v>8472</v>
      </c>
      <c r="AP48" s="1001" t="s">
        <v>7201</v>
      </c>
      <c r="AQ48" s="1001" t="s">
        <v>7166</v>
      </c>
      <c r="AR48" s="1001" t="s">
        <v>7201</v>
      </c>
      <c r="AS48" s="1001" t="s">
        <v>7257</v>
      </c>
      <c r="AT48" s="1001" t="s">
        <v>7257</v>
      </c>
      <c r="AU48" s="1001" t="s">
        <v>8472</v>
      </c>
      <c r="AV48" s="1001" t="s">
        <v>8472</v>
      </c>
      <c r="AW48" s="1001" t="s">
        <v>8472</v>
      </c>
      <c r="AX48" s="1001" t="s">
        <v>7201</v>
      </c>
      <c r="AY48" s="1018" t="s">
        <v>7205</v>
      </c>
    </row>
    <row r="49" spans="1:51" x14ac:dyDescent="0.25">
      <c r="A49" s="981" t="s">
        <v>7728</v>
      </c>
      <c r="B49" s="994"/>
      <c r="C49" s="995">
        <v>45362</v>
      </c>
      <c r="D49" s="994"/>
      <c r="E49" s="996">
        <v>68.060599999999994</v>
      </c>
      <c r="F49" s="994"/>
      <c r="G49" s="997">
        <v>11.128500000000001</v>
      </c>
      <c r="H49" s="999"/>
      <c r="I49" s="998">
        <v>13.24</v>
      </c>
      <c r="J49" s="998">
        <v>7.65</v>
      </c>
      <c r="K49" s="998">
        <v>12.48</v>
      </c>
      <c r="L49" s="998">
        <v>12.95</v>
      </c>
      <c r="M49" s="1003"/>
      <c r="N49" s="1000">
        <v>133.65</v>
      </c>
      <c r="O49" s="998">
        <v>38.312100000000001</v>
      </c>
      <c r="P49" s="998">
        <v>46.421500000000002</v>
      </c>
      <c r="Q49" s="998">
        <v>48.004300000000001</v>
      </c>
      <c r="R49" s="998">
        <v>32.862299999999998</v>
      </c>
      <c r="S49" s="998">
        <v>12.810700000000001</v>
      </c>
      <c r="T49" s="998">
        <v>3.8647</v>
      </c>
      <c r="U49" s="1015">
        <v>2.9771000000000001</v>
      </c>
      <c r="V49" s="998">
        <v>0.86739999999999995</v>
      </c>
      <c r="W49" s="998">
        <v>3.8896000000000002</v>
      </c>
      <c r="X49" s="998" t="s">
        <v>430</v>
      </c>
      <c r="Y49" s="1004" t="s">
        <v>430</v>
      </c>
      <c r="Z49" s="998" t="s">
        <v>430</v>
      </c>
      <c r="AA49" s="998">
        <v>18.821899999999999</v>
      </c>
      <c r="AB49" s="998">
        <v>3.6848999999999998</v>
      </c>
      <c r="AC49" s="998">
        <v>3.1069</v>
      </c>
      <c r="AD49" s="998">
        <v>1.0971</v>
      </c>
      <c r="AE49" s="998">
        <v>31.9056</v>
      </c>
      <c r="AF49" s="998">
        <v>4.7849000000000004</v>
      </c>
      <c r="AG49" s="1019"/>
      <c r="AH49" s="1001" t="s">
        <v>7225</v>
      </c>
      <c r="AI49" s="1001" t="s">
        <v>8474</v>
      </c>
      <c r="AJ49" s="1001" t="s">
        <v>7225</v>
      </c>
      <c r="AK49" s="1001" t="s">
        <v>7201</v>
      </c>
      <c r="AL49" s="1001" t="s">
        <v>7257</v>
      </c>
      <c r="AM49" s="1001" t="s">
        <v>7166</v>
      </c>
      <c r="AN49" s="1001" t="s">
        <v>7201</v>
      </c>
      <c r="AO49" s="1017" t="s">
        <v>7225</v>
      </c>
      <c r="AP49" s="1001" t="s">
        <v>8475</v>
      </c>
      <c r="AQ49" s="1001" t="s">
        <v>8475</v>
      </c>
      <c r="AR49" s="996" t="s">
        <v>430</v>
      </c>
      <c r="AS49" s="996" t="s">
        <v>430</v>
      </c>
      <c r="AT49" s="996" t="s">
        <v>430</v>
      </c>
      <c r="AU49" s="1001" t="s">
        <v>7201</v>
      </c>
      <c r="AV49" s="1001" t="s">
        <v>8472</v>
      </c>
      <c r="AW49" s="1001" t="s">
        <v>7257</v>
      </c>
      <c r="AX49" s="1001" t="s">
        <v>8474</v>
      </c>
      <c r="AY49" s="1018" t="s">
        <v>7257</v>
      </c>
    </row>
    <row r="50" spans="1:51" x14ac:dyDescent="0.25">
      <c r="A50" s="981" t="s">
        <v>7753</v>
      </c>
      <c r="B50" s="994"/>
      <c r="C50" s="995">
        <v>39594</v>
      </c>
      <c r="D50" s="994"/>
      <c r="E50" s="996">
        <v>2365.85</v>
      </c>
      <c r="F50" s="994"/>
      <c r="G50" s="997">
        <v>39.113999999999997</v>
      </c>
      <c r="H50" s="999"/>
      <c r="I50" s="998">
        <v>12.45</v>
      </c>
      <c r="J50" s="998">
        <v>7.82</v>
      </c>
      <c r="K50" s="998">
        <v>5.17</v>
      </c>
      <c r="L50" s="998">
        <v>5.41</v>
      </c>
      <c r="M50" s="998"/>
      <c r="N50" s="1000">
        <v>73.588499999999996</v>
      </c>
      <c r="O50" s="998">
        <v>36.255499999999998</v>
      </c>
      <c r="P50" s="998">
        <v>30.761700000000001</v>
      </c>
      <c r="Q50" s="998">
        <v>28.047000000000001</v>
      </c>
      <c r="R50" s="998">
        <v>23.421900000000001</v>
      </c>
      <c r="S50" s="998">
        <v>11.310700000000001</v>
      </c>
      <c r="T50" s="998">
        <v>5.8863000000000003</v>
      </c>
      <c r="U50" s="1015">
        <v>5.4283000000000001</v>
      </c>
      <c r="V50" s="998">
        <v>4.4645000000000001</v>
      </c>
      <c r="W50" s="998">
        <v>6.2881999999999998</v>
      </c>
      <c r="X50" s="998">
        <v>7.0270000000000001</v>
      </c>
      <c r="Y50" s="1004">
        <v>5.8453999999999997</v>
      </c>
      <c r="Z50" s="998">
        <v>7.3426999999999998</v>
      </c>
      <c r="AA50" s="998">
        <v>13.3529</v>
      </c>
      <c r="AB50" s="998">
        <v>5.5160999999999998</v>
      </c>
      <c r="AC50" s="998">
        <v>5.1871999999999998</v>
      </c>
      <c r="AD50" s="998">
        <v>4.5204000000000004</v>
      </c>
      <c r="AE50" s="998">
        <v>26.482700000000001</v>
      </c>
      <c r="AF50" s="998">
        <v>7.8308</v>
      </c>
      <c r="AG50" s="1019"/>
      <c r="AH50" s="1001" t="s">
        <v>7138</v>
      </c>
      <c r="AI50" s="1001" t="s">
        <v>7175</v>
      </c>
      <c r="AJ50" s="1001" t="s">
        <v>7138</v>
      </c>
      <c r="AK50" s="1001" t="s">
        <v>7175</v>
      </c>
      <c r="AL50" s="1001" t="s">
        <v>7232</v>
      </c>
      <c r="AM50" s="1001" t="s">
        <v>7233</v>
      </c>
      <c r="AN50" s="1001" t="s">
        <v>7175</v>
      </c>
      <c r="AO50" s="1022" t="s">
        <v>7138</v>
      </c>
      <c r="AP50" s="1001" t="s">
        <v>7138</v>
      </c>
      <c r="AQ50" s="1001" t="s">
        <v>7238</v>
      </c>
      <c r="AR50" s="1001" t="s">
        <v>7236</v>
      </c>
      <c r="AS50" s="1001" t="s">
        <v>7232</v>
      </c>
      <c r="AT50" s="1001" t="s">
        <v>8476</v>
      </c>
      <c r="AU50" s="1001" t="s">
        <v>7236</v>
      </c>
      <c r="AV50" s="1001" t="s">
        <v>7138</v>
      </c>
      <c r="AW50" s="1001" t="s">
        <v>7238</v>
      </c>
      <c r="AX50" s="1001" t="s">
        <v>7138</v>
      </c>
      <c r="AY50" s="1018" t="s">
        <v>7236</v>
      </c>
    </row>
    <row r="51" spans="1:51" x14ac:dyDescent="0.25">
      <c r="A51" s="981" t="s">
        <v>7803</v>
      </c>
      <c r="B51" s="994"/>
      <c r="C51" s="995">
        <v>39346</v>
      </c>
      <c r="D51" s="994"/>
      <c r="E51" s="996">
        <v>15044.9</v>
      </c>
      <c r="F51" s="994"/>
      <c r="G51" s="997">
        <v>3975.0349000000001</v>
      </c>
      <c r="H51" s="999"/>
      <c r="I51" s="998">
        <v>4</v>
      </c>
      <c r="J51" s="998">
        <v>7.99</v>
      </c>
      <c r="K51" s="998">
        <v>2.58</v>
      </c>
      <c r="L51" s="998">
        <v>2.73</v>
      </c>
      <c r="M51" s="1003"/>
      <c r="N51" s="1000">
        <v>17.3398</v>
      </c>
      <c r="O51" s="998">
        <v>11.257199999999999</v>
      </c>
      <c r="P51" s="998">
        <v>12.445600000000001</v>
      </c>
      <c r="Q51" s="998">
        <v>10.6435</v>
      </c>
      <c r="R51" s="998">
        <v>19.205500000000001</v>
      </c>
      <c r="S51" s="998">
        <v>7.8855000000000004</v>
      </c>
      <c r="T51" s="998">
        <v>4.7575000000000003</v>
      </c>
      <c r="U51" s="1015">
        <v>5.1351000000000004</v>
      </c>
      <c r="V51" s="998">
        <v>4.9028999999999998</v>
      </c>
      <c r="W51" s="998">
        <v>7.2138999999999998</v>
      </c>
      <c r="X51" s="998">
        <v>7.2302</v>
      </c>
      <c r="Y51" s="1004">
        <v>6.2165999999999997</v>
      </c>
      <c r="Z51" s="998">
        <v>7.1428000000000003</v>
      </c>
      <c r="AA51" s="998">
        <v>8.4021000000000008</v>
      </c>
      <c r="AB51" s="998">
        <v>4.7403000000000004</v>
      </c>
      <c r="AC51" s="998">
        <v>5.1159999999999997</v>
      </c>
      <c r="AD51" s="998">
        <v>4.9974999999999996</v>
      </c>
      <c r="AE51" s="998">
        <v>20.314</v>
      </c>
      <c r="AF51" s="998">
        <v>7.6294000000000004</v>
      </c>
      <c r="AG51" s="1019"/>
      <c r="AH51" s="1001" t="s">
        <v>8477</v>
      </c>
      <c r="AI51" s="1001" t="s">
        <v>8478</v>
      </c>
      <c r="AJ51" s="1001" t="s">
        <v>8479</v>
      </c>
      <c r="AK51" s="1001" t="s">
        <v>8478</v>
      </c>
      <c r="AL51" s="1001" t="s">
        <v>8465</v>
      </c>
      <c r="AM51" s="1001" t="s">
        <v>8478</v>
      </c>
      <c r="AN51" s="1001" t="s">
        <v>8465</v>
      </c>
      <c r="AO51" s="1017" t="s">
        <v>8465</v>
      </c>
      <c r="AP51" s="1001" t="s">
        <v>7141</v>
      </c>
      <c r="AQ51" s="1001" t="s">
        <v>7132</v>
      </c>
      <c r="AR51" s="1001" t="s">
        <v>7140</v>
      </c>
      <c r="AS51" s="1001" t="s">
        <v>7264</v>
      </c>
      <c r="AT51" s="1001" t="s">
        <v>7166</v>
      </c>
      <c r="AU51" s="1001" t="s">
        <v>7139</v>
      </c>
      <c r="AV51" s="1001" t="s">
        <v>8479</v>
      </c>
      <c r="AW51" s="1001" t="s">
        <v>8479</v>
      </c>
      <c r="AX51" s="1001" t="s">
        <v>7141</v>
      </c>
      <c r="AY51" s="1018" t="s">
        <v>8479</v>
      </c>
    </row>
    <row r="52" spans="1:51" x14ac:dyDescent="0.25">
      <c r="A52" s="981" t="s">
        <v>7848</v>
      </c>
      <c r="B52" s="994"/>
      <c r="C52" s="995">
        <v>40309</v>
      </c>
      <c r="D52" s="994"/>
      <c r="E52" s="996">
        <v>764.88199999999995</v>
      </c>
      <c r="F52" s="994"/>
      <c r="G52" s="997">
        <v>31.395399999999999</v>
      </c>
      <c r="H52" s="999"/>
      <c r="I52" s="998">
        <v>2.93</v>
      </c>
      <c r="J52" s="998">
        <v>8.9499999999999993</v>
      </c>
      <c r="K52" s="998">
        <v>1.93</v>
      </c>
      <c r="L52" s="998">
        <v>2.0499999999999998</v>
      </c>
      <c r="M52" s="1003"/>
      <c r="N52" s="1000">
        <v>10.699</v>
      </c>
      <c r="O52" s="998">
        <v>11.3179</v>
      </c>
      <c r="P52" s="998">
        <v>8.984</v>
      </c>
      <c r="Q52" s="998">
        <v>10.5222</v>
      </c>
      <c r="R52" s="998">
        <v>14.809100000000001</v>
      </c>
      <c r="S52" s="998">
        <v>7.2915999999999999</v>
      </c>
      <c r="T52" s="998">
        <v>5.7793999999999999</v>
      </c>
      <c r="U52" s="1015">
        <v>6.0362</v>
      </c>
      <c r="V52" s="998">
        <v>6.5355999999999996</v>
      </c>
      <c r="W52" s="998">
        <v>7.2718999999999996</v>
      </c>
      <c r="X52" s="998">
        <v>7.5048000000000004</v>
      </c>
      <c r="Y52" s="1004">
        <v>5.7031000000000001</v>
      </c>
      <c r="Z52" s="998">
        <v>6.5663999999999998</v>
      </c>
      <c r="AA52" s="998">
        <v>8.2782999999999998</v>
      </c>
      <c r="AB52" s="998">
        <v>5.4180000000000001</v>
      </c>
      <c r="AC52" s="998">
        <v>5.7752999999999997</v>
      </c>
      <c r="AD52" s="998">
        <v>6.5782999999999996</v>
      </c>
      <c r="AE52" s="998">
        <v>15.762700000000001</v>
      </c>
      <c r="AF52" s="998">
        <v>7.3497000000000003</v>
      </c>
      <c r="AG52" s="1019"/>
      <c r="AH52" s="1001" t="s">
        <v>8470</v>
      </c>
      <c r="AI52" s="1001" t="s">
        <v>8470</v>
      </c>
      <c r="AJ52" s="1001" t="s">
        <v>7245</v>
      </c>
      <c r="AK52" s="1001" t="s">
        <v>8471</v>
      </c>
      <c r="AL52" s="1001" t="s">
        <v>7245</v>
      </c>
      <c r="AM52" s="1001" t="s">
        <v>7245</v>
      </c>
      <c r="AN52" s="1001" t="s">
        <v>8471</v>
      </c>
      <c r="AO52" s="1020" t="s">
        <v>7167</v>
      </c>
      <c r="AP52" s="1001" t="s">
        <v>7167</v>
      </c>
      <c r="AQ52" s="1001" t="s">
        <v>8471</v>
      </c>
      <c r="AR52" s="1001" t="s">
        <v>8471</v>
      </c>
      <c r="AS52" s="1001" t="s">
        <v>7245</v>
      </c>
      <c r="AT52" s="1001" t="s">
        <v>7222</v>
      </c>
      <c r="AU52" s="1001" t="s">
        <v>7167</v>
      </c>
      <c r="AV52" s="1001" t="s">
        <v>7245</v>
      </c>
      <c r="AW52" s="1001" t="s">
        <v>7245</v>
      </c>
      <c r="AX52" s="1001" t="s">
        <v>7167</v>
      </c>
      <c r="AY52" s="1018" t="s">
        <v>8471</v>
      </c>
    </row>
    <row r="53" spans="1:51" x14ac:dyDescent="0.25">
      <c r="A53" s="981" t="s">
        <v>7882</v>
      </c>
      <c r="B53" s="994"/>
      <c r="C53" s="995">
        <v>36158</v>
      </c>
      <c r="D53" s="994"/>
      <c r="E53" s="996">
        <v>5021.38</v>
      </c>
      <c r="F53" s="994"/>
      <c r="G53" s="997">
        <v>69.043099999999995</v>
      </c>
      <c r="H53" s="999"/>
      <c r="I53" s="998">
        <v>3.55</v>
      </c>
      <c r="J53" s="998">
        <v>7.77</v>
      </c>
      <c r="K53" s="998">
        <v>2.81</v>
      </c>
      <c r="L53" s="998">
        <v>3.01</v>
      </c>
      <c r="M53" s="1003"/>
      <c r="N53" s="1000">
        <v>22.8522</v>
      </c>
      <c r="O53" s="998">
        <v>11.3096</v>
      </c>
      <c r="P53" s="998">
        <v>12.7339</v>
      </c>
      <c r="Q53" s="998">
        <v>9.6304999999999996</v>
      </c>
      <c r="R53" s="998">
        <v>20.287700000000001</v>
      </c>
      <c r="S53" s="998">
        <v>8.2357999999999993</v>
      </c>
      <c r="T53" s="998">
        <v>5.1078000000000001</v>
      </c>
      <c r="U53" s="1015">
        <v>5.8497000000000003</v>
      </c>
      <c r="V53" s="998">
        <v>5.1791999999999998</v>
      </c>
      <c r="W53" s="998">
        <v>7.1692</v>
      </c>
      <c r="X53" s="998">
        <v>7.1524999999999999</v>
      </c>
      <c r="Y53" s="1004">
        <v>6.1871999999999998</v>
      </c>
      <c r="Z53" s="998">
        <v>7.2347000000000001</v>
      </c>
      <c r="AA53" s="998">
        <v>8.5967000000000002</v>
      </c>
      <c r="AB53" s="998">
        <v>5.1289999999999996</v>
      </c>
      <c r="AC53" s="998">
        <v>5.7839</v>
      </c>
      <c r="AD53" s="998">
        <v>5.2922000000000002</v>
      </c>
      <c r="AE53" s="998">
        <v>22.0777</v>
      </c>
      <c r="AF53" s="998">
        <v>7.2775999999999996</v>
      </c>
      <c r="AG53" s="1019"/>
      <c r="AH53" s="1001" t="s">
        <v>7144</v>
      </c>
      <c r="AI53" s="1001" t="s">
        <v>8469</v>
      </c>
      <c r="AJ53" s="1001" t="s">
        <v>7258</v>
      </c>
      <c r="AK53" s="1001" t="s">
        <v>7144</v>
      </c>
      <c r="AL53" s="1001" t="s">
        <v>7142</v>
      </c>
      <c r="AM53" s="1001" t="s">
        <v>7258</v>
      </c>
      <c r="AN53" s="1001" t="s">
        <v>7142</v>
      </c>
      <c r="AO53" s="1020" t="s">
        <v>7178</v>
      </c>
      <c r="AP53" s="1001" t="s">
        <v>7145</v>
      </c>
      <c r="AQ53" s="1001" t="s">
        <v>7267</v>
      </c>
      <c r="AR53" s="1001" t="s">
        <v>7178</v>
      </c>
      <c r="AS53" s="1001" t="s">
        <v>7267</v>
      </c>
      <c r="AT53" s="1001" t="s">
        <v>7266</v>
      </c>
      <c r="AU53" s="1001" t="s">
        <v>7179</v>
      </c>
      <c r="AV53" s="1001" t="s">
        <v>7142</v>
      </c>
      <c r="AW53" s="1001" t="s">
        <v>7178</v>
      </c>
      <c r="AX53" s="1001" t="s">
        <v>7145</v>
      </c>
      <c r="AY53" s="1018" t="s">
        <v>7264</v>
      </c>
    </row>
    <row r="54" spans="1:51" x14ac:dyDescent="0.25">
      <c r="A54" s="1025" t="s">
        <v>7926</v>
      </c>
      <c r="B54" s="994"/>
      <c r="C54" s="995">
        <v>36158</v>
      </c>
      <c r="D54" s="994"/>
      <c r="E54" s="996">
        <v>2244.21</v>
      </c>
      <c r="F54" s="994"/>
      <c r="G54" s="997">
        <v>96.723399999999998</v>
      </c>
      <c r="H54" s="999"/>
      <c r="I54" s="998">
        <v>13.11</v>
      </c>
      <c r="J54" s="998">
        <v>7.37</v>
      </c>
      <c r="K54" s="998">
        <v>6.71</v>
      </c>
      <c r="L54" s="998">
        <v>6.97</v>
      </c>
      <c r="M54" s="1003"/>
      <c r="N54" s="1000">
        <v>109.613</v>
      </c>
      <c r="O54" s="998">
        <v>40.869700000000002</v>
      </c>
      <c r="P54" s="998">
        <v>40.676699999999997</v>
      </c>
      <c r="Q54" s="998">
        <v>33.202399999999997</v>
      </c>
      <c r="R54" s="998">
        <v>27.44</v>
      </c>
      <c r="S54" s="998">
        <v>11.0862</v>
      </c>
      <c r="T54" s="998">
        <v>3.1371000000000002</v>
      </c>
      <c r="U54" s="1015">
        <v>2.4878</v>
      </c>
      <c r="V54" s="998">
        <v>0.86599999999999999</v>
      </c>
      <c r="W54" s="998">
        <v>3.6093000000000002</v>
      </c>
      <c r="X54" s="998">
        <v>5.0602999999999998</v>
      </c>
      <c r="Y54" s="1004">
        <v>4.7565999999999997</v>
      </c>
      <c r="Z54" s="998">
        <v>6.4513999999999996</v>
      </c>
      <c r="AA54" s="998">
        <v>15.5282</v>
      </c>
      <c r="AB54" s="998">
        <v>2.9186000000000001</v>
      </c>
      <c r="AC54" s="998">
        <v>2.4584000000000001</v>
      </c>
      <c r="AD54" s="998">
        <v>1.1315999999999999</v>
      </c>
      <c r="AE54" s="998">
        <v>30.1754</v>
      </c>
      <c r="AF54" s="998">
        <v>8.6006</v>
      </c>
      <c r="AG54" s="1019"/>
      <c r="AH54" s="1001" t="s">
        <v>7139</v>
      </c>
      <c r="AI54" s="1001" t="s">
        <v>7139</v>
      </c>
      <c r="AJ54" s="1001" t="s">
        <v>7139</v>
      </c>
      <c r="AK54" s="1001" t="s">
        <v>7139</v>
      </c>
      <c r="AL54" s="1001" t="s">
        <v>7139</v>
      </c>
      <c r="AM54" s="1001" t="s">
        <v>8478</v>
      </c>
      <c r="AN54" s="1001" t="s">
        <v>8477</v>
      </c>
      <c r="AO54" s="1020" t="s">
        <v>8477</v>
      </c>
      <c r="AP54" s="1001" t="s">
        <v>8480</v>
      </c>
      <c r="AQ54" s="1001" t="s">
        <v>8480</v>
      </c>
      <c r="AR54" s="1001" t="s">
        <v>8477</v>
      </c>
      <c r="AS54" s="1001" t="s">
        <v>8477</v>
      </c>
      <c r="AT54" s="1001" t="s">
        <v>8479</v>
      </c>
      <c r="AU54" s="1001" t="s">
        <v>8478</v>
      </c>
      <c r="AV54" s="1001" t="s">
        <v>8477</v>
      </c>
      <c r="AW54" s="1001" t="s">
        <v>8477</v>
      </c>
      <c r="AX54" s="1001" t="s">
        <v>8480</v>
      </c>
      <c r="AY54" s="1018" t="s">
        <v>7139</v>
      </c>
    </row>
    <row r="55" spans="1:51" x14ac:dyDescent="0.25">
      <c r="A55" s="981" t="s">
        <v>7986</v>
      </c>
      <c r="B55" s="1023"/>
      <c r="C55" s="995">
        <v>43599</v>
      </c>
      <c r="D55" s="1006"/>
      <c r="E55" s="996">
        <v>3146.63</v>
      </c>
      <c r="F55" s="1006"/>
      <c r="G55" s="997">
        <v>1603.1366</v>
      </c>
      <c r="H55" s="1007"/>
      <c r="I55" s="998">
        <v>2.27</v>
      </c>
      <c r="J55" s="998">
        <v>8.09</v>
      </c>
      <c r="K55" s="998">
        <v>1.82</v>
      </c>
      <c r="L55" s="998">
        <v>1.93</v>
      </c>
      <c r="M55" s="1003"/>
      <c r="N55" s="1000">
        <v>15.445399999999999</v>
      </c>
      <c r="O55" s="998">
        <v>8.8086000000000002</v>
      </c>
      <c r="P55" s="998">
        <v>8.9707000000000008</v>
      </c>
      <c r="Q55" s="998">
        <v>6.492</v>
      </c>
      <c r="R55" s="998">
        <v>15.919499999999999</v>
      </c>
      <c r="S55" s="998">
        <v>6.9414999999999996</v>
      </c>
      <c r="T55" s="998">
        <v>5.1901999999999999</v>
      </c>
      <c r="U55" s="1015">
        <v>5.7374000000000001</v>
      </c>
      <c r="V55" s="998">
        <v>5.7286999999999999</v>
      </c>
      <c r="W55" s="998">
        <v>7.5846</v>
      </c>
      <c r="X55" s="998">
        <v>7.5568</v>
      </c>
      <c r="Y55" s="1008">
        <v>6.4126000000000003</v>
      </c>
      <c r="Z55" s="998" t="s">
        <v>430</v>
      </c>
      <c r="AA55" s="998">
        <v>7.0195999999999996</v>
      </c>
      <c r="AB55" s="998">
        <v>5.2454999999999998</v>
      </c>
      <c r="AC55" s="998">
        <v>5.6772</v>
      </c>
      <c r="AD55" s="998">
        <v>5.7973999999999997</v>
      </c>
      <c r="AE55" s="998">
        <v>17.714300000000001</v>
      </c>
      <c r="AF55" s="998">
        <v>6.8555000000000001</v>
      </c>
      <c r="AG55" s="1019"/>
      <c r="AH55" s="1001" t="s">
        <v>7231</v>
      </c>
      <c r="AI55" s="1001" t="s">
        <v>7231</v>
      </c>
      <c r="AJ55" s="1001" t="s">
        <v>7231</v>
      </c>
      <c r="AK55" s="1001" t="s">
        <v>7235</v>
      </c>
      <c r="AL55" s="1001" t="s">
        <v>7138</v>
      </c>
      <c r="AM55" s="1001" t="s">
        <v>7235</v>
      </c>
      <c r="AN55" s="1001" t="s">
        <v>8481</v>
      </c>
      <c r="AO55" s="1024" t="s">
        <v>7256</v>
      </c>
      <c r="AP55" s="1001" t="s">
        <v>7138</v>
      </c>
      <c r="AQ55" s="1001" t="s">
        <v>8476</v>
      </c>
      <c r="AR55" s="1001" t="s">
        <v>7236</v>
      </c>
      <c r="AS55" s="1001" t="s">
        <v>7137</v>
      </c>
      <c r="AT55" s="996" t="s">
        <v>430</v>
      </c>
      <c r="AU55" s="1001" t="s">
        <v>7231</v>
      </c>
      <c r="AV55" s="1001" t="s">
        <v>8481</v>
      </c>
      <c r="AW55" s="1001" t="s">
        <v>7256</v>
      </c>
      <c r="AX55" s="1001" t="s">
        <v>7238</v>
      </c>
      <c r="AY55" s="1018" t="s">
        <v>7236</v>
      </c>
    </row>
    <row r="56" spans="1:51" x14ac:dyDescent="0.25">
      <c r="A56" s="981" t="s">
        <v>8379</v>
      </c>
      <c r="B56" s="994"/>
      <c r="C56" s="995">
        <v>45705</v>
      </c>
      <c r="D56" s="994"/>
      <c r="E56" s="996">
        <v>107.363</v>
      </c>
      <c r="F56" s="994"/>
      <c r="G56" s="997">
        <v>10.9969</v>
      </c>
      <c r="H56" s="999"/>
      <c r="I56" s="998">
        <v>0.4</v>
      </c>
      <c r="J56" s="998">
        <v>7.87</v>
      </c>
      <c r="K56" s="998">
        <v>0.37</v>
      </c>
      <c r="L56" s="998">
        <v>0.4</v>
      </c>
      <c r="M56" s="1003"/>
      <c r="N56" s="1000">
        <v>9.9601000000000006</v>
      </c>
      <c r="O56" s="998">
        <v>7.9745999999999997</v>
      </c>
      <c r="P56" s="998">
        <v>8.0731999999999999</v>
      </c>
      <c r="Q56" s="998">
        <v>8.3481000000000005</v>
      </c>
      <c r="R56" s="998">
        <v>10.0068</v>
      </c>
      <c r="S56" s="998">
        <v>7.84</v>
      </c>
      <c r="T56" s="998">
        <v>6.2702999999999998</v>
      </c>
      <c r="U56" s="1015">
        <v>6.1447000000000003</v>
      </c>
      <c r="V56" s="998">
        <v>6.1783999999999999</v>
      </c>
      <c r="W56" s="998" t="s">
        <v>430</v>
      </c>
      <c r="X56" s="998" t="s">
        <v>430</v>
      </c>
      <c r="Y56" s="1004" t="s">
        <v>430</v>
      </c>
      <c r="Z56" s="998" t="s">
        <v>430</v>
      </c>
      <c r="AA56" s="998">
        <v>7.6304999999999996</v>
      </c>
      <c r="AB56" s="998">
        <v>6.1928000000000001</v>
      </c>
      <c r="AC56" s="998">
        <v>6.1224999999999996</v>
      </c>
      <c r="AD56" s="998">
        <v>6.1287000000000003</v>
      </c>
      <c r="AE56" s="998">
        <v>10.3652</v>
      </c>
      <c r="AF56" s="998">
        <v>7.3042999999999996</v>
      </c>
      <c r="AG56" s="1019"/>
      <c r="AH56" s="1001" t="s">
        <v>8660</v>
      </c>
      <c r="AI56" s="1001" t="s">
        <v>8661</v>
      </c>
      <c r="AJ56" s="1001" t="s">
        <v>8662</v>
      </c>
      <c r="AK56" s="1001" t="s">
        <v>8663</v>
      </c>
      <c r="AL56" s="1001" t="s">
        <v>8664</v>
      </c>
      <c r="AM56" s="1001" t="s">
        <v>8665</v>
      </c>
      <c r="AN56" s="1001" t="s">
        <v>8666</v>
      </c>
      <c r="AO56" s="1020" t="s">
        <v>8667</v>
      </c>
      <c r="AP56" s="1001" t="s">
        <v>8668</v>
      </c>
      <c r="AQ56" s="996" t="s">
        <v>430</v>
      </c>
      <c r="AR56" s="996" t="s">
        <v>430</v>
      </c>
      <c r="AS56" s="996" t="s">
        <v>430</v>
      </c>
      <c r="AT56" s="996" t="s">
        <v>430</v>
      </c>
      <c r="AU56" s="1001" t="s">
        <v>8669</v>
      </c>
      <c r="AV56" s="1001" t="s">
        <v>8670</v>
      </c>
      <c r="AW56" s="1001" t="s">
        <v>8671</v>
      </c>
      <c r="AX56" s="1001" t="s">
        <v>8672</v>
      </c>
      <c r="AY56" s="1018" t="s">
        <v>8663</v>
      </c>
    </row>
    <row r="57" spans="1:51" x14ac:dyDescent="0.25">
      <c r="A57" s="981" t="s">
        <v>8326</v>
      </c>
      <c r="B57" s="994"/>
      <c r="C57" s="995">
        <v>45548</v>
      </c>
      <c r="D57" s="994"/>
      <c r="E57" s="996">
        <v>487.41800000000001</v>
      </c>
      <c r="F57" s="994"/>
      <c r="G57" s="997">
        <v>11.3813</v>
      </c>
      <c r="H57" s="999"/>
      <c r="I57" s="998">
        <v>1.22</v>
      </c>
      <c r="J57" s="998">
        <v>8.02</v>
      </c>
      <c r="K57" s="998">
        <v>1.06</v>
      </c>
      <c r="L57" s="998">
        <v>1.1399999999999999</v>
      </c>
      <c r="M57" s="1003"/>
      <c r="N57" s="1000">
        <v>22.783999999999999</v>
      </c>
      <c r="O57" s="998">
        <v>10.148300000000001</v>
      </c>
      <c r="P57" s="998">
        <v>9.1790000000000003</v>
      </c>
      <c r="Q57" s="998">
        <v>7.5353000000000003</v>
      </c>
      <c r="R57" s="998">
        <v>13.058199999999999</v>
      </c>
      <c r="S57" s="998">
        <v>7.1867999999999999</v>
      </c>
      <c r="T57" s="998">
        <v>5.4461000000000004</v>
      </c>
      <c r="U57" s="1015">
        <v>5.5484999999999998</v>
      </c>
      <c r="V57" s="998">
        <v>5.8971999999999998</v>
      </c>
      <c r="W57" s="998" t="s">
        <v>430</v>
      </c>
      <c r="X57" s="998" t="s">
        <v>430</v>
      </c>
      <c r="Y57" s="1004" t="s">
        <v>430</v>
      </c>
      <c r="Z57" s="998" t="s">
        <v>430</v>
      </c>
      <c r="AA57" s="998">
        <v>7.3449999999999998</v>
      </c>
      <c r="AB57" s="998">
        <v>5.2857000000000003</v>
      </c>
      <c r="AC57" s="998">
        <v>5.5742000000000003</v>
      </c>
      <c r="AD57" s="998">
        <v>5.9127000000000001</v>
      </c>
      <c r="AE57" s="998">
        <v>12.393800000000001</v>
      </c>
      <c r="AF57" s="998">
        <v>7.548</v>
      </c>
      <c r="AG57" s="1019"/>
      <c r="AH57" s="1001" t="s">
        <v>8673</v>
      </c>
      <c r="AI57" s="1001" t="s">
        <v>8674</v>
      </c>
      <c r="AJ57" s="1001" t="s">
        <v>8675</v>
      </c>
      <c r="AK57" s="1001" t="s">
        <v>8676</v>
      </c>
      <c r="AL57" s="1001" t="s">
        <v>8677</v>
      </c>
      <c r="AM57" s="1001" t="s">
        <v>8678</v>
      </c>
      <c r="AN57" s="1001" t="s">
        <v>8679</v>
      </c>
      <c r="AO57" s="1020" t="s">
        <v>8680</v>
      </c>
      <c r="AP57" s="1001" t="s">
        <v>8681</v>
      </c>
      <c r="AQ57" s="996" t="s">
        <v>430</v>
      </c>
      <c r="AR57" s="996" t="s">
        <v>430</v>
      </c>
      <c r="AS57" s="996" t="s">
        <v>430</v>
      </c>
      <c r="AT57" s="996" t="s">
        <v>430</v>
      </c>
      <c r="AU57" s="1001" t="s">
        <v>8682</v>
      </c>
      <c r="AV57" s="1001" t="s">
        <v>8683</v>
      </c>
      <c r="AW57" s="1001" t="s">
        <v>8684</v>
      </c>
      <c r="AX57" s="1001" t="s">
        <v>8685</v>
      </c>
      <c r="AY57" s="1018" t="s">
        <v>8686</v>
      </c>
    </row>
    <row r="58" spans="1:51" x14ac:dyDescent="0.25">
      <c r="A58" s="981" t="s">
        <v>8337</v>
      </c>
      <c r="B58" s="994"/>
      <c r="C58" s="995">
        <v>45723</v>
      </c>
      <c r="D58" s="994"/>
      <c r="E58" s="996">
        <v>340.10399999999998</v>
      </c>
      <c r="F58" s="994"/>
      <c r="G58" s="997">
        <v>10.8924</v>
      </c>
      <c r="H58" s="999"/>
      <c r="I58" s="998">
        <v>0.21</v>
      </c>
      <c r="J58" s="998">
        <v>7.36</v>
      </c>
      <c r="K58" s="998">
        <v>0.2</v>
      </c>
      <c r="L58" s="998">
        <v>0.21</v>
      </c>
      <c r="M58" s="1003"/>
      <c r="N58" s="1000">
        <v>12.402799999999999</v>
      </c>
      <c r="O58" s="998">
        <v>8.7228999999999992</v>
      </c>
      <c r="P58" s="998">
        <v>8.2948000000000004</v>
      </c>
      <c r="Q58" s="998">
        <v>8.8863000000000003</v>
      </c>
      <c r="R58" s="998">
        <v>8.9673999999999996</v>
      </c>
      <c r="S58" s="998">
        <v>7.9546000000000001</v>
      </c>
      <c r="T58" s="998">
        <v>6.4577999999999998</v>
      </c>
      <c r="U58" s="1015">
        <v>6.3692000000000002</v>
      </c>
      <c r="V58" s="998">
        <v>6.3680000000000003</v>
      </c>
      <c r="W58" s="998" t="s">
        <v>430</v>
      </c>
      <c r="X58" s="998" t="s">
        <v>430</v>
      </c>
      <c r="Y58" s="1004" t="s">
        <v>430</v>
      </c>
      <c r="Z58" s="998" t="s">
        <v>430</v>
      </c>
      <c r="AA58" s="998">
        <v>7.7417999999999996</v>
      </c>
      <c r="AB58" s="998">
        <v>6.4776999999999996</v>
      </c>
      <c r="AC58" s="998">
        <v>6.3362999999999996</v>
      </c>
      <c r="AD58" s="998">
        <v>6.3762999999999996</v>
      </c>
      <c r="AE58" s="998">
        <v>9.3020999999999994</v>
      </c>
      <c r="AF58" s="998">
        <v>6.8037999999999998</v>
      </c>
      <c r="AG58" s="1019"/>
      <c r="AH58" s="1001" t="s">
        <v>8687</v>
      </c>
      <c r="AI58" s="1001" t="s">
        <v>8662</v>
      </c>
      <c r="AJ58" s="1001" t="s">
        <v>8688</v>
      </c>
      <c r="AK58" s="1001" t="s">
        <v>8689</v>
      </c>
      <c r="AL58" s="1001" t="s">
        <v>8690</v>
      </c>
      <c r="AM58" s="1001" t="s">
        <v>8691</v>
      </c>
      <c r="AN58" s="1001" t="s">
        <v>8692</v>
      </c>
      <c r="AO58" s="1020" t="s">
        <v>8693</v>
      </c>
      <c r="AP58" s="1001" t="s">
        <v>8694</v>
      </c>
      <c r="AQ58" s="996" t="s">
        <v>430</v>
      </c>
      <c r="AR58" s="996" t="s">
        <v>430</v>
      </c>
      <c r="AS58" s="996" t="s">
        <v>430</v>
      </c>
      <c r="AT58" s="996" t="s">
        <v>430</v>
      </c>
      <c r="AU58" s="1001" t="s">
        <v>8695</v>
      </c>
      <c r="AV58" s="1001" t="s">
        <v>8696</v>
      </c>
      <c r="AW58" s="1001" t="s">
        <v>8697</v>
      </c>
      <c r="AX58" s="1001" t="s">
        <v>8698</v>
      </c>
      <c r="AY58" s="1018" t="s">
        <v>8699</v>
      </c>
    </row>
    <row r="59" spans="1:51" x14ac:dyDescent="0.25">
      <c r="A59" s="981" t="s">
        <v>8301</v>
      </c>
      <c r="B59" s="994"/>
      <c r="C59" s="995">
        <v>45924</v>
      </c>
      <c r="D59" s="994"/>
      <c r="E59" s="996">
        <v>1017.8</v>
      </c>
      <c r="F59" s="994"/>
      <c r="G59" s="997">
        <v>10.4338</v>
      </c>
      <c r="H59" s="999"/>
      <c r="I59" s="998">
        <v>0.72</v>
      </c>
      <c r="J59" s="998">
        <v>7.9</v>
      </c>
      <c r="K59" s="998">
        <v>0.7</v>
      </c>
      <c r="L59" s="998">
        <v>0.72</v>
      </c>
      <c r="M59" s="1003"/>
      <c r="N59" s="1000">
        <v>21.0016</v>
      </c>
      <c r="O59" s="998">
        <v>10.229200000000001</v>
      </c>
      <c r="P59" s="998">
        <v>9.6128999999999998</v>
      </c>
      <c r="Q59" s="998">
        <v>8.9260000000000002</v>
      </c>
      <c r="R59" s="998">
        <v>11.7309</v>
      </c>
      <c r="S59" s="998">
        <v>7.4138999999999999</v>
      </c>
      <c r="T59" s="998">
        <v>5.7172000000000001</v>
      </c>
      <c r="U59" s="1015">
        <v>5.7678000000000003</v>
      </c>
      <c r="V59" s="998" t="s">
        <v>430</v>
      </c>
      <c r="W59" s="998" t="s">
        <v>430</v>
      </c>
      <c r="X59" s="998" t="s">
        <v>430</v>
      </c>
      <c r="Y59" s="1004" t="s">
        <v>430</v>
      </c>
      <c r="Z59" s="998" t="s">
        <v>430</v>
      </c>
      <c r="AA59" s="998">
        <v>7.24</v>
      </c>
      <c r="AB59" s="998">
        <v>5.6439000000000004</v>
      </c>
      <c r="AC59" s="998">
        <v>5.7237</v>
      </c>
      <c r="AD59" s="998" t="s">
        <v>430</v>
      </c>
      <c r="AE59" s="998">
        <v>12.8721</v>
      </c>
      <c r="AF59" s="998">
        <v>5.7999000000000001</v>
      </c>
      <c r="AG59" s="1019"/>
      <c r="AH59" s="1001" t="s">
        <v>8700</v>
      </c>
      <c r="AI59" s="1001" t="s">
        <v>8701</v>
      </c>
      <c r="AJ59" s="1001" t="s">
        <v>8702</v>
      </c>
      <c r="AK59" s="1001" t="s">
        <v>8703</v>
      </c>
      <c r="AL59" s="1001" t="s">
        <v>8704</v>
      </c>
      <c r="AM59" s="1001" t="s">
        <v>8705</v>
      </c>
      <c r="AN59" s="1001" t="s">
        <v>8706</v>
      </c>
      <c r="AO59" s="1020" t="s">
        <v>8707</v>
      </c>
      <c r="AP59" s="996" t="s">
        <v>430</v>
      </c>
      <c r="AQ59" s="996" t="s">
        <v>430</v>
      </c>
      <c r="AR59" s="996" t="s">
        <v>430</v>
      </c>
      <c r="AS59" s="996" t="s">
        <v>430</v>
      </c>
      <c r="AT59" s="996" t="s">
        <v>430</v>
      </c>
      <c r="AU59" s="1001" t="s">
        <v>8708</v>
      </c>
      <c r="AV59" s="1001" t="s">
        <v>8709</v>
      </c>
      <c r="AW59" s="1001" t="s">
        <v>8710</v>
      </c>
      <c r="AX59" s="996" t="s">
        <v>430</v>
      </c>
      <c r="AY59" s="1018" t="s">
        <v>8711</v>
      </c>
    </row>
    <row r="60" spans="1:51" x14ac:dyDescent="0.25">
      <c r="A60" s="981" t="s">
        <v>8260</v>
      </c>
      <c r="B60" s="994"/>
      <c r="C60" s="995">
        <v>44882</v>
      </c>
      <c r="D60" s="994"/>
      <c r="E60" s="996">
        <v>7703.41</v>
      </c>
      <c r="F60" s="994"/>
      <c r="G60" s="997">
        <v>13.0174</v>
      </c>
      <c r="H60" s="999"/>
      <c r="I60" s="998">
        <v>2.62</v>
      </c>
      <c r="J60" s="998">
        <v>7.85</v>
      </c>
      <c r="K60" s="998">
        <v>1.85</v>
      </c>
      <c r="L60" s="998">
        <v>1.94</v>
      </c>
      <c r="M60" s="1003"/>
      <c r="N60" s="1000">
        <v>5.6086999999999998</v>
      </c>
      <c r="O60" s="998">
        <v>9.8832000000000004</v>
      </c>
      <c r="P60" s="998">
        <v>10.8377</v>
      </c>
      <c r="Q60" s="998">
        <v>9.4674999999999994</v>
      </c>
      <c r="R60" s="998">
        <v>15.037100000000001</v>
      </c>
      <c r="S60" s="998">
        <v>7.1486000000000001</v>
      </c>
      <c r="T60" s="998">
        <v>5.4776999999999996</v>
      </c>
      <c r="U60" s="1015">
        <v>5.7348999999999997</v>
      </c>
      <c r="V60" s="998">
        <v>5.5091000000000001</v>
      </c>
      <c r="W60" s="998">
        <v>7.0263999999999998</v>
      </c>
      <c r="X60" s="998">
        <v>7.6566000000000001</v>
      </c>
      <c r="Y60" s="1004" t="s">
        <v>430</v>
      </c>
      <c r="Z60" s="998" t="s">
        <v>430</v>
      </c>
      <c r="AA60" s="998">
        <v>7.5492999999999997</v>
      </c>
      <c r="AB60" s="998">
        <v>5.5144000000000002</v>
      </c>
      <c r="AC60" s="998">
        <v>5.7153999999999998</v>
      </c>
      <c r="AD60" s="998">
        <v>5.5438999999999998</v>
      </c>
      <c r="AE60" s="998">
        <v>17.6356</v>
      </c>
      <c r="AF60" s="998">
        <v>7.5940000000000003</v>
      </c>
      <c r="AG60" s="1019"/>
      <c r="AH60" s="1001" t="s">
        <v>8712</v>
      </c>
      <c r="AI60" s="1001" t="s">
        <v>8713</v>
      </c>
      <c r="AJ60" s="1001" t="s">
        <v>8714</v>
      </c>
      <c r="AK60" s="1001" t="s">
        <v>8713</v>
      </c>
      <c r="AL60" s="1001" t="s">
        <v>8715</v>
      </c>
      <c r="AM60" s="1001" t="s">
        <v>8716</v>
      </c>
      <c r="AN60" s="1001" t="s">
        <v>8717</v>
      </c>
      <c r="AO60" s="1020" t="s">
        <v>8718</v>
      </c>
      <c r="AP60" s="1001" t="s">
        <v>8719</v>
      </c>
      <c r="AQ60" s="1001" t="s">
        <v>8720</v>
      </c>
      <c r="AR60" s="1001" t="s">
        <v>8721</v>
      </c>
      <c r="AS60" s="996" t="s">
        <v>430</v>
      </c>
      <c r="AT60" s="996" t="s">
        <v>430</v>
      </c>
      <c r="AU60" s="1001" t="s">
        <v>8722</v>
      </c>
      <c r="AV60" s="1001" t="s">
        <v>8723</v>
      </c>
      <c r="AW60" s="1001" t="s">
        <v>8724</v>
      </c>
      <c r="AX60" s="1001" t="s">
        <v>8725</v>
      </c>
      <c r="AY60" s="1018" t="s">
        <v>8726</v>
      </c>
    </row>
    <row r="61" spans="1:51" x14ac:dyDescent="0.25">
      <c r="A61" s="981" t="s">
        <v>8289</v>
      </c>
      <c r="B61" s="994"/>
      <c r="C61" s="995">
        <v>44950</v>
      </c>
      <c r="D61" s="994"/>
      <c r="E61" s="996">
        <v>1808.67</v>
      </c>
      <c r="F61" s="994"/>
      <c r="G61" s="997">
        <v>1110.3335999999999</v>
      </c>
      <c r="H61" s="999"/>
      <c r="I61" s="998">
        <v>2.7100000000000002E-3</v>
      </c>
      <c r="J61" s="998">
        <v>5.25</v>
      </c>
      <c r="K61" s="998">
        <v>2.7100000000000002E-3</v>
      </c>
      <c r="L61" s="998">
        <v>2.7100000000000002E-3</v>
      </c>
      <c r="M61" s="1003"/>
      <c r="N61" s="1000">
        <v>5.0236999999999998</v>
      </c>
      <c r="O61" s="998">
        <v>5.0458999999999996</v>
      </c>
      <c r="P61" s="998">
        <v>5.0419999999999998</v>
      </c>
      <c r="Q61" s="998">
        <v>5.024</v>
      </c>
      <c r="R61" s="998">
        <v>5.0109000000000004</v>
      </c>
      <c r="S61" s="998">
        <v>4.9592000000000001</v>
      </c>
      <c r="T61" s="998">
        <v>4.9264000000000001</v>
      </c>
      <c r="U61" s="1015">
        <v>5.0399000000000003</v>
      </c>
      <c r="V61" s="998">
        <v>5.1245000000000003</v>
      </c>
      <c r="W61" s="998">
        <v>5.6791999999999998</v>
      </c>
      <c r="X61" s="998">
        <v>5.9701000000000004</v>
      </c>
      <c r="Y61" s="1004" t="s">
        <v>430</v>
      </c>
      <c r="Z61" s="998" t="s">
        <v>430</v>
      </c>
      <c r="AA61" s="998">
        <v>4.9303999999999997</v>
      </c>
      <c r="AB61" s="998">
        <v>4.9156000000000004</v>
      </c>
      <c r="AC61" s="998">
        <v>5.0297000000000001</v>
      </c>
      <c r="AD61" s="998">
        <v>5.1205999999999996</v>
      </c>
      <c r="AE61" s="998">
        <v>4.9988000000000001</v>
      </c>
      <c r="AF61" s="998">
        <v>6.0069999999999997</v>
      </c>
      <c r="AG61" s="1019"/>
      <c r="AH61" s="1001" t="s">
        <v>8727</v>
      </c>
      <c r="AI61" s="1001" t="s">
        <v>8728</v>
      </c>
      <c r="AJ61" s="1001" t="s">
        <v>8729</v>
      </c>
      <c r="AK61" s="1001" t="s">
        <v>8728</v>
      </c>
      <c r="AL61" s="1001" t="s">
        <v>8730</v>
      </c>
      <c r="AM61" s="1001" t="s">
        <v>8731</v>
      </c>
      <c r="AN61" s="1001" t="s">
        <v>8732</v>
      </c>
      <c r="AO61" s="1020" t="s">
        <v>8733</v>
      </c>
      <c r="AP61" s="1001" t="s">
        <v>8734</v>
      </c>
      <c r="AQ61" s="1001" t="s">
        <v>8735</v>
      </c>
      <c r="AR61" s="1001" t="s">
        <v>8736</v>
      </c>
      <c r="AS61" s="996" t="s">
        <v>430</v>
      </c>
      <c r="AT61" s="996" t="s">
        <v>430</v>
      </c>
      <c r="AU61" s="1001" t="s">
        <v>8737</v>
      </c>
      <c r="AV61" s="1001" t="s">
        <v>8738</v>
      </c>
      <c r="AW61" s="1001" t="s">
        <v>8739</v>
      </c>
      <c r="AX61" s="1001" t="s">
        <v>8740</v>
      </c>
      <c r="AY61" s="1018" t="s">
        <v>8730</v>
      </c>
    </row>
    <row r="62" spans="1:51" x14ac:dyDescent="0.25">
      <c r="A62" s="981" t="s">
        <v>8348</v>
      </c>
      <c r="B62" s="994"/>
      <c r="C62" s="995">
        <v>45847</v>
      </c>
      <c r="D62" s="994"/>
      <c r="E62" s="996">
        <v>218.245</v>
      </c>
      <c r="F62" s="994"/>
      <c r="G62" s="997">
        <v>10.5162</v>
      </c>
      <c r="H62" s="999"/>
      <c r="I62" s="998">
        <v>1.55</v>
      </c>
      <c r="J62" s="998">
        <v>7.97</v>
      </c>
      <c r="K62" s="998">
        <v>1.37</v>
      </c>
      <c r="L62" s="998">
        <v>1.47</v>
      </c>
      <c r="M62" s="1003"/>
      <c r="N62" s="1000">
        <v>25.007100000000001</v>
      </c>
      <c r="O62" s="998">
        <v>7.9221000000000004</v>
      </c>
      <c r="P62" s="998">
        <v>8.6915999999999993</v>
      </c>
      <c r="Q62" s="998">
        <v>7.5087000000000002</v>
      </c>
      <c r="R62" s="998">
        <v>14.7506</v>
      </c>
      <c r="S62" s="998">
        <v>6.8113999999999999</v>
      </c>
      <c r="T62" s="998">
        <v>4.9077000000000002</v>
      </c>
      <c r="U62" s="1015">
        <v>5.3758999999999997</v>
      </c>
      <c r="V62" s="998" t="s">
        <v>430</v>
      </c>
      <c r="W62" s="998" t="s">
        <v>430</v>
      </c>
      <c r="X62" s="998" t="s">
        <v>430</v>
      </c>
      <c r="Y62" s="1004" t="s">
        <v>430</v>
      </c>
      <c r="Z62" s="998" t="s">
        <v>430</v>
      </c>
      <c r="AA62" s="998">
        <v>7.1738999999999997</v>
      </c>
      <c r="AB62" s="998">
        <v>4.7342000000000004</v>
      </c>
      <c r="AC62" s="998">
        <v>5.2747999999999999</v>
      </c>
      <c r="AD62" s="998" t="s">
        <v>430</v>
      </c>
      <c r="AE62" s="998">
        <v>14.062900000000001</v>
      </c>
      <c r="AF62" s="998">
        <v>5.3832000000000004</v>
      </c>
      <c r="AG62" s="1019"/>
      <c r="AH62" s="1001" t="s">
        <v>8741</v>
      </c>
      <c r="AI62" s="1001" t="s">
        <v>8742</v>
      </c>
      <c r="AJ62" s="1001" t="s">
        <v>8686</v>
      </c>
      <c r="AK62" s="1001" t="s">
        <v>8743</v>
      </c>
      <c r="AL62" s="1001" t="s">
        <v>8714</v>
      </c>
      <c r="AM62" s="1001" t="s">
        <v>8744</v>
      </c>
      <c r="AN62" s="1001" t="s">
        <v>8745</v>
      </c>
      <c r="AO62" s="1020" t="s">
        <v>8746</v>
      </c>
      <c r="AP62" s="996" t="s">
        <v>430</v>
      </c>
      <c r="AQ62" s="996" t="s">
        <v>430</v>
      </c>
      <c r="AR62" s="996" t="s">
        <v>430</v>
      </c>
      <c r="AS62" s="996" t="s">
        <v>430</v>
      </c>
      <c r="AT62" s="996" t="s">
        <v>430</v>
      </c>
      <c r="AU62" s="1001" t="s">
        <v>8747</v>
      </c>
      <c r="AV62" s="1001" t="s">
        <v>8748</v>
      </c>
      <c r="AW62" s="1001" t="s">
        <v>8749</v>
      </c>
      <c r="AX62" s="996" t="s">
        <v>430</v>
      </c>
      <c r="AY62" s="1018" t="s">
        <v>8750</v>
      </c>
    </row>
    <row r="63" spans="1:51" x14ac:dyDescent="0.25">
      <c r="A63" s="981" t="s">
        <v>8411</v>
      </c>
      <c r="B63" s="994"/>
      <c r="C63" s="995">
        <v>45379</v>
      </c>
      <c r="D63" s="994"/>
      <c r="E63" s="996">
        <v>37.68</v>
      </c>
      <c r="F63" s="994"/>
      <c r="G63" s="997" t="s">
        <v>430</v>
      </c>
      <c r="H63" s="999"/>
      <c r="I63" s="998" t="s">
        <v>430</v>
      </c>
      <c r="J63" s="998" t="s">
        <v>430</v>
      </c>
      <c r="K63" s="998" t="s">
        <v>430</v>
      </c>
      <c r="L63" s="998" t="s">
        <v>430</v>
      </c>
      <c r="M63" s="1003"/>
      <c r="N63" s="1000" t="s">
        <v>430</v>
      </c>
      <c r="O63" s="998" t="s">
        <v>430</v>
      </c>
      <c r="P63" s="998" t="s">
        <v>430</v>
      </c>
      <c r="Q63" s="998" t="s">
        <v>430</v>
      </c>
      <c r="R63" s="998" t="s">
        <v>430</v>
      </c>
      <c r="S63" s="998" t="s">
        <v>430</v>
      </c>
      <c r="T63" s="998" t="s">
        <v>430</v>
      </c>
      <c r="U63" s="1015" t="s">
        <v>430</v>
      </c>
      <c r="V63" s="998" t="s">
        <v>430</v>
      </c>
      <c r="W63" s="998" t="s">
        <v>430</v>
      </c>
      <c r="X63" s="998" t="s">
        <v>430</v>
      </c>
      <c r="Y63" s="1004" t="s">
        <v>430</v>
      </c>
      <c r="Z63" s="998" t="s">
        <v>430</v>
      </c>
      <c r="AA63" s="998" t="s">
        <v>430</v>
      </c>
      <c r="AB63" s="998" t="s">
        <v>430</v>
      </c>
      <c r="AC63" s="998" t="s">
        <v>430</v>
      </c>
      <c r="AD63" s="998" t="s">
        <v>430</v>
      </c>
      <c r="AE63" s="998" t="s">
        <v>430</v>
      </c>
      <c r="AF63" s="998" t="s">
        <v>430</v>
      </c>
      <c r="AG63" s="1019"/>
      <c r="AH63" s="996" t="s">
        <v>430</v>
      </c>
      <c r="AI63" s="996" t="s">
        <v>430</v>
      </c>
      <c r="AJ63" s="996" t="s">
        <v>430</v>
      </c>
      <c r="AK63" s="996" t="s">
        <v>430</v>
      </c>
      <c r="AL63" s="996" t="s">
        <v>430</v>
      </c>
      <c r="AM63" s="996" t="s">
        <v>430</v>
      </c>
      <c r="AN63" s="996" t="s">
        <v>430</v>
      </c>
      <c r="AO63" s="1026" t="s">
        <v>430</v>
      </c>
      <c r="AP63" s="996" t="s">
        <v>430</v>
      </c>
      <c r="AQ63" s="996" t="s">
        <v>430</v>
      </c>
      <c r="AR63" s="996" t="s">
        <v>430</v>
      </c>
      <c r="AS63" s="996" t="s">
        <v>430</v>
      </c>
      <c r="AT63" s="996" t="s">
        <v>430</v>
      </c>
      <c r="AU63" s="996" t="s">
        <v>430</v>
      </c>
      <c r="AV63" s="996" t="s">
        <v>430</v>
      </c>
      <c r="AW63" s="996" t="s">
        <v>430</v>
      </c>
      <c r="AX63" s="996" t="s">
        <v>430</v>
      </c>
      <c r="AY63" s="1027" t="s">
        <v>430</v>
      </c>
    </row>
    <row r="64" spans="1:51" x14ac:dyDescent="0.25">
      <c r="A64" s="981" t="s">
        <v>8425</v>
      </c>
      <c r="B64" s="994"/>
      <c r="C64" s="995">
        <v>45210</v>
      </c>
      <c r="D64" s="994"/>
      <c r="E64" s="996">
        <v>21.475300000000001</v>
      </c>
      <c r="F64" s="994"/>
      <c r="G64" s="997">
        <v>12.345800000000001</v>
      </c>
      <c r="H64" s="999"/>
      <c r="I64" s="998">
        <v>6.39</v>
      </c>
      <c r="J64" s="998">
        <v>7.08</v>
      </c>
      <c r="K64" s="998">
        <v>4.92</v>
      </c>
      <c r="L64" s="998">
        <v>5.09</v>
      </c>
      <c r="M64" s="1003"/>
      <c r="N64" s="1000">
        <v>109.718</v>
      </c>
      <c r="O64" s="998">
        <v>29.625299999999999</v>
      </c>
      <c r="P64" s="998">
        <v>28.494800000000001</v>
      </c>
      <c r="Q64" s="998">
        <v>25.7837</v>
      </c>
      <c r="R64" s="998">
        <v>27.1889</v>
      </c>
      <c r="S64" s="998">
        <v>9.6682000000000006</v>
      </c>
      <c r="T64" s="998">
        <v>5.4050000000000002</v>
      </c>
      <c r="U64" s="1015">
        <v>5.1124999999999998</v>
      </c>
      <c r="V64" s="998">
        <v>4.4006999999999996</v>
      </c>
      <c r="W64" s="998">
        <v>7.4634</v>
      </c>
      <c r="X64" s="998" t="s">
        <v>430</v>
      </c>
      <c r="Y64" s="1004" t="s">
        <v>430</v>
      </c>
      <c r="Z64" s="998" t="s">
        <v>430</v>
      </c>
      <c r="AA64" s="998">
        <v>13.141299999999999</v>
      </c>
      <c r="AB64" s="998">
        <v>5.7068000000000003</v>
      </c>
      <c r="AC64" s="998">
        <v>5.6524000000000001</v>
      </c>
      <c r="AD64" s="998">
        <v>4.5425000000000004</v>
      </c>
      <c r="AE64" s="998">
        <v>29.667000000000002</v>
      </c>
      <c r="AF64" s="998">
        <v>8.1046999999999993</v>
      </c>
      <c r="AG64" s="1019"/>
      <c r="AH64" s="1001" t="s">
        <v>8751</v>
      </c>
      <c r="AI64" s="1001" t="s">
        <v>8752</v>
      </c>
      <c r="AJ64" s="1001" t="s">
        <v>8753</v>
      </c>
      <c r="AK64" s="1001" t="s">
        <v>8754</v>
      </c>
      <c r="AL64" s="1001" t="s">
        <v>8755</v>
      </c>
      <c r="AM64" s="1001" t="s">
        <v>8756</v>
      </c>
      <c r="AN64" s="1001" t="s">
        <v>8757</v>
      </c>
      <c r="AO64" s="1020" t="s">
        <v>8758</v>
      </c>
      <c r="AP64" s="1001" t="s">
        <v>8759</v>
      </c>
      <c r="AQ64" s="1001" t="s">
        <v>8760</v>
      </c>
      <c r="AR64" s="996" t="s">
        <v>430</v>
      </c>
      <c r="AS64" s="996" t="s">
        <v>430</v>
      </c>
      <c r="AT64" s="996" t="s">
        <v>430</v>
      </c>
      <c r="AU64" s="1001" t="s">
        <v>8761</v>
      </c>
      <c r="AV64" s="1001" t="s">
        <v>8762</v>
      </c>
      <c r="AW64" s="1001" t="s">
        <v>8763</v>
      </c>
      <c r="AX64" s="1001" t="s">
        <v>8764</v>
      </c>
      <c r="AY64" s="1018" t="s">
        <v>8765</v>
      </c>
    </row>
    <row r="65" spans="1:51" x14ac:dyDescent="0.25">
      <c r="A65" s="981" t="s">
        <v>8261</v>
      </c>
      <c r="B65" s="994"/>
      <c r="C65" s="995">
        <v>44603</v>
      </c>
      <c r="D65" s="994"/>
      <c r="E65" s="996">
        <v>6673.06</v>
      </c>
      <c r="F65" s="994"/>
      <c r="G65" s="997">
        <v>13.011200000000001</v>
      </c>
      <c r="H65" s="999"/>
      <c r="I65" s="998">
        <v>0.76</v>
      </c>
      <c r="J65" s="998">
        <v>6.35</v>
      </c>
      <c r="K65" s="998">
        <v>0.72</v>
      </c>
      <c r="L65" s="998">
        <v>0.74</v>
      </c>
      <c r="M65" s="1003"/>
      <c r="N65" s="1000">
        <v>3.6472000000000002</v>
      </c>
      <c r="O65" s="998">
        <v>6.5140000000000002</v>
      </c>
      <c r="P65" s="998">
        <v>6.2592999999999996</v>
      </c>
      <c r="Q65" s="998">
        <v>8.9674999999999994</v>
      </c>
      <c r="R65" s="998">
        <v>8.1869999999999994</v>
      </c>
      <c r="S65" s="998">
        <v>5.6973000000000003</v>
      </c>
      <c r="T65" s="998">
        <v>5.7687999999999997</v>
      </c>
      <c r="U65" s="1015">
        <v>6.0536000000000003</v>
      </c>
      <c r="V65" s="998">
        <v>5.7390999999999996</v>
      </c>
      <c r="W65" s="998">
        <v>7.3338000000000001</v>
      </c>
      <c r="X65" s="998">
        <v>7.2897999999999996</v>
      </c>
      <c r="Y65" s="1004" t="s">
        <v>430</v>
      </c>
      <c r="Z65" s="998" t="s">
        <v>430</v>
      </c>
      <c r="AA65" s="998">
        <v>5.9017999999999997</v>
      </c>
      <c r="AB65" s="998">
        <v>5.8621999999999996</v>
      </c>
      <c r="AC65" s="998">
        <v>6.0876000000000001</v>
      </c>
      <c r="AD65" s="998">
        <v>5.8822000000000001</v>
      </c>
      <c r="AE65" s="998">
        <v>8.9253999999999998</v>
      </c>
      <c r="AF65" s="998">
        <v>6.2127999999999997</v>
      </c>
      <c r="AG65" s="1019"/>
      <c r="AH65" s="1001" t="s">
        <v>8766</v>
      </c>
      <c r="AI65" s="1001" t="s">
        <v>8743</v>
      </c>
      <c r="AJ65" s="1001" t="s">
        <v>8767</v>
      </c>
      <c r="AK65" s="1001" t="s">
        <v>8768</v>
      </c>
      <c r="AL65" s="1001" t="s">
        <v>8769</v>
      </c>
      <c r="AM65" s="1001" t="s">
        <v>8770</v>
      </c>
      <c r="AN65" s="1001" t="s">
        <v>8771</v>
      </c>
      <c r="AO65" s="1020" t="s">
        <v>8772</v>
      </c>
      <c r="AP65" s="1001" t="s">
        <v>8773</v>
      </c>
      <c r="AQ65" s="1001" t="s">
        <v>8774</v>
      </c>
      <c r="AR65" s="1001" t="s">
        <v>8775</v>
      </c>
      <c r="AS65" s="996" t="s">
        <v>430</v>
      </c>
      <c r="AT65" s="996" t="s">
        <v>430</v>
      </c>
      <c r="AU65" s="1001" t="s">
        <v>8776</v>
      </c>
      <c r="AV65" s="1001" t="s">
        <v>8777</v>
      </c>
      <c r="AW65" s="1001" t="s">
        <v>8778</v>
      </c>
      <c r="AX65" s="1001" t="s">
        <v>8779</v>
      </c>
      <c r="AY65" s="1018" t="s">
        <v>8743</v>
      </c>
    </row>
    <row r="66" spans="1:51" x14ac:dyDescent="0.25">
      <c r="A66" s="981" t="s">
        <v>8272</v>
      </c>
      <c r="B66" s="994"/>
      <c r="C66" s="995">
        <v>44603</v>
      </c>
      <c r="D66" s="994"/>
      <c r="E66" s="996">
        <v>3234.83</v>
      </c>
      <c r="F66" s="994"/>
      <c r="G66" s="997">
        <v>13.303699999999999</v>
      </c>
      <c r="H66" s="999"/>
      <c r="I66" s="998">
        <v>5.61</v>
      </c>
      <c r="J66" s="998">
        <v>7.7</v>
      </c>
      <c r="K66" s="998">
        <v>4.3899999999999997</v>
      </c>
      <c r="L66" s="998">
        <v>4.5599999999999996</v>
      </c>
      <c r="M66" s="1003"/>
      <c r="N66" s="1000">
        <v>39.825600000000001</v>
      </c>
      <c r="O66" s="998">
        <v>18.7043</v>
      </c>
      <c r="P66" s="998">
        <v>18.013000000000002</v>
      </c>
      <c r="Q66" s="998">
        <v>25.727699999999999</v>
      </c>
      <c r="R66" s="998">
        <v>27.303899999999999</v>
      </c>
      <c r="S66" s="998">
        <v>8.4892000000000003</v>
      </c>
      <c r="T66" s="998">
        <v>5.476</v>
      </c>
      <c r="U66" s="1015">
        <v>5.9640000000000004</v>
      </c>
      <c r="V66" s="998">
        <v>3.6436999999999999</v>
      </c>
      <c r="W66" s="998">
        <v>7.2024999999999997</v>
      </c>
      <c r="X66" s="998">
        <v>7.3055000000000003</v>
      </c>
      <c r="Y66" s="1004" t="s">
        <v>430</v>
      </c>
      <c r="Z66" s="998" t="s">
        <v>430</v>
      </c>
      <c r="AA66" s="998">
        <v>11.742000000000001</v>
      </c>
      <c r="AB66" s="998">
        <v>6.4588000000000001</v>
      </c>
      <c r="AC66" s="998">
        <v>5.6397000000000004</v>
      </c>
      <c r="AD66" s="998">
        <v>4.1563999999999997</v>
      </c>
      <c r="AE66" s="998">
        <v>31.724799999999998</v>
      </c>
      <c r="AF66" s="998">
        <v>6.7549000000000001</v>
      </c>
      <c r="AG66" s="1019"/>
      <c r="AH66" s="1001" t="s">
        <v>8780</v>
      </c>
      <c r="AI66" s="1001" t="s">
        <v>8781</v>
      </c>
      <c r="AJ66" s="1001" t="s">
        <v>8782</v>
      </c>
      <c r="AK66" s="1001" t="s">
        <v>8765</v>
      </c>
      <c r="AL66" s="1001" t="s">
        <v>8783</v>
      </c>
      <c r="AM66" s="1001" t="s">
        <v>8784</v>
      </c>
      <c r="AN66" s="1001" t="s">
        <v>8785</v>
      </c>
      <c r="AO66" s="1020" t="s">
        <v>8786</v>
      </c>
      <c r="AP66" s="1001" t="s">
        <v>8787</v>
      </c>
      <c r="AQ66" s="1001" t="s">
        <v>8788</v>
      </c>
      <c r="AR66" s="1001" t="s">
        <v>8789</v>
      </c>
      <c r="AS66" s="996" t="s">
        <v>430</v>
      </c>
      <c r="AT66" s="996" t="s">
        <v>430</v>
      </c>
      <c r="AU66" s="1001" t="s">
        <v>8790</v>
      </c>
      <c r="AV66" s="1001" t="s">
        <v>8791</v>
      </c>
      <c r="AW66" s="1001" t="s">
        <v>8792</v>
      </c>
      <c r="AX66" s="1001" t="s">
        <v>8793</v>
      </c>
      <c r="AY66" s="1018" t="s">
        <v>8794</v>
      </c>
    </row>
    <row r="67" spans="1:51" x14ac:dyDescent="0.25">
      <c r="A67" s="981" t="s">
        <v>8383</v>
      </c>
      <c r="B67" s="994"/>
      <c r="C67" s="995">
        <v>44917</v>
      </c>
      <c r="D67" s="994"/>
      <c r="E67" s="996">
        <v>95.770399999999995</v>
      </c>
      <c r="F67" s="994"/>
      <c r="G67" s="997">
        <v>12.654500000000001</v>
      </c>
      <c r="H67" s="999"/>
      <c r="I67" s="998">
        <v>0.11</v>
      </c>
      <c r="J67" s="998">
        <v>5.61</v>
      </c>
      <c r="K67" s="998">
        <v>0.1</v>
      </c>
      <c r="L67" s="998">
        <v>0.11</v>
      </c>
      <c r="M67" s="1003"/>
      <c r="N67" s="1000">
        <v>4.6154999999999999</v>
      </c>
      <c r="O67" s="998">
        <v>4.9645000000000001</v>
      </c>
      <c r="P67" s="998">
        <v>5.0319000000000003</v>
      </c>
      <c r="Q67" s="998">
        <v>4.9954000000000001</v>
      </c>
      <c r="R67" s="998">
        <v>5.4368999999999996</v>
      </c>
      <c r="S67" s="998">
        <v>5.4603000000000002</v>
      </c>
      <c r="T67" s="998">
        <v>5.3615000000000004</v>
      </c>
      <c r="U67" s="1015">
        <v>5.4725000000000001</v>
      </c>
      <c r="V67" s="998">
        <v>5.4875999999999996</v>
      </c>
      <c r="W67" s="998">
        <v>6.7945000000000002</v>
      </c>
      <c r="X67" s="998">
        <v>6.8795000000000002</v>
      </c>
      <c r="Y67" s="1004" t="s">
        <v>430</v>
      </c>
      <c r="Z67" s="998" t="s">
        <v>430</v>
      </c>
      <c r="AA67" s="998">
        <v>5.4676</v>
      </c>
      <c r="AB67" s="998">
        <v>5.3296000000000001</v>
      </c>
      <c r="AC67" s="998">
        <v>5.4739000000000004</v>
      </c>
      <c r="AD67" s="998">
        <v>5.5033000000000003</v>
      </c>
      <c r="AE67" s="998">
        <v>5.3676000000000004</v>
      </c>
      <c r="AF67" s="998">
        <v>6.9438000000000004</v>
      </c>
      <c r="AG67" s="1019"/>
      <c r="AH67" s="1001" t="s">
        <v>8795</v>
      </c>
      <c r="AI67" s="1001" t="s">
        <v>8796</v>
      </c>
      <c r="AJ67" s="1001" t="s">
        <v>8797</v>
      </c>
      <c r="AK67" s="1001" t="s">
        <v>8798</v>
      </c>
      <c r="AL67" s="1001" t="s">
        <v>8728</v>
      </c>
      <c r="AM67" s="1001" t="s">
        <v>8799</v>
      </c>
      <c r="AN67" s="1001" t="s">
        <v>8800</v>
      </c>
      <c r="AO67" s="1020" t="s">
        <v>8801</v>
      </c>
      <c r="AP67" s="1001" t="s">
        <v>8802</v>
      </c>
      <c r="AQ67" s="1001" t="s">
        <v>8803</v>
      </c>
      <c r="AR67" s="1001" t="s">
        <v>8804</v>
      </c>
      <c r="AS67" s="996" t="s">
        <v>430</v>
      </c>
      <c r="AT67" s="996" t="s">
        <v>430</v>
      </c>
      <c r="AU67" s="1001" t="s">
        <v>8805</v>
      </c>
      <c r="AV67" s="1001" t="s">
        <v>8806</v>
      </c>
      <c r="AW67" s="1001" t="s">
        <v>8807</v>
      </c>
      <c r="AX67" s="1001" t="s">
        <v>8808</v>
      </c>
      <c r="AY67" s="1018" t="s">
        <v>8728</v>
      </c>
    </row>
    <row r="68" spans="1:51" x14ac:dyDescent="0.25">
      <c r="A68" s="981" t="s">
        <v>8353</v>
      </c>
      <c r="B68" s="994"/>
      <c r="C68" s="995">
        <v>44972</v>
      </c>
      <c r="D68" s="994"/>
      <c r="E68" s="996">
        <v>193.83799999999999</v>
      </c>
      <c r="F68" s="994"/>
      <c r="G68" s="997">
        <v>12.7896</v>
      </c>
      <c r="H68" s="999"/>
      <c r="I68" s="998">
        <v>6.53</v>
      </c>
      <c r="J68" s="998">
        <v>7.73</v>
      </c>
      <c r="K68" s="998">
        <v>4.93</v>
      </c>
      <c r="L68" s="998">
        <v>5.12</v>
      </c>
      <c r="M68" s="1003"/>
      <c r="N68" s="1000">
        <v>58.884799999999998</v>
      </c>
      <c r="O68" s="998">
        <v>22.960100000000001</v>
      </c>
      <c r="P68" s="998">
        <v>16.400099999999998</v>
      </c>
      <c r="Q68" s="998">
        <v>22.244599999999998</v>
      </c>
      <c r="R68" s="998">
        <v>25.5166</v>
      </c>
      <c r="S68" s="998">
        <v>8.5464000000000002</v>
      </c>
      <c r="T68" s="998">
        <v>6.4997999999999996</v>
      </c>
      <c r="U68" s="1015">
        <v>5.4305000000000003</v>
      </c>
      <c r="V68" s="998">
        <v>3.1453000000000002</v>
      </c>
      <c r="W68" s="998">
        <v>6.8353000000000002</v>
      </c>
      <c r="X68" s="998">
        <v>7.0178000000000003</v>
      </c>
      <c r="Y68" s="1004" t="s">
        <v>430</v>
      </c>
      <c r="Z68" s="998" t="s">
        <v>430</v>
      </c>
      <c r="AA68" s="998">
        <v>12.3127</v>
      </c>
      <c r="AB68" s="998">
        <v>6.4439000000000002</v>
      </c>
      <c r="AC68" s="998">
        <v>5.7542</v>
      </c>
      <c r="AD68" s="998">
        <v>3.2477999999999998</v>
      </c>
      <c r="AE68" s="998">
        <v>30.332899999999999</v>
      </c>
      <c r="AF68" s="998">
        <v>7.6066000000000003</v>
      </c>
      <c r="AG68" s="1019"/>
      <c r="AH68" s="1001" t="s">
        <v>8809</v>
      </c>
      <c r="AI68" s="1001" t="s">
        <v>8810</v>
      </c>
      <c r="AJ68" s="1001" t="s">
        <v>8811</v>
      </c>
      <c r="AK68" s="1001" t="s">
        <v>8812</v>
      </c>
      <c r="AL68" s="1001" t="s">
        <v>8813</v>
      </c>
      <c r="AM68" s="1001" t="s">
        <v>8814</v>
      </c>
      <c r="AN68" s="1001" t="s">
        <v>8815</v>
      </c>
      <c r="AO68" s="1020" t="s">
        <v>8816</v>
      </c>
      <c r="AP68" s="1001" t="s">
        <v>8817</v>
      </c>
      <c r="AQ68" s="1001" t="s">
        <v>8818</v>
      </c>
      <c r="AR68" s="1001" t="s">
        <v>8819</v>
      </c>
      <c r="AS68" s="996" t="s">
        <v>430</v>
      </c>
      <c r="AT68" s="996" t="s">
        <v>430</v>
      </c>
      <c r="AU68" s="1001" t="s">
        <v>8820</v>
      </c>
      <c r="AV68" s="1001" t="s">
        <v>8821</v>
      </c>
      <c r="AW68" s="1001" t="s">
        <v>8822</v>
      </c>
      <c r="AX68" s="1001" t="s">
        <v>8823</v>
      </c>
      <c r="AY68" s="1018" t="s">
        <v>8753</v>
      </c>
    </row>
    <row r="69" spans="1:51" x14ac:dyDescent="0.25">
      <c r="A69" s="981" t="s">
        <v>8325</v>
      </c>
      <c r="B69" s="994"/>
      <c r="C69" s="995">
        <v>44846</v>
      </c>
      <c r="D69" s="994"/>
      <c r="E69" s="996">
        <v>521.91099999999994</v>
      </c>
      <c r="F69" s="994"/>
      <c r="G69" s="997">
        <v>13.039899999999999</v>
      </c>
      <c r="H69" s="999"/>
      <c r="I69" s="998">
        <v>1.83</v>
      </c>
      <c r="J69" s="998">
        <v>7.45</v>
      </c>
      <c r="K69" s="998">
        <v>1.64</v>
      </c>
      <c r="L69" s="998">
        <v>1.72</v>
      </c>
      <c r="M69" s="1003"/>
      <c r="N69" s="1000">
        <v>10.3596</v>
      </c>
      <c r="O69" s="998">
        <v>8.9120000000000008</v>
      </c>
      <c r="P69" s="998">
        <v>6.1252000000000004</v>
      </c>
      <c r="Q69" s="998">
        <v>7.9013</v>
      </c>
      <c r="R69" s="998">
        <v>16.642700000000001</v>
      </c>
      <c r="S69" s="998">
        <v>6.2739000000000003</v>
      </c>
      <c r="T69" s="998">
        <v>4.8112000000000004</v>
      </c>
      <c r="U69" s="1015">
        <v>5.4630000000000001</v>
      </c>
      <c r="V69" s="998">
        <v>5.0240999999999998</v>
      </c>
      <c r="W69" s="998">
        <v>7.3719000000000001</v>
      </c>
      <c r="X69" s="998">
        <v>7.2270000000000003</v>
      </c>
      <c r="Y69" s="1004" t="s">
        <v>430</v>
      </c>
      <c r="Z69" s="998" t="s">
        <v>430</v>
      </c>
      <c r="AA69" s="998">
        <v>6.8891999999999998</v>
      </c>
      <c r="AB69" s="998">
        <v>4.5884999999999998</v>
      </c>
      <c r="AC69" s="998">
        <v>5.3952</v>
      </c>
      <c r="AD69" s="998">
        <v>5.0101000000000004</v>
      </c>
      <c r="AE69" s="998">
        <v>16.998000000000001</v>
      </c>
      <c r="AF69" s="998">
        <v>7.4344999999999999</v>
      </c>
      <c r="AG69" s="1019"/>
      <c r="AH69" s="1001" t="s">
        <v>8824</v>
      </c>
      <c r="AI69" s="1001" t="s">
        <v>8825</v>
      </c>
      <c r="AJ69" s="1001" t="s">
        <v>8699</v>
      </c>
      <c r="AK69" s="1001" t="s">
        <v>8826</v>
      </c>
      <c r="AL69" s="1001" t="s">
        <v>8827</v>
      </c>
      <c r="AM69" s="1001" t="s">
        <v>8828</v>
      </c>
      <c r="AN69" s="1001" t="s">
        <v>8829</v>
      </c>
      <c r="AO69" s="1020" t="s">
        <v>8830</v>
      </c>
      <c r="AP69" s="1001" t="s">
        <v>8831</v>
      </c>
      <c r="AQ69" s="1001" t="s">
        <v>8832</v>
      </c>
      <c r="AR69" s="1001" t="s">
        <v>8833</v>
      </c>
      <c r="AS69" s="996" t="s">
        <v>430</v>
      </c>
      <c r="AT69" s="996" t="s">
        <v>430</v>
      </c>
      <c r="AU69" s="1001" t="s">
        <v>8834</v>
      </c>
      <c r="AV69" s="1001" t="s">
        <v>8835</v>
      </c>
      <c r="AW69" s="1001" t="s">
        <v>8836</v>
      </c>
      <c r="AX69" s="1001" t="s">
        <v>8837</v>
      </c>
      <c r="AY69" s="1018" t="s">
        <v>8838</v>
      </c>
    </row>
    <row r="70" spans="1:51" x14ac:dyDescent="0.25">
      <c r="A70" s="914" t="s">
        <v>7262</v>
      </c>
      <c r="B70" s="959"/>
      <c r="C70" s="33"/>
      <c r="D70" s="33"/>
      <c r="E70" s="33"/>
      <c r="F70" s="33"/>
      <c r="G70" s="33"/>
      <c r="H70" s="33"/>
      <c r="I70" s="33"/>
      <c r="J70" s="33"/>
      <c r="K70" s="33"/>
      <c r="L70" s="33"/>
      <c r="M70" s="33"/>
      <c r="N70" s="70">
        <f t="shared" ref="N70:AF70" si="4">IFERROR(ROUND(AVERAGE(N41:N69),2),"--")</f>
        <v>31.49</v>
      </c>
      <c r="O70" s="59">
        <f t="shared" si="4"/>
        <v>14.28</v>
      </c>
      <c r="P70" s="59">
        <f t="shared" si="4"/>
        <v>13.83</v>
      </c>
      <c r="Q70" s="59">
        <f t="shared" si="4"/>
        <v>13.59</v>
      </c>
      <c r="R70" s="59">
        <f t="shared" si="4"/>
        <v>16.059999999999999</v>
      </c>
      <c r="S70" s="59">
        <f t="shared" si="4"/>
        <v>7.79</v>
      </c>
      <c r="T70" s="59">
        <f t="shared" si="4"/>
        <v>5.34</v>
      </c>
      <c r="U70" s="59">
        <f t="shared" si="4"/>
        <v>5.41</v>
      </c>
      <c r="V70" s="70">
        <f t="shared" si="4"/>
        <v>4.92</v>
      </c>
      <c r="W70" s="59">
        <f t="shared" si="4"/>
        <v>6.61</v>
      </c>
      <c r="X70" s="59">
        <f t="shared" si="4"/>
        <v>6.93</v>
      </c>
      <c r="Y70" s="59">
        <f t="shared" si="4"/>
        <v>5.89</v>
      </c>
      <c r="Z70" s="59">
        <f t="shared" si="4"/>
        <v>6.67</v>
      </c>
      <c r="AA70" s="59">
        <f t="shared" si="4"/>
        <v>8.83</v>
      </c>
      <c r="AB70" s="59">
        <f t="shared" si="4"/>
        <v>5.31</v>
      </c>
      <c r="AC70" s="59">
        <f t="shared" si="4"/>
        <v>5.39</v>
      </c>
      <c r="AD70" s="59">
        <f t="shared" si="4"/>
        <v>5</v>
      </c>
      <c r="AE70" s="59">
        <f t="shared" si="4"/>
        <v>17.34</v>
      </c>
      <c r="AF70" s="88">
        <f t="shared" si="4"/>
        <v>7</v>
      </c>
      <c r="AG70" s="33"/>
      <c r="AH70" s="33"/>
      <c r="AI70" s="33"/>
      <c r="AJ70" s="33"/>
      <c r="AK70" s="33"/>
      <c r="AL70" s="33"/>
      <c r="AM70" s="33"/>
      <c r="AN70" s="33"/>
      <c r="AO70" s="33"/>
      <c r="AP70" s="33"/>
      <c r="AQ70" s="33"/>
      <c r="AR70" s="33"/>
      <c r="AS70" s="33"/>
      <c r="AT70" s="33"/>
      <c r="AU70" s="33"/>
      <c r="AV70" s="33"/>
      <c r="AW70" s="33"/>
      <c r="AX70" s="33"/>
      <c r="AY70" s="34"/>
    </row>
    <row r="71" spans="1:51" x14ac:dyDescent="0.25">
      <c r="A71" s="910" t="s">
        <v>94</v>
      </c>
      <c r="B71" s="960"/>
      <c r="C71" s="25"/>
      <c r="D71" s="25"/>
      <c r="E71" s="25"/>
      <c r="F71" s="25"/>
      <c r="G71" s="25"/>
      <c r="H71" s="25"/>
      <c r="I71" s="25"/>
      <c r="J71" s="25"/>
      <c r="K71" s="25"/>
      <c r="L71" s="25"/>
      <c r="M71" s="25"/>
      <c r="N71" s="71">
        <f t="shared" ref="N71:AF71" si="5">IF(COUNTIF(N41:N69,"--") = 29,"--",ROUND(MAX(N41:N69),2))</f>
        <v>133.65</v>
      </c>
      <c r="O71" s="60">
        <f t="shared" si="5"/>
        <v>40.869999999999997</v>
      </c>
      <c r="P71" s="60">
        <f t="shared" si="5"/>
        <v>46.42</v>
      </c>
      <c r="Q71" s="60">
        <f t="shared" si="5"/>
        <v>48</v>
      </c>
      <c r="R71" s="60">
        <f t="shared" si="5"/>
        <v>32.86</v>
      </c>
      <c r="S71" s="60">
        <f t="shared" si="5"/>
        <v>12.81</v>
      </c>
      <c r="T71" s="60">
        <f t="shared" si="5"/>
        <v>6.5</v>
      </c>
      <c r="U71" s="60">
        <f t="shared" si="5"/>
        <v>6.37</v>
      </c>
      <c r="V71" s="71">
        <f t="shared" si="5"/>
        <v>6.54</v>
      </c>
      <c r="W71" s="60">
        <f t="shared" si="5"/>
        <v>7.92</v>
      </c>
      <c r="X71" s="60">
        <f t="shared" si="5"/>
        <v>7.89</v>
      </c>
      <c r="Y71" s="60">
        <f t="shared" si="5"/>
        <v>6.48</v>
      </c>
      <c r="Z71" s="60">
        <f t="shared" si="5"/>
        <v>7.34</v>
      </c>
      <c r="AA71" s="60">
        <f t="shared" si="5"/>
        <v>18.82</v>
      </c>
      <c r="AB71" s="60">
        <f t="shared" si="5"/>
        <v>6.48</v>
      </c>
      <c r="AC71" s="60">
        <f t="shared" si="5"/>
        <v>6.34</v>
      </c>
      <c r="AD71" s="60">
        <f t="shared" si="5"/>
        <v>6.58</v>
      </c>
      <c r="AE71" s="60">
        <f t="shared" si="5"/>
        <v>31.91</v>
      </c>
      <c r="AF71" s="89">
        <f t="shared" si="5"/>
        <v>8.6</v>
      </c>
      <c r="AG71" s="25"/>
      <c r="AH71" s="25"/>
      <c r="AI71" s="25"/>
      <c r="AJ71" s="25"/>
      <c r="AK71" s="25"/>
      <c r="AL71" s="25"/>
      <c r="AM71" s="25"/>
      <c r="AN71" s="25"/>
      <c r="AO71" s="25"/>
      <c r="AP71" s="25"/>
      <c r="AQ71" s="25"/>
      <c r="AR71" s="25"/>
      <c r="AS71" s="25"/>
      <c r="AT71" s="25"/>
      <c r="AU71" s="25"/>
      <c r="AV71" s="25"/>
      <c r="AW71" s="25"/>
      <c r="AX71" s="25"/>
      <c r="AY71" s="26"/>
    </row>
    <row r="72" spans="1:51" x14ac:dyDescent="0.25">
      <c r="A72" s="910" t="s">
        <v>95</v>
      </c>
      <c r="B72" s="960"/>
      <c r="C72" s="25"/>
      <c r="D72" s="25"/>
      <c r="E72" s="25"/>
      <c r="F72" s="25"/>
      <c r="G72" s="25"/>
      <c r="H72" s="25"/>
      <c r="I72" s="25"/>
      <c r="J72" s="25"/>
      <c r="K72" s="25"/>
      <c r="L72" s="25"/>
      <c r="M72" s="25"/>
      <c r="N72" s="71">
        <f t="shared" ref="N72:AF72" si="6">IF(COUNTIF(N41:N69,"--") = 29,"--",ROUND(MIN(N41:N69),2))</f>
        <v>3.47</v>
      </c>
      <c r="O72" s="60">
        <f t="shared" si="6"/>
        <v>2.66</v>
      </c>
      <c r="P72" s="60">
        <f t="shared" si="6"/>
        <v>5.03</v>
      </c>
      <c r="Q72" s="60">
        <f t="shared" si="6"/>
        <v>4.3499999999999996</v>
      </c>
      <c r="R72" s="60">
        <f t="shared" si="6"/>
        <v>5.01</v>
      </c>
      <c r="S72" s="60">
        <f t="shared" si="6"/>
        <v>4.96</v>
      </c>
      <c r="T72" s="60">
        <f t="shared" si="6"/>
        <v>3.14</v>
      </c>
      <c r="U72" s="60">
        <f t="shared" si="6"/>
        <v>2.4900000000000002</v>
      </c>
      <c r="V72" s="71">
        <f t="shared" si="6"/>
        <v>0.87</v>
      </c>
      <c r="W72" s="60">
        <f t="shared" si="6"/>
        <v>3.61</v>
      </c>
      <c r="X72" s="60">
        <f t="shared" si="6"/>
        <v>5.0599999999999996</v>
      </c>
      <c r="Y72" s="60">
        <f t="shared" si="6"/>
        <v>4.76</v>
      </c>
      <c r="Z72" s="60">
        <f t="shared" si="6"/>
        <v>6</v>
      </c>
      <c r="AA72" s="60">
        <f t="shared" si="6"/>
        <v>4.93</v>
      </c>
      <c r="AB72" s="60">
        <f t="shared" si="6"/>
        <v>2.92</v>
      </c>
      <c r="AC72" s="60">
        <f t="shared" si="6"/>
        <v>2.46</v>
      </c>
      <c r="AD72" s="60">
        <f t="shared" si="6"/>
        <v>1.1000000000000001</v>
      </c>
      <c r="AE72" s="60">
        <f t="shared" si="6"/>
        <v>5</v>
      </c>
      <c r="AF72" s="89">
        <f t="shared" si="6"/>
        <v>4.78</v>
      </c>
      <c r="AG72" s="25"/>
      <c r="AH72" s="25"/>
      <c r="AI72" s="25"/>
      <c r="AJ72" s="25"/>
      <c r="AK72" s="25"/>
      <c r="AL72" s="25"/>
      <c r="AM72" s="25"/>
      <c r="AN72" s="25"/>
      <c r="AO72" s="25"/>
      <c r="AP72" s="25"/>
      <c r="AQ72" s="25"/>
      <c r="AR72" s="25"/>
      <c r="AS72" s="25"/>
      <c r="AT72" s="25"/>
      <c r="AU72" s="25"/>
      <c r="AV72" s="25"/>
      <c r="AW72" s="25"/>
      <c r="AX72" s="25"/>
      <c r="AY72" s="26"/>
    </row>
    <row r="73" spans="1:51" x14ac:dyDescent="0.25">
      <c r="A73" s="912" t="s">
        <v>96</v>
      </c>
      <c r="B73" s="961"/>
      <c r="C73" s="27"/>
      <c r="D73" s="27"/>
      <c r="E73" s="27"/>
      <c r="F73" s="27"/>
      <c r="G73" s="27"/>
      <c r="H73" s="27"/>
      <c r="I73" s="27"/>
      <c r="J73" s="27"/>
      <c r="K73" s="27"/>
      <c r="L73" s="27"/>
      <c r="M73" s="27"/>
      <c r="N73" s="72">
        <f t="shared" ref="N73:AF73" si="7">IFERROR(ROUND(MEDIAN(N41:N69),2),"--")</f>
        <v>17.04</v>
      </c>
      <c r="O73" s="61">
        <f t="shared" si="7"/>
        <v>10.11</v>
      </c>
      <c r="P73" s="61">
        <f t="shared" si="7"/>
        <v>9.25</v>
      </c>
      <c r="Q73" s="61">
        <f t="shared" si="7"/>
        <v>8.9499999999999993</v>
      </c>
      <c r="R73" s="61">
        <f t="shared" si="7"/>
        <v>14.92</v>
      </c>
      <c r="S73" s="61">
        <f t="shared" si="7"/>
        <v>7.29</v>
      </c>
      <c r="T73" s="61">
        <f t="shared" si="7"/>
        <v>5.38</v>
      </c>
      <c r="U73" s="61">
        <f t="shared" si="7"/>
        <v>5.51</v>
      </c>
      <c r="V73" s="72">
        <f t="shared" si="7"/>
        <v>5.34</v>
      </c>
      <c r="W73" s="61">
        <f t="shared" si="7"/>
        <v>6.84</v>
      </c>
      <c r="X73" s="61">
        <f t="shared" si="7"/>
        <v>7.03</v>
      </c>
      <c r="Y73" s="61">
        <f t="shared" si="7"/>
        <v>5.9</v>
      </c>
      <c r="Z73" s="61">
        <f t="shared" si="7"/>
        <v>6.59</v>
      </c>
      <c r="AA73" s="61">
        <f t="shared" si="7"/>
        <v>7.45</v>
      </c>
      <c r="AB73" s="61">
        <f t="shared" si="7"/>
        <v>5.31</v>
      </c>
      <c r="AC73" s="61">
        <f t="shared" si="7"/>
        <v>5.65</v>
      </c>
      <c r="AD73" s="61">
        <f t="shared" si="7"/>
        <v>5.35</v>
      </c>
      <c r="AE73" s="61">
        <f t="shared" si="7"/>
        <v>16.38</v>
      </c>
      <c r="AF73" s="90">
        <f t="shared" si="7"/>
        <v>7.22</v>
      </c>
      <c r="AG73" s="27"/>
      <c r="AH73" s="27"/>
      <c r="AI73" s="27"/>
      <c r="AJ73" s="27"/>
      <c r="AK73" s="27"/>
      <c r="AL73" s="27"/>
      <c r="AM73" s="27"/>
      <c r="AN73" s="27"/>
      <c r="AO73" s="27"/>
      <c r="AP73" s="27"/>
      <c r="AQ73" s="27"/>
      <c r="AR73" s="27"/>
      <c r="AS73" s="27"/>
      <c r="AT73" s="27"/>
      <c r="AU73" s="27"/>
      <c r="AV73" s="27"/>
      <c r="AW73" s="27"/>
      <c r="AX73" s="27"/>
      <c r="AY73" s="272"/>
    </row>
    <row r="74" spans="1:51" ht="14.5" x14ac:dyDescent="0.25">
      <c r="A74" s="39" t="s">
        <v>7272</v>
      </c>
      <c r="B74" s="962"/>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1"/>
    </row>
    <row r="75" spans="1:51" x14ac:dyDescent="0.25">
      <c r="A75" s="481" t="s">
        <v>7277</v>
      </c>
      <c r="B75" s="963"/>
      <c r="C75" s="730"/>
      <c r="D75" s="406"/>
      <c r="E75" s="401"/>
      <c r="F75" s="406"/>
      <c r="G75" s="401"/>
      <c r="H75" s="406"/>
      <c r="I75" s="405"/>
      <c r="J75" s="405"/>
      <c r="K75" s="405"/>
      <c r="L75" s="405"/>
      <c r="M75" s="409"/>
      <c r="N75" s="407">
        <v>5.2500999999999998</v>
      </c>
      <c r="O75" s="405">
        <v>5.2247000000000003</v>
      </c>
      <c r="P75" s="405">
        <v>5.1936999999999998</v>
      </c>
      <c r="Q75" s="405">
        <v>5.1989000000000001</v>
      </c>
      <c r="R75" s="405">
        <v>5.2135999999999996</v>
      </c>
      <c r="S75" s="405">
        <v>5.1708999999999996</v>
      </c>
      <c r="T75" s="405">
        <v>5.1318000000000001</v>
      </c>
      <c r="U75" s="411">
        <v>5.2441000000000004</v>
      </c>
      <c r="V75" s="405">
        <v>5.3314000000000004</v>
      </c>
      <c r="W75" s="405">
        <v>5.8784999999999998</v>
      </c>
      <c r="X75" s="405">
        <v>6.2018000000000004</v>
      </c>
      <c r="Y75" s="410">
        <v>5.6519000000000004</v>
      </c>
      <c r="Z75" s="405">
        <v>5.4333999999999998</v>
      </c>
      <c r="AA75" s="405">
        <v>5.1443000000000003</v>
      </c>
      <c r="AB75" s="405">
        <v>5.1207000000000003</v>
      </c>
      <c r="AC75" s="405">
        <v>5.2346000000000004</v>
      </c>
      <c r="AD75" s="405">
        <v>5.3263999999999996</v>
      </c>
      <c r="AE75" s="405">
        <v>5.2031000000000001</v>
      </c>
      <c r="AF75" s="405" t="s">
        <v>428</v>
      </c>
      <c r="AG75" s="629"/>
      <c r="AH75" s="403"/>
      <c r="AI75" s="403"/>
      <c r="AJ75" s="403"/>
      <c r="AK75" s="403"/>
      <c r="AL75" s="403"/>
      <c r="AM75" s="403"/>
      <c r="AN75" s="403"/>
      <c r="AO75" s="700"/>
      <c r="AP75" s="403"/>
      <c r="AQ75" s="403"/>
      <c r="AR75" s="403"/>
      <c r="AS75" s="403"/>
      <c r="AT75" s="403"/>
      <c r="AU75" s="426"/>
      <c r="AV75" s="426"/>
      <c r="AW75" s="426"/>
      <c r="AX75" s="426"/>
      <c r="AY75" s="700"/>
    </row>
    <row r="76" spans="1:51" x14ac:dyDescent="0.25">
      <c r="A76" s="108" t="s">
        <v>7351</v>
      </c>
      <c r="B76" s="930"/>
      <c r="C76" s="728"/>
      <c r="D76" s="113"/>
      <c r="E76" s="117"/>
      <c r="F76" s="113"/>
      <c r="G76" s="117"/>
      <c r="H76" s="253"/>
      <c r="I76" s="114"/>
      <c r="J76" s="112"/>
      <c r="K76" s="112"/>
      <c r="L76" s="119"/>
      <c r="M76" s="112"/>
      <c r="N76" s="114" t="s">
        <v>430</v>
      </c>
      <c r="O76" s="112" t="s">
        <v>430</v>
      </c>
      <c r="P76" s="112" t="s">
        <v>430</v>
      </c>
      <c r="Q76" s="112" t="s">
        <v>430</v>
      </c>
      <c r="R76" s="112" t="s">
        <v>430</v>
      </c>
      <c r="S76" s="112" t="s">
        <v>430</v>
      </c>
      <c r="T76" s="112" t="s">
        <v>430</v>
      </c>
      <c r="U76" s="119" t="s">
        <v>430</v>
      </c>
      <c r="V76" s="114" t="s">
        <v>430</v>
      </c>
      <c r="W76" s="112" t="s">
        <v>430</v>
      </c>
      <c r="X76" s="112" t="s">
        <v>430</v>
      </c>
      <c r="Y76" s="278" t="s">
        <v>430</v>
      </c>
      <c r="Z76" s="112" t="s">
        <v>430</v>
      </c>
      <c r="AA76" s="112" t="s">
        <v>430</v>
      </c>
      <c r="AB76" s="112" t="s">
        <v>430</v>
      </c>
      <c r="AC76" s="112" t="s">
        <v>430</v>
      </c>
      <c r="AD76" s="112" t="s">
        <v>430</v>
      </c>
      <c r="AE76" s="112" t="s">
        <v>430</v>
      </c>
      <c r="AF76" s="119" t="s">
        <v>430</v>
      </c>
      <c r="AG76" s="110"/>
      <c r="AH76" s="306"/>
      <c r="AI76" s="110"/>
      <c r="AJ76" s="110"/>
      <c r="AK76" s="110"/>
      <c r="AL76" s="110"/>
      <c r="AM76" s="110"/>
      <c r="AN76" s="110"/>
      <c r="AO76" s="249"/>
      <c r="AP76" s="110"/>
      <c r="AQ76" s="110"/>
      <c r="AR76" s="110"/>
      <c r="AS76" s="110"/>
      <c r="AT76" s="110"/>
      <c r="AU76" s="249"/>
      <c r="AV76" s="249"/>
      <c r="AW76" s="249"/>
      <c r="AX76" s="249"/>
      <c r="AY76" s="315"/>
    </row>
    <row r="77" spans="1:51" x14ac:dyDescent="0.25">
      <c r="A77" s="345" t="s">
        <v>7442</v>
      </c>
      <c r="B77" s="932"/>
      <c r="C77" s="731"/>
      <c r="D77" s="374"/>
      <c r="E77" s="372"/>
      <c r="F77" s="374"/>
      <c r="G77" s="372"/>
      <c r="H77" s="374"/>
      <c r="I77" s="348"/>
      <c r="J77" s="348"/>
      <c r="K77" s="348"/>
      <c r="L77" s="348"/>
      <c r="M77" s="348"/>
      <c r="N77" s="350" t="s">
        <v>430</v>
      </c>
      <c r="O77" s="348" t="s">
        <v>430</v>
      </c>
      <c r="P77" s="348" t="s">
        <v>430</v>
      </c>
      <c r="Q77" s="348" t="s">
        <v>430</v>
      </c>
      <c r="R77" s="348" t="s">
        <v>430</v>
      </c>
      <c r="S77" s="348" t="s">
        <v>430</v>
      </c>
      <c r="T77" s="348" t="s">
        <v>430</v>
      </c>
      <c r="U77" s="354"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573"/>
    </row>
    <row r="78" spans="1:51" x14ac:dyDescent="0.25">
      <c r="A78" s="345" t="s">
        <v>7494</v>
      </c>
      <c r="B78" s="932"/>
      <c r="C78" s="731"/>
      <c r="D78" s="374"/>
      <c r="E78" s="372"/>
      <c r="F78" s="374"/>
      <c r="G78" s="372"/>
      <c r="H78" s="374"/>
      <c r="I78" s="348"/>
      <c r="J78" s="348"/>
      <c r="K78" s="348"/>
      <c r="L78" s="348"/>
      <c r="M78" s="362"/>
      <c r="N78" s="348" t="s">
        <v>430</v>
      </c>
      <c r="O78" s="348" t="s">
        <v>430</v>
      </c>
      <c r="P78" s="348" t="s">
        <v>430</v>
      </c>
      <c r="Q78" s="348" t="s">
        <v>430</v>
      </c>
      <c r="R78" s="348" t="s">
        <v>430</v>
      </c>
      <c r="S78" s="348" t="s">
        <v>430</v>
      </c>
      <c r="T78" s="348" t="s">
        <v>430</v>
      </c>
      <c r="U78" s="348"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c r="AI78" s="346"/>
      <c r="AJ78" s="346"/>
      <c r="AK78" s="346"/>
      <c r="AL78" s="346"/>
      <c r="AM78" s="346"/>
      <c r="AN78" s="346"/>
      <c r="AO78" s="573"/>
      <c r="AP78" s="346"/>
      <c r="AQ78" s="346"/>
      <c r="AR78" s="346"/>
      <c r="AS78" s="346"/>
      <c r="AT78" s="346"/>
      <c r="AU78" s="429"/>
      <c r="AV78" s="429"/>
      <c r="AW78" s="429"/>
      <c r="AX78" s="429"/>
      <c r="AY78" s="573"/>
    </row>
    <row r="79" spans="1:51" x14ac:dyDescent="0.25">
      <c r="A79" s="345" t="s">
        <v>7544</v>
      </c>
      <c r="B79" s="932"/>
      <c r="C79" s="731"/>
      <c r="D79" s="374"/>
      <c r="E79" s="372"/>
      <c r="F79" s="374"/>
      <c r="G79" s="372"/>
      <c r="H79" s="374"/>
      <c r="I79" s="348"/>
      <c r="J79" s="348"/>
      <c r="K79" s="348"/>
      <c r="L79" s="348"/>
      <c r="M79" s="362"/>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573"/>
    </row>
    <row r="80" spans="1:51" x14ac:dyDescent="0.25">
      <c r="A80" s="117" t="s">
        <v>7601</v>
      </c>
      <c r="B80" s="930"/>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315"/>
    </row>
    <row r="81" spans="1:51" x14ac:dyDescent="0.25">
      <c r="A81" s="345" t="s">
        <v>7653</v>
      </c>
      <c r="B81" s="932"/>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573"/>
    </row>
    <row r="82" spans="1:51" x14ac:dyDescent="0.25">
      <c r="A82" s="345" t="s">
        <v>7681</v>
      </c>
      <c r="B82" s="932"/>
      <c r="C82" s="731"/>
      <c r="D82" s="374"/>
      <c r="E82" s="372"/>
      <c r="F82" s="374"/>
      <c r="G82" s="372"/>
      <c r="H82" s="374"/>
      <c r="I82" s="348"/>
      <c r="J82" s="348"/>
      <c r="K82" s="348"/>
      <c r="L82" s="348"/>
      <c r="M82" s="362"/>
      <c r="N82" s="350" t="s">
        <v>430</v>
      </c>
      <c r="O82" s="348" t="s">
        <v>430</v>
      </c>
      <c r="P82" s="348" t="s">
        <v>430</v>
      </c>
      <c r="Q82" s="348" t="s">
        <v>430</v>
      </c>
      <c r="R82" s="348" t="s">
        <v>430</v>
      </c>
      <c r="S82" s="348" t="s">
        <v>430</v>
      </c>
      <c r="T82" s="348" t="s">
        <v>430</v>
      </c>
      <c r="U82" s="354" t="s">
        <v>430</v>
      </c>
      <c r="V82" s="348" t="s">
        <v>430</v>
      </c>
      <c r="W82" s="348" t="s">
        <v>430</v>
      </c>
      <c r="X82" s="348" t="s">
        <v>430</v>
      </c>
      <c r="Y82" s="375" t="s">
        <v>430</v>
      </c>
      <c r="Z82" s="348" t="s">
        <v>430</v>
      </c>
      <c r="AA82" s="348" t="s">
        <v>430</v>
      </c>
      <c r="AB82" s="348" t="s">
        <v>430</v>
      </c>
      <c r="AC82" s="348" t="s">
        <v>430</v>
      </c>
      <c r="AD82" s="348" t="s">
        <v>430</v>
      </c>
      <c r="AE82" s="348" t="s">
        <v>430</v>
      </c>
      <c r="AF82" s="348" t="s">
        <v>430</v>
      </c>
      <c r="AG82" s="569"/>
      <c r="AH82" s="346"/>
      <c r="AI82" s="346"/>
      <c r="AJ82" s="346"/>
      <c r="AK82" s="346"/>
      <c r="AL82" s="346"/>
      <c r="AM82" s="346"/>
      <c r="AN82" s="346"/>
      <c r="AO82" s="573"/>
      <c r="AP82" s="346"/>
      <c r="AQ82" s="346"/>
      <c r="AR82" s="346"/>
      <c r="AS82" s="346"/>
      <c r="AT82" s="346"/>
      <c r="AU82" s="429"/>
      <c r="AV82" s="429"/>
      <c r="AW82" s="429"/>
      <c r="AX82" s="429"/>
      <c r="AY82" s="573"/>
    </row>
    <row r="83" spans="1:51" x14ac:dyDescent="0.25">
      <c r="A83" s="345" t="s">
        <v>7711</v>
      </c>
      <c r="B83" s="932"/>
      <c r="C83" s="731"/>
      <c r="D83" s="374"/>
      <c r="E83" s="372"/>
      <c r="F83" s="374"/>
      <c r="G83" s="372"/>
      <c r="H83" s="374"/>
      <c r="I83" s="348"/>
      <c r="J83" s="348"/>
      <c r="K83" s="348"/>
      <c r="L83" s="348"/>
      <c r="M83" s="362"/>
      <c r="N83" s="350" t="s">
        <v>430</v>
      </c>
      <c r="O83" s="348" t="s">
        <v>430</v>
      </c>
      <c r="P83" s="348" t="s">
        <v>430</v>
      </c>
      <c r="Q83" s="348" t="s">
        <v>430</v>
      </c>
      <c r="R83" s="348" t="s">
        <v>430</v>
      </c>
      <c r="S83" s="348" t="s">
        <v>430</v>
      </c>
      <c r="T83" s="348" t="s">
        <v>430</v>
      </c>
      <c r="U83" s="354" t="s">
        <v>430</v>
      </c>
      <c r="V83" s="348" t="s">
        <v>430</v>
      </c>
      <c r="W83" s="348" t="s">
        <v>430</v>
      </c>
      <c r="X83" s="348" t="s">
        <v>430</v>
      </c>
      <c r="Y83" s="375" t="s">
        <v>430</v>
      </c>
      <c r="Z83" s="348" t="s">
        <v>430</v>
      </c>
      <c r="AA83" s="348" t="s">
        <v>430</v>
      </c>
      <c r="AB83" s="348" t="s">
        <v>430</v>
      </c>
      <c r="AC83" s="348" t="s">
        <v>430</v>
      </c>
      <c r="AD83" s="348" t="s">
        <v>430</v>
      </c>
      <c r="AE83" s="348" t="s">
        <v>430</v>
      </c>
      <c r="AF83" s="348" t="s">
        <v>430</v>
      </c>
      <c r="AG83" s="569"/>
      <c r="AH83" s="346"/>
      <c r="AI83" s="346"/>
      <c r="AJ83" s="346"/>
      <c r="AK83" s="346"/>
      <c r="AL83" s="346"/>
      <c r="AM83" s="346"/>
      <c r="AN83" s="346"/>
      <c r="AO83" s="429"/>
      <c r="AP83" s="346"/>
      <c r="AQ83" s="346"/>
      <c r="AR83" s="346"/>
      <c r="AS83" s="346"/>
      <c r="AT83" s="346"/>
      <c r="AU83" s="429"/>
      <c r="AV83" s="429"/>
      <c r="AW83" s="429"/>
      <c r="AX83" s="429"/>
      <c r="AY83" s="573"/>
    </row>
    <row r="84" spans="1:51" x14ac:dyDescent="0.25">
      <c r="A84" s="345" t="s">
        <v>7736</v>
      </c>
      <c r="B84" s="932"/>
      <c r="C84" s="731"/>
      <c r="D84" s="374"/>
      <c r="E84" s="372"/>
      <c r="F84" s="374"/>
      <c r="G84" s="372"/>
      <c r="H84" s="374"/>
      <c r="I84" s="348"/>
      <c r="J84" s="348"/>
      <c r="K84" s="348"/>
      <c r="L84" s="348"/>
      <c r="M84" s="348"/>
      <c r="N84" s="350" t="s">
        <v>430</v>
      </c>
      <c r="O84" s="348" t="s">
        <v>430</v>
      </c>
      <c r="P84" s="348" t="s">
        <v>430</v>
      </c>
      <c r="Q84" s="348" t="s">
        <v>430</v>
      </c>
      <c r="R84" s="348" t="s">
        <v>430</v>
      </c>
      <c r="S84" s="348" t="s">
        <v>430</v>
      </c>
      <c r="T84" s="348" t="s">
        <v>430</v>
      </c>
      <c r="U84" s="354" t="s">
        <v>430</v>
      </c>
      <c r="V84" s="348" t="s">
        <v>430</v>
      </c>
      <c r="W84" s="348" t="s">
        <v>430</v>
      </c>
      <c r="X84" s="348" t="s">
        <v>430</v>
      </c>
      <c r="Y84" s="375" t="s">
        <v>430</v>
      </c>
      <c r="Z84" s="348" t="s">
        <v>430</v>
      </c>
      <c r="AA84" s="348" t="s">
        <v>430</v>
      </c>
      <c r="AB84" s="348" t="s">
        <v>430</v>
      </c>
      <c r="AC84" s="348" t="s">
        <v>430</v>
      </c>
      <c r="AD84" s="348" t="s">
        <v>430</v>
      </c>
      <c r="AE84" s="348" t="s">
        <v>430</v>
      </c>
      <c r="AF84" s="348" t="s">
        <v>430</v>
      </c>
      <c r="AG84" s="569"/>
      <c r="AH84" s="346"/>
      <c r="AI84" s="346"/>
      <c r="AJ84" s="346"/>
      <c r="AK84" s="346"/>
      <c r="AL84" s="346"/>
      <c r="AM84" s="346"/>
      <c r="AN84" s="346"/>
      <c r="AO84" s="573"/>
      <c r="AP84" s="346"/>
      <c r="AQ84" s="346"/>
      <c r="AR84" s="346"/>
      <c r="AS84" s="346"/>
      <c r="AT84" s="346"/>
      <c r="AU84" s="429"/>
      <c r="AV84" s="429"/>
      <c r="AW84" s="429"/>
      <c r="AX84" s="429"/>
      <c r="AY84" s="573"/>
    </row>
    <row r="85" spans="1:51" x14ac:dyDescent="0.25">
      <c r="A85" s="345" t="s">
        <v>7736</v>
      </c>
      <c r="B85" s="932"/>
      <c r="C85" s="731"/>
      <c r="D85" s="374"/>
      <c r="E85" s="372"/>
      <c r="F85" s="374"/>
      <c r="G85" s="372"/>
      <c r="H85" s="374"/>
      <c r="I85" s="348"/>
      <c r="J85" s="348"/>
      <c r="K85" s="348"/>
      <c r="L85" s="348"/>
      <c r="M85" s="348"/>
      <c r="N85" s="350" t="s">
        <v>430</v>
      </c>
      <c r="O85" s="348" t="s">
        <v>430</v>
      </c>
      <c r="P85" s="348" t="s">
        <v>430</v>
      </c>
      <c r="Q85" s="348" t="s">
        <v>430</v>
      </c>
      <c r="R85" s="348" t="s">
        <v>430</v>
      </c>
      <c r="S85" s="348" t="s">
        <v>430</v>
      </c>
      <c r="T85" s="348" t="s">
        <v>430</v>
      </c>
      <c r="U85" s="354" t="s">
        <v>430</v>
      </c>
      <c r="V85" s="348" t="s">
        <v>430</v>
      </c>
      <c r="W85" s="348" t="s">
        <v>430</v>
      </c>
      <c r="X85" s="348" t="s">
        <v>430</v>
      </c>
      <c r="Y85" s="375" t="s">
        <v>430</v>
      </c>
      <c r="Z85" s="348" t="s">
        <v>430</v>
      </c>
      <c r="AA85" s="348" t="s">
        <v>430</v>
      </c>
      <c r="AB85" s="348" t="s">
        <v>430</v>
      </c>
      <c r="AC85" s="348" t="s">
        <v>430</v>
      </c>
      <c r="AD85" s="348" t="s">
        <v>430</v>
      </c>
      <c r="AE85" s="348" t="s">
        <v>430</v>
      </c>
      <c r="AF85" s="348" t="s">
        <v>430</v>
      </c>
      <c r="AG85" s="569"/>
      <c r="AH85" s="346"/>
      <c r="AI85" s="346"/>
      <c r="AJ85" s="346"/>
      <c r="AK85" s="346"/>
      <c r="AL85" s="346"/>
      <c r="AM85" s="346"/>
      <c r="AN85" s="346"/>
      <c r="AO85" s="573"/>
      <c r="AP85" s="346"/>
      <c r="AQ85" s="346"/>
      <c r="AR85" s="346"/>
      <c r="AS85" s="346"/>
      <c r="AT85" s="346"/>
      <c r="AU85" s="429"/>
      <c r="AV85" s="429"/>
      <c r="AW85" s="429"/>
      <c r="AX85" s="429"/>
      <c r="AY85" s="573"/>
    </row>
    <row r="86" spans="1:51" x14ac:dyDescent="0.25">
      <c r="A86" s="345" t="s">
        <v>7784</v>
      </c>
      <c r="B86" s="932"/>
      <c r="C86" s="731"/>
      <c r="D86" s="374"/>
      <c r="E86" s="372"/>
      <c r="F86" s="374"/>
      <c r="G86" s="372"/>
      <c r="H86" s="374"/>
      <c r="I86" s="348"/>
      <c r="J86" s="348"/>
      <c r="K86" s="348"/>
      <c r="L86" s="348"/>
      <c r="M86" s="362"/>
      <c r="N86" s="350" t="s">
        <v>430</v>
      </c>
      <c r="O86" s="348" t="s">
        <v>430</v>
      </c>
      <c r="P86" s="348" t="s">
        <v>430</v>
      </c>
      <c r="Q86" s="348" t="s">
        <v>430</v>
      </c>
      <c r="R86" s="348" t="s">
        <v>430</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t="s">
        <v>430</v>
      </c>
      <c r="AF86" s="348" t="s">
        <v>430</v>
      </c>
      <c r="AG86" s="569"/>
      <c r="AH86" s="346"/>
      <c r="AI86" s="346"/>
      <c r="AJ86" s="346"/>
      <c r="AK86" s="346"/>
      <c r="AL86" s="346"/>
      <c r="AM86" s="346"/>
      <c r="AN86" s="346"/>
      <c r="AO86" s="429"/>
      <c r="AP86" s="346"/>
      <c r="AQ86" s="346"/>
      <c r="AR86" s="346"/>
      <c r="AS86" s="346"/>
      <c r="AT86" s="346"/>
      <c r="AU86" s="429"/>
      <c r="AV86" s="429"/>
      <c r="AW86" s="429"/>
      <c r="AX86" s="429"/>
      <c r="AY86" s="573"/>
    </row>
    <row r="87" spans="1:51" x14ac:dyDescent="0.25">
      <c r="A87" s="345" t="s">
        <v>7827</v>
      </c>
      <c r="B87" s="932"/>
      <c r="C87" s="731"/>
      <c r="D87" s="374"/>
      <c r="E87" s="372"/>
      <c r="F87" s="374"/>
      <c r="G87" s="372"/>
      <c r="H87" s="374"/>
      <c r="I87" s="348"/>
      <c r="J87" s="348"/>
      <c r="K87" s="348"/>
      <c r="L87" s="348"/>
      <c r="M87" s="362"/>
      <c r="N87" s="350" t="s">
        <v>430</v>
      </c>
      <c r="O87" s="348" t="s">
        <v>430</v>
      </c>
      <c r="P87" s="348" t="s">
        <v>430</v>
      </c>
      <c r="Q87" s="348" t="s">
        <v>430</v>
      </c>
      <c r="R87" s="348" t="s">
        <v>430</v>
      </c>
      <c r="S87" s="348" t="s">
        <v>430</v>
      </c>
      <c r="T87" s="348" t="s">
        <v>430</v>
      </c>
      <c r="U87" s="354" t="s">
        <v>430</v>
      </c>
      <c r="V87" s="348" t="s">
        <v>430</v>
      </c>
      <c r="W87" s="348" t="s">
        <v>430</v>
      </c>
      <c r="X87" s="348" t="s">
        <v>430</v>
      </c>
      <c r="Y87" s="375" t="s">
        <v>430</v>
      </c>
      <c r="Z87" s="348" t="s">
        <v>430</v>
      </c>
      <c r="AA87" s="348" t="s">
        <v>430</v>
      </c>
      <c r="AB87" s="348" t="s">
        <v>430</v>
      </c>
      <c r="AC87" s="348" t="s">
        <v>430</v>
      </c>
      <c r="AD87" s="348" t="s">
        <v>430</v>
      </c>
      <c r="AE87" s="348" t="s">
        <v>430</v>
      </c>
      <c r="AF87" s="348" t="s">
        <v>430</v>
      </c>
      <c r="AG87" s="569"/>
      <c r="AH87" s="346"/>
      <c r="AI87" s="346"/>
      <c r="AJ87" s="346"/>
      <c r="AK87" s="346"/>
      <c r="AL87" s="346"/>
      <c r="AM87" s="346"/>
      <c r="AN87" s="346"/>
      <c r="AO87" s="573"/>
      <c r="AP87" s="346"/>
      <c r="AQ87" s="346"/>
      <c r="AR87" s="346"/>
      <c r="AS87" s="346"/>
      <c r="AT87" s="346"/>
      <c r="AU87" s="429"/>
      <c r="AV87" s="429"/>
      <c r="AW87" s="429"/>
      <c r="AX87" s="429"/>
      <c r="AY87" s="573"/>
    </row>
    <row r="88" spans="1:51" x14ac:dyDescent="0.25">
      <c r="A88" s="345" t="s">
        <v>7861</v>
      </c>
      <c r="B88" s="932"/>
      <c r="C88" s="731"/>
      <c r="D88" s="374"/>
      <c r="E88" s="372"/>
      <c r="F88" s="374"/>
      <c r="G88" s="372"/>
      <c r="H88" s="374"/>
      <c r="I88" s="348"/>
      <c r="J88" s="348"/>
      <c r="K88" s="348"/>
      <c r="L88" s="348"/>
      <c r="M88" s="362"/>
      <c r="N88" s="350" t="s">
        <v>430</v>
      </c>
      <c r="O88" s="348" t="s">
        <v>430</v>
      </c>
      <c r="P88" s="348" t="s">
        <v>430</v>
      </c>
      <c r="Q88" s="348" t="s">
        <v>430</v>
      </c>
      <c r="R88" s="348" t="s">
        <v>430</v>
      </c>
      <c r="S88" s="348" t="s">
        <v>430</v>
      </c>
      <c r="T88" s="348" t="s">
        <v>430</v>
      </c>
      <c r="U88" s="354" t="s">
        <v>430</v>
      </c>
      <c r="V88" s="348" t="s">
        <v>430</v>
      </c>
      <c r="W88" s="348" t="s">
        <v>430</v>
      </c>
      <c r="X88" s="348" t="s">
        <v>430</v>
      </c>
      <c r="Y88" s="375" t="s">
        <v>430</v>
      </c>
      <c r="Z88" s="348" t="s">
        <v>430</v>
      </c>
      <c r="AA88" s="348" t="s">
        <v>430</v>
      </c>
      <c r="AB88" s="348" t="s">
        <v>430</v>
      </c>
      <c r="AC88" s="348" t="s">
        <v>430</v>
      </c>
      <c r="AD88" s="348" t="s">
        <v>430</v>
      </c>
      <c r="AE88" s="348" t="s">
        <v>430</v>
      </c>
      <c r="AF88" s="348" t="s">
        <v>430</v>
      </c>
      <c r="AG88" s="569"/>
      <c r="AH88" s="346"/>
      <c r="AI88" s="346"/>
      <c r="AJ88" s="346"/>
      <c r="AK88" s="346"/>
      <c r="AL88" s="346"/>
      <c r="AM88" s="346"/>
      <c r="AN88" s="346"/>
      <c r="AO88" s="573"/>
      <c r="AP88" s="346"/>
      <c r="AQ88" s="346"/>
      <c r="AR88" s="346"/>
      <c r="AS88" s="346"/>
      <c r="AT88" s="346"/>
      <c r="AU88" s="429"/>
      <c r="AV88" s="429"/>
      <c r="AW88" s="429"/>
      <c r="AX88" s="429"/>
      <c r="AY88" s="573"/>
    </row>
    <row r="89" spans="1:51" x14ac:dyDescent="0.25">
      <c r="A89" s="353" t="s">
        <v>7909</v>
      </c>
      <c r="B89" s="932"/>
      <c r="C89" s="731"/>
      <c r="D89" s="374"/>
      <c r="E89" s="372"/>
      <c r="F89" s="374"/>
      <c r="G89" s="372"/>
      <c r="H89" s="374"/>
      <c r="I89" s="348"/>
      <c r="J89" s="348"/>
      <c r="K89" s="348"/>
      <c r="L89" s="348"/>
      <c r="M89" s="362"/>
      <c r="N89" s="350" t="s">
        <v>430</v>
      </c>
      <c r="O89" s="348" t="s">
        <v>430</v>
      </c>
      <c r="P89" s="348" t="s">
        <v>430</v>
      </c>
      <c r="Q89" s="348" t="s">
        <v>430</v>
      </c>
      <c r="R89" s="348" t="s">
        <v>430</v>
      </c>
      <c r="S89" s="348" t="s">
        <v>430</v>
      </c>
      <c r="T89" s="348" t="s">
        <v>430</v>
      </c>
      <c r="U89" s="354" t="s">
        <v>430</v>
      </c>
      <c r="V89" s="348" t="s">
        <v>430</v>
      </c>
      <c r="W89" s="348" t="s">
        <v>430</v>
      </c>
      <c r="X89" s="348" t="s">
        <v>430</v>
      </c>
      <c r="Y89" s="375" t="s">
        <v>430</v>
      </c>
      <c r="Z89" s="348" t="s">
        <v>430</v>
      </c>
      <c r="AA89" s="348" t="s">
        <v>430</v>
      </c>
      <c r="AB89" s="348" t="s">
        <v>430</v>
      </c>
      <c r="AC89" s="348" t="s">
        <v>430</v>
      </c>
      <c r="AD89" s="348" t="s">
        <v>430</v>
      </c>
      <c r="AE89" s="348" t="s">
        <v>430</v>
      </c>
      <c r="AF89" s="348" t="s">
        <v>430</v>
      </c>
      <c r="AG89" s="569"/>
      <c r="AH89" s="346"/>
      <c r="AI89" s="346"/>
      <c r="AJ89" s="346"/>
      <c r="AK89" s="346"/>
      <c r="AL89" s="346"/>
      <c r="AM89" s="346"/>
      <c r="AN89" s="346"/>
      <c r="AO89" s="573"/>
      <c r="AP89" s="346"/>
      <c r="AQ89" s="346"/>
      <c r="AR89" s="346"/>
      <c r="AS89" s="346"/>
      <c r="AT89" s="346"/>
      <c r="AU89" s="429"/>
      <c r="AV89" s="429"/>
      <c r="AW89" s="429"/>
      <c r="AX89" s="429"/>
      <c r="AY89" s="573"/>
    </row>
    <row r="90" spans="1:51" x14ac:dyDescent="0.25">
      <c r="A90" s="345" t="s">
        <v>8014</v>
      </c>
      <c r="B90" s="932"/>
      <c r="C90" s="731"/>
      <c r="D90" s="374"/>
      <c r="E90" s="372"/>
      <c r="F90" s="374"/>
      <c r="G90" s="372"/>
      <c r="H90" s="374"/>
      <c r="I90" s="348"/>
      <c r="J90" s="348"/>
      <c r="K90" s="348"/>
      <c r="L90" s="348"/>
      <c r="M90" s="362"/>
      <c r="N90" s="350" t="s">
        <v>430</v>
      </c>
      <c r="O90" s="348" t="s">
        <v>430</v>
      </c>
      <c r="P90" s="348" t="s">
        <v>430</v>
      </c>
      <c r="Q90" s="348" t="s">
        <v>430</v>
      </c>
      <c r="R90" s="348" t="s">
        <v>430</v>
      </c>
      <c r="S90" s="348" t="s">
        <v>430</v>
      </c>
      <c r="T90" s="348" t="s">
        <v>430</v>
      </c>
      <c r="U90" s="354" t="s">
        <v>430</v>
      </c>
      <c r="V90" s="348" t="s">
        <v>430</v>
      </c>
      <c r="W90" s="348" t="s">
        <v>430</v>
      </c>
      <c r="X90" s="348" t="s">
        <v>430</v>
      </c>
      <c r="Y90" s="375" t="s">
        <v>430</v>
      </c>
      <c r="Z90" s="348" t="s">
        <v>430</v>
      </c>
      <c r="AA90" s="348" t="s">
        <v>430</v>
      </c>
      <c r="AB90" s="348" t="s">
        <v>430</v>
      </c>
      <c r="AC90" s="348" t="s">
        <v>430</v>
      </c>
      <c r="AD90" s="348" t="s">
        <v>430</v>
      </c>
      <c r="AE90" s="348" t="s">
        <v>430</v>
      </c>
      <c r="AF90" s="348" t="s">
        <v>430</v>
      </c>
      <c r="AG90" s="569"/>
      <c r="AH90" s="346"/>
      <c r="AI90" s="346"/>
      <c r="AJ90" s="346"/>
      <c r="AK90" s="346"/>
      <c r="AL90" s="346"/>
      <c r="AM90" s="346"/>
      <c r="AN90" s="346"/>
      <c r="AO90" s="573"/>
      <c r="AP90" s="346"/>
      <c r="AQ90" s="346"/>
      <c r="AR90" s="346"/>
      <c r="AS90" s="346"/>
      <c r="AT90" s="346"/>
      <c r="AU90" s="429"/>
      <c r="AV90" s="429"/>
      <c r="AW90" s="429"/>
      <c r="AX90" s="429"/>
      <c r="AY90" s="573"/>
    </row>
    <row r="91" spans="1:51" x14ac:dyDescent="0.25">
      <c r="A91" s="345" t="s">
        <v>8013</v>
      </c>
      <c r="B91" s="932"/>
      <c r="C91" s="731"/>
      <c r="D91" s="374"/>
      <c r="E91" s="372"/>
      <c r="F91" s="374"/>
      <c r="G91" s="372"/>
      <c r="H91" s="374"/>
      <c r="I91" s="348"/>
      <c r="J91" s="348"/>
      <c r="K91" s="348"/>
      <c r="L91" s="348"/>
      <c r="M91" s="362"/>
      <c r="N91" s="350" t="s">
        <v>430</v>
      </c>
      <c r="O91" s="348" t="s">
        <v>430</v>
      </c>
      <c r="P91" s="348" t="s">
        <v>430</v>
      </c>
      <c r="Q91" s="348" t="s">
        <v>430</v>
      </c>
      <c r="R91" s="348" t="s">
        <v>430</v>
      </c>
      <c r="S91" s="348" t="s">
        <v>430</v>
      </c>
      <c r="T91" s="348" t="s">
        <v>430</v>
      </c>
      <c r="U91" s="354" t="s">
        <v>430</v>
      </c>
      <c r="V91" s="348" t="s">
        <v>430</v>
      </c>
      <c r="W91" s="348" t="s">
        <v>430</v>
      </c>
      <c r="X91" s="348" t="s">
        <v>430</v>
      </c>
      <c r="Y91" s="375" t="s">
        <v>430</v>
      </c>
      <c r="Z91" s="348" t="s">
        <v>430</v>
      </c>
      <c r="AA91" s="348" t="s">
        <v>430</v>
      </c>
      <c r="AB91" s="348" t="s">
        <v>430</v>
      </c>
      <c r="AC91" s="348" t="s">
        <v>430</v>
      </c>
      <c r="AD91" s="348" t="s">
        <v>430</v>
      </c>
      <c r="AE91" s="348" t="s">
        <v>430</v>
      </c>
      <c r="AF91" s="348" t="s">
        <v>430</v>
      </c>
      <c r="AG91" s="569"/>
      <c r="AH91" s="346"/>
      <c r="AI91" s="346"/>
      <c r="AJ91" s="346"/>
      <c r="AK91" s="346"/>
      <c r="AL91" s="346"/>
      <c r="AM91" s="346"/>
      <c r="AN91" s="346"/>
      <c r="AO91" s="573"/>
      <c r="AP91" s="346"/>
      <c r="AQ91" s="346"/>
      <c r="AR91" s="346"/>
      <c r="AS91" s="346"/>
      <c r="AT91" s="346"/>
      <c r="AU91" s="429"/>
      <c r="AV91" s="429"/>
      <c r="AW91" s="429"/>
      <c r="AX91" s="429"/>
      <c r="AY91" s="573"/>
    </row>
    <row r="92" spans="1:51" x14ac:dyDescent="0.25">
      <c r="A92" s="345" t="s">
        <v>4395</v>
      </c>
      <c r="B92" s="932"/>
      <c r="C92" s="731"/>
      <c r="D92" s="374"/>
      <c r="E92" s="372"/>
      <c r="F92" s="374"/>
      <c r="G92" s="372"/>
      <c r="H92" s="374"/>
      <c r="I92" s="348"/>
      <c r="J92" s="348"/>
      <c r="K92" s="348"/>
      <c r="L92" s="348"/>
      <c r="M92" s="362"/>
      <c r="N92" s="350" t="s">
        <v>430</v>
      </c>
      <c r="O92" s="348" t="s">
        <v>430</v>
      </c>
      <c r="P92" s="348" t="s">
        <v>430</v>
      </c>
      <c r="Q92" s="348" t="s">
        <v>430</v>
      </c>
      <c r="R92" s="348" t="s">
        <v>430</v>
      </c>
      <c r="S92" s="348" t="s">
        <v>430</v>
      </c>
      <c r="T92" s="348" t="s">
        <v>430</v>
      </c>
      <c r="U92" s="354" t="s">
        <v>430</v>
      </c>
      <c r="V92" s="348" t="s">
        <v>430</v>
      </c>
      <c r="W92" s="348" t="s">
        <v>430</v>
      </c>
      <c r="X92" s="348" t="s">
        <v>430</v>
      </c>
      <c r="Y92" s="375" t="s">
        <v>430</v>
      </c>
      <c r="Z92" s="348" t="s">
        <v>430</v>
      </c>
      <c r="AA92" s="348" t="s">
        <v>430</v>
      </c>
      <c r="AB92" s="348" t="s">
        <v>430</v>
      </c>
      <c r="AC92" s="348" t="s">
        <v>430</v>
      </c>
      <c r="AD92" s="348" t="s">
        <v>430</v>
      </c>
      <c r="AE92" s="348" t="s">
        <v>430</v>
      </c>
      <c r="AF92" s="348" t="s">
        <v>430</v>
      </c>
      <c r="AG92" s="569"/>
      <c r="AH92" s="346"/>
      <c r="AI92" s="346"/>
      <c r="AJ92" s="346"/>
      <c r="AK92" s="346"/>
      <c r="AL92" s="346"/>
      <c r="AM92" s="346"/>
      <c r="AN92" s="346"/>
      <c r="AO92" s="573"/>
      <c r="AP92" s="346"/>
      <c r="AQ92" s="346"/>
      <c r="AR92" s="346"/>
      <c r="AS92" s="346"/>
      <c r="AT92" s="346"/>
      <c r="AU92" s="429"/>
      <c r="AV92" s="429"/>
      <c r="AW92" s="429"/>
      <c r="AX92" s="429"/>
      <c r="AY92" s="573"/>
    </row>
    <row r="93" spans="1:51" x14ac:dyDescent="0.25">
      <c r="A93" s="345" t="s">
        <v>4396</v>
      </c>
      <c r="B93" s="932"/>
      <c r="C93" s="731"/>
      <c r="D93" s="374"/>
      <c r="E93" s="372"/>
      <c r="F93" s="374"/>
      <c r="G93" s="372"/>
      <c r="H93" s="374"/>
      <c r="I93" s="348"/>
      <c r="J93" s="348"/>
      <c r="K93" s="348"/>
      <c r="L93" s="348"/>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c r="AI93" s="346"/>
      <c r="AJ93" s="346"/>
      <c r="AK93" s="346"/>
      <c r="AL93" s="346"/>
      <c r="AM93" s="346"/>
      <c r="AN93" s="346"/>
      <c r="AO93" s="573"/>
      <c r="AP93" s="346"/>
      <c r="AQ93" s="346"/>
      <c r="AR93" s="346"/>
      <c r="AS93" s="346"/>
      <c r="AT93" s="346"/>
      <c r="AU93" s="429"/>
      <c r="AV93" s="429"/>
      <c r="AW93" s="429"/>
      <c r="AX93" s="429"/>
      <c r="AY93" s="573"/>
    </row>
    <row r="94" spans="1:51" x14ac:dyDescent="0.25">
      <c r="A94" s="345" t="s">
        <v>8044</v>
      </c>
      <c r="B94" s="932"/>
      <c r="C94" s="731"/>
      <c r="D94" s="374"/>
      <c r="E94" s="372"/>
      <c r="F94" s="374"/>
      <c r="G94" s="372"/>
      <c r="H94" s="374"/>
      <c r="I94" s="348"/>
      <c r="J94" s="348"/>
      <c r="K94" s="348"/>
      <c r="L94" s="348"/>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c r="AI94" s="346"/>
      <c r="AJ94" s="346"/>
      <c r="AK94" s="346"/>
      <c r="AL94" s="346"/>
      <c r="AM94" s="346"/>
      <c r="AN94" s="346"/>
      <c r="AO94" s="573"/>
      <c r="AP94" s="346"/>
      <c r="AQ94" s="346"/>
      <c r="AR94" s="346"/>
      <c r="AS94" s="346"/>
      <c r="AT94" s="346"/>
      <c r="AU94" s="429"/>
      <c r="AV94" s="429"/>
      <c r="AW94" s="429"/>
      <c r="AX94" s="429"/>
      <c r="AY94" s="573"/>
    </row>
    <row r="95" spans="1:51" x14ac:dyDescent="0.25">
      <c r="A95" s="345" t="s">
        <v>8041</v>
      </c>
      <c r="B95" s="932"/>
      <c r="C95" s="731"/>
      <c r="D95" s="374"/>
      <c r="E95" s="372"/>
      <c r="F95" s="374"/>
      <c r="G95" s="372"/>
      <c r="H95" s="374"/>
      <c r="I95" s="348"/>
      <c r="J95" s="348"/>
      <c r="K95" s="348"/>
      <c r="L95" s="348"/>
      <c r="M95" s="362"/>
      <c r="N95" s="350" t="s">
        <v>430</v>
      </c>
      <c r="O95" s="348" t="s">
        <v>430</v>
      </c>
      <c r="P95" s="348" t="s">
        <v>430</v>
      </c>
      <c r="Q95" s="348" t="s">
        <v>430</v>
      </c>
      <c r="R95" s="348" t="s">
        <v>430</v>
      </c>
      <c r="S95" s="348" t="s">
        <v>430</v>
      </c>
      <c r="T95" s="348" t="s">
        <v>430</v>
      </c>
      <c r="U95" s="354" t="s">
        <v>430</v>
      </c>
      <c r="V95" s="348" t="s">
        <v>430</v>
      </c>
      <c r="W95" s="348" t="s">
        <v>430</v>
      </c>
      <c r="X95" s="348" t="s">
        <v>430</v>
      </c>
      <c r="Y95" s="375" t="s">
        <v>430</v>
      </c>
      <c r="Z95" s="348" t="s">
        <v>430</v>
      </c>
      <c r="AA95" s="348" t="s">
        <v>430</v>
      </c>
      <c r="AB95" s="348" t="s">
        <v>430</v>
      </c>
      <c r="AC95" s="348" t="s">
        <v>430</v>
      </c>
      <c r="AD95" s="348" t="s">
        <v>430</v>
      </c>
      <c r="AE95" s="348" t="s">
        <v>430</v>
      </c>
      <c r="AF95" s="348" t="s">
        <v>430</v>
      </c>
      <c r="AG95" s="569"/>
      <c r="AH95" s="346"/>
      <c r="AI95" s="346"/>
      <c r="AJ95" s="346"/>
      <c r="AK95" s="346"/>
      <c r="AL95" s="346"/>
      <c r="AM95" s="346"/>
      <c r="AN95" s="346"/>
      <c r="AO95" s="573"/>
      <c r="AP95" s="346"/>
      <c r="AQ95" s="346"/>
      <c r="AR95" s="346"/>
      <c r="AS95" s="346"/>
      <c r="AT95" s="346"/>
      <c r="AU95" s="429"/>
      <c r="AV95" s="429"/>
      <c r="AW95" s="429"/>
      <c r="AX95" s="429"/>
      <c r="AY95" s="573"/>
    </row>
    <row r="96" spans="1:51" x14ac:dyDescent="0.25">
      <c r="A96" s="345" t="s">
        <v>8058</v>
      </c>
      <c r="B96" s="932"/>
      <c r="C96" s="731"/>
      <c r="D96" s="374"/>
      <c r="E96" s="372"/>
      <c r="F96" s="374"/>
      <c r="G96" s="372"/>
      <c r="H96" s="374"/>
      <c r="I96" s="348"/>
      <c r="J96" s="348"/>
      <c r="K96" s="348"/>
      <c r="L96" s="348"/>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c r="AI96" s="346"/>
      <c r="AJ96" s="346"/>
      <c r="AK96" s="346"/>
      <c r="AL96" s="346"/>
      <c r="AM96" s="346"/>
      <c r="AN96" s="346"/>
      <c r="AO96" s="573"/>
      <c r="AP96" s="346"/>
      <c r="AQ96" s="346"/>
      <c r="AR96" s="346"/>
      <c r="AS96" s="346"/>
      <c r="AT96" s="346"/>
      <c r="AU96" s="429"/>
      <c r="AV96" s="429"/>
      <c r="AW96" s="429"/>
      <c r="AX96" s="429"/>
      <c r="AY96" s="573"/>
    </row>
    <row r="97" spans="1:51" x14ac:dyDescent="0.25">
      <c r="A97" s="345" t="s">
        <v>8072</v>
      </c>
      <c r="B97" s="932"/>
      <c r="C97" s="731"/>
      <c r="D97" s="374"/>
      <c r="E97" s="372"/>
      <c r="F97" s="374"/>
      <c r="G97" s="372"/>
      <c r="H97" s="374"/>
      <c r="I97" s="348"/>
      <c r="J97" s="348"/>
      <c r="K97" s="348"/>
      <c r="L97" s="348"/>
      <c r="M97" s="362"/>
      <c r="N97" s="350" t="s">
        <v>430</v>
      </c>
      <c r="O97" s="348" t="s">
        <v>430</v>
      </c>
      <c r="P97" s="348" t="s">
        <v>430</v>
      </c>
      <c r="Q97" s="348" t="s">
        <v>430</v>
      </c>
      <c r="R97" s="348" t="s">
        <v>430</v>
      </c>
      <c r="S97" s="348" t="s">
        <v>430</v>
      </c>
      <c r="T97" s="348" t="s">
        <v>430</v>
      </c>
      <c r="U97" s="354" t="s">
        <v>430</v>
      </c>
      <c r="V97" s="348" t="s">
        <v>430</v>
      </c>
      <c r="W97" s="348" t="s">
        <v>430</v>
      </c>
      <c r="X97" s="348" t="s">
        <v>430</v>
      </c>
      <c r="Y97" s="375" t="s">
        <v>430</v>
      </c>
      <c r="Z97" s="348" t="s">
        <v>430</v>
      </c>
      <c r="AA97" s="348" t="s">
        <v>430</v>
      </c>
      <c r="AB97" s="348" t="s">
        <v>430</v>
      </c>
      <c r="AC97" s="348" t="s">
        <v>430</v>
      </c>
      <c r="AD97" s="348" t="s">
        <v>430</v>
      </c>
      <c r="AE97" s="348" t="s">
        <v>430</v>
      </c>
      <c r="AF97" s="348" t="s">
        <v>430</v>
      </c>
      <c r="AG97" s="569"/>
      <c r="AH97" s="346"/>
      <c r="AI97" s="346"/>
      <c r="AJ97" s="346"/>
      <c r="AK97" s="346"/>
      <c r="AL97" s="346"/>
      <c r="AM97" s="346"/>
      <c r="AN97" s="346"/>
      <c r="AO97" s="573"/>
      <c r="AP97" s="346"/>
      <c r="AQ97" s="346"/>
      <c r="AR97" s="346"/>
      <c r="AS97" s="346"/>
      <c r="AT97" s="346"/>
      <c r="AU97" s="429"/>
      <c r="AV97" s="429"/>
      <c r="AW97" s="429"/>
      <c r="AX97" s="429"/>
      <c r="AY97" s="573"/>
    </row>
    <row r="98" spans="1:51" x14ac:dyDescent="0.25">
      <c r="A98" s="345" t="s">
        <v>8073</v>
      </c>
      <c r="B98" s="932"/>
      <c r="C98" s="731"/>
      <c r="D98" s="374"/>
      <c r="E98" s="372"/>
      <c r="F98" s="374"/>
      <c r="G98" s="372"/>
      <c r="H98" s="374"/>
      <c r="I98" s="348"/>
      <c r="J98" s="348"/>
      <c r="K98" s="348"/>
      <c r="L98" s="348"/>
      <c r="M98" s="362"/>
      <c r="N98" s="350" t="s">
        <v>430</v>
      </c>
      <c r="O98" s="348" t="s">
        <v>430</v>
      </c>
      <c r="P98" s="348" t="s">
        <v>430</v>
      </c>
      <c r="Q98" s="348" t="s">
        <v>430</v>
      </c>
      <c r="R98" s="348" t="s">
        <v>430</v>
      </c>
      <c r="S98" s="348" t="s">
        <v>430</v>
      </c>
      <c r="T98" s="348" t="s">
        <v>430</v>
      </c>
      <c r="U98" s="354" t="s">
        <v>430</v>
      </c>
      <c r="V98" s="348" t="s">
        <v>430</v>
      </c>
      <c r="W98" s="348" t="s">
        <v>430</v>
      </c>
      <c r="X98" s="348" t="s">
        <v>430</v>
      </c>
      <c r="Y98" s="375" t="s">
        <v>430</v>
      </c>
      <c r="Z98" s="348" t="s">
        <v>430</v>
      </c>
      <c r="AA98" s="348" t="s">
        <v>430</v>
      </c>
      <c r="AB98" s="348" t="s">
        <v>430</v>
      </c>
      <c r="AC98" s="348" t="s">
        <v>430</v>
      </c>
      <c r="AD98" s="348" t="s">
        <v>430</v>
      </c>
      <c r="AE98" s="348" t="s">
        <v>430</v>
      </c>
      <c r="AF98" s="348" t="s">
        <v>430</v>
      </c>
      <c r="AG98" s="569"/>
      <c r="AH98" s="346"/>
      <c r="AI98" s="346"/>
      <c r="AJ98" s="346"/>
      <c r="AK98" s="346"/>
      <c r="AL98" s="346"/>
      <c r="AM98" s="346"/>
      <c r="AN98" s="346"/>
      <c r="AO98" s="573"/>
      <c r="AP98" s="346"/>
      <c r="AQ98" s="346"/>
      <c r="AR98" s="346"/>
      <c r="AS98" s="346"/>
      <c r="AT98" s="346"/>
      <c r="AU98" s="429"/>
      <c r="AV98" s="429"/>
      <c r="AW98" s="429"/>
      <c r="AX98" s="429"/>
      <c r="AY98" s="573"/>
    </row>
    <row r="99" spans="1:51" x14ac:dyDescent="0.25">
      <c r="A99" s="687" t="s">
        <v>8080</v>
      </c>
      <c r="B99" s="935"/>
      <c r="C99" s="744"/>
      <c r="D99" s="417"/>
      <c r="E99" s="412"/>
      <c r="F99" s="417"/>
      <c r="G99" s="412"/>
      <c r="H99" s="417"/>
      <c r="I99" s="416"/>
      <c r="J99" s="416"/>
      <c r="K99" s="416"/>
      <c r="L99" s="416"/>
      <c r="M99" s="420"/>
      <c r="N99" s="418" t="s">
        <v>430</v>
      </c>
      <c r="O99" s="416" t="s">
        <v>430</v>
      </c>
      <c r="P99" s="416" t="s">
        <v>430</v>
      </c>
      <c r="Q99" s="416" t="s">
        <v>430</v>
      </c>
      <c r="R99" s="416" t="s">
        <v>430</v>
      </c>
      <c r="S99" s="416" t="s">
        <v>430</v>
      </c>
      <c r="T99" s="416" t="s">
        <v>430</v>
      </c>
      <c r="U99" s="422" t="s">
        <v>430</v>
      </c>
      <c r="V99" s="416" t="s">
        <v>430</v>
      </c>
      <c r="W99" s="416" t="s">
        <v>430</v>
      </c>
      <c r="X99" s="416" t="s">
        <v>430</v>
      </c>
      <c r="Y99" s="421" t="s">
        <v>430</v>
      </c>
      <c r="Z99" s="416" t="s">
        <v>430</v>
      </c>
      <c r="AA99" s="416" t="s">
        <v>430</v>
      </c>
      <c r="AB99" s="416" t="s">
        <v>430</v>
      </c>
      <c r="AC99" s="416" t="s">
        <v>430</v>
      </c>
      <c r="AD99" s="416" t="s">
        <v>430</v>
      </c>
      <c r="AE99" s="416" t="s">
        <v>430</v>
      </c>
      <c r="AF99" s="416" t="s">
        <v>430</v>
      </c>
      <c r="AG99" s="575"/>
      <c r="AH99" s="414"/>
      <c r="AI99" s="414"/>
      <c r="AJ99" s="414"/>
      <c r="AK99" s="414"/>
      <c r="AL99" s="414"/>
      <c r="AM99" s="414"/>
      <c r="AN99" s="414"/>
      <c r="AO99" s="701"/>
      <c r="AP99" s="414"/>
      <c r="AQ99" s="414"/>
      <c r="AR99" s="414"/>
      <c r="AS99" s="414"/>
      <c r="AT99" s="414"/>
      <c r="AU99" s="633"/>
      <c r="AV99" s="633"/>
      <c r="AW99" s="633"/>
      <c r="AX99" s="633"/>
      <c r="AY99" s="701"/>
    </row>
    <row r="103" spans="1:51" x14ac:dyDescent="0.25">
      <c r="A103" s="22" t="s">
        <v>179</v>
      </c>
    </row>
    <row r="104" spans="1:51" x14ac:dyDescent="0.25">
      <c r="A104" s="22" t="s">
        <v>8839</v>
      </c>
    </row>
  </sheetData>
  <mergeCells count="13">
    <mergeCell ref="A5:A6"/>
    <mergeCell ref="B5:B6"/>
    <mergeCell ref="C5:C6"/>
    <mergeCell ref="D5:D6"/>
    <mergeCell ref="E5:E6"/>
    <mergeCell ref="F5:F6"/>
    <mergeCell ref="N6:U6"/>
    <mergeCell ref="V6:AF6"/>
    <mergeCell ref="AH6:AY6"/>
    <mergeCell ref="G5:G6"/>
    <mergeCell ref="H5:H6"/>
    <mergeCell ref="I5:L5"/>
    <mergeCell ref="M5: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89B4-4366-4B7E-8674-0EF20AE5110D}">
  <sheetPr codeName="Sheet24"/>
  <dimension ref="A1:BV10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0.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5.1796875" style="239"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3.36328125" style="277"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c r="BM1" s="235"/>
    </row>
    <row r="2" spans="1:74" x14ac:dyDescent="0.25">
      <c r="BM2" s="235"/>
    </row>
    <row r="3" spans="1:74" ht="20.5" x14ac:dyDescent="0.45">
      <c r="A3" s="23" t="s">
        <v>213</v>
      </c>
      <c r="BM3" s="235"/>
    </row>
    <row r="4" spans="1:74" x14ac:dyDescent="0.25">
      <c r="A4" s="488" t="s">
        <v>425</v>
      </c>
      <c r="BM4" s="235"/>
    </row>
    <row r="5" spans="1:74" ht="33" x14ac:dyDescent="0.25">
      <c r="A5" s="1076" t="s">
        <v>214</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323" t="s">
        <v>215</v>
      </c>
      <c r="B7" s="55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7278</v>
      </c>
      <c r="B8" s="369"/>
      <c r="C8" s="718">
        <v>41275</v>
      </c>
      <c r="D8" s="369"/>
      <c r="E8" s="338">
        <v>27025.040000000001</v>
      </c>
      <c r="F8" s="369"/>
      <c r="G8" s="339">
        <v>4431.4675999999999</v>
      </c>
      <c r="H8" s="370"/>
      <c r="I8" s="340">
        <v>2.7399999999999998E-3</v>
      </c>
      <c r="J8" s="340">
        <v>5.36</v>
      </c>
      <c r="K8" s="340">
        <v>2.7399999999999998E-3</v>
      </c>
      <c r="L8" s="340">
        <v>2.7399999999999998E-3</v>
      </c>
      <c r="M8" s="361"/>
      <c r="N8" s="342">
        <v>5.0957999999999997</v>
      </c>
      <c r="O8" s="340">
        <v>5.1580000000000004</v>
      </c>
      <c r="P8" s="340">
        <v>5.1376999999999997</v>
      </c>
      <c r="Q8" s="340">
        <v>5.1340000000000003</v>
      </c>
      <c r="R8" s="340">
        <v>5.1558000000000002</v>
      </c>
      <c r="S8" s="340">
        <v>5.1440999999999999</v>
      </c>
      <c r="T8" s="340">
        <v>5.1140999999999996</v>
      </c>
      <c r="U8" s="344">
        <v>5.2256999999999998</v>
      </c>
      <c r="V8" s="340">
        <v>5.3063000000000002</v>
      </c>
      <c r="W8" s="340">
        <v>5.8498999999999999</v>
      </c>
      <c r="X8" s="340">
        <v>6.1513999999999998</v>
      </c>
      <c r="Y8" s="371">
        <v>5.5849000000000002</v>
      </c>
      <c r="Z8" s="340">
        <v>5.3924000000000003</v>
      </c>
      <c r="AA8" s="340">
        <v>5.0915999999999997</v>
      </c>
      <c r="AB8" s="340">
        <v>5.1036999999999999</v>
      </c>
      <c r="AC8" s="340">
        <v>5.2161999999999997</v>
      </c>
      <c r="AD8" s="340">
        <v>5.3018000000000001</v>
      </c>
      <c r="AE8" s="340">
        <v>5.133</v>
      </c>
      <c r="AF8" s="340">
        <v>6.1791999999999998</v>
      </c>
      <c r="AG8" s="568"/>
      <c r="AH8" s="338">
        <v>17</v>
      </c>
      <c r="AI8" s="338">
        <v>16</v>
      </c>
      <c r="AJ8" s="338">
        <v>15</v>
      </c>
      <c r="AK8" s="338">
        <v>17</v>
      </c>
      <c r="AL8" s="338">
        <v>14</v>
      </c>
      <c r="AM8" s="338">
        <v>17</v>
      </c>
      <c r="AN8" s="338">
        <v>17</v>
      </c>
      <c r="AO8" s="570">
        <v>17</v>
      </c>
      <c r="AP8" s="338">
        <v>14</v>
      </c>
      <c r="AQ8" s="338">
        <v>15</v>
      </c>
      <c r="AR8" s="338">
        <v>15</v>
      </c>
      <c r="AS8" s="338">
        <v>14</v>
      </c>
      <c r="AT8" s="338">
        <v>2</v>
      </c>
      <c r="AU8" s="338">
        <v>17</v>
      </c>
      <c r="AV8" s="338">
        <v>17</v>
      </c>
      <c r="AW8" s="338">
        <v>17</v>
      </c>
      <c r="AX8" s="338">
        <v>15</v>
      </c>
      <c r="AY8" s="338">
        <v>15</v>
      </c>
      <c r="AZ8" s="583"/>
      <c r="BA8" s="464">
        <v>2.92</v>
      </c>
      <c r="BB8" s="340">
        <v>3.79</v>
      </c>
      <c r="BC8" s="340" t="s">
        <v>430</v>
      </c>
      <c r="BD8" s="340" t="s">
        <v>430</v>
      </c>
      <c r="BE8" s="371" t="s">
        <v>430</v>
      </c>
      <c r="BF8" s="371">
        <v>93.29</v>
      </c>
      <c r="BG8" s="370"/>
      <c r="BH8" s="593">
        <v>93.29</v>
      </c>
      <c r="BI8" s="340">
        <v>3.79</v>
      </c>
      <c r="BJ8" s="340" t="s">
        <v>430</v>
      </c>
      <c r="BK8" s="340" t="s">
        <v>430</v>
      </c>
      <c r="BL8" s="340" t="s">
        <v>430</v>
      </c>
      <c r="BM8" s="371" t="s">
        <v>430</v>
      </c>
      <c r="BN8" s="371" t="s">
        <v>430</v>
      </c>
      <c r="BO8" s="371">
        <v>2.92</v>
      </c>
      <c r="BP8" s="371" t="s">
        <v>430</v>
      </c>
      <c r="BQ8" s="371" t="s">
        <v>430</v>
      </c>
      <c r="BR8" s="609"/>
      <c r="BS8" s="369" t="s">
        <v>430</v>
      </c>
      <c r="BT8" s="344" t="s">
        <v>430</v>
      </c>
      <c r="BU8" s="571"/>
      <c r="BV8" s="370" t="s">
        <v>554</v>
      </c>
    </row>
    <row r="9" spans="1:74" s="425" customFormat="1" x14ac:dyDescent="0.25">
      <c r="A9" s="337" t="s">
        <v>7279</v>
      </c>
      <c r="B9" s="369"/>
      <c r="C9" s="718">
        <v>43419</v>
      </c>
      <c r="D9" s="369"/>
      <c r="E9" s="338">
        <v>13075.29</v>
      </c>
      <c r="F9" s="369"/>
      <c r="G9" s="339">
        <v>1468.701</v>
      </c>
      <c r="H9" s="370"/>
      <c r="I9" s="340">
        <v>4.3299999999999996E-3</v>
      </c>
      <c r="J9" s="340">
        <v>5.39</v>
      </c>
      <c r="K9" s="340">
        <v>1.5299999999999999E-3</v>
      </c>
      <c r="L9" s="340">
        <v>1.6199999999999999E-3</v>
      </c>
      <c r="M9" s="361"/>
      <c r="N9" s="342">
        <v>5.1227</v>
      </c>
      <c r="O9" s="340">
        <v>5.1688999999999998</v>
      </c>
      <c r="P9" s="340">
        <v>5.1512000000000002</v>
      </c>
      <c r="Q9" s="340">
        <v>5.1501999999999999</v>
      </c>
      <c r="R9" s="340">
        <v>5.1573000000000002</v>
      </c>
      <c r="S9" s="340">
        <v>5.1844999999999999</v>
      </c>
      <c r="T9" s="340">
        <v>5.1654</v>
      </c>
      <c r="U9" s="344">
        <v>5.2737999999999996</v>
      </c>
      <c r="V9" s="340">
        <v>5.3467000000000002</v>
      </c>
      <c r="W9" s="340">
        <v>5.8754</v>
      </c>
      <c r="X9" s="340">
        <v>6.1772</v>
      </c>
      <c r="Y9" s="371">
        <v>5.6048999999999998</v>
      </c>
      <c r="Z9" s="340" t="s">
        <v>430</v>
      </c>
      <c r="AA9" s="340">
        <v>5.1157000000000004</v>
      </c>
      <c r="AB9" s="340">
        <v>5.1516999999999999</v>
      </c>
      <c r="AC9" s="340">
        <v>5.2641</v>
      </c>
      <c r="AD9" s="340">
        <v>5.3429000000000002</v>
      </c>
      <c r="AE9" s="340">
        <v>5.1356000000000002</v>
      </c>
      <c r="AF9" s="340">
        <v>5.18</v>
      </c>
      <c r="AG9" s="568"/>
      <c r="AH9" s="338">
        <v>11</v>
      </c>
      <c r="AI9" s="338">
        <v>13</v>
      </c>
      <c r="AJ9" s="338">
        <v>10</v>
      </c>
      <c r="AK9" s="338">
        <v>12</v>
      </c>
      <c r="AL9" s="338">
        <v>12</v>
      </c>
      <c r="AM9" s="338">
        <v>9</v>
      </c>
      <c r="AN9" s="338">
        <v>10</v>
      </c>
      <c r="AO9" s="570">
        <v>11</v>
      </c>
      <c r="AP9" s="338">
        <v>9</v>
      </c>
      <c r="AQ9" s="338">
        <v>13</v>
      </c>
      <c r="AR9" s="338">
        <v>13</v>
      </c>
      <c r="AS9" s="338">
        <v>11</v>
      </c>
      <c r="AT9" s="338" t="s">
        <v>430</v>
      </c>
      <c r="AU9" s="338">
        <v>13</v>
      </c>
      <c r="AV9" s="338">
        <v>11</v>
      </c>
      <c r="AW9" s="338">
        <v>11</v>
      </c>
      <c r="AX9" s="338">
        <v>10</v>
      </c>
      <c r="AY9" s="338">
        <v>12</v>
      </c>
      <c r="AZ9" s="583"/>
      <c r="BA9" s="464">
        <v>4.8499999999999996</v>
      </c>
      <c r="BB9" s="340" t="s">
        <v>430</v>
      </c>
      <c r="BC9" s="340" t="s">
        <v>430</v>
      </c>
      <c r="BD9" s="340" t="s">
        <v>430</v>
      </c>
      <c r="BE9" s="371" t="s">
        <v>430</v>
      </c>
      <c r="BF9" s="371">
        <v>95.15</v>
      </c>
      <c r="BG9" s="370"/>
      <c r="BH9" s="593">
        <v>95.15</v>
      </c>
      <c r="BI9" s="340" t="s">
        <v>430</v>
      </c>
      <c r="BJ9" s="340" t="s">
        <v>430</v>
      </c>
      <c r="BK9" s="340" t="s">
        <v>430</v>
      </c>
      <c r="BL9" s="340" t="s">
        <v>430</v>
      </c>
      <c r="BM9" s="371" t="s">
        <v>430</v>
      </c>
      <c r="BN9" s="371" t="s">
        <v>430</v>
      </c>
      <c r="BO9" s="371">
        <v>4.8499999999999996</v>
      </c>
      <c r="BP9" s="371" t="s">
        <v>430</v>
      </c>
      <c r="BQ9" s="371" t="s">
        <v>430</v>
      </c>
      <c r="BR9" s="463"/>
      <c r="BS9" s="369" t="s">
        <v>430</v>
      </c>
      <c r="BT9" s="344" t="s">
        <v>430</v>
      </c>
      <c r="BU9" s="571"/>
      <c r="BV9" s="370" t="s">
        <v>554</v>
      </c>
    </row>
    <row r="10" spans="1:74" s="428" customFormat="1" x14ac:dyDescent="0.25">
      <c r="A10" s="345" t="s">
        <v>7280</v>
      </c>
      <c r="B10" s="373"/>
      <c r="C10" s="719">
        <v>43539</v>
      </c>
      <c r="D10" s="373"/>
      <c r="E10" s="346">
        <v>11862.94</v>
      </c>
      <c r="F10" s="373"/>
      <c r="G10" s="347">
        <v>1442.8122000000001</v>
      </c>
      <c r="H10" s="374"/>
      <c r="I10" s="348">
        <v>2.7399999999999998E-3</v>
      </c>
      <c r="J10" s="348">
        <v>5.38</v>
      </c>
      <c r="K10" s="348">
        <v>2.7399999999999998E-3</v>
      </c>
      <c r="L10" s="348">
        <v>2.7399999999999998E-3</v>
      </c>
      <c r="M10" s="362"/>
      <c r="N10" s="350">
        <v>5.1311</v>
      </c>
      <c r="O10" s="348">
        <v>5.1856999999999998</v>
      </c>
      <c r="P10" s="348">
        <v>5.1871999999999998</v>
      </c>
      <c r="Q10" s="348">
        <v>5.1734999999999998</v>
      </c>
      <c r="R10" s="348">
        <v>5.1835000000000004</v>
      </c>
      <c r="S10" s="348">
        <v>5.2102000000000004</v>
      </c>
      <c r="T10" s="348">
        <v>5.1994999999999996</v>
      </c>
      <c r="U10" s="354">
        <v>5.3013000000000003</v>
      </c>
      <c r="V10" s="348">
        <v>5.3734999999999999</v>
      </c>
      <c r="W10" s="348">
        <v>5.9214000000000002</v>
      </c>
      <c r="X10" s="348">
        <v>6.2225000000000001</v>
      </c>
      <c r="Y10" s="375">
        <v>5.6493000000000002</v>
      </c>
      <c r="Z10" s="348" t="s">
        <v>430</v>
      </c>
      <c r="AA10" s="348">
        <v>5.1433999999999997</v>
      </c>
      <c r="AB10" s="348">
        <v>5.1852</v>
      </c>
      <c r="AC10" s="348">
        <v>5.2919999999999998</v>
      </c>
      <c r="AD10" s="348">
        <v>5.3693999999999997</v>
      </c>
      <c r="AE10" s="348">
        <v>5.1589999999999998</v>
      </c>
      <c r="AF10" s="348">
        <v>5.1630000000000003</v>
      </c>
      <c r="AG10" s="569"/>
      <c r="AH10" s="346">
        <v>9</v>
      </c>
      <c r="AI10" s="346">
        <v>7</v>
      </c>
      <c r="AJ10" s="346">
        <v>3</v>
      </c>
      <c r="AK10" s="346">
        <v>6</v>
      </c>
      <c r="AL10" s="346">
        <v>4</v>
      </c>
      <c r="AM10" s="346">
        <v>3</v>
      </c>
      <c r="AN10" s="346">
        <v>2</v>
      </c>
      <c r="AO10" s="572">
        <v>4</v>
      </c>
      <c r="AP10" s="346">
        <v>4</v>
      </c>
      <c r="AQ10" s="346">
        <v>1</v>
      </c>
      <c r="AR10" s="346">
        <v>1</v>
      </c>
      <c r="AS10" s="346">
        <v>1</v>
      </c>
      <c r="AT10" s="346" t="s">
        <v>430</v>
      </c>
      <c r="AU10" s="346">
        <v>3</v>
      </c>
      <c r="AV10" s="346">
        <v>2</v>
      </c>
      <c r="AW10" s="346">
        <v>4</v>
      </c>
      <c r="AX10" s="346">
        <v>4</v>
      </c>
      <c r="AY10" s="346">
        <v>5</v>
      </c>
      <c r="AZ10" s="584"/>
      <c r="BA10" s="467">
        <v>2.31</v>
      </c>
      <c r="BB10" s="348" t="s">
        <v>430</v>
      </c>
      <c r="BC10" s="348" t="s">
        <v>430</v>
      </c>
      <c r="BD10" s="348" t="s">
        <v>430</v>
      </c>
      <c r="BE10" s="375" t="s">
        <v>430</v>
      </c>
      <c r="BF10" s="375">
        <v>97.69</v>
      </c>
      <c r="BG10" s="374"/>
      <c r="BH10" s="594">
        <v>97.69</v>
      </c>
      <c r="BI10" s="348" t="s">
        <v>430</v>
      </c>
      <c r="BJ10" s="348" t="s">
        <v>430</v>
      </c>
      <c r="BK10" s="348" t="s">
        <v>430</v>
      </c>
      <c r="BL10" s="348" t="s">
        <v>430</v>
      </c>
      <c r="BM10" s="375" t="s">
        <v>430</v>
      </c>
      <c r="BN10" s="375" t="s">
        <v>430</v>
      </c>
      <c r="BO10" s="375">
        <v>2.31</v>
      </c>
      <c r="BP10" s="375" t="s">
        <v>430</v>
      </c>
      <c r="BQ10" s="375" t="s">
        <v>430</v>
      </c>
      <c r="BR10" s="466"/>
      <c r="BS10" s="373" t="s">
        <v>430</v>
      </c>
      <c r="BT10" s="354" t="s">
        <v>430</v>
      </c>
      <c r="BU10" s="430"/>
      <c r="BV10" s="374" t="s">
        <v>554</v>
      </c>
    </row>
    <row r="11" spans="1:74" s="428" customFormat="1" x14ac:dyDescent="0.25">
      <c r="A11" s="345" t="s">
        <v>7281</v>
      </c>
      <c r="B11" s="373"/>
      <c r="C11" s="719">
        <v>41274</v>
      </c>
      <c r="D11" s="373"/>
      <c r="E11" s="346">
        <v>10587.19</v>
      </c>
      <c r="F11" s="373"/>
      <c r="G11" s="347">
        <v>4040.1345000000001</v>
      </c>
      <c r="H11" s="374"/>
      <c r="I11" s="348">
        <v>2.7399999999999998E-3</v>
      </c>
      <c r="J11" s="348">
        <v>5.37</v>
      </c>
      <c r="K11" s="348">
        <v>2.7399999999999998E-3</v>
      </c>
      <c r="L11" s="348">
        <v>2.7399999999999998E-3</v>
      </c>
      <c r="M11" s="362"/>
      <c r="N11" s="350">
        <v>5.1069000000000004</v>
      </c>
      <c r="O11" s="348">
        <v>5.1481000000000003</v>
      </c>
      <c r="P11" s="348">
        <v>5.1304999999999996</v>
      </c>
      <c r="Q11" s="348">
        <v>5.1723999999999997</v>
      </c>
      <c r="R11" s="348">
        <v>5.1474000000000002</v>
      </c>
      <c r="S11" s="348">
        <v>5.1619000000000002</v>
      </c>
      <c r="T11" s="348">
        <v>5.1275000000000004</v>
      </c>
      <c r="U11" s="354">
        <v>5.2328999999999999</v>
      </c>
      <c r="V11" s="348">
        <v>5.3036000000000003</v>
      </c>
      <c r="W11" s="348">
        <v>5.8315999999999999</v>
      </c>
      <c r="X11" s="348">
        <v>6.1364000000000001</v>
      </c>
      <c r="Y11" s="375">
        <v>5.5701999999999998</v>
      </c>
      <c r="Z11" s="348">
        <v>5.3685</v>
      </c>
      <c r="AA11" s="348">
        <v>5.0926</v>
      </c>
      <c r="AB11" s="348">
        <v>5.1174999999999997</v>
      </c>
      <c r="AC11" s="348">
        <v>5.2241</v>
      </c>
      <c r="AD11" s="348">
        <v>5.3007999999999997</v>
      </c>
      <c r="AE11" s="348">
        <v>5.1380999999999997</v>
      </c>
      <c r="AF11" s="348">
        <v>5.9856999999999996</v>
      </c>
      <c r="AG11" s="569"/>
      <c r="AH11" s="346">
        <v>16</v>
      </c>
      <c r="AI11" s="346">
        <v>18</v>
      </c>
      <c r="AJ11" s="346">
        <v>16</v>
      </c>
      <c r="AK11" s="346">
        <v>7</v>
      </c>
      <c r="AL11" s="346">
        <v>16</v>
      </c>
      <c r="AM11" s="346">
        <v>16</v>
      </c>
      <c r="AN11" s="346">
        <v>16</v>
      </c>
      <c r="AO11" s="572">
        <v>16</v>
      </c>
      <c r="AP11" s="346">
        <v>15</v>
      </c>
      <c r="AQ11" s="346">
        <v>16</v>
      </c>
      <c r="AR11" s="346">
        <v>16</v>
      </c>
      <c r="AS11" s="346">
        <v>15</v>
      </c>
      <c r="AT11" s="346">
        <v>3</v>
      </c>
      <c r="AU11" s="346">
        <v>16</v>
      </c>
      <c r="AV11" s="346">
        <v>16</v>
      </c>
      <c r="AW11" s="346">
        <v>16</v>
      </c>
      <c r="AX11" s="346">
        <v>16</v>
      </c>
      <c r="AY11" s="346">
        <v>9</v>
      </c>
      <c r="AZ11" s="584"/>
      <c r="BA11" s="467">
        <v>5.33</v>
      </c>
      <c r="BB11" s="348">
        <v>27.3</v>
      </c>
      <c r="BC11" s="348" t="s">
        <v>430</v>
      </c>
      <c r="BD11" s="348" t="s">
        <v>430</v>
      </c>
      <c r="BE11" s="375" t="s">
        <v>430</v>
      </c>
      <c r="BF11" s="375">
        <v>67.37</v>
      </c>
      <c r="BG11" s="374"/>
      <c r="BH11" s="594">
        <v>67.37</v>
      </c>
      <c r="BI11" s="348">
        <v>17</v>
      </c>
      <c r="BJ11" s="348">
        <v>10.3</v>
      </c>
      <c r="BK11" s="348" t="s">
        <v>430</v>
      </c>
      <c r="BL11" s="348" t="s">
        <v>430</v>
      </c>
      <c r="BM11" s="375" t="s">
        <v>430</v>
      </c>
      <c r="BN11" s="375" t="s">
        <v>430</v>
      </c>
      <c r="BO11" s="375">
        <v>5.33</v>
      </c>
      <c r="BP11" s="375" t="s">
        <v>430</v>
      </c>
      <c r="BQ11" s="375" t="s">
        <v>430</v>
      </c>
      <c r="BR11" s="466"/>
      <c r="BS11" s="373" t="s">
        <v>430</v>
      </c>
      <c r="BT11" s="354" t="s">
        <v>430</v>
      </c>
      <c r="BU11" s="430"/>
      <c r="BV11" s="374" t="s">
        <v>554</v>
      </c>
    </row>
    <row r="12" spans="1:74" s="428" customFormat="1" x14ac:dyDescent="0.25">
      <c r="A12" s="345" t="s">
        <v>7282</v>
      </c>
      <c r="B12" s="373"/>
      <c r="C12" s="719">
        <v>43405</v>
      </c>
      <c r="D12" s="373"/>
      <c r="E12" s="346">
        <v>9420.17</v>
      </c>
      <c r="F12" s="373"/>
      <c r="G12" s="347">
        <v>1474.0815</v>
      </c>
      <c r="H12" s="374"/>
      <c r="I12" s="348">
        <v>0</v>
      </c>
      <c r="J12" s="348">
        <v>5.5</v>
      </c>
      <c r="K12" s="348">
        <v>0</v>
      </c>
      <c r="L12" s="348">
        <v>0</v>
      </c>
      <c r="M12" s="362"/>
      <c r="N12" s="350">
        <v>5.1757999999999997</v>
      </c>
      <c r="O12" s="348">
        <v>5.2293000000000003</v>
      </c>
      <c r="P12" s="348">
        <v>5.1723999999999997</v>
      </c>
      <c r="Q12" s="348">
        <v>5.1768999999999998</v>
      </c>
      <c r="R12" s="348">
        <v>5.1832000000000003</v>
      </c>
      <c r="S12" s="348">
        <v>5.1698000000000004</v>
      </c>
      <c r="T12" s="348">
        <v>5.1554000000000002</v>
      </c>
      <c r="U12" s="354">
        <v>5.2591999999999999</v>
      </c>
      <c r="V12" s="348">
        <v>5.3327</v>
      </c>
      <c r="W12" s="348">
        <v>5.8806000000000003</v>
      </c>
      <c r="X12" s="348">
        <v>6.1881000000000004</v>
      </c>
      <c r="Y12" s="375">
        <v>5.6204000000000001</v>
      </c>
      <c r="Z12" s="348" t="s">
        <v>430</v>
      </c>
      <c r="AA12" s="348">
        <v>5.1140999999999996</v>
      </c>
      <c r="AB12" s="348">
        <v>5.1412000000000004</v>
      </c>
      <c r="AC12" s="348">
        <v>5.2493999999999996</v>
      </c>
      <c r="AD12" s="348">
        <v>5.3285999999999998</v>
      </c>
      <c r="AE12" s="348">
        <v>5.1691000000000003</v>
      </c>
      <c r="AF12" s="348">
        <v>5.2037000000000004</v>
      </c>
      <c r="AG12" s="569"/>
      <c r="AH12" s="346">
        <v>2</v>
      </c>
      <c r="AI12" s="346">
        <v>2</v>
      </c>
      <c r="AJ12" s="346">
        <v>7</v>
      </c>
      <c r="AK12" s="346">
        <v>5</v>
      </c>
      <c r="AL12" s="346">
        <v>5</v>
      </c>
      <c r="AM12" s="346">
        <v>13</v>
      </c>
      <c r="AN12" s="346">
        <v>15</v>
      </c>
      <c r="AO12" s="572">
        <v>15</v>
      </c>
      <c r="AP12" s="346">
        <v>13</v>
      </c>
      <c r="AQ12" s="346">
        <v>12</v>
      </c>
      <c r="AR12" s="346">
        <v>11</v>
      </c>
      <c r="AS12" s="346">
        <v>8</v>
      </c>
      <c r="AT12" s="346" t="s">
        <v>430</v>
      </c>
      <c r="AU12" s="346">
        <v>14</v>
      </c>
      <c r="AV12" s="346">
        <v>15</v>
      </c>
      <c r="AW12" s="346">
        <v>15</v>
      </c>
      <c r="AX12" s="346">
        <v>14</v>
      </c>
      <c r="AY12" s="346">
        <v>2</v>
      </c>
      <c r="AZ12" s="584"/>
      <c r="BA12" s="467">
        <v>4.24</v>
      </c>
      <c r="BB12" s="348" t="s">
        <v>430</v>
      </c>
      <c r="BC12" s="348" t="s">
        <v>430</v>
      </c>
      <c r="BD12" s="348" t="s">
        <v>430</v>
      </c>
      <c r="BE12" s="375" t="s">
        <v>430</v>
      </c>
      <c r="BF12" s="375">
        <v>95.76</v>
      </c>
      <c r="BG12" s="374"/>
      <c r="BH12" s="594">
        <v>95.76</v>
      </c>
      <c r="BI12" s="348" t="s">
        <v>430</v>
      </c>
      <c r="BJ12" s="348" t="s">
        <v>430</v>
      </c>
      <c r="BK12" s="348" t="s">
        <v>430</v>
      </c>
      <c r="BL12" s="348" t="s">
        <v>430</v>
      </c>
      <c r="BM12" s="375" t="s">
        <v>430</v>
      </c>
      <c r="BN12" s="375" t="s">
        <v>430</v>
      </c>
      <c r="BO12" s="375">
        <v>4.24</v>
      </c>
      <c r="BP12" s="375" t="s">
        <v>430</v>
      </c>
      <c r="BQ12" s="375" t="s">
        <v>430</v>
      </c>
      <c r="BR12" s="466"/>
      <c r="BS12" s="373" t="s">
        <v>430</v>
      </c>
      <c r="BT12" s="354" t="s">
        <v>430</v>
      </c>
      <c r="BU12" s="430"/>
      <c r="BV12" s="374" t="s">
        <v>554</v>
      </c>
    </row>
    <row r="13" spans="1:74" s="428" customFormat="1" ht="11" x14ac:dyDescent="0.3">
      <c r="A13" s="841" t="s">
        <v>7283</v>
      </c>
      <c r="B13" s="842"/>
      <c r="C13" s="843">
        <v>43480</v>
      </c>
      <c r="D13" s="842"/>
      <c r="E13" s="844">
        <v>7846.1</v>
      </c>
      <c r="F13" s="842"/>
      <c r="G13" s="845">
        <v>1454.221</v>
      </c>
      <c r="H13" s="847"/>
      <c r="I13" s="846">
        <v>3.2100000000000002E-3</v>
      </c>
      <c r="J13" s="846">
        <v>5.4</v>
      </c>
      <c r="K13" s="846">
        <v>3.2100000000000002E-3</v>
      </c>
      <c r="L13" s="846">
        <v>3.2100000000000002E-3</v>
      </c>
      <c r="M13" s="851"/>
      <c r="N13" s="848">
        <v>5.1761999999999997</v>
      </c>
      <c r="O13" s="846">
        <v>5.2103000000000002</v>
      </c>
      <c r="P13" s="846">
        <v>5.1798999999999999</v>
      </c>
      <c r="Q13" s="846">
        <v>5.1771000000000003</v>
      </c>
      <c r="R13" s="846">
        <v>5.1810999999999998</v>
      </c>
      <c r="S13" s="846">
        <v>5.2008999999999999</v>
      </c>
      <c r="T13" s="846">
        <v>5.1885000000000003</v>
      </c>
      <c r="U13" s="856">
        <v>5.2854999999999999</v>
      </c>
      <c r="V13" s="846">
        <v>5.3586999999999998</v>
      </c>
      <c r="W13" s="846">
        <v>5.8952999999999998</v>
      </c>
      <c r="X13" s="846">
        <v>6.1984000000000004</v>
      </c>
      <c r="Y13" s="852">
        <v>5.6245000000000003</v>
      </c>
      <c r="Z13" s="846" t="s">
        <v>430</v>
      </c>
      <c r="AA13" s="846">
        <v>5.1372999999999998</v>
      </c>
      <c r="AB13" s="846">
        <v>5.1740000000000004</v>
      </c>
      <c r="AC13" s="846">
        <v>5.2760999999999996</v>
      </c>
      <c r="AD13" s="846">
        <v>5.3545999999999996</v>
      </c>
      <c r="AE13" s="846">
        <v>5.1562999999999999</v>
      </c>
      <c r="AF13" s="846">
        <v>5.1593</v>
      </c>
      <c r="AG13" s="937"/>
      <c r="AH13" s="844">
        <v>1</v>
      </c>
      <c r="AI13" s="844">
        <v>5</v>
      </c>
      <c r="AJ13" s="844">
        <v>5</v>
      </c>
      <c r="AK13" s="844">
        <v>4</v>
      </c>
      <c r="AL13" s="844">
        <v>6</v>
      </c>
      <c r="AM13" s="844">
        <v>4</v>
      </c>
      <c r="AN13" s="844">
        <v>4</v>
      </c>
      <c r="AO13" s="938">
        <v>5</v>
      </c>
      <c r="AP13" s="844">
        <v>5</v>
      </c>
      <c r="AQ13" s="844">
        <v>5</v>
      </c>
      <c r="AR13" s="844">
        <v>5</v>
      </c>
      <c r="AS13" s="844">
        <v>7</v>
      </c>
      <c r="AT13" s="844" t="s">
        <v>430</v>
      </c>
      <c r="AU13" s="844">
        <v>5</v>
      </c>
      <c r="AV13" s="844">
        <v>4</v>
      </c>
      <c r="AW13" s="844">
        <v>5</v>
      </c>
      <c r="AX13" s="844">
        <v>5</v>
      </c>
      <c r="AY13" s="844">
        <v>6</v>
      </c>
      <c r="AZ13" s="939"/>
      <c r="BA13" s="853">
        <v>1.59</v>
      </c>
      <c r="BB13" s="846" t="s">
        <v>430</v>
      </c>
      <c r="BC13" s="846" t="s">
        <v>430</v>
      </c>
      <c r="BD13" s="846" t="s">
        <v>430</v>
      </c>
      <c r="BE13" s="852" t="s">
        <v>430</v>
      </c>
      <c r="BF13" s="852">
        <v>98.41</v>
      </c>
      <c r="BG13" s="847"/>
      <c r="BH13" s="940">
        <v>98.41</v>
      </c>
      <c r="BI13" s="846" t="s">
        <v>430</v>
      </c>
      <c r="BJ13" s="846" t="s">
        <v>430</v>
      </c>
      <c r="BK13" s="846" t="s">
        <v>430</v>
      </c>
      <c r="BL13" s="846" t="s">
        <v>430</v>
      </c>
      <c r="BM13" s="852" t="s">
        <v>430</v>
      </c>
      <c r="BN13" s="852" t="s">
        <v>430</v>
      </c>
      <c r="BO13" s="852">
        <v>1.59</v>
      </c>
      <c r="BP13" s="852" t="s">
        <v>430</v>
      </c>
      <c r="BQ13" s="852" t="s">
        <v>430</v>
      </c>
      <c r="BR13" s="850"/>
      <c r="BS13" s="842" t="s">
        <v>430</v>
      </c>
      <c r="BT13" s="856" t="s">
        <v>430</v>
      </c>
      <c r="BU13" s="907"/>
      <c r="BV13" s="847" t="s">
        <v>554</v>
      </c>
    </row>
    <row r="14" spans="1:74" s="428" customFormat="1" x14ac:dyDescent="0.25">
      <c r="A14" s="345" t="s">
        <v>7284</v>
      </c>
      <c r="B14" s="373"/>
      <c r="C14" s="719">
        <v>43452</v>
      </c>
      <c r="D14" s="373"/>
      <c r="E14" s="346">
        <v>7462.91</v>
      </c>
      <c r="F14" s="373"/>
      <c r="G14" s="347">
        <v>146.41730000000001</v>
      </c>
      <c r="H14" s="374"/>
      <c r="I14" s="348">
        <v>2.7399999999999998E-3</v>
      </c>
      <c r="J14" s="348">
        <v>5.39</v>
      </c>
      <c r="K14" s="348">
        <v>2.7399999999999998E-3</v>
      </c>
      <c r="L14" s="348">
        <v>2.7399999999999998E-3</v>
      </c>
      <c r="M14" s="362"/>
      <c r="N14" s="350">
        <v>5.1111000000000004</v>
      </c>
      <c r="O14" s="348">
        <v>5.1791</v>
      </c>
      <c r="P14" s="348">
        <v>5.1510999999999996</v>
      </c>
      <c r="Q14" s="348">
        <v>5.1580000000000004</v>
      </c>
      <c r="R14" s="348">
        <v>5.1692</v>
      </c>
      <c r="S14" s="348">
        <v>5.1951999999999998</v>
      </c>
      <c r="T14" s="348">
        <v>5.1738</v>
      </c>
      <c r="U14" s="354">
        <v>5.2812000000000001</v>
      </c>
      <c r="V14" s="348">
        <v>5.3550000000000004</v>
      </c>
      <c r="W14" s="348">
        <v>5.9044999999999996</v>
      </c>
      <c r="X14" s="348">
        <v>6.2068000000000003</v>
      </c>
      <c r="Y14" s="375">
        <v>5.6372</v>
      </c>
      <c r="Z14" s="348" t="s">
        <v>430</v>
      </c>
      <c r="AA14" s="348">
        <v>5.1311</v>
      </c>
      <c r="AB14" s="348">
        <v>5.1593</v>
      </c>
      <c r="AC14" s="348">
        <v>5.2717000000000001</v>
      </c>
      <c r="AD14" s="348">
        <v>5.351</v>
      </c>
      <c r="AE14" s="348">
        <v>5.1485000000000003</v>
      </c>
      <c r="AF14" s="348">
        <v>5.2007000000000003</v>
      </c>
      <c r="AG14" s="569"/>
      <c r="AH14" s="346">
        <v>14</v>
      </c>
      <c r="AI14" s="346">
        <v>9</v>
      </c>
      <c r="AJ14" s="346">
        <v>11</v>
      </c>
      <c r="AK14" s="346">
        <v>10</v>
      </c>
      <c r="AL14" s="346">
        <v>7</v>
      </c>
      <c r="AM14" s="346">
        <v>6</v>
      </c>
      <c r="AN14" s="346">
        <v>7</v>
      </c>
      <c r="AO14" s="572">
        <v>6</v>
      </c>
      <c r="AP14" s="346">
        <v>6</v>
      </c>
      <c r="AQ14" s="346">
        <v>4</v>
      </c>
      <c r="AR14" s="346">
        <v>3</v>
      </c>
      <c r="AS14" s="346">
        <v>3</v>
      </c>
      <c r="AT14" s="346" t="s">
        <v>430</v>
      </c>
      <c r="AU14" s="346">
        <v>7</v>
      </c>
      <c r="AV14" s="346">
        <v>7</v>
      </c>
      <c r="AW14" s="346">
        <v>6</v>
      </c>
      <c r="AX14" s="346">
        <v>7</v>
      </c>
      <c r="AY14" s="346">
        <v>7</v>
      </c>
      <c r="AZ14" s="584"/>
      <c r="BA14" s="467">
        <v>3.68</v>
      </c>
      <c r="BB14" s="348" t="s">
        <v>430</v>
      </c>
      <c r="BC14" s="348" t="s">
        <v>430</v>
      </c>
      <c r="BD14" s="348" t="s">
        <v>430</v>
      </c>
      <c r="BE14" s="375" t="s">
        <v>430</v>
      </c>
      <c r="BF14" s="375">
        <v>96.32</v>
      </c>
      <c r="BG14" s="374"/>
      <c r="BH14" s="594">
        <v>95.67</v>
      </c>
      <c r="BI14" s="348" t="s">
        <v>430</v>
      </c>
      <c r="BJ14" s="348" t="s">
        <v>430</v>
      </c>
      <c r="BK14" s="348" t="s">
        <v>430</v>
      </c>
      <c r="BL14" s="348" t="s">
        <v>430</v>
      </c>
      <c r="BM14" s="375" t="s">
        <v>430</v>
      </c>
      <c r="BN14" s="375" t="s">
        <v>430</v>
      </c>
      <c r="BO14" s="375">
        <v>3.68</v>
      </c>
      <c r="BP14" s="375" t="s">
        <v>430</v>
      </c>
      <c r="BQ14" s="375" t="s">
        <v>430</v>
      </c>
      <c r="BR14" s="466"/>
      <c r="BS14" s="373" t="s">
        <v>430</v>
      </c>
      <c r="BT14" s="354" t="s">
        <v>430</v>
      </c>
      <c r="BU14" s="430"/>
      <c r="BV14" s="374" t="s">
        <v>554</v>
      </c>
    </row>
    <row r="15" spans="1:74" s="428" customFormat="1" x14ac:dyDescent="0.25">
      <c r="A15" s="345" t="s">
        <v>7285</v>
      </c>
      <c r="B15" s="373"/>
      <c r="C15" s="719">
        <v>43607</v>
      </c>
      <c r="D15" s="373"/>
      <c r="E15" s="346">
        <v>4680.62</v>
      </c>
      <c r="F15" s="373"/>
      <c r="G15" s="347">
        <v>1426.2841000000001</v>
      </c>
      <c r="H15" s="374"/>
      <c r="I15" s="348">
        <v>4.1900000000000001E-3</v>
      </c>
      <c r="J15" s="348">
        <v>5.33</v>
      </c>
      <c r="K15" s="348">
        <v>4.1900000000000001E-3</v>
      </c>
      <c r="L15" s="348">
        <v>4.1900000000000001E-3</v>
      </c>
      <c r="M15" s="362"/>
      <c r="N15" s="350">
        <v>5.1189</v>
      </c>
      <c r="O15" s="348">
        <v>5.1733000000000002</v>
      </c>
      <c r="P15" s="348">
        <v>5.1269</v>
      </c>
      <c r="Q15" s="348">
        <v>5.1342999999999996</v>
      </c>
      <c r="R15" s="348">
        <v>5.1463999999999999</v>
      </c>
      <c r="S15" s="348">
        <v>5.1765999999999996</v>
      </c>
      <c r="T15" s="348">
        <v>5.1608000000000001</v>
      </c>
      <c r="U15" s="354">
        <v>5.2712000000000003</v>
      </c>
      <c r="V15" s="348">
        <v>5.3452000000000002</v>
      </c>
      <c r="W15" s="348">
        <v>5.8859000000000004</v>
      </c>
      <c r="X15" s="348">
        <v>6.1948999999999996</v>
      </c>
      <c r="Y15" s="375">
        <v>5.6349</v>
      </c>
      <c r="Z15" s="348" t="s">
        <v>430</v>
      </c>
      <c r="AA15" s="348">
        <v>5.1253000000000002</v>
      </c>
      <c r="AB15" s="348">
        <v>5.1475</v>
      </c>
      <c r="AC15" s="348">
        <v>5.2618</v>
      </c>
      <c r="AD15" s="348">
        <v>5.3426</v>
      </c>
      <c r="AE15" s="348">
        <v>5.1265999999999998</v>
      </c>
      <c r="AF15" s="348">
        <v>5.1265000000000001</v>
      </c>
      <c r="AG15" s="569"/>
      <c r="AH15" s="346">
        <v>12</v>
      </c>
      <c r="AI15" s="346">
        <v>11</v>
      </c>
      <c r="AJ15" s="346">
        <v>18</v>
      </c>
      <c r="AK15" s="346">
        <v>16</v>
      </c>
      <c r="AL15" s="346">
        <v>18</v>
      </c>
      <c r="AM15" s="346">
        <v>11</v>
      </c>
      <c r="AN15" s="346">
        <v>13</v>
      </c>
      <c r="AO15" s="572">
        <v>12</v>
      </c>
      <c r="AP15" s="346">
        <v>10</v>
      </c>
      <c r="AQ15" s="346">
        <v>9</v>
      </c>
      <c r="AR15" s="346">
        <v>6</v>
      </c>
      <c r="AS15" s="346">
        <v>4</v>
      </c>
      <c r="AT15" s="346" t="s">
        <v>430</v>
      </c>
      <c r="AU15" s="346">
        <v>9</v>
      </c>
      <c r="AV15" s="346">
        <v>13</v>
      </c>
      <c r="AW15" s="346">
        <v>12</v>
      </c>
      <c r="AX15" s="346">
        <v>11</v>
      </c>
      <c r="AY15" s="346">
        <v>17</v>
      </c>
      <c r="AZ15" s="584"/>
      <c r="BA15" s="467">
        <v>4.26</v>
      </c>
      <c r="BB15" s="348" t="s">
        <v>430</v>
      </c>
      <c r="BC15" s="348" t="s">
        <v>430</v>
      </c>
      <c r="BD15" s="348" t="s">
        <v>430</v>
      </c>
      <c r="BE15" s="375" t="s">
        <v>430</v>
      </c>
      <c r="BF15" s="375">
        <v>95.74</v>
      </c>
      <c r="BG15" s="374"/>
      <c r="BH15" s="594">
        <v>95.74</v>
      </c>
      <c r="BI15" s="348" t="s">
        <v>430</v>
      </c>
      <c r="BJ15" s="348" t="s">
        <v>430</v>
      </c>
      <c r="BK15" s="348" t="s">
        <v>430</v>
      </c>
      <c r="BL15" s="348" t="s">
        <v>430</v>
      </c>
      <c r="BM15" s="375" t="s">
        <v>430</v>
      </c>
      <c r="BN15" s="375" t="s">
        <v>430</v>
      </c>
      <c r="BO15" s="375">
        <v>4.26</v>
      </c>
      <c r="BP15" s="375" t="s">
        <v>430</v>
      </c>
      <c r="BQ15" s="375" t="s">
        <v>430</v>
      </c>
      <c r="BR15" s="466"/>
      <c r="BS15" s="373" t="s">
        <v>430</v>
      </c>
      <c r="BT15" s="354" t="s">
        <v>430</v>
      </c>
      <c r="BU15" s="430"/>
      <c r="BV15" s="374" t="s">
        <v>554</v>
      </c>
    </row>
    <row r="16" spans="1:74" s="428" customFormat="1" x14ac:dyDescent="0.25">
      <c r="A16" s="345" t="s">
        <v>7286</v>
      </c>
      <c r="B16" s="373"/>
      <c r="C16" s="719">
        <v>41275</v>
      </c>
      <c r="D16" s="373"/>
      <c r="E16" s="346">
        <v>4258.58</v>
      </c>
      <c r="F16" s="373"/>
      <c r="G16" s="347">
        <v>3730.7856999999999</v>
      </c>
      <c r="H16" s="374"/>
      <c r="I16" s="348">
        <v>5.4799999999999996E-3</v>
      </c>
      <c r="J16" s="348">
        <v>5.35</v>
      </c>
      <c r="K16" s="348">
        <v>5.4799999999999996E-3</v>
      </c>
      <c r="L16" s="348">
        <v>5.4799999999999996E-3</v>
      </c>
      <c r="M16" s="362"/>
      <c r="N16" s="350">
        <v>5.1311999999999998</v>
      </c>
      <c r="O16" s="348">
        <v>5.1767000000000003</v>
      </c>
      <c r="P16" s="348">
        <v>5.1479999999999997</v>
      </c>
      <c r="Q16" s="348">
        <v>5.1483999999999996</v>
      </c>
      <c r="R16" s="348">
        <v>5.1585000000000001</v>
      </c>
      <c r="S16" s="348">
        <v>5.1943999999999999</v>
      </c>
      <c r="T16" s="348">
        <v>5.1642000000000001</v>
      </c>
      <c r="U16" s="354">
        <v>5.2705000000000002</v>
      </c>
      <c r="V16" s="348">
        <v>5.3451000000000004</v>
      </c>
      <c r="W16" s="348">
        <v>5.8841000000000001</v>
      </c>
      <c r="X16" s="348">
        <v>6.1917999999999997</v>
      </c>
      <c r="Y16" s="375">
        <v>5.6165000000000003</v>
      </c>
      <c r="Z16" s="348">
        <v>5.5598000000000001</v>
      </c>
      <c r="AA16" s="348">
        <v>5.1303999999999998</v>
      </c>
      <c r="AB16" s="348">
        <v>5.1524999999999999</v>
      </c>
      <c r="AC16" s="348">
        <v>5.2614000000000001</v>
      </c>
      <c r="AD16" s="348">
        <v>5.3407999999999998</v>
      </c>
      <c r="AE16" s="348">
        <v>5.1363000000000003</v>
      </c>
      <c r="AF16" s="348">
        <v>6.2553999999999998</v>
      </c>
      <c r="AG16" s="569"/>
      <c r="AH16" s="346">
        <v>8</v>
      </c>
      <c r="AI16" s="346">
        <v>10</v>
      </c>
      <c r="AJ16" s="346">
        <v>13</v>
      </c>
      <c r="AK16" s="346">
        <v>14</v>
      </c>
      <c r="AL16" s="346">
        <v>11</v>
      </c>
      <c r="AM16" s="346">
        <v>8</v>
      </c>
      <c r="AN16" s="346">
        <v>11</v>
      </c>
      <c r="AO16" s="572">
        <v>13</v>
      </c>
      <c r="AP16" s="346">
        <v>11</v>
      </c>
      <c r="AQ16" s="346">
        <v>10</v>
      </c>
      <c r="AR16" s="346">
        <v>8</v>
      </c>
      <c r="AS16" s="346">
        <v>9</v>
      </c>
      <c r="AT16" s="346">
        <v>1</v>
      </c>
      <c r="AU16" s="346">
        <v>8</v>
      </c>
      <c r="AV16" s="346">
        <v>9</v>
      </c>
      <c r="AW16" s="346">
        <v>13</v>
      </c>
      <c r="AX16" s="346">
        <v>12</v>
      </c>
      <c r="AY16" s="346">
        <v>10</v>
      </c>
      <c r="AZ16" s="584"/>
      <c r="BA16" s="467">
        <v>5.86</v>
      </c>
      <c r="BB16" s="348">
        <v>11.74</v>
      </c>
      <c r="BC16" s="348" t="s">
        <v>430</v>
      </c>
      <c r="BD16" s="348" t="s">
        <v>430</v>
      </c>
      <c r="BE16" s="375" t="s">
        <v>430</v>
      </c>
      <c r="BF16" s="375">
        <v>82.4</v>
      </c>
      <c r="BG16" s="374"/>
      <c r="BH16" s="594">
        <v>82.4</v>
      </c>
      <c r="BI16" s="348">
        <v>5.87</v>
      </c>
      <c r="BJ16" s="348">
        <v>5.87</v>
      </c>
      <c r="BK16" s="348" t="s">
        <v>430</v>
      </c>
      <c r="BL16" s="348" t="s">
        <v>430</v>
      </c>
      <c r="BM16" s="375" t="s">
        <v>430</v>
      </c>
      <c r="BN16" s="375" t="s">
        <v>430</v>
      </c>
      <c r="BO16" s="375">
        <v>5.86</v>
      </c>
      <c r="BP16" s="375" t="s">
        <v>430</v>
      </c>
      <c r="BQ16" s="375" t="s">
        <v>430</v>
      </c>
      <c r="BR16" s="466"/>
      <c r="BS16" s="373" t="s">
        <v>430</v>
      </c>
      <c r="BT16" s="354" t="s">
        <v>430</v>
      </c>
      <c r="BU16" s="430"/>
      <c r="BV16" s="374" t="s">
        <v>554</v>
      </c>
    </row>
    <row r="17" spans="1:74" s="428" customFormat="1" x14ac:dyDescent="0.25">
      <c r="A17" s="345" t="s">
        <v>7287</v>
      </c>
      <c r="B17" s="373"/>
      <c r="C17" s="719">
        <v>43551</v>
      </c>
      <c r="D17" s="373"/>
      <c r="E17" s="346">
        <v>3894.84</v>
      </c>
      <c r="F17" s="373"/>
      <c r="G17" s="347">
        <v>1438.9119000000001</v>
      </c>
      <c r="H17" s="374"/>
      <c r="I17" s="348">
        <v>2.7399999999999998E-3</v>
      </c>
      <c r="J17" s="348">
        <v>5.34</v>
      </c>
      <c r="K17" s="348">
        <v>2.7399999999999998E-3</v>
      </c>
      <c r="L17" s="348">
        <v>2.7399999999999998E-3</v>
      </c>
      <c r="M17" s="362"/>
      <c r="N17" s="350">
        <v>5.1374000000000004</v>
      </c>
      <c r="O17" s="348">
        <v>5.2159000000000004</v>
      </c>
      <c r="P17" s="348">
        <v>5.1817000000000002</v>
      </c>
      <c r="Q17" s="348">
        <v>5.1847000000000003</v>
      </c>
      <c r="R17" s="348">
        <v>5.2625999999999999</v>
      </c>
      <c r="S17" s="348">
        <v>5.2255000000000003</v>
      </c>
      <c r="T17" s="348">
        <v>5.1978999999999997</v>
      </c>
      <c r="U17" s="354">
        <v>5.3041</v>
      </c>
      <c r="V17" s="348">
        <v>5.3762999999999996</v>
      </c>
      <c r="W17" s="348">
        <v>5.9194000000000004</v>
      </c>
      <c r="X17" s="348">
        <v>6.2192999999999996</v>
      </c>
      <c r="Y17" s="375">
        <v>5.6318000000000001</v>
      </c>
      <c r="Z17" s="348" t="s">
        <v>430</v>
      </c>
      <c r="AA17" s="348">
        <v>5.1672000000000002</v>
      </c>
      <c r="AB17" s="348">
        <v>5.1829000000000001</v>
      </c>
      <c r="AC17" s="348">
        <v>5.2953999999999999</v>
      </c>
      <c r="AD17" s="348">
        <v>5.3723000000000001</v>
      </c>
      <c r="AE17" s="348">
        <v>5.1665999999999999</v>
      </c>
      <c r="AF17" s="348">
        <v>5.1477000000000004</v>
      </c>
      <c r="AG17" s="569"/>
      <c r="AH17" s="346">
        <v>5</v>
      </c>
      <c r="AI17" s="346">
        <v>3</v>
      </c>
      <c r="AJ17" s="346">
        <v>4</v>
      </c>
      <c r="AK17" s="346">
        <v>3</v>
      </c>
      <c r="AL17" s="346">
        <v>1</v>
      </c>
      <c r="AM17" s="346">
        <v>2</v>
      </c>
      <c r="AN17" s="346">
        <v>3</v>
      </c>
      <c r="AO17" s="572">
        <v>3</v>
      </c>
      <c r="AP17" s="346">
        <v>3</v>
      </c>
      <c r="AQ17" s="346">
        <v>2</v>
      </c>
      <c r="AR17" s="346">
        <v>2</v>
      </c>
      <c r="AS17" s="346">
        <v>5</v>
      </c>
      <c r="AT17" s="346" t="s">
        <v>430</v>
      </c>
      <c r="AU17" s="346">
        <v>2</v>
      </c>
      <c r="AV17" s="346">
        <v>3</v>
      </c>
      <c r="AW17" s="346">
        <v>3</v>
      </c>
      <c r="AX17" s="346">
        <v>3</v>
      </c>
      <c r="AY17" s="346">
        <v>4</v>
      </c>
      <c r="AZ17" s="584"/>
      <c r="BA17" s="467">
        <v>3.72</v>
      </c>
      <c r="BB17" s="348" t="s">
        <v>430</v>
      </c>
      <c r="BC17" s="348" t="s">
        <v>430</v>
      </c>
      <c r="BD17" s="348" t="s">
        <v>430</v>
      </c>
      <c r="BE17" s="375" t="s">
        <v>430</v>
      </c>
      <c r="BF17" s="375">
        <v>96.28</v>
      </c>
      <c r="BG17" s="374"/>
      <c r="BH17" s="594">
        <v>96.28</v>
      </c>
      <c r="BI17" s="348" t="s">
        <v>430</v>
      </c>
      <c r="BJ17" s="348" t="s">
        <v>430</v>
      </c>
      <c r="BK17" s="348" t="s">
        <v>430</v>
      </c>
      <c r="BL17" s="348" t="s">
        <v>430</v>
      </c>
      <c r="BM17" s="375" t="s">
        <v>430</v>
      </c>
      <c r="BN17" s="375" t="s">
        <v>430</v>
      </c>
      <c r="BO17" s="375">
        <v>3.72</v>
      </c>
      <c r="BP17" s="375" t="s">
        <v>430</v>
      </c>
      <c r="BQ17" s="375" t="s">
        <v>430</v>
      </c>
      <c r="BR17" s="466"/>
      <c r="BS17" s="373" t="s">
        <v>430</v>
      </c>
      <c r="BT17" s="354" t="s">
        <v>430</v>
      </c>
      <c r="BU17" s="430"/>
      <c r="BV17" s="374" t="s">
        <v>554</v>
      </c>
    </row>
    <row r="18" spans="1:74" s="428" customFormat="1" x14ac:dyDescent="0.25">
      <c r="A18" s="345" t="s">
        <v>7288</v>
      </c>
      <c r="B18" s="373"/>
      <c r="C18" s="719">
        <v>43474</v>
      </c>
      <c r="D18" s="373"/>
      <c r="E18" s="346">
        <v>3002.41</v>
      </c>
      <c r="F18" s="373"/>
      <c r="G18" s="347">
        <v>1459.9547</v>
      </c>
      <c r="H18" s="374"/>
      <c r="I18" s="348">
        <v>0</v>
      </c>
      <c r="J18" s="348">
        <v>5.41</v>
      </c>
      <c r="K18" s="348">
        <v>0</v>
      </c>
      <c r="L18" s="348">
        <v>0</v>
      </c>
      <c r="M18" s="362"/>
      <c r="N18" s="350">
        <v>5.0808999999999997</v>
      </c>
      <c r="O18" s="348">
        <v>5.1731999999999996</v>
      </c>
      <c r="P18" s="348">
        <v>5.1680999999999999</v>
      </c>
      <c r="Q18" s="348">
        <v>5.1595000000000004</v>
      </c>
      <c r="R18" s="348">
        <v>5.1684999999999999</v>
      </c>
      <c r="S18" s="348">
        <v>5.1679000000000004</v>
      </c>
      <c r="T18" s="348">
        <v>5.1673999999999998</v>
      </c>
      <c r="U18" s="354">
        <v>5.2796000000000003</v>
      </c>
      <c r="V18" s="348">
        <v>5.3482000000000003</v>
      </c>
      <c r="W18" s="348">
        <v>5.8841000000000001</v>
      </c>
      <c r="X18" s="348">
        <v>6.1933999999999996</v>
      </c>
      <c r="Y18" s="375">
        <v>5.6252000000000004</v>
      </c>
      <c r="Z18" s="348" t="s">
        <v>430</v>
      </c>
      <c r="AA18" s="348">
        <v>5.1106999999999996</v>
      </c>
      <c r="AB18" s="348">
        <v>5.1520000000000001</v>
      </c>
      <c r="AC18" s="348">
        <v>5.2706</v>
      </c>
      <c r="AD18" s="348">
        <v>5.3442999999999996</v>
      </c>
      <c r="AE18" s="348">
        <v>5.1414</v>
      </c>
      <c r="AF18" s="348">
        <v>5.2031000000000001</v>
      </c>
      <c r="AG18" s="569"/>
      <c r="AH18" s="346">
        <v>18</v>
      </c>
      <c r="AI18" s="346">
        <v>12</v>
      </c>
      <c r="AJ18" s="346">
        <v>8</v>
      </c>
      <c r="AK18" s="346">
        <v>8</v>
      </c>
      <c r="AL18" s="346">
        <v>8</v>
      </c>
      <c r="AM18" s="346">
        <v>15</v>
      </c>
      <c r="AN18" s="346">
        <v>9</v>
      </c>
      <c r="AO18" s="572">
        <v>7</v>
      </c>
      <c r="AP18" s="346">
        <v>8</v>
      </c>
      <c r="AQ18" s="346">
        <v>10</v>
      </c>
      <c r="AR18" s="346">
        <v>7</v>
      </c>
      <c r="AS18" s="346">
        <v>6</v>
      </c>
      <c r="AT18" s="346" t="s">
        <v>430</v>
      </c>
      <c r="AU18" s="346">
        <v>15</v>
      </c>
      <c r="AV18" s="346">
        <v>10</v>
      </c>
      <c r="AW18" s="346">
        <v>7</v>
      </c>
      <c r="AX18" s="346">
        <v>9</v>
      </c>
      <c r="AY18" s="346">
        <v>8</v>
      </c>
      <c r="AZ18" s="584"/>
      <c r="BA18" s="467">
        <v>4.6500000000000004</v>
      </c>
      <c r="BB18" s="348">
        <v>51.63</v>
      </c>
      <c r="BC18" s="348" t="s">
        <v>430</v>
      </c>
      <c r="BD18" s="348" t="s">
        <v>430</v>
      </c>
      <c r="BE18" s="375" t="s">
        <v>430</v>
      </c>
      <c r="BF18" s="375">
        <v>43.72</v>
      </c>
      <c r="BG18" s="374"/>
      <c r="BH18" s="594">
        <v>43.72</v>
      </c>
      <c r="BI18" s="348">
        <v>26.65</v>
      </c>
      <c r="BJ18" s="348">
        <v>24.98</v>
      </c>
      <c r="BK18" s="348" t="s">
        <v>430</v>
      </c>
      <c r="BL18" s="348" t="s">
        <v>430</v>
      </c>
      <c r="BM18" s="375" t="s">
        <v>430</v>
      </c>
      <c r="BN18" s="375" t="s">
        <v>430</v>
      </c>
      <c r="BO18" s="375">
        <v>4.6500000000000004</v>
      </c>
      <c r="BP18" s="375" t="s">
        <v>430</v>
      </c>
      <c r="BQ18" s="375" t="s">
        <v>430</v>
      </c>
      <c r="BR18" s="466"/>
      <c r="BS18" s="373" t="s">
        <v>430</v>
      </c>
      <c r="BT18" s="354">
        <v>21.6492815678351</v>
      </c>
      <c r="BU18" s="430"/>
      <c r="BV18" s="374" t="s">
        <v>554</v>
      </c>
    </row>
    <row r="19" spans="1:74" s="428" customFormat="1" x14ac:dyDescent="0.25">
      <c r="A19" s="345" t="s">
        <v>7289</v>
      </c>
      <c r="B19" s="373"/>
      <c r="C19" s="719">
        <v>43753</v>
      </c>
      <c r="D19" s="373"/>
      <c r="E19" s="346">
        <v>2024.86</v>
      </c>
      <c r="F19" s="373"/>
      <c r="G19" s="347">
        <v>1397.8097</v>
      </c>
      <c r="H19" s="374"/>
      <c r="I19" s="348">
        <v>2.7399999999999998E-3</v>
      </c>
      <c r="J19" s="348">
        <v>5.37</v>
      </c>
      <c r="K19" s="348">
        <v>0</v>
      </c>
      <c r="L19" s="348">
        <v>0</v>
      </c>
      <c r="M19" s="362"/>
      <c r="N19" s="350">
        <v>5.1527000000000003</v>
      </c>
      <c r="O19" s="348">
        <v>5.1924999999999999</v>
      </c>
      <c r="P19" s="348">
        <v>5.1741999999999999</v>
      </c>
      <c r="Q19" s="348">
        <v>5.1584000000000003</v>
      </c>
      <c r="R19" s="348">
        <v>5.1649000000000003</v>
      </c>
      <c r="S19" s="348">
        <v>5.1680999999999999</v>
      </c>
      <c r="T19" s="348">
        <v>5.1627999999999998</v>
      </c>
      <c r="U19" s="354">
        <v>5.2751999999999999</v>
      </c>
      <c r="V19" s="348">
        <v>5.3550000000000004</v>
      </c>
      <c r="W19" s="348">
        <v>5.8920000000000003</v>
      </c>
      <c r="X19" s="348">
        <v>6.2038000000000002</v>
      </c>
      <c r="Y19" s="375">
        <v>5.6414</v>
      </c>
      <c r="Z19" s="348" t="s">
        <v>430</v>
      </c>
      <c r="AA19" s="348">
        <v>5.1219999999999999</v>
      </c>
      <c r="AB19" s="348">
        <v>5.1478000000000002</v>
      </c>
      <c r="AC19" s="348">
        <v>5.2659000000000002</v>
      </c>
      <c r="AD19" s="348">
        <v>5.3513000000000002</v>
      </c>
      <c r="AE19" s="348">
        <v>5.1351000000000004</v>
      </c>
      <c r="AF19" s="348">
        <v>5.1288999999999998</v>
      </c>
      <c r="AG19" s="569"/>
      <c r="AH19" s="346">
        <v>4</v>
      </c>
      <c r="AI19" s="346">
        <v>6</v>
      </c>
      <c r="AJ19" s="346">
        <v>6</v>
      </c>
      <c r="AK19" s="346">
        <v>9</v>
      </c>
      <c r="AL19" s="346">
        <v>10</v>
      </c>
      <c r="AM19" s="346">
        <v>14</v>
      </c>
      <c r="AN19" s="346">
        <v>12</v>
      </c>
      <c r="AO19" s="572">
        <v>10</v>
      </c>
      <c r="AP19" s="346">
        <v>6</v>
      </c>
      <c r="AQ19" s="346">
        <v>7</v>
      </c>
      <c r="AR19" s="346">
        <v>4</v>
      </c>
      <c r="AS19" s="346">
        <v>2</v>
      </c>
      <c r="AT19" s="346" t="s">
        <v>430</v>
      </c>
      <c r="AU19" s="346">
        <v>11</v>
      </c>
      <c r="AV19" s="346">
        <v>12</v>
      </c>
      <c r="AW19" s="346">
        <v>10</v>
      </c>
      <c r="AX19" s="346">
        <v>6</v>
      </c>
      <c r="AY19" s="346">
        <v>13</v>
      </c>
      <c r="AZ19" s="584"/>
      <c r="BA19" s="467" t="s">
        <v>430</v>
      </c>
      <c r="BB19" s="348">
        <v>4.9400000000000004</v>
      </c>
      <c r="BC19" s="348" t="s">
        <v>430</v>
      </c>
      <c r="BD19" s="348" t="s">
        <v>430</v>
      </c>
      <c r="BE19" s="375" t="s">
        <v>430</v>
      </c>
      <c r="BF19" s="375">
        <v>95.06</v>
      </c>
      <c r="BG19" s="374"/>
      <c r="BH19" s="594">
        <v>95.06</v>
      </c>
      <c r="BI19" s="348" t="s">
        <v>430</v>
      </c>
      <c r="BJ19" s="348">
        <v>4.9400000000000004</v>
      </c>
      <c r="BK19" s="348" t="s">
        <v>430</v>
      </c>
      <c r="BL19" s="348" t="s">
        <v>430</v>
      </c>
      <c r="BM19" s="375" t="s">
        <v>430</v>
      </c>
      <c r="BN19" s="375" t="s">
        <v>430</v>
      </c>
      <c r="BO19" s="375" t="s">
        <v>430</v>
      </c>
      <c r="BP19" s="375" t="s">
        <v>430</v>
      </c>
      <c r="BQ19" s="375" t="s">
        <v>430</v>
      </c>
      <c r="BR19" s="466"/>
      <c r="BS19" s="373" t="s">
        <v>430</v>
      </c>
      <c r="BT19" s="354" t="s">
        <v>430</v>
      </c>
      <c r="BU19" s="430"/>
      <c r="BV19" s="374" t="s">
        <v>554</v>
      </c>
    </row>
    <row r="20" spans="1:74" s="428" customFormat="1" x14ac:dyDescent="0.25">
      <c r="A20" s="345" t="s">
        <v>7290</v>
      </c>
      <c r="B20" s="373"/>
      <c r="C20" s="719">
        <v>43544</v>
      </c>
      <c r="D20" s="373"/>
      <c r="E20" s="346">
        <v>1482.69</v>
      </c>
      <c r="F20" s="373"/>
      <c r="G20" s="347">
        <v>1447.4907000000001</v>
      </c>
      <c r="H20" s="374"/>
      <c r="I20" s="348">
        <v>0</v>
      </c>
      <c r="J20" s="348">
        <v>5.35</v>
      </c>
      <c r="K20" s="348">
        <v>0</v>
      </c>
      <c r="L20" s="348">
        <v>0</v>
      </c>
      <c r="M20" s="362"/>
      <c r="N20" s="350">
        <v>5.1070000000000002</v>
      </c>
      <c r="O20" s="348">
        <v>5.1664000000000003</v>
      </c>
      <c r="P20" s="348">
        <v>5.1285999999999996</v>
      </c>
      <c r="Q20" s="348">
        <v>5.1315</v>
      </c>
      <c r="R20" s="348">
        <v>5.1487999999999996</v>
      </c>
      <c r="S20" s="348">
        <v>5.1325000000000003</v>
      </c>
      <c r="T20" s="348">
        <v>5.1002000000000001</v>
      </c>
      <c r="U20" s="354">
        <v>5.2178000000000004</v>
      </c>
      <c r="V20" s="348">
        <v>5.3002000000000002</v>
      </c>
      <c r="W20" s="348">
        <v>5.8594999999999997</v>
      </c>
      <c r="X20" s="348">
        <v>6.1696999999999997</v>
      </c>
      <c r="Y20" s="375">
        <v>5.5949</v>
      </c>
      <c r="Z20" s="348" t="s">
        <v>430</v>
      </c>
      <c r="AA20" s="348">
        <v>5.0860000000000003</v>
      </c>
      <c r="AB20" s="348">
        <v>5.0875000000000004</v>
      </c>
      <c r="AC20" s="348">
        <v>5.2081</v>
      </c>
      <c r="AD20" s="348">
        <v>5.2956000000000003</v>
      </c>
      <c r="AE20" s="348">
        <v>5.1269</v>
      </c>
      <c r="AF20" s="348">
        <v>5.2198000000000002</v>
      </c>
      <c r="AG20" s="569"/>
      <c r="AH20" s="346">
        <v>15</v>
      </c>
      <c r="AI20" s="346">
        <v>14</v>
      </c>
      <c r="AJ20" s="346">
        <v>17</v>
      </c>
      <c r="AK20" s="346">
        <v>18</v>
      </c>
      <c r="AL20" s="346">
        <v>15</v>
      </c>
      <c r="AM20" s="346">
        <v>18</v>
      </c>
      <c r="AN20" s="346">
        <v>18</v>
      </c>
      <c r="AO20" s="572">
        <v>18</v>
      </c>
      <c r="AP20" s="346">
        <v>16</v>
      </c>
      <c r="AQ20" s="346">
        <v>14</v>
      </c>
      <c r="AR20" s="346">
        <v>14</v>
      </c>
      <c r="AS20" s="346">
        <v>12</v>
      </c>
      <c r="AT20" s="346" t="s">
        <v>430</v>
      </c>
      <c r="AU20" s="346">
        <v>18</v>
      </c>
      <c r="AV20" s="346">
        <v>18</v>
      </c>
      <c r="AW20" s="346">
        <v>18</v>
      </c>
      <c r="AX20" s="346">
        <v>17</v>
      </c>
      <c r="AY20" s="346">
        <v>16</v>
      </c>
      <c r="AZ20" s="584"/>
      <c r="BA20" s="467">
        <v>1.68</v>
      </c>
      <c r="BB20" s="348">
        <v>20.23</v>
      </c>
      <c r="BC20" s="348" t="s">
        <v>430</v>
      </c>
      <c r="BD20" s="348" t="s">
        <v>430</v>
      </c>
      <c r="BE20" s="375" t="s">
        <v>430</v>
      </c>
      <c r="BF20" s="375">
        <v>78.08</v>
      </c>
      <c r="BG20" s="374"/>
      <c r="BH20" s="594">
        <v>78.08</v>
      </c>
      <c r="BI20" s="348" t="s">
        <v>430</v>
      </c>
      <c r="BJ20" s="348">
        <v>20.23</v>
      </c>
      <c r="BK20" s="348" t="s">
        <v>430</v>
      </c>
      <c r="BL20" s="348" t="s">
        <v>430</v>
      </c>
      <c r="BM20" s="375" t="s">
        <v>430</v>
      </c>
      <c r="BN20" s="375" t="s">
        <v>430</v>
      </c>
      <c r="BO20" s="375">
        <v>1.68</v>
      </c>
      <c r="BP20" s="375" t="s">
        <v>430</v>
      </c>
      <c r="BQ20" s="375" t="s">
        <v>430</v>
      </c>
      <c r="BR20" s="466"/>
      <c r="BS20" s="373" t="s">
        <v>430</v>
      </c>
      <c r="BT20" s="354" t="s">
        <v>430</v>
      </c>
      <c r="BU20" s="430"/>
      <c r="BV20" s="374" t="s">
        <v>554</v>
      </c>
    </row>
    <row r="21" spans="1:74" s="428" customFormat="1" x14ac:dyDescent="0.25">
      <c r="A21" s="345" t="s">
        <v>7291</v>
      </c>
      <c r="B21" s="373"/>
      <c r="C21" s="719">
        <v>43664</v>
      </c>
      <c r="D21" s="373"/>
      <c r="E21" s="346">
        <v>1212.21</v>
      </c>
      <c r="F21" s="373"/>
      <c r="G21" s="347">
        <v>1412.8679999999999</v>
      </c>
      <c r="H21" s="374"/>
      <c r="I21" s="348">
        <v>3.4499999999999999E-3</v>
      </c>
      <c r="J21" s="348">
        <v>5.39</v>
      </c>
      <c r="K21" s="348">
        <v>3.4499999999999999E-3</v>
      </c>
      <c r="L21" s="348">
        <v>3.4499999999999999E-3</v>
      </c>
      <c r="M21" s="362"/>
      <c r="N21" s="350">
        <v>5.1364999999999998</v>
      </c>
      <c r="O21" s="348">
        <v>5.1620999999999997</v>
      </c>
      <c r="P21" s="348">
        <v>5.1593</v>
      </c>
      <c r="Q21" s="348">
        <v>5.1454000000000004</v>
      </c>
      <c r="R21" s="348">
        <v>5.1471999999999998</v>
      </c>
      <c r="S21" s="348">
        <v>5.1950000000000003</v>
      </c>
      <c r="T21" s="348">
        <v>5.1676000000000002</v>
      </c>
      <c r="U21" s="354">
        <v>5.2774999999999999</v>
      </c>
      <c r="V21" s="348">
        <v>5.3494999999999999</v>
      </c>
      <c r="W21" s="348">
        <v>5.8905000000000003</v>
      </c>
      <c r="X21" s="348">
        <v>6.19</v>
      </c>
      <c r="Y21" s="375">
        <v>5.6245000000000003</v>
      </c>
      <c r="Z21" s="348" t="s">
        <v>430</v>
      </c>
      <c r="AA21" s="348">
        <v>5.1356999999999999</v>
      </c>
      <c r="AB21" s="348">
        <v>5.1525999999999996</v>
      </c>
      <c r="AC21" s="348">
        <v>5.2683999999999997</v>
      </c>
      <c r="AD21" s="348">
        <v>5.3452000000000002</v>
      </c>
      <c r="AE21" s="348">
        <v>5.1205999999999996</v>
      </c>
      <c r="AF21" s="348">
        <v>5.1063999999999998</v>
      </c>
      <c r="AG21" s="569"/>
      <c r="AH21" s="346">
        <v>6</v>
      </c>
      <c r="AI21" s="346">
        <v>15</v>
      </c>
      <c r="AJ21" s="346">
        <v>9</v>
      </c>
      <c r="AK21" s="346">
        <v>15</v>
      </c>
      <c r="AL21" s="346">
        <v>17</v>
      </c>
      <c r="AM21" s="346">
        <v>7</v>
      </c>
      <c r="AN21" s="346">
        <v>8</v>
      </c>
      <c r="AO21" s="572">
        <v>8</v>
      </c>
      <c r="AP21" s="346">
        <v>7</v>
      </c>
      <c r="AQ21" s="346">
        <v>8</v>
      </c>
      <c r="AR21" s="346">
        <v>10</v>
      </c>
      <c r="AS21" s="346">
        <v>7</v>
      </c>
      <c r="AT21" s="346" t="s">
        <v>430</v>
      </c>
      <c r="AU21" s="346">
        <v>6</v>
      </c>
      <c r="AV21" s="346">
        <v>8</v>
      </c>
      <c r="AW21" s="346">
        <v>8</v>
      </c>
      <c r="AX21" s="346">
        <v>8</v>
      </c>
      <c r="AY21" s="346">
        <v>18</v>
      </c>
      <c r="AZ21" s="584"/>
      <c r="BA21" s="467">
        <v>4.95</v>
      </c>
      <c r="BB21" s="348">
        <v>16.5</v>
      </c>
      <c r="BC21" s="348" t="s">
        <v>430</v>
      </c>
      <c r="BD21" s="348" t="s">
        <v>430</v>
      </c>
      <c r="BE21" s="375" t="s">
        <v>430</v>
      </c>
      <c r="BF21" s="375">
        <v>78.56</v>
      </c>
      <c r="BG21" s="374"/>
      <c r="BH21" s="594">
        <v>78.56</v>
      </c>
      <c r="BI21" s="348">
        <v>8.25</v>
      </c>
      <c r="BJ21" s="348">
        <v>8.25</v>
      </c>
      <c r="BK21" s="348" t="s">
        <v>430</v>
      </c>
      <c r="BL21" s="348" t="s">
        <v>430</v>
      </c>
      <c r="BM21" s="375" t="s">
        <v>430</v>
      </c>
      <c r="BN21" s="375" t="s">
        <v>430</v>
      </c>
      <c r="BO21" s="375">
        <v>4.95</v>
      </c>
      <c r="BP21" s="375" t="s">
        <v>430</v>
      </c>
      <c r="BQ21" s="375" t="s">
        <v>430</v>
      </c>
      <c r="BR21" s="466"/>
      <c r="BS21" s="373" t="s">
        <v>430</v>
      </c>
      <c r="BT21" s="354" t="s">
        <v>430</v>
      </c>
      <c r="BU21" s="430"/>
      <c r="BV21" s="374" t="s">
        <v>554</v>
      </c>
    </row>
    <row r="22" spans="1:74" s="428" customFormat="1" x14ac:dyDescent="0.25">
      <c r="A22" s="345" t="s">
        <v>7292</v>
      </c>
      <c r="B22" s="373"/>
      <c r="C22" s="719">
        <v>43593</v>
      </c>
      <c r="D22" s="373"/>
      <c r="E22" s="346">
        <v>1120.28</v>
      </c>
      <c r="F22" s="373"/>
      <c r="G22" s="347">
        <v>1421.8728000000001</v>
      </c>
      <c r="H22" s="374"/>
      <c r="I22" s="348">
        <v>8.2199999999999999E-3</v>
      </c>
      <c r="J22" s="348">
        <v>5.36</v>
      </c>
      <c r="K22" s="348">
        <v>8.2199999999999999E-3</v>
      </c>
      <c r="L22" s="348">
        <v>8.2199999999999999E-3</v>
      </c>
      <c r="M22" s="362"/>
      <c r="N22" s="350">
        <v>5.1116999999999999</v>
      </c>
      <c r="O22" s="348">
        <v>5.2835000000000001</v>
      </c>
      <c r="P22" s="348">
        <v>5.2530000000000001</v>
      </c>
      <c r="Q22" s="348">
        <v>5.2011000000000003</v>
      </c>
      <c r="R22" s="348">
        <v>5.2114000000000003</v>
      </c>
      <c r="S22" s="348">
        <v>5.2491000000000003</v>
      </c>
      <c r="T22" s="348">
        <v>5.2343000000000002</v>
      </c>
      <c r="U22" s="354">
        <v>5.3315999999999999</v>
      </c>
      <c r="V22" s="348">
        <v>5.3944999999999999</v>
      </c>
      <c r="W22" s="348">
        <v>5.8941999999999997</v>
      </c>
      <c r="X22" s="348">
        <v>6.1775000000000002</v>
      </c>
      <c r="Y22" s="375">
        <v>5.5864000000000003</v>
      </c>
      <c r="Z22" s="348" t="s">
        <v>430</v>
      </c>
      <c r="AA22" s="348">
        <v>5.1795999999999998</v>
      </c>
      <c r="AB22" s="348">
        <v>5.2209000000000003</v>
      </c>
      <c r="AC22" s="348">
        <v>5.3231000000000002</v>
      </c>
      <c r="AD22" s="348">
        <v>5.3910999999999998</v>
      </c>
      <c r="AE22" s="348">
        <v>5.1851000000000003</v>
      </c>
      <c r="AF22" s="348">
        <v>5.0572999999999997</v>
      </c>
      <c r="AG22" s="569"/>
      <c r="AH22" s="346">
        <v>13</v>
      </c>
      <c r="AI22" s="346">
        <v>1</v>
      </c>
      <c r="AJ22" s="346">
        <v>1</v>
      </c>
      <c r="AK22" s="346">
        <v>1</v>
      </c>
      <c r="AL22" s="346">
        <v>2</v>
      </c>
      <c r="AM22" s="346">
        <v>1</v>
      </c>
      <c r="AN22" s="346">
        <v>1</v>
      </c>
      <c r="AO22" s="572">
        <v>1</v>
      </c>
      <c r="AP22" s="346">
        <v>1</v>
      </c>
      <c r="AQ22" s="346">
        <v>6</v>
      </c>
      <c r="AR22" s="346">
        <v>12</v>
      </c>
      <c r="AS22" s="346">
        <v>13</v>
      </c>
      <c r="AT22" s="346" t="s">
        <v>430</v>
      </c>
      <c r="AU22" s="346">
        <v>1</v>
      </c>
      <c r="AV22" s="346">
        <v>1</v>
      </c>
      <c r="AW22" s="346">
        <v>1</v>
      </c>
      <c r="AX22" s="346">
        <v>1</v>
      </c>
      <c r="AY22" s="346">
        <v>1</v>
      </c>
      <c r="AZ22" s="584"/>
      <c r="BA22" s="467">
        <v>3.39</v>
      </c>
      <c r="BB22" s="348" t="s">
        <v>430</v>
      </c>
      <c r="BC22" s="348" t="s">
        <v>430</v>
      </c>
      <c r="BD22" s="348" t="s">
        <v>430</v>
      </c>
      <c r="BE22" s="375" t="s">
        <v>430</v>
      </c>
      <c r="BF22" s="375">
        <v>96.61</v>
      </c>
      <c r="BG22" s="374"/>
      <c r="BH22" s="594">
        <v>96.61</v>
      </c>
      <c r="BI22" s="348" t="s">
        <v>430</v>
      </c>
      <c r="BJ22" s="348" t="s">
        <v>430</v>
      </c>
      <c r="BK22" s="348" t="s">
        <v>430</v>
      </c>
      <c r="BL22" s="348" t="s">
        <v>430</v>
      </c>
      <c r="BM22" s="375" t="s">
        <v>430</v>
      </c>
      <c r="BN22" s="375" t="s">
        <v>430</v>
      </c>
      <c r="BO22" s="375">
        <v>3.39</v>
      </c>
      <c r="BP22" s="375" t="s">
        <v>430</v>
      </c>
      <c r="BQ22" s="375" t="s">
        <v>430</v>
      </c>
      <c r="BR22" s="466"/>
      <c r="BS22" s="373" t="s">
        <v>430</v>
      </c>
      <c r="BT22" s="354" t="s">
        <v>430</v>
      </c>
      <c r="BU22" s="430"/>
      <c r="BV22" s="374" t="s">
        <v>554</v>
      </c>
    </row>
    <row r="23" spans="1:74" s="428" customFormat="1" x14ac:dyDescent="0.25">
      <c r="A23" s="345" t="s">
        <v>7293</v>
      </c>
      <c r="B23" s="373"/>
      <c r="C23" s="719">
        <v>45842</v>
      </c>
      <c r="D23" s="373"/>
      <c r="E23" s="346">
        <v>1009.53</v>
      </c>
      <c r="F23" s="373"/>
      <c r="G23" s="347">
        <v>1052.4368999999999</v>
      </c>
      <c r="H23" s="374"/>
      <c r="I23" s="348">
        <v>3.8400000000000001E-3</v>
      </c>
      <c r="J23" s="348">
        <v>5.4</v>
      </c>
      <c r="K23" s="348">
        <v>3.5599999999999998E-3</v>
      </c>
      <c r="L23" s="348">
        <v>3.8400000000000001E-3</v>
      </c>
      <c r="M23" s="362"/>
      <c r="N23" s="350">
        <v>5.1300999999999997</v>
      </c>
      <c r="O23" s="348">
        <v>5.1501000000000001</v>
      </c>
      <c r="P23" s="348">
        <v>5.1487999999999996</v>
      </c>
      <c r="Q23" s="348">
        <v>5.1492000000000004</v>
      </c>
      <c r="R23" s="348">
        <v>5.157</v>
      </c>
      <c r="S23" s="348">
        <v>5.1963999999999997</v>
      </c>
      <c r="T23" s="348">
        <v>5.1820000000000004</v>
      </c>
      <c r="U23" s="354">
        <v>5.2759</v>
      </c>
      <c r="V23" s="348" t="s">
        <v>430</v>
      </c>
      <c r="W23" s="348" t="s">
        <v>430</v>
      </c>
      <c r="X23" s="348" t="s">
        <v>430</v>
      </c>
      <c r="Y23" s="375" t="s">
        <v>430</v>
      </c>
      <c r="Z23" s="348" t="s">
        <v>430</v>
      </c>
      <c r="AA23" s="348">
        <v>5.1253000000000002</v>
      </c>
      <c r="AB23" s="348">
        <v>5.1675000000000004</v>
      </c>
      <c r="AC23" s="348">
        <v>5.2671999999999999</v>
      </c>
      <c r="AD23" s="348" t="s">
        <v>430</v>
      </c>
      <c r="AE23" s="348">
        <v>5.1357999999999997</v>
      </c>
      <c r="AF23" s="348">
        <v>5.3914</v>
      </c>
      <c r="AG23" s="569"/>
      <c r="AH23" s="346">
        <v>10</v>
      </c>
      <c r="AI23" s="346">
        <v>17</v>
      </c>
      <c r="AJ23" s="346">
        <v>12</v>
      </c>
      <c r="AK23" s="346">
        <v>13</v>
      </c>
      <c r="AL23" s="346">
        <v>13</v>
      </c>
      <c r="AM23" s="346">
        <v>5</v>
      </c>
      <c r="AN23" s="346">
        <v>5</v>
      </c>
      <c r="AO23" s="572">
        <v>9</v>
      </c>
      <c r="AP23" s="346" t="s">
        <v>430</v>
      </c>
      <c r="AQ23" s="346" t="s">
        <v>430</v>
      </c>
      <c r="AR23" s="346" t="s">
        <v>430</v>
      </c>
      <c r="AS23" s="346" t="s">
        <v>430</v>
      </c>
      <c r="AT23" s="346" t="s">
        <v>430</v>
      </c>
      <c r="AU23" s="346">
        <v>9</v>
      </c>
      <c r="AV23" s="346">
        <v>5</v>
      </c>
      <c r="AW23" s="346">
        <v>9</v>
      </c>
      <c r="AX23" s="346" t="s">
        <v>430</v>
      </c>
      <c r="AY23" s="346">
        <v>11</v>
      </c>
      <c r="AZ23" s="584"/>
      <c r="BA23" s="467">
        <v>4.0599999999999996</v>
      </c>
      <c r="BB23" s="348" t="s">
        <v>430</v>
      </c>
      <c r="BC23" s="348" t="s">
        <v>430</v>
      </c>
      <c r="BD23" s="348" t="s">
        <v>430</v>
      </c>
      <c r="BE23" s="375" t="s">
        <v>430</v>
      </c>
      <c r="BF23" s="375">
        <v>95.94</v>
      </c>
      <c r="BG23" s="374"/>
      <c r="BH23" s="594">
        <v>95.94</v>
      </c>
      <c r="BI23" s="348" t="s">
        <v>430</v>
      </c>
      <c r="BJ23" s="348" t="s">
        <v>430</v>
      </c>
      <c r="BK23" s="348" t="s">
        <v>430</v>
      </c>
      <c r="BL23" s="348" t="s">
        <v>430</v>
      </c>
      <c r="BM23" s="375" t="s">
        <v>430</v>
      </c>
      <c r="BN23" s="375" t="s">
        <v>430</v>
      </c>
      <c r="BO23" s="375">
        <v>4.0599999999999996</v>
      </c>
      <c r="BP23" s="375" t="s">
        <v>430</v>
      </c>
      <c r="BQ23" s="375" t="s">
        <v>430</v>
      </c>
      <c r="BR23" s="466"/>
      <c r="BS23" s="373" t="s">
        <v>430</v>
      </c>
      <c r="BT23" s="354" t="s">
        <v>430</v>
      </c>
      <c r="BU23" s="430"/>
      <c r="BV23" s="374" t="s">
        <v>554</v>
      </c>
    </row>
    <row r="24" spans="1:74" s="428" customFormat="1" x14ac:dyDescent="0.25">
      <c r="A24" s="345" t="s">
        <v>7294</v>
      </c>
      <c r="B24" s="373"/>
      <c r="C24" s="719">
        <v>45112</v>
      </c>
      <c r="D24" s="373"/>
      <c r="E24" s="346">
        <v>948.48</v>
      </c>
      <c r="F24" s="373"/>
      <c r="G24" s="347">
        <v>1195.8986</v>
      </c>
      <c r="H24" s="374"/>
      <c r="I24" s="348">
        <v>2.7399999999999998E-3</v>
      </c>
      <c r="J24" s="348">
        <v>5.41</v>
      </c>
      <c r="K24" s="348">
        <v>2.7399999999999998E-3</v>
      </c>
      <c r="L24" s="348">
        <v>2.7399999999999998E-3</v>
      </c>
      <c r="M24" s="362"/>
      <c r="N24" s="350">
        <v>5.1740000000000004</v>
      </c>
      <c r="O24" s="348">
        <v>5.2141999999999999</v>
      </c>
      <c r="P24" s="348">
        <v>5.2068000000000003</v>
      </c>
      <c r="Q24" s="348">
        <v>5.1965000000000003</v>
      </c>
      <c r="R24" s="348">
        <v>5.1982999999999997</v>
      </c>
      <c r="S24" s="348">
        <v>5.1824000000000003</v>
      </c>
      <c r="T24" s="348">
        <v>5.1803999999999997</v>
      </c>
      <c r="U24" s="354">
        <v>5.3293999999999997</v>
      </c>
      <c r="V24" s="348">
        <v>5.3922999999999996</v>
      </c>
      <c r="W24" s="348">
        <v>5.9115000000000002</v>
      </c>
      <c r="X24" s="348" t="s">
        <v>430</v>
      </c>
      <c r="Y24" s="375" t="s">
        <v>430</v>
      </c>
      <c r="Z24" s="348" t="s">
        <v>430</v>
      </c>
      <c r="AA24" s="348">
        <v>5.1383999999999999</v>
      </c>
      <c r="AB24" s="348">
        <v>5.1666999999999996</v>
      </c>
      <c r="AC24" s="348">
        <v>5.3216000000000001</v>
      </c>
      <c r="AD24" s="348">
        <v>5.3893000000000004</v>
      </c>
      <c r="AE24" s="348">
        <v>5.1679000000000004</v>
      </c>
      <c r="AF24" s="348">
        <v>6.2030000000000003</v>
      </c>
      <c r="AG24" s="569"/>
      <c r="AH24" s="346">
        <v>3</v>
      </c>
      <c r="AI24" s="346">
        <v>4</v>
      </c>
      <c r="AJ24" s="346">
        <v>2</v>
      </c>
      <c r="AK24" s="346">
        <v>2</v>
      </c>
      <c r="AL24" s="346">
        <v>3</v>
      </c>
      <c r="AM24" s="346">
        <v>10</v>
      </c>
      <c r="AN24" s="346">
        <v>6</v>
      </c>
      <c r="AO24" s="572">
        <v>2</v>
      </c>
      <c r="AP24" s="346">
        <v>2</v>
      </c>
      <c r="AQ24" s="346">
        <v>3</v>
      </c>
      <c r="AR24" s="346" t="s">
        <v>430</v>
      </c>
      <c r="AS24" s="346" t="s">
        <v>430</v>
      </c>
      <c r="AT24" s="346" t="s">
        <v>430</v>
      </c>
      <c r="AU24" s="346">
        <v>4</v>
      </c>
      <c r="AV24" s="346">
        <v>6</v>
      </c>
      <c r="AW24" s="346">
        <v>2</v>
      </c>
      <c r="AX24" s="346">
        <v>2</v>
      </c>
      <c r="AY24" s="346">
        <v>3</v>
      </c>
      <c r="AZ24" s="584"/>
      <c r="BA24" s="467">
        <v>2.63</v>
      </c>
      <c r="BB24" s="348">
        <v>4.8499999999999996</v>
      </c>
      <c r="BC24" s="348" t="s">
        <v>430</v>
      </c>
      <c r="BD24" s="348" t="s">
        <v>430</v>
      </c>
      <c r="BE24" s="375" t="s">
        <v>430</v>
      </c>
      <c r="BF24" s="375">
        <v>92.52</v>
      </c>
      <c r="BG24" s="374"/>
      <c r="BH24" s="594">
        <v>92.52</v>
      </c>
      <c r="BI24" s="348" t="s">
        <v>430</v>
      </c>
      <c r="BJ24" s="348">
        <v>4.8499999999999996</v>
      </c>
      <c r="BK24" s="348" t="s">
        <v>430</v>
      </c>
      <c r="BL24" s="348" t="s">
        <v>430</v>
      </c>
      <c r="BM24" s="375" t="s">
        <v>430</v>
      </c>
      <c r="BN24" s="375" t="s">
        <v>430</v>
      </c>
      <c r="BO24" s="375">
        <v>2.63</v>
      </c>
      <c r="BP24" s="375" t="s">
        <v>430</v>
      </c>
      <c r="BQ24" s="375" t="s">
        <v>430</v>
      </c>
      <c r="BR24" s="466"/>
      <c r="BS24" s="373" t="s">
        <v>430</v>
      </c>
      <c r="BT24" s="354" t="s">
        <v>430</v>
      </c>
      <c r="BU24" s="430"/>
      <c r="BV24" s="374" t="s">
        <v>554</v>
      </c>
    </row>
    <row r="25" spans="1:74" s="428" customFormat="1" x14ac:dyDescent="0.25">
      <c r="A25" s="345" t="s">
        <v>7295</v>
      </c>
      <c r="B25" s="373"/>
      <c r="C25" s="719">
        <v>43483</v>
      </c>
      <c r="D25" s="373"/>
      <c r="E25" s="346">
        <v>813.05</v>
      </c>
      <c r="F25" s="373"/>
      <c r="G25" s="347">
        <v>1453.5953</v>
      </c>
      <c r="H25" s="374"/>
      <c r="I25" s="348">
        <v>1.0959999999999999E-2</v>
      </c>
      <c r="J25" s="348">
        <v>5.36</v>
      </c>
      <c r="K25" s="348">
        <v>1.0959999999999999E-2</v>
      </c>
      <c r="L25" s="348">
        <v>1.0959999999999999E-2</v>
      </c>
      <c r="M25" s="362"/>
      <c r="N25" s="350">
        <v>5.1356999999999999</v>
      </c>
      <c r="O25" s="348">
        <v>5.1840999999999999</v>
      </c>
      <c r="P25" s="348">
        <v>5.1451000000000002</v>
      </c>
      <c r="Q25" s="348">
        <v>5.1527000000000003</v>
      </c>
      <c r="R25" s="348">
        <v>5.1668000000000003</v>
      </c>
      <c r="S25" s="348">
        <v>5.1726000000000001</v>
      </c>
      <c r="T25" s="348">
        <v>5.1578999999999997</v>
      </c>
      <c r="U25" s="354">
        <v>5.2668999999999997</v>
      </c>
      <c r="V25" s="348">
        <v>5.3429000000000002</v>
      </c>
      <c r="W25" s="348">
        <v>5.8837999999999999</v>
      </c>
      <c r="X25" s="348">
        <v>6.1913999999999998</v>
      </c>
      <c r="Y25" s="375">
        <v>5.6159999999999997</v>
      </c>
      <c r="Z25" s="348" t="s">
        <v>430</v>
      </c>
      <c r="AA25" s="348">
        <v>5.1215999999999999</v>
      </c>
      <c r="AB25" s="348">
        <v>5.1437999999999997</v>
      </c>
      <c r="AC25" s="348">
        <v>5.2557</v>
      </c>
      <c r="AD25" s="348">
        <v>5.3399000000000001</v>
      </c>
      <c r="AE25" s="348">
        <v>5.1341999999999999</v>
      </c>
      <c r="AF25" s="348">
        <v>5.1566000000000001</v>
      </c>
      <c r="AG25" s="569"/>
      <c r="AH25" s="346">
        <v>7</v>
      </c>
      <c r="AI25" s="346">
        <v>8</v>
      </c>
      <c r="AJ25" s="346">
        <v>14</v>
      </c>
      <c r="AK25" s="346">
        <v>11</v>
      </c>
      <c r="AL25" s="346">
        <v>9</v>
      </c>
      <c r="AM25" s="346">
        <v>12</v>
      </c>
      <c r="AN25" s="346">
        <v>14</v>
      </c>
      <c r="AO25" s="572">
        <v>14</v>
      </c>
      <c r="AP25" s="346">
        <v>12</v>
      </c>
      <c r="AQ25" s="346">
        <v>11</v>
      </c>
      <c r="AR25" s="346">
        <v>9</v>
      </c>
      <c r="AS25" s="346">
        <v>10</v>
      </c>
      <c r="AT25" s="346" t="s">
        <v>430</v>
      </c>
      <c r="AU25" s="346">
        <v>12</v>
      </c>
      <c r="AV25" s="346">
        <v>14</v>
      </c>
      <c r="AW25" s="346">
        <v>14</v>
      </c>
      <c r="AX25" s="346">
        <v>13</v>
      </c>
      <c r="AY25" s="346">
        <v>14</v>
      </c>
      <c r="AZ25" s="584"/>
      <c r="BA25" s="467">
        <v>3.68</v>
      </c>
      <c r="BB25" s="348" t="s">
        <v>430</v>
      </c>
      <c r="BC25" s="348" t="s">
        <v>430</v>
      </c>
      <c r="BD25" s="348" t="s">
        <v>430</v>
      </c>
      <c r="BE25" s="375" t="s">
        <v>430</v>
      </c>
      <c r="BF25" s="375">
        <v>96.32</v>
      </c>
      <c r="BG25" s="374"/>
      <c r="BH25" s="594">
        <v>95.97</v>
      </c>
      <c r="BI25" s="348" t="s">
        <v>430</v>
      </c>
      <c r="BJ25" s="348" t="s">
        <v>430</v>
      </c>
      <c r="BK25" s="348" t="s">
        <v>430</v>
      </c>
      <c r="BL25" s="348" t="s">
        <v>430</v>
      </c>
      <c r="BM25" s="375" t="s">
        <v>430</v>
      </c>
      <c r="BN25" s="375" t="s">
        <v>430</v>
      </c>
      <c r="BO25" s="375">
        <v>3.68</v>
      </c>
      <c r="BP25" s="375" t="s">
        <v>430</v>
      </c>
      <c r="BQ25" s="375" t="s">
        <v>430</v>
      </c>
      <c r="BR25" s="466"/>
      <c r="BS25" s="373" t="s">
        <v>430</v>
      </c>
      <c r="BT25" s="354" t="s">
        <v>430</v>
      </c>
      <c r="BU25" s="430"/>
      <c r="BV25" s="374" t="s">
        <v>554</v>
      </c>
    </row>
    <row r="26" spans="1:74" x14ac:dyDescent="0.25">
      <c r="A26" s="318" t="s">
        <v>93</v>
      </c>
      <c r="B26" s="43"/>
      <c r="C26" s="720"/>
      <c r="D26" s="43"/>
      <c r="E26" s="51"/>
      <c r="F26" s="43"/>
      <c r="G26" s="55"/>
      <c r="H26" s="66"/>
      <c r="I26" s="59"/>
      <c r="J26" s="59"/>
      <c r="K26" s="59"/>
      <c r="L26" s="59"/>
      <c r="M26" s="258"/>
      <c r="N26" s="70">
        <v>5.1298000000000004</v>
      </c>
      <c r="O26" s="59">
        <v>5.1872999999999996</v>
      </c>
      <c r="P26" s="59">
        <v>5.1638999999999999</v>
      </c>
      <c r="Q26" s="59">
        <v>5.1612999999999998</v>
      </c>
      <c r="R26" s="59">
        <v>5.1726999999999999</v>
      </c>
      <c r="S26" s="59">
        <v>5.1848000000000001</v>
      </c>
      <c r="T26" s="59">
        <v>5.1666999999999996</v>
      </c>
      <c r="U26" s="88">
        <v>5.2755000000000001</v>
      </c>
      <c r="V26" s="59">
        <v>5.3486000000000002</v>
      </c>
      <c r="W26" s="59">
        <v>5.8860999999999999</v>
      </c>
      <c r="X26" s="59">
        <v>6.1882999999999999</v>
      </c>
      <c r="Y26" s="276">
        <v>5.6163999999999996</v>
      </c>
      <c r="Z26" s="59">
        <v>5.4401999999999999</v>
      </c>
      <c r="AA26" s="59">
        <v>5.1260000000000003</v>
      </c>
      <c r="AB26" s="59">
        <v>5.1529999999999996</v>
      </c>
      <c r="AC26" s="59">
        <v>5.2663000000000002</v>
      </c>
      <c r="AD26" s="59">
        <v>5.3448000000000002</v>
      </c>
      <c r="AE26" s="59">
        <v>5.1452999999999998</v>
      </c>
      <c r="AF26" s="59">
        <v>5.3926999999999996</v>
      </c>
      <c r="AG26" s="553"/>
      <c r="AH26" s="51">
        <v>18</v>
      </c>
      <c r="AI26" s="51">
        <v>18</v>
      </c>
      <c r="AJ26" s="51">
        <v>18</v>
      </c>
      <c r="AK26" s="51">
        <v>18</v>
      </c>
      <c r="AL26" s="51">
        <v>18</v>
      </c>
      <c r="AM26" s="51">
        <v>18</v>
      </c>
      <c r="AN26" s="51">
        <v>18</v>
      </c>
      <c r="AO26" s="560">
        <v>18</v>
      </c>
      <c r="AP26" s="51">
        <v>16</v>
      </c>
      <c r="AQ26" s="51">
        <v>16</v>
      </c>
      <c r="AR26" s="51">
        <v>16</v>
      </c>
      <c r="AS26" s="51">
        <v>15</v>
      </c>
      <c r="AT26" s="51">
        <v>3</v>
      </c>
      <c r="AU26" s="51">
        <v>18</v>
      </c>
      <c r="AV26" s="51">
        <v>18</v>
      </c>
      <c r="AW26" s="51">
        <v>18</v>
      </c>
      <c r="AX26" s="51">
        <v>17</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44"/>
      <c r="C27" s="721"/>
      <c r="D27" s="44"/>
      <c r="E27" s="52"/>
      <c r="F27" s="44"/>
      <c r="G27" s="56"/>
      <c r="H27" s="67"/>
      <c r="I27" s="60"/>
      <c r="J27" s="60"/>
      <c r="K27" s="60"/>
      <c r="L27" s="60"/>
      <c r="M27" s="259"/>
      <c r="N27" s="71">
        <v>5.1761999999999997</v>
      </c>
      <c r="O27" s="60">
        <v>5.2835000000000001</v>
      </c>
      <c r="P27" s="60">
        <v>5.2530000000000001</v>
      </c>
      <c r="Q27" s="60">
        <v>5.2011000000000003</v>
      </c>
      <c r="R27" s="60">
        <v>5.2625999999999999</v>
      </c>
      <c r="S27" s="60">
        <v>5.2491000000000003</v>
      </c>
      <c r="T27" s="60">
        <v>5.2343000000000002</v>
      </c>
      <c r="U27" s="89">
        <v>5.3315999999999999</v>
      </c>
      <c r="V27" s="60">
        <v>5.3944999999999999</v>
      </c>
      <c r="W27" s="60">
        <v>5.9214000000000002</v>
      </c>
      <c r="X27" s="60">
        <v>6.2225000000000001</v>
      </c>
      <c r="Y27" s="277">
        <v>5.6493000000000002</v>
      </c>
      <c r="Z27" s="60">
        <v>5.5598000000000001</v>
      </c>
      <c r="AA27" s="60">
        <v>5.1795999999999998</v>
      </c>
      <c r="AB27" s="60">
        <v>5.2209000000000003</v>
      </c>
      <c r="AC27" s="60">
        <v>5.3231000000000002</v>
      </c>
      <c r="AD27" s="60">
        <v>5.3910999999999998</v>
      </c>
      <c r="AE27" s="60">
        <v>5.1851000000000003</v>
      </c>
      <c r="AF27" s="60">
        <v>6.2553999999999998</v>
      </c>
      <c r="AG27" s="554"/>
      <c r="AH27" s="52"/>
      <c r="AI27" s="52"/>
      <c r="AJ27" s="52"/>
      <c r="AK27" s="52"/>
      <c r="AL27" s="52"/>
      <c r="AM27" s="52"/>
      <c r="AN27" s="52"/>
      <c r="AO27" s="561"/>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N27" s="589"/>
      <c r="BO27" s="589"/>
      <c r="BP27" s="589"/>
      <c r="BQ27" s="589"/>
      <c r="BR27" s="146"/>
      <c r="BS27" s="44"/>
      <c r="BT27" s="89"/>
      <c r="BU27" s="26"/>
      <c r="BV27" s="67"/>
    </row>
    <row r="28" spans="1:74" x14ac:dyDescent="0.25">
      <c r="A28" s="320" t="s">
        <v>95</v>
      </c>
      <c r="B28" s="44"/>
      <c r="C28" s="721"/>
      <c r="D28" s="44"/>
      <c r="E28" s="52"/>
      <c r="F28" s="44"/>
      <c r="G28" s="56"/>
      <c r="H28" s="67"/>
      <c r="I28" s="60"/>
      <c r="J28" s="60"/>
      <c r="K28" s="60"/>
      <c r="L28" s="60"/>
      <c r="M28" s="259"/>
      <c r="N28" s="71">
        <v>5.0808999999999997</v>
      </c>
      <c r="O28" s="60">
        <v>5.1481000000000003</v>
      </c>
      <c r="P28" s="60">
        <v>5.1269</v>
      </c>
      <c r="Q28" s="60">
        <v>5.1315</v>
      </c>
      <c r="R28" s="60">
        <v>5.1463999999999999</v>
      </c>
      <c r="S28" s="60">
        <v>5.1325000000000003</v>
      </c>
      <c r="T28" s="60">
        <v>5.1002000000000001</v>
      </c>
      <c r="U28" s="89">
        <v>5.2178000000000004</v>
      </c>
      <c r="V28" s="60">
        <v>5.3002000000000002</v>
      </c>
      <c r="W28" s="60">
        <v>5.8315999999999999</v>
      </c>
      <c r="X28" s="60">
        <v>6.1364000000000001</v>
      </c>
      <c r="Y28" s="277">
        <v>5.5701999999999998</v>
      </c>
      <c r="Z28" s="60">
        <v>5.3685</v>
      </c>
      <c r="AA28" s="60">
        <v>5.0860000000000003</v>
      </c>
      <c r="AB28" s="60">
        <v>5.0875000000000004</v>
      </c>
      <c r="AC28" s="60">
        <v>5.2081</v>
      </c>
      <c r="AD28" s="60">
        <v>5.2956000000000003</v>
      </c>
      <c r="AE28" s="60">
        <v>5.1205999999999996</v>
      </c>
      <c r="AF28" s="60">
        <v>5.0572999999999997</v>
      </c>
      <c r="AG28" s="554"/>
      <c r="AH28" s="52"/>
      <c r="AI28" s="52"/>
      <c r="AJ28" s="52"/>
      <c r="AK28" s="52"/>
      <c r="AL28" s="52"/>
      <c r="AM28" s="52"/>
      <c r="AN28" s="52"/>
      <c r="AO28" s="561"/>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N28" s="589"/>
      <c r="BO28" s="589"/>
      <c r="BP28" s="589"/>
      <c r="BQ28" s="589"/>
      <c r="BR28" s="146"/>
      <c r="BS28" s="44"/>
      <c r="BT28" s="89"/>
      <c r="BU28" s="26"/>
      <c r="BV28" s="67"/>
    </row>
    <row r="29" spans="1:74" x14ac:dyDescent="0.25">
      <c r="A29" s="321" t="s">
        <v>96</v>
      </c>
      <c r="B29" s="45"/>
      <c r="C29" s="722"/>
      <c r="D29" s="45"/>
      <c r="E29" s="53"/>
      <c r="F29" s="45"/>
      <c r="G29" s="57"/>
      <c r="H29" s="68"/>
      <c r="I29" s="61"/>
      <c r="J29" s="61"/>
      <c r="K29" s="61"/>
      <c r="L29" s="61"/>
      <c r="M29" s="262"/>
      <c r="N29" s="72">
        <v>5.1306000000000003</v>
      </c>
      <c r="O29" s="61">
        <v>5.1779000000000002</v>
      </c>
      <c r="P29" s="61">
        <v>5.1552499999999997</v>
      </c>
      <c r="Q29" s="61">
        <v>5.1581999999999999</v>
      </c>
      <c r="R29" s="61">
        <v>5.1658499999999998</v>
      </c>
      <c r="S29" s="61">
        <v>5.1834499999999997</v>
      </c>
      <c r="T29" s="61">
        <v>5.1664000000000003</v>
      </c>
      <c r="U29" s="90">
        <v>5.27555</v>
      </c>
      <c r="V29" s="61">
        <v>5.3482000000000003</v>
      </c>
      <c r="W29" s="61">
        <v>5.8859000000000004</v>
      </c>
      <c r="X29" s="61">
        <v>6.1916000000000002</v>
      </c>
      <c r="Y29" s="279">
        <v>5.6224499999999997</v>
      </c>
      <c r="Z29" s="61">
        <v>5.3924000000000003</v>
      </c>
      <c r="AA29" s="61">
        <v>5.1253000000000002</v>
      </c>
      <c r="AB29" s="61">
        <v>5.1523000000000003</v>
      </c>
      <c r="AC29" s="61">
        <v>5.2664999999999997</v>
      </c>
      <c r="AD29" s="61">
        <v>5.3436000000000003</v>
      </c>
      <c r="AE29" s="61">
        <v>5.1372</v>
      </c>
      <c r="AF29" s="61">
        <v>5.1903499999999996</v>
      </c>
      <c r="AG29" s="556"/>
      <c r="AH29" s="53"/>
      <c r="AI29" s="53"/>
      <c r="AJ29" s="53"/>
      <c r="AK29" s="53"/>
      <c r="AL29" s="53"/>
      <c r="AM29" s="53"/>
      <c r="AN29" s="53"/>
      <c r="AO29" s="563"/>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216</v>
      </c>
      <c r="B30" s="46"/>
      <c r="C30" s="723"/>
      <c r="D30" s="46"/>
      <c r="E30" s="54"/>
      <c r="F30" s="46"/>
      <c r="G30" s="58"/>
      <c r="H30" s="69"/>
      <c r="I30" s="62"/>
      <c r="J30" s="62"/>
      <c r="K30" s="62"/>
      <c r="L30" s="62"/>
      <c r="M30" s="263"/>
      <c r="N30" s="73"/>
      <c r="O30" s="62"/>
      <c r="P30" s="62"/>
      <c r="Q30" s="62"/>
      <c r="R30" s="62"/>
      <c r="S30" s="62"/>
      <c r="T30" s="62"/>
      <c r="U30" s="91"/>
      <c r="V30" s="62"/>
      <c r="W30" s="62"/>
      <c r="X30" s="62"/>
      <c r="Y30" s="245"/>
      <c r="Z30" s="62"/>
      <c r="AA30" s="62"/>
      <c r="AB30" s="62"/>
      <c r="AC30" s="62"/>
      <c r="AD30" s="62"/>
      <c r="AE30" s="62"/>
      <c r="AF30" s="62"/>
      <c r="AG30" s="557"/>
      <c r="AH30" s="54"/>
      <c r="AI30" s="54"/>
      <c r="AJ30" s="54"/>
      <c r="AK30" s="54"/>
      <c r="AL30" s="54"/>
      <c r="AM30" s="54"/>
      <c r="AN30" s="54"/>
      <c r="AO30" s="564"/>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7296</v>
      </c>
      <c r="B31" s="369"/>
      <c r="C31" s="718">
        <v>37530</v>
      </c>
      <c r="D31" s="369"/>
      <c r="E31" s="338">
        <v>27025.040000000001</v>
      </c>
      <c r="F31" s="369"/>
      <c r="G31" s="339">
        <v>4371.5914000000002</v>
      </c>
      <c r="H31" s="370"/>
      <c r="I31" s="340">
        <v>2.7399999999999998E-3</v>
      </c>
      <c r="J31" s="340">
        <v>5.36</v>
      </c>
      <c r="K31" s="340">
        <v>2.7399999999999998E-3</v>
      </c>
      <c r="L31" s="340">
        <v>2.7399999999999998E-3</v>
      </c>
      <c r="M31" s="361"/>
      <c r="N31" s="342">
        <v>5.0378999999999996</v>
      </c>
      <c r="O31" s="340">
        <v>5.0991</v>
      </c>
      <c r="P31" s="340">
        <v>5.0788000000000002</v>
      </c>
      <c r="Q31" s="340">
        <v>5.0750999999999999</v>
      </c>
      <c r="R31" s="340">
        <v>5.1016000000000004</v>
      </c>
      <c r="S31" s="340">
        <v>5.0872999999999999</v>
      </c>
      <c r="T31" s="340">
        <v>5.0589000000000004</v>
      </c>
      <c r="U31" s="344">
        <v>5.1664000000000003</v>
      </c>
      <c r="V31" s="340">
        <v>5.2454999999999998</v>
      </c>
      <c r="W31" s="340">
        <v>5.7793000000000001</v>
      </c>
      <c r="X31" s="340">
        <v>6.0758000000000001</v>
      </c>
      <c r="Y31" s="371">
        <v>5.5063000000000004</v>
      </c>
      <c r="Z31" s="340">
        <v>5.3083999999999998</v>
      </c>
      <c r="AA31" s="340">
        <v>5.0339</v>
      </c>
      <c r="AB31" s="340">
        <v>5.0484999999999998</v>
      </c>
      <c r="AC31" s="340">
        <v>5.157</v>
      </c>
      <c r="AD31" s="340">
        <v>5.2409999999999997</v>
      </c>
      <c r="AE31" s="340">
        <v>5.0801999999999996</v>
      </c>
      <c r="AF31" s="340">
        <v>6.4035000000000002</v>
      </c>
      <c r="AG31" s="568"/>
      <c r="AH31" s="338">
        <v>10</v>
      </c>
      <c r="AI31" s="338">
        <v>10</v>
      </c>
      <c r="AJ31" s="338">
        <v>9</v>
      </c>
      <c r="AK31" s="338">
        <v>10</v>
      </c>
      <c r="AL31" s="338">
        <v>5</v>
      </c>
      <c r="AM31" s="338">
        <v>12</v>
      </c>
      <c r="AN31" s="338">
        <v>13</v>
      </c>
      <c r="AO31" s="570">
        <v>12</v>
      </c>
      <c r="AP31" s="338">
        <v>13</v>
      </c>
      <c r="AQ31" s="338">
        <v>13</v>
      </c>
      <c r="AR31" s="338">
        <v>12</v>
      </c>
      <c r="AS31" s="338">
        <v>12</v>
      </c>
      <c r="AT31" s="338">
        <v>2</v>
      </c>
      <c r="AU31" s="338">
        <v>12</v>
      </c>
      <c r="AV31" s="338">
        <v>13</v>
      </c>
      <c r="AW31" s="338">
        <v>13</v>
      </c>
      <c r="AX31" s="338">
        <v>13</v>
      </c>
      <c r="AY31" s="338">
        <v>4</v>
      </c>
      <c r="AZ31" s="583"/>
      <c r="BA31" s="464">
        <v>2.92</v>
      </c>
      <c r="BB31" s="340">
        <v>3.79</v>
      </c>
      <c r="BC31" s="340" t="s">
        <v>430</v>
      </c>
      <c r="BD31" s="340" t="s">
        <v>430</v>
      </c>
      <c r="BE31" s="371" t="s">
        <v>430</v>
      </c>
      <c r="BF31" s="371">
        <v>93.29</v>
      </c>
      <c r="BG31" s="370"/>
      <c r="BH31" s="593">
        <v>93.29</v>
      </c>
      <c r="BI31" s="340">
        <v>3.79</v>
      </c>
      <c r="BJ31" s="340" t="s">
        <v>430</v>
      </c>
      <c r="BK31" s="340" t="s">
        <v>430</v>
      </c>
      <c r="BL31" s="340" t="s">
        <v>430</v>
      </c>
      <c r="BM31" s="371" t="s">
        <v>430</v>
      </c>
      <c r="BN31" s="371" t="s">
        <v>430</v>
      </c>
      <c r="BO31" s="371">
        <v>2.92</v>
      </c>
      <c r="BP31" s="371" t="s">
        <v>430</v>
      </c>
      <c r="BQ31" s="371" t="s">
        <v>430</v>
      </c>
      <c r="BR31" s="463"/>
      <c r="BS31" s="369" t="s">
        <v>430</v>
      </c>
      <c r="BT31" s="344" t="s">
        <v>430</v>
      </c>
      <c r="BU31" s="571"/>
      <c r="BV31" s="370" t="s">
        <v>554</v>
      </c>
    </row>
    <row r="32" spans="1:74" s="428" customFormat="1" x14ac:dyDescent="0.25">
      <c r="A32" s="345" t="s">
        <v>7297</v>
      </c>
      <c r="B32" s="373"/>
      <c r="C32" s="719">
        <v>43419</v>
      </c>
      <c r="D32" s="373"/>
      <c r="E32" s="346">
        <v>13075.29</v>
      </c>
      <c r="F32" s="373"/>
      <c r="G32" s="347">
        <v>1459.5034000000001</v>
      </c>
      <c r="H32" s="374"/>
      <c r="I32" s="348">
        <v>4.3299999999999996E-3</v>
      </c>
      <c r="J32" s="348">
        <v>5.39</v>
      </c>
      <c r="K32" s="348">
        <v>1.5299999999999999E-3</v>
      </c>
      <c r="L32" s="348">
        <v>1.6199999999999999E-3</v>
      </c>
      <c r="M32" s="362"/>
      <c r="N32" s="350">
        <v>5.0523999999999996</v>
      </c>
      <c r="O32" s="348">
        <v>5.0989000000000004</v>
      </c>
      <c r="P32" s="348">
        <v>5.0812999999999997</v>
      </c>
      <c r="Q32" s="348">
        <v>5.0801999999999996</v>
      </c>
      <c r="R32" s="348">
        <v>5.0871000000000004</v>
      </c>
      <c r="S32" s="348">
        <v>5.1135999999999999</v>
      </c>
      <c r="T32" s="348">
        <v>5.0955000000000004</v>
      </c>
      <c r="U32" s="354">
        <v>5.2023000000000001</v>
      </c>
      <c r="V32" s="348">
        <v>5.2739000000000003</v>
      </c>
      <c r="W32" s="348">
        <v>5.8030999999999997</v>
      </c>
      <c r="X32" s="348">
        <v>6.1130000000000004</v>
      </c>
      <c r="Y32" s="375">
        <v>5.5274999999999999</v>
      </c>
      <c r="Z32" s="348" t="s">
        <v>430</v>
      </c>
      <c r="AA32" s="348">
        <v>5.0449000000000002</v>
      </c>
      <c r="AB32" s="348">
        <v>5.0819000000000001</v>
      </c>
      <c r="AC32" s="348">
        <v>5.1927000000000003</v>
      </c>
      <c r="AD32" s="348">
        <v>5.2702</v>
      </c>
      <c r="AE32" s="348">
        <v>5.0654000000000003</v>
      </c>
      <c r="AF32" s="348">
        <v>5.0933000000000002</v>
      </c>
      <c r="AG32" s="569"/>
      <c r="AH32" s="346">
        <v>9</v>
      </c>
      <c r="AI32" s="346">
        <v>11</v>
      </c>
      <c r="AJ32" s="346">
        <v>8</v>
      </c>
      <c r="AK32" s="346">
        <v>7</v>
      </c>
      <c r="AL32" s="346">
        <v>10</v>
      </c>
      <c r="AM32" s="346">
        <v>7</v>
      </c>
      <c r="AN32" s="346">
        <v>7</v>
      </c>
      <c r="AO32" s="572">
        <v>7</v>
      </c>
      <c r="AP32" s="346">
        <v>6</v>
      </c>
      <c r="AQ32" s="346">
        <v>9</v>
      </c>
      <c r="AR32" s="346">
        <v>7</v>
      </c>
      <c r="AS32" s="346">
        <v>7</v>
      </c>
      <c r="AT32" s="346" t="s">
        <v>430</v>
      </c>
      <c r="AU32" s="346">
        <v>7</v>
      </c>
      <c r="AV32" s="346">
        <v>7</v>
      </c>
      <c r="AW32" s="346">
        <v>8</v>
      </c>
      <c r="AX32" s="346">
        <v>6</v>
      </c>
      <c r="AY32" s="346">
        <v>9</v>
      </c>
      <c r="AZ32" s="584"/>
      <c r="BA32" s="467">
        <v>4.8499999999999996</v>
      </c>
      <c r="BB32" s="348" t="s">
        <v>430</v>
      </c>
      <c r="BC32" s="348" t="s">
        <v>430</v>
      </c>
      <c r="BD32" s="348" t="s">
        <v>430</v>
      </c>
      <c r="BE32" s="375" t="s">
        <v>430</v>
      </c>
      <c r="BF32" s="375">
        <v>95.15</v>
      </c>
      <c r="BG32" s="374"/>
      <c r="BH32" s="594">
        <v>95.15</v>
      </c>
      <c r="BI32" s="348" t="s">
        <v>430</v>
      </c>
      <c r="BJ32" s="348" t="s">
        <v>430</v>
      </c>
      <c r="BK32" s="348" t="s">
        <v>430</v>
      </c>
      <c r="BL32" s="348" t="s">
        <v>430</v>
      </c>
      <c r="BM32" s="375" t="s">
        <v>430</v>
      </c>
      <c r="BN32" s="375" t="s">
        <v>430</v>
      </c>
      <c r="BO32" s="375">
        <v>4.8499999999999996</v>
      </c>
      <c r="BP32" s="375" t="s">
        <v>430</v>
      </c>
      <c r="BQ32" s="375" t="s">
        <v>430</v>
      </c>
      <c r="BR32" s="466"/>
      <c r="BS32" s="373" t="s">
        <v>430</v>
      </c>
      <c r="BT32" s="354" t="s">
        <v>430</v>
      </c>
      <c r="BU32" s="430"/>
      <c r="BV32" s="374" t="s">
        <v>554</v>
      </c>
    </row>
    <row r="33" spans="1:74" s="428" customFormat="1" x14ac:dyDescent="0.25">
      <c r="A33" s="345" t="s">
        <v>7298</v>
      </c>
      <c r="B33" s="373"/>
      <c r="C33" s="719">
        <v>43539</v>
      </c>
      <c r="D33" s="373"/>
      <c r="E33" s="346">
        <v>11862.94</v>
      </c>
      <c r="F33" s="373"/>
      <c r="G33" s="347">
        <v>1437.3489999999999</v>
      </c>
      <c r="H33" s="374"/>
      <c r="I33" s="348">
        <v>2.7399999999999998E-3</v>
      </c>
      <c r="J33" s="348">
        <v>5.38</v>
      </c>
      <c r="K33" s="348">
        <v>2.7399999999999998E-3</v>
      </c>
      <c r="L33" s="348">
        <v>2.7399999999999998E-3</v>
      </c>
      <c r="M33" s="362"/>
      <c r="N33" s="350">
        <v>5.0946999999999996</v>
      </c>
      <c r="O33" s="348">
        <v>5.1504000000000003</v>
      </c>
      <c r="P33" s="348">
        <v>5.1520999999999999</v>
      </c>
      <c r="Q33" s="348">
        <v>5.1380999999999997</v>
      </c>
      <c r="R33" s="348">
        <v>5.1479999999999997</v>
      </c>
      <c r="S33" s="348">
        <v>5.1723999999999997</v>
      </c>
      <c r="T33" s="348">
        <v>5.1599000000000004</v>
      </c>
      <c r="U33" s="354">
        <v>5.2606999999999999</v>
      </c>
      <c r="V33" s="348">
        <v>5.3319999999999999</v>
      </c>
      <c r="W33" s="348">
        <v>5.8762999999999996</v>
      </c>
      <c r="X33" s="348">
        <v>6.1783999999999999</v>
      </c>
      <c r="Y33" s="375">
        <v>5.5975999999999999</v>
      </c>
      <c r="Z33" s="348" t="s">
        <v>430</v>
      </c>
      <c r="AA33" s="348">
        <v>5.1059999999999999</v>
      </c>
      <c r="AB33" s="348">
        <v>5.1456</v>
      </c>
      <c r="AC33" s="348">
        <v>5.2514000000000003</v>
      </c>
      <c r="AD33" s="348">
        <v>5.3281000000000001</v>
      </c>
      <c r="AE33" s="348">
        <v>5.1235999999999997</v>
      </c>
      <c r="AF33" s="348">
        <v>5.1082000000000001</v>
      </c>
      <c r="AG33" s="569"/>
      <c r="AH33" s="346">
        <v>2</v>
      </c>
      <c r="AI33" s="346">
        <v>3</v>
      </c>
      <c r="AJ33" s="346">
        <v>3</v>
      </c>
      <c r="AK33" s="346">
        <v>3</v>
      </c>
      <c r="AL33" s="346">
        <v>3</v>
      </c>
      <c r="AM33" s="346">
        <v>2</v>
      </c>
      <c r="AN33" s="346">
        <v>2</v>
      </c>
      <c r="AO33" s="572">
        <v>3</v>
      </c>
      <c r="AP33" s="346">
        <v>3</v>
      </c>
      <c r="AQ33" s="346">
        <v>1</v>
      </c>
      <c r="AR33" s="346">
        <v>1</v>
      </c>
      <c r="AS33" s="346">
        <v>1</v>
      </c>
      <c r="AT33" s="346" t="s">
        <v>430</v>
      </c>
      <c r="AU33" s="346">
        <v>2</v>
      </c>
      <c r="AV33" s="346">
        <v>2</v>
      </c>
      <c r="AW33" s="346">
        <v>3</v>
      </c>
      <c r="AX33" s="346">
        <v>3</v>
      </c>
      <c r="AY33" s="346">
        <v>2</v>
      </c>
      <c r="AZ33" s="584"/>
      <c r="BA33" s="467">
        <v>2.31</v>
      </c>
      <c r="BB33" s="348" t="s">
        <v>430</v>
      </c>
      <c r="BC33" s="348" t="s">
        <v>430</v>
      </c>
      <c r="BD33" s="348" t="s">
        <v>430</v>
      </c>
      <c r="BE33" s="375" t="s">
        <v>430</v>
      </c>
      <c r="BF33" s="375">
        <v>97.69</v>
      </c>
      <c r="BG33" s="374"/>
      <c r="BH33" s="594">
        <v>97.69</v>
      </c>
      <c r="BI33" s="348" t="s">
        <v>430</v>
      </c>
      <c r="BJ33" s="348" t="s">
        <v>430</v>
      </c>
      <c r="BK33" s="348" t="s">
        <v>430</v>
      </c>
      <c r="BL33" s="348" t="s">
        <v>430</v>
      </c>
      <c r="BM33" s="375" t="s">
        <v>430</v>
      </c>
      <c r="BN33" s="375" t="s">
        <v>430</v>
      </c>
      <c r="BO33" s="375">
        <v>2.31</v>
      </c>
      <c r="BP33" s="375" t="s">
        <v>430</v>
      </c>
      <c r="BQ33" s="375" t="s">
        <v>430</v>
      </c>
      <c r="BR33" s="466"/>
      <c r="BS33" s="373" t="s">
        <v>430</v>
      </c>
      <c r="BT33" s="354" t="s">
        <v>430</v>
      </c>
      <c r="BU33" s="430"/>
      <c r="BV33" s="374" t="s">
        <v>554</v>
      </c>
    </row>
    <row r="34" spans="1:74" s="428" customFormat="1" x14ac:dyDescent="0.25">
      <c r="A34" s="345" t="s">
        <v>7299</v>
      </c>
      <c r="B34" s="373"/>
      <c r="C34" s="719">
        <v>37293</v>
      </c>
      <c r="D34" s="373"/>
      <c r="E34" s="346">
        <v>10587.19</v>
      </c>
      <c r="F34" s="373"/>
      <c r="G34" s="347">
        <v>3997.7487999999998</v>
      </c>
      <c r="H34" s="374"/>
      <c r="I34" s="348">
        <v>2.7399999999999998E-3</v>
      </c>
      <c r="J34" s="348">
        <v>5.37</v>
      </c>
      <c r="K34" s="348">
        <v>2.7399999999999998E-3</v>
      </c>
      <c r="L34" s="348">
        <v>2.7399999999999998E-3</v>
      </c>
      <c r="M34" s="362"/>
      <c r="N34" s="350">
        <v>5.0130999999999997</v>
      </c>
      <c r="O34" s="348">
        <v>5.0541</v>
      </c>
      <c r="P34" s="348">
        <v>5.0366</v>
      </c>
      <c r="Q34" s="348">
        <v>5.0785</v>
      </c>
      <c r="R34" s="348">
        <v>5.0526</v>
      </c>
      <c r="S34" s="348">
        <v>5.0750000000000002</v>
      </c>
      <c r="T34" s="348">
        <v>5.0293000000000001</v>
      </c>
      <c r="U34" s="354">
        <v>5.1319999999999997</v>
      </c>
      <c r="V34" s="348">
        <v>5.2057000000000002</v>
      </c>
      <c r="W34" s="348">
        <v>5.7393000000000001</v>
      </c>
      <c r="X34" s="348">
        <v>6.0483000000000002</v>
      </c>
      <c r="Y34" s="375">
        <v>5.4755000000000003</v>
      </c>
      <c r="Z34" s="348">
        <v>5.2801</v>
      </c>
      <c r="AA34" s="348">
        <v>4.9960000000000004</v>
      </c>
      <c r="AB34" s="348">
        <v>5.0195999999999996</v>
      </c>
      <c r="AC34" s="348">
        <v>5.1233000000000004</v>
      </c>
      <c r="AD34" s="348">
        <v>5.2027000000000001</v>
      </c>
      <c r="AE34" s="348">
        <v>5.0441000000000003</v>
      </c>
      <c r="AF34" s="348">
        <v>5.8449</v>
      </c>
      <c r="AG34" s="569"/>
      <c r="AH34" s="346">
        <v>14</v>
      </c>
      <c r="AI34" s="346">
        <v>16</v>
      </c>
      <c r="AJ34" s="346">
        <v>16</v>
      </c>
      <c r="AK34" s="346">
        <v>8</v>
      </c>
      <c r="AL34" s="346">
        <v>16</v>
      </c>
      <c r="AM34" s="346">
        <v>14</v>
      </c>
      <c r="AN34" s="346">
        <v>16</v>
      </c>
      <c r="AO34" s="572">
        <v>15</v>
      </c>
      <c r="AP34" s="346">
        <v>16</v>
      </c>
      <c r="AQ34" s="346">
        <v>17</v>
      </c>
      <c r="AR34" s="346">
        <v>16</v>
      </c>
      <c r="AS34" s="346">
        <v>16</v>
      </c>
      <c r="AT34" s="346">
        <v>3</v>
      </c>
      <c r="AU34" s="346">
        <v>17</v>
      </c>
      <c r="AV34" s="346">
        <v>16</v>
      </c>
      <c r="AW34" s="346">
        <v>16</v>
      </c>
      <c r="AX34" s="346">
        <v>16</v>
      </c>
      <c r="AY34" s="346">
        <v>13</v>
      </c>
      <c r="AZ34" s="584"/>
      <c r="BA34" s="467">
        <v>5.33</v>
      </c>
      <c r="BB34" s="348">
        <v>27.3</v>
      </c>
      <c r="BC34" s="348" t="s">
        <v>430</v>
      </c>
      <c r="BD34" s="348" t="s">
        <v>430</v>
      </c>
      <c r="BE34" s="375" t="s">
        <v>430</v>
      </c>
      <c r="BF34" s="375">
        <v>67.37</v>
      </c>
      <c r="BG34" s="374"/>
      <c r="BH34" s="594">
        <v>67.37</v>
      </c>
      <c r="BI34" s="348">
        <v>17</v>
      </c>
      <c r="BJ34" s="348">
        <v>10.3</v>
      </c>
      <c r="BK34" s="348" t="s">
        <v>430</v>
      </c>
      <c r="BL34" s="348" t="s">
        <v>430</v>
      </c>
      <c r="BM34" s="375" t="s">
        <v>430</v>
      </c>
      <c r="BN34" s="375" t="s">
        <v>430</v>
      </c>
      <c r="BO34" s="375">
        <v>5.33</v>
      </c>
      <c r="BP34" s="375" t="s">
        <v>430</v>
      </c>
      <c r="BQ34" s="375" t="s">
        <v>430</v>
      </c>
      <c r="BR34" s="466"/>
      <c r="BS34" s="373" t="s">
        <v>430</v>
      </c>
      <c r="BT34" s="354" t="s">
        <v>430</v>
      </c>
      <c r="BU34" s="430"/>
      <c r="BV34" s="374" t="s">
        <v>554</v>
      </c>
    </row>
    <row r="35" spans="1:74" s="428" customFormat="1" x14ac:dyDescent="0.25">
      <c r="A35" s="345" t="s">
        <v>7300</v>
      </c>
      <c r="B35" s="373"/>
      <c r="C35" s="719">
        <v>43405</v>
      </c>
      <c r="D35" s="373"/>
      <c r="E35" s="346">
        <v>9420.17</v>
      </c>
      <c r="F35" s="373"/>
      <c r="G35" s="347">
        <v>1461.2556999999999</v>
      </c>
      <c r="H35" s="374"/>
      <c r="I35" s="348">
        <v>0</v>
      </c>
      <c r="J35" s="348">
        <v>5.5</v>
      </c>
      <c r="K35" s="348">
        <v>0</v>
      </c>
      <c r="L35" s="348">
        <v>0</v>
      </c>
      <c r="M35" s="362"/>
      <c r="N35" s="350">
        <v>5.0688000000000004</v>
      </c>
      <c r="O35" s="348">
        <v>5.1203000000000003</v>
      </c>
      <c r="P35" s="348">
        <v>5.0633999999999997</v>
      </c>
      <c r="Q35" s="348">
        <v>5.0674000000000001</v>
      </c>
      <c r="R35" s="348">
        <v>5.0734000000000004</v>
      </c>
      <c r="S35" s="348">
        <v>5.0628000000000002</v>
      </c>
      <c r="T35" s="348">
        <v>5.0449000000000002</v>
      </c>
      <c r="U35" s="354">
        <v>5.1467999999999998</v>
      </c>
      <c r="V35" s="348">
        <v>5.2183999999999999</v>
      </c>
      <c r="W35" s="348">
        <v>5.7664</v>
      </c>
      <c r="X35" s="348">
        <v>6.0732999999999997</v>
      </c>
      <c r="Y35" s="375">
        <v>5.5053999999999998</v>
      </c>
      <c r="Z35" s="348" t="s">
        <v>430</v>
      </c>
      <c r="AA35" s="348">
        <v>5.0075000000000003</v>
      </c>
      <c r="AB35" s="348">
        <v>5.0308000000000002</v>
      </c>
      <c r="AC35" s="348">
        <v>5.1372</v>
      </c>
      <c r="AD35" s="348">
        <v>5.2144000000000004</v>
      </c>
      <c r="AE35" s="348">
        <v>5.0594000000000001</v>
      </c>
      <c r="AF35" s="348">
        <v>5.0835999999999997</v>
      </c>
      <c r="AG35" s="569"/>
      <c r="AH35" s="346">
        <v>7</v>
      </c>
      <c r="AI35" s="346">
        <v>4</v>
      </c>
      <c r="AJ35" s="346">
        <v>12</v>
      </c>
      <c r="AK35" s="346">
        <v>12</v>
      </c>
      <c r="AL35" s="346">
        <v>12</v>
      </c>
      <c r="AM35" s="346">
        <v>16</v>
      </c>
      <c r="AN35" s="346">
        <v>15</v>
      </c>
      <c r="AO35" s="572">
        <v>14</v>
      </c>
      <c r="AP35" s="346">
        <v>15</v>
      </c>
      <c r="AQ35" s="346">
        <v>15</v>
      </c>
      <c r="AR35" s="346">
        <v>14</v>
      </c>
      <c r="AS35" s="346">
        <v>13</v>
      </c>
      <c r="AT35" s="346" t="s">
        <v>430</v>
      </c>
      <c r="AU35" s="346">
        <v>16</v>
      </c>
      <c r="AV35" s="346">
        <v>15</v>
      </c>
      <c r="AW35" s="346">
        <v>15</v>
      </c>
      <c r="AX35" s="346">
        <v>15</v>
      </c>
      <c r="AY35" s="346">
        <v>10</v>
      </c>
      <c r="AZ35" s="584"/>
      <c r="BA35" s="467">
        <v>4.24</v>
      </c>
      <c r="BB35" s="348" t="s">
        <v>430</v>
      </c>
      <c r="BC35" s="348" t="s">
        <v>430</v>
      </c>
      <c r="BD35" s="348" t="s">
        <v>430</v>
      </c>
      <c r="BE35" s="375" t="s">
        <v>430</v>
      </c>
      <c r="BF35" s="375">
        <v>95.76</v>
      </c>
      <c r="BG35" s="374"/>
      <c r="BH35" s="594">
        <v>95.76</v>
      </c>
      <c r="BI35" s="348" t="s">
        <v>430</v>
      </c>
      <c r="BJ35" s="348" t="s">
        <v>430</v>
      </c>
      <c r="BK35" s="348" t="s">
        <v>430</v>
      </c>
      <c r="BL35" s="348" t="s">
        <v>430</v>
      </c>
      <c r="BM35" s="375" t="s">
        <v>430</v>
      </c>
      <c r="BN35" s="375" t="s">
        <v>430</v>
      </c>
      <c r="BO35" s="375">
        <v>4.24</v>
      </c>
      <c r="BP35" s="375" t="s">
        <v>430</v>
      </c>
      <c r="BQ35" s="375" t="s">
        <v>430</v>
      </c>
      <c r="BR35" s="466"/>
      <c r="BS35" s="373" t="s">
        <v>430</v>
      </c>
      <c r="BT35" s="354" t="s">
        <v>430</v>
      </c>
      <c r="BU35" s="430"/>
      <c r="BV35" s="374" t="s">
        <v>554</v>
      </c>
    </row>
    <row r="36" spans="1:74" s="428" customFormat="1" ht="11" x14ac:dyDescent="0.3">
      <c r="A36" s="841" t="s">
        <v>7301</v>
      </c>
      <c r="B36" s="842"/>
      <c r="C36" s="843">
        <v>43480</v>
      </c>
      <c r="D36" s="842"/>
      <c r="E36" s="844">
        <v>7846.1</v>
      </c>
      <c r="F36" s="842"/>
      <c r="G36" s="845">
        <v>1444.3706999999999</v>
      </c>
      <c r="H36" s="847"/>
      <c r="I36" s="846">
        <v>3.2100000000000002E-3</v>
      </c>
      <c r="J36" s="846">
        <v>5.4</v>
      </c>
      <c r="K36" s="846">
        <v>3.2100000000000002E-3</v>
      </c>
      <c r="L36" s="846">
        <v>3.2100000000000002E-3</v>
      </c>
      <c r="M36" s="851"/>
      <c r="N36" s="848">
        <v>5.0648999999999997</v>
      </c>
      <c r="O36" s="846">
        <v>5.0999999999999996</v>
      </c>
      <c r="P36" s="846">
        <v>5.0698999999999996</v>
      </c>
      <c r="Q36" s="846">
        <v>5.0667999999999997</v>
      </c>
      <c r="R36" s="846">
        <v>5.0705</v>
      </c>
      <c r="S36" s="846">
        <v>5.0952999999999999</v>
      </c>
      <c r="T36" s="846">
        <v>5.0903</v>
      </c>
      <c r="U36" s="856">
        <v>5.1913999999999998</v>
      </c>
      <c r="V36" s="846">
        <v>5.2660999999999998</v>
      </c>
      <c r="W36" s="846">
        <v>5.8064</v>
      </c>
      <c r="X36" s="846">
        <v>6.1025</v>
      </c>
      <c r="Y36" s="852">
        <v>5.5197000000000003</v>
      </c>
      <c r="Z36" s="846" t="s">
        <v>430</v>
      </c>
      <c r="AA36" s="846">
        <v>5.0305999999999997</v>
      </c>
      <c r="AB36" s="846">
        <v>5.0753000000000004</v>
      </c>
      <c r="AC36" s="846">
        <v>5.1818999999999997</v>
      </c>
      <c r="AD36" s="846">
        <v>5.2619999999999996</v>
      </c>
      <c r="AE36" s="846">
        <v>5.0458999999999996</v>
      </c>
      <c r="AF36" s="846">
        <v>5.0632999999999999</v>
      </c>
      <c r="AG36" s="937"/>
      <c r="AH36" s="844">
        <v>8</v>
      </c>
      <c r="AI36" s="844">
        <v>9</v>
      </c>
      <c r="AJ36" s="844">
        <v>10</v>
      </c>
      <c r="AK36" s="844">
        <v>13</v>
      </c>
      <c r="AL36" s="844">
        <v>13</v>
      </c>
      <c r="AM36" s="844">
        <v>10</v>
      </c>
      <c r="AN36" s="844">
        <v>10</v>
      </c>
      <c r="AO36" s="938">
        <v>9</v>
      </c>
      <c r="AP36" s="844">
        <v>11</v>
      </c>
      <c r="AQ36" s="844">
        <v>8</v>
      </c>
      <c r="AR36" s="844">
        <v>8</v>
      </c>
      <c r="AS36" s="844">
        <v>9</v>
      </c>
      <c r="AT36" s="844" t="s">
        <v>430</v>
      </c>
      <c r="AU36" s="844">
        <v>13</v>
      </c>
      <c r="AV36" s="844">
        <v>10</v>
      </c>
      <c r="AW36" s="844">
        <v>10</v>
      </c>
      <c r="AX36" s="844">
        <v>11</v>
      </c>
      <c r="AY36" s="844">
        <v>12</v>
      </c>
      <c r="AZ36" s="939"/>
      <c r="BA36" s="853">
        <v>1.59</v>
      </c>
      <c r="BB36" s="846" t="s">
        <v>430</v>
      </c>
      <c r="BC36" s="846" t="s">
        <v>430</v>
      </c>
      <c r="BD36" s="846" t="s">
        <v>430</v>
      </c>
      <c r="BE36" s="852" t="s">
        <v>430</v>
      </c>
      <c r="BF36" s="852">
        <v>98.41</v>
      </c>
      <c r="BG36" s="847"/>
      <c r="BH36" s="940">
        <v>98.41</v>
      </c>
      <c r="BI36" s="846" t="s">
        <v>430</v>
      </c>
      <c r="BJ36" s="846" t="s">
        <v>430</v>
      </c>
      <c r="BK36" s="846" t="s">
        <v>430</v>
      </c>
      <c r="BL36" s="846" t="s">
        <v>430</v>
      </c>
      <c r="BM36" s="852" t="s">
        <v>430</v>
      </c>
      <c r="BN36" s="852" t="s">
        <v>430</v>
      </c>
      <c r="BO36" s="852">
        <v>1.59</v>
      </c>
      <c r="BP36" s="852" t="s">
        <v>430</v>
      </c>
      <c r="BQ36" s="852" t="s">
        <v>430</v>
      </c>
      <c r="BR36" s="850"/>
      <c r="BS36" s="842" t="s">
        <v>430</v>
      </c>
      <c r="BT36" s="856" t="s">
        <v>430</v>
      </c>
      <c r="BU36" s="907"/>
      <c r="BV36" s="847" t="s">
        <v>554</v>
      </c>
    </row>
    <row r="37" spans="1:74" s="428" customFormat="1" x14ac:dyDescent="0.25">
      <c r="A37" s="345" t="s">
        <v>7302</v>
      </c>
      <c r="B37" s="373"/>
      <c r="C37" s="719">
        <v>43452</v>
      </c>
      <c r="D37" s="373"/>
      <c r="E37" s="346">
        <v>7462.91</v>
      </c>
      <c r="F37" s="373"/>
      <c r="G37" s="347">
        <v>145.41159999999999</v>
      </c>
      <c r="H37" s="374"/>
      <c r="I37" s="348">
        <v>2.7399999999999998E-3</v>
      </c>
      <c r="J37" s="348">
        <v>5.39</v>
      </c>
      <c r="K37" s="348">
        <v>2.7399999999999998E-3</v>
      </c>
      <c r="L37" s="348">
        <v>2.7399999999999998E-3</v>
      </c>
      <c r="M37" s="362"/>
      <c r="N37" s="350">
        <v>5.0209000000000001</v>
      </c>
      <c r="O37" s="348">
        <v>5.0892999999999997</v>
      </c>
      <c r="P37" s="348">
        <v>5.0682</v>
      </c>
      <c r="Q37" s="348">
        <v>5.0766999999999998</v>
      </c>
      <c r="R37" s="348">
        <v>5.0899000000000001</v>
      </c>
      <c r="S37" s="348">
        <v>5.1144999999999996</v>
      </c>
      <c r="T37" s="348">
        <v>5.0918000000000001</v>
      </c>
      <c r="U37" s="354">
        <v>5.1981000000000002</v>
      </c>
      <c r="V37" s="348">
        <v>5.2706</v>
      </c>
      <c r="W37" s="348">
        <v>5.8194999999999997</v>
      </c>
      <c r="X37" s="348">
        <v>6.1182999999999996</v>
      </c>
      <c r="Y37" s="375">
        <v>5.5430000000000001</v>
      </c>
      <c r="Z37" s="348" t="s">
        <v>430</v>
      </c>
      <c r="AA37" s="348">
        <v>5.0506000000000002</v>
      </c>
      <c r="AB37" s="348">
        <v>5.0773999999999999</v>
      </c>
      <c r="AC37" s="348">
        <v>5.1885000000000003</v>
      </c>
      <c r="AD37" s="348">
        <v>5.2667000000000002</v>
      </c>
      <c r="AE37" s="348">
        <v>5.0694999999999997</v>
      </c>
      <c r="AF37" s="348">
        <v>5.1043000000000003</v>
      </c>
      <c r="AG37" s="569"/>
      <c r="AH37" s="346">
        <v>13</v>
      </c>
      <c r="AI37" s="346">
        <v>13</v>
      </c>
      <c r="AJ37" s="346">
        <v>11</v>
      </c>
      <c r="AK37" s="346">
        <v>9</v>
      </c>
      <c r="AL37" s="346">
        <v>9</v>
      </c>
      <c r="AM37" s="346">
        <v>6</v>
      </c>
      <c r="AN37" s="346">
        <v>9</v>
      </c>
      <c r="AO37" s="572">
        <v>8</v>
      </c>
      <c r="AP37" s="346">
        <v>9</v>
      </c>
      <c r="AQ37" s="346">
        <v>5</v>
      </c>
      <c r="AR37" s="346">
        <v>4</v>
      </c>
      <c r="AS37" s="346">
        <v>5</v>
      </c>
      <c r="AT37" s="346" t="s">
        <v>430</v>
      </c>
      <c r="AU37" s="346">
        <v>6</v>
      </c>
      <c r="AV37" s="346">
        <v>9</v>
      </c>
      <c r="AW37" s="346">
        <v>9</v>
      </c>
      <c r="AX37" s="346">
        <v>9</v>
      </c>
      <c r="AY37" s="346">
        <v>8</v>
      </c>
      <c r="AZ37" s="584"/>
      <c r="BA37" s="467">
        <v>3.68</v>
      </c>
      <c r="BB37" s="348" t="s">
        <v>430</v>
      </c>
      <c r="BC37" s="348" t="s">
        <v>430</v>
      </c>
      <c r="BD37" s="348" t="s">
        <v>430</v>
      </c>
      <c r="BE37" s="375" t="s">
        <v>430</v>
      </c>
      <c r="BF37" s="375">
        <v>96.32</v>
      </c>
      <c r="BG37" s="374"/>
      <c r="BH37" s="594">
        <v>95.67</v>
      </c>
      <c r="BI37" s="348" t="s">
        <v>430</v>
      </c>
      <c r="BJ37" s="348" t="s">
        <v>430</v>
      </c>
      <c r="BK37" s="348" t="s">
        <v>430</v>
      </c>
      <c r="BL37" s="348" t="s">
        <v>430</v>
      </c>
      <c r="BM37" s="375" t="s">
        <v>430</v>
      </c>
      <c r="BN37" s="375" t="s">
        <v>430</v>
      </c>
      <c r="BO37" s="375">
        <v>3.68</v>
      </c>
      <c r="BP37" s="375" t="s">
        <v>430</v>
      </c>
      <c r="BQ37" s="375" t="s">
        <v>430</v>
      </c>
      <c r="BR37" s="466"/>
      <c r="BS37" s="373" t="s">
        <v>430</v>
      </c>
      <c r="BT37" s="354" t="s">
        <v>430</v>
      </c>
      <c r="BU37" s="430"/>
      <c r="BV37" s="374" t="s">
        <v>554</v>
      </c>
    </row>
    <row r="38" spans="1:74" s="428" customFormat="1" x14ac:dyDescent="0.25">
      <c r="A38" s="345" t="s">
        <v>7303</v>
      </c>
      <c r="B38" s="373"/>
      <c r="C38" s="719">
        <v>43607</v>
      </c>
      <c r="D38" s="373"/>
      <c r="E38" s="346">
        <v>4680.62</v>
      </c>
      <c r="F38" s="373"/>
      <c r="G38" s="347">
        <v>1414.1133</v>
      </c>
      <c r="H38" s="374"/>
      <c r="I38" s="348">
        <v>4.1900000000000001E-3</v>
      </c>
      <c r="J38" s="348">
        <v>5.33</v>
      </c>
      <c r="K38" s="348">
        <v>4.1900000000000001E-3</v>
      </c>
      <c r="L38" s="348">
        <v>4.1900000000000001E-3</v>
      </c>
      <c r="M38" s="362"/>
      <c r="N38" s="350">
        <v>5.0365000000000002</v>
      </c>
      <c r="O38" s="348">
        <v>5.0911999999999997</v>
      </c>
      <c r="P38" s="348">
        <v>5.0442999999999998</v>
      </c>
      <c r="Q38" s="348">
        <v>5.0515999999999996</v>
      </c>
      <c r="R38" s="348">
        <v>5.0633999999999997</v>
      </c>
      <c r="S38" s="348">
        <v>5.1097999999999999</v>
      </c>
      <c r="T38" s="348">
        <v>5.1115000000000004</v>
      </c>
      <c r="U38" s="354">
        <v>5.2102000000000004</v>
      </c>
      <c r="V38" s="348">
        <v>5.2765000000000004</v>
      </c>
      <c r="W38" s="348">
        <v>5.7984</v>
      </c>
      <c r="X38" s="348">
        <v>6.1010999999999997</v>
      </c>
      <c r="Y38" s="375">
        <v>5.5205000000000002</v>
      </c>
      <c r="Z38" s="348" t="s">
        <v>430</v>
      </c>
      <c r="AA38" s="348">
        <v>5.0416999999999996</v>
      </c>
      <c r="AB38" s="348">
        <v>5.0994999999999999</v>
      </c>
      <c r="AC38" s="348">
        <v>5.2013999999999996</v>
      </c>
      <c r="AD38" s="348">
        <v>5.2744999999999997</v>
      </c>
      <c r="AE38" s="348">
        <v>5.0435999999999996</v>
      </c>
      <c r="AF38" s="348">
        <v>5.0019999999999998</v>
      </c>
      <c r="AG38" s="569"/>
      <c r="AH38" s="346">
        <v>11</v>
      </c>
      <c r="AI38" s="346">
        <v>12</v>
      </c>
      <c r="AJ38" s="346">
        <v>15</v>
      </c>
      <c r="AK38" s="346">
        <v>16</v>
      </c>
      <c r="AL38" s="346">
        <v>15</v>
      </c>
      <c r="AM38" s="346">
        <v>8</v>
      </c>
      <c r="AN38" s="346">
        <v>4</v>
      </c>
      <c r="AO38" s="572">
        <v>5</v>
      </c>
      <c r="AP38" s="346">
        <v>5</v>
      </c>
      <c r="AQ38" s="346">
        <v>10</v>
      </c>
      <c r="AR38" s="346">
        <v>9</v>
      </c>
      <c r="AS38" s="346">
        <v>8</v>
      </c>
      <c r="AT38" s="346" t="s">
        <v>430</v>
      </c>
      <c r="AU38" s="346">
        <v>8</v>
      </c>
      <c r="AV38" s="346">
        <v>4</v>
      </c>
      <c r="AW38" s="346">
        <v>5</v>
      </c>
      <c r="AX38" s="346">
        <v>5</v>
      </c>
      <c r="AY38" s="346">
        <v>14</v>
      </c>
      <c r="AZ38" s="584"/>
      <c r="BA38" s="467">
        <v>4.26</v>
      </c>
      <c r="BB38" s="348" t="s">
        <v>430</v>
      </c>
      <c r="BC38" s="348" t="s">
        <v>430</v>
      </c>
      <c r="BD38" s="348" t="s">
        <v>430</v>
      </c>
      <c r="BE38" s="375" t="s">
        <v>430</v>
      </c>
      <c r="BF38" s="375">
        <v>95.74</v>
      </c>
      <c r="BG38" s="374"/>
      <c r="BH38" s="594">
        <v>95.74</v>
      </c>
      <c r="BI38" s="348" t="s">
        <v>430</v>
      </c>
      <c r="BJ38" s="348" t="s">
        <v>430</v>
      </c>
      <c r="BK38" s="348" t="s">
        <v>430</v>
      </c>
      <c r="BL38" s="348" t="s">
        <v>430</v>
      </c>
      <c r="BM38" s="375" t="s">
        <v>430</v>
      </c>
      <c r="BN38" s="375" t="s">
        <v>430</v>
      </c>
      <c r="BO38" s="375">
        <v>4.26</v>
      </c>
      <c r="BP38" s="375" t="s">
        <v>430</v>
      </c>
      <c r="BQ38" s="375" t="s">
        <v>430</v>
      </c>
      <c r="BR38" s="466"/>
      <c r="BS38" s="373" t="s">
        <v>430</v>
      </c>
      <c r="BT38" s="354" t="s">
        <v>430</v>
      </c>
      <c r="BU38" s="430"/>
      <c r="BV38" s="374" t="s">
        <v>554</v>
      </c>
    </row>
    <row r="39" spans="1:74" s="428" customFormat="1" x14ac:dyDescent="0.25">
      <c r="A39" s="345" t="s">
        <v>7304</v>
      </c>
      <c r="B39" s="373"/>
      <c r="C39" s="719">
        <v>37949</v>
      </c>
      <c r="D39" s="373"/>
      <c r="E39" s="346">
        <v>4258.58</v>
      </c>
      <c r="F39" s="373"/>
      <c r="G39" s="347">
        <v>3688.8807999999999</v>
      </c>
      <c r="H39" s="374"/>
      <c r="I39" s="348">
        <v>5.4799999999999996E-3</v>
      </c>
      <c r="J39" s="348">
        <v>5.35</v>
      </c>
      <c r="K39" s="348">
        <v>5.4799999999999996E-3</v>
      </c>
      <c r="L39" s="348">
        <v>5.4799999999999996E-3</v>
      </c>
      <c r="M39" s="362"/>
      <c r="N39" s="350">
        <v>5.0747</v>
      </c>
      <c r="O39" s="348">
        <v>5.1193</v>
      </c>
      <c r="P39" s="348">
        <v>5.0906000000000002</v>
      </c>
      <c r="Q39" s="348">
        <v>5.0911</v>
      </c>
      <c r="R39" s="348">
        <v>5.1010999999999997</v>
      </c>
      <c r="S39" s="348">
        <v>5.1369999999999996</v>
      </c>
      <c r="T39" s="348">
        <v>5.1093999999999999</v>
      </c>
      <c r="U39" s="354">
        <v>5.2161999999999997</v>
      </c>
      <c r="V39" s="348">
        <v>5.2907000000000002</v>
      </c>
      <c r="W39" s="348">
        <v>5.8303000000000003</v>
      </c>
      <c r="X39" s="348">
        <v>6.1382000000000003</v>
      </c>
      <c r="Y39" s="375">
        <v>5.5613000000000001</v>
      </c>
      <c r="Z39" s="348">
        <v>5.4760999999999997</v>
      </c>
      <c r="AA39" s="348">
        <v>5.0724</v>
      </c>
      <c r="AB39" s="348">
        <v>5.0976999999999997</v>
      </c>
      <c r="AC39" s="348">
        <v>5.2069999999999999</v>
      </c>
      <c r="AD39" s="348">
        <v>5.2864000000000004</v>
      </c>
      <c r="AE39" s="348">
        <v>5.0789</v>
      </c>
      <c r="AF39" s="348">
        <v>5.9466000000000001</v>
      </c>
      <c r="AG39" s="569"/>
      <c r="AH39" s="346">
        <v>4</v>
      </c>
      <c r="AI39" s="346">
        <v>5</v>
      </c>
      <c r="AJ39" s="346">
        <v>6</v>
      </c>
      <c r="AK39" s="346">
        <v>5</v>
      </c>
      <c r="AL39" s="346">
        <v>6</v>
      </c>
      <c r="AM39" s="346">
        <v>4</v>
      </c>
      <c r="AN39" s="346">
        <v>5</v>
      </c>
      <c r="AO39" s="572">
        <v>4</v>
      </c>
      <c r="AP39" s="346">
        <v>4</v>
      </c>
      <c r="AQ39" s="346">
        <v>4</v>
      </c>
      <c r="AR39" s="346">
        <v>2</v>
      </c>
      <c r="AS39" s="346">
        <v>2</v>
      </c>
      <c r="AT39" s="346">
        <v>1</v>
      </c>
      <c r="AU39" s="346">
        <v>5</v>
      </c>
      <c r="AV39" s="346">
        <v>5</v>
      </c>
      <c r="AW39" s="346">
        <v>4</v>
      </c>
      <c r="AX39" s="346">
        <v>4</v>
      </c>
      <c r="AY39" s="346">
        <v>5</v>
      </c>
      <c r="AZ39" s="584"/>
      <c r="BA39" s="467">
        <v>5.86</v>
      </c>
      <c r="BB39" s="348">
        <v>11.74</v>
      </c>
      <c r="BC39" s="348" t="s">
        <v>430</v>
      </c>
      <c r="BD39" s="348" t="s">
        <v>430</v>
      </c>
      <c r="BE39" s="375" t="s">
        <v>430</v>
      </c>
      <c r="BF39" s="375">
        <v>82.4</v>
      </c>
      <c r="BG39" s="374"/>
      <c r="BH39" s="594">
        <v>82.4</v>
      </c>
      <c r="BI39" s="348">
        <v>5.87</v>
      </c>
      <c r="BJ39" s="348">
        <v>5.87</v>
      </c>
      <c r="BK39" s="348" t="s">
        <v>430</v>
      </c>
      <c r="BL39" s="348" t="s">
        <v>430</v>
      </c>
      <c r="BM39" s="375" t="s">
        <v>430</v>
      </c>
      <c r="BN39" s="375" t="s">
        <v>430</v>
      </c>
      <c r="BO39" s="375">
        <v>5.86</v>
      </c>
      <c r="BP39" s="375" t="s">
        <v>430</v>
      </c>
      <c r="BQ39" s="375" t="s">
        <v>430</v>
      </c>
      <c r="BR39" s="466"/>
      <c r="BS39" s="373" t="s">
        <v>430</v>
      </c>
      <c r="BT39" s="354" t="s">
        <v>430</v>
      </c>
      <c r="BU39" s="430"/>
      <c r="BV39" s="374" t="s">
        <v>554</v>
      </c>
    </row>
    <row r="40" spans="1:74" s="428" customFormat="1" x14ac:dyDescent="0.25">
      <c r="A40" s="345" t="s">
        <v>7305</v>
      </c>
      <c r="B40" s="373"/>
      <c r="C40" s="719">
        <v>43551</v>
      </c>
      <c r="D40" s="373"/>
      <c r="E40" s="346">
        <v>3894.84</v>
      </c>
      <c r="F40" s="373"/>
      <c r="G40" s="347">
        <v>1427.1306999999999</v>
      </c>
      <c r="H40" s="374"/>
      <c r="I40" s="348">
        <v>2.7399999999999998E-3</v>
      </c>
      <c r="J40" s="348">
        <v>5.34</v>
      </c>
      <c r="K40" s="348">
        <v>2.7399999999999998E-3</v>
      </c>
      <c r="L40" s="348">
        <v>2.7399999999999998E-3</v>
      </c>
      <c r="M40" s="362"/>
      <c r="N40" s="350">
        <v>5.0084</v>
      </c>
      <c r="O40" s="348">
        <v>5.0857000000000001</v>
      </c>
      <c r="P40" s="348">
        <v>5.0517000000000003</v>
      </c>
      <c r="Q40" s="348">
        <v>5.0545999999999998</v>
      </c>
      <c r="R40" s="348">
        <v>5.1322000000000001</v>
      </c>
      <c r="S40" s="348">
        <v>5.0945</v>
      </c>
      <c r="T40" s="348">
        <v>5.0692000000000004</v>
      </c>
      <c r="U40" s="354">
        <v>5.1750999999999996</v>
      </c>
      <c r="V40" s="348">
        <v>5.2462999999999997</v>
      </c>
      <c r="W40" s="348">
        <v>5.79</v>
      </c>
      <c r="X40" s="348">
        <v>6.0899000000000001</v>
      </c>
      <c r="Y40" s="375">
        <v>5.5086000000000004</v>
      </c>
      <c r="Z40" s="348" t="s">
        <v>430</v>
      </c>
      <c r="AA40" s="348">
        <v>5.0355999999999996</v>
      </c>
      <c r="AB40" s="348">
        <v>5.0541999999999998</v>
      </c>
      <c r="AC40" s="348">
        <v>5.1665000000000001</v>
      </c>
      <c r="AD40" s="348">
        <v>5.2423999999999999</v>
      </c>
      <c r="AE40" s="348">
        <v>5.0364000000000004</v>
      </c>
      <c r="AF40" s="348">
        <v>5.0285000000000002</v>
      </c>
      <c r="AG40" s="569"/>
      <c r="AH40" s="346">
        <v>16</v>
      </c>
      <c r="AI40" s="346">
        <v>14</v>
      </c>
      <c r="AJ40" s="346">
        <v>13</v>
      </c>
      <c r="AK40" s="346">
        <v>14</v>
      </c>
      <c r="AL40" s="346">
        <v>4</v>
      </c>
      <c r="AM40" s="346">
        <v>11</v>
      </c>
      <c r="AN40" s="346">
        <v>12</v>
      </c>
      <c r="AO40" s="572">
        <v>11</v>
      </c>
      <c r="AP40" s="346">
        <v>12</v>
      </c>
      <c r="AQ40" s="346">
        <v>11</v>
      </c>
      <c r="AR40" s="346">
        <v>10</v>
      </c>
      <c r="AS40" s="346">
        <v>11</v>
      </c>
      <c r="AT40" s="346" t="s">
        <v>430</v>
      </c>
      <c r="AU40" s="346">
        <v>11</v>
      </c>
      <c r="AV40" s="346">
        <v>12</v>
      </c>
      <c r="AW40" s="346">
        <v>12</v>
      </c>
      <c r="AX40" s="346">
        <v>12</v>
      </c>
      <c r="AY40" s="346">
        <v>15</v>
      </c>
      <c r="AZ40" s="584"/>
      <c r="BA40" s="467">
        <v>3.72</v>
      </c>
      <c r="BB40" s="348" t="s">
        <v>430</v>
      </c>
      <c r="BC40" s="348" t="s">
        <v>430</v>
      </c>
      <c r="BD40" s="348" t="s">
        <v>430</v>
      </c>
      <c r="BE40" s="375" t="s">
        <v>430</v>
      </c>
      <c r="BF40" s="375">
        <v>96.28</v>
      </c>
      <c r="BG40" s="374"/>
      <c r="BH40" s="594">
        <v>96.28</v>
      </c>
      <c r="BI40" s="348" t="s">
        <v>430</v>
      </c>
      <c r="BJ40" s="348" t="s">
        <v>430</v>
      </c>
      <c r="BK40" s="348" t="s">
        <v>430</v>
      </c>
      <c r="BL40" s="348" t="s">
        <v>430</v>
      </c>
      <c r="BM40" s="375" t="s">
        <v>430</v>
      </c>
      <c r="BN40" s="375" t="s">
        <v>430</v>
      </c>
      <c r="BO40" s="375">
        <v>3.72</v>
      </c>
      <c r="BP40" s="375" t="s">
        <v>430</v>
      </c>
      <c r="BQ40" s="375" t="s">
        <v>430</v>
      </c>
      <c r="BR40" s="466"/>
      <c r="BS40" s="373" t="s">
        <v>430</v>
      </c>
      <c r="BT40" s="354" t="s">
        <v>430</v>
      </c>
      <c r="BU40" s="430"/>
      <c r="BV40" s="374" t="s">
        <v>554</v>
      </c>
    </row>
    <row r="41" spans="1:74" s="428" customFormat="1" x14ac:dyDescent="0.25">
      <c r="A41" s="345" t="s">
        <v>7306</v>
      </c>
      <c r="B41" s="373"/>
      <c r="C41" s="719">
        <v>43474</v>
      </c>
      <c r="D41" s="373"/>
      <c r="E41" s="346">
        <v>3002.41</v>
      </c>
      <c r="F41" s="373"/>
      <c r="G41" s="347">
        <v>1451.2982</v>
      </c>
      <c r="H41" s="374"/>
      <c r="I41" s="348">
        <v>0</v>
      </c>
      <c r="J41" s="348">
        <v>5.41</v>
      </c>
      <c r="K41" s="348">
        <v>0</v>
      </c>
      <c r="L41" s="348">
        <v>0</v>
      </c>
      <c r="M41" s="362"/>
      <c r="N41" s="350">
        <v>5.0130999999999997</v>
      </c>
      <c r="O41" s="348">
        <v>5.1041999999999996</v>
      </c>
      <c r="P41" s="348">
        <v>5.0982000000000003</v>
      </c>
      <c r="Q41" s="348">
        <v>5.0896999999999997</v>
      </c>
      <c r="R41" s="348">
        <v>5.0983000000000001</v>
      </c>
      <c r="S41" s="348">
        <v>5.0979000000000001</v>
      </c>
      <c r="T41" s="348">
        <v>5.0953999999999997</v>
      </c>
      <c r="U41" s="354">
        <v>5.2023000000000001</v>
      </c>
      <c r="V41" s="348">
        <v>5.2702999999999998</v>
      </c>
      <c r="W41" s="348">
        <v>5.8078000000000003</v>
      </c>
      <c r="X41" s="348">
        <v>6.1158000000000001</v>
      </c>
      <c r="Y41" s="375">
        <v>5.5448000000000004</v>
      </c>
      <c r="Z41" s="348" t="s">
        <v>430</v>
      </c>
      <c r="AA41" s="348">
        <v>5.0399000000000003</v>
      </c>
      <c r="AB41" s="348">
        <v>5.0810000000000004</v>
      </c>
      <c r="AC41" s="348">
        <v>5.1936</v>
      </c>
      <c r="AD41" s="348">
        <v>5.2664</v>
      </c>
      <c r="AE41" s="348">
        <v>5.0713999999999997</v>
      </c>
      <c r="AF41" s="348">
        <v>5.1193</v>
      </c>
      <c r="AG41" s="569"/>
      <c r="AH41" s="346">
        <v>14</v>
      </c>
      <c r="AI41" s="346">
        <v>8</v>
      </c>
      <c r="AJ41" s="346">
        <v>5</v>
      </c>
      <c r="AK41" s="346">
        <v>6</v>
      </c>
      <c r="AL41" s="346">
        <v>8</v>
      </c>
      <c r="AM41" s="346">
        <v>9</v>
      </c>
      <c r="AN41" s="346">
        <v>8</v>
      </c>
      <c r="AO41" s="572">
        <v>7</v>
      </c>
      <c r="AP41" s="346">
        <v>10</v>
      </c>
      <c r="AQ41" s="346">
        <v>7</v>
      </c>
      <c r="AR41" s="346">
        <v>5</v>
      </c>
      <c r="AS41" s="346">
        <v>4</v>
      </c>
      <c r="AT41" s="346" t="s">
        <v>430</v>
      </c>
      <c r="AU41" s="346">
        <v>9</v>
      </c>
      <c r="AV41" s="346">
        <v>8</v>
      </c>
      <c r="AW41" s="346">
        <v>7</v>
      </c>
      <c r="AX41" s="346">
        <v>10</v>
      </c>
      <c r="AY41" s="346">
        <v>7</v>
      </c>
      <c r="AZ41" s="584"/>
      <c r="BA41" s="467">
        <v>4.6500000000000004</v>
      </c>
      <c r="BB41" s="348">
        <v>51.63</v>
      </c>
      <c r="BC41" s="348" t="s">
        <v>430</v>
      </c>
      <c r="BD41" s="348" t="s">
        <v>430</v>
      </c>
      <c r="BE41" s="375" t="s">
        <v>430</v>
      </c>
      <c r="BF41" s="375">
        <v>43.72</v>
      </c>
      <c r="BG41" s="374"/>
      <c r="BH41" s="594">
        <v>43.72</v>
      </c>
      <c r="BI41" s="348">
        <v>26.65</v>
      </c>
      <c r="BJ41" s="348">
        <v>24.98</v>
      </c>
      <c r="BK41" s="348" t="s">
        <v>430</v>
      </c>
      <c r="BL41" s="348" t="s">
        <v>430</v>
      </c>
      <c r="BM41" s="375" t="s">
        <v>430</v>
      </c>
      <c r="BN41" s="375" t="s">
        <v>430</v>
      </c>
      <c r="BO41" s="375">
        <v>4.6500000000000004</v>
      </c>
      <c r="BP41" s="375" t="s">
        <v>430</v>
      </c>
      <c r="BQ41" s="375" t="s">
        <v>430</v>
      </c>
      <c r="BR41" s="466"/>
      <c r="BS41" s="373" t="s">
        <v>430</v>
      </c>
      <c r="BT41" s="354">
        <v>21.6492815678351</v>
      </c>
      <c r="BU41" s="430"/>
      <c r="BV41" s="374" t="s">
        <v>554</v>
      </c>
    </row>
    <row r="42" spans="1:74" s="428" customFormat="1" x14ac:dyDescent="0.25">
      <c r="A42" s="345" t="s">
        <v>7307</v>
      </c>
      <c r="B42" s="373"/>
      <c r="C42" s="719">
        <v>43753</v>
      </c>
      <c r="D42" s="373"/>
      <c r="E42" s="346">
        <v>2024.86</v>
      </c>
      <c r="F42" s="373"/>
      <c r="G42" s="347">
        <v>1389.3243</v>
      </c>
      <c r="H42" s="374"/>
      <c r="I42" s="348">
        <v>2.7399999999999998E-3</v>
      </c>
      <c r="J42" s="348">
        <v>5.37</v>
      </c>
      <c r="K42" s="348">
        <v>0</v>
      </c>
      <c r="L42" s="348">
        <v>0</v>
      </c>
      <c r="M42" s="362"/>
      <c r="N42" s="350">
        <v>5.0712000000000002</v>
      </c>
      <c r="O42" s="348">
        <v>5.1085000000000003</v>
      </c>
      <c r="P42" s="348">
        <v>5.0869999999999997</v>
      </c>
      <c r="Q42" s="348">
        <v>5.0701999999999998</v>
      </c>
      <c r="R42" s="348">
        <v>5.0758000000000001</v>
      </c>
      <c r="S42" s="348">
        <v>5.0831999999999997</v>
      </c>
      <c r="T42" s="348">
        <v>5.0743999999999998</v>
      </c>
      <c r="U42" s="354">
        <v>5.1905999999999999</v>
      </c>
      <c r="V42" s="348">
        <v>5.2725</v>
      </c>
      <c r="W42" s="348">
        <v>5.8082000000000003</v>
      </c>
      <c r="X42" s="348">
        <v>6.1138000000000003</v>
      </c>
      <c r="Y42" s="375">
        <v>5.5488999999999997</v>
      </c>
      <c r="Z42" s="348" t="s">
        <v>430</v>
      </c>
      <c r="AA42" s="348">
        <v>5.0358000000000001</v>
      </c>
      <c r="AB42" s="348">
        <v>5.0599999999999996</v>
      </c>
      <c r="AC42" s="348">
        <v>5.1811999999999996</v>
      </c>
      <c r="AD42" s="348">
        <v>5.2689000000000004</v>
      </c>
      <c r="AE42" s="348">
        <v>5.0461999999999998</v>
      </c>
      <c r="AF42" s="348">
        <v>5.0332999999999997</v>
      </c>
      <c r="AG42" s="569"/>
      <c r="AH42" s="346">
        <v>5</v>
      </c>
      <c r="AI42" s="346">
        <v>7</v>
      </c>
      <c r="AJ42" s="346">
        <v>7</v>
      </c>
      <c r="AK42" s="346">
        <v>11</v>
      </c>
      <c r="AL42" s="346">
        <v>11</v>
      </c>
      <c r="AM42" s="346">
        <v>13</v>
      </c>
      <c r="AN42" s="346">
        <v>11</v>
      </c>
      <c r="AO42" s="572">
        <v>10</v>
      </c>
      <c r="AP42" s="346">
        <v>8</v>
      </c>
      <c r="AQ42" s="346">
        <v>6</v>
      </c>
      <c r="AR42" s="346">
        <v>6</v>
      </c>
      <c r="AS42" s="346">
        <v>3</v>
      </c>
      <c r="AT42" s="346" t="s">
        <v>430</v>
      </c>
      <c r="AU42" s="346">
        <v>10</v>
      </c>
      <c r="AV42" s="346">
        <v>11</v>
      </c>
      <c r="AW42" s="346">
        <v>11</v>
      </c>
      <c r="AX42" s="346">
        <v>8</v>
      </c>
      <c r="AY42" s="346">
        <v>11</v>
      </c>
      <c r="AZ42" s="584"/>
      <c r="BA42" s="467" t="s">
        <v>430</v>
      </c>
      <c r="BB42" s="348">
        <v>4.9400000000000004</v>
      </c>
      <c r="BC42" s="348" t="s">
        <v>430</v>
      </c>
      <c r="BD42" s="348" t="s">
        <v>430</v>
      </c>
      <c r="BE42" s="375" t="s">
        <v>430</v>
      </c>
      <c r="BF42" s="375">
        <v>95.06</v>
      </c>
      <c r="BG42" s="374"/>
      <c r="BH42" s="594">
        <v>95.06</v>
      </c>
      <c r="BI42" s="348" t="s">
        <v>430</v>
      </c>
      <c r="BJ42" s="348">
        <v>4.9400000000000004</v>
      </c>
      <c r="BK42" s="348" t="s">
        <v>430</v>
      </c>
      <c r="BL42" s="348" t="s">
        <v>430</v>
      </c>
      <c r="BM42" s="375" t="s">
        <v>430</v>
      </c>
      <c r="BN42" s="375" t="s">
        <v>430</v>
      </c>
      <c r="BO42" s="375" t="s">
        <v>430</v>
      </c>
      <c r="BP42" s="375" t="s">
        <v>430</v>
      </c>
      <c r="BQ42" s="375" t="s">
        <v>430</v>
      </c>
      <c r="BR42" s="466"/>
      <c r="BS42" s="373" t="s">
        <v>430</v>
      </c>
      <c r="BT42" s="354" t="s">
        <v>430</v>
      </c>
      <c r="BU42" s="430"/>
      <c r="BV42" s="374" t="s">
        <v>554</v>
      </c>
    </row>
    <row r="43" spans="1:74" s="428" customFormat="1" x14ac:dyDescent="0.25">
      <c r="A43" s="345" t="s">
        <v>7308</v>
      </c>
      <c r="B43" s="373"/>
      <c r="C43" s="719">
        <v>43544</v>
      </c>
      <c r="D43" s="373"/>
      <c r="E43" s="346">
        <v>1482.69</v>
      </c>
      <c r="F43" s="373"/>
      <c r="G43" s="347">
        <v>1437.2959000000001</v>
      </c>
      <c r="H43" s="374"/>
      <c r="I43" s="348">
        <v>0</v>
      </c>
      <c r="J43" s="348">
        <v>5.35</v>
      </c>
      <c r="K43" s="348">
        <v>0</v>
      </c>
      <c r="L43" s="348">
        <v>0</v>
      </c>
      <c r="M43" s="362"/>
      <c r="N43" s="350">
        <v>5.0086000000000004</v>
      </c>
      <c r="O43" s="348">
        <v>5.0311000000000003</v>
      </c>
      <c r="P43" s="348">
        <v>5.0141</v>
      </c>
      <c r="Q43" s="348">
        <v>5.0247999999999999</v>
      </c>
      <c r="R43" s="348">
        <v>5.0461</v>
      </c>
      <c r="S43" s="348">
        <v>5.0625</v>
      </c>
      <c r="T43" s="348">
        <v>5.0133999999999999</v>
      </c>
      <c r="U43" s="354">
        <v>5.1245000000000003</v>
      </c>
      <c r="V43" s="348">
        <v>5.2024999999999997</v>
      </c>
      <c r="W43" s="348">
        <v>5.7617000000000003</v>
      </c>
      <c r="X43" s="348">
        <v>6.0667999999999997</v>
      </c>
      <c r="Y43" s="375">
        <v>5.4958999999999998</v>
      </c>
      <c r="Z43" s="348" t="s">
        <v>430</v>
      </c>
      <c r="AA43" s="348">
        <v>5.0187999999999997</v>
      </c>
      <c r="AB43" s="348">
        <v>5.0015000000000001</v>
      </c>
      <c r="AC43" s="348">
        <v>5.1151</v>
      </c>
      <c r="AD43" s="348">
        <v>5.1981999999999999</v>
      </c>
      <c r="AE43" s="348">
        <v>5.0232000000000001</v>
      </c>
      <c r="AF43" s="348">
        <v>5.1174999999999997</v>
      </c>
      <c r="AG43" s="569"/>
      <c r="AH43" s="346">
        <v>15</v>
      </c>
      <c r="AI43" s="346">
        <v>17</v>
      </c>
      <c r="AJ43" s="346">
        <v>17</v>
      </c>
      <c r="AK43" s="346">
        <v>17</v>
      </c>
      <c r="AL43" s="346">
        <v>17</v>
      </c>
      <c r="AM43" s="346">
        <v>17</v>
      </c>
      <c r="AN43" s="346">
        <v>17</v>
      </c>
      <c r="AO43" s="572">
        <v>16</v>
      </c>
      <c r="AP43" s="346">
        <v>17</v>
      </c>
      <c r="AQ43" s="346">
        <v>16</v>
      </c>
      <c r="AR43" s="346">
        <v>15</v>
      </c>
      <c r="AS43" s="346">
        <v>15</v>
      </c>
      <c r="AT43" s="346" t="s">
        <v>430</v>
      </c>
      <c r="AU43" s="346">
        <v>15</v>
      </c>
      <c r="AV43" s="346">
        <v>17</v>
      </c>
      <c r="AW43" s="346">
        <v>17</v>
      </c>
      <c r="AX43" s="346">
        <v>17</v>
      </c>
      <c r="AY43" s="346">
        <v>17</v>
      </c>
      <c r="AZ43" s="584"/>
      <c r="BA43" s="467">
        <v>1.68</v>
      </c>
      <c r="BB43" s="348">
        <v>20.23</v>
      </c>
      <c r="BC43" s="348" t="s">
        <v>430</v>
      </c>
      <c r="BD43" s="348" t="s">
        <v>430</v>
      </c>
      <c r="BE43" s="375" t="s">
        <v>430</v>
      </c>
      <c r="BF43" s="375">
        <v>78.08</v>
      </c>
      <c r="BG43" s="374"/>
      <c r="BH43" s="594">
        <v>78.08</v>
      </c>
      <c r="BI43" s="348" t="s">
        <v>430</v>
      </c>
      <c r="BJ43" s="348">
        <v>20.23</v>
      </c>
      <c r="BK43" s="348" t="s">
        <v>430</v>
      </c>
      <c r="BL43" s="348" t="s">
        <v>430</v>
      </c>
      <c r="BM43" s="375" t="s">
        <v>430</v>
      </c>
      <c r="BN43" s="375" t="s">
        <v>430</v>
      </c>
      <c r="BO43" s="375">
        <v>1.68</v>
      </c>
      <c r="BP43" s="375" t="s">
        <v>430</v>
      </c>
      <c r="BQ43" s="375" t="s">
        <v>430</v>
      </c>
      <c r="BR43" s="466"/>
      <c r="BS43" s="373" t="s">
        <v>430</v>
      </c>
      <c r="BT43" s="354" t="s">
        <v>430</v>
      </c>
      <c r="BU43" s="430"/>
      <c r="BV43" s="374" t="s">
        <v>554</v>
      </c>
    </row>
    <row r="44" spans="1:74" s="428" customFormat="1" x14ac:dyDescent="0.25">
      <c r="A44" s="345" t="s">
        <v>7309</v>
      </c>
      <c r="B44" s="373"/>
      <c r="C44" s="719">
        <v>43664</v>
      </c>
      <c r="D44" s="373"/>
      <c r="E44" s="346">
        <v>1212.21</v>
      </c>
      <c r="F44" s="373"/>
      <c r="G44" s="347">
        <v>1401.0763999999999</v>
      </c>
      <c r="H44" s="374"/>
      <c r="I44" s="348">
        <v>3.4499999999999999E-3</v>
      </c>
      <c r="J44" s="348">
        <v>5.39</v>
      </c>
      <c r="K44" s="348">
        <v>3.4499999999999999E-3</v>
      </c>
      <c r="L44" s="348">
        <v>3.4499999999999999E-3</v>
      </c>
      <c r="M44" s="362"/>
      <c r="N44" s="350">
        <v>5.0911999999999997</v>
      </c>
      <c r="O44" s="348">
        <v>5.1159999999999997</v>
      </c>
      <c r="P44" s="348">
        <v>5.1125999999999996</v>
      </c>
      <c r="Q44" s="348">
        <v>5.0983000000000001</v>
      </c>
      <c r="R44" s="348">
        <v>5.1002000000000001</v>
      </c>
      <c r="S44" s="348">
        <v>5.1449999999999996</v>
      </c>
      <c r="T44" s="348">
        <v>5.1014999999999997</v>
      </c>
      <c r="U44" s="354">
        <v>5.2051999999999996</v>
      </c>
      <c r="V44" s="348">
        <v>5.2733999999999996</v>
      </c>
      <c r="W44" s="348">
        <v>5.7868000000000004</v>
      </c>
      <c r="X44" s="348">
        <v>6.0747999999999998</v>
      </c>
      <c r="Y44" s="375">
        <v>5.5008999999999997</v>
      </c>
      <c r="Z44" s="348" t="s">
        <v>430</v>
      </c>
      <c r="AA44" s="348">
        <v>5.0883000000000003</v>
      </c>
      <c r="AB44" s="348">
        <v>5.0872000000000002</v>
      </c>
      <c r="AC44" s="348">
        <v>5.1962999999999999</v>
      </c>
      <c r="AD44" s="348">
        <v>5.2693000000000003</v>
      </c>
      <c r="AE44" s="348">
        <v>5.0736999999999997</v>
      </c>
      <c r="AF44" s="348">
        <v>4.9795999999999996</v>
      </c>
      <c r="AG44" s="569"/>
      <c r="AH44" s="346">
        <v>3</v>
      </c>
      <c r="AI44" s="346">
        <v>6</v>
      </c>
      <c r="AJ44" s="346">
        <v>4</v>
      </c>
      <c r="AK44" s="346">
        <v>4</v>
      </c>
      <c r="AL44" s="346">
        <v>7</v>
      </c>
      <c r="AM44" s="346">
        <v>3</v>
      </c>
      <c r="AN44" s="346">
        <v>6</v>
      </c>
      <c r="AO44" s="572">
        <v>6</v>
      </c>
      <c r="AP44" s="346">
        <v>7</v>
      </c>
      <c r="AQ44" s="346">
        <v>12</v>
      </c>
      <c r="AR44" s="346">
        <v>13</v>
      </c>
      <c r="AS44" s="346">
        <v>14</v>
      </c>
      <c r="AT44" s="346" t="s">
        <v>430</v>
      </c>
      <c r="AU44" s="346">
        <v>3</v>
      </c>
      <c r="AV44" s="346">
        <v>6</v>
      </c>
      <c r="AW44" s="346">
        <v>6</v>
      </c>
      <c r="AX44" s="346">
        <v>7</v>
      </c>
      <c r="AY44" s="346">
        <v>6</v>
      </c>
      <c r="AZ44" s="584"/>
      <c r="BA44" s="467">
        <v>4.95</v>
      </c>
      <c r="BB44" s="348">
        <v>16.5</v>
      </c>
      <c r="BC44" s="348" t="s">
        <v>430</v>
      </c>
      <c r="BD44" s="348" t="s">
        <v>430</v>
      </c>
      <c r="BE44" s="375" t="s">
        <v>430</v>
      </c>
      <c r="BF44" s="375">
        <v>78.56</v>
      </c>
      <c r="BG44" s="374"/>
      <c r="BH44" s="594">
        <v>78.56</v>
      </c>
      <c r="BI44" s="348">
        <v>8.25</v>
      </c>
      <c r="BJ44" s="348">
        <v>8.25</v>
      </c>
      <c r="BK44" s="348" t="s">
        <v>430</v>
      </c>
      <c r="BL44" s="348" t="s">
        <v>430</v>
      </c>
      <c r="BM44" s="375" t="s">
        <v>430</v>
      </c>
      <c r="BN44" s="375" t="s">
        <v>430</v>
      </c>
      <c r="BO44" s="375">
        <v>4.95</v>
      </c>
      <c r="BP44" s="375" t="s">
        <v>430</v>
      </c>
      <c r="BQ44" s="375" t="s">
        <v>430</v>
      </c>
      <c r="BR44" s="466"/>
      <c r="BS44" s="373" t="s">
        <v>430</v>
      </c>
      <c r="BT44" s="354" t="s">
        <v>430</v>
      </c>
      <c r="BU44" s="430"/>
      <c r="BV44" s="374" t="s">
        <v>554</v>
      </c>
    </row>
    <row r="45" spans="1:74" s="428" customFormat="1" x14ac:dyDescent="0.25">
      <c r="A45" s="345" t="s">
        <v>7310</v>
      </c>
      <c r="B45" s="373"/>
      <c r="C45" s="719">
        <v>43593</v>
      </c>
      <c r="D45" s="373"/>
      <c r="E45" s="346">
        <v>1120.28</v>
      </c>
      <c r="F45" s="373"/>
      <c r="G45" s="347">
        <v>1416.9339</v>
      </c>
      <c r="H45" s="374"/>
      <c r="I45" s="348">
        <v>8.2199999999999999E-3</v>
      </c>
      <c r="J45" s="348">
        <v>5.36</v>
      </c>
      <c r="K45" s="348">
        <v>8.2199999999999999E-3</v>
      </c>
      <c r="L45" s="348">
        <v>8.2199999999999999E-3</v>
      </c>
      <c r="M45" s="362"/>
      <c r="N45" s="350">
        <v>5.0701999999999998</v>
      </c>
      <c r="O45" s="348">
        <v>5.2427000000000001</v>
      </c>
      <c r="P45" s="348">
        <v>5.2126999999999999</v>
      </c>
      <c r="Q45" s="348">
        <v>5.1611000000000002</v>
      </c>
      <c r="R45" s="348">
        <v>5.1712999999999996</v>
      </c>
      <c r="S45" s="348">
        <v>5.2203999999999997</v>
      </c>
      <c r="T45" s="348">
        <v>5.1996000000000002</v>
      </c>
      <c r="U45" s="354">
        <v>5.2962999999999996</v>
      </c>
      <c r="V45" s="348">
        <v>5.3563999999999998</v>
      </c>
      <c r="W45" s="348">
        <v>5.8513000000000002</v>
      </c>
      <c r="X45" s="348">
        <v>6.133</v>
      </c>
      <c r="Y45" s="375">
        <v>5.5387000000000004</v>
      </c>
      <c r="Z45" s="348" t="s">
        <v>430</v>
      </c>
      <c r="AA45" s="348">
        <v>5.1520000000000001</v>
      </c>
      <c r="AB45" s="348">
        <v>5.1859000000000002</v>
      </c>
      <c r="AC45" s="348">
        <v>5.2881</v>
      </c>
      <c r="AD45" s="348">
        <v>5.3531000000000004</v>
      </c>
      <c r="AE45" s="348">
        <v>5.1449999999999996</v>
      </c>
      <c r="AF45" s="348">
        <v>5.0061</v>
      </c>
      <c r="AG45" s="569"/>
      <c r="AH45" s="346">
        <v>6</v>
      </c>
      <c r="AI45" s="346">
        <v>1</v>
      </c>
      <c r="AJ45" s="346">
        <v>1</v>
      </c>
      <c r="AK45" s="346">
        <v>1</v>
      </c>
      <c r="AL45" s="346">
        <v>1</v>
      </c>
      <c r="AM45" s="346">
        <v>1</v>
      </c>
      <c r="AN45" s="346">
        <v>1</v>
      </c>
      <c r="AO45" s="572">
        <v>1</v>
      </c>
      <c r="AP45" s="346">
        <v>1</v>
      </c>
      <c r="AQ45" s="346">
        <v>3</v>
      </c>
      <c r="AR45" s="346">
        <v>3</v>
      </c>
      <c r="AS45" s="346">
        <v>6</v>
      </c>
      <c r="AT45" s="346" t="s">
        <v>430</v>
      </c>
      <c r="AU45" s="346">
        <v>1</v>
      </c>
      <c r="AV45" s="346">
        <v>1</v>
      </c>
      <c r="AW45" s="346">
        <v>1</v>
      </c>
      <c r="AX45" s="346">
        <v>1</v>
      </c>
      <c r="AY45" s="346">
        <v>1</v>
      </c>
      <c r="AZ45" s="584"/>
      <c r="BA45" s="467">
        <v>3.39</v>
      </c>
      <c r="BB45" s="348" t="s">
        <v>430</v>
      </c>
      <c r="BC45" s="348" t="s">
        <v>430</v>
      </c>
      <c r="BD45" s="348" t="s">
        <v>430</v>
      </c>
      <c r="BE45" s="375" t="s">
        <v>430</v>
      </c>
      <c r="BF45" s="375">
        <v>96.61</v>
      </c>
      <c r="BG45" s="374"/>
      <c r="BH45" s="594">
        <v>96.61</v>
      </c>
      <c r="BI45" s="348" t="s">
        <v>430</v>
      </c>
      <c r="BJ45" s="348" t="s">
        <v>430</v>
      </c>
      <c r="BK45" s="348" t="s">
        <v>430</v>
      </c>
      <c r="BL45" s="348" t="s">
        <v>430</v>
      </c>
      <c r="BM45" s="375" t="s">
        <v>430</v>
      </c>
      <c r="BN45" s="375" t="s">
        <v>430</v>
      </c>
      <c r="BO45" s="375">
        <v>3.39</v>
      </c>
      <c r="BP45" s="375" t="s">
        <v>430</v>
      </c>
      <c r="BQ45" s="375" t="s">
        <v>430</v>
      </c>
      <c r="BR45" s="466"/>
      <c r="BS45" s="373" t="s">
        <v>430</v>
      </c>
      <c r="BT45" s="354" t="s">
        <v>430</v>
      </c>
      <c r="BU45" s="430"/>
      <c r="BV45" s="374" t="s">
        <v>554</v>
      </c>
    </row>
    <row r="46" spans="1:74" s="428" customFormat="1" x14ac:dyDescent="0.25">
      <c r="A46" s="345" t="s">
        <v>7311</v>
      </c>
      <c r="B46" s="373"/>
      <c r="C46" s="719">
        <v>45112</v>
      </c>
      <c r="D46" s="373"/>
      <c r="E46" s="346">
        <v>948.48</v>
      </c>
      <c r="F46" s="373"/>
      <c r="G46" s="347">
        <v>1194.1232</v>
      </c>
      <c r="H46" s="374"/>
      <c r="I46" s="348">
        <v>2.7399999999999998E-3</v>
      </c>
      <c r="J46" s="348">
        <v>5.41</v>
      </c>
      <c r="K46" s="348">
        <v>2.7399999999999998E-3</v>
      </c>
      <c r="L46" s="348">
        <v>2.7399999999999998E-3</v>
      </c>
      <c r="M46" s="362"/>
      <c r="N46" s="350">
        <v>5.1235999999999997</v>
      </c>
      <c r="O46" s="348">
        <v>5.1647999999999996</v>
      </c>
      <c r="P46" s="348">
        <v>5.1573000000000002</v>
      </c>
      <c r="Q46" s="348">
        <v>5.1466000000000003</v>
      </c>
      <c r="R46" s="348">
        <v>5.1482000000000001</v>
      </c>
      <c r="S46" s="348">
        <v>5.1317000000000004</v>
      </c>
      <c r="T46" s="348">
        <v>5.1291000000000002</v>
      </c>
      <c r="U46" s="354">
        <v>5.2774000000000001</v>
      </c>
      <c r="V46" s="348">
        <v>5.3395999999999999</v>
      </c>
      <c r="W46" s="348">
        <v>5.8586</v>
      </c>
      <c r="X46" s="348" t="s">
        <v>430</v>
      </c>
      <c r="Y46" s="375" t="s">
        <v>430</v>
      </c>
      <c r="Z46" s="348" t="s">
        <v>430</v>
      </c>
      <c r="AA46" s="348">
        <v>5.0877999999999997</v>
      </c>
      <c r="AB46" s="348">
        <v>5.1154999999999999</v>
      </c>
      <c r="AC46" s="348">
        <v>5.2695999999999996</v>
      </c>
      <c r="AD46" s="348">
        <v>5.3367000000000004</v>
      </c>
      <c r="AE46" s="348">
        <v>5.1178999999999997</v>
      </c>
      <c r="AF46" s="348">
        <v>6.1498999999999997</v>
      </c>
      <c r="AG46" s="569"/>
      <c r="AH46" s="346">
        <v>1</v>
      </c>
      <c r="AI46" s="346">
        <v>2</v>
      </c>
      <c r="AJ46" s="346">
        <v>2</v>
      </c>
      <c r="AK46" s="346">
        <v>2</v>
      </c>
      <c r="AL46" s="346">
        <v>2</v>
      </c>
      <c r="AM46" s="346">
        <v>5</v>
      </c>
      <c r="AN46" s="346">
        <v>3</v>
      </c>
      <c r="AO46" s="572">
        <v>2</v>
      </c>
      <c r="AP46" s="346">
        <v>2</v>
      </c>
      <c r="AQ46" s="346">
        <v>2</v>
      </c>
      <c r="AR46" s="346" t="s">
        <v>430</v>
      </c>
      <c r="AS46" s="346" t="s">
        <v>430</v>
      </c>
      <c r="AT46" s="346" t="s">
        <v>430</v>
      </c>
      <c r="AU46" s="346">
        <v>4</v>
      </c>
      <c r="AV46" s="346">
        <v>3</v>
      </c>
      <c r="AW46" s="346">
        <v>2</v>
      </c>
      <c r="AX46" s="346">
        <v>2</v>
      </c>
      <c r="AY46" s="346">
        <v>3</v>
      </c>
      <c r="AZ46" s="584"/>
      <c r="BA46" s="467">
        <v>2.63</v>
      </c>
      <c r="BB46" s="348">
        <v>4.8499999999999996</v>
      </c>
      <c r="BC46" s="348" t="s">
        <v>430</v>
      </c>
      <c r="BD46" s="348" t="s">
        <v>430</v>
      </c>
      <c r="BE46" s="375" t="s">
        <v>430</v>
      </c>
      <c r="BF46" s="375">
        <v>92.52</v>
      </c>
      <c r="BG46" s="374"/>
      <c r="BH46" s="594">
        <v>92.52</v>
      </c>
      <c r="BI46" s="348" t="s">
        <v>430</v>
      </c>
      <c r="BJ46" s="348">
        <v>4.8499999999999996</v>
      </c>
      <c r="BK46" s="348" t="s">
        <v>430</v>
      </c>
      <c r="BL46" s="348" t="s">
        <v>430</v>
      </c>
      <c r="BM46" s="375" t="s">
        <v>430</v>
      </c>
      <c r="BN46" s="375" t="s">
        <v>430</v>
      </c>
      <c r="BO46" s="375">
        <v>2.63</v>
      </c>
      <c r="BP46" s="375" t="s">
        <v>430</v>
      </c>
      <c r="BQ46" s="375" t="s">
        <v>430</v>
      </c>
      <c r="BR46" s="466"/>
      <c r="BS46" s="373" t="s">
        <v>430</v>
      </c>
      <c r="BT46" s="354" t="s">
        <v>430</v>
      </c>
      <c r="BU46" s="430"/>
      <c r="BV46" s="374" t="s">
        <v>554</v>
      </c>
    </row>
    <row r="47" spans="1:74" s="428" customFormat="1" x14ac:dyDescent="0.25">
      <c r="A47" s="345" t="s">
        <v>7312</v>
      </c>
      <c r="B47" s="373"/>
      <c r="C47" s="719">
        <v>43483</v>
      </c>
      <c r="D47" s="373"/>
      <c r="E47" s="346">
        <v>813.05</v>
      </c>
      <c r="F47" s="373"/>
      <c r="G47" s="347">
        <v>1442.0206000000001</v>
      </c>
      <c r="H47" s="374"/>
      <c r="I47" s="348">
        <v>1.0959999999999999E-2</v>
      </c>
      <c r="J47" s="348">
        <v>5.36</v>
      </c>
      <c r="K47" s="348">
        <v>1.0959999999999999E-2</v>
      </c>
      <c r="L47" s="348">
        <v>1.0959999999999999E-2</v>
      </c>
      <c r="M47" s="362"/>
      <c r="N47" s="350">
        <v>5.0351999999999997</v>
      </c>
      <c r="O47" s="348">
        <v>5.0838999999999999</v>
      </c>
      <c r="P47" s="348">
        <v>5.0452000000000004</v>
      </c>
      <c r="Q47" s="348">
        <v>5.0526</v>
      </c>
      <c r="R47" s="348">
        <v>5.0664999999999996</v>
      </c>
      <c r="S47" s="348">
        <v>5.0713999999999997</v>
      </c>
      <c r="T47" s="348">
        <v>5.0552000000000001</v>
      </c>
      <c r="U47" s="354">
        <v>5.1627000000000001</v>
      </c>
      <c r="V47" s="348">
        <v>5.2375999999999996</v>
      </c>
      <c r="W47" s="348">
        <v>5.7774999999999999</v>
      </c>
      <c r="X47" s="348">
        <v>6.0848000000000004</v>
      </c>
      <c r="Y47" s="375">
        <v>5.5096999999999996</v>
      </c>
      <c r="Z47" s="348" t="s">
        <v>430</v>
      </c>
      <c r="AA47" s="348">
        <v>5.0206</v>
      </c>
      <c r="AB47" s="348">
        <v>5.0412999999999997</v>
      </c>
      <c r="AC47" s="348">
        <v>5.1516000000000002</v>
      </c>
      <c r="AD47" s="348">
        <v>5.2346000000000004</v>
      </c>
      <c r="AE47" s="348">
        <v>5.0340999999999996</v>
      </c>
      <c r="AF47" s="348">
        <v>5.0435999999999996</v>
      </c>
      <c r="AG47" s="569"/>
      <c r="AH47" s="346">
        <v>12</v>
      </c>
      <c r="AI47" s="346">
        <v>15</v>
      </c>
      <c r="AJ47" s="346">
        <v>14</v>
      </c>
      <c r="AK47" s="346">
        <v>15</v>
      </c>
      <c r="AL47" s="346">
        <v>14</v>
      </c>
      <c r="AM47" s="346">
        <v>15</v>
      </c>
      <c r="AN47" s="346">
        <v>14</v>
      </c>
      <c r="AO47" s="572">
        <v>13</v>
      </c>
      <c r="AP47" s="346">
        <v>14</v>
      </c>
      <c r="AQ47" s="346">
        <v>14</v>
      </c>
      <c r="AR47" s="346">
        <v>11</v>
      </c>
      <c r="AS47" s="346">
        <v>10</v>
      </c>
      <c r="AT47" s="346" t="s">
        <v>430</v>
      </c>
      <c r="AU47" s="346">
        <v>14</v>
      </c>
      <c r="AV47" s="346">
        <v>14</v>
      </c>
      <c r="AW47" s="346">
        <v>14</v>
      </c>
      <c r="AX47" s="346">
        <v>14</v>
      </c>
      <c r="AY47" s="346">
        <v>16</v>
      </c>
      <c r="AZ47" s="584"/>
      <c r="BA47" s="467">
        <v>3.68</v>
      </c>
      <c r="BB47" s="348" t="s">
        <v>430</v>
      </c>
      <c r="BC47" s="348" t="s">
        <v>430</v>
      </c>
      <c r="BD47" s="348" t="s">
        <v>430</v>
      </c>
      <c r="BE47" s="375" t="s">
        <v>430</v>
      </c>
      <c r="BF47" s="375">
        <v>96.32</v>
      </c>
      <c r="BG47" s="374"/>
      <c r="BH47" s="594">
        <v>95.97</v>
      </c>
      <c r="BI47" s="348" t="s">
        <v>430</v>
      </c>
      <c r="BJ47" s="348" t="s">
        <v>430</v>
      </c>
      <c r="BK47" s="348" t="s">
        <v>430</v>
      </c>
      <c r="BL47" s="348" t="s">
        <v>430</v>
      </c>
      <c r="BM47" s="375" t="s">
        <v>430</v>
      </c>
      <c r="BN47" s="375" t="s">
        <v>430</v>
      </c>
      <c r="BO47" s="375">
        <v>3.68</v>
      </c>
      <c r="BP47" s="375" t="s">
        <v>430</v>
      </c>
      <c r="BQ47" s="375" t="s">
        <v>430</v>
      </c>
      <c r="BR47" s="466"/>
      <c r="BS47" s="373" t="s">
        <v>430</v>
      </c>
      <c r="BT47" s="354" t="s">
        <v>430</v>
      </c>
      <c r="BU47" s="430"/>
      <c r="BV47" s="374" t="s">
        <v>554</v>
      </c>
    </row>
    <row r="48" spans="1:74" x14ac:dyDescent="0.25">
      <c r="A48" s="318" t="s">
        <v>93</v>
      </c>
      <c r="B48" s="43"/>
      <c r="C48" s="720"/>
      <c r="D48" s="43"/>
      <c r="E48" s="51"/>
      <c r="F48" s="43"/>
      <c r="G48" s="55"/>
      <c r="H48" s="66"/>
      <c r="I48" s="59"/>
      <c r="J48" s="59"/>
      <c r="K48" s="59"/>
      <c r="L48" s="59"/>
      <c r="M48" s="258"/>
      <c r="N48" s="70">
        <v>5.0521000000000003</v>
      </c>
      <c r="O48" s="59">
        <v>5.1093999999999999</v>
      </c>
      <c r="P48" s="59">
        <v>5.0861000000000001</v>
      </c>
      <c r="Q48" s="59">
        <v>5.0837000000000003</v>
      </c>
      <c r="R48" s="59">
        <v>5.0956999999999999</v>
      </c>
      <c r="S48" s="59">
        <v>5.1102999999999996</v>
      </c>
      <c r="T48" s="59">
        <v>5.09</v>
      </c>
      <c r="U48" s="88">
        <v>5.1974999999999998</v>
      </c>
      <c r="V48" s="59">
        <v>5.2693000000000003</v>
      </c>
      <c r="W48" s="59">
        <v>5.8036000000000003</v>
      </c>
      <c r="X48" s="59">
        <v>6.1017000000000001</v>
      </c>
      <c r="Y48" s="276">
        <v>5.5252999999999997</v>
      </c>
      <c r="Z48" s="59">
        <v>5.3548999999999998</v>
      </c>
      <c r="AA48" s="59">
        <v>5.0507</v>
      </c>
      <c r="AB48" s="59">
        <v>5.0766</v>
      </c>
      <c r="AC48" s="59">
        <v>5.1883999999999997</v>
      </c>
      <c r="AD48" s="59">
        <v>5.2656000000000001</v>
      </c>
      <c r="AE48" s="59">
        <v>5.0682</v>
      </c>
      <c r="AF48" s="59">
        <v>5.3015999999999996</v>
      </c>
      <c r="AG48" s="553"/>
      <c r="AH48" s="51">
        <v>16</v>
      </c>
      <c r="AI48" s="51">
        <v>17</v>
      </c>
      <c r="AJ48" s="51">
        <v>17</v>
      </c>
      <c r="AK48" s="51">
        <v>17</v>
      </c>
      <c r="AL48" s="51">
        <v>17</v>
      </c>
      <c r="AM48" s="51">
        <v>17</v>
      </c>
      <c r="AN48" s="51">
        <v>17</v>
      </c>
      <c r="AO48" s="560">
        <v>16</v>
      </c>
      <c r="AP48" s="51">
        <v>17</v>
      </c>
      <c r="AQ48" s="51">
        <v>17</v>
      </c>
      <c r="AR48" s="51">
        <v>16</v>
      </c>
      <c r="AS48" s="51">
        <v>16</v>
      </c>
      <c r="AT48" s="51">
        <v>3</v>
      </c>
      <c r="AU48" s="51">
        <v>17</v>
      </c>
      <c r="AV48" s="51">
        <v>17</v>
      </c>
      <c r="AW48" s="51">
        <v>17</v>
      </c>
      <c r="AX48" s="51">
        <v>17</v>
      </c>
      <c r="AY48" s="51">
        <v>17</v>
      </c>
      <c r="AZ48" s="579"/>
      <c r="BA48" s="577"/>
      <c r="BB48" s="59"/>
      <c r="BC48" s="59"/>
      <c r="BD48" s="59"/>
      <c r="BE48" s="276"/>
      <c r="BF48" s="276"/>
      <c r="BG48" s="66"/>
      <c r="BH48" s="586"/>
      <c r="BI48" s="59"/>
      <c r="BJ48" s="59"/>
      <c r="BK48" s="59"/>
      <c r="BL48" s="59"/>
      <c r="BM48" s="276"/>
      <c r="BN48" s="587"/>
      <c r="BO48" s="587"/>
      <c r="BP48" s="587"/>
      <c r="BQ48" s="587"/>
      <c r="BR48" s="148"/>
      <c r="BS48" s="43"/>
      <c r="BT48" s="88"/>
      <c r="BU48" s="34"/>
      <c r="BV48" s="66"/>
    </row>
    <row r="49" spans="1:74" x14ac:dyDescent="0.25">
      <c r="A49" s="320" t="s">
        <v>94</v>
      </c>
      <c r="B49" s="44"/>
      <c r="C49" s="721"/>
      <c r="D49" s="44"/>
      <c r="E49" s="52"/>
      <c r="F49" s="44"/>
      <c r="G49" s="56"/>
      <c r="H49" s="67"/>
      <c r="I49" s="60"/>
      <c r="J49" s="60"/>
      <c r="K49" s="60"/>
      <c r="L49" s="60"/>
      <c r="M49" s="259"/>
      <c r="N49" s="71">
        <v>5.1235999999999997</v>
      </c>
      <c r="O49" s="60">
        <v>5.2427000000000001</v>
      </c>
      <c r="P49" s="60">
        <v>5.2126999999999999</v>
      </c>
      <c r="Q49" s="60">
        <v>5.1611000000000002</v>
      </c>
      <c r="R49" s="60">
        <v>5.1712999999999996</v>
      </c>
      <c r="S49" s="60">
        <v>5.2203999999999997</v>
      </c>
      <c r="T49" s="60">
        <v>5.1996000000000002</v>
      </c>
      <c r="U49" s="89">
        <v>5.2962999999999996</v>
      </c>
      <c r="V49" s="60">
        <v>5.3563999999999998</v>
      </c>
      <c r="W49" s="60">
        <v>5.8762999999999996</v>
      </c>
      <c r="X49" s="60">
        <v>6.1783999999999999</v>
      </c>
      <c r="Y49" s="277">
        <v>5.5975999999999999</v>
      </c>
      <c r="Z49" s="60">
        <v>5.4760999999999997</v>
      </c>
      <c r="AA49" s="60">
        <v>5.1520000000000001</v>
      </c>
      <c r="AB49" s="60">
        <v>5.1859000000000002</v>
      </c>
      <c r="AC49" s="60">
        <v>5.2881</v>
      </c>
      <c r="AD49" s="60">
        <v>5.3531000000000004</v>
      </c>
      <c r="AE49" s="60">
        <v>5.1449999999999996</v>
      </c>
      <c r="AF49" s="60">
        <v>6.4035000000000002</v>
      </c>
      <c r="AG49" s="554"/>
      <c r="AH49" s="52"/>
      <c r="AI49" s="52"/>
      <c r="AJ49" s="52"/>
      <c r="AK49" s="52"/>
      <c r="AL49" s="52"/>
      <c r="AM49" s="52"/>
      <c r="AN49" s="52"/>
      <c r="AO49" s="561"/>
      <c r="AP49" s="52"/>
      <c r="AQ49" s="52"/>
      <c r="AR49" s="52"/>
      <c r="AS49" s="52"/>
      <c r="AT49" s="52"/>
      <c r="AU49" s="52"/>
      <c r="AV49" s="52"/>
      <c r="AW49" s="52"/>
      <c r="AX49" s="52"/>
      <c r="AY49" s="52"/>
      <c r="AZ49" s="580"/>
      <c r="BA49" s="551"/>
      <c r="BB49" s="60"/>
      <c r="BC49" s="60"/>
      <c r="BD49" s="60"/>
      <c r="BE49" s="277"/>
      <c r="BF49" s="277"/>
      <c r="BG49" s="67"/>
      <c r="BH49" s="588"/>
      <c r="BI49" s="60"/>
      <c r="BJ49" s="60"/>
      <c r="BK49" s="60"/>
      <c r="BL49" s="60"/>
      <c r="BN49" s="589"/>
      <c r="BO49" s="589"/>
      <c r="BP49" s="589"/>
      <c r="BQ49" s="589"/>
      <c r="BR49" s="146"/>
      <c r="BS49" s="44"/>
      <c r="BT49" s="89"/>
      <c r="BU49" s="26"/>
      <c r="BV49" s="67"/>
    </row>
    <row r="50" spans="1:74" x14ac:dyDescent="0.25">
      <c r="A50" s="320" t="s">
        <v>95</v>
      </c>
      <c r="B50" s="44"/>
      <c r="C50" s="721"/>
      <c r="D50" s="44"/>
      <c r="E50" s="52"/>
      <c r="F50" s="44"/>
      <c r="G50" s="56"/>
      <c r="H50" s="67"/>
      <c r="I50" s="60"/>
      <c r="J50" s="60"/>
      <c r="K50" s="60"/>
      <c r="L50" s="60"/>
      <c r="M50" s="259"/>
      <c r="N50" s="71">
        <v>5.0084</v>
      </c>
      <c r="O50" s="60">
        <v>5.0311000000000003</v>
      </c>
      <c r="P50" s="60">
        <v>5.0141</v>
      </c>
      <c r="Q50" s="60">
        <v>5.0247999999999999</v>
      </c>
      <c r="R50" s="60">
        <v>5.0461</v>
      </c>
      <c r="S50" s="60">
        <v>5.0625</v>
      </c>
      <c r="T50" s="60">
        <v>5.0133999999999999</v>
      </c>
      <c r="U50" s="89">
        <v>5.1245000000000003</v>
      </c>
      <c r="V50" s="60">
        <v>5.2024999999999997</v>
      </c>
      <c r="W50" s="60">
        <v>5.7393000000000001</v>
      </c>
      <c r="X50" s="60">
        <v>6.0483000000000002</v>
      </c>
      <c r="Y50" s="277">
        <v>5.4755000000000003</v>
      </c>
      <c r="Z50" s="60">
        <v>5.2801</v>
      </c>
      <c r="AA50" s="60">
        <v>4.9960000000000004</v>
      </c>
      <c r="AB50" s="60">
        <v>5.0015000000000001</v>
      </c>
      <c r="AC50" s="60">
        <v>5.1151</v>
      </c>
      <c r="AD50" s="60">
        <v>5.1981999999999999</v>
      </c>
      <c r="AE50" s="60">
        <v>5.0232000000000001</v>
      </c>
      <c r="AF50" s="60">
        <v>4.9795999999999996</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N50" s="589"/>
      <c r="BO50" s="589"/>
      <c r="BP50" s="589"/>
      <c r="BQ50" s="589"/>
      <c r="BR50" s="146"/>
      <c r="BS50" s="44"/>
      <c r="BT50" s="89"/>
      <c r="BU50" s="26"/>
      <c r="BV50" s="67"/>
    </row>
    <row r="51" spans="1:74" x14ac:dyDescent="0.25">
      <c r="A51" s="321" t="s">
        <v>96</v>
      </c>
      <c r="B51" s="45"/>
      <c r="C51" s="722"/>
      <c r="D51" s="45"/>
      <c r="E51" s="53"/>
      <c r="F51" s="45"/>
      <c r="G51" s="57"/>
      <c r="H51" s="68"/>
      <c r="I51" s="61"/>
      <c r="J51" s="61"/>
      <c r="K51" s="61"/>
      <c r="L51" s="61"/>
      <c r="M51" s="262"/>
      <c r="N51" s="72">
        <v>5.0523999999999996</v>
      </c>
      <c r="O51" s="61">
        <v>5.0999999999999996</v>
      </c>
      <c r="P51" s="61">
        <v>5.0788000000000002</v>
      </c>
      <c r="Q51" s="61">
        <v>5.0766999999999998</v>
      </c>
      <c r="R51" s="61">
        <v>5.0899000000000001</v>
      </c>
      <c r="S51" s="61">
        <v>5.0979000000000001</v>
      </c>
      <c r="T51" s="61">
        <v>5.0918000000000001</v>
      </c>
      <c r="U51" s="90">
        <v>5.1981000000000002</v>
      </c>
      <c r="V51" s="61">
        <v>5.2706</v>
      </c>
      <c r="W51" s="61">
        <v>5.8030999999999997</v>
      </c>
      <c r="X51" s="61">
        <v>6.1017999999999999</v>
      </c>
      <c r="Y51" s="279">
        <v>5.5201000000000002</v>
      </c>
      <c r="Z51" s="61">
        <v>5.3083999999999998</v>
      </c>
      <c r="AA51" s="61">
        <v>5.0399000000000003</v>
      </c>
      <c r="AB51" s="61">
        <v>5.0773999999999999</v>
      </c>
      <c r="AC51" s="61">
        <v>5.1885000000000003</v>
      </c>
      <c r="AD51" s="61">
        <v>5.2667000000000002</v>
      </c>
      <c r="AE51" s="61">
        <v>5.0654000000000003</v>
      </c>
      <c r="AF51" s="61">
        <v>5.0933000000000002</v>
      </c>
      <c r="AG51" s="556"/>
      <c r="AH51" s="53"/>
      <c r="AI51" s="53"/>
      <c r="AJ51" s="53"/>
      <c r="AK51" s="53"/>
      <c r="AL51" s="53"/>
      <c r="AM51" s="53"/>
      <c r="AN51" s="53"/>
      <c r="AO51" s="563"/>
      <c r="AP51" s="53"/>
      <c r="AQ51" s="53"/>
      <c r="AR51" s="53"/>
      <c r="AS51" s="53"/>
      <c r="AT51" s="53"/>
      <c r="AU51" s="53"/>
      <c r="AV51" s="53"/>
      <c r="AW51" s="53"/>
      <c r="AX51" s="53"/>
      <c r="AY51" s="53"/>
      <c r="AZ51" s="581"/>
      <c r="BA51" s="578"/>
      <c r="BB51" s="61"/>
      <c r="BC51" s="61"/>
      <c r="BD51" s="61"/>
      <c r="BE51" s="279"/>
      <c r="BF51" s="279"/>
      <c r="BG51" s="68"/>
      <c r="BH51" s="590"/>
      <c r="BI51" s="61"/>
      <c r="BJ51" s="61"/>
      <c r="BK51" s="61"/>
      <c r="BL51" s="61"/>
      <c r="BM51" s="279"/>
      <c r="BN51" s="591"/>
      <c r="BO51" s="591"/>
      <c r="BP51" s="591"/>
      <c r="BQ51" s="591"/>
      <c r="BR51" s="149"/>
      <c r="BS51" s="45"/>
      <c r="BT51" s="90"/>
      <c r="BU51" s="272"/>
      <c r="BV51" s="68"/>
    </row>
    <row r="52" spans="1:74" ht="14.5" x14ac:dyDescent="0.25">
      <c r="A52" s="323" t="s">
        <v>217</v>
      </c>
      <c r="B52" s="46"/>
      <c r="C52" s="723"/>
      <c r="D52" s="46"/>
      <c r="E52" s="54"/>
      <c r="F52" s="46"/>
      <c r="G52" s="58"/>
      <c r="H52" s="69"/>
      <c r="I52" s="62"/>
      <c r="J52" s="62"/>
      <c r="K52" s="62"/>
      <c r="L52" s="62"/>
      <c r="M52" s="263"/>
      <c r="N52" s="73"/>
      <c r="O52" s="62"/>
      <c r="P52" s="62"/>
      <c r="Q52" s="62"/>
      <c r="R52" s="62"/>
      <c r="S52" s="62"/>
      <c r="T52" s="62"/>
      <c r="U52" s="91"/>
      <c r="V52" s="62"/>
      <c r="W52" s="62"/>
      <c r="X52" s="62"/>
      <c r="Y52" s="245"/>
      <c r="Z52" s="62"/>
      <c r="AA52" s="62"/>
      <c r="AB52" s="62"/>
      <c r="AC52" s="62"/>
      <c r="AD52" s="62"/>
      <c r="AE52" s="62"/>
      <c r="AF52" s="62"/>
      <c r="AG52" s="557"/>
      <c r="AH52" s="54"/>
      <c r="AI52" s="54"/>
      <c r="AJ52" s="54"/>
      <c r="AK52" s="54"/>
      <c r="AL52" s="54"/>
      <c r="AM52" s="54"/>
      <c r="AN52" s="54"/>
      <c r="AO52" s="564"/>
      <c r="AP52" s="54"/>
      <c r="AQ52" s="54"/>
      <c r="AR52" s="54"/>
      <c r="AS52" s="54"/>
      <c r="AT52" s="54"/>
      <c r="AU52" s="54"/>
      <c r="AV52" s="54"/>
      <c r="AW52" s="54"/>
      <c r="AX52" s="54"/>
      <c r="AY52" s="54"/>
      <c r="AZ52" s="582"/>
      <c r="BA52" s="280"/>
      <c r="BB52" s="62"/>
      <c r="BC52" s="62"/>
      <c r="BD52" s="62"/>
      <c r="BE52" s="245"/>
      <c r="BF52" s="245"/>
      <c r="BG52" s="69"/>
      <c r="BH52" s="585"/>
      <c r="BI52" s="62"/>
      <c r="BJ52" s="62"/>
      <c r="BK52" s="62"/>
      <c r="BL52" s="62"/>
      <c r="BM52" s="245"/>
      <c r="BN52" s="592"/>
      <c r="BO52" s="592"/>
      <c r="BP52" s="592"/>
      <c r="BQ52" s="592"/>
      <c r="BR52" s="150"/>
      <c r="BS52" s="46"/>
      <c r="BT52" s="91"/>
      <c r="BU52" s="41"/>
      <c r="BV52" s="69"/>
    </row>
    <row r="53" spans="1:74" s="428" customFormat="1" x14ac:dyDescent="0.25">
      <c r="A53" s="345" t="s">
        <v>7313</v>
      </c>
      <c r="B53" s="373"/>
      <c r="C53" s="719">
        <v>43580</v>
      </c>
      <c r="D53" s="373"/>
      <c r="E53" s="346">
        <v>1255.0999999999999</v>
      </c>
      <c r="F53" s="373"/>
      <c r="G53" s="347">
        <v>1431.7012</v>
      </c>
      <c r="H53" s="374"/>
      <c r="I53" s="348">
        <v>2.7399999999999998E-3</v>
      </c>
      <c r="J53" s="348">
        <v>5.38</v>
      </c>
      <c r="K53" s="348">
        <v>2.7399999999999998E-3</v>
      </c>
      <c r="L53" s="348">
        <v>2.7399999999999998E-3</v>
      </c>
      <c r="M53" s="362"/>
      <c r="N53" s="350">
        <v>5.1531000000000002</v>
      </c>
      <c r="O53" s="348">
        <v>5.1859999999999999</v>
      </c>
      <c r="P53" s="348">
        <v>5.1632999999999996</v>
      </c>
      <c r="Q53" s="348">
        <v>5.1524999999999999</v>
      </c>
      <c r="R53" s="348">
        <v>5.2027999999999999</v>
      </c>
      <c r="S53" s="348">
        <v>5.2069999999999999</v>
      </c>
      <c r="T53" s="348">
        <v>5.1816000000000004</v>
      </c>
      <c r="U53" s="354">
        <v>5.2920999999999996</v>
      </c>
      <c r="V53" s="348">
        <v>5.3605999999999998</v>
      </c>
      <c r="W53" s="348">
        <v>5.8963999999999999</v>
      </c>
      <c r="X53" s="348">
        <v>6.1977000000000002</v>
      </c>
      <c r="Y53" s="375">
        <v>5.6220999999999997</v>
      </c>
      <c r="Z53" s="348" t="s">
        <v>430</v>
      </c>
      <c r="AA53" s="348">
        <v>5.1540999999999997</v>
      </c>
      <c r="AB53" s="348">
        <v>5.1669</v>
      </c>
      <c r="AC53" s="348">
        <v>5.2830000000000004</v>
      </c>
      <c r="AD53" s="348">
        <v>5.3574000000000002</v>
      </c>
      <c r="AE53" s="348">
        <v>5.1502999999999997</v>
      </c>
      <c r="AF53" s="348">
        <v>5.1325000000000003</v>
      </c>
      <c r="AG53" s="569"/>
      <c r="AH53" s="346">
        <v>4</v>
      </c>
      <c r="AI53" s="346">
        <v>5</v>
      </c>
      <c r="AJ53" s="346">
        <v>3</v>
      </c>
      <c r="AK53" s="346">
        <v>5</v>
      </c>
      <c r="AL53" s="346">
        <v>2</v>
      </c>
      <c r="AM53" s="346">
        <v>4</v>
      </c>
      <c r="AN53" s="346">
        <v>3</v>
      </c>
      <c r="AO53" s="572">
        <v>3</v>
      </c>
      <c r="AP53" s="346">
        <v>2</v>
      </c>
      <c r="AQ53" s="346">
        <v>2</v>
      </c>
      <c r="AR53" s="346">
        <v>3</v>
      </c>
      <c r="AS53" s="346">
        <v>3</v>
      </c>
      <c r="AT53" s="346" t="s">
        <v>430</v>
      </c>
      <c r="AU53" s="346">
        <v>3</v>
      </c>
      <c r="AV53" s="346">
        <v>3</v>
      </c>
      <c r="AW53" s="346">
        <v>3</v>
      </c>
      <c r="AX53" s="346">
        <v>2</v>
      </c>
      <c r="AY53" s="346">
        <v>4</v>
      </c>
      <c r="AZ53" s="584"/>
      <c r="BA53" s="467">
        <v>1.19</v>
      </c>
      <c r="BB53" s="348" t="s">
        <v>430</v>
      </c>
      <c r="BC53" s="348" t="s">
        <v>430</v>
      </c>
      <c r="BD53" s="348" t="s">
        <v>430</v>
      </c>
      <c r="BE53" s="375" t="s">
        <v>430</v>
      </c>
      <c r="BF53" s="375">
        <v>98.81</v>
      </c>
      <c r="BG53" s="374"/>
      <c r="BH53" s="594">
        <v>98.81</v>
      </c>
      <c r="BI53" s="348" t="s">
        <v>430</v>
      </c>
      <c r="BJ53" s="348" t="s">
        <v>430</v>
      </c>
      <c r="BK53" s="348" t="s">
        <v>430</v>
      </c>
      <c r="BL53" s="348" t="s">
        <v>430</v>
      </c>
      <c r="BM53" s="375" t="s">
        <v>430</v>
      </c>
      <c r="BN53" s="375" t="s">
        <v>430</v>
      </c>
      <c r="BO53" s="375">
        <v>1.19</v>
      </c>
      <c r="BP53" s="375" t="s">
        <v>430</v>
      </c>
      <c r="BQ53" s="375" t="s">
        <v>430</v>
      </c>
      <c r="BR53" s="466"/>
      <c r="BS53" s="373" t="s">
        <v>430</v>
      </c>
      <c r="BT53" s="354" t="s">
        <v>430</v>
      </c>
      <c r="BU53" s="430"/>
      <c r="BV53" s="374" t="s">
        <v>554</v>
      </c>
    </row>
    <row r="54" spans="1:74" s="428" customFormat="1" x14ac:dyDescent="0.25">
      <c r="A54" s="345" t="s">
        <v>7314</v>
      </c>
      <c r="B54" s="373"/>
      <c r="C54" s="719">
        <v>45848</v>
      </c>
      <c r="D54" s="373"/>
      <c r="E54" s="346">
        <v>1137.3</v>
      </c>
      <c r="F54" s="373"/>
      <c r="G54" s="347">
        <v>1051.8110999999999</v>
      </c>
      <c r="H54" s="374"/>
      <c r="I54" s="348">
        <v>4.0000000000000001E-3</v>
      </c>
      <c r="J54" s="348">
        <v>5.41</v>
      </c>
      <c r="K54" s="348" t="s">
        <v>430</v>
      </c>
      <c r="L54" s="348">
        <v>4.0000000000000001E-3</v>
      </c>
      <c r="M54" s="362"/>
      <c r="N54" s="350">
        <v>5.0983999999999998</v>
      </c>
      <c r="O54" s="348">
        <v>5.1496000000000004</v>
      </c>
      <c r="P54" s="348">
        <v>5.1528999999999998</v>
      </c>
      <c r="Q54" s="348">
        <v>5.1333000000000002</v>
      </c>
      <c r="R54" s="348">
        <v>5.1726999999999999</v>
      </c>
      <c r="S54" s="348">
        <v>5.2001999999999997</v>
      </c>
      <c r="T54" s="348">
        <v>5.2145000000000001</v>
      </c>
      <c r="U54" s="354">
        <v>5.3314000000000004</v>
      </c>
      <c r="V54" s="348" t="s">
        <v>430</v>
      </c>
      <c r="W54" s="348" t="s">
        <v>430</v>
      </c>
      <c r="X54" s="348" t="s">
        <v>430</v>
      </c>
      <c r="Y54" s="375" t="s">
        <v>430</v>
      </c>
      <c r="Z54" s="348" t="s">
        <v>430</v>
      </c>
      <c r="AA54" s="348">
        <v>5.1212999999999997</v>
      </c>
      <c r="AB54" s="348">
        <v>5.1970999999999998</v>
      </c>
      <c r="AC54" s="348">
        <v>5.3226000000000004</v>
      </c>
      <c r="AD54" s="348" t="s">
        <v>430</v>
      </c>
      <c r="AE54" s="348">
        <v>5.1131000000000002</v>
      </c>
      <c r="AF54" s="348">
        <v>5.4185999999999996</v>
      </c>
      <c r="AG54" s="569"/>
      <c r="AH54" s="346">
        <v>8</v>
      </c>
      <c r="AI54" s="346">
        <v>8</v>
      </c>
      <c r="AJ54" s="346">
        <v>6</v>
      </c>
      <c r="AK54" s="346">
        <v>7</v>
      </c>
      <c r="AL54" s="346">
        <v>4</v>
      </c>
      <c r="AM54" s="346">
        <v>5</v>
      </c>
      <c r="AN54" s="346">
        <v>2</v>
      </c>
      <c r="AO54" s="572">
        <v>2</v>
      </c>
      <c r="AP54" s="346" t="s">
        <v>430</v>
      </c>
      <c r="AQ54" s="346" t="s">
        <v>430</v>
      </c>
      <c r="AR54" s="346" t="s">
        <v>430</v>
      </c>
      <c r="AS54" s="346" t="s">
        <v>430</v>
      </c>
      <c r="AT54" s="346" t="s">
        <v>430</v>
      </c>
      <c r="AU54" s="346">
        <v>5</v>
      </c>
      <c r="AV54" s="346">
        <v>2</v>
      </c>
      <c r="AW54" s="346">
        <v>2</v>
      </c>
      <c r="AX54" s="346" t="s">
        <v>430</v>
      </c>
      <c r="AY54" s="346">
        <v>7</v>
      </c>
      <c r="AZ54" s="584"/>
      <c r="BA54" s="467">
        <v>3.07</v>
      </c>
      <c r="BB54" s="348">
        <v>43.96</v>
      </c>
      <c r="BC54" s="348" t="s">
        <v>430</v>
      </c>
      <c r="BD54" s="348" t="s">
        <v>430</v>
      </c>
      <c r="BE54" s="375" t="s">
        <v>430</v>
      </c>
      <c r="BF54" s="375">
        <v>52.96</v>
      </c>
      <c r="BG54" s="374"/>
      <c r="BH54" s="594">
        <v>52.96</v>
      </c>
      <c r="BI54" s="348">
        <v>19.78</v>
      </c>
      <c r="BJ54" s="348">
        <v>24.18</v>
      </c>
      <c r="BK54" s="348" t="s">
        <v>430</v>
      </c>
      <c r="BL54" s="348" t="s">
        <v>430</v>
      </c>
      <c r="BM54" s="375" t="s">
        <v>430</v>
      </c>
      <c r="BN54" s="375" t="s">
        <v>430</v>
      </c>
      <c r="BO54" s="375">
        <v>3.07</v>
      </c>
      <c r="BP54" s="375" t="s">
        <v>430</v>
      </c>
      <c r="BQ54" s="375" t="s">
        <v>430</v>
      </c>
      <c r="BR54" s="466"/>
      <c r="BS54" s="373" t="s">
        <v>430</v>
      </c>
      <c r="BT54" s="354">
        <v>8.7927175982414596</v>
      </c>
      <c r="BU54" s="430"/>
      <c r="BV54" s="374" t="s">
        <v>554</v>
      </c>
    </row>
    <row r="55" spans="1:74" s="428" customFormat="1" x14ac:dyDescent="0.25">
      <c r="A55" s="345" t="s">
        <v>7315</v>
      </c>
      <c r="B55" s="373"/>
      <c r="C55" s="719">
        <v>43551</v>
      </c>
      <c r="D55" s="373"/>
      <c r="E55" s="346">
        <v>705.31</v>
      </c>
      <c r="F55" s="373"/>
      <c r="G55" s="347">
        <v>1434.7401</v>
      </c>
      <c r="H55" s="374"/>
      <c r="I55" s="348">
        <v>4.3600000000000002E-3</v>
      </c>
      <c r="J55" s="348">
        <v>5.42</v>
      </c>
      <c r="K55" s="348">
        <v>4.1399999999999996E-3</v>
      </c>
      <c r="L55" s="348">
        <v>4.3600000000000002E-3</v>
      </c>
      <c r="M55" s="362"/>
      <c r="N55" s="350">
        <v>5.1166999999999998</v>
      </c>
      <c r="O55" s="348">
        <v>5.1631</v>
      </c>
      <c r="P55" s="348">
        <v>5.1611000000000002</v>
      </c>
      <c r="Q55" s="348">
        <v>5.1448999999999998</v>
      </c>
      <c r="R55" s="348">
        <v>5.1440999999999999</v>
      </c>
      <c r="S55" s="348">
        <v>5.2165999999999997</v>
      </c>
      <c r="T55" s="348">
        <v>5.1711999999999998</v>
      </c>
      <c r="U55" s="354">
        <v>5.2694000000000001</v>
      </c>
      <c r="V55" s="348">
        <v>5.3402000000000003</v>
      </c>
      <c r="W55" s="348">
        <v>5.875</v>
      </c>
      <c r="X55" s="348">
        <v>6.1862000000000004</v>
      </c>
      <c r="Y55" s="375">
        <v>5.6138000000000003</v>
      </c>
      <c r="Z55" s="348" t="s">
        <v>430</v>
      </c>
      <c r="AA55" s="348">
        <v>5.1574</v>
      </c>
      <c r="AB55" s="348">
        <v>5.1585000000000001</v>
      </c>
      <c r="AC55" s="348">
        <v>5.2606000000000002</v>
      </c>
      <c r="AD55" s="348">
        <v>5.3348000000000004</v>
      </c>
      <c r="AE55" s="348">
        <v>5.1208</v>
      </c>
      <c r="AF55" s="348">
        <v>5.1055999999999999</v>
      </c>
      <c r="AG55" s="569"/>
      <c r="AH55" s="346">
        <v>6</v>
      </c>
      <c r="AI55" s="346">
        <v>6</v>
      </c>
      <c r="AJ55" s="346">
        <v>4</v>
      </c>
      <c r="AK55" s="346">
        <v>6</v>
      </c>
      <c r="AL55" s="346">
        <v>6</v>
      </c>
      <c r="AM55" s="346">
        <v>3</v>
      </c>
      <c r="AN55" s="346">
        <v>5</v>
      </c>
      <c r="AO55" s="572">
        <v>4</v>
      </c>
      <c r="AP55" s="346">
        <v>3</v>
      </c>
      <c r="AQ55" s="346">
        <v>5</v>
      </c>
      <c r="AR55" s="346">
        <v>5</v>
      </c>
      <c r="AS55" s="346">
        <v>4</v>
      </c>
      <c r="AT55" s="346" t="s">
        <v>430</v>
      </c>
      <c r="AU55" s="346">
        <v>2</v>
      </c>
      <c r="AV55" s="346">
        <v>5</v>
      </c>
      <c r="AW55" s="346">
        <v>4</v>
      </c>
      <c r="AX55" s="346">
        <v>3</v>
      </c>
      <c r="AY55" s="346">
        <v>5</v>
      </c>
      <c r="AZ55" s="584"/>
      <c r="BA55" s="467">
        <v>6.37</v>
      </c>
      <c r="BB55" s="348" t="s">
        <v>430</v>
      </c>
      <c r="BC55" s="348" t="s">
        <v>430</v>
      </c>
      <c r="BD55" s="348" t="s">
        <v>430</v>
      </c>
      <c r="BE55" s="375" t="s">
        <v>430</v>
      </c>
      <c r="BF55" s="375">
        <v>93.63</v>
      </c>
      <c r="BG55" s="374"/>
      <c r="BH55" s="594">
        <v>93.63</v>
      </c>
      <c r="BI55" s="348" t="s">
        <v>430</v>
      </c>
      <c r="BJ55" s="348" t="s">
        <v>430</v>
      </c>
      <c r="BK55" s="348" t="s">
        <v>430</v>
      </c>
      <c r="BL55" s="348" t="s">
        <v>430</v>
      </c>
      <c r="BM55" s="375" t="s">
        <v>430</v>
      </c>
      <c r="BN55" s="375" t="s">
        <v>430</v>
      </c>
      <c r="BO55" s="375">
        <v>6.37</v>
      </c>
      <c r="BP55" s="375" t="s">
        <v>430</v>
      </c>
      <c r="BQ55" s="375" t="s">
        <v>430</v>
      </c>
      <c r="BR55" s="466"/>
      <c r="BS55" s="373" t="s">
        <v>430</v>
      </c>
      <c r="BT55" s="354" t="s">
        <v>430</v>
      </c>
      <c r="BU55" s="430"/>
      <c r="BV55" s="374" t="s">
        <v>554</v>
      </c>
    </row>
    <row r="56" spans="1:74" s="428" customFormat="1" x14ac:dyDescent="0.25">
      <c r="A56" s="345" t="s">
        <v>7316</v>
      </c>
      <c r="B56" s="373"/>
      <c r="C56" s="719">
        <v>43670</v>
      </c>
      <c r="D56" s="373"/>
      <c r="E56" s="346">
        <v>418.61</v>
      </c>
      <c r="F56" s="373"/>
      <c r="G56" s="347">
        <v>1406.7936999999999</v>
      </c>
      <c r="H56" s="374"/>
      <c r="I56" s="348">
        <v>1.0959999999999999E-2</v>
      </c>
      <c r="J56" s="348">
        <v>5.33</v>
      </c>
      <c r="K56" s="348">
        <v>1.0959999999999999E-2</v>
      </c>
      <c r="L56" s="348">
        <v>1.0959999999999999E-2</v>
      </c>
      <c r="M56" s="362"/>
      <c r="N56" s="350">
        <v>5.0964</v>
      </c>
      <c r="O56" s="348">
        <v>5.1532</v>
      </c>
      <c r="P56" s="348">
        <v>5.1117999999999997</v>
      </c>
      <c r="Q56" s="348">
        <v>5.1237000000000004</v>
      </c>
      <c r="R56" s="348">
        <v>5.1384999999999996</v>
      </c>
      <c r="S56" s="348">
        <v>5.1186999999999996</v>
      </c>
      <c r="T56" s="348">
        <v>5.0876000000000001</v>
      </c>
      <c r="U56" s="354">
        <v>5.1985000000000001</v>
      </c>
      <c r="V56" s="348">
        <v>5.2817999999999996</v>
      </c>
      <c r="W56" s="348">
        <v>5.7990000000000004</v>
      </c>
      <c r="X56" s="348">
        <v>6.1032999999999999</v>
      </c>
      <c r="Y56" s="375">
        <v>5.5526999999999997</v>
      </c>
      <c r="Z56" s="348" t="s">
        <v>430</v>
      </c>
      <c r="AA56" s="348">
        <v>5.0738000000000003</v>
      </c>
      <c r="AB56" s="348">
        <v>5.0765000000000002</v>
      </c>
      <c r="AC56" s="348">
        <v>5.1887999999999996</v>
      </c>
      <c r="AD56" s="348">
        <v>5.2766999999999999</v>
      </c>
      <c r="AE56" s="348">
        <v>5.1189</v>
      </c>
      <c r="AF56" s="348">
        <v>5.0534999999999997</v>
      </c>
      <c r="AG56" s="569"/>
      <c r="AH56" s="346">
        <v>9</v>
      </c>
      <c r="AI56" s="346">
        <v>7</v>
      </c>
      <c r="AJ56" s="346">
        <v>9</v>
      </c>
      <c r="AK56" s="346">
        <v>9</v>
      </c>
      <c r="AL56" s="346">
        <v>7</v>
      </c>
      <c r="AM56" s="346">
        <v>8</v>
      </c>
      <c r="AN56" s="346">
        <v>9</v>
      </c>
      <c r="AO56" s="572">
        <v>9</v>
      </c>
      <c r="AP56" s="346">
        <v>8</v>
      </c>
      <c r="AQ56" s="346">
        <v>12</v>
      </c>
      <c r="AR56" s="346">
        <v>13</v>
      </c>
      <c r="AS56" s="346">
        <v>8</v>
      </c>
      <c r="AT56" s="346" t="s">
        <v>430</v>
      </c>
      <c r="AU56" s="346">
        <v>8</v>
      </c>
      <c r="AV56" s="346">
        <v>9</v>
      </c>
      <c r="AW56" s="346">
        <v>9</v>
      </c>
      <c r="AX56" s="346">
        <v>8</v>
      </c>
      <c r="AY56" s="346">
        <v>6</v>
      </c>
      <c r="AZ56" s="584"/>
      <c r="BA56" s="467">
        <v>3.58</v>
      </c>
      <c r="BB56" s="348" t="s">
        <v>430</v>
      </c>
      <c r="BC56" s="348" t="s">
        <v>430</v>
      </c>
      <c r="BD56" s="348" t="s">
        <v>430</v>
      </c>
      <c r="BE56" s="375" t="s">
        <v>430</v>
      </c>
      <c r="BF56" s="375">
        <v>96.42</v>
      </c>
      <c r="BG56" s="374"/>
      <c r="BH56" s="594">
        <v>96.42</v>
      </c>
      <c r="BI56" s="348" t="s">
        <v>430</v>
      </c>
      <c r="BJ56" s="348" t="s">
        <v>430</v>
      </c>
      <c r="BK56" s="348" t="s">
        <v>430</v>
      </c>
      <c r="BL56" s="348" t="s">
        <v>430</v>
      </c>
      <c r="BM56" s="375" t="s">
        <v>430</v>
      </c>
      <c r="BN56" s="375" t="s">
        <v>430</v>
      </c>
      <c r="BO56" s="375">
        <v>3.58</v>
      </c>
      <c r="BP56" s="375" t="s">
        <v>430</v>
      </c>
      <c r="BQ56" s="375" t="s">
        <v>430</v>
      </c>
      <c r="BR56" s="466"/>
      <c r="BS56" s="373" t="s">
        <v>430</v>
      </c>
      <c r="BT56" s="354" t="s">
        <v>430</v>
      </c>
      <c r="BU56" s="430"/>
      <c r="BV56" s="374" t="s">
        <v>554</v>
      </c>
    </row>
    <row r="57" spans="1:74" s="428" customFormat="1" x14ac:dyDescent="0.25">
      <c r="A57" s="345" t="s">
        <v>7317</v>
      </c>
      <c r="B57" s="373"/>
      <c r="C57" s="719">
        <v>44774</v>
      </c>
      <c r="D57" s="373"/>
      <c r="E57" s="346">
        <v>388.58</v>
      </c>
      <c r="F57" s="373"/>
      <c r="G57" s="347">
        <v>1261.1839</v>
      </c>
      <c r="H57" s="374"/>
      <c r="I57" s="348">
        <v>2.7399999999999998E-3</v>
      </c>
      <c r="J57" s="348">
        <v>5.32</v>
      </c>
      <c r="K57" s="348">
        <v>2.7399999999999998E-3</v>
      </c>
      <c r="L57" s="348">
        <v>2.7399999999999998E-3</v>
      </c>
      <c r="M57" s="362"/>
      <c r="N57" s="350">
        <v>5.0654000000000003</v>
      </c>
      <c r="O57" s="348">
        <v>5.1363000000000003</v>
      </c>
      <c r="P57" s="348">
        <v>5.1172000000000004</v>
      </c>
      <c r="Q57" s="348">
        <v>5.1146000000000003</v>
      </c>
      <c r="R57" s="348">
        <v>5.1192000000000002</v>
      </c>
      <c r="S57" s="348">
        <v>5.1147</v>
      </c>
      <c r="T57" s="348">
        <v>5.0818000000000003</v>
      </c>
      <c r="U57" s="354">
        <v>5.1833</v>
      </c>
      <c r="V57" s="348">
        <v>5.2693000000000003</v>
      </c>
      <c r="W57" s="348">
        <v>5.8041999999999998</v>
      </c>
      <c r="X57" s="348">
        <v>6.1155999999999997</v>
      </c>
      <c r="Y57" s="375" t="s">
        <v>430</v>
      </c>
      <c r="Z57" s="348" t="s">
        <v>430</v>
      </c>
      <c r="AA57" s="348">
        <v>5.0727000000000002</v>
      </c>
      <c r="AB57" s="348">
        <v>5.0717999999999996</v>
      </c>
      <c r="AC57" s="348">
        <v>5.1749000000000001</v>
      </c>
      <c r="AD57" s="348">
        <v>5.2638999999999996</v>
      </c>
      <c r="AE57" s="348">
        <v>5.1003999999999996</v>
      </c>
      <c r="AF57" s="348">
        <v>6.1327999999999996</v>
      </c>
      <c r="AG57" s="569"/>
      <c r="AH57" s="346">
        <v>11</v>
      </c>
      <c r="AI57" s="346">
        <v>9</v>
      </c>
      <c r="AJ57" s="346">
        <v>8</v>
      </c>
      <c r="AK57" s="346">
        <v>11</v>
      </c>
      <c r="AL57" s="346">
        <v>9</v>
      </c>
      <c r="AM57" s="346">
        <v>9</v>
      </c>
      <c r="AN57" s="346">
        <v>10</v>
      </c>
      <c r="AO57" s="572">
        <v>10</v>
      </c>
      <c r="AP57" s="346">
        <v>9</v>
      </c>
      <c r="AQ57" s="346">
        <v>9</v>
      </c>
      <c r="AR57" s="346">
        <v>12</v>
      </c>
      <c r="AS57" s="346" t="s">
        <v>430</v>
      </c>
      <c r="AT57" s="346" t="s">
        <v>430</v>
      </c>
      <c r="AU57" s="346">
        <v>9</v>
      </c>
      <c r="AV57" s="346">
        <v>10</v>
      </c>
      <c r="AW57" s="346">
        <v>10</v>
      </c>
      <c r="AX57" s="346">
        <v>9</v>
      </c>
      <c r="AY57" s="346">
        <v>10</v>
      </c>
      <c r="AZ57" s="584"/>
      <c r="BA57" s="467" t="s">
        <v>430</v>
      </c>
      <c r="BB57" s="348" t="s">
        <v>430</v>
      </c>
      <c r="BC57" s="348" t="s">
        <v>430</v>
      </c>
      <c r="BD57" s="348" t="s">
        <v>430</v>
      </c>
      <c r="BE57" s="375" t="s">
        <v>430</v>
      </c>
      <c r="BF57" s="375">
        <v>100</v>
      </c>
      <c r="BG57" s="374"/>
      <c r="BH57" s="594">
        <v>100</v>
      </c>
      <c r="BI57" s="348" t="s">
        <v>430</v>
      </c>
      <c r="BJ57" s="348" t="s">
        <v>430</v>
      </c>
      <c r="BK57" s="348" t="s">
        <v>430</v>
      </c>
      <c r="BL57" s="348" t="s">
        <v>430</v>
      </c>
      <c r="BM57" s="375" t="s">
        <v>430</v>
      </c>
      <c r="BN57" s="375" t="s">
        <v>430</v>
      </c>
      <c r="BO57" s="375" t="s">
        <v>430</v>
      </c>
      <c r="BP57" s="375" t="s">
        <v>430</v>
      </c>
      <c r="BQ57" s="375" t="s">
        <v>430</v>
      </c>
      <c r="BR57" s="466"/>
      <c r="BS57" s="373" t="s">
        <v>430</v>
      </c>
      <c r="BT57" s="354" t="s">
        <v>430</v>
      </c>
      <c r="BU57" s="430"/>
      <c r="BV57" s="374" t="s">
        <v>554</v>
      </c>
    </row>
    <row r="58" spans="1:74" s="428" customFormat="1" x14ac:dyDescent="0.25">
      <c r="A58" s="345" t="s">
        <v>7318</v>
      </c>
      <c r="B58" s="373"/>
      <c r="C58" s="719">
        <v>43802</v>
      </c>
      <c r="D58" s="373"/>
      <c r="E58" s="346">
        <v>309.87</v>
      </c>
      <c r="F58" s="373"/>
      <c r="G58" s="347">
        <v>1380.8658</v>
      </c>
      <c r="H58" s="374"/>
      <c r="I58" s="348">
        <v>2.7399999999999998E-3</v>
      </c>
      <c r="J58" s="348">
        <v>5.36</v>
      </c>
      <c r="K58" s="348">
        <v>2.7399999999999998E-3</v>
      </c>
      <c r="L58" s="348">
        <v>2.7399999999999998E-3</v>
      </c>
      <c r="M58" s="362"/>
      <c r="N58" s="350">
        <v>4.9779999999999998</v>
      </c>
      <c r="O58" s="348">
        <v>4.9714</v>
      </c>
      <c r="P58" s="348">
        <v>4.9543999999999997</v>
      </c>
      <c r="Q58" s="348">
        <v>4.9512</v>
      </c>
      <c r="R58" s="348">
        <v>4.9644000000000004</v>
      </c>
      <c r="S58" s="348">
        <v>4.9702000000000002</v>
      </c>
      <c r="T58" s="348">
        <v>4.9775999999999998</v>
      </c>
      <c r="U58" s="354">
        <v>5.0991999999999997</v>
      </c>
      <c r="V58" s="348">
        <v>5.1898</v>
      </c>
      <c r="W58" s="348">
        <v>5.7583000000000002</v>
      </c>
      <c r="X58" s="348">
        <v>6.0891000000000002</v>
      </c>
      <c r="Y58" s="375">
        <v>5.5514999999999999</v>
      </c>
      <c r="Z58" s="348" t="s">
        <v>430</v>
      </c>
      <c r="AA58" s="348">
        <v>4.9248000000000003</v>
      </c>
      <c r="AB58" s="348">
        <v>4.9630999999999998</v>
      </c>
      <c r="AC58" s="348">
        <v>5.0896999999999997</v>
      </c>
      <c r="AD58" s="348">
        <v>5.1844000000000001</v>
      </c>
      <c r="AE58" s="348">
        <v>4.9219999999999997</v>
      </c>
      <c r="AF58" s="348">
        <v>5.0411000000000001</v>
      </c>
      <c r="AG58" s="569"/>
      <c r="AH58" s="346">
        <v>18</v>
      </c>
      <c r="AI58" s="346">
        <v>19</v>
      </c>
      <c r="AJ58" s="346">
        <v>17</v>
      </c>
      <c r="AK58" s="346">
        <v>18</v>
      </c>
      <c r="AL58" s="346">
        <v>18</v>
      </c>
      <c r="AM58" s="346">
        <v>16</v>
      </c>
      <c r="AN58" s="346">
        <v>16</v>
      </c>
      <c r="AO58" s="572">
        <v>16</v>
      </c>
      <c r="AP58" s="346">
        <v>14</v>
      </c>
      <c r="AQ58" s="346">
        <v>14</v>
      </c>
      <c r="AR58" s="346">
        <v>14</v>
      </c>
      <c r="AS58" s="346">
        <v>9</v>
      </c>
      <c r="AT58" s="346" t="s">
        <v>430</v>
      </c>
      <c r="AU58" s="346">
        <v>17</v>
      </c>
      <c r="AV58" s="346">
        <v>16</v>
      </c>
      <c r="AW58" s="346">
        <v>16</v>
      </c>
      <c r="AX58" s="346">
        <v>14</v>
      </c>
      <c r="AY58" s="346">
        <v>18</v>
      </c>
      <c r="AZ58" s="584"/>
      <c r="BA58" s="467" t="s">
        <v>430</v>
      </c>
      <c r="BB58" s="348" t="s">
        <v>430</v>
      </c>
      <c r="BC58" s="348" t="s">
        <v>430</v>
      </c>
      <c r="BD58" s="348" t="s">
        <v>430</v>
      </c>
      <c r="BE58" s="375" t="s">
        <v>430</v>
      </c>
      <c r="BF58" s="375">
        <v>100</v>
      </c>
      <c r="BG58" s="374"/>
      <c r="BH58" s="594">
        <v>100</v>
      </c>
      <c r="BI58" s="348" t="s">
        <v>430</v>
      </c>
      <c r="BJ58" s="348" t="s">
        <v>430</v>
      </c>
      <c r="BK58" s="348" t="s">
        <v>430</v>
      </c>
      <c r="BL58" s="348" t="s">
        <v>430</v>
      </c>
      <c r="BM58" s="375" t="s">
        <v>430</v>
      </c>
      <c r="BN58" s="375" t="s">
        <v>430</v>
      </c>
      <c r="BO58" s="375" t="s">
        <v>430</v>
      </c>
      <c r="BP58" s="375" t="s">
        <v>430</v>
      </c>
      <c r="BQ58" s="375" t="s">
        <v>430</v>
      </c>
      <c r="BR58" s="466"/>
      <c r="BS58" s="373" t="s">
        <v>430</v>
      </c>
      <c r="BT58" s="354" t="s">
        <v>430</v>
      </c>
      <c r="BU58" s="430"/>
      <c r="BV58" s="374" t="s">
        <v>554</v>
      </c>
    </row>
    <row r="59" spans="1:74" s="428" customFormat="1" x14ac:dyDescent="0.25">
      <c r="A59" s="345" t="s">
        <v>7319</v>
      </c>
      <c r="B59" s="373"/>
      <c r="C59" s="719">
        <v>43838</v>
      </c>
      <c r="D59" s="373"/>
      <c r="E59" s="346">
        <v>289.20999999999998</v>
      </c>
      <c r="F59" s="373"/>
      <c r="G59" s="347">
        <v>1377.0445999999999</v>
      </c>
      <c r="H59" s="374"/>
      <c r="I59" s="348">
        <v>5.4799999999999996E-3</v>
      </c>
      <c r="J59" s="348">
        <v>5.39</v>
      </c>
      <c r="K59" s="348">
        <v>2.7399999999999998E-3</v>
      </c>
      <c r="L59" s="348">
        <v>2.7399999999999998E-3</v>
      </c>
      <c r="M59" s="362"/>
      <c r="N59" s="350">
        <v>5.3151999999999999</v>
      </c>
      <c r="O59" s="348">
        <v>5.2045000000000003</v>
      </c>
      <c r="P59" s="348">
        <v>5.1555999999999997</v>
      </c>
      <c r="Q59" s="348">
        <v>5.1600999999999999</v>
      </c>
      <c r="R59" s="348">
        <v>5.1725000000000003</v>
      </c>
      <c r="S59" s="348">
        <v>5.1798999999999999</v>
      </c>
      <c r="T59" s="348">
        <v>5.1586999999999996</v>
      </c>
      <c r="U59" s="354">
        <v>5.2622999999999998</v>
      </c>
      <c r="V59" s="348">
        <v>5.3391999999999999</v>
      </c>
      <c r="W59" s="348">
        <v>5.8775000000000004</v>
      </c>
      <c r="X59" s="348">
        <v>6.1890999999999998</v>
      </c>
      <c r="Y59" s="375">
        <v>5.6085000000000003</v>
      </c>
      <c r="Z59" s="348" t="s">
        <v>430</v>
      </c>
      <c r="AA59" s="348">
        <v>5.1181000000000001</v>
      </c>
      <c r="AB59" s="348">
        <v>5.1435000000000004</v>
      </c>
      <c r="AC59" s="348">
        <v>5.2538</v>
      </c>
      <c r="AD59" s="348">
        <v>5.3337000000000003</v>
      </c>
      <c r="AE59" s="348">
        <v>5.1539000000000001</v>
      </c>
      <c r="AF59" s="348">
        <v>5.0749000000000004</v>
      </c>
      <c r="AG59" s="569"/>
      <c r="AH59" s="346">
        <v>2</v>
      </c>
      <c r="AI59" s="346">
        <v>4</v>
      </c>
      <c r="AJ59" s="346">
        <v>5</v>
      </c>
      <c r="AK59" s="346">
        <v>4</v>
      </c>
      <c r="AL59" s="346">
        <v>5</v>
      </c>
      <c r="AM59" s="346">
        <v>6</v>
      </c>
      <c r="AN59" s="346">
        <v>6</v>
      </c>
      <c r="AO59" s="572">
        <v>6</v>
      </c>
      <c r="AP59" s="346">
        <v>4</v>
      </c>
      <c r="AQ59" s="346">
        <v>3</v>
      </c>
      <c r="AR59" s="346">
        <v>4</v>
      </c>
      <c r="AS59" s="346">
        <v>5</v>
      </c>
      <c r="AT59" s="346" t="s">
        <v>430</v>
      </c>
      <c r="AU59" s="346">
        <v>6</v>
      </c>
      <c r="AV59" s="346">
        <v>6</v>
      </c>
      <c r="AW59" s="346">
        <v>6</v>
      </c>
      <c r="AX59" s="346">
        <v>4</v>
      </c>
      <c r="AY59" s="346">
        <v>3</v>
      </c>
      <c r="AZ59" s="584"/>
      <c r="BA59" s="467">
        <v>6.9</v>
      </c>
      <c r="BB59" s="348" t="s">
        <v>430</v>
      </c>
      <c r="BC59" s="348" t="s">
        <v>430</v>
      </c>
      <c r="BD59" s="348" t="s">
        <v>430</v>
      </c>
      <c r="BE59" s="375" t="s">
        <v>430</v>
      </c>
      <c r="BF59" s="375">
        <v>93.1</v>
      </c>
      <c r="BG59" s="374"/>
      <c r="BH59" s="594">
        <v>93.1</v>
      </c>
      <c r="BI59" s="348" t="s">
        <v>430</v>
      </c>
      <c r="BJ59" s="348" t="s">
        <v>430</v>
      </c>
      <c r="BK59" s="348" t="s">
        <v>430</v>
      </c>
      <c r="BL59" s="348" t="s">
        <v>430</v>
      </c>
      <c r="BM59" s="375" t="s">
        <v>430</v>
      </c>
      <c r="BN59" s="375" t="s">
        <v>430</v>
      </c>
      <c r="BO59" s="375">
        <v>6.9</v>
      </c>
      <c r="BP59" s="375" t="s">
        <v>430</v>
      </c>
      <c r="BQ59" s="375" t="s">
        <v>430</v>
      </c>
      <c r="BR59" s="466"/>
      <c r="BS59" s="373" t="s">
        <v>430</v>
      </c>
      <c r="BT59" s="354" t="s">
        <v>430</v>
      </c>
      <c r="BU59" s="430"/>
      <c r="BV59" s="374" t="s">
        <v>554</v>
      </c>
    </row>
    <row r="60" spans="1:74" s="428" customFormat="1" x14ac:dyDescent="0.25">
      <c r="A60" s="345" t="s">
        <v>7320</v>
      </c>
      <c r="B60" s="373"/>
      <c r="C60" s="719">
        <v>45224</v>
      </c>
      <c r="D60" s="373"/>
      <c r="E60" s="346">
        <v>224.17</v>
      </c>
      <c r="F60" s="373"/>
      <c r="G60" s="347">
        <v>1168.7166</v>
      </c>
      <c r="H60" s="374"/>
      <c r="I60" s="348">
        <v>2.7399999999999998E-3</v>
      </c>
      <c r="J60" s="348">
        <v>5.35</v>
      </c>
      <c r="K60" s="348">
        <v>2.7399999999999998E-3</v>
      </c>
      <c r="L60" s="348">
        <v>2.7399999999999998E-3</v>
      </c>
      <c r="M60" s="362"/>
      <c r="N60" s="350">
        <v>4.9851000000000001</v>
      </c>
      <c r="O60" s="348">
        <v>5.0458999999999996</v>
      </c>
      <c r="P60" s="348">
        <v>5.0098000000000003</v>
      </c>
      <c r="Q60" s="348">
        <v>5.0172999999999996</v>
      </c>
      <c r="R60" s="348">
        <v>5.0429000000000004</v>
      </c>
      <c r="S60" s="348">
        <v>5.0434000000000001</v>
      </c>
      <c r="T60" s="348">
        <v>4.9943999999999997</v>
      </c>
      <c r="U60" s="354">
        <v>5.1028000000000002</v>
      </c>
      <c r="V60" s="348">
        <v>5.1852999999999998</v>
      </c>
      <c r="W60" s="348">
        <v>5.7426000000000004</v>
      </c>
      <c r="X60" s="348" t="s">
        <v>430</v>
      </c>
      <c r="Y60" s="375" t="s">
        <v>430</v>
      </c>
      <c r="Z60" s="348" t="s">
        <v>430</v>
      </c>
      <c r="AA60" s="348">
        <v>5.0003000000000002</v>
      </c>
      <c r="AB60" s="348">
        <v>4.9851000000000001</v>
      </c>
      <c r="AC60" s="348">
        <v>5.0940000000000003</v>
      </c>
      <c r="AD60" s="348">
        <v>5.1807999999999996</v>
      </c>
      <c r="AE60" s="348">
        <v>5.0240999999999998</v>
      </c>
      <c r="AF60" s="348">
        <v>6.0228999999999999</v>
      </c>
      <c r="AG60" s="569"/>
      <c r="AH60" s="346">
        <v>15</v>
      </c>
      <c r="AI60" s="346">
        <v>15</v>
      </c>
      <c r="AJ60" s="346">
        <v>16</v>
      </c>
      <c r="AK60" s="346">
        <v>16</v>
      </c>
      <c r="AL60" s="346">
        <v>16</v>
      </c>
      <c r="AM60" s="346">
        <v>12</v>
      </c>
      <c r="AN60" s="346">
        <v>15</v>
      </c>
      <c r="AO60" s="572">
        <v>15</v>
      </c>
      <c r="AP60" s="346">
        <v>15</v>
      </c>
      <c r="AQ60" s="346">
        <v>15</v>
      </c>
      <c r="AR60" s="346" t="s">
        <v>430</v>
      </c>
      <c r="AS60" s="346" t="s">
        <v>430</v>
      </c>
      <c r="AT60" s="346" t="s">
        <v>430</v>
      </c>
      <c r="AU60" s="346">
        <v>13</v>
      </c>
      <c r="AV60" s="346">
        <v>15</v>
      </c>
      <c r="AW60" s="346">
        <v>15</v>
      </c>
      <c r="AX60" s="346">
        <v>15</v>
      </c>
      <c r="AY60" s="346">
        <v>14</v>
      </c>
      <c r="AZ60" s="584"/>
      <c r="BA60" s="467" t="s">
        <v>430</v>
      </c>
      <c r="BB60" s="348" t="s">
        <v>430</v>
      </c>
      <c r="BC60" s="348" t="s">
        <v>430</v>
      </c>
      <c r="BD60" s="348" t="s">
        <v>430</v>
      </c>
      <c r="BE60" s="375" t="s">
        <v>430</v>
      </c>
      <c r="BF60" s="375">
        <v>100</v>
      </c>
      <c r="BG60" s="374"/>
      <c r="BH60" s="594">
        <v>100</v>
      </c>
      <c r="BI60" s="348" t="s">
        <v>430</v>
      </c>
      <c r="BJ60" s="348" t="s">
        <v>430</v>
      </c>
      <c r="BK60" s="348" t="s">
        <v>430</v>
      </c>
      <c r="BL60" s="348" t="s">
        <v>430</v>
      </c>
      <c r="BM60" s="375" t="s">
        <v>430</v>
      </c>
      <c r="BN60" s="375" t="s">
        <v>430</v>
      </c>
      <c r="BO60" s="375" t="s">
        <v>430</v>
      </c>
      <c r="BP60" s="375" t="s">
        <v>430</v>
      </c>
      <c r="BQ60" s="375" t="s">
        <v>430</v>
      </c>
      <c r="BR60" s="466"/>
      <c r="BS60" s="373" t="s">
        <v>430</v>
      </c>
      <c r="BT60" s="354" t="s">
        <v>430</v>
      </c>
      <c r="BU60" s="430"/>
      <c r="BV60" s="374" t="s">
        <v>554</v>
      </c>
    </row>
    <row r="61" spans="1:74" s="428" customFormat="1" x14ac:dyDescent="0.25">
      <c r="A61" s="345" t="s">
        <v>7321</v>
      </c>
      <c r="B61" s="373"/>
      <c r="C61" s="719">
        <v>43654</v>
      </c>
      <c r="D61" s="373"/>
      <c r="E61" s="346">
        <v>211.72</v>
      </c>
      <c r="F61" s="373"/>
      <c r="G61" s="347">
        <v>1403.9978000000001</v>
      </c>
      <c r="H61" s="374"/>
      <c r="I61" s="348">
        <v>2.7399999999999998E-3</v>
      </c>
      <c r="J61" s="348">
        <v>5.36</v>
      </c>
      <c r="K61" s="348">
        <v>2.7399999999999998E-3</v>
      </c>
      <c r="L61" s="348">
        <v>2.7399999999999998E-3</v>
      </c>
      <c r="M61" s="362"/>
      <c r="N61" s="350">
        <v>5.0206999999999997</v>
      </c>
      <c r="O61" s="348">
        <v>5.0472999999999999</v>
      </c>
      <c r="P61" s="348">
        <v>5.0666000000000002</v>
      </c>
      <c r="Q61" s="348">
        <v>5.0598000000000001</v>
      </c>
      <c r="R61" s="348">
        <v>5.0640999999999998</v>
      </c>
      <c r="S61" s="348">
        <v>5.0959000000000003</v>
      </c>
      <c r="T61" s="348">
        <v>5.0648</v>
      </c>
      <c r="U61" s="354">
        <v>5.1684000000000001</v>
      </c>
      <c r="V61" s="348">
        <v>5.2462999999999997</v>
      </c>
      <c r="W61" s="348">
        <v>5.8019999999999996</v>
      </c>
      <c r="X61" s="348">
        <v>6.1192000000000002</v>
      </c>
      <c r="Y61" s="375">
        <v>5.4833999999999996</v>
      </c>
      <c r="Z61" s="348" t="s">
        <v>430</v>
      </c>
      <c r="AA61" s="348">
        <v>5.0366</v>
      </c>
      <c r="AB61" s="348">
        <v>5.0500999999999996</v>
      </c>
      <c r="AC61" s="348">
        <v>5.1616</v>
      </c>
      <c r="AD61" s="348">
        <v>5.2435999999999998</v>
      </c>
      <c r="AE61" s="348">
        <v>5.0442999999999998</v>
      </c>
      <c r="AF61" s="348">
        <v>4.9908999999999999</v>
      </c>
      <c r="AG61" s="569"/>
      <c r="AH61" s="346">
        <v>13</v>
      </c>
      <c r="AI61" s="346">
        <v>14</v>
      </c>
      <c r="AJ61" s="346">
        <v>12</v>
      </c>
      <c r="AK61" s="346">
        <v>12</v>
      </c>
      <c r="AL61" s="346">
        <v>13</v>
      </c>
      <c r="AM61" s="346">
        <v>10</v>
      </c>
      <c r="AN61" s="346">
        <v>11</v>
      </c>
      <c r="AO61" s="572">
        <v>11</v>
      </c>
      <c r="AP61" s="346">
        <v>10</v>
      </c>
      <c r="AQ61" s="346">
        <v>10</v>
      </c>
      <c r="AR61" s="346">
        <v>11</v>
      </c>
      <c r="AS61" s="346">
        <v>10</v>
      </c>
      <c r="AT61" s="346" t="s">
        <v>430</v>
      </c>
      <c r="AU61" s="346">
        <v>10</v>
      </c>
      <c r="AV61" s="346">
        <v>11</v>
      </c>
      <c r="AW61" s="346">
        <v>11</v>
      </c>
      <c r="AX61" s="346">
        <v>10</v>
      </c>
      <c r="AY61" s="346">
        <v>12</v>
      </c>
      <c r="AZ61" s="584"/>
      <c r="BA61" s="467" t="s">
        <v>430</v>
      </c>
      <c r="BB61" s="348" t="s">
        <v>430</v>
      </c>
      <c r="BC61" s="348" t="s">
        <v>430</v>
      </c>
      <c r="BD61" s="348" t="s">
        <v>430</v>
      </c>
      <c r="BE61" s="375" t="s">
        <v>430</v>
      </c>
      <c r="BF61" s="375">
        <v>100</v>
      </c>
      <c r="BG61" s="374"/>
      <c r="BH61" s="594">
        <v>100</v>
      </c>
      <c r="BI61" s="348" t="s">
        <v>430</v>
      </c>
      <c r="BJ61" s="348" t="s">
        <v>430</v>
      </c>
      <c r="BK61" s="348" t="s">
        <v>430</v>
      </c>
      <c r="BL61" s="348" t="s">
        <v>430</v>
      </c>
      <c r="BM61" s="375" t="s">
        <v>430</v>
      </c>
      <c r="BN61" s="375" t="s">
        <v>430</v>
      </c>
      <c r="BO61" s="375" t="s">
        <v>430</v>
      </c>
      <c r="BP61" s="375" t="s">
        <v>430</v>
      </c>
      <c r="BQ61" s="375" t="s">
        <v>430</v>
      </c>
      <c r="BR61" s="466"/>
      <c r="BS61" s="373" t="s">
        <v>430</v>
      </c>
      <c r="BT61" s="354" t="s">
        <v>430</v>
      </c>
      <c r="BU61" s="430"/>
      <c r="BV61" s="374" t="s">
        <v>554</v>
      </c>
    </row>
    <row r="62" spans="1:74" s="428" customFormat="1" x14ac:dyDescent="0.25">
      <c r="A62" s="345" t="s">
        <v>7322</v>
      </c>
      <c r="B62" s="373"/>
      <c r="C62" s="719">
        <v>43669</v>
      </c>
      <c r="D62" s="373"/>
      <c r="E62" s="346">
        <v>192.04</v>
      </c>
      <c r="F62" s="373"/>
      <c r="G62" s="347">
        <v>1409.8456000000001</v>
      </c>
      <c r="H62" s="374"/>
      <c r="I62" s="348">
        <v>2.7399999999999998E-3</v>
      </c>
      <c r="J62" s="348">
        <v>5.38</v>
      </c>
      <c r="K62" s="348">
        <v>2.7399999999999998E-3</v>
      </c>
      <c r="L62" s="348">
        <v>2.8800000000000002E-3</v>
      </c>
      <c r="M62" s="362"/>
      <c r="N62" s="350">
        <v>5.3418000000000001</v>
      </c>
      <c r="O62" s="348">
        <v>5.25</v>
      </c>
      <c r="P62" s="348">
        <v>5.1978</v>
      </c>
      <c r="Q62" s="348">
        <v>5.1760999999999999</v>
      </c>
      <c r="R62" s="348">
        <v>5.1806000000000001</v>
      </c>
      <c r="S62" s="348">
        <v>5.1650999999999998</v>
      </c>
      <c r="T62" s="348">
        <v>5.1406999999999998</v>
      </c>
      <c r="U62" s="354">
        <v>5.2449000000000003</v>
      </c>
      <c r="V62" s="348">
        <v>5.3038999999999996</v>
      </c>
      <c r="W62" s="348">
        <v>5.8295000000000003</v>
      </c>
      <c r="X62" s="348">
        <v>6.1406000000000001</v>
      </c>
      <c r="Y62" s="375">
        <v>5.5613999999999999</v>
      </c>
      <c r="Z62" s="348" t="s">
        <v>430</v>
      </c>
      <c r="AA62" s="348">
        <v>5.1166999999999998</v>
      </c>
      <c r="AB62" s="348">
        <v>5.1288</v>
      </c>
      <c r="AC62" s="348">
        <v>5.2363999999999997</v>
      </c>
      <c r="AD62" s="348">
        <v>5.3011999999999997</v>
      </c>
      <c r="AE62" s="348">
        <v>5.1628999999999996</v>
      </c>
      <c r="AF62" s="348">
        <v>5.0842999999999998</v>
      </c>
      <c r="AG62" s="569"/>
      <c r="AH62" s="346">
        <v>1</v>
      </c>
      <c r="AI62" s="346">
        <v>2</v>
      </c>
      <c r="AJ62" s="346">
        <v>2</v>
      </c>
      <c r="AK62" s="346">
        <v>2</v>
      </c>
      <c r="AL62" s="346">
        <v>3</v>
      </c>
      <c r="AM62" s="346">
        <v>7</v>
      </c>
      <c r="AN62" s="346">
        <v>7</v>
      </c>
      <c r="AO62" s="572">
        <v>8</v>
      </c>
      <c r="AP62" s="346">
        <v>7</v>
      </c>
      <c r="AQ62" s="346">
        <v>6</v>
      </c>
      <c r="AR62" s="346">
        <v>8</v>
      </c>
      <c r="AS62" s="346">
        <v>7</v>
      </c>
      <c r="AT62" s="346" t="s">
        <v>430</v>
      </c>
      <c r="AU62" s="346">
        <v>7</v>
      </c>
      <c r="AV62" s="346">
        <v>7</v>
      </c>
      <c r="AW62" s="346">
        <v>8</v>
      </c>
      <c r="AX62" s="346">
        <v>7</v>
      </c>
      <c r="AY62" s="346">
        <v>2</v>
      </c>
      <c r="AZ62" s="584"/>
      <c r="BA62" s="467">
        <v>10.4</v>
      </c>
      <c r="BB62" s="348" t="s">
        <v>430</v>
      </c>
      <c r="BC62" s="348" t="s">
        <v>430</v>
      </c>
      <c r="BD62" s="348" t="s">
        <v>430</v>
      </c>
      <c r="BE62" s="375" t="s">
        <v>430</v>
      </c>
      <c r="BF62" s="375">
        <v>89.6</v>
      </c>
      <c r="BG62" s="374"/>
      <c r="BH62" s="594">
        <v>89.6</v>
      </c>
      <c r="BI62" s="348" t="s">
        <v>430</v>
      </c>
      <c r="BJ62" s="348" t="s">
        <v>430</v>
      </c>
      <c r="BK62" s="348" t="s">
        <v>430</v>
      </c>
      <c r="BL62" s="348" t="s">
        <v>430</v>
      </c>
      <c r="BM62" s="375" t="s">
        <v>430</v>
      </c>
      <c r="BN62" s="375" t="s">
        <v>430</v>
      </c>
      <c r="BO62" s="375">
        <v>10.4</v>
      </c>
      <c r="BP62" s="375" t="s">
        <v>430</v>
      </c>
      <c r="BQ62" s="375" t="s">
        <v>430</v>
      </c>
      <c r="BR62" s="466"/>
      <c r="BS62" s="373" t="s">
        <v>430</v>
      </c>
      <c r="BT62" s="354" t="s">
        <v>430</v>
      </c>
      <c r="BU62" s="430"/>
      <c r="BV62" s="374" t="s">
        <v>554</v>
      </c>
    </row>
    <row r="63" spans="1:74" s="428" customFormat="1" x14ac:dyDescent="0.25">
      <c r="A63" s="345" t="s">
        <v>7323</v>
      </c>
      <c r="B63" s="373"/>
      <c r="C63" s="719">
        <v>45751</v>
      </c>
      <c r="D63" s="373"/>
      <c r="E63" s="346">
        <v>165.35</v>
      </c>
      <c r="F63" s="373"/>
      <c r="G63" s="347">
        <v>10.664</v>
      </c>
      <c r="H63" s="374"/>
      <c r="I63" s="348">
        <v>0</v>
      </c>
      <c r="J63" s="348">
        <v>5.32</v>
      </c>
      <c r="K63" s="348" t="s">
        <v>430</v>
      </c>
      <c r="L63" s="348">
        <v>0</v>
      </c>
      <c r="M63" s="362"/>
      <c r="N63" s="350">
        <v>5.1348000000000003</v>
      </c>
      <c r="O63" s="348">
        <v>5.0221</v>
      </c>
      <c r="P63" s="348">
        <v>5.0411999999999999</v>
      </c>
      <c r="Q63" s="348">
        <v>5.0214999999999996</v>
      </c>
      <c r="R63" s="348">
        <v>5.0452000000000004</v>
      </c>
      <c r="S63" s="348">
        <v>5.0296000000000003</v>
      </c>
      <c r="T63" s="348">
        <v>5.0118</v>
      </c>
      <c r="U63" s="354">
        <v>5.1212</v>
      </c>
      <c r="V63" s="348">
        <v>5.2070999999999996</v>
      </c>
      <c r="W63" s="348" t="s">
        <v>430</v>
      </c>
      <c r="X63" s="348" t="s">
        <v>430</v>
      </c>
      <c r="Y63" s="375" t="s">
        <v>430</v>
      </c>
      <c r="Z63" s="348" t="s">
        <v>430</v>
      </c>
      <c r="AA63" s="348">
        <v>4.9859999999999998</v>
      </c>
      <c r="AB63" s="348">
        <v>5.0007999999999999</v>
      </c>
      <c r="AC63" s="348">
        <v>5.1120000000000001</v>
      </c>
      <c r="AD63" s="348">
        <v>5.2012999999999998</v>
      </c>
      <c r="AE63" s="348">
        <v>5.0079000000000002</v>
      </c>
      <c r="AF63" s="348">
        <v>5.4020999999999999</v>
      </c>
      <c r="AG63" s="569"/>
      <c r="AH63" s="346">
        <v>5</v>
      </c>
      <c r="AI63" s="346">
        <v>16</v>
      </c>
      <c r="AJ63" s="346">
        <v>14</v>
      </c>
      <c r="AK63" s="346">
        <v>15</v>
      </c>
      <c r="AL63" s="346">
        <v>15</v>
      </c>
      <c r="AM63" s="346">
        <v>14</v>
      </c>
      <c r="AN63" s="346">
        <v>12</v>
      </c>
      <c r="AO63" s="572">
        <v>14</v>
      </c>
      <c r="AP63" s="346">
        <v>13</v>
      </c>
      <c r="AQ63" s="346" t="s">
        <v>430</v>
      </c>
      <c r="AR63" s="346" t="s">
        <v>430</v>
      </c>
      <c r="AS63" s="346" t="s">
        <v>430</v>
      </c>
      <c r="AT63" s="346" t="s">
        <v>430</v>
      </c>
      <c r="AU63" s="346">
        <v>14</v>
      </c>
      <c r="AV63" s="346">
        <v>12</v>
      </c>
      <c r="AW63" s="346">
        <v>14</v>
      </c>
      <c r="AX63" s="346">
        <v>13</v>
      </c>
      <c r="AY63" s="346">
        <v>16</v>
      </c>
      <c r="AZ63" s="584"/>
      <c r="BA63" s="467">
        <v>0.6</v>
      </c>
      <c r="BB63" s="348" t="s">
        <v>430</v>
      </c>
      <c r="BC63" s="348" t="s">
        <v>430</v>
      </c>
      <c r="BD63" s="348" t="s">
        <v>430</v>
      </c>
      <c r="BE63" s="375" t="s">
        <v>430</v>
      </c>
      <c r="BF63" s="375">
        <v>99.4</v>
      </c>
      <c r="BG63" s="374"/>
      <c r="BH63" s="594">
        <v>99.4</v>
      </c>
      <c r="BI63" s="348" t="s">
        <v>430</v>
      </c>
      <c r="BJ63" s="348" t="s">
        <v>430</v>
      </c>
      <c r="BK63" s="348" t="s">
        <v>430</v>
      </c>
      <c r="BL63" s="348" t="s">
        <v>430</v>
      </c>
      <c r="BM63" s="375" t="s">
        <v>430</v>
      </c>
      <c r="BN63" s="375" t="s">
        <v>430</v>
      </c>
      <c r="BO63" s="375">
        <v>0.6</v>
      </c>
      <c r="BP63" s="375" t="s">
        <v>430</v>
      </c>
      <c r="BQ63" s="375" t="s">
        <v>430</v>
      </c>
      <c r="BR63" s="466"/>
      <c r="BS63" s="373" t="s">
        <v>430</v>
      </c>
      <c r="BT63" s="354" t="s">
        <v>430</v>
      </c>
      <c r="BU63" s="430"/>
      <c r="BV63" s="374" t="s">
        <v>554</v>
      </c>
    </row>
    <row r="64" spans="1:74" s="428" customFormat="1" x14ac:dyDescent="0.25">
      <c r="A64" s="345" t="s">
        <v>7324</v>
      </c>
      <c r="B64" s="373"/>
      <c r="C64" s="719">
        <v>43858</v>
      </c>
      <c r="D64" s="373"/>
      <c r="E64" s="346">
        <v>143.37</v>
      </c>
      <c r="F64" s="373"/>
      <c r="G64" s="347">
        <v>1386.5134</v>
      </c>
      <c r="H64" s="374"/>
      <c r="I64" s="348">
        <v>2.7399999999999998E-3</v>
      </c>
      <c r="J64" s="348">
        <v>5.35</v>
      </c>
      <c r="K64" s="348">
        <v>2.7399999999999998E-3</v>
      </c>
      <c r="L64" s="348">
        <v>2.7399999999999998E-3</v>
      </c>
      <c r="M64" s="362"/>
      <c r="N64" s="350">
        <v>4.984</v>
      </c>
      <c r="O64" s="348">
        <v>5.0907999999999998</v>
      </c>
      <c r="P64" s="348">
        <v>5.1025999999999998</v>
      </c>
      <c r="Q64" s="348">
        <v>5.1273</v>
      </c>
      <c r="R64" s="348">
        <v>5.1367000000000003</v>
      </c>
      <c r="S64" s="348">
        <v>5.9207999999999998</v>
      </c>
      <c r="T64" s="348">
        <v>5.5347999999999997</v>
      </c>
      <c r="U64" s="354">
        <v>5.5519999999999996</v>
      </c>
      <c r="V64" s="348">
        <v>5.5915999999999997</v>
      </c>
      <c r="W64" s="348">
        <v>6.0566000000000004</v>
      </c>
      <c r="X64" s="348">
        <v>6.3288000000000002</v>
      </c>
      <c r="Y64" s="375">
        <v>5.7390999999999996</v>
      </c>
      <c r="Z64" s="348" t="s">
        <v>430</v>
      </c>
      <c r="AA64" s="348">
        <v>5.8444000000000003</v>
      </c>
      <c r="AB64" s="348">
        <v>5.5377000000000001</v>
      </c>
      <c r="AC64" s="348">
        <v>5.5486000000000004</v>
      </c>
      <c r="AD64" s="348">
        <v>5.5884999999999998</v>
      </c>
      <c r="AE64" s="348">
        <v>5.1085000000000003</v>
      </c>
      <c r="AF64" s="348">
        <v>5.2317999999999998</v>
      </c>
      <c r="AG64" s="569"/>
      <c r="AH64" s="346">
        <v>16</v>
      </c>
      <c r="AI64" s="346">
        <v>13</v>
      </c>
      <c r="AJ64" s="346">
        <v>10</v>
      </c>
      <c r="AK64" s="346">
        <v>8</v>
      </c>
      <c r="AL64" s="346">
        <v>8</v>
      </c>
      <c r="AM64" s="346">
        <v>1</v>
      </c>
      <c r="AN64" s="346">
        <v>1</v>
      </c>
      <c r="AO64" s="572">
        <v>1</v>
      </c>
      <c r="AP64" s="346">
        <v>1</v>
      </c>
      <c r="AQ64" s="346">
        <v>1</v>
      </c>
      <c r="AR64" s="346">
        <v>1</v>
      </c>
      <c r="AS64" s="346">
        <v>1</v>
      </c>
      <c r="AT64" s="346" t="s">
        <v>430</v>
      </c>
      <c r="AU64" s="346">
        <v>1</v>
      </c>
      <c r="AV64" s="346">
        <v>1</v>
      </c>
      <c r="AW64" s="346">
        <v>1</v>
      </c>
      <c r="AX64" s="346">
        <v>1</v>
      </c>
      <c r="AY64" s="346">
        <v>9</v>
      </c>
      <c r="AZ64" s="584"/>
      <c r="BA64" s="467">
        <v>1.53</v>
      </c>
      <c r="BB64" s="348" t="s">
        <v>430</v>
      </c>
      <c r="BC64" s="348" t="s">
        <v>430</v>
      </c>
      <c r="BD64" s="348" t="s">
        <v>430</v>
      </c>
      <c r="BE64" s="375" t="s">
        <v>430</v>
      </c>
      <c r="BF64" s="375">
        <v>98.47</v>
      </c>
      <c r="BG64" s="374"/>
      <c r="BH64" s="594">
        <v>98.47</v>
      </c>
      <c r="BI64" s="348" t="s">
        <v>430</v>
      </c>
      <c r="BJ64" s="348" t="s">
        <v>430</v>
      </c>
      <c r="BK64" s="348" t="s">
        <v>430</v>
      </c>
      <c r="BL64" s="348" t="s">
        <v>430</v>
      </c>
      <c r="BM64" s="375" t="s">
        <v>430</v>
      </c>
      <c r="BN64" s="375" t="s">
        <v>430</v>
      </c>
      <c r="BO64" s="375">
        <v>1.53</v>
      </c>
      <c r="BP64" s="375" t="s">
        <v>430</v>
      </c>
      <c r="BQ64" s="375" t="s">
        <v>430</v>
      </c>
      <c r="BR64" s="466"/>
      <c r="BS64" s="373" t="s">
        <v>430</v>
      </c>
      <c r="BT64" s="354" t="s">
        <v>430</v>
      </c>
      <c r="BU64" s="430"/>
      <c r="BV64" s="374" t="s">
        <v>554</v>
      </c>
    </row>
    <row r="65" spans="1:74" s="428" customFormat="1" x14ac:dyDescent="0.25">
      <c r="A65" s="345" t="s">
        <v>7325</v>
      </c>
      <c r="B65" s="373"/>
      <c r="C65" s="719">
        <v>44900</v>
      </c>
      <c r="D65" s="373"/>
      <c r="E65" s="346">
        <v>113.61</v>
      </c>
      <c r="F65" s="373"/>
      <c r="G65" s="347">
        <v>12.4529</v>
      </c>
      <c r="H65" s="374"/>
      <c r="I65" s="348">
        <v>8.2199999999999999E-3</v>
      </c>
      <c r="J65" s="348">
        <v>5.13</v>
      </c>
      <c r="K65" s="348">
        <v>8.2199999999999999E-3</v>
      </c>
      <c r="L65" s="348">
        <v>8.2199999999999999E-3</v>
      </c>
      <c r="M65" s="362"/>
      <c r="N65" s="350">
        <v>4.9835000000000003</v>
      </c>
      <c r="O65" s="348">
        <v>4.9847999999999999</v>
      </c>
      <c r="P65" s="348">
        <v>4.9455999999999998</v>
      </c>
      <c r="Q65" s="348">
        <v>5.1604999999999999</v>
      </c>
      <c r="R65" s="348">
        <v>5.0515999999999996</v>
      </c>
      <c r="S65" s="348">
        <v>4.9611999999999998</v>
      </c>
      <c r="T65" s="348">
        <v>4.9405000000000001</v>
      </c>
      <c r="U65" s="354">
        <v>5.0541</v>
      </c>
      <c r="V65" s="348">
        <v>5.1694000000000004</v>
      </c>
      <c r="W65" s="348">
        <v>5.7975000000000003</v>
      </c>
      <c r="X65" s="348">
        <v>6.3048000000000002</v>
      </c>
      <c r="Y65" s="375" t="s">
        <v>430</v>
      </c>
      <c r="Z65" s="348" t="s">
        <v>430</v>
      </c>
      <c r="AA65" s="348">
        <v>4.9283999999999999</v>
      </c>
      <c r="AB65" s="348">
        <v>4.9307999999999996</v>
      </c>
      <c r="AC65" s="348">
        <v>5.0472000000000001</v>
      </c>
      <c r="AD65" s="348">
        <v>5.1638000000000002</v>
      </c>
      <c r="AE65" s="348">
        <v>5.0483000000000002</v>
      </c>
      <c r="AF65" s="348">
        <v>6.3680000000000003</v>
      </c>
      <c r="AG65" s="569"/>
      <c r="AH65" s="346">
        <v>17</v>
      </c>
      <c r="AI65" s="346">
        <v>17</v>
      </c>
      <c r="AJ65" s="346">
        <v>18</v>
      </c>
      <c r="AK65" s="346">
        <v>3</v>
      </c>
      <c r="AL65" s="346">
        <v>14</v>
      </c>
      <c r="AM65" s="346">
        <v>17</v>
      </c>
      <c r="AN65" s="346">
        <v>17</v>
      </c>
      <c r="AO65" s="572">
        <v>17</v>
      </c>
      <c r="AP65" s="346">
        <v>16</v>
      </c>
      <c r="AQ65" s="346">
        <v>13</v>
      </c>
      <c r="AR65" s="346">
        <v>2</v>
      </c>
      <c r="AS65" s="346" t="s">
        <v>430</v>
      </c>
      <c r="AT65" s="346" t="s">
        <v>430</v>
      </c>
      <c r="AU65" s="346">
        <v>16</v>
      </c>
      <c r="AV65" s="346">
        <v>17</v>
      </c>
      <c r="AW65" s="346">
        <v>17</v>
      </c>
      <c r="AX65" s="346">
        <v>16</v>
      </c>
      <c r="AY65" s="346">
        <v>11</v>
      </c>
      <c r="AZ65" s="584"/>
      <c r="BA65" s="467" t="s">
        <v>430</v>
      </c>
      <c r="BB65" s="348" t="s">
        <v>430</v>
      </c>
      <c r="BC65" s="348" t="s">
        <v>430</v>
      </c>
      <c r="BD65" s="348" t="s">
        <v>430</v>
      </c>
      <c r="BE65" s="375" t="s">
        <v>430</v>
      </c>
      <c r="BF65" s="375">
        <v>100</v>
      </c>
      <c r="BG65" s="374"/>
      <c r="BH65" s="594">
        <v>100</v>
      </c>
      <c r="BI65" s="348" t="s">
        <v>430</v>
      </c>
      <c r="BJ65" s="348" t="s">
        <v>430</v>
      </c>
      <c r="BK65" s="348" t="s">
        <v>430</v>
      </c>
      <c r="BL65" s="348" t="s">
        <v>430</v>
      </c>
      <c r="BM65" s="375" t="s">
        <v>430</v>
      </c>
      <c r="BN65" s="375" t="s">
        <v>430</v>
      </c>
      <c r="BO65" s="375" t="s">
        <v>430</v>
      </c>
      <c r="BP65" s="375" t="s">
        <v>430</v>
      </c>
      <c r="BQ65" s="375" t="s">
        <v>430</v>
      </c>
      <c r="BR65" s="466"/>
      <c r="BS65" s="373" t="s">
        <v>430</v>
      </c>
      <c r="BT65" s="354" t="s">
        <v>430</v>
      </c>
      <c r="BU65" s="430"/>
      <c r="BV65" s="374" t="s">
        <v>554</v>
      </c>
    </row>
    <row r="66" spans="1:74" s="428" customFormat="1" x14ac:dyDescent="0.25">
      <c r="A66" s="345" t="s">
        <v>7326</v>
      </c>
      <c r="B66" s="373"/>
      <c r="C66" s="719">
        <v>44799</v>
      </c>
      <c r="D66" s="373"/>
      <c r="E66" s="346">
        <v>86.84</v>
      </c>
      <c r="F66" s="373"/>
      <c r="G66" s="347">
        <v>1258.7171000000001</v>
      </c>
      <c r="H66" s="374"/>
      <c r="I66" s="348">
        <v>2.7399999999999998E-3</v>
      </c>
      <c r="J66" s="348">
        <v>5.43</v>
      </c>
      <c r="K66" s="348">
        <v>2.47E-3</v>
      </c>
      <c r="L66" s="348">
        <v>2.7399999999999998E-3</v>
      </c>
      <c r="M66" s="362"/>
      <c r="N66" s="350">
        <v>5.1158999999999999</v>
      </c>
      <c r="O66" s="348">
        <v>6.1477000000000004</v>
      </c>
      <c r="P66" s="348">
        <v>5.6395</v>
      </c>
      <c r="Q66" s="348">
        <v>5.4</v>
      </c>
      <c r="R66" s="348">
        <v>5.2873000000000001</v>
      </c>
      <c r="S66" s="348">
        <v>5.2234999999999996</v>
      </c>
      <c r="T66" s="348">
        <v>5.1773999999999996</v>
      </c>
      <c r="U66" s="354">
        <v>5.2647000000000004</v>
      </c>
      <c r="V66" s="348">
        <v>5.3276000000000003</v>
      </c>
      <c r="W66" s="348">
        <v>5.8015999999999996</v>
      </c>
      <c r="X66" s="348">
        <v>6.1261000000000001</v>
      </c>
      <c r="Y66" s="375" t="s">
        <v>430</v>
      </c>
      <c r="Z66" s="348" t="s">
        <v>430</v>
      </c>
      <c r="AA66" s="348">
        <v>5.1535000000000002</v>
      </c>
      <c r="AB66" s="348">
        <v>5.1666999999999996</v>
      </c>
      <c r="AC66" s="348">
        <v>5.2553000000000001</v>
      </c>
      <c r="AD66" s="348">
        <v>5.3243999999999998</v>
      </c>
      <c r="AE66" s="348">
        <v>5.2693000000000003</v>
      </c>
      <c r="AF66" s="348">
        <v>6.1916000000000002</v>
      </c>
      <c r="AG66" s="569"/>
      <c r="AH66" s="346">
        <v>7</v>
      </c>
      <c r="AI66" s="346">
        <v>1</v>
      </c>
      <c r="AJ66" s="346">
        <v>1</v>
      </c>
      <c r="AK66" s="346">
        <v>1</v>
      </c>
      <c r="AL66" s="346">
        <v>1</v>
      </c>
      <c r="AM66" s="346">
        <v>2</v>
      </c>
      <c r="AN66" s="346">
        <v>4</v>
      </c>
      <c r="AO66" s="572">
        <v>5</v>
      </c>
      <c r="AP66" s="346">
        <v>6</v>
      </c>
      <c r="AQ66" s="346">
        <v>11</v>
      </c>
      <c r="AR66" s="346">
        <v>10</v>
      </c>
      <c r="AS66" s="346" t="s">
        <v>430</v>
      </c>
      <c r="AT66" s="346" t="s">
        <v>430</v>
      </c>
      <c r="AU66" s="346">
        <v>4</v>
      </c>
      <c r="AV66" s="346">
        <v>4</v>
      </c>
      <c r="AW66" s="346">
        <v>5</v>
      </c>
      <c r="AX66" s="346">
        <v>6</v>
      </c>
      <c r="AY66" s="346">
        <v>1</v>
      </c>
      <c r="AZ66" s="584"/>
      <c r="BA66" s="467" t="s">
        <v>430</v>
      </c>
      <c r="BB66" s="348" t="s">
        <v>430</v>
      </c>
      <c r="BC66" s="348" t="s">
        <v>430</v>
      </c>
      <c r="BD66" s="348" t="s">
        <v>430</v>
      </c>
      <c r="BE66" s="375" t="s">
        <v>430</v>
      </c>
      <c r="BF66" s="375">
        <v>100</v>
      </c>
      <c r="BG66" s="374"/>
      <c r="BH66" s="594">
        <v>100</v>
      </c>
      <c r="BI66" s="348" t="s">
        <v>430</v>
      </c>
      <c r="BJ66" s="348" t="s">
        <v>430</v>
      </c>
      <c r="BK66" s="348" t="s">
        <v>430</v>
      </c>
      <c r="BL66" s="348" t="s">
        <v>430</v>
      </c>
      <c r="BM66" s="375" t="s">
        <v>430</v>
      </c>
      <c r="BN66" s="375" t="s">
        <v>430</v>
      </c>
      <c r="BO66" s="375" t="s">
        <v>430</v>
      </c>
      <c r="BP66" s="375" t="s">
        <v>430</v>
      </c>
      <c r="BQ66" s="375" t="s">
        <v>430</v>
      </c>
      <c r="BR66" s="466"/>
      <c r="BS66" s="373" t="s">
        <v>430</v>
      </c>
      <c r="BT66" s="354" t="s">
        <v>430</v>
      </c>
      <c r="BU66" s="430"/>
      <c r="BV66" s="374" t="s">
        <v>554</v>
      </c>
    </row>
    <row r="67" spans="1:74" s="428" customFormat="1" x14ac:dyDescent="0.25">
      <c r="A67" s="345" t="s">
        <v>7327</v>
      </c>
      <c r="B67" s="373"/>
      <c r="C67" s="719">
        <v>43669</v>
      </c>
      <c r="D67" s="373"/>
      <c r="E67" s="346">
        <v>83.71</v>
      </c>
      <c r="F67" s="373"/>
      <c r="G67" s="347">
        <v>1410.6164000000001</v>
      </c>
      <c r="H67" s="374"/>
      <c r="I67" s="348">
        <v>5.0699999999999999E-3</v>
      </c>
      <c r="J67" s="348">
        <v>5.39</v>
      </c>
      <c r="K67" s="348">
        <v>5.0699999999999999E-3</v>
      </c>
      <c r="L67" s="348">
        <v>5.0699999999999999E-3</v>
      </c>
      <c r="M67" s="362"/>
      <c r="N67" s="350">
        <v>5.0852000000000004</v>
      </c>
      <c r="O67" s="348">
        <v>5.1272000000000002</v>
      </c>
      <c r="P67" s="348">
        <v>5.1197999999999997</v>
      </c>
      <c r="Q67" s="348">
        <v>5.12</v>
      </c>
      <c r="R67" s="348">
        <v>5.1144999999999996</v>
      </c>
      <c r="S67" s="348">
        <v>5.0734000000000004</v>
      </c>
      <c r="T67" s="348">
        <v>5.1292999999999997</v>
      </c>
      <c r="U67" s="354">
        <v>5.2521000000000004</v>
      </c>
      <c r="V67" s="348">
        <v>5.3293999999999997</v>
      </c>
      <c r="W67" s="348">
        <v>5.8773</v>
      </c>
      <c r="X67" s="348">
        <v>6.1833999999999998</v>
      </c>
      <c r="Y67" s="375">
        <v>5.6235999999999997</v>
      </c>
      <c r="Z67" s="348" t="s">
        <v>430</v>
      </c>
      <c r="AA67" s="348">
        <v>5.0282</v>
      </c>
      <c r="AB67" s="348">
        <v>5.1151</v>
      </c>
      <c r="AC67" s="348">
        <v>5.2417999999999996</v>
      </c>
      <c r="AD67" s="348">
        <v>5.3268000000000004</v>
      </c>
      <c r="AE67" s="348">
        <v>5.1117999999999997</v>
      </c>
      <c r="AF67" s="348">
        <v>5.0926</v>
      </c>
      <c r="AG67" s="569"/>
      <c r="AH67" s="346">
        <v>10</v>
      </c>
      <c r="AI67" s="346">
        <v>11</v>
      </c>
      <c r="AJ67" s="346">
        <v>7</v>
      </c>
      <c r="AK67" s="346">
        <v>10</v>
      </c>
      <c r="AL67" s="346">
        <v>10</v>
      </c>
      <c r="AM67" s="346">
        <v>11</v>
      </c>
      <c r="AN67" s="346">
        <v>8</v>
      </c>
      <c r="AO67" s="572">
        <v>7</v>
      </c>
      <c r="AP67" s="346">
        <v>5</v>
      </c>
      <c r="AQ67" s="346">
        <v>4</v>
      </c>
      <c r="AR67" s="346">
        <v>6</v>
      </c>
      <c r="AS67" s="346">
        <v>2</v>
      </c>
      <c r="AT67" s="346" t="s">
        <v>430</v>
      </c>
      <c r="AU67" s="346">
        <v>11</v>
      </c>
      <c r="AV67" s="346">
        <v>8</v>
      </c>
      <c r="AW67" s="346">
        <v>7</v>
      </c>
      <c r="AX67" s="346">
        <v>5</v>
      </c>
      <c r="AY67" s="346">
        <v>8</v>
      </c>
      <c r="AZ67" s="584"/>
      <c r="BA67" s="467">
        <v>8.17</v>
      </c>
      <c r="BB67" s="348" t="s">
        <v>430</v>
      </c>
      <c r="BC67" s="348" t="s">
        <v>430</v>
      </c>
      <c r="BD67" s="348" t="s">
        <v>430</v>
      </c>
      <c r="BE67" s="375" t="s">
        <v>430</v>
      </c>
      <c r="BF67" s="375">
        <v>91.83</v>
      </c>
      <c r="BG67" s="374"/>
      <c r="BH67" s="594">
        <v>91.4</v>
      </c>
      <c r="BI67" s="348" t="s">
        <v>430</v>
      </c>
      <c r="BJ67" s="348" t="s">
        <v>430</v>
      </c>
      <c r="BK67" s="348" t="s">
        <v>430</v>
      </c>
      <c r="BL67" s="348" t="s">
        <v>430</v>
      </c>
      <c r="BM67" s="375" t="s">
        <v>430</v>
      </c>
      <c r="BN67" s="375" t="s">
        <v>430</v>
      </c>
      <c r="BO67" s="375">
        <v>8.17</v>
      </c>
      <c r="BP67" s="375" t="s">
        <v>430</v>
      </c>
      <c r="BQ67" s="375" t="s">
        <v>430</v>
      </c>
      <c r="BR67" s="466"/>
      <c r="BS67" s="373" t="s">
        <v>430</v>
      </c>
      <c r="BT67" s="354" t="s">
        <v>430</v>
      </c>
      <c r="BU67" s="430"/>
      <c r="BV67" s="374" t="s">
        <v>554</v>
      </c>
    </row>
    <row r="68" spans="1:74" s="428" customFormat="1" x14ac:dyDescent="0.25">
      <c r="A68" s="345" t="s">
        <v>7328</v>
      </c>
      <c r="B68" s="373"/>
      <c r="C68" s="719">
        <v>43704</v>
      </c>
      <c r="D68" s="373"/>
      <c r="E68" s="346">
        <v>63.33</v>
      </c>
      <c r="F68" s="373"/>
      <c r="G68" s="347">
        <v>1404.922</v>
      </c>
      <c r="H68" s="374"/>
      <c r="I68" s="348">
        <v>2.7399999999999998E-3</v>
      </c>
      <c r="J68" s="348">
        <v>5.43</v>
      </c>
      <c r="K68" s="348">
        <v>2.7399999999999998E-3</v>
      </c>
      <c r="L68" s="348">
        <v>2.7399999999999998E-3</v>
      </c>
      <c r="M68" s="362"/>
      <c r="N68" s="350">
        <v>5.0537999999999998</v>
      </c>
      <c r="O68" s="348">
        <v>5.1332000000000004</v>
      </c>
      <c r="P68" s="348">
        <v>5.077</v>
      </c>
      <c r="Q68" s="348">
        <v>5.0426000000000002</v>
      </c>
      <c r="R68" s="348">
        <v>5.0675999999999997</v>
      </c>
      <c r="S68" s="348">
        <v>5.0086000000000004</v>
      </c>
      <c r="T68" s="348">
        <v>5.0099</v>
      </c>
      <c r="U68" s="354">
        <v>5.1517999999999997</v>
      </c>
      <c r="V68" s="348">
        <v>5.2325999999999997</v>
      </c>
      <c r="W68" s="348">
        <v>5.8230000000000004</v>
      </c>
      <c r="X68" s="348">
        <v>6.1449999999999996</v>
      </c>
      <c r="Y68" s="375">
        <v>5.5942999999999996</v>
      </c>
      <c r="Z68" s="348" t="s">
        <v>430</v>
      </c>
      <c r="AA68" s="348">
        <v>4.9833999999999996</v>
      </c>
      <c r="AB68" s="348">
        <v>4.9908999999999999</v>
      </c>
      <c r="AC68" s="348">
        <v>5.1406999999999998</v>
      </c>
      <c r="AD68" s="348">
        <v>5.2286000000000001</v>
      </c>
      <c r="AE68" s="348">
        <v>5.0147000000000004</v>
      </c>
      <c r="AF68" s="348">
        <v>5.1036000000000001</v>
      </c>
      <c r="AG68" s="569"/>
      <c r="AH68" s="346">
        <v>12</v>
      </c>
      <c r="AI68" s="346">
        <v>10</v>
      </c>
      <c r="AJ68" s="346">
        <v>11</v>
      </c>
      <c r="AK68" s="346">
        <v>13</v>
      </c>
      <c r="AL68" s="346">
        <v>12</v>
      </c>
      <c r="AM68" s="346">
        <v>15</v>
      </c>
      <c r="AN68" s="346">
        <v>14</v>
      </c>
      <c r="AO68" s="572">
        <v>12</v>
      </c>
      <c r="AP68" s="346">
        <v>11</v>
      </c>
      <c r="AQ68" s="346">
        <v>7</v>
      </c>
      <c r="AR68" s="346">
        <v>7</v>
      </c>
      <c r="AS68" s="346">
        <v>6</v>
      </c>
      <c r="AT68" s="346" t="s">
        <v>430</v>
      </c>
      <c r="AU68" s="346">
        <v>15</v>
      </c>
      <c r="AV68" s="346">
        <v>14</v>
      </c>
      <c r="AW68" s="346">
        <v>12</v>
      </c>
      <c r="AX68" s="346">
        <v>11</v>
      </c>
      <c r="AY68" s="346">
        <v>15</v>
      </c>
      <c r="AZ68" s="584"/>
      <c r="BA68" s="467">
        <v>1.58</v>
      </c>
      <c r="BB68" s="348" t="s">
        <v>430</v>
      </c>
      <c r="BC68" s="348" t="s">
        <v>430</v>
      </c>
      <c r="BD68" s="348" t="s">
        <v>430</v>
      </c>
      <c r="BE68" s="375" t="s">
        <v>430</v>
      </c>
      <c r="BF68" s="375">
        <v>98.42</v>
      </c>
      <c r="BG68" s="374"/>
      <c r="BH68" s="594">
        <v>98.42</v>
      </c>
      <c r="BI68" s="348" t="s">
        <v>430</v>
      </c>
      <c r="BJ68" s="348" t="s">
        <v>430</v>
      </c>
      <c r="BK68" s="348" t="s">
        <v>430</v>
      </c>
      <c r="BL68" s="348" t="s">
        <v>430</v>
      </c>
      <c r="BM68" s="375" t="s">
        <v>430</v>
      </c>
      <c r="BN68" s="375" t="s">
        <v>430</v>
      </c>
      <c r="BO68" s="375">
        <v>1.58</v>
      </c>
      <c r="BP68" s="375" t="s">
        <v>430</v>
      </c>
      <c r="BQ68" s="375" t="s">
        <v>430</v>
      </c>
      <c r="BR68" s="466"/>
      <c r="BS68" s="373" t="s">
        <v>430</v>
      </c>
      <c r="BT68" s="354" t="s">
        <v>430</v>
      </c>
      <c r="BU68" s="430"/>
      <c r="BV68" s="374" t="s">
        <v>554</v>
      </c>
    </row>
    <row r="69" spans="1:74" s="428" customFormat="1" x14ac:dyDescent="0.25">
      <c r="A69" s="345" t="s">
        <v>7329</v>
      </c>
      <c r="B69" s="373"/>
      <c r="C69" s="719">
        <v>44580</v>
      </c>
      <c r="D69" s="373"/>
      <c r="E69" s="346">
        <v>53</v>
      </c>
      <c r="F69" s="373"/>
      <c r="G69" s="347">
        <v>1288.5712000000001</v>
      </c>
      <c r="H69" s="374"/>
      <c r="I69" s="348">
        <v>2.7399999999999998E-3</v>
      </c>
      <c r="J69" s="348">
        <v>5.41</v>
      </c>
      <c r="K69" s="348">
        <v>0</v>
      </c>
      <c r="L69" s="348">
        <v>2.7399999999999998E-3</v>
      </c>
      <c r="M69" s="362"/>
      <c r="N69" s="350">
        <v>5.0058999999999996</v>
      </c>
      <c r="O69" s="348">
        <v>5.0998999999999999</v>
      </c>
      <c r="P69" s="348">
        <v>5.0266000000000002</v>
      </c>
      <c r="Q69" s="348">
        <v>5.0286</v>
      </c>
      <c r="R69" s="348">
        <v>5.0865</v>
      </c>
      <c r="S69" s="348">
        <v>5.0346000000000002</v>
      </c>
      <c r="T69" s="348">
        <v>5.0115999999999996</v>
      </c>
      <c r="U69" s="354">
        <v>5.1281999999999996</v>
      </c>
      <c r="V69" s="348">
        <v>5.2298</v>
      </c>
      <c r="W69" s="348">
        <v>5.8091999999999997</v>
      </c>
      <c r="X69" s="348">
        <v>6.1303000000000001</v>
      </c>
      <c r="Y69" s="375" t="s">
        <v>430</v>
      </c>
      <c r="Z69" s="348" t="s">
        <v>430</v>
      </c>
      <c r="AA69" s="348">
        <v>5.0073999999999996</v>
      </c>
      <c r="AB69" s="348">
        <v>4.9984999999999999</v>
      </c>
      <c r="AC69" s="348">
        <v>5.1182999999999996</v>
      </c>
      <c r="AD69" s="348">
        <v>5.2241</v>
      </c>
      <c r="AE69" s="348">
        <v>5.0388999999999999</v>
      </c>
      <c r="AF69" s="348">
        <v>5.8898999999999999</v>
      </c>
      <c r="AG69" s="569"/>
      <c r="AH69" s="346">
        <v>14</v>
      </c>
      <c r="AI69" s="346">
        <v>12</v>
      </c>
      <c r="AJ69" s="346">
        <v>15</v>
      </c>
      <c r="AK69" s="346">
        <v>14</v>
      </c>
      <c r="AL69" s="346">
        <v>11</v>
      </c>
      <c r="AM69" s="346">
        <v>13</v>
      </c>
      <c r="AN69" s="346">
        <v>13</v>
      </c>
      <c r="AO69" s="572">
        <v>13</v>
      </c>
      <c r="AP69" s="346">
        <v>12</v>
      </c>
      <c r="AQ69" s="346">
        <v>8</v>
      </c>
      <c r="AR69" s="346">
        <v>9</v>
      </c>
      <c r="AS69" s="346" t="s">
        <v>430</v>
      </c>
      <c r="AT69" s="346" t="s">
        <v>430</v>
      </c>
      <c r="AU69" s="346">
        <v>12</v>
      </c>
      <c r="AV69" s="346">
        <v>13</v>
      </c>
      <c r="AW69" s="346">
        <v>13</v>
      </c>
      <c r="AX69" s="346">
        <v>12</v>
      </c>
      <c r="AY69" s="346">
        <v>13</v>
      </c>
      <c r="AZ69" s="584"/>
      <c r="BA69" s="467">
        <v>3.77</v>
      </c>
      <c r="BB69" s="348" t="s">
        <v>430</v>
      </c>
      <c r="BC69" s="348" t="s">
        <v>430</v>
      </c>
      <c r="BD69" s="348" t="s">
        <v>430</v>
      </c>
      <c r="BE69" s="375" t="s">
        <v>430</v>
      </c>
      <c r="BF69" s="375">
        <v>96.23</v>
      </c>
      <c r="BG69" s="374"/>
      <c r="BH69" s="594">
        <v>96.23</v>
      </c>
      <c r="BI69" s="348" t="s">
        <v>430</v>
      </c>
      <c r="BJ69" s="348" t="s">
        <v>430</v>
      </c>
      <c r="BK69" s="348" t="s">
        <v>430</v>
      </c>
      <c r="BL69" s="348" t="s">
        <v>430</v>
      </c>
      <c r="BM69" s="375" t="s">
        <v>430</v>
      </c>
      <c r="BN69" s="375" t="s">
        <v>430</v>
      </c>
      <c r="BO69" s="375">
        <v>3.77</v>
      </c>
      <c r="BP69" s="375" t="s">
        <v>430</v>
      </c>
      <c r="BQ69" s="375" t="s">
        <v>430</v>
      </c>
      <c r="BR69" s="466"/>
      <c r="BS69" s="373" t="s">
        <v>430</v>
      </c>
      <c r="BT69" s="354" t="s">
        <v>430</v>
      </c>
      <c r="BU69" s="430"/>
      <c r="BV69" s="374" t="s">
        <v>554</v>
      </c>
    </row>
    <row r="70" spans="1:74" s="428" customFormat="1" x14ac:dyDescent="0.25">
      <c r="A70" s="345" t="s">
        <v>7330</v>
      </c>
      <c r="B70" s="373"/>
      <c r="C70" s="719">
        <v>44846</v>
      </c>
      <c r="D70" s="373"/>
      <c r="E70" s="346">
        <v>26.85</v>
      </c>
      <c r="F70" s="373"/>
      <c r="G70" s="347">
        <v>1244.2023999999999</v>
      </c>
      <c r="H70" s="374"/>
      <c r="I70" s="348">
        <v>2.7399999999999998E-3</v>
      </c>
      <c r="J70" s="348">
        <v>5.5</v>
      </c>
      <c r="K70" s="348">
        <v>2.7399999999999998E-3</v>
      </c>
      <c r="L70" s="348">
        <v>2.7399999999999998E-3</v>
      </c>
      <c r="M70" s="362"/>
      <c r="N70" s="350">
        <v>5.202</v>
      </c>
      <c r="O70" s="348">
        <v>5.2093999999999996</v>
      </c>
      <c r="P70" s="348">
        <v>5.0536000000000003</v>
      </c>
      <c r="Q70" s="348">
        <v>4.9608999999999996</v>
      </c>
      <c r="R70" s="348">
        <v>4.9867999999999997</v>
      </c>
      <c r="S70" s="348">
        <v>4.8925999999999998</v>
      </c>
      <c r="T70" s="348">
        <v>4.8631000000000002</v>
      </c>
      <c r="U70" s="354">
        <v>4.9877000000000002</v>
      </c>
      <c r="V70" s="348">
        <v>5.0755999999999997</v>
      </c>
      <c r="W70" s="348">
        <v>5.6284999999999998</v>
      </c>
      <c r="X70" s="348">
        <v>5.9757999999999996</v>
      </c>
      <c r="Y70" s="375" t="s">
        <v>430</v>
      </c>
      <c r="Z70" s="348" t="s">
        <v>430</v>
      </c>
      <c r="AA70" s="348">
        <v>4.8788</v>
      </c>
      <c r="AB70" s="348">
        <v>4.8550000000000004</v>
      </c>
      <c r="AC70" s="348">
        <v>4.9794</v>
      </c>
      <c r="AD70" s="348">
        <v>5.0709</v>
      </c>
      <c r="AE70" s="348">
        <v>4.9329999999999998</v>
      </c>
      <c r="AF70" s="348">
        <v>6.0808</v>
      </c>
      <c r="AG70" s="569"/>
      <c r="AH70" s="346">
        <v>3</v>
      </c>
      <c r="AI70" s="346">
        <v>3</v>
      </c>
      <c r="AJ70" s="346">
        <v>13</v>
      </c>
      <c r="AK70" s="346">
        <v>17</v>
      </c>
      <c r="AL70" s="346">
        <v>17</v>
      </c>
      <c r="AM70" s="346">
        <v>19</v>
      </c>
      <c r="AN70" s="346">
        <v>19</v>
      </c>
      <c r="AO70" s="572">
        <v>19</v>
      </c>
      <c r="AP70" s="346">
        <v>18</v>
      </c>
      <c r="AQ70" s="346">
        <v>17</v>
      </c>
      <c r="AR70" s="346">
        <v>15</v>
      </c>
      <c r="AS70" s="346" t="s">
        <v>430</v>
      </c>
      <c r="AT70" s="346" t="s">
        <v>430</v>
      </c>
      <c r="AU70" s="346">
        <v>18</v>
      </c>
      <c r="AV70" s="346">
        <v>19</v>
      </c>
      <c r="AW70" s="346">
        <v>19</v>
      </c>
      <c r="AX70" s="346">
        <v>18</v>
      </c>
      <c r="AY70" s="346">
        <v>17</v>
      </c>
      <c r="AZ70" s="584"/>
      <c r="BA70" s="467" t="s">
        <v>430</v>
      </c>
      <c r="BB70" s="348" t="s">
        <v>430</v>
      </c>
      <c r="BC70" s="348" t="s">
        <v>430</v>
      </c>
      <c r="BD70" s="348" t="s">
        <v>430</v>
      </c>
      <c r="BE70" s="375" t="s">
        <v>430</v>
      </c>
      <c r="BF70" s="375">
        <v>100</v>
      </c>
      <c r="BG70" s="374"/>
      <c r="BH70" s="594">
        <v>100</v>
      </c>
      <c r="BI70" s="348" t="s">
        <v>430</v>
      </c>
      <c r="BJ70" s="348" t="s">
        <v>430</v>
      </c>
      <c r="BK70" s="348" t="s">
        <v>430</v>
      </c>
      <c r="BL70" s="348" t="s">
        <v>430</v>
      </c>
      <c r="BM70" s="375" t="s">
        <v>430</v>
      </c>
      <c r="BN70" s="375" t="s">
        <v>430</v>
      </c>
      <c r="BO70" s="375" t="s">
        <v>430</v>
      </c>
      <c r="BP70" s="375" t="s">
        <v>430</v>
      </c>
      <c r="BQ70" s="375" t="s">
        <v>430</v>
      </c>
      <c r="BR70" s="466"/>
      <c r="BS70" s="373" t="s">
        <v>430</v>
      </c>
      <c r="BT70" s="354" t="s">
        <v>430</v>
      </c>
      <c r="BU70" s="430"/>
      <c r="BV70" s="374" t="s">
        <v>554</v>
      </c>
    </row>
    <row r="71" spans="1:74" s="428" customFormat="1" x14ac:dyDescent="0.25">
      <c r="A71" s="345" t="s">
        <v>7331</v>
      </c>
      <c r="B71" s="373"/>
      <c r="C71" s="719">
        <v>43762</v>
      </c>
      <c r="D71" s="373"/>
      <c r="E71" s="346">
        <v>13.56</v>
      </c>
      <c r="F71" s="373"/>
      <c r="G71" s="347">
        <v>1378.7968000000001</v>
      </c>
      <c r="H71" s="374"/>
      <c r="I71" s="348">
        <v>2.66E-3</v>
      </c>
      <c r="J71" s="348">
        <v>5.37</v>
      </c>
      <c r="K71" s="348">
        <v>2.66E-3</v>
      </c>
      <c r="L71" s="348">
        <v>2.66E-3</v>
      </c>
      <c r="M71" s="362"/>
      <c r="N71" s="350">
        <v>4.9748000000000001</v>
      </c>
      <c r="O71" s="348">
        <v>4.9787999999999997</v>
      </c>
      <c r="P71" s="348">
        <v>4.9345999999999997</v>
      </c>
      <c r="Q71" s="348">
        <v>4.9295999999999998</v>
      </c>
      <c r="R71" s="348">
        <v>4.9180999999999999</v>
      </c>
      <c r="S71" s="348">
        <v>4.9111000000000002</v>
      </c>
      <c r="T71" s="348">
        <v>4.8968999999999996</v>
      </c>
      <c r="U71" s="354">
        <v>5.0205000000000002</v>
      </c>
      <c r="V71" s="348">
        <v>5.1197999999999997</v>
      </c>
      <c r="W71" s="348">
        <v>5.6577000000000002</v>
      </c>
      <c r="X71" s="348">
        <v>5.9629000000000003</v>
      </c>
      <c r="Y71" s="375">
        <v>5.4340999999999999</v>
      </c>
      <c r="Z71" s="348" t="s">
        <v>430</v>
      </c>
      <c r="AA71" s="348">
        <v>4.8624000000000001</v>
      </c>
      <c r="AB71" s="348">
        <v>4.8868</v>
      </c>
      <c r="AC71" s="348">
        <v>5.0101000000000004</v>
      </c>
      <c r="AD71" s="348">
        <v>5.1138000000000003</v>
      </c>
      <c r="AE71" s="348">
        <v>4.8941999999999997</v>
      </c>
      <c r="AF71" s="348">
        <v>4.9326999999999996</v>
      </c>
      <c r="AG71" s="569"/>
      <c r="AH71" s="346">
        <v>19</v>
      </c>
      <c r="AI71" s="346">
        <v>18</v>
      </c>
      <c r="AJ71" s="346">
        <v>19</v>
      </c>
      <c r="AK71" s="346">
        <v>19</v>
      </c>
      <c r="AL71" s="346">
        <v>19</v>
      </c>
      <c r="AM71" s="346">
        <v>18</v>
      </c>
      <c r="AN71" s="346">
        <v>18</v>
      </c>
      <c r="AO71" s="572">
        <v>18</v>
      </c>
      <c r="AP71" s="346">
        <v>17</v>
      </c>
      <c r="AQ71" s="346">
        <v>16</v>
      </c>
      <c r="AR71" s="346">
        <v>16</v>
      </c>
      <c r="AS71" s="346">
        <v>11</v>
      </c>
      <c r="AT71" s="346" t="s">
        <v>430</v>
      </c>
      <c r="AU71" s="346">
        <v>19</v>
      </c>
      <c r="AV71" s="346">
        <v>18</v>
      </c>
      <c r="AW71" s="346">
        <v>18</v>
      </c>
      <c r="AX71" s="346">
        <v>17</v>
      </c>
      <c r="AY71" s="346">
        <v>19</v>
      </c>
      <c r="AZ71" s="584"/>
      <c r="BA71" s="467" t="s">
        <v>430</v>
      </c>
      <c r="BB71" s="348" t="s">
        <v>430</v>
      </c>
      <c r="BC71" s="348" t="s">
        <v>430</v>
      </c>
      <c r="BD71" s="348" t="s">
        <v>430</v>
      </c>
      <c r="BE71" s="375" t="s">
        <v>430</v>
      </c>
      <c r="BF71" s="375">
        <v>100</v>
      </c>
      <c r="BG71" s="374"/>
      <c r="BH71" s="594">
        <v>100</v>
      </c>
      <c r="BI71" s="348" t="s">
        <v>430</v>
      </c>
      <c r="BJ71" s="348" t="s">
        <v>430</v>
      </c>
      <c r="BK71" s="348" t="s">
        <v>430</v>
      </c>
      <c r="BL71" s="348" t="s">
        <v>430</v>
      </c>
      <c r="BM71" s="375" t="s">
        <v>430</v>
      </c>
      <c r="BN71" s="375" t="s">
        <v>430</v>
      </c>
      <c r="BO71" s="375" t="s">
        <v>430</v>
      </c>
      <c r="BP71" s="375" t="s">
        <v>430</v>
      </c>
      <c r="BQ71" s="375" t="s">
        <v>430</v>
      </c>
      <c r="BR71" s="466"/>
      <c r="BS71" s="373" t="s">
        <v>430</v>
      </c>
      <c r="BT71" s="354" t="s">
        <v>430</v>
      </c>
      <c r="BU71" s="430"/>
      <c r="BV71" s="374" t="s">
        <v>554</v>
      </c>
    </row>
    <row r="72" spans="1:74" x14ac:dyDescent="0.25">
      <c r="A72" s="318" t="s">
        <v>93</v>
      </c>
      <c r="B72" s="43"/>
      <c r="C72" s="720"/>
      <c r="D72" s="43"/>
      <c r="E72" s="51"/>
      <c r="F72" s="43"/>
      <c r="G72" s="55"/>
      <c r="H72" s="66"/>
      <c r="I72" s="59"/>
      <c r="J72" s="59"/>
      <c r="K72" s="59"/>
      <c r="L72" s="59"/>
      <c r="M72" s="258"/>
      <c r="N72" s="70">
        <v>5.09</v>
      </c>
      <c r="O72" s="59">
        <v>5.1631999999999998</v>
      </c>
      <c r="P72" s="59">
        <v>5.1069000000000004</v>
      </c>
      <c r="Q72" s="59">
        <v>5.0960000000000001</v>
      </c>
      <c r="R72" s="59">
        <v>5.0998000000000001</v>
      </c>
      <c r="S72" s="59">
        <v>5.1246</v>
      </c>
      <c r="T72" s="59">
        <v>5.0867000000000004</v>
      </c>
      <c r="U72" s="88">
        <v>5.1939000000000002</v>
      </c>
      <c r="V72" s="59">
        <v>5.2666000000000004</v>
      </c>
      <c r="W72" s="59">
        <v>5.8139000000000003</v>
      </c>
      <c r="X72" s="59">
        <v>6.1436000000000002</v>
      </c>
      <c r="Y72" s="276">
        <v>5.5804</v>
      </c>
      <c r="Z72" s="59" t="s">
        <v>430</v>
      </c>
      <c r="AA72" s="59">
        <v>5.0762</v>
      </c>
      <c r="AB72" s="59">
        <v>5.0749000000000004</v>
      </c>
      <c r="AC72" s="59">
        <v>5.1852</v>
      </c>
      <c r="AD72" s="59">
        <v>5.2621000000000002</v>
      </c>
      <c r="AE72" s="59">
        <v>5.0704000000000002</v>
      </c>
      <c r="AF72" s="59">
        <v>5.4394999999999998</v>
      </c>
      <c r="AG72" s="553"/>
      <c r="AH72" s="51">
        <v>19</v>
      </c>
      <c r="AI72" s="51">
        <v>19</v>
      </c>
      <c r="AJ72" s="51">
        <v>19</v>
      </c>
      <c r="AK72" s="51">
        <v>19</v>
      </c>
      <c r="AL72" s="51">
        <v>19</v>
      </c>
      <c r="AM72" s="51">
        <v>19</v>
      </c>
      <c r="AN72" s="51">
        <v>19</v>
      </c>
      <c r="AO72" s="560">
        <v>19</v>
      </c>
      <c r="AP72" s="51">
        <v>18</v>
      </c>
      <c r="AQ72" s="51">
        <v>17</v>
      </c>
      <c r="AR72" s="51">
        <v>16</v>
      </c>
      <c r="AS72" s="51">
        <v>11</v>
      </c>
      <c r="AT72" s="51">
        <v>0</v>
      </c>
      <c r="AU72" s="51">
        <v>19</v>
      </c>
      <c r="AV72" s="51">
        <v>19</v>
      </c>
      <c r="AW72" s="51">
        <v>19</v>
      </c>
      <c r="AX72" s="51">
        <v>18</v>
      </c>
      <c r="AY72" s="51">
        <v>19</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44"/>
      <c r="C73" s="721"/>
      <c r="D73" s="44"/>
      <c r="E73" s="52"/>
      <c r="F73" s="44"/>
      <c r="G73" s="56"/>
      <c r="H73" s="67"/>
      <c r="I73" s="60"/>
      <c r="J73" s="60"/>
      <c r="K73" s="60"/>
      <c r="L73" s="60"/>
      <c r="M73" s="259"/>
      <c r="N73" s="71">
        <v>5.3418000000000001</v>
      </c>
      <c r="O73" s="60">
        <v>6.1477000000000004</v>
      </c>
      <c r="P73" s="60">
        <v>5.6395</v>
      </c>
      <c r="Q73" s="60">
        <v>5.4</v>
      </c>
      <c r="R73" s="60">
        <v>5.2873000000000001</v>
      </c>
      <c r="S73" s="60">
        <v>5.9207999999999998</v>
      </c>
      <c r="T73" s="60">
        <v>5.5347999999999997</v>
      </c>
      <c r="U73" s="89">
        <v>5.5519999999999996</v>
      </c>
      <c r="V73" s="60">
        <v>5.5915999999999997</v>
      </c>
      <c r="W73" s="60">
        <v>6.0566000000000004</v>
      </c>
      <c r="X73" s="60">
        <v>6.3288000000000002</v>
      </c>
      <c r="Y73" s="277">
        <v>5.7390999999999996</v>
      </c>
      <c r="Z73" s="60" t="s">
        <v>430</v>
      </c>
      <c r="AA73" s="60">
        <v>5.8444000000000003</v>
      </c>
      <c r="AB73" s="60">
        <v>5.5377000000000001</v>
      </c>
      <c r="AC73" s="60">
        <v>5.5486000000000004</v>
      </c>
      <c r="AD73" s="60">
        <v>5.5884999999999998</v>
      </c>
      <c r="AE73" s="60">
        <v>5.2693000000000003</v>
      </c>
      <c r="AF73" s="60">
        <v>6.3680000000000003</v>
      </c>
      <c r="AG73" s="554"/>
      <c r="AH73" s="52"/>
      <c r="AI73" s="52"/>
      <c r="AJ73" s="52"/>
      <c r="AK73" s="52"/>
      <c r="AL73" s="52"/>
      <c r="AM73" s="52"/>
      <c r="AN73" s="52"/>
      <c r="AO73" s="561"/>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N73" s="589"/>
      <c r="BO73" s="589"/>
      <c r="BP73" s="589"/>
      <c r="BQ73" s="589"/>
      <c r="BR73" s="146"/>
      <c r="BS73" s="44"/>
      <c r="BT73" s="89"/>
      <c r="BU73" s="26"/>
      <c r="BV73" s="67"/>
    </row>
    <row r="74" spans="1:74" x14ac:dyDescent="0.25">
      <c r="A74" s="320" t="s">
        <v>95</v>
      </c>
      <c r="B74" s="44"/>
      <c r="C74" s="721"/>
      <c r="D74" s="44"/>
      <c r="E74" s="52"/>
      <c r="F74" s="44"/>
      <c r="G74" s="56"/>
      <c r="H74" s="67"/>
      <c r="I74" s="60"/>
      <c r="J74" s="60"/>
      <c r="K74" s="60"/>
      <c r="L74" s="60"/>
      <c r="M74" s="259"/>
      <c r="N74" s="71">
        <v>4.9748000000000001</v>
      </c>
      <c r="O74" s="60">
        <v>4.9714</v>
      </c>
      <c r="P74" s="60">
        <v>4.9345999999999997</v>
      </c>
      <c r="Q74" s="60">
        <v>4.9295999999999998</v>
      </c>
      <c r="R74" s="60">
        <v>4.9180999999999999</v>
      </c>
      <c r="S74" s="60">
        <v>4.8925999999999998</v>
      </c>
      <c r="T74" s="60">
        <v>4.8631000000000002</v>
      </c>
      <c r="U74" s="89">
        <v>4.9877000000000002</v>
      </c>
      <c r="V74" s="60">
        <v>5.0755999999999997</v>
      </c>
      <c r="W74" s="60">
        <v>5.6284999999999998</v>
      </c>
      <c r="X74" s="60">
        <v>5.9629000000000003</v>
      </c>
      <c r="Y74" s="277">
        <v>5.4340999999999999</v>
      </c>
      <c r="Z74" s="60" t="s">
        <v>430</v>
      </c>
      <c r="AA74" s="60">
        <v>4.8624000000000001</v>
      </c>
      <c r="AB74" s="60">
        <v>4.8550000000000004</v>
      </c>
      <c r="AC74" s="60">
        <v>4.9794</v>
      </c>
      <c r="AD74" s="60">
        <v>5.0709</v>
      </c>
      <c r="AE74" s="60">
        <v>4.8941999999999997</v>
      </c>
      <c r="AF74" s="60">
        <v>4.9326999999999996</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N74" s="589"/>
      <c r="BO74" s="589"/>
      <c r="BP74" s="589"/>
      <c r="BQ74" s="589"/>
      <c r="BR74" s="146"/>
      <c r="BS74" s="44"/>
      <c r="BT74" s="89"/>
      <c r="BU74" s="26"/>
      <c r="BV74" s="67"/>
    </row>
    <row r="75" spans="1:74" x14ac:dyDescent="0.25">
      <c r="A75" s="321" t="s">
        <v>96</v>
      </c>
      <c r="B75" s="45"/>
      <c r="C75" s="722"/>
      <c r="D75" s="45"/>
      <c r="E75" s="53"/>
      <c r="F75" s="45"/>
      <c r="G75" s="57"/>
      <c r="H75" s="68"/>
      <c r="I75" s="61"/>
      <c r="J75" s="61"/>
      <c r="K75" s="61"/>
      <c r="L75" s="61"/>
      <c r="M75" s="262"/>
      <c r="N75" s="72">
        <v>5.0852000000000004</v>
      </c>
      <c r="O75" s="61">
        <v>5.1332000000000004</v>
      </c>
      <c r="P75" s="61">
        <v>5.1025999999999998</v>
      </c>
      <c r="Q75" s="61">
        <v>5.12</v>
      </c>
      <c r="R75" s="61">
        <v>5.1144999999999996</v>
      </c>
      <c r="S75" s="61">
        <v>5.0959000000000003</v>
      </c>
      <c r="T75" s="61">
        <v>5.0818000000000003</v>
      </c>
      <c r="U75" s="90">
        <v>5.1833</v>
      </c>
      <c r="V75" s="61">
        <v>5.2577999999999996</v>
      </c>
      <c r="W75" s="61">
        <v>5.8041999999999998</v>
      </c>
      <c r="X75" s="61">
        <v>6.1354499999999996</v>
      </c>
      <c r="Y75" s="279">
        <v>5.5942999999999996</v>
      </c>
      <c r="Z75" s="61" t="s">
        <v>430</v>
      </c>
      <c r="AA75" s="61">
        <v>5.0366</v>
      </c>
      <c r="AB75" s="61">
        <v>5.0717999999999996</v>
      </c>
      <c r="AC75" s="61">
        <v>5.1749000000000001</v>
      </c>
      <c r="AD75" s="61">
        <v>5.2435999999999998</v>
      </c>
      <c r="AE75" s="61">
        <v>5.1003999999999996</v>
      </c>
      <c r="AF75" s="61">
        <v>5.1325000000000003</v>
      </c>
      <c r="AG75" s="556"/>
      <c r="AH75" s="53"/>
      <c r="AI75" s="53"/>
      <c r="AJ75" s="53"/>
      <c r="AK75" s="53"/>
      <c r="AL75" s="53"/>
      <c r="AM75" s="53"/>
      <c r="AN75" s="53"/>
      <c r="AO75" s="563"/>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218</v>
      </c>
      <c r="B76" s="46"/>
      <c r="C76" s="723"/>
      <c r="D76" s="46"/>
      <c r="E76" s="54"/>
      <c r="F76" s="46"/>
      <c r="G76" s="58"/>
      <c r="H76" s="69"/>
      <c r="I76" s="62"/>
      <c r="J76" s="62"/>
      <c r="K76" s="62"/>
      <c r="L76" s="62"/>
      <c r="M76" s="263"/>
      <c r="N76" s="73"/>
      <c r="O76" s="62"/>
      <c r="P76" s="62"/>
      <c r="Q76" s="62"/>
      <c r="R76" s="62"/>
      <c r="S76" s="62"/>
      <c r="T76" s="62"/>
      <c r="U76" s="91"/>
      <c r="V76" s="62"/>
      <c r="W76" s="62"/>
      <c r="X76" s="62"/>
      <c r="Y76" s="245"/>
      <c r="Z76" s="62"/>
      <c r="AA76" s="62"/>
      <c r="AB76" s="62"/>
      <c r="AC76" s="62"/>
      <c r="AD76" s="62"/>
      <c r="AE76" s="62"/>
      <c r="AF76" s="62"/>
      <c r="AG76" s="557"/>
      <c r="AH76" s="54"/>
      <c r="AI76" s="54"/>
      <c r="AJ76" s="54"/>
      <c r="AK76" s="54"/>
      <c r="AL76" s="54"/>
      <c r="AM76" s="54"/>
      <c r="AN76" s="54"/>
      <c r="AO76" s="564"/>
      <c r="AP76" s="54"/>
      <c r="AQ76" s="54"/>
      <c r="AR76" s="54"/>
      <c r="AS76" s="54"/>
      <c r="AT76" s="54"/>
      <c r="AU76" s="54"/>
      <c r="AV76" s="54"/>
      <c r="AW76" s="54"/>
      <c r="AX76" s="54"/>
      <c r="AY76" s="54"/>
      <c r="AZ76" s="582"/>
      <c r="BA76" s="280"/>
      <c r="BB76" s="62"/>
      <c r="BC76" s="62"/>
      <c r="BD76" s="62"/>
      <c r="BE76" s="245"/>
      <c r="BF76" s="245"/>
      <c r="BG76" s="69"/>
      <c r="BH76" s="585"/>
      <c r="BI76" s="62"/>
      <c r="BJ76" s="62"/>
      <c r="BK76" s="62"/>
      <c r="BL76" s="62"/>
      <c r="BM76" s="245"/>
      <c r="BN76" s="592"/>
      <c r="BO76" s="592"/>
      <c r="BP76" s="592"/>
      <c r="BQ76" s="592"/>
      <c r="BR76" s="150"/>
      <c r="BS76" s="46"/>
      <c r="BT76" s="91"/>
      <c r="BU76" s="41"/>
      <c r="BV76" s="69"/>
    </row>
    <row r="77" spans="1:74" s="428" customFormat="1" x14ac:dyDescent="0.25">
      <c r="A77" s="345" t="s">
        <v>7332</v>
      </c>
      <c r="B77" s="373"/>
      <c r="C77" s="719">
        <v>43580</v>
      </c>
      <c r="D77" s="373"/>
      <c r="E77" s="346">
        <v>1255.0999999999999</v>
      </c>
      <c r="F77" s="373"/>
      <c r="G77" s="347">
        <v>1424.9590000000001</v>
      </c>
      <c r="H77" s="374"/>
      <c r="I77" s="348">
        <v>2.7399999999999998E-3</v>
      </c>
      <c r="J77" s="348">
        <v>5.38</v>
      </c>
      <c r="K77" s="348">
        <v>2.7399999999999998E-3</v>
      </c>
      <c r="L77" s="348">
        <v>2.7399999999999998E-3</v>
      </c>
      <c r="M77" s="362"/>
      <c r="N77" s="350">
        <v>5.1056999999999997</v>
      </c>
      <c r="O77" s="348">
        <v>5.1387999999999998</v>
      </c>
      <c r="P77" s="348">
        <v>5.1158999999999999</v>
      </c>
      <c r="Q77" s="348">
        <v>5.1052999999999997</v>
      </c>
      <c r="R77" s="348">
        <v>5.1555</v>
      </c>
      <c r="S77" s="348">
        <v>5.1567999999999996</v>
      </c>
      <c r="T77" s="348">
        <v>5.1151999999999997</v>
      </c>
      <c r="U77" s="354">
        <v>5.2195999999999998</v>
      </c>
      <c r="V77" s="348">
        <v>5.2843999999999998</v>
      </c>
      <c r="W77" s="348">
        <v>5.8156999999999996</v>
      </c>
      <c r="X77" s="348">
        <v>6.1154999999999999</v>
      </c>
      <c r="Y77" s="375">
        <v>5.5476000000000001</v>
      </c>
      <c r="Z77" s="348" t="s">
        <v>430</v>
      </c>
      <c r="AA77" s="348">
        <v>5.1064999999999996</v>
      </c>
      <c r="AB77" s="348">
        <v>5.1013000000000002</v>
      </c>
      <c r="AC77" s="348">
        <v>5.2107000000000001</v>
      </c>
      <c r="AD77" s="348">
        <v>5.2812999999999999</v>
      </c>
      <c r="AE77" s="348">
        <v>5.1031000000000004</v>
      </c>
      <c r="AF77" s="348">
        <v>5.0632999999999999</v>
      </c>
      <c r="AG77" s="569"/>
      <c r="AH77" s="346">
        <v>3</v>
      </c>
      <c r="AI77" s="346">
        <v>4</v>
      </c>
      <c r="AJ77" s="346">
        <v>3</v>
      </c>
      <c r="AK77" s="346">
        <v>3</v>
      </c>
      <c r="AL77" s="346">
        <v>2</v>
      </c>
      <c r="AM77" s="346">
        <v>2</v>
      </c>
      <c r="AN77" s="346">
        <v>3</v>
      </c>
      <c r="AO77" s="572">
        <v>3</v>
      </c>
      <c r="AP77" s="346">
        <v>2</v>
      </c>
      <c r="AQ77" s="346">
        <v>3</v>
      </c>
      <c r="AR77" s="346">
        <v>4</v>
      </c>
      <c r="AS77" s="346">
        <v>3</v>
      </c>
      <c r="AT77" s="346" t="s">
        <v>430</v>
      </c>
      <c r="AU77" s="346">
        <v>2</v>
      </c>
      <c r="AV77" s="346">
        <v>3</v>
      </c>
      <c r="AW77" s="346">
        <v>3</v>
      </c>
      <c r="AX77" s="346">
        <v>2</v>
      </c>
      <c r="AY77" s="346">
        <v>3</v>
      </c>
      <c r="AZ77" s="584"/>
      <c r="BA77" s="467">
        <v>1.19</v>
      </c>
      <c r="BB77" s="348" t="s">
        <v>430</v>
      </c>
      <c r="BC77" s="348" t="s">
        <v>430</v>
      </c>
      <c r="BD77" s="348" t="s">
        <v>430</v>
      </c>
      <c r="BE77" s="375" t="s">
        <v>430</v>
      </c>
      <c r="BF77" s="375">
        <v>98.81</v>
      </c>
      <c r="BG77" s="374"/>
      <c r="BH77" s="594">
        <v>98.81</v>
      </c>
      <c r="BI77" s="348" t="s">
        <v>430</v>
      </c>
      <c r="BJ77" s="348" t="s">
        <v>430</v>
      </c>
      <c r="BK77" s="348" t="s">
        <v>430</v>
      </c>
      <c r="BL77" s="348" t="s">
        <v>430</v>
      </c>
      <c r="BM77" s="375" t="s">
        <v>430</v>
      </c>
      <c r="BN77" s="375" t="s">
        <v>430</v>
      </c>
      <c r="BO77" s="375">
        <v>1.19</v>
      </c>
      <c r="BP77" s="375" t="s">
        <v>430</v>
      </c>
      <c r="BQ77" s="375" t="s">
        <v>430</v>
      </c>
      <c r="BR77" s="466"/>
      <c r="BS77" s="373" t="s">
        <v>430</v>
      </c>
      <c r="BT77" s="354" t="s">
        <v>430</v>
      </c>
      <c r="BU77" s="430"/>
      <c r="BV77" s="374" t="s">
        <v>554</v>
      </c>
    </row>
    <row r="78" spans="1:74" s="428" customFormat="1" x14ac:dyDescent="0.25">
      <c r="A78" s="345" t="s">
        <v>7333</v>
      </c>
      <c r="B78" s="373"/>
      <c r="C78" s="719">
        <v>45848</v>
      </c>
      <c r="D78" s="373"/>
      <c r="E78" s="346">
        <v>1137.3</v>
      </c>
      <c r="F78" s="373"/>
      <c r="G78" s="347">
        <v>1051.0061000000001</v>
      </c>
      <c r="H78" s="374"/>
      <c r="I78" s="348">
        <v>4.0000000000000001E-3</v>
      </c>
      <c r="J78" s="348">
        <v>5.41</v>
      </c>
      <c r="K78" s="348" t="s">
        <v>430</v>
      </c>
      <c r="L78" s="348">
        <v>4.0000000000000001E-3</v>
      </c>
      <c r="M78" s="362"/>
      <c r="N78" s="350">
        <v>5.0190000000000001</v>
      </c>
      <c r="O78" s="348">
        <v>5.0701999999999998</v>
      </c>
      <c r="P78" s="348">
        <v>5.0723000000000003</v>
      </c>
      <c r="Q78" s="348">
        <v>5.0530999999999997</v>
      </c>
      <c r="R78" s="348">
        <v>5.0922999999999998</v>
      </c>
      <c r="S78" s="348">
        <v>5.1197999999999997</v>
      </c>
      <c r="T78" s="348">
        <v>5.1327999999999996</v>
      </c>
      <c r="U78" s="354">
        <v>5.2484999999999999</v>
      </c>
      <c r="V78" s="348" t="s">
        <v>430</v>
      </c>
      <c r="W78" s="348" t="s">
        <v>430</v>
      </c>
      <c r="X78" s="348" t="s">
        <v>430</v>
      </c>
      <c r="Y78" s="375" t="s">
        <v>430</v>
      </c>
      <c r="Z78" s="348" t="s">
        <v>430</v>
      </c>
      <c r="AA78" s="348">
        <v>5.0410000000000004</v>
      </c>
      <c r="AB78" s="348">
        <v>5.1154999999999999</v>
      </c>
      <c r="AC78" s="348">
        <v>5.2397</v>
      </c>
      <c r="AD78" s="348" t="s">
        <v>430</v>
      </c>
      <c r="AE78" s="348">
        <v>5.0328999999999997</v>
      </c>
      <c r="AF78" s="348">
        <v>5.3343999999999996</v>
      </c>
      <c r="AG78" s="569"/>
      <c r="AH78" s="346">
        <v>7</v>
      </c>
      <c r="AI78" s="346">
        <v>7</v>
      </c>
      <c r="AJ78" s="346">
        <v>6</v>
      </c>
      <c r="AK78" s="346">
        <v>8</v>
      </c>
      <c r="AL78" s="346">
        <v>6</v>
      </c>
      <c r="AM78" s="346">
        <v>5</v>
      </c>
      <c r="AN78" s="346">
        <v>2</v>
      </c>
      <c r="AO78" s="572">
        <v>2</v>
      </c>
      <c r="AP78" s="346" t="s">
        <v>430</v>
      </c>
      <c r="AQ78" s="346" t="s">
        <v>430</v>
      </c>
      <c r="AR78" s="346" t="s">
        <v>430</v>
      </c>
      <c r="AS78" s="346" t="s">
        <v>430</v>
      </c>
      <c r="AT78" s="346" t="s">
        <v>430</v>
      </c>
      <c r="AU78" s="346">
        <v>8</v>
      </c>
      <c r="AV78" s="346">
        <v>2</v>
      </c>
      <c r="AW78" s="346">
        <v>2</v>
      </c>
      <c r="AX78" s="346" t="s">
        <v>430</v>
      </c>
      <c r="AY78" s="346">
        <v>7</v>
      </c>
      <c r="AZ78" s="584"/>
      <c r="BA78" s="467">
        <v>3.07</v>
      </c>
      <c r="BB78" s="348">
        <v>43.96</v>
      </c>
      <c r="BC78" s="348" t="s">
        <v>430</v>
      </c>
      <c r="BD78" s="348" t="s">
        <v>430</v>
      </c>
      <c r="BE78" s="375" t="s">
        <v>430</v>
      </c>
      <c r="BF78" s="375">
        <v>52.96</v>
      </c>
      <c r="BG78" s="374"/>
      <c r="BH78" s="594">
        <v>52.96</v>
      </c>
      <c r="BI78" s="348">
        <v>19.78</v>
      </c>
      <c r="BJ78" s="348">
        <v>24.18</v>
      </c>
      <c r="BK78" s="348" t="s">
        <v>430</v>
      </c>
      <c r="BL78" s="348" t="s">
        <v>430</v>
      </c>
      <c r="BM78" s="375" t="s">
        <v>430</v>
      </c>
      <c r="BN78" s="375" t="s">
        <v>430</v>
      </c>
      <c r="BO78" s="375">
        <v>3.07</v>
      </c>
      <c r="BP78" s="375" t="s">
        <v>430</v>
      </c>
      <c r="BQ78" s="375" t="s">
        <v>430</v>
      </c>
      <c r="BR78" s="466"/>
      <c r="BS78" s="373" t="s">
        <v>430</v>
      </c>
      <c r="BT78" s="354">
        <v>8.7927175982414596</v>
      </c>
      <c r="BU78" s="430"/>
      <c r="BV78" s="374" t="s">
        <v>554</v>
      </c>
    </row>
    <row r="79" spans="1:74" s="428" customFormat="1" x14ac:dyDescent="0.25">
      <c r="A79" s="345" t="s">
        <v>7334</v>
      </c>
      <c r="B79" s="373"/>
      <c r="C79" s="719">
        <v>43551</v>
      </c>
      <c r="D79" s="373"/>
      <c r="E79" s="346">
        <v>705.31</v>
      </c>
      <c r="F79" s="373"/>
      <c r="G79" s="347">
        <v>1424.4999</v>
      </c>
      <c r="H79" s="374"/>
      <c r="I79" s="348">
        <v>4.3600000000000002E-3</v>
      </c>
      <c r="J79" s="348">
        <v>5.42</v>
      </c>
      <c r="K79" s="348">
        <v>4.1399999999999996E-3</v>
      </c>
      <c r="L79" s="348">
        <v>4.3600000000000002E-3</v>
      </c>
      <c r="M79" s="362"/>
      <c r="N79" s="350">
        <v>5.0176999999999996</v>
      </c>
      <c r="O79" s="348">
        <v>5.0627000000000004</v>
      </c>
      <c r="P79" s="348">
        <v>5.0610999999999997</v>
      </c>
      <c r="Q79" s="348">
        <v>5.0446999999999997</v>
      </c>
      <c r="R79" s="348">
        <v>5.0439999999999996</v>
      </c>
      <c r="S79" s="348">
        <v>5.1158999999999999</v>
      </c>
      <c r="T79" s="348">
        <v>5.0689000000000002</v>
      </c>
      <c r="U79" s="354">
        <v>5.1657000000000002</v>
      </c>
      <c r="V79" s="348">
        <v>5.2355999999999998</v>
      </c>
      <c r="W79" s="348">
        <v>5.7695999999999996</v>
      </c>
      <c r="X79" s="348">
        <v>6.0805999999999996</v>
      </c>
      <c r="Y79" s="375">
        <v>5.5091999999999999</v>
      </c>
      <c r="Z79" s="348" t="s">
        <v>430</v>
      </c>
      <c r="AA79" s="348">
        <v>5.0568</v>
      </c>
      <c r="AB79" s="348">
        <v>5.0563000000000002</v>
      </c>
      <c r="AC79" s="348">
        <v>5.157</v>
      </c>
      <c r="AD79" s="348">
        <v>5.2301000000000002</v>
      </c>
      <c r="AE79" s="348">
        <v>5.0205000000000002</v>
      </c>
      <c r="AF79" s="348">
        <v>5.0018000000000002</v>
      </c>
      <c r="AG79" s="569"/>
      <c r="AH79" s="346">
        <v>8</v>
      </c>
      <c r="AI79" s="346">
        <v>8</v>
      </c>
      <c r="AJ79" s="346">
        <v>7</v>
      </c>
      <c r="AK79" s="346">
        <v>9</v>
      </c>
      <c r="AL79" s="346">
        <v>8</v>
      </c>
      <c r="AM79" s="346">
        <v>6</v>
      </c>
      <c r="AN79" s="346">
        <v>8</v>
      </c>
      <c r="AO79" s="572">
        <v>8</v>
      </c>
      <c r="AP79" s="346">
        <v>7</v>
      </c>
      <c r="AQ79" s="346">
        <v>8</v>
      </c>
      <c r="AR79" s="346">
        <v>8</v>
      </c>
      <c r="AS79" s="346">
        <v>7</v>
      </c>
      <c r="AT79" s="346" t="s">
        <v>430</v>
      </c>
      <c r="AU79" s="346">
        <v>7</v>
      </c>
      <c r="AV79" s="346">
        <v>8</v>
      </c>
      <c r="AW79" s="346">
        <v>8</v>
      </c>
      <c r="AX79" s="346">
        <v>7</v>
      </c>
      <c r="AY79" s="346">
        <v>8</v>
      </c>
      <c r="AZ79" s="584"/>
      <c r="BA79" s="467">
        <v>6.37</v>
      </c>
      <c r="BB79" s="348" t="s">
        <v>430</v>
      </c>
      <c r="BC79" s="348" t="s">
        <v>430</v>
      </c>
      <c r="BD79" s="348" t="s">
        <v>430</v>
      </c>
      <c r="BE79" s="375" t="s">
        <v>430</v>
      </c>
      <c r="BF79" s="375">
        <v>93.63</v>
      </c>
      <c r="BG79" s="374"/>
      <c r="BH79" s="594">
        <v>93.63</v>
      </c>
      <c r="BI79" s="348" t="s">
        <v>430</v>
      </c>
      <c r="BJ79" s="348" t="s">
        <v>430</v>
      </c>
      <c r="BK79" s="348" t="s">
        <v>430</v>
      </c>
      <c r="BL79" s="348" t="s">
        <v>430</v>
      </c>
      <c r="BM79" s="375" t="s">
        <v>430</v>
      </c>
      <c r="BN79" s="375" t="s">
        <v>430</v>
      </c>
      <c r="BO79" s="375">
        <v>6.37</v>
      </c>
      <c r="BP79" s="375" t="s">
        <v>430</v>
      </c>
      <c r="BQ79" s="375" t="s">
        <v>430</v>
      </c>
      <c r="BR79" s="466"/>
      <c r="BS79" s="373" t="s">
        <v>430</v>
      </c>
      <c r="BT79" s="354" t="s">
        <v>430</v>
      </c>
      <c r="BU79" s="430"/>
      <c r="BV79" s="374" t="s">
        <v>554</v>
      </c>
    </row>
    <row r="80" spans="1:74" s="428" customFormat="1" x14ac:dyDescent="0.25">
      <c r="A80" s="345" t="s">
        <v>7335</v>
      </c>
      <c r="B80" s="373"/>
      <c r="C80" s="719">
        <v>43670</v>
      </c>
      <c r="D80" s="373"/>
      <c r="E80" s="346">
        <v>418.61</v>
      </c>
      <c r="F80" s="373"/>
      <c r="G80" s="347">
        <v>1405.2451000000001</v>
      </c>
      <c r="H80" s="374"/>
      <c r="I80" s="348">
        <v>1.0959999999999999E-2</v>
      </c>
      <c r="J80" s="348">
        <v>5.33</v>
      </c>
      <c r="K80" s="348">
        <v>1.0959999999999999E-2</v>
      </c>
      <c r="L80" s="348">
        <v>1.0959999999999999E-2</v>
      </c>
      <c r="M80" s="362"/>
      <c r="N80" s="350">
        <v>5.0735000000000001</v>
      </c>
      <c r="O80" s="348">
        <v>5.1295000000000002</v>
      </c>
      <c r="P80" s="348">
        <v>5.0884999999999998</v>
      </c>
      <c r="Q80" s="348">
        <v>5.1001000000000003</v>
      </c>
      <c r="R80" s="348">
        <v>5.1151</v>
      </c>
      <c r="S80" s="348">
        <v>5.1044</v>
      </c>
      <c r="T80" s="348">
        <v>5.0738000000000003</v>
      </c>
      <c r="U80" s="354">
        <v>5.1848000000000001</v>
      </c>
      <c r="V80" s="348">
        <v>5.2682000000000002</v>
      </c>
      <c r="W80" s="348">
        <v>5.7868000000000004</v>
      </c>
      <c r="X80" s="348">
        <v>6.0914999999999999</v>
      </c>
      <c r="Y80" s="375">
        <v>5.5406000000000004</v>
      </c>
      <c r="Z80" s="348" t="s">
        <v>430</v>
      </c>
      <c r="AA80" s="348">
        <v>5.0594000000000001</v>
      </c>
      <c r="AB80" s="348">
        <v>5.0627000000000004</v>
      </c>
      <c r="AC80" s="348">
        <v>5.1750999999999996</v>
      </c>
      <c r="AD80" s="348">
        <v>5.2630999999999997</v>
      </c>
      <c r="AE80" s="348">
        <v>5.0953999999999997</v>
      </c>
      <c r="AF80" s="348">
        <v>5.0368000000000004</v>
      </c>
      <c r="AG80" s="569"/>
      <c r="AH80" s="346">
        <v>4</v>
      </c>
      <c r="AI80" s="346">
        <v>5</v>
      </c>
      <c r="AJ80" s="346">
        <v>5</v>
      </c>
      <c r="AK80" s="346">
        <v>5</v>
      </c>
      <c r="AL80" s="346">
        <v>4</v>
      </c>
      <c r="AM80" s="346">
        <v>8</v>
      </c>
      <c r="AN80" s="346">
        <v>7</v>
      </c>
      <c r="AO80" s="572">
        <v>7</v>
      </c>
      <c r="AP80" s="346">
        <v>4</v>
      </c>
      <c r="AQ80" s="346">
        <v>4</v>
      </c>
      <c r="AR80" s="346">
        <v>6</v>
      </c>
      <c r="AS80" s="346">
        <v>4</v>
      </c>
      <c r="AT80" s="346" t="s">
        <v>430</v>
      </c>
      <c r="AU80" s="346">
        <v>6</v>
      </c>
      <c r="AV80" s="346">
        <v>7</v>
      </c>
      <c r="AW80" s="346">
        <v>7</v>
      </c>
      <c r="AX80" s="346">
        <v>4</v>
      </c>
      <c r="AY80" s="346">
        <v>4</v>
      </c>
      <c r="AZ80" s="584"/>
      <c r="BA80" s="467">
        <v>3.58</v>
      </c>
      <c r="BB80" s="348" t="s">
        <v>430</v>
      </c>
      <c r="BC80" s="348" t="s">
        <v>430</v>
      </c>
      <c r="BD80" s="348" t="s">
        <v>430</v>
      </c>
      <c r="BE80" s="375" t="s">
        <v>430</v>
      </c>
      <c r="BF80" s="375">
        <v>96.42</v>
      </c>
      <c r="BG80" s="374"/>
      <c r="BH80" s="594">
        <v>96.42</v>
      </c>
      <c r="BI80" s="348" t="s">
        <v>430</v>
      </c>
      <c r="BJ80" s="348" t="s">
        <v>430</v>
      </c>
      <c r="BK80" s="348" t="s">
        <v>430</v>
      </c>
      <c r="BL80" s="348" t="s">
        <v>430</v>
      </c>
      <c r="BM80" s="375" t="s">
        <v>430</v>
      </c>
      <c r="BN80" s="375" t="s">
        <v>430</v>
      </c>
      <c r="BO80" s="375">
        <v>3.58</v>
      </c>
      <c r="BP80" s="375" t="s">
        <v>430</v>
      </c>
      <c r="BQ80" s="375" t="s">
        <v>430</v>
      </c>
      <c r="BR80" s="466"/>
      <c r="BS80" s="373" t="s">
        <v>430</v>
      </c>
      <c r="BT80" s="354" t="s">
        <v>430</v>
      </c>
      <c r="BU80" s="430"/>
      <c r="BV80" s="374" t="s">
        <v>554</v>
      </c>
    </row>
    <row r="81" spans="1:74" s="428" customFormat="1" x14ac:dyDescent="0.25">
      <c r="A81" s="345" t="s">
        <v>7336</v>
      </c>
      <c r="B81" s="373"/>
      <c r="C81" s="719">
        <v>44774</v>
      </c>
      <c r="D81" s="373"/>
      <c r="E81" s="346">
        <v>388.58</v>
      </c>
      <c r="F81" s="373"/>
      <c r="G81" s="347">
        <v>1256.2635</v>
      </c>
      <c r="H81" s="374"/>
      <c r="I81" s="348">
        <v>2.7399999999999998E-3</v>
      </c>
      <c r="J81" s="348">
        <v>5.32</v>
      </c>
      <c r="K81" s="348">
        <v>2.7399999999999998E-3</v>
      </c>
      <c r="L81" s="348">
        <v>2.7399999999999998E-3</v>
      </c>
      <c r="M81" s="362"/>
      <c r="N81" s="350">
        <v>4.9718999999999998</v>
      </c>
      <c r="O81" s="348">
        <v>5.0420999999999996</v>
      </c>
      <c r="P81" s="348">
        <v>5.0228999999999999</v>
      </c>
      <c r="Q81" s="348">
        <v>5.0201000000000002</v>
      </c>
      <c r="R81" s="348">
        <v>5.0244999999999997</v>
      </c>
      <c r="S81" s="348">
        <v>5.0186000000000002</v>
      </c>
      <c r="T81" s="348">
        <v>4.9819000000000004</v>
      </c>
      <c r="U81" s="354">
        <v>5.0812999999999997</v>
      </c>
      <c r="V81" s="348">
        <v>5.1654</v>
      </c>
      <c r="W81" s="348">
        <v>5.6990999999999996</v>
      </c>
      <c r="X81" s="348">
        <v>6.0095000000000001</v>
      </c>
      <c r="Y81" s="375" t="s">
        <v>430</v>
      </c>
      <c r="Z81" s="348" t="s">
        <v>430</v>
      </c>
      <c r="AA81" s="348">
        <v>4.9771999999999998</v>
      </c>
      <c r="AB81" s="348">
        <v>4.9722</v>
      </c>
      <c r="AC81" s="348">
        <v>5.0730000000000004</v>
      </c>
      <c r="AD81" s="348">
        <v>5.1600999999999999</v>
      </c>
      <c r="AE81" s="348">
        <v>5.0057</v>
      </c>
      <c r="AF81" s="348">
        <v>6.0265000000000004</v>
      </c>
      <c r="AG81" s="569"/>
      <c r="AH81" s="346">
        <v>12</v>
      </c>
      <c r="AI81" s="346">
        <v>9</v>
      </c>
      <c r="AJ81" s="346">
        <v>11</v>
      </c>
      <c r="AK81" s="346">
        <v>11</v>
      </c>
      <c r="AL81" s="346">
        <v>11</v>
      </c>
      <c r="AM81" s="346">
        <v>9</v>
      </c>
      <c r="AN81" s="346">
        <v>11</v>
      </c>
      <c r="AO81" s="572">
        <v>11</v>
      </c>
      <c r="AP81" s="346">
        <v>11</v>
      </c>
      <c r="AQ81" s="346">
        <v>12</v>
      </c>
      <c r="AR81" s="346">
        <v>14</v>
      </c>
      <c r="AS81" s="346" t="s">
        <v>430</v>
      </c>
      <c r="AT81" s="346" t="s">
        <v>430</v>
      </c>
      <c r="AU81" s="346">
        <v>9</v>
      </c>
      <c r="AV81" s="346">
        <v>10</v>
      </c>
      <c r="AW81" s="346">
        <v>11</v>
      </c>
      <c r="AX81" s="346">
        <v>11</v>
      </c>
      <c r="AY81" s="346">
        <v>10</v>
      </c>
      <c r="AZ81" s="584"/>
      <c r="BA81" s="467" t="s">
        <v>430</v>
      </c>
      <c r="BB81" s="348" t="s">
        <v>430</v>
      </c>
      <c r="BC81" s="348" t="s">
        <v>430</v>
      </c>
      <c r="BD81" s="348" t="s">
        <v>430</v>
      </c>
      <c r="BE81" s="375" t="s">
        <v>430</v>
      </c>
      <c r="BF81" s="375">
        <v>100</v>
      </c>
      <c r="BG81" s="374"/>
      <c r="BH81" s="594">
        <v>100</v>
      </c>
      <c r="BI81" s="348" t="s">
        <v>430</v>
      </c>
      <c r="BJ81" s="348" t="s">
        <v>430</v>
      </c>
      <c r="BK81" s="348" t="s">
        <v>430</v>
      </c>
      <c r="BL81" s="348" t="s">
        <v>430</v>
      </c>
      <c r="BM81" s="375" t="s">
        <v>430</v>
      </c>
      <c r="BN81" s="375" t="s">
        <v>430</v>
      </c>
      <c r="BO81" s="375" t="s">
        <v>430</v>
      </c>
      <c r="BP81" s="375" t="s">
        <v>430</v>
      </c>
      <c r="BQ81" s="375" t="s">
        <v>430</v>
      </c>
      <c r="BR81" s="466"/>
      <c r="BS81" s="373" t="s">
        <v>430</v>
      </c>
      <c r="BT81" s="354" t="s">
        <v>430</v>
      </c>
      <c r="BU81" s="430"/>
      <c r="BV81" s="374" t="s">
        <v>554</v>
      </c>
    </row>
    <row r="82" spans="1:74" s="428" customFormat="1" x14ac:dyDescent="0.25">
      <c r="A82" s="345" t="s">
        <v>7337</v>
      </c>
      <c r="B82" s="373"/>
      <c r="C82" s="719">
        <v>43802</v>
      </c>
      <c r="D82" s="373"/>
      <c r="E82" s="346">
        <v>309.87</v>
      </c>
      <c r="F82" s="373"/>
      <c r="G82" s="347">
        <v>1374.5601999999999</v>
      </c>
      <c r="H82" s="374"/>
      <c r="I82" s="348">
        <v>2.7399999999999998E-3</v>
      </c>
      <c r="J82" s="348">
        <v>5.36</v>
      </c>
      <c r="K82" s="348">
        <v>2.7399999999999998E-3</v>
      </c>
      <c r="L82" s="348">
        <v>2.7399999999999998E-3</v>
      </c>
      <c r="M82" s="362"/>
      <c r="N82" s="350">
        <v>4.9077999999999999</v>
      </c>
      <c r="O82" s="348">
        <v>4.9020999999999999</v>
      </c>
      <c r="P82" s="348">
        <v>4.8848000000000003</v>
      </c>
      <c r="Q82" s="348">
        <v>4.8815999999999997</v>
      </c>
      <c r="R82" s="348">
        <v>4.8948</v>
      </c>
      <c r="S82" s="348">
        <v>4.8998999999999997</v>
      </c>
      <c r="T82" s="348">
        <v>4.9062000000000001</v>
      </c>
      <c r="U82" s="354">
        <v>5.0267999999999997</v>
      </c>
      <c r="V82" s="348">
        <v>5.1162000000000001</v>
      </c>
      <c r="W82" s="348">
        <v>5.6841999999999997</v>
      </c>
      <c r="X82" s="348">
        <v>6.0149999999999997</v>
      </c>
      <c r="Y82" s="375">
        <v>5.4778000000000002</v>
      </c>
      <c r="Z82" s="348" t="s">
        <v>430</v>
      </c>
      <c r="AA82" s="348">
        <v>4.8545999999999996</v>
      </c>
      <c r="AB82" s="348">
        <v>4.8917999999999999</v>
      </c>
      <c r="AC82" s="348">
        <v>5.0174000000000003</v>
      </c>
      <c r="AD82" s="348">
        <v>5.1109</v>
      </c>
      <c r="AE82" s="348">
        <v>4.8525</v>
      </c>
      <c r="AF82" s="348">
        <v>4.9678000000000004</v>
      </c>
      <c r="AG82" s="569"/>
      <c r="AH82" s="346">
        <v>16</v>
      </c>
      <c r="AI82" s="346">
        <v>16</v>
      </c>
      <c r="AJ82" s="346">
        <v>16</v>
      </c>
      <c r="AK82" s="346">
        <v>16</v>
      </c>
      <c r="AL82" s="346">
        <v>16</v>
      </c>
      <c r="AM82" s="346">
        <v>15</v>
      </c>
      <c r="AN82" s="346">
        <v>15</v>
      </c>
      <c r="AO82" s="572">
        <v>15</v>
      </c>
      <c r="AP82" s="346">
        <v>14</v>
      </c>
      <c r="AQ82" s="346">
        <v>15</v>
      </c>
      <c r="AR82" s="346">
        <v>12</v>
      </c>
      <c r="AS82" s="346">
        <v>9</v>
      </c>
      <c r="AT82" s="346" t="s">
        <v>430</v>
      </c>
      <c r="AU82" s="346">
        <v>16</v>
      </c>
      <c r="AV82" s="346">
        <v>15</v>
      </c>
      <c r="AW82" s="346">
        <v>15</v>
      </c>
      <c r="AX82" s="346">
        <v>14</v>
      </c>
      <c r="AY82" s="346">
        <v>16</v>
      </c>
      <c r="AZ82" s="584"/>
      <c r="BA82" s="467" t="s">
        <v>430</v>
      </c>
      <c r="BB82" s="348" t="s">
        <v>430</v>
      </c>
      <c r="BC82" s="348" t="s">
        <v>430</v>
      </c>
      <c r="BD82" s="348" t="s">
        <v>430</v>
      </c>
      <c r="BE82" s="375" t="s">
        <v>430</v>
      </c>
      <c r="BF82" s="375">
        <v>100</v>
      </c>
      <c r="BG82" s="374"/>
      <c r="BH82" s="594">
        <v>100</v>
      </c>
      <c r="BI82" s="348" t="s">
        <v>430</v>
      </c>
      <c r="BJ82" s="348" t="s">
        <v>430</v>
      </c>
      <c r="BK82" s="348" t="s">
        <v>430</v>
      </c>
      <c r="BL82" s="348" t="s">
        <v>430</v>
      </c>
      <c r="BM82" s="375" t="s">
        <v>430</v>
      </c>
      <c r="BN82" s="375" t="s">
        <v>430</v>
      </c>
      <c r="BO82" s="375" t="s">
        <v>430</v>
      </c>
      <c r="BP82" s="375" t="s">
        <v>430</v>
      </c>
      <c r="BQ82" s="375" t="s">
        <v>430</v>
      </c>
      <c r="BR82" s="466"/>
      <c r="BS82" s="373" t="s">
        <v>430</v>
      </c>
      <c r="BT82" s="354" t="s">
        <v>430</v>
      </c>
      <c r="BU82" s="430"/>
      <c r="BV82" s="374" t="s">
        <v>554</v>
      </c>
    </row>
    <row r="83" spans="1:74" s="428" customFormat="1" x14ac:dyDescent="0.25">
      <c r="A83" s="345" t="s">
        <v>7338</v>
      </c>
      <c r="B83" s="373"/>
      <c r="C83" s="719">
        <v>43838</v>
      </c>
      <c r="D83" s="373"/>
      <c r="E83" s="346">
        <v>289.20999999999998</v>
      </c>
      <c r="F83" s="373"/>
      <c r="G83" s="347">
        <v>1372.0513000000001</v>
      </c>
      <c r="H83" s="374"/>
      <c r="I83" s="348">
        <v>5.4799999999999996E-3</v>
      </c>
      <c r="J83" s="348">
        <v>5.39</v>
      </c>
      <c r="K83" s="348">
        <v>2.7399999999999998E-3</v>
      </c>
      <c r="L83" s="348">
        <v>2.7399999999999998E-3</v>
      </c>
      <c r="M83" s="362"/>
      <c r="N83" s="350">
        <v>5.2573999999999996</v>
      </c>
      <c r="O83" s="348">
        <v>5.1462000000000003</v>
      </c>
      <c r="P83" s="348">
        <v>5.0971000000000002</v>
      </c>
      <c r="Q83" s="348">
        <v>5.1014999999999997</v>
      </c>
      <c r="R83" s="348">
        <v>5.1136999999999997</v>
      </c>
      <c r="S83" s="348">
        <v>5.1349</v>
      </c>
      <c r="T83" s="348">
        <v>5.1052</v>
      </c>
      <c r="U83" s="354">
        <v>5.2054</v>
      </c>
      <c r="V83" s="348">
        <v>5.2828999999999997</v>
      </c>
      <c r="W83" s="348">
        <v>5.8209</v>
      </c>
      <c r="X83" s="348">
        <v>6.1342999999999996</v>
      </c>
      <c r="Y83" s="375">
        <v>5.5505000000000004</v>
      </c>
      <c r="Z83" s="348" t="s">
        <v>430</v>
      </c>
      <c r="AA83" s="348">
        <v>5.0603999999999996</v>
      </c>
      <c r="AB83" s="348">
        <v>5.0903999999999998</v>
      </c>
      <c r="AC83" s="348">
        <v>5.1970000000000001</v>
      </c>
      <c r="AD83" s="348">
        <v>5.2775999999999996</v>
      </c>
      <c r="AE83" s="348">
        <v>5.0952999999999999</v>
      </c>
      <c r="AF83" s="348">
        <v>5.0157999999999996</v>
      </c>
      <c r="AG83" s="569"/>
      <c r="AH83" s="346">
        <v>2</v>
      </c>
      <c r="AI83" s="346">
        <v>3</v>
      </c>
      <c r="AJ83" s="346">
        <v>4</v>
      </c>
      <c r="AK83" s="346">
        <v>4</v>
      </c>
      <c r="AL83" s="346">
        <v>5</v>
      </c>
      <c r="AM83" s="346">
        <v>4</v>
      </c>
      <c r="AN83" s="346">
        <v>5</v>
      </c>
      <c r="AO83" s="572">
        <v>4</v>
      </c>
      <c r="AP83" s="346">
        <v>3</v>
      </c>
      <c r="AQ83" s="346">
        <v>2</v>
      </c>
      <c r="AR83" s="346">
        <v>3</v>
      </c>
      <c r="AS83" s="346">
        <v>2</v>
      </c>
      <c r="AT83" s="346" t="s">
        <v>430</v>
      </c>
      <c r="AU83" s="346">
        <v>5</v>
      </c>
      <c r="AV83" s="346">
        <v>5</v>
      </c>
      <c r="AW83" s="346">
        <v>4</v>
      </c>
      <c r="AX83" s="346">
        <v>3</v>
      </c>
      <c r="AY83" s="346">
        <v>5</v>
      </c>
      <c r="AZ83" s="584"/>
      <c r="BA83" s="467">
        <v>6.9</v>
      </c>
      <c r="BB83" s="348" t="s">
        <v>430</v>
      </c>
      <c r="BC83" s="348" t="s">
        <v>430</v>
      </c>
      <c r="BD83" s="348" t="s">
        <v>430</v>
      </c>
      <c r="BE83" s="375" t="s">
        <v>430</v>
      </c>
      <c r="BF83" s="375">
        <v>93.1</v>
      </c>
      <c r="BG83" s="374"/>
      <c r="BH83" s="594">
        <v>93.1</v>
      </c>
      <c r="BI83" s="348" t="s">
        <v>430</v>
      </c>
      <c r="BJ83" s="348" t="s">
        <v>430</v>
      </c>
      <c r="BK83" s="348" t="s">
        <v>430</v>
      </c>
      <c r="BL83" s="348" t="s">
        <v>430</v>
      </c>
      <c r="BM83" s="375" t="s">
        <v>430</v>
      </c>
      <c r="BN83" s="375" t="s">
        <v>430</v>
      </c>
      <c r="BO83" s="375">
        <v>6.9</v>
      </c>
      <c r="BP83" s="375" t="s">
        <v>430</v>
      </c>
      <c r="BQ83" s="375" t="s">
        <v>430</v>
      </c>
      <c r="BR83" s="466"/>
      <c r="BS83" s="373" t="s">
        <v>430</v>
      </c>
      <c r="BT83" s="354" t="s">
        <v>430</v>
      </c>
      <c r="BU83" s="430"/>
      <c r="BV83" s="374" t="s">
        <v>554</v>
      </c>
    </row>
    <row r="84" spans="1:74" s="428" customFormat="1" x14ac:dyDescent="0.25">
      <c r="A84" s="345" t="s">
        <v>7339</v>
      </c>
      <c r="B84" s="373"/>
      <c r="C84" s="719">
        <v>45224</v>
      </c>
      <c r="D84" s="373"/>
      <c r="E84" s="346">
        <v>224.17</v>
      </c>
      <c r="F84" s="373"/>
      <c r="G84" s="347">
        <v>1167.1682000000001</v>
      </c>
      <c r="H84" s="374"/>
      <c r="I84" s="348">
        <v>2.7399999999999998E-3</v>
      </c>
      <c r="J84" s="348">
        <v>5.35</v>
      </c>
      <c r="K84" s="348">
        <v>2.7399999999999998E-3</v>
      </c>
      <c r="L84" s="348">
        <v>2.7399999999999998E-3</v>
      </c>
      <c r="M84" s="362"/>
      <c r="N84" s="350">
        <v>4.9353999999999996</v>
      </c>
      <c r="O84" s="348">
        <v>4.9983000000000004</v>
      </c>
      <c r="P84" s="348">
        <v>4.9622999999999999</v>
      </c>
      <c r="Q84" s="348">
        <v>4.9706000000000001</v>
      </c>
      <c r="R84" s="348">
        <v>4.9965000000000002</v>
      </c>
      <c r="S84" s="348">
        <v>4.9964000000000004</v>
      </c>
      <c r="T84" s="348">
        <v>4.9450000000000003</v>
      </c>
      <c r="U84" s="354">
        <v>5.0522</v>
      </c>
      <c r="V84" s="348">
        <v>5.1337000000000002</v>
      </c>
      <c r="W84" s="348">
        <v>5.6901999999999999</v>
      </c>
      <c r="X84" s="348" t="s">
        <v>430</v>
      </c>
      <c r="Y84" s="375" t="s">
        <v>430</v>
      </c>
      <c r="Z84" s="348" t="s">
        <v>430</v>
      </c>
      <c r="AA84" s="348">
        <v>4.9537000000000004</v>
      </c>
      <c r="AB84" s="348">
        <v>4.9359000000000002</v>
      </c>
      <c r="AC84" s="348">
        <v>5.0434000000000001</v>
      </c>
      <c r="AD84" s="348">
        <v>5.1292</v>
      </c>
      <c r="AE84" s="348">
        <v>4.9776999999999996</v>
      </c>
      <c r="AF84" s="348">
        <v>5.9702000000000002</v>
      </c>
      <c r="AG84" s="569"/>
      <c r="AH84" s="346">
        <v>14</v>
      </c>
      <c r="AI84" s="346">
        <v>14</v>
      </c>
      <c r="AJ84" s="346">
        <v>13</v>
      </c>
      <c r="AK84" s="346">
        <v>14</v>
      </c>
      <c r="AL84" s="346">
        <v>13</v>
      </c>
      <c r="AM84" s="346">
        <v>10</v>
      </c>
      <c r="AN84" s="346">
        <v>14</v>
      </c>
      <c r="AO84" s="572">
        <v>14</v>
      </c>
      <c r="AP84" s="346">
        <v>13</v>
      </c>
      <c r="AQ84" s="346">
        <v>14</v>
      </c>
      <c r="AR84" s="346" t="s">
        <v>430</v>
      </c>
      <c r="AS84" s="346" t="s">
        <v>430</v>
      </c>
      <c r="AT84" s="346" t="s">
        <v>430</v>
      </c>
      <c r="AU84" s="346">
        <v>11</v>
      </c>
      <c r="AV84" s="346">
        <v>14</v>
      </c>
      <c r="AW84" s="346">
        <v>14</v>
      </c>
      <c r="AX84" s="346">
        <v>13</v>
      </c>
      <c r="AY84" s="346">
        <v>14</v>
      </c>
      <c r="AZ84" s="584"/>
      <c r="BA84" s="467" t="s">
        <v>430</v>
      </c>
      <c r="BB84" s="348" t="s">
        <v>430</v>
      </c>
      <c r="BC84" s="348" t="s">
        <v>430</v>
      </c>
      <c r="BD84" s="348" t="s">
        <v>430</v>
      </c>
      <c r="BE84" s="375" t="s">
        <v>430</v>
      </c>
      <c r="BF84" s="375">
        <v>100</v>
      </c>
      <c r="BG84" s="374"/>
      <c r="BH84" s="594">
        <v>100</v>
      </c>
      <c r="BI84" s="348" t="s">
        <v>430</v>
      </c>
      <c r="BJ84" s="348" t="s">
        <v>430</v>
      </c>
      <c r="BK84" s="348" t="s">
        <v>430</v>
      </c>
      <c r="BL84" s="348" t="s">
        <v>430</v>
      </c>
      <c r="BM84" s="375" t="s">
        <v>430</v>
      </c>
      <c r="BN84" s="375" t="s">
        <v>430</v>
      </c>
      <c r="BO84" s="375" t="s">
        <v>430</v>
      </c>
      <c r="BP84" s="375" t="s">
        <v>430</v>
      </c>
      <c r="BQ84" s="375" t="s">
        <v>430</v>
      </c>
      <c r="BR84" s="466"/>
      <c r="BS84" s="373" t="s">
        <v>430</v>
      </c>
      <c r="BT84" s="354" t="s">
        <v>430</v>
      </c>
      <c r="BU84" s="430"/>
      <c r="BV84" s="374" t="s">
        <v>554</v>
      </c>
    </row>
    <row r="85" spans="1:74" s="428" customFormat="1" x14ac:dyDescent="0.25">
      <c r="A85" s="345" t="s">
        <v>7340</v>
      </c>
      <c r="B85" s="373"/>
      <c r="C85" s="719">
        <v>43654</v>
      </c>
      <c r="D85" s="373"/>
      <c r="E85" s="346">
        <v>211.72</v>
      </c>
      <c r="F85" s="373"/>
      <c r="G85" s="347">
        <v>1394.8131000000001</v>
      </c>
      <c r="H85" s="374"/>
      <c r="I85" s="348">
        <v>2.7399999999999998E-3</v>
      </c>
      <c r="J85" s="348">
        <v>5.36</v>
      </c>
      <c r="K85" s="348">
        <v>2.7399999999999998E-3</v>
      </c>
      <c r="L85" s="348">
        <v>2.7399999999999998E-3</v>
      </c>
      <c r="M85" s="362"/>
      <c r="N85" s="350">
        <v>4.9071999999999996</v>
      </c>
      <c r="O85" s="348">
        <v>4.9321000000000002</v>
      </c>
      <c r="P85" s="348">
        <v>4.9542999999999999</v>
      </c>
      <c r="Q85" s="348">
        <v>4.9477000000000002</v>
      </c>
      <c r="R85" s="348">
        <v>4.9504999999999999</v>
      </c>
      <c r="S85" s="348">
        <v>4.9821999999999997</v>
      </c>
      <c r="T85" s="348">
        <v>4.9554999999999998</v>
      </c>
      <c r="U85" s="354">
        <v>5.0599999999999996</v>
      </c>
      <c r="V85" s="348">
        <v>5.1367000000000003</v>
      </c>
      <c r="W85" s="348">
        <v>5.6936999999999998</v>
      </c>
      <c r="X85" s="348">
        <v>6.0105000000000004</v>
      </c>
      <c r="Y85" s="375">
        <v>5.3868</v>
      </c>
      <c r="Z85" s="348" t="s">
        <v>430</v>
      </c>
      <c r="AA85" s="348">
        <v>4.9221000000000004</v>
      </c>
      <c r="AB85" s="348">
        <v>4.9406999999999996</v>
      </c>
      <c r="AC85" s="348">
        <v>5.0530999999999997</v>
      </c>
      <c r="AD85" s="348">
        <v>5.1340000000000003</v>
      </c>
      <c r="AE85" s="348">
        <v>4.9302000000000001</v>
      </c>
      <c r="AF85" s="348">
        <v>4.8920000000000003</v>
      </c>
      <c r="AG85" s="569"/>
      <c r="AH85" s="346">
        <v>17</v>
      </c>
      <c r="AI85" s="346">
        <v>15</v>
      </c>
      <c r="AJ85" s="346">
        <v>14</v>
      </c>
      <c r="AK85" s="346">
        <v>15</v>
      </c>
      <c r="AL85" s="346">
        <v>15</v>
      </c>
      <c r="AM85" s="346">
        <v>12</v>
      </c>
      <c r="AN85" s="346">
        <v>13</v>
      </c>
      <c r="AO85" s="572">
        <v>13</v>
      </c>
      <c r="AP85" s="346">
        <v>12</v>
      </c>
      <c r="AQ85" s="346">
        <v>13</v>
      </c>
      <c r="AR85" s="346">
        <v>13</v>
      </c>
      <c r="AS85" s="346">
        <v>10</v>
      </c>
      <c r="AT85" s="346" t="s">
        <v>430</v>
      </c>
      <c r="AU85" s="346">
        <v>14</v>
      </c>
      <c r="AV85" s="346">
        <v>13</v>
      </c>
      <c r="AW85" s="346">
        <v>13</v>
      </c>
      <c r="AX85" s="346">
        <v>12</v>
      </c>
      <c r="AY85" s="346">
        <v>15</v>
      </c>
      <c r="AZ85" s="584"/>
      <c r="BA85" s="467" t="s">
        <v>430</v>
      </c>
      <c r="BB85" s="348" t="s">
        <v>430</v>
      </c>
      <c r="BC85" s="348" t="s">
        <v>430</v>
      </c>
      <c r="BD85" s="348" t="s">
        <v>430</v>
      </c>
      <c r="BE85" s="375" t="s">
        <v>430</v>
      </c>
      <c r="BF85" s="375">
        <v>100</v>
      </c>
      <c r="BG85" s="374"/>
      <c r="BH85" s="594">
        <v>100</v>
      </c>
      <c r="BI85" s="348" t="s">
        <v>430</v>
      </c>
      <c r="BJ85" s="348" t="s">
        <v>430</v>
      </c>
      <c r="BK85" s="348" t="s">
        <v>430</v>
      </c>
      <c r="BL85" s="348" t="s">
        <v>430</v>
      </c>
      <c r="BM85" s="375" t="s">
        <v>430</v>
      </c>
      <c r="BN85" s="375" t="s">
        <v>430</v>
      </c>
      <c r="BO85" s="375" t="s">
        <v>430</v>
      </c>
      <c r="BP85" s="375" t="s">
        <v>430</v>
      </c>
      <c r="BQ85" s="375" t="s">
        <v>430</v>
      </c>
      <c r="BR85" s="466"/>
      <c r="BS85" s="373" t="s">
        <v>430</v>
      </c>
      <c r="BT85" s="354" t="s">
        <v>430</v>
      </c>
      <c r="BU85" s="430"/>
      <c r="BV85" s="374" t="s">
        <v>554</v>
      </c>
    </row>
    <row r="86" spans="1:74" s="428" customFormat="1" x14ac:dyDescent="0.25">
      <c r="A86" s="345" t="s">
        <v>7341</v>
      </c>
      <c r="B86" s="373"/>
      <c r="C86" s="719">
        <v>43669</v>
      </c>
      <c r="D86" s="373"/>
      <c r="E86" s="346">
        <v>192.04</v>
      </c>
      <c r="F86" s="373"/>
      <c r="G86" s="347">
        <v>1404.5125</v>
      </c>
      <c r="H86" s="374"/>
      <c r="I86" s="348">
        <v>2.7399999999999998E-3</v>
      </c>
      <c r="J86" s="348">
        <v>5.38</v>
      </c>
      <c r="K86" s="348">
        <v>2.7399999999999998E-3</v>
      </c>
      <c r="L86" s="348">
        <v>2.8800000000000002E-3</v>
      </c>
      <c r="M86" s="362"/>
      <c r="N86" s="350">
        <v>5.2919</v>
      </c>
      <c r="O86" s="348">
        <v>5.1989000000000001</v>
      </c>
      <c r="P86" s="348">
        <v>5.1477000000000004</v>
      </c>
      <c r="Q86" s="348">
        <v>5.1254999999999997</v>
      </c>
      <c r="R86" s="348">
        <v>5.13</v>
      </c>
      <c r="S86" s="348">
        <v>5.1143000000000001</v>
      </c>
      <c r="T86" s="348">
        <v>5.0892999999999997</v>
      </c>
      <c r="U86" s="354">
        <v>5.1928999999999998</v>
      </c>
      <c r="V86" s="348">
        <v>5.2511999999999999</v>
      </c>
      <c r="W86" s="348">
        <v>5.7766000000000002</v>
      </c>
      <c r="X86" s="348">
        <v>6.0864000000000003</v>
      </c>
      <c r="Y86" s="375">
        <v>5.5077999999999996</v>
      </c>
      <c r="Z86" s="348" t="s">
        <v>430</v>
      </c>
      <c r="AA86" s="348">
        <v>5.0659000000000001</v>
      </c>
      <c r="AB86" s="348">
        <v>5.0774999999999997</v>
      </c>
      <c r="AC86" s="348">
        <v>5.1844000000000001</v>
      </c>
      <c r="AD86" s="348">
        <v>5.2484999999999999</v>
      </c>
      <c r="AE86" s="348">
        <v>5.1121999999999996</v>
      </c>
      <c r="AF86" s="348">
        <v>5.0267999999999997</v>
      </c>
      <c r="AG86" s="569"/>
      <c r="AH86" s="346">
        <v>1</v>
      </c>
      <c r="AI86" s="346">
        <v>2</v>
      </c>
      <c r="AJ86" s="346">
        <v>2</v>
      </c>
      <c r="AK86" s="346">
        <v>2</v>
      </c>
      <c r="AL86" s="346">
        <v>3</v>
      </c>
      <c r="AM86" s="346">
        <v>7</v>
      </c>
      <c r="AN86" s="346">
        <v>6</v>
      </c>
      <c r="AO86" s="572">
        <v>6</v>
      </c>
      <c r="AP86" s="346">
        <v>6</v>
      </c>
      <c r="AQ86" s="346">
        <v>6</v>
      </c>
      <c r="AR86" s="346">
        <v>7</v>
      </c>
      <c r="AS86" s="346">
        <v>8</v>
      </c>
      <c r="AT86" s="346" t="s">
        <v>430</v>
      </c>
      <c r="AU86" s="346">
        <v>4</v>
      </c>
      <c r="AV86" s="346">
        <v>6</v>
      </c>
      <c r="AW86" s="346">
        <v>6</v>
      </c>
      <c r="AX86" s="346">
        <v>6</v>
      </c>
      <c r="AY86" s="346">
        <v>2</v>
      </c>
      <c r="AZ86" s="584"/>
      <c r="BA86" s="467">
        <v>10.4</v>
      </c>
      <c r="BB86" s="348" t="s">
        <v>430</v>
      </c>
      <c r="BC86" s="348" t="s">
        <v>430</v>
      </c>
      <c r="BD86" s="348" t="s">
        <v>430</v>
      </c>
      <c r="BE86" s="375" t="s">
        <v>430</v>
      </c>
      <c r="BF86" s="375">
        <v>89.6</v>
      </c>
      <c r="BG86" s="374"/>
      <c r="BH86" s="594">
        <v>89.6</v>
      </c>
      <c r="BI86" s="348" t="s">
        <v>430</v>
      </c>
      <c r="BJ86" s="348" t="s">
        <v>430</v>
      </c>
      <c r="BK86" s="348" t="s">
        <v>430</v>
      </c>
      <c r="BL86" s="348" t="s">
        <v>430</v>
      </c>
      <c r="BM86" s="375" t="s">
        <v>430</v>
      </c>
      <c r="BN86" s="375" t="s">
        <v>430</v>
      </c>
      <c r="BO86" s="375">
        <v>10.4</v>
      </c>
      <c r="BP86" s="375" t="s">
        <v>430</v>
      </c>
      <c r="BQ86" s="375" t="s">
        <v>430</v>
      </c>
      <c r="BR86" s="466"/>
      <c r="BS86" s="373" t="s">
        <v>430</v>
      </c>
      <c r="BT86" s="354" t="s">
        <v>430</v>
      </c>
      <c r="BU86" s="430"/>
      <c r="BV86" s="374" t="s">
        <v>554</v>
      </c>
    </row>
    <row r="87" spans="1:74" s="428" customFormat="1" x14ac:dyDescent="0.25">
      <c r="A87" s="345" t="s">
        <v>7342</v>
      </c>
      <c r="B87" s="373"/>
      <c r="C87" s="719">
        <v>43858</v>
      </c>
      <c r="D87" s="373"/>
      <c r="E87" s="346">
        <v>143.37</v>
      </c>
      <c r="F87" s="373"/>
      <c r="G87" s="347">
        <v>1382.2944</v>
      </c>
      <c r="H87" s="374"/>
      <c r="I87" s="348">
        <v>2.7399999999999998E-3</v>
      </c>
      <c r="J87" s="348">
        <v>5.35</v>
      </c>
      <c r="K87" s="348">
        <v>2.7399999999999998E-3</v>
      </c>
      <c r="L87" s="348">
        <v>2.7399999999999998E-3</v>
      </c>
      <c r="M87" s="362"/>
      <c r="N87" s="350">
        <v>4.9332000000000003</v>
      </c>
      <c r="O87" s="348">
        <v>5.0411000000000001</v>
      </c>
      <c r="P87" s="348">
        <v>5.0521000000000003</v>
      </c>
      <c r="Q87" s="348">
        <v>5.0761000000000003</v>
      </c>
      <c r="R87" s="348">
        <v>5.0853000000000002</v>
      </c>
      <c r="S87" s="348">
        <v>5.8741000000000003</v>
      </c>
      <c r="T87" s="348">
        <v>5.4981999999999998</v>
      </c>
      <c r="U87" s="354">
        <v>5.5187999999999997</v>
      </c>
      <c r="V87" s="348">
        <v>5.5585000000000004</v>
      </c>
      <c r="W87" s="348">
        <v>6.0279999999999996</v>
      </c>
      <c r="X87" s="348">
        <v>6.3037000000000001</v>
      </c>
      <c r="Y87" s="375">
        <v>5.7022000000000004</v>
      </c>
      <c r="Z87" s="348" t="s">
        <v>430</v>
      </c>
      <c r="AA87" s="348">
        <v>5.7958999999999996</v>
      </c>
      <c r="AB87" s="348">
        <v>5.5007000000000001</v>
      </c>
      <c r="AC87" s="348">
        <v>5.5152000000000001</v>
      </c>
      <c r="AD87" s="348">
        <v>5.5552999999999999</v>
      </c>
      <c r="AE87" s="348">
        <v>5.0571000000000002</v>
      </c>
      <c r="AF87" s="348">
        <v>5.1818</v>
      </c>
      <c r="AG87" s="569"/>
      <c r="AH87" s="346">
        <v>15</v>
      </c>
      <c r="AI87" s="346">
        <v>10</v>
      </c>
      <c r="AJ87" s="346">
        <v>9</v>
      </c>
      <c r="AK87" s="346">
        <v>7</v>
      </c>
      <c r="AL87" s="346">
        <v>7</v>
      </c>
      <c r="AM87" s="346">
        <v>1</v>
      </c>
      <c r="AN87" s="346">
        <v>1</v>
      </c>
      <c r="AO87" s="572">
        <v>1</v>
      </c>
      <c r="AP87" s="346">
        <v>1</v>
      </c>
      <c r="AQ87" s="346">
        <v>1</v>
      </c>
      <c r="AR87" s="346">
        <v>1</v>
      </c>
      <c r="AS87" s="346">
        <v>1</v>
      </c>
      <c r="AT87" s="346" t="s">
        <v>430</v>
      </c>
      <c r="AU87" s="346">
        <v>1</v>
      </c>
      <c r="AV87" s="346">
        <v>1</v>
      </c>
      <c r="AW87" s="346">
        <v>1</v>
      </c>
      <c r="AX87" s="346">
        <v>1</v>
      </c>
      <c r="AY87" s="346">
        <v>6</v>
      </c>
      <c r="AZ87" s="584"/>
      <c r="BA87" s="467">
        <v>1.53</v>
      </c>
      <c r="BB87" s="348" t="s">
        <v>430</v>
      </c>
      <c r="BC87" s="348" t="s">
        <v>430</v>
      </c>
      <c r="BD87" s="348" t="s">
        <v>430</v>
      </c>
      <c r="BE87" s="375" t="s">
        <v>430</v>
      </c>
      <c r="BF87" s="375">
        <v>98.47</v>
      </c>
      <c r="BG87" s="374"/>
      <c r="BH87" s="594">
        <v>98.47</v>
      </c>
      <c r="BI87" s="348" t="s">
        <v>430</v>
      </c>
      <c r="BJ87" s="348" t="s">
        <v>430</v>
      </c>
      <c r="BK87" s="348" t="s">
        <v>430</v>
      </c>
      <c r="BL87" s="348" t="s">
        <v>430</v>
      </c>
      <c r="BM87" s="375" t="s">
        <v>430</v>
      </c>
      <c r="BN87" s="375" t="s">
        <v>430</v>
      </c>
      <c r="BO87" s="375">
        <v>1.53</v>
      </c>
      <c r="BP87" s="375" t="s">
        <v>430</v>
      </c>
      <c r="BQ87" s="375" t="s">
        <v>430</v>
      </c>
      <c r="BR87" s="466"/>
      <c r="BS87" s="373" t="s">
        <v>430</v>
      </c>
      <c r="BT87" s="354" t="s">
        <v>430</v>
      </c>
      <c r="BU87" s="430"/>
      <c r="BV87" s="374" t="s">
        <v>554</v>
      </c>
    </row>
    <row r="88" spans="1:74" s="428" customFormat="1" x14ac:dyDescent="0.25">
      <c r="A88" s="345" t="s">
        <v>7343</v>
      </c>
      <c r="B88" s="373"/>
      <c r="C88" s="719">
        <v>44900</v>
      </c>
      <c r="D88" s="373"/>
      <c r="E88" s="346">
        <v>113.61</v>
      </c>
      <c r="F88" s="373"/>
      <c r="G88" s="347">
        <v>12.408200000000001</v>
      </c>
      <c r="H88" s="374"/>
      <c r="I88" s="348">
        <v>8.2199999999999999E-3</v>
      </c>
      <c r="J88" s="348">
        <v>5.13</v>
      </c>
      <c r="K88" s="348">
        <v>8.2199999999999999E-3</v>
      </c>
      <c r="L88" s="348">
        <v>8.2199999999999999E-3</v>
      </c>
      <c r="M88" s="362"/>
      <c r="N88" s="350">
        <v>5.0014000000000003</v>
      </c>
      <c r="O88" s="348">
        <v>5.0027999999999997</v>
      </c>
      <c r="P88" s="348">
        <v>4.9212999999999996</v>
      </c>
      <c r="Q88" s="348">
        <v>5.0946999999999996</v>
      </c>
      <c r="R88" s="348">
        <v>4.9932999999999996</v>
      </c>
      <c r="S88" s="348">
        <v>4.8907999999999996</v>
      </c>
      <c r="T88" s="348">
        <v>4.8518999999999997</v>
      </c>
      <c r="U88" s="354">
        <v>4.9663000000000004</v>
      </c>
      <c r="V88" s="348">
        <v>5.0811999999999999</v>
      </c>
      <c r="W88" s="348">
        <v>5.7138999999999998</v>
      </c>
      <c r="X88" s="348">
        <v>6.2073</v>
      </c>
      <c r="Y88" s="375" t="s">
        <v>430</v>
      </c>
      <c r="Z88" s="348" t="s">
        <v>430</v>
      </c>
      <c r="AA88" s="348">
        <v>4.8613</v>
      </c>
      <c r="AB88" s="348">
        <v>4.8415999999999997</v>
      </c>
      <c r="AC88" s="348">
        <v>4.9583000000000004</v>
      </c>
      <c r="AD88" s="348">
        <v>5.0747999999999998</v>
      </c>
      <c r="AE88" s="348">
        <v>5.0049000000000001</v>
      </c>
      <c r="AF88" s="348">
        <v>6.2603999999999997</v>
      </c>
      <c r="AG88" s="569"/>
      <c r="AH88" s="346">
        <v>10</v>
      </c>
      <c r="AI88" s="346">
        <v>13</v>
      </c>
      <c r="AJ88" s="346">
        <v>15</v>
      </c>
      <c r="AK88" s="346">
        <v>6</v>
      </c>
      <c r="AL88" s="346">
        <v>14</v>
      </c>
      <c r="AM88" s="346">
        <v>16</v>
      </c>
      <c r="AN88" s="346">
        <v>16</v>
      </c>
      <c r="AO88" s="572">
        <v>16</v>
      </c>
      <c r="AP88" s="346">
        <v>15</v>
      </c>
      <c r="AQ88" s="346">
        <v>11</v>
      </c>
      <c r="AR88" s="346">
        <v>2</v>
      </c>
      <c r="AS88" s="346" t="s">
        <v>430</v>
      </c>
      <c r="AT88" s="346" t="s">
        <v>430</v>
      </c>
      <c r="AU88" s="346">
        <v>15</v>
      </c>
      <c r="AV88" s="346">
        <v>16</v>
      </c>
      <c r="AW88" s="346">
        <v>16</v>
      </c>
      <c r="AX88" s="346">
        <v>15</v>
      </c>
      <c r="AY88" s="346">
        <v>11</v>
      </c>
      <c r="AZ88" s="584"/>
      <c r="BA88" s="467" t="s">
        <v>430</v>
      </c>
      <c r="BB88" s="348" t="s">
        <v>430</v>
      </c>
      <c r="BC88" s="348" t="s">
        <v>430</v>
      </c>
      <c r="BD88" s="348" t="s">
        <v>430</v>
      </c>
      <c r="BE88" s="375" t="s">
        <v>430</v>
      </c>
      <c r="BF88" s="375">
        <v>100</v>
      </c>
      <c r="BG88" s="374"/>
      <c r="BH88" s="594">
        <v>100</v>
      </c>
      <c r="BI88" s="348" t="s">
        <v>430</v>
      </c>
      <c r="BJ88" s="348" t="s">
        <v>430</v>
      </c>
      <c r="BK88" s="348" t="s">
        <v>430</v>
      </c>
      <c r="BL88" s="348" t="s">
        <v>430</v>
      </c>
      <c r="BM88" s="375" t="s">
        <v>430</v>
      </c>
      <c r="BN88" s="375" t="s">
        <v>430</v>
      </c>
      <c r="BO88" s="375" t="s">
        <v>430</v>
      </c>
      <c r="BP88" s="375" t="s">
        <v>430</v>
      </c>
      <c r="BQ88" s="375" t="s">
        <v>430</v>
      </c>
      <c r="BR88" s="466"/>
      <c r="BS88" s="373" t="s">
        <v>430</v>
      </c>
      <c r="BT88" s="354" t="s">
        <v>430</v>
      </c>
      <c r="BU88" s="430"/>
      <c r="BV88" s="374" t="s">
        <v>554</v>
      </c>
    </row>
    <row r="89" spans="1:74" s="428" customFormat="1" x14ac:dyDescent="0.25">
      <c r="A89" s="345" t="s">
        <v>7344</v>
      </c>
      <c r="B89" s="373"/>
      <c r="C89" s="719">
        <v>44799</v>
      </c>
      <c r="D89" s="373"/>
      <c r="E89" s="346">
        <v>86.84</v>
      </c>
      <c r="F89" s="373"/>
      <c r="G89" s="347">
        <v>1254.7625</v>
      </c>
      <c r="H89" s="374"/>
      <c r="I89" s="348">
        <v>2.7399999999999998E-3</v>
      </c>
      <c r="J89" s="348">
        <v>5.43</v>
      </c>
      <c r="K89" s="348">
        <v>2.47E-3</v>
      </c>
      <c r="L89" s="348">
        <v>2.7399999999999998E-3</v>
      </c>
      <c r="M89" s="362"/>
      <c r="N89" s="350">
        <v>5.0621999999999998</v>
      </c>
      <c r="O89" s="348">
        <v>6.0914000000000001</v>
      </c>
      <c r="P89" s="348">
        <v>5.5811000000000002</v>
      </c>
      <c r="Q89" s="348">
        <v>5.3411</v>
      </c>
      <c r="R89" s="348">
        <v>5.2333999999999996</v>
      </c>
      <c r="S89" s="348">
        <v>5.1543000000000001</v>
      </c>
      <c r="T89" s="348">
        <v>5.1075999999999997</v>
      </c>
      <c r="U89" s="354">
        <v>5.1985999999999999</v>
      </c>
      <c r="V89" s="348">
        <v>5.2609000000000004</v>
      </c>
      <c r="W89" s="348">
        <v>5.7359</v>
      </c>
      <c r="X89" s="348">
        <v>6.0438000000000001</v>
      </c>
      <c r="Y89" s="375" t="s">
        <v>430</v>
      </c>
      <c r="Z89" s="348" t="s">
        <v>430</v>
      </c>
      <c r="AA89" s="348">
        <v>5.0876999999999999</v>
      </c>
      <c r="AB89" s="348">
        <v>5.0952999999999999</v>
      </c>
      <c r="AC89" s="348">
        <v>5.1885000000000003</v>
      </c>
      <c r="AD89" s="348">
        <v>5.2572999999999999</v>
      </c>
      <c r="AE89" s="348">
        <v>5.21</v>
      </c>
      <c r="AF89" s="348">
        <v>6.1043000000000003</v>
      </c>
      <c r="AG89" s="569"/>
      <c r="AH89" s="346">
        <v>5</v>
      </c>
      <c r="AI89" s="346">
        <v>1</v>
      </c>
      <c r="AJ89" s="346">
        <v>1</v>
      </c>
      <c r="AK89" s="346">
        <v>1</v>
      </c>
      <c r="AL89" s="346">
        <v>1</v>
      </c>
      <c r="AM89" s="346">
        <v>3</v>
      </c>
      <c r="AN89" s="346">
        <v>4</v>
      </c>
      <c r="AO89" s="572">
        <v>5</v>
      </c>
      <c r="AP89" s="346">
        <v>5</v>
      </c>
      <c r="AQ89" s="346">
        <v>10</v>
      </c>
      <c r="AR89" s="346">
        <v>11</v>
      </c>
      <c r="AS89" s="346" t="s">
        <v>430</v>
      </c>
      <c r="AT89" s="346" t="s">
        <v>430</v>
      </c>
      <c r="AU89" s="346">
        <v>3</v>
      </c>
      <c r="AV89" s="346">
        <v>4</v>
      </c>
      <c r="AW89" s="346">
        <v>5</v>
      </c>
      <c r="AX89" s="346">
        <v>5</v>
      </c>
      <c r="AY89" s="346">
        <v>1</v>
      </c>
      <c r="AZ89" s="584"/>
      <c r="BA89" s="467" t="s">
        <v>430</v>
      </c>
      <c r="BB89" s="348" t="s">
        <v>430</v>
      </c>
      <c r="BC89" s="348" t="s">
        <v>430</v>
      </c>
      <c r="BD89" s="348" t="s">
        <v>430</v>
      </c>
      <c r="BE89" s="375" t="s">
        <v>430</v>
      </c>
      <c r="BF89" s="375">
        <v>100</v>
      </c>
      <c r="BG89" s="374"/>
      <c r="BH89" s="594">
        <v>100</v>
      </c>
      <c r="BI89" s="348" t="s">
        <v>430</v>
      </c>
      <c r="BJ89" s="348" t="s">
        <v>430</v>
      </c>
      <c r="BK89" s="348" t="s">
        <v>430</v>
      </c>
      <c r="BL89" s="348" t="s">
        <v>430</v>
      </c>
      <c r="BM89" s="375" t="s">
        <v>430</v>
      </c>
      <c r="BN89" s="375" t="s">
        <v>430</v>
      </c>
      <c r="BO89" s="375" t="s">
        <v>430</v>
      </c>
      <c r="BP89" s="375" t="s">
        <v>430</v>
      </c>
      <c r="BQ89" s="375" t="s">
        <v>430</v>
      </c>
      <c r="BR89" s="466"/>
      <c r="BS89" s="373" t="s">
        <v>430</v>
      </c>
      <c r="BT89" s="354" t="s">
        <v>430</v>
      </c>
      <c r="BU89" s="430"/>
      <c r="BV89" s="374" t="s">
        <v>554</v>
      </c>
    </row>
    <row r="90" spans="1:74" s="428" customFormat="1" x14ac:dyDescent="0.25">
      <c r="A90" s="345" t="s">
        <v>7345</v>
      </c>
      <c r="B90" s="373"/>
      <c r="C90" s="719">
        <v>43669</v>
      </c>
      <c r="D90" s="373"/>
      <c r="E90" s="346">
        <v>83.71</v>
      </c>
      <c r="F90" s="373"/>
      <c r="G90" s="347">
        <v>1400.8041000000001</v>
      </c>
      <c r="H90" s="374"/>
      <c r="I90" s="348">
        <v>5.0699999999999999E-3</v>
      </c>
      <c r="J90" s="348">
        <v>5.39</v>
      </c>
      <c r="K90" s="348">
        <v>5.0699999999999999E-3</v>
      </c>
      <c r="L90" s="348">
        <v>5.0699999999999999E-3</v>
      </c>
      <c r="M90" s="362"/>
      <c r="N90" s="350">
        <v>4.9931000000000001</v>
      </c>
      <c r="O90" s="348">
        <v>5.0345000000000004</v>
      </c>
      <c r="P90" s="348">
        <v>5.0270000000000001</v>
      </c>
      <c r="Q90" s="348">
        <v>5.0267999999999997</v>
      </c>
      <c r="R90" s="348">
        <v>5.0217000000000001</v>
      </c>
      <c r="S90" s="348">
        <v>4.9804000000000004</v>
      </c>
      <c r="T90" s="348">
        <v>5.0309999999999997</v>
      </c>
      <c r="U90" s="354">
        <v>5.1505999999999998</v>
      </c>
      <c r="V90" s="348">
        <v>5.2251000000000003</v>
      </c>
      <c r="W90" s="348">
        <v>5.7717999999999998</v>
      </c>
      <c r="X90" s="348">
        <v>6.0772000000000004</v>
      </c>
      <c r="Y90" s="375">
        <v>5.5174000000000003</v>
      </c>
      <c r="Z90" s="348" t="s">
        <v>430</v>
      </c>
      <c r="AA90" s="348">
        <v>4.9360999999999997</v>
      </c>
      <c r="AB90" s="348">
        <v>5.0171999999999999</v>
      </c>
      <c r="AC90" s="348">
        <v>5.1403999999999996</v>
      </c>
      <c r="AD90" s="348">
        <v>5.2226999999999997</v>
      </c>
      <c r="AE90" s="348">
        <v>5.0190000000000001</v>
      </c>
      <c r="AF90" s="348">
        <v>4.9866999999999999</v>
      </c>
      <c r="AG90" s="569"/>
      <c r="AH90" s="346">
        <v>11</v>
      </c>
      <c r="AI90" s="346">
        <v>11</v>
      </c>
      <c r="AJ90" s="346">
        <v>10</v>
      </c>
      <c r="AK90" s="346">
        <v>10</v>
      </c>
      <c r="AL90" s="346">
        <v>12</v>
      </c>
      <c r="AM90" s="346">
        <v>13</v>
      </c>
      <c r="AN90" s="346">
        <v>9</v>
      </c>
      <c r="AO90" s="572">
        <v>9</v>
      </c>
      <c r="AP90" s="346">
        <v>8</v>
      </c>
      <c r="AQ90" s="346">
        <v>7</v>
      </c>
      <c r="AR90" s="346">
        <v>9</v>
      </c>
      <c r="AS90" s="346">
        <v>6</v>
      </c>
      <c r="AT90" s="346" t="s">
        <v>430</v>
      </c>
      <c r="AU90" s="346">
        <v>13</v>
      </c>
      <c r="AV90" s="346">
        <v>9</v>
      </c>
      <c r="AW90" s="346">
        <v>9</v>
      </c>
      <c r="AX90" s="346">
        <v>8</v>
      </c>
      <c r="AY90" s="346">
        <v>9</v>
      </c>
      <c r="AZ90" s="584"/>
      <c r="BA90" s="467">
        <v>8.17</v>
      </c>
      <c r="BB90" s="348" t="s">
        <v>430</v>
      </c>
      <c r="BC90" s="348" t="s">
        <v>430</v>
      </c>
      <c r="BD90" s="348" t="s">
        <v>430</v>
      </c>
      <c r="BE90" s="375" t="s">
        <v>430</v>
      </c>
      <c r="BF90" s="375">
        <v>91.83</v>
      </c>
      <c r="BG90" s="374"/>
      <c r="BH90" s="594">
        <v>91.4</v>
      </c>
      <c r="BI90" s="348" t="s">
        <v>430</v>
      </c>
      <c r="BJ90" s="348" t="s">
        <v>430</v>
      </c>
      <c r="BK90" s="348" t="s">
        <v>430</v>
      </c>
      <c r="BL90" s="348" t="s">
        <v>430</v>
      </c>
      <c r="BM90" s="375" t="s">
        <v>430</v>
      </c>
      <c r="BN90" s="375" t="s">
        <v>430</v>
      </c>
      <c r="BO90" s="375">
        <v>8.17</v>
      </c>
      <c r="BP90" s="375" t="s">
        <v>430</v>
      </c>
      <c r="BQ90" s="375" t="s">
        <v>430</v>
      </c>
      <c r="BR90" s="466"/>
      <c r="BS90" s="373" t="s">
        <v>430</v>
      </c>
      <c r="BT90" s="354" t="s">
        <v>430</v>
      </c>
      <c r="BU90" s="430"/>
      <c r="BV90" s="374" t="s">
        <v>554</v>
      </c>
    </row>
    <row r="91" spans="1:74" s="428" customFormat="1" x14ac:dyDescent="0.25">
      <c r="A91" s="345" t="s">
        <v>7346</v>
      </c>
      <c r="B91" s="373"/>
      <c r="C91" s="719">
        <v>43704</v>
      </c>
      <c r="D91" s="373"/>
      <c r="E91" s="346">
        <v>63.33</v>
      </c>
      <c r="F91" s="373"/>
      <c r="G91" s="347">
        <v>1398.6331</v>
      </c>
      <c r="H91" s="374"/>
      <c r="I91" s="348">
        <v>2.7399999999999998E-3</v>
      </c>
      <c r="J91" s="348">
        <v>5.43</v>
      </c>
      <c r="K91" s="348">
        <v>2.7399999999999998E-3</v>
      </c>
      <c r="L91" s="348">
        <v>2.7399999999999998E-3</v>
      </c>
      <c r="M91" s="362"/>
      <c r="N91" s="350">
        <v>5.0296000000000003</v>
      </c>
      <c r="O91" s="348">
        <v>5.1083999999999996</v>
      </c>
      <c r="P91" s="348">
        <v>5.0528000000000004</v>
      </c>
      <c r="Q91" s="348">
        <v>5.0187999999999997</v>
      </c>
      <c r="R91" s="348">
        <v>5.0437000000000003</v>
      </c>
      <c r="S91" s="348">
        <v>4.9848999999999997</v>
      </c>
      <c r="T91" s="348">
        <v>4.9840999999999998</v>
      </c>
      <c r="U91" s="354">
        <v>5.1238999999999999</v>
      </c>
      <c r="V91" s="348">
        <v>5.2035</v>
      </c>
      <c r="W91" s="348">
        <v>5.7830000000000004</v>
      </c>
      <c r="X91" s="348">
        <v>6.0982000000000003</v>
      </c>
      <c r="Y91" s="375">
        <v>5.5380000000000003</v>
      </c>
      <c r="Z91" s="348" t="s">
        <v>430</v>
      </c>
      <c r="AA91" s="348">
        <v>4.9593999999999996</v>
      </c>
      <c r="AB91" s="348">
        <v>4.9653999999999998</v>
      </c>
      <c r="AC91" s="348">
        <v>5.1128999999999998</v>
      </c>
      <c r="AD91" s="348">
        <v>5.1994999999999996</v>
      </c>
      <c r="AE91" s="348">
        <v>4.9908999999999999</v>
      </c>
      <c r="AF91" s="348">
        <v>5.0346000000000002</v>
      </c>
      <c r="AG91" s="569"/>
      <c r="AH91" s="346">
        <v>6</v>
      </c>
      <c r="AI91" s="346">
        <v>6</v>
      </c>
      <c r="AJ91" s="346">
        <v>8</v>
      </c>
      <c r="AK91" s="346">
        <v>12</v>
      </c>
      <c r="AL91" s="346">
        <v>9</v>
      </c>
      <c r="AM91" s="346">
        <v>11</v>
      </c>
      <c r="AN91" s="346">
        <v>10</v>
      </c>
      <c r="AO91" s="572">
        <v>10</v>
      </c>
      <c r="AP91" s="346">
        <v>9</v>
      </c>
      <c r="AQ91" s="346">
        <v>5</v>
      </c>
      <c r="AR91" s="346">
        <v>5</v>
      </c>
      <c r="AS91" s="346">
        <v>5</v>
      </c>
      <c r="AT91" s="346" t="s">
        <v>430</v>
      </c>
      <c r="AU91" s="346">
        <v>10</v>
      </c>
      <c r="AV91" s="346">
        <v>11</v>
      </c>
      <c r="AW91" s="346">
        <v>10</v>
      </c>
      <c r="AX91" s="346">
        <v>9</v>
      </c>
      <c r="AY91" s="346">
        <v>12</v>
      </c>
      <c r="AZ91" s="584"/>
      <c r="BA91" s="467">
        <v>1.58</v>
      </c>
      <c r="BB91" s="348" t="s">
        <v>430</v>
      </c>
      <c r="BC91" s="348" t="s">
        <v>430</v>
      </c>
      <c r="BD91" s="348" t="s">
        <v>430</v>
      </c>
      <c r="BE91" s="375" t="s">
        <v>430</v>
      </c>
      <c r="BF91" s="375">
        <v>98.42</v>
      </c>
      <c r="BG91" s="374"/>
      <c r="BH91" s="594">
        <v>98.42</v>
      </c>
      <c r="BI91" s="348" t="s">
        <v>430</v>
      </c>
      <c r="BJ91" s="348" t="s">
        <v>430</v>
      </c>
      <c r="BK91" s="348" t="s">
        <v>430</v>
      </c>
      <c r="BL91" s="348" t="s">
        <v>430</v>
      </c>
      <c r="BM91" s="375" t="s">
        <v>430</v>
      </c>
      <c r="BN91" s="375" t="s">
        <v>430</v>
      </c>
      <c r="BO91" s="375">
        <v>1.58</v>
      </c>
      <c r="BP91" s="375" t="s">
        <v>430</v>
      </c>
      <c r="BQ91" s="375" t="s">
        <v>430</v>
      </c>
      <c r="BR91" s="466"/>
      <c r="BS91" s="373" t="s">
        <v>430</v>
      </c>
      <c r="BT91" s="354" t="s">
        <v>430</v>
      </c>
      <c r="BU91" s="430"/>
      <c r="BV91" s="374" t="s">
        <v>554</v>
      </c>
    </row>
    <row r="92" spans="1:74" s="428" customFormat="1" x14ac:dyDescent="0.25">
      <c r="A92" s="345" t="s">
        <v>7347</v>
      </c>
      <c r="B92" s="373"/>
      <c r="C92" s="719">
        <v>44580</v>
      </c>
      <c r="D92" s="373"/>
      <c r="E92" s="346">
        <v>53</v>
      </c>
      <c r="F92" s="373"/>
      <c r="G92" s="347">
        <v>1285.7129</v>
      </c>
      <c r="H92" s="374"/>
      <c r="I92" s="348">
        <v>2.7399999999999998E-3</v>
      </c>
      <c r="J92" s="348">
        <v>5.41</v>
      </c>
      <c r="K92" s="348">
        <v>0</v>
      </c>
      <c r="L92" s="348">
        <v>2.7399999999999998E-3</v>
      </c>
      <c r="M92" s="362"/>
      <c r="N92" s="350">
        <v>4.9489000000000001</v>
      </c>
      <c r="O92" s="348">
        <v>5.0420999999999996</v>
      </c>
      <c r="P92" s="348">
        <v>4.9687000000000001</v>
      </c>
      <c r="Q92" s="348">
        <v>4.9710000000000001</v>
      </c>
      <c r="R92" s="348">
        <v>5.0281000000000002</v>
      </c>
      <c r="S92" s="348">
        <v>4.9764999999999997</v>
      </c>
      <c r="T92" s="348">
        <v>4.9565000000000001</v>
      </c>
      <c r="U92" s="354">
        <v>5.0736999999999997</v>
      </c>
      <c r="V92" s="348">
        <v>5.1752000000000002</v>
      </c>
      <c r="W92" s="348">
        <v>5.7584</v>
      </c>
      <c r="X92" s="348">
        <v>6.0770999999999997</v>
      </c>
      <c r="Y92" s="375" t="s">
        <v>430</v>
      </c>
      <c r="Z92" s="348" t="s">
        <v>430</v>
      </c>
      <c r="AA92" s="348">
        <v>4.9489999999999998</v>
      </c>
      <c r="AB92" s="348">
        <v>4.9432999999999998</v>
      </c>
      <c r="AC92" s="348">
        <v>5.0637999999999996</v>
      </c>
      <c r="AD92" s="348">
        <v>5.1695000000000002</v>
      </c>
      <c r="AE92" s="348">
        <v>4.9810999999999996</v>
      </c>
      <c r="AF92" s="348">
        <v>5.8368000000000002</v>
      </c>
      <c r="AG92" s="569"/>
      <c r="AH92" s="346">
        <v>13</v>
      </c>
      <c r="AI92" s="346">
        <v>9</v>
      </c>
      <c r="AJ92" s="346">
        <v>12</v>
      </c>
      <c r="AK92" s="346">
        <v>13</v>
      </c>
      <c r="AL92" s="346">
        <v>10</v>
      </c>
      <c r="AM92" s="346">
        <v>14</v>
      </c>
      <c r="AN92" s="346">
        <v>12</v>
      </c>
      <c r="AO92" s="572">
        <v>12</v>
      </c>
      <c r="AP92" s="346">
        <v>10</v>
      </c>
      <c r="AQ92" s="346">
        <v>9</v>
      </c>
      <c r="AR92" s="346">
        <v>10</v>
      </c>
      <c r="AS92" s="346" t="s">
        <v>430</v>
      </c>
      <c r="AT92" s="346" t="s">
        <v>430</v>
      </c>
      <c r="AU92" s="346">
        <v>12</v>
      </c>
      <c r="AV92" s="346">
        <v>12</v>
      </c>
      <c r="AW92" s="346">
        <v>12</v>
      </c>
      <c r="AX92" s="346">
        <v>10</v>
      </c>
      <c r="AY92" s="346">
        <v>13</v>
      </c>
      <c r="AZ92" s="584"/>
      <c r="BA92" s="467">
        <v>3.77</v>
      </c>
      <c r="BB92" s="348" t="s">
        <v>430</v>
      </c>
      <c r="BC92" s="348" t="s">
        <v>430</v>
      </c>
      <c r="BD92" s="348" t="s">
        <v>430</v>
      </c>
      <c r="BE92" s="375" t="s">
        <v>430</v>
      </c>
      <c r="BF92" s="375">
        <v>96.23</v>
      </c>
      <c r="BG92" s="374"/>
      <c r="BH92" s="594">
        <v>96.23</v>
      </c>
      <c r="BI92" s="348" t="s">
        <v>430</v>
      </c>
      <c r="BJ92" s="348" t="s">
        <v>430</v>
      </c>
      <c r="BK92" s="348" t="s">
        <v>430</v>
      </c>
      <c r="BL92" s="348" t="s">
        <v>430</v>
      </c>
      <c r="BM92" s="375" t="s">
        <v>430</v>
      </c>
      <c r="BN92" s="375" t="s">
        <v>430</v>
      </c>
      <c r="BO92" s="375">
        <v>3.77</v>
      </c>
      <c r="BP92" s="375" t="s">
        <v>430</v>
      </c>
      <c r="BQ92" s="375" t="s">
        <v>430</v>
      </c>
      <c r="BR92" s="466"/>
      <c r="BS92" s="373" t="s">
        <v>430</v>
      </c>
      <c r="BT92" s="354" t="s">
        <v>430</v>
      </c>
      <c r="BU92" s="430"/>
      <c r="BV92" s="374" t="s">
        <v>554</v>
      </c>
    </row>
    <row r="93" spans="1:74" s="428" customFormat="1" x14ac:dyDescent="0.25">
      <c r="A93" s="345" t="s">
        <v>7348</v>
      </c>
      <c r="B93" s="373"/>
      <c r="C93" s="719">
        <v>44846</v>
      </c>
      <c r="D93" s="373"/>
      <c r="E93" s="346">
        <v>26.85</v>
      </c>
      <c r="F93" s="373"/>
      <c r="G93" s="347">
        <v>1234.3704</v>
      </c>
      <c r="H93" s="374"/>
      <c r="I93" s="348">
        <v>2.7399999999999998E-3</v>
      </c>
      <c r="J93" s="348">
        <v>5.5</v>
      </c>
      <c r="K93" s="348">
        <v>2.7399999999999998E-3</v>
      </c>
      <c r="L93" s="348">
        <v>2.7399999999999998E-3</v>
      </c>
      <c r="M93" s="362"/>
      <c r="N93" s="350">
        <v>5.0038999999999998</v>
      </c>
      <c r="O93" s="348">
        <v>5.0091999999999999</v>
      </c>
      <c r="P93" s="348">
        <v>4.8531000000000004</v>
      </c>
      <c r="Q93" s="348">
        <v>4.7626999999999997</v>
      </c>
      <c r="R93" s="348">
        <v>4.7865000000000002</v>
      </c>
      <c r="S93" s="348">
        <v>4.6909000000000001</v>
      </c>
      <c r="T93" s="348">
        <v>4.6608000000000001</v>
      </c>
      <c r="U93" s="354">
        <v>4.7827999999999999</v>
      </c>
      <c r="V93" s="348">
        <v>4.8689999999999998</v>
      </c>
      <c r="W93" s="348">
        <v>5.4175000000000004</v>
      </c>
      <c r="X93" s="348">
        <v>5.7610000000000001</v>
      </c>
      <c r="Y93" s="375" t="s">
        <v>430</v>
      </c>
      <c r="Z93" s="348" t="s">
        <v>430</v>
      </c>
      <c r="AA93" s="348">
        <v>4.6773999999999996</v>
      </c>
      <c r="AB93" s="348">
        <v>4.6528999999999998</v>
      </c>
      <c r="AC93" s="348">
        <v>4.7747000000000002</v>
      </c>
      <c r="AD93" s="348">
        <v>4.8646000000000003</v>
      </c>
      <c r="AE93" s="348">
        <v>4.7333999999999996</v>
      </c>
      <c r="AF93" s="348">
        <v>5.8536999999999999</v>
      </c>
      <c r="AG93" s="569"/>
      <c r="AH93" s="346">
        <v>9</v>
      </c>
      <c r="AI93" s="346">
        <v>12</v>
      </c>
      <c r="AJ93" s="346">
        <v>18</v>
      </c>
      <c r="AK93" s="346">
        <v>18</v>
      </c>
      <c r="AL93" s="346">
        <v>18</v>
      </c>
      <c r="AM93" s="346">
        <v>18</v>
      </c>
      <c r="AN93" s="346">
        <v>18</v>
      </c>
      <c r="AO93" s="572">
        <v>18</v>
      </c>
      <c r="AP93" s="346">
        <v>17</v>
      </c>
      <c r="AQ93" s="346">
        <v>17</v>
      </c>
      <c r="AR93" s="346">
        <v>16</v>
      </c>
      <c r="AS93" s="346" t="s">
        <v>430</v>
      </c>
      <c r="AT93" s="346" t="s">
        <v>430</v>
      </c>
      <c r="AU93" s="346">
        <v>18</v>
      </c>
      <c r="AV93" s="346">
        <v>18</v>
      </c>
      <c r="AW93" s="346">
        <v>18</v>
      </c>
      <c r="AX93" s="346">
        <v>17</v>
      </c>
      <c r="AY93" s="346">
        <v>18</v>
      </c>
      <c r="AZ93" s="584"/>
      <c r="BA93" s="467" t="s">
        <v>430</v>
      </c>
      <c r="BB93" s="348" t="s">
        <v>430</v>
      </c>
      <c r="BC93" s="348" t="s">
        <v>430</v>
      </c>
      <c r="BD93" s="348" t="s">
        <v>430</v>
      </c>
      <c r="BE93" s="375" t="s">
        <v>430</v>
      </c>
      <c r="BF93" s="375">
        <v>100</v>
      </c>
      <c r="BG93" s="374"/>
      <c r="BH93" s="594">
        <v>100</v>
      </c>
      <c r="BI93" s="348" t="s">
        <v>430</v>
      </c>
      <c r="BJ93" s="348" t="s">
        <v>430</v>
      </c>
      <c r="BK93" s="348" t="s">
        <v>430</v>
      </c>
      <c r="BL93" s="348" t="s">
        <v>430</v>
      </c>
      <c r="BM93" s="375" t="s">
        <v>430</v>
      </c>
      <c r="BN93" s="375" t="s">
        <v>430</v>
      </c>
      <c r="BO93" s="375" t="s">
        <v>430</v>
      </c>
      <c r="BP93" s="375" t="s">
        <v>430</v>
      </c>
      <c r="BQ93" s="375" t="s">
        <v>430</v>
      </c>
      <c r="BR93" s="466"/>
      <c r="BS93" s="373" t="s">
        <v>430</v>
      </c>
      <c r="BT93" s="354" t="s">
        <v>430</v>
      </c>
      <c r="BU93" s="430"/>
      <c r="BV93" s="374" t="s">
        <v>554</v>
      </c>
    </row>
    <row r="94" spans="1:74" s="428" customFormat="1" x14ac:dyDescent="0.25">
      <c r="A94" s="345" t="s">
        <v>7349</v>
      </c>
      <c r="B94" s="373"/>
      <c r="C94" s="719">
        <v>43762</v>
      </c>
      <c r="D94" s="373"/>
      <c r="E94" s="346">
        <v>13.56</v>
      </c>
      <c r="F94" s="373"/>
      <c r="G94" s="347">
        <v>1369.5799</v>
      </c>
      <c r="H94" s="374"/>
      <c r="I94" s="348">
        <v>2.66E-3</v>
      </c>
      <c r="J94" s="348">
        <v>5.37</v>
      </c>
      <c r="K94" s="348">
        <v>2.66E-3</v>
      </c>
      <c r="L94" s="348">
        <v>2.66E-3</v>
      </c>
      <c r="M94" s="362"/>
      <c r="N94" s="350">
        <v>4.8963999999999999</v>
      </c>
      <c r="O94" s="348">
        <v>4.9012000000000002</v>
      </c>
      <c r="P94" s="348">
        <v>4.8563999999999998</v>
      </c>
      <c r="Q94" s="348">
        <v>4.8512000000000004</v>
      </c>
      <c r="R94" s="348">
        <v>4.8392999999999997</v>
      </c>
      <c r="S94" s="348">
        <v>4.8297999999999996</v>
      </c>
      <c r="T94" s="348">
        <v>4.8045</v>
      </c>
      <c r="U94" s="354">
        <v>4.9234999999999998</v>
      </c>
      <c r="V94" s="348">
        <v>5.0198999999999998</v>
      </c>
      <c r="W94" s="348">
        <v>5.5545999999999998</v>
      </c>
      <c r="X94" s="348">
        <v>5.8589000000000002</v>
      </c>
      <c r="Y94" s="375">
        <v>5.3278999999999996</v>
      </c>
      <c r="Z94" s="348" t="s">
        <v>430</v>
      </c>
      <c r="AA94" s="348">
        <v>4.7827000000000002</v>
      </c>
      <c r="AB94" s="348">
        <v>4.7949999999999999</v>
      </c>
      <c r="AC94" s="348">
        <v>4.9134000000000002</v>
      </c>
      <c r="AD94" s="348">
        <v>5.0141</v>
      </c>
      <c r="AE94" s="348">
        <v>4.8155000000000001</v>
      </c>
      <c r="AF94" s="348">
        <v>4.8272000000000004</v>
      </c>
      <c r="AG94" s="569"/>
      <c r="AH94" s="346">
        <v>18</v>
      </c>
      <c r="AI94" s="346">
        <v>17</v>
      </c>
      <c r="AJ94" s="346">
        <v>17</v>
      </c>
      <c r="AK94" s="346">
        <v>17</v>
      </c>
      <c r="AL94" s="346">
        <v>17</v>
      </c>
      <c r="AM94" s="346">
        <v>17</v>
      </c>
      <c r="AN94" s="346">
        <v>17</v>
      </c>
      <c r="AO94" s="572">
        <v>17</v>
      </c>
      <c r="AP94" s="346">
        <v>16</v>
      </c>
      <c r="AQ94" s="346">
        <v>16</v>
      </c>
      <c r="AR94" s="346">
        <v>15</v>
      </c>
      <c r="AS94" s="346">
        <v>11</v>
      </c>
      <c r="AT94" s="346" t="s">
        <v>430</v>
      </c>
      <c r="AU94" s="346">
        <v>17</v>
      </c>
      <c r="AV94" s="346">
        <v>17</v>
      </c>
      <c r="AW94" s="346">
        <v>17</v>
      </c>
      <c r="AX94" s="346">
        <v>16</v>
      </c>
      <c r="AY94" s="346">
        <v>17</v>
      </c>
      <c r="AZ94" s="584"/>
      <c r="BA94" s="467" t="s">
        <v>430</v>
      </c>
      <c r="BB94" s="348" t="s">
        <v>430</v>
      </c>
      <c r="BC94" s="348" t="s">
        <v>430</v>
      </c>
      <c r="BD94" s="348" t="s">
        <v>430</v>
      </c>
      <c r="BE94" s="375" t="s">
        <v>430</v>
      </c>
      <c r="BF94" s="375">
        <v>100</v>
      </c>
      <c r="BG94" s="374"/>
      <c r="BH94" s="594">
        <v>100</v>
      </c>
      <c r="BI94" s="348" t="s">
        <v>430</v>
      </c>
      <c r="BJ94" s="348" t="s">
        <v>430</v>
      </c>
      <c r="BK94" s="348" t="s">
        <v>430</v>
      </c>
      <c r="BL94" s="348" t="s">
        <v>430</v>
      </c>
      <c r="BM94" s="375" t="s">
        <v>430</v>
      </c>
      <c r="BN94" s="375" t="s">
        <v>430</v>
      </c>
      <c r="BO94" s="375" t="s">
        <v>430</v>
      </c>
      <c r="BP94" s="375" t="s">
        <v>430</v>
      </c>
      <c r="BQ94" s="375" t="s">
        <v>430</v>
      </c>
      <c r="BR94" s="466"/>
      <c r="BS94" s="373" t="s">
        <v>430</v>
      </c>
      <c r="BT94" s="354" t="s">
        <v>430</v>
      </c>
      <c r="BU94" s="430"/>
      <c r="BV94" s="374" t="s">
        <v>554</v>
      </c>
    </row>
    <row r="95" spans="1:74" x14ac:dyDescent="0.25">
      <c r="A95" s="318" t="s">
        <v>93</v>
      </c>
      <c r="B95" s="43"/>
      <c r="C95" s="720"/>
      <c r="D95" s="43"/>
      <c r="E95" s="51"/>
      <c r="F95" s="43"/>
      <c r="G95" s="55"/>
      <c r="H95" s="66"/>
      <c r="I95" s="59"/>
      <c r="J95" s="59"/>
      <c r="K95" s="59"/>
      <c r="L95" s="59"/>
      <c r="M95" s="258"/>
      <c r="N95" s="70">
        <v>5.0198</v>
      </c>
      <c r="O95" s="59">
        <v>5.1029</v>
      </c>
      <c r="P95" s="59">
        <v>5.04</v>
      </c>
      <c r="Q95" s="59">
        <v>5.0274000000000001</v>
      </c>
      <c r="R95" s="59">
        <v>5.0305</v>
      </c>
      <c r="S95" s="59">
        <v>5.0568999999999997</v>
      </c>
      <c r="T95" s="59">
        <v>5.0148999999999999</v>
      </c>
      <c r="U95" s="88">
        <v>5.1208999999999998</v>
      </c>
      <c r="V95" s="59">
        <v>5.1921999999999997</v>
      </c>
      <c r="W95" s="59">
        <v>5.7352999999999996</v>
      </c>
      <c r="X95" s="59">
        <v>6.0606999999999998</v>
      </c>
      <c r="Y95" s="276">
        <v>5.5095999999999998</v>
      </c>
      <c r="Z95" s="59" t="s">
        <v>430</v>
      </c>
      <c r="AA95" s="59">
        <v>5.0082000000000004</v>
      </c>
      <c r="AB95" s="59">
        <v>5.0030999999999999</v>
      </c>
      <c r="AC95" s="59">
        <v>5.1120999999999999</v>
      </c>
      <c r="AD95" s="59">
        <v>5.1878000000000002</v>
      </c>
      <c r="AE95" s="59">
        <v>5.0021000000000004</v>
      </c>
      <c r="AF95" s="59">
        <v>5.3567</v>
      </c>
      <c r="AG95" s="553"/>
      <c r="AH95" s="51">
        <v>18</v>
      </c>
      <c r="AI95" s="51">
        <v>17</v>
      </c>
      <c r="AJ95" s="51">
        <v>18</v>
      </c>
      <c r="AK95" s="51">
        <v>18</v>
      </c>
      <c r="AL95" s="51">
        <v>18</v>
      </c>
      <c r="AM95" s="51">
        <v>18</v>
      </c>
      <c r="AN95" s="51">
        <v>18</v>
      </c>
      <c r="AO95" s="560">
        <v>18</v>
      </c>
      <c r="AP95" s="51">
        <v>17</v>
      </c>
      <c r="AQ95" s="51">
        <v>17</v>
      </c>
      <c r="AR95" s="51">
        <v>16</v>
      </c>
      <c r="AS95" s="51">
        <v>11</v>
      </c>
      <c r="AT95" s="51">
        <v>0</v>
      </c>
      <c r="AU95" s="51">
        <v>18</v>
      </c>
      <c r="AV95" s="51">
        <v>18</v>
      </c>
      <c r="AW95" s="51">
        <v>18</v>
      </c>
      <c r="AX95" s="51">
        <v>17</v>
      </c>
      <c r="AY95" s="51">
        <v>18</v>
      </c>
      <c r="AZ95" s="579"/>
      <c r="BA95" s="577"/>
      <c r="BB95" s="59"/>
      <c r="BC95" s="59"/>
      <c r="BD95" s="59"/>
      <c r="BE95" s="276"/>
      <c r="BF95" s="276"/>
      <c r="BG95" s="66"/>
      <c r="BH95" s="586"/>
      <c r="BI95" s="59"/>
      <c r="BJ95" s="59"/>
      <c r="BK95" s="59"/>
      <c r="BL95" s="59"/>
      <c r="BM95" s="276"/>
      <c r="BN95" s="587"/>
      <c r="BO95" s="587"/>
      <c r="BP95" s="587"/>
      <c r="BQ95" s="587"/>
      <c r="BR95" s="148"/>
      <c r="BS95" s="43"/>
      <c r="BT95" s="88"/>
      <c r="BU95" s="34"/>
      <c r="BV95" s="66"/>
    </row>
    <row r="96" spans="1:74" x14ac:dyDescent="0.25">
      <c r="A96" s="320" t="s">
        <v>94</v>
      </c>
      <c r="B96" s="44"/>
      <c r="C96" s="721"/>
      <c r="D96" s="44"/>
      <c r="E96" s="52"/>
      <c r="F96" s="44"/>
      <c r="G96" s="56"/>
      <c r="H96" s="67"/>
      <c r="I96" s="60"/>
      <c r="J96" s="60"/>
      <c r="K96" s="60"/>
      <c r="L96" s="60"/>
      <c r="M96" s="259"/>
      <c r="N96" s="71">
        <v>5.2919</v>
      </c>
      <c r="O96" s="60">
        <v>6.0914000000000001</v>
      </c>
      <c r="P96" s="60">
        <v>5.5811000000000002</v>
      </c>
      <c r="Q96" s="60">
        <v>5.3411</v>
      </c>
      <c r="R96" s="60">
        <v>5.2333999999999996</v>
      </c>
      <c r="S96" s="60">
        <v>5.8741000000000003</v>
      </c>
      <c r="T96" s="60">
        <v>5.4981999999999998</v>
      </c>
      <c r="U96" s="89">
        <v>5.5187999999999997</v>
      </c>
      <c r="V96" s="60">
        <v>5.5585000000000004</v>
      </c>
      <c r="W96" s="60">
        <v>6.0279999999999996</v>
      </c>
      <c r="X96" s="60">
        <v>6.3037000000000001</v>
      </c>
      <c r="Y96" s="277">
        <v>5.7022000000000004</v>
      </c>
      <c r="Z96" s="60" t="s">
        <v>430</v>
      </c>
      <c r="AA96" s="60">
        <v>5.7958999999999996</v>
      </c>
      <c r="AB96" s="60">
        <v>5.5007000000000001</v>
      </c>
      <c r="AC96" s="60">
        <v>5.5152000000000001</v>
      </c>
      <c r="AD96" s="60">
        <v>5.5552999999999999</v>
      </c>
      <c r="AE96" s="60">
        <v>5.21</v>
      </c>
      <c r="AF96" s="60">
        <v>6.2603999999999997</v>
      </c>
      <c r="AG96" s="554"/>
      <c r="AH96" s="52"/>
      <c r="AI96" s="52"/>
      <c r="AJ96" s="52"/>
      <c r="AK96" s="52"/>
      <c r="AL96" s="52"/>
      <c r="AM96" s="52"/>
      <c r="AN96" s="52"/>
      <c r="AO96" s="561"/>
      <c r="AP96" s="52"/>
      <c r="AQ96" s="52"/>
      <c r="AR96" s="52"/>
      <c r="AS96" s="52"/>
      <c r="AT96" s="52"/>
      <c r="AU96" s="52"/>
      <c r="AV96" s="52"/>
      <c r="AW96" s="52"/>
      <c r="AX96" s="52"/>
      <c r="AY96" s="52"/>
      <c r="AZ96" s="580"/>
      <c r="BA96" s="551"/>
      <c r="BB96" s="60"/>
      <c r="BC96" s="60"/>
      <c r="BD96" s="60"/>
      <c r="BE96" s="277"/>
      <c r="BF96" s="277"/>
      <c r="BG96" s="67"/>
      <c r="BH96" s="588"/>
      <c r="BI96" s="60"/>
      <c r="BJ96" s="60"/>
      <c r="BK96" s="60"/>
      <c r="BL96" s="60"/>
      <c r="BN96" s="589"/>
      <c r="BO96" s="589"/>
      <c r="BP96" s="589"/>
      <c r="BQ96" s="589"/>
      <c r="BR96" s="146"/>
      <c r="BS96" s="44"/>
      <c r="BT96" s="89"/>
      <c r="BU96" s="26"/>
      <c r="BV96" s="67"/>
    </row>
    <row r="97" spans="1:74" x14ac:dyDescent="0.25">
      <c r="A97" s="320" t="s">
        <v>95</v>
      </c>
      <c r="B97" s="44"/>
      <c r="C97" s="721"/>
      <c r="D97" s="44"/>
      <c r="E97" s="52"/>
      <c r="F97" s="44"/>
      <c r="G97" s="56"/>
      <c r="H97" s="67"/>
      <c r="I97" s="60"/>
      <c r="J97" s="60"/>
      <c r="K97" s="60"/>
      <c r="L97" s="60"/>
      <c r="M97" s="259"/>
      <c r="N97" s="71">
        <v>4.8963999999999999</v>
      </c>
      <c r="O97" s="60">
        <v>4.9012000000000002</v>
      </c>
      <c r="P97" s="60">
        <v>4.8531000000000004</v>
      </c>
      <c r="Q97" s="60">
        <v>4.7626999999999997</v>
      </c>
      <c r="R97" s="60">
        <v>4.7865000000000002</v>
      </c>
      <c r="S97" s="60">
        <v>4.6909000000000001</v>
      </c>
      <c r="T97" s="60">
        <v>4.6608000000000001</v>
      </c>
      <c r="U97" s="89">
        <v>4.7827999999999999</v>
      </c>
      <c r="V97" s="60">
        <v>4.8689999999999998</v>
      </c>
      <c r="W97" s="60">
        <v>5.4175000000000004</v>
      </c>
      <c r="X97" s="60">
        <v>5.7610000000000001</v>
      </c>
      <c r="Y97" s="277">
        <v>5.3278999999999996</v>
      </c>
      <c r="Z97" s="60" t="s">
        <v>430</v>
      </c>
      <c r="AA97" s="60">
        <v>4.6773999999999996</v>
      </c>
      <c r="AB97" s="60">
        <v>4.6528999999999998</v>
      </c>
      <c r="AC97" s="60">
        <v>4.7747000000000002</v>
      </c>
      <c r="AD97" s="60">
        <v>4.8646000000000003</v>
      </c>
      <c r="AE97" s="60">
        <v>4.7333999999999996</v>
      </c>
      <c r="AF97" s="60">
        <v>4.8272000000000004</v>
      </c>
      <c r="AG97" s="554"/>
      <c r="AH97" s="52"/>
      <c r="AI97" s="52"/>
      <c r="AJ97" s="52"/>
      <c r="AK97" s="52"/>
      <c r="AL97" s="52"/>
      <c r="AM97" s="52"/>
      <c r="AN97" s="52"/>
      <c r="AO97" s="561"/>
      <c r="AP97" s="52"/>
      <c r="AQ97" s="52"/>
      <c r="AR97" s="52"/>
      <c r="AS97" s="52"/>
      <c r="AT97" s="52"/>
      <c r="AU97" s="52"/>
      <c r="AV97" s="52"/>
      <c r="AW97" s="52"/>
      <c r="AX97" s="52"/>
      <c r="AY97" s="52"/>
      <c r="AZ97" s="580"/>
      <c r="BA97" s="551"/>
      <c r="BB97" s="60"/>
      <c r="BC97" s="60"/>
      <c r="BD97" s="60"/>
      <c r="BE97" s="277"/>
      <c r="BF97" s="277"/>
      <c r="BG97" s="67"/>
      <c r="BH97" s="588"/>
      <c r="BI97" s="60"/>
      <c r="BJ97" s="60"/>
      <c r="BK97" s="60"/>
      <c r="BL97" s="60"/>
      <c r="BN97" s="589"/>
      <c r="BO97" s="589"/>
      <c r="BP97" s="589"/>
      <c r="BQ97" s="589"/>
      <c r="BR97" s="146"/>
      <c r="BS97" s="44"/>
      <c r="BT97" s="89"/>
      <c r="BU97" s="26"/>
      <c r="BV97" s="67"/>
    </row>
    <row r="98" spans="1:74" x14ac:dyDescent="0.25">
      <c r="A98" s="321" t="s">
        <v>96</v>
      </c>
      <c r="B98" s="45"/>
      <c r="C98" s="722"/>
      <c r="D98" s="45"/>
      <c r="E98" s="53"/>
      <c r="F98" s="45"/>
      <c r="G98" s="57"/>
      <c r="H98" s="68"/>
      <c r="I98" s="61"/>
      <c r="J98" s="61"/>
      <c r="K98" s="61"/>
      <c r="L98" s="61"/>
      <c r="M98" s="262"/>
      <c r="N98" s="72">
        <v>5.00265</v>
      </c>
      <c r="O98" s="61">
        <v>5.0420999999999996</v>
      </c>
      <c r="P98" s="61">
        <v>5.0395500000000002</v>
      </c>
      <c r="Q98" s="61">
        <v>5.0357500000000002</v>
      </c>
      <c r="R98" s="61">
        <v>5.0358999999999998</v>
      </c>
      <c r="S98" s="61">
        <v>5.0075000000000003</v>
      </c>
      <c r="T98" s="61">
        <v>5.0075500000000002</v>
      </c>
      <c r="U98" s="90">
        <v>5.1372499999999999</v>
      </c>
      <c r="V98" s="61">
        <v>5.2035</v>
      </c>
      <c r="W98" s="61">
        <v>5.7584</v>
      </c>
      <c r="X98" s="61">
        <v>6.0789</v>
      </c>
      <c r="Y98" s="279">
        <v>5.5174000000000003</v>
      </c>
      <c r="Z98" s="61" t="s">
        <v>430</v>
      </c>
      <c r="AA98" s="61">
        <v>4.9683000000000002</v>
      </c>
      <c r="AB98" s="61">
        <v>4.9946999999999999</v>
      </c>
      <c r="AC98" s="61">
        <v>5.1265999999999998</v>
      </c>
      <c r="AD98" s="61">
        <v>5.1844999999999999</v>
      </c>
      <c r="AE98" s="61">
        <v>5.0122999999999998</v>
      </c>
      <c r="AF98" s="61">
        <v>5.0500499999999997</v>
      </c>
      <c r="AG98" s="556"/>
      <c r="AH98" s="53"/>
      <c r="AI98" s="53"/>
      <c r="AJ98" s="53"/>
      <c r="AK98" s="53"/>
      <c r="AL98" s="53"/>
      <c r="AM98" s="53"/>
      <c r="AN98" s="53"/>
      <c r="AO98" s="563"/>
      <c r="AP98" s="53"/>
      <c r="AQ98" s="53"/>
      <c r="AR98" s="53"/>
      <c r="AS98" s="53"/>
      <c r="AT98" s="53"/>
      <c r="AU98" s="53"/>
      <c r="AV98" s="53"/>
      <c r="AW98" s="53"/>
      <c r="AX98" s="53"/>
      <c r="AY98" s="53"/>
      <c r="AZ98" s="581"/>
      <c r="BA98" s="578"/>
      <c r="BB98" s="61"/>
      <c r="BC98" s="61"/>
      <c r="BD98" s="61"/>
      <c r="BE98" s="279"/>
      <c r="BF98" s="279"/>
      <c r="BG98" s="68"/>
      <c r="BH98" s="590"/>
      <c r="BI98" s="61"/>
      <c r="BJ98" s="61"/>
      <c r="BK98" s="61"/>
      <c r="BL98" s="61"/>
      <c r="BM98" s="279"/>
      <c r="BN98" s="591"/>
      <c r="BO98" s="591"/>
      <c r="BP98" s="591"/>
      <c r="BQ98" s="591"/>
      <c r="BR98" s="149"/>
      <c r="BS98" s="45"/>
      <c r="BT98" s="90"/>
      <c r="BU98" s="272"/>
      <c r="BV98" s="68"/>
    </row>
    <row r="99" spans="1:74" ht="14.5" x14ac:dyDescent="0.25">
      <c r="A99" s="323" t="s">
        <v>91</v>
      </c>
      <c r="B99" s="69"/>
      <c r="C99" s="726"/>
      <c r="D99" s="69"/>
      <c r="E99" s="40"/>
      <c r="F99" s="69"/>
      <c r="G99" s="40"/>
      <c r="H99" s="69"/>
      <c r="I99" s="62"/>
      <c r="J99" s="62"/>
      <c r="K99" s="62"/>
      <c r="L99" s="62"/>
      <c r="M99" s="263"/>
      <c r="N99" s="73"/>
      <c r="O99" s="62"/>
      <c r="P99" s="62"/>
      <c r="Q99" s="62"/>
      <c r="R99" s="62"/>
      <c r="S99" s="62"/>
      <c r="T99" s="62"/>
      <c r="U99" s="91"/>
      <c r="V99" s="62"/>
      <c r="W99" s="62"/>
      <c r="X99" s="62"/>
      <c r="Y99" s="245"/>
      <c r="Z99" s="62"/>
      <c r="AA99" s="62"/>
      <c r="AB99" s="62"/>
      <c r="AC99" s="62"/>
      <c r="AD99" s="62"/>
      <c r="AE99" s="62"/>
      <c r="AF99" s="62"/>
      <c r="AG99" s="557"/>
      <c r="AH99" s="54"/>
      <c r="AI99" s="54"/>
      <c r="AJ99" s="54"/>
      <c r="AK99" s="54"/>
      <c r="AL99" s="54"/>
      <c r="AM99" s="54"/>
      <c r="AN99" s="54"/>
      <c r="AO99" s="312"/>
      <c r="AP99" s="247"/>
      <c r="AQ99" s="247"/>
      <c r="AR99" s="247"/>
      <c r="AS99" s="247"/>
      <c r="AT99" s="247"/>
      <c r="AU99" s="247"/>
      <c r="AV99" s="247"/>
      <c r="AW99" s="247"/>
      <c r="AX99" s="247"/>
      <c r="AY99" s="247"/>
      <c r="AZ99" s="69"/>
      <c r="BA99" s="245"/>
      <c r="BB99" s="245"/>
      <c r="BC99" s="245"/>
      <c r="BD99" s="245"/>
      <c r="BE99" s="245"/>
      <c r="BF99" s="245"/>
      <c r="BG99" s="69"/>
      <c r="BH99" s="245"/>
      <c r="BI99" s="245"/>
      <c r="BJ99" s="245"/>
      <c r="BK99" s="245"/>
      <c r="BL99" s="245"/>
      <c r="BM99" s="245"/>
      <c r="BN99" s="245"/>
      <c r="BO99" s="245"/>
      <c r="BP99" s="245"/>
      <c r="BQ99" s="245"/>
      <c r="BR99" s="255"/>
      <c r="BS99" s="40"/>
      <c r="BT99" s="40"/>
      <c r="BU99" s="41"/>
      <c r="BV99" s="69"/>
    </row>
    <row r="100" spans="1:74" s="428" customFormat="1" x14ac:dyDescent="0.25">
      <c r="A100" s="345" t="s">
        <v>7274</v>
      </c>
      <c r="B100" s="374"/>
      <c r="C100" s="731"/>
      <c r="D100" s="374"/>
      <c r="E100" s="372"/>
      <c r="F100" s="374"/>
      <c r="G100" s="372"/>
      <c r="H100" s="374"/>
      <c r="I100" s="348"/>
      <c r="J100" s="348"/>
      <c r="K100" s="348"/>
      <c r="L100" s="348"/>
      <c r="M100" s="362"/>
      <c r="N100" s="350" t="s">
        <v>430</v>
      </c>
      <c r="O100" s="348" t="s">
        <v>430</v>
      </c>
      <c r="P100" s="348" t="s">
        <v>430</v>
      </c>
      <c r="Q100" s="348" t="s">
        <v>430</v>
      </c>
      <c r="R100" s="348" t="s">
        <v>430</v>
      </c>
      <c r="S100" s="348" t="s">
        <v>430</v>
      </c>
      <c r="T100" s="348" t="s">
        <v>430</v>
      </c>
      <c r="U100" s="354" t="s">
        <v>430</v>
      </c>
      <c r="V100" s="348" t="s">
        <v>430</v>
      </c>
      <c r="W100" s="348" t="s">
        <v>430</v>
      </c>
      <c r="X100" s="348" t="s">
        <v>430</v>
      </c>
      <c r="Y100" s="375" t="s">
        <v>430</v>
      </c>
      <c r="Z100" s="348" t="s">
        <v>430</v>
      </c>
      <c r="AA100" s="348" t="s">
        <v>430</v>
      </c>
      <c r="AB100" s="348" t="s">
        <v>430</v>
      </c>
      <c r="AC100" s="348" t="s">
        <v>430</v>
      </c>
      <c r="AD100" s="348" t="s">
        <v>430</v>
      </c>
      <c r="AE100" s="348" t="s">
        <v>430</v>
      </c>
      <c r="AF100" s="348" t="s">
        <v>430</v>
      </c>
      <c r="AG100" s="569"/>
      <c r="AH100" s="346"/>
      <c r="AI100" s="346"/>
      <c r="AJ100" s="346"/>
      <c r="AK100" s="346"/>
      <c r="AL100" s="346"/>
      <c r="AM100" s="346"/>
      <c r="AN100" s="346"/>
      <c r="AO100" s="573"/>
      <c r="AP100" s="346"/>
      <c r="AQ100" s="346"/>
      <c r="AR100" s="346"/>
      <c r="AS100" s="346"/>
      <c r="AT100" s="346"/>
      <c r="AU100" s="429"/>
      <c r="AV100" s="429"/>
      <c r="AW100" s="429"/>
      <c r="AX100" s="429"/>
      <c r="AY100" s="429"/>
      <c r="AZ100" s="374"/>
      <c r="BA100" s="375"/>
      <c r="BB100" s="375"/>
      <c r="BC100" s="375"/>
      <c r="BD100" s="375"/>
      <c r="BE100" s="375"/>
      <c r="BF100" s="375"/>
      <c r="BG100" s="374"/>
      <c r="BH100" s="375"/>
      <c r="BI100" s="375"/>
      <c r="BJ100" s="375"/>
      <c r="BK100" s="375"/>
      <c r="BL100" s="375"/>
      <c r="BM100" s="375"/>
      <c r="BN100" s="375"/>
      <c r="BO100" s="632"/>
      <c r="BP100" s="632"/>
      <c r="BQ100" s="632"/>
      <c r="BR100" s="372"/>
      <c r="BS100" s="372"/>
      <c r="BT100" s="372"/>
      <c r="BU100" s="372"/>
      <c r="BV100" s="430"/>
    </row>
    <row r="101" spans="1:74" s="428" customFormat="1" x14ac:dyDescent="0.25">
      <c r="A101" s="345" t="s">
        <v>7275</v>
      </c>
      <c r="B101" s="374"/>
      <c r="C101" s="731"/>
      <c r="D101" s="374"/>
      <c r="E101" s="372"/>
      <c r="F101" s="374"/>
      <c r="G101" s="372"/>
      <c r="H101" s="374"/>
      <c r="I101" s="348"/>
      <c r="J101" s="348"/>
      <c r="K101" s="348"/>
      <c r="L101" s="348"/>
      <c r="M101" s="362"/>
      <c r="N101" s="350" t="s">
        <v>430</v>
      </c>
      <c r="O101" s="348" t="s">
        <v>430</v>
      </c>
      <c r="P101" s="348" t="s">
        <v>430</v>
      </c>
      <c r="Q101" s="348" t="s">
        <v>430</v>
      </c>
      <c r="R101" s="348" t="s">
        <v>430</v>
      </c>
      <c r="S101" s="348" t="s">
        <v>430</v>
      </c>
      <c r="T101" s="348" t="s">
        <v>430</v>
      </c>
      <c r="U101" s="354" t="s">
        <v>430</v>
      </c>
      <c r="V101" s="348" t="s">
        <v>430</v>
      </c>
      <c r="W101" s="348" t="s">
        <v>430</v>
      </c>
      <c r="X101" s="348" t="s">
        <v>430</v>
      </c>
      <c r="Y101" s="375" t="s">
        <v>430</v>
      </c>
      <c r="Z101" s="348" t="s">
        <v>430</v>
      </c>
      <c r="AA101" s="348" t="s">
        <v>430</v>
      </c>
      <c r="AB101" s="348" t="s">
        <v>430</v>
      </c>
      <c r="AC101" s="348" t="s">
        <v>430</v>
      </c>
      <c r="AD101" s="348" t="s">
        <v>430</v>
      </c>
      <c r="AE101" s="348" t="s">
        <v>430</v>
      </c>
      <c r="AF101" s="348" t="s">
        <v>430</v>
      </c>
      <c r="AG101" s="569"/>
      <c r="AH101" s="346"/>
      <c r="AI101" s="346"/>
      <c r="AJ101" s="346"/>
      <c r="AK101" s="346"/>
      <c r="AL101" s="346"/>
      <c r="AM101" s="346"/>
      <c r="AN101" s="346"/>
      <c r="AO101" s="573"/>
      <c r="AP101" s="346"/>
      <c r="AQ101" s="346"/>
      <c r="AR101" s="346"/>
      <c r="AS101" s="346"/>
      <c r="AT101" s="346"/>
      <c r="AU101" s="429"/>
      <c r="AV101" s="429"/>
      <c r="AW101" s="429"/>
      <c r="AX101" s="429"/>
      <c r="AY101" s="429"/>
      <c r="AZ101" s="374"/>
      <c r="BA101" s="375"/>
      <c r="BB101" s="375"/>
      <c r="BC101" s="375"/>
      <c r="BD101" s="375"/>
      <c r="BE101" s="375"/>
      <c r="BF101" s="375"/>
      <c r="BG101" s="374"/>
      <c r="BH101" s="375"/>
      <c r="BI101" s="375"/>
      <c r="BJ101" s="375"/>
      <c r="BK101" s="375"/>
      <c r="BL101" s="375"/>
      <c r="BM101" s="375"/>
      <c r="BN101" s="375"/>
      <c r="BO101" s="632"/>
      <c r="BP101" s="632"/>
      <c r="BQ101" s="375"/>
      <c r="BR101" s="372"/>
      <c r="BS101" s="372"/>
      <c r="BT101" s="372"/>
      <c r="BU101" s="372"/>
      <c r="BV101" s="430"/>
    </row>
    <row r="102" spans="1:74" s="428" customFormat="1" x14ac:dyDescent="0.25">
      <c r="A102" s="345" t="s">
        <v>7276</v>
      </c>
      <c r="B102" s="374"/>
      <c r="C102" s="731"/>
      <c r="D102" s="374"/>
      <c r="E102" s="372"/>
      <c r="F102" s="374"/>
      <c r="G102" s="372"/>
      <c r="H102" s="374"/>
      <c r="I102" s="348"/>
      <c r="J102" s="348"/>
      <c r="K102" s="348"/>
      <c r="L102" s="348"/>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c r="AI102" s="346"/>
      <c r="AJ102" s="346"/>
      <c r="AK102" s="346"/>
      <c r="AL102" s="346"/>
      <c r="AM102" s="346"/>
      <c r="AN102" s="346"/>
      <c r="AO102" s="573"/>
      <c r="AP102" s="346"/>
      <c r="AQ102" s="346"/>
      <c r="AR102" s="346"/>
      <c r="AS102" s="346"/>
      <c r="AT102" s="346"/>
      <c r="AU102" s="429"/>
      <c r="AV102" s="429"/>
      <c r="AW102" s="429"/>
      <c r="AX102" s="429"/>
      <c r="AY102" s="429"/>
      <c r="AZ102" s="374"/>
      <c r="BA102" s="375"/>
      <c r="BB102" s="375"/>
      <c r="BC102" s="375"/>
      <c r="BD102" s="375"/>
      <c r="BE102" s="375"/>
      <c r="BF102" s="375"/>
      <c r="BG102" s="374"/>
      <c r="BH102" s="375"/>
      <c r="BI102" s="375"/>
      <c r="BJ102" s="375"/>
      <c r="BK102" s="375"/>
      <c r="BL102" s="375"/>
      <c r="BM102" s="375"/>
      <c r="BN102" s="375"/>
      <c r="BO102" s="632"/>
      <c r="BP102" s="632"/>
      <c r="BQ102" s="375"/>
      <c r="BR102" s="372"/>
      <c r="BS102" s="372"/>
      <c r="BT102" s="372"/>
      <c r="BU102" s="372"/>
      <c r="BV102" s="430"/>
    </row>
    <row r="103" spans="1:74" s="428" customFormat="1" x14ac:dyDescent="0.25">
      <c r="A103" s="495" t="s">
        <v>7277</v>
      </c>
      <c r="B103" s="417"/>
      <c r="C103" s="732"/>
      <c r="D103" s="417"/>
      <c r="E103" s="431"/>
      <c r="F103" s="417"/>
      <c r="G103" s="431"/>
      <c r="H103" s="432"/>
      <c r="I103" s="433"/>
      <c r="J103" s="433"/>
      <c r="K103" s="433"/>
      <c r="L103" s="433"/>
      <c r="M103" s="420"/>
      <c r="N103" s="434">
        <v>5.2500999999999998</v>
      </c>
      <c r="O103" s="433">
        <v>5.2247000000000003</v>
      </c>
      <c r="P103" s="433">
        <v>5.1936999999999998</v>
      </c>
      <c r="Q103" s="433">
        <v>5.1989000000000001</v>
      </c>
      <c r="R103" s="433">
        <v>5.2135999999999996</v>
      </c>
      <c r="S103" s="433">
        <v>5.1708999999999996</v>
      </c>
      <c r="T103" s="433">
        <v>5.1318000000000001</v>
      </c>
      <c r="U103" s="574">
        <v>5.2441000000000004</v>
      </c>
      <c r="V103" s="433">
        <v>5.3314000000000004</v>
      </c>
      <c r="W103" s="433">
        <v>5.8784999999999998</v>
      </c>
      <c r="X103" s="433">
        <v>6.2018000000000004</v>
      </c>
      <c r="Y103" s="421">
        <v>5.6519000000000004</v>
      </c>
      <c r="Z103" s="433">
        <v>5.4333999999999998</v>
      </c>
      <c r="AA103" s="433">
        <v>5.1443000000000003</v>
      </c>
      <c r="AB103" s="433">
        <v>5.1207000000000003</v>
      </c>
      <c r="AC103" s="433">
        <v>5.2346000000000004</v>
      </c>
      <c r="AD103" s="433">
        <v>5.3263999999999996</v>
      </c>
      <c r="AE103" s="433">
        <v>5.2031000000000001</v>
      </c>
      <c r="AF103" s="433">
        <v>5.1990999999999996</v>
      </c>
      <c r="AG103" s="575"/>
      <c r="AH103" s="435"/>
      <c r="AI103" s="435"/>
      <c r="AJ103" s="435"/>
      <c r="AK103" s="435"/>
      <c r="AL103" s="435"/>
      <c r="AM103" s="435"/>
      <c r="AN103" s="414"/>
      <c r="AO103" s="576"/>
      <c r="AP103" s="435"/>
      <c r="AQ103" s="435"/>
      <c r="AR103" s="435"/>
      <c r="AS103" s="435"/>
      <c r="AT103" s="435"/>
      <c r="AU103" s="429"/>
      <c r="AV103" s="436"/>
      <c r="AW103" s="436"/>
      <c r="AX103" s="436"/>
      <c r="AY103" s="436"/>
      <c r="AZ103" s="417"/>
      <c r="BA103" s="437"/>
      <c r="BB103" s="437"/>
      <c r="BC103" s="437"/>
      <c r="BD103" s="437"/>
      <c r="BE103" s="437"/>
      <c r="BF103" s="437"/>
      <c r="BG103" s="417"/>
      <c r="BH103" s="437"/>
      <c r="BI103" s="437"/>
      <c r="BJ103" s="437"/>
      <c r="BK103" s="437"/>
      <c r="BL103" s="437"/>
      <c r="BM103" s="421"/>
      <c r="BN103" s="437"/>
      <c r="BO103" s="421"/>
      <c r="BP103" s="421"/>
      <c r="BQ103" s="421"/>
      <c r="BR103" s="412"/>
      <c r="BS103" s="412"/>
      <c r="BT103" s="412"/>
      <c r="BU103" s="412"/>
      <c r="BV103" s="438"/>
    </row>
    <row r="107" spans="1:74" hidden="1" x14ac:dyDescent="0.25">
      <c r="A107" s="488" t="s">
        <v>179</v>
      </c>
    </row>
    <row r="108" spans="1:74" x14ac:dyDescent="0.25">
      <c r="A108" s="488" t="s">
        <v>10264</v>
      </c>
    </row>
    <row r="109" spans="1:74" x14ac:dyDescent="0.25">
      <c r="A109" s="488" t="s">
        <v>350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26805-5D47-468F-B362-93D48A1E7442}">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63281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1" bestFit="1" customWidth="1"/>
    <col min="61" max="62" width="4.1796875" style="21" bestFit="1" customWidth="1"/>
    <col min="63" max="63" width="7.36328125" style="21" bestFit="1" customWidth="1"/>
    <col min="64" max="64" width="10" style="21" bestFit="1" customWidth="1"/>
    <col min="65" max="65" width="3.453125" style="21" bestFit="1" customWidth="1"/>
    <col min="66" max="66" width="8.1796875" style="21" bestFit="1" customWidth="1"/>
    <col min="67" max="67" width="5.08984375" style="21" bestFit="1" customWidth="1"/>
    <col min="68" max="68" width="3" style="21" bestFit="1" customWidth="1"/>
    <col min="69" max="69" width="9.81640625" style="21" bestFit="1" customWidth="1"/>
    <col min="70" max="70" width="1.1796875" style="21" customWidth="1"/>
    <col min="71" max="71" width="3.81640625" style="21" bestFit="1" customWidth="1"/>
    <col min="72" max="72" width="4.81640625" style="21" bestFit="1" customWidth="1"/>
    <col min="73" max="73" width="1.1796875" style="21" customWidth="1"/>
    <col min="74" max="74" width="29.54296875" style="21" customWidth="1"/>
    <col min="75" max="16384" width="8.90625" style="21"/>
  </cols>
  <sheetData>
    <row r="1" spans="1:75" ht="33" customHeight="1" x14ac:dyDescent="0.25">
      <c r="A1" s="488" t="s">
        <v>43</v>
      </c>
    </row>
    <row r="3" spans="1:75" ht="20.5" x14ac:dyDescent="0.45">
      <c r="A3" s="23" t="s">
        <v>219</v>
      </c>
    </row>
    <row r="4" spans="1:75" x14ac:dyDescent="0.25">
      <c r="A4" s="488" t="s">
        <v>425</v>
      </c>
    </row>
    <row r="5" spans="1:75" ht="33" x14ac:dyDescent="0.25">
      <c r="A5" s="1076" t="s">
        <v>220</v>
      </c>
      <c r="B5" s="1077"/>
      <c r="C5" s="1083" t="s">
        <v>44</v>
      </c>
      <c r="D5" s="1077"/>
      <c r="E5" s="1083" t="s">
        <v>45</v>
      </c>
      <c r="F5" s="1077"/>
      <c r="G5" s="1083" t="s">
        <v>46</v>
      </c>
      <c r="H5" s="1122"/>
      <c r="I5" s="1101" t="s">
        <v>184</v>
      </c>
      <c r="J5" s="1102"/>
      <c r="K5" s="1102"/>
      <c r="L5" s="1102"/>
      <c r="M5" s="110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30"/>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c r="AZ5" s="1101"/>
      <c r="BA5" s="1061" t="s">
        <v>198</v>
      </c>
      <c r="BB5" s="1100"/>
      <c r="BC5" s="1100"/>
      <c r="BD5" s="1100"/>
      <c r="BE5" s="1100"/>
      <c r="BF5" s="1112"/>
      <c r="BG5" s="1074"/>
      <c r="BH5" s="1107" t="s">
        <v>209</v>
      </c>
      <c r="BI5" s="1102"/>
      <c r="BJ5" s="1102"/>
      <c r="BK5" s="1102"/>
      <c r="BL5" s="1102"/>
      <c r="BM5" s="1102"/>
      <c r="BN5" s="1102"/>
      <c r="BO5" s="1102"/>
      <c r="BP5" s="1102"/>
      <c r="BQ5" s="1103"/>
      <c r="BR5" s="1074"/>
      <c r="BS5" s="1107" t="s">
        <v>212</v>
      </c>
      <c r="BT5" s="1103"/>
      <c r="BU5" s="1101"/>
      <c r="BV5" s="1107" t="s">
        <v>88</v>
      </c>
    </row>
    <row r="6" spans="1:75" ht="33" x14ac:dyDescent="0.25">
      <c r="A6" s="1076"/>
      <c r="B6" s="1078"/>
      <c r="C6" s="1114"/>
      <c r="D6" s="1078"/>
      <c r="E6" s="1114"/>
      <c r="F6" s="1078"/>
      <c r="G6" s="1114"/>
      <c r="H6" s="1123"/>
      <c r="I6" s="229" t="s">
        <v>180</v>
      </c>
      <c r="J6" s="229" t="s">
        <v>181</v>
      </c>
      <c r="K6" s="229" t="s">
        <v>182</v>
      </c>
      <c r="L6" s="229" t="s">
        <v>183</v>
      </c>
      <c r="M6" s="1108"/>
      <c r="N6" s="1105" t="s">
        <v>185</v>
      </c>
      <c r="O6" s="1106"/>
      <c r="P6" s="1106"/>
      <c r="Q6" s="1106"/>
      <c r="R6" s="1106"/>
      <c r="S6" s="1106"/>
      <c r="T6" s="1106"/>
      <c r="U6" s="1106"/>
      <c r="V6" s="1105" t="s">
        <v>57</v>
      </c>
      <c r="W6" s="1106"/>
      <c r="X6" s="1106"/>
      <c r="Y6" s="1106"/>
      <c r="Z6" s="1106"/>
      <c r="AA6" s="1106"/>
      <c r="AB6" s="1106"/>
      <c r="AC6" s="1106"/>
      <c r="AD6" s="1106"/>
      <c r="AE6" s="1106"/>
      <c r="AF6" s="1106"/>
      <c r="AG6" s="231"/>
      <c r="AH6" s="1113" t="s">
        <v>68</v>
      </c>
      <c r="AI6" s="1110"/>
      <c r="AJ6" s="1110"/>
      <c r="AK6" s="1110"/>
      <c r="AL6" s="1110"/>
      <c r="AM6" s="1110"/>
      <c r="AN6" s="1110"/>
      <c r="AO6" s="1110"/>
      <c r="AP6" s="1110"/>
      <c r="AQ6" s="1110"/>
      <c r="AR6" s="1110"/>
      <c r="AS6" s="1110"/>
      <c r="AT6" s="1110"/>
      <c r="AU6" s="1110"/>
      <c r="AV6" s="1110"/>
      <c r="AW6" s="1110"/>
      <c r="AX6" s="1110"/>
      <c r="AY6" s="1110"/>
      <c r="AZ6" s="1104"/>
      <c r="BA6" s="326" t="s">
        <v>192</v>
      </c>
      <c r="BB6" s="303" t="s">
        <v>193</v>
      </c>
      <c r="BC6" s="303" t="s">
        <v>194</v>
      </c>
      <c r="BD6" s="303" t="s">
        <v>195</v>
      </c>
      <c r="BE6" s="303" t="s">
        <v>196</v>
      </c>
      <c r="BF6" s="327" t="s">
        <v>197</v>
      </c>
      <c r="BG6" s="1121"/>
      <c r="BH6" s="83" t="s">
        <v>199</v>
      </c>
      <c r="BI6" s="28" t="s">
        <v>200</v>
      </c>
      <c r="BJ6" s="28" t="s">
        <v>201</v>
      </c>
      <c r="BK6" s="28" t="s">
        <v>202</v>
      </c>
      <c r="BL6" s="28" t="s">
        <v>203</v>
      </c>
      <c r="BM6" s="28" t="s">
        <v>204</v>
      </c>
      <c r="BN6" s="28" t="s">
        <v>205</v>
      </c>
      <c r="BO6" s="28" t="s">
        <v>206</v>
      </c>
      <c r="BP6" s="28" t="s">
        <v>207</v>
      </c>
      <c r="BQ6" s="82" t="s">
        <v>208</v>
      </c>
      <c r="BR6" s="1121"/>
      <c r="BS6" s="83" t="s">
        <v>210</v>
      </c>
      <c r="BT6" s="82" t="s">
        <v>211</v>
      </c>
      <c r="BU6" s="1104"/>
      <c r="BV6" s="1108"/>
    </row>
    <row r="7" spans="1:75" ht="14.5" x14ac:dyDescent="0.25">
      <c r="A7" s="323" t="s">
        <v>221</v>
      </c>
      <c r="B7" s="46"/>
      <c r="C7" s="726"/>
      <c r="D7" s="46"/>
      <c r="E7" s="40"/>
      <c r="F7" s="46"/>
      <c r="G7" s="40"/>
      <c r="H7" s="255"/>
      <c r="I7" s="255"/>
      <c r="J7" s="40"/>
      <c r="K7" s="40"/>
      <c r="L7" s="41"/>
      <c r="M7" s="40"/>
      <c r="N7" s="304"/>
      <c r="O7" s="245"/>
      <c r="P7" s="245"/>
      <c r="Q7" s="245"/>
      <c r="R7" s="245"/>
      <c r="S7" s="245"/>
      <c r="T7" s="245"/>
      <c r="U7" s="280"/>
      <c r="V7" s="304"/>
      <c r="W7" s="245"/>
      <c r="X7" s="245"/>
      <c r="Y7" s="245"/>
      <c r="Z7" s="245"/>
      <c r="AA7" s="245"/>
      <c r="AB7" s="245"/>
      <c r="AC7" s="245"/>
      <c r="AD7" s="245"/>
      <c r="AE7" s="245"/>
      <c r="AF7" s="280"/>
      <c r="AG7" s="40"/>
      <c r="AH7" s="311"/>
      <c r="AI7" s="247"/>
      <c r="AJ7" s="247"/>
      <c r="AK7" s="247"/>
      <c r="AL7" s="247"/>
      <c r="AM7" s="247"/>
      <c r="AN7" s="247"/>
      <c r="AO7" s="247"/>
      <c r="AP7" s="247"/>
      <c r="AQ7" s="247"/>
      <c r="AR7" s="247"/>
      <c r="AS7" s="247"/>
      <c r="AT7" s="247"/>
      <c r="AU7" s="247"/>
      <c r="AV7" s="247"/>
      <c r="AW7" s="247"/>
      <c r="AX7" s="247"/>
      <c r="AY7" s="312"/>
      <c r="AZ7" s="69"/>
      <c r="BA7" s="245"/>
      <c r="BB7" s="245"/>
      <c r="BC7" s="245"/>
      <c r="BD7" s="245"/>
      <c r="BE7" s="245"/>
      <c r="BF7" s="245"/>
      <c r="BG7" s="67"/>
      <c r="BH7" s="40"/>
      <c r="BI7" s="40"/>
      <c r="BJ7" s="40"/>
      <c r="BK7" s="40"/>
      <c r="BL7" s="40"/>
      <c r="BM7" s="40"/>
      <c r="BN7" s="40"/>
      <c r="BO7" s="40"/>
      <c r="BP7" s="40"/>
      <c r="BQ7" s="40"/>
      <c r="BR7" s="67"/>
      <c r="BS7" s="271"/>
      <c r="BT7" s="40"/>
      <c r="BU7" s="69"/>
      <c r="BV7" s="41"/>
    </row>
    <row r="8" spans="1:75" s="425" customFormat="1" x14ac:dyDescent="0.25">
      <c r="A8" s="337" t="s">
        <v>7352</v>
      </c>
      <c r="B8" s="369"/>
      <c r="C8" s="718">
        <v>41275</v>
      </c>
      <c r="D8" s="369"/>
      <c r="E8" s="338">
        <v>79363.31</v>
      </c>
      <c r="F8" s="369"/>
      <c r="G8" s="339">
        <v>4378.47</v>
      </c>
      <c r="H8" s="463"/>
      <c r="I8" s="342">
        <v>0.08</v>
      </c>
      <c r="J8" s="340">
        <v>6.5</v>
      </c>
      <c r="K8" s="340">
        <v>7.0000000000000007E-2</v>
      </c>
      <c r="L8" s="344">
        <v>0.08</v>
      </c>
      <c r="M8" s="340"/>
      <c r="N8" s="342">
        <v>7.4374000000000002</v>
      </c>
      <c r="O8" s="340">
        <v>5.9717000000000002</v>
      </c>
      <c r="P8" s="340">
        <v>6.2268999999999997</v>
      </c>
      <c r="Q8" s="340">
        <v>7.3944999999999999</v>
      </c>
      <c r="R8" s="340">
        <v>7.391</v>
      </c>
      <c r="S8" s="340">
        <v>7.3644999999999996</v>
      </c>
      <c r="T8" s="340">
        <v>6.6180000000000003</v>
      </c>
      <c r="U8" s="344">
        <v>6.4012000000000002</v>
      </c>
      <c r="V8" s="342">
        <v>6.2771999999999997</v>
      </c>
      <c r="W8" s="340">
        <v>6.7419000000000002</v>
      </c>
      <c r="X8" s="340">
        <v>6.9322999999999997</v>
      </c>
      <c r="Y8" s="371">
        <v>6.1665000000000001</v>
      </c>
      <c r="Z8" s="340">
        <v>6.0864000000000003</v>
      </c>
      <c r="AA8" s="340">
        <v>7.2154999999999996</v>
      </c>
      <c r="AB8" s="340">
        <v>6.6041999999999996</v>
      </c>
      <c r="AC8" s="340">
        <v>6.3979999999999997</v>
      </c>
      <c r="AD8" s="340">
        <v>6.2797999999999998</v>
      </c>
      <c r="AE8" s="340">
        <v>7.5937999999999999</v>
      </c>
      <c r="AF8" s="344">
        <v>6.7880000000000003</v>
      </c>
      <c r="AG8" s="338"/>
      <c r="AH8" s="598">
        <v>7</v>
      </c>
      <c r="AI8" s="338">
        <v>2</v>
      </c>
      <c r="AJ8" s="338">
        <v>7</v>
      </c>
      <c r="AK8" s="338">
        <v>7</v>
      </c>
      <c r="AL8" s="338">
        <v>14</v>
      </c>
      <c r="AM8" s="338">
        <v>9</v>
      </c>
      <c r="AN8" s="338">
        <v>14</v>
      </c>
      <c r="AO8" s="604">
        <v>16</v>
      </c>
      <c r="AP8" s="338">
        <v>17</v>
      </c>
      <c r="AQ8" s="338">
        <v>18</v>
      </c>
      <c r="AR8" s="338">
        <v>18</v>
      </c>
      <c r="AS8" s="338">
        <v>18</v>
      </c>
      <c r="AT8" s="338">
        <v>16</v>
      </c>
      <c r="AU8" s="338">
        <v>9</v>
      </c>
      <c r="AV8" s="338">
        <v>13</v>
      </c>
      <c r="AW8" s="338">
        <v>16</v>
      </c>
      <c r="AX8" s="338">
        <v>17</v>
      </c>
      <c r="AY8" s="599">
        <v>13</v>
      </c>
      <c r="AZ8" s="583"/>
      <c r="BA8" s="371">
        <v>12.04</v>
      </c>
      <c r="BB8" s="340">
        <v>77.819999999999993</v>
      </c>
      <c r="BC8" s="340">
        <v>0.56000000000000005</v>
      </c>
      <c r="BD8" s="340" t="s">
        <v>430</v>
      </c>
      <c r="BE8" s="371" t="s">
        <v>430</v>
      </c>
      <c r="BF8" s="371">
        <v>9.58</v>
      </c>
      <c r="BG8" s="370"/>
      <c r="BH8" s="368">
        <v>9.58</v>
      </c>
      <c r="BI8" s="340">
        <v>41.07</v>
      </c>
      <c r="BJ8" s="340">
        <v>36.32</v>
      </c>
      <c r="BK8" s="340">
        <v>0.98</v>
      </c>
      <c r="BL8" s="340" t="s">
        <v>430</v>
      </c>
      <c r="BM8" s="368">
        <v>0.35</v>
      </c>
      <c r="BN8" s="368" t="s">
        <v>430</v>
      </c>
      <c r="BO8" s="368">
        <v>11.69</v>
      </c>
      <c r="BP8" s="368" t="s">
        <v>430</v>
      </c>
      <c r="BQ8" s="368" t="s">
        <v>430</v>
      </c>
      <c r="BR8" s="370"/>
      <c r="BS8" s="465">
        <v>3.6719308025703499</v>
      </c>
      <c r="BT8" s="340">
        <v>9.9384568269569193</v>
      </c>
      <c r="BU8" s="370"/>
      <c r="BV8" s="571" t="s">
        <v>7353</v>
      </c>
    </row>
    <row r="9" spans="1:75" s="425" customFormat="1" x14ac:dyDescent="0.25">
      <c r="A9" s="337" t="s">
        <v>7354</v>
      </c>
      <c r="B9" s="369"/>
      <c r="C9" s="718">
        <v>41274</v>
      </c>
      <c r="D9" s="369"/>
      <c r="E9" s="338">
        <v>67998.37</v>
      </c>
      <c r="F9" s="369"/>
      <c r="G9" s="339">
        <v>5500.2631000000001</v>
      </c>
      <c r="H9" s="463"/>
      <c r="I9" s="342">
        <v>9.8629999999999995E-2</v>
      </c>
      <c r="J9" s="340">
        <v>6.61</v>
      </c>
      <c r="K9" s="340">
        <v>8.7669999999999998E-2</v>
      </c>
      <c r="L9" s="344">
        <v>9.5890000000000003E-2</v>
      </c>
      <c r="M9" s="340"/>
      <c r="N9" s="342">
        <v>6.5416999999999996</v>
      </c>
      <c r="O9" s="340">
        <v>5.6623000000000001</v>
      </c>
      <c r="P9" s="340">
        <v>6.0610999999999997</v>
      </c>
      <c r="Q9" s="340">
        <v>7.2443999999999997</v>
      </c>
      <c r="R9" s="340">
        <v>7.3537999999999997</v>
      </c>
      <c r="S9" s="340">
        <v>7.3183999999999996</v>
      </c>
      <c r="T9" s="340">
        <v>6.6203000000000003</v>
      </c>
      <c r="U9" s="344">
        <v>6.4246999999999996</v>
      </c>
      <c r="V9" s="342">
        <v>6.3034999999999997</v>
      </c>
      <c r="W9" s="340">
        <v>6.7817999999999996</v>
      </c>
      <c r="X9" s="340">
        <v>6.9558</v>
      </c>
      <c r="Y9" s="371">
        <v>6.1755000000000004</v>
      </c>
      <c r="Z9" s="340">
        <v>6.0848000000000004</v>
      </c>
      <c r="AA9" s="340">
        <v>7.1738</v>
      </c>
      <c r="AB9" s="340">
        <v>6.6059000000000001</v>
      </c>
      <c r="AC9" s="340">
        <v>6.4142000000000001</v>
      </c>
      <c r="AD9" s="340">
        <v>6.3060999999999998</v>
      </c>
      <c r="AE9" s="340">
        <v>7.5826000000000002</v>
      </c>
      <c r="AF9" s="344">
        <v>6.7988</v>
      </c>
      <c r="AG9" s="338"/>
      <c r="AH9" s="598">
        <v>17</v>
      </c>
      <c r="AI9" s="338">
        <v>15</v>
      </c>
      <c r="AJ9" s="338">
        <v>18</v>
      </c>
      <c r="AK9" s="338">
        <v>15</v>
      </c>
      <c r="AL9" s="338">
        <v>16</v>
      </c>
      <c r="AM9" s="338">
        <v>15</v>
      </c>
      <c r="AN9" s="338">
        <v>11</v>
      </c>
      <c r="AO9" s="604">
        <v>12</v>
      </c>
      <c r="AP9" s="338">
        <v>13</v>
      </c>
      <c r="AQ9" s="338">
        <v>12</v>
      </c>
      <c r="AR9" s="338">
        <v>17</v>
      </c>
      <c r="AS9" s="338">
        <v>17</v>
      </c>
      <c r="AT9" s="338">
        <v>17</v>
      </c>
      <c r="AU9" s="338">
        <v>13</v>
      </c>
      <c r="AV9" s="338">
        <v>12</v>
      </c>
      <c r="AW9" s="338">
        <v>13</v>
      </c>
      <c r="AX9" s="338">
        <v>13</v>
      </c>
      <c r="AY9" s="599">
        <v>14</v>
      </c>
      <c r="AZ9" s="583"/>
      <c r="BA9" s="371">
        <v>12.3</v>
      </c>
      <c r="BB9" s="340">
        <v>78.66</v>
      </c>
      <c r="BC9" s="340">
        <v>0.15</v>
      </c>
      <c r="BD9" s="340" t="s">
        <v>430</v>
      </c>
      <c r="BE9" s="371" t="s">
        <v>430</v>
      </c>
      <c r="BF9" s="371">
        <v>8.89</v>
      </c>
      <c r="BG9" s="370"/>
      <c r="BH9" s="368">
        <v>8.89</v>
      </c>
      <c r="BI9" s="340">
        <v>30.48</v>
      </c>
      <c r="BJ9" s="340">
        <v>45.94</v>
      </c>
      <c r="BK9" s="340">
        <v>2.4</v>
      </c>
      <c r="BL9" s="340" t="s">
        <v>430</v>
      </c>
      <c r="BM9" s="368">
        <v>0.04</v>
      </c>
      <c r="BN9" s="368" t="s">
        <v>430</v>
      </c>
      <c r="BO9" s="368">
        <v>12.26</v>
      </c>
      <c r="BP9" s="368" t="s">
        <v>430</v>
      </c>
      <c r="BQ9" s="368" t="s">
        <v>430</v>
      </c>
      <c r="BR9" s="370"/>
      <c r="BS9" s="465">
        <v>2.5040421592487898</v>
      </c>
      <c r="BT9" s="340">
        <v>12.1505291163548</v>
      </c>
      <c r="BU9" s="370"/>
      <c r="BV9" s="571" t="s">
        <v>7353</v>
      </c>
    </row>
    <row r="10" spans="1:75" s="428" customFormat="1" x14ac:dyDescent="0.25">
      <c r="A10" s="345" t="s">
        <v>7355</v>
      </c>
      <c r="B10" s="373"/>
      <c r="C10" s="719">
        <v>41275</v>
      </c>
      <c r="D10" s="373"/>
      <c r="E10" s="346">
        <v>58095.62</v>
      </c>
      <c r="F10" s="373"/>
      <c r="G10" s="347">
        <v>414.4778</v>
      </c>
      <c r="H10" s="466"/>
      <c r="I10" s="350">
        <v>0.10255</v>
      </c>
      <c r="J10" s="348">
        <v>6.46</v>
      </c>
      <c r="K10" s="348">
        <v>9.3420000000000003E-2</v>
      </c>
      <c r="L10" s="354">
        <v>9.9839999999999998E-2</v>
      </c>
      <c r="M10" s="348"/>
      <c r="N10" s="350">
        <v>7.2666000000000004</v>
      </c>
      <c r="O10" s="348">
        <v>5.6238999999999999</v>
      </c>
      <c r="P10" s="348">
        <v>6.1036000000000001</v>
      </c>
      <c r="Q10" s="348">
        <v>7.3259999999999996</v>
      </c>
      <c r="R10" s="348">
        <v>7.4402999999999997</v>
      </c>
      <c r="S10" s="348">
        <v>7.2885999999999997</v>
      </c>
      <c r="T10" s="348">
        <v>6.5945</v>
      </c>
      <c r="U10" s="354">
        <v>6.3968999999999996</v>
      </c>
      <c r="V10" s="350">
        <v>6.2880000000000003</v>
      </c>
      <c r="W10" s="348">
        <v>6.7803000000000004</v>
      </c>
      <c r="X10" s="348">
        <v>6.9671000000000003</v>
      </c>
      <c r="Y10" s="375">
        <v>6.1817000000000002</v>
      </c>
      <c r="Z10" s="348">
        <v>6.1341000000000001</v>
      </c>
      <c r="AA10" s="348">
        <v>7.1558000000000002</v>
      </c>
      <c r="AB10" s="348">
        <v>6.5824999999999996</v>
      </c>
      <c r="AC10" s="348">
        <v>6.3876999999999997</v>
      </c>
      <c r="AD10" s="348">
        <v>6.2916999999999996</v>
      </c>
      <c r="AE10" s="348">
        <v>7.6787000000000001</v>
      </c>
      <c r="AF10" s="354">
        <v>6.8365999999999998</v>
      </c>
      <c r="AG10" s="346"/>
      <c r="AH10" s="600">
        <v>10</v>
      </c>
      <c r="AI10" s="346">
        <v>17</v>
      </c>
      <c r="AJ10" s="346">
        <v>16</v>
      </c>
      <c r="AK10" s="346">
        <v>10</v>
      </c>
      <c r="AL10" s="346">
        <v>12</v>
      </c>
      <c r="AM10" s="346">
        <v>16</v>
      </c>
      <c r="AN10" s="346">
        <v>17</v>
      </c>
      <c r="AO10" s="429">
        <v>17</v>
      </c>
      <c r="AP10" s="346">
        <v>15</v>
      </c>
      <c r="AQ10" s="346">
        <v>13</v>
      </c>
      <c r="AR10" s="346">
        <v>15</v>
      </c>
      <c r="AS10" s="346">
        <v>16</v>
      </c>
      <c r="AT10" s="346">
        <v>12</v>
      </c>
      <c r="AU10" s="346">
        <v>16</v>
      </c>
      <c r="AV10" s="346">
        <v>16</v>
      </c>
      <c r="AW10" s="346">
        <v>17</v>
      </c>
      <c r="AX10" s="346">
        <v>15</v>
      </c>
      <c r="AY10" s="601">
        <v>11</v>
      </c>
      <c r="AZ10" s="584"/>
      <c r="BA10" s="375">
        <v>16.37</v>
      </c>
      <c r="BB10" s="348">
        <v>68.7</v>
      </c>
      <c r="BC10" s="348" t="s">
        <v>430</v>
      </c>
      <c r="BD10" s="348" t="s">
        <v>430</v>
      </c>
      <c r="BE10" s="375" t="s">
        <v>430</v>
      </c>
      <c r="BF10" s="375">
        <v>14.93</v>
      </c>
      <c r="BG10" s="374"/>
      <c r="BH10" s="372">
        <v>14.93</v>
      </c>
      <c r="BI10" s="348">
        <v>25.86</v>
      </c>
      <c r="BJ10" s="348">
        <v>41.5</v>
      </c>
      <c r="BK10" s="348">
        <v>1.34</v>
      </c>
      <c r="BL10" s="348" t="s">
        <v>430</v>
      </c>
      <c r="BM10" s="372">
        <v>0.27</v>
      </c>
      <c r="BN10" s="372" t="s">
        <v>430</v>
      </c>
      <c r="BO10" s="372">
        <v>16.11</v>
      </c>
      <c r="BP10" s="372" t="s">
        <v>430</v>
      </c>
      <c r="BQ10" s="372" t="s">
        <v>430</v>
      </c>
      <c r="BR10" s="374"/>
      <c r="BS10" s="468">
        <v>1.78463203946461</v>
      </c>
      <c r="BT10" s="348">
        <v>3.5749078889275299</v>
      </c>
      <c r="BU10" s="374"/>
      <c r="BV10" s="430" t="s">
        <v>7353</v>
      </c>
    </row>
    <row r="11" spans="1:75" s="428" customFormat="1" x14ac:dyDescent="0.25">
      <c r="A11" s="345" t="s">
        <v>7356</v>
      </c>
      <c r="B11" s="373"/>
      <c r="C11" s="719">
        <v>41274</v>
      </c>
      <c r="D11" s="373"/>
      <c r="E11" s="346">
        <v>56167.79</v>
      </c>
      <c r="F11" s="373"/>
      <c r="G11" s="347">
        <v>3116.7629999999999</v>
      </c>
      <c r="H11" s="466"/>
      <c r="I11" s="350">
        <v>9.5890000000000003E-2</v>
      </c>
      <c r="J11" s="348">
        <v>6.64</v>
      </c>
      <c r="K11" s="348">
        <v>9.5890000000000003E-2</v>
      </c>
      <c r="L11" s="354">
        <v>9.5890000000000003E-2</v>
      </c>
      <c r="M11" s="348"/>
      <c r="N11" s="350">
        <v>7.0758999999999999</v>
      </c>
      <c r="O11" s="348">
        <v>5.7496</v>
      </c>
      <c r="P11" s="348">
        <v>6.1130000000000004</v>
      </c>
      <c r="Q11" s="348">
        <v>7.5118999999999998</v>
      </c>
      <c r="R11" s="348">
        <v>7.5697999999999999</v>
      </c>
      <c r="S11" s="348">
        <v>7.4618000000000002</v>
      </c>
      <c r="T11" s="348">
        <v>6.7313000000000001</v>
      </c>
      <c r="U11" s="354">
        <v>6.5163000000000002</v>
      </c>
      <c r="V11" s="350">
        <v>6.3925999999999998</v>
      </c>
      <c r="W11" s="348">
        <v>6.8632999999999997</v>
      </c>
      <c r="X11" s="348">
        <v>7.0290999999999997</v>
      </c>
      <c r="Y11" s="375">
        <v>6.2439</v>
      </c>
      <c r="Z11" s="348">
        <v>6.1797000000000004</v>
      </c>
      <c r="AA11" s="348">
        <v>7.3051000000000004</v>
      </c>
      <c r="AB11" s="348">
        <v>6.7130000000000001</v>
      </c>
      <c r="AC11" s="348">
        <v>6.5072999999999999</v>
      </c>
      <c r="AD11" s="348">
        <v>6.3937999999999997</v>
      </c>
      <c r="AE11" s="348">
        <v>7.7785000000000002</v>
      </c>
      <c r="AF11" s="354">
        <v>6.8643000000000001</v>
      </c>
      <c r="AG11" s="346"/>
      <c r="AH11" s="600">
        <v>12</v>
      </c>
      <c r="AI11" s="346">
        <v>10</v>
      </c>
      <c r="AJ11" s="346">
        <v>14</v>
      </c>
      <c r="AK11" s="346">
        <v>1</v>
      </c>
      <c r="AL11" s="346">
        <v>5</v>
      </c>
      <c r="AM11" s="346">
        <v>1</v>
      </c>
      <c r="AN11" s="346">
        <v>1</v>
      </c>
      <c r="AO11" s="429">
        <v>1</v>
      </c>
      <c r="AP11" s="346">
        <v>1</v>
      </c>
      <c r="AQ11" s="346">
        <v>1</v>
      </c>
      <c r="AR11" s="346">
        <v>3</v>
      </c>
      <c r="AS11" s="346">
        <v>2</v>
      </c>
      <c r="AT11" s="346">
        <v>4</v>
      </c>
      <c r="AU11" s="346">
        <v>1</v>
      </c>
      <c r="AV11" s="346">
        <v>1</v>
      </c>
      <c r="AW11" s="346">
        <v>1</v>
      </c>
      <c r="AX11" s="346">
        <v>2</v>
      </c>
      <c r="AY11" s="601">
        <v>3</v>
      </c>
      <c r="AZ11" s="584"/>
      <c r="BA11" s="375">
        <v>10.34</v>
      </c>
      <c r="BB11" s="348">
        <v>77.86</v>
      </c>
      <c r="BC11" s="348" t="s">
        <v>430</v>
      </c>
      <c r="BD11" s="348" t="s">
        <v>430</v>
      </c>
      <c r="BE11" s="375" t="s">
        <v>430</v>
      </c>
      <c r="BF11" s="375">
        <v>11.81</v>
      </c>
      <c r="BG11" s="374"/>
      <c r="BH11" s="372">
        <v>11.81</v>
      </c>
      <c r="BI11" s="348">
        <v>29.75</v>
      </c>
      <c r="BJ11" s="348">
        <v>44.39</v>
      </c>
      <c r="BK11" s="348">
        <v>3.71</v>
      </c>
      <c r="BL11" s="348" t="s">
        <v>430</v>
      </c>
      <c r="BM11" s="372">
        <v>0.04</v>
      </c>
      <c r="BN11" s="372" t="s">
        <v>430</v>
      </c>
      <c r="BO11" s="372">
        <v>10.3</v>
      </c>
      <c r="BP11" s="372" t="s">
        <v>430</v>
      </c>
      <c r="BQ11" s="372" t="s">
        <v>430</v>
      </c>
      <c r="BR11" s="374"/>
      <c r="BS11" s="468">
        <v>9.8016060000000002E-2</v>
      </c>
      <c r="BT11" s="348">
        <v>10.43311168</v>
      </c>
      <c r="BU11" s="374"/>
      <c r="BV11" s="430" t="s">
        <v>7353</v>
      </c>
    </row>
    <row r="12" spans="1:75" s="428" customFormat="1" x14ac:dyDescent="0.25">
      <c r="A12" s="345" t="s">
        <v>7357</v>
      </c>
      <c r="B12" s="373"/>
      <c r="C12" s="719">
        <v>41269</v>
      </c>
      <c r="D12" s="373"/>
      <c r="E12" s="346">
        <v>47519.519999999997</v>
      </c>
      <c r="F12" s="373"/>
      <c r="G12" s="347">
        <v>452.60160000000002</v>
      </c>
      <c r="H12" s="466"/>
      <c r="I12" s="350">
        <v>0.14000000000000001</v>
      </c>
      <c r="J12" s="348">
        <v>7.01</v>
      </c>
      <c r="K12" s="348">
        <v>0.13</v>
      </c>
      <c r="L12" s="354">
        <v>0.13</v>
      </c>
      <c r="M12" s="348"/>
      <c r="N12" s="350">
        <v>7.3804999999999996</v>
      </c>
      <c r="O12" s="348">
        <v>6.0324999999999998</v>
      </c>
      <c r="P12" s="348">
        <v>6.3255999999999997</v>
      </c>
      <c r="Q12" s="348">
        <v>7.5048000000000004</v>
      </c>
      <c r="R12" s="348">
        <v>7.7035</v>
      </c>
      <c r="S12" s="348">
        <v>7.4398</v>
      </c>
      <c r="T12" s="348">
        <v>6.7213000000000003</v>
      </c>
      <c r="U12" s="354">
        <v>6.5061999999999998</v>
      </c>
      <c r="V12" s="350">
        <v>6.3906000000000001</v>
      </c>
      <c r="W12" s="348">
        <v>6.8593000000000002</v>
      </c>
      <c r="X12" s="348">
        <v>7.0336999999999996</v>
      </c>
      <c r="Y12" s="375">
        <v>6.2577999999999996</v>
      </c>
      <c r="Z12" s="348">
        <v>6.1985000000000001</v>
      </c>
      <c r="AA12" s="348">
        <v>7.2859999999999996</v>
      </c>
      <c r="AB12" s="348">
        <v>6.7012999999999998</v>
      </c>
      <c r="AC12" s="348">
        <v>6.4958</v>
      </c>
      <c r="AD12" s="348">
        <v>6.3940999999999999</v>
      </c>
      <c r="AE12" s="348">
        <v>7.8503999999999996</v>
      </c>
      <c r="AF12" s="354">
        <v>6.9043000000000001</v>
      </c>
      <c r="AG12" s="346"/>
      <c r="AH12" s="600">
        <v>8</v>
      </c>
      <c r="AI12" s="346">
        <v>1</v>
      </c>
      <c r="AJ12" s="346">
        <v>3</v>
      </c>
      <c r="AK12" s="346">
        <v>3</v>
      </c>
      <c r="AL12" s="346">
        <v>2</v>
      </c>
      <c r="AM12" s="346">
        <v>2</v>
      </c>
      <c r="AN12" s="346">
        <v>2</v>
      </c>
      <c r="AO12" s="429">
        <v>2</v>
      </c>
      <c r="AP12" s="346">
        <v>2</v>
      </c>
      <c r="AQ12" s="346">
        <v>2</v>
      </c>
      <c r="AR12" s="346">
        <v>1</v>
      </c>
      <c r="AS12" s="346">
        <v>1</v>
      </c>
      <c r="AT12" s="346">
        <v>1</v>
      </c>
      <c r="AU12" s="346">
        <v>2</v>
      </c>
      <c r="AV12" s="346">
        <v>2</v>
      </c>
      <c r="AW12" s="346">
        <v>2</v>
      </c>
      <c r="AX12" s="346">
        <v>1</v>
      </c>
      <c r="AY12" s="601">
        <v>2</v>
      </c>
      <c r="AZ12" s="584"/>
      <c r="BA12" s="375">
        <v>15.41</v>
      </c>
      <c r="BB12" s="348">
        <v>92.92</v>
      </c>
      <c r="BC12" s="348" t="s">
        <v>430</v>
      </c>
      <c r="BD12" s="348" t="s">
        <v>430</v>
      </c>
      <c r="BE12" s="375" t="s">
        <v>430</v>
      </c>
      <c r="BF12" s="375">
        <v>-8.33</v>
      </c>
      <c r="BG12" s="374"/>
      <c r="BH12" s="372">
        <v>-8.33</v>
      </c>
      <c r="BI12" s="348">
        <v>40.74</v>
      </c>
      <c r="BJ12" s="348">
        <v>51.03</v>
      </c>
      <c r="BK12" s="348">
        <v>1.1599999999999999</v>
      </c>
      <c r="BL12" s="348" t="s">
        <v>430</v>
      </c>
      <c r="BM12" s="372">
        <v>0.22</v>
      </c>
      <c r="BN12" s="372" t="s">
        <v>430</v>
      </c>
      <c r="BO12" s="372">
        <v>15.19</v>
      </c>
      <c r="BP12" s="372" t="s">
        <v>430</v>
      </c>
      <c r="BQ12" s="372" t="s">
        <v>430</v>
      </c>
      <c r="BR12" s="374"/>
      <c r="BS12" s="468">
        <v>6.6806968159705402</v>
      </c>
      <c r="BT12" s="348">
        <v>11.668989885495099</v>
      </c>
      <c r="BU12" s="374"/>
      <c r="BV12" s="430" t="s">
        <v>7353</v>
      </c>
    </row>
    <row r="13" spans="1:75" s="428" customFormat="1" ht="11" x14ac:dyDescent="0.3">
      <c r="A13" s="841" t="s">
        <v>7358</v>
      </c>
      <c r="B13" s="842"/>
      <c r="C13" s="843">
        <v>41275</v>
      </c>
      <c r="D13" s="842"/>
      <c r="E13" s="844">
        <v>40018.089999999997</v>
      </c>
      <c r="F13" s="842"/>
      <c r="G13" s="845">
        <v>5658.9206999999997</v>
      </c>
      <c r="H13" s="850"/>
      <c r="I13" s="848">
        <v>0.1</v>
      </c>
      <c r="J13" s="846">
        <v>6.69</v>
      </c>
      <c r="K13" s="846">
        <v>0.1</v>
      </c>
      <c r="L13" s="856">
        <v>0.1</v>
      </c>
      <c r="M13" s="846"/>
      <c r="N13" s="848">
        <v>7.2821999999999996</v>
      </c>
      <c r="O13" s="846">
        <v>5.8673999999999999</v>
      </c>
      <c r="P13" s="846">
        <v>6.2187999999999999</v>
      </c>
      <c r="Q13" s="846">
        <v>7.3775000000000004</v>
      </c>
      <c r="R13" s="846">
        <v>7.5667999999999997</v>
      </c>
      <c r="S13" s="846">
        <v>7.3632999999999997</v>
      </c>
      <c r="T13" s="846">
        <v>6.6181999999999999</v>
      </c>
      <c r="U13" s="856">
        <v>6.4165999999999999</v>
      </c>
      <c r="V13" s="848">
        <v>6.3129999999999997</v>
      </c>
      <c r="W13" s="846">
        <v>6.7953999999999999</v>
      </c>
      <c r="X13" s="846">
        <v>6.9730999999999996</v>
      </c>
      <c r="Y13" s="852">
        <v>6.1882999999999999</v>
      </c>
      <c r="Z13" s="846">
        <v>6.0971000000000002</v>
      </c>
      <c r="AA13" s="846">
        <v>7.2108999999999996</v>
      </c>
      <c r="AB13" s="846">
        <v>6.5983999999999998</v>
      </c>
      <c r="AC13" s="846">
        <v>6.4050000000000002</v>
      </c>
      <c r="AD13" s="846">
        <v>6.3144999999999998</v>
      </c>
      <c r="AE13" s="846">
        <v>7.71</v>
      </c>
      <c r="AF13" s="856">
        <v>6.8</v>
      </c>
      <c r="AG13" s="844"/>
      <c r="AH13" s="942">
        <v>9</v>
      </c>
      <c r="AI13" s="844">
        <v>4</v>
      </c>
      <c r="AJ13" s="844">
        <v>8</v>
      </c>
      <c r="AK13" s="844">
        <v>8</v>
      </c>
      <c r="AL13" s="844">
        <v>6</v>
      </c>
      <c r="AM13" s="844">
        <v>11</v>
      </c>
      <c r="AN13" s="844">
        <v>12</v>
      </c>
      <c r="AO13" s="943">
        <v>14</v>
      </c>
      <c r="AP13" s="844">
        <v>10</v>
      </c>
      <c r="AQ13" s="844">
        <v>10</v>
      </c>
      <c r="AR13" s="844">
        <v>11</v>
      </c>
      <c r="AS13" s="844">
        <v>13</v>
      </c>
      <c r="AT13" s="844">
        <v>15</v>
      </c>
      <c r="AU13" s="844">
        <v>10</v>
      </c>
      <c r="AV13" s="844">
        <v>15</v>
      </c>
      <c r="AW13" s="844">
        <v>15</v>
      </c>
      <c r="AX13" s="844">
        <v>10</v>
      </c>
      <c r="AY13" s="944">
        <v>7</v>
      </c>
      <c r="AZ13" s="939"/>
      <c r="BA13" s="852">
        <v>11.63</v>
      </c>
      <c r="BB13" s="846">
        <v>80.010000000000005</v>
      </c>
      <c r="BC13" s="846" t="s">
        <v>430</v>
      </c>
      <c r="BD13" s="846" t="s">
        <v>430</v>
      </c>
      <c r="BE13" s="852" t="s">
        <v>430</v>
      </c>
      <c r="BF13" s="852">
        <v>8.36</v>
      </c>
      <c r="BG13" s="847"/>
      <c r="BH13" s="855">
        <v>8.36</v>
      </c>
      <c r="BI13" s="846">
        <v>37.22</v>
      </c>
      <c r="BJ13" s="846">
        <v>41.85</v>
      </c>
      <c r="BK13" s="846">
        <v>0.94</v>
      </c>
      <c r="BL13" s="846" t="s">
        <v>430</v>
      </c>
      <c r="BM13" s="855" t="s">
        <v>430</v>
      </c>
      <c r="BN13" s="855" t="s">
        <v>430</v>
      </c>
      <c r="BO13" s="855">
        <v>11.63</v>
      </c>
      <c r="BP13" s="855" t="s">
        <v>430</v>
      </c>
      <c r="BQ13" s="855" t="s">
        <v>430</v>
      </c>
      <c r="BR13" s="847"/>
      <c r="BS13" s="854">
        <v>0.86274736982745004</v>
      </c>
      <c r="BT13" s="846">
        <v>12.834957867432999</v>
      </c>
      <c r="BU13" s="847"/>
      <c r="BV13" s="907" t="s">
        <v>7353</v>
      </c>
      <c r="BW13" s="945"/>
    </row>
    <row r="14" spans="1:75" s="428" customFormat="1" x14ac:dyDescent="0.25">
      <c r="A14" s="345" t="s">
        <v>7359</v>
      </c>
      <c r="B14" s="373"/>
      <c r="C14" s="719">
        <v>41275</v>
      </c>
      <c r="D14" s="373"/>
      <c r="E14" s="346">
        <v>33248.42</v>
      </c>
      <c r="F14" s="373"/>
      <c r="G14" s="347">
        <v>459.28570000000002</v>
      </c>
      <c r="H14" s="466"/>
      <c r="I14" s="350">
        <v>9.8629999999999995E-2</v>
      </c>
      <c r="J14" s="348">
        <v>6.62</v>
      </c>
      <c r="K14" s="348">
        <v>9.5890000000000003E-2</v>
      </c>
      <c r="L14" s="354">
        <v>9.8629999999999995E-2</v>
      </c>
      <c r="M14" s="348"/>
      <c r="N14" s="350">
        <v>7.9249999999999998</v>
      </c>
      <c r="O14" s="348">
        <v>5.7008000000000001</v>
      </c>
      <c r="P14" s="348">
        <v>6.1401000000000003</v>
      </c>
      <c r="Q14" s="348">
        <v>7.2634999999999996</v>
      </c>
      <c r="R14" s="348">
        <v>7.4736000000000002</v>
      </c>
      <c r="S14" s="348">
        <v>7.4047999999999998</v>
      </c>
      <c r="T14" s="348">
        <v>6.6845999999999997</v>
      </c>
      <c r="U14" s="354">
        <v>6.4733999999999998</v>
      </c>
      <c r="V14" s="350">
        <v>6.3582000000000001</v>
      </c>
      <c r="W14" s="348">
        <v>6.8183999999999996</v>
      </c>
      <c r="X14" s="348">
        <v>6.9920999999999998</v>
      </c>
      <c r="Y14" s="375">
        <v>6.2201000000000004</v>
      </c>
      <c r="Z14" s="348">
        <v>6.1504000000000003</v>
      </c>
      <c r="AA14" s="348">
        <v>7.2160000000000002</v>
      </c>
      <c r="AB14" s="348">
        <v>6.6675000000000004</v>
      </c>
      <c r="AC14" s="348">
        <v>6.4633000000000003</v>
      </c>
      <c r="AD14" s="348">
        <v>6.3601999999999999</v>
      </c>
      <c r="AE14" s="348">
        <v>7.6883999999999997</v>
      </c>
      <c r="AF14" s="354">
        <v>6.8296999999999999</v>
      </c>
      <c r="AG14" s="346"/>
      <c r="AH14" s="600">
        <v>2</v>
      </c>
      <c r="AI14" s="346">
        <v>12</v>
      </c>
      <c r="AJ14" s="346">
        <v>12</v>
      </c>
      <c r="AK14" s="346">
        <v>14</v>
      </c>
      <c r="AL14" s="346">
        <v>10</v>
      </c>
      <c r="AM14" s="346">
        <v>4</v>
      </c>
      <c r="AN14" s="346">
        <v>4</v>
      </c>
      <c r="AO14" s="429">
        <v>4</v>
      </c>
      <c r="AP14" s="346">
        <v>5</v>
      </c>
      <c r="AQ14" s="346">
        <v>8</v>
      </c>
      <c r="AR14" s="346">
        <v>8</v>
      </c>
      <c r="AS14" s="346">
        <v>5</v>
      </c>
      <c r="AT14" s="346">
        <v>9</v>
      </c>
      <c r="AU14" s="346">
        <v>8</v>
      </c>
      <c r="AV14" s="346">
        <v>5</v>
      </c>
      <c r="AW14" s="346">
        <v>5</v>
      </c>
      <c r="AX14" s="346">
        <v>5</v>
      </c>
      <c r="AY14" s="601">
        <v>9</v>
      </c>
      <c r="AZ14" s="584"/>
      <c r="BA14" s="375">
        <v>8.2200000000000006</v>
      </c>
      <c r="BB14" s="348">
        <v>76.97</v>
      </c>
      <c r="BC14" s="348" t="s">
        <v>430</v>
      </c>
      <c r="BD14" s="348" t="s">
        <v>430</v>
      </c>
      <c r="BE14" s="375" t="s">
        <v>430</v>
      </c>
      <c r="BF14" s="375">
        <v>14.81</v>
      </c>
      <c r="BG14" s="374"/>
      <c r="BH14" s="372">
        <v>14.81</v>
      </c>
      <c r="BI14" s="348">
        <v>28.62</v>
      </c>
      <c r="BJ14" s="348">
        <v>46.3</v>
      </c>
      <c r="BK14" s="348">
        <v>2.04</v>
      </c>
      <c r="BL14" s="348" t="s">
        <v>430</v>
      </c>
      <c r="BM14" s="372" t="s">
        <v>430</v>
      </c>
      <c r="BN14" s="372" t="s">
        <v>430</v>
      </c>
      <c r="BO14" s="372">
        <v>8.2200000000000006</v>
      </c>
      <c r="BP14" s="372" t="s">
        <v>430</v>
      </c>
      <c r="BQ14" s="372" t="s">
        <v>430</v>
      </c>
      <c r="BR14" s="374"/>
      <c r="BS14" s="468">
        <v>2.8226394711290599</v>
      </c>
      <c r="BT14" s="348">
        <v>12.412455164964999</v>
      </c>
      <c r="BU14" s="374"/>
      <c r="BV14" s="430" t="s">
        <v>7353</v>
      </c>
    </row>
    <row r="15" spans="1:75" s="428" customFormat="1" x14ac:dyDescent="0.25">
      <c r="A15" s="345" t="s">
        <v>7360</v>
      </c>
      <c r="B15" s="373"/>
      <c r="C15" s="719">
        <v>41275</v>
      </c>
      <c r="D15" s="373"/>
      <c r="E15" s="346">
        <v>31752.32</v>
      </c>
      <c r="F15" s="373"/>
      <c r="G15" s="347">
        <v>6858.1638000000003</v>
      </c>
      <c r="H15" s="466"/>
      <c r="I15" s="350">
        <v>0.13150999999999999</v>
      </c>
      <c r="J15" s="348">
        <v>6.98</v>
      </c>
      <c r="K15" s="348">
        <v>0.12329</v>
      </c>
      <c r="L15" s="354">
        <v>0.13425000000000001</v>
      </c>
      <c r="M15" s="348"/>
      <c r="N15" s="350">
        <v>7.4972000000000003</v>
      </c>
      <c r="O15" s="348">
        <v>5.9071999999999996</v>
      </c>
      <c r="P15" s="348">
        <v>6.2797999999999998</v>
      </c>
      <c r="Q15" s="348">
        <v>7.4180999999999999</v>
      </c>
      <c r="R15" s="348">
        <v>7.6534000000000004</v>
      </c>
      <c r="S15" s="348">
        <v>7.4313000000000002</v>
      </c>
      <c r="T15" s="348">
        <v>6.6821000000000002</v>
      </c>
      <c r="U15" s="354">
        <v>6.4733000000000001</v>
      </c>
      <c r="V15" s="350">
        <v>6.3541999999999996</v>
      </c>
      <c r="W15" s="348">
        <v>6.8272000000000004</v>
      </c>
      <c r="X15" s="348">
        <v>7.0063000000000004</v>
      </c>
      <c r="Y15" s="375">
        <v>6.2221000000000002</v>
      </c>
      <c r="Z15" s="348">
        <v>6.1803999999999997</v>
      </c>
      <c r="AA15" s="348">
        <v>7.2618999999999998</v>
      </c>
      <c r="AB15" s="348">
        <v>6.6696999999999997</v>
      </c>
      <c r="AC15" s="348">
        <v>6.4629000000000003</v>
      </c>
      <c r="AD15" s="348">
        <v>6.3564999999999996</v>
      </c>
      <c r="AE15" s="348">
        <v>7.7648000000000001</v>
      </c>
      <c r="AF15" s="354">
        <v>6.8754999999999997</v>
      </c>
      <c r="AG15" s="346"/>
      <c r="AH15" s="600">
        <v>5</v>
      </c>
      <c r="AI15" s="346">
        <v>3</v>
      </c>
      <c r="AJ15" s="346">
        <v>6</v>
      </c>
      <c r="AK15" s="346">
        <v>5</v>
      </c>
      <c r="AL15" s="346">
        <v>3</v>
      </c>
      <c r="AM15" s="346">
        <v>3</v>
      </c>
      <c r="AN15" s="346">
        <v>5</v>
      </c>
      <c r="AO15" s="429">
        <v>5</v>
      </c>
      <c r="AP15" s="346">
        <v>6</v>
      </c>
      <c r="AQ15" s="346">
        <v>6</v>
      </c>
      <c r="AR15" s="346">
        <v>6</v>
      </c>
      <c r="AS15" s="346">
        <v>4</v>
      </c>
      <c r="AT15" s="346">
        <v>3</v>
      </c>
      <c r="AU15" s="346">
        <v>5</v>
      </c>
      <c r="AV15" s="346">
        <v>4</v>
      </c>
      <c r="AW15" s="346">
        <v>6</v>
      </c>
      <c r="AX15" s="346">
        <v>6</v>
      </c>
      <c r="AY15" s="601">
        <v>4</v>
      </c>
      <c r="AZ15" s="584"/>
      <c r="BA15" s="375">
        <v>16.05</v>
      </c>
      <c r="BB15" s="348">
        <v>89.73</v>
      </c>
      <c r="BC15" s="348" t="s">
        <v>430</v>
      </c>
      <c r="BD15" s="348" t="s">
        <v>430</v>
      </c>
      <c r="BE15" s="375" t="s">
        <v>430</v>
      </c>
      <c r="BF15" s="375">
        <v>-5.79</v>
      </c>
      <c r="BG15" s="374"/>
      <c r="BH15" s="372">
        <v>-5.8</v>
      </c>
      <c r="BI15" s="348">
        <v>34.1</v>
      </c>
      <c r="BJ15" s="348">
        <v>55.64</v>
      </c>
      <c r="BK15" s="348" t="s">
        <v>430</v>
      </c>
      <c r="BL15" s="348" t="s">
        <v>430</v>
      </c>
      <c r="BM15" s="372">
        <v>0.06</v>
      </c>
      <c r="BN15" s="372" t="s">
        <v>430</v>
      </c>
      <c r="BO15" s="372">
        <v>15.99</v>
      </c>
      <c r="BP15" s="372" t="s">
        <v>430</v>
      </c>
      <c r="BQ15" s="372" t="s">
        <v>430</v>
      </c>
      <c r="BR15" s="374"/>
      <c r="BS15" s="468">
        <v>1.48656246851344</v>
      </c>
      <c r="BT15" s="348">
        <v>11.0560857689439</v>
      </c>
      <c r="BU15" s="374"/>
      <c r="BV15" s="430" t="s">
        <v>7353</v>
      </c>
    </row>
    <row r="16" spans="1:75" s="428" customFormat="1" x14ac:dyDescent="0.25">
      <c r="A16" s="345" t="s">
        <v>7361</v>
      </c>
      <c r="B16" s="373"/>
      <c r="C16" s="719">
        <v>41275</v>
      </c>
      <c r="D16" s="373"/>
      <c r="E16" s="346">
        <v>30448.68</v>
      </c>
      <c r="F16" s="373"/>
      <c r="G16" s="347">
        <v>4421.2746999999999</v>
      </c>
      <c r="H16" s="466"/>
      <c r="I16" s="350">
        <v>0.12329</v>
      </c>
      <c r="J16" s="348">
        <v>6.37</v>
      </c>
      <c r="K16" s="348">
        <v>0.12329</v>
      </c>
      <c r="L16" s="354">
        <v>0.12329</v>
      </c>
      <c r="M16" s="348"/>
      <c r="N16" s="350">
        <v>6.5701000000000001</v>
      </c>
      <c r="O16" s="348">
        <v>5.6906999999999996</v>
      </c>
      <c r="P16" s="348">
        <v>6.1536999999999997</v>
      </c>
      <c r="Q16" s="348">
        <v>6.9364999999999997</v>
      </c>
      <c r="R16" s="348">
        <v>7.2596999999999996</v>
      </c>
      <c r="S16" s="348">
        <v>7.2073999999999998</v>
      </c>
      <c r="T16" s="348">
        <v>6.6073000000000004</v>
      </c>
      <c r="U16" s="354">
        <v>6.4248000000000003</v>
      </c>
      <c r="V16" s="350">
        <v>6.3262999999999998</v>
      </c>
      <c r="W16" s="348">
        <v>6.8198999999999996</v>
      </c>
      <c r="X16" s="348">
        <v>6.9966999999999997</v>
      </c>
      <c r="Y16" s="375">
        <v>6.2004000000000001</v>
      </c>
      <c r="Z16" s="348">
        <v>6.1574</v>
      </c>
      <c r="AA16" s="348">
        <v>7.0651000000000002</v>
      </c>
      <c r="AB16" s="348">
        <v>6.5799000000000003</v>
      </c>
      <c r="AC16" s="348">
        <v>6.4180999999999999</v>
      </c>
      <c r="AD16" s="348">
        <v>6.3285999999999998</v>
      </c>
      <c r="AE16" s="348">
        <v>7.4329999999999998</v>
      </c>
      <c r="AF16" s="354">
        <v>6.8651999999999997</v>
      </c>
      <c r="AG16" s="346"/>
      <c r="AH16" s="600">
        <v>16</v>
      </c>
      <c r="AI16" s="346">
        <v>13</v>
      </c>
      <c r="AJ16" s="346">
        <v>10</v>
      </c>
      <c r="AK16" s="346">
        <v>19</v>
      </c>
      <c r="AL16" s="346">
        <v>18</v>
      </c>
      <c r="AM16" s="346">
        <v>17</v>
      </c>
      <c r="AN16" s="346">
        <v>16</v>
      </c>
      <c r="AO16" s="429">
        <v>11</v>
      </c>
      <c r="AP16" s="346">
        <v>8</v>
      </c>
      <c r="AQ16" s="346">
        <v>7</v>
      </c>
      <c r="AR16" s="346">
        <v>7</v>
      </c>
      <c r="AS16" s="346">
        <v>11</v>
      </c>
      <c r="AT16" s="346">
        <v>6</v>
      </c>
      <c r="AU16" s="346">
        <v>17</v>
      </c>
      <c r="AV16" s="346">
        <v>17</v>
      </c>
      <c r="AW16" s="346">
        <v>11</v>
      </c>
      <c r="AX16" s="346">
        <v>8</v>
      </c>
      <c r="AY16" s="601">
        <v>17</v>
      </c>
      <c r="AZ16" s="584"/>
      <c r="BA16" s="375">
        <v>19.5</v>
      </c>
      <c r="BB16" s="348">
        <v>75.45</v>
      </c>
      <c r="BC16" s="348" t="s">
        <v>430</v>
      </c>
      <c r="BD16" s="348" t="s">
        <v>430</v>
      </c>
      <c r="BE16" s="375" t="s">
        <v>430</v>
      </c>
      <c r="BF16" s="375">
        <v>5.05</v>
      </c>
      <c r="BG16" s="374"/>
      <c r="BH16" s="372">
        <v>5.05</v>
      </c>
      <c r="BI16" s="348">
        <v>31.87</v>
      </c>
      <c r="BJ16" s="348">
        <v>42.84</v>
      </c>
      <c r="BK16" s="348">
        <v>0.74</v>
      </c>
      <c r="BL16" s="348" t="s">
        <v>430</v>
      </c>
      <c r="BM16" s="372">
        <v>0.89</v>
      </c>
      <c r="BN16" s="372" t="s">
        <v>430</v>
      </c>
      <c r="BO16" s="372">
        <v>18.61</v>
      </c>
      <c r="BP16" s="372" t="s">
        <v>430</v>
      </c>
      <c r="BQ16" s="372" t="s">
        <v>430</v>
      </c>
      <c r="BR16" s="374"/>
      <c r="BS16" s="468">
        <v>2.86506581057301</v>
      </c>
      <c r="BT16" s="348">
        <v>15.028056003005601</v>
      </c>
      <c r="BU16" s="374"/>
      <c r="BV16" s="430" t="s">
        <v>7353</v>
      </c>
    </row>
    <row r="17" spans="1:74" s="428" customFormat="1" x14ac:dyDescent="0.25">
      <c r="A17" s="345" t="s">
        <v>7362</v>
      </c>
      <c r="B17" s="373"/>
      <c r="C17" s="719">
        <v>41274</v>
      </c>
      <c r="D17" s="373"/>
      <c r="E17" s="346">
        <v>19019.189999999999</v>
      </c>
      <c r="F17" s="373"/>
      <c r="G17" s="347">
        <v>4006.5857999999998</v>
      </c>
      <c r="H17" s="466"/>
      <c r="I17" s="350">
        <v>0.09</v>
      </c>
      <c r="J17" s="348">
        <v>6.73</v>
      </c>
      <c r="K17" s="348">
        <v>0.09</v>
      </c>
      <c r="L17" s="354">
        <v>0.09</v>
      </c>
      <c r="M17" s="348"/>
      <c r="N17" s="350">
        <v>6.6360000000000001</v>
      </c>
      <c r="O17" s="348">
        <v>5.7550999999999997</v>
      </c>
      <c r="P17" s="348">
        <v>6.1441999999999997</v>
      </c>
      <c r="Q17" s="348">
        <v>7.3064</v>
      </c>
      <c r="R17" s="348">
        <v>7.5991</v>
      </c>
      <c r="S17" s="348">
        <v>7.3640999999999996</v>
      </c>
      <c r="T17" s="348">
        <v>6.6803999999999997</v>
      </c>
      <c r="U17" s="354">
        <v>6.4794</v>
      </c>
      <c r="V17" s="350">
        <v>6.3639000000000001</v>
      </c>
      <c r="W17" s="348">
        <v>6.8421000000000003</v>
      </c>
      <c r="X17" s="348">
        <v>7.0087000000000002</v>
      </c>
      <c r="Y17" s="375">
        <v>6.2131999999999996</v>
      </c>
      <c r="Z17" s="348">
        <v>6.1417999999999999</v>
      </c>
      <c r="AA17" s="348">
        <v>7.1670999999999996</v>
      </c>
      <c r="AB17" s="348">
        <v>6.6596000000000002</v>
      </c>
      <c r="AC17" s="348">
        <v>6.4726999999999997</v>
      </c>
      <c r="AD17" s="348">
        <v>6.3654000000000002</v>
      </c>
      <c r="AE17" s="348">
        <v>7.7598000000000003</v>
      </c>
      <c r="AF17" s="354">
        <v>6.8292999999999999</v>
      </c>
      <c r="AG17" s="346"/>
      <c r="AH17" s="600">
        <v>14</v>
      </c>
      <c r="AI17" s="346">
        <v>9</v>
      </c>
      <c r="AJ17" s="346">
        <v>11</v>
      </c>
      <c r="AK17" s="346">
        <v>13</v>
      </c>
      <c r="AL17" s="346">
        <v>4</v>
      </c>
      <c r="AM17" s="346">
        <v>10</v>
      </c>
      <c r="AN17" s="346">
        <v>6</v>
      </c>
      <c r="AO17" s="429">
        <v>3</v>
      </c>
      <c r="AP17" s="346">
        <v>3</v>
      </c>
      <c r="AQ17" s="346">
        <v>4</v>
      </c>
      <c r="AR17" s="346">
        <v>4</v>
      </c>
      <c r="AS17" s="346">
        <v>7</v>
      </c>
      <c r="AT17" s="346">
        <v>10</v>
      </c>
      <c r="AU17" s="346">
        <v>14</v>
      </c>
      <c r="AV17" s="346">
        <v>6</v>
      </c>
      <c r="AW17" s="346">
        <v>3</v>
      </c>
      <c r="AX17" s="346">
        <v>3</v>
      </c>
      <c r="AY17" s="601">
        <v>5</v>
      </c>
      <c r="AZ17" s="584"/>
      <c r="BA17" s="375">
        <v>6.99</v>
      </c>
      <c r="BB17" s="348">
        <v>80.09</v>
      </c>
      <c r="BC17" s="348" t="s">
        <v>430</v>
      </c>
      <c r="BD17" s="348" t="s">
        <v>430</v>
      </c>
      <c r="BE17" s="375" t="s">
        <v>430</v>
      </c>
      <c r="BF17" s="375">
        <v>12.92</v>
      </c>
      <c r="BG17" s="374"/>
      <c r="BH17" s="372">
        <v>12.92</v>
      </c>
      <c r="BI17" s="348">
        <v>24.4</v>
      </c>
      <c r="BJ17" s="348">
        <v>55.27</v>
      </c>
      <c r="BK17" s="348">
        <v>0.42</v>
      </c>
      <c r="BL17" s="348" t="s">
        <v>430</v>
      </c>
      <c r="BM17" s="372" t="s">
        <v>430</v>
      </c>
      <c r="BN17" s="372" t="s">
        <v>430</v>
      </c>
      <c r="BO17" s="372">
        <v>6.99</v>
      </c>
      <c r="BP17" s="372" t="s">
        <v>430</v>
      </c>
      <c r="BQ17" s="372" t="s">
        <v>430</v>
      </c>
      <c r="BR17" s="374"/>
      <c r="BS17" s="468">
        <v>4.3474720908695001</v>
      </c>
      <c r="BT17" s="348">
        <v>13.175826772635199</v>
      </c>
      <c r="BU17" s="374"/>
      <c r="BV17" s="430" t="s">
        <v>7353</v>
      </c>
    </row>
    <row r="18" spans="1:74" s="428" customFormat="1" x14ac:dyDescent="0.25">
      <c r="A18" s="345" t="s">
        <v>7363</v>
      </c>
      <c r="B18" s="373"/>
      <c r="C18" s="719">
        <v>41275</v>
      </c>
      <c r="D18" s="373"/>
      <c r="E18" s="346">
        <v>17285.7</v>
      </c>
      <c r="F18" s="373"/>
      <c r="G18" s="347">
        <v>3382.518</v>
      </c>
      <c r="H18" s="466"/>
      <c r="I18" s="350">
        <v>0.11233</v>
      </c>
      <c r="J18" s="348">
        <v>6.43</v>
      </c>
      <c r="K18" s="348">
        <v>0.11233</v>
      </c>
      <c r="L18" s="354">
        <v>0.11233</v>
      </c>
      <c r="M18" s="348"/>
      <c r="N18" s="350">
        <v>6.5824999999999996</v>
      </c>
      <c r="O18" s="348">
        <v>5.6401000000000003</v>
      </c>
      <c r="P18" s="348">
        <v>6.0773000000000001</v>
      </c>
      <c r="Q18" s="348">
        <v>7.1913</v>
      </c>
      <c r="R18" s="348">
        <v>7.3975999999999997</v>
      </c>
      <c r="S18" s="348">
        <v>7.3532999999999999</v>
      </c>
      <c r="T18" s="348">
        <v>6.6299000000000001</v>
      </c>
      <c r="U18" s="354">
        <v>6.4340999999999999</v>
      </c>
      <c r="V18" s="350">
        <v>6.3122999999999996</v>
      </c>
      <c r="W18" s="348">
        <v>6.7789000000000001</v>
      </c>
      <c r="X18" s="348">
        <v>6.9702999999999999</v>
      </c>
      <c r="Y18" s="375">
        <v>6.1905999999999999</v>
      </c>
      <c r="Z18" s="348">
        <v>6.0713999999999997</v>
      </c>
      <c r="AA18" s="348">
        <v>7.1962000000000002</v>
      </c>
      <c r="AB18" s="348">
        <v>6.6074999999999999</v>
      </c>
      <c r="AC18" s="348">
        <v>6.4298000000000002</v>
      </c>
      <c r="AD18" s="348">
        <v>6.3144999999999998</v>
      </c>
      <c r="AE18" s="348">
        <v>7.5548000000000002</v>
      </c>
      <c r="AF18" s="354">
        <v>6.7784000000000004</v>
      </c>
      <c r="AG18" s="346"/>
      <c r="AH18" s="600">
        <v>15</v>
      </c>
      <c r="AI18" s="346">
        <v>16</v>
      </c>
      <c r="AJ18" s="346">
        <v>17</v>
      </c>
      <c r="AK18" s="346">
        <v>16</v>
      </c>
      <c r="AL18" s="346">
        <v>13</v>
      </c>
      <c r="AM18" s="346">
        <v>13</v>
      </c>
      <c r="AN18" s="346">
        <v>9</v>
      </c>
      <c r="AO18" s="429">
        <v>9</v>
      </c>
      <c r="AP18" s="346">
        <v>11</v>
      </c>
      <c r="AQ18" s="346">
        <v>14</v>
      </c>
      <c r="AR18" s="346">
        <v>13</v>
      </c>
      <c r="AS18" s="346">
        <v>12</v>
      </c>
      <c r="AT18" s="346">
        <v>18</v>
      </c>
      <c r="AU18" s="346">
        <v>11</v>
      </c>
      <c r="AV18" s="346">
        <v>11</v>
      </c>
      <c r="AW18" s="346">
        <v>8</v>
      </c>
      <c r="AX18" s="346">
        <v>10</v>
      </c>
      <c r="AY18" s="601">
        <v>16</v>
      </c>
      <c r="AZ18" s="584"/>
      <c r="BA18" s="375">
        <v>16.73</v>
      </c>
      <c r="BB18" s="348">
        <v>73.599999999999994</v>
      </c>
      <c r="BC18" s="348" t="s">
        <v>430</v>
      </c>
      <c r="BD18" s="348" t="s">
        <v>430</v>
      </c>
      <c r="BE18" s="375" t="s">
        <v>430</v>
      </c>
      <c r="BF18" s="375">
        <v>9.67</v>
      </c>
      <c r="BG18" s="374"/>
      <c r="BH18" s="372">
        <v>9.67</v>
      </c>
      <c r="BI18" s="348">
        <v>39.270000000000003</v>
      </c>
      <c r="BJ18" s="348">
        <v>31.48</v>
      </c>
      <c r="BK18" s="348">
        <v>2.85</v>
      </c>
      <c r="BL18" s="348" t="s">
        <v>430</v>
      </c>
      <c r="BM18" s="372">
        <v>0.01</v>
      </c>
      <c r="BN18" s="372" t="s">
        <v>430</v>
      </c>
      <c r="BO18" s="372">
        <v>16.72</v>
      </c>
      <c r="BP18" s="372" t="s">
        <v>430</v>
      </c>
      <c r="BQ18" s="372" t="s">
        <v>430</v>
      </c>
      <c r="BR18" s="374"/>
      <c r="BS18" s="468" t="s">
        <v>430</v>
      </c>
      <c r="BT18" s="348">
        <v>9.7074517180585094</v>
      </c>
      <c r="BU18" s="374"/>
      <c r="BV18" s="430" t="s">
        <v>7353</v>
      </c>
    </row>
    <row r="19" spans="1:74" s="428" customFormat="1" x14ac:dyDescent="0.25">
      <c r="A19" s="345" t="s">
        <v>7364</v>
      </c>
      <c r="B19" s="373"/>
      <c r="C19" s="719">
        <v>41275</v>
      </c>
      <c r="D19" s="373"/>
      <c r="E19" s="346">
        <v>16117.36</v>
      </c>
      <c r="F19" s="373"/>
      <c r="G19" s="347">
        <v>2790.8636999999999</v>
      </c>
      <c r="H19" s="466"/>
      <c r="I19" s="350">
        <v>9.332E-2</v>
      </c>
      <c r="J19" s="348">
        <v>6.55</v>
      </c>
      <c r="K19" s="348">
        <v>9.2270000000000005E-2</v>
      </c>
      <c r="L19" s="354">
        <v>9.332E-2</v>
      </c>
      <c r="M19" s="348"/>
      <c r="N19" s="350">
        <v>6.6410999999999998</v>
      </c>
      <c r="O19" s="348">
        <v>5.7488999999999999</v>
      </c>
      <c r="P19" s="348">
        <v>6.1661000000000001</v>
      </c>
      <c r="Q19" s="348">
        <v>7.4116999999999997</v>
      </c>
      <c r="R19" s="348">
        <v>7.5061999999999998</v>
      </c>
      <c r="S19" s="348">
        <v>7.3586999999999998</v>
      </c>
      <c r="T19" s="348">
        <v>6.6119000000000003</v>
      </c>
      <c r="U19" s="354">
        <v>6.4108999999999998</v>
      </c>
      <c r="V19" s="350">
        <v>6.2957000000000001</v>
      </c>
      <c r="W19" s="348">
        <v>6.8011999999999997</v>
      </c>
      <c r="X19" s="348">
        <v>6.9866999999999999</v>
      </c>
      <c r="Y19" s="375">
        <v>6.2134</v>
      </c>
      <c r="Z19" s="348">
        <v>6.1365999999999996</v>
      </c>
      <c r="AA19" s="348">
        <v>7.1786000000000003</v>
      </c>
      <c r="AB19" s="348">
        <v>6.6026999999999996</v>
      </c>
      <c r="AC19" s="348">
        <v>6.4051999999999998</v>
      </c>
      <c r="AD19" s="348">
        <v>6.2967000000000004</v>
      </c>
      <c r="AE19" s="348">
        <v>7.7553999999999998</v>
      </c>
      <c r="AF19" s="354">
        <v>6.8250000000000002</v>
      </c>
      <c r="AG19" s="346"/>
      <c r="AH19" s="600">
        <v>13</v>
      </c>
      <c r="AI19" s="346">
        <v>11</v>
      </c>
      <c r="AJ19" s="346">
        <v>9</v>
      </c>
      <c r="AK19" s="346">
        <v>6</v>
      </c>
      <c r="AL19" s="346">
        <v>9</v>
      </c>
      <c r="AM19" s="346">
        <v>12</v>
      </c>
      <c r="AN19" s="346">
        <v>15</v>
      </c>
      <c r="AO19" s="429">
        <v>15</v>
      </c>
      <c r="AP19" s="346">
        <v>14</v>
      </c>
      <c r="AQ19" s="346">
        <v>9</v>
      </c>
      <c r="AR19" s="346">
        <v>9</v>
      </c>
      <c r="AS19" s="346">
        <v>6</v>
      </c>
      <c r="AT19" s="346">
        <v>11</v>
      </c>
      <c r="AU19" s="346">
        <v>12</v>
      </c>
      <c r="AV19" s="346">
        <v>14</v>
      </c>
      <c r="AW19" s="346">
        <v>14</v>
      </c>
      <c r="AX19" s="346">
        <v>14</v>
      </c>
      <c r="AY19" s="601">
        <v>6</v>
      </c>
      <c r="AZ19" s="584"/>
      <c r="BA19" s="375">
        <v>17.579999999999998</v>
      </c>
      <c r="BB19" s="348">
        <v>80.930000000000007</v>
      </c>
      <c r="BC19" s="348" t="s">
        <v>430</v>
      </c>
      <c r="BD19" s="348" t="s">
        <v>430</v>
      </c>
      <c r="BE19" s="375" t="s">
        <v>430</v>
      </c>
      <c r="BF19" s="375">
        <v>1.49</v>
      </c>
      <c r="BG19" s="374"/>
      <c r="BH19" s="372">
        <v>1.49</v>
      </c>
      <c r="BI19" s="348">
        <v>28.34</v>
      </c>
      <c r="BJ19" s="348">
        <v>52.59</v>
      </c>
      <c r="BK19" s="348" t="s">
        <v>430</v>
      </c>
      <c r="BL19" s="348" t="s">
        <v>430</v>
      </c>
      <c r="BM19" s="372" t="s">
        <v>430</v>
      </c>
      <c r="BN19" s="372" t="s">
        <v>430</v>
      </c>
      <c r="BO19" s="372">
        <v>17.579999999999998</v>
      </c>
      <c r="BP19" s="372" t="s">
        <v>430</v>
      </c>
      <c r="BQ19" s="372" t="s">
        <v>430</v>
      </c>
      <c r="BR19" s="374"/>
      <c r="BS19" s="468">
        <v>1.84271897055282</v>
      </c>
      <c r="BT19" s="348">
        <v>8.6351904525905603</v>
      </c>
      <c r="BU19" s="374"/>
      <c r="BV19" s="430" t="s">
        <v>7353</v>
      </c>
    </row>
    <row r="20" spans="1:74" s="428" customFormat="1" x14ac:dyDescent="0.25">
      <c r="A20" s="345" t="s">
        <v>7365</v>
      </c>
      <c r="B20" s="373"/>
      <c r="C20" s="719">
        <v>41275</v>
      </c>
      <c r="D20" s="373"/>
      <c r="E20" s="346">
        <v>16014.85</v>
      </c>
      <c r="F20" s="373"/>
      <c r="G20" s="347">
        <v>5084.8833000000004</v>
      </c>
      <c r="H20" s="466"/>
      <c r="I20" s="350">
        <v>0.10679</v>
      </c>
      <c r="J20" s="348">
        <v>6.65</v>
      </c>
      <c r="K20" s="348">
        <v>0.10671</v>
      </c>
      <c r="L20" s="354">
        <v>0.10679</v>
      </c>
      <c r="M20" s="348"/>
      <c r="N20" s="350">
        <v>7.4566999999999997</v>
      </c>
      <c r="O20" s="348">
        <v>5.7911999999999999</v>
      </c>
      <c r="P20" s="348">
        <v>6.2805999999999997</v>
      </c>
      <c r="Q20" s="348">
        <v>7.3093000000000004</v>
      </c>
      <c r="R20" s="348">
        <v>7.3692000000000002</v>
      </c>
      <c r="S20" s="348">
        <v>7.3400999999999996</v>
      </c>
      <c r="T20" s="348">
        <v>6.6268000000000002</v>
      </c>
      <c r="U20" s="354">
        <v>6.4271000000000003</v>
      </c>
      <c r="V20" s="350">
        <v>6.3135000000000003</v>
      </c>
      <c r="W20" s="348">
        <v>6.7754000000000003</v>
      </c>
      <c r="X20" s="348">
        <v>6.9680999999999997</v>
      </c>
      <c r="Y20" s="375">
        <v>6.1879999999999997</v>
      </c>
      <c r="Z20" s="348">
        <v>6.1516999999999999</v>
      </c>
      <c r="AA20" s="348">
        <v>7.1634000000000002</v>
      </c>
      <c r="AB20" s="348">
        <v>6.6151</v>
      </c>
      <c r="AC20" s="348">
        <v>6.4195000000000002</v>
      </c>
      <c r="AD20" s="348">
        <v>6.3152999999999997</v>
      </c>
      <c r="AE20" s="348">
        <v>7.5658000000000003</v>
      </c>
      <c r="AF20" s="354">
        <v>6.8350999999999997</v>
      </c>
      <c r="AG20" s="346"/>
      <c r="AH20" s="600">
        <v>6</v>
      </c>
      <c r="AI20" s="346">
        <v>7</v>
      </c>
      <c r="AJ20" s="346">
        <v>5</v>
      </c>
      <c r="AK20" s="346">
        <v>12</v>
      </c>
      <c r="AL20" s="346">
        <v>15</v>
      </c>
      <c r="AM20" s="346">
        <v>14</v>
      </c>
      <c r="AN20" s="346">
        <v>10</v>
      </c>
      <c r="AO20" s="429">
        <v>10</v>
      </c>
      <c r="AP20" s="346">
        <v>9</v>
      </c>
      <c r="AQ20" s="346">
        <v>16</v>
      </c>
      <c r="AR20" s="346">
        <v>14</v>
      </c>
      <c r="AS20" s="346">
        <v>14</v>
      </c>
      <c r="AT20" s="346">
        <v>8</v>
      </c>
      <c r="AU20" s="346">
        <v>15</v>
      </c>
      <c r="AV20" s="346">
        <v>8</v>
      </c>
      <c r="AW20" s="346">
        <v>10</v>
      </c>
      <c r="AX20" s="346">
        <v>9</v>
      </c>
      <c r="AY20" s="601">
        <v>15</v>
      </c>
      <c r="AZ20" s="584"/>
      <c r="BA20" s="375">
        <v>18.73</v>
      </c>
      <c r="BB20" s="348">
        <v>83.45</v>
      </c>
      <c r="BC20" s="348" t="s">
        <v>430</v>
      </c>
      <c r="BD20" s="348" t="s">
        <v>430</v>
      </c>
      <c r="BE20" s="375" t="s">
        <v>430</v>
      </c>
      <c r="BF20" s="375">
        <v>-2.17</v>
      </c>
      <c r="BG20" s="374"/>
      <c r="BH20" s="372">
        <v>-2.17</v>
      </c>
      <c r="BI20" s="348">
        <v>30.87</v>
      </c>
      <c r="BJ20" s="348">
        <v>51.41</v>
      </c>
      <c r="BK20" s="348">
        <v>1.1599999999999999</v>
      </c>
      <c r="BL20" s="348" t="s">
        <v>430</v>
      </c>
      <c r="BM20" s="372">
        <v>1.2</v>
      </c>
      <c r="BN20" s="372" t="s">
        <v>430</v>
      </c>
      <c r="BO20" s="372">
        <v>17.53</v>
      </c>
      <c r="BP20" s="372" t="s">
        <v>430</v>
      </c>
      <c r="BQ20" s="372" t="s">
        <v>430</v>
      </c>
      <c r="BR20" s="374"/>
      <c r="BS20" s="468">
        <v>2.4936997109974799</v>
      </c>
      <c r="BT20" s="348">
        <v>10.557559314223001</v>
      </c>
      <c r="BU20" s="374"/>
      <c r="BV20" s="430" t="s">
        <v>7353</v>
      </c>
    </row>
    <row r="21" spans="1:74" s="428" customFormat="1" x14ac:dyDescent="0.25">
      <c r="A21" s="345" t="s">
        <v>7366</v>
      </c>
      <c r="B21" s="373"/>
      <c r="C21" s="719">
        <v>41274</v>
      </c>
      <c r="D21" s="373"/>
      <c r="E21" s="346">
        <v>15222.29</v>
      </c>
      <c r="F21" s="373"/>
      <c r="G21" s="347">
        <v>3621.1471999999999</v>
      </c>
      <c r="H21" s="466"/>
      <c r="I21" s="350">
        <v>9.8989999999999995E-2</v>
      </c>
      <c r="J21" s="348">
        <v>6.51</v>
      </c>
      <c r="K21" s="348">
        <v>9.8849999999999993E-2</v>
      </c>
      <c r="L21" s="354">
        <v>0.10528999999999999</v>
      </c>
      <c r="M21" s="348"/>
      <c r="N21" s="350">
        <v>7.1417999999999999</v>
      </c>
      <c r="O21" s="348">
        <v>5.6101999999999999</v>
      </c>
      <c r="P21" s="348">
        <v>6.0528000000000004</v>
      </c>
      <c r="Q21" s="348">
        <v>7.3131000000000004</v>
      </c>
      <c r="R21" s="348">
        <v>7.4420000000000002</v>
      </c>
      <c r="S21" s="348">
        <v>7.3998999999999997</v>
      </c>
      <c r="T21" s="348">
        <v>6.6601999999999997</v>
      </c>
      <c r="U21" s="354">
        <v>6.4722</v>
      </c>
      <c r="V21" s="350">
        <v>6.3602999999999996</v>
      </c>
      <c r="W21" s="348">
        <v>6.8409000000000004</v>
      </c>
      <c r="X21" s="348">
        <v>7.0327000000000002</v>
      </c>
      <c r="Y21" s="375">
        <v>6.2408999999999999</v>
      </c>
      <c r="Z21" s="348">
        <v>6.1571999999999996</v>
      </c>
      <c r="AA21" s="348">
        <v>7.2680999999999996</v>
      </c>
      <c r="AB21" s="348">
        <v>6.6479999999999997</v>
      </c>
      <c r="AC21" s="348">
        <v>6.4611999999999998</v>
      </c>
      <c r="AD21" s="348">
        <v>6.3638000000000003</v>
      </c>
      <c r="AE21" s="348">
        <v>7.6615000000000002</v>
      </c>
      <c r="AF21" s="354">
        <v>6.8106</v>
      </c>
      <c r="AG21" s="346"/>
      <c r="AH21" s="600">
        <v>11</v>
      </c>
      <c r="AI21" s="346">
        <v>18</v>
      </c>
      <c r="AJ21" s="346">
        <v>19</v>
      </c>
      <c r="AK21" s="346">
        <v>11</v>
      </c>
      <c r="AL21" s="346">
        <v>11</v>
      </c>
      <c r="AM21" s="346">
        <v>5</v>
      </c>
      <c r="AN21" s="346">
        <v>7</v>
      </c>
      <c r="AO21" s="429">
        <v>6</v>
      </c>
      <c r="AP21" s="346">
        <v>4</v>
      </c>
      <c r="AQ21" s="346">
        <v>5</v>
      </c>
      <c r="AR21" s="346">
        <v>2</v>
      </c>
      <c r="AS21" s="346">
        <v>3</v>
      </c>
      <c r="AT21" s="346">
        <v>7</v>
      </c>
      <c r="AU21" s="346">
        <v>3</v>
      </c>
      <c r="AV21" s="346">
        <v>7</v>
      </c>
      <c r="AW21" s="346">
        <v>7</v>
      </c>
      <c r="AX21" s="346">
        <v>4</v>
      </c>
      <c r="AY21" s="601">
        <v>12</v>
      </c>
      <c r="AZ21" s="584"/>
      <c r="BA21" s="375">
        <v>16.84</v>
      </c>
      <c r="BB21" s="348">
        <v>79.92</v>
      </c>
      <c r="BC21" s="348" t="s">
        <v>430</v>
      </c>
      <c r="BD21" s="348" t="s">
        <v>430</v>
      </c>
      <c r="BE21" s="375" t="s">
        <v>430</v>
      </c>
      <c r="BF21" s="375">
        <v>3.24</v>
      </c>
      <c r="BG21" s="374"/>
      <c r="BH21" s="372">
        <v>3.24</v>
      </c>
      <c r="BI21" s="348">
        <v>31.76</v>
      </c>
      <c r="BJ21" s="348">
        <v>47.01</v>
      </c>
      <c r="BK21" s="348">
        <v>1.1499999999999999</v>
      </c>
      <c r="BL21" s="348" t="s">
        <v>430</v>
      </c>
      <c r="BM21" s="372" t="s">
        <v>430</v>
      </c>
      <c r="BN21" s="372" t="s">
        <v>430</v>
      </c>
      <c r="BO21" s="372">
        <v>16.84</v>
      </c>
      <c r="BP21" s="372" t="s">
        <v>430</v>
      </c>
      <c r="BQ21" s="372" t="s">
        <v>430</v>
      </c>
      <c r="BR21" s="374"/>
      <c r="BS21" s="468">
        <v>1.62526491967495</v>
      </c>
      <c r="BT21" s="348">
        <v>7.6520831184695899</v>
      </c>
      <c r="BU21" s="374"/>
      <c r="BV21" s="430" t="s">
        <v>7353</v>
      </c>
    </row>
    <row r="22" spans="1:74" s="428" customFormat="1" x14ac:dyDescent="0.25">
      <c r="A22" s="345" t="s">
        <v>7367</v>
      </c>
      <c r="B22" s="373"/>
      <c r="C22" s="719">
        <v>41275</v>
      </c>
      <c r="D22" s="373"/>
      <c r="E22" s="346">
        <v>14988.62</v>
      </c>
      <c r="F22" s="373"/>
      <c r="G22" s="347">
        <v>3844.2941999999998</v>
      </c>
      <c r="H22" s="466"/>
      <c r="I22" s="350">
        <v>8.4930000000000005E-2</v>
      </c>
      <c r="J22" s="348">
        <v>6.56</v>
      </c>
      <c r="K22" s="348">
        <v>8.2189999999999999E-2</v>
      </c>
      <c r="L22" s="354">
        <v>8.2189999999999999E-2</v>
      </c>
      <c r="M22" s="348"/>
      <c r="N22" s="350">
        <v>6.5305999999999997</v>
      </c>
      <c r="O22" s="348">
        <v>5.7770000000000001</v>
      </c>
      <c r="P22" s="348">
        <v>6.3259999999999996</v>
      </c>
      <c r="Q22" s="348">
        <v>7.5049000000000001</v>
      </c>
      <c r="R22" s="348">
        <v>7.5064000000000002</v>
      </c>
      <c r="S22" s="348">
        <v>7.3737000000000004</v>
      </c>
      <c r="T22" s="348">
        <v>6.6181000000000001</v>
      </c>
      <c r="U22" s="354">
        <v>6.4204999999999997</v>
      </c>
      <c r="V22" s="350">
        <v>6.3053999999999997</v>
      </c>
      <c r="W22" s="348">
        <v>6.7919</v>
      </c>
      <c r="X22" s="348">
        <v>6.9705000000000004</v>
      </c>
      <c r="Y22" s="375">
        <v>6.1856</v>
      </c>
      <c r="Z22" s="348">
        <v>6.1086</v>
      </c>
      <c r="AA22" s="348">
        <v>7.2180999999999997</v>
      </c>
      <c r="AB22" s="348">
        <v>6.6143999999999998</v>
      </c>
      <c r="AC22" s="348">
        <v>6.4164000000000003</v>
      </c>
      <c r="AD22" s="348">
        <v>6.3068999999999997</v>
      </c>
      <c r="AE22" s="348">
        <v>7.7088000000000001</v>
      </c>
      <c r="AF22" s="354">
        <v>6.8185000000000002</v>
      </c>
      <c r="AG22" s="346"/>
      <c r="AH22" s="600">
        <v>18</v>
      </c>
      <c r="AI22" s="346">
        <v>8</v>
      </c>
      <c r="AJ22" s="346">
        <v>2</v>
      </c>
      <c r="AK22" s="346">
        <v>2</v>
      </c>
      <c r="AL22" s="346">
        <v>8</v>
      </c>
      <c r="AM22" s="346">
        <v>8</v>
      </c>
      <c r="AN22" s="346">
        <v>13</v>
      </c>
      <c r="AO22" s="429">
        <v>13</v>
      </c>
      <c r="AP22" s="346">
        <v>12</v>
      </c>
      <c r="AQ22" s="346">
        <v>11</v>
      </c>
      <c r="AR22" s="346">
        <v>12</v>
      </c>
      <c r="AS22" s="346">
        <v>15</v>
      </c>
      <c r="AT22" s="346">
        <v>14</v>
      </c>
      <c r="AU22" s="346">
        <v>7</v>
      </c>
      <c r="AV22" s="346">
        <v>10</v>
      </c>
      <c r="AW22" s="346">
        <v>12</v>
      </c>
      <c r="AX22" s="346">
        <v>12</v>
      </c>
      <c r="AY22" s="601">
        <v>8</v>
      </c>
      <c r="AZ22" s="584"/>
      <c r="BA22" s="375">
        <v>15.1</v>
      </c>
      <c r="BB22" s="348">
        <v>84.45</v>
      </c>
      <c r="BC22" s="348" t="s">
        <v>430</v>
      </c>
      <c r="BD22" s="348" t="s">
        <v>430</v>
      </c>
      <c r="BE22" s="375" t="s">
        <v>430</v>
      </c>
      <c r="BF22" s="375">
        <v>0.45</v>
      </c>
      <c r="BG22" s="374"/>
      <c r="BH22" s="372">
        <v>0.45</v>
      </c>
      <c r="BI22" s="348">
        <v>32.450000000000003</v>
      </c>
      <c r="BJ22" s="348">
        <v>51</v>
      </c>
      <c r="BK22" s="348">
        <v>1</v>
      </c>
      <c r="BL22" s="348" t="s">
        <v>430</v>
      </c>
      <c r="BM22" s="372" t="s">
        <v>430</v>
      </c>
      <c r="BN22" s="372" t="s">
        <v>430</v>
      </c>
      <c r="BO22" s="372">
        <v>15.1</v>
      </c>
      <c r="BP22" s="372" t="s">
        <v>430</v>
      </c>
      <c r="BQ22" s="372" t="s">
        <v>430</v>
      </c>
      <c r="BR22" s="374"/>
      <c r="BS22" s="468">
        <v>3.8260978107652202</v>
      </c>
      <c r="BT22" s="348">
        <v>15.371283313074199</v>
      </c>
      <c r="BU22" s="374"/>
      <c r="BV22" s="430" t="s">
        <v>7353</v>
      </c>
    </row>
    <row r="23" spans="1:74" s="428" customFormat="1" x14ac:dyDescent="0.25">
      <c r="A23" s="345" t="s">
        <v>7368</v>
      </c>
      <c r="B23" s="373"/>
      <c r="C23" s="719">
        <v>41275</v>
      </c>
      <c r="D23" s="373"/>
      <c r="E23" s="346">
        <v>11380.38</v>
      </c>
      <c r="F23" s="373"/>
      <c r="G23" s="347">
        <v>3228.0920000000001</v>
      </c>
      <c r="H23" s="466"/>
      <c r="I23" s="350">
        <v>9.5890000000000003E-2</v>
      </c>
      <c r="J23" s="348">
        <v>6.59</v>
      </c>
      <c r="K23" s="348">
        <v>9.5890000000000003E-2</v>
      </c>
      <c r="L23" s="354">
        <v>9.5890000000000003E-2</v>
      </c>
      <c r="M23" s="348"/>
      <c r="N23" s="350">
        <v>7.5784000000000002</v>
      </c>
      <c r="O23" s="348">
        <v>5.6677999999999997</v>
      </c>
      <c r="P23" s="348">
        <v>6.1039000000000003</v>
      </c>
      <c r="Q23" s="348">
        <v>7.1715999999999998</v>
      </c>
      <c r="R23" s="348">
        <v>7.2439</v>
      </c>
      <c r="S23" s="348">
        <v>7.2035</v>
      </c>
      <c r="T23" s="348">
        <v>6.5727000000000002</v>
      </c>
      <c r="U23" s="354">
        <v>6.3914999999999997</v>
      </c>
      <c r="V23" s="350">
        <v>6.2803000000000004</v>
      </c>
      <c r="W23" s="348">
        <v>6.7678000000000003</v>
      </c>
      <c r="X23" s="348">
        <v>6.96</v>
      </c>
      <c r="Y23" s="375">
        <v>6.2127999999999997</v>
      </c>
      <c r="Z23" s="348">
        <v>6.1711</v>
      </c>
      <c r="AA23" s="348">
        <v>7.0437000000000003</v>
      </c>
      <c r="AB23" s="348">
        <v>6.5552000000000001</v>
      </c>
      <c r="AC23" s="348">
        <v>6.3838999999999997</v>
      </c>
      <c r="AD23" s="348">
        <v>6.2807000000000004</v>
      </c>
      <c r="AE23" s="348">
        <v>7.4324000000000003</v>
      </c>
      <c r="AF23" s="354">
        <v>6.8773999999999997</v>
      </c>
      <c r="AG23" s="346"/>
      <c r="AH23" s="600">
        <v>4</v>
      </c>
      <c r="AI23" s="346">
        <v>14</v>
      </c>
      <c r="AJ23" s="346">
        <v>15</v>
      </c>
      <c r="AK23" s="346">
        <v>17</v>
      </c>
      <c r="AL23" s="346">
        <v>19</v>
      </c>
      <c r="AM23" s="346">
        <v>18</v>
      </c>
      <c r="AN23" s="346">
        <v>18</v>
      </c>
      <c r="AO23" s="429">
        <v>18</v>
      </c>
      <c r="AP23" s="346">
        <v>16</v>
      </c>
      <c r="AQ23" s="346">
        <v>17</v>
      </c>
      <c r="AR23" s="346">
        <v>16</v>
      </c>
      <c r="AS23" s="346">
        <v>8</v>
      </c>
      <c r="AT23" s="346">
        <v>5</v>
      </c>
      <c r="AU23" s="346">
        <v>18</v>
      </c>
      <c r="AV23" s="346">
        <v>18</v>
      </c>
      <c r="AW23" s="346">
        <v>18</v>
      </c>
      <c r="AX23" s="346">
        <v>16</v>
      </c>
      <c r="AY23" s="601">
        <v>18</v>
      </c>
      <c r="AZ23" s="584"/>
      <c r="BA23" s="375">
        <v>15.85</v>
      </c>
      <c r="BB23" s="348">
        <v>85.56</v>
      </c>
      <c r="BC23" s="348">
        <v>0.22</v>
      </c>
      <c r="BD23" s="348">
        <v>0.22</v>
      </c>
      <c r="BE23" s="375" t="s">
        <v>430</v>
      </c>
      <c r="BF23" s="375">
        <v>-1.84</v>
      </c>
      <c r="BG23" s="374"/>
      <c r="BH23" s="372">
        <v>-1.84</v>
      </c>
      <c r="BI23" s="348">
        <v>28.62</v>
      </c>
      <c r="BJ23" s="348">
        <v>54.27</v>
      </c>
      <c r="BK23" s="348">
        <v>3.1</v>
      </c>
      <c r="BL23" s="348" t="s">
        <v>430</v>
      </c>
      <c r="BM23" s="372" t="s">
        <v>430</v>
      </c>
      <c r="BN23" s="372" t="s">
        <v>430</v>
      </c>
      <c r="BO23" s="372">
        <v>15.85</v>
      </c>
      <c r="BP23" s="372" t="s">
        <v>430</v>
      </c>
      <c r="BQ23" s="372" t="s">
        <v>430</v>
      </c>
      <c r="BR23" s="374"/>
      <c r="BS23" s="468">
        <v>5.9243674211848703</v>
      </c>
      <c r="BT23" s="348">
        <v>13.9394170427879</v>
      </c>
      <c r="BU23" s="374"/>
      <c r="BV23" s="430" t="s">
        <v>7353</v>
      </c>
    </row>
    <row r="24" spans="1:74" s="428" customFormat="1" x14ac:dyDescent="0.25">
      <c r="A24" s="345" t="s">
        <v>7369</v>
      </c>
      <c r="B24" s="373"/>
      <c r="C24" s="719">
        <v>41275</v>
      </c>
      <c r="D24" s="373"/>
      <c r="E24" s="346">
        <v>11181.69</v>
      </c>
      <c r="F24" s="373"/>
      <c r="G24" s="347">
        <v>2957.1633000000002</v>
      </c>
      <c r="H24" s="466"/>
      <c r="I24" s="350">
        <v>0.12063</v>
      </c>
      <c r="J24" s="348">
        <v>6.76</v>
      </c>
      <c r="K24" s="348">
        <v>0.11</v>
      </c>
      <c r="L24" s="354">
        <v>0.12</v>
      </c>
      <c r="M24" s="348"/>
      <c r="N24" s="350">
        <v>6.4244000000000003</v>
      </c>
      <c r="O24" s="348">
        <v>5.5651000000000002</v>
      </c>
      <c r="P24" s="348">
        <v>6.1199000000000003</v>
      </c>
      <c r="Q24" s="348">
        <v>7.0934999999999997</v>
      </c>
      <c r="R24" s="348">
        <v>7.2630999999999997</v>
      </c>
      <c r="S24" s="348">
        <v>7.1292999999999997</v>
      </c>
      <c r="T24" s="348">
        <v>6.5016999999999996</v>
      </c>
      <c r="U24" s="354">
        <v>6.3521999999999998</v>
      </c>
      <c r="V24" s="350">
        <v>6.2602000000000002</v>
      </c>
      <c r="W24" s="348">
        <v>6.7784000000000004</v>
      </c>
      <c r="X24" s="348">
        <v>6.9743000000000004</v>
      </c>
      <c r="Y24" s="375">
        <v>6.2032999999999996</v>
      </c>
      <c r="Z24" s="348">
        <v>6.1249000000000002</v>
      </c>
      <c r="AA24" s="348">
        <v>6.9151999999999996</v>
      </c>
      <c r="AB24" s="348">
        <v>6.4821</v>
      </c>
      <c r="AC24" s="348">
        <v>6.3456000000000001</v>
      </c>
      <c r="AD24" s="348">
        <v>6.2609000000000004</v>
      </c>
      <c r="AE24" s="348">
        <v>7.4181999999999997</v>
      </c>
      <c r="AF24" s="354">
        <v>6.7064000000000004</v>
      </c>
      <c r="AG24" s="346"/>
      <c r="AH24" s="600">
        <v>19</v>
      </c>
      <c r="AI24" s="346">
        <v>19</v>
      </c>
      <c r="AJ24" s="346">
        <v>13</v>
      </c>
      <c r="AK24" s="346">
        <v>18</v>
      </c>
      <c r="AL24" s="346">
        <v>17</v>
      </c>
      <c r="AM24" s="346">
        <v>19</v>
      </c>
      <c r="AN24" s="346">
        <v>19</v>
      </c>
      <c r="AO24" s="429">
        <v>19</v>
      </c>
      <c r="AP24" s="346">
        <v>18</v>
      </c>
      <c r="AQ24" s="346">
        <v>15</v>
      </c>
      <c r="AR24" s="346">
        <v>10</v>
      </c>
      <c r="AS24" s="346">
        <v>10</v>
      </c>
      <c r="AT24" s="346">
        <v>13</v>
      </c>
      <c r="AU24" s="346">
        <v>19</v>
      </c>
      <c r="AV24" s="346">
        <v>19</v>
      </c>
      <c r="AW24" s="346">
        <v>19</v>
      </c>
      <c r="AX24" s="346">
        <v>18</v>
      </c>
      <c r="AY24" s="601">
        <v>19</v>
      </c>
      <c r="AZ24" s="584"/>
      <c r="BA24" s="375">
        <v>22.26</v>
      </c>
      <c r="BB24" s="348">
        <v>82.67</v>
      </c>
      <c r="BC24" s="348" t="s">
        <v>430</v>
      </c>
      <c r="BD24" s="348">
        <v>0.45</v>
      </c>
      <c r="BE24" s="375" t="s">
        <v>430</v>
      </c>
      <c r="BF24" s="375">
        <v>-5.37</v>
      </c>
      <c r="BG24" s="374"/>
      <c r="BH24" s="372">
        <v>-5.37</v>
      </c>
      <c r="BI24" s="348">
        <v>24.62</v>
      </c>
      <c r="BJ24" s="348">
        <v>54.52</v>
      </c>
      <c r="BK24" s="348">
        <v>3.98</v>
      </c>
      <c r="BL24" s="348" t="s">
        <v>430</v>
      </c>
      <c r="BM24" s="372" t="s">
        <v>430</v>
      </c>
      <c r="BN24" s="372" t="s">
        <v>430</v>
      </c>
      <c r="BO24" s="372">
        <v>22.26</v>
      </c>
      <c r="BP24" s="372" t="s">
        <v>430</v>
      </c>
      <c r="BQ24" s="372" t="s">
        <v>430</v>
      </c>
      <c r="BR24" s="374"/>
      <c r="BS24" s="468">
        <v>5.7860852417358304</v>
      </c>
      <c r="BT24" s="348">
        <v>13.698286744109501</v>
      </c>
      <c r="BU24" s="374"/>
      <c r="BV24" s="430" t="s">
        <v>7353</v>
      </c>
    </row>
    <row r="25" spans="1:74" s="428" customFormat="1" x14ac:dyDescent="0.25">
      <c r="A25" s="345" t="s">
        <v>7370</v>
      </c>
      <c r="B25" s="373"/>
      <c r="C25" s="719">
        <v>45842</v>
      </c>
      <c r="D25" s="373"/>
      <c r="E25" s="346">
        <v>7790.07</v>
      </c>
      <c r="F25" s="373"/>
      <c r="G25" s="347">
        <v>1062.1189999999999</v>
      </c>
      <c r="H25" s="466"/>
      <c r="I25" s="350">
        <v>0.11260000000000001</v>
      </c>
      <c r="J25" s="348">
        <v>6.44</v>
      </c>
      <c r="K25" s="348">
        <v>0.10685</v>
      </c>
      <c r="L25" s="354">
        <v>0.11260000000000001</v>
      </c>
      <c r="M25" s="348"/>
      <c r="N25" s="350">
        <v>8.0364000000000004</v>
      </c>
      <c r="O25" s="348">
        <v>5.8105000000000002</v>
      </c>
      <c r="P25" s="348">
        <v>6.3052999999999999</v>
      </c>
      <c r="Q25" s="348">
        <v>7.3609</v>
      </c>
      <c r="R25" s="348">
        <v>7.5167999999999999</v>
      </c>
      <c r="S25" s="348">
        <v>7.3959000000000001</v>
      </c>
      <c r="T25" s="348">
        <v>6.6890999999999998</v>
      </c>
      <c r="U25" s="354">
        <v>6.4710000000000001</v>
      </c>
      <c r="V25" s="350" t="s">
        <v>430</v>
      </c>
      <c r="W25" s="348" t="s">
        <v>430</v>
      </c>
      <c r="X25" s="348" t="s">
        <v>430</v>
      </c>
      <c r="Y25" s="375" t="s">
        <v>430</v>
      </c>
      <c r="Z25" s="348" t="s">
        <v>430</v>
      </c>
      <c r="AA25" s="348">
        <v>7.2651000000000003</v>
      </c>
      <c r="AB25" s="348">
        <v>6.6703999999999999</v>
      </c>
      <c r="AC25" s="348">
        <v>6.4663000000000004</v>
      </c>
      <c r="AD25" s="348" t="s">
        <v>430</v>
      </c>
      <c r="AE25" s="348">
        <v>7.6833</v>
      </c>
      <c r="AF25" s="354">
        <v>6.3868999999999998</v>
      </c>
      <c r="AG25" s="346"/>
      <c r="AH25" s="600">
        <v>1</v>
      </c>
      <c r="AI25" s="346">
        <v>6</v>
      </c>
      <c r="AJ25" s="346">
        <v>4</v>
      </c>
      <c r="AK25" s="346">
        <v>9</v>
      </c>
      <c r="AL25" s="346">
        <v>7</v>
      </c>
      <c r="AM25" s="346">
        <v>6</v>
      </c>
      <c r="AN25" s="346">
        <v>3</v>
      </c>
      <c r="AO25" s="429">
        <v>7</v>
      </c>
      <c r="AP25" s="346" t="s">
        <v>430</v>
      </c>
      <c r="AQ25" s="346" t="s">
        <v>430</v>
      </c>
      <c r="AR25" s="346" t="s">
        <v>430</v>
      </c>
      <c r="AS25" s="346" t="s">
        <v>430</v>
      </c>
      <c r="AT25" s="346" t="s">
        <v>430</v>
      </c>
      <c r="AU25" s="346">
        <v>4</v>
      </c>
      <c r="AV25" s="346">
        <v>3</v>
      </c>
      <c r="AW25" s="346">
        <v>4</v>
      </c>
      <c r="AX25" s="346" t="s">
        <v>430</v>
      </c>
      <c r="AY25" s="601">
        <v>10</v>
      </c>
      <c r="AZ25" s="584"/>
      <c r="BA25" s="375">
        <v>15.95</v>
      </c>
      <c r="BB25" s="348">
        <v>83.46</v>
      </c>
      <c r="BC25" s="348" t="s">
        <v>430</v>
      </c>
      <c r="BD25" s="348" t="s">
        <v>430</v>
      </c>
      <c r="BE25" s="375" t="s">
        <v>430</v>
      </c>
      <c r="BF25" s="375">
        <v>0.59</v>
      </c>
      <c r="BG25" s="374"/>
      <c r="BH25" s="372">
        <v>0.59</v>
      </c>
      <c r="BI25" s="348">
        <v>38.909999999999997</v>
      </c>
      <c r="BJ25" s="348">
        <v>44.55</v>
      </c>
      <c r="BK25" s="348" t="s">
        <v>430</v>
      </c>
      <c r="BL25" s="348" t="s">
        <v>430</v>
      </c>
      <c r="BM25" s="372" t="s">
        <v>430</v>
      </c>
      <c r="BN25" s="372" t="s">
        <v>430</v>
      </c>
      <c r="BO25" s="372">
        <v>15.95</v>
      </c>
      <c r="BP25" s="372" t="s">
        <v>430</v>
      </c>
      <c r="BQ25" s="372" t="s">
        <v>430</v>
      </c>
      <c r="BR25" s="374"/>
      <c r="BS25" s="468">
        <v>5.8590817794140904</v>
      </c>
      <c r="BT25" s="348">
        <v>6.3714105893628599</v>
      </c>
      <c r="BU25" s="374"/>
      <c r="BV25" s="430" t="s">
        <v>7371</v>
      </c>
    </row>
    <row r="26" spans="1:74" s="428" customFormat="1" x14ac:dyDescent="0.25">
      <c r="A26" s="345" t="s">
        <v>7372</v>
      </c>
      <c r="B26" s="373"/>
      <c r="C26" s="719">
        <v>41274</v>
      </c>
      <c r="D26" s="373"/>
      <c r="E26" s="346">
        <v>3721.59</v>
      </c>
      <c r="F26" s="373"/>
      <c r="G26" s="347">
        <v>4210.7353000000003</v>
      </c>
      <c r="H26" s="466"/>
      <c r="I26" s="350">
        <v>0.10959000000000001</v>
      </c>
      <c r="J26" s="348">
        <v>6.81</v>
      </c>
      <c r="K26" s="348">
        <v>0.10410999999999999</v>
      </c>
      <c r="L26" s="354">
        <v>0.11233</v>
      </c>
      <c r="M26" s="348"/>
      <c r="N26" s="350">
        <v>7.7763</v>
      </c>
      <c r="O26" s="348">
        <v>5.8403</v>
      </c>
      <c r="P26" s="348">
        <v>6.3440000000000003</v>
      </c>
      <c r="Q26" s="348">
        <v>7.5014000000000003</v>
      </c>
      <c r="R26" s="348">
        <v>7.7408000000000001</v>
      </c>
      <c r="S26" s="348">
        <v>7.3956999999999997</v>
      </c>
      <c r="T26" s="348">
        <v>6.633</v>
      </c>
      <c r="U26" s="354">
        <v>6.4421999999999997</v>
      </c>
      <c r="V26" s="350">
        <v>6.3498999999999999</v>
      </c>
      <c r="W26" s="348">
        <v>6.8445999999999998</v>
      </c>
      <c r="X26" s="348">
        <v>7.0065</v>
      </c>
      <c r="Y26" s="375">
        <v>6.2095000000000002</v>
      </c>
      <c r="Z26" s="348">
        <v>6.1933999999999996</v>
      </c>
      <c r="AA26" s="348">
        <v>7.2305000000000001</v>
      </c>
      <c r="AB26" s="348">
        <v>6.6148999999999996</v>
      </c>
      <c r="AC26" s="348">
        <v>6.4291999999999998</v>
      </c>
      <c r="AD26" s="348">
        <v>6.3502999999999998</v>
      </c>
      <c r="AE26" s="348">
        <v>7.8525999999999998</v>
      </c>
      <c r="AF26" s="354">
        <v>6.9116999999999997</v>
      </c>
      <c r="AG26" s="346"/>
      <c r="AH26" s="600">
        <v>3</v>
      </c>
      <c r="AI26" s="346">
        <v>5</v>
      </c>
      <c r="AJ26" s="346">
        <v>1</v>
      </c>
      <c r="AK26" s="346">
        <v>4</v>
      </c>
      <c r="AL26" s="346">
        <v>1</v>
      </c>
      <c r="AM26" s="346">
        <v>7</v>
      </c>
      <c r="AN26" s="346">
        <v>8</v>
      </c>
      <c r="AO26" s="429">
        <v>8</v>
      </c>
      <c r="AP26" s="346">
        <v>7</v>
      </c>
      <c r="AQ26" s="346">
        <v>3</v>
      </c>
      <c r="AR26" s="346">
        <v>5</v>
      </c>
      <c r="AS26" s="346">
        <v>9</v>
      </c>
      <c r="AT26" s="346">
        <v>2</v>
      </c>
      <c r="AU26" s="346">
        <v>6</v>
      </c>
      <c r="AV26" s="346">
        <v>9</v>
      </c>
      <c r="AW26" s="346">
        <v>9</v>
      </c>
      <c r="AX26" s="346">
        <v>7</v>
      </c>
      <c r="AY26" s="601">
        <v>1</v>
      </c>
      <c r="AZ26" s="584"/>
      <c r="BA26" s="375">
        <v>2.2000000000000002</v>
      </c>
      <c r="BB26" s="348">
        <v>82.99</v>
      </c>
      <c r="BC26" s="348" t="s">
        <v>430</v>
      </c>
      <c r="BD26" s="348" t="s">
        <v>430</v>
      </c>
      <c r="BE26" s="375" t="s">
        <v>430</v>
      </c>
      <c r="BF26" s="375">
        <v>14.81</v>
      </c>
      <c r="BG26" s="374"/>
      <c r="BH26" s="372">
        <v>14.81</v>
      </c>
      <c r="BI26" s="348">
        <v>28.9</v>
      </c>
      <c r="BJ26" s="348">
        <v>43.39</v>
      </c>
      <c r="BK26" s="348">
        <v>10.69</v>
      </c>
      <c r="BL26" s="348" t="s">
        <v>430</v>
      </c>
      <c r="BM26" s="372" t="s">
        <v>430</v>
      </c>
      <c r="BN26" s="372" t="s">
        <v>430</v>
      </c>
      <c r="BO26" s="372">
        <v>2.2000000000000002</v>
      </c>
      <c r="BP26" s="372" t="s">
        <v>430</v>
      </c>
      <c r="BQ26" s="372" t="s">
        <v>430</v>
      </c>
      <c r="BR26" s="374"/>
      <c r="BS26" s="468">
        <v>2.6852017602685199</v>
      </c>
      <c r="BT26" s="348">
        <v>8.6550177008654998</v>
      </c>
      <c r="BU26" s="374"/>
      <c r="BV26" s="430" t="s">
        <v>7353</v>
      </c>
    </row>
    <row r="27" spans="1:74" x14ac:dyDescent="0.25">
      <c r="A27" s="318" t="s">
        <v>93</v>
      </c>
      <c r="B27" s="43"/>
      <c r="C27" s="720"/>
      <c r="D27" s="43"/>
      <c r="E27" s="51"/>
      <c r="F27" s="43"/>
      <c r="G27" s="55"/>
      <c r="H27" s="252"/>
      <c r="I27" s="70"/>
      <c r="J27" s="59"/>
      <c r="K27" s="59"/>
      <c r="L27" s="88"/>
      <c r="M27" s="59"/>
      <c r="N27" s="70">
        <v>7.1463999999999999</v>
      </c>
      <c r="O27" s="59">
        <v>5.7584999999999997</v>
      </c>
      <c r="P27" s="59">
        <v>6.1864999999999997</v>
      </c>
      <c r="Q27" s="59">
        <v>7.3231999999999999</v>
      </c>
      <c r="R27" s="59">
        <v>7.4734999999999996</v>
      </c>
      <c r="S27" s="59">
        <v>7.3471000000000002</v>
      </c>
      <c r="T27" s="59">
        <v>6.6368999999999998</v>
      </c>
      <c r="U27" s="88">
        <v>6.4386999999999999</v>
      </c>
      <c r="V27" s="70">
        <v>6.3247</v>
      </c>
      <c r="W27" s="59">
        <v>6.806</v>
      </c>
      <c r="X27" s="59">
        <v>6.9869000000000003</v>
      </c>
      <c r="Y27" s="276">
        <v>6.2062999999999997</v>
      </c>
      <c r="Z27" s="59">
        <v>6.1402999999999999</v>
      </c>
      <c r="AA27" s="59">
        <v>7.1860999999999997</v>
      </c>
      <c r="AB27" s="59">
        <v>6.6207000000000003</v>
      </c>
      <c r="AC27" s="59">
        <v>6.4306000000000001</v>
      </c>
      <c r="AD27" s="59">
        <v>6.3266999999999998</v>
      </c>
      <c r="AE27" s="59">
        <v>7.6565000000000003</v>
      </c>
      <c r="AF27" s="88">
        <v>6.8075000000000001</v>
      </c>
      <c r="AG27" s="51"/>
      <c r="AH27" s="307">
        <v>19</v>
      </c>
      <c r="AI27" s="51">
        <v>19</v>
      </c>
      <c r="AJ27" s="51">
        <v>19</v>
      </c>
      <c r="AK27" s="51">
        <v>19</v>
      </c>
      <c r="AL27" s="51">
        <v>19</v>
      </c>
      <c r="AM27" s="51">
        <v>19</v>
      </c>
      <c r="AN27" s="51">
        <v>19</v>
      </c>
      <c r="AO27" s="319">
        <v>19</v>
      </c>
      <c r="AP27" s="51">
        <v>18</v>
      </c>
      <c r="AQ27" s="51">
        <v>18</v>
      </c>
      <c r="AR27" s="51">
        <v>18</v>
      </c>
      <c r="AS27" s="51">
        <v>18</v>
      </c>
      <c r="AT27" s="51">
        <v>18</v>
      </c>
      <c r="AU27" s="51">
        <v>19</v>
      </c>
      <c r="AV27" s="51">
        <v>19</v>
      </c>
      <c r="AW27" s="51">
        <v>19</v>
      </c>
      <c r="AX27" s="51">
        <v>18</v>
      </c>
      <c r="AY27" s="300">
        <v>19</v>
      </c>
      <c r="AZ27" s="579"/>
      <c r="BA27" s="276"/>
      <c r="BB27" s="59"/>
      <c r="BC27" s="59"/>
      <c r="BD27" s="59"/>
      <c r="BE27" s="276"/>
      <c r="BF27" s="276"/>
      <c r="BG27" s="66"/>
      <c r="BH27" s="33"/>
      <c r="BI27" s="59"/>
      <c r="BJ27" s="59"/>
      <c r="BK27" s="59"/>
      <c r="BL27" s="59"/>
      <c r="BM27" s="33"/>
      <c r="BN27" s="84"/>
      <c r="BO27" s="84"/>
      <c r="BP27" s="84"/>
      <c r="BQ27" s="84"/>
      <c r="BR27" s="602"/>
      <c r="BS27" s="267"/>
      <c r="BT27" s="59"/>
      <c r="BU27" s="66"/>
      <c r="BV27" s="34"/>
    </row>
    <row r="28" spans="1:74" x14ac:dyDescent="0.25">
      <c r="A28" s="320" t="s">
        <v>94</v>
      </c>
      <c r="B28" s="44"/>
      <c r="C28" s="721"/>
      <c r="D28" s="44"/>
      <c r="E28" s="52"/>
      <c r="F28" s="44"/>
      <c r="G28" s="56"/>
      <c r="H28" s="64"/>
      <c r="I28" s="71"/>
      <c r="J28" s="60"/>
      <c r="K28" s="60"/>
      <c r="L28" s="89"/>
      <c r="M28" s="60"/>
      <c r="N28" s="71">
        <v>8.0364000000000004</v>
      </c>
      <c r="O28" s="60">
        <v>6.0324999999999998</v>
      </c>
      <c r="P28" s="60">
        <v>6.3440000000000003</v>
      </c>
      <c r="Q28" s="60">
        <v>7.5118999999999998</v>
      </c>
      <c r="R28" s="60">
        <v>7.7408000000000001</v>
      </c>
      <c r="S28" s="60">
        <v>7.4618000000000002</v>
      </c>
      <c r="T28" s="60">
        <v>6.7313000000000001</v>
      </c>
      <c r="U28" s="89">
        <v>6.5163000000000002</v>
      </c>
      <c r="V28" s="71">
        <v>6.3925999999999998</v>
      </c>
      <c r="W28" s="60">
        <v>6.8632999999999997</v>
      </c>
      <c r="X28" s="60">
        <v>7.0336999999999996</v>
      </c>
      <c r="Y28" s="277">
        <v>6.2577999999999996</v>
      </c>
      <c r="Z28" s="60">
        <v>6.1985000000000001</v>
      </c>
      <c r="AA28" s="60">
        <v>7.3051000000000004</v>
      </c>
      <c r="AB28" s="60">
        <v>6.7130000000000001</v>
      </c>
      <c r="AC28" s="60">
        <v>6.5072999999999999</v>
      </c>
      <c r="AD28" s="60">
        <v>6.3940999999999999</v>
      </c>
      <c r="AE28" s="60">
        <v>7.8525999999999998</v>
      </c>
      <c r="AF28" s="89">
        <v>6.9116999999999997</v>
      </c>
      <c r="AG28" s="52"/>
      <c r="AH28" s="305"/>
      <c r="AI28" s="52"/>
      <c r="AJ28" s="52"/>
      <c r="AK28" s="52"/>
      <c r="AL28" s="52"/>
      <c r="AM28" s="52"/>
      <c r="AN28" s="52"/>
      <c r="AO28" s="313"/>
      <c r="AP28" s="52"/>
      <c r="AQ28" s="52"/>
      <c r="AR28" s="52"/>
      <c r="AS28" s="52"/>
      <c r="AT28" s="52"/>
      <c r="AU28" s="52"/>
      <c r="AV28" s="52"/>
      <c r="AW28" s="52"/>
      <c r="AX28" s="52"/>
      <c r="AY28" s="298"/>
      <c r="AZ28" s="580"/>
      <c r="BA28" s="277"/>
      <c r="BB28" s="60"/>
      <c r="BC28" s="60"/>
      <c r="BD28" s="60"/>
      <c r="BE28" s="277"/>
      <c r="BF28" s="277"/>
      <c r="BG28" s="67"/>
      <c r="BH28" s="25"/>
      <c r="BI28" s="60"/>
      <c r="BJ28" s="60"/>
      <c r="BK28" s="60"/>
      <c r="BL28" s="60"/>
      <c r="BM28" s="25"/>
      <c r="BN28" s="85"/>
      <c r="BO28" s="85"/>
      <c r="BP28" s="85"/>
      <c r="BQ28" s="85"/>
      <c r="BR28" s="596"/>
      <c r="BS28" s="268"/>
      <c r="BT28" s="60"/>
      <c r="BU28" s="67"/>
      <c r="BV28" s="26"/>
    </row>
    <row r="29" spans="1:74" x14ac:dyDescent="0.25">
      <c r="A29" s="320" t="s">
        <v>95</v>
      </c>
      <c r="B29" s="44"/>
      <c r="C29" s="721"/>
      <c r="D29" s="44"/>
      <c r="E29" s="52"/>
      <c r="F29" s="44"/>
      <c r="G29" s="56"/>
      <c r="H29" s="64"/>
      <c r="I29" s="71"/>
      <c r="J29" s="60"/>
      <c r="K29" s="60"/>
      <c r="L29" s="89"/>
      <c r="M29" s="60"/>
      <c r="N29" s="71">
        <v>6.4244000000000003</v>
      </c>
      <c r="O29" s="60">
        <v>5.5651000000000002</v>
      </c>
      <c r="P29" s="60">
        <v>6.0528000000000004</v>
      </c>
      <c r="Q29" s="60">
        <v>6.9364999999999997</v>
      </c>
      <c r="R29" s="60">
        <v>7.2439</v>
      </c>
      <c r="S29" s="60">
        <v>7.1292999999999997</v>
      </c>
      <c r="T29" s="60">
        <v>6.5016999999999996</v>
      </c>
      <c r="U29" s="89">
        <v>6.3521999999999998</v>
      </c>
      <c r="V29" s="71">
        <v>6.2602000000000002</v>
      </c>
      <c r="W29" s="60">
        <v>6.7419000000000002</v>
      </c>
      <c r="X29" s="60">
        <v>6.9322999999999997</v>
      </c>
      <c r="Y29" s="277">
        <v>6.1665000000000001</v>
      </c>
      <c r="Z29" s="60">
        <v>6.0713999999999997</v>
      </c>
      <c r="AA29" s="60">
        <v>6.9151999999999996</v>
      </c>
      <c r="AB29" s="60">
        <v>6.4821</v>
      </c>
      <c r="AC29" s="60">
        <v>6.3456000000000001</v>
      </c>
      <c r="AD29" s="60">
        <v>6.2609000000000004</v>
      </c>
      <c r="AE29" s="60">
        <v>7.4181999999999997</v>
      </c>
      <c r="AF29" s="89">
        <v>6.3868999999999998</v>
      </c>
      <c r="AG29" s="52"/>
      <c r="AH29" s="305"/>
      <c r="AI29" s="52"/>
      <c r="AJ29" s="52"/>
      <c r="AK29" s="52"/>
      <c r="AL29" s="52"/>
      <c r="AM29" s="52"/>
      <c r="AN29" s="52"/>
      <c r="AO29" s="313"/>
      <c r="AP29" s="52"/>
      <c r="AQ29" s="52"/>
      <c r="AR29" s="52"/>
      <c r="AS29" s="52"/>
      <c r="AT29" s="52"/>
      <c r="AU29" s="52"/>
      <c r="AV29" s="52"/>
      <c r="AW29" s="52"/>
      <c r="AX29" s="52"/>
      <c r="AY29" s="298"/>
      <c r="AZ29" s="580"/>
      <c r="BA29" s="277"/>
      <c r="BB29" s="60"/>
      <c r="BC29" s="60"/>
      <c r="BD29" s="60"/>
      <c r="BE29" s="277"/>
      <c r="BF29" s="277"/>
      <c r="BG29" s="67"/>
      <c r="BH29" s="25"/>
      <c r="BI29" s="60"/>
      <c r="BJ29" s="60"/>
      <c r="BK29" s="60"/>
      <c r="BL29" s="60"/>
      <c r="BM29" s="25"/>
      <c r="BN29" s="85"/>
      <c r="BO29" s="85"/>
      <c r="BP29" s="85"/>
      <c r="BQ29" s="85"/>
      <c r="BR29" s="596"/>
      <c r="BS29" s="268"/>
      <c r="BT29" s="60"/>
      <c r="BU29" s="67"/>
      <c r="BV29" s="26"/>
    </row>
    <row r="30" spans="1:74" x14ac:dyDescent="0.25">
      <c r="A30" s="321" t="s">
        <v>96</v>
      </c>
      <c r="B30" s="45"/>
      <c r="C30" s="722"/>
      <c r="D30" s="45"/>
      <c r="E30" s="53"/>
      <c r="F30" s="45"/>
      <c r="G30" s="57"/>
      <c r="H30" s="254"/>
      <c r="I30" s="72"/>
      <c r="J30" s="61"/>
      <c r="K30" s="61"/>
      <c r="L30" s="90"/>
      <c r="M30" s="61"/>
      <c r="N30" s="72">
        <v>7.2666000000000004</v>
      </c>
      <c r="O30" s="61">
        <v>5.7496</v>
      </c>
      <c r="P30" s="61">
        <v>6.1536999999999997</v>
      </c>
      <c r="Q30" s="61">
        <v>7.3259999999999996</v>
      </c>
      <c r="R30" s="61">
        <v>7.4736000000000002</v>
      </c>
      <c r="S30" s="61">
        <v>7.3640999999999996</v>
      </c>
      <c r="T30" s="61">
        <v>6.6268000000000002</v>
      </c>
      <c r="U30" s="90">
        <v>6.4271000000000003</v>
      </c>
      <c r="V30" s="72">
        <v>6.31325</v>
      </c>
      <c r="W30" s="61">
        <v>6.7983000000000002</v>
      </c>
      <c r="X30" s="61">
        <v>6.9805000000000001</v>
      </c>
      <c r="Y30" s="279">
        <v>6.2064000000000004</v>
      </c>
      <c r="Z30" s="61">
        <v>6.1460999999999997</v>
      </c>
      <c r="AA30" s="61">
        <v>7.2108999999999996</v>
      </c>
      <c r="AB30" s="61">
        <v>6.6143999999999998</v>
      </c>
      <c r="AC30" s="61">
        <v>6.4195000000000002</v>
      </c>
      <c r="AD30" s="61">
        <v>6.3144999999999998</v>
      </c>
      <c r="AE30" s="61">
        <v>7.6833</v>
      </c>
      <c r="AF30" s="90">
        <v>6.8292999999999999</v>
      </c>
      <c r="AG30" s="53"/>
      <c r="AH30" s="308"/>
      <c r="AI30" s="53"/>
      <c r="AJ30" s="53"/>
      <c r="AK30" s="53"/>
      <c r="AL30" s="53"/>
      <c r="AM30" s="53"/>
      <c r="AN30" s="53"/>
      <c r="AO30" s="322"/>
      <c r="AP30" s="53"/>
      <c r="AQ30" s="53"/>
      <c r="AR30" s="53"/>
      <c r="AS30" s="53"/>
      <c r="AT30" s="53"/>
      <c r="AU30" s="53"/>
      <c r="AV30" s="53"/>
      <c r="AW30" s="53"/>
      <c r="AX30" s="53"/>
      <c r="AY30" s="301"/>
      <c r="AZ30" s="581"/>
      <c r="BA30" s="279"/>
      <c r="BB30" s="61"/>
      <c r="BC30" s="61"/>
      <c r="BD30" s="61"/>
      <c r="BE30" s="279"/>
      <c r="BF30" s="279"/>
      <c r="BG30" s="68"/>
      <c r="BH30" s="27"/>
      <c r="BI30" s="61"/>
      <c r="BJ30" s="61"/>
      <c r="BK30" s="61"/>
      <c r="BL30" s="61"/>
      <c r="BM30" s="27"/>
      <c r="BN30" s="86"/>
      <c r="BO30" s="86"/>
      <c r="BP30" s="86"/>
      <c r="BQ30" s="86"/>
      <c r="BR30" s="603"/>
      <c r="BS30" s="270"/>
      <c r="BT30" s="61"/>
      <c r="BU30" s="68"/>
      <c r="BV30" s="272"/>
    </row>
    <row r="31" spans="1:74" ht="14.5" x14ac:dyDescent="0.25">
      <c r="A31" s="323" t="s">
        <v>222</v>
      </c>
      <c r="B31" s="46"/>
      <c r="C31" s="723"/>
      <c r="D31" s="46"/>
      <c r="E31" s="54"/>
      <c r="F31" s="46"/>
      <c r="G31" s="58"/>
      <c r="H31" s="255"/>
      <c r="I31" s="73"/>
      <c r="J31" s="62"/>
      <c r="K31" s="62"/>
      <c r="L31" s="91"/>
      <c r="M31" s="62"/>
      <c r="N31" s="73"/>
      <c r="O31" s="62"/>
      <c r="P31" s="62"/>
      <c r="Q31" s="62"/>
      <c r="R31" s="62"/>
      <c r="S31" s="62"/>
      <c r="T31" s="62"/>
      <c r="U31" s="91"/>
      <c r="V31" s="73"/>
      <c r="W31" s="62"/>
      <c r="X31" s="62"/>
      <c r="Y31" s="245"/>
      <c r="Z31" s="62"/>
      <c r="AA31" s="62"/>
      <c r="AB31" s="62"/>
      <c r="AC31" s="62"/>
      <c r="AD31" s="62"/>
      <c r="AE31" s="62"/>
      <c r="AF31" s="91"/>
      <c r="AG31" s="54"/>
      <c r="AH31" s="309"/>
      <c r="AI31" s="54"/>
      <c r="AJ31" s="54"/>
      <c r="AK31" s="54"/>
      <c r="AL31" s="54"/>
      <c r="AM31" s="54"/>
      <c r="AN31" s="54"/>
      <c r="AO31" s="247"/>
      <c r="AP31" s="54"/>
      <c r="AQ31" s="54"/>
      <c r="AR31" s="54"/>
      <c r="AS31" s="54"/>
      <c r="AT31" s="54"/>
      <c r="AU31" s="54"/>
      <c r="AV31" s="54"/>
      <c r="AW31" s="54"/>
      <c r="AX31" s="54"/>
      <c r="AY31" s="302"/>
      <c r="AZ31" s="582"/>
      <c r="BA31" s="245"/>
      <c r="BB31" s="62"/>
      <c r="BC31" s="62"/>
      <c r="BD31" s="62"/>
      <c r="BE31" s="245"/>
      <c r="BF31" s="245"/>
      <c r="BG31" s="69"/>
      <c r="BH31" s="40"/>
      <c r="BI31" s="62"/>
      <c r="BJ31" s="62"/>
      <c r="BK31" s="62"/>
      <c r="BL31" s="62"/>
      <c r="BM31" s="40"/>
      <c r="BN31" s="87"/>
      <c r="BO31" s="87"/>
      <c r="BP31" s="87"/>
      <c r="BQ31" s="87"/>
      <c r="BR31" s="545"/>
      <c r="BS31" s="271"/>
      <c r="BT31" s="62"/>
      <c r="BU31" s="69"/>
      <c r="BV31" s="41"/>
    </row>
    <row r="32" spans="1:74" x14ac:dyDescent="0.25">
      <c r="A32" s="337" t="s">
        <v>7373</v>
      </c>
      <c r="B32" s="369"/>
      <c r="C32" s="718">
        <v>39163</v>
      </c>
      <c r="D32" s="369"/>
      <c r="E32" s="338">
        <v>79363.31</v>
      </c>
      <c r="F32" s="369"/>
      <c r="G32" s="339">
        <v>4329.9461000000001</v>
      </c>
      <c r="H32" s="463"/>
      <c r="I32" s="342">
        <v>0.08</v>
      </c>
      <c r="J32" s="340">
        <v>6.5</v>
      </c>
      <c r="K32" s="340">
        <v>7.0000000000000007E-2</v>
      </c>
      <c r="L32" s="344">
        <v>0.08</v>
      </c>
      <c r="M32" s="340"/>
      <c r="N32" s="342">
        <v>7.3437000000000001</v>
      </c>
      <c r="O32" s="340">
        <v>5.8777999999999997</v>
      </c>
      <c r="P32" s="340">
        <v>6.1327999999999996</v>
      </c>
      <c r="Q32" s="340">
        <v>7.3003</v>
      </c>
      <c r="R32" s="340">
        <v>7.3018999999999998</v>
      </c>
      <c r="S32" s="340">
        <v>7.2710999999999997</v>
      </c>
      <c r="T32" s="340">
        <v>6.5246000000000004</v>
      </c>
      <c r="U32" s="344">
        <v>6.3041999999999998</v>
      </c>
      <c r="V32" s="342">
        <v>6.1768000000000001</v>
      </c>
      <c r="W32" s="340">
        <v>6.6375999999999999</v>
      </c>
      <c r="X32" s="340">
        <v>6.8216999999999999</v>
      </c>
      <c r="Y32" s="371">
        <v>6.0564999999999998</v>
      </c>
      <c r="Z32" s="340">
        <v>5.9915000000000003</v>
      </c>
      <c r="AA32" s="340">
        <v>7.1220999999999997</v>
      </c>
      <c r="AB32" s="340">
        <v>6.5113000000000003</v>
      </c>
      <c r="AC32" s="340">
        <v>6.3007999999999997</v>
      </c>
      <c r="AD32" s="340">
        <v>6.1795999999999998</v>
      </c>
      <c r="AE32" s="340">
        <v>7.5064000000000002</v>
      </c>
      <c r="AF32" s="344">
        <v>6.8756000000000004</v>
      </c>
      <c r="AG32" s="338"/>
      <c r="AH32" s="598">
        <v>6</v>
      </c>
      <c r="AI32" s="338">
        <v>2</v>
      </c>
      <c r="AJ32" s="338">
        <v>5</v>
      </c>
      <c r="AK32" s="338">
        <v>6</v>
      </c>
      <c r="AL32" s="338">
        <v>12</v>
      </c>
      <c r="AM32" s="338">
        <v>9</v>
      </c>
      <c r="AN32" s="338">
        <v>12</v>
      </c>
      <c r="AO32" s="604">
        <v>13</v>
      </c>
      <c r="AP32" s="338">
        <v>15</v>
      </c>
      <c r="AQ32" s="338">
        <v>16</v>
      </c>
      <c r="AR32" s="338">
        <v>18</v>
      </c>
      <c r="AS32" s="338">
        <v>17</v>
      </c>
      <c r="AT32" s="338">
        <v>15</v>
      </c>
      <c r="AU32" s="338">
        <v>6</v>
      </c>
      <c r="AV32" s="338">
        <v>12</v>
      </c>
      <c r="AW32" s="338">
        <v>12</v>
      </c>
      <c r="AX32" s="338">
        <v>15</v>
      </c>
      <c r="AY32" s="599">
        <v>12</v>
      </c>
      <c r="AZ32" s="583"/>
      <c r="BA32" s="371">
        <v>12.04</v>
      </c>
      <c r="BB32" s="340">
        <v>77.819999999999993</v>
      </c>
      <c r="BC32" s="340">
        <v>0.56000000000000005</v>
      </c>
      <c r="BD32" s="340" t="s">
        <v>430</v>
      </c>
      <c r="BE32" s="371" t="s">
        <v>430</v>
      </c>
      <c r="BF32" s="371">
        <v>9.58</v>
      </c>
      <c r="BG32" s="370"/>
      <c r="BH32" s="368">
        <v>9.58</v>
      </c>
      <c r="BI32" s="340">
        <v>41.07</v>
      </c>
      <c r="BJ32" s="340">
        <v>36.32</v>
      </c>
      <c r="BK32" s="340">
        <v>0.98</v>
      </c>
      <c r="BL32" s="340" t="s">
        <v>430</v>
      </c>
      <c r="BM32" s="368">
        <v>0.35</v>
      </c>
      <c r="BN32" s="368" t="s">
        <v>430</v>
      </c>
      <c r="BO32" s="368">
        <v>11.69</v>
      </c>
      <c r="BP32" s="368" t="s">
        <v>430</v>
      </c>
      <c r="BQ32" s="368" t="s">
        <v>430</v>
      </c>
      <c r="BR32" s="370"/>
      <c r="BS32" s="465">
        <v>3.6719308025703499</v>
      </c>
      <c r="BT32" s="340">
        <v>9.9384568269569193</v>
      </c>
      <c r="BU32" s="370"/>
      <c r="BV32" s="571" t="s">
        <v>7353</v>
      </c>
    </row>
    <row r="33" spans="1:75" s="107" customFormat="1" x14ac:dyDescent="0.25">
      <c r="A33" s="345" t="s">
        <v>7374</v>
      </c>
      <c r="B33" s="373"/>
      <c r="C33" s="719">
        <v>36816</v>
      </c>
      <c r="D33" s="373"/>
      <c r="E33" s="346">
        <v>67998.37</v>
      </c>
      <c r="F33" s="373"/>
      <c r="G33" s="347">
        <v>5436.6286</v>
      </c>
      <c r="H33" s="466"/>
      <c r="I33" s="350">
        <v>9.8629999999999995E-2</v>
      </c>
      <c r="J33" s="348">
        <v>6.61</v>
      </c>
      <c r="K33" s="348">
        <v>8.7669999999999998E-2</v>
      </c>
      <c r="L33" s="354">
        <v>9.5890000000000003E-2</v>
      </c>
      <c r="M33" s="348"/>
      <c r="N33" s="350">
        <v>6.4477000000000002</v>
      </c>
      <c r="O33" s="348">
        <v>5.5679999999999996</v>
      </c>
      <c r="P33" s="348">
        <v>5.9665999999999997</v>
      </c>
      <c r="Q33" s="348">
        <v>7.1497000000000002</v>
      </c>
      <c r="R33" s="348">
        <v>7.2588999999999997</v>
      </c>
      <c r="S33" s="348">
        <v>7.2323000000000004</v>
      </c>
      <c r="T33" s="348">
        <v>6.5301999999999998</v>
      </c>
      <c r="U33" s="354">
        <v>6.3360000000000003</v>
      </c>
      <c r="V33" s="350">
        <v>6.2126000000000001</v>
      </c>
      <c r="W33" s="348">
        <v>6.6881000000000004</v>
      </c>
      <c r="X33" s="348">
        <v>6.8669000000000002</v>
      </c>
      <c r="Y33" s="375">
        <v>6.08</v>
      </c>
      <c r="Z33" s="348">
        <v>5.984</v>
      </c>
      <c r="AA33" s="348">
        <v>7.0778999999999996</v>
      </c>
      <c r="AB33" s="348">
        <v>6.5156999999999998</v>
      </c>
      <c r="AC33" s="348">
        <v>6.3254000000000001</v>
      </c>
      <c r="AD33" s="348">
        <v>6.2153999999999998</v>
      </c>
      <c r="AE33" s="348">
        <v>7.4878</v>
      </c>
      <c r="AF33" s="354">
        <v>6.8097000000000003</v>
      </c>
      <c r="AG33" s="346"/>
      <c r="AH33" s="600">
        <v>16</v>
      </c>
      <c r="AI33" s="346">
        <v>14</v>
      </c>
      <c r="AJ33" s="346">
        <v>17</v>
      </c>
      <c r="AK33" s="346">
        <v>14</v>
      </c>
      <c r="AL33" s="346">
        <v>14</v>
      </c>
      <c r="AM33" s="346">
        <v>12</v>
      </c>
      <c r="AN33" s="346">
        <v>10</v>
      </c>
      <c r="AO33" s="429">
        <v>8</v>
      </c>
      <c r="AP33" s="346">
        <v>8</v>
      </c>
      <c r="AQ33" s="346">
        <v>10</v>
      </c>
      <c r="AR33" s="346">
        <v>11</v>
      </c>
      <c r="AS33" s="346">
        <v>10</v>
      </c>
      <c r="AT33" s="346">
        <v>16</v>
      </c>
      <c r="AU33" s="346">
        <v>11</v>
      </c>
      <c r="AV33" s="346">
        <v>11</v>
      </c>
      <c r="AW33" s="346">
        <v>8</v>
      </c>
      <c r="AX33" s="346">
        <v>8</v>
      </c>
      <c r="AY33" s="601">
        <v>14</v>
      </c>
      <c r="AZ33" s="584"/>
      <c r="BA33" s="375">
        <v>12.3</v>
      </c>
      <c r="BB33" s="348">
        <v>78.66</v>
      </c>
      <c r="BC33" s="348">
        <v>0.15</v>
      </c>
      <c r="BD33" s="348" t="s">
        <v>430</v>
      </c>
      <c r="BE33" s="375" t="s">
        <v>430</v>
      </c>
      <c r="BF33" s="375">
        <v>8.89</v>
      </c>
      <c r="BG33" s="374"/>
      <c r="BH33" s="372">
        <v>8.89</v>
      </c>
      <c r="BI33" s="348">
        <v>30.48</v>
      </c>
      <c r="BJ33" s="348">
        <v>45.94</v>
      </c>
      <c r="BK33" s="348">
        <v>2.4</v>
      </c>
      <c r="BL33" s="348" t="s">
        <v>430</v>
      </c>
      <c r="BM33" s="372">
        <v>0.04</v>
      </c>
      <c r="BN33" s="372" t="s">
        <v>430</v>
      </c>
      <c r="BO33" s="372">
        <v>12.26</v>
      </c>
      <c r="BP33" s="372" t="s">
        <v>430</v>
      </c>
      <c r="BQ33" s="372" t="s">
        <v>430</v>
      </c>
      <c r="BR33" s="374"/>
      <c r="BS33" s="468">
        <v>2.5040421592487898</v>
      </c>
      <c r="BT33" s="348">
        <v>12.1505291163548</v>
      </c>
      <c r="BU33" s="374"/>
      <c r="BV33" s="430" t="s">
        <v>7353</v>
      </c>
    </row>
    <row r="34" spans="1:75" s="107" customFormat="1" x14ac:dyDescent="0.25">
      <c r="A34" s="345" t="s">
        <v>7375</v>
      </c>
      <c r="B34" s="373"/>
      <c r="C34" s="719">
        <v>38674</v>
      </c>
      <c r="D34" s="373"/>
      <c r="E34" s="346">
        <v>58095.62</v>
      </c>
      <c r="F34" s="373"/>
      <c r="G34" s="347">
        <v>410.07839999999999</v>
      </c>
      <c r="H34" s="466"/>
      <c r="I34" s="350">
        <v>0.10255</v>
      </c>
      <c r="J34" s="348">
        <v>6.46</v>
      </c>
      <c r="K34" s="348">
        <v>9.3420000000000003E-2</v>
      </c>
      <c r="L34" s="354">
        <v>9.9839999999999998E-2</v>
      </c>
      <c r="M34" s="348"/>
      <c r="N34" s="350">
        <v>7.1576000000000004</v>
      </c>
      <c r="O34" s="348">
        <v>5.5269000000000004</v>
      </c>
      <c r="P34" s="348">
        <v>6.0034999999999998</v>
      </c>
      <c r="Q34" s="348">
        <v>7.2251000000000003</v>
      </c>
      <c r="R34" s="348">
        <v>7.3342000000000001</v>
      </c>
      <c r="S34" s="348">
        <v>7.1772999999999998</v>
      </c>
      <c r="T34" s="348">
        <v>6.4810999999999996</v>
      </c>
      <c r="U34" s="354">
        <v>6.2880000000000003</v>
      </c>
      <c r="V34" s="350">
        <v>6.1811999999999996</v>
      </c>
      <c r="W34" s="348">
        <v>6.6764999999999999</v>
      </c>
      <c r="X34" s="348">
        <v>6.8661000000000003</v>
      </c>
      <c r="Y34" s="375">
        <v>6.0795000000000003</v>
      </c>
      <c r="Z34" s="348">
        <v>6.0425000000000004</v>
      </c>
      <c r="AA34" s="348">
        <v>7.0456000000000003</v>
      </c>
      <c r="AB34" s="348">
        <v>6.4691999999999998</v>
      </c>
      <c r="AC34" s="348">
        <v>6.2786</v>
      </c>
      <c r="AD34" s="348">
        <v>6.1849999999999996</v>
      </c>
      <c r="AE34" s="348">
        <v>7.5742000000000003</v>
      </c>
      <c r="AF34" s="354">
        <v>7.0865999999999998</v>
      </c>
      <c r="AG34" s="346"/>
      <c r="AH34" s="600">
        <v>8</v>
      </c>
      <c r="AI34" s="346">
        <v>16</v>
      </c>
      <c r="AJ34" s="346">
        <v>15</v>
      </c>
      <c r="AK34" s="346">
        <v>11</v>
      </c>
      <c r="AL34" s="346">
        <v>11</v>
      </c>
      <c r="AM34" s="346">
        <v>15</v>
      </c>
      <c r="AN34" s="346">
        <v>14</v>
      </c>
      <c r="AO34" s="429">
        <v>15</v>
      </c>
      <c r="AP34" s="346">
        <v>14</v>
      </c>
      <c r="AQ34" s="346">
        <v>12</v>
      </c>
      <c r="AR34" s="346">
        <v>12</v>
      </c>
      <c r="AS34" s="346">
        <v>12</v>
      </c>
      <c r="AT34" s="346">
        <v>9</v>
      </c>
      <c r="AU34" s="346">
        <v>14</v>
      </c>
      <c r="AV34" s="346">
        <v>13</v>
      </c>
      <c r="AW34" s="346">
        <v>15</v>
      </c>
      <c r="AX34" s="346">
        <v>14</v>
      </c>
      <c r="AY34" s="601">
        <v>10</v>
      </c>
      <c r="AZ34" s="584"/>
      <c r="BA34" s="375">
        <v>16.37</v>
      </c>
      <c r="BB34" s="348">
        <v>68.7</v>
      </c>
      <c r="BC34" s="348" t="s">
        <v>430</v>
      </c>
      <c r="BD34" s="348" t="s">
        <v>430</v>
      </c>
      <c r="BE34" s="375" t="s">
        <v>430</v>
      </c>
      <c r="BF34" s="375">
        <v>14.93</v>
      </c>
      <c r="BG34" s="374"/>
      <c r="BH34" s="372">
        <v>14.93</v>
      </c>
      <c r="BI34" s="348">
        <v>25.86</v>
      </c>
      <c r="BJ34" s="348">
        <v>41.5</v>
      </c>
      <c r="BK34" s="348">
        <v>1.34</v>
      </c>
      <c r="BL34" s="348" t="s">
        <v>430</v>
      </c>
      <c r="BM34" s="372">
        <v>0.27</v>
      </c>
      <c r="BN34" s="372" t="s">
        <v>430</v>
      </c>
      <c r="BO34" s="372">
        <v>16.11</v>
      </c>
      <c r="BP34" s="372" t="s">
        <v>430</v>
      </c>
      <c r="BQ34" s="372" t="s">
        <v>430</v>
      </c>
      <c r="BR34" s="374"/>
      <c r="BS34" s="468">
        <v>1.78463203946461</v>
      </c>
      <c r="BT34" s="348">
        <v>3.5749078889275299</v>
      </c>
      <c r="BU34" s="374"/>
      <c r="BV34" s="430" t="s">
        <v>7353</v>
      </c>
    </row>
    <row r="35" spans="1:75" s="107" customFormat="1" x14ac:dyDescent="0.25">
      <c r="A35" s="345" t="s">
        <v>7376</v>
      </c>
      <c r="B35" s="373"/>
      <c r="C35" s="719">
        <v>40095</v>
      </c>
      <c r="D35" s="373"/>
      <c r="E35" s="346">
        <v>56167.79</v>
      </c>
      <c r="F35" s="373"/>
      <c r="G35" s="347">
        <v>3087.3946999999998</v>
      </c>
      <c r="H35" s="466"/>
      <c r="I35" s="350">
        <v>9.5890000000000003E-2</v>
      </c>
      <c r="J35" s="348">
        <v>6.64</v>
      </c>
      <c r="K35" s="348">
        <v>9.5890000000000003E-2</v>
      </c>
      <c r="L35" s="354">
        <v>9.5890000000000003E-2</v>
      </c>
      <c r="M35" s="348"/>
      <c r="N35" s="350">
        <v>6.9787999999999997</v>
      </c>
      <c r="O35" s="348">
        <v>5.6540999999999997</v>
      </c>
      <c r="P35" s="348">
        <v>6.0180999999999996</v>
      </c>
      <c r="Q35" s="348">
        <v>7.4176000000000002</v>
      </c>
      <c r="R35" s="348">
        <v>7.4743000000000004</v>
      </c>
      <c r="S35" s="348">
        <v>7.3661000000000003</v>
      </c>
      <c r="T35" s="348">
        <v>6.6313000000000004</v>
      </c>
      <c r="U35" s="354">
        <v>6.4134000000000002</v>
      </c>
      <c r="V35" s="350">
        <v>6.2877999999999998</v>
      </c>
      <c r="W35" s="348">
        <v>6.7579000000000002</v>
      </c>
      <c r="X35" s="348">
        <v>6.9368999999999996</v>
      </c>
      <c r="Y35" s="375">
        <v>6.1588000000000003</v>
      </c>
      <c r="Z35" s="348">
        <v>6.1032000000000002</v>
      </c>
      <c r="AA35" s="348">
        <v>7.2098000000000004</v>
      </c>
      <c r="AB35" s="348">
        <v>6.6132999999999997</v>
      </c>
      <c r="AC35" s="348">
        <v>6.4047000000000001</v>
      </c>
      <c r="AD35" s="348">
        <v>6.2891000000000004</v>
      </c>
      <c r="AE35" s="348">
        <v>7.6832000000000003</v>
      </c>
      <c r="AF35" s="354">
        <v>6.9757999999999996</v>
      </c>
      <c r="AG35" s="346"/>
      <c r="AH35" s="600">
        <v>11</v>
      </c>
      <c r="AI35" s="346">
        <v>10</v>
      </c>
      <c r="AJ35" s="346">
        <v>13</v>
      </c>
      <c r="AK35" s="346">
        <v>3</v>
      </c>
      <c r="AL35" s="346">
        <v>5</v>
      </c>
      <c r="AM35" s="346">
        <v>1</v>
      </c>
      <c r="AN35" s="346">
        <v>1</v>
      </c>
      <c r="AO35" s="429">
        <v>1</v>
      </c>
      <c r="AP35" s="346">
        <v>1</v>
      </c>
      <c r="AQ35" s="346">
        <v>2</v>
      </c>
      <c r="AR35" s="346">
        <v>1</v>
      </c>
      <c r="AS35" s="346">
        <v>1</v>
      </c>
      <c r="AT35" s="346">
        <v>2</v>
      </c>
      <c r="AU35" s="346">
        <v>1</v>
      </c>
      <c r="AV35" s="346">
        <v>1</v>
      </c>
      <c r="AW35" s="346">
        <v>1</v>
      </c>
      <c r="AX35" s="346">
        <v>1</v>
      </c>
      <c r="AY35" s="601">
        <v>3</v>
      </c>
      <c r="AZ35" s="584"/>
      <c r="BA35" s="375">
        <v>10.34</v>
      </c>
      <c r="BB35" s="348">
        <v>77.86</v>
      </c>
      <c r="BC35" s="348" t="s">
        <v>430</v>
      </c>
      <c r="BD35" s="348" t="s">
        <v>430</v>
      </c>
      <c r="BE35" s="375" t="s">
        <v>430</v>
      </c>
      <c r="BF35" s="375">
        <v>11.81</v>
      </c>
      <c r="BG35" s="374"/>
      <c r="BH35" s="372">
        <v>11.81</v>
      </c>
      <c r="BI35" s="348">
        <v>29.75</v>
      </c>
      <c r="BJ35" s="348">
        <v>44.39</v>
      </c>
      <c r="BK35" s="348">
        <v>3.71</v>
      </c>
      <c r="BL35" s="348" t="s">
        <v>430</v>
      </c>
      <c r="BM35" s="372">
        <v>0.04</v>
      </c>
      <c r="BN35" s="372" t="s">
        <v>430</v>
      </c>
      <c r="BO35" s="372">
        <v>10.3</v>
      </c>
      <c r="BP35" s="372" t="s">
        <v>430</v>
      </c>
      <c r="BQ35" s="372" t="s">
        <v>430</v>
      </c>
      <c r="BR35" s="374"/>
      <c r="BS35" s="468">
        <v>9.8016060000000002E-2</v>
      </c>
      <c r="BT35" s="348">
        <v>10.43311168</v>
      </c>
      <c r="BU35" s="374"/>
      <c r="BV35" s="430" t="s">
        <v>7353</v>
      </c>
    </row>
    <row r="36" spans="1:75" s="107" customFormat="1" x14ac:dyDescent="0.25">
      <c r="A36" s="345" t="s">
        <v>7377</v>
      </c>
      <c r="B36" s="373"/>
      <c r="C36" s="719">
        <v>38075</v>
      </c>
      <c r="D36" s="373"/>
      <c r="E36" s="346">
        <v>47519.519999999997</v>
      </c>
      <c r="F36" s="373"/>
      <c r="G36" s="347">
        <v>446.61779999999999</v>
      </c>
      <c r="H36" s="466"/>
      <c r="I36" s="350">
        <v>0.14000000000000001</v>
      </c>
      <c r="J36" s="348">
        <v>7.01</v>
      </c>
      <c r="K36" s="348">
        <v>0.13</v>
      </c>
      <c r="L36" s="354">
        <v>0.13</v>
      </c>
      <c r="M36" s="348"/>
      <c r="N36" s="350">
        <v>7.2423000000000002</v>
      </c>
      <c r="O36" s="348">
        <v>5.8925000000000001</v>
      </c>
      <c r="P36" s="348">
        <v>6.1868999999999996</v>
      </c>
      <c r="Q36" s="348">
        <v>7.3654999999999999</v>
      </c>
      <c r="R36" s="348">
        <v>7.5636000000000001</v>
      </c>
      <c r="S36" s="348">
        <v>7.2976000000000001</v>
      </c>
      <c r="T36" s="348">
        <v>6.5758999999999999</v>
      </c>
      <c r="U36" s="354">
        <v>6.3597000000000001</v>
      </c>
      <c r="V36" s="350">
        <v>6.2439999999999998</v>
      </c>
      <c r="W36" s="348">
        <v>6.7179000000000002</v>
      </c>
      <c r="X36" s="348">
        <v>6.8940000000000001</v>
      </c>
      <c r="Y36" s="375">
        <v>6.1241000000000003</v>
      </c>
      <c r="Z36" s="348">
        <v>6.0827999999999998</v>
      </c>
      <c r="AA36" s="348">
        <v>7.1443000000000003</v>
      </c>
      <c r="AB36" s="348">
        <v>6.5561999999999996</v>
      </c>
      <c r="AC36" s="348">
        <v>6.3494999999999999</v>
      </c>
      <c r="AD36" s="348">
        <v>6.2474999999999996</v>
      </c>
      <c r="AE36" s="348">
        <v>7.7108999999999996</v>
      </c>
      <c r="AF36" s="354">
        <v>6.9566999999999997</v>
      </c>
      <c r="AG36" s="346"/>
      <c r="AH36" s="600">
        <v>7</v>
      </c>
      <c r="AI36" s="346">
        <v>1</v>
      </c>
      <c r="AJ36" s="346">
        <v>4</v>
      </c>
      <c r="AK36" s="346">
        <v>4</v>
      </c>
      <c r="AL36" s="346">
        <v>2</v>
      </c>
      <c r="AM36" s="346">
        <v>5</v>
      </c>
      <c r="AN36" s="346">
        <v>4</v>
      </c>
      <c r="AO36" s="429">
        <v>6</v>
      </c>
      <c r="AP36" s="346">
        <v>6</v>
      </c>
      <c r="AQ36" s="346">
        <v>7</v>
      </c>
      <c r="AR36" s="346">
        <v>6</v>
      </c>
      <c r="AS36" s="346">
        <v>3</v>
      </c>
      <c r="AT36" s="346">
        <v>3</v>
      </c>
      <c r="AU36" s="346">
        <v>5</v>
      </c>
      <c r="AV36" s="346">
        <v>5</v>
      </c>
      <c r="AW36" s="346">
        <v>6</v>
      </c>
      <c r="AX36" s="346">
        <v>6</v>
      </c>
      <c r="AY36" s="601">
        <v>2</v>
      </c>
      <c r="AZ36" s="584"/>
      <c r="BA36" s="375">
        <v>15.41</v>
      </c>
      <c r="BB36" s="348">
        <v>92.92</v>
      </c>
      <c r="BC36" s="348" t="s">
        <v>430</v>
      </c>
      <c r="BD36" s="348" t="s">
        <v>430</v>
      </c>
      <c r="BE36" s="375" t="s">
        <v>430</v>
      </c>
      <c r="BF36" s="375">
        <v>-8.33</v>
      </c>
      <c r="BG36" s="374"/>
      <c r="BH36" s="372">
        <v>-8.33</v>
      </c>
      <c r="BI36" s="348">
        <v>40.74</v>
      </c>
      <c r="BJ36" s="348">
        <v>51.03</v>
      </c>
      <c r="BK36" s="348">
        <v>1.1599999999999999</v>
      </c>
      <c r="BL36" s="348" t="s">
        <v>430</v>
      </c>
      <c r="BM36" s="372">
        <v>0.22</v>
      </c>
      <c r="BN36" s="372" t="s">
        <v>430</v>
      </c>
      <c r="BO36" s="372">
        <v>15.19</v>
      </c>
      <c r="BP36" s="372" t="s">
        <v>430</v>
      </c>
      <c r="BQ36" s="372" t="s">
        <v>430</v>
      </c>
      <c r="BR36" s="374"/>
      <c r="BS36" s="468">
        <v>6.6806968159705402</v>
      </c>
      <c r="BT36" s="348">
        <v>11.668989885495099</v>
      </c>
      <c r="BU36" s="374"/>
      <c r="BV36" s="430" t="s">
        <v>7353</v>
      </c>
    </row>
    <row r="37" spans="1:75" s="107" customFormat="1" ht="11" x14ac:dyDescent="0.3">
      <c r="A37" s="841" t="s">
        <v>7378</v>
      </c>
      <c r="B37" s="842"/>
      <c r="C37" s="843">
        <v>37929</v>
      </c>
      <c r="D37" s="842"/>
      <c r="E37" s="844">
        <v>40018.089999999997</v>
      </c>
      <c r="F37" s="842"/>
      <c r="G37" s="845">
        <v>5599.3208999999997</v>
      </c>
      <c r="H37" s="850"/>
      <c r="I37" s="848">
        <v>0.1</v>
      </c>
      <c r="J37" s="846">
        <v>6.69</v>
      </c>
      <c r="K37" s="846">
        <v>0.1</v>
      </c>
      <c r="L37" s="856">
        <v>0.1</v>
      </c>
      <c r="M37" s="846"/>
      <c r="N37" s="848">
        <v>7.1425999999999998</v>
      </c>
      <c r="O37" s="846">
        <v>5.7274000000000003</v>
      </c>
      <c r="P37" s="846">
        <v>6.0787000000000004</v>
      </c>
      <c r="Q37" s="846">
        <v>7.2370999999999999</v>
      </c>
      <c r="R37" s="846">
        <v>7.4257999999999997</v>
      </c>
      <c r="S37" s="846">
        <v>7.2266000000000004</v>
      </c>
      <c r="T37" s="846">
        <v>6.4893999999999998</v>
      </c>
      <c r="U37" s="856">
        <v>6.2910000000000004</v>
      </c>
      <c r="V37" s="848">
        <v>6.1882999999999999</v>
      </c>
      <c r="W37" s="846">
        <v>6.6740000000000004</v>
      </c>
      <c r="X37" s="846">
        <v>6.8498999999999999</v>
      </c>
      <c r="Y37" s="852">
        <v>6.0629999999999997</v>
      </c>
      <c r="Z37" s="846">
        <v>6.0027999999999997</v>
      </c>
      <c r="AA37" s="846">
        <v>7.0732999999999997</v>
      </c>
      <c r="AB37" s="846">
        <v>6.4691999999999998</v>
      </c>
      <c r="AC37" s="846">
        <v>6.2793999999999999</v>
      </c>
      <c r="AD37" s="846">
        <v>6.1897000000000002</v>
      </c>
      <c r="AE37" s="846">
        <v>7.5690999999999997</v>
      </c>
      <c r="AF37" s="856">
        <v>6.8517999999999999</v>
      </c>
      <c r="AG37" s="844"/>
      <c r="AH37" s="942">
        <v>9</v>
      </c>
      <c r="AI37" s="844">
        <v>5</v>
      </c>
      <c r="AJ37" s="844">
        <v>7</v>
      </c>
      <c r="AK37" s="844">
        <v>10</v>
      </c>
      <c r="AL37" s="844">
        <v>7</v>
      </c>
      <c r="AM37" s="844">
        <v>13</v>
      </c>
      <c r="AN37" s="844">
        <v>13</v>
      </c>
      <c r="AO37" s="943">
        <v>14</v>
      </c>
      <c r="AP37" s="844">
        <v>13</v>
      </c>
      <c r="AQ37" s="844">
        <v>13</v>
      </c>
      <c r="AR37" s="844">
        <v>15</v>
      </c>
      <c r="AS37" s="844">
        <v>16</v>
      </c>
      <c r="AT37" s="844">
        <v>14</v>
      </c>
      <c r="AU37" s="844">
        <v>13</v>
      </c>
      <c r="AV37" s="844">
        <v>13</v>
      </c>
      <c r="AW37" s="844">
        <v>14</v>
      </c>
      <c r="AX37" s="844">
        <v>13</v>
      </c>
      <c r="AY37" s="944">
        <v>11</v>
      </c>
      <c r="AZ37" s="939"/>
      <c r="BA37" s="852">
        <v>11.63</v>
      </c>
      <c r="BB37" s="846">
        <v>80.010000000000005</v>
      </c>
      <c r="BC37" s="846" t="s">
        <v>430</v>
      </c>
      <c r="BD37" s="846" t="s">
        <v>430</v>
      </c>
      <c r="BE37" s="852" t="s">
        <v>430</v>
      </c>
      <c r="BF37" s="852">
        <v>8.36</v>
      </c>
      <c r="BG37" s="847"/>
      <c r="BH37" s="855">
        <v>8.36</v>
      </c>
      <c r="BI37" s="846">
        <v>37.22</v>
      </c>
      <c r="BJ37" s="846">
        <v>41.85</v>
      </c>
      <c r="BK37" s="846">
        <v>0.94</v>
      </c>
      <c r="BL37" s="846" t="s">
        <v>430</v>
      </c>
      <c r="BM37" s="855" t="s">
        <v>430</v>
      </c>
      <c r="BN37" s="855" t="s">
        <v>430</v>
      </c>
      <c r="BO37" s="855">
        <v>11.63</v>
      </c>
      <c r="BP37" s="855" t="s">
        <v>430</v>
      </c>
      <c r="BQ37" s="855" t="s">
        <v>430</v>
      </c>
      <c r="BR37" s="847"/>
      <c r="BS37" s="854">
        <v>0.86274736982745004</v>
      </c>
      <c r="BT37" s="846">
        <v>12.834957867432999</v>
      </c>
      <c r="BU37" s="847"/>
      <c r="BV37" s="907" t="s">
        <v>7353</v>
      </c>
      <c r="BW37" s="946"/>
    </row>
    <row r="38" spans="1:75" s="107" customFormat="1" x14ac:dyDescent="0.25">
      <c r="A38" s="345" t="s">
        <v>7379</v>
      </c>
      <c r="B38" s="373"/>
      <c r="C38" s="719">
        <v>37965</v>
      </c>
      <c r="D38" s="373"/>
      <c r="E38" s="346">
        <v>33248.42</v>
      </c>
      <c r="F38" s="373"/>
      <c r="G38" s="347">
        <v>454.73540000000003</v>
      </c>
      <c r="H38" s="466"/>
      <c r="I38" s="350">
        <v>9.8629999999999995E-2</v>
      </c>
      <c r="J38" s="348">
        <v>6.62</v>
      </c>
      <c r="K38" s="348">
        <v>9.5890000000000003E-2</v>
      </c>
      <c r="L38" s="354">
        <v>9.8629999999999995E-2</v>
      </c>
      <c r="M38" s="348"/>
      <c r="N38" s="350">
        <v>7.8196000000000003</v>
      </c>
      <c r="O38" s="348">
        <v>5.5891000000000002</v>
      </c>
      <c r="P38" s="348">
        <v>6.0277000000000003</v>
      </c>
      <c r="Q38" s="348">
        <v>7.1505000000000001</v>
      </c>
      <c r="R38" s="348">
        <v>7.3598999999999997</v>
      </c>
      <c r="S38" s="348">
        <v>7.2906000000000004</v>
      </c>
      <c r="T38" s="348">
        <v>6.5751999999999997</v>
      </c>
      <c r="U38" s="354">
        <v>6.3680000000000003</v>
      </c>
      <c r="V38" s="350">
        <v>6.2541000000000002</v>
      </c>
      <c r="W38" s="348">
        <v>6.7220000000000004</v>
      </c>
      <c r="X38" s="348">
        <v>6.8958000000000004</v>
      </c>
      <c r="Y38" s="375">
        <v>6.1227</v>
      </c>
      <c r="Z38" s="348">
        <v>6.0686</v>
      </c>
      <c r="AA38" s="348">
        <v>7.1010999999999997</v>
      </c>
      <c r="AB38" s="348">
        <v>6.5578000000000003</v>
      </c>
      <c r="AC38" s="348">
        <v>6.3577000000000004</v>
      </c>
      <c r="AD38" s="348">
        <v>6.2560000000000002</v>
      </c>
      <c r="AE38" s="348">
        <v>7.5750000000000002</v>
      </c>
      <c r="AF38" s="354">
        <v>6.8410000000000002</v>
      </c>
      <c r="AG38" s="346"/>
      <c r="AH38" s="600">
        <v>1</v>
      </c>
      <c r="AI38" s="346">
        <v>12</v>
      </c>
      <c r="AJ38" s="346">
        <v>12</v>
      </c>
      <c r="AK38" s="346">
        <v>13</v>
      </c>
      <c r="AL38" s="346">
        <v>10</v>
      </c>
      <c r="AM38" s="346">
        <v>6</v>
      </c>
      <c r="AN38" s="346">
        <v>5</v>
      </c>
      <c r="AO38" s="429">
        <v>5</v>
      </c>
      <c r="AP38" s="346">
        <v>5</v>
      </c>
      <c r="AQ38" s="346">
        <v>6</v>
      </c>
      <c r="AR38" s="346">
        <v>5</v>
      </c>
      <c r="AS38" s="346">
        <v>4</v>
      </c>
      <c r="AT38" s="346">
        <v>4</v>
      </c>
      <c r="AU38" s="346">
        <v>8</v>
      </c>
      <c r="AV38" s="346">
        <v>4</v>
      </c>
      <c r="AW38" s="346">
        <v>5</v>
      </c>
      <c r="AX38" s="346">
        <v>5</v>
      </c>
      <c r="AY38" s="601">
        <v>9</v>
      </c>
      <c r="AZ38" s="584"/>
      <c r="BA38" s="375">
        <v>8.2200000000000006</v>
      </c>
      <c r="BB38" s="348">
        <v>76.97</v>
      </c>
      <c r="BC38" s="348" t="s">
        <v>430</v>
      </c>
      <c r="BD38" s="348" t="s">
        <v>430</v>
      </c>
      <c r="BE38" s="375" t="s">
        <v>430</v>
      </c>
      <c r="BF38" s="375">
        <v>14.81</v>
      </c>
      <c r="BG38" s="374"/>
      <c r="BH38" s="372">
        <v>14.81</v>
      </c>
      <c r="BI38" s="348">
        <v>28.62</v>
      </c>
      <c r="BJ38" s="348">
        <v>46.3</v>
      </c>
      <c r="BK38" s="348">
        <v>2.04</v>
      </c>
      <c r="BL38" s="348" t="s">
        <v>430</v>
      </c>
      <c r="BM38" s="372" t="s">
        <v>430</v>
      </c>
      <c r="BN38" s="372" t="s">
        <v>430</v>
      </c>
      <c r="BO38" s="372">
        <v>8.2200000000000006</v>
      </c>
      <c r="BP38" s="372" t="s">
        <v>430</v>
      </c>
      <c r="BQ38" s="372" t="s">
        <v>430</v>
      </c>
      <c r="BR38" s="374"/>
      <c r="BS38" s="468">
        <v>2.8226394711290599</v>
      </c>
      <c r="BT38" s="348">
        <v>12.412455164964999</v>
      </c>
      <c r="BU38" s="374"/>
      <c r="BV38" s="430" t="s">
        <v>7353</v>
      </c>
    </row>
    <row r="39" spans="1:75" s="107" customFormat="1" x14ac:dyDescent="0.25">
      <c r="A39" s="345" t="s">
        <v>7380</v>
      </c>
      <c r="B39" s="373"/>
      <c r="C39" s="719">
        <v>37964</v>
      </c>
      <c r="D39" s="373"/>
      <c r="E39" s="346">
        <v>31752.32</v>
      </c>
      <c r="F39" s="373"/>
      <c r="G39" s="347">
        <v>6762.5712000000003</v>
      </c>
      <c r="H39" s="466"/>
      <c r="I39" s="350">
        <v>0.13150999999999999</v>
      </c>
      <c r="J39" s="348">
        <v>6.98</v>
      </c>
      <c r="K39" s="348">
        <v>0.12329</v>
      </c>
      <c r="L39" s="354">
        <v>0.13425000000000001</v>
      </c>
      <c r="M39" s="348"/>
      <c r="N39" s="350">
        <v>7.3613</v>
      </c>
      <c r="O39" s="348">
        <v>5.7712000000000003</v>
      </c>
      <c r="P39" s="348">
        <v>6.1300999999999997</v>
      </c>
      <c r="Q39" s="348">
        <v>7.2747000000000002</v>
      </c>
      <c r="R39" s="348">
        <v>7.5132000000000003</v>
      </c>
      <c r="S39" s="348">
        <v>7.2826000000000004</v>
      </c>
      <c r="T39" s="348">
        <v>6.5393999999999997</v>
      </c>
      <c r="U39" s="354">
        <v>6.3311999999999999</v>
      </c>
      <c r="V39" s="350">
        <v>6.2110000000000003</v>
      </c>
      <c r="W39" s="348">
        <v>6.6875999999999998</v>
      </c>
      <c r="X39" s="348">
        <v>6.8670999999999998</v>
      </c>
      <c r="Y39" s="375">
        <v>6.0799000000000003</v>
      </c>
      <c r="Z39" s="348">
        <v>6.0608000000000004</v>
      </c>
      <c r="AA39" s="348">
        <v>7.1151</v>
      </c>
      <c r="AB39" s="348">
        <v>6.5267999999999997</v>
      </c>
      <c r="AC39" s="348">
        <v>6.3208000000000002</v>
      </c>
      <c r="AD39" s="348">
        <v>6.2133000000000003</v>
      </c>
      <c r="AE39" s="348">
        <v>7.6238999999999999</v>
      </c>
      <c r="AF39" s="354">
        <v>6.8402000000000003</v>
      </c>
      <c r="AG39" s="346"/>
      <c r="AH39" s="600">
        <v>5</v>
      </c>
      <c r="AI39" s="346">
        <v>4</v>
      </c>
      <c r="AJ39" s="346">
        <v>6</v>
      </c>
      <c r="AK39" s="346">
        <v>7</v>
      </c>
      <c r="AL39" s="346">
        <v>3</v>
      </c>
      <c r="AM39" s="346">
        <v>7</v>
      </c>
      <c r="AN39" s="346">
        <v>9</v>
      </c>
      <c r="AO39" s="429">
        <v>9</v>
      </c>
      <c r="AP39" s="346">
        <v>9</v>
      </c>
      <c r="AQ39" s="346">
        <v>11</v>
      </c>
      <c r="AR39" s="346">
        <v>10</v>
      </c>
      <c r="AS39" s="346">
        <v>11</v>
      </c>
      <c r="AT39" s="346">
        <v>5</v>
      </c>
      <c r="AU39" s="346">
        <v>7</v>
      </c>
      <c r="AV39" s="346">
        <v>9</v>
      </c>
      <c r="AW39" s="346">
        <v>9</v>
      </c>
      <c r="AX39" s="346">
        <v>9</v>
      </c>
      <c r="AY39" s="601">
        <v>7</v>
      </c>
      <c r="AZ39" s="584"/>
      <c r="BA39" s="375">
        <v>16.05</v>
      </c>
      <c r="BB39" s="348">
        <v>89.73</v>
      </c>
      <c r="BC39" s="348" t="s">
        <v>430</v>
      </c>
      <c r="BD39" s="348" t="s">
        <v>430</v>
      </c>
      <c r="BE39" s="375" t="s">
        <v>430</v>
      </c>
      <c r="BF39" s="375">
        <v>-5.79</v>
      </c>
      <c r="BG39" s="374"/>
      <c r="BH39" s="372">
        <v>-5.8</v>
      </c>
      <c r="BI39" s="348">
        <v>34.1</v>
      </c>
      <c r="BJ39" s="348">
        <v>55.64</v>
      </c>
      <c r="BK39" s="348" t="s">
        <v>430</v>
      </c>
      <c r="BL39" s="348" t="s">
        <v>430</v>
      </c>
      <c r="BM39" s="372">
        <v>0.06</v>
      </c>
      <c r="BN39" s="372" t="s">
        <v>430</v>
      </c>
      <c r="BO39" s="372">
        <v>15.99</v>
      </c>
      <c r="BP39" s="372" t="s">
        <v>430</v>
      </c>
      <c r="BQ39" s="372" t="s">
        <v>430</v>
      </c>
      <c r="BR39" s="374"/>
      <c r="BS39" s="468">
        <v>1.48656246851344</v>
      </c>
      <c r="BT39" s="348">
        <v>11.0560857689439</v>
      </c>
      <c r="BU39" s="374"/>
      <c r="BV39" s="430" t="s">
        <v>7353</v>
      </c>
    </row>
    <row r="40" spans="1:75" s="107" customFormat="1" x14ac:dyDescent="0.25">
      <c r="A40" s="345" t="s">
        <v>7381</v>
      </c>
      <c r="B40" s="373"/>
      <c r="C40" s="719">
        <v>38231</v>
      </c>
      <c r="D40" s="373"/>
      <c r="E40" s="346">
        <v>30448.68</v>
      </c>
      <c r="F40" s="373"/>
      <c r="G40" s="347">
        <v>4363.7278999999999</v>
      </c>
      <c r="H40" s="466"/>
      <c r="I40" s="350">
        <v>0.12329</v>
      </c>
      <c r="J40" s="348">
        <v>6.37</v>
      </c>
      <c r="K40" s="348">
        <v>0.12329</v>
      </c>
      <c r="L40" s="354">
        <v>0.12329</v>
      </c>
      <c r="M40" s="348"/>
      <c r="N40" s="350">
        <v>6.4576000000000002</v>
      </c>
      <c r="O40" s="348">
        <v>5.5780000000000003</v>
      </c>
      <c r="P40" s="348">
        <v>6.0411000000000001</v>
      </c>
      <c r="Q40" s="348">
        <v>6.8238000000000003</v>
      </c>
      <c r="R40" s="348">
        <v>7.1464999999999996</v>
      </c>
      <c r="S40" s="348">
        <v>7.0925000000000002</v>
      </c>
      <c r="T40" s="348">
        <v>6.4893999999999998</v>
      </c>
      <c r="U40" s="354">
        <v>6.3044000000000002</v>
      </c>
      <c r="V40" s="350">
        <v>6.2039999999999997</v>
      </c>
      <c r="W40" s="348">
        <v>6.6963999999999997</v>
      </c>
      <c r="X40" s="348">
        <v>6.8728999999999996</v>
      </c>
      <c r="Y40" s="375">
        <v>6.0777999999999999</v>
      </c>
      <c r="Z40" s="348">
        <v>6.0513000000000003</v>
      </c>
      <c r="AA40" s="348">
        <v>6.9507000000000003</v>
      </c>
      <c r="AB40" s="348">
        <v>6.4622000000000002</v>
      </c>
      <c r="AC40" s="348">
        <v>6.2979000000000003</v>
      </c>
      <c r="AD40" s="348">
        <v>6.2064000000000004</v>
      </c>
      <c r="AE40" s="348">
        <v>7.3198999999999996</v>
      </c>
      <c r="AF40" s="354">
        <v>6.9837999999999996</v>
      </c>
      <c r="AG40" s="346"/>
      <c r="AH40" s="600">
        <v>15</v>
      </c>
      <c r="AI40" s="346">
        <v>13</v>
      </c>
      <c r="AJ40" s="346">
        <v>10</v>
      </c>
      <c r="AK40" s="346">
        <v>18</v>
      </c>
      <c r="AL40" s="346">
        <v>18</v>
      </c>
      <c r="AM40" s="346">
        <v>17</v>
      </c>
      <c r="AN40" s="346">
        <v>13</v>
      </c>
      <c r="AO40" s="429">
        <v>12</v>
      </c>
      <c r="AP40" s="346">
        <v>10</v>
      </c>
      <c r="AQ40" s="346">
        <v>9</v>
      </c>
      <c r="AR40" s="346">
        <v>9</v>
      </c>
      <c r="AS40" s="346">
        <v>13</v>
      </c>
      <c r="AT40" s="346">
        <v>7</v>
      </c>
      <c r="AU40" s="346">
        <v>17</v>
      </c>
      <c r="AV40" s="346">
        <v>15</v>
      </c>
      <c r="AW40" s="346">
        <v>13</v>
      </c>
      <c r="AX40" s="346">
        <v>10</v>
      </c>
      <c r="AY40" s="601">
        <v>17</v>
      </c>
      <c r="AZ40" s="584"/>
      <c r="BA40" s="375">
        <v>19.5</v>
      </c>
      <c r="BB40" s="348">
        <v>75.45</v>
      </c>
      <c r="BC40" s="348" t="s">
        <v>430</v>
      </c>
      <c r="BD40" s="348" t="s">
        <v>430</v>
      </c>
      <c r="BE40" s="375" t="s">
        <v>430</v>
      </c>
      <c r="BF40" s="375">
        <v>5.05</v>
      </c>
      <c r="BG40" s="374"/>
      <c r="BH40" s="372">
        <v>5.05</v>
      </c>
      <c r="BI40" s="348">
        <v>31.87</v>
      </c>
      <c r="BJ40" s="348">
        <v>42.84</v>
      </c>
      <c r="BK40" s="348">
        <v>0.74</v>
      </c>
      <c r="BL40" s="348" t="s">
        <v>430</v>
      </c>
      <c r="BM40" s="372">
        <v>0.89</v>
      </c>
      <c r="BN40" s="372" t="s">
        <v>430</v>
      </c>
      <c r="BO40" s="372">
        <v>18.61</v>
      </c>
      <c r="BP40" s="372" t="s">
        <v>430</v>
      </c>
      <c r="BQ40" s="372" t="s">
        <v>430</v>
      </c>
      <c r="BR40" s="374"/>
      <c r="BS40" s="468">
        <v>2.86506581057301</v>
      </c>
      <c r="BT40" s="348">
        <v>15.028056003005601</v>
      </c>
      <c r="BU40" s="374"/>
      <c r="BV40" s="430" t="s">
        <v>7353</v>
      </c>
    </row>
    <row r="41" spans="1:75" s="107" customFormat="1" x14ac:dyDescent="0.25">
      <c r="A41" s="345" t="s">
        <v>7382</v>
      </c>
      <c r="B41" s="373"/>
      <c r="C41" s="719">
        <v>38679</v>
      </c>
      <c r="D41" s="373"/>
      <c r="E41" s="346">
        <v>19019.189999999999</v>
      </c>
      <c r="F41" s="373"/>
      <c r="G41" s="347">
        <v>3957.5576000000001</v>
      </c>
      <c r="H41" s="466"/>
      <c r="I41" s="350">
        <v>0.09</v>
      </c>
      <c r="J41" s="348">
        <v>6.73</v>
      </c>
      <c r="K41" s="348">
        <v>0.09</v>
      </c>
      <c r="L41" s="354">
        <v>0.09</v>
      </c>
      <c r="M41" s="348"/>
      <c r="N41" s="350">
        <v>6.5465999999999998</v>
      </c>
      <c r="O41" s="348">
        <v>5.6651999999999996</v>
      </c>
      <c r="P41" s="348">
        <v>6.0541999999999998</v>
      </c>
      <c r="Q41" s="348">
        <v>7.2161999999999997</v>
      </c>
      <c r="R41" s="348">
        <v>7.5084999999999997</v>
      </c>
      <c r="S41" s="348">
        <v>7.2724000000000002</v>
      </c>
      <c r="T41" s="348">
        <v>6.5873999999999997</v>
      </c>
      <c r="U41" s="354">
        <v>6.3776999999999999</v>
      </c>
      <c r="V41" s="350">
        <v>6.2598000000000003</v>
      </c>
      <c r="W41" s="348">
        <v>6.7385999999999999</v>
      </c>
      <c r="X41" s="348">
        <v>6.9039999999999999</v>
      </c>
      <c r="Y41" s="375">
        <v>6.1120999999999999</v>
      </c>
      <c r="Z41" s="348">
        <v>6.0370999999999997</v>
      </c>
      <c r="AA41" s="348">
        <v>7.0755999999999997</v>
      </c>
      <c r="AB41" s="348">
        <v>6.5667999999999997</v>
      </c>
      <c r="AC41" s="348">
        <v>6.3715999999999999</v>
      </c>
      <c r="AD41" s="348">
        <v>6.2610000000000001</v>
      </c>
      <c r="AE41" s="348">
        <v>7.6694000000000004</v>
      </c>
      <c r="AF41" s="354">
        <v>6.9067999999999996</v>
      </c>
      <c r="AG41" s="346"/>
      <c r="AH41" s="600">
        <v>13</v>
      </c>
      <c r="AI41" s="346">
        <v>8</v>
      </c>
      <c r="AJ41" s="346">
        <v>9</v>
      </c>
      <c r="AK41" s="346">
        <v>12</v>
      </c>
      <c r="AL41" s="346">
        <v>4</v>
      </c>
      <c r="AM41" s="346">
        <v>8</v>
      </c>
      <c r="AN41" s="346">
        <v>2</v>
      </c>
      <c r="AO41" s="429">
        <v>4</v>
      </c>
      <c r="AP41" s="346">
        <v>4</v>
      </c>
      <c r="AQ41" s="346">
        <v>3</v>
      </c>
      <c r="AR41" s="346">
        <v>3</v>
      </c>
      <c r="AS41" s="346">
        <v>6</v>
      </c>
      <c r="AT41" s="346">
        <v>10</v>
      </c>
      <c r="AU41" s="346">
        <v>12</v>
      </c>
      <c r="AV41" s="346">
        <v>3</v>
      </c>
      <c r="AW41" s="346">
        <v>3</v>
      </c>
      <c r="AX41" s="346">
        <v>4</v>
      </c>
      <c r="AY41" s="601">
        <v>4</v>
      </c>
      <c r="AZ41" s="584"/>
      <c r="BA41" s="375">
        <v>6.99</v>
      </c>
      <c r="BB41" s="348">
        <v>80.09</v>
      </c>
      <c r="BC41" s="348" t="s">
        <v>430</v>
      </c>
      <c r="BD41" s="348" t="s">
        <v>430</v>
      </c>
      <c r="BE41" s="375" t="s">
        <v>430</v>
      </c>
      <c r="BF41" s="375">
        <v>12.92</v>
      </c>
      <c r="BG41" s="374"/>
      <c r="BH41" s="372">
        <v>12.92</v>
      </c>
      <c r="BI41" s="348">
        <v>24.4</v>
      </c>
      <c r="BJ41" s="348">
        <v>55.27</v>
      </c>
      <c r="BK41" s="348">
        <v>0.42</v>
      </c>
      <c r="BL41" s="348" t="s">
        <v>430</v>
      </c>
      <c r="BM41" s="372" t="s">
        <v>430</v>
      </c>
      <c r="BN41" s="372" t="s">
        <v>430</v>
      </c>
      <c r="BO41" s="372">
        <v>6.99</v>
      </c>
      <c r="BP41" s="372" t="s">
        <v>430</v>
      </c>
      <c r="BQ41" s="372" t="s">
        <v>430</v>
      </c>
      <c r="BR41" s="374"/>
      <c r="BS41" s="468">
        <v>4.3474720908695001</v>
      </c>
      <c r="BT41" s="348">
        <v>13.175826772635199</v>
      </c>
      <c r="BU41" s="374"/>
      <c r="BV41" s="430" t="s">
        <v>7353</v>
      </c>
    </row>
    <row r="42" spans="1:75" s="107" customFormat="1" x14ac:dyDescent="0.25">
      <c r="A42" s="345" t="s">
        <v>7383</v>
      </c>
      <c r="B42" s="373"/>
      <c r="C42" s="719">
        <v>39608</v>
      </c>
      <c r="D42" s="373"/>
      <c r="E42" s="346">
        <v>17285.7</v>
      </c>
      <c r="F42" s="373"/>
      <c r="G42" s="347">
        <v>3345.1813999999999</v>
      </c>
      <c r="H42" s="466"/>
      <c r="I42" s="350">
        <v>0.11233</v>
      </c>
      <c r="J42" s="348">
        <v>6.43</v>
      </c>
      <c r="K42" s="348">
        <v>0.11233</v>
      </c>
      <c r="L42" s="354">
        <v>0.11233</v>
      </c>
      <c r="M42" s="348"/>
      <c r="N42" s="350">
        <v>6.4234999999999998</v>
      </c>
      <c r="O42" s="348">
        <v>5.4802999999999997</v>
      </c>
      <c r="P42" s="348">
        <v>5.9172000000000002</v>
      </c>
      <c r="Q42" s="348">
        <v>7.0308000000000002</v>
      </c>
      <c r="R42" s="348">
        <v>7.2366000000000001</v>
      </c>
      <c r="S42" s="348">
        <v>7.1905000000000001</v>
      </c>
      <c r="T42" s="348">
        <v>6.4646999999999997</v>
      </c>
      <c r="U42" s="354">
        <v>6.2736000000000001</v>
      </c>
      <c r="V42" s="350">
        <v>6.1557000000000004</v>
      </c>
      <c r="W42" s="348">
        <v>6.6307999999999998</v>
      </c>
      <c r="X42" s="348">
        <v>6.8246000000000002</v>
      </c>
      <c r="Y42" s="375">
        <v>6.0647000000000002</v>
      </c>
      <c r="Z42" s="348">
        <v>5.9729999999999999</v>
      </c>
      <c r="AA42" s="348">
        <v>7.0335999999999999</v>
      </c>
      <c r="AB42" s="348">
        <v>6.4424999999999999</v>
      </c>
      <c r="AC42" s="348">
        <v>6.2689000000000004</v>
      </c>
      <c r="AD42" s="348">
        <v>6.1577000000000002</v>
      </c>
      <c r="AE42" s="348">
        <v>7.3940000000000001</v>
      </c>
      <c r="AF42" s="354">
        <v>6.9179000000000004</v>
      </c>
      <c r="AG42" s="346"/>
      <c r="AH42" s="600">
        <v>17</v>
      </c>
      <c r="AI42" s="346">
        <v>17</v>
      </c>
      <c r="AJ42" s="346">
        <v>18</v>
      </c>
      <c r="AK42" s="346">
        <v>16</v>
      </c>
      <c r="AL42" s="346">
        <v>15</v>
      </c>
      <c r="AM42" s="346">
        <v>14</v>
      </c>
      <c r="AN42" s="346">
        <v>16</v>
      </c>
      <c r="AO42" s="429">
        <v>17</v>
      </c>
      <c r="AP42" s="346">
        <v>17</v>
      </c>
      <c r="AQ42" s="346">
        <v>18</v>
      </c>
      <c r="AR42" s="346">
        <v>17</v>
      </c>
      <c r="AS42" s="346">
        <v>15</v>
      </c>
      <c r="AT42" s="346">
        <v>18</v>
      </c>
      <c r="AU42" s="346">
        <v>15</v>
      </c>
      <c r="AV42" s="346">
        <v>17</v>
      </c>
      <c r="AW42" s="346">
        <v>17</v>
      </c>
      <c r="AX42" s="346">
        <v>17</v>
      </c>
      <c r="AY42" s="601">
        <v>15</v>
      </c>
      <c r="AZ42" s="584"/>
      <c r="BA42" s="375">
        <v>16.73</v>
      </c>
      <c r="BB42" s="348">
        <v>73.599999999999994</v>
      </c>
      <c r="BC42" s="348" t="s">
        <v>430</v>
      </c>
      <c r="BD42" s="348" t="s">
        <v>430</v>
      </c>
      <c r="BE42" s="375" t="s">
        <v>430</v>
      </c>
      <c r="BF42" s="375">
        <v>9.67</v>
      </c>
      <c r="BG42" s="374"/>
      <c r="BH42" s="372">
        <v>9.67</v>
      </c>
      <c r="BI42" s="348">
        <v>39.270000000000003</v>
      </c>
      <c r="BJ42" s="348">
        <v>31.48</v>
      </c>
      <c r="BK42" s="348">
        <v>2.85</v>
      </c>
      <c r="BL42" s="348" t="s">
        <v>430</v>
      </c>
      <c r="BM42" s="372">
        <v>0.01</v>
      </c>
      <c r="BN42" s="372" t="s">
        <v>430</v>
      </c>
      <c r="BO42" s="372">
        <v>16.72</v>
      </c>
      <c r="BP42" s="372" t="s">
        <v>430</v>
      </c>
      <c r="BQ42" s="372" t="s">
        <v>430</v>
      </c>
      <c r="BR42" s="374"/>
      <c r="BS42" s="468" t="s">
        <v>430</v>
      </c>
      <c r="BT42" s="348">
        <v>9.7074517180585094</v>
      </c>
      <c r="BU42" s="374"/>
      <c r="BV42" s="430" t="s">
        <v>7353</v>
      </c>
    </row>
    <row r="43" spans="1:75" s="107" customFormat="1" x14ac:dyDescent="0.25">
      <c r="A43" s="345" t="s">
        <v>7384</v>
      </c>
      <c r="B43" s="373"/>
      <c r="C43" s="719">
        <v>38139</v>
      </c>
      <c r="D43" s="373"/>
      <c r="E43" s="346">
        <v>16117.36</v>
      </c>
      <c r="F43" s="373"/>
      <c r="G43" s="347">
        <v>2762.5916999999999</v>
      </c>
      <c r="H43" s="466"/>
      <c r="I43" s="350">
        <v>9.332E-2</v>
      </c>
      <c r="J43" s="348">
        <v>6.55</v>
      </c>
      <c r="K43" s="348">
        <v>9.2270000000000005E-2</v>
      </c>
      <c r="L43" s="354">
        <v>9.332E-2</v>
      </c>
      <c r="M43" s="348"/>
      <c r="N43" s="350">
        <v>6.5477999999999996</v>
      </c>
      <c r="O43" s="348">
        <v>5.6547999999999998</v>
      </c>
      <c r="P43" s="348">
        <v>6.0716999999999999</v>
      </c>
      <c r="Q43" s="348">
        <v>7.3170999999999999</v>
      </c>
      <c r="R43" s="348">
        <v>7.4112</v>
      </c>
      <c r="S43" s="348">
        <v>7.2664999999999997</v>
      </c>
      <c r="T43" s="348">
        <v>6.5252999999999997</v>
      </c>
      <c r="U43" s="354">
        <v>6.3188000000000004</v>
      </c>
      <c r="V43" s="350">
        <v>6.1999000000000004</v>
      </c>
      <c r="W43" s="348">
        <v>6.6997</v>
      </c>
      <c r="X43" s="348">
        <v>6.8834</v>
      </c>
      <c r="Y43" s="375">
        <v>6.11</v>
      </c>
      <c r="Z43" s="348">
        <v>6.0448000000000004</v>
      </c>
      <c r="AA43" s="348">
        <v>7.0853000000000002</v>
      </c>
      <c r="AB43" s="348">
        <v>6.5164999999999997</v>
      </c>
      <c r="AC43" s="348">
        <v>6.3135000000000003</v>
      </c>
      <c r="AD43" s="348">
        <v>6.2012</v>
      </c>
      <c r="AE43" s="348">
        <v>7.6604999999999999</v>
      </c>
      <c r="AF43" s="354">
        <v>4.7104999999999997</v>
      </c>
      <c r="AG43" s="346"/>
      <c r="AH43" s="600">
        <v>12</v>
      </c>
      <c r="AI43" s="346">
        <v>9</v>
      </c>
      <c r="AJ43" s="346">
        <v>8</v>
      </c>
      <c r="AK43" s="346">
        <v>5</v>
      </c>
      <c r="AL43" s="346">
        <v>8</v>
      </c>
      <c r="AM43" s="346">
        <v>11</v>
      </c>
      <c r="AN43" s="346">
        <v>11</v>
      </c>
      <c r="AO43" s="429">
        <v>11</v>
      </c>
      <c r="AP43" s="346">
        <v>11</v>
      </c>
      <c r="AQ43" s="346">
        <v>8</v>
      </c>
      <c r="AR43" s="346">
        <v>7</v>
      </c>
      <c r="AS43" s="346">
        <v>7</v>
      </c>
      <c r="AT43" s="346">
        <v>8</v>
      </c>
      <c r="AU43" s="346">
        <v>10</v>
      </c>
      <c r="AV43" s="346">
        <v>10</v>
      </c>
      <c r="AW43" s="346">
        <v>11</v>
      </c>
      <c r="AX43" s="346">
        <v>11</v>
      </c>
      <c r="AY43" s="601">
        <v>5</v>
      </c>
      <c r="AZ43" s="584"/>
      <c r="BA43" s="375">
        <v>17.579999999999998</v>
      </c>
      <c r="BB43" s="348">
        <v>80.930000000000007</v>
      </c>
      <c r="BC43" s="348" t="s">
        <v>430</v>
      </c>
      <c r="BD43" s="348" t="s">
        <v>430</v>
      </c>
      <c r="BE43" s="375" t="s">
        <v>430</v>
      </c>
      <c r="BF43" s="375">
        <v>1.49</v>
      </c>
      <c r="BG43" s="374"/>
      <c r="BH43" s="372">
        <v>1.49</v>
      </c>
      <c r="BI43" s="348">
        <v>28.34</v>
      </c>
      <c r="BJ43" s="348">
        <v>52.59</v>
      </c>
      <c r="BK43" s="348" t="s">
        <v>430</v>
      </c>
      <c r="BL43" s="348" t="s">
        <v>430</v>
      </c>
      <c r="BM43" s="372" t="s">
        <v>430</v>
      </c>
      <c r="BN43" s="372" t="s">
        <v>430</v>
      </c>
      <c r="BO43" s="372">
        <v>17.579999999999998</v>
      </c>
      <c r="BP43" s="372" t="s">
        <v>430</v>
      </c>
      <c r="BQ43" s="372" t="s">
        <v>430</v>
      </c>
      <c r="BR43" s="374"/>
      <c r="BS43" s="468">
        <v>1.84271897055282</v>
      </c>
      <c r="BT43" s="348">
        <v>8.6351904525905603</v>
      </c>
      <c r="BU43" s="374"/>
      <c r="BV43" s="430" t="s">
        <v>7353</v>
      </c>
    </row>
    <row r="44" spans="1:75" s="107" customFormat="1" x14ac:dyDescent="0.25">
      <c r="A44" s="345" t="s">
        <v>7385</v>
      </c>
      <c r="B44" s="373"/>
      <c r="C44" s="719">
        <v>37333</v>
      </c>
      <c r="D44" s="373"/>
      <c r="E44" s="346">
        <v>16014.85</v>
      </c>
      <c r="F44" s="373"/>
      <c r="G44" s="347">
        <v>5008.4423999999999</v>
      </c>
      <c r="H44" s="466"/>
      <c r="I44" s="350">
        <v>0.10679</v>
      </c>
      <c r="J44" s="348">
        <v>6.65</v>
      </c>
      <c r="K44" s="348">
        <v>0.10671</v>
      </c>
      <c r="L44" s="354">
        <v>0.10679</v>
      </c>
      <c r="M44" s="348"/>
      <c r="N44" s="350">
        <v>7.3860999999999999</v>
      </c>
      <c r="O44" s="348">
        <v>5.7209000000000003</v>
      </c>
      <c r="P44" s="348">
        <v>6.21</v>
      </c>
      <c r="Q44" s="348">
        <v>7.2385000000000002</v>
      </c>
      <c r="R44" s="348">
        <v>7.2980999999999998</v>
      </c>
      <c r="S44" s="348">
        <v>7.2672999999999996</v>
      </c>
      <c r="T44" s="348">
        <v>6.5483000000000002</v>
      </c>
      <c r="U44" s="354">
        <v>6.3251999999999997</v>
      </c>
      <c r="V44" s="350">
        <v>6.1985000000000001</v>
      </c>
      <c r="W44" s="348">
        <v>6.6646000000000001</v>
      </c>
      <c r="X44" s="348">
        <v>6.8648999999999996</v>
      </c>
      <c r="Y44" s="375">
        <v>6.0675999999999997</v>
      </c>
      <c r="Z44" s="348">
        <v>6.0179</v>
      </c>
      <c r="AA44" s="348">
        <v>7.0914999999999999</v>
      </c>
      <c r="AB44" s="348">
        <v>6.5369000000000002</v>
      </c>
      <c r="AC44" s="348">
        <v>6.3186999999999998</v>
      </c>
      <c r="AD44" s="348">
        <v>6.2011000000000003</v>
      </c>
      <c r="AE44" s="348">
        <v>7.4947999999999997</v>
      </c>
      <c r="AF44" s="354">
        <v>6.8593000000000002</v>
      </c>
      <c r="AG44" s="346"/>
      <c r="AH44" s="600">
        <v>4</v>
      </c>
      <c r="AI44" s="346">
        <v>6</v>
      </c>
      <c r="AJ44" s="346">
        <v>3</v>
      </c>
      <c r="AK44" s="346">
        <v>9</v>
      </c>
      <c r="AL44" s="346">
        <v>13</v>
      </c>
      <c r="AM44" s="346">
        <v>10</v>
      </c>
      <c r="AN44" s="346">
        <v>8</v>
      </c>
      <c r="AO44" s="429">
        <v>10</v>
      </c>
      <c r="AP44" s="346">
        <v>12</v>
      </c>
      <c r="AQ44" s="346">
        <v>15</v>
      </c>
      <c r="AR44" s="346">
        <v>13</v>
      </c>
      <c r="AS44" s="346">
        <v>14</v>
      </c>
      <c r="AT44" s="346">
        <v>13</v>
      </c>
      <c r="AU44" s="346">
        <v>9</v>
      </c>
      <c r="AV44" s="346">
        <v>8</v>
      </c>
      <c r="AW44" s="346">
        <v>10</v>
      </c>
      <c r="AX44" s="346">
        <v>12</v>
      </c>
      <c r="AY44" s="601">
        <v>13</v>
      </c>
      <c r="AZ44" s="584"/>
      <c r="BA44" s="375">
        <v>18.73</v>
      </c>
      <c r="BB44" s="348">
        <v>83.45</v>
      </c>
      <c r="BC44" s="348" t="s">
        <v>430</v>
      </c>
      <c r="BD44" s="348" t="s">
        <v>430</v>
      </c>
      <c r="BE44" s="375" t="s">
        <v>430</v>
      </c>
      <c r="BF44" s="375">
        <v>-2.17</v>
      </c>
      <c r="BG44" s="374"/>
      <c r="BH44" s="372">
        <v>-2.17</v>
      </c>
      <c r="BI44" s="348">
        <v>30.87</v>
      </c>
      <c r="BJ44" s="348">
        <v>51.41</v>
      </c>
      <c r="BK44" s="348">
        <v>1.1599999999999999</v>
      </c>
      <c r="BL44" s="348" t="s">
        <v>430</v>
      </c>
      <c r="BM44" s="372">
        <v>1.2</v>
      </c>
      <c r="BN44" s="372" t="s">
        <v>430</v>
      </c>
      <c r="BO44" s="372">
        <v>17.53</v>
      </c>
      <c r="BP44" s="372" t="s">
        <v>430</v>
      </c>
      <c r="BQ44" s="372" t="s">
        <v>430</v>
      </c>
      <c r="BR44" s="374"/>
      <c r="BS44" s="468">
        <v>2.4936997109974799</v>
      </c>
      <c r="BT44" s="348">
        <v>10.557559314223001</v>
      </c>
      <c r="BU44" s="374"/>
      <c r="BV44" s="430" t="s">
        <v>7353</v>
      </c>
    </row>
    <row r="45" spans="1:75" s="107" customFormat="1" x14ac:dyDescent="0.25">
      <c r="A45" s="345" t="s">
        <v>7386</v>
      </c>
      <c r="B45" s="373"/>
      <c r="C45" s="719">
        <v>39346</v>
      </c>
      <c r="D45" s="373"/>
      <c r="E45" s="346">
        <v>15222.29</v>
      </c>
      <c r="F45" s="373"/>
      <c r="G45" s="347">
        <v>3545.4317999999998</v>
      </c>
      <c r="H45" s="466"/>
      <c r="I45" s="350">
        <v>9.8989999999999995E-2</v>
      </c>
      <c r="J45" s="348">
        <v>6.51</v>
      </c>
      <c r="K45" s="348">
        <v>9.8849999999999993E-2</v>
      </c>
      <c r="L45" s="354">
        <v>0.10528999999999999</v>
      </c>
      <c r="M45" s="348"/>
      <c r="N45" s="350">
        <v>7.0678000000000001</v>
      </c>
      <c r="O45" s="348">
        <v>5.5373999999999999</v>
      </c>
      <c r="P45" s="348">
        <v>5.9819000000000004</v>
      </c>
      <c r="Q45" s="348">
        <v>7.2427000000000001</v>
      </c>
      <c r="R45" s="348">
        <v>7.3716999999999997</v>
      </c>
      <c r="S45" s="348">
        <v>7.3277999999999999</v>
      </c>
      <c r="T45" s="348">
        <v>6.5797999999999996</v>
      </c>
      <c r="U45" s="354">
        <v>6.3880999999999997</v>
      </c>
      <c r="V45" s="350">
        <v>6.2736999999999998</v>
      </c>
      <c r="W45" s="348">
        <v>6.7313999999999998</v>
      </c>
      <c r="X45" s="348">
        <v>6.8800999999999997</v>
      </c>
      <c r="Y45" s="375">
        <v>6.0477999999999996</v>
      </c>
      <c r="Z45" s="348">
        <v>5.9737</v>
      </c>
      <c r="AA45" s="348">
        <v>7.1973000000000003</v>
      </c>
      <c r="AB45" s="348">
        <v>6.5679999999999996</v>
      </c>
      <c r="AC45" s="348">
        <v>6.3773999999999997</v>
      </c>
      <c r="AD45" s="348">
        <v>6.2774000000000001</v>
      </c>
      <c r="AE45" s="348">
        <v>7.5911</v>
      </c>
      <c r="AF45" s="354">
        <v>6.9756</v>
      </c>
      <c r="AG45" s="346"/>
      <c r="AH45" s="600">
        <v>10</v>
      </c>
      <c r="AI45" s="346">
        <v>15</v>
      </c>
      <c r="AJ45" s="346">
        <v>16</v>
      </c>
      <c r="AK45" s="346">
        <v>8</v>
      </c>
      <c r="AL45" s="346">
        <v>9</v>
      </c>
      <c r="AM45" s="346">
        <v>3</v>
      </c>
      <c r="AN45" s="346">
        <v>3</v>
      </c>
      <c r="AO45" s="429">
        <v>2</v>
      </c>
      <c r="AP45" s="346">
        <v>3</v>
      </c>
      <c r="AQ45" s="346">
        <v>4</v>
      </c>
      <c r="AR45" s="346">
        <v>8</v>
      </c>
      <c r="AS45" s="346">
        <v>18</v>
      </c>
      <c r="AT45" s="346">
        <v>17</v>
      </c>
      <c r="AU45" s="346">
        <v>2</v>
      </c>
      <c r="AV45" s="346">
        <v>2</v>
      </c>
      <c r="AW45" s="346">
        <v>2</v>
      </c>
      <c r="AX45" s="346">
        <v>3</v>
      </c>
      <c r="AY45" s="601">
        <v>8</v>
      </c>
      <c r="AZ45" s="584"/>
      <c r="BA45" s="375">
        <v>16.84</v>
      </c>
      <c r="BB45" s="348">
        <v>79.92</v>
      </c>
      <c r="BC45" s="348" t="s">
        <v>430</v>
      </c>
      <c r="BD45" s="348" t="s">
        <v>430</v>
      </c>
      <c r="BE45" s="375" t="s">
        <v>430</v>
      </c>
      <c r="BF45" s="375">
        <v>3.24</v>
      </c>
      <c r="BG45" s="374"/>
      <c r="BH45" s="372">
        <v>3.24</v>
      </c>
      <c r="BI45" s="348">
        <v>31.76</v>
      </c>
      <c r="BJ45" s="348">
        <v>47.01</v>
      </c>
      <c r="BK45" s="348">
        <v>1.1499999999999999</v>
      </c>
      <c r="BL45" s="348" t="s">
        <v>430</v>
      </c>
      <c r="BM45" s="372" t="s">
        <v>430</v>
      </c>
      <c r="BN45" s="372" t="s">
        <v>430</v>
      </c>
      <c r="BO45" s="372">
        <v>16.84</v>
      </c>
      <c r="BP45" s="372" t="s">
        <v>430</v>
      </c>
      <c r="BQ45" s="372" t="s">
        <v>430</v>
      </c>
      <c r="BR45" s="374"/>
      <c r="BS45" s="468">
        <v>1.62526491967495</v>
      </c>
      <c r="BT45" s="348">
        <v>7.6520831184695899</v>
      </c>
      <c r="BU45" s="374"/>
      <c r="BV45" s="430" t="s">
        <v>7353</v>
      </c>
    </row>
    <row r="46" spans="1:75" s="107" customFormat="1" x14ac:dyDescent="0.25">
      <c r="A46" s="345" t="s">
        <v>7387</v>
      </c>
      <c r="B46" s="373"/>
      <c r="C46" s="719">
        <v>39038</v>
      </c>
      <c r="D46" s="373"/>
      <c r="E46" s="346">
        <v>14988.62</v>
      </c>
      <c r="F46" s="373"/>
      <c r="G46" s="347">
        <v>3809.4079999999999</v>
      </c>
      <c r="H46" s="466"/>
      <c r="I46" s="350">
        <v>8.4930000000000005E-2</v>
      </c>
      <c r="J46" s="348">
        <v>6.56</v>
      </c>
      <c r="K46" s="348">
        <v>8.2189999999999999E-2</v>
      </c>
      <c r="L46" s="354">
        <v>8.2189999999999999E-2</v>
      </c>
      <c r="M46" s="348"/>
      <c r="N46" s="350">
        <v>6.4600999999999997</v>
      </c>
      <c r="O46" s="348">
        <v>5.7065999999999999</v>
      </c>
      <c r="P46" s="348">
        <v>6.2554999999999996</v>
      </c>
      <c r="Q46" s="348">
        <v>7.4337999999999997</v>
      </c>
      <c r="R46" s="348">
        <v>7.4352</v>
      </c>
      <c r="S46" s="348">
        <v>7.3177000000000003</v>
      </c>
      <c r="T46" s="348">
        <v>6.5536000000000003</v>
      </c>
      <c r="U46" s="354">
        <v>6.3524000000000003</v>
      </c>
      <c r="V46" s="350">
        <v>6.2366999999999999</v>
      </c>
      <c r="W46" s="348">
        <v>6.7228000000000003</v>
      </c>
      <c r="X46" s="348">
        <v>6.9020000000000001</v>
      </c>
      <c r="Y46" s="375">
        <v>6.1147999999999998</v>
      </c>
      <c r="Z46" s="348">
        <v>6.0359999999999996</v>
      </c>
      <c r="AA46" s="348">
        <v>7.1460999999999997</v>
      </c>
      <c r="AB46" s="348">
        <v>6.5503</v>
      </c>
      <c r="AC46" s="348">
        <v>6.3484999999999996</v>
      </c>
      <c r="AD46" s="348">
        <v>6.2382999999999997</v>
      </c>
      <c r="AE46" s="348">
        <v>7.6375999999999999</v>
      </c>
      <c r="AF46" s="354">
        <v>7.0570000000000004</v>
      </c>
      <c r="AG46" s="346"/>
      <c r="AH46" s="600">
        <v>14</v>
      </c>
      <c r="AI46" s="346">
        <v>7</v>
      </c>
      <c r="AJ46" s="346">
        <v>2</v>
      </c>
      <c r="AK46" s="346">
        <v>2</v>
      </c>
      <c r="AL46" s="346">
        <v>6</v>
      </c>
      <c r="AM46" s="346">
        <v>4</v>
      </c>
      <c r="AN46" s="346">
        <v>7</v>
      </c>
      <c r="AO46" s="429">
        <v>7</v>
      </c>
      <c r="AP46" s="346">
        <v>7</v>
      </c>
      <c r="AQ46" s="346">
        <v>5</v>
      </c>
      <c r="AR46" s="346">
        <v>4</v>
      </c>
      <c r="AS46" s="346">
        <v>5</v>
      </c>
      <c r="AT46" s="346">
        <v>11</v>
      </c>
      <c r="AU46" s="346">
        <v>4</v>
      </c>
      <c r="AV46" s="346">
        <v>7</v>
      </c>
      <c r="AW46" s="346">
        <v>7</v>
      </c>
      <c r="AX46" s="346">
        <v>7</v>
      </c>
      <c r="AY46" s="601">
        <v>6</v>
      </c>
      <c r="AZ46" s="584"/>
      <c r="BA46" s="375">
        <v>15.1</v>
      </c>
      <c r="BB46" s="348">
        <v>84.45</v>
      </c>
      <c r="BC46" s="348" t="s">
        <v>430</v>
      </c>
      <c r="BD46" s="348" t="s">
        <v>430</v>
      </c>
      <c r="BE46" s="375" t="s">
        <v>430</v>
      </c>
      <c r="BF46" s="375">
        <v>0.45</v>
      </c>
      <c r="BG46" s="374"/>
      <c r="BH46" s="372">
        <v>0.45</v>
      </c>
      <c r="BI46" s="348">
        <v>32.450000000000003</v>
      </c>
      <c r="BJ46" s="348">
        <v>51</v>
      </c>
      <c r="BK46" s="348">
        <v>1</v>
      </c>
      <c r="BL46" s="348" t="s">
        <v>430</v>
      </c>
      <c r="BM46" s="372" t="s">
        <v>430</v>
      </c>
      <c r="BN46" s="372" t="s">
        <v>430</v>
      </c>
      <c r="BO46" s="372">
        <v>15.1</v>
      </c>
      <c r="BP46" s="372" t="s">
        <v>430</v>
      </c>
      <c r="BQ46" s="372" t="s">
        <v>430</v>
      </c>
      <c r="BR46" s="374"/>
      <c r="BS46" s="468">
        <v>3.8260978107652202</v>
      </c>
      <c r="BT46" s="348">
        <v>15.371283313074199</v>
      </c>
      <c r="BU46" s="374"/>
      <c r="BV46" s="430" t="s">
        <v>7353</v>
      </c>
    </row>
    <row r="47" spans="1:75" s="107" customFormat="1" x14ac:dyDescent="0.25">
      <c r="A47" s="345" t="s">
        <v>7388</v>
      </c>
      <c r="B47" s="373"/>
      <c r="C47" s="719">
        <v>39849</v>
      </c>
      <c r="D47" s="373"/>
      <c r="E47" s="346">
        <v>11380.38</v>
      </c>
      <c r="F47" s="373"/>
      <c r="G47" s="347">
        <v>3184.29</v>
      </c>
      <c r="H47" s="466"/>
      <c r="I47" s="350">
        <v>9.5890000000000003E-2</v>
      </c>
      <c r="J47" s="348">
        <v>6.59</v>
      </c>
      <c r="K47" s="348">
        <v>9.5890000000000003E-2</v>
      </c>
      <c r="L47" s="354">
        <v>9.5890000000000003E-2</v>
      </c>
      <c r="M47" s="348"/>
      <c r="N47" s="350">
        <v>7.5038</v>
      </c>
      <c r="O47" s="348">
        <v>5.5928000000000004</v>
      </c>
      <c r="P47" s="348">
        <v>6.0286</v>
      </c>
      <c r="Q47" s="348">
        <v>7.0960999999999999</v>
      </c>
      <c r="R47" s="348">
        <v>7.1681999999999997</v>
      </c>
      <c r="S47" s="348">
        <v>7.1234000000000002</v>
      </c>
      <c r="T47" s="348">
        <v>6.4703999999999997</v>
      </c>
      <c r="U47" s="354">
        <v>6.2817999999999996</v>
      </c>
      <c r="V47" s="350">
        <v>6.1620999999999997</v>
      </c>
      <c r="W47" s="348">
        <v>6.6355000000000004</v>
      </c>
      <c r="X47" s="348">
        <v>6.8265000000000002</v>
      </c>
      <c r="Y47" s="375">
        <v>6.0955000000000004</v>
      </c>
      <c r="Z47" s="348">
        <v>6.0586000000000002</v>
      </c>
      <c r="AA47" s="348">
        <v>6.9672000000000001</v>
      </c>
      <c r="AB47" s="348">
        <v>6.4538000000000002</v>
      </c>
      <c r="AC47" s="348">
        <v>6.2742000000000004</v>
      </c>
      <c r="AD47" s="348">
        <v>6.1631</v>
      </c>
      <c r="AE47" s="348">
        <v>7.3567999999999998</v>
      </c>
      <c r="AF47" s="354">
        <v>6.8864000000000001</v>
      </c>
      <c r="AG47" s="346"/>
      <c r="AH47" s="600">
        <v>3</v>
      </c>
      <c r="AI47" s="346">
        <v>11</v>
      </c>
      <c r="AJ47" s="346">
        <v>11</v>
      </c>
      <c r="AK47" s="346">
        <v>15</v>
      </c>
      <c r="AL47" s="346">
        <v>16</v>
      </c>
      <c r="AM47" s="346">
        <v>16</v>
      </c>
      <c r="AN47" s="346">
        <v>15</v>
      </c>
      <c r="AO47" s="429">
        <v>16</v>
      </c>
      <c r="AP47" s="346">
        <v>16</v>
      </c>
      <c r="AQ47" s="346">
        <v>17</v>
      </c>
      <c r="AR47" s="346">
        <v>16</v>
      </c>
      <c r="AS47" s="346">
        <v>8</v>
      </c>
      <c r="AT47" s="346">
        <v>6</v>
      </c>
      <c r="AU47" s="346">
        <v>16</v>
      </c>
      <c r="AV47" s="346">
        <v>16</v>
      </c>
      <c r="AW47" s="346">
        <v>16</v>
      </c>
      <c r="AX47" s="346">
        <v>16</v>
      </c>
      <c r="AY47" s="601">
        <v>16</v>
      </c>
      <c r="AZ47" s="584"/>
      <c r="BA47" s="375">
        <v>15.85</v>
      </c>
      <c r="BB47" s="348">
        <v>85.56</v>
      </c>
      <c r="BC47" s="348">
        <v>0.22</v>
      </c>
      <c r="BD47" s="348">
        <v>0.22</v>
      </c>
      <c r="BE47" s="375" t="s">
        <v>430</v>
      </c>
      <c r="BF47" s="375">
        <v>-1.84</v>
      </c>
      <c r="BG47" s="374"/>
      <c r="BH47" s="372">
        <v>-1.84</v>
      </c>
      <c r="BI47" s="348">
        <v>28.62</v>
      </c>
      <c r="BJ47" s="348">
        <v>54.27</v>
      </c>
      <c r="BK47" s="348">
        <v>3.1</v>
      </c>
      <c r="BL47" s="348" t="s">
        <v>430</v>
      </c>
      <c r="BM47" s="372" t="s">
        <v>430</v>
      </c>
      <c r="BN47" s="372" t="s">
        <v>430</v>
      </c>
      <c r="BO47" s="372">
        <v>15.85</v>
      </c>
      <c r="BP47" s="372" t="s">
        <v>430</v>
      </c>
      <c r="BQ47" s="372" t="s">
        <v>430</v>
      </c>
      <c r="BR47" s="374"/>
      <c r="BS47" s="468">
        <v>5.9243674211848703</v>
      </c>
      <c r="BT47" s="348">
        <v>13.9394170427879</v>
      </c>
      <c r="BU47" s="374"/>
      <c r="BV47" s="430" t="s">
        <v>7353</v>
      </c>
    </row>
    <row r="48" spans="1:75" s="107" customFormat="1" x14ac:dyDescent="0.25">
      <c r="A48" s="345" t="s">
        <v>7389</v>
      </c>
      <c r="B48" s="373"/>
      <c r="C48" s="719">
        <v>39825</v>
      </c>
      <c r="D48" s="373"/>
      <c r="E48" s="346">
        <v>11181.69</v>
      </c>
      <c r="F48" s="373"/>
      <c r="G48" s="347">
        <v>2903.9436999999998</v>
      </c>
      <c r="H48" s="466"/>
      <c r="I48" s="350">
        <v>0.12063</v>
      </c>
      <c r="J48" s="348">
        <v>6.76</v>
      </c>
      <c r="K48" s="348">
        <v>0.11</v>
      </c>
      <c r="L48" s="354">
        <v>0.12</v>
      </c>
      <c r="M48" s="348"/>
      <c r="N48" s="350">
        <v>6.3170999999999999</v>
      </c>
      <c r="O48" s="348">
        <v>5.4607999999999999</v>
      </c>
      <c r="P48" s="348">
        <v>6.0166000000000004</v>
      </c>
      <c r="Q48" s="348">
        <v>6.9903000000000004</v>
      </c>
      <c r="R48" s="348">
        <v>7.1597999999999997</v>
      </c>
      <c r="S48" s="348">
        <v>7.0251000000000001</v>
      </c>
      <c r="T48" s="348">
        <v>6.3954000000000004</v>
      </c>
      <c r="U48" s="354">
        <v>6.2450000000000001</v>
      </c>
      <c r="V48" s="350">
        <v>6.1512000000000002</v>
      </c>
      <c r="W48" s="348">
        <v>6.6657000000000002</v>
      </c>
      <c r="X48" s="348">
        <v>6.8620000000000001</v>
      </c>
      <c r="Y48" s="375">
        <v>6.0942999999999996</v>
      </c>
      <c r="Z48" s="348">
        <v>6.0213999999999999</v>
      </c>
      <c r="AA48" s="348">
        <v>6.8101000000000003</v>
      </c>
      <c r="AB48" s="348">
        <v>6.3757999999999999</v>
      </c>
      <c r="AC48" s="348">
        <v>6.2385000000000002</v>
      </c>
      <c r="AD48" s="348">
        <v>6.1536999999999997</v>
      </c>
      <c r="AE48" s="348">
        <v>7.3150000000000004</v>
      </c>
      <c r="AF48" s="354">
        <v>6.2969999999999997</v>
      </c>
      <c r="AG48" s="346"/>
      <c r="AH48" s="600">
        <v>18</v>
      </c>
      <c r="AI48" s="346">
        <v>18</v>
      </c>
      <c r="AJ48" s="346">
        <v>14</v>
      </c>
      <c r="AK48" s="346">
        <v>17</v>
      </c>
      <c r="AL48" s="346">
        <v>17</v>
      </c>
      <c r="AM48" s="346">
        <v>18</v>
      </c>
      <c r="AN48" s="346">
        <v>17</v>
      </c>
      <c r="AO48" s="429">
        <v>18</v>
      </c>
      <c r="AP48" s="346">
        <v>18</v>
      </c>
      <c r="AQ48" s="346">
        <v>14</v>
      </c>
      <c r="AR48" s="346">
        <v>14</v>
      </c>
      <c r="AS48" s="346">
        <v>9</v>
      </c>
      <c r="AT48" s="346">
        <v>12</v>
      </c>
      <c r="AU48" s="346">
        <v>18</v>
      </c>
      <c r="AV48" s="346">
        <v>18</v>
      </c>
      <c r="AW48" s="346">
        <v>18</v>
      </c>
      <c r="AX48" s="346">
        <v>18</v>
      </c>
      <c r="AY48" s="601">
        <v>18</v>
      </c>
      <c r="AZ48" s="584"/>
      <c r="BA48" s="375">
        <v>22.26</v>
      </c>
      <c r="BB48" s="348">
        <v>82.67</v>
      </c>
      <c r="BC48" s="348" t="s">
        <v>430</v>
      </c>
      <c r="BD48" s="348">
        <v>0.45</v>
      </c>
      <c r="BE48" s="375" t="s">
        <v>430</v>
      </c>
      <c r="BF48" s="375">
        <v>-5.37</v>
      </c>
      <c r="BG48" s="374"/>
      <c r="BH48" s="372">
        <v>-5.37</v>
      </c>
      <c r="BI48" s="348">
        <v>24.62</v>
      </c>
      <c r="BJ48" s="348">
        <v>54.52</v>
      </c>
      <c r="BK48" s="348">
        <v>3.98</v>
      </c>
      <c r="BL48" s="348" t="s">
        <v>430</v>
      </c>
      <c r="BM48" s="372" t="s">
        <v>430</v>
      </c>
      <c r="BN48" s="372" t="s">
        <v>430</v>
      </c>
      <c r="BO48" s="372">
        <v>22.26</v>
      </c>
      <c r="BP48" s="372" t="s">
        <v>430</v>
      </c>
      <c r="BQ48" s="372" t="s">
        <v>430</v>
      </c>
      <c r="BR48" s="374"/>
      <c r="BS48" s="468">
        <v>5.7860852417358304</v>
      </c>
      <c r="BT48" s="348">
        <v>13.698286744109501</v>
      </c>
      <c r="BU48" s="374"/>
      <c r="BV48" s="430" t="s">
        <v>7353</v>
      </c>
    </row>
    <row r="49" spans="1:74" s="107" customFormat="1" x14ac:dyDescent="0.25">
      <c r="A49" s="345" t="s">
        <v>7390</v>
      </c>
      <c r="B49" s="373"/>
      <c r="C49" s="719">
        <v>38597</v>
      </c>
      <c r="D49" s="373"/>
      <c r="E49" s="346">
        <v>3721.59</v>
      </c>
      <c r="F49" s="373"/>
      <c r="G49" s="347">
        <v>4173.5834000000004</v>
      </c>
      <c r="H49" s="466"/>
      <c r="I49" s="350">
        <v>0.10959000000000001</v>
      </c>
      <c r="J49" s="348">
        <v>6.81</v>
      </c>
      <c r="K49" s="348">
        <v>0.10410999999999999</v>
      </c>
      <c r="L49" s="354">
        <v>0.11233</v>
      </c>
      <c r="M49" s="348"/>
      <c r="N49" s="350">
        <v>7.7168999999999999</v>
      </c>
      <c r="O49" s="348">
        <v>5.7805999999999997</v>
      </c>
      <c r="P49" s="348">
        <v>6.2843999999999998</v>
      </c>
      <c r="Q49" s="348">
        <v>7.4413999999999998</v>
      </c>
      <c r="R49" s="348">
        <v>7.6806000000000001</v>
      </c>
      <c r="S49" s="348">
        <v>7.3333000000000004</v>
      </c>
      <c r="T49" s="348">
        <v>6.5732999999999997</v>
      </c>
      <c r="U49" s="354">
        <v>6.3781999999999996</v>
      </c>
      <c r="V49" s="350">
        <v>6.2813999999999997</v>
      </c>
      <c r="W49" s="348">
        <v>6.7732999999999999</v>
      </c>
      <c r="X49" s="348">
        <v>6.9345999999999997</v>
      </c>
      <c r="Y49" s="375">
        <v>6.1345999999999998</v>
      </c>
      <c r="Z49" s="348">
        <v>6.1211000000000002</v>
      </c>
      <c r="AA49" s="348">
        <v>7.1680000000000001</v>
      </c>
      <c r="AB49" s="348">
        <v>6.5552000000000001</v>
      </c>
      <c r="AC49" s="348">
        <v>6.3655999999999997</v>
      </c>
      <c r="AD49" s="348">
        <v>6.2820999999999998</v>
      </c>
      <c r="AE49" s="348">
        <v>7.7923999999999998</v>
      </c>
      <c r="AF49" s="354">
        <v>7.1028000000000002</v>
      </c>
      <c r="AG49" s="346"/>
      <c r="AH49" s="600">
        <v>2</v>
      </c>
      <c r="AI49" s="346">
        <v>3</v>
      </c>
      <c r="AJ49" s="346">
        <v>1</v>
      </c>
      <c r="AK49" s="346">
        <v>1</v>
      </c>
      <c r="AL49" s="346">
        <v>1</v>
      </c>
      <c r="AM49" s="346">
        <v>2</v>
      </c>
      <c r="AN49" s="346">
        <v>6</v>
      </c>
      <c r="AO49" s="429">
        <v>3</v>
      </c>
      <c r="AP49" s="346">
        <v>2</v>
      </c>
      <c r="AQ49" s="346">
        <v>1</v>
      </c>
      <c r="AR49" s="346">
        <v>2</v>
      </c>
      <c r="AS49" s="346">
        <v>2</v>
      </c>
      <c r="AT49" s="346">
        <v>1</v>
      </c>
      <c r="AU49" s="346">
        <v>3</v>
      </c>
      <c r="AV49" s="346">
        <v>6</v>
      </c>
      <c r="AW49" s="346">
        <v>4</v>
      </c>
      <c r="AX49" s="346">
        <v>2</v>
      </c>
      <c r="AY49" s="601">
        <v>1</v>
      </c>
      <c r="AZ49" s="584"/>
      <c r="BA49" s="375">
        <v>2.2000000000000002</v>
      </c>
      <c r="BB49" s="348">
        <v>82.99</v>
      </c>
      <c r="BC49" s="348" t="s">
        <v>430</v>
      </c>
      <c r="BD49" s="348" t="s">
        <v>430</v>
      </c>
      <c r="BE49" s="375" t="s">
        <v>430</v>
      </c>
      <c r="BF49" s="375">
        <v>14.81</v>
      </c>
      <c r="BG49" s="374"/>
      <c r="BH49" s="372">
        <v>14.81</v>
      </c>
      <c r="BI49" s="348">
        <v>28.9</v>
      </c>
      <c r="BJ49" s="348">
        <v>43.39</v>
      </c>
      <c r="BK49" s="348">
        <v>10.69</v>
      </c>
      <c r="BL49" s="348" t="s">
        <v>430</v>
      </c>
      <c r="BM49" s="372" t="s">
        <v>430</v>
      </c>
      <c r="BN49" s="372" t="s">
        <v>430</v>
      </c>
      <c r="BO49" s="372">
        <v>2.2000000000000002</v>
      </c>
      <c r="BP49" s="372" t="s">
        <v>430</v>
      </c>
      <c r="BQ49" s="372" t="s">
        <v>430</v>
      </c>
      <c r="BR49" s="374"/>
      <c r="BS49" s="468">
        <v>2.6852017602685199</v>
      </c>
      <c r="BT49" s="348">
        <v>8.6550177008654998</v>
      </c>
      <c r="BU49" s="374"/>
      <c r="BV49" s="430" t="s">
        <v>7353</v>
      </c>
    </row>
    <row r="50" spans="1:74" x14ac:dyDescent="0.25">
      <c r="A50" s="318" t="s">
        <v>93</v>
      </c>
      <c r="B50" s="43"/>
      <c r="C50" s="720"/>
      <c r="D50" s="43"/>
      <c r="E50" s="51"/>
      <c r="F50" s="43"/>
      <c r="G50" s="55"/>
      <c r="H50" s="252"/>
      <c r="I50" s="70"/>
      <c r="J50" s="59"/>
      <c r="K50" s="59"/>
      <c r="L50" s="88"/>
      <c r="M50" s="59"/>
      <c r="N50" s="70">
        <v>6.9955999999999996</v>
      </c>
      <c r="O50" s="59">
        <v>5.6547000000000001</v>
      </c>
      <c r="P50" s="59">
        <v>6.0781000000000001</v>
      </c>
      <c r="Q50" s="59">
        <v>7.2195</v>
      </c>
      <c r="R50" s="59">
        <v>7.3693</v>
      </c>
      <c r="S50" s="59">
        <v>7.2423000000000002</v>
      </c>
      <c r="T50" s="59">
        <v>6.5297000000000001</v>
      </c>
      <c r="U50" s="88">
        <v>6.3297999999999996</v>
      </c>
      <c r="V50" s="70">
        <v>6.2154999999999996</v>
      </c>
      <c r="W50" s="59">
        <v>6.6955999999999998</v>
      </c>
      <c r="X50" s="59">
        <v>6.8752000000000004</v>
      </c>
      <c r="Y50" s="276">
        <v>6.0934999999999997</v>
      </c>
      <c r="Z50" s="59">
        <v>6.0373000000000001</v>
      </c>
      <c r="AA50" s="59">
        <v>7.0785999999999998</v>
      </c>
      <c r="AB50" s="59">
        <v>6.5137</v>
      </c>
      <c r="AC50" s="59">
        <v>6.3217999999999996</v>
      </c>
      <c r="AD50" s="59">
        <v>6.2176</v>
      </c>
      <c r="AE50" s="59">
        <v>7.5534999999999997</v>
      </c>
      <c r="AF50" s="88">
        <v>6.7740999999999998</v>
      </c>
      <c r="AG50" s="51"/>
      <c r="AH50" s="307">
        <v>18</v>
      </c>
      <c r="AI50" s="51">
        <v>18</v>
      </c>
      <c r="AJ50" s="51">
        <v>18</v>
      </c>
      <c r="AK50" s="51">
        <v>18</v>
      </c>
      <c r="AL50" s="51">
        <v>18</v>
      </c>
      <c r="AM50" s="51">
        <v>18</v>
      </c>
      <c r="AN50" s="51">
        <v>17</v>
      </c>
      <c r="AO50" s="319">
        <v>18</v>
      </c>
      <c r="AP50" s="51">
        <v>18</v>
      </c>
      <c r="AQ50" s="51">
        <v>18</v>
      </c>
      <c r="AR50" s="51">
        <v>18</v>
      </c>
      <c r="AS50" s="51">
        <v>18</v>
      </c>
      <c r="AT50" s="51">
        <v>18</v>
      </c>
      <c r="AU50" s="51">
        <v>18</v>
      </c>
      <c r="AV50" s="51">
        <v>18</v>
      </c>
      <c r="AW50" s="51">
        <v>18</v>
      </c>
      <c r="AX50" s="51">
        <v>18</v>
      </c>
      <c r="AY50" s="300">
        <v>18</v>
      </c>
      <c r="AZ50" s="579"/>
      <c r="BA50" s="276"/>
      <c r="BB50" s="59"/>
      <c r="BC50" s="59"/>
      <c r="BD50" s="59"/>
      <c r="BE50" s="276"/>
      <c r="BF50" s="276"/>
      <c r="BG50" s="66"/>
      <c r="BH50" s="33"/>
      <c r="BI50" s="59"/>
      <c r="BJ50" s="59"/>
      <c r="BK50" s="59"/>
      <c r="BL50" s="59"/>
      <c r="BM50" s="33"/>
      <c r="BN50" s="84"/>
      <c r="BO50" s="84"/>
      <c r="BP50" s="84"/>
      <c r="BQ50" s="84"/>
      <c r="BR50" s="602"/>
      <c r="BS50" s="267"/>
      <c r="BT50" s="59"/>
      <c r="BU50" s="66"/>
      <c r="BV50" s="34"/>
    </row>
    <row r="51" spans="1:74" x14ac:dyDescent="0.25">
      <c r="A51" s="320" t="s">
        <v>94</v>
      </c>
      <c r="B51" s="44"/>
      <c r="C51" s="721"/>
      <c r="D51" s="44"/>
      <c r="E51" s="52"/>
      <c r="F51" s="44"/>
      <c r="G51" s="56"/>
      <c r="H51" s="64"/>
      <c r="I51" s="71"/>
      <c r="J51" s="60"/>
      <c r="K51" s="60"/>
      <c r="L51" s="89"/>
      <c r="M51" s="60"/>
      <c r="N51" s="71">
        <v>7.8196000000000003</v>
      </c>
      <c r="O51" s="60">
        <v>5.8925000000000001</v>
      </c>
      <c r="P51" s="60">
        <v>6.2843999999999998</v>
      </c>
      <c r="Q51" s="60">
        <v>7.4413999999999998</v>
      </c>
      <c r="R51" s="60">
        <v>7.6806000000000001</v>
      </c>
      <c r="S51" s="60">
        <v>7.3661000000000003</v>
      </c>
      <c r="T51" s="60">
        <v>6.6313000000000004</v>
      </c>
      <c r="U51" s="89">
        <v>6.4134000000000002</v>
      </c>
      <c r="V51" s="71">
        <v>6.2877999999999998</v>
      </c>
      <c r="W51" s="60">
        <v>6.7732999999999999</v>
      </c>
      <c r="X51" s="60">
        <v>6.9368999999999996</v>
      </c>
      <c r="Y51" s="277">
        <v>6.1588000000000003</v>
      </c>
      <c r="Z51" s="60">
        <v>6.1211000000000002</v>
      </c>
      <c r="AA51" s="60">
        <v>7.2098000000000004</v>
      </c>
      <c r="AB51" s="60">
        <v>6.6132999999999997</v>
      </c>
      <c r="AC51" s="60">
        <v>6.4047000000000001</v>
      </c>
      <c r="AD51" s="60">
        <v>6.2891000000000004</v>
      </c>
      <c r="AE51" s="60">
        <v>7.7923999999999998</v>
      </c>
      <c r="AF51" s="89">
        <v>7.1028000000000002</v>
      </c>
      <c r="AG51" s="52"/>
      <c r="AH51" s="305"/>
      <c r="AI51" s="52"/>
      <c r="AJ51" s="52"/>
      <c r="AK51" s="52"/>
      <c r="AL51" s="52"/>
      <c r="AM51" s="52"/>
      <c r="AN51" s="52"/>
      <c r="AO51" s="313"/>
      <c r="AP51" s="52"/>
      <c r="AQ51" s="52"/>
      <c r="AR51" s="52"/>
      <c r="AS51" s="52"/>
      <c r="AT51" s="52"/>
      <c r="AU51" s="52"/>
      <c r="AV51" s="52"/>
      <c r="AW51" s="52"/>
      <c r="AX51" s="52"/>
      <c r="AY51" s="298"/>
      <c r="AZ51" s="580"/>
      <c r="BA51" s="277"/>
      <c r="BB51" s="60"/>
      <c r="BC51" s="60"/>
      <c r="BD51" s="60"/>
      <c r="BE51" s="277"/>
      <c r="BF51" s="277"/>
      <c r="BG51" s="67"/>
      <c r="BH51" s="25"/>
      <c r="BI51" s="60"/>
      <c r="BJ51" s="60"/>
      <c r="BK51" s="60"/>
      <c r="BL51" s="60"/>
      <c r="BM51" s="25"/>
      <c r="BN51" s="85"/>
      <c r="BO51" s="85"/>
      <c r="BP51" s="85"/>
      <c r="BQ51" s="85"/>
      <c r="BR51" s="596"/>
      <c r="BS51" s="268"/>
      <c r="BT51" s="60"/>
      <c r="BU51" s="67"/>
      <c r="BV51" s="26"/>
    </row>
    <row r="52" spans="1:74" x14ac:dyDescent="0.25">
      <c r="A52" s="320" t="s">
        <v>95</v>
      </c>
      <c r="B52" s="44"/>
      <c r="C52" s="721"/>
      <c r="D52" s="44"/>
      <c r="E52" s="52"/>
      <c r="F52" s="44"/>
      <c r="G52" s="56"/>
      <c r="H52" s="64"/>
      <c r="I52" s="71"/>
      <c r="J52" s="60"/>
      <c r="K52" s="60"/>
      <c r="L52" s="89"/>
      <c r="M52" s="60"/>
      <c r="N52" s="71">
        <v>6.3170999999999999</v>
      </c>
      <c r="O52" s="60">
        <v>5.4607999999999999</v>
      </c>
      <c r="P52" s="60">
        <v>5.9172000000000002</v>
      </c>
      <c r="Q52" s="60">
        <v>6.8238000000000003</v>
      </c>
      <c r="R52" s="60">
        <v>7.1464999999999996</v>
      </c>
      <c r="S52" s="60">
        <v>7.0251000000000001</v>
      </c>
      <c r="T52" s="60">
        <v>6.3954000000000004</v>
      </c>
      <c r="U52" s="89">
        <v>6.2450000000000001</v>
      </c>
      <c r="V52" s="71">
        <v>6.1512000000000002</v>
      </c>
      <c r="W52" s="60">
        <v>6.6307999999999998</v>
      </c>
      <c r="X52" s="60">
        <v>6.8216999999999999</v>
      </c>
      <c r="Y52" s="277">
        <v>6.0477999999999996</v>
      </c>
      <c r="Z52" s="60">
        <v>5.9729999999999999</v>
      </c>
      <c r="AA52" s="60">
        <v>6.8101000000000003</v>
      </c>
      <c r="AB52" s="60">
        <v>6.3757999999999999</v>
      </c>
      <c r="AC52" s="60">
        <v>6.2385000000000002</v>
      </c>
      <c r="AD52" s="60">
        <v>6.1536999999999997</v>
      </c>
      <c r="AE52" s="60">
        <v>7.3150000000000004</v>
      </c>
      <c r="AF52" s="89">
        <v>4.7104999999999997</v>
      </c>
      <c r="AG52" s="52"/>
      <c r="AH52" s="305"/>
      <c r="AI52" s="52"/>
      <c r="AJ52" s="52"/>
      <c r="AK52" s="52"/>
      <c r="AL52" s="52"/>
      <c r="AM52" s="52"/>
      <c r="AN52" s="52"/>
      <c r="AO52" s="313"/>
      <c r="AP52" s="52"/>
      <c r="AQ52" s="52"/>
      <c r="AR52" s="52"/>
      <c r="AS52" s="52"/>
      <c r="AT52" s="52"/>
      <c r="AU52" s="52"/>
      <c r="AV52" s="52"/>
      <c r="AW52" s="52"/>
      <c r="AX52" s="52"/>
      <c r="AY52" s="298"/>
      <c r="AZ52" s="580"/>
      <c r="BA52" s="277"/>
      <c r="BB52" s="60"/>
      <c r="BC52" s="60"/>
      <c r="BD52" s="60"/>
      <c r="BE52" s="277"/>
      <c r="BF52" s="277"/>
      <c r="BG52" s="67"/>
      <c r="BH52" s="25"/>
      <c r="BI52" s="60"/>
      <c r="BJ52" s="60"/>
      <c r="BK52" s="60"/>
      <c r="BL52" s="60"/>
      <c r="BM52" s="25"/>
      <c r="BN52" s="85"/>
      <c r="BO52" s="85"/>
      <c r="BP52" s="85"/>
      <c r="BQ52" s="85"/>
      <c r="BR52" s="596"/>
      <c r="BS52" s="268"/>
      <c r="BT52" s="60"/>
      <c r="BU52" s="67"/>
      <c r="BV52" s="26"/>
    </row>
    <row r="53" spans="1:74" x14ac:dyDescent="0.25">
      <c r="A53" s="321" t="s">
        <v>96</v>
      </c>
      <c r="B53" s="45"/>
      <c r="C53" s="722"/>
      <c r="D53" s="45"/>
      <c r="E53" s="53"/>
      <c r="F53" s="45"/>
      <c r="G53" s="57"/>
      <c r="H53" s="254"/>
      <c r="I53" s="72"/>
      <c r="J53" s="61"/>
      <c r="K53" s="61"/>
      <c r="L53" s="90"/>
      <c r="M53" s="61"/>
      <c r="N53" s="72">
        <v>7.1052</v>
      </c>
      <c r="O53" s="61">
        <v>5.6544499999999998</v>
      </c>
      <c r="P53" s="61">
        <v>6.04765</v>
      </c>
      <c r="Q53" s="61">
        <v>7.2378</v>
      </c>
      <c r="R53" s="61">
        <v>7.3658000000000001</v>
      </c>
      <c r="S53" s="61">
        <v>7.2691999999999997</v>
      </c>
      <c r="T53" s="61">
        <v>6.5347999999999997</v>
      </c>
      <c r="U53" s="90">
        <v>6.3281999999999998</v>
      </c>
      <c r="V53" s="72">
        <v>6.2074999999999996</v>
      </c>
      <c r="W53" s="61">
        <v>6.6922499999999996</v>
      </c>
      <c r="X53" s="61">
        <v>6.87</v>
      </c>
      <c r="Y53" s="279">
        <v>6.0871500000000003</v>
      </c>
      <c r="Z53" s="61">
        <v>6.0397999999999996</v>
      </c>
      <c r="AA53" s="61">
        <v>7.0884</v>
      </c>
      <c r="AB53" s="61">
        <v>6.5216000000000003</v>
      </c>
      <c r="AC53" s="61">
        <v>6.3197999999999999</v>
      </c>
      <c r="AD53" s="61">
        <v>6.2099000000000002</v>
      </c>
      <c r="AE53" s="61">
        <v>7.5746000000000002</v>
      </c>
      <c r="AF53" s="90">
        <v>6.8966000000000003</v>
      </c>
      <c r="AG53" s="53"/>
      <c r="AH53" s="308"/>
      <c r="AI53" s="53"/>
      <c r="AJ53" s="53"/>
      <c r="AK53" s="53"/>
      <c r="AL53" s="53"/>
      <c r="AM53" s="53"/>
      <c r="AN53" s="53"/>
      <c r="AO53" s="322"/>
      <c r="AP53" s="53"/>
      <c r="AQ53" s="53"/>
      <c r="AR53" s="53"/>
      <c r="AS53" s="53"/>
      <c r="AT53" s="53"/>
      <c r="AU53" s="53"/>
      <c r="AV53" s="53"/>
      <c r="AW53" s="53"/>
      <c r="AX53" s="53"/>
      <c r="AY53" s="301"/>
      <c r="AZ53" s="581"/>
      <c r="BA53" s="279"/>
      <c r="BB53" s="61"/>
      <c r="BC53" s="61"/>
      <c r="BD53" s="61"/>
      <c r="BE53" s="279"/>
      <c r="BF53" s="279"/>
      <c r="BG53" s="68"/>
      <c r="BH53" s="27"/>
      <c r="BI53" s="61"/>
      <c r="BJ53" s="61"/>
      <c r="BK53" s="61"/>
      <c r="BL53" s="61"/>
      <c r="BM53" s="27"/>
      <c r="BN53" s="86"/>
      <c r="BO53" s="86"/>
      <c r="BP53" s="86"/>
      <c r="BQ53" s="86"/>
      <c r="BR53" s="603"/>
      <c r="BS53" s="270"/>
      <c r="BT53" s="61"/>
      <c r="BU53" s="68"/>
      <c r="BV53" s="272"/>
    </row>
    <row r="54" spans="1:74" ht="14.5" x14ac:dyDescent="0.25">
      <c r="A54" s="323" t="s">
        <v>223</v>
      </c>
      <c r="B54" s="46"/>
      <c r="C54" s="723"/>
      <c r="D54" s="46"/>
      <c r="E54" s="54"/>
      <c r="F54" s="46"/>
      <c r="G54" s="58"/>
      <c r="H54" s="255"/>
      <c r="I54" s="73"/>
      <c r="J54" s="62"/>
      <c r="K54" s="62"/>
      <c r="L54" s="91"/>
      <c r="M54" s="62"/>
      <c r="N54" s="73"/>
      <c r="O54" s="62"/>
      <c r="P54" s="62"/>
      <c r="Q54" s="62"/>
      <c r="R54" s="62"/>
      <c r="S54" s="62"/>
      <c r="T54" s="62"/>
      <c r="U54" s="91"/>
      <c r="V54" s="73"/>
      <c r="W54" s="62"/>
      <c r="X54" s="62"/>
      <c r="Y54" s="245"/>
      <c r="Z54" s="62"/>
      <c r="AA54" s="62"/>
      <c r="AB54" s="62"/>
      <c r="AC54" s="62"/>
      <c r="AD54" s="62"/>
      <c r="AE54" s="62"/>
      <c r="AF54" s="91"/>
      <c r="AG54" s="54"/>
      <c r="AH54" s="309"/>
      <c r="AI54" s="54"/>
      <c r="AJ54" s="54"/>
      <c r="AK54" s="54"/>
      <c r="AL54" s="54"/>
      <c r="AM54" s="54"/>
      <c r="AN54" s="54"/>
      <c r="AO54" s="247"/>
      <c r="AP54" s="54"/>
      <c r="AQ54" s="54"/>
      <c r="AR54" s="54"/>
      <c r="AS54" s="54"/>
      <c r="AT54" s="54"/>
      <c r="AU54" s="54"/>
      <c r="AV54" s="54"/>
      <c r="AW54" s="54"/>
      <c r="AX54" s="54"/>
      <c r="AY54" s="302"/>
      <c r="AZ54" s="582"/>
      <c r="BA54" s="245"/>
      <c r="BB54" s="62"/>
      <c r="BC54" s="62"/>
      <c r="BD54" s="62"/>
      <c r="BE54" s="245"/>
      <c r="BF54" s="245"/>
      <c r="BG54" s="69"/>
      <c r="BH54" s="40"/>
      <c r="BI54" s="62"/>
      <c r="BJ54" s="62"/>
      <c r="BK54" s="62"/>
      <c r="BL54" s="62"/>
      <c r="BM54" s="40"/>
      <c r="BN54" s="87"/>
      <c r="BO54" s="87"/>
      <c r="BP54" s="87"/>
      <c r="BQ54" s="87"/>
      <c r="BR54" s="545"/>
      <c r="BS54" s="271"/>
      <c r="BT54" s="62"/>
      <c r="BU54" s="69"/>
      <c r="BV54" s="41"/>
    </row>
    <row r="55" spans="1:74" s="107" customFormat="1" x14ac:dyDescent="0.25">
      <c r="A55" s="108" t="s">
        <v>7391</v>
      </c>
      <c r="B55" s="109"/>
      <c r="C55" s="734">
        <v>41275</v>
      </c>
      <c r="D55" s="109"/>
      <c r="E55" s="110">
        <v>8781.92</v>
      </c>
      <c r="F55" s="109"/>
      <c r="G55" s="111">
        <v>2702.1437999999998</v>
      </c>
      <c r="H55" s="253"/>
      <c r="I55" s="114">
        <v>9.5890000000000003E-2</v>
      </c>
      <c r="J55" s="112">
        <v>6.52</v>
      </c>
      <c r="K55" s="112">
        <v>9.0410000000000004E-2</v>
      </c>
      <c r="L55" s="119">
        <v>9.5890000000000003E-2</v>
      </c>
      <c r="M55" s="112"/>
      <c r="N55" s="114">
        <v>6.7321999999999997</v>
      </c>
      <c r="O55" s="112">
        <v>5.7907999999999999</v>
      </c>
      <c r="P55" s="112">
        <v>6.2511999999999999</v>
      </c>
      <c r="Q55" s="112">
        <v>7.3814000000000002</v>
      </c>
      <c r="R55" s="112">
        <v>7.3570000000000002</v>
      </c>
      <c r="S55" s="112">
        <v>7.28</v>
      </c>
      <c r="T55" s="112">
        <v>6.6367000000000003</v>
      </c>
      <c r="U55" s="119">
        <v>6.4547999999999996</v>
      </c>
      <c r="V55" s="114">
        <v>6.3441999999999998</v>
      </c>
      <c r="W55" s="112">
        <v>6.8215000000000003</v>
      </c>
      <c r="X55" s="112">
        <v>7.0056000000000003</v>
      </c>
      <c r="Y55" s="278">
        <v>6.2283999999999997</v>
      </c>
      <c r="Z55" s="112">
        <v>5.7560000000000002</v>
      </c>
      <c r="AA55" s="112">
        <v>7.1536</v>
      </c>
      <c r="AB55" s="112">
        <v>6.6215999999999999</v>
      </c>
      <c r="AC55" s="112">
        <v>6.4473000000000003</v>
      </c>
      <c r="AD55" s="112">
        <v>6.3467000000000002</v>
      </c>
      <c r="AE55" s="112">
        <v>7.6247999999999996</v>
      </c>
      <c r="AF55" s="119">
        <v>6.5332999999999997</v>
      </c>
      <c r="AG55" s="110"/>
      <c r="AH55" s="306">
        <v>15</v>
      </c>
      <c r="AI55" s="110">
        <v>5</v>
      </c>
      <c r="AJ55" s="110">
        <v>3</v>
      </c>
      <c r="AK55" s="110">
        <v>7</v>
      </c>
      <c r="AL55" s="110">
        <v>8</v>
      </c>
      <c r="AM55" s="110">
        <v>5</v>
      </c>
      <c r="AN55" s="110">
        <v>3</v>
      </c>
      <c r="AO55" s="249">
        <v>2</v>
      </c>
      <c r="AP55" s="110">
        <v>2</v>
      </c>
      <c r="AQ55" s="110">
        <v>3</v>
      </c>
      <c r="AR55" s="110">
        <v>3</v>
      </c>
      <c r="AS55" s="110">
        <v>3</v>
      </c>
      <c r="AT55" s="110">
        <v>8</v>
      </c>
      <c r="AU55" s="110">
        <v>5</v>
      </c>
      <c r="AV55" s="110">
        <v>3</v>
      </c>
      <c r="AW55" s="110">
        <v>2</v>
      </c>
      <c r="AX55" s="110">
        <v>2</v>
      </c>
      <c r="AY55" s="299">
        <v>6</v>
      </c>
      <c r="AZ55" s="595"/>
      <c r="BA55" s="278">
        <v>14.6</v>
      </c>
      <c r="BB55" s="112">
        <v>80.05</v>
      </c>
      <c r="BC55" s="112" t="s">
        <v>430</v>
      </c>
      <c r="BD55" s="112" t="s">
        <v>430</v>
      </c>
      <c r="BE55" s="278" t="s">
        <v>430</v>
      </c>
      <c r="BF55" s="278">
        <v>5.36</v>
      </c>
      <c r="BG55" s="113"/>
      <c r="BH55" s="117">
        <v>5.36</v>
      </c>
      <c r="BI55" s="112">
        <v>31.39</v>
      </c>
      <c r="BJ55" s="112">
        <v>46.09</v>
      </c>
      <c r="BK55" s="112">
        <v>2.56</v>
      </c>
      <c r="BL55" s="112" t="s">
        <v>430</v>
      </c>
      <c r="BM55" s="117">
        <v>0.56999999999999995</v>
      </c>
      <c r="BN55" s="118" t="s">
        <v>430</v>
      </c>
      <c r="BO55" s="118">
        <v>14.03</v>
      </c>
      <c r="BP55" s="118" t="s">
        <v>430</v>
      </c>
      <c r="BQ55" s="118" t="s">
        <v>430</v>
      </c>
      <c r="BR55" s="597"/>
      <c r="BS55" s="269">
        <v>2.24896499887552</v>
      </c>
      <c r="BT55" s="112">
        <v>8.1980264459009895</v>
      </c>
      <c r="BU55" s="113"/>
      <c r="BV55" s="139" t="s">
        <v>7353</v>
      </c>
    </row>
    <row r="56" spans="1:74" s="107" customFormat="1" x14ac:dyDescent="0.25">
      <c r="A56" s="108" t="s">
        <v>7392</v>
      </c>
      <c r="B56" s="109"/>
      <c r="C56" s="734">
        <v>41274</v>
      </c>
      <c r="D56" s="109"/>
      <c r="E56" s="110">
        <v>7657.03</v>
      </c>
      <c r="F56" s="109"/>
      <c r="G56" s="111">
        <v>2474.8564999999999</v>
      </c>
      <c r="H56" s="253"/>
      <c r="I56" s="114">
        <v>0.08</v>
      </c>
      <c r="J56" s="112">
        <v>6.53</v>
      </c>
      <c r="K56" s="112">
        <v>0.08</v>
      </c>
      <c r="L56" s="119">
        <v>0.08</v>
      </c>
      <c r="M56" s="112"/>
      <c r="N56" s="114">
        <v>7.2088999999999999</v>
      </c>
      <c r="O56" s="112">
        <v>5.8465999999999996</v>
      </c>
      <c r="P56" s="112">
        <v>6.2904</v>
      </c>
      <c r="Q56" s="112">
        <v>7.4794</v>
      </c>
      <c r="R56" s="112">
        <v>7.415</v>
      </c>
      <c r="S56" s="112">
        <v>7.3537999999999997</v>
      </c>
      <c r="T56" s="112">
        <v>6.61</v>
      </c>
      <c r="U56" s="119">
        <v>6.4157999999999999</v>
      </c>
      <c r="V56" s="114">
        <v>6.3137999999999996</v>
      </c>
      <c r="W56" s="112">
        <v>6.8213999999999997</v>
      </c>
      <c r="X56" s="112">
        <v>6.9989999999999997</v>
      </c>
      <c r="Y56" s="278">
        <v>6.2089999999999996</v>
      </c>
      <c r="Z56" s="112">
        <v>5.1150000000000002</v>
      </c>
      <c r="AA56" s="112">
        <v>7.1848000000000001</v>
      </c>
      <c r="AB56" s="112">
        <v>6.5993000000000004</v>
      </c>
      <c r="AC56" s="112">
        <v>6.4124999999999996</v>
      </c>
      <c r="AD56" s="112">
        <v>6.3159999999999998</v>
      </c>
      <c r="AE56" s="112">
        <v>7.6707999999999998</v>
      </c>
      <c r="AF56" s="119">
        <v>6.0759999999999996</v>
      </c>
      <c r="AG56" s="110"/>
      <c r="AH56" s="306">
        <v>7</v>
      </c>
      <c r="AI56" s="110">
        <v>3</v>
      </c>
      <c r="AJ56" s="110">
        <v>2</v>
      </c>
      <c r="AK56" s="110">
        <v>2</v>
      </c>
      <c r="AL56" s="110">
        <v>7</v>
      </c>
      <c r="AM56" s="110">
        <v>3</v>
      </c>
      <c r="AN56" s="110">
        <v>7</v>
      </c>
      <c r="AO56" s="249">
        <v>7</v>
      </c>
      <c r="AP56" s="110">
        <v>6</v>
      </c>
      <c r="AQ56" s="110">
        <v>4</v>
      </c>
      <c r="AR56" s="110">
        <v>5</v>
      </c>
      <c r="AS56" s="110">
        <v>5</v>
      </c>
      <c r="AT56" s="110">
        <v>11</v>
      </c>
      <c r="AU56" s="110">
        <v>3</v>
      </c>
      <c r="AV56" s="110">
        <v>5</v>
      </c>
      <c r="AW56" s="110">
        <v>7</v>
      </c>
      <c r="AX56" s="110">
        <v>6</v>
      </c>
      <c r="AY56" s="299">
        <v>3</v>
      </c>
      <c r="AZ56" s="595"/>
      <c r="BA56" s="278">
        <v>13.69</v>
      </c>
      <c r="BB56" s="112">
        <v>84.03</v>
      </c>
      <c r="BC56" s="112" t="s">
        <v>430</v>
      </c>
      <c r="BD56" s="112" t="s">
        <v>430</v>
      </c>
      <c r="BE56" s="278" t="s">
        <v>430</v>
      </c>
      <c r="BF56" s="278">
        <v>2.2799999999999998</v>
      </c>
      <c r="BG56" s="113"/>
      <c r="BH56" s="117">
        <v>2.2799999999999998</v>
      </c>
      <c r="BI56" s="112">
        <v>32.79</v>
      </c>
      <c r="BJ56" s="112">
        <v>51.24</v>
      </c>
      <c r="BK56" s="112" t="s">
        <v>430</v>
      </c>
      <c r="BL56" s="112" t="s">
        <v>430</v>
      </c>
      <c r="BM56" s="117" t="s">
        <v>430</v>
      </c>
      <c r="BN56" s="118" t="s">
        <v>430</v>
      </c>
      <c r="BO56" s="118">
        <v>13.69</v>
      </c>
      <c r="BP56" s="118" t="s">
        <v>430</v>
      </c>
      <c r="BQ56" s="118" t="s">
        <v>430</v>
      </c>
      <c r="BR56" s="597"/>
      <c r="BS56" s="269">
        <v>6.1695274600000003</v>
      </c>
      <c r="BT56" s="112">
        <v>9.3477322199999993</v>
      </c>
      <c r="BU56" s="113"/>
      <c r="BV56" s="139" t="s">
        <v>7353</v>
      </c>
    </row>
    <row r="57" spans="1:74" s="107" customFormat="1" x14ac:dyDescent="0.25">
      <c r="A57" s="108" t="s">
        <v>7393</v>
      </c>
      <c r="B57" s="109"/>
      <c r="C57" s="734">
        <v>41275</v>
      </c>
      <c r="D57" s="109"/>
      <c r="E57" s="110">
        <v>7521.28</v>
      </c>
      <c r="F57" s="109"/>
      <c r="G57" s="111">
        <v>3357.0158000000001</v>
      </c>
      <c r="H57" s="253"/>
      <c r="I57" s="114">
        <v>6.8489999999999995E-2</v>
      </c>
      <c r="J57" s="112">
        <v>6.33</v>
      </c>
      <c r="K57" s="112">
        <v>7.1230000000000002E-2</v>
      </c>
      <c r="L57" s="119">
        <v>7.1230000000000002E-2</v>
      </c>
      <c r="M57" s="112"/>
      <c r="N57" s="114">
        <v>7.4090999999999996</v>
      </c>
      <c r="O57" s="112">
        <v>5.7453000000000003</v>
      </c>
      <c r="P57" s="112">
        <v>6.0776000000000003</v>
      </c>
      <c r="Q57" s="112">
        <v>6.9489999999999998</v>
      </c>
      <c r="R57" s="112">
        <v>6.9442000000000004</v>
      </c>
      <c r="S57" s="112">
        <v>7.1893000000000002</v>
      </c>
      <c r="T57" s="112">
        <v>6.5709999999999997</v>
      </c>
      <c r="U57" s="119">
        <v>6.4028999999999998</v>
      </c>
      <c r="V57" s="114">
        <v>6.3102</v>
      </c>
      <c r="W57" s="112">
        <v>6.8067000000000002</v>
      </c>
      <c r="X57" s="112">
        <v>6.9875999999999996</v>
      </c>
      <c r="Y57" s="278">
        <v>6.1951000000000001</v>
      </c>
      <c r="Z57" s="112">
        <v>6.01</v>
      </c>
      <c r="AA57" s="112">
        <v>7.069</v>
      </c>
      <c r="AB57" s="112">
        <v>6.5465999999999998</v>
      </c>
      <c r="AC57" s="112">
        <v>6.3925000000000001</v>
      </c>
      <c r="AD57" s="112">
        <v>6.3108000000000004</v>
      </c>
      <c r="AE57" s="112">
        <v>7.1197999999999997</v>
      </c>
      <c r="AF57" s="119">
        <v>6.7169999999999996</v>
      </c>
      <c r="AG57" s="110"/>
      <c r="AH57" s="306">
        <v>5</v>
      </c>
      <c r="AI57" s="110">
        <v>9</v>
      </c>
      <c r="AJ57" s="110">
        <v>10</v>
      </c>
      <c r="AK57" s="110">
        <v>13</v>
      </c>
      <c r="AL57" s="110">
        <v>17</v>
      </c>
      <c r="AM57" s="110">
        <v>10</v>
      </c>
      <c r="AN57" s="110">
        <v>10</v>
      </c>
      <c r="AO57" s="249">
        <v>8</v>
      </c>
      <c r="AP57" s="110">
        <v>8</v>
      </c>
      <c r="AQ57" s="110">
        <v>6</v>
      </c>
      <c r="AR57" s="110">
        <v>7</v>
      </c>
      <c r="AS57" s="110">
        <v>6</v>
      </c>
      <c r="AT57" s="110">
        <v>6</v>
      </c>
      <c r="AU57" s="110">
        <v>10</v>
      </c>
      <c r="AV57" s="110">
        <v>10</v>
      </c>
      <c r="AW57" s="110">
        <v>8</v>
      </c>
      <c r="AX57" s="110">
        <v>7</v>
      </c>
      <c r="AY57" s="299">
        <v>15</v>
      </c>
      <c r="AZ57" s="595"/>
      <c r="BA57" s="278">
        <v>7.46</v>
      </c>
      <c r="BB57" s="112">
        <v>78.349999999999994</v>
      </c>
      <c r="BC57" s="112" t="s">
        <v>430</v>
      </c>
      <c r="BD57" s="112" t="s">
        <v>430</v>
      </c>
      <c r="BE57" s="278" t="s">
        <v>430</v>
      </c>
      <c r="BF57" s="278">
        <v>14.19</v>
      </c>
      <c r="BG57" s="113"/>
      <c r="BH57" s="117">
        <v>14.19</v>
      </c>
      <c r="BI57" s="112">
        <v>27.96</v>
      </c>
      <c r="BJ57" s="112">
        <v>48.99</v>
      </c>
      <c r="BK57" s="112">
        <v>1.39</v>
      </c>
      <c r="BL57" s="112" t="s">
        <v>430</v>
      </c>
      <c r="BM57" s="117" t="s">
        <v>430</v>
      </c>
      <c r="BN57" s="118" t="s">
        <v>430</v>
      </c>
      <c r="BO57" s="118">
        <v>7.46</v>
      </c>
      <c r="BP57" s="118" t="s">
        <v>430</v>
      </c>
      <c r="BQ57" s="118" t="s">
        <v>430</v>
      </c>
      <c r="BR57" s="597"/>
      <c r="BS57" s="269">
        <v>1.72787778965442</v>
      </c>
      <c r="BT57" s="112">
        <v>11.928819017614201</v>
      </c>
      <c r="BU57" s="113"/>
      <c r="BV57" s="139" t="s">
        <v>7353</v>
      </c>
    </row>
    <row r="58" spans="1:74" s="107" customFormat="1" x14ac:dyDescent="0.25">
      <c r="A58" s="108" t="s">
        <v>7394</v>
      </c>
      <c r="B58" s="109"/>
      <c r="C58" s="734">
        <v>45112</v>
      </c>
      <c r="D58" s="109"/>
      <c r="E58" s="110">
        <v>5973.05</v>
      </c>
      <c r="F58" s="109"/>
      <c r="G58" s="111">
        <v>1222.518</v>
      </c>
      <c r="H58" s="253"/>
      <c r="I58" s="114">
        <v>8.7669999999999998E-2</v>
      </c>
      <c r="J58" s="112">
        <v>6.48</v>
      </c>
      <c r="K58" s="112">
        <v>8.2189999999999999E-2</v>
      </c>
      <c r="L58" s="119">
        <v>8.7669999999999998E-2</v>
      </c>
      <c r="M58" s="112"/>
      <c r="N58" s="114">
        <v>7.3461999999999996</v>
      </c>
      <c r="O58" s="112">
        <v>5.8944999999999999</v>
      </c>
      <c r="P58" s="112">
        <v>6.2496</v>
      </c>
      <c r="Q58" s="112">
        <v>7.4985999999999997</v>
      </c>
      <c r="R58" s="112">
        <v>7.4640000000000004</v>
      </c>
      <c r="S58" s="112">
        <v>7.3498000000000001</v>
      </c>
      <c r="T58" s="112">
        <v>6.6212999999999997</v>
      </c>
      <c r="U58" s="119">
        <v>6.4177</v>
      </c>
      <c r="V58" s="114">
        <v>6.3105000000000002</v>
      </c>
      <c r="W58" s="112">
        <v>6.7991000000000001</v>
      </c>
      <c r="X58" s="112" t="s">
        <v>430</v>
      </c>
      <c r="Y58" s="278" t="s">
        <v>430</v>
      </c>
      <c r="Z58" s="112" t="s">
        <v>430</v>
      </c>
      <c r="AA58" s="112">
        <v>7.1570999999999998</v>
      </c>
      <c r="AB58" s="112">
        <v>6.6069000000000004</v>
      </c>
      <c r="AC58" s="112">
        <v>6.4143999999999997</v>
      </c>
      <c r="AD58" s="112">
        <v>6.3098000000000001</v>
      </c>
      <c r="AE58" s="112">
        <v>7.6475</v>
      </c>
      <c r="AF58" s="119">
        <v>6.9924999999999997</v>
      </c>
      <c r="AG58" s="110"/>
      <c r="AH58" s="306">
        <v>6</v>
      </c>
      <c r="AI58" s="110">
        <v>2</v>
      </c>
      <c r="AJ58" s="110">
        <v>4</v>
      </c>
      <c r="AK58" s="110">
        <v>1</v>
      </c>
      <c r="AL58" s="110">
        <v>3</v>
      </c>
      <c r="AM58" s="110">
        <v>4</v>
      </c>
      <c r="AN58" s="110">
        <v>4</v>
      </c>
      <c r="AO58" s="249">
        <v>6</v>
      </c>
      <c r="AP58" s="110">
        <v>7</v>
      </c>
      <c r="AQ58" s="110">
        <v>8</v>
      </c>
      <c r="AR58" s="110" t="s">
        <v>430</v>
      </c>
      <c r="AS58" s="110" t="s">
        <v>430</v>
      </c>
      <c r="AT58" s="110" t="s">
        <v>430</v>
      </c>
      <c r="AU58" s="110">
        <v>4</v>
      </c>
      <c r="AV58" s="110">
        <v>4</v>
      </c>
      <c r="AW58" s="110">
        <v>6</v>
      </c>
      <c r="AX58" s="110">
        <v>8</v>
      </c>
      <c r="AY58" s="299">
        <v>5</v>
      </c>
      <c r="AZ58" s="595"/>
      <c r="BA58" s="278">
        <v>13.01</v>
      </c>
      <c r="BB58" s="112">
        <v>78.84</v>
      </c>
      <c r="BC58" s="112" t="s">
        <v>430</v>
      </c>
      <c r="BD58" s="112" t="s">
        <v>430</v>
      </c>
      <c r="BE58" s="278" t="s">
        <v>430</v>
      </c>
      <c r="BF58" s="278">
        <v>8.15</v>
      </c>
      <c r="BG58" s="113"/>
      <c r="BH58" s="117">
        <v>8.15</v>
      </c>
      <c r="BI58" s="112">
        <v>38.479999999999997</v>
      </c>
      <c r="BJ58" s="112">
        <v>38.69</v>
      </c>
      <c r="BK58" s="112">
        <v>1.67</v>
      </c>
      <c r="BL58" s="112" t="s">
        <v>430</v>
      </c>
      <c r="BM58" s="117" t="s">
        <v>430</v>
      </c>
      <c r="BN58" s="118" t="s">
        <v>430</v>
      </c>
      <c r="BO58" s="118">
        <v>13.01</v>
      </c>
      <c r="BP58" s="118" t="s">
        <v>430</v>
      </c>
      <c r="BQ58" s="118" t="s">
        <v>430</v>
      </c>
      <c r="BR58" s="597"/>
      <c r="BS58" s="269" t="s">
        <v>430</v>
      </c>
      <c r="BT58" s="112">
        <v>12.0731342748293</v>
      </c>
      <c r="BU58" s="113"/>
      <c r="BV58" s="139" t="s">
        <v>7371</v>
      </c>
    </row>
    <row r="59" spans="1:74" s="107" customFormat="1" x14ac:dyDescent="0.25">
      <c r="A59" s="108" t="s">
        <v>7395</v>
      </c>
      <c r="B59" s="109"/>
      <c r="C59" s="734">
        <v>43231</v>
      </c>
      <c r="D59" s="109"/>
      <c r="E59" s="110">
        <v>5523.65</v>
      </c>
      <c r="F59" s="109"/>
      <c r="G59" s="111">
        <v>1548.7837999999999</v>
      </c>
      <c r="H59" s="253"/>
      <c r="I59" s="114">
        <v>0.10929</v>
      </c>
      <c r="J59" s="112">
        <v>6.41</v>
      </c>
      <c r="K59" s="112">
        <v>9.9900000000000003E-2</v>
      </c>
      <c r="L59" s="119">
        <v>0.1066</v>
      </c>
      <c r="M59" s="112"/>
      <c r="N59" s="114">
        <v>7.1257000000000001</v>
      </c>
      <c r="O59" s="112">
        <v>5.6154000000000002</v>
      </c>
      <c r="P59" s="112">
        <v>6.1551999999999998</v>
      </c>
      <c r="Q59" s="112">
        <v>7.1585000000000001</v>
      </c>
      <c r="R59" s="112">
        <v>7.1875</v>
      </c>
      <c r="S59" s="112">
        <v>7.2664999999999997</v>
      </c>
      <c r="T59" s="112">
        <v>6.5968</v>
      </c>
      <c r="U59" s="119">
        <v>6.3601999999999999</v>
      </c>
      <c r="V59" s="114">
        <v>6.2347999999999999</v>
      </c>
      <c r="W59" s="112">
        <v>6.5795000000000003</v>
      </c>
      <c r="X59" s="112">
        <v>6.7088000000000001</v>
      </c>
      <c r="Y59" s="278">
        <v>5.9207999999999998</v>
      </c>
      <c r="Z59" s="112" t="s">
        <v>430</v>
      </c>
      <c r="AA59" s="112">
        <v>7.1383000000000001</v>
      </c>
      <c r="AB59" s="112">
        <v>6.5858999999999996</v>
      </c>
      <c r="AC59" s="112">
        <v>6.3528000000000002</v>
      </c>
      <c r="AD59" s="112">
        <v>6.2396000000000003</v>
      </c>
      <c r="AE59" s="112">
        <v>7.4179000000000004</v>
      </c>
      <c r="AF59" s="119">
        <v>5.5311000000000003</v>
      </c>
      <c r="AG59" s="110"/>
      <c r="AH59" s="306">
        <v>8</v>
      </c>
      <c r="AI59" s="110">
        <v>13</v>
      </c>
      <c r="AJ59" s="110">
        <v>8</v>
      </c>
      <c r="AK59" s="110">
        <v>10</v>
      </c>
      <c r="AL59" s="110">
        <v>13</v>
      </c>
      <c r="AM59" s="110">
        <v>7</v>
      </c>
      <c r="AN59" s="110">
        <v>8</v>
      </c>
      <c r="AO59" s="249">
        <v>9</v>
      </c>
      <c r="AP59" s="110">
        <v>10</v>
      </c>
      <c r="AQ59" s="110">
        <v>15</v>
      </c>
      <c r="AR59" s="110">
        <v>14</v>
      </c>
      <c r="AS59" s="110">
        <v>15</v>
      </c>
      <c r="AT59" s="110" t="s">
        <v>430</v>
      </c>
      <c r="AU59" s="110">
        <v>6</v>
      </c>
      <c r="AV59" s="110">
        <v>8</v>
      </c>
      <c r="AW59" s="110">
        <v>9</v>
      </c>
      <c r="AX59" s="110">
        <v>10</v>
      </c>
      <c r="AY59" s="299">
        <v>11</v>
      </c>
      <c r="AZ59" s="595"/>
      <c r="BA59" s="278">
        <v>20.85</v>
      </c>
      <c r="BB59" s="112">
        <v>77.11</v>
      </c>
      <c r="BC59" s="112" t="s">
        <v>430</v>
      </c>
      <c r="BD59" s="112" t="s">
        <v>430</v>
      </c>
      <c r="BE59" s="278" t="s">
        <v>430</v>
      </c>
      <c r="BF59" s="278">
        <v>2.04</v>
      </c>
      <c r="BG59" s="113"/>
      <c r="BH59" s="117">
        <v>2.04</v>
      </c>
      <c r="BI59" s="112">
        <v>42.12</v>
      </c>
      <c r="BJ59" s="112">
        <v>34.090000000000003</v>
      </c>
      <c r="BK59" s="112">
        <v>0.91</v>
      </c>
      <c r="BL59" s="112" t="s">
        <v>430</v>
      </c>
      <c r="BM59" s="117">
        <v>1.27</v>
      </c>
      <c r="BN59" s="118" t="s">
        <v>430</v>
      </c>
      <c r="BO59" s="118">
        <v>19.579999999999998</v>
      </c>
      <c r="BP59" s="118" t="s">
        <v>430</v>
      </c>
      <c r="BQ59" s="118" t="s">
        <v>430</v>
      </c>
      <c r="BR59" s="597"/>
      <c r="BS59" s="269" t="s">
        <v>430</v>
      </c>
      <c r="BT59" s="112">
        <v>8.9541033582091796</v>
      </c>
      <c r="BU59" s="113"/>
      <c r="BV59" s="139" t="s">
        <v>7353</v>
      </c>
    </row>
    <row r="60" spans="1:74" s="107" customFormat="1" x14ac:dyDescent="0.25">
      <c r="A60" s="108" t="s">
        <v>7396</v>
      </c>
      <c r="B60" s="109"/>
      <c r="C60" s="734">
        <v>41275</v>
      </c>
      <c r="D60" s="109"/>
      <c r="E60" s="110">
        <v>2146.56</v>
      </c>
      <c r="F60" s="109"/>
      <c r="G60" s="111">
        <v>76.415800000000004</v>
      </c>
      <c r="H60" s="253"/>
      <c r="I60" s="114">
        <v>7.3969999999999994E-2</v>
      </c>
      <c r="J60" s="112">
        <v>6.43</v>
      </c>
      <c r="K60" s="112">
        <v>7.1230000000000002E-2</v>
      </c>
      <c r="L60" s="119">
        <v>7.3969999999999994E-2</v>
      </c>
      <c r="M60" s="112"/>
      <c r="N60" s="114">
        <v>7.0705999999999998</v>
      </c>
      <c r="O60" s="112">
        <v>6.117</v>
      </c>
      <c r="P60" s="112">
        <v>6.1894999999999998</v>
      </c>
      <c r="Q60" s="112">
        <v>7.4177999999999997</v>
      </c>
      <c r="R60" s="112">
        <v>7.3162000000000003</v>
      </c>
      <c r="S60" s="112">
        <v>7.1323999999999996</v>
      </c>
      <c r="T60" s="112">
        <v>6.4968000000000004</v>
      </c>
      <c r="U60" s="119">
        <v>6.3129999999999997</v>
      </c>
      <c r="V60" s="114">
        <v>6.2133000000000003</v>
      </c>
      <c r="W60" s="112">
        <v>6.7065000000000001</v>
      </c>
      <c r="X60" s="112">
        <v>6.9061000000000003</v>
      </c>
      <c r="Y60" s="278">
        <v>6.1554000000000002</v>
      </c>
      <c r="Z60" s="112">
        <v>6.1119000000000003</v>
      </c>
      <c r="AA60" s="112">
        <v>7.0505000000000004</v>
      </c>
      <c r="AB60" s="112">
        <v>6.4847000000000001</v>
      </c>
      <c r="AC60" s="112">
        <v>6.3075000000000001</v>
      </c>
      <c r="AD60" s="112">
        <v>6.2149999999999999</v>
      </c>
      <c r="AE60" s="112">
        <v>7.5644</v>
      </c>
      <c r="AF60" s="119">
        <v>6.8376999999999999</v>
      </c>
      <c r="AG60" s="110"/>
      <c r="AH60" s="306">
        <v>9</v>
      </c>
      <c r="AI60" s="110">
        <v>1</v>
      </c>
      <c r="AJ60" s="110">
        <v>5</v>
      </c>
      <c r="AK60" s="110">
        <v>4</v>
      </c>
      <c r="AL60" s="110">
        <v>9</v>
      </c>
      <c r="AM60" s="110">
        <v>14</v>
      </c>
      <c r="AN60" s="110">
        <v>14</v>
      </c>
      <c r="AO60" s="249">
        <v>11</v>
      </c>
      <c r="AP60" s="110">
        <v>11</v>
      </c>
      <c r="AQ60" s="110">
        <v>10</v>
      </c>
      <c r="AR60" s="110">
        <v>9</v>
      </c>
      <c r="AS60" s="110">
        <v>8</v>
      </c>
      <c r="AT60" s="110">
        <v>4</v>
      </c>
      <c r="AU60" s="110">
        <v>13</v>
      </c>
      <c r="AV60" s="110">
        <v>14</v>
      </c>
      <c r="AW60" s="110">
        <v>11</v>
      </c>
      <c r="AX60" s="110">
        <v>11</v>
      </c>
      <c r="AY60" s="299">
        <v>7</v>
      </c>
      <c r="AZ60" s="595"/>
      <c r="BA60" s="278">
        <v>12.71</v>
      </c>
      <c r="BB60" s="112">
        <v>77.12</v>
      </c>
      <c r="BC60" s="112">
        <v>1.07</v>
      </c>
      <c r="BD60" s="112" t="s">
        <v>430</v>
      </c>
      <c r="BE60" s="278" t="s">
        <v>430</v>
      </c>
      <c r="BF60" s="278">
        <v>9.1</v>
      </c>
      <c r="BG60" s="113"/>
      <c r="BH60" s="117">
        <v>9.1</v>
      </c>
      <c r="BI60" s="112">
        <v>36.69</v>
      </c>
      <c r="BJ60" s="112">
        <v>39.26</v>
      </c>
      <c r="BK60" s="112">
        <v>2.2400000000000002</v>
      </c>
      <c r="BL60" s="112" t="s">
        <v>430</v>
      </c>
      <c r="BM60" s="117" t="s">
        <v>430</v>
      </c>
      <c r="BN60" s="118" t="s">
        <v>430</v>
      </c>
      <c r="BO60" s="118">
        <v>12.71</v>
      </c>
      <c r="BP60" s="118" t="s">
        <v>430</v>
      </c>
      <c r="BQ60" s="118" t="s">
        <v>430</v>
      </c>
      <c r="BR60" s="597"/>
      <c r="BS60" s="269">
        <v>4.5620900513686298</v>
      </c>
      <c r="BT60" s="112">
        <v>9.2461976527738603</v>
      </c>
      <c r="BU60" s="113"/>
      <c r="BV60" s="139" t="s">
        <v>7353</v>
      </c>
    </row>
    <row r="61" spans="1:74" s="107" customFormat="1" x14ac:dyDescent="0.25">
      <c r="A61" s="108" t="s">
        <v>7397</v>
      </c>
      <c r="B61" s="109"/>
      <c r="C61" s="734">
        <v>41275</v>
      </c>
      <c r="D61" s="109"/>
      <c r="E61" s="110">
        <v>1720.03</v>
      </c>
      <c r="F61" s="109"/>
      <c r="G61" s="111">
        <v>3225.8422</v>
      </c>
      <c r="H61" s="253"/>
      <c r="I61" s="114">
        <v>0.11</v>
      </c>
      <c r="J61" s="112">
        <v>6.43</v>
      </c>
      <c r="K61" s="112">
        <v>0.11</v>
      </c>
      <c r="L61" s="119">
        <v>0.11</v>
      </c>
      <c r="M61" s="112"/>
      <c r="N61" s="114">
        <v>7.0392000000000001</v>
      </c>
      <c r="O61" s="112">
        <v>5.7713999999999999</v>
      </c>
      <c r="P61" s="112">
        <v>6.1749000000000001</v>
      </c>
      <c r="Q61" s="112">
        <v>7.4160000000000004</v>
      </c>
      <c r="R61" s="112">
        <v>7.4203999999999999</v>
      </c>
      <c r="S61" s="112">
        <v>7.2333999999999996</v>
      </c>
      <c r="T61" s="112">
        <v>6.6166</v>
      </c>
      <c r="U61" s="119">
        <v>6.4264000000000001</v>
      </c>
      <c r="V61" s="114">
        <v>6.3188000000000004</v>
      </c>
      <c r="W61" s="112">
        <v>6.8038999999999996</v>
      </c>
      <c r="X61" s="112">
        <v>6.9931999999999999</v>
      </c>
      <c r="Y61" s="278">
        <v>6.2239000000000004</v>
      </c>
      <c r="Z61" s="112">
        <v>6.1369999999999996</v>
      </c>
      <c r="AA61" s="112">
        <v>7.0674999999999999</v>
      </c>
      <c r="AB61" s="112">
        <v>6.5917000000000003</v>
      </c>
      <c r="AC61" s="112">
        <v>6.4234999999999998</v>
      </c>
      <c r="AD61" s="112">
        <v>6.3226000000000004</v>
      </c>
      <c r="AE61" s="112">
        <v>7.6479999999999997</v>
      </c>
      <c r="AF61" s="119">
        <v>6.8365</v>
      </c>
      <c r="AG61" s="110"/>
      <c r="AH61" s="306">
        <v>11</v>
      </c>
      <c r="AI61" s="110">
        <v>6</v>
      </c>
      <c r="AJ61" s="110">
        <v>7</v>
      </c>
      <c r="AK61" s="110">
        <v>5</v>
      </c>
      <c r="AL61" s="110">
        <v>5</v>
      </c>
      <c r="AM61" s="110">
        <v>9</v>
      </c>
      <c r="AN61" s="110">
        <v>5</v>
      </c>
      <c r="AO61" s="249">
        <v>5</v>
      </c>
      <c r="AP61" s="110">
        <v>5</v>
      </c>
      <c r="AQ61" s="110">
        <v>7</v>
      </c>
      <c r="AR61" s="110">
        <v>6</v>
      </c>
      <c r="AS61" s="110">
        <v>4</v>
      </c>
      <c r="AT61" s="110">
        <v>3</v>
      </c>
      <c r="AU61" s="110">
        <v>12</v>
      </c>
      <c r="AV61" s="110">
        <v>7</v>
      </c>
      <c r="AW61" s="110">
        <v>4</v>
      </c>
      <c r="AX61" s="110">
        <v>5</v>
      </c>
      <c r="AY61" s="299">
        <v>4</v>
      </c>
      <c r="AZ61" s="595"/>
      <c r="BA61" s="278">
        <v>20.34</v>
      </c>
      <c r="BB61" s="112">
        <v>78.81</v>
      </c>
      <c r="BC61" s="112" t="s">
        <v>430</v>
      </c>
      <c r="BD61" s="112" t="s">
        <v>430</v>
      </c>
      <c r="BE61" s="278" t="s">
        <v>430</v>
      </c>
      <c r="BF61" s="278">
        <v>0.85</v>
      </c>
      <c r="BG61" s="113"/>
      <c r="BH61" s="117">
        <v>0.85</v>
      </c>
      <c r="BI61" s="112">
        <v>34.590000000000003</v>
      </c>
      <c r="BJ61" s="112">
        <v>44.22</v>
      </c>
      <c r="BK61" s="112" t="s">
        <v>430</v>
      </c>
      <c r="BL61" s="112" t="s">
        <v>430</v>
      </c>
      <c r="BM61" s="117" t="s">
        <v>430</v>
      </c>
      <c r="BN61" s="118" t="s">
        <v>430</v>
      </c>
      <c r="BO61" s="118">
        <v>20.34</v>
      </c>
      <c r="BP61" s="118" t="s">
        <v>430</v>
      </c>
      <c r="BQ61" s="118" t="s">
        <v>430</v>
      </c>
      <c r="BR61" s="597"/>
      <c r="BS61" s="269">
        <v>2.8981052502898099</v>
      </c>
      <c r="BT61" s="112">
        <v>8.6931413408693103</v>
      </c>
      <c r="BU61" s="113"/>
      <c r="BV61" s="139" t="s">
        <v>7353</v>
      </c>
    </row>
    <row r="62" spans="1:74" s="107" customFormat="1" x14ac:dyDescent="0.25">
      <c r="A62" s="108" t="s">
        <v>7398</v>
      </c>
      <c r="B62" s="109"/>
      <c r="C62" s="734">
        <v>41279</v>
      </c>
      <c r="D62" s="109"/>
      <c r="E62" s="110">
        <v>1247.0999999999999</v>
      </c>
      <c r="F62" s="109"/>
      <c r="G62" s="111">
        <v>44.883800000000001</v>
      </c>
      <c r="H62" s="253"/>
      <c r="I62" s="114">
        <v>0.15342</v>
      </c>
      <c r="J62" s="112">
        <v>6.74</v>
      </c>
      <c r="K62" s="112">
        <v>0.14247000000000001</v>
      </c>
      <c r="L62" s="119">
        <v>0.15342</v>
      </c>
      <c r="M62" s="112"/>
      <c r="N62" s="114">
        <v>6.5068000000000001</v>
      </c>
      <c r="O62" s="112">
        <v>4.9897</v>
      </c>
      <c r="P62" s="112">
        <v>5.4309000000000003</v>
      </c>
      <c r="Q62" s="112">
        <v>6.1483999999999996</v>
      </c>
      <c r="R62" s="112">
        <v>6.9664000000000001</v>
      </c>
      <c r="S62" s="112">
        <v>6.1787999999999998</v>
      </c>
      <c r="T62" s="112">
        <v>6.0815000000000001</v>
      </c>
      <c r="U62" s="119">
        <v>6.0320999999999998</v>
      </c>
      <c r="V62" s="114">
        <v>6.0223000000000004</v>
      </c>
      <c r="W62" s="112">
        <v>6.6397000000000004</v>
      </c>
      <c r="X62" s="112">
        <v>6.8209999999999997</v>
      </c>
      <c r="Y62" s="278">
        <v>6.1749999999999998</v>
      </c>
      <c r="Z62" s="112">
        <v>6.3773</v>
      </c>
      <c r="AA62" s="112">
        <v>6.0865999999999998</v>
      </c>
      <c r="AB62" s="112">
        <v>6.0597000000000003</v>
      </c>
      <c r="AC62" s="112">
        <v>6.0107999999999997</v>
      </c>
      <c r="AD62" s="112">
        <v>6.0191999999999997</v>
      </c>
      <c r="AE62" s="112">
        <v>7.0396000000000001</v>
      </c>
      <c r="AF62" s="119">
        <v>7.1406999999999998</v>
      </c>
      <c r="AG62" s="110"/>
      <c r="AH62" s="306">
        <v>17</v>
      </c>
      <c r="AI62" s="110">
        <v>23</v>
      </c>
      <c r="AJ62" s="110">
        <v>22</v>
      </c>
      <c r="AK62" s="110">
        <v>21</v>
      </c>
      <c r="AL62" s="110">
        <v>16</v>
      </c>
      <c r="AM62" s="110">
        <v>23</v>
      </c>
      <c r="AN62" s="110">
        <v>19</v>
      </c>
      <c r="AO62" s="249">
        <v>17</v>
      </c>
      <c r="AP62" s="110">
        <v>16</v>
      </c>
      <c r="AQ62" s="110">
        <v>12</v>
      </c>
      <c r="AR62" s="110">
        <v>11</v>
      </c>
      <c r="AS62" s="110">
        <v>7</v>
      </c>
      <c r="AT62" s="110">
        <v>1</v>
      </c>
      <c r="AU62" s="110">
        <v>22</v>
      </c>
      <c r="AV62" s="110">
        <v>19</v>
      </c>
      <c r="AW62" s="110">
        <v>17</v>
      </c>
      <c r="AX62" s="110">
        <v>17</v>
      </c>
      <c r="AY62" s="299">
        <v>17</v>
      </c>
      <c r="AZ62" s="595"/>
      <c r="BA62" s="278">
        <v>19.79</v>
      </c>
      <c r="BB62" s="112">
        <v>67.3</v>
      </c>
      <c r="BC62" s="112" t="s">
        <v>430</v>
      </c>
      <c r="BD62" s="112" t="s">
        <v>430</v>
      </c>
      <c r="BE62" s="278" t="s">
        <v>430</v>
      </c>
      <c r="BF62" s="278">
        <v>12.9</v>
      </c>
      <c r="BG62" s="113"/>
      <c r="BH62" s="117">
        <v>12.9</v>
      </c>
      <c r="BI62" s="112">
        <v>23.8</v>
      </c>
      <c r="BJ62" s="112">
        <v>43.5</v>
      </c>
      <c r="BK62" s="112" t="s">
        <v>430</v>
      </c>
      <c r="BL62" s="112" t="s">
        <v>430</v>
      </c>
      <c r="BM62" s="117" t="s">
        <v>430</v>
      </c>
      <c r="BN62" s="118" t="s">
        <v>430</v>
      </c>
      <c r="BO62" s="118">
        <v>19.79</v>
      </c>
      <c r="BP62" s="118" t="s">
        <v>430</v>
      </c>
      <c r="BQ62" s="118" t="s">
        <v>430</v>
      </c>
      <c r="BR62" s="597"/>
      <c r="BS62" s="269">
        <v>7.8880499307888003</v>
      </c>
      <c r="BT62" s="112">
        <v>19.790965451979101</v>
      </c>
      <c r="BU62" s="113"/>
      <c r="BV62" s="139" t="s">
        <v>7399</v>
      </c>
    </row>
    <row r="63" spans="1:74" s="107" customFormat="1" x14ac:dyDescent="0.25">
      <c r="A63" s="108" t="s">
        <v>7400</v>
      </c>
      <c r="B63" s="109"/>
      <c r="C63" s="734">
        <v>42555</v>
      </c>
      <c r="D63" s="109"/>
      <c r="E63" s="110">
        <v>1087.6099999999999</v>
      </c>
      <c r="F63" s="109"/>
      <c r="G63" s="111">
        <v>1824.3268</v>
      </c>
      <c r="H63" s="253"/>
      <c r="I63" s="114">
        <v>0.13238</v>
      </c>
      <c r="J63" s="112">
        <v>6.85</v>
      </c>
      <c r="K63" s="112">
        <v>0.12619</v>
      </c>
      <c r="L63" s="119">
        <v>0.13222</v>
      </c>
      <c r="M63" s="112"/>
      <c r="N63" s="114">
        <v>8.3330000000000002</v>
      </c>
      <c r="O63" s="112">
        <v>5.6814</v>
      </c>
      <c r="P63" s="112">
        <v>6.3372000000000002</v>
      </c>
      <c r="Q63" s="112">
        <v>7.1863999999999999</v>
      </c>
      <c r="R63" s="112">
        <v>7.4275000000000002</v>
      </c>
      <c r="S63" s="112">
        <v>7.1832000000000003</v>
      </c>
      <c r="T63" s="112">
        <v>6.5903999999999998</v>
      </c>
      <c r="U63" s="119">
        <v>6.4295</v>
      </c>
      <c r="V63" s="114">
        <v>6.3308</v>
      </c>
      <c r="W63" s="112">
        <v>6.8136999999999999</v>
      </c>
      <c r="X63" s="112">
        <v>7.0098000000000003</v>
      </c>
      <c r="Y63" s="278">
        <v>6.2404999999999999</v>
      </c>
      <c r="Z63" s="112" t="s">
        <v>430</v>
      </c>
      <c r="AA63" s="112">
        <v>7.0814000000000004</v>
      </c>
      <c r="AB63" s="112">
        <v>6.5677000000000003</v>
      </c>
      <c r="AC63" s="112">
        <v>6.4195000000000002</v>
      </c>
      <c r="AD63" s="112">
        <v>6.3310000000000004</v>
      </c>
      <c r="AE63" s="112">
        <v>7.5407999999999999</v>
      </c>
      <c r="AF63" s="119">
        <v>6.2104999999999997</v>
      </c>
      <c r="AG63" s="110"/>
      <c r="AH63" s="306">
        <v>1</v>
      </c>
      <c r="AI63" s="110">
        <v>12</v>
      </c>
      <c r="AJ63" s="110">
        <v>1</v>
      </c>
      <c r="AK63" s="110">
        <v>9</v>
      </c>
      <c r="AL63" s="110">
        <v>4</v>
      </c>
      <c r="AM63" s="110">
        <v>11</v>
      </c>
      <c r="AN63" s="110">
        <v>9</v>
      </c>
      <c r="AO63" s="249">
        <v>4</v>
      </c>
      <c r="AP63" s="110">
        <v>3</v>
      </c>
      <c r="AQ63" s="110">
        <v>5</v>
      </c>
      <c r="AR63" s="110">
        <v>2</v>
      </c>
      <c r="AS63" s="110">
        <v>1</v>
      </c>
      <c r="AT63" s="110" t="s">
        <v>430</v>
      </c>
      <c r="AU63" s="110">
        <v>8</v>
      </c>
      <c r="AV63" s="110">
        <v>9</v>
      </c>
      <c r="AW63" s="110">
        <v>5</v>
      </c>
      <c r="AX63" s="110">
        <v>4</v>
      </c>
      <c r="AY63" s="299">
        <v>8</v>
      </c>
      <c r="AZ63" s="595"/>
      <c r="BA63" s="278">
        <v>16.3</v>
      </c>
      <c r="BB63" s="112">
        <v>74.09</v>
      </c>
      <c r="BC63" s="112">
        <v>4.5999999999999996</v>
      </c>
      <c r="BD63" s="112" t="s">
        <v>430</v>
      </c>
      <c r="BE63" s="278" t="s">
        <v>430</v>
      </c>
      <c r="BF63" s="278">
        <v>5.01</v>
      </c>
      <c r="BG63" s="113"/>
      <c r="BH63" s="117">
        <v>4.92</v>
      </c>
      <c r="BI63" s="112">
        <v>22.74</v>
      </c>
      <c r="BJ63" s="112">
        <v>51.35</v>
      </c>
      <c r="BK63" s="112">
        <v>4.5999999999999996</v>
      </c>
      <c r="BL63" s="112" t="s">
        <v>430</v>
      </c>
      <c r="BM63" s="117">
        <v>0.92</v>
      </c>
      <c r="BN63" s="118" t="s">
        <v>430</v>
      </c>
      <c r="BO63" s="118">
        <v>15.38</v>
      </c>
      <c r="BP63" s="118" t="s">
        <v>430</v>
      </c>
      <c r="BQ63" s="118" t="s">
        <v>430</v>
      </c>
      <c r="BR63" s="597"/>
      <c r="BS63" s="269">
        <v>2.2681657697731801</v>
      </c>
      <c r="BT63" s="112">
        <v>5.449958589455</v>
      </c>
      <c r="BU63" s="113"/>
      <c r="BV63" s="139" t="s">
        <v>7353</v>
      </c>
    </row>
    <row r="64" spans="1:74" s="107" customFormat="1" x14ac:dyDescent="0.25">
      <c r="A64" s="108" t="s">
        <v>7401</v>
      </c>
      <c r="B64" s="109"/>
      <c r="C64" s="734">
        <v>44309</v>
      </c>
      <c r="D64" s="109"/>
      <c r="E64" s="110">
        <v>1020.14</v>
      </c>
      <c r="F64" s="109"/>
      <c r="G64" s="111">
        <v>1355.6279999999999</v>
      </c>
      <c r="H64" s="253"/>
      <c r="I64" s="114">
        <v>0.10959000000000001</v>
      </c>
      <c r="J64" s="112">
        <v>6.65</v>
      </c>
      <c r="K64" s="112">
        <v>0.10959000000000001</v>
      </c>
      <c r="L64" s="119">
        <v>0.10959000000000001</v>
      </c>
      <c r="M64" s="112"/>
      <c r="N64" s="114">
        <v>6.6974</v>
      </c>
      <c r="O64" s="112">
        <v>5.4538000000000002</v>
      </c>
      <c r="P64" s="112">
        <v>5.8888999999999996</v>
      </c>
      <c r="Q64" s="112">
        <v>6.9607000000000001</v>
      </c>
      <c r="R64" s="112">
        <v>7.2526999999999999</v>
      </c>
      <c r="S64" s="112">
        <v>7.1454000000000004</v>
      </c>
      <c r="T64" s="112">
        <v>6.5282</v>
      </c>
      <c r="U64" s="119">
        <v>6.3521000000000001</v>
      </c>
      <c r="V64" s="114">
        <v>6.2407000000000004</v>
      </c>
      <c r="W64" s="112">
        <v>6.7252000000000001</v>
      </c>
      <c r="X64" s="112">
        <v>6.9177999999999997</v>
      </c>
      <c r="Y64" s="278">
        <v>6.1523000000000003</v>
      </c>
      <c r="Z64" s="112" t="s">
        <v>430</v>
      </c>
      <c r="AA64" s="112">
        <v>7.0753000000000004</v>
      </c>
      <c r="AB64" s="112">
        <v>6.5052000000000003</v>
      </c>
      <c r="AC64" s="112">
        <v>6.3396999999999997</v>
      </c>
      <c r="AD64" s="112">
        <v>6.2434000000000003</v>
      </c>
      <c r="AE64" s="112">
        <v>7.4241999999999999</v>
      </c>
      <c r="AF64" s="119">
        <v>6.0587</v>
      </c>
      <c r="AG64" s="110"/>
      <c r="AH64" s="306">
        <v>16</v>
      </c>
      <c r="AI64" s="110">
        <v>15</v>
      </c>
      <c r="AJ64" s="110">
        <v>15</v>
      </c>
      <c r="AK64" s="110">
        <v>12</v>
      </c>
      <c r="AL64" s="110">
        <v>11</v>
      </c>
      <c r="AM64" s="110">
        <v>12</v>
      </c>
      <c r="AN64" s="110">
        <v>12</v>
      </c>
      <c r="AO64" s="249">
        <v>10</v>
      </c>
      <c r="AP64" s="110">
        <v>9</v>
      </c>
      <c r="AQ64" s="110">
        <v>9</v>
      </c>
      <c r="AR64" s="110">
        <v>8</v>
      </c>
      <c r="AS64" s="110">
        <v>9</v>
      </c>
      <c r="AT64" s="110" t="s">
        <v>430</v>
      </c>
      <c r="AU64" s="110">
        <v>9</v>
      </c>
      <c r="AV64" s="110">
        <v>12</v>
      </c>
      <c r="AW64" s="110">
        <v>10</v>
      </c>
      <c r="AX64" s="110">
        <v>9</v>
      </c>
      <c r="AY64" s="299">
        <v>10</v>
      </c>
      <c r="AZ64" s="595"/>
      <c r="BA64" s="278">
        <v>17.21</v>
      </c>
      <c r="BB64" s="112">
        <v>80.25</v>
      </c>
      <c r="BC64" s="112" t="s">
        <v>430</v>
      </c>
      <c r="BD64" s="112" t="s">
        <v>430</v>
      </c>
      <c r="BE64" s="278" t="s">
        <v>430</v>
      </c>
      <c r="BF64" s="278">
        <v>2.54</v>
      </c>
      <c r="BG64" s="113"/>
      <c r="BH64" s="117">
        <v>2.54</v>
      </c>
      <c r="BI64" s="112">
        <v>38.9</v>
      </c>
      <c r="BJ64" s="112">
        <v>36.450000000000003</v>
      </c>
      <c r="BK64" s="112">
        <v>4.9000000000000004</v>
      </c>
      <c r="BL64" s="112" t="s">
        <v>430</v>
      </c>
      <c r="BM64" s="117" t="s">
        <v>430</v>
      </c>
      <c r="BN64" s="118" t="s">
        <v>430</v>
      </c>
      <c r="BO64" s="118">
        <v>17.21</v>
      </c>
      <c r="BP64" s="118" t="s">
        <v>430</v>
      </c>
      <c r="BQ64" s="118" t="s">
        <v>430</v>
      </c>
      <c r="BR64" s="597"/>
      <c r="BS64" s="269">
        <v>2.43034698024303</v>
      </c>
      <c r="BT64" s="112">
        <v>7.2718279307271798</v>
      </c>
      <c r="BU64" s="113"/>
      <c r="BV64" s="139" t="s">
        <v>7371</v>
      </c>
    </row>
    <row r="65" spans="1:74" s="107" customFormat="1" x14ac:dyDescent="0.25">
      <c r="A65" s="108" t="s">
        <v>7402</v>
      </c>
      <c r="B65" s="109"/>
      <c r="C65" s="734">
        <v>43454</v>
      </c>
      <c r="D65" s="109"/>
      <c r="E65" s="110">
        <v>936.92</v>
      </c>
      <c r="F65" s="109"/>
      <c r="G65" s="111">
        <v>14.7568</v>
      </c>
      <c r="H65" s="253"/>
      <c r="I65" s="114">
        <v>0.13</v>
      </c>
      <c r="J65" s="112">
        <v>6.72</v>
      </c>
      <c r="K65" s="112">
        <v>0.12</v>
      </c>
      <c r="L65" s="119">
        <v>0.13</v>
      </c>
      <c r="M65" s="112"/>
      <c r="N65" s="114">
        <v>7.6692999999999998</v>
      </c>
      <c r="O65" s="112">
        <v>5.6916000000000002</v>
      </c>
      <c r="P65" s="112">
        <v>5.8014000000000001</v>
      </c>
      <c r="Q65" s="112">
        <v>6.8552999999999997</v>
      </c>
      <c r="R65" s="112">
        <v>7.2331000000000003</v>
      </c>
      <c r="S65" s="112">
        <v>6.6536</v>
      </c>
      <c r="T65" s="112">
        <v>6.1881000000000004</v>
      </c>
      <c r="U65" s="119">
        <v>6.0723000000000003</v>
      </c>
      <c r="V65" s="114">
        <v>5.9764999999999997</v>
      </c>
      <c r="W65" s="112">
        <v>6.4009999999999998</v>
      </c>
      <c r="X65" s="112">
        <v>6.5972999999999997</v>
      </c>
      <c r="Y65" s="278">
        <v>5.8312999999999997</v>
      </c>
      <c r="Z65" s="112" t="s">
        <v>430</v>
      </c>
      <c r="AA65" s="112">
        <v>6.5286999999999997</v>
      </c>
      <c r="AB65" s="112">
        <v>6.1909999999999998</v>
      </c>
      <c r="AC65" s="112">
        <v>6.0682</v>
      </c>
      <c r="AD65" s="112">
        <v>5.9805000000000001</v>
      </c>
      <c r="AE65" s="112">
        <v>7.3734000000000002</v>
      </c>
      <c r="AF65" s="119">
        <v>5.3141999999999996</v>
      </c>
      <c r="AG65" s="110"/>
      <c r="AH65" s="306">
        <v>3</v>
      </c>
      <c r="AI65" s="110">
        <v>11</v>
      </c>
      <c r="AJ65" s="110">
        <v>19</v>
      </c>
      <c r="AK65" s="110">
        <v>15</v>
      </c>
      <c r="AL65" s="110">
        <v>12</v>
      </c>
      <c r="AM65" s="110">
        <v>18</v>
      </c>
      <c r="AN65" s="110">
        <v>18</v>
      </c>
      <c r="AO65" s="249">
        <v>16</v>
      </c>
      <c r="AP65" s="110">
        <v>18</v>
      </c>
      <c r="AQ65" s="110">
        <v>16</v>
      </c>
      <c r="AR65" s="110">
        <v>15</v>
      </c>
      <c r="AS65" s="110">
        <v>17</v>
      </c>
      <c r="AT65" s="110" t="s">
        <v>430</v>
      </c>
      <c r="AU65" s="110">
        <v>18</v>
      </c>
      <c r="AV65" s="110">
        <v>18</v>
      </c>
      <c r="AW65" s="110">
        <v>16</v>
      </c>
      <c r="AX65" s="110">
        <v>18</v>
      </c>
      <c r="AY65" s="299">
        <v>13</v>
      </c>
      <c r="AZ65" s="595"/>
      <c r="BA65" s="278">
        <v>21.27</v>
      </c>
      <c r="BB65" s="112">
        <v>13.22</v>
      </c>
      <c r="BC65" s="112" t="s">
        <v>430</v>
      </c>
      <c r="BD65" s="112" t="s">
        <v>430</v>
      </c>
      <c r="BE65" s="278">
        <v>44.76</v>
      </c>
      <c r="BF65" s="278">
        <v>20.75</v>
      </c>
      <c r="BG65" s="113"/>
      <c r="BH65" s="117">
        <v>20.75</v>
      </c>
      <c r="BI65" s="112">
        <v>31.59</v>
      </c>
      <c r="BJ65" s="112">
        <v>26.39</v>
      </c>
      <c r="BK65" s="112" t="s">
        <v>430</v>
      </c>
      <c r="BL65" s="112" t="s">
        <v>430</v>
      </c>
      <c r="BM65" s="117" t="s">
        <v>430</v>
      </c>
      <c r="BN65" s="118" t="s">
        <v>430</v>
      </c>
      <c r="BO65" s="118">
        <v>21.27</v>
      </c>
      <c r="BP65" s="118" t="s">
        <v>430</v>
      </c>
      <c r="BQ65" s="118" t="s">
        <v>430</v>
      </c>
      <c r="BR65" s="597"/>
      <c r="BS65" s="269" t="s">
        <v>430</v>
      </c>
      <c r="BT65" s="112">
        <v>10.56017636</v>
      </c>
      <c r="BU65" s="113"/>
      <c r="BV65" s="139" t="s">
        <v>7353</v>
      </c>
    </row>
    <row r="66" spans="1:74" s="107" customFormat="1" x14ac:dyDescent="0.25">
      <c r="A66" s="108" t="s">
        <v>7403</v>
      </c>
      <c r="B66" s="109"/>
      <c r="C66" s="734">
        <v>41591</v>
      </c>
      <c r="D66" s="109"/>
      <c r="E66" s="110">
        <v>747.84</v>
      </c>
      <c r="F66" s="109"/>
      <c r="G66" s="111">
        <v>2144.4621999999999</v>
      </c>
      <c r="H66" s="253"/>
      <c r="I66" s="114">
        <v>0.12</v>
      </c>
      <c r="J66" s="112">
        <v>6.58</v>
      </c>
      <c r="K66" s="112" t="s">
        <v>430</v>
      </c>
      <c r="L66" s="119">
        <v>0.12</v>
      </c>
      <c r="M66" s="112"/>
      <c r="N66" s="114">
        <v>6.1590999999999996</v>
      </c>
      <c r="O66" s="112">
        <v>5.4297000000000004</v>
      </c>
      <c r="P66" s="112">
        <v>5.9377000000000004</v>
      </c>
      <c r="Q66" s="112">
        <v>6.6365999999999996</v>
      </c>
      <c r="R66" s="112">
        <v>6.8598999999999997</v>
      </c>
      <c r="S66" s="112">
        <v>6.8925000000000001</v>
      </c>
      <c r="T66" s="112">
        <v>6.3753000000000002</v>
      </c>
      <c r="U66" s="119">
        <v>6.2102000000000004</v>
      </c>
      <c r="V66" s="114">
        <v>6.1193999999999997</v>
      </c>
      <c r="W66" s="112">
        <v>6.5967000000000002</v>
      </c>
      <c r="X66" s="112">
        <v>6.7885999999999997</v>
      </c>
      <c r="Y66" s="278">
        <v>6.0170000000000003</v>
      </c>
      <c r="Z66" s="112">
        <v>5.7485999999999997</v>
      </c>
      <c r="AA66" s="112">
        <v>6.7779999999999996</v>
      </c>
      <c r="AB66" s="112">
        <v>6.3648999999999996</v>
      </c>
      <c r="AC66" s="112">
        <v>6.2050999999999998</v>
      </c>
      <c r="AD66" s="112">
        <v>6.1216999999999997</v>
      </c>
      <c r="AE66" s="112">
        <v>6.9538000000000002</v>
      </c>
      <c r="AF66" s="119">
        <v>6.2319000000000004</v>
      </c>
      <c r="AG66" s="110"/>
      <c r="AH66" s="306">
        <v>21</v>
      </c>
      <c r="AI66" s="110">
        <v>16</v>
      </c>
      <c r="AJ66" s="110">
        <v>14</v>
      </c>
      <c r="AK66" s="110">
        <v>17</v>
      </c>
      <c r="AL66" s="110">
        <v>18</v>
      </c>
      <c r="AM66" s="110">
        <v>16</v>
      </c>
      <c r="AN66" s="110">
        <v>16</v>
      </c>
      <c r="AO66" s="249">
        <v>14</v>
      </c>
      <c r="AP66" s="110">
        <v>15</v>
      </c>
      <c r="AQ66" s="110">
        <v>14</v>
      </c>
      <c r="AR66" s="110">
        <v>12</v>
      </c>
      <c r="AS66" s="110">
        <v>11</v>
      </c>
      <c r="AT66" s="110">
        <v>9</v>
      </c>
      <c r="AU66" s="110">
        <v>16</v>
      </c>
      <c r="AV66" s="110">
        <v>16</v>
      </c>
      <c r="AW66" s="110">
        <v>14</v>
      </c>
      <c r="AX66" s="110">
        <v>15</v>
      </c>
      <c r="AY66" s="299">
        <v>18</v>
      </c>
      <c r="AZ66" s="595"/>
      <c r="BA66" s="278">
        <v>17.91</v>
      </c>
      <c r="BB66" s="112">
        <v>76.260000000000005</v>
      </c>
      <c r="BC66" s="112">
        <v>1.34</v>
      </c>
      <c r="BD66" s="112" t="s">
        <v>430</v>
      </c>
      <c r="BE66" s="278" t="s">
        <v>430</v>
      </c>
      <c r="BF66" s="278">
        <v>4.49</v>
      </c>
      <c r="BG66" s="113"/>
      <c r="BH66" s="117">
        <v>4.49</v>
      </c>
      <c r="BI66" s="112">
        <v>46.42</v>
      </c>
      <c r="BJ66" s="112">
        <v>29.84</v>
      </c>
      <c r="BK66" s="112">
        <v>1.34</v>
      </c>
      <c r="BL66" s="112" t="s">
        <v>430</v>
      </c>
      <c r="BM66" s="117" t="s">
        <v>430</v>
      </c>
      <c r="BN66" s="118" t="s">
        <v>430</v>
      </c>
      <c r="BO66" s="118">
        <v>17.91</v>
      </c>
      <c r="BP66" s="118" t="s">
        <v>430</v>
      </c>
      <c r="BQ66" s="118" t="s">
        <v>430</v>
      </c>
      <c r="BR66" s="597"/>
      <c r="BS66" s="269" t="s">
        <v>430</v>
      </c>
      <c r="BT66" s="112">
        <v>13.21795562</v>
      </c>
      <c r="BU66" s="113"/>
      <c r="BV66" s="139" t="s">
        <v>7353</v>
      </c>
    </row>
    <row r="67" spans="1:74" s="107" customFormat="1" x14ac:dyDescent="0.25">
      <c r="A67" s="108" t="s">
        <v>7404</v>
      </c>
      <c r="B67" s="109"/>
      <c r="C67" s="734">
        <v>41275</v>
      </c>
      <c r="D67" s="109"/>
      <c r="E67" s="110">
        <v>612.44000000000005</v>
      </c>
      <c r="F67" s="109"/>
      <c r="G67" s="111">
        <v>365.53800000000001</v>
      </c>
      <c r="H67" s="253"/>
      <c r="I67" s="114">
        <v>0.10849</v>
      </c>
      <c r="J67" s="112">
        <v>6.57</v>
      </c>
      <c r="K67" s="112">
        <v>0.10849</v>
      </c>
      <c r="L67" s="119">
        <v>0.10849</v>
      </c>
      <c r="M67" s="112"/>
      <c r="N67" s="114">
        <v>6.9211</v>
      </c>
      <c r="O67" s="112">
        <v>5.7576000000000001</v>
      </c>
      <c r="P67" s="112">
        <v>6.1338999999999997</v>
      </c>
      <c r="Q67" s="112">
        <v>7.4202000000000004</v>
      </c>
      <c r="R67" s="112">
        <v>7.6007999999999996</v>
      </c>
      <c r="S67" s="112">
        <v>7.4660000000000002</v>
      </c>
      <c r="T67" s="112">
        <v>6.6961000000000004</v>
      </c>
      <c r="U67" s="119">
        <v>6.4678000000000004</v>
      </c>
      <c r="V67" s="114">
        <v>6.3535000000000004</v>
      </c>
      <c r="W67" s="112">
        <v>6.8387000000000002</v>
      </c>
      <c r="X67" s="112">
        <v>7.016</v>
      </c>
      <c r="Y67" s="278">
        <v>6.2309999999999999</v>
      </c>
      <c r="Z67" s="112">
        <v>6.1833</v>
      </c>
      <c r="AA67" s="112">
        <v>7.3247</v>
      </c>
      <c r="AB67" s="112">
        <v>6.6753999999999998</v>
      </c>
      <c r="AC67" s="112">
        <v>6.4583000000000004</v>
      </c>
      <c r="AD67" s="112">
        <v>6.3598999999999997</v>
      </c>
      <c r="AE67" s="112">
        <v>7.7521000000000004</v>
      </c>
      <c r="AF67" s="119">
        <v>6.8654999999999999</v>
      </c>
      <c r="AG67" s="110"/>
      <c r="AH67" s="306">
        <v>14</v>
      </c>
      <c r="AI67" s="110">
        <v>8</v>
      </c>
      <c r="AJ67" s="110">
        <v>9</v>
      </c>
      <c r="AK67" s="110">
        <v>3</v>
      </c>
      <c r="AL67" s="110">
        <v>2</v>
      </c>
      <c r="AM67" s="110">
        <v>1</v>
      </c>
      <c r="AN67" s="110">
        <v>2</v>
      </c>
      <c r="AO67" s="249">
        <v>1</v>
      </c>
      <c r="AP67" s="110">
        <v>1</v>
      </c>
      <c r="AQ67" s="110">
        <v>1</v>
      </c>
      <c r="AR67" s="110">
        <v>1</v>
      </c>
      <c r="AS67" s="110">
        <v>2</v>
      </c>
      <c r="AT67" s="110">
        <v>2</v>
      </c>
      <c r="AU67" s="110">
        <v>1</v>
      </c>
      <c r="AV67" s="110">
        <v>2</v>
      </c>
      <c r="AW67" s="110">
        <v>1</v>
      </c>
      <c r="AX67" s="110">
        <v>1</v>
      </c>
      <c r="AY67" s="299">
        <v>2</v>
      </c>
      <c r="AZ67" s="595"/>
      <c r="BA67" s="278">
        <v>15.06</v>
      </c>
      <c r="BB67" s="112">
        <v>78.06</v>
      </c>
      <c r="BC67" s="112" t="s">
        <v>430</v>
      </c>
      <c r="BD67" s="112" t="s">
        <v>430</v>
      </c>
      <c r="BE67" s="278" t="s">
        <v>430</v>
      </c>
      <c r="BF67" s="278">
        <v>6.88</v>
      </c>
      <c r="BG67" s="113"/>
      <c r="BH67" s="117">
        <v>6.88</v>
      </c>
      <c r="BI67" s="112">
        <v>26.67</v>
      </c>
      <c r="BJ67" s="112">
        <v>40.79</v>
      </c>
      <c r="BK67" s="112">
        <v>10.6</v>
      </c>
      <c r="BL67" s="112" t="s">
        <v>430</v>
      </c>
      <c r="BM67" s="117">
        <v>0.16</v>
      </c>
      <c r="BN67" s="118" t="s">
        <v>430</v>
      </c>
      <c r="BO67" s="118">
        <v>14.9</v>
      </c>
      <c r="BP67" s="118" t="s">
        <v>430</v>
      </c>
      <c r="BQ67" s="118" t="s">
        <v>430</v>
      </c>
      <c r="BR67" s="597"/>
      <c r="BS67" s="269" t="s">
        <v>430</v>
      </c>
      <c r="BT67" s="112">
        <v>14.6324959885367</v>
      </c>
      <c r="BU67" s="113"/>
      <c r="BV67" s="139" t="s">
        <v>7353</v>
      </c>
    </row>
    <row r="68" spans="1:74" s="107" customFormat="1" x14ac:dyDescent="0.25">
      <c r="A68" s="108" t="s">
        <v>7405</v>
      </c>
      <c r="B68" s="109"/>
      <c r="C68" s="734">
        <v>43481</v>
      </c>
      <c r="D68" s="109"/>
      <c r="E68" s="110">
        <v>607.99</v>
      </c>
      <c r="F68" s="109"/>
      <c r="G68" s="111">
        <v>1499.1239</v>
      </c>
      <c r="H68" s="253"/>
      <c r="I68" s="114">
        <v>0.15</v>
      </c>
      <c r="J68" s="112">
        <v>6.73</v>
      </c>
      <c r="K68" s="112">
        <v>0.14000000000000001</v>
      </c>
      <c r="L68" s="119">
        <v>0.15</v>
      </c>
      <c r="M68" s="112"/>
      <c r="N68" s="114">
        <v>7.7782999999999998</v>
      </c>
      <c r="O68" s="112">
        <v>5.2808000000000002</v>
      </c>
      <c r="P68" s="112">
        <v>5.8228</v>
      </c>
      <c r="Q68" s="112">
        <v>6.8937999999999997</v>
      </c>
      <c r="R68" s="112">
        <v>7.4198000000000004</v>
      </c>
      <c r="S68" s="112">
        <v>7.1318000000000001</v>
      </c>
      <c r="T68" s="112">
        <v>6.5094000000000003</v>
      </c>
      <c r="U68" s="119">
        <v>6.3094000000000001</v>
      </c>
      <c r="V68" s="114">
        <v>6.2039999999999997</v>
      </c>
      <c r="W68" s="112">
        <v>6.6901999999999999</v>
      </c>
      <c r="X68" s="112">
        <v>6.8701999999999996</v>
      </c>
      <c r="Y68" s="278">
        <v>6.0042999999999997</v>
      </c>
      <c r="Z68" s="112" t="s">
        <v>430</v>
      </c>
      <c r="AA68" s="112">
        <v>7.0026999999999999</v>
      </c>
      <c r="AB68" s="112">
        <v>6.5023</v>
      </c>
      <c r="AC68" s="112">
        <v>6.3026999999999997</v>
      </c>
      <c r="AD68" s="112">
        <v>6.2073999999999998</v>
      </c>
      <c r="AE68" s="112">
        <v>7.4691000000000001</v>
      </c>
      <c r="AF68" s="119">
        <v>5.5918999999999999</v>
      </c>
      <c r="AG68" s="110"/>
      <c r="AH68" s="306">
        <v>2</v>
      </c>
      <c r="AI68" s="110">
        <v>19</v>
      </c>
      <c r="AJ68" s="110">
        <v>17</v>
      </c>
      <c r="AK68" s="110">
        <v>14</v>
      </c>
      <c r="AL68" s="110">
        <v>6</v>
      </c>
      <c r="AM68" s="110">
        <v>15</v>
      </c>
      <c r="AN68" s="110">
        <v>13</v>
      </c>
      <c r="AO68" s="249">
        <v>12</v>
      </c>
      <c r="AP68" s="110">
        <v>12</v>
      </c>
      <c r="AQ68" s="110">
        <v>11</v>
      </c>
      <c r="AR68" s="110">
        <v>10</v>
      </c>
      <c r="AS68" s="110">
        <v>12</v>
      </c>
      <c r="AT68" s="110" t="s">
        <v>430</v>
      </c>
      <c r="AU68" s="110">
        <v>14</v>
      </c>
      <c r="AV68" s="110">
        <v>13</v>
      </c>
      <c r="AW68" s="110">
        <v>12</v>
      </c>
      <c r="AX68" s="110">
        <v>12</v>
      </c>
      <c r="AY68" s="299">
        <v>9</v>
      </c>
      <c r="AZ68" s="595"/>
      <c r="BA68" s="278">
        <v>17.11</v>
      </c>
      <c r="BB68" s="112">
        <v>77.569999999999993</v>
      </c>
      <c r="BC68" s="112" t="s">
        <v>430</v>
      </c>
      <c r="BD68" s="112" t="s">
        <v>430</v>
      </c>
      <c r="BE68" s="278" t="s">
        <v>430</v>
      </c>
      <c r="BF68" s="278">
        <v>5.31</v>
      </c>
      <c r="BG68" s="113"/>
      <c r="BH68" s="117">
        <v>5.31</v>
      </c>
      <c r="BI68" s="112">
        <v>42.89</v>
      </c>
      <c r="BJ68" s="112">
        <v>34.68</v>
      </c>
      <c r="BK68" s="112" t="s">
        <v>430</v>
      </c>
      <c r="BL68" s="112" t="s">
        <v>430</v>
      </c>
      <c r="BM68" s="117" t="s">
        <v>430</v>
      </c>
      <c r="BN68" s="118" t="s">
        <v>430</v>
      </c>
      <c r="BO68" s="118">
        <v>17.11</v>
      </c>
      <c r="BP68" s="118" t="s">
        <v>430</v>
      </c>
      <c r="BQ68" s="118" t="s">
        <v>430</v>
      </c>
      <c r="BR68" s="597"/>
      <c r="BS68" s="269" t="s">
        <v>430</v>
      </c>
      <c r="BT68" s="112">
        <v>3.1148944406229799</v>
      </c>
      <c r="BU68" s="113"/>
      <c r="BV68" s="139" t="s">
        <v>7353</v>
      </c>
    </row>
    <row r="69" spans="1:74" s="107" customFormat="1" x14ac:dyDescent="0.25">
      <c r="A69" s="108" t="s">
        <v>7406</v>
      </c>
      <c r="B69" s="109"/>
      <c r="C69" s="734">
        <v>38814</v>
      </c>
      <c r="D69" s="109"/>
      <c r="E69" s="110">
        <v>530.1</v>
      </c>
      <c r="F69" s="109"/>
      <c r="G69" s="111">
        <v>37.244</v>
      </c>
      <c r="H69" s="253"/>
      <c r="I69" s="114">
        <v>0.12329</v>
      </c>
      <c r="J69" s="112">
        <v>6.1087999999999996</v>
      </c>
      <c r="K69" s="941">
        <v>0.10685</v>
      </c>
      <c r="L69" s="119">
        <v>0.12329</v>
      </c>
      <c r="M69" s="112"/>
      <c r="N69" s="114">
        <v>6.2732000000000001</v>
      </c>
      <c r="O69" s="112">
        <v>5.0655999999999999</v>
      </c>
      <c r="P69" s="112">
        <v>5.5220000000000002</v>
      </c>
      <c r="Q69" s="112">
        <v>6.0833000000000004</v>
      </c>
      <c r="R69" s="112">
        <v>6.5389999999999997</v>
      </c>
      <c r="S69" s="112">
        <v>6.1805000000000003</v>
      </c>
      <c r="T69" s="112">
        <v>5.9104000000000001</v>
      </c>
      <c r="U69" s="119">
        <v>5.8360000000000003</v>
      </c>
      <c r="V69" s="114">
        <v>5.7819000000000003</v>
      </c>
      <c r="W69" s="112">
        <v>6.3323999999999998</v>
      </c>
      <c r="X69" s="112">
        <v>6.5797999999999996</v>
      </c>
      <c r="Y69" s="278">
        <v>5.8776000000000002</v>
      </c>
      <c r="Z69" s="112">
        <v>5.6542000000000003</v>
      </c>
      <c r="AA69" s="112">
        <v>6.0791000000000004</v>
      </c>
      <c r="AB69" s="112">
        <v>5.9038000000000004</v>
      </c>
      <c r="AC69" s="112">
        <v>5.8296999999999999</v>
      </c>
      <c r="AD69" s="112">
        <v>5.7850999999999999</v>
      </c>
      <c r="AE69" s="112">
        <v>6.5739999999999998</v>
      </c>
      <c r="AF69" s="119">
        <v>6.7165999999999997</v>
      </c>
      <c r="AG69" s="110"/>
      <c r="AH69" s="306">
        <v>19</v>
      </c>
      <c r="AI69" s="110">
        <v>22</v>
      </c>
      <c r="AJ69" s="110">
        <v>21</v>
      </c>
      <c r="AK69" s="110">
        <v>22</v>
      </c>
      <c r="AL69" s="110">
        <v>21</v>
      </c>
      <c r="AM69" s="110">
        <v>22</v>
      </c>
      <c r="AN69" s="110">
        <v>21</v>
      </c>
      <c r="AO69" s="249">
        <v>19</v>
      </c>
      <c r="AP69" s="110">
        <v>19</v>
      </c>
      <c r="AQ69" s="110">
        <v>17</v>
      </c>
      <c r="AR69" s="110">
        <v>16</v>
      </c>
      <c r="AS69" s="110">
        <v>16</v>
      </c>
      <c r="AT69" s="110">
        <v>10</v>
      </c>
      <c r="AU69" s="110">
        <v>23</v>
      </c>
      <c r="AV69" s="110">
        <v>21</v>
      </c>
      <c r="AW69" s="110">
        <v>19</v>
      </c>
      <c r="AX69" s="110">
        <v>19</v>
      </c>
      <c r="AY69" s="299">
        <v>21</v>
      </c>
      <c r="AZ69" s="595"/>
      <c r="BA69" s="278">
        <v>50.7</v>
      </c>
      <c r="BB69" s="112">
        <v>42.16</v>
      </c>
      <c r="BC69" s="112" t="s">
        <v>430</v>
      </c>
      <c r="BD69" s="112" t="s">
        <v>430</v>
      </c>
      <c r="BE69" s="278" t="s">
        <v>430</v>
      </c>
      <c r="BF69" s="278">
        <v>7.15</v>
      </c>
      <c r="BG69" s="113"/>
      <c r="BH69" s="117">
        <v>7.15</v>
      </c>
      <c r="BI69" s="112">
        <v>15.93</v>
      </c>
      <c r="BJ69" s="112">
        <v>12.09</v>
      </c>
      <c r="BK69" s="112">
        <v>14.14</v>
      </c>
      <c r="BL69" s="112" t="s">
        <v>430</v>
      </c>
      <c r="BM69" s="117">
        <v>10.4</v>
      </c>
      <c r="BN69" s="118" t="s">
        <v>430</v>
      </c>
      <c r="BO69" s="118">
        <v>40.299999999999997</v>
      </c>
      <c r="BP69" s="118" t="s">
        <v>430</v>
      </c>
      <c r="BQ69" s="118" t="s">
        <v>430</v>
      </c>
      <c r="BR69" s="597"/>
      <c r="BS69" s="269" t="s">
        <v>430</v>
      </c>
      <c r="BT69" s="112" t="s">
        <v>430</v>
      </c>
      <c r="BU69" s="113"/>
      <c r="BV69" s="139" t="s">
        <v>7353</v>
      </c>
    </row>
    <row r="70" spans="1:74" s="107" customFormat="1" x14ac:dyDescent="0.25">
      <c r="A70" s="108" t="s">
        <v>7407</v>
      </c>
      <c r="B70" s="109"/>
      <c r="C70" s="734">
        <v>45944</v>
      </c>
      <c r="D70" s="109"/>
      <c r="E70" s="110">
        <v>516.19000000000005</v>
      </c>
      <c r="F70" s="109"/>
      <c r="G70" s="111">
        <v>1045.9698000000001</v>
      </c>
      <c r="H70" s="253"/>
      <c r="I70" s="114">
        <v>0.12877</v>
      </c>
      <c r="J70" s="112">
        <v>6.67</v>
      </c>
      <c r="K70" s="112">
        <v>0.12055</v>
      </c>
      <c r="L70" s="119">
        <v>0.12877</v>
      </c>
      <c r="M70" s="112"/>
      <c r="N70" s="114">
        <v>6.3417000000000003</v>
      </c>
      <c r="O70" s="112">
        <v>5.5811999999999999</v>
      </c>
      <c r="P70" s="112">
        <v>6.0065</v>
      </c>
      <c r="Q70" s="112">
        <v>7.3834</v>
      </c>
      <c r="R70" s="112">
        <v>7.7084999999999999</v>
      </c>
      <c r="S70" s="112">
        <v>7.4147999999999996</v>
      </c>
      <c r="T70" s="112">
        <v>6.7274000000000003</v>
      </c>
      <c r="U70" s="119" t="s">
        <v>430</v>
      </c>
      <c r="V70" s="114" t="s">
        <v>430</v>
      </c>
      <c r="W70" s="112" t="s">
        <v>430</v>
      </c>
      <c r="X70" s="112" t="s">
        <v>430</v>
      </c>
      <c r="Y70" s="278" t="s">
        <v>430</v>
      </c>
      <c r="Z70" s="112" t="s">
        <v>430</v>
      </c>
      <c r="AA70" s="112">
        <v>7.2450999999999999</v>
      </c>
      <c r="AB70" s="112">
        <v>6.7167000000000003</v>
      </c>
      <c r="AC70" s="112" t="s">
        <v>430</v>
      </c>
      <c r="AD70" s="112" t="s">
        <v>430</v>
      </c>
      <c r="AE70" s="112">
        <v>7.8947000000000003</v>
      </c>
      <c r="AF70" s="119">
        <v>6.6319999999999997</v>
      </c>
      <c r="AG70" s="110"/>
      <c r="AH70" s="306">
        <v>18</v>
      </c>
      <c r="AI70" s="110">
        <v>14</v>
      </c>
      <c r="AJ70" s="110">
        <v>12</v>
      </c>
      <c r="AK70" s="110">
        <v>6</v>
      </c>
      <c r="AL70" s="110">
        <v>1</v>
      </c>
      <c r="AM70" s="110">
        <v>2</v>
      </c>
      <c r="AN70" s="110">
        <v>1</v>
      </c>
      <c r="AO70" s="249" t="s">
        <v>430</v>
      </c>
      <c r="AP70" s="110" t="s">
        <v>430</v>
      </c>
      <c r="AQ70" s="110" t="s">
        <v>430</v>
      </c>
      <c r="AR70" s="110" t="s">
        <v>430</v>
      </c>
      <c r="AS70" s="110" t="s">
        <v>430</v>
      </c>
      <c r="AT70" s="110" t="s">
        <v>430</v>
      </c>
      <c r="AU70" s="110">
        <v>2</v>
      </c>
      <c r="AV70" s="110">
        <v>1</v>
      </c>
      <c r="AW70" s="110" t="s">
        <v>430</v>
      </c>
      <c r="AX70" s="110" t="s">
        <v>430</v>
      </c>
      <c r="AY70" s="299">
        <v>1</v>
      </c>
      <c r="AZ70" s="595"/>
      <c r="BA70" s="278">
        <v>15.95</v>
      </c>
      <c r="BB70" s="112">
        <v>82.79</v>
      </c>
      <c r="BC70" s="112" t="s">
        <v>430</v>
      </c>
      <c r="BD70" s="112" t="s">
        <v>430</v>
      </c>
      <c r="BE70" s="278" t="s">
        <v>430</v>
      </c>
      <c r="BF70" s="278">
        <v>1.26</v>
      </c>
      <c r="BG70" s="113"/>
      <c r="BH70" s="117">
        <v>1.26</v>
      </c>
      <c r="BI70" s="112">
        <v>47.96</v>
      </c>
      <c r="BJ70" s="112">
        <v>34.83</v>
      </c>
      <c r="BK70" s="112" t="s">
        <v>430</v>
      </c>
      <c r="BL70" s="112" t="s">
        <v>430</v>
      </c>
      <c r="BM70" s="117">
        <v>1.1599999999999999</v>
      </c>
      <c r="BN70" s="118" t="s">
        <v>430</v>
      </c>
      <c r="BO70" s="118">
        <v>14.79</v>
      </c>
      <c r="BP70" s="118" t="s">
        <v>430</v>
      </c>
      <c r="BQ70" s="118" t="s">
        <v>430</v>
      </c>
      <c r="BR70" s="597"/>
      <c r="BS70" s="269" t="s">
        <v>430</v>
      </c>
      <c r="BT70" s="112">
        <v>11.335263668866499</v>
      </c>
      <c r="BU70" s="113"/>
      <c r="BV70" s="139" t="s">
        <v>7371</v>
      </c>
    </row>
    <row r="71" spans="1:74" s="107" customFormat="1" x14ac:dyDescent="0.25">
      <c r="A71" s="108" t="s">
        <v>7408</v>
      </c>
      <c r="B71" s="109"/>
      <c r="C71" s="734">
        <v>46006</v>
      </c>
      <c r="D71" s="109"/>
      <c r="E71" s="110">
        <v>352.47</v>
      </c>
      <c r="F71" s="109"/>
      <c r="G71" s="111">
        <v>103.0917</v>
      </c>
      <c r="H71" s="253"/>
      <c r="I71" s="114">
        <v>9.8629999999999995E-2</v>
      </c>
      <c r="J71" s="112">
        <v>6.4</v>
      </c>
      <c r="K71" s="112">
        <v>9.8629999999999995E-2</v>
      </c>
      <c r="L71" s="119">
        <v>9.8629999999999995E-2</v>
      </c>
      <c r="M71" s="112"/>
      <c r="N71" s="114">
        <v>7.0469999999999997</v>
      </c>
      <c r="O71" s="112">
        <v>5.7973999999999997</v>
      </c>
      <c r="P71" s="112">
        <v>6.0613999999999999</v>
      </c>
      <c r="Q71" s="112">
        <v>6.9680999999999997</v>
      </c>
      <c r="R71" s="112">
        <v>7.0106000000000002</v>
      </c>
      <c r="S71" s="112">
        <v>6.33</v>
      </c>
      <c r="T71" s="112">
        <v>5.8048000000000002</v>
      </c>
      <c r="U71" s="119" t="s">
        <v>430</v>
      </c>
      <c r="V71" s="114" t="s">
        <v>430</v>
      </c>
      <c r="W71" s="112" t="s">
        <v>430</v>
      </c>
      <c r="X71" s="112" t="s">
        <v>430</v>
      </c>
      <c r="Y71" s="278" t="s">
        <v>430</v>
      </c>
      <c r="Z71" s="112" t="s">
        <v>430</v>
      </c>
      <c r="AA71" s="112">
        <v>6.2575000000000003</v>
      </c>
      <c r="AB71" s="112">
        <v>5.81</v>
      </c>
      <c r="AC71" s="112" t="s">
        <v>430</v>
      </c>
      <c r="AD71" s="112" t="s">
        <v>430</v>
      </c>
      <c r="AE71" s="112">
        <v>7.2466999999999997</v>
      </c>
      <c r="AF71" s="119">
        <v>5.9081999999999999</v>
      </c>
      <c r="AG71" s="110"/>
      <c r="AH71" s="306">
        <v>10</v>
      </c>
      <c r="AI71" s="110">
        <v>4</v>
      </c>
      <c r="AJ71" s="110">
        <v>11</v>
      </c>
      <c r="AK71" s="110">
        <v>11</v>
      </c>
      <c r="AL71" s="110">
        <v>15</v>
      </c>
      <c r="AM71" s="110">
        <v>19</v>
      </c>
      <c r="AN71" s="110">
        <v>23</v>
      </c>
      <c r="AO71" s="249" t="s">
        <v>430</v>
      </c>
      <c r="AP71" s="110" t="s">
        <v>430</v>
      </c>
      <c r="AQ71" s="110" t="s">
        <v>430</v>
      </c>
      <c r="AR71" s="110" t="s">
        <v>430</v>
      </c>
      <c r="AS71" s="110" t="s">
        <v>430</v>
      </c>
      <c r="AT71" s="110" t="s">
        <v>430</v>
      </c>
      <c r="AU71" s="110">
        <v>20</v>
      </c>
      <c r="AV71" s="110">
        <v>23</v>
      </c>
      <c r="AW71" s="110" t="s">
        <v>430</v>
      </c>
      <c r="AX71" s="110" t="s">
        <v>430</v>
      </c>
      <c r="AY71" s="299">
        <v>14</v>
      </c>
      <c r="AZ71" s="595"/>
      <c r="BA71" s="278">
        <v>19.72</v>
      </c>
      <c r="BB71" s="112">
        <v>66.17</v>
      </c>
      <c r="BC71" s="112">
        <v>1.42</v>
      </c>
      <c r="BD71" s="112" t="s">
        <v>430</v>
      </c>
      <c r="BE71" s="278" t="s">
        <v>430</v>
      </c>
      <c r="BF71" s="278">
        <v>12.69</v>
      </c>
      <c r="BG71" s="113"/>
      <c r="BH71" s="117">
        <v>12.69</v>
      </c>
      <c r="BI71" s="112">
        <v>36.58</v>
      </c>
      <c r="BJ71" s="112">
        <v>26.75</v>
      </c>
      <c r="BK71" s="112">
        <v>4.25</v>
      </c>
      <c r="BL71" s="112" t="s">
        <v>430</v>
      </c>
      <c r="BM71" s="117" t="s">
        <v>430</v>
      </c>
      <c r="BN71" s="118" t="s">
        <v>430</v>
      </c>
      <c r="BO71" s="118">
        <v>19.72</v>
      </c>
      <c r="BP71" s="118" t="s">
        <v>430</v>
      </c>
      <c r="BQ71" s="118" t="s">
        <v>430</v>
      </c>
      <c r="BR71" s="597"/>
      <c r="BS71" s="269">
        <v>4.2204538695779599</v>
      </c>
      <c r="BT71" s="112">
        <v>11.2438760588756</v>
      </c>
      <c r="BU71" s="113"/>
      <c r="BV71" s="139" t="s">
        <v>7371</v>
      </c>
    </row>
    <row r="72" spans="1:74" s="107" customFormat="1" x14ac:dyDescent="0.25">
      <c r="A72" s="108" t="s">
        <v>7409</v>
      </c>
      <c r="B72" s="109"/>
      <c r="C72" s="734">
        <v>41274</v>
      </c>
      <c r="D72" s="109"/>
      <c r="E72" s="110">
        <v>262.10000000000002</v>
      </c>
      <c r="F72" s="109"/>
      <c r="G72" s="111">
        <v>2715.3582999999999</v>
      </c>
      <c r="H72" s="253"/>
      <c r="I72" s="114">
        <v>7.2989999999999999E-2</v>
      </c>
      <c r="J72" s="112">
        <v>6.41</v>
      </c>
      <c r="K72" s="112">
        <v>7.2989999999999999E-2</v>
      </c>
      <c r="L72" s="119">
        <v>7.2989999999999999E-2</v>
      </c>
      <c r="M72" s="112"/>
      <c r="N72" s="114">
        <v>7.4135</v>
      </c>
      <c r="O72" s="112">
        <v>5.7667000000000002</v>
      </c>
      <c r="P72" s="112">
        <v>5.9580000000000002</v>
      </c>
      <c r="Q72" s="112">
        <v>7.3026</v>
      </c>
      <c r="R72" s="112">
        <v>7.2601000000000004</v>
      </c>
      <c r="S72" s="112">
        <v>7.2667000000000002</v>
      </c>
      <c r="T72" s="112">
        <v>6.6162999999999998</v>
      </c>
      <c r="U72" s="119">
        <v>6.4295999999999998</v>
      </c>
      <c r="V72" s="114">
        <v>6.3272000000000004</v>
      </c>
      <c r="W72" s="112">
        <v>6.8331999999999997</v>
      </c>
      <c r="X72" s="112">
        <v>7.0023999999999997</v>
      </c>
      <c r="Y72" s="278">
        <v>6.0926999999999998</v>
      </c>
      <c r="Z72" s="112">
        <v>6.0747</v>
      </c>
      <c r="AA72" s="112">
        <v>7.1319999999999997</v>
      </c>
      <c r="AB72" s="112">
        <v>6.5982000000000003</v>
      </c>
      <c r="AC72" s="112">
        <v>6.4287999999999998</v>
      </c>
      <c r="AD72" s="112">
        <v>6.3314000000000004</v>
      </c>
      <c r="AE72" s="112">
        <v>7.3787000000000003</v>
      </c>
      <c r="AF72" s="119">
        <v>6.8048000000000002</v>
      </c>
      <c r="AG72" s="110"/>
      <c r="AH72" s="306">
        <v>4</v>
      </c>
      <c r="AI72" s="110">
        <v>7</v>
      </c>
      <c r="AJ72" s="110">
        <v>13</v>
      </c>
      <c r="AK72" s="110">
        <v>8</v>
      </c>
      <c r="AL72" s="110">
        <v>10</v>
      </c>
      <c r="AM72" s="110">
        <v>6</v>
      </c>
      <c r="AN72" s="110">
        <v>6</v>
      </c>
      <c r="AO72" s="249">
        <v>3</v>
      </c>
      <c r="AP72" s="110">
        <v>4</v>
      </c>
      <c r="AQ72" s="110">
        <v>2</v>
      </c>
      <c r="AR72" s="110">
        <v>4</v>
      </c>
      <c r="AS72" s="110">
        <v>10</v>
      </c>
      <c r="AT72" s="110">
        <v>5</v>
      </c>
      <c r="AU72" s="110">
        <v>7</v>
      </c>
      <c r="AV72" s="110">
        <v>6</v>
      </c>
      <c r="AW72" s="110">
        <v>3</v>
      </c>
      <c r="AX72" s="110">
        <v>3</v>
      </c>
      <c r="AY72" s="299">
        <v>12</v>
      </c>
      <c r="AZ72" s="595"/>
      <c r="BA72" s="278" t="s">
        <v>430</v>
      </c>
      <c r="BB72" s="112">
        <v>76.94</v>
      </c>
      <c r="BC72" s="112" t="s">
        <v>430</v>
      </c>
      <c r="BD72" s="112" t="s">
        <v>430</v>
      </c>
      <c r="BE72" s="278" t="s">
        <v>430</v>
      </c>
      <c r="BF72" s="278">
        <v>23.06</v>
      </c>
      <c r="BG72" s="113"/>
      <c r="BH72" s="117">
        <v>23.06</v>
      </c>
      <c r="BI72" s="112">
        <v>34.76</v>
      </c>
      <c r="BJ72" s="112">
        <v>42.18</v>
      </c>
      <c r="BK72" s="112" t="s">
        <v>430</v>
      </c>
      <c r="BL72" s="112" t="s">
        <v>430</v>
      </c>
      <c r="BM72" s="117" t="s">
        <v>430</v>
      </c>
      <c r="BN72" s="118" t="s">
        <v>430</v>
      </c>
      <c r="BO72" s="118" t="s">
        <v>430</v>
      </c>
      <c r="BP72" s="118" t="s">
        <v>430</v>
      </c>
      <c r="BQ72" s="118" t="s">
        <v>430</v>
      </c>
      <c r="BR72" s="597"/>
      <c r="BS72" s="269" t="s">
        <v>430</v>
      </c>
      <c r="BT72" s="112">
        <v>7.62220610923778</v>
      </c>
      <c r="BU72" s="113"/>
      <c r="BV72" s="139" t="s">
        <v>7353</v>
      </c>
    </row>
    <row r="73" spans="1:74" s="107" customFormat="1" x14ac:dyDescent="0.25">
      <c r="A73" s="108" t="s">
        <v>7410</v>
      </c>
      <c r="B73" s="109"/>
      <c r="C73" s="734">
        <v>45610</v>
      </c>
      <c r="D73" s="109"/>
      <c r="E73" s="110">
        <v>174.94</v>
      </c>
      <c r="F73" s="109"/>
      <c r="G73" s="111">
        <v>1106.08</v>
      </c>
      <c r="H73" s="253"/>
      <c r="I73" s="114">
        <v>0.10145999999999999</v>
      </c>
      <c r="J73" s="112">
        <v>6.57</v>
      </c>
      <c r="K73" s="112">
        <v>9.4700000000000006E-2</v>
      </c>
      <c r="L73" s="119">
        <v>0.10150000000000001</v>
      </c>
      <c r="M73" s="112"/>
      <c r="N73" s="114">
        <v>6.9311999999999996</v>
      </c>
      <c r="O73" s="112">
        <v>5.0895000000000001</v>
      </c>
      <c r="P73" s="112">
        <v>5.6561000000000003</v>
      </c>
      <c r="Q73" s="112">
        <v>6.6528999999999998</v>
      </c>
      <c r="R73" s="112">
        <v>7.0679999999999996</v>
      </c>
      <c r="S73" s="112">
        <v>7.2435</v>
      </c>
      <c r="T73" s="112">
        <v>6.4409999999999998</v>
      </c>
      <c r="U73" s="119">
        <v>6.2356999999999996</v>
      </c>
      <c r="V73" s="114">
        <v>6.1410999999999998</v>
      </c>
      <c r="W73" s="112" t="s">
        <v>430</v>
      </c>
      <c r="X73" s="112" t="s">
        <v>430</v>
      </c>
      <c r="Y73" s="278" t="s">
        <v>430</v>
      </c>
      <c r="Z73" s="112" t="s">
        <v>430</v>
      </c>
      <c r="AA73" s="112">
        <v>7.0689000000000002</v>
      </c>
      <c r="AB73" s="112">
        <v>6.4321999999999999</v>
      </c>
      <c r="AC73" s="112">
        <v>6.2397999999999998</v>
      </c>
      <c r="AD73" s="112">
        <v>6.1421999999999999</v>
      </c>
      <c r="AE73" s="112">
        <v>7.1047000000000002</v>
      </c>
      <c r="AF73" s="119">
        <v>6.4699</v>
      </c>
      <c r="AG73" s="110"/>
      <c r="AH73" s="306">
        <v>13</v>
      </c>
      <c r="AI73" s="110">
        <v>21</v>
      </c>
      <c r="AJ73" s="110">
        <v>20</v>
      </c>
      <c r="AK73" s="110">
        <v>16</v>
      </c>
      <c r="AL73" s="110">
        <v>14</v>
      </c>
      <c r="AM73" s="110">
        <v>8</v>
      </c>
      <c r="AN73" s="110">
        <v>15</v>
      </c>
      <c r="AO73" s="249">
        <v>13</v>
      </c>
      <c r="AP73" s="110">
        <v>13</v>
      </c>
      <c r="AQ73" s="110" t="s">
        <v>430</v>
      </c>
      <c r="AR73" s="110" t="s">
        <v>430</v>
      </c>
      <c r="AS73" s="110" t="s">
        <v>430</v>
      </c>
      <c r="AT73" s="110" t="s">
        <v>430</v>
      </c>
      <c r="AU73" s="110">
        <v>11</v>
      </c>
      <c r="AV73" s="110">
        <v>15</v>
      </c>
      <c r="AW73" s="110">
        <v>13</v>
      </c>
      <c r="AX73" s="110">
        <v>14</v>
      </c>
      <c r="AY73" s="299">
        <v>16</v>
      </c>
      <c r="AZ73" s="595"/>
      <c r="BA73" s="278">
        <v>11.42</v>
      </c>
      <c r="BB73" s="112">
        <v>83.62</v>
      </c>
      <c r="BC73" s="112" t="s">
        <v>430</v>
      </c>
      <c r="BD73" s="112" t="s">
        <v>430</v>
      </c>
      <c r="BE73" s="278" t="s">
        <v>430</v>
      </c>
      <c r="BF73" s="278">
        <v>4.96</v>
      </c>
      <c r="BG73" s="113"/>
      <c r="BH73" s="117">
        <v>4.96</v>
      </c>
      <c r="BI73" s="112">
        <v>55.18</v>
      </c>
      <c r="BJ73" s="112">
        <v>28.44</v>
      </c>
      <c r="BK73" s="112" t="s">
        <v>430</v>
      </c>
      <c r="BL73" s="112" t="s">
        <v>430</v>
      </c>
      <c r="BM73" s="117" t="s">
        <v>430</v>
      </c>
      <c r="BN73" s="118" t="s">
        <v>430</v>
      </c>
      <c r="BO73" s="118">
        <v>11.42</v>
      </c>
      <c r="BP73" s="118" t="s">
        <v>430</v>
      </c>
      <c r="BQ73" s="118" t="s">
        <v>430</v>
      </c>
      <c r="BR73" s="597"/>
      <c r="BS73" s="269" t="s">
        <v>430</v>
      </c>
      <c r="BT73" s="112">
        <v>11.3136084722627</v>
      </c>
      <c r="BU73" s="113"/>
      <c r="BV73" s="139" t="s">
        <v>7371</v>
      </c>
    </row>
    <row r="74" spans="1:74" s="107" customFormat="1" x14ac:dyDescent="0.25">
      <c r="A74" s="108" t="s">
        <v>7411</v>
      </c>
      <c r="B74" s="109"/>
      <c r="C74" s="734">
        <v>45819</v>
      </c>
      <c r="D74" s="109"/>
      <c r="E74" s="110">
        <v>87.98</v>
      </c>
      <c r="F74" s="109"/>
      <c r="G74" s="111">
        <v>1062.9399000000001</v>
      </c>
      <c r="H74" s="253"/>
      <c r="I74" s="114">
        <v>3.0000000000000001E-3</v>
      </c>
      <c r="J74" s="112">
        <v>5.45</v>
      </c>
      <c r="K74" s="112" t="s">
        <v>430</v>
      </c>
      <c r="L74" s="119">
        <v>3.0000000000000001E-3</v>
      </c>
      <c r="M74" s="112"/>
      <c r="N74" s="114">
        <v>5.5259</v>
      </c>
      <c r="O74" s="112">
        <v>5.2641</v>
      </c>
      <c r="P74" s="112">
        <v>5.2104999999999997</v>
      </c>
      <c r="Q74" s="112">
        <v>5.1875999999999998</v>
      </c>
      <c r="R74" s="112">
        <v>5.2102000000000004</v>
      </c>
      <c r="S74" s="112">
        <v>6.3240999999999996</v>
      </c>
      <c r="T74" s="112">
        <v>6.0252999999999997</v>
      </c>
      <c r="U74" s="119">
        <v>5.9954000000000001</v>
      </c>
      <c r="V74" s="114">
        <v>6.0143000000000004</v>
      </c>
      <c r="W74" s="112" t="s">
        <v>430</v>
      </c>
      <c r="X74" s="112" t="s">
        <v>430</v>
      </c>
      <c r="Y74" s="278" t="s">
        <v>430</v>
      </c>
      <c r="Z74" s="112" t="s">
        <v>430</v>
      </c>
      <c r="AA74" s="112">
        <v>6.3491</v>
      </c>
      <c r="AB74" s="112">
        <v>6.0309999999999997</v>
      </c>
      <c r="AC74" s="112">
        <v>5.9790000000000001</v>
      </c>
      <c r="AD74" s="112">
        <v>6.0213999999999999</v>
      </c>
      <c r="AE74" s="112">
        <v>5.1395999999999997</v>
      </c>
      <c r="AF74" s="119">
        <v>6.0711000000000004</v>
      </c>
      <c r="AG74" s="110"/>
      <c r="AH74" s="306">
        <v>22</v>
      </c>
      <c r="AI74" s="110">
        <v>20</v>
      </c>
      <c r="AJ74" s="110">
        <v>23</v>
      </c>
      <c r="AK74" s="110">
        <v>23</v>
      </c>
      <c r="AL74" s="110">
        <v>23</v>
      </c>
      <c r="AM74" s="110">
        <v>20</v>
      </c>
      <c r="AN74" s="110">
        <v>20</v>
      </c>
      <c r="AO74" s="249">
        <v>18</v>
      </c>
      <c r="AP74" s="110">
        <v>17</v>
      </c>
      <c r="AQ74" s="110" t="s">
        <v>430</v>
      </c>
      <c r="AR74" s="110" t="s">
        <v>430</v>
      </c>
      <c r="AS74" s="110" t="s">
        <v>430</v>
      </c>
      <c r="AT74" s="110" t="s">
        <v>430</v>
      </c>
      <c r="AU74" s="110">
        <v>19</v>
      </c>
      <c r="AV74" s="110">
        <v>20</v>
      </c>
      <c r="AW74" s="110">
        <v>18</v>
      </c>
      <c r="AX74" s="110">
        <v>16</v>
      </c>
      <c r="AY74" s="299">
        <v>23</v>
      </c>
      <c r="AZ74" s="595"/>
      <c r="BA74" s="278" t="s">
        <v>430</v>
      </c>
      <c r="BB74" s="112">
        <v>2.27</v>
      </c>
      <c r="BC74" s="112" t="s">
        <v>430</v>
      </c>
      <c r="BD74" s="112" t="s">
        <v>430</v>
      </c>
      <c r="BE74" s="278" t="s">
        <v>430</v>
      </c>
      <c r="BF74" s="278">
        <v>97.73</v>
      </c>
      <c r="BG74" s="113"/>
      <c r="BH74" s="117">
        <v>96.92</v>
      </c>
      <c r="BI74" s="112">
        <v>2.27</v>
      </c>
      <c r="BJ74" s="112" t="s">
        <v>430</v>
      </c>
      <c r="BK74" s="112" t="s">
        <v>430</v>
      </c>
      <c r="BL74" s="112" t="s">
        <v>430</v>
      </c>
      <c r="BM74" s="117" t="s">
        <v>430</v>
      </c>
      <c r="BN74" s="118" t="s">
        <v>430</v>
      </c>
      <c r="BO74" s="118" t="s">
        <v>430</v>
      </c>
      <c r="BP74" s="118" t="s">
        <v>430</v>
      </c>
      <c r="BQ74" s="118" t="s">
        <v>430</v>
      </c>
      <c r="BR74" s="597"/>
      <c r="BS74" s="269" t="s">
        <v>430</v>
      </c>
      <c r="BT74" s="112" t="s">
        <v>430</v>
      </c>
      <c r="BU74" s="113"/>
      <c r="BV74" s="139" t="s">
        <v>7412</v>
      </c>
    </row>
    <row r="75" spans="1:74" s="107" customFormat="1" x14ac:dyDescent="0.25">
      <c r="A75" s="108" t="s">
        <v>7413</v>
      </c>
      <c r="B75" s="109"/>
      <c r="C75" s="734">
        <v>45989</v>
      </c>
      <c r="D75" s="109"/>
      <c r="E75" s="110">
        <v>87.82</v>
      </c>
      <c r="F75" s="109"/>
      <c r="G75" s="111">
        <v>1038.4771000000001</v>
      </c>
      <c r="H75" s="253"/>
      <c r="I75" s="114">
        <v>7.1230000000000002E-2</v>
      </c>
      <c r="J75" s="112">
        <v>6.54</v>
      </c>
      <c r="K75" s="112">
        <v>7.1230000000000002E-2</v>
      </c>
      <c r="L75" s="119">
        <v>7.1230000000000002E-2</v>
      </c>
      <c r="M75" s="112"/>
      <c r="N75" s="114">
        <v>5.3080999999999996</v>
      </c>
      <c r="O75" s="112">
        <v>5.3940000000000001</v>
      </c>
      <c r="P75" s="112">
        <v>6.1806999999999999</v>
      </c>
      <c r="Q75" s="112">
        <v>6.5814000000000004</v>
      </c>
      <c r="R75" s="112">
        <v>6.7009999999999996</v>
      </c>
      <c r="S75" s="112">
        <v>7.1375999999999999</v>
      </c>
      <c r="T75" s="112">
        <v>6.5549999999999997</v>
      </c>
      <c r="U75" s="119" t="s">
        <v>430</v>
      </c>
      <c r="V75" s="114" t="s">
        <v>430</v>
      </c>
      <c r="W75" s="112" t="s">
        <v>430</v>
      </c>
      <c r="X75" s="112" t="s">
        <v>430</v>
      </c>
      <c r="Y75" s="278" t="s">
        <v>430</v>
      </c>
      <c r="Z75" s="112" t="s">
        <v>430</v>
      </c>
      <c r="AA75" s="112">
        <v>6.9856999999999996</v>
      </c>
      <c r="AB75" s="112">
        <v>6.5308999999999999</v>
      </c>
      <c r="AC75" s="112" t="s">
        <v>430</v>
      </c>
      <c r="AD75" s="112" t="s">
        <v>430</v>
      </c>
      <c r="AE75" s="112">
        <v>6.8479999999999999</v>
      </c>
      <c r="AF75" s="119">
        <v>6.7519999999999998</v>
      </c>
      <c r="AG75" s="110"/>
      <c r="AH75" s="306">
        <v>23</v>
      </c>
      <c r="AI75" s="110">
        <v>17</v>
      </c>
      <c r="AJ75" s="110">
        <v>6</v>
      </c>
      <c r="AK75" s="110">
        <v>18</v>
      </c>
      <c r="AL75" s="110">
        <v>19</v>
      </c>
      <c r="AM75" s="110">
        <v>13</v>
      </c>
      <c r="AN75" s="110">
        <v>11</v>
      </c>
      <c r="AO75" s="249" t="s">
        <v>430</v>
      </c>
      <c r="AP75" s="110" t="s">
        <v>430</v>
      </c>
      <c r="AQ75" s="110" t="s">
        <v>430</v>
      </c>
      <c r="AR75" s="110" t="s">
        <v>430</v>
      </c>
      <c r="AS75" s="110" t="s">
        <v>430</v>
      </c>
      <c r="AT75" s="110" t="s">
        <v>430</v>
      </c>
      <c r="AU75" s="110">
        <v>15</v>
      </c>
      <c r="AV75" s="110">
        <v>11</v>
      </c>
      <c r="AW75" s="110" t="s">
        <v>430</v>
      </c>
      <c r="AX75" s="110" t="s">
        <v>430</v>
      </c>
      <c r="AY75" s="299">
        <v>19</v>
      </c>
      <c r="AZ75" s="595"/>
      <c r="BA75" s="278">
        <v>11.25</v>
      </c>
      <c r="BB75" s="112">
        <v>65.38</v>
      </c>
      <c r="BC75" s="112">
        <v>5.7</v>
      </c>
      <c r="BD75" s="112">
        <v>2.85</v>
      </c>
      <c r="BE75" s="278" t="s">
        <v>430</v>
      </c>
      <c r="BF75" s="278">
        <v>14.83</v>
      </c>
      <c r="BG75" s="113"/>
      <c r="BH75" s="117">
        <v>14.83</v>
      </c>
      <c r="BI75" s="112">
        <v>22.74</v>
      </c>
      <c r="BJ75" s="112">
        <v>22.73</v>
      </c>
      <c r="BK75" s="112">
        <v>28.46</v>
      </c>
      <c r="BL75" s="112" t="s">
        <v>430</v>
      </c>
      <c r="BM75" s="117" t="s">
        <v>430</v>
      </c>
      <c r="BN75" s="118" t="s">
        <v>430</v>
      </c>
      <c r="BO75" s="118">
        <v>11.25</v>
      </c>
      <c r="BP75" s="118" t="s">
        <v>430</v>
      </c>
      <c r="BQ75" s="118" t="s">
        <v>430</v>
      </c>
      <c r="BR75" s="597"/>
      <c r="BS75" s="269" t="s">
        <v>430</v>
      </c>
      <c r="BT75" s="112">
        <v>11.369197748863099</v>
      </c>
      <c r="BU75" s="113"/>
      <c r="BV75" s="139" t="s">
        <v>7371</v>
      </c>
    </row>
    <row r="76" spans="1:74" s="107" customFormat="1" x14ac:dyDescent="0.25">
      <c r="A76" s="108" t="s">
        <v>7414</v>
      </c>
      <c r="B76" s="109"/>
      <c r="C76" s="734">
        <v>41275</v>
      </c>
      <c r="D76" s="109"/>
      <c r="E76" s="110">
        <v>78.400000000000006</v>
      </c>
      <c r="F76" s="109"/>
      <c r="G76" s="111">
        <v>30.262499999999999</v>
      </c>
      <c r="H76" s="253"/>
      <c r="I76" s="114">
        <v>0.09</v>
      </c>
      <c r="J76" s="112">
        <v>5.84</v>
      </c>
      <c r="K76" s="112">
        <v>0.08</v>
      </c>
      <c r="L76" s="119">
        <v>0.08</v>
      </c>
      <c r="M76" s="112"/>
      <c r="N76" s="114">
        <v>6.9968000000000004</v>
      </c>
      <c r="O76" s="112">
        <v>5.7115999999999998</v>
      </c>
      <c r="P76" s="112">
        <v>5.8129999999999997</v>
      </c>
      <c r="Q76" s="112">
        <v>6.3821000000000003</v>
      </c>
      <c r="R76" s="112">
        <v>6.5925000000000002</v>
      </c>
      <c r="S76" s="112">
        <v>6.2007000000000003</v>
      </c>
      <c r="T76" s="112">
        <v>5.8300999999999998</v>
      </c>
      <c r="U76" s="119">
        <v>5.7752999999999997</v>
      </c>
      <c r="V76" s="114">
        <v>5.7770999999999999</v>
      </c>
      <c r="W76" s="112">
        <v>6.2957999999999998</v>
      </c>
      <c r="X76" s="112">
        <v>6.4943</v>
      </c>
      <c r="Y76" s="278">
        <v>5.9615</v>
      </c>
      <c r="Z76" s="112">
        <v>5.9602000000000004</v>
      </c>
      <c r="AA76" s="112">
        <v>6.1311</v>
      </c>
      <c r="AB76" s="112">
        <v>5.8103999999999996</v>
      </c>
      <c r="AC76" s="112">
        <v>5.7690999999999999</v>
      </c>
      <c r="AD76" s="112">
        <v>5.7403000000000004</v>
      </c>
      <c r="AE76" s="112">
        <v>6.7538999999999998</v>
      </c>
      <c r="AF76" s="119">
        <v>6.7347999999999999</v>
      </c>
      <c r="AG76" s="110"/>
      <c r="AH76" s="306">
        <v>12</v>
      </c>
      <c r="AI76" s="110">
        <v>10</v>
      </c>
      <c r="AJ76" s="110">
        <v>18</v>
      </c>
      <c r="AK76" s="110">
        <v>20</v>
      </c>
      <c r="AL76" s="110">
        <v>20</v>
      </c>
      <c r="AM76" s="110">
        <v>21</v>
      </c>
      <c r="AN76" s="110">
        <v>22</v>
      </c>
      <c r="AO76" s="249">
        <v>20</v>
      </c>
      <c r="AP76" s="110">
        <v>20</v>
      </c>
      <c r="AQ76" s="110">
        <v>18</v>
      </c>
      <c r="AR76" s="110">
        <v>17</v>
      </c>
      <c r="AS76" s="110">
        <v>14</v>
      </c>
      <c r="AT76" s="110">
        <v>7</v>
      </c>
      <c r="AU76" s="110">
        <v>21</v>
      </c>
      <c r="AV76" s="110">
        <v>22</v>
      </c>
      <c r="AW76" s="110">
        <v>20</v>
      </c>
      <c r="AX76" s="110">
        <v>20</v>
      </c>
      <c r="AY76" s="299">
        <v>20</v>
      </c>
      <c r="AZ76" s="595"/>
      <c r="BA76" s="278">
        <v>25.39</v>
      </c>
      <c r="BB76" s="112">
        <v>48.89</v>
      </c>
      <c r="BC76" s="112">
        <v>5.74</v>
      </c>
      <c r="BD76" s="112" t="s">
        <v>430</v>
      </c>
      <c r="BE76" s="278" t="s">
        <v>430</v>
      </c>
      <c r="BF76" s="278">
        <v>19.98</v>
      </c>
      <c r="BG76" s="113"/>
      <c r="BH76" s="117">
        <v>19.98</v>
      </c>
      <c r="BI76" s="112">
        <v>20.91</v>
      </c>
      <c r="BJ76" s="112">
        <v>16.5</v>
      </c>
      <c r="BK76" s="112">
        <v>17.22</v>
      </c>
      <c r="BL76" s="112" t="s">
        <v>430</v>
      </c>
      <c r="BM76" s="117">
        <v>6.4</v>
      </c>
      <c r="BN76" s="118" t="s">
        <v>430</v>
      </c>
      <c r="BO76" s="118">
        <v>18.989999999999998</v>
      </c>
      <c r="BP76" s="118" t="s">
        <v>430</v>
      </c>
      <c r="BQ76" s="118" t="s">
        <v>430</v>
      </c>
      <c r="BR76" s="597"/>
      <c r="BS76" s="269">
        <v>6.3800325706379999</v>
      </c>
      <c r="BT76" s="112">
        <v>12.7339226812734</v>
      </c>
      <c r="BU76" s="113"/>
      <c r="BV76" s="139" t="s">
        <v>7353</v>
      </c>
    </row>
    <row r="77" spans="1:74" s="107" customFormat="1" x14ac:dyDescent="0.25">
      <c r="A77" s="108" t="s">
        <v>7415</v>
      </c>
      <c r="B77" s="109"/>
      <c r="C77" s="734">
        <v>43579</v>
      </c>
      <c r="D77" s="109"/>
      <c r="E77" s="110">
        <v>48.83</v>
      </c>
      <c r="F77" s="109"/>
      <c r="G77" s="111">
        <v>1454.4254000000001</v>
      </c>
      <c r="H77" s="253"/>
      <c r="I77" s="114">
        <v>2.2790000000000001E-2</v>
      </c>
      <c r="J77" s="112">
        <v>5.78</v>
      </c>
      <c r="K77" s="112">
        <v>2.2790000000000001E-2</v>
      </c>
      <c r="L77" s="119">
        <v>2.2790000000000001E-2</v>
      </c>
      <c r="M77" s="112"/>
      <c r="N77" s="114">
        <v>6.2122999999999999</v>
      </c>
      <c r="O77" s="112">
        <v>5.3737000000000004</v>
      </c>
      <c r="P77" s="112">
        <v>5.8593000000000002</v>
      </c>
      <c r="Q77" s="112">
        <v>6.5248999999999997</v>
      </c>
      <c r="R77" s="112">
        <v>6.1795</v>
      </c>
      <c r="S77" s="112">
        <v>6.7793999999999999</v>
      </c>
      <c r="T77" s="112">
        <v>6.2282000000000002</v>
      </c>
      <c r="U77" s="119">
        <v>6.1254</v>
      </c>
      <c r="V77" s="114">
        <v>6.1405000000000003</v>
      </c>
      <c r="W77" s="112">
        <v>6.6074999999999999</v>
      </c>
      <c r="X77" s="112">
        <v>6.7469000000000001</v>
      </c>
      <c r="Y77" s="278">
        <v>5.9786999999999999</v>
      </c>
      <c r="Z77" s="112" t="s">
        <v>430</v>
      </c>
      <c r="AA77" s="112">
        <v>6.6675000000000004</v>
      </c>
      <c r="AB77" s="112">
        <v>6.2039</v>
      </c>
      <c r="AC77" s="112">
        <v>6.1163999999999996</v>
      </c>
      <c r="AD77" s="112">
        <v>6.1424000000000003</v>
      </c>
      <c r="AE77" s="112">
        <v>6.3886000000000003</v>
      </c>
      <c r="AF77" s="119">
        <v>5.3616000000000001</v>
      </c>
      <c r="AG77" s="110"/>
      <c r="AH77" s="306">
        <v>20</v>
      </c>
      <c r="AI77" s="110">
        <v>18</v>
      </c>
      <c r="AJ77" s="110">
        <v>16</v>
      </c>
      <c r="AK77" s="110">
        <v>19</v>
      </c>
      <c r="AL77" s="110">
        <v>22</v>
      </c>
      <c r="AM77" s="110">
        <v>17</v>
      </c>
      <c r="AN77" s="110">
        <v>17</v>
      </c>
      <c r="AO77" s="249">
        <v>15</v>
      </c>
      <c r="AP77" s="110">
        <v>14</v>
      </c>
      <c r="AQ77" s="110">
        <v>13</v>
      </c>
      <c r="AR77" s="110">
        <v>13</v>
      </c>
      <c r="AS77" s="110">
        <v>13</v>
      </c>
      <c r="AT77" s="110" t="s">
        <v>430</v>
      </c>
      <c r="AU77" s="110">
        <v>17</v>
      </c>
      <c r="AV77" s="110">
        <v>17</v>
      </c>
      <c r="AW77" s="110">
        <v>15</v>
      </c>
      <c r="AX77" s="110">
        <v>13</v>
      </c>
      <c r="AY77" s="299">
        <v>22</v>
      </c>
      <c r="AZ77" s="595"/>
      <c r="BA77" s="278">
        <v>20.45</v>
      </c>
      <c r="BB77" s="112">
        <v>49.06</v>
      </c>
      <c r="BC77" s="112" t="s">
        <v>430</v>
      </c>
      <c r="BD77" s="112" t="s">
        <v>430</v>
      </c>
      <c r="BE77" s="278" t="s">
        <v>430</v>
      </c>
      <c r="BF77" s="278">
        <v>30.49</v>
      </c>
      <c r="BG77" s="113"/>
      <c r="BH77" s="117">
        <v>30.49</v>
      </c>
      <c r="BI77" s="112">
        <v>38.86</v>
      </c>
      <c r="BJ77" s="112">
        <v>10.199999999999999</v>
      </c>
      <c r="BK77" s="112" t="s">
        <v>430</v>
      </c>
      <c r="BL77" s="112" t="s">
        <v>430</v>
      </c>
      <c r="BM77" s="117" t="s">
        <v>430</v>
      </c>
      <c r="BN77" s="118" t="s">
        <v>430</v>
      </c>
      <c r="BO77" s="118">
        <v>20.45</v>
      </c>
      <c r="BP77" s="118" t="s">
        <v>430</v>
      </c>
      <c r="BQ77" s="118" t="s">
        <v>430</v>
      </c>
      <c r="BR77" s="597"/>
      <c r="BS77" s="269" t="s">
        <v>430</v>
      </c>
      <c r="BT77" s="112" t="s">
        <v>430</v>
      </c>
      <c r="BU77" s="113"/>
      <c r="BV77" s="139" t="s">
        <v>7353</v>
      </c>
    </row>
    <row r="78" spans="1:74" x14ac:dyDescent="0.25">
      <c r="A78" s="318" t="s">
        <v>93</v>
      </c>
      <c r="B78" s="43"/>
      <c r="C78" s="720"/>
      <c r="D78" s="43"/>
      <c r="E78" s="51"/>
      <c r="F78" s="43"/>
      <c r="G78" s="55"/>
      <c r="H78" s="252"/>
      <c r="I78" s="70"/>
      <c r="J78" s="59"/>
      <c r="K78" s="59"/>
      <c r="L78" s="88"/>
      <c r="M78" s="59"/>
      <c r="N78" s="70">
        <v>6.8715999999999999</v>
      </c>
      <c r="O78" s="59">
        <v>5.57</v>
      </c>
      <c r="P78" s="59">
        <v>5.9569000000000001</v>
      </c>
      <c r="Q78" s="59">
        <v>6.8898999999999999</v>
      </c>
      <c r="R78" s="59">
        <v>7.0492999999999997</v>
      </c>
      <c r="S78" s="59">
        <v>6.9710000000000001</v>
      </c>
      <c r="T78" s="59">
        <v>6.4024999999999999</v>
      </c>
      <c r="U78" s="88">
        <v>6.2530999999999999</v>
      </c>
      <c r="V78" s="70">
        <v>6.1737000000000002</v>
      </c>
      <c r="W78" s="59">
        <v>6.6729000000000003</v>
      </c>
      <c r="X78" s="59">
        <v>6.8497000000000003</v>
      </c>
      <c r="Y78" s="276">
        <v>6.0879000000000003</v>
      </c>
      <c r="Z78" s="59">
        <v>5.9207000000000001</v>
      </c>
      <c r="AA78" s="59">
        <v>6.8528000000000002</v>
      </c>
      <c r="AB78" s="59">
        <v>6.3887</v>
      </c>
      <c r="AC78" s="59">
        <v>6.2458999999999998</v>
      </c>
      <c r="AD78" s="59">
        <v>6.1742999999999997</v>
      </c>
      <c r="AE78" s="59">
        <v>7.1989000000000001</v>
      </c>
      <c r="AF78" s="88">
        <v>6.3647</v>
      </c>
      <c r="AG78" s="51"/>
      <c r="AH78" s="307">
        <v>23</v>
      </c>
      <c r="AI78" s="51">
        <v>23</v>
      </c>
      <c r="AJ78" s="51">
        <v>23</v>
      </c>
      <c r="AK78" s="51">
        <v>23</v>
      </c>
      <c r="AL78" s="51">
        <v>23</v>
      </c>
      <c r="AM78" s="51">
        <v>23</v>
      </c>
      <c r="AN78" s="51">
        <v>23</v>
      </c>
      <c r="AO78" s="319">
        <v>20</v>
      </c>
      <c r="AP78" s="51">
        <v>20</v>
      </c>
      <c r="AQ78" s="51">
        <v>18</v>
      </c>
      <c r="AR78" s="51">
        <v>17</v>
      </c>
      <c r="AS78" s="51">
        <v>17</v>
      </c>
      <c r="AT78" s="51">
        <v>11</v>
      </c>
      <c r="AU78" s="51">
        <v>23</v>
      </c>
      <c r="AV78" s="51">
        <v>23</v>
      </c>
      <c r="AW78" s="51">
        <v>20</v>
      </c>
      <c r="AX78" s="51">
        <v>20</v>
      </c>
      <c r="AY78" s="300">
        <v>23</v>
      </c>
      <c r="AZ78" s="579"/>
      <c r="BA78" s="276"/>
      <c r="BB78" s="59"/>
      <c r="BC78" s="59"/>
      <c r="BD78" s="59"/>
      <c r="BE78" s="276"/>
      <c r="BF78" s="276"/>
      <c r="BG78" s="66"/>
      <c r="BH78" s="33"/>
      <c r="BI78" s="59"/>
      <c r="BJ78" s="59"/>
      <c r="BK78" s="59"/>
      <c r="BL78" s="59"/>
      <c r="BM78" s="33"/>
      <c r="BN78" s="84"/>
      <c r="BO78" s="84"/>
      <c r="BP78" s="84"/>
      <c r="BQ78" s="84"/>
      <c r="BR78" s="602"/>
      <c r="BS78" s="267"/>
      <c r="BT78" s="59"/>
      <c r="BU78" s="66"/>
      <c r="BV78" s="34"/>
    </row>
    <row r="79" spans="1:74" x14ac:dyDescent="0.25">
      <c r="A79" s="320" t="s">
        <v>94</v>
      </c>
      <c r="B79" s="44"/>
      <c r="C79" s="721"/>
      <c r="D79" s="44"/>
      <c r="E79" s="52"/>
      <c r="F79" s="44"/>
      <c r="G79" s="56"/>
      <c r="H79" s="64"/>
      <c r="I79" s="71"/>
      <c r="J79" s="60"/>
      <c r="K79" s="60"/>
      <c r="L79" s="89"/>
      <c r="M79" s="60"/>
      <c r="N79" s="71">
        <v>8.3330000000000002</v>
      </c>
      <c r="O79" s="60">
        <v>6.117</v>
      </c>
      <c r="P79" s="60">
        <v>6.3372000000000002</v>
      </c>
      <c r="Q79" s="60">
        <v>7.4985999999999997</v>
      </c>
      <c r="R79" s="60">
        <v>7.7084999999999999</v>
      </c>
      <c r="S79" s="60">
        <v>7.4660000000000002</v>
      </c>
      <c r="T79" s="60">
        <v>6.7274000000000003</v>
      </c>
      <c r="U79" s="89">
        <v>6.4678000000000004</v>
      </c>
      <c r="V79" s="71">
        <v>6.3535000000000004</v>
      </c>
      <c r="W79" s="60">
        <v>6.8387000000000002</v>
      </c>
      <c r="X79" s="60">
        <v>7.016</v>
      </c>
      <c r="Y79" s="277">
        <v>6.2404999999999999</v>
      </c>
      <c r="Z79" s="60">
        <v>6.3773</v>
      </c>
      <c r="AA79" s="60">
        <v>7.3247</v>
      </c>
      <c r="AB79" s="60">
        <v>6.7167000000000003</v>
      </c>
      <c r="AC79" s="60">
        <v>6.4583000000000004</v>
      </c>
      <c r="AD79" s="60">
        <v>6.3598999999999997</v>
      </c>
      <c r="AE79" s="60">
        <v>7.8947000000000003</v>
      </c>
      <c r="AF79" s="89">
        <v>7.1406999999999998</v>
      </c>
      <c r="AG79" s="52"/>
      <c r="AH79" s="305"/>
      <c r="AI79" s="52"/>
      <c r="AJ79" s="52"/>
      <c r="AK79" s="52"/>
      <c r="AL79" s="52"/>
      <c r="AM79" s="52"/>
      <c r="AN79" s="52"/>
      <c r="AO79" s="313"/>
      <c r="AP79" s="52"/>
      <c r="AQ79" s="52"/>
      <c r="AR79" s="52"/>
      <c r="AS79" s="52"/>
      <c r="AT79" s="52"/>
      <c r="AU79" s="52"/>
      <c r="AV79" s="52"/>
      <c r="AW79" s="52"/>
      <c r="AX79" s="52"/>
      <c r="AY79" s="298"/>
      <c r="AZ79" s="580"/>
      <c r="BA79" s="277"/>
      <c r="BB79" s="60"/>
      <c r="BC79" s="60"/>
      <c r="BD79" s="60"/>
      <c r="BE79" s="277"/>
      <c r="BF79" s="277"/>
      <c r="BG79" s="67"/>
      <c r="BH79" s="25"/>
      <c r="BI79" s="60"/>
      <c r="BJ79" s="60"/>
      <c r="BK79" s="60"/>
      <c r="BL79" s="60"/>
      <c r="BM79" s="25"/>
      <c r="BN79" s="85"/>
      <c r="BO79" s="85"/>
      <c r="BP79" s="85"/>
      <c r="BQ79" s="85"/>
      <c r="BR79" s="596"/>
      <c r="BS79" s="268"/>
      <c r="BT79" s="60"/>
      <c r="BU79" s="67"/>
      <c r="BV79" s="26"/>
    </row>
    <row r="80" spans="1:74" x14ac:dyDescent="0.25">
      <c r="A80" s="320" t="s">
        <v>95</v>
      </c>
      <c r="B80" s="44"/>
      <c r="C80" s="721"/>
      <c r="D80" s="44"/>
      <c r="E80" s="52"/>
      <c r="F80" s="44"/>
      <c r="G80" s="56"/>
      <c r="H80" s="64"/>
      <c r="I80" s="71"/>
      <c r="J80" s="60"/>
      <c r="K80" s="60"/>
      <c r="L80" s="89"/>
      <c r="M80" s="60"/>
      <c r="N80" s="71">
        <v>5.3080999999999996</v>
      </c>
      <c r="O80" s="60">
        <v>4.9897</v>
      </c>
      <c r="P80" s="60">
        <v>5.2104999999999997</v>
      </c>
      <c r="Q80" s="60">
        <v>5.1875999999999998</v>
      </c>
      <c r="R80" s="60">
        <v>5.2102000000000004</v>
      </c>
      <c r="S80" s="60">
        <v>6.1787999999999998</v>
      </c>
      <c r="T80" s="60">
        <v>5.8048000000000002</v>
      </c>
      <c r="U80" s="89">
        <v>5.7752999999999997</v>
      </c>
      <c r="V80" s="71">
        <v>5.7770999999999999</v>
      </c>
      <c r="W80" s="60">
        <v>6.2957999999999998</v>
      </c>
      <c r="X80" s="60">
        <v>6.4943</v>
      </c>
      <c r="Y80" s="277">
        <v>5.8312999999999997</v>
      </c>
      <c r="Z80" s="60">
        <v>5.1150000000000002</v>
      </c>
      <c r="AA80" s="60">
        <v>6.0791000000000004</v>
      </c>
      <c r="AB80" s="60">
        <v>5.81</v>
      </c>
      <c r="AC80" s="60">
        <v>5.7690999999999999</v>
      </c>
      <c r="AD80" s="60">
        <v>5.7403000000000004</v>
      </c>
      <c r="AE80" s="60">
        <v>5.1395999999999997</v>
      </c>
      <c r="AF80" s="89">
        <v>5.3141999999999996</v>
      </c>
      <c r="AG80" s="52"/>
      <c r="AH80" s="305"/>
      <c r="AI80" s="52"/>
      <c r="AJ80" s="52"/>
      <c r="AK80" s="52"/>
      <c r="AL80" s="52"/>
      <c r="AM80" s="52"/>
      <c r="AN80" s="52"/>
      <c r="AO80" s="313"/>
      <c r="AP80" s="52"/>
      <c r="AQ80" s="52"/>
      <c r="AR80" s="52"/>
      <c r="AS80" s="52"/>
      <c r="AT80" s="52"/>
      <c r="AU80" s="52"/>
      <c r="AV80" s="52"/>
      <c r="AW80" s="52"/>
      <c r="AX80" s="52"/>
      <c r="AY80" s="298"/>
      <c r="AZ80" s="580"/>
      <c r="BA80" s="277"/>
      <c r="BB80" s="60"/>
      <c r="BC80" s="60"/>
      <c r="BD80" s="60"/>
      <c r="BE80" s="277"/>
      <c r="BF80" s="277"/>
      <c r="BG80" s="67"/>
      <c r="BH80" s="25"/>
      <c r="BI80" s="60"/>
      <c r="BJ80" s="60"/>
      <c r="BK80" s="60"/>
      <c r="BL80" s="60"/>
      <c r="BM80" s="25"/>
      <c r="BN80" s="85"/>
      <c r="BO80" s="85"/>
      <c r="BP80" s="85"/>
      <c r="BQ80" s="85"/>
      <c r="BR80" s="596"/>
      <c r="BS80" s="268"/>
      <c r="BT80" s="60"/>
      <c r="BU80" s="67"/>
      <c r="BV80" s="26"/>
    </row>
    <row r="81" spans="1:74" x14ac:dyDescent="0.25">
      <c r="A81" s="321" t="s">
        <v>96</v>
      </c>
      <c r="B81" s="45"/>
      <c r="C81" s="722"/>
      <c r="D81" s="45"/>
      <c r="E81" s="53"/>
      <c r="F81" s="45"/>
      <c r="G81" s="57"/>
      <c r="H81" s="254"/>
      <c r="I81" s="72"/>
      <c r="J81" s="61"/>
      <c r="K81" s="61"/>
      <c r="L81" s="90"/>
      <c r="M81" s="61"/>
      <c r="N81" s="72">
        <v>6.9968000000000004</v>
      </c>
      <c r="O81" s="61">
        <v>5.6814</v>
      </c>
      <c r="P81" s="61">
        <v>6.0065</v>
      </c>
      <c r="Q81" s="61">
        <v>6.9607000000000001</v>
      </c>
      <c r="R81" s="61">
        <v>7.2331000000000003</v>
      </c>
      <c r="S81" s="61">
        <v>7.1454000000000004</v>
      </c>
      <c r="T81" s="61">
        <v>6.5282</v>
      </c>
      <c r="U81" s="90">
        <v>6.3325500000000003</v>
      </c>
      <c r="V81" s="72">
        <v>6.2240500000000001</v>
      </c>
      <c r="W81" s="61">
        <v>6.7158499999999997</v>
      </c>
      <c r="X81" s="61">
        <v>6.9061000000000003</v>
      </c>
      <c r="Y81" s="279">
        <v>6.1523000000000003</v>
      </c>
      <c r="Z81" s="61">
        <v>6.01</v>
      </c>
      <c r="AA81" s="61">
        <v>7.0674999999999999</v>
      </c>
      <c r="AB81" s="61">
        <v>6.5052000000000003</v>
      </c>
      <c r="AC81" s="61">
        <v>6.3026999999999997</v>
      </c>
      <c r="AD81" s="61">
        <v>6.2073999999999998</v>
      </c>
      <c r="AE81" s="61">
        <v>7.3787000000000003</v>
      </c>
      <c r="AF81" s="90">
        <v>6.5332999999999997</v>
      </c>
      <c r="AG81" s="53"/>
      <c r="AH81" s="308"/>
      <c r="AI81" s="53"/>
      <c r="AJ81" s="53"/>
      <c r="AK81" s="53"/>
      <c r="AL81" s="53"/>
      <c r="AM81" s="53"/>
      <c r="AN81" s="53"/>
      <c r="AO81" s="322"/>
      <c r="AP81" s="53"/>
      <c r="AQ81" s="53"/>
      <c r="AR81" s="53"/>
      <c r="AS81" s="53"/>
      <c r="AT81" s="53"/>
      <c r="AU81" s="53"/>
      <c r="AV81" s="53"/>
      <c r="AW81" s="53"/>
      <c r="AX81" s="53"/>
      <c r="AY81" s="301"/>
      <c r="AZ81" s="581"/>
      <c r="BA81" s="279"/>
      <c r="BB81" s="61"/>
      <c r="BC81" s="61"/>
      <c r="BD81" s="61"/>
      <c r="BE81" s="279"/>
      <c r="BF81" s="279"/>
      <c r="BG81" s="68"/>
      <c r="BH81" s="27"/>
      <c r="BI81" s="61"/>
      <c r="BJ81" s="61"/>
      <c r="BK81" s="61"/>
      <c r="BL81" s="61"/>
      <c r="BM81" s="27"/>
      <c r="BN81" s="86"/>
      <c r="BO81" s="86"/>
      <c r="BP81" s="86"/>
      <c r="BQ81" s="86"/>
      <c r="BR81" s="603"/>
      <c r="BS81" s="270"/>
      <c r="BT81" s="61"/>
      <c r="BU81" s="68"/>
      <c r="BV81" s="272"/>
    </row>
    <row r="82" spans="1:74" ht="14.5" x14ac:dyDescent="0.25">
      <c r="A82" s="323" t="s">
        <v>224</v>
      </c>
      <c r="B82" s="46"/>
      <c r="C82" s="723"/>
      <c r="D82" s="46"/>
      <c r="E82" s="54"/>
      <c r="F82" s="46"/>
      <c r="G82" s="58"/>
      <c r="H82" s="255"/>
      <c r="I82" s="73"/>
      <c r="J82" s="62"/>
      <c r="K82" s="62"/>
      <c r="L82" s="91"/>
      <c r="M82" s="62"/>
      <c r="N82" s="73"/>
      <c r="O82" s="62"/>
      <c r="P82" s="62"/>
      <c r="Q82" s="62"/>
      <c r="R82" s="62"/>
      <c r="S82" s="62"/>
      <c r="T82" s="62"/>
      <c r="U82" s="91"/>
      <c r="V82" s="73"/>
      <c r="W82" s="62"/>
      <c r="X82" s="62"/>
      <c r="Y82" s="245"/>
      <c r="Z82" s="62"/>
      <c r="AA82" s="62"/>
      <c r="AB82" s="62"/>
      <c r="AC82" s="62"/>
      <c r="AD82" s="62"/>
      <c r="AE82" s="62"/>
      <c r="AF82" s="91"/>
      <c r="AG82" s="54"/>
      <c r="AH82" s="309"/>
      <c r="AI82" s="54"/>
      <c r="AJ82" s="54"/>
      <c r="AK82" s="54"/>
      <c r="AL82" s="54"/>
      <c r="AM82" s="54"/>
      <c r="AN82" s="54"/>
      <c r="AO82" s="247"/>
      <c r="AP82" s="54"/>
      <c r="AQ82" s="54"/>
      <c r="AR82" s="54"/>
      <c r="AS82" s="54"/>
      <c r="AT82" s="54"/>
      <c r="AU82" s="54"/>
      <c r="AV82" s="54"/>
      <c r="AW82" s="54"/>
      <c r="AX82" s="54"/>
      <c r="AY82" s="302"/>
      <c r="AZ82" s="582"/>
      <c r="BA82" s="245"/>
      <c r="BB82" s="62"/>
      <c r="BC82" s="62"/>
      <c r="BD82" s="62"/>
      <c r="BE82" s="245"/>
      <c r="BF82" s="245"/>
      <c r="BG82" s="69"/>
      <c r="BH82" s="40"/>
      <c r="BI82" s="62"/>
      <c r="BJ82" s="62"/>
      <c r="BK82" s="62"/>
      <c r="BL82" s="62"/>
      <c r="BM82" s="40"/>
      <c r="BN82" s="87"/>
      <c r="BO82" s="87"/>
      <c r="BP82" s="87"/>
      <c r="BQ82" s="87"/>
      <c r="BR82" s="545"/>
      <c r="BS82" s="271"/>
      <c r="BT82" s="62"/>
      <c r="BU82" s="69"/>
      <c r="BV82" s="41"/>
    </row>
    <row r="83" spans="1:74" s="107" customFormat="1" x14ac:dyDescent="0.25">
      <c r="A83" s="108" t="s">
        <v>7416</v>
      </c>
      <c r="B83" s="109"/>
      <c r="C83" s="734">
        <v>40709</v>
      </c>
      <c r="D83" s="109"/>
      <c r="E83" s="110">
        <v>8781.92</v>
      </c>
      <c r="F83" s="109"/>
      <c r="G83" s="111">
        <v>2666.7899000000002</v>
      </c>
      <c r="H83" s="253"/>
      <c r="I83" s="114">
        <v>9.5890000000000003E-2</v>
      </c>
      <c r="J83" s="112">
        <v>6.52</v>
      </c>
      <c r="K83" s="112">
        <v>9.0410000000000004E-2</v>
      </c>
      <c r="L83" s="119">
        <v>9.5890000000000003E-2</v>
      </c>
      <c r="M83" s="112"/>
      <c r="N83" s="114">
        <v>6.6325000000000003</v>
      </c>
      <c r="O83" s="112">
        <v>5.6909000000000001</v>
      </c>
      <c r="P83" s="112">
        <v>6.1513</v>
      </c>
      <c r="Q83" s="112">
        <v>7.2812999999999999</v>
      </c>
      <c r="R83" s="112">
        <v>7.2565999999999997</v>
      </c>
      <c r="S83" s="112">
        <v>7.1787999999999998</v>
      </c>
      <c r="T83" s="112">
        <v>6.5336999999999996</v>
      </c>
      <c r="U83" s="119">
        <v>6.3513999999999999</v>
      </c>
      <c r="V83" s="114">
        <v>6.2404000000000002</v>
      </c>
      <c r="W83" s="112">
        <v>6.7163000000000004</v>
      </c>
      <c r="X83" s="112">
        <v>6.8997999999999999</v>
      </c>
      <c r="Y83" s="278">
        <v>6.1245000000000003</v>
      </c>
      <c r="Z83" s="112">
        <v>5.6463999999999999</v>
      </c>
      <c r="AA83" s="112">
        <v>7.0526</v>
      </c>
      <c r="AB83" s="112">
        <v>6.5187999999999997</v>
      </c>
      <c r="AC83" s="112">
        <v>6.3437999999999999</v>
      </c>
      <c r="AD83" s="112">
        <v>6.2430000000000003</v>
      </c>
      <c r="AE83" s="112">
        <v>7.5244</v>
      </c>
      <c r="AF83" s="119">
        <v>6.7412000000000001</v>
      </c>
      <c r="AG83" s="110"/>
      <c r="AH83" s="306">
        <v>15</v>
      </c>
      <c r="AI83" s="110">
        <v>5</v>
      </c>
      <c r="AJ83" s="110">
        <v>2</v>
      </c>
      <c r="AK83" s="110">
        <v>5</v>
      </c>
      <c r="AL83" s="110">
        <v>7</v>
      </c>
      <c r="AM83" s="110">
        <v>3</v>
      </c>
      <c r="AN83" s="110">
        <v>4</v>
      </c>
      <c r="AO83" s="249">
        <v>3</v>
      </c>
      <c r="AP83" s="110">
        <v>3</v>
      </c>
      <c r="AQ83" s="110">
        <v>4</v>
      </c>
      <c r="AR83" s="110">
        <v>3</v>
      </c>
      <c r="AS83" s="110">
        <v>2</v>
      </c>
      <c r="AT83" s="110">
        <v>9</v>
      </c>
      <c r="AU83" s="110">
        <v>3</v>
      </c>
      <c r="AV83" s="110">
        <v>4</v>
      </c>
      <c r="AW83" s="110">
        <v>3</v>
      </c>
      <c r="AX83" s="110">
        <v>3</v>
      </c>
      <c r="AY83" s="299">
        <v>4</v>
      </c>
      <c r="AZ83" s="595"/>
      <c r="BA83" s="278">
        <v>14.6</v>
      </c>
      <c r="BB83" s="112">
        <v>80.05</v>
      </c>
      <c r="BC83" s="112" t="s">
        <v>430</v>
      </c>
      <c r="BD83" s="112" t="s">
        <v>430</v>
      </c>
      <c r="BE83" s="278" t="s">
        <v>430</v>
      </c>
      <c r="BF83" s="278">
        <v>5.36</v>
      </c>
      <c r="BG83" s="113"/>
      <c r="BH83" s="117">
        <v>5.36</v>
      </c>
      <c r="BI83" s="112">
        <v>31.39</v>
      </c>
      <c r="BJ83" s="112">
        <v>46.09</v>
      </c>
      <c r="BK83" s="112">
        <v>2.56</v>
      </c>
      <c r="BL83" s="112" t="s">
        <v>430</v>
      </c>
      <c r="BM83" s="117">
        <v>0.56999999999999995</v>
      </c>
      <c r="BN83" s="118" t="s">
        <v>430</v>
      </c>
      <c r="BO83" s="118">
        <v>14.03</v>
      </c>
      <c r="BP83" s="118" t="s">
        <v>430</v>
      </c>
      <c r="BQ83" s="118" t="s">
        <v>430</v>
      </c>
      <c r="BR83" s="597"/>
      <c r="BS83" s="269">
        <v>2.24896499887552</v>
      </c>
      <c r="BT83" s="112">
        <v>8.1980264459009895</v>
      </c>
      <c r="BU83" s="113"/>
      <c r="BV83" s="139" t="s">
        <v>7353</v>
      </c>
    </row>
    <row r="84" spans="1:74" s="107" customFormat="1" x14ac:dyDescent="0.25">
      <c r="A84" s="108" t="s">
        <v>7417</v>
      </c>
      <c r="B84" s="109"/>
      <c r="C84" s="734">
        <v>38229</v>
      </c>
      <c r="D84" s="109"/>
      <c r="E84" s="110">
        <v>7657.03</v>
      </c>
      <c r="F84" s="109"/>
      <c r="G84" s="111">
        <v>2441.4497000000001</v>
      </c>
      <c r="H84" s="253"/>
      <c r="I84" s="114">
        <v>0.08</v>
      </c>
      <c r="J84" s="112">
        <v>6.53</v>
      </c>
      <c r="K84" s="112">
        <v>0.08</v>
      </c>
      <c r="L84" s="119">
        <v>0.08</v>
      </c>
      <c r="M84" s="112"/>
      <c r="N84" s="114">
        <v>6.9995000000000003</v>
      </c>
      <c r="O84" s="112">
        <v>5.6368</v>
      </c>
      <c r="P84" s="112">
        <v>6.0804999999999998</v>
      </c>
      <c r="Q84" s="112">
        <v>7.2689000000000004</v>
      </c>
      <c r="R84" s="112">
        <v>7.2038000000000002</v>
      </c>
      <c r="S84" s="112">
        <v>7.1398999999999999</v>
      </c>
      <c r="T84" s="112">
        <v>6.3930999999999996</v>
      </c>
      <c r="U84" s="119">
        <v>6.2027000000000001</v>
      </c>
      <c r="V84" s="114">
        <v>6.1012000000000004</v>
      </c>
      <c r="W84" s="112">
        <v>6.6101999999999999</v>
      </c>
      <c r="X84" s="112">
        <v>6.8131000000000004</v>
      </c>
      <c r="Y84" s="278">
        <v>6.0518000000000001</v>
      </c>
      <c r="Z84" s="112">
        <v>5.0026999999999999</v>
      </c>
      <c r="AA84" s="112">
        <v>6.9711999999999996</v>
      </c>
      <c r="AB84" s="112">
        <v>6.3826999999999998</v>
      </c>
      <c r="AC84" s="112">
        <v>6.1993</v>
      </c>
      <c r="AD84" s="112">
        <v>6.1035000000000004</v>
      </c>
      <c r="AE84" s="112">
        <v>7.4598000000000004</v>
      </c>
      <c r="AF84" s="119">
        <v>6.4406999999999996</v>
      </c>
      <c r="AG84" s="110"/>
      <c r="AH84" s="306">
        <v>8</v>
      </c>
      <c r="AI84" s="110">
        <v>10</v>
      </c>
      <c r="AJ84" s="110">
        <v>5</v>
      </c>
      <c r="AK84" s="110">
        <v>6</v>
      </c>
      <c r="AL84" s="110">
        <v>9</v>
      </c>
      <c r="AM84" s="110">
        <v>9</v>
      </c>
      <c r="AN84" s="110">
        <v>12</v>
      </c>
      <c r="AO84" s="249">
        <v>10</v>
      </c>
      <c r="AP84" s="110">
        <v>10</v>
      </c>
      <c r="AQ84" s="110">
        <v>7</v>
      </c>
      <c r="AR84" s="110">
        <v>7</v>
      </c>
      <c r="AS84" s="110">
        <v>6</v>
      </c>
      <c r="AT84" s="110">
        <v>10</v>
      </c>
      <c r="AU84" s="110">
        <v>9</v>
      </c>
      <c r="AV84" s="110">
        <v>11</v>
      </c>
      <c r="AW84" s="110">
        <v>10</v>
      </c>
      <c r="AX84" s="110">
        <v>10</v>
      </c>
      <c r="AY84" s="299">
        <v>6</v>
      </c>
      <c r="AZ84" s="595"/>
      <c r="BA84" s="278">
        <v>13.69</v>
      </c>
      <c r="BB84" s="112">
        <v>84.03</v>
      </c>
      <c r="BC84" s="112" t="s">
        <v>430</v>
      </c>
      <c r="BD84" s="112" t="s">
        <v>430</v>
      </c>
      <c r="BE84" s="278" t="s">
        <v>430</v>
      </c>
      <c r="BF84" s="278">
        <v>2.2799999999999998</v>
      </c>
      <c r="BG84" s="113"/>
      <c r="BH84" s="117">
        <v>2.2799999999999998</v>
      </c>
      <c r="BI84" s="112">
        <v>32.79</v>
      </c>
      <c r="BJ84" s="112">
        <v>51.24</v>
      </c>
      <c r="BK84" s="112" t="s">
        <v>430</v>
      </c>
      <c r="BL84" s="112" t="s">
        <v>430</v>
      </c>
      <c r="BM84" s="117" t="s">
        <v>430</v>
      </c>
      <c r="BN84" s="118" t="s">
        <v>430</v>
      </c>
      <c r="BO84" s="118">
        <v>13.69</v>
      </c>
      <c r="BP84" s="118" t="s">
        <v>430</v>
      </c>
      <c r="BQ84" s="118" t="s">
        <v>430</v>
      </c>
      <c r="BR84" s="597"/>
      <c r="BS84" s="269">
        <v>6.1695274600000003</v>
      </c>
      <c r="BT84" s="112">
        <v>9.3477322199999993</v>
      </c>
      <c r="BU84" s="113"/>
      <c r="BV84" s="139" t="s">
        <v>7353</v>
      </c>
    </row>
    <row r="85" spans="1:74" s="107" customFormat="1" x14ac:dyDescent="0.25">
      <c r="A85" s="108" t="s">
        <v>7418</v>
      </c>
      <c r="B85" s="109"/>
      <c r="C85" s="734">
        <v>39640</v>
      </c>
      <c r="D85" s="109"/>
      <c r="E85" s="110">
        <v>7521.28</v>
      </c>
      <c r="F85" s="109"/>
      <c r="G85" s="111">
        <v>3335.2586999999999</v>
      </c>
      <c r="H85" s="253"/>
      <c r="I85" s="114">
        <v>6.8489999999999995E-2</v>
      </c>
      <c r="J85" s="112">
        <v>6.33</v>
      </c>
      <c r="K85" s="112">
        <v>7.1230000000000002E-2</v>
      </c>
      <c r="L85" s="119">
        <v>7.1230000000000002E-2</v>
      </c>
      <c r="M85" s="112"/>
      <c r="N85" s="114">
        <v>7.3502000000000001</v>
      </c>
      <c r="O85" s="112">
        <v>5.6867999999999999</v>
      </c>
      <c r="P85" s="112">
        <v>6.0189000000000004</v>
      </c>
      <c r="Q85" s="112">
        <v>6.8902000000000001</v>
      </c>
      <c r="R85" s="112">
        <v>6.8853</v>
      </c>
      <c r="S85" s="112">
        <v>7.1645000000000003</v>
      </c>
      <c r="T85" s="112">
        <v>6.5129999999999999</v>
      </c>
      <c r="U85" s="119">
        <v>6.3208000000000002</v>
      </c>
      <c r="V85" s="114">
        <v>6.2153</v>
      </c>
      <c r="W85" s="112">
        <v>6.7150999999999996</v>
      </c>
      <c r="X85" s="112">
        <v>6.9016000000000002</v>
      </c>
      <c r="Y85" s="278">
        <v>6.1243999999999996</v>
      </c>
      <c r="Z85" s="112">
        <v>5.9584000000000001</v>
      </c>
      <c r="AA85" s="112">
        <v>7.0472000000000001</v>
      </c>
      <c r="AB85" s="112">
        <v>6.4913999999999996</v>
      </c>
      <c r="AC85" s="112">
        <v>6.3114999999999997</v>
      </c>
      <c r="AD85" s="112">
        <v>6.2165999999999997</v>
      </c>
      <c r="AE85" s="112">
        <v>7.0609000000000002</v>
      </c>
      <c r="AF85" s="119">
        <v>6.9108000000000001</v>
      </c>
      <c r="AG85" s="110"/>
      <c r="AH85" s="306">
        <v>4</v>
      </c>
      <c r="AI85" s="110">
        <v>6</v>
      </c>
      <c r="AJ85" s="110">
        <v>9</v>
      </c>
      <c r="AK85" s="110">
        <v>11</v>
      </c>
      <c r="AL85" s="110">
        <v>16</v>
      </c>
      <c r="AM85" s="110">
        <v>6</v>
      </c>
      <c r="AN85" s="110">
        <v>5</v>
      </c>
      <c r="AO85" s="249">
        <v>5</v>
      </c>
      <c r="AP85" s="110">
        <v>5</v>
      </c>
      <c r="AQ85" s="110">
        <v>5</v>
      </c>
      <c r="AR85" s="110">
        <v>2</v>
      </c>
      <c r="AS85" s="110">
        <v>3</v>
      </c>
      <c r="AT85" s="110">
        <v>6</v>
      </c>
      <c r="AU85" s="110">
        <v>4</v>
      </c>
      <c r="AV85" s="110">
        <v>6</v>
      </c>
      <c r="AW85" s="110">
        <v>5</v>
      </c>
      <c r="AX85" s="110">
        <v>5</v>
      </c>
      <c r="AY85" s="299">
        <v>15</v>
      </c>
      <c r="AZ85" s="595"/>
      <c r="BA85" s="278">
        <v>7.46</v>
      </c>
      <c r="BB85" s="112">
        <v>78.349999999999994</v>
      </c>
      <c r="BC85" s="112" t="s">
        <v>430</v>
      </c>
      <c r="BD85" s="112" t="s">
        <v>430</v>
      </c>
      <c r="BE85" s="278" t="s">
        <v>430</v>
      </c>
      <c r="BF85" s="278">
        <v>14.19</v>
      </c>
      <c r="BG85" s="113"/>
      <c r="BH85" s="117">
        <v>14.19</v>
      </c>
      <c r="BI85" s="112">
        <v>27.96</v>
      </c>
      <c r="BJ85" s="112">
        <v>48.99</v>
      </c>
      <c r="BK85" s="112">
        <v>1.39</v>
      </c>
      <c r="BL85" s="112" t="s">
        <v>430</v>
      </c>
      <c r="BM85" s="117" t="s">
        <v>430</v>
      </c>
      <c r="BN85" s="118" t="s">
        <v>430</v>
      </c>
      <c r="BO85" s="118">
        <v>7.46</v>
      </c>
      <c r="BP85" s="118" t="s">
        <v>430</v>
      </c>
      <c r="BQ85" s="118" t="s">
        <v>430</v>
      </c>
      <c r="BR85" s="597"/>
      <c r="BS85" s="269">
        <v>1.72787778965442</v>
      </c>
      <c r="BT85" s="112">
        <v>11.928819017614201</v>
      </c>
      <c r="BU85" s="113"/>
      <c r="BV85" s="139" t="s">
        <v>7353</v>
      </c>
    </row>
    <row r="86" spans="1:74" s="107" customFormat="1" x14ac:dyDescent="0.25">
      <c r="A86" s="108" t="s">
        <v>7419</v>
      </c>
      <c r="B86" s="109"/>
      <c r="C86" s="734">
        <v>45112</v>
      </c>
      <c r="D86" s="109"/>
      <c r="E86" s="110">
        <v>5973.05</v>
      </c>
      <c r="F86" s="109"/>
      <c r="G86" s="111">
        <v>1216.1542999999999</v>
      </c>
      <c r="H86" s="253"/>
      <c r="I86" s="114">
        <v>8.7669999999999998E-2</v>
      </c>
      <c r="J86" s="112">
        <v>6.48</v>
      </c>
      <c r="K86" s="112">
        <v>8.2189999999999999E-2</v>
      </c>
      <c r="L86" s="119">
        <v>8.7669999999999998E-2</v>
      </c>
      <c r="M86" s="112"/>
      <c r="N86" s="114">
        <v>7.1444000000000001</v>
      </c>
      <c r="O86" s="112">
        <v>5.6940999999999997</v>
      </c>
      <c r="P86" s="112">
        <v>6.0486000000000004</v>
      </c>
      <c r="Q86" s="112">
        <v>7.2971000000000004</v>
      </c>
      <c r="R86" s="112">
        <v>7.2621000000000002</v>
      </c>
      <c r="S86" s="112">
        <v>7.1459999999999999</v>
      </c>
      <c r="T86" s="112">
        <v>6.4146000000000001</v>
      </c>
      <c r="U86" s="119">
        <v>6.2168000000000001</v>
      </c>
      <c r="V86" s="114">
        <v>6.1124999999999998</v>
      </c>
      <c r="W86" s="112">
        <v>6.609</v>
      </c>
      <c r="X86" s="112" t="s">
        <v>430</v>
      </c>
      <c r="Y86" s="278" t="s">
        <v>430</v>
      </c>
      <c r="Z86" s="112" t="s">
        <v>430</v>
      </c>
      <c r="AA86" s="112">
        <v>6.9531999999999998</v>
      </c>
      <c r="AB86" s="112">
        <v>6.4005000000000001</v>
      </c>
      <c r="AC86" s="112">
        <v>6.2130999999999998</v>
      </c>
      <c r="AD86" s="112">
        <v>6.1117999999999997</v>
      </c>
      <c r="AE86" s="112">
        <v>7.4459</v>
      </c>
      <c r="AF86" s="119">
        <v>6.8048000000000002</v>
      </c>
      <c r="AG86" s="110"/>
      <c r="AH86" s="306">
        <v>6</v>
      </c>
      <c r="AI86" s="110">
        <v>4</v>
      </c>
      <c r="AJ86" s="110">
        <v>7</v>
      </c>
      <c r="AK86" s="110">
        <v>4</v>
      </c>
      <c r="AL86" s="110">
        <v>6</v>
      </c>
      <c r="AM86" s="110">
        <v>8</v>
      </c>
      <c r="AN86" s="110">
        <v>9</v>
      </c>
      <c r="AO86" s="249">
        <v>8</v>
      </c>
      <c r="AP86" s="110">
        <v>8</v>
      </c>
      <c r="AQ86" s="110">
        <v>8</v>
      </c>
      <c r="AR86" s="110" t="s">
        <v>430</v>
      </c>
      <c r="AS86" s="110" t="s">
        <v>430</v>
      </c>
      <c r="AT86" s="110" t="s">
        <v>430</v>
      </c>
      <c r="AU86" s="110">
        <v>10</v>
      </c>
      <c r="AV86" s="110">
        <v>9</v>
      </c>
      <c r="AW86" s="110">
        <v>8</v>
      </c>
      <c r="AX86" s="110">
        <v>8</v>
      </c>
      <c r="AY86" s="299">
        <v>7</v>
      </c>
      <c r="AZ86" s="595"/>
      <c r="BA86" s="278">
        <v>13.01</v>
      </c>
      <c r="BB86" s="112">
        <v>78.84</v>
      </c>
      <c r="BC86" s="112" t="s">
        <v>430</v>
      </c>
      <c r="BD86" s="112" t="s">
        <v>430</v>
      </c>
      <c r="BE86" s="278" t="s">
        <v>430</v>
      </c>
      <c r="BF86" s="278">
        <v>8.15</v>
      </c>
      <c r="BG86" s="113"/>
      <c r="BH86" s="117">
        <v>8.15</v>
      </c>
      <c r="BI86" s="112">
        <v>38.479999999999997</v>
      </c>
      <c r="BJ86" s="112">
        <v>38.69</v>
      </c>
      <c r="BK86" s="112">
        <v>1.67</v>
      </c>
      <c r="BL86" s="112" t="s">
        <v>430</v>
      </c>
      <c r="BM86" s="117" t="s">
        <v>430</v>
      </c>
      <c r="BN86" s="118" t="s">
        <v>430</v>
      </c>
      <c r="BO86" s="118">
        <v>13.01</v>
      </c>
      <c r="BP86" s="118" t="s">
        <v>430</v>
      </c>
      <c r="BQ86" s="118" t="s">
        <v>430</v>
      </c>
      <c r="BR86" s="597"/>
      <c r="BS86" s="269" t="s">
        <v>430</v>
      </c>
      <c r="BT86" s="112">
        <v>12.0731342748293</v>
      </c>
      <c r="BU86" s="113"/>
      <c r="BV86" s="139" t="s">
        <v>7371</v>
      </c>
    </row>
    <row r="87" spans="1:74" s="107" customFormat="1" x14ac:dyDescent="0.25">
      <c r="A87" s="108" t="s">
        <v>7420</v>
      </c>
      <c r="B87" s="109"/>
      <c r="C87" s="734">
        <v>43231</v>
      </c>
      <c r="D87" s="109"/>
      <c r="E87" s="110">
        <v>5523.65</v>
      </c>
      <c r="F87" s="109"/>
      <c r="G87" s="111">
        <v>1536.1666</v>
      </c>
      <c r="H87" s="253"/>
      <c r="I87" s="114">
        <v>0.10929</v>
      </c>
      <c r="J87" s="112">
        <v>6.41</v>
      </c>
      <c r="K87" s="112">
        <v>9.9900000000000003E-2</v>
      </c>
      <c r="L87" s="119">
        <v>0.1066</v>
      </c>
      <c r="M87" s="112"/>
      <c r="N87" s="114">
        <v>7.0320999999999998</v>
      </c>
      <c r="O87" s="112">
        <v>5.5221</v>
      </c>
      <c r="P87" s="112">
        <v>6.0629</v>
      </c>
      <c r="Q87" s="112">
        <v>7.0673000000000004</v>
      </c>
      <c r="R87" s="112">
        <v>7.0965999999999996</v>
      </c>
      <c r="S87" s="112">
        <v>7.1734999999999998</v>
      </c>
      <c r="T87" s="112">
        <v>6.4980000000000002</v>
      </c>
      <c r="U87" s="119">
        <v>6.2586000000000004</v>
      </c>
      <c r="V87" s="114">
        <v>6.1310000000000002</v>
      </c>
      <c r="W87" s="112">
        <v>6.4744000000000002</v>
      </c>
      <c r="X87" s="112">
        <v>6.6032000000000002</v>
      </c>
      <c r="Y87" s="278">
        <v>5.8160999999999996</v>
      </c>
      <c r="Z87" s="112" t="s">
        <v>430</v>
      </c>
      <c r="AA87" s="112">
        <v>7.0460000000000003</v>
      </c>
      <c r="AB87" s="112">
        <v>6.4874000000000001</v>
      </c>
      <c r="AC87" s="112">
        <v>6.2514000000000003</v>
      </c>
      <c r="AD87" s="112">
        <v>6.1359000000000004</v>
      </c>
      <c r="AE87" s="112">
        <v>7.3270999999999997</v>
      </c>
      <c r="AF87" s="119">
        <v>5.4249000000000001</v>
      </c>
      <c r="AG87" s="110"/>
      <c r="AH87" s="306">
        <v>7</v>
      </c>
      <c r="AI87" s="110">
        <v>12</v>
      </c>
      <c r="AJ87" s="110">
        <v>6</v>
      </c>
      <c r="AK87" s="110">
        <v>10</v>
      </c>
      <c r="AL87" s="110">
        <v>12</v>
      </c>
      <c r="AM87" s="110">
        <v>5</v>
      </c>
      <c r="AN87" s="110">
        <v>7</v>
      </c>
      <c r="AO87" s="249">
        <v>7</v>
      </c>
      <c r="AP87" s="110">
        <v>7</v>
      </c>
      <c r="AQ87" s="110">
        <v>13</v>
      </c>
      <c r="AR87" s="110">
        <v>12</v>
      </c>
      <c r="AS87" s="110">
        <v>15</v>
      </c>
      <c r="AT87" s="110" t="s">
        <v>430</v>
      </c>
      <c r="AU87" s="110">
        <v>5</v>
      </c>
      <c r="AV87" s="110">
        <v>7</v>
      </c>
      <c r="AW87" s="110">
        <v>7</v>
      </c>
      <c r="AX87" s="110">
        <v>7</v>
      </c>
      <c r="AY87" s="299">
        <v>10</v>
      </c>
      <c r="AZ87" s="595"/>
      <c r="BA87" s="278">
        <v>20.85</v>
      </c>
      <c r="BB87" s="112">
        <v>77.11</v>
      </c>
      <c r="BC87" s="112" t="s">
        <v>430</v>
      </c>
      <c r="BD87" s="112" t="s">
        <v>430</v>
      </c>
      <c r="BE87" s="278" t="s">
        <v>430</v>
      </c>
      <c r="BF87" s="278">
        <v>2.04</v>
      </c>
      <c r="BG87" s="113"/>
      <c r="BH87" s="117">
        <v>2.04</v>
      </c>
      <c r="BI87" s="112">
        <v>42.12</v>
      </c>
      <c r="BJ87" s="112">
        <v>34.090000000000003</v>
      </c>
      <c r="BK87" s="112">
        <v>0.91</v>
      </c>
      <c r="BL87" s="112" t="s">
        <v>430</v>
      </c>
      <c r="BM87" s="117">
        <v>1.27</v>
      </c>
      <c r="BN87" s="118" t="s">
        <v>430</v>
      </c>
      <c r="BO87" s="118">
        <v>19.579999999999998</v>
      </c>
      <c r="BP87" s="118" t="s">
        <v>430</v>
      </c>
      <c r="BQ87" s="118" t="s">
        <v>430</v>
      </c>
      <c r="BR87" s="597"/>
      <c r="BS87" s="269" t="s">
        <v>430</v>
      </c>
      <c r="BT87" s="112">
        <v>8.9541033582091796</v>
      </c>
      <c r="BU87" s="113"/>
      <c r="BV87" s="139" t="s">
        <v>7353</v>
      </c>
    </row>
    <row r="88" spans="1:74" s="107" customFormat="1" x14ac:dyDescent="0.25">
      <c r="A88" s="108" t="s">
        <v>7421</v>
      </c>
      <c r="B88" s="109"/>
      <c r="C88" s="734">
        <v>35795</v>
      </c>
      <c r="D88" s="109"/>
      <c r="E88" s="110">
        <v>2146.56</v>
      </c>
      <c r="F88" s="109"/>
      <c r="G88" s="111">
        <v>75.532499999999999</v>
      </c>
      <c r="H88" s="253"/>
      <c r="I88" s="114">
        <v>7.3969999999999994E-2</v>
      </c>
      <c r="J88" s="112">
        <v>6.43</v>
      </c>
      <c r="K88" s="112">
        <v>7.1230000000000002E-2</v>
      </c>
      <c r="L88" s="119">
        <v>7.3969999999999994E-2</v>
      </c>
      <c r="M88" s="112"/>
      <c r="N88" s="114">
        <v>6.9599000000000002</v>
      </c>
      <c r="O88" s="112">
        <v>6.0111999999999997</v>
      </c>
      <c r="P88" s="112">
        <v>6.0890000000000004</v>
      </c>
      <c r="Q88" s="112">
        <v>7.3173000000000004</v>
      </c>
      <c r="R88" s="112">
        <v>7.2161</v>
      </c>
      <c r="S88" s="112">
        <v>7.0305999999999997</v>
      </c>
      <c r="T88" s="112">
        <v>6.3936000000000002</v>
      </c>
      <c r="U88" s="119">
        <v>6.2084999999999999</v>
      </c>
      <c r="V88" s="114">
        <v>6.1073000000000004</v>
      </c>
      <c r="W88" s="112">
        <v>6.5998999999999999</v>
      </c>
      <c r="X88" s="112">
        <v>6.7991999999999999</v>
      </c>
      <c r="Y88" s="278">
        <v>6.0515999999999996</v>
      </c>
      <c r="Z88" s="112">
        <v>6.0179</v>
      </c>
      <c r="AA88" s="112">
        <v>6.9486999999999997</v>
      </c>
      <c r="AB88" s="112">
        <v>6.3818000000000001</v>
      </c>
      <c r="AC88" s="112">
        <v>6.2031000000000001</v>
      </c>
      <c r="AD88" s="112">
        <v>6.1092000000000004</v>
      </c>
      <c r="AE88" s="112">
        <v>7.4641999999999999</v>
      </c>
      <c r="AF88" s="119">
        <v>7.3528000000000002</v>
      </c>
      <c r="AG88" s="110"/>
      <c r="AH88" s="306">
        <v>11</v>
      </c>
      <c r="AI88" s="110">
        <v>1</v>
      </c>
      <c r="AJ88" s="110">
        <v>4</v>
      </c>
      <c r="AK88" s="110">
        <v>2</v>
      </c>
      <c r="AL88" s="110">
        <v>8</v>
      </c>
      <c r="AM88" s="110">
        <v>12</v>
      </c>
      <c r="AN88" s="110">
        <v>11</v>
      </c>
      <c r="AO88" s="249">
        <v>9</v>
      </c>
      <c r="AP88" s="110">
        <v>9</v>
      </c>
      <c r="AQ88" s="110">
        <v>9</v>
      </c>
      <c r="AR88" s="110">
        <v>8</v>
      </c>
      <c r="AS88" s="110">
        <v>7</v>
      </c>
      <c r="AT88" s="110">
        <v>4</v>
      </c>
      <c r="AU88" s="110">
        <v>11</v>
      </c>
      <c r="AV88" s="110">
        <v>12</v>
      </c>
      <c r="AW88" s="110">
        <v>9</v>
      </c>
      <c r="AX88" s="110">
        <v>9</v>
      </c>
      <c r="AY88" s="299">
        <v>5</v>
      </c>
      <c r="AZ88" s="595"/>
      <c r="BA88" s="278">
        <v>12.71</v>
      </c>
      <c r="BB88" s="112">
        <v>77.12</v>
      </c>
      <c r="BC88" s="112">
        <v>1.07</v>
      </c>
      <c r="BD88" s="112" t="s">
        <v>430</v>
      </c>
      <c r="BE88" s="278" t="s">
        <v>430</v>
      </c>
      <c r="BF88" s="278">
        <v>9.1</v>
      </c>
      <c r="BG88" s="113"/>
      <c r="BH88" s="117">
        <v>9.1</v>
      </c>
      <c r="BI88" s="112">
        <v>36.69</v>
      </c>
      <c r="BJ88" s="112">
        <v>39.26</v>
      </c>
      <c r="BK88" s="112">
        <v>2.2400000000000002</v>
      </c>
      <c r="BL88" s="112" t="s">
        <v>430</v>
      </c>
      <c r="BM88" s="117" t="s">
        <v>430</v>
      </c>
      <c r="BN88" s="118" t="s">
        <v>430</v>
      </c>
      <c r="BO88" s="118">
        <v>12.71</v>
      </c>
      <c r="BP88" s="118" t="s">
        <v>430</v>
      </c>
      <c r="BQ88" s="118" t="s">
        <v>430</v>
      </c>
      <c r="BR88" s="597"/>
      <c r="BS88" s="269">
        <v>4.5620900513686298</v>
      </c>
      <c r="BT88" s="112">
        <v>9.2461976527738603</v>
      </c>
      <c r="BU88" s="113"/>
      <c r="BV88" s="139" t="s">
        <v>7353</v>
      </c>
    </row>
    <row r="89" spans="1:74" s="107" customFormat="1" x14ac:dyDescent="0.25">
      <c r="A89" s="108" t="s">
        <v>7422</v>
      </c>
      <c r="B89" s="109"/>
      <c r="C89" s="734">
        <v>39646</v>
      </c>
      <c r="D89" s="109"/>
      <c r="E89" s="110">
        <v>1720.03</v>
      </c>
      <c r="F89" s="109"/>
      <c r="G89" s="111">
        <v>3192.8002999999999</v>
      </c>
      <c r="H89" s="253"/>
      <c r="I89" s="114">
        <v>0.11</v>
      </c>
      <c r="J89" s="112">
        <v>6.43</v>
      </c>
      <c r="K89" s="112">
        <v>0.11</v>
      </c>
      <c r="L89" s="119">
        <v>0.11</v>
      </c>
      <c r="M89" s="112"/>
      <c r="N89" s="114">
        <v>6.9782999999999999</v>
      </c>
      <c r="O89" s="112">
        <v>5.7114000000000003</v>
      </c>
      <c r="P89" s="112">
        <v>6.1151</v>
      </c>
      <c r="Q89" s="112">
        <v>7.3559999999999999</v>
      </c>
      <c r="R89" s="112">
        <v>7.3601000000000001</v>
      </c>
      <c r="S89" s="112">
        <v>7.1780999999999997</v>
      </c>
      <c r="T89" s="112">
        <v>6.5712000000000002</v>
      </c>
      <c r="U89" s="119">
        <v>6.3837999999999999</v>
      </c>
      <c r="V89" s="114">
        <v>6.2773000000000003</v>
      </c>
      <c r="W89" s="112">
        <v>6.7656999999999998</v>
      </c>
      <c r="X89" s="112">
        <v>6.9553000000000003</v>
      </c>
      <c r="Y89" s="278">
        <v>6.1731999999999996</v>
      </c>
      <c r="Z89" s="112">
        <v>6.0655000000000001</v>
      </c>
      <c r="AA89" s="112">
        <v>7.0103</v>
      </c>
      <c r="AB89" s="112">
        <v>6.5460000000000003</v>
      </c>
      <c r="AC89" s="112">
        <v>6.3807999999999998</v>
      </c>
      <c r="AD89" s="112">
        <v>6.2811000000000003</v>
      </c>
      <c r="AE89" s="112">
        <v>7.5880000000000001</v>
      </c>
      <c r="AF89" s="119">
        <v>6.6818999999999997</v>
      </c>
      <c r="AG89" s="110"/>
      <c r="AH89" s="306">
        <v>10</v>
      </c>
      <c r="AI89" s="110">
        <v>3</v>
      </c>
      <c r="AJ89" s="110">
        <v>3</v>
      </c>
      <c r="AK89" s="110">
        <v>1</v>
      </c>
      <c r="AL89" s="110">
        <v>3</v>
      </c>
      <c r="AM89" s="110">
        <v>4</v>
      </c>
      <c r="AN89" s="110">
        <v>2</v>
      </c>
      <c r="AO89" s="249">
        <v>1</v>
      </c>
      <c r="AP89" s="110">
        <v>1</v>
      </c>
      <c r="AQ89" s="110">
        <v>1</v>
      </c>
      <c r="AR89" s="110">
        <v>1</v>
      </c>
      <c r="AS89" s="110">
        <v>1</v>
      </c>
      <c r="AT89" s="110">
        <v>3</v>
      </c>
      <c r="AU89" s="110">
        <v>7</v>
      </c>
      <c r="AV89" s="110">
        <v>3</v>
      </c>
      <c r="AW89" s="110">
        <v>1</v>
      </c>
      <c r="AX89" s="110">
        <v>1</v>
      </c>
      <c r="AY89" s="299">
        <v>3</v>
      </c>
      <c r="AZ89" s="595"/>
      <c r="BA89" s="278">
        <v>20.34</v>
      </c>
      <c r="BB89" s="112">
        <v>78.81</v>
      </c>
      <c r="BC89" s="112" t="s">
        <v>430</v>
      </c>
      <c r="BD89" s="112" t="s">
        <v>430</v>
      </c>
      <c r="BE89" s="278" t="s">
        <v>430</v>
      </c>
      <c r="BF89" s="278">
        <v>0.85</v>
      </c>
      <c r="BG89" s="113"/>
      <c r="BH89" s="117">
        <v>0.85</v>
      </c>
      <c r="BI89" s="112">
        <v>34.590000000000003</v>
      </c>
      <c r="BJ89" s="112">
        <v>44.22</v>
      </c>
      <c r="BK89" s="112" t="s">
        <v>430</v>
      </c>
      <c r="BL89" s="112" t="s">
        <v>430</v>
      </c>
      <c r="BM89" s="117" t="s">
        <v>430</v>
      </c>
      <c r="BN89" s="118" t="s">
        <v>430</v>
      </c>
      <c r="BO89" s="118">
        <v>20.34</v>
      </c>
      <c r="BP89" s="118" t="s">
        <v>430</v>
      </c>
      <c r="BQ89" s="118" t="s">
        <v>430</v>
      </c>
      <c r="BR89" s="597"/>
      <c r="BS89" s="269">
        <v>2.8981052502898099</v>
      </c>
      <c r="BT89" s="112">
        <v>8.6931413408693103</v>
      </c>
      <c r="BU89" s="113"/>
      <c r="BV89" s="139" t="s">
        <v>7353</v>
      </c>
    </row>
    <row r="90" spans="1:74" s="107" customFormat="1" x14ac:dyDescent="0.25">
      <c r="A90" s="108" t="s">
        <v>7423</v>
      </c>
      <c r="B90" s="109"/>
      <c r="C90" s="734">
        <v>38628</v>
      </c>
      <c r="D90" s="109"/>
      <c r="E90" s="110">
        <v>1247.0999999999999</v>
      </c>
      <c r="F90" s="109"/>
      <c r="G90" s="111">
        <v>43.613599999999998</v>
      </c>
      <c r="H90" s="253"/>
      <c r="I90" s="114">
        <v>0.15342</v>
      </c>
      <c r="J90" s="112">
        <v>6.74</v>
      </c>
      <c r="K90" s="112">
        <v>0.14247000000000001</v>
      </c>
      <c r="L90" s="119">
        <v>0.15342</v>
      </c>
      <c r="M90" s="112"/>
      <c r="N90" s="114">
        <v>6.1940999999999997</v>
      </c>
      <c r="O90" s="112">
        <v>4.7163000000000004</v>
      </c>
      <c r="P90" s="112">
        <v>5.1459999999999999</v>
      </c>
      <c r="Q90" s="112">
        <v>5.8654999999999999</v>
      </c>
      <c r="R90" s="112">
        <v>6.6816000000000004</v>
      </c>
      <c r="S90" s="112">
        <v>5.8860999999999999</v>
      </c>
      <c r="T90" s="112">
        <v>5.7709000000000001</v>
      </c>
      <c r="U90" s="119">
        <v>5.7285000000000004</v>
      </c>
      <c r="V90" s="114">
        <v>5.7199</v>
      </c>
      <c r="W90" s="112">
        <v>6.3442999999999996</v>
      </c>
      <c r="X90" s="112">
        <v>6.5354000000000001</v>
      </c>
      <c r="Y90" s="278">
        <v>5.8917999999999999</v>
      </c>
      <c r="Z90" s="112">
        <v>6.1205999999999996</v>
      </c>
      <c r="AA90" s="112">
        <v>5.7965999999999998</v>
      </c>
      <c r="AB90" s="112">
        <v>5.7489999999999997</v>
      </c>
      <c r="AC90" s="112">
        <v>5.7070999999999996</v>
      </c>
      <c r="AD90" s="112">
        <v>5.7165999999999997</v>
      </c>
      <c r="AE90" s="112">
        <v>6.7599</v>
      </c>
      <c r="AF90" s="119">
        <v>7.3605</v>
      </c>
      <c r="AG90" s="110"/>
      <c r="AH90" s="306">
        <v>18</v>
      </c>
      <c r="AI90" s="110">
        <v>23</v>
      </c>
      <c r="AJ90" s="110">
        <v>23</v>
      </c>
      <c r="AK90" s="110">
        <v>22</v>
      </c>
      <c r="AL90" s="110">
        <v>18</v>
      </c>
      <c r="AM90" s="110">
        <v>23</v>
      </c>
      <c r="AN90" s="110">
        <v>22</v>
      </c>
      <c r="AO90" s="249">
        <v>18</v>
      </c>
      <c r="AP90" s="110">
        <v>19</v>
      </c>
      <c r="AQ90" s="110">
        <v>15</v>
      </c>
      <c r="AR90" s="110">
        <v>14</v>
      </c>
      <c r="AS90" s="110">
        <v>13</v>
      </c>
      <c r="AT90" s="110">
        <v>1</v>
      </c>
      <c r="AU90" s="110">
        <v>23</v>
      </c>
      <c r="AV90" s="110">
        <v>22</v>
      </c>
      <c r="AW90" s="110">
        <v>20</v>
      </c>
      <c r="AX90" s="110">
        <v>18</v>
      </c>
      <c r="AY90" s="299">
        <v>18</v>
      </c>
      <c r="AZ90" s="595"/>
      <c r="BA90" s="278">
        <v>19.79</v>
      </c>
      <c r="BB90" s="112">
        <v>67.3</v>
      </c>
      <c r="BC90" s="112" t="s">
        <v>430</v>
      </c>
      <c r="BD90" s="112" t="s">
        <v>430</v>
      </c>
      <c r="BE90" s="278" t="s">
        <v>430</v>
      </c>
      <c r="BF90" s="278">
        <v>12.9</v>
      </c>
      <c r="BG90" s="113"/>
      <c r="BH90" s="117">
        <v>12.9</v>
      </c>
      <c r="BI90" s="112">
        <v>23.8</v>
      </c>
      <c r="BJ90" s="112">
        <v>43.5</v>
      </c>
      <c r="BK90" s="112" t="s">
        <v>430</v>
      </c>
      <c r="BL90" s="112" t="s">
        <v>430</v>
      </c>
      <c r="BM90" s="117" t="s">
        <v>430</v>
      </c>
      <c r="BN90" s="118" t="s">
        <v>430</v>
      </c>
      <c r="BO90" s="118">
        <v>19.79</v>
      </c>
      <c r="BP90" s="118" t="s">
        <v>430</v>
      </c>
      <c r="BQ90" s="118" t="s">
        <v>430</v>
      </c>
      <c r="BR90" s="597"/>
      <c r="BS90" s="269">
        <v>7.8880499307888003</v>
      </c>
      <c r="BT90" s="112">
        <v>19.790965451979101</v>
      </c>
      <c r="BU90" s="113"/>
      <c r="BV90" s="139" t="s">
        <v>7424</v>
      </c>
    </row>
    <row r="91" spans="1:74" s="107" customFormat="1" x14ac:dyDescent="0.25">
      <c r="A91" s="108" t="s">
        <v>7425</v>
      </c>
      <c r="B91" s="109"/>
      <c r="C91" s="734">
        <v>42555</v>
      </c>
      <c r="D91" s="109"/>
      <c r="E91" s="110">
        <v>1087.6099999999999</v>
      </c>
      <c r="F91" s="109"/>
      <c r="G91" s="111">
        <v>1803.0173</v>
      </c>
      <c r="H91" s="253"/>
      <c r="I91" s="114">
        <v>0.13238</v>
      </c>
      <c r="J91" s="112">
        <v>6.85</v>
      </c>
      <c r="K91" s="112">
        <v>0.12619</v>
      </c>
      <c r="L91" s="119">
        <v>0.13222</v>
      </c>
      <c r="M91" s="112"/>
      <c r="N91" s="114">
        <v>8.2309999999999999</v>
      </c>
      <c r="O91" s="112">
        <v>5.5811000000000002</v>
      </c>
      <c r="P91" s="112">
        <v>6.2336</v>
      </c>
      <c r="Q91" s="112">
        <v>7.0815000000000001</v>
      </c>
      <c r="R91" s="112">
        <v>7.3213999999999997</v>
      </c>
      <c r="S91" s="112">
        <v>7.0750000000000002</v>
      </c>
      <c r="T91" s="112">
        <v>6.4786000000000001</v>
      </c>
      <c r="U91" s="119">
        <v>6.3152999999999997</v>
      </c>
      <c r="V91" s="114">
        <v>6.2144000000000004</v>
      </c>
      <c r="W91" s="112">
        <v>6.6955999999999998</v>
      </c>
      <c r="X91" s="112">
        <v>6.8913000000000002</v>
      </c>
      <c r="Y91" s="278">
        <v>6.1231</v>
      </c>
      <c r="Z91" s="112" t="s">
        <v>430</v>
      </c>
      <c r="AA91" s="112">
        <v>6.9737</v>
      </c>
      <c r="AB91" s="112">
        <v>6.4561000000000002</v>
      </c>
      <c r="AC91" s="112">
        <v>6.3053999999999997</v>
      </c>
      <c r="AD91" s="112">
        <v>6.2148000000000003</v>
      </c>
      <c r="AE91" s="112">
        <v>7.4348000000000001</v>
      </c>
      <c r="AF91" s="119">
        <v>6.0854999999999997</v>
      </c>
      <c r="AG91" s="110"/>
      <c r="AH91" s="306">
        <v>1</v>
      </c>
      <c r="AI91" s="110">
        <v>11</v>
      </c>
      <c r="AJ91" s="110">
        <v>1</v>
      </c>
      <c r="AK91" s="110">
        <v>9</v>
      </c>
      <c r="AL91" s="110">
        <v>4</v>
      </c>
      <c r="AM91" s="110">
        <v>11</v>
      </c>
      <c r="AN91" s="110">
        <v>8</v>
      </c>
      <c r="AO91" s="249">
        <v>6</v>
      </c>
      <c r="AP91" s="110">
        <v>6</v>
      </c>
      <c r="AQ91" s="110">
        <v>6</v>
      </c>
      <c r="AR91" s="110">
        <v>5</v>
      </c>
      <c r="AS91" s="110">
        <v>4</v>
      </c>
      <c r="AT91" s="110" t="s">
        <v>430</v>
      </c>
      <c r="AU91" s="110">
        <v>8</v>
      </c>
      <c r="AV91" s="110">
        <v>8</v>
      </c>
      <c r="AW91" s="110">
        <v>6</v>
      </c>
      <c r="AX91" s="110">
        <v>6</v>
      </c>
      <c r="AY91" s="299">
        <v>8</v>
      </c>
      <c r="AZ91" s="595"/>
      <c r="BA91" s="278">
        <v>16.3</v>
      </c>
      <c r="BB91" s="112">
        <v>74.09</v>
      </c>
      <c r="BC91" s="112">
        <v>4.5999999999999996</v>
      </c>
      <c r="BD91" s="112" t="s">
        <v>430</v>
      </c>
      <c r="BE91" s="278" t="s">
        <v>430</v>
      </c>
      <c r="BF91" s="278">
        <v>5.01</v>
      </c>
      <c r="BG91" s="113"/>
      <c r="BH91" s="117">
        <v>4.92</v>
      </c>
      <c r="BI91" s="112">
        <v>22.74</v>
      </c>
      <c r="BJ91" s="112">
        <v>51.35</v>
      </c>
      <c r="BK91" s="112">
        <v>4.5999999999999996</v>
      </c>
      <c r="BL91" s="112" t="s">
        <v>430</v>
      </c>
      <c r="BM91" s="117">
        <v>0.92</v>
      </c>
      <c r="BN91" s="118" t="s">
        <v>430</v>
      </c>
      <c r="BO91" s="118">
        <v>15.38</v>
      </c>
      <c r="BP91" s="118" t="s">
        <v>430</v>
      </c>
      <c r="BQ91" s="118" t="s">
        <v>430</v>
      </c>
      <c r="BR91" s="597"/>
      <c r="BS91" s="269">
        <v>2.2681657697731801</v>
      </c>
      <c r="BT91" s="112">
        <v>5.449958589455</v>
      </c>
      <c r="BU91" s="113"/>
      <c r="BV91" s="139" t="s">
        <v>7353</v>
      </c>
    </row>
    <row r="92" spans="1:74" s="107" customFormat="1" x14ac:dyDescent="0.25">
      <c r="A92" s="108" t="s">
        <v>7426</v>
      </c>
      <c r="B92" s="109"/>
      <c r="C92" s="734">
        <v>44309</v>
      </c>
      <c r="D92" s="109"/>
      <c r="E92" s="110">
        <v>1020.14</v>
      </c>
      <c r="F92" s="109"/>
      <c r="G92" s="111">
        <v>1345.0572</v>
      </c>
      <c r="H92" s="253"/>
      <c r="I92" s="114">
        <v>0.10959000000000001</v>
      </c>
      <c r="J92" s="112">
        <v>6.65</v>
      </c>
      <c r="K92" s="112">
        <v>0.10959000000000001</v>
      </c>
      <c r="L92" s="119">
        <v>0.10959000000000001</v>
      </c>
      <c r="M92" s="112"/>
      <c r="N92" s="114">
        <v>6.5438000000000001</v>
      </c>
      <c r="O92" s="112">
        <v>5.2992999999999997</v>
      </c>
      <c r="P92" s="112">
        <v>5.7347999999999999</v>
      </c>
      <c r="Q92" s="112">
        <v>6.8064999999999998</v>
      </c>
      <c r="R92" s="112">
        <v>7.0978000000000003</v>
      </c>
      <c r="S92" s="112">
        <v>6.9889999999999999</v>
      </c>
      <c r="T92" s="112">
        <v>6.3714000000000004</v>
      </c>
      <c r="U92" s="119">
        <v>6.1936</v>
      </c>
      <c r="V92" s="114">
        <v>6.0803000000000003</v>
      </c>
      <c r="W92" s="112">
        <v>6.5636999999999999</v>
      </c>
      <c r="X92" s="112">
        <v>6.7553999999999998</v>
      </c>
      <c r="Y92" s="278">
        <v>5.9919000000000002</v>
      </c>
      <c r="Z92" s="112" t="s">
        <v>430</v>
      </c>
      <c r="AA92" s="112">
        <v>6.9188000000000001</v>
      </c>
      <c r="AB92" s="112">
        <v>6.3484999999999996</v>
      </c>
      <c r="AC92" s="112">
        <v>6.1813000000000002</v>
      </c>
      <c r="AD92" s="112">
        <v>6.0831</v>
      </c>
      <c r="AE92" s="112">
        <v>7.2694999999999999</v>
      </c>
      <c r="AF92" s="119">
        <v>5.8982999999999999</v>
      </c>
      <c r="AG92" s="110"/>
      <c r="AH92" s="306">
        <v>16</v>
      </c>
      <c r="AI92" s="110">
        <v>16</v>
      </c>
      <c r="AJ92" s="110">
        <v>17</v>
      </c>
      <c r="AK92" s="110">
        <v>13</v>
      </c>
      <c r="AL92" s="110">
        <v>11</v>
      </c>
      <c r="AM92" s="110">
        <v>14</v>
      </c>
      <c r="AN92" s="110">
        <v>13</v>
      </c>
      <c r="AO92" s="249">
        <v>12</v>
      </c>
      <c r="AP92" s="110">
        <v>12</v>
      </c>
      <c r="AQ92" s="110">
        <v>11</v>
      </c>
      <c r="AR92" s="110">
        <v>10</v>
      </c>
      <c r="AS92" s="110">
        <v>8</v>
      </c>
      <c r="AT92" s="110" t="s">
        <v>430</v>
      </c>
      <c r="AU92" s="110">
        <v>12</v>
      </c>
      <c r="AV92" s="110">
        <v>13</v>
      </c>
      <c r="AW92" s="110">
        <v>12</v>
      </c>
      <c r="AX92" s="110">
        <v>12</v>
      </c>
      <c r="AY92" s="299">
        <v>12</v>
      </c>
      <c r="AZ92" s="595"/>
      <c r="BA92" s="278">
        <v>17.21</v>
      </c>
      <c r="BB92" s="112">
        <v>80.25</v>
      </c>
      <c r="BC92" s="112" t="s">
        <v>430</v>
      </c>
      <c r="BD92" s="112" t="s">
        <v>430</v>
      </c>
      <c r="BE92" s="278" t="s">
        <v>430</v>
      </c>
      <c r="BF92" s="278">
        <v>2.54</v>
      </c>
      <c r="BG92" s="113"/>
      <c r="BH92" s="117">
        <v>2.54</v>
      </c>
      <c r="BI92" s="112">
        <v>38.9</v>
      </c>
      <c r="BJ92" s="112">
        <v>36.450000000000003</v>
      </c>
      <c r="BK92" s="112">
        <v>4.9000000000000004</v>
      </c>
      <c r="BL92" s="112" t="s">
        <v>430</v>
      </c>
      <c r="BM92" s="117" t="s">
        <v>430</v>
      </c>
      <c r="BN92" s="118" t="s">
        <v>430</v>
      </c>
      <c r="BO92" s="118">
        <v>17.21</v>
      </c>
      <c r="BP92" s="118" t="s">
        <v>430</v>
      </c>
      <c r="BQ92" s="118" t="s">
        <v>430</v>
      </c>
      <c r="BR92" s="597"/>
      <c r="BS92" s="269">
        <v>2.43034698024303</v>
      </c>
      <c r="BT92" s="112">
        <v>7.2718279307271798</v>
      </c>
      <c r="BU92" s="113"/>
      <c r="BV92" s="139" t="s">
        <v>7371</v>
      </c>
    </row>
    <row r="93" spans="1:74" s="107" customFormat="1" x14ac:dyDescent="0.25">
      <c r="A93" s="108" t="s">
        <v>7427</v>
      </c>
      <c r="B93" s="109"/>
      <c r="C93" s="734">
        <v>43454</v>
      </c>
      <c r="D93" s="109"/>
      <c r="E93" s="110">
        <v>936.92</v>
      </c>
      <c r="F93" s="109"/>
      <c r="G93" s="111">
        <v>14.5847</v>
      </c>
      <c r="H93" s="253"/>
      <c r="I93" s="114">
        <v>0.13</v>
      </c>
      <c r="J93" s="112">
        <v>6.72</v>
      </c>
      <c r="K93" s="112">
        <v>0.12</v>
      </c>
      <c r="L93" s="119">
        <v>0.13</v>
      </c>
      <c r="M93" s="112"/>
      <c r="N93" s="114">
        <v>7.5094000000000003</v>
      </c>
      <c r="O93" s="112">
        <v>5.5083000000000002</v>
      </c>
      <c r="P93" s="112">
        <v>5.5831999999999997</v>
      </c>
      <c r="Q93" s="112">
        <v>6.6489000000000003</v>
      </c>
      <c r="R93" s="112">
        <v>7.0166000000000004</v>
      </c>
      <c r="S93" s="112">
        <v>6.4382999999999999</v>
      </c>
      <c r="T93" s="112">
        <v>5.9874000000000001</v>
      </c>
      <c r="U93" s="119">
        <v>5.8739999999999997</v>
      </c>
      <c r="V93" s="114">
        <v>5.7744</v>
      </c>
      <c r="W93" s="112">
        <v>6.2172000000000001</v>
      </c>
      <c r="X93" s="112">
        <v>6.4215</v>
      </c>
      <c r="Y93" s="278">
        <v>5.6631</v>
      </c>
      <c r="Z93" s="112" t="s">
        <v>430</v>
      </c>
      <c r="AA93" s="112">
        <v>6.3127000000000004</v>
      </c>
      <c r="AB93" s="112">
        <v>5.9889999999999999</v>
      </c>
      <c r="AC93" s="112">
        <v>5.8692000000000002</v>
      </c>
      <c r="AD93" s="112">
        <v>5.7789000000000001</v>
      </c>
      <c r="AE93" s="112">
        <v>7.1555999999999997</v>
      </c>
      <c r="AF93" s="119">
        <v>5.15</v>
      </c>
      <c r="AG93" s="110"/>
      <c r="AH93" s="306">
        <v>3</v>
      </c>
      <c r="AI93" s="110">
        <v>13</v>
      </c>
      <c r="AJ93" s="110">
        <v>19</v>
      </c>
      <c r="AK93" s="110">
        <v>15</v>
      </c>
      <c r="AL93" s="110">
        <v>13</v>
      </c>
      <c r="AM93" s="110">
        <v>18</v>
      </c>
      <c r="AN93" s="110">
        <v>18</v>
      </c>
      <c r="AO93" s="249">
        <v>17</v>
      </c>
      <c r="AP93" s="110">
        <v>17</v>
      </c>
      <c r="AQ93" s="110">
        <v>18</v>
      </c>
      <c r="AR93" s="110">
        <v>17</v>
      </c>
      <c r="AS93" s="110">
        <v>17</v>
      </c>
      <c r="AT93" s="110" t="s">
        <v>430</v>
      </c>
      <c r="AU93" s="110">
        <v>18</v>
      </c>
      <c r="AV93" s="110">
        <v>18</v>
      </c>
      <c r="AW93" s="110">
        <v>17</v>
      </c>
      <c r="AX93" s="110">
        <v>17</v>
      </c>
      <c r="AY93" s="299">
        <v>14</v>
      </c>
      <c r="AZ93" s="595"/>
      <c r="BA93" s="278">
        <v>21.27</v>
      </c>
      <c r="BB93" s="112">
        <v>13.22</v>
      </c>
      <c r="BC93" s="112" t="s">
        <v>430</v>
      </c>
      <c r="BD93" s="112" t="s">
        <v>430</v>
      </c>
      <c r="BE93" s="278">
        <v>44.76</v>
      </c>
      <c r="BF93" s="278">
        <v>20.75</v>
      </c>
      <c r="BG93" s="113"/>
      <c r="BH93" s="117">
        <v>20.75</v>
      </c>
      <c r="BI93" s="112">
        <v>31.59</v>
      </c>
      <c r="BJ93" s="112">
        <v>26.39</v>
      </c>
      <c r="BK93" s="112" t="s">
        <v>430</v>
      </c>
      <c r="BL93" s="112" t="s">
        <v>430</v>
      </c>
      <c r="BM93" s="117" t="s">
        <v>430</v>
      </c>
      <c r="BN93" s="118" t="s">
        <v>430</v>
      </c>
      <c r="BO93" s="118">
        <v>21.27</v>
      </c>
      <c r="BP93" s="118" t="s">
        <v>430</v>
      </c>
      <c r="BQ93" s="118" t="s">
        <v>430</v>
      </c>
      <c r="BR93" s="597"/>
      <c r="BS93" s="269" t="s">
        <v>430</v>
      </c>
      <c r="BT93" s="112">
        <v>10.56017636</v>
      </c>
      <c r="BU93" s="113"/>
      <c r="BV93" s="139" t="s">
        <v>7353</v>
      </c>
    </row>
    <row r="94" spans="1:74" s="107" customFormat="1" x14ac:dyDescent="0.25">
      <c r="A94" s="108" t="s">
        <v>7428</v>
      </c>
      <c r="B94" s="109"/>
      <c r="C94" s="734">
        <v>41591</v>
      </c>
      <c r="D94" s="109"/>
      <c r="E94" s="110">
        <v>747.84</v>
      </c>
      <c r="F94" s="109"/>
      <c r="G94" s="111">
        <v>2129.0192999999999</v>
      </c>
      <c r="H94" s="253"/>
      <c r="I94" s="114">
        <v>0.12</v>
      </c>
      <c r="J94" s="112">
        <v>6.58</v>
      </c>
      <c r="K94" s="112" t="s">
        <v>430</v>
      </c>
      <c r="L94" s="119">
        <v>0.12</v>
      </c>
      <c r="M94" s="112"/>
      <c r="N94" s="114">
        <v>6.0407999999999999</v>
      </c>
      <c r="O94" s="112">
        <v>5.3113000000000001</v>
      </c>
      <c r="P94" s="112">
        <v>5.8175999999999997</v>
      </c>
      <c r="Q94" s="112">
        <v>6.516</v>
      </c>
      <c r="R94" s="112">
        <v>6.7389999999999999</v>
      </c>
      <c r="S94" s="112">
        <v>6.7702</v>
      </c>
      <c r="T94" s="112">
        <v>6.2515999999999998</v>
      </c>
      <c r="U94" s="119">
        <v>6.0846999999999998</v>
      </c>
      <c r="V94" s="114">
        <v>5.9922000000000004</v>
      </c>
      <c r="W94" s="112">
        <v>6.4953000000000003</v>
      </c>
      <c r="X94" s="112">
        <v>6.7027000000000001</v>
      </c>
      <c r="Y94" s="278">
        <v>5.9447000000000001</v>
      </c>
      <c r="Z94" s="112">
        <v>5.6860999999999997</v>
      </c>
      <c r="AA94" s="112">
        <v>6.6557000000000004</v>
      </c>
      <c r="AB94" s="112">
        <v>6.2412999999999998</v>
      </c>
      <c r="AC94" s="112">
        <v>6.0796999999999999</v>
      </c>
      <c r="AD94" s="112">
        <v>5.9946000000000002</v>
      </c>
      <c r="AE94" s="112">
        <v>6.8330000000000002</v>
      </c>
      <c r="AF94" s="119">
        <v>6.1711</v>
      </c>
      <c r="AG94" s="110"/>
      <c r="AH94" s="306">
        <v>21</v>
      </c>
      <c r="AI94" s="110">
        <v>15</v>
      </c>
      <c r="AJ94" s="110">
        <v>14</v>
      </c>
      <c r="AK94" s="110">
        <v>16</v>
      </c>
      <c r="AL94" s="110">
        <v>17</v>
      </c>
      <c r="AM94" s="110">
        <v>16</v>
      </c>
      <c r="AN94" s="110">
        <v>16</v>
      </c>
      <c r="AO94" s="249">
        <v>14</v>
      </c>
      <c r="AP94" s="110">
        <v>14</v>
      </c>
      <c r="AQ94" s="110">
        <v>12</v>
      </c>
      <c r="AR94" s="110">
        <v>11</v>
      </c>
      <c r="AS94" s="110">
        <v>10</v>
      </c>
      <c r="AT94" s="110">
        <v>8</v>
      </c>
      <c r="AU94" s="110">
        <v>16</v>
      </c>
      <c r="AV94" s="110">
        <v>16</v>
      </c>
      <c r="AW94" s="110">
        <v>14</v>
      </c>
      <c r="AX94" s="110">
        <v>14</v>
      </c>
      <c r="AY94" s="299">
        <v>17</v>
      </c>
      <c r="AZ94" s="595"/>
      <c r="BA94" s="278">
        <v>17.91</v>
      </c>
      <c r="BB94" s="112">
        <v>76.260000000000005</v>
      </c>
      <c r="BC94" s="112">
        <v>1.34</v>
      </c>
      <c r="BD94" s="112" t="s">
        <v>430</v>
      </c>
      <c r="BE94" s="278" t="s">
        <v>430</v>
      </c>
      <c r="BF94" s="278">
        <v>4.49</v>
      </c>
      <c r="BG94" s="113"/>
      <c r="BH94" s="117">
        <v>4.49</v>
      </c>
      <c r="BI94" s="112">
        <v>46.42</v>
      </c>
      <c r="BJ94" s="112">
        <v>29.84</v>
      </c>
      <c r="BK94" s="112">
        <v>1.34</v>
      </c>
      <c r="BL94" s="112" t="s">
        <v>430</v>
      </c>
      <c r="BM94" s="117" t="s">
        <v>430</v>
      </c>
      <c r="BN94" s="118" t="s">
        <v>430</v>
      </c>
      <c r="BO94" s="118">
        <v>17.91</v>
      </c>
      <c r="BP94" s="118" t="s">
        <v>430</v>
      </c>
      <c r="BQ94" s="118" t="s">
        <v>430</v>
      </c>
      <c r="BR94" s="597"/>
      <c r="BS94" s="269" t="s">
        <v>430</v>
      </c>
      <c r="BT94" s="112">
        <v>13.21795562</v>
      </c>
      <c r="BU94" s="113"/>
      <c r="BV94" s="139" t="s">
        <v>7353</v>
      </c>
    </row>
    <row r="95" spans="1:74" s="107" customFormat="1" x14ac:dyDescent="0.25">
      <c r="A95" s="108" t="s">
        <v>7429</v>
      </c>
      <c r="B95" s="109"/>
      <c r="C95" s="734">
        <v>39329</v>
      </c>
      <c r="D95" s="109"/>
      <c r="E95" s="110">
        <v>612.44000000000005</v>
      </c>
      <c r="F95" s="109"/>
      <c r="G95" s="111">
        <v>360.83940000000001</v>
      </c>
      <c r="H95" s="253"/>
      <c r="I95" s="114">
        <v>0.10849</v>
      </c>
      <c r="J95" s="112">
        <v>6.57</v>
      </c>
      <c r="K95" s="112">
        <v>0.10849</v>
      </c>
      <c r="L95" s="119">
        <v>0.10849</v>
      </c>
      <c r="M95" s="112"/>
      <c r="N95" s="114">
        <v>6.8089000000000004</v>
      </c>
      <c r="O95" s="112">
        <v>5.6502999999999997</v>
      </c>
      <c r="P95" s="112">
        <v>6.0240999999999998</v>
      </c>
      <c r="Q95" s="112">
        <v>7.3091999999999997</v>
      </c>
      <c r="R95" s="112">
        <v>7.4912000000000001</v>
      </c>
      <c r="S95" s="112">
        <v>7.3578000000000001</v>
      </c>
      <c r="T95" s="112">
        <v>6.5881999999999996</v>
      </c>
      <c r="U95" s="119">
        <v>6.3597000000000001</v>
      </c>
      <c r="V95" s="114">
        <v>6.2446000000000002</v>
      </c>
      <c r="W95" s="112">
        <v>6.7239000000000004</v>
      </c>
      <c r="X95" s="112">
        <v>6.8864999999999998</v>
      </c>
      <c r="Y95" s="278">
        <v>6.1052</v>
      </c>
      <c r="Z95" s="112">
        <v>6.0735999999999999</v>
      </c>
      <c r="AA95" s="112">
        <v>7.2168999999999999</v>
      </c>
      <c r="AB95" s="112">
        <v>6.5674000000000001</v>
      </c>
      <c r="AC95" s="112">
        <v>6.3502999999999998</v>
      </c>
      <c r="AD95" s="112">
        <v>6.2511999999999999</v>
      </c>
      <c r="AE95" s="112">
        <v>7.6414999999999997</v>
      </c>
      <c r="AF95" s="119">
        <v>7.0578000000000003</v>
      </c>
      <c r="AG95" s="110"/>
      <c r="AH95" s="306">
        <v>13</v>
      </c>
      <c r="AI95" s="110">
        <v>9</v>
      </c>
      <c r="AJ95" s="110">
        <v>8</v>
      </c>
      <c r="AK95" s="110">
        <v>3</v>
      </c>
      <c r="AL95" s="110">
        <v>2</v>
      </c>
      <c r="AM95" s="110">
        <v>1</v>
      </c>
      <c r="AN95" s="110">
        <v>1</v>
      </c>
      <c r="AO95" s="249">
        <v>2</v>
      </c>
      <c r="AP95" s="110">
        <v>2</v>
      </c>
      <c r="AQ95" s="110">
        <v>3</v>
      </c>
      <c r="AR95" s="110">
        <v>6</v>
      </c>
      <c r="AS95" s="110">
        <v>5</v>
      </c>
      <c r="AT95" s="110">
        <v>2</v>
      </c>
      <c r="AU95" s="110">
        <v>1</v>
      </c>
      <c r="AV95" s="110">
        <v>1</v>
      </c>
      <c r="AW95" s="110">
        <v>2</v>
      </c>
      <c r="AX95" s="110">
        <v>2</v>
      </c>
      <c r="AY95" s="299">
        <v>2</v>
      </c>
      <c r="AZ95" s="595"/>
      <c r="BA95" s="278">
        <v>15.06</v>
      </c>
      <c r="BB95" s="112">
        <v>78.06</v>
      </c>
      <c r="BC95" s="112" t="s">
        <v>430</v>
      </c>
      <c r="BD95" s="112" t="s">
        <v>430</v>
      </c>
      <c r="BE95" s="278" t="s">
        <v>430</v>
      </c>
      <c r="BF95" s="278">
        <v>6.88</v>
      </c>
      <c r="BG95" s="113"/>
      <c r="BH95" s="117">
        <v>6.88</v>
      </c>
      <c r="BI95" s="112">
        <v>26.67</v>
      </c>
      <c r="BJ95" s="112">
        <v>40.79</v>
      </c>
      <c r="BK95" s="112">
        <v>10.6</v>
      </c>
      <c r="BL95" s="112" t="s">
        <v>430</v>
      </c>
      <c r="BM95" s="117">
        <v>0.16</v>
      </c>
      <c r="BN95" s="118" t="s">
        <v>430</v>
      </c>
      <c r="BO95" s="118">
        <v>14.9</v>
      </c>
      <c r="BP95" s="118" t="s">
        <v>430</v>
      </c>
      <c r="BQ95" s="118" t="s">
        <v>430</v>
      </c>
      <c r="BR95" s="597"/>
      <c r="BS95" s="269" t="s">
        <v>430</v>
      </c>
      <c r="BT95" s="112">
        <v>14.6324959885367</v>
      </c>
      <c r="BU95" s="113"/>
      <c r="BV95" s="139" t="s">
        <v>7353</v>
      </c>
    </row>
    <row r="96" spans="1:74" s="107" customFormat="1" x14ac:dyDescent="0.25">
      <c r="A96" s="108" t="s">
        <v>7430</v>
      </c>
      <c r="B96" s="109"/>
      <c r="C96" s="734">
        <v>43481</v>
      </c>
      <c r="D96" s="109"/>
      <c r="E96" s="110">
        <v>607.99</v>
      </c>
      <c r="F96" s="109"/>
      <c r="G96" s="111">
        <v>1488.6985999999999</v>
      </c>
      <c r="H96" s="253"/>
      <c r="I96" s="114">
        <v>0.15</v>
      </c>
      <c r="J96" s="112">
        <v>6.73</v>
      </c>
      <c r="K96" s="112">
        <v>0.14000000000000001</v>
      </c>
      <c r="L96" s="119">
        <v>0.15</v>
      </c>
      <c r="M96" s="112"/>
      <c r="N96" s="114">
        <v>7.6733000000000002</v>
      </c>
      <c r="O96" s="112">
        <v>5.1746999999999996</v>
      </c>
      <c r="P96" s="112">
        <v>5.7176</v>
      </c>
      <c r="Q96" s="112">
        <v>6.7904</v>
      </c>
      <c r="R96" s="112">
        <v>7.3155999999999999</v>
      </c>
      <c r="S96" s="112">
        <v>7.0237999999999996</v>
      </c>
      <c r="T96" s="112">
        <v>6.3948999999999998</v>
      </c>
      <c r="U96" s="119">
        <v>6.1952999999999996</v>
      </c>
      <c r="V96" s="114">
        <v>6.0896999999999997</v>
      </c>
      <c r="W96" s="112">
        <v>6.5826000000000002</v>
      </c>
      <c r="X96" s="112">
        <v>6.7645999999999997</v>
      </c>
      <c r="Y96" s="278">
        <v>5.8974000000000002</v>
      </c>
      <c r="Z96" s="112" t="s">
        <v>430</v>
      </c>
      <c r="AA96" s="112">
        <v>6.8964999999999996</v>
      </c>
      <c r="AB96" s="112">
        <v>6.3879999999999999</v>
      </c>
      <c r="AC96" s="112">
        <v>6.1886999999999999</v>
      </c>
      <c r="AD96" s="112">
        <v>6.093</v>
      </c>
      <c r="AE96" s="112">
        <v>7.3651999999999997</v>
      </c>
      <c r="AF96" s="119">
        <v>5.4928999999999997</v>
      </c>
      <c r="AG96" s="110"/>
      <c r="AH96" s="306">
        <v>2</v>
      </c>
      <c r="AI96" s="110">
        <v>20</v>
      </c>
      <c r="AJ96" s="110">
        <v>18</v>
      </c>
      <c r="AK96" s="110">
        <v>14</v>
      </c>
      <c r="AL96" s="110">
        <v>5</v>
      </c>
      <c r="AM96" s="110">
        <v>13</v>
      </c>
      <c r="AN96" s="110">
        <v>10</v>
      </c>
      <c r="AO96" s="249">
        <v>11</v>
      </c>
      <c r="AP96" s="110">
        <v>11</v>
      </c>
      <c r="AQ96" s="110">
        <v>10</v>
      </c>
      <c r="AR96" s="110">
        <v>9</v>
      </c>
      <c r="AS96" s="110">
        <v>12</v>
      </c>
      <c r="AT96" s="110" t="s">
        <v>430</v>
      </c>
      <c r="AU96" s="110">
        <v>14</v>
      </c>
      <c r="AV96" s="110">
        <v>10</v>
      </c>
      <c r="AW96" s="110">
        <v>11</v>
      </c>
      <c r="AX96" s="110">
        <v>11</v>
      </c>
      <c r="AY96" s="299">
        <v>9</v>
      </c>
      <c r="AZ96" s="595"/>
      <c r="BA96" s="278">
        <v>17.11</v>
      </c>
      <c r="BB96" s="112">
        <v>77.569999999999993</v>
      </c>
      <c r="BC96" s="112" t="s">
        <v>430</v>
      </c>
      <c r="BD96" s="112" t="s">
        <v>430</v>
      </c>
      <c r="BE96" s="278" t="s">
        <v>430</v>
      </c>
      <c r="BF96" s="278">
        <v>5.31</v>
      </c>
      <c r="BG96" s="113"/>
      <c r="BH96" s="117">
        <v>5.31</v>
      </c>
      <c r="BI96" s="112">
        <v>42.89</v>
      </c>
      <c r="BJ96" s="112">
        <v>34.68</v>
      </c>
      <c r="BK96" s="112" t="s">
        <v>430</v>
      </c>
      <c r="BL96" s="112" t="s">
        <v>430</v>
      </c>
      <c r="BM96" s="117" t="s">
        <v>430</v>
      </c>
      <c r="BN96" s="118" t="s">
        <v>430</v>
      </c>
      <c r="BO96" s="118">
        <v>17.11</v>
      </c>
      <c r="BP96" s="118" t="s">
        <v>430</v>
      </c>
      <c r="BQ96" s="118" t="s">
        <v>430</v>
      </c>
      <c r="BR96" s="597"/>
      <c r="BS96" s="269" t="s">
        <v>430</v>
      </c>
      <c r="BT96" s="112">
        <v>3.1148944406229799</v>
      </c>
      <c r="BU96" s="113"/>
      <c r="BV96" s="139" t="s">
        <v>7353</v>
      </c>
    </row>
    <row r="97" spans="1:75" s="107" customFormat="1" x14ac:dyDescent="0.25">
      <c r="A97" s="108" t="s">
        <v>7431</v>
      </c>
      <c r="B97" s="109"/>
      <c r="C97" s="734">
        <v>42826</v>
      </c>
      <c r="D97" s="109"/>
      <c r="E97" s="110">
        <v>530.1</v>
      </c>
      <c r="F97" s="109"/>
      <c r="G97" s="111">
        <v>36.944000000000003</v>
      </c>
      <c r="H97" s="253"/>
      <c r="I97" s="114">
        <v>0.12329</v>
      </c>
      <c r="J97" s="112">
        <v>6.1087999999999996</v>
      </c>
      <c r="K97" s="941">
        <v>0.10685</v>
      </c>
      <c r="L97" s="119">
        <v>0.12329</v>
      </c>
      <c r="M97" s="112"/>
      <c r="N97" s="114">
        <v>6.2252999999999998</v>
      </c>
      <c r="O97" s="112">
        <v>4.9748999999999999</v>
      </c>
      <c r="P97" s="112">
        <v>5.4112999999999998</v>
      </c>
      <c r="Q97" s="112">
        <v>5.9839000000000002</v>
      </c>
      <c r="R97" s="112">
        <v>6.4313000000000002</v>
      </c>
      <c r="S97" s="112">
        <v>6.0686999999999998</v>
      </c>
      <c r="T97" s="112">
        <v>5.7976000000000001</v>
      </c>
      <c r="U97" s="119">
        <v>5.7210999999999999</v>
      </c>
      <c r="V97" s="114">
        <v>5.6657000000000002</v>
      </c>
      <c r="W97" s="112">
        <v>6.2209000000000003</v>
      </c>
      <c r="X97" s="112">
        <v>6.4698000000000002</v>
      </c>
      <c r="Y97" s="278">
        <v>5.7698</v>
      </c>
      <c r="Z97" s="112" t="s">
        <v>430</v>
      </c>
      <c r="AA97" s="112">
        <v>5.9678000000000004</v>
      </c>
      <c r="AB97" s="112">
        <v>5.7907000000000002</v>
      </c>
      <c r="AC97" s="112">
        <v>5.7149999999999999</v>
      </c>
      <c r="AD97" s="112">
        <v>5.6688999999999998</v>
      </c>
      <c r="AE97" s="112">
        <v>6.4657</v>
      </c>
      <c r="AF97" s="119">
        <v>5.5065999999999997</v>
      </c>
      <c r="AG97" s="110"/>
      <c r="AH97" s="306">
        <v>17</v>
      </c>
      <c r="AI97" s="110">
        <v>21</v>
      </c>
      <c r="AJ97" s="110">
        <v>21</v>
      </c>
      <c r="AK97" s="110">
        <v>21</v>
      </c>
      <c r="AL97" s="110">
        <v>21</v>
      </c>
      <c r="AM97" s="110">
        <v>22</v>
      </c>
      <c r="AN97" s="110">
        <v>20</v>
      </c>
      <c r="AO97" s="249">
        <v>19</v>
      </c>
      <c r="AP97" s="110">
        <v>20</v>
      </c>
      <c r="AQ97" s="110">
        <v>17</v>
      </c>
      <c r="AR97" s="110">
        <v>15</v>
      </c>
      <c r="AS97" s="110">
        <v>16</v>
      </c>
      <c r="AT97" s="110" t="s">
        <v>430</v>
      </c>
      <c r="AU97" s="110">
        <v>22</v>
      </c>
      <c r="AV97" s="110">
        <v>20</v>
      </c>
      <c r="AW97" s="110">
        <v>18</v>
      </c>
      <c r="AX97" s="110">
        <v>20</v>
      </c>
      <c r="AY97" s="299">
        <v>21</v>
      </c>
      <c r="AZ97" s="595"/>
      <c r="BA97" s="278">
        <v>50.7</v>
      </c>
      <c r="BB97" s="112">
        <v>42.16</v>
      </c>
      <c r="BC97" s="112" t="s">
        <v>430</v>
      </c>
      <c r="BD97" s="112" t="s">
        <v>430</v>
      </c>
      <c r="BE97" s="278" t="s">
        <v>430</v>
      </c>
      <c r="BF97" s="278">
        <v>7.15</v>
      </c>
      <c r="BG97" s="113"/>
      <c r="BH97" s="117">
        <v>7.15</v>
      </c>
      <c r="BI97" s="112">
        <v>15.93</v>
      </c>
      <c r="BJ97" s="112">
        <v>12.09</v>
      </c>
      <c r="BK97" s="112">
        <v>14.14</v>
      </c>
      <c r="BL97" s="112" t="s">
        <v>430</v>
      </c>
      <c r="BM97" s="117">
        <v>10.4</v>
      </c>
      <c r="BN97" s="118" t="s">
        <v>430</v>
      </c>
      <c r="BO97" s="118">
        <v>40.299999999999997</v>
      </c>
      <c r="BP97" s="118" t="s">
        <v>430</v>
      </c>
      <c r="BQ97" s="118" t="s">
        <v>430</v>
      </c>
      <c r="BR97" s="597"/>
      <c r="BS97" s="269" t="s">
        <v>430</v>
      </c>
      <c r="BT97" s="112" t="s">
        <v>430</v>
      </c>
      <c r="BU97" s="113"/>
      <c r="BV97" s="139" t="s">
        <v>7353</v>
      </c>
    </row>
    <row r="98" spans="1:75" s="107" customFormat="1" x14ac:dyDescent="0.25">
      <c r="A98" s="108" t="s">
        <v>7432</v>
      </c>
      <c r="B98" s="109"/>
      <c r="C98" s="734">
        <v>45944</v>
      </c>
      <c r="D98" s="109"/>
      <c r="E98" s="110">
        <v>516.19000000000005</v>
      </c>
      <c r="F98" s="109"/>
      <c r="G98" s="111">
        <v>1044.8131000000001</v>
      </c>
      <c r="H98" s="253"/>
      <c r="I98" s="114">
        <v>0.12877</v>
      </c>
      <c r="J98" s="112">
        <v>6.67</v>
      </c>
      <c r="K98" s="112">
        <v>0.12055</v>
      </c>
      <c r="L98" s="119">
        <v>0.12877</v>
      </c>
      <c r="M98" s="112"/>
      <c r="N98" s="114">
        <v>6.1669999999999998</v>
      </c>
      <c r="O98" s="112">
        <v>5.4067999999999996</v>
      </c>
      <c r="P98" s="112">
        <v>5.8305999999999996</v>
      </c>
      <c r="Q98" s="112">
        <v>7.2070999999999996</v>
      </c>
      <c r="R98" s="112">
        <v>7.5307000000000004</v>
      </c>
      <c r="S98" s="112">
        <v>7.2365000000000004</v>
      </c>
      <c r="T98" s="112">
        <v>6.5594000000000001</v>
      </c>
      <c r="U98" s="119" t="s">
        <v>430</v>
      </c>
      <c r="V98" s="114" t="s">
        <v>430</v>
      </c>
      <c r="W98" s="112" t="s">
        <v>430</v>
      </c>
      <c r="X98" s="112" t="s">
        <v>430</v>
      </c>
      <c r="Y98" s="278" t="s">
        <v>430</v>
      </c>
      <c r="Z98" s="112" t="s">
        <v>430</v>
      </c>
      <c r="AA98" s="112">
        <v>7.0650000000000004</v>
      </c>
      <c r="AB98" s="112">
        <v>6.5484</v>
      </c>
      <c r="AC98" s="112" t="s">
        <v>430</v>
      </c>
      <c r="AD98" s="112" t="s">
        <v>430</v>
      </c>
      <c r="AE98" s="112">
        <v>7.7171000000000003</v>
      </c>
      <c r="AF98" s="119">
        <v>6.4650999999999996</v>
      </c>
      <c r="AG98" s="110"/>
      <c r="AH98" s="306">
        <v>19</v>
      </c>
      <c r="AI98" s="110">
        <v>14</v>
      </c>
      <c r="AJ98" s="110">
        <v>13</v>
      </c>
      <c r="AK98" s="110">
        <v>7</v>
      </c>
      <c r="AL98" s="110">
        <v>1</v>
      </c>
      <c r="AM98" s="110">
        <v>2</v>
      </c>
      <c r="AN98" s="110">
        <v>3</v>
      </c>
      <c r="AO98" s="249" t="s">
        <v>430</v>
      </c>
      <c r="AP98" s="110" t="s">
        <v>430</v>
      </c>
      <c r="AQ98" s="110" t="s">
        <v>430</v>
      </c>
      <c r="AR98" s="110" t="s">
        <v>430</v>
      </c>
      <c r="AS98" s="110" t="s">
        <v>430</v>
      </c>
      <c r="AT98" s="110" t="s">
        <v>430</v>
      </c>
      <c r="AU98" s="110">
        <v>2</v>
      </c>
      <c r="AV98" s="110">
        <v>2</v>
      </c>
      <c r="AW98" s="110" t="s">
        <v>430</v>
      </c>
      <c r="AX98" s="110" t="s">
        <v>430</v>
      </c>
      <c r="AY98" s="299">
        <v>1</v>
      </c>
      <c r="AZ98" s="595"/>
      <c r="BA98" s="278">
        <v>15.95</v>
      </c>
      <c r="BB98" s="112">
        <v>82.79</v>
      </c>
      <c r="BC98" s="112" t="s">
        <v>430</v>
      </c>
      <c r="BD98" s="112" t="s">
        <v>430</v>
      </c>
      <c r="BE98" s="278" t="s">
        <v>430</v>
      </c>
      <c r="BF98" s="278">
        <v>1.26</v>
      </c>
      <c r="BG98" s="113"/>
      <c r="BH98" s="117">
        <v>1.26</v>
      </c>
      <c r="BI98" s="112">
        <v>47.96</v>
      </c>
      <c r="BJ98" s="112">
        <v>34.83</v>
      </c>
      <c r="BK98" s="112" t="s">
        <v>430</v>
      </c>
      <c r="BL98" s="112" t="s">
        <v>430</v>
      </c>
      <c r="BM98" s="117">
        <v>1.1599999999999999</v>
      </c>
      <c r="BN98" s="118" t="s">
        <v>430</v>
      </c>
      <c r="BO98" s="118">
        <v>14.79</v>
      </c>
      <c r="BP98" s="118" t="s">
        <v>430</v>
      </c>
      <c r="BQ98" s="118" t="s">
        <v>430</v>
      </c>
      <c r="BR98" s="597"/>
      <c r="BS98" s="269" t="s">
        <v>430</v>
      </c>
      <c r="BT98" s="112">
        <v>11.335263668866499</v>
      </c>
      <c r="BU98" s="113"/>
      <c r="BV98" s="139" t="s">
        <v>7371</v>
      </c>
    </row>
    <row r="99" spans="1:75" s="107" customFormat="1" x14ac:dyDescent="0.25">
      <c r="A99" s="108" t="s">
        <v>7433</v>
      </c>
      <c r="B99" s="109"/>
      <c r="C99" s="734">
        <v>46006</v>
      </c>
      <c r="D99" s="109"/>
      <c r="E99" s="110">
        <v>352.47</v>
      </c>
      <c r="F99" s="109"/>
      <c r="G99" s="111">
        <v>103.0472</v>
      </c>
      <c r="H99" s="253"/>
      <c r="I99" s="114">
        <v>9.8629999999999995E-2</v>
      </c>
      <c r="J99" s="112">
        <v>6.4</v>
      </c>
      <c r="K99" s="112">
        <v>9.8629999999999995E-2</v>
      </c>
      <c r="L99" s="119">
        <v>9.8629999999999995E-2</v>
      </c>
      <c r="M99" s="112"/>
      <c r="N99" s="114">
        <v>6.9791999999999996</v>
      </c>
      <c r="O99" s="112">
        <v>5.7172000000000001</v>
      </c>
      <c r="P99" s="112">
        <v>5.9828000000000001</v>
      </c>
      <c r="Q99" s="112">
        <v>6.8898000000000001</v>
      </c>
      <c r="R99" s="112">
        <v>6.9280999999999997</v>
      </c>
      <c r="S99" s="112">
        <v>6.2473000000000001</v>
      </c>
      <c r="T99" s="112">
        <v>5.7218999999999998</v>
      </c>
      <c r="U99" s="119" t="s">
        <v>430</v>
      </c>
      <c r="V99" s="114" t="s">
        <v>430</v>
      </c>
      <c r="W99" s="112" t="s">
        <v>430</v>
      </c>
      <c r="X99" s="112" t="s">
        <v>430</v>
      </c>
      <c r="Y99" s="278" t="s">
        <v>430</v>
      </c>
      <c r="Z99" s="112" t="s">
        <v>430</v>
      </c>
      <c r="AA99" s="112">
        <v>6.1749000000000001</v>
      </c>
      <c r="AB99" s="112">
        <v>5.7272999999999996</v>
      </c>
      <c r="AC99" s="112" t="s">
        <v>430</v>
      </c>
      <c r="AD99" s="112" t="s">
        <v>430</v>
      </c>
      <c r="AE99" s="112">
        <v>7.165</v>
      </c>
      <c r="AF99" s="119">
        <v>5.8231999999999999</v>
      </c>
      <c r="AG99" s="110"/>
      <c r="AH99" s="306">
        <v>9</v>
      </c>
      <c r="AI99" s="110">
        <v>2</v>
      </c>
      <c r="AJ99" s="110">
        <v>11</v>
      </c>
      <c r="AK99" s="110">
        <v>12</v>
      </c>
      <c r="AL99" s="110">
        <v>14</v>
      </c>
      <c r="AM99" s="110">
        <v>20</v>
      </c>
      <c r="AN99" s="110">
        <v>23</v>
      </c>
      <c r="AO99" s="249" t="s">
        <v>430</v>
      </c>
      <c r="AP99" s="110" t="s">
        <v>430</v>
      </c>
      <c r="AQ99" s="110" t="s">
        <v>430</v>
      </c>
      <c r="AR99" s="110" t="s">
        <v>430</v>
      </c>
      <c r="AS99" s="110" t="s">
        <v>430</v>
      </c>
      <c r="AT99" s="110" t="s">
        <v>430</v>
      </c>
      <c r="AU99" s="110">
        <v>20</v>
      </c>
      <c r="AV99" s="110">
        <v>23</v>
      </c>
      <c r="AW99" s="110" t="s">
        <v>430</v>
      </c>
      <c r="AX99" s="110" t="s">
        <v>430</v>
      </c>
      <c r="AY99" s="299">
        <v>13</v>
      </c>
      <c r="AZ99" s="595"/>
      <c r="BA99" s="278">
        <v>19.72</v>
      </c>
      <c r="BB99" s="112">
        <v>66.17</v>
      </c>
      <c r="BC99" s="112">
        <v>1.42</v>
      </c>
      <c r="BD99" s="112" t="s">
        <v>430</v>
      </c>
      <c r="BE99" s="278" t="s">
        <v>430</v>
      </c>
      <c r="BF99" s="278">
        <v>12.69</v>
      </c>
      <c r="BG99" s="113"/>
      <c r="BH99" s="117">
        <v>12.69</v>
      </c>
      <c r="BI99" s="112">
        <v>36.58</v>
      </c>
      <c r="BJ99" s="112">
        <v>26.75</v>
      </c>
      <c r="BK99" s="112">
        <v>4.25</v>
      </c>
      <c r="BL99" s="112" t="s">
        <v>430</v>
      </c>
      <c r="BM99" s="117" t="s">
        <v>430</v>
      </c>
      <c r="BN99" s="118" t="s">
        <v>430</v>
      </c>
      <c r="BO99" s="118">
        <v>19.72</v>
      </c>
      <c r="BP99" s="118" t="s">
        <v>430</v>
      </c>
      <c r="BQ99" s="118" t="s">
        <v>430</v>
      </c>
      <c r="BR99" s="597"/>
      <c r="BS99" s="269">
        <v>4.2204538695779599</v>
      </c>
      <c r="BT99" s="112">
        <v>11.2438760588756</v>
      </c>
      <c r="BU99" s="113"/>
      <c r="BV99" s="139" t="s">
        <v>7371</v>
      </c>
    </row>
    <row r="100" spans="1:75" s="107" customFormat="1" x14ac:dyDescent="0.25">
      <c r="A100" s="108" t="s">
        <v>7434</v>
      </c>
      <c r="B100" s="109"/>
      <c r="C100" s="734">
        <v>40841</v>
      </c>
      <c r="D100" s="109"/>
      <c r="E100" s="110">
        <v>262.10000000000002</v>
      </c>
      <c r="F100" s="109"/>
      <c r="G100" s="111">
        <v>2679.8971999999999</v>
      </c>
      <c r="H100" s="253"/>
      <c r="I100" s="114">
        <v>7.2989999999999999E-2</v>
      </c>
      <c r="J100" s="112">
        <v>6.41</v>
      </c>
      <c r="K100" s="112">
        <v>7.2989999999999999E-2</v>
      </c>
      <c r="L100" s="119">
        <v>7.2989999999999999E-2</v>
      </c>
      <c r="M100" s="112"/>
      <c r="N100" s="114">
        <v>7.3057999999999996</v>
      </c>
      <c r="O100" s="112">
        <v>5.6626000000000003</v>
      </c>
      <c r="P100" s="112">
        <v>5.8545999999999996</v>
      </c>
      <c r="Q100" s="112">
        <v>7.1994999999999996</v>
      </c>
      <c r="R100" s="112">
        <v>7.1570999999999998</v>
      </c>
      <c r="S100" s="112">
        <v>7.1626000000000003</v>
      </c>
      <c r="T100" s="112">
        <v>6.5117000000000003</v>
      </c>
      <c r="U100" s="119">
        <v>6.3239000000000001</v>
      </c>
      <c r="V100" s="114">
        <v>6.2178000000000004</v>
      </c>
      <c r="W100" s="112">
        <v>6.7247000000000003</v>
      </c>
      <c r="X100" s="112">
        <v>6.8940000000000001</v>
      </c>
      <c r="Y100" s="278">
        <v>5.9901999999999997</v>
      </c>
      <c r="Z100" s="112">
        <v>5.9702999999999999</v>
      </c>
      <c r="AA100" s="112">
        <v>7.0278999999999998</v>
      </c>
      <c r="AB100" s="112">
        <v>6.4935999999999998</v>
      </c>
      <c r="AC100" s="112">
        <v>6.3231999999999999</v>
      </c>
      <c r="AD100" s="112">
        <v>6.2220000000000004</v>
      </c>
      <c r="AE100" s="112">
        <v>7.2759999999999998</v>
      </c>
      <c r="AF100" s="119">
        <v>6.9486999999999997</v>
      </c>
      <c r="AG100" s="110"/>
      <c r="AH100" s="306">
        <v>5</v>
      </c>
      <c r="AI100" s="110">
        <v>8</v>
      </c>
      <c r="AJ100" s="110">
        <v>12</v>
      </c>
      <c r="AK100" s="110">
        <v>8</v>
      </c>
      <c r="AL100" s="110">
        <v>10</v>
      </c>
      <c r="AM100" s="110">
        <v>7</v>
      </c>
      <c r="AN100" s="110">
        <v>6</v>
      </c>
      <c r="AO100" s="249">
        <v>4</v>
      </c>
      <c r="AP100" s="110">
        <v>4</v>
      </c>
      <c r="AQ100" s="110">
        <v>2</v>
      </c>
      <c r="AR100" s="110">
        <v>4</v>
      </c>
      <c r="AS100" s="110">
        <v>9</v>
      </c>
      <c r="AT100" s="110">
        <v>5</v>
      </c>
      <c r="AU100" s="110">
        <v>6</v>
      </c>
      <c r="AV100" s="110">
        <v>5</v>
      </c>
      <c r="AW100" s="110">
        <v>4</v>
      </c>
      <c r="AX100" s="110">
        <v>4</v>
      </c>
      <c r="AY100" s="299">
        <v>11</v>
      </c>
      <c r="AZ100" s="595"/>
      <c r="BA100" s="278" t="s">
        <v>430</v>
      </c>
      <c r="BB100" s="112">
        <v>76.94</v>
      </c>
      <c r="BC100" s="112" t="s">
        <v>430</v>
      </c>
      <c r="BD100" s="112" t="s">
        <v>430</v>
      </c>
      <c r="BE100" s="278" t="s">
        <v>430</v>
      </c>
      <c r="BF100" s="278">
        <v>23.06</v>
      </c>
      <c r="BG100" s="113"/>
      <c r="BH100" s="117">
        <v>23.06</v>
      </c>
      <c r="BI100" s="112">
        <v>34.76</v>
      </c>
      <c r="BJ100" s="112">
        <v>42.18</v>
      </c>
      <c r="BK100" s="112" t="s">
        <v>430</v>
      </c>
      <c r="BL100" s="112" t="s">
        <v>430</v>
      </c>
      <c r="BM100" s="117" t="s">
        <v>430</v>
      </c>
      <c r="BN100" s="118" t="s">
        <v>430</v>
      </c>
      <c r="BO100" s="118" t="s">
        <v>430</v>
      </c>
      <c r="BP100" s="118" t="s">
        <v>430</v>
      </c>
      <c r="BQ100" s="118" t="s">
        <v>430</v>
      </c>
      <c r="BR100" s="597"/>
      <c r="BS100" s="269" t="s">
        <v>430</v>
      </c>
      <c r="BT100" s="112">
        <v>7.62220610923778</v>
      </c>
      <c r="BU100" s="113"/>
      <c r="BV100" s="139" t="s">
        <v>7353</v>
      </c>
    </row>
    <row r="101" spans="1:75" s="107" customFormat="1" x14ac:dyDescent="0.25">
      <c r="A101" s="108" t="s">
        <v>7435</v>
      </c>
      <c r="B101" s="109"/>
      <c r="C101" s="734">
        <v>45610</v>
      </c>
      <c r="D101" s="109"/>
      <c r="E101" s="110">
        <v>174.94</v>
      </c>
      <c r="F101" s="109"/>
      <c r="G101" s="111">
        <v>1103.5778</v>
      </c>
      <c r="H101" s="253"/>
      <c r="I101" s="114">
        <v>0.10145999999999999</v>
      </c>
      <c r="J101" s="112">
        <v>6.57</v>
      </c>
      <c r="K101" s="112">
        <v>9.4700000000000006E-2</v>
      </c>
      <c r="L101" s="119">
        <v>0.10150000000000001</v>
      </c>
      <c r="M101" s="112"/>
      <c r="N101" s="114">
        <v>6.7716000000000003</v>
      </c>
      <c r="O101" s="112">
        <v>4.9301000000000004</v>
      </c>
      <c r="P101" s="112">
        <v>5.4946999999999999</v>
      </c>
      <c r="Q101" s="112">
        <v>6.4885000000000002</v>
      </c>
      <c r="R101" s="112">
        <v>6.9005999999999998</v>
      </c>
      <c r="S101" s="112">
        <v>7.0933000000000002</v>
      </c>
      <c r="T101" s="112">
        <v>6.3045999999999998</v>
      </c>
      <c r="U101" s="119">
        <v>6.0938999999999997</v>
      </c>
      <c r="V101" s="114">
        <v>5.9935999999999998</v>
      </c>
      <c r="W101" s="112" t="s">
        <v>430</v>
      </c>
      <c r="X101" s="112" t="s">
        <v>430</v>
      </c>
      <c r="Y101" s="278" t="s">
        <v>430</v>
      </c>
      <c r="Z101" s="112" t="s">
        <v>430</v>
      </c>
      <c r="AA101" s="112">
        <v>6.9161999999999999</v>
      </c>
      <c r="AB101" s="112">
        <v>6.2957000000000001</v>
      </c>
      <c r="AC101" s="112">
        <v>6.0984999999999996</v>
      </c>
      <c r="AD101" s="112">
        <v>5.9950999999999999</v>
      </c>
      <c r="AE101" s="112">
        <v>6.9379999999999997</v>
      </c>
      <c r="AF101" s="119">
        <v>6.32</v>
      </c>
      <c r="AG101" s="110"/>
      <c r="AH101" s="306">
        <v>14</v>
      </c>
      <c r="AI101" s="110">
        <v>22</v>
      </c>
      <c r="AJ101" s="110">
        <v>20</v>
      </c>
      <c r="AK101" s="110">
        <v>17</v>
      </c>
      <c r="AL101" s="110">
        <v>15</v>
      </c>
      <c r="AM101" s="110">
        <v>10</v>
      </c>
      <c r="AN101" s="110">
        <v>15</v>
      </c>
      <c r="AO101" s="249">
        <v>13</v>
      </c>
      <c r="AP101" s="110">
        <v>13</v>
      </c>
      <c r="AQ101" s="110" t="s">
        <v>430</v>
      </c>
      <c r="AR101" s="110" t="s">
        <v>430</v>
      </c>
      <c r="AS101" s="110" t="s">
        <v>430</v>
      </c>
      <c r="AT101" s="110" t="s">
        <v>430</v>
      </c>
      <c r="AU101" s="110">
        <v>13</v>
      </c>
      <c r="AV101" s="110">
        <v>15</v>
      </c>
      <c r="AW101" s="110">
        <v>13</v>
      </c>
      <c r="AX101" s="110">
        <v>13</v>
      </c>
      <c r="AY101" s="299">
        <v>16</v>
      </c>
      <c r="AZ101" s="595"/>
      <c r="BA101" s="278">
        <v>11.42</v>
      </c>
      <c r="BB101" s="112">
        <v>83.62</v>
      </c>
      <c r="BC101" s="112" t="s">
        <v>430</v>
      </c>
      <c r="BD101" s="112" t="s">
        <v>430</v>
      </c>
      <c r="BE101" s="278" t="s">
        <v>430</v>
      </c>
      <c r="BF101" s="278">
        <v>4.96</v>
      </c>
      <c r="BG101" s="113"/>
      <c r="BH101" s="117">
        <v>4.96</v>
      </c>
      <c r="BI101" s="112">
        <v>55.18</v>
      </c>
      <c r="BJ101" s="112">
        <v>28.44</v>
      </c>
      <c r="BK101" s="112" t="s">
        <v>430</v>
      </c>
      <c r="BL101" s="112" t="s">
        <v>430</v>
      </c>
      <c r="BM101" s="117" t="s">
        <v>430</v>
      </c>
      <c r="BN101" s="118" t="s">
        <v>430</v>
      </c>
      <c r="BO101" s="118">
        <v>11.42</v>
      </c>
      <c r="BP101" s="118" t="s">
        <v>430</v>
      </c>
      <c r="BQ101" s="118" t="s">
        <v>430</v>
      </c>
      <c r="BR101" s="597"/>
      <c r="BS101" s="269" t="s">
        <v>430</v>
      </c>
      <c r="BT101" s="112">
        <v>11.3136084722627</v>
      </c>
      <c r="BU101" s="113"/>
      <c r="BV101" s="139" t="s">
        <v>7371</v>
      </c>
    </row>
    <row r="102" spans="1:75" s="107" customFormat="1" x14ac:dyDescent="0.25">
      <c r="A102" s="108" t="s">
        <v>7436</v>
      </c>
      <c r="B102" s="109"/>
      <c r="C102" s="734">
        <v>45819</v>
      </c>
      <c r="D102" s="109"/>
      <c r="E102" s="110">
        <v>87.98</v>
      </c>
      <c r="F102" s="109"/>
      <c r="G102" s="111">
        <v>1062.2771</v>
      </c>
      <c r="H102" s="253"/>
      <c r="I102" s="114">
        <v>3.0000000000000001E-3</v>
      </c>
      <c r="J102" s="112">
        <v>5.45</v>
      </c>
      <c r="K102" s="112" t="s">
        <v>430</v>
      </c>
      <c r="L102" s="119">
        <v>3.0000000000000001E-3</v>
      </c>
      <c r="M102" s="112"/>
      <c r="N102" s="114">
        <v>5.4606000000000003</v>
      </c>
      <c r="O102" s="112">
        <v>5.2031999999999998</v>
      </c>
      <c r="P102" s="112">
        <v>5.1497999999999999</v>
      </c>
      <c r="Q102" s="112">
        <v>5.1273</v>
      </c>
      <c r="R102" s="112">
        <v>5.1496000000000004</v>
      </c>
      <c r="S102" s="112">
        <v>6.2629999999999999</v>
      </c>
      <c r="T102" s="112">
        <v>5.9634</v>
      </c>
      <c r="U102" s="119">
        <v>5.9326999999999996</v>
      </c>
      <c r="V102" s="114">
        <v>5.9507000000000003</v>
      </c>
      <c r="W102" s="112" t="s">
        <v>430</v>
      </c>
      <c r="X102" s="112" t="s">
        <v>430</v>
      </c>
      <c r="Y102" s="278" t="s">
        <v>430</v>
      </c>
      <c r="Z102" s="112" t="s">
        <v>430</v>
      </c>
      <c r="AA102" s="112">
        <v>6.2880000000000003</v>
      </c>
      <c r="AB102" s="112">
        <v>5.9691000000000001</v>
      </c>
      <c r="AC102" s="112">
        <v>5.9162999999999997</v>
      </c>
      <c r="AD102" s="112">
        <v>5.9577999999999998</v>
      </c>
      <c r="AE102" s="112">
        <v>5.0792000000000002</v>
      </c>
      <c r="AF102" s="119">
        <v>6.0072000000000001</v>
      </c>
      <c r="AG102" s="110"/>
      <c r="AH102" s="306">
        <v>22</v>
      </c>
      <c r="AI102" s="110">
        <v>18</v>
      </c>
      <c r="AJ102" s="110">
        <v>22</v>
      </c>
      <c r="AK102" s="110">
        <v>23</v>
      </c>
      <c r="AL102" s="110">
        <v>23</v>
      </c>
      <c r="AM102" s="110">
        <v>19</v>
      </c>
      <c r="AN102" s="110">
        <v>19</v>
      </c>
      <c r="AO102" s="249">
        <v>16</v>
      </c>
      <c r="AP102" s="110">
        <v>16</v>
      </c>
      <c r="AQ102" s="110" t="s">
        <v>430</v>
      </c>
      <c r="AR102" s="110" t="s">
        <v>430</v>
      </c>
      <c r="AS102" s="110" t="s">
        <v>430</v>
      </c>
      <c r="AT102" s="110" t="s">
        <v>430</v>
      </c>
      <c r="AU102" s="110">
        <v>19</v>
      </c>
      <c r="AV102" s="110">
        <v>19</v>
      </c>
      <c r="AW102" s="110">
        <v>16</v>
      </c>
      <c r="AX102" s="110">
        <v>16</v>
      </c>
      <c r="AY102" s="299">
        <v>23</v>
      </c>
      <c r="AZ102" s="595"/>
      <c r="BA102" s="278" t="s">
        <v>430</v>
      </c>
      <c r="BB102" s="112">
        <v>2.27</v>
      </c>
      <c r="BC102" s="112" t="s">
        <v>430</v>
      </c>
      <c r="BD102" s="112" t="s">
        <v>430</v>
      </c>
      <c r="BE102" s="278" t="s">
        <v>430</v>
      </c>
      <c r="BF102" s="278">
        <v>97.73</v>
      </c>
      <c r="BG102" s="113"/>
      <c r="BH102" s="117">
        <v>96.92</v>
      </c>
      <c r="BI102" s="112">
        <v>2.27</v>
      </c>
      <c r="BJ102" s="112" t="s">
        <v>430</v>
      </c>
      <c r="BK102" s="112" t="s">
        <v>430</v>
      </c>
      <c r="BL102" s="112" t="s">
        <v>430</v>
      </c>
      <c r="BM102" s="117" t="s">
        <v>430</v>
      </c>
      <c r="BN102" s="118" t="s">
        <v>430</v>
      </c>
      <c r="BO102" s="118" t="s">
        <v>430</v>
      </c>
      <c r="BP102" s="118" t="s">
        <v>430</v>
      </c>
      <c r="BQ102" s="118" t="s">
        <v>430</v>
      </c>
      <c r="BR102" s="597"/>
      <c r="BS102" s="269" t="s">
        <v>430</v>
      </c>
      <c r="BT102" s="112" t="s">
        <v>430</v>
      </c>
      <c r="BU102" s="113"/>
      <c r="BV102" s="139" t="s">
        <v>7371</v>
      </c>
    </row>
    <row r="103" spans="1:75" s="107" customFormat="1" x14ac:dyDescent="0.25">
      <c r="A103" s="108" t="s">
        <v>7437</v>
      </c>
      <c r="B103" s="109"/>
      <c r="C103" s="734">
        <v>45989</v>
      </c>
      <c r="D103" s="109"/>
      <c r="E103" s="110">
        <v>87.82</v>
      </c>
      <c r="F103" s="109"/>
      <c r="G103" s="111">
        <v>1037.289</v>
      </c>
      <c r="H103" s="253"/>
      <c r="I103" s="114">
        <v>7.1230000000000002E-2</v>
      </c>
      <c r="J103" s="112">
        <v>6.54</v>
      </c>
      <c r="K103" s="112">
        <v>7.1230000000000002E-2</v>
      </c>
      <c r="L103" s="119">
        <v>7.1230000000000002E-2</v>
      </c>
      <c r="M103" s="112"/>
      <c r="N103" s="114">
        <v>5.1135000000000002</v>
      </c>
      <c r="O103" s="112">
        <v>5.1982999999999997</v>
      </c>
      <c r="P103" s="112">
        <v>5.9847999999999999</v>
      </c>
      <c r="Q103" s="112">
        <v>6.3849</v>
      </c>
      <c r="R103" s="112">
        <v>6.5038</v>
      </c>
      <c r="S103" s="112">
        <v>6.9344000000000001</v>
      </c>
      <c r="T103" s="112">
        <v>6.3487</v>
      </c>
      <c r="U103" s="119" t="s">
        <v>430</v>
      </c>
      <c r="V103" s="114" t="s">
        <v>430</v>
      </c>
      <c r="W103" s="112" t="s">
        <v>430</v>
      </c>
      <c r="X103" s="112" t="s">
        <v>430</v>
      </c>
      <c r="Y103" s="278" t="s">
        <v>430</v>
      </c>
      <c r="Z103" s="112" t="s">
        <v>430</v>
      </c>
      <c r="AA103" s="112">
        <v>6.7827999999999999</v>
      </c>
      <c r="AB103" s="112">
        <v>6.3249000000000004</v>
      </c>
      <c r="AC103" s="112" t="s">
        <v>430</v>
      </c>
      <c r="AD103" s="112" t="s">
        <v>430</v>
      </c>
      <c r="AE103" s="112">
        <v>6.6512000000000002</v>
      </c>
      <c r="AF103" s="119">
        <v>6.5434999999999999</v>
      </c>
      <c r="AG103" s="110"/>
      <c r="AH103" s="306">
        <v>23</v>
      </c>
      <c r="AI103" s="110">
        <v>19</v>
      </c>
      <c r="AJ103" s="110">
        <v>10</v>
      </c>
      <c r="AK103" s="110">
        <v>19</v>
      </c>
      <c r="AL103" s="110">
        <v>20</v>
      </c>
      <c r="AM103" s="110">
        <v>15</v>
      </c>
      <c r="AN103" s="110">
        <v>14</v>
      </c>
      <c r="AO103" s="249" t="s">
        <v>430</v>
      </c>
      <c r="AP103" s="110" t="s">
        <v>430</v>
      </c>
      <c r="AQ103" s="110" t="s">
        <v>430</v>
      </c>
      <c r="AR103" s="110" t="s">
        <v>430</v>
      </c>
      <c r="AS103" s="110" t="s">
        <v>430</v>
      </c>
      <c r="AT103" s="110" t="s">
        <v>430</v>
      </c>
      <c r="AU103" s="110">
        <v>15</v>
      </c>
      <c r="AV103" s="110">
        <v>14</v>
      </c>
      <c r="AW103" s="110" t="s">
        <v>430</v>
      </c>
      <c r="AX103" s="110" t="s">
        <v>430</v>
      </c>
      <c r="AY103" s="299">
        <v>20</v>
      </c>
      <c r="AZ103" s="595"/>
      <c r="BA103" s="278">
        <v>11.25</v>
      </c>
      <c r="BB103" s="112">
        <v>65.38</v>
      </c>
      <c r="BC103" s="112">
        <v>5.7</v>
      </c>
      <c r="BD103" s="112">
        <v>2.85</v>
      </c>
      <c r="BE103" s="278" t="s">
        <v>430</v>
      </c>
      <c r="BF103" s="278">
        <v>14.83</v>
      </c>
      <c r="BG103" s="113"/>
      <c r="BH103" s="117">
        <v>14.83</v>
      </c>
      <c r="BI103" s="112">
        <v>22.74</v>
      </c>
      <c r="BJ103" s="112">
        <v>22.73</v>
      </c>
      <c r="BK103" s="112">
        <v>28.46</v>
      </c>
      <c r="BL103" s="112" t="s">
        <v>430</v>
      </c>
      <c r="BM103" s="117" t="s">
        <v>430</v>
      </c>
      <c r="BN103" s="118" t="s">
        <v>430</v>
      </c>
      <c r="BO103" s="118">
        <v>11.25</v>
      </c>
      <c r="BP103" s="118" t="s">
        <v>430</v>
      </c>
      <c r="BQ103" s="118" t="s">
        <v>430</v>
      </c>
      <c r="BR103" s="597"/>
      <c r="BS103" s="269" t="s">
        <v>430</v>
      </c>
      <c r="BT103" s="112">
        <v>11.369197748863099</v>
      </c>
      <c r="BU103" s="113"/>
      <c r="BV103" s="139" t="s">
        <v>7371</v>
      </c>
    </row>
    <row r="104" spans="1:75" s="107" customFormat="1" x14ac:dyDescent="0.25">
      <c r="A104" s="108" t="s">
        <v>7438</v>
      </c>
      <c r="B104" s="109"/>
      <c r="C104" s="734">
        <v>40228</v>
      </c>
      <c r="D104" s="109"/>
      <c r="E104" s="110">
        <v>78.400000000000006</v>
      </c>
      <c r="F104" s="109"/>
      <c r="G104" s="111">
        <v>29.9802</v>
      </c>
      <c r="H104" s="253"/>
      <c r="I104" s="114">
        <v>0.09</v>
      </c>
      <c r="J104" s="112">
        <v>5.84</v>
      </c>
      <c r="K104" s="112">
        <v>0.08</v>
      </c>
      <c r="L104" s="119">
        <v>0.08</v>
      </c>
      <c r="M104" s="112"/>
      <c r="N104" s="114">
        <v>6.9409000000000001</v>
      </c>
      <c r="O104" s="112">
        <v>5.6841999999999997</v>
      </c>
      <c r="P104" s="112">
        <v>5.7633000000000001</v>
      </c>
      <c r="Q104" s="112">
        <v>6.32</v>
      </c>
      <c r="R104" s="112">
        <v>6.5358000000000001</v>
      </c>
      <c r="S104" s="112">
        <v>6.1413000000000002</v>
      </c>
      <c r="T104" s="112">
        <v>5.7754000000000003</v>
      </c>
      <c r="U104" s="119">
        <v>5.7205000000000004</v>
      </c>
      <c r="V104" s="114">
        <v>5.7222999999999997</v>
      </c>
      <c r="W104" s="112">
        <v>6.2415000000000003</v>
      </c>
      <c r="X104" s="112">
        <v>6.4428999999999998</v>
      </c>
      <c r="Y104" s="278">
        <v>5.9119000000000002</v>
      </c>
      <c r="Z104" s="112">
        <v>5.8883000000000001</v>
      </c>
      <c r="AA104" s="112">
        <v>6.0716999999999999</v>
      </c>
      <c r="AB104" s="112">
        <v>5.7556000000000003</v>
      </c>
      <c r="AC104" s="112">
        <v>5.7148000000000003</v>
      </c>
      <c r="AD104" s="112">
        <v>5.6858000000000004</v>
      </c>
      <c r="AE104" s="112">
        <v>6.6950000000000003</v>
      </c>
      <c r="AF104" s="119">
        <v>6.9443999999999999</v>
      </c>
      <c r="AG104" s="110"/>
      <c r="AH104" s="306">
        <v>12</v>
      </c>
      <c r="AI104" s="110">
        <v>7</v>
      </c>
      <c r="AJ104" s="110">
        <v>16</v>
      </c>
      <c r="AK104" s="110">
        <v>20</v>
      </c>
      <c r="AL104" s="110">
        <v>19</v>
      </c>
      <c r="AM104" s="110">
        <v>21</v>
      </c>
      <c r="AN104" s="110">
        <v>21</v>
      </c>
      <c r="AO104" s="249">
        <v>20</v>
      </c>
      <c r="AP104" s="110">
        <v>18</v>
      </c>
      <c r="AQ104" s="110">
        <v>16</v>
      </c>
      <c r="AR104" s="110">
        <v>16</v>
      </c>
      <c r="AS104" s="110">
        <v>11</v>
      </c>
      <c r="AT104" s="110">
        <v>7</v>
      </c>
      <c r="AU104" s="110">
        <v>21</v>
      </c>
      <c r="AV104" s="110">
        <v>21</v>
      </c>
      <c r="AW104" s="110">
        <v>19</v>
      </c>
      <c r="AX104" s="110">
        <v>19</v>
      </c>
      <c r="AY104" s="299">
        <v>19</v>
      </c>
      <c r="AZ104" s="595"/>
      <c r="BA104" s="278">
        <v>25.39</v>
      </c>
      <c r="BB104" s="112">
        <v>48.89</v>
      </c>
      <c r="BC104" s="112">
        <v>5.74</v>
      </c>
      <c r="BD104" s="112" t="s">
        <v>430</v>
      </c>
      <c r="BE104" s="278" t="s">
        <v>430</v>
      </c>
      <c r="BF104" s="278">
        <v>19.98</v>
      </c>
      <c r="BG104" s="113"/>
      <c r="BH104" s="117">
        <v>19.98</v>
      </c>
      <c r="BI104" s="112">
        <v>20.91</v>
      </c>
      <c r="BJ104" s="112">
        <v>16.5</v>
      </c>
      <c r="BK104" s="112">
        <v>17.22</v>
      </c>
      <c r="BL104" s="112" t="s">
        <v>430</v>
      </c>
      <c r="BM104" s="117">
        <v>6.4</v>
      </c>
      <c r="BN104" s="118" t="s">
        <v>430</v>
      </c>
      <c r="BO104" s="118">
        <v>18.989999999999998</v>
      </c>
      <c r="BP104" s="118" t="s">
        <v>430</v>
      </c>
      <c r="BQ104" s="118" t="s">
        <v>430</v>
      </c>
      <c r="BR104" s="597"/>
      <c r="BS104" s="269">
        <v>6.3800325706379999</v>
      </c>
      <c r="BT104" s="112">
        <v>12.7339226812734</v>
      </c>
      <c r="BU104" s="113"/>
      <c r="BV104" s="139" t="s">
        <v>7353</v>
      </c>
    </row>
    <row r="105" spans="1:75" s="107" customFormat="1" x14ac:dyDescent="0.25">
      <c r="A105" s="108" t="s">
        <v>7439</v>
      </c>
      <c r="B105" s="109"/>
      <c r="C105" s="734">
        <v>43579</v>
      </c>
      <c r="D105" s="109"/>
      <c r="E105" s="110">
        <v>48.83</v>
      </c>
      <c r="F105" s="109"/>
      <c r="G105" s="111">
        <v>1440.1447000000001</v>
      </c>
      <c r="H105" s="253"/>
      <c r="I105" s="114">
        <v>2.2790000000000001E-2</v>
      </c>
      <c r="J105" s="112">
        <v>5.78</v>
      </c>
      <c r="K105" s="112">
        <v>2.2790000000000001E-2</v>
      </c>
      <c r="L105" s="119">
        <v>2.2790000000000001E-2</v>
      </c>
      <c r="M105" s="112"/>
      <c r="N105" s="114">
        <v>6.1318999999999999</v>
      </c>
      <c r="O105" s="112">
        <v>5.2942999999999998</v>
      </c>
      <c r="P105" s="112">
        <v>5.7798999999999996</v>
      </c>
      <c r="Q105" s="112">
        <v>6.4457000000000004</v>
      </c>
      <c r="R105" s="112">
        <v>6.0998999999999999</v>
      </c>
      <c r="S105" s="112">
        <v>6.6924999999999999</v>
      </c>
      <c r="T105" s="112">
        <v>6.1021000000000001</v>
      </c>
      <c r="U105" s="119">
        <v>5.9844999999999997</v>
      </c>
      <c r="V105" s="114">
        <v>5.9901999999999997</v>
      </c>
      <c r="W105" s="112">
        <v>6.4478</v>
      </c>
      <c r="X105" s="112">
        <v>6.5837000000000003</v>
      </c>
      <c r="Y105" s="278">
        <v>5.8204000000000002</v>
      </c>
      <c r="Z105" s="112" t="s">
        <v>430</v>
      </c>
      <c r="AA105" s="112">
        <v>6.5869</v>
      </c>
      <c r="AB105" s="112">
        <v>6.0795000000000003</v>
      </c>
      <c r="AC105" s="112">
        <v>5.9762000000000004</v>
      </c>
      <c r="AD105" s="112">
        <v>5.9926000000000004</v>
      </c>
      <c r="AE105" s="112">
        <v>6.3090999999999999</v>
      </c>
      <c r="AF105" s="119">
        <v>5.2168000000000001</v>
      </c>
      <c r="AG105" s="110"/>
      <c r="AH105" s="306">
        <v>20</v>
      </c>
      <c r="AI105" s="110">
        <v>17</v>
      </c>
      <c r="AJ105" s="110">
        <v>15</v>
      </c>
      <c r="AK105" s="110">
        <v>18</v>
      </c>
      <c r="AL105" s="110">
        <v>22</v>
      </c>
      <c r="AM105" s="110">
        <v>17</v>
      </c>
      <c r="AN105" s="110">
        <v>17</v>
      </c>
      <c r="AO105" s="249">
        <v>15</v>
      </c>
      <c r="AP105" s="110">
        <v>15</v>
      </c>
      <c r="AQ105" s="110">
        <v>14</v>
      </c>
      <c r="AR105" s="110">
        <v>13</v>
      </c>
      <c r="AS105" s="110">
        <v>14</v>
      </c>
      <c r="AT105" s="110" t="s">
        <v>430</v>
      </c>
      <c r="AU105" s="110">
        <v>17</v>
      </c>
      <c r="AV105" s="110">
        <v>17</v>
      </c>
      <c r="AW105" s="110">
        <v>15</v>
      </c>
      <c r="AX105" s="110">
        <v>15</v>
      </c>
      <c r="AY105" s="299">
        <v>22</v>
      </c>
      <c r="AZ105" s="595"/>
      <c r="BA105" s="278">
        <v>20.45</v>
      </c>
      <c r="BB105" s="112">
        <v>49.06</v>
      </c>
      <c r="BC105" s="112" t="s">
        <v>430</v>
      </c>
      <c r="BD105" s="112" t="s">
        <v>430</v>
      </c>
      <c r="BE105" s="278" t="s">
        <v>430</v>
      </c>
      <c r="BF105" s="278">
        <v>30.49</v>
      </c>
      <c r="BG105" s="113"/>
      <c r="BH105" s="117">
        <v>30.49</v>
      </c>
      <c r="BI105" s="112">
        <v>38.86</v>
      </c>
      <c r="BJ105" s="112">
        <v>10.199999999999999</v>
      </c>
      <c r="BK105" s="112" t="s">
        <v>430</v>
      </c>
      <c r="BL105" s="112" t="s">
        <v>430</v>
      </c>
      <c r="BM105" s="117" t="s">
        <v>430</v>
      </c>
      <c r="BN105" s="118" t="s">
        <v>430</v>
      </c>
      <c r="BO105" s="118">
        <v>20.45</v>
      </c>
      <c r="BP105" s="118" t="s">
        <v>430</v>
      </c>
      <c r="BQ105" s="118" t="s">
        <v>430</v>
      </c>
      <c r="BR105" s="597"/>
      <c r="BS105" s="269" t="s">
        <v>430</v>
      </c>
      <c r="BT105" s="112" t="s">
        <v>430</v>
      </c>
      <c r="BU105" s="113"/>
      <c r="BV105" s="139" t="s">
        <v>7353</v>
      </c>
    </row>
    <row r="106" spans="1:75" x14ac:dyDescent="0.25">
      <c r="A106" s="318" t="s">
        <v>93</v>
      </c>
      <c r="B106" s="43"/>
      <c r="C106" s="720"/>
      <c r="D106" s="43"/>
      <c r="E106" s="51"/>
      <c r="F106" s="43"/>
      <c r="G106" s="55"/>
      <c r="H106" s="252"/>
      <c r="I106" s="70"/>
      <c r="J106" s="59"/>
      <c r="K106" s="59"/>
      <c r="L106" s="88"/>
      <c r="M106" s="59"/>
      <c r="N106" s="70">
        <v>6.7476000000000003</v>
      </c>
      <c r="O106" s="59">
        <v>5.4463999999999997</v>
      </c>
      <c r="P106" s="59">
        <v>5.8292999999999999</v>
      </c>
      <c r="Q106" s="59">
        <v>6.7626999999999997</v>
      </c>
      <c r="R106" s="59">
        <v>6.9208999999999996</v>
      </c>
      <c r="S106" s="59">
        <v>6.8430999999999997</v>
      </c>
      <c r="T106" s="59">
        <v>6.2714999999999996</v>
      </c>
      <c r="U106" s="88">
        <v>6.1234999999999999</v>
      </c>
      <c r="V106" s="70">
        <v>6.0419999999999998</v>
      </c>
      <c r="W106" s="59">
        <v>6.5415999999999999</v>
      </c>
      <c r="X106" s="59">
        <v>6.7247000000000003</v>
      </c>
      <c r="Y106" s="276">
        <v>5.9676999999999998</v>
      </c>
      <c r="Z106" s="59">
        <v>5.843</v>
      </c>
      <c r="AA106" s="59">
        <v>6.7252999999999998</v>
      </c>
      <c r="AB106" s="59">
        <v>6.2579000000000002</v>
      </c>
      <c r="AC106" s="59">
        <v>6.1163999999999996</v>
      </c>
      <c r="AD106" s="59">
        <v>6.0427999999999997</v>
      </c>
      <c r="AE106" s="59">
        <v>7.0707000000000004</v>
      </c>
      <c r="AF106" s="88">
        <v>6.3194999999999997</v>
      </c>
      <c r="AG106" s="51"/>
      <c r="AH106" s="307">
        <v>23</v>
      </c>
      <c r="AI106" s="51">
        <v>23</v>
      </c>
      <c r="AJ106" s="51">
        <v>23</v>
      </c>
      <c r="AK106" s="51">
        <v>23</v>
      </c>
      <c r="AL106" s="51">
        <v>23</v>
      </c>
      <c r="AM106" s="51">
        <v>23</v>
      </c>
      <c r="AN106" s="51">
        <v>23</v>
      </c>
      <c r="AO106" s="319">
        <v>20</v>
      </c>
      <c r="AP106" s="51">
        <v>20</v>
      </c>
      <c r="AQ106" s="51">
        <v>18</v>
      </c>
      <c r="AR106" s="51">
        <v>17</v>
      </c>
      <c r="AS106" s="51">
        <v>17</v>
      </c>
      <c r="AT106" s="51">
        <v>10</v>
      </c>
      <c r="AU106" s="51">
        <v>23</v>
      </c>
      <c r="AV106" s="51">
        <v>23</v>
      </c>
      <c r="AW106" s="51">
        <v>20</v>
      </c>
      <c r="AX106" s="51">
        <v>20</v>
      </c>
      <c r="AY106" s="300">
        <v>23</v>
      </c>
      <c r="AZ106" s="579"/>
      <c r="BA106" s="276"/>
      <c r="BB106" s="59"/>
      <c r="BC106" s="59"/>
      <c r="BD106" s="59"/>
      <c r="BE106" s="276"/>
      <c r="BF106" s="276"/>
      <c r="BG106" s="66"/>
      <c r="BH106" s="33"/>
      <c r="BI106" s="59"/>
      <c r="BJ106" s="59"/>
      <c r="BK106" s="59"/>
      <c r="BL106" s="59"/>
      <c r="BM106" s="33"/>
      <c r="BN106" s="84"/>
      <c r="BO106" s="84"/>
      <c r="BP106" s="84"/>
      <c r="BQ106" s="84"/>
      <c r="BR106" s="602"/>
      <c r="BS106" s="267"/>
      <c r="BT106" s="59"/>
      <c r="BU106" s="66"/>
      <c r="BV106" s="34"/>
    </row>
    <row r="107" spans="1:75" x14ac:dyDescent="0.25">
      <c r="A107" s="320" t="s">
        <v>94</v>
      </c>
      <c r="B107" s="44"/>
      <c r="C107" s="721"/>
      <c r="D107" s="44"/>
      <c r="E107" s="52"/>
      <c r="F107" s="44"/>
      <c r="G107" s="56"/>
      <c r="H107" s="64"/>
      <c r="I107" s="71"/>
      <c r="J107" s="60"/>
      <c r="K107" s="60"/>
      <c r="L107" s="89"/>
      <c r="M107" s="60"/>
      <c r="N107" s="71">
        <v>8.2309999999999999</v>
      </c>
      <c r="O107" s="60">
        <v>6.0111999999999997</v>
      </c>
      <c r="P107" s="60">
        <v>6.2336</v>
      </c>
      <c r="Q107" s="60">
        <v>7.3559999999999999</v>
      </c>
      <c r="R107" s="60">
        <v>7.5307000000000004</v>
      </c>
      <c r="S107" s="60">
        <v>7.3578000000000001</v>
      </c>
      <c r="T107" s="60">
        <v>6.5881999999999996</v>
      </c>
      <c r="U107" s="89">
        <v>6.3837999999999999</v>
      </c>
      <c r="V107" s="71">
        <v>6.2773000000000003</v>
      </c>
      <c r="W107" s="60">
        <v>6.7656999999999998</v>
      </c>
      <c r="X107" s="60">
        <v>6.9553000000000003</v>
      </c>
      <c r="Y107" s="277">
        <v>6.1731999999999996</v>
      </c>
      <c r="Z107" s="60">
        <v>6.1205999999999996</v>
      </c>
      <c r="AA107" s="60">
        <v>7.2168999999999999</v>
      </c>
      <c r="AB107" s="60">
        <v>6.5674000000000001</v>
      </c>
      <c r="AC107" s="60">
        <v>6.3807999999999998</v>
      </c>
      <c r="AD107" s="60">
        <v>6.2811000000000003</v>
      </c>
      <c r="AE107" s="60">
        <v>7.7171000000000003</v>
      </c>
      <c r="AF107" s="89">
        <v>7.3605</v>
      </c>
      <c r="AG107" s="52"/>
      <c r="AH107" s="305"/>
      <c r="AI107" s="52"/>
      <c r="AJ107" s="52"/>
      <c r="AK107" s="52"/>
      <c r="AL107" s="52"/>
      <c r="AM107" s="52"/>
      <c r="AN107" s="52"/>
      <c r="AO107" s="313"/>
      <c r="AP107" s="52"/>
      <c r="AQ107" s="52"/>
      <c r="AR107" s="52"/>
      <c r="AS107" s="52"/>
      <c r="AT107" s="52"/>
      <c r="AU107" s="52"/>
      <c r="AV107" s="52"/>
      <c r="AW107" s="52"/>
      <c r="AX107" s="52"/>
      <c r="AY107" s="298"/>
      <c r="AZ107" s="580"/>
      <c r="BA107" s="277"/>
      <c r="BB107" s="60"/>
      <c r="BC107" s="60"/>
      <c r="BD107" s="60"/>
      <c r="BE107" s="277"/>
      <c r="BF107" s="277"/>
      <c r="BG107" s="67"/>
      <c r="BH107" s="25"/>
      <c r="BI107" s="60"/>
      <c r="BJ107" s="60"/>
      <c r="BK107" s="60"/>
      <c r="BL107" s="60"/>
      <c r="BM107" s="25"/>
      <c r="BN107" s="85"/>
      <c r="BO107" s="85"/>
      <c r="BP107" s="85"/>
      <c r="BQ107" s="85"/>
      <c r="BR107" s="596"/>
      <c r="BS107" s="268"/>
      <c r="BT107" s="60"/>
      <c r="BU107" s="67"/>
      <c r="BV107" s="26"/>
    </row>
    <row r="108" spans="1:75" x14ac:dyDescent="0.25">
      <c r="A108" s="320" t="s">
        <v>95</v>
      </c>
      <c r="B108" s="44"/>
      <c r="C108" s="721"/>
      <c r="D108" s="44"/>
      <c r="E108" s="52"/>
      <c r="F108" s="44"/>
      <c r="G108" s="56"/>
      <c r="H108" s="64"/>
      <c r="I108" s="71"/>
      <c r="J108" s="60"/>
      <c r="K108" s="60"/>
      <c r="L108" s="89"/>
      <c r="M108" s="60"/>
      <c r="N108" s="71">
        <v>5.1135000000000002</v>
      </c>
      <c r="O108" s="60">
        <v>4.7163000000000004</v>
      </c>
      <c r="P108" s="60">
        <v>5.1459999999999999</v>
      </c>
      <c r="Q108" s="60">
        <v>5.1273</v>
      </c>
      <c r="R108" s="60">
        <v>5.1496000000000004</v>
      </c>
      <c r="S108" s="60">
        <v>5.8860999999999999</v>
      </c>
      <c r="T108" s="60">
        <v>5.7218999999999998</v>
      </c>
      <c r="U108" s="89">
        <v>5.7205000000000004</v>
      </c>
      <c r="V108" s="71">
        <v>5.6657000000000002</v>
      </c>
      <c r="W108" s="60">
        <v>6.2172000000000001</v>
      </c>
      <c r="X108" s="60">
        <v>6.4215</v>
      </c>
      <c r="Y108" s="277">
        <v>5.6631</v>
      </c>
      <c r="Z108" s="60">
        <v>5.0026999999999999</v>
      </c>
      <c r="AA108" s="60">
        <v>5.7965999999999998</v>
      </c>
      <c r="AB108" s="60">
        <v>5.7272999999999996</v>
      </c>
      <c r="AC108" s="60">
        <v>5.7070999999999996</v>
      </c>
      <c r="AD108" s="60">
        <v>5.6688999999999998</v>
      </c>
      <c r="AE108" s="60">
        <v>5.0792000000000002</v>
      </c>
      <c r="AF108" s="89">
        <v>5.15</v>
      </c>
      <c r="AG108" s="52"/>
      <c r="AH108" s="305"/>
      <c r="AI108" s="52"/>
      <c r="AJ108" s="52"/>
      <c r="AK108" s="52"/>
      <c r="AL108" s="52"/>
      <c r="AM108" s="52"/>
      <c r="AN108" s="52"/>
      <c r="AO108" s="313"/>
      <c r="AP108" s="52"/>
      <c r="AQ108" s="52"/>
      <c r="AR108" s="52"/>
      <c r="AS108" s="52"/>
      <c r="AT108" s="52"/>
      <c r="AU108" s="52"/>
      <c r="AV108" s="52"/>
      <c r="AW108" s="52"/>
      <c r="AX108" s="52"/>
      <c r="AY108" s="298"/>
      <c r="AZ108" s="580"/>
      <c r="BA108" s="277"/>
      <c r="BB108" s="60"/>
      <c r="BC108" s="60"/>
      <c r="BD108" s="60"/>
      <c r="BE108" s="277"/>
      <c r="BF108" s="277"/>
      <c r="BG108" s="67"/>
      <c r="BH108" s="25"/>
      <c r="BI108" s="60"/>
      <c r="BJ108" s="60"/>
      <c r="BK108" s="60"/>
      <c r="BL108" s="60"/>
      <c r="BM108" s="25"/>
      <c r="BN108" s="85"/>
      <c r="BO108" s="85"/>
      <c r="BP108" s="85"/>
      <c r="BQ108" s="85"/>
      <c r="BR108" s="596"/>
      <c r="BS108" s="268"/>
      <c r="BT108" s="60"/>
      <c r="BU108" s="67"/>
      <c r="BV108" s="26"/>
    </row>
    <row r="109" spans="1:75" x14ac:dyDescent="0.25">
      <c r="A109" s="321" t="s">
        <v>96</v>
      </c>
      <c r="B109" s="68"/>
      <c r="C109" s="722"/>
      <c r="D109" s="68"/>
      <c r="E109" s="53"/>
      <c r="F109" s="68"/>
      <c r="G109" s="57"/>
      <c r="H109" s="254"/>
      <c r="I109" s="72"/>
      <c r="J109" s="61"/>
      <c r="K109" s="61"/>
      <c r="L109" s="90"/>
      <c r="M109" s="61"/>
      <c r="N109" s="72">
        <v>6.9409000000000001</v>
      </c>
      <c r="O109" s="61">
        <v>5.5221</v>
      </c>
      <c r="P109" s="61">
        <v>5.8545999999999996</v>
      </c>
      <c r="Q109" s="61">
        <v>6.8898000000000001</v>
      </c>
      <c r="R109" s="61">
        <v>7.0965999999999996</v>
      </c>
      <c r="S109" s="61">
        <v>7.0305999999999997</v>
      </c>
      <c r="T109" s="61">
        <v>6.3930999999999996</v>
      </c>
      <c r="U109" s="90">
        <v>6.1989999999999998</v>
      </c>
      <c r="V109" s="72">
        <v>6.0954499999999996</v>
      </c>
      <c r="W109" s="61">
        <v>6.5912499999999996</v>
      </c>
      <c r="X109" s="61">
        <v>6.7645999999999997</v>
      </c>
      <c r="Y109" s="279">
        <v>5.9901999999999997</v>
      </c>
      <c r="Z109" s="61">
        <v>5.9643499999999996</v>
      </c>
      <c r="AA109" s="61">
        <v>6.9188000000000001</v>
      </c>
      <c r="AB109" s="61">
        <v>6.3818000000000001</v>
      </c>
      <c r="AC109" s="61">
        <v>6.1813000000000002</v>
      </c>
      <c r="AD109" s="61">
        <v>6.0831</v>
      </c>
      <c r="AE109" s="61">
        <v>7.2694999999999999</v>
      </c>
      <c r="AF109" s="90">
        <v>6.4406999999999996</v>
      </c>
      <c r="AG109" s="53"/>
      <c r="AH109" s="308"/>
      <c r="AI109" s="53"/>
      <c r="AJ109" s="53"/>
      <c r="AK109" s="53"/>
      <c r="AL109" s="53"/>
      <c r="AM109" s="53"/>
      <c r="AN109" s="53"/>
      <c r="AO109" s="322"/>
      <c r="AP109" s="53"/>
      <c r="AQ109" s="53"/>
      <c r="AR109" s="53"/>
      <c r="AS109" s="53"/>
      <c r="AT109" s="53"/>
      <c r="AU109" s="53"/>
      <c r="AV109" s="53"/>
      <c r="AW109" s="53"/>
      <c r="AX109" s="53"/>
      <c r="AY109" s="301"/>
      <c r="AZ109" s="581"/>
      <c r="BA109" s="279"/>
      <c r="BB109" s="61"/>
      <c r="BC109" s="61"/>
      <c r="BD109" s="61"/>
      <c r="BE109" s="279"/>
      <c r="BF109" s="279"/>
      <c r="BG109" s="68"/>
      <c r="BH109" s="27"/>
      <c r="BI109" s="61"/>
      <c r="BJ109" s="61"/>
      <c r="BK109" s="61"/>
      <c r="BL109" s="61"/>
      <c r="BM109" s="27"/>
      <c r="BN109" s="86"/>
      <c r="BO109" s="86"/>
      <c r="BP109" s="86"/>
      <c r="BQ109" s="86"/>
      <c r="BR109" s="603"/>
      <c r="BS109" s="270"/>
      <c r="BT109" s="61"/>
      <c r="BU109" s="68"/>
      <c r="BV109" s="68"/>
      <c r="BW109" s="25"/>
    </row>
    <row r="110" spans="1:75" ht="14.5" x14ac:dyDescent="0.25">
      <c r="A110" s="323" t="s">
        <v>91</v>
      </c>
      <c r="B110" s="69"/>
      <c r="C110" s="726"/>
      <c r="D110" s="69"/>
      <c r="E110" s="40"/>
      <c r="F110" s="69"/>
      <c r="G110" s="40"/>
      <c r="H110" s="255"/>
      <c r="I110" s="73"/>
      <c r="J110" s="62"/>
      <c r="K110" s="62"/>
      <c r="L110" s="91"/>
      <c r="M110" s="62"/>
      <c r="N110" s="73"/>
      <c r="O110" s="62"/>
      <c r="P110" s="62"/>
      <c r="Q110" s="62"/>
      <c r="R110" s="62"/>
      <c r="S110" s="62"/>
      <c r="T110" s="62"/>
      <c r="U110" s="91"/>
      <c r="V110" s="73"/>
      <c r="W110" s="62"/>
      <c r="X110" s="62"/>
      <c r="Y110" s="245"/>
      <c r="Z110" s="62"/>
      <c r="AA110" s="62"/>
      <c r="AB110" s="62"/>
      <c r="AC110" s="62"/>
      <c r="AD110" s="62"/>
      <c r="AE110" s="62"/>
      <c r="AF110" s="91"/>
      <c r="AG110" s="54"/>
      <c r="AH110" s="309"/>
      <c r="AI110" s="54"/>
      <c r="AJ110" s="54"/>
      <c r="AK110" s="54"/>
      <c r="AL110" s="54"/>
      <c r="AM110" s="54"/>
      <c r="AN110" s="54"/>
      <c r="AO110" s="247"/>
      <c r="AP110" s="247"/>
      <c r="AQ110" s="247"/>
      <c r="AR110" s="247"/>
      <c r="AS110" s="247"/>
      <c r="AT110" s="247"/>
      <c r="AU110" s="247"/>
      <c r="AV110" s="247"/>
      <c r="AW110" s="247"/>
      <c r="AX110" s="247"/>
      <c r="AY110" s="312"/>
      <c r="AZ110" s="69"/>
      <c r="BA110" s="245"/>
      <c r="BB110" s="245"/>
      <c r="BC110" s="245"/>
      <c r="BD110" s="245"/>
      <c r="BE110" s="245"/>
      <c r="BF110" s="245"/>
      <c r="BG110" s="69"/>
      <c r="BH110" s="40"/>
      <c r="BI110" s="40"/>
      <c r="BJ110" s="40"/>
      <c r="BK110" s="40"/>
      <c r="BL110" s="40"/>
      <c r="BM110" s="40"/>
      <c r="BN110" s="40"/>
      <c r="BO110" s="40"/>
      <c r="BP110" s="40"/>
      <c r="BQ110" s="40"/>
      <c r="BR110" s="69"/>
      <c r="BS110" s="40"/>
      <c r="BT110" s="40"/>
      <c r="BU110" s="69"/>
      <c r="BV110" s="69"/>
      <c r="BW110" s="25"/>
    </row>
    <row r="111" spans="1:75" s="107" customFormat="1" x14ac:dyDescent="0.25">
      <c r="A111" s="108" t="s">
        <v>7350</v>
      </c>
      <c r="B111" s="113"/>
      <c r="C111" s="728"/>
      <c r="D111" s="113"/>
      <c r="E111" s="117"/>
      <c r="F111" s="113"/>
      <c r="G111" s="117"/>
      <c r="H111" s="253"/>
      <c r="I111" s="114"/>
      <c r="J111" s="112"/>
      <c r="K111" s="112"/>
      <c r="L111" s="119"/>
      <c r="M111" s="112"/>
      <c r="N111" s="114" t="s">
        <v>430</v>
      </c>
      <c r="O111" s="112" t="s">
        <v>430</v>
      </c>
      <c r="P111" s="112" t="s">
        <v>430</v>
      </c>
      <c r="Q111" s="112" t="s">
        <v>430</v>
      </c>
      <c r="R111" s="112" t="s">
        <v>430</v>
      </c>
      <c r="S111" s="112" t="s">
        <v>430</v>
      </c>
      <c r="T111" s="112" t="s">
        <v>430</v>
      </c>
      <c r="U111" s="119" t="s">
        <v>430</v>
      </c>
      <c r="V111" s="114" t="s">
        <v>430</v>
      </c>
      <c r="W111" s="112" t="s">
        <v>430</v>
      </c>
      <c r="X111" s="112" t="s">
        <v>430</v>
      </c>
      <c r="Y111" s="278" t="s">
        <v>430</v>
      </c>
      <c r="Z111" s="112" t="s">
        <v>430</v>
      </c>
      <c r="AA111" s="112" t="s">
        <v>430</v>
      </c>
      <c r="AB111" s="112" t="s">
        <v>430</v>
      </c>
      <c r="AC111" s="112" t="s">
        <v>430</v>
      </c>
      <c r="AD111" s="112" t="s">
        <v>430</v>
      </c>
      <c r="AE111" s="112" t="s">
        <v>430</v>
      </c>
      <c r="AF111" s="119" t="s">
        <v>430</v>
      </c>
      <c r="AG111" s="110"/>
      <c r="AH111" s="306"/>
      <c r="AI111" s="110"/>
      <c r="AJ111" s="110"/>
      <c r="AK111" s="110"/>
      <c r="AL111" s="110"/>
      <c r="AM111" s="110"/>
      <c r="AN111" s="110"/>
      <c r="AO111" s="249"/>
      <c r="AP111" s="110"/>
      <c r="AQ111" s="110"/>
      <c r="AR111" s="110"/>
      <c r="AS111" s="110"/>
      <c r="AT111" s="110"/>
      <c r="AU111" s="249"/>
      <c r="AV111" s="249"/>
      <c r="AW111" s="249"/>
      <c r="AX111" s="249"/>
      <c r="AY111" s="315"/>
      <c r="AZ111" s="113"/>
      <c r="BA111" s="278"/>
      <c r="BB111" s="278"/>
      <c r="BC111" s="278"/>
      <c r="BD111" s="278"/>
      <c r="BE111" s="278"/>
      <c r="BF111" s="278"/>
      <c r="BG111" s="113"/>
      <c r="BH111" s="117"/>
      <c r="BI111" s="117"/>
      <c r="BJ111" s="117"/>
      <c r="BK111" s="117"/>
      <c r="BL111" s="117"/>
      <c r="BM111" s="117"/>
      <c r="BN111" s="117"/>
      <c r="BR111" s="113"/>
      <c r="BS111" s="117"/>
      <c r="BT111" s="117"/>
      <c r="BU111" s="113"/>
      <c r="BV111" s="139"/>
    </row>
    <row r="112" spans="1:75" s="107" customFormat="1" x14ac:dyDescent="0.25">
      <c r="A112" s="489" t="s">
        <v>7351</v>
      </c>
      <c r="B112" s="122"/>
      <c r="C112" s="729"/>
      <c r="D112" s="122"/>
      <c r="E112" s="140"/>
      <c r="F112" s="122"/>
      <c r="G112" s="140"/>
      <c r="H112" s="297"/>
      <c r="I112" s="123"/>
      <c r="J112" s="121"/>
      <c r="K112" s="121"/>
      <c r="L112" s="125"/>
      <c r="M112" s="142"/>
      <c r="N112" s="123" t="s">
        <v>430</v>
      </c>
      <c r="O112" s="121" t="s">
        <v>430</v>
      </c>
      <c r="P112" s="121" t="s">
        <v>430</v>
      </c>
      <c r="Q112" s="121" t="s">
        <v>430</v>
      </c>
      <c r="R112" s="121" t="s">
        <v>430</v>
      </c>
      <c r="S112" s="121" t="s">
        <v>430</v>
      </c>
      <c r="T112" s="121" t="s">
        <v>430</v>
      </c>
      <c r="U112" s="125" t="s">
        <v>430</v>
      </c>
      <c r="V112" s="123" t="s">
        <v>430</v>
      </c>
      <c r="W112" s="121" t="s">
        <v>430</v>
      </c>
      <c r="X112" s="121" t="s">
        <v>430</v>
      </c>
      <c r="Y112" s="281" t="s">
        <v>430</v>
      </c>
      <c r="Z112" s="121" t="s">
        <v>430</v>
      </c>
      <c r="AA112" s="121" t="s">
        <v>430</v>
      </c>
      <c r="AB112" s="121" t="s">
        <v>430</v>
      </c>
      <c r="AC112" s="121" t="s">
        <v>430</v>
      </c>
      <c r="AD112" s="121" t="s">
        <v>430</v>
      </c>
      <c r="AE112" s="121" t="s">
        <v>430</v>
      </c>
      <c r="AF112" s="125" t="s">
        <v>430</v>
      </c>
      <c r="AG112" s="144"/>
      <c r="AH112" s="310"/>
      <c r="AI112" s="120"/>
      <c r="AJ112" s="120"/>
      <c r="AK112" s="120"/>
      <c r="AL112" s="120"/>
      <c r="AM112" s="120"/>
      <c r="AN112" s="120"/>
      <c r="AO112" s="316"/>
      <c r="AP112" s="120"/>
      <c r="AQ112" s="120"/>
      <c r="AR112" s="120"/>
      <c r="AS112" s="120"/>
      <c r="AT112" s="120"/>
      <c r="AU112" s="316"/>
      <c r="AV112" s="316"/>
      <c r="AW112" s="316"/>
      <c r="AX112" s="316"/>
      <c r="AY112" s="317"/>
      <c r="AZ112" s="122"/>
      <c r="BA112" s="325"/>
      <c r="BB112" s="281"/>
      <c r="BC112" s="325"/>
      <c r="BD112" s="325"/>
      <c r="BE112" s="325"/>
      <c r="BF112" s="325"/>
      <c r="BG112" s="122"/>
      <c r="BH112" s="140"/>
      <c r="BI112" s="124"/>
      <c r="BJ112" s="140"/>
      <c r="BK112" s="140"/>
      <c r="BL112" s="140"/>
      <c r="BM112" s="124"/>
      <c r="BN112" s="140"/>
      <c r="BO112" s="124"/>
      <c r="BP112" s="124"/>
      <c r="BQ112" s="124"/>
      <c r="BR112" s="122"/>
      <c r="BS112" s="124"/>
      <c r="BT112" s="124"/>
      <c r="BU112" s="122"/>
      <c r="BV112" s="145"/>
    </row>
    <row r="113" spans="1:65" x14ac:dyDescent="0.25">
      <c r="BM113" s="25"/>
    </row>
    <row r="114" spans="1:65" x14ac:dyDescent="0.25">
      <c r="BM114" s="25"/>
    </row>
    <row r="115" spans="1:65" x14ac:dyDescent="0.25">
      <c r="BM115" s="25"/>
    </row>
    <row r="116" spans="1:65" hidden="1" x14ac:dyDescent="0.25">
      <c r="A116" s="488" t="s">
        <v>179</v>
      </c>
      <c r="BM116" s="25"/>
    </row>
    <row r="117" spans="1:65" x14ac:dyDescent="0.25">
      <c r="A117" s="488" t="s">
        <v>10264</v>
      </c>
      <c r="BM117" s="25"/>
    </row>
    <row r="118" spans="1:65" x14ac:dyDescent="0.25">
      <c r="A118" s="488" t="s">
        <v>350</v>
      </c>
      <c r="BM118" s="25"/>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3DCFB-4FC1-462D-A024-DEE9A2E6C0E9}">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70.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3.45312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19.90625" style="21" customWidth="1"/>
    <col min="75" max="16384" width="8.90625" style="21"/>
  </cols>
  <sheetData>
    <row r="1" spans="1:74" ht="33" customHeight="1" x14ac:dyDescent="0.25">
      <c r="A1" s="488" t="s">
        <v>43</v>
      </c>
    </row>
    <row r="3" spans="1:74" ht="20.5" x14ac:dyDescent="0.45">
      <c r="A3" s="23" t="s">
        <v>225</v>
      </c>
    </row>
    <row r="4" spans="1:74" x14ac:dyDescent="0.25">
      <c r="A4" s="488" t="s">
        <v>425</v>
      </c>
    </row>
    <row r="5" spans="1:74" ht="33" x14ac:dyDescent="0.25">
      <c r="A5" s="1124" t="s">
        <v>226</v>
      </c>
      <c r="B5" s="1084"/>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125"/>
      <c r="B6" s="1120"/>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323" t="s">
        <v>227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37" t="s">
        <v>7443</v>
      </c>
      <c r="B8" s="369"/>
      <c r="C8" s="718">
        <v>41275</v>
      </c>
      <c r="D8" s="369"/>
      <c r="E8" s="338">
        <v>18508.400000000001</v>
      </c>
      <c r="F8" s="369"/>
      <c r="G8" s="339">
        <v>594.20830000000001</v>
      </c>
      <c r="H8" s="370"/>
      <c r="I8" s="340">
        <v>0.56999999999999995</v>
      </c>
      <c r="J8" s="340">
        <v>7.98</v>
      </c>
      <c r="K8" s="340">
        <v>0.46</v>
      </c>
      <c r="L8" s="340">
        <v>0.49</v>
      </c>
      <c r="M8" s="340"/>
      <c r="N8" s="342">
        <v>10.371700000000001</v>
      </c>
      <c r="O8" s="340">
        <v>6.5194999999999999</v>
      </c>
      <c r="P8" s="340">
        <v>7.5726000000000004</v>
      </c>
      <c r="Q8" s="340">
        <v>6.2704000000000004</v>
      </c>
      <c r="R8" s="340">
        <v>10.0977</v>
      </c>
      <c r="S8" s="340">
        <v>7.1702000000000004</v>
      </c>
      <c r="T8" s="340">
        <v>6.2363999999999997</v>
      </c>
      <c r="U8" s="344">
        <v>6.3482000000000003</v>
      </c>
      <c r="V8" s="340">
        <v>6.4653</v>
      </c>
      <c r="W8" s="340">
        <v>7.3928000000000003</v>
      </c>
      <c r="X8" s="340">
        <v>7.4744999999999999</v>
      </c>
      <c r="Y8" s="371">
        <v>6.6151</v>
      </c>
      <c r="Z8" s="340">
        <v>7.0690999999999997</v>
      </c>
      <c r="AA8" s="340">
        <v>6.7626999999999997</v>
      </c>
      <c r="AB8" s="340">
        <v>6.1813000000000002</v>
      </c>
      <c r="AC8" s="340">
        <v>6.3163</v>
      </c>
      <c r="AD8" s="340">
        <v>6.4467999999999996</v>
      </c>
      <c r="AE8" s="340">
        <v>11.048500000000001</v>
      </c>
      <c r="AF8" s="340">
        <v>7.6772999999999998</v>
      </c>
      <c r="AG8" s="568"/>
      <c r="AH8" s="338">
        <v>15</v>
      </c>
      <c r="AI8" s="338">
        <v>15</v>
      </c>
      <c r="AJ8" s="338">
        <v>14</v>
      </c>
      <c r="AK8" s="338">
        <v>15</v>
      </c>
      <c r="AL8" s="338">
        <v>9</v>
      </c>
      <c r="AM8" s="338">
        <v>13</v>
      </c>
      <c r="AN8" s="338">
        <v>13</v>
      </c>
      <c r="AO8" s="570">
        <v>10</v>
      </c>
      <c r="AP8" s="338">
        <v>7</v>
      </c>
      <c r="AQ8" s="338">
        <v>3</v>
      </c>
      <c r="AR8" s="338">
        <v>2</v>
      </c>
      <c r="AS8" s="338">
        <v>4</v>
      </c>
      <c r="AT8" s="338">
        <v>2</v>
      </c>
      <c r="AU8" s="338">
        <v>13</v>
      </c>
      <c r="AV8" s="338">
        <v>13</v>
      </c>
      <c r="AW8" s="338">
        <v>11</v>
      </c>
      <c r="AX8" s="338">
        <v>8</v>
      </c>
      <c r="AY8" s="338">
        <v>4</v>
      </c>
      <c r="AZ8" s="583"/>
      <c r="BA8" s="464">
        <v>12.05</v>
      </c>
      <c r="BB8" s="340">
        <v>60.06</v>
      </c>
      <c r="BC8" s="340">
        <v>19.84</v>
      </c>
      <c r="BD8" s="340">
        <v>10.92</v>
      </c>
      <c r="BE8" s="371" t="s">
        <v>430</v>
      </c>
      <c r="BF8" s="371">
        <v>-2.87</v>
      </c>
      <c r="BG8" s="370"/>
      <c r="BH8" s="593">
        <v>-2.87</v>
      </c>
      <c r="BI8" s="340">
        <v>32.67</v>
      </c>
      <c r="BJ8" s="340">
        <v>6.9</v>
      </c>
      <c r="BK8" s="340">
        <v>51.25</v>
      </c>
      <c r="BL8" s="340" t="s">
        <v>430</v>
      </c>
      <c r="BM8" s="371">
        <v>4.66</v>
      </c>
      <c r="BN8" s="371" t="s">
        <v>430</v>
      </c>
      <c r="BO8" s="371">
        <v>7.4</v>
      </c>
      <c r="BP8" s="371" t="s">
        <v>430</v>
      </c>
      <c r="BQ8" s="371" t="s">
        <v>430</v>
      </c>
      <c r="BR8" s="609"/>
      <c r="BS8" s="369">
        <v>6.1505586912301098</v>
      </c>
      <c r="BT8" s="344">
        <v>12.4132290624826</v>
      </c>
      <c r="BU8" s="571"/>
      <c r="BV8" s="370" t="s">
        <v>554</v>
      </c>
    </row>
    <row r="9" spans="1:74" x14ac:dyDescent="0.25">
      <c r="A9" s="337" t="s">
        <v>7444</v>
      </c>
      <c r="B9" s="369"/>
      <c r="C9" s="718">
        <v>43368</v>
      </c>
      <c r="D9" s="369"/>
      <c r="E9" s="338">
        <v>16324.4</v>
      </c>
      <c r="F9" s="369"/>
      <c r="G9" s="339">
        <v>16.4377</v>
      </c>
      <c r="H9" s="370"/>
      <c r="I9" s="340">
        <v>0.75068000000000001</v>
      </c>
      <c r="J9" s="340">
        <v>7.61</v>
      </c>
      <c r="K9" s="340">
        <v>0.43014000000000002</v>
      </c>
      <c r="L9" s="340">
        <v>0.47122999999999998</v>
      </c>
      <c r="M9" s="340"/>
      <c r="N9" s="342">
        <v>13.9945</v>
      </c>
      <c r="O9" s="340">
        <v>7.2460000000000004</v>
      </c>
      <c r="P9" s="340">
        <v>7.8151999999999999</v>
      </c>
      <c r="Q9" s="340">
        <v>6.8857999999999997</v>
      </c>
      <c r="R9" s="340">
        <v>9.8299000000000003</v>
      </c>
      <c r="S9" s="340">
        <v>6.9751000000000003</v>
      </c>
      <c r="T9" s="340">
        <v>6.0273000000000003</v>
      </c>
      <c r="U9" s="344">
        <v>6.1262999999999996</v>
      </c>
      <c r="V9" s="340">
        <v>6.21</v>
      </c>
      <c r="W9" s="340">
        <v>7.0758000000000001</v>
      </c>
      <c r="X9" s="340">
        <v>7.2102000000000004</v>
      </c>
      <c r="Y9" s="371">
        <v>6.4023000000000003</v>
      </c>
      <c r="Z9" s="340" t="s">
        <v>430</v>
      </c>
      <c r="AA9" s="340">
        <v>6.5106000000000002</v>
      </c>
      <c r="AB9" s="340">
        <v>5.9793000000000003</v>
      </c>
      <c r="AC9" s="340">
        <v>6.0796000000000001</v>
      </c>
      <c r="AD9" s="340">
        <v>6.2065000000000001</v>
      </c>
      <c r="AE9" s="340">
        <v>10.870100000000001</v>
      </c>
      <c r="AF9" s="340">
        <v>6.6223000000000001</v>
      </c>
      <c r="AG9" s="568"/>
      <c r="AH9" s="338">
        <v>10</v>
      </c>
      <c r="AI9" s="338">
        <v>14</v>
      </c>
      <c r="AJ9" s="338">
        <v>12</v>
      </c>
      <c r="AK9" s="338">
        <v>14</v>
      </c>
      <c r="AL9" s="338">
        <v>13</v>
      </c>
      <c r="AM9" s="338">
        <v>15</v>
      </c>
      <c r="AN9" s="338">
        <v>16</v>
      </c>
      <c r="AO9" s="570">
        <v>16</v>
      </c>
      <c r="AP9" s="338">
        <v>16</v>
      </c>
      <c r="AQ9" s="338">
        <v>14</v>
      </c>
      <c r="AR9" s="338">
        <v>14</v>
      </c>
      <c r="AS9" s="338">
        <v>14</v>
      </c>
      <c r="AT9" s="338" t="s">
        <v>430</v>
      </c>
      <c r="AU9" s="338">
        <v>15</v>
      </c>
      <c r="AV9" s="338">
        <v>16</v>
      </c>
      <c r="AW9" s="338">
        <v>16</v>
      </c>
      <c r="AX9" s="338">
        <v>16</v>
      </c>
      <c r="AY9" s="338">
        <v>8</v>
      </c>
      <c r="AZ9" s="583"/>
      <c r="BA9" s="464">
        <v>8.81</v>
      </c>
      <c r="BB9" s="340">
        <v>78.23</v>
      </c>
      <c r="BC9" s="340">
        <v>2.31</v>
      </c>
      <c r="BD9" s="340">
        <v>5.31</v>
      </c>
      <c r="BE9" s="371" t="s">
        <v>430</v>
      </c>
      <c r="BF9" s="371">
        <v>5.33</v>
      </c>
      <c r="BG9" s="370"/>
      <c r="BH9" s="593">
        <v>5.33</v>
      </c>
      <c r="BI9" s="340">
        <v>38.28</v>
      </c>
      <c r="BJ9" s="340">
        <v>8.23</v>
      </c>
      <c r="BK9" s="340">
        <v>39.340000000000003</v>
      </c>
      <c r="BL9" s="340" t="s">
        <v>430</v>
      </c>
      <c r="BM9" s="371">
        <v>1.96</v>
      </c>
      <c r="BN9" s="371" t="s">
        <v>430</v>
      </c>
      <c r="BO9" s="371">
        <v>6.86</v>
      </c>
      <c r="BP9" s="371" t="s">
        <v>430</v>
      </c>
      <c r="BQ9" s="371" t="s">
        <v>430</v>
      </c>
      <c r="BR9" s="463"/>
      <c r="BS9" s="369">
        <v>5.1973757394802602</v>
      </c>
      <c r="BT9" s="344">
        <v>9.9338928090066094</v>
      </c>
      <c r="BU9" s="571"/>
      <c r="BV9" s="370" t="s">
        <v>554</v>
      </c>
    </row>
    <row r="10" spans="1:74" s="107" customFormat="1" ht="11" x14ac:dyDescent="0.3">
      <c r="A10" s="841" t="s">
        <v>7445</v>
      </c>
      <c r="B10" s="842"/>
      <c r="C10" s="843">
        <v>41274</v>
      </c>
      <c r="D10" s="842"/>
      <c r="E10" s="844">
        <v>14607.8</v>
      </c>
      <c r="F10" s="842"/>
      <c r="G10" s="845">
        <v>47.741500000000002</v>
      </c>
      <c r="H10" s="847"/>
      <c r="I10" s="846">
        <v>0.51</v>
      </c>
      <c r="J10" s="846">
        <v>7.9</v>
      </c>
      <c r="K10" s="846">
        <v>0.4</v>
      </c>
      <c r="L10" s="846">
        <v>0.41</v>
      </c>
      <c r="M10" s="846"/>
      <c r="N10" s="848">
        <v>7.4175000000000004</v>
      </c>
      <c r="O10" s="846">
        <v>4.5594999999999999</v>
      </c>
      <c r="P10" s="846">
        <v>5.6308999999999996</v>
      </c>
      <c r="Q10" s="846">
        <v>5.6589</v>
      </c>
      <c r="R10" s="846">
        <v>9.2204999999999995</v>
      </c>
      <c r="S10" s="846">
        <v>6.8173000000000004</v>
      </c>
      <c r="T10" s="846">
        <v>6.2215999999999996</v>
      </c>
      <c r="U10" s="856">
        <v>6.2687999999999997</v>
      </c>
      <c r="V10" s="846">
        <v>6.3105000000000002</v>
      </c>
      <c r="W10" s="846">
        <v>7.1071</v>
      </c>
      <c r="X10" s="846">
        <v>7.2123999999999997</v>
      </c>
      <c r="Y10" s="852">
        <v>6.4161000000000001</v>
      </c>
      <c r="Z10" s="846">
        <v>6.7576999999999998</v>
      </c>
      <c r="AA10" s="846">
        <v>6.2259000000000002</v>
      </c>
      <c r="AB10" s="846">
        <v>6.1749999999999998</v>
      </c>
      <c r="AC10" s="846">
        <v>6.2462999999999997</v>
      </c>
      <c r="AD10" s="846">
        <v>6.2991000000000001</v>
      </c>
      <c r="AE10" s="846">
        <v>10.684200000000001</v>
      </c>
      <c r="AF10" s="846">
        <v>7.3753000000000002</v>
      </c>
      <c r="AG10" s="937"/>
      <c r="AH10" s="844">
        <v>16</v>
      </c>
      <c r="AI10" s="844">
        <v>16</v>
      </c>
      <c r="AJ10" s="844">
        <v>16</v>
      </c>
      <c r="AK10" s="844">
        <v>16</v>
      </c>
      <c r="AL10" s="844">
        <v>16</v>
      </c>
      <c r="AM10" s="844">
        <v>16</v>
      </c>
      <c r="AN10" s="844">
        <v>14</v>
      </c>
      <c r="AO10" s="938">
        <v>14</v>
      </c>
      <c r="AP10" s="844">
        <v>13</v>
      </c>
      <c r="AQ10" s="844">
        <v>13</v>
      </c>
      <c r="AR10" s="844">
        <v>13</v>
      </c>
      <c r="AS10" s="844">
        <v>12</v>
      </c>
      <c r="AT10" s="844">
        <v>4</v>
      </c>
      <c r="AU10" s="844">
        <v>16</v>
      </c>
      <c r="AV10" s="844">
        <v>14</v>
      </c>
      <c r="AW10" s="844">
        <v>14</v>
      </c>
      <c r="AX10" s="844">
        <v>14</v>
      </c>
      <c r="AY10" s="844">
        <v>13</v>
      </c>
      <c r="AZ10" s="939"/>
      <c r="BA10" s="853">
        <v>13.33</v>
      </c>
      <c r="BB10" s="846">
        <v>67.150000000000006</v>
      </c>
      <c r="BC10" s="846">
        <v>10.130000000000001</v>
      </c>
      <c r="BD10" s="846">
        <v>5.79</v>
      </c>
      <c r="BE10" s="852" t="s">
        <v>430</v>
      </c>
      <c r="BF10" s="852">
        <v>3.6</v>
      </c>
      <c r="BG10" s="847"/>
      <c r="BH10" s="940">
        <v>3.6</v>
      </c>
      <c r="BI10" s="846">
        <v>37.46</v>
      </c>
      <c r="BJ10" s="846">
        <v>11.36</v>
      </c>
      <c r="BK10" s="846">
        <v>34.25</v>
      </c>
      <c r="BL10" s="846" t="s">
        <v>430</v>
      </c>
      <c r="BM10" s="852">
        <v>8.16</v>
      </c>
      <c r="BN10" s="852" t="s">
        <v>430</v>
      </c>
      <c r="BO10" s="852">
        <v>5.17</v>
      </c>
      <c r="BP10" s="852" t="s">
        <v>430</v>
      </c>
      <c r="BQ10" s="852" t="s">
        <v>430</v>
      </c>
      <c r="BR10" s="850"/>
      <c r="BS10" s="842">
        <v>1.3785822301378601</v>
      </c>
      <c r="BT10" s="856">
        <v>13.3544126513354</v>
      </c>
      <c r="BU10" s="907"/>
      <c r="BV10" s="847" t="s">
        <v>554</v>
      </c>
    </row>
    <row r="11" spans="1:74" s="107" customFormat="1" x14ac:dyDescent="0.25">
      <c r="A11" s="345" t="s">
        <v>7446</v>
      </c>
      <c r="B11" s="373"/>
      <c r="C11" s="719">
        <v>41284</v>
      </c>
      <c r="D11" s="373"/>
      <c r="E11" s="346">
        <v>14660</v>
      </c>
      <c r="F11" s="373"/>
      <c r="G11" s="347">
        <v>31.914899999999999</v>
      </c>
      <c r="H11" s="374"/>
      <c r="I11" s="348">
        <v>0.53</v>
      </c>
      <c r="J11" s="348">
        <v>7.79</v>
      </c>
      <c r="K11" s="348">
        <v>0.44</v>
      </c>
      <c r="L11" s="348">
        <v>0.48</v>
      </c>
      <c r="M11" s="348"/>
      <c r="N11" s="350">
        <v>14.186999999999999</v>
      </c>
      <c r="O11" s="348">
        <v>7.556</v>
      </c>
      <c r="P11" s="348">
        <v>8.0180000000000007</v>
      </c>
      <c r="Q11" s="348">
        <v>7.8823999999999996</v>
      </c>
      <c r="R11" s="348">
        <v>10.329700000000001</v>
      </c>
      <c r="S11" s="348">
        <v>7.5422000000000002</v>
      </c>
      <c r="T11" s="348">
        <v>6.4596999999999998</v>
      </c>
      <c r="U11" s="354">
        <v>6.4794999999999998</v>
      </c>
      <c r="V11" s="348">
        <v>6.5499000000000001</v>
      </c>
      <c r="W11" s="348">
        <v>7.3110999999999997</v>
      </c>
      <c r="X11" s="348">
        <v>7.4023000000000003</v>
      </c>
      <c r="Y11" s="375">
        <v>6.6387</v>
      </c>
      <c r="Z11" s="348">
        <v>7.3552</v>
      </c>
      <c r="AA11" s="348">
        <v>6.9720000000000004</v>
      </c>
      <c r="AB11" s="348">
        <v>6.4344000000000001</v>
      </c>
      <c r="AC11" s="348">
        <v>6.4455</v>
      </c>
      <c r="AD11" s="348">
        <v>6.5391000000000004</v>
      </c>
      <c r="AE11" s="348">
        <v>10.9719</v>
      </c>
      <c r="AF11" s="348">
        <v>7.9226000000000001</v>
      </c>
      <c r="AG11" s="569"/>
      <c r="AH11" s="346">
        <v>9</v>
      </c>
      <c r="AI11" s="346">
        <v>12</v>
      </c>
      <c r="AJ11" s="346">
        <v>11</v>
      </c>
      <c r="AK11" s="346">
        <v>12</v>
      </c>
      <c r="AL11" s="346">
        <v>5</v>
      </c>
      <c r="AM11" s="346">
        <v>9</v>
      </c>
      <c r="AN11" s="346">
        <v>8</v>
      </c>
      <c r="AO11" s="572">
        <v>7</v>
      </c>
      <c r="AP11" s="346">
        <v>4</v>
      </c>
      <c r="AQ11" s="346">
        <v>6</v>
      </c>
      <c r="AR11" s="346">
        <v>6</v>
      </c>
      <c r="AS11" s="346">
        <v>3</v>
      </c>
      <c r="AT11" s="346">
        <v>1</v>
      </c>
      <c r="AU11" s="346">
        <v>12</v>
      </c>
      <c r="AV11" s="346">
        <v>8</v>
      </c>
      <c r="AW11" s="346">
        <v>7</v>
      </c>
      <c r="AX11" s="346">
        <v>4</v>
      </c>
      <c r="AY11" s="346">
        <v>5</v>
      </c>
      <c r="AZ11" s="584"/>
      <c r="BA11" s="467">
        <v>9.7799999999999994</v>
      </c>
      <c r="BB11" s="348">
        <v>68.430000000000007</v>
      </c>
      <c r="BC11" s="348">
        <v>7.49</v>
      </c>
      <c r="BD11" s="348">
        <v>9.6300000000000008</v>
      </c>
      <c r="BE11" s="375">
        <v>-14.06</v>
      </c>
      <c r="BF11" s="375">
        <v>4.67</v>
      </c>
      <c r="BG11" s="374"/>
      <c r="BH11" s="594">
        <v>4.67</v>
      </c>
      <c r="BI11" s="348">
        <v>38.49</v>
      </c>
      <c r="BJ11" s="348">
        <v>8.34</v>
      </c>
      <c r="BK11" s="348">
        <v>38.72</v>
      </c>
      <c r="BL11" s="348" t="s">
        <v>430</v>
      </c>
      <c r="BM11" s="375">
        <v>3.51</v>
      </c>
      <c r="BN11" s="375" t="s">
        <v>430</v>
      </c>
      <c r="BO11" s="375">
        <v>6.28</v>
      </c>
      <c r="BP11" s="375" t="s">
        <v>430</v>
      </c>
      <c r="BQ11" s="375">
        <v>-14.06</v>
      </c>
      <c r="BR11" s="466"/>
      <c r="BS11" s="373">
        <v>4.89801334449007</v>
      </c>
      <c r="BT11" s="354">
        <v>15.497597097488001</v>
      </c>
      <c r="BU11" s="430"/>
      <c r="BV11" s="374" t="s">
        <v>554</v>
      </c>
    </row>
    <row r="12" spans="1:74" s="107" customFormat="1" x14ac:dyDescent="0.25">
      <c r="A12" s="345" t="s">
        <v>7447</v>
      </c>
      <c r="B12" s="373"/>
      <c r="C12" s="719">
        <v>41275</v>
      </c>
      <c r="D12" s="373"/>
      <c r="E12" s="346">
        <v>11336.1</v>
      </c>
      <c r="F12" s="373"/>
      <c r="G12" s="347">
        <v>6460.0483000000004</v>
      </c>
      <c r="H12" s="374"/>
      <c r="I12" s="348">
        <v>0.71</v>
      </c>
      <c r="J12" s="348">
        <v>7.77</v>
      </c>
      <c r="K12" s="348">
        <v>0.43</v>
      </c>
      <c r="L12" s="348">
        <v>0.46</v>
      </c>
      <c r="M12" s="348"/>
      <c r="N12" s="350">
        <v>14.838100000000001</v>
      </c>
      <c r="O12" s="348">
        <v>7.8491</v>
      </c>
      <c r="P12" s="348">
        <v>7.6971999999999996</v>
      </c>
      <c r="Q12" s="348">
        <v>8.1061999999999994</v>
      </c>
      <c r="R12" s="348">
        <v>10.1988</v>
      </c>
      <c r="S12" s="348">
        <v>7.1619000000000002</v>
      </c>
      <c r="T12" s="348">
        <v>6.2060000000000004</v>
      </c>
      <c r="U12" s="354">
        <v>6.2314999999999996</v>
      </c>
      <c r="V12" s="348">
        <v>6.2601000000000004</v>
      </c>
      <c r="W12" s="348">
        <v>7.0484999999999998</v>
      </c>
      <c r="X12" s="348">
        <v>7.1631999999999998</v>
      </c>
      <c r="Y12" s="375">
        <v>6.3075999999999999</v>
      </c>
      <c r="Z12" s="348">
        <v>6.5834999999999999</v>
      </c>
      <c r="AA12" s="348">
        <v>6.6276000000000002</v>
      </c>
      <c r="AB12" s="348">
        <v>6.1714000000000002</v>
      </c>
      <c r="AC12" s="348">
        <v>6.2027999999999999</v>
      </c>
      <c r="AD12" s="348">
        <v>6.2592999999999996</v>
      </c>
      <c r="AE12" s="348">
        <v>11.130699999999999</v>
      </c>
      <c r="AF12" s="348">
        <v>7.1696999999999997</v>
      </c>
      <c r="AG12" s="569"/>
      <c r="AH12" s="346">
        <v>6</v>
      </c>
      <c r="AI12" s="346">
        <v>11</v>
      </c>
      <c r="AJ12" s="346">
        <v>13</v>
      </c>
      <c r="AK12" s="346">
        <v>11</v>
      </c>
      <c r="AL12" s="346">
        <v>8</v>
      </c>
      <c r="AM12" s="346">
        <v>14</v>
      </c>
      <c r="AN12" s="346">
        <v>15</v>
      </c>
      <c r="AO12" s="572">
        <v>15</v>
      </c>
      <c r="AP12" s="346">
        <v>15</v>
      </c>
      <c r="AQ12" s="346">
        <v>15</v>
      </c>
      <c r="AR12" s="346">
        <v>15</v>
      </c>
      <c r="AS12" s="346">
        <v>15</v>
      </c>
      <c r="AT12" s="346">
        <v>7</v>
      </c>
      <c r="AU12" s="346">
        <v>14</v>
      </c>
      <c r="AV12" s="346">
        <v>15</v>
      </c>
      <c r="AW12" s="346">
        <v>15</v>
      </c>
      <c r="AX12" s="346">
        <v>15</v>
      </c>
      <c r="AY12" s="346">
        <v>3</v>
      </c>
      <c r="AZ12" s="584"/>
      <c r="BA12" s="467">
        <v>14.76</v>
      </c>
      <c r="BB12" s="348">
        <v>65.5</v>
      </c>
      <c r="BC12" s="348">
        <v>8.59</v>
      </c>
      <c r="BD12" s="348">
        <v>8.98</v>
      </c>
      <c r="BE12" s="375">
        <v>-27.82</v>
      </c>
      <c r="BF12" s="375">
        <v>2.17</v>
      </c>
      <c r="BG12" s="374"/>
      <c r="BH12" s="594">
        <v>2.17</v>
      </c>
      <c r="BI12" s="348">
        <v>44.85</v>
      </c>
      <c r="BJ12" s="348">
        <v>9.5500000000000007</v>
      </c>
      <c r="BK12" s="348">
        <v>28.67</v>
      </c>
      <c r="BL12" s="348" t="s">
        <v>430</v>
      </c>
      <c r="BM12" s="375">
        <v>4.51</v>
      </c>
      <c r="BN12" s="375" t="s">
        <v>430</v>
      </c>
      <c r="BO12" s="375">
        <v>10.25</v>
      </c>
      <c r="BP12" s="375" t="s">
        <v>430</v>
      </c>
      <c r="BQ12" s="375">
        <v>-27.82</v>
      </c>
      <c r="BR12" s="466"/>
      <c r="BS12" s="373">
        <v>3.1520632953515002</v>
      </c>
      <c r="BT12" s="354">
        <v>14.6605140132709</v>
      </c>
      <c r="BU12" s="430"/>
      <c r="BV12" s="374" t="s">
        <v>554</v>
      </c>
    </row>
    <row r="13" spans="1:74" s="107" customFormat="1" x14ac:dyDescent="0.25">
      <c r="A13" s="345" t="s">
        <v>7448</v>
      </c>
      <c r="B13" s="373"/>
      <c r="C13" s="719">
        <v>41275</v>
      </c>
      <c r="D13" s="373"/>
      <c r="E13" s="346">
        <v>10615.3</v>
      </c>
      <c r="F13" s="373"/>
      <c r="G13" s="347">
        <v>4743.5159999999996</v>
      </c>
      <c r="H13" s="374"/>
      <c r="I13" s="348">
        <v>0.59177999999999997</v>
      </c>
      <c r="J13" s="348">
        <v>7.83</v>
      </c>
      <c r="K13" s="348">
        <v>0.41918</v>
      </c>
      <c r="L13" s="348">
        <v>0.45205000000000001</v>
      </c>
      <c r="M13" s="348"/>
      <c r="N13" s="350">
        <v>14.430999999999999</v>
      </c>
      <c r="O13" s="348">
        <v>8.3259000000000007</v>
      </c>
      <c r="P13" s="348">
        <v>8.0562000000000005</v>
      </c>
      <c r="Q13" s="348">
        <v>8.2960999999999991</v>
      </c>
      <c r="R13" s="348">
        <v>10.2639</v>
      </c>
      <c r="S13" s="348">
        <v>7.8982999999999999</v>
      </c>
      <c r="T13" s="348">
        <v>6.8865999999999996</v>
      </c>
      <c r="U13" s="354">
        <v>6.8217999999999996</v>
      </c>
      <c r="V13" s="348">
        <v>6.8238000000000003</v>
      </c>
      <c r="W13" s="348">
        <v>7.5</v>
      </c>
      <c r="X13" s="348">
        <v>7.5716000000000001</v>
      </c>
      <c r="Y13" s="375">
        <v>7.3792</v>
      </c>
      <c r="Z13" s="348">
        <v>6.6497000000000002</v>
      </c>
      <c r="AA13" s="348">
        <v>7.5654000000000003</v>
      </c>
      <c r="AB13" s="348">
        <v>6.8583999999999996</v>
      </c>
      <c r="AC13" s="348">
        <v>6.7861000000000002</v>
      </c>
      <c r="AD13" s="348">
        <v>6.8136000000000001</v>
      </c>
      <c r="AE13" s="348">
        <v>10.8348</v>
      </c>
      <c r="AF13" s="348">
        <v>7.2150999999999996</v>
      </c>
      <c r="AG13" s="569"/>
      <c r="AH13" s="346">
        <v>8</v>
      </c>
      <c r="AI13" s="346">
        <v>7</v>
      </c>
      <c r="AJ13" s="346">
        <v>7</v>
      </c>
      <c r="AK13" s="346">
        <v>10</v>
      </c>
      <c r="AL13" s="346">
        <v>6</v>
      </c>
      <c r="AM13" s="346">
        <v>4</v>
      </c>
      <c r="AN13" s="346">
        <v>1</v>
      </c>
      <c r="AO13" s="572">
        <v>1</v>
      </c>
      <c r="AP13" s="346">
        <v>1</v>
      </c>
      <c r="AQ13" s="346">
        <v>1</v>
      </c>
      <c r="AR13" s="346">
        <v>1</v>
      </c>
      <c r="AS13" s="346">
        <v>1</v>
      </c>
      <c r="AT13" s="346">
        <v>5</v>
      </c>
      <c r="AU13" s="346">
        <v>4</v>
      </c>
      <c r="AV13" s="346">
        <v>1</v>
      </c>
      <c r="AW13" s="346">
        <v>1</v>
      </c>
      <c r="AX13" s="346">
        <v>1</v>
      </c>
      <c r="AY13" s="346">
        <v>9</v>
      </c>
      <c r="AZ13" s="584"/>
      <c r="BA13" s="467">
        <v>9.0399999999999991</v>
      </c>
      <c r="BB13" s="348">
        <v>56.81</v>
      </c>
      <c r="BC13" s="348">
        <v>9.06</v>
      </c>
      <c r="BD13" s="348">
        <v>19.13</v>
      </c>
      <c r="BE13" s="375">
        <v>0.04</v>
      </c>
      <c r="BF13" s="375">
        <v>5.93</v>
      </c>
      <c r="BG13" s="374"/>
      <c r="BH13" s="594">
        <v>5.91</v>
      </c>
      <c r="BI13" s="348">
        <v>31.54</v>
      </c>
      <c r="BJ13" s="348">
        <v>4.24</v>
      </c>
      <c r="BK13" s="348">
        <v>48.39</v>
      </c>
      <c r="BL13" s="348" t="s">
        <v>430</v>
      </c>
      <c r="BM13" s="375">
        <v>0.46</v>
      </c>
      <c r="BN13" s="375">
        <v>0.83</v>
      </c>
      <c r="BO13" s="375">
        <v>8.58</v>
      </c>
      <c r="BP13" s="375" t="s">
        <v>430</v>
      </c>
      <c r="BQ13" s="375">
        <v>0.04</v>
      </c>
      <c r="BR13" s="466"/>
      <c r="BS13" s="373">
        <v>3.4988915903498898</v>
      </c>
      <c r="BT13" s="354">
        <v>9.5765365009576602</v>
      </c>
      <c r="BU13" s="430"/>
      <c r="BV13" s="374" t="s">
        <v>554</v>
      </c>
    </row>
    <row r="14" spans="1:74" s="107" customFormat="1" x14ac:dyDescent="0.25">
      <c r="A14" s="345" t="s">
        <v>7449</v>
      </c>
      <c r="B14" s="373"/>
      <c r="C14" s="719">
        <v>43353</v>
      </c>
      <c r="D14" s="373"/>
      <c r="E14" s="346">
        <v>5161.6400000000003</v>
      </c>
      <c r="F14" s="373"/>
      <c r="G14" s="347">
        <v>16.644100000000002</v>
      </c>
      <c r="H14" s="374"/>
      <c r="I14" s="348">
        <v>0.49314999999999998</v>
      </c>
      <c r="J14" s="348">
        <v>7.68</v>
      </c>
      <c r="K14" s="348">
        <v>0.44384000000000001</v>
      </c>
      <c r="L14" s="348">
        <v>0.47944999999999999</v>
      </c>
      <c r="M14" s="348"/>
      <c r="N14" s="350">
        <v>12.504200000000001</v>
      </c>
      <c r="O14" s="348">
        <v>7.4198000000000004</v>
      </c>
      <c r="P14" s="348">
        <v>7.4668000000000001</v>
      </c>
      <c r="Q14" s="348">
        <v>7.8555999999999999</v>
      </c>
      <c r="R14" s="348">
        <v>10.0587</v>
      </c>
      <c r="S14" s="348">
        <v>7.5518999999999998</v>
      </c>
      <c r="T14" s="348">
        <v>6.4817999999999998</v>
      </c>
      <c r="U14" s="354">
        <v>6.5011999999999999</v>
      </c>
      <c r="V14" s="348">
        <v>6.5446999999999997</v>
      </c>
      <c r="W14" s="348">
        <v>7.3131000000000004</v>
      </c>
      <c r="X14" s="348">
        <v>7.4101999999999997</v>
      </c>
      <c r="Y14" s="375">
        <v>6.6081000000000003</v>
      </c>
      <c r="Z14" s="348" t="s">
        <v>430</v>
      </c>
      <c r="AA14" s="348">
        <v>7.1448</v>
      </c>
      <c r="AB14" s="348">
        <v>6.4504000000000001</v>
      </c>
      <c r="AC14" s="348">
        <v>6.4695999999999998</v>
      </c>
      <c r="AD14" s="348">
        <v>6.5391000000000004</v>
      </c>
      <c r="AE14" s="348">
        <v>10.7514</v>
      </c>
      <c r="AF14" s="348">
        <v>6.7571000000000003</v>
      </c>
      <c r="AG14" s="569"/>
      <c r="AH14" s="346">
        <v>14</v>
      </c>
      <c r="AI14" s="346">
        <v>13</v>
      </c>
      <c r="AJ14" s="346">
        <v>15</v>
      </c>
      <c r="AK14" s="346">
        <v>13</v>
      </c>
      <c r="AL14" s="346">
        <v>11</v>
      </c>
      <c r="AM14" s="346">
        <v>8</v>
      </c>
      <c r="AN14" s="346">
        <v>6</v>
      </c>
      <c r="AO14" s="572">
        <v>5</v>
      </c>
      <c r="AP14" s="346">
        <v>5</v>
      </c>
      <c r="AQ14" s="346">
        <v>5</v>
      </c>
      <c r="AR14" s="346">
        <v>5</v>
      </c>
      <c r="AS14" s="346">
        <v>5</v>
      </c>
      <c r="AT14" s="346" t="s">
        <v>430</v>
      </c>
      <c r="AU14" s="346">
        <v>11</v>
      </c>
      <c r="AV14" s="346">
        <v>6</v>
      </c>
      <c r="AW14" s="346">
        <v>5</v>
      </c>
      <c r="AX14" s="346">
        <v>4</v>
      </c>
      <c r="AY14" s="346">
        <v>11</v>
      </c>
      <c r="AZ14" s="584"/>
      <c r="BA14" s="467">
        <v>1.93</v>
      </c>
      <c r="BB14" s="348">
        <v>62.43</v>
      </c>
      <c r="BC14" s="348">
        <v>12.51</v>
      </c>
      <c r="BD14" s="348">
        <v>10.59</v>
      </c>
      <c r="BE14" s="375">
        <v>0.01</v>
      </c>
      <c r="BF14" s="375">
        <v>12.53</v>
      </c>
      <c r="BG14" s="374"/>
      <c r="BH14" s="594">
        <v>12.53</v>
      </c>
      <c r="BI14" s="348">
        <v>44.97</v>
      </c>
      <c r="BJ14" s="348">
        <v>4.3499999999999996</v>
      </c>
      <c r="BK14" s="348">
        <v>36.21</v>
      </c>
      <c r="BL14" s="348" t="s">
        <v>430</v>
      </c>
      <c r="BM14" s="375">
        <v>0.16</v>
      </c>
      <c r="BN14" s="375" t="s">
        <v>430</v>
      </c>
      <c r="BO14" s="375">
        <v>1.77</v>
      </c>
      <c r="BP14" s="375" t="s">
        <v>430</v>
      </c>
      <c r="BQ14" s="375">
        <v>0.01</v>
      </c>
      <c r="BR14" s="466"/>
      <c r="BS14" s="373">
        <v>3.31336847966866</v>
      </c>
      <c r="BT14" s="354">
        <v>8.9112340591088799</v>
      </c>
      <c r="BU14" s="430"/>
      <c r="BV14" s="374" t="s">
        <v>554</v>
      </c>
    </row>
    <row r="15" spans="1:74" s="107" customFormat="1" x14ac:dyDescent="0.25">
      <c r="A15" s="345" t="s">
        <v>7450</v>
      </c>
      <c r="B15" s="373"/>
      <c r="C15" s="719">
        <v>43487</v>
      </c>
      <c r="D15" s="373"/>
      <c r="E15" s="346">
        <v>5649.14</v>
      </c>
      <c r="F15" s="373"/>
      <c r="G15" s="347">
        <v>15.8934</v>
      </c>
      <c r="H15" s="374"/>
      <c r="I15" s="348">
        <v>0.54329000000000005</v>
      </c>
      <c r="J15" s="348">
        <v>7.15</v>
      </c>
      <c r="K15" s="348">
        <v>0.42821999999999999</v>
      </c>
      <c r="L15" s="348">
        <v>0.43973000000000001</v>
      </c>
      <c r="M15" s="348"/>
      <c r="N15" s="350">
        <v>14.474</v>
      </c>
      <c r="O15" s="348">
        <v>8.2769999999999992</v>
      </c>
      <c r="P15" s="348">
        <v>8.0503</v>
      </c>
      <c r="Q15" s="348">
        <v>8.8223000000000003</v>
      </c>
      <c r="R15" s="348">
        <v>10.212199999999999</v>
      </c>
      <c r="S15" s="348">
        <v>8.0690000000000008</v>
      </c>
      <c r="T15" s="348">
        <v>6.8456000000000001</v>
      </c>
      <c r="U15" s="354">
        <v>6.7525000000000004</v>
      </c>
      <c r="V15" s="348">
        <v>6.7508999999999997</v>
      </c>
      <c r="W15" s="348">
        <v>7.4139999999999997</v>
      </c>
      <c r="X15" s="348">
        <v>7.47</v>
      </c>
      <c r="Y15" s="375">
        <v>6.6055000000000001</v>
      </c>
      <c r="Z15" s="348" t="s">
        <v>430</v>
      </c>
      <c r="AA15" s="348">
        <v>7.6280000000000001</v>
      </c>
      <c r="AB15" s="348">
        <v>6.8404999999999996</v>
      </c>
      <c r="AC15" s="348">
        <v>6.7325999999999997</v>
      </c>
      <c r="AD15" s="348">
        <v>6.7407000000000004</v>
      </c>
      <c r="AE15" s="348">
        <v>10.823600000000001</v>
      </c>
      <c r="AF15" s="348">
        <v>6.4390999999999998</v>
      </c>
      <c r="AG15" s="569"/>
      <c r="AH15" s="346">
        <v>7</v>
      </c>
      <c r="AI15" s="346">
        <v>8</v>
      </c>
      <c r="AJ15" s="346">
        <v>8</v>
      </c>
      <c r="AK15" s="346">
        <v>3</v>
      </c>
      <c r="AL15" s="346">
        <v>7</v>
      </c>
      <c r="AM15" s="346">
        <v>2</v>
      </c>
      <c r="AN15" s="346">
        <v>2</v>
      </c>
      <c r="AO15" s="572">
        <v>2</v>
      </c>
      <c r="AP15" s="346">
        <v>2</v>
      </c>
      <c r="AQ15" s="346">
        <v>2</v>
      </c>
      <c r="AR15" s="346">
        <v>3</v>
      </c>
      <c r="AS15" s="346">
        <v>6</v>
      </c>
      <c r="AT15" s="346" t="s">
        <v>430</v>
      </c>
      <c r="AU15" s="346">
        <v>2</v>
      </c>
      <c r="AV15" s="346">
        <v>2</v>
      </c>
      <c r="AW15" s="346">
        <v>2</v>
      </c>
      <c r="AX15" s="346">
        <v>2</v>
      </c>
      <c r="AY15" s="346">
        <v>10</v>
      </c>
      <c r="AZ15" s="584"/>
      <c r="BA15" s="467">
        <v>11.8</v>
      </c>
      <c r="BB15" s="348">
        <v>70.69</v>
      </c>
      <c r="BC15" s="348">
        <v>5.48</v>
      </c>
      <c r="BD15" s="348">
        <v>10.029999999999999</v>
      </c>
      <c r="BE15" s="375">
        <v>9.16</v>
      </c>
      <c r="BF15" s="375">
        <v>-7.16</v>
      </c>
      <c r="BG15" s="374"/>
      <c r="BH15" s="594">
        <v>-7.16</v>
      </c>
      <c r="BI15" s="348">
        <v>48.07</v>
      </c>
      <c r="BJ15" s="348">
        <v>6.2</v>
      </c>
      <c r="BK15" s="348">
        <v>31.94</v>
      </c>
      <c r="BL15" s="348" t="s">
        <v>430</v>
      </c>
      <c r="BM15" s="375" t="s">
        <v>430</v>
      </c>
      <c r="BN15" s="375" t="s">
        <v>430</v>
      </c>
      <c r="BO15" s="375">
        <v>11.8</v>
      </c>
      <c r="BP15" s="375" t="s">
        <v>430</v>
      </c>
      <c r="BQ15" s="375">
        <v>9.16</v>
      </c>
      <c r="BR15" s="466"/>
      <c r="BS15" s="373">
        <v>6.8691113713738199</v>
      </c>
      <c r="BT15" s="354">
        <v>11.943780862388801</v>
      </c>
      <c r="BU15" s="430"/>
      <c r="BV15" s="374" t="s">
        <v>554</v>
      </c>
    </row>
    <row r="16" spans="1:74" s="107" customFormat="1" x14ac:dyDescent="0.25">
      <c r="A16" s="345" t="s">
        <v>7451</v>
      </c>
      <c r="B16" s="373"/>
      <c r="C16" s="719">
        <v>41275</v>
      </c>
      <c r="D16" s="373"/>
      <c r="E16" s="346">
        <v>4017.7</v>
      </c>
      <c r="F16" s="373"/>
      <c r="G16" s="347">
        <v>3942.3557000000001</v>
      </c>
      <c r="H16" s="374"/>
      <c r="I16" s="348">
        <v>0.65</v>
      </c>
      <c r="J16" s="348">
        <v>7.72</v>
      </c>
      <c r="K16" s="348">
        <v>0.44</v>
      </c>
      <c r="L16" s="348">
        <v>0.48</v>
      </c>
      <c r="M16" s="348"/>
      <c r="N16" s="350">
        <v>16.642199999999999</v>
      </c>
      <c r="O16" s="348">
        <v>8.7393000000000001</v>
      </c>
      <c r="P16" s="348">
        <v>8.5284999999999993</v>
      </c>
      <c r="Q16" s="348">
        <v>8.2978000000000005</v>
      </c>
      <c r="R16" s="348">
        <v>10.3575</v>
      </c>
      <c r="S16" s="348">
        <v>7.9428000000000001</v>
      </c>
      <c r="T16" s="348">
        <v>6.5499000000000001</v>
      </c>
      <c r="U16" s="354">
        <v>6.4885000000000002</v>
      </c>
      <c r="V16" s="348">
        <v>6.4633000000000003</v>
      </c>
      <c r="W16" s="348">
        <v>7.2952000000000004</v>
      </c>
      <c r="X16" s="348">
        <v>7.3974000000000002</v>
      </c>
      <c r="Y16" s="375">
        <v>6.4938000000000002</v>
      </c>
      <c r="Z16" s="348">
        <v>6.4577</v>
      </c>
      <c r="AA16" s="348">
        <v>7.6071</v>
      </c>
      <c r="AB16" s="348">
        <v>6.5411000000000001</v>
      </c>
      <c r="AC16" s="348">
        <v>6.4626999999999999</v>
      </c>
      <c r="AD16" s="348">
        <v>6.4650999999999996</v>
      </c>
      <c r="AE16" s="348">
        <v>11.1715</v>
      </c>
      <c r="AF16" s="348">
        <v>7.1197999999999997</v>
      </c>
      <c r="AG16" s="569"/>
      <c r="AH16" s="346">
        <v>3</v>
      </c>
      <c r="AI16" s="346">
        <v>5</v>
      </c>
      <c r="AJ16" s="346">
        <v>2</v>
      </c>
      <c r="AK16" s="346">
        <v>9</v>
      </c>
      <c r="AL16" s="346">
        <v>3</v>
      </c>
      <c r="AM16" s="346">
        <v>3</v>
      </c>
      <c r="AN16" s="346">
        <v>5</v>
      </c>
      <c r="AO16" s="572">
        <v>6</v>
      </c>
      <c r="AP16" s="346">
        <v>8</v>
      </c>
      <c r="AQ16" s="346">
        <v>7</v>
      </c>
      <c r="AR16" s="346">
        <v>7</v>
      </c>
      <c r="AS16" s="346">
        <v>8</v>
      </c>
      <c r="AT16" s="346">
        <v>8</v>
      </c>
      <c r="AU16" s="346">
        <v>3</v>
      </c>
      <c r="AV16" s="346">
        <v>5</v>
      </c>
      <c r="AW16" s="346">
        <v>6</v>
      </c>
      <c r="AX16" s="346">
        <v>7</v>
      </c>
      <c r="AY16" s="346">
        <v>2</v>
      </c>
      <c r="AZ16" s="584"/>
      <c r="BA16" s="467">
        <v>8.33</v>
      </c>
      <c r="BB16" s="348">
        <v>68.67</v>
      </c>
      <c r="BC16" s="348">
        <v>12.67</v>
      </c>
      <c r="BD16" s="348">
        <v>6.37</v>
      </c>
      <c r="BE16" s="375" t="s">
        <v>430</v>
      </c>
      <c r="BF16" s="375">
        <v>3.97</v>
      </c>
      <c r="BG16" s="374"/>
      <c r="BH16" s="594">
        <v>3.87</v>
      </c>
      <c r="BI16" s="348">
        <v>51.89</v>
      </c>
      <c r="BJ16" s="348">
        <v>9.25</v>
      </c>
      <c r="BK16" s="348">
        <v>26.56</v>
      </c>
      <c r="BL16" s="348" t="s">
        <v>430</v>
      </c>
      <c r="BM16" s="375">
        <v>3.64</v>
      </c>
      <c r="BN16" s="375" t="s">
        <v>430</v>
      </c>
      <c r="BO16" s="375">
        <v>4.6900000000000004</v>
      </c>
      <c r="BP16" s="375" t="s">
        <v>430</v>
      </c>
      <c r="BQ16" s="375">
        <v>0.09</v>
      </c>
      <c r="BR16" s="466"/>
      <c r="BS16" s="373">
        <v>3.2769389783615299</v>
      </c>
      <c r="BT16" s="354">
        <v>10.6922868446539</v>
      </c>
      <c r="BU16" s="430"/>
      <c r="BV16" s="374" t="s">
        <v>554</v>
      </c>
    </row>
    <row r="17" spans="1:74" s="107" customFormat="1" x14ac:dyDescent="0.25">
      <c r="A17" s="345" t="s">
        <v>7452</v>
      </c>
      <c r="B17" s="373"/>
      <c r="C17" s="719">
        <v>43299</v>
      </c>
      <c r="D17" s="373"/>
      <c r="E17" s="346">
        <v>4377.3500000000004</v>
      </c>
      <c r="F17" s="373"/>
      <c r="G17" s="347">
        <v>16.375399999999999</v>
      </c>
      <c r="H17" s="374"/>
      <c r="I17" s="348">
        <v>0.52054999999999996</v>
      </c>
      <c r="J17" s="348">
        <v>7.51</v>
      </c>
      <c r="K17" s="348">
        <v>0.44384000000000001</v>
      </c>
      <c r="L17" s="348">
        <v>0.45479000000000003</v>
      </c>
      <c r="M17" s="348"/>
      <c r="N17" s="350">
        <v>14.940099999999999</v>
      </c>
      <c r="O17" s="348">
        <v>8.7927</v>
      </c>
      <c r="P17" s="348">
        <v>8.4519000000000002</v>
      </c>
      <c r="Q17" s="348">
        <v>8.6578999999999997</v>
      </c>
      <c r="R17" s="348">
        <v>10.3354</v>
      </c>
      <c r="S17" s="348">
        <v>7.5271999999999997</v>
      </c>
      <c r="T17" s="348">
        <v>6.3841000000000001</v>
      </c>
      <c r="U17" s="354">
        <v>6.3135000000000003</v>
      </c>
      <c r="V17" s="348">
        <v>6.3061999999999996</v>
      </c>
      <c r="W17" s="348">
        <v>7.0438000000000001</v>
      </c>
      <c r="X17" s="348">
        <v>7.1501999999999999</v>
      </c>
      <c r="Y17" s="375">
        <v>6.29</v>
      </c>
      <c r="Z17" s="348" t="s">
        <v>430</v>
      </c>
      <c r="AA17" s="348">
        <v>7.2340999999999998</v>
      </c>
      <c r="AB17" s="348">
        <v>6.3442999999999996</v>
      </c>
      <c r="AC17" s="348">
        <v>6.2751999999999999</v>
      </c>
      <c r="AD17" s="348">
        <v>6.3071000000000002</v>
      </c>
      <c r="AE17" s="348">
        <v>10.903</v>
      </c>
      <c r="AF17" s="348">
        <v>6.4086999999999996</v>
      </c>
      <c r="AG17" s="569"/>
      <c r="AH17" s="346">
        <v>5</v>
      </c>
      <c r="AI17" s="346">
        <v>4</v>
      </c>
      <c r="AJ17" s="346">
        <v>3</v>
      </c>
      <c r="AK17" s="346">
        <v>5</v>
      </c>
      <c r="AL17" s="346">
        <v>4</v>
      </c>
      <c r="AM17" s="346">
        <v>10</v>
      </c>
      <c r="AN17" s="346">
        <v>11</v>
      </c>
      <c r="AO17" s="572">
        <v>12</v>
      </c>
      <c r="AP17" s="346">
        <v>14</v>
      </c>
      <c r="AQ17" s="346">
        <v>16</v>
      </c>
      <c r="AR17" s="346">
        <v>16</v>
      </c>
      <c r="AS17" s="346">
        <v>16</v>
      </c>
      <c r="AT17" s="346" t="s">
        <v>430</v>
      </c>
      <c r="AU17" s="346">
        <v>9</v>
      </c>
      <c r="AV17" s="346">
        <v>11</v>
      </c>
      <c r="AW17" s="346">
        <v>12</v>
      </c>
      <c r="AX17" s="346">
        <v>13</v>
      </c>
      <c r="AY17" s="346">
        <v>7</v>
      </c>
      <c r="AZ17" s="584"/>
      <c r="BA17" s="467">
        <v>7.27</v>
      </c>
      <c r="BB17" s="348">
        <v>81.400000000000006</v>
      </c>
      <c r="BC17" s="348">
        <v>2.35</v>
      </c>
      <c r="BD17" s="348" t="s">
        <v>430</v>
      </c>
      <c r="BE17" s="375">
        <v>0.01</v>
      </c>
      <c r="BF17" s="375">
        <v>8.9600000000000009</v>
      </c>
      <c r="BG17" s="374"/>
      <c r="BH17" s="594">
        <v>8.93</v>
      </c>
      <c r="BI17" s="348">
        <v>47.65</v>
      </c>
      <c r="BJ17" s="348">
        <v>3.28</v>
      </c>
      <c r="BK17" s="348">
        <v>32.83</v>
      </c>
      <c r="BL17" s="348" t="s">
        <v>430</v>
      </c>
      <c r="BM17" s="375">
        <v>1.1299999999999999</v>
      </c>
      <c r="BN17" s="375" t="s">
        <v>430</v>
      </c>
      <c r="BO17" s="375">
        <v>6.14</v>
      </c>
      <c r="BP17" s="375" t="s">
        <v>430</v>
      </c>
      <c r="BQ17" s="375">
        <v>0.01</v>
      </c>
      <c r="BR17" s="466"/>
      <c r="BS17" s="373">
        <v>5.0592732900000001</v>
      </c>
      <c r="BT17" s="354">
        <v>9.57371281</v>
      </c>
      <c r="BU17" s="430"/>
      <c r="BV17" s="374" t="s">
        <v>554</v>
      </c>
    </row>
    <row r="18" spans="1:74" s="107" customFormat="1" x14ac:dyDescent="0.25">
      <c r="A18" s="345" t="s">
        <v>7453</v>
      </c>
      <c r="B18" s="373"/>
      <c r="C18" s="719">
        <v>41275</v>
      </c>
      <c r="D18" s="373"/>
      <c r="E18" s="346">
        <v>3273.09</v>
      </c>
      <c r="F18" s="373"/>
      <c r="G18" s="347">
        <v>4839.1388999999999</v>
      </c>
      <c r="H18" s="374"/>
      <c r="I18" s="348">
        <v>0.46300999999999998</v>
      </c>
      <c r="J18" s="348">
        <v>7.61</v>
      </c>
      <c r="K18" s="348">
        <v>0.33699000000000001</v>
      </c>
      <c r="L18" s="348">
        <v>0.41918</v>
      </c>
      <c r="M18" s="348"/>
      <c r="N18" s="350">
        <v>15.7166</v>
      </c>
      <c r="O18" s="348">
        <v>8.7213999999999992</v>
      </c>
      <c r="P18" s="348">
        <v>8.4460999999999995</v>
      </c>
      <c r="Q18" s="348">
        <v>8.6455000000000002</v>
      </c>
      <c r="R18" s="348">
        <v>9.7212999999999994</v>
      </c>
      <c r="S18" s="348">
        <v>7.4892000000000003</v>
      </c>
      <c r="T18" s="348">
        <v>6.4297000000000004</v>
      </c>
      <c r="U18" s="354">
        <v>6.4311999999999996</v>
      </c>
      <c r="V18" s="348">
        <v>6.4404000000000003</v>
      </c>
      <c r="W18" s="348">
        <v>7.2149000000000001</v>
      </c>
      <c r="X18" s="348">
        <v>7.3106999999999998</v>
      </c>
      <c r="Y18" s="375">
        <v>7.0286</v>
      </c>
      <c r="Z18" s="348">
        <v>6.6414</v>
      </c>
      <c r="AA18" s="348">
        <v>7.2781000000000002</v>
      </c>
      <c r="AB18" s="348">
        <v>6.3985000000000003</v>
      </c>
      <c r="AC18" s="348">
        <v>6.4020000000000001</v>
      </c>
      <c r="AD18" s="348">
        <v>6.4363999999999999</v>
      </c>
      <c r="AE18" s="348">
        <v>10.4277</v>
      </c>
      <c r="AF18" s="348">
        <v>7.4012000000000002</v>
      </c>
      <c r="AG18" s="569"/>
      <c r="AH18" s="346">
        <v>4</v>
      </c>
      <c r="AI18" s="346">
        <v>6</v>
      </c>
      <c r="AJ18" s="346">
        <v>4</v>
      </c>
      <c r="AK18" s="346">
        <v>6</v>
      </c>
      <c r="AL18" s="346">
        <v>15</v>
      </c>
      <c r="AM18" s="346">
        <v>11</v>
      </c>
      <c r="AN18" s="346">
        <v>9</v>
      </c>
      <c r="AO18" s="572">
        <v>8</v>
      </c>
      <c r="AP18" s="346">
        <v>9</v>
      </c>
      <c r="AQ18" s="346">
        <v>9</v>
      </c>
      <c r="AR18" s="346">
        <v>9</v>
      </c>
      <c r="AS18" s="346">
        <v>2</v>
      </c>
      <c r="AT18" s="346">
        <v>6</v>
      </c>
      <c r="AU18" s="346">
        <v>8</v>
      </c>
      <c r="AV18" s="346">
        <v>9</v>
      </c>
      <c r="AW18" s="346">
        <v>8</v>
      </c>
      <c r="AX18" s="346">
        <v>9</v>
      </c>
      <c r="AY18" s="346">
        <v>14</v>
      </c>
      <c r="AZ18" s="584"/>
      <c r="BA18" s="467">
        <v>5.62</v>
      </c>
      <c r="BB18" s="348">
        <v>62.96</v>
      </c>
      <c r="BC18" s="348">
        <v>11.48</v>
      </c>
      <c r="BD18" s="348">
        <v>8.59</v>
      </c>
      <c r="BE18" s="375" t="s">
        <v>430</v>
      </c>
      <c r="BF18" s="375">
        <v>11.35</v>
      </c>
      <c r="BG18" s="374"/>
      <c r="BH18" s="594">
        <v>11.35</v>
      </c>
      <c r="BI18" s="348">
        <v>41.74</v>
      </c>
      <c r="BJ18" s="348">
        <v>6.62</v>
      </c>
      <c r="BK18" s="348">
        <v>34.68</v>
      </c>
      <c r="BL18" s="348" t="s">
        <v>430</v>
      </c>
      <c r="BM18" s="375">
        <v>1.26</v>
      </c>
      <c r="BN18" s="375" t="s">
        <v>430</v>
      </c>
      <c r="BO18" s="375">
        <v>4.3600000000000003</v>
      </c>
      <c r="BP18" s="375" t="s">
        <v>430</v>
      </c>
      <c r="BQ18" s="375" t="s">
        <v>430</v>
      </c>
      <c r="BR18" s="466"/>
      <c r="BS18" s="373">
        <v>4.36886970305821</v>
      </c>
      <c r="BT18" s="354">
        <v>6.6757777946730501</v>
      </c>
      <c r="BU18" s="430"/>
      <c r="BV18" s="374" t="s">
        <v>554</v>
      </c>
    </row>
    <row r="19" spans="1:74" s="107" customFormat="1" x14ac:dyDescent="0.25">
      <c r="A19" s="345" t="s">
        <v>7454</v>
      </c>
      <c r="B19" s="373"/>
      <c r="C19" s="719">
        <v>43859</v>
      </c>
      <c r="D19" s="373"/>
      <c r="E19" s="346">
        <v>3551.37</v>
      </c>
      <c r="F19" s="373"/>
      <c r="G19" s="347">
        <v>1459.6239</v>
      </c>
      <c r="H19" s="374"/>
      <c r="I19" s="348">
        <v>0.48493000000000003</v>
      </c>
      <c r="J19" s="348">
        <v>7.41</v>
      </c>
      <c r="K19" s="348">
        <v>0.45040999999999998</v>
      </c>
      <c r="L19" s="348">
        <v>0.47342000000000001</v>
      </c>
      <c r="M19" s="348"/>
      <c r="N19" s="350">
        <v>13.280799999999999</v>
      </c>
      <c r="O19" s="348">
        <v>8.2078000000000007</v>
      </c>
      <c r="P19" s="348">
        <v>8.1501999999999999</v>
      </c>
      <c r="Q19" s="348">
        <v>8.6438000000000006</v>
      </c>
      <c r="R19" s="348">
        <v>10.5245</v>
      </c>
      <c r="S19" s="348">
        <v>7.6143000000000001</v>
      </c>
      <c r="T19" s="348">
        <v>6.4249999999999998</v>
      </c>
      <c r="U19" s="354">
        <v>6.3575999999999997</v>
      </c>
      <c r="V19" s="348">
        <v>6.3310000000000004</v>
      </c>
      <c r="W19" s="348">
        <v>7.1131000000000002</v>
      </c>
      <c r="X19" s="348">
        <v>7.2176</v>
      </c>
      <c r="Y19" s="375">
        <v>6.4046000000000003</v>
      </c>
      <c r="Z19" s="348" t="s">
        <v>430</v>
      </c>
      <c r="AA19" s="348">
        <v>7.3855000000000004</v>
      </c>
      <c r="AB19" s="348">
        <v>6.3929999999999998</v>
      </c>
      <c r="AC19" s="348">
        <v>6.3228999999999997</v>
      </c>
      <c r="AD19" s="348">
        <v>6.3331</v>
      </c>
      <c r="AE19" s="348">
        <v>10.970499999999999</v>
      </c>
      <c r="AF19" s="348">
        <v>6.0818000000000003</v>
      </c>
      <c r="AG19" s="569"/>
      <c r="AH19" s="346">
        <v>13</v>
      </c>
      <c r="AI19" s="346">
        <v>9</v>
      </c>
      <c r="AJ19" s="346">
        <v>6</v>
      </c>
      <c r="AK19" s="346">
        <v>7</v>
      </c>
      <c r="AL19" s="346">
        <v>2</v>
      </c>
      <c r="AM19" s="346">
        <v>7</v>
      </c>
      <c r="AN19" s="346">
        <v>10</v>
      </c>
      <c r="AO19" s="572">
        <v>9</v>
      </c>
      <c r="AP19" s="346">
        <v>11</v>
      </c>
      <c r="AQ19" s="346">
        <v>12</v>
      </c>
      <c r="AR19" s="346">
        <v>12</v>
      </c>
      <c r="AS19" s="346">
        <v>13</v>
      </c>
      <c r="AT19" s="346" t="s">
        <v>430</v>
      </c>
      <c r="AU19" s="346">
        <v>7</v>
      </c>
      <c r="AV19" s="346">
        <v>10</v>
      </c>
      <c r="AW19" s="346">
        <v>10</v>
      </c>
      <c r="AX19" s="346">
        <v>11</v>
      </c>
      <c r="AY19" s="346">
        <v>6</v>
      </c>
      <c r="AZ19" s="584"/>
      <c r="BA19" s="467">
        <v>13.1</v>
      </c>
      <c r="BB19" s="348">
        <v>85.4</v>
      </c>
      <c r="BC19" s="348" t="s">
        <v>430</v>
      </c>
      <c r="BD19" s="348" t="s">
        <v>430</v>
      </c>
      <c r="BE19" s="375" t="s">
        <v>430</v>
      </c>
      <c r="BF19" s="375">
        <v>1.5</v>
      </c>
      <c r="BG19" s="374"/>
      <c r="BH19" s="594">
        <v>1.5</v>
      </c>
      <c r="BI19" s="348">
        <v>42.17</v>
      </c>
      <c r="BJ19" s="348">
        <v>26.32</v>
      </c>
      <c r="BK19" s="348">
        <v>16.91</v>
      </c>
      <c r="BL19" s="348" t="s">
        <v>430</v>
      </c>
      <c r="BM19" s="375" t="s">
        <v>430</v>
      </c>
      <c r="BN19" s="375" t="s">
        <v>430</v>
      </c>
      <c r="BO19" s="375">
        <v>13.1</v>
      </c>
      <c r="BP19" s="375" t="s">
        <v>430</v>
      </c>
      <c r="BQ19" s="375" t="s">
        <v>430</v>
      </c>
      <c r="BR19" s="466"/>
      <c r="BS19" s="373">
        <v>2.91797348116719</v>
      </c>
      <c r="BT19" s="354">
        <v>2.71076921108431</v>
      </c>
      <c r="BU19" s="430"/>
      <c r="BV19" s="374" t="s">
        <v>554</v>
      </c>
    </row>
    <row r="20" spans="1:74" s="107" customFormat="1" x14ac:dyDescent="0.25">
      <c r="A20" s="345" t="s">
        <v>7455</v>
      </c>
      <c r="B20" s="373"/>
      <c r="C20" s="719">
        <v>41275</v>
      </c>
      <c r="D20" s="373"/>
      <c r="E20" s="346">
        <v>2261.65</v>
      </c>
      <c r="F20" s="373"/>
      <c r="G20" s="347">
        <v>3113.8211999999999</v>
      </c>
      <c r="H20" s="374"/>
      <c r="I20" s="348">
        <v>0.44</v>
      </c>
      <c r="J20" s="348">
        <v>7.45</v>
      </c>
      <c r="K20" s="348">
        <v>0.37</v>
      </c>
      <c r="L20" s="348">
        <v>0.38</v>
      </c>
      <c r="M20" s="348"/>
      <c r="N20" s="350">
        <v>13.9099</v>
      </c>
      <c r="O20" s="348">
        <v>7.8564999999999996</v>
      </c>
      <c r="P20" s="348">
        <v>8.0222999999999995</v>
      </c>
      <c r="Q20" s="348">
        <v>8.6746999999999996</v>
      </c>
      <c r="R20" s="348">
        <v>9.73</v>
      </c>
      <c r="S20" s="348">
        <v>7.4691000000000001</v>
      </c>
      <c r="T20" s="348">
        <v>6.3307000000000002</v>
      </c>
      <c r="U20" s="354">
        <v>6.2808000000000002</v>
      </c>
      <c r="V20" s="348">
        <v>6.3192000000000004</v>
      </c>
      <c r="W20" s="348">
        <v>7.1424000000000003</v>
      </c>
      <c r="X20" s="348">
        <v>7.26</v>
      </c>
      <c r="Y20" s="375">
        <v>6.4356999999999998</v>
      </c>
      <c r="Z20" s="348">
        <v>5.9062999999999999</v>
      </c>
      <c r="AA20" s="348">
        <v>7.1843000000000004</v>
      </c>
      <c r="AB20" s="348">
        <v>6.2843999999999998</v>
      </c>
      <c r="AC20" s="348">
        <v>6.2552000000000003</v>
      </c>
      <c r="AD20" s="348">
        <v>6.3197999999999999</v>
      </c>
      <c r="AE20" s="348">
        <v>10.3354</v>
      </c>
      <c r="AF20" s="348">
        <v>6.7775999999999996</v>
      </c>
      <c r="AG20" s="569"/>
      <c r="AH20" s="346">
        <v>11</v>
      </c>
      <c r="AI20" s="346">
        <v>10</v>
      </c>
      <c r="AJ20" s="346">
        <v>10</v>
      </c>
      <c r="AK20" s="346">
        <v>4</v>
      </c>
      <c r="AL20" s="346">
        <v>14</v>
      </c>
      <c r="AM20" s="346">
        <v>12</v>
      </c>
      <c r="AN20" s="346">
        <v>12</v>
      </c>
      <c r="AO20" s="572">
        <v>13</v>
      </c>
      <c r="AP20" s="346">
        <v>12</v>
      </c>
      <c r="AQ20" s="346">
        <v>10</v>
      </c>
      <c r="AR20" s="346">
        <v>10</v>
      </c>
      <c r="AS20" s="346">
        <v>11</v>
      </c>
      <c r="AT20" s="346">
        <v>9</v>
      </c>
      <c r="AU20" s="346">
        <v>10</v>
      </c>
      <c r="AV20" s="346">
        <v>12</v>
      </c>
      <c r="AW20" s="346">
        <v>13</v>
      </c>
      <c r="AX20" s="346">
        <v>12</v>
      </c>
      <c r="AY20" s="346">
        <v>16</v>
      </c>
      <c r="AZ20" s="584"/>
      <c r="BA20" s="467">
        <v>6.39</v>
      </c>
      <c r="BB20" s="348">
        <v>83.57</v>
      </c>
      <c r="BC20" s="348">
        <v>3.34</v>
      </c>
      <c r="BD20" s="348">
        <v>1.33</v>
      </c>
      <c r="BE20" s="375">
        <v>0.02</v>
      </c>
      <c r="BF20" s="375">
        <v>5.34</v>
      </c>
      <c r="BG20" s="374"/>
      <c r="BH20" s="594">
        <v>5.34</v>
      </c>
      <c r="BI20" s="348">
        <v>58.74</v>
      </c>
      <c r="BJ20" s="348">
        <v>11.57</v>
      </c>
      <c r="BK20" s="348">
        <v>17.93</v>
      </c>
      <c r="BL20" s="348" t="s">
        <v>430</v>
      </c>
      <c r="BM20" s="375" t="s">
        <v>430</v>
      </c>
      <c r="BN20" s="375" t="s">
        <v>430</v>
      </c>
      <c r="BO20" s="375">
        <v>6.39</v>
      </c>
      <c r="BP20" s="375" t="s">
        <v>430</v>
      </c>
      <c r="BQ20" s="375">
        <v>0.02</v>
      </c>
      <c r="BR20" s="466"/>
      <c r="BS20" s="373" t="s">
        <v>430</v>
      </c>
      <c r="BT20" s="354">
        <v>9.3451951509345204</v>
      </c>
      <c r="BU20" s="430"/>
      <c r="BV20" s="374" t="s">
        <v>554</v>
      </c>
    </row>
    <row r="21" spans="1:74" s="107" customFormat="1" x14ac:dyDescent="0.25">
      <c r="A21" s="345" t="s">
        <v>7456</v>
      </c>
      <c r="B21" s="373"/>
      <c r="C21" s="719">
        <v>44111</v>
      </c>
      <c r="D21" s="373"/>
      <c r="E21" s="346">
        <v>1546.68</v>
      </c>
      <c r="F21" s="373"/>
      <c r="G21" s="347">
        <v>1408.8542</v>
      </c>
      <c r="H21" s="374"/>
      <c r="I21" s="348">
        <v>0.59799999999999998</v>
      </c>
      <c r="J21" s="348">
        <v>7.63</v>
      </c>
      <c r="K21" s="348">
        <v>0.45</v>
      </c>
      <c r="L21" s="348">
        <v>0.48</v>
      </c>
      <c r="M21" s="348"/>
      <c r="N21" s="350">
        <v>22.5976</v>
      </c>
      <c r="O21" s="348">
        <v>9.3225999999999996</v>
      </c>
      <c r="P21" s="348">
        <v>8.0429999999999993</v>
      </c>
      <c r="Q21" s="348">
        <v>9.8320000000000007</v>
      </c>
      <c r="R21" s="348">
        <v>11.1363</v>
      </c>
      <c r="S21" s="348">
        <v>8.1000999999999994</v>
      </c>
      <c r="T21" s="348">
        <v>6.6067</v>
      </c>
      <c r="U21" s="354">
        <v>6.5472999999999999</v>
      </c>
      <c r="V21" s="348">
        <v>6.5666000000000002</v>
      </c>
      <c r="W21" s="348">
        <v>7.3311000000000002</v>
      </c>
      <c r="X21" s="348">
        <v>7.4218000000000002</v>
      </c>
      <c r="Y21" s="375">
        <v>6.5384000000000002</v>
      </c>
      <c r="Z21" s="348" t="s">
        <v>430</v>
      </c>
      <c r="AA21" s="348">
        <v>7.8853999999999997</v>
      </c>
      <c r="AB21" s="348">
        <v>6.5796000000000001</v>
      </c>
      <c r="AC21" s="348">
        <v>6.5216000000000003</v>
      </c>
      <c r="AD21" s="348">
        <v>6.5640000000000001</v>
      </c>
      <c r="AE21" s="348">
        <v>11.713699999999999</v>
      </c>
      <c r="AF21" s="348">
        <v>6.1813000000000002</v>
      </c>
      <c r="AG21" s="569"/>
      <c r="AH21" s="346">
        <v>1</v>
      </c>
      <c r="AI21" s="346">
        <v>2</v>
      </c>
      <c r="AJ21" s="346">
        <v>9</v>
      </c>
      <c r="AK21" s="346">
        <v>1</v>
      </c>
      <c r="AL21" s="346">
        <v>1</v>
      </c>
      <c r="AM21" s="346">
        <v>1</v>
      </c>
      <c r="AN21" s="346">
        <v>4</v>
      </c>
      <c r="AO21" s="572">
        <v>3</v>
      </c>
      <c r="AP21" s="346">
        <v>3</v>
      </c>
      <c r="AQ21" s="346">
        <v>4</v>
      </c>
      <c r="AR21" s="346">
        <v>4</v>
      </c>
      <c r="AS21" s="346">
        <v>7</v>
      </c>
      <c r="AT21" s="346" t="s">
        <v>430</v>
      </c>
      <c r="AU21" s="346">
        <v>1</v>
      </c>
      <c r="AV21" s="346">
        <v>4</v>
      </c>
      <c r="AW21" s="346">
        <v>3</v>
      </c>
      <c r="AX21" s="346">
        <v>3</v>
      </c>
      <c r="AY21" s="346">
        <v>1</v>
      </c>
      <c r="AZ21" s="584"/>
      <c r="BA21" s="467">
        <v>2.92</v>
      </c>
      <c r="BB21" s="348">
        <v>81.22</v>
      </c>
      <c r="BC21" s="348">
        <v>1.44</v>
      </c>
      <c r="BD21" s="348">
        <v>5.98</v>
      </c>
      <c r="BE21" s="375" t="s">
        <v>430</v>
      </c>
      <c r="BF21" s="375">
        <v>8.44</v>
      </c>
      <c r="BG21" s="374"/>
      <c r="BH21" s="594">
        <v>8.44</v>
      </c>
      <c r="BI21" s="348">
        <v>42.19</v>
      </c>
      <c r="BJ21" s="348">
        <v>19.22</v>
      </c>
      <c r="BK21" s="348">
        <v>27.23</v>
      </c>
      <c r="BL21" s="348" t="s">
        <v>430</v>
      </c>
      <c r="BM21" s="375">
        <v>0.3</v>
      </c>
      <c r="BN21" s="375" t="s">
        <v>430</v>
      </c>
      <c r="BO21" s="375">
        <v>2.62</v>
      </c>
      <c r="BP21" s="375" t="s">
        <v>430</v>
      </c>
      <c r="BQ21" s="375" t="s">
        <v>430</v>
      </c>
      <c r="BR21" s="466"/>
      <c r="BS21" s="373">
        <v>9.7493624590250594</v>
      </c>
      <c r="BT21" s="354">
        <v>16.3149292483685</v>
      </c>
      <c r="BU21" s="430"/>
      <c r="BV21" s="374" t="s">
        <v>554</v>
      </c>
    </row>
    <row r="22" spans="1:74" s="107" customFormat="1" x14ac:dyDescent="0.25">
      <c r="A22" s="345" t="s">
        <v>7457</v>
      </c>
      <c r="B22" s="373"/>
      <c r="C22" s="719">
        <v>41275</v>
      </c>
      <c r="D22" s="373"/>
      <c r="E22" s="346">
        <v>1031.45</v>
      </c>
      <c r="F22" s="373"/>
      <c r="G22" s="347">
        <v>3064.9542000000001</v>
      </c>
      <c r="H22" s="374"/>
      <c r="I22" s="348">
        <v>0.43287999999999999</v>
      </c>
      <c r="J22" s="348">
        <v>7.53</v>
      </c>
      <c r="K22" s="348">
        <v>0.42465999999999998</v>
      </c>
      <c r="L22" s="348">
        <v>0.43014000000000002</v>
      </c>
      <c r="M22" s="348"/>
      <c r="N22" s="350">
        <v>19.240500000000001</v>
      </c>
      <c r="O22" s="348">
        <v>9.7809000000000008</v>
      </c>
      <c r="P22" s="348">
        <v>9.1484000000000005</v>
      </c>
      <c r="Q22" s="348">
        <v>9.0856999999999992</v>
      </c>
      <c r="R22" s="348">
        <v>10.065899999999999</v>
      </c>
      <c r="S22" s="348">
        <v>7.8026</v>
      </c>
      <c r="T22" s="348">
        <v>6.6238999999999999</v>
      </c>
      <c r="U22" s="354">
        <v>6.5145999999999997</v>
      </c>
      <c r="V22" s="348">
        <v>6.5019</v>
      </c>
      <c r="W22" s="348">
        <v>7.2492999999999999</v>
      </c>
      <c r="X22" s="348">
        <v>7.3192000000000004</v>
      </c>
      <c r="Y22" s="375">
        <v>6.4551999999999996</v>
      </c>
      <c r="Z22" s="348">
        <v>6.8037999999999998</v>
      </c>
      <c r="AA22" s="348">
        <v>7.5567000000000002</v>
      </c>
      <c r="AB22" s="348">
        <v>6.6097000000000001</v>
      </c>
      <c r="AC22" s="348">
        <v>6.4827000000000004</v>
      </c>
      <c r="AD22" s="348">
        <v>6.5033000000000003</v>
      </c>
      <c r="AE22" s="348">
        <v>10.730600000000001</v>
      </c>
      <c r="AF22" s="348">
        <v>7.3413000000000004</v>
      </c>
      <c r="AG22" s="569"/>
      <c r="AH22" s="346">
        <v>2</v>
      </c>
      <c r="AI22" s="346">
        <v>1</v>
      </c>
      <c r="AJ22" s="346">
        <v>1</v>
      </c>
      <c r="AK22" s="346">
        <v>2</v>
      </c>
      <c r="AL22" s="346">
        <v>10</v>
      </c>
      <c r="AM22" s="346">
        <v>5</v>
      </c>
      <c r="AN22" s="346">
        <v>3</v>
      </c>
      <c r="AO22" s="572">
        <v>4</v>
      </c>
      <c r="AP22" s="346">
        <v>6</v>
      </c>
      <c r="AQ22" s="346">
        <v>8</v>
      </c>
      <c r="AR22" s="346">
        <v>8</v>
      </c>
      <c r="AS22" s="346">
        <v>10</v>
      </c>
      <c r="AT22" s="346">
        <v>3</v>
      </c>
      <c r="AU22" s="346">
        <v>5</v>
      </c>
      <c r="AV22" s="346">
        <v>3</v>
      </c>
      <c r="AW22" s="346">
        <v>4</v>
      </c>
      <c r="AX22" s="346">
        <v>6</v>
      </c>
      <c r="AY22" s="346">
        <v>12</v>
      </c>
      <c r="AZ22" s="584"/>
      <c r="BA22" s="467">
        <v>9.8800000000000008</v>
      </c>
      <c r="BB22" s="348">
        <v>75.47</v>
      </c>
      <c r="BC22" s="348">
        <v>5.43</v>
      </c>
      <c r="BD22" s="348">
        <v>4.42</v>
      </c>
      <c r="BE22" s="375" t="s">
        <v>430</v>
      </c>
      <c r="BF22" s="375">
        <v>4.79</v>
      </c>
      <c r="BG22" s="374"/>
      <c r="BH22" s="594">
        <v>4.79</v>
      </c>
      <c r="BI22" s="348">
        <v>56.26</v>
      </c>
      <c r="BJ22" s="348">
        <v>13.38</v>
      </c>
      <c r="BK22" s="348">
        <v>15.69</v>
      </c>
      <c r="BL22" s="348" t="s">
        <v>430</v>
      </c>
      <c r="BM22" s="375" t="s">
        <v>430</v>
      </c>
      <c r="BN22" s="375" t="s">
        <v>430</v>
      </c>
      <c r="BO22" s="375">
        <v>9.8800000000000008</v>
      </c>
      <c r="BP22" s="375" t="s">
        <v>430</v>
      </c>
      <c r="BQ22" s="375" t="s">
        <v>430</v>
      </c>
      <c r="BR22" s="466"/>
      <c r="BS22" s="373">
        <v>6.24170360937583</v>
      </c>
      <c r="BT22" s="354">
        <v>12.948718768705101</v>
      </c>
      <c r="BU22" s="430"/>
      <c r="BV22" s="374" t="s">
        <v>554</v>
      </c>
    </row>
    <row r="23" spans="1:74" s="107" customFormat="1" x14ac:dyDescent="0.25">
      <c r="A23" s="345" t="s">
        <v>7458</v>
      </c>
      <c r="B23" s="373"/>
      <c r="C23" s="719">
        <v>43252</v>
      </c>
      <c r="D23" s="373"/>
      <c r="E23" s="346">
        <v>693.28</v>
      </c>
      <c r="F23" s="373"/>
      <c r="G23" s="347">
        <v>1661.5555999999999</v>
      </c>
      <c r="H23" s="374"/>
      <c r="I23" s="348">
        <v>0.42</v>
      </c>
      <c r="J23" s="348">
        <v>7.33</v>
      </c>
      <c r="K23" s="348">
        <v>0.38</v>
      </c>
      <c r="L23" s="348">
        <v>0.39</v>
      </c>
      <c r="M23" s="348"/>
      <c r="N23" s="350">
        <v>13.631399999999999</v>
      </c>
      <c r="O23" s="348">
        <v>8.7949000000000002</v>
      </c>
      <c r="P23" s="348">
        <v>8.3604000000000003</v>
      </c>
      <c r="Q23" s="348">
        <v>8.4257000000000009</v>
      </c>
      <c r="R23" s="348">
        <v>9.8379999999999992</v>
      </c>
      <c r="S23" s="348">
        <v>7.7595000000000001</v>
      </c>
      <c r="T23" s="348">
        <v>6.4722999999999997</v>
      </c>
      <c r="U23" s="354">
        <v>6.3436000000000003</v>
      </c>
      <c r="V23" s="348">
        <v>6.3520000000000003</v>
      </c>
      <c r="W23" s="348">
        <v>7.1212999999999997</v>
      </c>
      <c r="X23" s="348">
        <v>7.2375999999999996</v>
      </c>
      <c r="Y23" s="375">
        <v>6.4904000000000002</v>
      </c>
      <c r="Z23" s="348" t="s">
        <v>430</v>
      </c>
      <c r="AA23" s="348">
        <v>7.5251000000000001</v>
      </c>
      <c r="AB23" s="348">
        <v>6.4363000000000001</v>
      </c>
      <c r="AC23" s="348">
        <v>6.3272000000000004</v>
      </c>
      <c r="AD23" s="348">
        <v>6.3452000000000002</v>
      </c>
      <c r="AE23" s="348">
        <v>10.389799999999999</v>
      </c>
      <c r="AF23" s="348">
        <v>6.4953000000000003</v>
      </c>
      <c r="AG23" s="569"/>
      <c r="AH23" s="346">
        <v>12</v>
      </c>
      <c r="AI23" s="346">
        <v>3</v>
      </c>
      <c r="AJ23" s="346">
        <v>5</v>
      </c>
      <c r="AK23" s="346">
        <v>8</v>
      </c>
      <c r="AL23" s="346">
        <v>12</v>
      </c>
      <c r="AM23" s="346">
        <v>6</v>
      </c>
      <c r="AN23" s="346">
        <v>7</v>
      </c>
      <c r="AO23" s="572">
        <v>11</v>
      </c>
      <c r="AP23" s="346">
        <v>10</v>
      </c>
      <c r="AQ23" s="346">
        <v>11</v>
      </c>
      <c r="AR23" s="346">
        <v>11</v>
      </c>
      <c r="AS23" s="346">
        <v>9</v>
      </c>
      <c r="AT23" s="346" t="s">
        <v>430</v>
      </c>
      <c r="AU23" s="346">
        <v>6</v>
      </c>
      <c r="AV23" s="346">
        <v>7</v>
      </c>
      <c r="AW23" s="346">
        <v>9</v>
      </c>
      <c r="AX23" s="346">
        <v>10</v>
      </c>
      <c r="AY23" s="346">
        <v>15</v>
      </c>
      <c r="AZ23" s="584"/>
      <c r="BA23" s="467" t="s">
        <v>430</v>
      </c>
      <c r="BB23" s="348">
        <v>77.069999999999993</v>
      </c>
      <c r="BC23" s="348">
        <v>5.14</v>
      </c>
      <c r="BD23" s="348" t="s">
        <v>430</v>
      </c>
      <c r="BE23" s="375" t="s">
        <v>430</v>
      </c>
      <c r="BF23" s="375">
        <v>17.8</v>
      </c>
      <c r="BG23" s="374"/>
      <c r="BH23" s="594">
        <v>17.8</v>
      </c>
      <c r="BI23" s="348">
        <v>45.31</v>
      </c>
      <c r="BJ23" s="348">
        <v>8.77</v>
      </c>
      <c r="BK23" s="348">
        <v>28.12</v>
      </c>
      <c r="BL23" s="348" t="s">
        <v>430</v>
      </c>
      <c r="BM23" s="375" t="s">
        <v>430</v>
      </c>
      <c r="BN23" s="375" t="s">
        <v>430</v>
      </c>
      <c r="BO23" s="375" t="s">
        <v>430</v>
      </c>
      <c r="BP23" s="375" t="s">
        <v>430</v>
      </c>
      <c r="BQ23" s="375" t="s">
        <v>430</v>
      </c>
      <c r="BR23" s="466"/>
      <c r="BS23" s="373">
        <v>8.6327086499999997</v>
      </c>
      <c r="BT23" s="354">
        <v>10.21218084</v>
      </c>
      <c r="BU23" s="430"/>
      <c r="BV23" s="374" t="s">
        <v>554</v>
      </c>
    </row>
    <row r="24" spans="1:74" x14ac:dyDescent="0.25">
      <c r="A24" s="318" t="s">
        <v>93</v>
      </c>
      <c r="B24" s="43"/>
      <c r="C24" s="720"/>
      <c r="D24" s="43"/>
      <c r="E24" s="51"/>
      <c r="F24" s="43"/>
      <c r="G24" s="55"/>
      <c r="H24" s="66"/>
      <c r="I24" s="59"/>
      <c r="J24" s="59"/>
      <c r="K24" s="59"/>
      <c r="L24" s="59"/>
      <c r="M24" s="59"/>
      <c r="N24" s="70">
        <v>14.511100000000001</v>
      </c>
      <c r="O24" s="59">
        <v>7.9981</v>
      </c>
      <c r="P24" s="59">
        <v>7.9661</v>
      </c>
      <c r="Q24" s="59">
        <v>8.1275999999999993</v>
      </c>
      <c r="R24" s="59">
        <v>10.119999999999999</v>
      </c>
      <c r="S24" s="59">
        <v>7.5556999999999999</v>
      </c>
      <c r="T24" s="59">
        <v>6.4492000000000003</v>
      </c>
      <c r="U24" s="88">
        <v>6.4253999999999998</v>
      </c>
      <c r="V24" s="59">
        <v>6.4497</v>
      </c>
      <c r="W24" s="59">
        <v>7.2295999999999996</v>
      </c>
      <c r="X24" s="59">
        <v>7.3268000000000004</v>
      </c>
      <c r="Y24" s="276">
        <v>6.5693000000000001</v>
      </c>
      <c r="Z24" s="59">
        <v>6.6916000000000002</v>
      </c>
      <c r="AA24" s="59">
        <v>7.1932999999999998</v>
      </c>
      <c r="AB24" s="59">
        <v>6.4173999999999998</v>
      </c>
      <c r="AC24" s="59">
        <v>6.3955000000000002</v>
      </c>
      <c r="AD24" s="59">
        <v>6.4448999999999996</v>
      </c>
      <c r="AE24" s="59">
        <v>10.8598</v>
      </c>
      <c r="AF24" s="59">
        <v>6.9366000000000003</v>
      </c>
      <c r="AG24" s="553"/>
      <c r="AH24" s="51">
        <v>16</v>
      </c>
      <c r="AI24" s="51">
        <v>16</v>
      </c>
      <c r="AJ24" s="51">
        <v>16</v>
      </c>
      <c r="AK24" s="51">
        <v>16</v>
      </c>
      <c r="AL24" s="51">
        <v>16</v>
      </c>
      <c r="AM24" s="51">
        <v>16</v>
      </c>
      <c r="AN24" s="51">
        <v>16</v>
      </c>
      <c r="AO24" s="560">
        <v>16</v>
      </c>
      <c r="AP24" s="51">
        <v>16</v>
      </c>
      <c r="AQ24" s="51">
        <v>16</v>
      </c>
      <c r="AR24" s="51">
        <v>16</v>
      </c>
      <c r="AS24" s="51">
        <v>16</v>
      </c>
      <c r="AT24" s="51">
        <v>9</v>
      </c>
      <c r="AU24" s="51">
        <v>16</v>
      </c>
      <c r="AV24" s="51">
        <v>16</v>
      </c>
      <c r="AW24" s="51">
        <v>16</v>
      </c>
      <c r="AX24" s="51">
        <v>16</v>
      </c>
      <c r="AY24" s="51">
        <v>16</v>
      </c>
      <c r="AZ24" s="579"/>
      <c r="BA24" s="577"/>
      <c r="BB24" s="59"/>
      <c r="BC24" s="59"/>
      <c r="BD24" s="59"/>
      <c r="BE24" s="276"/>
      <c r="BF24" s="276"/>
      <c r="BG24" s="66"/>
      <c r="BH24" s="586"/>
      <c r="BI24" s="59"/>
      <c r="BJ24" s="59"/>
      <c r="BK24" s="59"/>
      <c r="BL24" s="59"/>
      <c r="BM24" s="276"/>
      <c r="BN24" s="587"/>
      <c r="BO24" s="587"/>
      <c r="BP24" s="587"/>
      <c r="BQ24" s="587"/>
      <c r="BR24" s="148"/>
      <c r="BS24" s="43"/>
      <c r="BT24" s="88"/>
      <c r="BU24" s="34"/>
      <c r="BV24" s="66"/>
    </row>
    <row r="25" spans="1:74" x14ac:dyDescent="0.25">
      <c r="A25" s="320" t="s">
        <v>94</v>
      </c>
      <c r="B25" s="44"/>
      <c r="C25" s="721"/>
      <c r="D25" s="44"/>
      <c r="E25" s="52"/>
      <c r="F25" s="44"/>
      <c r="G25" s="56"/>
      <c r="H25" s="67"/>
      <c r="I25" s="60"/>
      <c r="J25" s="60"/>
      <c r="K25" s="60"/>
      <c r="L25" s="60"/>
      <c r="M25" s="60"/>
      <c r="N25" s="71">
        <v>22.5976</v>
      </c>
      <c r="O25" s="60">
        <v>9.7809000000000008</v>
      </c>
      <c r="P25" s="60">
        <v>9.1484000000000005</v>
      </c>
      <c r="Q25" s="60">
        <v>9.8320000000000007</v>
      </c>
      <c r="R25" s="60">
        <v>11.1363</v>
      </c>
      <c r="S25" s="60">
        <v>8.1000999999999994</v>
      </c>
      <c r="T25" s="60">
        <v>6.8865999999999996</v>
      </c>
      <c r="U25" s="89">
        <v>6.8217999999999996</v>
      </c>
      <c r="V25" s="60">
        <v>6.8238000000000003</v>
      </c>
      <c r="W25" s="60">
        <v>7.5</v>
      </c>
      <c r="X25" s="60">
        <v>7.5716000000000001</v>
      </c>
      <c r="Y25" s="277">
        <v>7.3792</v>
      </c>
      <c r="Z25" s="60">
        <v>7.3552</v>
      </c>
      <c r="AA25" s="60">
        <v>7.8853999999999997</v>
      </c>
      <c r="AB25" s="60">
        <v>6.8583999999999996</v>
      </c>
      <c r="AC25" s="60">
        <v>6.7861000000000002</v>
      </c>
      <c r="AD25" s="60">
        <v>6.8136000000000001</v>
      </c>
      <c r="AE25" s="60">
        <v>11.713699999999999</v>
      </c>
      <c r="AF25" s="60">
        <v>7.9226000000000001</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146"/>
      <c r="BS25" s="44"/>
      <c r="BT25" s="89"/>
      <c r="BU25" s="26"/>
      <c r="BV25" s="67"/>
    </row>
    <row r="26" spans="1:74" x14ac:dyDescent="0.25">
      <c r="A26" s="320" t="s">
        <v>95</v>
      </c>
      <c r="B26" s="44"/>
      <c r="C26" s="721"/>
      <c r="D26" s="44"/>
      <c r="E26" s="52"/>
      <c r="F26" s="44"/>
      <c r="G26" s="56"/>
      <c r="H26" s="67"/>
      <c r="I26" s="60"/>
      <c r="J26" s="60"/>
      <c r="K26" s="60"/>
      <c r="L26" s="60"/>
      <c r="M26" s="60"/>
      <c r="N26" s="71">
        <v>7.4175000000000004</v>
      </c>
      <c r="O26" s="60">
        <v>4.5594999999999999</v>
      </c>
      <c r="P26" s="60">
        <v>5.6308999999999996</v>
      </c>
      <c r="Q26" s="60">
        <v>5.6589</v>
      </c>
      <c r="R26" s="60">
        <v>9.2204999999999995</v>
      </c>
      <c r="S26" s="60">
        <v>6.8173000000000004</v>
      </c>
      <c r="T26" s="60">
        <v>6.0273000000000003</v>
      </c>
      <c r="U26" s="89">
        <v>6.1262999999999996</v>
      </c>
      <c r="V26" s="60">
        <v>6.21</v>
      </c>
      <c r="W26" s="60">
        <v>7.0438000000000001</v>
      </c>
      <c r="X26" s="60">
        <v>7.1501999999999999</v>
      </c>
      <c r="Y26" s="277">
        <v>6.29</v>
      </c>
      <c r="Z26" s="60">
        <v>5.9062999999999999</v>
      </c>
      <c r="AA26" s="60">
        <v>6.2259000000000002</v>
      </c>
      <c r="AB26" s="60">
        <v>5.9793000000000003</v>
      </c>
      <c r="AC26" s="60">
        <v>6.0796000000000001</v>
      </c>
      <c r="AD26" s="60">
        <v>6.2065000000000001</v>
      </c>
      <c r="AE26" s="60">
        <v>10.3354</v>
      </c>
      <c r="AF26" s="60">
        <v>6.0818000000000003</v>
      </c>
      <c r="AG26" s="554"/>
      <c r="AH26" s="52"/>
      <c r="AI26" s="52"/>
      <c r="AJ26" s="52"/>
      <c r="AK26" s="52"/>
      <c r="AL26" s="52"/>
      <c r="AM26" s="52"/>
      <c r="AN26" s="52"/>
      <c r="AO26" s="561"/>
      <c r="AP26" s="52"/>
      <c r="AQ26" s="52"/>
      <c r="AR26" s="52"/>
      <c r="AS26" s="52"/>
      <c r="AT26" s="52"/>
      <c r="AU26" s="52"/>
      <c r="AV26" s="52"/>
      <c r="AW26" s="52"/>
      <c r="AX26" s="52"/>
      <c r="AY26" s="52"/>
      <c r="AZ26" s="580"/>
      <c r="BA26" s="551"/>
      <c r="BB26" s="60"/>
      <c r="BC26" s="60"/>
      <c r="BD26" s="60"/>
      <c r="BE26" s="277"/>
      <c r="BF26" s="277"/>
      <c r="BG26" s="67"/>
      <c r="BH26" s="588"/>
      <c r="BI26" s="60"/>
      <c r="BJ26" s="60"/>
      <c r="BK26" s="60"/>
      <c r="BL26" s="60"/>
      <c r="BM26" s="277"/>
      <c r="BN26" s="589"/>
      <c r="BO26" s="589"/>
      <c r="BP26" s="589"/>
      <c r="BQ26" s="589"/>
      <c r="BR26" s="146"/>
      <c r="BS26" s="44"/>
      <c r="BT26" s="89"/>
      <c r="BU26" s="26"/>
      <c r="BV26" s="67"/>
    </row>
    <row r="27" spans="1:74" x14ac:dyDescent="0.25">
      <c r="A27" s="321" t="s">
        <v>96</v>
      </c>
      <c r="B27" s="45"/>
      <c r="C27" s="722"/>
      <c r="D27" s="45"/>
      <c r="E27" s="53"/>
      <c r="F27" s="45"/>
      <c r="G27" s="57"/>
      <c r="H27" s="68"/>
      <c r="I27" s="61"/>
      <c r="J27" s="61"/>
      <c r="K27" s="61"/>
      <c r="L27" s="61"/>
      <c r="M27" s="61"/>
      <c r="N27" s="72">
        <v>14.308999999999999</v>
      </c>
      <c r="O27" s="61">
        <v>8.2423999999999999</v>
      </c>
      <c r="P27" s="61">
        <v>8.0466499999999996</v>
      </c>
      <c r="Q27" s="61">
        <v>8.3617500000000007</v>
      </c>
      <c r="R27" s="61">
        <v>10.148300000000001</v>
      </c>
      <c r="S27" s="61">
        <v>7.5470499999999996</v>
      </c>
      <c r="T27" s="61">
        <v>6.4447000000000001</v>
      </c>
      <c r="U27" s="90">
        <v>6.3944000000000001</v>
      </c>
      <c r="V27" s="61">
        <v>6.4518500000000003</v>
      </c>
      <c r="W27" s="61">
        <v>7.2321</v>
      </c>
      <c r="X27" s="61">
        <v>7.3149499999999996</v>
      </c>
      <c r="Y27" s="279">
        <v>6.4920999999999998</v>
      </c>
      <c r="Z27" s="61">
        <v>6.6497000000000002</v>
      </c>
      <c r="AA27" s="61">
        <v>7.2561</v>
      </c>
      <c r="AB27" s="61">
        <v>6.4165000000000001</v>
      </c>
      <c r="AC27" s="61">
        <v>6.3646000000000003</v>
      </c>
      <c r="AD27" s="61">
        <v>6.4416000000000002</v>
      </c>
      <c r="AE27" s="61">
        <v>10.852399999999999</v>
      </c>
      <c r="AF27" s="61">
        <v>6.9486999999999997</v>
      </c>
      <c r="AG27" s="556"/>
      <c r="AH27" s="53"/>
      <c r="AI27" s="53"/>
      <c r="AJ27" s="53"/>
      <c r="AK27" s="53"/>
      <c r="AL27" s="53"/>
      <c r="AM27" s="53"/>
      <c r="AN27" s="53"/>
      <c r="AO27" s="563"/>
      <c r="AP27" s="53"/>
      <c r="AQ27" s="53"/>
      <c r="AR27" s="53"/>
      <c r="AS27" s="53"/>
      <c r="AT27" s="53"/>
      <c r="AU27" s="53"/>
      <c r="AV27" s="53"/>
      <c r="AW27" s="53"/>
      <c r="AX27" s="53"/>
      <c r="AY27" s="53"/>
      <c r="AZ27" s="581"/>
      <c r="BA27" s="578"/>
      <c r="BB27" s="61"/>
      <c r="BC27" s="61"/>
      <c r="BD27" s="61"/>
      <c r="BE27" s="279"/>
      <c r="BF27" s="279"/>
      <c r="BG27" s="68"/>
      <c r="BH27" s="590"/>
      <c r="BI27" s="61"/>
      <c r="BJ27" s="61"/>
      <c r="BK27" s="61"/>
      <c r="BL27" s="61"/>
      <c r="BM27" s="279"/>
      <c r="BN27" s="591"/>
      <c r="BO27" s="591"/>
      <c r="BP27" s="591"/>
      <c r="BQ27" s="591"/>
      <c r="BR27" s="149"/>
      <c r="BS27" s="45"/>
      <c r="BT27" s="90"/>
      <c r="BU27" s="272"/>
      <c r="BV27" s="68"/>
    </row>
    <row r="28" spans="1:74" ht="14.5" x14ac:dyDescent="0.25">
      <c r="A28" s="323" t="s">
        <v>228</v>
      </c>
      <c r="B28" s="46"/>
      <c r="C28" s="723"/>
      <c r="D28" s="46"/>
      <c r="E28" s="54"/>
      <c r="F28" s="46"/>
      <c r="G28" s="58"/>
      <c r="H28" s="69"/>
      <c r="I28" s="62"/>
      <c r="J28" s="62"/>
      <c r="K28" s="62"/>
      <c r="L28" s="62"/>
      <c r="M28" s="62"/>
      <c r="N28" s="73"/>
      <c r="O28" s="62"/>
      <c r="P28" s="62"/>
      <c r="Q28" s="62"/>
      <c r="R28" s="62"/>
      <c r="S28" s="62"/>
      <c r="T28" s="62"/>
      <c r="U28" s="91"/>
      <c r="V28" s="62"/>
      <c r="W28" s="62"/>
      <c r="X28" s="62"/>
      <c r="Y28" s="245"/>
      <c r="Z28" s="62"/>
      <c r="AA28" s="62"/>
      <c r="AB28" s="62"/>
      <c r="AC28" s="62"/>
      <c r="AD28" s="62"/>
      <c r="AE28" s="62"/>
      <c r="AF28" s="62"/>
      <c r="AG28" s="557"/>
      <c r="AH28" s="54"/>
      <c r="AI28" s="54"/>
      <c r="AJ28" s="54"/>
      <c r="AK28" s="54"/>
      <c r="AL28" s="54"/>
      <c r="AM28" s="54"/>
      <c r="AN28" s="54"/>
      <c r="AO28" s="564"/>
      <c r="AP28" s="54"/>
      <c r="AQ28" s="54"/>
      <c r="AR28" s="54"/>
      <c r="AS28" s="54"/>
      <c r="AT28" s="54"/>
      <c r="AU28" s="54"/>
      <c r="AV28" s="54"/>
      <c r="AW28" s="54"/>
      <c r="AX28" s="54"/>
      <c r="AY28" s="54"/>
      <c r="AZ28" s="582"/>
      <c r="BA28" s="280"/>
      <c r="BB28" s="62"/>
      <c r="BC28" s="62"/>
      <c r="BD28" s="62"/>
      <c r="BE28" s="245"/>
      <c r="BF28" s="245"/>
      <c r="BG28" s="69"/>
      <c r="BH28" s="585"/>
      <c r="BI28" s="62"/>
      <c r="BJ28" s="62"/>
      <c r="BK28" s="62"/>
      <c r="BL28" s="62"/>
      <c r="BM28" s="245"/>
      <c r="BN28" s="592"/>
      <c r="BO28" s="592"/>
      <c r="BP28" s="592"/>
      <c r="BQ28" s="592"/>
      <c r="BR28" s="150"/>
      <c r="BS28" s="46"/>
      <c r="BT28" s="91"/>
      <c r="BU28" s="41"/>
      <c r="BV28" s="69"/>
    </row>
    <row r="29" spans="1:74" x14ac:dyDescent="0.25">
      <c r="A29" s="337" t="s">
        <v>7459</v>
      </c>
      <c r="B29" s="369"/>
      <c r="C29" s="718">
        <v>37726</v>
      </c>
      <c r="D29" s="369"/>
      <c r="E29" s="338">
        <v>18508.400000000001</v>
      </c>
      <c r="F29" s="369"/>
      <c r="G29" s="339">
        <v>582.30100000000004</v>
      </c>
      <c r="H29" s="370"/>
      <c r="I29" s="340">
        <v>0.56999999999999995</v>
      </c>
      <c r="J29" s="340">
        <v>7.98</v>
      </c>
      <c r="K29" s="340">
        <v>0.46</v>
      </c>
      <c r="L29" s="340">
        <v>0.49</v>
      </c>
      <c r="M29" s="340"/>
      <c r="N29" s="342">
        <v>10.1135</v>
      </c>
      <c r="O29" s="340">
        <v>6.2548000000000004</v>
      </c>
      <c r="P29" s="340">
        <v>7.3064999999999998</v>
      </c>
      <c r="Q29" s="340">
        <v>6.0039999999999996</v>
      </c>
      <c r="R29" s="340">
        <v>9.8294999999999995</v>
      </c>
      <c r="S29" s="340">
        <v>6.8975999999999997</v>
      </c>
      <c r="T29" s="340">
        <v>5.9596</v>
      </c>
      <c r="U29" s="344">
        <v>6.0724999999999998</v>
      </c>
      <c r="V29" s="340">
        <v>6.1938000000000004</v>
      </c>
      <c r="W29" s="340">
        <v>7.1428000000000003</v>
      </c>
      <c r="X29" s="340">
        <v>7.2344999999999997</v>
      </c>
      <c r="Y29" s="371">
        <v>6.3996000000000004</v>
      </c>
      <c r="Z29" s="340">
        <v>6.8906999999999998</v>
      </c>
      <c r="AA29" s="340">
        <v>6.4908000000000001</v>
      </c>
      <c r="AB29" s="340">
        <v>5.9046000000000003</v>
      </c>
      <c r="AC29" s="340">
        <v>6.0406000000000004</v>
      </c>
      <c r="AD29" s="340">
        <v>6.1746999999999996</v>
      </c>
      <c r="AE29" s="340">
        <v>10.780799999999999</v>
      </c>
      <c r="AF29" s="340">
        <v>7.3832000000000004</v>
      </c>
      <c r="AG29" s="568"/>
      <c r="AH29" s="338">
        <v>15</v>
      </c>
      <c r="AI29" s="338">
        <v>15</v>
      </c>
      <c r="AJ29" s="338">
        <v>12</v>
      </c>
      <c r="AK29" s="338">
        <v>15</v>
      </c>
      <c r="AL29" s="338">
        <v>6</v>
      </c>
      <c r="AM29" s="338">
        <v>11</v>
      </c>
      <c r="AN29" s="338">
        <v>10</v>
      </c>
      <c r="AO29" s="570">
        <v>6</v>
      </c>
      <c r="AP29" s="338">
        <v>3</v>
      </c>
      <c r="AQ29" s="338">
        <v>1</v>
      </c>
      <c r="AR29" s="338">
        <v>1</v>
      </c>
      <c r="AS29" s="338">
        <v>3</v>
      </c>
      <c r="AT29" s="338">
        <v>1</v>
      </c>
      <c r="AU29" s="338">
        <v>11</v>
      </c>
      <c r="AV29" s="338">
        <v>10</v>
      </c>
      <c r="AW29" s="338">
        <v>5</v>
      </c>
      <c r="AX29" s="338">
        <v>3</v>
      </c>
      <c r="AY29" s="338">
        <v>3</v>
      </c>
      <c r="AZ29" s="583"/>
      <c r="BA29" s="464">
        <v>12.05</v>
      </c>
      <c r="BB29" s="340">
        <v>60.06</v>
      </c>
      <c r="BC29" s="340">
        <v>19.84</v>
      </c>
      <c r="BD29" s="340">
        <v>10.92</v>
      </c>
      <c r="BE29" s="371" t="s">
        <v>430</v>
      </c>
      <c r="BF29" s="371">
        <v>-2.87</v>
      </c>
      <c r="BG29" s="370"/>
      <c r="BH29" s="593">
        <v>-2.87</v>
      </c>
      <c r="BI29" s="340">
        <v>32.67</v>
      </c>
      <c r="BJ29" s="340">
        <v>6.9</v>
      </c>
      <c r="BK29" s="340">
        <v>51.25</v>
      </c>
      <c r="BL29" s="340" t="s">
        <v>430</v>
      </c>
      <c r="BM29" s="371">
        <v>4.66</v>
      </c>
      <c r="BN29" s="371" t="s">
        <v>430</v>
      </c>
      <c r="BO29" s="371">
        <v>7.4</v>
      </c>
      <c r="BP29" s="371" t="s">
        <v>430</v>
      </c>
      <c r="BQ29" s="371" t="s">
        <v>430</v>
      </c>
      <c r="BR29" s="463"/>
      <c r="BS29" s="369">
        <v>6.1505586912301098</v>
      </c>
      <c r="BT29" s="344">
        <v>12.4132290624826</v>
      </c>
      <c r="BU29" s="571"/>
      <c r="BV29" s="370" t="s">
        <v>554</v>
      </c>
    </row>
    <row r="30" spans="1:74" s="107" customFormat="1" x14ac:dyDescent="0.25">
      <c r="A30" s="345" t="s">
        <v>7460</v>
      </c>
      <c r="B30" s="373"/>
      <c r="C30" s="719">
        <v>43368</v>
      </c>
      <c r="D30" s="373"/>
      <c r="E30" s="346">
        <v>16324.4</v>
      </c>
      <c r="F30" s="373"/>
      <c r="G30" s="347">
        <v>16.0366</v>
      </c>
      <c r="H30" s="374"/>
      <c r="I30" s="348">
        <v>0.75068000000000001</v>
      </c>
      <c r="J30" s="348">
        <v>7.61</v>
      </c>
      <c r="K30" s="348">
        <v>0.43014000000000002</v>
      </c>
      <c r="L30" s="348">
        <v>0.47122999999999998</v>
      </c>
      <c r="M30" s="348"/>
      <c r="N30" s="350">
        <v>13.6614</v>
      </c>
      <c r="O30" s="348">
        <v>6.9257</v>
      </c>
      <c r="P30" s="348">
        <v>7.4892000000000003</v>
      </c>
      <c r="Q30" s="348">
        <v>6.5518999999999998</v>
      </c>
      <c r="R30" s="348">
        <v>9.4884000000000004</v>
      </c>
      <c r="S30" s="348">
        <v>6.6303000000000001</v>
      </c>
      <c r="T30" s="348">
        <v>5.6749000000000001</v>
      </c>
      <c r="U30" s="354">
        <v>5.7713999999999999</v>
      </c>
      <c r="V30" s="348">
        <v>5.8521000000000001</v>
      </c>
      <c r="W30" s="348">
        <v>6.7202999999999999</v>
      </c>
      <c r="X30" s="348">
        <v>6.8623000000000003</v>
      </c>
      <c r="Y30" s="375">
        <v>6.0612000000000004</v>
      </c>
      <c r="Z30" s="348" t="s">
        <v>430</v>
      </c>
      <c r="AA30" s="348">
        <v>6.1657000000000002</v>
      </c>
      <c r="AB30" s="348">
        <v>5.6258999999999997</v>
      </c>
      <c r="AC30" s="348">
        <v>5.7249999999999996</v>
      </c>
      <c r="AD30" s="348">
        <v>5.8484999999999996</v>
      </c>
      <c r="AE30" s="348">
        <v>10.5396</v>
      </c>
      <c r="AF30" s="348">
        <v>6.2830000000000004</v>
      </c>
      <c r="AG30" s="569"/>
      <c r="AH30" s="346">
        <v>9</v>
      </c>
      <c r="AI30" s="346">
        <v>12</v>
      </c>
      <c r="AJ30" s="346">
        <v>9</v>
      </c>
      <c r="AK30" s="346">
        <v>14</v>
      </c>
      <c r="AL30" s="346">
        <v>11</v>
      </c>
      <c r="AM30" s="346">
        <v>14</v>
      </c>
      <c r="AN30" s="346">
        <v>14</v>
      </c>
      <c r="AO30" s="572">
        <v>12</v>
      </c>
      <c r="AP30" s="346">
        <v>10</v>
      </c>
      <c r="AQ30" s="346">
        <v>8</v>
      </c>
      <c r="AR30" s="346">
        <v>8</v>
      </c>
      <c r="AS30" s="346">
        <v>10</v>
      </c>
      <c r="AT30" s="346" t="s">
        <v>430</v>
      </c>
      <c r="AU30" s="346">
        <v>14</v>
      </c>
      <c r="AV30" s="346">
        <v>14</v>
      </c>
      <c r="AW30" s="346">
        <v>13</v>
      </c>
      <c r="AX30" s="346">
        <v>10</v>
      </c>
      <c r="AY30" s="346">
        <v>7</v>
      </c>
      <c r="AZ30" s="584"/>
      <c r="BA30" s="467">
        <v>8.81</v>
      </c>
      <c r="BB30" s="348">
        <v>78.23</v>
      </c>
      <c r="BC30" s="348">
        <v>2.31</v>
      </c>
      <c r="BD30" s="348">
        <v>5.31</v>
      </c>
      <c r="BE30" s="375" t="s">
        <v>430</v>
      </c>
      <c r="BF30" s="375">
        <v>5.33</v>
      </c>
      <c r="BG30" s="374"/>
      <c r="BH30" s="594">
        <v>5.33</v>
      </c>
      <c r="BI30" s="348">
        <v>38.28</v>
      </c>
      <c r="BJ30" s="348">
        <v>8.23</v>
      </c>
      <c r="BK30" s="348">
        <v>39.340000000000003</v>
      </c>
      <c r="BL30" s="348" t="s">
        <v>430</v>
      </c>
      <c r="BM30" s="375">
        <v>1.96</v>
      </c>
      <c r="BN30" s="375" t="s">
        <v>430</v>
      </c>
      <c r="BO30" s="375">
        <v>6.86</v>
      </c>
      <c r="BP30" s="375" t="s">
        <v>430</v>
      </c>
      <c r="BQ30" s="375" t="s">
        <v>430</v>
      </c>
      <c r="BR30" s="466"/>
      <c r="BS30" s="373">
        <v>5.1973757394802602</v>
      </c>
      <c r="BT30" s="354">
        <v>9.9338928090066094</v>
      </c>
      <c r="BU30" s="430"/>
      <c r="BV30" s="374" t="s">
        <v>554</v>
      </c>
    </row>
    <row r="31" spans="1:74" s="107" customFormat="1" ht="11" x14ac:dyDescent="0.3">
      <c r="A31" s="841" t="s">
        <v>7461</v>
      </c>
      <c r="B31" s="842"/>
      <c r="C31" s="843">
        <v>38212</v>
      </c>
      <c r="D31" s="842"/>
      <c r="E31" s="844">
        <v>14607.8</v>
      </c>
      <c r="F31" s="842"/>
      <c r="G31" s="845">
        <v>45.3675</v>
      </c>
      <c r="H31" s="847"/>
      <c r="I31" s="846">
        <v>0.51</v>
      </c>
      <c r="J31" s="846">
        <v>7.9</v>
      </c>
      <c r="K31" s="846">
        <v>0.4</v>
      </c>
      <c r="L31" s="846">
        <v>0.41</v>
      </c>
      <c r="M31" s="846"/>
      <c r="N31" s="848">
        <v>7.0007999999999999</v>
      </c>
      <c r="O31" s="846">
        <v>4.1055000000000001</v>
      </c>
      <c r="P31" s="846">
        <v>5.1657000000000002</v>
      </c>
      <c r="Q31" s="846">
        <v>5.1939000000000002</v>
      </c>
      <c r="R31" s="846">
        <v>8.7603000000000009</v>
      </c>
      <c r="S31" s="846">
        <v>6.351</v>
      </c>
      <c r="T31" s="846">
        <v>5.7481999999999998</v>
      </c>
      <c r="U31" s="856">
        <v>5.7882999999999996</v>
      </c>
      <c r="V31" s="846">
        <v>5.8228</v>
      </c>
      <c r="W31" s="846">
        <v>6.6219000000000001</v>
      </c>
      <c r="X31" s="846">
        <v>6.7319000000000004</v>
      </c>
      <c r="Y31" s="852">
        <v>5.9462000000000002</v>
      </c>
      <c r="Z31" s="846">
        <v>6.3151999999999999</v>
      </c>
      <c r="AA31" s="846">
        <v>5.7610999999999999</v>
      </c>
      <c r="AB31" s="846">
        <v>5.7022000000000004</v>
      </c>
      <c r="AC31" s="846">
        <v>5.7667000000000002</v>
      </c>
      <c r="AD31" s="846">
        <v>5.8117999999999999</v>
      </c>
      <c r="AE31" s="846">
        <v>10.2204</v>
      </c>
      <c r="AF31" s="846">
        <v>7.1569000000000003</v>
      </c>
      <c r="AG31" s="937"/>
      <c r="AH31" s="844">
        <v>16</v>
      </c>
      <c r="AI31" s="844">
        <v>16</v>
      </c>
      <c r="AJ31" s="844">
        <v>16</v>
      </c>
      <c r="AK31" s="844">
        <v>16</v>
      </c>
      <c r="AL31" s="844">
        <v>15</v>
      </c>
      <c r="AM31" s="844">
        <v>15</v>
      </c>
      <c r="AN31" s="844">
        <v>13</v>
      </c>
      <c r="AO31" s="938">
        <v>11</v>
      </c>
      <c r="AP31" s="844">
        <v>12</v>
      </c>
      <c r="AQ31" s="844">
        <v>11</v>
      </c>
      <c r="AR31" s="844">
        <v>11</v>
      </c>
      <c r="AS31" s="844">
        <v>11</v>
      </c>
      <c r="AT31" s="844">
        <v>4</v>
      </c>
      <c r="AU31" s="844">
        <v>16</v>
      </c>
      <c r="AV31" s="844">
        <v>13</v>
      </c>
      <c r="AW31" s="844">
        <v>11</v>
      </c>
      <c r="AX31" s="844">
        <v>12</v>
      </c>
      <c r="AY31" s="844">
        <v>10</v>
      </c>
      <c r="AZ31" s="939"/>
      <c r="BA31" s="853">
        <v>13.33</v>
      </c>
      <c r="BB31" s="846">
        <v>67.150000000000006</v>
      </c>
      <c r="BC31" s="846">
        <v>10.130000000000001</v>
      </c>
      <c r="BD31" s="846">
        <v>5.79</v>
      </c>
      <c r="BE31" s="852" t="s">
        <v>430</v>
      </c>
      <c r="BF31" s="852">
        <v>3.6</v>
      </c>
      <c r="BG31" s="847"/>
      <c r="BH31" s="940">
        <v>3.6</v>
      </c>
      <c r="BI31" s="846">
        <v>37.46</v>
      </c>
      <c r="BJ31" s="846">
        <v>11.36</v>
      </c>
      <c r="BK31" s="846">
        <v>34.25</v>
      </c>
      <c r="BL31" s="846" t="s">
        <v>430</v>
      </c>
      <c r="BM31" s="852">
        <v>8.16</v>
      </c>
      <c r="BN31" s="852" t="s">
        <v>430</v>
      </c>
      <c r="BO31" s="852">
        <v>5.17</v>
      </c>
      <c r="BP31" s="852" t="s">
        <v>430</v>
      </c>
      <c r="BQ31" s="852" t="s">
        <v>430</v>
      </c>
      <c r="BR31" s="850"/>
      <c r="BS31" s="842">
        <v>1.3785822301378601</v>
      </c>
      <c r="BT31" s="856">
        <v>13.3544126513354</v>
      </c>
      <c r="BU31" s="907"/>
      <c r="BV31" s="847" t="s">
        <v>554</v>
      </c>
    </row>
    <row r="32" spans="1:74" s="107" customFormat="1" x14ac:dyDescent="0.25">
      <c r="A32" s="345" t="s">
        <v>7462</v>
      </c>
      <c r="B32" s="373"/>
      <c r="C32" s="719">
        <v>40666</v>
      </c>
      <c r="D32" s="373"/>
      <c r="E32" s="346">
        <v>14660</v>
      </c>
      <c r="F32" s="373"/>
      <c r="G32" s="347">
        <v>29.399000000000001</v>
      </c>
      <c r="H32" s="374"/>
      <c r="I32" s="348">
        <v>0.53</v>
      </c>
      <c r="J32" s="348">
        <v>7.79</v>
      </c>
      <c r="K32" s="348">
        <v>0.44</v>
      </c>
      <c r="L32" s="348">
        <v>0.48</v>
      </c>
      <c r="M32" s="348"/>
      <c r="N32" s="350">
        <v>13.910500000000001</v>
      </c>
      <c r="O32" s="348">
        <v>7.1582999999999997</v>
      </c>
      <c r="P32" s="348">
        <v>7.62</v>
      </c>
      <c r="Q32" s="348">
        <v>7.4884000000000004</v>
      </c>
      <c r="R32" s="348">
        <v>9.9419000000000004</v>
      </c>
      <c r="S32" s="348">
        <v>7.1604999999999999</v>
      </c>
      <c r="T32" s="348">
        <v>6.0673000000000004</v>
      </c>
      <c r="U32" s="354">
        <v>6.0736999999999997</v>
      </c>
      <c r="V32" s="348">
        <v>6.1317000000000004</v>
      </c>
      <c r="W32" s="348">
        <v>6.8826999999999998</v>
      </c>
      <c r="X32" s="348">
        <v>6.9743000000000004</v>
      </c>
      <c r="Y32" s="375">
        <v>6.1760999999999999</v>
      </c>
      <c r="Z32" s="348">
        <v>6.7606999999999999</v>
      </c>
      <c r="AA32" s="348">
        <v>6.5907</v>
      </c>
      <c r="AB32" s="348">
        <v>6.0437000000000003</v>
      </c>
      <c r="AC32" s="348">
        <v>6.0406000000000004</v>
      </c>
      <c r="AD32" s="348">
        <v>6.1216999999999997</v>
      </c>
      <c r="AE32" s="348">
        <v>10.5845</v>
      </c>
      <c r="AF32" s="348">
        <v>7.3757000000000001</v>
      </c>
      <c r="AG32" s="569"/>
      <c r="AH32" s="346">
        <v>7</v>
      </c>
      <c r="AI32" s="346">
        <v>11</v>
      </c>
      <c r="AJ32" s="346">
        <v>8</v>
      </c>
      <c r="AK32" s="346">
        <v>12</v>
      </c>
      <c r="AL32" s="346">
        <v>5</v>
      </c>
      <c r="AM32" s="346">
        <v>8</v>
      </c>
      <c r="AN32" s="346">
        <v>6</v>
      </c>
      <c r="AO32" s="572">
        <v>5</v>
      </c>
      <c r="AP32" s="346">
        <v>5</v>
      </c>
      <c r="AQ32" s="346">
        <v>5</v>
      </c>
      <c r="AR32" s="346">
        <v>5</v>
      </c>
      <c r="AS32" s="346">
        <v>6</v>
      </c>
      <c r="AT32" s="346">
        <v>2</v>
      </c>
      <c r="AU32" s="346">
        <v>10</v>
      </c>
      <c r="AV32" s="346">
        <v>7</v>
      </c>
      <c r="AW32" s="346">
        <v>5</v>
      </c>
      <c r="AX32" s="346">
        <v>5</v>
      </c>
      <c r="AY32" s="346">
        <v>6</v>
      </c>
      <c r="AZ32" s="584"/>
      <c r="BA32" s="467">
        <v>9.7799999999999994</v>
      </c>
      <c r="BB32" s="348">
        <v>68.430000000000007</v>
      </c>
      <c r="BC32" s="348">
        <v>7.49</v>
      </c>
      <c r="BD32" s="348">
        <v>9.6300000000000008</v>
      </c>
      <c r="BE32" s="375">
        <v>-14.06</v>
      </c>
      <c r="BF32" s="375">
        <v>4.67</v>
      </c>
      <c r="BG32" s="374"/>
      <c r="BH32" s="594">
        <v>4.67</v>
      </c>
      <c r="BI32" s="348">
        <v>38.49</v>
      </c>
      <c r="BJ32" s="348">
        <v>8.34</v>
      </c>
      <c r="BK32" s="348">
        <v>38.72</v>
      </c>
      <c r="BL32" s="348" t="s">
        <v>430</v>
      </c>
      <c r="BM32" s="375">
        <v>3.51</v>
      </c>
      <c r="BN32" s="375" t="s">
        <v>430</v>
      </c>
      <c r="BO32" s="375">
        <v>6.28</v>
      </c>
      <c r="BP32" s="375" t="s">
        <v>430</v>
      </c>
      <c r="BQ32" s="375">
        <v>-14.06</v>
      </c>
      <c r="BR32" s="466"/>
      <c r="BS32" s="373">
        <v>4.89801334449007</v>
      </c>
      <c r="BT32" s="354">
        <v>15.497597097488001</v>
      </c>
      <c r="BU32" s="430"/>
      <c r="BV32" s="374" t="s">
        <v>554</v>
      </c>
    </row>
    <row r="33" spans="1:74" s="107" customFormat="1" x14ac:dyDescent="0.25">
      <c r="A33" s="345" t="s">
        <v>7463</v>
      </c>
      <c r="B33" s="373"/>
      <c r="C33" s="719">
        <v>36301</v>
      </c>
      <c r="D33" s="373"/>
      <c r="E33" s="346">
        <v>11336.1</v>
      </c>
      <c r="F33" s="373"/>
      <c r="G33" s="347">
        <v>6335.3281999999999</v>
      </c>
      <c r="H33" s="374"/>
      <c r="I33" s="348">
        <v>0.71</v>
      </c>
      <c r="J33" s="348">
        <v>7.77</v>
      </c>
      <c r="K33" s="348">
        <v>0.43</v>
      </c>
      <c r="L33" s="348">
        <v>0.46</v>
      </c>
      <c r="M33" s="348"/>
      <c r="N33" s="350">
        <v>14.6287</v>
      </c>
      <c r="O33" s="348">
        <v>7.6387999999999998</v>
      </c>
      <c r="P33" s="348">
        <v>7.4866000000000001</v>
      </c>
      <c r="Q33" s="348">
        <v>7.8948999999999998</v>
      </c>
      <c r="R33" s="348">
        <v>9.9885999999999999</v>
      </c>
      <c r="S33" s="348">
        <v>6.9481999999999999</v>
      </c>
      <c r="T33" s="348">
        <v>5.9928999999999997</v>
      </c>
      <c r="U33" s="354">
        <v>6.0115999999999996</v>
      </c>
      <c r="V33" s="348">
        <v>6.0396000000000001</v>
      </c>
      <c r="W33" s="348">
        <v>6.8231999999999999</v>
      </c>
      <c r="X33" s="348">
        <v>6.931</v>
      </c>
      <c r="Y33" s="375">
        <v>6.0885999999999996</v>
      </c>
      <c r="Z33" s="348">
        <v>6.4009</v>
      </c>
      <c r="AA33" s="348">
        <v>6.4143999999999997</v>
      </c>
      <c r="AB33" s="348">
        <v>5.9580000000000002</v>
      </c>
      <c r="AC33" s="348">
        <v>5.9833999999999996</v>
      </c>
      <c r="AD33" s="348">
        <v>6.0388000000000002</v>
      </c>
      <c r="AE33" s="348">
        <v>10.9214</v>
      </c>
      <c r="AF33" s="348">
        <v>7.0373000000000001</v>
      </c>
      <c r="AG33" s="569"/>
      <c r="AH33" s="346">
        <v>6</v>
      </c>
      <c r="AI33" s="346">
        <v>8</v>
      </c>
      <c r="AJ33" s="346">
        <v>10</v>
      </c>
      <c r="AK33" s="346">
        <v>8</v>
      </c>
      <c r="AL33" s="346">
        <v>4</v>
      </c>
      <c r="AM33" s="346">
        <v>10</v>
      </c>
      <c r="AN33" s="346">
        <v>8</v>
      </c>
      <c r="AO33" s="572">
        <v>8</v>
      </c>
      <c r="AP33" s="346">
        <v>8</v>
      </c>
      <c r="AQ33" s="346">
        <v>7</v>
      </c>
      <c r="AR33" s="346">
        <v>7</v>
      </c>
      <c r="AS33" s="346">
        <v>9</v>
      </c>
      <c r="AT33" s="346">
        <v>3</v>
      </c>
      <c r="AU33" s="346">
        <v>12</v>
      </c>
      <c r="AV33" s="346">
        <v>9</v>
      </c>
      <c r="AW33" s="346">
        <v>8</v>
      </c>
      <c r="AX33" s="346">
        <v>7</v>
      </c>
      <c r="AY33" s="346">
        <v>2</v>
      </c>
      <c r="AZ33" s="584"/>
      <c r="BA33" s="467">
        <v>14.76</v>
      </c>
      <c r="BB33" s="348">
        <v>65.5</v>
      </c>
      <c r="BC33" s="348">
        <v>8.59</v>
      </c>
      <c r="BD33" s="348">
        <v>8.98</v>
      </c>
      <c r="BE33" s="375">
        <v>-27.82</v>
      </c>
      <c r="BF33" s="375">
        <v>2.17</v>
      </c>
      <c r="BG33" s="374"/>
      <c r="BH33" s="594">
        <v>2.17</v>
      </c>
      <c r="BI33" s="348">
        <v>44.85</v>
      </c>
      <c r="BJ33" s="348">
        <v>9.5500000000000007</v>
      </c>
      <c r="BK33" s="348">
        <v>28.67</v>
      </c>
      <c r="BL33" s="348" t="s">
        <v>430</v>
      </c>
      <c r="BM33" s="375">
        <v>4.51</v>
      </c>
      <c r="BN33" s="375" t="s">
        <v>430</v>
      </c>
      <c r="BO33" s="375">
        <v>10.25</v>
      </c>
      <c r="BP33" s="375" t="s">
        <v>430</v>
      </c>
      <c r="BQ33" s="375">
        <v>-27.82</v>
      </c>
      <c r="BR33" s="466"/>
      <c r="BS33" s="373">
        <v>3.1520632953515002</v>
      </c>
      <c r="BT33" s="354">
        <v>14.6605140132709</v>
      </c>
      <c r="BU33" s="430"/>
      <c r="BV33" s="374" t="s">
        <v>554</v>
      </c>
    </row>
    <row r="34" spans="1:74" s="107" customFormat="1" x14ac:dyDescent="0.25">
      <c r="A34" s="345" t="s">
        <v>7464</v>
      </c>
      <c r="B34" s="373"/>
      <c r="C34" s="719">
        <v>37232</v>
      </c>
      <c r="D34" s="373"/>
      <c r="E34" s="346">
        <v>10615.3</v>
      </c>
      <c r="F34" s="373"/>
      <c r="G34" s="347">
        <v>4271.0316000000003</v>
      </c>
      <c r="H34" s="374"/>
      <c r="I34" s="348">
        <v>0.59177999999999997</v>
      </c>
      <c r="J34" s="348">
        <v>7.83</v>
      </c>
      <c r="K34" s="348">
        <v>0.41918</v>
      </c>
      <c r="L34" s="348">
        <v>0.45205000000000001</v>
      </c>
      <c r="M34" s="348"/>
      <c r="N34" s="350">
        <v>13.694900000000001</v>
      </c>
      <c r="O34" s="348">
        <v>7.5910000000000002</v>
      </c>
      <c r="P34" s="348">
        <v>7.3207000000000004</v>
      </c>
      <c r="Q34" s="348">
        <v>7.5468999999999999</v>
      </c>
      <c r="R34" s="348">
        <v>9.5170999999999992</v>
      </c>
      <c r="S34" s="348">
        <v>7.1471</v>
      </c>
      <c r="T34" s="348">
        <v>6.1436000000000002</v>
      </c>
      <c r="U34" s="354">
        <v>6.0617000000000001</v>
      </c>
      <c r="V34" s="348">
        <v>6.048</v>
      </c>
      <c r="W34" s="348">
        <v>6.7167000000000003</v>
      </c>
      <c r="X34" s="348">
        <v>6.7808999999999999</v>
      </c>
      <c r="Y34" s="375">
        <v>6.5567000000000002</v>
      </c>
      <c r="Z34" s="348">
        <v>5.7931999999999997</v>
      </c>
      <c r="AA34" s="348">
        <v>6.8159999999999998</v>
      </c>
      <c r="AB34" s="348">
        <v>6.1167999999999996</v>
      </c>
      <c r="AC34" s="348">
        <v>6.0274000000000001</v>
      </c>
      <c r="AD34" s="348">
        <v>6.0388000000000002</v>
      </c>
      <c r="AE34" s="348">
        <v>10.0886</v>
      </c>
      <c r="AF34" s="348">
        <v>6.0892999999999997</v>
      </c>
      <c r="AG34" s="569"/>
      <c r="AH34" s="346">
        <v>8</v>
      </c>
      <c r="AI34" s="346">
        <v>9</v>
      </c>
      <c r="AJ34" s="346">
        <v>11</v>
      </c>
      <c r="AK34" s="346">
        <v>10</v>
      </c>
      <c r="AL34" s="346">
        <v>10</v>
      </c>
      <c r="AM34" s="346">
        <v>9</v>
      </c>
      <c r="AN34" s="346">
        <v>5</v>
      </c>
      <c r="AO34" s="572">
        <v>7</v>
      </c>
      <c r="AP34" s="346">
        <v>7</v>
      </c>
      <c r="AQ34" s="346">
        <v>10</v>
      </c>
      <c r="AR34" s="346">
        <v>10</v>
      </c>
      <c r="AS34" s="346">
        <v>1</v>
      </c>
      <c r="AT34" s="346">
        <v>7</v>
      </c>
      <c r="AU34" s="346">
        <v>7</v>
      </c>
      <c r="AV34" s="346">
        <v>5</v>
      </c>
      <c r="AW34" s="346">
        <v>7</v>
      </c>
      <c r="AX34" s="346">
        <v>7</v>
      </c>
      <c r="AY34" s="346">
        <v>12</v>
      </c>
      <c r="AZ34" s="584"/>
      <c r="BA34" s="467">
        <v>9.0399999999999991</v>
      </c>
      <c r="BB34" s="348">
        <v>56.81</v>
      </c>
      <c r="BC34" s="348">
        <v>9.06</v>
      </c>
      <c r="BD34" s="348">
        <v>19.13</v>
      </c>
      <c r="BE34" s="375">
        <v>0.04</v>
      </c>
      <c r="BF34" s="375">
        <v>5.93</v>
      </c>
      <c r="BG34" s="374"/>
      <c r="BH34" s="594">
        <v>5.91</v>
      </c>
      <c r="BI34" s="348">
        <v>31.54</v>
      </c>
      <c r="BJ34" s="348">
        <v>4.24</v>
      </c>
      <c r="BK34" s="348">
        <v>48.39</v>
      </c>
      <c r="BL34" s="348" t="s">
        <v>430</v>
      </c>
      <c r="BM34" s="375">
        <v>0.46</v>
      </c>
      <c r="BN34" s="375">
        <v>0.83</v>
      </c>
      <c r="BO34" s="375">
        <v>8.58</v>
      </c>
      <c r="BP34" s="375" t="s">
        <v>430</v>
      </c>
      <c r="BQ34" s="375">
        <v>0.04</v>
      </c>
      <c r="BR34" s="466"/>
      <c r="BS34" s="373">
        <v>3.4988915903498898</v>
      </c>
      <c r="BT34" s="354">
        <v>9.5765365009576602</v>
      </c>
      <c r="BU34" s="430"/>
      <c r="BV34" s="374" t="s">
        <v>554</v>
      </c>
    </row>
    <row r="35" spans="1:74" s="107" customFormat="1" x14ac:dyDescent="0.25">
      <c r="A35" s="345" t="s">
        <v>7465</v>
      </c>
      <c r="B35" s="373"/>
      <c r="C35" s="719">
        <v>43353</v>
      </c>
      <c r="D35" s="373"/>
      <c r="E35" s="346">
        <v>5161.6400000000003</v>
      </c>
      <c r="F35" s="373"/>
      <c r="G35" s="347">
        <v>15.562099999999999</v>
      </c>
      <c r="H35" s="374"/>
      <c r="I35" s="348">
        <v>0.49314999999999998</v>
      </c>
      <c r="J35" s="348">
        <v>7.68</v>
      </c>
      <c r="K35" s="348">
        <v>0.44384000000000001</v>
      </c>
      <c r="L35" s="348">
        <v>0.47944999999999999</v>
      </c>
      <c r="M35" s="348"/>
      <c r="N35" s="350">
        <v>11.4963</v>
      </c>
      <c r="O35" s="348">
        <v>6.6200999999999999</v>
      </c>
      <c r="P35" s="348">
        <v>6.6426999999999996</v>
      </c>
      <c r="Q35" s="348">
        <v>7.0385</v>
      </c>
      <c r="R35" s="348">
        <v>9.2307000000000006</v>
      </c>
      <c r="S35" s="348">
        <v>6.6962000000000002</v>
      </c>
      <c r="T35" s="348">
        <v>5.6280000000000001</v>
      </c>
      <c r="U35" s="354">
        <v>5.6380999999999997</v>
      </c>
      <c r="V35" s="348">
        <v>5.6698000000000004</v>
      </c>
      <c r="W35" s="348">
        <v>6.4378000000000002</v>
      </c>
      <c r="X35" s="348">
        <v>6.5270000000000001</v>
      </c>
      <c r="Y35" s="375">
        <v>5.7084000000000001</v>
      </c>
      <c r="Z35" s="348" t="s">
        <v>430</v>
      </c>
      <c r="AA35" s="348">
        <v>6.2938999999999998</v>
      </c>
      <c r="AB35" s="348">
        <v>5.5971000000000002</v>
      </c>
      <c r="AC35" s="348">
        <v>5.6066000000000003</v>
      </c>
      <c r="AD35" s="348">
        <v>5.6654999999999998</v>
      </c>
      <c r="AE35" s="348">
        <v>9.9205000000000005</v>
      </c>
      <c r="AF35" s="348">
        <v>5.8400999999999996</v>
      </c>
      <c r="AG35" s="569"/>
      <c r="AH35" s="346">
        <v>14</v>
      </c>
      <c r="AI35" s="346">
        <v>14</v>
      </c>
      <c r="AJ35" s="346">
        <v>15</v>
      </c>
      <c r="AK35" s="346">
        <v>13</v>
      </c>
      <c r="AL35" s="346">
        <v>13</v>
      </c>
      <c r="AM35" s="346">
        <v>13</v>
      </c>
      <c r="AN35" s="346">
        <v>15</v>
      </c>
      <c r="AO35" s="572">
        <v>15</v>
      </c>
      <c r="AP35" s="346">
        <v>15</v>
      </c>
      <c r="AQ35" s="346">
        <v>15</v>
      </c>
      <c r="AR35" s="346">
        <v>15</v>
      </c>
      <c r="AS35" s="346">
        <v>15</v>
      </c>
      <c r="AT35" s="346" t="s">
        <v>430</v>
      </c>
      <c r="AU35" s="346">
        <v>13</v>
      </c>
      <c r="AV35" s="346">
        <v>15</v>
      </c>
      <c r="AW35" s="346">
        <v>15</v>
      </c>
      <c r="AX35" s="346">
        <v>15</v>
      </c>
      <c r="AY35" s="346">
        <v>14</v>
      </c>
      <c r="AZ35" s="584"/>
      <c r="BA35" s="467">
        <v>1.93</v>
      </c>
      <c r="BB35" s="348">
        <v>62.43</v>
      </c>
      <c r="BC35" s="348">
        <v>12.51</v>
      </c>
      <c r="BD35" s="348">
        <v>10.59</v>
      </c>
      <c r="BE35" s="375">
        <v>0.01</v>
      </c>
      <c r="BF35" s="375">
        <v>12.53</v>
      </c>
      <c r="BG35" s="374"/>
      <c r="BH35" s="594">
        <v>12.53</v>
      </c>
      <c r="BI35" s="348">
        <v>44.97</v>
      </c>
      <c r="BJ35" s="348">
        <v>4.3499999999999996</v>
      </c>
      <c r="BK35" s="348">
        <v>36.21</v>
      </c>
      <c r="BL35" s="348" t="s">
        <v>430</v>
      </c>
      <c r="BM35" s="375">
        <v>0.16</v>
      </c>
      <c r="BN35" s="375" t="s">
        <v>430</v>
      </c>
      <c r="BO35" s="375">
        <v>1.77</v>
      </c>
      <c r="BP35" s="375" t="s">
        <v>430</v>
      </c>
      <c r="BQ35" s="375">
        <v>0.01</v>
      </c>
      <c r="BR35" s="466"/>
      <c r="BS35" s="373">
        <v>3.31336847966866</v>
      </c>
      <c r="BT35" s="354">
        <v>8.9112340591088799</v>
      </c>
      <c r="BU35" s="430"/>
      <c r="BV35" s="374" t="s">
        <v>554</v>
      </c>
    </row>
    <row r="36" spans="1:74" s="107" customFormat="1" x14ac:dyDescent="0.25">
      <c r="A36" s="345" t="s">
        <v>7466</v>
      </c>
      <c r="B36" s="373"/>
      <c r="C36" s="719">
        <v>43487</v>
      </c>
      <c r="D36" s="373"/>
      <c r="E36" s="346">
        <v>5649.14</v>
      </c>
      <c r="F36" s="373"/>
      <c r="G36" s="347">
        <v>14.997199999999999</v>
      </c>
      <c r="H36" s="374"/>
      <c r="I36" s="348">
        <v>0.54329000000000005</v>
      </c>
      <c r="J36" s="348">
        <v>7.15</v>
      </c>
      <c r="K36" s="348">
        <v>0.42821999999999999</v>
      </c>
      <c r="L36" s="348">
        <v>0.43973000000000001</v>
      </c>
      <c r="M36" s="348"/>
      <c r="N36" s="350">
        <v>13.6343</v>
      </c>
      <c r="O36" s="348">
        <v>7.5038</v>
      </c>
      <c r="P36" s="348">
        <v>7.2419000000000002</v>
      </c>
      <c r="Q36" s="348">
        <v>7.9688999999999997</v>
      </c>
      <c r="R36" s="348">
        <v>9.3414000000000001</v>
      </c>
      <c r="S36" s="348">
        <v>7.2050000000000001</v>
      </c>
      <c r="T36" s="348">
        <v>5.9794</v>
      </c>
      <c r="U36" s="354">
        <v>5.8704999999999998</v>
      </c>
      <c r="V36" s="348">
        <v>5.8495999999999997</v>
      </c>
      <c r="W36" s="348">
        <v>6.5270999999999999</v>
      </c>
      <c r="X36" s="348">
        <v>6.5728999999999997</v>
      </c>
      <c r="Y36" s="375">
        <v>5.7306999999999997</v>
      </c>
      <c r="Z36" s="348" t="s">
        <v>430</v>
      </c>
      <c r="AA36" s="348">
        <v>6.7679</v>
      </c>
      <c r="AB36" s="348">
        <v>5.9755000000000003</v>
      </c>
      <c r="AC36" s="348">
        <v>5.8506</v>
      </c>
      <c r="AD36" s="348">
        <v>5.8426999999999998</v>
      </c>
      <c r="AE36" s="348">
        <v>9.9644999999999992</v>
      </c>
      <c r="AF36" s="348">
        <v>5.6102999999999996</v>
      </c>
      <c r="AG36" s="569"/>
      <c r="AH36" s="346">
        <v>10</v>
      </c>
      <c r="AI36" s="346">
        <v>10</v>
      </c>
      <c r="AJ36" s="346">
        <v>13</v>
      </c>
      <c r="AK36" s="346">
        <v>7</v>
      </c>
      <c r="AL36" s="346">
        <v>12</v>
      </c>
      <c r="AM36" s="346">
        <v>7</v>
      </c>
      <c r="AN36" s="346">
        <v>9</v>
      </c>
      <c r="AO36" s="572">
        <v>10</v>
      </c>
      <c r="AP36" s="346">
        <v>11</v>
      </c>
      <c r="AQ36" s="346">
        <v>13</v>
      </c>
      <c r="AR36" s="346">
        <v>14</v>
      </c>
      <c r="AS36" s="346">
        <v>14</v>
      </c>
      <c r="AT36" s="346" t="s">
        <v>430</v>
      </c>
      <c r="AU36" s="346">
        <v>8</v>
      </c>
      <c r="AV36" s="346">
        <v>8</v>
      </c>
      <c r="AW36" s="346">
        <v>10</v>
      </c>
      <c r="AX36" s="346">
        <v>11</v>
      </c>
      <c r="AY36" s="346">
        <v>13</v>
      </c>
      <c r="AZ36" s="584"/>
      <c r="BA36" s="467">
        <v>11.8</v>
      </c>
      <c r="BB36" s="348">
        <v>70.69</v>
      </c>
      <c r="BC36" s="348">
        <v>5.48</v>
      </c>
      <c r="BD36" s="348">
        <v>10.029999999999999</v>
      </c>
      <c r="BE36" s="375">
        <v>9.16</v>
      </c>
      <c r="BF36" s="375">
        <v>-7.16</v>
      </c>
      <c r="BG36" s="374"/>
      <c r="BH36" s="594">
        <v>-7.16</v>
      </c>
      <c r="BI36" s="348">
        <v>48.07</v>
      </c>
      <c r="BJ36" s="348">
        <v>6.2</v>
      </c>
      <c r="BK36" s="348">
        <v>31.94</v>
      </c>
      <c r="BL36" s="348" t="s">
        <v>430</v>
      </c>
      <c r="BM36" s="375" t="s">
        <v>430</v>
      </c>
      <c r="BN36" s="375" t="s">
        <v>430</v>
      </c>
      <c r="BO36" s="375">
        <v>11.8</v>
      </c>
      <c r="BP36" s="375" t="s">
        <v>430</v>
      </c>
      <c r="BQ36" s="375">
        <v>9.16</v>
      </c>
      <c r="BR36" s="466"/>
      <c r="BS36" s="373">
        <v>6.8691113713738199</v>
      </c>
      <c r="BT36" s="354">
        <v>11.943780862388801</v>
      </c>
      <c r="BU36" s="430"/>
      <c r="BV36" s="374" t="s">
        <v>554</v>
      </c>
    </row>
    <row r="37" spans="1:74" s="107" customFormat="1" x14ac:dyDescent="0.25">
      <c r="A37" s="345" t="s">
        <v>7467</v>
      </c>
      <c r="B37" s="373"/>
      <c r="C37" s="719">
        <v>38929</v>
      </c>
      <c r="D37" s="373"/>
      <c r="E37" s="346">
        <v>4017.7</v>
      </c>
      <c r="F37" s="373"/>
      <c r="G37" s="347">
        <v>3600.31</v>
      </c>
      <c r="H37" s="374"/>
      <c r="I37" s="348">
        <v>0.65</v>
      </c>
      <c r="J37" s="348">
        <v>7.72</v>
      </c>
      <c r="K37" s="348">
        <v>0.44</v>
      </c>
      <c r="L37" s="348">
        <v>0.48</v>
      </c>
      <c r="M37" s="348"/>
      <c r="N37" s="350">
        <v>15.938800000000001</v>
      </c>
      <c r="O37" s="348">
        <v>8.0350999999999999</v>
      </c>
      <c r="P37" s="348">
        <v>7.8235999999999999</v>
      </c>
      <c r="Q37" s="348">
        <v>7.5919999999999996</v>
      </c>
      <c r="R37" s="348">
        <v>9.6412999999999993</v>
      </c>
      <c r="S37" s="348">
        <v>7.2123999999999997</v>
      </c>
      <c r="T37" s="348">
        <v>5.8105000000000002</v>
      </c>
      <c r="U37" s="354">
        <v>5.7343000000000002</v>
      </c>
      <c r="V37" s="348">
        <v>5.6944999999999997</v>
      </c>
      <c r="W37" s="348">
        <v>6.5247999999999999</v>
      </c>
      <c r="X37" s="348">
        <v>6.6261000000000001</v>
      </c>
      <c r="Y37" s="375">
        <v>5.7332000000000001</v>
      </c>
      <c r="Z37" s="348">
        <v>5.6872999999999996</v>
      </c>
      <c r="AA37" s="348">
        <v>6.8785999999999996</v>
      </c>
      <c r="AB37" s="348">
        <v>5.8032000000000004</v>
      </c>
      <c r="AC37" s="348">
        <v>5.7095000000000002</v>
      </c>
      <c r="AD37" s="348">
        <v>5.6969000000000003</v>
      </c>
      <c r="AE37" s="348">
        <v>10.459300000000001</v>
      </c>
      <c r="AF37" s="348">
        <v>6.6447000000000003</v>
      </c>
      <c r="AG37" s="569"/>
      <c r="AH37" s="346">
        <v>3</v>
      </c>
      <c r="AI37" s="346">
        <v>6</v>
      </c>
      <c r="AJ37" s="346">
        <v>6</v>
      </c>
      <c r="AK37" s="346">
        <v>9</v>
      </c>
      <c r="AL37" s="346">
        <v>8</v>
      </c>
      <c r="AM37" s="346">
        <v>6</v>
      </c>
      <c r="AN37" s="346">
        <v>11</v>
      </c>
      <c r="AO37" s="572">
        <v>14</v>
      </c>
      <c r="AP37" s="346">
        <v>14</v>
      </c>
      <c r="AQ37" s="346">
        <v>14</v>
      </c>
      <c r="AR37" s="346">
        <v>13</v>
      </c>
      <c r="AS37" s="346">
        <v>13</v>
      </c>
      <c r="AT37" s="346">
        <v>8</v>
      </c>
      <c r="AU37" s="346">
        <v>6</v>
      </c>
      <c r="AV37" s="346">
        <v>11</v>
      </c>
      <c r="AW37" s="346">
        <v>14</v>
      </c>
      <c r="AX37" s="346">
        <v>14</v>
      </c>
      <c r="AY37" s="346">
        <v>8</v>
      </c>
      <c r="AZ37" s="584"/>
      <c r="BA37" s="467">
        <v>8.33</v>
      </c>
      <c r="BB37" s="348">
        <v>68.67</v>
      </c>
      <c r="BC37" s="348">
        <v>12.67</v>
      </c>
      <c r="BD37" s="348">
        <v>6.37</v>
      </c>
      <c r="BE37" s="375" t="s">
        <v>430</v>
      </c>
      <c r="BF37" s="375">
        <v>3.97</v>
      </c>
      <c r="BG37" s="374"/>
      <c r="BH37" s="594">
        <v>3.87</v>
      </c>
      <c r="BI37" s="348">
        <v>51.89</v>
      </c>
      <c r="BJ37" s="348">
        <v>9.25</v>
      </c>
      <c r="BK37" s="348">
        <v>26.56</v>
      </c>
      <c r="BL37" s="348" t="s">
        <v>430</v>
      </c>
      <c r="BM37" s="375">
        <v>3.64</v>
      </c>
      <c r="BN37" s="375" t="s">
        <v>430</v>
      </c>
      <c r="BO37" s="375">
        <v>4.6900000000000004</v>
      </c>
      <c r="BP37" s="375" t="s">
        <v>430</v>
      </c>
      <c r="BQ37" s="375">
        <v>0.09</v>
      </c>
      <c r="BR37" s="466"/>
      <c r="BS37" s="373">
        <v>3.2769389783615299</v>
      </c>
      <c r="BT37" s="354">
        <v>10.6922868446539</v>
      </c>
      <c r="BU37" s="430"/>
      <c r="BV37" s="374" t="s">
        <v>554</v>
      </c>
    </row>
    <row r="38" spans="1:74" s="107" customFormat="1" x14ac:dyDescent="0.25">
      <c r="A38" s="345" t="s">
        <v>7468</v>
      </c>
      <c r="B38" s="373"/>
      <c r="C38" s="719">
        <v>43299</v>
      </c>
      <c r="D38" s="373"/>
      <c r="E38" s="346">
        <v>4377.3500000000004</v>
      </c>
      <c r="F38" s="373"/>
      <c r="G38" s="347">
        <v>16.147099999999998</v>
      </c>
      <c r="H38" s="374"/>
      <c r="I38" s="348">
        <v>0.52054999999999996</v>
      </c>
      <c r="J38" s="348">
        <v>7.51</v>
      </c>
      <c r="K38" s="348">
        <v>0.44384000000000001</v>
      </c>
      <c r="L38" s="348">
        <v>0.45479000000000003</v>
      </c>
      <c r="M38" s="348"/>
      <c r="N38" s="350">
        <v>14.699</v>
      </c>
      <c r="O38" s="348">
        <v>8.5998999999999999</v>
      </c>
      <c r="P38" s="348">
        <v>8.2476000000000003</v>
      </c>
      <c r="Q38" s="348">
        <v>8.4718999999999998</v>
      </c>
      <c r="R38" s="348">
        <v>10.1409</v>
      </c>
      <c r="S38" s="348">
        <v>7.3346999999999998</v>
      </c>
      <c r="T38" s="348">
        <v>6.1813000000000002</v>
      </c>
      <c r="U38" s="354">
        <v>6.1085000000000003</v>
      </c>
      <c r="V38" s="348">
        <v>6.0997000000000003</v>
      </c>
      <c r="W38" s="348">
        <v>6.8380000000000001</v>
      </c>
      <c r="X38" s="348">
        <v>6.9480000000000004</v>
      </c>
      <c r="Y38" s="375">
        <v>6.0922999999999998</v>
      </c>
      <c r="Z38" s="348" t="s">
        <v>430</v>
      </c>
      <c r="AA38" s="348">
        <v>7.0412999999999997</v>
      </c>
      <c r="AB38" s="348">
        <v>6.1406999999999998</v>
      </c>
      <c r="AC38" s="348">
        <v>6.0701000000000001</v>
      </c>
      <c r="AD38" s="348">
        <v>6.1010999999999997</v>
      </c>
      <c r="AE38" s="348">
        <v>10.714</v>
      </c>
      <c r="AF38" s="348">
        <v>6.2206999999999999</v>
      </c>
      <c r="AG38" s="569"/>
      <c r="AH38" s="346">
        <v>5</v>
      </c>
      <c r="AI38" s="346">
        <v>4</v>
      </c>
      <c r="AJ38" s="346">
        <v>2</v>
      </c>
      <c r="AK38" s="346">
        <v>3</v>
      </c>
      <c r="AL38" s="346">
        <v>3</v>
      </c>
      <c r="AM38" s="346">
        <v>4</v>
      </c>
      <c r="AN38" s="346">
        <v>4</v>
      </c>
      <c r="AO38" s="572">
        <v>4</v>
      </c>
      <c r="AP38" s="346">
        <v>6</v>
      </c>
      <c r="AQ38" s="346">
        <v>6</v>
      </c>
      <c r="AR38" s="346">
        <v>6</v>
      </c>
      <c r="AS38" s="346">
        <v>8</v>
      </c>
      <c r="AT38" s="346" t="s">
        <v>430</v>
      </c>
      <c r="AU38" s="346">
        <v>4</v>
      </c>
      <c r="AV38" s="346">
        <v>4</v>
      </c>
      <c r="AW38" s="346">
        <v>4</v>
      </c>
      <c r="AX38" s="346">
        <v>6</v>
      </c>
      <c r="AY38" s="346">
        <v>5</v>
      </c>
      <c r="AZ38" s="584"/>
      <c r="BA38" s="467">
        <v>7.27</v>
      </c>
      <c r="BB38" s="348">
        <v>81.400000000000006</v>
      </c>
      <c r="BC38" s="348">
        <v>2.35</v>
      </c>
      <c r="BD38" s="348" t="s">
        <v>430</v>
      </c>
      <c r="BE38" s="375">
        <v>0.01</v>
      </c>
      <c r="BF38" s="375">
        <v>8.9600000000000009</v>
      </c>
      <c r="BG38" s="374"/>
      <c r="BH38" s="594">
        <v>8.93</v>
      </c>
      <c r="BI38" s="348">
        <v>47.65</v>
      </c>
      <c r="BJ38" s="348">
        <v>3.28</v>
      </c>
      <c r="BK38" s="348">
        <v>32.83</v>
      </c>
      <c r="BL38" s="348" t="s">
        <v>430</v>
      </c>
      <c r="BM38" s="375">
        <v>1.1299999999999999</v>
      </c>
      <c r="BN38" s="375" t="s">
        <v>430</v>
      </c>
      <c r="BO38" s="375">
        <v>6.14</v>
      </c>
      <c r="BP38" s="375" t="s">
        <v>430</v>
      </c>
      <c r="BQ38" s="375">
        <v>0.01</v>
      </c>
      <c r="BR38" s="466"/>
      <c r="BS38" s="373">
        <v>5.0592732900000001</v>
      </c>
      <c r="BT38" s="354">
        <v>9.57371281</v>
      </c>
      <c r="BU38" s="430"/>
      <c r="BV38" s="374" t="s">
        <v>554</v>
      </c>
    </row>
    <row r="39" spans="1:74" s="107" customFormat="1" x14ac:dyDescent="0.25">
      <c r="A39" s="345" t="s">
        <v>7469</v>
      </c>
      <c r="B39" s="373"/>
      <c r="C39" s="719">
        <v>37862</v>
      </c>
      <c r="D39" s="373"/>
      <c r="E39" s="346">
        <v>3273.09</v>
      </c>
      <c r="F39" s="373"/>
      <c r="G39" s="347">
        <v>4482.8459999999995</v>
      </c>
      <c r="H39" s="374"/>
      <c r="I39" s="348">
        <v>0.46300999999999998</v>
      </c>
      <c r="J39" s="348">
        <v>7.61</v>
      </c>
      <c r="K39" s="348">
        <v>0.33699000000000001</v>
      </c>
      <c r="L39" s="348">
        <v>0.41918</v>
      </c>
      <c r="M39" s="348"/>
      <c r="N39" s="350">
        <v>15.123799999999999</v>
      </c>
      <c r="O39" s="348">
        <v>8.1289999999999996</v>
      </c>
      <c r="P39" s="348">
        <v>7.8535000000000004</v>
      </c>
      <c r="Q39" s="348">
        <v>8.0518999999999998</v>
      </c>
      <c r="R39" s="348">
        <v>9.1245999999999992</v>
      </c>
      <c r="S39" s="348">
        <v>6.8815</v>
      </c>
      <c r="T39" s="348">
        <v>5.7824999999999998</v>
      </c>
      <c r="U39" s="354">
        <v>5.7662000000000004</v>
      </c>
      <c r="V39" s="348">
        <v>5.7708000000000004</v>
      </c>
      <c r="W39" s="348">
        <v>6.5609999999999999</v>
      </c>
      <c r="X39" s="348">
        <v>6.6788999999999996</v>
      </c>
      <c r="Y39" s="375">
        <v>6.4180000000000001</v>
      </c>
      <c r="Z39" s="348">
        <v>6.0327999999999999</v>
      </c>
      <c r="AA39" s="348">
        <v>6.6768999999999998</v>
      </c>
      <c r="AB39" s="348">
        <v>5.7534999999999998</v>
      </c>
      <c r="AC39" s="348">
        <v>5.7378999999999998</v>
      </c>
      <c r="AD39" s="348">
        <v>5.7667000000000002</v>
      </c>
      <c r="AE39" s="348">
        <v>9.8317999999999994</v>
      </c>
      <c r="AF39" s="348">
        <v>6.7904</v>
      </c>
      <c r="AG39" s="569"/>
      <c r="AH39" s="346">
        <v>4</v>
      </c>
      <c r="AI39" s="346">
        <v>5</v>
      </c>
      <c r="AJ39" s="346">
        <v>5</v>
      </c>
      <c r="AK39" s="346">
        <v>6</v>
      </c>
      <c r="AL39" s="346">
        <v>14</v>
      </c>
      <c r="AM39" s="346">
        <v>12</v>
      </c>
      <c r="AN39" s="346">
        <v>12</v>
      </c>
      <c r="AO39" s="572">
        <v>13</v>
      </c>
      <c r="AP39" s="346">
        <v>13</v>
      </c>
      <c r="AQ39" s="346">
        <v>12</v>
      </c>
      <c r="AR39" s="346">
        <v>12</v>
      </c>
      <c r="AS39" s="346">
        <v>2</v>
      </c>
      <c r="AT39" s="346">
        <v>6</v>
      </c>
      <c r="AU39" s="346">
        <v>9</v>
      </c>
      <c r="AV39" s="346">
        <v>12</v>
      </c>
      <c r="AW39" s="346">
        <v>12</v>
      </c>
      <c r="AX39" s="346">
        <v>13</v>
      </c>
      <c r="AY39" s="346">
        <v>15</v>
      </c>
      <c r="AZ39" s="584"/>
      <c r="BA39" s="467">
        <v>5.62</v>
      </c>
      <c r="BB39" s="348">
        <v>62.96</v>
      </c>
      <c r="BC39" s="348">
        <v>11.48</v>
      </c>
      <c r="BD39" s="348">
        <v>8.59</v>
      </c>
      <c r="BE39" s="375" t="s">
        <v>430</v>
      </c>
      <c r="BF39" s="375">
        <v>11.35</v>
      </c>
      <c r="BG39" s="374"/>
      <c r="BH39" s="594">
        <v>11.35</v>
      </c>
      <c r="BI39" s="348">
        <v>41.74</v>
      </c>
      <c r="BJ39" s="348">
        <v>6.62</v>
      </c>
      <c r="BK39" s="348">
        <v>34.68</v>
      </c>
      <c r="BL39" s="348" t="s">
        <v>430</v>
      </c>
      <c r="BM39" s="375">
        <v>1.26</v>
      </c>
      <c r="BN39" s="375" t="s">
        <v>430</v>
      </c>
      <c r="BO39" s="375">
        <v>4.3600000000000003</v>
      </c>
      <c r="BP39" s="375" t="s">
        <v>430</v>
      </c>
      <c r="BQ39" s="375" t="s">
        <v>430</v>
      </c>
      <c r="BR39" s="466"/>
      <c r="BS39" s="373">
        <v>4.36886970305821</v>
      </c>
      <c r="BT39" s="354">
        <v>6.6757777946730501</v>
      </c>
      <c r="BU39" s="430"/>
      <c r="BV39" s="374" t="s">
        <v>554</v>
      </c>
    </row>
    <row r="40" spans="1:74" s="107" customFormat="1" x14ac:dyDescent="0.25">
      <c r="A40" s="345" t="s">
        <v>7470</v>
      </c>
      <c r="B40" s="373"/>
      <c r="C40" s="719">
        <v>43859</v>
      </c>
      <c r="D40" s="373"/>
      <c r="E40" s="346">
        <v>3551.37</v>
      </c>
      <c r="F40" s="373"/>
      <c r="G40" s="347">
        <v>1437.6759</v>
      </c>
      <c r="H40" s="374"/>
      <c r="I40" s="348">
        <v>0.48493000000000003</v>
      </c>
      <c r="J40" s="348">
        <v>7.41</v>
      </c>
      <c r="K40" s="348">
        <v>0.45040999999999998</v>
      </c>
      <c r="L40" s="348">
        <v>0.47342000000000001</v>
      </c>
      <c r="M40" s="348"/>
      <c r="N40" s="350">
        <v>13.079599999999999</v>
      </c>
      <c r="O40" s="348">
        <v>8.0085999999999995</v>
      </c>
      <c r="P40" s="348">
        <v>7.9503000000000004</v>
      </c>
      <c r="Q40" s="348">
        <v>8.4442000000000004</v>
      </c>
      <c r="R40" s="348">
        <v>10.3223</v>
      </c>
      <c r="S40" s="348">
        <v>7.4824000000000002</v>
      </c>
      <c r="T40" s="348">
        <v>6.3893000000000004</v>
      </c>
      <c r="U40" s="354">
        <v>6.2671999999999999</v>
      </c>
      <c r="V40" s="348">
        <v>6.2088000000000001</v>
      </c>
      <c r="W40" s="348">
        <v>6.9142000000000001</v>
      </c>
      <c r="X40" s="348">
        <v>6.9919000000000002</v>
      </c>
      <c r="Y40" s="375">
        <v>6.1601999999999997</v>
      </c>
      <c r="Z40" s="348" t="s">
        <v>430</v>
      </c>
      <c r="AA40" s="348">
        <v>7.1879999999999997</v>
      </c>
      <c r="AB40" s="348">
        <v>6.3635000000000002</v>
      </c>
      <c r="AC40" s="348">
        <v>6.2350000000000003</v>
      </c>
      <c r="AD40" s="348">
        <v>6.2130999999999998</v>
      </c>
      <c r="AE40" s="348">
        <v>10.768800000000001</v>
      </c>
      <c r="AF40" s="348">
        <v>5.8311000000000002</v>
      </c>
      <c r="AG40" s="569"/>
      <c r="AH40" s="346">
        <v>12</v>
      </c>
      <c r="AI40" s="346">
        <v>7</v>
      </c>
      <c r="AJ40" s="346">
        <v>4</v>
      </c>
      <c r="AK40" s="346">
        <v>4</v>
      </c>
      <c r="AL40" s="346">
        <v>2</v>
      </c>
      <c r="AM40" s="346">
        <v>3</v>
      </c>
      <c r="AN40" s="346">
        <v>1</v>
      </c>
      <c r="AO40" s="572">
        <v>1</v>
      </c>
      <c r="AP40" s="346">
        <v>2</v>
      </c>
      <c r="AQ40" s="346">
        <v>4</v>
      </c>
      <c r="AR40" s="346">
        <v>4</v>
      </c>
      <c r="AS40" s="346">
        <v>7</v>
      </c>
      <c r="AT40" s="346" t="s">
        <v>430</v>
      </c>
      <c r="AU40" s="346">
        <v>3</v>
      </c>
      <c r="AV40" s="346">
        <v>1</v>
      </c>
      <c r="AW40" s="346">
        <v>2</v>
      </c>
      <c r="AX40" s="346">
        <v>2</v>
      </c>
      <c r="AY40" s="346">
        <v>4</v>
      </c>
      <c r="AZ40" s="584"/>
      <c r="BA40" s="467">
        <v>13.1</v>
      </c>
      <c r="BB40" s="348">
        <v>85.4</v>
      </c>
      <c r="BC40" s="348" t="s">
        <v>430</v>
      </c>
      <c r="BD40" s="348" t="s">
        <v>430</v>
      </c>
      <c r="BE40" s="375" t="s">
        <v>430</v>
      </c>
      <c r="BF40" s="375">
        <v>1.5</v>
      </c>
      <c r="BG40" s="374"/>
      <c r="BH40" s="594">
        <v>1.5</v>
      </c>
      <c r="BI40" s="348">
        <v>42.17</v>
      </c>
      <c r="BJ40" s="348">
        <v>26.32</v>
      </c>
      <c r="BK40" s="348">
        <v>16.91</v>
      </c>
      <c r="BL40" s="348" t="s">
        <v>430</v>
      </c>
      <c r="BM40" s="375" t="s">
        <v>430</v>
      </c>
      <c r="BN40" s="375" t="s">
        <v>430</v>
      </c>
      <c r="BO40" s="375">
        <v>13.1</v>
      </c>
      <c r="BP40" s="375" t="s">
        <v>430</v>
      </c>
      <c r="BQ40" s="375" t="s">
        <v>430</v>
      </c>
      <c r="BR40" s="466"/>
      <c r="BS40" s="373">
        <v>2.91797348116719</v>
      </c>
      <c r="BT40" s="354">
        <v>2.71076921108431</v>
      </c>
      <c r="BU40" s="430"/>
      <c r="BV40" s="374" t="s">
        <v>554</v>
      </c>
    </row>
    <row r="41" spans="1:74" s="107" customFormat="1" x14ac:dyDescent="0.25">
      <c r="A41" s="345" t="s">
        <v>7471</v>
      </c>
      <c r="B41" s="373"/>
      <c r="C41" s="719">
        <v>39444</v>
      </c>
      <c r="D41" s="373"/>
      <c r="E41" s="346">
        <v>2261.65</v>
      </c>
      <c r="F41" s="373"/>
      <c r="G41" s="347">
        <v>2821.0636</v>
      </c>
      <c r="H41" s="374"/>
      <c r="I41" s="348">
        <v>0.44</v>
      </c>
      <c r="J41" s="348">
        <v>7.45</v>
      </c>
      <c r="K41" s="348">
        <v>0.37</v>
      </c>
      <c r="L41" s="348">
        <v>0.38</v>
      </c>
      <c r="M41" s="348"/>
      <c r="N41" s="350">
        <v>12.7539</v>
      </c>
      <c r="O41" s="348">
        <v>6.6992000000000003</v>
      </c>
      <c r="P41" s="348">
        <v>6.8644999999999996</v>
      </c>
      <c r="Q41" s="348">
        <v>7.5147000000000004</v>
      </c>
      <c r="R41" s="348">
        <v>8.5640999999999998</v>
      </c>
      <c r="S41" s="348">
        <v>6.2855999999999996</v>
      </c>
      <c r="T41" s="348">
        <v>5.1205999999999996</v>
      </c>
      <c r="U41" s="354">
        <v>5.0293999999999999</v>
      </c>
      <c r="V41" s="348">
        <v>5.0373000000000001</v>
      </c>
      <c r="W41" s="348">
        <v>5.8333000000000004</v>
      </c>
      <c r="X41" s="348">
        <v>5.9497</v>
      </c>
      <c r="Y41" s="375">
        <v>5.1886000000000001</v>
      </c>
      <c r="Z41" s="348">
        <v>4.8978999999999999</v>
      </c>
      <c r="AA41" s="348">
        <v>6.0053000000000001</v>
      </c>
      <c r="AB41" s="348">
        <v>5.0762999999999998</v>
      </c>
      <c r="AC41" s="348">
        <v>5.0063000000000004</v>
      </c>
      <c r="AD41" s="348">
        <v>5.0396999999999998</v>
      </c>
      <c r="AE41" s="348">
        <v>9.1710999999999991</v>
      </c>
      <c r="AF41" s="348">
        <v>5.7656999999999998</v>
      </c>
      <c r="AG41" s="569"/>
      <c r="AH41" s="346">
        <v>13</v>
      </c>
      <c r="AI41" s="346">
        <v>13</v>
      </c>
      <c r="AJ41" s="346">
        <v>14</v>
      </c>
      <c r="AK41" s="346">
        <v>11</v>
      </c>
      <c r="AL41" s="346">
        <v>16</v>
      </c>
      <c r="AM41" s="346">
        <v>16</v>
      </c>
      <c r="AN41" s="346">
        <v>16</v>
      </c>
      <c r="AO41" s="572">
        <v>16</v>
      </c>
      <c r="AP41" s="346">
        <v>16</v>
      </c>
      <c r="AQ41" s="346">
        <v>16</v>
      </c>
      <c r="AR41" s="346">
        <v>16</v>
      </c>
      <c r="AS41" s="346">
        <v>16</v>
      </c>
      <c r="AT41" s="346">
        <v>9</v>
      </c>
      <c r="AU41" s="346">
        <v>15</v>
      </c>
      <c r="AV41" s="346">
        <v>16</v>
      </c>
      <c r="AW41" s="346">
        <v>16</v>
      </c>
      <c r="AX41" s="346">
        <v>16</v>
      </c>
      <c r="AY41" s="346">
        <v>16</v>
      </c>
      <c r="AZ41" s="584"/>
      <c r="BA41" s="467">
        <v>6.39</v>
      </c>
      <c r="BB41" s="348">
        <v>83.57</v>
      </c>
      <c r="BC41" s="348">
        <v>3.34</v>
      </c>
      <c r="BD41" s="348">
        <v>1.33</v>
      </c>
      <c r="BE41" s="375">
        <v>0.02</v>
      </c>
      <c r="BF41" s="375">
        <v>5.34</v>
      </c>
      <c r="BG41" s="374"/>
      <c r="BH41" s="594">
        <v>5.34</v>
      </c>
      <c r="BI41" s="348">
        <v>58.74</v>
      </c>
      <c r="BJ41" s="348">
        <v>11.57</v>
      </c>
      <c r="BK41" s="348">
        <v>17.93</v>
      </c>
      <c r="BL41" s="348" t="s">
        <v>430</v>
      </c>
      <c r="BM41" s="375" t="s">
        <v>430</v>
      </c>
      <c r="BN41" s="375" t="s">
        <v>430</v>
      </c>
      <c r="BO41" s="375">
        <v>6.39</v>
      </c>
      <c r="BP41" s="375" t="s">
        <v>430</v>
      </c>
      <c r="BQ41" s="375">
        <v>0.02</v>
      </c>
      <c r="BR41" s="466"/>
      <c r="BS41" s="373" t="s">
        <v>430</v>
      </c>
      <c r="BT41" s="354">
        <v>9.3451951509345204</v>
      </c>
      <c r="BU41" s="430"/>
      <c r="BV41" s="374" t="s">
        <v>554</v>
      </c>
    </row>
    <row r="42" spans="1:74" s="107" customFormat="1" x14ac:dyDescent="0.25">
      <c r="A42" s="345" t="s">
        <v>7472</v>
      </c>
      <c r="B42" s="373"/>
      <c r="C42" s="719">
        <v>44111</v>
      </c>
      <c r="D42" s="373"/>
      <c r="E42" s="346">
        <v>1546.68</v>
      </c>
      <c r="F42" s="373"/>
      <c r="G42" s="347">
        <v>1390.3590999999999</v>
      </c>
      <c r="H42" s="374"/>
      <c r="I42" s="348">
        <v>0.59799999999999998</v>
      </c>
      <c r="J42" s="348">
        <v>7.63</v>
      </c>
      <c r="K42" s="348">
        <v>0.45</v>
      </c>
      <c r="L42" s="348">
        <v>0.48</v>
      </c>
      <c r="M42" s="348"/>
      <c r="N42" s="350">
        <v>22.3385</v>
      </c>
      <c r="O42" s="348">
        <v>9.0456000000000003</v>
      </c>
      <c r="P42" s="348">
        <v>7.7618999999999998</v>
      </c>
      <c r="Q42" s="348">
        <v>9.5457999999999998</v>
      </c>
      <c r="R42" s="348">
        <v>10.846</v>
      </c>
      <c r="S42" s="348">
        <v>7.8040000000000003</v>
      </c>
      <c r="T42" s="348">
        <v>6.3108000000000004</v>
      </c>
      <c r="U42" s="354">
        <v>6.2670000000000003</v>
      </c>
      <c r="V42" s="348">
        <v>6.2988</v>
      </c>
      <c r="W42" s="348">
        <v>7.0651000000000002</v>
      </c>
      <c r="X42" s="348">
        <v>7.1538000000000004</v>
      </c>
      <c r="Y42" s="375">
        <v>6.2967000000000004</v>
      </c>
      <c r="Z42" s="348" t="s">
        <v>430</v>
      </c>
      <c r="AA42" s="348">
        <v>7.5922999999999998</v>
      </c>
      <c r="AB42" s="348">
        <v>6.2815000000000003</v>
      </c>
      <c r="AC42" s="348">
        <v>6.2381000000000002</v>
      </c>
      <c r="AD42" s="348">
        <v>6.2964000000000002</v>
      </c>
      <c r="AE42" s="348">
        <v>11.424200000000001</v>
      </c>
      <c r="AF42" s="348">
        <v>5.9360999999999997</v>
      </c>
      <c r="AG42" s="569"/>
      <c r="AH42" s="346">
        <v>1</v>
      </c>
      <c r="AI42" s="346">
        <v>2</v>
      </c>
      <c r="AJ42" s="346">
        <v>7</v>
      </c>
      <c r="AK42" s="346">
        <v>1</v>
      </c>
      <c r="AL42" s="346">
        <v>1</v>
      </c>
      <c r="AM42" s="346">
        <v>1</v>
      </c>
      <c r="AN42" s="346">
        <v>2</v>
      </c>
      <c r="AO42" s="572">
        <v>2</v>
      </c>
      <c r="AP42" s="346">
        <v>1</v>
      </c>
      <c r="AQ42" s="346">
        <v>2</v>
      </c>
      <c r="AR42" s="346">
        <v>2</v>
      </c>
      <c r="AS42" s="346">
        <v>5</v>
      </c>
      <c r="AT42" s="346" t="s">
        <v>430</v>
      </c>
      <c r="AU42" s="346">
        <v>1</v>
      </c>
      <c r="AV42" s="346">
        <v>2</v>
      </c>
      <c r="AW42" s="346">
        <v>1</v>
      </c>
      <c r="AX42" s="346">
        <v>1</v>
      </c>
      <c r="AY42" s="346">
        <v>1</v>
      </c>
      <c r="AZ42" s="584"/>
      <c r="BA42" s="467">
        <v>2.92</v>
      </c>
      <c r="BB42" s="348">
        <v>81.22</v>
      </c>
      <c r="BC42" s="348">
        <v>1.44</v>
      </c>
      <c r="BD42" s="348">
        <v>5.98</v>
      </c>
      <c r="BE42" s="375" t="s">
        <v>430</v>
      </c>
      <c r="BF42" s="375">
        <v>8.44</v>
      </c>
      <c r="BG42" s="374"/>
      <c r="BH42" s="594">
        <v>8.44</v>
      </c>
      <c r="BI42" s="348">
        <v>42.19</v>
      </c>
      <c r="BJ42" s="348">
        <v>19.22</v>
      </c>
      <c r="BK42" s="348">
        <v>27.23</v>
      </c>
      <c r="BL42" s="348" t="s">
        <v>430</v>
      </c>
      <c r="BM42" s="375">
        <v>0.3</v>
      </c>
      <c r="BN42" s="375" t="s">
        <v>430</v>
      </c>
      <c r="BO42" s="375">
        <v>2.62</v>
      </c>
      <c r="BP42" s="375" t="s">
        <v>430</v>
      </c>
      <c r="BQ42" s="375" t="s">
        <v>430</v>
      </c>
      <c r="BR42" s="466"/>
      <c r="BS42" s="373">
        <v>9.7493624590250594</v>
      </c>
      <c r="BT42" s="354">
        <v>16.3149292483685</v>
      </c>
      <c r="BU42" s="430"/>
      <c r="BV42" s="374" t="s">
        <v>554</v>
      </c>
    </row>
    <row r="43" spans="1:74" s="107" customFormat="1" x14ac:dyDescent="0.25">
      <c r="A43" s="345" t="s">
        <v>7473</v>
      </c>
      <c r="B43" s="373"/>
      <c r="C43" s="719">
        <v>40542</v>
      </c>
      <c r="D43" s="373"/>
      <c r="E43" s="346">
        <v>1031.45</v>
      </c>
      <c r="F43" s="373"/>
      <c r="G43" s="347">
        <v>2857.1673000000001</v>
      </c>
      <c r="H43" s="374"/>
      <c r="I43" s="348">
        <v>0.43287999999999999</v>
      </c>
      <c r="J43" s="348">
        <v>7.53</v>
      </c>
      <c r="K43" s="348">
        <v>0.42465999999999998</v>
      </c>
      <c r="L43" s="348">
        <v>0.43014000000000002</v>
      </c>
      <c r="M43" s="348"/>
      <c r="N43" s="350">
        <v>18.717099999999999</v>
      </c>
      <c r="O43" s="348">
        <v>9.2576999999999998</v>
      </c>
      <c r="P43" s="348">
        <v>8.6249000000000002</v>
      </c>
      <c r="Q43" s="348">
        <v>8.5610999999999997</v>
      </c>
      <c r="R43" s="348">
        <v>9.5382999999999996</v>
      </c>
      <c r="S43" s="348">
        <v>7.2582000000000004</v>
      </c>
      <c r="T43" s="348">
        <v>6.0646000000000004</v>
      </c>
      <c r="U43" s="354">
        <v>5.9447000000000001</v>
      </c>
      <c r="V43" s="348">
        <v>5.9379</v>
      </c>
      <c r="W43" s="348">
        <v>6.7172999999999998</v>
      </c>
      <c r="X43" s="348">
        <v>6.8479999999999999</v>
      </c>
      <c r="Y43" s="375">
        <v>5.899</v>
      </c>
      <c r="Z43" s="348">
        <v>6.2556000000000003</v>
      </c>
      <c r="AA43" s="348">
        <v>7.0246000000000004</v>
      </c>
      <c r="AB43" s="348">
        <v>6.0514000000000001</v>
      </c>
      <c r="AC43" s="348">
        <v>5.9138000000000002</v>
      </c>
      <c r="AD43" s="348">
        <v>5.9393000000000002</v>
      </c>
      <c r="AE43" s="348">
        <v>10.204000000000001</v>
      </c>
      <c r="AF43" s="348">
        <v>7.0109000000000004</v>
      </c>
      <c r="AG43" s="569"/>
      <c r="AH43" s="346">
        <v>2</v>
      </c>
      <c r="AI43" s="346">
        <v>1</v>
      </c>
      <c r="AJ43" s="346">
        <v>1</v>
      </c>
      <c r="AK43" s="346">
        <v>2</v>
      </c>
      <c r="AL43" s="346">
        <v>9</v>
      </c>
      <c r="AM43" s="346">
        <v>5</v>
      </c>
      <c r="AN43" s="346">
        <v>7</v>
      </c>
      <c r="AO43" s="572">
        <v>9</v>
      </c>
      <c r="AP43" s="346">
        <v>9</v>
      </c>
      <c r="AQ43" s="346">
        <v>9</v>
      </c>
      <c r="AR43" s="346">
        <v>9</v>
      </c>
      <c r="AS43" s="346">
        <v>12</v>
      </c>
      <c r="AT43" s="346">
        <v>5</v>
      </c>
      <c r="AU43" s="346">
        <v>5</v>
      </c>
      <c r="AV43" s="346">
        <v>6</v>
      </c>
      <c r="AW43" s="346">
        <v>9</v>
      </c>
      <c r="AX43" s="346">
        <v>9</v>
      </c>
      <c r="AY43" s="346">
        <v>11</v>
      </c>
      <c r="AZ43" s="584"/>
      <c r="BA43" s="467">
        <v>9.8800000000000008</v>
      </c>
      <c r="BB43" s="348">
        <v>75.47</v>
      </c>
      <c r="BC43" s="348">
        <v>5.43</v>
      </c>
      <c r="BD43" s="348">
        <v>4.42</v>
      </c>
      <c r="BE43" s="375" t="s">
        <v>430</v>
      </c>
      <c r="BF43" s="375">
        <v>4.79</v>
      </c>
      <c r="BG43" s="374"/>
      <c r="BH43" s="594">
        <v>4.79</v>
      </c>
      <c r="BI43" s="348">
        <v>56.26</v>
      </c>
      <c r="BJ43" s="348">
        <v>13.38</v>
      </c>
      <c r="BK43" s="348">
        <v>15.69</v>
      </c>
      <c r="BL43" s="348" t="s">
        <v>430</v>
      </c>
      <c r="BM43" s="375" t="s">
        <v>430</v>
      </c>
      <c r="BN43" s="375" t="s">
        <v>430</v>
      </c>
      <c r="BO43" s="375">
        <v>9.8800000000000008</v>
      </c>
      <c r="BP43" s="375" t="s">
        <v>430</v>
      </c>
      <c r="BQ43" s="375" t="s">
        <v>430</v>
      </c>
      <c r="BR43" s="466"/>
      <c r="BS43" s="373">
        <v>6.24170360937583</v>
      </c>
      <c r="BT43" s="354">
        <v>12.948718768705101</v>
      </c>
      <c r="BU43" s="430"/>
      <c r="BV43" s="374" t="s">
        <v>554</v>
      </c>
    </row>
    <row r="44" spans="1:74" s="107" customFormat="1" x14ac:dyDescent="0.25">
      <c r="A44" s="345" t="s">
        <v>7474</v>
      </c>
      <c r="B44" s="373"/>
      <c r="C44" s="719">
        <v>43252</v>
      </c>
      <c r="D44" s="373"/>
      <c r="E44" s="346">
        <v>693.28</v>
      </c>
      <c r="F44" s="373"/>
      <c r="G44" s="347">
        <v>1637.4277</v>
      </c>
      <c r="H44" s="374"/>
      <c r="I44" s="348">
        <v>0.42</v>
      </c>
      <c r="J44" s="348">
        <v>7.33</v>
      </c>
      <c r="K44" s="348">
        <v>0.38</v>
      </c>
      <c r="L44" s="348">
        <v>0.39</v>
      </c>
      <c r="M44" s="348"/>
      <c r="N44" s="350">
        <v>13.484400000000001</v>
      </c>
      <c r="O44" s="348">
        <v>8.6462000000000003</v>
      </c>
      <c r="P44" s="348">
        <v>8.2116000000000007</v>
      </c>
      <c r="Q44" s="348">
        <v>8.2715999999999994</v>
      </c>
      <c r="R44" s="348">
        <v>9.6801999999999992</v>
      </c>
      <c r="S44" s="348">
        <v>7.5983000000000001</v>
      </c>
      <c r="T44" s="348">
        <v>6.298</v>
      </c>
      <c r="U44" s="354">
        <v>6.1627000000000001</v>
      </c>
      <c r="V44" s="348">
        <v>6.1662999999999997</v>
      </c>
      <c r="W44" s="348">
        <v>6.9311999999999996</v>
      </c>
      <c r="X44" s="348">
        <v>7.0373999999999999</v>
      </c>
      <c r="Y44" s="375">
        <v>6.3018000000000001</v>
      </c>
      <c r="Z44" s="348" t="s">
        <v>430</v>
      </c>
      <c r="AA44" s="348">
        <v>7.3659999999999997</v>
      </c>
      <c r="AB44" s="348">
        <v>6.2628000000000004</v>
      </c>
      <c r="AC44" s="348">
        <v>6.1467999999999998</v>
      </c>
      <c r="AD44" s="348">
        <v>6.1597999999999997</v>
      </c>
      <c r="AE44" s="348">
        <v>10.2333</v>
      </c>
      <c r="AF44" s="348">
        <v>6.3023999999999996</v>
      </c>
      <c r="AG44" s="569"/>
      <c r="AH44" s="346">
        <v>11</v>
      </c>
      <c r="AI44" s="346">
        <v>3</v>
      </c>
      <c r="AJ44" s="346">
        <v>3</v>
      </c>
      <c r="AK44" s="346">
        <v>5</v>
      </c>
      <c r="AL44" s="346">
        <v>7</v>
      </c>
      <c r="AM44" s="346">
        <v>2</v>
      </c>
      <c r="AN44" s="346">
        <v>3</v>
      </c>
      <c r="AO44" s="572">
        <v>3</v>
      </c>
      <c r="AP44" s="346">
        <v>4</v>
      </c>
      <c r="AQ44" s="346">
        <v>3</v>
      </c>
      <c r="AR44" s="346">
        <v>3</v>
      </c>
      <c r="AS44" s="346">
        <v>4</v>
      </c>
      <c r="AT44" s="346" t="s">
        <v>430</v>
      </c>
      <c r="AU44" s="346">
        <v>2</v>
      </c>
      <c r="AV44" s="346">
        <v>3</v>
      </c>
      <c r="AW44" s="346">
        <v>3</v>
      </c>
      <c r="AX44" s="346">
        <v>4</v>
      </c>
      <c r="AY44" s="346">
        <v>9</v>
      </c>
      <c r="AZ44" s="584"/>
      <c r="BA44" s="467" t="s">
        <v>430</v>
      </c>
      <c r="BB44" s="348">
        <v>77.069999999999993</v>
      </c>
      <c r="BC44" s="348">
        <v>5.14</v>
      </c>
      <c r="BD44" s="348" t="s">
        <v>430</v>
      </c>
      <c r="BE44" s="375" t="s">
        <v>430</v>
      </c>
      <c r="BF44" s="375">
        <v>17.8</v>
      </c>
      <c r="BG44" s="374"/>
      <c r="BH44" s="594">
        <v>17.8</v>
      </c>
      <c r="BI44" s="348">
        <v>45.31</v>
      </c>
      <c r="BJ44" s="348">
        <v>8.77</v>
      </c>
      <c r="BK44" s="348">
        <v>28.12</v>
      </c>
      <c r="BL44" s="348" t="s">
        <v>430</v>
      </c>
      <c r="BM44" s="375" t="s">
        <v>430</v>
      </c>
      <c r="BN44" s="375" t="s">
        <v>430</v>
      </c>
      <c r="BO44" s="375" t="s">
        <v>430</v>
      </c>
      <c r="BP44" s="375" t="s">
        <v>430</v>
      </c>
      <c r="BQ44" s="375" t="s">
        <v>430</v>
      </c>
      <c r="BR44" s="466"/>
      <c r="BS44" s="373">
        <v>8.6327086499999997</v>
      </c>
      <c r="BT44" s="354">
        <v>10.21218084</v>
      </c>
      <c r="BU44" s="430"/>
      <c r="BV44" s="374" t="s">
        <v>554</v>
      </c>
    </row>
    <row r="45" spans="1:74" x14ac:dyDescent="0.25">
      <c r="A45" s="610" t="s">
        <v>93</v>
      </c>
      <c r="B45" s="365"/>
      <c r="C45" s="717"/>
      <c r="D45" s="365"/>
      <c r="E45" s="329"/>
      <c r="F45" s="365"/>
      <c r="G45" s="330"/>
      <c r="H45" s="366"/>
      <c r="I45" s="331"/>
      <c r="J45" s="331"/>
      <c r="K45" s="331"/>
      <c r="L45" s="331"/>
      <c r="M45" s="331"/>
      <c r="N45" s="333">
        <v>14.017200000000001</v>
      </c>
      <c r="O45" s="331">
        <v>7.5137</v>
      </c>
      <c r="P45" s="331">
        <v>7.4756999999999998</v>
      </c>
      <c r="Q45" s="331">
        <v>7.6337999999999999</v>
      </c>
      <c r="R45" s="331">
        <v>9.6221999999999994</v>
      </c>
      <c r="S45" s="331">
        <v>7.0557999999999996</v>
      </c>
      <c r="T45" s="331">
        <v>5.9470000000000001</v>
      </c>
      <c r="U45" s="335">
        <v>5.9104999999999999</v>
      </c>
      <c r="V45" s="331">
        <v>5.9263000000000003</v>
      </c>
      <c r="W45" s="331">
        <v>6.7035999999999998</v>
      </c>
      <c r="X45" s="331">
        <v>6.8029999999999999</v>
      </c>
      <c r="Y45" s="367">
        <v>6.0472999999999999</v>
      </c>
      <c r="Z45" s="331">
        <v>6.1148999999999996</v>
      </c>
      <c r="AA45" s="331">
        <v>6.6920999999999999</v>
      </c>
      <c r="AB45" s="331">
        <v>5.9160000000000004</v>
      </c>
      <c r="AC45" s="331">
        <v>5.8811</v>
      </c>
      <c r="AD45" s="331">
        <v>5.9222000000000001</v>
      </c>
      <c r="AE45" s="331">
        <v>10.3642</v>
      </c>
      <c r="AF45" s="331">
        <v>6.4549000000000003</v>
      </c>
      <c r="AG45" s="611"/>
      <c r="AH45" s="329">
        <v>16</v>
      </c>
      <c r="AI45" s="329">
        <v>16</v>
      </c>
      <c r="AJ45" s="329">
        <v>16</v>
      </c>
      <c r="AK45" s="329">
        <v>16</v>
      </c>
      <c r="AL45" s="329">
        <v>16</v>
      </c>
      <c r="AM45" s="329">
        <v>16</v>
      </c>
      <c r="AN45" s="329">
        <v>16</v>
      </c>
      <c r="AO45" s="621">
        <v>16</v>
      </c>
      <c r="AP45" s="329">
        <v>16</v>
      </c>
      <c r="AQ45" s="329">
        <v>16</v>
      </c>
      <c r="AR45" s="329">
        <v>16</v>
      </c>
      <c r="AS45" s="329">
        <v>16</v>
      </c>
      <c r="AT45" s="329">
        <v>9</v>
      </c>
      <c r="AU45" s="329">
        <v>16</v>
      </c>
      <c r="AV45" s="329">
        <v>16</v>
      </c>
      <c r="AW45" s="329">
        <v>16</v>
      </c>
      <c r="AX45" s="329">
        <v>16</v>
      </c>
      <c r="AY45" s="329">
        <v>16</v>
      </c>
      <c r="AZ45" s="612"/>
      <c r="BA45" s="461"/>
      <c r="BB45" s="331"/>
      <c r="BC45" s="331"/>
      <c r="BD45" s="331"/>
      <c r="BE45" s="367"/>
      <c r="BF45" s="367"/>
      <c r="BG45" s="366"/>
      <c r="BH45" s="622"/>
      <c r="BI45" s="331"/>
      <c r="BJ45" s="331"/>
      <c r="BK45" s="331"/>
      <c r="BL45" s="331"/>
      <c r="BM45" s="367"/>
      <c r="BN45" s="367"/>
      <c r="BO45" s="367"/>
      <c r="BP45" s="367"/>
      <c r="BQ45" s="367"/>
      <c r="BR45" s="460"/>
      <c r="BS45" s="365"/>
      <c r="BT45" s="335"/>
      <c r="BU45" s="623"/>
      <c r="BV45" s="366"/>
    </row>
    <row r="46" spans="1:74" x14ac:dyDescent="0.25">
      <c r="A46" s="613" t="s">
        <v>94</v>
      </c>
      <c r="B46" s="369"/>
      <c r="C46" s="718"/>
      <c r="D46" s="369"/>
      <c r="E46" s="338"/>
      <c r="F46" s="369"/>
      <c r="G46" s="339"/>
      <c r="H46" s="370"/>
      <c r="I46" s="340"/>
      <c r="J46" s="340"/>
      <c r="K46" s="340"/>
      <c r="L46" s="340"/>
      <c r="M46" s="340"/>
      <c r="N46" s="342">
        <v>22.3385</v>
      </c>
      <c r="O46" s="340">
        <v>9.2576999999999998</v>
      </c>
      <c r="P46" s="340">
        <v>8.6249000000000002</v>
      </c>
      <c r="Q46" s="340">
        <v>9.5457999999999998</v>
      </c>
      <c r="R46" s="340">
        <v>10.846</v>
      </c>
      <c r="S46" s="340">
        <v>7.8040000000000003</v>
      </c>
      <c r="T46" s="340">
        <v>6.3893000000000004</v>
      </c>
      <c r="U46" s="344">
        <v>6.2671999999999999</v>
      </c>
      <c r="V46" s="340">
        <v>6.2988</v>
      </c>
      <c r="W46" s="340">
        <v>7.1428000000000003</v>
      </c>
      <c r="X46" s="340">
        <v>7.2344999999999997</v>
      </c>
      <c r="Y46" s="371">
        <v>6.5567000000000002</v>
      </c>
      <c r="Z46" s="340">
        <v>6.8906999999999998</v>
      </c>
      <c r="AA46" s="340">
        <v>7.5922999999999998</v>
      </c>
      <c r="AB46" s="340">
        <v>6.3635000000000002</v>
      </c>
      <c r="AC46" s="340">
        <v>6.2381000000000002</v>
      </c>
      <c r="AD46" s="340">
        <v>6.2964000000000002</v>
      </c>
      <c r="AE46" s="340">
        <v>11.424200000000001</v>
      </c>
      <c r="AF46" s="340">
        <v>7.3832000000000004</v>
      </c>
      <c r="AG46" s="568"/>
      <c r="AH46" s="338"/>
      <c r="AI46" s="338"/>
      <c r="AJ46" s="338"/>
      <c r="AK46" s="338"/>
      <c r="AL46" s="338"/>
      <c r="AM46" s="338"/>
      <c r="AN46" s="338"/>
      <c r="AO46" s="570"/>
      <c r="AP46" s="338"/>
      <c r="AQ46" s="338"/>
      <c r="AR46" s="338"/>
      <c r="AS46" s="338"/>
      <c r="AT46" s="338"/>
      <c r="AU46" s="338"/>
      <c r="AV46" s="338"/>
      <c r="AW46" s="338"/>
      <c r="AX46" s="338"/>
      <c r="AY46" s="338"/>
      <c r="AZ46" s="583"/>
      <c r="BA46" s="464"/>
      <c r="BB46" s="340"/>
      <c r="BC46" s="340"/>
      <c r="BD46" s="340"/>
      <c r="BE46" s="371"/>
      <c r="BF46" s="371"/>
      <c r="BG46" s="370"/>
      <c r="BH46" s="593"/>
      <c r="BI46" s="340"/>
      <c r="BJ46" s="340"/>
      <c r="BK46" s="340"/>
      <c r="BL46" s="340"/>
      <c r="BM46" s="371"/>
      <c r="BN46" s="371"/>
      <c r="BO46" s="371"/>
      <c r="BP46" s="371"/>
      <c r="BQ46" s="371"/>
      <c r="BR46" s="463"/>
      <c r="BS46" s="369"/>
      <c r="BT46" s="344"/>
      <c r="BU46" s="571"/>
      <c r="BV46" s="370"/>
    </row>
    <row r="47" spans="1:74" x14ac:dyDescent="0.25">
      <c r="A47" s="613" t="s">
        <v>95</v>
      </c>
      <c r="B47" s="369"/>
      <c r="C47" s="718"/>
      <c r="D47" s="369"/>
      <c r="E47" s="338"/>
      <c r="F47" s="369"/>
      <c r="G47" s="339"/>
      <c r="H47" s="370"/>
      <c r="I47" s="340"/>
      <c r="J47" s="340"/>
      <c r="K47" s="340"/>
      <c r="L47" s="340"/>
      <c r="M47" s="340"/>
      <c r="N47" s="342">
        <v>7.0007999999999999</v>
      </c>
      <c r="O47" s="340">
        <v>4.1055000000000001</v>
      </c>
      <c r="P47" s="340">
        <v>5.1657000000000002</v>
      </c>
      <c r="Q47" s="340">
        <v>5.1939000000000002</v>
      </c>
      <c r="R47" s="340">
        <v>8.5640999999999998</v>
      </c>
      <c r="S47" s="340">
        <v>6.2855999999999996</v>
      </c>
      <c r="T47" s="340">
        <v>5.1205999999999996</v>
      </c>
      <c r="U47" s="344">
        <v>5.0293999999999999</v>
      </c>
      <c r="V47" s="340">
        <v>5.0373000000000001</v>
      </c>
      <c r="W47" s="340">
        <v>5.8333000000000004</v>
      </c>
      <c r="X47" s="340">
        <v>5.9497</v>
      </c>
      <c r="Y47" s="371">
        <v>5.1886000000000001</v>
      </c>
      <c r="Z47" s="340">
        <v>4.8978999999999999</v>
      </c>
      <c r="AA47" s="340">
        <v>5.7610999999999999</v>
      </c>
      <c r="AB47" s="340">
        <v>5.0762999999999998</v>
      </c>
      <c r="AC47" s="340">
        <v>5.0063000000000004</v>
      </c>
      <c r="AD47" s="340">
        <v>5.0396999999999998</v>
      </c>
      <c r="AE47" s="340">
        <v>9.1710999999999991</v>
      </c>
      <c r="AF47" s="340">
        <v>5.6102999999999996</v>
      </c>
      <c r="AG47" s="568"/>
      <c r="AH47" s="338"/>
      <c r="AI47" s="338"/>
      <c r="AJ47" s="338"/>
      <c r="AK47" s="338"/>
      <c r="AL47" s="338"/>
      <c r="AM47" s="338"/>
      <c r="AN47" s="338"/>
      <c r="AO47" s="570"/>
      <c r="AP47" s="338"/>
      <c r="AQ47" s="338"/>
      <c r="AR47" s="338"/>
      <c r="AS47" s="338"/>
      <c r="AT47" s="338"/>
      <c r="AU47" s="338"/>
      <c r="AV47" s="338"/>
      <c r="AW47" s="338"/>
      <c r="AX47" s="338"/>
      <c r="AY47" s="338"/>
      <c r="AZ47" s="583"/>
      <c r="BA47" s="464"/>
      <c r="BB47" s="340"/>
      <c r="BC47" s="340"/>
      <c r="BD47" s="340"/>
      <c r="BE47" s="371"/>
      <c r="BF47" s="371"/>
      <c r="BG47" s="370"/>
      <c r="BH47" s="593"/>
      <c r="BI47" s="340"/>
      <c r="BJ47" s="340"/>
      <c r="BK47" s="340"/>
      <c r="BL47" s="340"/>
      <c r="BM47" s="371"/>
      <c r="BN47" s="371"/>
      <c r="BO47" s="371"/>
      <c r="BP47" s="371"/>
      <c r="BQ47" s="371"/>
      <c r="BR47" s="463"/>
      <c r="BS47" s="369"/>
      <c r="BT47" s="344"/>
      <c r="BU47" s="571"/>
      <c r="BV47" s="370"/>
    </row>
    <row r="48" spans="1:74" x14ac:dyDescent="0.25">
      <c r="A48" s="614" t="s">
        <v>96</v>
      </c>
      <c r="B48" s="376"/>
      <c r="C48" s="738"/>
      <c r="D48" s="376"/>
      <c r="E48" s="377"/>
      <c r="F48" s="376"/>
      <c r="G48" s="378"/>
      <c r="H48" s="380"/>
      <c r="I48" s="379"/>
      <c r="J48" s="379"/>
      <c r="K48" s="379"/>
      <c r="L48" s="379"/>
      <c r="M48" s="379"/>
      <c r="N48" s="381">
        <v>13.6782</v>
      </c>
      <c r="O48" s="379">
        <v>7.6148999999999996</v>
      </c>
      <c r="P48" s="379">
        <v>7.5545999999999998</v>
      </c>
      <c r="Q48" s="379">
        <v>7.7434500000000002</v>
      </c>
      <c r="R48" s="379">
        <v>9.5898000000000003</v>
      </c>
      <c r="S48" s="379">
        <v>7.1538000000000004</v>
      </c>
      <c r="T48" s="379">
        <v>5.9861500000000003</v>
      </c>
      <c r="U48" s="386">
        <v>5.9781500000000003</v>
      </c>
      <c r="V48" s="379">
        <v>5.9887499999999996</v>
      </c>
      <c r="W48" s="379">
        <v>6.7187999999999999</v>
      </c>
      <c r="X48" s="379">
        <v>6.8551500000000001</v>
      </c>
      <c r="Y48" s="384">
        <v>6.0904499999999997</v>
      </c>
      <c r="Z48" s="379">
        <v>6.2556000000000003</v>
      </c>
      <c r="AA48" s="379">
        <v>6.7224000000000004</v>
      </c>
      <c r="AB48" s="379">
        <v>5.9668000000000001</v>
      </c>
      <c r="AC48" s="379">
        <v>5.9485999999999999</v>
      </c>
      <c r="AD48" s="379">
        <v>5.9890999999999996</v>
      </c>
      <c r="AE48" s="379">
        <v>10.346299999999999</v>
      </c>
      <c r="AF48" s="379">
        <v>6.2927</v>
      </c>
      <c r="AG48" s="616"/>
      <c r="AH48" s="377"/>
      <c r="AI48" s="377"/>
      <c r="AJ48" s="377"/>
      <c r="AK48" s="377"/>
      <c r="AL48" s="377"/>
      <c r="AM48" s="377"/>
      <c r="AN48" s="377"/>
      <c r="AO48" s="624"/>
      <c r="AP48" s="377"/>
      <c r="AQ48" s="377"/>
      <c r="AR48" s="377"/>
      <c r="AS48" s="377"/>
      <c r="AT48" s="377"/>
      <c r="AU48" s="377"/>
      <c r="AV48" s="377"/>
      <c r="AW48" s="377"/>
      <c r="AX48" s="377"/>
      <c r="AY48" s="377"/>
      <c r="AZ48" s="617"/>
      <c r="BA48" s="470"/>
      <c r="BB48" s="379"/>
      <c r="BC48" s="379"/>
      <c r="BD48" s="379"/>
      <c r="BE48" s="384"/>
      <c r="BF48" s="384"/>
      <c r="BG48" s="380"/>
      <c r="BH48" s="625"/>
      <c r="BI48" s="379"/>
      <c r="BJ48" s="379"/>
      <c r="BK48" s="379"/>
      <c r="BL48" s="379"/>
      <c r="BM48" s="384"/>
      <c r="BN48" s="384"/>
      <c r="BO48" s="384"/>
      <c r="BP48" s="384"/>
      <c r="BQ48" s="384"/>
      <c r="BR48" s="469"/>
      <c r="BS48" s="376"/>
      <c r="BT48" s="386"/>
      <c r="BU48" s="626"/>
      <c r="BV48" s="380"/>
    </row>
    <row r="49" spans="1:74" ht="14.5" x14ac:dyDescent="0.25">
      <c r="A49" s="323" t="s">
        <v>229</v>
      </c>
      <c r="B49" s="387"/>
      <c r="C49" s="739"/>
      <c r="D49" s="387"/>
      <c r="E49" s="388"/>
      <c r="F49" s="387"/>
      <c r="G49" s="389"/>
      <c r="H49" s="391"/>
      <c r="I49" s="390"/>
      <c r="J49" s="390"/>
      <c r="K49" s="390"/>
      <c r="L49" s="390"/>
      <c r="M49" s="390"/>
      <c r="N49" s="392"/>
      <c r="O49" s="390"/>
      <c r="P49" s="390"/>
      <c r="Q49" s="390"/>
      <c r="R49" s="390"/>
      <c r="S49" s="390"/>
      <c r="T49" s="390"/>
      <c r="U49" s="397"/>
      <c r="V49" s="390"/>
      <c r="W49" s="390"/>
      <c r="X49" s="390"/>
      <c r="Y49" s="395"/>
      <c r="Z49" s="390"/>
      <c r="AA49" s="390"/>
      <c r="AB49" s="390"/>
      <c r="AC49" s="390"/>
      <c r="AD49" s="390"/>
      <c r="AE49" s="390"/>
      <c r="AF49" s="390"/>
      <c r="AG49" s="619"/>
      <c r="AH49" s="388"/>
      <c r="AI49" s="388"/>
      <c r="AJ49" s="388"/>
      <c r="AK49" s="388"/>
      <c r="AL49" s="388"/>
      <c r="AM49" s="388"/>
      <c r="AN49" s="388"/>
      <c r="AO49" s="627"/>
      <c r="AP49" s="388"/>
      <c r="AQ49" s="388"/>
      <c r="AR49" s="388"/>
      <c r="AS49" s="388"/>
      <c r="AT49" s="388"/>
      <c r="AU49" s="388"/>
      <c r="AV49" s="388"/>
      <c r="AW49" s="388"/>
      <c r="AX49" s="388"/>
      <c r="AY49" s="388"/>
      <c r="AZ49" s="620"/>
      <c r="BA49" s="472"/>
      <c r="BB49" s="390"/>
      <c r="BC49" s="390"/>
      <c r="BD49" s="390"/>
      <c r="BE49" s="395"/>
      <c r="BF49" s="395"/>
      <c r="BG49" s="391"/>
      <c r="BH49" s="628"/>
      <c r="BI49" s="390"/>
      <c r="BJ49" s="390"/>
      <c r="BK49" s="390"/>
      <c r="BL49" s="390"/>
      <c r="BM49" s="395"/>
      <c r="BN49" s="395"/>
      <c r="BO49" s="395"/>
      <c r="BP49" s="395"/>
      <c r="BQ49" s="395"/>
      <c r="BR49" s="471"/>
      <c r="BS49" s="387"/>
      <c r="BT49" s="397"/>
      <c r="BU49" s="424"/>
      <c r="BV49" s="391"/>
    </row>
    <row r="50" spans="1:74" s="107" customFormat="1" x14ac:dyDescent="0.25">
      <c r="A50" s="345" t="s">
        <v>7475</v>
      </c>
      <c r="B50" s="373"/>
      <c r="C50" s="719">
        <v>43622</v>
      </c>
      <c r="D50" s="373"/>
      <c r="E50" s="346">
        <v>539.01</v>
      </c>
      <c r="F50" s="373"/>
      <c r="G50" s="347">
        <v>1495.7956999999999</v>
      </c>
      <c r="H50" s="374"/>
      <c r="I50" s="348">
        <v>0.45</v>
      </c>
      <c r="J50" s="348">
        <v>7.51</v>
      </c>
      <c r="K50" s="348">
        <v>0.41</v>
      </c>
      <c r="L50" s="348">
        <v>0.44</v>
      </c>
      <c r="M50" s="348"/>
      <c r="N50" s="350">
        <v>11.106199999999999</v>
      </c>
      <c r="O50" s="348">
        <v>6.9478999999999997</v>
      </c>
      <c r="P50" s="348">
        <v>6.7557999999999998</v>
      </c>
      <c r="Q50" s="348">
        <v>8.3725000000000005</v>
      </c>
      <c r="R50" s="348">
        <v>9.9323999999999995</v>
      </c>
      <c r="S50" s="348">
        <v>7.5956999999999999</v>
      </c>
      <c r="T50" s="348">
        <v>6.2587000000000002</v>
      </c>
      <c r="U50" s="354">
        <v>6.1478000000000002</v>
      </c>
      <c r="V50" s="348">
        <v>6.1391999999999998</v>
      </c>
      <c r="W50" s="348">
        <v>6.8807999999999998</v>
      </c>
      <c r="X50" s="348">
        <v>6.9954999999999998</v>
      </c>
      <c r="Y50" s="375">
        <v>6.2706</v>
      </c>
      <c r="Z50" s="348" t="s">
        <v>430</v>
      </c>
      <c r="AA50" s="348">
        <v>7.3909000000000002</v>
      </c>
      <c r="AB50" s="348">
        <v>6.2313000000000001</v>
      </c>
      <c r="AC50" s="348">
        <v>6.109</v>
      </c>
      <c r="AD50" s="348">
        <v>6.1239999999999997</v>
      </c>
      <c r="AE50" s="348">
        <v>10.223699999999999</v>
      </c>
      <c r="AF50" s="348">
        <v>5.8735999999999997</v>
      </c>
      <c r="AG50" s="569"/>
      <c r="AH50" s="346">
        <v>9</v>
      </c>
      <c r="AI50" s="346">
        <v>9</v>
      </c>
      <c r="AJ50" s="346">
        <v>9</v>
      </c>
      <c r="AK50" s="346">
        <v>6</v>
      </c>
      <c r="AL50" s="346">
        <v>3</v>
      </c>
      <c r="AM50" s="346">
        <v>5</v>
      </c>
      <c r="AN50" s="346">
        <v>7</v>
      </c>
      <c r="AO50" s="572">
        <v>7</v>
      </c>
      <c r="AP50" s="346">
        <v>7</v>
      </c>
      <c r="AQ50" s="346">
        <v>7</v>
      </c>
      <c r="AR50" s="346">
        <v>6</v>
      </c>
      <c r="AS50" s="346">
        <v>3</v>
      </c>
      <c r="AT50" s="346" t="s">
        <v>430</v>
      </c>
      <c r="AU50" s="346">
        <v>4</v>
      </c>
      <c r="AV50" s="346">
        <v>7</v>
      </c>
      <c r="AW50" s="346">
        <v>7</v>
      </c>
      <c r="AX50" s="346">
        <v>7</v>
      </c>
      <c r="AY50" s="346">
        <v>7</v>
      </c>
      <c r="AZ50" s="584"/>
      <c r="BA50" s="467">
        <v>6.17</v>
      </c>
      <c r="BB50" s="348">
        <v>76.16</v>
      </c>
      <c r="BC50" s="348">
        <v>11.98</v>
      </c>
      <c r="BD50" s="348" t="s">
        <v>430</v>
      </c>
      <c r="BE50" s="375" t="s">
        <v>430</v>
      </c>
      <c r="BF50" s="375">
        <v>5.69</v>
      </c>
      <c r="BG50" s="374"/>
      <c r="BH50" s="594">
        <v>5.69</v>
      </c>
      <c r="BI50" s="348">
        <v>44</v>
      </c>
      <c r="BJ50" s="348">
        <v>5.46</v>
      </c>
      <c r="BK50" s="348">
        <v>38.68</v>
      </c>
      <c r="BL50" s="348" t="s">
        <v>430</v>
      </c>
      <c r="BM50" s="375" t="s">
        <v>430</v>
      </c>
      <c r="BN50" s="375" t="s">
        <v>430</v>
      </c>
      <c r="BO50" s="375">
        <v>6.17</v>
      </c>
      <c r="BP50" s="375" t="s">
        <v>430</v>
      </c>
      <c r="BQ50" s="375" t="s">
        <v>430</v>
      </c>
      <c r="BR50" s="466"/>
      <c r="BS50" s="373" t="s">
        <v>430</v>
      </c>
      <c r="BT50" s="354">
        <v>12.273032791227299</v>
      </c>
      <c r="BU50" s="430"/>
      <c r="BV50" s="374" t="s">
        <v>554</v>
      </c>
    </row>
    <row r="51" spans="1:74" s="107" customFormat="1" x14ac:dyDescent="0.25">
      <c r="A51" s="345" t="s">
        <v>7476</v>
      </c>
      <c r="B51" s="373"/>
      <c r="C51" s="719">
        <v>41276</v>
      </c>
      <c r="D51" s="373"/>
      <c r="E51" s="346">
        <v>510.14100000000002</v>
      </c>
      <c r="F51" s="373"/>
      <c r="G51" s="347">
        <v>4294.7604000000001</v>
      </c>
      <c r="H51" s="374"/>
      <c r="I51" s="348">
        <v>0.32602999999999999</v>
      </c>
      <c r="J51" s="348">
        <v>7.32</v>
      </c>
      <c r="K51" s="348">
        <v>0.41370000000000001</v>
      </c>
      <c r="L51" s="348">
        <v>0.35067999999999999</v>
      </c>
      <c r="M51" s="348"/>
      <c r="N51" s="350">
        <v>17.5456</v>
      </c>
      <c r="O51" s="348">
        <v>9.1488999999999994</v>
      </c>
      <c r="P51" s="348">
        <v>8.4766999999999992</v>
      </c>
      <c r="Q51" s="348">
        <v>8.8635999999999999</v>
      </c>
      <c r="R51" s="348">
        <v>9.6229999999999993</v>
      </c>
      <c r="S51" s="348">
        <v>7.7031999999999998</v>
      </c>
      <c r="T51" s="348">
        <v>6.4673999999999996</v>
      </c>
      <c r="U51" s="354">
        <v>6.3250999999999999</v>
      </c>
      <c r="V51" s="348">
        <v>6.3000999999999996</v>
      </c>
      <c r="W51" s="348">
        <v>7.0095000000000001</v>
      </c>
      <c r="X51" s="348">
        <v>7.0273000000000003</v>
      </c>
      <c r="Y51" s="375">
        <v>6.1310000000000002</v>
      </c>
      <c r="Z51" s="348">
        <v>6.1479999999999997</v>
      </c>
      <c r="AA51" s="348">
        <v>7.5065999999999997</v>
      </c>
      <c r="AB51" s="348">
        <v>6.4561000000000002</v>
      </c>
      <c r="AC51" s="348">
        <v>6.2915000000000001</v>
      </c>
      <c r="AD51" s="348">
        <v>6.2995000000000001</v>
      </c>
      <c r="AE51" s="348">
        <v>10.3127</v>
      </c>
      <c r="AF51" s="348">
        <v>6.9012000000000002</v>
      </c>
      <c r="AG51" s="569"/>
      <c r="AH51" s="346">
        <v>1</v>
      </c>
      <c r="AI51" s="346">
        <v>1</v>
      </c>
      <c r="AJ51" s="346">
        <v>4</v>
      </c>
      <c r="AK51" s="346">
        <v>3</v>
      </c>
      <c r="AL51" s="346">
        <v>5</v>
      </c>
      <c r="AM51" s="346">
        <v>4</v>
      </c>
      <c r="AN51" s="346">
        <v>4</v>
      </c>
      <c r="AO51" s="572">
        <v>5</v>
      </c>
      <c r="AP51" s="346">
        <v>5</v>
      </c>
      <c r="AQ51" s="346">
        <v>3</v>
      </c>
      <c r="AR51" s="346">
        <v>5</v>
      </c>
      <c r="AS51" s="346">
        <v>5</v>
      </c>
      <c r="AT51" s="346">
        <v>3</v>
      </c>
      <c r="AU51" s="346">
        <v>3</v>
      </c>
      <c r="AV51" s="346">
        <v>4</v>
      </c>
      <c r="AW51" s="346">
        <v>6</v>
      </c>
      <c r="AX51" s="346">
        <v>5</v>
      </c>
      <c r="AY51" s="346">
        <v>4</v>
      </c>
      <c r="AZ51" s="584"/>
      <c r="BA51" s="467">
        <v>7.58</v>
      </c>
      <c r="BB51" s="348">
        <v>85.47</v>
      </c>
      <c r="BC51" s="348" t="s">
        <v>430</v>
      </c>
      <c r="BD51" s="348" t="s">
        <v>430</v>
      </c>
      <c r="BE51" s="375" t="s">
        <v>430</v>
      </c>
      <c r="BF51" s="375">
        <v>6.95</v>
      </c>
      <c r="BG51" s="374"/>
      <c r="BH51" s="594">
        <v>6.95</v>
      </c>
      <c r="BI51" s="348">
        <v>31.7</v>
      </c>
      <c r="BJ51" s="348">
        <v>14.1</v>
      </c>
      <c r="BK51" s="348">
        <v>39.67</v>
      </c>
      <c r="BL51" s="348" t="s">
        <v>430</v>
      </c>
      <c r="BM51" s="375">
        <v>0.98</v>
      </c>
      <c r="BN51" s="375" t="s">
        <v>430</v>
      </c>
      <c r="BO51" s="375">
        <v>6.6</v>
      </c>
      <c r="BP51" s="375" t="s">
        <v>430</v>
      </c>
      <c r="BQ51" s="375" t="s">
        <v>430</v>
      </c>
      <c r="BR51" s="466"/>
      <c r="BS51" s="373">
        <v>4.6924867499999996</v>
      </c>
      <c r="BT51" s="354">
        <v>4.7259980300000004</v>
      </c>
      <c r="BU51" s="430"/>
      <c r="BV51" s="374" t="s">
        <v>554</v>
      </c>
    </row>
    <row r="52" spans="1:74" s="107" customFormat="1" x14ac:dyDescent="0.25">
      <c r="A52" s="345" t="s">
        <v>7477</v>
      </c>
      <c r="B52" s="373"/>
      <c r="C52" s="719">
        <v>41523</v>
      </c>
      <c r="D52" s="373"/>
      <c r="E52" s="346">
        <v>382.94</v>
      </c>
      <c r="F52" s="373"/>
      <c r="G52" s="347">
        <v>18.4831</v>
      </c>
      <c r="H52" s="374"/>
      <c r="I52" s="348">
        <v>0.35</v>
      </c>
      <c r="J52" s="348">
        <v>6.74</v>
      </c>
      <c r="K52" s="348">
        <v>0.33</v>
      </c>
      <c r="L52" s="348">
        <v>0.35</v>
      </c>
      <c r="M52" s="348"/>
      <c r="N52" s="350">
        <v>16.200399999999998</v>
      </c>
      <c r="O52" s="348">
        <v>8.5410000000000004</v>
      </c>
      <c r="P52" s="348">
        <v>7.9111000000000002</v>
      </c>
      <c r="Q52" s="348">
        <v>7.9089</v>
      </c>
      <c r="R52" s="348">
        <v>8.5937000000000001</v>
      </c>
      <c r="S52" s="348">
        <v>7.0654000000000003</v>
      </c>
      <c r="T52" s="348">
        <v>6.1749999999999998</v>
      </c>
      <c r="U52" s="354">
        <v>6.0297000000000001</v>
      </c>
      <c r="V52" s="348">
        <v>6.0838999999999999</v>
      </c>
      <c r="W52" s="348">
        <v>6.3616999999999999</v>
      </c>
      <c r="X52" s="348">
        <v>6.4718</v>
      </c>
      <c r="Y52" s="375">
        <v>5.6416000000000004</v>
      </c>
      <c r="Z52" s="348">
        <v>4.1105999999999998</v>
      </c>
      <c r="AA52" s="348">
        <v>6.9264000000000001</v>
      </c>
      <c r="AB52" s="348">
        <v>6.1620999999999997</v>
      </c>
      <c r="AC52" s="348">
        <v>6.0183999999999997</v>
      </c>
      <c r="AD52" s="348">
        <v>6.1051000000000002</v>
      </c>
      <c r="AE52" s="348">
        <v>9.0969999999999995</v>
      </c>
      <c r="AF52" s="348">
        <v>4.9138999999999999</v>
      </c>
      <c r="AG52" s="569"/>
      <c r="AH52" s="346">
        <v>4</v>
      </c>
      <c r="AI52" s="346">
        <v>5</v>
      </c>
      <c r="AJ52" s="346">
        <v>7</v>
      </c>
      <c r="AK52" s="346">
        <v>9</v>
      </c>
      <c r="AL52" s="346">
        <v>9</v>
      </c>
      <c r="AM52" s="346">
        <v>9</v>
      </c>
      <c r="AN52" s="346">
        <v>8</v>
      </c>
      <c r="AO52" s="572">
        <v>9</v>
      </c>
      <c r="AP52" s="346">
        <v>9</v>
      </c>
      <c r="AQ52" s="346">
        <v>8</v>
      </c>
      <c r="AR52" s="346">
        <v>8</v>
      </c>
      <c r="AS52" s="346">
        <v>8</v>
      </c>
      <c r="AT52" s="346">
        <v>4</v>
      </c>
      <c r="AU52" s="346">
        <v>8</v>
      </c>
      <c r="AV52" s="346">
        <v>8</v>
      </c>
      <c r="AW52" s="346">
        <v>9</v>
      </c>
      <c r="AX52" s="346">
        <v>9</v>
      </c>
      <c r="AY52" s="346">
        <v>9</v>
      </c>
      <c r="AZ52" s="584"/>
      <c r="BA52" s="467">
        <v>32.4</v>
      </c>
      <c r="BB52" s="348">
        <v>51.42</v>
      </c>
      <c r="BC52" s="348" t="s">
        <v>430</v>
      </c>
      <c r="BD52" s="348" t="s">
        <v>430</v>
      </c>
      <c r="BE52" s="375">
        <v>12.45</v>
      </c>
      <c r="BF52" s="375">
        <v>3.73</v>
      </c>
      <c r="BG52" s="374"/>
      <c r="BH52" s="594">
        <v>3.73</v>
      </c>
      <c r="BI52" s="348">
        <v>51.01</v>
      </c>
      <c r="BJ52" s="348">
        <v>12.86</v>
      </c>
      <c r="BK52" s="348" t="s">
        <v>430</v>
      </c>
      <c r="BL52" s="348" t="s">
        <v>430</v>
      </c>
      <c r="BM52" s="375" t="s">
        <v>430</v>
      </c>
      <c r="BN52" s="375" t="s">
        <v>430</v>
      </c>
      <c r="BO52" s="375">
        <v>32.4</v>
      </c>
      <c r="BP52" s="375" t="s">
        <v>430</v>
      </c>
      <c r="BQ52" s="375" t="s">
        <v>430</v>
      </c>
      <c r="BR52" s="466"/>
      <c r="BS52" s="373" t="s">
        <v>430</v>
      </c>
      <c r="BT52" s="354">
        <v>12.864378370000001</v>
      </c>
      <c r="BU52" s="430"/>
      <c r="BV52" s="374" t="s">
        <v>554</v>
      </c>
    </row>
    <row r="53" spans="1:74" s="107" customFormat="1" x14ac:dyDescent="0.25">
      <c r="A53" s="345" t="s">
        <v>7478</v>
      </c>
      <c r="B53" s="373"/>
      <c r="C53" s="719">
        <v>43796</v>
      </c>
      <c r="D53" s="373"/>
      <c r="E53" s="346">
        <v>443.96600000000001</v>
      </c>
      <c r="F53" s="373"/>
      <c r="G53" s="347">
        <v>1437.3272999999999</v>
      </c>
      <c r="H53" s="374"/>
      <c r="I53" s="348">
        <v>0.45523000000000002</v>
      </c>
      <c r="J53" s="348">
        <v>7.66</v>
      </c>
      <c r="K53" s="348">
        <v>0.45523000000000002</v>
      </c>
      <c r="L53" s="348">
        <v>0.45380999999999999</v>
      </c>
      <c r="M53" s="348"/>
      <c r="N53" s="350">
        <v>16.074100000000001</v>
      </c>
      <c r="O53" s="348">
        <v>8.8154000000000003</v>
      </c>
      <c r="P53" s="348">
        <v>8.6957000000000004</v>
      </c>
      <c r="Q53" s="348">
        <v>9.6194000000000006</v>
      </c>
      <c r="R53" s="348">
        <v>10.5167</v>
      </c>
      <c r="S53" s="348">
        <v>7.9741999999999997</v>
      </c>
      <c r="T53" s="348">
        <v>6.6925999999999997</v>
      </c>
      <c r="U53" s="354">
        <v>6.4813999999999998</v>
      </c>
      <c r="V53" s="348">
        <v>6.4772999999999996</v>
      </c>
      <c r="W53" s="348">
        <v>7.1592000000000002</v>
      </c>
      <c r="X53" s="348">
        <v>7.1177000000000001</v>
      </c>
      <c r="Y53" s="375">
        <v>6.1228999999999996</v>
      </c>
      <c r="Z53" s="348" t="s">
        <v>430</v>
      </c>
      <c r="AA53" s="348">
        <v>7.7857000000000003</v>
      </c>
      <c r="AB53" s="348">
        <v>6.6783000000000001</v>
      </c>
      <c r="AC53" s="348">
        <v>6.4592999999999998</v>
      </c>
      <c r="AD53" s="348">
        <v>6.4707999999999997</v>
      </c>
      <c r="AE53" s="348">
        <v>11.181100000000001</v>
      </c>
      <c r="AF53" s="348">
        <v>5.67</v>
      </c>
      <c r="AG53" s="569"/>
      <c r="AH53" s="346">
        <v>5</v>
      </c>
      <c r="AI53" s="346">
        <v>3</v>
      </c>
      <c r="AJ53" s="346">
        <v>2</v>
      </c>
      <c r="AK53" s="346">
        <v>1</v>
      </c>
      <c r="AL53" s="346">
        <v>1</v>
      </c>
      <c r="AM53" s="346">
        <v>1</v>
      </c>
      <c r="AN53" s="346">
        <v>1</v>
      </c>
      <c r="AO53" s="572">
        <v>1</v>
      </c>
      <c r="AP53" s="346">
        <v>1</v>
      </c>
      <c r="AQ53" s="346">
        <v>2</v>
      </c>
      <c r="AR53" s="346">
        <v>2</v>
      </c>
      <c r="AS53" s="346">
        <v>6</v>
      </c>
      <c r="AT53" s="346" t="s">
        <v>430</v>
      </c>
      <c r="AU53" s="346">
        <v>1</v>
      </c>
      <c r="AV53" s="346">
        <v>1</v>
      </c>
      <c r="AW53" s="346">
        <v>1</v>
      </c>
      <c r="AX53" s="346">
        <v>1</v>
      </c>
      <c r="AY53" s="346">
        <v>1</v>
      </c>
      <c r="AZ53" s="584"/>
      <c r="BA53" s="467">
        <v>8.0500000000000007</v>
      </c>
      <c r="BB53" s="348">
        <v>90.97</v>
      </c>
      <c r="BC53" s="348" t="s">
        <v>430</v>
      </c>
      <c r="BD53" s="348">
        <v>1.46</v>
      </c>
      <c r="BE53" s="375" t="s">
        <v>430</v>
      </c>
      <c r="BF53" s="375">
        <v>-0.49</v>
      </c>
      <c r="BG53" s="374"/>
      <c r="BH53" s="594">
        <v>-0.49</v>
      </c>
      <c r="BI53" s="348">
        <v>68.92</v>
      </c>
      <c r="BJ53" s="348">
        <v>22.05</v>
      </c>
      <c r="BK53" s="348">
        <v>1.46</v>
      </c>
      <c r="BL53" s="348" t="s">
        <v>430</v>
      </c>
      <c r="BM53" s="375">
        <v>1.38</v>
      </c>
      <c r="BN53" s="375" t="s">
        <v>430</v>
      </c>
      <c r="BO53" s="375">
        <v>6.67</v>
      </c>
      <c r="BP53" s="375" t="s">
        <v>430</v>
      </c>
      <c r="BQ53" s="375" t="s">
        <v>430</v>
      </c>
      <c r="BR53" s="466"/>
      <c r="BS53" s="373" t="s">
        <v>430</v>
      </c>
      <c r="BT53" s="354">
        <v>16.795600463359101</v>
      </c>
      <c r="BU53" s="430"/>
      <c r="BV53" s="374" t="s">
        <v>554</v>
      </c>
    </row>
    <row r="54" spans="1:74" s="107" customFormat="1" x14ac:dyDescent="0.25">
      <c r="A54" s="345" t="s">
        <v>7479</v>
      </c>
      <c r="B54" s="373"/>
      <c r="C54" s="719">
        <v>45533</v>
      </c>
      <c r="D54" s="373"/>
      <c r="E54" s="346">
        <v>328.53</v>
      </c>
      <c r="F54" s="373"/>
      <c r="G54" s="347">
        <v>11.351000000000001</v>
      </c>
      <c r="H54" s="374"/>
      <c r="I54" s="348">
        <v>0.56000000000000005</v>
      </c>
      <c r="J54" s="348">
        <v>7.53</v>
      </c>
      <c r="K54" s="348">
        <v>0.22</v>
      </c>
      <c r="L54" s="348">
        <v>0.25</v>
      </c>
      <c r="M54" s="348"/>
      <c r="N54" s="350">
        <v>12.2233</v>
      </c>
      <c r="O54" s="348">
        <v>8.1122999999999994</v>
      </c>
      <c r="P54" s="348">
        <v>8.7887000000000004</v>
      </c>
      <c r="Q54" s="348">
        <v>7.9945000000000004</v>
      </c>
      <c r="R54" s="348">
        <v>9.2261000000000006</v>
      </c>
      <c r="S54" s="348">
        <v>7.1193999999999997</v>
      </c>
      <c r="T54" s="348">
        <v>6.3052999999999999</v>
      </c>
      <c r="U54" s="354">
        <v>6.3207000000000004</v>
      </c>
      <c r="V54" s="348">
        <v>6.4123000000000001</v>
      </c>
      <c r="W54" s="348" t="s">
        <v>430</v>
      </c>
      <c r="X54" s="348" t="s">
        <v>430</v>
      </c>
      <c r="Y54" s="375" t="s">
        <v>430</v>
      </c>
      <c r="Z54" s="348" t="s">
        <v>430</v>
      </c>
      <c r="AA54" s="348">
        <v>6.5724999999999998</v>
      </c>
      <c r="AB54" s="348">
        <v>6.2744999999999997</v>
      </c>
      <c r="AC54" s="348">
        <v>6.2926000000000002</v>
      </c>
      <c r="AD54" s="348">
        <v>6.4050000000000002</v>
      </c>
      <c r="AE54" s="348">
        <v>10.2905</v>
      </c>
      <c r="AF54" s="348">
        <v>7.2141999999999999</v>
      </c>
      <c r="AG54" s="569"/>
      <c r="AH54" s="346">
        <v>8</v>
      </c>
      <c r="AI54" s="346">
        <v>6</v>
      </c>
      <c r="AJ54" s="346">
        <v>1</v>
      </c>
      <c r="AK54" s="346">
        <v>7</v>
      </c>
      <c r="AL54" s="346">
        <v>7</v>
      </c>
      <c r="AM54" s="346">
        <v>8</v>
      </c>
      <c r="AN54" s="346">
        <v>6</v>
      </c>
      <c r="AO54" s="572">
        <v>6</v>
      </c>
      <c r="AP54" s="346">
        <v>3</v>
      </c>
      <c r="AQ54" s="346" t="s">
        <v>430</v>
      </c>
      <c r="AR54" s="346" t="s">
        <v>430</v>
      </c>
      <c r="AS54" s="346" t="s">
        <v>430</v>
      </c>
      <c r="AT54" s="346" t="s">
        <v>430</v>
      </c>
      <c r="AU54" s="346">
        <v>9</v>
      </c>
      <c r="AV54" s="346">
        <v>6</v>
      </c>
      <c r="AW54" s="346">
        <v>5</v>
      </c>
      <c r="AX54" s="346">
        <v>3</v>
      </c>
      <c r="AY54" s="346">
        <v>5</v>
      </c>
      <c r="AZ54" s="584"/>
      <c r="BA54" s="467">
        <v>6.29</v>
      </c>
      <c r="BB54" s="348">
        <v>69.58</v>
      </c>
      <c r="BC54" s="348" t="s">
        <v>430</v>
      </c>
      <c r="BD54" s="348">
        <v>8.5299999999999994</v>
      </c>
      <c r="BE54" s="375">
        <v>37.049999999999997</v>
      </c>
      <c r="BF54" s="375">
        <v>15.6</v>
      </c>
      <c r="BG54" s="374"/>
      <c r="BH54" s="594">
        <v>15.59</v>
      </c>
      <c r="BI54" s="348">
        <v>32.85</v>
      </c>
      <c r="BJ54" s="348">
        <v>19.54</v>
      </c>
      <c r="BK54" s="348">
        <v>25.72</v>
      </c>
      <c r="BL54" s="348" t="s">
        <v>430</v>
      </c>
      <c r="BM54" s="375">
        <v>6.29</v>
      </c>
      <c r="BN54" s="375" t="s">
        <v>430</v>
      </c>
      <c r="BO54" s="375" t="s">
        <v>430</v>
      </c>
      <c r="BP54" s="375" t="s">
        <v>430</v>
      </c>
      <c r="BQ54" s="375">
        <v>37.049999999999997</v>
      </c>
      <c r="BR54" s="466"/>
      <c r="BS54" s="373">
        <v>7.7907433019651</v>
      </c>
      <c r="BT54" s="354">
        <v>21.449707416805602</v>
      </c>
      <c r="BU54" s="430"/>
      <c r="BV54" s="374" t="s">
        <v>554</v>
      </c>
    </row>
    <row r="55" spans="1:74" s="107" customFormat="1" x14ac:dyDescent="0.25">
      <c r="A55" s="345" t="s">
        <v>7480</v>
      </c>
      <c r="B55" s="373"/>
      <c r="C55" s="719">
        <v>43755</v>
      </c>
      <c r="D55" s="373"/>
      <c r="E55" s="346">
        <v>196.53</v>
      </c>
      <c r="F55" s="373"/>
      <c r="G55" s="347">
        <v>1500.0121999999999</v>
      </c>
      <c r="H55" s="374"/>
      <c r="I55" s="348">
        <v>0.48896000000000001</v>
      </c>
      <c r="J55" s="348">
        <v>7.7</v>
      </c>
      <c r="K55" s="348">
        <v>0.44679000000000002</v>
      </c>
      <c r="L55" s="348">
        <v>0.47836000000000001</v>
      </c>
      <c r="M55" s="348"/>
      <c r="N55" s="350">
        <v>15.6066</v>
      </c>
      <c r="O55" s="348">
        <v>7.9607000000000001</v>
      </c>
      <c r="P55" s="348">
        <v>8.1051000000000002</v>
      </c>
      <c r="Q55" s="348">
        <v>8.5737000000000005</v>
      </c>
      <c r="R55" s="348">
        <v>9.9793000000000003</v>
      </c>
      <c r="S55" s="348">
        <v>7.7324999999999999</v>
      </c>
      <c r="T55" s="348">
        <v>6.5839999999999996</v>
      </c>
      <c r="U55" s="354">
        <v>6.4763999999999999</v>
      </c>
      <c r="V55" s="348">
        <v>6.4500999999999999</v>
      </c>
      <c r="W55" s="348">
        <v>7.2039999999999997</v>
      </c>
      <c r="X55" s="348">
        <v>7.3083999999999998</v>
      </c>
      <c r="Y55" s="375">
        <v>6.4530000000000003</v>
      </c>
      <c r="Z55" s="348" t="s">
        <v>430</v>
      </c>
      <c r="AA55" s="348">
        <v>7.5522999999999998</v>
      </c>
      <c r="AB55" s="348">
        <v>6.5702999999999996</v>
      </c>
      <c r="AC55" s="348">
        <v>6.4524999999999997</v>
      </c>
      <c r="AD55" s="348">
        <v>6.4489000000000001</v>
      </c>
      <c r="AE55" s="348">
        <v>10.4671</v>
      </c>
      <c r="AF55" s="348">
        <v>6.2478999999999996</v>
      </c>
      <c r="AG55" s="569"/>
      <c r="AH55" s="346">
        <v>6</v>
      </c>
      <c r="AI55" s="346">
        <v>7</v>
      </c>
      <c r="AJ55" s="346">
        <v>6</v>
      </c>
      <c r="AK55" s="346">
        <v>5</v>
      </c>
      <c r="AL55" s="346">
        <v>2</v>
      </c>
      <c r="AM55" s="346">
        <v>3</v>
      </c>
      <c r="AN55" s="346">
        <v>2</v>
      </c>
      <c r="AO55" s="572">
        <v>2</v>
      </c>
      <c r="AP55" s="346">
        <v>2</v>
      </c>
      <c r="AQ55" s="346">
        <v>1</v>
      </c>
      <c r="AR55" s="346">
        <v>1</v>
      </c>
      <c r="AS55" s="346">
        <v>1</v>
      </c>
      <c r="AT55" s="346" t="s">
        <v>430</v>
      </c>
      <c r="AU55" s="346">
        <v>2</v>
      </c>
      <c r="AV55" s="346">
        <v>2</v>
      </c>
      <c r="AW55" s="346">
        <v>2</v>
      </c>
      <c r="AX55" s="346">
        <v>2</v>
      </c>
      <c r="AY55" s="346">
        <v>2</v>
      </c>
      <c r="AZ55" s="584"/>
      <c r="BA55" s="467">
        <v>6.92</v>
      </c>
      <c r="BB55" s="348">
        <v>69.23</v>
      </c>
      <c r="BC55" s="348">
        <v>14.53</v>
      </c>
      <c r="BD55" s="348">
        <v>4.6900000000000004</v>
      </c>
      <c r="BE55" s="375" t="s">
        <v>430</v>
      </c>
      <c r="BF55" s="375">
        <v>4.63</v>
      </c>
      <c r="BG55" s="374"/>
      <c r="BH55" s="594">
        <v>4.5599999999999996</v>
      </c>
      <c r="BI55" s="348">
        <v>28.92</v>
      </c>
      <c r="BJ55" s="348">
        <v>6.37</v>
      </c>
      <c r="BK55" s="348">
        <v>53.16</v>
      </c>
      <c r="BL55" s="348" t="s">
        <v>430</v>
      </c>
      <c r="BM55" s="375" t="s">
        <v>430</v>
      </c>
      <c r="BN55" s="375" t="s">
        <v>430</v>
      </c>
      <c r="BO55" s="375">
        <v>6.92</v>
      </c>
      <c r="BP55" s="375" t="s">
        <v>430</v>
      </c>
      <c r="BQ55" s="375" t="s">
        <v>430</v>
      </c>
      <c r="BR55" s="466"/>
      <c r="BS55" s="373">
        <v>6.5510816786897799</v>
      </c>
      <c r="BT55" s="354">
        <v>8.2881389883423697</v>
      </c>
      <c r="BU55" s="430"/>
      <c r="BV55" s="374" t="s">
        <v>554</v>
      </c>
    </row>
    <row r="56" spans="1:74" s="107" customFormat="1" x14ac:dyDescent="0.25">
      <c r="A56" s="345" t="s">
        <v>7481</v>
      </c>
      <c r="B56" s="373"/>
      <c r="C56" s="719">
        <v>41275</v>
      </c>
      <c r="D56" s="373"/>
      <c r="E56" s="346">
        <v>164.01599999999999</v>
      </c>
      <c r="F56" s="373"/>
      <c r="G56" s="347">
        <v>37.798900000000003</v>
      </c>
      <c r="H56" s="374"/>
      <c r="I56" s="348">
        <v>0.32547999999999999</v>
      </c>
      <c r="J56" s="348">
        <v>7.13</v>
      </c>
      <c r="K56" s="348">
        <v>0.29588999999999999</v>
      </c>
      <c r="L56" s="348">
        <v>0.31562000000000001</v>
      </c>
      <c r="M56" s="348"/>
      <c r="N56" s="350">
        <v>16.713200000000001</v>
      </c>
      <c r="O56" s="348">
        <v>8.9720999999999993</v>
      </c>
      <c r="P56" s="348">
        <v>8.5252999999999997</v>
      </c>
      <c r="Q56" s="348">
        <v>8.7752999999999997</v>
      </c>
      <c r="R56" s="348">
        <v>9.5836000000000006</v>
      </c>
      <c r="S56" s="348">
        <v>7.4488000000000003</v>
      </c>
      <c r="T56" s="348">
        <v>6.1543000000000001</v>
      </c>
      <c r="U56" s="354">
        <v>6.0659000000000001</v>
      </c>
      <c r="V56" s="348">
        <v>6.1307999999999998</v>
      </c>
      <c r="W56" s="348">
        <v>6.9360999999999997</v>
      </c>
      <c r="X56" s="348">
        <v>7.0731000000000002</v>
      </c>
      <c r="Y56" s="375">
        <v>6.3202999999999996</v>
      </c>
      <c r="Z56" s="348">
        <v>7.2633000000000001</v>
      </c>
      <c r="AA56" s="348">
        <v>7.1985000000000001</v>
      </c>
      <c r="AB56" s="348">
        <v>6.1246999999999998</v>
      </c>
      <c r="AC56" s="348">
        <v>6.0336999999999996</v>
      </c>
      <c r="AD56" s="348">
        <v>6.1224999999999996</v>
      </c>
      <c r="AE56" s="348">
        <v>10.4278</v>
      </c>
      <c r="AF56" s="348">
        <v>7.8601999999999999</v>
      </c>
      <c r="AG56" s="569"/>
      <c r="AH56" s="346">
        <v>3</v>
      </c>
      <c r="AI56" s="346">
        <v>2</v>
      </c>
      <c r="AJ56" s="346">
        <v>3</v>
      </c>
      <c r="AK56" s="346">
        <v>4</v>
      </c>
      <c r="AL56" s="346">
        <v>6</v>
      </c>
      <c r="AM56" s="346">
        <v>6</v>
      </c>
      <c r="AN56" s="346">
        <v>9</v>
      </c>
      <c r="AO56" s="572">
        <v>8</v>
      </c>
      <c r="AP56" s="346">
        <v>8</v>
      </c>
      <c r="AQ56" s="346">
        <v>6</v>
      </c>
      <c r="AR56" s="346">
        <v>4</v>
      </c>
      <c r="AS56" s="346">
        <v>2</v>
      </c>
      <c r="AT56" s="346">
        <v>1</v>
      </c>
      <c r="AU56" s="346">
        <v>5</v>
      </c>
      <c r="AV56" s="346">
        <v>9</v>
      </c>
      <c r="AW56" s="346">
        <v>8</v>
      </c>
      <c r="AX56" s="346">
        <v>8</v>
      </c>
      <c r="AY56" s="346">
        <v>3</v>
      </c>
      <c r="AZ56" s="584"/>
      <c r="BA56" s="467">
        <v>8.5399999999999991</v>
      </c>
      <c r="BB56" s="348">
        <v>72.58</v>
      </c>
      <c r="BC56" s="348">
        <v>2.84</v>
      </c>
      <c r="BD56" s="348">
        <v>2.86</v>
      </c>
      <c r="BE56" s="375" t="s">
        <v>430</v>
      </c>
      <c r="BF56" s="375">
        <v>13.18</v>
      </c>
      <c r="BG56" s="374"/>
      <c r="BH56" s="594">
        <v>13.18</v>
      </c>
      <c r="BI56" s="348">
        <v>48.84</v>
      </c>
      <c r="BJ56" s="348">
        <v>18.600000000000001</v>
      </c>
      <c r="BK56" s="348">
        <v>10.85</v>
      </c>
      <c r="BL56" s="348" t="s">
        <v>430</v>
      </c>
      <c r="BM56" s="375" t="s">
        <v>430</v>
      </c>
      <c r="BN56" s="375" t="s">
        <v>430</v>
      </c>
      <c r="BO56" s="375">
        <v>8.5399999999999991</v>
      </c>
      <c r="BP56" s="375" t="s">
        <v>430</v>
      </c>
      <c r="BQ56" s="375" t="s">
        <v>430</v>
      </c>
      <c r="BR56" s="466"/>
      <c r="BS56" s="373">
        <v>2.8419747102841999</v>
      </c>
      <c r="BT56" s="354">
        <v>16.3153855416315</v>
      </c>
      <c r="BU56" s="430"/>
      <c r="BV56" s="374" t="s">
        <v>554</v>
      </c>
    </row>
    <row r="57" spans="1:74" s="107" customFormat="1" x14ac:dyDescent="0.25">
      <c r="A57" s="345" t="s">
        <v>7482</v>
      </c>
      <c r="B57" s="373"/>
      <c r="C57" s="719">
        <v>44319</v>
      </c>
      <c r="D57" s="373"/>
      <c r="E57" s="346">
        <v>153.94</v>
      </c>
      <c r="F57" s="373"/>
      <c r="G57" s="347">
        <v>1360.1212</v>
      </c>
      <c r="H57" s="374"/>
      <c r="I57" s="348">
        <v>0.30137000000000003</v>
      </c>
      <c r="J57" s="348">
        <v>6.83</v>
      </c>
      <c r="K57" s="348">
        <v>0.29041</v>
      </c>
      <c r="L57" s="348">
        <v>0.29863000000000001</v>
      </c>
      <c r="M57" s="348"/>
      <c r="N57" s="350">
        <v>13.355700000000001</v>
      </c>
      <c r="O57" s="348">
        <v>7.8659999999999997</v>
      </c>
      <c r="P57" s="348">
        <v>7.6928999999999998</v>
      </c>
      <c r="Q57" s="348">
        <v>7.9867999999999997</v>
      </c>
      <c r="R57" s="348">
        <v>8.7904999999999998</v>
      </c>
      <c r="S57" s="348">
        <v>7.4222000000000001</v>
      </c>
      <c r="T57" s="348">
        <v>6.4292999999999996</v>
      </c>
      <c r="U57" s="354">
        <v>6.3446999999999996</v>
      </c>
      <c r="V57" s="348">
        <v>6.3014999999999999</v>
      </c>
      <c r="W57" s="348">
        <v>6.9626999999999999</v>
      </c>
      <c r="X57" s="348">
        <v>7.0934999999999997</v>
      </c>
      <c r="Y57" s="375">
        <v>6.2398999999999996</v>
      </c>
      <c r="Z57" s="348" t="s">
        <v>430</v>
      </c>
      <c r="AA57" s="348">
        <v>7.1706000000000003</v>
      </c>
      <c r="AB57" s="348">
        <v>6.3865999999999996</v>
      </c>
      <c r="AC57" s="348">
        <v>6.3285999999999998</v>
      </c>
      <c r="AD57" s="348">
        <v>6.3082000000000003</v>
      </c>
      <c r="AE57" s="348">
        <v>9.3759999999999994</v>
      </c>
      <c r="AF57" s="348">
        <v>6.1601999999999997</v>
      </c>
      <c r="AG57" s="569"/>
      <c r="AH57" s="346">
        <v>7</v>
      </c>
      <c r="AI57" s="346">
        <v>8</v>
      </c>
      <c r="AJ57" s="346">
        <v>8</v>
      </c>
      <c r="AK57" s="346">
        <v>8</v>
      </c>
      <c r="AL57" s="346">
        <v>8</v>
      </c>
      <c r="AM57" s="346">
        <v>7</v>
      </c>
      <c r="AN57" s="346">
        <v>5</v>
      </c>
      <c r="AO57" s="572">
        <v>4</v>
      </c>
      <c r="AP57" s="346">
        <v>4</v>
      </c>
      <c r="AQ57" s="346">
        <v>4</v>
      </c>
      <c r="AR57" s="346">
        <v>3</v>
      </c>
      <c r="AS57" s="346">
        <v>4</v>
      </c>
      <c r="AT57" s="346" t="s">
        <v>430</v>
      </c>
      <c r="AU57" s="346">
        <v>6</v>
      </c>
      <c r="AV57" s="346">
        <v>5</v>
      </c>
      <c r="AW57" s="346">
        <v>3</v>
      </c>
      <c r="AX57" s="346">
        <v>4</v>
      </c>
      <c r="AY57" s="346">
        <v>8</v>
      </c>
      <c r="AZ57" s="584"/>
      <c r="BA57" s="467">
        <v>10.34</v>
      </c>
      <c r="BB57" s="348">
        <v>66.84</v>
      </c>
      <c r="BC57" s="348" t="s">
        <v>430</v>
      </c>
      <c r="BD57" s="348" t="s">
        <v>430</v>
      </c>
      <c r="BE57" s="375" t="s">
        <v>430</v>
      </c>
      <c r="BF57" s="375">
        <v>22.82</v>
      </c>
      <c r="BG57" s="374"/>
      <c r="BH57" s="594">
        <v>22.82</v>
      </c>
      <c r="BI57" s="348">
        <v>34.450000000000003</v>
      </c>
      <c r="BJ57" s="348">
        <v>3.44</v>
      </c>
      <c r="BK57" s="348">
        <v>28.96</v>
      </c>
      <c r="BL57" s="348" t="s">
        <v>430</v>
      </c>
      <c r="BM57" s="375" t="s">
        <v>430</v>
      </c>
      <c r="BN57" s="375" t="s">
        <v>430</v>
      </c>
      <c r="BO57" s="375">
        <v>10.34</v>
      </c>
      <c r="BP57" s="375" t="s">
        <v>430</v>
      </c>
      <c r="BQ57" s="375" t="s">
        <v>430</v>
      </c>
      <c r="BR57" s="466"/>
      <c r="BS57" s="373">
        <v>6.8720845379383704</v>
      </c>
      <c r="BT57" s="354">
        <v>1.72416530948275</v>
      </c>
      <c r="BU57" s="430"/>
      <c r="BV57" s="374" t="s">
        <v>554</v>
      </c>
    </row>
    <row r="58" spans="1:74" s="107" customFormat="1" x14ac:dyDescent="0.25">
      <c r="A58" s="345" t="s">
        <v>7483</v>
      </c>
      <c r="B58" s="373"/>
      <c r="C58" s="719">
        <v>41275</v>
      </c>
      <c r="D58" s="373"/>
      <c r="E58" s="346">
        <v>144.77000000000001</v>
      </c>
      <c r="F58" s="373"/>
      <c r="G58" s="347">
        <v>3476.8434999999999</v>
      </c>
      <c r="H58" s="374"/>
      <c r="I58" s="348">
        <v>0.38</v>
      </c>
      <c r="J58" s="348">
        <v>7.29</v>
      </c>
      <c r="K58" s="348">
        <v>0.38</v>
      </c>
      <c r="L58" s="348">
        <v>0.38</v>
      </c>
      <c r="M58" s="348"/>
      <c r="N58" s="350">
        <v>17.180800000000001</v>
      </c>
      <c r="O58" s="348">
        <v>8.7827000000000002</v>
      </c>
      <c r="P58" s="348">
        <v>8.3049999999999997</v>
      </c>
      <c r="Q58" s="348">
        <v>9.2077000000000009</v>
      </c>
      <c r="R58" s="348">
        <v>9.7879000000000005</v>
      </c>
      <c r="S58" s="348">
        <v>7.8925999999999998</v>
      </c>
      <c r="T58" s="348">
        <v>6.5011999999999999</v>
      </c>
      <c r="U58" s="354">
        <v>6.3727</v>
      </c>
      <c r="V58" s="348">
        <v>6.2996999999999996</v>
      </c>
      <c r="W58" s="348">
        <v>6.9417</v>
      </c>
      <c r="X58" s="348">
        <v>6.8686999999999996</v>
      </c>
      <c r="Y58" s="375">
        <v>6.0681000000000003</v>
      </c>
      <c r="Z58" s="348">
        <v>6.5557999999999996</v>
      </c>
      <c r="AA58" s="348">
        <v>7.0365000000000002</v>
      </c>
      <c r="AB58" s="348">
        <v>6.4672999999999998</v>
      </c>
      <c r="AC58" s="348">
        <v>6.3272000000000004</v>
      </c>
      <c r="AD58" s="348">
        <v>6.2897999999999996</v>
      </c>
      <c r="AE58" s="348">
        <v>10.2607</v>
      </c>
      <c r="AF58" s="348">
        <v>7.2735000000000003</v>
      </c>
      <c r="AG58" s="569"/>
      <c r="AH58" s="346">
        <v>2</v>
      </c>
      <c r="AI58" s="346">
        <v>4</v>
      </c>
      <c r="AJ58" s="346">
        <v>5</v>
      </c>
      <c r="AK58" s="346">
        <v>2</v>
      </c>
      <c r="AL58" s="346">
        <v>4</v>
      </c>
      <c r="AM58" s="346">
        <v>2</v>
      </c>
      <c r="AN58" s="346">
        <v>3</v>
      </c>
      <c r="AO58" s="572">
        <v>3</v>
      </c>
      <c r="AP58" s="346">
        <v>6</v>
      </c>
      <c r="AQ58" s="346">
        <v>5</v>
      </c>
      <c r="AR58" s="346">
        <v>7</v>
      </c>
      <c r="AS58" s="346">
        <v>7</v>
      </c>
      <c r="AT58" s="346">
        <v>2</v>
      </c>
      <c r="AU58" s="346">
        <v>7</v>
      </c>
      <c r="AV58" s="346">
        <v>3</v>
      </c>
      <c r="AW58" s="346">
        <v>4</v>
      </c>
      <c r="AX58" s="346">
        <v>6</v>
      </c>
      <c r="AY58" s="346">
        <v>6</v>
      </c>
      <c r="AZ58" s="584"/>
      <c r="BA58" s="467">
        <v>1.76</v>
      </c>
      <c r="BB58" s="348">
        <v>78.13</v>
      </c>
      <c r="BC58" s="348" t="s">
        <v>430</v>
      </c>
      <c r="BD58" s="348">
        <v>7.86</v>
      </c>
      <c r="BE58" s="375" t="s">
        <v>430</v>
      </c>
      <c r="BF58" s="375">
        <v>12.25</v>
      </c>
      <c r="BG58" s="374"/>
      <c r="BH58" s="594">
        <v>12.25</v>
      </c>
      <c r="BI58" s="348">
        <v>67.61</v>
      </c>
      <c r="BJ58" s="348">
        <v>3.37</v>
      </c>
      <c r="BK58" s="348">
        <v>15</v>
      </c>
      <c r="BL58" s="348" t="s">
        <v>430</v>
      </c>
      <c r="BM58" s="375" t="s">
        <v>430</v>
      </c>
      <c r="BN58" s="375" t="s">
        <v>430</v>
      </c>
      <c r="BO58" s="375">
        <v>1.76</v>
      </c>
      <c r="BP58" s="375" t="s">
        <v>430</v>
      </c>
      <c r="BQ58" s="375" t="s">
        <v>430</v>
      </c>
      <c r="BR58" s="466"/>
      <c r="BS58" s="373" t="s">
        <v>430</v>
      </c>
      <c r="BT58" s="354">
        <v>18.210224474536901</v>
      </c>
      <c r="BU58" s="430"/>
      <c r="BV58" s="374" t="s">
        <v>554</v>
      </c>
    </row>
    <row r="59" spans="1:74" x14ac:dyDescent="0.25">
      <c r="A59" s="318" t="s">
        <v>93</v>
      </c>
      <c r="B59" s="43"/>
      <c r="C59" s="720"/>
      <c r="D59" s="43"/>
      <c r="E59" s="51"/>
      <c r="F59" s="43"/>
      <c r="G59" s="55"/>
      <c r="H59" s="66"/>
      <c r="I59" s="59"/>
      <c r="J59" s="59"/>
      <c r="K59" s="59"/>
      <c r="L59" s="59"/>
      <c r="M59" s="59"/>
      <c r="N59" s="70">
        <v>15.111800000000001</v>
      </c>
      <c r="O59" s="59">
        <v>8.3497000000000003</v>
      </c>
      <c r="P59" s="59">
        <v>8.1395999999999997</v>
      </c>
      <c r="Q59" s="59">
        <v>8.5891999999999999</v>
      </c>
      <c r="R59" s="59">
        <v>9.5592000000000006</v>
      </c>
      <c r="S59" s="59">
        <v>7.5503999999999998</v>
      </c>
      <c r="T59" s="59">
        <v>6.3963999999999999</v>
      </c>
      <c r="U59" s="88">
        <v>6.2849000000000004</v>
      </c>
      <c r="V59" s="59">
        <v>6.2882999999999996</v>
      </c>
      <c r="W59" s="59">
        <v>6.9320000000000004</v>
      </c>
      <c r="X59" s="59">
        <v>6.9945000000000004</v>
      </c>
      <c r="Y59" s="276">
        <v>6.1558999999999999</v>
      </c>
      <c r="Z59" s="59">
        <v>6.0194000000000001</v>
      </c>
      <c r="AA59" s="59">
        <v>7.2378</v>
      </c>
      <c r="AB59" s="59">
        <v>6.3723999999999998</v>
      </c>
      <c r="AC59" s="59">
        <v>6.2569999999999997</v>
      </c>
      <c r="AD59" s="59">
        <v>6.2859999999999996</v>
      </c>
      <c r="AE59" s="59">
        <v>10.181800000000001</v>
      </c>
      <c r="AF59" s="59">
        <v>6.4572000000000003</v>
      </c>
      <c r="AG59" s="553"/>
      <c r="AH59" s="51">
        <v>9</v>
      </c>
      <c r="AI59" s="51">
        <v>9</v>
      </c>
      <c r="AJ59" s="51">
        <v>9</v>
      </c>
      <c r="AK59" s="51">
        <v>9</v>
      </c>
      <c r="AL59" s="51">
        <v>9</v>
      </c>
      <c r="AM59" s="51">
        <v>9</v>
      </c>
      <c r="AN59" s="51">
        <v>9</v>
      </c>
      <c r="AO59" s="560">
        <v>9</v>
      </c>
      <c r="AP59" s="51">
        <v>9</v>
      </c>
      <c r="AQ59" s="51">
        <v>8</v>
      </c>
      <c r="AR59" s="51">
        <v>8</v>
      </c>
      <c r="AS59" s="51">
        <v>8</v>
      </c>
      <c r="AT59" s="51">
        <v>4</v>
      </c>
      <c r="AU59" s="51">
        <v>9</v>
      </c>
      <c r="AV59" s="51">
        <v>9</v>
      </c>
      <c r="AW59" s="51">
        <v>9</v>
      </c>
      <c r="AX59" s="51">
        <v>9</v>
      </c>
      <c r="AY59" s="51">
        <v>9</v>
      </c>
      <c r="AZ59" s="579"/>
      <c r="BA59" s="577"/>
      <c r="BB59" s="59"/>
      <c r="BC59" s="59"/>
      <c r="BD59" s="59"/>
      <c r="BE59" s="276"/>
      <c r="BF59" s="276"/>
      <c r="BG59" s="66"/>
      <c r="BH59" s="586"/>
      <c r="BI59" s="59"/>
      <c r="BJ59" s="59"/>
      <c r="BK59" s="59"/>
      <c r="BL59" s="59"/>
      <c r="BM59" s="276"/>
      <c r="BN59" s="587"/>
      <c r="BO59" s="587"/>
      <c r="BP59" s="587"/>
      <c r="BQ59" s="587"/>
      <c r="BR59" s="148"/>
      <c r="BS59" s="43"/>
      <c r="BT59" s="88"/>
      <c r="BU59" s="34"/>
      <c r="BV59" s="66"/>
    </row>
    <row r="60" spans="1:74" x14ac:dyDescent="0.25">
      <c r="A60" s="320" t="s">
        <v>94</v>
      </c>
      <c r="B60" s="44"/>
      <c r="C60" s="721"/>
      <c r="D60" s="44"/>
      <c r="E60" s="52"/>
      <c r="F60" s="44"/>
      <c r="G60" s="56"/>
      <c r="H60" s="67"/>
      <c r="I60" s="60"/>
      <c r="J60" s="60"/>
      <c r="K60" s="60"/>
      <c r="L60" s="60"/>
      <c r="M60" s="60"/>
      <c r="N60" s="71">
        <v>17.5456</v>
      </c>
      <c r="O60" s="60">
        <v>9.1488999999999994</v>
      </c>
      <c r="P60" s="60">
        <v>8.7887000000000004</v>
      </c>
      <c r="Q60" s="60">
        <v>9.6194000000000006</v>
      </c>
      <c r="R60" s="60">
        <v>10.5167</v>
      </c>
      <c r="S60" s="60">
        <v>7.9741999999999997</v>
      </c>
      <c r="T60" s="60">
        <v>6.6925999999999997</v>
      </c>
      <c r="U60" s="89">
        <v>6.4813999999999998</v>
      </c>
      <c r="V60" s="60">
        <v>6.4772999999999996</v>
      </c>
      <c r="W60" s="60">
        <v>7.2039999999999997</v>
      </c>
      <c r="X60" s="60">
        <v>7.3083999999999998</v>
      </c>
      <c r="Y60" s="277">
        <v>6.4530000000000003</v>
      </c>
      <c r="Z60" s="60">
        <v>7.2633000000000001</v>
      </c>
      <c r="AA60" s="60">
        <v>7.7857000000000003</v>
      </c>
      <c r="AB60" s="60">
        <v>6.6783000000000001</v>
      </c>
      <c r="AC60" s="60">
        <v>6.4592999999999998</v>
      </c>
      <c r="AD60" s="60">
        <v>6.4707999999999997</v>
      </c>
      <c r="AE60" s="60">
        <v>11.181100000000001</v>
      </c>
      <c r="AF60" s="60">
        <v>7.8601999999999999</v>
      </c>
      <c r="AG60" s="554"/>
      <c r="AH60" s="52"/>
      <c r="AI60" s="52"/>
      <c r="AJ60" s="52"/>
      <c r="AK60" s="52"/>
      <c r="AL60" s="52"/>
      <c r="AM60" s="52"/>
      <c r="AN60" s="52"/>
      <c r="AO60" s="561"/>
      <c r="AP60" s="52"/>
      <c r="AQ60" s="52"/>
      <c r="AR60" s="52"/>
      <c r="AS60" s="52"/>
      <c r="AT60" s="52"/>
      <c r="AU60" s="52"/>
      <c r="AV60" s="52"/>
      <c r="AW60" s="52"/>
      <c r="AX60" s="52"/>
      <c r="AY60" s="52"/>
      <c r="AZ60" s="580"/>
      <c r="BA60" s="551"/>
      <c r="BB60" s="60"/>
      <c r="BC60" s="60"/>
      <c r="BD60" s="60"/>
      <c r="BE60" s="277"/>
      <c r="BF60" s="277"/>
      <c r="BG60" s="67"/>
      <c r="BH60" s="588"/>
      <c r="BI60" s="60"/>
      <c r="BJ60" s="60"/>
      <c r="BK60" s="60"/>
      <c r="BL60" s="60"/>
      <c r="BM60" s="277"/>
      <c r="BN60" s="589"/>
      <c r="BO60" s="589"/>
      <c r="BP60" s="589"/>
      <c r="BQ60" s="589"/>
      <c r="BR60" s="146"/>
      <c r="BS60" s="44"/>
      <c r="BT60" s="89"/>
      <c r="BU60" s="26"/>
      <c r="BV60" s="67"/>
    </row>
    <row r="61" spans="1:74" x14ac:dyDescent="0.25">
      <c r="A61" s="320" t="s">
        <v>95</v>
      </c>
      <c r="B61" s="44"/>
      <c r="C61" s="721"/>
      <c r="D61" s="44"/>
      <c r="E61" s="52"/>
      <c r="F61" s="44"/>
      <c r="G61" s="56"/>
      <c r="H61" s="67"/>
      <c r="I61" s="60"/>
      <c r="J61" s="60"/>
      <c r="K61" s="60"/>
      <c r="L61" s="60"/>
      <c r="M61" s="60"/>
      <c r="N61" s="71">
        <v>11.106199999999999</v>
      </c>
      <c r="O61" s="60">
        <v>6.9478999999999997</v>
      </c>
      <c r="P61" s="60">
        <v>6.7557999999999998</v>
      </c>
      <c r="Q61" s="60">
        <v>7.9089</v>
      </c>
      <c r="R61" s="60">
        <v>8.5937000000000001</v>
      </c>
      <c r="S61" s="60">
        <v>7.0654000000000003</v>
      </c>
      <c r="T61" s="60">
        <v>6.1543000000000001</v>
      </c>
      <c r="U61" s="89">
        <v>6.0297000000000001</v>
      </c>
      <c r="V61" s="60">
        <v>6.0838999999999999</v>
      </c>
      <c r="W61" s="60">
        <v>6.3616999999999999</v>
      </c>
      <c r="X61" s="60">
        <v>6.4718</v>
      </c>
      <c r="Y61" s="277">
        <v>5.6416000000000004</v>
      </c>
      <c r="Z61" s="60">
        <v>4.1105999999999998</v>
      </c>
      <c r="AA61" s="60">
        <v>6.5724999999999998</v>
      </c>
      <c r="AB61" s="60">
        <v>6.1246999999999998</v>
      </c>
      <c r="AC61" s="60">
        <v>6.0183999999999997</v>
      </c>
      <c r="AD61" s="60">
        <v>6.1051000000000002</v>
      </c>
      <c r="AE61" s="60">
        <v>9.0969999999999995</v>
      </c>
      <c r="AF61" s="60">
        <v>4.9138999999999999</v>
      </c>
      <c r="AG61" s="554"/>
      <c r="AH61" s="52"/>
      <c r="AI61" s="52"/>
      <c r="AJ61" s="52"/>
      <c r="AK61" s="52"/>
      <c r="AL61" s="52"/>
      <c r="AM61" s="52"/>
      <c r="AN61" s="52"/>
      <c r="AO61" s="561"/>
      <c r="AP61" s="52"/>
      <c r="AQ61" s="52"/>
      <c r="AR61" s="52"/>
      <c r="AS61" s="52"/>
      <c r="AT61" s="52"/>
      <c r="AU61" s="52"/>
      <c r="AV61" s="52"/>
      <c r="AW61" s="52"/>
      <c r="AX61" s="52"/>
      <c r="AY61" s="52"/>
      <c r="AZ61" s="580"/>
      <c r="BA61" s="551"/>
      <c r="BB61" s="60"/>
      <c r="BC61" s="60"/>
      <c r="BD61" s="60"/>
      <c r="BE61" s="277"/>
      <c r="BF61" s="277"/>
      <c r="BG61" s="67"/>
      <c r="BH61" s="588"/>
      <c r="BI61" s="60"/>
      <c r="BJ61" s="60"/>
      <c r="BK61" s="60"/>
      <c r="BL61" s="60"/>
      <c r="BM61" s="277"/>
      <c r="BN61" s="589"/>
      <c r="BO61" s="589"/>
      <c r="BP61" s="589"/>
      <c r="BQ61" s="589"/>
      <c r="BR61" s="146"/>
      <c r="BS61" s="44"/>
      <c r="BT61" s="89"/>
      <c r="BU61" s="26"/>
      <c r="BV61" s="67"/>
    </row>
    <row r="62" spans="1:74" x14ac:dyDescent="0.25">
      <c r="A62" s="321" t="s">
        <v>96</v>
      </c>
      <c r="B62" s="45"/>
      <c r="C62" s="722"/>
      <c r="D62" s="45"/>
      <c r="E62" s="53"/>
      <c r="F62" s="45"/>
      <c r="G62" s="57"/>
      <c r="H62" s="68"/>
      <c r="I62" s="61"/>
      <c r="J62" s="61"/>
      <c r="K62" s="61"/>
      <c r="L62" s="61"/>
      <c r="M62" s="61"/>
      <c r="N62" s="72">
        <v>16.074100000000001</v>
      </c>
      <c r="O62" s="61">
        <v>8.5410000000000004</v>
      </c>
      <c r="P62" s="61">
        <v>8.3049999999999997</v>
      </c>
      <c r="Q62" s="61">
        <v>8.5737000000000005</v>
      </c>
      <c r="R62" s="61">
        <v>9.6229999999999993</v>
      </c>
      <c r="S62" s="61">
        <v>7.5956999999999999</v>
      </c>
      <c r="T62" s="61">
        <v>6.4292999999999996</v>
      </c>
      <c r="U62" s="90">
        <v>6.3250999999999999</v>
      </c>
      <c r="V62" s="61">
        <v>6.3000999999999996</v>
      </c>
      <c r="W62" s="61">
        <v>6.9522000000000004</v>
      </c>
      <c r="X62" s="61">
        <v>7.0502000000000002</v>
      </c>
      <c r="Y62" s="279">
        <v>6.1854500000000003</v>
      </c>
      <c r="Z62" s="61">
        <v>6.3518999999999997</v>
      </c>
      <c r="AA62" s="61">
        <v>7.1985000000000001</v>
      </c>
      <c r="AB62" s="61">
        <v>6.3865999999999996</v>
      </c>
      <c r="AC62" s="61">
        <v>6.2926000000000002</v>
      </c>
      <c r="AD62" s="61">
        <v>6.2995000000000001</v>
      </c>
      <c r="AE62" s="61">
        <v>10.2905</v>
      </c>
      <c r="AF62" s="61">
        <v>6.2478999999999996</v>
      </c>
      <c r="AG62" s="556"/>
      <c r="AH62" s="53"/>
      <c r="AI62" s="53"/>
      <c r="AJ62" s="53"/>
      <c r="AK62" s="53"/>
      <c r="AL62" s="53"/>
      <c r="AM62" s="53"/>
      <c r="AN62" s="53"/>
      <c r="AO62" s="563"/>
      <c r="AP62" s="53"/>
      <c r="AQ62" s="53"/>
      <c r="AR62" s="53"/>
      <c r="AS62" s="53"/>
      <c r="AT62" s="53"/>
      <c r="AU62" s="53"/>
      <c r="AV62" s="53"/>
      <c r="AW62" s="53"/>
      <c r="AX62" s="53"/>
      <c r="AY62" s="53"/>
      <c r="AZ62" s="581"/>
      <c r="BA62" s="578"/>
      <c r="BB62" s="61"/>
      <c r="BC62" s="61"/>
      <c r="BD62" s="61"/>
      <c r="BE62" s="279"/>
      <c r="BF62" s="279"/>
      <c r="BG62" s="68"/>
      <c r="BH62" s="590"/>
      <c r="BI62" s="61"/>
      <c r="BJ62" s="61"/>
      <c r="BK62" s="61"/>
      <c r="BL62" s="61"/>
      <c r="BM62" s="279"/>
      <c r="BN62" s="591"/>
      <c r="BO62" s="591"/>
      <c r="BP62" s="591"/>
      <c r="BQ62" s="591"/>
      <c r="BR62" s="149"/>
      <c r="BS62" s="45"/>
      <c r="BT62" s="90"/>
      <c r="BU62" s="272"/>
      <c r="BV62" s="68"/>
    </row>
    <row r="63" spans="1:74" ht="14.5" x14ac:dyDescent="0.25">
      <c r="A63" s="323" t="s">
        <v>230</v>
      </c>
      <c r="B63" s="46"/>
      <c r="C63" s="723"/>
      <c r="D63" s="46"/>
      <c r="E63" s="54"/>
      <c r="F63" s="46"/>
      <c r="G63" s="58"/>
      <c r="H63" s="69"/>
      <c r="I63" s="62"/>
      <c r="J63" s="62"/>
      <c r="K63" s="62"/>
      <c r="L63" s="62"/>
      <c r="M63" s="62"/>
      <c r="N63" s="73"/>
      <c r="O63" s="62"/>
      <c r="P63" s="62"/>
      <c r="Q63" s="62"/>
      <c r="R63" s="62"/>
      <c r="S63" s="62"/>
      <c r="T63" s="62"/>
      <c r="U63" s="91"/>
      <c r="V63" s="62"/>
      <c r="W63" s="62"/>
      <c r="X63" s="62"/>
      <c r="Y63" s="245"/>
      <c r="Z63" s="62"/>
      <c r="AA63" s="62"/>
      <c r="AB63" s="62"/>
      <c r="AC63" s="62"/>
      <c r="AD63" s="62"/>
      <c r="AE63" s="62"/>
      <c r="AF63" s="62"/>
      <c r="AG63" s="557"/>
      <c r="AH63" s="54"/>
      <c r="AI63" s="54"/>
      <c r="AJ63" s="54"/>
      <c r="AK63" s="54"/>
      <c r="AL63" s="54"/>
      <c r="AM63" s="54"/>
      <c r="AN63" s="54"/>
      <c r="AO63" s="564"/>
      <c r="AP63" s="54"/>
      <c r="AQ63" s="54"/>
      <c r="AR63" s="54"/>
      <c r="AS63" s="54"/>
      <c r="AT63" s="54"/>
      <c r="AU63" s="54"/>
      <c r="AV63" s="54"/>
      <c r="AW63" s="54"/>
      <c r="AX63" s="54"/>
      <c r="AY63" s="54"/>
      <c r="AZ63" s="582"/>
      <c r="BA63" s="280"/>
      <c r="BB63" s="62"/>
      <c r="BC63" s="62"/>
      <c r="BD63" s="62"/>
      <c r="BE63" s="245"/>
      <c r="BF63" s="245"/>
      <c r="BG63" s="69"/>
      <c r="BH63" s="585"/>
      <c r="BI63" s="62"/>
      <c r="BJ63" s="62"/>
      <c r="BK63" s="62"/>
      <c r="BL63" s="62"/>
      <c r="BM63" s="245"/>
      <c r="BN63" s="592"/>
      <c r="BO63" s="592"/>
      <c r="BP63" s="592"/>
      <c r="BQ63" s="592"/>
      <c r="BR63" s="150"/>
      <c r="BS63" s="46"/>
      <c r="BT63" s="91"/>
      <c r="BU63" s="41"/>
      <c r="BV63" s="69"/>
    </row>
    <row r="64" spans="1:74" s="355" customFormat="1" x14ac:dyDescent="0.25">
      <c r="A64" s="345" t="s">
        <v>7484</v>
      </c>
      <c r="B64" s="373"/>
      <c r="C64" s="719">
        <v>43622</v>
      </c>
      <c r="D64" s="373"/>
      <c r="E64" s="346">
        <v>539.01</v>
      </c>
      <c r="F64" s="373"/>
      <c r="G64" s="347">
        <v>1437.4788000000001</v>
      </c>
      <c r="H64" s="374"/>
      <c r="I64" s="348">
        <v>0.45</v>
      </c>
      <c r="J64" s="348">
        <v>7.51</v>
      </c>
      <c r="K64" s="348">
        <v>0.41</v>
      </c>
      <c r="L64" s="348">
        <v>0.44</v>
      </c>
      <c r="M64" s="348"/>
      <c r="N64" s="350">
        <v>10.573600000000001</v>
      </c>
      <c r="O64" s="348">
        <v>6.4119000000000002</v>
      </c>
      <c r="P64" s="348">
        <v>6.2178000000000004</v>
      </c>
      <c r="Q64" s="348">
        <v>7.8384999999999998</v>
      </c>
      <c r="R64" s="348">
        <v>9.3950999999999993</v>
      </c>
      <c r="S64" s="348">
        <v>7.0563000000000002</v>
      </c>
      <c r="T64" s="348">
        <v>5.7226999999999997</v>
      </c>
      <c r="U64" s="354">
        <v>5.6003999999999996</v>
      </c>
      <c r="V64" s="348">
        <v>5.5837000000000003</v>
      </c>
      <c r="W64" s="348">
        <v>6.3177000000000003</v>
      </c>
      <c r="X64" s="348">
        <v>6.4119999999999999</v>
      </c>
      <c r="Y64" s="375">
        <v>5.6569000000000003</v>
      </c>
      <c r="Z64" s="348" t="s">
        <v>430</v>
      </c>
      <c r="AA64" s="348">
        <v>6.8490000000000002</v>
      </c>
      <c r="AB64" s="348">
        <v>5.6959999999999997</v>
      </c>
      <c r="AC64" s="348">
        <v>5.5631000000000004</v>
      </c>
      <c r="AD64" s="348">
        <v>5.5694999999999997</v>
      </c>
      <c r="AE64" s="348">
        <v>9.6874000000000002</v>
      </c>
      <c r="AF64" s="348">
        <v>5.2785000000000002</v>
      </c>
      <c r="AG64" s="569"/>
      <c r="AH64" s="346">
        <v>9</v>
      </c>
      <c r="AI64" s="346">
        <v>9</v>
      </c>
      <c r="AJ64" s="346">
        <v>9</v>
      </c>
      <c r="AK64" s="346">
        <v>6</v>
      </c>
      <c r="AL64" s="346">
        <v>2</v>
      </c>
      <c r="AM64" s="346">
        <v>4</v>
      </c>
      <c r="AN64" s="346">
        <v>6</v>
      </c>
      <c r="AO64" s="572">
        <v>6</v>
      </c>
      <c r="AP64" s="346">
        <v>6</v>
      </c>
      <c r="AQ64" s="346">
        <v>5</v>
      </c>
      <c r="AR64" s="346">
        <v>3</v>
      </c>
      <c r="AS64" s="346">
        <v>3</v>
      </c>
      <c r="AT64" s="346" t="s">
        <v>430</v>
      </c>
      <c r="AU64" s="346">
        <v>3</v>
      </c>
      <c r="AV64" s="346">
        <v>6</v>
      </c>
      <c r="AW64" s="346">
        <v>6</v>
      </c>
      <c r="AX64" s="346">
        <v>6</v>
      </c>
      <c r="AY64" s="346">
        <v>7</v>
      </c>
      <c r="AZ64" s="584"/>
      <c r="BA64" s="467">
        <v>6.17</v>
      </c>
      <c r="BB64" s="348">
        <v>76.16</v>
      </c>
      <c r="BC64" s="348">
        <v>11.98</v>
      </c>
      <c r="BD64" s="348" t="s">
        <v>430</v>
      </c>
      <c r="BE64" s="375" t="s">
        <v>430</v>
      </c>
      <c r="BF64" s="375">
        <v>5.69</v>
      </c>
      <c r="BG64" s="374"/>
      <c r="BH64" s="594">
        <v>5.69</v>
      </c>
      <c r="BI64" s="348">
        <v>44</v>
      </c>
      <c r="BJ64" s="348">
        <v>5.46</v>
      </c>
      <c r="BK64" s="348">
        <v>38.68</v>
      </c>
      <c r="BL64" s="348" t="s">
        <v>430</v>
      </c>
      <c r="BM64" s="375" t="s">
        <v>430</v>
      </c>
      <c r="BN64" s="375" t="s">
        <v>430</v>
      </c>
      <c r="BO64" s="375">
        <v>6.17</v>
      </c>
      <c r="BP64" s="375" t="s">
        <v>430</v>
      </c>
      <c r="BQ64" s="375" t="s">
        <v>430</v>
      </c>
      <c r="BR64" s="466"/>
      <c r="BS64" s="373" t="s">
        <v>430</v>
      </c>
      <c r="BT64" s="354">
        <v>12.273032791227299</v>
      </c>
      <c r="BU64" s="430"/>
      <c r="BV64" s="374" t="s">
        <v>554</v>
      </c>
    </row>
    <row r="65" spans="1:74" s="355" customFormat="1" x14ac:dyDescent="0.25">
      <c r="A65" s="345" t="s">
        <v>7485</v>
      </c>
      <c r="B65" s="373"/>
      <c r="C65" s="719">
        <v>39640</v>
      </c>
      <c r="D65" s="373"/>
      <c r="E65" s="346">
        <v>510.14100000000002</v>
      </c>
      <c r="F65" s="373"/>
      <c r="G65" s="347">
        <v>4014.6120999999998</v>
      </c>
      <c r="H65" s="374"/>
      <c r="I65" s="348">
        <v>0.32602999999999999</v>
      </c>
      <c r="J65" s="348">
        <v>7.32</v>
      </c>
      <c r="K65" s="348">
        <v>0.41370000000000001</v>
      </c>
      <c r="L65" s="348">
        <v>0.35067999999999999</v>
      </c>
      <c r="M65" s="348"/>
      <c r="N65" s="350">
        <v>16.976800000000001</v>
      </c>
      <c r="O65" s="348">
        <v>8.5798000000000005</v>
      </c>
      <c r="P65" s="348">
        <v>7.9074</v>
      </c>
      <c r="Q65" s="348">
        <v>8.2933000000000003</v>
      </c>
      <c r="R65" s="348">
        <v>9.0497999999999994</v>
      </c>
      <c r="S65" s="348">
        <v>7.1342999999999996</v>
      </c>
      <c r="T65" s="348">
        <v>5.8722000000000003</v>
      </c>
      <c r="U65" s="354">
        <v>5.7060000000000004</v>
      </c>
      <c r="V65" s="348">
        <v>5.6657999999999999</v>
      </c>
      <c r="W65" s="348">
        <v>6.3925999999999998</v>
      </c>
      <c r="X65" s="348">
        <v>6.4286000000000003</v>
      </c>
      <c r="Y65" s="375">
        <v>5.5433000000000003</v>
      </c>
      <c r="Z65" s="348">
        <v>5.5361000000000002</v>
      </c>
      <c r="AA65" s="348">
        <v>6.9416000000000002</v>
      </c>
      <c r="AB65" s="348">
        <v>5.8635000000000002</v>
      </c>
      <c r="AC65" s="348">
        <v>5.6738</v>
      </c>
      <c r="AD65" s="348">
        <v>5.6660000000000004</v>
      </c>
      <c r="AE65" s="348">
        <v>9.7402999999999995</v>
      </c>
      <c r="AF65" s="348">
        <v>6.7549999999999999</v>
      </c>
      <c r="AG65" s="569"/>
      <c r="AH65" s="346">
        <v>1</v>
      </c>
      <c r="AI65" s="346">
        <v>1</v>
      </c>
      <c r="AJ65" s="346">
        <v>2</v>
      </c>
      <c r="AK65" s="346">
        <v>3</v>
      </c>
      <c r="AL65" s="346">
        <v>5</v>
      </c>
      <c r="AM65" s="346">
        <v>3</v>
      </c>
      <c r="AN65" s="346">
        <v>3</v>
      </c>
      <c r="AO65" s="572">
        <v>4</v>
      </c>
      <c r="AP65" s="346">
        <v>4</v>
      </c>
      <c r="AQ65" s="346">
        <v>3</v>
      </c>
      <c r="AR65" s="346">
        <v>2</v>
      </c>
      <c r="AS65" s="346">
        <v>6</v>
      </c>
      <c r="AT65" s="346">
        <v>3</v>
      </c>
      <c r="AU65" s="346">
        <v>2</v>
      </c>
      <c r="AV65" s="346">
        <v>3</v>
      </c>
      <c r="AW65" s="346">
        <v>4</v>
      </c>
      <c r="AX65" s="346">
        <v>4</v>
      </c>
      <c r="AY65" s="346">
        <v>6</v>
      </c>
      <c r="AZ65" s="584"/>
      <c r="BA65" s="467">
        <v>7.58</v>
      </c>
      <c r="BB65" s="348">
        <v>85.47</v>
      </c>
      <c r="BC65" s="348" t="s">
        <v>430</v>
      </c>
      <c r="BD65" s="348" t="s">
        <v>430</v>
      </c>
      <c r="BE65" s="375" t="s">
        <v>430</v>
      </c>
      <c r="BF65" s="375">
        <v>6.95</v>
      </c>
      <c r="BG65" s="374"/>
      <c r="BH65" s="594">
        <v>6.95</v>
      </c>
      <c r="BI65" s="348">
        <v>31.7</v>
      </c>
      <c r="BJ65" s="348">
        <v>14.1</v>
      </c>
      <c r="BK65" s="348">
        <v>39.67</v>
      </c>
      <c r="BL65" s="348" t="s">
        <v>430</v>
      </c>
      <c r="BM65" s="375">
        <v>0.98</v>
      </c>
      <c r="BN65" s="375" t="s">
        <v>430</v>
      </c>
      <c r="BO65" s="375">
        <v>6.6</v>
      </c>
      <c r="BP65" s="375" t="s">
        <v>430</v>
      </c>
      <c r="BQ65" s="375" t="s">
        <v>430</v>
      </c>
      <c r="BR65" s="466"/>
      <c r="BS65" s="373">
        <v>4.6924867499999996</v>
      </c>
      <c r="BT65" s="354">
        <v>4.7259980300000004</v>
      </c>
      <c r="BU65" s="430"/>
      <c r="BV65" s="374" t="s">
        <v>554</v>
      </c>
    </row>
    <row r="66" spans="1:74" s="355" customFormat="1" x14ac:dyDescent="0.25">
      <c r="A66" s="345" t="s">
        <v>7486</v>
      </c>
      <c r="B66" s="373"/>
      <c r="C66" s="719">
        <v>41523</v>
      </c>
      <c r="D66" s="373"/>
      <c r="E66" s="346">
        <v>382.94</v>
      </c>
      <c r="F66" s="373"/>
      <c r="G66" s="347">
        <v>17.314399999999999</v>
      </c>
      <c r="H66" s="374"/>
      <c r="I66" s="348">
        <v>0.35</v>
      </c>
      <c r="J66" s="348">
        <v>6.74</v>
      </c>
      <c r="K66" s="348">
        <v>0.33</v>
      </c>
      <c r="L66" s="348">
        <v>0.35</v>
      </c>
      <c r="M66" s="348"/>
      <c r="N66" s="350">
        <v>15.1844</v>
      </c>
      <c r="O66" s="348">
        <v>7.5970000000000004</v>
      </c>
      <c r="P66" s="348">
        <v>6.9356999999999998</v>
      </c>
      <c r="Q66" s="348">
        <v>6.9450000000000003</v>
      </c>
      <c r="R66" s="348">
        <v>7.6284999999999998</v>
      </c>
      <c r="S66" s="348">
        <v>6.1051000000000002</v>
      </c>
      <c r="T66" s="348">
        <v>5.2805999999999997</v>
      </c>
      <c r="U66" s="354">
        <v>5.1624999999999996</v>
      </c>
      <c r="V66" s="348">
        <v>5.0822000000000003</v>
      </c>
      <c r="W66" s="348">
        <v>5.5270000000000001</v>
      </c>
      <c r="X66" s="348">
        <v>5.6824000000000003</v>
      </c>
      <c r="Y66" s="375">
        <v>4.9379999999999997</v>
      </c>
      <c r="Z66" s="348">
        <v>3.6133000000000002</v>
      </c>
      <c r="AA66" s="348">
        <v>5.9568000000000003</v>
      </c>
      <c r="AB66" s="348">
        <v>5.2662000000000004</v>
      </c>
      <c r="AC66" s="348">
        <v>5.15</v>
      </c>
      <c r="AD66" s="348">
        <v>5.0998000000000001</v>
      </c>
      <c r="AE66" s="348">
        <v>8.1304999999999996</v>
      </c>
      <c r="AF66" s="348">
        <v>4.3800999999999997</v>
      </c>
      <c r="AG66" s="569"/>
      <c r="AH66" s="346">
        <v>5</v>
      </c>
      <c r="AI66" s="346">
        <v>6</v>
      </c>
      <c r="AJ66" s="346">
        <v>8</v>
      </c>
      <c r="AK66" s="346">
        <v>9</v>
      </c>
      <c r="AL66" s="346">
        <v>9</v>
      </c>
      <c r="AM66" s="346">
        <v>9</v>
      </c>
      <c r="AN66" s="346">
        <v>9</v>
      </c>
      <c r="AO66" s="572">
        <v>9</v>
      </c>
      <c r="AP66" s="346">
        <v>9</v>
      </c>
      <c r="AQ66" s="346">
        <v>8</v>
      </c>
      <c r="AR66" s="346">
        <v>8</v>
      </c>
      <c r="AS66" s="346">
        <v>8</v>
      </c>
      <c r="AT66" s="346">
        <v>4</v>
      </c>
      <c r="AU66" s="346">
        <v>9</v>
      </c>
      <c r="AV66" s="346">
        <v>9</v>
      </c>
      <c r="AW66" s="346">
        <v>9</v>
      </c>
      <c r="AX66" s="346">
        <v>9</v>
      </c>
      <c r="AY66" s="346">
        <v>9</v>
      </c>
      <c r="AZ66" s="584"/>
      <c r="BA66" s="467">
        <v>32.4</v>
      </c>
      <c r="BB66" s="348">
        <v>51.42</v>
      </c>
      <c r="BC66" s="348" t="s">
        <v>430</v>
      </c>
      <c r="BD66" s="348" t="s">
        <v>430</v>
      </c>
      <c r="BE66" s="375">
        <v>12.45</v>
      </c>
      <c r="BF66" s="375">
        <v>3.73</v>
      </c>
      <c r="BG66" s="374"/>
      <c r="BH66" s="594">
        <v>3.73</v>
      </c>
      <c r="BI66" s="348">
        <v>51.01</v>
      </c>
      <c r="BJ66" s="348">
        <v>12.86</v>
      </c>
      <c r="BK66" s="348" t="s">
        <v>430</v>
      </c>
      <c r="BL66" s="348" t="s">
        <v>430</v>
      </c>
      <c r="BM66" s="375" t="s">
        <v>430</v>
      </c>
      <c r="BN66" s="375" t="s">
        <v>430</v>
      </c>
      <c r="BO66" s="375">
        <v>32.4</v>
      </c>
      <c r="BP66" s="375" t="s">
        <v>430</v>
      </c>
      <c r="BQ66" s="375" t="s">
        <v>430</v>
      </c>
      <c r="BR66" s="466"/>
      <c r="BS66" s="373" t="s">
        <v>430</v>
      </c>
      <c r="BT66" s="354">
        <v>12.864378370000001</v>
      </c>
      <c r="BU66" s="430"/>
      <c r="BV66" s="374" t="s">
        <v>554</v>
      </c>
    </row>
    <row r="67" spans="1:74" s="355" customFormat="1" x14ac:dyDescent="0.25">
      <c r="A67" s="345" t="s">
        <v>7487</v>
      </c>
      <c r="B67" s="373"/>
      <c r="C67" s="719">
        <v>43796</v>
      </c>
      <c r="D67" s="373"/>
      <c r="E67" s="346">
        <v>443.96600000000001</v>
      </c>
      <c r="F67" s="373"/>
      <c r="G67" s="347">
        <v>1395.7299</v>
      </c>
      <c r="H67" s="374"/>
      <c r="I67" s="348">
        <v>0.45523000000000002</v>
      </c>
      <c r="J67" s="348">
        <v>7.66</v>
      </c>
      <c r="K67" s="348">
        <v>0.45523000000000002</v>
      </c>
      <c r="L67" s="348">
        <v>0.45380999999999999</v>
      </c>
      <c r="M67" s="348"/>
      <c r="N67" s="350">
        <v>14.9358</v>
      </c>
      <c r="O67" s="348">
        <v>7.6760999999999999</v>
      </c>
      <c r="P67" s="348">
        <v>7.5552000000000001</v>
      </c>
      <c r="Q67" s="348">
        <v>8.4745000000000008</v>
      </c>
      <c r="R67" s="348">
        <v>9.3664000000000005</v>
      </c>
      <c r="S67" s="348">
        <v>6.8236999999999997</v>
      </c>
      <c r="T67" s="348">
        <v>5.7862999999999998</v>
      </c>
      <c r="U67" s="354">
        <v>5.6231999999999998</v>
      </c>
      <c r="V67" s="348">
        <v>5.6387</v>
      </c>
      <c r="W67" s="348">
        <v>6.3540999999999999</v>
      </c>
      <c r="X67" s="348">
        <v>6.3686999999999996</v>
      </c>
      <c r="Y67" s="375">
        <v>5.5797999999999996</v>
      </c>
      <c r="Z67" s="348" t="s">
        <v>430</v>
      </c>
      <c r="AA67" s="348">
        <v>6.6252000000000004</v>
      </c>
      <c r="AB67" s="348">
        <v>5.7656999999999998</v>
      </c>
      <c r="AC67" s="348">
        <v>5.5991999999999997</v>
      </c>
      <c r="AD67" s="348">
        <v>5.6315</v>
      </c>
      <c r="AE67" s="348">
        <v>10.0318</v>
      </c>
      <c r="AF67" s="348">
        <v>5.1993</v>
      </c>
      <c r="AG67" s="569"/>
      <c r="AH67" s="346">
        <v>6</v>
      </c>
      <c r="AI67" s="346">
        <v>4</v>
      </c>
      <c r="AJ67" s="346">
        <v>6</v>
      </c>
      <c r="AK67" s="346">
        <v>2</v>
      </c>
      <c r="AL67" s="346">
        <v>3</v>
      </c>
      <c r="AM67" s="346">
        <v>5</v>
      </c>
      <c r="AN67" s="346">
        <v>5</v>
      </c>
      <c r="AO67" s="572">
        <v>5</v>
      </c>
      <c r="AP67" s="346">
        <v>5</v>
      </c>
      <c r="AQ67" s="346">
        <v>4</v>
      </c>
      <c r="AR67" s="346">
        <v>5</v>
      </c>
      <c r="AS67" s="346">
        <v>5</v>
      </c>
      <c r="AT67" s="346" t="s">
        <v>430</v>
      </c>
      <c r="AU67" s="346">
        <v>4</v>
      </c>
      <c r="AV67" s="346">
        <v>5</v>
      </c>
      <c r="AW67" s="346">
        <v>5</v>
      </c>
      <c r="AX67" s="346">
        <v>5</v>
      </c>
      <c r="AY67" s="346">
        <v>2</v>
      </c>
      <c r="AZ67" s="584"/>
      <c r="BA67" s="467">
        <v>8.0500000000000007</v>
      </c>
      <c r="BB67" s="348">
        <v>90.97</v>
      </c>
      <c r="BC67" s="348" t="s">
        <v>430</v>
      </c>
      <c r="BD67" s="348">
        <v>1.46</v>
      </c>
      <c r="BE67" s="375" t="s">
        <v>430</v>
      </c>
      <c r="BF67" s="375">
        <v>-0.49</v>
      </c>
      <c r="BG67" s="374"/>
      <c r="BH67" s="594">
        <v>-0.49</v>
      </c>
      <c r="BI67" s="348">
        <v>68.92</v>
      </c>
      <c r="BJ67" s="348">
        <v>22.05</v>
      </c>
      <c r="BK67" s="348">
        <v>1.46</v>
      </c>
      <c r="BL67" s="348" t="s">
        <v>430</v>
      </c>
      <c r="BM67" s="375">
        <v>1.38</v>
      </c>
      <c r="BN67" s="375" t="s">
        <v>430</v>
      </c>
      <c r="BO67" s="375">
        <v>6.67</v>
      </c>
      <c r="BP67" s="375" t="s">
        <v>430</v>
      </c>
      <c r="BQ67" s="375" t="s">
        <v>430</v>
      </c>
      <c r="BR67" s="466"/>
      <c r="BS67" s="373" t="s">
        <v>430</v>
      </c>
      <c r="BT67" s="354">
        <v>16.795600463359101</v>
      </c>
      <c r="BU67" s="430"/>
      <c r="BV67" s="374" t="s">
        <v>554</v>
      </c>
    </row>
    <row r="68" spans="1:74" s="355" customFormat="1" x14ac:dyDescent="0.25">
      <c r="A68" s="345" t="s">
        <v>7488</v>
      </c>
      <c r="B68" s="373"/>
      <c r="C68" s="719">
        <v>45533</v>
      </c>
      <c r="D68" s="373"/>
      <c r="E68" s="346">
        <v>328.53</v>
      </c>
      <c r="F68" s="373"/>
      <c r="G68" s="347">
        <v>11.2584</v>
      </c>
      <c r="H68" s="374"/>
      <c r="I68" s="348">
        <v>0.56000000000000005</v>
      </c>
      <c r="J68" s="348">
        <v>7.53</v>
      </c>
      <c r="K68" s="348">
        <v>0.22</v>
      </c>
      <c r="L68" s="348">
        <v>0.25</v>
      </c>
      <c r="M68" s="348"/>
      <c r="N68" s="350">
        <v>11.675000000000001</v>
      </c>
      <c r="O68" s="348">
        <v>7.6592000000000002</v>
      </c>
      <c r="P68" s="348">
        <v>8.3034999999999997</v>
      </c>
      <c r="Q68" s="348">
        <v>7.5479000000000003</v>
      </c>
      <c r="R68" s="348">
        <v>8.7834000000000003</v>
      </c>
      <c r="S68" s="348">
        <v>6.6829000000000001</v>
      </c>
      <c r="T68" s="348">
        <v>5.8594999999999997</v>
      </c>
      <c r="U68" s="354">
        <v>5.8621999999999996</v>
      </c>
      <c r="V68" s="348">
        <v>5.9484000000000004</v>
      </c>
      <c r="W68" s="348" t="s">
        <v>430</v>
      </c>
      <c r="X68" s="348" t="s">
        <v>430</v>
      </c>
      <c r="Y68" s="375" t="s">
        <v>430</v>
      </c>
      <c r="Z68" s="348" t="s">
        <v>430</v>
      </c>
      <c r="AA68" s="348">
        <v>6.1379999999999999</v>
      </c>
      <c r="AB68" s="348">
        <v>5.8292999999999999</v>
      </c>
      <c r="AC68" s="348">
        <v>5.8353000000000002</v>
      </c>
      <c r="AD68" s="348">
        <v>5.9405000000000001</v>
      </c>
      <c r="AE68" s="348">
        <v>9.8445</v>
      </c>
      <c r="AF68" s="348">
        <v>6.7324999999999999</v>
      </c>
      <c r="AG68" s="569"/>
      <c r="AH68" s="346">
        <v>8</v>
      </c>
      <c r="AI68" s="346">
        <v>5</v>
      </c>
      <c r="AJ68" s="346">
        <v>1</v>
      </c>
      <c r="AK68" s="346">
        <v>7</v>
      </c>
      <c r="AL68" s="346">
        <v>7</v>
      </c>
      <c r="AM68" s="346">
        <v>8</v>
      </c>
      <c r="AN68" s="346">
        <v>4</v>
      </c>
      <c r="AO68" s="572">
        <v>2</v>
      </c>
      <c r="AP68" s="346">
        <v>2</v>
      </c>
      <c r="AQ68" s="346" t="s">
        <v>430</v>
      </c>
      <c r="AR68" s="346" t="s">
        <v>430</v>
      </c>
      <c r="AS68" s="346" t="s">
        <v>430</v>
      </c>
      <c r="AT68" s="346" t="s">
        <v>430</v>
      </c>
      <c r="AU68" s="346">
        <v>8</v>
      </c>
      <c r="AV68" s="346">
        <v>4</v>
      </c>
      <c r="AW68" s="346">
        <v>2</v>
      </c>
      <c r="AX68" s="346">
        <v>2</v>
      </c>
      <c r="AY68" s="346">
        <v>3</v>
      </c>
      <c r="AZ68" s="584"/>
      <c r="BA68" s="467">
        <v>6.29</v>
      </c>
      <c r="BB68" s="348">
        <v>69.58</v>
      </c>
      <c r="BC68" s="348" t="s">
        <v>430</v>
      </c>
      <c r="BD68" s="348">
        <v>8.5299999999999994</v>
      </c>
      <c r="BE68" s="375">
        <v>37.049999999999997</v>
      </c>
      <c r="BF68" s="375">
        <v>15.6</v>
      </c>
      <c r="BG68" s="374"/>
      <c r="BH68" s="594">
        <v>15.59</v>
      </c>
      <c r="BI68" s="348">
        <v>32.85</v>
      </c>
      <c r="BJ68" s="348">
        <v>19.54</v>
      </c>
      <c r="BK68" s="348">
        <v>25.72</v>
      </c>
      <c r="BL68" s="348" t="s">
        <v>430</v>
      </c>
      <c r="BM68" s="375">
        <v>6.29</v>
      </c>
      <c r="BN68" s="375" t="s">
        <v>430</v>
      </c>
      <c r="BO68" s="375" t="s">
        <v>430</v>
      </c>
      <c r="BP68" s="375" t="s">
        <v>430</v>
      </c>
      <c r="BQ68" s="375">
        <v>37.049999999999997</v>
      </c>
      <c r="BR68" s="466"/>
      <c r="BS68" s="373">
        <v>7.7907433019651</v>
      </c>
      <c r="BT68" s="354">
        <v>21.449707416805602</v>
      </c>
      <c r="BU68" s="430"/>
      <c r="BV68" s="374" t="s">
        <v>554</v>
      </c>
    </row>
    <row r="69" spans="1:74" s="355" customFormat="1" x14ac:dyDescent="0.25">
      <c r="A69" s="345" t="s">
        <v>7489</v>
      </c>
      <c r="B69" s="373"/>
      <c r="C69" s="719">
        <v>43755</v>
      </c>
      <c r="D69" s="373"/>
      <c r="E69" s="346">
        <v>196.53</v>
      </c>
      <c r="F69" s="373"/>
      <c r="G69" s="347">
        <v>1458.4280000000001</v>
      </c>
      <c r="H69" s="374"/>
      <c r="I69" s="348">
        <v>0.48896000000000001</v>
      </c>
      <c r="J69" s="348">
        <v>7.7</v>
      </c>
      <c r="K69" s="348">
        <v>0.44679000000000002</v>
      </c>
      <c r="L69" s="348">
        <v>0.47836000000000001</v>
      </c>
      <c r="M69" s="348"/>
      <c r="N69" s="350">
        <v>15.1927</v>
      </c>
      <c r="O69" s="348">
        <v>7.5444000000000004</v>
      </c>
      <c r="P69" s="348">
        <v>7.6889000000000003</v>
      </c>
      <c r="Q69" s="348">
        <v>8.1567000000000007</v>
      </c>
      <c r="R69" s="348">
        <v>9.5592000000000006</v>
      </c>
      <c r="S69" s="348">
        <v>7.3078000000000003</v>
      </c>
      <c r="T69" s="348">
        <v>6.1521999999999997</v>
      </c>
      <c r="U69" s="354">
        <v>6.0378999999999996</v>
      </c>
      <c r="V69" s="348">
        <v>6.0046999999999997</v>
      </c>
      <c r="W69" s="348">
        <v>6.7556000000000003</v>
      </c>
      <c r="X69" s="348">
        <v>6.8583999999999996</v>
      </c>
      <c r="Y69" s="375">
        <v>6.0071000000000003</v>
      </c>
      <c r="Z69" s="348" t="s">
        <v>430</v>
      </c>
      <c r="AA69" s="348">
        <v>7.1288</v>
      </c>
      <c r="AB69" s="348">
        <v>6.1391</v>
      </c>
      <c r="AC69" s="348">
        <v>6.0145</v>
      </c>
      <c r="AD69" s="348">
        <v>6.0039999999999996</v>
      </c>
      <c r="AE69" s="348">
        <v>10.0471</v>
      </c>
      <c r="AF69" s="348">
        <v>5.8023999999999996</v>
      </c>
      <c r="AG69" s="569"/>
      <c r="AH69" s="346">
        <v>4</v>
      </c>
      <c r="AI69" s="346">
        <v>7</v>
      </c>
      <c r="AJ69" s="346">
        <v>5</v>
      </c>
      <c r="AK69" s="346">
        <v>4</v>
      </c>
      <c r="AL69" s="346">
        <v>1</v>
      </c>
      <c r="AM69" s="346">
        <v>2</v>
      </c>
      <c r="AN69" s="346">
        <v>1</v>
      </c>
      <c r="AO69" s="572">
        <v>1</v>
      </c>
      <c r="AP69" s="346">
        <v>1</v>
      </c>
      <c r="AQ69" s="346">
        <v>1</v>
      </c>
      <c r="AR69" s="346">
        <v>1</v>
      </c>
      <c r="AS69" s="346">
        <v>1</v>
      </c>
      <c r="AT69" s="346" t="s">
        <v>430</v>
      </c>
      <c r="AU69" s="346">
        <v>1</v>
      </c>
      <c r="AV69" s="346">
        <v>1</v>
      </c>
      <c r="AW69" s="346">
        <v>1</v>
      </c>
      <c r="AX69" s="346">
        <v>1</v>
      </c>
      <c r="AY69" s="346">
        <v>1</v>
      </c>
      <c r="AZ69" s="584"/>
      <c r="BA69" s="467">
        <v>6.92</v>
      </c>
      <c r="BB69" s="348">
        <v>69.23</v>
      </c>
      <c r="BC69" s="348">
        <v>14.53</v>
      </c>
      <c r="BD69" s="348">
        <v>4.6900000000000004</v>
      </c>
      <c r="BE69" s="375" t="s">
        <v>430</v>
      </c>
      <c r="BF69" s="375">
        <v>4.63</v>
      </c>
      <c r="BG69" s="374"/>
      <c r="BH69" s="594">
        <v>4.5599999999999996</v>
      </c>
      <c r="BI69" s="348">
        <v>28.92</v>
      </c>
      <c r="BJ69" s="348">
        <v>6.37</v>
      </c>
      <c r="BK69" s="348">
        <v>53.16</v>
      </c>
      <c r="BL69" s="348" t="s">
        <v>430</v>
      </c>
      <c r="BM69" s="375" t="s">
        <v>430</v>
      </c>
      <c r="BN69" s="375" t="s">
        <v>430</v>
      </c>
      <c r="BO69" s="375">
        <v>6.92</v>
      </c>
      <c r="BP69" s="375" t="s">
        <v>430</v>
      </c>
      <c r="BQ69" s="375" t="s">
        <v>430</v>
      </c>
      <c r="BR69" s="466"/>
      <c r="BS69" s="373">
        <v>6.5510816786897799</v>
      </c>
      <c r="BT69" s="354">
        <v>8.2881389883423697</v>
      </c>
      <c r="BU69" s="430"/>
      <c r="BV69" s="374" t="s">
        <v>554</v>
      </c>
    </row>
    <row r="70" spans="1:74" s="355" customFormat="1" x14ac:dyDescent="0.25">
      <c r="A70" s="345" t="s">
        <v>7490</v>
      </c>
      <c r="B70" s="373"/>
      <c r="C70" s="719">
        <v>39633</v>
      </c>
      <c r="D70" s="373"/>
      <c r="E70" s="346">
        <v>164.01599999999999</v>
      </c>
      <c r="F70" s="373"/>
      <c r="G70" s="347">
        <v>35.927</v>
      </c>
      <c r="H70" s="374"/>
      <c r="I70" s="348">
        <v>0.32547999999999999</v>
      </c>
      <c r="J70" s="348">
        <v>7.13</v>
      </c>
      <c r="K70" s="348">
        <v>0.29588999999999999</v>
      </c>
      <c r="L70" s="348">
        <v>0.31562000000000001</v>
      </c>
      <c r="M70" s="348"/>
      <c r="N70" s="350">
        <v>16.059100000000001</v>
      </c>
      <c r="O70" s="348">
        <v>8.3402999999999992</v>
      </c>
      <c r="P70" s="348">
        <v>7.8781999999999996</v>
      </c>
      <c r="Q70" s="348">
        <v>8.1311</v>
      </c>
      <c r="R70" s="348">
        <v>8.9381000000000004</v>
      </c>
      <c r="S70" s="348">
        <v>6.7953999999999999</v>
      </c>
      <c r="T70" s="348">
        <v>5.5359999999999996</v>
      </c>
      <c r="U70" s="354">
        <v>5.4080000000000004</v>
      </c>
      <c r="V70" s="348">
        <v>5.4718999999999998</v>
      </c>
      <c r="W70" s="348">
        <v>6.2588999999999997</v>
      </c>
      <c r="X70" s="348">
        <v>6.3879000000000001</v>
      </c>
      <c r="Y70" s="375">
        <v>5.6698000000000004</v>
      </c>
      <c r="Z70" s="348">
        <v>6.8018000000000001</v>
      </c>
      <c r="AA70" s="348">
        <v>6.5441000000000003</v>
      </c>
      <c r="AB70" s="348">
        <v>5.5088999999999997</v>
      </c>
      <c r="AC70" s="348">
        <v>5.3780999999999999</v>
      </c>
      <c r="AD70" s="348">
        <v>5.4640000000000004</v>
      </c>
      <c r="AE70" s="348">
        <v>9.7817000000000007</v>
      </c>
      <c r="AF70" s="348">
        <v>7.3704999999999998</v>
      </c>
      <c r="AG70" s="569"/>
      <c r="AH70" s="346">
        <v>3</v>
      </c>
      <c r="AI70" s="346">
        <v>2</v>
      </c>
      <c r="AJ70" s="346">
        <v>3</v>
      </c>
      <c r="AK70" s="346">
        <v>5</v>
      </c>
      <c r="AL70" s="346">
        <v>6</v>
      </c>
      <c r="AM70" s="346">
        <v>6</v>
      </c>
      <c r="AN70" s="346">
        <v>8</v>
      </c>
      <c r="AO70" s="572">
        <v>8</v>
      </c>
      <c r="AP70" s="346">
        <v>8</v>
      </c>
      <c r="AQ70" s="346">
        <v>6</v>
      </c>
      <c r="AR70" s="346">
        <v>4</v>
      </c>
      <c r="AS70" s="346">
        <v>2</v>
      </c>
      <c r="AT70" s="346">
        <v>1</v>
      </c>
      <c r="AU70" s="346">
        <v>6</v>
      </c>
      <c r="AV70" s="346">
        <v>8</v>
      </c>
      <c r="AW70" s="346">
        <v>8</v>
      </c>
      <c r="AX70" s="346">
        <v>8</v>
      </c>
      <c r="AY70" s="346">
        <v>4</v>
      </c>
      <c r="AZ70" s="584"/>
      <c r="BA70" s="467">
        <v>8.5399999999999991</v>
      </c>
      <c r="BB70" s="348">
        <v>72.58</v>
      </c>
      <c r="BC70" s="348">
        <v>2.84</v>
      </c>
      <c r="BD70" s="348">
        <v>2.86</v>
      </c>
      <c r="BE70" s="375" t="s">
        <v>430</v>
      </c>
      <c r="BF70" s="375">
        <v>13.18</v>
      </c>
      <c r="BG70" s="374"/>
      <c r="BH70" s="594">
        <v>13.18</v>
      </c>
      <c r="BI70" s="348">
        <v>48.84</v>
      </c>
      <c r="BJ70" s="348">
        <v>18.600000000000001</v>
      </c>
      <c r="BK70" s="348">
        <v>10.85</v>
      </c>
      <c r="BL70" s="348" t="s">
        <v>430</v>
      </c>
      <c r="BM70" s="375" t="s">
        <v>430</v>
      </c>
      <c r="BN70" s="375" t="s">
        <v>430</v>
      </c>
      <c r="BO70" s="375">
        <v>8.5399999999999991</v>
      </c>
      <c r="BP70" s="375" t="s">
        <v>430</v>
      </c>
      <c r="BQ70" s="375" t="s">
        <v>430</v>
      </c>
      <c r="BR70" s="466"/>
      <c r="BS70" s="373">
        <v>2.8419747102841999</v>
      </c>
      <c r="BT70" s="354">
        <v>16.3153855416315</v>
      </c>
      <c r="BU70" s="430"/>
      <c r="BV70" s="374" t="s">
        <v>554</v>
      </c>
    </row>
    <row r="71" spans="1:74" s="355" customFormat="1" x14ac:dyDescent="0.25">
      <c r="A71" s="345" t="s">
        <v>7491</v>
      </c>
      <c r="B71" s="373"/>
      <c r="C71" s="719">
        <v>44319</v>
      </c>
      <c r="D71" s="373"/>
      <c r="E71" s="346">
        <v>153.94</v>
      </c>
      <c r="F71" s="373"/>
      <c r="G71" s="347">
        <v>1304.2588000000001</v>
      </c>
      <c r="H71" s="374"/>
      <c r="I71" s="348">
        <v>0.30137000000000003</v>
      </c>
      <c r="J71" s="348">
        <v>6.83</v>
      </c>
      <c r="K71" s="348">
        <v>0.29041</v>
      </c>
      <c r="L71" s="348">
        <v>0.29863000000000001</v>
      </c>
      <c r="M71" s="348"/>
      <c r="N71" s="350">
        <v>12.653700000000001</v>
      </c>
      <c r="O71" s="348">
        <v>7.1645000000000003</v>
      </c>
      <c r="P71" s="348">
        <v>6.9912999999999998</v>
      </c>
      <c r="Q71" s="348">
        <v>7.2839</v>
      </c>
      <c r="R71" s="348">
        <v>8.0845000000000002</v>
      </c>
      <c r="S71" s="348">
        <v>6.7024999999999997</v>
      </c>
      <c r="T71" s="348">
        <v>5.6597</v>
      </c>
      <c r="U71" s="354">
        <v>5.55</v>
      </c>
      <c r="V71" s="348">
        <v>5.5151000000000003</v>
      </c>
      <c r="W71" s="348">
        <v>6.1502999999999997</v>
      </c>
      <c r="X71" s="348">
        <v>6.2493999999999996</v>
      </c>
      <c r="Y71" s="375">
        <v>5.3780000000000001</v>
      </c>
      <c r="Z71" s="348" t="s">
        <v>430</v>
      </c>
      <c r="AA71" s="348">
        <v>6.4592000000000001</v>
      </c>
      <c r="AB71" s="348">
        <v>5.6196999999999999</v>
      </c>
      <c r="AC71" s="348">
        <v>5.5354000000000001</v>
      </c>
      <c r="AD71" s="348">
        <v>5.5183999999999997</v>
      </c>
      <c r="AE71" s="348">
        <v>8.6708999999999996</v>
      </c>
      <c r="AF71" s="348">
        <v>5.2984</v>
      </c>
      <c r="AG71" s="569"/>
      <c r="AH71" s="346">
        <v>7</v>
      </c>
      <c r="AI71" s="346">
        <v>8</v>
      </c>
      <c r="AJ71" s="346">
        <v>7</v>
      </c>
      <c r="AK71" s="346">
        <v>8</v>
      </c>
      <c r="AL71" s="346">
        <v>8</v>
      </c>
      <c r="AM71" s="346">
        <v>7</v>
      </c>
      <c r="AN71" s="346">
        <v>7</v>
      </c>
      <c r="AO71" s="572">
        <v>7</v>
      </c>
      <c r="AP71" s="346">
        <v>7</v>
      </c>
      <c r="AQ71" s="346">
        <v>7</v>
      </c>
      <c r="AR71" s="346">
        <v>7</v>
      </c>
      <c r="AS71" s="346">
        <v>7</v>
      </c>
      <c r="AT71" s="346" t="s">
        <v>430</v>
      </c>
      <c r="AU71" s="346">
        <v>7</v>
      </c>
      <c r="AV71" s="346">
        <v>7</v>
      </c>
      <c r="AW71" s="346">
        <v>7</v>
      </c>
      <c r="AX71" s="346">
        <v>7</v>
      </c>
      <c r="AY71" s="346">
        <v>8</v>
      </c>
      <c r="AZ71" s="584"/>
      <c r="BA71" s="467">
        <v>10.34</v>
      </c>
      <c r="BB71" s="348">
        <v>66.84</v>
      </c>
      <c r="BC71" s="348" t="s">
        <v>430</v>
      </c>
      <c r="BD71" s="348" t="s">
        <v>430</v>
      </c>
      <c r="BE71" s="375" t="s">
        <v>430</v>
      </c>
      <c r="BF71" s="375">
        <v>22.82</v>
      </c>
      <c r="BG71" s="374"/>
      <c r="BH71" s="594">
        <v>22.82</v>
      </c>
      <c r="BI71" s="348">
        <v>34.450000000000003</v>
      </c>
      <c r="BJ71" s="348">
        <v>3.44</v>
      </c>
      <c r="BK71" s="348">
        <v>28.96</v>
      </c>
      <c r="BL71" s="348" t="s">
        <v>430</v>
      </c>
      <c r="BM71" s="375" t="s">
        <v>430</v>
      </c>
      <c r="BN71" s="375" t="s">
        <v>430</v>
      </c>
      <c r="BO71" s="375">
        <v>10.34</v>
      </c>
      <c r="BP71" s="375" t="s">
        <v>430</v>
      </c>
      <c r="BQ71" s="375" t="s">
        <v>430</v>
      </c>
      <c r="BR71" s="466"/>
      <c r="BS71" s="373">
        <v>6.8720845379383704</v>
      </c>
      <c r="BT71" s="354">
        <v>1.72416530948275</v>
      </c>
      <c r="BU71" s="430"/>
      <c r="BV71" s="374" t="s">
        <v>554</v>
      </c>
    </row>
    <row r="72" spans="1:74" s="355" customFormat="1" x14ac:dyDescent="0.25">
      <c r="A72" s="345" t="s">
        <v>7492</v>
      </c>
      <c r="B72" s="373"/>
      <c r="C72" s="719">
        <v>39646</v>
      </c>
      <c r="D72" s="373"/>
      <c r="E72" s="346">
        <v>144.77000000000001</v>
      </c>
      <c r="F72" s="373"/>
      <c r="G72" s="347">
        <v>3343.6318999999999</v>
      </c>
      <c r="H72" s="374"/>
      <c r="I72" s="348">
        <v>0.38</v>
      </c>
      <c r="J72" s="348">
        <v>7.29</v>
      </c>
      <c r="K72" s="348">
        <v>0.38</v>
      </c>
      <c r="L72" s="348">
        <v>0.38</v>
      </c>
      <c r="M72" s="348"/>
      <c r="N72" s="350">
        <v>16.698599999999999</v>
      </c>
      <c r="O72" s="348">
        <v>8.3001000000000005</v>
      </c>
      <c r="P72" s="348">
        <v>7.8224999999999998</v>
      </c>
      <c r="Q72" s="348">
        <v>8.7233999999999998</v>
      </c>
      <c r="R72" s="348">
        <v>9.2998999999999992</v>
      </c>
      <c r="S72" s="348">
        <v>7.4080000000000004</v>
      </c>
      <c r="T72" s="348">
        <v>5.9939</v>
      </c>
      <c r="U72" s="354">
        <v>5.8528000000000002</v>
      </c>
      <c r="V72" s="348">
        <v>5.7694000000000001</v>
      </c>
      <c r="W72" s="348">
        <v>6.4013999999999998</v>
      </c>
      <c r="X72" s="348">
        <v>6.36</v>
      </c>
      <c r="Y72" s="375">
        <v>5.6534000000000004</v>
      </c>
      <c r="Z72" s="348">
        <v>6.2404999999999999</v>
      </c>
      <c r="AA72" s="348">
        <v>6.5598999999999998</v>
      </c>
      <c r="AB72" s="348">
        <v>5.9614000000000003</v>
      </c>
      <c r="AC72" s="348">
        <v>5.8080999999999996</v>
      </c>
      <c r="AD72" s="348">
        <v>5.7602000000000002</v>
      </c>
      <c r="AE72" s="348">
        <v>9.7753999999999994</v>
      </c>
      <c r="AF72" s="348">
        <v>6.9565999999999999</v>
      </c>
      <c r="AG72" s="569"/>
      <c r="AH72" s="346">
        <v>2</v>
      </c>
      <c r="AI72" s="346">
        <v>3</v>
      </c>
      <c r="AJ72" s="346">
        <v>4</v>
      </c>
      <c r="AK72" s="346">
        <v>1</v>
      </c>
      <c r="AL72" s="346">
        <v>4</v>
      </c>
      <c r="AM72" s="346">
        <v>1</v>
      </c>
      <c r="AN72" s="346">
        <v>2</v>
      </c>
      <c r="AO72" s="572">
        <v>3</v>
      </c>
      <c r="AP72" s="346">
        <v>3</v>
      </c>
      <c r="AQ72" s="346">
        <v>2</v>
      </c>
      <c r="AR72" s="346">
        <v>6</v>
      </c>
      <c r="AS72" s="346">
        <v>4</v>
      </c>
      <c r="AT72" s="346">
        <v>2</v>
      </c>
      <c r="AU72" s="346">
        <v>5</v>
      </c>
      <c r="AV72" s="346">
        <v>2</v>
      </c>
      <c r="AW72" s="346">
        <v>3</v>
      </c>
      <c r="AX72" s="346">
        <v>3</v>
      </c>
      <c r="AY72" s="346">
        <v>5</v>
      </c>
      <c r="AZ72" s="584"/>
      <c r="BA72" s="467">
        <v>1.76</v>
      </c>
      <c r="BB72" s="348">
        <v>78.13</v>
      </c>
      <c r="BC72" s="348" t="s">
        <v>430</v>
      </c>
      <c r="BD72" s="348">
        <v>7.86</v>
      </c>
      <c r="BE72" s="375" t="s">
        <v>430</v>
      </c>
      <c r="BF72" s="375">
        <v>12.25</v>
      </c>
      <c r="BG72" s="374"/>
      <c r="BH72" s="594">
        <v>12.25</v>
      </c>
      <c r="BI72" s="348">
        <v>67.61</v>
      </c>
      <c r="BJ72" s="348">
        <v>3.37</v>
      </c>
      <c r="BK72" s="348">
        <v>15</v>
      </c>
      <c r="BL72" s="348" t="s">
        <v>430</v>
      </c>
      <c r="BM72" s="375" t="s">
        <v>430</v>
      </c>
      <c r="BN72" s="375" t="s">
        <v>430</v>
      </c>
      <c r="BO72" s="375">
        <v>1.76</v>
      </c>
      <c r="BP72" s="375" t="s">
        <v>430</v>
      </c>
      <c r="BQ72" s="375" t="s">
        <v>430</v>
      </c>
      <c r="BR72" s="466"/>
      <c r="BS72" s="373" t="s">
        <v>430</v>
      </c>
      <c r="BT72" s="354">
        <v>18.210224474536901</v>
      </c>
      <c r="BU72" s="430"/>
      <c r="BV72" s="374" t="s">
        <v>554</v>
      </c>
    </row>
    <row r="73" spans="1:74" x14ac:dyDescent="0.25">
      <c r="A73" s="318" t="s">
        <v>93</v>
      </c>
      <c r="B73" s="43"/>
      <c r="C73" s="720"/>
      <c r="D73" s="43"/>
      <c r="E73" s="51"/>
      <c r="F73" s="43"/>
      <c r="G73" s="55"/>
      <c r="H73" s="66"/>
      <c r="I73" s="59"/>
      <c r="J73" s="59"/>
      <c r="K73" s="59"/>
      <c r="L73" s="59"/>
      <c r="M73" s="59"/>
      <c r="N73" s="70">
        <v>14.4389</v>
      </c>
      <c r="O73" s="59">
        <v>7.6970000000000001</v>
      </c>
      <c r="P73" s="59">
        <v>7.4778000000000002</v>
      </c>
      <c r="Q73" s="59">
        <v>7.9326999999999996</v>
      </c>
      <c r="R73" s="59">
        <v>8.9004999999999992</v>
      </c>
      <c r="S73" s="59">
        <v>6.8906999999999998</v>
      </c>
      <c r="T73" s="59">
        <v>5.7625999999999999</v>
      </c>
      <c r="U73" s="88">
        <v>5.6448</v>
      </c>
      <c r="V73" s="59">
        <v>5.6311</v>
      </c>
      <c r="W73" s="59">
        <v>6.2697000000000003</v>
      </c>
      <c r="X73" s="59">
        <v>6.3433999999999999</v>
      </c>
      <c r="Y73" s="276">
        <v>5.5533000000000001</v>
      </c>
      <c r="Z73" s="59">
        <v>5.5479000000000003</v>
      </c>
      <c r="AA73" s="59">
        <v>6.5781000000000001</v>
      </c>
      <c r="AB73" s="59">
        <v>5.7389000000000001</v>
      </c>
      <c r="AC73" s="59">
        <v>5.6174999999999997</v>
      </c>
      <c r="AD73" s="59">
        <v>5.6281999999999996</v>
      </c>
      <c r="AE73" s="59">
        <v>9.5233000000000008</v>
      </c>
      <c r="AF73" s="59">
        <v>5.9748000000000001</v>
      </c>
      <c r="AG73" s="553"/>
      <c r="AH73" s="51">
        <v>9</v>
      </c>
      <c r="AI73" s="51">
        <v>9</v>
      </c>
      <c r="AJ73" s="51">
        <v>9</v>
      </c>
      <c r="AK73" s="51">
        <v>9</v>
      </c>
      <c r="AL73" s="51">
        <v>9</v>
      </c>
      <c r="AM73" s="51">
        <v>9</v>
      </c>
      <c r="AN73" s="51">
        <v>9</v>
      </c>
      <c r="AO73" s="560">
        <v>9</v>
      </c>
      <c r="AP73" s="51">
        <v>9</v>
      </c>
      <c r="AQ73" s="51">
        <v>8</v>
      </c>
      <c r="AR73" s="51">
        <v>8</v>
      </c>
      <c r="AS73" s="51">
        <v>8</v>
      </c>
      <c r="AT73" s="51">
        <v>4</v>
      </c>
      <c r="AU73" s="51">
        <v>9</v>
      </c>
      <c r="AV73" s="51">
        <v>9</v>
      </c>
      <c r="AW73" s="51">
        <v>9</v>
      </c>
      <c r="AX73" s="51">
        <v>9</v>
      </c>
      <c r="AY73" s="51">
        <v>9</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60"/>
      <c r="N74" s="71">
        <v>16.976800000000001</v>
      </c>
      <c r="O74" s="60">
        <v>8.5798000000000005</v>
      </c>
      <c r="P74" s="60">
        <v>8.3034999999999997</v>
      </c>
      <c r="Q74" s="60">
        <v>8.7233999999999998</v>
      </c>
      <c r="R74" s="60">
        <v>9.5592000000000006</v>
      </c>
      <c r="S74" s="60">
        <v>7.4080000000000004</v>
      </c>
      <c r="T74" s="60">
        <v>6.1521999999999997</v>
      </c>
      <c r="U74" s="89">
        <v>6.0378999999999996</v>
      </c>
      <c r="V74" s="60">
        <v>6.0046999999999997</v>
      </c>
      <c r="W74" s="60">
        <v>6.7556000000000003</v>
      </c>
      <c r="X74" s="60">
        <v>6.8583999999999996</v>
      </c>
      <c r="Y74" s="277">
        <v>6.0071000000000003</v>
      </c>
      <c r="Z74" s="60">
        <v>6.8018000000000001</v>
      </c>
      <c r="AA74" s="60">
        <v>7.1288</v>
      </c>
      <c r="AB74" s="60">
        <v>6.1391</v>
      </c>
      <c r="AC74" s="60">
        <v>6.0145</v>
      </c>
      <c r="AD74" s="60">
        <v>6.0039999999999996</v>
      </c>
      <c r="AE74" s="60">
        <v>10.0471</v>
      </c>
      <c r="AF74" s="60">
        <v>7.3704999999999998</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60"/>
      <c r="N75" s="71">
        <v>10.573600000000001</v>
      </c>
      <c r="O75" s="60">
        <v>6.4119000000000002</v>
      </c>
      <c r="P75" s="60">
        <v>6.2178000000000004</v>
      </c>
      <c r="Q75" s="60">
        <v>6.9450000000000003</v>
      </c>
      <c r="R75" s="60">
        <v>7.6284999999999998</v>
      </c>
      <c r="S75" s="60">
        <v>6.1051000000000002</v>
      </c>
      <c r="T75" s="60">
        <v>5.2805999999999997</v>
      </c>
      <c r="U75" s="89">
        <v>5.1624999999999996</v>
      </c>
      <c r="V75" s="60">
        <v>5.0822000000000003</v>
      </c>
      <c r="W75" s="60">
        <v>5.5270000000000001</v>
      </c>
      <c r="X75" s="60">
        <v>5.6824000000000003</v>
      </c>
      <c r="Y75" s="277">
        <v>4.9379999999999997</v>
      </c>
      <c r="Z75" s="60">
        <v>3.6133000000000002</v>
      </c>
      <c r="AA75" s="60">
        <v>5.9568000000000003</v>
      </c>
      <c r="AB75" s="60">
        <v>5.2662000000000004</v>
      </c>
      <c r="AC75" s="60">
        <v>5.15</v>
      </c>
      <c r="AD75" s="60">
        <v>5.0998000000000001</v>
      </c>
      <c r="AE75" s="60">
        <v>8.1304999999999996</v>
      </c>
      <c r="AF75" s="60">
        <v>4.3800999999999997</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61"/>
      <c r="N76" s="72">
        <v>15.1844</v>
      </c>
      <c r="O76" s="61">
        <v>7.6592000000000002</v>
      </c>
      <c r="P76" s="61">
        <v>7.6889000000000003</v>
      </c>
      <c r="Q76" s="61">
        <v>8.1311</v>
      </c>
      <c r="R76" s="61">
        <v>9.0497999999999994</v>
      </c>
      <c r="S76" s="61">
        <v>6.8236999999999997</v>
      </c>
      <c r="T76" s="61">
        <v>5.7862999999999998</v>
      </c>
      <c r="U76" s="90">
        <v>5.6231999999999998</v>
      </c>
      <c r="V76" s="61">
        <v>5.6387</v>
      </c>
      <c r="W76" s="61">
        <v>6.3358999999999996</v>
      </c>
      <c r="X76" s="61">
        <v>6.3783000000000003</v>
      </c>
      <c r="Y76" s="279">
        <v>5.6166</v>
      </c>
      <c r="Z76" s="61">
        <v>5.8883000000000001</v>
      </c>
      <c r="AA76" s="61">
        <v>6.5598999999999998</v>
      </c>
      <c r="AB76" s="61">
        <v>5.7656999999999998</v>
      </c>
      <c r="AC76" s="61">
        <v>5.5991999999999997</v>
      </c>
      <c r="AD76" s="61">
        <v>5.6315</v>
      </c>
      <c r="AE76" s="61">
        <v>9.7753999999999994</v>
      </c>
      <c r="AF76" s="61">
        <v>5.8023999999999996</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91</v>
      </c>
      <c r="B77" s="69"/>
      <c r="C77" s="726"/>
      <c r="D77" s="69"/>
      <c r="E77" s="40"/>
      <c r="F77" s="69"/>
      <c r="G77" s="40"/>
      <c r="H77" s="69"/>
      <c r="I77" s="62"/>
      <c r="J77" s="62"/>
      <c r="K77" s="62"/>
      <c r="L77" s="62"/>
      <c r="M77" s="62"/>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312"/>
      <c r="AP77" s="247"/>
      <c r="AQ77" s="247"/>
      <c r="AR77" s="247"/>
      <c r="AS77" s="247"/>
      <c r="AT77" s="247"/>
      <c r="AU77" s="247"/>
      <c r="AV77" s="247"/>
      <c r="AW77" s="247"/>
      <c r="AX77" s="247"/>
      <c r="AY77" s="247"/>
      <c r="AZ77" s="69"/>
      <c r="BA77" s="540"/>
      <c r="BB77" s="245"/>
      <c r="BC77" s="245"/>
      <c r="BD77" s="245"/>
      <c r="BE77" s="245"/>
      <c r="BF77" s="245"/>
      <c r="BG77" s="69"/>
      <c r="BH77" s="540"/>
      <c r="BI77" s="245"/>
      <c r="BJ77" s="245"/>
      <c r="BK77" s="245"/>
      <c r="BL77" s="245"/>
      <c r="BM77" s="245"/>
      <c r="BN77" s="245"/>
      <c r="BO77" s="245"/>
      <c r="BP77" s="245"/>
      <c r="BQ77" s="245"/>
      <c r="BR77" s="69"/>
      <c r="BS77" s="40"/>
      <c r="BT77" s="40"/>
      <c r="BU77" s="41"/>
      <c r="BV77" s="69"/>
    </row>
    <row r="78" spans="1:74" s="107" customFormat="1" x14ac:dyDescent="0.25">
      <c r="A78" s="685" t="s">
        <v>7440</v>
      </c>
      <c r="B78" s="406"/>
      <c r="C78" s="730"/>
      <c r="D78" s="406"/>
      <c r="E78" s="401"/>
      <c r="F78" s="406"/>
      <c r="G78" s="401"/>
      <c r="H78" s="406"/>
      <c r="I78" s="405"/>
      <c r="J78" s="405"/>
      <c r="K78" s="405"/>
      <c r="L78" s="405"/>
      <c r="M78" s="405"/>
      <c r="N78" s="407" t="s">
        <v>430</v>
      </c>
      <c r="O78" s="405" t="s">
        <v>430</v>
      </c>
      <c r="P78" s="405" t="s">
        <v>430</v>
      </c>
      <c r="Q78" s="405" t="s">
        <v>430</v>
      </c>
      <c r="R78" s="405" t="s">
        <v>430</v>
      </c>
      <c r="S78" s="405" t="s">
        <v>430</v>
      </c>
      <c r="T78" s="405" t="s">
        <v>430</v>
      </c>
      <c r="U78" s="411" t="s">
        <v>430</v>
      </c>
      <c r="V78" s="405" t="s">
        <v>430</v>
      </c>
      <c r="W78" s="405" t="s">
        <v>430</v>
      </c>
      <c r="X78" s="405" t="s">
        <v>430</v>
      </c>
      <c r="Y78" s="410" t="s">
        <v>430</v>
      </c>
      <c r="Z78" s="405" t="s">
        <v>430</v>
      </c>
      <c r="AA78" s="405" t="s">
        <v>430</v>
      </c>
      <c r="AB78" s="405" t="s">
        <v>430</v>
      </c>
      <c r="AC78" s="405" t="s">
        <v>430</v>
      </c>
      <c r="AD78" s="405" t="s">
        <v>430</v>
      </c>
      <c r="AE78" s="405" t="s">
        <v>430</v>
      </c>
      <c r="AF78" s="405" t="s">
        <v>430</v>
      </c>
      <c r="AG78" s="629"/>
      <c r="AH78" s="403"/>
      <c r="AI78" s="403"/>
      <c r="AJ78" s="403"/>
      <c r="AK78" s="403"/>
      <c r="AL78" s="403"/>
      <c r="AM78" s="403"/>
      <c r="AN78" s="403"/>
      <c r="AO78" s="700"/>
      <c r="AP78" s="403"/>
      <c r="AQ78" s="403"/>
      <c r="AR78" s="403"/>
      <c r="AS78" s="403"/>
      <c r="AT78" s="403"/>
      <c r="AU78" s="426"/>
      <c r="AV78" s="426"/>
      <c r="AW78" s="426"/>
      <c r="AX78" s="426"/>
      <c r="AY78" s="426"/>
      <c r="AZ78" s="406"/>
      <c r="BA78" s="478"/>
      <c r="BB78" s="410"/>
      <c r="BC78" s="410"/>
      <c r="BD78" s="410"/>
      <c r="BE78" s="410"/>
      <c r="BF78" s="410"/>
      <c r="BG78" s="406"/>
      <c r="BH78" s="478"/>
      <c r="BI78" s="410"/>
      <c r="BJ78" s="410"/>
      <c r="BK78" s="410"/>
      <c r="BL78" s="410"/>
      <c r="BM78" s="410"/>
      <c r="BN78" s="410"/>
      <c r="BO78" s="410"/>
      <c r="BP78" s="410"/>
      <c r="BQ78" s="410"/>
      <c r="BR78" s="406"/>
      <c r="BS78" s="401"/>
      <c r="BT78" s="401"/>
      <c r="BU78" s="401"/>
      <c r="BV78" s="427"/>
    </row>
    <row r="79" spans="1:74" s="107" customFormat="1" x14ac:dyDescent="0.25">
      <c r="A79" s="686" t="s">
        <v>7441</v>
      </c>
      <c r="B79" s="374"/>
      <c r="C79" s="731"/>
      <c r="D79" s="374"/>
      <c r="E79" s="372"/>
      <c r="F79" s="374"/>
      <c r="G79" s="372"/>
      <c r="H79" s="374"/>
      <c r="I79" s="348"/>
      <c r="J79" s="348"/>
      <c r="K79" s="348"/>
      <c r="L79" s="348"/>
      <c r="M79" s="348"/>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429"/>
      <c r="AZ79" s="374"/>
      <c r="BA79" s="479"/>
      <c r="BB79" s="375"/>
      <c r="BC79" s="375"/>
      <c r="BD79" s="375"/>
      <c r="BE79" s="375"/>
      <c r="BF79" s="375"/>
      <c r="BG79" s="374"/>
      <c r="BH79" s="479"/>
      <c r="BI79" s="375"/>
      <c r="BJ79" s="375"/>
      <c r="BK79" s="375"/>
      <c r="BL79" s="375"/>
      <c r="BM79" s="375"/>
      <c r="BN79" s="375"/>
      <c r="BO79" s="375"/>
      <c r="BP79" s="375"/>
      <c r="BQ79" s="375"/>
      <c r="BR79" s="374"/>
      <c r="BS79" s="372"/>
      <c r="BT79" s="372"/>
      <c r="BU79" s="372"/>
      <c r="BV79" s="430"/>
    </row>
    <row r="80" spans="1:74" s="107" customFormat="1" x14ac:dyDescent="0.25">
      <c r="A80" s="687" t="s">
        <v>7442</v>
      </c>
      <c r="B80" s="417"/>
      <c r="C80" s="744"/>
      <c r="D80" s="417"/>
      <c r="E80" s="412"/>
      <c r="F80" s="417"/>
      <c r="G80" s="412"/>
      <c r="H80" s="417"/>
      <c r="I80" s="416"/>
      <c r="J80" s="416"/>
      <c r="K80" s="416"/>
      <c r="L80" s="416"/>
      <c r="M80" s="416"/>
      <c r="N80" s="418" t="s">
        <v>430</v>
      </c>
      <c r="O80" s="416" t="s">
        <v>430</v>
      </c>
      <c r="P80" s="416" t="s">
        <v>430</v>
      </c>
      <c r="Q80" s="416" t="s">
        <v>430</v>
      </c>
      <c r="R80" s="416" t="s">
        <v>430</v>
      </c>
      <c r="S80" s="416" t="s">
        <v>430</v>
      </c>
      <c r="T80" s="416" t="s">
        <v>430</v>
      </c>
      <c r="U80" s="422" t="s">
        <v>430</v>
      </c>
      <c r="V80" s="416" t="s">
        <v>430</v>
      </c>
      <c r="W80" s="416" t="s">
        <v>430</v>
      </c>
      <c r="X80" s="416" t="s">
        <v>430</v>
      </c>
      <c r="Y80" s="421" t="s">
        <v>430</v>
      </c>
      <c r="Z80" s="416" t="s">
        <v>430</v>
      </c>
      <c r="AA80" s="416" t="s">
        <v>430</v>
      </c>
      <c r="AB80" s="416" t="s">
        <v>430</v>
      </c>
      <c r="AC80" s="416" t="s">
        <v>430</v>
      </c>
      <c r="AD80" s="416" t="s">
        <v>430</v>
      </c>
      <c r="AE80" s="416" t="s">
        <v>430</v>
      </c>
      <c r="AF80" s="416" t="s">
        <v>430</v>
      </c>
      <c r="AG80" s="575"/>
      <c r="AH80" s="414"/>
      <c r="AI80" s="414"/>
      <c r="AJ80" s="414"/>
      <c r="AK80" s="414"/>
      <c r="AL80" s="414"/>
      <c r="AM80" s="414"/>
      <c r="AN80" s="414"/>
      <c r="AO80" s="701"/>
      <c r="AP80" s="414"/>
      <c r="AQ80" s="414"/>
      <c r="AR80" s="414"/>
      <c r="AS80" s="414"/>
      <c r="AT80" s="414"/>
      <c r="AU80" s="633"/>
      <c r="AV80" s="633"/>
      <c r="AW80" s="633"/>
      <c r="AX80" s="633"/>
      <c r="AY80" s="633"/>
      <c r="AZ80" s="417"/>
      <c r="BA80" s="480"/>
      <c r="BB80" s="421"/>
      <c r="BC80" s="421"/>
      <c r="BD80" s="421"/>
      <c r="BE80" s="421"/>
      <c r="BF80" s="421"/>
      <c r="BG80" s="417"/>
      <c r="BH80" s="480"/>
      <c r="BI80" s="421"/>
      <c r="BJ80" s="421"/>
      <c r="BK80" s="421"/>
      <c r="BL80" s="421"/>
      <c r="BM80" s="421"/>
      <c r="BN80" s="421"/>
      <c r="BO80" s="421"/>
      <c r="BP80" s="421"/>
      <c r="BQ80" s="421"/>
      <c r="BR80" s="417"/>
      <c r="BS80" s="412"/>
      <c r="BT80" s="412"/>
      <c r="BU80" s="412"/>
      <c r="BV80" s="546"/>
    </row>
    <row r="81" spans="1:65" x14ac:dyDescent="0.25">
      <c r="BM81" s="277"/>
    </row>
    <row r="82" spans="1:65" x14ac:dyDescent="0.25">
      <c r="BM82" s="277"/>
    </row>
    <row r="83" spans="1:65" x14ac:dyDescent="0.25">
      <c r="BM83" s="277"/>
    </row>
    <row r="84" spans="1:65" hidden="1" x14ac:dyDescent="0.25">
      <c r="A84" s="488" t="s">
        <v>179</v>
      </c>
      <c r="BM84" s="277"/>
    </row>
    <row r="85" spans="1:65" x14ac:dyDescent="0.25">
      <c r="A85" s="488" t="s">
        <v>10264</v>
      </c>
      <c r="BM85" s="277"/>
    </row>
    <row r="86" spans="1:65" x14ac:dyDescent="0.25">
      <c r="A86" s="488" t="s">
        <v>350</v>
      </c>
      <c r="BM86"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66F1-7789-4AC6-86D8-F2B43E989721}">
  <sheetPr codeName="Sheet27"/>
  <dimension ref="A1:BV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7.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231</v>
      </c>
    </row>
    <row r="4" spans="1:74" x14ac:dyDescent="0.25">
      <c r="A4" s="488" t="s">
        <v>425</v>
      </c>
    </row>
    <row r="5" spans="1:74" ht="33" x14ac:dyDescent="0.25">
      <c r="A5" s="1076" t="s">
        <v>232</v>
      </c>
      <c r="B5" s="1077"/>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076"/>
      <c r="B6" s="1078"/>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323" t="s">
        <v>233</v>
      </c>
      <c r="B7" s="69"/>
      <c r="C7" s="726"/>
      <c r="D7" s="46"/>
      <c r="E7" s="40"/>
      <c r="F7" s="46"/>
      <c r="G7" s="40"/>
      <c r="H7" s="69"/>
      <c r="I7" s="40"/>
      <c r="J7" s="40"/>
      <c r="K7" s="40"/>
      <c r="L7" s="40"/>
      <c r="M7" s="69"/>
      <c r="N7" s="245"/>
      <c r="O7" s="245"/>
      <c r="P7" s="245"/>
      <c r="Q7" s="245"/>
      <c r="R7" s="245"/>
      <c r="S7" s="245"/>
      <c r="T7" s="245"/>
      <c r="U7" s="245"/>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7495</v>
      </c>
      <c r="B8" s="370"/>
      <c r="C8" s="718">
        <v>41275</v>
      </c>
      <c r="D8" s="369"/>
      <c r="E8" s="338">
        <v>22602.400000000001</v>
      </c>
      <c r="F8" s="369"/>
      <c r="G8" s="339">
        <v>586.8845</v>
      </c>
      <c r="H8" s="370"/>
      <c r="I8" s="340">
        <v>1.33</v>
      </c>
      <c r="J8" s="340">
        <v>7.95</v>
      </c>
      <c r="K8" s="340">
        <v>0.95</v>
      </c>
      <c r="L8" s="340">
        <v>1.01</v>
      </c>
      <c r="M8" s="361"/>
      <c r="N8" s="340">
        <v>21.394400000000001</v>
      </c>
      <c r="O8" s="340">
        <v>8.9007000000000005</v>
      </c>
      <c r="P8" s="340">
        <v>8.7804000000000002</v>
      </c>
      <c r="Q8" s="340">
        <v>8.2796000000000003</v>
      </c>
      <c r="R8" s="340">
        <v>12.5039</v>
      </c>
      <c r="S8" s="340">
        <v>7.3932000000000002</v>
      </c>
      <c r="T8" s="340">
        <v>6.0635000000000003</v>
      </c>
      <c r="U8" s="340">
        <v>6.3281999999999998</v>
      </c>
      <c r="V8" s="340">
        <v>6.3465999999999996</v>
      </c>
      <c r="W8" s="340">
        <v>7.4326999999999996</v>
      </c>
      <c r="X8" s="340">
        <v>7.5777000000000001</v>
      </c>
      <c r="Y8" s="371">
        <v>6.6420000000000003</v>
      </c>
      <c r="Z8" s="340">
        <v>7.2000999999999999</v>
      </c>
      <c r="AA8" s="340">
        <v>7.0941000000000001</v>
      </c>
      <c r="AB8" s="340">
        <v>6.0697999999999999</v>
      </c>
      <c r="AC8" s="340">
        <v>6.2984999999999998</v>
      </c>
      <c r="AD8" s="340">
        <v>6.3653000000000004</v>
      </c>
      <c r="AE8" s="340">
        <v>13.382300000000001</v>
      </c>
      <c r="AF8" s="340">
        <v>7.7502000000000004</v>
      </c>
      <c r="AG8" s="568"/>
      <c r="AH8" s="338">
        <v>4</v>
      </c>
      <c r="AI8" s="338">
        <v>10</v>
      </c>
      <c r="AJ8" s="338">
        <v>8</v>
      </c>
      <c r="AK8" s="338">
        <v>9</v>
      </c>
      <c r="AL8" s="338">
        <v>6</v>
      </c>
      <c r="AM8" s="338">
        <v>10</v>
      </c>
      <c r="AN8" s="338">
        <v>8</v>
      </c>
      <c r="AO8" s="631">
        <v>2</v>
      </c>
      <c r="AP8" s="338">
        <v>3</v>
      </c>
      <c r="AQ8" s="338">
        <v>6</v>
      </c>
      <c r="AR8" s="338">
        <v>2</v>
      </c>
      <c r="AS8" s="338">
        <v>7</v>
      </c>
      <c r="AT8" s="338">
        <v>4</v>
      </c>
      <c r="AU8" s="338">
        <v>12</v>
      </c>
      <c r="AV8" s="338">
        <v>6</v>
      </c>
      <c r="AW8" s="338">
        <v>2</v>
      </c>
      <c r="AX8" s="338">
        <v>2</v>
      </c>
      <c r="AY8" s="338">
        <v>3</v>
      </c>
      <c r="AZ8" s="583"/>
      <c r="BA8" s="464">
        <v>8.9499999999999993</v>
      </c>
      <c r="BB8" s="340">
        <v>73.290000000000006</v>
      </c>
      <c r="BC8" s="340">
        <v>6.89</v>
      </c>
      <c r="BD8" s="340">
        <v>7.01</v>
      </c>
      <c r="BE8" s="371">
        <v>-5.6</v>
      </c>
      <c r="BF8" s="371">
        <v>3.86</v>
      </c>
      <c r="BG8" s="370"/>
      <c r="BH8" s="593">
        <v>3.86</v>
      </c>
      <c r="BI8" s="340">
        <v>36.700000000000003</v>
      </c>
      <c r="BJ8" s="340">
        <v>1.1000000000000001</v>
      </c>
      <c r="BK8" s="340">
        <v>49.39</v>
      </c>
      <c r="BL8" s="340" t="s">
        <v>430</v>
      </c>
      <c r="BM8" s="371">
        <v>7.81</v>
      </c>
      <c r="BN8" s="371" t="s">
        <v>430</v>
      </c>
      <c r="BO8" s="371">
        <v>1.1299999999999999</v>
      </c>
      <c r="BP8" s="371" t="s">
        <v>430</v>
      </c>
      <c r="BQ8" s="371">
        <v>-5.6</v>
      </c>
      <c r="BR8" s="609"/>
      <c r="BS8" s="369">
        <v>7.3449666486738803</v>
      </c>
      <c r="BT8" s="344">
        <v>9.0293994940997706</v>
      </c>
      <c r="BU8" s="571"/>
      <c r="BV8" s="370" t="s">
        <v>554</v>
      </c>
    </row>
    <row r="9" spans="1:74" s="425" customFormat="1" x14ac:dyDescent="0.25">
      <c r="A9" s="337" t="s">
        <v>7496</v>
      </c>
      <c r="B9" s="370"/>
      <c r="C9" s="718">
        <v>41275</v>
      </c>
      <c r="D9" s="369"/>
      <c r="E9" s="338">
        <v>18531.5</v>
      </c>
      <c r="F9" s="369"/>
      <c r="G9" s="339">
        <v>66.603099999999998</v>
      </c>
      <c r="H9" s="370"/>
      <c r="I9" s="340">
        <v>1.93</v>
      </c>
      <c r="J9" s="340">
        <v>7.82</v>
      </c>
      <c r="K9" s="340">
        <v>0.87944999999999995</v>
      </c>
      <c r="L9" s="340">
        <v>0.95067999999999997</v>
      </c>
      <c r="M9" s="361"/>
      <c r="N9" s="340">
        <v>13.8154</v>
      </c>
      <c r="O9" s="340">
        <v>6.5492999999999997</v>
      </c>
      <c r="P9" s="340">
        <v>7.9505999999999997</v>
      </c>
      <c r="Q9" s="340">
        <v>6.0540000000000003</v>
      </c>
      <c r="R9" s="340">
        <v>11.950100000000001</v>
      </c>
      <c r="S9" s="340">
        <v>7.2045000000000003</v>
      </c>
      <c r="T9" s="340">
        <v>6.0340999999999996</v>
      </c>
      <c r="U9" s="340">
        <v>6.2241999999999997</v>
      </c>
      <c r="V9" s="340">
        <v>6.2222</v>
      </c>
      <c r="W9" s="340">
        <v>7.4198000000000004</v>
      </c>
      <c r="X9" s="340">
        <v>7.5393999999999997</v>
      </c>
      <c r="Y9" s="371">
        <v>6.6742999999999997</v>
      </c>
      <c r="Z9" s="340">
        <v>7.2283999999999997</v>
      </c>
      <c r="AA9" s="340">
        <v>6.9946000000000002</v>
      </c>
      <c r="AB9" s="340">
        <v>6.0370999999999997</v>
      </c>
      <c r="AC9" s="340">
        <v>6.1734999999999998</v>
      </c>
      <c r="AD9" s="340">
        <v>6.2287999999999997</v>
      </c>
      <c r="AE9" s="340">
        <v>12.6264</v>
      </c>
      <c r="AF9" s="340">
        <v>7.6482999999999999</v>
      </c>
      <c r="AG9" s="568"/>
      <c r="AH9" s="338">
        <v>15</v>
      </c>
      <c r="AI9" s="338">
        <v>15</v>
      </c>
      <c r="AJ9" s="338">
        <v>14</v>
      </c>
      <c r="AK9" s="338">
        <v>15</v>
      </c>
      <c r="AL9" s="338">
        <v>13</v>
      </c>
      <c r="AM9" s="338">
        <v>13</v>
      </c>
      <c r="AN9" s="338">
        <v>11</v>
      </c>
      <c r="AO9" s="631">
        <v>9</v>
      </c>
      <c r="AP9" s="338">
        <v>9</v>
      </c>
      <c r="AQ9" s="338">
        <v>7</v>
      </c>
      <c r="AR9" s="338">
        <v>3</v>
      </c>
      <c r="AS9" s="338">
        <v>4</v>
      </c>
      <c r="AT9" s="338">
        <v>3</v>
      </c>
      <c r="AU9" s="338">
        <v>13</v>
      </c>
      <c r="AV9" s="338">
        <v>9</v>
      </c>
      <c r="AW9" s="338">
        <v>9</v>
      </c>
      <c r="AX9" s="338">
        <v>9</v>
      </c>
      <c r="AY9" s="338">
        <v>13</v>
      </c>
      <c r="AZ9" s="583"/>
      <c r="BA9" s="464">
        <v>13.35</v>
      </c>
      <c r="BB9" s="340">
        <v>67.59</v>
      </c>
      <c r="BC9" s="340">
        <v>1.71</v>
      </c>
      <c r="BD9" s="340">
        <v>14.47</v>
      </c>
      <c r="BE9" s="371" t="s">
        <v>430</v>
      </c>
      <c r="BF9" s="371">
        <v>2.88</v>
      </c>
      <c r="BG9" s="370"/>
      <c r="BH9" s="593">
        <v>2.88</v>
      </c>
      <c r="BI9" s="340">
        <v>4.33</v>
      </c>
      <c r="BJ9" s="340" t="s">
        <v>430</v>
      </c>
      <c r="BK9" s="340">
        <v>79.45</v>
      </c>
      <c r="BL9" s="340" t="s">
        <v>430</v>
      </c>
      <c r="BM9" s="371">
        <v>13.35</v>
      </c>
      <c r="BN9" s="371" t="s">
        <v>430</v>
      </c>
      <c r="BO9" s="371" t="s">
        <v>430</v>
      </c>
      <c r="BP9" s="371" t="s">
        <v>430</v>
      </c>
      <c r="BQ9" s="371" t="s">
        <v>430</v>
      </c>
      <c r="BR9" s="463"/>
      <c r="BS9" s="369">
        <v>5.5704099794429602</v>
      </c>
      <c r="BT9" s="344">
        <v>11.4086101388591</v>
      </c>
      <c r="BU9" s="571"/>
      <c r="BV9" s="370" t="s">
        <v>554</v>
      </c>
    </row>
    <row r="10" spans="1:74" s="428" customFormat="1" ht="11" x14ac:dyDescent="0.3">
      <c r="A10" s="841" t="s">
        <v>7497</v>
      </c>
      <c r="B10" s="847"/>
      <c r="C10" s="843">
        <v>41275</v>
      </c>
      <c r="D10" s="842"/>
      <c r="E10" s="844">
        <v>11545.9</v>
      </c>
      <c r="F10" s="842"/>
      <c r="G10" s="845">
        <v>3877.0843</v>
      </c>
      <c r="H10" s="847"/>
      <c r="I10" s="846">
        <v>1.19</v>
      </c>
      <c r="J10" s="846">
        <v>8.1300000000000008</v>
      </c>
      <c r="K10" s="846">
        <v>0.93</v>
      </c>
      <c r="L10" s="846">
        <v>0.99</v>
      </c>
      <c r="M10" s="851"/>
      <c r="N10" s="846">
        <v>4.2548000000000004</v>
      </c>
      <c r="O10" s="846">
        <v>3.4413999999999998</v>
      </c>
      <c r="P10" s="846">
        <v>5.9522000000000004</v>
      </c>
      <c r="Q10" s="846">
        <v>5.1376999999999997</v>
      </c>
      <c r="R10" s="846">
        <v>11.6152</v>
      </c>
      <c r="S10" s="846">
        <v>7.0258000000000003</v>
      </c>
      <c r="T10" s="846">
        <v>5.9640000000000004</v>
      </c>
      <c r="U10" s="846">
        <v>6.1651999999999996</v>
      </c>
      <c r="V10" s="846">
        <v>6.2285000000000004</v>
      </c>
      <c r="W10" s="846">
        <v>7.4791999999999996</v>
      </c>
      <c r="X10" s="846">
        <v>7.5330000000000004</v>
      </c>
      <c r="Y10" s="852">
        <v>6.6585000000000001</v>
      </c>
      <c r="Z10" s="846">
        <v>7.4358000000000004</v>
      </c>
      <c r="AA10" s="846">
        <v>6.6955</v>
      </c>
      <c r="AB10" s="846">
        <v>5.9367999999999999</v>
      </c>
      <c r="AC10" s="846">
        <v>6.1285999999999996</v>
      </c>
      <c r="AD10" s="846">
        <v>6.2333999999999996</v>
      </c>
      <c r="AE10" s="846">
        <v>13.168799999999999</v>
      </c>
      <c r="AF10" s="846">
        <v>7.8741000000000003</v>
      </c>
      <c r="AG10" s="937"/>
      <c r="AH10" s="844">
        <v>18</v>
      </c>
      <c r="AI10" s="844">
        <v>18</v>
      </c>
      <c r="AJ10" s="844">
        <v>18</v>
      </c>
      <c r="AK10" s="844">
        <v>17</v>
      </c>
      <c r="AL10" s="844">
        <v>16</v>
      </c>
      <c r="AM10" s="844">
        <v>16</v>
      </c>
      <c r="AN10" s="844">
        <v>12</v>
      </c>
      <c r="AO10" s="947">
        <v>10</v>
      </c>
      <c r="AP10" s="844">
        <v>8</v>
      </c>
      <c r="AQ10" s="844">
        <v>2</v>
      </c>
      <c r="AR10" s="844">
        <v>4</v>
      </c>
      <c r="AS10" s="844">
        <v>6</v>
      </c>
      <c r="AT10" s="844">
        <v>1</v>
      </c>
      <c r="AU10" s="844">
        <v>16</v>
      </c>
      <c r="AV10" s="844">
        <v>12</v>
      </c>
      <c r="AW10" s="844">
        <v>10</v>
      </c>
      <c r="AX10" s="844">
        <v>8</v>
      </c>
      <c r="AY10" s="844">
        <v>6</v>
      </c>
      <c r="AZ10" s="939"/>
      <c r="BA10" s="853">
        <v>12.85</v>
      </c>
      <c r="BB10" s="846">
        <v>68.36</v>
      </c>
      <c r="BC10" s="846">
        <v>5.6</v>
      </c>
      <c r="BD10" s="846">
        <v>11.98</v>
      </c>
      <c r="BE10" s="852" t="s">
        <v>430</v>
      </c>
      <c r="BF10" s="852">
        <v>1.21</v>
      </c>
      <c r="BG10" s="847"/>
      <c r="BH10" s="940">
        <v>1.21</v>
      </c>
      <c r="BI10" s="846">
        <v>26.43</v>
      </c>
      <c r="BJ10" s="846">
        <v>0.72</v>
      </c>
      <c r="BK10" s="846">
        <v>58.79</v>
      </c>
      <c r="BL10" s="846" t="s">
        <v>430</v>
      </c>
      <c r="BM10" s="852">
        <v>12.85</v>
      </c>
      <c r="BN10" s="852" t="s">
        <v>430</v>
      </c>
      <c r="BO10" s="852" t="s">
        <v>430</v>
      </c>
      <c r="BP10" s="852" t="s">
        <v>430</v>
      </c>
      <c r="BQ10" s="852" t="s">
        <v>430</v>
      </c>
      <c r="BR10" s="850"/>
      <c r="BS10" s="842">
        <v>4.4044394699999998</v>
      </c>
      <c r="BT10" s="856">
        <v>8.3686736699999997</v>
      </c>
      <c r="BU10" s="907"/>
      <c r="BV10" s="847" t="s">
        <v>554</v>
      </c>
    </row>
    <row r="11" spans="1:74" s="428" customFormat="1" x14ac:dyDescent="0.25">
      <c r="A11" s="345" t="s">
        <v>7498</v>
      </c>
      <c r="B11" s="374"/>
      <c r="C11" s="719">
        <v>41275</v>
      </c>
      <c r="D11" s="373"/>
      <c r="E11" s="346">
        <v>13459.1</v>
      </c>
      <c r="F11" s="373"/>
      <c r="G11" s="347">
        <v>3852.3993999999998</v>
      </c>
      <c r="H11" s="374"/>
      <c r="I11" s="348">
        <v>1.05</v>
      </c>
      <c r="J11" s="348">
        <v>7.7</v>
      </c>
      <c r="K11" s="348">
        <v>0.83</v>
      </c>
      <c r="L11" s="348">
        <v>0.89</v>
      </c>
      <c r="M11" s="362"/>
      <c r="N11" s="348">
        <v>16.666799999999999</v>
      </c>
      <c r="O11" s="348">
        <v>6.8795999999999999</v>
      </c>
      <c r="P11" s="348">
        <v>7.7782</v>
      </c>
      <c r="Q11" s="348">
        <v>7.2976999999999999</v>
      </c>
      <c r="R11" s="348">
        <v>11.420299999999999</v>
      </c>
      <c r="S11" s="348">
        <v>7.0345000000000004</v>
      </c>
      <c r="T11" s="348">
        <v>5.6375999999999999</v>
      </c>
      <c r="U11" s="348">
        <v>5.7984999999999998</v>
      </c>
      <c r="V11" s="348">
        <v>5.9085000000000001</v>
      </c>
      <c r="W11" s="348">
        <v>7.1581000000000001</v>
      </c>
      <c r="X11" s="348">
        <v>7.2625999999999999</v>
      </c>
      <c r="Y11" s="375">
        <v>6.4092000000000002</v>
      </c>
      <c r="Z11" s="348">
        <v>6.8319999999999999</v>
      </c>
      <c r="AA11" s="348">
        <v>6.6891999999999996</v>
      </c>
      <c r="AB11" s="348">
        <v>5.6147</v>
      </c>
      <c r="AC11" s="348">
        <v>5.7511999999999999</v>
      </c>
      <c r="AD11" s="348">
        <v>5.9103000000000003</v>
      </c>
      <c r="AE11" s="348">
        <v>12.4261</v>
      </c>
      <c r="AF11" s="348">
        <v>7.3776000000000002</v>
      </c>
      <c r="AG11" s="569"/>
      <c r="AH11" s="346">
        <v>11</v>
      </c>
      <c r="AI11" s="346">
        <v>14</v>
      </c>
      <c r="AJ11" s="346">
        <v>15</v>
      </c>
      <c r="AK11" s="346">
        <v>12</v>
      </c>
      <c r="AL11" s="346">
        <v>17</v>
      </c>
      <c r="AM11" s="346">
        <v>15</v>
      </c>
      <c r="AN11" s="346">
        <v>17</v>
      </c>
      <c r="AO11" s="573">
        <v>17</v>
      </c>
      <c r="AP11" s="346">
        <v>17</v>
      </c>
      <c r="AQ11" s="346">
        <v>14</v>
      </c>
      <c r="AR11" s="346">
        <v>12</v>
      </c>
      <c r="AS11" s="346">
        <v>10</v>
      </c>
      <c r="AT11" s="346">
        <v>10</v>
      </c>
      <c r="AU11" s="346">
        <v>17</v>
      </c>
      <c r="AV11" s="346">
        <v>17</v>
      </c>
      <c r="AW11" s="346">
        <v>17</v>
      </c>
      <c r="AX11" s="346">
        <v>17</v>
      </c>
      <c r="AY11" s="346">
        <v>16</v>
      </c>
      <c r="AZ11" s="584"/>
      <c r="BA11" s="467">
        <v>13.84</v>
      </c>
      <c r="BB11" s="348">
        <v>71.7</v>
      </c>
      <c r="BC11" s="348">
        <v>8.7200000000000006</v>
      </c>
      <c r="BD11" s="348">
        <v>4.01</v>
      </c>
      <c r="BE11" s="375" t="s">
        <v>430</v>
      </c>
      <c r="BF11" s="375">
        <v>1.73</v>
      </c>
      <c r="BG11" s="374"/>
      <c r="BH11" s="594">
        <v>1.73</v>
      </c>
      <c r="BI11" s="348">
        <v>44.5</v>
      </c>
      <c r="BJ11" s="348">
        <v>5.59</v>
      </c>
      <c r="BK11" s="348">
        <v>34.33</v>
      </c>
      <c r="BL11" s="348" t="s">
        <v>430</v>
      </c>
      <c r="BM11" s="375">
        <v>10.26</v>
      </c>
      <c r="BN11" s="375" t="s">
        <v>430</v>
      </c>
      <c r="BO11" s="375">
        <v>3.58</v>
      </c>
      <c r="BP11" s="375" t="s">
        <v>430</v>
      </c>
      <c r="BQ11" s="375" t="s">
        <v>430</v>
      </c>
      <c r="BR11" s="466"/>
      <c r="BS11" s="373">
        <v>8.0655106708065496</v>
      </c>
      <c r="BT11" s="354">
        <v>6.2212292106221199</v>
      </c>
      <c r="BU11" s="430"/>
      <c r="BV11" s="374" t="s">
        <v>554</v>
      </c>
    </row>
    <row r="12" spans="1:74" s="428" customFormat="1" x14ac:dyDescent="0.25">
      <c r="A12" s="345" t="s">
        <v>7499</v>
      </c>
      <c r="B12" s="374"/>
      <c r="C12" s="719">
        <v>41275</v>
      </c>
      <c r="D12" s="373"/>
      <c r="E12" s="346">
        <v>10397.5</v>
      </c>
      <c r="F12" s="373"/>
      <c r="G12" s="347">
        <v>772.92060000000004</v>
      </c>
      <c r="H12" s="374"/>
      <c r="I12" s="348">
        <v>0.99</v>
      </c>
      <c r="J12" s="348">
        <v>7.7</v>
      </c>
      <c r="K12" s="348">
        <v>0.85</v>
      </c>
      <c r="L12" s="348">
        <v>0.91</v>
      </c>
      <c r="M12" s="362"/>
      <c r="N12" s="348">
        <v>12.0176</v>
      </c>
      <c r="O12" s="348">
        <v>6.1384999999999996</v>
      </c>
      <c r="P12" s="348">
        <v>8.5188000000000006</v>
      </c>
      <c r="Q12" s="348">
        <v>5.5903999999999998</v>
      </c>
      <c r="R12" s="348">
        <v>12.113</v>
      </c>
      <c r="S12" s="348">
        <v>7.1105999999999998</v>
      </c>
      <c r="T12" s="348">
        <v>5.7945000000000002</v>
      </c>
      <c r="U12" s="348">
        <v>6.1379999999999999</v>
      </c>
      <c r="V12" s="348">
        <v>6.1966000000000001</v>
      </c>
      <c r="W12" s="348">
        <v>7.3388</v>
      </c>
      <c r="X12" s="348">
        <v>7.4383999999999997</v>
      </c>
      <c r="Y12" s="375">
        <v>6.6917999999999997</v>
      </c>
      <c r="Z12" s="348">
        <v>7.3410000000000002</v>
      </c>
      <c r="AA12" s="348">
        <v>6.7393999999999998</v>
      </c>
      <c r="AB12" s="348">
        <v>5.7362000000000002</v>
      </c>
      <c r="AC12" s="348">
        <v>6.0673000000000004</v>
      </c>
      <c r="AD12" s="348">
        <v>6.2026000000000003</v>
      </c>
      <c r="AE12" s="348">
        <v>12.839499999999999</v>
      </c>
      <c r="AF12" s="348">
        <v>7.8932000000000002</v>
      </c>
      <c r="AG12" s="569"/>
      <c r="AH12" s="346">
        <v>17</v>
      </c>
      <c r="AI12" s="346">
        <v>17</v>
      </c>
      <c r="AJ12" s="346">
        <v>9</v>
      </c>
      <c r="AK12" s="346">
        <v>16</v>
      </c>
      <c r="AL12" s="346">
        <v>9</v>
      </c>
      <c r="AM12" s="346">
        <v>14</v>
      </c>
      <c r="AN12" s="346">
        <v>16</v>
      </c>
      <c r="AO12" s="573">
        <v>11</v>
      </c>
      <c r="AP12" s="346">
        <v>11</v>
      </c>
      <c r="AQ12" s="346">
        <v>9</v>
      </c>
      <c r="AR12" s="346">
        <v>8</v>
      </c>
      <c r="AS12" s="346">
        <v>3</v>
      </c>
      <c r="AT12" s="346">
        <v>2</v>
      </c>
      <c r="AU12" s="346">
        <v>15</v>
      </c>
      <c r="AV12" s="346">
        <v>16</v>
      </c>
      <c r="AW12" s="346">
        <v>11</v>
      </c>
      <c r="AX12" s="346">
        <v>11</v>
      </c>
      <c r="AY12" s="346">
        <v>11</v>
      </c>
      <c r="AZ12" s="584"/>
      <c r="BA12" s="467">
        <v>12.03</v>
      </c>
      <c r="BB12" s="348">
        <v>71.349999999999994</v>
      </c>
      <c r="BC12" s="348">
        <v>4.3499999999999996</v>
      </c>
      <c r="BD12" s="348">
        <v>9.81</v>
      </c>
      <c r="BE12" s="375" t="s">
        <v>430</v>
      </c>
      <c r="BF12" s="375">
        <v>2.46</v>
      </c>
      <c r="BG12" s="374"/>
      <c r="BH12" s="594">
        <v>2.46</v>
      </c>
      <c r="BI12" s="348">
        <v>20.95</v>
      </c>
      <c r="BJ12" s="348">
        <v>0.71</v>
      </c>
      <c r="BK12" s="348">
        <v>63.85</v>
      </c>
      <c r="BL12" s="348" t="s">
        <v>430</v>
      </c>
      <c r="BM12" s="375">
        <v>0.03</v>
      </c>
      <c r="BN12" s="375" t="s">
        <v>430</v>
      </c>
      <c r="BO12" s="375">
        <v>12</v>
      </c>
      <c r="BP12" s="375" t="s">
        <v>430</v>
      </c>
      <c r="BQ12" s="375" t="s">
        <v>430</v>
      </c>
      <c r="BR12" s="466"/>
      <c r="BS12" s="373">
        <v>8.4740373683052006</v>
      </c>
      <c r="BT12" s="354">
        <v>8.5200954682959793</v>
      </c>
      <c r="BU12" s="430"/>
      <c r="BV12" s="374" t="s">
        <v>554</v>
      </c>
    </row>
    <row r="13" spans="1:74" s="428" customFormat="1" x14ac:dyDescent="0.25">
      <c r="A13" s="345" t="s">
        <v>7500</v>
      </c>
      <c r="B13" s="374"/>
      <c r="C13" s="719">
        <v>41275</v>
      </c>
      <c r="D13" s="373"/>
      <c r="E13" s="346">
        <v>7921.56</v>
      </c>
      <c r="F13" s="373"/>
      <c r="G13" s="347">
        <v>4225.7653</v>
      </c>
      <c r="H13" s="374"/>
      <c r="I13" s="348">
        <v>1.2274</v>
      </c>
      <c r="J13" s="348">
        <v>7.88</v>
      </c>
      <c r="K13" s="348">
        <v>0.92054999999999998</v>
      </c>
      <c r="L13" s="348">
        <v>0.98355999999999999</v>
      </c>
      <c r="M13" s="362"/>
      <c r="N13" s="348">
        <v>16.319199999999999</v>
      </c>
      <c r="O13" s="348">
        <v>8.1716999999999995</v>
      </c>
      <c r="P13" s="348">
        <v>7.2526000000000002</v>
      </c>
      <c r="Q13" s="348">
        <v>7.2945000000000002</v>
      </c>
      <c r="R13" s="348">
        <v>12.3309</v>
      </c>
      <c r="S13" s="348">
        <v>7.5403000000000002</v>
      </c>
      <c r="T13" s="348">
        <v>6.1059999999999999</v>
      </c>
      <c r="U13" s="348">
        <v>6.2633999999999999</v>
      </c>
      <c r="V13" s="348">
        <v>6.3581000000000003</v>
      </c>
      <c r="W13" s="348">
        <v>7.476</v>
      </c>
      <c r="X13" s="348">
        <v>7.4776999999999996</v>
      </c>
      <c r="Y13" s="375">
        <v>6.6615000000000002</v>
      </c>
      <c r="Z13" s="348">
        <v>7.0305</v>
      </c>
      <c r="AA13" s="348">
        <v>7.3986999999999998</v>
      </c>
      <c r="AB13" s="348">
        <v>6.0445000000000002</v>
      </c>
      <c r="AC13" s="348">
        <v>6.2241999999999997</v>
      </c>
      <c r="AD13" s="348">
        <v>6.3498999999999999</v>
      </c>
      <c r="AE13" s="348">
        <v>12.899800000000001</v>
      </c>
      <c r="AF13" s="348">
        <v>7.6193</v>
      </c>
      <c r="AG13" s="569"/>
      <c r="AH13" s="346">
        <v>13</v>
      </c>
      <c r="AI13" s="346">
        <v>13</v>
      </c>
      <c r="AJ13" s="346">
        <v>16</v>
      </c>
      <c r="AK13" s="346">
        <v>13</v>
      </c>
      <c r="AL13" s="346">
        <v>8</v>
      </c>
      <c r="AM13" s="346">
        <v>6</v>
      </c>
      <c r="AN13" s="346">
        <v>6</v>
      </c>
      <c r="AO13" s="573">
        <v>5</v>
      </c>
      <c r="AP13" s="346">
        <v>2</v>
      </c>
      <c r="AQ13" s="346">
        <v>3</v>
      </c>
      <c r="AR13" s="346">
        <v>6</v>
      </c>
      <c r="AS13" s="346">
        <v>5</v>
      </c>
      <c r="AT13" s="346">
        <v>7</v>
      </c>
      <c r="AU13" s="346">
        <v>8</v>
      </c>
      <c r="AV13" s="346">
        <v>8</v>
      </c>
      <c r="AW13" s="346">
        <v>6</v>
      </c>
      <c r="AX13" s="346">
        <v>4</v>
      </c>
      <c r="AY13" s="346">
        <v>8</v>
      </c>
      <c r="AZ13" s="584"/>
      <c r="BA13" s="467">
        <v>10.98</v>
      </c>
      <c r="BB13" s="348">
        <v>69.16</v>
      </c>
      <c r="BC13" s="348">
        <v>6.37</v>
      </c>
      <c r="BD13" s="348">
        <v>8.64</v>
      </c>
      <c r="BE13" s="375">
        <v>7.0000000000000007E-2</v>
      </c>
      <c r="BF13" s="375">
        <v>4.79</v>
      </c>
      <c r="BG13" s="374"/>
      <c r="BH13" s="594">
        <v>4.7699999999999996</v>
      </c>
      <c r="BI13" s="348">
        <v>20.43</v>
      </c>
      <c r="BJ13" s="348" t="s">
        <v>430</v>
      </c>
      <c r="BK13" s="348">
        <v>63.73</v>
      </c>
      <c r="BL13" s="348" t="s">
        <v>430</v>
      </c>
      <c r="BM13" s="375">
        <v>5.71</v>
      </c>
      <c r="BN13" s="375" t="s">
        <v>430</v>
      </c>
      <c r="BO13" s="375">
        <v>5.27</v>
      </c>
      <c r="BP13" s="375" t="s">
        <v>430</v>
      </c>
      <c r="BQ13" s="375">
        <v>7.0000000000000007E-2</v>
      </c>
      <c r="BR13" s="466"/>
      <c r="BS13" s="373">
        <v>4.4886760986534</v>
      </c>
      <c r="BT13" s="354">
        <v>8.29698229751091</v>
      </c>
      <c r="BU13" s="430"/>
      <c r="BV13" s="374" t="s">
        <v>554</v>
      </c>
    </row>
    <row r="14" spans="1:74" s="428" customFormat="1" x14ac:dyDescent="0.25">
      <c r="A14" s="345" t="s">
        <v>7501</v>
      </c>
      <c r="B14" s="374"/>
      <c r="C14" s="719">
        <v>41275</v>
      </c>
      <c r="D14" s="373"/>
      <c r="E14" s="346">
        <v>5863.21</v>
      </c>
      <c r="F14" s="373"/>
      <c r="G14" s="347">
        <v>41.957599999999999</v>
      </c>
      <c r="H14" s="374"/>
      <c r="I14" s="348">
        <v>0.99177999999999999</v>
      </c>
      <c r="J14" s="348">
        <v>7.53</v>
      </c>
      <c r="K14" s="348">
        <v>0.89863000000000004</v>
      </c>
      <c r="L14" s="348">
        <v>0.94520999999999999</v>
      </c>
      <c r="M14" s="362"/>
      <c r="N14" s="348">
        <v>17.755099999999999</v>
      </c>
      <c r="O14" s="348">
        <v>8.6747999999999994</v>
      </c>
      <c r="P14" s="348">
        <v>8.3895999999999997</v>
      </c>
      <c r="Q14" s="348">
        <v>8.5094999999999992</v>
      </c>
      <c r="R14" s="348">
        <v>12.8485</v>
      </c>
      <c r="S14" s="348">
        <v>7.6143000000000001</v>
      </c>
      <c r="T14" s="348">
        <v>6.0389999999999997</v>
      </c>
      <c r="U14" s="348">
        <v>6.0479000000000003</v>
      </c>
      <c r="V14" s="348">
        <v>6.0491000000000001</v>
      </c>
      <c r="W14" s="348">
        <v>7.1337000000000002</v>
      </c>
      <c r="X14" s="348">
        <v>7.1683000000000003</v>
      </c>
      <c r="Y14" s="375">
        <v>6.2693000000000003</v>
      </c>
      <c r="Z14" s="348">
        <v>6.7996999999999996</v>
      </c>
      <c r="AA14" s="348">
        <v>7.4275000000000002</v>
      </c>
      <c r="AB14" s="348">
        <v>5.9813000000000001</v>
      </c>
      <c r="AC14" s="348">
        <v>6.0251999999999999</v>
      </c>
      <c r="AD14" s="348">
        <v>6.0555000000000003</v>
      </c>
      <c r="AE14" s="348">
        <v>13.3725</v>
      </c>
      <c r="AF14" s="348">
        <v>7.4305000000000003</v>
      </c>
      <c r="AG14" s="569"/>
      <c r="AH14" s="346">
        <v>9</v>
      </c>
      <c r="AI14" s="346">
        <v>12</v>
      </c>
      <c r="AJ14" s="346">
        <v>11</v>
      </c>
      <c r="AK14" s="346">
        <v>6</v>
      </c>
      <c r="AL14" s="346">
        <v>4</v>
      </c>
      <c r="AM14" s="346">
        <v>5</v>
      </c>
      <c r="AN14" s="346">
        <v>10</v>
      </c>
      <c r="AO14" s="573">
        <v>14</v>
      </c>
      <c r="AP14" s="346">
        <v>15</v>
      </c>
      <c r="AQ14" s="346">
        <v>16</v>
      </c>
      <c r="AR14" s="346">
        <v>16</v>
      </c>
      <c r="AS14" s="346">
        <v>16</v>
      </c>
      <c r="AT14" s="346">
        <v>11</v>
      </c>
      <c r="AU14" s="346">
        <v>6</v>
      </c>
      <c r="AV14" s="346">
        <v>11</v>
      </c>
      <c r="AW14" s="346">
        <v>14</v>
      </c>
      <c r="AX14" s="346">
        <v>15</v>
      </c>
      <c r="AY14" s="346">
        <v>5</v>
      </c>
      <c r="AZ14" s="584"/>
      <c r="BA14" s="467">
        <v>12.24</v>
      </c>
      <c r="BB14" s="348">
        <v>80.08</v>
      </c>
      <c r="BC14" s="348">
        <v>3.51</v>
      </c>
      <c r="BD14" s="348" t="s">
        <v>430</v>
      </c>
      <c r="BE14" s="375" t="s">
        <v>430</v>
      </c>
      <c r="BF14" s="375">
        <v>4.17</v>
      </c>
      <c r="BG14" s="374"/>
      <c r="BH14" s="594">
        <v>4.16</v>
      </c>
      <c r="BI14" s="348">
        <v>44.37</v>
      </c>
      <c r="BJ14" s="348">
        <v>1.21</v>
      </c>
      <c r="BK14" s="348">
        <v>38.020000000000003</v>
      </c>
      <c r="BL14" s="348" t="s">
        <v>430</v>
      </c>
      <c r="BM14" s="375">
        <v>2.85</v>
      </c>
      <c r="BN14" s="375" t="s">
        <v>430</v>
      </c>
      <c r="BO14" s="375">
        <v>9.3800000000000008</v>
      </c>
      <c r="BP14" s="375" t="s">
        <v>430</v>
      </c>
      <c r="BQ14" s="375" t="s">
        <v>430</v>
      </c>
      <c r="BR14" s="466"/>
      <c r="BS14" s="373">
        <v>11.298759964519499</v>
      </c>
      <c r="BT14" s="354">
        <v>4.9832899319933102</v>
      </c>
      <c r="BU14" s="430"/>
      <c r="BV14" s="374" t="s">
        <v>554</v>
      </c>
    </row>
    <row r="15" spans="1:74" s="428" customFormat="1" x14ac:dyDescent="0.25">
      <c r="A15" s="345" t="s">
        <v>7502</v>
      </c>
      <c r="B15" s="374"/>
      <c r="C15" s="719">
        <v>41275</v>
      </c>
      <c r="D15" s="373"/>
      <c r="E15" s="346">
        <v>4728.97</v>
      </c>
      <c r="F15" s="373"/>
      <c r="G15" s="347">
        <v>3452.2519000000002</v>
      </c>
      <c r="H15" s="374"/>
      <c r="I15" s="348">
        <v>1.00274</v>
      </c>
      <c r="J15" s="348">
        <v>7.67</v>
      </c>
      <c r="K15" s="348">
        <v>0.84384000000000003</v>
      </c>
      <c r="L15" s="348">
        <v>0.90410999999999997</v>
      </c>
      <c r="M15" s="362"/>
      <c r="N15" s="348">
        <v>18.5383</v>
      </c>
      <c r="O15" s="348">
        <v>8.7431999999999999</v>
      </c>
      <c r="P15" s="348">
        <v>8.1649999999999991</v>
      </c>
      <c r="Q15" s="348">
        <v>8.3292999999999999</v>
      </c>
      <c r="R15" s="348">
        <v>12.0685</v>
      </c>
      <c r="S15" s="348">
        <v>7.4145000000000003</v>
      </c>
      <c r="T15" s="348">
        <v>6.1047000000000002</v>
      </c>
      <c r="U15" s="348">
        <v>6.2565999999999997</v>
      </c>
      <c r="V15" s="348">
        <v>6.3102999999999998</v>
      </c>
      <c r="W15" s="348">
        <v>7.4494999999999996</v>
      </c>
      <c r="X15" s="348">
        <v>7.4675000000000002</v>
      </c>
      <c r="Y15" s="375">
        <v>6.5884</v>
      </c>
      <c r="Z15" s="348">
        <v>7.0955000000000004</v>
      </c>
      <c r="AA15" s="348">
        <v>7.2793000000000001</v>
      </c>
      <c r="AB15" s="348">
        <v>6.0659000000000001</v>
      </c>
      <c r="AC15" s="348">
        <v>6.2187000000000001</v>
      </c>
      <c r="AD15" s="348">
        <v>6.3293999999999997</v>
      </c>
      <c r="AE15" s="348">
        <v>12.863300000000001</v>
      </c>
      <c r="AF15" s="348">
        <v>7.6490999999999998</v>
      </c>
      <c r="AG15" s="569"/>
      <c r="AH15" s="346">
        <v>8</v>
      </c>
      <c r="AI15" s="346">
        <v>11</v>
      </c>
      <c r="AJ15" s="346">
        <v>13</v>
      </c>
      <c r="AK15" s="346">
        <v>8</v>
      </c>
      <c r="AL15" s="346">
        <v>11</v>
      </c>
      <c r="AM15" s="346">
        <v>9</v>
      </c>
      <c r="AN15" s="346">
        <v>7</v>
      </c>
      <c r="AO15" s="573">
        <v>6</v>
      </c>
      <c r="AP15" s="346">
        <v>7</v>
      </c>
      <c r="AQ15" s="346">
        <v>5</v>
      </c>
      <c r="AR15" s="346">
        <v>7</v>
      </c>
      <c r="AS15" s="346">
        <v>8</v>
      </c>
      <c r="AT15" s="346">
        <v>5</v>
      </c>
      <c r="AU15" s="346">
        <v>9</v>
      </c>
      <c r="AV15" s="346">
        <v>7</v>
      </c>
      <c r="AW15" s="346">
        <v>7</v>
      </c>
      <c r="AX15" s="346">
        <v>6</v>
      </c>
      <c r="AY15" s="346">
        <v>9</v>
      </c>
      <c r="AZ15" s="584"/>
      <c r="BA15" s="467">
        <v>15.21</v>
      </c>
      <c r="BB15" s="348">
        <v>66.260000000000005</v>
      </c>
      <c r="BC15" s="348">
        <v>7.03</v>
      </c>
      <c r="BD15" s="348">
        <v>8.24</v>
      </c>
      <c r="BE15" s="375">
        <v>0.02</v>
      </c>
      <c r="BF15" s="375">
        <v>3.23</v>
      </c>
      <c r="BG15" s="374"/>
      <c r="BH15" s="594">
        <v>3.23</v>
      </c>
      <c r="BI15" s="348">
        <v>39.81</v>
      </c>
      <c r="BJ15" s="348" t="s">
        <v>430</v>
      </c>
      <c r="BK15" s="348">
        <v>41.72</v>
      </c>
      <c r="BL15" s="348" t="s">
        <v>430</v>
      </c>
      <c r="BM15" s="375">
        <v>4.68</v>
      </c>
      <c r="BN15" s="375" t="s">
        <v>430</v>
      </c>
      <c r="BO15" s="375">
        <v>10.53</v>
      </c>
      <c r="BP15" s="375" t="s">
        <v>430</v>
      </c>
      <c r="BQ15" s="375">
        <v>0.02</v>
      </c>
      <c r="BR15" s="466"/>
      <c r="BS15" s="373">
        <v>1.88327252018833</v>
      </c>
      <c r="BT15" s="354">
        <v>8.67673588086768</v>
      </c>
      <c r="BU15" s="430"/>
      <c r="BV15" s="374" t="s">
        <v>554</v>
      </c>
    </row>
    <row r="16" spans="1:74" s="428" customFormat="1" x14ac:dyDescent="0.25">
      <c r="A16" s="345" t="s">
        <v>7503</v>
      </c>
      <c r="B16" s="374"/>
      <c r="C16" s="719">
        <v>42073</v>
      </c>
      <c r="D16" s="373"/>
      <c r="E16" s="346">
        <v>4228.8900000000003</v>
      </c>
      <c r="F16" s="373"/>
      <c r="G16" s="347">
        <v>21.729700000000001</v>
      </c>
      <c r="H16" s="374"/>
      <c r="I16" s="348">
        <v>1.0900000000000001</v>
      </c>
      <c r="J16" s="348">
        <v>7.59</v>
      </c>
      <c r="K16" s="348">
        <v>0.87</v>
      </c>
      <c r="L16" s="348">
        <v>0.94</v>
      </c>
      <c r="M16" s="362"/>
      <c r="N16" s="348">
        <v>22.017700000000001</v>
      </c>
      <c r="O16" s="348">
        <v>9.4185999999999996</v>
      </c>
      <c r="P16" s="348">
        <v>9.2789999999999999</v>
      </c>
      <c r="Q16" s="348">
        <v>8.7881</v>
      </c>
      <c r="R16" s="348">
        <v>12.9254</v>
      </c>
      <c r="S16" s="348">
        <v>7.4382000000000001</v>
      </c>
      <c r="T16" s="348">
        <v>5.9028999999999998</v>
      </c>
      <c r="U16" s="348">
        <v>5.9793000000000003</v>
      </c>
      <c r="V16" s="348">
        <v>5.9861000000000004</v>
      </c>
      <c r="W16" s="348">
        <v>7.1379999999999999</v>
      </c>
      <c r="X16" s="348">
        <v>7.2005999999999997</v>
      </c>
      <c r="Y16" s="375">
        <v>6.3433000000000002</v>
      </c>
      <c r="Z16" s="348">
        <v>6.85</v>
      </c>
      <c r="AA16" s="348">
        <v>7.4036999999999997</v>
      </c>
      <c r="AB16" s="348">
        <v>5.8738999999999999</v>
      </c>
      <c r="AC16" s="348">
        <v>5.9264999999999999</v>
      </c>
      <c r="AD16" s="348">
        <v>5.9995000000000003</v>
      </c>
      <c r="AE16" s="348">
        <v>13.6533</v>
      </c>
      <c r="AF16" s="348">
        <v>7.1102999999999996</v>
      </c>
      <c r="AG16" s="569"/>
      <c r="AH16" s="346">
        <v>3</v>
      </c>
      <c r="AI16" s="346">
        <v>5</v>
      </c>
      <c r="AJ16" s="346">
        <v>6</v>
      </c>
      <c r="AK16" s="346">
        <v>4</v>
      </c>
      <c r="AL16" s="346">
        <v>3</v>
      </c>
      <c r="AM16" s="346">
        <v>8</v>
      </c>
      <c r="AN16" s="346">
        <v>14</v>
      </c>
      <c r="AO16" s="573">
        <v>15</v>
      </c>
      <c r="AP16" s="346">
        <v>16</v>
      </c>
      <c r="AQ16" s="346">
        <v>15</v>
      </c>
      <c r="AR16" s="346">
        <v>15</v>
      </c>
      <c r="AS16" s="346">
        <v>13</v>
      </c>
      <c r="AT16" s="346">
        <v>9</v>
      </c>
      <c r="AU16" s="346">
        <v>7</v>
      </c>
      <c r="AV16" s="346">
        <v>14</v>
      </c>
      <c r="AW16" s="346">
        <v>16</v>
      </c>
      <c r="AX16" s="346">
        <v>16</v>
      </c>
      <c r="AY16" s="346">
        <v>2</v>
      </c>
      <c r="AZ16" s="584"/>
      <c r="BA16" s="467">
        <v>14.38</v>
      </c>
      <c r="BB16" s="348">
        <v>84.42</v>
      </c>
      <c r="BC16" s="348" t="s">
        <v>430</v>
      </c>
      <c r="BD16" s="348" t="s">
        <v>430</v>
      </c>
      <c r="BE16" s="375" t="s">
        <v>430</v>
      </c>
      <c r="BF16" s="375">
        <v>1.2</v>
      </c>
      <c r="BG16" s="374"/>
      <c r="BH16" s="594">
        <v>1.2</v>
      </c>
      <c r="BI16" s="348">
        <v>34.08</v>
      </c>
      <c r="BJ16" s="348">
        <v>2.0099999999999998</v>
      </c>
      <c r="BK16" s="348">
        <v>48.32</v>
      </c>
      <c r="BL16" s="348" t="s">
        <v>430</v>
      </c>
      <c r="BM16" s="375">
        <v>8.59</v>
      </c>
      <c r="BN16" s="375" t="s">
        <v>430</v>
      </c>
      <c r="BO16" s="375">
        <v>5.79</v>
      </c>
      <c r="BP16" s="375" t="s">
        <v>430</v>
      </c>
      <c r="BQ16" s="375" t="s">
        <v>430</v>
      </c>
      <c r="BR16" s="466"/>
      <c r="BS16" s="373">
        <v>8.1194117083761199</v>
      </c>
      <c r="BT16" s="354">
        <v>7.4595501785080902</v>
      </c>
      <c r="BU16" s="430"/>
      <c r="BV16" s="374" t="s">
        <v>554</v>
      </c>
    </row>
    <row r="17" spans="1:74" s="428" customFormat="1" x14ac:dyDescent="0.25">
      <c r="A17" s="345" t="s">
        <v>7504</v>
      </c>
      <c r="B17" s="374"/>
      <c r="C17" s="719">
        <v>41275</v>
      </c>
      <c r="D17" s="373"/>
      <c r="E17" s="346">
        <v>2491.9499999999998</v>
      </c>
      <c r="F17" s="373"/>
      <c r="G17" s="347">
        <v>3829.7583</v>
      </c>
      <c r="H17" s="374"/>
      <c r="I17" s="348">
        <v>0.88</v>
      </c>
      <c r="J17" s="348">
        <v>7.77</v>
      </c>
      <c r="K17" s="348">
        <v>0.69</v>
      </c>
      <c r="L17" s="348">
        <v>0.81</v>
      </c>
      <c r="M17" s="362"/>
      <c r="N17" s="348">
        <v>15.9975</v>
      </c>
      <c r="O17" s="348">
        <v>9.1478999999999999</v>
      </c>
      <c r="P17" s="348">
        <v>9.2919</v>
      </c>
      <c r="Q17" s="348">
        <v>8.2695000000000007</v>
      </c>
      <c r="R17" s="348">
        <v>11.7403</v>
      </c>
      <c r="S17" s="348">
        <v>7.2451999999999996</v>
      </c>
      <c r="T17" s="348">
        <v>5.9260000000000002</v>
      </c>
      <c r="U17" s="348">
        <v>6.1093000000000002</v>
      </c>
      <c r="V17" s="348">
        <v>6.1441999999999997</v>
      </c>
      <c r="W17" s="348">
        <v>7.2793000000000001</v>
      </c>
      <c r="X17" s="348">
        <v>7.2709000000000001</v>
      </c>
      <c r="Y17" s="375">
        <v>7.4523999999999999</v>
      </c>
      <c r="Z17" s="348">
        <v>6.1158000000000001</v>
      </c>
      <c r="AA17" s="348">
        <v>7.1082999999999998</v>
      </c>
      <c r="AB17" s="348">
        <v>5.8815</v>
      </c>
      <c r="AC17" s="348">
        <v>6.0522</v>
      </c>
      <c r="AD17" s="348">
        <v>6.1492000000000004</v>
      </c>
      <c r="AE17" s="348">
        <v>12.537699999999999</v>
      </c>
      <c r="AF17" s="348">
        <v>6.9325000000000001</v>
      </c>
      <c r="AG17" s="569"/>
      <c r="AH17" s="346">
        <v>14</v>
      </c>
      <c r="AI17" s="346">
        <v>9</v>
      </c>
      <c r="AJ17" s="346">
        <v>5</v>
      </c>
      <c r="AK17" s="346">
        <v>10</v>
      </c>
      <c r="AL17" s="346">
        <v>14</v>
      </c>
      <c r="AM17" s="346">
        <v>12</v>
      </c>
      <c r="AN17" s="346">
        <v>13</v>
      </c>
      <c r="AO17" s="573">
        <v>12</v>
      </c>
      <c r="AP17" s="346">
        <v>12</v>
      </c>
      <c r="AQ17" s="346">
        <v>10</v>
      </c>
      <c r="AR17" s="346">
        <v>11</v>
      </c>
      <c r="AS17" s="346">
        <v>1</v>
      </c>
      <c r="AT17" s="346">
        <v>16</v>
      </c>
      <c r="AU17" s="346">
        <v>11</v>
      </c>
      <c r="AV17" s="346">
        <v>13</v>
      </c>
      <c r="AW17" s="346">
        <v>12</v>
      </c>
      <c r="AX17" s="346">
        <v>12</v>
      </c>
      <c r="AY17" s="346">
        <v>14</v>
      </c>
      <c r="AZ17" s="584"/>
      <c r="BA17" s="467">
        <v>6.16</v>
      </c>
      <c r="BB17" s="348">
        <v>73.569999999999993</v>
      </c>
      <c r="BC17" s="348">
        <v>2.37</v>
      </c>
      <c r="BD17" s="348">
        <v>6.97</v>
      </c>
      <c r="BE17" s="375" t="s">
        <v>430</v>
      </c>
      <c r="BF17" s="375">
        <v>10.93</v>
      </c>
      <c r="BG17" s="374"/>
      <c r="BH17" s="594">
        <v>10.93</v>
      </c>
      <c r="BI17" s="348">
        <v>15.83</v>
      </c>
      <c r="BJ17" s="348">
        <v>2.99</v>
      </c>
      <c r="BK17" s="348">
        <v>64.09</v>
      </c>
      <c r="BL17" s="348" t="s">
        <v>430</v>
      </c>
      <c r="BM17" s="375" t="s">
        <v>430</v>
      </c>
      <c r="BN17" s="375" t="s">
        <v>430</v>
      </c>
      <c r="BO17" s="375">
        <v>6.16</v>
      </c>
      <c r="BP17" s="375" t="s">
        <v>430</v>
      </c>
      <c r="BQ17" s="375" t="s">
        <v>430</v>
      </c>
      <c r="BR17" s="466"/>
      <c r="BS17" s="373">
        <v>7.9305232607930503</v>
      </c>
      <c r="BT17" s="354">
        <v>10.642840311064299</v>
      </c>
      <c r="BU17" s="430"/>
      <c r="BV17" s="374" t="s">
        <v>554</v>
      </c>
    </row>
    <row r="18" spans="1:74" s="428" customFormat="1" x14ac:dyDescent="0.25">
      <c r="A18" s="345" t="s">
        <v>7505</v>
      </c>
      <c r="B18" s="374"/>
      <c r="C18" s="719">
        <v>41275</v>
      </c>
      <c r="D18" s="373"/>
      <c r="E18" s="346">
        <v>2068.2600000000002</v>
      </c>
      <c r="F18" s="373"/>
      <c r="G18" s="347">
        <v>4298.3086000000003</v>
      </c>
      <c r="H18" s="374"/>
      <c r="I18" s="348">
        <v>1.1194500000000001</v>
      </c>
      <c r="J18" s="348">
        <v>7.25</v>
      </c>
      <c r="K18" s="348">
        <v>0.89507000000000003</v>
      </c>
      <c r="L18" s="348">
        <v>0.92959000000000003</v>
      </c>
      <c r="M18" s="362"/>
      <c r="N18" s="348">
        <v>16.5273</v>
      </c>
      <c r="O18" s="348">
        <v>9.3108000000000004</v>
      </c>
      <c r="P18" s="348">
        <v>8.1928999999999998</v>
      </c>
      <c r="Q18" s="348">
        <v>9.3698999999999995</v>
      </c>
      <c r="R18" s="348">
        <v>13.011100000000001</v>
      </c>
      <c r="S18" s="348">
        <v>7.7050000000000001</v>
      </c>
      <c r="T18" s="348">
        <v>6.2769000000000004</v>
      </c>
      <c r="U18" s="348">
        <v>6.2565</v>
      </c>
      <c r="V18" s="348">
        <v>6.21</v>
      </c>
      <c r="W18" s="348">
        <v>7.2739000000000003</v>
      </c>
      <c r="X18" s="348">
        <v>7.3116000000000003</v>
      </c>
      <c r="Y18" s="375">
        <v>6.4031000000000002</v>
      </c>
      <c r="Z18" s="348">
        <v>6.2961999999999998</v>
      </c>
      <c r="AA18" s="348">
        <v>7.7526999999999999</v>
      </c>
      <c r="AB18" s="348">
        <v>6.2378999999999998</v>
      </c>
      <c r="AC18" s="348">
        <v>6.2335000000000003</v>
      </c>
      <c r="AD18" s="348">
        <v>6.2111999999999998</v>
      </c>
      <c r="AE18" s="348">
        <v>13.3796</v>
      </c>
      <c r="AF18" s="348">
        <v>7.0235000000000003</v>
      </c>
      <c r="AG18" s="569"/>
      <c r="AH18" s="346">
        <v>12</v>
      </c>
      <c r="AI18" s="346">
        <v>7</v>
      </c>
      <c r="AJ18" s="346">
        <v>12</v>
      </c>
      <c r="AK18" s="346">
        <v>2</v>
      </c>
      <c r="AL18" s="346">
        <v>2</v>
      </c>
      <c r="AM18" s="346">
        <v>4</v>
      </c>
      <c r="AN18" s="346">
        <v>3</v>
      </c>
      <c r="AO18" s="573">
        <v>7</v>
      </c>
      <c r="AP18" s="346">
        <v>10</v>
      </c>
      <c r="AQ18" s="346">
        <v>11</v>
      </c>
      <c r="AR18" s="346">
        <v>10</v>
      </c>
      <c r="AS18" s="346">
        <v>11</v>
      </c>
      <c r="AT18" s="346">
        <v>15</v>
      </c>
      <c r="AU18" s="346">
        <v>2</v>
      </c>
      <c r="AV18" s="346">
        <v>3</v>
      </c>
      <c r="AW18" s="346">
        <v>5</v>
      </c>
      <c r="AX18" s="346">
        <v>10</v>
      </c>
      <c r="AY18" s="346">
        <v>4</v>
      </c>
      <c r="AZ18" s="584"/>
      <c r="BA18" s="467">
        <v>14.09</v>
      </c>
      <c r="BB18" s="348">
        <v>73.97</v>
      </c>
      <c r="BC18" s="348">
        <v>4.87</v>
      </c>
      <c r="BD18" s="348">
        <v>3.8</v>
      </c>
      <c r="BE18" s="375" t="s">
        <v>430</v>
      </c>
      <c r="BF18" s="375">
        <v>3.27</v>
      </c>
      <c r="BG18" s="374"/>
      <c r="BH18" s="594">
        <v>3.27</v>
      </c>
      <c r="BI18" s="348">
        <v>33.020000000000003</v>
      </c>
      <c r="BJ18" s="348">
        <v>11.56</v>
      </c>
      <c r="BK18" s="348">
        <v>38.049999999999997</v>
      </c>
      <c r="BL18" s="348" t="s">
        <v>430</v>
      </c>
      <c r="BM18" s="375">
        <v>7.8</v>
      </c>
      <c r="BN18" s="375" t="s">
        <v>430</v>
      </c>
      <c r="BO18" s="375">
        <v>6.29</v>
      </c>
      <c r="BP18" s="375" t="s">
        <v>430</v>
      </c>
      <c r="BQ18" s="375" t="s">
        <v>430</v>
      </c>
      <c r="BR18" s="466"/>
      <c r="BS18" s="373">
        <v>7.4005096107400501</v>
      </c>
      <c r="BT18" s="354">
        <v>8.5716637508571694</v>
      </c>
      <c r="BU18" s="430"/>
      <c r="BV18" s="374" t="s">
        <v>554</v>
      </c>
    </row>
    <row r="19" spans="1:74" s="428" customFormat="1" x14ac:dyDescent="0.25">
      <c r="A19" s="345" t="s">
        <v>7506</v>
      </c>
      <c r="B19" s="374"/>
      <c r="C19" s="719">
        <v>41275</v>
      </c>
      <c r="D19" s="373"/>
      <c r="E19" s="346">
        <v>1906.16</v>
      </c>
      <c r="F19" s="373"/>
      <c r="G19" s="347">
        <v>2617.2462</v>
      </c>
      <c r="H19" s="374"/>
      <c r="I19" s="348">
        <v>0.98740000000000006</v>
      </c>
      <c r="J19" s="348">
        <v>7.66</v>
      </c>
      <c r="K19" s="348">
        <v>0.88</v>
      </c>
      <c r="L19" s="348">
        <v>0.94</v>
      </c>
      <c r="M19" s="362"/>
      <c r="N19" s="348">
        <v>23.0686</v>
      </c>
      <c r="O19" s="348">
        <v>10.4473</v>
      </c>
      <c r="P19" s="348">
        <v>10.008900000000001</v>
      </c>
      <c r="Q19" s="348">
        <v>9.5435999999999996</v>
      </c>
      <c r="R19" s="348">
        <v>13.4497</v>
      </c>
      <c r="S19" s="348">
        <v>7.8311999999999999</v>
      </c>
      <c r="T19" s="348">
        <v>6.2168000000000001</v>
      </c>
      <c r="U19" s="348">
        <v>6.2945000000000002</v>
      </c>
      <c r="V19" s="348">
        <v>6.3361999999999998</v>
      </c>
      <c r="W19" s="348">
        <v>7.4615999999999998</v>
      </c>
      <c r="X19" s="348">
        <v>7.4783999999999997</v>
      </c>
      <c r="Y19" s="375">
        <v>6.5096999999999996</v>
      </c>
      <c r="Z19" s="348">
        <v>6.5861999999999998</v>
      </c>
      <c r="AA19" s="348">
        <v>7.8381999999999996</v>
      </c>
      <c r="AB19" s="348">
        <v>6.1677999999999997</v>
      </c>
      <c r="AC19" s="348">
        <v>6.2526000000000002</v>
      </c>
      <c r="AD19" s="348">
        <v>6.3548</v>
      </c>
      <c r="AE19" s="348">
        <v>14.0982</v>
      </c>
      <c r="AF19" s="348">
        <v>7.0475000000000003</v>
      </c>
      <c r="AG19" s="569"/>
      <c r="AH19" s="346">
        <v>2</v>
      </c>
      <c r="AI19" s="346">
        <v>2</v>
      </c>
      <c r="AJ19" s="346">
        <v>3</v>
      </c>
      <c r="AK19" s="346">
        <v>1</v>
      </c>
      <c r="AL19" s="346">
        <v>1</v>
      </c>
      <c r="AM19" s="346">
        <v>2</v>
      </c>
      <c r="AN19" s="346">
        <v>5</v>
      </c>
      <c r="AO19" s="573">
        <v>3</v>
      </c>
      <c r="AP19" s="346">
        <v>4</v>
      </c>
      <c r="AQ19" s="346">
        <v>4</v>
      </c>
      <c r="AR19" s="346">
        <v>5</v>
      </c>
      <c r="AS19" s="346">
        <v>9</v>
      </c>
      <c r="AT19" s="346">
        <v>13</v>
      </c>
      <c r="AU19" s="346">
        <v>1</v>
      </c>
      <c r="AV19" s="346">
        <v>5</v>
      </c>
      <c r="AW19" s="346">
        <v>4</v>
      </c>
      <c r="AX19" s="346">
        <v>3</v>
      </c>
      <c r="AY19" s="346">
        <v>1</v>
      </c>
      <c r="AZ19" s="584"/>
      <c r="BA19" s="467">
        <v>9.33</v>
      </c>
      <c r="BB19" s="348">
        <v>72.41</v>
      </c>
      <c r="BC19" s="348">
        <v>6.84</v>
      </c>
      <c r="BD19" s="348">
        <v>5.27</v>
      </c>
      <c r="BE19" s="375" t="s">
        <v>430</v>
      </c>
      <c r="BF19" s="375">
        <v>6.16</v>
      </c>
      <c r="BG19" s="374"/>
      <c r="BH19" s="594">
        <v>6.16</v>
      </c>
      <c r="BI19" s="348">
        <v>31.68</v>
      </c>
      <c r="BJ19" s="348">
        <v>9.23</v>
      </c>
      <c r="BK19" s="348">
        <v>43.6</v>
      </c>
      <c r="BL19" s="348" t="s">
        <v>430</v>
      </c>
      <c r="BM19" s="375">
        <v>4.51</v>
      </c>
      <c r="BN19" s="375" t="s">
        <v>430</v>
      </c>
      <c r="BO19" s="375">
        <v>4.82</v>
      </c>
      <c r="BP19" s="375" t="s">
        <v>430</v>
      </c>
      <c r="BQ19" s="375" t="s">
        <v>430</v>
      </c>
      <c r="BR19" s="466"/>
      <c r="BS19" s="373">
        <v>7.7296489815459299</v>
      </c>
      <c r="BT19" s="354">
        <v>12.486380802497299</v>
      </c>
      <c r="BU19" s="430"/>
      <c r="BV19" s="374" t="s">
        <v>554</v>
      </c>
    </row>
    <row r="20" spans="1:74" s="428" customFormat="1" x14ac:dyDescent="0.25">
      <c r="A20" s="345" t="s">
        <v>7507</v>
      </c>
      <c r="B20" s="374"/>
      <c r="C20" s="719">
        <v>41275</v>
      </c>
      <c r="D20" s="373"/>
      <c r="E20" s="346">
        <v>1668.93</v>
      </c>
      <c r="F20" s="373"/>
      <c r="G20" s="347">
        <v>4183.5407999999998</v>
      </c>
      <c r="H20" s="374"/>
      <c r="I20" s="348">
        <v>0.84109999999999996</v>
      </c>
      <c r="J20" s="348">
        <v>7.59</v>
      </c>
      <c r="K20" s="348">
        <v>0.78081999999999996</v>
      </c>
      <c r="L20" s="348">
        <v>0.81369999999999998</v>
      </c>
      <c r="M20" s="362"/>
      <c r="N20" s="348">
        <v>23.100999999999999</v>
      </c>
      <c r="O20" s="348">
        <v>9.9564000000000004</v>
      </c>
      <c r="P20" s="348">
        <v>9.8396000000000008</v>
      </c>
      <c r="Q20" s="348">
        <v>8.5488999999999997</v>
      </c>
      <c r="R20" s="348">
        <v>11.697900000000001</v>
      </c>
      <c r="S20" s="348">
        <v>7.3897000000000004</v>
      </c>
      <c r="T20" s="348">
        <v>5.8987999999999996</v>
      </c>
      <c r="U20" s="348">
        <v>5.9764999999999997</v>
      </c>
      <c r="V20" s="348">
        <v>6.0583</v>
      </c>
      <c r="W20" s="348">
        <v>7.1711999999999998</v>
      </c>
      <c r="X20" s="348">
        <v>7.2142999999999997</v>
      </c>
      <c r="Y20" s="375">
        <v>6.2964000000000002</v>
      </c>
      <c r="Z20" s="348">
        <v>6.8876999999999997</v>
      </c>
      <c r="AA20" s="348">
        <v>7.2784000000000004</v>
      </c>
      <c r="AB20" s="348">
        <v>5.8647999999999998</v>
      </c>
      <c r="AC20" s="348">
        <v>5.9607999999999999</v>
      </c>
      <c r="AD20" s="348">
        <v>6.0651999999999999</v>
      </c>
      <c r="AE20" s="348">
        <v>12.3323</v>
      </c>
      <c r="AF20" s="348">
        <v>7.4417999999999997</v>
      </c>
      <c r="AG20" s="569"/>
      <c r="AH20" s="346">
        <v>1</v>
      </c>
      <c r="AI20" s="346">
        <v>3</v>
      </c>
      <c r="AJ20" s="346">
        <v>4</v>
      </c>
      <c r="AK20" s="346">
        <v>5</v>
      </c>
      <c r="AL20" s="346">
        <v>15</v>
      </c>
      <c r="AM20" s="346">
        <v>11</v>
      </c>
      <c r="AN20" s="346">
        <v>15</v>
      </c>
      <c r="AO20" s="573">
        <v>16</v>
      </c>
      <c r="AP20" s="346">
        <v>14</v>
      </c>
      <c r="AQ20" s="346">
        <v>13</v>
      </c>
      <c r="AR20" s="346">
        <v>14</v>
      </c>
      <c r="AS20" s="346">
        <v>15</v>
      </c>
      <c r="AT20" s="346">
        <v>8</v>
      </c>
      <c r="AU20" s="346">
        <v>10</v>
      </c>
      <c r="AV20" s="346">
        <v>15</v>
      </c>
      <c r="AW20" s="346">
        <v>15</v>
      </c>
      <c r="AX20" s="346">
        <v>14</v>
      </c>
      <c r="AY20" s="346">
        <v>17</v>
      </c>
      <c r="AZ20" s="584"/>
      <c r="BA20" s="467">
        <v>9.77</v>
      </c>
      <c r="BB20" s="348">
        <v>69.77</v>
      </c>
      <c r="BC20" s="348">
        <v>7.07</v>
      </c>
      <c r="BD20" s="348">
        <v>5.23</v>
      </c>
      <c r="BE20" s="375" t="s">
        <v>430</v>
      </c>
      <c r="BF20" s="375">
        <v>8.16</v>
      </c>
      <c r="BG20" s="374"/>
      <c r="BH20" s="594">
        <v>8.16</v>
      </c>
      <c r="BI20" s="348">
        <v>38.29</v>
      </c>
      <c r="BJ20" s="348">
        <v>3.84</v>
      </c>
      <c r="BK20" s="348">
        <v>39.93</v>
      </c>
      <c r="BL20" s="348" t="s">
        <v>430</v>
      </c>
      <c r="BM20" s="375">
        <v>1.51</v>
      </c>
      <c r="BN20" s="375" t="s">
        <v>430</v>
      </c>
      <c r="BO20" s="375">
        <v>8.26</v>
      </c>
      <c r="BP20" s="375" t="s">
        <v>430</v>
      </c>
      <c r="BQ20" s="375" t="s">
        <v>430</v>
      </c>
      <c r="BR20" s="466"/>
      <c r="BS20" s="373">
        <v>4.1598593995840103</v>
      </c>
      <c r="BT20" s="354">
        <v>4.6705982595329401</v>
      </c>
      <c r="BU20" s="430"/>
      <c r="BV20" s="374" t="s">
        <v>554</v>
      </c>
    </row>
    <row r="21" spans="1:74" s="428" customFormat="1" x14ac:dyDescent="0.25">
      <c r="A21" s="345" t="s">
        <v>7508</v>
      </c>
      <c r="B21" s="374"/>
      <c r="C21" s="719">
        <v>41275</v>
      </c>
      <c r="D21" s="373"/>
      <c r="E21" s="346">
        <v>1594.74</v>
      </c>
      <c r="F21" s="373"/>
      <c r="G21" s="347">
        <v>45.606900000000003</v>
      </c>
      <c r="H21" s="374"/>
      <c r="I21" s="348">
        <v>0.88676999999999995</v>
      </c>
      <c r="J21" s="348">
        <v>7.6</v>
      </c>
      <c r="K21" s="348">
        <v>0.83194999999999997</v>
      </c>
      <c r="L21" s="348">
        <v>0.86699000000000004</v>
      </c>
      <c r="M21" s="362"/>
      <c r="N21" s="348">
        <v>19.618300000000001</v>
      </c>
      <c r="O21" s="348">
        <v>9.3597000000000001</v>
      </c>
      <c r="P21" s="348">
        <v>8.8528000000000002</v>
      </c>
      <c r="Q21" s="348">
        <v>7.8898000000000001</v>
      </c>
      <c r="R21" s="348">
        <v>12.071999999999999</v>
      </c>
      <c r="S21" s="348">
        <v>7.7054999999999998</v>
      </c>
      <c r="T21" s="348">
        <v>6.2423000000000002</v>
      </c>
      <c r="U21" s="348">
        <v>6.2385999999999999</v>
      </c>
      <c r="V21" s="348">
        <v>6.3122999999999996</v>
      </c>
      <c r="W21" s="348">
        <v>7.3470000000000004</v>
      </c>
      <c r="X21" s="348">
        <v>7.3418999999999999</v>
      </c>
      <c r="Y21" s="375">
        <v>6.3989000000000003</v>
      </c>
      <c r="Z21" s="348">
        <v>6.5697000000000001</v>
      </c>
      <c r="AA21" s="348">
        <v>7.6474000000000002</v>
      </c>
      <c r="AB21" s="348">
        <v>6.2020999999999997</v>
      </c>
      <c r="AC21" s="348">
        <v>6.1856</v>
      </c>
      <c r="AD21" s="348">
        <v>6.3132999999999999</v>
      </c>
      <c r="AE21" s="348">
        <v>12.860300000000001</v>
      </c>
      <c r="AF21" s="348">
        <v>7.1882999999999999</v>
      </c>
      <c r="AG21" s="569"/>
      <c r="AH21" s="346">
        <v>6</v>
      </c>
      <c r="AI21" s="346">
        <v>6</v>
      </c>
      <c r="AJ21" s="346">
        <v>7</v>
      </c>
      <c r="AK21" s="346">
        <v>11</v>
      </c>
      <c r="AL21" s="346">
        <v>10</v>
      </c>
      <c r="AM21" s="346">
        <v>3</v>
      </c>
      <c r="AN21" s="346">
        <v>4</v>
      </c>
      <c r="AO21" s="573">
        <v>8</v>
      </c>
      <c r="AP21" s="346">
        <v>5</v>
      </c>
      <c r="AQ21" s="346">
        <v>8</v>
      </c>
      <c r="AR21" s="346">
        <v>9</v>
      </c>
      <c r="AS21" s="346">
        <v>12</v>
      </c>
      <c r="AT21" s="346">
        <v>14</v>
      </c>
      <c r="AU21" s="346">
        <v>4</v>
      </c>
      <c r="AV21" s="346">
        <v>4</v>
      </c>
      <c r="AW21" s="346">
        <v>8</v>
      </c>
      <c r="AX21" s="346">
        <v>7</v>
      </c>
      <c r="AY21" s="346">
        <v>10</v>
      </c>
      <c r="AZ21" s="584"/>
      <c r="BA21" s="467">
        <v>10.039999999999999</v>
      </c>
      <c r="BB21" s="348">
        <v>79.260000000000005</v>
      </c>
      <c r="BC21" s="348">
        <v>0.32</v>
      </c>
      <c r="BD21" s="348">
        <v>6.4</v>
      </c>
      <c r="BE21" s="375" t="s">
        <v>430</v>
      </c>
      <c r="BF21" s="375">
        <v>3.97</v>
      </c>
      <c r="BG21" s="374"/>
      <c r="BH21" s="594">
        <v>3.97</v>
      </c>
      <c r="BI21" s="348">
        <v>41.68</v>
      </c>
      <c r="BJ21" s="348">
        <v>10.6</v>
      </c>
      <c r="BK21" s="348">
        <v>33.71</v>
      </c>
      <c r="BL21" s="348" t="s">
        <v>430</v>
      </c>
      <c r="BM21" s="375">
        <v>0.72</v>
      </c>
      <c r="BN21" s="375" t="s">
        <v>430</v>
      </c>
      <c r="BO21" s="375">
        <v>9.32</v>
      </c>
      <c r="BP21" s="375" t="s">
        <v>430</v>
      </c>
      <c r="BQ21" s="375" t="s">
        <v>430</v>
      </c>
      <c r="BR21" s="466"/>
      <c r="BS21" s="373">
        <v>1.9688776998031099</v>
      </c>
      <c r="BT21" s="354">
        <v>6.5352381293464701</v>
      </c>
      <c r="BU21" s="430"/>
      <c r="BV21" s="374" t="s">
        <v>554</v>
      </c>
    </row>
    <row r="22" spans="1:74" s="428" customFormat="1" x14ac:dyDescent="0.25">
      <c r="A22" s="345" t="s">
        <v>7509</v>
      </c>
      <c r="B22" s="374"/>
      <c r="C22" s="719">
        <v>41276</v>
      </c>
      <c r="D22" s="373"/>
      <c r="E22" s="346">
        <v>1099.75</v>
      </c>
      <c r="F22" s="373"/>
      <c r="G22" s="347">
        <v>46.018300000000004</v>
      </c>
      <c r="H22" s="374"/>
      <c r="I22" s="348">
        <v>1.17</v>
      </c>
      <c r="J22" s="348">
        <v>7.54</v>
      </c>
      <c r="K22" s="348">
        <v>0.8</v>
      </c>
      <c r="L22" s="348">
        <v>0.85</v>
      </c>
      <c r="M22" s="362"/>
      <c r="N22" s="348">
        <v>17.299099999999999</v>
      </c>
      <c r="O22" s="348">
        <v>9.2281999999999993</v>
      </c>
      <c r="P22" s="348">
        <v>8.3984000000000005</v>
      </c>
      <c r="Q22" s="348">
        <v>9.0848999999999993</v>
      </c>
      <c r="R22" s="348">
        <v>12.3978</v>
      </c>
      <c r="S22" s="348">
        <v>7.5197000000000003</v>
      </c>
      <c r="T22" s="348">
        <v>6.0464000000000002</v>
      </c>
      <c r="U22" s="348">
        <v>6.0998000000000001</v>
      </c>
      <c r="V22" s="348">
        <v>6.1174999999999997</v>
      </c>
      <c r="W22" s="348">
        <v>7.1906999999999996</v>
      </c>
      <c r="X22" s="348">
        <v>7.2527999999999997</v>
      </c>
      <c r="Y22" s="375">
        <v>6.3018999999999998</v>
      </c>
      <c r="Z22" s="348">
        <v>6.6612999999999998</v>
      </c>
      <c r="AA22" s="348">
        <v>7.4657</v>
      </c>
      <c r="AB22" s="348">
        <v>6.0067000000000004</v>
      </c>
      <c r="AC22" s="348">
        <v>6.0496999999999996</v>
      </c>
      <c r="AD22" s="348">
        <v>6.1214000000000004</v>
      </c>
      <c r="AE22" s="348">
        <v>12.629300000000001</v>
      </c>
      <c r="AF22" s="348">
        <v>7.2374000000000001</v>
      </c>
      <c r="AG22" s="569"/>
      <c r="AH22" s="346">
        <v>10</v>
      </c>
      <c r="AI22" s="346">
        <v>8</v>
      </c>
      <c r="AJ22" s="346">
        <v>10</v>
      </c>
      <c r="AK22" s="346">
        <v>3</v>
      </c>
      <c r="AL22" s="346">
        <v>7</v>
      </c>
      <c r="AM22" s="346">
        <v>7</v>
      </c>
      <c r="AN22" s="346">
        <v>9</v>
      </c>
      <c r="AO22" s="573">
        <v>13</v>
      </c>
      <c r="AP22" s="346">
        <v>13</v>
      </c>
      <c r="AQ22" s="346">
        <v>12</v>
      </c>
      <c r="AR22" s="346">
        <v>13</v>
      </c>
      <c r="AS22" s="346">
        <v>14</v>
      </c>
      <c r="AT22" s="346">
        <v>12</v>
      </c>
      <c r="AU22" s="346">
        <v>5</v>
      </c>
      <c r="AV22" s="346">
        <v>10</v>
      </c>
      <c r="AW22" s="346">
        <v>13</v>
      </c>
      <c r="AX22" s="346">
        <v>13</v>
      </c>
      <c r="AY22" s="346">
        <v>12</v>
      </c>
      <c r="AZ22" s="584"/>
      <c r="BA22" s="467">
        <v>9.68</v>
      </c>
      <c r="BB22" s="348">
        <v>86.88</v>
      </c>
      <c r="BC22" s="348" t="s">
        <v>430</v>
      </c>
      <c r="BD22" s="348" t="s">
        <v>430</v>
      </c>
      <c r="BE22" s="375" t="s">
        <v>430</v>
      </c>
      <c r="BF22" s="375">
        <v>3.44</v>
      </c>
      <c r="BG22" s="374"/>
      <c r="BH22" s="594">
        <v>3.44</v>
      </c>
      <c r="BI22" s="348">
        <v>35.03</v>
      </c>
      <c r="BJ22" s="348">
        <v>2.15</v>
      </c>
      <c r="BK22" s="348">
        <v>49.69</v>
      </c>
      <c r="BL22" s="348" t="s">
        <v>430</v>
      </c>
      <c r="BM22" s="375">
        <v>7.42</v>
      </c>
      <c r="BN22" s="375" t="s">
        <v>430</v>
      </c>
      <c r="BO22" s="375">
        <v>2.2599999999999998</v>
      </c>
      <c r="BP22" s="375" t="s">
        <v>430</v>
      </c>
      <c r="BQ22" s="375" t="s">
        <v>430</v>
      </c>
      <c r="BR22" s="466"/>
      <c r="BS22" s="373">
        <v>4.4888171899999998</v>
      </c>
      <c r="BT22" s="354">
        <v>16.62588569</v>
      </c>
      <c r="BU22" s="430"/>
      <c r="BV22" s="374" t="s">
        <v>554</v>
      </c>
    </row>
    <row r="23" spans="1:74" s="428" customFormat="1" x14ac:dyDescent="0.25">
      <c r="A23" s="345" t="s">
        <v>7510</v>
      </c>
      <c r="B23" s="374"/>
      <c r="C23" s="719">
        <v>41275</v>
      </c>
      <c r="D23" s="373"/>
      <c r="E23" s="346">
        <v>860.52200000000005</v>
      </c>
      <c r="F23" s="373"/>
      <c r="G23" s="347">
        <v>32.212499999999999</v>
      </c>
      <c r="H23" s="374"/>
      <c r="I23" s="348">
        <v>1.24603</v>
      </c>
      <c r="J23" s="348">
        <v>7.9</v>
      </c>
      <c r="K23" s="348">
        <v>0.85233000000000003</v>
      </c>
      <c r="L23" s="348">
        <v>0.90903999999999996</v>
      </c>
      <c r="M23" s="362"/>
      <c r="N23" s="348">
        <v>20.747499999999999</v>
      </c>
      <c r="O23" s="348">
        <v>9.6440999999999999</v>
      </c>
      <c r="P23" s="348">
        <v>10.201599999999999</v>
      </c>
      <c r="Q23" s="348">
        <v>8.3794000000000004</v>
      </c>
      <c r="R23" s="348">
        <v>12.7256</v>
      </c>
      <c r="S23" s="348">
        <v>7.8449</v>
      </c>
      <c r="T23" s="348">
        <v>6.2900999999999998</v>
      </c>
      <c r="U23" s="348">
        <v>6.2855999999999996</v>
      </c>
      <c r="V23" s="348">
        <v>6.3105000000000002</v>
      </c>
      <c r="W23" s="348">
        <v>8.0861999999999998</v>
      </c>
      <c r="X23" s="348">
        <v>7.9676999999999998</v>
      </c>
      <c r="Y23" s="375">
        <v>6.8533999999999997</v>
      </c>
      <c r="Z23" s="348">
        <v>7.0707000000000004</v>
      </c>
      <c r="AA23" s="348">
        <v>7.7339000000000002</v>
      </c>
      <c r="AB23" s="348">
        <v>6.2603999999999997</v>
      </c>
      <c r="AC23" s="348">
        <v>6.2557999999999998</v>
      </c>
      <c r="AD23" s="348">
        <v>6.3308</v>
      </c>
      <c r="AE23" s="348">
        <v>13.1439</v>
      </c>
      <c r="AF23" s="348">
        <v>7.6189999999999998</v>
      </c>
      <c r="AG23" s="569"/>
      <c r="AH23" s="346">
        <v>5</v>
      </c>
      <c r="AI23" s="346">
        <v>4</v>
      </c>
      <c r="AJ23" s="346">
        <v>1</v>
      </c>
      <c r="AK23" s="346">
        <v>7</v>
      </c>
      <c r="AL23" s="346">
        <v>5</v>
      </c>
      <c r="AM23" s="346">
        <v>1</v>
      </c>
      <c r="AN23" s="346">
        <v>2</v>
      </c>
      <c r="AO23" s="573">
        <v>4</v>
      </c>
      <c r="AP23" s="346">
        <v>6</v>
      </c>
      <c r="AQ23" s="346">
        <v>1</v>
      </c>
      <c r="AR23" s="346">
        <v>1</v>
      </c>
      <c r="AS23" s="346">
        <v>2</v>
      </c>
      <c r="AT23" s="346">
        <v>6</v>
      </c>
      <c r="AU23" s="346">
        <v>3</v>
      </c>
      <c r="AV23" s="346">
        <v>2</v>
      </c>
      <c r="AW23" s="346">
        <v>3</v>
      </c>
      <c r="AX23" s="346">
        <v>5</v>
      </c>
      <c r="AY23" s="346">
        <v>7</v>
      </c>
      <c r="AZ23" s="584"/>
      <c r="BA23" s="467">
        <v>11.28</v>
      </c>
      <c r="BB23" s="348">
        <v>74.09</v>
      </c>
      <c r="BC23" s="348">
        <v>2.5299999999999998</v>
      </c>
      <c r="BD23" s="348">
        <v>10.14</v>
      </c>
      <c r="BE23" s="375" t="s">
        <v>430</v>
      </c>
      <c r="BF23" s="375">
        <v>1.96</v>
      </c>
      <c r="BG23" s="374"/>
      <c r="BH23" s="594">
        <v>1.96</v>
      </c>
      <c r="BI23" s="348">
        <v>21.73</v>
      </c>
      <c r="BJ23" s="348">
        <v>4.87</v>
      </c>
      <c r="BK23" s="348">
        <v>60.16</v>
      </c>
      <c r="BL23" s="348" t="s">
        <v>430</v>
      </c>
      <c r="BM23" s="375">
        <v>9.8000000000000007</v>
      </c>
      <c r="BN23" s="375" t="s">
        <v>430</v>
      </c>
      <c r="BO23" s="375">
        <v>1.48</v>
      </c>
      <c r="BP23" s="375" t="s">
        <v>430</v>
      </c>
      <c r="BQ23" s="375" t="s">
        <v>430</v>
      </c>
      <c r="BR23" s="466"/>
      <c r="BS23" s="373">
        <v>11.7331667</v>
      </c>
      <c r="BT23" s="354">
        <v>11.372348150000001</v>
      </c>
      <c r="BU23" s="430"/>
      <c r="BV23" s="374" t="s">
        <v>554</v>
      </c>
    </row>
    <row r="24" spans="1:74" s="428" customFormat="1" x14ac:dyDescent="0.25">
      <c r="A24" s="345" t="s">
        <v>7511</v>
      </c>
      <c r="B24" s="374"/>
      <c r="C24" s="719">
        <v>45854</v>
      </c>
      <c r="D24" s="373"/>
      <c r="E24" s="346">
        <v>431.61599999999999</v>
      </c>
      <c r="F24" s="373"/>
      <c r="G24" s="347">
        <v>10.543100000000001</v>
      </c>
      <c r="H24" s="374"/>
      <c r="I24" s="348">
        <v>0.97</v>
      </c>
      <c r="J24" s="348">
        <v>7.55</v>
      </c>
      <c r="K24" s="348">
        <v>0.86</v>
      </c>
      <c r="L24" s="348">
        <v>0.92</v>
      </c>
      <c r="M24" s="362"/>
      <c r="N24" s="348">
        <v>19.397400000000001</v>
      </c>
      <c r="O24" s="348">
        <v>10.5396</v>
      </c>
      <c r="P24" s="348">
        <v>10.1088</v>
      </c>
      <c r="Q24" s="348">
        <v>6.7435</v>
      </c>
      <c r="R24" s="348">
        <v>12.0367</v>
      </c>
      <c r="S24" s="348">
        <v>6.9105999999999996</v>
      </c>
      <c r="T24" s="348">
        <v>5.5175999999999998</v>
      </c>
      <c r="U24" s="348">
        <v>5.7385999999999999</v>
      </c>
      <c r="V24" s="348" t="s">
        <v>430</v>
      </c>
      <c r="W24" s="348" t="s">
        <v>430</v>
      </c>
      <c r="X24" s="348" t="s">
        <v>430</v>
      </c>
      <c r="Y24" s="375" t="s">
        <v>430</v>
      </c>
      <c r="Z24" s="348" t="s">
        <v>430</v>
      </c>
      <c r="AA24" s="348">
        <v>6.9785000000000004</v>
      </c>
      <c r="AB24" s="348">
        <v>5.4337999999999997</v>
      </c>
      <c r="AC24" s="348">
        <v>5.6787999999999998</v>
      </c>
      <c r="AD24" s="348" t="s">
        <v>430</v>
      </c>
      <c r="AE24" s="348">
        <v>12.479900000000001</v>
      </c>
      <c r="AF24" s="348">
        <v>5.7793000000000001</v>
      </c>
      <c r="AG24" s="569"/>
      <c r="AH24" s="346">
        <v>7</v>
      </c>
      <c r="AI24" s="346">
        <v>1</v>
      </c>
      <c r="AJ24" s="346">
        <v>2</v>
      </c>
      <c r="AK24" s="346">
        <v>14</v>
      </c>
      <c r="AL24" s="346">
        <v>12</v>
      </c>
      <c r="AM24" s="346">
        <v>17</v>
      </c>
      <c r="AN24" s="346">
        <v>18</v>
      </c>
      <c r="AO24" s="573">
        <v>18</v>
      </c>
      <c r="AP24" s="346" t="s">
        <v>430</v>
      </c>
      <c r="AQ24" s="346" t="s">
        <v>430</v>
      </c>
      <c r="AR24" s="346" t="s">
        <v>430</v>
      </c>
      <c r="AS24" s="346" t="s">
        <v>430</v>
      </c>
      <c r="AT24" s="346" t="s">
        <v>430</v>
      </c>
      <c r="AU24" s="346">
        <v>14</v>
      </c>
      <c r="AV24" s="346">
        <v>18</v>
      </c>
      <c r="AW24" s="346">
        <v>18</v>
      </c>
      <c r="AX24" s="346" t="s">
        <v>430</v>
      </c>
      <c r="AY24" s="346">
        <v>15</v>
      </c>
      <c r="AZ24" s="584"/>
      <c r="BA24" s="467">
        <v>10.06</v>
      </c>
      <c r="BB24" s="348">
        <v>75.13</v>
      </c>
      <c r="BC24" s="348">
        <v>9.16</v>
      </c>
      <c r="BD24" s="348" t="s">
        <v>430</v>
      </c>
      <c r="BE24" s="375" t="s">
        <v>430</v>
      </c>
      <c r="BF24" s="375">
        <v>5.66</v>
      </c>
      <c r="BG24" s="374"/>
      <c r="BH24" s="594">
        <v>5.66</v>
      </c>
      <c r="BI24" s="348">
        <v>36.25</v>
      </c>
      <c r="BJ24" s="348" t="s">
        <v>430</v>
      </c>
      <c r="BK24" s="348">
        <v>48.03</v>
      </c>
      <c r="BL24" s="348" t="s">
        <v>430</v>
      </c>
      <c r="BM24" s="375">
        <v>0.92</v>
      </c>
      <c r="BN24" s="375" t="s">
        <v>430</v>
      </c>
      <c r="BO24" s="375">
        <v>9.14</v>
      </c>
      <c r="BP24" s="375" t="s">
        <v>430</v>
      </c>
      <c r="BQ24" s="375" t="s">
        <v>430</v>
      </c>
      <c r="BR24" s="466"/>
      <c r="BS24" s="373">
        <v>9.1037975790896208</v>
      </c>
      <c r="BT24" s="354">
        <v>9.1317974390868208</v>
      </c>
      <c r="BU24" s="430"/>
      <c r="BV24" s="374" t="s">
        <v>554</v>
      </c>
    </row>
    <row r="25" spans="1:74" s="428" customFormat="1" x14ac:dyDescent="0.25">
      <c r="A25" s="345" t="s">
        <v>7512</v>
      </c>
      <c r="B25" s="374"/>
      <c r="C25" s="719">
        <v>45722</v>
      </c>
      <c r="D25" s="373"/>
      <c r="E25" s="346">
        <v>412.22</v>
      </c>
      <c r="F25" s="373"/>
      <c r="G25" s="347">
        <v>10.990399999999999</v>
      </c>
      <c r="H25" s="374"/>
      <c r="I25" s="348">
        <v>1.1599999999999999</v>
      </c>
      <c r="J25" s="348">
        <v>7.81</v>
      </c>
      <c r="K25" s="348">
        <v>0.52</v>
      </c>
      <c r="L25" s="348">
        <v>0.57999999999999996</v>
      </c>
      <c r="M25" s="362"/>
      <c r="N25" s="348">
        <v>12.624499999999999</v>
      </c>
      <c r="O25" s="348">
        <v>6.1824000000000003</v>
      </c>
      <c r="P25" s="348">
        <v>6.3653000000000004</v>
      </c>
      <c r="Q25" s="348">
        <v>4.6577999999999999</v>
      </c>
      <c r="R25" s="348">
        <v>9.7977000000000007</v>
      </c>
      <c r="S25" s="348">
        <v>6.8337000000000003</v>
      </c>
      <c r="T25" s="348">
        <v>6.2973999999999997</v>
      </c>
      <c r="U25" s="348">
        <v>6.4473000000000003</v>
      </c>
      <c r="V25" s="348">
        <v>6.5147000000000004</v>
      </c>
      <c r="W25" s="348" t="s">
        <v>430</v>
      </c>
      <c r="X25" s="348" t="s">
        <v>430</v>
      </c>
      <c r="Y25" s="375" t="s">
        <v>430</v>
      </c>
      <c r="Z25" s="348" t="s">
        <v>430</v>
      </c>
      <c r="AA25" s="348">
        <v>6.4610000000000003</v>
      </c>
      <c r="AB25" s="348">
        <v>6.3133999999999997</v>
      </c>
      <c r="AC25" s="348">
        <v>6.3792999999999997</v>
      </c>
      <c r="AD25" s="348">
        <v>6.5114000000000001</v>
      </c>
      <c r="AE25" s="348">
        <v>10.799300000000001</v>
      </c>
      <c r="AF25" s="348">
        <v>7.5265000000000004</v>
      </c>
      <c r="AG25" s="569"/>
      <c r="AH25" s="346">
        <v>16</v>
      </c>
      <c r="AI25" s="346">
        <v>16</v>
      </c>
      <c r="AJ25" s="346">
        <v>17</v>
      </c>
      <c r="AK25" s="346">
        <v>18</v>
      </c>
      <c r="AL25" s="346">
        <v>18</v>
      </c>
      <c r="AM25" s="346">
        <v>18</v>
      </c>
      <c r="AN25" s="346">
        <v>1</v>
      </c>
      <c r="AO25" s="573">
        <v>1</v>
      </c>
      <c r="AP25" s="346">
        <v>1</v>
      </c>
      <c r="AQ25" s="346" t="s">
        <v>430</v>
      </c>
      <c r="AR25" s="346" t="s">
        <v>430</v>
      </c>
      <c r="AS25" s="346" t="s">
        <v>430</v>
      </c>
      <c r="AT25" s="346" t="s">
        <v>430</v>
      </c>
      <c r="AU25" s="346">
        <v>18</v>
      </c>
      <c r="AV25" s="346">
        <v>1</v>
      </c>
      <c r="AW25" s="346">
        <v>1</v>
      </c>
      <c r="AX25" s="346">
        <v>1</v>
      </c>
      <c r="AY25" s="346">
        <v>18</v>
      </c>
      <c r="AZ25" s="584"/>
      <c r="BA25" s="467">
        <v>6.8</v>
      </c>
      <c r="BB25" s="348">
        <v>74.819999999999993</v>
      </c>
      <c r="BC25" s="348">
        <v>2.36</v>
      </c>
      <c r="BD25" s="348">
        <v>10.9</v>
      </c>
      <c r="BE25" s="375">
        <v>38.61</v>
      </c>
      <c r="BF25" s="375">
        <v>5.12</v>
      </c>
      <c r="BG25" s="374"/>
      <c r="BH25" s="594">
        <v>5.12</v>
      </c>
      <c r="BI25" s="348">
        <v>23.28</v>
      </c>
      <c r="BJ25" s="348">
        <v>3.44</v>
      </c>
      <c r="BK25" s="348">
        <v>61.37</v>
      </c>
      <c r="BL25" s="348" t="s">
        <v>430</v>
      </c>
      <c r="BM25" s="375">
        <v>0.97</v>
      </c>
      <c r="BN25" s="375" t="s">
        <v>430</v>
      </c>
      <c r="BO25" s="375">
        <v>5.83</v>
      </c>
      <c r="BP25" s="375" t="s">
        <v>430</v>
      </c>
      <c r="BQ25" s="375">
        <v>38.61</v>
      </c>
      <c r="BR25" s="466"/>
      <c r="BS25" s="373">
        <v>6.2492045324182302</v>
      </c>
      <c r="BT25" s="354">
        <v>37.714098537009299</v>
      </c>
      <c r="BU25" s="430"/>
      <c r="BV25" s="374" t="s">
        <v>554</v>
      </c>
    </row>
    <row r="26" spans="1:74" x14ac:dyDescent="0.25">
      <c r="A26" s="318" t="s">
        <v>93</v>
      </c>
      <c r="B26" s="66"/>
      <c r="C26" s="720"/>
      <c r="D26" s="43"/>
      <c r="E26" s="51"/>
      <c r="F26" s="43"/>
      <c r="G26" s="55"/>
      <c r="H26" s="66"/>
      <c r="I26" s="59"/>
      <c r="J26" s="59"/>
      <c r="K26" s="59"/>
      <c r="L26" s="59"/>
      <c r="M26" s="258"/>
      <c r="N26" s="59">
        <v>17.2867</v>
      </c>
      <c r="O26" s="59">
        <v>8.3741000000000003</v>
      </c>
      <c r="P26" s="59">
        <v>8.5181000000000004</v>
      </c>
      <c r="Q26" s="59">
        <v>7.6538000000000004</v>
      </c>
      <c r="R26" s="59">
        <v>12.1503</v>
      </c>
      <c r="S26" s="59">
        <v>7.3756000000000004</v>
      </c>
      <c r="T26" s="59">
        <v>6.0198999999999998</v>
      </c>
      <c r="U26" s="59">
        <v>6.1471</v>
      </c>
      <c r="V26" s="59">
        <v>6.2122999999999999</v>
      </c>
      <c r="W26" s="59">
        <v>7.3647</v>
      </c>
      <c r="X26" s="59">
        <v>7.4063999999999997</v>
      </c>
      <c r="Y26" s="276">
        <v>6.5720999999999998</v>
      </c>
      <c r="Z26" s="59">
        <v>6.875</v>
      </c>
      <c r="AA26" s="59">
        <v>7.2214999999999998</v>
      </c>
      <c r="AB26" s="59">
        <v>5.9848999999999997</v>
      </c>
      <c r="AC26" s="59">
        <v>6.1033999999999997</v>
      </c>
      <c r="AD26" s="59">
        <v>6.2195</v>
      </c>
      <c r="AE26" s="59">
        <v>12.8607</v>
      </c>
      <c r="AF26" s="59">
        <v>7.3415999999999997</v>
      </c>
      <c r="AG26" s="553"/>
      <c r="AH26" s="51">
        <v>18</v>
      </c>
      <c r="AI26" s="51">
        <v>18</v>
      </c>
      <c r="AJ26" s="51">
        <v>18</v>
      </c>
      <c r="AK26" s="51">
        <v>18</v>
      </c>
      <c r="AL26" s="51">
        <v>18</v>
      </c>
      <c r="AM26" s="51">
        <v>18</v>
      </c>
      <c r="AN26" s="51">
        <v>18</v>
      </c>
      <c r="AO26" s="630">
        <v>18</v>
      </c>
      <c r="AP26" s="51">
        <v>17</v>
      </c>
      <c r="AQ26" s="51">
        <v>16</v>
      </c>
      <c r="AR26" s="51">
        <v>16</v>
      </c>
      <c r="AS26" s="51">
        <v>16</v>
      </c>
      <c r="AT26" s="51">
        <v>16</v>
      </c>
      <c r="AU26" s="51">
        <v>18</v>
      </c>
      <c r="AV26" s="51">
        <v>18</v>
      </c>
      <c r="AW26" s="51">
        <v>18</v>
      </c>
      <c r="AX26" s="51">
        <v>17</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67"/>
      <c r="C27" s="721"/>
      <c r="D27" s="44"/>
      <c r="E27" s="52"/>
      <c r="F27" s="44"/>
      <c r="G27" s="56"/>
      <c r="H27" s="67"/>
      <c r="I27" s="60"/>
      <c r="J27" s="60"/>
      <c r="K27" s="60"/>
      <c r="L27" s="60"/>
      <c r="M27" s="259"/>
      <c r="N27" s="60">
        <v>23.100999999999999</v>
      </c>
      <c r="O27" s="60">
        <v>10.5396</v>
      </c>
      <c r="P27" s="60">
        <v>10.201599999999999</v>
      </c>
      <c r="Q27" s="60">
        <v>9.5435999999999996</v>
      </c>
      <c r="R27" s="60">
        <v>13.4497</v>
      </c>
      <c r="S27" s="60">
        <v>7.8449</v>
      </c>
      <c r="T27" s="60">
        <v>6.2973999999999997</v>
      </c>
      <c r="U27" s="60">
        <v>6.4473000000000003</v>
      </c>
      <c r="V27" s="60">
        <v>6.5147000000000004</v>
      </c>
      <c r="W27" s="60">
        <v>8.0861999999999998</v>
      </c>
      <c r="X27" s="60">
        <v>7.9676999999999998</v>
      </c>
      <c r="Y27" s="277">
        <v>7.4523999999999999</v>
      </c>
      <c r="Z27" s="60">
        <v>7.4358000000000004</v>
      </c>
      <c r="AA27" s="60">
        <v>7.8381999999999996</v>
      </c>
      <c r="AB27" s="60">
        <v>6.3133999999999997</v>
      </c>
      <c r="AC27" s="60">
        <v>6.3792999999999997</v>
      </c>
      <c r="AD27" s="60">
        <v>6.5114000000000001</v>
      </c>
      <c r="AE27" s="60">
        <v>14.0982</v>
      </c>
      <c r="AF27" s="60">
        <v>7.8932000000000002</v>
      </c>
      <c r="AG27" s="554"/>
      <c r="AH27" s="52"/>
      <c r="AI27" s="52"/>
      <c r="AJ27" s="52"/>
      <c r="AK27" s="52"/>
      <c r="AL27" s="52"/>
      <c r="AM27" s="52"/>
      <c r="AN27" s="52"/>
      <c r="AO27" s="314"/>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M27" s="277"/>
      <c r="BN27" s="589"/>
      <c r="BO27" s="589"/>
      <c r="BP27" s="589"/>
      <c r="BQ27" s="589"/>
      <c r="BR27" s="146"/>
      <c r="BS27" s="44"/>
      <c r="BT27" s="89"/>
      <c r="BU27" s="26"/>
      <c r="BV27" s="67"/>
    </row>
    <row r="28" spans="1:74" x14ac:dyDescent="0.25">
      <c r="A28" s="320" t="s">
        <v>95</v>
      </c>
      <c r="B28" s="67"/>
      <c r="C28" s="721"/>
      <c r="D28" s="44"/>
      <c r="E28" s="52"/>
      <c r="F28" s="44"/>
      <c r="G28" s="56"/>
      <c r="H28" s="67"/>
      <c r="I28" s="60"/>
      <c r="J28" s="60"/>
      <c r="K28" s="60"/>
      <c r="L28" s="60"/>
      <c r="M28" s="259"/>
      <c r="N28" s="60">
        <v>4.2548000000000004</v>
      </c>
      <c r="O28" s="60">
        <v>3.4413999999999998</v>
      </c>
      <c r="P28" s="60">
        <v>5.9522000000000004</v>
      </c>
      <c r="Q28" s="60">
        <v>4.6577999999999999</v>
      </c>
      <c r="R28" s="60">
        <v>9.7977000000000007</v>
      </c>
      <c r="S28" s="60">
        <v>6.8337000000000003</v>
      </c>
      <c r="T28" s="60">
        <v>5.5175999999999998</v>
      </c>
      <c r="U28" s="60">
        <v>5.7385999999999999</v>
      </c>
      <c r="V28" s="60">
        <v>5.9085000000000001</v>
      </c>
      <c r="W28" s="60">
        <v>7.1337000000000002</v>
      </c>
      <c r="X28" s="60">
        <v>7.1683000000000003</v>
      </c>
      <c r="Y28" s="277">
        <v>6.2693000000000003</v>
      </c>
      <c r="Z28" s="60">
        <v>6.1158000000000001</v>
      </c>
      <c r="AA28" s="60">
        <v>6.4610000000000003</v>
      </c>
      <c r="AB28" s="60">
        <v>5.4337999999999997</v>
      </c>
      <c r="AC28" s="60">
        <v>5.6787999999999998</v>
      </c>
      <c r="AD28" s="60">
        <v>5.9103000000000003</v>
      </c>
      <c r="AE28" s="60">
        <v>10.799300000000001</v>
      </c>
      <c r="AF28" s="60">
        <v>5.7793000000000001</v>
      </c>
      <c r="AG28" s="554"/>
      <c r="AH28" s="52"/>
      <c r="AI28" s="52"/>
      <c r="AJ28" s="52"/>
      <c r="AK28" s="52"/>
      <c r="AL28" s="52"/>
      <c r="AM28" s="52"/>
      <c r="AN28" s="52"/>
      <c r="AO28" s="314"/>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M28" s="277"/>
      <c r="BN28" s="589"/>
      <c r="BO28" s="589"/>
      <c r="BP28" s="589"/>
      <c r="BQ28" s="589"/>
      <c r="BR28" s="146"/>
      <c r="BS28" s="44"/>
      <c r="BT28" s="89"/>
      <c r="BU28" s="26"/>
      <c r="BV28" s="67"/>
    </row>
    <row r="29" spans="1:74" x14ac:dyDescent="0.25">
      <c r="A29" s="321" t="s">
        <v>96</v>
      </c>
      <c r="B29" s="68"/>
      <c r="C29" s="722"/>
      <c r="D29" s="45"/>
      <c r="E29" s="53"/>
      <c r="F29" s="45"/>
      <c r="G29" s="57"/>
      <c r="H29" s="68"/>
      <c r="I29" s="61"/>
      <c r="J29" s="61"/>
      <c r="K29" s="61"/>
      <c r="L29" s="61"/>
      <c r="M29" s="262"/>
      <c r="N29" s="61">
        <v>17.527100000000001</v>
      </c>
      <c r="O29" s="61">
        <v>9.0243000000000002</v>
      </c>
      <c r="P29" s="61">
        <v>8.4586000000000006</v>
      </c>
      <c r="Q29" s="61">
        <v>8.2745499999999996</v>
      </c>
      <c r="R29" s="61">
        <v>12.092499999999999</v>
      </c>
      <c r="S29" s="61">
        <v>7.4038500000000003</v>
      </c>
      <c r="T29" s="61">
        <v>6.0427</v>
      </c>
      <c r="U29" s="61">
        <v>6.1947000000000001</v>
      </c>
      <c r="V29" s="61">
        <v>6.2222</v>
      </c>
      <c r="W29" s="61">
        <v>7.3429000000000002</v>
      </c>
      <c r="X29" s="61">
        <v>7.3901500000000002</v>
      </c>
      <c r="Y29" s="279">
        <v>6.5490500000000003</v>
      </c>
      <c r="Z29" s="61">
        <v>6.8688500000000001</v>
      </c>
      <c r="AA29" s="61">
        <v>7.2788000000000004</v>
      </c>
      <c r="AB29" s="61">
        <v>6.0218999999999996</v>
      </c>
      <c r="AC29" s="61">
        <v>6.1509999999999998</v>
      </c>
      <c r="AD29" s="61">
        <v>6.22</v>
      </c>
      <c r="AE29" s="61">
        <v>12.861800000000001</v>
      </c>
      <c r="AF29" s="61">
        <v>7.4361499999999996</v>
      </c>
      <c r="AG29" s="556"/>
      <c r="AH29" s="53"/>
      <c r="AI29" s="53"/>
      <c r="AJ29" s="53"/>
      <c r="AK29" s="53"/>
      <c r="AL29" s="53"/>
      <c r="AM29" s="53"/>
      <c r="AN29" s="53"/>
      <c r="AO29" s="567"/>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234</v>
      </c>
      <c r="B30" s="69"/>
      <c r="C30" s="723"/>
      <c r="D30" s="46"/>
      <c r="E30" s="54"/>
      <c r="F30" s="46"/>
      <c r="G30" s="58"/>
      <c r="H30" s="69"/>
      <c r="I30" s="62"/>
      <c r="J30" s="62"/>
      <c r="K30" s="62"/>
      <c r="L30" s="62"/>
      <c r="M30" s="263"/>
      <c r="N30" s="62"/>
      <c r="O30" s="62"/>
      <c r="P30" s="62"/>
      <c r="Q30" s="62"/>
      <c r="R30" s="62"/>
      <c r="S30" s="62"/>
      <c r="T30" s="62"/>
      <c r="U30" s="62"/>
      <c r="V30" s="62"/>
      <c r="W30" s="62"/>
      <c r="X30" s="62"/>
      <c r="Y30" s="245"/>
      <c r="Z30" s="62"/>
      <c r="AA30" s="62"/>
      <c r="AB30" s="62"/>
      <c r="AC30" s="62"/>
      <c r="AD30" s="62"/>
      <c r="AE30" s="62"/>
      <c r="AF30" s="62"/>
      <c r="AG30" s="557"/>
      <c r="AH30" s="54"/>
      <c r="AI30" s="54"/>
      <c r="AJ30" s="54"/>
      <c r="AK30" s="54"/>
      <c r="AL30" s="54"/>
      <c r="AM30" s="54"/>
      <c r="AN30" s="54"/>
      <c r="AO30" s="312"/>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7513</v>
      </c>
      <c r="B31" s="370"/>
      <c r="C31" s="718">
        <v>37526</v>
      </c>
      <c r="D31" s="369"/>
      <c r="E31" s="338">
        <v>22602.400000000001</v>
      </c>
      <c r="F31" s="369"/>
      <c r="G31" s="339">
        <v>578.21900000000005</v>
      </c>
      <c r="H31" s="370"/>
      <c r="I31" s="340">
        <v>1.33</v>
      </c>
      <c r="J31" s="340">
        <v>7.95</v>
      </c>
      <c r="K31" s="340">
        <v>0.95</v>
      </c>
      <c r="L31" s="340">
        <v>1.01</v>
      </c>
      <c r="M31" s="361"/>
      <c r="N31" s="340">
        <v>21.260200000000001</v>
      </c>
      <c r="O31" s="340">
        <v>8.7608999999999995</v>
      </c>
      <c r="P31" s="340">
        <v>8.6399000000000008</v>
      </c>
      <c r="Q31" s="340">
        <v>8.1390999999999991</v>
      </c>
      <c r="R31" s="340">
        <v>12.3622</v>
      </c>
      <c r="S31" s="340">
        <v>7.2389999999999999</v>
      </c>
      <c r="T31" s="340">
        <v>5.9108000000000001</v>
      </c>
      <c r="U31" s="340">
        <v>6.1801000000000004</v>
      </c>
      <c r="V31" s="340">
        <v>6.2031000000000001</v>
      </c>
      <c r="W31" s="340">
        <v>7.3011999999999997</v>
      </c>
      <c r="X31" s="340">
        <v>7.4499000000000004</v>
      </c>
      <c r="Y31" s="371">
        <v>6.5185000000000004</v>
      </c>
      <c r="Z31" s="340">
        <v>7.0726000000000004</v>
      </c>
      <c r="AA31" s="340">
        <v>6.9417</v>
      </c>
      <c r="AB31" s="340">
        <v>5.9165000000000001</v>
      </c>
      <c r="AC31" s="340">
        <v>6.15</v>
      </c>
      <c r="AD31" s="340">
        <v>6.2214999999999998</v>
      </c>
      <c r="AE31" s="340">
        <v>13.241099999999999</v>
      </c>
      <c r="AF31" s="340">
        <v>7.6662999999999997</v>
      </c>
      <c r="AG31" s="568"/>
      <c r="AH31" s="338">
        <v>4</v>
      </c>
      <c r="AI31" s="338">
        <v>10</v>
      </c>
      <c r="AJ31" s="338">
        <v>8</v>
      </c>
      <c r="AK31" s="338">
        <v>8</v>
      </c>
      <c r="AL31" s="338">
        <v>5</v>
      </c>
      <c r="AM31" s="338">
        <v>6</v>
      </c>
      <c r="AN31" s="338">
        <v>3</v>
      </c>
      <c r="AO31" s="631">
        <v>1</v>
      </c>
      <c r="AP31" s="338">
        <v>1</v>
      </c>
      <c r="AQ31" s="338">
        <v>2</v>
      </c>
      <c r="AR31" s="338">
        <v>2</v>
      </c>
      <c r="AS31" s="338">
        <v>2</v>
      </c>
      <c r="AT31" s="338">
        <v>1</v>
      </c>
      <c r="AU31" s="338">
        <v>10</v>
      </c>
      <c r="AV31" s="338">
        <v>2</v>
      </c>
      <c r="AW31" s="338">
        <v>1</v>
      </c>
      <c r="AX31" s="338">
        <v>1</v>
      </c>
      <c r="AY31" s="338">
        <v>3</v>
      </c>
      <c r="AZ31" s="583"/>
      <c r="BA31" s="464">
        <v>8.9499999999999993</v>
      </c>
      <c r="BB31" s="340">
        <v>73.290000000000006</v>
      </c>
      <c r="BC31" s="340">
        <v>6.89</v>
      </c>
      <c r="BD31" s="340">
        <v>7.01</v>
      </c>
      <c r="BE31" s="371">
        <v>-5.6</v>
      </c>
      <c r="BF31" s="371">
        <v>3.86</v>
      </c>
      <c r="BG31" s="370"/>
      <c r="BH31" s="593">
        <v>3.86</v>
      </c>
      <c r="BI31" s="340">
        <v>36.700000000000003</v>
      </c>
      <c r="BJ31" s="340">
        <v>1.1000000000000001</v>
      </c>
      <c r="BK31" s="340">
        <v>49.39</v>
      </c>
      <c r="BL31" s="340" t="s">
        <v>430</v>
      </c>
      <c r="BM31" s="371">
        <v>7.81</v>
      </c>
      <c r="BN31" s="371" t="s">
        <v>430</v>
      </c>
      <c r="BO31" s="371">
        <v>1.1299999999999999</v>
      </c>
      <c r="BP31" s="371" t="s">
        <v>430</v>
      </c>
      <c r="BQ31" s="371">
        <v>-5.6</v>
      </c>
      <c r="BR31" s="463"/>
      <c r="BS31" s="369">
        <v>7.3449666486738803</v>
      </c>
      <c r="BT31" s="344">
        <v>9.0293994940997706</v>
      </c>
      <c r="BU31" s="571"/>
      <c r="BV31" s="370" t="s">
        <v>554</v>
      </c>
    </row>
    <row r="32" spans="1:74" s="428" customFormat="1" x14ac:dyDescent="0.25">
      <c r="A32" s="345" t="s">
        <v>7514</v>
      </c>
      <c r="B32" s="374"/>
      <c r="C32" s="719">
        <v>36482</v>
      </c>
      <c r="D32" s="373"/>
      <c r="E32" s="346">
        <v>18531.5</v>
      </c>
      <c r="F32" s="373"/>
      <c r="G32" s="347">
        <v>61.054499999999997</v>
      </c>
      <c r="H32" s="374"/>
      <c r="I32" s="348">
        <v>1.93</v>
      </c>
      <c r="J32" s="348">
        <v>7.82</v>
      </c>
      <c r="K32" s="348">
        <v>0.87944999999999995</v>
      </c>
      <c r="L32" s="348">
        <v>0.95067999999999997</v>
      </c>
      <c r="M32" s="362"/>
      <c r="N32" s="348">
        <v>13.216799999999999</v>
      </c>
      <c r="O32" s="348">
        <v>5.9711999999999996</v>
      </c>
      <c r="P32" s="348">
        <v>7.3807999999999998</v>
      </c>
      <c r="Q32" s="348">
        <v>5.4729999999999999</v>
      </c>
      <c r="R32" s="348">
        <v>11.3582</v>
      </c>
      <c r="S32" s="348">
        <v>6.6016000000000004</v>
      </c>
      <c r="T32" s="348">
        <v>5.4170999999999996</v>
      </c>
      <c r="U32" s="348">
        <v>5.601</v>
      </c>
      <c r="V32" s="348">
        <v>5.5922999999999998</v>
      </c>
      <c r="W32" s="348">
        <v>6.7865000000000002</v>
      </c>
      <c r="X32" s="348">
        <v>6.9020000000000001</v>
      </c>
      <c r="Y32" s="375">
        <v>6.0330000000000004</v>
      </c>
      <c r="Z32" s="348">
        <v>6.5663999999999998</v>
      </c>
      <c r="AA32" s="348">
        <v>6.3898999999999999</v>
      </c>
      <c r="AB32" s="348">
        <v>5.4203999999999999</v>
      </c>
      <c r="AC32" s="348">
        <v>5.5509000000000004</v>
      </c>
      <c r="AD32" s="348">
        <v>5.5993000000000004</v>
      </c>
      <c r="AE32" s="348">
        <v>12.0382</v>
      </c>
      <c r="AF32" s="348">
        <v>7.0335999999999999</v>
      </c>
      <c r="AG32" s="569"/>
      <c r="AH32" s="346">
        <v>15</v>
      </c>
      <c r="AI32" s="346">
        <v>15</v>
      </c>
      <c r="AJ32" s="346">
        <v>14</v>
      </c>
      <c r="AK32" s="346">
        <v>15</v>
      </c>
      <c r="AL32" s="346">
        <v>13</v>
      </c>
      <c r="AM32" s="346">
        <v>13</v>
      </c>
      <c r="AN32" s="346">
        <v>14</v>
      </c>
      <c r="AO32" s="573">
        <v>13</v>
      </c>
      <c r="AP32" s="346">
        <v>14</v>
      </c>
      <c r="AQ32" s="346">
        <v>11</v>
      </c>
      <c r="AR32" s="346">
        <v>7</v>
      </c>
      <c r="AS32" s="346">
        <v>6</v>
      </c>
      <c r="AT32" s="346">
        <v>4</v>
      </c>
      <c r="AU32" s="346">
        <v>13</v>
      </c>
      <c r="AV32" s="346">
        <v>14</v>
      </c>
      <c r="AW32" s="346">
        <v>13</v>
      </c>
      <c r="AX32" s="346">
        <v>14</v>
      </c>
      <c r="AY32" s="346">
        <v>14</v>
      </c>
      <c r="AZ32" s="584"/>
      <c r="BA32" s="467">
        <v>13.35</v>
      </c>
      <c r="BB32" s="348">
        <v>67.59</v>
      </c>
      <c r="BC32" s="348">
        <v>1.71</v>
      </c>
      <c r="BD32" s="348">
        <v>14.47</v>
      </c>
      <c r="BE32" s="375" t="s">
        <v>430</v>
      </c>
      <c r="BF32" s="375">
        <v>2.88</v>
      </c>
      <c r="BG32" s="374"/>
      <c r="BH32" s="594">
        <v>2.88</v>
      </c>
      <c r="BI32" s="348">
        <v>4.33</v>
      </c>
      <c r="BJ32" s="348" t="s">
        <v>430</v>
      </c>
      <c r="BK32" s="348">
        <v>79.45</v>
      </c>
      <c r="BL32" s="348" t="s">
        <v>430</v>
      </c>
      <c r="BM32" s="375">
        <v>13.35</v>
      </c>
      <c r="BN32" s="375" t="s">
        <v>430</v>
      </c>
      <c r="BO32" s="375" t="s">
        <v>430</v>
      </c>
      <c r="BP32" s="375" t="s">
        <v>430</v>
      </c>
      <c r="BQ32" s="375" t="s">
        <v>430</v>
      </c>
      <c r="BR32" s="466"/>
      <c r="BS32" s="373">
        <v>5.5704099794429602</v>
      </c>
      <c r="BT32" s="354">
        <v>11.4086101388591</v>
      </c>
      <c r="BU32" s="430"/>
      <c r="BV32" s="374" t="s">
        <v>554</v>
      </c>
    </row>
    <row r="33" spans="1:74" s="428" customFormat="1" ht="11" x14ac:dyDescent="0.3">
      <c r="A33" s="841" t="s">
        <v>7515</v>
      </c>
      <c r="B33" s="847"/>
      <c r="C33" s="843">
        <v>39513</v>
      </c>
      <c r="D33" s="842"/>
      <c r="E33" s="844">
        <v>11545.9</v>
      </c>
      <c r="F33" s="842"/>
      <c r="G33" s="845">
        <v>3528.3764999999999</v>
      </c>
      <c r="H33" s="847"/>
      <c r="I33" s="846">
        <v>1.19</v>
      </c>
      <c r="J33" s="846">
        <v>8.1300000000000008</v>
      </c>
      <c r="K33" s="846">
        <v>0.93</v>
      </c>
      <c r="L33" s="846">
        <v>0.99</v>
      </c>
      <c r="M33" s="851"/>
      <c r="N33" s="846">
        <v>3.472</v>
      </c>
      <c r="O33" s="846">
        <v>2.6585000000000001</v>
      </c>
      <c r="P33" s="846">
        <v>5.1688999999999998</v>
      </c>
      <c r="Q33" s="846">
        <v>4.3543000000000003</v>
      </c>
      <c r="R33" s="846">
        <v>10.828099999999999</v>
      </c>
      <c r="S33" s="846">
        <v>6.2354000000000003</v>
      </c>
      <c r="T33" s="846">
        <v>5.1651999999999996</v>
      </c>
      <c r="U33" s="846">
        <v>5.3545999999999996</v>
      </c>
      <c r="V33" s="846">
        <v>5.4067999999999996</v>
      </c>
      <c r="W33" s="846">
        <v>6.6494</v>
      </c>
      <c r="X33" s="846">
        <v>6.7051999999999996</v>
      </c>
      <c r="Y33" s="852">
        <v>5.8414999999999999</v>
      </c>
      <c r="Z33" s="846">
        <v>6.6226000000000003</v>
      </c>
      <c r="AA33" s="846">
        <v>5.9067999999999996</v>
      </c>
      <c r="AB33" s="846">
        <v>5.1388999999999996</v>
      </c>
      <c r="AC33" s="846">
        <v>5.3189000000000002</v>
      </c>
      <c r="AD33" s="846">
        <v>5.4122000000000003</v>
      </c>
      <c r="AE33" s="846">
        <v>12.3817</v>
      </c>
      <c r="AF33" s="846">
        <v>7.1276999999999999</v>
      </c>
      <c r="AG33" s="937"/>
      <c r="AH33" s="844">
        <v>18</v>
      </c>
      <c r="AI33" s="844">
        <v>18</v>
      </c>
      <c r="AJ33" s="844">
        <v>18</v>
      </c>
      <c r="AK33" s="844">
        <v>17</v>
      </c>
      <c r="AL33" s="844">
        <v>17</v>
      </c>
      <c r="AM33" s="844">
        <v>17</v>
      </c>
      <c r="AN33" s="844">
        <v>15</v>
      </c>
      <c r="AO33" s="947">
        <v>15</v>
      </c>
      <c r="AP33" s="844">
        <v>15</v>
      </c>
      <c r="AQ33" s="844">
        <v>13</v>
      </c>
      <c r="AR33" s="844">
        <v>12</v>
      </c>
      <c r="AS33" s="844">
        <v>14</v>
      </c>
      <c r="AT33" s="844">
        <v>3</v>
      </c>
      <c r="AU33" s="844">
        <v>18</v>
      </c>
      <c r="AV33" s="844">
        <v>15</v>
      </c>
      <c r="AW33" s="844">
        <v>15</v>
      </c>
      <c r="AX33" s="844">
        <v>15</v>
      </c>
      <c r="AY33" s="844">
        <v>10</v>
      </c>
      <c r="AZ33" s="939"/>
      <c r="BA33" s="853">
        <v>12.85</v>
      </c>
      <c r="BB33" s="846">
        <v>68.36</v>
      </c>
      <c r="BC33" s="846">
        <v>5.6</v>
      </c>
      <c r="BD33" s="846">
        <v>11.98</v>
      </c>
      <c r="BE33" s="852" t="s">
        <v>430</v>
      </c>
      <c r="BF33" s="852">
        <v>1.21</v>
      </c>
      <c r="BG33" s="847"/>
      <c r="BH33" s="940">
        <v>1.21</v>
      </c>
      <c r="BI33" s="846">
        <v>26.43</v>
      </c>
      <c r="BJ33" s="846">
        <v>0.72</v>
      </c>
      <c r="BK33" s="846">
        <v>58.79</v>
      </c>
      <c r="BL33" s="846" t="s">
        <v>430</v>
      </c>
      <c r="BM33" s="852">
        <v>12.85</v>
      </c>
      <c r="BN33" s="852" t="s">
        <v>430</v>
      </c>
      <c r="BO33" s="852" t="s">
        <v>430</v>
      </c>
      <c r="BP33" s="852" t="s">
        <v>430</v>
      </c>
      <c r="BQ33" s="852" t="s">
        <v>430</v>
      </c>
      <c r="BR33" s="850"/>
      <c r="BS33" s="842">
        <v>4.4044394699999998</v>
      </c>
      <c r="BT33" s="856">
        <v>8.3686736699999997</v>
      </c>
      <c r="BU33" s="907"/>
      <c r="BV33" s="847" t="s">
        <v>554</v>
      </c>
    </row>
    <row r="34" spans="1:74" s="428" customFormat="1" x14ac:dyDescent="0.25">
      <c r="A34" s="345" t="s">
        <v>7516</v>
      </c>
      <c r="B34" s="374"/>
      <c r="C34" s="719">
        <v>39290</v>
      </c>
      <c r="D34" s="373"/>
      <c r="E34" s="346">
        <v>13459.1</v>
      </c>
      <c r="F34" s="373"/>
      <c r="G34" s="347">
        <v>3685.4344999999998</v>
      </c>
      <c r="H34" s="374"/>
      <c r="I34" s="348">
        <v>1.05</v>
      </c>
      <c r="J34" s="348">
        <v>7.7</v>
      </c>
      <c r="K34" s="348">
        <v>0.83</v>
      </c>
      <c r="L34" s="348">
        <v>0.89</v>
      </c>
      <c r="M34" s="362"/>
      <c r="N34" s="348">
        <v>16.168299999999999</v>
      </c>
      <c r="O34" s="348">
        <v>6.3826999999999998</v>
      </c>
      <c r="P34" s="348">
        <v>7.2808999999999999</v>
      </c>
      <c r="Q34" s="348">
        <v>6.7995000000000001</v>
      </c>
      <c r="R34" s="348">
        <v>10.9344</v>
      </c>
      <c r="S34" s="348">
        <v>6.5353000000000003</v>
      </c>
      <c r="T34" s="348">
        <v>5.1224999999999996</v>
      </c>
      <c r="U34" s="348">
        <v>5.2742000000000004</v>
      </c>
      <c r="V34" s="348">
        <v>5.3777999999999997</v>
      </c>
      <c r="W34" s="348">
        <v>6.6150000000000002</v>
      </c>
      <c r="X34" s="348">
        <v>6.7003000000000004</v>
      </c>
      <c r="Y34" s="375">
        <v>5.8433000000000002</v>
      </c>
      <c r="Z34" s="348">
        <v>6.3891</v>
      </c>
      <c r="AA34" s="348">
        <v>6.1910999999999996</v>
      </c>
      <c r="AB34" s="348">
        <v>5.1013999999999999</v>
      </c>
      <c r="AC34" s="348">
        <v>5.2271999999999998</v>
      </c>
      <c r="AD34" s="348">
        <v>5.3799000000000001</v>
      </c>
      <c r="AE34" s="348">
        <v>11.9451</v>
      </c>
      <c r="AF34" s="348">
        <v>7.1361999999999997</v>
      </c>
      <c r="AG34" s="569"/>
      <c r="AH34" s="346">
        <v>12</v>
      </c>
      <c r="AI34" s="346">
        <v>14</v>
      </c>
      <c r="AJ34" s="346">
        <v>15</v>
      </c>
      <c r="AK34" s="346">
        <v>12</v>
      </c>
      <c r="AL34" s="346">
        <v>16</v>
      </c>
      <c r="AM34" s="346">
        <v>14</v>
      </c>
      <c r="AN34" s="346">
        <v>16</v>
      </c>
      <c r="AO34" s="573">
        <v>17</v>
      </c>
      <c r="AP34" s="346">
        <v>16</v>
      </c>
      <c r="AQ34" s="346">
        <v>15</v>
      </c>
      <c r="AR34" s="346">
        <v>13</v>
      </c>
      <c r="AS34" s="346">
        <v>13</v>
      </c>
      <c r="AT34" s="346">
        <v>12</v>
      </c>
      <c r="AU34" s="346">
        <v>15</v>
      </c>
      <c r="AV34" s="346">
        <v>16</v>
      </c>
      <c r="AW34" s="346">
        <v>17</v>
      </c>
      <c r="AX34" s="346">
        <v>16</v>
      </c>
      <c r="AY34" s="346">
        <v>16</v>
      </c>
      <c r="AZ34" s="584"/>
      <c r="BA34" s="467">
        <v>13.84</v>
      </c>
      <c r="BB34" s="348">
        <v>71.7</v>
      </c>
      <c r="BC34" s="348">
        <v>8.7200000000000006</v>
      </c>
      <c r="BD34" s="348">
        <v>4.01</v>
      </c>
      <c r="BE34" s="375" t="s">
        <v>430</v>
      </c>
      <c r="BF34" s="375">
        <v>1.73</v>
      </c>
      <c r="BG34" s="374"/>
      <c r="BH34" s="594">
        <v>1.73</v>
      </c>
      <c r="BI34" s="348">
        <v>44.5</v>
      </c>
      <c r="BJ34" s="348">
        <v>5.59</v>
      </c>
      <c r="BK34" s="348">
        <v>34.33</v>
      </c>
      <c r="BL34" s="348" t="s">
        <v>430</v>
      </c>
      <c r="BM34" s="375">
        <v>10.26</v>
      </c>
      <c r="BN34" s="375" t="s">
        <v>430</v>
      </c>
      <c r="BO34" s="375">
        <v>3.58</v>
      </c>
      <c r="BP34" s="375" t="s">
        <v>430</v>
      </c>
      <c r="BQ34" s="375" t="s">
        <v>430</v>
      </c>
      <c r="BR34" s="466"/>
      <c r="BS34" s="373">
        <v>8.0655106708065496</v>
      </c>
      <c r="BT34" s="354">
        <v>6.2212292106221199</v>
      </c>
      <c r="BU34" s="430"/>
      <c r="BV34" s="374" t="s">
        <v>554</v>
      </c>
    </row>
    <row r="35" spans="1:74" s="428" customFormat="1" x14ac:dyDescent="0.25">
      <c r="A35" s="345" t="s">
        <v>7517</v>
      </c>
      <c r="B35" s="374"/>
      <c r="C35" s="719">
        <v>35929</v>
      </c>
      <c r="D35" s="373"/>
      <c r="E35" s="346">
        <v>10397.5</v>
      </c>
      <c r="F35" s="373"/>
      <c r="G35" s="347">
        <v>692.27459999999996</v>
      </c>
      <c r="H35" s="374"/>
      <c r="I35" s="348">
        <v>0.99</v>
      </c>
      <c r="J35" s="348">
        <v>7.7</v>
      </c>
      <c r="K35" s="348">
        <v>0.85</v>
      </c>
      <c r="L35" s="348">
        <v>0.91</v>
      </c>
      <c r="M35" s="362"/>
      <c r="N35" s="348">
        <v>11.2338</v>
      </c>
      <c r="O35" s="348">
        <v>5.3533999999999997</v>
      </c>
      <c r="P35" s="348">
        <v>7.7333999999999996</v>
      </c>
      <c r="Q35" s="348">
        <v>4.8048999999999999</v>
      </c>
      <c r="R35" s="348">
        <v>11.3208</v>
      </c>
      <c r="S35" s="348">
        <v>6.3108000000000004</v>
      </c>
      <c r="T35" s="348">
        <v>4.9722999999999997</v>
      </c>
      <c r="U35" s="348">
        <v>5.2980999999999998</v>
      </c>
      <c r="V35" s="348">
        <v>5.3475999999999999</v>
      </c>
      <c r="W35" s="348">
        <v>6.4888000000000003</v>
      </c>
      <c r="X35" s="348">
        <v>6.5848000000000004</v>
      </c>
      <c r="Y35" s="375">
        <v>5.8338999999999999</v>
      </c>
      <c r="Z35" s="348">
        <v>6.4661999999999997</v>
      </c>
      <c r="AA35" s="348">
        <v>5.9436</v>
      </c>
      <c r="AB35" s="348">
        <v>4.9157000000000002</v>
      </c>
      <c r="AC35" s="348">
        <v>5.2287999999999997</v>
      </c>
      <c r="AD35" s="348">
        <v>5.3537999999999997</v>
      </c>
      <c r="AE35" s="348">
        <v>12.048500000000001</v>
      </c>
      <c r="AF35" s="348">
        <v>7.1197999999999997</v>
      </c>
      <c r="AG35" s="569"/>
      <c r="AH35" s="346">
        <v>17</v>
      </c>
      <c r="AI35" s="346">
        <v>17</v>
      </c>
      <c r="AJ35" s="346">
        <v>13</v>
      </c>
      <c r="AK35" s="346">
        <v>16</v>
      </c>
      <c r="AL35" s="346">
        <v>15</v>
      </c>
      <c r="AM35" s="346">
        <v>16</v>
      </c>
      <c r="AN35" s="346">
        <v>17</v>
      </c>
      <c r="AO35" s="573">
        <v>16</v>
      </c>
      <c r="AP35" s="346">
        <v>17</v>
      </c>
      <c r="AQ35" s="346">
        <v>16</v>
      </c>
      <c r="AR35" s="346">
        <v>15</v>
      </c>
      <c r="AS35" s="346">
        <v>15</v>
      </c>
      <c r="AT35" s="346">
        <v>10</v>
      </c>
      <c r="AU35" s="346">
        <v>17</v>
      </c>
      <c r="AV35" s="346">
        <v>17</v>
      </c>
      <c r="AW35" s="346">
        <v>16</v>
      </c>
      <c r="AX35" s="346">
        <v>17</v>
      </c>
      <c r="AY35" s="346">
        <v>13</v>
      </c>
      <c r="AZ35" s="584"/>
      <c r="BA35" s="467">
        <v>12.03</v>
      </c>
      <c r="BB35" s="348">
        <v>71.349999999999994</v>
      </c>
      <c r="BC35" s="348">
        <v>4.3499999999999996</v>
      </c>
      <c r="BD35" s="348">
        <v>9.81</v>
      </c>
      <c r="BE35" s="375" t="s">
        <v>430</v>
      </c>
      <c r="BF35" s="375">
        <v>2.46</v>
      </c>
      <c r="BG35" s="374"/>
      <c r="BH35" s="594">
        <v>2.46</v>
      </c>
      <c r="BI35" s="348">
        <v>20.95</v>
      </c>
      <c r="BJ35" s="348">
        <v>0.71</v>
      </c>
      <c r="BK35" s="348">
        <v>63.85</v>
      </c>
      <c r="BL35" s="348" t="s">
        <v>430</v>
      </c>
      <c r="BM35" s="375">
        <v>0.03</v>
      </c>
      <c r="BN35" s="375" t="s">
        <v>430</v>
      </c>
      <c r="BO35" s="375">
        <v>12</v>
      </c>
      <c r="BP35" s="375" t="s">
        <v>430</v>
      </c>
      <c r="BQ35" s="375" t="s">
        <v>430</v>
      </c>
      <c r="BR35" s="466"/>
      <c r="BS35" s="373">
        <v>8.4740373683052006</v>
      </c>
      <c r="BT35" s="354">
        <v>8.5200954682959793</v>
      </c>
      <c r="BU35" s="430"/>
      <c r="BV35" s="374" t="s">
        <v>554</v>
      </c>
    </row>
    <row r="36" spans="1:74" s="428" customFormat="1" x14ac:dyDescent="0.25">
      <c r="A36" s="345" t="s">
        <v>7518</v>
      </c>
      <c r="B36" s="374"/>
      <c r="C36" s="719">
        <v>39161</v>
      </c>
      <c r="D36" s="373"/>
      <c r="E36" s="346">
        <v>7921.56</v>
      </c>
      <c r="F36" s="373"/>
      <c r="G36" s="347">
        <v>3962.0549000000001</v>
      </c>
      <c r="H36" s="374"/>
      <c r="I36" s="348">
        <v>1.2274</v>
      </c>
      <c r="J36" s="348">
        <v>7.88</v>
      </c>
      <c r="K36" s="348">
        <v>0.92054999999999998</v>
      </c>
      <c r="L36" s="348">
        <v>0.98355999999999999</v>
      </c>
      <c r="M36" s="362"/>
      <c r="N36" s="348">
        <v>15.7296</v>
      </c>
      <c r="O36" s="348">
        <v>7.5803000000000003</v>
      </c>
      <c r="P36" s="348">
        <v>6.6608000000000001</v>
      </c>
      <c r="Q36" s="348">
        <v>6.7012</v>
      </c>
      <c r="R36" s="348">
        <v>11.7319</v>
      </c>
      <c r="S36" s="348">
        <v>6.9250999999999996</v>
      </c>
      <c r="T36" s="348">
        <v>5.4847999999999999</v>
      </c>
      <c r="U36" s="348">
        <v>5.6417000000000002</v>
      </c>
      <c r="V36" s="348">
        <v>5.7336</v>
      </c>
      <c r="W36" s="348">
        <v>6.8566000000000003</v>
      </c>
      <c r="X36" s="348">
        <v>6.8646000000000003</v>
      </c>
      <c r="Y36" s="375">
        <v>6.0163000000000002</v>
      </c>
      <c r="Z36" s="348">
        <v>6.4771999999999998</v>
      </c>
      <c r="AA36" s="348">
        <v>6.7872000000000003</v>
      </c>
      <c r="AB36" s="348">
        <v>5.4236000000000004</v>
      </c>
      <c r="AC36" s="348">
        <v>5.6025999999999998</v>
      </c>
      <c r="AD36" s="348">
        <v>5.7256999999999998</v>
      </c>
      <c r="AE36" s="348">
        <v>12.3025</v>
      </c>
      <c r="AF36" s="348">
        <v>7.4032999999999998</v>
      </c>
      <c r="AG36" s="569"/>
      <c r="AH36" s="346">
        <v>14</v>
      </c>
      <c r="AI36" s="346">
        <v>13</v>
      </c>
      <c r="AJ36" s="346">
        <v>16</v>
      </c>
      <c r="AK36" s="346">
        <v>13</v>
      </c>
      <c r="AL36" s="346">
        <v>9</v>
      </c>
      <c r="AM36" s="346">
        <v>12</v>
      </c>
      <c r="AN36" s="346">
        <v>13</v>
      </c>
      <c r="AO36" s="573">
        <v>11</v>
      </c>
      <c r="AP36" s="346">
        <v>9</v>
      </c>
      <c r="AQ36" s="346">
        <v>8</v>
      </c>
      <c r="AR36" s="346">
        <v>9</v>
      </c>
      <c r="AS36" s="346">
        <v>7</v>
      </c>
      <c r="AT36" s="346">
        <v>9</v>
      </c>
      <c r="AU36" s="346">
        <v>12</v>
      </c>
      <c r="AV36" s="346">
        <v>13</v>
      </c>
      <c r="AW36" s="346">
        <v>10</v>
      </c>
      <c r="AX36" s="346">
        <v>10</v>
      </c>
      <c r="AY36" s="346">
        <v>12</v>
      </c>
      <c r="AZ36" s="584"/>
      <c r="BA36" s="467">
        <v>10.98</v>
      </c>
      <c r="BB36" s="348">
        <v>69.16</v>
      </c>
      <c r="BC36" s="348">
        <v>6.37</v>
      </c>
      <c r="BD36" s="348">
        <v>8.64</v>
      </c>
      <c r="BE36" s="375">
        <v>7.0000000000000007E-2</v>
      </c>
      <c r="BF36" s="375">
        <v>4.79</v>
      </c>
      <c r="BG36" s="374"/>
      <c r="BH36" s="594">
        <v>4.7699999999999996</v>
      </c>
      <c r="BI36" s="348">
        <v>20.43</v>
      </c>
      <c r="BJ36" s="348" t="s">
        <v>430</v>
      </c>
      <c r="BK36" s="348">
        <v>63.73</v>
      </c>
      <c r="BL36" s="348" t="s">
        <v>430</v>
      </c>
      <c r="BM36" s="375">
        <v>5.71</v>
      </c>
      <c r="BN36" s="375" t="s">
        <v>430</v>
      </c>
      <c r="BO36" s="375">
        <v>5.27</v>
      </c>
      <c r="BP36" s="375" t="s">
        <v>430</v>
      </c>
      <c r="BQ36" s="375">
        <v>7.0000000000000007E-2</v>
      </c>
      <c r="BR36" s="466"/>
      <c r="BS36" s="373">
        <v>4.4886760986534</v>
      </c>
      <c r="BT36" s="354">
        <v>8.29698229751091</v>
      </c>
      <c r="BU36" s="430"/>
      <c r="BV36" s="374" t="s">
        <v>554</v>
      </c>
    </row>
    <row r="37" spans="1:74" s="428" customFormat="1" x14ac:dyDescent="0.25">
      <c r="A37" s="345" t="s">
        <v>7519</v>
      </c>
      <c r="B37" s="374"/>
      <c r="C37" s="719">
        <v>38734</v>
      </c>
      <c r="D37" s="373"/>
      <c r="E37" s="346">
        <v>5863.21</v>
      </c>
      <c r="F37" s="373"/>
      <c r="G37" s="347">
        <v>40.835700000000003</v>
      </c>
      <c r="H37" s="374"/>
      <c r="I37" s="348">
        <v>0.99177999999999999</v>
      </c>
      <c r="J37" s="348">
        <v>7.53</v>
      </c>
      <c r="K37" s="348">
        <v>0.89863000000000004</v>
      </c>
      <c r="L37" s="348">
        <v>0.94520999999999999</v>
      </c>
      <c r="M37" s="362"/>
      <c r="N37" s="348">
        <v>17.5274</v>
      </c>
      <c r="O37" s="348">
        <v>8.3579000000000008</v>
      </c>
      <c r="P37" s="348">
        <v>8.0824999999999996</v>
      </c>
      <c r="Q37" s="348">
        <v>8.1913999999999998</v>
      </c>
      <c r="R37" s="348">
        <v>12.521000000000001</v>
      </c>
      <c r="S37" s="348">
        <v>7.2908999999999997</v>
      </c>
      <c r="T37" s="348">
        <v>5.7085999999999997</v>
      </c>
      <c r="U37" s="348">
        <v>5.7233000000000001</v>
      </c>
      <c r="V37" s="348">
        <v>5.7267999999999999</v>
      </c>
      <c r="W37" s="348">
        <v>6.8357999999999999</v>
      </c>
      <c r="X37" s="348">
        <v>6.8796999999999997</v>
      </c>
      <c r="Y37" s="375">
        <v>5.9927000000000001</v>
      </c>
      <c r="Z37" s="348">
        <v>6.5556000000000001</v>
      </c>
      <c r="AA37" s="348">
        <v>7.1021000000000001</v>
      </c>
      <c r="AB37" s="348">
        <v>5.6509</v>
      </c>
      <c r="AC37" s="348">
        <v>5.7003000000000004</v>
      </c>
      <c r="AD37" s="348">
        <v>5.7329999999999997</v>
      </c>
      <c r="AE37" s="348">
        <v>13.0532</v>
      </c>
      <c r="AF37" s="348">
        <v>7.1234999999999999</v>
      </c>
      <c r="AG37" s="569"/>
      <c r="AH37" s="346">
        <v>9</v>
      </c>
      <c r="AI37" s="346">
        <v>12</v>
      </c>
      <c r="AJ37" s="346">
        <v>10</v>
      </c>
      <c r="AK37" s="346">
        <v>6</v>
      </c>
      <c r="AL37" s="346">
        <v>4</v>
      </c>
      <c r="AM37" s="346">
        <v>4</v>
      </c>
      <c r="AN37" s="346">
        <v>8</v>
      </c>
      <c r="AO37" s="573">
        <v>8</v>
      </c>
      <c r="AP37" s="346">
        <v>10</v>
      </c>
      <c r="AQ37" s="346">
        <v>9</v>
      </c>
      <c r="AR37" s="346">
        <v>8</v>
      </c>
      <c r="AS37" s="346">
        <v>11</v>
      </c>
      <c r="AT37" s="346">
        <v>5</v>
      </c>
      <c r="AU37" s="346">
        <v>6</v>
      </c>
      <c r="AV37" s="346">
        <v>9</v>
      </c>
      <c r="AW37" s="346">
        <v>8</v>
      </c>
      <c r="AX37" s="346">
        <v>9</v>
      </c>
      <c r="AY37" s="346">
        <v>4</v>
      </c>
      <c r="AZ37" s="584"/>
      <c r="BA37" s="467">
        <v>12.24</v>
      </c>
      <c r="BB37" s="348">
        <v>80.08</v>
      </c>
      <c r="BC37" s="348">
        <v>3.51</v>
      </c>
      <c r="BD37" s="348" t="s">
        <v>430</v>
      </c>
      <c r="BE37" s="375" t="s">
        <v>430</v>
      </c>
      <c r="BF37" s="375">
        <v>4.17</v>
      </c>
      <c r="BG37" s="374"/>
      <c r="BH37" s="594">
        <v>4.16</v>
      </c>
      <c r="BI37" s="348">
        <v>44.37</v>
      </c>
      <c r="BJ37" s="348">
        <v>1.21</v>
      </c>
      <c r="BK37" s="348">
        <v>38.020000000000003</v>
      </c>
      <c r="BL37" s="348" t="s">
        <v>430</v>
      </c>
      <c r="BM37" s="375">
        <v>2.85</v>
      </c>
      <c r="BN37" s="375" t="s">
        <v>430</v>
      </c>
      <c r="BO37" s="375">
        <v>9.3800000000000008</v>
      </c>
      <c r="BP37" s="375" t="s">
        <v>430</v>
      </c>
      <c r="BQ37" s="375" t="s">
        <v>430</v>
      </c>
      <c r="BR37" s="466"/>
      <c r="BS37" s="373">
        <v>11.298759964519499</v>
      </c>
      <c r="BT37" s="354">
        <v>4.9832899319933102</v>
      </c>
      <c r="BU37" s="430"/>
      <c r="BV37" s="374" t="s">
        <v>554</v>
      </c>
    </row>
    <row r="38" spans="1:74" s="428" customFormat="1" x14ac:dyDescent="0.25">
      <c r="A38" s="345" t="s">
        <v>7520</v>
      </c>
      <c r="B38" s="374"/>
      <c r="C38" s="719">
        <v>40095</v>
      </c>
      <c r="D38" s="373"/>
      <c r="E38" s="346">
        <v>4728.97</v>
      </c>
      <c r="F38" s="373"/>
      <c r="G38" s="347">
        <v>3282.0351000000001</v>
      </c>
      <c r="H38" s="374"/>
      <c r="I38" s="348">
        <v>1.00274</v>
      </c>
      <c r="J38" s="348">
        <v>7.67</v>
      </c>
      <c r="K38" s="348">
        <v>0.84384000000000003</v>
      </c>
      <c r="L38" s="348">
        <v>0.90410999999999997</v>
      </c>
      <c r="M38" s="362"/>
      <c r="N38" s="348">
        <v>18.186599999999999</v>
      </c>
      <c r="O38" s="348">
        <v>8.3914000000000009</v>
      </c>
      <c r="P38" s="348">
        <v>7.8129999999999997</v>
      </c>
      <c r="Q38" s="348">
        <v>7.9767000000000001</v>
      </c>
      <c r="R38" s="348">
        <v>11.7133</v>
      </c>
      <c r="S38" s="348">
        <v>7.0400999999999998</v>
      </c>
      <c r="T38" s="348">
        <v>5.7264999999999997</v>
      </c>
      <c r="U38" s="348">
        <v>5.8890000000000002</v>
      </c>
      <c r="V38" s="348">
        <v>5.9455999999999998</v>
      </c>
      <c r="W38" s="348">
        <v>7.0978000000000003</v>
      </c>
      <c r="X38" s="348">
        <v>7.1147999999999998</v>
      </c>
      <c r="Y38" s="375">
        <v>6.2396000000000003</v>
      </c>
      <c r="Z38" s="348">
        <v>6.6993999999999998</v>
      </c>
      <c r="AA38" s="348">
        <v>6.9081999999999999</v>
      </c>
      <c r="AB38" s="348">
        <v>5.6862000000000004</v>
      </c>
      <c r="AC38" s="348">
        <v>5.8507999999999996</v>
      </c>
      <c r="AD38" s="348">
        <v>5.9645999999999999</v>
      </c>
      <c r="AE38" s="348">
        <v>12.508599999999999</v>
      </c>
      <c r="AF38" s="348">
        <v>7.3677999999999999</v>
      </c>
      <c r="AG38" s="569"/>
      <c r="AH38" s="346">
        <v>8</v>
      </c>
      <c r="AI38" s="346">
        <v>11</v>
      </c>
      <c r="AJ38" s="346">
        <v>12</v>
      </c>
      <c r="AK38" s="346">
        <v>9</v>
      </c>
      <c r="AL38" s="346">
        <v>10</v>
      </c>
      <c r="AM38" s="346">
        <v>11</v>
      </c>
      <c r="AN38" s="346">
        <v>7</v>
      </c>
      <c r="AO38" s="573">
        <v>6</v>
      </c>
      <c r="AP38" s="346">
        <v>4</v>
      </c>
      <c r="AQ38" s="346">
        <v>4</v>
      </c>
      <c r="AR38" s="346">
        <v>4</v>
      </c>
      <c r="AS38" s="346">
        <v>4</v>
      </c>
      <c r="AT38" s="346">
        <v>2</v>
      </c>
      <c r="AU38" s="346">
        <v>11</v>
      </c>
      <c r="AV38" s="346">
        <v>7</v>
      </c>
      <c r="AW38" s="346">
        <v>6</v>
      </c>
      <c r="AX38" s="346">
        <v>4</v>
      </c>
      <c r="AY38" s="346">
        <v>8</v>
      </c>
      <c r="AZ38" s="584"/>
      <c r="BA38" s="467">
        <v>15.21</v>
      </c>
      <c r="BB38" s="348">
        <v>66.260000000000005</v>
      </c>
      <c r="BC38" s="348">
        <v>7.03</v>
      </c>
      <c r="BD38" s="348">
        <v>8.24</v>
      </c>
      <c r="BE38" s="375">
        <v>0.02</v>
      </c>
      <c r="BF38" s="375">
        <v>3.23</v>
      </c>
      <c r="BG38" s="374"/>
      <c r="BH38" s="594">
        <v>3.23</v>
      </c>
      <c r="BI38" s="348">
        <v>39.81</v>
      </c>
      <c r="BJ38" s="348" t="s">
        <v>430</v>
      </c>
      <c r="BK38" s="348">
        <v>41.72</v>
      </c>
      <c r="BL38" s="348" t="s">
        <v>430</v>
      </c>
      <c r="BM38" s="375">
        <v>4.68</v>
      </c>
      <c r="BN38" s="375" t="s">
        <v>430</v>
      </c>
      <c r="BO38" s="375">
        <v>10.53</v>
      </c>
      <c r="BP38" s="375" t="s">
        <v>430</v>
      </c>
      <c r="BQ38" s="375">
        <v>0.02</v>
      </c>
      <c r="BR38" s="466"/>
      <c r="BS38" s="373">
        <v>1.88327252018833</v>
      </c>
      <c r="BT38" s="354">
        <v>8.67673588086768</v>
      </c>
      <c r="BU38" s="430"/>
      <c r="BV38" s="374" t="s">
        <v>554</v>
      </c>
    </row>
    <row r="39" spans="1:74" s="428" customFormat="1" x14ac:dyDescent="0.25">
      <c r="A39" s="345" t="s">
        <v>7521</v>
      </c>
      <c r="B39" s="374"/>
      <c r="C39" s="719">
        <v>42073</v>
      </c>
      <c r="D39" s="373"/>
      <c r="E39" s="346">
        <v>4228.8900000000003</v>
      </c>
      <c r="F39" s="373"/>
      <c r="G39" s="347">
        <v>20.975999999999999</v>
      </c>
      <c r="H39" s="374"/>
      <c r="I39" s="348">
        <v>1.0900000000000001</v>
      </c>
      <c r="J39" s="348">
        <v>7.59</v>
      </c>
      <c r="K39" s="348">
        <v>0.87</v>
      </c>
      <c r="L39" s="348">
        <v>0.94</v>
      </c>
      <c r="M39" s="362"/>
      <c r="N39" s="348">
        <v>21.763999999999999</v>
      </c>
      <c r="O39" s="348">
        <v>9.0945999999999998</v>
      </c>
      <c r="P39" s="348">
        <v>8.9643999999999995</v>
      </c>
      <c r="Q39" s="348">
        <v>8.4667999999999992</v>
      </c>
      <c r="R39" s="348">
        <v>12.602</v>
      </c>
      <c r="S39" s="348">
        <v>7.1120999999999999</v>
      </c>
      <c r="T39" s="348">
        <v>5.5736999999999997</v>
      </c>
      <c r="U39" s="348">
        <v>5.6452999999999998</v>
      </c>
      <c r="V39" s="348">
        <v>5.6470000000000002</v>
      </c>
      <c r="W39" s="348">
        <v>6.8033000000000001</v>
      </c>
      <c r="X39" s="348">
        <v>6.8609999999999998</v>
      </c>
      <c r="Y39" s="375">
        <v>6.0132000000000003</v>
      </c>
      <c r="Z39" s="348">
        <v>6.5217000000000001</v>
      </c>
      <c r="AA39" s="348">
        <v>7.0770999999999997</v>
      </c>
      <c r="AB39" s="348">
        <v>5.5438000000000001</v>
      </c>
      <c r="AC39" s="348">
        <v>5.5926</v>
      </c>
      <c r="AD39" s="348">
        <v>5.6608000000000001</v>
      </c>
      <c r="AE39" s="348">
        <v>13.3299</v>
      </c>
      <c r="AF39" s="348">
        <v>6.7762000000000002</v>
      </c>
      <c r="AG39" s="569"/>
      <c r="AH39" s="346">
        <v>3</v>
      </c>
      <c r="AI39" s="346">
        <v>6</v>
      </c>
      <c r="AJ39" s="346">
        <v>6</v>
      </c>
      <c r="AK39" s="346">
        <v>4</v>
      </c>
      <c r="AL39" s="346">
        <v>3</v>
      </c>
      <c r="AM39" s="346">
        <v>9</v>
      </c>
      <c r="AN39" s="346">
        <v>11</v>
      </c>
      <c r="AO39" s="573">
        <v>10</v>
      </c>
      <c r="AP39" s="346">
        <v>12</v>
      </c>
      <c r="AQ39" s="346">
        <v>10</v>
      </c>
      <c r="AR39" s="346">
        <v>10</v>
      </c>
      <c r="AS39" s="346">
        <v>8</v>
      </c>
      <c r="AT39" s="346">
        <v>8</v>
      </c>
      <c r="AU39" s="346">
        <v>7</v>
      </c>
      <c r="AV39" s="346">
        <v>10</v>
      </c>
      <c r="AW39" s="346">
        <v>11</v>
      </c>
      <c r="AX39" s="346">
        <v>12</v>
      </c>
      <c r="AY39" s="346">
        <v>2</v>
      </c>
      <c r="AZ39" s="584"/>
      <c r="BA39" s="467">
        <v>14.38</v>
      </c>
      <c r="BB39" s="348">
        <v>84.42</v>
      </c>
      <c r="BC39" s="348" t="s">
        <v>430</v>
      </c>
      <c r="BD39" s="348" t="s">
        <v>430</v>
      </c>
      <c r="BE39" s="375" t="s">
        <v>430</v>
      </c>
      <c r="BF39" s="375">
        <v>1.2</v>
      </c>
      <c r="BG39" s="374"/>
      <c r="BH39" s="594">
        <v>1.2</v>
      </c>
      <c r="BI39" s="348">
        <v>34.08</v>
      </c>
      <c r="BJ39" s="348">
        <v>2.0099999999999998</v>
      </c>
      <c r="BK39" s="348">
        <v>48.32</v>
      </c>
      <c r="BL39" s="348" t="s">
        <v>430</v>
      </c>
      <c r="BM39" s="375">
        <v>8.59</v>
      </c>
      <c r="BN39" s="375" t="s">
        <v>430</v>
      </c>
      <c r="BO39" s="375">
        <v>5.79</v>
      </c>
      <c r="BP39" s="375" t="s">
        <v>430</v>
      </c>
      <c r="BQ39" s="375" t="s">
        <v>430</v>
      </c>
      <c r="BR39" s="466"/>
      <c r="BS39" s="373">
        <v>8.1194117083761199</v>
      </c>
      <c r="BT39" s="354">
        <v>7.4595501785080902</v>
      </c>
      <c r="BU39" s="430"/>
      <c r="BV39" s="374" t="s">
        <v>554</v>
      </c>
    </row>
    <row r="40" spans="1:74" s="428" customFormat="1" x14ac:dyDescent="0.25">
      <c r="A40" s="345" t="s">
        <v>7522</v>
      </c>
      <c r="B40" s="374"/>
      <c r="C40" s="719">
        <v>39195</v>
      </c>
      <c r="D40" s="373"/>
      <c r="E40" s="346">
        <v>2491.9499999999998</v>
      </c>
      <c r="F40" s="373"/>
      <c r="G40" s="347">
        <v>3766.3948</v>
      </c>
      <c r="H40" s="374"/>
      <c r="I40" s="348">
        <v>0.88</v>
      </c>
      <c r="J40" s="348">
        <v>7.77</v>
      </c>
      <c r="K40" s="348">
        <v>0.69</v>
      </c>
      <c r="L40" s="348">
        <v>0.81</v>
      </c>
      <c r="M40" s="362"/>
      <c r="N40" s="348">
        <v>15.894299999999999</v>
      </c>
      <c r="O40" s="348">
        <v>9.0435999999999996</v>
      </c>
      <c r="P40" s="348">
        <v>9.1873000000000005</v>
      </c>
      <c r="Q40" s="348">
        <v>8.1647999999999996</v>
      </c>
      <c r="R40" s="348">
        <v>11.6348</v>
      </c>
      <c r="S40" s="348">
        <v>7.1395</v>
      </c>
      <c r="T40" s="348">
        <v>5.8207000000000004</v>
      </c>
      <c r="U40" s="348">
        <v>5.9965999999999999</v>
      </c>
      <c r="V40" s="348">
        <v>6.0330000000000004</v>
      </c>
      <c r="W40" s="348">
        <v>7.1818</v>
      </c>
      <c r="X40" s="348">
        <v>7.1733000000000002</v>
      </c>
      <c r="Y40" s="375">
        <v>7.3388</v>
      </c>
      <c r="Z40" s="348">
        <v>5.9923999999999999</v>
      </c>
      <c r="AA40" s="348">
        <v>7.0025000000000004</v>
      </c>
      <c r="AB40" s="348">
        <v>5.7766999999999999</v>
      </c>
      <c r="AC40" s="348">
        <v>5.9396000000000004</v>
      </c>
      <c r="AD40" s="348">
        <v>6.0377000000000001</v>
      </c>
      <c r="AE40" s="348">
        <v>12.432499999999999</v>
      </c>
      <c r="AF40" s="348">
        <v>7.1573000000000002</v>
      </c>
      <c r="AG40" s="569"/>
      <c r="AH40" s="346">
        <v>13</v>
      </c>
      <c r="AI40" s="346">
        <v>7</v>
      </c>
      <c r="AJ40" s="346">
        <v>5</v>
      </c>
      <c r="AK40" s="346">
        <v>7</v>
      </c>
      <c r="AL40" s="346">
        <v>11</v>
      </c>
      <c r="AM40" s="346">
        <v>7</v>
      </c>
      <c r="AN40" s="346">
        <v>5</v>
      </c>
      <c r="AO40" s="573">
        <v>2</v>
      </c>
      <c r="AP40" s="346">
        <v>2</v>
      </c>
      <c r="AQ40" s="346">
        <v>3</v>
      </c>
      <c r="AR40" s="346">
        <v>3</v>
      </c>
      <c r="AS40" s="346">
        <v>1</v>
      </c>
      <c r="AT40" s="346">
        <v>14</v>
      </c>
      <c r="AU40" s="346">
        <v>8</v>
      </c>
      <c r="AV40" s="346">
        <v>5</v>
      </c>
      <c r="AW40" s="346">
        <v>2</v>
      </c>
      <c r="AX40" s="346">
        <v>2</v>
      </c>
      <c r="AY40" s="346">
        <v>9</v>
      </c>
      <c r="AZ40" s="584"/>
      <c r="BA40" s="467">
        <v>6.16</v>
      </c>
      <c r="BB40" s="348">
        <v>73.569999999999993</v>
      </c>
      <c r="BC40" s="348">
        <v>2.37</v>
      </c>
      <c r="BD40" s="348">
        <v>6.97</v>
      </c>
      <c r="BE40" s="375" t="s">
        <v>430</v>
      </c>
      <c r="BF40" s="375">
        <v>10.93</v>
      </c>
      <c r="BG40" s="374"/>
      <c r="BH40" s="594">
        <v>10.93</v>
      </c>
      <c r="BI40" s="348">
        <v>15.83</v>
      </c>
      <c r="BJ40" s="348">
        <v>2.99</v>
      </c>
      <c r="BK40" s="348">
        <v>64.09</v>
      </c>
      <c r="BL40" s="348" t="s">
        <v>430</v>
      </c>
      <c r="BM40" s="375" t="s">
        <v>430</v>
      </c>
      <c r="BN40" s="375" t="s">
        <v>430</v>
      </c>
      <c r="BO40" s="375">
        <v>6.16</v>
      </c>
      <c r="BP40" s="375" t="s">
        <v>430</v>
      </c>
      <c r="BQ40" s="375" t="s">
        <v>430</v>
      </c>
      <c r="BR40" s="466"/>
      <c r="BS40" s="373">
        <v>7.9305232607930503</v>
      </c>
      <c r="BT40" s="354">
        <v>10.642840311064299</v>
      </c>
      <c r="BU40" s="430"/>
      <c r="BV40" s="374" t="s">
        <v>554</v>
      </c>
    </row>
    <row r="41" spans="1:74" s="428" customFormat="1" x14ac:dyDescent="0.25">
      <c r="A41" s="345" t="s">
        <v>7523</v>
      </c>
      <c r="B41" s="374"/>
      <c r="C41" s="719">
        <v>38601</v>
      </c>
      <c r="D41" s="373"/>
      <c r="E41" s="346">
        <v>2068.2600000000002</v>
      </c>
      <c r="F41" s="373"/>
      <c r="G41" s="347">
        <v>4165.8332</v>
      </c>
      <c r="H41" s="374"/>
      <c r="I41" s="348">
        <v>1.1194500000000001</v>
      </c>
      <c r="J41" s="348">
        <v>7.25</v>
      </c>
      <c r="K41" s="348">
        <v>0.89507000000000003</v>
      </c>
      <c r="L41" s="348">
        <v>0.92959000000000003</v>
      </c>
      <c r="M41" s="362"/>
      <c r="N41" s="348">
        <v>16.184899999999999</v>
      </c>
      <c r="O41" s="348">
        <v>8.9657</v>
      </c>
      <c r="P41" s="348">
        <v>7.8483000000000001</v>
      </c>
      <c r="Q41" s="348">
        <v>9.0069999999999997</v>
      </c>
      <c r="R41" s="348">
        <v>12.66</v>
      </c>
      <c r="S41" s="348">
        <v>7.3578999999999999</v>
      </c>
      <c r="T41" s="348">
        <v>5.9233000000000002</v>
      </c>
      <c r="U41" s="348">
        <v>5.9116</v>
      </c>
      <c r="V41" s="348">
        <v>5.8544999999999998</v>
      </c>
      <c r="W41" s="348">
        <v>6.9192999999999998</v>
      </c>
      <c r="X41" s="348">
        <v>6.9382999999999999</v>
      </c>
      <c r="Y41" s="375">
        <v>6.0511999999999997</v>
      </c>
      <c r="Z41" s="348">
        <v>6.0182000000000002</v>
      </c>
      <c r="AA41" s="348">
        <v>7.4042000000000003</v>
      </c>
      <c r="AB41" s="348">
        <v>5.8845000000000001</v>
      </c>
      <c r="AC41" s="348">
        <v>5.8891999999999998</v>
      </c>
      <c r="AD41" s="348">
        <v>5.8564999999999996</v>
      </c>
      <c r="AE41" s="348">
        <v>13.023199999999999</v>
      </c>
      <c r="AF41" s="348">
        <v>7.0971000000000002</v>
      </c>
      <c r="AG41" s="569"/>
      <c r="AH41" s="346">
        <v>11</v>
      </c>
      <c r="AI41" s="346">
        <v>9</v>
      </c>
      <c r="AJ41" s="346">
        <v>11</v>
      </c>
      <c r="AK41" s="346">
        <v>1</v>
      </c>
      <c r="AL41" s="346">
        <v>2</v>
      </c>
      <c r="AM41" s="346">
        <v>3</v>
      </c>
      <c r="AN41" s="346">
        <v>2</v>
      </c>
      <c r="AO41" s="573">
        <v>4</v>
      </c>
      <c r="AP41" s="346">
        <v>6</v>
      </c>
      <c r="AQ41" s="346">
        <v>5</v>
      </c>
      <c r="AR41" s="346">
        <v>6</v>
      </c>
      <c r="AS41" s="346">
        <v>5</v>
      </c>
      <c r="AT41" s="346">
        <v>13</v>
      </c>
      <c r="AU41" s="346">
        <v>2</v>
      </c>
      <c r="AV41" s="346">
        <v>3</v>
      </c>
      <c r="AW41" s="346">
        <v>4</v>
      </c>
      <c r="AX41" s="346">
        <v>6</v>
      </c>
      <c r="AY41" s="346">
        <v>5</v>
      </c>
      <c r="AZ41" s="584"/>
      <c r="BA41" s="467">
        <v>14.09</v>
      </c>
      <c r="BB41" s="348">
        <v>73.97</v>
      </c>
      <c r="BC41" s="348">
        <v>4.87</v>
      </c>
      <c r="BD41" s="348">
        <v>3.8</v>
      </c>
      <c r="BE41" s="375" t="s">
        <v>430</v>
      </c>
      <c r="BF41" s="375">
        <v>3.27</v>
      </c>
      <c r="BG41" s="374"/>
      <c r="BH41" s="594">
        <v>3.27</v>
      </c>
      <c r="BI41" s="348">
        <v>33.020000000000003</v>
      </c>
      <c r="BJ41" s="348">
        <v>11.56</v>
      </c>
      <c r="BK41" s="348">
        <v>38.049999999999997</v>
      </c>
      <c r="BL41" s="348" t="s">
        <v>430</v>
      </c>
      <c r="BM41" s="375">
        <v>7.8</v>
      </c>
      <c r="BN41" s="375" t="s">
        <v>430</v>
      </c>
      <c r="BO41" s="375">
        <v>6.29</v>
      </c>
      <c r="BP41" s="375" t="s">
        <v>430</v>
      </c>
      <c r="BQ41" s="375" t="s">
        <v>430</v>
      </c>
      <c r="BR41" s="466"/>
      <c r="BS41" s="373">
        <v>7.4005096107400501</v>
      </c>
      <c r="BT41" s="354">
        <v>8.5716637508571694</v>
      </c>
      <c r="BU41" s="430"/>
      <c r="BV41" s="374" t="s">
        <v>554</v>
      </c>
    </row>
    <row r="42" spans="1:74" s="428" customFormat="1" x14ac:dyDescent="0.25">
      <c r="A42" s="345" t="s">
        <v>7524</v>
      </c>
      <c r="B42" s="374"/>
      <c r="C42" s="719">
        <v>39512</v>
      </c>
      <c r="D42" s="373"/>
      <c r="E42" s="346">
        <v>1906.16</v>
      </c>
      <c r="F42" s="373"/>
      <c r="G42" s="347">
        <v>2388.5419999999999</v>
      </c>
      <c r="H42" s="374"/>
      <c r="I42" s="348">
        <v>0.98740000000000006</v>
      </c>
      <c r="J42" s="348">
        <v>7.66</v>
      </c>
      <c r="K42" s="348">
        <v>0.88</v>
      </c>
      <c r="L42" s="348">
        <v>0.94</v>
      </c>
      <c r="M42" s="362"/>
      <c r="N42" s="348">
        <v>22.3779</v>
      </c>
      <c r="O42" s="348">
        <v>9.7545000000000002</v>
      </c>
      <c r="P42" s="348">
        <v>9.3156999999999996</v>
      </c>
      <c r="Q42" s="348">
        <v>8.8501999999999992</v>
      </c>
      <c r="R42" s="348">
        <v>12.7536</v>
      </c>
      <c r="S42" s="348">
        <v>7.1340000000000003</v>
      </c>
      <c r="T42" s="348">
        <v>5.5058999999999996</v>
      </c>
      <c r="U42" s="348">
        <v>5.5793999999999997</v>
      </c>
      <c r="V42" s="348">
        <v>5.6166</v>
      </c>
      <c r="W42" s="348">
        <v>6.7641</v>
      </c>
      <c r="X42" s="348">
        <v>6.7983000000000002</v>
      </c>
      <c r="Y42" s="375">
        <v>5.8456999999999999</v>
      </c>
      <c r="Z42" s="348">
        <v>5.9013999999999998</v>
      </c>
      <c r="AA42" s="348">
        <v>7.1401000000000003</v>
      </c>
      <c r="AB42" s="348">
        <v>5.4581</v>
      </c>
      <c r="AC42" s="348">
        <v>5.5377999999999998</v>
      </c>
      <c r="AD42" s="348">
        <v>5.6355000000000004</v>
      </c>
      <c r="AE42" s="348">
        <v>13.402799999999999</v>
      </c>
      <c r="AF42" s="348">
        <v>4.8686999999999996</v>
      </c>
      <c r="AG42" s="569"/>
      <c r="AH42" s="346">
        <v>2</v>
      </c>
      <c r="AI42" s="346">
        <v>2</v>
      </c>
      <c r="AJ42" s="346">
        <v>4</v>
      </c>
      <c r="AK42" s="346">
        <v>2</v>
      </c>
      <c r="AL42" s="346">
        <v>1</v>
      </c>
      <c r="AM42" s="346">
        <v>8</v>
      </c>
      <c r="AN42" s="346">
        <v>12</v>
      </c>
      <c r="AO42" s="573">
        <v>14</v>
      </c>
      <c r="AP42" s="346">
        <v>13</v>
      </c>
      <c r="AQ42" s="346">
        <v>12</v>
      </c>
      <c r="AR42" s="346">
        <v>11</v>
      </c>
      <c r="AS42" s="346">
        <v>12</v>
      </c>
      <c r="AT42" s="346">
        <v>16</v>
      </c>
      <c r="AU42" s="346">
        <v>5</v>
      </c>
      <c r="AV42" s="346">
        <v>12</v>
      </c>
      <c r="AW42" s="346">
        <v>14</v>
      </c>
      <c r="AX42" s="346">
        <v>13</v>
      </c>
      <c r="AY42" s="346">
        <v>1</v>
      </c>
      <c r="AZ42" s="584"/>
      <c r="BA42" s="467">
        <v>9.33</v>
      </c>
      <c r="BB42" s="348">
        <v>72.41</v>
      </c>
      <c r="BC42" s="348">
        <v>6.84</v>
      </c>
      <c r="BD42" s="348">
        <v>5.27</v>
      </c>
      <c r="BE42" s="375" t="s">
        <v>430</v>
      </c>
      <c r="BF42" s="375">
        <v>6.16</v>
      </c>
      <c r="BG42" s="374"/>
      <c r="BH42" s="594">
        <v>6.16</v>
      </c>
      <c r="BI42" s="348">
        <v>31.68</v>
      </c>
      <c r="BJ42" s="348">
        <v>9.23</v>
      </c>
      <c r="BK42" s="348">
        <v>43.6</v>
      </c>
      <c r="BL42" s="348" t="s">
        <v>430</v>
      </c>
      <c r="BM42" s="375">
        <v>4.51</v>
      </c>
      <c r="BN42" s="375" t="s">
        <v>430</v>
      </c>
      <c r="BO42" s="375">
        <v>4.82</v>
      </c>
      <c r="BP42" s="375" t="s">
        <v>430</v>
      </c>
      <c r="BQ42" s="375" t="s">
        <v>430</v>
      </c>
      <c r="BR42" s="466"/>
      <c r="BS42" s="373">
        <v>7.7296489815459299</v>
      </c>
      <c r="BT42" s="354">
        <v>12.486380802497299</v>
      </c>
      <c r="BU42" s="430"/>
      <c r="BV42" s="374" t="s">
        <v>554</v>
      </c>
    </row>
    <row r="43" spans="1:74" s="428" customFormat="1" x14ac:dyDescent="0.25">
      <c r="A43" s="345" t="s">
        <v>7525</v>
      </c>
      <c r="B43" s="374"/>
      <c r="C43" s="719">
        <v>39100</v>
      </c>
      <c r="D43" s="373"/>
      <c r="E43" s="346">
        <v>1668.93</v>
      </c>
      <c r="F43" s="373"/>
      <c r="G43" s="347">
        <v>4005.2937000000002</v>
      </c>
      <c r="H43" s="374"/>
      <c r="I43" s="348">
        <v>0.84109999999999996</v>
      </c>
      <c r="J43" s="348">
        <v>7.59</v>
      </c>
      <c r="K43" s="348">
        <v>0.78081999999999996</v>
      </c>
      <c r="L43" s="348">
        <v>0.81369999999999998</v>
      </c>
      <c r="M43" s="362"/>
      <c r="N43" s="348">
        <v>22.7865</v>
      </c>
      <c r="O43" s="348">
        <v>9.6410999999999998</v>
      </c>
      <c r="P43" s="348">
        <v>9.5244</v>
      </c>
      <c r="Q43" s="348">
        <v>8.2335999999999991</v>
      </c>
      <c r="R43" s="348">
        <v>11.379899999999999</v>
      </c>
      <c r="S43" s="348">
        <v>7.0842999999999998</v>
      </c>
      <c r="T43" s="348">
        <v>5.5749000000000004</v>
      </c>
      <c r="U43" s="348">
        <v>5.6593</v>
      </c>
      <c r="V43" s="348">
        <v>5.7442000000000002</v>
      </c>
      <c r="W43" s="348">
        <v>6.8670999999999998</v>
      </c>
      <c r="X43" s="348">
        <v>6.9477000000000002</v>
      </c>
      <c r="Y43" s="375">
        <v>5.9981</v>
      </c>
      <c r="Z43" s="348">
        <v>6.5449000000000002</v>
      </c>
      <c r="AA43" s="348">
        <v>6.9584000000000001</v>
      </c>
      <c r="AB43" s="348">
        <v>5.5419</v>
      </c>
      <c r="AC43" s="348">
        <v>5.6433999999999997</v>
      </c>
      <c r="AD43" s="348">
        <v>5.7511000000000001</v>
      </c>
      <c r="AE43" s="348">
        <v>12.014799999999999</v>
      </c>
      <c r="AF43" s="348">
        <v>7.3974000000000002</v>
      </c>
      <c r="AG43" s="569"/>
      <c r="AH43" s="346">
        <v>1</v>
      </c>
      <c r="AI43" s="346">
        <v>3</v>
      </c>
      <c r="AJ43" s="346">
        <v>2</v>
      </c>
      <c r="AK43" s="346">
        <v>5</v>
      </c>
      <c r="AL43" s="346">
        <v>12</v>
      </c>
      <c r="AM43" s="346">
        <v>10</v>
      </c>
      <c r="AN43" s="346">
        <v>10</v>
      </c>
      <c r="AO43" s="573">
        <v>9</v>
      </c>
      <c r="AP43" s="346">
        <v>8</v>
      </c>
      <c r="AQ43" s="346">
        <v>7</v>
      </c>
      <c r="AR43" s="346">
        <v>5</v>
      </c>
      <c r="AS43" s="346">
        <v>10</v>
      </c>
      <c r="AT43" s="346">
        <v>7</v>
      </c>
      <c r="AU43" s="346">
        <v>9</v>
      </c>
      <c r="AV43" s="346">
        <v>11</v>
      </c>
      <c r="AW43" s="346">
        <v>9</v>
      </c>
      <c r="AX43" s="346">
        <v>8</v>
      </c>
      <c r="AY43" s="346">
        <v>15</v>
      </c>
      <c r="AZ43" s="584"/>
      <c r="BA43" s="467">
        <v>9.77</v>
      </c>
      <c r="BB43" s="348">
        <v>69.77</v>
      </c>
      <c r="BC43" s="348">
        <v>7.07</v>
      </c>
      <c r="BD43" s="348">
        <v>5.23</v>
      </c>
      <c r="BE43" s="375" t="s">
        <v>430</v>
      </c>
      <c r="BF43" s="375">
        <v>8.16</v>
      </c>
      <c r="BG43" s="374"/>
      <c r="BH43" s="594">
        <v>8.16</v>
      </c>
      <c r="BI43" s="348">
        <v>38.29</v>
      </c>
      <c r="BJ43" s="348">
        <v>3.84</v>
      </c>
      <c r="BK43" s="348">
        <v>39.93</v>
      </c>
      <c r="BL43" s="348" t="s">
        <v>430</v>
      </c>
      <c r="BM43" s="375">
        <v>1.51</v>
      </c>
      <c r="BN43" s="375" t="s">
        <v>430</v>
      </c>
      <c r="BO43" s="375">
        <v>8.26</v>
      </c>
      <c r="BP43" s="375" t="s">
        <v>430</v>
      </c>
      <c r="BQ43" s="375" t="s">
        <v>430</v>
      </c>
      <c r="BR43" s="466"/>
      <c r="BS43" s="373">
        <v>4.1598593995840103</v>
      </c>
      <c r="BT43" s="354">
        <v>4.6705982595329401</v>
      </c>
      <c r="BU43" s="430"/>
      <c r="BV43" s="374" t="s">
        <v>554</v>
      </c>
    </row>
    <row r="44" spans="1:74" s="428" customFormat="1" x14ac:dyDescent="0.25">
      <c r="A44" s="345" t="s">
        <v>7526</v>
      </c>
      <c r="B44" s="374"/>
      <c r="C44" s="719">
        <v>37781</v>
      </c>
      <c r="D44" s="373"/>
      <c r="E44" s="346">
        <v>1594.74</v>
      </c>
      <c r="F44" s="373"/>
      <c r="G44" s="347">
        <v>41.8123</v>
      </c>
      <c r="H44" s="374"/>
      <c r="I44" s="348">
        <v>0.88676999999999995</v>
      </c>
      <c r="J44" s="348">
        <v>7.6</v>
      </c>
      <c r="K44" s="348">
        <v>0.83194999999999997</v>
      </c>
      <c r="L44" s="348">
        <v>0.86699000000000004</v>
      </c>
      <c r="M44" s="362"/>
      <c r="N44" s="348">
        <v>19.4771</v>
      </c>
      <c r="O44" s="348">
        <v>9.1775000000000002</v>
      </c>
      <c r="P44" s="348">
        <v>8.6691000000000003</v>
      </c>
      <c r="Q44" s="348">
        <v>7.6984000000000004</v>
      </c>
      <c r="R44" s="348">
        <v>11.8766</v>
      </c>
      <c r="S44" s="348">
        <v>7.5092999999999996</v>
      </c>
      <c r="T44" s="348">
        <v>5.7038000000000002</v>
      </c>
      <c r="U44" s="348">
        <v>5.6311999999999998</v>
      </c>
      <c r="V44" s="348">
        <v>5.6656000000000004</v>
      </c>
      <c r="W44" s="348">
        <v>6.6478999999999999</v>
      </c>
      <c r="X44" s="348">
        <v>6.6302000000000003</v>
      </c>
      <c r="Y44" s="375">
        <v>5.7457000000000003</v>
      </c>
      <c r="Z44" s="348">
        <v>5.9347000000000003</v>
      </c>
      <c r="AA44" s="348">
        <v>7.4494999999999996</v>
      </c>
      <c r="AB44" s="348">
        <v>5.6821999999999999</v>
      </c>
      <c r="AC44" s="348">
        <v>5.5815000000000001</v>
      </c>
      <c r="AD44" s="348">
        <v>5.6685999999999996</v>
      </c>
      <c r="AE44" s="348">
        <v>12.6669</v>
      </c>
      <c r="AF44" s="348">
        <v>6.4009999999999998</v>
      </c>
      <c r="AG44" s="569"/>
      <c r="AH44" s="346">
        <v>6</v>
      </c>
      <c r="AI44" s="346">
        <v>4</v>
      </c>
      <c r="AJ44" s="346">
        <v>7</v>
      </c>
      <c r="AK44" s="346">
        <v>11</v>
      </c>
      <c r="AL44" s="346">
        <v>8</v>
      </c>
      <c r="AM44" s="346">
        <v>1</v>
      </c>
      <c r="AN44" s="346">
        <v>9</v>
      </c>
      <c r="AO44" s="573">
        <v>12</v>
      </c>
      <c r="AP44" s="346">
        <v>11</v>
      </c>
      <c r="AQ44" s="346">
        <v>14</v>
      </c>
      <c r="AR44" s="346">
        <v>14</v>
      </c>
      <c r="AS44" s="346">
        <v>16</v>
      </c>
      <c r="AT44" s="346">
        <v>15</v>
      </c>
      <c r="AU44" s="346">
        <v>1</v>
      </c>
      <c r="AV44" s="346">
        <v>8</v>
      </c>
      <c r="AW44" s="346">
        <v>12</v>
      </c>
      <c r="AX44" s="346">
        <v>11</v>
      </c>
      <c r="AY44" s="346">
        <v>6</v>
      </c>
      <c r="AZ44" s="584"/>
      <c r="BA44" s="467">
        <v>10.039999999999999</v>
      </c>
      <c r="BB44" s="348">
        <v>79.260000000000005</v>
      </c>
      <c r="BC44" s="348">
        <v>0.32</v>
      </c>
      <c r="BD44" s="348">
        <v>6.4</v>
      </c>
      <c r="BE44" s="375" t="s">
        <v>430</v>
      </c>
      <c r="BF44" s="375">
        <v>3.97</v>
      </c>
      <c r="BG44" s="374"/>
      <c r="BH44" s="594">
        <v>3.97</v>
      </c>
      <c r="BI44" s="348">
        <v>41.68</v>
      </c>
      <c r="BJ44" s="348">
        <v>10.6</v>
      </c>
      <c r="BK44" s="348">
        <v>33.71</v>
      </c>
      <c r="BL44" s="348" t="s">
        <v>430</v>
      </c>
      <c r="BM44" s="375">
        <v>0.72</v>
      </c>
      <c r="BN44" s="375" t="s">
        <v>430</v>
      </c>
      <c r="BO44" s="375">
        <v>9.32</v>
      </c>
      <c r="BP44" s="375" t="s">
        <v>430</v>
      </c>
      <c r="BQ44" s="375" t="s">
        <v>430</v>
      </c>
      <c r="BR44" s="466"/>
      <c r="BS44" s="373">
        <v>1.9688776998031099</v>
      </c>
      <c r="BT44" s="354">
        <v>6.5352381293464701</v>
      </c>
      <c r="BU44" s="430"/>
      <c r="BV44" s="374" t="s">
        <v>554</v>
      </c>
    </row>
    <row r="45" spans="1:74" s="428" customFormat="1" x14ac:dyDescent="0.25">
      <c r="A45" s="345" t="s">
        <v>7527</v>
      </c>
      <c r="B45" s="374"/>
      <c r="C45" s="719">
        <v>38415</v>
      </c>
      <c r="D45" s="373"/>
      <c r="E45" s="346">
        <v>1099.75</v>
      </c>
      <c r="F45" s="373"/>
      <c r="G45" s="347">
        <v>44.661900000000003</v>
      </c>
      <c r="H45" s="374"/>
      <c r="I45" s="348">
        <v>1.17</v>
      </c>
      <c r="J45" s="348">
        <v>7.54</v>
      </c>
      <c r="K45" s="348">
        <v>0.8</v>
      </c>
      <c r="L45" s="348">
        <v>0.85</v>
      </c>
      <c r="M45" s="362"/>
      <c r="N45" s="348">
        <v>17.0886</v>
      </c>
      <c r="O45" s="348">
        <v>8.9845000000000006</v>
      </c>
      <c r="P45" s="348">
        <v>8.1501999999999999</v>
      </c>
      <c r="Q45" s="348">
        <v>8.8386999999999993</v>
      </c>
      <c r="R45" s="348">
        <v>12.143000000000001</v>
      </c>
      <c r="S45" s="348">
        <v>7.2712000000000003</v>
      </c>
      <c r="T45" s="348">
        <v>5.7859999999999996</v>
      </c>
      <c r="U45" s="348">
        <v>5.8250000000000002</v>
      </c>
      <c r="V45" s="348">
        <v>5.8308999999999997</v>
      </c>
      <c r="W45" s="348">
        <v>6.8868</v>
      </c>
      <c r="X45" s="348">
        <v>6.9477000000000002</v>
      </c>
      <c r="Y45" s="375">
        <v>6.0113000000000003</v>
      </c>
      <c r="Z45" s="348">
        <v>6.4008000000000003</v>
      </c>
      <c r="AA45" s="348">
        <v>7.2168999999999999</v>
      </c>
      <c r="AB45" s="348">
        <v>5.7478999999999996</v>
      </c>
      <c r="AC45" s="348">
        <v>5.7758000000000003</v>
      </c>
      <c r="AD45" s="348">
        <v>5.8353000000000002</v>
      </c>
      <c r="AE45" s="348">
        <v>12.3764</v>
      </c>
      <c r="AF45" s="348">
        <v>7.2713999999999999</v>
      </c>
      <c r="AG45" s="569"/>
      <c r="AH45" s="346">
        <v>10</v>
      </c>
      <c r="AI45" s="346">
        <v>8</v>
      </c>
      <c r="AJ45" s="346">
        <v>9</v>
      </c>
      <c r="AK45" s="346">
        <v>3</v>
      </c>
      <c r="AL45" s="346">
        <v>7</v>
      </c>
      <c r="AM45" s="346">
        <v>5</v>
      </c>
      <c r="AN45" s="346">
        <v>6</v>
      </c>
      <c r="AO45" s="573">
        <v>7</v>
      </c>
      <c r="AP45" s="346">
        <v>7</v>
      </c>
      <c r="AQ45" s="346">
        <v>6</v>
      </c>
      <c r="AR45" s="346">
        <v>5</v>
      </c>
      <c r="AS45" s="346">
        <v>9</v>
      </c>
      <c r="AT45" s="346">
        <v>11</v>
      </c>
      <c r="AU45" s="346">
        <v>4</v>
      </c>
      <c r="AV45" s="346">
        <v>6</v>
      </c>
      <c r="AW45" s="346">
        <v>7</v>
      </c>
      <c r="AX45" s="346">
        <v>7</v>
      </c>
      <c r="AY45" s="346">
        <v>11</v>
      </c>
      <c r="AZ45" s="584"/>
      <c r="BA45" s="467">
        <v>9.68</v>
      </c>
      <c r="BB45" s="348">
        <v>86.88</v>
      </c>
      <c r="BC45" s="348" t="s">
        <v>430</v>
      </c>
      <c r="BD45" s="348" t="s">
        <v>430</v>
      </c>
      <c r="BE45" s="375" t="s">
        <v>430</v>
      </c>
      <c r="BF45" s="375">
        <v>3.44</v>
      </c>
      <c r="BG45" s="374"/>
      <c r="BH45" s="594">
        <v>3.44</v>
      </c>
      <c r="BI45" s="348">
        <v>35.03</v>
      </c>
      <c r="BJ45" s="348">
        <v>2.15</v>
      </c>
      <c r="BK45" s="348">
        <v>49.69</v>
      </c>
      <c r="BL45" s="348" t="s">
        <v>430</v>
      </c>
      <c r="BM45" s="375">
        <v>7.42</v>
      </c>
      <c r="BN45" s="375" t="s">
        <v>430</v>
      </c>
      <c r="BO45" s="375">
        <v>2.2599999999999998</v>
      </c>
      <c r="BP45" s="375" t="s">
        <v>430</v>
      </c>
      <c r="BQ45" s="375" t="s">
        <v>430</v>
      </c>
      <c r="BR45" s="466"/>
      <c r="BS45" s="373">
        <v>4.4888171899999998</v>
      </c>
      <c r="BT45" s="354">
        <v>16.62588569</v>
      </c>
      <c r="BU45" s="430"/>
      <c r="BV45" s="374" t="s">
        <v>554</v>
      </c>
    </row>
    <row r="46" spans="1:74" s="428" customFormat="1" x14ac:dyDescent="0.25">
      <c r="A46" s="345" t="s">
        <v>7528</v>
      </c>
      <c r="B46" s="374"/>
      <c r="C46" s="719">
        <v>40516</v>
      </c>
      <c r="D46" s="373"/>
      <c r="E46" s="346">
        <v>860.52200000000005</v>
      </c>
      <c r="F46" s="373"/>
      <c r="G46" s="347">
        <v>30.398199999999999</v>
      </c>
      <c r="H46" s="374"/>
      <c r="I46" s="348">
        <v>1.24603</v>
      </c>
      <c r="J46" s="348">
        <v>7.9</v>
      </c>
      <c r="K46" s="348">
        <v>0.85233000000000003</v>
      </c>
      <c r="L46" s="348">
        <v>0.90903999999999996</v>
      </c>
      <c r="M46" s="362"/>
      <c r="N46" s="348">
        <v>20.183399999999999</v>
      </c>
      <c r="O46" s="348">
        <v>9.1370000000000005</v>
      </c>
      <c r="P46" s="348">
        <v>9.6752000000000002</v>
      </c>
      <c r="Q46" s="348">
        <v>7.8712999999999997</v>
      </c>
      <c r="R46" s="348">
        <v>12.2172</v>
      </c>
      <c r="S46" s="348">
        <v>7.4364999999999997</v>
      </c>
      <c r="T46" s="348">
        <v>5.9927999999999999</v>
      </c>
      <c r="U46" s="348">
        <v>5.9099000000000004</v>
      </c>
      <c r="V46" s="348">
        <v>5.8941999999999997</v>
      </c>
      <c r="W46" s="348">
        <v>7.5820999999999996</v>
      </c>
      <c r="X46" s="348">
        <v>7.4920999999999998</v>
      </c>
      <c r="Y46" s="375">
        <v>6.3208000000000002</v>
      </c>
      <c r="Z46" s="348">
        <v>6.5488</v>
      </c>
      <c r="AA46" s="348">
        <v>7.2236000000000002</v>
      </c>
      <c r="AB46" s="348">
        <v>5.9722999999999997</v>
      </c>
      <c r="AC46" s="348">
        <v>5.8840000000000003</v>
      </c>
      <c r="AD46" s="348">
        <v>5.92</v>
      </c>
      <c r="AE46" s="348">
        <v>12.6373</v>
      </c>
      <c r="AF46" s="348">
        <v>7.4044999999999996</v>
      </c>
      <c r="AG46" s="569"/>
      <c r="AH46" s="346">
        <v>5</v>
      </c>
      <c r="AI46" s="346">
        <v>5</v>
      </c>
      <c r="AJ46" s="346">
        <v>1</v>
      </c>
      <c r="AK46" s="346">
        <v>10</v>
      </c>
      <c r="AL46" s="346">
        <v>6</v>
      </c>
      <c r="AM46" s="346">
        <v>2</v>
      </c>
      <c r="AN46" s="346">
        <v>1</v>
      </c>
      <c r="AO46" s="573">
        <v>5</v>
      </c>
      <c r="AP46" s="346">
        <v>5</v>
      </c>
      <c r="AQ46" s="346">
        <v>1</v>
      </c>
      <c r="AR46" s="346">
        <v>1</v>
      </c>
      <c r="AS46" s="346">
        <v>3</v>
      </c>
      <c r="AT46" s="346">
        <v>6</v>
      </c>
      <c r="AU46" s="346">
        <v>3</v>
      </c>
      <c r="AV46" s="346">
        <v>1</v>
      </c>
      <c r="AW46" s="346">
        <v>5</v>
      </c>
      <c r="AX46" s="346">
        <v>5</v>
      </c>
      <c r="AY46" s="346">
        <v>7</v>
      </c>
      <c r="AZ46" s="584"/>
      <c r="BA46" s="467">
        <v>11.28</v>
      </c>
      <c r="BB46" s="348">
        <v>74.09</v>
      </c>
      <c r="BC46" s="348">
        <v>2.5299999999999998</v>
      </c>
      <c r="BD46" s="348">
        <v>10.14</v>
      </c>
      <c r="BE46" s="375" t="s">
        <v>430</v>
      </c>
      <c r="BF46" s="375">
        <v>1.96</v>
      </c>
      <c r="BG46" s="374"/>
      <c r="BH46" s="594">
        <v>1.96</v>
      </c>
      <c r="BI46" s="348">
        <v>21.73</v>
      </c>
      <c r="BJ46" s="348">
        <v>4.87</v>
      </c>
      <c r="BK46" s="348">
        <v>60.16</v>
      </c>
      <c r="BL46" s="348" t="s">
        <v>430</v>
      </c>
      <c r="BM46" s="375">
        <v>9.8000000000000007</v>
      </c>
      <c r="BN46" s="375" t="s">
        <v>430</v>
      </c>
      <c r="BO46" s="375">
        <v>1.48</v>
      </c>
      <c r="BP46" s="375" t="s">
        <v>430</v>
      </c>
      <c r="BQ46" s="375" t="s">
        <v>430</v>
      </c>
      <c r="BR46" s="466"/>
      <c r="BS46" s="373">
        <v>11.7331667</v>
      </c>
      <c r="BT46" s="354">
        <v>11.372348150000001</v>
      </c>
      <c r="BU46" s="430"/>
      <c r="BV46" s="374" t="s">
        <v>554</v>
      </c>
    </row>
    <row r="47" spans="1:74" s="428" customFormat="1" x14ac:dyDescent="0.25">
      <c r="A47" s="345" t="s">
        <v>7529</v>
      </c>
      <c r="B47" s="374"/>
      <c r="C47" s="719">
        <v>45854</v>
      </c>
      <c r="D47" s="373"/>
      <c r="E47" s="346">
        <v>431.61599999999999</v>
      </c>
      <c r="F47" s="373"/>
      <c r="G47" s="347">
        <v>10.4697</v>
      </c>
      <c r="H47" s="374"/>
      <c r="I47" s="348">
        <v>0.97</v>
      </c>
      <c r="J47" s="348">
        <v>7.55</v>
      </c>
      <c r="K47" s="348">
        <v>0.86</v>
      </c>
      <c r="L47" s="348">
        <v>0.92</v>
      </c>
      <c r="M47" s="362"/>
      <c r="N47" s="348">
        <v>18.8355</v>
      </c>
      <c r="O47" s="348">
        <v>9.8445</v>
      </c>
      <c r="P47" s="348">
        <v>9.4298999999999999</v>
      </c>
      <c r="Q47" s="348">
        <v>6.0401999999999996</v>
      </c>
      <c r="R47" s="348">
        <v>11.323600000000001</v>
      </c>
      <c r="S47" s="348">
        <v>6.2039999999999997</v>
      </c>
      <c r="T47" s="348">
        <v>4.7813999999999997</v>
      </c>
      <c r="U47" s="348">
        <v>4.9748999999999999</v>
      </c>
      <c r="V47" s="348" t="s">
        <v>430</v>
      </c>
      <c r="W47" s="348" t="s">
        <v>430</v>
      </c>
      <c r="X47" s="348" t="s">
        <v>430</v>
      </c>
      <c r="Y47" s="375" t="s">
        <v>430</v>
      </c>
      <c r="Z47" s="348" t="s">
        <v>430</v>
      </c>
      <c r="AA47" s="348">
        <v>6.2754000000000003</v>
      </c>
      <c r="AB47" s="348">
        <v>4.7035999999999998</v>
      </c>
      <c r="AC47" s="348">
        <v>4.9184000000000001</v>
      </c>
      <c r="AD47" s="348" t="s">
        <v>430</v>
      </c>
      <c r="AE47" s="348">
        <v>11.763299999999999</v>
      </c>
      <c r="AF47" s="348">
        <v>4.9983000000000004</v>
      </c>
      <c r="AG47" s="569"/>
      <c r="AH47" s="346">
        <v>7</v>
      </c>
      <c r="AI47" s="346">
        <v>1</v>
      </c>
      <c r="AJ47" s="346">
        <v>3</v>
      </c>
      <c r="AK47" s="346">
        <v>14</v>
      </c>
      <c r="AL47" s="346">
        <v>14</v>
      </c>
      <c r="AM47" s="346">
        <v>18</v>
      </c>
      <c r="AN47" s="346">
        <v>18</v>
      </c>
      <c r="AO47" s="573">
        <v>18</v>
      </c>
      <c r="AP47" s="346" t="s">
        <v>430</v>
      </c>
      <c r="AQ47" s="346" t="s">
        <v>430</v>
      </c>
      <c r="AR47" s="346" t="s">
        <v>430</v>
      </c>
      <c r="AS47" s="346" t="s">
        <v>430</v>
      </c>
      <c r="AT47" s="346" t="s">
        <v>430</v>
      </c>
      <c r="AU47" s="346">
        <v>14</v>
      </c>
      <c r="AV47" s="346">
        <v>18</v>
      </c>
      <c r="AW47" s="346">
        <v>18</v>
      </c>
      <c r="AX47" s="346" t="s">
        <v>430</v>
      </c>
      <c r="AY47" s="346">
        <v>17</v>
      </c>
      <c r="AZ47" s="584"/>
      <c r="BA47" s="467">
        <v>10.06</v>
      </c>
      <c r="BB47" s="348">
        <v>75.13</v>
      </c>
      <c r="BC47" s="348">
        <v>9.16</v>
      </c>
      <c r="BD47" s="348" t="s">
        <v>430</v>
      </c>
      <c r="BE47" s="375" t="s">
        <v>430</v>
      </c>
      <c r="BF47" s="375">
        <v>5.66</v>
      </c>
      <c r="BG47" s="374"/>
      <c r="BH47" s="594">
        <v>5.66</v>
      </c>
      <c r="BI47" s="348">
        <v>36.25</v>
      </c>
      <c r="BJ47" s="348" t="s">
        <v>430</v>
      </c>
      <c r="BK47" s="348">
        <v>48.03</v>
      </c>
      <c r="BL47" s="348" t="s">
        <v>430</v>
      </c>
      <c r="BM47" s="375">
        <v>0.92</v>
      </c>
      <c r="BN47" s="375" t="s">
        <v>430</v>
      </c>
      <c r="BO47" s="375">
        <v>9.14</v>
      </c>
      <c r="BP47" s="375" t="s">
        <v>430</v>
      </c>
      <c r="BQ47" s="375" t="s">
        <v>430</v>
      </c>
      <c r="BR47" s="466"/>
      <c r="BS47" s="373">
        <v>9.1037975790896208</v>
      </c>
      <c r="BT47" s="354">
        <v>9.1317974390868208</v>
      </c>
      <c r="BU47" s="430"/>
      <c r="BV47" s="374" t="s">
        <v>554</v>
      </c>
    </row>
    <row r="48" spans="1:74" s="428" customFormat="1" x14ac:dyDescent="0.25">
      <c r="A48" s="345" t="s">
        <v>7530</v>
      </c>
      <c r="B48" s="374"/>
      <c r="C48" s="719">
        <v>45722</v>
      </c>
      <c r="D48" s="373"/>
      <c r="E48" s="346">
        <v>412.22</v>
      </c>
      <c r="F48" s="373"/>
      <c r="G48" s="347">
        <v>10.914199999999999</v>
      </c>
      <c r="H48" s="374"/>
      <c r="I48" s="348">
        <v>1.1599999999999999</v>
      </c>
      <c r="J48" s="348">
        <v>7.81</v>
      </c>
      <c r="K48" s="348">
        <v>0.52</v>
      </c>
      <c r="L48" s="348">
        <v>0.57999999999999996</v>
      </c>
      <c r="M48" s="362"/>
      <c r="N48" s="348">
        <v>12.378</v>
      </c>
      <c r="O48" s="348">
        <v>5.7567000000000004</v>
      </c>
      <c r="P48" s="348">
        <v>5.9309000000000003</v>
      </c>
      <c r="Q48" s="348">
        <v>4.2110000000000003</v>
      </c>
      <c r="R48" s="348">
        <v>9.3511000000000006</v>
      </c>
      <c r="S48" s="348">
        <v>6.3787000000000003</v>
      </c>
      <c r="T48" s="348">
        <v>5.8296999999999999</v>
      </c>
      <c r="U48" s="348">
        <v>5.9550999999999998</v>
      </c>
      <c r="V48" s="348">
        <v>5.9775</v>
      </c>
      <c r="W48" s="348" t="s">
        <v>430</v>
      </c>
      <c r="X48" s="348" t="s">
        <v>430</v>
      </c>
      <c r="Y48" s="375" t="s">
        <v>430</v>
      </c>
      <c r="Z48" s="348" t="s">
        <v>430</v>
      </c>
      <c r="AA48" s="348">
        <v>6.0063000000000004</v>
      </c>
      <c r="AB48" s="348">
        <v>5.8465999999999996</v>
      </c>
      <c r="AC48" s="348">
        <v>5.8910999999999998</v>
      </c>
      <c r="AD48" s="348">
        <v>5.9771000000000001</v>
      </c>
      <c r="AE48" s="348">
        <v>10.366</v>
      </c>
      <c r="AF48" s="348">
        <v>6.9531999999999998</v>
      </c>
      <c r="AG48" s="569"/>
      <c r="AH48" s="346">
        <v>16</v>
      </c>
      <c r="AI48" s="346">
        <v>16</v>
      </c>
      <c r="AJ48" s="346">
        <v>17</v>
      </c>
      <c r="AK48" s="346">
        <v>18</v>
      </c>
      <c r="AL48" s="346">
        <v>18</v>
      </c>
      <c r="AM48" s="346">
        <v>15</v>
      </c>
      <c r="AN48" s="346">
        <v>4</v>
      </c>
      <c r="AO48" s="573">
        <v>3</v>
      </c>
      <c r="AP48" s="346">
        <v>3</v>
      </c>
      <c r="AQ48" s="346" t="s">
        <v>430</v>
      </c>
      <c r="AR48" s="346" t="s">
        <v>430</v>
      </c>
      <c r="AS48" s="346" t="s">
        <v>430</v>
      </c>
      <c r="AT48" s="346" t="s">
        <v>430</v>
      </c>
      <c r="AU48" s="346">
        <v>16</v>
      </c>
      <c r="AV48" s="346">
        <v>4</v>
      </c>
      <c r="AW48" s="346">
        <v>3</v>
      </c>
      <c r="AX48" s="346">
        <v>3</v>
      </c>
      <c r="AY48" s="346">
        <v>18</v>
      </c>
      <c r="AZ48" s="584"/>
      <c r="BA48" s="467">
        <v>6.8</v>
      </c>
      <c r="BB48" s="348">
        <v>74.819999999999993</v>
      </c>
      <c r="BC48" s="348">
        <v>2.36</v>
      </c>
      <c r="BD48" s="348">
        <v>10.9</v>
      </c>
      <c r="BE48" s="375">
        <v>38.61</v>
      </c>
      <c r="BF48" s="375">
        <v>5.12</v>
      </c>
      <c r="BG48" s="374"/>
      <c r="BH48" s="594">
        <v>5.12</v>
      </c>
      <c r="BI48" s="348">
        <v>23.28</v>
      </c>
      <c r="BJ48" s="348">
        <v>3.44</v>
      </c>
      <c r="BK48" s="348">
        <v>61.37</v>
      </c>
      <c r="BL48" s="348" t="s">
        <v>430</v>
      </c>
      <c r="BM48" s="375">
        <v>0.97</v>
      </c>
      <c r="BN48" s="375" t="s">
        <v>430</v>
      </c>
      <c r="BO48" s="375">
        <v>5.83</v>
      </c>
      <c r="BP48" s="375" t="s">
        <v>430</v>
      </c>
      <c r="BQ48" s="375">
        <v>38.61</v>
      </c>
      <c r="BR48" s="466"/>
      <c r="BS48" s="373">
        <v>6.2492045324182302</v>
      </c>
      <c r="BT48" s="354">
        <v>37.714098537009299</v>
      </c>
      <c r="BU48" s="430"/>
      <c r="BV48" s="374" t="s">
        <v>554</v>
      </c>
    </row>
    <row r="49" spans="1:74" x14ac:dyDescent="0.25">
      <c r="A49" s="318" t="s">
        <v>93</v>
      </c>
      <c r="B49" s="66"/>
      <c r="C49" s="720"/>
      <c r="D49" s="43"/>
      <c r="E49" s="51"/>
      <c r="F49" s="43"/>
      <c r="G49" s="55"/>
      <c r="H49" s="66"/>
      <c r="I49" s="59"/>
      <c r="J49" s="59"/>
      <c r="K49" s="59"/>
      <c r="L49" s="59"/>
      <c r="M49" s="258"/>
      <c r="N49" s="59">
        <v>16.875800000000002</v>
      </c>
      <c r="O49" s="59">
        <v>7.9363999999999999</v>
      </c>
      <c r="P49" s="59">
        <v>8.0808999999999997</v>
      </c>
      <c r="Q49" s="59">
        <v>7.2122999999999999</v>
      </c>
      <c r="R49" s="59">
        <v>11.706200000000001</v>
      </c>
      <c r="S49" s="59">
        <v>6.9337</v>
      </c>
      <c r="T49" s="59">
        <v>5.5556000000000001</v>
      </c>
      <c r="U49" s="59">
        <v>5.6695000000000002</v>
      </c>
      <c r="V49" s="59">
        <v>5.7409999999999997</v>
      </c>
      <c r="W49" s="59">
        <v>6.8926999999999996</v>
      </c>
      <c r="X49" s="59">
        <v>6.9368999999999996</v>
      </c>
      <c r="Y49" s="276">
        <v>6.1026999999999996</v>
      </c>
      <c r="Z49" s="59">
        <v>6.4195000000000002</v>
      </c>
      <c r="AA49" s="59">
        <v>6.7736000000000001</v>
      </c>
      <c r="AB49" s="59">
        <v>5.5228000000000002</v>
      </c>
      <c r="AC49" s="59">
        <v>5.6268000000000002</v>
      </c>
      <c r="AD49" s="59">
        <v>5.7489999999999997</v>
      </c>
      <c r="AE49" s="59">
        <v>12.4184</v>
      </c>
      <c r="AF49" s="59">
        <v>6.9057000000000004</v>
      </c>
      <c r="AG49" s="553"/>
      <c r="AH49" s="51">
        <v>18</v>
      </c>
      <c r="AI49" s="51">
        <v>18</v>
      </c>
      <c r="AJ49" s="51">
        <v>18</v>
      </c>
      <c r="AK49" s="51">
        <v>18</v>
      </c>
      <c r="AL49" s="51">
        <v>18</v>
      </c>
      <c r="AM49" s="51">
        <v>18</v>
      </c>
      <c r="AN49" s="51">
        <v>18</v>
      </c>
      <c r="AO49" s="630">
        <v>18</v>
      </c>
      <c r="AP49" s="51">
        <v>17</v>
      </c>
      <c r="AQ49" s="51">
        <v>16</v>
      </c>
      <c r="AR49" s="51">
        <v>15</v>
      </c>
      <c r="AS49" s="51">
        <v>16</v>
      </c>
      <c r="AT49" s="51">
        <v>16</v>
      </c>
      <c r="AU49" s="51">
        <v>18</v>
      </c>
      <c r="AV49" s="51">
        <v>18</v>
      </c>
      <c r="AW49" s="51">
        <v>18</v>
      </c>
      <c r="AX49" s="51">
        <v>17</v>
      </c>
      <c r="AY49" s="51">
        <v>18</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60">
        <v>22.7865</v>
      </c>
      <c r="O50" s="60">
        <v>9.8445</v>
      </c>
      <c r="P50" s="60">
        <v>9.6752000000000002</v>
      </c>
      <c r="Q50" s="60">
        <v>9.0069999999999997</v>
      </c>
      <c r="R50" s="60">
        <v>12.7536</v>
      </c>
      <c r="S50" s="60">
        <v>7.5092999999999996</v>
      </c>
      <c r="T50" s="60">
        <v>5.9927999999999999</v>
      </c>
      <c r="U50" s="60">
        <v>6.1801000000000004</v>
      </c>
      <c r="V50" s="60">
        <v>6.2031000000000001</v>
      </c>
      <c r="W50" s="60">
        <v>7.5820999999999996</v>
      </c>
      <c r="X50" s="60">
        <v>7.4920999999999998</v>
      </c>
      <c r="Y50" s="277">
        <v>7.3388</v>
      </c>
      <c r="Z50" s="60">
        <v>7.0726000000000004</v>
      </c>
      <c r="AA50" s="60">
        <v>7.4494999999999996</v>
      </c>
      <c r="AB50" s="60">
        <v>5.9722999999999997</v>
      </c>
      <c r="AC50" s="60">
        <v>6.15</v>
      </c>
      <c r="AD50" s="60">
        <v>6.2214999999999998</v>
      </c>
      <c r="AE50" s="60">
        <v>13.402799999999999</v>
      </c>
      <c r="AF50" s="60">
        <v>7.6662999999999997</v>
      </c>
      <c r="AG50" s="554"/>
      <c r="AH50" s="52"/>
      <c r="AI50" s="52"/>
      <c r="AJ50" s="52"/>
      <c r="AK50" s="52"/>
      <c r="AL50" s="52"/>
      <c r="AM50" s="52"/>
      <c r="AN50" s="52"/>
      <c r="AO50" s="314"/>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60">
        <v>3.472</v>
      </c>
      <c r="O51" s="60">
        <v>2.6585000000000001</v>
      </c>
      <c r="P51" s="60">
        <v>5.1688999999999998</v>
      </c>
      <c r="Q51" s="60">
        <v>4.2110000000000003</v>
      </c>
      <c r="R51" s="60">
        <v>9.3511000000000006</v>
      </c>
      <c r="S51" s="60">
        <v>6.2039999999999997</v>
      </c>
      <c r="T51" s="60">
        <v>4.7813999999999997</v>
      </c>
      <c r="U51" s="60">
        <v>4.9748999999999999</v>
      </c>
      <c r="V51" s="60">
        <v>5.3475999999999999</v>
      </c>
      <c r="W51" s="60">
        <v>6.4888000000000003</v>
      </c>
      <c r="X51" s="60">
        <v>6.5848000000000004</v>
      </c>
      <c r="Y51" s="277">
        <v>5.7457000000000003</v>
      </c>
      <c r="Z51" s="60">
        <v>5.9013999999999998</v>
      </c>
      <c r="AA51" s="60">
        <v>5.9067999999999996</v>
      </c>
      <c r="AB51" s="60">
        <v>4.7035999999999998</v>
      </c>
      <c r="AC51" s="60">
        <v>4.9184000000000001</v>
      </c>
      <c r="AD51" s="60">
        <v>5.3537999999999997</v>
      </c>
      <c r="AE51" s="60">
        <v>10.366</v>
      </c>
      <c r="AF51" s="60">
        <v>4.8686999999999996</v>
      </c>
      <c r="AG51" s="554"/>
      <c r="AH51" s="52"/>
      <c r="AI51" s="52"/>
      <c r="AJ51" s="52"/>
      <c r="AK51" s="52"/>
      <c r="AL51" s="52"/>
      <c r="AM51" s="52"/>
      <c r="AN51" s="52"/>
      <c r="AO51" s="314"/>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61">
        <v>17.308</v>
      </c>
      <c r="O52" s="61">
        <v>8.8633000000000006</v>
      </c>
      <c r="P52" s="61">
        <v>8.1163500000000006</v>
      </c>
      <c r="Q52" s="61">
        <v>7.9240000000000004</v>
      </c>
      <c r="R52" s="61">
        <v>11.7226</v>
      </c>
      <c r="S52" s="61">
        <v>7.0982000000000003</v>
      </c>
      <c r="T52" s="61">
        <v>5.6393500000000003</v>
      </c>
      <c r="U52" s="61">
        <v>5.6523000000000003</v>
      </c>
      <c r="V52" s="61">
        <v>5.7336</v>
      </c>
      <c r="W52" s="61">
        <v>6.8461999999999996</v>
      </c>
      <c r="X52" s="61">
        <v>6.8908500000000004</v>
      </c>
      <c r="Y52" s="279">
        <v>6.0122499999999999</v>
      </c>
      <c r="Z52" s="61">
        <v>6.4994500000000004</v>
      </c>
      <c r="AA52" s="61">
        <v>6.9500999999999999</v>
      </c>
      <c r="AB52" s="61">
        <v>5.5974000000000004</v>
      </c>
      <c r="AC52" s="61">
        <v>5.6230000000000002</v>
      </c>
      <c r="AD52" s="61">
        <v>5.7293000000000003</v>
      </c>
      <c r="AE52" s="61">
        <v>12.4071</v>
      </c>
      <c r="AF52" s="61">
        <v>7.1256000000000004</v>
      </c>
      <c r="AG52" s="556"/>
      <c r="AH52" s="53"/>
      <c r="AI52" s="53"/>
      <c r="AJ52" s="53"/>
      <c r="AK52" s="53"/>
      <c r="AL52" s="53"/>
      <c r="AM52" s="53"/>
      <c r="AN52" s="53"/>
      <c r="AO52" s="567"/>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235</v>
      </c>
      <c r="B53" s="69"/>
      <c r="C53" s="723"/>
      <c r="D53" s="46"/>
      <c r="E53" s="54"/>
      <c r="F53" s="46"/>
      <c r="G53" s="58"/>
      <c r="H53" s="69"/>
      <c r="I53" s="62"/>
      <c r="J53" s="62"/>
      <c r="K53" s="62"/>
      <c r="L53" s="62"/>
      <c r="M53" s="263"/>
      <c r="N53" s="62"/>
      <c r="O53" s="62"/>
      <c r="P53" s="62"/>
      <c r="Q53" s="62"/>
      <c r="R53" s="62"/>
      <c r="S53" s="62"/>
      <c r="T53" s="62"/>
      <c r="U53" s="62"/>
      <c r="V53" s="62"/>
      <c r="W53" s="62"/>
      <c r="X53" s="62"/>
      <c r="Y53" s="245"/>
      <c r="Z53" s="62"/>
      <c r="AA53" s="62"/>
      <c r="AB53" s="62"/>
      <c r="AC53" s="62"/>
      <c r="AD53" s="62"/>
      <c r="AE53" s="62"/>
      <c r="AF53" s="62"/>
      <c r="AG53" s="557"/>
      <c r="AH53" s="54"/>
      <c r="AI53" s="54"/>
      <c r="AJ53" s="54"/>
      <c r="AK53" s="54"/>
      <c r="AL53" s="54"/>
      <c r="AM53" s="54"/>
      <c r="AN53" s="54"/>
      <c r="AO53" s="312"/>
      <c r="AP53" s="54"/>
      <c r="AQ53" s="54"/>
      <c r="AR53" s="54"/>
      <c r="AS53" s="54"/>
      <c r="AT53" s="54"/>
      <c r="AU53" s="54"/>
      <c r="AV53" s="54"/>
      <c r="AW53" s="54"/>
      <c r="AX53" s="54"/>
      <c r="AY53" s="54"/>
      <c r="AZ53" s="582"/>
      <c r="BA53" s="280"/>
      <c r="BB53" s="62"/>
      <c r="BC53" s="62"/>
      <c r="BD53" s="62"/>
      <c r="BE53" s="245"/>
      <c r="BF53" s="245"/>
      <c r="BG53" s="69"/>
      <c r="BH53" s="585"/>
      <c r="BI53" s="62"/>
      <c r="BJ53" s="62"/>
      <c r="BK53" s="62"/>
      <c r="BL53" s="62"/>
      <c r="BM53" s="245"/>
      <c r="BN53" s="592"/>
      <c r="BO53" s="592"/>
      <c r="BP53" s="592"/>
      <c r="BQ53" s="592"/>
      <c r="BR53" s="150"/>
      <c r="BS53" s="46"/>
      <c r="BT53" s="91"/>
      <c r="BU53" s="41"/>
      <c r="BV53" s="69"/>
    </row>
    <row r="54" spans="1:74" s="428" customFormat="1" x14ac:dyDescent="0.25">
      <c r="A54" s="345" t="s">
        <v>7531</v>
      </c>
      <c r="B54" s="374"/>
      <c r="C54" s="719">
        <v>46041</v>
      </c>
      <c r="D54" s="373"/>
      <c r="E54" s="346">
        <v>689.92499999999995</v>
      </c>
      <c r="F54" s="373"/>
      <c r="G54" s="347">
        <v>1027.3388</v>
      </c>
      <c r="H54" s="374"/>
      <c r="I54" s="348">
        <v>0.80218999999999996</v>
      </c>
      <c r="J54" s="348">
        <v>7.54</v>
      </c>
      <c r="K54" s="348">
        <v>0.71889999999999998</v>
      </c>
      <c r="L54" s="348">
        <v>0.77534000000000003</v>
      </c>
      <c r="M54" s="362"/>
      <c r="N54" s="348">
        <v>17.886800000000001</v>
      </c>
      <c r="O54" s="348">
        <v>10.1248</v>
      </c>
      <c r="P54" s="348">
        <v>8.5229999999999997</v>
      </c>
      <c r="Q54" s="348">
        <v>7.5778999999999996</v>
      </c>
      <c r="R54" s="348">
        <v>11.2324</v>
      </c>
      <c r="S54" s="348">
        <v>7.0820999999999996</v>
      </c>
      <c r="T54" s="348" t="s">
        <v>430</v>
      </c>
      <c r="U54" s="348" t="s">
        <v>430</v>
      </c>
      <c r="V54" s="348" t="s">
        <v>430</v>
      </c>
      <c r="W54" s="348" t="s">
        <v>430</v>
      </c>
      <c r="X54" s="348" t="s">
        <v>430</v>
      </c>
      <c r="Y54" s="375" t="s">
        <v>430</v>
      </c>
      <c r="Z54" s="348" t="s">
        <v>430</v>
      </c>
      <c r="AA54" s="348">
        <v>6.8375000000000004</v>
      </c>
      <c r="AB54" s="348" t="s">
        <v>430</v>
      </c>
      <c r="AC54" s="348" t="s">
        <v>430</v>
      </c>
      <c r="AD54" s="348" t="s">
        <v>430</v>
      </c>
      <c r="AE54" s="348">
        <v>11.648</v>
      </c>
      <c r="AF54" s="348">
        <v>6.3966000000000003</v>
      </c>
      <c r="AG54" s="569"/>
      <c r="AH54" s="346">
        <v>3</v>
      </c>
      <c r="AI54" s="346">
        <v>2</v>
      </c>
      <c r="AJ54" s="346">
        <v>7</v>
      </c>
      <c r="AK54" s="346">
        <v>6</v>
      </c>
      <c r="AL54" s="346">
        <v>7</v>
      </c>
      <c r="AM54" s="346">
        <v>7</v>
      </c>
      <c r="AN54" s="346" t="s">
        <v>430</v>
      </c>
      <c r="AO54" s="573" t="s">
        <v>430</v>
      </c>
      <c r="AP54" s="346" t="s">
        <v>430</v>
      </c>
      <c r="AQ54" s="346" t="s">
        <v>430</v>
      </c>
      <c r="AR54" s="346" t="s">
        <v>430</v>
      </c>
      <c r="AS54" s="346" t="s">
        <v>430</v>
      </c>
      <c r="AT54" s="346" t="s">
        <v>430</v>
      </c>
      <c r="AU54" s="346">
        <v>7</v>
      </c>
      <c r="AV54" s="346" t="s">
        <v>430</v>
      </c>
      <c r="AW54" s="346" t="s">
        <v>430</v>
      </c>
      <c r="AX54" s="346" t="s">
        <v>430</v>
      </c>
      <c r="AY54" s="346">
        <v>7</v>
      </c>
      <c r="AZ54" s="584"/>
      <c r="BA54" s="467">
        <v>10.88</v>
      </c>
      <c r="BB54" s="348">
        <v>84.12</v>
      </c>
      <c r="BC54" s="348" t="s">
        <v>430</v>
      </c>
      <c r="BD54" s="348" t="s">
        <v>430</v>
      </c>
      <c r="BE54" s="375" t="s">
        <v>430</v>
      </c>
      <c r="BF54" s="375">
        <v>4.99</v>
      </c>
      <c r="BG54" s="374"/>
      <c r="BH54" s="594">
        <v>4.99</v>
      </c>
      <c r="BI54" s="348">
        <v>55.25</v>
      </c>
      <c r="BJ54" s="348">
        <v>3.43</v>
      </c>
      <c r="BK54" s="348">
        <v>25.44</v>
      </c>
      <c r="BL54" s="348" t="s">
        <v>430</v>
      </c>
      <c r="BM54" s="375">
        <v>1.47</v>
      </c>
      <c r="BN54" s="375" t="s">
        <v>430</v>
      </c>
      <c r="BO54" s="375">
        <v>9.42</v>
      </c>
      <c r="BP54" s="375" t="s">
        <v>430</v>
      </c>
      <c r="BQ54" s="375" t="s">
        <v>430</v>
      </c>
      <c r="BR54" s="466"/>
      <c r="BS54" s="373">
        <v>7.2191999685561603</v>
      </c>
      <c r="BT54" s="354">
        <v>17.9371421764126</v>
      </c>
      <c r="BU54" s="430"/>
      <c r="BV54" s="374" t="s">
        <v>554</v>
      </c>
    </row>
    <row r="55" spans="1:74" s="428" customFormat="1" x14ac:dyDescent="0.25">
      <c r="A55" s="345" t="s">
        <v>7532</v>
      </c>
      <c r="B55" s="374"/>
      <c r="C55" s="719">
        <v>45736</v>
      </c>
      <c r="D55" s="373"/>
      <c r="E55" s="346">
        <v>548.35</v>
      </c>
      <c r="F55" s="373"/>
      <c r="G55" s="347">
        <v>1089.6288</v>
      </c>
      <c r="H55" s="374"/>
      <c r="I55" s="348">
        <v>0.93</v>
      </c>
      <c r="J55" s="348">
        <v>7.71</v>
      </c>
      <c r="K55" s="348">
        <v>0.84</v>
      </c>
      <c r="L55" s="348">
        <v>0.9</v>
      </c>
      <c r="M55" s="362"/>
      <c r="N55" s="348">
        <v>20.740100000000002</v>
      </c>
      <c r="O55" s="348">
        <v>9.8388000000000009</v>
      </c>
      <c r="P55" s="348">
        <v>9.4875000000000007</v>
      </c>
      <c r="Q55" s="348">
        <v>7.8593999999999999</v>
      </c>
      <c r="R55" s="348">
        <v>11.8902</v>
      </c>
      <c r="S55" s="348">
        <v>7.6082000000000001</v>
      </c>
      <c r="T55" s="348">
        <v>6.0208000000000004</v>
      </c>
      <c r="U55" s="348">
        <v>6.1322999999999999</v>
      </c>
      <c r="V55" s="348">
        <v>6.1839000000000004</v>
      </c>
      <c r="W55" s="348" t="s">
        <v>430</v>
      </c>
      <c r="X55" s="348" t="s">
        <v>430</v>
      </c>
      <c r="Y55" s="375" t="s">
        <v>430</v>
      </c>
      <c r="Z55" s="348" t="s">
        <v>430</v>
      </c>
      <c r="AA55" s="348">
        <v>7.5045999999999999</v>
      </c>
      <c r="AB55" s="348">
        <v>5.9593999999999996</v>
      </c>
      <c r="AC55" s="348">
        <v>6.0982000000000003</v>
      </c>
      <c r="AD55" s="348">
        <v>6.1863999999999999</v>
      </c>
      <c r="AE55" s="348">
        <v>12.334099999999999</v>
      </c>
      <c r="AF55" s="348">
        <v>7.0324999999999998</v>
      </c>
      <c r="AG55" s="569"/>
      <c r="AH55" s="346">
        <v>2</v>
      </c>
      <c r="AI55" s="346">
        <v>3</v>
      </c>
      <c r="AJ55" s="346">
        <v>1</v>
      </c>
      <c r="AK55" s="346">
        <v>5</v>
      </c>
      <c r="AL55" s="346">
        <v>4</v>
      </c>
      <c r="AM55" s="346">
        <v>3</v>
      </c>
      <c r="AN55" s="346">
        <v>3</v>
      </c>
      <c r="AO55" s="573">
        <v>3</v>
      </c>
      <c r="AP55" s="346">
        <v>3</v>
      </c>
      <c r="AQ55" s="346" t="s">
        <v>430</v>
      </c>
      <c r="AR55" s="346" t="s">
        <v>430</v>
      </c>
      <c r="AS55" s="346" t="s">
        <v>430</v>
      </c>
      <c r="AT55" s="346" t="s">
        <v>430</v>
      </c>
      <c r="AU55" s="346">
        <v>3</v>
      </c>
      <c r="AV55" s="346">
        <v>3</v>
      </c>
      <c r="AW55" s="346">
        <v>3</v>
      </c>
      <c r="AX55" s="346">
        <v>3</v>
      </c>
      <c r="AY55" s="346">
        <v>4</v>
      </c>
      <c r="AZ55" s="584"/>
      <c r="BA55" s="467">
        <v>11.67</v>
      </c>
      <c r="BB55" s="348">
        <v>75.150000000000006</v>
      </c>
      <c r="BC55" s="348">
        <v>6.24</v>
      </c>
      <c r="BD55" s="348">
        <v>3.57</v>
      </c>
      <c r="BE55" s="375" t="s">
        <v>430</v>
      </c>
      <c r="BF55" s="375">
        <v>3.37</v>
      </c>
      <c r="BG55" s="374"/>
      <c r="BH55" s="594">
        <v>3.37</v>
      </c>
      <c r="BI55" s="348">
        <v>37.74</v>
      </c>
      <c r="BJ55" s="348" t="s">
        <v>430</v>
      </c>
      <c r="BK55" s="348">
        <v>47.23</v>
      </c>
      <c r="BL55" s="348" t="s">
        <v>430</v>
      </c>
      <c r="BM55" s="375">
        <v>8.1199999999999992</v>
      </c>
      <c r="BN55" s="375" t="s">
        <v>430</v>
      </c>
      <c r="BO55" s="375">
        <v>3.55</v>
      </c>
      <c r="BP55" s="375" t="s">
        <v>430</v>
      </c>
      <c r="BQ55" s="375" t="s">
        <v>430</v>
      </c>
      <c r="BR55" s="466"/>
      <c r="BS55" s="373">
        <v>8.8850488691114897</v>
      </c>
      <c r="BT55" s="354">
        <v>8.0165769491983401</v>
      </c>
      <c r="BU55" s="430"/>
      <c r="BV55" s="374" t="s">
        <v>554</v>
      </c>
    </row>
    <row r="56" spans="1:74" s="428" customFormat="1" x14ac:dyDescent="0.25">
      <c r="A56" s="345" t="s">
        <v>7533</v>
      </c>
      <c r="B56" s="374"/>
      <c r="C56" s="719">
        <v>42781</v>
      </c>
      <c r="D56" s="373"/>
      <c r="E56" s="346">
        <v>551.67999999999995</v>
      </c>
      <c r="F56" s="373"/>
      <c r="G56" s="347">
        <v>1867.2666999999999</v>
      </c>
      <c r="H56" s="374"/>
      <c r="I56" s="348">
        <v>1.01959</v>
      </c>
      <c r="J56" s="348">
        <v>7.96</v>
      </c>
      <c r="K56" s="348">
        <v>0.90578000000000003</v>
      </c>
      <c r="L56" s="348">
        <v>0.97026999999999997</v>
      </c>
      <c r="M56" s="362"/>
      <c r="N56" s="348">
        <v>17.843699999999998</v>
      </c>
      <c r="O56" s="348">
        <v>9.3798999999999992</v>
      </c>
      <c r="P56" s="348">
        <v>8.8991000000000007</v>
      </c>
      <c r="Q56" s="348">
        <v>7.5266999999999999</v>
      </c>
      <c r="R56" s="348">
        <v>12.540699999999999</v>
      </c>
      <c r="S56" s="348">
        <v>7.7887000000000004</v>
      </c>
      <c r="T56" s="348">
        <v>6.3517999999999999</v>
      </c>
      <c r="U56" s="348">
        <v>6.3177000000000003</v>
      </c>
      <c r="V56" s="348">
        <v>6.4482999999999997</v>
      </c>
      <c r="W56" s="348">
        <v>7.4755000000000003</v>
      </c>
      <c r="X56" s="348">
        <v>7.5355999999999996</v>
      </c>
      <c r="Y56" s="375">
        <v>6.5720000000000001</v>
      </c>
      <c r="Z56" s="348" t="s">
        <v>430</v>
      </c>
      <c r="AA56" s="348">
        <v>7.7910000000000004</v>
      </c>
      <c r="AB56" s="348">
        <v>6.3048000000000002</v>
      </c>
      <c r="AC56" s="348">
        <v>6.2851999999999997</v>
      </c>
      <c r="AD56" s="348">
        <v>6.4675000000000002</v>
      </c>
      <c r="AE56" s="348">
        <v>12.785600000000001</v>
      </c>
      <c r="AF56" s="348">
        <v>6.9001999999999999</v>
      </c>
      <c r="AG56" s="569"/>
      <c r="AH56" s="346">
        <v>4</v>
      </c>
      <c r="AI56" s="346">
        <v>4</v>
      </c>
      <c r="AJ56" s="346">
        <v>5</v>
      </c>
      <c r="AK56" s="346">
        <v>7</v>
      </c>
      <c r="AL56" s="346">
        <v>1</v>
      </c>
      <c r="AM56" s="346">
        <v>1</v>
      </c>
      <c r="AN56" s="346">
        <v>1</v>
      </c>
      <c r="AO56" s="573">
        <v>1</v>
      </c>
      <c r="AP56" s="346">
        <v>1</v>
      </c>
      <c r="AQ56" s="346">
        <v>1</v>
      </c>
      <c r="AR56" s="346">
        <v>1</v>
      </c>
      <c r="AS56" s="346">
        <v>1</v>
      </c>
      <c r="AT56" s="346" t="s">
        <v>430</v>
      </c>
      <c r="AU56" s="346">
        <v>1</v>
      </c>
      <c r="AV56" s="346">
        <v>1</v>
      </c>
      <c r="AW56" s="346">
        <v>1</v>
      </c>
      <c r="AX56" s="346">
        <v>1</v>
      </c>
      <c r="AY56" s="346">
        <v>3</v>
      </c>
      <c r="AZ56" s="584"/>
      <c r="BA56" s="467">
        <v>7.22</v>
      </c>
      <c r="BB56" s="348">
        <v>53.78</v>
      </c>
      <c r="BC56" s="348">
        <v>20.99</v>
      </c>
      <c r="BD56" s="348">
        <v>13.8</v>
      </c>
      <c r="BE56" s="375" t="s">
        <v>430</v>
      </c>
      <c r="BF56" s="375">
        <v>4.2</v>
      </c>
      <c r="BG56" s="374"/>
      <c r="BH56" s="594">
        <v>4.1500000000000004</v>
      </c>
      <c r="BI56" s="348">
        <v>11.88</v>
      </c>
      <c r="BJ56" s="348" t="s">
        <v>430</v>
      </c>
      <c r="BK56" s="348">
        <v>76.7</v>
      </c>
      <c r="BL56" s="348" t="s">
        <v>430</v>
      </c>
      <c r="BM56" s="375">
        <v>3.65</v>
      </c>
      <c r="BN56" s="375" t="s">
        <v>430</v>
      </c>
      <c r="BO56" s="375">
        <v>3.57</v>
      </c>
      <c r="BP56" s="375" t="s">
        <v>430</v>
      </c>
      <c r="BQ56" s="375" t="s">
        <v>430</v>
      </c>
      <c r="BR56" s="466"/>
      <c r="BS56" s="373">
        <v>9.0490721709049105</v>
      </c>
      <c r="BT56" s="354">
        <v>9.9639773909963996</v>
      </c>
      <c r="BU56" s="430"/>
      <c r="BV56" s="374" t="s">
        <v>554</v>
      </c>
    </row>
    <row r="57" spans="1:74" s="428" customFormat="1" x14ac:dyDescent="0.25">
      <c r="A57" s="345" t="s">
        <v>7534</v>
      </c>
      <c r="B57" s="374"/>
      <c r="C57" s="719">
        <v>46073</v>
      </c>
      <c r="D57" s="373"/>
      <c r="E57" s="346">
        <v>554.79999999999995</v>
      </c>
      <c r="F57" s="373"/>
      <c r="G57" s="347">
        <v>1021.771</v>
      </c>
      <c r="H57" s="374"/>
      <c r="I57" s="348">
        <v>0.91507000000000005</v>
      </c>
      <c r="J57" s="348">
        <v>7.62</v>
      </c>
      <c r="K57" s="348">
        <v>0.82740000000000002</v>
      </c>
      <c r="L57" s="348">
        <v>0.88766999999999996</v>
      </c>
      <c r="M57" s="362"/>
      <c r="N57" s="348">
        <v>13.736800000000001</v>
      </c>
      <c r="O57" s="348">
        <v>9.1356000000000002</v>
      </c>
      <c r="P57" s="348">
        <v>9.266</v>
      </c>
      <c r="Q57" s="348">
        <v>8.1361000000000008</v>
      </c>
      <c r="R57" s="348">
        <v>12.1273</v>
      </c>
      <c r="S57" s="348">
        <v>7.5575999999999999</v>
      </c>
      <c r="T57" s="348" t="s">
        <v>430</v>
      </c>
      <c r="U57" s="348" t="s">
        <v>430</v>
      </c>
      <c r="V57" s="348" t="s">
        <v>430</v>
      </c>
      <c r="W57" s="348" t="s">
        <v>430</v>
      </c>
      <c r="X57" s="348" t="s">
        <v>430</v>
      </c>
      <c r="Y57" s="375" t="s">
        <v>430</v>
      </c>
      <c r="Z57" s="348" t="s">
        <v>430</v>
      </c>
      <c r="AA57" s="348">
        <v>7.4311999999999996</v>
      </c>
      <c r="AB57" s="348" t="s">
        <v>430</v>
      </c>
      <c r="AC57" s="348" t="s">
        <v>430</v>
      </c>
      <c r="AD57" s="348" t="s">
        <v>430</v>
      </c>
      <c r="AE57" s="348">
        <v>13.090999999999999</v>
      </c>
      <c r="AF57" s="348">
        <v>6.4084000000000003</v>
      </c>
      <c r="AG57" s="569"/>
      <c r="AH57" s="346">
        <v>7</v>
      </c>
      <c r="AI57" s="346">
        <v>5</v>
      </c>
      <c r="AJ57" s="346">
        <v>2</v>
      </c>
      <c r="AK57" s="346">
        <v>3</v>
      </c>
      <c r="AL57" s="346">
        <v>3</v>
      </c>
      <c r="AM57" s="346">
        <v>4</v>
      </c>
      <c r="AN57" s="346" t="s">
        <v>430</v>
      </c>
      <c r="AO57" s="573" t="s">
        <v>430</v>
      </c>
      <c r="AP57" s="346" t="s">
        <v>430</v>
      </c>
      <c r="AQ57" s="346" t="s">
        <v>430</v>
      </c>
      <c r="AR57" s="346" t="s">
        <v>430</v>
      </c>
      <c r="AS57" s="346" t="s">
        <v>430</v>
      </c>
      <c r="AT57" s="346" t="s">
        <v>430</v>
      </c>
      <c r="AU57" s="346">
        <v>4</v>
      </c>
      <c r="AV57" s="346" t="s">
        <v>430</v>
      </c>
      <c r="AW57" s="346" t="s">
        <v>430</v>
      </c>
      <c r="AX57" s="346" t="s">
        <v>430</v>
      </c>
      <c r="AY57" s="346">
        <v>1</v>
      </c>
      <c r="AZ57" s="584"/>
      <c r="BA57" s="467">
        <v>4.5999999999999996</v>
      </c>
      <c r="BB57" s="348">
        <v>73.33</v>
      </c>
      <c r="BC57" s="348">
        <v>10.029999999999999</v>
      </c>
      <c r="BD57" s="348" t="s">
        <v>430</v>
      </c>
      <c r="BE57" s="375" t="s">
        <v>430</v>
      </c>
      <c r="BF57" s="375">
        <v>12.04</v>
      </c>
      <c r="BG57" s="374"/>
      <c r="BH57" s="594">
        <v>12.04</v>
      </c>
      <c r="BI57" s="348">
        <v>30.18</v>
      </c>
      <c r="BJ57" s="348">
        <v>4.29</v>
      </c>
      <c r="BK57" s="348">
        <v>48.89</v>
      </c>
      <c r="BL57" s="348" t="s">
        <v>430</v>
      </c>
      <c r="BM57" s="375">
        <v>4.5999999999999996</v>
      </c>
      <c r="BN57" s="375" t="s">
        <v>430</v>
      </c>
      <c r="BO57" s="375" t="s">
        <v>430</v>
      </c>
      <c r="BP57" s="375" t="s">
        <v>430</v>
      </c>
      <c r="BQ57" s="375" t="s">
        <v>430</v>
      </c>
      <c r="BR57" s="466"/>
      <c r="BS57" s="373" t="s">
        <v>430</v>
      </c>
      <c r="BT57" s="354">
        <v>14.5756262470849</v>
      </c>
      <c r="BU57" s="430"/>
      <c r="BV57" s="374" t="s">
        <v>554</v>
      </c>
    </row>
    <row r="58" spans="1:74" s="428" customFormat="1" x14ac:dyDescent="0.25">
      <c r="A58" s="345" t="s">
        <v>7535</v>
      </c>
      <c r="B58" s="374"/>
      <c r="C58" s="719">
        <v>41275</v>
      </c>
      <c r="D58" s="373"/>
      <c r="E58" s="346">
        <v>388.06</v>
      </c>
      <c r="F58" s="373"/>
      <c r="G58" s="347">
        <v>3935.6844999999998</v>
      </c>
      <c r="H58" s="374"/>
      <c r="I58" s="348">
        <v>0.79</v>
      </c>
      <c r="J58" s="348">
        <v>7.44</v>
      </c>
      <c r="K58" s="348">
        <v>0.71</v>
      </c>
      <c r="L58" s="348">
        <v>0.75</v>
      </c>
      <c r="M58" s="362"/>
      <c r="N58" s="348">
        <v>17.542100000000001</v>
      </c>
      <c r="O58" s="348">
        <v>8.8743999999999996</v>
      </c>
      <c r="P58" s="348">
        <v>9.0413999999999994</v>
      </c>
      <c r="Q58" s="348">
        <v>8.1448999999999998</v>
      </c>
      <c r="R58" s="348">
        <v>11.6546</v>
      </c>
      <c r="S58" s="348">
        <v>7.2328999999999999</v>
      </c>
      <c r="T58" s="348">
        <v>5.7104999999999997</v>
      </c>
      <c r="U58" s="348">
        <v>5.8418999999999999</v>
      </c>
      <c r="V58" s="348">
        <v>5.9824999999999999</v>
      </c>
      <c r="W58" s="348">
        <v>7.3122999999999996</v>
      </c>
      <c r="X58" s="348">
        <v>7.3223000000000003</v>
      </c>
      <c r="Y58" s="375">
        <v>6.4856999999999996</v>
      </c>
      <c r="Z58" s="348">
        <v>4.6753999999999998</v>
      </c>
      <c r="AA58" s="348">
        <v>7.1855000000000002</v>
      </c>
      <c r="AB58" s="348">
        <v>5.6416000000000004</v>
      </c>
      <c r="AC58" s="348">
        <v>5.7857000000000003</v>
      </c>
      <c r="AD58" s="348">
        <v>5.9926000000000004</v>
      </c>
      <c r="AE58" s="348">
        <v>12.210800000000001</v>
      </c>
      <c r="AF58" s="348">
        <v>5.8661000000000003</v>
      </c>
      <c r="AG58" s="569"/>
      <c r="AH58" s="346">
        <v>6</v>
      </c>
      <c r="AI58" s="346">
        <v>6</v>
      </c>
      <c r="AJ58" s="346">
        <v>4</v>
      </c>
      <c r="AK58" s="346">
        <v>2</v>
      </c>
      <c r="AL58" s="346">
        <v>6</v>
      </c>
      <c r="AM58" s="346">
        <v>6</v>
      </c>
      <c r="AN58" s="346">
        <v>5</v>
      </c>
      <c r="AO58" s="573">
        <v>5</v>
      </c>
      <c r="AP58" s="346">
        <v>5</v>
      </c>
      <c r="AQ58" s="346">
        <v>3</v>
      </c>
      <c r="AR58" s="346">
        <v>3</v>
      </c>
      <c r="AS58" s="346">
        <v>3</v>
      </c>
      <c r="AT58" s="346">
        <v>3</v>
      </c>
      <c r="AU58" s="346">
        <v>6</v>
      </c>
      <c r="AV58" s="346">
        <v>5</v>
      </c>
      <c r="AW58" s="346">
        <v>5</v>
      </c>
      <c r="AX58" s="346">
        <v>5</v>
      </c>
      <c r="AY58" s="346">
        <v>6</v>
      </c>
      <c r="AZ58" s="584"/>
      <c r="BA58" s="467">
        <v>6.8</v>
      </c>
      <c r="BB58" s="348">
        <v>65.45</v>
      </c>
      <c r="BC58" s="348">
        <v>6.17</v>
      </c>
      <c r="BD58" s="348">
        <v>2.66</v>
      </c>
      <c r="BE58" s="375" t="s">
        <v>430</v>
      </c>
      <c r="BF58" s="375">
        <v>18.93</v>
      </c>
      <c r="BG58" s="374"/>
      <c r="BH58" s="594">
        <v>18.93</v>
      </c>
      <c r="BI58" s="348">
        <v>21.13</v>
      </c>
      <c r="BJ58" s="348">
        <v>9.0500000000000007</v>
      </c>
      <c r="BK58" s="348">
        <v>44.1</v>
      </c>
      <c r="BL58" s="348" t="s">
        <v>430</v>
      </c>
      <c r="BM58" s="375">
        <v>1.37</v>
      </c>
      <c r="BN58" s="375" t="s">
        <v>430</v>
      </c>
      <c r="BO58" s="375">
        <v>5.43</v>
      </c>
      <c r="BP58" s="375" t="s">
        <v>430</v>
      </c>
      <c r="BQ58" s="375" t="s">
        <v>430</v>
      </c>
      <c r="BR58" s="466"/>
      <c r="BS58" s="373">
        <v>5.2181489215654402</v>
      </c>
      <c r="BT58" s="354">
        <v>8.1091233024327405</v>
      </c>
      <c r="BU58" s="430"/>
      <c r="BV58" s="374" t="s">
        <v>554</v>
      </c>
    </row>
    <row r="59" spans="1:74" s="428" customFormat="1" x14ac:dyDescent="0.25">
      <c r="A59" s="345" t="s">
        <v>7536</v>
      </c>
      <c r="B59" s="374"/>
      <c r="C59" s="719">
        <v>41276</v>
      </c>
      <c r="D59" s="373"/>
      <c r="E59" s="346">
        <v>289.95</v>
      </c>
      <c r="F59" s="373"/>
      <c r="G59" s="347">
        <v>46.689500000000002</v>
      </c>
      <c r="H59" s="374"/>
      <c r="I59" s="348">
        <v>0.86</v>
      </c>
      <c r="J59" s="348">
        <v>7.71</v>
      </c>
      <c r="K59" s="348">
        <v>0.76</v>
      </c>
      <c r="L59" s="348">
        <v>0.8</v>
      </c>
      <c r="M59" s="362"/>
      <c r="N59" s="348">
        <v>21.354500000000002</v>
      </c>
      <c r="O59" s="348">
        <v>10.6004</v>
      </c>
      <c r="P59" s="348">
        <v>9.1738999999999997</v>
      </c>
      <c r="Q59" s="348">
        <v>8.4817</v>
      </c>
      <c r="R59" s="348">
        <v>12.145</v>
      </c>
      <c r="S59" s="348">
        <v>7.6222000000000003</v>
      </c>
      <c r="T59" s="348">
        <v>6.2118000000000002</v>
      </c>
      <c r="U59" s="348">
        <v>6.2450000000000001</v>
      </c>
      <c r="V59" s="348">
        <v>6.3150000000000004</v>
      </c>
      <c r="W59" s="348">
        <v>7.3605999999999998</v>
      </c>
      <c r="X59" s="348">
        <v>7.4245999999999999</v>
      </c>
      <c r="Y59" s="375">
        <v>6.5057999999999998</v>
      </c>
      <c r="Z59" s="348">
        <v>7.0111999999999997</v>
      </c>
      <c r="AA59" s="348">
        <v>7.6851000000000003</v>
      </c>
      <c r="AB59" s="348">
        <v>6.1581999999999999</v>
      </c>
      <c r="AC59" s="348">
        <v>6.2154999999999996</v>
      </c>
      <c r="AD59" s="348">
        <v>6.3182</v>
      </c>
      <c r="AE59" s="348">
        <v>12.819599999999999</v>
      </c>
      <c r="AF59" s="348">
        <v>7.5701000000000001</v>
      </c>
      <c r="AG59" s="569"/>
      <c r="AH59" s="346">
        <v>1</v>
      </c>
      <c r="AI59" s="346">
        <v>1</v>
      </c>
      <c r="AJ59" s="346">
        <v>3</v>
      </c>
      <c r="AK59" s="346">
        <v>1</v>
      </c>
      <c r="AL59" s="346">
        <v>2</v>
      </c>
      <c r="AM59" s="346">
        <v>2</v>
      </c>
      <c r="AN59" s="346">
        <v>2</v>
      </c>
      <c r="AO59" s="573">
        <v>2</v>
      </c>
      <c r="AP59" s="346">
        <v>2</v>
      </c>
      <c r="AQ59" s="346">
        <v>2</v>
      </c>
      <c r="AR59" s="346">
        <v>2</v>
      </c>
      <c r="AS59" s="346">
        <v>2</v>
      </c>
      <c r="AT59" s="346">
        <v>1</v>
      </c>
      <c r="AU59" s="346">
        <v>2</v>
      </c>
      <c r="AV59" s="346">
        <v>2</v>
      </c>
      <c r="AW59" s="346">
        <v>2</v>
      </c>
      <c r="AX59" s="346">
        <v>2</v>
      </c>
      <c r="AY59" s="346">
        <v>2</v>
      </c>
      <c r="AZ59" s="584"/>
      <c r="BA59" s="467">
        <v>4.4800000000000004</v>
      </c>
      <c r="BB59" s="348">
        <v>78.67</v>
      </c>
      <c r="BC59" s="348">
        <v>6.49</v>
      </c>
      <c r="BD59" s="348">
        <v>1.71</v>
      </c>
      <c r="BE59" s="375" t="s">
        <v>430</v>
      </c>
      <c r="BF59" s="375">
        <v>8.64</v>
      </c>
      <c r="BG59" s="374"/>
      <c r="BH59" s="594">
        <v>8.64</v>
      </c>
      <c r="BI59" s="348">
        <v>28.73</v>
      </c>
      <c r="BJ59" s="348">
        <v>3.28</v>
      </c>
      <c r="BK59" s="348">
        <v>54.87</v>
      </c>
      <c r="BL59" s="348" t="s">
        <v>430</v>
      </c>
      <c r="BM59" s="375">
        <v>4.4800000000000004</v>
      </c>
      <c r="BN59" s="375" t="s">
        <v>430</v>
      </c>
      <c r="BO59" s="375" t="s">
        <v>430</v>
      </c>
      <c r="BP59" s="375" t="s">
        <v>430</v>
      </c>
      <c r="BQ59" s="375" t="s">
        <v>430</v>
      </c>
      <c r="BR59" s="466"/>
      <c r="BS59" s="373">
        <v>12.396215747520801</v>
      </c>
      <c r="BT59" s="354">
        <v>8.0611864283877601</v>
      </c>
      <c r="BU59" s="430"/>
      <c r="BV59" s="374" t="s">
        <v>554</v>
      </c>
    </row>
    <row r="60" spans="1:74" s="428" customFormat="1" x14ac:dyDescent="0.25">
      <c r="A60" s="345" t="s">
        <v>7537</v>
      </c>
      <c r="B60" s="374"/>
      <c r="C60" s="719">
        <v>41276</v>
      </c>
      <c r="D60" s="373"/>
      <c r="E60" s="346">
        <v>222.244</v>
      </c>
      <c r="F60" s="373"/>
      <c r="G60" s="347">
        <v>40.453400000000002</v>
      </c>
      <c r="H60" s="374"/>
      <c r="I60" s="348">
        <v>0.86</v>
      </c>
      <c r="J60" s="348">
        <v>7.66</v>
      </c>
      <c r="K60" s="348">
        <v>0.79</v>
      </c>
      <c r="L60" s="348">
        <v>0.83</v>
      </c>
      <c r="M60" s="362"/>
      <c r="N60" s="348">
        <v>17.602799999999998</v>
      </c>
      <c r="O60" s="348">
        <v>8.3465000000000007</v>
      </c>
      <c r="P60" s="348">
        <v>8.6115999999999993</v>
      </c>
      <c r="Q60" s="348">
        <v>8.0549999999999997</v>
      </c>
      <c r="R60" s="348">
        <v>11.743600000000001</v>
      </c>
      <c r="S60" s="348">
        <v>7.4322999999999997</v>
      </c>
      <c r="T60" s="348">
        <v>5.9557000000000002</v>
      </c>
      <c r="U60" s="348">
        <v>6.0561999999999996</v>
      </c>
      <c r="V60" s="348">
        <v>6.1646000000000001</v>
      </c>
      <c r="W60" s="348">
        <v>7.2682000000000002</v>
      </c>
      <c r="X60" s="348">
        <v>7.2830000000000004</v>
      </c>
      <c r="Y60" s="375">
        <v>6.3563000000000001</v>
      </c>
      <c r="Z60" s="348">
        <v>6.3124000000000002</v>
      </c>
      <c r="AA60" s="348">
        <v>7.3559000000000001</v>
      </c>
      <c r="AB60" s="348">
        <v>5.9100999999999999</v>
      </c>
      <c r="AC60" s="348">
        <v>6.0324999999999998</v>
      </c>
      <c r="AD60" s="348">
        <v>6.1748000000000003</v>
      </c>
      <c r="AE60" s="348">
        <v>12.319100000000001</v>
      </c>
      <c r="AF60" s="348">
        <v>6.9802999999999997</v>
      </c>
      <c r="AG60" s="569"/>
      <c r="AH60" s="346">
        <v>5</v>
      </c>
      <c r="AI60" s="346">
        <v>7</v>
      </c>
      <c r="AJ60" s="346">
        <v>6</v>
      </c>
      <c r="AK60" s="346">
        <v>4</v>
      </c>
      <c r="AL60" s="346">
        <v>5</v>
      </c>
      <c r="AM60" s="346">
        <v>5</v>
      </c>
      <c r="AN60" s="346">
        <v>4</v>
      </c>
      <c r="AO60" s="573">
        <v>4</v>
      </c>
      <c r="AP60" s="346">
        <v>4</v>
      </c>
      <c r="AQ60" s="346">
        <v>4</v>
      </c>
      <c r="AR60" s="346">
        <v>4</v>
      </c>
      <c r="AS60" s="346">
        <v>4</v>
      </c>
      <c r="AT60" s="346">
        <v>2</v>
      </c>
      <c r="AU60" s="346">
        <v>5</v>
      </c>
      <c r="AV60" s="346">
        <v>4</v>
      </c>
      <c r="AW60" s="346">
        <v>4</v>
      </c>
      <c r="AX60" s="346">
        <v>4</v>
      </c>
      <c r="AY60" s="346">
        <v>5</v>
      </c>
      <c r="AZ60" s="584"/>
      <c r="BA60" s="467">
        <v>8.65</v>
      </c>
      <c r="BB60" s="348">
        <v>69.319999999999993</v>
      </c>
      <c r="BC60" s="348">
        <v>13.2</v>
      </c>
      <c r="BD60" s="348">
        <v>3.29</v>
      </c>
      <c r="BE60" s="375" t="s">
        <v>430</v>
      </c>
      <c r="BF60" s="375">
        <v>5.54</v>
      </c>
      <c r="BG60" s="374"/>
      <c r="BH60" s="594">
        <v>5.54</v>
      </c>
      <c r="BI60" s="348">
        <v>28.71</v>
      </c>
      <c r="BJ60" s="348">
        <v>4.74</v>
      </c>
      <c r="BK60" s="348">
        <v>52.36</v>
      </c>
      <c r="BL60" s="348" t="s">
        <v>430</v>
      </c>
      <c r="BM60" s="375" t="s">
        <v>430</v>
      </c>
      <c r="BN60" s="375" t="s">
        <v>430</v>
      </c>
      <c r="BO60" s="375">
        <v>8.65</v>
      </c>
      <c r="BP60" s="375" t="s">
        <v>430</v>
      </c>
      <c r="BQ60" s="375" t="s">
        <v>430</v>
      </c>
      <c r="BR60" s="466"/>
      <c r="BS60" s="373">
        <v>6.5867906500000002</v>
      </c>
      <c r="BT60" s="354">
        <v>13.235195900000001</v>
      </c>
      <c r="BU60" s="430"/>
      <c r="BV60" s="374" t="s">
        <v>554</v>
      </c>
    </row>
    <row r="61" spans="1:74" x14ac:dyDescent="0.25">
      <c r="A61" s="318" t="s">
        <v>93</v>
      </c>
      <c r="B61" s="66"/>
      <c r="C61" s="720"/>
      <c r="D61" s="43"/>
      <c r="E61" s="51"/>
      <c r="F61" s="43"/>
      <c r="G61" s="55"/>
      <c r="H61" s="66"/>
      <c r="I61" s="59"/>
      <c r="J61" s="59"/>
      <c r="K61" s="59"/>
      <c r="L61" s="59"/>
      <c r="M61" s="258"/>
      <c r="N61" s="59">
        <v>18.100999999999999</v>
      </c>
      <c r="O61" s="59">
        <v>9.4715000000000007</v>
      </c>
      <c r="P61" s="59">
        <v>9.0004000000000008</v>
      </c>
      <c r="Q61" s="59">
        <v>7.9687999999999999</v>
      </c>
      <c r="R61" s="59">
        <v>11.9048</v>
      </c>
      <c r="S61" s="59">
        <v>7.4748999999999999</v>
      </c>
      <c r="T61" s="59">
        <v>6.0500999999999996</v>
      </c>
      <c r="U61" s="59">
        <v>6.1185999999999998</v>
      </c>
      <c r="V61" s="59">
        <v>6.2188999999999997</v>
      </c>
      <c r="W61" s="59">
        <v>7.3541999999999996</v>
      </c>
      <c r="X61" s="59">
        <v>7.3914</v>
      </c>
      <c r="Y61" s="276">
        <v>6.48</v>
      </c>
      <c r="Z61" s="59">
        <v>5.9996999999999998</v>
      </c>
      <c r="AA61" s="59">
        <v>7.3986999999999998</v>
      </c>
      <c r="AB61" s="59">
        <v>5.9947999999999997</v>
      </c>
      <c r="AC61" s="59">
        <v>6.0834000000000001</v>
      </c>
      <c r="AD61" s="59">
        <v>6.2279</v>
      </c>
      <c r="AE61" s="59">
        <v>12.458299999999999</v>
      </c>
      <c r="AF61" s="59">
        <v>6.7363</v>
      </c>
      <c r="AG61" s="553"/>
      <c r="AH61" s="51">
        <v>7</v>
      </c>
      <c r="AI61" s="51">
        <v>7</v>
      </c>
      <c r="AJ61" s="51">
        <v>7</v>
      </c>
      <c r="AK61" s="51">
        <v>7</v>
      </c>
      <c r="AL61" s="51">
        <v>7</v>
      </c>
      <c r="AM61" s="51">
        <v>7</v>
      </c>
      <c r="AN61" s="51">
        <v>5</v>
      </c>
      <c r="AO61" s="630">
        <v>5</v>
      </c>
      <c r="AP61" s="51">
        <v>5</v>
      </c>
      <c r="AQ61" s="51">
        <v>4</v>
      </c>
      <c r="AR61" s="51">
        <v>4</v>
      </c>
      <c r="AS61" s="51">
        <v>4</v>
      </c>
      <c r="AT61" s="51">
        <v>3</v>
      </c>
      <c r="AU61" s="51">
        <v>7</v>
      </c>
      <c r="AV61" s="51">
        <v>5</v>
      </c>
      <c r="AW61" s="51">
        <v>5</v>
      </c>
      <c r="AX61" s="51">
        <v>5</v>
      </c>
      <c r="AY61" s="51">
        <v>7</v>
      </c>
      <c r="AZ61" s="579"/>
      <c r="BA61" s="577"/>
      <c r="BB61" s="59"/>
      <c r="BC61" s="59"/>
      <c r="BD61" s="59"/>
      <c r="BE61" s="276"/>
      <c r="BF61" s="276"/>
      <c r="BG61" s="66"/>
      <c r="BH61" s="586"/>
      <c r="BI61" s="59"/>
      <c r="BJ61" s="59"/>
      <c r="BK61" s="59"/>
      <c r="BL61" s="59"/>
      <c r="BM61" s="276"/>
      <c r="BN61" s="587"/>
      <c r="BO61" s="587"/>
      <c r="BP61" s="587"/>
      <c r="BQ61" s="587"/>
      <c r="BR61" s="148"/>
      <c r="BS61" s="43"/>
      <c r="BT61" s="88"/>
      <c r="BU61" s="34"/>
      <c r="BV61" s="66"/>
    </row>
    <row r="62" spans="1:74" x14ac:dyDescent="0.25">
      <c r="A62" s="320" t="s">
        <v>94</v>
      </c>
      <c r="B62" s="67"/>
      <c r="C62" s="721"/>
      <c r="D62" s="44"/>
      <c r="E62" s="52"/>
      <c r="F62" s="44"/>
      <c r="G62" s="56"/>
      <c r="H62" s="67"/>
      <c r="I62" s="60"/>
      <c r="J62" s="60"/>
      <c r="K62" s="60"/>
      <c r="L62" s="60"/>
      <c r="M62" s="259"/>
      <c r="N62" s="60">
        <v>21.354500000000002</v>
      </c>
      <c r="O62" s="60">
        <v>10.6004</v>
      </c>
      <c r="P62" s="60">
        <v>9.4875000000000007</v>
      </c>
      <c r="Q62" s="60">
        <v>8.4817</v>
      </c>
      <c r="R62" s="60">
        <v>12.540699999999999</v>
      </c>
      <c r="S62" s="60">
        <v>7.7887000000000004</v>
      </c>
      <c r="T62" s="60">
        <v>6.3517999999999999</v>
      </c>
      <c r="U62" s="60">
        <v>6.3177000000000003</v>
      </c>
      <c r="V62" s="60">
        <v>6.4482999999999997</v>
      </c>
      <c r="W62" s="60">
        <v>7.4755000000000003</v>
      </c>
      <c r="X62" s="60">
        <v>7.5355999999999996</v>
      </c>
      <c r="Y62" s="277">
        <v>6.5720000000000001</v>
      </c>
      <c r="Z62" s="60">
        <v>7.0111999999999997</v>
      </c>
      <c r="AA62" s="60">
        <v>7.7910000000000004</v>
      </c>
      <c r="AB62" s="60">
        <v>6.3048000000000002</v>
      </c>
      <c r="AC62" s="60">
        <v>6.2851999999999997</v>
      </c>
      <c r="AD62" s="60">
        <v>6.4675000000000002</v>
      </c>
      <c r="AE62" s="60">
        <v>13.090999999999999</v>
      </c>
      <c r="AF62" s="60">
        <v>7.5701000000000001</v>
      </c>
      <c r="AG62" s="554"/>
      <c r="AH62" s="52"/>
      <c r="AI62" s="52"/>
      <c r="AJ62" s="52"/>
      <c r="AK62" s="52"/>
      <c r="AL62" s="52"/>
      <c r="AM62" s="52"/>
      <c r="AN62" s="52"/>
      <c r="AO62" s="314"/>
      <c r="AP62" s="52"/>
      <c r="AQ62" s="52"/>
      <c r="AR62" s="52"/>
      <c r="AS62" s="52"/>
      <c r="AT62" s="52"/>
      <c r="AU62" s="52"/>
      <c r="AV62" s="52"/>
      <c r="AW62" s="52"/>
      <c r="AX62" s="52"/>
      <c r="AY62" s="52"/>
      <c r="AZ62" s="580"/>
      <c r="BA62" s="551"/>
      <c r="BB62" s="60"/>
      <c r="BC62" s="60"/>
      <c r="BD62" s="60"/>
      <c r="BE62" s="277"/>
      <c r="BF62" s="277"/>
      <c r="BG62" s="67"/>
      <c r="BH62" s="588"/>
      <c r="BI62" s="60"/>
      <c r="BJ62" s="60"/>
      <c r="BK62" s="60"/>
      <c r="BL62" s="60"/>
      <c r="BM62" s="277"/>
      <c r="BN62" s="589"/>
      <c r="BO62" s="589"/>
      <c r="BP62" s="589"/>
      <c r="BQ62" s="589"/>
      <c r="BR62" s="146"/>
      <c r="BS62" s="44"/>
      <c r="BT62" s="89"/>
      <c r="BU62" s="26"/>
      <c r="BV62" s="67"/>
    </row>
    <row r="63" spans="1:74" x14ac:dyDescent="0.25">
      <c r="A63" s="320" t="s">
        <v>95</v>
      </c>
      <c r="B63" s="67"/>
      <c r="C63" s="721"/>
      <c r="D63" s="44"/>
      <c r="E63" s="52"/>
      <c r="F63" s="44"/>
      <c r="G63" s="56"/>
      <c r="H63" s="67"/>
      <c r="I63" s="60"/>
      <c r="J63" s="60"/>
      <c r="K63" s="60"/>
      <c r="L63" s="60"/>
      <c r="M63" s="259"/>
      <c r="N63" s="60">
        <v>13.736800000000001</v>
      </c>
      <c r="O63" s="60">
        <v>8.3465000000000007</v>
      </c>
      <c r="P63" s="60">
        <v>8.5229999999999997</v>
      </c>
      <c r="Q63" s="60">
        <v>7.5266999999999999</v>
      </c>
      <c r="R63" s="60">
        <v>11.2324</v>
      </c>
      <c r="S63" s="60">
        <v>7.0820999999999996</v>
      </c>
      <c r="T63" s="60">
        <v>5.7104999999999997</v>
      </c>
      <c r="U63" s="60">
        <v>5.8418999999999999</v>
      </c>
      <c r="V63" s="60">
        <v>5.9824999999999999</v>
      </c>
      <c r="W63" s="60">
        <v>7.2682000000000002</v>
      </c>
      <c r="X63" s="60">
        <v>7.2830000000000004</v>
      </c>
      <c r="Y63" s="277">
        <v>6.3563000000000001</v>
      </c>
      <c r="Z63" s="60">
        <v>4.6753999999999998</v>
      </c>
      <c r="AA63" s="60">
        <v>6.8375000000000004</v>
      </c>
      <c r="AB63" s="60">
        <v>5.6416000000000004</v>
      </c>
      <c r="AC63" s="60">
        <v>5.7857000000000003</v>
      </c>
      <c r="AD63" s="60">
        <v>5.9926000000000004</v>
      </c>
      <c r="AE63" s="60">
        <v>11.648</v>
      </c>
      <c r="AF63" s="60">
        <v>5.8661000000000003</v>
      </c>
      <c r="AG63" s="554"/>
      <c r="AH63" s="52"/>
      <c r="AI63" s="52"/>
      <c r="AJ63" s="52"/>
      <c r="AK63" s="52"/>
      <c r="AL63" s="52"/>
      <c r="AM63" s="52"/>
      <c r="AN63" s="52"/>
      <c r="AO63" s="314"/>
      <c r="AP63" s="52"/>
      <c r="AQ63" s="52"/>
      <c r="AR63" s="52"/>
      <c r="AS63" s="52"/>
      <c r="AT63" s="52"/>
      <c r="AU63" s="52"/>
      <c r="AV63" s="52"/>
      <c r="AW63" s="52"/>
      <c r="AX63" s="52"/>
      <c r="AY63" s="52"/>
      <c r="AZ63" s="580"/>
      <c r="BA63" s="551"/>
      <c r="BB63" s="60"/>
      <c r="BC63" s="60"/>
      <c r="BD63" s="60"/>
      <c r="BE63" s="277"/>
      <c r="BF63" s="277"/>
      <c r="BG63" s="67"/>
      <c r="BH63" s="588"/>
      <c r="BI63" s="60"/>
      <c r="BJ63" s="60"/>
      <c r="BK63" s="60"/>
      <c r="BL63" s="60"/>
      <c r="BM63" s="277"/>
      <c r="BN63" s="589"/>
      <c r="BO63" s="589"/>
      <c r="BP63" s="589"/>
      <c r="BQ63" s="589"/>
      <c r="BR63" s="146"/>
      <c r="BS63" s="44"/>
      <c r="BT63" s="89"/>
      <c r="BU63" s="26"/>
      <c r="BV63" s="67"/>
    </row>
    <row r="64" spans="1:74" x14ac:dyDescent="0.25">
      <c r="A64" s="321" t="s">
        <v>96</v>
      </c>
      <c r="B64" s="68"/>
      <c r="C64" s="722"/>
      <c r="D64" s="45"/>
      <c r="E64" s="53"/>
      <c r="F64" s="45"/>
      <c r="G64" s="57"/>
      <c r="H64" s="68"/>
      <c r="I64" s="61"/>
      <c r="J64" s="61"/>
      <c r="K64" s="61"/>
      <c r="L64" s="61"/>
      <c r="M64" s="262"/>
      <c r="N64" s="61">
        <v>17.843699999999998</v>
      </c>
      <c r="O64" s="61">
        <v>9.3798999999999992</v>
      </c>
      <c r="P64" s="61">
        <v>9.0413999999999994</v>
      </c>
      <c r="Q64" s="61">
        <v>8.0549999999999997</v>
      </c>
      <c r="R64" s="61">
        <v>11.8902</v>
      </c>
      <c r="S64" s="61">
        <v>7.5575999999999999</v>
      </c>
      <c r="T64" s="61">
        <v>6.0208000000000004</v>
      </c>
      <c r="U64" s="61">
        <v>6.1322999999999999</v>
      </c>
      <c r="V64" s="61">
        <v>6.1839000000000004</v>
      </c>
      <c r="W64" s="61">
        <v>7.3364500000000001</v>
      </c>
      <c r="X64" s="61">
        <v>7.3734500000000001</v>
      </c>
      <c r="Y64" s="279">
        <v>6.4957500000000001</v>
      </c>
      <c r="Z64" s="61">
        <v>6.3124000000000002</v>
      </c>
      <c r="AA64" s="61">
        <v>7.4311999999999996</v>
      </c>
      <c r="AB64" s="61">
        <v>5.9100999999999999</v>
      </c>
      <c r="AC64" s="61">
        <v>6.0324999999999998</v>
      </c>
      <c r="AD64" s="61">
        <v>6.1748000000000003</v>
      </c>
      <c r="AE64" s="61">
        <v>12.334099999999999</v>
      </c>
      <c r="AF64" s="61">
        <v>6.9001999999999999</v>
      </c>
      <c r="AG64" s="556"/>
      <c r="AH64" s="53"/>
      <c r="AI64" s="53"/>
      <c r="AJ64" s="53"/>
      <c r="AK64" s="53"/>
      <c r="AL64" s="53"/>
      <c r="AM64" s="53"/>
      <c r="AN64" s="53"/>
      <c r="AO64" s="567"/>
      <c r="AP64" s="53"/>
      <c r="AQ64" s="53"/>
      <c r="AR64" s="53"/>
      <c r="AS64" s="53"/>
      <c r="AT64" s="53"/>
      <c r="AU64" s="53"/>
      <c r="AV64" s="53"/>
      <c r="AW64" s="53"/>
      <c r="AX64" s="53"/>
      <c r="AY64" s="53"/>
      <c r="AZ64" s="581"/>
      <c r="BA64" s="578"/>
      <c r="BB64" s="61"/>
      <c r="BC64" s="61"/>
      <c r="BD64" s="61"/>
      <c r="BE64" s="279"/>
      <c r="BF64" s="279"/>
      <c r="BG64" s="68"/>
      <c r="BH64" s="590"/>
      <c r="BI64" s="61"/>
      <c r="BJ64" s="61"/>
      <c r="BK64" s="61"/>
      <c r="BL64" s="61"/>
      <c r="BM64" s="279"/>
      <c r="BN64" s="591"/>
      <c r="BO64" s="591"/>
      <c r="BP64" s="591"/>
      <c r="BQ64" s="591"/>
      <c r="BR64" s="149"/>
      <c r="BS64" s="45"/>
      <c r="BT64" s="90"/>
      <c r="BU64" s="272"/>
      <c r="BV64" s="68"/>
    </row>
    <row r="65" spans="1:74" ht="14.5" x14ac:dyDescent="0.25">
      <c r="A65" s="323" t="s">
        <v>236</v>
      </c>
      <c r="B65" s="69"/>
      <c r="C65" s="723"/>
      <c r="D65" s="46"/>
      <c r="E65" s="54"/>
      <c r="F65" s="46"/>
      <c r="G65" s="58"/>
      <c r="H65" s="69"/>
      <c r="I65" s="62"/>
      <c r="J65" s="62"/>
      <c r="K65" s="62"/>
      <c r="L65" s="62"/>
      <c r="M65" s="263"/>
      <c r="N65" s="62"/>
      <c r="O65" s="62"/>
      <c r="P65" s="62"/>
      <c r="Q65" s="62"/>
      <c r="R65" s="62"/>
      <c r="S65" s="62"/>
      <c r="T65" s="62"/>
      <c r="U65" s="62"/>
      <c r="V65" s="62"/>
      <c r="W65" s="62"/>
      <c r="X65" s="62"/>
      <c r="Y65" s="245"/>
      <c r="Z65" s="62"/>
      <c r="AA65" s="62"/>
      <c r="AB65" s="62"/>
      <c r="AC65" s="62"/>
      <c r="AD65" s="62"/>
      <c r="AE65" s="62"/>
      <c r="AF65" s="62"/>
      <c r="AG65" s="557"/>
      <c r="AH65" s="54"/>
      <c r="AI65" s="54"/>
      <c r="AJ65" s="54"/>
      <c r="AK65" s="54"/>
      <c r="AL65" s="54"/>
      <c r="AM65" s="54"/>
      <c r="AN65" s="54"/>
      <c r="AO65" s="312"/>
      <c r="AP65" s="54"/>
      <c r="AQ65" s="54"/>
      <c r="AR65" s="54"/>
      <c r="AS65" s="54"/>
      <c r="AT65" s="54"/>
      <c r="AU65" s="54"/>
      <c r="AV65" s="54"/>
      <c r="AW65" s="54"/>
      <c r="AX65" s="54"/>
      <c r="AY65" s="54"/>
      <c r="AZ65" s="582"/>
      <c r="BA65" s="280"/>
      <c r="BB65" s="62"/>
      <c r="BC65" s="62"/>
      <c r="BD65" s="62"/>
      <c r="BE65" s="245"/>
      <c r="BF65" s="245"/>
      <c r="BG65" s="69"/>
      <c r="BH65" s="585"/>
      <c r="BI65" s="62"/>
      <c r="BJ65" s="62"/>
      <c r="BK65" s="62"/>
      <c r="BL65" s="62"/>
      <c r="BM65" s="245"/>
      <c r="BN65" s="592"/>
      <c r="BO65" s="592"/>
      <c r="BP65" s="592"/>
      <c r="BQ65" s="592"/>
      <c r="BR65" s="150"/>
      <c r="BS65" s="46"/>
      <c r="BT65" s="91"/>
      <c r="BU65" s="41"/>
      <c r="BV65" s="69"/>
    </row>
    <row r="66" spans="1:74" s="428" customFormat="1" x14ac:dyDescent="0.25">
      <c r="A66" s="345" t="s">
        <v>7538</v>
      </c>
      <c r="B66" s="374"/>
      <c r="C66" s="719">
        <v>45736</v>
      </c>
      <c r="D66" s="373"/>
      <c r="E66" s="346">
        <v>548.35</v>
      </c>
      <c r="F66" s="373"/>
      <c r="G66" s="347">
        <v>1079.0136</v>
      </c>
      <c r="H66" s="374"/>
      <c r="I66" s="348">
        <v>0.93</v>
      </c>
      <c r="J66" s="348">
        <v>7.71</v>
      </c>
      <c r="K66" s="348">
        <v>0.84</v>
      </c>
      <c r="L66" s="348">
        <v>0.9</v>
      </c>
      <c r="M66" s="362"/>
      <c r="N66" s="348">
        <v>20.029900000000001</v>
      </c>
      <c r="O66" s="348">
        <v>9.1278000000000006</v>
      </c>
      <c r="P66" s="348">
        <v>8.7774000000000001</v>
      </c>
      <c r="Q66" s="348">
        <v>7.1494</v>
      </c>
      <c r="R66" s="348">
        <v>11.175000000000001</v>
      </c>
      <c r="S66" s="348">
        <v>6.9276</v>
      </c>
      <c r="T66" s="348">
        <v>5.3468</v>
      </c>
      <c r="U66" s="348">
        <v>5.3808999999999996</v>
      </c>
      <c r="V66" s="348">
        <v>5.3872999999999998</v>
      </c>
      <c r="W66" s="348" t="s">
        <v>430</v>
      </c>
      <c r="X66" s="348" t="s">
        <v>430</v>
      </c>
      <c r="Y66" s="375" t="s">
        <v>430</v>
      </c>
      <c r="Z66" s="348" t="s">
        <v>430</v>
      </c>
      <c r="AA66" s="348">
        <v>6.7942</v>
      </c>
      <c r="AB66" s="348">
        <v>5.2942999999999998</v>
      </c>
      <c r="AC66" s="348">
        <v>5.3507999999999996</v>
      </c>
      <c r="AD66" s="348">
        <v>5.3922999999999996</v>
      </c>
      <c r="AE66" s="348">
        <v>11.620200000000001</v>
      </c>
      <c r="AF66" s="348">
        <v>6.2061000000000002</v>
      </c>
      <c r="AG66" s="569"/>
      <c r="AH66" s="346">
        <v>2</v>
      </c>
      <c r="AI66" s="346">
        <v>2</v>
      </c>
      <c r="AJ66" s="346">
        <v>1</v>
      </c>
      <c r="AK66" s="346">
        <v>5</v>
      </c>
      <c r="AL66" s="346">
        <v>5</v>
      </c>
      <c r="AM66" s="346">
        <v>3</v>
      </c>
      <c r="AN66" s="346">
        <v>4</v>
      </c>
      <c r="AO66" s="573">
        <v>4</v>
      </c>
      <c r="AP66" s="346">
        <v>4</v>
      </c>
      <c r="AQ66" s="346" t="s">
        <v>430</v>
      </c>
      <c r="AR66" s="346" t="s">
        <v>430</v>
      </c>
      <c r="AS66" s="346" t="s">
        <v>430</v>
      </c>
      <c r="AT66" s="346" t="s">
        <v>430</v>
      </c>
      <c r="AU66" s="346">
        <v>4</v>
      </c>
      <c r="AV66" s="346">
        <v>4</v>
      </c>
      <c r="AW66" s="346">
        <v>4</v>
      </c>
      <c r="AX66" s="346">
        <v>4</v>
      </c>
      <c r="AY66" s="346">
        <v>5</v>
      </c>
      <c r="AZ66" s="584"/>
      <c r="BA66" s="467">
        <v>11.67</v>
      </c>
      <c r="BB66" s="348">
        <v>75.150000000000006</v>
      </c>
      <c r="BC66" s="348">
        <v>6.24</v>
      </c>
      <c r="BD66" s="348">
        <v>3.57</v>
      </c>
      <c r="BE66" s="375" t="s">
        <v>430</v>
      </c>
      <c r="BF66" s="375">
        <v>3.37</v>
      </c>
      <c r="BG66" s="374"/>
      <c r="BH66" s="594">
        <v>3.37</v>
      </c>
      <c r="BI66" s="348">
        <v>37.74</v>
      </c>
      <c r="BJ66" s="348" t="s">
        <v>430</v>
      </c>
      <c r="BK66" s="348">
        <v>47.23</v>
      </c>
      <c r="BL66" s="348" t="s">
        <v>430</v>
      </c>
      <c r="BM66" s="375">
        <v>8.1199999999999992</v>
      </c>
      <c r="BN66" s="375" t="s">
        <v>430</v>
      </c>
      <c r="BO66" s="375">
        <v>3.55</v>
      </c>
      <c r="BP66" s="375" t="s">
        <v>430</v>
      </c>
      <c r="BQ66" s="375" t="s">
        <v>430</v>
      </c>
      <c r="BR66" s="466"/>
      <c r="BS66" s="373">
        <v>8.8850488691114897</v>
      </c>
      <c r="BT66" s="354">
        <v>8.0165769491983401</v>
      </c>
      <c r="BU66" s="430"/>
      <c r="BV66" s="374" t="s">
        <v>554</v>
      </c>
    </row>
    <row r="67" spans="1:74" s="428" customFormat="1" x14ac:dyDescent="0.25">
      <c r="A67" s="345" t="s">
        <v>7539</v>
      </c>
      <c r="B67" s="374"/>
      <c r="C67" s="719">
        <v>42781</v>
      </c>
      <c r="D67" s="373"/>
      <c r="E67" s="346">
        <v>551.67999999999995</v>
      </c>
      <c r="F67" s="373"/>
      <c r="G67" s="347">
        <v>1727.6484</v>
      </c>
      <c r="H67" s="374"/>
      <c r="I67" s="348">
        <v>1.01959</v>
      </c>
      <c r="J67" s="348">
        <v>7.96</v>
      </c>
      <c r="K67" s="348">
        <v>0.90578000000000003</v>
      </c>
      <c r="L67" s="348">
        <v>0.97026999999999997</v>
      </c>
      <c r="M67" s="362"/>
      <c r="N67" s="348">
        <v>17.1082</v>
      </c>
      <c r="O67" s="348">
        <v>8.6440000000000001</v>
      </c>
      <c r="P67" s="348">
        <v>8.1636000000000006</v>
      </c>
      <c r="Q67" s="348">
        <v>6.7907999999999999</v>
      </c>
      <c r="R67" s="348">
        <v>11.798299999999999</v>
      </c>
      <c r="S67" s="348">
        <v>7.0361000000000002</v>
      </c>
      <c r="T67" s="348">
        <v>5.5743</v>
      </c>
      <c r="U67" s="348">
        <v>5.5189000000000004</v>
      </c>
      <c r="V67" s="348">
        <v>5.6303999999999998</v>
      </c>
      <c r="W67" s="348">
        <v>6.64</v>
      </c>
      <c r="X67" s="348">
        <v>6.7008999999999999</v>
      </c>
      <c r="Y67" s="375">
        <v>5.7374999999999998</v>
      </c>
      <c r="Z67" s="348" t="s">
        <v>430</v>
      </c>
      <c r="AA67" s="348">
        <v>7.0431999999999997</v>
      </c>
      <c r="AB67" s="348">
        <v>5.5289999999999999</v>
      </c>
      <c r="AC67" s="348">
        <v>5.4878999999999998</v>
      </c>
      <c r="AD67" s="348">
        <v>5.6505000000000001</v>
      </c>
      <c r="AE67" s="348">
        <v>12.045</v>
      </c>
      <c r="AF67" s="348">
        <v>6.0162000000000004</v>
      </c>
      <c r="AG67" s="569"/>
      <c r="AH67" s="346">
        <v>4</v>
      </c>
      <c r="AI67" s="346">
        <v>3</v>
      </c>
      <c r="AJ67" s="346">
        <v>5</v>
      </c>
      <c r="AK67" s="346">
        <v>6</v>
      </c>
      <c r="AL67" s="346">
        <v>1</v>
      </c>
      <c r="AM67" s="346">
        <v>1</v>
      </c>
      <c r="AN67" s="346">
        <v>1</v>
      </c>
      <c r="AO67" s="573">
        <v>2</v>
      </c>
      <c r="AP67" s="346">
        <v>2</v>
      </c>
      <c r="AQ67" s="346">
        <v>2</v>
      </c>
      <c r="AR67" s="346">
        <v>2</v>
      </c>
      <c r="AS67" s="346">
        <v>3</v>
      </c>
      <c r="AT67" s="346" t="s">
        <v>430</v>
      </c>
      <c r="AU67" s="346">
        <v>1</v>
      </c>
      <c r="AV67" s="346">
        <v>1</v>
      </c>
      <c r="AW67" s="346">
        <v>2</v>
      </c>
      <c r="AX67" s="346">
        <v>2</v>
      </c>
      <c r="AY67" s="346">
        <v>3</v>
      </c>
      <c r="AZ67" s="584"/>
      <c r="BA67" s="467">
        <v>7.22</v>
      </c>
      <c r="BB67" s="348">
        <v>53.78</v>
      </c>
      <c r="BC67" s="348">
        <v>20.99</v>
      </c>
      <c r="BD67" s="348">
        <v>13.8</v>
      </c>
      <c r="BE67" s="375" t="s">
        <v>430</v>
      </c>
      <c r="BF67" s="375">
        <v>4.2</v>
      </c>
      <c r="BG67" s="374"/>
      <c r="BH67" s="594">
        <v>4.1500000000000004</v>
      </c>
      <c r="BI67" s="348">
        <v>11.88</v>
      </c>
      <c r="BJ67" s="348" t="s">
        <v>430</v>
      </c>
      <c r="BK67" s="348">
        <v>76.7</v>
      </c>
      <c r="BL67" s="348" t="s">
        <v>430</v>
      </c>
      <c r="BM67" s="375">
        <v>3.65</v>
      </c>
      <c r="BN67" s="375" t="s">
        <v>430</v>
      </c>
      <c r="BO67" s="375">
        <v>3.57</v>
      </c>
      <c r="BP67" s="375" t="s">
        <v>430</v>
      </c>
      <c r="BQ67" s="375" t="s">
        <v>430</v>
      </c>
      <c r="BR67" s="466"/>
      <c r="BS67" s="373">
        <v>9.0490721709049105</v>
      </c>
      <c r="BT67" s="354">
        <v>9.9639773909963996</v>
      </c>
      <c r="BU67" s="430"/>
      <c r="BV67" s="374" t="s">
        <v>554</v>
      </c>
    </row>
    <row r="68" spans="1:74" s="428" customFormat="1" x14ac:dyDescent="0.25">
      <c r="A68" s="345" t="s">
        <v>7540</v>
      </c>
      <c r="B68" s="374"/>
      <c r="C68" s="719">
        <v>46073</v>
      </c>
      <c r="D68" s="373"/>
      <c r="E68" s="346">
        <v>554.79999999999995</v>
      </c>
      <c r="F68" s="373"/>
      <c r="G68" s="347">
        <v>1019.048</v>
      </c>
      <c r="H68" s="374"/>
      <c r="I68" s="348">
        <v>0.91507000000000005</v>
      </c>
      <c r="J68" s="348">
        <v>7.62</v>
      </c>
      <c r="K68" s="348">
        <v>0.82740000000000002</v>
      </c>
      <c r="L68" s="348">
        <v>0.88766999999999996</v>
      </c>
      <c r="M68" s="362"/>
      <c r="N68" s="348">
        <v>12.959899999999999</v>
      </c>
      <c r="O68" s="348">
        <v>8.3565000000000005</v>
      </c>
      <c r="P68" s="348">
        <v>8.4862000000000002</v>
      </c>
      <c r="Q68" s="348">
        <v>7.3551000000000002</v>
      </c>
      <c r="R68" s="348">
        <v>11.340400000000001</v>
      </c>
      <c r="S68" s="348">
        <v>6.7645999999999997</v>
      </c>
      <c r="T68" s="348" t="s">
        <v>430</v>
      </c>
      <c r="U68" s="348" t="s">
        <v>430</v>
      </c>
      <c r="V68" s="348" t="s">
        <v>430</v>
      </c>
      <c r="W68" s="348" t="s">
        <v>430</v>
      </c>
      <c r="X68" s="348" t="s">
        <v>430</v>
      </c>
      <c r="Y68" s="375" t="s">
        <v>430</v>
      </c>
      <c r="Z68" s="348" t="s">
        <v>430</v>
      </c>
      <c r="AA68" s="348">
        <v>6.6395999999999997</v>
      </c>
      <c r="AB68" s="348" t="s">
        <v>430</v>
      </c>
      <c r="AC68" s="348" t="s">
        <v>430</v>
      </c>
      <c r="AD68" s="348" t="s">
        <v>430</v>
      </c>
      <c r="AE68" s="348">
        <v>12.305300000000001</v>
      </c>
      <c r="AF68" s="348">
        <v>5.6069000000000004</v>
      </c>
      <c r="AG68" s="569"/>
      <c r="AH68" s="346">
        <v>6</v>
      </c>
      <c r="AI68" s="346">
        <v>4</v>
      </c>
      <c r="AJ68" s="346">
        <v>2</v>
      </c>
      <c r="AK68" s="346">
        <v>4</v>
      </c>
      <c r="AL68" s="346">
        <v>3</v>
      </c>
      <c r="AM68" s="346">
        <v>5</v>
      </c>
      <c r="AN68" s="346" t="s">
        <v>430</v>
      </c>
      <c r="AO68" s="573" t="s">
        <v>430</v>
      </c>
      <c r="AP68" s="346" t="s">
        <v>430</v>
      </c>
      <c r="AQ68" s="346" t="s">
        <v>430</v>
      </c>
      <c r="AR68" s="346" t="s">
        <v>430</v>
      </c>
      <c r="AS68" s="346" t="s">
        <v>430</v>
      </c>
      <c r="AT68" s="346" t="s">
        <v>430</v>
      </c>
      <c r="AU68" s="346">
        <v>5</v>
      </c>
      <c r="AV68" s="346" t="s">
        <v>430</v>
      </c>
      <c r="AW68" s="346" t="s">
        <v>430</v>
      </c>
      <c r="AX68" s="346" t="s">
        <v>430</v>
      </c>
      <c r="AY68" s="346">
        <v>1</v>
      </c>
      <c r="AZ68" s="584"/>
      <c r="BA68" s="467">
        <v>4.5999999999999996</v>
      </c>
      <c r="BB68" s="348">
        <v>73.33</v>
      </c>
      <c r="BC68" s="348">
        <v>10.029999999999999</v>
      </c>
      <c r="BD68" s="348" t="s">
        <v>430</v>
      </c>
      <c r="BE68" s="375" t="s">
        <v>430</v>
      </c>
      <c r="BF68" s="375">
        <v>12.04</v>
      </c>
      <c r="BG68" s="374"/>
      <c r="BH68" s="594">
        <v>12.04</v>
      </c>
      <c r="BI68" s="348">
        <v>30.18</v>
      </c>
      <c r="BJ68" s="348">
        <v>4.29</v>
      </c>
      <c r="BK68" s="348">
        <v>48.89</v>
      </c>
      <c r="BL68" s="348" t="s">
        <v>430</v>
      </c>
      <c r="BM68" s="375">
        <v>4.5999999999999996</v>
      </c>
      <c r="BN68" s="375" t="s">
        <v>430</v>
      </c>
      <c r="BO68" s="375" t="s">
        <v>430</v>
      </c>
      <c r="BP68" s="375" t="s">
        <v>430</v>
      </c>
      <c r="BQ68" s="375" t="s">
        <v>430</v>
      </c>
      <c r="BR68" s="466"/>
      <c r="BS68" s="373" t="s">
        <v>430</v>
      </c>
      <c r="BT68" s="354">
        <v>14.5756262470849</v>
      </c>
      <c r="BU68" s="430"/>
      <c r="BV68" s="374" t="s">
        <v>554</v>
      </c>
    </row>
    <row r="69" spans="1:74" s="428" customFormat="1" x14ac:dyDescent="0.25">
      <c r="A69" s="345" t="s">
        <v>7541</v>
      </c>
      <c r="B69" s="374"/>
      <c r="C69" s="719">
        <v>38244</v>
      </c>
      <c r="D69" s="373"/>
      <c r="E69" s="346">
        <v>388.06</v>
      </c>
      <c r="F69" s="373"/>
      <c r="G69" s="347">
        <v>3643.1188000000002</v>
      </c>
      <c r="H69" s="374"/>
      <c r="I69" s="348">
        <v>0.79</v>
      </c>
      <c r="J69" s="348">
        <v>7.44</v>
      </c>
      <c r="K69" s="348">
        <v>0.71</v>
      </c>
      <c r="L69" s="348">
        <v>0.75</v>
      </c>
      <c r="M69" s="362"/>
      <c r="N69" s="348">
        <v>16.798400000000001</v>
      </c>
      <c r="O69" s="348">
        <v>8.1300000000000008</v>
      </c>
      <c r="P69" s="348">
        <v>8.2960999999999991</v>
      </c>
      <c r="Q69" s="348">
        <v>7.3981000000000003</v>
      </c>
      <c r="R69" s="348">
        <v>10.902699999999999</v>
      </c>
      <c r="S69" s="348">
        <v>6.4687000000000001</v>
      </c>
      <c r="T69" s="348">
        <v>4.9096000000000002</v>
      </c>
      <c r="U69" s="348">
        <v>5.04</v>
      </c>
      <c r="V69" s="348">
        <v>5.1745000000000001</v>
      </c>
      <c r="W69" s="348">
        <v>6.4984000000000002</v>
      </c>
      <c r="X69" s="348">
        <v>6.5377999999999998</v>
      </c>
      <c r="Y69" s="375">
        <v>5.7424999999999997</v>
      </c>
      <c r="Z69" s="348">
        <v>4.1360999999999999</v>
      </c>
      <c r="AA69" s="348">
        <v>6.4272</v>
      </c>
      <c r="AB69" s="348">
        <v>4.8430999999999997</v>
      </c>
      <c r="AC69" s="348">
        <v>4.9843999999999999</v>
      </c>
      <c r="AD69" s="348">
        <v>5.1848999999999998</v>
      </c>
      <c r="AE69" s="348">
        <v>11.460100000000001</v>
      </c>
      <c r="AF69" s="348">
        <v>6.1130000000000004</v>
      </c>
      <c r="AG69" s="569"/>
      <c r="AH69" s="346">
        <v>5</v>
      </c>
      <c r="AI69" s="346">
        <v>5</v>
      </c>
      <c r="AJ69" s="346">
        <v>4</v>
      </c>
      <c r="AK69" s="346">
        <v>3</v>
      </c>
      <c r="AL69" s="346">
        <v>6</v>
      </c>
      <c r="AM69" s="346">
        <v>6</v>
      </c>
      <c r="AN69" s="346">
        <v>5</v>
      </c>
      <c r="AO69" s="573">
        <v>5</v>
      </c>
      <c r="AP69" s="346">
        <v>5</v>
      </c>
      <c r="AQ69" s="346">
        <v>4</v>
      </c>
      <c r="AR69" s="346">
        <v>4</v>
      </c>
      <c r="AS69" s="346">
        <v>2</v>
      </c>
      <c r="AT69" s="346">
        <v>3</v>
      </c>
      <c r="AU69" s="346">
        <v>6</v>
      </c>
      <c r="AV69" s="346">
        <v>5</v>
      </c>
      <c r="AW69" s="346">
        <v>5</v>
      </c>
      <c r="AX69" s="346">
        <v>5</v>
      </c>
      <c r="AY69" s="346">
        <v>6</v>
      </c>
      <c r="AZ69" s="584"/>
      <c r="BA69" s="467">
        <v>6.8</v>
      </c>
      <c r="BB69" s="348">
        <v>65.45</v>
      </c>
      <c r="BC69" s="348">
        <v>6.17</v>
      </c>
      <c r="BD69" s="348">
        <v>2.66</v>
      </c>
      <c r="BE69" s="375" t="s">
        <v>430</v>
      </c>
      <c r="BF69" s="375">
        <v>18.93</v>
      </c>
      <c r="BG69" s="374"/>
      <c r="BH69" s="594">
        <v>18.93</v>
      </c>
      <c r="BI69" s="348">
        <v>21.13</v>
      </c>
      <c r="BJ69" s="348">
        <v>9.0500000000000007</v>
      </c>
      <c r="BK69" s="348">
        <v>44.1</v>
      </c>
      <c r="BL69" s="348" t="s">
        <v>430</v>
      </c>
      <c r="BM69" s="375">
        <v>1.37</v>
      </c>
      <c r="BN69" s="375" t="s">
        <v>430</v>
      </c>
      <c r="BO69" s="375">
        <v>5.43</v>
      </c>
      <c r="BP69" s="375" t="s">
        <v>430</v>
      </c>
      <c r="BQ69" s="375" t="s">
        <v>430</v>
      </c>
      <c r="BR69" s="466"/>
      <c r="BS69" s="373">
        <v>5.2181489215654402</v>
      </c>
      <c r="BT69" s="354">
        <v>8.1091233024327405</v>
      </c>
      <c r="BU69" s="430"/>
      <c r="BV69" s="374" t="s">
        <v>554</v>
      </c>
    </row>
    <row r="70" spans="1:74" s="428" customFormat="1" x14ac:dyDescent="0.25">
      <c r="A70" s="345" t="s">
        <v>7542</v>
      </c>
      <c r="B70" s="374"/>
      <c r="C70" s="719">
        <v>38646</v>
      </c>
      <c r="D70" s="373"/>
      <c r="E70" s="346">
        <v>289.95</v>
      </c>
      <c r="F70" s="373"/>
      <c r="G70" s="347">
        <v>42.323</v>
      </c>
      <c r="H70" s="374"/>
      <c r="I70" s="348">
        <v>0.86</v>
      </c>
      <c r="J70" s="348">
        <v>7.71</v>
      </c>
      <c r="K70" s="348">
        <v>0.76</v>
      </c>
      <c r="L70" s="348">
        <v>0.8</v>
      </c>
      <c r="M70" s="362"/>
      <c r="N70" s="348">
        <v>20.6234</v>
      </c>
      <c r="O70" s="348">
        <v>9.8447999999999993</v>
      </c>
      <c r="P70" s="348">
        <v>8.4160000000000004</v>
      </c>
      <c r="Q70" s="348">
        <v>7.7229000000000001</v>
      </c>
      <c r="R70" s="348">
        <v>11.382199999999999</v>
      </c>
      <c r="S70" s="348">
        <v>6.8516000000000004</v>
      </c>
      <c r="T70" s="348">
        <v>5.4249000000000001</v>
      </c>
      <c r="U70" s="348">
        <v>5.4454000000000002</v>
      </c>
      <c r="V70" s="348">
        <v>5.5038999999999998</v>
      </c>
      <c r="W70" s="348">
        <v>6.5334000000000003</v>
      </c>
      <c r="X70" s="348">
        <v>6.6047000000000002</v>
      </c>
      <c r="Y70" s="375">
        <v>5.7027999999999999</v>
      </c>
      <c r="Z70" s="348">
        <v>6.22</v>
      </c>
      <c r="AA70" s="348">
        <v>6.9165999999999999</v>
      </c>
      <c r="AB70" s="348">
        <v>5.3724999999999996</v>
      </c>
      <c r="AC70" s="348">
        <v>5.4168000000000003</v>
      </c>
      <c r="AD70" s="348">
        <v>5.508</v>
      </c>
      <c r="AE70" s="348">
        <v>12.0571</v>
      </c>
      <c r="AF70" s="348">
        <v>7.2229000000000001</v>
      </c>
      <c r="AG70" s="569"/>
      <c r="AH70" s="346">
        <v>1</v>
      </c>
      <c r="AI70" s="346">
        <v>1</v>
      </c>
      <c r="AJ70" s="346">
        <v>3</v>
      </c>
      <c r="AK70" s="346">
        <v>1</v>
      </c>
      <c r="AL70" s="346">
        <v>2</v>
      </c>
      <c r="AM70" s="346">
        <v>4</v>
      </c>
      <c r="AN70" s="346">
        <v>3</v>
      </c>
      <c r="AO70" s="573">
        <v>3</v>
      </c>
      <c r="AP70" s="346">
        <v>3</v>
      </c>
      <c r="AQ70" s="346">
        <v>3</v>
      </c>
      <c r="AR70" s="346">
        <v>3</v>
      </c>
      <c r="AS70" s="346">
        <v>4</v>
      </c>
      <c r="AT70" s="346">
        <v>1</v>
      </c>
      <c r="AU70" s="346">
        <v>2</v>
      </c>
      <c r="AV70" s="346">
        <v>3</v>
      </c>
      <c r="AW70" s="346">
        <v>3</v>
      </c>
      <c r="AX70" s="346">
        <v>3</v>
      </c>
      <c r="AY70" s="346">
        <v>2</v>
      </c>
      <c r="AZ70" s="584"/>
      <c r="BA70" s="467">
        <v>4.4800000000000004</v>
      </c>
      <c r="BB70" s="348">
        <v>78.67</v>
      </c>
      <c r="BC70" s="348">
        <v>6.49</v>
      </c>
      <c r="BD70" s="348">
        <v>1.71</v>
      </c>
      <c r="BE70" s="375" t="s">
        <v>430</v>
      </c>
      <c r="BF70" s="375">
        <v>8.64</v>
      </c>
      <c r="BG70" s="374"/>
      <c r="BH70" s="594">
        <v>8.64</v>
      </c>
      <c r="BI70" s="348">
        <v>28.73</v>
      </c>
      <c r="BJ70" s="348">
        <v>3.28</v>
      </c>
      <c r="BK70" s="348">
        <v>54.87</v>
      </c>
      <c r="BL70" s="348" t="s">
        <v>430</v>
      </c>
      <c r="BM70" s="375">
        <v>4.4800000000000004</v>
      </c>
      <c r="BN70" s="375" t="s">
        <v>430</v>
      </c>
      <c r="BO70" s="375" t="s">
        <v>430</v>
      </c>
      <c r="BP70" s="375" t="s">
        <v>430</v>
      </c>
      <c r="BQ70" s="375" t="s">
        <v>430</v>
      </c>
      <c r="BR70" s="466"/>
      <c r="BS70" s="373">
        <v>12.396215747520801</v>
      </c>
      <c r="BT70" s="354">
        <v>8.0611864283877601</v>
      </c>
      <c r="BU70" s="430"/>
      <c r="BV70" s="374" t="s">
        <v>554</v>
      </c>
    </row>
    <row r="71" spans="1:74" s="428" customFormat="1" x14ac:dyDescent="0.25">
      <c r="A71" s="345" t="s">
        <v>7543</v>
      </c>
      <c r="B71" s="374"/>
      <c r="C71" s="719">
        <v>38987</v>
      </c>
      <c r="D71" s="373"/>
      <c r="E71" s="346">
        <v>222.244</v>
      </c>
      <c r="F71" s="373"/>
      <c r="G71" s="347">
        <v>39.191400000000002</v>
      </c>
      <c r="H71" s="374"/>
      <c r="I71" s="348">
        <v>0.86</v>
      </c>
      <c r="J71" s="348">
        <v>7.66</v>
      </c>
      <c r="K71" s="348">
        <v>0.79</v>
      </c>
      <c r="L71" s="348">
        <v>0.83</v>
      </c>
      <c r="M71" s="362"/>
      <c r="N71" s="348">
        <v>17.144500000000001</v>
      </c>
      <c r="O71" s="348">
        <v>7.9062000000000001</v>
      </c>
      <c r="P71" s="348">
        <v>8.1552000000000007</v>
      </c>
      <c r="Q71" s="348">
        <v>7.5923999999999996</v>
      </c>
      <c r="R71" s="348">
        <v>11.275600000000001</v>
      </c>
      <c r="S71" s="348">
        <v>6.9508000000000001</v>
      </c>
      <c r="T71" s="348">
        <v>5.4447999999999999</v>
      </c>
      <c r="U71" s="348">
        <v>5.5258000000000003</v>
      </c>
      <c r="V71" s="348">
        <v>5.6548999999999996</v>
      </c>
      <c r="W71" s="348">
        <v>6.7926000000000002</v>
      </c>
      <c r="X71" s="348">
        <v>6.8128000000000002</v>
      </c>
      <c r="Y71" s="375">
        <v>5.8951000000000002</v>
      </c>
      <c r="Z71" s="348">
        <v>6.0133000000000001</v>
      </c>
      <c r="AA71" s="348">
        <v>6.8785999999999996</v>
      </c>
      <c r="AB71" s="348">
        <v>5.4013</v>
      </c>
      <c r="AC71" s="348">
        <v>5.5034000000000001</v>
      </c>
      <c r="AD71" s="348">
        <v>5.6637000000000004</v>
      </c>
      <c r="AE71" s="348">
        <v>11.855499999999999</v>
      </c>
      <c r="AF71" s="348">
        <v>7.1593</v>
      </c>
      <c r="AG71" s="569"/>
      <c r="AH71" s="346">
        <v>3</v>
      </c>
      <c r="AI71" s="346">
        <v>6</v>
      </c>
      <c r="AJ71" s="346">
        <v>6</v>
      </c>
      <c r="AK71" s="346">
        <v>2</v>
      </c>
      <c r="AL71" s="346">
        <v>4</v>
      </c>
      <c r="AM71" s="346">
        <v>2</v>
      </c>
      <c r="AN71" s="346">
        <v>2</v>
      </c>
      <c r="AO71" s="573">
        <v>1</v>
      </c>
      <c r="AP71" s="346">
        <v>1</v>
      </c>
      <c r="AQ71" s="346">
        <v>1</v>
      </c>
      <c r="AR71" s="346">
        <v>1</v>
      </c>
      <c r="AS71" s="346">
        <v>1</v>
      </c>
      <c r="AT71" s="346">
        <v>2</v>
      </c>
      <c r="AU71" s="346">
        <v>3</v>
      </c>
      <c r="AV71" s="346">
        <v>2</v>
      </c>
      <c r="AW71" s="346">
        <v>1</v>
      </c>
      <c r="AX71" s="346">
        <v>1</v>
      </c>
      <c r="AY71" s="346">
        <v>4</v>
      </c>
      <c r="AZ71" s="584"/>
      <c r="BA71" s="467">
        <v>8.65</v>
      </c>
      <c r="BB71" s="348">
        <v>69.319999999999993</v>
      </c>
      <c r="BC71" s="348">
        <v>13.2</v>
      </c>
      <c r="BD71" s="348">
        <v>3.29</v>
      </c>
      <c r="BE71" s="375" t="s">
        <v>430</v>
      </c>
      <c r="BF71" s="375">
        <v>5.54</v>
      </c>
      <c r="BG71" s="374"/>
      <c r="BH71" s="594">
        <v>5.54</v>
      </c>
      <c r="BI71" s="348">
        <v>28.71</v>
      </c>
      <c r="BJ71" s="348">
        <v>4.74</v>
      </c>
      <c r="BK71" s="348">
        <v>52.36</v>
      </c>
      <c r="BL71" s="348" t="s">
        <v>430</v>
      </c>
      <c r="BM71" s="375" t="s">
        <v>430</v>
      </c>
      <c r="BN71" s="375" t="s">
        <v>430</v>
      </c>
      <c r="BO71" s="375">
        <v>8.65</v>
      </c>
      <c r="BP71" s="375" t="s">
        <v>430</v>
      </c>
      <c r="BQ71" s="375" t="s">
        <v>430</v>
      </c>
      <c r="BR71" s="466"/>
      <c r="BS71" s="373">
        <v>6.5867906500000002</v>
      </c>
      <c r="BT71" s="354">
        <v>13.235195900000001</v>
      </c>
      <c r="BU71" s="430"/>
      <c r="BV71" s="374" t="s">
        <v>554</v>
      </c>
    </row>
    <row r="72" spans="1:74" x14ac:dyDescent="0.25">
      <c r="A72" s="318" t="s">
        <v>93</v>
      </c>
      <c r="B72" s="66"/>
      <c r="C72" s="720"/>
      <c r="D72" s="43"/>
      <c r="E72" s="51"/>
      <c r="F72" s="43"/>
      <c r="G72" s="55"/>
      <c r="H72" s="66"/>
      <c r="I72" s="59"/>
      <c r="J72" s="59"/>
      <c r="K72" s="59"/>
      <c r="L72" s="59"/>
      <c r="M72" s="258"/>
      <c r="N72" s="59">
        <v>17.444099999999999</v>
      </c>
      <c r="O72" s="59">
        <v>8.6682000000000006</v>
      </c>
      <c r="P72" s="59">
        <v>8.3824000000000005</v>
      </c>
      <c r="Q72" s="59">
        <v>7.3348000000000004</v>
      </c>
      <c r="R72" s="59">
        <v>11.3124</v>
      </c>
      <c r="S72" s="59">
        <v>6.8331999999999997</v>
      </c>
      <c r="T72" s="59">
        <v>5.3400999999999996</v>
      </c>
      <c r="U72" s="59">
        <v>5.3822000000000001</v>
      </c>
      <c r="V72" s="59">
        <v>5.4702000000000002</v>
      </c>
      <c r="W72" s="59">
        <v>6.6161000000000003</v>
      </c>
      <c r="X72" s="59">
        <v>6.6641000000000004</v>
      </c>
      <c r="Y72" s="276">
        <v>5.7694999999999999</v>
      </c>
      <c r="Z72" s="59">
        <v>5.4565000000000001</v>
      </c>
      <c r="AA72" s="59">
        <v>6.7831999999999999</v>
      </c>
      <c r="AB72" s="59">
        <v>5.2880000000000003</v>
      </c>
      <c r="AC72" s="59">
        <v>5.3487</v>
      </c>
      <c r="AD72" s="59">
        <v>5.4798999999999998</v>
      </c>
      <c r="AE72" s="59">
        <v>11.890499999999999</v>
      </c>
      <c r="AF72" s="59">
        <v>6.3874000000000004</v>
      </c>
      <c r="AG72" s="553"/>
      <c r="AH72" s="51">
        <v>6</v>
      </c>
      <c r="AI72" s="51">
        <v>6</v>
      </c>
      <c r="AJ72" s="51">
        <v>6</v>
      </c>
      <c r="AK72" s="51">
        <v>6</v>
      </c>
      <c r="AL72" s="51">
        <v>6</v>
      </c>
      <c r="AM72" s="51">
        <v>6</v>
      </c>
      <c r="AN72" s="51">
        <v>5</v>
      </c>
      <c r="AO72" s="630">
        <v>5</v>
      </c>
      <c r="AP72" s="51">
        <v>5</v>
      </c>
      <c r="AQ72" s="51">
        <v>4</v>
      </c>
      <c r="AR72" s="51">
        <v>4</v>
      </c>
      <c r="AS72" s="51">
        <v>4</v>
      </c>
      <c r="AT72" s="51">
        <v>3</v>
      </c>
      <c r="AU72" s="51">
        <v>6</v>
      </c>
      <c r="AV72" s="51">
        <v>5</v>
      </c>
      <c r="AW72" s="51">
        <v>5</v>
      </c>
      <c r="AX72" s="51">
        <v>5</v>
      </c>
      <c r="AY72" s="51">
        <v>6</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67"/>
      <c r="C73" s="721"/>
      <c r="D73" s="44"/>
      <c r="E73" s="52"/>
      <c r="F73" s="44"/>
      <c r="G73" s="56"/>
      <c r="H73" s="67"/>
      <c r="I73" s="60"/>
      <c r="J73" s="60"/>
      <c r="K73" s="60"/>
      <c r="L73" s="60"/>
      <c r="M73" s="259"/>
      <c r="N73" s="60">
        <v>20.6234</v>
      </c>
      <c r="O73" s="60">
        <v>9.8447999999999993</v>
      </c>
      <c r="P73" s="60">
        <v>8.7774000000000001</v>
      </c>
      <c r="Q73" s="60">
        <v>7.7229000000000001</v>
      </c>
      <c r="R73" s="60">
        <v>11.798299999999999</v>
      </c>
      <c r="S73" s="60">
        <v>7.0361000000000002</v>
      </c>
      <c r="T73" s="60">
        <v>5.5743</v>
      </c>
      <c r="U73" s="60">
        <v>5.5258000000000003</v>
      </c>
      <c r="V73" s="60">
        <v>5.6548999999999996</v>
      </c>
      <c r="W73" s="60">
        <v>6.7926000000000002</v>
      </c>
      <c r="X73" s="60">
        <v>6.8128000000000002</v>
      </c>
      <c r="Y73" s="277">
        <v>5.8951000000000002</v>
      </c>
      <c r="Z73" s="60">
        <v>6.22</v>
      </c>
      <c r="AA73" s="60">
        <v>7.0431999999999997</v>
      </c>
      <c r="AB73" s="60">
        <v>5.5289999999999999</v>
      </c>
      <c r="AC73" s="60">
        <v>5.5034000000000001</v>
      </c>
      <c r="AD73" s="60">
        <v>5.6637000000000004</v>
      </c>
      <c r="AE73" s="60">
        <v>12.305300000000001</v>
      </c>
      <c r="AF73" s="60">
        <v>7.2229000000000001</v>
      </c>
      <c r="AG73" s="554"/>
      <c r="AH73" s="52"/>
      <c r="AI73" s="52"/>
      <c r="AJ73" s="52"/>
      <c r="AK73" s="52"/>
      <c r="AL73" s="52"/>
      <c r="AM73" s="52"/>
      <c r="AN73" s="52"/>
      <c r="AO73" s="314"/>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M73" s="277"/>
      <c r="BN73" s="589"/>
      <c r="BO73" s="589"/>
      <c r="BP73" s="589"/>
      <c r="BQ73" s="589"/>
      <c r="BR73" s="146"/>
      <c r="BS73" s="44"/>
      <c r="BT73" s="89"/>
      <c r="BU73" s="26"/>
      <c r="BV73" s="67"/>
    </row>
    <row r="74" spans="1:74" x14ac:dyDescent="0.25">
      <c r="A74" s="320" t="s">
        <v>95</v>
      </c>
      <c r="B74" s="67"/>
      <c r="C74" s="721"/>
      <c r="D74" s="44"/>
      <c r="E74" s="52"/>
      <c r="F74" s="44"/>
      <c r="G74" s="56"/>
      <c r="H74" s="67"/>
      <c r="I74" s="60"/>
      <c r="J74" s="60"/>
      <c r="K74" s="60"/>
      <c r="L74" s="60"/>
      <c r="M74" s="259"/>
      <c r="N74" s="60">
        <v>12.959899999999999</v>
      </c>
      <c r="O74" s="60">
        <v>7.9062000000000001</v>
      </c>
      <c r="P74" s="60">
        <v>8.1552000000000007</v>
      </c>
      <c r="Q74" s="60">
        <v>6.7907999999999999</v>
      </c>
      <c r="R74" s="60">
        <v>10.902699999999999</v>
      </c>
      <c r="S74" s="60">
        <v>6.4687000000000001</v>
      </c>
      <c r="T74" s="60">
        <v>4.9096000000000002</v>
      </c>
      <c r="U74" s="60">
        <v>5.04</v>
      </c>
      <c r="V74" s="60">
        <v>5.1745000000000001</v>
      </c>
      <c r="W74" s="60">
        <v>6.4984000000000002</v>
      </c>
      <c r="X74" s="60">
        <v>6.5377999999999998</v>
      </c>
      <c r="Y74" s="277">
        <v>5.7027999999999999</v>
      </c>
      <c r="Z74" s="60">
        <v>4.1360999999999999</v>
      </c>
      <c r="AA74" s="60">
        <v>6.4272</v>
      </c>
      <c r="AB74" s="60">
        <v>4.8430999999999997</v>
      </c>
      <c r="AC74" s="60">
        <v>4.9843999999999999</v>
      </c>
      <c r="AD74" s="60">
        <v>5.1848999999999998</v>
      </c>
      <c r="AE74" s="60">
        <v>11.460100000000001</v>
      </c>
      <c r="AF74" s="60">
        <v>5.6069000000000004</v>
      </c>
      <c r="AG74" s="554"/>
      <c r="AH74" s="52"/>
      <c r="AI74" s="52"/>
      <c r="AJ74" s="52"/>
      <c r="AK74" s="52"/>
      <c r="AL74" s="52"/>
      <c r="AM74" s="52"/>
      <c r="AN74" s="52"/>
      <c r="AO74" s="314"/>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1" t="s">
        <v>96</v>
      </c>
      <c r="B75" s="68"/>
      <c r="C75" s="722"/>
      <c r="D75" s="45"/>
      <c r="E75" s="53"/>
      <c r="F75" s="45"/>
      <c r="G75" s="57"/>
      <c r="H75" s="68"/>
      <c r="I75" s="61"/>
      <c r="J75" s="61"/>
      <c r="K75" s="61"/>
      <c r="L75" s="61"/>
      <c r="M75" s="262"/>
      <c r="N75" s="61">
        <v>17.1264</v>
      </c>
      <c r="O75" s="61">
        <v>8.5002499999999994</v>
      </c>
      <c r="P75" s="61">
        <v>8.3560499999999998</v>
      </c>
      <c r="Q75" s="61">
        <v>7.3765999999999998</v>
      </c>
      <c r="R75" s="61">
        <v>11.308</v>
      </c>
      <c r="S75" s="61">
        <v>6.8895999999999997</v>
      </c>
      <c r="T75" s="61">
        <v>5.4249000000000001</v>
      </c>
      <c r="U75" s="61">
        <v>5.4454000000000002</v>
      </c>
      <c r="V75" s="61">
        <v>5.5038999999999998</v>
      </c>
      <c r="W75" s="61">
        <v>6.5867000000000004</v>
      </c>
      <c r="X75" s="61">
        <v>6.6528</v>
      </c>
      <c r="Y75" s="279">
        <v>5.74</v>
      </c>
      <c r="Z75" s="61">
        <v>6.0133000000000001</v>
      </c>
      <c r="AA75" s="61">
        <v>6.8364000000000003</v>
      </c>
      <c r="AB75" s="61">
        <v>5.3334000000000001</v>
      </c>
      <c r="AC75" s="61">
        <v>5.3837999999999999</v>
      </c>
      <c r="AD75" s="61">
        <v>5.4500999999999999</v>
      </c>
      <c r="AE75" s="61">
        <v>11.950200000000001</v>
      </c>
      <c r="AF75" s="61">
        <v>6.1595500000000003</v>
      </c>
      <c r="AG75" s="556"/>
      <c r="AH75" s="53"/>
      <c r="AI75" s="53"/>
      <c r="AJ75" s="53"/>
      <c r="AK75" s="53"/>
      <c r="AL75" s="53"/>
      <c r="AM75" s="53"/>
      <c r="AN75" s="53"/>
      <c r="AO75" s="567"/>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91</v>
      </c>
      <c r="B76" s="69"/>
      <c r="C76" s="726"/>
      <c r="D76" s="69"/>
      <c r="E76" s="40"/>
      <c r="F76" s="69"/>
      <c r="G76" s="40"/>
      <c r="H76" s="69"/>
      <c r="I76" s="62"/>
      <c r="J76" s="62"/>
      <c r="K76" s="62"/>
      <c r="L76" s="62"/>
      <c r="M76" s="263"/>
      <c r="N76" s="62"/>
      <c r="O76" s="62"/>
      <c r="P76" s="62"/>
      <c r="Q76" s="62"/>
      <c r="R76" s="62"/>
      <c r="S76" s="62"/>
      <c r="T76" s="62"/>
      <c r="U76" s="62"/>
      <c r="V76" s="62"/>
      <c r="W76" s="62"/>
      <c r="X76" s="62"/>
      <c r="Y76" s="245"/>
      <c r="Z76" s="62"/>
      <c r="AA76" s="62"/>
      <c r="AB76" s="62"/>
      <c r="AC76" s="62"/>
      <c r="AD76" s="62"/>
      <c r="AE76" s="62"/>
      <c r="AF76" s="62"/>
      <c r="AG76" s="557"/>
      <c r="AH76" s="54"/>
      <c r="AI76" s="54"/>
      <c r="AJ76" s="54"/>
      <c r="AK76" s="54"/>
      <c r="AL76" s="54"/>
      <c r="AM76" s="54"/>
      <c r="AN76" s="54"/>
      <c r="AO76" s="312"/>
      <c r="AP76" s="247"/>
      <c r="AQ76" s="247"/>
      <c r="AR76" s="247"/>
      <c r="AS76" s="247"/>
      <c r="AT76" s="247"/>
      <c r="AU76" s="247"/>
      <c r="AV76" s="247"/>
      <c r="AW76" s="247"/>
      <c r="AX76" s="247"/>
      <c r="AY76" s="247"/>
      <c r="AZ76" s="69"/>
      <c r="BA76" s="245"/>
      <c r="BB76" s="245"/>
      <c r="BC76" s="245"/>
      <c r="BD76" s="245"/>
      <c r="BE76" s="245"/>
      <c r="BF76" s="245"/>
      <c r="BG76" s="69"/>
      <c r="BH76" s="245"/>
      <c r="BI76" s="245"/>
      <c r="BJ76" s="245"/>
      <c r="BK76" s="245"/>
      <c r="BL76" s="245"/>
      <c r="BM76" s="245"/>
      <c r="BN76" s="245"/>
      <c r="BO76" s="245"/>
      <c r="BP76" s="245"/>
      <c r="BQ76" s="245"/>
      <c r="BR76" s="255"/>
      <c r="BS76" s="40"/>
      <c r="BT76" s="40"/>
      <c r="BU76" s="41"/>
      <c r="BV76" s="69"/>
    </row>
    <row r="77" spans="1:74" s="428" customFormat="1" x14ac:dyDescent="0.25">
      <c r="A77" s="345" t="s">
        <v>7493</v>
      </c>
      <c r="B77" s="374"/>
      <c r="C77" s="731"/>
      <c r="D77" s="374"/>
      <c r="E77" s="372"/>
      <c r="F77" s="374"/>
      <c r="G77" s="372"/>
      <c r="H77" s="374"/>
      <c r="I77" s="348"/>
      <c r="J77" s="348"/>
      <c r="K77" s="348"/>
      <c r="L77" s="348"/>
      <c r="M77" s="362"/>
      <c r="N77" s="348" t="s">
        <v>430</v>
      </c>
      <c r="O77" s="348" t="s">
        <v>430</v>
      </c>
      <c r="P77" s="348" t="s">
        <v>430</v>
      </c>
      <c r="Q77" s="348" t="s">
        <v>430</v>
      </c>
      <c r="R77" s="348" t="s">
        <v>430</v>
      </c>
      <c r="S77" s="348" t="s">
        <v>430</v>
      </c>
      <c r="T77" s="348" t="s">
        <v>430</v>
      </c>
      <c r="U77" s="348"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429"/>
      <c r="AZ77" s="374"/>
      <c r="BA77" s="375"/>
      <c r="BB77" s="375"/>
      <c r="BC77" s="375"/>
      <c r="BD77" s="375"/>
      <c r="BE77" s="375"/>
      <c r="BF77" s="375"/>
      <c r="BG77" s="374"/>
      <c r="BH77" s="375"/>
      <c r="BI77" s="375"/>
      <c r="BJ77" s="375"/>
      <c r="BK77" s="375"/>
      <c r="BL77" s="375"/>
      <c r="BM77" s="375"/>
      <c r="BN77" s="375"/>
      <c r="BO77" s="632"/>
      <c r="BP77" s="632"/>
      <c r="BQ77" s="632"/>
      <c r="BR77" s="372"/>
      <c r="BS77" s="372"/>
      <c r="BT77" s="372"/>
      <c r="BU77" s="372"/>
      <c r="BV77" s="430"/>
    </row>
    <row r="78" spans="1:74" s="428" customFormat="1" x14ac:dyDescent="0.25">
      <c r="A78" s="495" t="s">
        <v>7494</v>
      </c>
      <c r="B78" s="417"/>
      <c r="C78" s="732"/>
      <c r="D78" s="417"/>
      <c r="E78" s="431"/>
      <c r="F78" s="417"/>
      <c r="G78" s="431"/>
      <c r="H78" s="432"/>
      <c r="I78" s="433"/>
      <c r="J78" s="433"/>
      <c r="K78" s="433"/>
      <c r="L78" s="433"/>
      <c r="M78" s="420"/>
      <c r="N78" s="433" t="s">
        <v>430</v>
      </c>
      <c r="O78" s="433" t="s">
        <v>430</v>
      </c>
      <c r="P78" s="433" t="s">
        <v>430</v>
      </c>
      <c r="Q78" s="433" t="s">
        <v>430</v>
      </c>
      <c r="R78" s="433" t="s">
        <v>430</v>
      </c>
      <c r="S78" s="433" t="s">
        <v>430</v>
      </c>
      <c r="T78" s="433" t="s">
        <v>430</v>
      </c>
      <c r="U78" s="433" t="s">
        <v>430</v>
      </c>
      <c r="V78" s="433" t="s">
        <v>430</v>
      </c>
      <c r="W78" s="433" t="s">
        <v>430</v>
      </c>
      <c r="X78" s="433" t="s">
        <v>430</v>
      </c>
      <c r="Y78" s="375" t="s">
        <v>430</v>
      </c>
      <c r="Z78" s="433" t="s">
        <v>430</v>
      </c>
      <c r="AA78" s="433" t="s">
        <v>430</v>
      </c>
      <c r="AB78" s="433" t="s">
        <v>430</v>
      </c>
      <c r="AC78" s="433" t="s">
        <v>430</v>
      </c>
      <c r="AD78" s="433" t="s">
        <v>430</v>
      </c>
      <c r="AE78" s="433" t="s">
        <v>430</v>
      </c>
      <c r="AF78" s="433" t="s">
        <v>430</v>
      </c>
      <c r="AG78" s="575"/>
      <c r="AH78" s="435"/>
      <c r="AI78" s="435"/>
      <c r="AJ78" s="435"/>
      <c r="AK78" s="435"/>
      <c r="AL78" s="435"/>
      <c r="AM78" s="435"/>
      <c r="AN78" s="435"/>
      <c r="AO78" s="701"/>
      <c r="AP78" s="435"/>
      <c r="AQ78" s="435"/>
      <c r="AR78" s="435"/>
      <c r="AS78" s="435"/>
      <c r="AT78" s="414"/>
      <c r="AU78" s="633"/>
      <c r="AV78" s="436"/>
      <c r="AW78" s="436"/>
      <c r="AX78" s="436"/>
      <c r="AY78" s="436"/>
      <c r="AZ78" s="417"/>
      <c r="BA78" s="437"/>
      <c r="BB78" s="437"/>
      <c r="BC78" s="437"/>
      <c r="BD78" s="437"/>
      <c r="BE78" s="437"/>
      <c r="BF78" s="437"/>
      <c r="BG78" s="417"/>
      <c r="BH78" s="437"/>
      <c r="BI78" s="437"/>
      <c r="BJ78" s="437"/>
      <c r="BK78" s="437"/>
      <c r="BL78" s="437"/>
      <c r="BM78" s="421"/>
      <c r="BN78" s="437"/>
      <c r="BO78" s="421"/>
      <c r="BP78" s="421"/>
      <c r="BQ78" s="421"/>
      <c r="BR78" s="412"/>
      <c r="BS78" s="412"/>
      <c r="BT78" s="412"/>
      <c r="BU78" s="412"/>
      <c r="BV78" s="438"/>
    </row>
    <row r="79" spans="1:74" x14ac:dyDescent="0.25">
      <c r="BM79" s="277"/>
    </row>
    <row r="80" spans="1:74" x14ac:dyDescent="0.25">
      <c r="BM80" s="277"/>
    </row>
    <row r="81" spans="1:65" x14ac:dyDescent="0.25">
      <c r="BM81" s="277"/>
    </row>
    <row r="82" spans="1:65" hidden="1" x14ac:dyDescent="0.25">
      <c r="A82" s="488" t="s">
        <v>179</v>
      </c>
      <c r="BM82" s="277"/>
    </row>
    <row r="83" spans="1:65" x14ac:dyDescent="0.25">
      <c r="A83" s="488" t="s">
        <v>10264</v>
      </c>
      <c r="BM83" s="277"/>
    </row>
    <row r="84" spans="1:65" x14ac:dyDescent="0.25">
      <c r="A84" s="488" t="s">
        <v>350</v>
      </c>
      <c r="BM8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4CC11-B648-42FA-83DA-F89974819204}">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4" style="21" bestFit="1" customWidth="1"/>
    <col min="75" max="16384" width="8.90625" style="21"/>
  </cols>
  <sheetData>
    <row r="1" spans="1:74" ht="33" customHeight="1" x14ac:dyDescent="0.25">
      <c r="A1" s="488" t="s">
        <v>43</v>
      </c>
    </row>
    <row r="3" spans="1:74" ht="20.5" x14ac:dyDescent="0.45">
      <c r="A3" s="23" t="s">
        <v>237</v>
      </c>
    </row>
    <row r="4" spans="1:74" x14ac:dyDescent="0.25">
      <c r="A4" s="488" t="s">
        <v>425</v>
      </c>
    </row>
    <row r="5" spans="1:74" ht="33" x14ac:dyDescent="0.25">
      <c r="A5" s="1076" t="s">
        <v>238</v>
      </c>
      <c r="B5" s="1101"/>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101"/>
      <c r="BS5" s="1107" t="s">
        <v>212</v>
      </c>
      <c r="BT5" s="1103"/>
      <c r="BU5" s="1101"/>
      <c r="BV5" s="1107" t="s">
        <v>88</v>
      </c>
    </row>
    <row r="6" spans="1:74" ht="33" x14ac:dyDescent="0.25">
      <c r="A6" s="1076"/>
      <c r="B6" s="1104"/>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104"/>
      <c r="BS6" s="83" t="s">
        <v>210</v>
      </c>
      <c r="BT6" s="82" t="s">
        <v>211</v>
      </c>
      <c r="BU6" s="1104"/>
      <c r="BV6" s="1108"/>
    </row>
    <row r="7" spans="1:74" ht="14.5" x14ac:dyDescent="0.25">
      <c r="A7" s="323" t="s">
        <v>239</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7546</v>
      </c>
      <c r="B8" s="370"/>
      <c r="C8" s="718">
        <v>41275</v>
      </c>
      <c r="D8" s="369"/>
      <c r="E8" s="338">
        <v>32285.200000000001</v>
      </c>
      <c r="F8" s="369"/>
      <c r="G8" s="339">
        <v>47.267699999999998</v>
      </c>
      <c r="H8" s="370"/>
      <c r="I8" s="340">
        <v>0.63</v>
      </c>
      <c r="J8" s="340">
        <v>7.48</v>
      </c>
      <c r="K8" s="340">
        <v>0.53</v>
      </c>
      <c r="L8" s="340">
        <v>0.56999999999999995</v>
      </c>
      <c r="M8" s="361"/>
      <c r="N8" s="342">
        <v>23.103300000000001</v>
      </c>
      <c r="O8" s="340">
        <v>10.3466</v>
      </c>
      <c r="P8" s="340">
        <v>9.6704000000000008</v>
      </c>
      <c r="Q8" s="340">
        <v>9.8049999999999997</v>
      </c>
      <c r="R8" s="340">
        <v>10.879300000000001</v>
      </c>
      <c r="S8" s="340">
        <v>7.3791000000000002</v>
      </c>
      <c r="T8" s="340">
        <v>6.0415999999999999</v>
      </c>
      <c r="U8" s="344">
        <v>6.1003999999999996</v>
      </c>
      <c r="V8" s="340">
        <v>6.1463000000000001</v>
      </c>
      <c r="W8" s="340">
        <v>7.1864999999999997</v>
      </c>
      <c r="X8" s="340">
        <v>7.3052000000000001</v>
      </c>
      <c r="Y8" s="371">
        <v>6.4981999999999998</v>
      </c>
      <c r="Z8" s="340">
        <v>6.8452000000000002</v>
      </c>
      <c r="AA8" s="340">
        <v>7.0266000000000002</v>
      </c>
      <c r="AB8" s="340">
        <v>6.0101000000000004</v>
      </c>
      <c r="AC8" s="340">
        <v>6.0728999999999997</v>
      </c>
      <c r="AD8" s="340">
        <v>6.1494999999999997</v>
      </c>
      <c r="AE8" s="340">
        <v>12.1898</v>
      </c>
      <c r="AF8" s="340">
        <v>7.4820000000000002</v>
      </c>
      <c r="AG8" s="568"/>
      <c r="AH8" s="338">
        <v>3</v>
      </c>
      <c r="AI8" s="338">
        <v>7</v>
      </c>
      <c r="AJ8" s="338">
        <v>5</v>
      </c>
      <c r="AK8" s="338">
        <v>9</v>
      </c>
      <c r="AL8" s="338">
        <v>18</v>
      </c>
      <c r="AM8" s="338">
        <v>20</v>
      </c>
      <c r="AN8" s="338">
        <v>21</v>
      </c>
      <c r="AO8" s="570">
        <v>20</v>
      </c>
      <c r="AP8" s="338">
        <v>20</v>
      </c>
      <c r="AQ8" s="338">
        <v>16</v>
      </c>
      <c r="AR8" s="338">
        <v>12</v>
      </c>
      <c r="AS8" s="338">
        <v>10</v>
      </c>
      <c r="AT8" s="338">
        <v>3</v>
      </c>
      <c r="AU8" s="338">
        <v>20</v>
      </c>
      <c r="AV8" s="338">
        <v>21</v>
      </c>
      <c r="AW8" s="338">
        <v>20</v>
      </c>
      <c r="AX8" s="338">
        <v>20</v>
      </c>
      <c r="AY8" s="338">
        <v>11</v>
      </c>
      <c r="AZ8" s="583"/>
      <c r="BA8" s="464">
        <v>11.46</v>
      </c>
      <c r="BB8" s="340">
        <v>81.63</v>
      </c>
      <c r="BC8" s="340" t="s">
        <v>430</v>
      </c>
      <c r="BD8" s="340" t="s">
        <v>430</v>
      </c>
      <c r="BE8" s="371">
        <v>-7.28</v>
      </c>
      <c r="BF8" s="371">
        <v>6.92</v>
      </c>
      <c r="BG8" s="370"/>
      <c r="BH8" s="593">
        <v>6.92</v>
      </c>
      <c r="BI8" s="340">
        <v>55.6</v>
      </c>
      <c r="BJ8" s="340">
        <v>26.03</v>
      </c>
      <c r="BK8" s="340" t="s">
        <v>430</v>
      </c>
      <c r="BL8" s="340" t="s">
        <v>430</v>
      </c>
      <c r="BM8" s="371">
        <v>2.96</v>
      </c>
      <c r="BN8" s="371" t="s">
        <v>430</v>
      </c>
      <c r="BO8" s="371">
        <v>8.5</v>
      </c>
      <c r="BP8" s="371" t="s">
        <v>430</v>
      </c>
      <c r="BQ8" s="371">
        <v>-7.28</v>
      </c>
      <c r="BR8" s="370"/>
      <c r="BS8" s="465">
        <v>4.13717482008372</v>
      </c>
      <c r="BT8" s="340">
        <v>9.0685573249534208</v>
      </c>
      <c r="BU8" s="370"/>
      <c r="BV8" s="571" t="s">
        <v>554</v>
      </c>
    </row>
    <row r="9" spans="1:74" s="425" customFormat="1" x14ac:dyDescent="0.25">
      <c r="A9" s="337" t="s">
        <v>7547</v>
      </c>
      <c r="B9" s="370"/>
      <c r="C9" s="718">
        <v>41275</v>
      </c>
      <c r="D9" s="369"/>
      <c r="E9" s="338">
        <v>33517.5</v>
      </c>
      <c r="F9" s="369"/>
      <c r="G9" s="339">
        <v>5124.8954000000003</v>
      </c>
      <c r="H9" s="370"/>
      <c r="I9" s="340">
        <v>0.63288</v>
      </c>
      <c r="J9" s="340">
        <v>7.05</v>
      </c>
      <c r="K9" s="340">
        <v>0.63288</v>
      </c>
      <c r="L9" s="340">
        <v>0.63288</v>
      </c>
      <c r="M9" s="361"/>
      <c r="N9" s="342">
        <v>19.725300000000001</v>
      </c>
      <c r="O9" s="340">
        <v>9.7720000000000002</v>
      </c>
      <c r="P9" s="340">
        <v>9.3230000000000004</v>
      </c>
      <c r="Q9" s="340">
        <v>9.5509000000000004</v>
      </c>
      <c r="R9" s="340">
        <v>11.1778</v>
      </c>
      <c r="S9" s="340">
        <v>7.6394000000000002</v>
      </c>
      <c r="T9" s="340">
        <v>6.3947000000000003</v>
      </c>
      <c r="U9" s="344">
        <v>6.3583999999999996</v>
      </c>
      <c r="V9" s="340">
        <v>6.3861999999999997</v>
      </c>
      <c r="W9" s="340">
        <v>7.3897000000000004</v>
      </c>
      <c r="X9" s="340">
        <v>7.5141</v>
      </c>
      <c r="Y9" s="371">
        <v>6.6981999999999999</v>
      </c>
      <c r="Z9" s="340">
        <v>6.0491999999999999</v>
      </c>
      <c r="AA9" s="340">
        <v>7.3089000000000004</v>
      </c>
      <c r="AB9" s="340">
        <v>6.3609</v>
      </c>
      <c r="AC9" s="340">
        <v>6.3288000000000002</v>
      </c>
      <c r="AD9" s="340">
        <v>6.3826000000000001</v>
      </c>
      <c r="AE9" s="340">
        <v>12.1874</v>
      </c>
      <c r="AF9" s="340">
        <v>6.7601000000000004</v>
      </c>
      <c r="AG9" s="568"/>
      <c r="AH9" s="338">
        <v>20</v>
      </c>
      <c r="AI9" s="338">
        <v>20</v>
      </c>
      <c r="AJ9" s="338">
        <v>20</v>
      </c>
      <c r="AK9" s="338">
        <v>17</v>
      </c>
      <c r="AL9" s="338">
        <v>12</v>
      </c>
      <c r="AM9" s="338">
        <v>3</v>
      </c>
      <c r="AN9" s="338">
        <v>1</v>
      </c>
      <c r="AO9" s="570">
        <v>2</v>
      </c>
      <c r="AP9" s="338">
        <v>2</v>
      </c>
      <c r="AQ9" s="338">
        <v>1</v>
      </c>
      <c r="AR9" s="338">
        <v>1</v>
      </c>
      <c r="AS9" s="338">
        <v>1</v>
      </c>
      <c r="AT9" s="338">
        <v>14</v>
      </c>
      <c r="AU9" s="338">
        <v>4</v>
      </c>
      <c r="AV9" s="338">
        <v>1</v>
      </c>
      <c r="AW9" s="338">
        <v>2</v>
      </c>
      <c r="AX9" s="338">
        <v>1</v>
      </c>
      <c r="AY9" s="338">
        <v>12</v>
      </c>
      <c r="AZ9" s="583"/>
      <c r="BA9" s="464">
        <v>9.41</v>
      </c>
      <c r="BB9" s="340">
        <v>89.6</v>
      </c>
      <c r="BC9" s="340" t="s">
        <v>430</v>
      </c>
      <c r="BD9" s="340" t="s">
        <v>430</v>
      </c>
      <c r="BE9" s="371" t="s">
        <v>430</v>
      </c>
      <c r="BF9" s="371">
        <v>0.99</v>
      </c>
      <c r="BG9" s="370"/>
      <c r="BH9" s="593">
        <v>0.99</v>
      </c>
      <c r="BI9" s="340">
        <v>60.23</v>
      </c>
      <c r="BJ9" s="340">
        <v>29.37</v>
      </c>
      <c r="BK9" s="340" t="s">
        <v>430</v>
      </c>
      <c r="BL9" s="340" t="s">
        <v>430</v>
      </c>
      <c r="BM9" s="371">
        <v>0.37</v>
      </c>
      <c r="BN9" s="371" t="s">
        <v>430</v>
      </c>
      <c r="BO9" s="371">
        <v>9.0500000000000007</v>
      </c>
      <c r="BP9" s="371" t="s">
        <v>430</v>
      </c>
      <c r="BQ9" s="371" t="s">
        <v>430</v>
      </c>
      <c r="BR9" s="370"/>
      <c r="BS9" s="465">
        <v>3.4299649396569998</v>
      </c>
      <c r="BT9" s="340">
        <v>13.212018038678799</v>
      </c>
      <c r="BU9" s="370"/>
      <c r="BV9" s="571" t="s">
        <v>554</v>
      </c>
    </row>
    <row r="10" spans="1:74" s="428" customFormat="1" ht="11" x14ac:dyDescent="0.3">
      <c r="A10" s="841" t="s">
        <v>7548</v>
      </c>
      <c r="B10" s="847"/>
      <c r="C10" s="843">
        <v>41274</v>
      </c>
      <c r="D10" s="842"/>
      <c r="E10" s="844">
        <v>29941.1</v>
      </c>
      <c r="F10" s="842"/>
      <c r="G10" s="845">
        <v>4824.0218000000004</v>
      </c>
      <c r="H10" s="847"/>
      <c r="I10" s="846">
        <v>0.6</v>
      </c>
      <c r="J10" s="846">
        <v>7.71</v>
      </c>
      <c r="K10" s="846">
        <v>0.6</v>
      </c>
      <c r="L10" s="846">
        <v>0.6</v>
      </c>
      <c r="M10" s="851"/>
      <c r="N10" s="848">
        <v>21.3828</v>
      </c>
      <c r="O10" s="846">
        <v>10.3583</v>
      </c>
      <c r="P10" s="846">
        <v>9.5403000000000002</v>
      </c>
      <c r="Q10" s="846">
        <v>9.4588999999999999</v>
      </c>
      <c r="R10" s="846">
        <v>11.201599999999999</v>
      </c>
      <c r="S10" s="846">
        <v>7.4973999999999998</v>
      </c>
      <c r="T10" s="846">
        <v>6.3017000000000003</v>
      </c>
      <c r="U10" s="856">
        <v>6.2782999999999998</v>
      </c>
      <c r="V10" s="846">
        <v>6.2751000000000001</v>
      </c>
      <c r="W10" s="846">
        <v>7.2542999999999997</v>
      </c>
      <c r="X10" s="846">
        <v>7.3635999999999999</v>
      </c>
      <c r="Y10" s="852">
        <v>6.5446999999999997</v>
      </c>
      <c r="Z10" s="846">
        <v>6.6524000000000001</v>
      </c>
      <c r="AA10" s="846">
        <v>7.1825000000000001</v>
      </c>
      <c r="AB10" s="846">
        <v>6.2708000000000004</v>
      </c>
      <c r="AC10" s="846">
        <v>6.2510000000000003</v>
      </c>
      <c r="AD10" s="846">
        <v>6.2747000000000002</v>
      </c>
      <c r="AE10" s="846">
        <v>12.2082</v>
      </c>
      <c r="AF10" s="846">
        <v>7.2295999999999996</v>
      </c>
      <c r="AG10" s="937"/>
      <c r="AH10" s="844">
        <v>12</v>
      </c>
      <c r="AI10" s="844">
        <v>6</v>
      </c>
      <c r="AJ10" s="844">
        <v>10</v>
      </c>
      <c r="AK10" s="844">
        <v>20</v>
      </c>
      <c r="AL10" s="844">
        <v>10</v>
      </c>
      <c r="AM10" s="844">
        <v>15</v>
      </c>
      <c r="AN10" s="844">
        <v>6</v>
      </c>
      <c r="AO10" s="938">
        <v>6</v>
      </c>
      <c r="AP10" s="844">
        <v>8</v>
      </c>
      <c r="AQ10" s="844">
        <v>11</v>
      </c>
      <c r="AR10" s="844">
        <v>9</v>
      </c>
      <c r="AS10" s="844">
        <v>7</v>
      </c>
      <c r="AT10" s="844">
        <v>10</v>
      </c>
      <c r="AU10" s="844">
        <v>14</v>
      </c>
      <c r="AV10" s="844">
        <v>5</v>
      </c>
      <c r="AW10" s="844">
        <v>6</v>
      </c>
      <c r="AX10" s="844">
        <v>9</v>
      </c>
      <c r="AY10" s="844">
        <v>10</v>
      </c>
      <c r="AZ10" s="939"/>
      <c r="BA10" s="853">
        <v>15.67</v>
      </c>
      <c r="BB10" s="846">
        <v>85.9</v>
      </c>
      <c r="BC10" s="846" t="s">
        <v>430</v>
      </c>
      <c r="BD10" s="846" t="s">
        <v>430</v>
      </c>
      <c r="BE10" s="852" t="s">
        <v>430</v>
      </c>
      <c r="BF10" s="852">
        <v>-1.57</v>
      </c>
      <c r="BG10" s="847"/>
      <c r="BH10" s="940">
        <v>-1.57</v>
      </c>
      <c r="BI10" s="846">
        <v>66.56</v>
      </c>
      <c r="BJ10" s="846">
        <v>19.350000000000001</v>
      </c>
      <c r="BK10" s="846" t="s">
        <v>430</v>
      </c>
      <c r="BL10" s="846" t="s">
        <v>430</v>
      </c>
      <c r="BM10" s="852">
        <v>0.28000000000000003</v>
      </c>
      <c r="BN10" s="852" t="s">
        <v>430</v>
      </c>
      <c r="BO10" s="852">
        <v>15.4</v>
      </c>
      <c r="BP10" s="852" t="s">
        <v>430</v>
      </c>
      <c r="BQ10" s="852" t="s">
        <v>430</v>
      </c>
      <c r="BR10" s="847"/>
      <c r="BS10" s="854">
        <v>0.44897060999999999</v>
      </c>
      <c r="BT10" s="846">
        <v>14.752935409999999</v>
      </c>
      <c r="BU10" s="847"/>
      <c r="BV10" s="907" t="s">
        <v>554</v>
      </c>
    </row>
    <row r="11" spans="1:74" s="428" customFormat="1" x14ac:dyDescent="0.25">
      <c r="A11" s="345" t="s">
        <v>7549</v>
      </c>
      <c r="B11" s="374"/>
      <c r="C11" s="719">
        <v>41275</v>
      </c>
      <c r="D11" s="373"/>
      <c r="E11" s="346">
        <v>30863.8</v>
      </c>
      <c r="F11" s="373"/>
      <c r="G11" s="347">
        <v>408.67360000000002</v>
      </c>
      <c r="H11" s="374"/>
      <c r="I11" s="348">
        <v>0.62748000000000004</v>
      </c>
      <c r="J11" s="348">
        <v>7.7</v>
      </c>
      <c r="K11" s="348">
        <v>0.58018999999999998</v>
      </c>
      <c r="L11" s="348">
        <v>0.62458000000000002</v>
      </c>
      <c r="M11" s="362"/>
      <c r="N11" s="350">
        <v>22.735499999999998</v>
      </c>
      <c r="O11" s="348">
        <v>10.4915</v>
      </c>
      <c r="P11" s="348">
        <v>9.8621999999999996</v>
      </c>
      <c r="Q11" s="348">
        <v>9.8384999999999998</v>
      </c>
      <c r="R11" s="348">
        <v>11.3363</v>
      </c>
      <c r="S11" s="348">
        <v>7.4688999999999997</v>
      </c>
      <c r="T11" s="348">
        <v>6.19</v>
      </c>
      <c r="U11" s="354">
        <v>6.2167000000000003</v>
      </c>
      <c r="V11" s="348">
        <v>6.2371999999999996</v>
      </c>
      <c r="W11" s="348">
        <v>7.2572000000000001</v>
      </c>
      <c r="X11" s="348">
        <v>7.3543000000000003</v>
      </c>
      <c r="Y11" s="375">
        <v>6.5255000000000001</v>
      </c>
      <c r="Z11" s="348">
        <v>6.7047999999999996</v>
      </c>
      <c r="AA11" s="348">
        <v>7.1074999999999999</v>
      </c>
      <c r="AB11" s="348">
        <v>6.1616999999999997</v>
      </c>
      <c r="AC11" s="348">
        <v>6.1905000000000001</v>
      </c>
      <c r="AD11" s="348">
        <v>6.2378999999999998</v>
      </c>
      <c r="AE11" s="348">
        <v>12.432700000000001</v>
      </c>
      <c r="AF11" s="348">
        <v>7.2549999999999999</v>
      </c>
      <c r="AG11" s="569"/>
      <c r="AH11" s="346">
        <v>5</v>
      </c>
      <c r="AI11" s="346">
        <v>5</v>
      </c>
      <c r="AJ11" s="346">
        <v>1</v>
      </c>
      <c r="AK11" s="346">
        <v>7</v>
      </c>
      <c r="AL11" s="346">
        <v>5</v>
      </c>
      <c r="AM11" s="346">
        <v>17</v>
      </c>
      <c r="AN11" s="346">
        <v>12</v>
      </c>
      <c r="AO11" s="572">
        <v>10</v>
      </c>
      <c r="AP11" s="346">
        <v>14</v>
      </c>
      <c r="AQ11" s="346">
        <v>10</v>
      </c>
      <c r="AR11" s="346">
        <v>11</v>
      </c>
      <c r="AS11" s="346">
        <v>8</v>
      </c>
      <c r="AT11" s="346">
        <v>9</v>
      </c>
      <c r="AU11" s="346">
        <v>18</v>
      </c>
      <c r="AV11" s="346">
        <v>10</v>
      </c>
      <c r="AW11" s="346">
        <v>10</v>
      </c>
      <c r="AX11" s="346">
        <v>14</v>
      </c>
      <c r="AY11" s="346">
        <v>3</v>
      </c>
      <c r="AZ11" s="584"/>
      <c r="BA11" s="467">
        <v>14.32</v>
      </c>
      <c r="BB11" s="348">
        <v>85.29</v>
      </c>
      <c r="BC11" s="348" t="s">
        <v>430</v>
      </c>
      <c r="BD11" s="348" t="s">
        <v>430</v>
      </c>
      <c r="BE11" s="375" t="s">
        <v>430</v>
      </c>
      <c r="BF11" s="375">
        <v>0.39</v>
      </c>
      <c r="BG11" s="374"/>
      <c r="BH11" s="594">
        <v>0.39</v>
      </c>
      <c r="BI11" s="348">
        <v>61</v>
      </c>
      <c r="BJ11" s="348">
        <v>24.29</v>
      </c>
      <c r="BK11" s="348" t="s">
        <v>430</v>
      </c>
      <c r="BL11" s="348" t="s">
        <v>430</v>
      </c>
      <c r="BM11" s="375">
        <v>11.86</v>
      </c>
      <c r="BN11" s="375" t="s">
        <v>430</v>
      </c>
      <c r="BO11" s="375">
        <v>2.46</v>
      </c>
      <c r="BP11" s="375" t="s">
        <v>430</v>
      </c>
      <c r="BQ11" s="375" t="s">
        <v>430</v>
      </c>
      <c r="BR11" s="374"/>
      <c r="BS11" s="468">
        <v>4.0518092408103596</v>
      </c>
      <c r="BT11" s="348">
        <v>10.9042504721809</v>
      </c>
      <c r="BU11" s="374"/>
      <c r="BV11" s="430" t="s">
        <v>554</v>
      </c>
    </row>
    <row r="12" spans="1:74" s="428" customFormat="1" x14ac:dyDescent="0.25">
      <c r="A12" s="345" t="s">
        <v>7550</v>
      </c>
      <c r="B12" s="374"/>
      <c r="C12" s="719">
        <v>41274</v>
      </c>
      <c r="D12" s="373"/>
      <c r="E12" s="346">
        <v>28742.2</v>
      </c>
      <c r="F12" s="373"/>
      <c r="G12" s="347">
        <v>6204.4769999999999</v>
      </c>
      <c r="H12" s="374"/>
      <c r="I12" s="348">
        <v>0.58904000000000001</v>
      </c>
      <c r="J12" s="348">
        <v>7.71</v>
      </c>
      <c r="K12" s="348">
        <v>0.54247000000000001</v>
      </c>
      <c r="L12" s="348">
        <v>0.58630000000000004</v>
      </c>
      <c r="M12" s="362"/>
      <c r="N12" s="350">
        <v>21.3431</v>
      </c>
      <c r="O12" s="348">
        <v>10.245200000000001</v>
      </c>
      <c r="P12" s="348">
        <v>9.3676999999999992</v>
      </c>
      <c r="Q12" s="348">
        <v>9.5653000000000006</v>
      </c>
      <c r="R12" s="348">
        <v>11.1349</v>
      </c>
      <c r="S12" s="348">
        <v>7.5105000000000004</v>
      </c>
      <c r="T12" s="348">
        <v>6.2823000000000002</v>
      </c>
      <c r="U12" s="354">
        <v>6.2668999999999997</v>
      </c>
      <c r="V12" s="348">
        <v>6.2686000000000002</v>
      </c>
      <c r="W12" s="348">
        <v>7.2744</v>
      </c>
      <c r="X12" s="348">
        <v>7.3716999999999997</v>
      </c>
      <c r="Y12" s="375">
        <v>6.5585000000000004</v>
      </c>
      <c r="Z12" s="348">
        <v>6.7641</v>
      </c>
      <c r="AA12" s="348">
        <v>7.1748000000000003</v>
      </c>
      <c r="AB12" s="348">
        <v>6.2648999999999999</v>
      </c>
      <c r="AC12" s="348">
        <v>6.2422000000000004</v>
      </c>
      <c r="AD12" s="348">
        <v>6.2751999999999999</v>
      </c>
      <c r="AE12" s="348">
        <v>12.178900000000001</v>
      </c>
      <c r="AF12" s="348">
        <v>7.2984999999999998</v>
      </c>
      <c r="AG12" s="569"/>
      <c r="AH12" s="346">
        <v>13</v>
      </c>
      <c r="AI12" s="346">
        <v>13</v>
      </c>
      <c r="AJ12" s="346">
        <v>18</v>
      </c>
      <c r="AK12" s="346">
        <v>16</v>
      </c>
      <c r="AL12" s="346">
        <v>14</v>
      </c>
      <c r="AM12" s="346">
        <v>12</v>
      </c>
      <c r="AN12" s="346">
        <v>7</v>
      </c>
      <c r="AO12" s="572">
        <v>9</v>
      </c>
      <c r="AP12" s="346">
        <v>9</v>
      </c>
      <c r="AQ12" s="346">
        <v>8</v>
      </c>
      <c r="AR12" s="346">
        <v>7</v>
      </c>
      <c r="AS12" s="346">
        <v>6</v>
      </c>
      <c r="AT12" s="346">
        <v>6</v>
      </c>
      <c r="AU12" s="346">
        <v>16</v>
      </c>
      <c r="AV12" s="346">
        <v>7</v>
      </c>
      <c r="AW12" s="346">
        <v>8</v>
      </c>
      <c r="AX12" s="346">
        <v>8</v>
      </c>
      <c r="AY12" s="346">
        <v>13</v>
      </c>
      <c r="AZ12" s="584"/>
      <c r="BA12" s="467">
        <v>11.4</v>
      </c>
      <c r="BB12" s="348">
        <v>85.7</v>
      </c>
      <c r="BC12" s="348" t="s">
        <v>430</v>
      </c>
      <c r="BD12" s="348" t="s">
        <v>430</v>
      </c>
      <c r="BE12" s="375" t="s">
        <v>430</v>
      </c>
      <c r="BF12" s="375">
        <v>2.9</v>
      </c>
      <c r="BG12" s="374"/>
      <c r="BH12" s="594">
        <v>2.9</v>
      </c>
      <c r="BI12" s="348">
        <v>58.59</v>
      </c>
      <c r="BJ12" s="348">
        <v>27.11</v>
      </c>
      <c r="BK12" s="348" t="s">
        <v>430</v>
      </c>
      <c r="BL12" s="348" t="s">
        <v>430</v>
      </c>
      <c r="BM12" s="375">
        <v>0.73</v>
      </c>
      <c r="BN12" s="375" t="s">
        <v>430</v>
      </c>
      <c r="BO12" s="375">
        <v>10.66</v>
      </c>
      <c r="BP12" s="375" t="s">
        <v>430</v>
      </c>
      <c r="BQ12" s="375" t="s">
        <v>430</v>
      </c>
      <c r="BR12" s="374"/>
      <c r="BS12" s="468">
        <v>2.3122852797687701</v>
      </c>
      <c r="BT12" s="348">
        <v>14.0747307185925</v>
      </c>
      <c r="BU12" s="374"/>
      <c r="BV12" s="430" t="s">
        <v>554</v>
      </c>
    </row>
    <row r="13" spans="1:74" s="428" customFormat="1" x14ac:dyDescent="0.25">
      <c r="A13" s="345" t="s">
        <v>7551</v>
      </c>
      <c r="B13" s="374"/>
      <c r="C13" s="719">
        <v>41274</v>
      </c>
      <c r="D13" s="373"/>
      <c r="E13" s="346">
        <v>27832</v>
      </c>
      <c r="F13" s="373"/>
      <c r="G13" s="347">
        <v>398.82580000000002</v>
      </c>
      <c r="H13" s="374"/>
      <c r="I13" s="348">
        <v>0.67</v>
      </c>
      <c r="J13" s="348">
        <v>7.94</v>
      </c>
      <c r="K13" s="348">
        <v>0.66</v>
      </c>
      <c r="L13" s="348">
        <v>0.67</v>
      </c>
      <c r="M13" s="362"/>
      <c r="N13" s="350">
        <v>22.930700000000002</v>
      </c>
      <c r="O13" s="348">
        <v>10.5802</v>
      </c>
      <c r="P13" s="348">
        <v>9.8162000000000003</v>
      </c>
      <c r="Q13" s="348">
        <v>10.2095</v>
      </c>
      <c r="R13" s="348">
        <v>11.5608</v>
      </c>
      <c r="S13" s="348">
        <v>7.5799000000000003</v>
      </c>
      <c r="T13" s="348">
        <v>6.2015000000000002</v>
      </c>
      <c r="U13" s="354">
        <v>6.2100999999999997</v>
      </c>
      <c r="V13" s="348">
        <v>6.2601000000000004</v>
      </c>
      <c r="W13" s="348">
        <v>7.2542999999999997</v>
      </c>
      <c r="X13" s="348">
        <v>7.3888999999999996</v>
      </c>
      <c r="Y13" s="375">
        <v>6.5888</v>
      </c>
      <c r="Z13" s="348">
        <v>6.8414999999999999</v>
      </c>
      <c r="AA13" s="348">
        <v>7.2899000000000003</v>
      </c>
      <c r="AB13" s="348">
        <v>6.1642999999999999</v>
      </c>
      <c r="AC13" s="348">
        <v>6.1786000000000003</v>
      </c>
      <c r="AD13" s="348">
        <v>6.2496</v>
      </c>
      <c r="AE13" s="348">
        <v>12.681100000000001</v>
      </c>
      <c r="AF13" s="348">
        <v>7.3836000000000004</v>
      </c>
      <c r="AG13" s="569"/>
      <c r="AH13" s="346">
        <v>4</v>
      </c>
      <c r="AI13" s="346">
        <v>2</v>
      </c>
      <c r="AJ13" s="346">
        <v>3</v>
      </c>
      <c r="AK13" s="346">
        <v>1</v>
      </c>
      <c r="AL13" s="346">
        <v>2</v>
      </c>
      <c r="AM13" s="346">
        <v>7</v>
      </c>
      <c r="AN13" s="346">
        <v>9</v>
      </c>
      <c r="AO13" s="572">
        <v>13</v>
      </c>
      <c r="AP13" s="346">
        <v>10</v>
      </c>
      <c r="AQ13" s="346">
        <v>11</v>
      </c>
      <c r="AR13" s="346">
        <v>5</v>
      </c>
      <c r="AS13" s="346">
        <v>4</v>
      </c>
      <c r="AT13" s="346">
        <v>4</v>
      </c>
      <c r="AU13" s="346">
        <v>6</v>
      </c>
      <c r="AV13" s="346">
        <v>9</v>
      </c>
      <c r="AW13" s="346">
        <v>14</v>
      </c>
      <c r="AX13" s="346">
        <v>12</v>
      </c>
      <c r="AY13" s="346">
        <v>1</v>
      </c>
      <c r="AZ13" s="584"/>
      <c r="BA13" s="467">
        <v>14.55</v>
      </c>
      <c r="BB13" s="348">
        <v>92.69</v>
      </c>
      <c r="BC13" s="348" t="s">
        <v>430</v>
      </c>
      <c r="BD13" s="348" t="s">
        <v>430</v>
      </c>
      <c r="BE13" s="375" t="s">
        <v>430</v>
      </c>
      <c r="BF13" s="375">
        <v>-7.23</v>
      </c>
      <c r="BG13" s="374"/>
      <c r="BH13" s="594">
        <v>-7.23</v>
      </c>
      <c r="BI13" s="348">
        <v>64.08</v>
      </c>
      <c r="BJ13" s="348">
        <v>28.61</v>
      </c>
      <c r="BK13" s="348" t="s">
        <v>430</v>
      </c>
      <c r="BL13" s="348" t="s">
        <v>430</v>
      </c>
      <c r="BM13" s="375">
        <v>10.72</v>
      </c>
      <c r="BN13" s="375" t="s">
        <v>430</v>
      </c>
      <c r="BO13" s="375">
        <v>3.83</v>
      </c>
      <c r="BP13" s="375" t="s">
        <v>430</v>
      </c>
      <c r="BQ13" s="375" t="s">
        <v>430</v>
      </c>
      <c r="BR13" s="374"/>
      <c r="BS13" s="468">
        <v>3.6521447014608599</v>
      </c>
      <c r="BT13" s="348">
        <v>20.8181511983273</v>
      </c>
      <c r="BU13" s="374"/>
      <c r="BV13" s="430" t="s">
        <v>554</v>
      </c>
    </row>
    <row r="14" spans="1:74" s="428" customFormat="1" x14ac:dyDescent="0.25">
      <c r="A14" s="345" t="s">
        <v>7552</v>
      </c>
      <c r="B14" s="374"/>
      <c r="C14" s="719">
        <v>41275</v>
      </c>
      <c r="D14" s="373"/>
      <c r="E14" s="346">
        <v>22410.7</v>
      </c>
      <c r="F14" s="373"/>
      <c r="G14" s="347">
        <v>4474.0844999999999</v>
      </c>
      <c r="H14" s="374"/>
      <c r="I14" s="348">
        <v>0.60821999999999998</v>
      </c>
      <c r="J14" s="348">
        <v>7.7</v>
      </c>
      <c r="K14" s="348">
        <v>0.53698999999999997</v>
      </c>
      <c r="L14" s="348">
        <v>0.58082</v>
      </c>
      <c r="M14" s="362"/>
      <c r="N14" s="350">
        <v>20.1371</v>
      </c>
      <c r="O14" s="348">
        <v>10.051399999999999</v>
      </c>
      <c r="P14" s="348">
        <v>9.3536999999999999</v>
      </c>
      <c r="Q14" s="348">
        <v>9.7582000000000004</v>
      </c>
      <c r="R14" s="348">
        <v>11.179500000000001</v>
      </c>
      <c r="S14" s="348">
        <v>7.5519999999999996</v>
      </c>
      <c r="T14" s="348">
        <v>6.1924999999999999</v>
      </c>
      <c r="U14" s="354">
        <v>6.2138999999999998</v>
      </c>
      <c r="V14" s="348">
        <v>6.2579000000000002</v>
      </c>
      <c r="W14" s="348">
        <v>7.2798999999999996</v>
      </c>
      <c r="X14" s="348">
        <v>7.3973000000000004</v>
      </c>
      <c r="Y14" s="375">
        <v>6.6063999999999998</v>
      </c>
      <c r="Z14" s="348">
        <v>6.7561999999999998</v>
      </c>
      <c r="AA14" s="348">
        <v>7.2220000000000004</v>
      </c>
      <c r="AB14" s="348">
        <v>6.1551999999999998</v>
      </c>
      <c r="AC14" s="348">
        <v>6.1818999999999997</v>
      </c>
      <c r="AD14" s="348">
        <v>6.2518000000000002</v>
      </c>
      <c r="AE14" s="348">
        <v>12.2478</v>
      </c>
      <c r="AF14" s="348">
        <v>7.3009000000000004</v>
      </c>
      <c r="AG14" s="569"/>
      <c r="AH14" s="346">
        <v>17</v>
      </c>
      <c r="AI14" s="346">
        <v>17</v>
      </c>
      <c r="AJ14" s="346">
        <v>19</v>
      </c>
      <c r="AK14" s="346">
        <v>11</v>
      </c>
      <c r="AL14" s="346">
        <v>11</v>
      </c>
      <c r="AM14" s="346">
        <v>11</v>
      </c>
      <c r="AN14" s="346">
        <v>11</v>
      </c>
      <c r="AO14" s="572">
        <v>12</v>
      </c>
      <c r="AP14" s="346">
        <v>11</v>
      </c>
      <c r="AQ14" s="346">
        <v>7</v>
      </c>
      <c r="AR14" s="346">
        <v>3</v>
      </c>
      <c r="AS14" s="346">
        <v>2</v>
      </c>
      <c r="AT14" s="346">
        <v>7</v>
      </c>
      <c r="AU14" s="346">
        <v>10</v>
      </c>
      <c r="AV14" s="346">
        <v>11</v>
      </c>
      <c r="AW14" s="346">
        <v>13</v>
      </c>
      <c r="AX14" s="346">
        <v>11</v>
      </c>
      <c r="AY14" s="346">
        <v>9</v>
      </c>
      <c r="AZ14" s="584"/>
      <c r="BA14" s="467">
        <v>13.75</v>
      </c>
      <c r="BB14" s="348">
        <v>84.47</v>
      </c>
      <c r="BC14" s="348" t="s">
        <v>430</v>
      </c>
      <c r="BD14" s="348" t="s">
        <v>430</v>
      </c>
      <c r="BE14" s="375" t="s">
        <v>430</v>
      </c>
      <c r="BF14" s="375">
        <v>1.78</v>
      </c>
      <c r="BG14" s="374"/>
      <c r="BH14" s="594">
        <v>1.78</v>
      </c>
      <c r="BI14" s="348">
        <v>59.73</v>
      </c>
      <c r="BJ14" s="348">
        <v>24.73</v>
      </c>
      <c r="BK14" s="348" t="s">
        <v>430</v>
      </c>
      <c r="BL14" s="348" t="s">
        <v>430</v>
      </c>
      <c r="BM14" s="375">
        <v>2.8</v>
      </c>
      <c r="BN14" s="375" t="s">
        <v>430</v>
      </c>
      <c r="BO14" s="375">
        <v>10.95</v>
      </c>
      <c r="BP14" s="375" t="s">
        <v>430</v>
      </c>
      <c r="BQ14" s="375" t="s">
        <v>430</v>
      </c>
      <c r="BR14" s="374"/>
      <c r="BS14" s="468">
        <v>0.89247965973225596</v>
      </c>
      <c r="BT14" s="348">
        <v>11.7151130864855</v>
      </c>
      <c r="BU14" s="374"/>
      <c r="BV14" s="430" t="s">
        <v>554</v>
      </c>
    </row>
    <row r="15" spans="1:74" s="428" customFormat="1" x14ac:dyDescent="0.25">
      <c r="A15" s="345" t="s">
        <v>7553</v>
      </c>
      <c r="B15" s="374"/>
      <c r="C15" s="719">
        <v>41275</v>
      </c>
      <c r="D15" s="373"/>
      <c r="E15" s="346">
        <v>17900.5</v>
      </c>
      <c r="F15" s="373"/>
      <c r="G15" s="347">
        <v>3320.7471</v>
      </c>
      <c r="H15" s="374"/>
      <c r="I15" s="348">
        <v>0.55615999999999999</v>
      </c>
      <c r="J15" s="348">
        <v>7.58</v>
      </c>
      <c r="K15" s="348">
        <v>0.55615999999999999</v>
      </c>
      <c r="L15" s="348">
        <v>0.55615999999999999</v>
      </c>
      <c r="M15" s="362"/>
      <c r="N15" s="350">
        <v>21.468</v>
      </c>
      <c r="O15" s="348">
        <v>10.2479</v>
      </c>
      <c r="P15" s="348">
        <v>9.5066000000000006</v>
      </c>
      <c r="Q15" s="348">
        <v>9.7988999999999997</v>
      </c>
      <c r="R15" s="348">
        <v>11.1243</v>
      </c>
      <c r="S15" s="348">
        <v>7.5095999999999998</v>
      </c>
      <c r="T15" s="348">
        <v>6.1680000000000001</v>
      </c>
      <c r="U15" s="354">
        <v>6.2138999999999998</v>
      </c>
      <c r="V15" s="348">
        <v>6.2443</v>
      </c>
      <c r="W15" s="348">
        <v>7.2587999999999999</v>
      </c>
      <c r="X15" s="348">
        <v>7.3696999999999999</v>
      </c>
      <c r="Y15" s="375">
        <v>6.5660999999999996</v>
      </c>
      <c r="Z15" s="348">
        <v>6.7317</v>
      </c>
      <c r="AA15" s="348">
        <v>7.1481000000000003</v>
      </c>
      <c r="AB15" s="348">
        <v>6.1246</v>
      </c>
      <c r="AC15" s="348">
        <v>6.1833999999999998</v>
      </c>
      <c r="AD15" s="348">
        <v>6.2431999999999999</v>
      </c>
      <c r="AE15" s="348">
        <v>12.0883</v>
      </c>
      <c r="AF15" s="348">
        <v>7.2843</v>
      </c>
      <c r="AG15" s="569"/>
      <c r="AH15" s="346">
        <v>10</v>
      </c>
      <c r="AI15" s="346">
        <v>12</v>
      </c>
      <c r="AJ15" s="346">
        <v>13</v>
      </c>
      <c r="AK15" s="346">
        <v>10</v>
      </c>
      <c r="AL15" s="346">
        <v>15</v>
      </c>
      <c r="AM15" s="346">
        <v>14</v>
      </c>
      <c r="AN15" s="346">
        <v>15</v>
      </c>
      <c r="AO15" s="572">
        <v>12</v>
      </c>
      <c r="AP15" s="346">
        <v>13</v>
      </c>
      <c r="AQ15" s="346">
        <v>9</v>
      </c>
      <c r="AR15" s="346">
        <v>8</v>
      </c>
      <c r="AS15" s="346">
        <v>5</v>
      </c>
      <c r="AT15" s="346">
        <v>8</v>
      </c>
      <c r="AU15" s="346">
        <v>17</v>
      </c>
      <c r="AV15" s="346">
        <v>16</v>
      </c>
      <c r="AW15" s="346">
        <v>12</v>
      </c>
      <c r="AX15" s="346">
        <v>13</v>
      </c>
      <c r="AY15" s="346">
        <v>17</v>
      </c>
      <c r="AZ15" s="584"/>
      <c r="BA15" s="467">
        <v>11.64</v>
      </c>
      <c r="BB15" s="348">
        <v>81.41</v>
      </c>
      <c r="BC15" s="348" t="s">
        <v>430</v>
      </c>
      <c r="BD15" s="348" t="s">
        <v>430</v>
      </c>
      <c r="BE15" s="375" t="s">
        <v>430</v>
      </c>
      <c r="BF15" s="375">
        <v>6.95</v>
      </c>
      <c r="BG15" s="374"/>
      <c r="BH15" s="594">
        <v>6.95</v>
      </c>
      <c r="BI15" s="348">
        <v>59.69</v>
      </c>
      <c r="BJ15" s="348">
        <v>21.72</v>
      </c>
      <c r="BK15" s="348" t="s">
        <v>430</v>
      </c>
      <c r="BL15" s="348" t="s">
        <v>430</v>
      </c>
      <c r="BM15" s="375">
        <v>1.77</v>
      </c>
      <c r="BN15" s="375" t="s">
        <v>430</v>
      </c>
      <c r="BO15" s="375">
        <v>9.8699999999999992</v>
      </c>
      <c r="BP15" s="375" t="s">
        <v>430</v>
      </c>
      <c r="BQ15" s="375" t="s">
        <v>430</v>
      </c>
      <c r="BR15" s="374"/>
      <c r="BS15" s="468">
        <v>1.51554217090933</v>
      </c>
      <c r="BT15" s="348">
        <v>11.8247691270949</v>
      </c>
      <c r="BU15" s="374"/>
      <c r="BV15" s="430" t="s">
        <v>554</v>
      </c>
    </row>
    <row r="16" spans="1:74" s="428" customFormat="1" x14ac:dyDescent="0.25">
      <c r="A16" s="345" t="s">
        <v>7554</v>
      </c>
      <c r="B16" s="374"/>
      <c r="C16" s="719">
        <v>43683</v>
      </c>
      <c r="D16" s="373"/>
      <c r="E16" s="346">
        <v>18887.400000000001</v>
      </c>
      <c r="F16" s="373"/>
      <c r="G16" s="347">
        <v>1537.7263</v>
      </c>
      <c r="H16" s="374"/>
      <c r="I16" s="348">
        <v>0.57808000000000004</v>
      </c>
      <c r="J16" s="348">
        <v>7.75</v>
      </c>
      <c r="K16" s="348">
        <v>0.53425</v>
      </c>
      <c r="L16" s="348">
        <v>0.57808000000000004</v>
      </c>
      <c r="M16" s="362"/>
      <c r="N16" s="350">
        <v>21.534400000000002</v>
      </c>
      <c r="O16" s="348">
        <v>10.3447</v>
      </c>
      <c r="P16" s="348">
        <v>9.4074000000000009</v>
      </c>
      <c r="Q16" s="348">
        <v>9.6165000000000003</v>
      </c>
      <c r="R16" s="348">
        <v>11.168900000000001</v>
      </c>
      <c r="S16" s="348">
        <v>7.5846</v>
      </c>
      <c r="T16" s="348">
        <v>6.3045999999999998</v>
      </c>
      <c r="U16" s="354">
        <v>6.3097000000000003</v>
      </c>
      <c r="V16" s="348">
        <v>6.3311000000000002</v>
      </c>
      <c r="W16" s="348">
        <v>7.3335999999999997</v>
      </c>
      <c r="X16" s="348">
        <v>7.4259000000000004</v>
      </c>
      <c r="Y16" s="375">
        <v>6.6002000000000001</v>
      </c>
      <c r="Z16" s="348" t="s">
        <v>430</v>
      </c>
      <c r="AA16" s="348">
        <v>7.2496</v>
      </c>
      <c r="AB16" s="348">
        <v>6.2704000000000004</v>
      </c>
      <c r="AC16" s="348">
        <v>6.2805</v>
      </c>
      <c r="AD16" s="348">
        <v>6.3304999999999998</v>
      </c>
      <c r="AE16" s="348">
        <v>12.1304</v>
      </c>
      <c r="AF16" s="348">
        <v>6.4466999999999999</v>
      </c>
      <c r="AG16" s="569"/>
      <c r="AH16" s="346">
        <v>9</v>
      </c>
      <c r="AI16" s="346">
        <v>8</v>
      </c>
      <c r="AJ16" s="346">
        <v>16</v>
      </c>
      <c r="AK16" s="346">
        <v>15</v>
      </c>
      <c r="AL16" s="346">
        <v>13</v>
      </c>
      <c r="AM16" s="346">
        <v>6</v>
      </c>
      <c r="AN16" s="346">
        <v>5</v>
      </c>
      <c r="AO16" s="572">
        <v>4</v>
      </c>
      <c r="AP16" s="346">
        <v>4</v>
      </c>
      <c r="AQ16" s="346">
        <v>2</v>
      </c>
      <c r="AR16" s="346">
        <v>2</v>
      </c>
      <c r="AS16" s="346">
        <v>3</v>
      </c>
      <c r="AT16" s="346" t="s">
        <v>430</v>
      </c>
      <c r="AU16" s="346">
        <v>8</v>
      </c>
      <c r="AV16" s="346">
        <v>6</v>
      </c>
      <c r="AW16" s="346">
        <v>4</v>
      </c>
      <c r="AX16" s="346">
        <v>4</v>
      </c>
      <c r="AY16" s="346">
        <v>15</v>
      </c>
      <c r="AZ16" s="584"/>
      <c r="BA16" s="467">
        <v>9.2799999999999994</v>
      </c>
      <c r="BB16" s="348">
        <v>87.82</v>
      </c>
      <c r="BC16" s="348" t="s">
        <v>430</v>
      </c>
      <c r="BD16" s="348" t="s">
        <v>430</v>
      </c>
      <c r="BE16" s="375" t="s">
        <v>430</v>
      </c>
      <c r="BF16" s="375">
        <v>2.9</v>
      </c>
      <c r="BG16" s="374"/>
      <c r="BH16" s="594">
        <v>2.9</v>
      </c>
      <c r="BI16" s="348">
        <v>57.03</v>
      </c>
      <c r="BJ16" s="348">
        <v>30.79</v>
      </c>
      <c r="BK16" s="348" t="s">
        <v>430</v>
      </c>
      <c r="BL16" s="348" t="s">
        <v>430</v>
      </c>
      <c r="BM16" s="375">
        <v>2.71</v>
      </c>
      <c r="BN16" s="375" t="s">
        <v>430</v>
      </c>
      <c r="BO16" s="375">
        <v>6.57</v>
      </c>
      <c r="BP16" s="375" t="s">
        <v>430</v>
      </c>
      <c r="BQ16" s="375" t="s">
        <v>430</v>
      </c>
      <c r="BR16" s="374"/>
      <c r="BS16" s="468">
        <v>1.3287390996013799</v>
      </c>
      <c r="BT16" s="348">
        <v>12.1188986463643</v>
      </c>
      <c r="BU16" s="374"/>
      <c r="BV16" s="430" t="s">
        <v>554</v>
      </c>
    </row>
    <row r="17" spans="1:74" s="428" customFormat="1" x14ac:dyDescent="0.25">
      <c r="A17" s="345" t="s">
        <v>7555</v>
      </c>
      <c r="B17" s="374"/>
      <c r="C17" s="719">
        <v>41275</v>
      </c>
      <c r="D17" s="373"/>
      <c r="E17" s="346">
        <v>14342.7</v>
      </c>
      <c r="F17" s="373"/>
      <c r="G17" s="347">
        <v>46.491500000000002</v>
      </c>
      <c r="H17" s="374"/>
      <c r="I17" s="348">
        <v>0.6411</v>
      </c>
      <c r="J17" s="348">
        <v>7.75</v>
      </c>
      <c r="K17" s="348">
        <v>0.6411</v>
      </c>
      <c r="L17" s="348">
        <v>0.6411</v>
      </c>
      <c r="M17" s="362"/>
      <c r="N17" s="350">
        <v>19.8736</v>
      </c>
      <c r="O17" s="348">
        <v>10.157500000000001</v>
      </c>
      <c r="P17" s="348">
        <v>9.4268999999999998</v>
      </c>
      <c r="Q17" s="348">
        <v>9.7263999999999999</v>
      </c>
      <c r="R17" s="348">
        <v>11.366199999999999</v>
      </c>
      <c r="S17" s="348">
        <v>7.5542999999999996</v>
      </c>
      <c r="T17" s="348">
        <v>6.3895999999999997</v>
      </c>
      <c r="U17" s="354">
        <v>6.3722000000000003</v>
      </c>
      <c r="V17" s="348">
        <v>6.3754999999999997</v>
      </c>
      <c r="W17" s="348">
        <v>7.3324999999999996</v>
      </c>
      <c r="X17" s="348">
        <v>7.3898000000000001</v>
      </c>
      <c r="Y17" s="375">
        <v>6.5014000000000003</v>
      </c>
      <c r="Z17" s="348">
        <v>6.5514000000000001</v>
      </c>
      <c r="AA17" s="348">
        <v>7.2202999999999999</v>
      </c>
      <c r="AB17" s="348">
        <v>6.3498999999999999</v>
      </c>
      <c r="AC17" s="348">
        <v>6.3418999999999999</v>
      </c>
      <c r="AD17" s="348">
        <v>6.3697999999999997</v>
      </c>
      <c r="AE17" s="348">
        <v>12.303000000000001</v>
      </c>
      <c r="AF17" s="348">
        <v>7.2083000000000004</v>
      </c>
      <c r="AG17" s="569"/>
      <c r="AH17" s="346">
        <v>19</v>
      </c>
      <c r="AI17" s="346">
        <v>16</v>
      </c>
      <c r="AJ17" s="346">
        <v>14</v>
      </c>
      <c r="AK17" s="346">
        <v>12</v>
      </c>
      <c r="AL17" s="346">
        <v>3</v>
      </c>
      <c r="AM17" s="346">
        <v>10</v>
      </c>
      <c r="AN17" s="346">
        <v>2</v>
      </c>
      <c r="AO17" s="572">
        <v>1</v>
      </c>
      <c r="AP17" s="346">
        <v>3</v>
      </c>
      <c r="AQ17" s="346">
        <v>3</v>
      </c>
      <c r="AR17" s="346">
        <v>4</v>
      </c>
      <c r="AS17" s="346">
        <v>9</v>
      </c>
      <c r="AT17" s="346">
        <v>11</v>
      </c>
      <c r="AU17" s="346">
        <v>11</v>
      </c>
      <c r="AV17" s="346">
        <v>2</v>
      </c>
      <c r="AW17" s="346">
        <v>1</v>
      </c>
      <c r="AX17" s="346">
        <v>3</v>
      </c>
      <c r="AY17" s="346">
        <v>6</v>
      </c>
      <c r="AZ17" s="584"/>
      <c r="BA17" s="467">
        <v>11.92</v>
      </c>
      <c r="BB17" s="348">
        <v>89.89</v>
      </c>
      <c r="BC17" s="348" t="s">
        <v>430</v>
      </c>
      <c r="BD17" s="348" t="s">
        <v>430</v>
      </c>
      <c r="BE17" s="375" t="s">
        <v>430</v>
      </c>
      <c r="BF17" s="375">
        <v>-1.81</v>
      </c>
      <c r="BG17" s="374"/>
      <c r="BH17" s="594">
        <v>-1.81</v>
      </c>
      <c r="BI17" s="348">
        <v>68.3</v>
      </c>
      <c r="BJ17" s="348">
        <v>21.59</v>
      </c>
      <c r="BK17" s="348" t="s">
        <v>430</v>
      </c>
      <c r="BL17" s="348" t="s">
        <v>430</v>
      </c>
      <c r="BM17" s="375">
        <v>2.1800000000000002</v>
      </c>
      <c r="BN17" s="375" t="s">
        <v>430</v>
      </c>
      <c r="BO17" s="375">
        <v>9.74</v>
      </c>
      <c r="BP17" s="375" t="s">
        <v>430</v>
      </c>
      <c r="BQ17" s="375" t="s">
        <v>430</v>
      </c>
      <c r="BR17" s="374"/>
      <c r="BS17" s="468">
        <v>0.62890664987421896</v>
      </c>
      <c r="BT17" s="348">
        <v>16.2339764867532</v>
      </c>
      <c r="BU17" s="374"/>
      <c r="BV17" s="430" t="s">
        <v>554</v>
      </c>
    </row>
    <row r="18" spans="1:74" s="428" customFormat="1" x14ac:dyDescent="0.25">
      <c r="A18" s="345" t="s">
        <v>7556</v>
      </c>
      <c r="B18" s="374"/>
      <c r="C18" s="719">
        <v>41275</v>
      </c>
      <c r="D18" s="373"/>
      <c r="E18" s="346">
        <v>7897.44</v>
      </c>
      <c r="F18" s="373"/>
      <c r="G18" s="347">
        <v>57.710900000000002</v>
      </c>
      <c r="H18" s="374"/>
      <c r="I18" s="348">
        <v>0.63</v>
      </c>
      <c r="J18" s="348">
        <v>7.67</v>
      </c>
      <c r="K18" s="348">
        <v>0.57999999999999996</v>
      </c>
      <c r="L18" s="348">
        <v>0.62</v>
      </c>
      <c r="M18" s="362"/>
      <c r="N18" s="350">
        <v>20.566600000000001</v>
      </c>
      <c r="O18" s="348">
        <v>10.222200000000001</v>
      </c>
      <c r="P18" s="348">
        <v>9.5586000000000002</v>
      </c>
      <c r="Q18" s="348">
        <v>9.8765999999999998</v>
      </c>
      <c r="R18" s="348">
        <v>11.598599999999999</v>
      </c>
      <c r="S18" s="348">
        <v>7.7404000000000002</v>
      </c>
      <c r="T18" s="348">
        <v>6.3103999999999996</v>
      </c>
      <c r="U18" s="354">
        <v>6.2904</v>
      </c>
      <c r="V18" s="348">
        <v>6.3148999999999997</v>
      </c>
      <c r="W18" s="348">
        <v>7.0919999999999996</v>
      </c>
      <c r="X18" s="348">
        <v>7.2051999999999996</v>
      </c>
      <c r="Y18" s="375">
        <v>6.3086000000000002</v>
      </c>
      <c r="Z18" s="348">
        <v>6.4458000000000002</v>
      </c>
      <c r="AA18" s="348">
        <v>7.4718</v>
      </c>
      <c r="AB18" s="348">
        <v>6.2747999999999999</v>
      </c>
      <c r="AC18" s="348">
        <v>6.2629000000000001</v>
      </c>
      <c r="AD18" s="348">
        <v>6.3125999999999998</v>
      </c>
      <c r="AE18" s="348">
        <v>12.680099999999999</v>
      </c>
      <c r="AF18" s="348">
        <v>6.9950000000000001</v>
      </c>
      <c r="AG18" s="569"/>
      <c r="AH18" s="346">
        <v>15</v>
      </c>
      <c r="AI18" s="346">
        <v>14</v>
      </c>
      <c r="AJ18" s="346">
        <v>8</v>
      </c>
      <c r="AK18" s="346">
        <v>6</v>
      </c>
      <c r="AL18" s="346">
        <v>1</v>
      </c>
      <c r="AM18" s="346">
        <v>1</v>
      </c>
      <c r="AN18" s="346">
        <v>4</v>
      </c>
      <c r="AO18" s="572">
        <v>5</v>
      </c>
      <c r="AP18" s="346">
        <v>5</v>
      </c>
      <c r="AQ18" s="346">
        <v>18</v>
      </c>
      <c r="AR18" s="346">
        <v>17</v>
      </c>
      <c r="AS18" s="346">
        <v>15</v>
      </c>
      <c r="AT18" s="346">
        <v>13</v>
      </c>
      <c r="AU18" s="346">
        <v>1</v>
      </c>
      <c r="AV18" s="346">
        <v>4</v>
      </c>
      <c r="AW18" s="346">
        <v>5</v>
      </c>
      <c r="AX18" s="346">
        <v>5</v>
      </c>
      <c r="AY18" s="346">
        <v>2</v>
      </c>
      <c r="AZ18" s="584"/>
      <c r="BA18" s="467">
        <v>14.38</v>
      </c>
      <c r="BB18" s="348">
        <v>84.31</v>
      </c>
      <c r="BC18" s="348" t="s">
        <v>430</v>
      </c>
      <c r="BD18" s="348" t="s">
        <v>430</v>
      </c>
      <c r="BE18" s="375" t="s">
        <v>430</v>
      </c>
      <c r="BF18" s="375">
        <v>1.31</v>
      </c>
      <c r="BG18" s="374"/>
      <c r="BH18" s="594">
        <v>1.31</v>
      </c>
      <c r="BI18" s="348">
        <v>66.66</v>
      </c>
      <c r="BJ18" s="348">
        <v>17.649999999999999</v>
      </c>
      <c r="BK18" s="348" t="s">
        <v>430</v>
      </c>
      <c r="BL18" s="348" t="s">
        <v>430</v>
      </c>
      <c r="BM18" s="375">
        <v>4.95</v>
      </c>
      <c r="BN18" s="375" t="s">
        <v>430</v>
      </c>
      <c r="BO18" s="375">
        <v>9.43</v>
      </c>
      <c r="BP18" s="375" t="s">
        <v>430</v>
      </c>
      <c r="BQ18" s="375" t="s">
        <v>430</v>
      </c>
      <c r="BR18" s="374"/>
      <c r="BS18" s="468" t="s">
        <v>430</v>
      </c>
      <c r="BT18" s="348">
        <v>13.366669593316701</v>
      </c>
      <c r="BU18" s="374"/>
      <c r="BV18" s="430" t="s">
        <v>554</v>
      </c>
    </row>
    <row r="19" spans="1:74" s="428" customFormat="1" x14ac:dyDescent="0.25">
      <c r="A19" s="345" t="s">
        <v>7557</v>
      </c>
      <c r="B19" s="374"/>
      <c r="C19" s="719">
        <v>41275</v>
      </c>
      <c r="D19" s="373"/>
      <c r="E19" s="346">
        <v>5687.3</v>
      </c>
      <c r="F19" s="373"/>
      <c r="G19" s="347">
        <v>29.440999999999999</v>
      </c>
      <c r="H19" s="374"/>
      <c r="I19" s="348">
        <v>0.58460000000000001</v>
      </c>
      <c r="J19" s="348">
        <v>7.63</v>
      </c>
      <c r="K19" s="348">
        <v>0.55608000000000002</v>
      </c>
      <c r="L19" s="348">
        <v>0.58396999999999999</v>
      </c>
      <c r="M19" s="362"/>
      <c r="N19" s="350">
        <v>21.212299999999999</v>
      </c>
      <c r="O19" s="348">
        <v>10.180300000000001</v>
      </c>
      <c r="P19" s="348">
        <v>9.5282</v>
      </c>
      <c r="Q19" s="348">
        <v>10.2059</v>
      </c>
      <c r="R19" s="348">
        <v>11.3368</v>
      </c>
      <c r="S19" s="348">
        <v>7.4645999999999999</v>
      </c>
      <c r="T19" s="348">
        <v>6.1559999999999997</v>
      </c>
      <c r="U19" s="354">
        <v>6.1872999999999996</v>
      </c>
      <c r="V19" s="348">
        <v>6.2115999999999998</v>
      </c>
      <c r="W19" s="348">
        <v>7.1974</v>
      </c>
      <c r="X19" s="348">
        <v>7.2751999999999999</v>
      </c>
      <c r="Y19" s="375">
        <v>6.3685999999999998</v>
      </c>
      <c r="Z19" s="348">
        <v>6.8981000000000003</v>
      </c>
      <c r="AA19" s="348">
        <v>7.2317</v>
      </c>
      <c r="AB19" s="348">
        <v>6.1128999999999998</v>
      </c>
      <c r="AC19" s="348">
        <v>6.1558000000000002</v>
      </c>
      <c r="AD19" s="348">
        <v>6.2168999999999999</v>
      </c>
      <c r="AE19" s="348">
        <v>12.4062</v>
      </c>
      <c r="AF19" s="348">
        <v>7.4097</v>
      </c>
      <c r="AG19" s="569"/>
      <c r="AH19" s="346">
        <v>14</v>
      </c>
      <c r="AI19" s="346">
        <v>15</v>
      </c>
      <c r="AJ19" s="346">
        <v>12</v>
      </c>
      <c r="AK19" s="346">
        <v>2</v>
      </c>
      <c r="AL19" s="346">
        <v>4</v>
      </c>
      <c r="AM19" s="346">
        <v>18</v>
      </c>
      <c r="AN19" s="346">
        <v>17</v>
      </c>
      <c r="AO19" s="572">
        <v>16</v>
      </c>
      <c r="AP19" s="346">
        <v>16</v>
      </c>
      <c r="AQ19" s="346">
        <v>14</v>
      </c>
      <c r="AR19" s="346">
        <v>13</v>
      </c>
      <c r="AS19" s="346">
        <v>12</v>
      </c>
      <c r="AT19" s="346">
        <v>2</v>
      </c>
      <c r="AU19" s="346">
        <v>9</v>
      </c>
      <c r="AV19" s="346">
        <v>17</v>
      </c>
      <c r="AW19" s="346">
        <v>17</v>
      </c>
      <c r="AX19" s="346">
        <v>16</v>
      </c>
      <c r="AY19" s="346">
        <v>4</v>
      </c>
      <c r="AZ19" s="584"/>
      <c r="BA19" s="467">
        <v>15</v>
      </c>
      <c r="BB19" s="348">
        <v>84.27</v>
      </c>
      <c r="BC19" s="348" t="s">
        <v>430</v>
      </c>
      <c r="BD19" s="348" t="s">
        <v>430</v>
      </c>
      <c r="BE19" s="375" t="s">
        <v>430</v>
      </c>
      <c r="BF19" s="375">
        <v>0.73</v>
      </c>
      <c r="BG19" s="374"/>
      <c r="BH19" s="594">
        <v>0.73</v>
      </c>
      <c r="BI19" s="348">
        <v>56.9</v>
      </c>
      <c r="BJ19" s="348">
        <v>27.37</v>
      </c>
      <c r="BK19" s="348" t="s">
        <v>430</v>
      </c>
      <c r="BL19" s="348" t="s">
        <v>430</v>
      </c>
      <c r="BM19" s="375">
        <v>3.46</v>
      </c>
      <c r="BN19" s="375" t="s">
        <v>430</v>
      </c>
      <c r="BO19" s="375">
        <v>11.54</v>
      </c>
      <c r="BP19" s="375" t="s">
        <v>430</v>
      </c>
      <c r="BQ19" s="375" t="s">
        <v>430</v>
      </c>
      <c r="BR19" s="374"/>
      <c r="BS19" s="468">
        <v>4.0597577483761</v>
      </c>
      <c r="BT19" s="348">
        <v>14.2733129942907</v>
      </c>
      <c r="BU19" s="374"/>
      <c r="BV19" s="430" t="s">
        <v>554</v>
      </c>
    </row>
    <row r="20" spans="1:74" s="428" customFormat="1" x14ac:dyDescent="0.25">
      <c r="A20" s="345" t="s">
        <v>7558</v>
      </c>
      <c r="B20" s="374"/>
      <c r="C20" s="719">
        <v>41275</v>
      </c>
      <c r="D20" s="373"/>
      <c r="E20" s="346">
        <v>5890.23</v>
      </c>
      <c r="F20" s="373"/>
      <c r="G20" s="347">
        <v>3350.4634000000001</v>
      </c>
      <c r="H20" s="374"/>
      <c r="I20" s="348">
        <v>0.59452000000000005</v>
      </c>
      <c r="J20" s="348">
        <v>7.58</v>
      </c>
      <c r="K20" s="348">
        <v>0.59452000000000005</v>
      </c>
      <c r="L20" s="348">
        <v>0.59452000000000005</v>
      </c>
      <c r="M20" s="362"/>
      <c r="N20" s="350">
        <v>23.2746</v>
      </c>
      <c r="O20" s="348">
        <v>10.6699</v>
      </c>
      <c r="P20" s="348">
        <v>9.7826000000000004</v>
      </c>
      <c r="Q20" s="348">
        <v>9.8142999999999994</v>
      </c>
      <c r="R20" s="348">
        <v>11.207100000000001</v>
      </c>
      <c r="S20" s="348">
        <v>7.4951999999999996</v>
      </c>
      <c r="T20" s="348">
        <v>6.1612</v>
      </c>
      <c r="U20" s="354">
        <v>6.1927000000000003</v>
      </c>
      <c r="V20" s="348">
        <v>6.1923000000000004</v>
      </c>
      <c r="W20" s="348">
        <v>7.1509</v>
      </c>
      <c r="X20" s="348">
        <v>7.2153999999999998</v>
      </c>
      <c r="Y20" s="375">
        <v>6.3124000000000002</v>
      </c>
      <c r="Z20" s="348">
        <v>6.5395000000000003</v>
      </c>
      <c r="AA20" s="348">
        <v>7.1816000000000004</v>
      </c>
      <c r="AB20" s="348">
        <v>6.1285999999999996</v>
      </c>
      <c r="AC20" s="348">
        <v>6.1616999999999997</v>
      </c>
      <c r="AD20" s="348">
        <v>6.1981000000000002</v>
      </c>
      <c r="AE20" s="348">
        <v>12.293100000000001</v>
      </c>
      <c r="AF20" s="348">
        <v>7.2752999999999997</v>
      </c>
      <c r="AG20" s="569"/>
      <c r="AH20" s="346">
        <v>1</v>
      </c>
      <c r="AI20" s="346">
        <v>1</v>
      </c>
      <c r="AJ20" s="346">
        <v>4</v>
      </c>
      <c r="AK20" s="346">
        <v>8</v>
      </c>
      <c r="AL20" s="346">
        <v>9</v>
      </c>
      <c r="AM20" s="346">
        <v>16</v>
      </c>
      <c r="AN20" s="346">
        <v>16</v>
      </c>
      <c r="AO20" s="572">
        <v>15</v>
      </c>
      <c r="AP20" s="346">
        <v>19</v>
      </c>
      <c r="AQ20" s="346">
        <v>17</v>
      </c>
      <c r="AR20" s="346">
        <v>16</v>
      </c>
      <c r="AS20" s="346">
        <v>14</v>
      </c>
      <c r="AT20" s="346">
        <v>12</v>
      </c>
      <c r="AU20" s="346">
        <v>15</v>
      </c>
      <c r="AV20" s="346">
        <v>15</v>
      </c>
      <c r="AW20" s="346">
        <v>16</v>
      </c>
      <c r="AX20" s="346">
        <v>18</v>
      </c>
      <c r="AY20" s="346">
        <v>7</v>
      </c>
      <c r="AZ20" s="584"/>
      <c r="BA20" s="467">
        <v>9.6999999999999993</v>
      </c>
      <c r="BB20" s="348">
        <v>84.64</v>
      </c>
      <c r="BC20" s="348" t="s">
        <v>430</v>
      </c>
      <c r="BD20" s="348" t="s">
        <v>430</v>
      </c>
      <c r="BE20" s="375" t="s">
        <v>430</v>
      </c>
      <c r="BF20" s="375">
        <v>5.66</v>
      </c>
      <c r="BG20" s="374"/>
      <c r="BH20" s="594">
        <v>5.66</v>
      </c>
      <c r="BI20" s="348">
        <v>58.1</v>
      </c>
      <c r="BJ20" s="348">
        <v>26.54</v>
      </c>
      <c r="BK20" s="348" t="s">
        <v>430</v>
      </c>
      <c r="BL20" s="348" t="s">
        <v>430</v>
      </c>
      <c r="BM20" s="375">
        <v>2.61</v>
      </c>
      <c r="BN20" s="375" t="s">
        <v>430</v>
      </c>
      <c r="BO20" s="375">
        <v>7.09</v>
      </c>
      <c r="BP20" s="375" t="s">
        <v>430</v>
      </c>
      <c r="BQ20" s="375" t="s">
        <v>430</v>
      </c>
      <c r="BR20" s="374"/>
      <c r="BS20" s="468">
        <v>0.82056580999999995</v>
      </c>
      <c r="BT20" s="348">
        <v>16.9529915</v>
      </c>
      <c r="BU20" s="374"/>
      <c r="BV20" s="430" t="s">
        <v>554</v>
      </c>
    </row>
    <row r="21" spans="1:74" s="428" customFormat="1" x14ac:dyDescent="0.25">
      <c r="A21" s="345" t="s">
        <v>7559</v>
      </c>
      <c r="B21" s="374"/>
      <c r="C21" s="719">
        <v>44774</v>
      </c>
      <c r="D21" s="373"/>
      <c r="E21" s="346">
        <v>4618.95</v>
      </c>
      <c r="F21" s="373"/>
      <c r="G21" s="347">
        <v>1281.6500000000001</v>
      </c>
      <c r="H21" s="374"/>
      <c r="I21" s="348">
        <v>0.52156000000000002</v>
      </c>
      <c r="J21" s="348">
        <v>7.56</v>
      </c>
      <c r="K21" s="348">
        <v>0.52156000000000002</v>
      </c>
      <c r="L21" s="348">
        <v>0.52132000000000001</v>
      </c>
      <c r="M21" s="362"/>
      <c r="N21" s="350">
        <v>20.0459</v>
      </c>
      <c r="O21" s="348">
        <v>10.028700000000001</v>
      </c>
      <c r="P21" s="348">
        <v>9.5836000000000006</v>
      </c>
      <c r="Q21" s="348">
        <v>9.5226000000000006</v>
      </c>
      <c r="R21" s="348">
        <v>10.898</v>
      </c>
      <c r="S21" s="348">
        <v>7.6520999999999999</v>
      </c>
      <c r="T21" s="348">
        <v>6.3796999999999997</v>
      </c>
      <c r="U21" s="354">
        <v>6.3487999999999998</v>
      </c>
      <c r="V21" s="348">
        <v>6.3894000000000002</v>
      </c>
      <c r="W21" s="348">
        <v>6.6921999999999997</v>
      </c>
      <c r="X21" s="348">
        <v>6.7431000000000001</v>
      </c>
      <c r="Y21" s="375" t="s">
        <v>430</v>
      </c>
      <c r="Z21" s="348" t="s">
        <v>430</v>
      </c>
      <c r="AA21" s="348">
        <v>7.3552</v>
      </c>
      <c r="AB21" s="348">
        <v>6.3304999999999998</v>
      </c>
      <c r="AC21" s="348">
        <v>6.3144999999999998</v>
      </c>
      <c r="AD21" s="348">
        <v>6.3779000000000003</v>
      </c>
      <c r="AE21" s="348">
        <v>11.732100000000001</v>
      </c>
      <c r="AF21" s="348">
        <v>6.5719000000000003</v>
      </c>
      <c r="AG21" s="569"/>
      <c r="AH21" s="346">
        <v>18</v>
      </c>
      <c r="AI21" s="346">
        <v>18</v>
      </c>
      <c r="AJ21" s="346">
        <v>7</v>
      </c>
      <c r="AK21" s="346">
        <v>18</v>
      </c>
      <c r="AL21" s="346">
        <v>17</v>
      </c>
      <c r="AM21" s="346">
        <v>2</v>
      </c>
      <c r="AN21" s="346">
        <v>3</v>
      </c>
      <c r="AO21" s="572">
        <v>3</v>
      </c>
      <c r="AP21" s="346">
        <v>1</v>
      </c>
      <c r="AQ21" s="346">
        <v>19</v>
      </c>
      <c r="AR21" s="346">
        <v>19</v>
      </c>
      <c r="AS21" s="346" t="s">
        <v>430</v>
      </c>
      <c r="AT21" s="346" t="s">
        <v>430</v>
      </c>
      <c r="AU21" s="346">
        <v>2</v>
      </c>
      <c r="AV21" s="346">
        <v>3</v>
      </c>
      <c r="AW21" s="346">
        <v>3</v>
      </c>
      <c r="AX21" s="346">
        <v>2</v>
      </c>
      <c r="AY21" s="346">
        <v>19</v>
      </c>
      <c r="AZ21" s="584"/>
      <c r="BA21" s="467">
        <v>10.210000000000001</v>
      </c>
      <c r="BB21" s="348">
        <v>85.62</v>
      </c>
      <c r="BC21" s="348" t="s">
        <v>430</v>
      </c>
      <c r="BD21" s="348" t="s">
        <v>430</v>
      </c>
      <c r="BE21" s="375" t="s">
        <v>430</v>
      </c>
      <c r="BF21" s="375">
        <v>4.18</v>
      </c>
      <c r="BG21" s="374"/>
      <c r="BH21" s="594">
        <v>4.18</v>
      </c>
      <c r="BI21" s="348">
        <v>58.28</v>
      </c>
      <c r="BJ21" s="348">
        <v>27.33</v>
      </c>
      <c r="BK21" s="348" t="s">
        <v>430</v>
      </c>
      <c r="BL21" s="348" t="s">
        <v>430</v>
      </c>
      <c r="BM21" s="375">
        <v>4.1399999999999997</v>
      </c>
      <c r="BN21" s="375" t="s">
        <v>430</v>
      </c>
      <c r="BO21" s="375">
        <v>6.07</v>
      </c>
      <c r="BP21" s="375" t="s">
        <v>430</v>
      </c>
      <c r="BQ21" s="375" t="s">
        <v>430</v>
      </c>
      <c r="BR21" s="374"/>
      <c r="BS21" s="468">
        <v>1.9232438000000001</v>
      </c>
      <c r="BT21" s="348">
        <v>13.762631280000001</v>
      </c>
      <c r="BU21" s="374"/>
      <c r="BV21" s="430" t="s">
        <v>554</v>
      </c>
    </row>
    <row r="22" spans="1:74" s="428" customFormat="1" x14ac:dyDescent="0.25">
      <c r="A22" s="345" t="s">
        <v>7560</v>
      </c>
      <c r="B22" s="374"/>
      <c r="C22" s="719">
        <v>45131</v>
      </c>
      <c r="D22" s="373"/>
      <c r="E22" s="346">
        <v>3979.72</v>
      </c>
      <c r="F22" s="373"/>
      <c r="G22" s="347">
        <v>1235.4981</v>
      </c>
      <c r="H22" s="374"/>
      <c r="I22" s="348">
        <v>0.59452000000000005</v>
      </c>
      <c r="J22" s="348">
        <v>7.51</v>
      </c>
      <c r="K22" s="348">
        <v>0.55067999999999995</v>
      </c>
      <c r="L22" s="348">
        <v>0.59452000000000005</v>
      </c>
      <c r="M22" s="362"/>
      <c r="N22" s="350">
        <v>21.685400000000001</v>
      </c>
      <c r="O22" s="348">
        <v>10.2889</v>
      </c>
      <c r="P22" s="348">
        <v>9.5533999999999999</v>
      </c>
      <c r="Q22" s="348">
        <v>9.9344999999999999</v>
      </c>
      <c r="R22" s="348">
        <v>11.0602</v>
      </c>
      <c r="S22" s="348">
        <v>7.5651000000000002</v>
      </c>
      <c r="T22" s="348">
        <v>6.282</v>
      </c>
      <c r="U22" s="354">
        <v>6.2706999999999997</v>
      </c>
      <c r="V22" s="348">
        <v>6.2850000000000001</v>
      </c>
      <c r="W22" s="348">
        <v>7.3041999999999998</v>
      </c>
      <c r="X22" s="348" t="s">
        <v>430</v>
      </c>
      <c r="Y22" s="375" t="s">
        <v>430</v>
      </c>
      <c r="Z22" s="348" t="s">
        <v>430</v>
      </c>
      <c r="AA22" s="348">
        <v>7.3174999999999999</v>
      </c>
      <c r="AB22" s="348">
        <v>6.2556000000000003</v>
      </c>
      <c r="AC22" s="348">
        <v>6.2374999999999998</v>
      </c>
      <c r="AD22" s="348">
        <v>6.2831000000000001</v>
      </c>
      <c r="AE22" s="348">
        <v>12.148300000000001</v>
      </c>
      <c r="AF22" s="348">
        <v>7.5095000000000001</v>
      </c>
      <c r="AG22" s="569"/>
      <c r="AH22" s="346">
        <v>7</v>
      </c>
      <c r="AI22" s="346">
        <v>11</v>
      </c>
      <c r="AJ22" s="346">
        <v>9</v>
      </c>
      <c r="AK22" s="346">
        <v>4</v>
      </c>
      <c r="AL22" s="346">
        <v>16</v>
      </c>
      <c r="AM22" s="346">
        <v>9</v>
      </c>
      <c r="AN22" s="346">
        <v>8</v>
      </c>
      <c r="AO22" s="572">
        <v>8</v>
      </c>
      <c r="AP22" s="346">
        <v>7</v>
      </c>
      <c r="AQ22" s="346">
        <v>4</v>
      </c>
      <c r="AR22" s="346" t="s">
        <v>430</v>
      </c>
      <c r="AS22" s="346" t="s">
        <v>430</v>
      </c>
      <c r="AT22" s="346" t="s">
        <v>430</v>
      </c>
      <c r="AU22" s="346">
        <v>3</v>
      </c>
      <c r="AV22" s="346">
        <v>8</v>
      </c>
      <c r="AW22" s="346">
        <v>9</v>
      </c>
      <c r="AX22" s="346">
        <v>7</v>
      </c>
      <c r="AY22" s="346">
        <v>14</v>
      </c>
      <c r="AZ22" s="584"/>
      <c r="BA22" s="467">
        <v>9.23</v>
      </c>
      <c r="BB22" s="348">
        <v>84.64</v>
      </c>
      <c r="BC22" s="348" t="s">
        <v>430</v>
      </c>
      <c r="BD22" s="348" t="s">
        <v>430</v>
      </c>
      <c r="BE22" s="375" t="s">
        <v>430</v>
      </c>
      <c r="BF22" s="375">
        <v>6.12</v>
      </c>
      <c r="BG22" s="374"/>
      <c r="BH22" s="594">
        <v>6.12</v>
      </c>
      <c r="BI22" s="348">
        <v>63.13</v>
      </c>
      <c r="BJ22" s="348">
        <v>21.51</v>
      </c>
      <c r="BK22" s="348" t="s">
        <v>430</v>
      </c>
      <c r="BL22" s="348" t="s">
        <v>430</v>
      </c>
      <c r="BM22" s="375">
        <v>1.37</v>
      </c>
      <c r="BN22" s="375" t="s">
        <v>430</v>
      </c>
      <c r="BO22" s="375">
        <v>7.86</v>
      </c>
      <c r="BP22" s="375" t="s">
        <v>430</v>
      </c>
      <c r="BQ22" s="375" t="s">
        <v>430</v>
      </c>
      <c r="BR22" s="374"/>
      <c r="BS22" s="468">
        <v>1.0357360709321599</v>
      </c>
      <c r="BT22" s="348">
        <v>13.6159400822543</v>
      </c>
      <c r="BU22" s="374"/>
      <c r="BV22" s="430" t="s">
        <v>554</v>
      </c>
    </row>
    <row r="23" spans="1:74" s="428" customFormat="1" x14ac:dyDescent="0.25">
      <c r="A23" s="345" t="s">
        <v>7561</v>
      </c>
      <c r="B23" s="374"/>
      <c r="C23" s="719">
        <v>41275</v>
      </c>
      <c r="D23" s="373"/>
      <c r="E23" s="346">
        <v>3917.35</v>
      </c>
      <c r="F23" s="373"/>
      <c r="G23" s="347">
        <v>55.150500000000001</v>
      </c>
      <c r="H23" s="374"/>
      <c r="I23" s="348">
        <v>0.56986000000000003</v>
      </c>
      <c r="J23" s="348">
        <v>7.76</v>
      </c>
      <c r="K23" s="348">
        <v>0.41370000000000001</v>
      </c>
      <c r="L23" s="348">
        <v>0.45205000000000001</v>
      </c>
      <c r="M23" s="362"/>
      <c r="N23" s="350">
        <v>17.7455</v>
      </c>
      <c r="O23" s="348">
        <v>9.0649999999999995</v>
      </c>
      <c r="P23" s="348">
        <v>8.9215</v>
      </c>
      <c r="Q23" s="348">
        <v>8.7463999999999995</v>
      </c>
      <c r="R23" s="348">
        <v>10.491199999999999</v>
      </c>
      <c r="S23" s="348">
        <v>7.4348000000000001</v>
      </c>
      <c r="T23" s="348">
        <v>6.1955</v>
      </c>
      <c r="U23" s="354">
        <v>6.2153</v>
      </c>
      <c r="V23" s="348">
        <v>6.2340999999999998</v>
      </c>
      <c r="W23" s="348">
        <v>7.2840999999999996</v>
      </c>
      <c r="X23" s="348">
        <v>7.3634000000000004</v>
      </c>
      <c r="Y23" s="375">
        <v>6.4748999999999999</v>
      </c>
      <c r="Z23" s="348">
        <v>6.8164999999999996</v>
      </c>
      <c r="AA23" s="348">
        <v>7.0751999999999997</v>
      </c>
      <c r="AB23" s="348">
        <v>6.1512000000000002</v>
      </c>
      <c r="AC23" s="348">
        <v>6.1863000000000001</v>
      </c>
      <c r="AD23" s="348">
        <v>6.2365000000000004</v>
      </c>
      <c r="AE23" s="348">
        <v>11.623900000000001</v>
      </c>
      <c r="AF23" s="348">
        <v>7.4363000000000001</v>
      </c>
      <c r="AG23" s="569"/>
      <c r="AH23" s="346">
        <v>21</v>
      </c>
      <c r="AI23" s="346">
        <v>21</v>
      </c>
      <c r="AJ23" s="346">
        <v>21</v>
      </c>
      <c r="AK23" s="346">
        <v>21</v>
      </c>
      <c r="AL23" s="346">
        <v>21</v>
      </c>
      <c r="AM23" s="346">
        <v>19</v>
      </c>
      <c r="AN23" s="346">
        <v>10</v>
      </c>
      <c r="AO23" s="572">
        <v>11</v>
      </c>
      <c r="AP23" s="346">
        <v>15</v>
      </c>
      <c r="AQ23" s="346">
        <v>6</v>
      </c>
      <c r="AR23" s="346">
        <v>10</v>
      </c>
      <c r="AS23" s="346">
        <v>11</v>
      </c>
      <c r="AT23" s="346">
        <v>5</v>
      </c>
      <c r="AU23" s="346">
        <v>19</v>
      </c>
      <c r="AV23" s="346">
        <v>12</v>
      </c>
      <c r="AW23" s="346">
        <v>11</v>
      </c>
      <c r="AX23" s="346">
        <v>15</v>
      </c>
      <c r="AY23" s="346">
        <v>21</v>
      </c>
      <c r="AZ23" s="584"/>
      <c r="BA23" s="467">
        <v>1.39</v>
      </c>
      <c r="BB23" s="348">
        <v>88.97</v>
      </c>
      <c r="BC23" s="348" t="s">
        <v>430</v>
      </c>
      <c r="BD23" s="348" t="s">
        <v>430</v>
      </c>
      <c r="BE23" s="375">
        <v>18.010000000000002</v>
      </c>
      <c r="BF23" s="375">
        <v>9.64</v>
      </c>
      <c r="BG23" s="374"/>
      <c r="BH23" s="594">
        <v>9.6300000000000008</v>
      </c>
      <c r="BI23" s="348">
        <v>58.67</v>
      </c>
      <c r="BJ23" s="348">
        <v>30.29</v>
      </c>
      <c r="BK23" s="348" t="s">
        <v>430</v>
      </c>
      <c r="BL23" s="348" t="s">
        <v>430</v>
      </c>
      <c r="BM23" s="375">
        <v>0.11</v>
      </c>
      <c r="BN23" s="375" t="s">
        <v>430</v>
      </c>
      <c r="BO23" s="375">
        <v>1.28</v>
      </c>
      <c r="BP23" s="375" t="s">
        <v>430</v>
      </c>
      <c r="BQ23" s="375">
        <v>18.010000000000002</v>
      </c>
      <c r="BR23" s="374"/>
      <c r="BS23" s="468" t="s">
        <v>430</v>
      </c>
      <c r="BT23" s="348">
        <v>6.1008982841885304</v>
      </c>
      <c r="BU23" s="374"/>
      <c r="BV23" s="430" t="s">
        <v>554</v>
      </c>
    </row>
    <row r="24" spans="1:74" s="428" customFormat="1" x14ac:dyDescent="0.25">
      <c r="A24" s="345" t="s">
        <v>7562</v>
      </c>
      <c r="B24" s="374"/>
      <c r="C24" s="719">
        <v>44419</v>
      </c>
      <c r="D24" s="373"/>
      <c r="E24" s="346">
        <v>3726.28</v>
      </c>
      <c r="F24" s="373"/>
      <c r="G24" s="347">
        <v>1358.9268999999999</v>
      </c>
      <c r="H24" s="374"/>
      <c r="I24" s="348">
        <v>0.58204999999999996</v>
      </c>
      <c r="J24" s="348">
        <v>7.52</v>
      </c>
      <c r="K24" s="348">
        <v>0.54</v>
      </c>
      <c r="L24" s="348">
        <v>0.57999999999999996</v>
      </c>
      <c r="M24" s="362"/>
      <c r="N24" s="350">
        <v>21.852499999999999</v>
      </c>
      <c r="O24" s="348">
        <v>10.3071</v>
      </c>
      <c r="P24" s="348">
        <v>9.5310000000000006</v>
      </c>
      <c r="Q24" s="348">
        <v>9.9560999999999993</v>
      </c>
      <c r="R24" s="348">
        <v>11.2616</v>
      </c>
      <c r="S24" s="348">
        <v>7.6203000000000003</v>
      </c>
      <c r="T24" s="348">
        <v>6.1048999999999998</v>
      </c>
      <c r="U24" s="354">
        <v>6.1428000000000003</v>
      </c>
      <c r="V24" s="348">
        <v>6.1951000000000001</v>
      </c>
      <c r="W24" s="348">
        <v>7.2908999999999997</v>
      </c>
      <c r="X24" s="348">
        <v>7.3727</v>
      </c>
      <c r="Y24" s="375" t="s">
        <v>430</v>
      </c>
      <c r="Z24" s="348" t="s">
        <v>430</v>
      </c>
      <c r="AA24" s="348">
        <v>7.2507000000000001</v>
      </c>
      <c r="AB24" s="348">
        <v>6.0655999999999999</v>
      </c>
      <c r="AC24" s="348">
        <v>6.1165000000000003</v>
      </c>
      <c r="AD24" s="348">
        <v>6.1943999999999999</v>
      </c>
      <c r="AE24" s="348">
        <v>12.3111</v>
      </c>
      <c r="AF24" s="348">
        <v>6.4984999999999999</v>
      </c>
      <c r="AG24" s="569"/>
      <c r="AH24" s="346">
        <v>6</v>
      </c>
      <c r="AI24" s="346">
        <v>10</v>
      </c>
      <c r="AJ24" s="346">
        <v>11</v>
      </c>
      <c r="AK24" s="346">
        <v>3</v>
      </c>
      <c r="AL24" s="346">
        <v>7</v>
      </c>
      <c r="AM24" s="346">
        <v>4</v>
      </c>
      <c r="AN24" s="346">
        <v>19</v>
      </c>
      <c r="AO24" s="572">
        <v>18</v>
      </c>
      <c r="AP24" s="346">
        <v>18</v>
      </c>
      <c r="AQ24" s="346">
        <v>5</v>
      </c>
      <c r="AR24" s="346">
        <v>6</v>
      </c>
      <c r="AS24" s="346" t="s">
        <v>430</v>
      </c>
      <c r="AT24" s="346" t="s">
        <v>430</v>
      </c>
      <c r="AU24" s="346">
        <v>7</v>
      </c>
      <c r="AV24" s="346">
        <v>19</v>
      </c>
      <c r="AW24" s="346">
        <v>19</v>
      </c>
      <c r="AX24" s="346">
        <v>19</v>
      </c>
      <c r="AY24" s="346">
        <v>5</v>
      </c>
      <c r="AZ24" s="584"/>
      <c r="BA24" s="467">
        <v>13.93</v>
      </c>
      <c r="BB24" s="348">
        <v>80.81</v>
      </c>
      <c r="BC24" s="348" t="s">
        <v>430</v>
      </c>
      <c r="BD24" s="348" t="s">
        <v>430</v>
      </c>
      <c r="BE24" s="375" t="s">
        <v>430</v>
      </c>
      <c r="BF24" s="375">
        <v>5.26</v>
      </c>
      <c r="BG24" s="374"/>
      <c r="BH24" s="594">
        <v>5.26</v>
      </c>
      <c r="BI24" s="348">
        <v>45.43</v>
      </c>
      <c r="BJ24" s="348">
        <v>35.380000000000003</v>
      </c>
      <c r="BK24" s="348" t="s">
        <v>430</v>
      </c>
      <c r="BL24" s="348" t="s">
        <v>430</v>
      </c>
      <c r="BM24" s="375">
        <v>1.72</v>
      </c>
      <c r="BN24" s="375" t="s">
        <v>430</v>
      </c>
      <c r="BO24" s="375">
        <v>12.21</v>
      </c>
      <c r="BP24" s="375" t="s">
        <v>430</v>
      </c>
      <c r="BQ24" s="375" t="s">
        <v>430</v>
      </c>
      <c r="BR24" s="374"/>
      <c r="BS24" s="468">
        <v>2.6774218102677398</v>
      </c>
      <c r="BT24" s="348">
        <v>8.6888404908688806</v>
      </c>
      <c r="BU24" s="374"/>
      <c r="BV24" s="430" t="s">
        <v>554</v>
      </c>
    </row>
    <row r="25" spans="1:74" s="428" customFormat="1" x14ac:dyDescent="0.25">
      <c r="A25" s="345" t="s">
        <v>7563</v>
      </c>
      <c r="B25" s="374"/>
      <c r="C25" s="719">
        <v>43635</v>
      </c>
      <c r="D25" s="373"/>
      <c r="E25" s="346">
        <v>4082.28</v>
      </c>
      <c r="F25" s="373"/>
      <c r="G25" s="347">
        <v>1488.3892000000001</v>
      </c>
      <c r="H25" s="374"/>
      <c r="I25" s="348">
        <v>0.49</v>
      </c>
      <c r="J25" s="348">
        <v>7.52</v>
      </c>
      <c r="K25" s="348">
        <v>0.49</v>
      </c>
      <c r="L25" s="348">
        <v>0.49</v>
      </c>
      <c r="M25" s="362"/>
      <c r="N25" s="350">
        <v>20.1814</v>
      </c>
      <c r="O25" s="348">
        <v>9.9925999999999995</v>
      </c>
      <c r="P25" s="348">
        <v>9.3948999999999998</v>
      </c>
      <c r="Q25" s="348">
        <v>9.6731999999999996</v>
      </c>
      <c r="R25" s="348">
        <v>10.8406</v>
      </c>
      <c r="S25" s="348">
        <v>7.601</v>
      </c>
      <c r="T25" s="348">
        <v>6.1828000000000003</v>
      </c>
      <c r="U25" s="354">
        <v>6.2084000000000001</v>
      </c>
      <c r="V25" s="348">
        <v>6.2984999999999998</v>
      </c>
      <c r="W25" s="348">
        <v>7.2282999999999999</v>
      </c>
      <c r="X25" s="348">
        <v>7.1947000000000001</v>
      </c>
      <c r="Y25" s="375">
        <v>6.2645999999999997</v>
      </c>
      <c r="Z25" s="348" t="s">
        <v>430</v>
      </c>
      <c r="AA25" s="348">
        <v>7.2981999999999996</v>
      </c>
      <c r="AB25" s="348">
        <v>6.1352000000000002</v>
      </c>
      <c r="AC25" s="348">
        <v>6.1711999999999998</v>
      </c>
      <c r="AD25" s="348">
        <v>6.2935999999999996</v>
      </c>
      <c r="AE25" s="348">
        <v>11.827199999999999</v>
      </c>
      <c r="AF25" s="348">
        <v>5.8293999999999997</v>
      </c>
      <c r="AG25" s="569"/>
      <c r="AH25" s="346">
        <v>16</v>
      </c>
      <c r="AI25" s="346">
        <v>19</v>
      </c>
      <c r="AJ25" s="346">
        <v>17</v>
      </c>
      <c r="AK25" s="346">
        <v>14</v>
      </c>
      <c r="AL25" s="346">
        <v>20</v>
      </c>
      <c r="AM25" s="346">
        <v>5</v>
      </c>
      <c r="AN25" s="346">
        <v>13</v>
      </c>
      <c r="AO25" s="572">
        <v>14</v>
      </c>
      <c r="AP25" s="346">
        <v>6</v>
      </c>
      <c r="AQ25" s="346">
        <v>13</v>
      </c>
      <c r="AR25" s="346">
        <v>18</v>
      </c>
      <c r="AS25" s="346">
        <v>17</v>
      </c>
      <c r="AT25" s="346" t="s">
        <v>430</v>
      </c>
      <c r="AU25" s="346">
        <v>5</v>
      </c>
      <c r="AV25" s="346">
        <v>13</v>
      </c>
      <c r="AW25" s="346">
        <v>15</v>
      </c>
      <c r="AX25" s="346">
        <v>6</v>
      </c>
      <c r="AY25" s="346">
        <v>18</v>
      </c>
      <c r="AZ25" s="584"/>
      <c r="BA25" s="467">
        <v>8.64</v>
      </c>
      <c r="BB25" s="348">
        <v>82.65</v>
      </c>
      <c r="BC25" s="348" t="s">
        <v>430</v>
      </c>
      <c r="BD25" s="348" t="s">
        <v>430</v>
      </c>
      <c r="BE25" s="375" t="s">
        <v>430</v>
      </c>
      <c r="BF25" s="375">
        <v>8.7100000000000009</v>
      </c>
      <c r="BG25" s="374"/>
      <c r="BH25" s="594">
        <v>8.7100000000000009</v>
      </c>
      <c r="BI25" s="348">
        <v>54.4</v>
      </c>
      <c r="BJ25" s="348">
        <v>28.25</v>
      </c>
      <c r="BK25" s="348" t="s">
        <v>430</v>
      </c>
      <c r="BL25" s="348" t="s">
        <v>430</v>
      </c>
      <c r="BM25" s="375">
        <v>1.17</v>
      </c>
      <c r="BN25" s="375" t="s">
        <v>430</v>
      </c>
      <c r="BO25" s="375">
        <v>7.47</v>
      </c>
      <c r="BP25" s="375" t="s">
        <v>430</v>
      </c>
      <c r="BQ25" s="375" t="s">
        <v>430</v>
      </c>
      <c r="BR25" s="374"/>
      <c r="BS25" s="468">
        <v>5.7520646299999996</v>
      </c>
      <c r="BT25" s="348">
        <v>11.13655398</v>
      </c>
      <c r="BU25" s="374"/>
      <c r="BV25" s="430" t="s">
        <v>554</v>
      </c>
    </row>
    <row r="26" spans="1:74" s="428" customFormat="1" x14ac:dyDescent="0.25">
      <c r="A26" s="345" t="s">
        <v>7564</v>
      </c>
      <c r="B26" s="374"/>
      <c r="C26" s="719">
        <v>45842</v>
      </c>
      <c r="D26" s="373"/>
      <c r="E26" s="346">
        <v>2421.4299999999998</v>
      </c>
      <c r="F26" s="373"/>
      <c r="G26" s="347">
        <v>1059.2899</v>
      </c>
      <c r="H26" s="374"/>
      <c r="I26" s="348">
        <v>0.66300999999999999</v>
      </c>
      <c r="J26" s="348">
        <v>7.41</v>
      </c>
      <c r="K26" s="348">
        <v>0.61699000000000004</v>
      </c>
      <c r="L26" s="348">
        <v>0.66247</v>
      </c>
      <c r="M26" s="362"/>
      <c r="N26" s="350">
        <v>21.4587</v>
      </c>
      <c r="O26" s="348">
        <v>10.3414</v>
      </c>
      <c r="P26" s="348">
        <v>9.4228000000000005</v>
      </c>
      <c r="Q26" s="348">
        <v>9.5176999999999996</v>
      </c>
      <c r="R26" s="348">
        <v>11.3017</v>
      </c>
      <c r="S26" s="348">
        <v>7.0888</v>
      </c>
      <c r="T26" s="348">
        <v>6.0869999999999997</v>
      </c>
      <c r="U26" s="354">
        <v>6.1219000000000001</v>
      </c>
      <c r="V26" s="348" t="s">
        <v>430</v>
      </c>
      <c r="W26" s="348" t="s">
        <v>430</v>
      </c>
      <c r="X26" s="348" t="s">
        <v>430</v>
      </c>
      <c r="Y26" s="375" t="s">
        <v>430</v>
      </c>
      <c r="Z26" s="348" t="s">
        <v>430</v>
      </c>
      <c r="AA26" s="348">
        <v>6.7024999999999997</v>
      </c>
      <c r="AB26" s="348">
        <v>6.0498000000000003</v>
      </c>
      <c r="AC26" s="348">
        <v>6.0712999999999999</v>
      </c>
      <c r="AD26" s="348" t="s">
        <v>430</v>
      </c>
      <c r="AE26" s="348">
        <v>12.1173</v>
      </c>
      <c r="AF26" s="348">
        <v>6.0960000000000001</v>
      </c>
      <c r="AG26" s="569"/>
      <c r="AH26" s="346">
        <v>11</v>
      </c>
      <c r="AI26" s="346">
        <v>9</v>
      </c>
      <c r="AJ26" s="346">
        <v>15</v>
      </c>
      <c r="AK26" s="346">
        <v>19</v>
      </c>
      <c r="AL26" s="346">
        <v>6</v>
      </c>
      <c r="AM26" s="346">
        <v>21</v>
      </c>
      <c r="AN26" s="346">
        <v>20</v>
      </c>
      <c r="AO26" s="572">
        <v>19</v>
      </c>
      <c r="AP26" s="346" t="s">
        <v>430</v>
      </c>
      <c r="AQ26" s="346" t="s">
        <v>430</v>
      </c>
      <c r="AR26" s="346" t="s">
        <v>430</v>
      </c>
      <c r="AS26" s="346" t="s">
        <v>430</v>
      </c>
      <c r="AT26" s="346" t="s">
        <v>430</v>
      </c>
      <c r="AU26" s="346">
        <v>21</v>
      </c>
      <c r="AV26" s="346">
        <v>20</v>
      </c>
      <c r="AW26" s="346">
        <v>21</v>
      </c>
      <c r="AX26" s="346" t="s">
        <v>430</v>
      </c>
      <c r="AY26" s="346">
        <v>16</v>
      </c>
      <c r="AZ26" s="584"/>
      <c r="BA26" s="467">
        <v>14.06</v>
      </c>
      <c r="BB26" s="348">
        <v>78.45</v>
      </c>
      <c r="BC26" s="348" t="s">
        <v>430</v>
      </c>
      <c r="BD26" s="348" t="s">
        <v>430</v>
      </c>
      <c r="BE26" s="375" t="s">
        <v>430</v>
      </c>
      <c r="BF26" s="375">
        <v>7.48</v>
      </c>
      <c r="BG26" s="374"/>
      <c r="BH26" s="594">
        <v>7.48</v>
      </c>
      <c r="BI26" s="348">
        <v>71</v>
      </c>
      <c r="BJ26" s="348">
        <v>7.45</v>
      </c>
      <c r="BK26" s="348" t="s">
        <v>430</v>
      </c>
      <c r="BL26" s="348" t="s">
        <v>430</v>
      </c>
      <c r="BM26" s="375">
        <v>14.06</v>
      </c>
      <c r="BN26" s="375" t="s">
        <v>430</v>
      </c>
      <c r="BO26" s="375" t="s">
        <v>430</v>
      </c>
      <c r="BP26" s="375" t="s">
        <v>430</v>
      </c>
      <c r="BQ26" s="375" t="s">
        <v>430</v>
      </c>
      <c r="BR26" s="374"/>
      <c r="BS26" s="468">
        <v>0.93332475000000004</v>
      </c>
      <c r="BT26" s="348">
        <v>6.5166373499999999</v>
      </c>
      <c r="BU26" s="374"/>
      <c r="BV26" s="430" t="s">
        <v>554</v>
      </c>
    </row>
    <row r="27" spans="1:74" s="428" customFormat="1" x14ac:dyDescent="0.25">
      <c r="A27" s="345" t="s">
        <v>7565</v>
      </c>
      <c r="B27" s="374"/>
      <c r="C27" s="719">
        <v>41278</v>
      </c>
      <c r="D27" s="373"/>
      <c r="E27" s="346">
        <v>2299.31</v>
      </c>
      <c r="F27" s="373"/>
      <c r="G27" s="347">
        <v>33.346699999999998</v>
      </c>
      <c r="H27" s="374"/>
      <c r="I27" s="348">
        <v>0.57999999999999996</v>
      </c>
      <c r="J27" s="348">
        <v>7.68</v>
      </c>
      <c r="K27" s="348">
        <v>0.57999999999999996</v>
      </c>
      <c r="L27" s="348">
        <v>0.62</v>
      </c>
      <c r="M27" s="362"/>
      <c r="N27" s="350">
        <v>21.685199999999998</v>
      </c>
      <c r="O27" s="348">
        <v>10.5229</v>
      </c>
      <c r="P27" s="348">
        <v>9.6656999999999993</v>
      </c>
      <c r="Q27" s="348">
        <v>9.6994000000000007</v>
      </c>
      <c r="R27" s="348">
        <v>10.869</v>
      </c>
      <c r="S27" s="348">
        <v>7.5655000000000001</v>
      </c>
      <c r="T27" s="348">
        <v>6.1687000000000003</v>
      </c>
      <c r="U27" s="354">
        <v>6.2736000000000001</v>
      </c>
      <c r="V27" s="348">
        <v>6.2572000000000001</v>
      </c>
      <c r="W27" s="348">
        <v>7.2396000000000003</v>
      </c>
      <c r="X27" s="348">
        <v>7.2744999999999997</v>
      </c>
      <c r="Y27" s="375">
        <v>6.3041999999999998</v>
      </c>
      <c r="Z27" s="348">
        <v>7.0335000000000001</v>
      </c>
      <c r="AA27" s="348">
        <v>7.2184999999999997</v>
      </c>
      <c r="AB27" s="348">
        <v>6.1300999999999997</v>
      </c>
      <c r="AC27" s="348">
        <v>6.2431000000000001</v>
      </c>
      <c r="AD27" s="348">
        <v>6.2619999999999996</v>
      </c>
      <c r="AE27" s="348">
        <v>11.7204</v>
      </c>
      <c r="AF27" s="348">
        <v>7.4241999999999999</v>
      </c>
      <c r="AG27" s="569"/>
      <c r="AH27" s="346">
        <v>8</v>
      </c>
      <c r="AI27" s="346">
        <v>3</v>
      </c>
      <c r="AJ27" s="346">
        <v>6</v>
      </c>
      <c r="AK27" s="346">
        <v>13</v>
      </c>
      <c r="AL27" s="346">
        <v>19</v>
      </c>
      <c r="AM27" s="346">
        <v>8</v>
      </c>
      <c r="AN27" s="346">
        <v>14</v>
      </c>
      <c r="AO27" s="572">
        <v>7</v>
      </c>
      <c r="AP27" s="346">
        <v>12</v>
      </c>
      <c r="AQ27" s="346">
        <v>12</v>
      </c>
      <c r="AR27" s="346">
        <v>14</v>
      </c>
      <c r="AS27" s="346">
        <v>16</v>
      </c>
      <c r="AT27" s="346">
        <v>1</v>
      </c>
      <c r="AU27" s="346">
        <v>12</v>
      </c>
      <c r="AV27" s="346">
        <v>14</v>
      </c>
      <c r="AW27" s="346">
        <v>7</v>
      </c>
      <c r="AX27" s="346">
        <v>10</v>
      </c>
      <c r="AY27" s="346">
        <v>20</v>
      </c>
      <c r="AZ27" s="584"/>
      <c r="BA27" s="467">
        <v>7.46</v>
      </c>
      <c r="BB27" s="348">
        <v>89.36</v>
      </c>
      <c r="BC27" s="348" t="s">
        <v>430</v>
      </c>
      <c r="BD27" s="348" t="s">
        <v>430</v>
      </c>
      <c r="BE27" s="375" t="s">
        <v>430</v>
      </c>
      <c r="BF27" s="375">
        <v>3.18</v>
      </c>
      <c r="BG27" s="374"/>
      <c r="BH27" s="594">
        <v>3.18</v>
      </c>
      <c r="BI27" s="348">
        <v>70.98</v>
      </c>
      <c r="BJ27" s="348">
        <v>18.38</v>
      </c>
      <c r="BK27" s="348" t="s">
        <v>430</v>
      </c>
      <c r="BL27" s="348" t="s">
        <v>430</v>
      </c>
      <c r="BM27" s="375" t="s">
        <v>430</v>
      </c>
      <c r="BN27" s="375" t="s">
        <v>430</v>
      </c>
      <c r="BO27" s="375">
        <v>7.46</v>
      </c>
      <c r="BP27" s="375" t="s">
        <v>430</v>
      </c>
      <c r="BQ27" s="375" t="s">
        <v>430</v>
      </c>
      <c r="BR27" s="374"/>
      <c r="BS27" s="468" t="s">
        <v>430</v>
      </c>
      <c r="BT27" s="348">
        <v>9.2274687272317593</v>
      </c>
      <c r="BU27" s="374"/>
      <c r="BV27" s="430" t="s">
        <v>554</v>
      </c>
    </row>
    <row r="28" spans="1:74" s="428" customFormat="1" x14ac:dyDescent="0.25">
      <c r="A28" s="345" t="s">
        <v>7566</v>
      </c>
      <c r="B28" s="374"/>
      <c r="C28" s="719">
        <v>43369</v>
      </c>
      <c r="D28" s="373"/>
      <c r="E28" s="346">
        <v>1358.07</v>
      </c>
      <c r="F28" s="373"/>
      <c r="G28" s="347">
        <v>16.050999999999998</v>
      </c>
      <c r="H28" s="374"/>
      <c r="I28" s="348">
        <v>0.56000000000000005</v>
      </c>
      <c r="J28" s="348">
        <v>7.67</v>
      </c>
      <c r="K28" s="348">
        <v>0.56000000000000005</v>
      </c>
      <c r="L28" s="348">
        <v>0.56000000000000005</v>
      </c>
      <c r="M28" s="362"/>
      <c r="N28" s="350">
        <v>23.209599999999998</v>
      </c>
      <c r="O28" s="348">
        <v>10.521000000000001</v>
      </c>
      <c r="P28" s="348">
        <v>9.8618000000000006</v>
      </c>
      <c r="Q28" s="348">
        <v>9.9131999999999998</v>
      </c>
      <c r="R28" s="348">
        <v>11.249000000000001</v>
      </c>
      <c r="S28" s="348">
        <v>7.5103</v>
      </c>
      <c r="T28" s="348">
        <v>6.1436999999999999</v>
      </c>
      <c r="U28" s="354">
        <v>6.1631999999999998</v>
      </c>
      <c r="V28" s="348">
        <v>6.2051999999999996</v>
      </c>
      <c r="W28" s="348">
        <v>7.1877000000000004</v>
      </c>
      <c r="X28" s="348">
        <v>7.2252999999999998</v>
      </c>
      <c r="Y28" s="375">
        <v>6.3396999999999997</v>
      </c>
      <c r="Z28" s="348" t="s">
        <v>430</v>
      </c>
      <c r="AA28" s="348">
        <v>7.2001999999999997</v>
      </c>
      <c r="AB28" s="348">
        <v>6.1</v>
      </c>
      <c r="AC28" s="348">
        <v>6.1284999999999998</v>
      </c>
      <c r="AD28" s="348">
        <v>6.2018000000000004</v>
      </c>
      <c r="AE28" s="348">
        <v>12.2723</v>
      </c>
      <c r="AF28" s="348">
        <v>6.2976000000000001</v>
      </c>
      <c r="AG28" s="569"/>
      <c r="AH28" s="346">
        <v>2</v>
      </c>
      <c r="AI28" s="346">
        <v>4</v>
      </c>
      <c r="AJ28" s="346">
        <v>2</v>
      </c>
      <c r="AK28" s="346">
        <v>5</v>
      </c>
      <c r="AL28" s="346">
        <v>8</v>
      </c>
      <c r="AM28" s="346">
        <v>13</v>
      </c>
      <c r="AN28" s="346">
        <v>18</v>
      </c>
      <c r="AO28" s="572">
        <v>17</v>
      </c>
      <c r="AP28" s="346">
        <v>17</v>
      </c>
      <c r="AQ28" s="346">
        <v>15</v>
      </c>
      <c r="AR28" s="346">
        <v>15</v>
      </c>
      <c r="AS28" s="346">
        <v>13</v>
      </c>
      <c r="AT28" s="346" t="s">
        <v>430</v>
      </c>
      <c r="AU28" s="346">
        <v>13</v>
      </c>
      <c r="AV28" s="346">
        <v>18</v>
      </c>
      <c r="AW28" s="346">
        <v>18</v>
      </c>
      <c r="AX28" s="346">
        <v>17</v>
      </c>
      <c r="AY28" s="346">
        <v>8</v>
      </c>
      <c r="AZ28" s="584"/>
      <c r="BA28" s="467">
        <v>7.46</v>
      </c>
      <c r="BB28" s="348">
        <v>86.03</v>
      </c>
      <c r="BC28" s="348" t="s">
        <v>430</v>
      </c>
      <c r="BD28" s="348" t="s">
        <v>430</v>
      </c>
      <c r="BE28" s="375" t="s">
        <v>430</v>
      </c>
      <c r="BF28" s="375">
        <v>6.51</v>
      </c>
      <c r="BG28" s="374"/>
      <c r="BH28" s="594">
        <v>6.51</v>
      </c>
      <c r="BI28" s="348">
        <v>59.9</v>
      </c>
      <c r="BJ28" s="348">
        <v>26.13</v>
      </c>
      <c r="BK28" s="348" t="s">
        <v>430</v>
      </c>
      <c r="BL28" s="348" t="s">
        <v>430</v>
      </c>
      <c r="BM28" s="375" t="s">
        <v>430</v>
      </c>
      <c r="BN28" s="375" t="s">
        <v>430</v>
      </c>
      <c r="BO28" s="375">
        <v>7.46</v>
      </c>
      <c r="BP28" s="375" t="s">
        <v>430</v>
      </c>
      <c r="BQ28" s="375" t="s">
        <v>430</v>
      </c>
      <c r="BR28" s="374"/>
      <c r="BS28" s="468" t="s">
        <v>430</v>
      </c>
      <c r="BT28" s="348">
        <v>12.7709370587229</v>
      </c>
      <c r="BU28" s="374"/>
      <c r="BV28" s="430" t="s">
        <v>554</v>
      </c>
    </row>
    <row r="29" spans="1:74" x14ac:dyDescent="0.25">
      <c r="A29" s="318" t="s">
        <v>93</v>
      </c>
      <c r="B29" s="66"/>
      <c r="C29" s="720"/>
      <c r="D29" s="43"/>
      <c r="E29" s="51"/>
      <c r="F29" s="43"/>
      <c r="G29" s="55"/>
      <c r="H29" s="66"/>
      <c r="I29" s="59"/>
      <c r="J29" s="59"/>
      <c r="K29" s="59"/>
      <c r="L29" s="59"/>
      <c r="M29" s="258"/>
      <c r="N29" s="70">
        <v>21.292899999999999</v>
      </c>
      <c r="O29" s="59">
        <v>10.2255</v>
      </c>
      <c r="P29" s="59">
        <v>9.5274999999999999</v>
      </c>
      <c r="Q29" s="59">
        <v>9.7232000000000003</v>
      </c>
      <c r="R29" s="59">
        <v>11.154400000000001</v>
      </c>
      <c r="S29" s="59">
        <v>7.5244999999999997</v>
      </c>
      <c r="T29" s="59">
        <v>6.2209000000000003</v>
      </c>
      <c r="U29" s="88">
        <v>6.2359999999999998</v>
      </c>
      <c r="V29" s="59">
        <v>6.2683</v>
      </c>
      <c r="W29" s="59">
        <v>7.2244000000000002</v>
      </c>
      <c r="X29" s="59">
        <v>7.3026</v>
      </c>
      <c r="Y29" s="276">
        <v>6.4741999999999997</v>
      </c>
      <c r="Z29" s="59">
        <v>6.6879</v>
      </c>
      <c r="AA29" s="59">
        <v>7.2016</v>
      </c>
      <c r="AB29" s="59">
        <v>6.1841999999999997</v>
      </c>
      <c r="AC29" s="59">
        <v>6.2047999999999996</v>
      </c>
      <c r="AD29" s="59">
        <v>6.2671000000000001</v>
      </c>
      <c r="AE29" s="59">
        <v>12.18</v>
      </c>
      <c r="AF29" s="59">
        <v>6.9996</v>
      </c>
      <c r="AG29" s="553"/>
      <c r="AH29" s="51">
        <v>21</v>
      </c>
      <c r="AI29" s="51">
        <v>21</v>
      </c>
      <c r="AJ29" s="51">
        <v>21</v>
      </c>
      <c r="AK29" s="51">
        <v>21</v>
      </c>
      <c r="AL29" s="51">
        <v>21</v>
      </c>
      <c r="AM29" s="51">
        <v>21</v>
      </c>
      <c r="AN29" s="51">
        <v>21</v>
      </c>
      <c r="AO29" s="560">
        <v>20</v>
      </c>
      <c r="AP29" s="51">
        <v>20</v>
      </c>
      <c r="AQ29" s="51">
        <v>19</v>
      </c>
      <c r="AR29" s="51">
        <v>19</v>
      </c>
      <c r="AS29" s="51">
        <v>17</v>
      </c>
      <c r="AT29" s="51">
        <v>14</v>
      </c>
      <c r="AU29" s="51">
        <v>21</v>
      </c>
      <c r="AV29" s="51">
        <v>21</v>
      </c>
      <c r="AW29" s="51">
        <v>21</v>
      </c>
      <c r="AX29" s="51">
        <v>20</v>
      </c>
      <c r="AY29" s="51">
        <v>21</v>
      </c>
      <c r="AZ29" s="579"/>
      <c r="BA29" s="577"/>
      <c r="BB29" s="59"/>
      <c r="BC29" s="59"/>
      <c r="BD29" s="59"/>
      <c r="BE29" s="276"/>
      <c r="BF29" s="276"/>
      <c r="BG29" s="66"/>
      <c r="BH29" s="586"/>
      <c r="BI29" s="59"/>
      <c r="BJ29" s="59"/>
      <c r="BK29" s="59"/>
      <c r="BL29" s="59"/>
      <c r="BM29" s="276"/>
      <c r="BN29" s="587"/>
      <c r="BO29" s="587"/>
      <c r="BP29" s="587"/>
      <c r="BQ29" s="587"/>
      <c r="BR29" s="602"/>
      <c r="BS29" s="267"/>
      <c r="BT29" s="59"/>
      <c r="BU29" s="66"/>
      <c r="BV29" s="34"/>
    </row>
    <row r="30" spans="1:74" x14ac:dyDescent="0.25">
      <c r="A30" s="320" t="s">
        <v>94</v>
      </c>
      <c r="B30" s="67"/>
      <c r="C30" s="721"/>
      <c r="D30" s="44"/>
      <c r="E30" s="52"/>
      <c r="F30" s="44"/>
      <c r="G30" s="56"/>
      <c r="H30" s="67"/>
      <c r="I30" s="60"/>
      <c r="J30" s="60"/>
      <c r="K30" s="60"/>
      <c r="L30" s="60"/>
      <c r="M30" s="259"/>
      <c r="N30" s="71">
        <v>23.2746</v>
      </c>
      <c r="O30" s="60">
        <v>10.6699</v>
      </c>
      <c r="P30" s="60">
        <v>9.8621999999999996</v>
      </c>
      <c r="Q30" s="60">
        <v>10.2095</v>
      </c>
      <c r="R30" s="60">
        <v>11.598599999999999</v>
      </c>
      <c r="S30" s="60">
        <v>7.7404000000000002</v>
      </c>
      <c r="T30" s="60">
        <v>6.3947000000000003</v>
      </c>
      <c r="U30" s="89">
        <v>6.3722000000000003</v>
      </c>
      <c r="V30" s="60">
        <v>6.3894000000000002</v>
      </c>
      <c r="W30" s="60">
        <v>7.3897000000000004</v>
      </c>
      <c r="X30" s="60">
        <v>7.5141</v>
      </c>
      <c r="Y30" s="277">
        <v>6.6981999999999999</v>
      </c>
      <c r="Z30" s="60">
        <v>7.0335000000000001</v>
      </c>
      <c r="AA30" s="60">
        <v>7.4718</v>
      </c>
      <c r="AB30" s="60">
        <v>6.3609</v>
      </c>
      <c r="AC30" s="60">
        <v>6.3418999999999999</v>
      </c>
      <c r="AD30" s="60">
        <v>6.3826000000000001</v>
      </c>
      <c r="AE30" s="60">
        <v>12.681100000000001</v>
      </c>
      <c r="AF30" s="60">
        <v>7.5095000000000001</v>
      </c>
      <c r="AG30" s="554"/>
      <c r="AH30" s="52"/>
      <c r="AI30" s="52"/>
      <c r="AJ30" s="52"/>
      <c r="AK30" s="52"/>
      <c r="AL30" s="52"/>
      <c r="AM30" s="52"/>
      <c r="AN30" s="52"/>
      <c r="AO30" s="561"/>
      <c r="AP30" s="52"/>
      <c r="AQ30" s="52"/>
      <c r="AR30" s="52"/>
      <c r="AS30" s="52"/>
      <c r="AT30" s="52"/>
      <c r="AU30" s="52"/>
      <c r="AV30" s="52"/>
      <c r="AW30" s="52"/>
      <c r="AX30" s="52"/>
      <c r="AY30" s="52"/>
      <c r="AZ30" s="580"/>
      <c r="BA30" s="551"/>
      <c r="BB30" s="60"/>
      <c r="BC30" s="60"/>
      <c r="BD30" s="60"/>
      <c r="BE30" s="277"/>
      <c r="BF30" s="277"/>
      <c r="BG30" s="67"/>
      <c r="BH30" s="588"/>
      <c r="BI30" s="60"/>
      <c r="BJ30" s="60"/>
      <c r="BK30" s="60"/>
      <c r="BL30" s="60"/>
      <c r="BM30" s="277"/>
      <c r="BN30" s="589"/>
      <c r="BO30" s="589"/>
      <c r="BP30" s="589"/>
      <c r="BQ30" s="589"/>
      <c r="BR30" s="596"/>
      <c r="BS30" s="268"/>
      <c r="BT30" s="60"/>
      <c r="BU30" s="67"/>
      <c r="BV30" s="26"/>
    </row>
    <row r="31" spans="1:74" x14ac:dyDescent="0.25">
      <c r="A31" s="320" t="s">
        <v>95</v>
      </c>
      <c r="B31" s="67"/>
      <c r="C31" s="721"/>
      <c r="D31" s="44"/>
      <c r="E31" s="52"/>
      <c r="F31" s="44"/>
      <c r="G31" s="56"/>
      <c r="H31" s="67"/>
      <c r="I31" s="60"/>
      <c r="J31" s="60"/>
      <c r="K31" s="60"/>
      <c r="L31" s="60"/>
      <c r="M31" s="259"/>
      <c r="N31" s="71">
        <v>17.7455</v>
      </c>
      <c r="O31" s="60">
        <v>9.0649999999999995</v>
      </c>
      <c r="P31" s="60">
        <v>8.9215</v>
      </c>
      <c r="Q31" s="60">
        <v>8.7463999999999995</v>
      </c>
      <c r="R31" s="60">
        <v>10.491199999999999</v>
      </c>
      <c r="S31" s="60">
        <v>7.0888</v>
      </c>
      <c r="T31" s="60">
        <v>6.0415999999999999</v>
      </c>
      <c r="U31" s="89">
        <v>6.1003999999999996</v>
      </c>
      <c r="V31" s="60">
        <v>6.1463000000000001</v>
      </c>
      <c r="W31" s="60">
        <v>6.6921999999999997</v>
      </c>
      <c r="X31" s="60">
        <v>6.7431000000000001</v>
      </c>
      <c r="Y31" s="277">
        <v>6.2645999999999997</v>
      </c>
      <c r="Z31" s="60">
        <v>6.0491999999999999</v>
      </c>
      <c r="AA31" s="60">
        <v>6.7024999999999997</v>
      </c>
      <c r="AB31" s="60">
        <v>6.0101000000000004</v>
      </c>
      <c r="AC31" s="60">
        <v>6.0712999999999999</v>
      </c>
      <c r="AD31" s="60">
        <v>6.1494999999999997</v>
      </c>
      <c r="AE31" s="60">
        <v>11.623900000000001</v>
      </c>
      <c r="AF31" s="60">
        <v>5.8293999999999997</v>
      </c>
      <c r="AG31" s="554"/>
      <c r="AH31" s="52"/>
      <c r="AI31" s="52"/>
      <c r="AJ31" s="52"/>
      <c r="AK31" s="52"/>
      <c r="AL31" s="52"/>
      <c r="AM31" s="52"/>
      <c r="AN31" s="52"/>
      <c r="AO31" s="561"/>
      <c r="AP31" s="52"/>
      <c r="AQ31" s="52"/>
      <c r="AR31" s="52"/>
      <c r="AS31" s="52"/>
      <c r="AT31" s="52"/>
      <c r="AU31" s="52"/>
      <c r="AV31" s="52"/>
      <c r="AW31" s="52"/>
      <c r="AX31" s="52"/>
      <c r="AY31" s="52"/>
      <c r="AZ31" s="580"/>
      <c r="BA31" s="551"/>
      <c r="BB31" s="60"/>
      <c r="BC31" s="60"/>
      <c r="BD31" s="60"/>
      <c r="BE31" s="277"/>
      <c r="BF31" s="277"/>
      <c r="BG31" s="67"/>
      <c r="BH31" s="588"/>
      <c r="BI31" s="60"/>
      <c r="BJ31" s="60"/>
      <c r="BK31" s="60"/>
      <c r="BL31" s="60"/>
      <c r="BM31" s="277"/>
      <c r="BN31" s="589"/>
      <c r="BO31" s="589"/>
      <c r="BP31" s="589"/>
      <c r="BQ31" s="589"/>
      <c r="BR31" s="596"/>
      <c r="BS31" s="268"/>
      <c r="BT31" s="60"/>
      <c r="BU31" s="67"/>
      <c r="BV31" s="26"/>
    </row>
    <row r="32" spans="1:74" x14ac:dyDescent="0.25">
      <c r="A32" s="321" t="s">
        <v>96</v>
      </c>
      <c r="B32" s="68"/>
      <c r="C32" s="722"/>
      <c r="D32" s="45"/>
      <c r="E32" s="53"/>
      <c r="F32" s="45"/>
      <c r="G32" s="57"/>
      <c r="H32" s="68"/>
      <c r="I32" s="61"/>
      <c r="J32" s="61"/>
      <c r="K32" s="61"/>
      <c r="L32" s="61"/>
      <c r="M32" s="262"/>
      <c r="N32" s="72">
        <v>21.4587</v>
      </c>
      <c r="O32" s="61">
        <v>10.2889</v>
      </c>
      <c r="P32" s="61">
        <v>9.5310000000000006</v>
      </c>
      <c r="Q32" s="61">
        <v>9.7582000000000004</v>
      </c>
      <c r="R32" s="61">
        <v>11.179500000000001</v>
      </c>
      <c r="S32" s="61">
        <v>7.5519999999999996</v>
      </c>
      <c r="T32" s="61">
        <v>6.1924999999999999</v>
      </c>
      <c r="U32" s="90">
        <v>6.2153</v>
      </c>
      <c r="V32" s="61">
        <v>6.2590000000000003</v>
      </c>
      <c r="W32" s="61">
        <v>7.2557499999999999</v>
      </c>
      <c r="X32" s="61">
        <v>7.3634000000000004</v>
      </c>
      <c r="Y32" s="279">
        <v>6.5014000000000003</v>
      </c>
      <c r="Z32" s="61">
        <v>6.7439499999999999</v>
      </c>
      <c r="AA32" s="61">
        <v>7.2202999999999999</v>
      </c>
      <c r="AB32" s="61">
        <v>6.1551999999999998</v>
      </c>
      <c r="AC32" s="61">
        <v>6.1863000000000001</v>
      </c>
      <c r="AD32" s="61">
        <v>6.2518000000000002</v>
      </c>
      <c r="AE32" s="61">
        <v>12.1898</v>
      </c>
      <c r="AF32" s="61">
        <v>7.2549999999999999</v>
      </c>
      <c r="AG32" s="556"/>
      <c r="AH32" s="53"/>
      <c r="AI32" s="53"/>
      <c r="AJ32" s="53"/>
      <c r="AK32" s="53"/>
      <c r="AL32" s="53"/>
      <c r="AM32" s="53"/>
      <c r="AN32" s="53"/>
      <c r="AO32" s="563"/>
      <c r="AP32" s="53"/>
      <c r="AQ32" s="53"/>
      <c r="AR32" s="53"/>
      <c r="AS32" s="53"/>
      <c r="AT32" s="53"/>
      <c r="AU32" s="53"/>
      <c r="AV32" s="53"/>
      <c r="AW32" s="53"/>
      <c r="AX32" s="53"/>
      <c r="AY32" s="53"/>
      <c r="AZ32" s="581"/>
      <c r="BA32" s="578"/>
      <c r="BB32" s="61"/>
      <c r="BC32" s="61"/>
      <c r="BD32" s="61"/>
      <c r="BE32" s="279"/>
      <c r="BF32" s="279"/>
      <c r="BG32" s="68"/>
      <c r="BH32" s="590"/>
      <c r="BI32" s="61"/>
      <c r="BJ32" s="61"/>
      <c r="BK32" s="61"/>
      <c r="BL32" s="61"/>
      <c r="BM32" s="279"/>
      <c r="BN32" s="591"/>
      <c r="BO32" s="591"/>
      <c r="BP32" s="591"/>
      <c r="BQ32" s="591"/>
      <c r="BR32" s="603"/>
      <c r="BS32" s="270"/>
      <c r="BT32" s="61"/>
      <c r="BU32" s="68"/>
      <c r="BV32" s="272"/>
    </row>
    <row r="33" spans="1:74" ht="14.5" x14ac:dyDescent="0.25">
      <c r="A33" s="323" t="s">
        <v>240</v>
      </c>
      <c r="B33" s="69"/>
      <c r="C33" s="723"/>
      <c r="D33" s="46"/>
      <c r="E33" s="54"/>
      <c r="F33" s="46"/>
      <c r="G33" s="58"/>
      <c r="H33" s="69"/>
      <c r="I33" s="62"/>
      <c r="J33" s="62"/>
      <c r="K33" s="62"/>
      <c r="L33" s="62"/>
      <c r="M33" s="263"/>
      <c r="N33" s="73"/>
      <c r="O33" s="62"/>
      <c r="P33" s="62"/>
      <c r="Q33" s="62"/>
      <c r="R33" s="62"/>
      <c r="S33" s="62"/>
      <c r="T33" s="62"/>
      <c r="U33" s="91"/>
      <c r="V33" s="62"/>
      <c r="W33" s="62"/>
      <c r="X33" s="62"/>
      <c r="Y33" s="245"/>
      <c r="Z33" s="62"/>
      <c r="AA33" s="62"/>
      <c r="AB33" s="62"/>
      <c r="AC33" s="62"/>
      <c r="AD33" s="62"/>
      <c r="AE33" s="62"/>
      <c r="AF33" s="62"/>
      <c r="AG33" s="557"/>
      <c r="AH33" s="54"/>
      <c r="AI33" s="54"/>
      <c r="AJ33" s="54"/>
      <c r="AK33" s="54"/>
      <c r="AL33" s="54"/>
      <c r="AM33" s="54"/>
      <c r="AN33" s="54"/>
      <c r="AO33" s="564"/>
      <c r="AP33" s="54"/>
      <c r="AQ33" s="54"/>
      <c r="AR33" s="54"/>
      <c r="AS33" s="54"/>
      <c r="AT33" s="54"/>
      <c r="AU33" s="54"/>
      <c r="AV33" s="54"/>
      <c r="AW33" s="54"/>
      <c r="AX33" s="54"/>
      <c r="AY33" s="54"/>
      <c r="AZ33" s="582"/>
      <c r="BA33" s="280"/>
      <c r="BB33" s="62"/>
      <c r="BC33" s="62"/>
      <c r="BD33" s="62"/>
      <c r="BE33" s="245"/>
      <c r="BF33" s="245"/>
      <c r="BG33" s="69"/>
      <c r="BH33" s="585"/>
      <c r="BI33" s="62"/>
      <c r="BJ33" s="62"/>
      <c r="BK33" s="62"/>
      <c r="BL33" s="62"/>
      <c r="BM33" s="245"/>
      <c r="BN33" s="592"/>
      <c r="BO33" s="592"/>
      <c r="BP33" s="592"/>
      <c r="BQ33" s="592"/>
      <c r="BR33" s="545"/>
      <c r="BS33" s="271"/>
      <c r="BT33" s="62"/>
      <c r="BU33" s="69"/>
      <c r="BV33" s="41"/>
    </row>
    <row r="34" spans="1:74" s="425" customFormat="1" x14ac:dyDescent="0.25">
      <c r="A34" s="337" t="s">
        <v>7567</v>
      </c>
      <c r="B34" s="370"/>
      <c r="C34" s="718">
        <v>38187</v>
      </c>
      <c r="D34" s="369"/>
      <c r="E34" s="338">
        <v>32285.200000000001</v>
      </c>
      <c r="F34" s="369"/>
      <c r="G34" s="339">
        <v>43.883099999999999</v>
      </c>
      <c r="H34" s="370"/>
      <c r="I34" s="340">
        <v>0.63</v>
      </c>
      <c r="J34" s="340">
        <v>7.48</v>
      </c>
      <c r="K34" s="340">
        <v>0.53</v>
      </c>
      <c r="L34" s="340">
        <v>0.56999999999999995</v>
      </c>
      <c r="M34" s="361"/>
      <c r="N34" s="342">
        <v>22.7211</v>
      </c>
      <c r="O34" s="340">
        <v>9.9446999999999992</v>
      </c>
      <c r="P34" s="340">
        <v>9.2727000000000004</v>
      </c>
      <c r="Q34" s="340">
        <v>9.4029000000000007</v>
      </c>
      <c r="R34" s="340">
        <v>10.482799999999999</v>
      </c>
      <c r="S34" s="340">
        <v>6.9762000000000004</v>
      </c>
      <c r="T34" s="340">
        <v>5.6310000000000002</v>
      </c>
      <c r="U34" s="344">
        <v>5.6901999999999999</v>
      </c>
      <c r="V34" s="340">
        <v>5.7229999999999999</v>
      </c>
      <c r="W34" s="340">
        <v>6.7237</v>
      </c>
      <c r="X34" s="340">
        <v>6.8125999999999998</v>
      </c>
      <c r="Y34" s="371">
        <v>5.9802999999999997</v>
      </c>
      <c r="Z34" s="340">
        <v>6.2422000000000004</v>
      </c>
      <c r="AA34" s="340">
        <v>6.6245000000000003</v>
      </c>
      <c r="AB34" s="340">
        <v>5.5998999999999999</v>
      </c>
      <c r="AC34" s="340">
        <v>5.6624999999999996</v>
      </c>
      <c r="AD34" s="340">
        <v>5.7271000000000001</v>
      </c>
      <c r="AE34" s="340">
        <v>11.794</v>
      </c>
      <c r="AF34" s="340">
        <v>6.9683999999999999</v>
      </c>
      <c r="AG34" s="568"/>
      <c r="AH34" s="338">
        <v>4</v>
      </c>
      <c r="AI34" s="338">
        <v>12</v>
      </c>
      <c r="AJ34" s="338">
        <v>10</v>
      </c>
      <c r="AK34" s="338">
        <v>14</v>
      </c>
      <c r="AL34" s="338">
        <v>17</v>
      </c>
      <c r="AM34" s="338">
        <v>17</v>
      </c>
      <c r="AN34" s="338">
        <v>18</v>
      </c>
      <c r="AO34" s="570">
        <v>18</v>
      </c>
      <c r="AP34" s="338">
        <v>18</v>
      </c>
      <c r="AQ34" s="338">
        <v>17</v>
      </c>
      <c r="AR34" s="338">
        <v>17</v>
      </c>
      <c r="AS34" s="338">
        <v>15</v>
      </c>
      <c r="AT34" s="338">
        <v>11</v>
      </c>
      <c r="AU34" s="338">
        <v>19</v>
      </c>
      <c r="AV34" s="338">
        <v>18</v>
      </c>
      <c r="AW34" s="338">
        <v>18</v>
      </c>
      <c r="AX34" s="338">
        <v>18</v>
      </c>
      <c r="AY34" s="338">
        <v>15</v>
      </c>
      <c r="AZ34" s="583"/>
      <c r="BA34" s="464">
        <v>11.46</v>
      </c>
      <c r="BB34" s="340">
        <v>81.63</v>
      </c>
      <c r="BC34" s="340" t="s">
        <v>430</v>
      </c>
      <c r="BD34" s="340" t="s">
        <v>430</v>
      </c>
      <c r="BE34" s="371">
        <v>-7.28</v>
      </c>
      <c r="BF34" s="371">
        <v>6.92</v>
      </c>
      <c r="BG34" s="370"/>
      <c r="BH34" s="593">
        <v>6.92</v>
      </c>
      <c r="BI34" s="340">
        <v>55.6</v>
      </c>
      <c r="BJ34" s="340">
        <v>26.03</v>
      </c>
      <c r="BK34" s="340" t="s">
        <v>430</v>
      </c>
      <c r="BL34" s="340" t="s">
        <v>430</v>
      </c>
      <c r="BM34" s="371">
        <v>2.96</v>
      </c>
      <c r="BN34" s="371" t="s">
        <v>430</v>
      </c>
      <c r="BO34" s="371">
        <v>8.5</v>
      </c>
      <c r="BP34" s="371" t="s">
        <v>430</v>
      </c>
      <c r="BQ34" s="371">
        <v>-7.28</v>
      </c>
      <c r="BR34" s="370"/>
      <c r="BS34" s="465">
        <v>4.13717482008372</v>
      </c>
      <c r="BT34" s="340">
        <v>9.0685573249534208</v>
      </c>
      <c r="BU34" s="370"/>
      <c r="BV34" s="571" t="s">
        <v>554</v>
      </c>
    </row>
    <row r="35" spans="1:74" s="428" customFormat="1" x14ac:dyDescent="0.25">
      <c r="A35" s="345" t="s">
        <v>7568</v>
      </c>
      <c r="B35" s="374"/>
      <c r="C35" s="719">
        <v>37763</v>
      </c>
      <c r="D35" s="373"/>
      <c r="E35" s="346">
        <v>33517.5</v>
      </c>
      <c r="F35" s="373"/>
      <c r="G35" s="347">
        <v>5018.6597000000002</v>
      </c>
      <c r="H35" s="374"/>
      <c r="I35" s="348">
        <v>0.63288</v>
      </c>
      <c r="J35" s="348">
        <v>7.05</v>
      </c>
      <c r="K35" s="348">
        <v>0.63288</v>
      </c>
      <c r="L35" s="348">
        <v>0.63288</v>
      </c>
      <c r="M35" s="362"/>
      <c r="N35" s="350">
        <v>19.467500000000001</v>
      </c>
      <c r="O35" s="348">
        <v>9.5250000000000004</v>
      </c>
      <c r="P35" s="348">
        <v>9.0724999999999998</v>
      </c>
      <c r="Q35" s="348">
        <v>9.4428999999999998</v>
      </c>
      <c r="R35" s="348">
        <v>10.9756</v>
      </c>
      <c r="S35" s="348">
        <v>7.4070999999999998</v>
      </c>
      <c r="T35" s="348">
        <v>6.1486999999999998</v>
      </c>
      <c r="U35" s="354">
        <v>6.1071999999999997</v>
      </c>
      <c r="V35" s="348">
        <v>6.1307999999999998</v>
      </c>
      <c r="W35" s="348">
        <v>7.1242999999999999</v>
      </c>
      <c r="X35" s="348">
        <v>7.2476000000000003</v>
      </c>
      <c r="Y35" s="375">
        <v>6.4341999999999997</v>
      </c>
      <c r="Z35" s="348">
        <v>5.8559999999999999</v>
      </c>
      <c r="AA35" s="348">
        <v>7.0719000000000003</v>
      </c>
      <c r="AB35" s="348">
        <v>6.1166999999999998</v>
      </c>
      <c r="AC35" s="348">
        <v>6.0789999999999997</v>
      </c>
      <c r="AD35" s="348">
        <v>6.1284000000000001</v>
      </c>
      <c r="AE35" s="348">
        <v>12.001799999999999</v>
      </c>
      <c r="AF35" s="348">
        <v>6.7427000000000001</v>
      </c>
      <c r="AG35" s="569"/>
      <c r="AH35" s="346">
        <v>19</v>
      </c>
      <c r="AI35" s="346">
        <v>19</v>
      </c>
      <c r="AJ35" s="346">
        <v>17</v>
      </c>
      <c r="AK35" s="346">
        <v>13</v>
      </c>
      <c r="AL35" s="346">
        <v>11</v>
      </c>
      <c r="AM35" s="346">
        <v>4</v>
      </c>
      <c r="AN35" s="346">
        <v>1</v>
      </c>
      <c r="AO35" s="572">
        <v>4</v>
      </c>
      <c r="AP35" s="346">
        <v>3</v>
      </c>
      <c r="AQ35" s="346">
        <v>4</v>
      </c>
      <c r="AR35" s="346">
        <v>3</v>
      </c>
      <c r="AS35" s="346">
        <v>4</v>
      </c>
      <c r="AT35" s="346">
        <v>14</v>
      </c>
      <c r="AU35" s="346">
        <v>5</v>
      </c>
      <c r="AV35" s="346">
        <v>1</v>
      </c>
      <c r="AW35" s="346">
        <v>3</v>
      </c>
      <c r="AX35" s="346">
        <v>3</v>
      </c>
      <c r="AY35" s="346">
        <v>9</v>
      </c>
      <c r="AZ35" s="584"/>
      <c r="BA35" s="467">
        <v>9.41</v>
      </c>
      <c r="BB35" s="348">
        <v>89.6</v>
      </c>
      <c r="BC35" s="348" t="s">
        <v>430</v>
      </c>
      <c r="BD35" s="348" t="s">
        <v>430</v>
      </c>
      <c r="BE35" s="375" t="s">
        <v>430</v>
      </c>
      <c r="BF35" s="375">
        <v>0.99</v>
      </c>
      <c r="BG35" s="374"/>
      <c r="BH35" s="594">
        <v>0.99</v>
      </c>
      <c r="BI35" s="348">
        <v>60.23</v>
      </c>
      <c r="BJ35" s="348">
        <v>29.37</v>
      </c>
      <c r="BK35" s="348" t="s">
        <v>430</v>
      </c>
      <c r="BL35" s="348" t="s">
        <v>430</v>
      </c>
      <c r="BM35" s="375">
        <v>0.37</v>
      </c>
      <c r="BN35" s="375" t="s">
        <v>430</v>
      </c>
      <c r="BO35" s="375">
        <v>9.0500000000000007</v>
      </c>
      <c r="BP35" s="375" t="s">
        <v>430</v>
      </c>
      <c r="BQ35" s="375" t="s">
        <v>430</v>
      </c>
      <c r="BR35" s="374"/>
      <c r="BS35" s="468">
        <v>3.4299649396569998</v>
      </c>
      <c r="BT35" s="348">
        <v>13.212018038678799</v>
      </c>
      <c r="BU35" s="374"/>
      <c r="BV35" s="430" t="s">
        <v>554</v>
      </c>
    </row>
    <row r="36" spans="1:74" s="428" customFormat="1" ht="11" x14ac:dyDescent="0.3">
      <c r="A36" s="841" t="s">
        <v>7569</v>
      </c>
      <c r="B36" s="847"/>
      <c r="C36" s="843">
        <v>37816</v>
      </c>
      <c r="D36" s="842"/>
      <c r="E36" s="844">
        <v>29941.1</v>
      </c>
      <c r="F36" s="842"/>
      <c r="G36" s="845">
        <v>4772.0254000000004</v>
      </c>
      <c r="H36" s="847"/>
      <c r="I36" s="846">
        <v>0.6</v>
      </c>
      <c r="J36" s="846">
        <v>7.71</v>
      </c>
      <c r="K36" s="846">
        <v>0.6</v>
      </c>
      <c r="L36" s="846">
        <v>0.6</v>
      </c>
      <c r="M36" s="851"/>
      <c r="N36" s="848">
        <v>21.1633</v>
      </c>
      <c r="O36" s="846">
        <v>10.1379</v>
      </c>
      <c r="P36" s="846">
        <v>9.3201000000000001</v>
      </c>
      <c r="Q36" s="846">
        <v>9.2382000000000009</v>
      </c>
      <c r="R36" s="846">
        <v>10.9795</v>
      </c>
      <c r="S36" s="846">
        <v>7.2812999999999999</v>
      </c>
      <c r="T36" s="846">
        <v>6.0964</v>
      </c>
      <c r="U36" s="856">
        <v>6.0914999999999999</v>
      </c>
      <c r="V36" s="846">
        <v>6.1009000000000002</v>
      </c>
      <c r="W36" s="846">
        <v>7.1020000000000003</v>
      </c>
      <c r="X36" s="846">
        <v>7.2196999999999996</v>
      </c>
      <c r="Y36" s="852">
        <v>6.4211</v>
      </c>
      <c r="Z36" s="846">
        <v>6.5552000000000001</v>
      </c>
      <c r="AA36" s="846">
        <v>6.9687999999999999</v>
      </c>
      <c r="AB36" s="846">
        <v>6.0633999999999997</v>
      </c>
      <c r="AC36" s="846">
        <v>6.0631000000000004</v>
      </c>
      <c r="AD36" s="846">
        <v>6.0998000000000001</v>
      </c>
      <c r="AE36" s="846">
        <v>11.9863</v>
      </c>
      <c r="AF36" s="846">
        <v>7.0430000000000001</v>
      </c>
      <c r="AG36" s="937"/>
      <c r="AH36" s="844">
        <v>9</v>
      </c>
      <c r="AI36" s="844">
        <v>7</v>
      </c>
      <c r="AJ36" s="844">
        <v>9</v>
      </c>
      <c r="AK36" s="844">
        <v>18</v>
      </c>
      <c r="AL36" s="844">
        <v>10</v>
      </c>
      <c r="AM36" s="844">
        <v>13</v>
      </c>
      <c r="AN36" s="844">
        <v>4</v>
      </c>
      <c r="AO36" s="938">
        <v>5</v>
      </c>
      <c r="AP36" s="844">
        <v>6</v>
      </c>
      <c r="AQ36" s="844">
        <v>8</v>
      </c>
      <c r="AR36" s="844">
        <v>7</v>
      </c>
      <c r="AS36" s="844">
        <v>6</v>
      </c>
      <c r="AT36" s="844">
        <v>7</v>
      </c>
      <c r="AU36" s="844">
        <v>12</v>
      </c>
      <c r="AV36" s="844">
        <v>5</v>
      </c>
      <c r="AW36" s="844">
        <v>5</v>
      </c>
      <c r="AX36" s="844">
        <v>5</v>
      </c>
      <c r="AY36" s="844">
        <v>13</v>
      </c>
      <c r="AZ36" s="939"/>
      <c r="BA36" s="853">
        <v>15.67</v>
      </c>
      <c r="BB36" s="846">
        <v>85.9</v>
      </c>
      <c r="BC36" s="846" t="s">
        <v>430</v>
      </c>
      <c r="BD36" s="846" t="s">
        <v>430</v>
      </c>
      <c r="BE36" s="852" t="s">
        <v>430</v>
      </c>
      <c r="BF36" s="852">
        <v>-1.57</v>
      </c>
      <c r="BG36" s="847"/>
      <c r="BH36" s="940">
        <v>-1.57</v>
      </c>
      <c r="BI36" s="846">
        <v>66.56</v>
      </c>
      <c r="BJ36" s="846">
        <v>19.350000000000001</v>
      </c>
      <c r="BK36" s="846" t="s">
        <v>430</v>
      </c>
      <c r="BL36" s="846" t="s">
        <v>430</v>
      </c>
      <c r="BM36" s="852">
        <v>0.28000000000000003</v>
      </c>
      <c r="BN36" s="852" t="s">
        <v>430</v>
      </c>
      <c r="BO36" s="852">
        <v>15.4</v>
      </c>
      <c r="BP36" s="852" t="s">
        <v>430</v>
      </c>
      <c r="BQ36" s="852" t="s">
        <v>430</v>
      </c>
      <c r="BR36" s="847"/>
      <c r="BS36" s="854">
        <v>0.44897060999999999</v>
      </c>
      <c r="BT36" s="846">
        <v>14.752935409999999</v>
      </c>
      <c r="BU36" s="847"/>
      <c r="BV36" s="907" t="s">
        <v>554</v>
      </c>
    </row>
    <row r="37" spans="1:74" s="428" customFormat="1" x14ac:dyDescent="0.25">
      <c r="A37" s="345" t="s">
        <v>7570</v>
      </c>
      <c r="B37" s="374"/>
      <c r="C37" s="719">
        <v>38784</v>
      </c>
      <c r="D37" s="373"/>
      <c r="E37" s="346">
        <v>30863.8</v>
      </c>
      <c r="F37" s="373"/>
      <c r="G37" s="347">
        <v>403.22149999999999</v>
      </c>
      <c r="H37" s="374"/>
      <c r="I37" s="348">
        <v>0.62748000000000004</v>
      </c>
      <c r="J37" s="348">
        <v>7.7</v>
      </c>
      <c r="K37" s="348">
        <v>0.58018999999999998</v>
      </c>
      <c r="L37" s="348">
        <v>0.62458000000000002</v>
      </c>
      <c r="M37" s="362"/>
      <c r="N37" s="350">
        <v>22.617100000000001</v>
      </c>
      <c r="O37" s="348">
        <v>10.3721</v>
      </c>
      <c r="P37" s="348">
        <v>9.7426999999999992</v>
      </c>
      <c r="Q37" s="348">
        <v>9.718</v>
      </c>
      <c r="R37" s="348">
        <v>11.180099999999999</v>
      </c>
      <c r="S37" s="348">
        <v>7.2941000000000003</v>
      </c>
      <c r="T37" s="348">
        <v>6.0220000000000002</v>
      </c>
      <c r="U37" s="354">
        <v>6.0610999999999997</v>
      </c>
      <c r="V37" s="348">
        <v>6.0895999999999999</v>
      </c>
      <c r="W37" s="348">
        <v>7.1241000000000003</v>
      </c>
      <c r="X37" s="348">
        <v>7.2343000000000002</v>
      </c>
      <c r="Y37" s="375">
        <v>6.4051999999999998</v>
      </c>
      <c r="Z37" s="348">
        <v>6.5856000000000003</v>
      </c>
      <c r="AA37" s="348">
        <v>6.9344999999999999</v>
      </c>
      <c r="AB37" s="348">
        <v>5.9930000000000003</v>
      </c>
      <c r="AC37" s="348">
        <v>6.0342000000000002</v>
      </c>
      <c r="AD37" s="348">
        <v>6.09</v>
      </c>
      <c r="AE37" s="348">
        <v>12.2837</v>
      </c>
      <c r="AF37" s="348">
        <v>7.1064999999999996</v>
      </c>
      <c r="AG37" s="569"/>
      <c r="AH37" s="346">
        <v>5</v>
      </c>
      <c r="AI37" s="346">
        <v>3</v>
      </c>
      <c r="AJ37" s="346">
        <v>1</v>
      </c>
      <c r="AK37" s="346">
        <v>4</v>
      </c>
      <c r="AL37" s="346">
        <v>3</v>
      </c>
      <c r="AM37" s="346">
        <v>12</v>
      </c>
      <c r="AN37" s="346">
        <v>11</v>
      </c>
      <c r="AO37" s="572">
        <v>8</v>
      </c>
      <c r="AP37" s="346">
        <v>8</v>
      </c>
      <c r="AQ37" s="346">
        <v>5</v>
      </c>
      <c r="AR37" s="346">
        <v>6</v>
      </c>
      <c r="AS37" s="346">
        <v>7</v>
      </c>
      <c r="AT37" s="346">
        <v>5</v>
      </c>
      <c r="AU37" s="346">
        <v>14</v>
      </c>
      <c r="AV37" s="346">
        <v>11</v>
      </c>
      <c r="AW37" s="346">
        <v>7</v>
      </c>
      <c r="AX37" s="346">
        <v>7</v>
      </c>
      <c r="AY37" s="346">
        <v>3</v>
      </c>
      <c r="AZ37" s="584"/>
      <c r="BA37" s="467">
        <v>14.32</v>
      </c>
      <c r="BB37" s="348">
        <v>85.29</v>
      </c>
      <c r="BC37" s="348" t="s">
        <v>430</v>
      </c>
      <c r="BD37" s="348" t="s">
        <v>430</v>
      </c>
      <c r="BE37" s="375" t="s">
        <v>430</v>
      </c>
      <c r="BF37" s="375">
        <v>0.39</v>
      </c>
      <c r="BG37" s="374"/>
      <c r="BH37" s="594">
        <v>0.39</v>
      </c>
      <c r="BI37" s="348">
        <v>61</v>
      </c>
      <c r="BJ37" s="348">
        <v>24.29</v>
      </c>
      <c r="BK37" s="348" t="s">
        <v>430</v>
      </c>
      <c r="BL37" s="348" t="s">
        <v>430</v>
      </c>
      <c r="BM37" s="375">
        <v>11.86</v>
      </c>
      <c r="BN37" s="375" t="s">
        <v>430</v>
      </c>
      <c r="BO37" s="375">
        <v>2.46</v>
      </c>
      <c r="BP37" s="375" t="s">
        <v>430</v>
      </c>
      <c r="BQ37" s="375" t="s">
        <v>430</v>
      </c>
      <c r="BR37" s="374"/>
      <c r="BS37" s="468">
        <v>4.0518092408103596</v>
      </c>
      <c r="BT37" s="348">
        <v>10.9042504721809</v>
      </c>
      <c r="BU37" s="374"/>
      <c r="BV37" s="430" t="s">
        <v>554</v>
      </c>
    </row>
    <row r="38" spans="1:74" s="428" customFormat="1" x14ac:dyDescent="0.25">
      <c r="A38" s="345" t="s">
        <v>7571</v>
      </c>
      <c r="B38" s="374"/>
      <c r="C38" s="719">
        <v>36482</v>
      </c>
      <c r="D38" s="373"/>
      <c r="E38" s="346">
        <v>28742.2</v>
      </c>
      <c r="F38" s="373"/>
      <c r="G38" s="347">
        <v>6072.8342000000002</v>
      </c>
      <c r="H38" s="374"/>
      <c r="I38" s="348">
        <v>0.58904000000000001</v>
      </c>
      <c r="J38" s="348">
        <v>7.71</v>
      </c>
      <c r="K38" s="348">
        <v>0.54247000000000001</v>
      </c>
      <c r="L38" s="348">
        <v>0.58630000000000004</v>
      </c>
      <c r="M38" s="362"/>
      <c r="N38" s="350">
        <v>21.154900000000001</v>
      </c>
      <c r="O38" s="348">
        <v>10.056800000000001</v>
      </c>
      <c r="P38" s="348">
        <v>9.1791</v>
      </c>
      <c r="Q38" s="348">
        <v>9.3764000000000003</v>
      </c>
      <c r="R38" s="348">
        <v>10.9453</v>
      </c>
      <c r="S38" s="348">
        <v>7.3270999999999997</v>
      </c>
      <c r="T38" s="348">
        <v>6.0861000000000001</v>
      </c>
      <c r="U38" s="354">
        <v>6.0717999999999996</v>
      </c>
      <c r="V38" s="348">
        <v>6.0728999999999997</v>
      </c>
      <c r="W38" s="348">
        <v>7.0823999999999998</v>
      </c>
      <c r="X38" s="348">
        <v>7.1894999999999998</v>
      </c>
      <c r="Y38" s="375">
        <v>6.3737000000000004</v>
      </c>
      <c r="Z38" s="348">
        <v>6.5715000000000003</v>
      </c>
      <c r="AA38" s="348">
        <v>6.9859999999999998</v>
      </c>
      <c r="AB38" s="348">
        <v>6.0686</v>
      </c>
      <c r="AC38" s="348">
        <v>6.0469999999999997</v>
      </c>
      <c r="AD38" s="348">
        <v>6.0796000000000001</v>
      </c>
      <c r="AE38" s="348">
        <v>11.989699999999999</v>
      </c>
      <c r="AF38" s="348">
        <v>7.0119999999999996</v>
      </c>
      <c r="AG38" s="569"/>
      <c r="AH38" s="346">
        <v>10</v>
      </c>
      <c r="AI38" s="346">
        <v>8</v>
      </c>
      <c r="AJ38" s="346">
        <v>14</v>
      </c>
      <c r="AK38" s="346">
        <v>15</v>
      </c>
      <c r="AL38" s="346">
        <v>12</v>
      </c>
      <c r="AM38" s="346">
        <v>8</v>
      </c>
      <c r="AN38" s="346">
        <v>5</v>
      </c>
      <c r="AO38" s="572">
        <v>6</v>
      </c>
      <c r="AP38" s="346">
        <v>10</v>
      </c>
      <c r="AQ38" s="346">
        <v>9</v>
      </c>
      <c r="AR38" s="346">
        <v>9</v>
      </c>
      <c r="AS38" s="346">
        <v>8</v>
      </c>
      <c r="AT38" s="346">
        <v>6</v>
      </c>
      <c r="AU38" s="346">
        <v>11</v>
      </c>
      <c r="AV38" s="346">
        <v>4</v>
      </c>
      <c r="AW38" s="346">
        <v>6</v>
      </c>
      <c r="AX38" s="346">
        <v>9</v>
      </c>
      <c r="AY38" s="346">
        <v>11</v>
      </c>
      <c r="AZ38" s="584"/>
      <c r="BA38" s="467">
        <v>11.4</v>
      </c>
      <c r="BB38" s="348">
        <v>85.7</v>
      </c>
      <c r="BC38" s="348" t="s">
        <v>430</v>
      </c>
      <c r="BD38" s="348" t="s">
        <v>430</v>
      </c>
      <c r="BE38" s="375" t="s">
        <v>430</v>
      </c>
      <c r="BF38" s="375">
        <v>2.9</v>
      </c>
      <c r="BG38" s="374"/>
      <c r="BH38" s="594">
        <v>2.9</v>
      </c>
      <c r="BI38" s="348">
        <v>58.59</v>
      </c>
      <c r="BJ38" s="348">
        <v>27.11</v>
      </c>
      <c r="BK38" s="348" t="s">
        <v>430</v>
      </c>
      <c r="BL38" s="348" t="s">
        <v>430</v>
      </c>
      <c r="BM38" s="375">
        <v>0.73</v>
      </c>
      <c r="BN38" s="375" t="s">
        <v>430</v>
      </c>
      <c r="BO38" s="375">
        <v>10.66</v>
      </c>
      <c r="BP38" s="375" t="s">
        <v>430</v>
      </c>
      <c r="BQ38" s="375" t="s">
        <v>430</v>
      </c>
      <c r="BR38" s="374"/>
      <c r="BS38" s="468">
        <v>2.3122852797687701</v>
      </c>
      <c r="BT38" s="348">
        <v>14.0747307185925</v>
      </c>
      <c r="BU38" s="374"/>
      <c r="BV38" s="430" t="s">
        <v>554</v>
      </c>
    </row>
    <row r="39" spans="1:74" s="428" customFormat="1" x14ac:dyDescent="0.25">
      <c r="A39" s="345" t="s">
        <v>7572</v>
      </c>
      <c r="B39" s="374"/>
      <c r="C39" s="719">
        <v>38637</v>
      </c>
      <c r="D39" s="373"/>
      <c r="E39" s="346">
        <v>27832</v>
      </c>
      <c r="F39" s="373"/>
      <c r="G39" s="347">
        <v>393.15809999999999</v>
      </c>
      <c r="H39" s="374"/>
      <c r="I39" s="348">
        <v>0.67</v>
      </c>
      <c r="J39" s="348">
        <v>7.94</v>
      </c>
      <c r="K39" s="348">
        <v>0.66</v>
      </c>
      <c r="L39" s="348">
        <v>0.67</v>
      </c>
      <c r="M39" s="362"/>
      <c r="N39" s="350">
        <v>22.778099999999998</v>
      </c>
      <c r="O39" s="348">
        <v>10.433199999999999</v>
      </c>
      <c r="P39" s="348">
        <v>9.6691000000000003</v>
      </c>
      <c r="Q39" s="348">
        <v>10.0625</v>
      </c>
      <c r="R39" s="348">
        <v>11.412699999999999</v>
      </c>
      <c r="S39" s="348">
        <v>7.4306000000000001</v>
      </c>
      <c r="T39" s="348">
        <v>6.05</v>
      </c>
      <c r="U39" s="354">
        <v>6.0590999999999999</v>
      </c>
      <c r="V39" s="348">
        <v>6.1096000000000004</v>
      </c>
      <c r="W39" s="348">
        <v>7.109</v>
      </c>
      <c r="X39" s="348">
        <v>7.2468000000000004</v>
      </c>
      <c r="Y39" s="375">
        <v>6.4531000000000001</v>
      </c>
      <c r="Z39" s="348">
        <v>6.7127999999999997</v>
      </c>
      <c r="AA39" s="348">
        <v>7.1409000000000002</v>
      </c>
      <c r="AB39" s="348">
        <v>6.0129999999999999</v>
      </c>
      <c r="AC39" s="348">
        <v>6.0275999999999996</v>
      </c>
      <c r="AD39" s="348">
        <v>6.0991</v>
      </c>
      <c r="AE39" s="348">
        <v>12.533300000000001</v>
      </c>
      <c r="AF39" s="348">
        <v>6.8331</v>
      </c>
      <c r="AG39" s="569"/>
      <c r="AH39" s="346">
        <v>3</v>
      </c>
      <c r="AI39" s="346">
        <v>1</v>
      </c>
      <c r="AJ39" s="346">
        <v>3</v>
      </c>
      <c r="AK39" s="346">
        <v>1</v>
      </c>
      <c r="AL39" s="346">
        <v>1</v>
      </c>
      <c r="AM39" s="346">
        <v>2</v>
      </c>
      <c r="AN39" s="346">
        <v>9</v>
      </c>
      <c r="AO39" s="572">
        <v>9</v>
      </c>
      <c r="AP39" s="346">
        <v>4</v>
      </c>
      <c r="AQ39" s="346">
        <v>7</v>
      </c>
      <c r="AR39" s="346">
        <v>4</v>
      </c>
      <c r="AS39" s="346">
        <v>3</v>
      </c>
      <c r="AT39" s="346">
        <v>1</v>
      </c>
      <c r="AU39" s="346">
        <v>2</v>
      </c>
      <c r="AV39" s="346">
        <v>8</v>
      </c>
      <c r="AW39" s="346">
        <v>9</v>
      </c>
      <c r="AX39" s="346">
        <v>6</v>
      </c>
      <c r="AY39" s="346">
        <v>1</v>
      </c>
      <c r="AZ39" s="584"/>
      <c r="BA39" s="467">
        <v>14.55</v>
      </c>
      <c r="BB39" s="348">
        <v>92.69</v>
      </c>
      <c r="BC39" s="348" t="s">
        <v>430</v>
      </c>
      <c r="BD39" s="348" t="s">
        <v>430</v>
      </c>
      <c r="BE39" s="375" t="s">
        <v>430</v>
      </c>
      <c r="BF39" s="375">
        <v>-7.23</v>
      </c>
      <c r="BG39" s="374"/>
      <c r="BH39" s="594">
        <v>-7.23</v>
      </c>
      <c r="BI39" s="348">
        <v>64.08</v>
      </c>
      <c r="BJ39" s="348">
        <v>28.61</v>
      </c>
      <c r="BK39" s="348" t="s">
        <v>430</v>
      </c>
      <c r="BL39" s="348" t="s">
        <v>430</v>
      </c>
      <c r="BM39" s="375">
        <v>10.72</v>
      </c>
      <c r="BN39" s="375" t="s">
        <v>430</v>
      </c>
      <c r="BO39" s="375">
        <v>3.83</v>
      </c>
      <c r="BP39" s="375" t="s">
        <v>430</v>
      </c>
      <c r="BQ39" s="375" t="s">
        <v>430</v>
      </c>
      <c r="BR39" s="374"/>
      <c r="BS39" s="468">
        <v>3.6521447014608599</v>
      </c>
      <c r="BT39" s="348">
        <v>20.8181511983273</v>
      </c>
      <c r="BU39" s="374"/>
      <c r="BV39" s="430" t="s">
        <v>554</v>
      </c>
    </row>
    <row r="40" spans="1:74" s="428" customFormat="1" x14ac:dyDescent="0.25">
      <c r="A40" s="345" t="s">
        <v>7573</v>
      </c>
      <c r="B40" s="374"/>
      <c r="C40" s="719">
        <v>38519</v>
      </c>
      <c r="D40" s="373"/>
      <c r="E40" s="346">
        <v>22410.7</v>
      </c>
      <c r="F40" s="373"/>
      <c r="G40" s="347">
        <v>4409.8760000000002</v>
      </c>
      <c r="H40" s="374"/>
      <c r="I40" s="348">
        <v>0.60821999999999998</v>
      </c>
      <c r="J40" s="348">
        <v>7.7</v>
      </c>
      <c r="K40" s="348">
        <v>0.53698999999999997</v>
      </c>
      <c r="L40" s="348">
        <v>0.58082</v>
      </c>
      <c r="M40" s="362"/>
      <c r="N40" s="350">
        <v>19.970600000000001</v>
      </c>
      <c r="O40" s="348">
        <v>9.8849999999999998</v>
      </c>
      <c r="P40" s="348">
        <v>9.1872000000000007</v>
      </c>
      <c r="Q40" s="348">
        <v>9.5911000000000008</v>
      </c>
      <c r="R40" s="348">
        <v>11.0114</v>
      </c>
      <c r="S40" s="348">
        <v>7.3794000000000004</v>
      </c>
      <c r="T40" s="348">
        <v>6.0194999999999999</v>
      </c>
      <c r="U40" s="354">
        <v>6.0410000000000004</v>
      </c>
      <c r="V40" s="348">
        <v>6.0838000000000001</v>
      </c>
      <c r="W40" s="348">
        <v>7.1142000000000003</v>
      </c>
      <c r="X40" s="348">
        <v>7.2438000000000002</v>
      </c>
      <c r="Y40" s="375">
        <v>6.4671000000000003</v>
      </c>
      <c r="Z40" s="348">
        <v>6.6330999999999998</v>
      </c>
      <c r="AA40" s="348">
        <v>7.0518999999999998</v>
      </c>
      <c r="AB40" s="348">
        <v>5.9821</v>
      </c>
      <c r="AC40" s="348">
        <v>6.0091000000000001</v>
      </c>
      <c r="AD40" s="348">
        <v>6.0777999999999999</v>
      </c>
      <c r="AE40" s="348">
        <v>12.08</v>
      </c>
      <c r="AF40" s="348">
        <v>7.3087</v>
      </c>
      <c r="AG40" s="569"/>
      <c r="AH40" s="346">
        <v>15</v>
      </c>
      <c r="AI40" s="346">
        <v>15</v>
      </c>
      <c r="AJ40" s="346">
        <v>13</v>
      </c>
      <c r="AK40" s="346">
        <v>8</v>
      </c>
      <c r="AL40" s="346">
        <v>8</v>
      </c>
      <c r="AM40" s="346">
        <v>6</v>
      </c>
      <c r="AN40" s="346">
        <v>12</v>
      </c>
      <c r="AO40" s="572">
        <v>12</v>
      </c>
      <c r="AP40" s="346">
        <v>9</v>
      </c>
      <c r="AQ40" s="346">
        <v>6</v>
      </c>
      <c r="AR40" s="346">
        <v>5</v>
      </c>
      <c r="AS40" s="346">
        <v>2</v>
      </c>
      <c r="AT40" s="346">
        <v>3</v>
      </c>
      <c r="AU40" s="346">
        <v>8</v>
      </c>
      <c r="AV40" s="346">
        <v>12</v>
      </c>
      <c r="AW40" s="346">
        <v>12</v>
      </c>
      <c r="AX40" s="346">
        <v>10</v>
      </c>
      <c r="AY40" s="346">
        <v>6</v>
      </c>
      <c r="AZ40" s="584"/>
      <c r="BA40" s="467">
        <v>13.75</v>
      </c>
      <c r="BB40" s="348">
        <v>84.47</v>
      </c>
      <c r="BC40" s="348" t="s">
        <v>430</v>
      </c>
      <c r="BD40" s="348" t="s">
        <v>430</v>
      </c>
      <c r="BE40" s="375" t="s">
        <v>430</v>
      </c>
      <c r="BF40" s="375">
        <v>1.78</v>
      </c>
      <c r="BG40" s="374"/>
      <c r="BH40" s="594">
        <v>1.78</v>
      </c>
      <c r="BI40" s="348">
        <v>59.73</v>
      </c>
      <c r="BJ40" s="348">
        <v>24.73</v>
      </c>
      <c r="BK40" s="348" t="s">
        <v>430</v>
      </c>
      <c r="BL40" s="348" t="s">
        <v>430</v>
      </c>
      <c r="BM40" s="375">
        <v>2.8</v>
      </c>
      <c r="BN40" s="375" t="s">
        <v>430</v>
      </c>
      <c r="BO40" s="375">
        <v>10.95</v>
      </c>
      <c r="BP40" s="375" t="s">
        <v>430</v>
      </c>
      <c r="BQ40" s="375" t="s">
        <v>430</v>
      </c>
      <c r="BR40" s="374"/>
      <c r="BS40" s="468">
        <v>0.89247965973225596</v>
      </c>
      <c r="BT40" s="348">
        <v>11.7151130864855</v>
      </c>
      <c r="BU40" s="374"/>
      <c r="BV40" s="430" t="s">
        <v>554</v>
      </c>
    </row>
    <row r="41" spans="1:74" s="428" customFormat="1" x14ac:dyDescent="0.25">
      <c r="A41" s="345" t="s">
        <v>7574</v>
      </c>
      <c r="B41" s="374"/>
      <c r="C41" s="719">
        <v>40004</v>
      </c>
      <c r="D41" s="373"/>
      <c r="E41" s="346">
        <v>17900.5</v>
      </c>
      <c r="F41" s="373"/>
      <c r="G41" s="347">
        <v>3278.2885999999999</v>
      </c>
      <c r="H41" s="374"/>
      <c r="I41" s="348">
        <v>0.55615999999999999</v>
      </c>
      <c r="J41" s="348">
        <v>7.58</v>
      </c>
      <c r="K41" s="348">
        <v>0.55615999999999999</v>
      </c>
      <c r="L41" s="348">
        <v>0.55615999999999999</v>
      </c>
      <c r="M41" s="362"/>
      <c r="N41" s="350">
        <v>21.376200000000001</v>
      </c>
      <c r="O41" s="348">
        <v>10.1557</v>
      </c>
      <c r="P41" s="348">
        <v>9.4144000000000005</v>
      </c>
      <c r="Q41" s="348">
        <v>9.7065999999999999</v>
      </c>
      <c r="R41" s="348">
        <v>11.031599999999999</v>
      </c>
      <c r="S41" s="348">
        <v>7.4161999999999999</v>
      </c>
      <c r="T41" s="348">
        <v>6.0743999999999998</v>
      </c>
      <c r="U41" s="354">
        <v>6.1196000000000002</v>
      </c>
      <c r="V41" s="348">
        <v>6.1513</v>
      </c>
      <c r="W41" s="348">
        <v>7.1679000000000004</v>
      </c>
      <c r="X41" s="348">
        <v>7.2794999999999996</v>
      </c>
      <c r="Y41" s="375">
        <v>6.4783999999999997</v>
      </c>
      <c r="Z41" s="348">
        <v>6.6292</v>
      </c>
      <c r="AA41" s="348">
        <v>7.0548000000000002</v>
      </c>
      <c r="AB41" s="348">
        <v>6.0311000000000003</v>
      </c>
      <c r="AC41" s="348">
        <v>6.0888999999999998</v>
      </c>
      <c r="AD41" s="348">
        <v>6.1501999999999999</v>
      </c>
      <c r="AE41" s="348">
        <v>11.995699999999999</v>
      </c>
      <c r="AF41" s="348">
        <v>7.2474999999999996</v>
      </c>
      <c r="AG41" s="569"/>
      <c r="AH41" s="346">
        <v>7</v>
      </c>
      <c r="AI41" s="346">
        <v>6</v>
      </c>
      <c r="AJ41" s="346">
        <v>5</v>
      </c>
      <c r="AK41" s="346">
        <v>5</v>
      </c>
      <c r="AL41" s="346">
        <v>7</v>
      </c>
      <c r="AM41" s="346">
        <v>3</v>
      </c>
      <c r="AN41" s="346">
        <v>6</v>
      </c>
      <c r="AO41" s="572">
        <v>2</v>
      </c>
      <c r="AP41" s="346">
        <v>2</v>
      </c>
      <c r="AQ41" s="346">
        <v>1</v>
      </c>
      <c r="AR41" s="346">
        <v>1</v>
      </c>
      <c r="AS41" s="346">
        <v>1</v>
      </c>
      <c r="AT41" s="346">
        <v>4</v>
      </c>
      <c r="AU41" s="346">
        <v>7</v>
      </c>
      <c r="AV41" s="346">
        <v>7</v>
      </c>
      <c r="AW41" s="346">
        <v>2</v>
      </c>
      <c r="AX41" s="346">
        <v>2</v>
      </c>
      <c r="AY41" s="346">
        <v>10</v>
      </c>
      <c r="AZ41" s="584"/>
      <c r="BA41" s="467">
        <v>11.64</v>
      </c>
      <c r="BB41" s="348">
        <v>81.41</v>
      </c>
      <c r="BC41" s="348" t="s">
        <v>430</v>
      </c>
      <c r="BD41" s="348" t="s">
        <v>430</v>
      </c>
      <c r="BE41" s="375" t="s">
        <v>430</v>
      </c>
      <c r="BF41" s="375">
        <v>6.95</v>
      </c>
      <c r="BG41" s="374"/>
      <c r="BH41" s="594">
        <v>6.95</v>
      </c>
      <c r="BI41" s="348">
        <v>59.69</v>
      </c>
      <c r="BJ41" s="348">
        <v>21.72</v>
      </c>
      <c r="BK41" s="348" t="s">
        <v>430</v>
      </c>
      <c r="BL41" s="348" t="s">
        <v>430</v>
      </c>
      <c r="BM41" s="375">
        <v>1.77</v>
      </c>
      <c r="BN41" s="375" t="s">
        <v>430</v>
      </c>
      <c r="BO41" s="375">
        <v>9.8699999999999992</v>
      </c>
      <c r="BP41" s="375" t="s">
        <v>430</v>
      </c>
      <c r="BQ41" s="375" t="s">
        <v>430</v>
      </c>
      <c r="BR41" s="374"/>
      <c r="BS41" s="468">
        <v>1.51554217090933</v>
      </c>
      <c r="BT41" s="348">
        <v>11.8247691270949</v>
      </c>
      <c r="BU41" s="374"/>
      <c r="BV41" s="430" t="s">
        <v>554</v>
      </c>
    </row>
    <row r="42" spans="1:74" s="428" customFormat="1" x14ac:dyDescent="0.25">
      <c r="A42" s="345" t="s">
        <v>7575</v>
      </c>
      <c r="B42" s="374"/>
      <c r="C42" s="719">
        <v>43683</v>
      </c>
      <c r="D42" s="373"/>
      <c r="E42" s="346">
        <v>18887.400000000001</v>
      </c>
      <c r="F42" s="373"/>
      <c r="G42" s="347">
        <v>1521.2674</v>
      </c>
      <c r="H42" s="374"/>
      <c r="I42" s="348">
        <v>0.57808000000000004</v>
      </c>
      <c r="J42" s="348">
        <v>7.75</v>
      </c>
      <c r="K42" s="348">
        <v>0.53425</v>
      </c>
      <c r="L42" s="348">
        <v>0.57808000000000004</v>
      </c>
      <c r="M42" s="362"/>
      <c r="N42" s="350">
        <v>21.3688</v>
      </c>
      <c r="O42" s="348">
        <v>10.1791</v>
      </c>
      <c r="P42" s="348">
        <v>9.2416999999999998</v>
      </c>
      <c r="Q42" s="348">
        <v>9.4507999999999992</v>
      </c>
      <c r="R42" s="348">
        <v>11.0022</v>
      </c>
      <c r="S42" s="348">
        <v>7.4161999999999999</v>
      </c>
      <c r="T42" s="348">
        <v>6.1317000000000004</v>
      </c>
      <c r="U42" s="354">
        <v>6.1334</v>
      </c>
      <c r="V42" s="348">
        <v>6.1516999999999999</v>
      </c>
      <c r="W42" s="348">
        <v>7.1547999999999998</v>
      </c>
      <c r="X42" s="348">
        <v>7.2518000000000002</v>
      </c>
      <c r="Y42" s="375">
        <v>6.4303999999999997</v>
      </c>
      <c r="Z42" s="348" t="s">
        <v>430</v>
      </c>
      <c r="AA42" s="348">
        <v>7.0830000000000002</v>
      </c>
      <c r="AB42" s="348">
        <v>6.0979000000000001</v>
      </c>
      <c r="AC42" s="348">
        <v>6.1044</v>
      </c>
      <c r="AD42" s="348">
        <v>6.1513</v>
      </c>
      <c r="AE42" s="348">
        <v>11.964</v>
      </c>
      <c r="AF42" s="348">
        <v>6.2805999999999997</v>
      </c>
      <c r="AG42" s="569"/>
      <c r="AH42" s="346">
        <v>8</v>
      </c>
      <c r="AI42" s="346">
        <v>5</v>
      </c>
      <c r="AJ42" s="346">
        <v>11</v>
      </c>
      <c r="AK42" s="346">
        <v>11</v>
      </c>
      <c r="AL42" s="346">
        <v>9</v>
      </c>
      <c r="AM42" s="346">
        <v>3</v>
      </c>
      <c r="AN42" s="346">
        <v>2</v>
      </c>
      <c r="AO42" s="572">
        <v>1</v>
      </c>
      <c r="AP42" s="346">
        <v>1</v>
      </c>
      <c r="AQ42" s="346">
        <v>2</v>
      </c>
      <c r="AR42" s="346">
        <v>2</v>
      </c>
      <c r="AS42" s="346">
        <v>5</v>
      </c>
      <c r="AT42" s="346" t="s">
        <v>430</v>
      </c>
      <c r="AU42" s="346">
        <v>4</v>
      </c>
      <c r="AV42" s="346">
        <v>2</v>
      </c>
      <c r="AW42" s="346">
        <v>1</v>
      </c>
      <c r="AX42" s="346">
        <v>1</v>
      </c>
      <c r="AY42" s="346">
        <v>14</v>
      </c>
      <c r="AZ42" s="584"/>
      <c r="BA42" s="467">
        <v>9.2799999999999994</v>
      </c>
      <c r="BB42" s="348">
        <v>87.82</v>
      </c>
      <c r="BC42" s="348" t="s">
        <v>430</v>
      </c>
      <c r="BD42" s="348" t="s">
        <v>430</v>
      </c>
      <c r="BE42" s="375" t="s">
        <v>430</v>
      </c>
      <c r="BF42" s="375">
        <v>2.9</v>
      </c>
      <c r="BG42" s="374"/>
      <c r="BH42" s="594">
        <v>2.9</v>
      </c>
      <c r="BI42" s="348">
        <v>57.03</v>
      </c>
      <c r="BJ42" s="348">
        <v>30.79</v>
      </c>
      <c r="BK42" s="348" t="s">
        <v>430</v>
      </c>
      <c r="BL42" s="348" t="s">
        <v>430</v>
      </c>
      <c r="BM42" s="375">
        <v>2.71</v>
      </c>
      <c r="BN42" s="375" t="s">
        <v>430</v>
      </c>
      <c r="BO42" s="375">
        <v>6.57</v>
      </c>
      <c r="BP42" s="375" t="s">
        <v>430</v>
      </c>
      <c r="BQ42" s="375" t="s">
        <v>430</v>
      </c>
      <c r="BR42" s="374"/>
      <c r="BS42" s="468">
        <v>1.3287390996013799</v>
      </c>
      <c r="BT42" s="348">
        <v>12.1188986463643</v>
      </c>
      <c r="BU42" s="374"/>
      <c r="BV42" s="430" t="s">
        <v>554</v>
      </c>
    </row>
    <row r="43" spans="1:74" s="428" customFormat="1" x14ac:dyDescent="0.25">
      <c r="A43" s="345" t="s">
        <v>7576</v>
      </c>
      <c r="B43" s="374"/>
      <c r="C43" s="719">
        <v>37670</v>
      </c>
      <c r="D43" s="373"/>
      <c r="E43" s="346">
        <v>14342.7</v>
      </c>
      <c r="F43" s="373"/>
      <c r="G43" s="347">
        <v>42.828400000000002</v>
      </c>
      <c r="H43" s="374"/>
      <c r="I43" s="348">
        <v>0.6411</v>
      </c>
      <c r="J43" s="348">
        <v>7.75</v>
      </c>
      <c r="K43" s="348">
        <v>0.6411</v>
      </c>
      <c r="L43" s="348">
        <v>0.6411</v>
      </c>
      <c r="M43" s="362"/>
      <c r="N43" s="350">
        <v>19.611999999999998</v>
      </c>
      <c r="O43" s="348">
        <v>9.8994</v>
      </c>
      <c r="P43" s="348">
        <v>9.1715999999999998</v>
      </c>
      <c r="Q43" s="348">
        <v>9.4697999999999993</v>
      </c>
      <c r="R43" s="348">
        <v>11.1069</v>
      </c>
      <c r="S43" s="348">
        <v>7.2961</v>
      </c>
      <c r="T43" s="348">
        <v>6.1281999999999996</v>
      </c>
      <c r="U43" s="354">
        <v>6.109</v>
      </c>
      <c r="V43" s="348">
        <v>6.1054000000000004</v>
      </c>
      <c r="W43" s="348">
        <v>7.0117000000000003</v>
      </c>
      <c r="X43" s="348">
        <v>6.9103000000000003</v>
      </c>
      <c r="Y43" s="375">
        <v>5.9238999999999997</v>
      </c>
      <c r="Z43" s="348">
        <v>5.9131</v>
      </c>
      <c r="AA43" s="348">
        <v>6.9579000000000004</v>
      </c>
      <c r="AB43" s="348">
        <v>6.0881999999999996</v>
      </c>
      <c r="AC43" s="348">
        <v>6.0789</v>
      </c>
      <c r="AD43" s="348">
        <v>6.1001000000000003</v>
      </c>
      <c r="AE43" s="348">
        <v>12.046900000000001</v>
      </c>
      <c r="AF43" s="348">
        <v>6.4244000000000003</v>
      </c>
      <c r="AG43" s="569"/>
      <c r="AH43" s="346">
        <v>18</v>
      </c>
      <c r="AI43" s="346">
        <v>14</v>
      </c>
      <c r="AJ43" s="346">
        <v>15</v>
      </c>
      <c r="AK43" s="346">
        <v>10</v>
      </c>
      <c r="AL43" s="346">
        <v>5</v>
      </c>
      <c r="AM43" s="346">
        <v>10</v>
      </c>
      <c r="AN43" s="346">
        <v>3</v>
      </c>
      <c r="AO43" s="572">
        <v>3</v>
      </c>
      <c r="AP43" s="346">
        <v>5</v>
      </c>
      <c r="AQ43" s="346">
        <v>11</v>
      </c>
      <c r="AR43" s="346">
        <v>16</v>
      </c>
      <c r="AS43" s="346">
        <v>16</v>
      </c>
      <c r="AT43" s="346">
        <v>13</v>
      </c>
      <c r="AU43" s="346">
        <v>13</v>
      </c>
      <c r="AV43" s="346">
        <v>3</v>
      </c>
      <c r="AW43" s="346">
        <v>4</v>
      </c>
      <c r="AX43" s="346">
        <v>4</v>
      </c>
      <c r="AY43" s="346">
        <v>7</v>
      </c>
      <c r="AZ43" s="584"/>
      <c r="BA43" s="467">
        <v>11.92</v>
      </c>
      <c r="BB43" s="348">
        <v>89.89</v>
      </c>
      <c r="BC43" s="348" t="s">
        <v>430</v>
      </c>
      <c r="BD43" s="348" t="s">
        <v>430</v>
      </c>
      <c r="BE43" s="375" t="s">
        <v>430</v>
      </c>
      <c r="BF43" s="375">
        <v>-1.81</v>
      </c>
      <c r="BG43" s="374"/>
      <c r="BH43" s="594">
        <v>-1.81</v>
      </c>
      <c r="BI43" s="348">
        <v>68.3</v>
      </c>
      <c r="BJ43" s="348">
        <v>21.59</v>
      </c>
      <c r="BK43" s="348" t="s">
        <v>430</v>
      </c>
      <c r="BL43" s="348" t="s">
        <v>430</v>
      </c>
      <c r="BM43" s="375">
        <v>2.1800000000000002</v>
      </c>
      <c r="BN43" s="375" t="s">
        <v>430</v>
      </c>
      <c r="BO43" s="375">
        <v>9.74</v>
      </c>
      <c r="BP43" s="375" t="s">
        <v>430</v>
      </c>
      <c r="BQ43" s="375" t="s">
        <v>430</v>
      </c>
      <c r="BR43" s="374"/>
      <c r="BS43" s="468">
        <v>0.62890664987421896</v>
      </c>
      <c r="BT43" s="348">
        <v>16.2339764867532</v>
      </c>
      <c r="BU43" s="374"/>
      <c r="BV43" s="430" t="s">
        <v>554</v>
      </c>
    </row>
    <row r="44" spans="1:74" s="428" customFormat="1" x14ac:dyDescent="0.25">
      <c r="A44" s="345" t="s">
        <v>7577</v>
      </c>
      <c r="B44" s="374"/>
      <c r="C44" s="719">
        <v>36433</v>
      </c>
      <c r="D44" s="373"/>
      <c r="E44" s="346">
        <v>7897.44</v>
      </c>
      <c r="F44" s="373"/>
      <c r="G44" s="347">
        <v>55.872700000000002</v>
      </c>
      <c r="H44" s="374"/>
      <c r="I44" s="348">
        <v>0.63</v>
      </c>
      <c r="J44" s="348">
        <v>7.67</v>
      </c>
      <c r="K44" s="348">
        <v>0.57999999999999996</v>
      </c>
      <c r="L44" s="348">
        <v>0.62</v>
      </c>
      <c r="M44" s="362"/>
      <c r="N44" s="350">
        <v>20.327999999999999</v>
      </c>
      <c r="O44" s="348">
        <v>9.9955999999999996</v>
      </c>
      <c r="P44" s="348">
        <v>9.3210999999999995</v>
      </c>
      <c r="Q44" s="348">
        <v>9.6433</v>
      </c>
      <c r="R44" s="348">
        <v>11.3657</v>
      </c>
      <c r="S44" s="348">
        <v>7.5057</v>
      </c>
      <c r="T44" s="348">
        <v>6.0730000000000004</v>
      </c>
      <c r="U44" s="354">
        <v>6.0496999999999996</v>
      </c>
      <c r="V44" s="348">
        <v>6.0697999999999999</v>
      </c>
      <c r="W44" s="348">
        <v>6.8428000000000004</v>
      </c>
      <c r="X44" s="348">
        <v>6.9538000000000002</v>
      </c>
      <c r="Y44" s="375">
        <v>6.0564</v>
      </c>
      <c r="Z44" s="348">
        <v>6.1924999999999999</v>
      </c>
      <c r="AA44" s="348">
        <v>7.2374999999999998</v>
      </c>
      <c r="AB44" s="348">
        <v>6.0377000000000001</v>
      </c>
      <c r="AC44" s="348">
        <v>6.0225</v>
      </c>
      <c r="AD44" s="348">
        <v>6.0679999999999996</v>
      </c>
      <c r="AE44" s="348">
        <v>12.446099999999999</v>
      </c>
      <c r="AF44" s="348">
        <v>6.6429</v>
      </c>
      <c r="AG44" s="569"/>
      <c r="AH44" s="346">
        <v>14</v>
      </c>
      <c r="AI44" s="346">
        <v>9</v>
      </c>
      <c r="AJ44" s="346">
        <v>8</v>
      </c>
      <c r="AK44" s="346">
        <v>6</v>
      </c>
      <c r="AL44" s="346">
        <v>2</v>
      </c>
      <c r="AM44" s="346">
        <v>1</v>
      </c>
      <c r="AN44" s="346">
        <v>7</v>
      </c>
      <c r="AO44" s="572">
        <v>11</v>
      </c>
      <c r="AP44" s="346">
        <v>12</v>
      </c>
      <c r="AQ44" s="346">
        <v>16</v>
      </c>
      <c r="AR44" s="346">
        <v>15</v>
      </c>
      <c r="AS44" s="346">
        <v>11</v>
      </c>
      <c r="AT44" s="346">
        <v>12</v>
      </c>
      <c r="AU44" s="346">
        <v>1</v>
      </c>
      <c r="AV44" s="346">
        <v>6</v>
      </c>
      <c r="AW44" s="346">
        <v>11</v>
      </c>
      <c r="AX44" s="346">
        <v>12</v>
      </c>
      <c r="AY44" s="346">
        <v>2</v>
      </c>
      <c r="AZ44" s="584"/>
      <c r="BA44" s="467">
        <v>14.38</v>
      </c>
      <c r="BB44" s="348">
        <v>84.31</v>
      </c>
      <c r="BC44" s="348" t="s">
        <v>430</v>
      </c>
      <c r="BD44" s="348" t="s">
        <v>430</v>
      </c>
      <c r="BE44" s="375" t="s">
        <v>430</v>
      </c>
      <c r="BF44" s="375">
        <v>1.31</v>
      </c>
      <c r="BG44" s="374"/>
      <c r="BH44" s="594">
        <v>1.31</v>
      </c>
      <c r="BI44" s="348">
        <v>66.66</v>
      </c>
      <c r="BJ44" s="348">
        <v>17.649999999999999</v>
      </c>
      <c r="BK44" s="348" t="s">
        <v>430</v>
      </c>
      <c r="BL44" s="348" t="s">
        <v>430</v>
      </c>
      <c r="BM44" s="375">
        <v>4.95</v>
      </c>
      <c r="BN44" s="375" t="s">
        <v>430</v>
      </c>
      <c r="BO44" s="375">
        <v>9.43</v>
      </c>
      <c r="BP44" s="375" t="s">
        <v>430</v>
      </c>
      <c r="BQ44" s="375" t="s">
        <v>430</v>
      </c>
      <c r="BR44" s="374"/>
      <c r="BS44" s="468" t="s">
        <v>430</v>
      </c>
      <c r="BT44" s="348">
        <v>13.366669593316701</v>
      </c>
      <c r="BU44" s="374"/>
      <c r="BV44" s="430" t="s">
        <v>554</v>
      </c>
    </row>
    <row r="45" spans="1:74" s="428" customFormat="1" x14ac:dyDescent="0.25">
      <c r="A45" s="345" t="s">
        <v>7578</v>
      </c>
      <c r="B45" s="374"/>
      <c r="C45" s="719">
        <v>38574</v>
      </c>
      <c r="D45" s="373"/>
      <c r="E45" s="346">
        <v>5687.3</v>
      </c>
      <c r="F45" s="373"/>
      <c r="G45" s="347">
        <v>28.019300000000001</v>
      </c>
      <c r="H45" s="374"/>
      <c r="I45" s="348">
        <v>0.58460000000000001</v>
      </c>
      <c r="J45" s="348">
        <v>7.63</v>
      </c>
      <c r="K45" s="348">
        <v>0.55608000000000002</v>
      </c>
      <c r="L45" s="348">
        <v>0.58396999999999999</v>
      </c>
      <c r="M45" s="362"/>
      <c r="N45" s="350">
        <v>20.985099999999999</v>
      </c>
      <c r="O45" s="348">
        <v>9.9921000000000006</v>
      </c>
      <c r="P45" s="348">
        <v>9.3400999999999996</v>
      </c>
      <c r="Q45" s="348">
        <v>10.022399999999999</v>
      </c>
      <c r="R45" s="348">
        <v>11.144399999999999</v>
      </c>
      <c r="S45" s="348">
        <v>7.2641999999999998</v>
      </c>
      <c r="T45" s="348">
        <v>5.9535</v>
      </c>
      <c r="U45" s="354">
        <v>5.9817</v>
      </c>
      <c r="V45" s="348">
        <v>6.0027999999999997</v>
      </c>
      <c r="W45" s="348">
        <v>6.9850000000000003</v>
      </c>
      <c r="X45" s="348">
        <v>7.0255000000000001</v>
      </c>
      <c r="Y45" s="375">
        <v>6.0323000000000002</v>
      </c>
      <c r="Z45" s="348">
        <v>6.4688999999999997</v>
      </c>
      <c r="AA45" s="348">
        <v>7.0312000000000001</v>
      </c>
      <c r="AB45" s="348">
        <v>5.9103000000000003</v>
      </c>
      <c r="AC45" s="348">
        <v>5.9507000000000003</v>
      </c>
      <c r="AD45" s="348">
        <v>6.0086000000000004</v>
      </c>
      <c r="AE45" s="348">
        <v>12.210100000000001</v>
      </c>
      <c r="AF45" s="348">
        <v>7.1165000000000003</v>
      </c>
      <c r="AG45" s="569"/>
      <c r="AH45" s="346">
        <v>13</v>
      </c>
      <c r="AI45" s="346">
        <v>10</v>
      </c>
      <c r="AJ45" s="346">
        <v>7</v>
      </c>
      <c r="AK45" s="346">
        <v>2</v>
      </c>
      <c r="AL45" s="346">
        <v>4</v>
      </c>
      <c r="AM45" s="346">
        <v>15</v>
      </c>
      <c r="AN45" s="346">
        <v>15</v>
      </c>
      <c r="AO45" s="572">
        <v>15</v>
      </c>
      <c r="AP45" s="346">
        <v>15</v>
      </c>
      <c r="AQ45" s="346">
        <v>13</v>
      </c>
      <c r="AR45" s="346">
        <v>11</v>
      </c>
      <c r="AS45" s="346">
        <v>13</v>
      </c>
      <c r="AT45" s="346">
        <v>8</v>
      </c>
      <c r="AU45" s="346">
        <v>9</v>
      </c>
      <c r="AV45" s="346">
        <v>15</v>
      </c>
      <c r="AW45" s="346">
        <v>14</v>
      </c>
      <c r="AX45" s="346">
        <v>15</v>
      </c>
      <c r="AY45" s="346">
        <v>4</v>
      </c>
      <c r="AZ45" s="584"/>
      <c r="BA45" s="467">
        <v>15</v>
      </c>
      <c r="BB45" s="348">
        <v>84.27</v>
      </c>
      <c r="BC45" s="348" t="s">
        <v>430</v>
      </c>
      <c r="BD45" s="348" t="s">
        <v>430</v>
      </c>
      <c r="BE45" s="375" t="s">
        <v>430</v>
      </c>
      <c r="BF45" s="375">
        <v>0.73</v>
      </c>
      <c r="BG45" s="374"/>
      <c r="BH45" s="594">
        <v>0.73</v>
      </c>
      <c r="BI45" s="348">
        <v>56.9</v>
      </c>
      <c r="BJ45" s="348">
        <v>27.37</v>
      </c>
      <c r="BK45" s="348" t="s">
        <v>430</v>
      </c>
      <c r="BL45" s="348" t="s">
        <v>430</v>
      </c>
      <c r="BM45" s="375">
        <v>3.46</v>
      </c>
      <c r="BN45" s="375" t="s">
        <v>430</v>
      </c>
      <c r="BO45" s="375">
        <v>11.54</v>
      </c>
      <c r="BP45" s="375" t="s">
        <v>430</v>
      </c>
      <c r="BQ45" s="375" t="s">
        <v>430</v>
      </c>
      <c r="BR45" s="374"/>
      <c r="BS45" s="468">
        <v>4.0597577483761</v>
      </c>
      <c r="BT45" s="348">
        <v>14.2733129942907</v>
      </c>
      <c r="BU45" s="374"/>
      <c r="BV45" s="430" t="s">
        <v>554</v>
      </c>
    </row>
    <row r="46" spans="1:74" s="428" customFormat="1" x14ac:dyDescent="0.25">
      <c r="A46" s="345" t="s">
        <v>7579</v>
      </c>
      <c r="B46" s="374"/>
      <c r="C46" s="719">
        <v>40053</v>
      </c>
      <c r="D46" s="373"/>
      <c r="E46" s="346">
        <v>5890.23</v>
      </c>
      <c r="F46" s="373"/>
      <c r="G46" s="347">
        <v>3230.9123</v>
      </c>
      <c r="H46" s="374"/>
      <c r="I46" s="348">
        <v>0.59452000000000005</v>
      </c>
      <c r="J46" s="348">
        <v>7.58</v>
      </c>
      <c r="K46" s="348">
        <v>0.59452000000000005</v>
      </c>
      <c r="L46" s="348">
        <v>0.59452000000000005</v>
      </c>
      <c r="M46" s="362"/>
      <c r="N46" s="350">
        <v>23.003</v>
      </c>
      <c r="O46" s="348">
        <v>10.3987</v>
      </c>
      <c r="P46" s="348">
        <v>9.5114000000000001</v>
      </c>
      <c r="Q46" s="348">
        <v>9.5425000000000004</v>
      </c>
      <c r="R46" s="348">
        <v>10.933199999999999</v>
      </c>
      <c r="S46" s="348">
        <v>7.2217000000000002</v>
      </c>
      <c r="T46" s="348">
        <v>5.8917000000000002</v>
      </c>
      <c r="U46" s="354">
        <v>5.9196999999999997</v>
      </c>
      <c r="V46" s="348">
        <v>5.9138000000000002</v>
      </c>
      <c r="W46" s="348">
        <v>6.8733000000000004</v>
      </c>
      <c r="X46" s="348">
        <v>6.9676999999999998</v>
      </c>
      <c r="Y46" s="375">
        <v>6.0224000000000002</v>
      </c>
      <c r="Z46" s="348">
        <v>6.2470999999999997</v>
      </c>
      <c r="AA46" s="348">
        <v>6.9080000000000004</v>
      </c>
      <c r="AB46" s="348">
        <v>5.8564999999999996</v>
      </c>
      <c r="AC46" s="348">
        <v>5.8888999999999996</v>
      </c>
      <c r="AD46" s="348">
        <v>5.9198000000000004</v>
      </c>
      <c r="AE46" s="348">
        <v>12.019600000000001</v>
      </c>
      <c r="AF46" s="348">
        <v>7.2154999999999996</v>
      </c>
      <c r="AG46" s="569"/>
      <c r="AH46" s="346">
        <v>1</v>
      </c>
      <c r="AI46" s="346">
        <v>2</v>
      </c>
      <c r="AJ46" s="346">
        <v>4</v>
      </c>
      <c r="AK46" s="346">
        <v>9</v>
      </c>
      <c r="AL46" s="346">
        <v>14</v>
      </c>
      <c r="AM46" s="346">
        <v>16</v>
      </c>
      <c r="AN46" s="346">
        <v>16</v>
      </c>
      <c r="AO46" s="572">
        <v>16</v>
      </c>
      <c r="AP46" s="346">
        <v>16</v>
      </c>
      <c r="AQ46" s="346">
        <v>15</v>
      </c>
      <c r="AR46" s="346">
        <v>14</v>
      </c>
      <c r="AS46" s="346">
        <v>14</v>
      </c>
      <c r="AT46" s="346">
        <v>10</v>
      </c>
      <c r="AU46" s="346">
        <v>17</v>
      </c>
      <c r="AV46" s="346">
        <v>16</v>
      </c>
      <c r="AW46" s="346">
        <v>16</v>
      </c>
      <c r="AX46" s="346">
        <v>16</v>
      </c>
      <c r="AY46" s="346">
        <v>8</v>
      </c>
      <c r="AZ46" s="584"/>
      <c r="BA46" s="467">
        <v>9.6999999999999993</v>
      </c>
      <c r="BB46" s="348">
        <v>84.64</v>
      </c>
      <c r="BC46" s="348" t="s">
        <v>430</v>
      </c>
      <c r="BD46" s="348" t="s">
        <v>430</v>
      </c>
      <c r="BE46" s="375" t="s">
        <v>430</v>
      </c>
      <c r="BF46" s="375">
        <v>5.66</v>
      </c>
      <c r="BG46" s="374"/>
      <c r="BH46" s="594">
        <v>5.66</v>
      </c>
      <c r="BI46" s="348">
        <v>58.1</v>
      </c>
      <c r="BJ46" s="348">
        <v>26.54</v>
      </c>
      <c r="BK46" s="348" t="s">
        <v>430</v>
      </c>
      <c r="BL46" s="348" t="s">
        <v>430</v>
      </c>
      <c r="BM46" s="375">
        <v>2.61</v>
      </c>
      <c r="BN46" s="375" t="s">
        <v>430</v>
      </c>
      <c r="BO46" s="375">
        <v>7.09</v>
      </c>
      <c r="BP46" s="375" t="s">
        <v>430</v>
      </c>
      <c r="BQ46" s="375" t="s">
        <v>430</v>
      </c>
      <c r="BR46" s="374"/>
      <c r="BS46" s="468">
        <v>0.82056580999999995</v>
      </c>
      <c r="BT46" s="348">
        <v>16.9529915</v>
      </c>
      <c r="BU46" s="374"/>
      <c r="BV46" s="430" t="s">
        <v>554</v>
      </c>
    </row>
    <row r="47" spans="1:74" s="428" customFormat="1" x14ac:dyDescent="0.25">
      <c r="A47" s="345" t="s">
        <v>7580</v>
      </c>
      <c r="B47" s="374"/>
      <c r="C47" s="719">
        <v>44774</v>
      </c>
      <c r="D47" s="373"/>
      <c r="E47" s="346">
        <v>4618.95</v>
      </c>
      <c r="F47" s="373"/>
      <c r="G47" s="347">
        <v>1262.5965000000001</v>
      </c>
      <c r="H47" s="374"/>
      <c r="I47" s="348">
        <v>0.52156000000000002</v>
      </c>
      <c r="J47" s="348">
        <v>7.56</v>
      </c>
      <c r="K47" s="348">
        <v>0.52156000000000002</v>
      </c>
      <c r="L47" s="348">
        <v>0.52132000000000001</v>
      </c>
      <c r="M47" s="362"/>
      <c r="N47" s="350">
        <v>19.833500000000001</v>
      </c>
      <c r="O47" s="348">
        <v>9.8138000000000005</v>
      </c>
      <c r="P47" s="348">
        <v>9.3688000000000002</v>
      </c>
      <c r="Q47" s="348">
        <v>9.3068000000000008</v>
      </c>
      <c r="R47" s="348">
        <v>10.678000000000001</v>
      </c>
      <c r="S47" s="348">
        <v>7.3918999999999997</v>
      </c>
      <c r="T47" s="348">
        <v>6.0671999999999997</v>
      </c>
      <c r="U47" s="354">
        <v>6.0655999999999999</v>
      </c>
      <c r="V47" s="348">
        <v>6.0940000000000003</v>
      </c>
      <c r="W47" s="348">
        <v>6.3320999999999996</v>
      </c>
      <c r="X47" s="348">
        <v>6.3491999999999997</v>
      </c>
      <c r="Y47" s="375" t="s">
        <v>430</v>
      </c>
      <c r="Z47" s="348" t="s">
        <v>430</v>
      </c>
      <c r="AA47" s="348">
        <v>7.1340000000000003</v>
      </c>
      <c r="AB47" s="348">
        <v>6.0129999999999999</v>
      </c>
      <c r="AC47" s="348">
        <v>6.0323000000000002</v>
      </c>
      <c r="AD47" s="348">
        <v>6.0831</v>
      </c>
      <c r="AE47" s="348">
        <v>11.5146</v>
      </c>
      <c r="AF47" s="348">
        <v>6.1632999999999996</v>
      </c>
      <c r="AG47" s="569"/>
      <c r="AH47" s="346">
        <v>17</v>
      </c>
      <c r="AI47" s="346">
        <v>16</v>
      </c>
      <c r="AJ47" s="346">
        <v>6</v>
      </c>
      <c r="AK47" s="346">
        <v>16</v>
      </c>
      <c r="AL47" s="346">
        <v>15</v>
      </c>
      <c r="AM47" s="346">
        <v>5</v>
      </c>
      <c r="AN47" s="346">
        <v>8</v>
      </c>
      <c r="AO47" s="572">
        <v>7</v>
      </c>
      <c r="AP47" s="346">
        <v>7</v>
      </c>
      <c r="AQ47" s="346">
        <v>20</v>
      </c>
      <c r="AR47" s="346">
        <v>19</v>
      </c>
      <c r="AS47" s="346" t="s">
        <v>430</v>
      </c>
      <c r="AT47" s="346" t="s">
        <v>430</v>
      </c>
      <c r="AU47" s="346">
        <v>3</v>
      </c>
      <c r="AV47" s="346">
        <v>8</v>
      </c>
      <c r="AW47" s="346">
        <v>8</v>
      </c>
      <c r="AX47" s="346">
        <v>8</v>
      </c>
      <c r="AY47" s="346">
        <v>17</v>
      </c>
      <c r="AZ47" s="584"/>
      <c r="BA47" s="467">
        <v>10.210000000000001</v>
      </c>
      <c r="BB47" s="348">
        <v>85.62</v>
      </c>
      <c r="BC47" s="348" t="s">
        <v>430</v>
      </c>
      <c r="BD47" s="348" t="s">
        <v>430</v>
      </c>
      <c r="BE47" s="375" t="s">
        <v>430</v>
      </c>
      <c r="BF47" s="375">
        <v>4.18</v>
      </c>
      <c r="BG47" s="374"/>
      <c r="BH47" s="594">
        <v>4.18</v>
      </c>
      <c r="BI47" s="348">
        <v>58.28</v>
      </c>
      <c r="BJ47" s="348">
        <v>27.33</v>
      </c>
      <c r="BK47" s="348" t="s">
        <v>430</v>
      </c>
      <c r="BL47" s="348" t="s">
        <v>430</v>
      </c>
      <c r="BM47" s="375">
        <v>4.1399999999999997</v>
      </c>
      <c r="BN47" s="375" t="s">
        <v>430</v>
      </c>
      <c r="BO47" s="375">
        <v>6.07</v>
      </c>
      <c r="BP47" s="375" t="s">
        <v>430</v>
      </c>
      <c r="BQ47" s="375" t="s">
        <v>430</v>
      </c>
      <c r="BR47" s="374"/>
      <c r="BS47" s="468">
        <v>1.9232438000000001</v>
      </c>
      <c r="BT47" s="348">
        <v>13.762631280000001</v>
      </c>
      <c r="BU47" s="374"/>
      <c r="BV47" s="430" t="s">
        <v>554</v>
      </c>
    </row>
    <row r="48" spans="1:74" s="428" customFormat="1" x14ac:dyDescent="0.25">
      <c r="A48" s="345" t="s">
        <v>7581</v>
      </c>
      <c r="B48" s="374"/>
      <c r="C48" s="719">
        <v>45131</v>
      </c>
      <c r="D48" s="373"/>
      <c r="E48" s="346">
        <v>3979.72</v>
      </c>
      <c r="F48" s="373"/>
      <c r="G48" s="347">
        <v>1214.0636</v>
      </c>
      <c r="H48" s="374"/>
      <c r="I48" s="348">
        <v>0.59452000000000005</v>
      </c>
      <c r="J48" s="348">
        <v>7.51</v>
      </c>
      <c r="K48" s="348">
        <v>0.55067999999999995</v>
      </c>
      <c r="L48" s="348">
        <v>0.59452000000000005</v>
      </c>
      <c r="M48" s="362"/>
      <c r="N48" s="350">
        <v>21.036100000000001</v>
      </c>
      <c r="O48" s="348">
        <v>9.6393000000000004</v>
      </c>
      <c r="P48" s="348">
        <v>8.9034999999999993</v>
      </c>
      <c r="Q48" s="348">
        <v>9.2833000000000006</v>
      </c>
      <c r="R48" s="348">
        <v>10.404999999999999</v>
      </c>
      <c r="S48" s="348">
        <v>6.9043999999999999</v>
      </c>
      <c r="T48" s="348">
        <v>5.6132999999999997</v>
      </c>
      <c r="U48" s="354">
        <v>5.5922999999999998</v>
      </c>
      <c r="V48" s="348">
        <v>5.5967000000000002</v>
      </c>
      <c r="W48" s="348">
        <v>6.6391</v>
      </c>
      <c r="X48" s="348" t="s">
        <v>430</v>
      </c>
      <c r="Y48" s="375" t="s">
        <v>430</v>
      </c>
      <c r="Z48" s="348" t="s">
        <v>430</v>
      </c>
      <c r="AA48" s="348">
        <v>6.6578999999999997</v>
      </c>
      <c r="AB48" s="348">
        <v>5.5877999999999997</v>
      </c>
      <c r="AC48" s="348">
        <v>5.5598999999999998</v>
      </c>
      <c r="AD48" s="348">
        <v>5.5955000000000004</v>
      </c>
      <c r="AE48" s="348">
        <v>11.4941</v>
      </c>
      <c r="AF48" s="348">
        <v>6.8672000000000004</v>
      </c>
      <c r="AG48" s="569"/>
      <c r="AH48" s="346">
        <v>12</v>
      </c>
      <c r="AI48" s="346">
        <v>18</v>
      </c>
      <c r="AJ48" s="346">
        <v>19</v>
      </c>
      <c r="AK48" s="346">
        <v>17</v>
      </c>
      <c r="AL48" s="346">
        <v>18</v>
      </c>
      <c r="AM48" s="346">
        <v>19</v>
      </c>
      <c r="AN48" s="346">
        <v>19</v>
      </c>
      <c r="AO48" s="572">
        <v>20</v>
      </c>
      <c r="AP48" s="346">
        <v>19</v>
      </c>
      <c r="AQ48" s="346">
        <v>18</v>
      </c>
      <c r="AR48" s="346" t="s">
        <v>430</v>
      </c>
      <c r="AS48" s="346" t="s">
        <v>430</v>
      </c>
      <c r="AT48" s="346" t="s">
        <v>430</v>
      </c>
      <c r="AU48" s="346">
        <v>18</v>
      </c>
      <c r="AV48" s="346">
        <v>19</v>
      </c>
      <c r="AW48" s="346">
        <v>20</v>
      </c>
      <c r="AX48" s="346">
        <v>19</v>
      </c>
      <c r="AY48" s="346">
        <v>18</v>
      </c>
      <c r="AZ48" s="584"/>
      <c r="BA48" s="467">
        <v>9.23</v>
      </c>
      <c r="BB48" s="348">
        <v>84.64</v>
      </c>
      <c r="BC48" s="348" t="s">
        <v>430</v>
      </c>
      <c r="BD48" s="348" t="s">
        <v>430</v>
      </c>
      <c r="BE48" s="375" t="s">
        <v>430</v>
      </c>
      <c r="BF48" s="375">
        <v>6.12</v>
      </c>
      <c r="BG48" s="374"/>
      <c r="BH48" s="594">
        <v>6.12</v>
      </c>
      <c r="BI48" s="348">
        <v>63.13</v>
      </c>
      <c r="BJ48" s="348">
        <v>21.51</v>
      </c>
      <c r="BK48" s="348" t="s">
        <v>430</v>
      </c>
      <c r="BL48" s="348" t="s">
        <v>430</v>
      </c>
      <c r="BM48" s="375">
        <v>1.37</v>
      </c>
      <c r="BN48" s="375" t="s">
        <v>430</v>
      </c>
      <c r="BO48" s="375">
        <v>7.86</v>
      </c>
      <c r="BP48" s="375" t="s">
        <v>430</v>
      </c>
      <c r="BQ48" s="375" t="s">
        <v>430</v>
      </c>
      <c r="BR48" s="374"/>
      <c r="BS48" s="468">
        <v>1.0357360709321599</v>
      </c>
      <c r="BT48" s="348">
        <v>13.6159400822543</v>
      </c>
      <c r="BU48" s="374"/>
      <c r="BV48" s="430" t="s">
        <v>554</v>
      </c>
    </row>
    <row r="49" spans="1:74" s="428" customFormat="1" x14ac:dyDescent="0.25">
      <c r="A49" s="345" t="s">
        <v>7582</v>
      </c>
      <c r="B49" s="374"/>
      <c r="C49" s="719">
        <v>37298</v>
      </c>
      <c r="D49" s="373"/>
      <c r="E49" s="346">
        <v>3917.35</v>
      </c>
      <c r="F49" s="373"/>
      <c r="G49" s="347">
        <v>53.296599999999998</v>
      </c>
      <c r="H49" s="374"/>
      <c r="I49" s="348">
        <v>0.56986000000000003</v>
      </c>
      <c r="J49" s="348">
        <v>7.76</v>
      </c>
      <c r="K49" s="348">
        <v>0.41370000000000001</v>
      </c>
      <c r="L49" s="348">
        <v>0.45205000000000001</v>
      </c>
      <c r="M49" s="362"/>
      <c r="N49" s="350">
        <v>17.540500000000002</v>
      </c>
      <c r="O49" s="348">
        <v>8.9138999999999999</v>
      </c>
      <c r="P49" s="348">
        <v>8.7710000000000008</v>
      </c>
      <c r="Q49" s="348">
        <v>8.5985999999999994</v>
      </c>
      <c r="R49" s="348">
        <v>10.3415</v>
      </c>
      <c r="S49" s="348">
        <v>7.2804000000000002</v>
      </c>
      <c r="T49" s="348">
        <v>6.0419</v>
      </c>
      <c r="U49" s="354">
        <v>6.056</v>
      </c>
      <c r="V49" s="348">
        <v>6.0726000000000004</v>
      </c>
      <c r="W49" s="348">
        <v>7.1246</v>
      </c>
      <c r="X49" s="348">
        <v>7.2005999999999997</v>
      </c>
      <c r="Y49" s="375">
        <v>6.306</v>
      </c>
      <c r="Z49" s="348">
        <v>6.6437999999999997</v>
      </c>
      <c r="AA49" s="348">
        <v>6.9188000000000001</v>
      </c>
      <c r="AB49" s="348">
        <v>5.9983000000000004</v>
      </c>
      <c r="AC49" s="348">
        <v>6.0274999999999999</v>
      </c>
      <c r="AD49" s="348">
        <v>6.0750000000000002</v>
      </c>
      <c r="AE49" s="348">
        <v>11.472</v>
      </c>
      <c r="AF49" s="348">
        <v>7.1040999999999999</v>
      </c>
      <c r="AG49" s="569"/>
      <c r="AH49" s="346">
        <v>20</v>
      </c>
      <c r="AI49" s="346">
        <v>20</v>
      </c>
      <c r="AJ49" s="346">
        <v>20</v>
      </c>
      <c r="AK49" s="346">
        <v>20</v>
      </c>
      <c r="AL49" s="346">
        <v>19</v>
      </c>
      <c r="AM49" s="346">
        <v>14</v>
      </c>
      <c r="AN49" s="346">
        <v>10</v>
      </c>
      <c r="AO49" s="572">
        <v>10</v>
      </c>
      <c r="AP49" s="346">
        <v>11</v>
      </c>
      <c r="AQ49" s="346">
        <v>3</v>
      </c>
      <c r="AR49" s="346">
        <v>8</v>
      </c>
      <c r="AS49" s="346">
        <v>9</v>
      </c>
      <c r="AT49" s="346">
        <v>2</v>
      </c>
      <c r="AU49" s="346">
        <v>16</v>
      </c>
      <c r="AV49" s="346">
        <v>10</v>
      </c>
      <c r="AW49" s="346">
        <v>10</v>
      </c>
      <c r="AX49" s="346">
        <v>11</v>
      </c>
      <c r="AY49" s="346">
        <v>19</v>
      </c>
      <c r="AZ49" s="584"/>
      <c r="BA49" s="467">
        <v>1.39</v>
      </c>
      <c r="BB49" s="348">
        <v>88.97</v>
      </c>
      <c r="BC49" s="348" t="s">
        <v>430</v>
      </c>
      <c r="BD49" s="348" t="s">
        <v>430</v>
      </c>
      <c r="BE49" s="375">
        <v>18.010000000000002</v>
      </c>
      <c r="BF49" s="375">
        <v>9.64</v>
      </c>
      <c r="BG49" s="374"/>
      <c r="BH49" s="594">
        <v>9.6300000000000008</v>
      </c>
      <c r="BI49" s="348">
        <v>58.67</v>
      </c>
      <c r="BJ49" s="348">
        <v>30.29</v>
      </c>
      <c r="BK49" s="348" t="s">
        <v>430</v>
      </c>
      <c r="BL49" s="348" t="s">
        <v>430</v>
      </c>
      <c r="BM49" s="375">
        <v>0.11</v>
      </c>
      <c r="BN49" s="375" t="s">
        <v>430</v>
      </c>
      <c r="BO49" s="375">
        <v>1.28</v>
      </c>
      <c r="BP49" s="375" t="s">
        <v>430</v>
      </c>
      <c r="BQ49" s="375">
        <v>18.010000000000002</v>
      </c>
      <c r="BR49" s="374"/>
      <c r="BS49" s="468" t="s">
        <v>430</v>
      </c>
      <c r="BT49" s="348">
        <v>6.1008982841885304</v>
      </c>
      <c r="BU49" s="374"/>
      <c r="BV49" s="430" t="s">
        <v>554</v>
      </c>
    </row>
    <row r="50" spans="1:74" s="428" customFormat="1" x14ac:dyDescent="0.25">
      <c r="A50" s="345" t="s">
        <v>7583</v>
      </c>
      <c r="B50" s="374"/>
      <c r="C50" s="719">
        <v>44419</v>
      </c>
      <c r="D50" s="373"/>
      <c r="E50" s="346">
        <v>3726.28</v>
      </c>
      <c r="F50" s="373"/>
      <c r="G50" s="347">
        <v>1335.7411</v>
      </c>
      <c r="H50" s="374"/>
      <c r="I50" s="348">
        <v>0.58204999999999996</v>
      </c>
      <c r="J50" s="348">
        <v>7.52</v>
      </c>
      <c r="K50" s="348">
        <v>0.54</v>
      </c>
      <c r="L50" s="348">
        <v>0.57999999999999996</v>
      </c>
      <c r="M50" s="362"/>
      <c r="N50" s="350">
        <v>21.531600000000001</v>
      </c>
      <c r="O50" s="348">
        <v>9.9863999999999997</v>
      </c>
      <c r="P50" s="348">
        <v>9.2086000000000006</v>
      </c>
      <c r="Q50" s="348">
        <v>9.6338000000000008</v>
      </c>
      <c r="R50" s="348">
        <v>10.9377</v>
      </c>
      <c r="S50" s="348">
        <v>7.2942</v>
      </c>
      <c r="T50" s="348">
        <v>5.7748999999999997</v>
      </c>
      <c r="U50" s="354">
        <v>5.8071999999999999</v>
      </c>
      <c r="V50" s="348">
        <v>5.8558000000000003</v>
      </c>
      <c r="W50" s="348">
        <v>6.9408000000000003</v>
      </c>
      <c r="X50" s="348">
        <v>7.0117000000000003</v>
      </c>
      <c r="Y50" s="375" t="s">
        <v>430</v>
      </c>
      <c r="Z50" s="348" t="s">
        <v>430</v>
      </c>
      <c r="AA50" s="348">
        <v>6.9255000000000004</v>
      </c>
      <c r="AB50" s="348">
        <v>5.7361000000000004</v>
      </c>
      <c r="AC50" s="348">
        <v>5.7813999999999997</v>
      </c>
      <c r="AD50" s="348">
        <v>5.8555000000000001</v>
      </c>
      <c r="AE50" s="348">
        <v>11.987500000000001</v>
      </c>
      <c r="AF50" s="348">
        <v>6.1228999999999996</v>
      </c>
      <c r="AG50" s="569"/>
      <c r="AH50" s="346">
        <v>6</v>
      </c>
      <c r="AI50" s="346">
        <v>11</v>
      </c>
      <c r="AJ50" s="346">
        <v>12</v>
      </c>
      <c r="AK50" s="346">
        <v>7</v>
      </c>
      <c r="AL50" s="346">
        <v>13</v>
      </c>
      <c r="AM50" s="346">
        <v>11</v>
      </c>
      <c r="AN50" s="346">
        <v>17</v>
      </c>
      <c r="AO50" s="572">
        <v>17</v>
      </c>
      <c r="AP50" s="346">
        <v>17</v>
      </c>
      <c r="AQ50" s="346">
        <v>14</v>
      </c>
      <c r="AR50" s="346">
        <v>12</v>
      </c>
      <c r="AS50" s="346" t="s">
        <v>430</v>
      </c>
      <c r="AT50" s="346" t="s">
        <v>430</v>
      </c>
      <c r="AU50" s="346">
        <v>15</v>
      </c>
      <c r="AV50" s="346">
        <v>17</v>
      </c>
      <c r="AW50" s="346">
        <v>17</v>
      </c>
      <c r="AX50" s="346">
        <v>17</v>
      </c>
      <c r="AY50" s="346">
        <v>12</v>
      </c>
      <c r="AZ50" s="584"/>
      <c r="BA50" s="467">
        <v>13.93</v>
      </c>
      <c r="BB50" s="348">
        <v>80.81</v>
      </c>
      <c r="BC50" s="348" t="s">
        <v>430</v>
      </c>
      <c r="BD50" s="348" t="s">
        <v>430</v>
      </c>
      <c r="BE50" s="375" t="s">
        <v>430</v>
      </c>
      <c r="BF50" s="375">
        <v>5.26</v>
      </c>
      <c r="BG50" s="374"/>
      <c r="BH50" s="594">
        <v>5.26</v>
      </c>
      <c r="BI50" s="348">
        <v>45.43</v>
      </c>
      <c r="BJ50" s="348">
        <v>35.380000000000003</v>
      </c>
      <c r="BK50" s="348" t="s">
        <v>430</v>
      </c>
      <c r="BL50" s="348" t="s">
        <v>430</v>
      </c>
      <c r="BM50" s="375">
        <v>1.72</v>
      </c>
      <c r="BN50" s="375" t="s">
        <v>430</v>
      </c>
      <c r="BO50" s="375">
        <v>12.21</v>
      </c>
      <c r="BP50" s="375" t="s">
        <v>430</v>
      </c>
      <c r="BQ50" s="375" t="s">
        <v>430</v>
      </c>
      <c r="BR50" s="374"/>
      <c r="BS50" s="468">
        <v>2.6774218102677398</v>
      </c>
      <c r="BT50" s="348">
        <v>8.6888404908688806</v>
      </c>
      <c r="BU50" s="374"/>
      <c r="BV50" s="430" t="s">
        <v>554</v>
      </c>
    </row>
    <row r="51" spans="1:74" s="428" customFormat="1" x14ac:dyDescent="0.25">
      <c r="A51" s="345" t="s">
        <v>7584</v>
      </c>
      <c r="B51" s="374"/>
      <c r="C51" s="719">
        <v>43635</v>
      </c>
      <c r="D51" s="373"/>
      <c r="E51" s="346">
        <v>4082.28</v>
      </c>
      <c r="F51" s="373"/>
      <c r="G51" s="347">
        <v>1463.9499000000001</v>
      </c>
      <c r="H51" s="374"/>
      <c r="I51" s="348">
        <v>0.49</v>
      </c>
      <c r="J51" s="348">
        <v>7.52</v>
      </c>
      <c r="K51" s="348">
        <v>0.49</v>
      </c>
      <c r="L51" s="348">
        <v>0.49</v>
      </c>
      <c r="M51" s="362"/>
      <c r="N51" s="350">
        <v>19.956900000000001</v>
      </c>
      <c r="O51" s="348">
        <v>9.7667000000000002</v>
      </c>
      <c r="P51" s="348">
        <v>9.1687999999999992</v>
      </c>
      <c r="Q51" s="348">
        <v>9.4466999999999999</v>
      </c>
      <c r="R51" s="348">
        <v>10.6126</v>
      </c>
      <c r="S51" s="348">
        <v>7.3723000000000001</v>
      </c>
      <c r="T51" s="348">
        <v>5.96</v>
      </c>
      <c r="U51" s="354">
        <v>5.9847000000000001</v>
      </c>
      <c r="V51" s="348">
        <v>6.0694999999999997</v>
      </c>
      <c r="W51" s="348">
        <v>7.0075000000000003</v>
      </c>
      <c r="X51" s="348">
        <v>6.9809000000000001</v>
      </c>
      <c r="Y51" s="375">
        <v>6.0438000000000001</v>
      </c>
      <c r="Z51" s="348" t="s">
        <v>430</v>
      </c>
      <c r="AA51" s="348">
        <v>7.0686</v>
      </c>
      <c r="AB51" s="348">
        <v>5.9123000000000001</v>
      </c>
      <c r="AC51" s="348">
        <v>5.9478</v>
      </c>
      <c r="AD51" s="348">
        <v>6.0647000000000002</v>
      </c>
      <c r="AE51" s="348">
        <v>11.599500000000001</v>
      </c>
      <c r="AF51" s="348">
        <v>5.5800999999999998</v>
      </c>
      <c r="AG51" s="569"/>
      <c r="AH51" s="346">
        <v>16</v>
      </c>
      <c r="AI51" s="346">
        <v>17</v>
      </c>
      <c r="AJ51" s="346">
        <v>16</v>
      </c>
      <c r="AK51" s="346">
        <v>12</v>
      </c>
      <c r="AL51" s="346">
        <v>16</v>
      </c>
      <c r="AM51" s="346">
        <v>7</v>
      </c>
      <c r="AN51" s="346">
        <v>14</v>
      </c>
      <c r="AO51" s="572">
        <v>14</v>
      </c>
      <c r="AP51" s="346">
        <v>13</v>
      </c>
      <c r="AQ51" s="346">
        <v>12</v>
      </c>
      <c r="AR51" s="346">
        <v>13</v>
      </c>
      <c r="AS51" s="346">
        <v>12</v>
      </c>
      <c r="AT51" s="346" t="s">
        <v>430</v>
      </c>
      <c r="AU51" s="346">
        <v>6</v>
      </c>
      <c r="AV51" s="346">
        <v>14</v>
      </c>
      <c r="AW51" s="346">
        <v>15</v>
      </c>
      <c r="AX51" s="346">
        <v>13</v>
      </c>
      <c r="AY51" s="346">
        <v>16</v>
      </c>
      <c r="AZ51" s="584"/>
      <c r="BA51" s="467">
        <v>8.64</v>
      </c>
      <c r="BB51" s="348">
        <v>82.65</v>
      </c>
      <c r="BC51" s="348" t="s">
        <v>430</v>
      </c>
      <c r="BD51" s="348" t="s">
        <v>430</v>
      </c>
      <c r="BE51" s="375" t="s">
        <v>430</v>
      </c>
      <c r="BF51" s="375">
        <v>8.7100000000000009</v>
      </c>
      <c r="BG51" s="374"/>
      <c r="BH51" s="594">
        <v>8.7100000000000009</v>
      </c>
      <c r="BI51" s="348">
        <v>54.4</v>
      </c>
      <c r="BJ51" s="348">
        <v>28.25</v>
      </c>
      <c r="BK51" s="348" t="s">
        <v>430</v>
      </c>
      <c r="BL51" s="348" t="s">
        <v>430</v>
      </c>
      <c r="BM51" s="375">
        <v>1.17</v>
      </c>
      <c r="BN51" s="375" t="s">
        <v>430</v>
      </c>
      <c r="BO51" s="375">
        <v>7.47</v>
      </c>
      <c r="BP51" s="375" t="s">
        <v>430</v>
      </c>
      <c r="BQ51" s="375" t="s">
        <v>430</v>
      </c>
      <c r="BR51" s="374"/>
      <c r="BS51" s="468">
        <v>5.7520646299999996</v>
      </c>
      <c r="BT51" s="348">
        <v>11.13655398</v>
      </c>
      <c r="BU51" s="374"/>
      <c r="BV51" s="430" t="s">
        <v>554</v>
      </c>
    </row>
    <row r="52" spans="1:74" s="428" customFormat="1" x14ac:dyDescent="0.25">
      <c r="A52" s="345" t="s">
        <v>7585</v>
      </c>
      <c r="B52" s="374"/>
      <c r="C52" s="719">
        <v>39626</v>
      </c>
      <c r="D52" s="373"/>
      <c r="E52" s="346">
        <v>2299.31</v>
      </c>
      <c r="F52" s="373"/>
      <c r="G52" s="347">
        <v>30.066099999999999</v>
      </c>
      <c r="H52" s="374"/>
      <c r="I52" s="348">
        <v>0.57999999999999996</v>
      </c>
      <c r="J52" s="348">
        <v>7.68</v>
      </c>
      <c r="K52" s="348">
        <v>0.57999999999999996</v>
      </c>
      <c r="L52" s="348">
        <v>0.62</v>
      </c>
      <c r="M52" s="362"/>
      <c r="N52" s="350">
        <v>21.1357</v>
      </c>
      <c r="O52" s="348">
        <v>9.9196000000000009</v>
      </c>
      <c r="P52" s="348">
        <v>9.0686999999999998</v>
      </c>
      <c r="Q52" s="348">
        <v>9.1106999999999996</v>
      </c>
      <c r="R52" s="348">
        <v>10.2774</v>
      </c>
      <c r="S52" s="348">
        <v>6.9606000000000003</v>
      </c>
      <c r="T52" s="348">
        <v>5.5503999999999998</v>
      </c>
      <c r="U52" s="354">
        <v>5.6284999999999998</v>
      </c>
      <c r="V52" s="348">
        <v>5.5888</v>
      </c>
      <c r="W52" s="348">
        <v>6.5420999999999996</v>
      </c>
      <c r="X52" s="348">
        <v>6.5717999999999996</v>
      </c>
      <c r="Y52" s="375">
        <v>5.5698999999999996</v>
      </c>
      <c r="Z52" s="348">
        <v>6.28</v>
      </c>
      <c r="AA52" s="348">
        <v>6.6233000000000004</v>
      </c>
      <c r="AB52" s="348">
        <v>5.5141</v>
      </c>
      <c r="AC52" s="348">
        <v>5.6001000000000003</v>
      </c>
      <c r="AD52" s="348">
        <v>5.5952000000000002</v>
      </c>
      <c r="AE52" s="348">
        <v>11.1302</v>
      </c>
      <c r="AF52" s="348">
        <v>6.3055000000000003</v>
      </c>
      <c r="AG52" s="569"/>
      <c r="AH52" s="346">
        <v>11</v>
      </c>
      <c r="AI52" s="346">
        <v>13</v>
      </c>
      <c r="AJ52" s="346">
        <v>18</v>
      </c>
      <c r="AK52" s="346">
        <v>19</v>
      </c>
      <c r="AL52" s="346">
        <v>20</v>
      </c>
      <c r="AM52" s="346">
        <v>18</v>
      </c>
      <c r="AN52" s="346">
        <v>20</v>
      </c>
      <c r="AO52" s="572">
        <v>19</v>
      </c>
      <c r="AP52" s="346">
        <v>20</v>
      </c>
      <c r="AQ52" s="346">
        <v>19</v>
      </c>
      <c r="AR52" s="346">
        <v>18</v>
      </c>
      <c r="AS52" s="346">
        <v>17</v>
      </c>
      <c r="AT52" s="346">
        <v>9</v>
      </c>
      <c r="AU52" s="346">
        <v>20</v>
      </c>
      <c r="AV52" s="346">
        <v>20</v>
      </c>
      <c r="AW52" s="346">
        <v>19</v>
      </c>
      <c r="AX52" s="346">
        <v>20</v>
      </c>
      <c r="AY52" s="346">
        <v>20</v>
      </c>
      <c r="AZ52" s="584"/>
      <c r="BA52" s="467">
        <v>7.46</v>
      </c>
      <c r="BB52" s="348">
        <v>89.36</v>
      </c>
      <c r="BC52" s="348" t="s">
        <v>430</v>
      </c>
      <c r="BD52" s="348" t="s">
        <v>430</v>
      </c>
      <c r="BE52" s="375" t="s">
        <v>430</v>
      </c>
      <c r="BF52" s="375">
        <v>3.18</v>
      </c>
      <c r="BG52" s="374"/>
      <c r="BH52" s="594">
        <v>3.18</v>
      </c>
      <c r="BI52" s="348">
        <v>70.98</v>
      </c>
      <c r="BJ52" s="348">
        <v>18.38</v>
      </c>
      <c r="BK52" s="348" t="s">
        <v>430</v>
      </c>
      <c r="BL52" s="348" t="s">
        <v>430</v>
      </c>
      <c r="BM52" s="375" t="s">
        <v>430</v>
      </c>
      <c r="BN52" s="375" t="s">
        <v>430</v>
      </c>
      <c r="BO52" s="375">
        <v>7.46</v>
      </c>
      <c r="BP52" s="375" t="s">
        <v>430</v>
      </c>
      <c r="BQ52" s="375" t="s">
        <v>430</v>
      </c>
      <c r="BR52" s="374"/>
      <c r="BS52" s="468" t="s">
        <v>430</v>
      </c>
      <c r="BT52" s="348">
        <v>9.2274687272317593</v>
      </c>
      <c r="BU52" s="374"/>
      <c r="BV52" s="430" t="s">
        <v>554</v>
      </c>
    </row>
    <row r="53" spans="1:74" s="428" customFormat="1" x14ac:dyDescent="0.25">
      <c r="A53" s="345" t="s">
        <v>7586</v>
      </c>
      <c r="B53" s="374"/>
      <c r="C53" s="719">
        <v>43369</v>
      </c>
      <c r="D53" s="373"/>
      <c r="E53" s="346">
        <v>1358.07</v>
      </c>
      <c r="F53" s="373"/>
      <c r="G53" s="347">
        <v>15.921799999999999</v>
      </c>
      <c r="H53" s="374"/>
      <c r="I53" s="348">
        <v>0.56000000000000005</v>
      </c>
      <c r="J53" s="348">
        <v>7.67</v>
      </c>
      <c r="K53" s="348">
        <v>0.56000000000000005</v>
      </c>
      <c r="L53" s="348">
        <v>0.56000000000000005</v>
      </c>
      <c r="M53" s="362"/>
      <c r="N53" s="350">
        <v>22.939</v>
      </c>
      <c r="O53" s="348">
        <v>10.3306</v>
      </c>
      <c r="P53" s="348">
        <v>9.6790000000000003</v>
      </c>
      <c r="Q53" s="348">
        <v>9.73</v>
      </c>
      <c r="R53" s="348">
        <v>11.057700000000001</v>
      </c>
      <c r="S53" s="348">
        <v>7.3163</v>
      </c>
      <c r="T53" s="348">
        <v>5.9744999999999999</v>
      </c>
      <c r="U53" s="354">
        <v>6.0071000000000003</v>
      </c>
      <c r="V53" s="348">
        <v>6.0541</v>
      </c>
      <c r="W53" s="348">
        <v>7.0327999999999999</v>
      </c>
      <c r="X53" s="348">
        <v>7.0896999999999997</v>
      </c>
      <c r="Y53" s="375">
        <v>6.2244000000000002</v>
      </c>
      <c r="Z53" s="348" t="s">
        <v>430</v>
      </c>
      <c r="AA53" s="348">
        <v>7.0060000000000002</v>
      </c>
      <c r="AB53" s="348">
        <v>5.9291</v>
      </c>
      <c r="AC53" s="348">
        <v>5.9715999999999996</v>
      </c>
      <c r="AD53" s="348">
        <v>6.0513000000000003</v>
      </c>
      <c r="AE53" s="348">
        <v>12.085599999999999</v>
      </c>
      <c r="AF53" s="348">
        <v>6.1867999999999999</v>
      </c>
      <c r="AG53" s="569"/>
      <c r="AH53" s="346">
        <v>2</v>
      </c>
      <c r="AI53" s="346">
        <v>4</v>
      </c>
      <c r="AJ53" s="346">
        <v>2</v>
      </c>
      <c r="AK53" s="346">
        <v>3</v>
      </c>
      <c r="AL53" s="346">
        <v>6</v>
      </c>
      <c r="AM53" s="346">
        <v>9</v>
      </c>
      <c r="AN53" s="346">
        <v>13</v>
      </c>
      <c r="AO53" s="572">
        <v>13</v>
      </c>
      <c r="AP53" s="346">
        <v>14</v>
      </c>
      <c r="AQ53" s="346">
        <v>10</v>
      </c>
      <c r="AR53" s="346">
        <v>10</v>
      </c>
      <c r="AS53" s="346">
        <v>10</v>
      </c>
      <c r="AT53" s="346" t="s">
        <v>430</v>
      </c>
      <c r="AU53" s="346">
        <v>10</v>
      </c>
      <c r="AV53" s="346">
        <v>13</v>
      </c>
      <c r="AW53" s="346">
        <v>13</v>
      </c>
      <c r="AX53" s="346">
        <v>14</v>
      </c>
      <c r="AY53" s="346">
        <v>5</v>
      </c>
      <c r="AZ53" s="584"/>
      <c r="BA53" s="467">
        <v>7.46</v>
      </c>
      <c r="BB53" s="348">
        <v>86.03</v>
      </c>
      <c r="BC53" s="348" t="s">
        <v>430</v>
      </c>
      <c r="BD53" s="348" t="s">
        <v>430</v>
      </c>
      <c r="BE53" s="375" t="s">
        <v>430</v>
      </c>
      <c r="BF53" s="375">
        <v>6.51</v>
      </c>
      <c r="BG53" s="374"/>
      <c r="BH53" s="594">
        <v>6.51</v>
      </c>
      <c r="BI53" s="348">
        <v>59.9</v>
      </c>
      <c r="BJ53" s="348">
        <v>26.13</v>
      </c>
      <c r="BK53" s="348" t="s">
        <v>430</v>
      </c>
      <c r="BL53" s="348" t="s">
        <v>430</v>
      </c>
      <c r="BM53" s="375" t="s">
        <v>430</v>
      </c>
      <c r="BN53" s="375" t="s">
        <v>430</v>
      </c>
      <c r="BO53" s="375">
        <v>7.46</v>
      </c>
      <c r="BP53" s="375" t="s">
        <v>430</v>
      </c>
      <c r="BQ53" s="375" t="s">
        <v>430</v>
      </c>
      <c r="BR53" s="374"/>
      <c r="BS53" s="468" t="s">
        <v>430</v>
      </c>
      <c r="BT53" s="348">
        <v>12.7709370587229</v>
      </c>
      <c r="BU53" s="374"/>
      <c r="BV53" s="430" t="s">
        <v>554</v>
      </c>
    </row>
    <row r="54" spans="1:74" x14ac:dyDescent="0.25">
      <c r="A54" s="318" t="s">
        <v>93</v>
      </c>
      <c r="B54" s="66"/>
      <c r="C54" s="720"/>
      <c r="D54" s="43"/>
      <c r="E54" s="51"/>
      <c r="F54" s="43"/>
      <c r="G54" s="55"/>
      <c r="H54" s="66"/>
      <c r="I54" s="59"/>
      <c r="J54" s="59"/>
      <c r="K54" s="59"/>
      <c r="L54" s="59"/>
      <c r="M54" s="258"/>
      <c r="N54" s="70">
        <v>21.026</v>
      </c>
      <c r="O54" s="59">
        <v>9.9672999999999998</v>
      </c>
      <c r="P54" s="59">
        <v>9.2805999999999997</v>
      </c>
      <c r="Q54" s="59">
        <v>9.4888999999999992</v>
      </c>
      <c r="R54" s="59">
        <v>10.8941</v>
      </c>
      <c r="S54" s="59">
        <v>7.2868000000000004</v>
      </c>
      <c r="T54" s="59">
        <v>5.9644000000000004</v>
      </c>
      <c r="U54" s="88">
        <v>5.9787999999999997</v>
      </c>
      <c r="V54" s="59">
        <v>6.0018000000000002</v>
      </c>
      <c r="W54" s="59">
        <v>6.9516999999999998</v>
      </c>
      <c r="X54" s="59">
        <v>7.0414000000000003</v>
      </c>
      <c r="Y54" s="276">
        <v>6.2130999999999998</v>
      </c>
      <c r="Z54" s="59">
        <v>6.3951000000000002</v>
      </c>
      <c r="AA54" s="59">
        <v>6.9692999999999996</v>
      </c>
      <c r="AB54" s="59">
        <v>5.9273999999999996</v>
      </c>
      <c r="AC54" s="59">
        <v>5.9489000000000001</v>
      </c>
      <c r="AD54" s="59">
        <v>6.0010000000000003</v>
      </c>
      <c r="AE54" s="59">
        <v>11.931699999999999</v>
      </c>
      <c r="AF54" s="59">
        <v>6.7135999999999996</v>
      </c>
      <c r="AG54" s="553"/>
      <c r="AH54" s="51">
        <v>20</v>
      </c>
      <c r="AI54" s="51">
        <v>20</v>
      </c>
      <c r="AJ54" s="51">
        <v>20</v>
      </c>
      <c r="AK54" s="51">
        <v>20</v>
      </c>
      <c r="AL54" s="51">
        <v>20</v>
      </c>
      <c r="AM54" s="51">
        <v>19</v>
      </c>
      <c r="AN54" s="51">
        <v>20</v>
      </c>
      <c r="AO54" s="560">
        <v>20</v>
      </c>
      <c r="AP54" s="51">
        <v>20</v>
      </c>
      <c r="AQ54" s="51">
        <v>20</v>
      </c>
      <c r="AR54" s="51">
        <v>19</v>
      </c>
      <c r="AS54" s="51">
        <v>17</v>
      </c>
      <c r="AT54" s="51">
        <v>14</v>
      </c>
      <c r="AU54" s="51">
        <v>20</v>
      </c>
      <c r="AV54" s="51">
        <v>20</v>
      </c>
      <c r="AW54" s="51">
        <v>20</v>
      </c>
      <c r="AX54" s="51">
        <v>20</v>
      </c>
      <c r="AY54" s="51">
        <v>20</v>
      </c>
      <c r="AZ54" s="579"/>
      <c r="BA54" s="577"/>
      <c r="BB54" s="59"/>
      <c r="BC54" s="59"/>
      <c r="BD54" s="59"/>
      <c r="BE54" s="276"/>
      <c r="BF54" s="276"/>
      <c r="BG54" s="66"/>
      <c r="BH54" s="586"/>
      <c r="BI54" s="59"/>
      <c r="BJ54" s="59"/>
      <c r="BK54" s="59"/>
      <c r="BL54" s="59"/>
      <c r="BM54" s="276"/>
      <c r="BN54" s="587"/>
      <c r="BO54" s="587"/>
      <c r="BP54" s="587"/>
      <c r="BQ54" s="587"/>
      <c r="BR54" s="602"/>
      <c r="BS54" s="267"/>
      <c r="BT54" s="59"/>
      <c r="BU54" s="66"/>
      <c r="BV54" s="34"/>
    </row>
    <row r="55" spans="1:74" x14ac:dyDescent="0.25">
      <c r="A55" s="320" t="s">
        <v>94</v>
      </c>
      <c r="B55" s="67"/>
      <c r="C55" s="721"/>
      <c r="D55" s="44"/>
      <c r="E55" s="52"/>
      <c r="F55" s="44"/>
      <c r="G55" s="56"/>
      <c r="H55" s="67"/>
      <c r="I55" s="60"/>
      <c r="J55" s="60"/>
      <c r="K55" s="60"/>
      <c r="L55" s="60"/>
      <c r="M55" s="259"/>
      <c r="N55" s="71">
        <v>23.003</v>
      </c>
      <c r="O55" s="60">
        <v>10.433199999999999</v>
      </c>
      <c r="P55" s="60">
        <v>9.7426999999999992</v>
      </c>
      <c r="Q55" s="60">
        <v>10.0625</v>
      </c>
      <c r="R55" s="60">
        <v>11.412699999999999</v>
      </c>
      <c r="S55" s="60">
        <v>7.5057</v>
      </c>
      <c r="T55" s="60">
        <v>6.1486999999999998</v>
      </c>
      <c r="U55" s="89">
        <v>6.1334</v>
      </c>
      <c r="V55" s="60">
        <v>6.1516999999999999</v>
      </c>
      <c r="W55" s="60">
        <v>7.1679000000000004</v>
      </c>
      <c r="X55" s="60">
        <v>7.2794999999999996</v>
      </c>
      <c r="Y55" s="277">
        <v>6.4783999999999997</v>
      </c>
      <c r="Z55" s="60">
        <v>6.7127999999999997</v>
      </c>
      <c r="AA55" s="60">
        <v>7.2374999999999998</v>
      </c>
      <c r="AB55" s="60">
        <v>6.1166999999999998</v>
      </c>
      <c r="AC55" s="60">
        <v>6.1044</v>
      </c>
      <c r="AD55" s="60">
        <v>6.1513</v>
      </c>
      <c r="AE55" s="60">
        <v>12.533300000000001</v>
      </c>
      <c r="AF55" s="60">
        <v>7.3087</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0" t="s">
        <v>95</v>
      </c>
      <c r="B56" s="67"/>
      <c r="C56" s="721"/>
      <c r="D56" s="44"/>
      <c r="E56" s="52"/>
      <c r="F56" s="44"/>
      <c r="G56" s="56"/>
      <c r="H56" s="67"/>
      <c r="I56" s="60"/>
      <c r="J56" s="60"/>
      <c r="K56" s="60"/>
      <c r="L56" s="60"/>
      <c r="M56" s="259"/>
      <c r="N56" s="71">
        <v>17.540500000000002</v>
      </c>
      <c r="O56" s="60">
        <v>8.9138999999999999</v>
      </c>
      <c r="P56" s="60">
        <v>8.7710000000000008</v>
      </c>
      <c r="Q56" s="60">
        <v>8.5985999999999994</v>
      </c>
      <c r="R56" s="60">
        <v>10.2774</v>
      </c>
      <c r="S56" s="60">
        <v>6.9043999999999999</v>
      </c>
      <c r="T56" s="60">
        <v>5.5503999999999998</v>
      </c>
      <c r="U56" s="89">
        <v>5.5922999999999998</v>
      </c>
      <c r="V56" s="60">
        <v>5.5888</v>
      </c>
      <c r="W56" s="60">
        <v>6.3320999999999996</v>
      </c>
      <c r="X56" s="60">
        <v>6.3491999999999997</v>
      </c>
      <c r="Y56" s="277">
        <v>5.5698999999999996</v>
      </c>
      <c r="Z56" s="60">
        <v>5.8559999999999999</v>
      </c>
      <c r="AA56" s="60">
        <v>6.6233000000000004</v>
      </c>
      <c r="AB56" s="60">
        <v>5.5141</v>
      </c>
      <c r="AC56" s="60">
        <v>5.5598999999999998</v>
      </c>
      <c r="AD56" s="60">
        <v>5.5952000000000002</v>
      </c>
      <c r="AE56" s="60">
        <v>11.1302</v>
      </c>
      <c r="AF56" s="60">
        <v>5.5800999999999998</v>
      </c>
      <c r="AG56" s="554"/>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596"/>
      <c r="BS56" s="268"/>
      <c r="BT56" s="60"/>
      <c r="BU56" s="67"/>
      <c r="BV56" s="26"/>
    </row>
    <row r="57" spans="1:74" x14ac:dyDescent="0.25">
      <c r="A57" s="321" t="s">
        <v>96</v>
      </c>
      <c r="B57" s="68"/>
      <c r="C57" s="722"/>
      <c r="D57" s="45"/>
      <c r="E57" s="53"/>
      <c r="F57" s="45"/>
      <c r="G57" s="57"/>
      <c r="H57" s="68"/>
      <c r="I57" s="61"/>
      <c r="J57" s="61"/>
      <c r="K57" s="61"/>
      <c r="L57" s="61"/>
      <c r="M57" s="262"/>
      <c r="N57" s="72">
        <v>21.145299999999999</v>
      </c>
      <c r="O57" s="61">
        <v>9.9892500000000002</v>
      </c>
      <c r="P57" s="61">
        <v>9.2571999999999992</v>
      </c>
      <c r="Q57" s="61">
        <v>9.4603000000000002</v>
      </c>
      <c r="R57" s="61">
        <v>10.977600000000001</v>
      </c>
      <c r="S57" s="61">
        <v>7.3061999999999996</v>
      </c>
      <c r="T57" s="61">
        <v>6.0319500000000001</v>
      </c>
      <c r="U57" s="90">
        <v>6.0528500000000003</v>
      </c>
      <c r="V57" s="61">
        <v>6.0727500000000001</v>
      </c>
      <c r="W57" s="61">
        <v>7.0222499999999997</v>
      </c>
      <c r="X57" s="61">
        <v>7.0896999999999997</v>
      </c>
      <c r="Y57" s="279">
        <v>6.306</v>
      </c>
      <c r="Z57" s="61">
        <v>6.5120500000000003</v>
      </c>
      <c r="AA57" s="61">
        <v>6.9960000000000004</v>
      </c>
      <c r="AB57" s="61">
        <v>5.9955999999999996</v>
      </c>
      <c r="AC57" s="61">
        <v>6.0250000000000004</v>
      </c>
      <c r="AD57" s="61">
        <v>6.0763999999999996</v>
      </c>
      <c r="AE57" s="61">
        <v>11.992699999999999</v>
      </c>
      <c r="AF57" s="61">
        <v>6.8501500000000002</v>
      </c>
      <c r="AG57" s="556"/>
      <c r="AH57" s="53"/>
      <c r="AI57" s="53"/>
      <c r="AJ57" s="53"/>
      <c r="AK57" s="53"/>
      <c r="AL57" s="53"/>
      <c r="AM57" s="53"/>
      <c r="AN57" s="53"/>
      <c r="AO57" s="563"/>
      <c r="AP57" s="53"/>
      <c r="AQ57" s="53"/>
      <c r="AR57" s="53"/>
      <c r="AS57" s="53"/>
      <c r="AT57" s="53"/>
      <c r="AU57" s="53"/>
      <c r="AV57" s="53"/>
      <c r="AW57" s="53"/>
      <c r="AX57" s="53"/>
      <c r="AY57" s="53"/>
      <c r="AZ57" s="581"/>
      <c r="BA57" s="578"/>
      <c r="BB57" s="61"/>
      <c r="BC57" s="61"/>
      <c r="BD57" s="61"/>
      <c r="BE57" s="279"/>
      <c r="BF57" s="279"/>
      <c r="BG57" s="68"/>
      <c r="BH57" s="590"/>
      <c r="BI57" s="61"/>
      <c r="BJ57" s="61"/>
      <c r="BK57" s="61"/>
      <c r="BL57" s="61"/>
      <c r="BM57" s="279"/>
      <c r="BN57" s="591"/>
      <c r="BO57" s="591"/>
      <c r="BP57" s="591"/>
      <c r="BQ57" s="591"/>
      <c r="BR57" s="603"/>
      <c r="BS57" s="270"/>
      <c r="BT57" s="61"/>
      <c r="BU57" s="68"/>
      <c r="BV57" s="272"/>
    </row>
    <row r="58" spans="1:74" ht="14.5" x14ac:dyDescent="0.25">
      <c r="A58" s="323" t="s">
        <v>241</v>
      </c>
      <c r="B58" s="69"/>
      <c r="C58" s="723"/>
      <c r="D58" s="46"/>
      <c r="E58" s="54"/>
      <c r="F58" s="46"/>
      <c r="G58" s="58"/>
      <c r="H58" s="69"/>
      <c r="I58" s="62"/>
      <c r="J58" s="62"/>
      <c r="K58" s="62"/>
      <c r="L58" s="62"/>
      <c r="M58" s="263"/>
      <c r="N58" s="73"/>
      <c r="O58" s="62"/>
      <c r="P58" s="62"/>
      <c r="Q58" s="62"/>
      <c r="R58" s="62"/>
      <c r="S58" s="62"/>
      <c r="T58" s="62"/>
      <c r="U58" s="91"/>
      <c r="V58" s="62"/>
      <c r="W58" s="62"/>
      <c r="X58" s="62"/>
      <c r="Y58" s="245"/>
      <c r="Z58" s="62"/>
      <c r="AA58" s="62"/>
      <c r="AB58" s="62"/>
      <c r="AC58" s="62"/>
      <c r="AD58" s="62"/>
      <c r="AE58" s="62"/>
      <c r="AF58" s="62"/>
      <c r="AG58" s="557"/>
      <c r="AH58" s="54"/>
      <c r="AI58" s="54"/>
      <c r="AJ58" s="54"/>
      <c r="AK58" s="54"/>
      <c r="AL58" s="54"/>
      <c r="AM58" s="54"/>
      <c r="AN58" s="54"/>
      <c r="AO58" s="564"/>
      <c r="AP58" s="54"/>
      <c r="AQ58" s="54"/>
      <c r="AR58" s="54"/>
      <c r="AS58" s="54"/>
      <c r="AT58" s="54"/>
      <c r="AU58" s="54"/>
      <c r="AV58" s="54"/>
      <c r="AW58" s="54"/>
      <c r="AX58" s="54"/>
      <c r="AY58" s="54"/>
      <c r="AZ58" s="582"/>
      <c r="BA58" s="280"/>
      <c r="BB58" s="62"/>
      <c r="BC58" s="62"/>
      <c r="BD58" s="62"/>
      <c r="BE58" s="245"/>
      <c r="BF58" s="245"/>
      <c r="BG58" s="69"/>
      <c r="BH58" s="585"/>
      <c r="BI58" s="62"/>
      <c r="BJ58" s="62"/>
      <c r="BK58" s="62"/>
      <c r="BL58" s="62"/>
      <c r="BM58" s="245"/>
      <c r="BN58" s="592"/>
      <c r="BO58" s="592"/>
      <c r="BP58" s="592"/>
      <c r="BQ58" s="592"/>
      <c r="BR58" s="545"/>
      <c r="BS58" s="271"/>
      <c r="BT58" s="62"/>
      <c r="BU58" s="69"/>
      <c r="BV58" s="41"/>
    </row>
    <row r="59" spans="1:74" s="428" customFormat="1" x14ac:dyDescent="0.25">
      <c r="A59" s="345" t="s">
        <v>7587</v>
      </c>
      <c r="B59" s="374"/>
      <c r="C59" s="719">
        <v>44434</v>
      </c>
      <c r="D59" s="373"/>
      <c r="E59" s="346">
        <v>1198.3900000000001</v>
      </c>
      <c r="F59" s="373"/>
      <c r="G59" s="347">
        <v>1348.2752</v>
      </c>
      <c r="H59" s="374"/>
      <c r="I59" s="348">
        <v>0.4274</v>
      </c>
      <c r="J59" s="348">
        <v>7.32</v>
      </c>
      <c r="K59" s="348">
        <v>0.39726</v>
      </c>
      <c r="L59" s="348">
        <v>0.4274</v>
      </c>
      <c r="M59" s="362"/>
      <c r="N59" s="350">
        <v>19.472200000000001</v>
      </c>
      <c r="O59" s="348">
        <v>9.6095000000000006</v>
      </c>
      <c r="P59" s="348">
        <v>9.2151999999999994</v>
      </c>
      <c r="Q59" s="348">
        <v>9.8870000000000005</v>
      </c>
      <c r="R59" s="348">
        <v>10.3264</v>
      </c>
      <c r="S59" s="348">
        <v>7.6303000000000001</v>
      </c>
      <c r="T59" s="348">
        <v>6.6482999999999999</v>
      </c>
      <c r="U59" s="354">
        <v>6.4869000000000003</v>
      </c>
      <c r="V59" s="348">
        <v>6.4250999999999996</v>
      </c>
      <c r="W59" s="348">
        <v>7.1718999999999999</v>
      </c>
      <c r="X59" s="348">
        <v>7.1542000000000003</v>
      </c>
      <c r="Y59" s="375" t="s">
        <v>430</v>
      </c>
      <c r="Z59" s="348" t="s">
        <v>430</v>
      </c>
      <c r="AA59" s="348">
        <v>7.4858000000000002</v>
      </c>
      <c r="AB59" s="348">
        <v>6.641</v>
      </c>
      <c r="AC59" s="348">
        <v>6.4722</v>
      </c>
      <c r="AD59" s="348">
        <v>6.4335000000000004</v>
      </c>
      <c r="AE59" s="348">
        <v>11.1394</v>
      </c>
      <c r="AF59" s="348">
        <v>6.3821000000000003</v>
      </c>
      <c r="AG59" s="569"/>
      <c r="AH59" s="346">
        <v>4</v>
      </c>
      <c r="AI59" s="346">
        <v>4</v>
      </c>
      <c r="AJ59" s="346">
        <v>4</v>
      </c>
      <c r="AK59" s="346">
        <v>2</v>
      </c>
      <c r="AL59" s="346">
        <v>5</v>
      </c>
      <c r="AM59" s="346">
        <v>2</v>
      </c>
      <c r="AN59" s="346">
        <v>1</v>
      </c>
      <c r="AO59" s="572">
        <v>1</v>
      </c>
      <c r="AP59" s="346">
        <v>1</v>
      </c>
      <c r="AQ59" s="346">
        <v>1</v>
      </c>
      <c r="AR59" s="346">
        <v>2</v>
      </c>
      <c r="AS59" s="346" t="s">
        <v>430</v>
      </c>
      <c r="AT59" s="346" t="s">
        <v>430</v>
      </c>
      <c r="AU59" s="346">
        <v>1</v>
      </c>
      <c r="AV59" s="346">
        <v>1</v>
      </c>
      <c r="AW59" s="346">
        <v>1</v>
      </c>
      <c r="AX59" s="346">
        <v>1</v>
      </c>
      <c r="AY59" s="346">
        <v>5</v>
      </c>
      <c r="AZ59" s="584"/>
      <c r="BA59" s="467">
        <v>8.86</v>
      </c>
      <c r="BB59" s="348">
        <v>83.79</v>
      </c>
      <c r="BC59" s="348" t="s">
        <v>430</v>
      </c>
      <c r="BD59" s="348" t="s">
        <v>430</v>
      </c>
      <c r="BE59" s="375" t="s">
        <v>430</v>
      </c>
      <c r="BF59" s="375">
        <v>7.35</v>
      </c>
      <c r="BG59" s="374"/>
      <c r="BH59" s="594">
        <v>7.35</v>
      </c>
      <c r="BI59" s="348">
        <v>58.39</v>
      </c>
      <c r="BJ59" s="348">
        <v>25.4</v>
      </c>
      <c r="BK59" s="348" t="s">
        <v>430</v>
      </c>
      <c r="BL59" s="348" t="s">
        <v>430</v>
      </c>
      <c r="BM59" s="375">
        <v>1.77</v>
      </c>
      <c r="BN59" s="375" t="s">
        <v>430</v>
      </c>
      <c r="BO59" s="375">
        <v>7.09</v>
      </c>
      <c r="BP59" s="375" t="s">
        <v>430</v>
      </c>
      <c r="BQ59" s="375" t="s">
        <v>430</v>
      </c>
      <c r="BR59" s="374"/>
      <c r="BS59" s="468">
        <v>4.1466737587560001</v>
      </c>
      <c r="BT59" s="348">
        <v>14.7141280555858</v>
      </c>
      <c r="BU59" s="374"/>
      <c r="BV59" s="430" t="s">
        <v>554</v>
      </c>
    </row>
    <row r="60" spans="1:74" s="428" customFormat="1" x14ac:dyDescent="0.25">
      <c r="A60" s="345" t="s">
        <v>7588</v>
      </c>
      <c r="B60" s="374"/>
      <c r="C60" s="719">
        <v>45692</v>
      </c>
      <c r="D60" s="373"/>
      <c r="E60" s="346">
        <v>449.67</v>
      </c>
      <c r="F60" s="373"/>
      <c r="G60" s="347">
        <v>11.0105</v>
      </c>
      <c r="H60" s="374"/>
      <c r="I60" s="348">
        <v>0.55000000000000004</v>
      </c>
      <c r="J60" s="348">
        <v>7.68</v>
      </c>
      <c r="K60" s="348">
        <v>0.56000000000000005</v>
      </c>
      <c r="L60" s="348">
        <v>0.56000000000000005</v>
      </c>
      <c r="M60" s="362"/>
      <c r="N60" s="350">
        <v>23.219899999999999</v>
      </c>
      <c r="O60" s="348">
        <v>10.69</v>
      </c>
      <c r="P60" s="348">
        <v>9.7738999999999994</v>
      </c>
      <c r="Q60" s="348">
        <v>10.2934</v>
      </c>
      <c r="R60" s="348">
        <v>11.171799999999999</v>
      </c>
      <c r="S60" s="348">
        <v>8.0137999999999998</v>
      </c>
      <c r="T60" s="348">
        <v>6.4135</v>
      </c>
      <c r="U60" s="354">
        <v>6.4016000000000002</v>
      </c>
      <c r="V60" s="348">
        <v>6.3795999999999999</v>
      </c>
      <c r="W60" s="348" t="s">
        <v>430</v>
      </c>
      <c r="X60" s="348" t="s">
        <v>430</v>
      </c>
      <c r="Y60" s="375" t="s">
        <v>430</v>
      </c>
      <c r="Z60" s="348" t="s">
        <v>430</v>
      </c>
      <c r="AA60" s="348">
        <v>7.2012</v>
      </c>
      <c r="AB60" s="348">
        <v>6.3779000000000003</v>
      </c>
      <c r="AC60" s="348">
        <v>6.3697999999999997</v>
      </c>
      <c r="AD60" s="348">
        <v>6.3912000000000004</v>
      </c>
      <c r="AE60" s="348">
        <v>12.010400000000001</v>
      </c>
      <c r="AF60" s="348">
        <v>7.2054999999999998</v>
      </c>
      <c r="AG60" s="569"/>
      <c r="AH60" s="346">
        <v>1</v>
      </c>
      <c r="AI60" s="346">
        <v>1</v>
      </c>
      <c r="AJ60" s="346">
        <v>1</v>
      </c>
      <c r="AK60" s="346">
        <v>1</v>
      </c>
      <c r="AL60" s="346">
        <v>1</v>
      </c>
      <c r="AM60" s="346">
        <v>1</v>
      </c>
      <c r="AN60" s="346">
        <v>2</v>
      </c>
      <c r="AO60" s="572">
        <v>2</v>
      </c>
      <c r="AP60" s="346">
        <v>2</v>
      </c>
      <c r="AQ60" s="346" t="s">
        <v>430</v>
      </c>
      <c r="AR60" s="346" t="s">
        <v>430</v>
      </c>
      <c r="AS60" s="346" t="s">
        <v>430</v>
      </c>
      <c r="AT60" s="346" t="s">
        <v>430</v>
      </c>
      <c r="AU60" s="346">
        <v>3</v>
      </c>
      <c r="AV60" s="346">
        <v>2</v>
      </c>
      <c r="AW60" s="346">
        <v>2</v>
      </c>
      <c r="AX60" s="346">
        <v>2</v>
      </c>
      <c r="AY60" s="346">
        <v>2</v>
      </c>
      <c r="AZ60" s="584"/>
      <c r="BA60" s="467">
        <v>6.85</v>
      </c>
      <c r="BB60" s="348">
        <v>92.49</v>
      </c>
      <c r="BC60" s="348" t="s">
        <v>430</v>
      </c>
      <c r="BD60" s="348" t="s">
        <v>430</v>
      </c>
      <c r="BE60" s="375" t="s">
        <v>430</v>
      </c>
      <c r="BF60" s="375">
        <v>0.67</v>
      </c>
      <c r="BG60" s="374"/>
      <c r="BH60" s="594">
        <v>0.67</v>
      </c>
      <c r="BI60" s="348">
        <v>69.89</v>
      </c>
      <c r="BJ60" s="348">
        <v>22.6</v>
      </c>
      <c r="BK60" s="348" t="s">
        <v>430</v>
      </c>
      <c r="BL60" s="348" t="s">
        <v>430</v>
      </c>
      <c r="BM60" s="375" t="s">
        <v>430</v>
      </c>
      <c r="BN60" s="375" t="s">
        <v>430</v>
      </c>
      <c r="BO60" s="375">
        <v>6.85</v>
      </c>
      <c r="BP60" s="375" t="s">
        <v>430</v>
      </c>
      <c r="BQ60" s="375" t="s">
        <v>430</v>
      </c>
      <c r="BR60" s="374"/>
      <c r="BS60" s="468">
        <v>2.04743884979526</v>
      </c>
      <c r="BT60" s="348">
        <v>13.480043508652001</v>
      </c>
      <c r="BU60" s="374"/>
      <c r="BV60" s="430" t="s">
        <v>554</v>
      </c>
    </row>
    <row r="61" spans="1:74" s="428" customFormat="1" x14ac:dyDescent="0.25">
      <c r="A61" s="345" t="s">
        <v>7589</v>
      </c>
      <c r="B61" s="374"/>
      <c r="C61" s="719">
        <v>46049</v>
      </c>
      <c r="D61" s="373"/>
      <c r="E61" s="346">
        <v>142.34200000000001</v>
      </c>
      <c r="F61" s="373"/>
      <c r="G61" s="347">
        <v>1026.8779</v>
      </c>
      <c r="H61" s="374"/>
      <c r="I61" s="348">
        <v>0.62290000000000001</v>
      </c>
      <c r="J61" s="348">
        <v>7.65</v>
      </c>
      <c r="K61" s="348">
        <v>0.57730000000000004</v>
      </c>
      <c r="L61" s="348">
        <v>0.62290000000000001</v>
      </c>
      <c r="M61" s="362"/>
      <c r="N61" s="350">
        <v>14.4475</v>
      </c>
      <c r="O61" s="348">
        <v>8.3084000000000007</v>
      </c>
      <c r="P61" s="348">
        <v>8.0963999999999992</v>
      </c>
      <c r="Q61" s="348">
        <v>9.2624999999999993</v>
      </c>
      <c r="R61" s="348">
        <v>11.064399999999999</v>
      </c>
      <c r="S61" s="348">
        <v>7.3110999999999997</v>
      </c>
      <c r="T61" s="348" t="s">
        <v>430</v>
      </c>
      <c r="U61" s="354" t="s">
        <v>430</v>
      </c>
      <c r="V61" s="348" t="s">
        <v>430</v>
      </c>
      <c r="W61" s="348" t="s">
        <v>430</v>
      </c>
      <c r="X61" s="348" t="s">
        <v>430</v>
      </c>
      <c r="Y61" s="375" t="s">
        <v>430</v>
      </c>
      <c r="Z61" s="348" t="s">
        <v>430</v>
      </c>
      <c r="AA61" s="348">
        <v>6.9863</v>
      </c>
      <c r="AB61" s="348" t="s">
        <v>430</v>
      </c>
      <c r="AC61" s="348" t="s">
        <v>430</v>
      </c>
      <c r="AD61" s="348" t="s">
        <v>430</v>
      </c>
      <c r="AE61" s="348">
        <v>12.0687</v>
      </c>
      <c r="AF61" s="348">
        <v>6.6287000000000003</v>
      </c>
      <c r="AG61" s="569"/>
      <c r="AH61" s="346">
        <v>6</v>
      </c>
      <c r="AI61" s="346">
        <v>6</v>
      </c>
      <c r="AJ61" s="346">
        <v>5</v>
      </c>
      <c r="AK61" s="346">
        <v>5</v>
      </c>
      <c r="AL61" s="346">
        <v>2</v>
      </c>
      <c r="AM61" s="346">
        <v>5</v>
      </c>
      <c r="AN61" s="346" t="s">
        <v>430</v>
      </c>
      <c r="AO61" s="572" t="s">
        <v>430</v>
      </c>
      <c r="AP61" s="346" t="s">
        <v>430</v>
      </c>
      <c r="AQ61" s="346" t="s">
        <v>430</v>
      </c>
      <c r="AR61" s="346" t="s">
        <v>430</v>
      </c>
      <c r="AS61" s="346" t="s">
        <v>430</v>
      </c>
      <c r="AT61" s="346" t="s">
        <v>430</v>
      </c>
      <c r="AU61" s="346">
        <v>5</v>
      </c>
      <c r="AV61" s="346" t="s">
        <v>430</v>
      </c>
      <c r="AW61" s="346" t="s">
        <v>430</v>
      </c>
      <c r="AX61" s="346" t="s">
        <v>430</v>
      </c>
      <c r="AY61" s="346">
        <v>1</v>
      </c>
      <c r="AZ61" s="584"/>
      <c r="BA61" s="467">
        <v>5.34</v>
      </c>
      <c r="BB61" s="348">
        <v>89.57</v>
      </c>
      <c r="BC61" s="348" t="s">
        <v>430</v>
      </c>
      <c r="BD61" s="348" t="s">
        <v>430</v>
      </c>
      <c r="BE61" s="375" t="s">
        <v>430</v>
      </c>
      <c r="BF61" s="375">
        <v>5.09</v>
      </c>
      <c r="BG61" s="374"/>
      <c r="BH61" s="594">
        <v>5.09</v>
      </c>
      <c r="BI61" s="348">
        <v>68.989999999999995</v>
      </c>
      <c r="BJ61" s="348">
        <v>20.58</v>
      </c>
      <c r="BK61" s="348" t="s">
        <v>430</v>
      </c>
      <c r="BL61" s="348" t="s">
        <v>430</v>
      </c>
      <c r="BM61" s="375" t="s">
        <v>430</v>
      </c>
      <c r="BN61" s="375" t="s">
        <v>430</v>
      </c>
      <c r="BO61" s="375">
        <v>5.34</v>
      </c>
      <c r="BP61" s="375" t="s">
        <v>430</v>
      </c>
      <c r="BQ61" s="375" t="s">
        <v>430</v>
      </c>
      <c r="BR61" s="374"/>
      <c r="BS61" s="468" t="s">
        <v>430</v>
      </c>
      <c r="BT61" s="348" t="s">
        <v>430</v>
      </c>
      <c r="BU61" s="374"/>
      <c r="BV61" s="430" t="s">
        <v>554</v>
      </c>
    </row>
    <row r="62" spans="1:74" s="428" customFormat="1" x14ac:dyDescent="0.25">
      <c r="A62" s="345" t="s">
        <v>7590</v>
      </c>
      <c r="B62" s="374"/>
      <c r="C62" s="719">
        <v>43896</v>
      </c>
      <c r="D62" s="373"/>
      <c r="E62" s="346">
        <v>142.95099999999999</v>
      </c>
      <c r="F62" s="373"/>
      <c r="G62" s="347">
        <v>1452.3711000000001</v>
      </c>
      <c r="H62" s="374"/>
      <c r="I62" s="348">
        <v>0.49314999999999998</v>
      </c>
      <c r="J62" s="348">
        <v>7.37</v>
      </c>
      <c r="K62" s="348">
        <v>0.45369999999999999</v>
      </c>
      <c r="L62" s="348">
        <v>0.49314999999999998</v>
      </c>
      <c r="M62" s="362"/>
      <c r="N62" s="350">
        <v>20.7728</v>
      </c>
      <c r="O62" s="348">
        <v>10.064399999999999</v>
      </c>
      <c r="P62" s="348">
        <v>9.3739000000000008</v>
      </c>
      <c r="Q62" s="348">
        <v>9.4634999999999998</v>
      </c>
      <c r="R62" s="348">
        <v>10.5783</v>
      </c>
      <c r="S62" s="348">
        <v>7.5656999999999996</v>
      </c>
      <c r="T62" s="348">
        <v>6.0934999999999997</v>
      </c>
      <c r="U62" s="354">
        <v>6.0846999999999998</v>
      </c>
      <c r="V62" s="348">
        <v>6.1273999999999997</v>
      </c>
      <c r="W62" s="348">
        <v>7.0937000000000001</v>
      </c>
      <c r="X62" s="348">
        <v>7.1738999999999997</v>
      </c>
      <c r="Y62" s="375">
        <v>6.4672000000000001</v>
      </c>
      <c r="Z62" s="348" t="s">
        <v>430</v>
      </c>
      <c r="AA62" s="348">
        <v>7.2355</v>
      </c>
      <c r="AB62" s="348">
        <v>6.0529999999999999</v>
      </c>
      <c r="AC62" s="348">
        <v>6.0495000000000001</v>
      </c>
      <c r="AD62" s="348">
        <v>6.1241000000000003</v>
      </c>
      <c r="AE62" s="348">
        <v>11.6652</v>
      </c>
      <c r="AF62" s="348">
        <v>6.0986000000000002</v>
      </c>
      <c r="AG62" s="569"/>
      <c r="AH62" s="346">
        <v>3</v>
      </c>
      <c r="AI62" s="346">
        <v>3</v>
      </c>
      <c r="AJ62" s="346">
        <v>3</v>
      </c>
      <c r="AK62" s="346">
        <v>4</v>
      </c>
      <c r="AL62" s="346">
        <v>4</v>
      </c>
      <c r="AM62" s="346">
        <v>3</v>
      </c>
      <c r="AN62" s="346">
        <v>4</v>
      </c>
      <c r="AO62" s="572">
        <v>4</v>
      </c>
      <c r="AP62" s="346">
        <v>4</v>
      </c>
      <c r="AQ62" s="346">
        <v>2</v>
      </c>
      <c r="AR62" s="346">
        <v>1</v>
      </c>
      <c r="AS62" s="346">
        <v>1</v>
      </c>
      <c r="AT62" s="346" t="s">
        <v>430</v>
      </c>
      <c r="AU62" s="346">
        <v>2</v>
      </c>
      <c r="AV62" s="346">
        <v>4</v>
      </c>
      <c r="AW62" s="346">
        <v>4</v>
      </c>
      <c r="AX62" s="346">
        <v>4</v>
      </c>
      <c r="AY62" s="346">
        <v>4</v>
      </c>
      <c r="AZ62" s="584"/>
      <c r="BA62" s="467">
        <v>9.5</v>
      </c>
      <c r="BB62" s="348">
        <v>76.11</v>
      </c>
      <c r="BC62" s="348" t="s">
        <v>430</v>
      </c>
      <c r="BD62" s="348" t="s">
        <v>430</v>
      </c>
      <c r="BE62" s="375" t="s">
        <v>430</v>
      </c>
      <c r="BF62" s="375">
        <v>14.4</v>
      </c>
      <c r="BG62" s="374"/>
      <c r="BH62" s="594">
        <v>14.4</v>
      </c>
      <c r="BI62" s="348">
        <v>62.02</v>
      </c>
      <c r="BJ62" s="348">
        <v>14.09</v>
      </c>
      <c r="BK62" s="348" t="s">
        <v>430</v>
      </c>
      <c r="BL62" s="348" t="s">
        <v>430</v>
      </c>
      <c r="BM62" s="375" t="s">
        <v>430</v>
      </c>
      <c r="BN62" s="375" t="s">
        <v>430</v>
      </c>
      <c r="BO62" s="375">
        <v>9.5</v>
      </c>
      <c r="BP62" s="375" t="s">
        <v>430</v>
      </c>
      <c r="BQ62" s="375" t="s">
        <v>430</v>
      </c>
      <c r="BR62" s="374"/>
      <c r="BS62" s="468" t="s">
        <v>430</v>
      </c>
      <c r="BT62" s="348">
        <v>14.089248001408899</v>
      </c>
      <c r="BU62" s="374"/>
      <c r="BV62" s="430" t="s">
        <v>554</v>
      </c>
    </row>
    <row r="63" spans="1:74" s="428" customFormat="1" x14ac:dyDescent="0.25">
      <c r="A63" s="345" t="s">
        <v>7591</v>
      </c>
      <c r="B63" s="374"/>
      <c r="C63" s="719">
        <v>44790</v>
      </c>
      <c r="D63" s="373"/>
      <c r="E63" s="346">
        <v>138.03</v>
      </c>
      <c r="F63" s="373"/>
      <c r="G63" s="347">
        <v>1302.4622999999999</v>
      </c>
      <c r="H63" s="374"/>
      <c r="I63" s="348">
        <v>0.54520999999999997</v>
      </c>
      <c r="J63" s="348">
        <v>7.32</v>
      </c>
      <c r="K63" s="348">
        <v>0.54520999999999997</v>
      </c>
      <c r="L63" s="348">
        <v>0.54520999999999997</v>
      </c>
      <c r="M63" s="362"/>
      <c r="N63" s="350">
        <v>23.106300000000001</v>
      </c>
      <c r="O63" s="348">
        <v>10.6579</v>
      </c>
      <c r="P63" s="348">
        <v>9.5282999999999998</v>
      </c>
      <c r="Q63" s="348">
        <v>9.6598000000000006</v>
      </c>
      <c r="R63" s="348">
        <v>10.7326</v>
      </c>
      <c r="S63" s="348">
        <v>7.3433999999999999</v>
      </c>
      <c r="T63" s="348">
        <v>6.2487000000000004</v>
      </c>
      <c r="U63" s="354">
        <v>6.1913999999999998</v>
      </c>
      <c r="V63" s="348">
        <v>6.1890000000000001</v>
      </c>
      <c r="W63" s="348">
        <v>7.0911</v>
      </c>
      <c r="X63" s="348">
        <v>7.1266999999999996</v>
      </c>
      <c r="Y63" s="375" t="s">
        <v>430</v>
      </c>
      <c r="Z63" s="348" t="s">
        <v>430</v>
      </c>
      <c r="AA63" s="348">
        <v>7.0857000000000001</v>
      </c>
      <c r="AB63" s="348">
        <v>6.2157999999999998</v>
      </c>
      <c r="AC63" s="348">
        <v>6.1642999999999999</v>
      </c>
      <c r="AD63" s="348">
        <v>6.1976000000000004</v>
      </c>
      <c r="AE63" s="348">
        <v>11.719900000000001</v>
      </c>
      <c r="AF63" s="348">
        <v>7.0956999999999999</v>
      </c>
      <c r="AG63" s="569"/>
      <c r="AH63" s="346">
        <v>2</v>
      </c>
      <c r="AI63" s="346">
        <v>2</v>
      </c>
      <c r="AJ63" s="346">
        <v>2</v>
      </c>
      <c r="AK63" s="346">
        <v>3</v>
      </c>
      <c r="AL63" s="346">
        <v>3</v>
      </c>
      <c r="AM63" s="346">
        <v>4</v>
      </c>
      <c r="AN63" s="346">
        <v>3</v>
      </c>
      <c r="AO63" s="572">
        <v>3</v>
      </c>
      <c r="AP63" s="346">
        <v>3</v>
      </c>
      <c r="AQ63" s="346">
        <v>3</v>
      </c>
      <c r="AR63" s="346">
        <v>3</v>
      </c>
      <c r="AS63" s="346" t="s">
        <v>430</v>
      </c>
      <c r="AT63" s="346" t="s">
        <v>430</v>
      </c>
      <c r="AU63" s="346">
        <v>4</v>
      </c>
      <c r="AV63" s="346">
        <v>3</v>
      </c>
      <c r="AW63" s="346">
        <v>3</v>
      </c>
      <c r="AX63" s="346">
        <v>3</v>
      </c>
      <c r="AY63" s="346">
        <v>3</v>
      </c>
      <c r="AZ63" s="584"/>
      <c r="BA63" s="467">
        <v>11.77</v>
      </c>
      <c r="BB63" s="348">
        <v>79.05</v>
      </c>
      <c r="BC63" s="348" t="s">
        <v>430</v>
      </c>
      <c r="BD63" s="348" t="s">
        <v>430</v>
      </c>
      <c r="BE63" s="375" t="s">
        <v>430</v>
      </c>
      <c r="BF63" s="375">
        <v>9.18</v>
      </c>
      <c r="BG63" s="374"/>
      <c r="BH63" s="594">
        <v>9.18</v>
      </c>
      <c r="BI63" s="348">
        <v>65.22</v>
      </c>
      <c r="BJ63" s="348">
        <v>13.83</v>
      </c>
      <c r="BK63" s="348" t="s">
        <v>430</v>
      </c>
      <c r="BL63" s="348" t="s">
        <v>430</v>
      </c>
      <c r="BM63" s="375" t="s">
        <v>430</v>
      </c>
      <c r="BN63" s="375" t="s">
        <v>430</v>
      </c>
      <c r="BO63" s="375">
        <v>11.77</v>
      </c>
      <c r="BP63" s="375" t="s">
        <v>430</v>
      </c>
      <c r="BQ63" s="375" t="s">
        <v>430</v>
      </c>
      <c r="BR63" s="374"/>
      <c r="BS63" s="468" t="s">
        <v>430</v>
      </c>
      <c r="BT63" s="348">
        <v>13.825338381382499</v>
      </c>
      <c r="BU63" s="374"/>
      <c r="BV63" s="430" t="s">
        <v>554</v>
      </c>
    </row>
    <row r="64" spans="1:74" s="428" customFormat="1" x14ac:dyDescent="0.25">
      <c r="A64" s="345" t="s">
        <v>7592</v>
      </c>
      <c r="B64" s="374"/>
      <c r="C64" s="719">
        <v>45980</v>
      </c>
      <c r="D64" s="373"/>
      <c r="E64" s="346">
        <v>44.477800000000002</v>
      </c>
      <c r="F64" s="373"/>
      <c r="G64" s="347">
        <v>10.3323</v>
      </c>
      <c r="H64" s="374"/>
      <c r="I64" s="348">
        <v>0.34</v>
      </c>
      <c r="J64" s="348">
        <v>6.98</v>
      </c>
      <c r="K64" s="348">
        <v>0.33</v>
      </c>
      <c r="L64" s="348">
        <v>0.33</v>
      </c>
      <c r="M64" s="362"/>
      <c r="N64" s="350">
        <v>16.610800000000001</v>
      </c>
      <c r="O64" s="348">
        <v>8.4880999999999993</v>
      </c>
      <c r="P64" s="348">
        <v>8.0870999999999995</v>
      </c>
      <c r="Q64" s="348">
        <v>8.6837</v>
      </c>
      <c r="R64" s="348">
        <v>9.2181999999999995</v>
      </c>
      <c r="S64" s="348">
        <v>6.4504000000000001</v>
      </c>
      <c r="T64" s="348">
        <v>5.5103</v>
      </c>
      <c r="U64" s="354" t="s">
        <v>430</v>
      </c>
      <c r="V64" s="348" t="s">
        <v>430</v>
      </c>
      <c r="W64" s="348" t="s">
        <v>430</v>
      </c>
      <c r="X64" s="348" t="s">
        <v>430</v>
      </c>
      <c r="Y64" s="375" t="s">
        <v>430</v>
      </c>
      <c r="Z64" s="348" t="s">
        <v>430</v>
      </c>
      <c r="AA64" s="348">
        <v>5.8129</v>
      </c>
      <c r="AB64" s="348">
        <v>5.4477000000000002</v>
      </c>
      <c r="AC64" s="348" t="s">
        <v>430</v>
      </c>
      <c r="AD64" s="348" t="s">
        <v>430</v>
      </c>
      <c r="AE64" s="348">
        <v>9.8099000000000007</v>
      </c>
      <c r="AF64" s="348">
        <v>5.5894000000000004</v>
      </c>
      <c r="AG64" s="569"/>
      <c r="AH64" s="346">
        <v>5</v>
      </c>
      <c r="AI64" s="346">
        <v>5</v>
      </c>
      <c r="AJ64" s="346">
        <v>6</v>
      </c>
      <c r="AK64" s="346">
        <v>6</v>
      </c>
      <c r="AL64" s="346">
        <v>6</v>
      </c>
      <c r="AM64" s="346">
        <v>6</v>
      </c>
      <c r="AN64" s="346">
        <v>5</v>
      </c>
      <c r="AO64" s="572" t="s">
        <v>430</v>
      </c>
      <c r="AP64" s="346" t="s">
        <v>430</v>
      </c>
      <c r="AQ64" s="346" t="s">
        <v>430</v>
      </c>
      <c r="AR64" s="346" t="s">
        <v>430</v>
      </c>
      <c r="AS64" s="346" t="s">
        <v>430</v>
      </c>
      <c r="AT64" s="346" t="s">
        <v>430</v>
      </c>
      <c r="AU64" s="346">
        <v>6</v>
      </c>
      <c r="AV64" s="346">
        <v>5</v>
      </c>
      <c r="AW64" s="346" t="s">
        <v>430</v>
      </c>
      <c r="AX64" s="346" t="s">
        <v>430</v>
      </c>
      <c r="AY64" s="346">
        <v>6</v>
      </c>
      <c r="AZ64" s="584"/>
      <c r="BA64" s="467" t="s">
        <v>430</v>
      </c>
      <c r="BB64" s="348">
        <v>68.97</v>
      </c>
      <c r="BC64" s="348" t="s">
        <v>430</v>
      </c>
      <c r="BD64" s="348" t="s">
        <v>430</v>
      </c>
      <c r="BE64" s="375" t="s">
        <v>430</v>
      </c>
      <c r="BF64" s="375">
        <v>31.03</v>
      </c>
      <c r="BG64" s="374"/>
      <c r="BH64" s="594">
        <v>31.03</v>
      </c>
      <c r="BI64" s="348">
        <v>57.49</v>
      </c>
      <c r="BJ64" s="348">
        <v>11.47</v>
      </c>
      <c r="BK64" s="348" t="s">
        <v>430</v>
      </c>
      <c r="BL64" s="348" t="s">
        <v>430</v>
      </c>
      <c r="BM64" s="375" t="s">
        <v>430</v>
      </c>
      <c r="BN64" s="375" t="s">
        <v>430</v>
      </c>
      <c r="BO64" s="375" t="s">
        <v>430</v>
      </c>
      <c r="BP64" s="375" t="s">
        <v>430</v>
      </c>
      <c r="BQ64" s="375" t="s">
        <v>430</v>
      </c>
      <c r="BR64" s="374"/>
      <c r="BS64" s="468" t="s">
        <v>430</v>
      </c>
      <c r="BT64" s="348">
        <v>4.6271061604627102</v>
      </c>
      <c r="BU64" s="374"/>
      <c r="BV64" s="430" t="s">
        <v>554</v>
      </c>
    </row>
    <row r="65" spans="1:74" x14ac:dyDescent="0.25">
      <c r="A65" s="318" t="s">
        <v>93</v>
      </c>
      <c r="B65" s="66"/>
      <c r="C65" s="720"/>
      <c r="D65" s="43"/>
      <c r="E65" s="51"/>
      <c r="F65" s="43"/>
      <c r="G65" s="55"/>
      <c r="H65" s="66"/>
      <c r="I65" s="59"/>
      <c r="J65" s="59"/>
      <c r="K65" s="59"/>
      <c r="L65" s="59"/>
      <c r="M65" s="258"/>
      <c r="N65" s="70">
        <v>19.604900000000001</v>
      </c>
      <c r="O65" s="59">
        <v>9.6364000000000001</v>
      </c>
      <c r="P65" s="59">
        <v>9.0124999999999993</v>
      </c>
      <c r="Q65" s="59">
        <v>9.5417000000000005</v>
      </c>
      <c r="R65" s="59">
        <v>10.5153</v>
      </c>
      <c r="S65" s="59">
        <v>7.3857999999999997</v>
      </c>
      <c r="T65" s="59">
        <v>6.1829000000000001</v>
      </c>
      <c r="U65" s="88">
        <v>6.2911999999999999</v>
      </c>
      <c r="V65" s="59">
        <v>6.2803000000000004</v>
      </c>
      <c r="W65" s="59">
        <v>7.1189</v>
      </c>
      <c r="X65" s="59">
        <v>7.1516000000000002</v>
      </c>
      <c r="Y65" s="276">
        <v>6.4672000000000001</v>
      </c>
      <c r="Z65" s="59" t="s">
        <v>430</v>
      </c>
      <c r="AA65" s="59">
        <v>6.9679000000000002</v>
      </c>
      <c r="AB65" s="59">
        <v>6.1471</v>
      </c>
      <c r="AC65" s="59">
        <v>6.2638999999999996</v>
      </c>
      <c r="AD65" s="59">
        <v>6.2866</v>
      </c>
      <c r="AE65" s="59">
        <v>11.4023</v>
      </c>
      <c r="AF65" s="59">
        <v>6.5</v>
      </c>
      <c r="AG65" s="553"/>
      <c r="AH65" s="51">
        <v>6</v>
      </c>
      <c r="AI65" s="51">
        <v>6</v>
      </c>
      <c r="AJ65" s="51">
        <v>6</v>
      </c>
      <c r="AK65" s="51">
        <v>6</v>
      </c>
      <c r="AL65" s="51">
        <v>6</v>
      </c>
      <c r="AM65" s="51">
        <v>6</v>
      </c>
      <c r="AN65" s="51">
        <v>5</v>
      </c>
      <c r="AO65" s="560">
        <v>4</v>
      </c>
      <c r="AP65" s="51">
        <v>4</v>
      </c>
      <c r="AQ65" s="51">
        <v>3</v>
      </c>
      <c r="AR65" s="51">
        <v>3</v>
      </c>
      <c r="AS65" s="51">
        <v>1</v>
      </c>
      <c r="AT65" s="51">
        <v>0</v>
      </c>
      <c r="AU65" s="51">
        <v>6</v>
      </c>
      <c r="AV65" s="51">
        <v>5</v>
      </c>
      <c r="AW65" s="51">
        <v>4</v>
      </c>
      <c r="AX65" s="51">
        <v>4</v>
      </c>
      <c r="AY65" s="51">
        <v>6</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67"/>
      <c r="C66" s="721"/>
      <c r="D66" s="44"/>
      <c r="E66" s="52"/>
      <c r="F66" s="44"/>
      <c r="G66" s="56"/>
      <c r="H66" s="67"/>
      <c r="I66" s="60"/>
      <c r="J66" s="60"/>
      <c r="K66" s="60"/>
      <c r="L66" s="60"/>
      <c r="M66" s="259"/>
      <c r="N66" s="71">
        <v>23.219899999999999</v>
      </c>
      <c r="O66" s="60">
        <v>10.69</v>
      </c>
      <c r="P66" s="60">
        <v>9.7738999999999994</v>
      </c>
      <c r="Q66" s="60">
        <v>10.2934</v>
      </c>
      <c r="R66" s="60">
        <v>11.171799999999999</v>
      </c>
      <c r="S66" s="60">
        <v>8.0137999999999998</v>
      </c>
      <c r="T66" s="60">
        <v>6.6482999999999999</v>
      </c>
      <c r="U66" s="89">
        <v>6.4869000000000003</v>
      </c>
      <c r="V66" s="60">
        <v>6.4250999999999996</v>
      </c>
      <c r="W66" s="60">
        <v>7.1718999999999999</v>
      </c>
      <c r="X66" s="60">
        <v>7.1738999999999997</v>
      </c>
      <c r="Y66" s="277">
        <v>6.4672000000000001</v>
      </c>
      <c r="Z66" s="60" t="s">
        <v>430</v>
      </c>
      <c r="AA66" s="60">
        <v>7.4858000000000002</v>
      </c>
      <c r="AB66" s="60">
        <v>6.641</v>
      </c>
      <c r="AC66" s="60">
        <v>6.4722</v>
      </c>
      <c r="AD66" s="60">
        <v>6.4335000000000004</v>
      </c>
      <c r="AE66" s="60">
        <v>12.0687</v>
      </c>
      <c r="AF66" s="60">
        <v>7.2054999999999998</v>
      </c>
      <c r="AG66" s="554"/>
      <c r="AH66" s="52"/>
      <c r="AI66" s="52"/>
      <c r="AJ66" s="52"/>
      <c r="AK66" s="52"/>
      <c r="AL66" s="52"/>
      <c r="AM66" s="52"/>
      <c r="AN66" s="52"/>
      <c r="AO66" s="561"/>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67"/>
      <c r="C67" s="721"/>
      <c r="D67" s="44"/>
      <c r="E67" s="52"/>
      <c r="F67" s="44"/>
      <c r="G67" s="56"/>
      <c r="H67" s="67"/>
      <c r="I67" s="60"/>
      <c r="J67" s="60"/>
      <c r="K67" s="60"/>
      <c r="L67" s="60"/>
      <c r="M67" s="259"/>
      <c r="N67" s="71">
        <v>14.4475</v>
      </c>
      <c r="O67" s="60">
        <v>8.3084000000000007</v>
      </c>
      <c r="P67" s="60">
        <v>8.0870999999999995</v>
      </c>
      <c r="Q67" s="60">
        <v>8.6837</v>
      </c>
      <c r="R67" s="60">
        <v>9.2181999999999995</v>
      </c>
      <c r="S67" s="60">
        <v>6.4504000000000001</v>
      </c>
      <c r="T67" s="60">
        <v>5.5103</v>
      </c>
      <c r="U67" s="89">
        <v>6.0846999999999998</v>
      </c>
      <c r="V67" s="60">
        <v>6.1273999999999997</v>
      </c>
      <c r="W67" s="60">
        <v>7.0911</v>
      </c>
      <c r="X67" s="60">
        <v>7.1266999999999996</v>
      </c>
      <c r="Y67" s="277">
        <v>6.4672000000000001</v>
      </c>
      <c r="Z67" s="60" t="s">
        <v>430</v>
      </c>
      <c r="AA67" s="60">
        <v>5.8129</v>
      </c>
      <c r="AB67" s="60">
        <v>5.4477000000000002</v>
      </c>
      <c r="AC67" s="60">
        <v>6.0495000000000001</v>
      </c>
      <c r="AD67" s="60">
        <v>6.1241000000000003</v>
      </c>
      <c r="AE67" s="60">
        <v>9.8099000000000007</v>
      </c>
      <c r="AF67" s="60">
        <v>5.5894000000000004</v>
      </c>
      <c r="AG67" s="554"/>
      <c r="AH67" s="52"/>
      <c r="AI67" s="52"/>
      <c r="AJ67" s="52"/>
      <c r="AK67" s="52"/>
      <c r="AL67" s="52"/>
      <c r="AM67" s="52"/>
      <c r="AN67" s="52"/>
      <c r="AO67" s="561"/>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68"/>
      <c r="C68" s="722"/>
      <c r="D68" s="45"/>
      <c r="E68" s="53"/>
      <c r="F68" s="45"/>
      <c r="G68" s="57"/>
      <c r="H68" s="68"/>
      <c r="I68" s="61"/>
      <c r="J68" s="61"/>
      <c r="K68" s="61"/>
      <c r="L68" s="61"/>
      <c r="M68" s="262"/>
      <c r="N68" s="72">
        <v>20.122499999999999</v>
      </c>
      <c r="O68" s="61">
        <v>9.8369499999999999</v>
      </c>
      <c r="P68" s="61">
        <v>9.2945499999999992</v>
      </c>
      <c r="Q68" s="61">
        <v>9.5616500000000002</v>
      </c>
      <c r="R68" s="61">
        <v>10.6555</v>
      </c>
      <c r="S68" s="61">
        <v>7.4545500000000002</v>
      </c>
      <c r="T68" s="61">
        <v>6.2487000000000004</v>
      </c>
      <c r="U68" s="90">
        <v>6.2965</v>
      </c>
      <c r="V68" s="61">
        <v>6.2843</v>
      </c>
      <c r="W68" s="61">
        <v>7.0937000000000001</v>
      </c>
      <c r="X68" s="61">
        <v>7.1542000000000003</v>
      </c>
      <c r="Y68" s="279">
        <v>6.4672000000000001</v>
      </c>
      <c r="Z68" s="61" t="s">
        <v>430</v>
      </c>
      <c r="AA68" s="61">
        <v>7.1435000000000004</v>
      </c>
      <c r="AB68" s="61">
        <v>6.1344000000000003</v>
      </c>
      <c r="AC68" s="61">
        <v>6.1069000000000004</v>
      </c>
      <c r="AD68" s="61">
        <v>6.1608999999999998</v>
      </c>
      <c r="AE68" s="61">
        <v>11.692600000000001</v>
      </c>
      <c r="AF68" s="61">
        <v>6.5053999999999998</v>
      </c>
      <c r="AG68" s="556"/>
      <c r="AH68" s="53"/>
      <c r="AI68" s="53"/>
      <c r="AJ68" s="53"/>
      <c r="AK68" s="53"/>
      <c r="AL68" s="53"/>
      <c r="AM68" s="53"/>
      <c r="AN68" s="53"/>
      <c r="AO68" s="563"/>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323" t="s">
        <v>242</v>
      </c>
      <c r="B69" s="69"/>
      <c r="C69" s="723"/>
      <c r="D69" s="46"/>
      <c r="E69" s="54"/>
      <c r="F69" s="46"/>
      <c r="G69" s="58"/>
      <c r="H69" s="69"/>
      <c r="I69" s="62"/>
      <c r="J69" s="62"/>
      <c r="K69" s="62"/>
      <c r="L69" s="62"/>
      <c r="M69" s="263"/>
      <c r="N69" s="73"/>
      <c r="O69" s="62"/>
      <c r="P69" s="62"/>
      <c r="Q69" s="62"/>
      <c r="R69" s="62"/>
      <c r="S69" s="62"/>
      <c r="T69" s="62"/>
      <c r="U69" s="91"/>
      <c r="V69" s="62"/>
      <c r="W69" s="62"/>
      <c r="X69" s="62"/>
      <c r="Y69" s="245"/>
      <c r="Z69" s="62"/>
      <c r="AA69" s="62"/>
      <c r="AB69" s="62"/>
      <c r="AC69" s="62"/>
      <c r="AD69" s="62"/>
      <c r="AE69" s="62"/>
      <c r="AF69" s="62"/>
      <c r="AG69" s="557"/>
      <c r="AH69" s="54"/>
      <c r="AI69" s="54"/>
      <c r="AJ69" s="54"/>
      <c r="AK69" s="54"/>
      <c r="AL69" s="54"/>
      <c r="AM69" s="54"/>
      <c r="AN69" s="54"/>
      <c r="AO69" s="564"/>
      <c r="AP69" s="54"/>
      <c r="AQ69" s="54"/>
      <c r="AR69" s="54"/>
      <c r="AS69" s="54"/>
      <c r="AT69" s="54"/>
      <c r="AU69" s="54"/>
      <c r="AV69" s="54"/>
      <c r="AW69" s="54"/>
      <c r="AX69" s="54"/>
      <c r="AY69" s="54"/>
      <c r="AZ69" s="582"/>
      <c r="BA69" s="280"/>
      <c r="BB69" s="62"/>
      <c r="BC69" s="62"/>
      <c r="BD69" s="62"/>
      <c r="BE69" s="245"/>
      <c r="BF69" s="245"/>
      <c r="BG69" s="69"/>
      <c r="BH69" s="585"/>
      <c r="BI69" s="62"/>
      <c r="BJ69" s="62"/>
      <c r="BK69" s="62"/>
      <c r="BL69" s="62"/>
      <c r="BM69" s="245"/>
      <c r="BN69" s="592"/>
      <c r="BO69" s="592"/>
      <c r="BP69" s="592"/>
      <c r="BQ69" s="592"/>
      <c r="BR69" s="545"/>
      <c r="BS69" s="271"/>
      <c r="BT69" s="62"/>
      <c r="BU69" s="69"/>
      <c r="BV69" s="41"/>
    </row>
    <row r="70" spans="1:74" s="428" customFormat="1" x14ac:dyDescent="0.25">
      <c r="A70" s="345" t="s">
        <v>7593</v>
      </c>
      <c r="B70" s="374"/>
      <c r="C70" s="719">
        <v>44434</v>
      </c>
      <c r="D70" s="373"/>
      <c r="E70" s="346">
        <v>1198.3900000000001</v>
      </c>
      <c r="F70" s="373"/>
      <c r="G70" s="347">
        <v>1303.0746999999999</v>
      </c>
      <c r="H70" s="374"/>
      <c r="I70" s="348">
        <v>0.4274</v>
      </c>
      <c r="J70" s="348">
        <v>7.32</v>
      </c>
      <c r="K70" s="348">
        <v>0.39726</v>
      </c>
      <c r="L70" s="348">
        <v>0.4274</v>
      </c>
      <c r="M70" s="362"/>
      <c r="N70" s="350">
        <v>18.830100000000002</v>
      </c>
      <c r="O70" s="348">
        <v>8.9649000000000001</v>
      </c>
      <c r="P70" s="348">
        <v>8.5704999999999991</v>
      </c>
      <c r="Q70" s="348">
        <v>9.2407000000000004</v>
      </c>
      <c r="R70" s="348">
        <v>9.6608000000000001</v>
      </c>
      <c r="S70" s="348">
        <v>6.9249999999999998</v>
      </c>
      <c r="T70" s="348">
        <v>5.9846000000000004</v>
      </c>
      <c r="U70" s="354">
        <v>5.7838000000000003</v>
      </c>
      <c r="V70" s="348">
        <v>5.6976000000000004</v>
      </c>
      <c r="W70" s="348">
        <v>6.4189999999999996</v>
      </c>
      <c r="X70" s="348">
        <v>6.3928000000000003</v>
      </c>
      <c r="Y70" s="375" t="s">
        <v>430</v>
      </c>
      <c r="Z70" s="348" t="s">
        <v>430</v>
      </c>
      <c r="AA70" s="348">
        <v>6.7865000000000002</v>
      </c>
      <c r="AB70" s="348">
        <v>5.9802999999999997</v>
      </c>
      <c r="AC70" s="348">
        <v>5.7712000000000003</v>
      </c>
      <c r="AD70" s="348">
        <v>5.7073999999999998</v>
      </c>
      <c r="AE70" s="348">
        <v>10.4872</v>
      </c>
      <c r="AF70" s="348">
        <v>5.6337000000000002</v>
      </c>
      <c r="AG70" s="569"/>
      <c r="AH70" s="346">
        <v>4</v>
      </c>
      <c r="AI70" s="346">
        <v>4</v>
      </c>
      <c r="AJ70" s="346">
        <v>4</v>
      </c>
      <c r="AK70" s="346">
        <v>3</v>
      </c>
      <c r="AL70" s="346">
        <v>5</v>
      </c>
      <c r="AM70" s="346">
        <v>5</v>
      </c>
      <c r="AN70" s="346">
        <v>1</v>
      </c>
      <c r="AO70" s="572">
        <v>4</v>
      </c>
      <c r="AP70" s="346">
        <v>4</v>
      </c>
      <c r="AQ70" s="346">
        <v>3</v>
      </c>
      <c r="AR70" s="346">
        <v>3</v>
      </c>
      <c r="AS70" s="346" t="s">
        <v>430</v>
      </c>
      <c r="AT70" s="346" t="s">
        <v>430</v>
      </c>
      <c r="AU70" s="346">
        <v>3</v>
      </c>
      <c r="AV70" s="346">
        <v>1</v>
      </c>
      <c r="AW70" s="346">
        <v>3</v>
      </c>
      <c r="AX70" s="346">
        <v>4</v>
      </c>
      <c r="AY70" s="346">
        <v>5</v>
      </c>
      <c r="AZ70" s="584"/>
      <c r="BA70" s="467">
        <v>8.86</v>
      </c>
      <c r="BB70" s="348">
        <v>83.79</v>
      </c>
      <c r="BC70" s="348" t="s">
        <v>430</v>
      </c>
      <c r="BD70" s="348" t="s">
        <v>430</v>
      </c>
      <c r="BE70" s="375" t="s">
        <v>430</v>
      </c>
      <c r="BF70" s="375">
        <v>7.35</v>
      </c>
      <c r="BG70" s="374"/>
      <c r="BH70" s="594">
        <v>7.35</v>
      </c>
      <c r="BI70" s="348">
        <v>58.39</v>
      </c>
      <c r="BJ70" s="348">
        <v>25.4</v>
      </c>
      <c r="BK70" s="348" t="s">
        <v>430</v>
      </c>
      <c r="BL70" s="348" t="s">
        <v>430</v>
      </c>
      <c r="BM70" s="375">
        <v>1.77</v>
      </c>
      <c r="BN70" s="375" t="s">
        <v>430</v>
      </c>
      <c r="BO70" s="375">
        <v>7.09</v>
      </c>
      <c r="BP70" s="375" t="s">
        <v>430</v>
      </c>
      <c r="BQ70" s="375" t="s">
        <v>430</v>
      </c>
      <c r="BR70" s="374"/>
      <c r="BS70" s="468">
        <v>4.1466737587560001</v>
      </c>
      <c r="BT70" s="348">
        <v>14.7141280555858</v>
      </c>
      <c r="BU70" s="374"/>
      <c r="BV70" s="430" t="s">
        <v>554</v>
      </c>
    </row>
    <row r="71" spans="1:74" s="428" customFormat="1" x14ac:dyDescent="0.25">
      <c r="A71" s="345" t="s">
        <v>7594</v>
      </c>
      <c r="B71" s="374"/>
      <c r="C71" s="719">
        <v>45692</v>
      </c>
      <c r="D71" s="373"/>
      <c r="E71" s="346">
        <v>449.67</v>
      </c>
      <c r="F71" s="373"/>
      <c r="G71" s="347">
        <v>10.9359</v>
      </c>
      <c r="H71" s="374"/>
      <c r="I71" s="348">
        <v>0.55000000000000004</v>
      </c>
      <c r="J71" s="348">
        <v>7.68</v>
      </c>
      <c r="K71" s="348">
        <v>0.56000000000000005</v>
      </c>
      <c r="L71" s="348">
        <v>0.56000000000000005</v>
      </c>
      <c r="M71" s="362"/>
      <c r="N71" s="350">
        <v>23.0442</v>
      </c>
      <c r="O71" s="348">
        <v>10.3613</v>
      </c>
      <c r="P71" s="348">
        <v>9.4579000000000004</v>
      </c>
      <c r="Q71" s="348">
        <v>9.9314</v>
      </c>
      <c r="R71" s="348">
        <v>10.805199999999999</v>
      </c>
      <c r="S71" s="348">
        <v>7.6093000000000002</v>
      </c>
      <c r="T71" s="348">
        <v>5.9577</v>
      </c>
      <c r="U71" s="354">
        <v>5.9093999999999998</v>
      </c>
      <c r="V71" s="348">
        <v>5.8766999999999996</v>
      </c>
      <c r="W71" s="348" t="s">
        <v>430</v>
      </c>
      <c r="X71" s="348" t="s">
        <v>430</v>
      </c>
      <c r="Y71" s="375" t="s">
        <v>430</v>
      </c>
      <c r="Z71" s="348" t="s">
        <v>430</v>
      </c>
      <c r="AA71" s="348">
        <v>6.8049999999999997</v>
      </c>
      <c r="AB71" s="348">
        <v>5.9214000000000002</v>
      </c>
      <c r="AC71" s="348">
        <v>5.8802000000000003</v>
      </c>
      <c r="AD71" s="348">
        <v>5.8895</v>
      </c>
      <c r="AE71" s="348">
        <v>11.6492</v>
      </c>
      <c r="AF71" s="348">
        <v>6.68</v>
      </c>
      <c r="AG71" s="569"/>
      <c r="AH71" s="346">
        <v>1</v>
      </c>
      <c r="AI71" s="346">
        <v>1</v>
      </c>
      <c r="AJ71" s="346">
        <v>1</v>
      </c>
      <c r="AK71" s="346">
        <v>1</v>
      </c>
      <c r="AL71" s="346">
        <v>1</v>
      </c>
      <c r="AM71" s="346">
        <v>1</v>
      </c>
      <c r="AN71" s="346">
        <v>2</v>
      </c>
      <c r="AO71" s="572">
        <v>1</v>
      </c>
      <c r="AP71" s="346">
        <v>1</v>
      </c>
      <c r="AQ71" s="346" t="s">
        <v>430</v>
      </c>
      <c r="AR71" s="346" t="s">
        <v>430</v>
      </c>
      <c r="AS71" s="346" t="s">
        <v>430</v>
      </c>
      <c r="AT71" s="346" t="s">
        <v>430</v>
      </c>
      <c r="AU71" s="346">
        <v>2</v>
      </c>
      <c r="AV71" s="346">
        <v>2</v>
      </c>
      <c r="AW71" s="346">
        <v>1</v>
      </c>
      <c r="AX71" s="346">
        <v>1</v>
      </c>
      <c r="AY71" s="346">
        <v>2</v>
      </c>
      <c r="AZ71" s="584"/>
      <c r="BA71" s="467">
        <v>6.85</v>
      </c>
      <c r="BB71" s="348">
        <v>92.49</v>
      </c>
      <c r="BC71" s="348" t="s">
        <v>430</v>
      </c>
      <c r="BD71" s="348" t="s">
        <v>430</v>
      </c>
      <c r="BE71" s="375" t="s">
        <v>430</v>
      </c>
      <c r="BF71" s="375">
        <v>0.67</v>
      </c>
      <c r="BG71" s="374"/>
      <c r="BH71" s="594">
        <v>0.67</v>
      </c>
      <c r="BI71" s="348">
        <v>69.89</v>
      </c>
      <c r="BJ71" s="348">
        <v>22.6</v>
      </c>
      <c r="BK71" s="348" t="s">
        <v>430</v>
      </c>
      <c r="BL71" s="348" t="s">
        <v>430</v>
      </c>
      <c r="BM71" s="375" t="s">
        <v>430</v>
      </c>
      <c r="BN71" s="375" t="s">
        <v>430</v>
      </c>
      <c r="BO71" s="375">
        <v>6.85</v>
      </c>
      <c r="BP71" s="375" t="s">
        <v>430</v>
      </c>
      <c r="BQ71" s="375" t="s">
        <v>430</v>
      </c>
      <c r="BR71" s="374"/>
      <c r="BS71" s="468">
        <v>2.04743884979526</v>
      </c>
      <c r="BT71" s="348">
        <v>13.480043508652001</v>
      </c>
      <c r="BU71" s="374"/>
      <c r="BV71" s="430" t="s">
        <v>554</v>
      </c>
    </row>
    <row r="72" spans="1:74" s="428" customFormat="1" x14ac:dyDescent="0.25">
      <c r="A72" s="345" t="s">
        <v>7595</v>
      </c>
      <c r="B72" s="374"/>
      <c r="C72" s="719">
        <v>46049</v>
      </c>
      <c r="D72" s="373"/>
      <c r="E72" s="346">
        <v>142.34200000000001</v>
      </c>
      <c r="F72" s="373"/>
      <c r="G72" s="347">
        <v>1025.8886</v>
      </c>
      <c r="H72" s="374"/>
      <c r="I72" s="348">
        <v>0.62290000000000001</v>
      </c>
      <c r="J72" s="348">
        <v>7.65</v>
      </c>
      <c r="K72" s="348">
        <v>0.57730000000000004</v>
      </c>
      <c r="L72" s="348">
        <v>0.62290000000000001</v>
      </c>
      <c r="M72" s="362"/>
      <c r="N72" s="350">
        <v>14.176600000000001</v>
      </c>
      <c r="O72" s="348">
        <v>8.0389999999999997</v>
      </c>
      <c r="P72" s="348">
        <v>7.8269000000000002</v>
      </c>
      <c r="Q72" s="348">
        <v>8.9920000000000009</v>
      </c>
      <c r="R72" s="348">
        <v>10.7933</v>
      </c>
      <c r="S72" s="348">
        <v>7.0614999999999997</v>
      </c>
      <c r="T72" s="348" t="s">
        <v>430</v>
      </c>
      <c r="U72" s="354" t="s">
        <v>430</v>
      </c>
      <c r="V72" s="348" t="s">
        <v>430</v>
      </c>
      <c r="W72" s="348" t="s">
        <v>430</v>
      </c>
      <c r="X72" s="348" t="s">
        <v>430</v>
      </c>
      <c r="Y72" s="375" t="s">
        <v>430</v>
      </c>
      <c r="Z72" s="348" t="s">
        <v>430</v>
      </c>
      <c r="AA72" s="348">
        <v>6.7412999999999998</v>
      </c>
      <c r="AB72" s="348" t="s">
        <v>430</v>
      </c>
      <c r="AC72" s="348" t="s">
        <v>430</v>
      </c>
      <c r="AD72" s="348" t="s">
        <v>430</v>
      </c>
      <c r="AE72" s="348">
        <v>11.798999999999999</v>
      </c>
      <c r="AF72" s="348">
        <v>6.3846999999999996</v>
      </c>
      <c r="AG72" s="569"/>
      <c r="AH72" s="346">
        <v>6</v>
      </c>
      <c r="AI72" s="346">
        <v>5</v>
      </c>
      <c r="AJ72" s="346">
        <v>5</v>
      </c>
      <c r="AK72" s="346">
        <v>5</v>
      </c>
      <c r="AL72" s="346">
        <v>2</v>
      </c>
      <c r="AM72" s="346">
        <v>3</v>
      </c>
      <c r="AN72" s="346" t="s">
        <v>430</v>
      </c>
      <c r="AO72" s="572" t="s">
        <v>430</v>
      </c>
      <c r="AP72" s="346" t="s">
        <v>430</v>
      </c>
      <c r="AQ72" s="346" t="s">
        <v>430</v>
      </c>
      <c r="AR72" s="346" t="s">
        <v>430</v>
      </c>
      <c r="AS72" s="346" t="s">
        <v>430</v>
      </c>
      <c r="AT72" s="346" t="s">
        <v>430</v>
      </c>
      <c r="AU72" s="346">
        <v>5</v>
      </c>
      <c r="AV72" s="346" t="s">
        <v>430</v>
      </c>
      <c r="AW72" s="346" t="s">
        <v>430</v>
      </c>
      <c r="AX72" s="346" t="s">
        <v>430</v>
      </c>
      <c r="AY72" s="346">
        <v>1</v>
      </c>
      <c r="AZ72" s="584"/>
      <c r="BA72" s="467">
        <v>5.34</v>
      </c>
      <c r="BB72" s="348">
        <v>89.57</v>
      </c>
      <c r="BC72" s="348" t="s">
        <v>430</v>
      </c>
      <c r="BD72" s="348" t="s">
        <v>430</v>
      </c>
      <c r="BE72" s="375" t="s">
        <v>430</v>
      </c>
      <c r="BF72" s="375">
        <v>5.09</v>
      </c>
      <c r="BG72" s="374"/>
      <c r="BH72" s="594">
        <v>5.09</v>
      </c>
      <c r="BI72" s="348">
        <v>68.989999999999995</v>
      </c>
      <c r="BJ72" s="348">
        <v>20.58</v>
      </c>
      <c r="BK72" s="348" t="s">
        <v>430</v>
      </c>
      <c r="BL72" s="348" t="s">
        <v>430</v>
      </c>
      <c r="BM72" s="375" t="s">
        <v>430</v>
      </c>
      <c r="BN72" s="375" t="s">
        <v>430</v>
      </c>
      <c r="BO72" s="375">
        <v>5.34</v>
      </c>
      <c r="BP72" s="375" t="s">
        <v>430</v>
      </c>
      <c r="BQ72" s="375" t="s">
        <v>430</v>
      </c>
      <c r="BR72" s="374"/>
      <c r="BS72" s="468" t="s">
        <v>430</v>
      </c>
      <c r="BT72" s="348" t="s">
        <v>430</v>
      </c>
      <c r="BU72" s="374"/>
      <c r="BV72" s="430" t="s">
        <v>554</v>
      </c>
    </row>
    <row r="73" spans="1:74" s="428" customFormat="1" x14ac:dyDescent="0.25">
      <c r="A73" s="345" t="s">
        <v>7596</v>
      </c>
      <c r="B73" s="374"/>
      <c r="C73" s="719">
        <v>43896</v>
      </c>
      <c r="D73" s="373"/>
      <c r="E73" s="346">
        <v>142.95099999999999</v>
      </c>
      <c r="F73" s="373"/>
      <c r="G73" s="347">
        <v>1406.3614</v>
      </c>
      <c r="H73" s="374"/>
      <c r="I73" s="348">
        <v>0.49314999999999998</v>
      </c>
      <c r="J73" s="348">
        <v>7.37</v>
      </c>
      <c r="K73" s="348">
        <v>0.45369999999999999</v>
      </c>
      <c r="L73" s="348">
        <v>0.49314999999999998</v>
      </c>
      <c r="M73" s="362"/>
      <c r="N73" s="350">
        <v>20.535599999999999</v>
      </c>
      <c r="O73" s="348">
        <v>9.8267000000000007</v>
      </c>
      <c r="P73" s="348">
        <v>9.1364000000000001</v>
      </c>
      <c r="Q73" s="348">
        <v>9.2096</v>
      </c>
      <c r="R73" s="348">
        <v>10.295500000000001</v>
      </c>
      <c r="S73" s="348">
        <v>7.2694999999999999</v>
      </c>
      <c r="T73" s="348">
        <v>5.8103999999999996</v>
      </c>
      <c r="U73" s="354">
        <v>5.8055000000000003</v>
      </c>
      <c r="V73" s="348">
        <v>5.8475999999999999</v>
      </c>
      <c r="W73" s="348">
        <v>6.8075999999999999</v>
      </c>
      <c r="X73" s="348">
        <v>6.859</v>
      </c>
      <c r="Y73" s="375">
        <v>6.0228999999999999</v>
      </c>
      <c r="Z73" s="348" t="s">
        <v>430</v>
      </c>
      <c r="AA73" s="348">
        <v>6.9404000000000003</v>
      </c>
      <c r="AB73" s="348">
        <v>5.7691999999999997</v>
      </c>
      <c r="AC73" s="348">
        <v>5.7701000000000002</v>
      </c>
      <c r="AD73" s="348">
        <v>5.8445</v>
      </c>
      <c r="AE73" s="348">
        <v>11.388400000000001</v>
      </c>
      <c r="AF73" s="348">
        <v>5.5582000000000003</v>
      </c>
      <c r="AG73" s="569"/>
      <c r="AH73" s="346">
        <v>3</v>
      </c>
      <c r="AI73" s="346">
        <v>3</v>
      </c>
      <c r="AJ73" s="346">
        <v>3</v>
      </c>
      <c r="AK73" s="346">
        <v>4</v>
      </c>
      <c r="AL73" s="346">
        <v>4</v>
      </c>
      <c r="AM73" s="346">
        <v>2</v>
      </c>
      <c r="AN73" s="346">
        <v>4</v>
      </c>
      <c r="AO73" s="572">
        <v>3</v>
      </c>
      <c r="AP73" s="346">
        <v>3</v>
      </c>
      <c r="AQ73" s="346">
        <v>2</v>
      </c>
      <c r="AR73" s="346">
        <v>2</v>
      </c>
      <c r="AS73" s="346">
        <v>1</v>
      </c>
      <c r="AT73" s="346" t="s">
        <v>430</v>
      </c>
      <c r="AU73" s="346">
        <v>1</v>
      </c>
      <c r="AV73" s="346">
        <v>4</v>
      </c>
      <c r="AW73" s="346">
        <v>4</v>
      </c>
      <c r="AX73" s="346">
        <v>3</v>
      </c>
      <c r="AY73" s="346">
        <v>4</v>
      </c>
      <c r="AZ73" s="584"/>
      <c r="BA73" s="467">
        <v>9.5</v>
      </c>
      <c r="BB73" s="348">
        <v>76.11</v>
      </c>
      <c r="BC73" s="348" t="s">
        <v>430</v>
      </c>
      <c r="BD73" s="348" t="s">
        <v>430</v>
      </c>
      <c r="BE73" s="375" t="s">
        <v>430</v>
      </c>
      <c r="BF73" s="375">
        <v>14.4</v>
      </c>
      <c r="BG73" s="374"/>
      <c r="BH73" s="594">
        <v>14.4</v>
      </c>
      <c r="BI73" s="348">
        <v>62.02</v>
      </c>
      <c r="BJ73" s="348">
        <v>14.09</v>
      </c>
      <c r="BK73" s="348" t="s">
        <v>430</v>
      </c>
      <c r="BL73" s="348" t="s">
        <v>430</v>
      </c>
      <c r="BM73" s="375" t="s">
        <v>430</v>
      </c>
      <c r="BN73" s="375" t="s">
        <v>430</v>
      </c>
      <c r="BO73" s="375">
        <v>9.5</v>
      </c>
      <c r="BP73" s="375" t="s">
        <v>430</v>
      </c>
      <c r="BQ73" s="375" t="s">
        <v>430</v>
      </c>
      <c r="BR73" s="374"/>
      <c r="BS73" s="468" t="s">
        <v>430</v>
      </c>
      <c r="BT73" s="348">
        <v>14.089248001408899</v>
      </c>
      <c r="BU73" s="374"/>
      <c r="BV73" s="430" t="s">
        <v>554</v>
      </c>
    </row>
    <row r="74" spans="1:74" s="428" customFormat="1" x14ac:dyDescent="0.25">
      <c r="A74" s="345" t="s">
        <v>7597</v>
      </c>
      <c r="B74" s="374"/>
      <c r="C74" s="719">
        <v>44790</v>
      </c>
      <c r="D74" s="373"/>
      <c r="E74" s="346">
        <v>138.03</v>
      </c>
      <c r="F74" s="373"/>
      <c r="G74" s="347">
        <v>1292.1289999999999</v>
      </c>
      <c r="H74" s="374"/>
      <c r="I74" s="348">
        <v>0.54520999999999997</v>
      </c>
      <c r="J74" s="348">
        <v>7.32</v>
      </c>
      <c r="K74" s="348">
        <v>0.54520999999999997</v>
      </c>
      <c r="L74" s="348">
        <v>0.54520999999999997</v>
      </c>
      <c r="M74" s="362"/>
      <c r="N74" s="350">
        <v>22.8019</v>
      </c>
      <c r="O74" s="348">
        <v>10.3528</v>
      </c>
      <c r="P74" s="348">
        <v>9.2231000000000005</v>
      </c>
      <c r="Q74" s="348">
        <v>9.3538999999999994</v>
      </c>
      <c r="R74" s="348">
        <v>10.425000000000001</v>
      </c>
      <c r="S74" s="348">
        <v>7.0332999999999997</v>
      </c>
      <c r="T74" s="348">
        <v>5.9363999999999999</v>
      </c>
      <c r="U74" s="354">
        <v>5.8756000000000004</v>
      </c>
      <c r="V74" s="348">
        <v>5.8691000000000004</v>
      </c>
      <c r="W74" s="348">
        <v>6.8110999999999997</v>
      </c>
      <c r="X74" s="348">
        <v>6.8883999999999999</v>
      </c>
      <c r="Y74" s="375" t="s">
        <v>430</v>
      </c>
      <c r="Z74" s="348" t="s">
        <v>430</v>
      </c>
      <c r="AA74" s="348">
        <v>6.7759999999999998</v>
      </c>
      <c r="AB74" s="348">
        <v>5.9039000000000001</v>
      </c>
      <c r="AC74" s="348">
        <v>5.8487999999999998</v>
      </c>
      <c r="AD74" s="348">
        <v>5.8780000000000001</v>
      </c>
      <c r="AE74" s="348">
        <v>11.412699999999999</v>
      </c>
      <c r="AF74" s="348">
        <v>6.8746</v>
      </c>
      <c r="AG74" s="569"/>
      <c r="AH74" s="346">
        <v>2</v>
      </c>
      <c r="AI74" s="346">
        <v>2</v>
      </c>
      <c r="AJ74" s="346">
        <v>2</v>
      </c>
      <c r="AK74" s="346">
        <v>2</v>
      </c>
      <c r="AL74" s="346">
        <v>3</v>
      </c>
      <c r="AM74" s="346">
        <v>4</v>
      </c>
      <c r="AN74" s="346">
        <v>3</v>
      </c>
      <c r="AO74" s="572">
        <v>2</v>
      </c>
      <c r="AP74" s="346">
        <v>2</v>
      </c>
      <c r="AQ74" s="346">
        <v>1</v>
      </c>
      <c r="AR74" s="346">
        <v>1</v>
      </c>
      <c r="AS74" s="346" t="s">
        <v>430</v>
      </c>
      <c r="AT74" s="346" t="s">
        <v>430</v>
      </c>
      <c r="AU74" s="346">
        <v>4</v>
      </c>
      <c r="AV74" s="346">
        <v>3</v>
      </c>
      <c r="AW74" s="346">
        <v>2</v>
      </c>
      <c r="AX74" s="346">
        <v>2</v>
      </c>
      <c r="AY74" s="346">
        <v>3</v>
      </c>
      <c r="AZ74" s="584"/>
      <c r="BA74" s="467">
        <v>11.77</v>
      </c>
      <c r="BB74" s="348">
        <v>79.05</v>
      </c>
      <c r="BC74" s="348" t="s">
        <v>430</v>
      </c>
      <c r="BD74" s="348" t="s">
        <v>430</v>
      </c>
      <c r="BE74" s="375" t="s">
        <v>430</v>
      </c>
      <c r="BF74" s="375">
        <v>9.18</v>
      </c>
      <c r="BG74" s="374"/>
      <c r="BH74" s="594">
        <v>9.18</v>
      </c>
      <c r="BI74" s="348">
        <v>65.22</v>
      </c>
      <c r="BJ74" s="348">
        <v>13.83</v>
      </c>
      <c r="BK74" s="348" t="s">
        <v>430</v>
      </c>
      <c r="BL74" s="348" t="s">
        <v>430</v>
      </c>
      <c r="BM74" s="375" t="s">
        <v>430</v>
      </c>
      <c r="BN74" s="375" t="s">
        <v>430</v>
      </c>
      <c r="BO74" s="375">
        <v>11.77</v>
      </c>
      <c r="BP74" s="375" t="s">
        <v>430</v>
      </c>
      <c r="BQ74" s="375" t="s">
        <v>430</v>
      </c>
      <c r="BR74" s="374"/>
      <c r="BS74" s="468" t="s">
        <v>430</v>
      </c>
      <c r="BT74" s="348">
        <v>13.825338381382499</v>
      </c>
      <c r="BU74" s="374"/>
      <c r="BV74" s="430" t="s">
        <v>554</v>
      </c>
    </row>
    <row r="75" spans="1:74" s="428" customFormat="1" x14ac:dyDescent="0.25">
      <c r="A75" s="345" t="s">
        <v>7598</v>
      </c>
      <c r="B75" s="374"/>
      <c r="C75" s="719">
        <v>45980</v>
      </c>
      <c r="D75" s="373"/>
      <c r="E75" s="346">
        <v>44.477800000000002</v>
      </c>
      <c r="F75" s="373"/>
      <c r="G75" s="347">
        <v>10.296900000000001</v>
      </c>
      <c r="H75" s="374"/>
      <c r="I75" s="348">
        <v>0.34</v>
      </c>
      <c r="J75" s="348">
        <v>6.98</v>
      </c>
      <c r="K75" s="348">
        <v>0.33</v>
      </c>
      <c r="L75" s="348">
        <v>0.33</v>
      </c>
      <c r="M75" s="362"/>
      <c r="N75" s="350">
        <v>15.958399999999999</v>
      </c>
      <c r="O75" s="348">
        <v>7.8779000000000003</v>
      </c>
      <c r="P75" s="348">
        <v>7.4546000000000001</v>
      </c>
      <c r="Q75" s="348">
        <v>8.0510999999999999</v>
      </c>
      <c r="R75" s="348">
        <v>8.5843000000000007</v>
      </c>
      <c r="S75" s="348">
        <v>5.8212999999999999</v>
      </c>
      <c r="T75" s="348">
        <v>4.9166999999999996</v>
      </c>
      <c r="U75" s="354" t="s">
        <v>430</v>
      </c>
      <c r="V75" s="348" t="s">
        <v>430</v>
      </c>
      <c r="W75" s="348" t="s">
        <v>430</v>
      </c>
      <c r="X75" s="348" t="s">
        <v>430</v>
      </c>
      <c r="Y75" s="375" t="s">
        <v>430</v>
      </c>
      <c r="Z75" s="348" t="s">
        <v>430</v>
      </c>
      <c r="AA75" s="348">
        <v>5.1829000000000001</v>
      </c>
      <c r="AB75" s="348">
        <v>4.8543000000000003</v>
      </c>
      <c r="AC75" s="348" t="s">
        <v>430</v>
      </c>
      <c r="AD75" s="348" t="s">
        <v>430</v>
      </c>
      <c r="AE75" s="348">
        <v>9.1806000000000001</v>
      </c>
      <c r="AF75" s="348">
        <v>4.9939</v>
      </c>
      <c r="AG75" s="569"/>
      <c r="AH75" s="346">
        <v>5</v>
      </c>
      <c r="AI75" s="346">
        <v>6</v>
      </c>
      <c r="AJ75" s="346">
        <v>6</v>
      </c>
      <c r="AK75" s="346">
        <v>6</v>
      </c>
      <c r="AL75" s="346">
        <v>6</v>
      </c>
      <c r="AM75" s="346">
        <v>6</v>
      </c>
      <c r="AN75" s="346">
        <v>5</v>
      </c>
      <c r="AO75" s="572" t="s">
        <v>430</v>
      </c>
      <c r="AP75" s="346" t="s">
        <v>430</v>
      </c>
      <c r="AQ75" s="346" t="s">
        <v>430</v>
      </c>
      <c r="AR75" s="346" t="s">
        <v>430</v>
      </c>
      <c r="AS75" s="346" t="s">
        <v>430</v>
      </c>
      <c r="AT75" s="346" t="s">
        <v>430</v>
      </c>
      <c r="AU75" s="346">
        <v>6</v>
      </c>
      <c r="AV75" s="346">
        <v>5</v>
      </c>
      <c r="AW75" s="346" t="s">
        <v>430</v>
      </c>
      <c r="AX75" s="346" t="s">
        <v>430</v>
      </c>
      <c r="AY75" s="346">
        <v>6</v>
      </c>
      <c r="AZ75" s="584"/>
      <c r="BA75" s="467" t="s">
        <v>430</v>
      </c>
      <c r="BB75" s="348">
        <v>68.97</v>
      </c>
      <c r="BC75" s="348" t="s">
        <v>430</v>
      </c>
      <c r="BD75" s="348" t="s">
        <v>430</v>
      </c>
      <c r="BE75" s="375" t="s">
        <v>430</v>
      </c>
      <c r="BF75" s="375">
        <v>31.03</v>
      </c>
      <c r="BG75" s="374"/>
      <c r="BH75" s="594">
        <v>31.03</v>
      </c>
      <c r="BI75" s="348">
        <v>57.49</v>
      </c>
      <c r="BJ75" s="348">
        <v>11.47</v>
      </c>
      <c r="BK75" s="348" t="s">
        <v>430</v>
      </c>
      <c r="BL75" s="348" t="s">
        <v>430</v>
      </c>
      <c r="BM75" s="375" t="s">
        <v>430</v>
      </c>
      <c r="BN75" s="375" t="s">
        <v>430</v>
      </c>
      <c r="BO75" s="375" t="s">
        <v>430</v>
      </c>
      <c r="BP75" s="375" t="s">
        <v>430</v>
      </c>
      <c r="BQ75" s="375" t="s">
        <v>430</v>
      </c>
      <c r="BR75" s="374"/>
      <c r="BS75" s="468" t="s">
        <v>430</v>
      </c>
      <c r="BT75" s="348">
        <v>4.6271061604627102</v>
      </c>
      <c r="BU75" s="374"/>
      <c r="BV75" s="430" t="s">
        <v>554</v>
      </c>
    </row>
    <row r="76" spans="1:74" x14ac:dyDescent="0.25">
      <c r="A76" s="318" t="s">
        <v>93</v>
      </c>
      <c r="B76" s="66"/>
      <c r="C76" s="720"/>
      <c r="D76" s="43"/>
      <c r="E76" s="51"/>
      <c r="F76" s="43"/>
      <c r="G76" s="55"/>
      <c r="H76" s="66"/>
      <c r="I76" s="59"/>
      <c r="J76" s="59"/>
      <c r="K76" s="59"/>
      <c r="L76" s="59"/>
      <c r="M76" s="258"/>
      <c r="N76" s="70">
        <v>19.224499999999999</v>
      </c>
      <c r="O76" s="59">
        <v>9.2370999999999999</v>
      </c>
      <c r="P76" s="59">
        <v>8.6115999999999993</v>
      </c>
      <c r="Q76" s="59">
        <v>9.1297999999999995</v>
      </c>
      <c r="R76" s="59">
        <v>10.093999999999999</v>
      </c>
      <c r="S76" s="59">
        <v>6.9532999999999996</v>
      </c>
      <c r="T76" s="59">
        <v>5.7211999999999996</v>
      </c>
      <c r="U76" s="88">
        <v>5.8436000000000003</v>
      </c>
      <c r="V76" s="59">
        <v>5.8228</v>
      </c>
      <c r="W76" s="59">
        <v>6.6791999999999998</v>
      </c>
      <c r="X76" s="59">
        <v>6.7134</v>
      </c>
      <c r="Y76" s="276">
        <v>6.0228999999999999</v>
      </c>
      <c r="Z76" s="59" t="s">
        <v>430</v>
      </c>
      <c r="AA76" s="59">
        <v>6.5387000000000004</v>
      </c>
      <c r="AB76" s="59">
        <v>5.6858000000000004</v>
      </c>
      <c r="AC76" s="59">
        <v>5.8175999999999997</v>
      </c>
      <c r="AD76" s="59">
        <v>5.8299000000000003</v>
      </c>
      <c r="AE76" s="59">
        <v>10.9862</v>
      </c>
      <c r="AF76" s="59">
        <v>6.0209000000000001</v>
      </c>
      <c r="AG76" s="553"/>
      <c r="AH76" s="51">
        <v>6</v>
      </c>
      <c r="AI76" s="51">
        <v>6</v>
      </c>
      <c r="AJ76" s="51">
        <v>6</v>
      </c>
      <c r="AK76" s="51">
        <v>6</v>
      </c>
      <c r="AL76" s="51">
        <v>6</v>
      </c>
      <c r="AM76" s="51">
        <v>6</v>
      </c>
      <c r="AN76" s="51">
        <v>5</v>
      </c>
      <c r="AO76" s="560">
        <v>4</v>
      </c>
      <c r="AP76" s="51">
        <v>4</v>
      </c>
      <c r="AQ76" s="51">
        <v>3</v>
      </c>
      <c r="AR76" s="51">
        <v>3</v>
      </c>
      <c r="AS76" s="51">
        <v>1</v>
      </c>
      <c r="AT76" s="51">
        <v>0</v>
      </c>
      <c r="AU76" s="51">
        <v>6</v>
      </c>
      <c r="AV76" s="51">
        <v>5</v>
      </c>
      <c r="AW76" s="51">
        <v>4</v>
      </c>
      <c r="AX76" s="51">
        <v>4</v>
      </c>
      <c r="AY76" s="51">
        <v>6</v>
      </c>
      <c r="AZ76" s="579"/>
      <c r="BA76" s="577"/>
      <c r="BB76" s="59"/>
      <c r="BC76" s="59"/>
      <c r="BD76" s="59"/>
      <c r="BE76" s="276"/>
      <c r="BF76" s="276"/>
      <c r="BG76" s="66"/>
      <c r="BH76" s="586"/>
      <c r="BI76" s="59"/>
      <c r="BJ76" s="59"/>
      <c r="BK76" s="59"/>
      <c r="BL76" s="59"/>
      <c r="BM76" s="276"/>
      <c r="BN76" s="587"/>
      <c r="BO76" s="587"/>
      <c r="BP76" s="587"/>
      <c r="BQ76" s="587"/>
      <c r="BR76" s="602"/>
      <c r="BS76" s="267"/>
      <c r="BT76" s="59"/>
      <c r="BU76" s="66"/>
      <c r="BV76" s="34"/>
    </row>
    <row r="77" spans="1:74" x14ac:dyDescent="0.25">
      <c r="A77" s="320" t="s">
        <v>94</v>
      </c>
      <c r="B77" s="67"/>
      <c r="C77" s="721"/>
      <c r="D77" s="44"/>
      <c r="E77" s="52"/>
      <c r="F77" s="44"/>
      <c r="G77" s="56"/>
      <c r="H77" s="67"/>
      <c r="I77" s="60"/>
      <c r="J77" s="60"/>
      <c r="K77" s="60"/>
      <c r="L77" s="60"/>
      <c r="M77" s="259"/>
      <c r="N77" s="71">
        <v>23.0442</v>
      </c>
      <c r="O77" s="60">
        <v>10.3613</v>
      </c>
      <c r="P77" s="60">
        <v>9.4579000000000004</v>
      </c>
      <c r="Q77" s="60">
        <v>9.9314</v>
      </c>
      <c r="R77" s="60">
        <v>10.805199999999999</v>
      </c>
      <c r="S77" s="60">
        <v>7.6093000000000002</v>
      </c>
      <c r="T77" s="60">
        <v>5.9846000000000004</v>
      </c>
      <c r="U77" s="89">
        <v>5.9093999999999998</v>
      </c>
      <c r="V77" s="60">
        <v>5.8766999999999996</v>
      </c>
      <c r="W77" s="60">
        <v>6.8110999999999997</v>
      </c>
      <c r="X77" s="60">
        <v>6.8883999999999999</v>
      </c>
      <c r="Y77" s="277">
        <v>6.0228999999999999</v>
      </c>
      <c r="Z77" s="60" t="s">
        <v>430</v>
      </c>
      <c r="AA77" s="60">
        <v>6.9404000000000003</v>
      </c>
      <c r="AB77" s="60">
        <v>5.9802999999999997</v>
      </c>
      <c r="AC77" s="60">
        <v>5.8802000000000003</v>
      </c>
      <c r="AD77" s="60">
        <v>5.8895</v>
      </c>
      <c r="AE77" s="60">
        <v>11.798999999999999</v>
      </c>
      <c r="AF77" s="60">
        <v>6.8746</v>
      </c>
      <c r="AG77" s="554"/>
      <c r="AH77" s="52"/>
      <c r="AI77" s="52"/>
      <c r="AJ77" s="52"/>
      <c r="AK77" s="52"/>
      <c r="AL77" s="52"/>
      <c r="AM77" s="52"/>
      <c r="AN77" s="52"/>
      <c r="AO77" s="561"/>
      <c r="AP77" s="52"/>
      <c r="AQ77" s="52"/>
      <c r="AR77" s="52"/>
      <c r="AS77" s="52"/>
      <c r="AT77" s="52"/>
      <c r="AU77" s="52"/>
      <c r="AV77" s="52"/>
      <c r="AW77" s="52"/>
      <c r="AX77" s="52"/>
      <c r="AY77" s="52"/>
      <c r="AZ77" s="580"/>
      <c r="BA77" s="551"/>
      <c r="BB77" s="60"/>
      <c r="BC77" s="60"/>
      <c r="BD77" s="60"/>
      <c r="BE77" s="277"/>
      <c r="BF77" s="277"/>
      <c r="BG77" s="67"/>
      <c r="BH77" s="588"/>
      <c r="BI77" s="60"/>
      <c r="BJ77" s="60"/>
      <c r="BK77" s="60"/>
      <c r="BL77" s="60"/>
      <c r="BM77" s="277"/>
      <c r="BN77" s="589"/>
      <c r="BO77" s="589"/>
      <c r="BP77" s="589"/>
      <c r="BQ77" s="589"/>
      <c r="BR77" s="596"/>
      <c r="BS77" s="268"/>
      <c r="BT77" s="60"/>
      <c r="BU77" s="67"/>
      <c r="BV77" s="26"/>
    </row>
    <row r="78" spans="1:74" x14ac:dyDescent="0.25">
      <c r="A78" s="320" t="s">
        <v>95</v>
      </c>
      <c r="B78" s="67"/>
      <c r="C78" s="721"/>
      <c r="D78" s="44"/>
      <c r="E78" s="52"/>
      <c r="F78" s="44"/>
      <c r="G78" s="56"/>
      <c r="H78" s="67"/>
      <c r="I78" s="60"/>
      <c r="J78" s="60"/>
      <c r="K78" s="60"/>
      <c r="L78" s="60"/>
      <c r="M78" s="259"/>
      <c r="N78" s="71">
        <v>14.176600000000001</v>
      </c>
      <c r="O78" s="60">
        <v>7.8779000000000003</v>
      </c>
      <c r="P78" s="60">
        <v>7.4546000000000001</v>
      </c>
      <c r="Q78" s="60">
        <v>8.0510999999999999</v>
      </c>
      <c r="R78" s="60">
        <v>8.5843000000000007</v>
      </c>
      <c r="S78" s="60">
        <v>5.8212999999999999</v>
      </c>
      <c r="T78" s="60">
        <v>4.9166999999999996</v>
      </c>
      <c r="U78" s="89">
        <v>5.7838000000000003</v>
      </c>
      <c r="V78" s="60">
        <v>5.6976000000000004</v>
      </c>
      <c r="W78" s="60">
        <v>6.4189999999999996</v>
      </c>
      <c r="X78" s="60">
        <v>6.3928000000000003</v>
      </c>
      <c r="Y78" s="277">
        <v>6.0228999999999999</v>
      </c>
      <c r="Z78" s="60" t="s">
        <v>430</v>
      </c>
      <c r="AA78" s="60">
        <v>5.1829000000000001</v>
      </c>
      <c r="AB78" s="60">
        <v>4.8543000000000003</v>
      </c>
      <c r="AC78" s="60">
        <v>5.7701000000000002</v>
      </c>
      <c r="AD78" s="60">
        <v>5.7073999999999998</v>
      </c>
      <c r="AE78" s="60">
        <v>9.1806000000000001</v>
      </c>
      <c r="AF78" s="60">
        <v>4.9939</v>
      </c>
      <c r="AG78" s="554"/>
      <c r="AH78" s="52"/>
      <c r="AI78" s="52"/>
      <c r="AJ78" s="52"/>
      <c r="AK78" s="52"/>
      <c r="AL78" s="52"/>
      <c r="AM78" s="52"/>
      <c r="AN78" s="52"/>
      <c r="AO78" s="561"/>
      <c r="AP78" s="52"/>
      <c r="AQ78" s="52"/>
      <c r="AR78" s="52"/>
      <c r="AS78" s="52"/>
      <c r="AT78" s="52"/>
      <c r="AU78" s="52"/>
      <c r="AV78" s="52"/>
      <c r="AW78" s="52"/>
      <c r="AX78" s="52"/>
      <c r="AY78" s="52"/>
      <c r="AZ78" s="580"/>
      <c r="BA78" s="551"/>
      <c r="BB78" s="60"/>
      <c r="BC78" s="60"/>
      <c r="BD78" s="60"/>
      <c r="BE78" s="277"/>
      <c r="BF78" s="277"/>
      <c r="BG78" s="67"/>
      <c r="BH78" s="588"/>
      <c r="BI78" s="60"/>
      <c r="BJ78" s="60"/>
      <c r="BK78" s="60"/>
      <c r="BL78" s="60"/>
      <c r="BM78" s="277"/>
      <c r="BN78" s="589"/>
      <c r="BO78" s="589"/>
      <c r="BP78" s="589"/>
      <c r="BQ78" s="589"/>
      <c r="BR78" s="596"/>
      <c r="BS78" s="268"/>
      <c r="BT78" s="60"/>
      <c r="BU78" s="67"/>
      <c r="BV78" s="26"/>
    </row>
    <row r="79" spans="1:74" x14ac:dyDescent="0.25">
      <c r="A79" s="321" t="s">
        <v>96</v>
      </c>
      <c r="B79" s="68"/>
      <c r="C79" s="722"/>
      <c r="D79" s="45"/>
      <c r="E79" s="53"/>
      <c r="F79" s="45"/>
      <c r="G79" s="57"/>
      <c r="H79" s="68"/>
      <c r="I79" s="61"/>
      <c r="J79" s="61"/>
      <c r="K79" s="61"/>
      <c r="L79" s="61"/>
      <c r="M79" s="262"/>
      <c r="N79" s="72">
        <v>19.6829</v>
      </c>
      <c r="O79" s="61">
        <v>9.3957999999999995</v>
      </c>
      <c r="P79" s="61">
        <v>8.8534500000000005</v>
      </c>
      <c r="Q79" s="61">
        <v>9.2251499999999993</v>
      </c>
      <c r="R79" s="61">
        <v>10.360300000000001</v>
      </c>
      <c r="S79" s="61">
        <v>7.0473999999999997</v>
      </c>
      <c r="T79" s="61">
        <v>5.9363999999999999</v>
      </c>
      <c r="U79" s="90">
        <v>5.8405500000000004</v>
      </c>
      <c r="V79" s="61">
        <v>5.8583499999999997</v>
      </c>
      <c r="W79" s="61">
        <v>6.8075999999999999</v>
      </c>
      <c r="X79" s="61">
        <v>6.859</v>
      </c>
      <c r="Y79" s="279">
        <v>6.0228999999999999</v>
      </c>
      <c r="Z79" s="61" t="s">
        <v>430</v>
      </c>
      <c r="AA79" s="61">
        <v>6.7812000000000001</v>
      </c>
      <c r="AB79" s="61">
        <v>5.8365</v>
      </c>
      <c r="AC79" s="61">
        <v>5.7706</v>
      </c>
      <c r="AD79" s="61">
        <v>5.7759999999999998</v>
      </c>
      <c r="AE79" s="61">
        <v>11.400600000000001</v>
      </c>
      <c r="AF79" s="61">
        <v>6.0091999999999999</v>
      </c>
      <c r="AG79" s="556"/>
      <c r="AH79" s="53"/>
      <c r="AI79" s="53"/>
      <c r="AJ79" s="53"/>
      <c r="AK79" s="53"/>
      <c r="AL79" s="53"/>
      <c r="AM79" s="53"/>
      <c r="AN79" s="53"/>
      <c r="AO79" s="563"/>
      <c r="AP79" s="53"/>
      <c r="AQ79" s="53"/>
      <c r="AR79" s="53"/>
      <c r="AS79" s="53"/>
      <c r="AT79" s="53"/>
      <c r="AU79" s="53"/>
      <c r="AV79" s="53"/>
      <c r="AW79" s="53"/>
      <c r="AX79" s="53"/>
      <c r="AY79" s="53"/>
      <c r="AZ79" s="581"/>
      <c r="BA79" s="578"/>
      <c r="BB79" s="61"/>
      <c r="BC79" s="61"/>
      <c r="BD79" s="61"/>
      <c r="BE79" s="279"/>
      <c r="BF79" s="279"/>
      <c r="BG79" s="68"/>
      <c r="BH79" s="590"/>
      <c r="BI79" s="61"/>
      <c r="BJ79" s="61"/>
      <c r="BK79" s="61"/>
      <c r="BL79" s="61"/>
      <c r="BM79" s="279"/>
      <c r="BN79" s="591"/>
      <c r="BO79" s="591"/>
      <c r="BP79" s="591"/>
      <c r="BQ79" s="591"/>
      <c r="BR79" s="603"/>
      <c r="BS79" s="270"/>
      <c r="BT79" s="61"/>
      <c r="BU79" s="68"/>
      <c r="BV79" s="272"/>
    </row>
    <row r="80" spans="1:74" ht="14.5" x14ac:dyDescent="0.25">
      <c r="A80" s="323" t="s">
        <v>91</v>
      </c>
      <c r="B80" s="69"/>
      <c r="C80" s="726"/>
      <c r="D80" s="69"/>
      <c r="E80" s="40"/>
      <c r="F80" s="69"/>
      <c r="G80" s="40"/>
      <c r="H80" s="69"/>
      <c r="I80" s="62"/>
      <c r="J80" s="62"/>
      <c r="K80" s="62"/>
      <c r="L80" s="62"/>
      <c r="M80" s="263"/>
      <c r="N80" s="73"/>
      <c r="O80" s="62"/>
      <c r="P80" s="62"/>
      <c r="Q80" s="62"/>
      <c r="R80" s="62"/>
      <c r="S80" s="62"/>
      <c r="T80" s="62"/>
      <c r="U80" s="91"/>
      <c r="V80" s="62"/>
      <c r="W80" s="62"/>
      <c r="X80" s="62"/>
      <c r="Y80" s="245"/>
      <c r="Z80" s="62"/>
      <c r="AA80" s="62"/>
      <c r="AB80" s="62"/>
      <c r="AC80" s="62"/>
      <c r="AD80" s="62"/>
      <c r="AE80" s="62"/>
      <c r="AF80" s="62"/>
      <c r="AG80" s="557"/>
      <c r="AH80" s="54"/>
      <c r="AI80" s="54"/>
      <c r="AJ80" s="54"/>
      <c r="AK80" s="54"/>
      <c r="AL80" s="54"/>
      <c r="AM80" s="54"/>
      <c r="AN80" s="54"/>
      <c r="AO80" s="312"/>
      <c r="AP80" s="247"/>
      <c r="AQ80" s="247"/>
      <c r="AR80" s="247"/>
      <c r="AS80" s="247"/>
      <c r="AT80" s="247"/>
      <c r="AU80" s="247"/>
      <c r="AV80" s="247"/>
      <c r="AW80" s="247"/>
      <c r="AX80" s="247"/>
      <c r="AY80" s="247"/>
      <c r="AZ80" s="69"/>
      <c r="BA80" s="245"/>
      <c r="BB80" s="245"/>
      <c r="BC80" s="245"/>
      <c r="BD80" s="245"/>
      <c r="BE80" s="245"/>
      <c r="BF80" s="245"/>
      <c r="BG80" s="69"/>
      <c r="BH80" s="245"/>
      <c r="BI80" s="245"/>
      <c r="BJ80" s="245"/>
      <c r="BK80" s="245"/>
      <c r="BL80" s="245"/>
      <c r="BM80" s="245"/>
      <c r="BN80" s="245"/>
      <c r="BO80" s="245"/>
      <c r="BP80" s="245"/>
      <c r="BQ80" s="245"/>
      <c r="BR80" s="69"/>
      <c r="BS80" s="40"/>
      <c r="BT80" s="40"/>
      <c r="BU80" s="69"/>
      <c r="BV80" s="41"/>
    </row>
    <row r="81" spans="1:74" s="428" customFormat="1" x14ac:dyDescent="0.25">
      <c r="A81" s="345" t="s">
        <v>7544</v>
      </c>
      <c r="B81" s="374"/>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429"/>
      <c r="AZ81" s="374"/>
      <c r="BA81" s="375"/>
      <c r="BB81" s="375"/>
      <c r="BC81" s="375"/>
      <c r="BD81" s="375"/>
      <c r="BE81" s="375"/>
      <c r="BF81" s="375"/>
      <c r="BG81" s="374"/>
      <c r="BH81" s="375"/>
      <c r="BI81" s="375"/>
      <c r="BJ81" s="375"/>
      <c r="BK81" s="375"/>
      <c r="BL81" s="375"/>
      <c r="BM81" s="375"/>
      <c r="BN81" s="375"/>
      <c r="BO81" s="632"/>
      <c r="BP81" s="632"/>
      <c r="BQ81" s="632"/>
      <c r="BR81" s="374"/>
      <c r="BS81" s="372"/>
      <c r="BT81" s="372"/>
      <c r="BU81" s="374"/>
      <c r="BV81" s="430"/>
    </row>
    <row r="82" spans="1:74" s="428" customFormat="1" x14ac:dyDescent="0.25">
      <c r="A82" s="495" t="s">
        <v>7545</v>
      </c>
      <c r="B82" s="417"/>
      <c r="C82" s="732"/>
      <c r="D82" s="417"/>
      <c r="E82" s="431"/>
      <c r="F82" s="417"/>
      <c r="G82" s="431"/>
      <c r="H82" s="432"/>
      <c r="I82" s="433"/>
      <c r="J82" s="433"/>
      <c r="K82" s="433"/>
      <c r="L82" s="433"/>
      <c r="M82" s="420"/>
      <c r="N82" s="434" t="s">
        <v>430</v>
      </c>
      <c r="O82" s="433" t="s">
        <v>430</v>
      </c>
      <c r="P82" s="433" t="s">
        <v>430</v>
      </c>
      <c r="Q82" s="433" t="s">
        <v>430</v>
      </c>
      <c r="R82" s="433" t="s">
        <v>430</v>
      </c>
      <c r="S82" s="433" t="s">
        <v>430</v>
      </c>
      <c r="T82" s="433" t="s">
        <v>430</v>
      </c>
      <c r="U82" s="574" t="s">
        <v>430</v>
      </c>
      <c r="V82" s="433" t="s">
        <v>430</v>
      </c>
      <c r="W82" s="433" t="s">
        <v>430</v>
      </c>
      <c r="X82" s="433" t="s">
        <v>430</v>
      </c>
      <c r="Y82" s="421" t="s">
        <v>430</v>
      </c>
      <c r="Z82" s="433" t="s">
        <v>430</v>
      </c>
      <c r="AA82" s="433" t="s">
        <v>430</v>
      </c>
      <c r="AB82" s="433" t="s">
        <v>430</v>
      </c>
      <c r="AC82" s="433" t="s">
        <v>430</v>
      </c>
      <c r="AD82" s="433" t="s">
        <v>430</v>
      </c>
      <c r="AE82" s="433" t="s">
        <v>430</v>
      </c>
      <c r="AF82" s="433" t="s">
        <v>430</v>
      </c>
      <c r="AG82" s="575"/>
      <c r="AH82" s="435"/>
      <c r="AI82" s="435"/>
      <c r="AJ82" s="435"/>
      <c r="AK82" s="435"/>
      <c r="AL82" s="435"/>
      <c r="AM82" s="435"/>
      <c r="AN82" s="414"/>
      <c r="AO82" s="576"/>
      <c r="AP82" s="435"/>
      <c r="AQ82" s="435"/>
      <c r="AR82" s="435"/>
      <c r="AS82" s="435"/>
      <c r="AT82" s="435"/>
      <c r="AU82" s="633"/>
      <c r="AV82" s="436"/>
      <c r="AW82" s="436"/>
      <c r="AX82" s="436"/>
      <c r="AY82" s="436"/>
      <c r="AZ82" s="417"/>
      <c r="BA82" s="437"/>
      <c r="BB82" s="437"/>
      <c r="BC82" s="437"/>
      <c r="BD82" s="437"/>
      <c r="BE82" s="437"/>
      <c r="BF82" s="437"/>
      <c r="BG82" s="417"/>
      <c r="BH82" s="437"/>
      <c r="BI82" s="437"/>
      <c r="BJ82" s="437"/>
      <c r="BK82" s="437"/>
      <c r="BL82" s="437"/>
      <c r="BM82" s="421"/>
      <c r="BN82" s="437"/>
      <c r="BO82" s="421"/>
      <c r="BP82" s="421"/>
      <c r="BQ82" s="421"/>
      <c r="BR82" s="417"/>
      <c r="BS82" s="412"/>
      <c r="BT82" s="412"/>
      <c r="BU82" s="417"/>
      <c r="BV82" s="438"/>
    </row>
    <row r="83" spans="1:74" x14ac:dyDescent="0.25">
      <c r="BM83" s="277"/>
    </row>
    <row r="84" spans="1:74" x14ac:dyDescent="0.25">
      <c r="BM84" s="277"/>
    </row>
    <row r="85" spans="1:74" x14ac:dyDescent="0.25">
      <c r="BM85" s="277"/>
    </row>
    <row r="86" spans="1:74" hidden="1" x14ac:dyDescent="0.25">
      <c r="A86" s="488" t="s">
        <v>179</v>
      </c>
      <c r="BM86" s="277"/>
    </row>
    <row r="87" spans="1:74" x14ac:dyDescent="0.25">
      <c r="A87" s="488" t="s">
        <v>10264</v>
      </c>
      <c r="BM87" s="277"/>
    </row>
    <row r="88" spans="1:74" x14ac:dyDescent="0.25">
      <c r="A88" s="488" t="s">
        <v>350</v>
      </c>
      <c r="BM8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4E9A-44FF-4B46-B5E1-66B14DB2ECB1}">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22" t="s">
        <v>43</v>
      </c>
    </row>
    <row r="3" spans="1:74" ht="20.5" x14ac:dyDescent="0.45">
      <c r="A3" s="23" t="s">
        <v>243</v>
      </c>
    </row>
    <row r="4" spans="1:74" x14ac:dyDescent="0.25">
      <c r="A4" s="21" t="s">
        <v>425</v>
      </c>
    </row>
    <row r="5" spans="1:74" ht="33" x14ac:dyDescent="0.25">
      <c r="A5" s="1076" t="s">
        <v>244</v>
      </c>
      <c r="B5" s="1101"/>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076"/>
      <c r="B6" s="1104"/>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323" t="s">
        <v>245</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7602</v>
      </c>
      <c r="B8" s="67"/>
      <c r="C8" s="721">
        <v>41275</v>
      </c>
      <c r="D8" s="44"/>
      <c r="E8" s="52">
        <v>19138.3</v>
      </c>
      <c r="F8" s="44"/>
      <c r="G8" s="56">
        <v>69.994299999999996</v>
      </c>
      <c r="H8" s="67"/>
      <c r="I8" s="60">
        <v>4.4800000000000004</v>
      </c>
      <c r="J8" s="60">
        <v>8.14</v>
      </c>
      <c r="K8" s="60">
        <v>2.72</v>
      </c>
      <c r="L8" s="60">
        <v>2.86</v>
      </c>
      <c r="M8" s="259"/>
      <c r="N8" s="71">
        <v>41.1905</v>
      </c>
      <c r="O8" s="60">
        <v>16.631</v>
      </c>
      <c r="P8" s="60">
        <v>14.956899999999999</v>
      </c>
      <c r="Q8" s="60">
        <v>14.047000000000001</v>
      </c>
      <c r="R8" s="60">
        <v>19.144500000000001</v>
      </c>
      <c r="S8" s="60">
        <v>9.1744000000000003</v>
      </c>
      <c r="T8" s="60">
        <v>6.2095000000000002</v>
      </c>
      <c r="U8" s="89">
        <v>6.5480999999999998</v>
      </c>
      <c r="V8" s="60">
        <v>6.3918999999999997</v>
      </c>
      <c r="W8" s="60">
        <v>8.0055999999999994</v>
      </c>
      <c r="X8" s="60">
        <v>8.0189000000000004</v>
      </c>
      <c r="Y8" s="277">
        <v>7.21</v>
      </c>
      <c r="Z8" s="60">
        <v>8.0570000000000004</v>
      </c>
      <c r="AA8" s="60">
        <v>9.6725999999999992</v>
      </c>
      <c r="AB8" s="60">
        <v>6.2237</v>
      </c>
      <c r="AC8" s="60">
        <v>6.5834000000000001</v>
      </c>
      <c r="AD8" s="60">
        <v>6.4462000000000002</v>
      </c>
      <c r="AE8" s="60">
        <v>19.350999999999999</v>
      </c>
      <c r="AF8" s="60">
        <v>8.4513999999999996</v>
      </c>
      <c r="AG8" s="554"/>
      <c r="AH8" s="52">
        <v>4</v>
      </c>
      <c r="AI8" s="52">
        <v>2</v>
      </c>
      <c r="AJ8" s="52">
        <v>2</v>
      </c>
      <c r="AK8" s="52">
        <v>2</v>
      </c>
      <c r="AL8" s="52">
        <v>4</v>
      </c>
      <c r="AM8" s="52">
        <v>2</v>
      </c>
      <c r="AN8" s="52">
        <v>2</v>
      </c>
      <c r="AO8" s="561">
        <v>1</v>
      </c>
      <c r="AP8" s="52">
        <v>1</v>
      </c>
      <c r="AQ8" s="52">
        <v>2</v>
      </c>
      <c r="AR8" s="52">
        <v>1</v>
      </c>
      <c r="AS8" s="52">
        <v>2</v>
      </c>
      <c r="AT8" s="52">
        <v>1</v>
      </c>
      <c r="AU8" s="52">
        <v>2</v>
      </c>
      <c r="AV8" s="52">
        <v>2</v>
      </c>
      <c r="AW8" s="52">
        <v>1</v>
      </c>
      <c r="AX8" s="52">
        <v>1</v>
      </c>
      <c r="AY8" s="52">
        <v>8</v>
      </c>
      <c r="AZ8" s="580"/>
      <c r="BA8" s="551">
        <v>17.87</v>
      </c>
      <c r="BB8" s="60">
        <v>59.64</v>
      </c>
      <c r="BC8" s="60">
        <v>9.2200000000000006</v>
      </c>
      <c r="BD8" s="60">
        <v>10.48</v>
      </c>
      <c r="BE8" s="277">
        <v>3.53</v>
      </c>
      <c r="BF8" s="277">
        <v>2.79</v>
      </c>
      <c r="BG8" s="67"/>
      <c r="BH8" s="588">
        <v>2.79</v>
      </c>
      <c r="BI8" s="60">
        <v>4.57</v>
      </c>
      <c r="BJ8" s="60" t="s">
        <v>430</v>
      </c>
      <c r="BK8" s="60">
        <v>74.78</v>
      </c>
      <c r="BL8" s="60" t="s">
        <v>430</v>
      </c>
      <c r="BM8" s="277">
        <v>17.87</v>
      </c>
      <c r="BN8" s="589" t="s">
        <v>430</v>
      </c>
      <c r="BO8" s="589" t="s">
        <v>430</v>
      </c>
      <c r="BP8" s="589" t="s">
        <v>430</v>
      </c>
      <c r="BQ8" s="589">
        <v>3.53</v>
      </c>
      <c r="BR8" s="566"/>
      <c r="BS8" s="44">
        <v>8.4856615335938201</v>
      </c>
      <c r="BT8" s="89">
        <v>10.519585532004999</v>
      </c>
      <c r="BU8" s="26"/>
      <c r="BV8" s="67" t="s">
        <v>554</v>
      </c>
    </row>
    <row r="9" spans="1:74" ht="11" x14ac:dyDescent="0.3">
      <c r="A9" s="841" t="s">
        <v>7603</v>
      </c>
      <c r="B9" s="859"/>
      <c r="C9" s="843">
        <v>41275</v>
      </c>
      <c r="D9" s="858"/>
      <c r="E9" s="844">
        <v>14320.8</v>
      </c>
      <c r="F9" s="858"/>
      <c r="G9" s="845">
        <v>60.669499999999999</v>
      </c>
      <c r="H9" s="859"/>
      <c r="I9" s="846">
        <v>2.95</v>
      </c>
      <c r="J9" s="846">
        <v>7.94</v>
      </c>
      <c r="K9" s="846">
        <v>2.0699999999999998</v>
      </c>
      <c r="L9" s="846">
        <v>2.19</v>
      </c>
      <c r="M9" s="851"/>
      <c r="N9" s="848">
        <v>17.455300000000001</v>
      </c>
      <c r="O9" s="846">
        <v>10.808999999999999</v>
      </c>
      <c r="P9" s="846">
        <v>12.146599999999999</v>
      </c>
      <c r="Q9" s="846">
        <v>9.4797999999999991</v>
      </c>
      <c r="R9" s="846">
        <v>17.4331</v>
      </c>
      <c r="S9" s="846">
        <v>7.7328000000000001</v>
      </c>
      <c r="T9" s="846">
        <v>5.3197000000000001</v>
      </c>
      <c r="U9" s="856">
        <v>5.6220999999999997</v>
      </c>
      <c r="V9" s="846">
        <v>5.3278999999999996</v>
      </c>
      <c r="W9" s="846">
        <v>7.5559000000000003</v>
      </c>
      <c r="X9" s="846">
        <v>7.5796999999999999</v>
      </c>
      <c r="Y9" s="861">
        <v>6.5603999999999996</v>
      </c>
      <c r="Z9" s="846">
        <v>7.5179999999999998</v>
      </c>
      <c r="AA9" s="846">
        <v>8.0866000000000007</v>
      </c>
      <c r="AB9" s="846">
        <v>5.2965</v>
      </c>
      <c r="AC9" s="846">
        <v>5.5831999999999997</v>
      </c>
      <c r="AD9" s="846">
        <v>5.4051999999999998</v>
      </c>
      <c r="AE9" s="846">
        <v>18.528300000000002</v>
      </c>
      <c r="AF9" s="846">
        <v>7.9424999999999999</v>
      </c>
      <c r="AG9" s="937"/>
      <c r="AH9" s="844">
        <v>13</v>
      </c>
      <c r="AI9" s="844">
        <v>11</v>
      </c>
      <c r="AJ9" s="844">
        <v>6</v>
      </c>
      <c r="AK9" s="844">
        <v>12</v>
      </c>
      <c r="AL9" s="844">
        <v>11</v>
      </c>
      <c r="AM9" s="844">
        <v>12</v>
      </c>
      <c r="AN9" s="844">
        <v>11</v>
      </c>
      <c r="AO9" s="948">
        <v>8</v>
      </c>
      <c r="AP9" s="844">
        <v>12</v>
      </c>
      <c r="AQ9" s="844">
        <v>8</v>
      </c>
      <c r="AR9" s="844">
        <v>7</v>
      </c>
      <c r="AS9" s="844">
        <v>7</v>
      </c>
      <c r="AT9" s="844">
        <v>6</v>
      </c>
      <c r="AU9" s="844">
        <v>13</v>
      </c>
      <c r="AV9" s="844">
        <v>12</v>
      </c>
      <c r="AW9" s="844">
        <v>8</v>
      </c>
      <c r="AX9" s="844">
        <v>12</v>
      </c>
      <c r="AY9" s="844">
        <v>10</v>
      </c>
      <c r="AZ9" s="939"/>
      <c r="BA9" s="919">
        <v>15.67</v>
      </c>
      <c r="BB9" s="846">
        <v>81.3</v>
      </c>
      <c r="BC9" s="846" t="s">
        <v>430</v>
      </c>
      <c r="BD9" s="846" t="s">
        <v>430</v>
      </c>
      <c r="BE9" s="861" t="s">
        <v>430</v>
      </c>
      <c r="BF9" s="861">
        <v>3.02</v>
      </c>
      <c r="BG9" s="859"/>
      <c r="BH9" s="949">
        <v>3.02</v>
      </c>
      <c r="BI9" s="846">
        <v>7.74</v>
      </c>
      <c r="BJ9" s="846" t="s">
        <v>430</v>
      </c>
      <c r="BK9" s="846">
        <v>73.569999999999993</v>
      </c>
      <c r="BL9" s="846" t="s">
        <v>430</v>
      </c>
      <c r="BM9" s="861">
        <v>15.67</v>
      </c>
      <c r="BN9" s="950" t="s">
        <v>430</v>
      </c>
      <c r="BO9" s="950" t="s">
        <v>430</v>
      </c>
      <c r="BP9" s="950" t="s">
        <v>430</v>
      </c>
      <c r="BQ9" s="950" t="s">
        <v>430</v>
      </c>
      <c r="BR9" s="951"/>
      <c r="BS9" s="858">
        <v>6.1525331300000001</v>
      </c>
      <c r="BT9" s="856">
        <v>12.07982679</v>
      </c>
      <c r="BU9" s="952"/>
      <c r="BV9" s="859" t="s">
        <v>554</v>
      </c>
    </row>
    <row r="10" spans="1:74" s="107" customFormat="1" x14ac:dyDescent="0.25">
      <c r="A10" s="108" t="s">
        <v>7604</v>
      </c>
      <c r="B10" s="113"/>
      <c r="C10" s="734">
        <v>41275</v>
      </c>
      <c r="D10" s="109"/>
      <c r="E10" s="110">
        <v>14951.1</v>
      </c>
      <c r="F10" s="109"/>
      <c r="G10" s="111">
        <v>35.059800000000003</v>
      </c>
      <c r="H10" s="113"/>
      <c r="I10" s="112">
        <v>3.15</v>
      </c>
      <c r="J10" s="112">
        <v>8.01</v>
      </c>
      <c r="K10" s="112">
        <v>2.41</v>
      </c>
      <c r="L10" s="112">
        <v>2.56</v>
      </c>
      <c r="M10" s="260"/>
      <c r="N10" s="114">
        <v>23.439299999999999</v>
      </c>
      <c r="O10" s="112">
        <v>12.388999999999999</v>
      </c>
      <c r="P10" s="112">
        <v>11.566700000000001</v>
      </c>
      <c r="Q10" s="112">
        <v>10.2501</v>
      </c>
      <c r="R10" s="112">
        <v>19.1081</v>
      </c>
      <c r="S10" s="112">
        <v>8.3737999999999992</v>
      </c>
      <c r="T10" s="112">
        <v>5.6513999999999998</v>
      </c>
      <c r="U10" s="119">
        <v>5.9817</v>
      </c>
      <c r="V10" s="112">
        <v>5.7477</v>
      </c>
      <c r="W10" s="112">
        <v>7.6951999999999998</v>
      </c>
      <c r="X10" s="112">
        <v>7.6871</v>
      </c>
      <c r="Y10" s="278">
        <v>6.6962000000000002</v>
      </c>
      <c r="Z10" s="112">
        <v>7.5423</v>
      </c>
      <c r="AA10" s="112">
        <v>8.7507999999999999</v>
      </c>
      <c r="AB10" s="112">
        <v>5.6752000000000002</v>
      </c>
      <c r="AC10" s="112">
        <v>5.9562999999999997</v>
      </c>
      <c r="AD10" s="112">
        <v>5.8164999999999996</v>
      </c>
      <c r="AE10" s="112">
        <v>19.663699999999999</v>
      </c>
      <c r="AF10" s="112">
        <v>7.9816000000000003</v>
      </c>
      <c r="AG10" s="555"/>
      <c r="AH10" s="110">
        <v>11</v>
      </c>
      <c r="AI10" s="110">
        <v>8</v>
      </c>
      <c r="AJ10" s="110">
        <v>10</v>
      </c>
      <c r="AK10" s="110">
        <v>10</v>
      </c>
      <c r="AL10" s="110">
        <v>5</v>
      </c>
      <c r="AM10" s="110">
        <v>6</v>
      </c>
      <c r="AN10" s="110">
        <v>5</v>
      </c>
      <c r="AO10" s="562">
        <v>6</v>
      </c>
      <c r="AP10" s="110">
        <v>6</v>
      </c>
      <c r="AQ10" s="110">
        <v>6</v>
      </c>
      <c r="AR10" s="110">
        <v>6</v>
      </c>
      <c r="AS10" s="110">
        <v>6</v>
      </c>
      <c r="AT10" s="110">
        <v>5</v>
      </c>
      <c r="AU10" s="110">
        <v>10</v>
      </c>
      <c r="AV10" s="110">
        <v>5</v>
      </c>
      <c r="AW10" s="110">
        <v>6</v>
      </c>
      <c r="AX10" s="110">
        <v>6</v>
      </c>
      <c r="AY10" s="110">
        <v>5</v>
      </c>
      <c r="AZ10" s="595"/>
      <c r="BA10" s="605">
        <v>10.77</v>
      </c>
      <c r="BB10" s="112">
        <v>69.44</v>
      </c>
      <c r="BC10" s="112">
        <v>6.93</v>
      </c>
      <c r="BD10" s="112">
        <v>9.5399999999999991</v>
      </c>
      <c r="BE10" s="278" t="s">
        <v>430</v>
      </c>
      <c r="BF10" s="278">
        <v>3.33</v>
      </c>
      <c r="BG10" s="113"/>
      <c r="BH10" s="606">
        <v>3.33</v>
      </c>
      <c r="BI10" s="112">
        <v>1.1200000000000001</v>
      </c>
      <c r="BJ10" s="112" t="s">
        <v>430</v>
      </c>
      <c r="BK10" s="112">
        <v>84.78</v>
      </c>
      <c r="BL10" s="112" t="s">
        <v>430</v>
      </c>
      <c r="BM10" s="278">
        <v>10.77</v>
      </c>
      <c r="BN10" s="607" t="s">
        <v>430</v>
      </c>
      <c r="BO10" s="607" t="s">
        <v>430</v>
      </c>
      <c r="BP10" s="607" t="s">
        <v>430</v>
      </c>
      <c r="BQ10" s="607" t="s">
        <v>430</v>
      </c>
      <c r="BR10" s="147"/>
      <c r="BS10" s="109">
        <v>4.1234494691753101</v>
      </c>
      <c r="BT10" s="119">
        <v>14.9492811170102</v>
      </c>
      <c r="BU10" s="139"/>
      <c r="BV10" s="113" t="s">
        <v>554</v>
      </c>
    </row>
    <row r="11" spans="1:74" s="107" customFormat="1" x14ac:dyDescent="0.25">
      <c r="A11" s="108" t="s">
        <v>7605</v>
      </c>
      <c r="B11" s="113"/>
      <c r="C11" s="734">
        <v>41275</v>
      </c>
      <c r="D11" s="109"/>
      <c r="E11" s="110">
        <v>13923.7</v>
      </c>
      <c r="F11" s="109"/>
      <c r="G11" s="111">
        <v>36.102600000000002</v>
      </c>
      <c r="H11" s="113"/>
      <c r="I11" s="112">
        <v>2.56</v>
      </c>
      <c r="J11" s="112">
        <v>7.94</v>
      </c>
      <c r="K11" s="112">
        <v>2.0099999999999998</v>
      </c>
      <c r="L11" s="112">
        <v>2.12</v>
      </c>
      <c r="M11" s="260"/>
      <c r="N11" s="114">
        <v>27.0139</v>
      </c>
      <c r="O11" s="112">
        <v>9.8808000000000007</v>
      </c>
      <c r="P11" s="112">
        <v>10.956300000000001</v>
      </c>
      <c r="Q11" s="112">
        <v>10.6226</v>
      </c>
      <c r="R11" s="112">
        <v>17.825199999999999</v>
      </c>
      <c r="S11" s="112">
        <v>7.7302999999999997</v>
      </c>
      <c r="T11" s="112">
        <v>5.1582999999999997</v>
      </c>
      <c r="U11" s="119">
        <v>5.4474999999999998</v>
      </c>
      <c r="V11" s="112">
        <v>5.4537000000000004</v>
      </c>
      <c r="W11" s="112">
        <v>7.5585000000000004</v>
      </c>
      <c r="X11" s="112">
        <v>7.4859999999999998</v>
      </c>
      <c r="Y11" s="278">
        <v>6.4745999999999997</v>
      </c>
      <c r="Z11" s="112">
        <v>7.2762000000000002</v>
      </c>
      <c r="AA11" s="112">
        <v>8.3620000000000001</v>
      </c>
      <c r="AB11" s="112">
        <v>5.1920999999999999</v>
      </c>
      <c r="AC11" s="112">
        <v>5.4663000000000004</v>
      </c>
      <c r="AD11" s="112">
        <v>5.5273000000000003</v>
      </c>
      <c r="AE11" s="112">
        <v>18.333400000000001</v>
      </c>
      <c r="AF11" s="112">
        <v>7.7393000000000001</v>
      </c>
      <c r="AG11" s="555"/>
      <c r="AH11" s="110">
        <v>9</v>
      </c>
      <c r="AI11" s="110">
        <v>13</v>
      </c>
      <c r="AJ11" s="110">
        <v>11</v>
      </c>
      <c r="AK11" s="110">
        <v>7</v>
      </c>
      <c r="AL11" s="110">
        <v>10</v>
      </c>
      <c r="AM11" s="110">
        <v>13</v>
      </c>
      <c r="AN11" s="110">
        <v>13</v>
      </c>
      <c r="AO11" s="562">
        <v>13</v>
      </c>
      <c r="AP11" s="110">
        <v>8</v>
      </c>
      <c r="AQ11" s="110">
        <v>7</v>
      </c>
      <c r="AR11" s="110">
        <v>8</v>
      </c>
      <c r="AS11" s="110">
        <v>9</v>
      </c>
      <c r="AT11" s="110">
        <v>8</v>
      </c>
      <c r="AU11" s="110">
        <v>12</v>
      </c>
      <c r="AV11" s="110">
        <v>13</v>
      </c>
      <c r="AW11" s="110">
        <v>12</v>
      </c>
      <c r="AX11" s="110">
        <v>8</v>
      </c>
      <c r="AY11" s="110">
        <v>11</v>
      </c>
      <c r="AZ11" s="595"/>
      <c r="BA11" s="605">
        <v>14.62</v>
      </c>
      <c r="BB11" s="112">
        <v>61.45</v>
      </c>
      <c r="BC11" s="112">
        <v>8.31</v>
      </c>
      <c r="BD11" s="112">
        <v>7.39</v>
      </c>
      <c r="BE11" s="278">
        <v>-3.61</v>
      </c>
      <c r="BF11" s="278">
        <v>8.23</v>
      </c>
      <c r="BG11" s="113"/>
      <c r="BH11" s="606">
        <v>8.23</v>
      </c>
      <c r="BI11" s="112">
        <v>7.54</v>
      </c>
      <c r="BJ11" s="112" t="s">
        <v>430</v>
      </c>
      <c r="BK11" s="112">
        <v>69.61</v>
      </c>
      <c r="BL11" s="112" t="s">
        <v>430</v>
      </c>
      <c r="BM11" s="278">
        <v>14.62</v>
      </c>
      <c r="BN11" s="607" t="s">
        <v>430</v>
      </c>
      <c r="BO11" s="607" t="s">
        <v>430</v>
      </c>
      <c r="BP11" s="607" t="s">
        <v>430</v>
      </c>
      <c r="BQ11" s="607">
        <v>-3.61</v>
      </c>
      <c r="BR11" s="147"/>
      <c r="BS11" s="109">
        <v>9.6117813854031802</v>
      </c>
      <c r="BT11" s="119">
        <v>11.9630425407282</v>
      </c>
      <c r="BU11" s="139"/>
      <c r="BV11" s="113" t="s">
        <v>554</v>
      </c>
    </row>
    <row r="12" spans="1:74" s="107" customFormat="1" x14ac:dyDescent="0.25">
      <c r="A12" s="108" t="s">
        <v>7606</v>
      </c>
      <c r="B12" s="113"/>
      <c r="C12" s="734">
        <v>41275</v>
      </c>
      <c r="D12" s="109"/>
      <c r="E12" s="110">
        <v>8175.87</v>
      </c>
      <c r="F12" s="109"/>
      <c r="G12" s="111">
        <v>35.884500000000003</v>
      </c>
      <c r="H12" s="113"/>
      <c r="I12" s="112">
        <v>3.23</v>
      </c>
      <c r="J12" s="112">
        <v>7.92</v>
      </c>
      <c r="K12" s="112">
        <v>2.31</v>
      </c>
      <c r="L12" s="112">
        <v>2.4500000000000002</v>
      </c>
      <c r="M12" s="260"/>
      <c r="N12" s="114">
        <v>33.9026</v>
      </c>
      <c r="O12" s="112">
        <v>12.512</v>
      </c>
      <c r="P12" s="112">
        <v>12.2637</v>
      </c>
      <c r="Q12" s="112">
        <v>10.8339</v>
      </c>
      <c r="R12" s="112">
        <v>18.639199999999999</v>
      </c>
      <c r="S12" s="112">
        <v>8.8660999999999994</v>
      </c>
      <c r="T12" s="112">
        <v>5.9550000000000001</v>
      </c>
      <c r="U12" s="119">
        <v>6.1111000000000004</v>
      </c>
      <c r="V12" s="112">
        <v>6.0290999999999997</v>
      </c>
      <c r="W12" s="112">
        <v>8.0205000000000002</v>
      </c>
      <c r="X12" s="112">
        <v>7.8445999999999998</v>
      </c>
      <c r="Y12" s="278">
        <v>6.8460000000000001</v>
      </c>
      <c r="Z12" s="112">
        <v>7.6741999999999999</v>
      </c>
      <c r="AA12" s="112">
        <v>9.5188000000000006</v>
      </c>
      <c r="AB12" s="112">
        <v>5.9757999999999996</v>
      </c>
      <c r="AC12" s="112">
        <v>6.1459999999999999</v>
      </c>
      <c r="AD12" s="112">
        <v>6.1028000000000002</v>
      </c>
      <c r="AE12" s="112">
        <v>18.566700000000001</v>
      </c>
      <c r="AF12" s="112">
        <v>8.1190999999999995</v>
      </c>
      <c r="AG12" s="555"/>
      <c r="AH12" s="110">
        <v>5</v>
      </c>
      <c r="AI12" s="110">
        <v>6</v>
      </c>
      <c r="AJ12" s="110">
        <v>5</v>
      </c>
      <c r="AK12" s="110">
        <v>5</v>
      </c>
      <c r="AL12" s="110">
        <v>8</v>
      </c>
      <c r="AM12" s="110">
        <v>3</v>
      </c>
      <c r="AN12" s="110">
        <v>3</v>
      </c>
      <c r="AO12" s="562">
        <v>3</v>
      </c>
      <c r="AP12" s="110">
        <v>2</v>
      </c>
      <c r="AQ12" s="110">
        <v>1</v>
      </c>
      <c r="AR12" s="110">
        <v>2</v>
      </c>
      <c r="AS12" s="110">
        <v>4</v>
      </c>
      <c r="AT12" s="110">
        <v>3</v>
      </c>
      <c r="AU12" s="110">
        <v>4</v>
      </c>
      <c r="AV12" s="110">
        <v>3</v>
      </c>
      <c r="AW12" s="110">
        <v>3</v>
      </c>
      <c r="AX12" s="110">
        <v>2</v>
      </c>
      <c r="AY12" s="110">
        <v>9</v>
      </c>
      <c r="AZ12" s="595"/>
      <c r="BA12" s="605">
        <v>11.09</v>
      </c>
      <c r="BB12" s="112">
        <v>67.709999999999994</v>
      </c>
      <c r="BC12" s="112">
        <v>7.09</v>
      </c>
      <c r="BD12" s="112">
        <v>7.59</v>
      </c>
      <c r="BE12" s="278">
        <v>0.01</v>
      </c>
      <c r="BF12" s="278">
        <v>6.5</v>
      </c>
      <c r="BG12" s="113"/>
      <c r="BH12" s="606">
        <v>6.5</v>
      </c>
      <c r="BI12" s="112">
        <v>9.2899999999999991</v>
      </c>
      <c r="BJ12" s="112" t="s">
        <v>430</v>
      </c>
      <c r="BK12" s="112">
        <v>73.11</v>
      </c>
      <c r="BL12" s="112" t="s">
        <v>430</v>
      </c>
      <c r="BM12" s="278">
        <v>11.09</v>
      </c>
      <c r="BN12" s="607" t="s">
        <v>430</v>
      </c>
      <c r="BO12" s="607" t="s">
        <v>430</v>
      </c>
      <c r="BP12" s="607" t="s">
        <v>430</v>
      </c>
      <c r="BQ12" s="607">
        <v>0.01</v>
      </c>
      <c r="BR12" s="147"/>
      <c r="BS12" s="109">
        <v>6.8248317013649702</v>
      </c>
      <c r="BT12" s="119">
        <v>11.4416492022883</v>
      </c>
      <c r="BU12" s="139"/>
      <c r="BV12" s="113" t="s">
        <v>554</v>
      </c>
    </row>
    <row r="13" spans="1:74" s="107" customFormat="1" x14ac:dyDescent="0.25">
      <c r="A13" s="108" t="s">
        <v>7607</v>
      </c>
      <c r="B13" s="113"/>
      <c r="C13" s="734">
        <v>41275</v>
      </c>
      <c r="D13" s="109"/>
      <c r="E13" s="110">
        <v>8844.0400000000009</v>
      </c>
      <c r="F13" s="109"/>
      <c r="G13" s="111">
        <v>65.061999999999998</v>
      </c>
      <c r="H13" s="113"/>
      <c r="I13" s="112">
        <v>2.99</v>
      </c>
      <c r="J13" s="112">
        <v>7.73</v>
      </c>
      <c r="K13" s="112">
        <v>2.21</v>
      </c>
      <c r="L13" s="112">
        <v>2.3199999999999998</v>
      </c>
      <c r="M13" s="260"/>
      <c r="N13" s="114">
        <v>47.747700000000002</v>
      </c>
      <c r="O13" s="112">
        <v>18.109100000000002</v>
      </c>
      <c r="P13" s="112">
        <v>17.086300000000001</v>
      </c>
      <c r="Q13" s="112">
        <v>15.3207</v>
      </c>
      <c r="R13" s="112">
        <v>20.303699999999999</v>
      </c>
      <c r="S13" s="112">
        <v>9.6734000000000009</v>
      </c>
      <c r="T13" s="112">
        <v>6.8</v>
      </c>
      <c r="U13" s="119">
        <v>6.4382999999999999</v>
      </c>
      <c r="V13" s="112">
        <v>5.9101999999999997</v>
      </c>
      <c r="W13" s="112">
        <v>7.8658999999999999</v>
      </c>
      <c r="X13" s="112">
        <v>7.7279999999999998</v>
      </c>
      <c r="Y13" s="278">
        <v>6.5137999999999998</v>
      </c>
      <c r="Z13" s="112">
        <v>7.2999000000000001</v>
      </c>
      <c r="AA13" s="112">
        <v>10.478300000000001</v>
      </c>
      <c r="AB13" s="112">
        <v>6.8484999999999996</v>
      </c>
      <c r="AC13" s="112">
        <v>6.5510999999999999</v>
      </c>
      <c r="AD13" s="112">
        <v>6.0175000000000001</v>
      </c>
      <c r="AE13" s="112">
        <v>21.166499999999999</v>
      </c>
      <c r="AF13" s="112">
        <v>7.8198999999999996</v>
      </c>
      <c r="AG13" s="555"/>
      <c r="AH13" s="110">
        <v>1</v>
      </c>
      <c r="AI13" s="110">
        <v>1</v>
      </c>
      <c r="AJ13" s="110">
        <v>1</v>
      </c>
      <c r="AK13" s="110">
        <v>1</v>
      </c>
      <c r="AL13" s="110">
        <v>2</v>
      </c>
      <c r="AM13" s="110">
        <v>1</v>
      </c>
      <c r="AN13" s="110">
        <v>1</v>
      </c>
      <c r="AO13" s="562">
        <v>2</v>
      </c>
      <c r="AP13" s="110">
        <v>3</v>
      </c>
      <c r="AQ13" s="110">
        <v>4</v>
      </c>
      <c r="AR13" s="110">
        <v>5</v>
      </c>
      <c r="AS13" s="110">
        <v>8</v>
      </c>
      <c r="AT13" s="110">
        <v>7</v>
      </c>
      <c r="AU13" s="110">
        <v>1</v>
      </c>
      <c r="AV13" s="110">
        <v>1</v>
      </c>
      <c r="AW13" s="110">
        <v>2</v>
      </c>
      <c r="AX13" s="110">
        <v>3</v>
      </c>
      <c r="AY13" s="110">
        <v>1</v>
      </c>
      <c r="AZ13" s="595"/>
      <c r="BA13" s="605">
        <v>13.42</v>
      </c>
      <c r="BB13" s="112">
        <v>84.41</v>
      </c>
      <c r="BC13" s="112" t="s">
        <v>430</v>
      </c>
      <c r="BD13" s="112" t="s">
        <v>430</v>
      </c>
      <c r="BE13" s="278" t="s">
        <v>430</v>
      </c>
      <c r="BF13" s="278">
        <v>2.1800000000000002</v>
      </c>
      <c r="BG13" s="113"/>
      <c r="BH13" s="606">
        <v>2.16</v>
      </c>
      <c r="BI13" s="112">
        <v>44.13</v>
      </c>
      <c r="BJ13" s="112" t="s">
        <v>430</v>
      </c>
      <c r="BK13" s="112">
        <v>40.28</v>
      </c>
      <c r="BL13" s="112" t="s">
        <v>430</v>
      </c>
      <c r="BM13" s="278">
        <v>13.42</v>
      </c>
      <c r="BN13" s="607" t="s">
        <v>430</v>
      </c>
      <c r="BO13" s="607" t="s">
        <v>430</v>
      </c>
      <c r="BP13" s="607" t="s">
        <v>430</v>
      </c>
      <c r="BQ13" s="607" t="s">
        <v>430</v>
      </c>
      <c r="BR13" s="147"/>
      <c r="BS13" s="109">
        <v>7.1240474107124099</v>
      </c>
      <c r="BT13" s="119">
        <v>2.9659996502966002</v>
      </c>
      <c r="BU13" s="139"/>
      <c r="BV13" s="113" t="s">
        <v>554</v>
      </c>
    </row>
    <row r="14" spans="1:74" s="107" customFormat="1" x14ac:dyDescent="0.25">
      <c r="A14" s="108" t="s">
        <v>7608</v>
      </c>
      <c r="B14" s="113"/>
      <c r="C14" s="734">
        <v>41275</v>
      </c>
      <c r="D14" s="109"/>
      <c r="E14" s="110">
        <v>7028.43</v>
      </c>
      <c r="F14" s="109"/>
      <c r="G14" s="111">
        <v>60.933300000000003</v>
      </c>
      <c r="H14" s="113"/>
      <c r="I14" s="112">
        <v>2.73</v>
      </c>
      <c r="J14" s="112">
        <v>8.0299999999999994</v>
      </c>
      <c r="K14" s="112">
        <v>2.2999999999999998</v>
      </c>
      <c r="L14" s="112">
        <v>2.4300000000000002</v>
      </c>
      <c r="M14" s="260"/>
      <c r="N14" s="114">
        <v>33.575699999999998</v>
      </c>
      <c r="O14" s="112">
        <v>10.9785</v>
      </c>
      <c r="P14" s="112">
        <v>9.8596000000000004</v>
      </c>
      <c r="Q14" s="112">
        <v>10.5984</v>
      </c>
      <c r="R14" s="112">
        <v>19.925899999999999</v>
      </c>
      <c r="S14" s="112">
        <v>8.4103999999999992</v>
      </c>
      <c r="T14" s="112">
        <v>5.8491999999999997</v>
      </c>
      <c r="U14" s="119">
        <v>6.0426000000000002</v>
      </c>
      <c r="V14" s="112">
        <v>5.8350999999999997</v>
      </c>
      <c r="W14" s="112">
        <v>7.9621000000000004</v>
      </c>
      <c r="X14" s="112">
        <v>7.8204000000000002</v>
      </c>
      <c r="Y14" s="278">
        <v>6.8139000000000003</v>
      </c>
      <c r="Z14" s="112">
        <v>7.5492999999999997</v>
      </c>
      <c r="AA14" s="112">
        <v>9.2173999999999996</v>
      </c>
      <c r="AB14" s="112">
        <v>5.8155000000000001</v>
      </c>
      <c r="AC14" s="112">
        <v>6.0038</v>
      </c>
      <c r="AD14" s="112">
        <v>5.9126000000000003</v>
      </c>
      <c r="AE14" s="112">
        <v>20.728000000000002</v>
      </c>
      <c r="AF14" s="112">
        <v>8.0714000000000006</v>
      </c>
      <c r="AG14" s="555"/>
      <c r="AH14" s="110">
        <v>6</v>
      </c>
      <c r="AI14" s="110">
        <v>9</v>
      </c>
      <c r="AJ14" s="110">
        <v>13</v>
      </c>
      <c r="AK14" s="110">
        <v>8</v>
      </c>
      <c r="AL14" s="110">
        <v>3</v>
      </c>
      <c r="AM14" s="110">
        <v>5</v>
      </c>
      <c r="AN14" s="110">
        <v>4</v>
      </c>
      <c r="AO14" s="562">
        <v>4</v>
      </c>
      <c r="AP14" s="110">
        <v>5</v>
      </c>
      <c r="AQ14" s="110">
        <v>3</v>
      </c>
      <c r="AR14" s="110">
        <v>3</v>
      </c>
      <c r="AS14" s="110">
        <v>5</v>
      </c>
      <c r="AT14" s="110">
        <v>4</v>
      </c>
      <c r="AU14" s="110">
        <v>5</v>
      </c>
      <c r="AV14" s="110">
        <v>4</v>
      </c>
      <c r="AW14" s="110">
        <v>5</v>
      </c>
      <c r="AX14" s="110">
        <v>5</v>
      </c>
      <c r="AY14" s="110">
        <v>3</v>
      </c>
      <c r="AZ14" s="595"/>
      <c r="BA14" s="605">
        <v>21.39</v>
      </c>
      <c r="BB14" s="112">
        <v>60.82</v>
      </c>
      <c r="BC14" s="112">
        <v>7.32</v>
      </c>
      <c r="BD14" s="112">
        <v>6.57</v>
      </c>
      <c r="BE14" s="278" t="s">
        <v>430</v>
      </c>
      <c r="BF14" s="278">
        <v>3.9</v>
      </c>
      <c r="BG14" s="113"/>
      <c r="BH14" s="606">
        <v>3.88</v>
      </c>
      <c r="BI14" s="112">
        <v>1.31</v>
      </c>
      <c r="BJ14" s="112" t="s">
        <v>430</v>
      </c>
      <c r="BK14" s="112">
        <v>73.400000000000006</v>
      </c>
      <c r="BL14" s="112" t="s">
        <v>430</v>
      </c>
      <c r="BM14" s="278">
        <v>21.39</v>
      </c>
      <c r="BN14" s="607" t="s">
        <v>430</v>
      </c>
      <c r="BO14" s="607" t="s">
        <v>430</v>
      </c>
      <c r="BP14" s="607" t="s">
        <v>430</v>
      </c>
      <c r="BQ14" s="607" t="s">
        <v>430</v>
      </c>
      <c r="BR14" s="147"/>
      <c r="BS14" s="109">
        <v>4.4925294317970099</v>
      </c>
      <c r="BT14" s="119">
        <v>12.019689324807899</v>
      </c>
      <c r="BU14" s="139"/>
      <c r="BV14" s="113" t="s">
        <v>554</v>
      </c>
    </row>
    <row r="15" spans="1:74" s="107" customFormat="1" x14ac:dyDescent="0.25">
      <c r="A15" s="108" t="s">
        <v>7609</v>
      </c>
      <c r="B15" s="113"/>
      <c r="C15" s="734">
        <v>41275</v>
      </c>
      <c r="D15" s="109"/>
      <c r="E15" s="110">
        <v>5859.26</v>
      </c>
      <c r="F15" s="109"/>
      <c r="G15" s="111">
        <v>54.627899999999997</v>
      </c>
      <c r="H15" s="113"/>
      <c r="I15" s="112">
        <v>2.68</v>
      </c>
      <c r="J15" s="112">
        <v>7.8</v>
      </c>
      <c r="K15" s="112">
        <v>2.11</v>
      </c>
      <c r="L15" s="112">
        <v>2.2599999999999998</v>
      </c>
      <c r="M15" s="260"/>
      <c r="N15" s="114">
        <v>20.724599999999999</v>
      </c>
      <c r="O15" s="112">
        <v>10.465</v>
      </c>
      <c r="P15" s="112">
        <v>11.834099999999999</v>
      </c>
      <c r="Q15" s="112">
        <v>10.2294</v>
      </c>
      <c r="R15" s="112">
        <v>18.506799999999998</v>
      </c>
      <c r="S15" s="112">
        <v>8.2165999999999997</v>
      </c>
      <c r="T15" s="112">
        <v>5.4207000000000001</v>
      </c>
      <c r="U15" s="119">
        <v>6.0357000000000003</v>
      </c>
      <c r="V15" s="112">
        <v>5.8475000000000001</v>
      </c>
      <c r="W15" s="112">
        <v>7.7812999999999999</v>
      </c>
      <c r="X15" s="112">
        <v>7.7537000000000003</v>
      </c>
      <c r="Y15" s="278">
        <v>6.9324000000000003</v>
      </c>
      <c r="Z15" s="112">
        <v>7.8032000000000004</v>
      </c>
      <c r="AA15" s="112">
        <v>8.673</v>
      </c>
      <c r="AB15" s="112">
        <v>5.4146999999999998</v>
      </c>
      <c r="AC15" s="112">
        <v>6.0122</v>
      </c>
      <c r="AD15" s="112">
        <v>5.9263000000000003</v>
      </c>
      <c r="AE15" s="112">
        <v>19.811599999999999</v>
      </c>
      <c r="AF15" s="112">
        <v>8.4903999999999993</v>
      </c>
      <c r="AG15" s="555"/>
      <c r="AH15" s="110">
        <v>12</v>
      </c>
      <c r="AI15" s="110">
        <v>12</v>
      </c>
      <c r="AJ15" s="110">
        <v>8</v>
      </c>
      <c r="AK15" s="110">
        <v>11</v>
      </c>
      <c r="AL15" s="110">
        <v>9</v>
      </c>
      <c r="AM15" s="110">
        <v>8</v>
      </c>
      <c r="AN15" s="110">
        <v>6</v>
      </c>
      <c r="AO15" s="562">
        <v>5</v>
      </c>
      <c r="AP15" s="110">
        <v>4</v>
      </c>
      <c r="AQ15" s="110">
        <v>5</v>
      </c>
      <c r="AR15" s="110">
        <v>4</v>
      </c>
      <c r="AS15" s="110">
        <v>3</v>
      </c>
      <c r="AT15" s="110">
        <v>2</v>
      </c>
      <c r="AU15" s="110">
        <v>11</v>
      </c>
      <c r="AV15" s="110">
        <v>8</v>
      </c>
      <c r="AW15" s="110">
        <v>4</v>
      </c>
      <c r="AX15" s="110">
        <v>4</v>
      </c>
      <c r="AY15" s="110">
        <v>4</v>
      </c>
      <c r="AZ15" s="595"/>
      <c r="BA15" s="605">
        <v>11.88</v>
      </c>
      <c r="BB15" s="112">
        <v>65.64</v>
      </c>
      <c r="BC15" s="112">
        <v>5.03</v>
      </c>
      <c r="BD15" s="112">
        <v>10.29</v>
      </c>
      <c r="BE15" s="278" t="s">
        <v>430</v>
      </c>
      <c r="BF15" s="278">
        <v>7.16</v>
      </c>
      <c r="BG15" s="113"/>
      <c r="BH15" s="606">
        <v>7.16</v>
      </c>
      <c r="BI15" s="112" t="s">
        <v>430</v>
      </c>
      <c r="BJ15" s="112" t="s">
        <v>430</v>
      </c>
      <c r="BK15" s="112">
        <v>80.97</v>
      </c>
      <c r="BL15" s="112" t="s">
        <v>430</v>
      </c>
      <c r="BM15" s="278">
        <v>11.88</v>
      </c>
      <c r="BN15" s="607" t="s">
        <v>430</v>
      </c>
      <c r="BO15" s="607" t="s">
        <v>430</v>
      </c>
      <c r="BP15" s="607" t="s">
        <v>430</v>
      </c>
      <c r="BQ15" s="607" t="s">
        <v>430</v>
      </c>
      <c r="BR15" s="147"/>
      <c r="BS15" s="109">
        <v>8.3472894166610807</v>
      </c>
      <c r="BT15" s="119">
        <v>7.7739626068904197</v>
      </c>
      <c r="BU15" s="139"/>
      <c r="BV15" s="113" t="s">
        <v>554</v>
      </c>
    </row>
    <row r="16" spans="1:74" s="107" customFormat="1" x14ac:dyDescent="0.25">
      <c r="A16" s="108" t="s">
        <v>7610</v>
      </c>
      <c r="B16" s="113"/>
      <c r="C16" s="734">
        <v>41275</v>
      </c>
      <c r="D16" s="109"/>
      <c r="E16" s="110">
        <v>4187.4799999999996</v>
      </c>
      <c r="F16" s="109"/>
      <c r="G16" s="111">
        <v>29.662800000000001</v>
      </c>
      <c r="H16" s="113"/>
      <c r="I16" s="112">
        <v>2.54</v>
      </c>
      <c r="J16" s="112">
        <v>7.83</v>
      </c>
      <c r="K16" s="112">
        <v>2.12</v>
      </c>
      <c r="L16" s="112">
        <v>2.2400000000000002</v>
      </c>
      <c r="M16" s="260"/>
      <c r="N16" s="114">
        <v>33.253700000000002</v>
      </c>
      <c r="O16" s="112">
        <v>12.399800000000001</v>
      </c>
      <c r="P16" s="112">
        <v>11.6983</v>
      </c>
      <c r="Q16" s="112">
        <v>10.6609</v>
      </c>
      <c r="R16" s="112">
        <v>19.075399999999998</v>
      </c>
      <c r="S16" s="112">
        <v>8.1614000000000004</v>
      </c>
      <c r="T16" s="112">
        <v>5.3311999999999999</v>
      </c>
      <c r="U16" s="119">
        <v>5.4847000000000001</v>
      </c>
      <c r="V16" s="112">
        <v>5.3733000000000004</v>
      </c>
      <c r="W16" s="112">
        <v>7.5290999999999997</v>
      </c>
      <c r="X16" s="112">
        <v>7.3925999999999998</v>
      </c>
      <c r="Y16" s="278">
        <v>6.2133000000000003</v>
      </c>
      <c r="Z16" s="112">
        <v>7.1048999999999998</v>
      </c>
      <c r="AA16" s="112">
        <v>8.8305000000000007</v>
      </c>
      <c r="AB16" s="112">
        <v>5.3304999999999998</v>
      </c>
      <c r="AC16" s="112">
        <v>5.4638</v>
      </c>
      <c r="AD16" s="112">
        <v>5.4539999999999997</v>
      </c>
      <c r="AE16" s="112">
        <v>19.6419</v>
      </c>
      <c r="AF16" s="112">
        <v>7.6265000000000001</v>
      </c>
      <c r="AG16" s="555"/>
      <c r="AH16" s="110">
        <v>7</v>
      </c>
      <c r="AI16" s="110">
        <v>7</v>
      </c>
      <c r="AJ16" s="110">
        <v>9</v>
      </c>
      <c r="AK16" s="110">
        <v>6</v>
      </c>
      <c r="AL16" s="110">
        <v>6</v>
      </c>
      <c r="AM16" s="110">
        <v>9</v>
      </c>
      <c r="AN16" s="110">
        <v>10</v>
      </c>
      <c r="AO16" s="562">
        <v>11</v>
      </c>
      <c r="AP16" s="110">
        <v>10</v>
      </c>
      <c r="AQ16" s="110">
        <v>10</v>
      </c>
      <c r="AR16" s="110">
        <v>12</v>
      </c>
      <c r="AS16" s="110">
        <v>13</v>
      </c>
      <c r="AT16" s="110">
        <v>11</v>
      </c>
      <c r="AU16" s="110">
        <v>8</v>
      </c>
      <c r="AV16" s="110">
        <v>10</v>
      </c>
      <c r="AW16" s="110">
        <v>13</v>
      </c>
      <c r="AX16" s="110">
        <v>10</v>
      </c>
      <c r="AY16" s="110">
        <v>6</v>
      </c>
      <c r="AZ16" s="595"/>
      <c r="BA16" s="605">
        <v>14.41</v>
      </c>
      <c r="BB16" s="112">
        <v>84.56</v>
      </c>
      <c r="BC16" s="112" t="s">
        <v>430</v>
      </c>
      <c r="BD16" s="112" t="s">
        <v>430</v>
      </c>
      <c r="BE16" s="278">
        <v>0.01</v>
      </c>
      <c r="BF16" s="278">
        <v>1.02</v>
      </c>
      <c r="BG16" s="113"/>
      <c r="BH16" s="606">
        <v>1.02</v>
      </c>
      <c r="BI16" s="112">
        <v>15.84</v>
      </c>
      <c r="BJ16" s="112">
        <v>2.44</v>
      </c>
      <c r="BK16" s="112">
        <v>66.290000000000006</v>
      </c>
      <c r="BL16" s="112" t="s">
        <v>430</v>
      </c>
      <c r="BM16" s="278">
        <v>14.41</v>
      </c>
      <c r="BN16" s="607" t="s">
        <v>430</v>
      </c>
      <c r="BO16" s="607" t="s">
        <v>430</v>
      </c>
      <c r="BP16" s="607" t="s">
        <v>430</v>
      </c>
      <c r="BQ16" s="607">
        <v>0.01</v>
      </c>
      <c r="BR16" s="147"/>
      <c r="BS16" s="109">
        <v>0.27140584002714102</v>
      </c>
      <c r="BT16" s="119">
        <v>9.7723684909772306</v>
      </c>
      <c r="BU16" s="139"/>
      <c r="BV16" s="113" t="s">
        <v>554</v>
      </c>
    </row>
    <row r="17" spans="1:74" s="107" customFormat="1" x14ac:dyDescent="0.25">
      <c r="A17" s="108" t="s">
        <v>7611</v>
      </c>
      <c r="B17" s="113"/>
      <c r="C17" s="734">
        <v>41275</v>
      </c>
      <c r="D17" s="109"/>
      <c r="E17" s="110">
        <v>3532.35</v>
      </c>
      <c r="F17" s="109"/>
      <c r="G17" s="111">
        <v>53.5182</v>
      </c>
      <c r="H17" s="113"/>
      <c r="I17" s="112">
        <v>2.8</v>
      </c>
      <c r="J17" s="112">
        <v>7.68</v>
      </c>
      <c r="K17" s="112">
        <v>2.25</v>
      </c>
      <c r="L17" s="112">
        <v>2.37</v>
      </c>
      <c r="M17" s="260"/>
      <c r="N17" s="114">
        <v>45.136699999999998</v>
      </c>
      <c r="O17" s="112">
        <v>15.6652</v>
      </c>
      <c r="P17" s="112">
        <v>13.372400000000001</v>
      </c>
      <c r="Q17" s="112">
        <v>13.460900000000001</v>
      </c>
      <c r="R17" s="112">
        <v>20.667899999999999</v>
      </c>
      <c r="S17" s="112">
        <v>8.5366999999999997</v>
      </c>
      <c r="T17" s="112">
        <v>5.4127999999999998</v>
      </c>
      <c r="U17" s="119">
        <v>5.6471999999999998</v>
      </c>
      <c r="V17" s="112">
        <v>5.3433000000000002</v>
      </c>
      <c r="W17" s="112">
        <v>7.5098000000000003</v>
      </c>
      <c r="X17" s="112">
        <v>7.4058999999999999</v>
      </c>
      <c r="Y17" s="278">
        <v>6.3433999999999999</v>
      </c>
      <c r="Z17" s="112">
        <v>7.1616999999999997</v>
      </c>
      <c r="AA17" s="112">
        <v>9.5815999999999999</v>
      </c>
      <c r="AB17" s="112">
        <v>5.5130999999999997</v>
      </c>
      <c r="AC17" s="112">
        <v>5.6447000000000003</v>
      </c>
      <c r="AD17" s="112">
        <v>5.4333</v>
      </c>
      <c r="AE17" s="112">
        <v>20.814299999999999</v>
      </c>
      <c r="AF17" s="112">
        <v>7.7441000000000004</v>
      </c>
      <c r="AG17" s="555"/>
      <c r="AH17" s="110">
        <v>3</v>
      </c>
      <c r="AI17" s="110">
        <v>3</v>
      </c>
      <c r="AJ17" s="110">
        <v>4</v>
      </c>
      <c r="AK17" s="110">
        <v>3</v>
      </c>
      <c r="AL17" s="110">
        <v>1</v>
      </c>
      <c r="AM17" s="110">
        <v>4</v>
      </c>
      <c r="AN17" s="110">
        <v>8</v>
      </c>
      <c r="AO17" s="562">
        <v>7</v>
      </c>
      <c r="AP17" s="110">
        <v>11</v>
      </c>
      <c r="AQ17" s="110">
        <v>11</v>
      </c>
      <c r="AR17" s="110">
        <v>11</v>
      </c>
      <c r="AS17" s="110">
        <v>11</v>
      </c>
      <c r="AT17" s="110">
        <v>9</v>
      </c>
      <c r="AU17" s="110">
        <v>3</v>
      </c>
      <c r="AV17" s="110">
        <v>6</v>
      </c>
      <c r="AW17" s="110">
        <v>7</v>
      </c>
      <c r="AX17" s="110">
        <v>11</v>
      </c>
      <c r="AY17" s="110">
        <v>2</v>
      </c>
      <c r="AZ17" s="595"/>
      <c r="BA17" s="605">
        <v>18.37</v>
      </c>
      <c r="BB17" s="112">
        <v>64.150000000000006</v>
      </c>
      <c r="BC17" s="112">
        <v>9.5399999999999991</v>
      </c>
      <c r="BD17" s="112" t="s">
        <v>430</v>
      </c>
      <c r="BE17" s="278" t="s">
        <v>430</v>
      </c>
      <c r="BF17" s="278">
        <v>7.93</v>
      </c>
      <c r="BG17" s="113"/>
      <c r="BH17" s="606">
        <v>7.93</v>
      </c>
      <c r="BI17" s="112">
        <v>4.51</v>
      </c>
      <c r="BJ17" s="112" t="s">
        <v>430</v>
      </c>
      <c r="BK17" s="112">
        <v>69.19</v>
      </c>
      <c r="BL17" s="112" t="s">
        <v>430</v>
      </c>
      <c r="BM17" s="278">
        <v>18.37</v>
      </c>
      <c r="BN17" s="607" t="s">
        <v>430</v>
      </c>
      <c r="BO17" s="607" t="s">
        <v>430</v>
      </c>
      <c r="BP17" s="607" t="s">
        <v>430</v>
      </c>
      <c r="BQ17" s="607" t="s">
        <v>430</v>
      </c>
      <c r="BR17" s="147"/>
      <c r="BS17" s="109">
        <v>9.1347043727404102</v>
      </c>
      <c r="BT17" s="119">
        <v>11.1002431533301</v>
      </c>
      <c r="BU17" s="139"/>
      <c r="BV17" s="113" t="s">
        <v>554</v>
      </c>
    </row>
    <row r="18" spans="1:74" s="107" customFormat="1" x14ac:dyDescent="0.25">
      <c r="A18" s="108" t="s">
        <v>7612</v>
      </c>
      <c r="B18" s="113"/>
      <c r="C18" s="734">
        <v>41275</v>
      </c>
      <c r="D18" s="109"/>
      <c r="E18" s="110">
        <v>2943.94</v>
      </c>
      <c r="F18" s="109"/>
      <c r="G18" s="111">
        <v>55.884999999999998</v>
      </c>
      <c r="H18" s="113"/>
      <c r="I18" s="112">
        <v>2.33</v>
      </c>
      <c r="J18" s="112">
        <v>7.45</v>
      </c>
      <c r="K18" s="112">
        <v>1.89</v>
      </c>
      <c r="L18" s="112">
        <v>2</v>
      </c>
      <c r="M18" s="260"/>
      <c r="N18" s="114">
        <v>30.330300000000001</v>
      </c>
      <c r="O18" s="112">
        <v>13.597300000000001</v>
      </c>
      <c r="P18" s="112">
        <v>11.8391</v>
      </c>
      <c r="Q18" s="112">
        <v>9.1760000000000002</v>
      </c>
      <c r="R18" s="112">
        <v>16.648299999999999</v>
      </c>
      <c r="S18" s="112">
        <v>8.0818999999999992</v>
      </c>
      <c r="T18" s="112">
        <v>5.4139999999999997</v>
      </c>
      <c r="U18" s="119">
        <v>5.4672999999999998</v>
      </c>
      <c r="V18" s="112">
        <v>5.2430000000000003</v>
      </c>
      <c r="W18" s="112">
        <v>7.2709000000000001</v>
      </c>
      <c r="X18" s="112">
        <v>7.2919</v>
      </c>
      <c r="Y18" s="278">
        <v>6.3863000000000003</v>
      </c>
      <c r="Z18" s="112">
        <v>6.6487999999999996</v>
      </c>
      <c r="AA18" s="112">
        <v>8.93</v>
      </c>
      <c r="AB18" s="112">
        <v>5.4461000000000004</v>
      </c>
      <c r="AC18" s="112">
        <v>5.4894999999999996</v>
      </c>
      <c r="AD18" s="112">
        <v>5.2569999999999997</v>
      </c>
      <c r="AE18" s="112">
        <v>16.813500000000001</v>
      </c>
      <c r="AF18" s="112">
        <v>7.4680999999999997</v>
      </c>
      <c r="AG18" s="555"/>
      <c r="AH18" s="110">
        <v>8</v>
      </c>
      <c r="AI18" s="110">
        <v>5</v>
      </c>
      <c r="AJ18" s="110">
        <v>7</v>
      </c>
      <c r="AK18" s="110">
        <v>13</v>
      </c>
      <c r="AL18" s="110">
        <v>13</v>
      </c>
      <c r="AM18" s="110">
        <v>10</v>
      </c>
      <c r="AN18" s="110">
        <v>7</v>
      </c>
      <c r="AO18" s="562">
        <v>12</v>
      </c>
      <c r="AP18" s="110">
        <v>13</v>
      </c>
      <c r="AQ18" s="110">
        <v>13</v>
      </c>
      <c r="AR18" s="110">
        <v>13</v>
      </c>
      <c r="AS18" s="110">
        <v>10</v>
      </c>
      <c r="AT18" s="110">
        <v>12</v>
      </c>
      <c r="AU18" s="110">
        <v>6</v>
      </c>
      <c r="AV18" s="110">
        <v>7</v>
      </c>
      <c r="AW18" s="110">
        <v>11</v>
      </c>
      <c r="AX18" s="110">
        <v>13</v>
      </c>
      <c r="AY18" s="110">
        <v>13</v>
      </c>
      <c r="AZ18" s="595"/>
      <c r="BA18" s="605">
        <v>15.63</v>
      </c>
      <c r="BB18" s="112">
        <v>81.5</v>
      </c>
      <c r="BC18" s="112" t="s">
        <v>430</v>
      </c>
      <c r="BD18" s="112" t="s">
        <v>430</v>
      </c>
      <c r="BE18" s="278" t="s">
        <v>430</v>
      </c>
      <c r="BF18" s="278">
        <v>2.87</v>
      </c>
      <c r="BG18" s="113"/>
      <c r="BH18" s="606">
        <v>2.87</v>
      </c>
      <c r="BI18" s="112">
        <v>20.55</v>
      </c>
      <c r="BJ18" s="112" t="s">
        <v>430</v>
      </c>
      <c r="BK18" s="112">
        <v>60.74</v>
      </c>
      <c r="BL18" s="112" t="s">
        <v>430</v>
      </c>
      <c r="BM18" s="278">
        <v>15.63</v>
      </c>
      <c r="BN18" s="607" t="s">
        <v>430</v>
      </c>
      <c r="BO18" s="607" t="s">
        <v>430</v>
      </c>
      <c r="BP18" s="607">
        <v>0.22</v>
      </c>
      <c r="BQ18" s="607" t="s">
        <v>430</v>
      </c>
      <c r="BR18" s="147"/>
      <c r="BS18" s="109">
        <v>0.82842013991715802</v>
      </c>
      <c r="BT18" s="119">
        <v>4.9937419895006299</v>
      </c>
      <c r="BU18" s="139"/>
      <c r="BV18" s="113" t="s">
        <v>554</v>
      </c>
    </row>
    <row r="19" spans="1:74" s="107" customFormat="1" x14ac:dyDescent="0.25">
      <c r="A19" s="108" t="s">
        <v>7613</v>
      </c>
      <c r="B19" s="113"/>
      <c r="C19" s="734">
        <v>41275</v>
      </c>
      <c r="D19" s="109"/>
      <c r="E19" s="110">
        <v>2109.25</v>
      </c>
      <c r="F19" s="109"/>
      <c r="G19" s="111">
        <v>35.677900000000001</v>
      </c>
      <c r="H19" s="113"/>
      <c r="I19" s="112">
        <v>2.72</v>
      </c>
      <c r="J19" s="112">
        <v>7.92</v>
      </c>
      <c r="K19" s="112">
        <v>1.77</v>
      </c>
      <c r="L19" s="112">
        <v>2.14</v>
      </c>
      <c r="M19" s="260"/>
      <c r="N19" s="114">
        <v>25.696400000000001</v>
      </c>
      <c r="O19" s="112">
        <v>10.8809</v>
      </c>
      <c r="P19" s="112">
        <v>10.7348</v>
      </c>
      <c r="Q19" s="112">
        <v>10.5138</v>
      </c>
      <c r="R19" s="112">
        <v>17.161000000000001</v>
      </c>
      <c r="S19" s="112">
        <v>8.2316000000000003</v>
      </c>
      <c r="T19" s="112">
        <v>5.38</v>
      </c>
      <c r="U19" s="119">
        <v>5.4911000000000003</v>
      </c>
      <c r="V19" s="112">
        <v>5.3956</v>
      </c>
      <c r="W19" s="112">
        <v>7.3718000000000004</v>
      </c>
      <c r="X19" s="112">
        <v>7.4728000000000003</v>
      </c>
      <c r="Y19" s="278">
        <v>7.5923999999999996</v>
      </c>
      <c r="Z19" s="112">
        <v>6.6185</v>
      </c>
      <c r="AA19" s="112">
        <v>8.8391999999999999</v>
      </c>
      <c r="AB19" s="112">
        <v>5.3901000000000003</v>
      </c>
      <c r="AC19" s="112">
        <v>5.5073999999999996</v>
      </c>
      <c r="AD19" s="112">
        <v>5.4607999999999999</v>
      </c>
      <c r="AE19" s="112">
        <v>17.8964</v>
      </c>
      <c r="AF19" s="112">
        <v>7.3920000000000003</v>
      </c>
      <c r="AG19" s="555"/>
      <c r="AH19" s="110">
        <v>10</v>
      </c>
      <c r="AI19" s="110">
        <v>10</v>
      </c>
      <c r="AJ19" s="110">
        <v>12</v>
      </c>
      <c r="AK19" s="110">
        <v>9</v>
      </c>
      <c r="AL19" s="110">
        <v>12</v>
      </c>
      <c r="AM19" s="110">
        <v>7</v>
      </c>
      <c r="AN19" s="110">
        <v>9</v>
      </c>
      <c r="AO19" s="562">
        <v>10</v>
      </c>
      <c r="AP19" s="110">
        <v>9</v>
      </c>
      <c r="AQ19" s="110">
        <v>12</v>
      </c>
      <c r="AR19" s="110">
        <v>9</v>
      </c>
      <c r="AS19" s="110">
        <v>1</v>
      </c>
      <c r="AT19" s="110">
        <v>13</v>
      </c>
      <c r="AU19" s="110">
        <v>7</v>
      </c>
      <c r="AV19" s="110">
        <v>9</v>
      </c>
      <c r="AW19" s="110">
        <v>10</v>
      </c>
      <c r="AX19" s="110">
        <v>9</v>
      </c>
      <c r="AY19" s="110">
        <v>12</v>
      </c>
      <c r="AZ19" s="595"/>
      <c r="BA19" s="605">
        <v>13.56</v>
      </c>
      <c r="BB19" s="112">
        <v>66.849999999999994</v>
      </c>
      <c r="BC19" s="112">
        <v>9.2100000000000009</v>
      </c>
      <c r="BD19" s="112">
        <v>5.17</v>
      </c>
      <c r="BE19" s="278" t="s">
        <v>430</v>
      </c>
      <c r="BF19" s="278">
        <v>5.22</v>
      </c>
      <c r="BG19" s="113"/>
      <c r="BH19" s="606">
        <v>5.22</v>
      </c>
      <c r="BI19" s="112">
        <v>11.06</v>
      </c>
      <c r="BJ19" s="112" t="s">
        <v>430</v>
      </c>
      <c r="BK19" s="112">
        <v>70.16</v>
      </c>
      <c r="BL19" s="112" t="s">
        <v>430</v>
      </c>
      <c r="BM19" s="278">
        <v>13.56</v>
      </c>
      <c r="BN19" s="607" t="s">
        <v>430</v>
      </c>
      <c r="BO19" s="607" t="s">
        <v>430</v>
      </c>
      <c r="BP19" s="607" t="s">
        <v>430</v>
      </c>
      <c r="BQ19" s="607" t="s">
        <v>430</v>
      </c>
      <c r="BR19" s="147"/>
      <c r="BS19" s="109">
        <v>2.11381482</v>
      </c>
      <c r="BT19" s="119">
        <v>7.2153896800000004</v>
      </c>
      <c r="BU19" s="139"/>
      <c r="BV19" s="113" t="s">
        <v>554</v>
      </c>
    </row>
    <row r="20" spans="1:74" s="107" customFormat="1" x14ac:dyDescent="0.25">
      <c r="A20" s="108" t="s">
        <v>7614</v>
      </c>
      <c r="B20" s="113"/>
      <c r="C20" s="734">
        <v>41275</v>
      </c>
      <c r="D20" s="109"/>
      <c r="E20" s="110">
        <v>717.3</v>
      </c>
      <c r="F20" s="109"/>
      <c r="G20" s="111">
        <v>4165.4570000000003</v>
      </c>
      <c r="H20" s="113"/>
      <c r="I20" s="112">
        <v>2.74</v>
      </c>
      <c r="J20" s="112">
        <v>7.84</v>
      </c>
      <c r="K20" s="112">
        <v>2.25</v>
      </c>
      <c r="L20" s="112">
        <v>2.37</v>
      </c>
      <c r="M20" s="260"/>
      <c r="N20" s="114">
        <v>46.626300000000001</v>
      </c>
      <c r="O20" s="112">
        <v>15.627700000000001</v>
      </c>
      <c r="P20" s="112">
        <v>14.065200000000001</v>
      </c>
      <c r="Q20" s="112">
        <v>12.5093</v>
      </c>
      <c r="R20" s="112">
        <v>19.0276</v>
      </c>
      <c r="S20" s="112">
        <v>8.0305999999999997</v>
      </c>
      <c r="T20" s="112">
        <v>5.2393999999999998</v>
      </c>
      <c r="U20" s="119">
        <v>5.5835999999999997</v>
      </c>
      <c r="V20" s="112">
        <v>5.4889000000000001</v>
      </c>
      <c r="W20" s="112">
        <v>7.5506000000000002</v>
      </c>
      <c r="X20" s="112">
        <v>7.4478999999999997</v>
      </c>
      <c r="Y20" s="278">
        <v>6.2988999999999997</v>
      </c>
      <c r="Z20" s="112">
        <v>7.1475999999999997</v>
      </c>
      <c r="AA20" s="112">
        <v>8.8055000000000003</v>
      </c>
      <c r="AB20" s="112">
        <v>5.3094999999999999</v>
      </c>
      <c r="AC20" s="112">
        <v>5.5640999999999998</v>
      </c>
      <c r="AD20" s="112">
        <v>5.5555000000000003</v>
      </c>
      <c r="AE20" s="112">
        <v>19.5245</v>
      </c>
      <c r="AF20" s="112">
        <v>7.5435999999999996</v>
      </c>
      <c r="AG20" s="555"/>
      <c r="AH20" s="110">
        <v>2</v>
      </c>
      <c r="AI20" s="110">
        <v>4</v>
      </c>
      <c r="AJ20" s="110">
        <v>3</v>
      </c>
      <c r="AK20" s="110">
        <v>4</v>
      </c>
      <c r="AL20" s="110">
        <v>7</v>
      </c>
      <c r="AM20" s="110">
        <v>11</v>
      </c>
      <c r="AN20" s="110">
        <v>12</v>
      </c>
      <c r="AO20" s="562">
        <v>9</v>
      </c>
      <c r="AP20" s="110">
        <v>7</v>
      </c>
      <c r="AQ20" s="110">
        <v>9</v>
      </c>
      <c r="AR20" s="110">
        <v>10</v>
      </c>
      <c r="AS20" s="110">
        <v>12</v>
      </c>
      <c r="AT20" s="110">
        <v>10</v>
      </c>
      <c r="AU20" s="110">
        <v>9</v>
      </c>
      <c r="AV20" s="110">
        <v>11</v>
      </c>
      <c r="AW20" s="110">
        <v>9</v>
      </c>
      <c r="AX20" s="110">
        <v>7</v>
      </c>
      <c r="AY20" s="110">
        <v>7</v>
      </c>
      <c r="AZ20" s="595"/>
      <c r="BA20" s="605">
        <v>15.61</v>
      </c>
      <c r="BB20" s="112">
        <v>69.38</v>
      </c>
      <c r="BC20" s="112">
        <v>6.18</v>
      </c>
      <c r="BD20" s="112">
        <v>3.81</v>
      </c>
      <c r="BE20" s="278" t="s">
        <v>430</v>
      </c>
      <c r="BF20" s="278">
        <v>5.03</v>
      </c>
      <c r="BG20" s="113"/>
      <c r="BH20" s="606">
        <v>5.03</v>
      </c>
      <c r="BI20" s="112">
        <v>12.96</v>
      </c>
      <c r="BJ20" s="112" t="s">
        <v>430</v>
      </c>
      <c r="BK20" s="112">
        <v>66.400000000000006</v>
      </c>
      <c r="BL20" s="112" t="s">
        <v>430</v>
      </c>
      <c r="BM20" s="278">
        <v>15.61</v>
      </c>
      <c r="BN20" s="607" t="s">
        <v>430</v>
      </c>
      <c r="BO20" s="607" t="s">
        <v>430</v>
      </c>
      <c r="BP20" s="607" t="s">
        <v>430</v>
      </c>
      <c r="BQ20" s="607" t="s">
        <v>430</v>
      </c>
      <c r="BR20" s="147"/>
      <c r="BS20" s="109">
        <v>10.30051433103</v>
      </c>
      <c r="BT20" s="119">
        <v>5.1871411705187098</v>
      </c>
      <c r="BU20" s="139"/>
      <c r="BV20" s="113" t="s">
        <v>554</v>
      </c>
    </row>
    <row r="21" spans="1:74" x14ac:dyDescent="0.25">
      <c r="A21" s="318" t="s">
        <v>93</v>
      </c>
      <c r="B21" s="66"/>
      <c r="C21" s="720"/>
      <c r="D21" s="43"/>
      <c r="E21" s="51"/>
      <c r="F21" s="43"/>
      <c r="G21" s="55"/>
      <c r="H21" s="66"/>
      <c r="I21" s="59"/>
      <c r="J21" s="59"/>
      <c r="K21" s="59"/>
      <c r="L21" s="59"/>
      <c r="M21" s="258"/>
      <c r="N21" s="70">
        <v>32.776400000000002</v>
      </c>
      <c r="O21" s="59">
        <v>13.072699999999999</v>
      </c>
      <c r="P21" s="59">
        <v>12.4908</v>
      </c>
      <c r="Q21" s="59">
        <v>11.361800000000001</v>
      </c>
      <c r="R21" s="59">
        <v>18.728200000000001</v>
      </c>
      <c r="S21" s="59">
        <v>8.4015000000000004</v>
      </c>
      <c r="T21" s="59">
        <v>5.6261999999999999</v>
      </c>
      <c r="U21" s="88">
        <v>5.8384999999999998</v>
      </c>
      <c r="V21" s="59">
        <v>5.6452</v>
      </c>
      <c r="W21" s="59">
        <v>7.6675000000000004</v>
      </c>
      <c r="X21" s="59">
        <v>7.61</v>
      </c>
      <c r="Y21" s="276">
        <v>6.6832000000000003</v>
      </c>
      <c r="Z21" s="59">
        <v>7.3385999999999996</v>
      </c>
      <c r="AA21" s="59">
        <v>9.0573999999999995</v>
      </c>
      <c r="AB21" s="59">
        <v>5.6486000000000001</v>
      </c>
      <c r="AC21" s="59">
        <v>5.8440000000000003</v>
      </c>
      <c r="AD21" s="59">
        <v>5.7164999999999999</v>
      </c>
      <c r="AE21" s="59">
        <v>19.295400000000001</v>
      </c>
      <c r="AF21" s="59">
        <v>7.8761000000000001</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67"/>
      <c r="C22" s="721"/>
      <c r="D22" s="44"/>
      <c r="E22" s="52"/>
      <c r="F22" s="44"/>
      <c r="G22" s="56"/>
      <c r="H22" s="67"/>
      <c r="I22" s="60"/>
      <c r="J22" s="60"/>
      <c r="K22" s="60"/>
      <c r="L22" s="60"/>
      <c r="M22" s="259"/>
      <c r="N22" s="71">
        <v>47.747700000000002</v>
      </c>
      <c r="O22" s="60">
        <v>18.109100000000002</v>
      </c>
      <c r="P22" s="60">
        <v>17.086300000000001</v>
      </c>
      <c r="Q22" s="60">
        <v>15.3207</v>
      </c>
      <c r="R22" s="60">
        <v>20.667899999999999</v>
      </c>
      <c r="S22" s="60">
        <v>9.6734000000000009</v>
      </c>
      <c r="T22" s="60">
        <v>6.8</v>
      </c>
      <c r="U22" s="89">
        <v>6.5480999999999998</v>
      </c>
      <c r="V22" s="60">
        <v>6.3918999999999997</v>
      </c>
      <c r="W22" s="60">
        <v>8.0205000000000002</v>
      </c>
      <c r="X22" s="60">
        <v>8.0189000000000004</v>
      </c>
      <c r="Y22" s="277">
        <v>7.5923999999999996</v>
      </c>
      <c r="Z22" s="60">
        <v>8.0570000000000004</v>
      </c>
      <c r="AA22" s="60">
        <v>10.478300000000001</v>
      </c>
      <c r="AB22" s="60">
        <v>6.8484999999999996</v>
      </c>
      <c r="AC22" s="60">
        <v>6.5834000000000001</v>
      </c>
      <c r="AD22" s="60">
        <v>6.4462000000000002</v>
      </c>
      <c r="AE22" s="60">
        <v>21.166499999999999</v>
      </c>
      <c r="AF22" s="60">
        <v>8.4903999999999993</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67"/>
      <c r="C23" s="721"/>
      <c r="D23" s="44"/>
      <c r="E23" s="52"/>
      <c r="F23" s="44"/>
      <c r="G23" s="56"/>
      <c r="H23" s="67"/>
      <c r="I23" s="60"/>
      <c r="J23" s="60"/>
      <c r="K23" s="60"/>
      <c r="L23" s="60"/>
      <c r="M23" s="259"/>
      <c r="N23" s="71">
        <v>17.455300000000001</v>
      </c>
      <c r="O23" s="60">
        <v>9.8808000000000007</v>
      </c>
      <c r="P23" s="60">
        <v>9.8596000000000004</v>
      </c>
      <c r="Q23" s="60">
        <v>9.1760000000000002</v>
      </c>
      <c r="R23" s="60">
        <v>16.648299999999999</v>
      </c>
      <c r="S23" s="60">
        <v>7.7302999999999997</v>
      </c>
      <c r="T23" s="60">
        <v>5.1582999999999997</v>
      </c>
      <c r="U23" s="89">
        <v>5.4474999999999998</v>
      </c>
      <c r="V23" s="60">
        <v>5.2430000000000003</v>
      </c>
      <c r="W23" s="60">
        <v>7.2709000000000001</v>
      </c>
      <c r="X23" s="60">
        <v>7.2919</v>
      </c>
      <c r="Y23" s="277">
        <v>6.2133000000000003</v>
      </c>
      <c r="Z23" s="60">
        <v>6.6185</v>
      </c>
      <c r="AA23" s="60">
        <v>8.0866000000000007</v>
      </c>
      <c r="AB23" s="60">
        <v>5.1920999999999999</v>
      </c>
      <c r="AC23" s="60">
        <v>5.4638</v>
      </c>
      <c r="AD23" s="60">
        <v>5.2569999999999997</v>
      </c>
      <c r="AE23" s="60">
        <v>16.813500000000001</v>
      </c>
      <c r="AF23" s="60">
        <v>7.3920000000000003</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68"/>
      <c r="C24" s="722"/>
      <c r="D24" s="45"/>
      <c r="E24" s="53"/>
      <c r="F24" s="45"/>
      <c r="G24" s="57"/>
      <c r="H24" s="68"/>
      <c r="I24" s="61"/>
      <c r="J24" s="61"/>
      <c r="K24" s="61"/>
      <c r="L24" s="61"/>
      <c r="M24" s="262"/>
      <c r="N24" s="72">
        <v>33.253700000000002</v>
      </c>
      <c r="O24" s="61">
        <v>12.399800000000001</v>
      </c>
      <c r="P24" s="61">
        <v>11.8391</v>
      </c>
      <c r="Q24" s="61">
        <v>10.6226</v>
      </c>
      <c r="R24" s="61">
        <v>19.0276</v>
      </c>
      <c r="S24" s="61">
        <v>8.2316000000000003</v>
      </c>
      <c r="T24" s="61">
        <v>5.4139999999999997</v>
      </c>
      <c r="U24" s="90">
        <v>5.6471999999999998</v>
      </c>
      <c r="V24" s="61">
        <v>5.4889000000000001</v>
      </c>
      <c r="W24" s="61">
        <v>7.5585000000000004</v>
      </c>
      <c r="X24" s="61">
        <v>7.5796999999999999</v>
      </c>
      <c r="Y24" s="279">
        <v>6.5603999999999996</v>
      </c>
      <c r="Z24" s="61">
        <v>7.2999000000000001</v>
      </c>
      <c r="AA24" s="61">
        <v>8.8391999999999999</v>
      </c>
      <c r="AB24" s="61">
        <v>5.4461000000000004</v>
      </c>
      <c r="AC24" s="61">
        <v>5.6447000000000003</v>
      </c>
      <c r="AD24" s="61">
        <v>5.5555000000000003</v>
      </c>
      <c r="AE24" s="61">
        <v>19.5245</v>
      </c>
      <c r="AF24" s="61">
        <v>7.8198999999999996</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246</v>
      </c>
      <c r="B25" s="69"/>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336" customFormat="1" x14ac:dyDescent="0.25">
      <c r="A26" s="337" t="s">
        <v>7615</v>
      </c>
      <c r="B26" s="341"/>
      <c r="C26" s="718">
        <v>37189</v>
      </c>
      <c r="D26" s="665"/>
      <c r="E26" s="338">
        <v>19138.3</v>
      </c>
      <c r="F26" s="665"/>
      <c r="G26" s="339">
        <v>63.802300000000002</v>
      </c>
      <c r="H26" s="341"/>
      <c r="I26" s="340">
        <v>4.4800000000000004</v>
      </c>
      <c r="J26" s="340">
        <v>8.14</v>
      </c>
      <c r="K26" s="340">
        <v>2.72</v>
      </c>
      <c r="L26" s="340">
        <v>2.86</v>
      </c>
      <c r="M26" s="361"/>
      <c r="N26" s="342">
        <v>40.548200000000001</v>
      </c>
      <c r="O26" s="340">
        <v>16.0305</v>
      </c>
      <c r="P26" s="340">
        <v>14.357799999999999</v>
      </c>
      <c r="Q26" s="340">
        <v>13.4434</v>
      </c>
      <c r="R26" s="340">
        <v>18.533999999999999</v>
      </c>
      <c r="S26" s="340">
        <v>8.5599000000000007</v>
      </c>
      <c r="T26" s="340">
        <v>5.5861000000000001</v>
      </c>
      <c r="U26" s="344">
        <v>5.9134000000000002</v>
      </c>
      <c r="V26" s="340">
        <v>5.7506000000000004</v>
      </c>
      <c r="W26" s="340">
        <v>7.3686999999999996</v>
      </c>
      <c r="X26" s="340">
        <v>7.3787000000000003</v>
      </c>
      <c r="Y26" s="666">
        <v>6.5156000000000001</v>
      </c>
      <c r="Z26" s="340">
        <v>7.2807000000000004</v>
      </c>
      <c r="AA26" s="340">
        <v>9.0597999999999992</v>
      </c>
      <c r="AB26" s="340">
        <v>5.6014999999999997</v>
      </c>
      <c r="AC26" s="340">
        <v>5.9492000000000003</v>
      </c>
      <c r="AD26" s="340">
        <v>5.8048999999999999</v>
      </c>
      <c r="AE26" s="340">
        <v>18.742699999999999</v>
      </c>
      <c r="AF26" s="340">
        <v>7.7981999999999996</v>
      </c>
      <c r="AG26" s="568"/>
      <c r="AH26" s="338">
        <v>4</v>
      </c>
      <c r="AI26" s="338">
        <v>2</v>
      </c>
      <c r="AJ26" s="338">
        <v>2</v>
      </c>
      <c r="AK26" s="338">
        <v>2</v>
      </c>
      <c r="AL26" s="338">
        <v>6</v>
      </c>
      <c r="AM26" s="338">
        <v>2</v>
      </c>
      <c r="AN26" s="338">
        <v>2</v>
      </c>
      <c r="AO26" s="675">
        <v>2</v>
      </c>
      <c r="AP26" s="338">
        <v>1</v>
      </c>
      <c r="AQ26" s="338">
        <v>2</v>
      </c>
      <c r="AR26" s="338">
        <v>1</v>
      </c>
      <c r="AS26" s="338">
        <v>2</v>
      </c>
      <c r="AT26" s="338">
        <v>1</v>
      </c>
      <c r="AU26" s="338">
        <v>2</v>
      </c>
      <c r="AV26" s="338">
        <v>2</v>
      </c>
      <c r="AW26" s="338">
        <v>2</v>
      </c>
      <c r="AX26" s="338">
        <v>1</v>
      </c>
      <c r="AY26" s="338">
        <v>8</v>
      </c>
      <c r="AZ26" s="583"/>
      <c r="BA26" s="676">
        <v>17.87</v>
      </c>
      <c r="BB26" s="340">
        <v>59.64</v>
      </c>
      <c r="BC26" s="340">
        <v>9.2200000000000006</v>
      </c>
      <c r="BD26" s="340">
        <v>10.48</v>
      </c>
      <c r="BE26" s="666">
        <v>3.53</v>
      </c>
      <c r="BF26" s="666">
        <v>2.79</v>
      </c>
      <c r="BG26" s="341"/>
      <c r="BH26" s="677">
        <v>2.79</v>
      </c>
      <c r="BI26" s="340">
        <v>4.57</v>
      </c>
      <c r="BJ26" s="340" t="s">
        <v>430</v>
      </c>
      <c r="BK26" s="340">
        <v>74.78</v>
      </c>
      <c r="BL26" s="340" t="s">
        <v>430</v>
      </c>
      <c r="BM26" s="666">
        <v>17.87</v>
      </c>
      <c r="BN26" s="678" t="s">
        <v>430</v>
      </c>
      <c r="BO26" s="678" t="s">
        <v>430</v>
      </c>
      <c r="BP26" s="678" t="s">
        <v>430</v>
      </c>
      <c r="BQ26" s="678">
        <v>3.53</v>
      </c>
      <c r="BR26" s="679"/>
      <c r="BS26" s="665">
        <v>8.4856615335938201</v>
      </c>
      <c r="BT26" s="344">
        <v>10.519585532004999</v>
      </c>
      <c r="BU26" s="680"/>
      <c r="BV26" s="341" t="s">
        <v>554</v>
      </c>
    </row>
    <row r="27" spans="1:74" s="355" customFormat="1" ht="11" x14ac:dyDescent="0.3">
      <c r="A27" s="841" t="s">
        <v>7616</v>
      </c>
      <c r="B27" s="859"/>
      <c r="C27" s="843">
        <v>37378</v>
      </c>
      <c r="D27" s="858"/>
      <c r="E27" s="844">
        <v>14320.8</v>
      </c>
      <c r="F27" s="858"/>
      <c r="G27" s="845">
        <v>54.723799999999997</v>
      </c>
      <c r="H27" s="859"/>
      <c r="I27" s="846">
        <v>2.95</v>
      </c>
      <c r="J27" s="846">
        <v>7.94</v>
      </c>
      <c r="K27" s="846">
        <v>2.0699999999999998</v>
      </c>
      <c r="L27" s="846">
        <v>2.19</v>
      </c>
      <c r="M27" s="851"/>
      <c r="N27" s="848">
        <v>16.748999999999999</v>
      </c>
      <c r="O27" s="846">
        <v>10.0854</v>
      </c>
      <c r="P27" s="846">
        <v>11.4209</v>
      </c>
      <c r="Q27" s="846">
        <v>8.7524999999999995</v>
      </c>
      <c r="R27" s="846">
        <v>16.692399999999999</v>
      </c>
      <c r="S27" s="846">
        <v>6.9894999999999996</v>
      </c>
      <c r="T27" s="846">
        <v>4.5652999999999997</v>
      </c>
      <c r="U27" s="856">
        <v>4.8590999999999998</v>
      </c>
      <c r="V27" s="846">
        <v>4.556</v>
      </c>
      <c r="W27" s="846">
        <v>6.7649999999999997</v>
      </c>
      <c r="X27" s="846">
        <v>6.7705000000000002</v>
      </c>
      <c r="Y27" s="861">
        <v>5.7331000000000003</v>
      </c>
      <c r="Z27" s="846">
        <v>6.6543000000000001</v>
      </c>
      <c r="AA27" s="846">
        <v>7.3441999999999998</v>
      </c>
      <c r="AB27" s="846">
        <v>4.5423999999999998</v>
      </c>
      <c r="AC27" s="846">
        <v>4.8209</v>
      </c>
      <c r="AD27" s="846">
        <v>4.6334</v>
      </c>
      <c r="AE27" s="846">
        <v>17.79</v>
      </c>
      <c r="AF27" s="846">
        <v>7.2881</v>
      </c>
      <c r="AG27" s="937"/>
      <c r="AH27" s="844">
        <v>13</v>
      </c>
      <c r="AI27" s="844">
        <v>11</v>
      </c>
      <c r="AJ27" s="844">
        <v>6</v>
      </c>
      <c r="AK27" s="844">
        <v>12</v>
      </c>
      <c r="AL27" s="844">
        <v>12</v>
      </c>
      <c r="AM27" s="844">
        <v>13</v>
      </c>
      <c r="AN27" s="844">
        <v>11</v>
      </c>
      <c r="AO27" s="948">
        <v>12</v>
      </c>
      <c r="AP27" s="844">
        <v>12</v>
      </c>
      <c r="AQ27" s="844">
        <v>12</v>
      </c>
      <c r="AR27" s="844">
        <v>11</v>
      </c>
      <c r="AS27" s="844">
        <v>10</v>
      </c>
      <c r="AT27" s="844">
        <v>8</v>
      </c>
      <c r="AU27" s="844">
        <v>13</v>
      </c>
      <c r="AV27" s="844">
        <v>13</v>
      </c>
      <c r="AW27" s="844">
        <v>12</v>
      </c>
      <c r="AX27" s="844">
        <v>12</v>
      </c>
      <c r="AY27" s="844">
        <v>11</v>
      </c>
      <c r="AZ27" s="939"/>
      <c r="BA27" s="919">
        <v>15.67</v>
      </c>
      <c r="BB27" s="846">
        <v>81.3</v>
      </c>
      <c r="BC27" s="846" t="s">
        <v>430</v>
      </c>
      <c r="BD27" s="846" t="s">
        <v>430</v>
      </c>
      <c r="BE27" s="861" t="s">
        <v>430</v>
      </c>
      <c r="BF27" s="861">
        <v>3.02</v>
      </c>
      <c r="BG27" s="859"/>
      <c r="BH27" s="949">
        <v>3.02</v>
      </c>
      <c r="BI27" s="846">
        <v>7.74</v>
      </c>
      <c r="BJ27" s="846" t="s">
        <v>430</v>
      </c>
      <c r="BK27" s="846">
        <v>73.569999999999993</v>
      </c>
      <c r="BL27" s="846" t="s">
        <v>430</v>
      </c>
      <c r="BM27" s="861">
        <v>15.67</v>
      </c>
      <c r="BN27" s="950" t="s">
        <v>430</v>
      </c>
      <c r="BO27" s="950" t="s">
        <v>430</v>
      </c>
      <c r="BP27" s="950" t="s">
        <v>430</v>
      </c>
      <c r="BQ27" s="950" t="s">
        <v>430</v>
      </c>
      <c r="BR27" s="951"/>
      <c r="BS27" s="858">
        <v>6.1525331300000001</v>
      </c>
      <c r="BT27" s="856">
        <v>12.07982679</v>
      </c>
      <c r="BU27" s="952"/>
      <c r="BV27" s="859" t="s">
        <v>554</v>
      </c>
    </row>
    <row r="28" spans="1:74" s="355" customFormat="1" x14ac:dyDescent="0.25">
      <c r="A28" s="345" t="s">
        <v>7617</v>
      </c>
      <c r="B28" s="349"/>
      <c r="C28" s="719">
        <v>40354</v>
      </c>
      <c r="D28" s="668"/>
      <c r="E28" s="346">
        <v>14951.1</v>
      </c>
      <c r="F28" s="668"/>
      <c r="G28" s="347">
        <v>33.864400000000003</v>
      </c>
      <c r="H28" s="349"/>
      <c r="I28" s="348">
        <v>3.15</v>
      </c>
      <c r="J28" s="348">
        <v>8.01</v>
      </c>
      <c r="K28" s="348">
        <v>2.41</v>
      </c>
      <c r="L28" s="348">
        <v>2.56</v>
      </c>
      <c r="M28" s="362"/>
      <c r="N28" s="350">
        <v>23.187999999999999</v>
      </c>
      <c r="O28" s="348">
        <v>12.07</v>
      </c>
      <c r="P28" s="348">
        <v>11.233599999999999</v>
      </c>
      <c r="Q28" s="348">
        <v>9.9306000000000001</v>
      </c>
      <c r="R28" s="348">
        <v>18.7837</v>
      </c>
      <c r="S28" s="348">
        <v>8.0493000000000006</v>
      </c>
      <c r="T28" s="348">
        <v>5.3323999999999998</v>
      </c>
      <c r="U28" s="354">
        <v>5.6510999999999996</v>
      </c>
      <c r="V28" s="348">
        <v>5.4096000000000002</v>
      </c>
      <c r="W28" s="348">
        <v>7.3472999999999997</v>
      </c>
      <c r="X28" s="348">
        <v>7.3644999999999996</v>
      </c>
      <c r="Y28" s="363">
        <v>6.3089000000000004</v>
      </c>
      <c r="Z28" s="348">
        <v>7.2245999999999997</v>
      </c>
      <c r="AA28" s="348">
        <v>8.4285999999999994</v>
      </c>
      <c r="AB28" s="348">
        <v>5.3570000000000002</v>
      </c>
      <c r="AC28" s="348">
        <v>5.6256000000000004</v>
      </c>
      <c r="AD28" s="348">
        <v>5.4786000000000001</v>
      </c>
      <c r="AE28" s="348">
        <v>19.340399999999999</v>
      </c>
      <c r="AF28" s="348">
        <v>7.9175000000000004</v>
      </c>
      <c r="AG28" s="569"/>
      <c r="AH28" s="346">
        <v>11</v>
      </c>
      <c r="AI28" s="346">
        <v>6</v>
      </c>
      <c r="AJ28" s="346">
        <v>9</v>
      </c>
      <c r="AK28" s="346">
        <v>10</v>
      </c>
      <c r="AL28" s="346">
        <v>4</v>
      </c>
      <c r="AM28" s="346">
        <v>4</v>
      </c>
      <c r="AN28" s="346">
        <v>4</v>
      </c>
      <c r="AO28" s="681">
        <v>3</v>
      </c>
      <c r="AP28" s="346">
        <v>3</v>
      </c>
      <c r="AQ28" s="346">
        <v>5</v>
      </c>
      <c r="AR28" s="346">
        <v>2</v>
      </c>
      <c r="AS28" s="346">
        <v>3</v>
      </c>
      <c r="AT28" s="346">
        <v>2</v>
      </c>
      <c r="AU28" s="346">
        <v>7</v>
      </c>
      <c r="AV28" s="346">
        <v>4</v>
      </c>
      <c r="AW28" s="346">
        <v>3</v>
      </c>
      <c r="AX28" s="346">
        <v>4</v>
      </c>
      <c r="AY28" s="346">
        <v>4</v>
      </c>
      <c r="AZ28" s="584"/>
      <c r="BA28" s="682">
        <v>10.77</v>
      </c>
      <c r="BB28" s="348">
        <v>69.44</v>
      </c>
      <c r="BC28" s="348">
        <v>6.93</v>
      </c>
      <c r="BD28" s="348">
        <v>9.5399999999999991</v>
      </c>
      <c r="BE28" s="363" t="s">
        <v>430</v>
      </c>
      <c r="BF28" s="363">
        <v>3.33</v>
      </c>
      <c r="BG28" s="349"/>
      <c r="BH28" s="683">
        <v>3.33</v>
      </c>
      <c r="BI28" s="348">
        <v>1.1200000000000001</v>
      </c>
      <c r="BJ28" s="348" t="s">
        <v>430</v>
      </c>
      <c r="BK28" s="348">
        <v>84.78</v>
      </c>
      <c r="BL28" s="348" t="s">
        <v>430</v>
      </c>
      <c r="BM28" s="363">
        <v>10.77</v>
      </c>
      <c r="BN28" s="516" t="s">
        <v>430</v>
      </c>
      <c r="BO28" s="516" t="s">
        <v>430</v>
      </c>
      <c r="BP28" s="516" t="s">
        <v>430</v>
      </c>
      <c r="BQ28" s="516" t="s">
        <v>430</v>
      </c>
      <c r="BR28" s="684"/>
      <c r="BS28" s="668">
        <v>4.1234494691753101</v>
      </c>
      <c r="BT28" s="354">
        <v>14.9492811170102</v>
      </c>
      <c r="BU28" s="494"/>
      <c r="BV28" s="349" t="s">
        <v>554</v>
      </c>
    </row>
    <row r="29" spans="1:74" s="355" customFormat="1" x14ac:dyDescent="0.25">
      <c r="A29" s="345" t="s">
        <v>7618</v>
      </c>
      <c r="B29" s="349"/>
      <c r="C29" s="719">
        <v>39290</v>
      </c>
      <c r="D29" s="668"/>
      <c r="E29" s="346">
        <v>13923.7</v>
      </c>
      <c r="F29" s="668"/>
      <c r="G29" s="347">
        <v>33.839300000000001</v>
      </c>
      <c r="H29" s="349"/>
      <c r="I29" s="348">
        <v>2.56</v>
      </c>
      <c r="J29" s="348">
        <v>7.94</v>
      </c>
      <c r="K29" s="348">
        <v>2.0099999999999998</v>
      </c>
      <c r="L29" s="348">
        <v>2.12</v>
      </c>
      <c r="M29" s="362"/>
      <c r="N29" s="350">
        <v>26.5535</v>
      </c>
      <c r="O29" s="348">
        <v>9.4393999999999991</v>
      </c>
      <c r="P29" s="348">
        <v>10.514699999999999</v>
      </c>
      <c r="Q29" s="348">
        <v>10.178699999999999</v>
      </c>
      <c r="R29" s="348">
        <v>17.373100000000001</v>
      </c>
      <c r="S29" s="348">
        <v>7.2744999999999997</v>
      </c>
      <c r="T29" s="348">
        <v>4.6957000000000004</v>
      </c>
      <c r="U29" s="354">
        <v>4.9865000000000004</v>
      </c>
      <c r="V29" s="348">
        <v>4.9847000000000001</v>
      </c>
      <c r="W29" s="348">
        <v>7.0666000000000002</v>
      </c>
      <c r="X29" s="348">
        <v>6.9802999999999997</v>
      </c>
      <c r="Y29" s="363">
        <v>5.9621000000000004</v>
      </c>
      <c r="Z29" s="348">
        <v>6.7222</v>
      </c>
      <c r="AA29" s="348">
        <v>7.9065000000000003</v>
      </c>
      <c r="AB29" s="348">
        <v>4.7300000000000004</v>
      </c>
      <c r="AC29" s="348">
        <v>5.0046999999999997</v>
      </c>
      <c r="AD29" s="348">
        <v>5.0587</v>
      </c>
      <c r="AE29" s="348">
        <v>17.8812</v>
      </c>
      <c r="AF29" s="348">
        <v>6.6539999999999999</v>
      </c>
      <c r="AG29" s="569"/>
      <c r="AH29" s="346">
        <v>9</v>
      </c>
      <c r="AI29" s="346">
        <v>13</v>
      </c>
      <c r="AJ29" s="346">
        <v>11</v>
      </c>
      <c r="AK29" s="346">
        <v>7</v>
      </c>
      <c r="AL29" s="346">
        <v>10</v>
      </c>
      <c r="AM29" s="346">
        <v>11</v>
      </c>
      <c r="AN29" s="346">
        <v>10</v>
      </c>
      <c r="AO29" s="681">
        <v>10</v>
      </c>
      <c r="AP29" s="346">
        <v>8</v>
      </c>
      <c r="AQ29" s="346">
        <v>8</v>
      </c>
      <c r="AR29" s="346">
        <v>7</v>
      </c>
      <c r="AS29" s="346">
        <v>8</v>
      </c>
      <c r="AT29" s="346">
        <v>7</v>
      </c>
      <c r="AU29" s="346">
        <v>12</v>
      </c>
      <c r="AV29" s="346">
        <v>10</v>
      </c>
      <c r="AW29" s="346">
        <v>10</v>
      </c>
      <c r="AX29" s="346">
        <v>8</v>
      </c>
      <c r="AY29" s="346">
        <v>10</v>
      </c>
      <c r="AZ29" s="584"/>
      <c r="BA29" s="682">
        <v>14.62</v>
      </c>
      <c r="BB29" s="348">
        <v>61.45</v>
      </c>
      <c r="BC29" s="348">
        <v>8.31</v>
      </c>
      <c r="BD29" s="348">
        <v>7.39</v>
      </c>
      <c r="BE29" s="363">
        <v>-3.61</v>
      </c>
      <c r="BF29" s="363">
        <v>8.23</v>
      </c>
      <c r="BG29" s="349"/>
      <c r="BH29" s="683">
        <v>8.23</v>
      </c>
      <c r="BI29" s="348">
        <v>7.54</v>
      </c>
      <c r="BJ29" s="348" t="s">
        <v>430</v>
      </c>
      <c r="BK29" s="348">
        <v>69.61</v>
      </c>
      <c r="BL29" s="348" t="s">
        <v>430</v>
      </c>
      <c r="BM29" s="363">
        <v>14.62</v>
      </c>
      <c r="BN29" s="516" t="s">
        <v>430</v>
      </c>
      <c r="BO29" s="516" t="s">
        <v>430</v>
      </c>
      <c r="BP29" s="516" t="s">
        <v>430</v>
      </c>
      <c r="BQ29" s="516">
        <v>-3.61</v>
      </c>
      <c r="BR29" s="684"/>
      <c r="BS29" s="668">
        <v>9.6117813854031802</v>
      </c>
      <c r="BT29" s="354">
        <v>11.9630425407282</v>
      </c>
      <c r="BU29" s="494"/>
      <c r="BV29" s="349" t="s">
        <v>554</v>
      </c>
    </row>
    <row r="30" spans="1:74" s="355" customFormat="1" x14ac:dyDescent="0.25">
      <c r="A30" s="345" t="s">
        <v>7619</v>
      </c>
      <c r="B30" s="349"/>
      <c r="C30" s="719">
        <v>40200</v>
      </c>
      <c r="D30" s="668"/>
      <c r="E30" s="346">
        <v>8175.87</v>
      </c>
      <c r="F30" s="668"/>
      <c r="G30" s="347">
        <v>32.723700000000001</v>
      </c>
      <c r="H30" s="349"/>
      <c r="I30" s="348">
        <v>3.23</v>
      </c>
      <c r="J30" s="348">
        <v>7.92</v>
      </c>
      <c r="K30" s="348">
        <v>2.31</v>
      </c>
      <c r="L30" s="348">
        <v>2.4500000000000002</v>
      </c>
      <c r="M30" s="362"/>
      <c r="N30" s="350">
        <v>33.380899999999997</v>
      </c>
      <c r="O30" s="348">
        <v>11.976699999999999</v>
      </c>
      <c r="P30" s="348">
        <v>11.738099999999999</v>
      </c>
      <c r="Q30" s="348">
        <v>10.3103</v>
      </c>
      <c r="R30" s="348">
        <v>18.104199999999999</v>
      </c>
      <c r="S30" s="348">
        <v>8.3331999999999997</v>
      </c>
      <c r="T30" s="348">
        <v>5.4141000000000004</v>
      </c>
      <c r="U30" s="354">
        <v>5.5609000000000002</v>
      </c>
      <c r="V30" s="348">
        <v>5.4707999999999997</v>
      </c>
      <c r="W30" s="348">
        <v>7.4523999999999999</v>
      </c>
      <c r="X30" s="348">
        <v>7.2695999999999996</v>
      </c>
      <c r="Y30" s="363">
        <v>6.2205000000000004</v>
      </c>
      <c r="Z30" s="348">
        <v>6.9969000000000001</v>
      </c>
      <c r="AA30" s="348">
        <v>8.9867000000000008</v>
      </c>
      <c r="AB30" s="348">
        <v>5.4359000000000002</v>
      </c>
      <c r="AC30" s="348">
        <v>5.5960999999999999</v>
      </c>
      <c r="AD30" s="348">
        <v>5.5446999999999997</v>
      </c>
      <c r="AE30" s="348">
        <v>18.0322</v>
      </c>
      <c r="AF30" s="348">
        <v>7.4821999999999997</v>
      </c>
      <c r="AG30" s="569"/>
      <c r="AH30" s="346">
        <v>5</v>
      </c>
      <c r="AI30" s="346">
        <v>8</v>
      </c>
      <c r="AJ30" s="346">
        <v>5</v>
      </c>
      <c r="AK30" s="346">
        <v>5</v>
      </c>
      <c r="AL30" s="346">
        <v>8</v>
      </c>
      <c r="AM30" s="346">
        <v>3</v>
      </c>
      <c r="AN30" s="346">
        <v>3</v>
      </c>
      <c r="AO30" s="681">
        <v>4</v>
      </c>
      <c r="AP30" s="346">
        <v>2</v>
      </c>
      <c r="AQ30" s="346">
        <v>1</v>
      </c>
      <c r="AR30" s="346">
        <v>3</v>
      </c>
      <c r="AS30" s="346">
        <v>5</v>
      </c>
      <c r="AT30" s="346">
        <v>4</v>
      </c>
      <c r="AU30" s="346">
        <v>3</v>
      </c>
      <c r="AV30" s="346">
        <v>3</v>
      </c>
      <c r="AW30" s="346">
        <v>4</v>
      </c>
      <c r="AX30" s="346">
        <v>2</v>
      </c>
      <c r="AY30" s="346">
        <v>9</v>
      </c>
      <c r="AZ30" s="584"/>
      <c r="BA30" s="682">
        <v>11.09</v>
      </c>
      <c r="BB30" s="348">
        <v>67.709999999999994</v>
      </c>
      <c r="BC30" s="348">
        <v>7.09</v>
      </c>
      <c r="BD30" s="348">
        <v>7.59</v>
      </c>
      <c r="BE30" s="363">
        <v>0.01</v>
      </c>
      <c r="BF30" s="363">
        <v>6.5</v>
      </c>
      <c r="BG30" s="349"/>
      <c r="BH30" s="683">
        <v>6.5</v>
      </c>
      <c r="BI30" s="348">
        <v>9.2899999999999991</v>
      </c>
      <c r="BJ30" s="348" t="s">
        <v>430</v>
      </c>
      <c r="BK30" s="348">
        <v>73.11</v>
      </c>
      <c r="BL30" s="348" t="s">
        <v>430</v>
      </c>
      <c r="BM30" s="363">
        <v>11.09</v>
      </c>
      <c r="BN30" s="516" t="s">
        <v>430</v>
      </c>
      <c r="BO30" s="516" t="s">
        <v>430</v>
      </c>
      <c r="BP30" s="516" t="s">
        <v>430</v>
      </c>
      <c r="BQ30" s="516">
        <v>0.01</v>
      </c>
      <c r="BR30" s="684"/>
      <c r="BS30" s="668">
        <v>6.8248317013649702</v>
      </c>
      <c r="BT30" s="354">
        <v>11.4416492022883</v>
      </c>
      <c r="BU30" s="494"/>
      <c r="BV30" s="349" t="s">
        <v>554</v>
      </c>
    </row>
    <row r="31" spans="1:74" s="355" customFormat="1" x14ac:dyDescent="0.25">
      <c r="A31" s="345" t="s">
        <v>7620</v>
      </c>
      <c r="B31" s="349"/>
      <c r="C31" s="719">
        <v>36874</v>
      </c>
      <c r="D31" s="668"/>
      <c r="E31" s="346">
        <v>8844.0400000000009</v>
      </c>
      <c r="F31" s="668"/>
      <c r="G31" s="347">
        <v>60.477899999999998</v>
      </c>
      <c r="H31" s="349"/>
      <c r="I31" s="348">
        <v>2.99</v>
      </c>
      <c r="J31" s="348">
        <v>7.73</v>
      </c>
      <c r="K31" s="348">
        <v>2.21</v>
      </c>
      <c r="L31" s="348">
        <v>2.3199999999999998</v>
      </c>
      <c r="M31" s="362"/>
      <c r="N31" s="350">
        <v>47.196300000000001</v>
      </c>
      <c r="O31" s="348">
        <v>17.629200000000001</v>
      </c>
      <c r="P31" s="348">
        <v>16.6066</v>
      </c>
      <c r="Q31" s="348">
        <v>14.8315</v>
      </c>
      <c r="R31" s="348">
        <v>19.813300000000002</v>
      </c>
      <c r="S31" s="348">
        <v>9.1826000000000008</v>
      </c>
      <c r="T31" s="348">
        <v>6.3022</v>
      </c>
      <c r="U31" s="354">
        <v>5.9329999999999998</v>
      </c>
      <c r="V31" s="348">
        <v>5.3993000000000002</v>
      </c>
      <c r="W31" s="348">
        <v>7.3490000000000002</v>
      </c>
      <c r="X31" s="348">
        <v>7.2156000000000002</v>
      </c>
      <c r="Y31" s="363">
        <v>6.0056000000000003</v>
      </c>
      <c r="Z31" s="348">
        <v>6.7723000000000004</v>
      </c>
      <c r="AA31" s="348">
        <v>9.9855999999999998</v>
      </c>
      <c r="AB31" s="348">
        <v>6.3509000000000002</v>
      </c>
      <c r="AC31" s="348">
        <v>6.0457999999999998</v>
      </c>
      <c r="AD31" s="348">
        <v>5.5065</v>
      </c>
      <c r="AE31" s="348">
        <v>20.6785</v>
      </c>
      <c r="AF31" s="348">
        <v>7.3</v>
      </c>
      <c r="AG31" s="569"/>
      <c r="AH31" s="346">
        <v>1</v>
      </c>
      <c r="AI31" s="346">
        <v>1</v>
      </c>
      <c r="AJ31" s="346">
        <v>1</v>
      </c>
      <c r="AK31" s="346">
        <v>1</v>
      </c>
      <c r="AL31" s="346">
        <v>2</v>
      </c>
      <c r="AM31" s="346">
        <v>1</v>
      </c>
      <c r="AN31" s="346">
        <v>1</v>
      </c>
      <c r="AO31" s="681">
        <v>1</v>
      </c>
      <c r="AP31" s="346">
        <v>4</v>
      </c>
      <c r="AQ31" s="346">
        <v>4</v>
      </c>
      <c r="AR31" s="346">
        <v>4</v>
      </c>
      <c r="AS31" s="346">
        <v>7</v>
      </c>
      <c r="AT31" s="346">
        <v>6</v>
      </c>
      <c r="AU31" s="346">
        <v>1</v>
      </c>
      <c r="AV31" s="346">
        <v>1</v>
      </c>
      <c r="AW31" s="346">
        <v>1</v>
      </c>
      <c r="AX31" s="346">
        <v>3</v>
      </c>
      <c r="AY31" s="346">
        <v>1</v>
      </c>
      <c r="AZ31" s="584"/>
      <c r="BA31" s="682">
        <v>13.42</v>
      </c>
      <c r="BB31" s="348">
        <v>84.41</v>
      </c>
      <c r="BC31" s="348" t="s">
        <v>430</v>
      </c>
      <c r="BD31" s="348" t="s">
        <v>430</v>
      </c>
      <c r="BE31" s="363" t="s">
        <v>430</v>
      </c>
      <c r="BF31" s="363">
        <v>2.1800000000000002</v>
      </c>
      <c r="BG31" s="349"/>
      <c r="BH31" s="683">
        <v>2.16</v>
      </c>
      <c r="BI31" s="348">
        <v>44.13</v>
      </c>
      <c r="BJ31" s="348" t="s">
        <v>430</v>
      </c>
      <c r="BK31" s="348">
        <v>40.28</v>
      </c>
      <c r="BL31" s="348" t="s">
        <v>430</v>
      </c>
      <c r="BM31" s="363">
        <v>13.42</v>
      </c>
      <c r="BN31" s="516" t="s">
        <v>430</v>
      </c>
      <c r="BO31" s="516" t="s">
        <v>430</v>
      </c>
      <c r="BP31" s="516" t="s">
        <v>430</v>
      </c>
      <c r="BQ31" s="516" t="s">
        <v>430</v>
      </c>
      <c r="BR31" s="684"/>
      <c r="BS31" s="668">
        <v>7.1240474107124099</v>
      </c>
      <c r="BT31" s="354">
        <v>2.9659996502966002</v>
      </c>
      <c r="BU31" s="494"/>
      <c r="BV31" s="349" t="s">
        <v>554</v>
      </c>
    </row>
    <row r="32" spans="1:74" s="355" customFormat="1" x14ac:dyDescent="0.25">
      <c r="A32" s="345" t="s">
        <v>7621</v>
      </c>
      <c r="B32" s="349"/>
      <c r="C32" s="719">
        <v>37608</v>
      </c>
      <c r="D32" s="668"/>
      <c r="E32" s="346">
        <v>7028.43</v>
      </c>
      <c r="F32" s="668"/>
      <c r="G32" s="347">
        <v>55.770699999999998</v>
      </c>
      <c r="H32" s="349"/>
      <c r="I32" s="348">
        <v>2.73</v>
      </c>
      <c r="J32" s="348">
        <v>8.0299999999999994</v>
      </c>
      <c r="K32" s="348">
        <v>2.2999999999999998</v>
      </c>
      <c r="L32" s="348">
        <v>2.4300000000000002</v>
      </c>
      <c r="M32" s="362"/>
      <c r="N32" s="350">
        <v>33.014899999999997</v>
      </c>
      <c r="O32" s="348">
        <v>10.4209</v>
      </c>
      <c r="P32" s="348">
        <v>9.3005999999999993</v>
      </c>
      <c r="Q32" s="348">
        <v>10.037800000000001</v>
      </c>
      <c r="R32" s="348">
        <v>19.353999999999999</v>
      </c>
      <c r="S32" s="348">
        <v>7.8456999999999999</v>
      </c>
      <c r="T32" s="348">
        <v>5.2774999999999999</v>
      </c>
      <c r="U32" s="354">
        <v>5.4569000000000001</v>
      </c>
      <c r="V32" s="348">
        <v>5.2374999999999998</v>
      </c>
      <c r="W32" s="348">
        <v>7.3512000000000004</v>
      </c>
      <c r="X32" s="348">
        <v>7.2119999999999997</v>
      </c>
      <c r="Y32" s="363">
        <v>6.1151999999999997</v>
      </c>
      <c r="Z32" s="348">
        <v>6.8205999999999998</v>
      </c>
      <c r="AA32" s="348">
        <v>8.6527999999999992</v>
      </c>
      <c r="AB32" s="348">
        <v>5.2450999999999999</v>
      </c>
      <c r="AC32" s="348">
        <v>5.4191000000000003</v>
      </c>
      <c r="AD32" s="348">
        <v>5.3152999999999997</v>
      </c>
      <c r="AE32" s="348">
        <v>20.1585</v>
      </c>
      <c r="AF32" s="348">
        <v>7.577</v>
      </c>
      <c r="AG32" s="569"/>
      <c r="AH32" s="346">
        <v>6</v>
      </c>
      <c r="AI32" s="346">
        <v>10</v>
      </c>
      <c r="AJ32" s="346">
        <v>13</v>
      </c>
      <c r="AK32" s="346">
        <v>9</v>
      </c>
      <c r="AL32" s="346">
        <v>3</v>
      </c>
      <c r="AM32" s="346">
        <v>6</v>
      </c>
      <c r="AN32" s="346">
        <v>5</v>
      </c>
      <c r="AO32" s="681">
        <v>5</v>
      </c>
      <c r="AP32" s="346">
        <v>5</v>
      </c>
      <c r="AQ32" s="346">
        <v>3</v>
      </c>
      <c r="AR32" s="346">
        <v>5</v>
      </c>
      <c r="AS32" s="346">
        <v>6</v>
      </c>
      <c r="AT32" s="346">
        <v>5</v>
      </c>
      <c r="AU32" s="346">
        <v>5</v>
      </c>
      <c r="AV32" s="346">
        <v>5</v>
      </c>
      <c r="AW32" s="346">
        <v>5</v>
      </c>
      <c r="AX32" s="346">
        <v>5</v>
      </c>
      <c r="AY32" s="346">
        <v>3</v>
      </c>
      <c r="AZ32" s="584"/>
      <c r="BA32" s="682">
        <v>21.39</v>
      </c>
      <c r="BB32" s="348">
        <v>60.82</v>
      </c>
      <c r="BC32" s="348">
        <v>7.32</v>
      </c>
      <c r="BD32" s="348">
        <v>6.57</v>
      </c>
      <c r="BE32" s="363" t="s">
        <v>430</v>
      </c>
      <c r="BF32" s="363">
        <v>3.9</v>
      </c>
      <c r="BG32" s="349"/>
      <c r="BH32" s="683">
        <v>3.88</v>
      </c>
      <c r="BI32" s="348">
        <v>1.31</v>
      </c>
      <c r="BJ32" s="348" t="s">
        <v>430</v>
      </c>
      <c r="BK32" s="348">
        <v>73.400000000000006</v>
      </c>
      <c r="BL32" s="348" t="s">
        <v>430</v>
      </c>
      <c r="BM32" s="363">
        <v>21.39</v>
      </c>
      <c r="BN32" s="516" t="s">
        <v>430</v>
      </c>
      <c r="BO32" s="516" t="s">
        <v>430</v>
      </c>
      <c r="BP32" s="516" t="s">
        <v>430</v>
      </c>
      <c r="BQ32" s="516" t="s">
        <v>430</v>
      </c>
      <c r="BR32" s="684"/>
      <c r="BS32" s="668">
        <v>4.4925294317970099</v>
      </c>
      <c r="BT32" s="354">
        <v>12.019689324807899</v>
      </c>
      <c r="BU32" s="494"/>
      <c r="BV32" s="349" t="s">
        <v>554</v>
      </c>
    </row>
    <row r="33" spans="1:74" s="355" customFormat="1" x14ac:dyDescent="0.25">
      <c r="A33" s="345" t="s">
        <v>7622</v>
      </c>
      <c r="B33" s="349"/>
      <c r="C33" s="719">
        <v>37750</v>
      </c>
      <c r="D33" s="668"/>
      <c r="E33" s="346">
        <v>5859.26</v>
      </c>
      <c r="F33" s="668"/>
      <c r="G33" s="347">
        <v>50.183599999999998</v>
      </c>
      <c r="H33" s="349"/>
      <c r="I33" s="348">
        <v>2.68</v>
      </c>
      <c r="J33" s="348">
        <v>7.8</v>
      </c>
      <c r="K33" s="348">
        <v>2.11</v>
      </c>
      <c r="L33" s="348">
        <v>2.2599999999999998</v>
      </c>
      <c r="M33" s="362"/>
      <c r="N33" s="350">
        <v>20.0853</v>
      </c>
      <c r="O33" s="348">
        <v>9.8613</v>
      </c>
      <c r="P33" s="348">
        <v>11.2354</v>
      </c>
      <c r="Q33" s="348">
        <v>9.6257999999999999</v>
      </c>
      <c r="R33" s="348">
        <v>17.897400000000001</v>
      </c>
      <c r="S33" s="348">
        <v>7.6216999999999997</v>
      </c>
      <c r="T33" s="348">
        <v>4.7990000000000004</v>
      </c>
      <c r="U33" s="354">
        <v>5.3951000000000002</v>
      </c>
      <c r="V33" s="348">
        <v>5.1950000000000003</v>
      </c>
      <c r="W33" s="348">
        <v>7.1228999999999996</v>
      </c>
      <c r="X33" s="348">
        <v>7.0791000000000004</v>
      </c>
      <c r="Y33" s="363">
        <v>6.2283999999999997</v>
      </c>
      <c r="Z33" s="348">
        <v>7.0823</v>
      </c>
      <c r="AA33" s="348">
        <v>8.0823</v>
      </c>
      <c r="AB33" s="348">
        <v>4.7946999999999997</v>
      </c>
      <c r="AC33" s="348">
        <v>5.3727</v>
      </c>
      <c r="AD33" s="348">
        <v>5.2742000000000004</v>
      </c>
      <c r="AE33" s="348">
        <v>19.206099999999999</v>
      </c>
      <c r="AF33" s="348">
        <v>7.2190000000000003</v>
      </c>
      <c r="AG33" s="569"/>
      <c r="AH33" s="346">
        <v>12</v>
      </c>
      <c r="AI33" s="346">
        <v>12</v>
      </c>
      <c r="AJ33" s="346">
        <v>8</v>
      </c>
      <c r="AK33" s="346">
        <v>11</v>
      </c>
      <c r="AL33" s="346">
        <v>9</v>
      </c>
      <c r="AM33" s="346">
        <v>9</v>
      </c>
      <c r="AN33" s="346">
        <v>9</v>
      </c>
      <c r="AO33" s="681">
        <v>6</v>
      </c>
      <c r="AP33" s="346">
        <v>6</v>
      </c>
      <c r="AQ33" s="346">
        <v>6</v>
      </c>
      <c r="AR33" s="346">
        <v>6</v>
      </c>
      <c r="AS33" s="346">
        <v>4</v>
      </c>
      <c r="AT33" s="346">
        <v>3</v>
      </c>
      <c r="AU33" s="346">
        <v>10</v>
      </c>
      <c r="AV33" s="346">
        <v>9</v>
      </c>
      <c r="AW33" s="346">
        <v>6</v>
      </c>
      <c r="AX33" s="346">
        <v>6</v>
      </c>
      <c r="AY33" s="346">
        <v>6</v>
      </c>
      <c r="AZ33" s="584"/>
      <c r="BA33" s="682">
        <v>11.88</v>
      </c>
      <c r="BB33" s="348">
        <v>65.64</v>
      </c>
      <c r="BC33" s="348">
        <v>5.03</v>
      </c>
      <c r="BD33" s="348">
        <v>10.29</v>
      </c>
      <c r="BE33" s="363" t="s">
        <v>430</v>
      </c>
      <c r="BF33" s="363">
        <v>7.16</v>
      </c>
      <c r="BG33" s="349"/>
      <c r="BH33" s="683">
        <v>7.16</v>
      </c>
      <c r="BI33" s="348" t="s">
        <v>430</v>
      </c>
      <c r="BJ33" s="348" t="s">
        <v>430</v>
      </c>
      <c r="BK33" s="348">
        <v>80.97</v>
      </c>
      <c r="BL33" s="348" t="s">
        <v>430</v>
      </c>
      <c r="BM33" s="363">
        <v>11.88</v>
      </c>
      <c r="BN33" s="516" t="s">
        <v>430</v>
      </c>
      <c r="BO33" s="516" t="s">
        <v>430</v>
      </c>
      <c r="BP33" s="516" t="s">
        <v>430</v>
      </c>
      <c r="BQ33" s="516" t="s">
        <v>430</v>
      </c>
      <c r="BR33" s="684"/>
      <c r="BS33" s="668">
        <v>8.3472894166610807</v>
      </c>
      <c r="BT33" s="354">
        <v>7.7739626068904197</v>
      </c>
      <c r="BU33" s="494"/>
      <c r="BV33" s="349" t="s">
        <v>554</v>
      </c>
    </row>
    <row r="34" spans="1:74" s="355" customFormat="1" x14ac:dyDescent="0.25">
      <c r="A34" s="345" t="s">
        <v>7623</v>
      </c>
      <c r="B34" s="349"/>
      <c r="C34" s="719">
        <v>40904</v>
      </c>
      <c r="D34" s="668"/>
      <c r="E34" s="346">
        <v>4187.4799999999996</v>
      </c>
      <c r="F34" s="668"/>
      <c r="G34" s="347">
        <v>27.8931</v>
      </c>
      <c r="H34" s="349"/>
      <c r="I34" s="348">
        <v>2.54</v>
      </c>
      <c r="J34" s="348">
        <v>7.83</v>
      </c>
      <c r="K34" s="348">
        <v>2.12</v>
      </c>
      <c r="L34" s="348">
        <v>2.2400000000000002</v>
      </c>
      <c r="M34" s="362"/>
      <c r="N34" s="350">
        <v>33.005699999999997</v>
      </c>
      <c r="O34" s="348">
        <v>12.032400000000001</v>
      </c>
      <c r="P34" s="348">
        <v>11.334300000000001</v>
      </c>
      <c r="Q34" s="348">
        <v>10.284599999999999</v>
      </c>
      <c r="R34" s="348">
        <v>18.694099999999999</v>
      </c>
      <c r="S34" s="348">
        <v>7.8368000000000002</v>
      </c>
      <c r="T34" s="348">
        <v>5.0650000000000004</v>
      </c>
      <c r="U34" s="354">
        <v>5.1631</v>
      </c>
      <c r="V34" s="348">
        <v>5.0472999999999999</v>
      </c>
      <c r="W34" s="348">
        <v>7.1074000000000002</v>
      </c>
      <c r="X34" s="348">
        <v>6.9405999999999999</v>
      </c>
      <c r="Y34" s="363">
        <v>5.7416999999999998</v>
      </c>
      <c r="Z34" s="348">
        <v>6.601</v>
      </c>
      <c r="AA34" s="348">
        <v>8.4469999999999992</v>
      </c>
      <c r="AB34" s="348">
        <v>5.0705</v>
      </c>
      <c r="AC34" s="348">
        <v>5.1444000000000001</v>
      </c>
      <c r="AD34" s="348">
        <v>5.1307999999999998</v>
      </c>
      <c r="AE34" s="348">
        <v>19.2652</v>
      </c>
      <c r="AF34" s="348">
        <v>7.33</v>
      </c>
      <c r="AG34" s="569"/>
      <c r="AH34" s="346">
        <v>7</v>
      </c>
      <c r="AI34" s="346">
        <v>7</v>
      </c>
      <c r="AJ34" s="346">
        <v>7</v>
      </c>
      <c r="AK34" s="346">
        <v>6</v>
      </c>
      <c r="AL34" s="346">
        <v>5</v>
      </c>
      <c r="AM34" s="346">
        <v>7</v>
      </c>
      <c r="AN34" s="346">
        <v>6</v>
      </c>
      <c r="AO34" s="681">
        <v>7</v>
      </c>
      <c r="AP34" s="346">
        <v>7</v>
      </c>
      <c r="AQ34" s="346">
        <v>7</v>
      </c>
      <c r="AR34" s="346">
        <v>9</v>
      </c>
      <c r="AS34" s="346">
        <v>9</v>
      </c>
      <c r="AT34" s="346">
        <v>9</v>
      </c>
      <c r="AU34" s="346">
        <v>6</v>
      </c>
      <c r="AV34" s="346">
        <v>6</v>
      </c>
      <c r="AW34" s="346">
        <v>7</v>
      </c>
      <c r="AX34" s="346">
        <v>7</v>
      </c>
      <c r="AY34" s="346">
        <v>5</v>
      </c>
      <c r="AZ34" s="584"/>
      <c r="BA34" s="682">
        <v>14.41</v>
      </c>
      <c r="BB34" s="348">
        <v>84.56</v>
      </c>
      <c r="BC34" s="348" t="s">
        <v>430</v>
      </c>
      <c r="BD34" s="348" t="s">
        <v>430</v>
      </c>
      <c r="BE34" s="363">
        <v>0.01</v>
      </c>
      <c r="BF34" s="363">
        <v>1.02</v>
      </c>
      <c r="BG34" s="349"/>
      <c r="BH34" s="683">
        <v>1.02</v>
      </c>
      <c r="BI34" s="348">
        <v>15.84</v>
      </c>
      <c r="BJ34" s="348">
        <v>2.44</v>
      </c>
      <c r="BK34" s="348">
        <v>66.290000000000006</v>
      </c>
      <c r="BL34" s="348" t="s">
        <v>430</v>
      </c>
      <c r="BM34" s="363">
        <v>14.41</v>
      </c>
      <c r="BN34" s="516" t="s">
        <v>430</v>
      </c>
      <c r="BO34" s="516" t="s">
        <v>430</v>
      </c>
      <c r="BP34" s="516" t="s">
        <v>430</v>
      </c>
      <c r="BQ34" s="516">
        <v>0.01</v>
      </c>
      <c r="BR34" s="684"/>
      <c r="BS34" s="668">
        <v>0.27140584002714102</v>
      </c>
      <c r="BT34" s="354">
        <v>9.7723684909772306</v>
      </c>
      <c r="BU34" s="494"/>
      <c r="BV34" s="349" t="s">
        <v>554</v>
      </c>
    </row>
    <row r="35" spans="1:74" s="355" customFormat="1" x14ac:dyDescent="0.25">
      <c r="A35" s="345" t="s">
        <v>7624</v>
      </c>
      <c r="B35" s="349"/>
      <c r="C35" s="719">
        <v>37508</v>
      </c>
      <c r="D35" s="668"/>
      <c r="E35" s="346">
        <v>3532.35</v>
      </c>
      <c r="F35" s="668"/>
      <c r="G35" s="347">
        <v>48.960799999999999</v>
      </c>
      <c r="H35" s="349"/>
      <c r="I35" s="348">
        <v>2.8</v>
      </c>
      <c r="J35" s="348">
        <v>7.68</v>
      </c>
      <c r="K35" s="348">
        <v>2.25</v>
      </c>
      <c r="L35" s="348">
        <v>2.37</v>
      </c>
      <c r="M35" s="362"/>
      <c r="N35" s="350">
        <v>44.560299999999998</v>
      </c>
      <c r="O35" s="348">
        <v>15.0901</v>
      </c>
      <c r="P35" s="348">
        <v>12.800599999999999</v>
      </c>
      <c r="Q35" s="348">
        <v>12.8751</v>
      </c>
      <c r="R35" s="348">
        <v>20.068000000000001</v>
      </c>
      <c r="S35" s="348">
        <v>7.9321000000000002</v>
      </c>
      <c r="T35" s="348">
        <v>4.8079999999999998</v>
      </c>
      <c r="U35" s="354">
        <v>5.0144000000000002</v>
      </c>
      <c r="V35" s="348">
        <v>4.6966999999999999</v>
      </c>
      <c r="W35" s="348">
        <v>6.8555999999999999</v>
      </c>
      <c r="X35" s="348">
        <v>6.7506000000000004</v>
      </c>
      <c r="Y35" s="363">
        <v>5.6921999999999997</v>
      </c>
      <c r="Z35" s="348">
        <v>6.4283000000000001</v>
      </c>
      <c r="AA35" s="348">
        <v>8.9734999999999996</v>
      </c>
      <c r="AB35" s="348">
        <v>4.9092000000000002</v>
      </c>
      <c r="AC35" s="348">
        <v>5.0129999999999999</v>
      </c>
      <c r="AD35" s="348">
        <v>4.7864000000000004</v>
      </c>
      <c r="AE35" s="348">
        <v>20.223400000000002</v>
      </c>
      <c r="AF35" s="348">
        <v>6.9001999999999999</v>
      </c>
      <c r="AG35" s="569"/>
      <c r="AH35" s="346">
        <v>3</v>
      </c>
      <c r="AI35" s="346">
        <v>3</v>
      </c>
      <c r="AJ35" s="346">
        <v>4</v>
      </c>
      <c r="AK35" s="346">
        <v>3</v>
      </c>
      <c r="AL35" s="346">
        <v>1</v>
      </c>
      <c r="AM35" s="346">
        <v>5</v>
      </c>
      <c r="AN35" s="346">
        <v>8</v>
      </c>
      <c r="AO35" s="681">
        <v>9</v>
      </c>
      <c r="AP35" s="346">
        <v>11</v>
      </c>
      <c r="AQ35" s="346">
        <v>10</v>
      </c>
      <c r="AR35" s="346">
        <v>12</v>
      </c>
      <c r="AS35" s="346">
        <v>11</v>
      </c>
      <c r="AT35" s="346">
        <v>10</v>
      </c>
      <c r="AU35" s="346">
        <v>4</v>
      </c>
      <c r="AV35" s="346">
        <v>8</v>
      </c>
      <c r="AW35" s="346">
        <v>9</v>
      </c>
      <c r="AX35" s="346">
        <v>11</v>
      </c>
      <c r="AY35" s="346">
        <v>2</v>
      </c>
      <c r="AZ35" s="584"/>
      <c r="BA35" s="682">
        <v>18.37</v>
      </c>
      <c r="BB35" s="348">
        <v>64.150000000000006</v>
      </c>
      <c r="BC35" s="348">
        <v>9.5399999999999991</v>
      </c>
      <c r="BD35" s="348" t="s">
        <v>430</v>
      </c>
      <c r="BE35" s="363" t="s">
        <v>430</v>
      </c>
      <c r="BF35" s="363">
        <v>7.93</v>
      </c>
      <c r="BG35" s="349"/>
      <c r="BH35" s="683">
        <v>7.93</v>
      </c>
      <c r="BI35" s="348">
        <v>4.51</v>
      </c>
      <c r="BJ35" s="348" t="s">
        <v>430</v>
      </c>
      <c r="BK35" s="348">
        <v>69.19</v>
      </c>
      <c r="BL35" s="348" t="s">
        <v>430</v>
      </c>
      <c r="BM35" s="363">
        <v>18.37</v>
      </c>
      <c r="BN35" s="516" t="s">
        <v>430</v>
      </c>
      <c r="BO35" s="516" t="s">
        <v>430</v>
      </c>
      <c r="BP35" s="516" t="s">
        <v>430</v>
      </c>
      <c r="BQ35" s="516" t="s">
        <v>430</v>
      </c>
      <c r="BR35" s="684"/>
      <c r="BS35" s="668">
        <v>9.1347043727404102</v>
      </c>
      <c r="BT35" s="354">
        <v>11.1002431533301</v>
      </c>
      <c r="BU35" s="494"/>
      <c r="BV35" s="349" t="s">
        <v>554</v>
      </c>
    </row>
    <row r="36" spans="1:74" s="355" customFormat="1" x14ac:dyDescent="0.25">
      <c r="A36" s="345" t="s">
        <v>7625</v>
      </c>
      <c r="B36" s="349"/>
      <c r="C36" s="719">
        <v>37476</v>
      </c>
      <c r="D36" s="668"/>
      <c r="E36" s="346">
        <v>2943.94</v>
      </c>
      <c r="F36" s="668"/>
      <c r="G36" s="347">
        <v>50.100700000000003</v>
      </c>
      <c r="H36" s="349"/>
      <c r="I36" s="348">
        <v>2.33</v>
      </c>
      <c r="J36" s="348">
        <v>7.45</v>
      </c>
      <c r="K36" s="348">
        <v>1.89</v>
      </c>
      <c r="L36" s="348">
        <v>2</v>
      </c>
      <c r="M36" s="362"/>
      <c r="N36" s="350">
        <v>29.456499999999998</v>
      </c>
      <c r="O36" s="348">
        <v>12.7424</v>
      </c>
      <c r="P36" s="348">
        <v>10.992699999999999</v>
      </c>
      <c r="Q36" s="348">
        <v>8.3213000000000008</v>
      </c>
      <c r="R36" s="348">
        <v>15.790800000000001</v>
      </c>
      <c r="S36" s="348">
        <v>7.2171000000000003</v>
      </c>
      <c r="T36" s="348">
        <v>4.5476999999999999</v>
      </c>
      <c r="U36" s="354">
        <v>4.6059999999999999</v>
      </c>
      <c r="V36" s="348">
        <v>4.3696999999999999</v>
      </c>
      <c r="W36" s="348">
        <v>6.3864000000000001</v>
      </c>
      <c r="X36" s="348">
        <v>6.4149000000000003</v>
      </c>
      <c r="Y36" s="363">
        <v>5.4972000000000003</v>
      </c>
      <c r="Z36" s="348">
        <v>5.7356999999999996</v>
      </c>
      <c r="AA36" s="348">
        <v>8.0665999999999993</v>
      </c>
      <c r="AB36" s="348">
        <v>4.5799000000000003</v>
      </c>
      <c r="AC36" s="348">
        <v>4.6284000000000001</v>
      </c>
      <c r="AD36" s="348">
        <v>4.3865999999999996</v>
      </c>
      <c r="AE36" s="348">
        <v>15.960599999999999</v>
      </c>
      <c r="AF36" s="348">
        <v>6.9770000000000003</v>
      </c>
      <c r="AG36" s="569"/>
      <c r="AH36" s="346">
        <v>8</v>
      </c>
      <c r="AI36" s="346">
        <v>5</v>
      </c>
      <c r="AJ36" s="346">
        <v>10</v>
      </c>
      <c r="AK36" s="346">
        <v>13</v>
      </c>
      <c r="AL36" s="346">
        <v>13</v>
      </c>
      <c r="AM36" s="346">
        <v>12</v>
      </c>
      <c r="AN36" s="346">
        <v>13</v>
      </c>
      <c r="AO36" s="681">
        <v>13</v>
      </c>
      <c r="AP36" s="346">
        <v>13</v>
      </c>
      <c r="AQ36" s="346">
        <v>13</v>
      </c>
      <c r="AR36" s="346">
        <v>13</v>
      </c>
      <c r="AS36" s="346">
        <v>13</v>
      </c>
      <c r="AT36" s="346">
        <v>13</v>
      </c>
      <c r="AU36" s="346">
        <v>11</v>
      </c>
      <c r="AV36" s="346">
        <v>12</v>
      </c>
      <c r="AW36" s="346">
        <v>13</v>
      </c>
      <c r="AX36" s="346">
        <v>13</v>
      </c>
      <c r="AY36" s="346">
        <v>13</v>
      </c>
      <c r="AZ36" s="584"/>
      <c r="BA36" s="682">
        <v>15.63</v>
      </c>
      <c r="BB36" s="348">
        <v>81.5</v>
      </c>
      <c r="BC36" s="348" t="s">
        <v>430</v>
      </c>
      <c r="BD36" s="348" t="s">
        <v>430</v>
      </c>
      <c r="BE36" s="363" t="s">
        <v>430</v>
      </c>
      <c r="BF36" s="363">
        <v>2.87</v>
      </c>
      <c r="BG36" s="349"/>
      <c r="BH36" s="683">
        <v>2.87</v>
      </c>
      <c r="BI36" s="348">
        <v>20.55</v>
      </c>
      <c r="BJ36" s="348" t="s">
        <v>430</v>
      </c>
      <c r="BK36" s="348">
        <v>60.74</v>
      </c>
      <c r="BL36" s="348" t="s">
        <v>430</v>
      </c>
      <c r="BM36" s="363">
        <v>15.63</v>
      </c>
      <c r="BN36" s="516" t="s">
        <v>430</v>
      </c>
      <c r="BO36" s="516" t="s">
        <v>430</v>
      </c>
      <c r="BP36" s="516">
        <v>0.22</v>
      </c>
      <c r="BQ36" s="516" t="s">
        <v>430</v>
      </c>
      <c r="BR36" s="684"/>
      <c r="BS36" s="668">
        <v>0.82842013991715802</v>
      </c>
      <c r="BT36" s="354">
        <v>4.9937419895006299</v>
      </c>
      <c r="BU36" s="494"/>
      <c r="BV36" s="349" t="s">
        <v>554</v>
      </c>
    </row>
    <row r="37" spans="1:74" s="355" customFormat="1" x14ac:dyDescent="0.25">
      <c r="A37" s="345" t="s">
        <v>7626</v>
      </c>
      <c r="B37" s="349"/>
      <c r="C37" s="719">
        <v>39343</v>
      </c>
      <c r="D37" s="668"/>
      <c r="E37" s="346">
        <v>2109.25</v>
      </c>
      <c r="F37" s="668"/>
      <c r="G37" s="347">
        <v>33.383499999999998</v>
      </c>
      <c r="H37" s="349"/>
      <c r="I37" s="348">
        <v>2.72</v>
      </c>
      <c r="J37" s="348">
        <v>7.92</v>
      </c>
      <c r="K37" s="348">
        <v>1.77</v>
      </c>
      <c r="L37" s="348">
        <v>2.14</v>
      </c>
      <c r="M37" s="362"/>
      <c r="N37" s="350">
        <v>25.274000000000001</v>
      </c>
      <c r="O37" s="348">
        <v>10.445499999999999</v>
      </c>
      <c r="P37" s="348">
        <v>10.297800000000001</v>
      </c>
      <c r="Q37" s="348">
        <v>10.074199999999999</v>
      </c>
      <c r="R37" s="348">
        <v>16.722300000000001</v>
      </c>
      <c r="S37" s="348">
        <v>7.7880000000000003</v>
      </c>
      <c r="T37" s="348">
        <v>4.9214000000000002</v>
      </c>
      <c r="U37" s="354">
        <v>5.0251999999999999</v>
      </c>
      <c r="V37" s="348">
        <v>4.9225000000000003</v>
      </c>
      <c r="W37" s="348">
        <v>6.9001999999999999</v>
      </c>
      <c r="X37" s="348">
        <v>6.9523000000000001</v>
      </c>
      <c r="Y37" s="363">
        <v>7.0162000000000004</v>
      </c>
      <c r="Z37" s="348">
        <v>6.0785999999999998</v>
      </c>
      <c r="AA37" s="348">
        <v>8.3986000000000001</v>
      </c>
      <c r="AB37" s="348">
        <v>4.9321999999999999</v>
      </c>
      <c r="AC37" s="348">
        <v>5.0420999999999996</v>
      </c>
      <c r="AD37" s="348">
        <v>4.9873000000000003</v>
      </c>
      <c r="AE37" s="348">
        <v>17.460100000000001</v>
      </c>
      <c r="AF37" s="348">
        <v>6.6300999999999997</v>
      </c>
      <c r="AG37" s="569"/>
      <c r="AH37" s="346">
        <v>10</v>
      </c>
      <c r="AI37" s="346">
        <v>9</v>
      </c>
      <c r="AJ37" s="346">
        <v>12</v>
      </c>
      <c r="AK37" s="346">
        <v>8</v>
      </c>
      <c r="AL37" s="346">
        <v>11</v>
      </c>
      <c r="AM37" s="346">
        <v>8</v>
      </c>
      <c r="AN37" s="346">
        <v>7</v>
      </c>
      <c r="AO37" s="681">
        <v>8</v>
      </c>
      <c r="AP37" s="346">
        <v>9</v>
      </c>
      <c r="AQ37" s="346">
        <v>9</v>
      </c>
      <c r="AR37" s="346">
        <v>8</v>
      </c>
      <c r="AS37" s="346">
        <v>1</v>
      </c>
      <c r="AT37" s="346">
        <v>12</v>
      </c>
      <c r="AU37" s="346">
        <v>8</v>
      </c>
      <c r="AV37" s="346">
        <v>7</v>
      </c>
      <c r="AW37" s="346">
        <v>8</v>
      </c>
      <c r="AX37" s="346">
        <v>9</v>
      </c>
      <c r="AY37" s="346">
        <v>12</v>
      </c>
      <c r="AZ37" s="584"/>
      <c r="BA37" s="682">
        <v>13.56</v>
      </c>
      <c r="BB37" s="348">
        <v>66.849999999999994</v>
      </c>
      <c r="BC37" s="348">
        <v>9.2100000000000009</v>
      </c>
      <c r="BD37" s="348">
        <v>5.17</v>
      </c>
      <c r="BE37" s="363" t="s">
        <v>430</v>
      </c>
      <c r="BF37" s="363">
        <v>5.22</v>
      </c>
      <c r="BG37" s="349"/>
      <c r="BH37" s="683">
        <v>5.22</v>
      </c>
      <c r="BI37" s="348">
        <v>11.06</v>
      </c>
      <c r="BJ37" s="348" t="s">
        <v>430</v>
      </c>
      <c r="BK37" s="348">
        <v>70.16</v>
      </c>
      <c r="BL37" s="348" t="s">
        <v>430</v>
      </c>
      <c r="BM37" s="363">
        <v>13.56</v>
      </c>
      <c r="BN37" s="516" t="s">
        <v>430</v>
      </c>
      <c r="BO37" s="516" t="s">
        <v>430</v>
      </c>
      <c r="BP37" s="516" t="s">
        <v>430</v>
      </c>
      <c r="BQ37" s="516" t="s">
        <v>430</v>
      </c>
      <c r="BR37" s="684"/>
      <c r="BS37" s="668">
        <v>2.11381482</v>
      </c>
      <c r="BT37" s="354">
        <v>7.2153896800000004</v>
      </c>
      <c r="BU37" s="494"/>
      <c r="BV37" s="349" t="s">
        <v>554</v>
      </c>
    </row>
    <row r="38" spans="1:74" s="355" customFormat="1" x14ac:dyDescent="0.25">
      <c r="A38" s="345" t="s">
        <v>7627</v>
      </c>
      <c r="B38" s="349"/>
      <c r="C38" s="719">
        <v>39165</v>
      </c>
      <c r="D38" s="668"/>
      <c r="E38" s="346">
        <v>717.3</v>
      </c>
      <c r="F38" s="668"/>
      <c r="G38" s="347">
        <v>3748.4088999999999</v>
      </c>
      <c r="H38" s="349"/>
      <c r="I38" s="348">
        <v>2.74</v>
      </c>
      <c r="J38" s="348">
        <v>7.84</v>
      </c>
      <c r="K38" s="348">
        <v>2.25</v>
      </c>
      <c r="L38" s="348">
        <v>2.37</v>
      </c>
      <c r="M38" s="362"/>
      <c r="N38" s="350">
        <v>45.945599999999999</v>
      </c>
      <c r="O38" s="348">
        <v>14.9468</v>
      </c>
      <c r="P38" s="348">
        <v>13.383900000000001</v>
      </c>
      <c r="Q38" s="348">
        <v>11.826700000000001</v>
      </c>
      <c r="R38" s="348">
        <v>18.3367</v>
      </c>
      <c r="S38" s="348">
        <v>7.3785999999999996</v>
      </c>
      <c r="T38" s="348">
        <v>4.5533999999999999</v>
      </c>
      <c r="U38" s="354">
        <v>4.8769999999999998</v>
      </c>
      <c r="V38" s="348">
        <v>4.7773000000000003</v>
      </c>
      <c r="W38" s="348">
        <v>6.8327999999999998</v>
      </c>
      <c r="X38" s="348">
        <v>6.8502000000000001</v>
      </c>
      <c r="Y38" s="363">
        <v>5.5842000000000001</v>
      </c>
      <c r="Z38" s="348">
        <v>6.3827999999999996</v>
      </c>
      <c r="AA38" s="348">
        <v>8.1126000000000005</v>
      </c>
      <c r="AB38" s="348">
        <v>4.6250999999999998</v>
      </c>
      <c r="AC38" s="348">
        <v>4.8586999999999998</v>
      </c>
      <c r="AD38" s="348">
        <v>4.8444000000000003</v>
      </c>
      <c r="AE38" s="348">
        <v>18.835799999999999</v>
      </c>
      <c r="AF38" s="348">
        <v>7.0991</v>
      </c>
      <c r="AG38" s="569"/>
      <c r="AH38" s="346">
        <v>2</v>
      </c>
      <c r="AI38" s="346">
        <v>4</v>
      </c>
      <c r="AJ38" s="346">
        <v>3</v>
      </c>
      <c r="AK38" s="346">
        <v>4</v>
      </c>
      <c r="AL38" s="346">
        <v>7</v>
      </c>
      <c r="AM38" s="346">
        <v>10</v>
      </c>
      <c r="AN38" s="346">
        <v>12</v>
      </c>
      <c r="AO38" s="681">
        <v>11</v>
      </c>
      <c r="AP38" s="346">
        <v>10</v>
      </c>
      <c r="AQ38" s="346">
        <v>11</v>
      </c>
      <c r="AR38" s="346">
        <v>10</v>
      </c>
      <c r="AS38" s="346">
        <v>12</v>
      </c>
      <c r="AT38" s="346">
        <v>11</v>
      </c>
      <c r="AU38" s="346">
        <v>9</v>
      </c>
      <c r="AV38" s="346">
        <v>11</v>
      </c>
      <c r="AW38" s="346">
        <v>11</v>
      </c>
      <c r="AX38" s="346">
        <v>10</v>
      </c>
      <c r="AY38" s="346">
        <v>7</v>
      </c>
      <c r="AZ38" s="584"/>
      <c r="BA38" s="682">
        <v>15.61</v>
      </c>
      <c r="BB38" s="348">
        <v>69.38</v>
      </c>
      <c r="BC38" s="348">
        <v>6.18</v>
      </c>
      <c r="BD38" s="348">
        <v>3.81</v>
      </c>
      <c r="BE38" s="363" t="s">
        <v>430</v>
      </c>
      <c r="BF38" s="363">
        <v>5.03</v>
      </c>
      <c r="BG38" s="349"/>
      <c r="BH38" s="683">
        <v>5.03</v>
      </c>
      <c r="BI38" s="348">
        <v>12.96</v>
      </c>
      <c r="BJ38" s="348" t="s">
        <v>430</v>
      </c>
      <c r="BK38" s="348">
        <v>66.400000000000006</v>
      </c>
      <c r="BL38" s="348" t="s">
        <v>430</v>
      </c>
      <c r="BM38" s="363">
        <v>15.61</v>
      </c>
      <c r="BN38" s="516" t="s">
        <v>430</v>
      </c>
      <c r="BO38" s="516" t="s">
        <v>430</v>
      </c>
      <c r="BP38" s="516" t="s">
        <v>430</v>
      </c>
      <c r="BQ38" s="516" t="s">
        <v>430</v>
      </c>
      <c r="BR38" s="684"/>
      <c r="BS38" s="668">
        <v>10.30051433103</v>
      </c>
      <c r="BT38" s="354">
        <v>5.1871411705187098</v>
      </c>
      <c r="BU38" s="494"/>
      <c r="BV38" s="349" t="s">
        <v>554</v>
      </c>
    </row>
    <row r="39" spans="1:74" x14ac:dyDescent="0.25">
      <c r="A39" s="318" t="s">
        <v>93</v>
      </c>
      <c r="B39" s="66"/>
      <c r="C39" s="720"/>
      <c r="D39" s="43"/>
      <c r="E39" s="51"/>
      <c r="F39" s="43"/>
      <c r="G39" s="55"/>
      <c r="H39" s="66"/>
      <c r="I39" s="59"/>
      <c r="J39" s="59"/>
      <c r="K39" s="59"/>
      <c r="L39" s="59"/>
      <c r="M39" s="258"/>
      <c r="N39" s="70">
        <v>32.227600000000002</v>
      </c>
      <c r="O39" s="59">
        <v>12.520799999999999</v>
      </c>
      <c r="P39" s="59">
        <v>11.9398</v>
      </c>
      <c r="Q39" s="59">
        <v>10.8071</v>
      </c>
      <c r="R39" s="59">
        <v>18.166499999999999</v>
      </c>
      <c r="S39" s="59">
        <v>7.8468</v>
      </c>
      <c r="T39" s="59">
        <v>5.0667999999999997</v>
      </c>
      <c r="U39" s="88">
        <v>5.2647000000000004</v>
      </c>
      <c r="V39" s="59">
        <v>5.0628000000000002</v>
      </c>
      <c r="W39" s="59">
        <v>7.0697000000000001</v>
      </c>
      <c r="X39" s="59">
        <v>7.0137999999999998</v>
      </c>
      <c r="Y39" s="276">
        <v>6.0477999999999996</v>
      </c>
      <c r="Z39" s="59">
        <v>6.6753999999999998</v>
      </c>
      <c r="AA39" s="59">
        <v>8.4956999999999994</v>
      </c>
      <c r="AB39" s="59">
        <v>5.0903</v>
      </c>
      <c r="AC39" s="59">
        <v>5.2708000000000004</v>
      </c>
      <c r="AD39" s="59">
        <v>5.1348000000000003</v>
      </c>
      <c r="AE39" s="59">
        <v>18.736499999999999</v>
      </c>
      <c r="AF39" s="59">
        <v>7.2439999999999998</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67"/>
      <c r="C40" s="721"/>
      <c r="D40" s="44"/>
      <c r="E40" s="52"/>
      <c r="F40" s="44"/>
      <c r="G40" s="56"/>
      <c r="H40" s="67"/>
      <c r="I40" s="60"/>
      <c r="J40" s="60"/>
      <c r="K40" s="60"/>
      <c r="L40" s="60"/>
      <c r="M40" s="259"/>
      <c r="N40" s="71">
        <v>47.196300000000001</v>
      </c>
      <c r="O40" s="60">
        <v>17.629200000000001</v>
      </c>
      <c r="P40" s="60">
        <v>16.6066</v>
      </c>
      <c r="Q40" s="60">
        <v>14.8315</v>
      </c>
      <c r="R40" s="60">
        <v>20.068000000000001</v>
      </c>
      <c r="S40" s="60">
        <v>9.1826000000000008</v>
      </c>
      <c r="T40" s="60">
        <v>6.3022</v>
      </c>
      <c r="U40" s="89">
        <v>5.9329999999999998</v>
      </c>
      <c r="V40" s="60">
        <v>5.7506000000000004</v>
      </c>
      <c r="W40" s="60">
        <v>7.4523999999999999</v>
      </c>
      <c r="X40" s="60">
        <v>7.3787000000000003</v>
      </c>
      <c r="Y40" s="277">
        <v>7.0162000000000004</v>
      </c>
      <c r="Z40" s="60">
        <v>7.2807000000000004</v>
      </c>
      <c r="AA40" s="60">
        <v>9.9855999999999998</v>
      </c>
      <c r="AB40" s="60">
        <v>6.3509000000000002</v>
      </c>
      <c r="AC40" s="60">
        <v>6.0457999999999998</v>
      </c>
      <c r="AD40" s="60">
        <v>5.8048999999999999</v>
      </c>
      <c r="AE40" s="60">
        <v>20.6785</v>
      </c>
      <c r="AF40" s="60">
        <v>7.9175000000000004</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67"/>
      <c r="C41" s="721"/>
      <c r="D41" s="44"/>
      <c r="E41" s="52"/>
      <c r="F41" s="44"/>
      <c r="G41" s="56"/>
      <c r="H41" s="67"/>
      <c r="I41" s="60"/>
      <c r="J41" s="60"/>
      <c r="K41" s="60"/>
      <c r="L41" s="60"/>
      <c r="M41" s="259"/>
      <c r="N41" s="71">
        <v>16.748999999999999</v>
      </c>
      <c r="O41" s="60">
        <v>9.4393999999999991</v>
      </c>
      <c r="P41" s="60">
        <v>9.3005999999999993</v>
      </c>
      <c r="Q41" s="60">
        <v>8.3213000000000008</v>
      </c>
      <c r="R41" s="60">
        <v>15.790800000000001</v>
      </c>
      <c r="S41" s="60">
        <v>6.9894999999999996</v>
      </c>
      <c r="T41" s="60">
        <v>4.5476999999999999</v>
      </c>
      <c r="U41" s="89">
        <v>4.6059999999999999</v>
      </c>
      <c r="V41" s="60">
        <v>4.3696999999999999</v>
      </c>
      <c r="W41" s="60">
        <v>6.3864000000000001</v>
      </c>
      <c r="X41" s="60">
        <v>6.4149000000000003</v>
      </c>
      <c r="Y41" s="277">
        <v>5.4972000000000003</v>
      </c>
      <c r="Z41" s="60">
        <v>5.7356999999999996</v>
      </c>
      <c r="AA41" s="60">
        <v>7.3441999999999998</v>
      </c>
      <c r="AB41" s="60">
        <v>4.5423999999999998</v>
      </c>
      <c r="AC41" s="60">
        <v>4.6284000000000001</v>
      </c>
      <c r="AD41" s="60">
        <v>4.3865999999999996</v>
      </c>
      <c r="AE41" s="60">
        <v>15.960599999999999</v>
      </c>
      <c r="AF41" s="60">
        <v>6.6300999999999997</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68"/>
      <c r="C42" s="722"/>
      <c r="D42" s="45"/>
      <c r="E42" s="53"/>
      <c r="F42" s="45"/>
      <c r="G42" s="57"/>
      <c r="H42" s="68"/>
      <c r="I42" s="61"/>
      <c r="J42" s="61"/>
      <c r="K42" s="61"/>
      <c r="L42" s="61"/>
      <c r="M42" s="262"/>
      <c r="N42" s="72">
        <v>33.005699999999997</v>
      </c>
      <c r="O42" s="61">
        <v>12.032400000000001</v>
      </c>
      <c r="P42" s="61">
        <v>11.334300000000001</v>
      </c>
      <c r="Q42" s="61">
        <v>10.178699999999999</v>
      </c>
      <c r="R42" s="61">
        <v>18.3367</v>
      </c>
      <c r="S42" s="61">
        <v>7.8368000000000002</v>
      </c>
      <c r="T42" s="61">
        <v>4.9214000000000002</v>
      </c>
      <c r="U42" s="90">
        <v>5.1631</v>
      </c>
      <c r="V42" s="61">
        <v>5.0472999999999999</v>
      </c>
      <c r="W42" s="61">
        <v>7.1074000000000002</v>
      </c>
      <c r="X42" s="61">
        <v>6.9802999999999997</v>
      </c>
      <c r="Y42" s="279">
        <v>6.0056000000000003</v>
      </c>
      <c r="Z42" s="61">
        <v>6.7222</v>
      </c>
      <c r="AA42" s="61">
        <v>8.4285999999999994</v>
      </c>
      <c r="AB42" s="61">
        <v>4.9321999999999999</v>
      </c>
      <c r="AC42" s="61">
        <v>5.1444000000000001</v>
      </c>
      <c r="AD42" s="61">
        <v>5.1307999999999998</v>
      </c>
      <c r="AE42" s="61">
        <v>18.835799999999999</v>
      </c>
      <c r="AF42" s="61">
        <v>7.2881</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247</v>
      </c>
      <c r="B43" s="69"/>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107" customFormat="1" x14ac:dyDescent="0.25">
      <c r="A44" s="108" t="s">
        <v>7628</v>
      </c>
      <c r="B44" s="113"/>
      <c r="C44" s="734">
        <v>43178</v>
      </c>
      <c r="D44" s="109"/>
      <c r="E44" s="110">
        <v>542.01800000000003</v>
      </c>
      <c r="F44" s="109"/>
      <c r="G44" s="111">
        <v>17.6477</v>
      </c>
      <c r="H44" s="113"/>
      <c r="I44" s="112">
        <v>5.18</v>
      </c>
      <c r="J44" s="112">
        <v>7.89</v>
      </c>
      <c r="K44" s="112">
        <v>2.66</v>
      </c>
      <c r="L44" s="112">
        <v>2.81</v>
      </c>
      <c r="M44" s="260"/>
      <c r="N44" s="114">
        <v>44.521799999999999</v>
      </c>
      <c r="O44" s="112">
        <v>18.952999999999999</v>
      </c>
      <c r="P44" s="112">
        <v>18.651299999999999</v>
      </c>
      <c r="Q44" s="112">
        <v>15.2759</v>
      </c>
      <c r="R44" s="112">
        <v>19.8674</v>
      </c>
      <c r="S44" s="112">
        <v>7.6302000000000003</v>
      </c>
      <c r="T44" s="112">
        <v>5.2369000000000003</v>
      </c>
      <c r="U44" s="119">
        <v>5.5026000000000002</v>
      </c>
      <c r="V44" s="112">
        <v>5.3802000000000003</v>
      </c>
      <c r="W44" s="112">
        <v>7.6020000000000003</v>
      </c>
      <c r="X44" s="112">
        <v>7.5260999999999996</v>
      </c>
      <c r="Y44" s="278">
        <v>6.5129000000000001</v>
      </c>
      <c r="Z44" s="112" t="s">
        <v>430</v>
      </c>
      <c r="AA44" s="112">
        <v>8.7646999999999995</v>
      </c>
      <c r="AB44" s="112">
        <v>5.1618000000000004</v>
      </c>
      <c r="AC44" s="112">
        <v>5.4684999999999997</v>
      </c>
      <c r="AD44" s="112">
        <v>5.4816000000000003</v>
      </c>
      <c r="AE44" s="112">
        <v>20.655999999999999</v>
      </c>
      <c r="AF44" s="112">
        <v>7.1086999999999998</v>
      </c>
      <c r="AG44" s="555"/>
      <c r="AH44" s="110">
        <v>3</v>
      </c>
      <c r="AI44" s="110">
        <v>3</v>
      </c>
      <c r="AJ44" s="110">
        <v>2</v>
      </c>
      <c r="AK44" s="110">
        <v>3</v>
      </c>
      <c r="AL44" s="110">
        <v>3</v>
      </c>
      <c r="AM44" s="110">
        <v>10</v>
      </c>
      <c r="AN44" s="110">
        <v>8</v>
      </c>
      <c r="AO44" s="562">
        <v>5</v>
      </c>
      <c r="AP44" s="110">
        <v>6</v>
      </c>
      <c r="AQ44" s="110">
        <v>6</v>
      </c>
      <c r="AR44" s="110">
        <v>6</v>
      </c>
      <c r="AS44" s="110">
        <v>5</v>
      </c>
      <c r="AT44" s="110" t="s">
        <v>430</v>
      </c>
      <c r="AU44" s="110">
        <v>5</v>
      </c>
      <c r="AV44" s="110">
        <v>8</v>
      </c>
      <c r="AW44" s="110">
        <v>6</v>
      </c>
      <c r="AX44" s="110">
        <v>6</v>
      </c>
      <c r="AY44" s="110">
        <v>3</v>
      </c>
      <c r="AZ44" s="595"/>
      <c r="BA44" s="605">
        <v>11.11</v>
      </c>
      <c r="BB44" s="112">
        <v>72.06</v>
      </c>
      <c r="BC44" s="112">
        <v>13.51</v>
      </c>
      <c r="BD44" s="112">
        <v>0.91</v>
      </c>
      <c r="BE44" s="278" t="s">
        <v>430</v>
      </c>
      <c r="BF44" s="278">
        <v>2.4</v>
      </c>
      <c r="BG44" s="113"/>
      <c r="BH44" s="606">
        <v>2.4</v>
      </c>
      <c r="BI44" s="112">
        <v>13.24</v>
      </c>
      <c r="BJ44" s="112" t="s">
        <v>430</v>
      </c>
      <c r="BK44" s="112">
        <v>73.25</v>
      </c>
      <c r="BL44" s="112" t="s">
        <v>430</v>
      </c>
      <c r="BM44" s="278">
        <v>11.11</v>
      </c>
      <c r="BN44" s="607" t="s">
        <v>430</v>
      </c>
      <c r="BO44" s="607" t="s">
        <v>430</v>
      </c>
      <c r="BP44" s="607" t="s">
        <v>430</v>
      </c>
      <c r="BQ44" s="607" t="s">
        <v>430</v>
      </c>
      <c r="BR44" s="147"/>
      <c r="BS44" s="109" t="s">
        <v>430</v>
      </c>
      <c r="BT44" s="119">
        <v>16.020940783591598</v>
      </c>
      <c r="BU44" s="139"/>
      <c r="BV44" s="113" t="s">
        <v>554</v>
      </c>
    </row>
    <row r="45" spans="1:74" s="107" customFormat="1" x14ac:dyDescent="0.25">
      <c r="A45" s="108" t="s">
        <v>7629</v>
      </c>
      <c r="B45" s="113"/>
      <c r="C45" s="734">
        <v>41276</v>
      </c>
      <c r="D45" s="109"/>
      <c r="E45" s="110">
        <v>291.87099999999998</v>
      </c>
      <c r="F45" s="109"/>
      <c r="G45" s="111">
        <v>29.234300000000001</v>
      </c>
      <c r="H45" s="113"/>
      <c r="I45" s="112">
        <v>1.5</v>
      </c>
      <c r="J45" s="112">
        <v>7.4</v>
      </c>
      <c r="K45" s="112">
        <v>1.29</v>
      </c>
      <c r="L45" s="112">
        <v>1.37</v>
      </c>
      <c r="M45" s="260"/>
      <c r="N45" s="114">
        <v>24.2376</v>
      </c>
      <c r="O45" s="112">
        <v>10.2524</v>
      </c>
      <c r="P45" s="112">
        <v>10.7058</v>
      </c>
      <c r="Q45" s="112">
        <v>10.1525</v>
      </c>
      <c r="R45" s="112">
        <v>14.042299999999999</v>
      </c>
      <c r="S45" s="112">
        <v>7.3916000000000004</v>
      </c>
      <c r="T45" s="112">
        <v>5.2927999999999997</v>
      </c>
      <c r="U45" s="119">
        <v>5.3682999999999996</v>
      </c>
      <c r="V45" s="112">
        <v>5.3169000000000004</v>
      </c>
      <c r="W45" s="112">
        <v>7.1022999999999996</v>
      </c>
      <c r="X45" s="112">
        <v>7.0751999999999997</v>
      </c>
      <c r="Y45" s="278">
        <v>6.0324</v>
      </c>
      <c r="Z45" s="112">
        <v>7.0815000000000001</v>
      </c>
      <c r="AA45" s="112">
        <v>7.8327</v>
      </c>
      <c r="AB45" s="112">
        <v>5.3093000000000004</v>
      </c>
      <c r="AC45" s="112">
        <v>5.3681000000000001</v>
      </c>
      <c r="AD45" s="112">
        <v>5.3719000000000001</v>
      </c>
      <c r="AE45" s="112">
        <v>14.1488</v>
      </c>
      <c r="AF45" s="112">
        <v>7.1609999999999996</v>
      </c>
      <c r="AG45" s="555"/>
      <c r="AH45" s="110">
        <v>12</v>
      </c>
      <c r="AI45" s="110">
        <v>10</v>
      </c>
      <c r="AJ45" s="110">
        <v>9</v>
      </c>
      <c r="AK45" s="110">
        <v>8</v>
      </c>
      <c r="AL45" s="110">
        <v>12</v>
      </c>
      <c r="AM45" s="110">
        <v>12</v>
      </c>
      <c r="AN45" s="110">
        <v>6</v>
      </c>
      <c r="AO45" s="562">
        <v>9</v>
      </c>
      <c r="AP45" s="110">
        <v>8</v>
      </c>
      <c r="AQ45" s="110">
        <v>10</v>
      </c>
      <c r="AR45" s="110">
        <v>10</v>
      </c>
      <c r="AS45" s="110">
        <v>8</v>
      </c>
      <c r="AT45" s="110">
        <v>2</v>
      </c>
      <c r="AU45" s="110">
        <v>12</v>
      </c>
      <c r="AV45" s="110">
        <v>7</v>
      </c>
      <c r="AW45" s="110">
        <v>9</v>
      </c>
      <c r="AX45" s="110">
        <v>8</v>
      </c>
      <c r="AY45" s="110">
        <v>12</v>
      </c>
      <c r="AZ45" s="595"/>
      <c r="BA45" s="605">
        <v>9.7899999999999991</v>
      </c>
      <c r="BB45" s="112">
        <v>82.09</v>
      </c>
      <c r="BC45" s="112" t="s">
        <v>430</v>
      </c>
      <c r="BD45" s="112" t="s">
        <v>430</v>
      </c>
      <c r="BE45" s="278" t="s">
        <v>430</v>
      </c>
      <c r="BF45" s="278">
        <v>8.11</v>
      </c>
      <c r="BG45" s="113"/>
      <c r="BH45" s="606">
        <v>8.11</v>
      </c>
      <c r="BI45" s="112">
        <v>16.68</v>
      </c>
      <c r="BJ45" s="112" t="s">
        <v>430</v>
      </c>
      <c r="BK45" s="112">
        <v>65.41</v>
      </c>
      <c r="BL45" s="112" t="s">
        <v>430</v>
      </c>
      <c r="BM45" s="278">
        <v>9.1300000000000008</v>
      </c>
      <c r="BN45" s="607" t="s">
        <v>430</v>
      </c>
      <c r="BO45" s="607">
        <v>0.67</v>
      </c>
      <c r="BP45" s="607" t="s">
        <v>430</v>
      </c>
      <c r="BQ45" s="607" t="s">
        <v>430</v>
      </c>
      <c r="BR45" s="147"/>
      <c r="BS45" s="109" t="s">
        <v>430</v>
      </c>
      <c r="BT45" s="119">
        <v>16.699038376660202</v>
      </c>
      <c r="BU45" s="139"/>
      <c r="BV45" s="113" t="s">
        <v>554</v>
      </c>
    </row>
    <row r="46" spans="1:74" s="107" customFormat="1" x14ac:dyDescent="0.25">
      <c r="A46" s="108" t="s">
        <v>7630</v>
      </c>
      <c r="B46" s="113"/>
      <c r="C46" s="734">
        <v>41275</v>
      </c>
      <c r="D46" s="109"/>
      <c r="E46" s="110">
        <v>266.3</v>
      </c>
      <c r="F46" s="109"/>
      <c r="G46" s="111">
        <v>30.7256</v>
      </c>
      <c r="H46" s="113"/>
      <c r="I46" s="112">
        <v>3.04</v>
      </c>
      <c r="J46" s="112">
        <v>7.26</v>
      </c>
      <c r="K46" s="112">
        <v>2.36</v>
      </c>
      <c r="L46" s="112">
        <v>2.4900000000000002</v>
      </c>
      <c r="M46" s="260"/>
      <c r="N46" s="114">
        <v>28.532699999999998</v>
      </c>
      <c r="O46" s="112">
        <v>12.804600000000001</v>
      </c>
      <c r="P46" s="112">
        <v>12.1111</v>
      </c>
      <c r="Q46" s="112">
        <v>11.3002</v>
      </c>
      <c r="R46" s="112">
        <v>17.7242</v>
      </c>
      <c r="S46" s="112">
        <v>7.8815999999999997</v>
      </c>
      <c r="T46" s="112">
        <v>5.2408999999999999</v>
      </c>
      <c r="U46" s="119">
        <v>5.3773999999999997</v>
      </c>
      <c r="V46" s="112">
        <v>5.4866000000000001</v>
      </c>
      <c r="W46" s="112">
        <v>8.0884</v>
      </c>
      <c r="X46" s="112">
        <v>7.6333000000000002</v>
      </c>
      <c r="Y46" s="278">
        <v>10.712</v>
      </c>
      <c r="Z46" s="112">
        <v>5.9683999999999999</v>
      </c>
      <c r="AA46" s="112">
        <v>8.8055000000000003</v>
      </c>
      <c r="AB46" s="112">
        <v>5.3163</v>
      </c>
      <c r="AC46" s="112">
        <v>5.4702999999999999</v>
      </c>
      <c r="AD46" s="112">
        <v>5.5330000000000004</v>
      </c>
      <c r="AE46" s="112">
        <v>17.5093</v>
      </c>
      <c r="AF46" s="112">
        <v>6.8720999999999997</v>
      </c>
      <c r="AG46" s="555"/>
      <c r="AH46" s="110">
        <v>7</v>
      </c>
      <c r="AI46" s="110">
        <v>5</v>
      </c>
      <c r="AJ46" s="110">
        <v>6</v>
      </c>
      <c r="AK46" s="110">
        <v>6</v>
      </c>
      <c r="AL46" s="110">
        <v>5</v>
      </c>
      <c r="AM46" s="110">
        <v>7</v>
      </c>
      <c r="AN46" s="110">
        <v>7</v>
      </c>
      <c r="AO46" s="562">
        <v>8</v>
      </c>
      <c r="AP46" s="110">
        <v>5</v>
      </c>
      <c r="AQ46" s="110">
        <v>1</v>
      </c>
      <c r="AR46" s="110">
        <v>2</v>
      </c>
      <c r="AS46" s="110">
        <v>1</v>
      </c>
      <c r="AT46" s="110">
        <v>5</v>
      </c>
      <c r="AU46" s="110">
        <v>4</v>
      </c>
      <c r="AV46" s="110">
        <v>6</v>
      </c>
      <c r="AW46" s="110">
        <v>5</v>
      </c>
      <c r="AX46" s="110">
        <v>5</v>
      </c>
      <c r="AY46" s="110">
        <v>7</v>
      </c>
      <c r="AZ46" s="595"/>
      <c r="BA46" s="605">
        <v>19.55</v>
      </c>
      <c r="BB46" s="112">
        <v>48.88</v>
      </c>
      <c r="BC46" s="112">
        <v>13.8</v>
      </c>
      <c r="BD46" s="112">
        <v>4.8499999999999996</v>
      </c>
      <c r="BE46" s="278" t="s">
        <v>430</v>
      </c>
      <c r="BF46" s="278">
        <v>12.92</v>
      </c>
      <c r="BG46" s="113"/>
      <c r="BH46" s="606">
        <v>12.92</v>
      </c>
      <c r="BI46" s="112">
        <v>10.02</v>
      </c>
      <c r="BJ46" s="112">
        <v>5.3</v>
      </c>
      <c r="BK46" s="112">
        <v>52.21</v>
      </c>
      <c r="BL46" s="112" t="s">
        <v>430</v>
      </c>
      <c r="BM46" s="278">
        <v>18.86</v>
      </c>
      <c r="BN46" s="607" t="s">
        <v>430</v>
      </c>
      <c r="BO46" s="607">
        <v>0.69</v>
      </c>
      <c r="BP46" s="607" t="s">
        <v>430</v>
      </c>
      <c r="BQ46" s="607" t="s">
        <v>430</v>
      </c>
      <c r="BR46" s="147"/>
      <c r="BS46" s="109">
        <v>10.9383460010938</v>
      </c>
      <c r="BT46" s="119">
        <v>9.3224164809322403</v>
      </c>
      <c r="BU46" s="139"/>
      <c r="BV46" s="113" t="s">
        <v>554</v>
      </c>
    </row>
    <row r="47" spans="1:74" s="107" customFormat="1" x14ac:dyDescent="0.25">
      <c r="A47" s="108" t="s">
        <v>7631</v>
      </c>
      <c r="B47" s="113"/>
      <c r="C47" s="734">
        <v>41283</v>
      </c>
      <c r="D47" s="109"/>
      <c r="E47" s="110">
        <v>259.67</v>
      </c>
      <c r="F47" s="109"/>
      <c r="G47" s="111">
        <v>33.536000000000001</v>
      </c>
      <c r="H47" s="113"/>
      <c r="I47" s="112">
        <v>2.35</v>
      </c>
      <c r="J47" s="112">
        <v>7.81</v>
      </c>
      <c r="K47" s="112">
        <v>1.86</v>
      </c>
      <c r="L47" s="112">
        <v>1.97</v>
      </c>
      <c r="M47" s="260"/>
      <c r="N47" s="114">
        <v>32.026499999999999</v>
      </c>
      <c r="O47" s="112">
        <v>12.385</v>
      </c>
      <c r="P47" s="112">
        <v>13.0153</v>
      </c>
      <c r="Q47" s="112">
        <v>9.7853999999999992</v>
      </c>
      <c r="R47" s="112">
        <v>17.430599999999998</v>
      </c>
      <c r="S47" s="112">
        <v>7.9954999999999998</v>
      </c>
      <c r="T47" s="112">
        <v>5.1768999999999998</v>
      </c>
      <c r="U47" s="119">
        <v>5.4276</v>
      </c>
      <c r="V47" s="112">
        <v>5.3207000000000004</v>
      </c>
      <c r="W47" s="112">
        <v>7.5716000000000001</v>
      </c>
      <c r="X47" s="112">
        <v>7.5373000000000001</v>
      </c>
      <c r="Y47" s="278">
        <v>6.5305</v>
      </c>
      <c r="Z47" s="112">
        <v>7.4436999999999998</v>
      </c>
      <c r="AA47" s="112">
        <v>8.7512000000000008</v>
      </c>
      <c r="AB47" s="112">
        <v>5.1532</v>
      </c>
      <c r="AC47" s="112">
        <v>5.4503000000000004</v>
      </c>
      <c r="AD47" s="112">
        <v>5.3726000000000003</v>
      </c>
      <c r="AE47" s="112">
        <v>17.602799999999998</v>
      </c>
      <c r="AF47" s="112">
        <v>7.9195000000000002</v>
      </c>
      <c r="AG47" s="555"/>
      <c r="AH47" s="110">
        <v>5</v>
      </c>
      <c r="AI47" s="110">
        <v>7</v>
      </c>
      <c r="AJ47" s="110">
        <v>4</v>
      </c>
      <c r="AK47" s="110">
        <v>10</v>
      </c>
      <c r="AL47" s="110">
        <v>7</v>
      </c>
      <c r="AM47" s="110">
        <v>5</v>
      </c>
      <c r="AN47" s="110">
        <v>9</v>
      </c>
      <c r="AO47" s="562">
        <v>6</v>
      </c>
      <c r="AP47" s="110">
        <v>7</v>
      </c>
      <c r="AQ47" s="110">
        <v>7</v>
      </c>
      <c r="AR47" s="110">
        <v>4</v>
      </c>
      <c r="AS47" s="110">
        <v>4</v>
      </c>
      <c r="AT47" s="110">
        <v>1</v>
      </c>
      <c r="AU47" s="110">
        <v>6</v>
      </c>
      <c r="AV47" s="110">
        <v>10</v>
      </c>
      <c r="AW47" s="110">
        <v>7</v>
      </c>
      <c r="AX47" s="110">
        <v>7</v>
      </c>
      <c r="AY47" s="110">
        <v>6</v>
      </c>
      <c r="AZ47" s="595"/>
      <c r="BA47" s="605">
        <v>10.46</v>
      </c>
      <c r="BB47" s="112">
        <v>83.25</v>
      </c>
      <c r="BC47" s="112" t="s">
        <v>430</v>
      </c>
      <c r="BD47" s="112">
        <v>1.94</v>
      </c>
      <c r="BE47" s="278" t="s">
        <v>430</v>
      </c>
      <c r="BF47" s="278">
        <v>4.3499999999999996</v>
      </c>
      <c r="BG47" s="113"/>
      <c r="BH47" s="606">
        <v>4.3499999999999996</v>
      </c>
      <c r="BI47" s="112">
        <v>3.68</v>
      </c>
      <c r="BJ47" s="112" t="s">
        <v>430</v>
      </c>
      <c r="BK47" s="112">
        <v>81.510000000000005</v>
      </c>
      <c r="BL47" s="112" t="s">
        <v>430</v>
      </c>
      <c r="BM47" s="278">
        <v>10.46</v>
      </c>
      <c r="BN47" s="607" t="s">
        <v>430</v>
      </c>
      <c r="BO47" s="607" t="s">
        <v>430</v>
      </c>
      <c r="BP47" s="607" t="s">
        <v>430</v>
      </c>
      <c r="BQ47" s="607" t="s">
        <v>430</v>
      </c>
      <c r="BR47" s="147"/>
      <c r="BS47" s="109">
        <v>6.7469988506747001</v>
      </c>
      <c r="BT47" s="119">
        <v>11.5865690111587</v>
      </c>
      <c r="BU47" s="139"/>
      <c r="BV47" s="113" t="s">
        <v>554</v>
      </c>
    </row>
    <row r="48" spans="1:74" s="107" customFormat="1" x14ac:dyDescent="0.25">
      <c r="A48" s="108" t="s">
        <v>7632</v>
      </c>
      <c r="B48" s="113"/>
      <c r="C48" s="734">
        <v>41275</v>
      </c>
      <c r="D48" s="109"/>
      <c r="E48" s="110">
        <v>184.64</v>
      </c>
      <c r="F48" s="109"/>
      <c r="G48" s="111">
        <v>50.719900000000003</v>
      </c>
      <c r="H48" s="113"/>
      <c r="I48" s="112">
        <v>1.87</v>
      </c>
      <c r="J48" s="112">
        <v>7.64</v>
      </c>
      <c r="K48" s="112">
        <v>1.59</v>
      </c>
      <c r="L48" s="112">
        <v>1.68</v>
      </c>
      <c r="M48" s="260"/>
      <c r="N48" s="114">
        <v>24.700299999999999</v>
      </c>
      <c r="O48" s="112">
        <v>11.6479</v>
      </c>
      <c r="P48" s="112">
        <v>9.6301000000000005</v>
      </c>
      <c r="Q48" s="112">
        <v>9.6997</v>
      </c>
      <c r="R48" s="112">
        <v>16.129300000000001</v>
      </c>
      <c r="S48" s="112">
        <v>7.8151000000000002</v>
      </c>
      <c r="T48" s="112">
        <v>5.4877000000000002</v>
      </c>
      <c r="U48" s="119">
        <v>5.657</v>
      </c>
      <c r="V48" s="112">
        <v>5.5479000000000003</v>
      </c>
      <c r="W48" s="112">
        <v>7.6208</v>
      </c>
      <c r="X48" s="112">
        <v>7.5281000000000002</v>
      </c>
      <c r="Y48" s="278">
        <v>6.6158000000000001</v>
      </c>
      <c r="Z48" s="112">
        <v>6.2689000000000004</v>
      </c>
      <c r="AA48" s="112">
        <v>8.2439999999999998</v>
      </c>
      <c r="AB48" s="112">
        <v>5.5072999999999999</v>
      </c>
      <c r="AC48" s="112">
        <v>5.7256</v>
      </c>
      <c r="AD48" s="112">
        <v>5.6029</v>
      </c>
      <c r="AE48" s="112">
        <v>16.409099999999999</v>
      </c>
      <c r="AF48" s="112">
        <v>7.0602</v>
      </c>
      <c r="AG48" s="555"/>
      <c r="AH48" s="110">
        <v>11</v>
      </c>
      <c r="AI48" s="110">
        <v>9</v>
      </c>
      <c r="AJ48" s="110">
        <v>11</v>
      </c>
      <c r="AK48" s="110">
        <v>11</v>
      </c>
      <c r="AL48" s="110">
        <v>10</v>
      </c>
      <c r="AM48" s="110">
        <v>8</v>
      </c>
      <c r="AN48" s="110">
        <v>3</v>
      </c>
      <c r="AO48" s="562">
        <v>3</v>
      </c>
      <c r="AP48" s="110">
        <v>3</v>
      </c>
      <c r="AQ48" s="110">
        <v>4</v>
      </c>
      <c r="AR48" s="110">
        <v>5</v>
      </c>
      <c r="AS48" s="110">
        <v>3</v>
      </c>
      <c r="AT48" s="110">
        <v>4</v>
      </c>
      <c r="AU48" s="110">
        <v>9</v>
      </c>
      <c r="AV48" s="110">
        <v>4</v>
      </c>
      <c r="AW48" s="110">
        <v>3</v>
      </c>
      <c r="AX48" s="110">
        <v>3</v>
      </c>
      <c r="AY48" s="110">
        <v>9</v>
      </c>
      <c r="AZ48" s="595"/>
      <c r="BA48" s="605">
        <v>18.64</v>
      </c>
      <c r="BB48" s="112">
        <v>62.2</v>
      </c>
      <c r="BC48" s="112">
        <v>8.0299999999999994</v>
      </c>
      <c r="BD48" s="112">
        <v>2.67</v>
      </c>
      <c r="BE48" s="278" t="s">
        <v>430</v>
      </c>
      <c r="BF48" s="278">
        <v>8.4600000000000009</v>
      </c>
      <c r="BG48" s="113"/>
      <c r="BH48" s="606">
        <v>8.4600000000000009</v>
      </c>
      <c r="BI48" s="112">
        <v>15.27</v>
      </c>
      <c r="BJ48" s="112" t="s">
        <v>430</v>
      </c>
      <c r="BK48" s="112">
        <v>57.63</v>
      </c>
      <c r="BL48" s="112" t="s">
        <v>430</v>
      </c>
      <c r="BM48" s="278">
        <v>18.64</v>
      </c>
      <c r="BN48" s="607" t="s">
        <v>430</v>
      </c>
      <c r="BO48" s="607" t="s">
        <v>430</v>
      </c>
      <c r="BP48" s="607" t="s">
        <v>430</v>
      </c>
      <c r="BQ48" s="607" t="s">
        <v>430</v>
      </c>
      <c r="BR48" s="147"/>
      <c r="BS48" s="109">
        <v>13.358704619999999</v>
      </c>
      <c r="BT48" s="119">
        <v>8.03062568</v>
      </c>
      <c r="BU48" s="139"/>
      <c r="BV48" s="113" t="s">
        <v>554</v>
      </c>
    </row>
    <row r="49" spans="1:74" s="107" customFormat="1" x14ac:dyDescent="0.25">
      <c r="A49" s="108" t="s">
        <v>7633</v>
      </c>
      <c r="B49" s="113"/>
      <c r="C49" s="734">
        <v>46041</v>
      </c>
      <c r="D49" s="109"/>
      <c r="E49" s="110">
        <v>92.242999999999995</v>
      </c>
      <c r="F49" s="109"/>
      <c r="G49" s="111">
        <v>1026.8748000000001</v>
      </c>
      <c r="H49" s="113"/>
      <c r="I49" s="112">
        <v>1.4</v>
      </c>
      <c r="J49" s="112">
        <v>6.85</v>
      </c>
      <c r="K49" s="112">
        <v>1.1000000000000001</v>
      </c>
      <c r="L49" s="112">
        <v>1.2</v>
      </c>
      <c r="M49" s="260"/>
      <c r="N49" s="114">
        <v>48.155500000000004</v>
      </c>
      <c r="O49" s="112">
        <v>21.96</v>
      </c>
      <c r="P49" s="112">
        <v>20.812899999999999</v>
      </c>
      <c r="Q49" s="112">
        <v>16.485700000000001</v>
      </c>
      <c r="R49" s="112">
        <v>15.150399999999999</v>
      </c>
      <c r="S49" s="112">
        <v>7.9752999999999998</v>
      </c>
      <c r="T49" s="112" t="s">
        <v>430</v>
      </c>
      <c r="U49" s="119" t="s">
        <v>430</v>
      </c>
      <c r="V49" s="112" t="s">
        <v>430</v>
      </c>
      <c r="W49" s="112" t="s">
        <v>430</v>
      </c>
      <c r="X49" s="112" t="s">
        <v>430</v>
      </c>
      <c r="Y49" s="278" t="s">
        <v>430</v>
      </c>
      <c r="Z49" s="112" t="s">
        <v>430</v>
      </c>
      <c r="AA49" s="112">
        <v>8.1651000000000007</v>
      </c>
      <c r="AB49" s="112" t="s">
        <v>430</v>
      </c>
      <c r="AC49" s="112" t="s">
        <v>430</v>
      </c>
      <c r="AD49" s="112" t="s">
        <v>430</v>
      </c>
      <c r="AE49" s="112">
        <v>16.293800000000001</v>
      </c>
      <c r="AF49" s="112">
        <v>6.2880000000000003</v>
      </c>
      <c r="AG49" s="555"/>
      <c r="AH49" s="110">
        <v>2</v>
      </c>
      <c r="AI49" s="110">
        <v>1</v>
      </c>
      <c r="AJ49" s="110">
        <v>1</v>
      </c>
      <c r="AK49" s="110">
        <v>2</v>
      </c>
      <c r="AL49" s="110">
        <v>11</v>
      </c>
      <c r="AM49" s="110">
        <v>6</v>
      </c>
      <c r="AN49" s="110" t="s">
        <v>430</v>
      </c>
      <c r="AO49" s="562" t="s">
        <v>430</v>
      </c>
      <c r="AP49" s="110" t="s">
        <v>430</v>
      </c>
      <c r="AQ49" s="110" t="s">
        <v>430</v>
      </c>
      <c r="AR49" s="110" t="s">
        <v>430</v>
      </c>
      <c r="AS49" s="110" t="s">
        <v>430</v>
      </c>
      <c r="AT49" s="110" t="s">
        <v>430</v>
      </c>
      <c r="AU49" s="110">
        <v>10</v>
      </c>
      <c r="AV49" s="110" t="s">
        <v>430</v>
      </c>
      <c r="AW49" s="110" t="s">
        <v>430</v>
      </c>
      <c r="AX49" s="110" t="s">
        <v>430</v>
      </c>
      <c r="AY49" s="110">
        <v>11</v>
      </c>
      <c r="AZ49" s="595"/>
      <c r="BA49" s="605">
        <v>13.59</v>
      </c>
      <c r="BB49" s="112">
        <v>50.68</v>
      </c>
      <c r="BC49" s="112" t="s">
        <v>430</v>
      </c>
      <c r="BD49" s="112" t="s">
        <v>430</v>
      </c>
      <c r="BE49" s="278" t="s">
        <v>430</v>
      </c>
      <c r="BF49" s="278">
        <v>35.729999999999997</v>
      </c>
      <c r="BG49" s="113"/>
      <c r="BH49" s="606">
        <v>35.729999999999997</v>
      </c>
      <c r="BI49" s="112">
        <v>50.68</v>
      </c>
      <c r="BJ49" s="112" t="s">
        <v>430</v>
      </c>
      <c r="BK49" s="112" t="s">
        <v>430</v>
      </c>
      <c r="BL49" s="112" t="s">
        <v>430</v>
      </c>
      <c r="BM49" s="278">
        <v>13.59</v>
      </c>
      <c r="BN49" s="607" t="s">
        <v>430</v>
      </c>
      <c r="BO49" s="607" t="s">
        <v>430</v>
      </c>
      <c r="BP49" s="607" t="s">
        <v>430</v>
      </c>
      <c r="BQ49" s="607" t="s">
        <v>430</v>
      </c>
      <c r="BR49" s="147"/>
      <c r="BS49" s="109" t="s">
        <v>430</v>
      </c>
      <c r="BT49" s="119" t="s">
        <v>430</v>
      </c>
      <c r="BU49" s="139"/>
      <c r="BV49" s="113" t="s">
        <v>554</v>
      </c>
    </row>
    <row r="50" spans="1:74" s="107" customFormat="1" x14ac:dyDescent="0.25">
      <c r="A50" s="108" t="s">
        <v>7634</v>
      </c>
      <c r="B50" s="113"/>
      <c r="C50" s="734">
        <v>43497</v>
      </c>
      <c r="D50" s="109"/>
      <c r="E50" s="110">
        <v>130.95699999999999</v>
      </c>
      <c r="F50" s="109"/>
      <c r="G50" s="111">
        <v>16.500299999999999</v>
      </c>
      <c r="H50" s="113"/>
      <c r="I50" s="112">
        <v>2.61</v>
      </c>
      <c r="J50" s="112">
        <v>7.66</v>
      </c>
      <c r="K50" s="112">
        <v>2.2599999999999998</v>
      </c>
      <c r="L50" s="112">
        <v>2.39</v>
      </c>
      <c r="M50" s="260"/>
      <c r="N50" s="114">
        <v>34.097900000000003</v>
      </c>
      <c r="O50" s="112">
        <v>9.7904999999999998</v>
      </c>
      <c r="P50" s="112">
        <v>10.195499999999999</v>
      </c>
      <c r="Q50" s="112">
        <v>9.8015000000000008</v>
      </c>
      <c r="R50" s="112">
        <v>20.920500000000001</v>
      </c>
      <c r="S50" s="112">
        <v>9.1532999999999998</v>
      </c>
      <c r="T50" s="112">
        <v>5.9482999999999997</v>
      </c>
      <c r="U50" s="119">
        <v>5.8986000000000001</v>
      </c>
      <c r="V50" s="112">
        <v>5.6654999999999998</v>
      </c>
      <c r="W50" s="112">
        <v>7.7187999999999999</v>
      </c>
      <c r="X50" s="112">
        <v>7.6231999999999998</v>
      </c>
      <c r="Y50" s="278">
        <v>6.3543000000000003</v>
      </c>
      <c r="Z50" s="112" t="s">
        <v>430</v>
      </c>
      <c r="AA50" s="112">
        <v>10.327</v>
      </c>
      <c r="AB50" s="112">
        <v>5.9560000000000004</v>
      </c>
      <c r="AC50" s="112">
        <v>5.8985000000000003</v>
      </c>
      <c r="AD50" s="112">
        <v>5.7257999999999996</v>
      </c>
      <c r="AE50" s="112">
        <v>21.4131</v>
      </c>
      <c r="AF50" s="112">
        <v>7.0044000000000004</v>
      </c>
      <c r="AG50" s="555"/>
      <c r="AH50" s="110">
        <v>4</v>
      </c>
      <c r="AI50" s="110">
        <v>11</v>
      </c>
      <c r="AJ50" s="110">
        <v>10</v>
      </c>
      <c r="AK50" s="110">
        <v>9</v>
      </c>
      <c r="AL50" s="110">
        <v>1</v>
      </c>
      <c r="AM50" s="110">
        <v>2</v>
      </c>
      <c r="AN50" s="110">
        <v>2</v>
      </c>
      <c r="AO50" s="562">
        <v>2</v>
      </c>
      <c r="AP50" s="110">
        <v>2</v>
      </c>
      <c r="AQ50" s="110">
        <v>3</v>
      </c>
      <c r="AR50" s="110">
        <v>3</v>
      </c>
      <c r="AS50" s="110">
        <v>6</v>
      </c>
      <c r="AT50" s="110" t="s">
        <v>430</v>
      </c>
      <c r="AU50" s="110">
        <v>1</v>
      </c>
      <c r="AV50" s="110">
        <v>2</v>
      </c>
      <c r="AW50" s="110">
        <v>2</v>
      </c>
      <c r="AX50" s="110">
        <v>2</v>
      </c>
      <c r="AY50" s="110">
        <v>1</v>
      </c>
      <c r="AZ50" s="595"/>
      <c r="BA50" s="605">
        <v>23.37</v>
      </c>
      <c r="BB50" s="112">
        <v>58.48</v>
      </c>
      <c r="BC50" s="112">
        <v>7.99</v>
      </c>
      <c r="BD50" s="112">
        <v>8.39</v>
      </c>
      <c r="BE50" s="278" t="s">
        <v>430</v>
      </c>
      <c r="BF50" s="278">
        <v>1.77</v>
      </c>
      <c r="BG50" s="113"/>
      <c r="BH50" s="606">
        <v>1.77</v>
      </c>
      <c r="BI50" s="112">
        <v>7.36</v>
      </c>
      <c r="BJ50" s="112" t="s">
        <v>430</v>
      </c>
      <c r="BK50" s="112">
        <v>67.489999999999995</v>
      </c>
      <c r="BL50" s="112" t="s">
        <v>430</v>
      </c>
      <c r="BM50" s="278">
        <v>23.37</v>
      </c>
      <c r="BN50" s="607" t="s">
        <v>430</v>
      </c>
      <c r="BO50" s="607" t="s">
        <v>430</v>
      </c>
      <c r="BP50" s="607" t="s">
        <v>430</v>
      </c>
      <c r="BQ50" s="607" t="s">
        <v>430</v>
      </c>
      <c r="BR50" s="147"/>
      <c r="BS50" s="109">
        <v>11.8760941923752</v>
      </c>
      <c r="BT50" s="119" t="s">
        <v>430</v>
      </c>
      <c r="BU50" s="139"/>
      <c r="BV50" s="113" t="s">
        <v>554</v>
      </c>
    </row>
    <row r="51" spans="1:74" s="107" customFormat="1" x14ac:dyDescent="0.25">
      <c r="A51" s="108" t="s">
        <v>7635</v>
      </c>
      <c r="B51" s="113"/>
      <c r="C51" s="734">
        <v>45688</v>
      </c>
      <c r="D51" s="109"/>
      <c r="E51" s="110">
        <v>100.331</v>
      </c>
      <c r="F51" s="109"/>
      <c r="G51" s="111">
        <v>10.977</v>
      </c>
      <c r="H51" s="113"/>
      <c r="I51" s="112">
        <v>2.0499999999999998</v>
      </c>
      <c r="J51" s="112">
        <v>7.58</v>
      </c>
      <c r="K51" s="112">
        <v>1.73</v>
      </c>
      <c r="L51" s="112">
        <v>1.85</v>
      </c>
      <c r="M51" s="260"/>
      <c r="N51" s="114">
        <v>27.952500000000001</v>
      </c>
      <c r="O51" s="112">
        <v>12.257</v>
      </c>
      <c r="P51" s="112">
        <v>11.759399999999999</v>
      </c>
      <c r="Q51" s="112">
        <v>11.5464</v>
      </c>
      <c r="R51" s="112">
        <v>18.720700000000001</v>
      </c>
      <c r="S51" s="112">
        <v>8.1327999999999996</v>
      </c>
      <c r="T51" s="112">
        <v>5.3169000000000004</v>
      </c>
      <c r="U51" s="119">
        <v>5.4192999999999998</v>
      </c>
      <c r="V51" s="112">
        <v>5.2929000000000004</v>
      </c>
      <c r="W51" s="112" t="s">
        <v>430</v>
      </c>
      <c r="X51" s="112" t="s">
        <v>430</v>
      </c>
      <c r="Y51" s="278" t="s">
        <v>430</v>
      </c>
      <c r="Z51" s="112" t="s">
        <v>430</v>
      </c>
      <c r="AA51" s="112">
        <v>8.8923000000000005</v>
      </c>
      <c r="AB51" s="112">
        <v>5.3295000000000003</v>
      </c>
      <c r="AC51" s="112">
        <v>5.3766999999999996</v>
      </c>
      <c r="AD51" s="112">
        <v>5.3423999999999996</v>
      </c>
      <c r="AE51" s="112">
        <v>19.449200000000001</v>
      </c>
      <c r="AF51" s="112">
        <v>6.9130000000000003</v>
      </c>
      <c r="AG51" s="555"/>
      <c r="AH51" s="110">
        <v>8</v>
      </c>
      <c r="AI51" s="110">
        <v>8</v>
      </c>
      <c r="AJ51" s="110">
        <v>7</v>
      </c>
      <c r="AK51" s="110">
        <v>5</v>
      </c>
      <c r="AL51" s="110">
        <v>4</v>
      </c>
      <c r="AM51" s="110">
        <v>4</v>
      </c>
      <c r="AN51" s="110">
        <v>5</v>
      </c>
      <c r="AO51" s="562">
        <v>7</v>
      </c>
      <c r="AP51" s="110">
        <v>9</v>
      </c>
      <c r="AQ51" s="110" t="s">
        <v>430</v>
      </c>
      <c r="AR51" s="110" t="s">
        <v>430</v>
      </c>
      <c r="AS51" s="110" t="s">
        <v>430</v>
      </c>
      <c r="AT51" s="110" t="s">
        <v>430</v>
      </c>
      <c r="AU51" s="110">
        <v>3</v>
      </c>
      <c r="AV51" s="110">
        <v>5</v>
      </c>
      <c r="AW51" s="110">
        <v>8</v>
      </c>
      <c r="AX51" s="110">
        <v>10</v>
      </c>
      <c r="AY51" s="110">
        <v>4</v>
      </c>
      <c r="AZ51" s="595"/>
      <c r="BA51" s="605">
        <v>8.9499999999999993</v>
      </c>
      <c r="BB51" s="112">
        <v>81.069999999999993</v>
      </c>
      <c r="BC51" s="112" t="s">
        <v>430</v>
      </c>
      <c r="BD51" s="112" t="s">
        <v>430</v>
      </c>
      <c r="BE51" s="278" t="s">
        <v>430</v>
      </c>
      <c r="BF51" s="278">
        <v>9.98</v>
      </c>
      <c r="BG51" s="113"/>
      <c r="BH51" s="606">
        <v>9.98</v>
      </c>
      <c r="BI51" s="112">
        <v>33.549999999999997</v>
      </c>
      <c r="BJ51" s="112" t="s">
        <v>430</v>
      </c>
      <c r="BK51" s="112">
        <v>47.52</v>
      </c>
      <c r="BL51" s="112" t="s">
        <v>430</v>
      </c>
      <c r="BM51" s="278">
        <v>8.9499999999999993</v>
      </c>
      <c r="BN51" s="607" t="s">
        <v>430</v>
      </c>
      <c r="BO51" s="607" t="s">
        <v>430</v>
      </c>
      <c r="BP51" s="607" t="s">
        <v>430</v>
      </c>
      <c r="BQ51" s="607" t="s">
        <v>430</v>
      </c>
      <c r="BR51" s="147"/>
      <c r="BS51" s="109" t="s">
        <v>430</v>
      </c>
      <c r="BT51" s="119" t="s">
        <v>430</v>
      </c>
      <c r="BU51" s="139"/>
      <c r="BV51" s="113" t="s">
        <v>554</v>
      </c>
    </row>
    <row r="52" spans="1:74" s="107" customFormat="1" x14ac:dyDescent="0.25">
      <c r="A52" s="108" t="s">
        <v>7636</v>
      </c>
      <c r="B52" s="113"/>
      <c r="C52" s="734">
        <v>41530</v>
      </c>
      <c r="D52" s="109"/>
      <c r="E52" s="110">
        <v>94.885000000000005</v>
      </c>
      <c r="F52" s="109"/>
      <c r="G52" s="111">
        <v>2530.4965999999999</v>
      </c>
      <c r="H52" s="113"/>
      <c r="I52" s="112">
        <v>4.29</v>
      </c>
      <c r="J52" s="112">
        <v>6.92</v>
      </c>
      <c r="K52" s="112">
        <v>2.2799999999999998</v>
      </c>
      <c r="L52" s="112">
        <v>2.37</v>
      </c>
      <c r="M52" s="260"/>
      <c r="N52" s="114">
        <v>49.908999999999999</v>
      </c>
      <c r="O52" s="112">
        <v>20.536300000000001</v>
      </c>
      <c r="P52" s="112">
        <v>17.362400000000001</v>
      </c>
      <c r="Q52" s="112">
        <v>17.029800000000002</v>
      </c>
      <c r="R52" s="112">
        <v>17.6707</v>
      </c>
      <c r="S52" s="112">
        <v>8.3261000000000003</v>
      </c>
      <c r="T52" s="112">
        <v>5.4851000000000001</v>
      </c>
      <c r="U52" s="119">
        <v>5.6032999999999999</v>
      </c>
      <c r="V52" s="112">
        <v>5.5255000000000001</v>
      </c>
      <c r="W52" s="112">
        <v>7.6081000000000003</v>
      </c>
      <c r="X52" s="112">
        <v>7.4646999999999997</v>
      </c>
      <c r="Y52" s="278">
        <v>6.2080000000000002</v>
      </c>
      <c r="Z52" s="112">
        <v>6.7099000000000002</v>
      </c>
      <c r="AA52" s="112">
        <v>8.7248999999999999</v>
      </c>
      <c r="AB52" s="112">
        <v>5.5907999999999998</v>
      </c>
      <c r="AC52" s="112">
        <v>5.5353000000000003</v>
      </c>
      <c r="AD52" s="112">
        <v>5.6025</v>
      </c>
      <c r="AE52" s="112">
        <v>19.1067</v>
      </c>
      <c r="AF52" s="112">
        <v>7.5311000000000003</v>
      </c>
      <c r="AG52" s="555"/>
      <c r="AH52" s="110">
        <v>1</v>
      </c>
      <c r="AI52" s="110">
        <v>2</v>
      </c>
      <c r="AJ52" s="110">
        <v>3</v>
      </c>
      <c r="AK52" s="110">
        <v>1</v>
      </c>
      <c r="AL52" s="110">
        <v>6</v>
      </c>
      <c r="AM52" s="110">
        <v>3</v>
      </c>
      <c r="AN52" s="110">
        <v>4</v>
      </c>
      <c r="AO52" s="562">
        <v>4</v>
      </c>
      <c r="AP52" s="110">
        <v>4</v>
      </c>
      <c r="AQ52" s="110">
        <v>5</v>
      </c>
      <c r="AR52" s="110">
        <v>7</v>
      </c>
      <c r="AS52" s="110">
        <v>7</v>
      </c>
      <c r="AT52" s="110">
        <v>3</v>
      </c>
      <c r="AU52" s="110">
        <v>7</v>
      </c>
      <c r="AV52" s="110">
        <v>3</v>
      </c>
      <c r="AW52" s="110">
        <v>4</v>
      </c>
      <c r="AX52" s="110">
        <v>4</v>
      </c>
      <c r="AY52" s="110">
        <v>5</v>
      </c>
      <c r="AZ52" s="595"/>
      <c r="BA52" s="605">
        <v>21.88</v>
      </c>
      <c r="BB52" s="112">
        <v>61.69</v>
      </c>
      <c r="BC52" s="112" t="s">
        <v>430</v>
      </c>
      <c r="BD52" s="112" t="s">
        <v>430</v>
      </c>
      <c r="BE52" s="278" t="s">
        <v>430</v>
      </c>
      <c r="BF52" s="278">
        <v>16.43</v>
      </c>
      <c r="BG52" s="113"/>
      <c r="BH52" s="606">
        <v>16.43</v>
      </c>
      <c r="BI52" s="112">
        <v>27.01</v>
      </c>
      <c r="BJ52" s="112">
        <v>9.61</v>
      </c>
      <c r="BK52" s="112">
        <v>25.06</v>
      </c>
      <c r="BL52" s="112" t="s">
        <v>430</v>
      </c>
      <c r="BM52" s="278">
        <v>21.88</v>
      </c>
      <c r="BN52" s="607" t="s">
        <v>430</v>
      </c>
      <c r="BO52" s="607" t="s">
        <v>430</v>
      </c>
      <c r="BP52" s="607" t="s">
        <v>430</v>
      </c>
      <c r="BQ52" s="607" t="s">
        <v>430</v>
      </c>
      <c r="BR52" s="147"/>
      <c r="BS52" s="109" t="s">
        <v>430</v>
      </c>
      <c r="BT52" s="119">
        <v>5.3387138399999996</v>
      </c>
      <c r="BU52" s="139"/>
      <c r="BV52" s="113" t="s">
        <v>554</v>
      </c>
    </row>
    <row r="53" spans="1:74" s="107" customFormat="1" x14ac:dyDescent="0.25">
      <c r="A53" s="108" t="s">
        <v>7637</v>
      </c>
      <c r="B53" s="113"/>
      <c r="C53" s="734">
        <v>44250</v>
      </c>
      <c r="D53" s="109"/>
      <c r="E53" s="110">
        <v>84.15</v>
      </c>
      <c r="F53" s="109"/>
      <c r="G53" s="111">
        <v>14.145799999999999</v>
      </c>
      <c r="H53" s="113"/>
      <c r="I53" s="112">
        <v>3.09</v>
      </c>
      <c r="J53" s="112">
        <v>7.92</v>
      </c>
      <c r="K53" s="112">
        <v>2.39</v>
      </c>
      <c r="L53" s="112">
        <v>2.5299999999999998</v>
      </c>
      <c r="M53" s="260"/>
      <c r="N53" s="114">
        <v>27.371400000000001</v>
      </c>
      <c r="O53" s="112">
        <v>12.976000000000001</v>
      </c>
      <c r="P53" s="112">
        <v>12.3407</v>
      </c>
      <c r="Q53" s="112">
        <v>12.2584</v>
      </c>
      <c r="R53" s="112">
        <v>20.069400000000002</v>
      </c>
      <c r="S53" s="112">
        <v>9.3646999999999991</v>
      </c>
      <c r="T53" s="112">
        <v>6.5274000000000001</v>
      </c>
      <c r="U53" s="119">
        <v>6.2838000000000003</v>
      </c>
      <c r="V53" s="112">
        <v>6.1638000000000002</v>
      </c>
      <c r="W53" s="112">
        <v>7.9547999999999996</v>
      </c>
      <c r="X53" s="112">
        <v>7.8822999999999999</v>
      </c>
      <c r="Y53" s="278">
        <v>6.7168000000000001</v>
      </c>
      <c r="Z53" s="112" t="s">
        <v>430</v>
      </c>
      <c r="AA53" s="112">
        <v>10.081799999999999</v>
      </c>
      <c r="AB53" s="112">
        <v>6.5106000000000002</v>
      </c>
      <c r="AC53" s="112">
        <v>6.3276000000000003</v>
      </c>
      <c r="AD53" s="112">
        <v>6.2458</v>
      </c>
      <c r="AE53" s="112">
        <v>20.7867</v>
      </c>
      <c r="AF53" s="112">
        <v>6.718</v>
      </c>
      <c r="AG53" s="555"/>
      <c r="AH53" s="110">
        <v>9</v>
      </c>
      <c r="AI53" s="110">
        <v>4</v>
      </c>
      <c r="AJ53" s="110">
        <v>5</v>
      </c>
      <c r="AK53" s="110">
        <v>4</v>
      </c>
      <c r="AL53" s="110">
        <v>2</v>
      </c>
      <c r="AM53" s="110">
        <v>1</v>
      </c>
      <c r="AN53" s="110">
        <v>1</v>
      </c>
      <c r="AO53" s="562">
        <v>1</v>
      </c>
      <c r="AP53" s="110">
        <v>1</v>
      </c>
      <c r="AQ53" s="110">
        <v>2</v>
      </c>
      <c r="AR53" s="110">
        <v>1</v>
      </c>
      <c r="AS53" s="110">
        <v>2</v>
      </c>
      <c r="AT53" s="110" t="s">
        <v>430</v>
      </c>
      <c r="AU53" s="110">
        <v>2</v>
      </c>
      <c r="AV53" s="110">
        <v>1</v>
      </c>
      <c r="AW53" s="110">
        <v>1</v>
      </c>
      <c r="AX53" s="110">
        <v>1</v>
      </c>
      <c r="AY53" s="110">
        <v>2</v>
      </c>
      <c r="AZ53" s="595"/>
      <c r="BA53" s="605">
        <v>9.2200000000000006</v>
      </c>
      <c r="BB53" s="112">
        <v>56.96</v>
      </c>
      <c r="BC53" s="112">
        <v>13.68</v>
      </c>
      <c r="BD53" s="112">
        <v>11.24</v>
      </c>
      <c r="BE53" s="278" t="s">
        <v>430</v>
      </c>
      <c r="BF53" s="278">
        <v>8.9</v>
      </c>
      <c r="BG53" s="113"/>
      <c r="BH53" s="606">
        <v>8.75</v>
      </c>
      <c r="BI53" s="112" t="s">
        <v>430</v>
      </c>
      <c r="BJ53" s="112" t="s">
        <v>430</v>
      </c>
      <c r="BK53" s="112">
        <v>81.88</v>
      </c>
      <c r="BL53" s="112" t="s">
        <v>430</v>
      </c>
      <c r="BM53" s="278">
        <v>9.2200000000000006</v>
      </c>
      <c r="BN53" s="607" t="s">
        <v>430</v>
      </c>
      <c r="BO53" s="607" t="s">
        <v>430</v>
      </c>
      <c r="BP53" s="607" t="s">
        <v>430</v>
      </c>
      <c r="BQ53" s="607" t="s">
        <v>430</v>
      </c>
      <c r="BR53" s="147"/>
      <c r="BS53" s="109">
        <v>5.9244792400000001</v>
      </c>
      <c r="BT53" s="119">
        <v>7.6566286799999999</v>
      </c>
      <c r="BU53" s="139"/>
      <c r="BV53" s="113" t="s">
        <v>554</v>
      </c>
    </row>
    <row r="54" spans="1:74" s="107" customFormat="1" x14ac:dyDescent="0.25">
      <c r="A54" s="108" t="s">
        <v>7638</v>
      </c>
      <c r="B54" s="113"/>
      <c r="C54" s="734">
        <v>44802</v>
      </c>
      <c r="D54" s="109"/>
      <c r="E54" s="110">
        <v>79.868799999999993</v>
      </c>
      <c r="F54" s="109"/>
      <c r="G54" s="111">
        <v>12.9964</v>
      </c>
      <c r="H54" s="113"/>
      <c r="I54" s="112">
        <v>1.98</v>
      </c>
      <c r="J54" s="112">
        <v>7.56</v>
      </c>
      <c r="K54" s="112">
        <v>1.71</v>
      </c>
      <c r="L54" s="112">
        <v>1.81</v>
      </c>
      <c r="M54" s="260"/>
      <c r="N54" s="114">
        <v>31.200700000000001</v>
      </c>
      <c r="O54" s="112">
        <v>8.9419000000000004</v>
      </c>
      <c r="P54" s="112">
        <v>9.1637000000000004</v>
      </c>
      <c r="Q54" s="112">
        <v>10.190300000000001</v>
      </c>
      <c r="R54" s="112">
        <v>16.874600000000001</v>
      </c>
      <c r="S54" s="112">
        <v>7.7051999999999996</v>
      </c>
      <c r="T54" s="112">
        <v>5.1616</v>
      </c>
      <c r="U54" s="119">
        <v>5.3361999999999998</v>
      </c>
      <c r="V54" s="112">
        <v>5.2782999999999998</v>
      </c>
      <c r="W54" s="112">
        <v>7.3346</v>
      </c>
      <c r="X54" s="112">
        <v>7.2045000000000003</v>
      </c>
      <c r="Y54" s="278" t="s">
        <v>430</v>
      </c>
      <c r="Z54" s="112" t="s">
        <v>430</v>
      </c>
      <c r="AA54" s="112">
        <v>8.6008999999999993</v>
      </c>
      <c r="AB54" s="112">
        <v>5.1589</v>
      </c>
      <c r="AC54" s="112">
        <v>5.3436000000000003</v>
      </c>
      <c r="AD54" s="112">
        <v>5.3509000000000002</v>
      </c>
      <c r="AE54" s="112">
        <v>16.336600000000001</v>
      </c>
      <c r="AF54" s="112">
        <v>7.0980999999999996</v>
      </c>
      <c r="AG54" s="555"/>
      <c r="AH54" s="110">
        <v>6</v>
      </c>
      <c r="AI54" s="110">
        <v>12</v>
      </c>
      <c r="AJ54" s="110">
        <v>12</v>
      </c>
      <c r="AK54" s="110">
        <v>7</v>
      </c>
      <c r="AL54" s="110">
        <v>8</v>
      </c>
      <c r="AM54" s="110">
        <v>9</v>
      </c>
      <c r="AN54" s="110">
        <v>10</v>
      </c>
      <c r="AO54" s="562">
        <v>10</v>
      </c>
      <c r="AP54" s="110">
        <v>10</v>
      </c>
      <c r="AQ54" s="110">
        <v>9</v>
      </c>
      <c r="AR54" s="110">
        <v>8</v>
      </c>
      <c r="AS54" s="110" t="s">
        <v>430</v>
      </c>
      <c r="AT54" s="110" t="s">
        <v>430</v>
      </c>
      <c r="AU54" s="110">
        <v>8</v>
      </c>
      <c r="AV54" s="110">
        <v>9</v>
      </c>
      <c r="AW54" s="110">
        <v>10</v>
      </c>
      <c r="AX54" s="110">
        <v>9</v>
      </c>
      <c r="AY54" s="110">
        <v>10</v>
      </c>
      <c r="AZ54" s="595"/>
      <c r="BA54" s="605">
        <v>19.350000000000001</v>
      </c>
      <c r="BB54" s="112">
        <v>74.02</v>
      </c>
      <c r="BC54" s="112" t="s">
        <v>430</v>
      </c>
      <c r="BD54" s="112" t="s">
        <v>430</v>
      </c>
      <c r="BE54" s="278" t="s">
        <v>430</v>
      </c>
      <c r="BF54" s="278">
        <v>6.63</v>
      </c>
      <c r="BG54" s="113"/>
      <c r="BH54" s="606">
        <v>6.63</v>
      </c>
      <c r="BI54" s="112">
        <v>9.57</v>
      </c>
      <c r="BJ54" s="112" t="s">
        <v>430</v>
      </c>
      <c r="BK54" s="112">
        <v>64.45</v>
      </c>
      <c r="BL54" s="112" t="s">
        <v>430</v>
      </c>
      <c r="BM54" s="278">
        <v>19.350000000000001</v>
      </c>
      <c r="BN54" s="607" t="s">
        <v>430</v>
      </c>
      <c r="BO54" s="607" t="s">
        <v>430</v>
      </c>
      <c r="BP54" s="607" t="s">
        <v>430</v>
      </c>
      <c r="BQ54" s="607" t="s">
        <v>430</v>
      </c>
      <c r="BR54" s="147"/>
      <c r="BS54" s="109">
        <v>6.8276351493172402</v>
      </c>
      <c r="BT54" s="119">
        <v>15.0320582584968</v>
      </c>
      <c r="BU54" s="139"/>
      <c r="BV54" s="113" t="s">
        <v>554</v>
      </c>
    </row>
    <row r="55" spans="1:74" s="107" customFormat="1" x14ac:dyDescent="0.25">
      <c r="A55" s="108" t="s">
        <v>7639</v>
      </c>
      <c r="B55" s="113"/>
      <c r="C55" s="734">
        <v>44414</v>
      </c>
      <c r="D55" s="109"/>
      <c r="E55" s="110">
        <v>55.25</v>
      </c>
      <c r="F55" s="109"/>
      <c r="G55" s="111">
        <v>1346.0823</v>
      </c>
      <c r="H55" s="113"/>
      <c r="I55" s="112">
        <v>1.63</v>
      </c>
      <c r="J55" s="112">
        <v>7.57</v>
      </c>
      <c r="K55" s="112">
        <v>1.44</v>
      </c>
      <c r="L55" s="112">
        <v>1.55</v>
      </c>
      <c r="M55" s="260"/>
      <c r="N55" s="114">
        <v>27.277100000000001</v>
      </c>
      <c r="O55" s="112">
        <v>12.648</v>
      </c>
      <c r="P55" s="112">
        <v>11.4664</v>
      </c>
      <c r="Q55" s="112">
        <v>7.0896999999999997</v>
      </c>
      <c r="R55" s="112">
        <v>16.667000000000002</v>
      </c>
      <c r="S55" s="112">
        <v>7.4886999999999997</v>
      </c>
      <c r="T55" s="112">
        <v>5.0393999999999997</v>
      </c>
      <c r="U55" s="119">
        <v>5.2310999999999996</v>
      </c>
      <c r="V55" s="112">
        <v>5.2446999999999999</v>
      </c>
      <c r="W55" s="112">
        <v>7.3490000000000002</v>
      </c>
      <c r="X55" s="112">
        <v>7.1866000000000003</v>
      </c>
      <c r="Y55" s="278" t="s">
        <v>430</v>
      </c>
      <c r="Z55" s="112" t="s">
        <v>430</v>
      </c>
      <c r="AA55" s="112">
        <v>7.8791000000000002</v>
      </c>
      <c r="AB55" s="112">
        <v>4.9680999999999997</v>
      </c>
      <c r="AC55" s="112">
        <v>5.1879</v>
      </c>
      <c r="AD55" s="112">
        <v>5.3139000000000003</v>
      </c>
      <c r="AE55" s="112">
        <v>17.0153</v>
      </c>
      <c r="AF55" s="112">
        <v>6.2728999999999999</v>
      </c>
      <c r="AG55" s="555"/>
      <c r="AH55" s="110">
        <v>10</v>
      </c>
      <c r="AI55" s="110">
        <v>6</v>
      </c>
      <c r="AJ55" s="110">
        <v>8</v>
      </c>
      <c r="AK55" s="110">
        <v>12</v>
      </c>
      <c r="AL55" s="110">
        <v>9</v>
      </c>
      <c r="AM55" s="110">
        <v>11</v>
      </c>
      <c r="AN55" s="110">
        <v>11</v>
      </c>
      <c r="AO55" s="562">
        <v>11</v>
      </c>
      <c r="AP55" s="110">
        <v>11</v>
      </c>
      <c r="AQ55" s="110">
        <v>8</v>
      </c>
      <c r="AR55" s="110">
        <v>9</v>
      </c>
      <c r="AS55" s="110" t="s">
        <v>430</v>
      </c>
      <c r="AT55" s="110" t="s">
        <v>430</v>
      </c>
      <c r="AU55" s="110">
        <v>11</v>
      </c>
      <c r="AV55" s="110">
        <v>11</v>
      </c>
      <c r="AW55" s="110">
        <v>11</v>
      </c>
      <c r="AX55" s="110">
        <v>11</v>
      </c>
      <c r="AY55" s="110">
        <v>8</v>
      </c>
      <c r="AZ55" s="595"/>
      <c r="BA55" s="605">
        <v>3.61</v>
      </c>
      <c r="BB55" s="112">
        <v>87.13</v>
      </c>
      <c r="BC55" s="112" t="s">
        <v>430</v>
      </c>
      <c r="BD55" s="112" t="s">
        <v>430</v>
      </c>
      <c r="BE55" s="278" t="s">
        <v>430</v>
      </c>
      <c r="BF55" s="278">
        <v>9.27</v>
      </c>
      <c r="BG55" s="113"/>
      <c r="BH55" s="606">
        <v>9.27</v>
      </c>
      <c r="BI55" s="112" t="s">
        <v>430</v>
      </c>
      <c r="BJ55" s="112" t="s">
        <v>430</v>
      </c>
      <c r="BK55" s="112">
        <v>87.13</v>
      </c>
      <c r="BL55" s="112" t="s">
        <v>430</v>
      </c>
      <c r="BM55" s="278" t="s">
        <v>430</v>
      </c>
      <c r="BN55" s="607" t="s">
        <v>430</v>
      </c>
      <c r="BO55" s="607">
        <v>3.61</v>
      </c>
      <c r="BP55" s="607" t="s">
        <v>430</v>
      </c>
      <c r="BQ55" s="607" t="s">
        <v>430</v>
      </c>
      <c r="BR55" s="147"/>
      <c r="BS55" s="109">
        <v>8.6533516800000001</v>
      </c>
      <c r="BT55" s="119">
        <v>8.6434488300000005</v>
      </c>
      <c r="BU55" s="139"/>
      <c r="BV55" s="113" t="s">
        <v>554</v>
      </c>
    </row>
    <row r="56" spans="1:74" s="107" customFormat="1" x14ac:dyDescent="0.25">
      <c r="A56" s="108" t="s">
        <v>7640</v>
      </c>
      <c r="B56" s="113"/>
      <c r="C56" s="734">
        <v>41275</v>
      </c>
      <c r="D56" s="109"/>
      <c r="E56" s="857">
        <v>36.54</v>
      </c>
      <c r="F56" s="109"/>
      <c r="G56" s="111" t="s">
        <v>430</v>
      </c>
      <c r="H56" s="113"/>
      <c r="I56" s="112" t="s">
        <v>430</v>
      </c>
      <c r="J56" s="112" t="s">
        <v>430</v>
      </c>
      <c r="K56" s="112" t="s">
        <v>430</v>
      </c>
      <c r="L56" s="112" t="s">
        <v>430</v>
      </c>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t="s">
        <v>430</v>
      </c>
      <c r="AI56" s="110" t="s">
        <v>430</v>
      </c>
      <c r="AJ56" s="110" t="s">
        <v>430</v>
      </c>
      <c r="AK56" s="110" t="s">
        <v>430</v>
      </c>
      <c r="AL56" s="110" t="s">
        <v>430</v>
      </c>
      <c r="AM56" s="110" t="s">
        <v>430</v>
      </c>
      <c r="AN56" s="110" t="s">
        <v>430</v>
      </c>
      <c r="AO56" s="562" t="s">
        <v>430</v>
      </c>
      <c r="AP56" s="110" t="s">
        <v>430</v>
      </c>
      <c r="AQ56" s="110" t="s">
        <v>430</v>
      </c>
      <c r="AR56" s="110" t="s">
        <v>430</v>
      </c>
      <c r="AS56" s="110" t="s">
        <v>430</v>
      </c>
      <c r="AT56" s="110" t="s">
        <v>430</v>
      </c>
      <c r="AU56" s="110" t="s">
        <v>430</v>
      </c>
      <c r="AV56" s="110" t="s">
        <v>430</v>
      </c>
      <c r="AW56" s="110" t="s">
        <v>430</v>
      </c>
      <c r="AX56" s="110" t="s">
        <v>430</v>
      </c>
      <c r="AY56" s="110" t="s">
        <v>430</v>
      </c>
      <c r="AZ56" s="595"/>
      <c r="BA56" s="605" t="s">
        <v>430</v>
      </c>
      <c r="BB56" s="112" t="s">
        <v>430</v>
      </c>
      <c r="BC56" s="112" t="s">
        <v>430</v>
      </c>
      <c r="BD56" s="112" t="s">
        <v>430</v>
      </c>
      <c r="BE56" s="278" t="s">
        <v>430</v>
      </c>
      <c r="BF56" s="278" t="s">
        <v>430</v>
      </c>
      <c r="BG56" s="113"/>
      <c r="BH56" s="606" t="s">
        <v>430</v>
      </c>
      <c r="BI56" s="112" t="s">
        <v>430</v>
      </c>
      <c r="BJ56" s="112" t="s">
        <v>430</v>
      </c>
      <c r="BK56" s="112" t="s">
        <v>430</v>
      </c>
      <c r="BL56" s="112" t="s">
        <v>430</v>
      </c>
      <c r="BM56" s="278" t="s">
        <v>430</v>
      </c>
      <c r="BN56" s="607" t="s">
        <v>430</v>
      </c>
      <c r="BO56" s="607" t="s">
        <v>430</v>
      </c>
      <c r="BP56" s="607" t="s">
        <v>430</v>
      </c>
      <c r="BQ56" s="607" t="s">
        <v>430</v>
      </c>
      <c r="BR56" s="147"/>
      <c r="BS56" s="109" t="s">
        <v>430</v>
      </c>
      <c r="BT56" s="119" t="s">
        <v>430</v>
      </c>
      <c r="BU56" s="139"/>
      <c r="BV56" s="113" t="s">
        <v>554</v>
      </c>
    </row>
    <row r="57" spans="1:74" x14ac:dyDescent="0.25">
      <c r="A57" s="318" t="s">
        <v>93</v>
      </c>
      <c r="B57" s="66"/>
      <c r="C57" s="720"/>
      <c r="D57" s="43"/>
      <c r="E57" s="51"/>
      <c r="F57" s="43"/>
      <c r="G57" s="55"/>
      <c r="H57" s="66"/>
      <c r="I57" s="59"/>
      <c r="J57" s="59"/>
      <c r="K57" s="59"/>
      <c r="L57" s="59"/>
      <c r="M57" s="258"/>
      <c r="N57" s="70">
        <v>33.331899999999997</v>
      </c>
      <c r="O57" s="59">
        <v>13.762700000000001</v>
      </c>
      <c r="P57" s="59">
        <v>13.1012</v>
      </c>
      <c r="Q57" s="59">
        <v>11.718</v>
      </c>
      <c r="R57" s="59">
        <v>17.605599999999999</v>
      </c>
      <c r="S57" s="59">
        <v>8.0716999999999999</v>
      </c>
      <c r="T57" s="59">
        <v>5.4466999999999999</v>
      </c>
      <c r="U57" s="88">
        <v>5.5549999999999997</v>
      </c>
      <c r="V57" s="59">
        <v>5.4748000000000001</v>
      </c>
      <c r="W57" s="59">
        <v>7.5949999999999998</v>
      </c>
      <c r="X57" s="59">
        <v>7.4661</v>
      </c>
      <c r="Y57" s="276">
        <v>6.9603000000000002</v>
      </c>
      <c r="Z57" s="59">
        <v>6.6944999999999997</v>
      </c>
      <c r="AA57" s="59">
        <v>8.7558000000000007</v>
      </c>
      <c r="AB57" s="59">
        <v>5.4511000000000003</v>
      </c>
      <c r="AC57" s="59">
        <v>5.5593000000000004</v>
      </c>
      <c r="AD57" s="59">
        <v>5.5403000000000002</v>
      </c>
      <c r="AE57" s="59">
        <v>18.060600000000001</v>
      </c>
      <c r="AF57" s="59">
        <v>6.9955999999999996</v>
      </c>
      <c r="AG57" s="553"/>
      <c r="AH57" s="51">
        <v>12</v>
      </c>
      <c r="AI57" s="51">
        <v>12</v>
      </c>
      <c r="AJ57" s="51">
        <v>12</v>
      </c>
      <c r="AK57" s="51">
        <v>12</v>
      </c>
      <c r="AL57" s="51">
        <v>12</v>
      </c>
      <c r="AM57" s="51">
        <v>12</v>
      </c>
      <c r="AN57" s="51">
        <v>11</v>
      </c>
      <c r="AO57" s="560">
        <v>11</v>
      </c>
      <c r="AP57" s="51">
        <v>11</v>
      </c>
      <c r="AQ57" s="51">
        <v>10</v>
      </c>
      <c r="AR57" s="51">
        <v>10</v>
      </c>
      <c r="AS57" s="51">
        <v>8</v>
      </c>
      <c r="AT57" s="51">
        <v>5</v>
      </c>
      <c r="AU57" s="51">
        <v>12</v>
      </c>
      <c r="AV57" s="51">
        <v>11</v>
      </c>
      <c r="AW57" s="51">
        <v>11</v>
      </c>
      <c r="AX57" s="51">
        <v>11</v>
      </c>
      <c r="AY57" s="51">
        <v>12</v>
      </c>
      <c r="AZ57" s="579"/>
      <c r="BA57" s="577"/>
      <c r="BB57" s="59"/>
      <c r="BC57" s="59"/>
      <c r="BD57" s="59"/>
      <c r="BE57" s="276"/>
      <c r="BF57" s="276"/>
      <c r="BG57" s="66"/>
      <c r="BH57" s="586"/>
      <c r="BI57" s="59"/>
      <c r="BJ57" s="59"/>
      <c r="BK57" s="59"/>
      <c r="BL57" s="59"/>
      <c r="BM57" s="276"/>
      <c r="BN57" s="587"/>
      <c r="BO57" s="587"/>
      <c r="BP57" s="587"/>
      <c r="BQ57" s="587"/>
      <c r="BR57" s="148"/>
      <c r="BS57" s="43"/>
      <c r="BT57" s="88"/>
      <c r="BU57" s="34"/>
      <c r="BV57" s="66"/>
    </row>
    <row r="58" spans="1:74" x14ac:dyDescent="0.25">
      <c r="A58" s="320" t="s">
        <v>94</v>
      </c>
      <c r="B58" s="67"/>
      <c r="C58" s="721"/>
      <c r="D58" s="44"/>
      <c r="E58" s="52"/>
      <c r="F58" s="44"/>
      <c r="G58" s="56"/>
      <c r="H58" s="67"/>
      <c r="I58" s="60"/>
      <c r="J58" s="60"/>
      <c r="K58" s="60"/>
      <c r="L58" s="60"/>
      <c r="M58" s="259"/>
      <c r="N58" s="71">
        <v>49.908999999999999</v>
      </c>
      <c r="O58" s="60">
        <v>21.96</v>
      </c>
      <c r="P58" s="60">
        <v>20.812899999999999</v>
      </c>
      <c r="Q58" s="60">
        <v>17.029800000000002</v>
      </c>
      <c r="R58" s="60">
        <v>20.920500000000001</v>
      </c>
      <c r="S58" s="60">
        <v>9.3646999999999991</v>
      </c>
      <c r="T58" s="60">
        <v>6.5274000000000001</v>
      </c>
      <c r="U58" s="89">
        <v>6.2838000000000003</v>
      </c>
      <c r="V58" s="60">
        <v>6.1638000000000002</v>
      </c>
      <c r="W58" s="60">
        <v>8.0884</v>
      </c>
      <c r="X58" s="60">
        <v>7.8822999999999999</v>
      </c>
      <c r="Y58" s="277">
        <v>10.712</v>
      </c>
      <c r="Z58" s="60">
        <v>7.4436999999999998</v>
      </c>
      <c r="AA58" s="60">
        <v>10.327</v>
      </c>
      <c r="AB58" s="60">
        <v>6.5106000000000002</v>
      </c>
      <c r="AC58" s="60">
        <v>6.3276000000000003</v>
      </c>
      <c r="AD58" s="60">
        <v>6.2458</v>
      </c>
      <c r="AE58" s="60">
        <v>21.4131</v>
      </c>
      <c r="AF58" s="60">
        <v>7.9195000000000002</v>
      </c>
      <c r="AG58" s="554"/>
      <c r="AH58" s="52"/>
      <c r="AI58" s="52"/>
      <c r="AJ58" s="52"/>
      <c r="AK58" s="52"/>
      <c r="AL58" s="52"/>
      <c r="AM58" s="52"/>
      <c r="AN58" s="52"/>
      <c r="AO58" s="561"/>
      <c r="AP58" s="52"/>
      <c r="AQ58" s="52"/>
      <c r="AR58" s="52"/>
      <c r="AS58" s="52"/>
      <c r="AT58" s="52"/>
      <c r="AU58" s="52"/>
      <c r="AV58" s="52"/>
      <c r="AW58" s="52"/>
      <c r="AX58" s="52"/>
      <c r="AY58" s="52"/>
      <c r="AZ58" s="580"/>
      <c r="BA58" s="551"/>
      <c r="BB58" s="60"/>
      <c r="BC58" s="60"/>
      <c r="BD58" s="60"/>
      <c r="BE58" s="277"/>
      <c r="BF58" s="277"/>
      <c r="BG58" s="67"/>
      <c r="BH58" s="588"/>
      <c r="BI58" s="60"/>
      <c r="BJ58" s="60"/>
      <c r="BK58" s="60"/>
      <c r="BL58" s="60"/>
      <c r="BM58" s="277"/>
      <c r="BN58" s="589"/>
      <c r="BO58" s="589"/>
      <c r="BP58" s="589"/>
      <c r="BQ58" s="589"/>
      <c r="BR58" s="146"/>
      <c r="BS58" s="44"/>
      <c r="BT58" s="89"/>
      <c r="BU58" s="26"/>
      <c r="BV58" s="67"/>
    </row>
    <row r="59" spans="1:74" x14ac:dyDescent="0.25">
      <c r="A59" s="320" t="s">
        <v>95</v>
      </c>
      <c r="B59" s="67"/>
      <c r="C59" s="721"/>
      <c r="D59" s="44"/>
      <c r="E59" s="52"/>
      <c r="F59" s="44"/>
      <c r="G59" s="56"/>
      <c r="H59" s="67"/>
      <c r="I59" s="60"/>
      <c r="J59" s="60"/>
      <c r="K59" s="60"/>
      <c r="L59" s="60"/>
      <c r="M59" s="259"/>
      <c r="N59" s="71">
        <v>24.2376</v>
      </c>
      <c r="O59" s="60">
        <v>8.9419000000000004</v>
      </c>
      <c r="P59" s="60">
        <v>9.1637000000000004</v>
      </c>
      <c r="Q59" s="60">
        <v>7.0896999999999997</v>
      </c>
      <c r="R59" s="60">
        <v>14.042299999999999</v>
      </c>
      <c r="S59" s="60">
        <v>7.3916000000000004</v>
      </c>
      <c r="T59" s="60">
        <v>5.0393999999999997</v>
      </c>
      <c r="U59" s="89">
        <v>5.2310999999999996</v>
      </c>
      <c r="V59" s="60">
        <v>5.2446999999999999</v>
      </c>
      <c r="W59" s="60">
        <v>7.1022999999999996</v>
      </c>
      <c r="X59" s="60">
        <v>7.0751999999999997</v>
      </c>
      <c r="Y59" s="277">
        <v>6.0324</v>
      </c>
      <c r="Z59" s="60">
        <v>5.9683999999999999</v>
      </c>
      <c r="AA59" s="60">
        <v>7.8327</v>
      </c>
      <c r="AB59" s="60">
        <v>4.9680999999999997</v>
      </c>
      <c r="AC59" s="60">
        <v>5.1879</v>
      </c>
      <c r="AD59" s="60">
        <v>5.3139000000000003</v>
      </c>
      <c r="AE59" s="60">
        <v>14.1488</v>
      </c>
      <c r="AF59" s="60">
        <v>6.2728999999999999</v>
      </c>
      <c r="AG59" s="554"/>
      <c r="AH59" s="52"/>
      <c r="AI59" s="52"/>
      <c r="AJ59" s="52"/>
      <c r="AK59" s="52"/>
      <c r="AL59" s="52"/>
      <c r="AM59" s="52"/>
      <c r="AN59" s="52"/>
      <c r="AO59" s="561"/>
      <c r="AP59" s="52"/>
      <c r="AQ59" s="52"/>
      <c r="AR59" s="52"/>
      <c r="AS59" s="52"/>
      <c r="AT59" s="52"/>
      <c r="AU59" s="52"/>
      <c r="AV59" s="52"/>
      <c r="AW59" s="52"/>
      <c r="AX59" s="52"/>
      <c r="AY59" s="52"/>
      <c r="AZ59" s="580"/>
      <c r="BA59" s="551"/>
      <c r="BB59" s="60"/>
      <c r="BC59" s="60"/>
      <c r="BD59" s="60"/>
      <c r="BE59" s="277"/>
      <c r="BF59" s="277"/>
      <c r="BG59" s="67"/>
      <c r="BH59" s="588"/>
      <c r="BI59" s="60"/>
      <c r="BJ59" s="60"/>
      <c r="BK59" s="60"/>
      <c r="BL59" s="60"/>
      <c r="BM59" s="277"/>
      <c r="BN59" s="589"/>
      <c r="BO59" s="589"/>
      <c r="BP59" s="589"/>
      <c r="BQ59" s="589"/>
      <c r="BR59" s="146"/>
      <c r="BS59" s="44"/>
      <c r="BT59" s="89"/>
      <c r="BU59" s="26"/>
      <c r="BV59" s="67"/>
    </row>
    <row r="60" spans="1:74" x14ac:dyDescent="0.25">
      <c r="A60" s="321" t="s">
        <v>96</v>
      </c>
      <c r="B60" s="68"/>
      <c r="C60" s="722"/>
      <c r="D60" s="45"/>
      <c r="E60" s="53"/>
      <c r="F60" s="45"/>
      <c r="G60" s="57"/>
      <c r="H60" s="68"/>
      <c r="I60" s="61"/>
      <c r="J60" s="61"/>
      <c r="K60" s="61"/>
      <c r="L60" s="61"/>
      <c r="M60" s="262"/>
      <c r="N60" s="72">
        <v>29.866700000000002</v>
      </c>
      <c r="O60" s="61">
        <v>12.516500000000001</v>
      </c>
      <c r="P60" s="61">
        <v>11.9353</v>
      </c>
      <c r="Q60" s="61">
        <v>10.7453</v>
      </c>
      <c r="R60" s="61">
        <v>17.550599999999999</v>
      </c>
      <c r="S60" s="61">
        <v>7.9284499999999998</v>
      </c>
      <c r="T60" s="61">
        <v>5.2927999999999997</v>
      </c>
      <c r="U60" s="90">
        <v>5.4276</v>
      </c>
      <c r="V60" s="61">
        <v>5.3802000000000003</v>
      </c>
      <c r="W60" s="61">
        <v>7.6050500000000003</v>
      </c>
      <c r="X60" s="61">
        <v>7.5270999999999999</v>
      </c>
      <c r="Y60" s="279">
        <v>6.5217000000000001</v>
      </c>
      <c r="Z60" s="61">
        <v>6.7099000000000002</v>
      </c>
      <c r="AA60" s="61">
        <v>8.7380999999999993</v>
      </c>
      <c r="AB60" s="61">
        <v>5.3128000000000002</v>
      </c>
      <c r="AC60" s="61">
        <v>5.4593999999999996</v>
      </c>
      <c r="AD60" s="61">
        <v>5.4271000000000003</v>
      </c>
      <c r="AE60" s="61">
        <v>17.556000000000001</v>
      </c>
      <c r="AF60" s="61">
        <v>7.0323000000000002</v>
      </c>
      <c r="AG60" s="556"/>
      <c r="AH60" s="53"/>
      <c r="AI60" s="53"/>
      <c r="AJ60" s="53"/>
      <c r="AK60" s="53"/>
      <c r="AL60" s="53"/>
      <c r="AM60" s="53"/>
      <c r="AN60" s="53"/>
      <c r="AO60" s="563"/>
      <c r="AP60" s="53"/>
      <c r="AQ60" s="53"/>
      <c r="AR60" s="53"/>
      <c r="AS60" s="53"/>
      <c r="AT60" s="53"/>
      <c r="AU60" s="53"/>
      <c r="AV60" s="53"/>
      <c r="AW60" s="53"/>
      <c r="AX60" s="53"/>
      <c r="AY60" s="53"/>
      <c r="AZ60" s="581"/>
      <c r="BA60" s="578"/>
      <c r="BB60" s="61"/>
      <c r="BC60" s="61"/>
      <c r="BD60" s="61"/>
      <c r="BE60" s="279"/>
      <c r="BF60" s="279"/>
      <c r="BG60" s="68"/>
      <c r="BH60" s="590"/>
      <c r="BI60" s="61"/>
      <c r="BJ60" s="61"/>
      <c r="BK60" s="61"/>
      <c r="BL60" s="61"/>
      <c r="BM60" s="279"/>
      <c r="BN60" s="591"/>
      <c r="BO60" s="591"/>
      <c r="BP60" s="591"/>
      <c r="BQ60" s="591"/>
      <c r="BR60" s="149"/>
      <c r="BS60" s="45"/>
      <c r="BT60" s="90"/>
      <c r="BU60" s="272"/>
      <c r="BV60" s="68"/>
    </row>
    <row r="61" spans="1:74" ht="14.5" x14ac:dyDescent="0.25">
      <c r="A61" s="323" t="s">
        <v>248</v>
      </c>
      <c r="B61" s="69"/>
      <c r="C61" s="723"/>
      <c r="D61" s="46"/>
      <c r="E61" s="54"/>
      <c r="F61" s="46"/>
      <c r="G61" s="58"/>
      <c r="H61" s="69"/>
      <c r="I61" s="62"/>
      <c r="J61" s="62"/>
      <c r="K61" s="62"/>
      <c r="L61" s="62"/>
      <c r="M61" s="263"/>
      <c r="N61" s="73"/>
      <c r="O61" s="62"/>
      <c r="P61" s="62"/>
      <c r="Q61" s="62"/>
      <c r="R61" s="62"/>
      <c r="S61" s="62"/>
      <c r="T61" s="62"/>
      <c r="U61" s="91"/>
      <c r="V61" s="62"/>
      <c r="W61" s="62"/>
      <c r="X61" s="62"/>
      <c r="Y61" s="245"/>
      <c r="Z61" s="62"/>
      <c r="AA61" s="62"/>
      <c r="AB61" s="62"/>
      <c r="AC61" s="62"/>
      <c r="AD61" s="62"/>
      <c r="AE61" s="62"/>
      <c r="AF61" s="62"/>
      <c r="AG61" s="557"/>
      <c r="AH61" s="54"/>
      <c r="AI61" s="54"/>
      <c r="AJ61" s="54"/>
      <c r="AK61" s="54"/>
      <c r="AL61" s="54"/>
      <c r="AM61" s="54"/>
      <c r="AN61" s="54"/>
      <c r="AO61" s="564"/>
      <c r="AP61" s="54"/>
      <c r="AQ61" s="54"/>
      <c r="AR61" s="54"/>
      <c r="AS61" s="54"/>
      <c r="AT61" s="54"/>
      <c r="AU61" s="54"/>
      <c r="AV61" s="54"/>
      <c r="AW61" s="54"/>
      <c r="AX61" s="54"/>
      <c r="AY61" s="54"/>
      <c r="AZ61" s="582"/>
      <c r="BA61" s="280"/>
      <c r="BB61" s="62"/>
      <c r="BC61" s="62"/>
      <c r="BD61" s="62"/>
      <c r="BE61" s="245"/>
      <c r="BF61" s="245"/>
      <c r="BG61" s="69"/>
      <c r="BH61" s="585"/>
      <c r="BI61" s="62"/>
      <c r="BJ61" s="62"/>
      <c r="BK61" s="62"/>
      <c r="BL61" s="62"/>
      <c r="BM61" s="245"/>
      <c r="BN61" s="592"/>
      <c r="BO61" s="592"/>
      <c r="BP61" s="592"/>
      <c r="BQ61" s="592"/>
      <c r="BR61" s="150"/>
      <c r="BS61" s="46"/>
      <c r="BT61" s="91"/>
      <c r="BU61" s="41"/>
      <c r="BV61" s="69"/>
    </row>
    <row r="62" spans="1:74" s="107" customFormat="1" x14ac:dyDescent="0.25">
      <c r="A62" s="108" t="s">
        <v>7641</v>
      </c>
      <c r="B62" s="113"/>
      <c r="C62" s="734">
        <v>43178</v>
      </c>
      <c r="D62" s="109"/>
      <c r="E62" s="110">
        <v>542.01800000000003</v>
      </c>
      <c r="F62" s="109"/>
      <c r="G62" s="111">
        <v>16.499199999999998</v>
      </c>
      <c r="H62" s="113"/>
      <c r="I62" s="112">
        <v>5.18</v>
      </c>
      <c r="J62" s="112">
        <v>7.89</v>
      </c>
      <c r="K62" s="112">
        <v>2.66</v>
      </c>
      <c r="L62" s="112">
        <v>2.81</v>
      </c>
      <c r="M62" s="260"/>
      <c r="N62" s="114">
        <v>43.633000000000003</v>
      </c>
      <c r="O62" s="112">
        <v>18.096499999999999</v>
      </c>
      <c r="P62" s="112">
        <v>17.789899999999999</v>
      </c>
      <c r="Q62" s="112">
        <v>14.395300000000001</v>
      </c>
      <c r="R62" s="112">
        <v>18.983499999999999</v>
      </c>
      <c r="S62" s="112">
        <v>6.7420999999999998</v>
      </c>
      <c r="T62" s="112">
        <v>4.3452000000000002</v>
      </c>
      <c r="U62" s="119">
        <v>4.6044999999999998</v>
      </c>
      <c r="V62" s="112">
        <v>4.4809000000000001</v>
      </c>
      <c r="W62" s="112">
        <v>6.6929999999999996</v>
      </c>
      <c r="X62" s="112">
        <v>6.6269999999999998</v>
      </c>
      <c r="Y62" s="278">
        <v>5.6292</v>
      </c>
      <c r="Z62" s="112" t="s">
        <v>430</v>
      </c>
      <c r="AA62" s="112">
        <v>7.8769</v>
      </c>
      <c r="AB62" s="112">
        <v>4.2698999999999998</v>
      </c>
      <c r="AC62" s="112">
        <v>4.5707000000000004</v>
      </c>
      <c r="AD62" s="112">
        <v>4.5819999999999999</v>
      </c>
      <c r="AE62" s="112">
        <v>19.776399999999999</v>
      </c>
      <c r="AF62" s="112">
        <v>6.2408000000000001</v>
      </c>
      <c r="AG62" s="555"/>
      <c r="AH62" s="110">
        <v>2</v>
      </c>
      <c r="AI62" s="110">
        <v>2</v>
      </c>
      <c r="AJ62" s="110">
        <v>1</v>
      </c>
      <c r="AK62" s="110">
        <v>2</v>
      </c>
      <c r="AL62" s="110">
        <v>3</v>
      </c>
      <c r="AM62" s="110">
        <v>11</v>
      </c>
      <c r="AN62" s="110">
        <v>11</v>
      </c>
      <c r="AO62" s="562">
        <v>10</v>
      </c>
      <c r="AP62" s="110">
        <v>11</v>
      </c>
      <c r="AQ62" s="110">
        <v>7</v>
      </c>
      <c r="AR62" s="110">
        <v>6</v>
      </c>
      <c r="AS62" s="110">
        <v>5</v>
      </c>
      <c r="AT62" s="110" t="s">
        <v>430</v>
      </c>
      <c r="AU62" s="110">
        <v>8</v>
      </c>
      <c r="AV62" s="110">
        <v>11</v>
      </c>
      <c r="AW62" s="110">
        <v>11</v>
      </c>
      <c r="AX62" s="110">
        <v>11</v>
      </c>
      <c r="AY62" s="110">
        <v>3</v>
      </c>
      <c r="AZ62" s="595"/>
      <c r="BA62" s="605">
        <v>11.11</v>
      </c>
      <c r="BB62" s="112">
        <v>72.06</v>
      </c>
      <c r="BC62" s="112">
        <v>13.51</v>
      </c>
      <c r="BD62" s="112">
        <v>0.91</v>
      </c>
      <c r="BE62" s="278" t="s">
        <v>430</v>
      </c>
      <c r="BF62" s="278">
        <v>2.4</v>
      </c>
      <c r="BG62" s="113"/>
      <c r="BH62" s="606">
        <v>2.4</v>
      </c>
      <c r="BI62" s="112">
        <v>13.24</v>
      </c>
      <c r="BJ62" s="112" t="s">
        <v>430</v>
      </c>
      <c r="BK62" s="112">
        <v>73.25</v>
      </c>
      <c r="BL62" s="112" t="s">
        <v>430</v>
      </c>
      <c r="BM62" s="278">
        <v>11.11</v>
      </c>
      <c r="BN62" s="607" t="s">
        <v>430</v>
      </c>
      <c r="BO62" s="607" t="s">
        <v>430</v>
      </c>
      <c r="BP62" s="607" t="s">
        <v>430</v>
      </c>
      <c r="BQ62" s="607" t="s">
        <v>430</v>
      </c>
      <c r="BR62" s="147"/>
      <c r="BS62" s="109" t="s">
        <v>430</v>
      </c>
      <c r="BT62" s="119">
        <v>16.020940783591598</v>
      </c>
      <c r="BU62" s="139"/>
      <c r="BV62" s="113" t="s">
        <v>554</v>
      </c>
    </row>
    <row r="63" spans="1:74" s="107" customFormat="1" x14ac:dyDescent="0.25">
      <c r="A63" s="108" t="s">
        <v>7642</v>
      </c>
      <c r="B63" s="113"/>
      <c r="C63" s="734">
        <v>40658</v>
      </c>
      <c r="D63" s="109"/>
      <c r="E63" s="110">
        <v>291.87099999999998</v>
      </c>
      <c r="F63" s="109"/>
      <c r="G63" s="111">
        <v>26.6328</v>
      </c>
      <c r="H63" s="113"/>
      <c r="I63" s="112">
        <v>1.5</v>
      </c>
      <c r="J63" s="112">
        <v>7.4</v>
      </c>
      <c r="K63" s="112">
        <v>1.29</v>
      </c>
      <c r="L63" s="112">
        <v>1.37</v>
      </c>
      <c r="M63" s="260"/>
      <c r="N63" s="114">
        <v>23.587700000000002</v>
      </c>
      <c r="O63" s="112">
        <v>9.6060999999999996</v>
      </c>
      <c r="P63" s="112">
        <v>10.082800000000001</v>
      </c>
      <c r="Q63" s="112">
        <v>9.5204000000000004</v>
      </c>
      <c r="R63" s="112">
        <v>13.4087</v>
      </c>
      <c r="S63" s="112">
        <v>6.7632000000000003</v>
      </c>
      <c r="T63" s="112">
        <v>4.6372</v>
      </c>
      <c r="U63" s="119">
        <v>4.6970999999999998</v>
      </c>
      <c r="V63" s="112">
        <v>4.6429999999999998</v>
      </c>
      <c r="W63" s="112">
        <v>6.4382999999999999</v>
      </c>
      <c r="X63" s="112">
        <v>6.4195000000000002</v>
      </c>
      <c r="Y63" s="278">
        <v>5.3883999999999999</v>
      </c>
      <c r="Z63" s="112">
        <v>6.3624000000000001</v>
      </c>
      <c r="AA63" s="112">
        <v>7.2100999999999997</v>
      </c>
      <c r="AB63" s="112">
        <v>4.6547999999999998</v>
      </c>
      <c r="AC63" s="112">
        <v>4.6977000000000002</v>
      </c>
      <c r="AD63" s="112">
        <v>4.6976000000000004</v>
      </c>
      <c r="AE63" s="112">
        <v>13.5176</v>
      </c>
      <c r="AF63" s="112">
        <v>6.6677999999999997</v>
      </c>
      <c r="AG63" s="555"/>
      <c r="AH63" s="110">
        <v>11</v>
      </c>
      <c r="AI63" s="110">
        <v>9</v>
      </c>
      <c r="AJ63" s="110">
        <v>8</v>
      </c>
      <c r="AK63" s="110">
        <v>6</v>
      </c>
      <c r="AL63" s="110">
        <v>11</v>
      </c>
      <c r="AM63" s="110">
        <v>10</v>
      </c>
      <c r="AN63" s="110">
        <v>6</v>
      </c>
      <c r="AO63" s="562">
        <v>9</v>
      </c>
      <c r="AP63" s="110">
        <v>9</v>
      </c>
      <c r="AQ63" s="110">
        <v>10</v>
      </c>
      <c r="AR63" s="110">
        <v>9</v>
      </c>
      <c r="AS63" s="110">
        <v>6</v>
      </c>
      <c r="AT63" s="110">
        <v>2</v>
      </c>
      <c r="AU63" s="110">
        <v>11</v>
      </c>
      <c r="AV63" s="110">
        <v>7</v>
      </c>
      <c r="AW63" s="110">
        <v>8</v>
      </c>
      <c r="AX63" s="110">
        <v>9</v>
      </c>
      <c r="AY63" s="110">
        <v>11</v>
      </c>
      <c r="AZ63" s="595"/>
      <c r="BA63" s="605">
        <v>9.7899999999999991</v>
      </c>
      <c r="BB63" s="112">
        <v>82.09</v>
      </c>
      <c r="BC63" s="112" t="s">
        <v>430</v>
      </c>
      <c r="BD63" s="112" t="s">
        <v>430</v>
      </c>
      <c r="BE63" s="278" t="s">
        <v>430</v>
      </c>
      <c r="BF63" s="278">
        <v>8.11</v>
      </c>
      <c r="BG63" s="113"/>
      <c r="BH63" s="606">
        <v>8.11</v>
      </c>
      <c r="BI63" s="112">
        <v>16.68</v>
      </c>
      <c r="BJ63" s="112" t="s">
        <v>430</v>
      </c>
      <c r="BK63" s="112">
        <v>65.41</v>
      </c>
      <c r="BL63" s="112" t="s">
        <v>430</v>
      </c>
      <c r="BM63" s="278">
        <v>9.1300000000000008</v>
      </c>
      <c r="BN63" s="607" t="s">
        <v>430</v>
      </c>
      <c r="BO63" s="607">
        <v>0.67</v>
      </c>
      <c r="BP63" s="607" t="s">
        <v>430</v>
      </c>
      <c r="BQ63" s="607" t="s">
        <v>430</v>
      </c>
      <c r="BR63" s="147"/>
      <c r="BS63" s="109" t="s">
        <v>430</v>
      </c>
      <c r="BT63" s="119">
        <v>16.699038376660202</v>
      </c>
      <c r="BU63" s="139"/>
      <c r="BV63" s="113" t="s">
        <v>554</v>
      </c>
    </row>
    <row r="64" spans="1:74" s="107" customFormat="1" x14ac:dyDescent="0.25">
      <c r="A64" s="108" t="s">
        <v>7643</v>
      </c>
      <c r="B64" s="113"/>
      <c r="C64" s="734">
        <v>39801</v>
      </c>
      <c r="D64" s="109"/>
      <c r="E64" s="110">
        <v>266.3</v>
      </c>
      <c r="F64" s="109"/>
      <c r="G64" s="111">
        <v>28.104700000000001</v>
      </c>
      <c r="H64" s="113"/>
      <c r="I64" s="112">
        <v>3.04</v>
      </c>
      <c r="J64" s="112">
        <v>7.26</v>
      </c>
      <c r="K64" s="112">
        <v>2.36</v>
      </c>
      <c r="L64" s="112">
        <v>2.4900000000000002</v>
      </c>
      <c r="M64" s="260"/>
      <c r="N64" s="114">
        <v>28.073799999999999</v>
      </c>
      <c r="O64" s="112">
        <v>12.1762</v>
      </c>
      <c r="P64" s="112">
        <v>11.4724</v>
      </c>
      <c r="Q64" s="112">
        <v>10.6557</v>
      </c>
      <c r="R64" s="112">
        <v>17.067900000000002</v>
      </c>
      <c r="S64" s="112">
        <v>7.2271000000000001</v>
      </c>
      <c r="T64" s="112">
        <v>4.6307</v>
      </c>
      <c r="U64" s="119">
        <v>4.7737999999999996</v>
      </c>
      <c r="V64" s="112">
        <v>4.8846999999999996</v>
      </c>
      <c r="W64" s="112">
        <v>7.4847999999999999</v>
      </c>
      <c r="X64" s="112">
        <v>7.0458999999999996</v>
      </c>
      <c r="Y64" s="278">
        <v>10.1928</v>
      </c>
      <c r="Z64" s="112">
        <v>5.3746</v>
      </c>
      <c r="AA64" s="112">
        <v>8.1440000000000001</v>
      </c>
      <c r="AB64" s="112">
        <v>4.7042000000000002</v>
      </c>
      <c r="AC64" s="112">
        <v>4.8659999999999997</v>
      </c>
      <c r="AD64" s="112">
        <v>4.931</v>
      </c>
      <c r="AE64" s="112">
        <v>16.8535</v>
      </c>
      <c r="AF64" s="112">
        <v>6.0743999999999998</v>
      </c>
      <c r="AG64" s="555"/>
      <c r="AH64" s="110">
        <v>6</v>
      </c>
      <c r="AI64" s="110">
        <v>3</v>
      </c>
      <c r="AJ64" s="110">
        <v>4</v>
      </c>
      <c r="AK64" s="110">
        <v>5</v>
      </c>
      <c r="AL64" s="110">
        <v>5</v>
      </c>
      <c r="AM64" s="110">
        <v>7</v>
      </c>
      <c r="AN64" s="110">
        <v>7</v>
      </c>
      <c r="AO64" s="562">
        <v>6</v>
      </c>
      <c r="AP64" s="110">
        <v>4</v>
      </c>
      <c r="AQ64" s="110">
        <v>1</v>
      </c>
      <c r="AR64" s="110">
        <v>1</v>
      </c>
      <c r="AS64" s="110">
        <v>1</v>
      </c>
      <c r="AT64" s="110">
        <v>5</v>
      </c>
      <c r="AU64" s="110">
        <v>4</v>
      </c>
      <c r="AV64" s="110">
        <v>6</v>
      </c>
      <c r="AW64" s="110">
        <v>5</v>
      </c>
      <c r="AX64" s="110">
        <v>4</v>
      </c>
      <c r="AY64" s="110">
        <v>7</v>
      </c>
      <c r="AZ64" s="595"/>
      <c r="BA64" s="605">
        <v>19.55</v>
      </c>
      <c r="BB64" s="112">
        <v>48.88</v>
      </c>
      <c r="BC64" s="112">
        <v>13.8</v>
      </c>
      <c r="BD64" s="112">
        <v>4.8499999999999996</v>
      </c>
      <c r="BE64" s="278" t="s">
        <v>430</v>
      </c>
      <c r="BF64" s="278">
        <v>12.92</v>
      </c>
      <c r="BG64" s="113"/>
      <c r="BH64" s="606">
        <v>12.92</v>
      </c>
      <c r="BI64" s="112">
        <v>10.02</v>
      </c>
      <c r="BJ64" s="112">
        <v>5.3</v>
      </c>
      <c r="BK64" s="112">
        <v>52.21</v>
      </c>
      <c r="BL64" s="112" t="s">
        <v>430</v>
      </c>
      <c r="BM64" s="278">
        <v>18.86</v>
      </c>
      <c r="BN64" s="607" t="s">
        <v>430</v>
      </c>
      <c r="BO64" s="607">
        <v>0.69</v>
      </c>
      <c r="BP64" s="607" t="s">
        <v>430</v>
      </c>
      <c r="BQ64" s="607" t="s">
        <v>430</v>
      </c>
      <c r="BR64" s="147"/>
      <c r="BS64" s="109">
        <v>10.9383460010938</v>
      </c>
      <c r="BT64" s="119">
        <v>9.3224164809322403</v>
      </c>
      <c r="BU64" s="139"/>
      <c r="BV64" s="113" t="s">
        <v>554</v>
      </c>
    </row>
    <row r="65" spans="1:74" s="107" customFormat="1" x14ac:dyDescent="0.25">
      <c r="A65" s="108" t="s">
        <v>7644</v>
      </c>
      <c r="B65" s="113"/>
      <c r="C65" s="734">
        <v>40359</v>
      </c>
      <c r="D65" s="109"/>
      <c r="E65" s="110">
        <v>259.67</v>
      </c>
      <c r="F65" s="109"/>
      <c r="G65" s="111">
        <v>30.708300000000001</v>
      </c>
      <c r="H65" s="113"/>
      <c r="I65" s="112">
        <v>2.35</v>
      </c>
      <c r="J65" s="112">
        <v>7.81</v>
      </c>
      <c r="K65" s="112">
        <v>1.86</v>
      </c>
      <c r="L65" s="112">
        <v>1.97</v>
      </c>
      <c r="M65" s="260"/>
      <c r="N65" s="114">
        <v>31.406099999999999</v>
      </c>
      <c r="O65" s="112">
        <v>11.786199999999999</v>
      </c>
      <c r="P65" s="112">
        <v>12.4079</v>
      </c>
      <c r="Q65" s="112">
        <v>9.1759000000000004</v>
      </c>
      <c r="R65" s="112">
        <v>16.820399999999999</v>
      </c>
      <c r="S65" s="112">
        <v>7.3800999999999997</v>
      </c>
      <c r="T65" s="112">
        <v>4.5381</v>
      </c>
      <c r="U65" s="119">
        <v>4.7736000000000001</v>
      </c>
      <c r="V65" s="112">
        <v>4.6554000000000002</v>
      </c>
      <c r="W65" s="112">
        <v>6.8772000000000002</v>
      </c>
      <c r="X65" s="112">
        <v>6.8323999999999998</v>
      </c>
      <c r="Y65" s="278">
        <v>5.8220000000000001</v>
      </c>
      <c r="Z65" s="112">
        <v>6.7070999999999996</v>
      </c>
      <c r="AA65" s="112">
        <v>8.1387999999999998</v>
      </c>
      <c r="AB65" s="112">
        <v>4.516</v>
      </c>
      <c r="AC65" s="112">
        <v>4.7968000000000002</v>
      </c>
      <c r="AD65" s="112">
        <v>4.7077999999999998</v>
      </c>
      <c r="AE65" s="112">
        <v>16.994599999999998</v>
      </c>
      <c r="AF65" s="112">
        <v>7.2664999999999997</v>
      </c>
      <c r="AG65" s="555"/>
      <c r="AH65" s="110">
        <v>4</v>
      </c>
      <c r="AI65" s="110">
        <v>6</v>
      </c>
      <c r="AJ65" s="110">
        <v>3</v>
      </c>
      <c r="AK65" s="110">
        <v>9</v>
      </c>
      <c r="AL65" s="110">
        <v>7</v>
      </c>
      <c r="AM65" s="110">
        <v>5</v>
      </c>
      <c r="AN65" s="110">
        <v>8</v>
      </c>
      <c r="AO65" s="562">
        <v>7</v>
      </c>
      <c r="AP65" s="110">
        <v>8</v>
      </c>
      <c r="AQ65" s="110">
        <v>4</v>
      </c>
      <c r="AR65" s="110">
        <v>4</v>
      </c>
      <c r="AS65" s="110">
        <v>3</v>
      </c>
      <c r="AT65" s="110">
        <v>1</v>
      </c>
      <c r="AU65" s="110">
        <v>5</v>
      </c>
      <c r="AV65" s="110">
        <v>8</v>
      </c>
      <c r="AW65" s="110">
        <v>6</v>
      </c>
      <c r="AX65" s="110">
        <v>8</v>
      </c>
      <c r="AY65" s="110">
        <v>6</v>
      </c>
      <c r="AZ65" s="595"/>
      <c r="BA65" s="605">
        <v>10.46</v>
      </c>
      <c r="BB65" s="112">
        <v>83.25</v>
      </c>
      <c r="BC65" s="112" t="s">
        <v>430</v>
      </c>
      <c r="BD65" s="112">
        <v>1.94</v>
      </c>
      <c r="BE65" s="278" t="s">
        <v>430</v>
      </c>
      <c r="BF65" s="278">
        <v>4.3499999999999996</v>
      </c>
      <c r="BG65" s="113"/>
      <c r="BH65" s="606">
        <v>4.3499999999999996</v>
      </c>
      <c r="BI65" s="112">
        <v>3.68</v>
      </c>
      <c r="BJ65" s="112" t="s">
        <v>430</v>
      </c>
      <c r="BK65" s="112">
        <v>81.510000000000005</v>
      </c>
      <c r="BL65" s="112" t="s">
        <v>430</v>
      </c>
      <c r="BM65" s="278">
        <v>10.46</v>
      </c>
      <c r="BN65" s="607" t="s">
        <v>430</v>
      </c>
      <c r="BO65" s="607" t="s">
        <v>430</v>
      </c>
      <c r="BP65" s="607" t="s">
        <v>430</v>
      </c>
      <c r="BQ65" s="607" t="s">
        <v>430</v>
      </c>
      <c r="BR65" s="147"/>
      <c r="BS65" s="109">
        <v>6.7469988506747001</v>
      </c>
      <c r="BT65" s="119">
        <v>11.5865690111587</v>
      </c>
      <c r="BU65" s="139"/>
      <c r="BV65" s="113" t="s">
        <v>554</v>
      </c>
    </row>
    <row r="66" spans="1:74" s="107" customFormat="1" x14ac:dyDescent="0.25">
      <c r="A66" s="108" t="s">
        <v>7645</v>
      </c>
      <c r="B66" s="113"/>
      <c r="C66" s="734">
        <v>37750</v>
      </c>
      <c r="D66" s="109"/>
      <c r="E66" s="110">
        <v>184.64</v>
      </c>
      <c r="F66" s="109"/>
      <c r="G66" s="111">
        <v>46.629199999999997</v>
      </c>
      <c r="H66" s="113"/>
      <c r="I66" s="112">
        <v>1.87</v>
      </c>
      <c r="J66" s="112">
        <v>7.64</v>
      </c>
      <c r="K66" s="112">
        <v>1.59</v>
      </c>
      <c r="L66" s="112">
        <v>1.68</v>
      </c>
      <c r="M66" s="260"/>
      <c r="N66" s="114">
        <v>24.203700000000001</v>
      </c>
      <c r="O66" s="112">
        <v>11.132300000000001</v>
      </c>
      <c r="P66" s="112">
        <v>9.1183999999999994</v>
      </c>
      <c r="Q66" s="112">
        <v>9.1851000000000003</v>
      </c>
      <c r="R66" s="112">
        <v>15.609400000000001</v>
      </c>
      <c r="S66" s="112">
        <v>7.3186999999999998</v>
      </c>
      <c r="T66" s="112">
        <v>5.0269000000000004</v>
      </c>
      <c r="U66" s="119">
        <v>5.1422999999999996</v>
      </c>
      <c r="V66" s="112">
        <v>5.0018000000000002</v>
      </c>
      <c r="W66" s="112">
        <v>7.0204000000000004</v>
      </c>
      <c r="X66" s="112">
        <v>6.9316000000000004</v>
      </c>
      <c r="Y66" s="278">
        <v>6.0335000000000001</v>
      </c>
      <c r="Z66" s="112">
        <v>5.6384999999999996</v>
      </c>
      <c r="AA66" s="112">
        <v>7.7409999999999997</v>
      </c>
      <c r="AB66" s="112">
        <v>5.0457000000000001</v>
      </c>
      <c r="AC66" s="112">
        <v>5.2133000000000003</v>
      </c>
      <c r="AD66" s="112">
        <v>5.0582000000000003</v>
      </c>
      <c r="AE66" s="112">
        <v>15.890499999999999</v>
      </c>
      <c r="AF66" s="112">
        <v>6.8792</v>
      </c>
      <c r="AG66" s="555"/>
      <c r="AH66" s="110">
        <v>10</v>
      </c>
      <c r="AI66" s="110">
        <v>8</v>
      </c>
      <c r="AJ66" s="110">
        <v>10</v>
      </c>
      <c r="AK66" s="110">
        <v>8</v>
      </c>
      <c r="AL66" s="110">
        <v>10</v>
      </c>
      <c r="AM66" s="110">
        <v>6</v>
      </c>
      <c r="AN66" s="110">
        <v>3</v>
      </c>
      <c r="AO66" s="562">
        <v>2</v>
      </c>
      <c r="AP66" s="110">
        <v>2</v>
      </c>
      <c r="AQ66" s="110">
        <v>2</v>
      </c>
      <c r="AR66" s="110">
        <v>2</v>
      </c>
      <c r="AS66" s="110">
        <v>2</v>
      </c>
      <c r="AT66" s="110">
        <v>3</v>
      </c>
      <c r="AU66" s="110">
        <v>9</v>
      </c>
      <c r="AV66" s="110">
        <v>3</v>
      </c>
      <c r="AW66" s="110">
        <v>2</v>
      </c>
      <c r="AX66" s="110">
        <v>2</v>
      </c>
      <c r="AY66" s="110">
        <v>9</v>
      </c>
      <c r="AZ66" s="595"/>
      <c r="BA66" s="605">
        <v>18.64</v>
      </c>
      <c r="BB66" s="112">
        <v>62.2</v>
      </c>
      <c r="BC66" s="112">
        <v>8.0299999999999994</v>
      </c>
      <c r="BD66" s="112">
        <v>2.67</v>
      </c>
      <c r="BE66" s="278" t="s">
        <v>430</v>
      </c>
      <c r="BF66" s="278">
        <v>8.4600000000000009</v>
      </c>
      <c r="BG66" s="113"/>
      <c r="BH66" s="606">
        <v>8.4600000000000009</v>
      </c>
      <c r="BI66" s="112">
        <v>15.27</v>
      </c>
      <c r="BJ66" s="112" t="s">
        <v>430</v>
      </c>
      <c r="BK66" s="112">
        <v>57.63</v>
      </c>
      <c r="BL66" s="112" t="s">
        <v>430</v>
      </c>
      <c r="BM66" s="278">
        <v>18.64</v>
      </c>
      <c r="BN66" s="607" t="s">
        <v>430</v>
      </c>
      <c r="BO66" s="607" t="s">
        <v>430</v>
      </c>
      <c r="BP66" s="607" t="s">
        <v>430</v>
      </c>
      <c r="BQ66" s="607" t="s">
        <v>430</v>
      </c>
      <c r="BR66" s="147"/>
      <c r="BS66" s="109">
        <v>13.358704619999999</v>
      </c>
      <c r="BT66" s="119">
        <v>8.03062568</v>
      </c>
      <c r="BU66" s="139"/>
      <c r="BV66" s="113" t="s">
        <v>554</v>
      </c>
    </row>
    <row r="67" spans="1:74" s="107" customFormat="1" x14ac:dyDescent="0.25">
      <c r="A67" s="108" t="s">
        <v>7646</v>
      </c>
      <c r="B67" s="113"/>
      <c r="C67" s="734">
        <v>43497</v>
      </c>
      <c r="D67" s="109"/>
      <c r="E67" s="110">
        <v>130.95699999999999</v>
      </c>
      <c r="F67" s="109"/>
      <c r="G67" s="111">
        <v>15.3131</v>
      </c>
      <c r="H67" s="113"/>
      <c r="I67" s="112">
        <v>2.61</v>
      </c>
      <c r="J67" s="112">
        <v>7.66</v>
      </c>
      <c r="K67" s="112">
        <v>2.2599999999999998</v>
      </c>
      <c r="L67" s="112">
        <v>2.39</v>
      </c>
      <c r="M67" s="260"/>
      <c r="N67" s="114">
        <v>33.161900000000003</v>
      </c>
      <c r="O67" s="112">
        <v>8.9733000000000001</v>
      </c>
      <c r="P67" s="112">
        <v>9.4151000000000007</v>
      </c>
      <c r="Q67" s="112">
        <v>9.0035000000000007</v>
      </c>
      <c r="R67" s="112">
        <v>20.114100000000001</v>
      </c>
      <c r="S67" s="112">
        <v>8.3488000000000007</v>
      </c>
      <c r="T67" s="112">
        <v>5.1060999999999996</v>
      </c>
      <c r="U67" s="119">
        <v>4.9960000000000004</v>
      </c>
      <c r="V67" s="112">
        <v>4.7279</v>
      </c>
      <c r="W67" s="112">
        <v>6.7237</v>
      </c>
      <c r="X67" s="112">
        <v>6.6090999999999998</v>
      </c>
      <c r="Y67" s="278">
        <v>5.3082000000000003</v>
      </c>
      <c r="Z67" s="112" t="s">
        <v>430</v>
      </c>
      <c r="AA67" s="112">
        <v>9.5251000000000001</v>
      </c>
      <c r="AB67" s="112">
        <v>5.12</v>
      </c>
      <c r="AC67" s="112">
        <v>4.9988999999999999</v>
      </c>
      <c r="AD67" s="112">
        <v>4.7893999999999997</v>
      </c>
      <c r="AE67" s="112">
        <v>20.613700000000001</v>
      </c>
      <c r="AF67" s="112">
        <v>5.9297000000000004</v>
      </c>
      <c r="AG67" s="555"/>
      <c r="AH67" s="110">
        <v>3</v>
      </c>
      <c r="AI67" s="110">
        <v>10</v>
      </c>
      <c r="AJ67" s="110">
        <v>9</v>
      </c>
      <c r="AK67" s="110">
        <v>10</v>
      </c>
      <c r="AL67" s="110">
        <v>1</v>
      </c>
      <c r="AM67" s="110">
        <v>2</v>
      </c>
      <c r="AN67" s="110">
        <v>2</v>
      </c>
      <c r="AO67" s="562">
        <v>4</v>
      </c>
      <c r="AP67" s="110">
        <v>6</v>
      </c>
      <c r="AQ67" s="110">
        <v>6</v>
      </c>
      <c r="AR67" s="110">
        <v>7</v>
      </c>
      <c r="AS67" s="110">
        <v>7</v>
      </c>
      <c r="AT67" s="110" t="s">
        <v>430</v>
      </c>
      <c r="AU67" s="110">
        <v>1</v>
      </c>
      <c r="AV67" s="110">
        <v>2</v>
      </c>
      <c r="AW67" s="110">
        <v>4</v>
      </c>
      <c r="AX67" s="110">
        <v>6</v>
      </c>
      <c r="AY67" s="110">
        <v>1</v>
      </c>
      <c r="AZ67" s="595"/>
      <c r="BA67" s="605">
        <v>23.37</v>
      </c>
      <c r="BB67" s="112">
        <v>58.48</v>
      </c>
      <c r="BC67" s="112">
        <v>7.99</v>
      </c>
      <c r="BD67" s="112">
        <v>8.39</v>
      </c>
      <c r="BE67" s="278" t="s">
        <v>430</v>
      </c>
      <c r="BF67" s="278">
        <v>1.77</v>
      </c>
      <c r="BG67" s="113"/>
      <c r="BH67" s="606">
        <v>1.77</v>
      </c>
      <c r="BI67" s="112">
        <v>7.36</v>
      </c>
      <c r="BJ67" s="112" t="s">
        <v>430</v>
      </c>
      <c r="BK67" s="112">
        <v>67.489999999999995</v>
      </c>
      <c r="BL67" s="112" t="s">
        <v>430</v>
      </c>
      <c r="BM67" s="278">
        <v>23.37</v>
      </c>
      <c r="BN67" s="607" t="s">
        <v>430</v>
      </c>
      <c r="BO67" s="607" t="s">
        <v>430</v>
      </c>
      <c r="BP67" s="607" t="s">
        <v>430</v>
      </c>
      <c r="BQ67" s="607" t="s">
        <v>430</v>
      </c>
      <c r="BR67" s="147"/>
      <c r="BS67" s="109">
        <v>11.8760941923752</v>
      </c>
      <c r="BT67" s="119" t="s">
        <v>430</v>
      </c>
      <c r="BU67" s="139"/>
      <c r="BV67" s="113" t="s">
        <v>554</v>
      </c>
    </row>
    <row r="68" spans="1:74" s="107" customFormat="1" x14ac:dyDescent="0.25">
      <c r="A68" s="108" t="s">
        <v>7647</v>
      </c>
      <c r="B68" s="113"/>
      <c r="C68" s="734">
        <v>45688</v>
      </c>
      <c r="D68" s="109"/>
      <c r="E68" s="110">
        <v>100.331</v>
      </c>
      <c r="F68" s="109"/>
      <c r="G68" s="111">
        <v>10.918900000000001</v>
      </c>
      <c r="H68" s="113"/>
      <c r="I68" s="112">
        <v>2.0499999999999998</v>
      </c>
      <c r="J68" s="112">
        <v>7.58</v>
      </c>
      <c r="K68" s="112">
        <v>1.73</v>
      </c>
      <c r="L68" s="112">
        <v>1.85</v>
      </c>
      <c r="M68" s="260"/>
      <c r="N68" s="114">
        <v>27.097000000000001</v>
      </c>
      <c r="O68" s="112">
        <v>11.7187</v>
      </c>
      <c r="P68" s="112">
        <v>11.294499999999999</v>
      </c>
      <c r="Q68" s="112">
        <v>11.078200000000001</v>
      </c>
      <c r="R68" s="112">
        <v>18.256499999999999</v>
      </c>
      <c r="S68" s="112">
        <v>7.6856</v>
      </c>
      <c r="T68" s="112">
        <v>4.9884000000000004</v>
      </c>
      <c r="U68" s="119">
        <v>5.0590999999999999</v>
      </c>
      <c r="V68" s="112">
        <v>4.9157999999999999</v>
      </c>
      <c r="W68" s="112" t="s">
        <v>430</v>
      </c>
      <c r="X68" s="112" t="s">
        <v>430</v>
      </c>
      <c r="Y68" s="278" t="s">
        <v>430</v>
      </c>
      <c r="Z68" s="112" t="s">
        <v>430</v>
      </c>
      <c r="AA68" s="112">
        <v>8.4370999999999992</v>
      </c>
      <c r="AB68" s="112">
        <v>5.0054999999999996</v>
      </c>
      <c r="AC68" s="112">
        <v>5.0191999999999997</v>
      </c>
      <c r="AD68" s="112">
        <v>4.9661999999999997</v>
      </c>
      <c r="AE68" s="112">
        <v>18.972799999999999</v>
      </c>
      <c r="AF68" s="112">
        <v>6.5068999999999999</v>
      </c>
      <c r="AG68" s="555"/>
      <c r="AH68" s="110">
        <v>7</v>
      </c>
      <c r="AI68" s="110">
        <v>7</v>
      </c>
      <c r="AJ68" s="110">
        <v>6</v>
      </c>
      <c r="AK68" s="110">
        <v>4</v>
      </c>
      <c r="AL68" s="110">
        <v>4</v>
      </c>
      <c r="AM68" s="110">
        <v>3</v>
      </c>
      <c r="AN68" s="110">
        <v>4</v>
      </c>
      <c r="AO68" s="562">
        <v>3</v>
      </c>
      <c r="AP68" s="110">
        <v>3</v>
      </c>
      <c r="AQ68" s="110" t="s">
        <v>430</v>
      </c>
      <c r="AR68" s="110" t="s">
        <v>430</v>
      </c>
      <c r="AS68" s="110" t="s">
        <v>430</v>
      </c>
      <c r="AT68" s="110" t="s">
        <v>430</v>
      </c>
      <c r="AU68" s="110">
        <v>3</v>
      </c>
      <c r="AV68" s="110">
        <v>4</v>
      </c>
      <c r="AW68" s="110">
        <v>3</v>
      </c>
      <c r="AX68" s="110">
        <v>3</v>
      </c>
      <c r="AY68" s="110">
        <v>4</v>
      </c>
      <c r="AZ68" s="595"/>
      <c r="BA68" s="605">
        <v>8.9499999999999993</v>
      </c>
      <c r="BB68" s="112">
        <v>81.069999999999993</v>
      </c>
      <c r="BC68" s="112" t="s">
        <v>430</v>
      </c>
      <c r="BD68" s="112" t="s">
        <v>430</v>
      </c>
      <c r="BE68" s="278" t="s">
        <v>430</v>
      </c>
      <c r="BF68" s="278">
        <v>9.98</v>
      </c>
      <c r="BG68" s="113"/>
      <c r="BH68" s="606">
        <v>9.98</v>
      </c>
      <c r="BI68" s="112">
        <v>33.549999999999997</v>
      </c>
      <c r="BJ68" s="112" t="s">
        <v>430</v>
      </c>
      <c r="BK68" s="112">
        <v>47.52</v>
      </c>
      <c r="BL68" s="112" t="s">
        <v>430</v>
      </c>
      <c r="BM68" s="278">
        <v>8.9499999999999993</v>
      </c>
      <c r="BN68" s="607" t="s">
        <v>430</v>
      </c>
      <c r="BO68" s="607" t="s">
        <v>430</v>
      </c>
      <c r="BP68" s="607" t="s">
        <v>430</v>
      </c>
      <c r="BQ68" s="607" t="s">
        <v>430</v>
      </c>
      <c r="BR68" s="147"/>
      <c r="BS68" s="109" t="s">
        <v>430</v>
      </c>
      <c r="BT68" s="119" t="s">
        <v>430</v>
      </c>
      <c r="BU68" s="139"/>
      <c r="BV68" s="113" t="s">
        <v>554</v>
      </c>
    </row>
    <row r="69" spans="1:74" s="107" customFormat="1" x14ac:dyDescent="0.25">
      <c r="A69" s="108" t="s">
        <v>7648</v>
      </c>
      <c r="B69" s="113"/>
      <c r="C69" s="734">
        <v>41530</v>
      </c>
      <c r="D69" s="109"/>
      <c r="E69" s="110">
        <v>94.885000000000005</v>
      </c>
      <c r="F69" s="109"/>
      <c r="G69" s="111">
        <v>2188.7096999999999</v>
      </c>
      <c r="H69" s="113"/>
      <c r="I69" s="112">
        <v>4.29</v>
      </c>
      <c r="J69" s="112">
        <v>6.92</v>
      </c>
      <c r="K69" s="112">
        <v>2.2799999999999998</v>
      </c>
      <c r="L69" s="112">
        <v>2.37</v>
      </c>
      <c r="M69" s="260"/>
      <c r="N69" s="114">
        <v>49.1751</v>
      </c>
      <c r="O69" s="112">
        <v>19.772400000000001</v>
      </c>
      <c r="P69" s="112">
        <v>16.592600000000001</v>
      </c>
      <c r="Q69" s="112">
        <v>16.251300000000001</v>
      </c>
      <c r="R69" s="112">
        <v>16.882300000000001</v>
      </c>
      <c r="S69" s="112">
        <v>7.5387000000000004</v>
      </c>
      <c r="T69" s="112">
        <v>4.7160000000000002</v>
      </c>
      <c r="U69" s="119">
        <v>4.84</v>
      </c>
      <c r="V69" s="112">
        <v>4.7618999999999998</v>
      </c>
      <c r="W69" s="112">
        <v>6.6593999999999998</v>
      </c>
      <c r="X69" s="112">
        <v>6.4405000000000001</v>
      </c>
      <c r="Y69" s="278">
        <v>5.0838000000000001</v>
      </c>
      <c r="Z69" s="112">
        <v>5.5511999999999997</v>
      </c>
      <c r="AA69" s="112">
        <v>7.9358000000000004</v>
      </c>
      <c r="AB69" s="112">
        <v>4.8201000000000001</v>
      </c>
      <c r="AC69" s="112">
        <v>4.7721999999999998</v>
      </c>
      <c r="AD69" s="112">
        <v>4.8384999999999998</v>
      </c>
      <c r="AE69" s="112">
        <v>18.320799999999998</v>
      </c>
      <c r="AF69" s="112">
        <v>6.3177000000000003</v>
      </c>
      <c r="AG69" s="555"/>
      <c r="AH69" s="110">
        <v>1</v>
      </c>
      <c r="AI69" s="110">
        <v>1</v>
      </c>
      <c r="AJ69" s="110">
        <v>2</v>
      </c>
      <c r="AK69" s="110">
        <v>1</v>
      </c>
      <c r="AL69" s="110">
        <v>6</v>
      </c>
      <c r="AM69" s="110">
        <v>4</v>
      </c>
      <c r="AN69" s="110">
        <v>5</v>
      </c>
      <c r="AO69" s="562">
        <v>5</v>
      </c>
      <c r="AP69" s="110">
        <v>5</v>
      </c>
      <c r="AQ69" s="110">
        <v>8</v>
      </c>
      <c r="AR69" s="110">
        <v>8</v>
      </c>
      <c r="AS69" s="110">
        <v>8</v>
      </c>
      <c r="AT69" s="110">
        <v>4</v>
      </c>
      <c r="AU69" s="110">
        <v>6</v>
      </c>
      <c r="AV69" s="110">
        <v>5</v>
      </c>
      <c r="AW69" s="110">
        <v>7</v>
      </c>
      <c r="AX69" s="110">
        <v>5</v>
      </c>
      <c r="AY69" s="110">
        <v>5</v>
      </c>
      <c r="AZ69" s="595"/>
      <c r="BA69" s="605">
        <v>21.88</v>
      </c>
      <c r="BB69" s="112">
        <v>61.69</v>
      </c>
      <c r="BC69" s="112" t="s">
        <v>430</v>
      </c>
      <c r="BD69" s="112" t="s">
        <v>430</v>
      </c>
      <c r="BE69" s="278" t="s">
        <v>430</v>
      </c>
      <c r="BF69" s="278">
        <v>16.43</v>
      </c>
      <c r="BG69" s="113"/>
      <c r="BH69" s="606">
        <v>16.43</v>
      </c>
      <c r="BI69" s="112">
        <v>27.01</v>
      </c>
      <c r="BJ69" s="112">
        <v>9.61</v>
      </c>
      <c r="BK69" s="112">
        <v>25.06</v>
      </c>
      <c r="BL69" s="112" t="s">
        <v>430</v>
      </c>
      <c r="BM69" s="278">
        <v>21.88</v>
      </c>
      <c r="BN69" s="607" t="s">
        <v>430</v>
      </c>
      <c r="BO69" s="607" t="s">
        <v>430</v>
      </c>
      <c r="BP69" s="607" t="s">
        <v>430</v>
      </c>
      <c r="BQ69" s="607" t="s">
        <v>430</v>
      </c>
      <c r="BR69" s="147"/>
      <c r="BS69" s="109" t="s">
        <v>430</v>
      </c>
      <c r="BT69" s="119">
        <v>5.3387138399999996</v>
      </c>
      <c r="BU69" s="139"/>
      <c r="BV69" s="113" t="s">
        <v>554</v>
      </c>
    </row>
    <row r="70" spans="1:74" s="107" customFormat="1" x14ac:dyDescent="0.25">
      <c r="A70" s="108" t="s">
        <v>7649</v>
      </c>
      <c r="B70" s="113"/>
      <c r="C70" s="734">
        <v>44250</v>
      </c>
      <c r="D70" s="109"/>
      <c r="E70" s="110">
        <v>84.15</v>
      </c>
      <c r="F70" s="109"/>
      <c r="G70" s="111">
        <v>13.4397</v>
      </c>
      <c r="H70" s="113"/>
      <c r="I70" s="112">
        <v>3.09</v>
      </c>
      <c r="J70" s="112">
        <v>7.92</v>
      </c>
      <c r="K70" s="112">
        <v>2.39</v>
      </c>
      <c r="L70" s="112">
        <v>2.5299999999999998</v>
      </c>
      <c r="M70" s="260"/>
      <c r="N70" s="114">
        <v>26.634599999999999</v>
      </c>
      <c r="O70" s="112">
        <v>12.0783</v>
      </c>
      <c r="P70" s="112">
        <v>11.4315</v>
      </c>
      <c r="Q70" s="112">
        <v>11.3588</v>
      </c>
      <c r="R70" s="112">
        <v>19.1389</v>
      </c>
      <c r="S70" s="112">
        <v>8.4321999999999999</v>
      </c>
      <c r="T70" s="112">
        <v>5.5922999999999998</v>
      </c>
      <c r="U70" s="119">
        <v>5.3220000000000001</v>
      </c>
      <c r="V70" s="112">
        <v>5.1768000000000001</v>
      </c>
      <c r="W70" s="112">
        <v>6.9287999999999998</v>
      </c>
      <c r="X70" s="112">
        <v>6.8524000000000003</v>
      </c>
      <c r="Y70" s="278">
        <v>5.6942000000000004</v>
      </c>
      <c r="Z70" s="112" t="s">
        <v>430</v>
      </c>
      <c r="AA70" s="112">
        <v>9.1465999999999994</v>
      </c>
      <c r="AB70" s="112">
        <v>5.5785</v>
      </c>
      <c r="AC70" s="112">
        <v>5.3669000000000002</v>
      </c>
      <c r="AD70" s="112">
        <v>5.2591000000000001</v>
      </c>
      <c r="AE70" s="112">
        <v>19.851700000000001</v>
      </c>
      <c r="AF70" s="112">
        <v>5.6985000000000001</v>
      </c>
      <c r="AG70" s="555"/>
      <c r="AH70" s="110">
        <v>9</v>
      </c>
      <c r="AI70" s="110">
        <v>5</v>
      </c>
      <c r="AJ70" s="110">
        <v>5</v>
      </c>
      <c r="AK70" s="110">
        <v>3</v>
      </c>
      <c r="AL70" s="110">
        <v>2</v>
      </c>
      <c r="AM70" s="110">
        <v>1</v>
      </c>
      <c r="AN70" s="110">
        <v>1</v>
      </c>
      <c r="AO70" s="562">
        <v>1</v>
      </c>
      <c r="AP70" s="110">
        <v>1</v>
      </c>
      <c r="AQ70" s="110">
        <v>3</v>
      </c>
      <c r="AR70" s="110">
        <v>3</v>
      </c>
      <c r="AS70" s="110">
        <v>4</v>
      </c>
      <c r="AT70" s="110" t="s">
        <v>430</v>
      </c>
      <c r="AU70" s="110">
        <v>2</v>
      </c>
      <c r="AV70" s="110">
        <v>1</v>
      </c>
      <c r="AW70" s="110">
        <v>1</v>
      </c>
      <c r="AX70" s="110">
        <v>1</v>
      </c>
      <c r="AY70" s="110">
        <v>2</v>
      </c>
      <c r="AZ70" s="595"/>
      <c r="BA70" s="605">
        <v>9.2200000000000006</v>
      </c>
      <c r="BB70" s="112">
        <v>56.96</v>
      </c>
      <c r="BC70" s="112">
        <v>13.68</v>
      </c>
      <c r="BD70" s="112">
        <v>11.24</v>
      </c>
      <c r="BE70" s="278" t="s">
        <v>430</v>
      </c>
      <c r="BF70" s="278">
        <v>8.9</v>
      </c>
      <c r="BG70" s="113"/>
      <c r="BH70" s="606">
        <v>8.75</v>
      </c>
      <c r="BI70" s="112" t="s">
        <v>430</v>
      </c>
      <c r="BJ70" s="112" t="s">
        <v>430</v>
      </c>
      <c r="BK70" s="112">
        <v>81.88</v>
      </c>
      <c r="BL70" s="112" t="s">
        <v>430</v>
      </c>
      <c r="BM70" s="278">
        <v>9.2200000000000006</v>
      </c>
      <c r="BN70" s="607" t="s">
        <v>430</v>
      </c>
      <c r="BO70" s="607" t="s">
        <v>430</v>
      </c>
      <c r="BP70" s="607" t="s">
        <v>430</v>
      </c>
      <c r="BQ70" s="607" t="s">
        <v>430</v>
      </c>
      <c r="BR70" s="147"/>
      <c r="BS70" s="109">
        <v>5.9244792400000001</v>
      </c>
      <c r="BT70" s="119">
        <v>7.6566286799999999</v>
      </c>
      <c r="BU70" s="139"/>
      <c r="BV70" s="113" t="s">
        <v>554</v>
      </c>
    </row>
    <row r="71" spans="1:74" s="107" customFormat="1" x14ac:dyDescent="0.25">
      <c r="A71" s="108" t="s">
        <v>7650</v>
      </c>
      <c r="B71" s="113"/>
      <c r="C71" s="734">
        <v>44802</v>
      </c>
      <c r="D71" s="109"/>
      <c r="E71" s="110">
        <v>79.868799999999993</v>
      </c>
      <c r="F71" s="109"/>
      <c r="G71" s="111">
        <v>12.6121</v>
      </c>
      <c r="H71" s="113"/>
      <c r="I71" s="112">
        <v>1.98</v>
      </c>
      <c r="J71" s="112">
        <v>7.56</v>
      </c>
      <c r="K71" s="112">
        <v>1.71</v>
      </c>
      <c r="L71" s="112">
        <v>1.81</v>
      </c>
      <c r="M71" s="260"/>
      <c r="N71" s="114">
        <v>30.7027</v>
      </c>
      <c r="O71" s="112">
        <v>8.2864000000000004</v>
      </c>
      <c r="P71" s="112">
        <v>8.4892000000000003</v>
      </c>
      <c r="Q71" s="112">
        <v>9.4812999999999992</v>
      </c>
      <c r="R71" s="112">
        <v>16.1587</v>
      </c>
      <c r="S71" s="112">
        <v>6.9847999999999999</v>
      </c>
      <c r="T71" s="112">
        <v>4.4321000000000002</v>
      </c>
      <c r="U71" s="119">
        <v>4.5933000000000002</v>
      </c>
      <c r="V71" s="112">
        <v>4.5267999999999997</v>
      </c>
      <c r="W71" s="112">
        <v>6.5617000000000001</v>
      </c>
      <c r="X71" s="112">
        <v>6.3907999999999996</v>
      </c>
      <c r="Y71" s="278" t="s">
        <v>430</v>
      </c>
      <c r="Z71" s="112" t="s">
        <v>430</v>
      </c>
      <c r="AA71" s="112">
        <v>7.8811</v>
      </c>
      <c r="AB71" s="112">
        <v>4.4298999999999999</v>
      </c>
      <c r="AC71" s="112">
        <v>4.6025999999999998</v>
      </c>
      <c r="AD71" s="112">
        <v>4.5989000000000004</v>
      </c>
      <c r="AE71" s="112">
        <v>15.633100000000001</v>
      </c>
      <c r="AF71" s="112">
        <v>6.2603</v>
      </c>
      <c r="AG71" s="555"/>
      <c r="AH71" s="110">
        <v>5</v>
      </c>
      <c r="AI71" s="110">
        <v>11</v>
      </c>
      <c r="AJ71" s="110">
        <v>11</v>
      </c>
      <c r="AK71" s="110">
        <v>7</v>
      </c>
      <c r="AL71" s="110">
        <v>9</v>
      </c>
      <c r="AM71" s="110">
        <v>8</v>
      </c>
      <c r="AN71" s="110">
        <v>10</v>
      </c>
      <c r="AO71" s="562">
        <v>11</v>
      </c>
      <c r="AP71" s="110">
        <v>10</v>
      </c>
      <c r="AQ71" s="110">
        <v>9</v>
      </c>
      <c r="AR71" s="110">
        <v>10</v>
      </c>
      <c r="AS71" s="110" t="s">
        <v>430</v>
      </c>
      <c r="AT71" s="110" t="s">
        <v>430</v>
      </c>
      <c r="AU71" s="110">
        <v>7</v>
      </c>
      <c r="AV71" s="110">
        <v>10</v>
      </c>
      <c r="AW71" s="110">
        <v>10</v>
      </c>
      <c r="AX71" s="110">
        <v>10</v>
      </c>
      <c r="AY71" s="110">
        <v>10</v>
      </c>
      <c r="AZ71" s="595"/>
      <c r="BA71" s="605">
        <v>19.350000000000001</v>
      </c>
      <c r="BB71" s="112">
        <v>74.02</v>
      </c>
      <c r="BC71" s="112" t="s">
        <v>430</v>
      </c>
      <c r="BD71" s="112" t="s">
        <v>430</v>
      </c>
      <c r="BE71" s="278" t="s">
        <v>430</v>
      </c>
      <c r="BF71" s="278">
        <v>6.63</v>
      </c>
      <c r="BG71" s="113"/>
      <c r="BH71" s="606">
        <v>6.63</v>
      </c>
      <c r="BI71" s="112">
        <v>9.57</v>
      </c>
      <c r="BJ71" s="112" t="s">
        <v>430</v>
      </c>
      <c r="BK71" s="112">
        <v>64.45</v>
      </c>
      <c r="BL71" s="112" t="s">
        <v>430</v>
      </c>
      <c r="BM71" s="278">
        <v>19.350000000000001</v>
      </c>
      <c r="BN71" s="607" t="s">
        <v>430</v>
      </c>
      <c r="BO71" s="607" t="s">
        <v>430</v>
      </c>
      <c r="BP71" s="607" t="s">
        <v>430</v>
      </c>
      <c r="BQ71" s="607" t="s">
        <v>430</v>
      </c>
      <c r="BR71" s="147"/>
      <c r="BS71" s="109">
        <v>6.8276351493172402</v>
      </c>
      <c r="BT71" s="119">
        <v>15.0320582584968</v>
      </c>
      <c r="BU71" s="139"/>
      <c r="BV71" s="113" t="s">
        <v>554</v>
      </c>
    </row>
    <row r="72" spans="1:74" s="107" customFormat="1" x14ac:dyDescent="0.25">
      <c r="A72" s="108" t="s">
        <v>7651</v>
      </c>
      <c r="B72" s="113"/>
      <c r="C72" s="734">
        <v>44414</v>
      </c>
      <c r="D72" s="109"/>
      <c r="E72" s="110">
        <v>55.25</v>
      </c>
      <c r="F72" s="109"/>
      <c r="G72" s="111">
        <v>1313.5759</v>
      </c>
      <c r="H72" s="113"/>
      <c r="I72" s="112">
        <v>1.63</v>
      </c>
      <c r="J72" s="112">
        <v>7.57</v>
      </c>
      <c r="K72" s="112">
        <v>1.44</v>
      </c>
      <c r="L72" s="112">
        <v>1.55</v>
      </c>
      <c r="M72" s="260"/>
      <c r="N72" s="114">
        <v>26.789400000000001</v>
      </c>
      <c r="O72" s="112">
        <v>12.1591</v>
      </c>
      <c r="P72" s="112">
        <v>10.977</v>
      </c>
      <c r="Q72" s="112">
        <v>6.5998999999999999</v>
      </c>
      <c r="R72" s="112">
        <v>16.1694</v>
      </c>
      <c r="S72" s="112">
        <v>6.9844999999999997</v>
      </c>
      <c r="T72" s="112">
        <v>4.5296000000000003</v>
      </c>
      <c r="U72" s="119">
        <v>4.7130999999999998</v>
      </c>
      <c r="V72" s="112">
        <v>4.7183000000000002</v>
      </c>
      <c r="W72" s="112">
        <v>6.8121999999999998</v>
      </c>
      <c r="X72" s="112">
        <v>6.6519000000000004</v>
      </c>
      <c r="Y72" s="278" t="s">
        <v>430</v>
      </c>
      <c r="Z72" s="112" t="s">
        <v>430</v>
      </c>
      <c r="AA72" s="112">
        <v>7.3792</v>
      </c>
      <c r="AB72" s="112">
        <v>4.4592000000000001</v>
      </c>
      <c r="AC72" s="112">
        <v>4.6704999999999997</v>
      </c>
      <c r="AD72" s="112">
        <v>4.7876000000000003</v>
      </c>
      <c r="AE72" s="112">
        <v>16.521799999999999</v>
      </c>
      <c r="AF72" s="112">
        <v>5.7423999999999999</v>
      </c>
      <c r="AG72" s="555"/>
      <c r="AH72" s="110">
        <v>8</v>
      </c>
      <c r="AI72" s="110">
        <v>4</v>
      </c>
      <c r="AJ72" s="110">
        <v>7</v>
      </c>
      <c r="AK72" s="110">
        <v>11</v>
      </c>
      <c r="AL72" s="110">
        <v>8</v>
      </c>
      <c r="AM72" s="110">
        <v>9</v>
      </c>
      <c r="AN72" s="110">
        <v>9</v>
      </c>
      <c r="AO72" s="562">
        <v>8</v>
      </c>
      <c r="AP72" s="110">
        <v>7</v>
      </c>
      <c r="AQ72" s="110">
        <v>5</v>
      </c>
      <c r="AR72" s="110">
        <v>5</v>
      </c>
      <c r="AS72" s="110" t="s">
        <v>430</v>
      </c>
      <c r="AT72" s="110" t="s">
        <v>430</v>
      </c>
      <c r="AU72" s="110">
        <v>10</v>
      </c>
      <c r="AV72" s="110">
        <v>9</v>
      </c>
      <c r="AW72" s="110">
        <v>9</v>
      </c>
      <c r="AX72" s="110">
        <v>7</v>
      </c>
      <c r="AY72" s="110">
        <v>8</v>
      </c>
      <c r="AZ72" s="595"/>
      <c r="BA72" s="605">
        <v>3.61</v>
      </c>
      <c r="BB72" s="112">
        <v>87.13</v>
      </c>
      <c r="BC72" s="112" t="s">
        <v>430</v>
      </c>
      <c r="BD72" s="112" t="s">
        <v>430</v>
      </c>
      <c r="BE72" s="278" t="s">
        <v>430</v>
      </c>
      <c r="BF72" s="278">
        <v>9.27</v>
      </c>
      <c r="BG72" s="113"/>
      <c r="BH72" s="606">
        <v>9.27</v>
      </c>
      <c r="BI72" s="112" t="s">
        <v>430</v>
      </c>
      <c r="BJ72" s="112" t="s">
        <v>430</v>
      </c>
      <c r="BK72" s="112">
        <v>87.13</v>
      </c>
      <c r="BL72" s="112" t="s">
        <v>430</v>
      </c>
      <c r="BM72" s="278" t="s">
        <v>430</v>
      </c>
      <c r="BN72" s="607" t="s">
        <v>430</v>
      </c>
      <c r="BO72" s="607">
        <v>3.61</v>
      </c>
      <c r="BP72" s="607" t="s">
        <v>430</v>
      </c>
      <c r="BQ72" s="607" t="s">
        <v>430</v>
      </c>
      <c r="BR72" s="147"/>
      <c r="BS72" s="109">
        <v>8.6533516800000001</v>
      </c>
      <c r="BT72" s="119">
        <v>8.6434488300000005</v>
      </c>
      <c r="BU72" s="139"/>
      <c r="BV72" s="113" t="s">
        <v>554</v>
      </c>
    </row>
    <row r="73" spans="1:74" s="107" customFormat="1" x14ac:dyDescent="0.25">
      <c r="A73" s="108" t="s">
        <v>7652</v>
      </c>
      <c r="B73" s="113"/>
      <c r="C73" s="734">
        <v>37287</v>
      </c>
      <c r="D73" s="109"/>
      <c r="E73" s="857">
        <v>36.54</v>
      </c>
      <c r="F73" s="109"/>
      <c r="G73" s="111" t="s">
        <v>430</v>
      </c>
      <c r="H73" s="113"/>
      <c r="I73" s="112" t="s">
        <v>430</v>
      </c>
      <c r="J73" s="112" t="s">
        <v>430</v>
      </c>
      <c r="K73" s="112" t="s">
        <v>430</v>
      </c>
      <c r="L73" s="112" t="s">
        <v>430</v>
      </c>
      <c r="M73" s="260"/>
      <c r="N73" s="114" t="s">
        <v>430</v>
      </c>
      <c r="O73" s="112" t="s">
        <v>430</v>
      </c>
      <c r="P73" s="112" t="s">
        <v>430</v>
      </c>
      <c r="Q73" s="112" t="s">
        <v>430</v>
      </c>
      <c r="R73" s="112" t="s">
        <v>430</v>
      </c>
      <c r="S73" s="112" t="s">
        <v>430</v>
      </c>
      <c r="T73" s="112" t="s">
        <v>430</v>
      </c>
      <c r="U73" s="119" t="s">
        <v>430</v>
      </c>
      <c r="V73" s="112" t="s">
        <v>430</v>
      </c>
      <c r="W73" s="112" t="s">
        <v>430</v>
      </c>
      <c r="X73" s="112" t="s">
        <v>430</v>
      </c>
      <c r="Y73" s="278" t="s">
        <v>430</v>
      </c>
      <c r="Z73" s="112" t="s">
        <v>430</v>
      </c>
      <c r="AA73" s="112" t="s">
        <v>430</v>
      </c>
      <c r="AB73" s="112" t="s">
        <v>430</v>
      </c>
      <c r="AC73" s="112" t="s">
        <v>430</v>
      </c>
      <c r="AD73" s="112" t="s">
        <v>430</v>
      </c>
      <c r="AE73" s="112" t="s">
        <v>430</v>
      </c>
      <c r="AF73" s="112" t="s">
        <v>430</v>
      </c>
      <c r="AG73" s="555"/>
      <c r="AH73" s="110" t="s">
        <v>430</v>
      </c>
      <c r="AI73" s="110" t="s">
        <v>430</v>
      </c>
      <c r="AJ73" s="110" t="s">
        <v>430</v>
      </c>
      <c r="AK73" s="110" t="s">
        <v>430</v>
      </c>
      <c r="AL73" s="110" t="s">
        <v>430</v>
      </c>
      <c r="AM73" s="110" t="s">
        <v>430</v>
      </c>
      <c r="AN73" s="110" t="s">
        <v>430</v>
      </c>
      <c r="AO73" s="562" t="s">
        <v>430</v>
      </c>
      <c r="AP73" s="110" t="s">
        <v>430</v>
      </c>
      <c r="AQ73" s="110" t="s">
        <v>430</v>
      </c>
      <c r="AR73" s="110" t="s">
        <v>430</v>
      </c>
      <c r="AS73" s="110" t="s">
        <v>430</v>
      </c>
      <c r="AT73" s="110" t="s">
        <v>430</v>
      </c>
      <c r="AU73" s="110" t="s">
        <v>430</v>
      </c>
      <c r="AV73" s="110" t="s">
        <v>430</v>
      </c>
      <c r="AW73" s="110" t="s">
        <v>430</v>
      </c>
      <c r="AX73" s="110" t="s">
        <v>430</v>
      </c>
      <c r="AY73" s="110" t="s">
        <v>430</v>
      </c>
      <c r="AZ73" s="595"/>
      <c r="BA73" s="605" t="s">
        <v>430</v>
      </c>
      <c r="BB73" s="112" t="s">
        <v>430</v>
      </c>
      <c r="BC73" s="112" t="s">
        <v>430</v>
      </c>
      <c r="BD73" s="112" t="s">
        <v>430</v>
      </c>
      <c r="BE73" s="278" t="s">
        <v>430</v>
      </c>
      <c r="BF73" s="278" t="s">
        <v>430</v>
      </c>
      <c r="BG73" s="113"/>
      <c r="BH73" s="606" t="s">
        <v>430</v>
      </c>
      <c r="BI73" s="112" t="s">
        <v>430</v>
      </c>
      <c r="BJ73" s="112" t="s">
        <v>430</v>
      </c>
      <c r="BK73" s="112" t="s">
        <v>430</v>
      </c>
      <c r="BL73" s="112" t="s">
        <v>430</v>
      </c>
      <c r="BM73" s="278" t="s">
        <v>430</v>
      </c>
      <c r="BN73" s="607" t="s">
        <v>430</v>
      </c>
      <c r="BO73" s="607" t="s">
        <v>430</v>
      </c>
      <c r="BP73" s="607" t="s">
        <v>430</v>
      </c>
      <c r="BQ73" s="607" t="s">
        <v>430</v>
      </c>
      <c r="BR73" s="147"/>
      <c r="BS73" s="109" t="s">
        <v>430</v>
      </c>
      <c r="BT73" s="119" t="s">
        <v>430</v>
      </c>
      <c r="BU73" s="139"/>
      <c r="BV73" s="113" t="s">
        <v>554</v>
      </c>
    </row>
    <row r="74" spans="1:74" x14ac:dyDescent="0.25">
      <c r="A74" s="318" t="s">
        <v>93</v>
      </c>
      <c r="B74" s="66"/>
      <c r="C74" s="720"/>
      <c r="D74" s="43"/>
      <c r="E74" s="51"/>
      <c r="F74" s="43"/>
      <c r="G74" s="55"/>
      <c r="H74" s="66"/>
      <c r="I74" s="59"/>
      <c r="J74" s="59"/>
      <c r="K74" s="59"/>
      <c r="L74" s="59"/>
      <c r="M74" s="258"/>
      <c r="N74" s="70">
        <v>31.315000000000001</v>
      </c>
      <c r="O74" s="59">
        <v>12.344099999999999</v>
      </c>
      <c r="P74" s="59">
        <v>11.7338</v>
      </c>
      <c r="Q74" s="59">
        <v>10.6096</v>
      </c>
      <c r="R74" s="59">
        <v>17.1463</v>
      </c>
      <c r="S74" s="59">
        <v>7.4005000000000001</v>
      </c>
      <c r="T74" s="59">
        <v>4.7766000000000002</v>
      </c>
      <c r="U74" s="88">
        <v>4.8650000000000002</v>
      </c>
      <c r="V74" s="59">
        <v>4.7721</v>
      </c>
      <c r="W74" s="59">
        <v>6.82</v>
      </c>
      <c r="X74" s="59">
        <v>6.6801000000000004</v>
      </c>
      <c r="Y74" s="276">
        <v>6.1440000000000001</v>
      </c>
      <c r="Z74" s="59">
        <v>5.9268000000000001</v>
      </c>
      <c r="AA74" s="59">
        <v>8.1287000000000003</v>
      </c>
      <c r="AB74" s="59">
        <v>4.7821999999999996</v>
      </c>
      <c r="AC74" s="59">
        <v>4.8704000000000001</v>
      </c>
      <c r="AD74" s="59">
        <v>4.8379000000000003</v>
      </c>
      <c r="AE74" s="59">
        <v>17.540600000000001</v>
      </c>
      <c r="AF74" s="59">
        <v>6.3258000000000001</v>
      </c>
      <c r="AG74" s="553"/>
      <c r="AH74" s="51">
        <v>11</v>
      </c>
      <c r="AI74" s="51">
        <v>11</v>
      </c>
      <c r="AJ74" s="51">
        <v>11</v>
      </c>
      <c r="AK74" s="51">
        <v>11</v>
      </c>
      <c r="AL74" s="51">
        <v>11</v>
      </c>
      <c r="AM74" s="51">
        <v>11</v>
      </c>
      <c r="AN74" s="51">
        <v>11</v>
      </c>
      <c r="AO74" s="560">
        <v>11</v>
      </c>
      <c r="AP74" s="51">
        <v>11</v>
      </c>
      <c r="AQ74" s="51">
        <v>10</v>
      </c>
      <c r="AR74" s="51">
        <v>10</v>
      </c>
      <c r="AS74" s="51">
        <v>8</v>
      </c>
      <c r="AT74" s="51">
        <v>5</v>
      </c>
      <c r="AU74" s="51">
        <v>11</v>
      </c>
      <c r="AV74" s="51">
        <v>11</v>
      </c>
      <c r="AW74" s="51">
        <v>11</v>
      </c>
      <c r="AX74" s="51">
        <v>11</v>
      </c>
      <c r="AY74" s="51">
        <v>11</v>
      </c>
      <c r="AZ74" s="579"/>
      <c r="BA74" s="577"/>
      <c r="BB74" s="59"/>
      <c r="BC74" s="59"/>
      <c r="BD74" s="59"/>
      <c r="BE74" s="276"/>
      <c r="BF74" s="276"/>
      <c r="BG74" s="66"/>
      <c r="BH74" s="586"/>
      <c r="BI74" s="59"/>
      <c r="BJ74" s="59"/>
      <c r="BK74" s="59"/>
      <c r="BL74" s="59"/>
      <c r="BM74" s="276"/>
      <c r="BN74" s="587"/>
      <c r="BO74" s="587"/>
      <c r="BP74" s="587"/>
      <c r="BQ74" s="587"/>
      <c r="BR74" s="148"/>
      <c r="BS74" s="43"/>
      <c r="BT74" s="88"/>
      <c r="BU74" s="34"/>
      <c r="BV74" s="66"/>
    </row>
    <row r="75" spans="1:74" x14ac:dyDescent="0.25">
      <c r="A75" s="320" t="s">
        <v>94</v>
      </c>
      <c r="B75" s="67"/>
      <c r="C75" s="721"/>
      <c r="D75" s="44"/>
      <c r="E75" s="52"/>
      <c r="F75" s="44"/>
      <c r="G75" s="56"/>
      <c r="H75" s="67"/>
      <c r="I75" s="60"/>
      <c r="J75" s="60"/>
      <c r="K75" s="60"/>
      <c r="L75" s="60"/>
      <c r="M75" s="259"/>
      <c r="N75" s="71">
        <v>49.1751</v>
      </c>
      <c r="O75" s="60">
        <v>19.772400000000001</v>
      </c>
      <c r="P75" s="60">
        <v>17.789899999999999</v>
      </c>
      <c r="Q75" s="60">
        <v>16.251300000000001</v>
      </c>
      <c r="R75" s="60">
        <v>20.114100000000001</v>
      </c>
      <c r="S75" s="60">
        <v>8.4321999999999999</v>
      </c>
      <c r="T75" s="60">
        <v>5.5922999999999998</v>
      </c>
      <c r="U75" s="89">
        <v>5.3220000000000001</v>
      </c>
      <c r="V75" s="60">
        <v>5.1768000000000001</v>
      </c>
      <c r="W75" s="60">
        <v>7.4847999999999999</v>
      </c>
      <c r="X75" s="60">
        <v>7.0458999999999996</v>
      </c>
      <c r="Y75" s="277">
        <v>10.1928</v>
      </c>
      <c r="Z75" s="60">
        <v>6.7070999999999996</v>
      </c>
      <c r="AA75" s="60">
        <v>9.5251000000000001</v>
      </c>
      <c r="AB75" s="60">
        <v>5.5785</v>
      </c>
      <c r="AC75" s="60">
        <v>5.3669000000000002</v>
      </c>
      <c r="AD75" s="60">
        <v>5.2591000000000001</v>
      </c>
      <c r="AE75" s="60">
        <v>20.613700000000001</v>
      </c>
      <c r="AF75" s="60">
        <v>7.2664999999999997</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0" t="s">
        <v>95</v>
      </c>
      <c r="B76" s="67"/>
      <c r="C76" s="721"/>
      <c r="D76" s="44"/>
      <c r="E76" s="52"/>
      <c r="F76" s="44"/>
      <c r="G76" s="56"/>
      <c r="H76" s="67"/>
      <c r="I76" s="60"/>
      <c r="J76" s="60"/>
      <c r="K76" s="60"/>
      <c r="L76" s="60"/>
      <c r="M76" s="259"/>
      <c r="N76" s="71">
        <v>23.587700000000002</v>
      </c>
      <c r="O76" s="60">
        <v>8.2864000000000004</v>
      </c>
      <c r="P76" s="60">
        <v>8.4892000000000003</v>
      </c>
      <c r="Q76" s="60">
        <v>6.5998999999999999</v>
      </c>
      <c r="R76" s="60">
        <v>13.4087</v>
      </c>
      <c r="S76" s="60">
        <v>6.7420999999999998</v>
      </c>
      <c r="T76" s="60">
        <v>4.3452000000000002</v>
      </c>
      <c r="U76" s="89">
        <v>4.5933000000000002</v>
      </c>
      <c r="V76" s="60">
        <v>4.4809000000000001</v>
      </c>
      <c r="W76" s="60">
        <v>6.4382999999999999</v>
      </c>
      <c r="X76" s="60">
        <v>6.3907999999999996</v>
      </c>
      <c r="Y76" s="277">
        <v>5.0838000000000001</v>
      </c>
      <c r="Z76" s="60">
        <v>5.3746</v>
      </c>
      <c r="AA76" s="60">
        <v>7.2100999999999997</v>
      </c>
      <c r="AB76" s="60">
        <v>4.2698999999999998</v>
      </c>
      <c r="AC76" s="60">
        <v>4.5707000000000004</v>
      </c>
      <c r="AD76" s="60">
        <v>4.5819999999999999</v>
      </c>
      <c r="AE76" s="60">
        <v>13.5176</v>
      </c>
      <c r="AF76" s="60">
        <v>5.6985000000000001</v>
      </c>
      <c r="AG76" s="554"/>
      <c r="AH76" s="52"/>
      <c r="AI76" s="52"/>
      <c r="AJ76" s="52"/>
      <c r="AK76" s="52"/>
      <c r="AL76" s="52"/>
      <c r="AM76" s="52"/>
      <c r="AN76" s="52"/>
      <c r="AO76" s="561"/>
      <c r="AP76" s="52"/>
      <c r="AQ76" s="52"/>
      <c r="AR76" s="52"/>
      <c r="AS76" s="52"/>
      <c r="AT76" s="52"/>
      <c r="AU76" s="52"/>
      <c r="AV76" s="52"/>
      <c r="AW76" s="52"/>
      <c r="AX76" s="52"/>
      <c r="AY76" s="52"/>
      <c r="AZ76" s="580"/>
      <c r="BA76" s="551"/>
      <c r="BB76" s="60"/>
      <c r="BC76" s="60"/>
      <c r="BD76" s="60"/>
      <c r="BE76" s="277"/>
      <c r="BF76" s="277"/>
      <c r="BG76" s="67"/>
      <c r="BH76" s="588"/>
      <c r="BI76" s="60"/>
      <c r="BJ76" s="60"/>
      <c r="BK76" s="60"/>
      <c r="BL76" s="60"/>
      <c r="BM76" s="277"/>
      <c r="BN76" s="589"/>
      <c r="BO76" s="589"/>
      <c r="BP76" s="589"/>
      <c r="BQ76" s="589"/>
      <c r="BR76" s="146"/>
      <c r="BS76" s="44"/>
      <c r="BT76" s="89"/>
      <c r="BU76" s="26"/>
      <c r="BV76" s="67"/>
    </row>
    <row r="77" spans="1:74" x14ac:dyDescent="0.25">
      <c r="A77" s="321" t="s">
        <v>96</v>
      </c>
      <c r="B77" s="68"/>
      <c r="C77" s="722"/>
      <c r="D77" s="45"/>
      <c r="E77" s="53"/>
      <c r="F77" s="45"/>
      <c r="G77" s="57"/>
      <c r="H77" s="68"/>
      <c r="I77" s="61"/>
      <c r="J77" s="61"/>
      <c r="K77" s="61"/>
      <c r="L77" s="61"/>
      <c r="M77" s="262"/>
      <c r="N77" s="72">
        <v>28.073799999999999</v>
      </c>
      <c r="O77" s="61">
        <v>11.786199999999999</v>
      </c>
      <c r="P77" s="61">
        <v>11.294499999999999</v>
      </c>
      <c r="Q77" s="61">
        <v>9.5204000000000004</v>
      </c>
      <c r="R77" s="61">
        <v>16.882300000000001</v>
      </c>
      <c r="S77" s="61">
        <v>7.3186999999999998</v>
      </c>
      <c r="T77" s="61">
        <v>4.6372</v>
      </c>
      <c r="U77" s="90">
        <v>4.7737999999999996</v>
      </c>
      <c r="V77" s="61">
        <v>4.7279</v>
      </c>
      <c r="W77" s="61">
        <v>6.7679499999999999</v>
      </c>
      <c r="X77" s="61">
        <v>6.6394500000000001</v>
      </c>
      <c r="Y77" s="279">
        <v>5.6616999999999997</v>
      </c>
      <c r="Z77" s="61">
        <v>5.6384999999999996</v>
      </c>
      <c r="AA77" s="61">
        <v>7.9358000000000004</v>
      </c>
      <c r="AB77" s="61">
        <v>4.7042000000000002</v>
      </c>
      <c r="AC77" s="61">
        <v>4.7968000000000002</v>
      </c>
      <c r="AD77" s="61">
        <v>4.7893999999999997</v>
      </c>
      <c r="AE77" s="61">
        <v>16.994599999999998</v>
      </c>
      <c r="AF77" s="61">
        <v>6.2603</v>
      </c>
      <c r="AG77" s="556"/>
      <c r="AH77" s="53"/>
      <c r="AI77" s="53"/>
      <c r="AJ77" s="53"/>
      <c r="AK77" s="53"/>
      <c r="AL77" s="53"/>
      <c r="AM77" s="53"/>
      <c r="AN77" s="53"/>
      <c r="AO77" s="563"/>
      <c r="AP77" s="53"/>
      <c r="AQ77" s="53"/>
      <c r="AR77" s="53"/>
      <c r="AS77" s="53"/>
      <c r="AT77" s="53"/>
      <c r="AU77" s="53"/>
      <c r="AV77" s="53"/>
      <c r="AW77" s="53"/>
      <c r="AX77" s="53"/>
      <c r="AY77" s="53"/>
      <c r="AZ77" s="581"/>
      <c r="BA77" s="578"/>
      <c r="BB77" s="61"/>
      <c r="BC77" s="61"/>
      <c r="BD77" s="61"/>
      <c r="BE77" s="279"/>
      <c r="BF77" s="279"/>
      <c r="BG77" s="68"/>
      <c r="BH77" s="590"/>
      <c r="BI77" s="61"/>
      <c r="BJ77" s="61"/>
      <c r="BK77" s="61"/>
      <c r="BL77" s="61"/>
      <c r="BM77" s="279"/>
      <c r="BN77" s="591"/>
      <c r="BO77" s="591"/>
      <c r="BP77" s="591"/>
      <c r="BQ77" s="591"/>
      <c r="BR77" s="149"/>
      <c r="BS77" s="45"/>
      <c r="BT77" s="90"/>
      <c r="BU77" s="272"/>
      <c r="BV77" s="68"/>
    </row>
    <row r="78" spans="1:74" ht="14.5" x14ac:dyDescent="0.25">
      <c r="A78" s="323" t="s">
        <v>91</v>
      </c>
      <c r="B78" s="69"/>
      <c r="C78" s="726"/>
      <c r="D78" s="69"/>
      <c r="E78" s="40"/>
      <c r="F78" s="69"/>
      <c r="G78" s="40"/>
      <c r="H78" s="69"/>
      <c r="I78" s="62"/>
      <c r="J78" s="62"/>
      <c r="K78" s="62"/>
      <c r="L78" s="62"/>
      <c r="M78" s="263"/>
      <c r="N78" s="73"/>
      <c r="O78" s="62"/>
      <c r="P78" s="62"/>
      <c r="Q78" s="62"/>
      <c r="R78" s="62"/>
      <c r="S78" s="62"/>
      <c r="T78" s="62"/>
      <c r="U78" s="91"/>
      <c r="V78" s="62"/>
      <c r="W78" s="62"/>
      <c r="X78" s="62"/>
      <c r="Y78" s="245"/>
      <c r="Z78" s="62"/>
      <c r="AA78" s="62"/>
      <c r="AB78" s="62"/>
      <c r="AC78" s="62"/>
      <c r="AD78" s="62"/>
      <c r="AE78" s="62"/>
      <c r="AF78" s="62"/>
      <c r="AG78" s="557"/>
      <c r="AH78" s="54"/>
      <c r="AI78" s="54"/>
      <c r="AJ78" s="54"/>
      <c r="AK78" s="54"/>
      <c r="AL78" s="54"/>
      <c r="AM78" s="54"/>
      <c r="AN78" s="54"/>
      <c r="AO78" s="312"/>
      <c r="AP78" s="247"/>
      <c r="AQ78" s="247"/>
      <c r="AR78" s="247"/>
      <c r="AS78" s="247"/>
      <c r="AT78" s="247"/>
      <c r="AU78" s="247"/>
      <c r="AV78" s="247"/>
      <c r="AW78" s="247"/>
      <c r="AX78" s="247"/>
      <c r="AY78" s="247"/>
      <c r="AZ78" s="69"/>
      <c r="BA78" s="245"/>
      <c r="BB78" s="245"/>
      <c r="BC78" s="245"/>
      <c r="BD78" s="245"/>
      <c r="BE78" s="245"/>
      <c r="BF78" s="245"/>
      <c r="BG78" s="69"/>
      <c r="BH78" s="245"/>
      <c r="BI78" s="245"/>
      <c r="BJ78" s="245"/>
      <c r="BK78" s="245"/>
      <c r="BL78" s="245"/>
      <c r="BM78" s="245"/>
      <c r="BN78" s="245"/>
      <c r="BO78" s="245"/>
      <c r="BP78" s="245"/>
      <c r="BQ78" s="245"/>
      <c r="BR78" s="69"/>
      <c r="BS78" s="69"/>
      <c r="BT78" s="40"/>
      <c r="BU78" s="69"/>
      <c r="BV78" s="41"/>
    </row>
    <row r="79" spans="1:74" s="107" customFormat="1" x14ac:dyDescent="0.25">
      <c r="A79" s="117" t="s">
        <v>7599</v>
      </c>
      <c r="B79" s="113"/>
      <c r="C79" s="728"/>
      <c r="D79" s="113"/>
      <c r="E79" s="117"/>
      <c r="F79" s="113"/>
      <c r="G79" s="117"/>
      <c r="H79" s="113"/>
      <c r="I79" s="112"/>
      <c r="J79" s="112"/>
      <c r="K79" s="112"/>
      <c r="L79" s="112"/>
      <c r="M79" s="260"/>
      <c r="N79" s="114" t="s">
        <v>430</v>
      </c>
      <c r="O79" s="112" t="s">
        <v>430</v>
      </c>
      <c r="P79" s="112" t="s">
        <v>430</v>
      </c>
      <c r="Q79" s="112" t="s">
        <v>430</v>
      </c>
      <c r="R79" s="112" t="s">
        <v>430</v>
      </c>
      <c r="S79" s="112" t="s">
        <v>430</v>
      </c>
      <c r="T79" s="112" t="s">
        <v>430</v>
      </c>
      <c r="U79" s="119" t="s">
        <v>430</v>
      </c>
      <c r="V79" s="112" t="s">
        <v>430</v>
      </c>
      <c r="W79" s="112" t="s">
        <v>430</v>
      </c>
      <c r="X79" s="112" t="s">
        <v>430</v>
      </c>
      <c r="Y79" s="278" t="s">
        <v>430</v>
      </c>
      <c r="Z79" s="112" t="s">
        <v>430</v>
      </c>
      <c r="AA79" s="112" t="s">
        <v>430</v>
      </c>
      <c r="AB79" s="112" t="s">
        <v>430</v>
      </c>
      <c r="AC79" s="112" t="s">
        <v>430</v>
      </c>
      <c r="AD79" s="112" t="s">
        <v>430</v>
      </c>
      <c r="AE79" s="112" t="s">
        <v>430</v>
      </c>
      <c r="AF79" s="112" t="s">
        <v>430</v>
      </c>
      <c r="AG79" s="555"/>
      <c r="AH79" s="110"/>
      <c r="AI79" s="110"/>
      <c r="AJ79" s="110"/>
      <c r="AK79" s="110"/>
      <c r="AL79" s="110"/>
      <c r="AM79" s="110"/>
      <c r="AN79" s="110"/>
      <c r="AO79" s="315"/>
      <c r="AP79" s="110"/>
      <c r="AQ79" s="110"/>
      <c r="AR79" s="110"/>
      <c r="AS79" s="110"/>
      <c r="AT79" s="110"/>
      <c r="AU79" s="249"/>
      <c r="AV79" s="249"/>
      <c r="AW79" s="249"/>
      <c r="AX79" s="249"/>
      <c r="AY79" s="249"/>
      <c r="AZ79" s="113"/>
      <c r="BA79" s="278"/>
      <c r="BB79" s="278"/>
      <c r="BC79" s="278"/>
      <c r="BD79" s="278"/>
      <c r="BE79" s="278"/>
      <c r="BF79" s="278"/>
      <c r="BG79" s="113"/>
      <c r="BH79" s="278"/>
      <c r="BI79" s="278"/>
      <c r="BJ79" s="278"/>
      <c r="BK79" s="278"/>
      <c r="BL79" s="278"/>
      <c r="BM79" s="278"/>
      <c r="BN79" s="278"/>
      <c r="BO79" s="608"/>
      <c r="BP79" s="608"/>
      <c r="BQ79" s="608"/>
      <c r="BR79" s="113"/>
      <c r="BS79" s="113"/>
      <c r="BT79" s="117"/>
      <c r="BU79" s="113"/>
      <c r="BV79" s="139"/>
    </row>
    <row r="80" spans="1:74" s="107" customFormat="1" x14ac:dyDescent="0.25">
      <c r="A80" s="117" t="s">
        <v>7600</v>
      </c>
      <c r="B80" s="113"/>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249"/>
      <c r="AZ80" s="113"/>
      <c r="BA80" s="278"/>
      <c r="BB80" s="278"/>
      <c r="BC80" s="278"/>
      <c r="BD80" s="278"/>
      <c r="BE80" s="278"/>
      <c r="BF80" s="278"/>
      <c r="BG80" s="113"/>
      <c r="BH80" s="278"/>
      <c r="BI80" s="278"/>
      <c r="BJ80" s="278"/>
      <c r="BK80" s="278"/>
      <c r="BL80" s="278"/>
      <c r="BM80" s="278"/>
      <c r="BN80" s="278"/>
      <c r="BO80" s="608"/>
      <c r="BP80" s="608"/>
      <c r="BQ80" s="278"/>
      <c r="BR80" s="113"/>
      <c r="BS80" s="113"/>
      <c r="BT80" s="117"/>
      <c r="BU80" s="113"/>
      <c r="BV80" s="139"/>
    </row>
    <row r="81" spans="1:74" s="107" customFormat="1" x14ac:dyDescent="0.25">
      <c r="A81" s="140" t="s">
        <v>7601</v>
      </c>
      <c r="B81" s="122"/>
      <c r="C81" s="729"/>
      <c r="D81" s="122"/>
      <c r="E81" s="140"/>
      <c r="F81" s="122"/>
      <c r="G81" s="140"/>
      <c r="H81" s="141"/>
      <c r="I81" s="142"/>
      <c r="J81" s="142"/>
      <c r="K81" s="142"/>
      <c r="L81" s="142"/>
      <c r="M81" s="265"/>
      <c r="N81" s="143" t="s">
        <v>430</v>
      </c>
      <c r="O81" s="142" t="s">
        <v>430</v>
      </c>
      <c r="P81" s="142" t="s">
        <v>430</v>
      </c>
      <c r="Q81" s="142" t="s">
        <v>430</v>
      </c>
      <c r="R81" s="142" t="s">
        <v>430</v>
      </c>
      <c r="S81" s="142" t="s">
        <v>430</v>
      </c>
      <c r="T81" s="142" t="s">
        <v>430</v>
      </c>
      <c r="U81" s="552" t="s">
        <v>430</v>
      </c>
      <c r="V81" s="142" t="s">
        <v>430</v>
      </c>
      <c r="W81" s="142" t="s">
        <v>430</v>
      </c>
      <c r="X81" s="142" t="s">
        <v>430</v>
      </c>
      <c r="Y81" s="278" t="s">
        <v>430</v>
      </c>
      <c r="Z81" s="142" t="s">
        <v>430</v>
      </c>
      <c r="AA81" s="142" t="s">
        <v>430</v>
      </c>
      <c r="AB81" s="142" t="s">
        <v>430</v>
      </c>
      <c r="AC81" s="142" t="s">
        <v>430</v>
      </c>
      <c r="AD81" s="142" t="s">
        <v>430</v>
      </c>
      <c r="AE81" s="142" t="s">
        <v>430</v>
      </c>
      <c r="AF81" s="142" t="s">
        <v>430</v>
      </c>
      <c r="AG81" s="558"/>
      <c r="AH81" s="144"/>
      <c r="AI81" s="144"/>
      <c r="AJ81" s="144"/>
      <c r="AK81" s="144"/>
      <c r="AL81" s="144"/>
      <c r="AM81" s="144"/>
      <c r="AN81" s="110"/>
      <c r="AO81" s="565"/>
      <c r="AP81" s="144"/>
      <c r="AQ81" s="144"/>
      <c r="AR81" s="144"/>
      <c r="AS81" s="144"/>
      <c r="AT81" s="144"/>
      <c r="AU81" s="249"/>
      <c r="AV81" s="250"/>
      <c r="AW81" s="250"/>
      <c r="AX81" s="250"/>
      <c r="AY81" s="250"/>
      <c r="AZ81" s="122"/>
      <c r="BA81" s="325"/>
      <c r="BB81" s="325"/>
      <c r="BC81" s="325"/>
      <c r="BD81" s="325"/>
      <c r="BE81" s="325"/>
      <c r="BF81" s="325"/>
      <c r="BG81" s="122"/>
      <c r="BH81" s="325"/>
      <c r="BI81" s="325"/>
      <c r="BJ81" s="325"/>
      <c r="BK81" s="325"/>
      <c r="BL81" s="325"/>
      <c r="BM81" s="281"/>
      <c r="BN81" s="325"/>
      <c r="BO81" s="281"/>
      <c r="BP81" s="281"/>
      <c r="BQ81" s="281"/>
      <c r="BR81" s="122"/>
      <c r="BS81" s="122"/>
      <c r="BT81" s="124"/>
      <c r="BU81" s="122"/>
      <c r="BV81" s="145"/>
    </row>
    <row r="82" spans="1:74" x14ac:dyDescent="0.25">
      <c r="BM82" s="277"/>
    </row>
    <row r="83" spans="1:74" x14ac:dyDescent="0.25">
      <c r="BM83" s="277"/>
    </row>
    <row r="84" spans="1:74" x14ac:dyDescent="0.25">
      <c r="BM84" s="277"/>
    </row>
    <row r="85" spans="1:74" hidden="1" x14ac:dyDescent="0.25">
      <c r="A85" s="22" t="s">
        <v>179</v>
      </c>
      <c r="BM85" s="277"/>
    </row>
    <row r="86" spans="1:74" x14ac:dyDescent="0.25">
      <c r="A86" s="22" t="s">
        <v>10264</v>
      </c>
      <c r="BM86" s="277"/>
    </row>
    <row r="87" spans="1:74" x14ac:dyDescent="0.25">
      <c r="A87" s="21" t="s">
        <v>350</v>
      </c>
      <c r="BM8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F5E93-9EDA-4A44-8CFC-3A3E5ECA2E33}">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5.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249</v>
      </c>
    </row>
    <row r="4" spans="1:74" x14ac:dyDescent="0.25">
      <c r="A4" s="488" t="s">
        <v>425</v>
      </c>
    </row>
    <row r="5" spans="1:74" ht="33" x14ac:dyDescent="0.25">
      <c r="A5" s="1076" t="s">
        <v>250</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101"/>
      <c r="BS5" s="1107" t="s">
        <v>212</v>
      </c>
      <c r="BT5" s="1103"/>
      <c r="BU5" s="1101"/>
      <c r="BV5" s="1107" t="s">
        <v>88</v>
      </c>
    </row>
    <row r="6" spans="1:74"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104"/>
      <c r="BS6" s="83" t="s">
        <v>210</v>
      </c>
      <c r="BT6" s="82" t="s">
        <v>211</v>
      </c>
      <c r="BU6" s="1104"/>
      <c r="BV6" s="1108"/>
    </row>
    <row r="7" spans="1:74" ht="14.5" x14ac:dyDescent="0.25">
      <c r="A7" s="323" t="s">
        <v>251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7655</v>
      </c>
      <c r="B8" s="369"/>
      <c r="C8" s="718">
        <v>41302</v>
      </c>
      <c r="D8" s="369"/>
      <c r="E8" s="338">
        <v>6426.95</v>
      </c>
      <c r="F8" s="369"/>
      <c r="G8" s="339">
        <v>58.765700000000002</v>
      </c>
      <c r="H8" s="370"/>
      <c r="I8" s="340">
        <v>4.21</v>
      </c>
      <c r="J8" s="340">
        <v>8.5</v>
      </c>
      <c r="K8" s="340">
        <v>2.9</v>
      </c>
      <c r="L8" s="340">
        <v>3.05</v>
      </c>
      <c r="M8" s="361"/>
      <c r="N8" s="342">
        <v>47.203299999999999</v>
      </c>
      <c r="O8" s="340">
        <v>19.4053</v>
      </c>
      <c r="P8" s="340">
        <v>17.163499999999999</v>
      </c>
      <c r="Q8" s="340">
        <v>14.821899999999999</v>
      </c>
      <c r="R8" s="340">
        <v>19.833400000000001</v>
      </c>
      <c r="S8" s="340">
        <v>9.4245999999999999</v>
      </c>
      <c r="T8" s="340">
        <v>6.3361999999999998</v>
      </c>
      <c r="U8" s="344">
        <v>6.4901999999999997</v>
      </c>
      <c r="V8" s="340">
        <v>6.0271999999999997</v>
      </c>
      <c r="W8" s="340">
        <v>7.7983000000000002</v>
      </c>
      <c r="X8" s="340">
        <v>7.7169999999999996</v>
      </c>
      <c r="Y8" s="371">
        <v>6.8146000000000004</v>
      </c>
      <c r="Z8" s="340">
        <v>8.4133999999999993</v>
      </c>
      <c r="AA8" s="340">
        <v>11.1517</v>
      </c>
      <c r="AB8" s="340">
        <v>6.3270999999999997</v>
      </c>
      <c r="AC8" s="340">
        <v>6.6363000000000003</v>
      </c>
      <c r="AD8" s="340">
        <v>6.1185999999999998</v>
      </c>
      <c r="AE8" s="340">
        <v>19.8415</v>
      </c>
      <c r="AF8" s="340">
        <v>8.8112999999999992</v>
      </c>
      <c r="AG8" s="568"/>
      <c r="AH8" s="338">
        <v>5</v>
      </c>
      <c r="AI8" s="338">
        <v>5</v>
      </c>
      <c r="AJ8" s="338">
        <v>9</v>
      </c>
      <c r="AK8" s="338">
        <v>9</v>
      </c>
      <c r="AL8" s="338">
        <v>10</v>
      </c>
      <c r="AM8" s="338">
        <v>9</v>
      </c>
      <c r="AN8" s="338">
        <v>7</v>
      </c>
      <c r="AO8" s="570">
        <v>7</v>
      </c>
      <c r="AP8" s="338">
        <v>7</v>
      </c>
      <c r="AQ8" s="338">
        <v>8</v>
      </c>
      <c r="AR8" s="338">
        <v>8</v>
      </c>
      <c r="AS8" s="338">
        <v>9</v>
      </c>
      <c r="AT8" s="338">
        <v>2</v>
      </c>
      <c r="AU8" s="338">
        <v>5</v>
      </c>
      <c r="AV8" s="338">
        <v>7</v>
      </c>
      <c r="AW8" s="338">
        <v>7</v>
      </c>
      <c r="AX8" s="338">
        <v>7</v>
      </c>
      <c r="AY8" s="338">
        <v>11</v>
      </c>
      <c r="AZ8" s="583"/>
      <c r="BA8" s="464">
        <v>21.81</v>
      </c>
      <c r="BB8" s="340">
        <v>11.48</v>
      </c>
      <c r="BC8" s="340">
        <v>9.06</v>
      </c>
      <c r="BD8" s="340">
        <v>31.65</v>
      </c>
      <c r="BE8" s="371">
        <v>10.62</v>
      </c>
      <c r="BF8" s="371">
        <v>14.22</v>
      </c>
      <c r="BG8" s="370"/>
      <c r="BH8" s="593">
        <v>7.97</v>
      </c>
      <c r="BI8" s="340" t="s">
        <v>430</v>
      </c>
      <c r="BJ8" s="340" t="s">
        <v>430</v>
      </c>
      <c r="BK8" s="340">
        <v>63.98</v>
      </c>
      <c r="BL8" s="340" t="s">
        <v>430</v>
      </c>
      <c r="BM8" s="371">
        <v>21.81</v>
      </c>
      <c r="BN8" s="371" t="s">
        <v>430</v>
      </c>
      <c r="BO8" s="371" t="s">
        <v>430</v>
      </c>
      <c r="BP8" s="371" t="s">
        <v>430</v>
      </c>
      <c r="BQ8" s="371">
        <v>5.07</v>
      </c>
      <c r="BR8" s="370"/>
      <c r="BS8" s="465">
        <v>1.54557830450554</v>
      </c>
      <c r="BT8" s="340">
        <v>0.77994450389405001</v>
      </c>
      <c r="BU8" s="370"/>
      <c r="BV8" s="571" t="s">
        <v>476</v>
      </c>
    </row>
    <row r="9" spans="1:74" s="425" customFormat="1" x14ac:dyDescent="0.25">
      <c r="A9" s="337" t="s">
        <v>7656</v>
      </c>
      <c r="B9" s="369"/>
      <c r="C9" s="718">
        <v>41297</v>
      </c>
      <c r="D9" s="369"/>
      <c r="E9" s="338">
        <v>5465.01</v>
      </c>
      <c r="F9" s="369"/>
      <c r="G9" s="339">
        <v>52.986899999999999</v>
      </c>
      <c r="H9" s="370"/>
      <c r="I9" s="340">
        <v>6.18</v>
      </c>
      <c r="J9" s="340">
        <v>8.57</v>
      </c>
      <c r="K9" s="340">
        <v>3.24</v>
      </c>
      <c r="L9" s="340">
        <v>3.39</v>
      </c>
      <c r="M9" s="361"/>
      <c r="N9" s="342">
        <v>55.467700000000001</v>
      </c>
      <c r="O9" s="340">
        <v>24.050899999999999</v>
      </c>
      <c r="P9" s="340">
        <v>20.003900000000002</v>
      </c>
      <c r="Q9" s="340">
        <v>17.7347</v>
      </c>
      <c r="R9" s="340">
        <v>20.012899999999998</v>
      </c>
      <c r="S9" s="340">
        <v>10.709300000000001</v>
      </c>
      <c r="T9" s="340">
        <v>7.0194999999999999</v>
      </c>
      <c r="U9" s="344">
        <v>7.6111000000000004</v>
      </c>
      <c r="V9" s="340">
        <v>7.4911000000000003</v>
      </c>
      <c r="W9" s="340">
        <v>8.8032000000000004</v>
      </c>
      <c r="X9" s="340">
        <v>8.4338999999999995</v>
      </c>
      <c r="Y9" s="371">
        <v>7.4321000000000002</v>
      </c>
      <c r="Z9" s="340">
        <v>8.1478999999999999</v>
      </c>
      <c r="AA9" s="340">
        <v>11.728899999999999</v>
      </c>
      <c r="AB9" s="340">
        <v>6.8433000000000002</v>
      </c>
      <c r="AC9" s="340">
        <v>7.3855000000000004</v>
      </c>
      <c r="AD9" s="340">
        <v>7.5553999999999997</v>
      </c>
      <c r="AE9" s="340">
        <v>20.813199999999998</v>
      </c>
      <c r="AF9" s="340">
        <v>8.5192999999999994</v>
      </c>
      <c r="AG9" s="568"/>
      <c r="AH9" s="338">
        <v>3</v>
      </c>
      <c r="AI9" s="338">
        <v>2</v>
      </c>
      <c r="AJ9" s="338">
        <v>4</v>
      </c>
      <c r="AK9" s="338">
        <v>3</v>
      </c>
      <c r="AL9" s="338">
        <v>9</v>
      </c>
      <c r="AM9" s="338">
        <v>2</v>
      </c>
      <c r="AN9" s="338">
        <v>2</v>
      </c>
      <c r="AO9" s="570">
        <v>2</v>
      </c>
      <c r="AP9" s="338">
        <v>3</v>
      </c>
      <c r="AQ9" s="338">
        <v>4</v>
      </c>
      <c r="AR9" s="338">
        <v>4</v>
      </c>
      <c r="AS9" s="338">
        <v>5</v>
      </c>
      <c r="AT9" s="338">
        <v>4</v>
      </c>
      <c r="AU9" s="338">
        <v>2</v>
      </c>
      <c r="AV9" s="338">
        <v>4</v>
      </c>
      <c r="AW9" s="338">
        <v>2</v>
      </c>
      <c r="AX9" s="338">
        <v>3</v>
      </c>
      <c r="AY9" s="338">
        <v>8</v>
      </c>
      <c r="AZ9" s="583"/>
      <c r="BA9" s="464">
        <v>18.440000000000001</v>
      </c>
      <c r="BB9" s="340">
        <v>14.48</v>
      </c>
      <c r="BC9" s="340">
        <v>22.58</v>
      </c>
      <c r="BD9" s="340">
        <v>31.76</v>
      </c>
      <c r="BE9" s="371">
        <v>1.38</v>
      </c>
      <c r="BF9" s="371">
        <v>12.75</v>
      </c>
      <c r="BG9" s="370"/>
      <c r="BH9" s="593">
        <v>3.63</v>
      </c>
      <c r="BI9" s="340" t="s">
        <v>430</v>
      </c>
      <c r="BJ9" s="340" t="s">
        <v>430</v>
      </c>
      <c r="BK9" s="340">
        <v>68.819999999999993</v>
      </c>
      <c r="BL9" s="340" t="s">
        <v>430</v>
      </c>
      <c r="BM9" s="371">
        <v>18.440000000000001</v>
      </c>
      <c r="BN9" s="371" t="s">
        <v>430</v>
      </c>
      <c r="BO9" s="371" t="s">
        <v>430</v>
      </c>
      <c r="BP9" s="371" t="s">
        <v>430</v>
      </c>
      <c r="BQ9" s="371">
        <v>10.5</v>
      </c>
      <c r="BR9" s="370"/>
      <c r="BS9" s="465">
        <v>0.90846574427377003</v>
      </c>
      <c r="BT9" s="340">
        <v>12.038878198628099</v>
      </c>
      <c r="BU9" s="370"/>
      <c r="BV9" s="571" t="s">
        <v>518</v>
      </c>
    </row>
    <row r="10" spans="1:74" s="428" customFormat="1" x14ac:dyDescent="0.25">
      <c r="A10" s="345" t="s">
        <v>7657</v>
      </c>
      <c r="B10" s="373"/>
      <c r="C10" s="719">
        <v>41275</v>
      </c>
      <c r="D10" s="373"/>
      <c r="E10" s="346">
        <v>3645.47</v>
      </c>
      <c r="F10" s="373"/>
      <c r="G10" s="347">
        <v>65.121300000000005</v>
      </c>
      <c r="H10" s="374"/>
      <c r="I10" s="348">
        <v>4.38</v>
      </c>
      <c r="J10" s="348">
        <v>8.59</v>
      </c>
      <c r="K10" s="348">
        <v>2.95</v>
      </c>
      <c r="L10" s="348">
        <v>3.1</v>
      </c>
      <c r="M10" s="362"/>
      <c r="N10" s="350">
        <v>39.389000000000003</v>
      </c>
      <c r="O10" s="348">
        <v>16.5608</v>
      </c>
      <c r="P10" s="348">
        <v>17.2883</v>
      </c>
      <c r="Q10" s="348">
        <v>15.0313</v>
      </c>
      <c r="R10" s="348">
        <v>20.151</v>
      </c>
      <c r="S10" s="348">
        <v>9.6247000000000007</v>
      </c>
      <c r="T10" s="348">
        <v>6.6942000000000004</v>
      </c>
      <c r="U10" s="354">
        <v>6.7725999999999997</v>
      </c>
      <c r="V10" s="348">
        <v>6.3849</v>
      </c>
      <c r="W10" s="348">
        <v>8.0459999999999994</v>
      </c>
      <c r="X10" s="348">
        <v>7.8960999999999997</v>
      </c>
      <c r="Y10" s="375">
        <v>6.8903999999999996</v>
      </c>
      <c r="Z10" s="348">
        <v>7.7873999999999999</v>
      </c>
      <c r="AA10" s="348">
        <v>10.8599</v>
      </c>
      <c r="AB10" s="348">
        <v>6.5526999999999997</v>
      </c>
      <c r="AC10" s="348">
        <v>6.7877000000000001</v>
      </c>
      <c r="AD10" s="348">
        <v>6.4931000000000001</v>
      </c>
      <c r="AE10" s="348">
        <v>20.207999999999998</v>
      </c>
      <c r="AF10" s="348">
        <v>8.1363000000000003</v>
      </c>
      <c r="AG10" s="569"/>
      <c r="AH10" s="346">
        <v>9</v>
      </c>
      <c r="AI10" s="346">
        <v>10</v>
      </c>
      <c r="AJ10" s="346">
        <v>8</v>
      </c>
      <c r="AK10" s="346">
        <v>8</v>
      </c>
      <c r="AL10" s="346">
        <v>8</v>
      </c>
      <c r="AM10" s="346">
        <v>5</v>
      </c>
      <c r="AN10" s="346">
        <v>5</v>
      </c>
      <c r="AO10" s="572">
        <v>5</v>
      </c>
      <c r="AP10" s="346">
        <v>6</v>
      </c>
      <c r="AQ10" s="346">
        <v>7</v>
      </c>
      <c r="AR10" s="346">
        <v>7</v>
      </c>
      <c r="AS10" s="346">
        <v>7</v>
      </c>
      <c r="AT10" s="346">
        <v>6</v>
      </c>
      <c r="AU10" s="346">
        <v>7</v>
      </c>
      <c r="AV10" s="346">
        <v>6</v>
      </c>
      <c r="AW10" s="346">
        <v>5</v>
      </c>
      <c r="AX10" s="346">
        <v>6</v>
      </c>
      <c r="AY10" s="346">
        <v>10</v>
      </c>
      <c r="AZ10" s="584"/>
      <c r="BA10" s="467">
        <v>16.14</v>
      </c>
      <c r="BB10" s="348">
        <v>23.76</v>
      </c>
      <c r="BC10" s="348">
        <v>16.61</v>
      </c>
      <c r="BD10" s="348">
        <v>29.38</v>
      </c>
      <c r="BE10" s="375">
        <v>6.87</v>
      </c>
      <c r="BF10" s="375">
        <v>7.24</v>
      </c>
      <c r="BG10" s="374"/>
      <c r="BH10" s="594">
        <v>3.19</v>
      </c>
      <c r="BI10" s="348" t="s">
        <v>430</v>
      </c>
      <c r="BJ10" s="348" t="s">
        <v>430</v>
      </c>
      <c r="BK10" s="348">
        <v>76.62</v>
      </c>
      <c r="BL10" s="348" t="s">
        <v>430</v>
      </c>
      <c r="BM10" s="375">
        <v>16.14</v>
      </c>
      <c r="BN10" s="375" t="s">
        <v>430</v>
      </c>
      <c r="BO10" s="375" t="s">
        <v>430</v>
      </c>
      <c r="BP10" s="375" t="s">
        <v>430</v>
      </c>
      <c r="BQ10" s="375">
        <v>4.05</v>
      </c>
      <c r="BR10" s="374"/>
      <c r="BS10" s="468">
        <v>6.3289782806328896</v>
      </c>
      <c r="BT10" s="348">
        <v>5.2295301305229502</v>
      </c>
      <c r="BU10" s="374"/>
      <c r="BV10" s="430" t="s">
        <v>554</v>
      </c>
    </row>
    <row r="11" spans="1:74" s="428" customFormat="1" x14ac:dyDescent="0.25">
      <c r="A11" s="345" t="s">
        <v>7658</v>
      </c>
      <c r="B11" s="373"/>
      <c r="C11" s="719">
        <v>41275</v>
      </c>
      <c r="D11" s="373"/>
      <c r="E11" s="346">
        <v>3184.08</v>
      </c>
      <c r="F11" s="373"/>
      <c r="G11" s="347">
        <v>47.3917</v>
      </c>
      <c r="H11" s="374"/>
      <c r="I11" s="348">
        <v>3.86</v>
      </c>
      <c r="J11" s="348">
        <v>8.49</v>
      </c>
      <c r="K11" s="348">
        <v>2.85</v>
      </c>
      <c r="L11" s="348">
        <v>3.01</v>
      </c>
      <c r="M11" s="362"/>
      <c r="N11" s="350">
        <v>29.675899999999999</v>
      </c>
      <c r="O11" s="348">
        <v>19.212399999999999</v>
      </c>
      <c r="P11" s="348">
        <v>18.904599999999999</v>
      </c>
      <c r="Q11" s="348">
        <v>15.8514</v>
      </c>
      <c r="R11" s="348">
        <v>21.6128</v>
      </c>
      <c r="S11" s="348">
        <v>11.279299999999999</v>
      </c>
      <c r="T11" s="348">
        <v>10.9076</v>
      </c>
      <c r="U11" s="354">
        <v>9.9252000000000002</v>
      </c>
      <c r="V11" s="348">
        <v>9.1456999999999997</v>
      </c>
      <c r="W11" s="348">
        <v>11.886100000000001</v>
      </c>
      <c r="X11" s="348">
        <v>10.5837</v>
      </c>
      <c r="Y11" s="375">
        <v>12.7683</v>
      </c>
      <c r="Z11" s="348">
        <v>9.3216999999999999</v>
      </c>
      <c r="AA11" s="348">
        <v>11.2872</v>
      </c>
      <c r="AB11" s="348">
        <v>11.057</v>
      </c>
      <c r="AC11" s="348">
        <v>9.8926999999999996</v>
      </c>
      <c r="AD11" s="348">
        <v>9.2329000000000008</v>
      </c>
      <c r="AE11" s="348">
        <v>21.821999999999999</v>
      </c>
      <c r="AF11" s="348">
        <v>9.7860999999999994</v>
      </c>
      <c r="AG11" s="569"/>
      <c r="AH11" s="346">
        <v>11</v>
      </c>
      <c r="AI11" s="346">
        <v>6</v>
      </c>
      <c r="AJ11" s="346">
        <v>6</v>
      </c>
      <c r="AK11" s="346">
        <v>7</v>
      </c>
      <c r="AL11" s="346">
        <v>4</v>
      </c>
      <c r="AM11" s="346">
        <v>1</v>
      </c>
      <c r="AN11" s="346">
        <v>1</v>
      </c>
      <c r="AO11" s="572">
        <v>1</v>
      </c>
      <c r="AP11" s="346">
        <v>1</v>
      </c>
      <c r="AQ11" s="346">
        <v>1</v>
      </c>
      <c r="AR11" s="346">
        <v>1</v>
      </c>
      <c r="AS11" s="346">
        <v>1</v>
      </c>
      <c r="AT11" s="346">
        <v>1</v>
      </c>
      <c r="AU11" s="346">
        <v>4</v>
      </c>
      <c r="AV11" s="346">
        <v>1</v>
      </c>
      <c r="AW11" s="346">
        <v>1</v>
      </c>
      <c r="AX11" s="346">
        <v>1</v>
      </c>
      <c r="AY11" s="346">
        <v>4</v>
      </c>
      <c r="AZ11" s="584"/>
      <c r="BA11" s="467">
        <v>21.84</v>
      </c>
      <c r="BB11" s="348">
        <v>19.3</v>
      </c>
      <c r="BC11" s="348">
        <v>11.74</v>
      </c>
      <c r="BD11" s="348">
        <v>24.26</v>
      </c>
      <c r="BE11" s="375">
        <v>14.16</v>
      </c>
      <c r="BF11" s="375">
        <v>8.6999999999999993</v>
      </c>
      <c r="BG11" s="374"/>
      <c r="BH11" s="594">
        <v>4.3</v>
      </c>
      <c r="BI11" s="348" t="s">
        <v>430</v>
      </c>
      <c r="BJ11" s="348" t="s">
        <v>430</v>
      </c>
      <c r="BK11" s="348">
        <v>69.459999999999994</v>
      </c>
      <c r="BL11" s="348" t="s">
        <v>430</v>
      </c>
      <c r="BM11" s="375">
        <v>21.84</v>
      </c>
      <c r="BN11" s="375" t="s">
        <v>430</v>
      </c>
      <c r="BO11" s="375" t="s">
        <v>430</v>
      </c>
      <c r="BP11" s="375" t="s">
        <v>430</v>
      </c>
      <c r="BQ11" s="375">
        <v>4.4000000000000004</v>
      </c>
      <c r="BR11" s="374"/>
      <c r="BS11" s="468">
        <v>0.79832305015966498</v>
      </c>
      <c r="BT11" s="348">
        <v>10.8763237421753</v>
      </c>
      <c r="BU11" s="374"/>
      <c r="BV11" s="430" t="s">
        <v>554</v>
      </c>
    </row>
    <row r="12" spans="1:74" s="428" customFormat="1" x14ac:dyDescent="0.25">
      <c r="A12" s="345" t="s">
        <v>7659</v>
      </c>
      <c r="B12" s="373"/>
      <c r="C12" s="719">
        <v>41281</v>
      </c>
      <c r="D12" s="373"/>
      <c r="E12" s="346">
        <v>2109.6799999999998</v>
      </c>
      <c r="F12" s="373"/>
      <c r="G12" s="347">
        <v>32.970199999999998</v>
      </c>
      <c r="H12" s="374"/>
      <c r="I12" s="348">
        <v>4.7</v>
      </c>
      <c r="J12" s="348">
        <v>8.61</v>
      </c>
      <c r="K12" s="348">
        <v>3.14</v>
      </c>
      <c r="L12" s="348">
        <v>3.28</v>
      </c>
      <c r="M12" s="362"/>
      <c r="N12" s="350">
        <v>53.549500000000002</v>
      </c>
      <c r="O12" s="348">
        <v>23.8797</v>
      </c>
      <c r="P12" s="348">
        <v>22.427</v>
      </c>
      <c r="Q12" s="348">
        <v>18.972899999999999</v>
      </c>
      <c r="R12" s="348">
        <v>22.0977</v>
      </c>
      <c r="S12" s="348">
        <v>10.131600000000001</v>
      </c>
      <c r="T12" s="348">
        <v>7.0105000000000004</v>
      </c>
      <c r="U12" s="354">
        <v>7.1303000000000001</v>
      </c>
      <c r="V12" s="348">
        <v>6.7944000000000004</v>
      </c>
      <c r="W12" s="348">
        <v>8.5456000000000003</v>
      </c>
      <c r="X12" s="348">
        <v>8.4258000000000006</v>
      </c>
      <c r="Y12" s="375">
        <v>7.4771000000000001</v>
      </c>
      <c r="Z12" s="348">
        <v>8.2001000000000008</v>
      </c>
      <c r="AA12" s="348">
        <v>11.3416</v>
      </c>
      <c r="AB12" s="348">
        <v>7.0453000000000001</v>
      </c>
      <c r="AC12" s="348">
        <v>7.1966999999999999</v>
      </c>
      <c r="AD12" s="348">
        <v>6.9409999999999998</v>
      </c>
      <c r="AE12" s="348">
        <v>22.786200000000001</v>
      </c>
      <c r="AF12" s="348">
        <v>8.5952999999999999</v>
      </c>
      <c r="AG12" s="569"/>
      <c r="AH12" s="346">
        <v>4</v>
      </c>
      <c r="AI12" s="346">
        <v>3</v>
      </c>
      <c r="AJ12" s="346">
        <v>2</v>
      </c>
      <c r="AK12" s="346">
        <v>2</v>
      </c>
      <c r="AL12" s="346">
        <v>3</v>
      </c>
      <c r="AM12" s="346">
        <v>4</v>
      </c>
      <c r="AN12" s="346">
        <v>3</v>
      </c>
      <c r="AO12" s="572">
        <v>4</v>
      </c>
      <c r="AP12" s="346">
        <v>5</v>
      </c>
      <c r="AQ12" s="346">
        <v>5</v>
      </c>
      <c r="AR12" s="346">
        <v>5</v>
      </c>
      <c r="AS12" s="346">
        <v>4</v>
      </c>
      <c r="AT12" s="346">
        <v>3</v>
      </c>
      <c r="AU12" s="346">
        <v>3</v>
      </c>
      <c r="AV12" s="346">
        <v>3</v>
      </c>
      <c r="AW12" s="346">
        <v>3</v>
      </c>
      <c r="AX12" s="346">
        <v>5</v>
      </c>
      <c r="AY12" s="346">
        <v>3</v>
      </c>
      <c r="AZ12" s="584"/>
      <c r="BA12" s="467">
        <v>22.69</v>
      </c>
      <c r="BB12" s="348">
        <v>10.19</v>
      </c>
      <c r="BC12" s="348">
        <v>8.74</v>
      </c>
      <c r="BD12" s="348">
        <v>39.409999999999997</v>
      </c>
      <c r="BE12" s="375">
        <v>12.01</v>
      </c>
      <c r="BF12" s="375">
        <v>6.97</v>
      </c>
      <c r="BG12" s="374"/>
      <c r="BH12" s="594">
        <v>3.51</v>
      </c>
      <c r="BI12" s="348">
        <v>1.1499999999999999</v>
      </c>
      <c r="BJ12" s="348" t="s">
        <v>430</v>
      </c>
      <c r="BK12" s="348">
        <v>69.2</v>
      </c>
      <c r="BL12" s="348" t="s">
        <v>430</v>
      </c>
      <c r="BM12" s="375">
        <v>22.69</v>
      </c>
      <c r="BN12" s="375" t="s">
        <v>430</v>
      </c>
      <c r="BO12" s="375" t="s">
        <v>430</v>
      </c>
      <c r="BP12" s="375" t="s">
        <v>430</v>
      </c>
      <c r="BQ12" s="375">
        <v>3.46</v>
      </c>
      <c r="BR12" s="374"/>
      <c r="BS12" s="468">
        <v>2.4208758792737401</v>
      </c>
      <c r="BT12" s="348">
        <v>8.2225491375332407</v>
      </c>
      <c r="BU12" s="374"/>
      <c r="BV12" s="430" t="s">
        <v>547</v>
      </c>
    </row>
    <row r="13" spans="1:74" s="428" customFormat="1" ht="11" x14ac:dyDescent="0.3">
      <c r="A13" s="841" t="s">
        <v>7660</v>
      </c>
      <c r="B13" s="842"/>
      <c r="C13" s="843">
        <v>41719</v>
      </c>
      <c r="D13" s="842"/>
      <c r="E13" s="844">
        <v>1832.03</v>
      </c>
      <c r="F13" s="842"/>
      <c r="G13" s="845">
        <v>27.148299999999999</v>
      </c>
      <c r="H13" s="847"/>
      <c r="I13" s="846">
        <v>4.17</v>
      </c>
      <c r="J13" s="846">
        <v>8.7200000000000006</v>
      </c>
      <c r="K13" s="846">
        <v>2.7</v>
      </c>
      <c r="L13" s="846">
        <v>2.84</v>
      </c>
      <c r="M13" s="851"/>
      <c r="N13" s="848">
        <v>31.622399999999999</v>
      </c>
      <c r="O13" s="846">
        <v>19.141500000000001</v>
      </c>
      <c r="P13" s="846">
        <v>16.5702</v>
      </c>
      <c r="Q13" s="846">
        <v>13.5047</v>
      </c>
      <c r="R13" s="846">
        <v>20.195</v>
      </c>
      <c r="S13" s="846">
        <v>9.5265000000000004</v>
      </c>
      <c r="T13" s="846">
        <v>6.3034999999999997</v>
      </c>
      <c r="U13" s="856">
        <v>7.1809000000000003</v>
      </c>
      <c r="V13" s="846">
        <v>7.2030000000000003</v>
      </c>
      <c r="W13" s="846">
        <v>8.9674999999999994</v>
      </c>
      <c r="X13" s="846">
        <v>8.93</v>
      </c>
      <c r="Y13" s="852">
        <v>7.5444000000000004</v>
      </c>
      <c r="Z13" s="846">
        <v>7.8190999999999997</v>
      </c>
      <c r="AA13" s="846">
        <v>10.935600000000001</v>
      </c>
      <c r="AB13" s="846">
        <v>6.125</v>
      </c>
      <c r="AC13" s="846">
        <v>6.8586999999999998</v>
      </c>
      <c r="AD13" s="846">
        <v>7.2804000000000002</v>
      </c>
      <c r="AE13" s="846">
        <v>21.435700000000001</v>
      </c>
      <c r="AF13" s="846">
        <v>8.4810999999999996</v>
      </c>
      <c r="AG13" s="937"/>
      <c r="AH13" s="844">
        <v>10</v>
      </c>
      <c r="AI13" s="844">
        <v>7</v>
      </c>
      <c r="AJ13" s="844">
        <v>10</v>
      </c>
      <c r="AK13" s="844">
        <v>11</v>
      </c>
      <c r="AL13" s="844">
        <v>7</v>
      </c>
      <c r="AM13" s="844">
        <v>6</v>
      </c>
      <c r="AN13" s="844">
        <v>8</v>
      </c>
      <c r="AO13" s="938">
        <v>3</v>
      </c>
      <c r="AP13" s="844">
        <v>4</v>
      </c>
      <c r="AQ13" s="844">
        <v>3</v>
      </c>
      <c r="AR13" s="844">
        <v>2</v>
      </c>
      <c r="AS13" s="844">
        <v>3</v>
      </c>
      <c r="AT13" s="844">
        <v>5</v>
      </c>
      <c r="AU13" s="844">
        <v>6</v>
      </c>
      <c r="AV13" s="844">
        <v>9</v>
      </c>
      <c r="AW13" s="844">
        <v>4</v>
      </c>
      <c r="AX13" s="844">
        <v>4</v>
      </c>
      <c r="AY13" s="844">
        <v>7</v>
      </c>
      <c r="AZ13" s="939"/>
      <c r="BA13" s="853">
        <v>11.08</v>
      </c>
      <c r="BB13" s="846">
        <v>20.79</v>
      </c>
      <c r="BC13" s="846">
        <v>14.43</v>
      </c>
      <c r="BD13" s="846">
        <v>32.9</v>
      </c>
      <c r="BE13" s="852">
        <v>7.54</v>
      </c>
      <c r="BF13" s="852">
        <v>13.27</v>
      </c>
      <c r="BG13" s="847"/>
      <c r="BH13" s="940">
        <v>3.42</v>
      </c>
      <c r="BI13" s="846" t="s">
        <v>430</v>
      </c>
      <c r="BJ13" s="846" t="s">
        <v>430</v>
      </c>
      <c r="BK13" s="846">
        <v>75.650000000000006</v>
      </c>
      <c r="BL13" s="846" t="s">
        <v>430</v>
      </c>
      <c r="BM13" s="852">
        <v>11.08</v>
      </c>
      <c r="BN13" s="852" t="s">
        <v>430</v>
      </c>
      <c r="BO13" s="852" t="s">
        <v>430</v>
      </c>
      <c r="BP13" s="852" t="s">
        <v>430</v>
      </c>
      <c r="BQ13" s="852">
        <v>9.85</v>
      </c>
      <c r="BR13" s="847"/>
      <c r="BS13" s="854">
        <v>3.5773996399999999</v>
      </c>
      <c r="BT13" s="846">
        <v>2.8773663599999999</v>
      </c>
      <c r="BU13" s="847"/>
      <c r="BV13" s="907" t="s">
        <v>554</v>
      </c>
    </row>
    <row r="14" spans="1:74" s="428" customFormat="1" x14ac:dyDescent="0.25">
      <c r="A14" s="345" t="s">
        <v>7661</v>
      </c>
      <c r="B14" s="373"/>
      <c r="C14" s="719">
        <v>41275</v>
      </c>
      <c r="D14" s="373"/>
      <c r="E14" s="346">
        <v>1314.09</v>
      </c>
      <c r="F14" s="373"/>
      <c r="G14" s="347">
        <v>52.753500000000003</v>
      </c>
      <c r="H14" s="374"/>
      <c r="I14" s="348">
        <v>4.5199999999999996</v>
      </c>
      <c r="J14" s="348">
        <v>7.69</v>
      </c>
      <c r="K14" s="348">
        <v>3.1</v>
      </c>
      <c r="L14" s="348">
        <v>3.25</v>
      </c>
      <c r="M14" s="362"/>
      <c r="N14" s="350">
        <v>67.723799999999997</v>
      </c>
      <c r="O14" s="348">
        <v>25.0214</v>
      </c>
      <c r="P14" s="348">
        <v>23.292000000000002</v>
      </c>
      <c r="Q14" s="348">
        <v>19.096800000000002</v>
      </c>
      <c r="R14" s="348">
        <v>23.1084</v>
      </c>
      <c r="S14" s="348">
        <v>10.4559</v>
      </c>
      <c r="T14" s="348">
        <v>6.8936999999999999</v>
      </c>
      <c r="U14" s="354">
        <v>6.1257000000000001</v>
      </c>
      <c r="V14" s="348">
        <v>5.5160999999999998</v>
      </c>
      <c r="W14" s="348">
        <v>7.6159999999999997</v>
      </c>
      <c r="X14" s="348">
        <v>7.4039999999999999</v>
      </c>
      <c r="Y14" s="375">
        <v>6.0773999999999999</v>
      </c>
      <c r="Z14" s="348">
        <v>7.1492000000000004</v>
      </c>
      <c r="AA14" s="348">
        <v>12.0634</v>
      </c>
      <c r="AB14" s="348">
        <v>7.0532000000000004</v>
      </c>
      <c r="AC14" s="348">
        <v>6.4627999999999997</v>
      </c>
      <c r="AD14" s="348">
        <v>5.6163999999999996</v>
      </c>
      <c r="AE14" s="348">
        <v>24.079599999999999</v>
      </c>
      <c r="AF14" s="348">
        <v>7.5903</v>
      </c>
      <c r="AG14" s="569"/>
      <c r="AH14" s="346">
        <v>1</v>
      </c>
      <c r="AI14" s="346">
        <v>1</v>
      </c>
      <c r="AJ14" s="346">
        <v>1</v>
      </c>
      <c r="AK14" s="346">
        <v>1</v>
      </c>
      <c r="AL14" s="346">
        <v>1</v>
      </c>
      <c r="AM14" s="346">
        <v>3</v>
      </c>
      <c r="AN14" s="346">
        <v>4</v>
      </c>
      <c r="AO14" s="572">
        <v>9</v>
      </c>
      <c r="AP14" s="346">
        <v>9</v>
      </c>
      <c r="AQ14" s="346">
        <v>9</v>
      </c>
      <c r="AR14" s="346">
        <v>10</v>
      </c>
      <c r="AS14" s="346">
        <v>11</v>
      </c>
      <c r="AT14" s="346">
        <v>8</v>
      </c>
      <c r="AU14" s="346">
        <v>1</v>
      </c>
      <c r="AV14" s="346">
        <v>2</v>
      </c>
      <c r="AW14" s="346">
        <v>8</v>
      </c>
      <c r="AX14" s="346">
        <v>9</v>
      </c>
      <c r="AY14" s="346">
        <v>2</v>
      </c>
      <c r="AZ14" s="584"/>
      <c r="BA14" s="467">
        <v>23.03</v>
      </c>
      <c r="BB14" s="348">
        <v>74.680000000000007</v>
      </c>
      <c r="BC14" s="348" t="s">
        <v>430</v>
      </c>
      <c r="BD14" s="348" t="s">
        <v>430</v>
      </c>
      <c r="BE14" s="375" t="s">
        <v>430</v>
      </c>
      <c r="BF14" s="375">
        <v>2.2999999999999998</v>
      </c>
      <c r="BG14" s="374"/>
      <c r="BH14" s="594">
        <v>2.27</v>
      </c>
      <c r="BI14" s="348">
        <v>20</v>
      </c>
      <c r="BJ14" s="348" t="s">
        <v>430</v>
      </c>
      <c r="BK14" s="348">
        <v>54.68</v>
      </c>
      <c r="BL14" s="348" t="s">
        <v>430</v>
      </c>
      <c r="BM14" s="375">
        <v>23.03</v>
      </c>
      <c r="BN14" s="375" t="s">
        <v>430</v>
      </c>
      <c r="BO14" s="375" t="s">
        <v>430</v>
      </c>
      <c r="BP14" s="375" t="s">
        <v>430</v>
      </c>
      <c r="BQ14" s="375" t="s">
        <v>430</v>
      </c>
      <c r="BR14" s="374"/>
      <c r="BS14" s="468">
        <v>8.1420780016284091</v>
      </c>
      <c r="BT14" s="348">
        <v>0.23314985004663</v>
      </c>
      <c r="BU14" s="374"/>
      <c r="BV14" s="430" t="s">
        <v>554</v>
      </c>
    </row>
    <row r="15" spans="1:74" s="428" customFormat="1" x14ac:dyDescent="0.25">
      <c r="A15" s="345" t="s">
        <v>7662</v>
      </c>
      <c r="B15" s="373"/>
      <c r="C15" s="719">
        <v>42037</v>
      </c>
      <c r="D15" s="373"/>
      <c r="E15" s="346">
        <v>695.87300000000005</v>
      </c>
      <c r="F15" s="373"/>
      <c r="G15" s="347">
        <v>23.708600000000001</v>
      </c>
      <c r="H15" s="374"/>
      <c r="I15" s="348">
        <v>4.04</v>
      </c>
      <c r="J15" s="348">
        <v>8.2200000000000006</v>
      </c>
      <c r="K15" s="348">
        <v>2.78</v>
      </c>
      <c r="L15" s="348">
        <v>2.9</v>
      </c>
      <c r="M15" s="362"/>
      <c r="N15" s="350">
        <v>40.534500000000001</v>
      </c>
      <c r="O15" s="348">
        <v>20.4404</v>
      </c>
      <c r="P15" s="348">
        <v>20.489899999999999</v>
      </c>
      <c r="Q15" s="348">
        <v>16.1768</v>
      </c>
      <c r="R15" s="348">
        <v>20.949100000000001</v>
      </c>
      <c r="S15" s="348">
        <v>9.4609000000000005</v>
      </c>
      <c r="T15" s="348">
        <v>6.2370999999999999</v>
      </c>
      <c r="U15" s="354">
        <v>6.2851999999999997</v>
      </c>
      <c r="V15" s="348">
        <v>6.0171000000000001</v>
      </c>
      <c r="W15" s="348">
        <v>8.0510999999999999</v>
      </c>
      <c r="X15" s="348">
        <v>8.0089000000000006</v>
      </c>
      <c r="Y15" s="375">
        <v>6.9452999999999996</v>
      </c>
      <c r="Z15" s="348">
        <v>7.5419999999999998</v>
      </c>
      <c r="AA15" s="348">
        <v>10.0312</v>
      </c>
      <c r="AB15" s="348">
        <v>6.2792000000000003</v>
      </c>
      <c r="AC15" s="348">
        <v>6.4466999999999999</v>
      </c>
      <c r="AD15" s="348">
        <v>6.1026999999999996</v>
      </c>
      <c r="AE15" s="348">
        <v>21.4437</v>
      </c>
      <c r="AF15" s="348">
        <v>7.8684000000000003</v>
      </c>
      <c r="AG15" s="569"/>
      <c r="AH15" s="346">
        <v>8</v>
      </c>
      <c r="AI15" s="346">
        <v>4</v>
      </c>
      <c r="AJ15" s="346">
        <v>3</v>
      </c>
      <c r="AK15" s="346">
        <v>6</v>
      </c>
      <c r="AL15" s="346">
        <v>5</v>
      </c>
      <c r="AM15" s="346">
        <v>8</v>
      </c>
      <c r="AN15" s="346">
        <v>9</v>
      </c>
      <c r="AO15" s="572">
        <v>8</v>
      </c>
      <c r="AP15" s="346">
        <v>8</v>
      </c>
      <c r="AQ15" s="346">
        <v>6</v>
      </c>
      <c r="AR15" s="346">
        <v>6</v>
      </c>
      <c r="AS15" s="346">
        <v>6</v>
      </c>
      <c r="AT15" s="346">
        <v>7</v>
      </c>
      <c r="AU15" s="346">
        <v>11</v>
      </c>
      <c r="AV15" s="346">
        <v>8</v>
      </c>
      <c r="AW15" s="346">
        <v>9</v>
      </c>
      <c r="AX15" s="346">
        <v>8</v>
      </c>
      <c r="AY15" s="346">
        <v>6</v>
      </c>
      <c r="AZ15" s="584"/>
      <c r="BA15" s="467">
        <v>22.9</v>
      </c>
      <c r="BB15" s="348">
        <v>37.33</v>
      </c>
      <c r="BC15" s="348">
        <v>3.68</v>
      </c>
      <c r="BD15" s="348">
        <v>31.57</v>
      </c>
      <c r="BE15" s="375" t="s">
        <v>430</v>
      </c>
      <c r="BF15" s="375">
        <v>4.5199999999999996</v>
      </c>
      <c r="BG15" s="374"/>
      <c r="BH15" s="594">
        <v>4.5199999999999996</v>
      </c>
      <c r="BI15" s="348" t="s">
        <v>430</v>
      </c>
      <c r="BJ15" s="348">
        <v>3.37</v>
      </c>
      <c r="BK15" s="348">
        <v>69.209999999999994</v>
      </c>
      <c r="BL15" s="348" t="s">
        <v>430</v>
      </c>
      <c r="BM15" s="375">
        <v>22.9</v>
      </c>
      <c r="BN15" s="375" t="s">
        <v>430</v>
      </c>
      <c r="BO15" s="375" t="s">
        <v>430</v>
      </c>
      <c r="BP15" s="375" t="s">
        <v>430</v>
      </c>
      <c r="BQ15" s="375" t="s">
        <v>430</v>
      </c>
      <c r="BR15" s="374"/>
      <c r="BS15" s="468">
        <v>2.2401393502240099</v>
      </c>
      <c r="BT15" s="348">
        <v>8.7000830908700095</v>
      </c>
      <c r="BU15" s="374"/>
      <c r="BV15" s="430" t="s">
        <v>554</v>
      </c>
    </row>
    <row r="16" spans="1:74" s="428" customFormat="1" x14ac:dyDescent="0.25">
      <c r="A16" s="345" t="s">
        <v>7663</v>
      </c>
      <c r="B16" s="373"/>
      <c r="C16" s="719">
        <v>41275</v>
      </c>
      <c r="D16" s="373"/>
      <c r="E16" s="346">
        <v>252.988</v>
      </c>
      <c r="F16" s="373"/>
      <c r="G16" s="347">
        <v>91.613200000000006</v>
      </c>
      <c r="H16" s="374"/>
      <c r="I16" s="348">
        <v>3.76</v>
      </c>
      <c r="J16" s="348">
        <v>7.32</v>
      </c>
      <c r="K16" s="348">
        <v>3.1</v>
      </c>
      <c r="L16" s="348">
        <v>3.24</v>
      </c>
      <c r="M16" s="362"/>
      <c r="N16" s="350">
        <v>45.196199999999997</v>
      </c>
      <c r="O16" s="348">
        <v>11.2766</v>
      </c>
      <c r="P16" s="348">
        <v>10.5337</v>
      </c>
      <c r="Q16" s="348">
        <v>13.6715</v>
      </c>
      <c r="R16" s="348">
        <v>22.664899999999999</v>
      </c>
      <c r="S16" s="348">
        <v>9.4931999999999999</v>
      </c>
      <c r="T16" s="348">
        <v>5.4127000000000001</v>
      </c>
      <c r="U16" s="354">
        <v>5.3533999999999997</v>
      </c>
      <c r="V16" s="348">
        <v>5.0487000000000002</v>
      </c>
      <c r="W16" s="348">
        <v>7.5353000000000003</v>
      </c>
      <c r="X16" s="348">
        <v>7.4409000000000001</v>
      </c>
      <c r="Y16" s="375">
        <v>6.3163</v>
      </c>
      <c r="Z16" s="348">
        <v>6.5218999999999996</v>
      </c>
      <c r="AA16" s="348">
        <v>10.601100000000001</v>
      </c>
      <c r="AB16" s="348">
        <v>5.3585000000000003</v>
      </c>
      <c r="AC16" s="348">
        <v>5.3475999999999999</v>
      </c>
      <c r="AD16" s="348">
        <v>5.1280999999999999</v>
      </c>
      <c r="AE16" s="348">
        <v>24.125499999999999</v>
      </c>
      <c r="AF16" s="348">
        <v>7.0217000000000001</v>
      </c>
      <c r="AG16" s="569"/>
      <c r="AH16" s="346">
        <v>6</v>
      </c>
      <c r="AI16" s="346">
        <v>11</v>
      </c>
      <c r="AJ16" s="346">
        <v>11</v>
      </c>
      <c r="AK16" s="346">
        <v>10</v>
      </c>
      <c r="AL16" s="346">
        <v>2</v>
      </c>
      <c r="AM16" s="346">
        <v>7</v>
      </c>
      <c r="AN16" s="346">
        <v>10</v>
      </c>
      <c r="AO16" s="572">
        <v>10</v>
      </c>
      <c r="AP16" s="346">
        <v>10</v>
      </c>
      <c r="AQ16" s="346">
        <v>10</v>
      </c>
      <c r="AR16" s="346">
        <v>9</v>
      </c>
      <c r="AS16" s="346">
        <v>10</v>
      </c>
      <c r="AT16" s="346">
        <v>9</v>
      </c>
      <c r="AU16" s="346">
        <v>9</v>
      </c>
      <c r="AV16" s="346">
        <v>10</v>
      </c>
      <c r="AW16" s="346">
        <v>11</v>
      </c>
      <c r="AX16" s="346">
        <v>10</v>
      </c>
      <c r="AY16" s="346">
        <v>1</v>
      </c>
      <c r="AZ16" s="584"/>
      <c r="BA16" s="467">
        <v>58.21</v>
      </c>
      <c r="BB16" s="348">
        <v>39.299999999999997</v>
      </c>
      <c r="BC16" s="348" t="s">
        <v>430</v>
      </c>
      <c r="BD16" s="348" t="s">
        <v>430</v>
      </c>
      <c r="BE16" s="375" t="s">
        <v>430</v>
      </c>
      <c r="BF16" s="375">
        <v>2.48</v>
      </c>
      <c r="BG16" s="374"/>
      <c r="BH16" s="594">
        <v>2.1800000000000002</v>
      </c>
      <c r="BI16" s="348">
        <v>19.28</v>
      </c>
      <c r="BJ16" s="348" t="s">
        <v>430</v>
      </c>
      <c r="BK16" s="348">
        <v>20.02</v>
      </c>
      <c r="BL16" s="348" t="s">
        <v>430</v>
      </c>
      <c r="BM16" s="375">
        <v>58.21</v>
      </c>
      <c r="BN16" s="375" t="s">
        <v>430</v>
      </c>
      <c r="BO16" s="375" t="s">
        <v>430</v>
      </c>
      <c r="BP16" s="375" t="s">
        <v>430</v>
      </c>
      <c r="BQ16" s="375">
        <v>0.3</v>
      </c>
      <c r="BR16" s="374"/>
      <c r="BS16" s="468" t="s">
        <v>430</v>
      </c>
      <c r="BT16" s="348" t="s">
        <v>430</v>
      </c>
      <c r="BU16" s="374"/>
      <c r="BV16" s="430" t="s">
        <v>554</v>
      </c>
    </row>
    <row r="17" spans="1:74" s="428" customFormat="1" x14ac:dyDescent="0.25">
      <c r="A17" s="345" t="s">
        <v>7664</v>
      </c>
      <c r="B17" s="373"/>
      <c r="C17" s="719">
        <v>41816</v>
      </c>
      <c r="D17" s="373"/>
      <c r="E17" s="346">
        <v>149.62700000000001</v>
      </c>
      <c r="F17" s="373"/>
      <c r="G17" s="347">
        <v>18.189499999999999</v>
      </c>
      <c r="H17" s="374"/>
      <c r="I17" s="348">
        <v>4.54</v>
      </c>
      <c r="J17" s="348">
        <v>8.08</v>
      </c>
      <c r="K17" s="348">
        <v>3.09</v>
      </c>
      <c r="L17" s="348">
        <v>3.23</v>
      </c>
      <c r="M17" s="362"/>
      <c r="N17" s="350">
        <v>45.004399999999997</v>
      </c>
      <c r="O17" s="348">
        <v>18.871099999999998</v>
      </c>
      <c r="P17" s="348">
        <v>19.8552</v>
      </c>
      <c r="Q17" s="348">
        <v>16.4575</v>
      </c>
      <c r="R17" s="348">
        <v>20.929500000000001</v>
      </c>
      <c r="S17" s="348">
        <v>9.2561999999999998</v>
      </c>
      <c r="T17" s="348">
        <v>6.6455000000000002</v>
      </c>
      <c r="U17" s="354">
        <v>6.6067</v>
      </c>
      <c r="V17" s="348">
        <v>8.5273000000000003</v>
      </c>
      <c r="W17" s="348">
        <v>9.1016999999999992</v>
      </c>
      <c r="X17" s="348">
        <v>8.4367999999999999</v>
      </c>
      <c r="Y17" s="375">
        <v>9.6842000000000006</v>
      </c>
      <c r="Z17" s="348">
        <v>3.9973999999999998</v>
      </c>
      <c r="AA17" s="348">
        <v>10.812900000000001</v>
      </c>
      <c r="AB17" s="348">
        <v>6.7107000000000001</v>
      </c>
      <c r="AC17" s="348">
        <v>6.6989000000000001</v>
      </c>
      <c r="AD17" s="348">
        <v>8.6553000000000004</v>
      </c>
      <c r="AE17" s="348">
        <v>21.470400000000001</v>
      </c>
      <c r="AF17" s="348">
        <v>5.1106999999999996</v>
      </c>
      <c r="AG17" s="569"/>
      <c r="AH17" s="346">
        <v>7</v>
      </c>
      <c r="AI17" s="346">
        <v>8</v>
      </c>
      <c r="AJ17" s="346">
        <v>5</v>
      </c>
      <c r="AK17" s="346">
        <v>5</v>
      </c>
      <c r="AL17" s="346">
        <v>6</v>
      </c>
      <c r="AM17" s="346">
        <v>10</v>
      </c>
      <c r="AN17" s="346">
        <v>6</v>
      </c>
      <c r="AO17" s="572">
        <v>6</v>
      </c>
      <c r="AP17" s="346">
        <v>2</v>
      </c>
      <c r="AQ17" s="346">
        <v>2</v>
      </c>
      <c r="AR17" s="346">
        <v>3</v>
      </c>
      <c r="AS17" s="346">
        <v>2</v>
      </c>
      <c r="AT17" s="346">
        <v>11</v>
      </c>
      <c r="AU17" s="346">
        <v>8</v>
      </c>
      <c r="AV17" s="346">
        <v>5</v>
      </c>
      <c r="AW17" s="346">
        <v>6</v>
      </c>
      <c r="AX17" s="346">
        <v>2</v>
      </c>
      <c r="AY17" s="346">
        <v>5</v>
      </c>
      <c r="AZ17" s="584"/>
      <c r="BA17" s="467">
        <v>23.42</v>
      </c>
      <c r="BB17" s="348">
        <v>22.09</v>
      </c>
      <c r="BC17" s="348">
        <v>5.48</v>
      </c>
      <c r="BD17" s="348">
        <v>34.159999999999997</v>
      </c>
      <c r="BE17" s="375" t="s">
        <v>430</v>
      </c>
      <c r="BF17" s="375">
        <v>14.85</v>
      </c>
      <c r="BG17" s="374"/>
      <c r="BH17" s="594">
        <v>14.82</v>
      </c>
      <c r="BI17" s="348">
        <v>6.46</v>
      </c>
      <c r="BJ17" s="348" t="s">
        <v>430</v>
      </c>
      <c r="BK17" s="348">
        <v>55.28</v>
      </c>
      <c r="BL17" s="348" t="s">
        <v>430</v>
      </c>
      <c r="BM17" s="375">
        <v>23.42</v>
      </c>
      <c r="BN17" s="375" t="s">
        <v>430</v>
      </c>
      <c r="BO17" s="375" t="s">
        <v>430</v>
      </c>
      <c r="BP17" s="375" t="s">
        <v>430</v>
      </c>
      <c r="BQ17" s="375" t="s">
        <v>430</v>
      </c>
      <c r="BR17" s="374"/>
      <c r="BS17" s="468">
        <v>3.4467736200000001</v>
      </c>
      <c r="BT17" s="348">
        <v>11.603706320000001</v>
      </c>
      <c r="BU17" s="374"/>
      <c r="BV17" s="430" t="s">
        <v>1488</v>
      </c>
    </row>
    <row r="18" spans="1:74" s="428" customFormat="1" x14ac:dyDescent="0.25">
      <c r="A18" s="345" t="s">
        <v>7665</v>
      </c>
      <c r="B18" s="373"/>
      <c r="C18" s="719">
        <v>42094</v>
      </c>
      <c r="D18" s="373"/>
      <c r="E18" s="346">
        <v>37.575400000000002</v>
      </c>
      <c r="F18" s="373"/>
      <c r="G18" s="347">
        <v>20.594999999999999</v>
      </c>
      <c r="H18" s="374"/>
      <c r="I18" s="348">
        <v>4.18</v>
      </c>
      <c r="J18" s="348">
        <v>7.55</v>
      </c>
      <c r="K18" s="348">
        <v>3.18</v>
      </c>
      <c r="L18" s="348">
        <v>3.31</v>
      </c>
      <c r="M18" s="362"/>
      <c r="N18" s="350">
        <v>56.267699999999998</v>
      </c>
      <c r="O18" s="348">
        <v>18.763300000000001</v>
      </c>
      <c r="P18" s="348">
        <v>17.6812</v>
      </c>
      <c r="Q18" s="348">
        <v>16.484500000000001</v>
      </c>
      <c r="R18" s="348">
        <v>19.110700000000001</v>
      </c>
      <c r="S18" s="348">
        <v>7.8921999999999999</v>
      </c>
      <c r="T18" s="348">
        <v>5.3230000000000004</v>
      </c>
      <c r="U18" s="354">
        <v>5.3183999999999996</v>
      </c>
      <c r="V18" s="348">
        <v>4.9132999999999996</v>
      </c>
      <c r="W18" s="348">
        <v>7.1215000000000002</v>
      </c>
      <c r="X18" s="348">
        <v>7.0926</v>
      </c>
      <c r="Y18" s="375">
        <v>6.8147000000000002</v>
      </c>
      <c r="Z18" s="348">
        <v>6.2877000000000001</v>
      </c>
      <c r="AA18" s="348">
        <v>10.240399999999999</v>
      </c>
      <c r="AB18" s="348">
        <v>5.3525</v>
      </c>
      <c r="AC18" s="348">
        <v>5.5780000000000003</v>
      </c>
      <c r="AD18" s="348">
        <v>4.9703999999999997</v>
      </c>
      <c r="AE18" s="348">
        <v>20.5411</v>
      </c>
      <c r="AF18" s="348">
        <v>6.6379999999999999</v>
      </c>
      <c r="AG18" s="569"/>
      <c r="AH18" s="346">
        <v>2</v>
      </c>
      <c r="AI18" s="346">
        <v>9</v>
      </c>
      <c r="AJ18" s="346">
        <v>7</v>
      </c>
      <c r="AK18" s="346">
        <v>4</v>
      </c>
      <c r="AL18" s="346">
        <v>11</v>
      </c>
      <c r="AM18" s="346">
        <v>11</v>
      </c>
      <c r="AN18" s="346">
        <v>11</v>
      </c>
      <c r="AO18" s="572">
        <v>11</v>
      </c>
      <c r="AP18" s="346">
        <v>11</v>
      </c>
      <c r="AQ18" s="346">
        <v>11</v>
      </c>
      <c r="AR18" s="346">
        <v>11</v>
      </c>
      <c r="AS18" s="346">
        <v>8</v>
      </c>
      <c r="AT18" s="346">
        <v>10</v>
      </c>
      <c r="AU18" s="346">
        <v>10</v>
      </c>
      <c r="AV18" s="346">
        <v>11</v>
      </c>
      <c r="AW18" s="346">
        <v>10</v>
      </c>
      <c r="AX18" s="346">
        <v>11</v>
      </c>
      <c r="AY18" s="346">
        <v>9</v>
      </c>
      <c r="AZ18" s="584"/>
      <c r="BA18" s="467">
        <v>44.92</v>
      </c>
      <c r="BB18" s="348">
        <v>16.28</v>
      </c>
      <c r="BC18" s="348">
        <v>2.5</v>
      </c>
      <c r="BD18" s="348">
        <v>19.37</v>
      </c>
      <c r="BE18" s="375" t="s">
        <v>430</v>
      </c>
      <c r="BF18" s="375">
        <v>16.93</v>
      </c>
      <c r="BG18" s="374"/>
      <c r="BH18" s="594">
        <v>16.93</v>
      </c>
      <c r="BI18" s="348" t="s">
        <v>430</v>
      </c>
      <c r="BJ18" s="348" t="s">
        <v>430</v>
      </c>
      <c r="BK18" s="348">
        <v>38.159999999999997</v>
      </c>
      <c r="BL18" s="348" t="s">
        <v>430</v>
      </c>
      <c r="BM18" s="375">
        <v>44.92</v>
      </c>
      <c r="BN18" s="375" t="s">
        <v>430</v>
      </c>
      <c r="BO18" s="375" t="s">
        <v>430</v>
      </c>
      <c r="BP18" s="375" t="s">
        <v>430</v>
      </c>
      <c r="BQ18" s="375" t="s">
        <v>430</v>
      </c>
      <c r="BR18" s="374"/>
      <c r="BS18" s="468" t="s">
        <v>430</v>
      </c>
      <c r="BT18" s="348">
        <v>9.4943735999999994</v>
      </c>
      <c r="BU18" s="374"/>
      <c r="BV18" s="430" t="s">
        <v>436</v>
      </c>
    </row>
    <row r="19" spans="1:74" x14ac:dyDescent="0.25">
      <c r="A19" s="318" t="s">
        <v>93</v>
      </c>
      <c r="B19" s="43"/>
      <c r="C19" s="720"/>
      <c r="D19" s="43"/>
      <c r="E19" s="51"/>
      <c r="F19" s="43"/>
      <c r="G19" s="55"/>
      <c r="H19" s="66"/>
      <c r="I19" s="59"/>
      <c r="J19" s="59"/>
      <c r="K19" s="59"/>
      <c r="L19" s="59"/>
      <c r="M19" s="258"/>
      <c r="N19" s="70">
        <v>46.5122</v>
      </c>
      <c r="O19" s="59">
        <v>19.693000000000001</v>
      </c>
      <c r="P19" s="59">
        <v>18.564499999999999</v>
      </c>
      <c r="Q19" s="59">
        <v>16.164000000000001</v>
      </c>
      <c r="R19" s="59">
        <v>20.9696</v>
      </c>
      <c r="S19" s="59">
        <v>9.7504000000000008</v>
      </c>
      <c r="T19" s="59">
        <v>6.7984999999999998</v>
      </c>
      <c r="U19" s="88">
        <v>6.8</v>
      </c>
      <c r="V19" s="59">
        <v>6.6425999999999998</v>
      </c>
      <c r="W19" s="59">
        <v>8.4975000000000005</v>
      </c>
      <c r="X19" s="59">
        <v>8.2154000000000007</v>
      </c>
      <c r="Y19" s="276">
        <v>7.7058999999999997</v>
      </c>
      <c r="Z19" s="59">
        <v>7.3807</v>
      </c>
      <c r="AA19" s="59">
        <v>11.004899999999999</v>
      </c>
      <c r="AB19" s="59">
        <v>6.7912999999999997</v>
      </c>
      <c r="AC19" s="59">
        <v>6.8446999999999996</v>
      </c>
      <c r="AD19" s="59">
        <v>6.7358000000000002</v>
      </c>
      <c r="AE19" s="59">
        <v>21.687899999999999</v>
      </c>
      <c r="AF19" s="59">
        <v>7.8689999999999998</v>
      </c>
      <c r="AG19" s="553"/>
      <c r="AH19" s="51">
        <v>11</v>
      </c>
      <c r="AI19" s="51">
        <v>11</v>
      </c>
      <c r="AJ19" s="51">
        <v>11</v>
      </c>
      <c r="AK19" s="51">
        <v>11</v>
      </c>
      <c r="AL19" s="51">
        <v>11</v>
      </c>
      <c r="AM19" s="51">
        <v>11</v>
      </c>
      <c r="AN19" s="51">
        <v>11</v>
      </c>
      <c r="AO19" s="560">
        <v>11</v>
      </c>
      <c r="AP19" s="51">
        <v>11</v>
      </c>
      <c r="AQ19" s="51">
        <v>11</v>
      </c>
      <c r="AR19" s="51">
        <v>11</v>
      </c>
      <c r="AS19" s="51">
        <v>11</v>
      </c>
      <c r="AT19" s="51">
        <v>11</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67.723799999999997</v>
      </c>
      <c r="O20" s="60">
        <v>25.0214</v>
      </c>
      <c r="P20" s="60">
        <v>23.292000000000002</v>
      </c>
      <c r="Q20" s="60">
        <v>19.096800000000002</v>
      </c>
      <c r="R20" s="60">
        <v>23.1084</v>
      </c>
      <c r="S20" s="60">
        <v>11.279299999999999</v>
      </c>
      <c r="T20" s="60">
        <v>10.9076</v>
      </c>
      <c r="U20" s="89">
        <v>9.9252000000000002</v>
      </c>
      <c r="V20" s="60">
        <v>9.1456999999999997</v>
      </c>
      <c r="W20" s="60">
        <v>11.886100000000001</v>
      </c>
      <c r="X20" s="60">
        <v>10.5837</v>
      </c>
      <c r="Y20" s="277">
        <v>12.7683</v>
      </c>
      <c r="Z20" s="60">
        <v>9.3216999999999999</v>
      </c>
      <c r="AA20" s="60">
        <v>12.0634</v>
      </c>
      <c r="AB20" s="60">
        <v>11.057</v>
      </c>
      <c r="AC20" s="60">
        <v>9.8926999999999996</v>
      </c>
      <c r="AD20" s="60">
        <v>9.2329000000000008</v>
      </c>
      <c r="AE20" s="60">
        <v>24.125499999999999</v>
      </c>
      <c r="AF20" s="60">
        <v>9.7860999999999994</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29.675899999999999</v>
      </c>
      <c r="O21" s="60">
        <v>11.2766</v>
      </c>
      <c r="P21" s="60">
        <v>10.5337</v>
      </c>
      <c r="Q21" s="60">
        <v>13.5047</v>
      </c>
      <c r="R21" s="60">
        <v>19.110700000000001</v>
      </c>
      <c r="S21" s="60">
        <v>7.8921999999999999</v>
      </c>
      <c r="T21" s="60">
        <v>5.3230000000000004</v>
      </c>
      <c r="U21" s="89">
        <v>5.3183999999999996</v>
      </c>
      <c r="V21" s="60">
        <v>4.9132999999999996</v>
      </c>
      <c r="W21" s="60">
        <v>7.1215000000000002</v>
      </c>
      <c r="X21" s="60">
        <v>7.0926</v>
      </c>
      <c r="Y21" s="277">
        <v>6.0773999999999999</v>
      </c>
      <c r="Z21" s="60">
        <v>3.9973999999999998</v>
      </c>
      <c r="AA21" s="60">
        <v>10.0312</v>
      </c>
      <c r="AB21" s="60">
        <v>5.3525</v>
      </c>
      <c r="AC21" s="60">
        <v>5.3475999999999999</v>
      </c>
      <c r="AD21" s="60">
        <v>4.9703999999999997</v>
      </c>
      <c r="AE21" s="60">
        <v>19.8415</v>
      </c>
      <c r="AF21" s="60">
        <v>5.1106999999999996</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45.196199999999997</v>
      </c>
      <c r="O22" s="61">
        <v>19.212399999999999</v>
      </c>
      <c r="P22" s="61">
        <v>18.904599999999999</v>
      </c>
      <c r="Q22" s="61">
        <v>16.1768</v>
      </c>
      <c r="R22" s="61">
        <v>20.929500000000001</v>
      </c>
      <c r="S22" s="61">
        <v>9.5265000000000004</v>
      </c>
      <c r="T22" s="61">
        <v>6.6455000000000002</v>
      </c>
      <c r="U22" s="90">
        <v>6.6067</v>
      </c>
      <c r="V22" s="61">
        <v>6.3849</v>
      </c>
      <c r="W22" s="61">
        <v>8.0510999999999999</v>
      </c>
      <c r="X22" s="61">
        <v>8.0089000000000006</v>
      </c>
      <c r="Y22" s="279">
        <v>6.9452999999999996</v>
      </c>
      <c r="Z22" s="61">
        <v>7.7873999999999999</v>
      </c>
      <c r="AA22" s="61">
        <v>10.935600000000001</v>
      </c>
      <c r="AB22" s="61">
        <v>6.5526999999999997</v>
      </c>
      <c r="AC22" s="61">
        <v>6.6989000000000001</v>
      </c>
      <c r="AD22" s="61">
        <v>6.4931000000000001</v>
      </c>
      <c r="AE22" s="61">
        <v>21.4437</v>
      </c>
      <c r="AF22" s="61">
        <v>8.1363000000000003</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252</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7666</v>
      </c>
      <c r="B24" s="369"/>
      <c r="C24" s="718">
        <v>37937</v>
      </c>
      <c r="D24" s="369"/>
      <c r="E24" s="338">
        <v>6426.95</v>
      </c>
      <c r="F24" s="369"/>
      <c r="G24" s="339">
        <v>54.107900000000001</v>
      </c>
      <c r="H24" s="370"/>
      <c r="I24" s="340">
        <v>4.21</v>
      </c>
      <c r="J24" s="340">
        <v>8.5</v>
      </c>
      <c r="K24" s="340">
        <v>2.9</v>
      </c>
      <c r="L24" s="340">
        <v>3.05</v>
      </c>
      <c r="M24" s="361"/>
      <c r="N24" s="342">
        <v>46.740600000000001</v>
      </c>
      <c r="O24" s="340">
        <v>18.9101</v>
      </c>
      <c r="P24" s="340">
        <v>16.6767</v>
      </c>
      <c r="Q24" s="340">
        <v>14.331200000000001</v>
      </c>
      <c r="R24" s="340">
        <v>19.337</v>
      </c>
      <c r="S24" s="340">
        <v>8.9224999999999994</v>
      </c>
      <c r="T24" s="340">
        <v>5.8230000000000004</v>
      </c>
      <c r="U24" s="344">
        <v>5.9775999999999998</v>
      </c>
      <c r="V24" s="340">
        <v>5.5038999999999998</v>
      </c>
      <c r="W24" s="340">
        <v>7.2541000000000002</v>
      </c>
      <c r="X24" s="340">
        <v>7.1654999999999998</v>
      </c>
      <c r="Y24" s="371">
        <v>6.2610999999999999</v>
      </c>
      <c r="Z24" s="340">
        <v>7.7286999999999999</v>
      </c>
      <c r="AA24" s="340">
        <v>10.6486</v>
      </c>
      <c r="AB24" s="340">
        <v>5.8144999999999998</v>
      </c>
      <c r="AC24" s="340">
        <v>6.1230000000000002</v>
      </c>
      <c r="AD24" s="340">
        <v>5.5956999999999999</v>
      </c>
      <c r="AE24" s="340">
        <v>19.345700000000001</v>
      </c>
      <c r="AF24" s="340">
        <v>7.7359999999999998</v>
      </c>
      <c r="AG24" s="568"/>
      <c r="AH24" s="338">
        <v>5</v>
      </c>
      <c r="AI24" s="338">
        <v>5</v>
      </c>
      <c r="AJ24" s="338">
        <v>8</v>
      </c>
      <c r="AK24" s="338">
        <v>9</v>
      </c>
      <c r="AL24" s="338">
        <v>9</v>
      </c>
      <c r="AM24" s="338">
        <v>7</v>
      </c>
      <c r="AN24" s="338">
        <v>7</v>
      </c>
      <c r="AO24" s="570">
        <v>7</v>
      </c>
      <c r="AP24" s="338">
        <v>7</v>
      </c>
      <c r="AQ24" s="338">
        <v>8</v>
      </c>
      <c r="AR24" s="338">
        <v>8</v>
      </c>
      <c r="AS24" s="338">
        <v>6</v>
      </c>
      <c r="AT24" s="338">
        <v>2</v>
      </c>
      <c r="AU24" s="338">
        <v>4</v>
      </c>
      <c r="AV24" s="338">
        <v>7</v>
      </c>
      <c r="AW24" s="338">
        <v>5</v>
      </c>
      <c r="AX24" s="338">
        <v>7</v>
      </c>
      <c r="AY24" s="338">
        <v>11</v>
      </c>
      <c r="AZ24" s="583"/>
      <c r="BA24" s="464">
        <v>21.81</v>
      </c>
      <c r="BB24" s="340">
        <v>11.48</v>
      </c>
      <c r="BC24" s="340">
        <v>9.06</v>
      </c>
      <c r="BD24" s="340">
        <v>31.65</v>
      </c>
      <c r="BE24" s="371">
        <v>10.62</v>
      </c>
      <c r="BF24" s="371">
        <v>14.22</v>
      </c>
      <c r="BG24" s="370"/>
      <c r="BH24" s="593">
        <v>7.97</v>
      </c>
      <c r="BI24" s="340" t="s">
        <v>430</v>
      </c>
      <c r="BJ24" s="340" t="s">
        <v>430</v>
      </c>
      <c r="BK24" s="340">
        <v>63.98</v>
      </c>
      <c r="BL24" s="340" t="s">
        <v>430</v>
      </c>
      <c r="BM24" s="371">
        <v>21.81</v>
      </c>
      <c r="BN24" s="371" t="s">
        <v>430</v>
      </c>
      <c r="BO24" s="371" t="s">
        <v>430</v>
      </c>
      <c r="BP24" s="371" t="s">
        <v>430</v>
      </c>
      <c r="BQ24" s="371">
        <v>5.07</v>
      </c>
      <c r="BR24" s="370"/>
      <c r="BS24" s="465">
        <v>1.54557830450554</v>
      </c>
      <c r="BT24" s="340">
        <v>0.77994450389405001</v>
      </c>
      <c r="BU24" s="370"/>
      <c r="BV24" s="571" t="s">
        <v>476</v>
      </c>
    </row>
    <row r="25" spans="1:74" s="428" customFormat="1" x14ac:dyDescent="0.25">
      <c r="A25" s="345" t="s">
        <v>7667</v>
      </c>
      <c r="B25" s="373"/>
      <c r="C25" s="719">
        <v>38245</v>
      </c>
      <c r="D25" s="373"/>
      <c r="E25" s="346">
        <v>5465.01</v>
      </c>
      <c r="F25" s="373"/>
      <c r="G25" s="347">
        <v>47.9574</v>
      </c>
      <c r="H25" s="374"/>
      <c r="I25" s="348">
        <v>6.18</v>
      </c>
      <c r="J25" s="348">
        <v>8.57</v>
      </c>
      <c r="K25" s="348">
        <v>3.24</v>
      </c>
      <c r="L25" s="348">
        <v>3.39</v>
      </c>
      <c r="M25" s="362"/>
      <c r="N25" s="350">
        <v>54.804699999999997</v>
      </c>
      <c r="O25" s="348">
        <v>23.394600000000001</v>
      </c>
      <c r="P25" s="348">
        <v>19.3489</v>
      </c>
      <c r="Q25" s="348">
        <v>17.083600000000001</v>
      </c>
      <c r="R25" s="348">
        <v>19.3508</v>
      </c>
      <c r="S25" s="348">
        <v>10.025499999999999</v>
      </c>
      <c r="T25" s="348">
        <v>6.3399000000000001</v>
      </c>
      <c r="U25" s="354">
        <v>6.9238999999999997</v>
      </c>
      <c r="V25" s="348">
        <v>6.7960000000000003</v>
      </c>
      <c r="W25" s="348">
        <v>8.1219999999999999</v>
      </c>
      <c r="X25" s="348">
        <v>7.7455999999999996</v>
      </c>
      <c r="Y25" s="375">
        <v>6.7337999999999996</v>
      </c>
      <c r="Z25" s="348">
        <v>7.3865999999999996</v>
      </c>
      <c r="AA25" s="348">
        <v>11.0441</v>
      </c>
      <c r="AB25" s="348">
        <v>6.1643999999999997</v>
      </c>
      <c r="AC25" s="348">
        <v>6.6999000000000004</v>
      </c>
      <c r="AD25" s="348">
        <v>6.8605999999999998</v>
      </c>
      <c r="AE25" s="348">
        <v>20.1526</v>
      </c>
      <c r="AF25" s="348">
        <v>7.4611999999999998</v>
      </c>
      <c r="AG25" s="569"/>
      <c r="AH25" s="346">
        <v>3</v>
      </c>
      <c r="AI25" s="346">
        <v>2</v>
      </c>
      <c r="AJ25" s="346">
        <v>4</v>
      </c>
      <c r="AK25" s="346">
        <v>3</v>
      </c>
      <c r="AL25" s="346">
        <v>8</v>
      </c>
      <c r="AM25" s="346">
        <v>2</v>
      </c>
      <c r="AN25" s="346">
        <v>3</v>
      </c>
      <c r="AO25" s="572">
        <v>2</v>
      </c>
      <c r="AP25" s="346">
        <v>3</v>
      </c>
      <c r="AQ25" s="346">
        <v>3</v>
      </c>
      <c r="AR25" s="346">
        <v>4</v>
      </c>
      <c r="AS25" s="346">
        <v>4</v>
      </c>
      <c r="AT25" s="346">
        <v>4</v>
      </c>
      <c r="AU25" s="346">
        <v>2</v>
      </c>
      <c r="AV25" s="346">
        <v>4</v>
      </c>
      <c r="AW25" s="346">
        <v>2</v>
      </c>
      <c r="AX25" s="346">
        <v>3</v>
      </c>
      <c r="AY25" s="346">
        <v>8</v>
      </c>
      <c r="AZ25" s="584"/>
      <c r="BA25" s="467">
        <v>18.440000000000001</v>
      </c>
      <c r="BB25" s="348">
        <v>14.48</v>
      </c>
      <c r="BC25" s="348">
        <v>22.58</v>
      </c>
      <c r="BD25" s="348">
        <v>31.76</v>
      </c>
      <c r="BE25" s="375">
        <v>1.38</v>
      </c>
      <c r="BF25" s="375">
        <v>12.75</v>
      </c>
      <c r="BG25" s="374"/>
      <c r="BH25" s="594">
        <v>3.63</v>
      </c>
      <c r="BI25" s="348" t="s">
        <v>430</v>
      </c>
      <c r="BJ25" s="348" t="s">
        <v>430</v>
      </c>
      <c r="BK25" s="348">
        <v>68.819999999999993</v>
      </c>
      <c r="BL25" s="348" t="s">
        <v>430</v>
      </c>
      <c r="BM25" s="375">
        <v>18.440000000000001</v>
      </c>
      <c r="BN25" s="375" t="s">
        <v>430</v>
      </c>
      <c r="BO25" s="375" t="s">
        <v>430</v>
      </c>
      <c r="BP25" s="375" t="s">
        <v>430</v>
      </c>
      <c r="BQ25" s="375">
        <v>10.5</v>
      </c>
      <c r="BR25" s="374"/>
      <c r="BS25" s="468">
        <v>0.90846574427377003</v>
      </c>
      <c r="BT25" s="348">
        <v>12.038878198628099</v>
      </c>
      <c r="BU25" s="374"/>
      <c r="BV25" s="430" t="s">
        <v>518</v>
      </c>
    </row>
    <row r="26" spans="1:74" s="428" customFormat="1" x14ac:dyDescent="0.25">
      <c r="A26" s="345" t="s">
        <v>7668</v>
      </c>
      <c r="B26" s="373"/>
      <c r="C26" s="719">
        <v>37293</v>
      </c>
      <c r="D26" s="373"/>
      <c r="E26" s="346">
        <v>3645.47</v>
      </c>
      <c r="F26" s="373"/>
      <c r="G26" s="347">
        <v>59.626800000000003</v>
      </c>
      <c r="H26" s="374"/>
      <c r="I26" s="348">
        <v>4.38</v>
      </c>
      <c r="J26" s="348">
        <v>8.59</v>
      </c>
      <c r="K26" s="348">
        <v>2.95</v>
      </c>
      <c r="L26" s="348">
        <v>3.1</v>
      </c>
      <c r="M26" s="362"/>
      <c r="N26" s="350">
        <v>38.789700000000003</v>
      </c>
      <c r="O26" s="348">
        <v>15.925800000000001</v>
      </c>
      <c r="P26" s="348">
        <v>16.659600000000001</v>
      </c>
      <c r="Q26" s="348">
        <v>14.39</v>
      </c>
      <c r="R26" s="348">
        <v>19.503499999999999</v>
      </c>
      <c r="S26" s="348">
        <v>8.9755000000000003</v>
      </c>
      <c r="T26" s="348">
        <v>6.0365000000000002</v>
      </c>
      <c r="U26" s="354">
        <v>6.0967000000000002</v>
      </c>
      <c r="V26" s="348">
        <v>5.6970999999999998</v>
      </c>
      <c r="W26" s="348">
        <v>7.3414999999999999</v>
      </c>
      <c r="X26" s="348">
        <v>7.1809000000000003</v>
      </c>
      <c r="Y26" s="375">
        <v>6.1623000000000001</v>
      </c>
      <c r="Z26" s="348">
        <v>7.0232999999999999</v>
      </c>
      <c r="AA26" s="348">
        <v>10.202400000000001</v>
      </c>
      <c r="AB26" s="348">
        <v>5.8970000000000002</v>
      </c>
      <c r="AC26" s="348">
        <v>6.1127000000000002</v>
      </c>
      <c r="AD26" s="348">
        <v>5.8055000000000003</v>
      </c>
      <c r="AE26" s="348">
        <v>19.560700000000001</v>
      </c>
      <c r="AF26" s="348">
        <v>7.5938999999999997</v>
      </c>
      <c r="AG26" s="569"/>
      <c r="AH26" s="346">
        <v>9</v>
      </c>
      <c r="AI26" s="346">
        <v>10</v>
      </c>
      <c r="AJ26" s="346">
        <v>9</v>
      </c>
      <c r="AK26" s="346">
        <v>8</v>
      </c>
      <c r="AL26" s="346">
        <v>7</v>
      </c>
      <c r="AM26" s="346">
        <v>6</v>
      </c>
      <c r="AN26" s="346">
        <v>6</v>
      </c>
      <c r="AO26" s="572">
        <v>5</v>
      </c>
      <c r="AP26" s="346">
        <v>6</v>
      </c>
      <c r="AQ26" s="346">
        <v>6</v>
      </c>
      <c r="AR26" s="346">
        <v>7</v>
      </c>
      <c r="AS26" s="346">
        <v>7</v>
      </c>
      <c r="AT26" s="346">
        <v>5</v>
      </c>
      <c r="AU26" s="346">
        <v>8</v>
      </c>
      <c r="AV26" s="346">
        <v>6</v>
      </c>
      <c r="AW26" s="346">
        <v>6</v>
      </c>
      <c r="AX26" s="346">
        <v>6</v>
      </c>
      <c r="AY26" s="346">
        <v>10</v>
      </c>
      <c r="AZ26" s="584"/>
      <c r="BA26" s="467">
        <v>16.14</v>
      </c>
      <c r="BB26" s="348">
        <v>23.76</v>
      </c>
      <c r="BC26" s="348">
        <v>16.61</v>
      </c>
      <c r="BD26" s="348">
        <v>29.38</v>
      </c>
      <c r="BE26" s="375">
        <v>6.87</v>
      </c>
      <c r="BF26" s="375">
        <v>7.24</v>
      </c>
      <c r="BG26" s="374"/>
      <c r="BH26" s="594">
        <v>3.19</v>
      </c>
      <c r="BI26" s="348" t="s">
        <v>430</v>
      </c>
      <c r="BJ26" s="348" t="s">
        <v>430</v>
      </c>
      <c r="BK26" s="348">
        <v>76.62</v>
      </c>
      <c r="BL26" s="348" t="s">
        <v>430</v>
      </c>
      <c r="BM26" s="375">
        <v>16.14</v>
      </c>
      <c r="BN26" s="375" t="s">
        <v>430</v>
      </c>
      <c r="BO26" s="375" t="s">
        <v>430</v>
      </c>
      <c r="BP26" s="375" t="s">
        <v>430</v>
      </c>
      <c r="BQ26" s="375">
        <v>4.05</v>
      </c>
      <c r="BR26" s="374"/>
      <c r="BS26" s="468">
        <v>6.3289782806328896</v>
      </c>
      <c r="BT26" s="348">
        <v>5.2295301305229502</v>
      </c>
      <c r="BU26" s="374"/>
      <c r="BV26" s="430" t="s">
        <v>554</v>
      </c>
    </row>
    <row r="27" spans="1:74" s="428" customFormat="1" x14ac:dyDescent="0.25">
      <c r="A27" s="345" t="s">
        <v>7669</v>
      </c>
      <c r="B27" s="373"/>
      <c r="C27" s="719">
        <v>39897</v>
      </c>
      <c r="D27" s="373"/>
      <c r="E27" s="346">
        <v>3184.08</v>
      </c>
      <c r="F27" s="373"/>
      <c r="G27" s="347">
        <v>43.265900000000002</v>
      </c>
      <c r="H27" s="374"/>
      <c r="I27" s="348">
        <v>3.86</v>
      </c>
      <c r="J27" s="348">
        <v>8.49</v>
      </c>
      <c r="K27" s="348">
        <v>2.85</v>
      </c>
      <c r="L27" s="348">
        <v>3.01</v>
      </c>
      <c r="M27" s="362"/>
      <c r="N27" s="350">
        <v>28.959099999999999</v>
      </c>
      <c r="O27" s="348">
        <v>18.505199999999999</v>
      </c>
      <c r="P27" s="348">
        <v>18.189</v>
      </c>
      <c r="Q27" s="348">
        <v>15.133900000000001</v>
      </c>
      <c r="R27" s="348">
        <v>20.881799999999998</v>
      </c>
      <c r="S27" s="348">
        <v>10.488</v>
      </c>
      <c r="T27" s="348">
        <v>10.1073</v>
      </c>
      <c r="U27" s="354">
        <v>9.1145999999999994</v>
      </c>
      <c r="V27" s="348">
        <v>8.3309999999999995</v>
      </c>
      <c r="W27" s="348">
        <v>11.071300000000001</v>
      </c>
      <c r="X27" s="348">
        <v>9.7817000000000007</v>
      </c>
      <c r="Y27" s="375">
        <v>11.962300000000001</v>
      </c>
      <c r="Z27" s="348">
        <v>8.5436999999999994</v>
      </c>
      <c r="AA27" s="348">
        <v>10.496</v>
      </c>
      <c r="AB27" s="348">
        <v>10.257099999999999</v>
      </c>
      <c r="AC27" s="348">
        <v>9.0832999999999995</v>
      </c>
      <c r="AD27" s="348">
        <v>8.4176000000000002</v>
      </c>
      <c r="AE27" s="348">
        <v>21.0945</v>
      </c>
      <c r="AF27" s="348">
        <v>8.8568999999999996</v>
      </c>
      <c r="AG27" s="569"/>
      <c r="AH27" s="346">
        <v>11</v>
      </c>
      <c r="AI27" s="346">
        <v>6</v>
      </c>
      <c r="AJ27" s="346">
        <v>6</v>
      </c>
      <c r="AK27" s="346">
        <v>7</v>
      </c>
      <c r="AL27" s="346">
        <v>4</v>
      </c>
      <c r="AM27" s="346">
        <v>1</v>
      </c>
      <c r="AN27" s="346">
        <v>1</v>
      </c>
      <c r="AO27" s="572">
        <v>1</v>
      </c>
      <c r="AP27" s="346">
        <v>1</v>
      </c>
      <c r="AQ27" s="346">
        <v>1</v>
      </c>
      <c r="AR27" s="346">
        <v>1</v>
      </c>
      <c r="AS27" s="346">
        <v>1</v>
      </c>
      <c r="AT27" s="346">
        <v>1</v>
      </c>
      <c r="AU27" s="346">
        <v>5</v>
      </c>
      <c r="AV27" s="346">
        <v>1</v>
      </c>
      <c r="AW27" s="346">
        <v>1</v>
      </c>
      <c r="AX27" s="346">
        <v>1</v>
      </c>
      <c r="AY27" s="346">
        <v>4</v>
      </c>
      <c r="AZ27" s="584"/>
      <c r="BA27" s="467">
        <v>21.84</v>
      </c>
      <c r="BB27" s="348">
        <v>19.3</v>
      </c>
      <c r="BC27" s="348">
        <v>11.74</v>
      </c>
      <c r="BD27" s="348">
        <v>24.26</v>
      </c>
      <c r="BE27" s="375">
        <v>14.16</v>
      </c>
      <c r="BF27" s="375">
        <v>8.6999999999999993</v>
      </c>
      <c r="BG27" s="374"/>
      <c r="BH27" s="594">
        <v>4.3</v>
      </c>
      <c r="BI27" s="348" t="s">
        <v>430</v>
      </c>
      <c r="BJ27" s="348" t="s">
        <v>430</v>
      </c>
      <c r="BK27" s="348">
        <v>69.459999999999994</v>
      </c>
      <c r="BL27" s="348" t="s">
        <v>430</v>
      </c>
      <c r="BM27" s="375">
        <v>21.84</v>
      </c>
      <c r="BN27" s="375" t="s">
        <v>430</v>
      </c>
      <c r="BO27" s="375" t="s">
        <v>430</v>
      </c>
      <c r="BP27" s="375" t="s">
        <v>430</v>
      </c>
      <c r="BQ27" s="375">
        <v>4.4000000000000004</v>
      </c>
      <c r="BR27" s="374"/>
      <c r="BS27" s="468">
        <v>0.79832305015966498</v>
      </c>
      <c r="BT27" s="348">
        <v>10.8763237421753</v>
      </c>
      <c r="BU27" s="374"/>
      <c r="BV27" s="430" t="s">
        <v>554</v>
      </c>
    </row>
    <row r="28" spans="1:74" s="428" customFormat="1" x14ac:dyDescent="0.25">
      <c r="A28" s="345" t="s">
        <v>7670</v>
      </c>
      <c r="B28" s="373"/>
      <c r="C28" s="719">
        <v>40996</v>
      </c>
      <c r="D28" s="373"/>
      <c r="E28" s="346">
        <v>2109.6799999999998</v>
      </c>
      <c r="F28" s="373"/>
      <c r="G28" s="347">
        <v>29.8245</v>
      </c>
      <c r="H28" s="374"/>
      <c r="I28" s="348">
        <v>4.7</v>
      </c>
      <c r="J28" s="348">
        <v>8.61</v>
      </c>
      <c r="K28" s="348">
        <v>3.14</v>
      </c>
      <c r="L28" s="348">
        <v>3.28</v>
      </c>
      <c r="M28" s="362"/>
      <c r="N28" s="350">
        <v>52.945999999999998</v>
      </c>
      <c r="O28" s="348">
        <v>23.277699999999999</v>
      </c>
      <c r="P28" s="348">
        <v>21.822600000000001</v>
      </c>
      <c r="Q28" s="348">
        <v>18.363399999999999</v>
      </c>
      <c r="R28" s="348">
        <v>21.477499999999999</v>
      </c>
      <c r="S28" s="348">
        <v>9.4908999999999999</v>
      </c>
      <c r="T28" s="348">
        <v>6.3724999999999996</v>
      </c>
      <c r="U28" s="354">
        <v>6.484</v>
      </c>
      <c r="V28" s="348">
        <v>6.1407999999999996</v>
      </c>
      <c r="W28" s="348">
        <v>7.883</v>
      </c>
      <c r="X28" s="348">
        <v>7.7320000000000002</v>
      </c>
      <c r="Y28" s="375">
        <v>6.7674000000000003</v>
      </c>
      <c r="Z28" s="348">
        <v>7.4847000000000001</v>
      </c>
      <c r="AA28" s="348">
        <v>10.700100000000001</v>
      </c>
      <c r="AB28" s="348">
        <v>6.4073000000000002</v>
      </c>
      <c r="AC28" s="348">
        <v>6.5507</v>
      </c>
      <c r="AD28" s="348">
        <v>6.2872000000000003</v>
      </c>
      <c r="AE28" s="348">
        <v>22.1663</v>
      </c>
      <c r="AF28" s="348">
        <v>7.9705000000000004</v>
      </c>
      <c r="AG28" s="569"/>
      <c r="AH28" s="346">
        <v>4</v>
      </c>
      <c r="AI28" s="346">
        <v>3</v>
      </c>
      <c r="AJ28" s="346">
        <v>2</v>
      </c>
      <c r="AK28" s="346">
        <v>2</v>
      </c>
      <c r="AL28" s="346">
        <v>3</v>
      </c>
      <c r="AM28" s="346">
        <v>4</v>
      </c>
      <c r="AN28" s="346">
        <v>2</v>
      </c>
      <c r="AO28" s="572">
        <v>3</v>
      </c>
      <c r="AP28" s="346">
        <v>5</v>
      </c>
      <c r="AQ28" s="346">
        <v>5</v>
      </c>
      <c r="AR28" s="346">
        <v>5</v>
      </c>
      <c r="AS28" s="346">
        <v>3</v>
      </c>
      <c r="AT28" s="346">
        <v>3</v>
      </c>
      <c r="AU28" s="346">
        <v>3</v>
      </c>
      <c r="AV28" s="346">
        <v>2</v>
      </c>
      <c r="AW28" s="346">
        <v>3</v>
      </c>
      <c r="AX28" s="346">
        <v>4</v>
      </c>
      <c r="AY28" s="346">
        <v>3</v>
      </c>
      <c r="AZ28" s="584"/>
      <c r="BA28" s="467">
        <v>22.69</v>
      </c>
      <c r="BB28" s="348">
        <v>10.19</v>
      </c>
      <c r="BC28" s="348">
        <v>8.74</v>
      </c>
      <c r="BD28" s="348">
        <v>39.409999999999997</v>
      </c>
      <c r="BE28" s="375">
        <v>12.01</v>
      </c>
      <c r="BF28" s="375">
        <v>6.97</v>
      </c>
      <c r="BG28" s="374"/>
      <c r="BH28" s="594">
        <v>3.51</v>
      </c>
      <c r="BI28" s="348">
        <v>1.1499999999999999</v>
      </c>
      <c r="BJ28" s="348" t="s">
        <v>430</v>
      </c>
      <c r="BK28" s="348">
        <v>69.2</v>
      </c>
      <c r="BL28" s="348" t="s">
        <v>430</v>
      </c>
      <c r="BM28" s="375">
        <v>22.69</v>
      </c>
      <c r="BN28" s="375" t="s">
        <v>430</v>
      </c>
      <c r="BO28" s="375" t="s">
        <v>430</v>
      </c>
      <c r="BP28" s="375" t="s">
        <v>430</v>
      </c>
      <c r="BQ28" s="375">
        <v>3.46</v>
      </c>
      <c r="BR28" s="374"/>
      <c r="BS28" s="468">
        <v>2.4208758792737401</v>
      </c>
      <c r="BT28" s="348">
        <v>8.2225491375332407</v>
      </c>
      <c r="BU28" s="374"/>
      <c r="BV28" s="430" t="s">
        <v>547</v>
      </c>
    </row>
    <row r="29" spans="1:74" s="428" customFormat="1" ht="11" x14ac:dyDescent="0.3">
      <c r="A29" s="841" t="s">
        <v>7671</v>
      </c>
      <c r="B29" s="842"/>
      <c r="C29" s="843">
        <v>41719</v>
      </c>
      <c r="D29" s="842"/>
      <c r="E29" s="844">
        <v>1832.03</v>
      </c>
      <c r="F29" s="842"/>
      <c r="G29" s="845">
        <v>24.194900000000001</v>
      </c>
      <c r="H29" s="847"/>
      <c r="I29" s="846">
        <v>4.17</v>
      </c>
      <c r="J29" s="846">
        <v>8.7200000000000006</v>
      </c>
      <c r="K29" s="846">
        <v>2.7</v>
      </c>
      <c r="L29" s="846">
        <v>2.84</v>
      </c>
      <c r="M29" s="851"/>
      <c r="N29" s="848">
        <v>30.801100000000002</v>
      </c>
      <c r="O29" s="846">
        <v>18.208600000000001</v>
      </c>
      <c r="P29" s="846">
        <v>15.6282</v>
      </c>
      <c r="Q29" s="846">
        <v>12.548999999999999</v>
      </c>
      <c r="R29" s="846">
        <v>19.222200000000001</v>
      </c>
      <c r="S29" s="846">
        <v>8.5428999999999995</v>
      </c>
      <c r="T29" s="846">
        <v>5.3144999999999998</v>
      </c>
      <c r="U29" s="856">
        <v>6.1706000000000003</v>
      </c>
      <c r="V29" s="846">
        <v>6.1761999999999997</v>
      </c>
      <c r="W29" s="846">
        <v>7.9227999999999996</v>
      </c>
      <c r="X29" s="846">
        <v>7.8863000000000003</v>
      </c>
      <c r="Y29" s="852">
        <v>6.4794999999999998</v>
      </c>
      <c r="Z29" s="846">
        <v>6.8207000000000004</v>
      </c>
      <c r="AA29" s="846">
        <v>9.9512999999999998</v>
      </c>
      <c r="AB29" s="846">
        <v>5.1372</v>
      </c>
      <c r="AC29" s="846">
        <v>5.8518999999999997</v>
      </c>
      <c r="AD29" s="846">
        <v>6.2538</v>
      </c>
      <c r="AE29" s="846">
        <v>20.462599999999998</v>
      </c>
      <c r="AF29" s="846">
        <v>7.4675000000000002</v>
      </c>
      <c r="AG29" s="937"/>
      <c r="AH29" s="844">
        <v>10</v>
      </c>
      <c r="AI29" s="844">
        <v>8</v>
      </c>
      <c r="AJ29" s="844">
        <v>10</v>
      </c>
      <c r="AK29" s="844">
        <v>11</v>
      </c>
      <c r="AL29" s="844">
        <v>10</v>
      </c>
      <c r="AM29" s="844">
        <v>10</v>
      </c>
      <c r="AN29" s="844">
        <v>9</v>
      </c>
      <c r="AO29" s="938">
        <v>4</v>
      </c>
      <c r="AP29" s="844">
        <v>4</v>
      </c>
      <c r="AQ29" s="844">
        <v>4</v>
      </c>
      <c r="AR29" s="844">
        <v>2</v>
      </c>
      <c r="AS29" s="844">
        <v>5</v>
      </c>
      <c r="AT29" s="844">
        <v>6</v>
      </c>
      <c r="AU29" s="844">
        <v>9</v>
      </c>
      <c r="AV29" s="844">
        <v>9</v>
      </c>
      <c r="AW29" s="844">
        <v>7</v>
      </c>
      <c r="AX29" s="844">
        <v>5</v>
      </c>
      <c r="AY29" s="844">
        <v>7</v>
      </c>
      <c r="AZ29" s="939"/>
      <c r="BA29" s="853">
        <v>11.08</v>
      </c>
      <c r="BB29" s="846">
        <v>20.79</v>
      </c>
      <c r="BC29" s="846">
        <v>14.43</v>
      </c>
      <c r="BD29" s="846">
        <v>32.9</v>
      </c>
      <c r="BE29" s="852">
        <v>7.54</v>
      </c>
      <c r="BF29" s="852">
        <v>13.27</v>
      </c>
      <c r="BG29" s="847"/>
      <c r="BH29" s="940">
        <v>3.42</v>
      </c>
      <c r="BI29" s="846" t="s">
        <v>430</v>
      </c>
      <c r="BJ29" s="846" t="s">
        <v>430</v>
      </c>
      <c r="BK29" s="846">
        <v>75.650000000000006</v>
      </c>
      <c r="BL29" s="846" t="s">
        <v>430</v>
      </c>
      <c r="BM29" s="852">
        <v>11.08</v>
      </c>
      <c r="BN29" s="852" t="s">
        <v>430</v>
      </c>
      <c r="BO29" s="852" t="s">
        <v>430</v>
      </c>
      <c r="BP29" s="852" t="s">
        <v>430</v>
      </c>
      <c r="BQ29" s="852">
        <v>9.85</v>
      </c>
      <c r="BR29" s="847"/>
      <c r="BS29" s="854">
        <v>3.5773996399999999</v>
      </c>
      <c r="BT29" s="846">
        <v>2.8773663599999999</v>
      </c>
      <c r="BU29" s="847"/>
      <c r="BV29" s="907" t="s">
        <v>554</v>
      </c>
    </row>
    <row r="30" spans="1:74" s="428" customFormat="1" x14ac:dyDescent="0.25">
      <c r="A30" s="345" t="s">
        <v>7672</v>
      </c>
      <c r="B30" s="373"/>
      <c r="C30" s="719">
        <v>37810</v>
      </c>
      <c r="D30" s="373"/>
      <c r="E30" s="346">
        <v>1314.09</v>
      </c>
      <c r="F30" s="373"/>
      <c r="G30" s="347">
        <v>48.069899999999997</v>
      </c>
      <c r="H30" s="374"/>
      <c r="I30" s="348">
        <v>4.5199999999999996</v>
      </c>
      <c r="J30" s="348">
        <v>7.69</v>
      </c>
      <c r="K30" s="348">
        <v>3.1</v>
      </c>
      <c r="L30" s="348">
        <v>3.25</v>
      </c>
      <c r="M30" s="362"/>
      <c r="N30" s="350">
        <v>67.018100000000004</v>
      </c>
      <c r="O30" s="348">
        <v>24.317900000000002</v>
      </c>
      <c r="P30" s="348">
        <v>22.5838</v>
      </c>
      <c r="Q30" s="348">
        <v>18.379200000000001</v>
      </c>
      <c r="R30" s="348">
        <v>22.383500000000002</v>
      </c>
      <c r="S30" s="348">
        <v>9.7257999999999996</v>
      </c>
      <c r="T30" s="348">
        <v>6.1596000000000002</v>
      </c>
      <c r="U30" s="354">
        <v>5.3842999999999996</v>
      </c>
      <c r="V30" s="348">
        <v>4.7691999999999997</v>
      </c>
      <c r="W30" s="348">
        <v>6.8543000000000003</v>
      </c>
      <c r="X30" s="348">
        <v>6.6439000000000004</v>
      </c>
      <c r="Y30" s="375">
        <v>5.3272000000000004</v>
      </c>
      <c r="Z30" s="348">
        <v>6.4194000000000004</v>
      </c>
      <c r="AA30" s="348">
        <v>11.3317</v>
      </c>
      <c r="AB30" s="348">
        <v>6.3193000000000001</v>
      </c>
      <c r="AC30" s="348">
        <v>5.7203999999999997</v>
      </c>
      <c r="AD30" s="348">
        <v>4.8693999999999997</v>
      </c>
      <c r="AE30" s="348">
        <v>23.357299999999999</v>
      </c>
      <c r="AF30" s="348">
        <v>7.0717999999999996</v>
      </c>
      <c r="AG30" s="569"/>
      <c r="AH30" s="346">
        <v>1</v>
      </c>
      <c r="AI30" s="346">
        <v>1</v>
      </c>
      <c r="AJ30" s="346">
        <v>1</v>
      </c>
      <c r="AK30" s="346">
        <v>1</v>
      </c>
      <c r="AL30" s="346">
        <v>1</v>
      </c>
      <c r="AM30" s="346">
        <v>3</v>
      </c>
      <c r="AN30" s="346">
        <v>4</v>
      </c>
      <c r="AO30" s="572">
        <v>9</v>
      </c>
      <c r="AP30" s="346">
        <v>9</v>
      </c>
      <c r="AQ30" s="346">
        <v>10</v>
      </c>
      <c r="AR30" s="346">
        <v>10</v>
      </c>
      <c r="AS30" s="346">
        <v>11</v>
      </c>
      <c r="AT30" s="346">
        <v>8</v>
      </c>
      <c r="AU30" s="346">
        <v>1</v>
      </c>
      <c r="AV30" s="346">
        <v>3</v>
      </c>
      <c r="AW30" s="346">
        <v>9</v>
      </c>
      <c r="AX30" s="346">
        <v>9</v>
      </c>
      <c r="AY30" s="346">
        <v>2</v>
      </c>
      <c r="AZ30" s="584"/>
      <c r="BA30" s="467">
        <v>23.03</v>
      </c>
      <c r="BB30" s="348">
        <v>74.680000000000007</v>
      </c>
      <c r="BC30" s="348" t="s">
        <v>430</v>
      </c>
      <c r="BD30" s="348" t="s">
        <v>430</v>
      </c>
      <c r="BE30" s="375" t="s">
        <v>430</v>
      </c>
      <c r="BF30" s="375">
        <v>2.2999999999999998</v>
      </c>
      <c r="BG30" s="374"/>
      <c r="BH30" s="594">
        <v>2.27</v>
      </c>
      <c r="BI30" s="348">
        <v>20</v>
      </c>
      <c r="BJ30" s="348" t="s">
        <v>430</v>
      </c>
      <c r="BK30" s="348">
        <v>54.68</v>
      </c>
      <c r="BL30" s="348" t="s">
        <v>430</v>
      </c>
      <c r="BM30" s="375">
        <v>23.03</v>
      </c>
      <c r="BN30" s="375" t="s">
        <v>430</v>
      </c>
      <c r="BO30" s="375" t="s">
        <v>430</v>
      </c>
      <c r="BP30" s="375" t="s">
        <v>430</v>
      </c>
      <c r="BQ30" s="375" t="s">
        <v>430</v>
      </c>
      <c r="BR30" s="374"/>
      <c r="BS30" s="468">
        <v>8.1420780016284091</v>
      </c>
      <c r="BT30" s="348">
        <v>0.23314985004663</v>
      </c>
      <c r="BU30" s="374"/>
      <c r="BV30" s="430" t="s">
        <v>554</v>
      </c>
    </row>
    <row r="31" spans="1:74" s="428" customFormat="1" x14ac:dyDescent="0.25">
      <c r="A31" s="345" t="s">
        <v>7673</v>
      </c>
      <c r="B31" s="373"/>
      <c r="C31" s="719">
        <v>42037</v>
      </c>
      <c r="D31" s="373"/>
      <c r="E31" s="346">
        <v>695.87300000000005</v>
      </c>
      <c r="F31" s="373"/>
      <c r="G31" s="347">
        <v>21.584599999999998</v>
      </c>
      <c r="H31" s="374"/>
      <c r="I31" s="348">
        <v>4.04</v>
      </c>
      <c r="J31" s="348">
        <v>8.2200000000000006</v>
      </c>
      <c r="K31" s="348">
        <v>2.78</v>
      </c>
      <c r="L31" s="348">
        <v>2.9</v>
      </c>
      <c r="M31" s="362"/>
      <c r="N31" s="350">
        <v>39.782299999999999</v>
      </c>
      <c r="O31" s="348">
        <v>19.7027</v>
      </c>
      <c r="P31" s="348">
        <v>19.762899999999998</v>
      </c>
      <c r="Q31" s="348">
        <v>15.4674</v>
      </c>
      <c r="R31" s="348">
        <v>20.2303</v>
      </c>
      <c r="S31" s="348">
        <v>8.7370999999999999</v>
      </c>
      <c r="T31" s="348">
        <v>5.5201000000000002</v>
      </c>
      <c r="U31" s="354">
        <v>5.585</v>
      </c>
      <c r="V31" s="348">
        <v>5.3179999999999996</v>
      </c>
      <c r="W31" s="348">
        <v>7.3196000000000003</v>
      </c>
      <c r="X31" s="348">
        <v>7.2709000000000001</v>
      </c>
      <c r="Y31" s="375">
        <v>6.1466000000000003</v>
      </c>
      <c r="Z31" s="348">
        <v>6.6631</v>
      </c>
      <c r="AA31" s="348">
        <v>9.3071000000000002</v>
      </c>
      <c r="AB31" s="348">
        <v>5.5605000000000002</v>
      </c>
      <c r="AC31" s="348">
        <v>5.7449000000000003</v>
      </c>
      <c r="AD31" s="348">
        <v>5.4036999999999997</v>
      </c>
      <c r="AE31" s="348">
        <v>20.723800000000001</v>
      </c>
      <c r="AF31" s="348">
        <v>6.9837999999999996</v>
      </c>
      <c r="AG31" s="569"/>
      <c r="AH31" s="346">
        <v>8</v>
      </c>
      <c r="AI31" s="346">
        <v>4</v>
      </c>
      <c r="AJ31" s="346">
        <v>3</v>
      </c>
      <c r="AK31" s="346">
        <v>6</v>
      </c>
      <c r="AL31" s="346">
        <v>6</v>
      </c>
      <c r="AM31" s="346">
        <v>8</v>
      </c>
      <c r="AN31" s="346">
        <v>8</v>
      </c>
      <c r="AO31" s="572">
        <v>8</v>
      </c>
      <c r="AP31" s="346">
        <v>8</v>
      </c>
      <c r="AQ31" s="346">
        <v>7</v>
      </c>
      <c r="AR31" s="346">
        <v>6</v>
      </c>
      <c r="AS31" s="346">
        <v>8</v>
      </c>
      <c r="AT31" s="346">
        <v>7</v>
      </c>
      <c r="AU31" s="346">
        <v>11</v>
      </c>
      <c r="AV31" s="346">
        <v>8</v>
      </c>
      <c r="AW31" s="346">
        <v>8</v>
      </c>
      <c r="AX31" s="346">
        <v>8</v>
      </c>
      <c r="AY31" s="346">
        <v>6</v>
      </c>
      <c r="AZ31" s="584"/>
      <c r="BA31" s="467">
        <v>22.9</v>
      </c>
      <c r="BB31" s="348">
        <v>37.33</v>
      </c>
      <c r="BC31" s="348">
        <v>3.68</v>
      </c>
      <c r="BD31" s="348">
        <v>31.57</v>
      </c>
      <c r="BE31" s="375" t="s">
        <v>430</v>
      </c>
      <c r="BF31" s="375">
        <v>4.5199999999999996</v>
      </c>
      <c r="BG31" s="374"/>
      <c r="BH31" s="594">
        <v>4.5199999999999996</v>
      </c>
      <c r="BI31" s="348" t="s">
        <v>430</v>
      </c>
      <c r="BJ31" s="348">
        <v>3.37</v>
      </c>
      <c r="BK31" s="348">
        <v>69.209999999999994</v>
      </c>
      <c r="BL31" s="348" t="s">
        <v>430</v>
      </c>
      <c r="BM31" s="375">
        <v>22.9</v>
      </c>
      <c r="BN31" s="375" t="s">
        <v>430</v>
      </c>
      <c r="BO31" s="375" t="s">
        <v>430</v>
      </c>
      <c r="BP31" s="375" t="s">
        <v>430</v>
      </c>
      <c r="BQ31" s="375" t="s">
        <v>430</v>
      </c>
      <c r="BR31" s="374"/>
      <c r="BS31" s="468">
        <v>2.2401393502240099</v>
      </c>
      <c r="BT31" s="348">
        <v>8.7000830908700095</v>
      </c>
      <c r="BU31" s="374"/>
      <c r="BV31" s="430" t="s">
        <v>554</v>
      </c>
    </row>
    <row r="32" spans="1:74" s="428" customFormat="1" x14ac:dyDescent="0.25">
      <c r="A32" s="345" t="s">
        <v>7674</v>
      </c>
      <c r="B32" s="373"/>
      <c r="C32" s="719">
        <v>35549</v>
      </c>
      <c r="D32" s="373"/>
      <c r="E32" s="346">
        <v>252.988</v>
      </c>
      <c r="F32" s="373"/>
      <c r="G32" s="347">
        <v>85.971000000000004</v>
      </c>
      <c r="H32" s="374"/>
      <c r="I32" s="348">
        <v>3.76</v>
      </c>
      <c r="J32" s="348">
        <v>7.32</v>
      </c>
      <c r="K32" s="348">
        <v>3.1</v>
      </c>
      <c r="L32" s="348">
        <v>3.24</v>
      </c>
      <c r="M32" s="362"/>
      <c r="N32" s="350">
        <v>44.846299999999999</v>
      </c>
      <c r="O32" s="348">
        <v>10.901999999999999</v>
      </c>
      <c r="P32" s="348">
        <v>10.1607</v>
      </c>
      <c r="Q32" s="348">
        <v>13.2956</v>
      </c>
      <c r="R32" s="348">
        <v>22.287099999999999</v>
      </c>
      <c r="S32" s="348">
        <v>9.1155000000000008</v>
      </c>
      <c r="T32" s="348">
        <v>5.0376000000000003</v>
      </c>
      <c r="U32" s="354">
        <v>4.9630999999999998</v>
      </c>
      <c r="V32" s="348">
        <v>4.6570999999999998</v>
      </c>
      <c r="W32" s="348">
        <v>7.1451000000000002</v>
      </c>
      <c r="X32" s="348">
        <v>7.0591999999999997</v>
      </c>
      <c r="Y32" s="375">
        <v>5.9404000000000003</v>
      </c>
      <c r="Z32" s="348">
        <v>6.0933999999999999</v>
      </c>
      <c r="AA32" s="348">
        <v>10.221299999999999</v>
      </c>
      <c r="AB32" s="348">
        <v>4.9844999999999997</v>
      </c>
      <c r="AC32" s="348">
        <v>4.9577</v>
      </c>
      <c r="AD32" s="348">
        <v>4.7355999999999998</v>
      </c>
      <c r="AE32" s="348">
        <v>23.747599999999998</v>
      </c>
      <c r="AF32" s="348">
        <v>7.6536</v>
      </c>
      <c r="AG32" s="569"/>
      <c r="AH32" s="346">
        <v>6</v>
      </c>
      <c r="AI32" s="346">
        <v>11</v>
      </c>
      <c r="AJ32" s="346">
        <v>11</v>
      </c>
      <c r="AK32" s="346">
        <v>10</v>
      </c>
      <c r="AL32" s="346">
        <v>2</v>
      </c>
      <c r="AM32" s="346">
        <v>5</v>
      </c>
      <c r="AN32" s="346">
        <v>10</v>
      </c>
      <c r="AO32" s="572">
        <v>10</v>
      </c>
      <c r="AP32" s="346">
        <v>10</v>
      </c>
      <c r="AQ32" s="346">
        <v>9</v>
      </c>
      <c r="AR32" s="346">
        <v>9</v>
      </c>
      <c r="AS32" s="346">
        <v>10</v>
      </c>
      <c r="AT32" s="346">
        <v>9</v>
      </c>
      <c r="AU32" s="346">
        <v>7</v>
      </c>
      <c r="AV32" s="346">
        <v>10</v>
      </c>
      <c r="AW32" s="346">
        <v>10</v>
      </c>
      <c r="AX32" s="346">
        <v>10</v>
      </c>
      <c r="AY32" s="346">
        <v>1</v>
      </c>
      <c r="AZ32" s="584"/>
      <c r="BA32" s="467">
        <v>58.21</v>
      </c>
      <c r="BB32" s="348">
        <v>39.299999999999997</v>
      </c>
      <c r="BC32" s="348" t="s">
        <v>430</v>
      </c>
      <c r="BD32" s="348" t="s">
        <v>430</v>
      </c>
      <c r="BE32" s="375" t="s">
        <v>430</v>
      </c>
      <c r="BF32" s="375">
        <v>2.48</v>
      </c>
      <c r="BG32" s="374"/>
      <c r="BH32" s="594">
        <v>2.1800000000000002</v>
      </c>
      <c r="BI32" s="348">
        <v>19.28</v>
      </c>
      <c r="BJ32" s="348" t="s">
        <v>430</v>
      </c>
      <c r="BK32" s="348">
        <v>20.02</v>
      </c>
      <c r="BL32" s="348" t="s">
        <v>430</v>
      </c>
      <c r="BM32" s="375">
        <v>58.21</v>
      </c>
      <c r="BN32" s="375" t="s">
        <v>430</v>
      </c>
      <c r="BO32" s="375" t="s">
        <v>430</v>
      </c>
      <c r="BP32" s="375" t="s">
        <v>430</v>
      </c>
      <c r="BQ32" s="375">
        <v>0.3</v>
      </c>
      <c r="BR32" s="374"/>
      <c r="BS32" s="468" t="s">
        <v>430</v>
      </c>
      <c r="BT32" s="348" t="s">
        <v>430</v>
      </c>
      <c r="BU32" s="374"/>
      <c r="BV32" s="430" t="s">
        <v>554</v>
      </c>
    </row>
    <row r="33" spans="1:74" s="428" customFormat="1" x14ac:dyDescent="0.25">
      <c r="A33" s="345" t="s">
        <v>7675</v>
      </c>
      <c r="B33" s="373"/>
      <c r="C33" s="719">
        <v>41816</v>
      </c>
      <c r="D33" s="373"/>
      <c r="E33" s="346">
        <v>149.62700000000001</v>
      </c>
      <c r="F33" s="373"/>
      <c r="G33" s="347">
        <v>16.7088</v>
      </c>
      <c r="H33" s="374"/>
      <c r="I33" s="348">
        <v>4.54</v>
      </c>
      <c r="J33" s="348">
        <v>8.08</v>
      </c>
      <c r="K33" s="348">
        <v>3.09</v>
      </c>
      <c r="L33" s="348">
        <v>3.23</v>
      </c>
      <c r="M33" s="362"/>
      <c r="N33" s="350">
        <v>44.617800000000003</v>
      </c>
      <c r="O33" s="348">
        <v>18.351900000000001</v>
      </c>
      <c r="P33" s="348">
        <v>19.326000000000001</v>
      </c>
      <c r="Q33" s="348">
        <v>15.9185</v>
      </c>
      <c r="R33" s="348">
        <v>20.338699999999999</v>
      </c>
      <c r="S33" s="348">
        <v>8.6890999999999998</v>
      </c>
      <c r="T33" s="348">
        <v>6.0754999999999999</v>
      </c>
      <c r="U33" s="354">
        <v>6.0442999999999998</v>
      </c>
      <c r="V33" s="348">
        <v>7.9568000000000003</v>
      </c>
      <c r="W33" s="348">
        <v>8.5063999999999993</v>
      </c>
      <c r="X33" s="348">
        <v>7.8562000000000003</v>
      </c>
      <c r="Y33" s="375">
        <v>9.0917999999999992</v>
      </c>
      <c r="Z33" s="348">
        <v>3.2841</v>
      </c>
      <c r="AA33" s="348">
        <v>10.2417</v>
      </c>
      <c r="AB33" s="348">
        <v>6.1410999999999998</v>
      </c>
      <c r="AC33" s="348">
        <v>6.1353999999999997</v>
      </c>
      <c r="AD33" s="348">
        <v>8.0847999999999995</v>
      </c>
      <c r="AE33" s="348">
        <v>20.8735</v>
      </c>
      <c r="AF33" s="348">
        <v>4.3696999999999999</v>
      </c>
      <c r="AG33" s="569"/>
      <c r="AH33" s="346">
        <v>7</v>
      </c>
      <c r="AI33" s="346">
        <v>7</v>
      </c>
      <c r="AJ33" s="346">
        <v>5</v>
      </c>
      <c r="AK33" s="346">
        <v>4</v>
      </c>
      <c r="AL33" s="346">
        <v>5</v>
      </c>
      <c r="AM33" s="346">
        <v>9</v>
      </c>
      <c r="AN33" s="346">
        <v>5</v>
      </c>
      <c r="AO33" s="572">
        <v>6</v>
      </c>
      <c r="AP33" s="346">
        <v>2</v>
      </c>
      <c r="AQ33" s="346">
        <v>2</v>
      </c>
      <c r="AR33" s="346">
        <v>3</v>
      </c>
      <c r="AS33" s="346">
        <v>2</v>
      </c>
      <c r="AT33" s="346">
        <v>11</v>
      </c>
      <c r="AU33" s="346">
        <v>6</v>
      </c>
      <c r="AV33" s="346">
        <v>5</v>
      </c>
      <c r="AW33" s="346">
        <v>4</v>
      </c>
      <c r="AX33" s="346">
        <v>2</v>
      </c>
      <c r="AY33" s="346">
        <v>5</v>
      </c>
      <c r="AZ33" s="584"/>
      <c r="BA33" s="467">
        <v>23.42</v>
      </c>
      <c r="BB33" s="348">
        <v>22.09</v>
      </c>
      <c r="BC33" s="348">
        <v>5.48</v>
      </c>
      <c r="BD33" s="348">
        <v>34.159999999999997</v>
      </c>
      <c r="BE33" s="375" t="s">
        <v>430</v>
      </c>
      <c r="BF33" s="375">
        <v>14.85</v>
      </c>
      <c r="BG33" s="374"/>
      <c r="BH33" s="594">
        <v>14.82</v>
      </c>
      <c r="BI33" s="348">
        <v>6.46</v>
      </c>
      <c r="BJ33" s="348" t="s">
        <v>430</v>
      </c>
      <c r="BK33" s="348">
        <v>55.28</v>
      </c>
      <c r="BL33" s="348" t="s">
        <v>430</v>
      </c>
      <c r="BM33" s="375">
        <v>23.42</v>
      </c>
      <c r="BN33" s="375" t="s">
        <v>430</v>
      </c>
      <c r="BO33" s="375" t="s">
        <v>430</v>
      </c>
      <c r="BP33" s="375" t="s">
        <v>430</v>
      </c>
      <c r="BQ33" s="375" t="s">
        <v>430</v>
      </c>
      <c r="BR33" s="374"/>
      <c r="BS33" s="468">
        <v>3.4467736200000001</v>
      </c>
      <c r="BT33" s="348">
        <v>11.603706320000001</v>
      </c>
      <c r="BU33" s="374"/>
      <c r="BV33" s="430" t="s">
        <v>1488</v>
      </c>
    </row>
    <row r="34" spans="1:74" s="428" customFormat="1" x14ac:dyDescent="0.25">
      <c r="A34" s="345" t="s">
        <v>7676</v>
      </c>
      <c r="B34" s="373"/>
      <c r="C34" s="719">
        <v>42094</v>
      </c>
      <c r="D34" s="373"/>
      <c r="E34" s="346">
        <v>37.575400000000002</v>
      </c>
      <c r="F34" s="373"/>
      <c r="G34" s="347">
        <v>19.081299999999999</v>
      </c>
      <c r="H34" s="374"/>
      <c r="I34" s="348">
        <v>4.18</v>
      </c>
      <c r="J34" s="348">
        <v>7.55</v>
      </c>
      <c r="K34" s="348">
        <v>3.18</v>
      </c>
      <c r="L34" s="348">
        <v>3.31</v>
      </c>
      <c r="M34" s="362"/>
      <c r="N34" s="350">
        <v>55.557600000000001</v>
      </c>
      <c r="O34" s="348">
        <v>18.1022</v>
      </c>
      <c r="P34" s="348">
        <v>17.025300000000001</v>
      </c>
      <c r="Q34" s="348">
        <v>15.821899999999999</v>
      </c>
      <c r="R34" s="348">
        <v>18.451799999999999</v>
      </c>
      <c r="S34" s="348">
        <v>7.2298999999999998</v>
      </c>
      <c r="T34" s="348">
        <v>4.6521999999999997</v>
      </c>
      <c r="U34" s="354">
        <v>4.6378000000000004</v>
      </c>
      <c r="V34" s="348">
        <v>4.2260999999999997</v>
      </c>
      <c r="W34" s="348">
        <v>6.4112</v>
      </c>
      <c r="X34" s="348">
        <v>6.3917999999999999</v>
      </c>
      <c r="Y34" s="375">
        <v>6.1184000000000003</v>
      </c>
      <c r="Z34" s="348">
        <v>5.6040999999999999</v>
      </c>
      <c r="AA34" s="348">
        <v>9.5752000000000006</v>
      </c>
      <c r="AB34" s="348">
        <v>4.6828000000000003</v>
      </c>
      <c r="AC34" s="348">
        <v>4.8963000000000001</v>
      </c>
      <c r="AD34" s="348">
        <v>4.2834000000000003</v>
      </c>
      <c r="AE34" s="348">
        <v>19.884599999999999</v>
      </c>
      <c r="AF34" s="348">
        <v>5.9162999999999997</v>
      </c>
      <c r="AG34" s="569"/>
      <c r="AH34" s="346">
        <v>2</v>
      </c>
      <c r="AI34" s="346">
        <v>9</v>
      </c>
      <c r="AJ34" s="346">
        <v>7</v>
      </c>
      <c r="AK34" s="346">
        <v>5</v>
      </c>
      <c r="AL34" s="346">
        <v>11</v>
      </c>
      <c r="AM34" s="346">
        <v>11</v>
      </c>
      <c r="AN34" s="346">
        <v>11</v>
      </c>
      <c r="AO34" s="572">
        <v>11</v>
      </c>
      <c r="AP34" s="346">
        <v>11</v>
      </c>
      <c r="AQ34" s="346">
        <v>11</v>
      </c>
      <c r="AR34" s="346">
        <v>11</v>
      </c>
      <c r="AS34" s="346">
        <v>9</v>
      </c>
      <c r="AT34" s="346">
        <v>10</v>
      </c>
      <c r="AU34" s="346">
        <v>10</v>
      </c>
      <c r="AV34" s="346">
        <v>11</v>
      </c>
      <c r="AW34" s="346">
        <v>11</v>
      </c>
      <c r="AX34" s="346">
        <v>11</v>
      </c>
      <c r="AY34" s="346">
        <v>9</v>
      </c>
      <c r="AZ34" s="584"/>
      <c r="BA34" s="467">
        <v>44.92</v>
      </c>
      <c r="BB34" s="348">
        <v>16.28</v>
      </c>
      <c r="BC34" s="348">
        <v>2.5</v>
      </c>
      <c r="BD34" s="348">
        <v>19.37</v>
      </c>
      <c r="BE34" s="375" t="s">
        <v>430</v>
      </c>
      <c r="BF34" s="375">
        <v>16.93</v>
      </c>
      <c r="BG34" s="374"/>
      <c r="BH34" s="594">
        <v>16.93</v>
      </c>
      <c r="BI34" s="348" t="s">
        <v>430</v>
      </c>
      <c r="BJ34" s="348" t="s">
        <v>430</v>
      </c>
      <c r="BK34" s="348">
        <v>38.159999999999997</v>
      </c>
      <c r="BL34" s="348" t="s">
        <v>430</v>
      </c>
      <c r="BM34" s="375">
        <v>44.92</v>
      </c>
      <c r="BN34" s="375" t="s">
        <v>430</v>
      </c>
      <c r="BO34" s="375" t="s">
        <v>430</v>
      </c>
      <c r="BP34" s="375" t="s">
        <v>430</v>
      </c>
      <c r="BQ34" s="375" t="s">
        <v>430</v>
      </c>
      <c r="BR34" s="374"/>
      <c r="BS34" s="468" t="s">
        <v>430</v>
      </c>
      <c r="BT34" s="348">
        <v>9.4943735999999994</v>
      </c>
      <c r="BU34" s="374"/>
      <c r="BV34" s="430" t="s">
        <v>436</v>
      </c>
    </row>
    <row r="35" spans="1:74" x14ac:dyDescent="0.25">
      <c r="A35" s="318" t="s">
        <v>93</v>
      </c>
      <c r="B35" s="43"/>
      <c r="C35" s="720"/>
      <c r="D35" s="43"/>
      <c r="E35" s="51"/>
      <c r="F35" s="43"/>
      <c r="G35" s="55"/>
      <c r="H35" s="66"/>
      <c r="I35" s="59"/>
      <c r="J35" s="59"/>
      <c r="K35" s="59"/>
      <c r="L35" s="59"/>
      <c r="M35" s="258"/>
      <c r="N35" s="70">
        <v>45.896700000000003</v>
      </c>
      <c r="O35" s="59">
        <v>19.054400000000001</v>
      </c>
      <c r="P35" s="59">
        <v>17.925799999999999</v>
      </c>
      <c r="Q35" s="59">
        <v>15.5212</v>
      </c>
      <c r="R35" s="59">
        <v>20.314900000000002</v>
      </c>
      <c r="S35" s="59">
        <v>9.0856999999999992</v>
      </c>
      <c r="T35" s="59">
        <v>6.1307999999999998</v>
      </c>
      <c r="U35" s="88">
        <v>6.1256000000000004</v>
      </c>
      <c r="V35" s="59">
        <v>5.9611000000000001</v>
      </c>
      <c r="W35" s="59">
        <v>7.8028000000000004</v>
      </c>
      <c r="X35" s="59">
        <v>7.5194999999999999</v>
      </c>
      <c r="Y35" s="276">
        <v>6.9992000000000001</v>
      </c>
      <c r="Z35" s="59">
        <v>6.6410999999999998</v>
      </c>
      <c r="AA35" s="59">
        <v>10.338100000000001</v>
      </c>
      <c r="AB35" s="59">
        <v>6.1242000000000001</v>
      </c>
      <c r="AC35" s="59">
        <v>6.1706000000000003</v>
      </c>
      <c r="AD35" s="59">
        <v>6.0542999999999996</v>
      </c>
      <c r="AE35" s="59">
        <v>21.0336</v>
      </c>
      <c r="AF35" s="59">
        <v>7.1891999999999996</v>
      </c>
      <c r="AG35" s="553"/>
      <c r="AH35" s="51">
        <v>11</v>
      </c>
      <c r="AI35" s="51">
        <v>11</v>
      </c>
      <c r="AJ35" s="51">
        <v>11</v>
      </c>
      <c r="AK35" s="51">
        <v>11</v>
      </c>
      <c r="AL35" s="51">
        <v>11</v>
      </c>
      <c r="AM35" s="51">
        <v>11</v>
      </c>
      <c r="AN35" s="51">
        <v>11</v>
      </c>
      <c r="AO35" s="560">
        <v>11</v>
      </c>
      <c r="AP35" s="51">
        <v>11</v>
      </c>
      <c r="AQ35" s="51">
        <v>11</v>
      </c>
      <c r="AR35" s="51">
        <v>11</v>
      </c>
      <c r="AS35" s="51">
        <v>11</v>
      </c>
      <c r="AT35" s="51">
        <v>11</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67.018100000000004</v>
      </c>
      <c r="O36" s="60">
        <v>24.317900000000002</v>
      </c>
      <c r="P36" s="60">
        <v>22.5838</v>
      </c>
      <c r="Q36" s="60">
        <v>18.379200000000001</v>
      </c>
      <c r="R36" s="60">
        <v>22.383500000000002</v>
      </c>
      <c r="S36" s="60">
        <v>10.488</v>
      </c>
      <c r="T36" s="60">
        <v>10.1073</v>
      </c>
      <c r="U36" s="89">
        <v>9.1145999999999994</v>
      </c>
      <c r="V36" s="60">
        <v>8.3309999999999995</v>
      </c>
      <c r="W36" s="60">
        <v>11.071300000000001</v>
      </c>
      <c r="X36" s="60">
        <v>9.7817000000000007</v>
      </c>
      <c r="Y36" s="277">
        <v>11.962300000000001</v>
      </c>
      <c r="Z36" s="60">
        <v>8.5436999999999994</v>
      </c>
      <c r="AA36" s="60">
        <v>11.3317</v>
      </c>
      <c r="AB36" s="60">
        <v>10.257099999999999</v>
      </c>
      <c r="AC36" s="60">
        <v>9.0832999999999995</v>
      </c>
      <c r="AD36" s="60">
        <v>8.4176000000000002</v>
      </c>
      <c r="AE36" s="60">
        <v>23.747599999999998</v>
      </c>
      <c r="AF36" s="60">
        <v>8.8568999999999996</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28.959099999999999</v>
      </c>
      <c r="O37" s="60">
        <v>10.901999999999999</v>
      </c>
      <c r="P37" s="60">
        <v>10.1607</v>
      </c>
      <c r="Q37" s="60">
        <v>12.548999999999999</v>
      </c>
      <c r="R37" s="60">
        <v>18.451799999999999</v>
      </c>
      <c r="S37" s="60">
        <v>7.2298999999999998</v>
      </c>
      <c r="T37" s="60">
        <v>4.6521999999999997</v>
      </c>
      <c r="U37" s="89">
        <v>4.6378000000000004</v>
      </c>
      <c r="V37" s="60">
        <v>4.2260999999999997</v>
      </c>
      <c r="W37" s="60">
        <v>6.4112</v>
      </c>
      <c r="X37" s="60">
        <v>6.3917999999999999</v>
      </c>
      <c r="Y37" s="277">
        <v>5.3272000000000004</v>
      </c>
      <c r="Z37" s="60">
        <v>3.2841</v>
      </c>
      <c r="AA37" s="60">
        <v>9.3071000000000002</v>
      </c>
      <c r="AB37" s="60">
        <v>4.6828000000000003</v>
      </c>
      <c r="AC37" s="60">
        <v>4.8963000000000001</v>
      </c>
      <c r="AD37" s="60">
        <v>4.2834000000000003</v>
      </c>
      <c r="AE37" s="60">
        <v>19.345700000000001</v>
      </c>
      <c r="AF37" s="60">
        <v>4.3696999999999999</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44.846299999999999</v>
      </c>
      <c r="O38" s="61">
        <v>18.505199999999999</v>
      </c>
      <c r="P38" s="61">
        <v>18.189</v>
      </c>
      <c r="Q38" s="61">
        <v>15.4674</v>
      </c>
      <c r="R38" s="61">
        <v>20.2303</v>
      </c>
      <c r="S38" s="61">
        <v>8.9755000000000003</v>
      </c>
      <c r="T38" s="61">
        <v>6.0365000000000002</v>
      </c>
      <c r="U38" s="90">
        <v>6.0442999999999998</v>
      </c>
      <c r="V38" s="61">
        <v>5.6970999999999998</v>
      </c>
      <c r="W38" s="61">
        <v>7.3414999999999999</v>
      </c>
      <c r="X38" s="61">
        <v>7.2709000000000001</v>
      </c>
      <c r="Y38" s="279">
        <v>6.2610999999999999</v>
      </c>
      <c r="Z38" s="61">
        <v>6.8207000000000004</v>
      </c>
      <c r="AA38" s="61">
        <v>10.2417</v>
      </c>
      <c r="AB38" s="61">
        <v>5.8970000000000002</v>
      </c>
      <c r="AC38" s="61">
        <v>6.1127000000000002</v>
      </c>
      <c r="AD38" s="61">
        <v>5.8055000000000003</v>
      </c>
      <c r="AE38" s="61">
        <v>20.723800000000001</v>
      </c>
      <c r="AF38" s="61">
        <v>7.4675000000000002</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253</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7677</v>
      </c>
      <c r="B40" s="373"/>
      <c r="C40" s="719">
        <v>44393</v>
      </c>
      <c r="D40" s="373"/>
      <c r="E40" s="346">
        <v>164.32</v>
      </c>
      <c r="F40" s="373"/>
      <c r="G40" s="347">
        <v>1346.2247</v>
      </c>
      <c r="H40" s="374"/>
      <c r="I40" s="348">
        <v>3.94</v>
      </c>
      <c r="J40" s="348">
        <v>7.44</v>
      </c>
      <c r="K40" s="348">
        <v>2.99</v>
      </c>
      <c r="L40" s="348">
        <v>3.12</v>
      </c>
      <c r="M40" s="362"/>
      <c r="N40" s="350">
        <v>67.366699999999994</v>
      </c>
      <c r="O40" s="348">
        <v>20.144400000000001</v>
      </c>
      <c r="P40" s="348">
        <v>18.671900000000001</v>
      </c>
      <c r="Q40" s="348">
        <v>16.620100000000001</v>
      </c>
      <c r="R40" s="348">
        <v>21.139900000000001</v>
      </c>
      <c r="S40" s="348">
        <v>8.4758999999999993</v>
      </c>
      <c r="T40" s="348">
        <v>5.1654999999999998</v>
      </c>
      <c r="U40" s="354">
        <v>5.1345000000000001</v>
      </c>
      <c r="V40" s="348">
        <v>4.8041</v>
      </c>
      <c r="W40" s="348">
        <v>7.1947000000000001</v>
      </c>
      <c r="X40" s="348">
        <v>7.2660999999999998</v>
      </c>
      <c r="Y40" s="375" t="s">
        <v>430</v>
      </c>
      <c r="Z40" s="348" t="s">
        <v>430</v>
      </c>
      <c r="AA40" s="348">
        <v>10.754899999999999</v>
      </c>
      <c r="AB40" s="348">
        <v>5.3766999999999996</v>
      </c>
      <c r="AC40" s="348">
        <v>5.3857999999999997</v>
      </c>
      <c r="AD40" s="348">
        <v>4.8985000000000003</v>
      </c>
      <c r="AE40" s="348">
        <v>21.862400000000001</v>
      </c>
      <c r="AF40" s="348">
        <v>6.1999000000000004</v>
      </c>
      <c r="AG40" s="569"/>
      <c r="AH40" s="346">
        <v>1</v>
      </c>
      <c r="AI40" s="346">
        <v>1</v>
      </c>
      <c r="AJ40" s="346">
        <v>1</v>
      </c>
      <c r="AK40" s="346">
        <v>1</v>
      </c>
      <c r="AL40" s="346">
        <v>1</v>
      </c>
      <c r="AM40" s="346">
        <v>1</v>
      </c>
      <c r="AN40" s="346">
        <v>1</v>
      </c>
      <c r="AO40" s="572">
        <v>1</v>
      </c>
      <c r="AP40" s="346">
        <v>1</v>
      </c>
      <c r="AQ40" s="346">
        <v>1</v>
      </c>
      <c r="AR40" s="346">
        <v>1</v>
      </c>
      <c r="AS40" s="346" t="s">
        <v>430</v>
      </c>
      <c r="AT40" s="346" t="s">
        <v>430</v>
      </c>
      <c r="AU40" s="346">
        <v>1</v>
      </c>
      <c r="AV40" s="346">
        <v>1</v>
      </c>
      <c r="AW40" s="346">
        <v>1</v>
      </c>
      <c r="AX40" s="346">
        <v>1</v>
      </c>
      <c r="AY40" s="346">
        <v>1</v>
      </c>
      <c r="AZ40" s="584"/>
      <c r="BA40" s="467">
        <v>42.12</v>
      </c>
      <c r="BB40" s="348">
        <v>42.18</v>
      </c>
      <c r="BC40" s="348">
        <v>7.24</v>
      </c>
      <c r="BD40" s="348" t="s">
        <v>430</v>
      </c>
      <c r="BE40" s="375" t="s">
        <v>430</v>
      </c>
      <c r="BF40" s="375">
        <v>8.4499999999999993</v>
      </c>
      <c r="BG40" s="374"/>
      <c r="BH40" s="594">
        <v>8.4499999999999993</v>
      </c>
      <c r="BI40" s="348">
        <v>11.26</v>
      </c>
      <c r="BJ40" s="348" t="s">
        <v>430</v>
      </c>
      <c r="BK40" s="348">
        <v>38.17</v>
      </c>
      <c r="BL40" s="348" t="s">
        <v>430</v>
      </c>
      <c r="BM40" s="375">
        <v>42.12</v>
      </c>
      <c r="BN40" s="375" t="s">
        <v>430</v>
      </c>
      <c r="BO40" s="375" t="s">
        <v>430</v>
      </c>
      <c r="BP40" s="375" t="s">
        <v>430</v>
      </c>
      <c r="BQ40" s="375" t="s">
        <v>430</v>
      </c>
      <c r="BR40" s="374"/>
      <c r="BS40" s="468" t="s">
        <v>430</v>
      </c>
      <c r="BT40" s="348">
        <v>5.91981280940802</v>
      </c>
      <c r="BU40" s="374"/>
      <c r="BV40" s="430" t="s">
        <v>554</v>
      </c>
    </row>
    <row r="41" spans="1:74" s="428" customFormat="1" x14ac:dyDescent="0.25">
      <c r="A41" s="345" t="s">
        <v>7678</v>
      </c>
      <c r="B41" s="373"/>
      <c r="C41" s="719">
        <v>41276</v>
      </c>
      <c r="D41" s="373"/>
      <c r="E41" s="346">
        <v>34.6</v>
      </c>
      <c r="F41" s="373"/>
      <c r="G41" s="347">
        <v>80.284400000000005</v>
      </c>
      <c r="H41" s="374"/>
      <c r="I41" s="348">
        <v>3.72</v>
      </c>
      <c r="J41" s="348">
        <v>7.39</v>
      </c>
      <c r="K41" s="348">
        <v>2.88</v>
      </c>
      <c r="L41" s="348">
        <v>3.02</v>
      </c>
      <c r="M41" s="362"/>
      <c r="N41" s="350">
        <v>44.426299999999998</v>
      </c>
      <c r="O41" s="348">
        <v>15.837400000000001</v>
      </c>
      <c r="P41" s="348">
        <v>13.354900000000001</v>
      </c>
      <c r="Q41" s="348">
        <v>12.1004</v>
      </c>
      <c r="R41" s="348">
        <v>17.875900000000001</v>
      </c>
      <c r="S41" s="348">
        <v>6.6162000000000001</v>
      </c>
      <c r="T41" s="348">
        <v>3.9091999999999998</v>
      </c>
      <c r="U41" s="354">
        <v>4.1898999999999997</v>
      </c>
      <c r="V41" s="348">
        <v>3.8065000000000002</v>
      </c>
      <c r="W41" s="348">
        <v>6.1219999999999999</v>
      </c>
      <c r="X41" s="348">
        <v>6.0928000000000004</v>
      </c>
      <c r="Y41" s="375">
        <v>5.0650000000000004</v>
      </c>
      <c r="Z41" s="348">
        <v>6.2157999999999998</v>
      </c>
      <c r="AA41" s="348">
        <v>8.2289999999999992</v>
      </c>
      <c r="AB41" s="348">
        <v>4.0411999999999999</v>
      </c>
      <c r="AC41" s="348">
        <v>4.4123999999999999</v>
      </c>
      <c r="AD41" s="348">
        <v>3.9251999999999998</v>
      </c>
      <c r="AE41" s="348">
        <v>17.333600000000001</v>
      </c>
      <c r="AF41" s="348">
        <v>6.7356999999999996</v>
      </c>
      <c r="AG41" s="569"/>
      <c r="AH41" s="346">
        <v>2</v>
      </c>
      <c r="AI41" s="346">
        <v>2</v>
      </c>
      <c r="AJ41" s="346">
        <v>2</v>
      </c>
      <c r="AK41" s="346">
        <v>2</v>
      </c>
      <c r="AL41" s="346">
        <v>2</v>
      </c>
      <c r="AM41" s="346">
        <v>2</v>
      </c>
      <c r="AN41" s="346">
        <v>2</v>
      </c>
      <c r="AO41" s="572">
        <v>2</v>
      </c>
      <c r="AP41" s="346">
        <v>2</v>
      </c>
      <c r="AQ41" s="346">
        <v>2</v>
      </c>
      <c r="AR41" s="346">
        <v>2</v>
      </c>
      <c r="AS41" s="346">
        <v>1</v>
      </c>
      <c r="AT41" s="346">
        <v>1</v>
      </c>
      <c r="AU41" s="346">
        <v>2</v>
      </c>
      <c r="AV41" s="346">
        <v>2</v>
      </c>
      <c r="AW41" s="346">
        <v>2</v>
      </c>
      <c r="AX41" s="346">
        <v>2</v>
      </c>
      <c r="AY41" s="346">
        <v>2</v>
      </c>
      <c r="AZ41" s="584"/>
      <c r="BA41" s="467">
        <v>40.799999999999997</v>
      </c>
      <c r="BB41" s="348">
        <v>28.4</v>
      </c>
      <c r="BC41" s="348">
        <v>12.94</v>
      </c>
      <c r="BD41" s="348">
        <v>2.89</v>
      </c>
      <c r="BE41" s="375" t="s">
        <v>430</v>
      </c>
      <c r="BF41" s="375">
        <v>14.97</v>
      </c>
      <c r="BG41" s="374"/>
      <c r="BH41" s="594">
        <v>14.97</v>
      </c>
      <c r="BI41" s="348" t="s">
        <v>430</v>
      </c>
      <c r="BJ41" s="348" t="s">
        <v>430</v>
      </c>
      <c r="BK41" s="348">
        <v>44.23</v>
      </c>
      <c r="BL41" s="348" t="s">
        <v>430</v>
      </c>
      <c r="BM41" s="375">
        <v>40.799999999999997</v>
      </c>
      <c r="BN41" s="375" t="s">
        <v>430</v>
      </c>
      <c r="BO41" s="375" t="s">
        <v>430</v>
      </c>
      <c r="BP41" s="375" t="s">
        <v>430</v>
      </c>
      <c r="BQ41" s="375" t="s">
        <v>430</v>
      </c>
      <c r="BR41" s="374"/>
      <c r="BS41" s="468">
        <v>5.7203207805720302</v>
      </c>
      <c r="BT41" s="348">
        <v>12.9085948512909</v>
      </c>
      <c r="BU41" s="374"/>
      <c r="BV41" s="430" t="s">
        <v>554</v>
      </c>
    </row>
    <row r="42" spans="1:74" x14ac:dyDescent="0.25">
      <c r="A42" s="318" t="s">
        <v>93</v>
      </c>
      <c r="B42" s="43"/>
      <c r="C42" s="720"/>
      <c r="D42" s="43"/>
      <c r="E42" s="51"/>
      <c r="F42" s="43"/>
      <c r="G42" s="55"/>
      <c r="H42" s="66"/>
      <c r="I42" s="59"/>
      <c r="J42" s="59"/>
      <c r="K42" s="59"/>
      <c r="L42" s="59"/>
      <c r="M42" s="258"/>
      <c r="N42" s="70">
        <v>55.896500000000003</v>
      </c>
      <c r="O42" s="59">
        <v>17.9909</v>
      </c>
      <c r="P42" s="59">
        <v>16.013400000000001</v>
      </c>
      <c r="Q42" s="59">
        <v>14.360300000000001</v>
      </c>
      <c r="R42" s="59">
        <v>19.507899999999999</v>
      </c>
      <c r="S42" s="59">
        <v>7.5461</v>
      </c>
      <c r="T42" s="59">
        <v>4.5373999999999999</v>
      </c>
      <c r="U42" s="88">
        <v>4.6622000000000003</v>
      </c>
      <c r="V42" s="59">
        <v>4.3052999999999999</v>
      </c>
      <c r="W42" s="59">
        <v>6.6584000000000003</v>
      </c>
      <c r="X42" s="59">
        <v>6.6795</v>
      </c>
      <c r="Y42" s="276">
        <v>5.0650000000000004</v>
      </c>
      <c r="Z42" s="59">
        <v>6.2157999999999998</v>
      </c>
      <c r="AA42" s="59">
        <v>9.4920000000000009</v>
      </c>
      <c r="AB42" s="59">
        <v>4.7089999999999996</v>
      </c>
      <c r="AC42" s="59">
        <v>4.8990999999999998</v>
      </c>
      <c r="AD42" s="59">
        <v>4.4119000000000002</v>
      </c>
      <c r="AE42" s="59">
        <v>19.597999999999999</v>
      </c>
      <c r="AF42" s="59">
        <v>6.4678000000000004</v>
      </c>
      <c r="AG42" s="553"/>
      <c r="AH42" s="51">
        <v>2</v>
      </c>
      <c r="AI42" s="51">
        <v>2</v>
      </c>
      <c r="AJ42" s="51">
        <v>2</v>
      </c>
      <c r="AK42" s="51">
        <v>2</v>
      </c>
      <c r="AL42" s="51">
        <v>2</v>
      </c>
      <c r="AM42" s="51">
        <v>2</v>
      </c>
      <c r="AN42" s="51">
        <v>2</v>
      </c>
      <c r="AO42" s="560">
        <v>2</v>
      </c>
      <c r="AP42" s="51">
        <v>2</v>
      </c>
      <c r="AQ42" s="51">
        <v>2</v>
      </c>
      <c r="AR42" s="51">
        <v>2</v>
      </c>
      <c r="AS42" s="51">
        <v>1</v>
      </c>
      <c r="AT42" s="51">
        <v>1</v>
      </c>
      <c r="AU42" s="51">
        <v>2</v>
      </c>
      <c r="AV42" s="51">
        <v>2</v>
      </c>
      <c r="AW42" s="51">
        <v>2</v>
      </c>
      <c r="AX42" s="51">
        <v>2</v>
      </c>
      <c r="AY42" s="51">
        <v>2</v>
      </c>
      <c r="AZ42" s="579"/>
      <c r="BA42" s="577"/>
      <c r="BB42" s="59"/>
      <c r="BC42" s="59"/>
      <c r="BD42" s="59"/>
      <c r="BE42" s="276"/>
      <c r="BF42" s="276"/>
      <c r="BG42" s="66"/>
      <c r="BH42" s="586"/>
      <c r="BI42" s="59"/>
      <c r="BJ42" s="59"/>
      <c r="BK42" s="59"/>
      <c r="BL42" s="59"/>
      <c r="BM42" s="276"/>
      <c r="BN42" s="587"/>
      <c r="BO42" s="587"/>
      <c r="BP42" s="587"/>
      <c r="BQ42" s="587"/>
      <c r="BR42" s="602"/>
      <c r="BS42" s="267"/>
      <c r="BT42" s="59"/>
      <c r="BU42" s="66"/>
      <c r="BV42" s="34"/>
    </row>
    <row r="43" spans="1:74" x14ac:dyDescent="0.25">
      <c r="A43" s="320" t="s">
        <v>94</v>
      </c>
      <c r="B43" s="44"/>
      <c r="C43" s="721"/>
      <c r="D43" s="44"/>
      <c r="E43" s="52"/>
      <c r="F43" s="44"/>
      <c r="G43" s="56"/>
      <c r="H43" s="67"/>
      <c r="I43" s="60"/>
      <c r="J43" s="60"/>
      <c r="K43" s="60"/>
      <c r="L43" s="60"/>
      <c r="M43" s="259"/>
      <c r="N43" s="71">
        <v>67.366699999999994</v>
      </c>
      <c r="O43" s="60">
        <v>20.144400000000001</v>
      </c>
      <c r="P43" s="60">
        <v>18.671900000000001</v>
      </c>
      <c r="Q43" s="60">
        <v>16.620100000000001</v>
      </c>
      <c r="R43" s="60">
        <v>21.139900000000001</v>
      </c>
      <c r="S43" s="60">
        <v>8.4758999999999993</v>
      </c>
      <c r="T43" s="60">
        <v>5.1654999999999998</v>
      </c>
      <c r="U43" s="89">
        <v>5.1345000000000001</v>
      </c>
      <c r="V43" s="60">
        <v>4.8041</v>
      </c>
      <c r="W43" s="60">
        <v>7.1947000000000001</v>
      </c>
      <c r="X43" s="60">
        <v>7.2660999999999998</v>
      </c>
      <c r="Y43" s="277">
        <v>5.0650000000000004</v>
      </c>
      <c r="Z43" s="60">
        <v>6.2157999999999998</v>
      </c>
      <c r="AA43" s="60">
        <v>10.754899999999999</v>
      </c>
      <c r="AB43" s="60">
        <v>5.3766999999999996</v>
      </c>
      <c r="AC43" s="60">
        <v>5.3857999999999997</v>
      </c>
      <c r="AD43" s="60">
        <v>4.8985000000000003</v>
      </c>
      <c r="AE43" s="60">
        <v>21.862400000000001</v>
      </c>
      <c r="AF43" s="60">
        <v>6.7356999999999996</v>
      </c>
      <c r="AG43" s="554"/>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0" t="s">
        <v>95</v>
      </c>
      <c r="B44" s="44"/>
      <c r="C44" s="721"/>
      <c r="D44" s="44"/>
      <c r="E44" s="52"/>
      <c r="F44" s="44"/>
      <c r="G44" s="56"/>
      <c r="H44" s="67"/>
      <c r="I44" s="60"/>
      <c r="J44" s="60"/>
      <c r="K44" s="60"/>
      <c r="L44" s="60"/>
      <c r="M44" s="259"/>
      <c r="N44" s="71">
        <v>44.426299999999998</v>
      </c>
      <c r="O44" s="60">
        <v>15.837400000000001</v>
      </c>
      <c r="P44" s="60">
        <v>13.354900000000001</v>
      </c>
      <c r="Q44" s="60">
        <v>12.1004</v>
      </c>
      <c r="R44" s="60">
        <v>17.875900000000001</v>
      </c>
      <c r="S44" s="60">
        <v>6.6162000000000001</v>
      </c>
      <c r="T44" s="60">
        <v>3.9091999999999998</v>
      </c>
      <c r="U44" s="89">
        <v>4.1898999999999997</v>
      </c>
      <c r="V44" s="60">
        <v>3.8065000000000002</v>
      </c>
      <c r="W44" s="60">
        <v>6.1219999999999999</v>
      </c>
      <c r="X44" s="60">
        <v>6.0928000000000004</v>
      </c>
      <c r="Y44" s="277">
        <v>5.0650000000000004</v>
      </c>
      <c r="Z44" s="60">
        <v>6.2157999999999998</v>
      </c>
      <c r="AA44" s="60">
        <v>8.2289999999999992</v>
      </c>
      <c r="AB44" s="60">
        <v>4.0411999999999999</v>
      </c>
      <c r="AC44" s="60">
        <v>4.4123999999999999</v>
      </c>
      <c r="AD44" s="60">
        <v>3.9251999999999998</v>
      </c>
      <c r="AE44" s="60">
        <v>17.333600000000001</v>
      </c>
      <c r="AF44" s="60">
        <v>6.1999000000000004</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1" t="s">
        <v>96</v>
      </c>
      <c r="B45" s="45"/>
      <c r="C45" s="722"/>
      <c r="D45" s="45"/>
      <c r="E45" s="53"/>
      <c r="F45" s="45"/>
      <c r="G45" s="57"/>
      <c r="H45" s="68"/>
      <c r="I45" s="61"/>
      <c r="J45" s="61"/>
      <c r="K45" s="61"/>
      <c r="L45" s="61"/>
      <c r="M45" s="262"/>
      <c r="N45" s="72">
        <v>55.896500000000003</v>
      </c>
      <c r="O45" s="61">
        <v>17.9909</v>
      </c>
      <c r="P45" s="61">
        <v>16.013400000000001</v>
      </c>
      <c r="Q45" s="61">
        <v>14.360300000000001</v>
      </c>
      <c r="R45" s="61">
        <v>19.507899999999999</v>
      </c>
      <c r="S45" s="61">
        <v>7.5460500000000001</v>
      </c>
      <c r="T45" s="61">
        <v>4.53735</v>
      </c>
      <c r="U45" s="90">
        <v>4.6622000000000003</v>
      </c>
      <c r="V45" s="61">
        <v>4.3052999999999999</v>
      </c>
      <c r="W45" s="61">
        <v>6.6583500000000004</v>
      </c>
      <c r="X45" s="61">
        <v>6.6794500000000001</v>
      </c>
      <c r="Y45" s="279">
        <v>5.0650000000000004</v>
      </c>
      <c r="Z45" s="61">
        <v>6.2157999999999998</v>
      </c>
      <c r="AA45" s="61">
        <v>9.4920000000000009</v>
      </c>
      <c r="AB45" s="61">
        <v>4.7089999999999996</v>
      </c>
      <c r="AC45" s="61">
        <v>4.8990999999999998</v>
      </c>
      <c r="AD45" s="61">
        <v>4.4119000000000002</v>
      </c>
      <c r="AE45" s="61">
        <v>19.597999999999999</v>
      </c>
      <c r="AF45" s="61">
        <v>6.4678000000000004</v>
      </c>
      <c r="AG45" s="556"/>
      <c r="AH45" s="53"/>
      <c r="AI45" s="53"/>
      <c r="AJ45" s="53"/>
      <c r="AK45" s="53"/>
      <c r="AL45" s="53"/>
      <c r="AM45" s="53"/>
      <c r="AN45" s="53"/>
      <c r="AO45" s="563"/>
      <c r="AP45" s="53"/>
      <c r="AQ45" s="53"/>
      <c r="AR45" s="53"/>
      <c r="AS45" s="53"/>
      <c r="AT45" s="53"/>
      <c r="AU45" s="53"/>
      <c r="AV45" s="53"/>
      <c r="AW45" s="53"/>
      <c r="AX45" s="53"/>
      <c r="AY45" s="53"/>
      <c r="AZ45" s="581"/>
      <c r="BA45" s="578"/>
      <c r="BB45" s="61"/>
      <c r="BC45" s="61"/>
      <c r="BD45" s="61"/>
      <c r="BE45" s="279"/>
      <c r="BF45" s="279"/>
      <c r="BG45" s="68"/>
      <c r="BH45" s="590"/>
      <c r="BI45" s="61"/>
      <c r="BJ45" s="61"/>
      <c r="BK45" s="61"/>
      <c r="BL45" s="61"/>
      <c r="BM45" s="279"/>
      <c r="BN45" s="591"/>
      <c r="BO45" s="591"/>
      <c r="BP45" s="591"/>
      <c r="BQ45" s="591"/>
      <c r="BR45" s="603"/>
      <c r="BS45" s="270"/>
      <c r="BT45" s="61"/>
      <c r="BU45" s="68"/>
      <c r="BV45" s="272"/>
    </row>
    <row r="46" spans="1:74" ht="14.5" x14ac:dyDescent="0.25">
      <c r="A46" s="323" t="s">
        <v>254</v>
      </c>
      <c r="B46" s="46"/>
      <c r="C46" s="723"/>
      <c r="D46" s="46"/>
      <c r="E46" s="54"/>
      <c r="F46" s="46"/>
      <c r="G46" s="58"/>
      <c r="H46" s="69"/>
      <c r="I46" s="62"/>
      <c r="J46" s="62"/>
      <c r="K46" s="62"/>
      <c r="L46" s="62"/>
      <c r="M46" s="263"/>
      <c r="N46" s="73"/>
      <c r="O46" s="62"/>
      <c r="P46" s="62"/>
      <c r="Q46" s="62"/>
      <c r="R46" s="62"/>
      <c r="S46" s="62"/>
      <c r="T46" s="62"/>
      <c r="U46" s="91"/>
      <c r="V46" s="62"/>
      <c r="W46" s="62"/>
      <c r="X46" s="62"/>
      <c r="Y46" s="245"/>
      <c r="Z46" s="62"/>
      <c r="AA46" s="62"/>
      <c r="AB46" s="62"/>
      <c r="AC46" s="62"/>
      <c r="AD46" s="62"/>
      <c r="AE46" s="62"/>
      <c r="AF46" s="62"/>
      <c r="AG46" s="557"/>
      <c r="AH46" s="54"/>
      <c r="AI46" s="54"/>
      <c r="AJ46" s="54"/>
      <c r="AK46" s="54"/>
      <c r="AL46" s="54"/>
      <c r="AM46" s="54"/>
      <c r="AN46" s="54"/>
      <c r="AO46" s="564"/>
      <c r="AP46" s="54"/>
      <c r="AQ46" s="54"/>
      <c r="AR46" s="54"/>
      <c r="AS46" s="54"/>
      <c r="AT46" s="54"/>
      <c r="AU46" s="54"/>
      <c r="AV46" s="54"/>
      <c r="AW46" s="54"/>
      <c r="AX46" s="54"/>
      <c r="AY46" s="54"/>
      <c r="AZ46" s="582"/>
      <c r="BA46" s="280"/>
      <c r="BB46" s="62"/>
      <c r="BC46" s="62"/>
      <c r="BD46" s="62"/>
      <c r="BE46" s="245"/>
      <c r="BF46" s="245"/>
      <c r="BG46" s="69"/>
      <c r="BH46" s="585"/>
      <c r="BI46" s="62"/>
      <c r="BJ46" s="62"/>
      <c r="BK46" s="62"/>
      <c r="BL46" s="62"/>
      <c r="BM46" s="245"/>
      <c r="BN46" s="592"/>
      <c r="BO46" s="592"/>
      <c r="BP46" s="592"/>
      <c r="BQ46" s="592"/>
      <c r="BR46" s="545"/>
      <c r="BS46" s="271"/>
      <c r="BT46" s="62"/>
      <c r="BU46" s="69"/>
      <c r="BV46" s="41"/>
    </row>
    <row r="47" spans="1:74" s="428" customFormat="1" x14ac:dyDescent="0.25">
      <c r="A47" s="345" t="s">
        <v>7679</v>
      </c>
      <c r="B47" s="373"/>
      <c r="C47" s="719">
        <v>44393</v>
      </c>
      <c r="D47" s="373"/>
      <c r="E47" s="346">
        <v>164.32</v>
      </c>
      <c r="F47" s="373"/>
      <c r="G47" s="347">
        <v>1291.6318000000001</v>
      </c>
      <c r="H47" s="374"/>
      <c r="I47" s="348">
        <v>3.94</v>
      </c>
      <c r="J47" s="348">
        <v>7.44</v>
      </c>
      <c r="K47" s="348">
        <v>2.99</v>
      </c>
      <c r="L47" s="348">
        <v>3.12</v>
      </c>
      <c r="M47" s="362"/>
      <c r="N47" s="350">
        <v>66.543499999999995</v>
      </c>
      <c r="O47" s="348">
        <v>19.3218</v>
      </c>
      <c r="P47" s="348">
        <v>17.848199999999999</v>
      </c>
      <c r="Q47" s="348">
        <v>15.794499999999999</v>
      </c>
      <c r="R47" s="348">
        <v>20.303899999999999</v>
      </c>
      <c r="S47" s="348">
        <v>7.6326000000000001</v>
      </c>
      <c r="T47" s="348">
        <v>4.2873000000000001</v>
      </c>
      <c r="U47" s="354">
        <v>4.2521000000000004</v>
      </c>
      <c r="V47" s="348">
        <v>3.9310999999999998</v>
      </c>
      <c r="W47" s="348">
        <v>6.3708999999999998</v>
      </c>
      <c r="X47" s="348">
        <v>6.4493999999999998</v>
      </c>
      <c r="Y47" s="375" t="s">
        <v>430</v>
      </c>
      <c r="Z47" s="348" t="s">
        <v>430</v>
      </c>
      <c r="AA47" s="348">
        <v>9.9138999999999999</v>
      </c>
      <c r="AB47" s="348">
        <v>4.4996999999999998</v>
      </c>
      <c r="AC47" s="348">
        <v>4.5022000000000002</v>
      </c>
      <c r="AD47" s="348">
        <v>4.0239000000000003</v>
      </c>
      <c r="AE47" s="348">
        <v>21.029299999999999</v>
      </c>
      <c r="AF47" s="348">
        <v>5.3140999999999998</v>
      </c>
      <c r="AG47" s="569"/>
      <c r="AH47" s="346">
        <v>1</v>
      </c>
      <c r="AI47" s="346">
        <v>1</v>
      </c>
      <c r="AJ47" s="346">
        <v>1</v>
      </c>
      <c r="AK47" s="346">
        <v>1</v>
      </c>
      <c r="AL47" s="346">
        <v>1</v>
      </c>
      <c r="AM47" s="346">
        <v>1</v>
      </c>
      <c r="AN47" s="346">
        <v>1</v>
      </c>
      <c r="AO47" s="572">
        <v>1</v>
      </c>
      <c r="AP47" s="346">
        <v>1</v>
      </c>
      <c r="AQ47" s="346">
        <v>1</v>
      </c>
      <c r="AR47" s="346">
        <v>1</v>
      </c>
      <c r="AS47" s="346" t="s">
        <v>430</v>
      </c>
      <c r="AT47" s="346" t="s">
        <v>430</v>
      </c>
      <c r="AU47" s="346">
        <v>1</v>
      </c>
      <c r="AV47" s="346">
        <v>1</v>
      </c>
      <c r="AW47" s="346">
        <v>1</v>
      </c>
      <c r="AX47" s="346">
        <v>1</v>
      </c>
      <c r="AY47" s="346">
        <v>1</v>
      </c>
      <c r="AZ47" s="584"/>
      <c r="BA47" s="467">
        <v>42.12</v>
      </c>
      <c r="BB47" s="348">
        <v>42.18</v>
      </c>
      <c r="BC47" s="348">
        <v>7.24</v>
      </c>
      <c r="BD47" s="348" t="s">
        <v>430</v>
      </c>
      <c r="BE47" s="375" t="s">
        <v>430</v>
      </c>
      <c r="BF47" s="375">
        <v>8.4499999999999993</v>
      </c>
      <c r="BG47" s="374"/>
      <c r="BH47" s="594">
        <v>8.4499999999999993</v>
      </c>
      <c r="BI47" s="348">
        <v>11.26</v>
      </c>
      <c r="BJ47" s="348" t="s">
        <v>430</v>
      </c>
      <c r="BK47" s="348">
        <v>38.17</v>
      </c>
      <c r="BL47" s="348" t="s">
        <v>430</v>
      </c>
      <c r="BM47" s="375">
        <v>42.12</v>
      </c>
      <c r="BN47" s="375" t="s">
        <v>430</v>
      </c>
      <c r="BO47" s="375" t="s">
        <v>430</v>
      </c>
      <c r="BP47" s="375" t="s">
        <v>430</v>
      </c>
      <c r="BQ47" s="375" t="s">
        <v>430</v>
      </c>
      <c r="BR47" s="374"/>
      <c r="BS47" s="468" t="s">
        <v>430</v>
      </c>
      <c r="BT47" s="348">
        <v>5.91981280940802</v>
      </c>
      <c r="BU47" s="374"/>
      <c r="BV47" s="430" t="s">
        <v>554</v>
      </c>
    </row>
    <row r="48" spans="1:74" s="428" customFormat="1" x14ac:dyDescent="0.25">
      <c r="A48" s="345" t="s">
        <v>7680</v>
      </c>
      <c r="B48" s="373"/>
      <c r="C48" s="719">
        <v>35782</v>
      </c>
      <c r="D48" s="373"/>
      <c r="E48" s="346">
        <v>34.6</v>
      </c>
      <c r="F48" s="373"/>
      <c r="G48" s="347">
        <v>71.327200000000005</v>
      </c>
      <c r="H48" s="374"/>
      <c r="I48" s="348">
        <v>3.72</v>
      </c>
      <c r="J48" s="348">
        <v>7.39</v>
      </c>
      <c r="K48" s="348">
        <v>2.88</v>
      </c>
      <c r="L48" s="348">
        <v>3.02</v>
      </c>
      <c r="M48" s="362"/>
      <c r="N48" s="350">
        <v>43.702500000000001</v>
      </c>
      <c r="O48" s="348">
        <v>15.137499999999999</v>
      </c>
      <c r="P48" s="348">
        <v>12.6557</v>
      </c>
      <c r="Q48" s="348">
        <v>11.402699999999999</v>
      </c>
      <c r="R48" s="348">
        <v>17.169599999999999</v>
      </c>
      <c r="S48" s="348">
        <v>5.8068</v>
      </c>
      <c r="T48" s="348">
        <v>3.0114000000000001</v>
      </c>
      <c r="U48" s="354">
        <v>3.3294999999999999</v>
      </c>
      <c r="V48" s="348">
        <v>2.9666999999999999</v>
      </c>
      <c r="W48" s="348">
        <v>5.234</v>
      </c>
      <c r="X48" s="348">
        <v>5.1798999999999999</v>
      </c>
      <c r="Y48" s="375">
        <v>4.1287000000000003</v>
      </c>
      <c r="Z48" s="348">
        <v>5.2613000000000003</v>
      </c>
      <c r="AA48" s="348">
        <v>7.4321000000000002</v>
      </c>
      <c r="AB48" s="348">
        <v>3.1469999999999998</v>
      </c>
      <c r="AC48" s="348">
        <v>3.5489999999999999</v>
      </c>
      <c r="AD48" s="348">
        <v>3.0836000000000001</v>
      </c>
      <c r="AE48" s="348">
        <v>16.631</v>
      </c>
      <c r="AF48" s="348">
        <v>7.1055000000000001</v>
      </c>
      <c r="AG48" s="569"/>
      <c r="AH48" s="346">
        <v>2</v>
      </c>
      <c r="AI48" s="346">
        <v>2</v>
      </c>
      <c r="AJ48" s="346">
        <v>2</v>
      </c>
      <c r="AK48" s="346">
        <v>2</v>
      </c>
      <c r="AL48" s="346">
        <v>2</v>
      </c>
      <c r="AM48" s="346">
        <v>2</v>
      </c>
      <c r="AN48" s="346">
        <v>2</v>
      </c>
      <c r="AO48" s="572">
        <v>2</v>
      </c>
      <c r="AP48" s="346">
        <v>2</v>
      </c>
      <c r="AQ48" s="346">
        <v>2</v>
      </c>
      <c r="AR48" s="346">
        <v>2</v>
      </c>
      <c r="AS48" s="346">
        <v>1</v>
      </c>
      <c r="AT48" s="346">
        <v>1</v>
      </c>
      <c r="AU48" s="346">
        <v>2</v>
      </c>
      <c r="AV48" s="346">
        <v>2</v>
      </c>
      <c r="AW48" s="346">
        <v>2</v>
      </c>
      <c r="AX48" s="346">
        <v>2</v>
      </c>
      <c r="AY48" s="346">
        <v>2</v>
      </c>
      <c r="AZ48" s="584"/>
      <c r="BA48" s="467">
        <v>40.799999999999997</v>
      </c>
      <c r="BB48" s="348">
        <v>28.4</v>
      </c>
      <c r="BC48" s="348">
        <v>12.94</v>
      </c>
      <c r="BD48" s="348">
        <v>2.89</v>
      </c>
      <c r="BE48" s="375" t="s">
        <v>430</v>
      </c>
      <c r="BF48" s="375">
        <v>14.97</v>
      </c>
      <c r="BG48" s="374"/>
      <c r="BH48" s="594">
        <v>14.97</v>
      </c>
      <c r="BI48" s="348" t="s">
        <v>430</v>
      </c>
      <c r="BJ48" s="348" t="s">
        <v>430</v>
      </c>
      <c r="BK48" s="348">
        <v>44.23</v>
      </c>
      <c r="BL48" s="348" t="s">
        <v>430</v>
      </c>
      <c r="BM48" s="375">
        <v>40.799999999999997</v>
      </c>
      <c r="BN48" s="375" t="s">
        <v>430</v>
      </c>
      <c r="BO48" s="375" t="s">
        <v>430</v>
      </c>
      <c r="BP48" s="375" t="s">
        <v>430</v>
      </c>
      <c r="BQ48" s="375" t="s">
        <v>430</v>
      </c>
      <c r="BR48" s="374"/>
      <c r="BS48" s="468">
        <v>5.7203207805720302</v>
      </c>
      <c r="BT48" s="348">
        <v>12.9085948512909</v>
      </c>
      <c r="BU48" s="374"/>
      <c r="BV48" s="430" t="s">
        <v>554</v>
      </c>
    </row>
    <row r="49" spans="1:74" x14ac:dyDescent="0.25">
      <c r="A49" s="318" t="s">
        <v>93</v>
      </c>
      <c r="B49" s="43"/>
      <c r="C49" s="720"/>
      <c r="D49" s="43"/>
      <c r="E49" s="51"/>
      <c r="F49" s="43"/>
      <c r="G49" s="55"/>
      <c r="H49" s="66"/>
      <c r="I49" s="59"/>
      <c r="J49" s="59"/>
      <c r="K49" s="59"/>
      <c r="L49" s="59"/>
      <c r="M49" s="258"/>
      <c r="N49" s="70">
        <v>55.122999999999998</v>
      </c>
      <c r="O49" s="59">
        <v>17.229700000000001</v>
      </c>
      <c r="P49" s="59">
        <v>15.252000000000001</v>
      </c>
      <c r="Q49" s="59">
        <v>13.598599999999999</v>
      </c>
      <c r="R49" s="59">
        <v>18.736799999999999</v>
      </c>
      <c r="S49" s="59">
        <v>6.7196999999999996</v>
      </c>
      <c r="T49" s="59">
        <v>3.6494</v>
      </c>
      <c r="U49" s="88">
        <v>3.7907999999999999</v>
      </c>
      <c r="V49" s="59">
        <v>3.4489000000000001</v>
      </c>
      <c r="W49" s="59">
        <v>5.8025000000000002</v>
      </c>
      <c r="X49" s="59">
        <v>5.8147000000000002</v>
      </c>
      <c r="Y49" s="276">
        <v>4.1287000000000003</v>
      </c>
      <c r="Z49" s="59">
        <v>5.2613000000000003</v>
      </c>
      <c r="AA49" s="59">
        <v>8.673</v>
      </c>
      <c r="AB49" s="59">
        <v>3.8233000000000001</v>
      </c>
      <c r="AC49" s="59">
        <v>4.0255999999999998</v>
      </c>
      <c r="AD49" s="59">
        <v>3.5537000000000001</v>
      </c>
      <c r="AE49" s="59">
        <v>18.830100000000002</v>
      </c>
      <c r="AF49" s="59">
        <v>6.2098000000000004</v>
      </c>
      <c r="AG49" s="553"/>
      <c r="AH49" s="51">
        <v>2</v>
      </c>
      <c r="AI49" s="51">
        <v>2</v>
      </c>
      <c r="AJ49" s="51">
        <v>2</v>
      </c>
      <c r="AK49" s="51">
        <v>2</v>
      </c>
      <c r="AL49" s="51">
        <v>2</v>
      </c>
      <c r="AM49" s="51">
        <v>2</v>
      </c>
      <c r="AN49" s="51">
        <v>2</v>
      </c>
      <c r="AO49" s="560">
        <v>2</v>
      </c>
      <c r="AP49" s="51">
        <v>2</v>
      </c>
      <c r="AQ49" s="51">
        <v>2</v>
      </c>
      <c r="AR49" s="51">
        <v>2</v>
      </c>
      <c r="AS49" s="51">
        <v>1</v>
      </c>
      <c r="AT49" s="51">
        <v>1</v>
      </c>
      <c r="AU49" s="51">
        <v>2</v>
      </c>
      <c r="AV49" s="51">
        <v>2</v>
      </c>
      <c r="AW49" s="51">
        <v>2</v>
      </c>
      <c r="AX49" s="51">
        <v>2</v>
      </c>
      <c r="AY49" s="51">
        <v>2</v>
      </c>
      <c r="AZ49" s="579"/>
      <c r="BA49" s="577"/>
      <c r="BB49" s="59"/>
      <c r="BC49" s="59"/>
      <c r="BD49" s="59"/>
      <c r="BE49" s="276"/>
      <c r="BF49" s="276"/>
      <c r="BG49" s="66"/>
      <c r="BH49" s="586"/>
      <c r="BI49" s="59"/>
      <c r="BJ49" s="59"/>
      <c r="BK49" s="59"/>
      <c r="BL49" s="59"/>
      <c r="BM49" s="276"/>
      <c r="BN49" s="587"/>
      <c r="BO49" s="587"/>
      <c r="BP49" s="587"/>
      <c r="BQ49" s="587"/>
      <c r="BR49" s="602"/>
      <c r="BS49" s="267"/>
      <c r="BT49" s="59"/>
      <c r="BU49" s="66"/>
      <c r="BV49" s="34"/>
    </row>
    <row r="50" spans="1:74" x14ac:dyDescent="0.25">
      <c r="A50" s="320" t="s">
        <v>94</v>
      </c>
      <c r="B50" s="44"/>
      <c r="C50" s="721"/>
      <c r="D50" s="44"/>
      <c r="E50" s="52"/>
      <c r="F50" s="44"/>
      <c r="G50" s="56"/>
      <c r="H50" s="67"/>
      <c r="I50" s="60"/>
      <c r="J50" s="60"/>
      <c r="K50" s="60"/>
      <c r="L50" s="60"/>
      <c r="M50" s="259"/>
      <c r="N50" s="71">
        <v>66.543499999999995</v>
      </c>
      <c r="O50" s="60">
        <v>19.3218</v>
      </c>
      <c r="P50" s="60">
        <v>17.848199999999999</v>
      </c>
      <c r="Q50" s="60">
        <v>15.794499999999999</v>
      </c>
      <c r="R50" s="60">
        <v>20.303899999999999</v>
      </c>
      <c r="S50" s="60">
        <v>7.6326000000000001</v>
      </c>
      <c r="T50" s="60">
        <v>4.2873000000000001</v>
      </c>
      <c r="U50" s="89">
        <v>4.2521000000000004</v>
      </c>
      <c r="V50" s="60">
        <v>3.9310999999999998</v>
      </c>
      <c r="W50" s="60">
        <v>6.3708999999999998</v>
      </c>
      <c r="X50" s="60">
        <v>6.4493999999999998</v>
      </c>
      <c r="Y50" s="277">
        <v>4.1287000000000003</v>
      </c>
      <c r="Z50" s="60">
        <v>5.2613000000000003</v>
      </c>
      <c r="AA50" s="60">
        <v>9.9138999999999999</v>
      </c>
      <c r="AB50" s="60">
        <v>4.4996999999999998</v>
      </c>
      <c r="AC50" s="60">
        <v>4.5022000000000002</v>
      </c>
      <c r="AD50" s="60">
        <v>4.0239000000000003</v>
      </c>
      <c r="AE50" s="60">
        <v>21.029299999999999</v>
      </c>
      <c r="AF50" s="60">
        <v>7.1055000000000001</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596"/>
      <c r="BS50" s="268"/>
      <c r="BT50" s="60"/>
      <c r="BU50" s="67"/>
      <c r="BV50" s="26"/>
    </row>
    <row r="51" spans="1:74" x14ac:dyDescent="0.25">
      <c r="A51" s="320" t="s">
        <v>95</v>
      </c>
      <c r="B51" s="44"/>
      <c r="C51" s="721"/>
      <c r="D51" s="44"/>
      <c r="E51" s="52"/>
      <c r="F51" s="44"/>
      <c r="G51" s="56"/>
      <c r="H51" s="67"/>
      <c r="I51" s="60"/>
      <c r="J51" s="60"/>
      <c r="K51" s="60"/>
      <c r="L51" s="60"/>
      <c r="M51" s="259"/>
      <c r="N51" s="71">
        <v>43.702500000000001</v>
      </c>
      <c r="O51" s="60">
        <v>15.137499999999999</v>
      </c>
      <c r="P51" s="60">
        <v>12.6557</v>
      </c>
      <c r="Q51" s="60">
        <v>11.402699999999999</v>
      </c>
      <c r="R51" s="60">
        <v>17.169599999999999</v>
      </c>
      <c r="S51" s="60">
        <v>5.8068</v>
      </c>
      <c r="T51" s="60">
        <v>3.0114000000000001</v>
      </c>
      <c r="U51" s="89">
        <v>3.3294999999999999</v>
      </c>
      <c r="V51" s="60">
        <v>2.9666999999999999</v>
      </c>
      <c r="W51" s="60">
        <v>5.234</v>
      </c>
      <c r="X51" s="60">
        <v>5.1798999999999999</v>
      </c>
      <c r="Y51" s="277">
        <v>4.1287000000000003</v>
      </c>
      <c r="Z51" s="60">
        <v>5.2613000000000003</v>
      </c>
      <c r="AA51" s="60">
        <v>7.4321000000000002</v>
      </c>
      <c r="AB51" s="60">
        <v>3.1469999999999998</v>
      </c>
      <c r="AC51" s="60">
        <v>3.5489999999999999</v>
      </c>
      <c r="AD51" s="60">
        <v>3.0836000000000001</v>
      </c>
      <c r="AE51" s="60">
        <v>16.631</v>
      </c>
      <c r="AF51" s="60">
        <v>5.3140999999999998</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596"/>
      <c r="BS51" s="268"/>
      <c r="BT51" s="60"/>
      <c r="BU51" s="67"/>
      <c r="BV51" s="26"/>
    </row>
    <row r="52" spans="1:74" x14ac:dyDescent="0.25">
      <c r="A52" s="321" t="s">
        <v>96</v>
      </c>
      <c r="B52" s="45"/>
      <c r="C52" s="722"/>
      <c r="D52" s="45"/>
      <c r="E52" s="53"/>
      <c r="F52" s="45"/>
      <c r="G52" s="57"/>
      <c r="H52" s="68"/>
      <c r="I52" s="61"/>
      <c r="J52" s="61"/>
      <c r="K52" s="61"/>
      <c r="L52" s="61"/>
      <c r="M52" s="262"/>
      <c r="N52" s="72">
        <v>55.122999999999998</v>
      </c>
      <c r="O52" s="61">
        <v>17.229600000000001</v>
      </c>
      <c r="P52" s="61">
        <v>15.251899999999999</v>
      </c>
      <c r="Q52" s="61">
        <v>13.598599999999999</v>
      </c>
      <c r="R52" s="61">
        <v>18.736799999999999</v>
      </c>
      <c r="S52" s="61">
        <v>6.7196999999999996</v>
      </c>
      <c r="T52" s="61">
        <v>3.6493500000000001</v>
      </c>
      <c r="U52" s="90">
        <v>3.7907999999999999</v>
      </c>
      <c r="V52" s="61">
        <v>3.4489000000000001</v>
      </c>
      <c r="W52" s="61">
        <v>5.8024500000000003</v>
      </c>
      <c r="X52" s="61">
        <v>5.8146500000000003</v>
      </c>
      <c r="Y52" s="279">
        <v>4.1287000000000003</v>
      </c>
      <c r="Z52" s="61">
        <v>5.2613000000000003</v>
      </c>
      <c r="AA52" s="61">
        <v>8.673</v>
      </c>
      <c r="AB52" s="61">
        <v>3.8233000000000001</v>
      </c>
      <c r="AC52" s="61">
        <v>4.0255999999999998</v>
      </c>
      <c r="AD52" s="61">
        <v>3.5537000000000001</v>
      </c>
      <c r="AE52" s="61">
        <v>18.830100000000002</v>
      </c>
      <c r="AF52" s="61">
        <v>6.2098000000000004</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603"/>
      <c r="BS52" s="270"/>
      <c r="BT52" s="61"/>
      <c r="BU52" s="68"/>
      <c r="BV52" s="272"/>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7653</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7654</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421" t="s">
        <v>430</v>
      </c>
      <c r="Z55" s="433" t="s">
        <v>430</v>
      </c>
      <c r="AA55" s="433" t="s">
        <v>430</v>
      </c>
      <c r="AB55" s="433" t="s">
        <v>430</v>
      </c>
      <c r="AC55" s="433" t="s">
        <v>430</v>
      </c>
      <c r="AD55" s="433" t="s">
        <v>430</v>
      </c>
      <c r="AE55" s="433" t="s">
        <v>430</v>
      </c>
      <c r="AF55" s="433" t="s">
        <v>430</v>
      </c>
      <c r="AG55" s="575"/>
      <c r="AH55" s="435"/>
      <c r="AI55" s="435"/>
      <c r="AJ55" s="435"/>
      <c r="AK55" s="435"/>
      <c r="AL55" s="435"/>
      <c r="AM55" s="435"/>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10264</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B0E39-54AA-42EC-910B-4FB434DA9082}">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80.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255</v>
      </c>
    </row>
    <row r="4" spans="1:74" x14ac:dyDescent="0.25">
      <c r="A4" s="488" t="s">
        <v>425</v>
      </c>
    </row>
    <row r="5" spans="1:74" ht="33" x14ac:dyDescent="0.25">
      <c r="A5" s="1076" t="s">
        <v>256</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323" t="s">
        <v>257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7683</v>
      </c>
      <c r="B8" s="369"/>
      <c r="C8" s="718">
        <v>41276</v>
      </c>
      <c r="D8" s="369"/>
      <c r="E8" s="338">
        <v>1987.99</v>
      </c>
      <c r="F8" s="369"/>
      <c r="G8" s="339">
        <v>44.640599999999999</v>
      </c>
      <c r="H8" s="370"/>
      <c r="I8" s="340">
        <v>15.21</v>
      </c>
      <c r="J8" s="340">
        <v>7.85</v>
      </c>
      <c r="K8" s="340">
        <v>6.47</v>
      </c>
      <c r="L8" s="340">
        <v>6.74</v>
      </c>
      <c r="M8" s="361"/>
      <c r="N8" s="342">
        <v>80.797899999999998</v>
      </c>
      <c r="O8" s="340">
        <v>27.642399999999999</v>
      </c>
      <c r="P8" s="340">
        <v>30.996600000000001</v>
      </c>
      <c r="Q8" s="340">
        <v>24.738399999999999</v>
      </c>
      <c r="R8" s="340">
        <v>26.081499999999998</v>
      </c>
      <c r="S8" s="340">
        <v>11.403</v>
      </c>
      <c r="T8" s="340">
        <v>5.3745000000000003</v>
      </c>
      <c r="U8" s="344">
        <v>5.6393000000000004</v>
      </c>
      <c r="V8" s="340">
        <v>4.4189999999999996</v>
      </c>
      <c r="W8" s="340">
        <v>7.2252000000000001</v>
      </c>
      <c r="X8" s="340">
        <v>7.4715999999999996</v>
      </c>
      <c r="Y8" s="371">
        <v>6.5353000000000003</v>
      </c>
      <c r="Z8" s="340">
        <v>7.6005000000000003</v>
      </c>
      <c r="AA8" s="340">
        <v>13.4023</v>
      </c>
      <c r="AB8" s="340">
        <v>5.4443000000000001</v>
      </c>
      <c r="AC8" s="340">
        <v>5.5575000000000001</v>
      </c>
      <c r="AD8" s="340">
        <v>4.5590000000000002</v>
      </c>
      <c r="AE8" s="340">
        <v>26.0609</v>
      </c>
      <c r="AF8" s="340">
        <v>7.9858000000000002</v>
      </c>
      <c r="AG8" s="568"/>
      <c r="AH8" s="338">
        <v>4</v>
      </c>
      <c r="AI8" s="338">
        <v>7</v>
      </c>
      <c r="AJ8" s="338">
        <v>4</v>
      </c>
      <c r="AK8" s="338">
        <v>5</v>
      </c>
      <c r="AL8" s="338">
        <v>5</v>
      </c>
      <c r="AM8" s="338">
        <v>3</v>
      </c>
      <c r="AN8" s="338">
        <v>4</v>
      </c>
      <c r="AO8" s="570">
        <v>2</v>
      </c>
      <c r="AP8" s="338">
        <v>2</v>
      </c>
      <c r="AQ8" s="338">
        <v>1</v>
      </c>
      <c r="AR8" s="338">
        <v>1</v>
      </c>
      <c r="AS8" s="338">
        <v>2</v>
      </c>
      <c r="AT8" s="338">
        <v>2</v>
      </c>
      <c r="AU8" s="338">
        <v>5</v>
      </c>
      <c r="AV8" s="338">
        <v>4</v>
      </c>
      <c r="AW8" s="338">
        <v>3</v>
      </c>
      <c r="AX8" s="338">
        <v>2</v>
      </c>
      <c r="AY8" s="338">
        <v>6</v>
      </c>
      <c r="AZ8" s="583"/>
      <c r="BA8" s="464">
        <v>56.18</v>
      </c>
      <c r="BB8" s="340">
        <v>41.27</v>
      </c>
      <c r="BC8" s="340" t="s">
        <v>430</v>
      </c>
      <c r="BD8" s="340" t="s">
        <v>430</v>
      </c>
      <c r="BE8" s="371" t="s">
        <v>430</v>
      </c>
      <c r="BF8" s="371">
        <v>2.5499999999999998</v>
      </c>
      <c r="BG8" s="370"/>
      <c r="BH8" s="593">
        <v>2.5499999999999998</v>
      </c>
      <c r="BI8" s="340">
        <v>10.83</v>
      </c>
      <c r="BJ8" s="340" t="s">
        <v>430</v>
      </c>
      <c r="BK8" s="340">
        <v>30.44</v>
      </c>
      <c r="BL8" s="340" t="s">
        <v>430</v>
      </c>
      <c r="BM8" s="371">
        <v>56.18</v>
      </c>
      <c r="BN8" s="371" t="s">
        <v>430</v>
      </c>
      <c r="BO8" s="371" t="s">
        <v>430</v>
      </c>
      <c r="BP8" s="371" t="s">
        <v>430</v>
      </c>
      <c r="BQ8" s="371" t="s">
        <v>430</v>
      </c>
      <c r="BR8" s="609"/>
      <c r="BS8" s="369">
        <v>6.4728761312945702</v>
      </c>
      <c r="BT8" s="344" t="s">
        <v>430</v>
      </c>
      <c r="BU8" s="571"/>
      <c r="BV8" s="370" t="s">
        <v>554</v>
      </c>
    </row>
    <row r="9" spans="1:74" s="425" customFormat="1" x14ac:dyDescent="0.25">
      <c r="A9" s="337" t="s">
        <v>7684</v>
      </c>
      <c r="B9" s="369"/>
      <c r="C9" s="718">
        <v>41275</v>
      </c>
      <c r="D9" s="369"/>
      <c r="E9" s="338">
        <v>2051.98</v>
      </c>
      <c r="F9" s="369"/>
      <c r="G9" s="339">
        <v>79.651300000000006</v>
      </c>
      <c r="H9" s="370"/>
      <c r="I9" s="340">
        <v>8.25</v>
      </c>
      <c r="J9" s="340">
        <v>7.92</v>
      </c>
      <c r="K9" s="340">
        <v>4.13</v>
      </c>
      <c r="L9" s="340">
        <v>4.33</v>
      </c>
      <c r="M9" s="361"/>
      <c r="N9" s="342">
        <v>67.532899999999998</v>
      </c>
      <c r="O9" s="340">
        <v>23.888500000000001</v>
      </c>
      <c r="P9" s="340">
        <v>23.634399999999999</v>
      </c>
      <c r="Q9" s="340">
        <v>19.552299999999999</v>
      </c>
      <c r="R9" s="340">
        <v>23.106100000000001</v>
      </c>
      <c r="S9" s="340">
        <v>9.7139000000000006</v>
      </c>
      <c r="T9" s="340">
        <v>5.1295999999999999</v>
      </c>
      <c r="U9" s="344">
        <v>5.0791000000000004</v>
      </c>
      <c r="V9" s="340">
        <v>4.2531999999999996</v>
      </c>
      <c r="W9" s="340">
        <v>6.7096</v>
      </c>
      <c r="X9" s="340">
        <v>7.0648</v>
      </c>
      <c r="Y9" s="371">
        <v>6.3952</v>
      </c>
      <c r="Z9" s="340">
        <v>7.9093999999999998</v>
      </c>
      <c r="AA9" s="340">
        <v>12.015599999999999</v>
      </c>
      <c r="AB9" s="340">
        <v>5.2096</v>
      </c>
      <c r="AC9" s="340">
        <v>5.2808999999999999</v>
      </c>
      <c r="AD9" s="340">
        <v>4.4105999999999996</v>
      </c>
      <c r="AE9" s="340">
        <v>23.995999999999999</v>
      </c>
      <c r="AF9" s="340">
        <v>7.9489999999999998</v>
      </c>
      <c r="AG9" s="568"/>
      <c r="AH9" s="338">
        <v>7</v>
      </c>
      <c r="AI9" s="338">
        <v>8</v>
      </c>
      <c r="AJ9" s="338">
        <v>8</v>
      </c>
      <c r="AK9" s="338">
        <v>8</v>
      </c>
      <c r="AL9" s="338">
        <v>8</v>
      </c>
      <c r="AM9" s="338">
        <v>7</v>
      </c>
      <c r="AN9" s="338">
        <v>6</v>
      </c>
      <c r="AO9" s="570">
        <v>5</v>
      </c>
      <c r="AP9" s="338">
        <v>4</v>
      </c>
      <c r="AQ9" s="338">
        <v>3</v>
      </c>
      <c r="AR9" s="338">
        <v>3</v>
      </c>
      <c r="AS9" s="338">
        <v>4</v>
      </c>
      <c r="AT9" s="338">
        <v>1</v>
      </c>
      <c r="AU9" s="338">
        <v>7</v>
      </c>
      <c r="AV9" s="338">
        <v>6</v>
      </c>
      <c r="AW9" s="338">
        <v>5</v>
      </c>
      <c r="AX9" s="338">
        <v>4</v>
      </c>
      <c r="AY9" s="338">
        <v>8</v>
      </c>
      <c r="AZ9" s="583"/>
      <c r="BA9" s="464">
        <v>34.42</v>
      </c>
      <c r="BB9" s="340">
        <v>14.05</v>
      </c>
      <c r="BC9" s="340">
        <v>8.6300000000000008</v>
      </c>
      <c r="BD9" s="340">
        <v>30.33</v>
      </c>
      <c r="BE9" s="371" t="s">
        <v>430</v>
      </c>
      <c r="BF9" s="371">
        <v>12.56</v>
      </c>
      <c r="BG9" s="370"/>
      <c r="BH9" s="593">
        <v>12.28</v>
      </c>
      <c r="BI9" s="340">
        <v>2.4700000000000002</v>
      </c>
      <c r="BJ9" s="340" t="s">
        <v>430</v>
      </c>
      <c r="BK9" s="340">
        <v>50.55</v>
      </c>
      <c r="BL9" s="340" t="s">
        <v>430</v>
      </c>
      <c r="BM9" s="371">
        <v>34.42</v>
      </c>
      <c r="BN9" s="371" t="s">
        <v>430</v>
      </c>
      <c r="BO9" s="371" t="s">
        <v>430</v>
      </c>
      <c r="BP9" s="371" t="s">
        <v>430</v>
      </c>
      <c r="BQ9" s="371">
        <v>0.28000000000000003</v>
      </c>
      <c r="BR9" s="463"/>
      <c r="BS9" s="369" t="s">
        <v>430</v>
      </c>
      <c r="BT9" s="344">
        <v>8.3657187274902807</v>
      </c>
      <c r="BU9" s="571"/>
      <c r="BV9" s="370" t="s">
        <v>7685</v>
      </c>
    </row>
    <row r="10" spans="1:74" s="428" customFormat="1" ht="11" x14ac:dyDescent="0.3">
      <c r="A10" s="841" t="s">
        <v>7686</v>
      </c>
      <c r="B10" s="842"/>
      <c r="C10" s="843">
        <v>41275</v>
      </c>
      <c r="D10" s="842"/>
      <c r="E10" s="844">
        <v>1791.42</v>
      </c>
      <c r="F10" s="842"/>
      <c r="G10" s="845">
        <v>90.141499999999994</v>
      </c>
      <c r="H10" s="847"/>
      <c r="I10" s="846">
        <v>8.18</v>
      </c>
      <c r="J10" s="846">
        <v>7.59</v>
      </c>
      <c r="K10" s="846">
        <v>4.6399999999999997</v>
      </c>
      <c r="L10" s="846">
        <v>4.83</v>
      </c>
      <c r="M10" s="851"/>
      <c r="N10" s="848">
        <v>79.211699999999993</v>
      </c>
      <c r="O10" s="846">
        <v>34.989899999999999</v>
      </c>
      <c r="P10" s="846">
        <v>29.1601</v>
      </c>
      <c r="Q10" s="846">
        <v>31.2273</v>
      </c>
      <c r="R10" s="846">
        <v>28.823599999999999</v>
      </c>
      <c r="S10" s="846">
        <v>12.496600000000001</v>
      </c>
      <c r="T10" s="846">
        <v>5.8990999999999998</v>
      </c>
      <c r="U10" s="856">
        <v>5.5323000000000002</v>
      </c>
      <c r="V10" s="846">
        <v>4.2652999999999999</v>
      </c>
      <c r="W10" s="846">
        <v>6.7561</v>
      </c>
      <c r="X10" s="846">
        <v>7.3532000000000002</v>
      </c>
      <c r="Y10" s="852">
        <v>6.4485000000000001</v>
      </c>
      <c r="Z10" s="846">
        <v>7.4230999999999998</v>
      </c>
      <c r="AA10" s="846">
        <v>15.2302</v>
      </c>
      <c r="AB10" s="846">
        <v>5.7986000000000004</v>
      </c>
      <c r="AC10" s="846">
        <v>5.6376999999999997</v>
      </c>
      <c r="AD10" s="846">
        <v>4.4848999999999997</v>
      </c>
      <c r="AE10" s="846">
        <v>31.966799999999999</v>
      </c>
      <c r="AF10" s="846">
        <v>7.6605999999999996</v>
      </c>
      <c r="AG10" s="937"/>
      <c r="AH10" s="844">
        <v>5</v>
      </c>
      <c r="AI10" s="844">
        <v>3</v>
      </c>
      <c r="AJ10" s="844">
        <v>5</v>
      </c>
      <c r="AK10" s="844">
        <v>1</v>
      </c>
      <c r="AL10" s="844">
        <v>1</v>
      </c>
      <c r="AM10" s="844">
        <v>2</v>
      </c>
      <c r="AN10" s="844">
        <v>2</v>
      </c>
      <c r="AO10" s="938">
        <v>3</v>
      </c>
      <c r="AP10" s="844">
        <v>3</v>
      </c>
      <c r="AQ10" s="844">
        <v>2</v>
      </c>
      <c r="AR10" s="844">
        <v>2</v>
      </c>
      <c r="AS10" s="844">
        <v>3</v>
      </c>
      <c r="AT10" s="844">
        <v>4</v>
      </c>
      <c r="AU10" s="844">
        <v>2</v>
      </c>
      <c r="AV10" s="844">
        <v>2</v>
      </c>
      <c r="AW10" s="844">
        <v>2</v>
      </c>
      <c r="AX10" s="844">
        <v>3</v>
      </c>
      <c r="AY10" s="844">
        <v>1</v>
      </c>
      <c r="AZ10" s="939"/>
      <c r="BA10" s="853">
        <v>53.58</v>
      </c>
      <c r="BB10" s="846">
        <v>30.07</v>
      </c>
      <c r="BC10" s="846" t="s">
        <v>430</v>
      </c>
      <c r="BD10" s="846" t="s">
        <v>430</v>
      </c>
      <c r="BE10" s="852" t="s">
        <v>430</v>
      </c>
      <c r="BF10" s="852">
        <v>16.34</v>
      </c>
      <c r="BG10" s="847"/>
      <c r="BH10" s="940">
        <v>11.42</v>
      </c>
      <c r="BI10" s="846">
        <v>5.25</v>
      </c>
      <c r="BJ10" s="846" t="s">
        <v>430</v>
      </c>
      <c r="BK10" s="846">
        <v>24.82</v>
      </c>
      <c r="BL10" s="846" t="s">
        <v>430</v>
      </c>
      <c r="BM10" s="852">
        <v>53.58</v>
      </c>
      <c r="BN10" s="852" t="s">
        <v>430</v>
      </c>
      <c r="BO10" s="852" t="s">
        <v>430</v>
      </c>
      <c r="BP10" s="852" t="s">
        <v>430</v>
      </c>
      <c r="BQ10" s="852">
        <v>4.92</v>
      </c>
      <c r="BR10" s="850"/>
      <c r="BS10" s="842">
        <v>0.110114379988989</v>
      </c>
      <c r="BT10" s="856">
        <v>1.37433456986257</v>
      </c>
      <c r="BU10" s="907"/>
      <c r="BV10" s="847" t="s">
        <v>554</v>
      </c>
    </row>
    <row r="11" spans="1:74" s="428" customFormat="1" x14ac:dyDescent="0.25">
      <c r="A11" s="345" t="s">
        <v>7687</v>
      </c>
      <c r="B11" s="373"/>
      <c r="C11" s="719">
        <v>41275</v>
      </c>
      <c r="D11" s="373"/>
      <c r="E11" s="346">
        <v>1772.53</v>
      </c>
      <c r="F11" s="373"/>
      <c r="G11" s="347">
        <v>140.0256</v>
      </c>
      <c r="H11" s="374"/>
      <c r="I11" s="348">
        <v>15.14</v>
      </c>
      <c r="J11" s="348">
        <v>7.74</v>
      </c>
      <c r="K11" s="348">
        <v>6.47</v>
      </c>
      <c r="L11" s="348">
        <v>6.74</v>
      </c>
      <c r="M11" s="362"/>
      <c r="N11" s="350">
        <v>92.981399999999994</v>
      </c>
      <c r="O11" s="348">
        <v>34.360399999999998</v>
      </c>
      <c r="P11" s="348">
        <v>33.4482</v>
      </c>
      <c r="Q11" s="348">
        <v>28.512599999999999</v>
      </c>
      <c r="R11" s="348">
        <v>26.526</v>
      </c>
      <c r="S11" s="348">
        <v>10.9757</v>
      </c>
      <c r="T11" s="348">
        <v>4.4353999999999996</v>
      </c>
      <c r="U11" s="354">
        <v>4.3577000000000004</v>
      </c>
      <c r="V11" s="348">
        <v>3.3748999999999998</v>
      </c>
      <c r="W11" s="348">
        <v>6.0396999999999998</v>
      </c>
      <c r="X11" s="348">
        <v>6.4607000000000001</v>
      </c>
      <c r="Y11" s="375">
        <v>5.8708</v>
      </c>
      <c r="Z11" s="348">
        <v>7.335</v>
      </c>
      <c r="AA11" s="348">
        <v>13.4817</v>
      </c>
      <c r="AB11" s="348">
        <v>4.4901</v>
      </c>
      <c r="AC11" s="348">
        <v>4.3944999999999999</v>
      </c>
      <c r="AD11" s="348">
        <v>3.5419999999999998</v>
      </c>
      <c r="AE11" s="348">
        <v>28.0947</v>
      </c>
      <c r="AF11" s="348">
        <v>7.6402000000000001</v>
      </c>
      <c r="AG11" s="569"/>
      <c r="AH11" s="346">
        <v>2</v>
      </c>
      <c r="AI11" s="346">
        <v>4</v>
      </c>
      <c r="AJ11" s="346">
        <v>3</v>
      </c>
      <c r="AK11" s="346">
        <v>4</v>
      </c>
      <c r="AL11" s="346">
        <v>4</v>
      </c>
      <c r="AM11" s="346">
        <v>4</v>
      </c>
      <c r="AN11" s="346">
        <v>7</v>
      </c>
      <c r="AO11" s="572">
        <v>7</v>
      </c>
      <c r="AP11" s="346">
        <v>7</v>
      </c>
      <c r="AQ11" s="346">
        <v>9</v>
      </c>
      <c r="AR11" s="346">
        <v>8</v>
      </c>
      <c r="AS11" s="346">
        <v>7</v>
      </c>
      <c r="AT11" s="346">
        <v>5</v>
      </c>
      <c r="AU11" s="346">
        <v>4</v>
      </c>
      <c r="AV11" s="346">
        <v>7</v>
      </c>
      <c r="AW11" s="346">
        <v>7</v>
      </c>
      <c r="AX11" s="346">
        <v>7</v>
      </c>
      <c r="AY11" s="346">
        <v>4</v>
      </c>
      <c r="AZ11" s="584"/>
      <c r="BA11" s="467">
        <v>65.14</v>
      </c>
      <c r="BB11" s="348">
        <v>28.63</v>
      </c>
      <c r="BC11" s="348" t="s">
        <v>430</v>
      </c>
      <c r="BD11" s="348" t="s">
        <v>430</v>
      </c>
      <c r="BE11" s="375" t="s">
        <v>430</v>
      </c>
      <c r="BF11" s="375">
        <v>6.23</v>
      </c>
      <c r="BG11" s="374"/>
      <c r="BH11" s="594">
        <v>6.23</v>
      </c>
      <c r="BI11" s="348" t="s">
        <v>430</v>
      </c>
      <c r="BJ11" s="348" t="s">
        <v>430</v>
      </c>
      <c r="BK11" s="348">
        <v>28.63</v>
      </c>
      <c r="BL11" s="348" t="s">
        <v>430</v>
      </c>
      <c r="BM11" s="375">
        <v>65.14</v>
      </c>
      <c r="BN11" s="375" t="s">
        <v>430</v>
      </c>
      <c r="BO11" s="375" t="s">
        <v>430</v>
      </c>
      <c r="BP11" s="375" t="s">
        <v>430</v>
      </c>
      <c r="BQ11" s="375" t="s">
        <v>430</v>
      </c>
      <c r="BR11" s="466"/>
      <c r="BS11" s="373">
        <v>10.9678471945161</v>
      </c>
      <c r="BT11" s="354">
        <v>1.42274555928863</v>
      </c>
      <c r="BU11" s="430"/>
      <c r="BV11" s="374" t="s">
        <v>554</v>
      </c>
    </row>
    <row r="12" spans="1:74" s="428" customFormat="1" x14ac:dyDescent="0.25">
      <c r="A12" s="345" t="s">
        <v>7688</v>
      </c>
      <c r="B12" s="373"/>
      <c r="C12" s="719">
        <v>41275</v>
      </c>
      <c r="D12" s="373"/>
      <c r="E12" s="346">
        <v>826.18399999999997</v>
      </c>
      <c r="F12" s="373"/>
      <c r="G12" s="347">
        <v>66.993300000000005</v>
      </c>
      <c r="H12" s="374"/>
      <c r="I12" s="348">
        <v>13.16</v>
      </c>
      <c r="J12" s="348">
        <v>7.34</v>
      </c>
      <c r="K12" s="348">
        <v>6.44</v>
      </c>
      <c r="L12" s="348">
        <v>6.7</v>
      </c>
      <c r="M12" s="362"/>
      <c r="N12" s="350">
        <v>104.68899999999999</v>
      </c>
      <c r="O12" s="348">
        <v>38.195300000000003</v>
      </c>
      <c r="P12" s="348">
        <v>37.021500000000003</v>
      </c>
      <c r="Q12" s="348">
        <v>28.873200000000001</v>
      </c>
      <c r="R12" s="348">
        <v>27.410799999999998</v>
      </c>
      <c r="S12" s="348">
        <v>10.7996</v>
      </c>
      <c r="T12" s="348">
        <v>5.3540000000000001</v>
      </c>
      <c r="U12" s="354">
        <v>4.8658000000000001</v>
      </c>
      <c r="V12" s="348">
        <v>3.7646000000000002</v>
      </c>
      <c r="W12" s="348">
        <v>6.5469999999999997</v>
      </c>
      <c r="X12" s="348">
        <v>6.9470999999999998</v>
      </c>
      <c r="Y12" s="375">
        <v>5.9988999999999999</v>
      </c>
      <c r="Z12" s="348">
        <v>6.5330000000000004</v>
      </c>
      <c r="AA12" s="348">
        <v>14.930099999999999</v>
      </c>
      <c r="AB12" s="348">
        <v>5.3741000000000003</v>
      </c>
      <c r="AC12" s="348">
        <v>5.0460000000000003</v>
      </c>
      <c r="AD12" s="348">
        <v>3.9392</v>
      </c>
      <c r="AE12" s="348">
        <v>28.349599999999999</v>
      </c>
      <c r="AF12" s="348">
        <v>7.1280999999999999</v>
      </c>
      <c r="AG12" s="569"/>
      <c r="AH12" s="346">
        <v>1</v>
      </c>
      <c r="AI12" s="346">
        <v>1</v>
      </c>
      <c r="AJ12" s="346">
        <v>2</v>
      </c>
      <c r="AK12" s="346">
        <v>3</v>
      </c>
      <c r="AL12" s="346">
        <v>2</v>
      </c>
      <c r="AM12" s="346">
        <v>5</v>
      </c>
      <c r="AN12" s="346">
        <v>5</v>
      </c>
      <c r="AO12" s="572">
        <v>6</v>
      </c>
      <c r="AP12" s="346">
        <v>6</v>
      </c>
      <c r="AQ12" s="346">
        <v>4</v>
      </c>
      <c r="AR12" s="346">
        <v>4</v>
      </c>
      <c r="AS12" s="346">
        <v>6</v>
      </c>
      <c r="AT12" s="346">
        <v>7</v>
      </c>
      <c r="AU12" s="346">
        <v>3</v>
      </c>
      <c r="AV12" s="346">
        <v>5</v>
      </c>
      <c r="AW12" s="346">
        <v>6</v>
      </c>
      <c r="AX12" s="346">
        <v>6</v>
      </c>
      <c r="AY12" s="346">
        <v>3</v>
      </c>
      <c r="AZ12" s="584"/>
      <c r="BA12" s="467">
        <v>68.77</v>
      </c>
      <c r="BB12" s="348">
        <v>25.02</v>
      </c>
      <c r="BC12" s="348" t="s">
        <v>430</v>
      </c>
      <c r="BD12" s="348" t="s">
        <v>430</v>
      </c>
      <c r="BE12" s="375" t="s">
        <v>430</v>
      </c>
      <c r="BF12" s="375">
        <v>6.21</v>
      </c>
      <c r="BG12" s="374"/>
      <c r="BH12" s="594">
        <v>5.67</v>
      </c>
      <c r="BI12" s="348">
        <v>5.77</v>
      </c>
      <c r="BJ12" s="348" t="s">
        <v>430</v>
      </c>
      <c r="BK12" s="348">
        <v>19.25</v>
      </c>
      <c r="BL12" s="348" t="s">
        <v>430</v>
      </c>
      <c r="BM12" s="375">
        <v>68.77</v>
      </c>
      <c r="BN12" s="375" t="s">
        <v>430</v>
      </c>
      <c r="BO12" s="375" t="s">
        <v>430</v>
      </c>
      <c r="BP12" s="375" t="s">
        <v>430</v>
      </c>
      <c r="BQ12" s="375">
        <v>0.55000000000000004</v>
      </c>
      <c r="BR12" s="466"/>
      <c r="BS12" s="373">
        <v>1.81322512945603</v>
      </c>
      <c r="BT12" s="354" t="s">
        <v>430</v>
      </c>
      <c r="BU12" s="430"/>
      <c r="BV12" s="374" t="s">
        <v>554</v>
      </c>
    </row>
    <row r="13" spans="1:74" s="428" customFormat="1" x14ac:dyDescent="0.25">
      <c r="A13" s="345" t="s">
        <v>7689</v>
      </c>
      <c r="B13" s="373"/>
      <c r="C13" s="719">
        <v>41275</v>
      </c>
      <c r="D13" s="373"/>
      <c r="E13" s="346">
        <v>426.46199999999999</v>
      </c>
      <c r="F13" s="373"/>
      <c r="G13" s="347">
        <v>74.469200000000001</v>
      </c>
      <c r="H13" s="374"/>
      <c r="I13" s="348">
        <v>15.88</v>
      </c>
      <c r="J13" s="348">
        <v>7.7</v>
      </c>
      <c r="K13" s="348">
        <v>6.21</v>
      </c>
      <c r="L13" s="348">
        <v>6.48</v>
      </c>
      <c r="M13" s="362"/>
      <c r="N13" s="350">
        <v>87.650199999999998</v>
      </c>
      <c r="O13" s="348">
        <v>36.817500000000003</v>
      </c>
      <c r="P13" s="348">
        <v>38.591099999999997</v>
      </c>
      <c r="Q13" s="348">
        <v>30.1555</v>
      </c>
      <c r="R13" s="348">
        <v>27.357900000000001</v>
      </c>
      <c r="S13" s="348">
        <v>13.449299999999999</v>
      </c>
      <c r="T13" s="348">
        <v>8.0654000000000003</v>
      </c>
      <c r="U13" s="354">
        <v>6.6128999999999998</v>
      </c>
      <c r="V13" s="348">
        <v>5.5726000000000004</v>
      </c>
      <c r="W13" s="348">
        <v>6.2638999999999996</v>
      </c>
      <c r="X13" s="348">
        <v>6.5835999999999997</v>
      </c>
      <c r="Y13" s="375">
        <v>5.4413</v>
      </c>
      <c r="Z13" s="348">
        <v>7.1124000000000001</v>
      </c>
      <c r="AA13" s="348">
        <v>15.6983</v>
      </c>
      <c r="AB13" s="348">
        <v>8.3346999999999998</v>
      </c>
      <c r="AC13" s="348">
        <v>7.0492999999999997</v>
      </c>
      <c r="AD13" s="348">
        <v>5.6577999999999999</v>
      </c>
      <c r="AE13" s="348">
        <v>28.6188</v>
      </c>
      <c r="AF13" s="348">
        <v>7.6384999999999996</v>
      </c>
      <c r="AG13" s="569"/>
      <c r="AH13" s="346">
        <v>3</v>
      </c>
      <c r="AI13" s="346">
        <v>2</v>
      </c>
      <c r="AJ13" s="346">
        <v>1</v>
      </c>
      <c r="AK13" s="346">
        <v>2</v>
      </c>
      <c r="AL13" s="346">
        <v>3</v>
      </c>
      <c r="AM13" s="346">
        <v>1</v>
      </c>
      <c r="AN13" s="346">
        <v>1</v>
      </c>
      <c r="AO13" s="572">
        <v>1</v>
      </c>
      <c r="AP13" s="346">
        <v>1</v>
      </c>
      <c r="AQ13" s="346">
        <v>6</v>
      </c>
      <c r="AR13" s="346">
        <v>7</v>
      </c>
      <c r="AS13" s="346">
        <v>9</v>
      </c>
      <c r="AT13" s="346">
        <v>6</v>
      </c>
      <c r="AU13" s="346">
        <v>1</v>
      </c>
      <c r="AV13" s="346">
        <v>1</v>
      </c>
      <c r="AW13" s="346">
        <v>1</v>
      </c>
      <c r="AX13" s="346">
        <v>1</v>
      </c>
      <c r="AY13" s="346">
        <v>2</v>
      </c>
      <c r="AZ13" s="584"/>
      <c r="BA13" s="467">
        <v>46.54</v>
      </c>
      <c r="BB13" s="348">
        <v>50.23</v>
      </c>
      <c r="BC13" s="348" t="s">
        <v>430</v>
      </c>
      <c r="BD13" s="348" t="s">
        <v>430</v>
      </c>
      <c r="BE13" s="375" t="s">
        <v>430</v>
      </c>
      <c r="BF13" s="375">
        <v>3.23</v>
      </c>
      <c r="BG13" s="374"/>
      <c r="BH13" s="594">
        <v>3.2</v>
      </c>
      <c r="BI13" s="348">
        <v>14.25</v>
      </c>
      <c r="BJ13" s="348" t="s">
        <v>430</v>
      </c>
      <c r="BK13" s="348">
        <v>35.979999999999997</v>
      </c>
      <c r="BL13" s="348" t="s">
        <v>430</v>
      </c>
      <c r="BM13" s="375">
        <v>46.54</v>
      </c>
      <c r="BN13" s="375" t="s">
        <v>430</v>
      </c>
      <c r="BO13" s="375" t="s">
        <v>430</v>
      </c>
      <c r="BP13" s="375" t="s">
        <v>430</v>
      </c>
      <c r="BQ13" s="375" t="s">
        <v>430</v>
      </c>
      <c r="BR13" s="466"/>
      <c r="BS13" s="373">
        <v>2.46144842</v>
      </c>
      <c r="BT13" s="354">
        <v>6.6520435999999998</v>
      </c>
      <c r="BU13" s="430"/>
      <c r="BV13" s="374" t="s">
        <v>904</v>
      </c>
    </row>
    <row r="14" spans="1:74" s="428" customFormat="1" x14ac:dyDescent="0.25">
      <c r="A14" s="345" t="s">
        <v>7690</v>
      </c>
      <c r="B14" s="373"/>
      <c r="C14" s="719">
        <v>41275</v>
      </c>
      <c r="D14" s="373"/>
      <c r="E14" s="346">
        <v>358.59100000000001</v>
      </c>
      <c r="F14" s="373"/>
      <c r="G14" s="347">
        <v>104.3022</v>
      </c>
      <c r="H14" s="374"/>
      <c r="I14" s="348">
        <v>14.02</v>
      </c>
      <c r="J14" s="348">
        <v>7.41</v>
      </c>
      <c r="K14" s="348">
        <v>6.43</v>
      </c>
      <c r="L14" s="348">
        <v>6.69</v>
      </c>
      <c r="M14" s="362"/>
      <c r="N14" s="350">
        <v>56.673900000000003</v>
      </c>
      <c r="O14" s="348">
        <v>30.629200000000001</v>
      </c>
      <c r="P14" s="348">
        <v>28.121400000000001</v>
      </c>
      <c r="Q14" s="348">
        <v>24.336300000000001</v>
      </c>
      <c r="R14" s="348">
        <v>23.9496</v>
      </c>
      <c r="S14" s="348">
        <v>10.7247</v>
      </c>
      <c r="T14" s="348">
        <v>5.7866</v>
      </c>
      <c r="U14" s="354">
        <v>5.3724999999999996</v>
      </c>
      <c r="V14" s="348">
        <v>4.1016000000000004</v>
      </c>
      <c r="W14" s="348">
        <v>6.3956</v>
      </c>
      <c r="X14" s="348">
        <v>6.8936000000000002</v>
      </c>
      <c r="Y14" s="375">
        <v>6.375</v>
      </c>
      <c r="Z14" s="348">
        <v>7.5380000000000003</v>
      </c>
      <c r="AA14" s="348">
        <v>13.2364</v>
      </c>
      <c r="AB14" s="348">
        <v>5.5117000000000003</v>
      </c>
      <c r="AC14" s="348">
        <v>5.4451999999999998</v>
      </c>
      <c r="AD14" s="348">
        <v>4.2069999999999999</v>
      </c>
      <c r="AE14" s="348">
        <v>25.5365</v>
      </c>
      <c r="AF14" s="348">
        <v>7.8375000000000004</v>
      </c>
      <c r="AG14" s="569"/>
      <c r="AH14" s="346">
        <v>8</v>
      </c>
      <c r="AI14" s="346">
        <v>5</v>
      </c>
      <c r="AJ14" s="346">
        <v>6</v>
      </c>
      <c r="AK14" s="346">
        <v>6</v>
      </c>
      <c r="AL14" s="346">
        <v>7</v>
      </c>
      <c r="AM14" s="346">
        <v>6</v>
      </c>
      <c r="AN14" s="346">
        <v>3</v>
      </c>
      <c r="AO14" s="572">
        <v>4</v>
      </c>
      <c r="AP14" s="346">
        <v>5</v>
      </c>
      <c r="AQ14" s="346">
        <v>5</v>
      </c>
      <c r="AR14" s="346">
        <v>5</v>
      </c>
      <c r="AS14" s="346">
        <v>5</v>
      </c>
      <c r="AT14" s="346">
        <v>3</v>
      </c>
      <c r="AU14" s="346">
        <v>6</v>
      </c>
      <c r="AV14" s="346">
        <v>3</v>
      </c>
      <c r="AW14" s="346">
        <v>4</v>
      </c>
      <c r="AX14" s="346">
        <v>5</v>
      </c>
      <c r="AY14" s="346">
        <v>7</v>
      </c>
      <c r="AZ14" s="584"/>
      <c r="BA14" s="467">
        <v>84.71</v>
      </c>
      <c r="BB14" s="348">
        <v>8.3800000000000008</v>
      </c>
      <c r="BC14" s="348" t="s">
        <v>430</v>
      </c>
      <c r="BD14" s="348" t="s">
        <v>430</v>
      </c>
      <c r="BE14" s="375">
        <v>0.24</v>
      </c>
      <c r="BF14" s="375">
        <v>6.66</v>
      </c>
      <c r="BG14" s="374"/>
      <c r="BH14" s="594">
        <v>6.53</v>
      </c>
      <c r="BI14" s="348" t="s">
        <v>430</v>
      </c>
      <c r="BJ14" s="348" t="s">
        <v>430</v>
      </c>
      <c r="BK14" s="348">
        <v>8.3800000000000008</v>
      </c>
      <c r="BL14" s="348" t="s">
        <v>430</v>
      </c>
      <c r="BM14" s="375">
        <v>84.71</v>
      </c>
      <c r="BN14" s="375" t="s">
        <v>430</v>
      </c>
      <c r="BO14" s="375" t="s">
        <v>430</v>
      </c>
      <c r="BP14" s="375" t="s">
        <v>430</v>
      </c>
      <c r="BQ14" s="375">
        <v>0.24</v>
      </c>
      <c r="BR14" s="466"/>
      <c r="BS14" s="373" t="s">
        <v>430</v>
      </c>
      <c r="BT14" s="354" t="s">
        <v>430</v>
      </c>
      <c r="BU14" s="430"/>
      <c r="BV14" s="374" t="s">
        <v>7691</v>
      </c>
    </row>
    <row r="15" spans="1:74" s="428" customFormat="1" x14ac:dyDescent="0.25">
      <c r="A15" s="345" t="s">
        <v>7692</v>
      </c>
      <c r="B15" s="373"/>
      <c r="C15" s="719">
        <v>41275</v>
      </c>
      <c r="D15" s="373"/>
      <c r="E15" s="346">
        <v>302.37599999999998</v>
      </c>
      <c r="F15" s="373"/>
      <c r="G15" s="347">
        <v>82.742800000000003</v>
      </c>
      <c r="H15" s="374"/>
      <c r="I15" s="348">
        <v>7.84</v>
      </c>
      <c r="J15" s="348">
        <v>8.09</v>
      </c>
      <c r="K15" s="348">
        <v>4.53</v>
      </c>
      <c r="L15" s="348">
        <v>4.71</v>
      </c>
      <c r="M15" s="362"/>
      <c r="N15" s="350">
        <v>47.350099999999998</v>
      </c>
      <c r="O15" s="348">
        <v>21.572900000000001</v>
      </c>
      <c r="P15" s="348">
        <v>19.228100000000001</v>
      </c>
      <c r="Q15" s="348">
        <v>17.538499999999999</v>
      </c>
      <c r="R15" s="348">
        <v>20.0596</v>
      </c>
      <c r="S15" s="348">
        <v>8.5422999999999991</v>
      </c>
      <c r="T15" s="348">
        <v>4.1695000000000002</v>
      </c>
      <c r="U15" s="354">
        <v>4.0735999999999999</v>
      </c>
      <c r="V15" s="348">
        <v>3.2881999999999998</v>
      </c>
      <c r="W15" s="348">
        <v>6.22</v>
      </c>
      <c r="X15" s="348">
        <v>6.4067999999999996</v>
      </c>
      <c r="Y15" s="375">
        <v>8.6084999999999994</v>
      </c>
      <c r="Z15" s="348">
        <v>5.9478</v>
      </c>
      <c r="AA15" s="348">
        <v>10.905900000000001</v>
      </c>
      <c r="AB15" s="348">
        <v>4.1482999999999999</v>
      </c>
      <c r="AC15" s="348">
        <v>4.2512999999999996</v>
      </c>
      <c r="AD15" s="348">
        <v>3.4424000000000001</v>
      </c>
      <c r="AE15" s="348">
        <v>20.046399999999998</v>
      </c>
      <c r="AF15" s="348">
        <v>6.7820999999999998</v>
      </c>
      <c r="AG15" s="569"/>
      <c r="AH15" s="346">
        <v>9</v>
      </c>
      <c r="AI15" s="346">
        <v>9</v>
      </c>
      <c r="AJ15" s="346">
        <v>9</v>
      </c>
      <c r="AK15" s="346">
        <v>9</v>
      </c>
      <c r="AL15" s="346">
        <v>9</v>
      </c>
      <c r="AM15" s="346">
        <v>9</v>
      </c>
      <c r="AN15" s="346">
        <v>8</v>
      </c>
      <c r="AO15" s="572">
        <v>8</v>
      </c>
      <c r="AP15" s="346">
        <v>8</v>
      </c>
      <c r="AQ15" s="346">
        <v>8</v>
      </c>
      <c r="AR15" s="346">
        <v>9</v>
      </c>
      <c r="AS15" s="346">
        <v>1</v>
      </c>
      <c r="AT15" s="346">
        <v>9</v>
      </c>
      <c r="AU15" s="346">
        <v>9</v>
      </c>
      <c r="AV15" s="346">
        <v>8</v>
      </c>
      <c r="AW15" s="346">
        <v>8</v>
      </c>
      <c r="AX15" s="346">
        <v>8</v>
      </c>
      <c r="AY15" s="346">
        <v>9</v>
      </c>
      <c r="AZ15" s="584"/>
      <c r="BA15" s="467">
        <v>43.16</v>
      </c>
      <c r="BB15" s="348">
        <v>30.75</v>
      </c>
      <c r="BC15" s="348">
        <v>17.149999999999999</v>
      </c>
      <c r="BD15" s="348">
        <v>4.9800000000000004</v>
      </c>
      <c r="BE15" s="375" t="s">
        <v>430</v>
      </c>
      <c r="BF15" s="375">
        <v>3.97</v>
      </c>
      <c r="BG15" s="374"/>
      <c r="BH15" s="594">
        <v>3.97</v>
      </c>
      <c r="BI15" s="348">
        <v>15.92</v>
      </c>
      <c r="BJ15" s="348" t="s">
        <v>430</v>
      </c>
      <c r="BK15" s="348">
        <v>36.950000000000003</v>
      </c>
      <c r="BL15" s="348" t="s">
        <v>430</v>
      </c>
      <c r="BM15" s="375">
        <v>43.16</v>
      </c>
      <c r="BN15" s="375" t="s">
        <v>430</v>
      </c>
      <c r="BO15" s="375" t="s">
        <v>430</v>
      </c>
      <c r="BP15" s="375" t="s">
        <v>430</v>
      </c>
      <c r="BQ15" s="375" t="s">
        <v>430</v>
      </c>
      <c r="BR15" s="466"/>
      <c r="BS15" s="373" t="s">
        <v>430</v>
      </c>
      <c r="BT15" s="354">
        <v>7.8629770900000002</v>
      </c>
      <c r="BU15" s="430"/>
      <c r="BV15" s="374" t="s">
        <v>554</v>
      </c>
    </row>
    <row r="16" spans="1:74" s="428" customFormat="1" x14ac:dyDescent="0.25">
      <c r="A16" s="345" t="s">
        <v>7693</v>
      </c>
      <c r="B16" s="373"/>
      <c r="C16" s="719">
        <v>41281</v>
      </c>
      <c r="D16" s="373"/>
      <c r="E16" s="346">
        <v>49.0548</v>
      </c>
      <c r="F16" s="373"/>
      <c r="G16" s="347">
        <v>48.616999999999997</v>
      </c>
      <c r="H16" s="374"/>
      <c r="I16" s="348">
        <v>7.15</v>
      </c>
      <c r="J16" s="348">
        <v>7.29</v>
      </c>
      <c r="K16" s="348">
        <v>3.73</v>
      </c>
      <c r="L16" s="348">
        <v>3.9</v>
      </c>
      <c r="M16" s="362"/>
      <c r="N16" s="350">
        <v>70.558000000000007</v>
      </c>
      <c r="O16" s="348">
        <v>28.217300000000002</v>
      </c>
      <c r="P16" s="348">
        <v>26.691600000000001</v>
      </c>
      <c r="Q16" s="348">
        <v>22.882999999999999</v>
      </c>
      <c r="R16" s="348">
        <v>24.453299999999999</v>
      </c>
      <c r="S16" s="348">
        <v>9.1280000000000001</v>
      </c>
      <c r="T16" s="348">
        <v>4.0286999999999997</v>
      </c>
      <c r="U16" s="354">
        <v>3.8189000000000002</v>
      </c>
      <c r="V16" s="348">
        <v>3.2162000000000002</v>
      </c>
      <c r="W16" s="348">
        <v>6.2497999999999996</v>
      </c>
      <c r="X16" s="348">
        <v>6.6540999999999997</v>
      </c>
      <c r="Y16" s="375">
        <v>5.5574000000000003</v>
      </c>
      <c r="Z16" s="348">
        <v>6.4123999999999999</v>
      </c>
      <c r="AA16" s="348">
        <v>11.2837</v>
      </c>
      <c r="AB16" s="348">
        <v>3.9565999999999999</v>
      </c>
      <c r="AC16" s="348">
        <v>3.9653999999999998</v>
      </c>
      <c r="AD16" s="348">
        <v>3.4245999999999999</v>
      </c>
      <c r="AE16" s="348">
        <v>26.298400000000001</v>
      </c>
      <c r="AF16" s="348">
        <v>6.8022</v>
      </c>
      <c r="AG16" s="569"/>
      <c r="AH16" s="346">
        <v>6</v>
      </c>
      <c r="AI16" s="346">
        <v>6</v>
      </c>
      <c r="AJ16" s="346">
        <v>7</v>
      </c>
      <c r="AK16" s="346">
        <v>7</v>
      </c>
      <c r="AL16" s="346">
        <v>6</v>
      </c>
      <c r="AM16" s="346">
        <v>8</v>
      </c>
      <c r="AN16" s="346">
        <v>9</v>
      </c>
      <c r="AO16" s="572">
        <v>9</v>
      </c>
      <c r="AP16" s="346">
        <v>9</v>
      </c>
      <c r="AQ16" s="346">
        <v>7</v>
      </c>
      <c r="AR16" s="346">
        <v>6</v>
      </c>
      <c r="AS16" s="346">
        <v>8</v>
      </c>
      <c r="AT16" s="346">
        <v>8</v>
      </c>
      <c r="AU16" s="346">
        <v>8</v>
      </c>
      <c r="AV16" s="346">
        <v>9</v>
      </c>
      <c r="AW16" s="346">
        <v>9</v>
      </c>
      <c r="AX16" s="346">
        <v>9</v>
      </c>
      <c r="AY16" s="346">
        <v>5</v>
      </c>
      <c r="AZ16" s="584"/>
      <c r="BA16" s="467">
        <v>36.700000000000003</v>
      </c>
      <c r="BB16" s="348">
        <v>47.13</v>
      </c>
      <c r="BC16" s="348" t="s">
        <v>430</v>
      </c>
      <c r="BD16" s="348" t="s">
        <v>430</v>
      </c>
      <c r="BE16" s="375" t="s">
        <v>430</v>
      </c>
      <c r="BF16" s="375">
        <v>16.18</v>
      </c>
      <c r="BG16" s="374"/>
      <c r="BH16" s="594">
        <v>16.18</v>
      </c>
      <c r="BI16" s="348">
        <v>11.87</v>
      </c>
      <c r="BJ16" s="348" t="s">
        <v>430</v>
      </c>
      <c r="BK16" s="348">
        <v>35.25</v>
      </c>
      <c r="BL16" s="348" t="s">
        <v>430</v>
      </c>
      <c r="BM16" s="375">
        <v>36.700000000000003</v>
      </c>
      <c r="BN16" s="375" t="s">
        <v>430</v>
      </c>
      <c r="BO16" s="375" t="s">
        <v>430</v>
      </c>
      <c r="BP16" s="375" t="s">
        <v>430</v>
      </c>
      <c r="BQ16" s="375" t="s">
        <v>430</v>
      </c>
      <c r="BR16" s="466"/>
      <c r="BS16" s="373" t="s">
        <v>430</v>
      </c>
      <c r="BT16" s="354" t="s">
        <v>430</v>
      </c>
      <c r="BU16" s="430"/>
      <c r="BV16" s="374" t="s">
        <v>554</v>
      </c>
    </row>
    <row r="17" spans="1:74" x14ac:dyDescent="0.25">
      <c r="A17" s="318" t="s">
        <v>93</v>
      </c>
      <c r="B17" s="43"/>
      <c r="C17" s="720"/>
      <c r="D17" s="43"/>
      <c r="E17" s="51"/>
      <c r="F17" s="43"/>
      <c r="G17" s="55"/>
      <c r="H17" s="66"/>
      <c r="I17" s="59"/>
      <c r="J17" s="59"/>
      <c r="K17" s="59"/>
      <c r="L17" s="59"/>
      <c r="M17" s="258"/>
      <c r="N17" s="70">
        <v>76.382800000000003</v>
      </c>
      <c r="O17" s="59">
        <v>30.701499999999999</v>
      </c>
      <c r="P17" s="59">
        <v>29.654800000000002</v>
      </c>
      <c r="Q17" s="59">
        <v>25.312999999999999</v>
      </c>
      <c r="R17" s="59">
        <v>25.307600000000001</v>
      </c>
      <c r="S17" s="59">
        <v>10.803699999999999</v>
      </c>
      <c r="T17" s="59">
        <v>5.3602999999999996</v>
      </c>
      <c r="U17" s="88">
        <v>5.0391000000000004</v>
      </c>
      <c r="V17" s="59">
        <v>4.0284000000000004</v>
      </c>
      <c r="W17" s="59">
        <v>6.4897</v>
      </c>
      <c r="X17" s="59">
        <v>6.8705999999999996</v>
      </c>
      <c r="Y17" s="276">
        <v>6.359</v>
      </c>
      <c r="Z17" s="59">
        <v>7.0902000000000003</v>
      </c>
      <c r="AA17" s="59">
        <v>13.3538</v>
      </c>
      <c r="AB17" s="59">
        <v>5.3631000000000002</v>
      </c>
      <c r="AC17" s="59">
        <v>5.1809000000000003</v>
      </c>
      <c r="AD17" s="59">
        <v>4.1852999999999998</v>
      </c>
      <c r="AE17" s="59">
        <v>26.552</v>
      </c>
      <c r="AF17" s="59">
        <v>7.4916</v>
      </c>
      <c r="AG17" s="553"/>
      <c r="AH17" s="51">
        <v>9</v>
      </c>
      <c r="AI17" s="51">
        <v>9</v>
      </c>
      <c r="AJ17" s="51">
        <v>9</v>
      </c>
      <c r="AK17" s="51">
        <v>9</v>
      </c>
      <c r="AL17" s="51">
        <v>9</v>
      </c>
      <c r="AM17" s="51">
        <v>9</v>
      </c>
      <c r="AN17" s="51">
        <v>9</v>
      </c>
      <c r="AO17" s="560">
        <v>9</v>
      </c>
      <c r="AP17" s="51">
        <v>9</v>
      </c>
      <c r="AQ17" s="51">
        <v>9</v>
      </c>
      <c r="AR17" s="51">
        <v>9</v>
      </c>
      <c r="AS17" s="51">
        <v>9</v>
      </c>
      <c r="AT17" s="51">
        <v>9</v>
      </c>
      <c r="AU17" s="51">
        <v>9</v>
      </c>
      <c r="AV17" s="51">
        <v>9</v>
      </c>
      <c r="AW17" s="51">
        <v>9</v>
      </c>
      <c r="AX17" s="51">
        <v>9</v>
      </c>
      <c r="AY17" s="51">
        <v>9</v>
      </c>
      <c r="AZ17" s="579"/>
      <c r="BA17" s="577"/>
      <c r="BB17" s="59"/>
      <c r="BC17" s="59"/>
      <c r="BD17" s="59"/>
      <c r="BE17" s="276"/>
      <c r="BF17" s="276"/>
      <c r="BG17" s="66"/>
      <c r="BH17" s="586"/>
      <c r="BI17" s="59"/>
      <c r="BJ17" s="59"/>
      <c r="BK17" s="59"/>
      <c r="BL17" s="59"/>
      <c r="BM17" s="276"/>
      <c r="BN17" s="587"/>
      <c r="BO17" s="587"/>
      <c r="BP17" s="587"/>
      <c r="BQ17" s="587"/>
      <c r="BR17" s="148"/>
      <c r="BS17" s="43"/>
      <c r="BT17" s="88"/>
      <c r="BU17" s="34"/>
      <c r="BV17" s="66"/>
    </row>
    <row r="18" spans="1:74" x14ac:dyDescent="0.25">
      <c r="A18" s="320" t="s">
        <v>94</v>
      </c>
      <c r="B18" s="44"/>
      <c r="C18" s="721"/>
      <c r="D18" s="44"/>
      <c r="E18" s="52"/>
      <c r="F18" s="44"/>
      <c r="G18" s="56"/>
      <c r="H18" s="67"/>
      <c r="I18" s="60"/>
      <c r="J18" s="60"/>
      <c r="K18" s="60"/>
      <c r="L18" s="60"/>
      <c r="M18" s="259"/>
      <c r="N18" s="71">
        <v>104.68899999999999</v>
      </c>
      <c r="O18" s="60">
        <v>38.195300000000003</v>
      </c>
      <c r="P18" s="60">
        <v>38.591099999999997</v>
      </c>
      <c r="Q18" s="60">
        <v>31.2273</v>
      </c>
      <c r="R18" s="60">
        <v>28.823599999999999</v>
      </c>
      <c r="S18" s="60">
        <v>13.449299999999999</v>
      </c>
      <c r="T18" s="60">
        <v>8.0654000000000003</v>
      </c>
      <c r="U18" s="89">
        <v>6.6128999999999998</v>
      </c>
      <c r="V18" s="60">
        <v>5.5726000000000004</v>
      </c>
      <c r="W18" s="60">
        <v>7.2252000000000001</v>
      </c>
      <c r="X18" s="60">
        <v>7.4715999999999996</v>
      </c>
      <c r="Y18" s="277">
        <v>8.6084999999999994</v>
      </c>
      <c r="Z18" s="60">
        <v>7.9093999999999998</v>
      </c>
      <c r="AA18" s="60">
        <v>15.6983</v>
      </c>
      <c r="AB18" s="60">
        <v>8.3346999999999998</v>
      </c>
      <c r="AC18" s="60">
        <v>7.0492999999999997</v>
      </c>
      <c r="AD18" s="60">
        <v>5.6577999999999999</v>
      </c>
      <c r="AE18" s="60">
        <v>31.966799999999999</v>
      </c>
      <c r="AF18" s="60">
        <v>7.9858000000000002</v>
      </c>
      <c r="AG18" s="554"/>
      <c r="AH18" s="52"/>
      <c r="AI18" s="52"/>
      <c r="AJ18" s="52"/>
      <c r="AK18" s="52"/>
      <c r="AL18" s="52"/>
      <c r="AM18" s="52"/>
      <c r="AN18" s="52"/>
      <c r="AO18" s="561"/>
      <c r="AP18" s="52"/>
      <c r="AQ18" s="52"/>
      <c r="AR18" s="52"/>
      <c r="AS18" s="52"/>
      <c r="AT18" s="52"/>
      <c r="AU18" s="52"/>
      <c r="AV18" s="52"/>
      <c r="AW18" s="52"/>
      <c r="AX18" s="52"/>
      <c r="AY18" s="52"/>
      <c r="AZ18" s="580"/>
      <c r="BA18" s="551"/>
      <c r="BB18" s="60"/>
      <c r="BC18" s="60"/>
      <c r="BD18" s="60"/>
      <c r="BE18" s="277"/>
      <c r="BF18" s="277"/>
      <c r="BG18" s="67"/>
      <c r="BH18" s="588"/>
      <c r="BI18" s="60"/>
      <c r="BJ18" s="60"/>
      <c r="BK18" s="60"/>
      <c r="BL18" s="60"/>
      <c r="BM18" s="277"/>
      <c r="BN18" s="589"/>
      <c r="BO18" s="589"/>
      <c r="BP18" s="589"/>
      <c r="BQ18" s="589"/>
      <c r="BR18" s="146"/>
      <c r="BS18" s="44"/>
      <c r="BT18" s="89"/>
      <c r="BU18" s="26"/>
      <c r="BV18" s="67"/>
    </row>
    <row r="19" spans="1:74" x14ac:dyDescent="0.25">
      <c r="A19" s="320" t="s">
        <v>95</v>
      </c>
      <c r="B19" s="44"/>
      <c r="C19" s="721"/>
      <c r="D19" s="44"/>
      <c r="E19" s="52"/>
      <c r="F19" s="44"/>
      <c r="G19" s="56"/>
      <c r="H19" s="67"/>
      <c r="I19" s="60"/>
      <c r="J19" s="60"/>
      <c r="K19" s="60"/>
      <c r="L19" s="60"/>
      <c r="M19" s="259"/>
      <c r="N19" s="71">
        <v>47.350099999999998</v>
      </c>
      <c r="O19" s="60">
        <v>21.572900000000001</v>
      </c>
      <c r="P19" s="60">
        <v>19.228100000000001</v>
      </c>
      <c r="Q19" s="60">
        <v>17.538499999999999</v>
      </c>
      <c r="R19" s="60">
        <v>20.0596</v>
      </c>
      <c r="S19" s="60">
        <v>8.5422999999999991</v>
      </c>
      <c r="T19" s="60">
        <v>4.0286999999999997</v>
      </c>
      <c r="U19" s="89">
        <v>3.8189000000000002</v>
      </c>
      <c r="V19" s="60">
        <v>3.2162000000000002</v>
      </c>
      <c r="W19" s="60">
        <v>6.0396999999999998</v>
      </c>
      <c r="X19" s="60">
        <v>6.4067999999999996</v>
      </c>
      <c r="Y19" s="277">
        <v>5.4413</v>
      </c>
      <c r="Z19" s="60">
        <v>5.9478</v>
      </c>
      <c r="AA19" s="60">
        <v>10.905900000000001</v>
      </c>
      <c r="AB19" s="60">
        <v>3.9565999999999999</v>
      </c>
      <c r="AC19" s="60">
        <v>3.9653999999999998</v>
      </c>
      <c r="AD19" s="60">
        <v>3.4245999999999999</v>
      </c>
      <c r="AE19" s="60">
        <v>20.046399999999998</v>
      </c>
      <c r="AF19" s="60">
        <v>6.7820999999999998</v>
      </c>
      <c r="AG19" s="554"/>
      <c r="AH19" s="52"/>
      <c r="AI19" s="52"/>
      <c r="AJ19" s="52"/>
      <c r="AK19" s="52"/>
      <c r="AL19" s="52"/>
      <c r="AM19" s="52"/>
      <c r="AN19" s="52"/>
      <c r="AO19" s="561"/>
      <c r="AP19" s="52"/>
      <c r="AQ19" s="52"/>
      <c r="AR19" s="52"/>
      <c r="AS19" s="52"/>
      <c r="AT19" s="52"/>
      <c r="AU19" s="52"/>
      <c r="AV19" s="52"/>
      <c r="AW19" s="52"/>
      <c r="AX19" s="52"/>
      <c r="AY19" s="52"/>
      <c r="AZ19" s="580"/>
      <c r="BA19" s="551"/>
      <c r="BB19" s="60"/>
      <c r="BC19" s="60"/>
      <c r="BD19" s="60"/>
      <c r="BE19" s="277"/>
      <c r="BF19" s="277"/>
      <c r="BG19" s="67"/>
      <c r="BH19" s="588"/>
      <c r="BI19" s="60"/>
      <c r="BJ19" s="60"/>
      <c r="BK19" s="60"/>
      <c r="BL19" s="60"/>
      <c r="BM19" s="277"/>
      <c r="BN19" s="589"/>
      <c r="BO19" s="589"/>
      <c r="BP19" s="589"/>
      <c r="BQ19" s="589"/>
      <c r="BR19" s="146"/>
      <c r="BS19" s="44"/>
      <c r="BT19" s="89"/>
      <c r="BU19" s="26"/>
      <c r="BV19" s="67"/>
    </row>
    <row r="20" spans="1:74" x14ac:dyDescent="0.25">
      <c r="A20" s="321" t="s">
        <v>96</v>
      </c>
      <c r="B20" s="45"/>
      <c r="C20" s="722"/>
      <c r="D20" s="45"/>
      <c r="E20" s="53"/>
      <c r="F20" s="45"/>
      <c r="G20" s="57"/>
      <c r="H20" s="68"/>
      <c r="I20" s="61"/>
      <c r="J20" s="61"/>
      <c r="K20" s="61"/>
      <c r="L20" s="61"/>
      <c r="M20" s="262"/>
      <c r="N20" s="72">
        <v>79.211699999999993</v>
      </c>
      <c r="O20" s="61">
        <v>30.629200000000001</v>
      </c>
      <c r="P20" s="61">
        <v>29.1601</v>
      </c>
      <c r="Q20" s="61">
        <v>24.738399999999999</v>
      </c>
      <c r="R20" s="61">
        <v>26.081499999999998</v>
      </c>
      <c r="S20" s="61">
        <v>10.7996</v>
      </c>
      <c r="T20" s="61">
        <v>5.3540000000000001</v>
      </c>
      <c r="U20" s="90">
        <v>5.0791000000000004</v>
      </c>
      <c r="V20" s="61">
        <v>4.1016000000000004</v>
      </c>
      <c r="W20" s="61">
        <v>6.3956</v>
      </c>
      <c r="X20" s="61">
        <v>6.8936000000000002</v>
      </c>
      <c r="Y20" s="279">
        <v>6.375</v>
      </c>
      <c r="Z20" s="61">
        <v>7.335</v>
      </c>
      <c r="AA20" s="61">
        <v>13.4023</v>
      </c>
      <c r="AB20" s="61">
        <v>5.3741000000000003</v>
      </c>
      <c r="AC20" s="61">
        <v>5.2808999999999999</v>
      </c>
      <c r="AD20" s="61">
        <v>4.2069999999999999</v>
      </c>
      <c r="AE20" s="61">
        <v>26.298400000000001</v>
      </c>
      <c r="AF20" s="61">
        <v>7.6402000000000001</v>
      </c>
      <c r="AG20" s="556"/>
      <c r="AH20" s="53"/>
      <c r="AI20" s="53"/>
      <c r="AJ20" s="53"/>
      <c r="AK20" s="53"/>
      <c r="AL20" s="53"/>
      <c r="AM20" s="53"/>
      <c r="AN20" s="53"/>
      <c r="AO20" s="563"/>
      <c r="AP20" s="53"/>
      <c r="AQ20" s="53"/>
      <c r="AR20" s="53"/>
      <c r="AS20" s="53"/>
      <c r="AT20" s="53"/>
      <c r="AU20" s="53"/>
      <c r="AV20" s="53"/>
      <c r="AW20" s="53"/>
      <c r="AX20" s="53"/>
      <c r="AY20" s="53"/>
      <c r="AZ20" s="581"/>
      <c r="BA20" s="578"/>
      <c r="BB20" s="61"/>
      <c r="BC20" s="61"/>
      <c r="BD20" s="61"/>
      <c r="BE20" s="279"/>
      <c r="BF20" s="279"/>
      <c r="BG20" s="68"/>
      <c r="BH20" s="590"/>
      <c r="BI20" s="61"/>
      <c r="BJ20" s="61"/>
      <c r="BK20" s="61"/>
      <c r="BL20" s="61"/>
      <c r="BM20" s="279"/>
      <c r="BN20" s="591"/>
      <c r="BO20" s="591"/>
      <c r="BP20" s="591"/>
      <c r="BQ20" s="591"/>
      <c r="BR20" s="149"/>
      <c r="BS20" s="45"/>
      <c r="BT20" s="90"/>
      <c r="BU20" s="272"/>
      <c r="BV20" s="68"/>
    </row>
    <row r="21" spans="1:74" ht="14.5" x14ac:dyDescent="0.25">
      <c r="A21" s="323" t="s">
        <v>258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564"/>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4" s="425" customFormat="1" x14ac:dyDescent="0.25">
      <c r="A22" s="337" t="s">
        <v>7694</v>
      </c>
      <c r="B22" s="369"/>
      <c r="C22" s="718">
        <v>39678</v>
      </c>
      <c r="D22" s="369"/>
      <c r="E22" s="338">
        <v>1987.99</v>
      </c>
      <c r="F22" s="369"/>
      <c r="G22" s="339">
        <v>41.985700000000001</v>
      </c>
      <c r="H22" s="370"/>
      <c r="I22" s="340">
        <v>15.21</v>
      </c>
      <c r="J22" s="340">
        <v>7.85</v>
      </c>
      <c r="K22" s="340">
        <v>6.47</v>
      </c>
      <c r="L22" s="340">
        <v>6.74</v>
      </c>
      <c r="M22" s="361"/>
      <c r="N22" s="342">
        <v>80.417199999999994</v>
      </c>
      <c r="O22" s="340">
        <v>27.224699999999999</v>
      </c>
      <c r="P22" s="340">
        <v>30.580500000000001</v>
      </c>
      <c r="Q22" s="340">
        <v>24.324300000000001</v>
      </c>
      <c r="R22" s="340">
        <v>25.661100000000001</v>
      </c>
      <c r="S22" s="340">
        <v>10.9841</v>
      </c>
      <c r="T22" s="340">
        <v>4.9649000000000001</v>
      </c>
      <c r="U22" s="344">
        <v>5.2253999999999996</v>
      </c>
      <c r="V22" s="340">
        <v>4.0011999999999999</v>
      </c>
      <c r="W22" s="340">
        <v>6.7957000000000001</v>
      </c>
      <c r="X22" s="340">
        <v>7.0430000000000001</v>
      </c>
      <c r="Y22" s="371">
        <v>6.0399000000000003</v>
      </c>
      <c r="Z22" s="340">
        <v>7.0490000000000004</v>
      </c>
      <c r="AA22" s="340">
        <v>12.9824</v>
      </c>
      <c r="AB22" s="340">
        <v>5.0347</v>
      </c>
      <c r="AC22" s="340">
        <v>5.1444000000000001</v>
      </c>
      <c r="AD22" s="340">
        <v>4.1412000000000004</v>
      </c>
      <c r="AE22" s="340">
        <v>25.644300000000001</v>
      </c>
      <c r="AF22" s="340">
        <v>8.3645999999999994</v>
      </c>
      <c r="AG22" s="568"/>
      <c r="AH22" s="338">
        <v>4</v>
      </c>
      <c r="AI22" s="338">
        <v>7</v>
      </c>
      <c r="AJ22" s="338">
        <v>4</v>
      </c>
      <c r="AK22" s="338">
        <v>5</v>
      </c>
      <c r="AL22" s="338">
        <v>5</v>
      </c>
      <c r="AM22" s="338">
        <v>3</v>
      </c>
      <c r="AN22" s="338">
        <v>2</v>
      </c>
      <c r="AO22" s="570">
        <v>2</v>
      </c>
      <c r="AP22" s="338">
        <v>2</v>
      </c>
      <c r="AQ22" s="338">
        <v>1</v>
      </c>
      <c r="AR22" s="338">
        <v>1</v>
      </c>
      <c r="AS22" s="338">
        <v>2</v>
      </c>
      <c r="AT22" s="338">
        <v>2</v>
      </c>
      <c r="AU22" s="338">
        <v>5</v>
      </c>
      <c r="AV22" s="338">
        <v>2</v>
      </c>
      <c r="AW22" s="338">
        <v>2</v>
      </c>
      <c r="AX22" s="338">
        <v>2</v>
      </c>
      <c r="AY22" s="338">
        <v>6</v>
      </c>
      <c r="AZ22" s="583"/>
      <c r="BA22" s="464">
        <v>56.18</v>
      </c>
      <c r="BB22" s="340">
        <v>41.27</v>
      </c>
      <c r="BC22" s="340" t="s">
        <v>430</v>
      </c>
      <c r="BD22" s="340" t="s">
        <v>430</v>
      </c>
      <c r="BE22" s="371" t="s">
        <v>430</v>
      </c>
      <c r="BF22" s="371">
        <v>2.5499999999999998</v>
      </c>
      <c r="BG22" s="370"/>
      <c r="BH22" s="593">
        <v>2.5499999999999998</v>
      </c>
      <c r="BI22" s="340">
        <v>10.83</v>
      </c>
      <c r="BJ22" s="340" t="s">
        <v>430</v>
      </c>
      <c r="BK22" s="340">
        <v>30.44</v>
      </c>
      <c r="BL22" s="340" t="s">
        <v>430</v>
      </c>
      <c r="BM22" s="371">
        <v>56.18</v>
      </c>
      <c r="BN22" s="371" t="s">
        <v>430</v>
      </c>
      <c r="BO22" s="371" t="s">
        <v>430</v>
      </c>
      <c r="BP22" s="371" t="s">
        <v>430</v>
      </c>
      <c r="BQ22" s="371" t="s">
        <v>430</v>
      </c>
      <c r="BR22" s="463"/>
      <c r="BS22" s="369">
        <v>6.4728761312945702</v>
      </c>
      <c r="BT22" s="344" t="s">
        <v>430</v>
      </c>
      <c r="BU22" s="571"/>
      <c r="BV22" s="370" t="s">
        <v>554</v>
      </c>
    </row>
    <row r="23" spans="1:74" s="428" customFormat="1" x14ac:dyDescent="0.25">
      <c r="A23" s="345" t="s">
        <v>7695</v>
      </c>
      <c r="B23" s="373"/>
      <c r="C23" s="719">
        <v>36124</v>
      </c>
      <c r="D23" s="373"/>
      <c r="E23" s="346">
        <v>2051.98</v>
      </c>
      <c r="F23" s="373"/>
      <c r="G23" s="347">
        <v>73.312899999999999</v>
      </c>
      <c r="H23" s="374"/>
      <c r="I23" s="348">
        <v>8.25</v>
      </c>
      <c r="J23" s="348">
        <v>7.92</v>
      </c>
      <c r="K23" s="348">
        <v>4.13</v>
      </c>
      <c r="L23" s="348">
        <v>4.33</v>
      </c>
      <c r="M23" s="362"/>
      <c r="N23" s="350">
        <v>66.836200000000005</v>
      </c>
      <c r="O23" s="348">
        <v>23.164300000000001</v>
      </c>
      <c r="P23" s="348">
        <v>22.909600000000001</v>
      </c>
      <c r="Q23" s="348">
        <v>18.829899999999999</v>
      </c>
      <c r="R23" s="348">
        <v>22.380099999999999</v>
      </c>
      <c r="S23" s="348">
        <v>8.9817999999999998</v>
      </c>
      <c r="T23" s="348">
        <v>4.3959000000000001</v>
      </c>
      <c r="U23" s="354">
        <v>4.3348000000000004</v>
      </c>
      <c r="V23" s="348">
        <v>3.5112999999999999</v>
      </c>
      <c r="W23" s="348">
        <v>5.9646999999999997</v>
      </c>
      <c r="X23" s="348">
        <v>6.3311999999999999</v>
      </c>
      <c r="Y23" s="375">
        <v>5.6787999999999998</v>
      </c>
      <c r="Z23" s="348">
        <v>7.1628999999999996</v>
      </c>
      <c r="AA23" s="348">
        <v>11.2811</v>
      </c>
      <c r="AB23" s="348">
        <v>4.4757999999999996</v>
      </c>
      <c r="AC23" s="348">
        <v>4.5364000000000004</v>
      </c>
      <c r="AD23" s="348">
        <v>3.6677</v>
      </c>
      <c r="AE23" s="348">
        <v>23.273700000000002</v>
      </c>
      <c r="AF23" s="348">
        <v>7.4626999999999999</v>
      </c>
      <c r="AG23" s="569"/>
      <c r="AH23" s="346">
        <v>7</v>
      </c>
      <c r="AI23" s="346">
        <v>8</v>
      </c>
      <c r="AJ23" s="346">
        <v>8</v>
      </c>
      <c r="AK23" s="346">
        <v>8</v>
      </c>
      <c r="AL23" s="346">
        <v>8</v>
      </c>
      <c r="AM23" s="346">
        <v>8</v>
      </c>
      <c r="AN23" s="346">
        <v>7</v>
      </c>
      <c r="AO23" s="572">
        <v>5</v>
      </c>
      <c r="AP23" s="346">
        <v>3</v>
      </c>
      <c r="AQ23" s="346">
        <v>2</v>
      </c>
      <c r="AR23" s="346">
        <v>3</v>
      </c>
      <c r="AS23" s="346">
        <v>3</v>
      </c>
      <c r="AT23" s="346">
        <v>1</v>
      </c>
      <c r="AU23" s="346">
        <v>7</v>
      </c>
      <c r="AV23" s="346">
        <v>6</v>
      </c>
      <c r="AW23" s="346">
        <v>5</v>
      </c>
      <c r="AX23" s="346">
        <v>3</v>
      </c>
      <c r="AY23" s="346">
        <v>8</v>
      </c>
      <c r="AZ23" s="584"/>
      <c r="BA23" s="467">
        <v>34.42</v>
      </c>
      <c r="BB23" s="348">
        <v>14.05</v>
      </c>
      <c r="BC23" s="348">
        <v>8.6300000000000008</v>
      </c>
      <c r="BD23" s="348">
        <v>30.33</v>
      </c>
      <c r="BE23" s="375" t="s">
        <v>430</v>
      </c>
      <c r="BF23" s="375">
        <v>12.56</v>
      </c>
      <c r="BG23" s="374"/>
      <c r="BH23" s="594">
        <v>12.28</v>
      </c>
      <c r="BI23" s="348">
        <v>2.4700000000000002</v>
      </c>
      <c r="BJ23" s="348" t="s">
        <v>430</v>
      </c>
      <c r="BK23" s="348">
        <v>50.55</v>
      </c>
      <c r="BL23" s="348" t="s">
        <v>430</v>
      </c>
      <c r="BM23" s="375">
        <v>34.42</v>
      </c>
      <c r="BN23" s="375" t="s">
        <v>430</v>
      </c>
      <c r="BO23" s="375" t="s">
        <v>430</v>
      </c>
      <c r="BP23" s="375" t="s">
        <v>430</v>
      </c>
      <c r="BQ23" s="375">
        <v>0.28000000000000003</v>
      </c>
      <c r="BR23" s="466"/>
      <c r="BS23" s="373" t="s">
        <v>430</v>
      </c>
      <c r="BT23" s="354">
        <v>8.3657187274902807</v>
      </c>
      <c r="BU23" s="430"/>
      <c r="BV23" s="374" t="s">
        <v>518</v>
      </c>
    </row>
    <row r="24" spans="1:74" s="428" customFormat="1" ht="11" x14ac:dyDescent="0.3">
      <c r="A24" s="841" t="s">
        <v>7696</v>
      </c>
      <c r="B24" s="842"/>
      <c r="C24" s="843">
        <v>36489</v>
      </c>
      <c r="D24" s="842"/>
      <c r="E24" s="844">
        <v>1791.42</v>
      </c>
      <c r="F24" s="842"/>
      <c r="G24" s="845">
        <v>79.526399999999995</v>
      </c>
      <c r="H24" s="847"/>
      <c r="I24" s="846">
        <v>8.18</v>
      </c>
      <c r="J24" s="846">
        <v>7.59</v>
      </c>
      <c r="K24" s="846">
        <v>4.6399999999999997</v>
      </c>
      <c r="L24" s="846">
        <v>4.83</v>
      </c>
      <c r="M24" s="851"/>
      <c r="N24" s="848">
        <v>78.283699999999996</v>
      </c>
      <c r="O24" s="846">
        <v>34.066699999999997</v>
      </c>
      <c r="P24" s="846">
        <v>28.2409</v>
      </c>
      <c r="Q24" s="846">
        <v>30.2956</v>
      </c>
      <c r="R24" s="846">
        <v>27.874099999999999</v>
      </c>
      <c r="S24" s="846">
        <v>11.5204</v>
      </c>
      <c r="T24" s="846">
        <v>4.9164000000000003</v>
      </c>
      <c r="U24" s="856">
        <v>4.5378999999999996</v>
      </c>
      <c r="V24" s="846">
        <v>3.2702</v>
      </c>
      <c r="W24" s="846">
        <v>5.74</v>
      </c>
      <c r="X24" s="846">
        <v>6.2847999999999997</v>
      </c>
      <c r="Y24" s="852">
        <v>5.3468999999999998</v>
      </c>
      <c r="Z24" s="846">
        <v>6.35</v>
      </c>
      <c r="AA24" s="846">
        <v>14.251099999999999</v>
      </c>
      <c r="AB24" s="846">
        <v>4.8174999999999999</v>
      </c>
      <c r="AC24" s="846">
        <v>4.6433999999999997</v>
      </c>
      <c r="AD24" s="846">
        <v>3.4883000000000002</v>
      </c>
      <c r="AE24" s="846">
        <v>31.020700000000001</v>
      </c>
      <c r="AF24" s="846">
        <v>8.1079000000000008</v>
      </c>
      <c r="AG24" s="937"/>
      <c r="AH24" s="844">
        <v>5</v>
      </c>
      <c r="AI24" s="844">
        <v>3</v>
      </c>
      <c r="AJ24" s="844">
        <v>5</v>
      </c>
      <c r="AK24" s="844">
        <v>1</v>
      </c>
      <c r="AL24" s="844">
        <v>1</v>
      </c>
      <c r="AM24" s="844">
        <v>2</v>
      </c>
      <c r="AN24" s="844">
        <v>4</v>
      </c>
      <c r="AO24" s="938">
        <v>3</v>
      </c>
      <c r="AP24" s="844">
        <v>4</v>
      </c>
      <c r="AQ24" s="844">
        <v>5</v>
      </c>
      <c r="AR24" s="844">
        <v>4</v>
      </c>
      <c r="AS24" s="844">
        <v>6</v>
      </c>
      <c r="AT24" s="844">
        <v>6</v>
      </c>
      <c r="AU24" s="844">
        <v>3</v>
      </c>
      <c r="AV24" s="844">
        <v>3</v>
      </c>
      <c r="AW24" s="844">
        <v>3</v>
      </c>
      <c r="AX24" s="844">
        <v>4</v>
      </c>
      <c r="AY24" s="844">
        <v>1</v>
      </c>
      <c r="AZ24" s="939"/>
      <c r="BA24" s="853">
        <v>53.58</v>
      </c>
      <c r="BB24" s="846">
        <v>30.07</v>
      </c>
      <c r="BC24" s="846" t="s">
        <v>430</v>
      </c>
      <c r="BD24" s="846" t="s">
        <v>430</v>
      </c>
      <c r="BE24" s="852" t="s">
        <v>430</v>
      </c>
      <c r="BF24" s="852">
        <v>16.34</v>
      </c>
      <c r="BG24" s="847"/>
      <c r="BH24" s="940">
        <v>11.42</v>
      </c>
      <c r="BI24" s="846">
        <v>5.25</v>
      </c>
      <c r="BJ24" s="846" t="s">
        <v>430</v>
      </c>
      <c r="BK24" s="846">
        <v>24.82</v>
      </c>
      <c r="BL24" s="846" t="s">
        <v>430</v>
      </c>
      <c r="BM24" s="852">
        <v>53.58</v>
      </c>
      <c r="BN24" s="852" t="s">
        <v>430</v>
      </c>
      <c r="BO24" s="852" t="s">
        <v>430</v>
      </c>
      <c r="BP24" s="852" t="s">
        <v>430</v>
      </c>
      <c r="BQ24" s="852">
        <v>4.92</v>
      </c>
      <c r="BR24" s="850"/>
      <c r="BS24" s="842">
        <v>0.110114379988989</v>
      </c>
      <c r="BT24" s="856">
        <v>1.37433456986257</v>
      </c>
      <c r="BU24" s="907"/>
      <c r="BV24" s="847" t="s">
        <v>554</v>
      </c>
    </row>
    <row r="25" spans="1:74" s="428" customFormat="1" x14ac:dyDescent="0.25">
      <c r="A25" s="345" t="s">
        <v>7697</v>
      </c>
      <c r="B25" s="373"/>
      <c r="C25" s="719">
        <v>34993</v>
      </c>
      <c r="D25" s="373"/>
      <c r="E25" s="346">
        <v>1772.53</v>
      </c>
      <c r="F25" s="373"/>
      <c r="G25" s="347">
        <v>129.2946</v>
      </c>
      <c r="H25" s="374"/>
      <c r="I25" s="348">
        <v>15.14</v>
      </c>
      <c r="J25" s="348">
        <v>7.74</v>
      </c>
      <c r="K25" s="348">
        <v>6.47</v>
      </c>
      <c r="L25" s="348">
        <v>6.74</v>
      </c>
      <c r="M25" s="362"/>
      <c r="N25" s="350">
        <v>92.546499999999995</v>
      </c>
      <c r="O25" s="348">
        <v>33.954300000000003</v>
      </c>
      <c r="P25" s="348">
        <v>33.043700000000001</v>
      </c>
      <c r="Q25" s="348">
        <v>28.106400000000001</v>
      </c>
      <c r="R25" s="348">
        <v>26.115600000000001</v>
      </c>
      <c r="S25" s="348">
        <v>10.5021</v>
      </c>
      <c r="T25" s="348">
        <v>3.9853999999999998</v>
      </c>
      <c r="U25" s="354">
        <v>3.9104000000000001</v>
      </c>
      <c r="V25" s="348">
        <v>2.9310999999999998</v>
      </c>
      <c r="W25" s="348">
        <v>5.5799000000000003</v>
      </c>
      <c r="X25" s="348">
        <v>5.9958999999999998</v>
      </c>
      <c r="Y25" s="375">
        <v>5.4138999999999999</v>
      </c>
      <c r="Z25" s="348">
        <v>6.7380000000000004</v>
      </c>
      <c r="AA25" s="348">
        <v>13.002700000000001</v>
      </c>
      <c r="AB25" s="348">
        <v>4.0393999999999997</v>
      </c>
      <c r="AC25" s="348">
        <v>3.9470999999999998</v>
      </c>
      <c r="AD25" s="348">
        <v>3.0975000000000001</v>
      </c>
      <c r="AE25" s="348">
        <v>27.685199999999998</v>
      </c>
      <c r="AF25" s="348">
        <v>8.6958000000000002</v>
      </c>
      <c r="AG25" s="569"/>
      <c r="AH25" s="346">
        <v>2</v>
      </c>
      <c r="AI25" s="346">
        <v>4</v>
      </c>
      <c r="AJ25" s="346">
        <v>3</v>
      </c>
      <c r="AK25" s="346">
        <v>4</v>
      </c>
      <c r="AL25" s="346">
        <v>4</v>
      </c>
      <c r="AM25" s="346">
        <v>4</v>
      </c>
      <c r="AN25" s="346">
        <v>8</v>
      </c>
      <c r="AO25" s="572">
        <v>8</v>
      </c>
      <c r="AP25" s="346">
        <v>8</v>
      </c>
      <c r="AQ25" s="346">
        <v>7</v>
      </c>
      <c r="AR25" s="346">
        <v>6</v>
      </c>
      <c r="AS25" s="346">
        <v>4</v>
      </c>
      <c r="AT25" s="346">
        <v>3</v>
      </c>
      <c r="AU25" s="346">
        <v>4</v>
      </c>
      <c r="AV25" s="346">
        <v>8</v>
      </c>
      <c r="AW25" s="346">
        <v>8</v>
      </c>
      <c r="AX25" s="346">
        <v>8</v>
      </c>
      <c r="AY25" s="346">
        <v>4</v>
      </c>
      <c r="AZ25" s="584"/>
      <c r="BA25" s="467">
        <v>65.14</v>
      </c>
      <c r="BB25" s="348">
        <v>28.63</v>
      </c>
      <c r="BC25" s="348" t="s">
        <v>430</v>
      </c>
      <c r="BD25" s="348" t="s">
        <v>430</v>
      </c>
      <c r="BE25" s="375" t="s">
        <v>430</v>
      </c>
      <c r="BF25" s="375">
        <v>6.23</v>
      </c>
      <c r="BG25" s="374"/>
      <c r="BH25" s="594">
        <v>6.23</v>
      </c>
      <c r="BI25" s="348" t="s">
        <v>430</v>
      </c>
      <c r="BJ25" s="348" t="s">
        <v>430</v>
      </c>
      <c r="BK25" s="348">
        <v>28.63</v>
      </c>
      <c r="BL25" s="348" t="s">
        <v>430</v>
      </c>
      <c r="BM25" s="375">
        <v>65.14</v>
      </c>
      <c r="BN25" s="375" t="s">
        <v>430</v>
      </c>
      <c r="BO25" s="375" t="s">
        <v>430</v>
      </c>
      <c r="BP25" s="375" t="s">
        <v>430</v>
      </c>
      <c r="BQ25" s="375" t="s">
        <v>430</v>
      </c>
      <c r="BR25" s="466"/>
      <c r="BS25" s="373">
        <v>10.9678471945161</v>
      </c>
      <c r="BT25" s="354">
        <v>1.42274555928863</v>
      </c>
      <c r="BU25" s="430"/>
      <c r="BV25" s="374" t="s">
        <v>554</v>
      </c>
    </row>
    <row r="26" spans="1:74" s="428" customFormat="1" x14ac:dyDescent="0.25">
      <c r="A26" s="345" t="s">
        <v>7698</v>
      </c>
      <c r="B26" s="373"/>
      <c r="C26" s="719">
        <v>36780</v>
      </c>
      <c r="D26" s="373"/>
      <c r="E26" s="346">
        <v>826.18399999999997</v>
      </c>
      <c r="F26" s="373"/>
      <c r="G26" s="347">
        <v>60.207900000000002</v>
      </c>
      <c r="H26" s="374"/>
      <c r="I26" s="348">
        <v>13.16</v>
      </c>
      <c r="J26" s="348">
        <v>7.34</v>
      </c>
      <c r="K26" s="348">
        <v>6.44</v>
      </c>
      <c r="L26" s="348">
        <v>6.7</v>
      </c>
      <c r="M26" s="362"/>
      <c r="N26" s="350">
        <v>104.14400000000001</v>
      </c>
      <c r="O26" s="348">
        <v>37.597200000000001</v>
      </c>
      <c r="P26" s="348">
        <v>36.418700000000001</v>
      </c>
      <c r="Q26" s="348">
        <v>28.272300000000001</v>
      </c>
      <c r="R26" s="348">
        <v>26.799299999999999</v>
      </c>
      <c r="S26" s="348">
        <v>10.189500000000001</v>
      </c>
      <c r="T26" s="348">
        <v>4.7271999999999998</v>
      </c>
      <c r="U26" s="354">
        <v>4.2409999999999997</v>
      </c>
      <c r="V26" s="348">
        <v>3.1432000000000002</v>
      </c>
      <c r="W26" s="348">
        <v>5.9146000000000001</v>
      </c>
      <c r="X26" s="348">
        <v>6.3468</v>
      </c>
      <c r="Y26" s="375">
        <v>5.0408999999999997</v>
      </c>
      <c r="Z26" s="348">
        <v>5.7237</v>
      </c>
      <c r="AA26" s="348">
        <v>14.305400000000001</v>
      </c>
      <c r="AB26" s="348">
        <v>4.7462</v>
      </c>
      <c r="AC26" s="348">
        <v>4.4204999999999997</v>
      </c>
      <c r="AD26" s="348">
        <v>3.3170000000000002</v>
      </c>
      <c r="AE26" s="348">
        <v>27.738700000000001</v>
      </c>
      <c r="AF26" s="348">
        <v>7.2060000000000004</v>
      </c>
      <c r="AG26" s="569"/>
      <c r="AH26" s="346">
        <v>1</v>
      </c>
      <c r="AI26" s="346">
        <v>1</v>
      </c>
      <c r="AJ26" s="346">
        <v>2</v>
      </c>
      <c r="AK26" s="346">
        <v>3</v>
      </c>
      <c r="AL26" s="346">
        <v>2</v>
      </c>
      <c r="AM26" s="346">
        <v>5</v>
      </c>
      <c r="AN26" s="346">
        <v>5</v>
      </c>
      <c r="AO26" s="572">
        <v>6</v>
      </c>
      <c r="AP26" s="346">
        <v>6</v>
      </c>
      <c r="AQ26" s="346">
        <v>3</v>
      </c>
      <c r="AR26" s="346">
        <v>2</v>
      </c>
      <c r="AS26" s="346">
        <v>7</v>
      </c>
      <c r="AT26" s="346">
        <v>7</v>
      </c>
      <c r="AU26" s="346">
        <v>2</v>
      </c>
      <c r="AV26" s="346">
        <v>4</v>
      </c>
      <c r="AW26" s="346">
        <v>6</v>
      </c>
      <c r="AX26" s="346">
        <v>7</v>
      </c>
      <c r="AY26" s="346">
        <v>3</v>
      </c>
      <c r="AZ26" s="584"/>
      <c r="BA26" s="467">
        <v>68.77</v>
      </c>
      <c r="BB26" s="348">
        <v>25.02</v>
      </c>
      <c r="BC26" s="348" t="s">
        <v>430</v>
      </c>
      <c r="BD26" s="348" t="s">
        <v>430</v>
      </c>
      <c r="BE26" s="375" t="s">
        <v>430</v>
      </c>
      <c r="BF26" s="375">
        <v>6.21</v>
      </c>
      <c r="BG26" s="374"/>
      <c r="BH26" s="594">
        <v>5.67</v>
      </c>
      <c r="BI26" s="348">
        <v>5.77</v>
      </c>
      <c r="BJ26" s="348" t="s">
        <v>430</v>
      </c>
      <c r="BK26" s="348">
        <v>19.25</v>
      </c>
      <c r="BL26" s="348" t="s">
        <v>430</v>
      </c>
      <c r="BM26" s="375">
        <v>68.77</v>
      </c>
      <c r="BN26" s="375" t="s">
        <v>430</v>
      </c>
      <c r="BO26" s="375" t="s">
        <v>430</v>
      </c>
      <c r="BP26" s="375" t="s">
        <v>430</v>
      </c>
      <c r="BQ26" s="375">
        <v>0.55000000000000004</v>
      </c>
      <c r="BR26" s="466"/>
      <c r="BS26" s="373">
        <v>1.81322512945603</v>
      </c>
      <c r="BT26" s="354" t="s">
        <v>430</v>
      </c>
      <c r="BU26" s="430"/>
      <c r="BV26" s="374" t="s">
        <v>554</v>
      </c>
    </row>
    <row r="27" spans="1:74" s="428" customFormat="1" x14ac:dyDescent="0.25">
      <c r="A27" s="345" t="s">
        <v>7699</v>
      </c>
      <c r="B27" s="373"/>
      <c r="C27" s="719">
        <v>36721</v>
      </c>
      <c r="D27" s="373"/>
      <c r="E27" s="346">
        <v>426.46199999999999</v>
      </c>
      <c r="F27" s="373"/>
      <c r="G27" s="347">
        <v>67.619</v>
      </c>
      <c r="H27" s="374"/>
      <c r="I27" s="348">
        <v>15.88</v>
      </c>
      <c r="J27" s="348">
        <v>7.7</v>
      </c>
      <c r="K27" s="348">
        <v>6.21</v>
      </c>
      <c r="L27" s="348">
        <v>6.48</v>
      </c>
      <c r="M27" s="362"/>
      <c r="N27" s="350">
        <v>86.679599999999994</v>
      </c>
      <c r="O27" s="348">
        <v>35.800800000000002</v>
      </c>
      <c r="P27" s="348">
        <v>37.622900000000001</v>
      </c>
      <c r="Q27" s="348">
        <v>29.324400000000001</v>
      </c>
      <c r="R27" s="348">
        <v>26.601700000000001</v>
      </c>
      <c r="S27" s="348">
        <v>12.729900000000001</v>
      </c>
      <c r="T27" s="348">
        <v>7.3596000000000004</v>
      </c>
      <c r="U27" s="354">
        <v>5.9074999999999998</v>
      </c>
      <c r="V27" s="348">
        <v>4.8665000000000003</v>
      </c>
      <c r="W27" s="348">
        <v>5.5578000000000003</v>
      </c>
      <c r="X27" s="348">
        <v>5.8771000000000004</v>
      </c>
      <c r="Y27" s="375">
        <v>4.7451999999999996</v>
      </c>
      <c r="Z27" s="348">
        <v>6.3654999999999999</v>
      </c>
      <c r="AA27" s="348">
        <v>14.9734</v>
      </c>
      <c r="AB27" s="348">
        <v>7.6281999999999996</v>
      </c>
      <c r="AC27" s="348">
        <v>6.3422000000000001</v>
      </c>
      <c r="AD27" s="348">
        <v>4.9516999999999998</v>
      </c>
      <c r="AE27" s="348">
        <v>27.848800000000001</v>
      </c>
      <c r="AF27" s="348">
        <v>7.6398000000000001</v>
      </c>
      <c r="AG27" s="569"/>
      <c r="AH27" s="346">
        <v>3</v>
      </c>
      <c r="AI27" s="346">
        <v>2</v>
      </c>
      <c r="AJ27" s="346">
        <v>1</v>
      </c>
      <c r="AK27" s="346">
        <v>2</v>
      </c>
      <c r="AL27" s="346">
        <v>3</v>
      </c>
      <c r="AM27" s="346">
        <v>1</v>
      </c>
      <c r="AN27" s="346">
        <v>1</v>
      </c>
      <c r="AO27" s="572">
        <v>1</v>
      </c>
      <c r="AP27" s="346">
        <v>1</v>
      </c>
      <c r="AQ27" s="346">
        <v>8</v>
      </c>
      <c r="AR27" s="346">
        <v>8</v>
      </c>
      <c r="AS27" s="346">
        <v>8</v>
      </c>
      <c r="AT27" s="346">
        <v>5</v>
      </c>
      <c r="AU27" s="346">
        <v>1</v>
      </c>
      <c r="AV27" s="346">
        <v>1</v>
      </c>
      <c r="AW27" s="346">
        <v>1</v>
      </c>
      <c r="AX27" s="346">
        <v>1</v>
      </c>
      <c r="AY27" s="346">
        <v>2</v>
      </c>
      <c r="AZ27" s="584"/>
      <c r="BA27" s="467">
        <v>46.54</v>
      </c>
      <c r="BB27" s="348">
        <v>50.23</v>
      </c>
      <c r="BC27" s="348" t="s">
        <v>430</v>
      </c>
      <c r="BD27" s="348" t="s">
        <v>430</v>
      </c>
      <c r="BE27" s="375" t="s">
        <v>430</v>
      </c>
      <c r="BF27" s="375">
        <v>3.23</v>
      </c>
      <c r="BG27" s="374"/>
      <c r="BH27" s="594">
        <v>3.2</v>
      </c>
      <c r="BI27" s="348">
        <v>14.25</v>
      </c>
      <c r="BJ27" s="348" t="s">
        <v>430</v>
      </c>
      <c r="BK27" s="348">
        <v>35.979999999999997</v>
      </c>
      <c r="BL27" s="348" t="s">
        <v>430</v>
      </c>
      <c r="BM27" s="375">
        <v>46.54</v>
      </c>
      <c r="BN27" s="375" t="s">
        <v>430</v>
      </c>
      <c r="BO27" s="375" t="s">
        <v>430</v>
      </c>
      <c r="BP27" s="375" t="s">
        <v>430</v>
      </c>
      <c r="BQ27" s="375" t="s">
        <v>430</v>
      </c>
      <c r="BR27" s="466"/>
      <c r="BS27" s="373">
        <v>2.46144842</v>
      </c>
      <c r="BT27" s="354">
        <v>6.6520435999999998</v>
      </c>
      <c r="BU27" s="430"/>
      <c r="BV27" s="374" t="s">
        <v>904</v>
      </c>
    </row>
    <row r="28" spans="1:74" s="428" customFormat="1" x14ac:dyDescent="0.25">
      <c r="A28" s="345" t="s">
        <v>7700</v>
      </c>
      <c r="B28" s="373"/>
      <c r="C28" s="719">
        <v>35796</v>
      </c>
      <c r="D28" s="373"/>
      <c r="E28" s="346">
        <v>358.59100000000001</v>
      </c>
      <c r="F28" s="373"/>
      <c r="G28" s="347">
        <v>92.494100000000003</v>
      </c>
      <c r="H28" s="374"/>
      <c r="I28" s="348">
        <v>14.02</v>
      </c>
      <c r="J28" s="348">
        <v>7.41</v>
      </c>
      <c r="K28" s="348">
        <v>6.43</v>
      </c>
      <c r="L28" s="348">
        <v>6.69</v>
      </c>
      <c r="M28" s="362"/>
      <c r="N28" s="350">
        <v>55.845100000000002</v>
      </c>
      <c r="O28" s="348">
        <v>29.7806</v>
      </c>
      <c r="P28" s="348">
        <v>27.274899999999999</v>
      </c>
      <c r="Q28" s="348">
        <v>23.483799999999999</v>
      </c>
      <c r="R28" s="348">
        <v>23.086099999999998</v>
      </c>
      <c r="S28" s="348">
        <v>9.8709000000000007</v>
      </c>
      <c r="T28" s="348">
        <v>4.9191000000000003</v>
      </c>
      <c r="U28" s="354">
        <v>4.4911000000000003</v>
      </c>
      <c r="V28" s="348">
        <v>3.2204999999999999</v>
      </c>
      <c r="W28" s="348">
        <v>5.4954999999999998</v>
      </c>
      <c r="X28" s="348">
        <v>5.9892000000000003</v>
      </c>
      <c r="Y28" s="375">
        <v>5.3718000000000004</v>
      </c>
      <c r="Z28" s="348">
        <v>6.5744999999999996</v>
      </c>
      <c r="AA28" s="348">
        <v>12.379899999999999</v>
      </c>
      <c r="AB28" s="348">
        <v>4.6466000000000003</v>
      </c>
      <c r="AC28" s="348">
        <v>4.5644</v>
      </c>
      <c r="AD28" s="348">
        <v>3.3254999999999999</v>
      </c>
      <c r="AE28" s="348">
        <v>24.675599999999999</v>
      </c>
      <c r="AF28" s="348">
        <v>8.1194000000000006</v>
      </c>
      <c r="AG28" s="569"/>
      <c r="AH28" s="346">
        <v>8</v>
      </c>
      <c r="AI28" s="346">
        <v>5</v>
      </c>
      <c r="AJ28" s="346">
        <v>6</v>
      </c>
      <c r="AK28" s="346">
        <v>6</v>
      </c>
      <c r="AL28" s="346">
        <v>7</v>
      </c>
      <c r="AM28" s="346">
        <v>6</v>
      </c>
      <c r="AN28" s="346">
        <v>3</v>
      </c>
      <c r="AO28" s="572">
        <v>4</v>
      </c>
      <c r="AP28" s="346">
        <v>5</v>
      </c>
      <c r="AQ28" s="346">
        <v>9</v>
      </c>
      <c r="AR28" s="346">
        <v>7</v>
      </c>
      <c r="AS28" s="346">
        <v>5</v>
      </c>
      <c r="AT28" s="346">
        <v>4</v>
      </c>
      <c r="AU28" s="346">
        <v>6</v>
      </c>
      <c r="AV28" s="346">
        <v>5</v>
      </c>
      <c r="AW28" s="346">
        <v>4</v>
      </c>
      <c r="AX28" s="346">
        <v>6</v>
      </c>
      <c r="AY28" s="346">
        <v>7</v>
      </c>
      <c r="AZ28" s="584"/>
      <c r="BA28" s="467">
        <v>84.71</v>
      </c>
      <c r="BB28" s="348">
        <v>8.3800000000000008</v>
      </c>
      <c r="BC28" s="348" t="s">
        <v>430</v>
      </c>
      <c r="BD28" s="348" t="s">
        <v>430</v>
      </c>
      <c r="BE28" s="375">
        <v>0.24</v>
      </c>
      <c r="BF28" s="375">
        <v>6.66</v>
      </c>
      <c r="BG28" s="374"/>
      <c r="BH28" s="594">
        <v>6.53</v>
      </c>
      <c r="BI28" s="348" t="s">
        <v>430</v>
      </c>
      <c r="BJ28" s="348" t="s">
        <v>430</v>
      </c>
      <c r="BK28" s="348">
        <v>8.3800000000000008</v>
      </c>
      <c r="BL28" s="348" t="s">
        <v>430</v>
      </c>
      <c r="BM28" s="375">
        <v>84.71</v>
      </c>
      <c r="BN28" s="375" t="s">
        <v>430</v>
      </c>
      <c r="BO28" s="375" t="s">
        <v>430</v>
      </c>
      <c r="BP28" s="375" t="s">
        <v>430</v>
      </c>
      <c r="BQ28" s="375">
        <v>0.24</v>
      </c>
      <c r="BR28" s="466"/>
      <c r="BS28" s="373" t="s">
        <v>430</v>
      </c>
      <c r="BT28" s="354" t="s">
        <v>430</v>
      </c>
      <c r="BU28" s="430"/>
      <c r="BV28" s="374" t="s">
        <v>7691</v>
      </c>
    </row>
    <row r="29" spans="1:74" s="428" customFormat="1" x14ac:dyDescent="0.25">
      <c r="A29" s="345" t="s">
        <v>7701</v>
      </c>
      <c r="B29" s="373"/>
      <c r="C29" s="719">
        <v>35919</v>
      </c>
      <c r="D29" s="373"/>
      <c r="E29" s="346">
        <v>302.37599999999998</v>
      </c>
      <c r="F29" s="373"/>
      <c r="G29" s="347">
        <v>75.6661</v>
      </c>
      <c r="H29" s="374"/>
      <c r="I29" s="348">
        <v>7.84</v>
      </c>
      <c r="J29" s="348">
        <v>8.09</v>
      </c>
      <c r="K29" s="348">
        <v>4.53</v>
      </c>
      <c r="L29" s="348">
        <v>4.71</v>
      </c>
      <c r="M29" s="362"/>
      <c r="N29" s="350">
        <v>46.996200000000002</v>
      </c>
      <c r="O29" s="348">
        <v>21.199400000000001</v>
      </c>
      <c r="P29" s="348">
        <v>18.853300000000001</v>
      </c>
      <c r="Q29" s="348">
        <v>17.161000000000001</v>
      </c>
      <c r="R29" s="348">
        <v>19.678799999999999</v>
      </c>
      <c r="S29" s="348">
        <v>8.1609999999999996</v>
      </c>
      <c r="T29" s="348">
        <v>3.7921</v>
      </c>
      <c r="U29" s="354">
        <v>3.6831999999999998</v>
      </c>
      <c r="V29" s="348">
        <v>2.8915000000000002</v>
      </c>
      <c r="W29" s="348">
        <v>5.8007999999999997</v>
      </c>
      <c r="X29" s="348">
        <v>5.9968000000000004</v>
      </c>
      <c r="Y29" s="375">
        <v>8.2178000000000004</v>
      </c>
      <c r="Z29" s="348">
        <v>5.3624999999999998</v>
      </c>
      <c r="AA29" s="348">
        <v>10.522500000000001</v>
      </c>
      <c r="AB29" s="348">
        <v>3.7717000000000001</v>
      </c>
      <c r="AC29" s="348">
        <v>3.8614000000000002</v>
      </c>
      <c r="AD29" s="348">
        <v>3.0455000000000001</v>
      </c>
      <c r="AE29" s="348">
        <v>19.667200000000001</v>
      </c>
      <c r="AF29" s="348">
        <v>7.4513999999999996</v>
      </c>
      <c r="AG29" s="569"/>
      <c r="AH29" s="346">
        <v>9</v>
      </c>
      <c r="AI29" s="346">
        <v>9</v>
      </c>
      <c r="AJ29" s="346">
        <v>9</v>
      </c>
      <c r="AK29" s="346">
        <v>9</v>
      </c>
      <c r="AL29" s="346">
        <v>9</v>
      </c>
      <c r="AM29" s="346">
        <v>9</v>
      </c>
      <c r="AN29" s="346">
        <v>9</v>
      </c>
      <c r="AO29" s="572">
        <v>9</v>
      </c>
      <c r="AP29" s="346">
        <v>9</v>
      </c>
      <c r="AQ29" s="346">
        <v>4</v>
      </c>
      <c r="AR29" s="346">
        <v>5</v>
      </c>
      <c r="AS29" s="346">
        <v>1</v>
      </c>
      <c r="AT29" s="346">
        <v>9</v>
      </c>
      <c r="AU29" s="346">
        <v>9</v>
      </c>
      <c r="AV29" s="346">
        <v>9</v>
      </c>
      <c r="AW29" s="346">
        <v>9</v>
      </c>
      <c r="AX29" s="346">
        <v>9</v>
      </c>
      <c r="AY29" s="346">
        <v>9</v>
      </c>
      <c r="AZ29" s="584"/>
      <c r="BA29" s="467">
        <v>43.16</v>
      </c>
      <c r="BB29" s="348">
        <v>30.75</v>
      </c>
      <c r="BC29" s="348">
        <v>17.149999999999999</v>
      </c>
      <c r="BD29" s="348">
        <v>4.9800000000000004</v>
      </c>
      <c r="BE29" s="375" t="s">
        <v>430</v>
      </c>
      <c r="BF29" s="375">
        <v>3.97</v>
      </c>
      <c r="BG29" s="374"/>
      <c r="BH29" s="594">
        <v>3.97</v>
      </c>
      <c r="BI29" s="348">
        <v>15.92</v>
      </c>
      <c r="BJ29" s="348" t="s">
        <v>430</v>
      </c>
      <c r="BK29" s="348">
        <v>36.950000000000003</v>
      </c>
      <c r="BL29" s="348" t="s">
        <v>430</v>
      </c>
      <c r="BM29" s="375">
        <v>43.16</v>
      </c>
      <c r="BN29" s="375" t="s">
        <v>430</v>
      </c>
      <c r="BO29" s="375" t="s">
        <v>430</v>
      </c>
      <c r="BP29" s="375" t="s">
        <v>430</v>
      </c>
      <c r="BQ29" s="375" t="s">
        <v>430</v>
      </c>
      <c r="BR29" s="466"/>
      <c r="BS29" s="373" t="s">
        <v>430</v>
      </c>
      <c r="BT29" s="354">
        <v>7.8629770900000002</v>
      </c>
      <c r="BU29" s="430"/>
      <c r="BV29" s="374" t="s">
        <v>554</v>
      </c>
    </row>
    <row r="30" spans="1:74" s="428" customFormat="1" x14ac:dyDescent="0.25">
      <c r="A30" s="345" t="s">
        <v>7702</v>
      </c>
      <c r="B30" s="373"/>
      <c r="C30" s="719">
        <v>37600</v>
      </c>
      <c r="D30" s="373"/>
      <c r="E30" s="346">
        <v>49.0548</v>
      </c>
      <c r="F30" s="373"/>
      <c r="G30" s="347">
        <v>43.535200000000003</v>
      </c>
      <c r="H30" s="374"/>
      <c r="I30" s="348">
        <v>7.15</v>
      </c>
      <c r="J30" s="348">
        <v>7.29</v>
      </c>
      <c r="K30" s="348">
        <v>3.73</v>
      </c>
      <c r="L30" s="348">
        <v>3.9</v>
      </c>
      <c r="M30" s="362"/>
      <c r="N30" s="350">
        <v>70.056899999999999</v>
      </c>
      <c r="O30" s="348">
        <v>27.704899999999999</v>
      </c>
      <c r="P30" s="348">
        <v>26.181100000000001</v>
      </c>
      <c r="Q30" s="348">
        <v>22.3721</v>
      </c>
      <c r="R30" s="348">
        <v>24.122199999999999</v>
      </c>
      <c r="S30" s="348">
        <v>9.0983000000000001</v>
      </c>
      <c r="T30" s="348">
        <v>4.4767999999999999</v>
      </c>
      <c r="U30" s="354">
        <v>3.9106999999999998</v>
      </c>
      <c r="V30" s="348">
        <v>3.1190000000000002</v>
      </c>
      <c r="W30" s="348">
        <v>5.5827999999999998</v>
      </c>
      <c r="X30" s="348">
        <v>5.7728000000000002</v>
      </c>
      <c r="Y30" s="375">
        <v>4.6439000000000004</v>
      </c>
      <c r="Z30" s="348">
        <v>5.5364000000000004</v>
      </c>
      <c r="AA30" s="348">
        <v>10.836499999999999</v>
      </c>
      <c r="AB30" s="348">
        <v>4.4452999999999996</v>
      </c>
      <c r="AC30" s="348">
        <v>4.0731000000000002</v>
      </c>
      <c r="AD30" s="348">
        <v>3.3380000000000001</v>
      </c>
      <c r="AE30" s="348">
        <v>26.018899999999999</v>
      </c>
      <c r="AF30" s="348">
        <v>6.4444999999999997</v>
      </c>
      <c r="AG30" s="569"/>
      <c r="AH30" s="346">
        <v>6</v>
      </c>
      <c r="AI30" s="346">
        <v>6</v>
      </c>
      <c r="AJ30" s="346">
        <v>7</v>
      </c>
      <c r="AK30" s="346">
        <v>7</v>
      </c>
      <c r="AL30" s="346">
        <v>6</v>
      </c>
      <c r="AM30" s="346">
        <v>7</v>
      </c>
      <c r="AN30" s="346">
        <v>6</v>
      </c>
      <c r="AO30" s="572">
        <v>7</v>
      </c>
      <c r="AP30" s="346">
        <v>7</v>
      </c>
      <c r="AQ30" s="346">
        <v>6</v>
      </c>
      <c r="AR30" s="346">
        <v>9</v>
      </c>
      <c r="AS30" s="346">
        <v>9</v>
      </c>
      <c r="AT30" s="346">
        <v>8</v>
      </c>
      <c r="AU30" s="346">
        <v>8</v>
      </c>
      <c r="AV30" s="346">
        <v>7</v>
      </c>
      <c r="AW30" s="346">
        <v>7</v>
      </c>
      <c r="AX30" s="346">
        <v>5</v>
      </c>
      <c r="AY30" s="346">
        <v>5</v>
      </c>
      <c r="AZ30" s="584"/>
      <c r="BA30" s="467">
        <v>36.700000000000003</v>
      </c>
      <c r="BB30" s="348">
        <v>47.13</v>
      </c>
      <c r="BC30" s="348" t="s">
        <v>430</v>
      </c>
      <c r="BD30" s="348" t="s">
        <v>430</v>
      </c>
      <c r="BE30" s="375" t="s">
        <v>430</v>
      </c>
      <c r="BF30" s="375">
        <v>16.18</v>
      </c>
      <c r="BG30" s="374"/>
      <c r="BH30" s="594">
        <v>16.18</v>
      </c>
      <c r="BI30" s="348">
        <v>11.87</v>
      </c>
      <c r="BJ30" s="348" t="s">
        <v>430</v>
      </c>
      <c r="BK30" s="348">
        <v>35.25</v>
      </c>
      <c r="BL30" s="348" t="s">
        <v>430</v>
      </c>
      <c r="BM30" s="375">
        <v>36.700000000000003</v>
      </c>
      <c r="BN30" s="375" t="s">
        <v>430</v>
      </c>
      <c r="BO30" s="375" t="s">
        <v>430</v>
      </c>
      <c r="BP30" s="375" t="s">
        <v>430</v>
      </c>
      <c r="BQ30" s="375" t="s">
        <v>430</v>
      </c>
      <c r="BR30" s="466"/>
      <c r="BS30" s="373" t="s">
        <v>430</v>
      </c>
      <c r="BT30" s="354" t="s">
        <v>430</v>
      </c>
      <c r="BU30" s="430"/>
      <c r="BV30" s="374" t="s">
        <v>554</v>
      </c>
    </row>
    <row r="31" spans="1:74" x14ac:dyDescent="0.25">
      <c r="A31" s="318" t="s">
        <v>93</v>
      </c>
      <c r="B31" s="43"/>
      <c r="C31" s="720"/>
      <c r="D31" s="43"/>
      <c r="E31" s="51"/>
      <c r="F31" s="43"/>
      <c r="G31" s="55"/>
      <c r="H31" s="66"/>
      <c r="I31" s="59"/>
      <c r="J31" s="59"/>
      <c r="K31" s="59"/>
      <c r="L31" s="59"/>
      <c r="M31" s="258"/>
      <c r="N31" s="70">
        <v>75.756200000000007</v>
      </c>
      <c r="O31" s="59">
        <v>30.0548</v>
      </c>
      <c r="P31" s="59">
        <v>29.013999999999999</v>
      </c>
      <c r="Q31" s="59">
        <v>24.685500000000001</v>
      </c>
      <c r="R31" s="59">
        <v>24.702100000000002</v>
      </c>
      <c r="S31" s="59">
        <v>10.2264</v>
      </c>
      <c r="T31" s="59">
        <v>4.8375000000000004</v>
      </c>
      <c r="U31" s="88">
        <v>4.4713000000000003</v>
      </c>
      <c r="V31" s="59">
        <v>3.4394</v>
      </c>
      <c r="W31" s="59">
        <v>5.8258000000000001</v>
      </c>
      <c r="X31" s="59">
        <v>6.1820000000000004</v>
      </c>
      <c r="Y31" s="276">
        <v>5.6109999999999998</v>
      </c>
      <c r="Z31" s="59">
        <v>6.3181000000000003</v>
      </c>
      <c r="AA31" s="59">
        <v>12.726100000000001</v>
      </c>
      <c r="AB31" s="59">
        <v>4.8449999999999998</v>
      </c>
      <c r="AC31" s="59">
        <v>4.6147999999999998</v>
      </c>
      <c r="AD31" s="59">
        <v>3.5969000000000002</v>
      </c>
      <c r="AE31" s="59">
        <v>25.9526</v>
      </c>
      <c r="AF31" s="59">
        <v>7.7213000000000003</v>
      </c>
      <c r="AG31" s="553"/>
      <c r="AH31" s="51">
        <v>9</v>
      </c>
      <c r="AI31" s="51">
        <v>9</v>
      </c>
      <c r="AJ31" s="51">
        <v>9</v>
      </c>
      <c r="AK31" s="51">
        <v>9</v>
      </c>
      <c r="AL31" s="51">
        <v>9</v>
      </c>
      <c r="AM31" s="51">
        <v>9</v>
      </c>
      <c r="AN31" s="51">
        <v>9</v>
      </c>
      <c r="AO31" s="560">
        <v>9</v>
      </c>
      <c r="AP31" s="51">
        <v>9</v>
      </c>
      <c r="AQ31" s="51">
        <v>9</v>
      </c>
      <c r="AR31" s="51">
        <v>9</v>
      </c>
      <c r="AS31" s="51">
        <v>9</v>
      </c>
      <c r="AT31" s="51">
        <v>9</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4" x14ac:dyDescent="0.25">
      <c r="A32" s="320" t="s">
        <v>94</v>
      </c>
      <c r="B32" s="44"/>
      <c r="C32" s="721"/>
      <c r="D32" s="44"/>
      <c r="E32" s="52"/>
      <c r="F32" s="44"/>
      <c r="G32" s="56"/>
      <c r="H32" s="67"/>
      <c r="I32" s="60"/>
      <c r="J32" s="60"/>
      <c r="K32" s="60"/>
      <c r="L32" s="60"/>
      <c r="M32" s="259"/>
      <c r="N32" s="71">
        <v>104.14400000000001</v>
      </c>
      <c r="O32" s="60">
        <v>37.597200000000001</v>
      </c>
      <c r="P32" s="60">
        <v>37.622900000000001</v>
      </c>
      <c r="Q32" s="60">
        <v>30.2956</v>
      </c>
      <c r="R32" s="60">
        <v>27.874099999999999</v>
      </c>
      <c r="S32" s="60">
        <v>12.729900000000001</v>
      </c>
      <c r="T32" s="60">
        <v>7.3596000000000004</v>
      </c>
      <c r="U32" s="89">
        <v>5.9074999999999998</v>
      </c>
      <c r="V32" s="60">
        <v>4.8665000000000003</v>
      </c>
      <c r="W32" s="60">
        <v>6.7957000000000001</v>
      </c>
      <c r="X32" s="60">
        <v>7.0430000000000001</v>
      </c>
      <c r="Y32" s="277">
        <v>8.2178000000000004</v>
      </c>
      <c r="Z32" s="60">
        <v>7.1628999999999996</v>
      </c>
      <c r="AA32" s="60">
        <v>14.9734</v>
      </c>
      <c r="AB32" s="60">
        <v>7.6281999999999996</v>
      </c>
      <c r="AC32" s="60">
        <v>6.3422000000000001</v>
      </c>
      <c r="AD32" s="60">
        <v>4.9516999999999998</v>
      </c>
      <c r="AE32" s="60">
        <v>31.020700000000001</v>
      </c>
      <c r="AF32" s="60">
        <v>8.6958000000000002</v>
      </c>
      <c r="AG32" s="554"/>
      <c r="AH32" s="52"/>
      <c r="AI32" s="52"/>
      <c r="AJ32" s="52"/>
      <c r="AK32" s="52"/>
      <c r="AL32" s="52"/>
      <c r="AM32" s="52"/>
      <c r="AN32" s="52"/>
      <c r="AO32" s="561"/>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4" x14ac:dyDescent="0.25">
      <c r="A33" s="320" t="s">
        <v>95</v>
      </c>
      <c r="B33" s="44"/>
      <c r="C33" s="721"/>
      <c r="D33" s="44"/>
      <c r="E33" s="52"/>
      <c r="F33" s="44"/>
      <c r="G33" s="56"/>
      <c r="H33" s="67"/>
      <c r="I33" s="60"/>
      <c r="J33" s="60"/>
      <c r="K33" s="60"/>
      <c r="L33" s="60"/>
      <c r="M33" s="259"/>
      <c r="N33" s="71">
        <v>46.996200000000002</v>
      </c>
      <c r="O33" s="60">
        <v>21.199400000000001</v>
      </c>
      <c r="P33" s="60">
        <v>18.853300000000001</v>
      </c>
      <c r="Q33" s="60">
        <v>17.161000000000001</v>
      </c>
      <c r="R33" s="60">
        <v>19.678799999999999</v>
      </c>
      <c r="S33" s="60">
        <v>8.1609999999999996</v>
      </c>
      <c r="T33" s="60">
        <v>3.7921</v>
      </c>
      <c r="U33" s="89">
        <v>3.6831999999999998</v>
      </c>
      <c r="V33" s="60">
        <v>2.8915000000000002</v>
      </c>
      <c r="W33" s="60">
        <v>5.4954999999999998</v>
      </c>
      <c r="X33" s="60">
        <v>5.7728000000000002</v>
      </c>
      <c r="Y33" s="277">
        <v>4.6439000000000004</v>
      </c>
      <c r="Z33" s="60">
        <v>5.3624999999999998</v>
      </c>
      <c r="AA33" s="60">
        <v>10.522500000000001</v>
      </c>
      <c r="AB33" s="60">
        <v>3.7717000000000001</v>
      </c>
      <c r="AC33" s="60">
        <v>3.8614000000000002</v>
      </c>
      <c r="AD33" s="60">
        <v>3.0455000000000001</v>
      </c>
      <c r="AE33" s="60">
        <v>19.667200000000001</v>
      </c>
      <c r="AF33" s="60">
        <v>6.4444999999999997</v>
      </c>
      <c r="AG33" s="554"/>
      <c r="AH33" s="52"/>
      <c r="AI33" s="52"/>
      <c r="AJ33" s="52"/>
      <c r="AK33" s="52"/>
      <c r="AL33" s="52"/>
      <c r="AM33" s="52"/>
      <c r="AN33" s="52"/>
      <c r="AO33" s="561"/>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4" x14ac:dyDescent="0.25">
      <c r="A34" s="321" t="s">
        <v>96</v>
      </c>
      <c r="B34" s="45"/>
      <c r="C34" s="722"/>
      <c r="D34" s="45"/>
      <c r="E34" s="53"/>
      <c r="F34" s="45"/>
      <c r="G34" s="57"/>
      <c r="H34" s="68"/>
      <c r="I34" s="61"/>
      <c r="J34" s="61"/>
      <c r="K34" s="61"/>
      <c r="L34" s="61"/>
      <c r="M34" s="262"/>
      <c r="N34" s="72">
        <v>78.283699999999996</v>
      </c>
      <c r="O34" s="61">
        <v>29.7806</v>
      </c>
      <c r="P34" s="61">
        <v>28.2409</v>
      </c>
      <c r="Q34" s="61">
        <v>24.324300000000001</v>
      </c>
      <c r="R34" s="61">
        <v>25.661100000000001</v>
      </c>
      <c r="S34" s="61">
        <v>10.189500000000001</v>
      </c>
      <c r="T34" s="61">
        <v>4.7271999999999998</v>
      </c>
      <c r="U34" s="90">
        <v>4.3348000000000004</v>
      </c>
      <c r="V34" s="61">
        <v>3.2204999999999999</v>
      </c>
      <c r="W34" s="61">
        <v>5.74</v>
      </c>
      <c r="X34" s="61">
        <v>5.9968000000000004</v>
      </c>
      <c r="Y34" s="279">
        <v>5.3718000000000004</v>
      </c>
      <c r="Z34" s="61">
        <v>6.3654999999999999</v>
      </c>
      <c r="AA34" s="61">
        <v>12.9824</v>
      </c>
      <c r="AB34" s="61">
        <v>4.6466000000000003</v>
      </c>
      <c r="AC34" s="61">
        <v>4.5364000000000004</v>
      </c>
      <c r="AD34" s="61">
        <v>3.3380000000000001</v>
      </c>
      <c r="AE34" s="61">
        <v>26.018899999999999</v>
      </c>
      <c r="AF34" s="61">
        <v>7.6398000000000001</v>
      </c>
      <c r="AG34" s="556"/>
      <c r="AH34" s="53"/>
      <c r="AI34" s="53"/>
      <c r="AJ34" s="53"/>
      <c r="AK34" s="53"/>
      <c r="AL34" s="53"/>
      <c r="AM34" s="53"/>
      <c r="AN34" s="53"/>
      <c r="AO34" s="563"/>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4" ht="14.5" x14ac:dyDescent="0.25">
      <c r="A35" s="323" t="s">
        <v>259</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564"/>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4" s="428" customFormat="1" x14ac:dyDescent="0.25">
      <c r="A36" s="345" t="s">
        <v>7703</v>
      </c>
      <c r="B36" s="373"/>
      <c r="C36" s="719">
        <v>41275</v>
      </c>
      <c r="D36" s="373"/>
      <c r="E36" s="346">
        <v>179.75200000000001</v>
      </c>
      <c r="F36" s="373"/>
      <c r="G36" s="347">
        <v>81.630600000000001</v>
      </c>
      <c r="H36" s="374"/>
      <c r="I36" s="348">
        <v>10.68</v>
      </c>
      <c r="J36" s="348">
        <v>7.49</v>
      </c>
      <c r="K36" s="348">
        <v>5.29</v>
      </c>
      <c r="L36" s="348">
        <v>5.51</v>
      </c>
      <c r="M36" s="362"/>
      <c r="N36" s="350">
        <v>89.646900000000002</v>
      </c>
      <c r="O36" s="348">
        <v>32.345399999999998</v>
      </c>
      <c r="P36" s="348">
        <v>32.646000000000001</v>
      </c>
      <c r="Q36" s="348">
        <v>24.494700000000002</v>
      </c>
      <c r="R36" s="348">
        <v>25.350200000000001</v>
      </c>
      <c r="S36" s="348">
        <v>10.222099999999999</v>
      </c>
      <c r="T36" s="348">
        <v>5.5757000000000003</v>
      </c>
      <c r="U36" s="354">
        <v>5.327</v>
      </c>
      <c r="V36" s="348">
        <v>4.0479000000000003</v>
      </c>
      <c r="W36" s="348">
        <v>7.4396000000000004</v>
      </c>
      <c r="X36" s="348">
        <v>7.4635999999999996</v>
      </c>
      <c r="Y36" s="375">
        <v>6.3231999999999999</v>
      </c>
      <c r="Z36" s="348">
        <v>6.8795999999999999</v>
      </c>
      <c r="AA36" s="348">
        <v>13.1259</v>
      </c>
      <c r="AB36" s="348">
        <v>5.5576999999999996</v>
      </c>
      <c r="AC36" s="348">
        <v>5.6398000000000001</v>
      </c>
      <c r="AD36" s="348">
        <v>4.2146999999999997</v>
      </c>
      <c r="AE36" s="348">
        <v>25.727900000000002</v>
      </c>
      <c r="AF36" s="348">
        <v>7.1295000000000002</v>
      </c>
      <c r="AG36" s="569"/>
      <c r="AH36" s="346">
        <v>1</v>
      </c>
      <c r="AI36" s="346">
        <v>1</v>
      </c>
      <c r="AJ36" s="346">
        <v>1</v>
      </c>
      <c r="AK36" s="346">
        <v>1</v>
      </c>
      <c r="AL36" s="346">
        <v>1</v>
      </c>
      <c r="AM36" s="346">
        <v>1</v>
      </c>
      <c r="AN36" s="346">
        <v>1</v>
      </c>
      <c r="AO36" s="572">
        <v>2</v>
      </c>
      <c r="AP36" s="346">
        <v>2</v>
      </c>
      <c r="AQ36" s="346">
        <v>1</v>
      </c>
      <c r="AR36" s="346">
        <v>1</v>
      </c>
      <c r="AS36" s="346">
        <v>1</v>
      </c>
      <c r="AT36" s="346">
        <v>2</v>
      </c>
      <c r="AU36" s="346">
        <v>1</v>
      </c>
      <c r="AV36" s="346">
        <v>1</v>
      </c>
      <c r="AW36" s="346">
        <v>1</v>
      </c>
      <c r="AX36" s="346">
        <v>2</v>
      </c>
      <c r="AY36" s="346">
        <v>1</v>
      </c>
      <c r="AZ36" s="584"/>
      <c r="BA36" s="467">
        <v>56.58</v>
      </c>
      <c r="BB36" s="348">
        <v>42.33</v>
      </c>
      <c r="BC36" s="348" t="s">
        <v>430</v>
      </c>
      <c r="BD36" s="348" t="s">
        <v>430</v>
      </c>
      <c r="BE36" s="375" t="s">
        <v>430</v>
      </c>
      <c r="BF36" s="375">
        <v>1.0900000000000001</v>
      </c>
      <c r="BG36" s="374"/>
      <c r="BH36" s="594">
        <v>1.0900000000000001</v>
      </c>
      <c r="BI36" s="348">
        <v>12.97</v>
      </c>
      <c r="BJ36" s="348" t="s">
        <v>430</v>
      </c>
      <c r="BK36" s="348">
        <v>29.36</v>
      </c>
      <c r="BL36" s="348" t="s">
        <v>430</v>
      </c>
      <c r="BM36" s="375">
        <v>56.58</v>
      </c>
      <c r="BN36" s="375" t="s">
        <v>430</v>
      </c>
      <c r="BO36" s="375" t="s">
        <v>430</v>
      </c>
      <c r="BP36" s="375" t="s">
        <v>430</v>
      </c>
      <c r="BQ36" s="375" t="s">
        <v>430</v>
      </c>
      <c r="BR36" s="466"/>
      <c r="BS36" s="373" t="s">
        <v>430</v>
      </c>
      <c r="BT36" s="354" t="s">
        <v>430</v>
      </c>
      <c r="BU36" s="430"/>
      <c r="BV36" s="374" t="s">
        <v>4624</v>
      </c>
    </row>
    <row r="37" spans="1:74" s="428" customFormat="1" x14ac:dyDescent="0.25">
      <c r="A37" s="345" t="s">
        <v>7704</v>
      </c>
      <c r="B37" s="373"/>
      <c r="C37" s="719">
        <v>41276</v>
      </c>
      <c r="D37" s="373"/>
      <c r="E37" s="346">
        <v>112.298</v>
      </c>
      <c r="F37" s="373"/>
      <c r="G37" s="347">
        <v>64.387600000000006</v>
      </c>
      <c r="H37" s="374"/>
      <c r="I37" s="348">
        <v>8.42</v>
      </c>
      <c r="J37" s="348">
        <v>6.99</v>
      </c>
      <c r="K37" s="348">
        <v>3.99</v>
      </c>
      <c r="L37" s="348">
        <v>4.16</v>
      </c>
      <c r="M37" s="362"/>
      <c r="N37" s="350">
        <v>57.2879</v>
      </c>
      <c r="O37" s="348">
        <v>22.414999999999999</v>
      </c>
      <c r="P37" s="348">
        <v>19.084299999999999</v>
      </c>
      <c r="Q37" s="348">
        <v>19.479099999999999</v>
      </c>
      <c r="R37" s="348">
        <v>20.616599999999998</v>
      </c>
      <c r="S37" s="348">
        <v>8.1130999999999993</v>
      </c>
      <c r="T37" s="348">
        <v>4.6882000000000001</v>
      </c>
      <c r="U37" s="354">
        <v>4.0350999999999999</v>
      </c>
      <c r="V37" s="348">
        <v>3.6522000000000001</v>
      </c>
      <c r="W37" s="348">
        <v>5.9268000000000001</v>
      </c>
      <c r="X37" s="348">
        <v>6.5025000000000004</v>
      </c>
      <c r="Y37" s="375">
        <v>5.6090999999999998</v>
      </c>
      <c r="Z37" s="348">
        <v>7.1261000000000001</v>
      </c>
      <c r="AA37" s="348">
        <v>10.238899999999999</v>
      </c>
      <c r="AB37" s="348">
        <v>4.9396000000000004</v>
      </c>
      <c r="AC37" s="348">
        <v>4.2271999999999998</v>
      </c>
      <c r="AD37" s="348">
        <v>3.7113999999999998</v>
      </c>
      <c r="AE37" s="348">
        <v>21.085999999999999</v>
      </c>
      <c r="AF37" s="348">
        <v>7.5400999999999998</v>
      </c>
      <c r="AG37" s="569"/>
      <c r="AH37" s="346">
        <v>3</v>
      </c>
      <c r="AI37" s="346">
        <v>3</v>
      </c>
      <c r="AJ37" s="346">
        <v>3</v>
      </c>
      <c r="AK37" s="346">
        <v>3</v>
      </c>
      <c r="AL37" s="346">
        <v>4</v>
      </c>
      <c r="AM37" s="346">
        <v>3</v>
      </c>
      <c r="AN37" s="346">
        <v>3</v>
      </c>
      <c r="AO37" s="572">
        <v>4</v>
      </c>
      <c r="AP37" s="346">
        <v>3</v>
      </c>
      <c r="AQ37" s="346">
        <v>3</v>
      </c>
      <c r="AR37" s="346">
        <v>3</v>
      </c>
      <c r="AS37" s="346">
        <v>3</v>
      </c>
      <c r="AT37" s="346">
        <v>1</v>
      </c>
      <c r="AU37" s="346">
        <v>4</v>
      </c>
      <c r="AV37" s="346">
        <v>3</v>
      </c>
      <c r="AW37" s="346">
        <v>4</v>
      </c>
      <c r="AX37" s="346">
        <v>3</v>
      </c>
      <c r="AY37" s="346">
        <v>4</v>
      </c>
      <c r="AZ37" s="584"/>
      <c r="BA37" s="467">
        <v>94.93</v>
      </c>
      <c r="BB37" s="348" t="s">
        <v>430</v>
      </c>
      <c r="BC37" s="348" t="s">
        <v>430</v>
      </c>
      <c r="BD37" s="348" t="s">
        <v>430</v>
      </c>
      <c r="BE37" s="375" t="s">
        <v>430</v>
      </c>
      <c r="BF37" s="375">
        <v>5.07</v>
      </c>
      <c r="BG37" s="374"/>
      <c r="BH37" s="594">
        <v>5.07</v>
      </c>
      <c r="BI37" s="348" t="s">
        <v>430</v>
      </c>
      <c r="BJ37" s="348" t="s">
        <v>430</v>
      </c>
      <c r="BK37" s="348" t="s">
        <v>430</v>
      </c>
      <c r="BL37" s="348" t="s">
        <v>430</v>
      </c>
      <c r="BM37" s="375">
        <v>94.04</v>
      </c>
      <c r="BN37" s="375" t="s">
        <v>430</v>
      </c>
      <c r="BO37" s="375">
        <v>0.89</v>
      </c>
      <c r="BP37" s="375" t="s">
        <v>430</v>
      </c>
      <c r="BQ37" s="375" t="s">
        <v>430</v>
      </c>
      <c r="BR37" s="466"/>
      <c r="BS37" s="373" t="s">
        <v>430</v>
      </c>
      <c r="BT37" s="354" t="s">
        <v>430</v>
      </c>
      <c r="BU37" s="430"/>
      <c r="BV37" s="374" t="s">
        <v>554</v>
      </c>
    </row>
    <row r="38" spans="1:74" s="428" customFormat="1" x14ac:dyDescent="0.25">
      <c r="A38" s="345" t="s">
        <v>7705</v>
      </c>
      <c r="B38" s="373"/>
      <c r="C38" s="719">
        <v>45559</v>
      </c>
      <c r="D38" s="373"/>
      <c r="E38" s="346">
        <v>44.38</v>
      </c>
      <c r="F38" s="373"/>
      <c r="G38" s="347">
        <v>11.2006</v>
      </c>
      <c r="H38" s="374"/>
      <c r="I38" s="348">
        <v>7.13</v>
      </c>
      <c r="J38" s="348">
        <v>7.76</v>
      </c>
      <c r="K38" s="348">
        <v>4.05</v>
      </c>
      <c r="L38" s="348">
        <v>4.2300000000000004</v>
      </c>
      <c r="M38" s="362"/>
      <c r="N38" s="350">
        <v>46.332999999999998</v>
      </c>
      <c r="O38" s="348">
        <v>25.704000000000001</v>
      </c>
      <c r="P38" s="348">
        <v>24.508800000000001</v>
      </c>
      <c r="Q38" s="348">
        <v>24.411100000000001</v>
      </c>
      <c r="R38" s="348">
        <v>23.8066</v>
      </c>
      <c r="S38" s="348">
        <v>9.4766999999999992</v>
      </c>
      <c r="T38" s="348">
        <v>5.2569999999999997</v>
      </c>
      <c r="U38" s="354">
        <v>5.4321000000000002</v>
      </c>
      <c r="V38" s="348">
        <v>4.3906999999999998</v>
      </c>
      <c r="W38" s="348" t="s">
        <v>430</v>
      </c>
      <c r="X38" s="348" t="s">
        <v>430</v>
      </c>
      <c r="Y38" s="375" t="s">
        <v>430</v>
      </c>
      <c r="Z38" s="348" t="s">
        <v>430</v>
      </c>
      <c r="AA38" s="348">
        <v>12.317600000000001</v>
      </c>
      <c r="AB38" s="348">
        <v>5.4142999999999999</v>
      </c>
      <c r="AC38" s="348">
        <v>5.4325999999999999</v>
      </c>
      <c r="AD38" s="348">
        <v>4.4987000000000004</v>
      </c>
      <c r="AE38" s="348">
        <v>25.0685</v>
      </c>
      <c r="AF38" s="348">
        <v>6.7016</v>
      </c>
      <c r="AG38" s="569"/>
      <c r="AH38" s="346">
        <v>4</v>
      </c>
      <c r="AI38" s="346">
        <v>2</v>
      </c>
      <c r="AJ38" s="346">
        <v>2</v>
      </c>
      <c r="AK38" s="346">
        <v>2</v>
      </c>
      <c r="AL38" s="346">
        <v>2</v>
      </c>
      <c r="AM38" s="346">
        <v>2</v>
      </c>
      <c r="AN38" s="346">
        <v>2</v>
      </c>
      <c r="AO38" s="572">
        <v>1</v>
      </c>
      <c r="AP38" s="346">
        <v>1</v>
      </c>
      <c r="AQ38" s="346" t="s">
        <v>430</v>
      </c>
      <c r="AR38" s="346" t="s">
        <v>430</v>
      </c>
      <c r="AS38" s="346" t="s">
        <v>430</v>
      </c>
      <c r="AT38" s="346" t="s">
        <v>430</v>
      </c>
      <c r="AU38" s="346">
        <v>2</v>
      </c>
      <c r="AV38" s="346">
        <v>2</v>
      </c>
      <c r="AW38" s="346">
        <v>2</v>
      </c>
      <c r="AX38" s="346">
        <v>1</v>
      </c>
      <c r="AY38" s="346">
        <v>2</v>
      </c>
      <c r="AZ38" s="584"/>
      <c r="BA38" s="467">
        <v>53.13</v>
      </c>
      <c r="BB38" s="348">
        <v>19.88</v>
      </c>
      <c r="BC38" s="348" t="s">
        <v>430</v>
      </c>
      <c r="BD38" s="348">
        <v>13.81</v>
      </c>
      <c r="BE38" s="375" t="s">
        <v>430</v>
      </c>
      <c r="BF38" s="375">
        <v>13.18</v>
      </c>
      <c r="BG38" s="374"/>
      <c r="BH38" s="594">
        <v>13.18</v>
      </c>
      <c r="BI38" s="348" t="s">
        <v>430</v>
      </c>
      <c r="BJ38" s="348" t="s">
        <v>430</v>
      </c>
      <c r="BK38" s="348">
        <v>33.69</v>
      </c>
      <c r="BL38" s="348" t="s">
        <v>430</v>
      </c>
      <c r="BM38" s="375">
        <v>53.13</v>
      </c>
      <c r="BN38" s="375" t="s">
        <v>430</v>
      </c>
      <c r="BO38" s="375" t="s">
        <v>430</v>
      </c>
      <c r="BP38" s="375" t="s">
        <v>430</v>
      </c>
      <c r="BQ38" s="375" t="s">
        <v>430</v>
      </c>
      <c r="BR38" s="466"/>
      <c r="BS38" s="373" t="s">
        <v>430</v>
      </c>
      <c r="BT38" s="354">
        <v>9.8430082590157006</v>
      </c>
      <c r="BU38" s="430"/>
      <c r="BV38" s="374" t="s">
        <v>554</v>
      </c>
    </row>
    <row r="39" spans="1:74" s="428" customFormat="1" x14ac:dyDescent="0.25">
      <c r="A39" s="345" t="s">
        <v>7706</v>
      </c>
      <c r="B39" s="373"/>
      <c r="C39" s="719">
        <v>41275</v>
      </c>
      <c r="D39" s="373"/>
      <c r="E39" s="346">
        <v>30.145399999999999</v>
      </c>
      <c r="F39" s="373"/>
      <c r="G39" s="347">
        <v>71.9876</v>
      </c>
      <c r="H39" s="374"/>
      <c r="I39" s="348">
        <v>4.99</v>
      </c>
      <c r="J39" s="348">
        <v>7.2</v>
      </c>
      <c r="K39" s="348">
        <v>3.92</v>
      </c>
      <c r="L39" s="348">
        <v>4.08</v>
      </c>
      <c r="M39" s="362"/>
      <c r="N39" s="350">
        <v>69.595799999999997</v>
      </c>
      <c r="O39" s="348">
        <v>21.990100000000002</v>
      </c>
      <c r="P39" s="348">
        <v>17.318100000000001</v>
      </c>
      <c r="Q39" s="348">
        <v>18.661000000000001</v>
      </c>
      <c r="R39" s="348">
        <v>22.739799999999999</v>
      </c>
      <c r="S39" s="348">
        <v>7.9965999999999999</v>
      </c>
      <c r="T39" s="348">
        <v>4.149</v>
      </c>
      <c r="U39" s="354">
        <v>4.1947999999999999</v>
      </c>
      <c r="V39" s="348">
        <v>3.3374000000000001</v>
      </c>
      <c r="W39" s="348">
        <v>6.6897000000000002</v>
      </c>
      <c r="X39" s="348">
        <v>6.8337000000000003</v>
      </c>
      <c r="Y39" s="375">
        <v>5.7487000000000004</v>
      </c>
      <c r="Z39" s="348">
        <v>4.9161000000000001</v>
      </c>
      <c r="AA39" s="348">
        <v>10.5518</v>
      </c>
      <c r="AB39" s="348">
        <v>4.5156000000000001</v>
      </c>
      <c r="AC39" s="348">
        <v>4.4648000000000003</v>
      </c>
      <c r="AD39" s="348">
        <v>3.5377000000000001</v>
      </c>
      <c r="AE39" s="348">
        <v>22.903300000000002</v>
      </c>
      <c r="AF39" s="348">
        <v>5.6764999999999999</v>
      </c>
      <c r="AG39" s="569"/>
      <c r="AH39" s="346">
        <v>2</v>
      </c>
      <c r="AI39" s="346">
        <v>4</v>
      </c>
      <c r="AJ39" s="346">
        <v>4</v>
      </c>
      <c r="AK39" s="346">
        <v>4</v>
      </c>
      <c r="AL39" s="346">
        <v>3</v>
      </c>
      <c r="AM39" s="346">
        <v>4</v>
      </c>
      <c r="AN39" s="346">
        <v>4</v>
      </c>
      <c r="AO39" s="572">
        <v>3</v>
      </c>
      <c r="AP39" s="346">
        <v>4</v>
      </c>
      <c r="AQ39" s="346">
        <v>2</v>
      </c>
      <c r="AR39" s="346">
        <v>2</v>
      </c>
      <c r="AS39" s="346">
        <v>2</v>
      </c>
      <c r="AT39" s="346">
        <v>3</v>
      </c>
      <c r="AU39" s="346">
        <v>3</v>
      </c>
      <c r="AV39" s="346">
        <v>4</v>
      </c>
      <c r="AW39" s="346">
        <v>3</v>
      </c>
      <c r="AX39" s="346">
        <v>4</v>
      </c>
      <c r="AY39" s="346">
        <v>3</v>
      </c>
      <c r="AZ39" s="584"/>
      <c r="BA39" s="467">
        <v>72.239999999999995</v>
      </c>
      <c r="BB39" s="348">
        <v>23.09</v>
      </c>
      <c r="BC39" s="348" t="s">
        <v>430</v>
      </c>
      <c r="BD39" s="348" t="s">
        <v>430</v>
      </c>
      <c r="BE39" s="375" t="s">
        <v>430</v>
      </c>
      <c r="BF39" s="375">
        <v>4.67</v>
      </c>
      <c r="BG39" s="374"/>
      <c r="BH39" s="594">
        <v>4.67</v>
      </c>
      <c r="BI39" s="348" t="s">
        <v>430</v>
      </c>
      <c r="BJ39" s="348" t="s">
        <v>430</v>
      </c>
      <c r="BK39" s="348">
        <v>23.09</v>
      </c>
      <c r="BL39" s="348" t="s">
        <v>430</v>
      </c>
      <c r="BM39" s="375">
        <v>72.239999999999995</v>
      </c>
      <c r="BN39" s="375" t="s">
        <v>430</v>
      </c>
      <c r="BO39" s="375" t="s">
        <v>430</v>
      </c>
      <c r="BP39" s="375" t="s">
        <v>430</v>
      </c>
      <c r="BQ39" s="375" t="s">
        <v>430</v>
      </c>
      <c r="BR39" s="466"/>
      <c r="BS39" s="373" t="s">
        <v>430</v>
      </c>
      <c r="BT39" s="354" t="s">
        <v>430</v>
      </c>
      <c r="BU39" s="430"/>
      <c r="BV39" s="374" t="s">
        <v>554</v>
      </c>
    </row>
    <row r="40" spans="1:74" x14ac:dyDescent="0.25">
      <c r="A40" s="318" t="s">
        <v>93</v>
      </c>
      <c r="B40" s="43"/>
      <c r="C40" s="720"/>
      <c r="D40" s="43"/>
      <c r="E40" s="51"/>
      <c r="F40" s="43"/>
      <c r="G40" s="55"/>
      <c r="H40" s="66"/>
      <c r="I40" s="59"/>
      <c r="J40" s="59"/>
      <c r="K40" s="59"/>
      <c r="L40" s="59"/>
      <c r="M40" s="258"/>
      <c r="N40" s="70">
        <v>65.715900000000005</v>
      </c>
      <c r="O40" s="59">
        <v>25.613600000000002</v>
      </c>
      <c r="P40" s="59">
        <v>23.389299999999999</v>
      </c>
      <c r="Q40" s="59">
        <v>21.761500000000002</v>
      </c>
      <c r="R40" s="59">
        <v>23.128299999999999</v>
      </c>
      <c r="S40" s="59">
        <v>8.9520999999999997</v>
      </c>
      <c r="T40" s="59">
        <v>4.9175000000000004</v>
      </c>
      <c r="U40" s="88">
        <v>4.7473000000000001</v>
      </c>
      <c r="V40" s="59">
        <v>3.8571</v>
      </c>
      <c r="W40" s="59">
        <v>6.6853999999999996</v>
      </c>
      <c r="X40" s="59">
        <v>6.9333</v>
      </c>
      <c r="Y40" s="276">
        <v>5.8936999999999999</v>
      </c>
      <c r="Z40" s="59">
        <v>6.3072999999999997</v>
      </c>
      <c r="AA40" s="59">
        <v>11.5585</v>
      </c>
      <c r="AB40" s="59">
        <v>5.1067999999999998</v>
      </c>
      <c r="AC40" s="59">
        <v>4.9410999999999996</v>
      </c>
      <c r="AD40" s="59">
        <v>3.9906000000000001</v>
      </c>
      <c r="AE40" s="59">
        <v>23.696400000000001</v>
      </c>
      <c r="AF40" s="59">
        <v>6.7618999999999998</v>
      </c>
      <c r="AG40" s="553"/>
      <c r="AH40" s="51">
        <v>4</v>
      </c>
      <c r="AI40" s="51">
        <v>4</v>
      </c>
      <c r="AJ40" s="51">
        <v>4</v>
      </c>
      <c r="AK40" s="51">
        <v>4</v>
      </c>
      <c r="AL40" s="51">
        <v>4</v>
      </c>
      <c r="AM40" s="51">
        <v>4</v>
      </c>
      <c r="AN40" s="51">
        <v>4</v>
      </c>
      <c r="AO40" s="560">
        <v>4</v>
      </c>
      <c r="AP40" s="51">
        <v>4</v>
      </c>
      <c r="AQ40" s="51">
        <v>3</v>
      </c>
      <c r="AR40" s="51">
        <v>3</v>
      </c>
      <c r="AS40" s="51">
        <v>3</v>
      </c>
      <c r="AT40" s="51">
        <v>3</v>
      </c>
      <c r="AU40" s="51">
        <v>4</v>
      </c>
      <c r="AV40" s="51">
        <v>4</v>
      </c>
      <c r="AW40" s="51">
        <v>4</v>
      </c>
      <c r="AX40" s="51">
        <v>4</v>
      </c>
      <c r="AY40" s="51">
        <v>4</v>
      </c>
      <c r="AZ40" s="579"/>
      <c r="BA40" s="577"/>
      <c r="BB40" s="59"/>
      <c r="BC40" s="59"/>
      <c r="BD40" s="59"/>
      <c r="BE40" s="276"/>
      <c r="BF40" s="276"/>
      <c r="BG40" s="66"/>
      <c r="BH40" s="586"/>
      <c r="BI40" s="59"/>
      <c r="BJ40" s="59"/>
      <c r="BK40" s="59"/>
      <c r="BL40" s="59"/>
      <c r="BM40" s="276"/>
      <c r="BN40" s="587"/>
      <c r="BO40" s="587"/>
      <c r="BP40" s="587"/>
      <c r="BQ40" s="587"/>
      <c r="BR40" s="148"/>
      <c r="BS40" s="43"/>
      <c r="BT40" s="88"/>
      <c r="BU40" s="34"/>
      <c r="BV40" s="66"/>
    </row>
    <row r="41" spans="1:74" x14ac:dyDescent="0.25">
      <c r="A41" s="320" t="s">
        <v>94</v>
      </c>
      <c r="B41" s="44"/>
      <c r="C41" s="721"/>
      <c r="D41" s="44"/>
      <c r="E41" s="52"/>
      <c r="F41" s="44"/>
      <c r="G41" s="56"/>
      <c r="H41" s="67"/>
      <c r="I41" s="60"/>
      <c r="J41" s="60"/>
      <c r="K41" s="60"/>
      <c r="L41" s="60"/>
      <c r="M41" s="259"/>
      <c r="N41" s="71">
        <v>89.646900000000002</v>
      </c>
      <c r="O41" s="60">
        <v>32.345399999999998</v>
      </c>
      <c r="P41" s="60">
        <v>32.646000000000001</v>
      </c>
      <c r="Q41" s="60">
        <v>24.494700000000002</v>
      </c>
      <c r="R41" s="60">
        <v>25.350200000000001</v>
      </c>
      <c r="S41" s="60">
        <v>10.222099999999999</v>
      </c>
      <c r="T41" s="60">
        <v>5.5757000000000003</v>
      </c>
      <c r="U41" s="89">
        <v>5.4321000000000002</v>
      </c>
      <c r="V41" s="60">
        <v>4.3906999999999998</v>
      </c>
      <c r="W41" s="60">
        <v>7.4396000000000004</v>
      </c>
      <c r="X41" s="60">
        <v>7.4635999999999996</v>
      </c>
      <c r="Y41" s="277">
        <v>6.3231999999999999</v>
      </c>
      <c r="Z41" s="60">
        <v>7.1261000000000001</v>
      </c>
      <c r="AA41" s="60">
        <v>13.1259</v>
      </c>
      <c r="AB41" s="60">
        <v>5.5576999999999996</v>
      </c>
      <c r="AC41" s="60">
        <v>5.6398000000000001</v>
      </c>
      <c r="AD41" s="60">
        <v>4.4987000000000004</v>
      </c>
      <c r="AE41" s="60">
        <v>25.727900000000002</v>
      </c>
      <c r="AF41" s="60">
        <v>7.5400999999999998</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0" t="s">
        <v>95</v>
      </c>
      <c r="B42" s="44"/>
      <c r="C42" s="721"/>
      <c r="D42" s="44"/>
      <c r="E42" s="52"/>
      <c r="F42" s="44"/>
      <c r="G42" s="56"/>
      <c r="H42" s="67"/>
      <c r="I42" s="60"/>
      <c r="J42" s="60"/>
      <c r="K42" s="60"/>
      <c r="L42" s="60"/>
      <c r="M42" s="259"/>
      <c r="N42" s="71">
        <v>46.332999999999998</v>
      </c>
      <c r="O42" s="60">
        <v>21.990100000000002</v>
      </c>
      <c r="P42" s="60">
        <v>17.318100000000001</v>
      </c>
      <c r="Q42" s="60">
        <v>18.661000000000001</v>
      </c>
      <c r="R42" s="60">
        <v>20.616599999999998</v>
      </c>
      <c r="S42" s="60">
        <v>7.9965999999999999</v>
      </c>
      <c r="T42" s="60">
        <v>4.149</v>
      </c>
      <c r="U42" s="89">
        <v>4.0350999999999999</v>
      </c>
      <c r="V42" s="60">
        <v>3.3374000000000001</v>
      </c>
      <c r="W42" s="60">
        <v>5.9268000000000001</v>
      </c>
      <c r="X42" s="60">
        <v>6.5025000000000004</v>
      </c>
      <c r="Y42" s="277">
        <v>5.6090999999999998</v>
      </c>
      <c r="Z42" s="60">
        <v>4.9161000000000001</v>
      </c>
      <c r="AA42" s="60">
        <v>10.238899999999999</v>
      </c>
      <c r="AB42" s="60">
        <v>4.5156000000000001</v>
      </c>
      <c r="AC42" s="60">
        <v>4.2271999999999998</v>
      </c>
      <c r="AD42" s="60">
        <v>3.5377000000000001</v>
      </c>
      <c r="AE42" s="60">
        <v>21.085999999999999</v>
      </c>
      <c r="AF42" s="60">
        <v>5.6764999999999999</v>
      </c>
      <c r="AG42" s="554"/>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321" t="s">
        <v>96</v>
      </c>
      <c r="B43" s="45"/>
      <c r="C43" s="722"/>
      <c r="D43" s="45"/>
      <c r="E43" s="53"/>
      <c r="F43" s="45"/>
      <c r="G43" s="57"/>
      <c r="H43" s="68"/>
      <c r="I43" s="61"/>
      <c r="J43" s="61"/>
      <c r="K43" s="61"/>
      <c r="L43" s="61"/>
      <c r="M43" s="262"/>
      <c r="N43" s="72">
        <v>63.441899999999997</v>
      </c>
      <c r="O43" s="61">
        <v>24.0595</v>
      </c>
      <c r="P43" s="61">
        <v>21.796600000000002</v>
      </c>
      <c r="Q43" s="61">
        <v>21.9451</v>
      </c>
      <c r="R43" s="61">
        <v>23.273199999999999</v>
      </c>
      <c r="S43" s="61">
        <v>8.7949000000000002</v>
      </c>
      <c r="T43" s="61">
        <v>4.9725999999999999</v>
      </c>
      <c r="U43" s="90">
        <v>4.7609000000000004</v>
      </c>
      <c r="V43" s="61">
        <v>3.85005</v>
      </c>
      <c r="W43" s="61">
        <v>6.6897000000000002</v>
      </c>
      <c r="X43" s="61">
        <v>6.8337000000000003</v>
      </c>
      <c r="Y43" s="279">
        <v>5.7487000000000004</v>
      </c>
      <c r="Z43" s="61">
        <v>6.8795999999999999</v>
      </c>
      <c r="AA43" s="61">
        <v>11.434699999999999</v>
      </c>
      <c r="AB43" s="61">
        <v>5.1768999999999998</v>
      </c>
      <c r="AC43" s="61">
        <v>4.9486999999999997</v>
      </c>
      <c r="AD43" s="61">
        <v>3.9630000000000001</v>
      </c>
      <c r="AE43" s="61">
        <v>23.985900000000001</v>
      </c>
      <c r="AF43" s="61">
        <v>6.9155499999999996</v>
      </c>
      <c r="AG43" s="556"/>
      <c r="AH43" s="53"/>
      <c r="AI43" s="53"/>
      <c r="AJ43" s="53"/>
      <c r="AK43" s="53"/>
      <c r="AL43" s="53"/>
      <c r="AM43" s="53"/>
      <c r="AN43" s="53"/>
      <c r="AO43" s="563"/>
      <c r="AP43" s="53"/>
      <c r="AQ43" s="53"/>
      <c r="AR43" s="53"/>
      <c r="AS43" s="53"/>
      <c r="AT43" s="53"/>
      <c r="AU43" s="53"/>
      <c r="AV43" s="53"/>
      <c r="AW43" s="53"/>
      <c r="AX43" s="53"/>
      <c r="AY43" s="53"/>
      <c r="AZ43" s="581"/>
      <c r="BA43" s="578"/>
      <c r="BB43" s="61"/>
      <c r="BC43" s="61"/>
      <c r="BD43" s="61"/>
      <c r="BE43" s="279"/>
      <c r="BF43" s="279"/>
      <c r="BG43" s="68"/>
      <c r="BH43" s="590"/>
      <c r="BI43" s="61"/>
      <c r="BJ43" s="61"/>
      <c r="BK43" s="61"/>
      <c r="BL43" s="61"/>
      <c r="BM43" s="279"/>
      <c r="BN43" s="591"/>
      <c r="BO43" s="591"/>
      <c r="BP43" s="591"/>
      <c r="BQ43" s="591"/>
      <c r="BR43" s="149"/>
      <c r="BS43" s="45"/>
      <c r="BT43" s="90"/>
      <c r="BU43" s="272"/>
      <c r="BV43" s="68"/>
    </row>
    <row r="44" spans="1:74" ht="14.5" x14ac:dyDescent="0.25">
      <c r="A44" s="323" t="s">
        <v>260</v>
      </c>
      <c r="B44" s="46"/>
      <c r="C44" s="723"/>
      <c r="D44" s="46"/>
      <c r="E44" s="54"/>
      <c r="F44" s="46"/>
      <c r="G44" s="58"/>
      <c r="H44" s="69"/>
      <c r="I44" s="62"/>
      <c r="J44" s="62"/>
      <c r="K44" s="62"/>
      <c r="L44" s="62"/>
      <c r="M44" s="263"/>
      <c r="N44" s="73"/>
      <c r="O44" s="62"/>
      <c r="P44" s="62"/>
      <c r="Q44" s="62"/>
      <c r="R44" s="62"/>
      <c r="S44" s="62"/>
      <c r="T44" s="62"/>
      <c r="U44" s="91"/>
      <c r="V44" s="62"/>
      <c r="W44" s="62"/>
      <c r="X44" s="62"/>
      <c r="Y44" s="245"/>
      <c r="Z44" s="62"/>
      <c r="AA44" s="62"/>
      <c r="AB44" s="62"/>
      <c r="AC44" s="62"/>
      <c r="AD44" s="62"/>
      <c r="AE44" s="62"/>
      <c r="AF44" s="62"/>
      <c r="AG44" s="557"/>
      <c r="AH44" s="54"/>
      <c r="AI44" s="54"/>
      <c r="AJ44" s="54"/>
      <c r="AK44" s="54"/>
      <c r="AL44" s="54"/>
      <c r="AM44" s="54"/>
      <c r="AN44" s="54"/>
      <c r="AO44" s="564"/>
      <c r="AP44" s="54"/>
      <c r="AQ44" s="54"/>
      <c r="AR44" s="54"/>
      <c r="AS44" s="54"/>
      <c r="AT44" s="54"/>
      <c r="AU44" s="54"/>
      <c r="AV44" s="54"/>
      <c r="AW44" s="54"/>
      <c r="AX44" s="54"/>
      <c r="AY44" s="54"/>
      <c r="AZ44" s="582"/>
      <c r="BA44" s="280"/>
      <c r="BB44" s="62"/>
      <c r="BC44" s="62"/>
      <c r="BD44" s="62"/>
      <c r="BE44" s="245"/>
      <c r="BF44" s="245"/>
      <c r="BG44" s="69"/>
      <c r="BH44" s="585"/>
      <c r="BI44" s="62"/>
      <c r="BJ44" s="62"/>
      <c r="BK44" s="62"/>
      <c r="BL44" s="62"/>
      <c r="BM44" s="245"/>
      <c r="BN44" s="592"/>
      <c r="BO44" s="592"/>
      <c r="BP44" s="592"/>
      <c r="BQ44" s="592"/>
      <c r="BR44" s="150"/>
      <c r="BS44" s="46"/>
      <c r="BT44" s="91"/>
      <c r="BU44" s="41"/>
      <c r="BV44" s="69"/>
    </row>
    <row r="45" spans="1:74" s="428" customFormat="1" x14ac:dyDescent="0.25">
      <c r="A45" s="345" t="s">
        <v>7707</v>
      </c>
      <c r="B45" s="373"/>
      <c r="C45" s="719">
        <v>36334</v>
      </c>
      <c r="D45" s="373"/>
      <c r="E45" s="346">
        <v>179.75200000000001</v>
      </c>
      <c r="F45" s="373"/>
      <c r="G45" s="347">
        <v>75.207899999999995</v>
      </c>
      <c r="H45" s="374"/>
      <c r="I45" s="348">
        <v>10.68</v>
      </c>
      <c r="J45" s="348">
        <v>7.49</v>
      </c>
      <c r="K45" s="348">
        <v>5.29</v>
      </c>
      <c r="L45" s="348">
        <v>5.51</v>
      </c>
      <c r="M45" s="362"/>
      <c r="N45" s="350">
        <v>89.274299999999997</v>
      </c>
      <c r="O45" s="348">
        <v>31.947199999999999</v>
      </c>
      <c r="P45" s="348">
        <v>32.243200000000002</v>
      </c>
      <c r="Q45" s="348">
        <v>24.087900000000001</v>
      </c>
      <c r="R45" s="348">
        <v>24.937999999999999</v>
      </c>
      <c r="S45" s="348">
        <v>9.8173999999999992</v>
      </c>
      <c r="T45" s="348">
        <v>5.1052999999999997</v>
      </c>
      <c r="U45" s="354">
        <v>4.6603000000000003</v>
      </c>
      <c r="V45" s="348">
        <v>3.2854000000000001</v>
      </c>
      <c r="W45" s="348">
        <v>6.5054999999999996</v>
      </c>
      <c r="X45" s="348">
        <v>6.4808000000000003</v>
      </c>
      <c r="Y45" s="375">
        <v>5.5692000000000004</v>
      </c>
      <c r="Z45" s="348">
        <v>6.2114000000000003</v>
      </c>
      <c r="AA45" s="348">
        <v>12.7103</v>
      </c>
      <c r="AB45" s="348">
        <v>5.1101999999999999</v>
      </c>
      <c r="AC45" s="348">
        <v>4.9809000000000001</v>
      </c>
      <c r="AD45" s="348">
        <v>3.4563000000000001</v>
      </c>
      <c r="AE45" s="348">
        <v>25.317499999999999</v>
      </c>
      <c r="AF45" s="348">
        <v>7.7526000000000002</v>
      </c>
      <c r="AG45" s="569"/>
      <c r="AH45" s="346">
        <v>1</v>
      </c>
      <c r="AI45" s="346">
        <v>1</v>
      </c>
      <c r="AJ45" s="346">
        <v>1</v>
      </c>
      <c r="AK45" s="346">
        <v>1</v>
      </c>
      <c r="AL45" s="346">
        <v>1</v>
      </c>
      <c r="AM45" s="346">
        <v>1</v>
      </c>
      <c r="AN45" s="346">
        <v>1</v>
      </c>
      <c r="AO45" s="572">
        <v>2</v>
      </c>
      <c r="AP45" s="346">
        <v>2</v>
      </c>
      <c r="AQ45" s="346">
        <v>1</v>
      </c>
      <c r="AR45" s="346">
        <v>1</v>
      </c>
      <c r="AS45" s="346">
        <v>1</v>
      </c>
      <c r="AT45" s="346">
        <v>1</v>
      </c>
      <c r="AU45" s="346">
        <v>1</v>
      </c>
      <c r="AV45" s="346">
        <v>1</v>
      </c>
      <c r="AW45" s="346">
        <v>1</v>
      </c>
      <c r="AX45" s="346">
        <v>2</v>
      </c>
      <c r="AY45" s="346">
        <v>1</v>
      </c>
      <c r="AZ45" s="584"/>
      <c r="BA45" s="467">
        <v>56.58</v>
      </c>
      <c r="BB45" s="348">
        <v>42.33</v>
      </c>
      <c r="BC45" s="348" t="s">
        <v>430</v>
      </c>
      <c r="BD45" s="348" t="s">
        <v>430</v>
      </c>
      <c r="BE45" s="375" t="s">
        <v>430</v>
      </c>
      <c r="BF45" s="375">
        <v>1.0900000000000001</v>
      </c>
      <c r="BG45" s="374"/>
      <c r="BH45" s="594">
        <v>1.0900000000000001</v>
      </c>
      <c r="BI45" s="348">
        <v>12.97</v>
      </c>
      <c r="BJ45" s="348" t="s">
        <v>430</v>
      </c>
      <c r="BK45" s="348">
        <v>29.36</v>
      </c>
      <c r="BL45" s="348" t="s">
        <v>430</v>
      </c>
      <c r="BM45" s="375">
        <v>56.58</v>
      </c>
      <c r="BN45" s="375" t="s">
        <v>430</v>
      </c>
      <c r="BO45" s="375" t="s">
        <v>430</v>
      </c>
      <c r="BP45" s="375" t="s">
        <v>430</v>
      </c>
      <c r="BQ45" s="375" t="s">
        <v>430</v>
      </c>
      <c r="BR45" s="466"/>
      <c r="BS45" s="373" t="s">
        <v>430</v>
      </c>
      <c r="BT45" s="354" t="s">
        <v>430</v>
      </c>
      <c r="BU45" s="430"/>
      <c r="BV45" s="374" t="s">
        <v>4624</v>
      </c>
    </row>
    <row r="46" spans="1:74" s="428" customFormat="1" x14ac:dyDescent="0.25">
      <c r="A46" s="345" t="s">
        <v>7708</v>
      </c>
      <c r="B46" s="373"/>
      <c r="C46" s="719">
        <v>37518</v>
      </c>
      <c r="D46" s="373"/>
      <c r="E46" s="346">
        <v>112.298</v>
      </c>
      <c r="F46" s="373"/>
      <c r="G46" s="347">
        <v>56.788699999999999</v>
      </c>
      <c r="H46" s="374"/>
      <c r="I46" s="348">
        <v>8.42</v>
      </c>
      <c r="J46" s="348">
        <v>6.99</v>
      </c>
      <c r="K46" s="348">
        <v>3.99</v>
      </c>
      <c r="L46" s="348">
        <v>4.16</v>
      </c>
      <c r="M46" s="362"/>
      <c r="N46" s="350">
        <v>56.197000000000003</v>
      </c>
      <c r="O46" s="348">
        <v>21.349599999999999</v>
      </c>
      <c r="P46" s="348">
        <v>18.021899999999999</v>
      </c>
      <c r="Q46" s="348">
        <v>18.4056</v>
      </c>
      <c r="R46" s="348">
        <v>19.535399999999999</v>
      </c>
      <c r="S46" s="348">
        <v>7.0187999999999997</v>
      </c>
      <c r="T46" s="348">
        <v>3.5476000000000001</v>
      </c>
      <c r="U46" s="354">
        <v>2.8795999999999999</v>
      </c>
      <c r="V46" s="348">
        <v>2.4914999999999998</v>
      </c>
      <c r="W46" s="348">
        <v>4.7397</v>
      </c>
      <c r="X46" s="348">
        <v>5.3064999999999998</v>
      </c>
      <c r="Y46" s="375">
        <v>4.4238</v>
      </c>
      <c r="Z46" s="348">
        <v>6.0175000000000001</v>
      </c>
      <c r="AA46" s="348">
        <v>9.1483000000000008</v>
      </c>
      <c r="AB46" s="348">
        <v>3.8006000000000002</v>
      </c>
      <c r="AC46" s="348">
        <v>3.0710000000000002</v>
      </c>
      <c r="AD46" s="348">
        <v>2.5505</v>
      </c>
      <c r="AE46" s="348">
        <v>20.008099999999999</v>
      </c>
      <c r="AF46" s="348">
        <v>7.5773999999999999</v>
      </c>
      <c r="AG46" s="569"/>
      <c r="AH46" s="346">
        <v>3</v>
      </c>
      <c r="AI46" s="346">
        <v>4</v>
      </c>
      <c r="AJ46" s="346">
        <v>3</v>
      </c>
      <c r="AK46" s="346">
        <v>3</v>
      </c>
      <c r="AL46" s="346">
        <v>4</v>
      </c>
      <c r="AM46" s="346">
        <v>4</v>
      </c>
      <c r="AN46" s="346">
        <v>4</v>
      </c>
      <c r="AO46" s="572">
        <v>4</v>
      </c>
      <c r="AP46" s="346">
        <v>4</v>
      </c>
      <c r="AQ46" s="346">
        <v>3</v>
      </c>
      <c r="AR46" s="346">
        <v>3</v>
      </c>
      <c r="AS46" s="346">
        <v>3</v>
      </c>
      <c r="AT46" s="346">
        <v>2</v>
      </c>
      <c r="AU46" s="346">
        <v>4</v>
      </c>
      <c r="AV46" s="346">
        <v>4</v>
      </c>
      <c r="AW46" s="346">
        <v>4</v>
      </c>
      <c r="AX46" s="346">
        <v>4</v>
      </c>
      <c r="AY46" s="346">
        <v>4</v>
      </c>
      <c r="AZ46" s="584"/>
      <c r="BA46" s="467">
        <v>94.93</v>
      </c>
      <c r="BB46" s="348" t="s">
        <v>430</v>
      </c>
      <c r="BC46" s="348" t="s">
        <v>430</v>
      </c>
      <c r="BD46" s="348" t="s">
        <v>430</v>
      </c>
      <c r="BE46" s="375" t="s">
        <v>430</v>
      </c>
      <c r="BF46" s="375">
        <v>5.07</v>
      </c>
      <c r="BG46" s="374"/>
      <c r="BH46" s="594">
        <v>5.07</v>
      </c>
      <c r="BI46" s="348" t="s">
        <v>430</v>
      </c>
      <c r="BJ46" s="348" t="s">
        <v>430</v>
      </c>
      <c r="BK46" s="348" t="s">
        <v>430</v>
      </c>
      <c r="BL46" s="348" t="s">
        <v>430</v>
      </c>
      <c r="BM46" s="375">
        <v>94.04</v>
      </c>
      <c r="BN46" s="375" t="s">
        <v>430</v>
      </c>
      <c r="BO46" s="375">
        <v>0.89</v>
      </c>
      <c r="BP46" s="375" t="s">
        <v>430</v>
      </c>
      <c r="BQ46" s="375" t="s">
        <v>430</v>
      </c>
      <c r="BR46" s="466"/>
      <c r="BS46" s="373" t="s">
        <v>430</v>
      </c>
      <c r="BT46" s="354" t="s">
        <v>430</v>
      </c>
      <c r="BU46" s="430"/>
      <c r="BV46" s="374" t="s">
        <v>554</v>
      </c>
    </row>
    <row r="47" spans="1:74" s="428" customFormat="1" x14ac:dyDescent="0.25">
      <c r="A47" s="345" t="s">
        <v>7709</v>
      </c>
      <c r="B47" s="373"/>
      <c r="C47" s="719">
        <v>45559</v>
      </c>
      <c r="D47" s="373"/>
      <c r="E47" s="346">
        <v>44.38</v>
      </c>
      <c r="F47" s="373"/>
      <c r="G47" s="347">
        <v>11.1007</v>
      </c>
      <c r="H47" s="374"/>
      <c r="I47" s="348">
        <v>7.13</v>
      </c>
      <c r="J47" s="348">
        <v>7.76</v>
      </c>
      <c r="K47" s="348">
        <v>4.05</v>
      </c>
      <c r="L47" s="348">
        <v>4.2300000000000004</v>
      </c>
      <c r="M47" s="362"/>
      <c r="N47" s="350">
        <v>45.761600000000001</v>
      </c>
      <c r="O47" s="348">
        <v>25.141500000000001</v>
      </c>
      <c r="P47" s="348">
        <v>24.019200000000001</v>
      </c>
      <c r="Q47" s="348">
        <v>23.891100000000002</v>
      </c>
      <c r="R47" s="348">
        <v>23.287500000000001</v>
      </c>
      <c r="S47" s="348">
        <v>8.9650999999999996</v>
      </c>
      <c r="T47" s="348">
        <v>4.7454999999999998</v>
      </c>
      <c r="U47" s="354">
        <v>4.9097</v>
      </c>
      <c r="V47" s="348">
        <v>3.8622999999999998</v>
      </c>
      <c r="W47" s="348" t="s">
        <v>430</v>
      </c>
      <c r="X47" s="348" t="s">
        <v>430</v>
      </c>
      <c r="Y47" s="375" t="s">
        <v>430</v>
      </c>
      <c r="Z47" s="348" t="s">
        <v>430</v>
      </c>
      <c r="AA47" s="348">
        <v>11.8048</v>
      </c>
      <c r="AB47" s="348">
        <v>4.9039000000000001</v>
      </c>
      <c r="AC47" s="348">
        <v>4.9103000000000003</v>
      </c>
      <c r="AD47" s="348">
        <v>3.9712999999999998</v>
      </c>
      <c r="AE47" s="348">
        <v>24.551400000000001</v>
      </c>
      <c r="AF47" s="348">
        <v>6.1561000000000003</v>
      </c>
      <c r="AG47" s="569"/>
      <c r="AH47" s="346">
        <v>4</v>
      </c>
      <c r="AI47" s="346">
        <v>2</v>
      </c>
      <c r="AJ47" s="346">
        <v>2</v>
      </c>
      <c r="AK47" s="346">
        <v>2</v>
      </c>
      <c r="AL47" s="346">
        <v>2</v>
      </c>
      <c r="AM47" s="346">
        <v>2</v>
      </c>
      <c r="AN47" s="346">
        <v>2</v>
      </c>
      <c r="AO47" s="572">
        <v>1</v>
      </c>
      <c r="AP47" s="346">
        <v>1</v>
      </c>
      <c r="AQ47" s="346" t="s">
        <v>430</v>
      </c>
      <c r="AR47" s="346" t="s">
        <v>430</v>
      </c>
      <c r="AS47" s="346" t="s">
        <v>430</v>
      </c>
      <c r="AT47" s="346" t="s">
        <v>430</v>
      </c>
      <c r="AU47" s="346">
        <v>2</v>
      </c>
      <c r="AV47" s="346">
        <v>2</v>
      </c>
      <c r="AW47" s="346">
        <v>2</v>
      </c>
      <c r="AX47" s="346">
        <v>1</v>
      </c>
      <c r="AY47" s="346">
        <v>2</v>
      </c>
      <c r="AZ47" s="584"/>
      <c r="BA47" s="467">
        <v>53.13</v>
      </c>
      <c r="BB47" s="348">
        <v>19.88</v>
      </c>
      <c r="BC47" s="348" t="s">
        <v>430</v>
      </c>
      <c r="BD47" s="348">
        <v>13.81</v>
      </c>
      <c r="BE47" s="375" t="s">
        <v>430</v>
      </c>
      <c r="BF47" s="375">
        <v>13.18</v>
      </c>
      <c r="BG47" s="374"/>
      <c r="BH47" s="594">
        <v>13.18</v>
      </c>
      <c r="BI47" s="348" t="s">
        <v>430</v>
      </c>
      <c r="BJ47" s="348" t="s">
        <v>430</v>
      </c>
      <c r="BK47" s="348">
        <v>33.69</v>
      </c>
      <c r="BL47" s="348" t="s">
        <v>430</v>
      </c>
      <c r="BM47" s="375">
        <v>53.13</v>
      </c>
      <c r="BN47" s="375" t="s">
        <v>430</v>
      </c>
      <c r="BO47" s="375" t="s">
        <v>430</v>
      </c>
      <c r="BP47" s="375" t="s">
        <v>430</v>
      </c>
      <c r="BQ47" s="375" t="s">
        <v>430</v>
      </c>
      <c r="BR47" s="466"/>
      <c r="BS47" s="373" t="s">
        <v>430</v>
      </c>
      <c r="BT47" s="354">
        <v>9.8430082590157006</v>
      </c>
      <c r="BU47" s="430"/>
      <c r="BV47" s="374" t="s">
        <v>554</v>
      </c>
    </row>
    <row r="48" spans="1:74" s="428" customFormat="1" x14ac:dyDescent="0.25">
      <c r="A48" s="345" t="s">
        <v>7710</v>
      </c>
      <c r="B48" s="373"/>
      <c r="C48" s="719">
        <v>34790</v>
      </c>
      <c r="D48" s="373"/>
      <c r="E48" s="346">
        <v>30.145399999999999</v>
      </c>
      <c r="F48" s="373"/>
      <c r="G48" s="347">
        <v>64.304400000000001</v>
      </c>
      <c r="H48" s="374"/>
      <c r="I48" s="348">
        <v>4.99</v>
      </c>
      <c r="J48" s="348">
        <v>7.2</v>
      </c>
      <c r="K48" s="348">
        <v>3.92</v>
      </c>
      <c r="L48" s="348">
        <v>4.08</v>
      </c>
      <c r="M48" s="362"/>
      <c r="N48" s="350">
        <v>69.152500000000003</v>
      </c>
      <c r="O48" s="348">
        <v>21.518999999999998</v>
      </c>
      <c r="P48" s="348">
        <v>16.839300000000001</v>
      </c>
      <c r="Q48" s="348">
        <v>18.184100000000001</v>
      </c>
      <c r="R48" s="348">
        <v>22.2578</v>
      </c>
      <c r="S48" s="348">
        <v>7.5143000000000004</v>
      </c>
      <c r="T48" s="348">
        <v>3.6635</v>
      </c>
      <c r="U48" s="354">
        <v>3.7031999999999998</v>
      </c>
      <c r="V48" s="348">
        <v>2.8443999999999998</v>
      </c>
      <c r="W48" s="348">
        <v>6.1753</v>
      </c>
      <c r="X48" s="348">
        <v>6.3021000000000003</v>
      </c>
      <c r="Y48" s="375">
        <v>5.1532</v>
      </c>
      <c r="Z48" s="348">
        <v>4.0983999999999998</v>
      </c>
      <c r="AA48" s="348">
        <v>10.0684</v>
      </c>
      <c r="AB48" s="348">
        <v>4.0298999999999996</v>
      </c>
      <c r="AC48" s="348">
        <v>3.9727999999999999</v>
      </c>
      <c r="AD48" s="348">
        <v>3.0442</v>
      </c>
      <c r="AE48" s="348">
        <v>22.423999999999999</v>
      </c>
      <c r="AF48" s="348">
        <v>6.1357999999999997</v>
      </c>
      <c r="AG48" s="569"/>
      <c r="AH48" s="346">
        <v>2</v>
      </c>
      <c r="AI48" s="346">
        <v>3</v>
      </c>
      <c r="AJ48" s="346">
        <v>4</v>
      </c>
      <c r="AK48" s="346">
        <v>4</v>
      </c>
      <c r="AL48" s="346">
        <v>3</v>
      </c>
      <c r="AM48" s="346">
        <v>3</v>
      </c>
      <c r="AN48" s="346">
        <v>3</v>
      </c>
      <c r="AO48" s="572">
        <v>3</v>
      </c>
      <c r="AP48" s="346">
        <v>3</v>
      </c>
      <c r="AQ48" s="346">
        <v>2</v>
      </c>
      <c r="AR48" s="346">
        <v>2</v>
      </c>
      <c r="AS48" s="346">
        <v>2</v>
      </c>
      <c r="AT48" s="346">
        <v>3</v>
      </c>
      <c r="AU48" s="346">
        <v>3</v>
      </c>
      <c r="AV48" s="346">
        <v>3</v>
      </c>
      <c r="AW48" s="346">
        <v>3</v>
      </c>
      <c r="AX48" s="346">
        <v>3</v>
      </c>
      <c r="AY48" s="346">
        <v>3</v>
      </c>
      <c r="AZ48" s="584"/>
      <c r="BA48" s="467">
        <v>72.239999999999995</v>
      </c>
      <c r="BB48" s="348">
        <v>23.09</v>
      </c>
      <c r="BC48" s="348" t="s">
        <v>430</v>
      </c>
      <c r="BD48" s="348" t="s">
        <v>430</v>
      </c>
      <c r="BE48" s="375" t="s">
        <v>430</v>
      </c>
      <c r="BF48" s="375">
        <v>4.67</v>
      </c>
      <c r="BG48" s="374"/>
      <c r="BH48" s="594">
        <v>4.67</v>
      </c>
      <c r="BI48" s="348" t="s">
        <v>430</v>
      </c>
      <c r="BJ48" s="348" t="s">
        <v>430</v>
      </c>
      <c r="BK48" s="348">
        <v>23.09</v>
      </c>
      <c r="BL48" s="348" t="s">
        <v>430</v>
      </c>
      <c r="BM48" s="375">
        <v>72.239999999999995</v>
      </c>
      <c r="BN48" s="375" t="s">
        <v>430</v>
      </c>
      <c r="BO48" s="375" t="s">
        <v>430</v>
      </c>
      <c r="BP48" s="375" t="s">
        <v>430</v>
      </c>
      <c r="BQ48" s="375" t="s">
        <v>430</v>
      </c>
      <c r="BR48" s="466"/>
      <c r="BS48" s="373" t="s">
        <v>430</v>
      </c>
      <c r="BT48" s="354" t="s">
        <v>430</v>
      </c>
      <c r="BU48" s="430"/>
      <c r="BV48" s="374" t="s">
        <v>554</v>
      </c>
    </row>
    <row r="49" spans="1:74" x14ac:dyDescent="0.25">
      <c r="A49" s="318" t="s">
        <v>93</v>
      </c>
      <c r="B49" s="43"/>
      <c r="C49" s="720"/>
      <c r="D49" s="43"/>
      <c r="E49" s="51"/>
      <c r="F49" s="43"/>
      <c r="G49" s="55"/>
      <c r="H49" s="66"/>
      <c r="I49" s="59"/>
      <c r="J49" s="59"/>
      <c r="K49" s="59"/>
      <c r="L49" s="59"/>
      <c r="M49" s="258"/>
      <c r="N49" s="70">
        <v>65.096400000000003</v>
      </c>
      <c r="O49" s="59">
        <v>24.9893</v>
      </c>
      <c r="P49" s="59">
        <v>22.780899999999999</v>
      </c>
      <c r="Q49" s="59">
        <v>21.142199999999999</v>
      </c>
      <c r="R49" s="59">
        <v>22.5047</v>
      </c>
      <c r="S49" s="59">
        <v>8.3289000000000009</v>
      </c>
      <c r="T49" s="59">
        <v>4.2655000000000003</v>
      </c>
      <c r="U49" s="88">
        <v>4.0381999999999998</v>
      </c>
      <c r="V49" s="59">
        <v>3.1208999999999998</v>
      </c>
      <c r="W49" s="59">
        <v>5.8068</v>
      </c>
      <c r="X49" s="59">
        <v>6.0297999999999998</v>
      </c>
      <c r="Y49" s="276">
        <v>5.0487000000000002</v>
      </c>
      <c r="Z49" s="59">
        <v>5.4424000000000001</v>
      </c>
      <c r="AA49" s="59">
        <v>10.9329</v>
      </c>
      <c r="AB49" s="59">
        <v>4.4611000000000001</v>
      </c>
      <c r="AC49" s="59">
        <v>4.2336999999999998</v>
      </c>
      <c r="AD49" s="59">
        <v>3.2555999999999998</v>
      </c>
      <c r="AE49" s="59">
        <v>23.075299999999999</v>
      </c>
      <c r="AF49" s="59">
        <v>6.9055</v>
      </c>
      <c r="AG49" s="553"/>
      <c r="AH49" s="51">
        <v>4</v>
      </c>
      <c r="AI49" s="51">
        <v>4</v>
      </c>
      <c r="AJ49" s="51">
        <v>4</v>
      </c>
      <c r="AK49" s="51">
        <v>4</v>
      </c>
      <c r="AL49" s="51">
        <v>4</v>
      </c>
      <c r="AM49" s="51">
        <v>4</v>
      </c>
      <c r="AN49" s="51">
        <v>4</v>
      </c>
      <c r="AO49" s="560">
        <v>4</v>
      </c>
      <c r="AP49" s="51">
        <v>4</v>
      </c>
      <c r="AQ49" s="51">
        <v>3</v>
      </c>
      <c r="AR49" s="51">
        <v>3</v>
      </c>
      <c r="AS49" s="51">
        <v>3</v>
      </c>
      <c r="AT49" s="51">
        <v>3</v>
      </c>
      <c r="AU49" s="51">
        <v>4</v>
      </c>
      <c r="AV49" s="51">
        <v>4</v>
      </c>
      <c r="AW49" s="51">
        <v>4</v>
      </c>
      <c r="AX49" s="51">
        <v>4</v>
      </c>
      <c r="AY49" s="51">
        <v>4</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44"/>
      <c r="C50" s="721"/>
      <c r="D50" s="44"/>
      <c r="E50" s="52"/>
      <c r="F50" s="44"/>
      <c r="G50" s="56"/>
      <c r="H50" s="67"/>
      <c r="I50" s="60"/>
      <c r="J50" s="60"/>
      <c r="K50" s="60"/>
      <c r="L50" s="60"/>
      <c r="M50" s="259"/>
      <c r="N50" s="71">
        <v>89.274299999999997</v>
      </c>
      <c r="O50" s="60">
        <v>31.947199999999999</v>
      </c>
      <c r="P50" s="60">
        <v>32.243200000000002</v>
      </c>
      <c r="Q50" s="60">
        <v>24.087900000000001</v>
      </c>
      <c r="R50" s="60">
        <v>24.937999999999999</v>
      </c>
      <c r="S50" s="60">
        <v>9.8173999999999992</v>
      </c>
      <c r="T50" s="60">
        <v>5.1052999999999997</v>
      </c>
      <c r="U50" s="89">
        <v>4.9097</v>
      </c>
      <c r="V50" s="60">
        <v>3.8622999999999998</v>
      </c>
      <c r="W50" s="60">
        <v>6.5054999999999996</v>
      </c>
      <c r="X50" s="60">
        <v>6.4808000000000003</v>
      </c>
      <c r="Y50" s="277">
        <v>5.5692000000000004</v>
      </c>
      <c r="Z50" s="60">
        <v>6.2114000000000003</v>
      </c>
      <c r="AA50" s="60">
        <v>12.7103</v>
      </c>
      <c r="AB50" s="60">
        <v>5.1101999999999999</v>
      </c>
      <c r="AC50" s="60">
        <v>4.9809000000000001</v>
      </c>
      <c r="AD50" s="60">
        <v>3.9712999999999998</v>
      </c>
      <c r="AE50" s="60">
        <v>25.317499999999999</v>
      </c>
      <c r="AF50" s="60">
        <v>7.7526000000000002</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44"/>
      <c r="C51" s="721"/>
      <c r="D51" s="44"/>
      <c r="E51" s="52"/>
      <c r="F51" s="44"/>
      <c r="G51" s="56"/>
      <c r="H51" s="67"/>
      <c r="I51" s="60"/>
      <c r="J51" s="60"/>
      <c r="K51" s="60"/>
      <c r="L51" s="60"/>
      <c r="M51" s="259"/>
      <c r="N51" s="71">
        <v>45.761600000000001</v>
      </c>
      <c r="O51" s="60">
        <v>21.349599999999999</v>
      </c>
      <c r="P51" s="60">
        <v>16.839300000000001</v>
      </c>
      <c r="Q51" s="60">
        <v>18.184100000000001</v>
      </c>
      <c r="R51" s="60">
        <v>19.535399999999999</v>
      </c>
      <c r="S51" s="60">
        <v>7.0187999999999997</v>
      </c>
      <c r="T51" s="60">
        <v>3.5476000000000001</v>
      </c>
      <c r="U51" s="89">
        <v>2.8795999999999999</v>
      </c>
      <c r="V51" s="60">
        <v>2.4914999999999998</v>
      </c>
      <c r="W51" s="60">
        <v>4.7397</v>
      </c>
      <c r="X51" s="60">
        <v>5.3064999999999998</v>
      </c>
      <c r="Y51" s="277">
        <v>4.4238</v>
      </c>
      <c r="Z51" s="60">
        <v>4.0983999999999998</v>
      </c>
      <c r="AA51" s="60">
        <v>9.1483000000000008</v>
      </c>
      <c r="AB51" s="60">
        <v>3.8006000000000002</v>
      </c>
      <c r="AC51" s="60">
        <v>3.0710000000000002</v>
      </c>
      <c r="AD51" s="60">
        <v>2.5505</v>
      </c>
      <c r="AE51" s="60">
        <v>20.008099999999999</v>
      </c>
      <c r="AF51" s="60">
        <v>6.1357999999999997</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45"/>
      <c r="C52" s="722"/>
      <c r="D52" s="45"/>
      <c r="E52" s="53"/>
      <c r="F52" s="45"/>
      <c r="G52" s="57"/>
      <c r="H52" s="68"/>
      <c r="I52" s="61"/>
      <c r="J52" s="61"/>
      <c r="K52" s="61"/>
      <c r="L52" s="61"/>
      <c r="M52" s="262"/>
      <c r="N52" s="72">
        <v>62.674799999999998</v>
      </c>
      <c r="O52" s="61">
        <v>23.330200000000001</v>
      </c>
      <c r="P52" s="61">
        <v>21.020600000000002</v>
      </c>
      <c r="Q52" s="61">
        <v>21.148399999999999</v>
      </c>
      <c r="R52" s="61">
        <v>22.772600000000001</v>
      </c>
      <c r="S52" s="61">
        <v>8.2396999999999991</v>
      </c>
      <c r="T52" s="61">
        <v>4.2045000000000003</v>
      </c>
      <c r="U52" s="90">
        <v>4.1817500000000001</v>
      </c>
      <c r="V52" s="61">
        <v>3.0649000000000002</v>
      </c>
      <c r="W52" s="61">
        <v>6.1753</v>
      </c>
      <c r="X52" s="61">
        <v>6.3021000000000003</v>
      </c>
      <c r="Y52" s="279">
        <v>5.1532</v>
      </c>
      <c r="Z52" s="61">
        <v>6.0175000000000001</v>
      </c>
      <c r="AA52" s="61">
        <v>10.9366</v>
      </c>
      <c r="AB52" s="61">
        <v>4.4668999999999999</v>
      </c>
      <c r="AC52" s="61">
        <v>4.4414999999999996</v>
      </c>
      <c r="AD52" s="61">
        <v>3.2502</v>
      </c>
      <c r="AE52" s="61">
        <v>23.4877</v>
      </c>
      <c r="AF52" s="61">
        <v>6.8667499999999997</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7681</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7682</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375" t="s">
        <v>430</v>
      </c>
      <c r="Z55" s="433" t="s">
        <v>430</v>
      </c>
      <c r="AA55" s="433" t="s">
        <v>430</v>
      </c>
      <c r="AB55" s="433" t="s">
        <v>430</v>
      </c>
      <c r="AC55" s="433" t="s">
        <v>430</v>
      </c>
      <c r="AD55" s="433" t="s">
        <v>430</v>
      </c>
      <c r="AE55" s="433" t="s">
        <v>430</v>
      </c>
      <c r="AF55" s="433" t="s">
        <v>430</v>
      </c>
      <c r="AG55" s="575"/>
      <c r="AH55" s="435"/>
      <c r="AI55" s="435"/>
      <c r="AJ55" s="435"/>
      <c r="AK55" s="435"/>
      <c r="AL55" s="435"/>
      <c r="AM55" s="414"/>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10264</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15673-C5F4-4E8C-96E9-A839CB2778AA}">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8.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3.81640625" style="21" bestFit="1" customWidth="1"/>
    <col min="75" max="16384" width="8.90625" style="21"/>
  </cols>
  <sheetData>
    <row r="1" spans="1:75" ht="33" customHeight="1" x14ac:dyDescent="0.25">
      <c r="A1" s="488" t="s">
        <v>43</v>
      </c>
    </row>
    <row r="3" spans="1:75" ht="20.5" x14ac:dyDescent="0.45">
      <c r="A3" s="23" t="s">
        <v>261</v>
      </c>
    </row>
    <row r="4" spans="1:75" x14ac:dyDescent="0.25">
      <c r="A4" s="488" t="s">
        <v>425</v>
      </c>
    </row>
    <row r="5" spans="1:75" ht="33" x14ac:dyDescent="0.25">
      <c r="A5" s="1076" t="s">
        <v>262</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2"/>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5"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634"/>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5" ht="14.5" x14ac:dyDescent="0.25">
      <c r="A7" s="323" t="s">
        <v>417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5" s="425" customFormat="1" x14ac:dyDescent="0.25">
      <c r="A8" s="337" t="s">
        <v>7713</v>
      </c>
      <c r="B8" s="369"/>
      <c r="C8" s="718">
        <v>43287</v>
      </c>
      <c r="D8" s="369"/>
      <c r="E8" s="338">
        <v>6506.45</v>
      </c>
      <c r="F8" s="369"/>
      <c r="G8" s="339">
        <v>18.606300000000001</v>
      </c>
      <c r="H8" s="370"/>
      <c r="I8" s="340">
        <v>21.61</v>
      </c>
      <c r="J8" s="340">
        <v>7.67</v>
      </c>
      <c r="K8" s="340">
        <v>10.220000000000001</v>
      </c>
      <c r="L8" s="340">
        <v>10.61</v>
      </c>
      <c r="M8" s="361"/>
      <c r="N8" s="342">
        <v>103.28100000000001</v>
      </c>
      <c r="O8" s="340">
        <v>50.289000000000001</v>
      </c>
      <c r="P8" s="340">
        <v>44.857199999999999</v>
      </c>
      <c r="Q8" s="340">
        <v>45.072400000000002</v>
      </c>
      <c r="R8" s="340">
        <v>33.444800000000001</v>
      </c>
      <c r="S8" s="340">
        <v>13.0107</v>
      </c>
      <c r="T8" s="340">
        <v>2.7656999999999998</v>
      </c>
      <c r="U8" s="344">
        <v>2.8212000000000002</v>
      </c>
      <c r="V8" s="340">
        <v>1.8084</v>
      </c>
      <c r="W8" s="340">
        <v>5.0580999999999996</v>
      </c>
      <c r="X8" s="340">
        <v>6.4080000000000004</v>
      </c>
      <c r="Y8" s="371">
        <v>6.1219999999999999</v>
      </c>
      <c r="Z8" s="340" t="s">
        <v>430</v>
      </c>
      <c r="AA8" s="340">
        <v>18.528400000000001</v>
      </c>
      <c r="AB8" s="340">
        <v>2.9430999999999998</v>
      </c>
      <c r="AC8" s="340">
        <v>3.0863999999999998</v>
      </c>
      <c r="AD8" s="340">
        <v>1.9378</v>
      </c>
      <c r="AE8" s="340">
        <v>34.405900000000003</v>
      </c>
      <c r="AF8" s="340">
        <v>8.0993999999999993</v>
      </c>
      <c r="AG8" s="568"/>
      <c r="AH8" s="338">
        <v>9</v>
      </c>
      <c r="AI8" s="338">
        <v>6</v>
      </c>
      <c r="AJ8" s="338">
        <v>9</v>
      </c>
      <c r="AK8" s="338">
        <v>5</v>
      </c>
      <c r="AL8" s="338">
        <v>5</v>
      </c>
      <c r="AM8" s="338">
        <v>7</v>
      </c>
      <c r="AN8" s="338">
        <v>9</v>
      </c>
      <c r="AO8" s="604">
        <v>9</v>
      </c>
      <c r="AP8" s="338">
        <v>7</v>
      </c>
      <c r="AQ8" s="338">
        <v>4</v>
      </c>
      <c r="AR8" s="338">
        <v>6</v>
      </c>
      <c r="AS8" s="338">
        <v>1</v>
      </c>
      <c r="AT8" s="338" t="s">
        <v>430</v>
      </c>
      <c r="AU8" s="338">
        <v>6</v>
      </c>
      <c r="AV8" s="338">
        <v>9</v>
      </c>
      <c r="AW8" s="338">
        <v>9</v>
      </c>
      <c r="AX8" s="338">
        <v>8</v>
      </c>
      <c r="AY8" s="338">
        <v>5</v>
      </c>
      <c r="AZ8" s="583"/>
      <c r="BA8" s="464">
        <v>96.3</v>
      </c>
      <c r="BB8" s="340" t="s">
        <v>430</v>
      </c>
      <c r="BC8" s="340" t="s">
        <v>430</v>
      </c>
      <c r="BD8" s="340" t="s">
        <v>430</v>
      </c>
      <c r="BE8" s="371" t="s">
        <v>430</v>
      </c>
      <c r="BF8" s="371">
        <v>3.7</v>
      </c>
      <c r="BG8" s="370"/>
      <c r="BH8" s="593">
        <v>3.7</v>
      </c>
      <c r="BI8" s="340" t="s">
        <v>430</v>
      </c>
      <c r="BJ8" s="340" t="s">
        <v>430</v>
      </c>
      <c r="BK8" s="340" t="s">
        <v>430</v>
      </c>
      <c r="BL8" s="340" t="s">
        <v>430</v>
      </c>
      <c r="BM8" s="371">
        <v>96.3</v>
      </c>
      <c r="BN8" s="371" t="s">
        <v>430</v>
      </c>
      <c r="BO8" s="371" t="s">
        <v>430</v>
      </c>
      <c r="BP8" s="371" t="s">
        <v>430</v>
      </c>
      <c r="BQ8" s="371" t="s">
        <v>430</v>
      </c>
      <c r="BR8" s="609"/>
      <c r="BS8" s="369" t="s">
        <v>430</v>
      </c>
      <c r="BT8" s="344" t="s">
        <v>430</v>
      </c>
      <c r="BU8" s="571"/>
      <c r="BV8" s="370" t="s">
        <v>554</v>
      </c>
    </row>
    <row r="9" spans="1:75" s="425" customFormat="1" x14ac:dyDescent="0.25">
      <c r="A9" s="337" t="s">
        <v>7714</v>
      </c>
      <c r="B9" s="369"/>
      <c r="C9" s="718">
        <v>44946</v>
      </c>
      <c r="D9" s="369"/>
      <c r="E9" s="338">
        <v>3069.85</v>
      </c>
      <c r="F9" s="369"/>
      <c r="G9" s="339">
        <v>12.577500000000001</v>
      </c>
      <c r="H9" s="370"/>
      <c r="I9" s="340">
        <v>28.91</v>
      </c>
      <c r="J9" s="340">
        <v>7.74</v>
      </c>
      <c r="K9" s="340">
        <v>11.27</v>
      </c>
      <c r="L9" s="340">
        <v>11.7</v>
      </c>
      <c r="M9" s="361"/>
      <c r="N9" s="342">
        <v>168.21799999999999</v>
      </c>
      <c r="O9" s="340">
        <v>62.694899999999997</v>
      </c>
      <c r="P9" s="340">
        <v>70.463300000000004</v>
      </c>
      <c r="Q9" s="340">
        <v>49.295400000000001</v>
      </c>
      <c r="R9" s="340">
        <v>37.683799999999998</v>
      </c>
      <c r="S9" s="340">
        <v>15.700799999999999</v>
      </c>
      <c r="T9" s="340">
        <v>4.1717000000000004</v>
      </c>
      <c r="U9" s="344">
        <v>3.6596000000000002</v>
      </c>
      <c r="V9" s="340">
        <v>2.1116000000000001</v>
      </c>
      <c r="W9" s="340">
        <v>4.5766999999999998</v>
      </c>
      <c r="X9" s="340">
        <v>6.5956000000000001</v>
      </c>
      <c r="Y9" s="371" t="s">
        <v>430</v>
      </c>
      <c r="Z9" s="340" t="s">
        <v>430</v>
      </c>
      <c r="AA9" s="340">
        <v>22.0914</v>
      </c>
      <c r="AB9" s="340">
        <v>3.8437999999999999</v>
      </c>
      <c r="AC9" s="340">
        <v>3.5769000000000002</v>
      </c>
      <c r="AD9" s="340">
        <v>2.3691</v>
      </c>
      <c r="AE9" s="340">
        <v>38.390900000000002</v>
      </c>
      <c r="AF9" s="340">
        <v>6.9198000000000004</v>
      </c>
      <c r="AG9" s="568"/>
      <c r="AH9" s="338">
        <v>2</v>
      </c>
      <c r="AI9" s="338">
        <v>2</v>
      </c>
      <c r="AJ9" s="338">
        <v>1</v>
      </c>
      <c r="AK9" s="338">
        <v>2</v>
      </c>
      <c r="AL9" s="338">
        <v>2</v>
      </c>
      <c r="AM9" s="338">
        <v>2</v>
      </c>
      <c r="AN9" s="338">
        <v>5</v>
      </c>
      <c r="AO9" s="604">
        <v>5</v>
      </c>
      <c r="AP9" s="338">
        <v>6</v>
      </c>
      <c r="AQ9" s="338">
        <v>6</v>
      </c>
      <c r="AR9" s="338">
        <v>4</v>
      </c>
      <c r="AS9" s="338" t="s">
        <v>430</v>
      </c>
      <c r="AT9" s="338" t="s">
        <v>430</v>
      </c>
      <c r="AU9" s="338">
        <v>1</v>
      </c>
      <c r="AV9" s="338">
        <v>5</v>
      </c>
      <c r="AW9" s="338">
        <v>5</v>
      </c>
      <c r="AX9" s="338">
        <v>6</v>
      </c>
      <c r="AY9" s="338">
        <v>2</v>
      </c>
      <c r="AZ9" s="583"/>
      <c r="BA9" s="464">
        <v>96.97</v>
      </c>
      <c r="BB9" s="340" t="s">
        <v>430</v>
      </c>
      <c r="BC9" s="340" t="s">
        <v>430</v>
      </c>
      <c r="BD9" s="340" t="s">
        <v>430</v>
      </c>
      <c r="BE9" s="371" t="s">
        <v>430</v>
      </c>
      <c r="BF9" s="371">
        <v>3.03</v>
      </c>
      <c r="BG9" s="370"/>
      <c r="BH9" s="593">
        <v>3.03</v>
      </c>
      <c r="BI9" s="340" t="s">
        <v>430</v>
      </c>
      <c r="BJ9" s="340" t="s">
        <v>430</v>
      </c>
      <c r="BK9" s="340" t="s">
        <v>430</v>
      </c>
      <c r="BL9" s="340" t="s">
        <v>430</v>
      </c>
      <c r="BM9" s="371">
        <v>96.97</v>
      </c>
      <c r="BN9" s="371" t="s">
        <v>430</v>
      </c>
      <c r="BO9" s="371" t="s">
        <v>430</v>
      </c>
      <c r="BP9" s="371" t="s">
        <v>430</v>
      </c>
      <c r="BQ9" s="371" t="s">
        <v>430</v>
      </c>
      <c r="BR9" s="463"/>
      <c r="BS9" s="369" t="s">
        <v>430</v>
      </c>
      <c r="BT9" s="344" t="s">
        <v>430</v>
      </c>
      <c r="BU9" s="571"/>
      <c r="BV9" s="370" t="s">
        <v>554</v>
      </c>
    </row>
    <row r="10" spans="1:75" s="428" customFormat="1" x14ac:dyDescent="0.25">
      <c r="A10" s="345" t="s">
        <v>7715</v>
      </c>
      <c r="B10" s="373"/>
      <c r="C10" s="719">
        <v>44916</v>
      </c>
      <c r="D10" s="373"/>
      <c r="E10" s="346">
        <v>1475.55</v>
      </c>
      <c r="F10" s="373"/>
      <c r="G10" s="347">
        <v>12.7493</v>
      </c>
      <c r="H10" s="374"/>
      <c r="I10" s="348">
        <v>34.229999999999997</v>
      </c>
      <c r="J10" s="348">
        <v>7.54</v>
      </c>
      <c r="K10" s="348">
        <v>10.43</v>
      </c>
      <c r="L10" s="348">
        <v>10.83</v>
      </c>
      <c r="M10" s="362"/>
      <c r="N10" s="350">
        <v>161.31899999999999</v>
      </c>
      <c r="O10" s="348">
        <v>61.202399999999997</v>
      </c>
      <c r="P10" s="348">
        <v>54.133400000000002</v>
      </c>
      <c r="Q10" s="348">
        <v>40.2425</v>
      </c>
      <c r="R10" s="348">
        <v>28.503599999999999</v>
      </c>
      <c r="S10" s="348">
        <v>12.0099</v>
      </c>
      <c r="T10" s="348">
        <v>3.4171999999999998</v>
      </c>
      <c r="U10" s="354">
        <v>3.3650000000000002</v>
      </c>
      <c r="V10" s="348">
        <v>2.3588</v>
      </c>
      <c r="W10" s="348">
        <v>4.6574999999999998</v>
      </c>
      <c r="X10" s="348">
        <v>6.6215999999999999</v>
      </c>
      <c r="Y10" s="375" t="s">
        <v>430</v>
      </c>
      <c r="Z10" s="348" t="s">
        <v>430</v>
      </c>
      <c r="AA10" s="348">
        <v>17.959</v>
      </c>
      <c r="AB10" s="348">
        <v>3.5674999999999999</v>
      </c>
      <c r="AC10" s="348">
        <v>3.5918000000000001</v>
      </c>
      <c r="AD10" s="348">
        <v>2.7208999999999999</v>
      </c>
      <c r="AE10" s="348">
        <v>31.42</v>
      </c>
      <c r="AF10" s="348">
        <v>7.1658999999999997</v>
      </c>
      <c r="AG10" s="569"/>
      <c r="AH10" s="346">
        <v>4</v>
      </c>
      <c r="AI10" s="346">
        <v>3</v>
      </c>
      <c r="AJ10" s="346">
        <v>6</v>
      </c>
      <c r="AK10" s="346">
        <v>7</v>
      </c>
      <c r="AL10" s="346">
        <v>9</v>
      </c>
      <c r="AM10" s="346">
        <v>9</v>
      </c>
      <c r="AN10" s="346">
        <v>8</v>
      </c>
      <c r="AO10" s="429">
        <v>7</v>
      </c>
      <c r="AP10" s="346">
        <v>4</v>
      </c>
      <c r="AQ10" s="346">
        <v>5</v>
      </c>
      <c r="AR10" s="346">
        <v>3</v>
      </c>
      <c r="AS10" s="346" t="s">
        <v>430</v>
      </c>
      <c r="AT10" s="346" t="s">
        <v>430</v>
      </c>
      <c r="AU10" s="346">
        <v>8</v>
      </c>
      <c r="AV10" s="346">
        <v>7</v>
      </c>
      <c r="AW10" s="346">
        <v>4</v>
      </c>
      <c r="AX10" s="346">
        <v>3</v>
      </c>
      <c r="AY10" s="346">
        <v>7</v>
      </c>
      <c r="AZ10" s="584"/>
      <c r="BA10" s="467">
        <v>86.96</v>
      </c>
      <c r="BB10" s="348" t="s">
        <v>430</v>
      </c>
      <c r="BC10" s="348" t="s">
        <v>430</v>
      </c>
      <c r="BD10" s="348" t="s">
        <v>430</v>
      </c>
      <c r="BE10" s="375">
        <v>-6.52</v>
      </c>
      <c r="BF10" s="375">
        <v>13.04</v>
      </c>
      <c r="BG10" s="374"/>
      <c r="BH10" s="594">
        <v>13.04</v>
      </c>
      <c r="BI10" s="348" t="s">
        <v>430</v>
      </c>
      <c r="BJ10" s="348" t="s">
        <v>430</v>
      </c>
      <c r="BK10" s="348" t="s">
        <v>430</v>
      </c>
      <c r="BL10" s="348" t="s">
        <v>430</v>
      </c>
      <c r="BM10" s="375">
        <v>86.96</v>
      </c>
      <c r="BN10" s="375" t="s">
        <v>430</v>
      </c>
      <c r="BO10" s="375" t="s">
        <v>430</v>
      </c>
      <c r="BP10" s="375" t="s">
        <v>430</v>
      </c>
      <c r="BQ10" s="375">
        <v>-6.52</v>
      </c>
      <c r="BR10" s="466"/>
      <c r="BS10" s="373" t="s">
        <v>430</v>
      </c>
      <c r="BT10" s="354">
        <v>-6.5211565080639096</v>
      </c>
      <c r="BU10" s="430"/>
      <c r="BV10" s="374" t="s">
        <v>554</v>
      </c>
    </row>
    <row r="11" spans="1:75" s="428" customFormat="1" x14ac:dyDescent="0.25">
      <c r="A11" s="345" t="s">
        <v>7716</v>
      </c>
      <c r="B11" s="373"/>
      <c r="C11" s="719">
        <v>41275</v>
      </c>
      <c r="D11" s="373"/>
      <c r="E11" s="346">
        <v>857.65800000000002</v>
      </c>
      <c r="F11" s="373"/>
      <c r="G11" s="347">
        <v>101.0497</v>
      </c>
      <c r="H11" s="374"/>
      <c r="I11" s="348">
        <v>29.18</v>
      </c>
      <c r="J11" s="348">
        <v>7.89</v>
      </c>
      <c r="K11" s="348">
        <v>10.98</v>
      </c>
      <c r="L11" s="348">
        <v>11.41</v>
      </c>
      <c r="M11" s="362"/>
      <c r="N11" s="350">
        <v>161.15700000000001</v>
      </c>
      <c r="O11" s="348">
        <v>48.805500000000002</v>
      </c>
      <c r="P11" s="348">
        <v>56.015000000000001</v>
      </c>
      <c r="Q11" s="348">
        <v>39.985999999999997</v>
      </c>
      <c r="R11" s="348">
        <v>32.357999999999997</v>
      </c>
      <c r="S11" s="348">
        <v>13.7058</v>
      </c>
      <c r="T11" s="348">
        <v>3.7995999999999999</v>
      </c>
      <c r="U11" s="354">
        <v>3.6779000000000002</v>
      </c>
      <c r="V11" s="348">
        <v>2.3858000000000001</v>
      </c>
      <c r="W11" s="348">
        <v>6.2224000000000004</v>
      </c>
      <c r="X11" s="348">
        <v>6.8609999999999998</v>
      </c>
      <c r="Y11" s="375">
        <v>5.6818999999999997</v>
      </c>
      <c r="Z11" s="348">
        <v>7.4695999999999998</v>
      </c>
      <c r="AA11" s="348">
        <v>18.209199999999999</v>
      </c>
      <c r="AB11" s="348">
        <v>3.7953000000000001</v>
      </c>
      <c r="AC11" s="348">
        <v>3.5737999999999999</v>
      </c>
      <c r="AD11" s="348">
        <v>2.5811000000000002</v>
      </c>
      <c r="AE11" s="348">
        <v>30.8507</v>
      </c>
      <c r="AF11" s="348">
        <v>7.8594999999999997</v>
      </c>
      <c r="AG11" s="569"/>
      <c r="AH11" s="346">
        <v>5</v>
      </c>
      <c r="AI11" s="346">
        <v>7</v>
      </c>
      <c r="AJ11" s="346">
        <v>4</v>
      </c>
      <c r="AK11" s="346">
        <v>8</v>
      </c>
      <c r="AL11" s="346">
        <v>7</v>
      </c>
      <c r="AM11" s="346">
        <v>3</v>
      </c>
      <c r="AN11" s="346">
        <v>6</v>
      </c>
      <c r="AO11" s="429">
        <v>4</v>
      </c>
      <c r="AP11" s="346">
        <v>3</v>
      </c>
      <c r="AQ11" s="346">
        <v>1</v>
      </c>
      <c r="AR11" s="346">
        <v>2</v>
      </c>
      <c r="AS11" s="346">
        <v>2</v>
      </c>
      <c r="AT11" s="346">
        <v>1</v>
      </c>
      <c r="AU11" s="346">
        <v>7</v>
      </c>
      <c r="AV11" s="346">
        <v>6</v>
      </c>
      <c r="AW11" s="346">
        <v>6</v>
      </c>
      <c r="AX11" s="346">
        <v>4</v>
      </c>
      <c r="AY11" s="346">
        <v>8</v>
      </c>
      <c r="AZ11" s="584"/>
      <c r="BA11" s="467">
        <v>97.87</v>
      </c>
      <c r="BB11" s="348">
        <v>0.08</v>
      </c>
      <c r="BC11" s="348" t="s">
        <v>430</v>
      </c>
      <c r="BD11" s="348" t="s">
        <v>430</v>
      </c>
      <c r="BE11" s="375" t="s">
        <v>430</v>
      </c>
      <c r="BF11" s="375">
        <v>2.0499999999999998</v>
      </c>
      <c r="BG11" s="374"/>
      <c r="BH11" s="594">
        <v>2.0499999999999998</v>
      </c>
      <c r="BI11" s="348" t="s">
        <v>430</v>
      </c>
      <c r="BJ11" s="348" t="s">
        <v>430</v>
      </c>
      <c r="BK11" s="348">
        <v>0.08</v>
      </c>
      <c r="BL11" s="348" t="s">
        <v>430</v>
      </c>
      <c r="BM11" s="375">
        <v>97.87</v>
      </c>
      <c r="BN11" s="375" t="s">
        <v>430</v>
      </c>
      <c r="BO11" s="375" t="s">
        <v>430</v>
      </c>
      <c r="BP11" s="375" t="s">
        <v>430</v>
      </c>
      <c r="BQ11" s="375" t="s">
        <v>430</v>
      </c>
      <c r="BR11" s="466"/>
      <c r="BS11" s="373" t="s">
        <v>430</v>
      </c>
      <c r="BT11" s="354" t="s">
        <v>430</v>
      </c>
      <c r="BU11" s="430"/>
      <c r="BV11" s="374" t="s">
        <v>554</v>
      </c>
    </row>
    <row r="12" spans="1:75" s="428" customFormat="1" x14ac:dyDescent="0.25">
      <c r="A12" s="345" t="s">
        <v>7717</v>
      </c>
      <c r="B12" s="373"/>
      <c r="C12" s="719">
        <v>44922</v>
      </c>
      <c r="D12" s="373"/>
      <c r="E12" s="346">
        <v>209.93899999999999</v>
      </c>
      <c r="F12" s="373"/>
      <c r="G12" s="347">
        <v>1265.7773</v>
      </c>
      <c r="H12" s="374"/>
      <c r="I12" s="348">
        <v>31.38</v>
      </c>
      <c r="J12" s="348">
        <v>7.72</v>
      </c>
      <c r="K12" s="348">
        <v>11.29</v>
      </c>
      <c r="L12" s="348">
        <v>11.72</v>
      </c>
      <c r="M12" s="362"/>
      <c r="N12" s="350">
        <v>167.309</v>
      </c>
      <c r="O12" s="348">
        <v>66.964500000000001</v>
      </c>
      <c r="P12" s="348">
        <v>69.452100000000002</v>
      </c>
      <c r="Q12" s="348">
        <v>49.053199999999997</v>
      </c>
      <c r="R12" s="348">
        <v>35.422699999999999</v>
      </c>
      <c r="S12" s="348">
        <v>15.8125</v>
      </c>
      <c r="T12" s="348">
        <v>4.3360000000000003</v>
      </c>
      <c r="U12" s="354">
        <v>3.8315999999999999</v>
      </c>
      <c r="V12" s="348">
        <v>2.1457999999999999</v>
      </c>
      <c r="W12" s="348">
        <v>4.4553000000000003</v>
      </c>
      <c r="X12" s="348">
        <v>6.5010000000000003</v>
      </c>
      <c r="Y12" s="375" t="s">
        <v>430</v>
      </c>
      <c r="Z12" s="348" t="s">
        <v>430</v>
      </c>
      <c r="AA12" s="348">
        <v>20.735199999999999</v>
      </c>
      <c r="AB12" s="348">
        <v>3.8997999999999999</v>
      </c>
      <c r="AC12" s="348">
        <v>3.6385000000000001</v>
      </c>
      <c r="AD12" s="348">
        <v>2.4813000000000001</v>
      </c>
      <c r="AE12" s="348">
        <v>37.669199999999996</v>
      </c>
      <c r="AF12" s="348">
        <v>6.9798999999999998</v>
      </c>
      <c r="AG12" s="569"/>
      <c r="AH12" s="346">
        <v>3</v>
      </c>
      <c r="AI12" s="346">
        <v>1</v>
      </c>
      <c r="AJ12" s="346">
        <v>3</v>
      </c>
      <c r="AK12" s="346">
        <v>3</v>
      </c>
      <c r="AL12" s="346">
        <v>3</v>
      </c>
      <c r="AM12" s="346">
        <v>1</v>
      </c>
      <c r="AN12" s="346">
        <v>3</v>
      </c>
      <c r="AO12" s="429">
        <v>3</v>
      </c>
      <c r="AP12" s="346">
        <v>5</v>
      </c>
      <c r="AQ12" s="346">
        <v>7</v>
      </c>
      <c r="AR12" s="346">
        <v>5</v>
      </c>
      <c r="AS12" s="346" t="s">
        <v>430</v>
      </c>
      <c r="AT12" s="346" t="s">
        <v>430</v>
      </c>
      <c r="AU12" s="346">
        <v>2</v>
      </c>
      <c r="AV12" s="346">
        <v>4</v>
      </c>
      <c r="AW12" s="346">
        <v>3</v>
      </c>
      <c r="AX12" s="346">
        <v>5</v>
      </c>
      <c r="AY12" s="346">
        <v>3</v>
      </c>
      <c r="AZ12" s="584"/>
      <c r="BA12" s="467">
        <v>95.99</v>
      </c>
      <c r="BB12" s="348" t="s">
        <v>430</v>
      </c>
      <c r="BC12" s="348" t="s">
        <v>430</v>
      </c>
      <c r="BD12" s="348" t="s">
        <v>430</v>
      </c>
      <c r="BE12" s="375" t="s">
        <v>430</v>
      </c>
      <c r="BF12" s="375">
        <v>4.01</v>
      </c>
      <c r="BG12" s="374"/>
      <c r="BH12" s="594">
        <v>4.01</v>
      </c>
      <c r="BI12" s="348" t="s">
        <v>430</v>
      </c>
      <c r="BJ12" s="348" t="s">
        <v>430</v>
      </c>
      <c r="BK12" s="348" t="s">
        <v>430</v>
      </c>
      <c r="BL12" s="348" t="s">
        <v>430</v>
      </c>
      <c r="BM12" s="375">
        <v>95.99</v>
      </c>
      <c r="BN12" s="375" t="s">
        <v>430</v>
      </c>
      <c r="BO12" s="375" t="s">
        <v>430</v>
      </c>
      <c r="BP12" s="375" t="s">
        <v>430</v>
      </c>
      <c r="BQ12" s="375" t="s">
        <v>430</v>
      </c>
      <c r="BR12" s="466"/>
      <c r="BS12" s="373" t="s">
        <v>430</v>
      </c>
      <c r="BT12" s="354" t="s">
        <v>430</v>
      </c>
      <c r="BU12" s="430"/>
      <c r="BV12" s="374" t="s">
        <v>554</v>
      </c>
    </row>
    <row r="13" spans="1:75" s="428" customFormat="1" x14ac:dyDescent="0.25">
      <c r="A13" s="345" t="s">
        <v>7718</v>
      </c>
      <c r="B13" s="373"/>
      <c r="C13" s="719">
        <v>44781</v>
      </c>
      <c r="D13" s="373"/>
      <c r="E13" s="346">
        <v>107.587</v>
      </c>
      <c r="F13" s="373"/>
      <c r="G13" s="347">
        <v>13.3909</v>
      </c>
      <c r="H13" s="374"/>
      <c r="I13" s="348">
        <v>27.64</v>
      </c>
      <c r="J13" s="348">
        <v>7.8</v>
      </c>
      <c r="K13" s="348">
        <v>9.9</v>
      </c>
      <c r="L13" s="348">
        <v>10.33</v>
      </c>
      <c r="M13" s="362"/>
      <c r="N13" s="350">
        <v>147.23599999999999</v>
      </c>
      <c r="O13" s="348">
        <v>59.9086</v>
      </c>
      <c r="P13" s="348">
        <v>55.567799999999998</v>
      </c>
      <c r="Q13" s="348">
        <v>44.253</v>
      </c>
      <c r="R13" s="348">
        <v>33.617800000000003</v>
      </c>
      <c r="S13" s="348">
        <v>12.934900000000001</v>
      </c>
      <c r="T13" s="348">
        <v>4.6037999999999997</v>
      </c>
      <c r="U13" s="354">
        <v>4.1974</v>
      </c>
      <c r="V13" s="348">
        <v>2.5367999999999999</v>
      </c>
      <c r="W13" s="348">
        <v>6.0007000000000001</v>
      </c>
      <c r="X13" s="348">
        <v>6.9432999999999998</v>
      </c>
      <c r="Y13" s="375" t="s">
        <v>430</v>
      </c>
      <c r="Z13" s="348" t="s">
        <v>430</v>
      </c>
      <c r="AA13" s="348">
        <v>16.818300000000001</v>
      </c>
      <c r="AB13" s="348">
        <v>4.5762</v>
      </c>
      <c r="AC13" s="348">
        <v>4.2851999999999997</v>
      </c>
      <c r="AD13" s="348">
        <v>2.7406999999999999</v>
      </c>
      <c r="AE13" s="348">
        <v>35.7896</v>
      </c>
      <c r="AF13" s="348">
        <v>7.8170999999999999</v>
      </c>
      <c r="AG13" s="569"/>
      <c r="AH13" s="346">
        <v>6</v>
      </c>
      <c r="AI13" s="346">
        <v>4</v>
      </c>
      <c r="AJ13" s="346">
        <v>5</v>
      </c>
      <c r="AK13" s="346">
        <v>6</v>
      </c>
      <c r="AL13" s="346">
        <v>4</v>
      </c>
      <c r="AM13" s="346">
        <v>8</v>
      </c>
      <c r="AN13" s="346">
        <v>2</v>
      </c>
      <c r="AO13" s="429">
        <v>2</v>
      </c>
      <c r="AP13" s="346">
        <v>2</v>
      </c>
      <c r="AQ13" s="346">
        <v>2</v>
      </c>
      <c r="AR13" s="346">
        <v>1</v>
      </c>
      <c r="AS13" s="346" t="s">
        <v>430</v>
      </c>
      <c r="AT13" s="346" t="s">
        <v>430</v>
      </c>
      <c r="AU13" s="346">
        <v>9</v>
      </c>
      <c r="AV13" s="346">
        <v>2</v>
      </c>
      <c r="AW13" s="346">
        <v>2</v>
      </c>
      <c r="AX13" s="346">
        <v>2</v>
      </c>
      <c r="AY13" s="346">
        <v>4</v>
      </c>
      <c r="AZ13" s="584"/>
      <c r="BA13" s="467">
        <v>78.010000000000005</v>
      </c>
      <c r="BB13" s="348">
        <v>20.55</v>
      </c>
      <c r="BC13" s="348" t="s">
        <v>430</v>
      </c>
      <c r="BD13" s="348" t="s">
        <v>430</v>
      </c>
      <c r="BE13" s="375" t="s">
        <v>430</v>
      </c>
      <c r="BF13" s="375">
        <v>1.45</v>
      </c>
      <c r="BG13" s="374"/>
      <c r="BH13" s="594">
        <v>1.45</v>
      </c>
      <c r="BI13" s="348" t="s">
        <v>430</v>
      </c>
      <c r="BJ13" s="348" t="s">
        <v>430</v>
      </c>
      <c r="BK13" s="348">
        <v>20.55</v>
      </c>
      <c r="BL13" s="348" t="s">
        <v>430</v>
      </c>
      <c r="BM13" s="375">
        <v>78.010000000000005</v>
      </c>
      <c r="BN13" s="375" t="s">
        <v>430</v>
      </c>
      <c r="BO13" s="375" t="s">
        <v>430</v>
      </c>
      <c r="BP13" s="375" t="s">
        <v>430</v>
      </c>
      <c r="BQ13" s="375" t="s">
        <v>430</v>
      </c>
      <c r="BR13" s="466"/>
      <c r="BS13" s="373" t="s">
        <v>430</v>
      </c>
      <c r="BT13" s="354" t="s">
        <v>430</v>
      </c>
      <c r="BU13" s="430"/>
      <c r="BV13" s="374" t="s">
        <v>554</v>
      </c>
    </row>
    <row r="14" spans="1:75" s="428" customFormat="1" ht="11" x14ac:dyDescent="0.3">
      <c r="A14" s="841" t="s">
        <v>7719</v>
      </c>
      <c r="B14" s="842"/>
      <c r="C14" s="843">
        <v>45362</v>
      </c>
      <c r="D14" s="842"/>
      <c r="E14" s="844">
        <v>68.060599999999994</v>
      </c>
      <c r="F14" s="842"/>
      <c r="G14" s="845">
        <v>11.2033</v>
      </c>
      <c r="H14" s="847"/>
      <c r="I14" s="846">
        <v>13.24</v>
      </c>
      <c r="J14" s="846">
        <v>7.65</v>
      </c>
      <c r="K14" s="846">
        <v>12.48</v>
      </c>
      <c r="L14" s="846">
        <v>12.95</v>
      </c>
      <c r="M14" s="851"/>
      <c r="N14" s="848">
        <v>134.06700000000001</v>
      </c>
      <c r="O14" s="846">
        <v>38.647599999999997</v>
      </c>
      <c r="P14" s="846">
        <v>46.724699999999999</v>
      </c>
      <c r="Q14" s="846">
        <v>48.329599999999999</v>
      </c>
      <c r="R14" s="846">
        <v>33.180799999999998</v>
      </c>
      <c r="S14" s="846">
        <v>13.134</v>
      </c>
      <c r="T14" s="846">
        <v>4.1848999999999998</v>
      </c>
      <c r="U14" s="856">
        <v>3.2917000000000001</v>
      </c>
      <c r="V14" s="846">
        <v>1.1758</v>
      </c>
      <c r="W14" s="846">
        <v>4.1978</v>
      </c>
      <c r="X14" s="846" t="s">
        <v>430</v>
      </c>
      <c r="Y14" s="852" t="s">
        <v>430</v>
      </c>
      <c r="Z14" s="846" t="s">
        <v>430</v>
      </c>
      <c r="AA14" s="846">
        <v>19.1462</v>
      </c>
      <c r="AB14" s="846">
        <v>4.0035999999999996</v>
      </c>
      <c r="AC14" s="846">
        <v>3.4207999999999998</v>
      </c>
      <c r="AD14" s="846">
        <v>1.4049</v>
      </c>
      <c r="AE14" s="846">
        <v>32.225200000000001</v>
      </c>
      <c r="AF14" s="846">
        <v>5.0922000000000001</v>
      </c>
      <c r="AG14" s="937"/>
      <c r="AH14" s="844">
        <v>7</v>
      </c>
      <c r="AI14" s="844">
        <v>9</v>
      </c>
      <c r="AJ14" s="844">
        <v>7</v>
      </c>
      <c r="AK14" s="844">
        <v>4</v>
      </c>
      <c r="AL14" s="844">
        <v>6</v>
      </c>
      <c r="AM14" s="844">
        <v>5</v>
      </c>
      <c r="AN14" s="844">
        <v>4</v>
      </c>
      <c r="AO14" s="943">
        <v>8</v>
      </c>
      <c r="AP14" s="844">
        <v>9</v>
      </c>
      <c r="AQ14" s="844">
        <v>8</v>
      </c>
      <c r="AR14" s="844" t="s">
        <v>430</v>
      </c>
      <c r="AS14" s="844" t="s">
        <v>430</v>
      </c>
      <c r="AT14" s="844" t="s">
        <v>430</v>
      </c>
      <c r="AU14" s="844">
        <v>4</v>
      </c>
      <c r="AV14" s="844">
        <v>3</v>
      </c>
      <c r="AW14" s="844">
        <v>7</v>
      </c>
      <c r="AX14" s="844">
        <v>9</v>
      </c>
      <c r="AY14" s="844">
        <v>6</v>
      </c>
      <c r="AZ14" s="939"/>
      <c r="BA14" s="853">
        <v>95.08</v>
      </c>
      <c r="BB14" s="846" t="s">
        <v>430</v>
      </c>
      <c r="BC14" s="846" t="s">
        <v>430</v>
      </c>
      <c r="BD14" s="846" t="s">
        <v>430</v>
      </c>
      <c r="BE14" s="852" t="s">
        <v>430</v>
      </c>
      <c r="BF14" s="852">
        <v>4.92</v>
      </c>
      <c r="BG14" s="847"/>
      <c r="BH14" s="940">
        <v>4.92</v>
      </c>
      <c r="BI14" s="846" t="s">
        <v>430</v>
      </c>
      <c r="BJ14" s="846" t="s">
        <v>430</v>
      </c>
      <c r="BK14" s="846" t="s">
        <v>430</v>
      </c>
      <c r="BL14" s="846" t="s">
        <v>430</v>
      </c>
      <c r="BM14" s="852">
        <v>95.08</v>
      </c>
      <c r="BN14" s="852" t="s">
        <v>430</v>
      </c>
      <c r="BO14" s="852" t="s">
        <v>430</v>
      </c>
      <c r="BP14" s="852" t="s">
        <v>430</v>
      </c>
      <c r="BQ14" s="852" t="s">
        <v>430</v>
      </c>
      <c r="BR14" s="850"/>
      <c r="BS14" s="842" t="s">
        <v>430</v>
      </c>
      <c r="BT14" s="856" t="s">
        <v>430</v>
      </c>
      <c r="BU14" s="907"/>
      <c r="BV14" s="847" t="s">
        <v>554</v>
      </c>
      <c r="BW14" s="945"/>
    </row>
    <row r="15" spans="1:75" s="428" customFormat="1" x14ac:dyDescent="0.25">
      <c r="A15" s="345" t="s">
        <v>7720</v>
      </c>
      <c r="B15" s="373"/>
      <c r="C15" s="719">
        <v>45002</v>
      </c>
      <c r="D15" s="373"/>
      <c r="E15" s="346">
        <v>67.173400000000001</v>
      </c>
      <c r="F15" s="373"/>
      <c r="G15" s="347">
        <v>12.3323</v>
      </c>
      <c r="H15" s="374"/>
      <c r="I15" s="348">
        <v>19.690000000000001</v>
      </c>
      <c r="J15" s="348">
        <v>7.33</v>
      </c>
      <c r="K15" s="348">
        <v>7.85</v>
      </c>
      <c r="L15" s="348">
        <v>8.15</v>
      </c>
      <c r="M15" s="362"/>
      <c r="N15" s="350">
        <v>129.203</v>
      </c>
      <c r="O15" s="348">
        <v>48.804099999999998</v>
      </c>
      <c r="P15" s="348">
        <v>46.540900000000001</v>
      </c>
      <c r="Q15" s="348">
        <v>35.1599</v>
      </c>
      <c r="R15" s="348">
        <v>29.4742</v>
      </c>
      <c r="S15" s="348">
        <v>13.0352</v>
      </c>
      <c r="T15" s="348">
        <v>3.641</v>
      </c>
      <c r="U15" s="354">
        <v>3.3996</v>
      </c>
      <c r="V15" s="348">
        <v>1.5539000000000001</v>
      </c>
      <c r="W15" s="348">
        <v>4.1238000000000001</v>
      </c>
      <c r="X15" s="348">
        <v>5.9935</v>
      </c>
      <c r="Y15" s="375" t="s">
        <v>430</v>
      </c>
      <c r="Z15" s="348" t="s">
        <v>430</v>
      </c>
      <c r="AA15" s="348">
        <v>18.607700000000001</v>
      </c>
      <c r="AB15" s="348">
        <v>3.4102999999999999</v>
      </c>
      <c r="AC15" s="348">
        <v>3.2397999999999998</v>
      </c>
      <c r="AD15" s="348">
        <v>2.0169999999999999</v>
      </c>
      <c r="AE15" s="348">
        <v>30.674199999999999</v>
      </c>
      <c r="AF15" s="348">
        <v>6.6125999999999996</v>
      </c>
      <c r="AG15" s="569"/>
      <c r="AH15" s="346">
        <v>8</v>
      </c>
      <c r="AI15" s="346">
        <v>8</v>
      </c>
      <c r="AJ15" s="346">
        <v>8</v>
      </c>
      <c r="AK15" s="346">
        <v>9</v>
      </c>
      <c r="AL15" s="346">
        <v>8</v>
      </c>
      <c r="AM15" s="346">
        <v>6</v>
      </c>
      <c r="AN15" s="346">
        <v>7</v>
      </c>
      <c r="AO15" s="429">
        <v>6</v>
      </c>
      <c r="AP15" s="346">
        <v>8</v>
      </c>
      <c r="AQ15" s="346">
        <v>9</v>
      </c>
      <c r="AR15" s="346">
        <v>7</v>
      </c>
      <c r="AS15" s="346" t="s">
        <v>430</v>
      </c>
      <c r="AT15" s="346" t="s">
        <v>430</v>
      </c>
      <c r="AU15" s="346">
        <v>5</v>
      </c>
      <c r="AV15" s="346">
        <v>8</v>
      </c>
      <c r="AW15" s="346">
        <v>8</v>
      </c>
      <c r="AX15" s="346">
        <v>7</v>
      </c>
      <c r="AY15" s="346">
        <v>9</v>
      </c>
      <c r="AZ15" s="584"/>
      <c r="BA15" s="467">
        <v>80.92</v>
      </c>
      <c r="BB15" s="348" t="s">
        <v>430</v>
      </c>
      <c r="BC15" s="348" t="s">
        <v>430</v>
      </c>
      <c r="BD15" s="348" t="s">
        <v>430</v>
      </c>
      <c r="BE15" s="375" t="s">
        <v>430</v>
      </c>
      <c r="BF15" s="375">
        <v>19.079999999999998</v>
      </c>
      <c r="BG15" s="374"/>
      <c r="BH15" s="594">
        <v>19.079999999999998</v>
      </c>
      <c r="BI15" s="348" t="s">
        <v>430</v>
      </c>
      <c r="BJ15" s="348" t="s">
        <v>430</v>
      </c>
      <c r="BK15" s="348" t="s">
        <v>430</v>
      </c>
      <c r="BL15" s="348" t="s">
        <v>430</v>
      </c>
      <c r="BM15" s="375">
        <v>80.92</v>
      </c>
      <c r="BN15" s="375" t="s">
        <v>430</v>
      </c>
      <c r="BO15" s="375" t="s">
        <v>430</v>
      </c>
      <c r="BP15" s="375" t="s">
        <v>430</v>
      </c>
      <c r="BQ15" s="375" t="s">
        <v>430</v>
      </c>
      <c r="BR15" s="466"/>
      <c r="BS15" s="373" t="s">
        <v>430</v>
      </c>
      <c r="BT15" s="354" t="s">
        <v>430</v>
      </c>
      <c r="BU15" s="430"/>
      <c r="BV15" s="374" t="s">
        <v>554</v>
      </c>
    </row>
    <row r="16" spans="1:75" s="428" customFormat="1" x14ac:dyDescent="0.25">
      <c r="A16" s="345" t="s">
        <v>7721</v>
      </c>
      <c r="B16" s="373"/>
      <c r="C16" s="719">
        <v>45371</v>
      </c>
      <c r="D16" s="373"/>
      <c r="E16" s="346">
        <v>55.0366</v>
      </c>
      <c r="F16" s="373"/>
      <c r="G16" s="347">
        <v>11.432399999999999</v>
      </c>
      <c r="H16" s="374"/>
      <c r="I16" s="348">
        <v>26.3</v>
      </c>
      <c r="J16" s="348">
        <v>7.55</v>
      </c>
      <c r="K16" s="348">
        <v>10.42</v>
      </c>
      <c r="L16" s="348">
        <v>10.82</v>
      </c>
      <c r="M16" s="362"/>
      <c r="N16" s="350">
        <v>184.185</v>
      </c>
      <c r="O16" s="348">
        <v>59.6113</v>
      </c>
      <c r="P16" s="348">
        <v>69.511499999999998</v>
      </c>
      <c r="Q16" s="348">
        <v>50.846899999999998</v>
      </c>
      <c r="R16" s="348">
        <v>38.556399999999996</v>
      </c>
      <c r="S16" s="348">
        <v>13.6814</v>
      </c>
      <c r="T16" s="348">
        <v>5.8792</v>
      </c>
      <c r="U16" s="354">
        <v>4.9958999999999998</v>
      </c>
      <c r="V16" s="348">
        <v>3.4390999999999998</v>
      </c>
      <c r="W16" s="348">
        <v>5.1147</v>
      </c>
      <c r="X16" s="348" t="s">
        <v>430</v>
      </c>
      <c r="Y16" s="375" t="s">
        <v>430</v>
      </c>
      <c r="Z16" s="348" t="s">
        <v>430</v>
      </c>
      <c r="AA16" s="348">
        <v>20.400600000000001</v>
      </c>
      <c r="AB16" s="348">
        <v>5.7958999999999996</v>
      </c>
      <c r="AC16" s="348">
        <v>5.0734000000000004</v>
      </c>
      <c r="AD16" s="348">
        <v>3.5661</v>
      </c>
      <c r="AE16" s="348">
        <v>39.685600000000001</v>
      </c>
      <c r="AF16" s="348">
        <v>6.0938999999999997</v>
      </c>
      <c r="AG16" s="569"/>
      <c r="AH16" s="346">
        <v>1</v>
      </c>
      <c r="AI16" s="346">
        <v>5</v>
      </c>
      <c r="AJ16" s="346">
        <v>2</v>
      </c>
      <c r="AK16" s="346">
        <v>1</v>
      </c>
      <c r="AL16" s="346">
        <v>1</v>
      </c>
      <c r="AM16" s="346">
        <v>4</v>
      </c>
      <c r="AN16" s="346">
        <v>1</v>
      </c>
      <c r="AO16" s="429">
        <v>1</v>
      </c>
      <c r="AP16" s="346">
        <v>1</v>
      </c>
      <c r="AQ16" s="346">
        <v>3</v>
      </c>
      <c r="AR16" s="346" t="s">
        <v>430</v>
      </c>
      <c r="AS16" s="346" t="s">
        <v>430</v>
      </c>
      <c r="AT16" s="346" t="s">
        <v>430</v>
      </c>
      <c r="AU16" s="346">
        <v>3</v>
      </c>
      <c r="AV16" s="346">
        <v>1</v>
      </c>
      <c r="AW16" s="346">
        <v>1</v>
      </c>
      <c r="AX16" s="346">
        <v>1</v>
      </c>
      <c r="AY16" s="346">
        <v>1</v>
      </c>
      <c r="AZ16" s="584"/>
      <c r="BA16" s="467">
        <v>92.68</v>
      </c>
      <c r="BB16" s="348" t="s">
        <v>430</v>
      </c>
      <c r="BC16" s="348" t="s">
        <v>430</v>
      </c>
      <c r="BD16" s="348" t="s">
        <v>430</v>
      </c>
      <c r="BE16" s="375" t="s">
        <v>430</v>
      </c>
      <c r="BF16" s="375">
        <v>7.32</v>
      </c>
      <c r="BG16" s="374"/>
      <c r="BH16" s="594">
        <v>7.32</v>
      </c>
      <c r="BI16" s="348" t="s">
        <v>430</v>
      </c>
      <c r="BJ16" s="348" t="s">
        <v>430</v>
      </c>
      <c r="BK16" s="348" t="s">
        <v>430</v>
      </c>
      <c r="BL16" s="348" t="s">
        <v>430</v>
      </c>
      <c r="BM16" s="375">
        <v>92.68</v>
      </c>
      <c r="BN16" s="375" t="s">
        <v>430</v>
      </c>
      <c r="BO16" s="375" t="s">
        <v>430</v>
      </c>
      <c r="BP16" s="375" t="s">
        <v>430</v>
      </c>
      <c r="BQ16" s="375" t="s">
        <v>430</v>
      </c>
      <c r="BR16" s="466"/>
      <c r="BS16" s="373" t="s">
        <v>430</v>
      </c>
      <c r="BT16" s="354" t="s">
        <v>430</v>
      </c>
      <c r="BU16" s="430"/>
      <c r="BV16" s="374" t="s">
        <v>554</v>
      </c>
    </row>
    <row r="17" spans="1:75" x14ac:dyDescent="0.25">
      <c r="A17" s="610" t="s">
        <v>93</v>
      </c>
      <c r="B17" s="746"/>
      <c r="C17" s="717"/>
      <c r="D17" s="746"/>
      <c r="E17" s="747"/>
      <c r="F17" s="746"/>
      <c r="G17" s="748"/>
      <c r="H17" s="750"/>
      <c r="I17" s="749"/>
      <c r="J17" s="749"/>
      <c r="K17" s="749"/>
      <c r="L17" s="749"/>
      <c r="M17" s="751"/>
      <c r="N17" s="752">
        <v>150.66390000000001</v>
      </c>
      <c r="O17" s="749">
        <v>55.214199999999998</v>
      </c>
      <c r="P17" s="749">
        <v>57.029499999999999</v>
      </c>
      <c r="Q17" s="749">
        <v>44.693199999999997</v>
      </c>
      <c r="R17" s="749">
        <v>33.582500000000003</v>
      </c>
      <c r="S17" s="749">
        <v>13.669499999999999</v>
      </c>
      <c r="T17" s="749">
        <v>4.0888</v>
      </c>
      <c r="U17" s="753">
        <v>3.6932999999999998</v>
      </c>
      <c r="V17" s="749">
        <v>2.1684000000000001</v>
      </c>
      <c r="W17" s="749">
        <v>4.9340999999999999</v>
      </c>
      <c r="X17" s="749">
        <v>6.5606</v>
      </c>
      <c r="Y17" s="754">
        <v>5.9020000000000001</v>
      </c>
      <c r="Z17" s="749">
        <v>7.4695999999999998</v>
      </c>
      <c r="AA17" s="749">
        <v>19.1662</v>
      </c>
      <c r="AB17" s="749">
        <v>3.9817</v>
      </c>
      <c r="AC17" s="749">
        <v>3.7206999999999999</v>
      </c>
      <c r="AD17" s="749">
        <v>2.4243000000000001</v>
      </c>
      <c r="AE17" s="749">
        <v>34.567900000000002</v>
      </c>
      <c r="AF17" s="749">
        <v>6.96</v>
      </c>
      <c r="AG17" s="755"/>
      <c r="AH17" s="747">
        <v>9</v>
      </c>
      <c r="AI17" s="747">
        <v>9</v>
      </c>
      <c r="AJ17" s="747">
        <v>9</v>
      </c>
      <c r="AK17" s="747">
        <v>9</v>
      </c>
      <c r="AL17" s="747">
        <v>9</v>
      </c>
      <c r="AM17" s="747">
        <v>9</v>
      </c>
      <c r="AN17" s="747">
        <v>9</v>
      </c>
      <c r="AO17" s="756">
        <v>9</v>
      </c>
      <c r="AP17" s="747">
        <v>9</v>
      </c>
      <c r="AQ17" s="747">
        <v>9</v>
      </c>
      <c r="AR17" s="747">
        <v>7</v>
      </c>
      <c r="AS17" s="747">
        <v>2</v>
      </c>
      <c r="AT17" s="747">
        <v>1</v>
      </c>
      <c r="AU17" s="747">
        <v>9</v>
      </c>
      <c r="AV17" s="747">
        <v>9</v>
      </c>
      <c r="AW17" s="747">
        <v>9</v>
      </c>
      <c r="AX17" s="747">
        <v>9</v>
      </c>
      <c r="AY17" s="747">
        <v>9</v>
      </c>
      <c r="AZ17" s="757"/>
      <c r="BA17" s="758"/>
      <c r="BB17" s="749"/>
      <c r="BC17" s="749"/>
      <c r="BD17" s="749"/>
      <c r="BE17" s="754"/>
      <c r="BF17" s="754"/>
      <c r="BG17" s="750"/>
      <c r="BH17" s="759"/>
      <c r="BI17" s="749"/>
      <c r="BJ17" s="749"/>
      <c r="BK17" s="749"/>
      <c r="BL17" s="749"/>
      <c r="BM17" s="754"/>
      <c r="BN17" s="754"/>
      <c r="BO17" s="754"/>
      <c r="BP17" s="754"/>
      <c r="BQ17" s="754"/>
      <c r="BR17" s="745"/>
      <c r="BS17" s="746"/>
      <c r="BT17" s="753"/>
      <c r="BU17" s="760"/>
      <c r="BV17" s="750"/>
    </row>
    <row r="18" spans="1:75" x14ac:dyDescent="0.25">
      <c r="A18" s="613" t="s">
        <v>94</v>
      </c>
      <c r="B18" s="761"/>
      <c r="C18" s="718"/>
      <c r="D18" s="761"/>
      <c r="E18" s="762"/>
      <c r="F18" s="761"/>
      <c r="G18" s="763"/>
      <c r="H18" s="765"/>
      <c r="I18" s="764"/>
      <c r="J18" s="764"/>
      <c r="K18" s="764"/>
      <c r="L18" s="764"/>
      <c r="M18" s="766"/>
      <c r="N18" s="767">
        <v>184.185</v>
      </c>
      <c r="O18" s="764">
        <v>66.964500000000001</v>
      </c>
      <c r="P18" s="764">
        <v>70.463300000000004</v>
      </c>
      <c r="Q18" s="764">
        <v>50.846899999999998</v>
      </c>
      <c r="R18" s="764">
        <v>38.556399999999996</v>
      </c>
      <c r="S18" s="764">
        <v>15.8125</v>
      </c>
      <c r="T18" s="764">
        <v>5.8792</v>
      </c>
      <c r="U18" s="768">
        <v>4.9958999999999998</v>
      </c>
      <c r="V18" s="764">
        <v>3.4390999999999998</v>
      </c>
      <c r="W18" s="764">
        <v>6.2224000000000004</v>
      </c>
      <c r="X18" s="764">
        <v>6.9432999999999998</v>
      </c>
      <c r="Y18" s="769">
        <v>6.1219999999999999</v>
      </c>
      <c r="Z18" s="764">
        <v>7.4695999999999998</v>
      </c>
      <c r="AA18" s="764">
        <v>22.0914</v>
      </c>
      <c r="AB18" s="764">
        <v>5.7958999999999996</v>
      </c>
      <c r="AC18" s="764">
        <v>5.0734000000000004</v>
      </c>
      <c r="AD18" s="764">
        <v>3.5661</v>
      </c>
      <c r="AE18" s="764">
        <v>39.685600000000001</v>
      </c>
      <c r="AF18" s="764">
        <v>8.0993999999999993</v>
      </c>
      <c r="AG18" s="770"/>
      <c r="AH18" s="762"/>
      <c r="AI18" s="762"/>
      <c r="AJ18" s="762"/>
      <c r="AK18" s="762"/>
      <c r="AL18" s="762"/>
      <c r="AM18" s="762"/>
      <c r="AN18" s="762"/>
      <c r="AO18" s="771"/>
      <c r="AP18" s="762"/>
      <c r="AQ18" s="762"/>
      <c r="AR18" s="762"/>
      <c r="AS18" s="762"/>
      <c r="AT18" s="762"/>
      <c r="AU18" s="762"/>
      <c r="AV18" s="762"/>
      <c r="AW18" s="762"/>
      <c r="AX18" s="762"/>
      <c r="AY18" s="762"/>
      <c r="AZ18" s="772"/>
      <c r="BA18" s="773"/>
      <c r="BB18" s="764"/>
      <c r="BC18" s="764"/>
      <c r="BD18" s="764"/>
      <c r="BE18" s="769"/>
      <c r="BF18" s="769"/>
      <c r="BG18" s="765"/>
      <c r="BH18" s="774"/>
      <c r="BI18" s="764"/>
      <c r="BJ18" s="764"/>
      <c r="BK18" s="764"/>
      <c r="BL18" s="764"/>
      <c r="BM18" s="769"/>
      <c r="BN18" s="769"/>
      <c r="BO18" s="769"/>
      <c r="BP18" s="769"/>
      <c r="BQ18" s="769"/>
      <c r="BR18" s="699"/>
      <c r="BS18" s="761"/>
      <c r="BT18" s="768"/>
      <c r="BU18" s="775"/>
      <c r="BV18" s="765"/>
    </row>
    <row r="19" spans="1:75" x14ac:dyDescent="0.25">
      <c r="A19" s="613" t="s">
        <v>95</v>
      </c>
      <c r="B19" s="761"/>
      <c r="C19" s="718"/>
      <c r="D19" s="761"/>
      <c r="E19" s="762"/>
      <c r="F19" s="761"/>
      <c r="G19" s="763"/>
      <c r="H19" s="765"/>
      <c r="I19" s="764"/>
      <c r="J19" s="764"/>
      <c r="K19" s="764"/>
      <c r="L19" s="764"/>
      <c r="M19" s="766"/>
      <c r="N19" s="767">
        <v>103.28100000000001</v>
      </c>
      <c r="O19" s="764">
        <v>38.647599999999997</v>
      </c>
      <c r="P19" s="764">
        <v>44.857199999999999</v>
      </c>
      <c r="Q19" s="764">
        <v>35.1599</v>
      </c>
      <c r="R19" s="764">
        <v>28.503599999999999</v>
      </c>
      <c r="S19" s="764">
        <v>12.0099</v>
      </c>
      <c r="T19" s="764">
        <v>2.7656999999999998</v>
      </c>
      <c r="U19" s="768">
        <v>2.8212000000000002</v>
      </c>
      <c r="V19" s="764">
        <v>1.1758</v>
      </c>
      <c r="W19" s="764">
        <v>4.1238000000000001</v>
      </c>
      <c r="X19" s="764">
        <v>5.9935</v>
      </c>
      <c r="Y19" s="769">
        <v>5.6818999999999997</v>
      </c>
      <c r="Z19" s="764">
        <v>7.4695999999999998</v>
      </c>
      <c r="AA19" s="764">
        <v>16.818300000000001</v>
      </c>
      <c r="AB19" s="764">
        <v>2.9430999999999998</v>
      </c>
      <c r="AC19" s="764">
        <v>3.0863999999999998</v>
      </c>
      <c r="AD19" s="764">
        <v>1.4049</v>
      </c>
      <c r="AE19" s="764">
        <v>30.674199999999999</v>
      </c>
      <c r="AF19" s="764">
        <v>5.0922000000000001</v>
      </c>
      <c r="AG19" s="770"/>
      <c r="AH19" s="762"/>
      <c r="AI19" s="762"/>
      <c r="AJ19" s="762"/>
      <c r="AK19" s="762"/>
      <c r="AL19" s="762"/>
      <c r="AM19" s="762"/>
      <c r="AN19" s="762"/>
      <c r="AO19" s="771"/>
      <c r="AP19" s="762"/>
      <c r="AQ19" s="762"/>
      <c r="AR19" s="762"/>
      <c r="AS19" s="762"/>
      <c r="AT19" s="762"/>
      <c r="AU19" s="762"/>
      <c r="AV19" s="762"/>
      <c r="AW19" s="762"/>
      <c r="AX19" s="762"/>
      <c r="AY19" s="762"/>
      <c r="AZ19" s="772"/>
      <c r="BA19" s="773"/>
      <c r="BB19" s="764"/>
      <c r="BC19" s="764"/>
      <c r="BD19" s="764"/>
      <c r="BE19" s="769"/>
      <c r="BF19" s="769"/>
      <c r="BG19" s="765"/>
      <c r="BH19" s="774"/>
      <c r="BI19" s="764"/>
      <c r="BJ19" s="764"/>
      <c r="BK19" s="764"/>
      <c r="BL19" s="764"/>
      <c r="BM19" s="769"/>
      <c r="BN19" s="769"/>
      <c r="BO19" s="769"/>
      <c r="BP19" s="769"/>
      <c r="BQ19" s="769"/>
      <c r="BR19" s="699"/>
      <c r="BS19" s="761"/>
      <c r="BT19" s="768"/>
      <c r="BU19" s="775"/>
      <c r="BV19" s="765"/>
    </row>
    <row r="20" spans="1:75" x14ac:dyDescent="0.25">
      <c r="A20" s="614" t="s">
        <v>96</v>
      </c>
      <c r="B20" s="777"/>
      <c r="C20" s="738"/>
      <c r="D20" s="777"/>
      <c r="E20" s="778"/>
      <c r="F20" s="777"/>
      <c r="G20" s="779"/>
      <c r="H20" s="781"/>
      <c r="I20" s="780"/>
      <c r="J20" s="780"/>
      <c r="K20" s="780"/>
      <c r="L20" s="780"/>
      <c r="M20" s="782"/>
      <c r="N20" s="783">
        <v>161.15700000000001</v>
      </c>
      <c r="O20" s="780">
        <v>59.6113</v>
      </c>
      <c r="P20" s="780">
        <v>55.567799999999998</v>
      </c>
      <c r="Q20" s="780">
        <v>45.072400000000002</v>
      </c>
      <c r="R20" s="780">
        <v>33.444800000000001</v>
      </c>
      <c r="S20" s="780">
        <v>13.134</v>
      </c>
      <c r="T20" s="780">
        <v>4.1717000000000004</v>
      </c>
      <c r="U20" s="784">
        <v>3.6596000000000002</v>
      </c>
      <c r="V20" s="780">
        <v>2.1457999999999999</v>
      </c>
      <c r="W20" s="780">
        <v>4.6574999999999998</v>
      </c>
      <c r="X20" s="780">
        <v>6.5956000000000001</v>
      </c>
      <c r="Y20" s="785">
        <v>5.9019500000000003</v>
      </c>
      <c r="Z20" s="780">
        <v>7.4695999999999998</v>
      </c>
      <c r="AA20" s="780">
        <v>18.607700000000001</v>
      </c>
      <c r="AB20" s="780">
        <v>3.8437999999999999</v>
      </c>
      <c r="AC20" s="780">
        <v>3.5769000000000002</v>
      </c>
      <c r="AD20" s="780">
        <v>2.4813000000000001</v>
      </c>
      <c r="AE20" s="780">
        <v>34.405900000000003</v>
      </c>
      <c r="AF20" s="780">
        <v>6.9798999999999998</v>
      </c>
      <c r="AG20" s="786"/>
      <c r="AH20" s="778"/>
      <c r="AI20" s="778"/>
      <c r="AJ20" s="778"/>
      <c r="AK20" s="778"/>
      <c r="AL20" s="778"/>
      <c r="AM20" s="778"/>
      <c r="AN20" s="778"/>
      <c r="AO20" s="787"/>
      <c r="AP20" s="778"/>
      <c r="AQ20" s="778"/>
      <c r="AR20" s="778"/>
      <c r="AS20" s="778"/>
      <c r="AT20" s="778"/>
      <c r="AU20" s="778"/>
      <c r="AV20" s="778"/>
      <c r="AW20" s="778"/>
      <c r="AX20" s="778"/>
      <c r="AY20" s="778"/>
      <c r="AZ20" s="788"/>
      <c r="BA20" s="789"/>
      <c r="BB20" s="780"/>
      <c r="BC20" s="780"/>
      <c r="BD20" s="780"/>
      <c r="BE20" s="785"/>
      <c r="BF20" s="785"/>
      <c r="BG20" s="781"/>
      <c r="BH20" s="790"/>
      <c r="BI20" s="780"/>
      <c r="BJ20" s="780"/>
      <c r="BK20" s="780"/>
      <c r="BL20" s="780"/>
      <c r="BM20" s="785"/>
      <c r="BN20" s="785"/>
      <c r="BO20" s="785"/>
      <c r="BP20" s="785"/>
      <c r="BQ20" s="785"/>
      <c r="BR20" s="776"/>
      <c r="BS20" s="777"/>
      <c r="BT20" s="784"/>
      <c r="BU20" s="791"/>
      <c r="BV20" s="781"/>
    </row>
    <row r="21" spans="1:75" ht="14.5" x14ac:dyDescent="0.25">
      <c r="A21" s="323" t="s">
        <v>418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247"/>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5" s="336" customFormat="1" x14ac:dyDescent="0.25">
      <c r="A22" s="337" t="s">
        <v>7722</v>
      </c>
      <c r="B22" s="369"/>
      <c r="C22" s="718">
        <v>43287</v>
      </c>
      <c r="D22" s="369"/>
      <c r="E22" s="338">
        <v>6506.45</v>
      </c>
      <c r="F22" s="369"/>
      <c r="G22" s="339">
        <v>18.143699999999999</v>
      </c>
      <c r="H22" s="370"/>
      <c r="I22" s="340">
        <v>21.61</v>
      </c>
      <c r="J22" s="340">
        <v>7.67</v>
      </c>
      <c r="K22" s="340">
        <v>10.220000000000001</v>
      </c>
      <c r="L22" s="340">
        <v>10.61</v>
      </c>
      <c r="M22" s="361"/>
      <c r="N22" s="342">
        <v>102.887</v>
      </c>
      <c r="O22" s="340">
        <v>49.989199999999997</v>
      </c>
      <c r="P22" s="340">
        <v>44.548999999999999</v>
      </c>
      <c r="Q22" s="340">
        <v>44.754399999999997</v>
      </c>
      <c r="R22" s="340">
        <v>33.126399999999997</v>
      </c>
      <c r="S22" s="340">
        <v>12.686400000000001</v>
      </c>
      <c r="T22" s="340">
        <v>2.4457</v>
      </c>
      <c r="U22" s="344">
        <v>2.5013000000000001</v>
      </c>
      <c r="V22" s="340">
        <v>1.4906999999999999</v>
      </c>
      <c r="W22" s="340">
        <v>4.7339000000000002</v>
      </c>
      <c r="X22" s="340">
        <v>6.0810000000000004</v>
      </c>
      <c r="Y22" s="371">
        <v>5.7930000000000001</v>
      </c>
      <c r="Z22" s="340" t="s">
        <v>430</v>
      </c>
      <c r="AA22" s="340">
        <v>18.2013</v>
      </c>
      <c r="AB22" s="340">
        <v>2.6236999999999999</v>
      </c>
      <c r="AC22" s="340">
        <v>2.7658</v>
      </c>
      <c r="AD22" s="340">
        <v>1.6191</v>
      </c>
      <c r="AE22" s="340">
        <v>34.086500000000001</v>
      </c>
      <c r="AF22" s="340">
        <v>7.7586000000000004</v>
      </c>
      <c r="AG22" s="568"/>
      <c r="AH22" s="338">
        <v>9</v>
      </c>
      <c r="AI22" s="338">
        <v>6</v>
      </c>
      <c r="AJ22" s="338">
        <v>9</v>
      </c>
      <c r="AK22" s="338">
        <v>5</v>
      </c>
      <c r="AL22" s="338">
        <v>4</v>
      </c>
      <c r="AM22" s="338">
        <v>6</v>
      </c>
      <c r="AN22" s="338">
        <v>9</v>
      </c>
      <c r="AO22" s="604">
        <v>8</v>
      </c>
      <c r="AP22" s="338">
        <v>7</v>
      </c>
      <c r="AQ22" s="338">
        <v>3</v>
      </c>
      <c r="AR22" s="338">
        <v>5</v>
      </c>
      <c r="AS22" s="338">
        <v>1</v>
      </c>
      <c r="AT22" s="338" t="s">
        <v>430</v>
      </c>
      <c r="AU22" s="338">
        <v>5</v>
      </c>
      <c r="AV22" s="338">
        <v>8</v>
      </c>
      <c r="AW22" s="338">
        <v>8</v>
      </c>
      <c r="AX22" s="338">
        <v>7</v>
      </c>
      <c r="AY22" s="338">
        <v>5</v>
      </c>
      <c r="AZ22" s="583"/>
      <c r="BA22" s="464">
        <v>96.3</v>
      </c>
      <c r="BB22" s="340" t="s">
        <v>430</v>
      </c>
      <c r="BC22" s="340" t="s">
        <v>430</v>
      </c>
      <c r="BD22" s="340" t="s">
        <v>430</v>
      </c>
      <c r="BE22" s="371" t="s">
        <v>430</v>
      </c>
      <c r="BF22" s="371">
        <v>3.7</v>
      </c>
      <c r="BG22" s="370"/>
      <c r="BH22" s="593">
        <v>3.7</v>
      </c>
      <c r="BI22" s="340" t="s">
        <v>430</v>
      </c>
      <c r="BJ22" s="340" t="s">
        <v>430</v>
      </c>
      <c r="BK22" s="340" t="s">
        <v>430</v>
      </c>
      <c r="BL22" s="340" t="s">
        <v>430</v>
      </c>
      <c r="BM22" s="371">
        <v>96.3</v>
      </c>
      <c r="BN22" s="371" t="s">
        <v>430</v>
      </c>
      <c r="BO22" s="371" t="s">
        <v>430</v>
      </c>
      <c r="BP22" s="371" t="s">
        <v>430</v>
      </c>
      <c r="BQ22" s="371" t="s">
        <v>430</v>
      </c>
      <c r="BR22" s="463"/>
      <c r="BS22" s="369" t="s">
        <v>430</v>
      </c>
      <c r="BT22" s="344" t="s">
        <v>430</v>
      </c>
      <c r="BU22" s="571"/>
      <c r="BV22" s="370" t="s">
        <v>554</v>
      </c>
    </row>
    <row r="23" spans="1:75" s="355" customFormat="1" x14ac:dyDescent="0.25">
      <c r="A23" s="345" t="s">
        <v>7723</v>
      </c>
      <c r="B23" s="373"/>
      <c r="C23" s="719">
        <v>44946</v>
      </c>
      <c r="D23" s="373"/>
      <c r="E23" s="346">
        <v>3069.85</v>
      </c>
      <c r="F23" s="373"/>
      <c r="G23" s="347">
        <v>12.428599999999999</v>
      </c>
      <c r="H23" s="374"/>
      <c r="I23" s="348">
        <v>28.91</v>
      </c>
      <c r="J23" s="348">
        <v>7.74</v>
      </c>
      <c r="K23" s="348">
        <v>11.27</v>
      </c>
      <c r="L23" s="348">
        <v>11.7</v>
      </c>
      <c r="M23" s="362"/>
      <c r="N23" s="350">
        <v>168.167</v>
      </c>
      <c r="O23" s="348">
        <v>62.377000000000002</v>
      </c>
      <c r="P23" s="348">
        <v>70.155299999999997</v>
      </c>
      <c r="Q23" s="348">
        <v>48.960700000000003</v>
      </c>
      <c r="R23" s="348">
        <v>37.3324</v>
      </c>
      <c r="S23" s="348">
        <v>15.3584</v>
      </c>
      <c r="T23" s="348">
        <v>3.8433000000000002</v>
      </c>
      <c r="U23" s="354">
        <v>3.3229000000000002</v>
      </c>
      <c r="V23" s="348">
        <v>1.772</v>
      </c>
      <c r="W23" s="348">
        <v>4.2222</v>
      </c>
      <c r="X23" s="348">
        <v>6.2313000000000001</v>
      </c>
      <c r="Y23" s="375" t="s">
        <v>430</v>
      </c>
      <c r="Z23" s="348" t="s">
        <v>430</v>
      </c>
      <c r="AA23" s="348">
        <v>21.735900000000001</v>
      </c>
      <c r="AB23" s="348">
        <v>3.5152999999999999</v>
      </c>
      <c r="AC23" s="348">
        <v>3.2418</v>
      </c>
      <c r="AD23" s="348">
        <v>2.0291999999999999</v>
      </c>
      <c r="AE23" s="348">
        <v>38.040900000000001</v>
      </c>
      <c r="AF23" s="348">
        <v>6.5490000000000004</v>
      </c>
      <c r="AG23" s="569"/>
      <c r="AH23" s="346">
        <v>2</v>
      </c>
      <c r="AI23" s="346">
        <v>2</v>
      </c>
      <c r="AJ23" s="346">
        <v>1</v>
      </c>
      <c r="AK23" s="346">
        <v>2</v>
      </c>
      <c r="AL23" s="346">
        <v>2</v>
      </c>
      <c r="AM23" s="346">
        <v>2</v>
      </c>
      <c r="AN23" s="346">
        <v>5</v>
      </c>
      <c r="AO23" s="429">
        <v>4</v>
      </c>
      <c r="AP23" s="346">
        <v>5</v>
      </c>
      <c r="AQ23" s="346">
        <v>6</v>
      </c>
      <c r="AR23" s="346">
        <v>3</v>
      </c>
      <c r="AS23" s="346" t="s">
        <v>430</v>
      </c>
      <c r="AT23" s="346" t="s">
        <v>430</v>
      </c>
      <c r="AU23" s="346">
        <v>1</v>
      </c>
      <c r="AV23" s="346">
        <v>5</v>
      </c>
      <c r="AW23" s="346">
        <v>4</v>
      </c>
      <c r="AX23" s="346">
        <v>6</v>
      </c>
      <c r="AY23" s="346">
        <v>2</v>
      </c>
      <c r="AZ23" s="584"/>
      <c r="BA23" s="467">
        <v>96.97</v>
      </c>
      <c r="BB23" s="348" t="s">
        <v>430</v>
      </c>
      <c r="BC23" s="348" t="s">
        <v>430</v>
      </c>
      <c r="BD23" s="348" t="s">
        <v>430</v>
      </c>
      <c r="BE23" s="375" t="s">
        <v>430</v>
      </c>
      <c r="BF23" s="375">
        <v>3.03</v>
      </c>
      <c r="BG23" s="374"/>
      <c r="BH23" s="594">
        <v>3.03</v>
      </c>
      <c r="BI23" s="348" t="s">
        <v>430</v>
      </c>
      <c r="BJ23" s="348" t="s">
        <v>430</v>
      </c>
      <c r="BK23" s="348" t="s">
        <v>430</v>
      </c>
      <c r="BL23" s="348" t="s">
        <v>430</v>
      </c>
      <c r="BM23" s="375">
        <v>96.97</v>
      </c>
      <c r="BN23" s="375" t="s">
        <v>430</v>
      </c>
      <c r="BO23" s="375" t="s">
        <v>430</v>
      </c>
      <c r="BP23" s="375" t="s">
        <v>430</v>
      </c>
      <c r="BQ23" s="375" t="s">
        <v>430</v>
      </c>
      <c r="BR23" s="466"/>
      <c r="BS23" s="373" t="s">
        <v>430</v>
      </c>
      <c r="BT23" s="354" t="s">
        <v>430</v>
      </c>
      <c r="BU23" s="430"/>
      <c r="BV23" s="374" t="s">
        <v>554</v>
      </c>
    </row>
    <row r="24" spans="1:75" s="355" customFormat="1" x14ac:dyDescent="0.25">
      <c r="A24" s="345" t="s">
        <v>7724</v>
      </c>
      <c r="B24" s="373"/>
      <c r="C24" s="719">
        <v>44916</v>
      </c>
      <c r="D24" s="373"/>
      <c r="E24" s="346">
        <v>1475.55</v>
      </c>
      <c r="F24" s="373"/>
      <c r="G24" s="347">
        <v>12.5664</v>
      </c>
      <c r="H24" s="374"/>
      <c r="I24" s="348">
        <v>34.229999999999997</v>
      </c>
      <c r="J24" s="348">
        <v>7.54</v>
      </c>
      <c r="K24" s="348">
        <v>10.43</v>
      </c>
      <c r="L24" s="348">
        <v>10.83</v>
      </c>
      <c r="M24" s="362"/>
      <c r="N24" s="350">
        <v>161.333</v>
      </c>
      <c r="O24" s="348">
        <v>60.860199999999999</v>
      </c>
      <c r="P24" s="348">
        <v>53.785800000000002</v>
      </c>
      <c r="Q24" s="348">
        <v>39.896000000000001</v>
      </c>
      <c r="R24" s="348">
        <v>28.142099999999999</v>
      </c>
      <c r="S24" s="348">
        <v>11.640700000000001</v>
      </c>
      <c r="T24" s="348">
        <v>3.0491999999999999</v>
      </c>
      <c r="U24" s="354">
        <v>2.9980000000000002</v>
      </c>
      <c r="V24" s="348">
        <v>1.9901</v>
      </c>
      <c r="W24" s="348">
        <v>4.2563000000000004</v>
      </c>
      <c r="X24" s="348">
        <v>6.1898999999999997</v>
      </c>
      <c r="Y24" s="375" t="s">
        <v>430</v>
      </c>
      <c r="Z24" s="348" t="s">
        <v>430</v>
      </c>
      <c r="AA24" s="348">
        <v>17.5825</v>
      </c>
      <c r="AB24" s="348">
        <v>3.2002000000000002</v>
      </c>
      <c r="AC24" s="348">
        <v>3.2235999999999998</v>
      </c>
      <c r="AD24" s="348">
        <v>2.3509000000000002</v>
      </c>
      <c r="AE24" s="348">
        <v>31.058499999999999</v>
      </c>
      <c r="AF24" s="348">
        <v>6.7256</v>
      </c>
      <c r="AG24" s="569"/>
      <c r="AH24" s="346">
        <v>4</v>
      </c>
      <c r="AI24" s="346">
        <v>3</v>
      </c>
      <c r="AJ24" s="346">
        <v>6</v>
      </c>
      <c r="AK24" s="346">
        <v>7</v>
      </c>
      <c r="AL24" s="346">
        <v>9</v>
      </c>
      <c r="AM24" s="346">
        <v>9</v>
      </c>
      <c r="AN24" s="346">
        <v>7</v>
      </c>
      <c r="AO24" s="429">
        <v>6</v>
      </c>
      <c r="AP24" s="346">
        <v>2</v>
      </c>
      <c r="AQ24" s="346">
        <v>5</v>
      </c>
      <c r="AR24" s="346">
        <v>4</v>
      </c>
      <c r="AS24" s="346" t="s">
        <v>430</v>
      </c>
      <c r="AT24" s="346" t="s">
        <v>430</v>
      </c>
      <c r="AU24" s="346">
        <v>8</v>
      </c>
      <c r="AV24" s="346">
        <v>7</v>
      </c>
      <c r="AW24" s="346">
        <v>5</v>
      </c>
      <c r="AX24" s="346">
        <v>2</v>
      </c>
      <c r="AY24" s="346">
        <v>7</v>
      </c>
      <c r="AZ24" s="584"/>
      <c r="BA24" s="467">
        <v>86.96</v>
      </c>
      <c r="BB24" s="348" t="s">
        <v>430</v>
      </c>
      <c r="BC24" s="348" t="s">
        <v>430</v>
      </c>
      <c r="BD24" s="348" t="s">
        <v>430</v>
      </c>
      <c r="BE24" s="375">
        <v>-6.52</v>
      </c>
      <c r="BF24" s="375">
        <v>13.04</v>
      </c>
      <c r="BG24" s="374"/>
      <c r="BH24" s="594">
        <v>13.04</v>
      </c>
      <c r="BI24" s="348" t="s">
        <v>430</v>
      </c>
      <c r="BJ24" s="348" t="s">
        <v>430</v>
      </c>
      <c r="BK24" s="348" t="s">
        <v>430</v>
      </c>
      <c r="BL24" s="348" t="s">
        <v>430</v>
      </c>
      <c r="BM24" s="375">
        <v>86.96</v>
      </c>
      <c r="BN24" s="375" t="s">
        <v>430</v>
      </c>
      <c r="BO24" s="375" t="s">
        <v>430</v>
      </c>
      <c r="BP24" s="375" t="s">
        <v>430</v>
      </c>
      <c r="BQ24" s="375">
        <v>-6.52</v>
      </c>
      <c r="BR24" s="466"/>
      <c r="BS24" s="373" t="s">
        <v>430</v>
      </c>
      <c r="BT24" s="354">
        <v>-6.5211565080639096</v>
      </c>
      <c r="BU24" s="430"/>
      <c r="BV24" s="374" t="s">
        <v>554</v>
      </c>
    </row>
    <row r="25" spans="1:75" s="355" customFormat="1" x14ac:dyDescent="0.25">
      <c r="A25" s="345" t="s">
        <v>7725</v>
      </c>
      <c r="B25" s="373"/>
      <c r="C25" s="719">
        <v>35985</v>
      </c>
      <c r="D25" s="373"/>
      <c r="E25" s="346">
        <v>857.65800000000002</v>
      </c>
      <c r="F25" s="373"/>
      <c r="G25" s="347">
        <v>91.878</v>
      </c>
      <c r="H25" s="374"/>
      <c r="I25" s="348">
        <v>29.18</v>
      </c>
      <c r="J25" s="348">
        <v>7.89</v>
      </c>
      <c r="K25" s="348">
        <v>10.98</v>
      </c>
      <c r="L25" s="348">
        <v>11.41</v>
      </c>
      <c r="M25" s="362"/>
      <c r="N25" s="350">
        <v>160.643</v>
      </c>
      <c r="O25" s="348">
        <v>48.291200000000003</v>
      </c>
      <c r="P25" s="348">
        <v>55.497999999999998</v>
      </c>
      <c r="Q25" s="348">
        <v>39.4696</v>
      </c>
      <c r="R25" s="348">
        <v>31.834</v>
      </c>
      <c r="S25" s="348">
        <v>13.178000000000001</v>
      </c>
      <c r="T25" s="348">
        <v>3.2787000000000002</v>
      </c>
      <c r="U25" s="354">
        <v>3.1493000000000002</v>
      </c>
      <c r="V25" s="348">
        <v>1.8535999999999999</v>
      </c>
      <c r="W25" s="348">
        <v>5.6498999999999997</v>
      </c>
      <c r="X25" s="348">
        <v>6.2977999999999996</v>
      </c>
      <c r="Y25" s="375">
        <v>5.1127000000000002</v>
      </c>
      <c r="Z25" s="348">
        <v>6.8242000000000003</v>
      </c>
      <c r="AA25" s="348">
        <v>17.677600000000002</v>
      </c>
      <c r="AB25" s="348">
        <v>3.2751000000000001</v>
      </c>
      <c r="AC25" s="348">
        <v>3.0463</v>
      </c>
      <c r="AD25" s="348">
        <v>2.0486</v>
      </c>
      <c r="AE25" s="348">
        <v>30.3294</v>
      </c>
      <c r="AF25" s="348">
        <v>8.2499000000000002</v>
      </c>
      <c r="AG25" s="569"/>
      <c r="AH25" s="346">
        <v>5</v>
      </c>
      <c r="AI25" s="346">
        <v>7</v>
      </c>
      <c r="AJ25" s="346">
        <v>4</v>
      </c>
      <c r="AK25" s="346">
        <v>8</v>
      </c>
      <c r="AL25" s="346">
        <v>7</v>
      </c>
      <c r="AM25" s="346">
        <v>4</v>
      </c>
      <c r="AN25" s="346">
        <v>6</v>
      </c>
      <c r="AO25" s="429">
        <v>5</v>
      </c>
      <c r="AP25" s="346">
        <v>4</v>
      </c>
      <c r="AQ25" s="346">
        <v>1</v>
      </c>
      <c r="AR25" s="346">
        <v>1</v>
      </c>
      <c r="AS25" s="346">
        <v>2</v>
      </c>
      <c r="AT25" s="346">
        <v>1</v>
      </c>
      <c r="AU25" s="346">
        <v>7</v>
      </c>
      <c r="AV25" s="346">
        <v>6</v>
      </c>
      <c r="AW25" s="346">
        <v>7</v>
      </c>
      <c r="AX25" s="346">
        <v>5</v>
      </c>
      <c r="AY25" s="346">
        <v>8</v>
      </c>
      <c r="AZ25" s="584"/>
      <c r="BA25" s="467">
        <v>97.87</v>
      </c>
      <c r="BB25" s="348">
        <v>0.08</v>
      </c>
      <c r="BC25" s="348" t="s">
        <v>430</v>
      </c>
      <c r="BD25" s="348" t="s">
        <v>430</v>
      </c>
      <c r="BE25" s="375" t="s">
        <v>430</v>
      </c>
      <c r="BF25" s="375">
        <v>2.0499999999999998</v>
      </c>
      <c r="BG25" s="374"/>
      <c r="BH25" s="594">
        <v>2.0499999999999998</v>
      </c>
      <c r="BI25" s="348" t="s">
        <v>430</v>
      </c>
      <c r="BJ25" s="348" t="s">
        <v>430</v>
      </c>
      <c r="BK25" s="348">
        <v>0.08</v>
      </c>
      <c r="BL25" s="348" t="s">
        <v>430</v>
      </c>
      <c r="BM25" s="375">
        <v>97.87</v>
      </c>
      <c r="BN25" s="375" t="s">
        <v>430</v>
      </c>
      <c r="BO25" s="375" t="s">
        <v>430</v>
      </c>
      <c r="BP25" s="375" t="s">
        <v>430</v>
      </c>
      <c r="BQ25" s="375" t="s">
        <v>430</v>
      </c>
      <c r="BR25" s="466"/>
      <c r="BS25" s="373" t="s">
        <v>430</v>
      </c>
      <c r="BT25" s="354" t="s">
        <v>430</v>
      </c>
      <c r="BU25" s="430"/>
      <c r="BV25" s="374" t="s">
        <v>554</v>
      </c>
    </row>
    <row r="26" spans="1:75" s="355" customFormat="1" ht="12" customHeight="1" x14ac:dyDescent="0.25">
      <c r="A26" s="345" t="s">
        <v>7726</v>
      </c>
      <c r="B26" s="373"/>
      <c r="C26" s="719">
        <v>44922</v>
      </c>
      <c r="D26" s="373"/>
      <c r="E26" s="346">
        <v>209.93899999999999</v>
      </c>
      <c r="F26" s="373"/>
      <c r="G26" s="347">
        <v>1246.671</v>
      </c>
      <c r="H26" s="374"/>
      <c r="I26" s="348">
        <v>31.38</v>
      </c>
      <c r="J26" s="348">
        <v>7.72</v>
      </c>
      <c r="K26" s="348">
        <v>11.29</v>
      </c>
      <c r="L26" s="348">
        <v>11.72</v>
      </c>
      <c r="M26" s="362"/>
      <c r="N26" s="350">
        <v>166.86500000000001</v>
      </c>
      <c r="O26" s="348">
        <v>66.516499999999994</v>
      </c>
      <c r="P26" s="348">
        <v>69.002200000000002</v>
      </c>
      <c r="Q26" s="348">
        <v>48.600999999999999</v>
      </c>
      <c r="R26" s="348">
        <v>34.964599999999997</v>
      </c>
      <c r="S26" s="348">
        <v>15.5783</v>
      </c>
      <c r="T26" s="348">
        <v>3.9975999999999998</v>
      </c>
      <c r="U26" s="354">
        <v>3.4539</v>
      </c>
      <c r="V26" s="348">
        <v>1.7524</v>
      </c>
      <c r="W26" s="348">
        <v>4.0248999999999997</v>
      </c>
      <c r="X26" s="348">
        <v>6.0583999999999998</v>
      </c>
      <c r="Y26" s="375" t="s">
        <v>430</v>
      </c>
      <c r="Z26" s="348" t="s">
        <v>430</v>
      </c>
      <c r="AA26" s="348">
        <v>20.517600000000002</v>
      </c>
      <c r="AB26" s="348">
        <v>3.5668000000000002</v>
      </c>
      <c r="AC26" s="348">
        <v>3.2631999999999999</v>
      </c>
      <c r="AD26" s="348">
        <v>2.0876999999999999</v>
      </c>
      <c r="AE26" s="348">
        <v>37.2134</v>
      </c>
      <c r="AF26" s="348">
        <v>6.5151000000000003</v>
      </c>
      <c r="AG26" s="569"/>
      <c r="AH26" s="346">
        <v>3</v>
      </c>
      <c r="AI26" s="346">
        <v>1</v>
      </c>
      <c r="AJ26" s="346">
        <v>3</v>
      </c>
      <c r="AK26" s="346">
        <v>3</v>
      </c>
      <c r="AL26" s="346">
        <v>3</v>
      </c>
      <c r="AM26" s="346">
        <v>1</v>
      </c>
      <c r="AN26" s="346">
        <v>3</v>
      </c>
      <c r="AO26" s="429">
        <v>3</v>
      </c>
      <c r="AP26" s="346">
        <v>6</v>
      </c>
      <c r="AQ26" s="346">
        <v>7</v>
      </c>
      <c r="AR26" s="346">
        <v>6</v>
      </c>
      <c r="AS26" s="346" t="s">
        <v>430</v>
      </c>
      <c r="AT26" s="346" t="s">
        <v>430</v>
      </c>
      <c r="AU26" s="346">
        <v>2</v>
      </c>
      <c r="AV26" s="346">
        <v>4</v>
      </c>
      <c r="AW26" s="346">
        <v>3</v>
      </c>
      <c r="AX26" s="346">
        <v>4</v>
      </c>
      <c r="AY26" s="346">
        <v>3</v>
      </c>
      <c r="AZ26" s="584"/>
      <c r="BA26" s="467">
        <v>95.99</v>
      </c>
      <c r="BB26" s="348" t="s">
        <v>430</v>
      </c>
      <c r="BC26" s="348" t="s">
        <v>430</v>
      </c>
      <c r="BD26" s="348" t="s">
        <v>430</v>
      </c>
      <c r="BE26" s="375" t="s">
        <v>430</v>
      </c>
      <c r="BF26" s="375">
        <v>4.01</v>
      </c>
      <c r="BG26" s="374"/>
      <c r="BH26" s="594">
        <v>4.01</v>
      </c>
      <c r="BI26" s="348" t="s">
        <v>430</v>
      </c>
      <c r="BJ26" s="348" t="s">
        <v>430</v>
      </c>
      <c r="BK26" s="348" t="s">
        <v>430</v>
      </c>
      <c r="BL26" s="348" t="s">
        <v>430</v>
      </c>
      <c r="BM26" s="375">
        <v>95.99</v>
      </c>
      <c r="BN26" s="375" t="s">
        <v>430</v>
      </c>
      <c r="BO26" s="375" t="s">
        <v>430</v>
      </c>
      <c r="BP26" s="375" t="s">
        <v>430</v>
      </c>
      <c r="BQ26" s="375" t="s">
        <v>430</v>
      </c>
      <c r="BR26" s="466"/>
      <c r="BS26" s="373" t="s">
        <v>430</v>
      </c>
      <c r="BT26" s="354" t="s">
        <v>430</v>
      </c>
      <c r="BU26" s="430"/>
      <c r="BV26" s="374" t="s">
        <v>554</v>
      </c>
    </row>
    <row r="27" spans="1:75" s="355" customFormat="1" x14ac:dyDescent="0.25">
      <c r="A27" s="345" t="s">
        <v>7727</v>
      </c>
      <c r="B27" s="373"/>
      <c r="C27" s="719">
        <v>44781</v>
      </c>
      <c r="D27" s="373"/>
      <c r="E27" s="346">
        <v>107.587</v>
      </c>
      <c r="F27" s="373"/>
      <c r="G27" s="347">
        <v>13.067500000000001</v>
      </c>
      <c r="H27" s="374"/>
      <c r="I27" s="348">
        <v>27.64</v>
      </c>
      <c r="J27" s="348">
        <v>7.8</v>
      </c>
      <c r="K27" s="348">
        <v>9.9</v>
      </c>
      <c r="L27" s="348">
        <v>10.33</v>
      </c>
      <c r="M27" s="362"/>
      <c r="N27" s="350">
        <v>146.38900000000001</v>
      </c>
      <c r="O27" s="348">
        <v>59.302399999999999</v>
      </c>
      <c r="P27" s="348">
        <v>55.001399999999997</v>
      </c>
      <c r="Q27" s="348">
        <v>43.674799999999998</v>
      </c>
      <c r="R27" s="348">
        <v>33.046500000000002</v>
      </c>
      <c r="S27" s="348">
        <v>12.421200000000001</v>
      </c>
      <c r="T27" s="348">
        <v>4.0122</v>
      </c>
      <c r="U27" s="354">
        <v>3.5737999999999999</v>
      </c>
      <c r="V27" s="348">
        <v>1.9036</v>
      </c>
      <c r="W27" s="348">
        <v>5.3315999999999999</v>
      </c>
      <c r="X27" s="348">
        <v>6.2638999999999996</v>
      </c>
      <c r="Y27" s="375" t="s">
        <v>430</v>
      </c>
      <c r="Z27" s="348" t="s">
        <v>430</v>
      </c>
      <c r="AA27" s="348">
        <v>16.314599999999999</v>
      </c>
      <c r="AB27" s="348">
        <v>3.9902000000000002</v>
      </c>
      <c r="AC27" s="348">
        <v>3.6629</v>
      </c>
      <c r="AD27" s="348">
        <v>2.1069</v>
      </c>
      <c r="AE27" s="348">
        <v>35.206800000000001</v>
      </c>
      <c r="AF27" s="348">
        <v>7.1398000000000001</v>
      </c>
      <c r="AG27" s="569"/>
      <c r="AH27" s="346">
        <v>6</v>
      </c>
      <c r="AI27" s="346">
        <v>4</v>
      </c>
      <c r="AJ27" s="346">
        <v>5</v>
      </c>
      <c r="AK27" s="346">
        <v>6</v>
      </c>
      <c r="AL27" s="346">
        <v>5</v>
      </c>
      <c r="AM27" s="346">
        <v>7</v>
      </c>
      <c r="AN27" s="346">
        <v>2</v>
      </c>
      <c r="AO27" s="429">
        <v>2</v>
      </c>
      <c r="AP27" s="346">
        <v>3</v>
      </c>
      <c r="AQ27" s="346">
        <v>2</v>
      </c>
      <c r="AR27" s="346">
        <v>2</v>
      </c>
      <c r="AS27" s="346" t="s">
        <v>430</v>
      </c>
      <c r="AT27" s="346" t="s">
        <v>430</v>
      </c>
      <c r="AU27" s="346">
        <v>9</v>
      </c>
      <c r="AV27" s="346">
        <v>2</v>
      </c>
      <c r="AW27" s="346">
        <v>2</v>
      </c>
      <c r="AX27" s="346">
        <v>3</v>
      </c>
      <c r="AY27" s="346">
        <v>4</v>
      </c>
      <c r="AZ27" s="584"/>
      <c r="BA27" s="467">
        <v>78.010000000000005</v>
      </c>
      <c r="BB27" s="348">
        <v>20.55</v>
      </c>
      <c r="BC27" s="348" t="s">
        <v>430</v>
      </c>
      <c r="BD27" s="348" t="s">
        <v>430</v>
      </c>
      <c r="BE27" s="375" t="s">
        <v>430</v>
      </c>
      <c r="BF27" s="375">
        <v>1.45</v>
      </c>
      <c r="BG27" s="374"/>
      <c r="BH27" s="594">
        <v>1.45</v>
      </c>
      <c r="BI27" s="348" t="s">
        <v>430</v>
      </c>
      <c r="BJ27" s="348" t="s">
        <v>430</v>
      </c>
      <c r="BK27" s="348">
        <v>20.55</v>
      </c>
      <c r="BL27" s="348" t="s">
        <v>430</v>
      </c>
      <c r="BM27" s="375">
        <v>78.010000000000005</v>
      </c>
      <c r="BN27" s="375" t="s">
        <v>430</v>
      </c>
      <c r="BO27" s="375" t="s">
        <v>430</v>
      </c>
      <c r="BP27" s="375" t="s">
        <v>430</v>
      </c>
      <c r="BQ27" s="375" t="s">
        <v>430</v>
      </c>
      <c r="BR27" s="466"/>
      <c r="BS27" s="373" t="s">
        <v>430</v>
      </c>
      <c r="BT27" s="354" t="s">
        <v>430</v>
      </c>
      <c r="BU27" s="430"/>
      <c r="BV27" s="374" t="s">
        <v>554</v>
      </c>
    </row>
    <row r="28" spans="1:75" s="355" customFormat="1" ht="11" x14ac:dyDescent="0.3">
      <c r="A28" s="841" t="s">
        <v>7728</v>
      </c>
      <c r="B28" s="842"/>
      <c r="C28" s="843">
        <v>45362</v>
      </c>
      <c r="D28" s="842"/>
      <c r="E28" s="844">
        <v>68.060599999999994</v>
      </c>
      <c r="F28" s="842"/>
      <c r="G28" s="845">
        <v>11.128500000000001</v>
      </c>
      <c r="H28" s="847"/>
      <c r="I28" s="846">
        <v>13.24</v>
      </c>
      <c r="J28" s="846">
        <v>7.65</v>
      </c>
      <c r="K28" s="846">
        <v>12.48</v>
      </c>
      <c r="L28" s="846">
        <v>12.95</v>
      </c>
      <c r="M28" s="851"/>
      <c r="N28" s="848">
        <v>133.65</v>
      </c>
      <c r="O28" s="846">
        <v>38.312100000000001</v>
      </c>
      <c r="P28" s="846">
        <v>46.421500000000002</v>
      </c>
      <c r="Q28" s="846">
        <v>48.004300000000001</v>
      </c>
      <c r="R28" s="846">
        <v>32.862299999999998</v>
      </c>
      <c r="S28" s="846">
        <v>12.810700000000001</v>
      </c>
      <c r="T28" s="846">
        <v>3.8647</v>
      </c>
      <c r="U28" s="856">
        <v>2.9771000000000001</v>
      </c>
      <c r="V28" s="846">
        <v>0.86739999999999995</v>
      </c>
      <c r="W28" s="846">
        <v>3.8896000000000002</v>
      </c>
      <c r="X28" s="846" t="s">
        <v>430</v>
      </c>
      <c r="Y28" s="852" t="s">
        <v>430</v>
      </c>
      <c r="Z28" s="846" t="s">
        <v>430</v>
      </c>
      <c r="AA28" s="846">
        <v>18.821899999999999</v>
      </c>
      <c r="AB28" s="846">
        <v>3.6848999999999998</v>
      </c>
      <c r="AC28" s="846">
        <v>3.1069</v>
      </c>
      <c r="AD28" s="846">
        <v>1.0971</v>
      </c>
      <c r="AE28" s="846">
        <v>31.9056</v>
      </c>
      <c r="AF28" s="846">
        <v>4.7849000000000004</v>
      </c>
      <c r="AG28" s="937"/>
      <c r="AH28" s="844">
        <v>7</v>
      </c>
      <c r="AI28" s="844">
        <v>9</v>
      </c>
      <c r="AJ28" s="844">
        <v>7</v>
      </c>
      <c r="AK28" s="844">
        <v>4</v>
      </c>
      <c r="AL28" s="844">
        <v>6</v>
      </c>
      <c r="AM28" s="844">
        <v>5</v>
      </c>
      <c r="AN28" s="844">
        <v>4</v>
      </c>
      <c r="AO28" s="943">
        <v>7</v>
      </c>
      <c r="AP28" s="844">
        <v>8</v>
      </c>
      <c r="AQ28" s="844">
        <v>8</v>
      </c>
      <c r="AR28" s="844" t="s">
        <v>430</v>
      </c>
      <c r="AS28" s="844" t="s">
        <v>430</v>
      </c>
      <c r="AT28" s="844" t="s">
        <v>430</v>
      </c>
      <c r="AU28" s="844">
        <v>4</v>
      </c>
      <c r="AV28" s="844">
        <v>3</v>
      </c>
      <c r="AW28" s="844">
        <v>6</v>
      </c>
      <c r="AX28" s="844">
        <v>9</v>
      </c>
      <c r="AY28" s="844">
        <v>6</v>
      </c>
      <c r="AZ28" s="939"/>
      <c r="BA28" s="853">
        <v>95.08</v>
      </c>
      <c r="BB28" s="846" t="s">
        <v>430</v>
      </c>
      <c r="BC28" s="846" t="s">
        <v>430</v>
      </c>
      <c r="BD28" s="846" t="s">
        <v>430</v>
      </c>
      <c r="BE28" s="852" t="s">
        <v>430</v>
      </c>
      <c r="BF28" s="852">
        <v>4.92</v>
      </c>
      <c r="BG28" s="847"/>
      <c r="BH28" s="940">
        <v>4.92</v>
      </c>
      <c r="BI28" s="846" t="s">
        <v>430</v>
      </c>
      <c r="BJ28" s="846" t="s">
        <v>430</v>
      </c>
      <c r="BK28" s="846" t="s">
        <v>430</v>
      </c>
      <c r="BL28" s="846" t="s">
        <v>430</v>
      </c>
      <c r="BM28" s="852">
        <v>95.08</v>
      </c>
      <c r="BN28" s="852" t="s">
        <v>430</v>
      </c>
      <c r="BO28" s="852" t="s">
        <v>430</v>
      </c>
      <c r="BP28" s="852" t="s">
        <v>430</v>
      </c>
      <c r="BQ28" s="852" t="s">
        <v>430</v>
      </c>
      <c r="BR28" s="850"/>
      <c r="BS28" s="842" t="s">
        <v>430</v>
      </c>
      <c r="BT28" s="856" t="s">
        <v>430</v>
      </c>
      <c r="BU28" s="907"/>
      <c r="BV28" s="847" t="s">
        <v>554</v>
      </c>
      <c r="BW28" s="946"/>
    </row>
    <row r="29" spans="1:75" s="355" customFormat="1" x14ac:dyDescent="0.25">
      <c r="A29" s="345" t="s">
        <v>7729</v>
      </c>
      <c r="B29" s="373"/>
      <c r="C29" s="719">
        <v>45002</v>
      </c>
      <c r="D29" s="373"/>
      <c r="E29" s="346">
        <v>67.173400000000001</v>
      </c>
      <c r="F29" s="373"/>
      <c r="G29" s="347">
        <v>11.963200000000001</v>
      </c>
      <c r="H29" s="374"/>
      <c r="I29" s="348">
        <v>19.690000000000001</v>
      </c>
      <c r="J29" s="348">
        <v>7.33</v>
      </c>
      <c r="K29" s="348">
        <v>7.85</v>
      </c>
      <c r="L29" s="348">
        <v>8.15</v>
      </c>
      <c r="M29" s="362"/>
      <c r="N29" s="350">
        <v>128.59399999999999</v>
      </c>
      <c r="O29" s="348">
        <v>47.970100000000002</v>
      </c>
      <c r="P29" s="348">
        <v>45.682699999999997</v>
      </c>
      <c r="Q29" s="348">
        <v>34.267299999999999</v>
      </c>
      <c r="R29" s="348">
        <v>28.566800000000001</v>
      </c>
      <c r="S29" s="348">
        <v>12.1189</v>
      </c>
      <c r="T29" s="348">
        <v>2.722</v>
      </c>
      <c r="U29" s="354">
        <v>2.4815999999999998</v>
      </c>
      <c r="V29" s="348">
        <v>0.64870000000000005</v>
      </c>
      <c r="W29" s="348">
        <v>3.1757</v>
      </c>
      <c r="X29" s="348">
        <v>5.0267999999999997</v>
      </c>
      <c r="Y29" s="375" t="s">
        <v>430</v>
      </c>
      <c r="Z29" s="348" t="s">
        <v>430</v>
      </c>
      <c r="AA29" s="348">
        <v>17.684699999999999</v>
      </c>
      <c r="AB29" s="348">
        <v>2.4946999999999999</v>
      </c>
      <c r="AC29" s="348">
        <v>2.3207</v>
      </c>
      <c r="AD29" s="348">
        <v>1.1083000000000001</v>
      </c>
      <c r="AE29" s="348">
        <v>29.767099999999999</v>
      </c>
      <c r="AF29" s="348">
        <v>5.6276999999999999</v>
      </c>
      <c r="AG29" s="569"/>
      <c r="AH29" s="346">
        <v>8</v>
      </c>
      <c r="AI29" s="346">
        <v>8</v>
      </c>
      <c r="AJ29" s="346">
        <v>8</v>
      </c>
      <c r="AK29" s="346">
        <v>9</v>
      </c>
      <c r="AL29" s="346">
        <v>8</v>
      </c>
      <c r="AM29" s="346">
        <v>8</v>
      </c>
      <c r="AN29" s="346">
        <v>8</v>
      </c>
      <c r="AO29" s="429">
        <v>9</v>
      </c>
      <c r="AP29" s="346">
        <v>9</v>
      </c>
      <c r="AQ29" s="346">
        <v>9</v>
      </c>
      <c r="AR29" s="346">
        <v>7</v>
      </c>
      <c r="AS29" s="346" t="s">
        <v>430</v>
      </c>
      <c r="AT29" s="346" t="s">
        <v>430</v>
      </c>
      <c r="AU29" s="346">
        <v>6</v>
      </c>
      <c r="AV29" s="346">
        <v>9</v>
      </c>
      <c r="AW29" s="346">
        <v>9</v>
      </c>
      <c r="AX29" s="346">
        <v>8</v>
      </c>
      <c r="AY29" s="346">
        <v>9</v>
      </c>
      <c r="AZ29" s="584"/>
      <c r="BA29" s="467">
        <v>80.92</v>
      </c>
      <c r="BB29" s="348" t="s">
        <v>430</v>
      </c>
      <c r="BC29" s="348" t="s">
        <v>430</v>
      </c>
      <c r="BD29" s="348" t="s">
        <v>430</v>
      </c>
      <c r="BE29" s="375" t="s">
        <v>430</v>
      </c>
      <c r="BF29" s="375">
        <v>19.079999999999998</v>
      </c>
      <c r="BG29" s="374"/>
      <c r="BH29" s="594">
        <v>19.079999999999998</v>
      </c>
      <c r="BI29" s="348" t="s">
        <v>430</v>
      </c>
      <c r="BJ29" s="348" t="s">
        <v>430</v>
      </c>
      <c r="BK29" s="348" t="s">
        <v>430</v>
      </c>
      <c r="BL29" s="348" t="s">
        <v>430</v>
      </c>
      <c r="BM29" s="375">
        <v>80.92</v>
      </c>
      <c r="BN29" s="375" t="s">
        <v>430</v>
      </c>
      <c r="BO29" s="375" t="s">
        <v>430</v>
      </c>
      <c r="BP29" s="375" t="s">
        <v>430</v>
      </c>
      <c r="BQ29" s="375" t="s">
        <v>430</v>
      </c>
      <c r="BR29" s="466"/>
      <c r="BS29" s="373" t="s">
        <v>430</v>
      </c>
      <c r="BT29" s="354" t="s">
        <v>430</v>
      </c>
      <c r="BU29" s="430"/>
      <c r="BV29" s="374" t="s">
        <v>554</v>
      </c>
    </row>
    <row r="30" spans="1:75" s="355" customFormat="1" x14ac:dyDescent="0.25">
      <c r="A30" s="345" t="s">
        <v>7730</v>
      </c>
      <c r="B30" s="373"/>
      <c r="C30" s="719">
        <v>45371</v>
      </c>
      <c r="D30" s="373"/>
      <c r="E30" s="346">
        <v>55.0366</v>
      </c>
      <c r="F30" s="373"/>
      <c r="G30" s="347">
        <v>11.3271</v>
      </c>
      <c r="H30" s="374"/>
      <c r="I30" s="348">
        <v>26.3</v>
      </c>
      <c r="J30" s="348">
        <v>7.55</v>
      </c>
      <c r="K30" s="348">
        <v>10.42</v>
      </c>
      <c r="L30" s="348">
        <v>10.82</v>
      </c>
      <c r="M30" s="362"/>
      <c r="N30" s="350">
        <v>183.62700000000001</v>
      </c>
      <c r="O30" s="348">
        <v>59.187399999999997</v>
      </c>
      <c r="P30" s="348">
        <v>69.126400000000004</v>
      </c>
      <c r="Q30" s="348">
        <v>50.419800000000002</v>
      </c>
      <c r="R30" s="348">
        <v>38.122300000000003</v>
      </c>
      <c r="S30" s="348">
        <v>13.251200000000001</v>
      </c>
      <c r="T30" s="348">
        <v>5.4542000000000002</v>
      </c>
      <c r="U30" s="354">
        <v>4.569</v>
      </c>
      <c r="V30" s="348">
        <v>3.0148000000000001</v>
      </c>
      <c r="W30" s="348">
        <v>4.6862000000000004</v>
      </c>
      <c r="X30" s="348" t="s">
        <v>430</v>
      </c>
      <c r="Y30" s="375" t="s">
        <v>430</v>
      </c>
      <c r="Z30" s="348" t="s">
        <v>430</v>
      </c>
      <c r="AA30" s="348">
        <v>19.963200000000001</v>
      </c>
      <c r="AB30" s="348">
        <v>5.3716999999999997</v>
      </c>
      <c r="AC30" s="348">
        <v>4.6471999999999998</v>
      </c>
      <c r="AD30" s="348">
        <v>3.1404999999999998</v>
      </c>
      <c r="AE30" s="348">
        <v>39.252699999999997</v>
      </c>
      <c r="AF30" s="348">
        <v>5.6608999999999998</v>
      </c>
      <c r="AG30" s="569"/>
      <c r="AH30" s="346">
        <v>1</v>
      </c>
      <c r="AI30" s="346">
        <v>5</v>
      </c>
      <c r="AJ30" s="346">
        <v>2</v>
      </c>
      <c r="AK30" s="346">
        <v>1</v>
      </c>
      <c r="AL30" s="346">
        <v>1</v>
      </c>
      <c r="AM30" s="346">
        <v>3</v>
      </c>
      <c r="AN30" s="346">
        <v>1</v>
      </c>
      <c r="AO30" s="429">
        <v>1</v>
      </c>
      <c r="AP30" s="346">
        <v>1</v>
      </c>
      <c r="AQ30" s="346">
        <v>4</v>
      </c>
      <c r="AR30" s="346" t="s">
        <v>430</v>
      </c>
      <c r="AS30" s="346" t="s">
        <v>430</v>
      </c>
      <c r="AT30" s="346" t="s">
        <v>430</v>
      </c>
      <c r="AU30" s="346">
        <v>3</v>
      </c>
      <c r="AV30" s="346">
        <v>1</v>
      </c>
      <c r="AW30" s="346">
        <v>1</v>
      </c>
      <c r="AX30" s="346">
        <v>1</v>
      </c>
      <c r="AY30" s="346">
        <v>1</v>
      </c>
      <c r="AZ30" s="584"/>
      <c r="BA30" s="467">
        <v>92.68</v>
      </c>
      <c r="BB30" s="348" t="s">
        <v>430</v>
      </c>
      <c r="BC30" s="348" t="s">
        <v>430</v>
      </c>
      <c r="BD30" s="348" t="s">
        <v>430</v>
      </c>
      <c r="BE30" s="375" t="s">
        <v>430</v>
      </c>
      <c r="BF30" s="375">
        <v>7.32</v>
      </c>
      <c r="BG30" s="374"/>
      <c r="BH30" s="594">
        <v>7.32</v>
      </c>
      <c r="BI30" s="348" t="s">
        <v>430</v>
      </c>
      <c r="BJ30" s="348" t="s">
        <v>430</v>
      </c>
      <c r="BK30" s="348" t="s">
        <v>430</v>
      </c>
      <c r="BL30" s="348" t="s">
        <v>430</v>
      </c>
      <c r="BM30" s="375">
        <v>92.68</v>
      </c>
      <c r="BN30" s="375" t="s">
        <v>430</v>
      </c>
      <c r="BO30" s="375" t="s">
        <v>430</v>
      </c>
      <c r="BP30" s="375" t="s">
        <v>430</v>
      </c>
      <c r="BQ30" s="375" t="s">
        <v>430</v>
      </c>
      <c r="BR30" s="466"/>
      <c r="BS30" s="373" t="s">
        <v>430</v>
      </c>
      <c r="BT30" s="354" t="s">
        <v>430</v>
      </c>
      <c r="BU30" s="430"/>
      <c r="BV30" s="374" t="s">
        <v>554</v>
      </c>
    </row>
    <row r="31" spans="1:75" x14ac:dyDescent="0.25">
      <c r="A31" s="318" t="s">
        <v>93</v>
      </c>
      <c r="B31" s="43"/>
      <c r="C31" s="720"/>
      <c r="D31" s="43"/>
      <c r="E31" s="51"/>
      <c r="F31" s="43"/>
      <c r="G31" s="55"/>
      <c r="H31" s="66"/>
      <c r="I31" s="59"/>
      <c r="J31" s="59"/>
      <c r="K31" s="59"/>
      <c r="L31" s="59"/>
      <c r="M31" s="258"/>
      <c r="N31" s="70">
        <v>150.23939999999999</v>
      </c>
      <c r="O31" s="59">
        <v>54.7562</v>
      </c>
      <c r="P31" s="59">
        <v>56.580300000000001</v>
      </c>
      <c r="Q31" s="59">
        <v>44.227499999999999</v>
      </c>
      <c r="R31" s="59">
        <v>33.110799999999998</v>
      </c>
      <c r="S31" s="59">
        <v>13.2271</v>
      </c>
      <c r="T31" s="59">
        <v>3.6297000000000001</v>
      </c>
      <c r="U31" s="88">
        <v>3.2252000000000001</v>
      </c>
      <c r="V31" s="59">
        <v>1.6993</v>
      </c>
      <c r="W31" s="59">
        <v>4.4410999999999996</v>
      </c>
      <c r="X31" s="59">
        <v>6.0213000000000001</v>
      </c>
      <c r="Y31" s="276">
        <v>5.4528999999999996</v>
      </c>
      <c r="Z31" s="59">
        <v>6.8242000000000003</v>
      </c>
      <c r="AA31" s="59">
        <v>18.722200000000001</v>
      </c>
      <c r="AB31" s="59">
        <v>3.5247000000000002</v>
      </c>
      <c r="AC31" s="59">
        <v>3.2532000000000001</v>
      </c>
      <c r="AD31" s="59">
        <v>1.9541999999999999</v>
      </c>
      <c r="AE31" s="59">
        <v>34.095700000000001</v>
      </c>
      <c r="AF31" s="59">
        <v>6.5568</v>
      </c>
      <c r="AG31" s="553"/>
      <c r="AH31" s="51">
        <v>9</v>
      </c>
      <c r="AI31" s="51">
        <v>9</v>
      </c>
      <c r="AJ31" s="51">
        <v>9</v>
      </c>
      <c r="AK31" s="51">
        <v>9</v>
      </c>
      <c r="AL31" s="51">
        <v>9</v>
      </c>
      <c r="AM31" s="51">
        <v>9</v>
      </c>
      <c r="AN31" s="51">
        <v>9</v>
      </c>
      <c r="AO31" s="319">
        <v>9</v>
      </c>
      <c r="AP31" s="51">
        <v>9</v>
      </c>
      <c r="AQ31" s="51">
        <v>9</v>
      </c>
      <c r="AR31" s="51">
        <v>7</v>
      </c>
      <c r="AS31" s="51">
        <v>2</v>
      </c>
      <c r="AT31" s="51">
        <v>1</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5" x14ac:dyDescent="0.25">
      <c r="A32" s="320" t="s">
        <v>94</v>
      </c>
      <c r="B32" s="44"/>
      <c r="C32" s="721"/>
      <c r="D32" s="44"/>
      <c r="E32" s="52"/>
      <c r="F32" s="44"/>
      <c r="G32" s="56"/>
      <c r="H32" s="67"/>
      <c r="I32" s="60"/>
      <c r="J32" s="60"/>
      <c r="K32" s="60"/>
      <c r="L32" s="60"/>
      <c r="M32" s="259"/>
      <c r="N32" s="71">
        <v>183.62700000000001</v>
      </c>
      <c r="O32" s="60">
        <v>66.516499999999994</v>
      </c>
      <c r="P32" s="60">
        <v>70.155299999999997</v>
      </c>
      <c r="Q32" s="60">
        <v>50.419800000000002</v>
      </c>
      <c r="R32" s="60">
        <v>38.122300000000003</v>
      </c>
      <c r="S32" s="60">
        <v>15.5783</v>
      </c>
      <c r="T32" s="60">
        <v>5.4542000000000002</v>
      </c>
      <c r="U32" s="89">
        <v>4.569</v>
      </c>
      <c r="V32" s="60">
        <v>3.0148000000000001</v>
      </c>
      <c r="W32" s="60">
        <v>5.6498999999999997</v>
      </c>
      <c r="X32" s="60">
        <v>6.2977999999999996</v>
      </c>
      <c r="Y32" s="277">
        <v>5.7930000000000001</v>
      </c>
      <c r="Z32" s="60">
        <v>6.8242000000000003</v>
      </c>
      <c r="AA32" s="60">
        <v>21.735900000000001</v>
      </c>
      <c r="AB32" s="60">
        <v>5.3716999999999997</v>
      </c>
      <c r="AC32" s="60">
        <v>4.6471999999999998</v>
      </c>
      <c r="AD32" s="60">
        <v>3.1404999999999998</v>
      </c>
      <c r="AE32" s="60">
        <v>39.252699999999997</v>
      </c>
      <c r="AF32" s="60">
        <v>8.2499000000000002</v>
      </c>
      <c r="AG32" s="554"/>
      <c r="AH32" s="52"/>
      <c r="AI32" s="52"/>
      <c r="AJ32" s="52"/>
      <c r="AK32" s="52"/>
      <c r="AL32" s="52"/>
      <c r="AM32" s="52"/>
      <c r="AN32" s="52"/>
      <c r="AO32" s="313"/>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5" x14ac:dyDescent="0.25">
      <c r="A33" s="320" t="s">
        <v>95</v>
      </c>
      <c r="B33" s="44"/>
      <c r="C33" s="721"/>
      <c r="D33" s="44"/>
      <c r="E33" s="52"/>
      <c r="F33" s="44"/>
      <c r="G33" s="56"/>
      <c r="H33" s="67"/>
      <c r="I33" s="60"/>
      <c r="J33" s="60"/>
      <c r="K33" s="60"/>
      <c r="L33" s="60"/>
      <c r="M33" s="259"/>
      <c r="N33" s="71">
        <v>102.887</v>
      </c>
      <c r="O33" s="60">
        <v>38.312100000000001</v>
      </c>
      <c r="P33" s="60">
        <v>44.548999999999999</v>
      </c>
      <c r="Q33" s="60">
        <v>34.267299999999999</v>
      </c>
      <c r="R33" s="60">
        <v>28.142099999999999</v>
      </c>
      <c r="S33" s="60">
        <v>11.640700000000001</v>
      </c>
      <c r="T33" s="60">
        <v>2.4457</v>
      </c>
      <c r="U33" s="89">
        <v>2.4815999999999998</v>
      </c>
      <c r="V33" s="60">
        <v>0.64870000000000005</v>
      </c>
      <c r="W33" s="60">
        <v>3.1757</v>
      </c>
      <c r="X33" s="60">
        <v>5.0267999999999997</v>
      </c>
      <c r="Y33" s="277">
        <v>5.1127000000000002</v>
      </c>
      <c r="Z33" s="60">
        <v>6.8242000000000003</v>
      </c>
      <c r="AA33" s="60">
        <v>16.314599999999999</v>
      </c>
      <c r="AB33" s="60">
        <v>2.4946999999999999</v>
      </c>
      <c r="AC33" s="60">
        <v>2.3207</v>
      </c>
      <c r="AD33" s="60">
        <v>1.0971</v>
      </c>
      <c r="AE33" s="60">
        <v>29.767099999999999</v>
      </c>
      <c r="AF33" s="60">
        <v>4.7849000000000004</v>
      </c>
      <c r="AG33" s="554"/>
      <c r="AH33" s="52"/>
      <c r="AI33" s="52"/>
      <c r="AJ33" s="52"/>
      <c r="AK33" s="52"/>
      <c r="AL33" s="52"/>
      <c r="AM33" s="52"/>
      <c r="AN33" s="52"/>
      <c r="AO33" s="313"/>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5" x14ac:dyDescent="0.25">
      <c r="A34" s="321" t="s">
        <v>96</v>
      </c>
      <c r="B34" s="45"/>
      <c r="C34" s="722"/>
      <c r="D34" s="45"/>
      <c r="E34" s="53"/>
      <c r="F34" s="45"/>
      <c r="G34" s="57"/>
      <c r="H34" s="68"/>
      <c r="I34" s="61"/>
      <c r="J34" s="61"/>
      <c r="K34" s="61"/>
      <c r="L34" s="61"/>
      <c r="M34" s="262"/>
      <c r="N34" s="72">
        <v>160.643</v>
      </c>
      <c r="O34" s="61">
        <v>59.187399999999997</v>
      </c>
      <c r="P34" s="61">
        <v>55.001399999999997</v>
      </c>
      <c r="Q34" s="61">
        <v>44.754399999999997</v>
      </c>
      <c r="R34" s="61">
        <v>33.046500000000002</v>
      </c>
      <c r="S34" s="61">
        <v>12.810700000000001</v>
      </c>
      <c r="T34" s="61">
        <v>3.8433000000000002</v>
      </c>
      <c r="U34" s="90">
        <v>3.1493000000000002</v>
      </c>
      <c r="V34" s="61">
        <v>1.772</v>
      </c>
      <c r="W34" s="61">
        <v>4.2563000000000004</v>
      </c>
      <c r="X34" s="61">
        <v>6.1898999999999997</v>
      </c>
      <c r="Y34" s="279">
        <v>5.4528499999999998</v>
      </c>
      <c r="Z34" s="61">
        <v>6.8242000000000003</v>
      </c>
      <c r="AA34" s="61">
        <v>18.2013</v>
      </c>
      <c r="AB34" s="61">
        <v>3.5152999999999999</v>
      </c>
      <c r="AC34" s="61">
        <v>3.2235999999999998</v>
      </c>
      <c r="AD34" s="61">
        <v>2.0486</v>
      </c>
      <c r="AE34" s="61">
        <v>34.086500000000001</v>
      </c>
      <c r="AF34" s="61">
        <v>6.5490000000000004</v>
      </c>
      <c r="AG34" s="556"/>
      <c r="AH34" s="53"/>
      <c r="AI34" s="53"/>
      <c r="AJ34" s="53"/>
      <c r="AK34" s="53"/>
      <c r="AL34" s="53"/>
      <c r="AM34" s="53"/>
      <c r="AN34" s="53"/>
      <c r="AO34" s="322"/>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5" ht="14.5" x14ac:dyDescent="0.25">
      <c r="A35" s="323" t="s">
        <v>263</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247"/>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5" s="355" customFormat="1" x14ac:dyDescent="0.25">
      <c r="A36" s="345" t="s">
        <v>7731</v>
      </c>
      <c r="B36" s="373"/>
      <c r="C36" s="719">
        <v>45637</v>
      </c>
      <c r="D36" s="373"/>
      <c r="E36" s="346">
        <v>39.81</v>
      </c>
      <c r="F36" s="373"/>
      <c r="G36" s="347">
        <v>10.8255</v>
      </c>
      <c r="H36" s="374"/>
      <c r="I36" s="348">
        <v>8.9499999999999993</v>
      </c>
      <c r="J36" s="348">
        <v>6.66</v>
      </c>
      <c r="K36" s="348">
        <v>4.21</v>
      </c>
      <c r="L36" s="348">
        <v>4.38</v>
      </c>
      <c r="M36" s="362"/>
      <c r="N36" s="350">
        <v>159.5</v>
      </c>
      <c r="O36" s="348">
        <v>54.759</v>
      </c>
      <c r="P36" s="348">
        <v>47.928899999999999</v>
      </c>
      <c r="Q36" s="348">
        <v>36.484000000000002</v>
      </c>
      <c r="R36" s="348">
        <v>24.981000000000002</v>
      </c>
      <c r="S36" s="348">
        <v>9.7053999999999991</v>
      </c>
      <c r="T36" s="348">
        <v>4.5334000000000003</v>
      </c>
      <c r="U36" s="354">
        <v>4.7804000000000002</v>
      </c>
      <c r="V36" s="348">
        <v>3.8506999999999998</v>
      </c>
      <c r="W36" s="348" t="s">
        <v>430</v>
      </c>
      <c r="X36" s="348" t="s">
        <v>430</v>
      </c>
      <c r="Y36" s="375" t="s">
        <v>430</v>
      </c>
      <c r="Z36" s="348" t="s">
        <v>430</v>
      </c>
      <c r="AA36" s="348">
        <v>14.1594</v>
      </c>
      <c r="AB36" s="348">
        <v>4.6280999999999999</v>
      </c>
      <c r="AC36" s="348">
        <v>4.7971000000000004</v>
      </c>
      <c r="AD36" s="348">
        <v>4.2544000000000004</v>
      </c>
      <c r="AE36" s="348">
        <v>26.087700000000002</v>
      </c>
      <c r="AF36" s="348">
        <v>5.3059000000000003</v>
      </c>
      <c r="AG36" s="569"/>
      <c r="AH36" s="346">
        <v>2</v>
      </c>
      <c r="AI36" s="346">
        <v>2</v>
      </c>
      <c r="AJ36" s="346">
        <v>2</v>
      </c>
      <c r="AK36" s="346">
        <v>2</v>
      </c>
      <c r="AL36" s="346">
        <v>2</v>
      </c>
      <c r="AM36" s="346">
        <v>2</v>
      </c>
      <c r="AN36" s="346">
        <v>1</v>
      </c>
      <c r="AO36" s="429">
        <v>1</v>
      </c>
      <c r="AP36" s="346">
        <v>1</v>
      </c>
      <c r="AQ36" s="346" t="s">
        <v>430</v>
      </c>
      <c r="AR36" s="346" t="s">
        <v>430</v>
      </c>
      <c r="AS36" s="346" t="s">
        <v>430</v>
      </c>
      <c r="AT36" s="346" t="s">
        <v>430</v>
      </c>
      <c r="AU36" s="346">
        <v>2</v>
      </c>
      <c r="AV36" s="346">
        <v>1</v>
      </c>
      <c r="AW36" s="346">
        <v>1</v>
      </c>
      <c r="AX36" s="346">
        <v>1</v>
      </c>
      <c r="AY36" s="346">
        <v>2</v>
      </c>
      <c r="AZ36" s="584"/>
      <c r="BA36" s="467">
        <v>51.26</v>
      </c>
      <c r="BB36" s="348" t="s">
        <v>430</v>
      </c>
      <c r="BC36" s="348" t="s">
        <v>430</v>
      </c>
      <c r="BD36" s="348" t="s">
        <v>430</v>
      </c>
      <c r="BE36" s="375" t="s">
        <v>430</v>
      </c>
      <c r="BF36" s="375">
        <v>48.74</v>
      </c>
      <c r="BG36" s="374"/>
      <c r="BH36" s="594">
        <v>48.74</v>
      </c>
      <c r="BI36" s="348" t="s">
        <v>430</v>
      </c>
      <c r="BJ36" s="348" t="s">
        <v>430</v>
      </c>
      <c r="BK36" s="348" t="s">
        <v>430</v>
      </c>
      <c r="BL36" s="348" t="s">
        <v>430</v>
      </c>
      <c r="BM36" s="375">
        <v>51.26</v>
      </c>
      <c r="BN36" s="375" t="s">
        <v>430</v>
      </c>
      <c r="BO36" s="375" t="s">
        <v>430</v>
      </c>
      <c r="BP36" s="375" t="s">
        <v>430</v>
      </c>
      <c r="BQ36" s="375" t="s">
        <v>430</v>
      </c>
      <c r="BR36" s="466"/>
      <c r="BS36" s="373" t="s">
        <v>430</v>
      </c>
      <c r="BT36" s="354" t="s">
        <v>430</v>
      </c>
      <c r="BU36" s="430"/>
      <c r="BV36" s="374" t="s">
        <v>554</v>
      </c>
      <c r="BW36" s="428"/>
    </row>
    <row r="37" spans="1:75" s="355" customFormat="1" x14ac:dyDescent="0.25">
      <c r="A37" s="345" t="s">
        <v>7732</v>
      </c>
      <c r="B37" s="373"/>
      <c r="C37" s="719">
        <v>45635</v>
      </c>
      <c r="D37" s="373"/>
      <c r="E37" s="346">
        <v>17.039000000000001</v>
      </c>
      <c r="F37" s="373"/>
      <c r="G37" s="347">
        <v>10.569599999999999</v>
      </c>
      <c r="H37" s="374"/>
      <c r="I37" s="348">
        <v>25.83</v>
      </c>
      <c r="J37" s="348">
        <v>7.53</v>
      </c>
      <c r="K37" s="348">
        <v>10.37</v>
      </c>
      <c r="L37" s="348">
        <v>10.77</v>
      </c>
      <c r="M37" s="362"/>
      <c r="N37" s="350">
        <v>183.947</v>
      </c>
      <c r="O37" s="348">
        <v>65.434299999999993</v>
      </c>
      <c r="P37" s="348">
        <v>71.716300000000004</v>
      </c>
      <c r="Q37" s="348">
        <v>50.361199999999997</v>
      </c>
      <c r="R37" s="348">
        <v>38.888599999999997</v>
      </c>
      <c r="S37" s="348">
        <v>14.255100000000001</v>
      </c>
      <c r="T37" s="348">
        <v>4.2630999999999997</v>
      </c>
      <c r="U37" s="354">
        <v>3.7290000000000001</v>
      </c>
      <c r="V37" s="348">
        <v>2.0507</v>
      </c>
      <c r="W37" s="348" t="s">
        <v>430</v>
      </c>
      <c r="X37" s="348" t="s">
        <v>430</v>
      </c>
      <c r="Y37" s="375" t="s">
        <v>430</v>
      </c>
      <c r="Z37" s="348" t="s">
        <v>430</v>
      </c>
      <c r="AA37" s="348">
        <v>20.825900000000001</v>
      </c>
      <c r="AB37" s="348">
        <v>4.1539999999999999</v>
      </c>
      <c r="AC37" s="348">
        <v>3.9866000000000001</v>
      </c>
      <c r="AD37" s="348">
        <v>2.3572000000000002</v>
      </c>
      <c r="AE37" s="348">
        <v>39.309399999999997</v>
      </c>
      <c r="AF37" s="348">
        <v>3.6633</v>
      </c>
      <c r="AG37" s="569"/>
      <c r="AH37" s="346">
        <v>1</v>
      </c>
      <c r="AI37" s="346">
        <v>1</v>
      </c>
      <c r="AJ37" s="346">
        <v>1</v>
      </c>
      <c r="AK37" s="346">
        <v>1</v>
      </c>
      <c r="AL37" s="346">
        <v>1</v>
      </c>
      <c r="AM37" s="346">
        <v>1</v>
      </c>
      <c r="AN37" s="346">
        <v>2</v>
      </c>
      <c r="AO37" s="429">
        <v>2</v>
      </c>
      <c r="AP37" s="346">
        <v>2</v>
      </c>
      <c r="AQ37" s="346" t="s">
        <v>430</v>
      </c>
      <c r="AR37" s="346" t="s">
        <v>430</v>
      </c>
      <c r="AS37" s="346" t="s">
        <v>430</v>
      </c>
      <c r="AT37" s="346" t="s">
        <v>430</v>
      </c>
      <c r="AU37" s="346">
        <v>1</v>
      </c>
      <c r="AV37" s="346">
        <v>2</v>
      </c>
      <c r="AW37" s="346">
        <v>2</v>
      </c>
      <c r="AX37" s="346">
        <v>2</v>
      </c>
      <c r="AY37" s="346">
        <v>1</v>
      </c>
      <c r="AZ37" s="584"/>
      <c r="BA37" s="467">
        <v>88.87</v>
      </c>
      <c r="BB37" s="348" t="s">
        <v>430</v>
      </c>
      <c r="BC37" s="348" t="s">
        <v>430</v>
      </c>
      <c r="BD37" s="348" t="s">
        <v>430</v>
      </c>
      <c r="BE37" s="375" t="s">
        <v>430</v>
      </c>
      <c r="BF37" s="375">
        <v>11.13</v>
      </c>
      <c r="BG37" s="374"/>
      <c r="BH37" s="594">
        <v>11.13</v>
      </c>
      <c r="BI37" s="348" t="s">
        <v>430</v>
      </c>
      <c r="BJ37" s="348" t="s">
        <v>430</v>
      </c>
      <c r="BK37" s="348" t="s">
        <v>430</v>
      </c>
      <c r="BL37" s="348" t="s">
        <v>430</v>
      </c>
      <c r="BM37" s="375">
        <v>88.87</v>
      </c>
      <c r="BN37" s="375" t="s">
        <v>430</v>
      </c>
      <c r="BO37" s="375" t="s">
        <v>430</v>
      </c>
      <c r="BP37" s="375" t="s">
        <v>430</v>
      </c>
      <c r="BQ37" s="375" t="s">
        <v>430</v>
      </c>
      <c r="BR37" s="466"/>
      <c r="BS37" s="373" t="s">
        <v>430</v>
      </c>
      <c r="BT37" s="354" t="s">
        <v>430</v>
      </c>
      <c r="BU37" s="430"/>
      <c r="BV37" s="374" t="s">
        <v>554</v>
      </c>
      <c r="BW37" s="428"/>
    </row>
    <row r="38" spans="1:75" x14ac:dyDescent="0.25">
      <c r="A38" s="318" t="s">
        <v>93</v>
      </c>
      <c r="B38" s="43"/>
      <c r="C38" s="720"/>
      <c r="D38" s="43"/>
      <c r="E38" s="51"/>
      <c r="F38" s="43"/>
      <c r="G38" s="55"/>
      <c r="H38" s="66"/>
      <c r="I38" s="59"/>
      <c r="J38" s="59"/>
      <c r="K38" s="59"/>
      <c r="L38" s="59"/>
      <c r="M38" s="258"/>
      <c r="N38" s="70">
        <v>171.7235</v>
      </c>
      <c r="O38" s="59">
        <v>60.096699999999998</v>
      </c>
      <c r="P38" s="59">
        <v>59.822600000000001</v>
      </c>
      <c r="Q38" s="59">
        <v>43.422600000000003</v>
      </c>
      <c r="R38" s="59">
        <v>31.934799999999999</v>
      </c>
      <c r="S38" s="59">
        <v>11.9803</v>
      </c>
      <c r="T38" s="59">
        <v>4.3982999999999999</v>
      </c>
      <c r="U38" s="88">
        <v>4.2546999999999997</v>
      </c>
      <c r="V38" s="59">
        <v>2.9506999999999999</v>
      </c>
      <c r="W38" s="59" t="s">
        <v>430</v>
      </c>
      <c r="X38" s="59" t="s">
        <v>430</v>
      </c>
      <c r="Y38" s="276" t="s">
        <v>430</v>
      </c>
      <c r="Z38" s="59" t="s">
        <v>430</v>
      </c>
      <c r="AA38" s="59">
        <v>17.492699999999999</v>
      </c>
      <c r="AB38" s="59">
        <v>4.3910999999999998</v>
      </c>
      <c r="AC38" s="59">
        <v>4.3918999999999997</v>
      </c>
      <c r="AD38" s="59">
        <v>3.3058000000000001</v>
      </c>
      <c r="AE38" s="59">
        <v>32.698500000000003</v>
      </c>
      <c r="AF38" s="59">
        <v>4.4846000000000004</v>
      </c>
      <c r="AG38" s="553"/>
      <c r="AH38" s="51">
        <v>2</v>
      </c>
      <c r="AI38" s="51">
        <v>2</v>
      </c>
      <c r="AJ38" s="51">
        <v>2</v>
      </c>
      <c r="AK38" s="51">
        <v>2</v>
      </c>
      <c r="AL38" s="51">
        <v>2</v>
      </c>
      <c r="AM38" s="51">
        <v>2</v>
      </c>
      <c r="AN38" s="51">
        <v>2</v>
      </c>
      <c r="AO38" s="319">
        <v>2</v>
      </c>
      <c r="AP38" s="51">
        <v>2</v>
      </c>
      <c r="AQ38" s="51">
        <v>0</v>
      </c>
      <c r="AR38" s="51">
        <v>0</v>
      </c>
      <c r="AS38" s="51">
        <v>0</v>
      </c>
      <c r="AT38" s="51">
        <v>0</v>
      </c>
      <c r="AU38" s="51">
        <v>2</v>
      </c>
      <c r="AV38" s="51">
        <v>2</v>
      </c>
      <c r="AW38" s="51">
        <v>2</v>
      </c>
      <c r="AX38" s="51">
        <v>2</v>
      </c>
      <c r="AY38" s="51">
        <v>2</v>
      </c>
      <c r="AZ38" s="579"/>
      <c r="BA38" s="577"/>
      <c r="BB38" s="59"/>
      <c r="BC38" s="59"/>
      <c r="BD38" s="59"/>
      <c r="BE38" s="276"/>
      <c r="BF38" s="276"/>
      <c r="BG38" s="66"/>
      <c r="BH38" s="586"/>
      <c r="BI38" s="59"/>
      <c r="BJ38" s="59"/>
      <c r="BK38" s="59"/>
      <c r="BL38" s="59"/>
      <c r="BM38" s="276"/>
      <c r="BN38" s="587"/>
      <c r="BO38" s="587"/>
      <c r="BP38" s="587"/>
      <c r="BQ38" s="587"/>
      <c r="BR38" s="148"/>
      <c r="BS38" s="43"/>
      <c r="BT38" s="88"/>
      <c r="BU38" s="34"/>
      <c r="BV38" s="66"/>
    </row>
    <row r="39" spans="1:75" x14ac:dyDescent="0.25">
      <c r="A39" s="320" t="s">
        <v>94</v>
      </c>
      <c r="B39" s="44"/>
      <c r="C39" s="721"/>
      <c r="D39" s="44"/>
      <c r="E39" s="52"/>
      <c r="F39" s="44"/>
      <c r="G39" s="56"/>
      <c r="H39" s="67"/>
      <c r="I39" s="60"/>
      <c r="J39" s="60"/>
      <c r="K39" s="60"/>
      <c r="L39" s="60"/>
      <c r="M39" s="259"/>
      <c r="N39" s="71">
        <v>183.947</v>
      </c>
      <c r="O39" s="60">
        <v>65.434299999999993</v>
      </c>
      <c r="P39" s="60">
        <v>71.716300000000004</v>
      </c>
      <c r="Q39" s="60">
        <v>50.361199999999997</v>
      </c>
      <c r="R39" s="60">
        <v>38.888599999999997</v>
      </c>
      <c r="S39" s="60">
        <v>14.255100000000001</v>
      </c>
      <c r="T39" s="60">
        <v>4.5334000000000003</v>
      </c>
      <c r="U39" s="89">
        <v>4.7804000000000002</v>
      </c>
      <c r="V39" s="60">
        <v>3.8506999999999998</v>
      </c>
      <c r="W39" s="60" t="s">
        <v>430</v>
      </c>
      <c r="X39" s="60" t="s">
        <v>430</v>
      </c>
      <c r="Y39" s="277" t="s">
        <v>430</v>
      </c>
      <c r="Z39" s="60" t="s">
        <v>430</v>
      </c>
      <c r="AA39" s="60">
        <v>20.825900000000001</v>
      </c>
      <c r="AB39" s="60">
        <v>4.6280999999999999</v>
      </c>
      <c r="AC39" s="60">
        <v>4.7971000000000004</v>
      </c>
      <c r="AD39" s="60">
        <v>4.2544000000000004</v>
      </c>
      <c r="AE39" s="60">
        <v>39.309399999999997</v>
      </c>
      <c r="AF39" s="60">
        <v>5.3059000000000003</v>
      </c>
      <c r="AG39" s="554"/>
      <c r="AH39" s="52"/>
      <c r="AI39" s="52"/>
      <c r="AJ39" s="52"/>
      <c r="AK39" s="52"/>
      <c r="AL39" s="52"/>
      <c r="AM39" s="52"/>
      <c r="AN39" s="52"/>
      <c r="AO39" s="313"/>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5" x14ac:dyDescent="0.25">
      <c r="A40" s="320" t="s">
        <v>95</v>
      </c>
      <c r="B40" s="44"/>
      <c r="C40" s="721"/>
      <c r="D40" s="44"/>
      <c r="E40" s="52"/>
      <c r="F40" s="44"/>
      <c r="G40" s="56"/>
      <c r="H40" s="67"/>
      <c r="I40" s="60"/>
      <c r="J40" s="60"/>
      <c r="K40" s="60"/>
      <c r="L40" s="60"/>
      <c r="M40" s="259"/>
      <c r="N40" s="71">
        <v>159.5</v>
      </c>
      <c r="O40" s="60">
        <v>54.759</v>
      </c>
      <c r="P40" s="60">
        <v>47.928899999999999</v>
      </c>
      <c r="Q40" s="60">
        <v>36.484000000000002</v>
      </c>
      <c r="R40" s="60">
        <v>24.981000000000002</v>
      </c>
      <c r="S40" s="60">
        <v>9.7053999999999991</v>
      </c>
      <c r="T40" s="60">
        <v>4.2630999999999997</v>
      </c>
      <c r="U40" s="89">
        <v>3.7290000000000001</v>
      </c>
      <c r="V40" s="60">
        <v>2.0507</v>
      </c>
      <c r="W40" s="60" t="s">
        <v>430</v>
      </c>
      <c r="X40" s="60" t="s">
        <v>430</v>
      </c>
      <c r="Y40" s="277" t="s">
        <v>430</v>
      </c>
      <c r="Z40" s="60" t="s">
        <v>430</v>
      </c>
      <c r="AA40" s="60">
        <v>14.1594</v>
      </c>
      <c r="AB40" s="60">
        <v>4.1539999999999999</v>
      </c>
      <c r="AC40" s="60">
        <v>3.9866000000000001</v>
      </c>
      <c r="AD40" s="60">
        <v>2.3572000000000002</v>
      </c>
      <c r="AE40" s="60">
        <v>26.087700000000002</v>
      </c>
      <c r="AF40" s="60">
        <v>3.6633</v>
      </c>
      <c r="AG40" s="554"/>
      <c r="AH40" s="52"/>
      <c r="AI40" s="52"/>
      <c r="AJ40" s="52"/>
      <c r="AK40" s="52"/>
      <c r="AL40" s="52"/>
      <c r="AM40" s="52"/>
      <c r="AN40" s="52"/>
      <c r="AO40" s="313"/>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5" x14ac:dyDescent="0.25">
      <c r="A41" s="321" t="s">
        <v>96</v>
      </c>
      <c r="B41" s="45"/>
      <c r="C41" s="722"/>
      <c r="D41" s="45"/>
      <c r="E41" s="53"/>
      <c r="F41" s="45"/>
      <c r="G41" s="57"/>
      <c r="H41" s="68"/>
      <c r="I41" s="61"/>
      <c r="J41" s="61"/>
      <c r="K41" s="61"/>
      <c r="L41" s="61"/>
      <c r="M41" s="262"/>
      <c r="N41" s="72">
        <v>171.72399999999999</v>
      </c>
      <c r="O41" s="61">
        <v>60.096600000000002</v>
      </c>
      <c r="P41" s="61">
        <v>59.822600000000001</v>
      </c>
      <c r="Q41" s="61">
        <v>43.422600000000003</v>
      </c>
      <c r="R41" s="61">
        <v>31.934799999999999</v>
      </c>
      <c r="S41" s="61">
        <v>11.9803</v>
      </c>
      <c r="T41" s="61">
        <v>4.39825</v>
      </c>
      <c r="U41" s="90">
        <v>4.2546999999999997</v>
      </c>
      <c r="V41" s="61">
        <v>2.9506999999999999</v>
      </c>
      <c r="W41" s="61" t="s">
        <v>430</v>
      </c>
      <c r="X41" s="61" t="s">
        <v>430</v>
      </c>
      <c r="Y41" s="279" t="s">
        <v>430</v>
      </c>
      <c r="Z41" s="61" t="s">
        <v>430</v>
      </c>
      <c r="AA41" s="61">
        <v>17.492699999999999</v>
      </c>
      <c r="AB41" s="61">
        <v>4.3910999999999998</v>
      </c>
      <c r="AC41" s="61">
        <v>4.3918999999999997</v>
      </c>
      <c r="AD41" s="61">
        <v>3.3058000000000001</v>
      </c>
      <c r="AE41" s="61">
        <v>32.698500000000003</v>
      </c>
      <c r="AF41" s="61">
        <v>4.4846000000000004</v>
      </c>
      <c r="AG41" s="556"/>
      <c r="AH41" s="53"/>
      <c r="AI41" s="53"/>
      <c r="AJ41" s="53"/>
      <c r="AK41" s="53"/>
      <c r="AL41" s="53"/>
      <c r="AM41" s="53"/>
      <c r="AN41" s="53"/>
      <c r="AO41" s="322"/>
      <c r="AP41" s="53"/>
      <c r="AQ41" s="53"/>
      <c r="AR41" s="53"/>
      <c r="AS41" s="53"/>
      <c r="AT41" s="53"/>
      <c r="AU41" s="53"/>
      <c r="AV41" s="53"/>
      <c r="AW41" s="53"/>
      <c r="AX41" s="53"/>
      <c r="AY41" s="53"/>
      <c r="AZ41" s="581"/>
      <c r="BA41" s="578"/>
      <c r="BB41" s="61"/>
      <c r="BC41" s="61"/>
      <c r="BD41" s="61"/>
      <c r="BE41" s="279"/>
      <c r="BF41" s="279"/>
      <c r="BG41" s="68"/>
      <c r="BH41" s="590"/>
      <c r="BI41" s="61"/>
      <c r="BJ41" s="61"/>
      <c r="BK41" s="61"/>
      <c r="BL41" s="61"/>
      <c r="BM41" s="279"/>
      <c r="BN41" s="591"/>
      <c r="BO41" s="591"/>
      <c r="BP41" s="591"/>
      <c r="BQ41" s="591"/>
      <c r="BR41" s="149"/>
      <c r="BS41" s="45"/>
      <c r="BT41" s="90"/>
      <c r="BU41" s="272"/>
      <c r="BV41" s="68"/>
    </row>
    <row r="42" spans="1:75" ht="14.5" x14ac:dyDescent="0.25">
      <c r="A42" s="323" t="s">
        <v>264</v>
      </c>
      <c r="B42" s="46"/>
      <c r="C42" s="723"/>
      <c r="D42" s="46"/>
      <c r="E42" s="54"/>
      <c r="F42" s="46"/>
      <c r="G42" s="58"/>
      <c r="H42" s="69"/>
      <c r="I42" s="62"/>
      <c r="J42" s="62"/>
      <c r="K42" s="62"/>
      <c r="L42" s="62"/>
      <c r="M42" s="263"/>
      <c r="N42" s="73"/>
      <c r="O42" s="62"/>
      <c r="P42" s="62"/>
      <c r="Q42" s="62"/>
      <c r="R42" s="62"/>
      <c r="S42" s="62"/>
      <c r="T42" s="62"/>
      <c r="U42" s="91"/>
      <c r="V42" s="62"/>
      <c r="W42" s="62"/>
      <c r="X42" s="62"/>
      <c r="Y42" s="245"/>
      <c r="Z42" s="62"/>
      <c r="AA42" s="62"/>
      <c r="AB42" s="62"/>
      <c r="AC42" s="62"/>
      <c r="AD42" s="62"/>
      <c r="AE42" s="62"/>
      <c r="AF42" s="62"/>
      <c r="AG42" s="557"/>
      <c r="AH42" s="54"/>
      <c r="AI42" s="54"/>
      <c r="AJ42" s="54"/>
      <c r="AK42" s="54"/>
      <c r="AL42" s="54"/>
      <c r="AM42" s="54"/>
      <c r="AN42" s="54"/>
      <c r="AO42" s="247"/>
      <c r="AP42" s="54"/>
      <c r="AQ42" s="54"/>
      <c r="AR42" s="54"/>
      <c r="AS42" s="54"/>
      <c r="AT42" s="54"/>
      <c r="AU42" s="54"/>
      <c r="AV42" s="54"/>
      <c r="AW42" s="54"/>
      <c r="AX42" s="54"/>
      <c r="AY42" s="54"/>
      <c r="AZ42" s="582"/>
      <c r="BA42" s="280"/>
      <c r="BB42" s="62"/>
      <c r="BC42" s="62"/>
      <c r="BD42" s="62"/>
      <c r="BE42" s="245"/>
      <c r="BF42" s="245"/>
      <c r="BG42" s="69"/>
      <c r="BH42" s="585"/>
      <c r="BI42" s="62"/>
      <c r="BJ42" s="62"/>
      <c r="BK42" s="62"/>
      <c r="BL42" s="62"/>
      <c r="BM42" s="245"/>
      <c r="BN42" s="592"/>
      <c r="BO42" s="592"/>
      <c r="BP42" s="592"/>
      <c r="BQ42" s="592"/>
      <c r="BR42" s="150"/>
      <c r="BS42" s="46"/>
      <c r="BT42" s="91"/>
      <c r="BU42" s="41"/>
      <c r="BV42" s="69"/>
    </row>
    <row r="43" spans="1:75" s="355" customFormat="1" x14ac:dyDescent="0.25">
      <c r="A43" s="345" t="s">
        <v>7733</v>
      </c>
      <c r="B43" s="373"/>
      <c r="C43" s="719">
        <v>45637</v>
      </c>
      <c r="D43" s="373"/>
      <c r="E43" s="346">
        <v>39.81</v>
      </c>
      <c r="F43" s="373"/>
      <c r="G43" s="347">
        <v>10.7446</v>
      </c>
      <c r="H43" s="374"/>
      <c r="I43" s="348">
        <v>8.9499999999999993</v>
      </c>
      <c r="J43" s="348">
        <v>6.66</v>
      </c>
      <c r="K43" s="348">
        <v>4.21</v>
      </c>
      <c r="L43" s="348">
        <v>4.38</v>
      </c>
      <c r="M43" s="362"/>
      <c r="N43" s="350">
        <v>159.33500000000001</v>
      </c>
      <c r="O43" s="348">
        <v>54.277900000000002</v>
      </c>
      <c r="P43" s="348">
        <v>47.4529</v>
      </c>
      <c r="Q43" s="348">
        <v>36.039099999999998</v>
      </c>
      <c r="R43" s="348">
        <v>24.5062</v>
      </c>
      <c r="S43" s="348">
        <v>9.2344000000000008</v>
      </c>
      <c r="T43" s="348">
        <v>4.0774999999999997</v>
      </c>
      <c r="U43" s="354">
        <v>4.3226000000000004</v>
      </c>
      <c r="V43" s="348">
        <v>3.3791000000000002</v>
      </c>
      <c r="W43" s="348" t="s">
        <v>430</v>
      </c>
      <c r="X43" s="348" t="s">
        <v>430</v>
      </c>
      <c r="Y43" s="375" t="s">
        <v>430</v>
      </c>
      <c r="Z43" s="348" t="s">
        <v>430</v>
      </c>
      <c r="AA43" s="348">
        <v>13.6838</v>
      </c>
      <c r="AB43" s="348">
        <v>4.1698000000000004</v>
      </c>
      <c r="AC43" s="348">
        <v>4.3398000000000003</v>
      </c>
      <c r="AD43" s="348">
        <v>3.7814999999999999</v>
      </c>
      <c r="AE43" s="348">
        <v>25.610099999999999</v>
      </c>
      <c r="AF43" s="348">
        <v>4.7923</v>
      </c>
      <c r="AG43" s="569"/>
      <c r="AH43" s="346">
        <v>2</v>
      </c>
      <c r="AI43" s="346">
        <v>2</v>
      </c>
      <c r="AJ43" s="346">
        <v>2</v>
      </c>
      <c r="AK43" s="346">
        <v>2</v>
      </c>
      <c r="AL43" s="346">
        <v>2</v>
      </c>
      <c r="AM43" s="346">
        <v>2</v>
      </c>
      <c r="AN43" s="346">
        <v>1</v>
      </c>
      <c r="AO43" s="429">
        <v>1</v>
      </c>
      <c r="AP43" s="346">
        <v>1</v>
      </c>
      <c r="AQ43" s="346" t="s">
        <v>430</v>
      </c>
      <c r="AR43" s="346" t="s">
        <v>430</v>
      </c>
      <c r="AS43" s="346" t="s">
        <v>430</v>
      </c>
      <c r="AT43" s="346" t="s">
        <v>430</v>
      </c>
      <c r="AU43" s="346">
        <v>2</v>
      </c>
      <c r="AV43" s="346">
        <v>1</v>
      </c>
      <c r="AW43" s="346">
        <v>1</v>
      </c>
      <c r="AX43" s="346">
        <v>1</v>
      </c>
      <c r="AY43" s="346">
        <v>2</v>
      </c>
      <c r="AZ43" s="584"/>
      <c r="BA43" s="467">
        <v>51.26</v>
      </c>
      <c r="BB43" s="348" t="s">
        <v>430</v>
      </c>
      <c r="BC43" s="348" t="s">
        <v>430</v>
      </c>
      <c r="BD43" s="348" t="s">
        <v>430</v>
      </c>
      <c r="BE43" s="375" t="s">
        <v>430</v>
      </c>
      <c r="BF43" s="375">
        <v>48.74</v>
      </c>
      <c r="BG43" s="374"/>
      <c r="BH43" s="594">
        <v>48.74</v>
      </c>
      <c r="BI43" s="348" t="s">
        <v>430</v>
      </c>
      <c r="BJ43" s="348" t="s">
        <v>430</v>
      </c>
      <c r="BK43" s="348" t="s">
        <v>430</v>
      </c>
      <c r="BL43" s="348" t="s">
        <v>430</v>
      </c>
      <c r="BM43" s="375">
        <v>51.26</v>
      </c>
      <c r="BN43" s="375" t="s">
        <v>430</v>
      </c>
      <c r="BO43" s="375" t="s">
        <v>430</v>
      </c>
      <c r="BP43" s="375" t="s">
        <v>430</v>
      </c>
      <c r="BQ43" s="375" t="s">
        <v>430</v>
      </c>
      <c r="BR43" s="466"/>
      <c r="BS43" s="373" t="s">
        <v>430</v>
      </c>
      <c r="BT43" s="354" t="s">
        <v>430</v>
      </c>
      <c r="BU43" s="430"/>
      <c r="BV43" s="374" t="s">
        <v>554</v>
      </c>
    </row>
    <row r="44" spans="1:75" s="355" customFormat="1" x14ac:dyDescent="0.25">
      <c r="A44" s="345" t="s">
        <v>7734</v>
      </c>
      <c r="B44" s="373"/>
      <c r="C44" s="719">
        <v>45635</v>
      </c>
      <c r="D44" s="373"/>
      <c r="E44" s="346">
        <v>17.039000000000001</v>
      </c>
      <c r="F44" s="373"/>
      <c r="G44" s="347">
        <v>10.486000000000001</v>
      </c>
      <c r="H44" s="374"/>
      <c r="I44" s="348">
        <v>25.83</v>
      </c>
      <c r="J44" s="348">
        <v>7.53</v>
      </c>
      <c r="K44" s="348">
        <v>10.37</v>
      </c>
      <c r="L44" s="348">
        <v>10.77</v>
      </c>
      <c r="M44" s="362"/>
      <c r="N44" s="350">
        <v>183.31200000000001</v>
      </c>
      <c r="O44" s="348">
        <v>64.826800000000006</v>
      </c>
      <c r="P44" s="348">
        <v>71.120599999999996</v>
      </c>
      <c r="Q44" s="348">
        <v>49.763100000000001</v>
      </c>
      <c r="R44" s="348">
        <v>38.305599999999998</v>
      </c>
      <c r="S44" s="348">
        <v>13.671200000000001</v>
      </c>
      <c r="T44" s="348">
        <v>3.6909999999999998</v>
      </c>
      <c r="U44" s="354">
        <v>3.2574000000000001</v>
      </c>
      <c r="V44" s="348">
        <v>1.5908</v>
      </c>
      <c r="W44" s="348" t="s">
        <v>430</v>
      </c>
      <c r="X44" s="348" t="s">
        <v>430</v>
      </c>
      <c r="Y44" s="375" t="s">
        <v>430</v>
      </c>
      <c r="Z44" s="348" t="s">
        <v>430</v>
      </c>
      <c r="AA44" s="348">
        <v>20.239899999999999</v>
      </c>
      <c r="AB44" s="348">
        <v>3.5831</v>
      </c>
      <c r="AC44" s="348">
        <v>3.5087000000000002</v>
      </c>
      <c r="AD44" s="348">
        <v>1.8983000000000001</v>
      </c>
      <c r="AE44" s="348">
        <v>38.726300000000002</v>
      </c>
      <c r="AF44" s="348">
        <v>3.1301000000000001</v>
      </c>
      <c r="AG44" s="569"/>
      <c r="AH44" s="346">
        <v>1</v>
      </c>
      <c r="AI44" s="346">
        <v>1</v>
      </c>
      <c r="AJ44" s="346">
        <v>1</v>
      </c>
      <c r="AK44" s="346">
        <v>1</v>
      </c>
      <c r="AL44" s="346">
        <v>1</v>
      </c>
      <c r="AM44" s="346">
        <v>1</v>
      </c>
      <c r="AN44" s="346">
        <v>2</v>
      </c>
      <c r="AO44" s="429">
        <v>2</v>
      </c>
      <c r="AP44" s="346">
        <v>2</v>
      </c>
      <c r="AQ44" s="346" t="s">
        <v>430</v>
      </c>
      <c r="AR44" s="346" t="s">
        <v>430</v>
      </c>
      <c r="AS44" s="346" t="s">
        <v>430</v>
      </c>
      <c r="AT44" s="346" t="s">
        <v>430</v>
      </c>
      <c r="AU44" s="346">
        <v>1</v>
      </c>
      <c r="AV44" s="346">
        <v>2</v>
      </c>
      <c r="AW44" s="346">
        <v>2</v>
      </c>
      <c r="AX44" s="346">
        <v>2</v>
      </c>
      <c r="AY44" s="346">
        <v>1</v>
      </c>
      <c r="AZ44" s="584"/>
      <c r="BA44" s="467">
        <v>88.87</v>
      </c>
      <c r="BB44" s="348" t="s">
        <v>430</v>
      </c>
      <c r="BC44" s="348" t="s">
        <v>430</v>
      </c>
      <c r="BD44" s="348" t="s">
        <v>430</v>
      </c>
      <c r="BE44" s="375" t="s">
        <v>430</v>
      </c>
      <c r="BF44" s="375">
        <v>11.13</v>
      </c>
      <c r="BG44" s="374"/>
      <c r="BH44" s="594">
        <v>11.13</v>
      </c>
      <c r="BI44" s="348" t="s">
        <v>430</v>
      </c>
      <c r="BJ44" s="348" t="s">
        <v>430</v>
      </c>
      <c r="BK44" s="348" t="s">
        <v>430</v>
      </c>
      <c r="BL44" s="348" t="s">
        <v>430</v>
      </c>
      <c r="BM44" s="375">
        <v>88.87</v>
      </c>
      <c r="BN44" s="375" t="s">
        <v>430</v>
      </c>
      <c r="BO44" s="375" t="s">
        <v>430</v>
      </c>
      <c r="BP44" s="375" t="s">
        <v>430</v>
      </c>
      <c r="BQ44" s="375" t="s">
        <v>430</v>
      </c>
      <c r="BR44" s="466"/>
      <c r="BS44" s="373" t="s">
        <v>430</v>
      </c>
      <c r="BT44" s="354" t="s">
        <v>430</v>
      </c>
      <c r="BU44" s="430"/>
      <c r="BV44" s="374" t="s">
        <v>554</v>
      </c>
    </row>
    <row r="45" spans="1:75" x14ac:dyDescent="0.25">
      <c r="A45" s="318" t="s">
        <v>93</v>
      </c>
      <c r="B45" s="43"/>
      <c r="C45" s="720"/>
      <c r="D45" s="43"/>
      <c r="E45" s="51"/>
      <c r="F45" s="43"/>
      <c r="G45" s="55"/>
      <c r="H45" s="66"/>
      <c r="I45" s="59"/>
      <c r="J45" s="59"/>
      <c r="K45" s="59"/>
      <c r="L45" s="59"/>
      <c r="M45" s="258"/>
      <c r="N45" s="70">
        <v>171.3235</v>
      </c>
      <c r="O45" s="59">
        <v>59.552399999999999</v>
      </c>
      <c r="P45" s="59">
        <v>59.286799999999999</v>
      </c>
      <c r="Q45" s="59">
        <v>42.9011</v>
      </c>
      <c r="R45" s="59">
        <v>31.405899999999999</v>
      </c>
      <c r="S45" s="59">
        <v>11.4528</v>
      </c>
      <c r="T45" s="59">
        <v>3.8843000000000001</v>
      </c>
      <c r="U45" s="88">
        <v>3.79</v>
      </c>
      <c r="V45" s="59">
        <v>2.4849999999999999</v>
      </c>
      <c r="W45" s="59" t="s">
        <v>430</v>
      </c>
      <c r="X45" s="59" t="s">
        <v>430</v>
      </c>
      <c r="Y45" s="276" t="s">
        <v>430</v>
      </c>
      <c r="Z45" s="59" t="s">
        <v>430</v>
      </c>
      <c r="AA45" s="59">
        <v>16.9619</v>
      </c>
      <c r="AB45" s="59">
        <v>3.8765000000000001</v>
      </c>
      <c r="AC45" s="59">
        <v>3.9241999999999999</v>
      </c>
      <c r="AD45" s="59">
        <v>2.8399000000000001</v>
      </c>
      <c r="AE45" s="59">
        <v>32.168199999999999</v>
      </c>
      <c r="AF45" s="59">
        <v>3.9611999999999998</v>
      </c>
      <c r="AG45" s="553"/>
      <c r="AH45" s="51">
        <v>2</v>
      </c>
      <c r="AI45" s="51">
        <v>2</v>
      </c>
      <c r="AJ45" s="51">
        <v>2</v>
      </c>
      <c r="AK45" s="51">
        <v>2</v>
      </c>
      <c r="AL45" s="51">
        <v>2</v>
      </c>
      <c r="AM45" s="51">
        <v>2</v>
      </c>
      <c r="AN45" s="51">
        <v>2</v>
      </c>
      <c r="AO45" s="319">
        <v>2</v>
      </c>
      <c r="AP45" s="51">
        <v>2</v>
      </c>
      <c r="AQ45" s="51">
        <v>0</v>
      </c>
      <c r="AR45" s="51">
        <v>0</v>
      </c>
      <c r="AS45" s="51">
        <v>0</v>
      </c>
      <c r="AT45" s="51">
        <v>0</v>
      </c>
      <c r="AU45" s="51">
        <v>2</v>
      </c>
      <c r="AV45" s="51">
        <v>2</v>
      </c>
      <c r="AW45" s="51">
        <v>2</v>
      </c>
      <c r="AX45" s="51">
        <v>2</v>
      </c>
      <c r="AY45" s="51">
        <v>2</v>
      </c>
      <c r="AZ45" s="579"/>
      <c r="BA45" s="577"/>
      <c r="BB45" s="59"/>
      <c r="BC45" s="59"/>
      <c r="BD45" s="59"/>
      <c r="BE45" s="276"/>
      <c r="BF45" s="276"/>
      <c r="BG45" s="66"/>
      <c r="BH45" s="586"/>
      <c r="BI45" s="59"/>
      <c r="BJ45" s="59"/>
      <c r="BK45" s="59"/>
      <c r="BL45" s="59"/>
      <c r="BM45" s="276"/>
      <c r="BN45" s="587"/>
      <c r="BO45" s="587"/>
      <c r="BP45" s="587"/>
      <c r="BQ45" s="587"/>
      <c r="BR45" s="148"/>
      <c r="BS45" s="43"/>
      <c r="BT45" s="88"/>
      <c r="BU45" s="34"/>
      <c r="BV45" s="66"/>
    </row>
    <row r="46" spans="1:75" x14ac:dyDescent="0.25">
      <c r="A46" s="320" t="s">
        <v>94</v>
      </c>
      <c r="B46" s="44"/>
      <c r="C46" s="721"/>
      <c r="D46" s="44"/>
      <c r="E46" s="52"/>
      <c r="F46" s="44"/>
      <c r="G46" s="56"/>
      <c r="H46" s="67"/>
      <c r="I46" s="60"/>
      <c r="J46" s="60"/>
      <c r="K46" s="60"/>
      <c r="L46" s="60"/>
      <c r="M46" s="259"/>
      <c r="N46" s="71">
        <v>183.31200000000001</v>
      </c>
      <c r="O46" s="60">
        <v>64.826800000000006</v>
      </c>
      <c r="P46" s="60">
        <v>71.120599999999996</v>
      </c>
      <c r="Q46" s="60">
        <v>49.763100000000001</v>
      </c>
      <c r="R46" s="60">
        <v>38.305599999999998</v>
      </c>
      <c r="S46" s="60">
        <v>13.671200000000001</v>
      </c>
      <c r="T46" s="60">
        <v>4.0774999999999997</v>
      </c>
      <c r="U46" s="89">
        <v>4.3226000000000004</v>
      </c>
      <c r="V46" s="60">
        <v>3.3791000000000002</v>
      </c>
      <c r="W46" s="60" t="s">
        <v>430</v>
      </c>
      <c r="X46" s="60" t="s">
        <v>430</v>
      </c>
      <c r="Y46" s="277" t="s">
        <v>430</v>
      </c>
      <c r="Z46" s="60" t="s">
        <v>430</v>
      </c>
      <c r="AA46" s="60">
        <v>20.239899999999999</v>
      </c>
      <c r="AB46" s="60">
        <v>4.1698000000000004</v>
      </c>
      <c r="AC46" s="60">
        <v>4.3398000000000003</v>
      </c>
      <c r="AD46" s="60">
        <v>3.7814999999999999</v>
      </c>
      <c r="AE46" s="60">
        <v>38.726300000000002</v>
      </c>
      <c r="AF46" s="60">
        <v>4.7923</v>
      </c>
      <c r="AG46" s="554"/>
      <c r="AH46" s="52"/>
      <c r="AI46" s="52"/>
      <c r="AJ46" s="52"/>
      <c r="AK46" s="52"/>
      <c r="AL46" s="52"/>
      <c r="AM46" s="52"/>
      <c r="AN46" s="52"/>
      <c r="AO46" s="313"/>
      <c r="AP46" s="52"/>
      <c r="AQ46" s="52"/>
      <c r="AR46" s="52"/>
      <c r="AS46" s="52"/>
      <c r="AT46" s="52"/>
      <c r="AU46" s="52"/>
      <c r="AV46" s="52"/>
      <c r="AW46" s="52"/>
      <c r="AX46" s="52"/>
      <c r="AY46" s="52"/>
      <c r="AZ46" s="580"/>
      <c r="BA46" s="551"/>
      <c r="BB46" s="60"/>
      <c r="BC46" s="60"/>
      <c r="BD46" s="60"/>
      <c r="BE46" s="277"/>
      <c r="BF46" s="277"/>
      <c r="BG46" s="67"/>
      <c r="BH46" s="588"/>
      <c r="BI46" s="60"/>
      <c r="BJ46" s="60"/>
      <c r="BK46" s="60"/>
      <c r="BL46" s="60"/>
      <c r="BM46" s="277"/>
      <c r="BN46" s="589"/>
      <c r="BO46" s="589"/>
      <c r="BP46" s="589"/>
      <c r="BQ46" s="589"/>
      <c r="BR46" s="146"/>
      <c r="BS46" s="44"/>
      <c r="BT46" s="89"/>
      <c r="BU46" s="26"/>
      <c r="BV46" s="67"/>
    </row>
    <row r="47" spans="1:75" x14ac:dyDescent="0.25">
      <c r="A47" s="320" t="s">
        <v>95</v>
      </c>
      <c r="B47" s="44"/>
      <c r="C47" s="721"/>
      <c r="D47" s="44"/>
      <c r="E47" s="52"/>
      <c r="F47" s="44"/>
      <c r="G47" s="56"/>
      <c r="H47" s="67"/>
      <c r="I47" s="60"/>
      <c r="J47" s="60"/>
      <c r="K47" s="60"/>
      <c r="L47" s="60"/>
      <c r="M47" s="259"/>
      <c r="N47" s="71">
        <v>159.33500000000001</v>
      </c>
      <c r="O47" s="60">
        <v>54.277900000000002</v>
      </c>
      <c r="P47" s="60">
        <v>47.4529</v>
      </c>
      <c r="Q47" s="60">
        <v>36.039099999999998</v>
      </c>
      <c r="R47" s="60">
        <v>24.5062</v>
      </c>
      <c r="S47" s="60">
        <v>9.2344000000000008</v>
      </c>
      <c r="T47" s="60">
        <v>3.6909999999999998</v>
      </c>
      <c r="U47" s="89">
        <v>3.2574000000000001</v>
      </c>
      <c r="V47" s="60">
        <v>1.5908</v>
      </c>
      <c r="W47" s="60" t="s">
        <v>430</v>
      </c>
      <c r="X47" s="60" t="s">
        <v>430</v>
      </c>
      <c r="Y47" s="277" t="s">
        <v>430</v>
      </c>
      <c r="Z47" s="60" t="s">
        <v>430</v>
      </c>
      <c r="AA47" s="60">
        <v>13.6838</v>
      </c>
      <c r="AB47" s="60">
        <v>3.5831</v>
      </c>
      <c r="AC47" s="60">
        <v>3.5087000000000002</v>
      </c>
      <c r="AD47" s="60">
        <v>1.8983000000000001</v>
      </c>
      <c r="AE47" s="60">
        <v>25.610099999999999</v>
      </c>
      <c r="AF47" s="60">
        <v>3.1301000000000001</v>
      </c>
      <c r="AG47" s="554"/>
      <c r="AH47" s="52"/>
      <c r="AI47" s="52"/>
      <c r="AJ47" s="52"/>
      <c r="AK47" s="52"/>
      <c r="AL47" s="52"/>
      <c r="AM47" s="52"/>
      <c r="AN47" s="52"/>
      <c r="AO47" s="313"/>
      <c r="AP47" s="52"/>
      <c r="AQ47" s="52"/>
      <c r="AR47" s="52"/>
      <c r="AS47" s="52"/>
      <c r="AT47" s="52"/>
      <c r="AU47" s="52"/>
      <c r="AV47" s="52"/>
      <c r="AW47" s="52"/>
      <c r="AX47" s="52"/>
      <c r="AY47" s="52"/>
      <c r="AZ47" s="580"/>
      <c r="BA47" s="551"/>
      <c r="BB47" s="60"/>
      <c r="BC47" s="60"/>
      <c r="BD47" s="60"/>
      <c r="BE47" s="277"/>
      <c r="BF47" s="277"/>
      <c r="BG47" s="67"/>
      <c r="BH47" s="588"/>
      <c r="BI47" s="60"/>
      <c r="BJ47" s="60"/>
      <c r="BK47" s="60"/>
      <c r="BL47" s="60"/>
      <c r="BM47" s="277"/>
      <c r="BN47" s="589"/>
      <c r="BO47" s="589"/>
      <c r="BP47" s="589"/>
      <c r="BQ47" s="589"/>
      <c r="BR47" s="146"/>
      <c r="BS47" s="44"/>
      <c r="BT47" s="89"/>
      <c r="BU47" s="26"/>
      <c r="BV47" s="67"/>
    </row>
    <row r="48" spans="1:75" x14ac:dyDescent="0.25">
      <c r="A48" s="321" t="s">
        <v>96</v>
      </c>
      <c r="B48" s="45"/>
      <c r="C48" s="722"/>
      <c r="D48" s="45"/>
      <c r="E48" s="53"/>
      <c r="F48" s="45"/>
      <c r="G48" s="57"/>
      <c r="H48" s="68"/>
      <c r="I48" s="61"/>
      <c r="J48" s="61"/>
      <c r="K48" s="61"/>
      <c r="L48" s="61"/>
      <c r="M48" s="262"/>
      <c r="N48" s="72">
        <v>171.32400000000001</v>
      </c>
      <c r="O48" s="61">
        <v>59.552399999999999</v>
      </c>
      <c r="P48" s="61">
        <v>59.286700000000003</v>
      </c>
      <c r="Q48" s="61">
        <v>42.9011</v>
      </c>
      <c r="R48" s="61">
        <v>31.405899999999999</v>
      </c>
      <c r="S48" s="61">
        <v>11.4528</v>
      </c>
      <c r="T48" s="61">
        <v>3.8842500000000002</v>
      </c>
      <c r="U48" s="90">
        <v>3.79</v>
      </c>
      <c r="V48" s="61">
        <v>2.48495</v>
      </c>
      <c r="W48" s="61" t="s">
        <v>430</v>
      </c>
      <c r="X48" s="61" t="s">
        <v>430</v>
      </c>
      <c r="Y48" s="279" t="s">
        <v>430</v>
      </c>
      <c r="Z48" s="61" t="s">
        <v>430</v>
      </c>
      <c r="AA48" s="61">
        <v>16.9619</v>
      </c>
      <c r="AB48" s="61">
        <v>3.8765000000000001</v>
      </c>
      <c r="AC48" s="61">
        <v>3.9241999999999999</v>
      </c>
      <c r="AD48" s="61">
        <v>2.8399000000000001</v>
      </c>
      <c r="AE48" s="61">
        <v>32.168199999999999</v>
      </c>
      <c r="AF48" s="61">
        <v>3.9611999999999998</v>
      </c>
      <c r="AG48" s="556"/>
      <c r="AH48" s="53"/>
      <c r="AI48" s="53"/>
      <c r="AJ48" s="53"/>
      <c r="AK48" s="53"/>
      <c r="AL48" s="53"/>
      <c r="AM48" s="53"/>
      <c r="AN48" s="53"/>
      <c r="AO48" s="322"/>
      <c r="AP48" s="53"/>
      <c r="AQ48" s="53"/>
      <c r="AR48" s="53"/>
      <c r="AS48" s="53"/>
      <c r="AT48" s="53"/>
      <c r="AU48" s="53"/>
      <c r="AV48" s="53"/>
      <c r="AW48" s="53"/>
      <c r="AX48" s="53"/>
      <c r="AY48" s="53"/>
      <c r="AZ48" s="581"/>
      <c r="BA48" s="578"/>
      <c r="BB48" s="61"/>
      <c r="BC48" s="61"/>
      <c r="BD48" s="61"/>
      <c r="BE48" s="279"/>
      <c r="BF48" s="279"/>
      <c r="BG48" s="68"/>
      <c r="BH48" s="590"/>
      <c r="BI48" s="61"/>
      <c r="BJ48" s="61"/>
      <c r="BK48" s="61"/>
      <c r="BL48" s="61"/>
      <c r="BM48" s="279"/>
      <c r="BN48" s="591"/>
      <c r="BO48" s="591"/>
      <c r="BP48" s="591"/>
      <c r="BQ48" s="591"/>
      <c r="BR48" s="149"/>
      <c r="BS48" s="45"/>
      <c r="BT48" s="90"/>
      <c r="BU48" s="272"/>
      <c r="BV48" s="68"/>
    </row>
    <row r="49" spans="1:74" ht="14.5" x14ac:dyDescent="0.25">
      <c r="A49" s="323" t="s">
        <v>91</v>
      </c>
      <c r="B49" s="69"/>
      <c r="C49" s="726"/>
      <c r="D49" s="69"/>
      <c r="E49" s="40"/>
      <c r="F49" s="69"/>
      <c r="G49" s="40"/>
      <c r="H49" s="69"/>
      <c r="I49" s="62"/>
      <c r="J49" s="62"/>
      <c r="K49" s="62"/>
      <c r="L49" s="62"/>
      <c r="M49" s="263"/>
      <c r="N49" s="73"/>
      <c r="O49" s="62"/>
      <c r="P49" s="62"/>
      <c r="Q49" s="62"/>
      <c r="R49" s="62"/>
      <c r="S49" s="62"/>
      <c r="T49" s="62"/>
      <c r="U49" s="91"/>
      <c r="V49" s="62"/>
      <c r="W49" s="62"/>
      <c r="X49" s="62"/>
      <c r="Y49" s="245"/>
      <c r="Z49" s="62"/>
      <c r="AA49" s="62"/>
      <c r="AB49" s="62"/>
      <c r="AC49" s="62"/>
      <c r="AD49" s="62"/>
      <c r="AE49" s="62"/>
      <c r="AF49" s="62"/>
      <c r="AG49" s="557"/>
      <c r="AH49" s="54"/>
      <c r="AI49" s="54"/>
      <c r="AJ49" s="54"/>
      <c r="AK49" s="54"/>
      <c r="AL49" s="54"/>
      <c r="AM49" s="54"/>
      <c r="AN49" s="54"/>
      <c r="AO49" s="247"/>
      <c r="AP49" s="247"/>
      <c r="AQ49" s="247"/>
      <c r="AR49" s="247"/>
      <c r="AS49" s="247"/>
      <c r="AT49" s="247"/>
      <c r="AU49" s="247"/>
      <c r="AV49" s="247"/>
      <c r="AW49" s="247"/>
      <c r="AX49" s="247"/>
      <c r="AY49" s="247"/>
      <c r="AZ49" s="69"/>
      <c r="BA49" s="245"/>
      <c r="BB49" s="245"/>
      <c r="BC49" s="245"/>
      <c r="BD49" s="245"/>
      <c r="BE49" s="245"/>
      <c r="BF49" s="245"/>
      <c r="BG49" s="69"/>
      <c r="BH49" s="245"/>
      <c r="BI49" s="245"/>
      <c r="BJ49" s="245"/>
      <c r="BK49" s="245"/>
      <c r="BL49" s="245"/>
      <c r="BM49" s="245"/>
      <c r="BN49" s="245"/>
      <c r="BO49" s="245"/>
      <c r="BP49" s="245"/>
      <c r="BQ49" s="245"/>
      <c r="BR49" s="255"/>
      <c r="BS49" s="40"/>
      <c r="BT49" s="40"/>
      <c r="BU49" s="41"/>
      <c r="BV49" s="69"/>
    </row>
    <row r="50" spans="1:74" s="355" customFormat="1" x14ac:dyDescent="0.25">
      <c r="A50" s="685" t="s">
        <v>7711</v>
      </c>
      <c r="B50" s="406"/>
      <c r="C50" s="730"/>
      <c r="D50" s="406"/>
      <c r="E50" s="401"/>
      <c r="F50" s="406"/>
      <c r="G50" s="401"/>
      <c r="H50" s="406"/>
      <c r="I50" s="405"/>
      <c r="J50" s="405"/>
      <c r="K50" s="405"/>
      <c r="L50" s="405"/>
      <c r="M50" s="409"/>
      <c r="N50" s="407" t="s">
        <v>430</v>
      </c>
      <c r="O50" s="405" t="s">
        <v>430</v>
      </c>
      <c r="P50" s="405" t="s">
        <v>430</v>
      </c>
      <c r="Q50" s="405" t="s">
        <v>430</v>
      </c>
      <c r="R50" s="405" t="s">
        <v>430</v>
      </c>
      <c r="S50" s="405" t="s">
        <v>430</v>
      </c>
      <c r="T50" s="405" t="s">
        <v>430</v>
      </c>
      <c r="U50" s="411" t="s">
        <v>430</v>
      </c>
      <c r="V50" s="405" t="s">
        <v>430</v>
      </c>
      <c r="W50" s="405" t="s">
        <v>430</v>
      </c>
      <c r="X50" s="405" t="s">
        <v>430</v>
      </c>
      <c r="Y50" s="410" t="s">
        <v>430</v>
      </c>
      <c r="Z50" s="405" t="s">
        <v>430</v>
      </c>
      <c r="AA50" s="405" t="s">
        <v>430</v>
      </c>
      <c r="AB50" s="405" t="s">
        <v>430</v>
      </c>
      <c r="AC50" s="405" t="s">
        <v>430</v>
      </c>
      <c r="AD50" s="405" t="s">
        <v>430</v>
      </c>
      <c r="AE50" s="405" t="s">
        <v>430</v>
      </c>
      <c r="AF50" s="405" t="s">
        <v>430</v>
      </c>
      <c r="AG50" s="629"/>
      <c r="AH50" s="403"/>
      <c r="AI50" s="403"/>
      <c r="AJ50" s="403"/>
      <c r="AK50" s="403"/>
      <c r="AL50" s="403"/>
      <c r="AM50" s="403"/>
      <c r="AN50" s="403"/>
      <c r="AO50" s="426"/>
      <c r="AP50" s="403"/>
      <c r="AQ50" s="403"/>
      <c r="AR50" s="403"/>
      <c r="AS50" s="403"/>
      <c r="AT50" s="403"/>
      <c r="AU50" s="426"/>
      <c r="AV50" s="426"/>
      <c r="AW50" s="426"/>
      <c r="AX50" s="426"/>
      <c r="AY50" s="426"/>
      <c r="AZ50" s="406"/>
      <c r="BA50" s="410"/>
      <c r="BB50" s="410"/>
      <c r="BC50" s="410"/>
      <c r="BD50" s="410"/>
      <c r="BE50" s="410"/>
      <c r="BF50" s="410"/>
      <c r="BG50" s="406"/>
      <c r="BH50" s="410"/>
      <c r="BI50" s="410"/>
      <c r="BJ50" s="410"/>
      <c r="BK50" s="410"/>
      <c r="BL50" s="410"/>
      <c r="BM50" s="410"/>
      <c r="BN50" s="410"/>
      <c r="BO50" s="410"/>
      <c r="BP50" s="410"/>
      <c r="BQ50" s="410"/>
      <c r="BR50" s="401"/>
      <c r="BS50" s="401"/>
      <c r="BT50" s="401"/>
      <c r="BU50" s="401"/>
      <c r="BV50" s="427"/>
    </row>
    <row r="51" spans="1:74" s="355" customFormat="1" x14ac:dyDescent="0.25">
      <c r="A51" s="687" t="s">
        <v>7712</v>
      </c>
      <c r="B51" s="417"/>
      <c r="C51" s="744"/>
      <c r="D51" s="417"/>
      <c r="E51" s="412"/>
      <c r="F51" s="417"/>
      <c r="G51" s="412"/>
      <c r="H51" s="417"/>
      <c r="I51" s="416"/>
      <c r="J51" s="416"/>
      <c r="K51" s="416"/>
      <c r="L51" s="416"/>
      <c r="M51" s="420"/>
      <c r="N51" s="418" t="s">
        <v>430</v>
      </c>
      <c r="O51" s="416" t="s">
        <v>430</v>
      </c>
      <c r="P51" s="416" t="s">
        <v>430</v>
      </c>
      <c r="Q51" s="416" t="s">
        <v>430</v>
      </c>
      <c r="R51" s="416" t="s">
        <v>430</v>
      </c>
      <c r="S51" s="416" t="s">
        <v>430</v>
      </c>
      <c r="T51" s="416" t="s">
        <v>430</v>
      </c>
      <c r="U51" s="422" t="s">
        <v>430</v>
      </c>
      <c r="V51" s="416" t="s">
        <v>430</v>
      </c>
      <c r="W51" s="416" t="s">
        <v>430</v>
      </c>
      <c r="X51" s="416" t="s">
        <v>430</v>
      </c>
      <c r="Y51" s="421" t="s">
        <v>430</v>
      </c>
      <c r="Z51" s="416" t="s">
        <v>430</v>
      </c>
      <c r="AA51" s="416" t="s">
        <v>430</v>
      </c>
      <c r="AB51" s="416" t="s">
        <v>430</v>
      </c>
      <c r="AC51" s="416" t="s">
        <v>430</v>
      </c>
      <c r="AD51" s="416" t="s">
        <v>430</v>
      </c>
      <c r="AE51" s="416" t="s">
        <v>430</v>
      </c>
      <c r="AF51" s="416" t="s">
        <v>430</v>
      </c>
      <c r="AG51" s="575"/>
      <c r="AH51" s="414"/>
      <c r="AI51" s="414"/>
      <c r="AJ51" s="414"/>
      <c r="AK51" s="414"/>
      <c r="AL51" s="414"/>
      <c r="AM51" s="414"/>
      <c r="AN51" s="414"/>
      <c r="AO51" s="633"/>
      <c r="AP51" s="414"/>
      <c r="AQ51" s="414"/>
      <c r="AR51" s="414"/>
      <c r="AS51" s="414"/>
      <c r="AT51" s="414"/>
      <c r="AU51" s="633"/>
      <c r="AV51" s="633"/>
      <c r="AW51" s="633"/>
      <c r="AX51" s="633"/>
      <c r="AY51" s="633"/>
      <c r="AZ51" s="417"/>
      <c r="BA51" s="421"/>
      <c r="BB51" s="421"/>
      <c r="BC51" s="421"/>
      <c r="BD51" s="421"/>
      <c r="BE51" s="421"/>
      <c r="BF51" s="421"/>
      <c r="BG51" s="417"/>
      <c r="BH51" s="421"/>
      <c r="BI51" s="421"/>
      <c r="BJ51" s="421"/>
      <c r="BK51" s="421"/>
      <c r="BL51" s="421"/>
      <c r="BM51" s="421"/>
      <c r="BN51" s="421"/>
      <c r="BO51" s="421"/>
      <c r="BP51" s="421"/>
      <c r="BQ51" s="421"/>
      <c r="BR51" s="412"/>
      <c r="BS51" s="412"/>
      <c r="BT51" s="412"/>
      <c r="BU51" s="412"/>
      <c r="BV51" s="546"/>
    </row>
    <row r="52" spans="1:74" x14ac:dyDescent="0.25">
      <c r="BM52" s="277"/>
    </row>
    <row r="53" spans="1:74" x14ac:dyDescent="0.25">
      <c r="BM53" s="277"/>
    </row>
    <row r="54" spans="1:74" x14ac:dyDescent="0.25">
      <c r="BM54" s="277"/>
    </row>
    <row r="55" spans="1:74" hidden="1" x14ac:dyDescent="0.25">
      <c r="A55" s="488" t="s">
        <v>179</v>
      </c>
      <c r="BM55" s="277"/>
    </row>
    <row r="56" spans="1:74" x14ac:dyDescent="0.25">
      <c r="A56" s="488" t="s">
        <v>10264</v>
      </c>
      <c r="BM56" s="277"/>
    </row>
    <row r="57" spans="1:74" x14ac:dyDescent="0.25">
      <c r="A57" s="488" t="s">
        <v>350</v>
      </c>
      <c r="BM5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B6508-93A8-4347-B675-B52D1E917B08}">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6.81640625" style="21" bestFit="1" customWidth="1"/>
    <col min="75" max="16384" width="8.90625" style="21"/>
  </cols>
  <sheetData>
    <row r="1" spans="1:74" ht="33" customHeight="1" x14ac:dyDescent="0.25">
      <c r="A1" s="488" t="s">
        <v>43</v>
      </c>
    </row>
    <row r="3" spans="1:74" ht="20.5" x14ac:dyDescent="0.45">
      <c r="A3" s="23" t="s">
        <v>265</v>
      </c>
    </row>
    <row r="4" spans="1:74" x14ac:dyDescent="0.25">
      <c r="A4" s="488" t="s">
        <v>425</v>
      </c>
    </row>
    <row r="5" spans="1:74" ht="33" x14ac:dyDescent="0.25">
      <c r="A5" s="1076" t="s">
        <v>266</v>
      </c>
      <c r="B5" s="1077"/>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101"/>
      <c r="BS5" s="1107" t="s">
        <v>212</v>
      </c>
      <c r="BT5" s="1103"/>
      <c r="BU5" s="1101"/>
      <c r="BV5" s="1107" t="s">
        <v>88</v>
      </c>
    </row>
    <row r="6" spans="1:74" ht="33" x14ac:dyDescent="0.25">
      <c r="A6" s="1076"/>
      <c r="B6" s="1078"/>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104"/>
      <c r="BS6" s="83" t="s">
        <v>210</v>
      </c>
      <c r="BT6" s="82" t="s">
        <v>211</v>
      </c>
      <c r="BU6" s="1104"/>
      <c r="BV6" s="1108"/>
    </row>
    <row r="7" spans="1:74" ht="14.5" x14ac:dyDescent="0.25">
      <c r="A7" s="323" t="s">
        <v>267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7737</v>
      </c>
      <c r="B8" s="369"/>
      <c r="C8" s="718">
        <v>41276</v>
      </c>
      <c r="D8" s="369"/>
      <c r="E8" s="338">
        <v>13430</v>
      </c>
      <c r="F8" s="369"/>
      <c r="G8" s="339">
        <v>42.253100000000003</v>
      </c>
      <c r="H8" s="370"/>
      <c r="I8" s="340">
        <v>13.66</v>
      </c>
      <c r="J8" s="340">
        <v>8.2200000000000006</v>
      </c>
      <c r="K8" s="340">
        <v>5.96</v>
      </c>
      <c r="L8" s="340">
        <v>6.21</v>
      </c>
      <c r="M8" s="340"/>
      <c r="N8" s="342">
        <v>90.408500000000004</v>
      </c>
      <c r="O8" s="340">
        <v>33.305500000000002</v>
      </c>
      <c r="P8" s="340">
        <v>32.434100000000001</v>
      </c>
      <c r="Q8" s="340">
        <v>26.616199999999999</v>
      </c>
      <c r="R8" s="340">
        <v>24.805</v>
      </c>
      <c r="S8" s="340">
        <v>11.270899999999999</v>
      </c>
      <c r="T8" s="340">
        <v>6.1102999999999996</v>
      </c>
      <c r="U8" s="344">
        <v>6.1043000000000003</v>
      </c>
      <c r="V8" s="340">
        <v>5.5946999999999996</v>
      </c>
      <c r="W8" s="340">
        <v>7.8254999999999999</v>
      </c>
      <c r="X8" s="340">
        <v>7.9659000000000004</v>
      </c>
      <c r="Y8" s="371">
        <v>7.2187000000000001</v>
      </c>
      <c r="Z8" s="340">
        <v>8.5527999999999995</v>
      </c>
      <c r="AA8" s="340">
        <v>13.291700000000001</v>
      </c>
      <c r="AB8" s="340">
        <v>6.1322000000000001</v>
      </c>
      <c r="AC8" s="340">
        <v>6.1199000000000003</v>
      </c>
      <c r="AD8" s="340">
        <v>5.6802000000000001</v>
      </c>
      <c r="AE8" s="340">
        <v>24.401800000000001</v>
      </c>
      <c r="AF8" s="340">
        <v>9.4367000000000001</v>
      </c>
      <c r="AG8" s="568"/>
      <c r="AH8" s="338">
        <v>4</v>
      </c>
      <c r="AI8" s="338">
        <v>5</v>
      </c>
      <c r="AJ8" s="338">
        <v>5</v>
      </c>
      <c r="AK8" s="338">
        <v>6</v>
      </c>
      <c r="AL8" s="338">
        <v>6</v>
      </c>
      <c r="AM8" s="338">
        <v>6</v>
      </c>
      <c r="AN8" s="338">
        <v>8</v>
      </c>
      <c r="AO8" s="631">
        <v>6</v>
      </c>
      <c r="AP8" s="338">
        <v>4</v>
      </c>
      <c r="AQ8" s="338">
        <v>2</v>
      </c>
      <c r="AR8" s="338">
        <v>2</v>
      </c>
      <c r="AS8" s="338">
        <v>3</v>
      </c>
      <c r="AT8" s="338">
        <v>1</v>
      </c>
      <c r="AU8" s="338">
        <v>6</v>
      </c>
      <c r="AV8" s="338">
        <v>6</v>
      </c>
      <c r="AW8" s="338">
        <v>4</v>
      </c>
      <c r="AX8" s="338">
        <v>4</v>
      </c>
      <c r="AY8" s="338">
        <v>10</v>
      </c>
      <c r="AZ8" s="583"/>
      <c r="BA8" s="464">
        <v>53.59</v>
      </c>
      <c r="BB8" s="340">
        <v>8.3800000000000008</v>
      </c>
      <c r="BC8" s="340">
        <v>14.82</v>
      </c>
      <c r="BD8" s="340">
        <v>19.579999999999998</v>
      </c>
      <c r="BE8" s="371">
        <v>3.09</v>
      </c>
      <c r="BF8" s="371">
        <v>3.63</v>
      </c>
      <c r="BG8" s="370"/>
      <c r="BH8" s="593">
        <v>3.63</v>
      </c>
      <c r="BI8" s="340" t="s">
        <v>430</v>
      </c>
      <c r="BJ8" s="340" t="s">
        <v>430</v>
      </c>
      <c r="BK8" s="340">
        <v>42.78</v>
      </c>
      <c r="BL8" s="340" t="s">
        <v>430</v>
      </c>
      <c r="BM8" s="371">
        <v>53.59</v>
      </c>
      <c r="BN8" s="371" t="s">
        <v>430</v>
      </c>
      <c r="BO8" s="371" t="s">
        <v>430</v>
      </c>
      <c r="BP8" s="371" t="s">
        <v>430</v>
      </c>
      <c r="BQ8" s="371">
        <v>3.09</v>
      </c>
      <c r="BR8" s="370"/>
      <c r="BS8" s="465">
        <v>7.7031756961073103</v>
      </c>
      <c r="BT8" s="340">
        <v>11.7810209441346</v>
      </c>
      <c r="BU8" s="370"/>
      <c r="BV8" s="571" t="s">
        <v>3328</v>
      </c>
    </row>
    <row r="9" spans="1:74" s="425" customFormat="1" x14ac:dyDescent="0.25">
      <c r="A9" s="337" t="s">
        <v>7738</v>
      </c>
      <c r="B9" s="369"/>
      <c r="C9" s="718">
        <v>41275</v>
      </c>
      <c r="D9" s="369"/>
      <c r="E9" s="338">
        <v>3917.4</v>
      </c>
      <c r="F9" s="369"/>
      <c r="G9" s="339">
        <v>42.077199999999998</v>
      </c>
      <c r="H9" s="370"/>
      <c r="I9" s="340">
        <v>4.0999999999999996</v>
      </c>
      <c r="J9" s="340">
        <v>7.49</v>
      </c>
      <c r="K9" s="340">
        <v>3.43</v>
      </c>
      <c r="L9" s="340">
        <v>3.56</v>
      </c>
      <c r="M9" s="340"/>
      <c r="N9" s="342">
        <v>26.563400000000001</v>
      </c>
      <c r="O9" s="340">
        <v>-2.3934000000000002</v>
      </c>
      <c r="P9" s="340">
        <v>1.0783</v>
      </c>
      <c r="Q9" s="340">
        <v>8.9405000000000001</v>
      </c>
      <c r="R9" s="340">
        <v>21.726400000000002</v>
      </c>
      <c r="S9" s="340">
        <v>6.7088999999999999</v>
      </c>
      <c r="T9" s="340">
        <v>6.1382000000000003</v>
      </c>
      <c r="U9" s="344">
        <v>5.8513999999999999</v>
      </c>
      <c r="V9" s="340">
        <v>4.3571</v>
      </c>
      <c r="W9" s="340">
        <v>7.5551000000000004</v>
      </c>
      <c r="X9" s="340">
        <v>7.4413999999999998</v>
      </c>
      <c r="Y9" s="371">
        <v>6.3158000000000003</v>
      </c>
      <c r="Z9" s="340">
        <v>7.2114000000000003</v>
      </c>
      <c r="AA9" s="340">
        <v>9.6410999999999998</v>
      </c>
      <c r="AB9" s="340">
        <v>5.7516999999999996</v>
      </c>
      <c r="AC9" s="340">
        <v>5.7016999999999998</v>
      </c>
      <c r="AD9" s="340">
        <v>4.4699</v>
      </c>
      <c r="AE9" s="340">
        <v>24.909800000000001</v>
      </c>
      <c r="AF9" s="340">
        <v>7.7812000000000001</v>
      </c>
      <c r="AG9" s="568"/>
      <c r="AH9" s="338">
        <v>10</v>
      </c>
      <c r="AI9" s="338">
        <v>12</v>
      </c>
      <c r="AJ9" s="338">
        <v>12</v>
      </c>
      <c r="AK9" s="338">
        <v>12</v>
      </c>
      <c r="AL9" s="338">
        <v>10</v>
      </c>
      <c r="AM9" s="338">
        <v>12</v>
      </c>
      <c r="AN9" s="338">
        <v>7</v>
      </c>
      <c r="AO9" s="631">
        <v>7</v>
      </c>
      <c r="AP9" s="338">
        <v>9</v>
      </c>
      <c r="AQ9" s="338">
        <v>5</v>
      </c>
      <c r="AR9" s="338">
        <v>8</v>
      </c>
      <c r="AS9" s="338">
        <v>10</v>
      </c>
      <c r="AT9" s="338">
        <v>10</v>
      </c>
      <c r="AU9" s="338">
        <v>10</v>
      </c>
      <c r="AV9" s="338">
        <v>8</v>
      </c>
      <c r="AW9" s="338">
        <v>9</v>
      </c>
      <c r="AX9" s="338">
        <v>9</v>
      </c>
      <c r="AY9" s="338">
        <v>9</v>
      </c>
      <c r="AZ9" s="583"/>
      <c r="BA9" s="464">
        <v>97.58</v>
      </c>
      <c r="BB9" s="340" t="s">
        <v>430</v>
      </c>
      <c r="BC9" s="340" t="s">
        <v>430</v>
      </c>
      <c r="BD9" s="340" t="s">
        <v>430</v>
      </c>
      <c r="BE9" s="371" t="s">
        <v>430</v>
      </c>
      <c r="BF9" s="371">
        <v>2.42</v>
      </c>
      <c r="BG9" s="370"/>
      <c r="BH9" s="593">
        <v>2.42</v>
      </c>
      <c r="BI9" s="340" t="s">
        <v>430</v>
      </c>
      <c r="BJ9" s="340" t="s">
        <v>430</v>
      </c>
      <c r="BK9" s="340" t="s">
        <v>430</v>
      </c>
      <c r="BL9" s="340" t="s">
        <v>430</v>
      </c>
      <c r="BM9" s="371">
        <v>97.58</v>
      </c>
      <c r="BN9" s="371" t="s">
        <v>430</v>
      </c>
      <c r="BO9" s="371" t="s">
        <v>430</v>
      </c>
      <c r="BP9" s="371" t="s">
        <v>430</v>
      </c>
      <c r="BQ9" s="371" t="s">
        <v>430</v>
      </c>
      <c r="BR9" s="370"/>
      <c r="BS9" s="465" t="s">
        <v>430</v>
      </c>
      <c r="BT9" s="340" t="s">
        <v>430</v>
      </c>
      <c r="BU9" s="370"/>
      <c r="BV9" s="571" t="s">
        <v>554</v>
      </c>
    </row>
    <row r="10" spans="1:74" s="428" customFormat="1" x14ac:dyDescent="0.25">
      <c r="A10" s="345" t="s">
        <v>7739</v>
      </c>
      <c r="B10" s="373"/>
      <c r="C10" s="719">
        <v>41275</v>
      </c>
      <c r="D10" s="373"/>
      <c r="E10" s="346">
        <v>3752.81</v>
      </c>
      <c r="F10" s="373"/>
      <c r="G10" s="347">
        <v>40.991399999999999</v>
      </c>
      <c r="H10" s="374"/>
      <c r="I10" s="348">
        <v>5.4</v>
      </c>
      <c r="J10" s="348">
        <v>7.82</v>
      </c>
      <c r="K10" s="348">
        <v>3.62</v>
      </c>
      <c r="L10" s="348">
        <v>3.78</v>
      </c>
      <c r="M10" s="348"/>
      <c r="N10" s="350">
        <v>24.235800000000001</v>
      </c>
      <c r="O10" s="348">
        <v>9.6649999999999991</v>
      </c>
      <c r="P10" s="348">
        <v>10.707100000000001</v>
      </c>
      <c r="Q10" s="348">
        <v>10.2867</v>
      </c>
      <c r="R10" s="348">
        <v>16.202300000000001</v>
      </c>
      <c r="S10" s="348">
        <v>8.3839000000000006</v>
      </c>
      <c r="T10" s="348">
        <v>6.3792999999999997</v>
      </c>
      <c r="U10" s="354">
        <v>5.3780000000000001</v>
      </c>
      <c r="V10" s="348">
        <v>4.8234000000000004</v>
      </c>
      <c r="W10" s="348">
        <v>6.8711000000000002</v>
      </c>
      <c r="X10" s="348">
        <v>7.3878000000000004</v>
      </c>
      <c r="Y10" s="375">
        <v>6.7820999999999998</v>
      </c>
      <c r="Z10" s="348">
        <v>7.9408000000000003</v>
      </c>
      <c r="AA10" s="348">
        <v>9.1857000000000006</v>
      </c>
      <c r="AB10" s="348">
        <v>6.6289999999999996</v>
      </c>
      <c r="AC10" s="348">
        <v>5.7541000000000002</v>
      </c>
      <c r="AD10" s="348">
        <v>4.9917999999999996</v>
      </c>
      <c r="AE10" s="348">
        <v>16.619499999999999</v>
      </c>
      <c r="AF10" s="348">
        <v>8.0859000000000005</v>
      </c>
      <c r="AG10" s="569"/>
      <c r="AH10" s="346">
        <v>12</v>
      </c>
      <c r="AI10" s="346">
        <v>11</v>
      </c>
      <c r="AJ10" s="346">
        <v>11</v>
      </c>
      <c r="AK10" s="346">
        <v>11</v>
      </c>
      <c r="AL10" s="346">
        <v>11</v>
      </c>
      <c r="AM10" s="346">
        <v>10</v>
      </c>
      <c r="AN10" s="346">
        <v>5</v>
      </c>
      <c r="AO10" s="573">
        <v>9</v>
      </c>
      <c r="AP10" s="346">
        <v>7</v>
      </c>
      <c r="AQ10" s="346">
        <v>8</v>
      </c>
      <c r="AR10" s="346">
        <v>9</v>
      </c>
      <c r="AS10" s="346">
        <v>6</v>
      </c>
      <c r="AT10" s="346">
        <v>3</v>
      </c>
      <c r="AU10" s="346">
        <v>12</v>
      </c>
      <c r="AV10" s="346">
        <v>3</v>
      </c>
      <c r="AW10" s="346">
        <v>8</v>
      </c>
      <c r="AX10" s="346">
        <v>7</v>
      </c>
      <c r="AY10" s="346">
        <v>11</v>
      </c>
      <c r="AZ10" s="584"/>
      <c r="BA10" s="467">
        <v>31.24</v>
      </c>
      <c r="BB10" s="348">
        <v>66.45</v>
      </c>
      <c r="BC10" s="348" t="s">
        <v>430</v>
      </c>
      <c r="BD10" s="348" t="s">
        <v>430</v>
      </c>
      <c r="BE10" s="375" t="s">
        <v>430</v>
      </c>
      <c r="BF10" s="375">
        <v>2.31</v>
      </c>
      <c r="BG10" s="374"/>
      <c r="BH10" s="594">
        <v>2.31</v>
      </c>
      <c r="BI10" s="348">
        <v>35.85</v>
      </c>
      <c r="BJ10" s="348" t="s">
        <v>430</v>
      </c>
      <c r="BK10" s="348">
        <v>30.6</v>
      </c>
      <c r="BL10" s="348" t="s">
        <v>430</v>
      </c>
      <c r="BM10" s="375">
        <v>31.24</v>
      </c>
      <c r="BN10" s="375" t="s">
        <v>430</v>
      </c>
      <c r="BO10" s="375" t="s">
        <v>430</v>
      </c>
      <c r="BP10" s="375" t="s">
        <v>430</v>
      </c>
      <c r="BQ10" s="375" t="s">
        <v>430</v>
      </c>
      <c r="BR10" s="374"/>
      <c r="BS10" s="468">
        <v>5.2527894405252802</v>
      </c>
      <c r="BT10" s="348" t="s">
        <v>430</v>
      </c>
      <c r="BU10" s="374"/>
      <c r="BV10" s="430" t="s">
        <v>3328</v>
      </c>
    </row>
    <row r="11" spans="1:74" s="428" customFormat="1" ht="11" x14ac:dyDescent="0.3">
      <c r="A11" s="841" t="s">
        <v>7740</v>
      </c>
      <c r="B11" s="842"/>
      <c r="C11" s="843">
        <v>41275</v>
      </c>
      <c r="D11" s="842"/>
      <c r="E11" s="844">
        <v>2365.85</v>
      </c>
      <c r="F11" s="842"/>
      <c r="G11" s="845">
        <v>42.9803</v>
      </c>
      <c r="H11" s="847"/>
      <c r="I11" s="846">
        <v>12.45</v>
      </c>
      <c r="J11" s="846">
        <v>7.82</v>
      </c>
      <c r="K11" s="846">
        <v>5.17</v>
      </c>
      <c r="L11" s="846">
        <v>5.41</v>
      </c>
      <c r="M11" s="846"/>
      <c r="N11" s="848">
        <v>74.373599999999996</v>
      </c>
      <c r="O11" s="846">
        <v>37.009099999999997</v>
      </c>
      <c r="P11" s="846">
        <v>31.5136</v>
      </c>
      <c r="Q11" s="846">
        <v>28.8001</v>
      </c>
      <c r="R11" s="846">
        <v>24.1798</v>
      </c>
      <c r="S11" s="846">
        <v>12.075100000000001</v>
      </c>
      <c r="T11" s="846">
        <v>6.6547999999999998</v>
      </c>
      <c r="U11" s="856">
        <v>6.2042000000000002</v>
      </c>
      <c r="V11" s="846">
        <v>5.2435</v>
      </c>
      <c r="W11" s="846">
        <v>7.0918000000000001</v>
      </c>
      <c r="X11" s="846">
        <v>7.8703000000000003</v>
      </c>
      <c r="Y11" s="852">
        <v>6.7210999999999999</v>
      </c>
      <c r="Z11" s="846">
        <v>8.1189</v>
      </c>
      <c r="AA11" s="846">
        <v>14.117900000000001</v>
      </c>
      <c r="AB11" s="846">
        <v>6.2831000000000001</v>
      </c>
      <c r="AC11" s="846">
        <v>5.9611999999999998</v>
      </c>
      <c r="AD11" s="846">
        <v>5.2991999999999999</v>
      </c>
      <c r="AE11" s="846">
        <v>27.239699999999999</v>
      </c>
      <c r="AF11" s="846">
        <v>8.5626999999999995</v>
      </c>
      <c r="AG11" s="937"/>
      <c r="AH11" s="844">
        <v>6</v>
      </c>
      <c r="AI11" s="844">
        <v>4</v>
      </c>
      <c r="AJ11" s="844">
        <v>6</v>
      </c>
      <c r="AK11" s="844">
        <v>4</v>
      </c>
      <c r="AL11" s="844">
        <v>9</v>
      </c>
      <c r="AM11" s="844">
        <v>2</v>
      </c>
      <c r="AN11" s="844">
        <v>3</v>
      </c>
      <c r="AO11" s="947">
        <v>5</v>
      </c>
      <c r="AP11" s="844">
        <v>6</v>
      </c>
      <c r="AQ11" s="844">
        <v>7</v>
      </c>
      <c r="AR11" s="844">
        <v>3</v>
      </c>
      <c r="AS11" s="844">
        <v>7</v>
      </c>
      <c r="AT11" s="844">
        <v>2</v>
      </c>
      <c r="AU11" s="844">
        <v>5</v>
      </c>
      <c r="AV11" s="844">
        <v>5</v>
      </c>
      <c r="AW11" s="844">
        <v>6</v>
      </c>
      <c r="AX11" s="844">
        <v>6</v>
      </c>
      <c r="AY11" s="844">
        <v>5</v>
      </c>
      <c r="AZ11" s="939"/>
      <c r="BA11" s="853">
        <v>43.49</v>
      </c>
      <c r="BB11" s="846">
        <v>15.56</v>
      </c>
      <c r="BC11" s="846">
        <v>11.07</v>
      </c>
      <c r="BD11" s="846">
        <v>10.199999999999999</v>
      </c>
      <c r="BE11" s="852" t="s">
        <v>430</v>
      </c>
      <c r="BF11" s="852">
        <v>19.670000000000002</v>
      </c>
      <c r="BG11" s="847"/>
      <c r="BH11" s="940">
        <v>9.6300000000000008</v>
      </c>
      <c r="BI11" s="846">
        <v>6</v>
      </c>
      <c r="BJ11" s="846" t="s">
        <v>430</v>
      </c>
      <c r="BK11" s="846">
        <v>30.84</v>
      </c>
      <c r="BL11" s="846" t="s">
        <v>430</v>
      </c>
      <c r="BM11" s="852">
        <v>43.49</v>
      </c>
      <c r="BN11" s="852" t="s">
        <v>430</v>
      </c>
      <c r="BO11" s="852" t="s">
        <v>430</v>
      </c>
      <c r="BP11" s="852" t="s">
        <v>430</v>
      </c>
      <c r="BQ11" s="852">
        <v>10.039999999999999</v>
      </c>
      <c r="BR11" s="847"/>
      <c r="BS11" s="854" t="s">
        <v>430</v>
      </c>
      <c r="BT11" s="846">
        <v>8.4923087416984604</v>
      </c>
      <c r="BU11" s="847"/>
      <c r="BV11" s="907" t="s">
        <v>554</v>
      </c>
    </row>
    <row r="12" spans="1:74" s="428" customFormat="1" x14ac:dyDescent="0.25">
      <c r="A12" s="345" t="s">
        <v>7741</v>
      </c>
      <c r="B12" s="373"/>
      <c r="C12" s="719">
        <v>41275</v>
      </c>
      <c r="D12" s="373"/>
      <c r="E12" s="346">
        <v>1994.03</v>
      </c>
      <c r="F12" s="373"/>
      <c r="G12" s="347">
        <v>39.975200000000001</v>
      </c>
      <c r="H12" s="374"/>
      <c r="I12" s="348">
        <v>21.29</v>
      </c>
      <c r="J12" s="348">
        <v>7.71</v>
      </c>
      <c r="K12" s="348">
        <v>7.98</v>
      </c>
      <c r="L12" s="348">
        <v>8.33</v>
      </c>
      <c r="M12" s="348"/>
      <c r="N12" s="350">
        <v>127.819</v>
      </c>
      <c r="O12" s="348">
        <v>56.403399999999998</v>
      </c>
      <c r="P12" s="348">
        <v>59.1252</v>
      </c>
      <c r="Q12" s="348">
        <v>42.729199999999999</v>
      </c>
      <c r="R12" s="348">
        <v>35.610799999999998</v>
      </c>
      <c r="S12" s="348">
        <v>17.092500000000001</v>
      </c>
      <c r="T12" s="348">
        <v>10.459899999999999</v>
      </c>
      <c r="U12" s="354">
        <v>8.4870999999999999</v>
      </c>
      <c r="V12" s="348">
        <v>6.6634000000000002</v>
      </c>
      <c r="W12" s="348">
        <v>6.5175000000000001</v>
      </c>
      <c r="X12" s="348">
        <v>7.7252999999999998</v>
      </c>
      <c r="Y12" s="375">
        <v>6.3658999999999999</v>
      </c>
      <c r="Z12" s="348">
        <v>7.8735999999999997</v>
      </c>
      <c r="AA12" s="348">
        <v>19.882400000000001</v>
      </c>
      <c r="AB12" s="348">
        <v>10.8078</v>
      </c>
      <c r="AC12" s="348">
        <v>9.0251000000000001</v>
      </c>
      <c r="AD12" s="348">
        <v>6.8262999999999998</v>
      </c>
      <c r="AE12" s="348">
        <v>38.835799999999999</v>
      </c>
      <c r="AF12" s="348">
        <v>8.2917000000000005</v>
      </c>
      <c r="AG12" s="569"/>
      <c r="AH12" s="346">
        <v>1</v>
      </c>
      <c r="AI12" s="346">
        <v>1</v>
      </c>
      <c r="AJ12" s="346">
        <v>1</v>
      </c>
      <c r="AK12" s="346">
        <v>1</v>
      </c>
      <c r="AL12" s="346">
        <v>1</v>
      </c>
      <c r="AM12" s="346">
        <v>1</v>
      </c>
      <c r="AN12" s="346">
        <v>1</v>
      </c>
      <c r="AO12" s="573">
        <v>1</v>
      </c>
      <c r="AP12" s="346">
        <v>1</v>
      </c>
      <c r="AQ12" s="346">
        <v>9</v>
      </c>
      <c r="AR12" s="346">
        <v>5</v>
      </c>
      <c r="AS12" s="346">
        <v>8</v>
      </c>
      <c r="AT12" s="346">
        <v>4</v>
      </c>
      <c r="AU12" s="346">
        <v>1</v>
      </c>
      <c r="AV12" s="346">
        <v>1</v>
      </c>
      <c r="AW12" s="346">
        <v>1</v>
      </c>
      <c r="AX12" s="346">
        <v>1</v>
      </c>
      <c r="AY12" s="346">
        <v>1</v>
      </c>
      <c r="AZ12" s="584"/>
      <c r="BA12" s="467">
        <v>59.55</v>
      </c>
      <c r="BB12" s="348">
        <v>37.909999999999997</v>
      </c>
      <c r="BC12" s="348" t="s">
        <v>430</v>
      </c>
      <c r="BD12" s="348" t="s">
        <v>430</v>
      </c>
      <c r="BE12" s="375" t="s">
        <v>430</v>
      </c>
      <c r="BF12" s="375">
        <v>2.5299999999999998</v>
      </c>
      <c r="BG12" s="374"/>
      <c r="BH12" s="594">
        <v>2.5</v>
      </c>
      <c r="BI12" s="348">
        <v>0.23</v>
      </c>
      <c r="BJ12" s="348" t="s">
        <v>430</v>
      </c>
      <c r="BK12" s="348">
        <v>37.68</v>
      </c>
      <c r="BL12" s="348" t="s">
        <v>430</v>
      </c>
      <c r="BM12" s="375">
        <v>59.55</v>
      </c>
      <c r="BN12" s="375" t="s">
        <v>430</v>
      </c>
      <c r="BO12" s="375" t="s">
        <v>430</v>
      </c>
      <c r="BP12" s="375" t="s">
        <v>430</v>
      </c>
      <c r="BQ12" s="375" t="s">
        <v>430</v>
      </c>
      <c r="BR12" s="374"/>
      <c r="BS12" s="468">
        <v>2.94249566029425</v>
      </c>
      <c r="BT12" s="348" t="s">
        <v>430</v>
      </c>
      <c r="BU12" s="374"/>
      <c r="BV12" s="430" t="s">
        <v>554</v>
      </c>
    </row>
    <row r="13" spans="1:74" s="428" customFormat="1" x14ac:dyDescent="0.25">
      <c r="A13" s="345" t="s">
        <v>7742</v>
      </c>
      <c r="B13" s="373"/>
      <c r="C13" s="719">
        <v>41275</v>
      </c>
      <c r="D13" s="373"/>
      <c r="E13" s="346">
        <v>1485.72</v>
      </c>
      <c r="F13" s="373"/>
      <c r="G13" s="347">
        <v>52.538899999999998</v>
      </c>
      <c r="H13" s="374"/>
      <c r="I13" s="348">
        <v>8.2200000000000006</v>
      </c>
      <c r="J13" s="348">
        <v>8.58</v>
      </c>
      <c r="K13" s="348">
        <v>4.57</v>
      </c>
      <c r="L13" s="348">
        <v>4.8</v>
      </c>
      <c r="M13" s="348"/>
      <c r="N13" s="350">
        <v>53.432899999999997</v>
      </c>
      <c r="O13" s="348">
        <v>27.181100000000001</v>
      </c>
      <c r="P13" s="348">
        <v>26.523800000000001</v>
      </c>
      <c r="Q13" s="348">
        <v>22.180099999999999</v>
      </c>
      <c r="R13" s="348">
        <v>25.114999999999998</v>
      </c>
      <c r="S13" s="348">
        <v>11.023999999999999</v>
      </c>
      <c r="T13" s="348">
        <v>6.4573999999999998</v>
      </c>
      <c r="U13" s="354">
        <v>6.3353000000000002</v>
      </c>
      <c r="V13" s="348">
        <v>5.3547000000000002</v>
      </c>
      <c r="W13" s="348">
        <v>7.7211999999999996</v>
      </c>
      <c r="X13" s="348">
        <v>7.8348000000000004</v>
      </c>
      <c r="Y13" s="375">
        <v>7.4111000000000002</v>
      </c>
      <c r="Z13" s="348">
        <v>6.7074999999999996</v>
      </c>
      <c r="AA13" s="348">
        <v>12.402900000000001</v>
      </c>
      <c r="AB13" s="348">
        <v>6.4614000000000003</v>
      </c>
      <c r="AC13" s="348">
        <v>6.3338999999999999</v>
      </c>
      <c r="AD13" s="348">
        <v>5.5042999999999997</v>
      </c>
      <c r="AE13" s="348">
        <v>25.109200000000001</v>
      </c>
      <c r="AF13" s="348">
        <v>7.6546000000000003</v>
      </c>
      <c r="AG13" s="569"/>
      <c r="AH13" s="346">
        <v>8</v>
      </c>
      <c r="AI13" s="346">
        <v>7</v>
      </c>
      <c r="AJ13" s="346">
        <v>7</v>
      </c>
      <c r="AK13" s="346">
        <v>8</v>
      </c>
      <c r="AL13" s="346">
        <v>5</v>
      </c>
      <c r="AM13" s="346">
        <v>7</v>
      </c>
      <c r="AN13" s="346">
        <v>4</v>
      </c>
      <c r="AO13" s="573">
        <v>3</v>
      </c>
      <c r="AP13" s="346">
        <v>5</v>
      </c>
      <c r="AQ13" s="346">
        <v>3</v>
      </c>
      <c r="AR13" s="346">
        <v>4</v>
      </c>
      <c r="AS13" s="346">
        <v>2</v>
      </c>
      <c r="AT13" s="346">
        <v>12</v>
      </c>
      <c r="AU13" s="346">
        <v>8</v>
      </c>
      <c r="AV13" s="346">
        <v>4</v>
      </c>
      <c r="AW13" s="346">
        <v>3</v>
      </c>
      <c r="AX13" s="346">
        <v>5</v>
      </c>
      <c r="AY13" s="346">
        <v>8</v>
      </c>
      <c r="AZ13" s="584"/>
      <c r="BA13" s="467">
        <v>38.22</v>
      </c>
      <c r="BB13" s="348">
        <v>18.16</v>
      </c>
      <c r="BC13" s="348">
        <v>13.29</v>
      </c>
      <c r="BD13" s="348">
        <v>14.34</v>
      </c>
      <c r="BE13" s="375">
        <v>12.81</v>
      </c>
      <c r="BF13" s="375">
        <v>3.17</v>
      </c>
      <c r="BG13" s="374"/>
      <c r="BH13" s="594">
        <v>3.17</v>
      </c>
      <c r="BI13" s="348" t="s">
        <v>430</v>
      </c>
      <c r="BJ13" s="348" t="s">
        <v>430</v>
      </c>
      <c r="BK13" s="348">
        <v>58.61</v>
      </c>
      <c r="BL13" s="348" t="s">
        <v>430</v>
      </c>
      <c r="BM13" s="375">
        <v>38.22</v>
      </c>
      <c r="BN13" s="375" t="s">
        <v>430</v>
      </c>
      <c r="BO13" s="375" t="s">
        <v>430</v>
      </c>
      <c r="BP13" s="375" t="s">
        <v>430</v>
      </c>
      <c r="BQ13" s="375" t="s">
        <v>430</v>
      </c>
      <c r="BR13" s="374"/>
      <c r="BS13" s="468" t="s">
        <v>430</v>
      </c>
      <c r="BT13" s="348">
        <v>10.8971348921794</v>
      </c>
      <c r="BU13" s="374"/>
      <c r="BV13" s="430" t="s">
        <v>7743</v>
      </c>
    </row>
    <row r="14" spans="1:74" s="428" customFormat="1" x14ac:dyDescent="0.25">
      <c r="A14" s="345" t="s">
        <v>7744</v>
      </c>
      <c r="B14" s="373"/>
      <c r="C14" s="719">
        <v>41276</v>
      </c>
      <c r="D14" s="373"/>
      <c r="E14" s="346">
        <v>1008.16</v>
      </c>
      <c r="F14" s="373"/>
      <c r="G14" s="347">
        <v>34.467599999999997</v>
      </c>
      <c r="H14" s="374"/>
      <c r="I14" s="348">
        <v>10.79</v>
      </c>
      <c r="J14" s="348">
        <v>7.26</v>
      </c>
      <c r="K14" s="348">
        <v>5</v>
      </c>
      <c r="L14" s="348">
        <v>5.22</v>
      </c>
      <c r="M14" s="348"/>
      <c r="N14" s="350">
        <v>84.595200000000006</v>
      </c>
      <c r="O14" s="348">
        <v>33.104500000000002</v>
      </c>
      <c r="P14" s="348">
        <v>33.066600000000001</v>
      </c>
      <c r="Q14" s="348">
        <v>27.602900000000002</v>
      </c>
      <c r="R14" s="348">
        <v>26.2315</v>
      </c>
      <c r="S14" s="348">
        <v>11.904500000000001</v>
      </c>
      <c r="T14" s="348">
        <v>7.0991999999999997</v>
      </c>
      <c r="U14" s="354">
        <v>7.0640000000000001</v>
      </c>
      <c r="V14" s="348">
        <v>5.6555999999999997</v>
      </c>
      <c r="W14" s="348">
        <v>7.6378000000000004</v>
      </c>
      <c r="X14" s="348">
        <v>7.5095999999999998</v>
      </c>
      <c r="Y14" s="375">
        <v>6.33</v>
      </c>
      <c r="Z14" s="348">
        <v>7.8234000000000004</v>
      </c>
      <c r="AA14" s="348">
        <v>14.1295</v>
      </c>
      <c r="AB14" s="348">
        <v>7.2165999999999997</v>
      </c>
      <c r="AC14" s="348">
        <v>7.2165999999999997</v>
      </c>
      <c r="AD14" s="348">
        <v>5.7979000000000003</v>
      </c>
      <c r="AE14" s="348">
        <v>27.334299999999999</v>
      </c>
      <c r="AF14" s="348">
        <v>8.3701000000000008</v>
      </c>
      <c r="AG14" s="569"/>
      <c r="AH14" s="346">
        <v>5</v>
      </c>
      <c r="AI14" s="346">
        <v>6</v>
      </c>
      <c r="AJ14" s="346">
        <v>4</v>
      </c>
      <c r="AK14" s="346">
        <v>5</v>
      </c>
      <c r="AL14" s="346">
        <v>3</v>
      </c>
      <c r="AM14" s="346">
        <v>3</v>
      </c>
      <c r="AN14" s="346">
        <v>2</v>
      </c>
      <c r="AO14" s="573">
        <v>2</v>
      </c>
      <c r="AP14" s="346">
        <v>3</v>
      </c>
      <c r="AQ14" s="346">
        <v>4</v>
      </c>
      <c r="AR14" s="346">
        <v>6</v>
      </c>
      <c r="AS14" s="346">
        <v>9</v>
      </c>
      <c r="AT14" s="346">
        <v>5</v>
      </c>
      <c r="AU14" s="346">
        <v>4</v>
      </c>
      <c r="AV14" s="346">
        <v>2</v>
      </c>
      <c r="AW14" s="346">
        <v>2</v>
      </c>
      <c r="AX14" s="346">
        <v>3</v>
      </c>
      <c r="AY14" s="346">
        <v>4</v>
      </c>
      <c r="AZ14" s="584"/>
      <c r="BA14" s="467">
        <v>38.619999999999997</v>
      </c>
      <c r="BB14" s="348">
        <v>38.57</v>
      </c>
      <c r="BC14" s="348" t="s">
        <v>430</v>
      </c>
      <c r="BD14" s="348" t="s">
        <v>430</v>
      </c>
      <c r="BE14" s="375">
        <v>0.03</v>
      </c>
      <c r="BF14" s="375">
        <v>22.77</v>
      </c>
      <c r="BG14" s="374"/>
      <c r="BH14" s="594">
        <v>20.65</v>
      </c>
      <c r="BI14" s="348">
        <v>11.58</v>
      </c>
      <c r="BJ14" s="348" t="s">
        <v>430</v>
      </c>
      <c r="BK14" s="348">
        <v>27</v>
      </c>
      <c r="BL14" s="348" t="s">
        <v>430</v>
      </c>
      <c r="BM14" s="375">
        <v>38.619999999999997</v>
      </c>
      <c r="BN14" s="375" t="s">
        <v>430</v>
      </c>
      <c r="BO14" s="375" t="s">
        <v>430</v>
      </c>
      <c r="BP14" s="375" t="s">
        <v>430</v>
      </c>
      <c r="BQ14" s="375">
        <v>2.15</v>
      </c>
      <c r="BR14" s="374"/>
      <c r="BS14" s="468" t="s">
        <v>430</v>
      </c>
      <c r="BT14" s="348">
        <v>0.26871281970441602</v>
      </c>
      <c r="BU14" s="374"/>
      <c r="BV14" s="430" t="s">
        <v>554</v>
      </c>
    </row>
    <row r="15" spans="1:74" s="428" customFormat="1" x14ac:dyDescent="0.25">
      <c r="A15" s="345" t="s">
        <v>7745</v>
      </c>
      <c r="B15" s="373"/>
      <c r="C15" s="719">
        <v>41275</v>
      </c>
      <c r="D15" s="373"/>
      <c r="E15" s="346">
        <v>668.19899999999996</v>
      </c>
      <c r="F15" s="373"/>
      <c r="G15" s="347">
        <v>3687.4672999999998</v>
      </c>
      <c r="H15" s="374"/>
      <c r="I15" s="348">
        <v>18.05</v>
      </c>
      <c r="J15" s="348">
        <v>7.73</v>
      </c>
      <c r="K15" s="348">
        <v>7.63</v>
      </c>
      <c r="L15" s="348">
        <v>7.97</v>
      </c>
      <c r="M15" s="348"/>
      <c r="N15" s="350">
        <v>120.482</v>
      </c>
      <c r="O15" s="348">
        <v>48.499699999999997</v>
      </c>
      <c r="P15" s="348">
        <v>46.267499999999998</v>
      </c>
      <c r="Q15" s="348">
        <v>33.682499999999997</v>
      </c>
      <c r="R15" s="348">
        <v>32.020000000000003</v>
      </c>
      <c r="S15" s="348">
        <v>11.7296</v>
      </c>
      <c r="T15" s="348">
        <v>3.8151000000000002</v>
      </c>
      <c r="U15" s="354">
        <v>3.8243</v>
      </c>
      <c r="V15" s="348">
        <v>2.8302</v>
      </c>
      <c r="W15" s="348">
        <v>5.4271000000000003</v>
      </c>
      <c r="X15" s="348">
        <v>6.7742000000000004</v>
      </c>
      <c r="Y15" s="375">
        <v>6.1512000000000002</v>
      </c>
      <c r="Z15" s="348">
        <v>7.2492000000000001</v>
      </c>
      <c r="AA15" s="348">
        <v>16.265699999999999</v>
      </c>
      <c r="AB15" s="348">
        <v>3.8685</v>
      </c>
      <c r="AC15" s="348">
        <v>3.7785000000000002</v>
      </c>
      <c r="AD15" s="348">
        <v>2.9935999999999998</v>
      </c>
      <c r="AE15" s="348">
        <v>33.450699999999998</v>
      </c>
      <c r="AF15" s="348">
        <v>7.8057999999999996</v>
      </c>
      <c r="AG15" s="569"/>
      <c r="AH15" s="346">
        <v>2</v>
      </c>
      <c r="AI15" s="346">
        <v>2</v>
      </c>
      <c r="AJ15" s="346">
        <v>2</v>
      </c>
      <c r="AK15" s="346">
        <v>2</v>
      </c>
      <c r="AL15" s="346">
        <v>2</v>
      </c>
      <c r="AM15" s="346">
        <v>4</v>
      </c>
      <c r="AN15" s="346">
        <v>12</v>
      </c>
      <c r="AO15" s="573">
        <v>12</v>
      </c>
      <c r="AP15" s="346">
        <v>12</v>
      </c>
      <c r="AQ15" s="346">
        <v>12</v>
      </c>
      <c r="AR15" s="346">
        <v>12</v>
      </c>
      <c r="AS15" s="346">
        <v>11</v>
      </c>
      <c r="AT15" s="346">
        <v>8</v>
      </c>
      <c r="AU15" s="346">
        <v>2</v>
      </c>
      <c r="AV15" s="346">
        <v>12</v>
      </c>
      <c r="AW15" s="346">
        <v>12</v>
      </c>
      <c r="AX15" s="346">
        <v>12</v>
      </c>
      <c r="AY15" s="346">
        <v>2</v>
      </c>
      <c r="AZ15" s="584"/>
      <c r="BA15" s="467">
        <v>63.89</v>
      </c>
      <c r="BB15" s="348">
        <v>27.44</v>
      </c>
      <c r="BC15" s="348">
        <v>7.36</v>
      </c>
      <c r="BD15" s="348" t="s">
        <v>430</v>
      </c>
      <c r="BE15" s="375" t="s">
        <v>430</v>
      </c>
      <c r="BF15" s="375">
        <v>1.32</v>
      </c>
      <c r="BG15" s="374"/>
      <c r="BH15" s="594">
        <v>1.32</v>
      </c>
      <c r="BI15" s="348">
        <v>5.52</v>
      </c>
      <c r="BJ15" s="348">
        <v>7.08</v>
      </c>
      <c r="BK15" s="348">
        <v>22.2</v>
      </c>
      <c r="BL15" s="348" t="s">
        <v>430</v>
      </c>
      <c r="BM15" s="375">
        <v>63.89</v>
      </c>
      <c r="BN15" s="375" t="s">
        <v>430</v>
      </c>
      <c r="BO15" s="375" t="s">
        <v>430</v>
      </c>
      <c r="BP15" s="375" t="s">
        <v>430</v>
      </c>
      <c r="BQ15" s="375" t="s">
        <v>430</v>
      </c>
      <c r="BR15" s="374"/>
      <c r="BS15" s="468" t="s">
        <v>430</v>
      </c>
      <c r="BT15" s="348">
        <v>3.68400244</v>
      </c>
      <c r="BU15" s="374"/>
      <c r="BV15" s="430" t="s">
        <v>554</v>
      </c>
    </row>
    <row r="16" spans="1:74" s="428" customFormat="1" x14ac:dyDescent="0.25">
      <c r="A16" s="345" t="s">
        <v>7746</v>
      </c>
      <c r="B16" s="373"/>
      <c r="C16" s="719">
        <v>41449</v>
      </c>
      <c r="D16" s="373"/>
      <c r="E16" s="346">
        <v>579.54</v>
      </c>
      <c r="F16" s="373"/>
      <c r="G16" s="347">
        <v>25.325299999999999</v>
      </c>
      <c r="H16" s="374"/>
      <c r="I16" s="348">
        <v>6.01</v>
      </c>
      <c r="J16" s="348">
        <v>7.81</v>
      </c>
      <c r="K16" s="348" t="s">
        <v>430</v>
      </c>
      <c r="L16" s="348">
        <v>4.5199999999999996</v>
      </c>
      <c r="M16" s="348"/>
      <c r="N16" s="350">
        <v>48.056699999999999</v>
      </c>
      <c r="O16" s="348">
        <v>26.325299999999999</v>
      </c>
      <c r="P16" s="348">
        <v>22.352399999999999</v>
      </c>
      <c r="Q16" s="348">
        <v>22.302</v>
      </c>
      <c r="R16" s="348">
        <v>24.2073</v>
      </c>
      <c r="S16" s="348">
        <v>10.4312</v>
      </c>
      <c r="T16" s="348">
        <v>6.181</v>
      </c>
      <c r="U16" s="354">
        <v>6.2782999999999998</v>
      </c>
      <c r="V16" s="348">
        <v>5.8524000000000003</v>
      </c>
      <c r="W16" s="348">
        <v>8.2867999999999995</v>
      </c>
      <c r="X16" s="348">
        <v>8.1929999999999996</v>
      </c>
      <c r="Y16" s="375">
        <v>7.0858999999999996</v>
      </c>
      <c r="Z16" s="348">
        <v>7.2878999999999996</v>
      </c>
      <c r="AA16" s="348">
        <v>13.2761</v>
      </c>
      <c r="AB16" s="348">
        <v>5.9088000000000003</v>
      </c>
      <c r="AC16" s="348">
        <v>6.1024000000000003</v>
      </c>
      <c r="AD16" s="348">
        <v>5.8958000000000004</v>
      </c>
      <c r="AE16" s="348">
        <v>25.694700000000001</v>
      </c>
      <c r="AF16" s="348">
        <v>7.4046000000000003</v>
      </c>
      <c r="AG16" s="569"/>
      <c r="AH16" s="346">
        <v>9</v>
      </c>
      <c r="AI16" s="346">
        <v>9</v>
      </c>
      <c r="AJ16" s="346">
        <v>9</v>
      </c>
      <c r="AK16" s="346">
        <v>7</v>
      </c>
      <c r="AL16" s="346">
        <v>8</v>
      </c>
      <c r="AM16" s="346">
        <v>8</v>
      </c>
      <c r="AN16" s="346">
        <v>6</v>
      </c>
      <c r="AO16" s="573">
        <v>4</v>
      </c>
      <c r="AP16" s="346">
        <v>2</v>
      </c>
      <c r="AQ16" s="346">
        <v>1</v>
      </c>
      <c r="AR16" s="346">
        <v>1</v>
      </c>
      <c r="AS16" s="346">
        <v>5</v>
      </c>
      <c r="AT16" s="346">
        <v>7</v>
      </c>
      <c r="AU16" s="346">
        <v>7</v>
      </c>
      <c r="AV16" s="346">
        <v>7</v>
      </c>
      <c r="AW16" s="346">
        <v>5</v>
      </c>
      <c r="AX16" s="346">
        <v>2</v>
      </c>
      <c r="AY16" s="346">
        <v>7</v>
      </c>
      <c r="AZ16" s="584"/>
      <c r="BA16" s="467">
        <v>47.14</v>
      </c>
      <c r="BB16" s="348">
        <v>27.8</v>
      </c>
      <c r="BC16" s="348">
        <v>8.76</v>
      </c>
      <c r="BD16" s="348">
        <v>4.32</v>
      </c>
      <c r="BE16" s="375" t="s">
        <v>430</v>
      </c>
      <c r="BF16" s="375">
        <v>11.98</v>
      </c>
      <c r="BG16" s="374"/>
      <c r="BH16" s="594">
        <v>3.36</v>
      </c>
      <c r="BI16" s="348" t="s">
        <v>430</v>
      </c>
      <c r="BJ16" s="348" t="s">
        <v>430</v>
      </c>
      <c r="BK16" s="348">
        <v>40.880000000000003</v>
      </c>
      <c r="BL16" s="348" t="s">
        <v>430</v>
      </c>
      <c r="BM16" s="375">
        <v>47.14</v>
      </c>
      <c r="BN16" s="375" t="s">
        <v>430</v>
      </c>
      <c r="BO16" s="375" t="s">
        <v>430</v>
      </c>
      <c r="BP16" s="375" t="s">
        <v>430</v>
      </c>
      <c r="BQ16" s="375">
        <v>8.6199999999999992</v>
      </c>
      <c r="BR16" s="374"/>
      <c r="BS16" s="468">
        <v>11.200827342240199</v>
      </c>
      <c r="BT16" s="348">
        <v>8.7601256517520198</v>
      </c>
      <c r="BU16" s="374"/>
      <c r="BV16" s="430" t="s">
        <v>554</v>
      </c>
    </row>
    <row r="17" spans="1:74" s="428" customFormat="1" x14ac:dyDescent="0.25">
      <c r="A17" s="345" t="s">
        <v>7747</v>
      </c>
      <c r="B17" s="373"/>
      <c r="C17" s="719">
        <v>41275</v>
      </c>
      <c r="D17" s="373"/>
      <c r="E17" s="346">
        <v>527.02800000000002</v>
      </c>
      <c r="F17" s="373"/>
      <c r="G17" s="347">
        <v>102.6772</v>
      </c>
      <c r="H17" s="374"/>
      <c r="I17" s="348">
        <v>19.739999999999998</v>
      </c>
      <c r="J17" s="348">
        <v>7.53</v>
      </c>
      <c r="K17" s="348">
        <v>7.4</v>
      </c>
      <c r="L17" s="348">
        <v>7.69</v>
      </c>
      <c r="M17" s="348"/>
      <c r="N17" s="350">
        <v>110.89100000000001</v>
      </c>
      <c r="O17" s="348">
        <v>38.164099999999998</v>
      </c>
      <c r="P17" s="348">
        <v>38.795499999999997</v>
      </c>
      <c r="Q17" s="348">
        <v>31.909600000000001</v>
      </c>
      <c r="R17" s="348">
        <v>25.7136</v>
      </c>
      <c r="S17" s="348">
        <v>11.3209</v>
      </c>
      <c r="T17" s="348">
        <v>5.6551</v>
      </c>
      <c r="U17" s="354">
        <v>5.1039000000000003</v>
      </c>
      <c r="V17" s="348">
        <v>3.7982999999999998</v>
      </c>
      <c r="W17" s="348">
        <v>6.2442000000000002</v>
      </c>
      <c r="X17" s="348">
        <v>6.9779</v>
      </c>
      <c r="Y17" s="375">
        <v>7.1247999999999996</v>
      </c>
      <c r="Z17" s="348">
        <v>6.7096999999999998</v>
      </c>
      <c r="AA17" s="348">
        <v>14.483599999999999</v>
      </c>
      <c r="AB17" s="348">
        <v>5.6185999999999998</v>
      </c>
      <c r="AC17" s="348">
        <v>5.2107999999999999</v>
      </c>
      <c r="AD17" s="348">
        <v>4.0502000000000002</v>
      </c>
      <c r="AE17" s="348">
        <v>27.467199999999998</v>
      </c>
      <c r="AF17" s="348">
        <v>7.5513000000000003</v>
      </c>
      <c r="AG17" s="569"/>
      <c r="AH17" s="346">
        <v>3</v>
      </c>
      <c r="AI17" s="346">
        <v>3</v>
      </c>
      <c r="AJ17" s="346">
        <v>3</v>
      </c>
      <c r="AK17" s="346">
        <v>3</v>
      </c>
      <c r="AL17" s="346">
        <v>4</v>
      </c>
      <c r="AM17" s="346">
        <v>5</v>
      </c>
      <c r="AN17" s="346">
        <v>9</v>
      </c>
      <c r="AO17" s="573">
        <v>10</v>
      </c>
      <c r="AP17" s="346">
        <v>10</v>
      </c>
      <c r="AQ17" s="346">
        <v>11</v>
      </c>
      <c r="AR17" s="346">
        <v>11</v>
      </c>
      <c r="AS17" s="346">
        <v>4</v>
      </c>
      <c r="AT17" s="346">
        <v>11</v>
      </c>
      <c r="AU17" s="346">
        <v>3</v>
      </c>
      <c r="AV17" s="346">
        <v>10</v>
      </c>
      <c r="AW17" s="346">
        <v>10</v>
      </c>
      <c r="AX17" s="346">
        <v>10</v>
      </c>
      <c r="AY17" s="346">
        <v>3</v>
      </c>
      <c r="AZ17" s="584"/>
      <c r="BA17" s="467">
        <v>70.36</v>
      </c>
      <c r="BB17" s="348">
        <v>17.29</v>
      </c>
      <c r="BC17" s="348" t="s">
        <v>430</v>
      </c>
      <c r="BD17" s="348" t="s">
        <v>430</v>
      </c>
      <c r="BE17" s="375" t="s">
        <v>430</v>
      </c>
      <c r="BF17" s="375">
        <v>12.36</v>
      </c>
      <c r="BG17" s="374"/>
      <c r="BH17" s="594">
        <v>7.28</v>
      </c>
      <c r="BI17" s="348" t="s">
        <v>430</v>
      </c>
      <c r="BJ17" s="348" t="s">
        <v>430</v>
      </c>
      <c r="BK17" s="348">
        <v>17.29</v>
      </c>
      <c r="BL17" s="348" t="s">
        <v>430</v>
      </c>
      <c r="BM17" s="375">
        <v>70.36</v>
      </c>
      <c r="BN17" s="375" t="s">
        <v>430</v>
      </c>
      <c r="BO17" s="375" t="s">
        <v>430</v>
      </c>
      <c r="BP17" s="375" t="s">
        <v>430</v>
      </c>
      <c r="BQ17" s="375">
        <v>5.07</v>
      </c>
      <c r="BR17" s="374"/>
      <c r="BS17" s="468">
        <v>0.113264000011326</v>
      </c>
      <c r="BT17" s="348" t="s">
        <v>430</v>
      </c>
      <c r="BU17" s="374"/>
      <c r="BV17" s="430" t="s">
        <v>554</v>
      </c>
    </row>
    <row r="18" spans="1:74" s="428" customFormat="1" x14ac:dyDescent="0.25">
      <c r="A18" s="345" t="s">
        <v>7748</v>
      </c>
      <c r="B18" s="373"/>
      <c r="C18" s="719">
        <v>41275</v>
      </c>
      <c r="D18" s="373"/>
      <c r="E18" s="346">
        <v>410.43400000000003</v>
      </c>
      <c r="F18" s="373"/>
      <c r="G18" s="347">
        <v>35.311599999999999</v>
      </c>
      <c r="H18" s="374"/>
      <c r="I18" s="348">
        <v>4.29</v>
      </c>
      <c r="J18" s="348">
        <v>7.46</v>
      </c>
      <c r="K18" s="348">
        <v>2.23</v>
      </c>
      <c r="L18" s="348">
        <v>2.34</v>
      </c>
      <c r="M18" s="348"/>
      <c r="N18" s="350">
        <v>25.963200000000001</v>
      </c>
      <c r="O18" s="348">
        <v>12.632400000000001</v>
      </c>
      <c r="P18" s="348">
        <v>11.276400000000001</v>
      </c>
      <c r="Q18" s="348">
        <v>10.8764</v>
      </c>
      <c r="R18" s="348">
        <v>14.8978</v>
      </c>
      <c r="S18" s="348">
        <v>8.2941000000000003</v>
      </c>
      <c r="T18" s="348">
        <v>5.5523999999999996</v>
      </c>
      <c r="U18" s="354">
        <v>5.7091000000000003</v>
      </c>
      <c r="V18" s="348">
        <v>4.53</v>
      </c>
      <c r="W18" s="348">
        <v>7.1783000000000001</v>
      </c>
      <c r="X18" s="348">
        <v>7.4659000000000004</v>
      </c>
      <c r="Y18" s="375">
        <v>9.5592000000000006</v>
      </c>
      <c r="Z18" s="348">
        <v>7.3051000000000004</v>
      </c>
      <c r="AA18" s="348">
        <v>9.6195000000000004</v>
      </c>
      <c r="AB18" s="348">
        <v>5.7396000000000003</v>
      </c>
      <c r="AC18" s="348">
        <v>5.8597999999999999</v>
      </c>
      <c r="AD18" s="348">
        <v>4.7660999999999998</v>
      </c>
      <c r="AE18" s="348">
        <v>15.6373</v>
      </c>
      <c r="AF18" s="348">
        <v>7.9870999999999999</v>
      </c>
      <c r="AG18" s="569"/>
      <c r="AH18" s="346">
        <v>11</v>
      </c>
      <c r="AI18" s="346">
        <v>10</v>
      </c>
      <c r="AJ18" s="346">
        <v>10</v>
      </c>
      <c r="AK18" s="346">
        <v>10</v>
      </c>
      <c r="AL18" s="346">
        <v>12</v>
      </c>
      <c r="AM18" s="346">
        <v>11</v>
      </c>
      <c r="AN18" s="346">
        <v>10</v>
      </c>
      <c r="AO18" s="573">
        <v>8</v>
      </c>
      <c r="AP18" s="346">
        <v>8</v>
      </c>
      <c r="AQ18" s="346">
        <v>6</v>
      </c>
      <c r="AR18" s="346">
        <v>7</v>
      </c>
      <c r="AS18" s="346">
        <v>1</v>
      </c>
      <c r="AT18" s="346">
        <v>6</v>
      </c>
      <c r="AU18" s="346">
        <v>11</v>
      </c>
      <c r="AV18" s="346">
        <v>9</v>
      </c>
      <c r="AW18" s="346">
        <v>7</v>
      </c>
      <c r="AX18" s="346">
        <v>8</v>
      </c>
      <c r="AY18" s="346">
        <v>12</v>
      </c>
      <c r="AZ18" s="584"/>
      <c r="BA18" s="467">
        <v>14.57</v>
      </c>
      <c r="BB18" s="348">
        <v>46.86</v>
      </c>
      <c r="BC18" s="348">
        <v>15.68</v>
      </c>
      <c r="BD18" s="348" t="s">
        <v>430</v>
      </c>
      <c r="BE18" s="375" t="s">
        <v>430</v>
      </c>
      <c r="BF18" s="375">
        <v>22.89</v>
      </c>
      <c r="BG18" s="374"/>
      <c r="BH18" s="594">
        <v>22.89</v>
      </c>
      <c r="BI18" s="348">
        <v>11.64</v>
      </c>
      <c r="BJ18" s="348" t="s">
        <v>430</v>
      </c>
      <c r="BK18" s="348">
        <v>50.9</v>
      </c>
      <c r="BL18" s="348" t="s">
        <v>430</v>
      </c>
      <c r="BM18" s="375">
        <v>14.57</v>
      </c>
      <c r="BN18" s="375" t="s">
        <v>430</v>
      </c>
      <c r="BO18" s="375" t="s">
        <v>430</v>
      </c>
      <c r="BP18" s="375" t="s">
        <v>430</v>
      </c>
      <c r="BQ18" s="375" t="s">
        <v>430</v>
      </c>
      <c r="BR18" s="374"/>
      <c r="BS18" s="468">
        <v>10.949505038905</v>
      </c>
      <c r="BT18" s="348">
        <v>7.2355336692764496</v>
      </c>
      <c r="BU18" s="374"/>
      <c r="BV18" s="430" t="s">
        <v>554</v>
      </c>
    </row>
    <row r="19" spans="1:74" s="428" customFormat="1" x14ac:dyDescent="0.25">
      <c r="A19" s="345" t="s">
        <v>7749</v>
      </c>
      <c r="B19" s="373"/>
      <c r="C19" s="719">
        <v>41275</v>
      </c>
      <c r="D19" s="373"/>
      <c r="E19" s="346">
        <v>122.449</v>
      </c>
      <c r="F19" s="373"/>
      <c r="G19" s="347">
        <v>33.287500000000001</v>
      </c>
      <c r="H19" s="374"/>
      <c r="I19" s="348">
        <v>7.15</v>
      </c>
      <c r="J19" s="348">
        <v>7.4</v>
      </c>
      <c r="K19" s="348">
        <v>3.8</v>
      </c>
      <c r="L19" s="348">
        <v>3.98</v>
      </c>
      <c r="M19" s="348"/>
      <c r="N19" s="350">
        <v>70.421800000000005</v>
      </c>
      <c r="O19" s="348">
        <v>26.565999999999999</v>
      </c>
      <c r="P19" s="348">
        <v>25.263200000000001</v>
      </c>
      <c r="Q19" s="348">
        <v>21.781700000000001</v>
      </c>
      <c r="R19" s="348">
        <v>24.324300000000001</v>
      </c>
      <c r="S19" s="348">
        <v>9.4671000000000003</v>
      </c>
      <c r="T19" s="348">
        <v>4.5930999999999997</v>
      </c>
      <c r="U19" s="354">
        <v>4.3586</v>
      </c>
      <c r="V19" s="348">
        <v>3.5341999999999998</v>
      </c>
      <c r="W19" s="348">
        <v>6.4203000000000001</v>
      </c>
      <c r="X19" s="348">
        <v>7.0072000000000001</v>
      </c>
      <c r="Y19" s="375">
        <v>6.0231000000000003</v>
      </c>
      <c r="Z19" s="348">
        <v>7.2302</v>
      </c>
      <c r="AA19" s="348">
        <v>11.2578</v>
      </c>
      <c r="AB19" s="348">
        <v>4.7054</v>
      </c>
      <c r="AC19" s="348">
        <v>4.5256999999999996</v>
      </c>
      <c r="AD19" s="348">
        <v>3.7671000000000001</v>
      </c>
      <c r="AE19" s="348">
        <v>25.816600000000001</v>
      </c>
      <c r="AF19" s="348">
        <v>7.8148</v>
      </c>
      <c r="AG19" s="569"/>
      <c r="AH19" s="346">
        <v>7</v>
      </c>
      <c r="AI19" s="346">
        <v>8</v>
      </c>
      <c r="AJ19" s="346">
        <v>8</v>
      </c>
      <c r="AK19" s="346">
        <v>9</v>
      </c>
      <c r="AL19" s="346">
        <v>7</v>
      </c>
      <c r="AM19" s="346">
        <v>9</v>
      </c>
      <c r="AN19" s="346">
        <v>11</v>
      </c>
      <c r="AO19" s="573">
        <v>11</v>
      </c>
      <c r="AP19" s="346">
        <v>11</v>
      </c>
      <c r="AQ19" s="346">
        <v>10</v>
      </c>
      <c r="AR19" s="346">
        <v>10</v>
      </c>
      <c r="AS19" s="346">
        <v>12</v>
      </c>
      <c r="AT19" s="346">
        <v>9</v>
      </c>
      <c r="AU19" s="346">
        <v>9</v>
      </c>
      <c r="AV19" s="346">
        <v>11</v>
      </c>
      <c r="AW19" s="346">
        <v>11</v>
      </c>
      <c r="AX19" s="346">
        <v>11</v>
      </c>
      <c r="AY19" s="346">
        <v>6</v>
      </c>
      <c r="AZ19" s="584"/>
      <c r="BA19" s="467">
        <v>35.090000000000003</v>
      </c>
      <c r="BB19" s="348">
        <v>53.58</v>
      </c>
      <c r="BC19" s="348" t="s">
        <v>430</v>
      </c>
      <c r="BD19" s="348" t="s">
        <v>430</v>
      </c>
      <c r="BE19" s="375" t="s">
        <v>430</v>
      </c>
      <c r="BF19" s="375">
        <v>11.33</v>
      </c>
      <c r="BG19" s="374"/>
      <c r="BH19" s="594">
        <v>11.33</v>
      </c>
      <c r="BI19" s="348">
        <v>10.6</v>
      </c>
      <c r="BJ19" s="348" t="s">
        <v>430</v>
      </c>
      <c r="BK19" s="348">
        <v>42.98</v>
      </c>
      <c r="BL19" s="348" t="s">
        <v>430</v>
      </c>
      <c r="BM19" s="375">
        <v>35.090000000000003</v>
      </c>
      <c r="BN19" s="375" t="s">
        <v>430</v>
      </c>
      <c r="BO19" s="375" t="s">
        <v>430</v>
      </c>
      <c r="BP19" s="375" t="s">
        <v>430</v>
      </c>
      <c r="BQ19" s="375" t="s">
        <v>430</v>
      </c>
      <c r="BR19" s="374"/>
      <c r="BS19" s="468" t="s">
        <v>430</v>
      </c>
      <c r="BT19" s="348" t="s">
        <v>430</v>
      </c>
      <c r="BU19" s="374"/>
      <c r="BV19" s="430" t="s">
        <v>554</v>
      </c>
    </row>
    <row r="20" spans="1:74" x14ac:dyDescent="0.25">
      <c r="A20" s="318" t="s">
        <v>93</v>
      </c>
      <c r="B20" s="43"/>
      <c r="C20" s="720"/>
      <c r="D20" s="43"/>
      <c r="E20" s="51"/>
      <c r="F20" s="43"/>
      <c r="G20" s="55"/>
      <c r="H20" s="66"/>
      <c r="I20" s="59"/>
      <c r="J20" s="59"/>
      <c r="K20" s="59"/>
      <c r="L20" s="59"/>
      <c r="M20" s="59"/>
      <c r="N20" s="70">
        <v>71.436899999999994</v>
      </c>
      <c r="O20" s="59">
        <v>28.8719</v>
      </c>
      <c r="P20" s="59">
        <v>28.200299999999999</v>
      </c>
      <c r="Q20" s="59">
        <v>23.9757</v>
      </c>
      <c r="R20" s="59">
        <v>24.586200000000002</v>
      </c>
      <c r="S20" s="59">
        <v>10.8086</v>
      </c>
      <c r="T20" s="59">
        <v>6.258</v>
      </c>
      <c r="U20" s="88">
        <v>5.8914999999999997</v>
      </c>
      <c r="V20" s="59">
        <v>4.8531000000000004</v>
      </c>
      <c r="W20" s="59">
        <v>7.0647000000000002</v>
      </c>
      <c r="X20" s="59">
        <v>7.5128000000000004</v>
      </c>
      <c r="Y20" s="276">
        <v>6.9241000000000001</v>
      </c>
      <c r="Z20" s="59">
        <v>7.5008999999999997</v>
      </c>
      <c r="AA20" s="59">
        <v>13.1295</v>
      </c>
      <c r="AB20" s="59">
        <v>6.2602000000000002</v>
      </c>
      <c r="AC20" s="59">
        <v>5.9657999999999998</v>
      </c>
      <c r="AD20" s="59">
        <v>5.0034999999999998</v>
      </c>
      <c r="AE20" s="59">
        <v>26.043099999999999</v>
      </c>
      <c r="AF20" s="59">
        <v>8.0622000000000007</v>
      </c>
      <c r="AG20" s="553"/>
      <c r="AH20" s="51">
        <v>12</v>
      </c>
      <c r="AI20" s="51">
        <v>12</v>
      </c>
      <c r="AJ20" s="51">
        <v>12</v>
      </c>
      <c r="AK20" s="51">
        <v>12</v>
      </c>
      <c r="AL20" s="51">
        <v>12</v>
      </c>
      <c r="AM20" s="51">
        <v>12</v>
      </c>
      <c r="AN20" s="51">
        <v>12</v>
      </c>
      <c r="AO20" s="630">
        <v>12</v>
      </c>
      <c r="AP20" s="51">
        <v>12</v>
      </c>
      <c r="AQ20" s="51">
        <v>12</v>
      </c>
      <c r="AR20" s="51">
        <v>12</v>
      </c>
      <c r="AS20" s="51">
        <v>12</v>
      </c>
      <c r="AT20" s="51">
        <v>12</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602"/>
      <c r="BS20" s="267"/>
      <c r="BT20" s="59"/>
      <c r="BU20" s="66"/>
      <c r="BV20" s="34"/>
    </row>
    <row r="21" spans="1:74" x14ac:dyDescent="0.25">
      <c r="A21" s="320" t="s">
        <v>94</v>
      </c>
      <c r="B21" s="44"/>
      <c r="C21" s="721"/>
      <c r="D21" s="44"/>
      <c r="E21" s="52"/>
      <c r="F21" s="44"/>
      <c r="G21" s="56"/>
      <c r="H21" s="67"/>
      <c r="I21" s="60"/>
      <c r="J21" s="60"/>
      <c r="K21" s="60"/>
      <c r="L21" s="60"/>
      <c r="M21" s="60"/>
      <c r="N21" s="71">
        <v>127.819</v>
      </c>
      <c r="O21" s="60">
        <v>56.403399999999998</v>
      </c>
      <c r="P21" s="60">
        <v>59.1252</v>
      </c>
      <c r="Q21" s="60">
        <v>42.729199999999999</v>
      </c>
      <c r="R21" s="60">
        <v>35.610799999999998</v>
      </c>
      <c r="S21" s="60">
        <v>17.092500000000001</v>
      </c>
      <c r="T21" s="60">
        <v>10.459899999999999</v>
      </c>
      <c r="U21" s="89">
        <v>8.4870999999999999</v>
      </c>
      <c r="V21" s="60">
        <v>6.6634000000000002</v>
      </c>
      <c r="W21" s="60">
        <v>8.2867999999999995</v>
      </c>
      <c r="X21" s="60">
        <v>8.1929999999999996</v>
      </c>
      <c r="Y21" s="277">
        <v>9.5592000000000006</v>
      </c>
      <c r="Z21" s="60">
        <v>8.5527999999999995</v>
      </c>
      <c r="AA21" s="60">
        <v>19.882400000000001</v>
      </c>
      <c r="AB21" s="60">
        <v>10.8078</v>
      </c>
      <c r="AC21" s="60">
        <v>9.0251000000000001</v>
      </c>
      <c r="AD21" s="60">
        <v>6.8262999999999998</v>
      </c>
      <c r="AE21" s="60">
        <v>38.835799999999999</v>
      </c>
      <c r="AF21" s="60">
        <v>9.4367000000000001</v>
      </c>
      <c r="AG21" s="554"/>
      <c r="AH21" s="52"/>
      <c r="AI21" s="52"/>
      <c r="AJ21" s="52"/>
      <c r="AK21" s="52"/>
      <c r="AL21" s="52"/>
      <c r="AM21" s="52"/>
      <c r="AN21" s="52"/>
      <c r="AO21" s="314"/>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0" t="s">
        <v>95</v>
      </c>
      <c r="B22" s="44"/>
      <c r="C22" s="721"/>
      <c r="D22" s="44"/>
      <c r="E22" s="52"/>
      <c r="F22" s="44"/>
      <c r="G22" s="56"/>
      <c r="H22" s="67"/>
      <c r="I22" s="60"/>
      <c r="J22" s="60"/>
      <c r="K22" s="60"/>
      <c r="L22" s="60"/>
      <c r="M22" s="60"/>
      <c r="N22" s="71">
        <v>24.235800000000001</v>
      </c>
      <c r="O22" s="60">
        <v>-2.3934000000000002</v>
      </c>
      <c r="P22" s="60">
        <v>1.0783</v>
      </c>
      <c r="Q22" s="60">
        <v>8.9405000000000001</v>
      </c>
      <c r="R22" s="60">
        <v>14.8978</v>
      </c>
      <c r="S22" s="60">
        <v>6.7088999999999999</v>
      </c>
      <c r="T22" s="60">
        <v>3.8151000000000002</v>
      </c>
      <c r="U22" s="89">
        <v>3.8243</v>
      </c>
      <c r="V22" s="60">
        <v>2.8302</v>
      </c>
      <c r="W22" s="60">
        <v>5.4271000000000003</v>
      </c>
      <c r="X22" s="60">
        <v>6.7742000000000004</v>
      </c>
      <c r="Y22" s="277">
        <v>6.0231000000000003</v>
      </c>
      <c r="Z22" s="60">
        <v>6.7074999999999996</v>
      </c>
      <c r="AA22" s="60">
        <v>9.1857000000000006</v>
      </c>
      <c r="AB22" s="60">
        <v>3.8685</v>
      </c>
      <c r="AC22" s="60">
        <v>3.7785000000000002</v>
      </c>
      <c r="AD22" s="60">
        <v>2.9935999999999998</v>
      </c>
      <c r="AE22" s="60">
        <v>15.6373</v>
      </c>
      <c r="AF22" s="60">
        <v>7.4046000000000003</v>
      </c>
      <c r="AG22" s="554"/>
      <c r="AH22" s="52"/>
      <c r="AI22" s="52"/>
      <c r="AJ22" s="52"/>
      <c r="AK22" s="52"/>
      <c r="AL22" s="52"/>
      <c r="AM22" s="52"/>
      <c r="AN22" s="52"/>
      <c r="AO22" s="314"/>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596"/>
      <c r="BS22" s="268"/>
      <c r="BT22" s="60"/>
      <c r="BU22" s="67"/>
      <c r="BV22" s="26"/>
    </row>
    <row r="23" spans="1:74" x14ac:dyDescent="0.25">
      <c r="A23" s="321" t="s">
        <v>96</v>
      </c>
      <c r="B23" s="45"/>
      <c r="C23" s="722"/>
      <c r="D23" s="45"/>
      <c r="E23" s="53"/>
      <c r="F23" s="45"/>
      <c r="G23" s="57"/>
      <c r="H23" s="68"/>
      <c r="I23" s="61"/>
      <c r="J23" s="61"/>
      <c r="K23" s="61"/>
      <c r="L23" s="61"/>
      <c r="M23" s="61"/>
      <c r="N23" s="72">
        <v>72.3977</v>
      </c>
      <c r="O23" s="61">
        <v>30.142800000000001</v>
      </c>
      <c r="P23" s="61">
        <v>29.018699999999999</v>
      </c>
      <c r="Q23" s="61">
        <v>24.459099999999999</v>
      </c>
      <c r="R23" s="61">
        <v>24.564699999999998</v>
      </c>
      <c r="S23" s="61">
        <v>11.147399999999999</v>
      </c>
      <c r="T23" s="61">
        <v>6.1596000000000002</v>
      </c>
      <c r="U23" s="90">
        <v>5.9778500000000001</v>
      </c>
      <c r="V23" s="61">
        <v>5.0334500000000002</v>
      </c>
      <c r="W23" s="61">
        <v>7.1350499999999997</v>
      </c>
      <c r="X23" s="61">
        <v>7.4877500000000001</v>
      </c>
      <c r="Y23" s="279">
        <v>6.7515999999999998</v>
      </c>
      <c r="Z23" s="61">
        <v>7.2965</v>
      </c>
      <c r="AA23" s="61">
        <v>13.283899999999999</v>
      </c>
      <c r="AB23" s="61">
        <v>6.0205000000000002</v>
      </c>
      <c r="AC23" s="61">
        <v>5.9104999999999999</v>
      </c>
      <c r="AD23" s="61">
        <v>5.1455000000000002</v>
      </c>
      <c r="AE23" s="61">
        <v>25.755700000000001</v>
      </c>
      <c r="AF23" s="61">
        <v>7.9009499999999999</v>
      </c>
      <c r="AG23" s="556"/>
      <c r="AH23" s="53"/>
      <c r="AI23" s="53"/>
      <c r="AJ23" s="53"/>
      <c r="AK23" s="53"/>
      <c r="AL23" s="53"/>
      <c r="AM23" s="53"/>
      <c r="AN23" s="53"/>
      <c r="AO23" s="567"/>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603"/>
      <c r="BS23" s="270"/>
      <c r="BT23" s="61"/>
      <c r="BU23" s="68"/>
      <c r="BV23" s="272"/>
    </row>
    <row r="24" spans="1:74" ht="14.5" x14ac:dyDescent="0.25">
      <c r="A24" s="323" t="s">
        <v>268</v>
      </c>
      <c r="B24" s="46"/>
      <c r="C24" s="723"/>
      <c r="D24" s="46"/>
      <c r="E24" s="54"/>
      <c r="F24" s="46"/>
      <c r="G24" s="58"/>
      <c r="H24" s="69"/>
      <c r="I24" s="62"/>
      <c r="J24" s="62"/>
      <c r="K24" s="62"/>
      <c r="L24" s="62"/>
      <c r="M24" s="62"/>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312"/>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545"/>
      <c r="BS24" s="271"/>
      <c r="BT24" s="62"/>
      <c r="BU24" s="69"/>
      <c r="BV24" s="41"/>
    </row>
    <row r="25" spans="1:74" s="425" customFormat="1" x14ac:dyDescent="0.25">
      <c r="A25" s="337" t="s">
        <v>7750</v>
      </c>
      <c r="B25" s="369"/>
      <c r="C25" s="718">
        <v>40198</v>
      </c>
      <c r="D25" s="369"/>
      <c r="E25" s="338">
        <v>13430</v>
      </c>
      <c r="F25" s="369"/>
      <c r="G25" s="339">
        <v>38.857700000000001</v>
      </c>
      <c r="H25" s="370"/>
      <c r="I25" s="340">
        <v>13.66</v>
      </c>
      <c r="J25" s="340">
        <v>8.2200000000000006</v>
      </c>
      <c r="K25" s="340">
        <v>5.96</v>
      </c>
      <c r="L25" s="340">
        <v>6.21</v>
      </c>
      <c r="M25" s="340"/>
      <c r="N25" s="342">
        <v>89.737700000000004</v>
      </c>
      <c r="O25" s="340">
        <v>32.6081</v>
      </c>
      <c r="P25" s="340">
        <v>31.739899999999999</v>
      </c>
      <c r="Q25" s="340">
        <v>25.918800000000001</v>
      </c>
      <c r="R25" s="340">
        <v>24.1173</v>
      </c>
      <c r="S25" s="340">
        <v>10.600300000000001</v>
      </c>
      <c r="T25" s="340">
        <v>5.4318</v>
      </c>
      <c r="U25" s="344">
        <v>5.4085999999999999</v>
      </c>
      <c r="V25" s="340">
        <v>4.8853</v>
      </c>
      <c r="W25" s="340">
        <v>7.0890000000000004</v>
      </c>
      <c r="X25" s="340">
        <v>7.2103000000000002</v>
      </c>
      <c r="Y25" s="371">
        <v>6.4488000000000003</v>
      </c>
      <c r="Z25" s="340">
        <v>7.7826000000000004</v>
      </c>
      <c r="AA25" s="340">
        <v>12.619</v>
      </c>
      <c r="AB25" s="340">
        <v>5.4550999999999998</v>
      </c>
      <c r="AC25" s="340">
        <v>5.4250999999999996</v>
      </c>
      <c r="AD25" s="340">
        <v>4.9713000000000003</v>
      </c>
      <c r="AE25" s="340">
        <v>23.707000000000001</v>
      </c>
      <c r="AF25" s="340">
        <v>8.609</v>
      </c>
      <c r="AG25" s="568"/>
      <c r="AH25" s="338">
        <v>4</v>
      </c>
      <c r="AI25" s="338">
        <v>6</v>
      </c>
      <c r="AJ25" s="338">
        <v>5</v>
      </c>
      <c r="AK25" s="338">
        <v>6</v>
      </c>
      <c r="AL25" s="338">
        <v>6</v>
      </c>
      <c r="AM25" s="338">
        <v>6</v>
      </c>
      <c r="AN25" s="338">
        <v>8</v>
      </c>
      <c r="AO25" s="631">
        <v>7</v>
      </c>
      <c r="AP25" s="338">
        <v>4</v>
      </c>
      <c r="AQ25" s="338">
        <v>5</v>
      </c>
      <c r="AR25" s="338">
        <v>2</v>
      </c>
      <c r="AS25" s="338">
        <v>4</v>
      </c>
      <c r="AT25" s="338">
        <v>1</v>
      </c>
      <c r="AU25" s="338">
        <v>7</v>
      </c>
      <c r="AV25" s="338">
        <v>7</v>
      </c>
      <c r="AW25" s="338">
        <v>5</v>
      </c>
      <c r="AX25" s="338">
        <v>4</v>
      </c>
      <c r="AY25" s="338">
        <v>10</v>
      </c>
      <c r="AZ25" s="583"/>
      <c r="BA25" s="464">
        <v>53.59</v>
      </c>
      <c r="BB25" s="340">
        <v>8.3800000000000008</v>
      </c>
      <c r="BC25" s="340">
        <v>14.82</v>
      </c>
      <c r="BD25" s="340">
        <v>19.579999999999998</v>
      </c>
      <c r="BE25" s="371">
        <v>3.09</v>
      </c>
      <c r="BF25" s="371">
        <v>3.63</v>
      </c>
      <c r="BG25" s="370"/>
      <c r="BH25" s="593">
        <v>3.63</v>
      </c>
      <c r="BI25" s="340" t="s">
        <v>430</v>
      </c>
      <c r="BJ25" s="340" t="s">
        <v>430</v>
      </c>
      <c r="BK25" s="340">
        <v>42.78</v>
      </c>
      <c r="BL25" s="340" t="s">
        <v>430</v>
      </c>
      <c r="BM25" s="371">
        <v>53.59</v>
      </c>
      <c r="BN25" s="371" t="s">
        <v>430</v>
      </c>
      <c r="BO25" s="371" t="s">
        <v>430</v>
      </c>
      <c r="BP25" s="371" t="s">
        <v>430</v>
      </c>
      <c r="BQ25" s="371">
        <v>3.09</v>
      </c>
      <c r="BR25" s="370"/>
      <c r="BS25" s="465">
        <v>7.7031756961073103</v>
      </c>
      <c r="BT25" s="340">
        <v>11.7810209441346</v>
      </c>
      <c r="BU25" s="370"/>
      <c r="BV25" s="571" t="s">
        <v>3328</v>
      </c>
    </row>
    <row r="26" spans="1:74" s="428" customFormat="1" x14ac:dyDescent="0.25">
      <c r="A26" s="345" t="s">
        <v>7751</v>
      </c>
      <c r="B26" s="373"/>
      <c r="C26" s="719">
        <v>38306</v>
      </c>
      <c r="D26" s="373"/>
      <c r="E26" s="346">
        <v>3917.4</v>
      </c>
      <c r="F26" s="373"/>
      <c r="G26" s="347">
        <v>39.068899999999999</v>
      </c>
      <c r="H26" s="374"/>
      <c r="I26" s="348">
        <v>4.0999999999999996</v>
      </c>
      <c r="J26" s="348">
        <v>7.49</v>
      </c>
      <c r="K26" s="348">
        <v>3.43</v>
      </c>
      <c r="L26" s="348">
        <v>3.56</v>
      </c>
      <c r="M26" s="348"/>
      <c r="N26" s="350">
        <v>26.084099999999999</v>
      </c>
      <c r="O26" s="348">
        <v>-2.8016999999999999</v>
      </c>
      <c r="P26" s="348">
        <v>0.66739999999999999</v>
      </c>
      <c r="Q26" s="348">
        <v>8.5428999999999995</v>
      </c>
      <c r="R26" s="348">
        <v>21.321899999999999</v>
      </c>
      <c r="S26" s="348">
        <v>6.3074000000000003</v>
      </c>
      <c r="T26" s="348">
        <v>5.7259000000000002</v>
      </c>
      <c r="U26" s="354">
        <v>5.4363000000000001</v>
      </c>
      <c r="V26" s="348">
        <v>3.9445000000000001</v>
      </c>
      <c r="W26" s="348">
        <v>7.1340000000000003</v>
      </c>
      <c r="X26" s="348">
        <v>7.0213000000000001</v>
      </c>
      <c r="Y26" s="375">
        <v>5.8910999999999998</v>
      </c>
      <c r="Z26" s="348">
        <v>6.6660000000000004</v>
      </c>
      <c r="AA26" s="348">
        <v>9.2384000000000004</v>
      </c>
      <c r="AB26" s="348">
        <v>5.3411</v>
      </c>
      <c r="AC26" s="348">
        <v>5.2873000000000001</v>
      </c>
      <c r="AD26" s="348">
        <v>4.0571000000000002</v>
      </c>
      <c r="AE26" s="348">
        <v>24.502300000000002</v>
      </c>
      <c r="AF26" s="348">
        <v>6.5063000000000004</v>
      </c>
      <c r="AG26" s="569"/>
      <c r="AH26" s="346">
        <v>10</v>
      </c>
      <c r="AI26" s="346">
        <v>12</v>
      </c>
      <c r="AJ26" s="346">
        <v>12</v>
      </c>
      <c r="AK26" s="346">
        <v>12</v>
      </c>
      <c r="AL26" s="346">
        <v>10</v>
      </c>
      <c r="AM26" s="346">
        <v>12</v>
      </c>
      <c r="AN26" s="346">
        <v>6</v>
      </c>
      <c r="AO26" s="573">
        <v>5</v>
      </c>
      <c r="AP26" s="346">
        <v>8</v>
      </c>
      <c r="AQ26" s="346">
        <v>3</v>
      </c>
      <c r="AR26" s="346">
        <v>6</v>
      </c>
      <c r="AS26" s="346">
        <v>8</v>
      </c>
      <c r="AT26" s="346">
        <v>7</v>
      </c>
      <c r="AU26" s="346">
        <v>10</v>
      </c>
      <c r="AV26" s="346">
        <v>8</v>
      </c>
      <c r="AW26" s="346">
        <v>6</v>
      </c>
      <c r="AX26" s="346">
        <v>8</v>
      </c>
      <c r="AY26" s="346">
        <v>9</v>
      </c>
      <c r="AZ26" s="584"/>
      <c r="BA26" s="467">
        <v>97.58</v>
      </c>
      <c r="BB26" s="348" t="s">
        <v>430</v>
      </c>
      <c r="BC26" s="348" t="s">
        <v>430</v>
      </c>
      <c r="BD26" s="348" t="s">
        <v>430</v>
      </c>
      <c r="BE26" s="375" t="s">
        <v>430</v>
      </c>
      <c r="BF26" s="375">
        <v>2.42</v>
      </c>
      <c r="BG26" s="374"/>
      <c r="BH26" s="594">
        <v>2.42</v>
      </c>
      <c r="BI26" s="348" t="s">
        <v>430</v>
      </c>
      <c r="BJ26" s="348" t="s">
        <v>430</v>
      </c>
      <c r="BK26" s="348" t="s">
        <v>430</v>
      </c>
      <c r="BL26" s="348" t="s">
        <v>430</v>
      </c>
      <c r="BM26" s="375">
        <v>97.58</v>
      </c>
      <c r="BN26" s="375" t="s">
        <v>430</v>
      </c>
      <c r="BO26" s="375" t="s">
        <v>430</v>
      </c>
      <c r="BP26" s="375" t="s">
        <v>430</v>
      </c>
      <c r="BQ26" s="375" t="s">
        <v>430</v>
      </c>
      <c r="BR26" s="374"/>
      <c r="BS26" s="468" t="s">
        <v>430</v>
      </c>
      <c r="BT26" s="348" t="s">
        <v>430</v>
      </c>
      <c r="BU26" s="374"/>
      <c r="BV26" s="430" t="s">
        <v>554</v>
      </c>
    </row>
    <row r="27" spans="1:74" s="428" customFormat="1" x14ac:dyDescent="0.25">
      <c r="A27" s="345" t="s">
        <v>7752</v>
      </c>
      <c r="B27" s="373"/>
      <c r="C27" s="719">
        <v>38026</v>
      </c>
      <c r="D27" s="373"/>
      <c r="E27" s="346">
        <v>3752.81</v>
      </c>
      <c r="F27" s="373"/>
      <c r="G27" s="347">
        <v>37.192</v>
      </c>
      <c r="H27" s="374"/>
      <c r="I27" s="348">
        <v>5.4</v>
      </c>
      <c r="J27" s="348">
        <v>7.82</v>
      </c>
      <c r="K27" s="348">
        <v>3.62</v>
      </c>
      <c r="L27" s="348">
        <v>3.78</v>
      </c>
      <c r="M27" s="348"/>
      <c r="N27" s="350">
        <v>23.5687</v>
      </c>
      <c r="O27" s="348">
        <v>8.9415999999999993</v>
      </c>
      <c r="P27" s="348">
        <v>9.9590999999999994</v>
      </c>
      <c r="Q27" s="348">
        <v>9.5472999999999999</v>
      </c>
      <c r="R27" s="348">
        <v>15.4512</v>
      </c>
      <c r="S27" s="348">
        <v>7.6325000000000003</v>
      </c>
      <c r="T27" s="348">
        <v>5.6273</v>
      </c>
      <c r="U27" s="354">
        <v>4.6067</v>
      </c>
      <c r="V27" s="348">
        <v>4.0343999999999998</v>
      </c>
      <c r="W27" s="348">
        <v>6.0392000000000001</v>
      </c>
      <c r="X27" s="348">
        <v>6.5388000000000002</v>
      </c>
      <c r="Y27" s="375">
        <v>5.9484000000000004</v>
      </c>
      <c r="Z27" s="348">
        <v>7.1292</v>
      </c>
      <c r="AA27" s="348">
        <v>8.4338999999999995</v>
      </c>
      <c r="AB27" s="348">
        <v>5.8773</v>
      </c>
      <c r="AC27" s="348">
        <v>4.9821999999999997</v>
      </c>
      <c r="AD27" s="348">
        <v>4.2028999999999996</v>
      </c>
      <c r="AE27" s="348">
        <v>15.872199999999999</v>
      </c>
      <c r="AF27" s="348">
        <v>6.0435999999999996</v>
      </c>
      <c r="AG27" s="569"/>
      <c r="AH27" s="346">
        <v>12</v>
      </c>
      <c r="AI27" s="346">
        <v>11</v>
      </c>
      <c r="AJ27" s="346">
        <v>11</v>
      </c>
      <c r="AK27" s="346">
        <v>11</v>
      </c>
      <c r="AL27" s="346">
        <v>11</v>
      </c>
      <c r="AM27" s="346">
        <v>10</v>
      </c>
      <c r="AN27" s="346">
        <v>7</v>
      </c>
      <c r="AO27" s="573">
        <v>9</v>
      </c>
      <c r="AP27" s="346">
        <v>7</v>
      </c>
      <c r="AQ27" s="346">
        <v>8</v>
      </c>
      <c r="AR27" s="346">
        <v>9</v>
      </c>
      <c r="AS27" s="346">
        <v>7</v>
      </c>
      <c r="AT27" s="346">
        <v>4</v>
      </c>
      <c r="AU27" s="346">
        <v>12</v>
      </c>
      <c r="AV27" s="346">
        <v>3</v>
      </c>
      <c r="AW27" s="346">
        <v>9</v>
      </c>
      <c r="AX27" s="346">
        <v>7</v>
      </c>
      <c r="AY27" s="346">
        <v>11</v>
      </c>
      <c r="AZ27" s="584"/>
      <c r="BA27" s="467">
        <v>31.24</v>
      </c>
      <c r="BB27" s="348">
        <v>66.45</v>
      </c>
      <c r="BC27" s="348" t="s">
        <v>430</v>
      </c>
      <c r="BD27" s="348" t="s">
        <v>430</v>
      </c>
      <c r="BE27" s="375" t="s">
        <v>430</v>
      </c>
      <c r="BF27" s="375">
        <v>2.31</v>
      </c>
      <c r="BG27" s="374"/>
      <c r="BH27" s="594">
        <v>2.31</v>
      </c>
      <c r="BI27" s="348">
        <v>35.85</v>
      </c>
      <c r="BJ27" s="348" t="s">
        <v>430</v>
      </c>
      <c r="BK27" s="348">
        <v>30.6</v>
      </c>
      <c r="BL27" s="348" t="s">
        <v>430</v>
      </c>
      <c r="BM27" s="375">
        <v>31.24</v>
      </c>
      <c r="BN27" s="375" t="s">
        <v>430</v>
      </c>
      <c r="BO27" s="375" t="s">
        <v>430</v>
      </c>
      <c r="BP27" s="375" t="s">
        <v>430</v>
      </c>
      <c r="BQ27" s="375" t="s">
        <v>430</v>
      </c>
      <c r="BR27" s="374"/>
      <c r="BS27" s="468">
        <v>5.2527894405252802</v>
      </c>
      <c r="BT27" s="348" t="s">
        <v>430</v>
      </c>
      <c r="BU27" s="374"/>
      <c r="BV27" s="430" t="s">
        <v>3328</v>
      </c>
    </row>
    <row r="28" spans="1:74" s="428" customFormat="1" ht="11" x14ac:dyDescent="0.3">
      <c r="A28" s="841" t="s">
        <v>7753</v>
      </c>
      <c r="B28" s="842"/>
      <c r="C28" s="843">
        <v>39594</v>
      </c>
      <c r="D28" s="842"/>
      <c r="E28" s="844">
        <v>2365.85</v>
      </c>
      <c r="F28" s="842"/>
      <c r="G28" s="845">
        <v>39.113999999999997</v>
      </c>
      <c r="H28" s="847"/>
      <c r="I28" s="846">
        <v>12.45</v>
      </c>
      <c r="J28" s="846">
        <v>7.82</v>
      </c>
      <c r="K28" s="846">
        <v>5.17</v>
      </c>
      <c r="L28" s="846">
        <v>5.41</v>
      </c>
      <c r="M28" s="846"/>
      <c r="N28" s="848">
        <v>73.588499999999996</v>
      </c>
      <c r="O28" s="846">
        <v>36.255499999999998</v>
      </c>
      <c r="P28" s="846">
        <v>30.761700000000001</v>
      </c>
      <c r="Q28" s="846">
        <v>28.047000000000001</v>
      </c>
      <c r="R28" s="846">
        <v>23.421900000000001</v>
      </c>
      <c r="S28" s="846">
        <v>11.310700000000001</v>
      </c>
      <c r="T28" s="846">
        <v>5.8863000000000003</v>
      </c>
      <c r="U28" s="856">
        <v>5.4283000000000001</v>
      </c>
      <c r="V28" s="846">
        <v>4.4645000000000001</v>
      </c>
      <c r="W28" s="846">
        <v>6.2881999999999998</v>
      </c>
      <c r="X28" s="846">
        <v>7.0270000000000001</v>
      </c>
      <c r="Y28" s="852">
        <v>5.8453999999999997</v>
      </c>
      <c r="Z28" s="846">
        <v>7.3426999999999998</v>
      </c>
      <c r="AA28" s="846">
        <v>13.3529</v>
      </c>
      <c r="AB28" s="846">
        <v>5.5160999999999998</v>
      </c>
      <c r="AC28" s="846">
        <v>5.1871999999999998</v>
      </c>
      <c r="AD28" s="846">
        <v>4.5204000000000004</v>
      </c>
      <c r="AE28" s="846">
        <v>26.482700000000001</v>
      </c>
      <c r="AF28" s="846">
        <v>7.8308</v>
      </c>
      <c r="AG28" s="937"/>
      <c r="AH28" s="844">
        <v>6</v>
      </c>
      <c r="AI28" s="844">
        <v>4</v>
      </c>
      <c r="AJ28" s="844">
        <v>6</v>
      </c>
      <c r="AK28" s="844">
        <v>4</v>
      </c>
      <c r="AL28" s="844">
        <v>9</v>
      </c>
      <c r="AM28" s="844">
        <v>3</v>
      </c>
      <c r="AN28" s="844">
        <v>4</v>
      </c>
      <c r="AO28" s="947">
        <v>6</v>
      </c>
      <c r="AP28" s="844">
        <v>6</v>
      </c>
      <c r="AQ28" s="844">
        <v>7</v>
      </c>
      <c r="AR28" s="844">
        <v>5</v>
      </c>
      <c r="AS28" s="844">
        <v>9</v>
      </c>
      <c r="AT28" s="844">
        <v>2</v>
      </c>
      <c r="AU28" s="844">
        <v>5</v>
      </c>
      <c r="AV28" s="844">
        <v>6</v>
      </c>
      <c r="AW28" s="844">
        <v>7</v>
      </c>
      <c r="AX28" s="844">
        <v>6</v>
      </c>
      <c r="AY28" s="844">
        <v>5</v>
      </c>
      <c r="AZ28" s="939"/>
      <c r="BA28" s="853">
        <v>43.49</v>
      </c>
      <c r="BB28" s="846">
        <v>15.56</v>
      </c>
      <c r="BC28" s="846">
        <v>11.07</v>
      </c>
      <c r="BD28" s="846">
        <v>10.199999999999999</v>
      </c>
      <c r="BE28" s="852" t="s">
        <v>430</v>
      </c>
      <c r="BF28" s="852">
        <v>19.670000000000002</v>
      </c>
      <c r="BG28" s="847"/>
      <c r="BH28" s="940">
        <v>9.6300000000000008</v>
      </c>
      <c r="BI28" s="846">
        <v>6</v>
      </c>
      <c r="BJ28" s="846" t="s">
        <v>430</v>
      </c>
      <c r="BK28" s="846">
        <v>30.84</v>
      </c>
      <c r="BL28" s="846" t="s">
        <v>430</v>
      </c>
      <c r="BM28" s="852">
        <v>43.49</v>
      </c>
      <c r="BN28" s="852" t="s">
        <v>430</v>
      </c>
      <c r="BO28" s="852" t="s">
        <v>430</v>
      </c>
      <c r="BP28" s="852" t="s">
        <v>430</v>
      </c>
      <c r="BQ28" s="852">
        <v>10.039999999999999</v>
      </c>
      <c r="BR28" s="847"/>
      <c r="BS28" s="854" t="s">
        <v>430</v>
      </c>
      <c r="BT28" s="846">
        <v>8.4923087416984604</v>
      </c>
      <c r="BU28" s="847"/>
      <c r="BV28" s="907" t="s">
        <v>554</v>
      </c>
    </row>
    <row r="29" spans="1:74" s="428" customFormat="1" x14ac:dyDescent="0.25">
      <c r="A29" s="345" t="s">
        <v>7754</v>
      </c>
      <c r="B29" s="373"/>
      <c r="C29" s="719">
        <v>39785</v>
      </c>
      <c r="D29" s="373"/>
      <c r="E29" s="346">
        <v>1994.03</v>
      </c>
      <c r="F29" s="373"/>
      <c r="G29" s="347">
        <v>35.664099999999998</v>
      </c>
      <c r="H29" s="374"/>
      <c r="I29" s="348">
        <v>21.29</v>
      </c>
      <c r="J29" s="348">
        <v>7.71</v>
      </c>
      <c r="K29" s="348">
        <v>7.98</v>
      </c>
      <c r="L29" s="348">
        <v>8.33</v>
      </c>
      <c r="M29" s="348"/>
      <c r="N29" s="350">
        <v>126.937</v>
      </c>
      <c r="O29" s="348">
        <v>55.521000000000001</v>
      </c>
      <c r="P29" s="348">
        <v>58.248399999999997</v>
      </c>
      <c r="Q29" s="348">
        <v>41.854700000000001</v>
      </c>
      <c r="R29" s="348">
        <v>34.721699999999998</v>
      </c>
      <c r="S29" s="348">
        <v>16.1935</v>
      </c>
      <c r="T29" s="348">
        <v>9.5556000000000001</v>
      </c>
      <c r="U29" s="354">
        <v>7.5739000000000001</v>
      </c>
      <c r="V29" s="348">
        <v>5.7481999999999998</v>
      </c>
      <c r="W29" s="348">
        <v>5.6012000000000004</v>
      </c>
      <c r="X29" s="348">
        <v>6.8003999999999998</v>
      </c>
      <c r="Y29" s="375">
        <v>5.4523000000000001</v>
      </c>
      <c r="Z29" s="348">
        <v>6.9869000000000003</v>
      </c>
      <c r="AA29" s="348">
        <v>18.979600000000001</v>
      </c>
      <c r="AB29" s="348">
        <v>9.9031000000000002</v>
      </c>
      <c r="AC29" s="348">
        <v>8.1096000000000004</v>
      </c>
      <c r="AD29" s="348">
        <v>5.9105999999999996</v>
      </c>
      <c r="AE29" s="348">
        <v>37.948900000000002</v>
      </c>
      <c r="AF29" s="348">
        <v>7.5067000000000004</v>
      </c>
      <c r="AG29" s="569"/>
      <c r="AH29" s="346">
        <v>1</v>
      </c>
      <c r="AI29" s="346">
        <v>1</v>
      </c>
      <c r="AJ29" s="346">
        <v>1</v>
      </c>
      <c r="AK29" s="346">
        <v>1</v>
      </c>
      <c r="AL29" s="346">
        <v>1</v>
      </c>
      <c r="AM29" s="346">
        <v>1</v>
      </c>
      <c r="AN29" s="346">
        <v>1</v>
      </c>
      <c r="AO29" s="573">
        <v>1</v>
      </c>
      <c r="AP29" s="346">
        <v>1</v>
      </c>
      <c r="AQ29" s="346">
        <v>10</v>
      </c>
      <c r="AR29" s="346">
        <v>7</v>
      </c>
      <c r="AS29" s="346">
        <v>11</v>
      </c>
      <c r="AT29" s="346">
        <v>5</v>
      </c>
      <c r="AU29" s="346">
        <v>1</v>
      </c>
      <c r="AV29" s="346">
        <v>1</v>
      </c>
      <c r="AW29" s="346">
        <v>1</v>
      </c>
      <c r="AX29" s="346">
        <v>1</v>
      </c>
      <c r="AY29" s="346">
        <v>1</v>
      </c>
      <c r="AZ29" s="584"/>
      <c r="BA29" s="467">
        <v>59.55</v>
      </c>
      <c r="BB29" s="348">
        <v>37.909999999999997</v>
      </c>
      <c r="BC29" s="348" t="s">
        <v>430</v>
      </c>
      <c r="BD29" s="348" t="s">
        <v>430</v>
      </c>
      <c r="BE29" s="375" t="s">
        <v>430</v>
      </c>
      <c r="BF29" s="375">
        <v>2.5299999999999998</v>
      </c>
      <c r="BG29" s="374"/>
      <c r="BH29" s="594">
        <v>2.5</v>
      </c>
      <c r="BI29" s="348">
        <v>0.23</v>
      </c>
      <c r="BJ29" s="348" t="s">
        <v>430</v>
      </c>
      <c r="BK29" s="348">
        <v>37.68</v>
      </c>
      <c r="BL29" s="348" t="s">
        <v>430</v>
      </c>
      <c r="BM29" s="375">
        <v>59.55</v>
      </c>
      <c r="BN29" s="375" t="s">
        <v>430</v>
      </c>
      <c r="BO29" s="375" t="s">
        <v>430</v>
      </c>
      <c r="BP29" s="375" t="s">
        <v>430</v>
      </c>
      <c r="BQ29" s="375" t="s">
        <v>430</v>
      </c>
      <c r="BR29" s="374"/>
      <c r="BS29" s="468">
        <v>2.94249566029425</v>
      </c>
      <c r="BT29" s="348" t="s">
        <v>430</v>
      </c>
      <c r="BU29" s="374"/>
      <c r="BV29" s="430" t="s">
        <v>554</v>
      </c>
    </row>
    <row r="30" spans="1:74" s="428" customFormat="1" x14ac:dyDescent="0.25">
      <c r="A30" s="345" t="s">
        <v>7755</v>
      </c>
      <c r="B30" s="373"/>
      <c r="C30" s="719">
        <v>38257</v>
      </c>
      <c r="D30" s="373"/>
      <c r="E30" s="346">
        <v>1485.72</v>
      </c>
      <c r="F30" s="373"/>
      <c r="G30" s="347">
        <v>48.696899999999999</v>
      </c>
      <c r="H30" s="374"/>
      <c r="I30" s="348">
        <v>8.2200000000000006</v>
      </c>
      <c r="J30" s="348">
        <v>8.58</v>
      </c>
      <c r="K30" s="348">
        <v>4.57</v>
      </c>
      <c r="L30" s="348">
        <v>4.8</v>
      </c>
      <c r="M30" s="348"/>
      <c r="N30" s="350">
        <v>52.918799999999997</v>
      </c>
      <c r="O30" s="348">
        <v>26.600100000000001</v>
      </c>
      <c r="P30" s="348">
        <v>25.933700000000002</v>
      </c>
      <c r="Q30" s="348">
        <v>21.598099999999999</v>
      </c>
      <c r="R30" s="348">
        <v>24.519100000000002</v>
      </c>
      <c r="S30" s="348">
        <v>10.4367</v>
      </c>
      <c r="T30" s="348">
        <v>5.8586</v>
      </c>
      <c r="U30" s="354">
        <v>5.7251000000000003</v>
      </c>
      <c r="V30" s="348">
        <v>4.7393999999999998</v>
      </c>
      <c r="W30" s="348">
        <v>7.0922999999999998</v>
      </c>
      <c r="X30" s="348">
        <v>7.2062999999999997</v>
      </c>
      <c r="Y30" s="375">
        <v>6.7801</v>
      </c>
      <c r="Z30" s="348">
        <v>6.0946999999999996</v>
      </c>
      <c r="AA30" s="348">
        <v>11.8161</v>
      </c>
      <c r="AB30" s="348">
        <v>5.8636999999999997</v>
      </c>
      <c r="AC30" s="348">
        <v>5.7244000000000002</v>
      </c>
      <c r="AD30" s="348">
        <v>4.8887</v>
      </c>
      <c r="AE30" s="348">
        <v>24.5184</v>
      </c>
      <c r="AF30" s="348">
        <v>7.5484999999999998</v>
      </c>
      <c r="AG30" s="569"/>
      <c r="AH30" s="346">
        <v>8</v>
      </c>
      <c r="AI30" s="346">
        <v>7</v>
      </c>
      <c r="AJ30" s="346">
        <v>7</v>
      </c>
      <c r="AK30" s="346">
        <v>8</v>
      </c>
      <c r="AL30" s="346">
        <v>5</v>
      </c>
      <c r="AM30" s="346">
        <v>7</v>
      </c>
      <c r="AN30" s="346">
        <v>5</v>
      </c>
      <c r="AO30" s="573">
        <v>4</v>
      </c>
      <c r="AP30" s="346">
        <v>5</v>
      </c>
      <c r="AQ30" s="346">
        <v>4</v>
      </c>
      <c r="AR30" s="346">
        <v>3</v>
      </c>
      <c r="AS30" s="346">
        <v>3</v>
      </c>
      <c r="AT30" s="346">
        <v>11</v>
      </c>
      <c r="AU30" s="346">
        <v>8</v>
      </c>
      <c r="AV30" s="346">
        <v>4</v>
      </c>
      <c r="AW30" s="346">
        <v>4</v>
      </c>
      <c r="AX30" s="346">
        <v>5</v>
      </c>
      <c r="AY30" s="346">
        <v>8</v>
      </c>
      <c r="AZ30" s="584"/>
      <c r="BA30" s="467">
        <v>38.22</v>
      </c>
      <c r="BB30" s="348">
        <v>18.16</v>
      </c>
      <c r="BC30" s="348">
        <v>13.29</v>
      </c>
      <c r="BD30" s="348">
        <v>14.34</v>
      </c>
      <c r="BE30" s="375">
        <v>12.81</v>
      </c>
      <c r="BF30" s="375">
        <v>3.17</v>
      </c>
      <c r="BG30" s="374"/>
      <c r="BH30" s="594">
        <v>3.17</v>
      </c>
      <c r="BI30" s="348" t="s">
        <v>430</v>
      </c>
      <c r="BJ30" s="348" t="s">
        <v>430</v>
      </c>
      <c r="BK30" s="348">
        <v>58.61</v>
      </c>
      <c r="BL30" s="348" t="s">
        <v>430</v>
      </c>
      <c r="BM30" s="375">
        <v>38.22</v>
      </c>
      <c r="BN30" s="375" t="s">
        <v>430</v>
      </c>
      <c r="BO30" s="375" t="s">
        <v>430</v>
      </c>
      <c r="BP30" s="375" t="s">
        <v>430</v>
      </c>
      <c r="BQ30" s="375" t="s">
        <v>430</v>
      </c>
      <c r="BR30" s="374"/>
      <c r="BS30" s="468" t="s">
        <v>430</v>
      </c>
      <c r="BT30" s="348">
        <v>10.8971348921794</v>
      </c>
      <c r="BU30" s="374"/>
      <c r="BV30" s="430" t="s">
        <v>7743</v>
      </c>
    </row>
    <row r="31" spans="1:74" s="428" customFormat="1" x14ac:dyDescent="0.25">
      <c r="A31" s="345" t="s">
        <v>7756</v>
      </c>
      <c r="B31" s="373"/>
      <c r="C31" s="719">
        <v>40660</v>
      </c>
      <c r="D31" s="373"/>
      <c r="E31" s="346">
        <v>1008.16</v>
      </c>
      <c r="F31" s="373"/>
      <c r="G31" s="347">
        <v>31.292100000000001</v>
      </c>
      <c r="H31" s="374"/>
      <c r="I31" s="348">
        <v>10.79</v>
      </c>
      <c r="J31" s="348">
        <v>7.26</v>
      </c>
      <c r="K31" s="348">
        <v>5</v>
      </c>
      <c r="L31" s="348">
        <v>5.22</v>
      </c>
      <c r="M31" s="348"/>
      <c r="N31" s="350">
        <v>84.293700000000001</v>
      </c>
      <c r="O31" s="348">
        <v>32.783200000000001</v>
      </c>
      <c r="P31" s="348">
        <v>32.747700000000002</v>
      </c>
      <c r="Q31" s="348">
        <v>27.293900000000001</v>
      </c>
      <c r="R31" s="348">
        <v>25.9191</v>
      </c>
      <c r="S31" s="348">
        <v>11.6022</v>
      </c>
      <c r="T31" s="348">
        <v>6.7868000000000004</v>
      </c>
      <c r="U31" s="354">
        <v>6.7439</v>
      </c>
      <c r="V31" s="348">
        <v>5.3329000000000004</v>
      </c>
      <c r="W31" s="348">
        <v>7.3075000000000001</v>
      </c>
      <c r="X31" s="348">
        <v>7.1852999999999998</v>
      </c>
      <c r="Y31" s="375">
        <v>5.9682000000000004</v>
      </c>
      <c r="Z31" s="348">
        <v>7.2561</v>
      </c>
      <c r="AA31" s="348">
        <v>13.827500000000001</v>
      </c>
      <c r="AB31" s="348">
        <v>6.9053000000000004</v>
      </c>
      <c r="AC31" s="348">
        <v>6.8963999999999999</v>
      </c>
      <c r="AD31" s="348">
        <v>5.4751000000000003</v>
      </c>
      <c r="AE31" s="348">
        <v>27.0242</v>
      </c>
      <c r="AF31" s="348">
        <v>7.81</v>
      </c>
      <c r="AG31" s="569"/>
      <c r="AH31" s="346">
        <v>5</v>
      </c>
      <c r="AI31" s="346">
        <v>5</v>
      </c>
      <c r="AJ31" s="346">
        <v>4</v>
      </c>
      <c r="AK31" s="346">
        <v>5</v>
      </c>
      <c r="AL31" s="346">
        <v>3</v>
      </c>
      <c r="AM31" s="346">
        <v>2</v>
      </c>
      <c r="AN31" s="346">
        <v>2</v>
      </c>
      <c r="AO31" s="573">
        <v>2</v>
      </c>
      <c r="AP31" s="346">
        <v>3</v>
      </c>
      <c r="AQ31" s="346">
        <v>2</v>
      </c>
      <c r="AR31" s="346">
        <v>4</v>
      </c>
      <c r="AS31" s="346">
        <v>6</v>
      </c>
      <c r="AT31" s="346">
        <v>3</v>
      </c>
      <c r="AU31" s="346">
        <v>3</v>
      </c>
      <c r="AV31" s="346">
        <v>2</v>
      </c>
      <c r="AW31" s="346">
        <v>2</v>
      </c>
      <c r="AX31" s="346">
        <v>3</v>
      </c>
      <c r="AY31" s="346">
        <v>3</v>
      </c>
      <c r="AZ31" s="584"/>
      <c r="BA31" s="467">
        <v>38.619999999999997</v>
      </c>
      <c r="BB31" s="348">
        <v>38.57</v>
      </c>
      <c r="BC31" s="348" t="s">
        <v>430</v>
      </c>
      <c r="BD31" s="348" t="s">
        <v>430</v>
      </c>
      <c r="BE31" s="375">
        <v>0.03</v>
      </c>
      <c r="BF31" s="375">
        <v>22.77</v>
      </c>
      <c r="BG31" s="374"/>
      <c r="BH31" s="594">
        <v>20.65</v>
      </c>
      <c r="BI31" s="348">
        <v>11.58</v>
      </c>
      <c r="BJ31" s="348" t="s">
        <v>430</v>
      </c>
      <c r="BK31" s="348">
        <v>27</v>
      </c>
      <c r="BL31" s="348" t="s">
        <v>430</v>
      </c>
      <c r="BM31" s="375">
        <v>38.619999999999997</v>
      </c>
      <c r="BN31" s="375" t="s">
        <v>430</v>
      </c>
      <c r="BO31" s="375" t="s">
        <v>430</v>
      </c>
      <c r="BP31" s="375" t="s">
        <v>430</v>
      </c>
      <c r="BQ31" s="375">
        <v>2.15</v>
      </c>
      <c r="BR31" s="374"/>
      <c r="BS31" s="468" t="s">
        <v>430</v>
      </c>
      <c r="BT31" s="348">
        <v>0.26871281970441602</v>
      </c>
      <c r="BU31" s="374"/>
      <c r="BV31" s="430" t="s">
        <v>554</v>
      </c>
    </row>
    <row r="32" spans="1:74" s="428" customFormat="1" x14ac:dyDescent="0.25">
      <c r="A32" s="345" t="s">
        <v>7757</v>
      </c>
      <c r="B32" s="373"/>
      <c r="C32" s="719">
        <v>39764</v>
      </c>
      <c r="D32" s="373"/>
      <c r="E32" s="346">
        <v>668.19899999999996</v>
      </c>
      <c r="F32" s="373"/>
      <c r="G32" s="347">
        <v>3437.5502000000001</v>
      </c>
      <c r="H32" s="374"/>
      <c r="I32" s="348">
        <v>18.05</v>
      </c>
      <c r="J32" s="348">
        <v>7.73</v>
      </c>
      <c r="K32" s="348">
        <v>7.63</v>
      </c>
      <c r="L32" s="348">
        <v>7.97</v>
      </c>
      <c r="M32" s="348"/>
      <c r="N32" s="350">
        <v>119.837</v>
      </c>
      <c r="O32" s="348">
        <v>47.851700000000001</v>
      </c>
      <c r="P32" s="348">
        <v>45.618000000000002</v>
      </c>
      <c r="Q32" s="348">
        <v>33.030500000000004</v>
      </c>
      <c r="R32" s="348">
        <v>31.347999999999999</v>
      </c>
      <c r="S32" s="348">
        <v>11.0467</v>
      </c>
      <c r="T32" s="348">
        <v>3.1343999999999999</v>
      </c>
      <c r="U32" s="354">
        <v>3.1339999999999999</v>
      </c>
      <c r="V32" s="348">
        <v>2.1391</v>
      </c>
      <c r="W32" s="348">
        <v>4.7234999999999996</v>
      </c>
      <c r="X32" s="348">
        <v>6.0674999999999999</v>
      </c>
      <c r="Y32" s="375">
        <v>5.4607999999999999</v>
      </c>
      <c r="Z32" s="348">
        <v>6.6329000000000002</v>
      </c>
      <c r="AA32" s="348">
        <v>15.5769</v>
      </c>
      <c r="AB32" s="348">
        <v>3.1884999999999999</v>
      </c>
      <c r="AC32" s="348">
        <v>3.0891000000000002</v>
      </c>
      <c r="AD32" s="348">
        <v>2.3016000000000001</v>
      </c>
      <c r="AE32" s="348">
        <v>32.7866</v>
      </c>
      <c r="AF32" s="348">
        <v>7.2571000000000003</v>
      </c>
      <c r="AG32" s="569"/>
      <c r="AH32" s="346">
        <v>2</v>
      </c>
      <c r="AI32" s="346">
        <v>2</v>
      </c>
      <c r="AJ32" s="346">
        <v>2</v>
      </c>
      <c r="AK32" s="346">
        <v>2</v>
      </c>
      <c r="AL32" s="346">
        <v>2</v>
      </c>
      <c r="AM32" s="346">
        <v>4</v>
      </c>
      <c r="AN32" s="346">
        <v>12</v>
      </c>
      <c r="AO32" s="573">
        <v>12</v>
      </c>
      <c r="AP32" s="346">
        <v>12</v>
      </c>
      <c r="AQ32" s="346">
        <v>12</v>
      </c>
      <c r="AR32" s="346">
        <v>12</v>
      </c>
      <c r="AS32" s="346">
        <v>10</v>
      </c>
      <c r="AT32" s="346">
        <v>8</v>
      </c>
      <c r="AU32" s="346">
        <v>2</v>
      </c>
      <c r="AV32" s="346">
        <v>12</v>
      </c>
      <c r="AW32" s="346">
        <v>12</v>
      </c>
      <c r="AX32" s="346">
        <v>12</v>
      </c>
      <c r="AY32" s="346">
        <v>2</v>
      </c>
      <c r="AZ32" s="584"/>
      <c r="BA32" s="467">
        <v>63.89</v>
      </c>
      <c r="BB32" s="348">
        <v>27.44</v>
      </c>
      <c r="BC32" s="348">
        <v>7.36</v>
      </c>
      <c r="BD32" s="348" t="s">
        <v>430</v>
      </c>
      <c r="BE32" s="375" t="s">
        <v>430</v>
      </c>
      <c r="BF32" s="375">
        <v>1.32</v>
      </c>
      <c r="BG32" s="374"/>
      <c r="BH32" s="594">
        <v>1.32</v>
      </c>
      <c r="BI32" s="348">
        <v>5.52</v>
      </c>
      <c r="BJ32" s="348">
        <v>7.08</v>
      </c>
      <c r="BK32" s="348">
        <v>22.2</v>
      </c>
      <c r="BL32" s="348" t="s">
        <v>430</v>
      </c>
      <c r="BM32" s="375">
        <v>63.89</v>
      </c>
      <c r="BN32" s="375" t="s">
        <v>430</v>
      </c>
      <c r="BO32" s="375" t="s">
        <v>430</v>
      </c>
      <c r="BP32" s="375" t="s">
        <v>430</v>
      </c>
      <c r="BQ32" s="375" t="s">
        <v>430</v>
      </c>
      <c r="BR32" s="374"/>
      <c r="BS32" s="468" t="s">
        <v>430</v>
      </c>
      <c r="BT32" s="348">
        <v>3.68400244</v>
      </c>
      <c r="BU32" s="374"/>
      <c r="BV32" s="430" t="s">
        <v>554</v>
      </c>
    </row>
    <row r="33" spans="1:74" s="428" customFormat="1" x14ac:dyDescent="0.25">
      <c r="A33" s="345" t="s">
        <v>7758</v>
      </c>
      <c r="B33" s="373"/>
      <c r="C33" s="719">
        <v>41449</v>
      </c>
      <c r="D33" s="373"/>
      <c r="E33" s="346">
        <v>579.54</v>
      </c>
      <c r="F33" s="373"/>
      <c r="G33" s="347">
        <v>23.946100000000001</v>
      </c>
      <c r="H33" s="374"/>
      <c r="I33" s="348">
        <v>6.01</v>
      </c>
      <c r="J33" s="348">
        <v>7.81</v>
      </c>
      <c r="K33" s="348" t="s">
        <v>430</v>
      </c>
      <c r="L33" s="348">
        <v>4.5199999999999996</v>
      </c>
      <c r="M33" s="348"/>
      <c r="N33" s="350">
        <v>47.924500000000002</v>
      </c>
      <c r="O33" s="348">
        <v>26.066099999999999</v>
      </c>
      <c r="P33" s="348">
        <v>22.108000000000001</v>
      </c>
      <c r="Q33" s="348">
        <v>22.0471</v>
      </c>
      <c r="R33" s="348">
        <v>23.953600000000002</v>
      </c>
      <c r="S33" s="348">
        <v>10.1754</v>
      </c>
      <c r="T33" s="348">
        <v>5.9236000000000004</v>
      </c>
      <c r="U33" s="354">
        <v>6.0172999999999996</v>
      </c>
      <c r="V33" s="348">
        <v>5.5880000000000001</v>
      </c>
      <c r="W33" s="348">
        <v>8.0164000000000009</v>
      </c>
      <c r="X33" s="348">
        <v>7.9226000000000001</v>
      </c>
      <c r="Y33" s="375">
        <v>6.8185000000000002</v>
      </c>
      <c r="Z33" s="348">
        <v>6.8498999999999999</v>
      </c>
      <c r="AA33" s="348">
        <v>13.0182</v>
      </c>
      <c r="AB33" s="348">
        <v>5.6512000000000002</v>
      </c>
      <c r="AC33" s="348">
        <v>5.8414999999999999</v>
      </c>
      <c r="AD33" s="348">
        <v>5.6318000000000001</v>
      </c>
      <c r="AE33" s="348">
        <v>25.444900000000001</v>
      </c>
      <c r="AF33" s="348">
        <v>6.9432999999999998</v>
      </c>
      <c r="AG33" s="569"/>
      <c r="AH33" s="346">
        <v>9</v>
      </c>
      <c r="AI33" s="346">
        <v>9</v>
      </c>
      <c r="AJ33" s="346">
        <v>9</v>
      </c>
      <c r="AK33" s="346">
        <v>7</v>
      </c>
      <c r="AL33" s="346">
        <v>8</v>
      </c>
      <c r="AM33" s="346">
        <v>8</v>
      </c>
      <c r="AN33" s="346">
        <v>3</v>
      </c>
      <c r="AO33" s="573">
        <v>3</v>
      </c>
      <c r="AP33" s="346">
        <v>2</v>
      </c>
      <c r="AQ33" s="346">
        <v>1</v>
      </c>
      <c r="AR33" s="346">
        <v>1</v>
      </c>
      <c r="AS33" s="346">
        <v>2</v>
      </c>
      <c r="AT33" s="346">
        <v>6</v>
      </c>
      <c r="AU33" s="346">
        <v>6</v>
      </c>
      <c r="AV33" s="346">
        <v>5</v>
      </c>
      <c r="AW33" s="346">
        <v>3</v>
      </c>
      <c r="AX33" s="346">
        <v>2</v>
      </c>
      <c r="AY33" s="346">
        <v>7</v>
      </c>
      <c r="AZ33" s="584"/>
      <c r="BA33" s="467">
        <v>47.14</v>
      </c>
      <c r="BB33" s="348">
        <v>27.8</v>
      </c>
      <c r="BC33" s="348">
        <v>8.76</v>
      </c>
      <c r="BD33" s="348">
        <v>4.32</v>
      </c>
      <c r="BE33" s="375" t="s">
        <v>430</v>
      </c>
      <c r="BF33" s="375">
        <v>11.98</v>
      </c>
      <c r="BG33" s="374"/>
      <c r="BH33" s="594">
        <v>3.36</v>
      </c>
      <c r="BI33" s="348" t="s">
        <v>430</v>
      </c>
      <c r="BJ33" s="348" t="s">
        <v>430</v>
      </c>
      <c r="BK33" s="348">
        <v>40.880000000000003</v>
      </c>
      <c r="BL33" s="348" t="s">
        <v>430</v>
      </c>
      <c r="BM33" s="375">
        <v>47.14</v>
      </c>
      <c r="BN33" s="375" t="s">
        <v>430</v>
      </c>
      <c r="BO33" s="375" t="s">
        <v>430</v>
      </c>
      <c r="BP33" s="375" t="s">
        <v>430</v>
      </c>
      <c r="BQ33" s="375">
        <v>8.6199999999999992</v>
      </c>
      <c r="BR33" s="374"/>
      <c r="BS33" s="468">
        <v>11.200827342240199</v>
      </c>
      <c r="BT33" s="348">
        <v>8.7601256517520198</v>
      </c>
      <c r="BU33" s="374"/>
      <c r="BV33" s="430" t="s">
        <v>554</v>
      </c>
    </row>
    <row r="34" spans="1:74" s="428" customFormat="1" x14ac:dyDescent="0.25">
      <c r="A34" s="345" t="s">
        <v>7759</v>
      </c>
      <c r="B34" s="373"/>
      <c r="C34" s="719">
        <v>35548</v>
      </c>
      <c r="D34" s="373"/>
      <c r="E34" s="346">
        <v>527.02800000000002</v>
      </c>
      <c r="F34" s="373"/>
      <c r="G34" s="347">
        <v>92.403199999999998</v>
      </c>
      <c r="H34" s="374"/>
      <c r="I34" s="348">
        <v>19.739999999999998</v>
      </c>
      <c r="J34" s="348">
        <v>7.53</v>
      </c>
      <c r="K34" s="348">
        <v>7.4</v>
      </c>
      <c r="L34" s="348">
        <v>7.69</v>
      </c>
      <c r="M34" s="348"/>
      <c r="N34" s="350">
        <v>110.223</v>
      </c>
      <c r="O34" s="348">
        <v>37.488199999999999</v>
      </c>
      <c r="P34" s="348">
        <v>38.118400000000001</v>
      </c>
      <c r="Q34" s="348">
        <v>31.225300000000001</v>
      </c>
      <c r="R34" s="348">
        <v>25.02</v>
      </c>
      <c r="S34" s="348">
        <v>10.6309</v>
      </c>
      <c r="T34" s="348">
        <v>4.9878999999999998</v>
      </c>
      <c r="U34" s="354">
        <v>4.4229000000000003</v>
      </c>
      <c r="V34" s="348">
        <v>3.0901000000000001</v>
      </c>
      <c r="W34" s="348">
        <v>5.4688999999999997</v>
      </c>
      <c r="X34" s="348">
        <v>6.2060000000000004</v>
      </c>
      <c r="Y34" s="375">
        <v>6.1757</v>
      </c>
      <c r="Z34" s="348">
        <v>5.8994</v>
      </c>
      <c r="AA34" s="348">
        <v>13.7822</v>
      </c>
      <c r="AB34" s="348">
        <v>4.9524999999999997</v>
      </c>
      <c r="AC34" s="348">
        <v>4.5315000000000003</v>
      </c>
      <c r="AD34" s="348">
        <v>3.3422000000000001</v>
      </c>
      <c r="AE34" s="348">
        <v>26.776800000000001</v>
      </c>
      <c r="AF34" s="348">
        <v>7.9194000000000004</v>
      </c>
      <c r="AG34" s="569"/>
      <c r="AH34" s="346">
        <v>3</v>
      </c>
      <c r="AI34" s="346">
        <v>3</v>
      </c>
      <c r="AJ34" s="346">
        <v>3</v>
      </c>
      <c r="AK34" s="346">
        <v>3</v>
      </c>
      <c r="AL34" s="346">
        <v>4</v>
      </c>
      <c r="AM34" s="346">
        <v>5</v>
      </c>
      <c r="AN34" s="346">
        <v>9</v>
      </c>
      <c r="AO34" s="573">
        <v>10</v>
      </c>
      <c r="AP34" s="346">
        <v>10</v>
      </c>
      <c r="AQ34" s="346">
        <v>11</v>
      </c>
      <c r="AR34" s="346">
        <v>11</v>
      </c>
      <c r="AS34" s="346">
        <v>5</v>
      </c>
      <c r="AT34" s="346">
        <v>12</v>
      </c>
      <c r="AU34" s="346">
        <v>4</v>
      </c>
      <c r="AV34" s="346">
        <v>9</v>
      </c>
      <c r="AW34" s="346">
        <v>10</v>
      </c>
      <c r="AX34" s="346">
        <v>10</v>
      </c>
      <c r="AY34" s="346">
        <v>4</v>
      </c>
      <c r="AZ34" s="584"/>
      <c r="BA34" s="467">
        <v>70.36</v>
      </c>
      <c r="BB34" s="348">
        <v>17.29</v>
      </c>
      <c r="BC34" s="348" t="s">
        <v>430</v>
      </c>
      <c r="BD34" s="348" t="s">
        <v>430</v>
      </c>
      <c r="BE34" s="375" t="s">
        <v>430</v>
      </c>
      <c r="BF34" s="375">
        <v>12.36</v>
      </c>
      <c r="BG34" s="374"/>
      <c r="BH34" s="594">
        <v>7.28</v>
      </c>
      <c r="BI34" s="348" t="s">
        <v>430</v>
      </c>
      <c r="BJ34" s="348" t="s">
        <v>430</v>
      </c>
      <c r="BK34" s="348">
        <v>17.29</v>
      </c>
      <c r="BL34" s="348" t="s">
        <v>430</v>
      </c>
      <c r="BM34" s="375">
        <v>70.36</v>
      </c>
      <c r="BN34" s="375" t="s">
        <v>430</v>
      </c>
      <c r="BO34" s="375" t="s">
        <v>430</v>
      </c>
      <c r="BP34" s="375" t="s">
        <v>430</v>
      </c>
      <c r="BQ34" s="375">
        <v>5.07</v>
      </c>
      <c r="BR34" s="374"/>
      <c r="BS34" s="468">
        <v>0.113264000011326</v>
      </c>
      <c r="BT34" s="348" t="s">
        <v>430</v>
      </c>
      <c r="BU34" s="374"/>
      <c r="BV34" s="430" t="s">
        <v>554</v>
      </c>
    </row>
    <row r="35" spans="1:74" s="428" customFormat="1" x14ac:dyDescent="0.25">
      <c r="A35" s="345" t="s">
        <v>7760</v>
      </c>
      <c r="B35" s="373"/>
      <c r="C35" s="719">
        <v>40352</v>
      </c>
      <c r="D35" s="373"/>
      <c r="E35" s="346">
        <v>410.43400000000003</v>
      </c>
      <c r="F35" s="373"/>
      <c r="G35" s="347">
        <v>32.226599999999998</v>
      </c>
      <c r="H35" s="374"/>
      <c r="I35" s="348">
        <v>4.29</v>
      </c>
      <c r="J35" s="348">
        <v>7.46</v>
      </c>
      <c r="K35" s="348">
        <v>2.23</v>
      </c>
      <c r="L35" s="348">
        <v>2.34</v>
      </c>
      <c r="M35" s="348"/>
      <c r="N35" s="350">
        <v>25.047699999999999</v>
      </c>
      <c r="O35" s="348">
        <v>11.8209</v>
      </c>
      <c r="P35" s="348">
        <v>10.457100000000001</v>
      </c>
      <c r="Q35" s="348">
        <v>10.062200000000001</v>
      </c>
      <c r="R35" s="348">
        <v>14.0806</v>
      </c>
      <c r="S35" s="348">
        <v>7.4717000000000002</v>
      </c>
      <c r="T35" s="348">
        <v>4.7210999999999999</v>
      </c>
      <c r="U35" s="354">
        <v>4.8638000000000003</v>
      </c>
      <c r="V35" s="348">
        <v>3.6778</v>
      </c>
      <c r="W35" s="348">
        <v>6.2896000000000001</v>
      </c>
      <c r="X35" s="348">
        <v>6.5608000000000004</v>
      </c>
      <c r="Y35" s="375">
        <v>8.7272999999999996</v>
      </c>
      <c r="Z35" s="348">
        <v>6.5317999999999996</v>
      </c>
      <c r="AA35" s="348">
        <v>8.7949999999999999</v>
      </c>
      <c r="AB35" s="348">
        <v>4.9093</v>
      </c>
      <c r="AC35" s="348">
        <v>5.0141</v>
      </c>
      <c r="AD35" s="348">
        <v>3.9131999999999998</v>
      </c>
      <c r="AE35" s="348">
        <v>14.817600000000001</v>
      </c>
      <c r="AF35" s="348">
        <v>7.5811999999999999</v>
      </c>
      <c r="AG35" s="569"/>
      <c r="AH35" s="346">
        <v>11</v>
      </c>
      <c r="AI35" s="346">
        <v>10</v>
      </c>
      <c r="AJ35" s="346">
        <v>10</v>
      </c>
      <c r="AK35" s="346">
        <v>10</v>
      </c>
      <c r="AL35" s="346">
        <v>12</v>
      </c>
      <c r="AM35" s="346">
        <v>11</v>
      </c>
      <c r="AN35" s="346">
        <v>10</v>
      </c>
      <c r="AO35" s="573">
        <v>8</v>
      </c>
      <c r="AP35" s="346">
        <v>9</v>
      </c>
      <c r="AQ35" s="346">
        <v>6</v>
      </c>
      <c r="AR35" s="346">
        <v>8</v>
      </c>
      <c r="AS35" s="346">
        <v>1</v>
      </c>
      <c r="AT35" s="346">
        <v>9</v>
      </c>
      <c r="AU35" s="346">
        <v>11</v>
      </c>
      <c r="AV35" s="346">
        <v>10</v>
      </c>
      <c r="AW35" s="346">
        <v>8</v>
      </c>
      <c r="AX35" s="346">
        <v>9</v>
      </c>
      <c r="AY35" s="346">
        <v>12</v>
      </c>
      <c r="AZ35" s="584"/>
      <c r="BA35" s="467">
        <v>14.57</v>
      </c>
      <c r="BB35" s="348">
        <v>46.86</v>
      </c>
      <c r="BC35" s="348">
        <v>15.68</v>
      </c>
      <c r="BD35" s="348" t="s">
        <v>430</v>
      </c>
      <c r="BE35" s="375" t="s">
        <v>430</v>
      </c>
      <c r="BF35" s="375">
        <v>22.89</v>
      </c>
      <c r="BG35" s="374"/>
      <c r="BH35" s="594">
        <v>22.89</v>
      </c>
      <c r="BI35" s="348">
        <v>11.64</v>
      </c>
      <c r="BJ35" s="348" t="s">
        <v>430</v>
      </c>
      <c r="BK35" s="348">
        <v>50.9</v>
      </c>
      <c r="BL35" s="348" t="s">
        <v>430</v>
      </c>
      <c r="BM35" s="375">
        <v>14.57</v>
      </c>
      <c r="BN35" s="375" t="s">
        <v>430</v>
      </c>
      <c r="BO35" s="375" t="s">
        <v>430</v>
      </c>
      <c r="BP35" s="375" t="s">
        <v>430</v>
      </c>
      <c r="BQ35" s="375" t="s">
        <v>430</v>
      </c>
      <c r="BR35" s="374"/>
      <c r="BS35" s="468">
        <v>10.949505038905</v>
      </c>
      <c r="BT35" s="348">
        <v>7.2355336692764496</v>
      </c>
      <c r="BU35" s="374"/>
      <c r="BV35" s="430" t="s">
        <v>554</v>
      </c>
    </row>
    <row r="36" spans="1:74" s="428" customFormat="1" x14ac:dyDescent="0.25">
      <c r="A36" s="345" t="s">
        <v>7761</v>
      </c>
      <c r="B36" s="373"/>
      <c r="C36" s="719">
        <v>40448</v>
      </c>
      <c r="D36" s="373"/>
      <c r="E36" s="346">
        <v>122.449</v>
      </c>
      <c r="F36" s="373"/>
      <c r="G36" s="347">
        <v>30.596299999999999</v>
      </c>
      <c r="H36" s="374"/>
      <c r="I36" s="348">
        <v>7.15</v>
      </c>
      <c r="J36" s="348">
        <v>7.4</v>
      </c>
      <c r="K36" s="348">
        <v>3.8</v>
      </c>
      <c r="L36" s="348">
        <v>3.98</v>
      </c>
      <c r="M36" s="348"/>
      <c r="N36" s="350">
        <v>70.041300000000007</v>
      </c>
      <c r="O36" s="348">
        <v>26.2195</v>
      </c>
      <c r="P36" s="348">
        <v>24.914899999999999</v>
      </c>
      <c r="Q36" s="348">
        <v>21.434999999999999</v>
      </c>
      <c r="R36" s="348">
        <v>23.973700000000001</v>
      </c>
      <c r="S36" s="348">
        <v>9.1168999999999993</v>
      </c>
      <c r="T36" s="348">
        <v>4.2401999999999997</v>
      </c>
      <c r="U36" s="354">
        <v>3.9357000000000002</v>
      </c>
      <c r="V36" s="348">
        <v>3.0754999999999999</v>
      </c>
      <c r="W36" s="348">
        <v>5.8781999999999996</v>
      </c>
      <c r="X36" s="348">
        <v>6.4592000000000001</v>
      </c>
      <c r="Y36" s="375">
        <v>5.4180000000000001</v>
      </c>
      <c r="Z36" s="348">
        <v>6.5076999999999998</v>
      </c>
      <c r="AA36" s="348">
        <v>10.9071</v>
      </c>
      <c r="AB36" s="348">
        <v>4.3564999999999996</v>
      </c>
      <c r="AC36" s="348">
        <v>4.1055999999999999</v>
      </c>
      <c r="AD36" s="348">
        <v>3.3092999999999999</v>
      </c>
      <c r="AE36" s="348">
        <v>25.469200000000001</v>
      </c>
      <c r="AF36" s="348">
        <v>7.3581000000000003</v>
      </c>
      <c r="AG36" s="569"/>
      <c r="AH36" s="346">
        <v>7</v>
      </c>
      <c r="AI36" s="346">
        <v>8</v>
      </c>
      <c r="AJ36" s="346">
        <v>8</v>
      </c>
      <c r="AK36" s="346">
        <v>9</v>
      </c>
      <c r="AL36" s="346">
        <v>7</v>
      </c>
      <c r="AM36" s="346">
        <v>9</v>
      </c>
      <c r="AN36" s="346">
        <v>11</v>
      </c>
      <c r="AO36" s="573">
        <v>11</v>
      </c>
      <c r="AP36" s="346">
        <v>11</v>
      </c>
      <c r="AQ36" s="346">
        <v>9</v>
      </c>
      <c r="AR36" s="346">
        <v>10</v>
      </c>
      <c r="AS36" s="346">
        <v>12</v>
      </c>
      <c r="AT36" s="346">
        <v>10</v>
      </c>
      <c r="AU36" s="346">
        <v>9</v>
      </c>
      <c r="AV36" s="346">
        <v>11</v>
      </c>
      <c r="AW36" s="346">
        <v>11</v>
      </c>
      <c r="AX36" s="346">
        <v>11</v>
      </c>
      <c r="AY36" s="346">
        <v>6</v>
      </c>
      <c r="AZ36" s="584"/>
      <c r="BA36" s="467">
        <v>35.090000000000003</v>
      </c>
      <c r="BB36" s="348">
        <v>53.58</v>
      </c>
      <c r="BC36" s="348" t="s">
        <v>430</v>
      </c>
      <c r="BD36" s="348" t="s">
        <v>430</v>
      </c>
      <c r="BE36" s="375" t="s">
        <v>430</v>
      </c>
      <c r="BF36" s="375">
        <v>11.33</v>
      </c>
      <c r="BG36" s="374"/>
      <c r="BH36" s="594">
        <v>11.33</v>
      </c>
      <c r="BI36" s="348">
        <v>10.6</v>
      </c>
      <c r="BJ36" s="348" t="s">
        <v>430</v>
      </c>
      <c r="BK36" s="348">
        <v>42.98</v>
      </c>
      <c r="BL36" s="348" t="s">
        <v>430</v>
      </c>
      <c r="BM36" s="375">
        <v>35.090000000000003</v>
      </c>
      <c r="BN36" s="375" t="s">
        <v>430</v>
      </c>
      <c r="BO36" s="375" t="s">
        <v>430</v>
      </c>
      <c r="BP36" s="375" t="s">
        <v>430</v>
      </c>
      <c r="BQ36" s="375" t="s">
        <v>430</v>
      </c>
      <c r="BR36" s="374"/>
      <c r="BS36" s="468" t="s">
        <v>430</v>
      </c>
      <c r="BT36" s="348" t="s">
        <v>430</v>
      </c>
      <c r="BU36" s="374"/>
      <c r="BV36" s="430" t="s">
        <v>554</v>
      </c>
    </row>
    <row r="37" spans="1:74" x14ac:dyDescent="0.25">
      <c r="A37" s="318" t="s">
        <v>93</v>
      </c>
      <c r="B37" s="43"/>
      <c r="C37" s="720"/>
      <c r="D37" s="43"/>
      <c r="E37" s="51"/>
      <c r="F37" s="43"/>
      <c r="G37" s="55"/>
      <c r="H37" s="66"/>
      <c r="I37" s="59"/>
      <c r="J37" s="59"/>
      <c r="K37" s="59"/>
      <c r="L37" s="59"/>
      <c r="M37" s="59"/>
      <c r="N37" s="70">
        <v>70.850200000000001</v>
      </c>
      <c r="O37" s="59">
        <v>28.279499999999999</v>
      </c>
      <c r="P37" s="59">
        <v>27.606200000000001</v>
      </c>
      <c r="Q37" s="59">
        <v>23.383600000000001</v>
      </c>
      <c r="R37" s="59">
        <v>23.987300000000001</v>
      </c>
      <c r="S37" s="59">
        <v>10.2104</v>
      </c>
      <c r="T37" s="59">
        <v>5.6566000000000001</v>
      </c>
      <c r="U37" s="88">
        <v>5.2747000000000002</v>
      </c>
      <c r="V37" s="59">
        <v>4.2266000000000004</v>
      </c>
      <c r="W37" s="59">
        <v>6.4107000000000003</v>
      </c>
      <c r="X37" s="59">
        <v>6.8505000000000003</v>
      </c>
      <c r="Y37" s="276">
        <v>6.2446000000000002</v>
      </c>
      <c r="Z37" s="59">
        <v>6.8067000000000002</v>
      </c>
      <c r="AA37" s="59">
        <v>12.5289</v>
      </c>
      <c r="AB37" s="59">
        <v>5.66</v>
      </c>
      <c r="AC37" s="59">
        <v>5.3494999999999999</v>
      </c>
      <c r="AD37" s="59">
        <v>4.3769999999999998</v>
      </c>
      <c r="AE37" s="59">
        <v>25.445900000000002</v>
      </c>
      <c r="AF37" s="59">
        <v>7.4095000000000004</v>
      </c>
      <c r="AG37" s="553"/>
      <c r="AH37" s="51">
        <v>12</v>
      </c>
      <c r="AI37" s="51">
        <v>12</v>
      </c>
      <c r="AJ37" s="51">
        <v>12</v>
      </c>
      <c r="AK37" s="51">
        <v>12</v>
      </c>
      <c r="AL37" s="51">
        <v>12</v>
      </c>
      <c r="AM37" s="51">
        <v>12</v>
      </c>
      <c r="AN37" s="51">
        <v>12</v>
      </c>
      <c r="AO37" s="630">
        <v>12</v>
      </c>
      <c r="AP37" s="51">
        <v>12</v>
      </c>
      <c r="AQ37" s="51">
        <v>12</v>
      </c>
      <c r="AR37" s="51">
        <v>12</v>
      </c>
      <c r="AS37" s="51">
        <v>12</v>
      </c>
      <c r="AT37" s="51">
        <v>12</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602"/>
      <c r="BS37" s="267"/>
      <c r="BT37" s="59"/>
      <c r="BU37" s="66"/>
      <c r="BV37" s="34"/>
    </row>
    <row r="38" spans="1:74" x14ac:dyDescent="0.25">
      <c r="A38" s="320" t="s">
        <v>94</v>
      </c>
      <c r="B38" s="44"/>
      <c r="C38" s="721"/>
      <c r="D38" s="44"/>
      <c r="E38" s="52"/>
      <c r="F38" s="44"/>
      <c r="G38" s="56"/>
      <c r="H38" s="67"/>
      <c r="I38" s="60"/>
      <c r="J38" s="60"/>
      <c r="K38" s="60"/>
      <c r="L38" s="60"/>
      <c r="M38" s="60"/>
      <c r="N38" s="71">
        <v>126.937</v>
      </c>
      <c r="O38" s="60">
        <v>55.521000000000001</v>
      </c>
      <c r="P38" s="60">
        <v>58.248399999999997</v>
      </c>
      <c r="Q38" s="60">
        <v>41.854700000000001</v>
      </c>
      <c r="R38" s="60">
        <v>34.721699999999998</v>
      </c>
      <c r="S38" s="60">
        <v>16.1935</v>
      </c>
      <c r="T38" s="60">
        <v>9.5556000000000001</v>
      </c>
      <c r="U38" s="89">
        <v>7.5739000000000001</v>
      </c>
      <c r="V38" s="60">
        <v>5.7481999999999998</v>
      </c>
      <c r="W38" s="60">
        <v>8.0164000000000009</v>
      </c>
      <c r="X38" s="60">
        <v>7.9226000000000001</v>
      </c>
      <c r="Y38" s="277">
        <v>8.7272999999999996</v>
      </c>
      <c r="Z38" s="60">
        <v>7.7826000000000004</v>
      </c>
      <c r="AA38" s="60">
        <v>18.979600000000001</v>
      </c>
      <c r="AB38" s="60">
        <v>9.9031000000000002</v>
      </c>
      <c r="AC38" s="60">
        <v>8.1096000000000004</v>
      </c>
      <c r="AD38" s="60">
        <v>5.9105999999999996</v>
      </c>
      <c r="AE38" s="60">
        <v>37.948900000000002</v>
      </c>
      <c r="AF38" s="60">
        <v>8.609</v>
      </c>
      <c r="AG38" s="554"/>
      <c r="AH38" s="52"/>
      <c r="AI38" s="52"/>
      <c r="AJ38" s="52"/>
      <c r="AK38" s="52"/>
      <c r="AL38" s="52"/>
      <c r="AM38" s="52"/>
      <c r="AN38" s="52"/>
      <c r="AO38" s="314"/>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596"/>
      <c r="BS38" s="268"/>
      <c r="BT38" s="60"/>
      <c r="BU38" s="67"/>
      <c r="BV38" s="26"/>
    </row>
    <row r="39" spans="1:74" x14ac:dyDescent="0.25">
      <c r="A39" s="320" t="s">
        <v>95</v>
      </c>
      <c r="B39" s="44"/>
      <c r="C39" s="721"/>
      <c r="D39" s="44"/>
      <c r="E39" s="52"/>
      <c r="F39" s="44"/>
      <c r="G39" s="56"/>
      <c r="H39" s="67"/>
      <c r="I39" s="60"/>
      <c r="J39" s="60"/>
      <c r="K39" s="60"/>
      <c r="L39" s="60"/>
      <c r="M39" s="60"/>
      <c r="N39" s="71">
        <v>23.5687</v>
      </c>
      <c r="O39" s="60">
        <v>-2.8016999999999999</v>
      </c>
      <c r="P39" s="60">
        <v>0.66739999999999999</v>
      </c>
      <c r="Q39" s="60">
        <v>8.5428999999999995</v>
      </c>
      <c r="R39" s="60">
        <v>14.0806</v>
      </c>
      <c r="S39" s="60">
        <v>6.3074000000000003</v>
      </c>
      <c r="T39" s="60">
        <v>3.1343999999999999</v>
      </c>
      <c r="U39" s="89">
        <v>3.1339999999999999</v>
      </c>
      <c r="V39" s="60">
        <v>2.1391</v>
      </c>
      <c r="W39" s="60">
        <v>4.7234999999999996</v>
      </c>
      <c r="X39" s="60">
        <v>6.0674999999999999</v>
      </c>
      <c r="Y39" s="277">
        <v>5.4180000000000001</v>
      </c>
      <c r="Z39" s="60">
        <v>5.8994</v>
      </c>
      <c r="AA39" s="60">
        <v>8.4338999999999995</v>
      </c>
      <c r="AB39" s="60">
        <v>3.1884999999999999</v>
      </c>
      <c r="AC39" s="60">
        <v>3.0891000000000002</v>
      </c>
      <c r="AD39" s="60">
        <v>2.3016000000000001</v>
      </c>
      <c r="AE39" s="60">
        <v>14.817600000000001</v>
      </c>
      <c r="AF39" s="60">
        <v>6.0435999999999996</v>
      </c>
      <c r="AG39" s="554"/>
      <c r="AH39" s="52"/>
      <c r="AI39" s="52"/>
      <c r="AJ39" s="52"/>
      <c r="AK39" s="52"/>
      <c r="AL39" s="52"/>
      <c r="AM39" s="52"/>
      <c r="AN39" s="52"/>
      <c r="AO39" s="314"/>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596"/>
      <c r="BS39" s="268"/>
      <c r="BT39" s="60"/>
      <c r="BU39" s="67"/>
      <c r="BV39" s="26"/>
    </row>
    <row r="40" spans="1:74" x14ac:dyDescent="0.25">
      <c r="A40" s="321" t="s">
        <v>96</v>
      </c>
      <c r="B40" s="45"/>
      <c r="C40" s="722"/>
      <c r="D40" s="45"/>
      <c r="E40" s="53"/>
      <c r="F40" s="45"/>
      <c r="G40" s="57"/>
      <c r="H40" s="68"/>
      <c r="I40" s="61"/>
      <c r="J40" s="61"/>
      <c r="K40" s="61"/>
      <c r="L40" s="61"/>
      <c r="M40" s="61"/>
      <c r="N40" s="72">
        <v>71.814899999999994</v>
      </c>
      <c r="O40" s="61">
        <v>29.604099999999999</v>
      </c>
      <c r="P40" s="61">
        <v>28.3477</v>
      </c>
      <c r="Q40" s="61">
        <v>23.983000000000001</v>
      </c>
      <c r="R40" s="61">
        <v>24.045500000000001</v>
      </c>
      <c r="S40" s="61">
        <v>10.5185</v>
      </c>
      <c r="T40" s="61">
        <v>5.6765999999999996</v>
      </c>
      <c r="U40" s="90">
        <v>5.41845</v>
      </c>
      <c r="V40" s="61">
        <v>4.2494500000000004</v>
      </c>
      <c r="W40" s="61">
        <v>6.2888999999999999</v>
      </c>
      <c r="X40" s="61">
        <v>6.9108499999999999</v>
      </c>
      <c r="Y40" s="279">
        <v>5.9583000000000004</v>
      </c>
      <c r="Z40" s="61">
        <v>6.7579500000000001</v>
      </c>
      <c r="AA40" s="61">
        <v>12.8186</v>
      </c>
      <c r="AB40" s="61">
        <v>5.4855999999999998</v>
      </c>
      <c r="AC40" s="61">
        <v>5.2371999999999996</v>
      </c>
      <c r="AD40" s="61">
        <v>4.3616000000000001</v>
      </c>
      <c r="AE40" s="61">
        <v>25.457100000000001</v>
      </c>
      <c r="AF40" s="61">
        <v>7.5275999999999996</v>
      </c>
      <c r="AG40" s="556"/>
      <c r="AH40" s="53"/>
      <c r="AI40" s="53"/>
      <c r="AJ40" s="53"/>
      <c r="AK40" s="53"/>
      <c r="AL40" s="53"/>
      <c r="AM40" s="53"/>
      <c r="AN40" s="53"/>
      <c r="AO40" s="567"/>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603"/>
      <c r="BS40" s="270"/>
      <c r="BT40" s="61"/>
      <c r="BU40" s="68"/>
      <c r="BV40" s="272"/>
    </row>
    <row r="41" spans="1:74" ht="14.5" x14ac:dyDescent="0.25">
      <c r="A41" s="323" t="s">
        <v>269</v>
      </c>
      <c r="B41" s="46"/>
      <c r="C41" s="723"/>
      <c r="D41" s="46"/>
      <c r="E41" s="54"/>
      <c r="F41" s="46"/>
      <c r="G41" s="58"/>
      <c r="H41" s="69"/>
      <c r="I41" s="62"/>
      <c r="J41" s="62"/>
      <c r="K41" s="62"/>
      <c r="L41" s="62"/>
      <c r="M41" s="62"/>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312"/>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545"/>
      <c r="BS41" s="271"/>
      <c r="BT41" s="62"/>
      <c r="BU41" s="69"/>
      <c r="BV41" s="41"/>
    </row>
    <row r="42" spans="1:74" s="428" customFormat="1" x14ac:dyDescent="0.25">
      <c r="A42" s="345" t="s">
        <v>7762</v>
      </c>
      <c r="B42" s="373"/>
      <c r="C42" s="719">
        <v>41276</v>
      </c>
      <c r="D42" s="373"/>
      <c r="E42" s="346">
        <v>118.91</v>
      </c>
      <c r="F42" s="373"/>
      <c r="G42" s="347">
        <v>52.152000000000001</v>
      </c>
      <c r="H42" s="374"/>
      <c r="I42" s="348">
        <v>5.62</v>
      </c>
      <c r="J42" s="348">
        <v>7.47</v>
      </c>
      <c r="K42" s="348">
        <v>3.59</v>
      </c>
      <c r="L42" s="348">
        <v>3.75</v>
      </c>
      <c r="M42" s="348"/>
      <c r="N42" s="350">
        <v>58.673900000000003</v>
      </c>
      <c r="O42" s="348">
        <v>21.732700000000001</v>
      </c>
      <c r="P42" s="348">
        <v>20.1037</v>
      </c>
      <c r="Q42" s="348">
        <v>17.240300000000001</v>
      </c>
      <c r="R42" s="348">
        <v>21.455500000000001</v>
      </c>
      <c r="S42" s="348">
        <v>8.6777999999999995</v>
      </c>
      <c r="T42" s="348">
        <v>2.9752999999999998</v>
      </c>
      <c r="U42" s="354">
        <v>3.0975999999999999</v>
      </c>
      <c r="V42" s="348">
        <v>2.2164999999999999</v>
      </c>
      <c r="W42" s="348">
        <v>5.6262999999999996</v>
      </c>
      <c r="X42" s="348">
        <v>6.4202000000000004</v>
      </c>
      <c r="Y42" s="375">
        <v>6.1195000000000004</v>
      </c>
      <c r="Z42" s="348">
        <v>7.0027999999999997</v>
      </c>
      <c r="AA42" s="348">
        <v>11.2194</v>
      </c>
      <c r="AB42" s="348">
        <v>2.9563999999999999</v>
      </c>
      <c r="AC42" s="348">
        <v>3.1846999999999999</v>
      </c>
      <c r="AD42" s="348">
        <v>2.5013999999999998</v>
      </c>
      <c r="AE42" s="348">
        <v>21.809100000000001</v>
      </c>
      <c r="AF42" s="348">
        <v>7.6966000000000001</v>
      </c>
      <c r="AG42" s="569"/>
      <c r="AH42" s="346">
        <v>7</v>
      </c>
      <c r="AI42" s="346">
        <v>7</v>
      </c>
      <c r="AJ42" s="346">
        <v>6</v>
      </c>
      <c r="AK42" s="346">
        <v>7</v>
      </c>
      <c r="AL42" s="346">
        <v>5</v>
      </c>
      <c r="AM42" s="346">
        <v>5</v>
      </c>
      <c r="AN42" s="346">
        <v>9</v>
      </c>
      <c r="AO42" s="573">
        <v>9</v>
      </c>
      <c r="AP42" s="346">
        <v>8</v>
      </c>
      <c r="AQ42" s="346">
        <v>7</v>
      </c>
      <c r="AR42" s="346">
        <v>7</v>
      </c>
      <c r="AS42" s="346">
        <v>4</v>
      </c>
      <c r="AT42" s="346">
        <v>3</v>
      </c>
      <c r="AU42" s="346">
        <v>4</v>
      </c>
      <c r="AV42" s="346">
        <v>9</v>
      </c>
      <c r="AW42" s="346">
        <v>8</v>
      </c>
      <c r="AX42" s="346">
        <v>8</v>
      </c>
      <c r="AY42" s="346">
        <v>5</v>
      </c>
      <c r="AZ42" s="584"/>
      <c r="BA42" s="467">
        <v>32.75</v>
      </c>
      <c r="BB42" s="348">
        <v>62.04</v>
      </c>
      <c r="BC42" s="348" t="s">
        <v>430</v>
      </c>
      <c r="BD42" s="348" t="s">
        <v>430</v>
      </c>
      <c r="BE42" s="375" t="s">
        <v>430</v>
      </c>
      <c r="BF42" s="375">
        <v>5.2</v>
      </c>
      <c r="BG42" s="374"/>
      <c r="BH42" s="594">
        <v>5.0599999999999996</v>
      </c>
      <c r="BI42" s="348">
        <v>16.02</v>
      </c>
      <c r="BJ42" s="348" t="s">
        <v>430</v>
      </c>
      <c r="BK42" s="348">
        <v>46.03</v>
      </c>
      <c r="BL42" s="348" t="s">
        <v>430</v>
      </c>
      <c r="BM42" s="375">
        <v>32.75</v>
      </c>
      <c r="BN42" s="375" t="s">
        <v>430</v>
      </c>
      <c r="BO42" s="375" t="s">
        <v>430</v>
      </c>
      <c r="BP42" s="375" t="s">
        <v>430</v>
      </c>
      <c r="BQ42" s="375">
        <v>0.14000000000000001</v>
      </c>
      <c r="BR42" s="374"/>
      <c r="BS42" s="468">
        <v>8.2385908008238609</v>
      </c>
      <c r="BT42" s="348" t="s">
        <v>430</v>
      </c>
      <c r="BU42" s="374"/>
      <c r="BV42" s="430" t="s">
        <v>554</v>
      </c>
    </row>
    <row r="43" spans="1:74" s="428" customFormat="1" x14ac:dyDescent="0.25">
      <c r="A43" s="345" t="s">
        <v>7763</v>
      </c>
      <c r="B43" s="373"/>
      <c r="C43" s="719">
        <v>42818</v>
      </c>
      <c r="D43" s="373"/>
      <c r="E43" s="346">
        <v>116.64400000000001</v>
      </c>
      <c r="F43" s="373"/>
      <c r="G43" s="347">
        <v>18.734200000000001</v>
      </c>
      <c r="H43" s="374"/>
      <c r="I43" s="348">
        <v>0.72</v>
      </c>
      <c r="J43" s="348">
        <v>7</v>
      </c>
      <c r="K43" s="348">
        <v>0.66</v>
      </c>
      <c r="L43" s="348">
        <v>0.7</v>
      </c>
      <c r="M43" s="348"/>
      <c r="N43" s="350">
        <v>10.329000000000001</v>
      </c>
      <c r="O43" s="348">
        <v>7.6454000000000004</v>
      </c>
      <c r="P43" s="348">
        <v>7.7211999999999996</v>
      </c>
      <c r="Q43" s="348">
        <v>7.9565999999999999</v>
      </c>
      <c r="R43" s="348">
        <v>9.7680000000000007</v>
      </c>
      <c r="S43" s="348">
        <v>6.6140999999999996</v>
      </c>
      <c r="T43" s="348">
        <v>5.7629000000000001</v>
      </c>
      <c r="U43" s="354">
        <v>5.9313000000000002</v>
      </c>
      <c r="V43" s="348">
        <v>5.8034999999999997</v>
      </c>
      <c r="W43" s="348">
        <v>7.4457000000000004</v>
      </c>
      <c r="X43" s="348">
        <v>7.3102</v>
      </c>
      <c r="Y43" s="375">
        <v>5.9786000000000001</v>
      </c>
      <c r="Z43" s="348" t="s">
        <v>430</v>
      </c>
      <c r="AA43" s="348">
        <v>6.7161999999999997</v>
      </c>
      <c r="AB43" s="348">
        <v>5.7721</v>
      </c>
      <c r="AC43" s="348">
        <v>5.9341999999999997</v>
      </c>
      <c r="AD43" s="348">
        <v>5.8888999999999996</v>
      </c>
      <c r="AE43" s="348">
        <v>10.182</v>
      </c>
      <c r="AF43" s="348">
        <v>7.0163000000000002</v>
      </c>
      <c r="AG43" s="569"/>
      <c r="AH43" s="346">
        <v>10</v>
      </c>
      <c r="AI43" s="346">
        <v>10</v>
      </c>
      <c r="AJ43" s="346">
        <v>9</v>
      </c>
      <c r="AK43" s="346">
        <v>10</v>
      </c>
      <c r="AL43" s="346">
        <v>10</v>
      </c>
      <c r="AM43" s="346">
        <v>8</v>
      </c>
      <c r="AN43" s="346">
        <v>2</v>
      </c>
      <c r="AO43" s="573">
        <v>1</v>
      </c>
      <c r="AP43" s="346">
        <v>1</v>
      </c>
      <c r="AQ43" s="346">
        <v>1</v>
      </c>
      <c r="AR43" s="346">
        <v>4</v>
      </c>
      <c r="AS43" s="346">
        <v>6</v>
      </c>
      <c r="AT43" s="346" t="s">
        <v>430</v>
      </c>
      <c r="AU43" s="346">
        <v>9</v>
      </c>
      <c r="AV43" s="346">
        <v>2</v>
      </c>
      <c r="AW43" s="346">
        <v>1</v>
      </c>
      <c r="AX43" s="346">
        <v>1</v>
      </c>
      <c r="AY43" s="346">
        <v>10</v>
      </c>
      <c r="AZ43" s="584"/>
      <c r="BA43" s="467">
        <v>39.07</v>
      </c>
      <c r="BB43" s="348">
        <v>51.42</v>
      </c>
      <c r="BC43" s="348" t="s">
        <v>430</v>
      </c>
      <c r="BD43" s="348" t="s">
        <v>430</v>
      </c>
      <c r="BE43" s="375" t="s">
        <v>430</v>
      </c>
      <c r="BF43" s="375">
        <v>9.51</v>
      </c>
      <c r="BG43" s="374"/>
      <c r="BH43" s="594">
        <v>9.51</v>
      </c>
      <c r="BI43" s="348" t="s">
        <v>430</v>
      </c>
      <c r="BJ43" s="348" t="s">
        <v>430</v>
      </c>
      <c r="BK43" s="348">
        <v>51.42</v>
      </c>
      <c r="BL43" s="348" t="s">
        <v>430</v>
      </c>
      <c r="BM43" s="375">
        <v>39.07</v>
      </c>
      <c r="BN43" s="375" t="s">
        <v>430</v>
      </c>
      <c r="BO43" s="375" t="s">
        <v>430</v>
      </c>
      <c r="BP43" s="375" t="s">
        <v>430</v>
      </c>
      <c r="BQ43" s="375" t="s">
        <v>430</v>
      </c>
      <c r="BR43" s="374"/>
      <c r="BS43" s="468" t="s">
        <v>430</v>
      </c>
      <c r="BT43" s="348" t="s">
        <v>430</v>
      </c>
      <c r="BU43" s="374"/>
      <c r="BV43" s="430" t="s">
        <v>554</v>
      </c>
    </row>
    <row r="44" spans="1:74" s="428" customFormat="1" x14ac:dyDescent="0.25">
      <c r="A44" s="345" t="s">
        <v>7764</v>
      </c>
      <c r="B44" s="373"/>
      <c r="C44" s="719">
        <v>41275</v>
      </c>
      <c r="D44" s="373"/>
      <c r="E44" s="346">
        <v>68.856300000000005</v>
      </c>
      <c r="F44" s="373"/>
      <c r="G44" s="347">
        <v>24.976800000000001</v>
      </c>
      <c r="H44" s="374"/>
      <c r="I44" s="348">
        <v>26.26</v>
      </c>
      <c r="J44" s="348">
        <v>7.62</v>
      </c>
      <c r="K44" s="348">
        <v>9.15</v>
      </c>
      <c r="L44" s="348">
        <v>9.52</v>
      </c>
      <c r="M44" s="348"/>
      <c r="N44" s="350">
        <v>165.589</v>
      </c>
      <c r="O44" s="348">
        <v>62.819000000000003</v>
      </c>
      <c r="P44" s="348">
        <v>59.266399999999997</v>
      </c>
      <c r="Q44" s="348">
        <v>40.848799999999997</v>
      </c>
      <c r="R44" s="348">
        <v>32.957299999999996</v>
      </c>
      <c r="S44" s="348">
        <v>12.806100000000001</v>
      </c>
      <c r="T44" s="348">
        <v>2.7075</v>
      </c>
      <c r="U44" s="354">
        <v>2.5718999999999999</v>
      </c>
      <c r="V44" s="348">
        <v>1.2287999999999999</v>
      </c>
      <c r="W44" s="348">
        <v>4.7522000000000002</v>
      </c>
      <c r="X44" s="348">
        <v>5.6173999999999999</v>
      </c>
      <c r="Y44" s="375">
        <v>4.6910999999999996</v>
      </c>
      <c r="Z44" s="348">
        <v>5.9149000000000003</v>
      </c>
      <c r="AA44" s="348">
        <v>18.6326</v>
      </c>
      <c r="AB44" s="348">
        <v>2.5655999999999999</v>
      </c>
      <c r="AC44" s="348">
        <v>2.5985</v>
      </c>
      <c r="AD44" s="348">
        <v>1.5673999999999999</v>
      </c>
      <c r="AE44" s="348">
        <v>35.457000000000001</v>
      </c>
      <c r="AF44" s="348">
        <v>6.3936000000000002</v>
      </c>
      <c r="AG44" s="569"/>
      <c r="AH44" s="346">
        <v>1</v>
      </c>
      <c r="AI44" s="346">
        <v>1</v>
      </c>
      <c r="AJ44" s="346">
        <v>1</v>
      </c>
      <c r="AK44" s="346">
        <v>1</v>
      </c>
      <c r="AL44" s="346">
        <v>1</v>
      </c>
      <c r="AM44" s="346">
        <v>1</v>
      </c>
      <c r="AN44" s="346">
        <v>10</v>
      </c>
      <c r="AO44" s="573">
        <v>10</v>
      </c>
      <c r="AP44" s="346">
        <v>10</v>
      </c>
      <c r="AQ44" s="346">
        <v>10</v>
      </c>
      <c r="AR44" s="346">
        <v>10</v>
      </c>
      <c r="AS44" s="346">
        <v>9</v>
      </c>
      <c r="AT44" s="346">
        <v>6</v>
      </c>
      <c r="AU44" s="346">
        <v>1</v>
      </c>
      <c r="AV44" s="346">
        <v>10</v>
      </c>
      <c r="AW44" s="346">
        <v>10</v>
      </c>
      <c r="AX44" s="346">
        <v>10</v>
      </c>
      <c r="AY44" s="346">
        <v>1</v>
      </c>
      <c r="AZ44" s="584"/>
      <c r="BA44" s="467">
        <v>69.64</v>
      </c>
      <c r="BB44" s="348">
        <v>20.56</v>
      </c>
      <c r="BC44" s="348" t="s">
        <v>430</v>
      </c>
      <c r="BD44" s="348" t="s">
        <v>430</v>
      </c>
      <c r="BE44" s="375" t="s">
        <v>430</v>
      </c>
      <c r="BF44" s="375">
        <v>9.8000000000000007</v>
      </c>
      <c r="BG44" s="374"/>
      <c r="BH44" s="594">
        <v>9.8000000000000007</v>
      </c>
      <c r="BI44" s="348">
        <v>2.12</v>
      </c>
      <c r="BJ44" s="348" t="s">
        <v>430</v>
      </c>
      <c r="BK44" s="348">
        <v>18.440000000000001</v>
      </c>
      <c r="BL44" s="348" t="s">
        <v>430</v>
      </c>
      <c r="BM44" s="375">
        <v>69.59</v>
      </c>
      <c r="BN44" s="375" t="s">
        <v>430</v>
      </c>
      <c r="BO44" s="375">
        <v>0.05</v>
      </c>
      <c r="BP44" s="375" t="s">
        <v>430</v>
      </c>
      <c r="BQ44" s="375" t="s">
        <v>430</v>
      </c>
      <c r="BR44" s="374"/>
      <c r="BS44" s="468" t="s">
        <v>430</v>
      </c>
      <c r="BT44" s="348" t="s">
        <v>430</v>
      </c>
      <c r="BU44" s="374"/>
      <c r="BV44" s="430" t="s">
        <v>554</v>
      </c>
    </row>
    <row r="45" spans="1:74" s="428" customFormat="1" x14ac:dyDescent="0.25">
      <c r="A45" s="345" t="s">
        <v>7765</v>
      </c>
      <c r="B45" s="373"/>
      <c r="C45" s="719">
        <v>41276</v>
      </c>
      <c r="D45" s="373"/>
      <c r="E45" s="346">
        <v>84.799899999999994</v>
      </c>
      <c r="F45" s="373"/>
      <c r="G45" s="347">
        <v>33.062899999999999</v>
      </c>
      <c r="H45" s="374"/>
      <c r="I45" s="348">
        <v>4.54</v>
      </c>
      <c r="J45" s="348">
        <v>6.97</v>
      </c>
      <c r="K45" s="348">
        <v>2.66</v>
      </c>
      <c r="L45" s="348">
        <v>2.76</v>
      </c>
      <c r="M45" s="348"/>
      <c r="N45" s="350">
        <v>30.715800000000002</v>
      </c>
      <c r="O45" s="348">
        <v>8.5546000000000006</v>
      </c>
      <c r="P45" s="348">
        <v>7.6759000000000004</v>
      </c>
      <c r="Q45" s="348">
        <v>10.2041</v>
      </c>
      <c r="R45" s="348">
        <v>17.559699999999999</v>
      </c>
      <c r="S45" s="348">
        <v>5.9298999999999999</v>
      </c>
      <c r="T45" s="348">
        <v>3.5501</v>
      </c>
      <c r="U45" s="354">
        <v>3.4628000000000001</v>
      </c>
      <c r="V45" s="348">
        <v>2.1046</v>
      </c>
      <c r="W45" s="348">
        <v>4.9000000000000004</v>
      </c>
      <c r="X45" s="348">
        <v>5.9584999999999999</v>
      </c>
      <c r="Y45" s="375">
        <v>5.4539999999999997</v>
      </c>
      <c r="Z45" s="348">
        <v>6.7157</v>
      </c>
      <c r="AA45" s="348">
        <v>9.8337000000000003</v>
      </c>
      <c r="AB45" s="348">
        <v>3.4559000000000002</v>
      </c>
      <c r="AC45" s="348">
        <v>3.5510000000000002</v>
      </c>
      <c r="AD45" s="348">
        <v>2.3576000000000001</v>
      </c>
      <c r="AE45" s="348">
        <v>17.888400000000001</v>
      </c>
      <c r="AF45" s="348">
        <v>7.4359999999999999</v>
      </c>
      <c r="AG45" s="569"/>
      <c r="AH45" s="346">
        <v>9</v>
      </c>
      <c r="AI45" s="346">
        <v>9</v>
      </c>
      <c r="AJ45" s="346">
        <v>10</v>
      </c>
      <c r="AK45" s="346">
        <v>9</v>
      </c>
      <c r="AL45" s="346">
        <v>6</v>
      </c>
      <c r="AM45" s="346">
        <v>9</v>
      </c>
      <c r="AN45" s="346">
        <v>7</v>
      </c>
      <c r="AO45" s="573">
        <v>7</v>
      </c>
      <c r="AP45" s="346">
        <v>9</v>
      </c>
      <c r="AQ45" s="346">
        <v>9</v>
      </c>
      <c r="AR45" s="346">
        <v>8</v>
      </c>
      <c r="AS45" s="346">
        <v>7</v>
      </c>
      <c r="AT45" s="346">
        <v>5</v>
      </c>
      <c r="AU45" s="346">
        <v>6</v>
      </c>
      <c r="AV45" s="346">
        <v>7</v>
      </c>
      <c r="AW45" s="346">
        <v>7</v>
      </c>
      <c r="AX45" s="346">
        <v>9</v>
      </c>
      <c r="AY45" s="346">
        <v>6</v>
      </c>
      <c r="AZ45" s="584"/>
      <c r="BA45" s="467">
        <v>92.02</v>
      </c>
      <c r="BB45" s="348" t="s">
        <v>430</v>
      </c>
      <c r="BC45" s="348" t="s">
        <v>430</v>
      </c>
      <c r="BD45" s="348" t="s">
        <v>430</v>
      </c>
      <c r="BE45" s="375" t="s">
        <v>430</v>
      </c>
      <c r="BF45" s="375">
        <v>7.98</v>
      </c>
      <c r="BG45" s="374"/>
      <c r="BH45" s="594">
        <v>7.98</v>
      </c>
      <c r="BI45" s="348" t="s">
        <v>430</v>
      </c>
      <c r="BJ45" s="348" t="s">
        <v>430</v>
      </c>
      <c r="BK45" s="348" t="s">
        <v>430</v>
      </c>
      <c r="BL45" s="348" t="s">
        <v>430</v>
      </c>
      <c r="BM45" s="375">
        <v>92.02</v>
      </c>
      <c r="BN45" s="375" t="s">
        <v>430</v>
      </c>
      <c r="BO45" s="375" t="s">
        <v>430</v>
      </c>
      <c r="BP45" s="375" t="s">
        <v>430</v>
      </c>
      <c r="BQ45" s="375" t="s">
        <v>430</v>
      </c>
      <c r="BR45" s="374"/>
      <c r="BS45" s="468" t="s">
        <v>430</v>
      </c>
      <c r="BT45" s="348" t="s">
        <v>430</v>
      </c>
      <c r="BU45" s="374"/>
      <c r="BV45" s="430" t="s">
        <v>554</v>
      </c>
    </row>
    <row r="46" spans="1:74" s="428" customFormat="1" x14ac:dyDescent="0.25">
      <c r="A46" s="345" t="s">
        <v>7766</v>
      </c>
      <c r="B46" s="373"/>
      <c r="C46" s="719">
        <v>42143</v>
      </c>
      <c r="D46" s="373"/>
      <c r="E46" s="346">
        <v>86.29</v>
      </c>
      <c r="F46" s="373"/>
      <c r="G46" s="347">
        <v>22.701699999999999</v>
      </c>
      <c r="H46" s="374"/>
      <c r="I46" s="348">
        <v>5.75</v>
      </c>
      <c r="J46" s="348">
        <v>7.1414999999999997</v>
      </c>
      <c r="K46" s="905">
        <v>3.71</v>
      </c>
      <c r="L46" s="348">
        <v>4.53</v>
      </c>
      <c r="M46" s="348"/>
      <c r="N46" s="350">
        <v>102.38200000000001</v>
      </c>
      <c r="O46" s="348">
        <v>36.031100000000002</v>
      </c>
      <c r="P46" s="348">
        <v>31.890699999999999</v>
      </c>
      <c r="Q46" s="348">
        <v>26.731200000000001</v>
      </c>
      <c r="R46" s="348">
        <v>26.291499999999999</v>
      </c>
      <c r="S46" s="348">
        <v>10.7943</v>
      </c>
      <c r="T46" s="348">
        <v>5.0286</v>
      </c>
      <c r="U46" s="354">
        <v>4.7629000000000001</v>
      </c>
      <c r="V46" s="348">
        <v>3.8679999999999999</v>
      </c>
      <c r="W46" s="348">
        <v>6.5698999999999996</v>
      </c>
      <c r="X46" s="348">
        <v>7.3383000000000003</v>
      </c>
      <c r="Y46" s="375">
        <v>6.5522999999999998</v>
      </c>
      <c r="Z46" s="348">
        <v>7.4604999999999997</v>
      </c>
      <c r="AA46" s="348">
        <v>13.121</v>
      </c>
      <c r="AB46" s="348">
        <v>5.1708999999999996</v>
      </c>
      <c r="AC46" s="348">
        <v>4.7150999999999996</v>
      </c>
      <c r="AD46" s="348">
        <v>4.0381</v>
      </c>
      <c r="AE46" s="348">
        <v>27.412500000000001</v>
      </c>
      <c r="AF46" s="348">
        <v>7.6608000000000001</v>
      </c>
      <c r="AG46" s="569"/>
      <c r="AH46" s="346">
        <v>2</v>
      </c>
      <c r="AI46" s="346">
        <v>2</v>
      </c>
      <c r="AJ46" s="346">
        <v>3</v>
      </c>
      <c r="AK46" s="346">
        <v>3</v>
      </c>
      <c r="AL46" s="346">
        <v>2</v>
      </c>
      <c r="AM46" s="346">
        <v>3</v>
      </c>
      <c r="AN46" s="346">
        <v>3</v>
      </c>
      <c r="AO46" s="573">
        <v>3</v>
      </c>
      <c r="AP46" s="346">
        <v>3</v>
      </c>
      <c r="AQ46" s="346">
        <v>4</v>
      </c>
      <c r="AR46" s="346">
        <v>3</v>
      </c>
      <c r="AS46" s="346">
        <v>1</v>
      </c>
      <c r="AT46" s="346">
        <v>2</v>
      </c>
      <c r="AU46" s="346">
        <v>2</v>
      </c>
      <c r="AV46" s="346">
        <v>3</v>
      </c>
      <c r="AW46" s="346">
        <v>3</v>
      </c>
      <c r="AX46" s="346">
        <v>3</v>
      </c>
      <c r="AY46" s="346">
        <v>2</v>
      </c>
      <c r="AZ46" s="584"/>
      <c r="BA46" s="467">
        <v>59.61</v>
      </c>
      <c r="BB46" s="348">
        <v>28.92</v>
      </c>
      <c r="BC46" s="348" t="s">
        <v>430</v>
      </c>
      <c r="BD46" s="348" t="s">
        <v>430</v>
      </c>
      <c r="BE46" s="375" t="s">
        <v>430</v>
      </c>
      <c r="BF46" s="375">
        <v>11.47</v>
      </c>
      <c r="BG46" s="374"/>
      <c r="BH46" s="594">
        <v>11.47</v>
      </c>
      <c r="BI46" s="348" t="s">
        <v>430</v>
      </c>
      <c r="BJ46" s="348" t="s">
        <v>430</v>
      </c>
      <c r="BK46" s="348">
        <v>28.92</v>
      </c>
      <c r="BL46" s="348" t="s">
        <v>430</v>
      </c>
      <c r="BM46" s="375">
        <v>59.61</v>
      </c>
      <c r="BN46" s="375" t="s">
        <v>430</v>
      </c>
      <c r="BO46" s="375" t="s">
        <v>430</v>
      </c>
      <c r="BP46" s="375" t="s">
        <v>430</v>
      </c>
      <c r="BQ46" s="375" t="s">
        <v>430</v>
      </c>
      <c r="BR46" s="374"/>
      <c r="BS46" s="468" t="s">
        <v>430</v>
      </c>
      <c r="BT46" s="348" t="s">
        <v>430</v>
      </c>
      <c r="BU46" s="374"/>
      <c r="BV46" s="430" t="s">
        <v>554</v>
      </c>
    </row>
    <row r="47" spans="1:74" s="428" customFormat="1" x14ac:dyDescent="0.25">
      <c r="A47" s="345" t="s">
        <v>7767</v>
      </c>
      <c r="B47" s="373"/>
      <c r="C47" s="719">
        <v>41275</v>
      </c>
      <c r="D47" s="373"/>
      <c r="E47" s="346">
        <v>82.757800000000003</v>
      </c>
      <c r="F47" s="373"/>
      <c r="G47" s="347">
        <v>3104.3386</v>
      </c>
      <c r="H47" s="374"/>
      <c r="I47" s="348">
        <v>5.48</v>
      </c>
      <c r="J47" s="348">
        <v>6.92</v>
      </c>
      <c r="K47" s="348">
        <v>3.85</v>
      </c>
      <c r="L47" s="348">
        <v>4.0199999999999996</v>
      </c>
      <c r="M47" s="348"/>
      <c r="N47" s="350">
        <v>60.611699999999999</v>
      </c>
      <c r="O47" s="348">
        <v>23.383199999999999</v>
      </c>
      <c r="P47" s="348">
        <v>18.7423</v>
      </c>
      <c r="Q47" s="348">
        <v>18.361499999999999</v>
      </c>
      <c r="R47" s="348">
        <v>23.101500000000001</v>
      </c>
      <c r="S47" s="348">
        <v>9.2429000000000006</v>
      </c>
      <c r="T47" s="348">
        <v>4.5232000000000001</v>
      </c>
      <c r="U47" s="354">
        <v>4.3403999999999998</v>
      </c>
      <c r="V47" s="348">
        <v>3.6545000000000001</v>
      </c>
      <c r="W47" s="348">
        <v>6.5349000000000004</v>
      </c>
      <c r="X47" s="348">
        <v>7.3647</v>
      </c>
      <c r="Y47" s="375">
        <v>6.4005999999999998</v>
      </c>
      <c r="Z47" s="348">
        <v>7.8071000000000002</v>
      </c>
      <c r="AA47" s="348">
        <v>11.0913</v>
      </c>
      <c r="AB47" s="348">
        <v>4.2134</v>
      </c>
      <c r="AC47" s="348">
        <v>4.4588999999999999</v>
      </c>
      <c r="AD47" s="348">
        <v>3.8325</v>
      </c>
      <c r="AE47" s="348">
        <v>23.317799999999998</v>
      </c>
      <c r="AF47" s="348">
        <v>8.0383999999999993</v>
      </c>
      <c r="AG47" s="569"/>
      <c r="AH47" s="346">
        <v>6</v>
      </c>
      <c r="AI47" s="346">
        <v>6</v>
      </c>
      <c r="AJ47" s="346">
        <v>7</v>
      </c>
      <c r="AK47" s="346">
        <v>6</v>
      </c>
      <c r="AL47" s="346">
        <v>4</v>
      </c>
      <c r="AM47" s="346">
        <v>4</v>
      </c>
      <c r="AN47" s="346">
        <v>4</v>
      </c>
      <c r="AO47" s="573">
        <v>4</v>
      </c>
      <c r="AP47" s="346">
        <v>4</v>
      </c>
      <c r="AQ47" s="346">
        <v>5</v>
      </c>
      <c r="AR47" s="346">
        <v>2</v>
      </c>
      <c r="AS47" s="346">
        <v>2</v>
      </c>
      <c r="AT47" s="346">
        <v>1</v>
      </c>
      <c r="AU47" s="346">
        <v>5</v>
      </c>
      <c r="AV47" s="346">
        <v>5</v>
      </c>
      <c r="AW47" s="346">
        <v>5</v>
      </c>
      <c r="AX47" s="346">
        <v>4</v>
      </c>
      <c r="AY47" s="346">
        <v>4</v>
      </c>
      <c r="AZ47" s="584"/>
      <c r="BA47" s="467">
        <v>45.78</v>
      </c>
      <c r="BB47" s="348">
        <v>30.97</v>
      </c>
      <c r="BC47" s="348" t="s">
        <v>430</v>
      </c>
      <c r="BD47" s="348" t="s">
        <v>430</v>
      </c>
      <c r="BE47" s="375" t="s">
        <v>430</v>
      </c>
      <c r="BF47" s="375">
        <v>23.26</v>
      </c>
      <c r="BG47" s="374"/>
      <c r="BH47" s="594">
        <v>23.26</v>
      </c>
      <c r="BI47" s="348">
        <v>6.97</v>
      </c>
      <c r="BJ47" s="348" t="s">
        <v>430</v>
      </c>
      <c r="BK47" s="348">
        <v>24</v>
      </c>
      <c r="BL47" s="348" t="s">
        <v>430</v>
      </c>
      <c r="BM47" s="375">
        <v>45.78</v>
      </c>
      <c r="BN47" s="375" t="s">
        <v>430</v>
      </c>
      <c r="BO47" s="375" t="s">
        <v>430</v>
      </c>
      <c r="BP47" s="375" t="s">
        <v>430</v>
      </c>
      <c r="BQ47" s="375" t="s">
        <v>430</v>
      </c>
      <c r="BR47" s="374"/>
      <c r="BS47" s="468" t="s">
        <v>430</v>
      </c>
      <c r="BT47" s="348" t="s">
        <v>430</v>
      </c>
      <c r="BU47" s="374"/>
      <c r="BV47" s="430" t="s">
        <v>554</v>
      </c>
    </row>
    <row r="48" spans="1:74" s="428" customFormat="1" x14ac:dyDescent="0.25">
      <c r="A48" s="345" t="s">
        <v>7768</v>
      </c>
      <c r="B48" s="373"/>
      <c r="C48" s="719">
        <v>43332</v>
      </c>
      <c r="D48" s="373"/>
      <c r="E48" s="346">
        <v>56.19</v>
      </c>
      <c r="F48" s="373"/>
      <c r="G48" s="347">
        <v>16.277999999999999</v>
      </c>
      <c r="H48" s="374"/>
      <c r="I48" s="348">
        <v>13.5</v>
      </c>
      <c r="J48" s="348">
        <v>7.67</v>
      </c>
      <c r="K48" s="348">
        <v>5.57</v>
      </c>
      <c r="L48" s="348">
        <v>5.83</v>
      </c>
      <c r="M48" s="348"/>
      <c r="N48" s="350">
        <v>87.659300000000002</v>
      </c>
      <c r="O48" s="348">
        <v>35.963299999999997</v>
      </c>
      <c r="P48" s="348">
        <v>33.528199999999998</v>
      </c>
      <c r="Q48" s="348">
        <v>26.828399999999998</v>
      </c>
      <c r="R48" s="348">
        <v>24.12</v>
      </c>
      <c r="S48" s="348">
        <v>11.6769</v>
      </c>
      <c r="T48" s="348">
        <v>6.6364000000000001</v>
      </c>
      <c r="U48" s="354">
        <v>5.7858000000000001</v>
      </c>
      <c r="V48" s="348">
        <v>5.2195999999999998</v>
      </c>
      <c r="W48" s="348">
        <v>7.2717000000000001</v>
      </c>
      <c r="X48" s="348">
        <v>7.6658999999999997</v>
      </c>
      <c r="Y48" s="375">
        <v>6.1063000000000001</v>
      </c>
      <c r="Z48" s="348" t="s">
        <v>430</v>
      </c>
      <c r="AA48" s="348">
        <v>13.005100000000001</v>
      </c>
      <c r="AB48" s="348">
        <v>6.57</v>
      </c>
      <c r="AC48" s="348">
        <v>5.6703000000000001</v>
      </c>
      <c r="AD48" s="348">
        <v>5.4452999999999996</v>
      </c>
      <c r="AE48" s="348">
        <v>26.7254</v>
      </c>
      <c r="AF48" s="348">
        <v>6.4039999999999999</v>
      </c>
      <c r="AG48" s="569"/>
      <c r="AH48" s="346">
        <v>3</v>
      </c>
      <c r="AI48" s="346">
        <v>3</v>
      </c>
      <c r="AJ48" s="346">
        <v>2</v>
      </c>
      <c r="AK48" s="346">
        <v>2</v>
      </c>
      <c r="AL48" s="346">
        <v>3</v>
      </c>
      <c r="AM48" s="346">
        <v>2</v>
      </c>
      <c r="AN48" s="346">
        <v>1</v>
      </c>
      <c r="AO48" s="573">
        <v>2</v>
      </c>
      <c r="AP48" s="346">
        <v>2</v>
      </c>
      <c r="AQ48" s="346">
        <v>2</v>
      </c>
      <c r="AR48" s="346">
        <v>1</v>
      </c>
      <c r="AS48" s="346">
        <v>5</v>
      </c>
      <c r="AT48" s="346" t="s">
        <v>430</v>
      </c>
      <c r="AU48" s="346">
        <v>3</v>
      </c>
      <c r="AV48" s="346">
        <v>1</v>
      </c>
      <c r="AW48" s="346">
        <v>2</v>
      </c>
      <c r="AX48" s="346">
        <v>2</v>
      </c>
      <c r="AY48" s="346">
        <v>3</v>
      </c>
      <c r="AZ48" s="584"/>
      <c r="BA48" s="467">
        <v>34.590000000000003</v>
      </c>
      <c r="BB48" s="348">
        <v>40.68</v>
      </c>
      <c r="BC48" s="348">
        <v>6.58</v>
      </c>
      <c r="BD48" s="348">
        <v>4.6500000000000004</v>
      </c>
      <c r="BE48" s="375" t="s">
        <v>430</v>
      </c>
      <c r="BF48" s="375">
        <v>13.5</v>
      </c>
      <c r="BG48" s="374"/>
      <c r="BH48" s="594">
        <v>10.43</v>
      </c>
      <c r="BI48" s="348" t="s">
        <v>430</v>
      </c>
      <c r="BJ48" s="348" t="s">
        <v>430</v>
      </c>
      <c r="BK48" s="348">
        <v>38.880000000000003</v>
      </c>
      <c r="BL48" s="348" t="s">
        <v>430</v>
      </c>
      <c r="BM48" s="375">
        <v>34.590000000000003</v>
      </c>
      <c r="BN48" s="375" t="s">
        <v>430</v>
      </c>
      <c r="BO48" s="375" t="s">
        <v>430</v>
      </c>
      <c r="BP48" s="375">
        <v>13.03</v>
      </c>
      <c r="BQ48" s="375">
        <v>2.84</v>
      </c>
      <c r="BR48" s="374"/>
      <c r="BS48" s="468" t="s">
        <v>430</v>
      </c>
      <c r="BT48" s="348">
        <v>6.5785679393502896</v>
      </c>
      <c r="BU48" s="374"/>
      <c r="BV48" s="430" t="s">
        <v>554</v>
      </c>
    </row>
    <row r="49" spans="1:74" s="428" customFormat="1" x14ac:dyDescent="0.25">
      <c r="A49" s="345" t="s">
        <v>7769</v>
      </c>
      <c r="B49" s="373"/>
      <c r="C49" s="719">
        <v>41275</v>
      </c>
      <c r="D49" s="373"/>
      <c r="E49" s="346">
        <v>53.305199999999999</v>
      </c>
      <c r="F49" s="373"/>
      <c r="G49" s="347">
        <v>46.152999999999999</v>
      </c>
      <c r="H49" s="374"/>
      <c r="I49" s="348">
        <v>2.63</v>
      </c>
      <c r="J49" s="348">
        <v>7.17</v>
      </c>
      <c r="K49" s="348">
        <v>2.12</v>
      </c>
      <c r="L49" s="348">
        <v>2.23</v>
      </c>
      <c r="M49" s="348"/>
      <c r="N49" s="350">
        <v>38.396500000000003</v>
      </c>
      <c r="O49" s="348">
        <v>11.3584</v>
      </c>
      <c r="P49" s="348">
        <v>11.867100000000001</v>
      </c>
      <c r="Q49" s="348">
        <v>12.572699999999999</v>
      </c>
      <c r="R49" s="348">
        <v>17.229099999999999</v>
      </c>
      <c r="S49" s="348">
        <v>7.1139999999999999</v>
      </c>
      <c r="T49" s="348">
        <v>3.5619000000000001</v>
      </c>
      <c r="U49" s="354">
        <v>4.0948000000000002</v>
      </c>
      <c r="V49" s="348">
        <v>3.4815999999999998</v>
      </c>
      <c r="W49" s="348">
        <v>6.7695999999999996</v>
      </c>
      <c r="X49" s="348">
        <v>6.8261000000000003</v>
      </c>
      <c r="Y49" s="375">
        <v>6.1600999999999999</v>
      </c>
      <c r="Z49" s="348">
        <v>6.7737999999999996</v>
      </c>
      <c r="AA49" s="348">
        <v>8.4995999999999992</v>
      </c>
      <c r="AB49" s="348">
        <v>3.5813000000000001</v>
      </c>
      <c r="AC49" s="348">
        <v>4.1692</v>
      </c>
      <c r="AD49" s="348">
        <v>3.6560000000000001</v>
      </c>
      <c r="AE49" s="348">
        <v>16.962399999999999</v>
      </c>
      <c r="AF49" s="348">
        <v>7.3932000000000002</v>
      </c>
      <c r="AG49" s="569"/>
      <c r="AH49" s="346">
        <v>8</v>
      </c>
      <c r="AI49" s="346">
        <v>8</v>
      </c>
      <c r="AJ49" s="346">
        <v>8</v>
      </c>
      <c r="AK49" s="346">
        <v>8</v>
      </c>
      <c r="AL49" s="346">
        <v>7</v>
      </c>
      <c r="AM49" s="346">
        <v>6</v>
      </c>
      <c r="AN49" s="346">
        <v>6</v>
      </c>
      <c r="AO49" s="573">
        <v>6</v>
      </c>
      <c r="AP49" s="346">
        <v>5</v>
      </c>
      <c r="AQ49" s="346">
        <v>3</v>
      </c>
      <c r="AR49" s="346">
        <v>5</v>
      </c>
      <c r="AS49" s="346">
        <v>3</v>
      </c>
      <c r="AT49" s="346">
        <v>4</v>
      </c>
      <c r="AU49" s="346">
        <v>7</v>
      </c>
      <c r="AV49" s="346">
        <v>6</v>
      </c>
      <c r="AW49" s="346">
        <v>6</v>
      </c>
      <c r="AX49" s="346">
        <v>5</v>
      </c>
      <c r="AY49" s="346">
        <v>7</v>
      </c>
      <c r="AZ49" s="584"/>
      <c r="BA49" s="467">
        <v>23.26</v>
      </c>
      <c r="BB49" s="348">
        <v>54.48</v>
      </c>
      <c r="BC49" s="348">
        <v>8.49</v>
      </c>
      <c r="BD49" s="348" t="s">
        <v>430</v>
      </c>
      <c r="BE49" s="375" t="s">
        <v>430</v>
      </c>
      <c r="BF49" s="375">
        <v>13.76</v>
      </c>
      <c r="BG49" s="374"/>
      <c r="BH49" s="594">
        <v>13.76</v>
      </c>
      <c r="BI49" s="348">
        <v>14.25</v>
      </c>
      <c r="BJ49" s="348">
        <v>7.55</v>
      </c>
      <c r="BK49" s="348">
        <v>41.17</v>
      </c>
      <c r="BL49" s="348" t="s">
        <v>430</v>
      </c>
      <c r="BM49" s="375">
        <v>23.26</v>
      </c>
      <c r="BN49" s="375" t="s">
        <v>430</v>
      </c>
      <c r="BO49" s="375" t="s">
        <v>430</v>
      </c>
      <c r="BP49" s="375" t="s">
        <v>430</v>
      </c>
      <c r="BQ49" s="375" t="s">
        <v>430</v>
      </c>
      <c r="BR49" s="374"/>
      <c r="BS49" s="468">
        <v>3.7775026496222499</v>
      </c>
      <c r="BT49" s="348">
        <v>15.998034528400201</v>
      </c>
      <c r="BU49" s="374"/>
      <c r="BV49" s="430" t="s">
        <v>554</v>
      </c>
    </row>
    <row r="50" spans="1:74" s="428" customFormat="1" x14ac:dyDescent="0.25">
      <c r="A50" s="345" t="s">
        <v>7770</v>
      </c>
      <c r="B50" s="373"/>
      <c r="C50" s="719">
        <v>43438</v>
      </c>
      <c r="D50" s="373"/>
      <c r="E50" s="346">
        <v>37.721299999999999</v>
      </c>
      <c r="F50" s="373"/>
      <c r="G50" s="347">
        <v>1567.3588999999999</v>
      </c>
      <c r="H50" s="374"/>
      <c r="I50" s="348">
        <v>8.42</v>
      </c>
      <c r="J50" s="348">
        <v>7.24</v>
      </c>
      <c r="K50" s="348">
        <v>4.21</v>
      </c>
      <c r="L50" s="348">
        <v>4.3499999999999996</v>
      </c>
      <c r="M50" s="348"/>
      <c r="N50" s="350">
        <v>62.744300000000003</v>
      </c>
      <c r="O50" s="348">
        <v>23.976700000000001</v>
      </c>
      <c r="P50" s="348">
        <v>20.716100000000001</v>
      </c>
      <c r="Q50" s="348">
        <v>19.064499999999999</v>
      </c>
      <c r="R50" s="348">
        <v>16.577200000000001</v>
      </c>
      <c r="S50" s="348">
        <v>7.0608000000000004</v>
      </c>
      <c r="T50" s="348">
        <v>3.2324999999999999</v>
      </c>
      <c r="U50" s="354">
        <v>3.2505000000000002</v>
      </c>
      <c r="V50" s="348">
        <v>2.6126999999999998</v>
      </c>
      <c r="W50" s="348">
        <v>5.3440000000000003</v>
      </c>
      <c r="X50" s="348">
        <v>5.8151999999999999</v>
      </c>
      <c r="Y50" s="375">
        <v>5.2683</v>
      </c>
      <c r="Z50" s="348" t="s">
        <v>430</v>
      </c>
      <c r="AA50" s="348">
        <v>7.7046999999999999</v>
      </c>
      <c r="AB50" s="348">
        <v>3.3492000000000002</v>
      </c>
      <c r="AC50" s="348">
        <v>3.1562000000000001</v>
      </c>
      <c r="AD50" s="348">
        <v>2.8315999999999999</v>
      </c>
      <c r="AE50" s="348">
        <v>16.3066</v>
      </c>
      <c r="AF50" s="348">
        <v>6.1254999999999997</v>
      </c>
      <c r="AG50" s="569"/>
      <c r="AH50" s="346">
        <v>5</v>
      </c>
      <c r="AI50" s="346">
        <v>5</v>
      </c>
      <c r="AJ50" s="346">
        <v>5</v>
      </c>
      <c r="AK50" s="346">
        <v>4</v>
      </c>
      <c r="AL50" s="346">
        <v>8</v>
      </c>
      <c r="AM50" s="346">
        <v>7</v>
      </c>
      <c r="AN50" s="346">
        <v>8</v>
      </c>
      <c r="AO50" s="573">
        <v>8</v>
      </c>
      <c r="AP50" s="346">
        <v>6</v>
      </c>
      <c r="AQ50" s="346">
        <v>8</v>
      </c>
      <c r="AR50" s="346">
        <v>9</v>
      </c>
      <c r="AS50" s="346">
        <v>8</v>
      </c>
      <c r="AT50" s="346" t="s">
        <v>430</v>
      </c>
      <c r="AU50" s="346">
        <v>8</v>
      </c>
      <c r="AV50" s="346">
        <v>8</v>
      </c>
      <c r="AW50" s="346">
        <v>9</v>
      </c>
      <c r="AX50" s="346">
        <v>6</v>
      </c>
      <c r="AY50" s="346">
        <v>8</v>
      </c>
      <c r="AZ50" s="584"/>
      <c r="BA50" s="467">
        <v>46.75</v>
      </c>
      <c r="BB50" s="348">
        <v>39.659999999999997</v>
      </c>
      <c r="BC50" s="348" t="s">
        <v>430</v>
      </c>
      <c r="BD50" s="348" t="s">
        <v>430</v>
      </c>
      <c r="BE50" s="375" t="s">
        <v>430</v>
      </c>
      <c r="BF50" s="375">
        <v>13.59</v>
      </c>
      <c r="BG50" s="374"/>
      <c r="BH50" s="594">
        <v>13.59</v>
      </c>
      <c r="BI50" s="348">
        <v>36.22</v>
      </c>
      <c r="BJ50" s="348" t="s">
        <v>430</v>
      </c>
      <c r="BK50" s="348">
        <v>3.44</v>
      </c>
      <c r="BL50" s="348" t="s">
        <v>430</v>
      </c>
      <c r="BM50" s="375">
        <v>46.75</v>
      </c>
      <c r="BN50" s="375" t="s">
        <v>430</v>
      </c>
      <c r="BO50" s="375" t="s">
        <v>430</v>
      </c>
      <c r="BP50" s="375" t="s">
        <v>430</v>
      </c>
      <c r="BQ50" s="375" t="s">
        <v>430</v>
      </c>
      <c r="BR50" s="374"/>
      <c r="BS50" s="468" t="s">
        <v>430</v>
      </c>
      <c r="BT50" s="348" t="s">
        <v>430</v>
      </c>
      <c r="BU50" s="374"/>
      <c r="BV50" s="430" t="s">
        <v>554</v>
      </c>
    </row>
    <row r="51" spans="1:74" s="428" customFormat="1" x14ac:dyDescent="0.25">
      <c r="A51" s="345" t="s">
        <v>7771</v>
      </c>
      <c r="B51" s="373"/>
      <c r="C51" s="719">
        <v>44392</v>
      </c>
      <c r="D51" s="373"/>
      <c r="E51" s="346">
        <v>29.56</v>
      </c>
      <c r="F51" s="373"/>
      <c r="G51" s="347">
        <v>13.4931</v>
      </c>
      <c r="H51" s="374"/>
      <c r="I51" s="348">
        <v>0.04</v>
      </c>
      <c r="J51" s="348">
        <v>5.45</v>
      </c>
      <c r="K51" s="348">
        <v>0.04</v>
      </c>
      <c r="L51" s="348">
        <v>0.04</v>
      </c>
      <c r="M51" s="348"/>
      <c r="N51" s="350">
        <v>76.443200000000004</v>
      </c>
      <c r="O51" s="348">
        <v>25.353300000000001</v>
      </c>
      <c r="P51" s="348">
        <v>23.446000000000002</v>
      </c>
      <c r="Q51" s="348">
        <v>19.0349</v>
      </c>
      <c r="R51" s="348">
        <v>12.350300000000001</v>
      </c>
      <c r="S51" s="348">
        <v>3.7547000000000001</v>
      </c>
      <c r="T51" s="348">
        <v>4.1181999999999999</v>
      </c>
      <c r="U51" s="354">
        <v>4.2752999999999997</v>
      </c>
      <c r="V51" s="348">
        <v>2.4843999999999999</v>
      </c>
      <c r="W51" s="348">
        <v>5.9462000000000002</v>
      </c>
      <c r="X51" s="348">
        <v>6.7561999999999998</v>
      </c>
      <c r="Y51" s="375" t="s">
        <v>430</v>
      </c>
      <c r="Z51" s="348" t="s">
        <v>430</v>
      </c>
      <c r="AA51" s="348">
        <v>4.4988999999999999</v>
      </c>
      <c r="AB51" s="348">
        <v>4.5343999999999998</v>
      </c>
      <c r="AC51" s="348">
        <v>4.6958000000000002</v>
      </c>
      <c r="AD51" s="348">
        <v>2.7202000000000002</v>
      </c>
      <c r="AE51" s="348">
        <v>13.3283</v>
      </c>
      <c r="AF51" s="348">
        <v>6.2454999999999998</v>
      </c>
      <c r="AG51" s="569"/>
      <c r="AH51" s="346">
        <v>4</v>
      </c>
      <c r="AI51" s="346">
        <v>4</v>
      </c>
      <c r="AJ51" s="346">
        <v>4</v>
      </c>
      <c r="AK51" s="346">
        <v>5</v>
      </c>
      <c r="AL51" s="346">
        <v>9</v>
      </c>
      <c r="AM51" s="346">
        <v>10</v>
      </c>
      <c r="AN51" s="346">
        <v>5</v>
      </c>
      <c r="AO51" s="573">
        <v>5</v>
      </c>
      <c r="AP51" s="346">
        <v>7</v>
      </c>
      <c r="AQ51" s="346">
        <v>6</v>
      </c>
      <c r="AR51" s="346">
        <v>6</v>
      </c>
      <c r="AS51" s="346" t="s">
        <v>430</v>
      </c>
      <c r="AT51" s="346" t="s">
        <v>430</v>
      </c>
      <c r="AU51" s="346">
        <v>10</v>
      </c>
      <c r="AV51" s="346">
        <v>4</v>
      </c>
      <c r="AW51" s="346">
        <v>4</v>
      </c>
      <c r="AX51" s="346">
        <v>7</v>
      </c>
      <c r="AY51" s="346">
        <v>9</v>
      </c>
      <c r="AZ51" s="584"/>
      <c r="BA51" s="467">
        <v>13.55</v>
      </c>
      <c r="BB51" s="348">
        <v>5.66</v>
      </c>
      <c r="BC51" s="348" t="s">
        <v>430</v>
      </c>
      <c r="BD51" s="348" t="s">
        <v>430</v>
      </c>
      <c r="BE51" s="375" t="s">
        <v>430</v>
      </c>
      <c r="BF51" s="375">
        <v>80.790000000000006</v>
      </c>
      <c r="BG51" s="374"/>
      <c r="BH51" s="594">
        <v>80.790000000000006</v>
      </c>
      <c r="BI51" s="348">
        <v>5.66</v>
      </c>
      <c r="BJ51" s="348" t="s">
        <v>430</v>
      </c>
      <c r="BK51" s="348" t="s">
        <v>430</v>
      </c>
      <c r="BL51" s="348" t="s">
        <v>430</v>
      </c>
      <c r="BM51" s="375" t="s">
        <v>430</v>
      </c>
      <c r="BN51" s="375" t="s">
        <v>430</v>
      </c>
      <c r="BO51" s="375">
        <v>13.55</v>
      </c>
      <c r="BP51" s="375" t="s">
        <v>430</v>
      </c>
      <c r="BQ51" s="375" t="s">
        <v>430</v>
      </c>
      <c r="BR51" s="374"/>
      <c r="BS51" s="468" t="s">
        <v>430</v>
      </c>
      <c r="BT51" s="348" t="s">
        <v>430</v>
      </c>
      <c r="BU51" s="374"/>
      <c r="BV51" s="430" t="s">
        <v>554</v>
      </c>
    </row>
    <row r="52" spans="1:74" x14ac:dyDescent="0.25">
      <c r="A52" s="318" t="s">
        <v>93</v>
      </c>
      <c r="B52" s="43"/>
      <c r="C52" s="720"/>
      <c r="D52" s="43"/>
      <c r="E52" s="51"/>
      <c r="F52" s="43"/>
      <c r="G52" s="55"/>
      <c r="H52" s="66"/>
      <c r="I52" s="59"/>
      <c r="J52" s="59"/>
      <c r="K52" s="59"/>
      <c r="L52" s="59"/>
      <c r="M52" s="59"/>
      <c r="N52" s="70">
        <v>69.354500000000002</v>
      </c>
      <c r="O52" s="59">
        <v>25.681799999999999</v>
      </c>
      <c r="P52" s="59">
        <v>23.495799999999999</v>
      </c>
      <c r="Q52" s="59">
        <v>19.8843</v>
      </c>
      <c r="R52" s="59">
        <v>20.140999999999998</v>
      </c>
      <c r="S52" s="59">
        <v>8.3672000000000004</v>
      </c>
      <c r="T52" s="59">
        <v>4.2096999999999998</v>
      </c>
      <c r="U52" s="88">
        <v>4.1573000000000002</v>
      </c>
      <c r="V52" s="59">
        <v>3.2673999999999999</v>
      </c>
      <c r="W52" s="59">
        <v>6.1161000000000003</v>
      </c>
      <c r="X52" s="59">
        <v>6.7073</v>
      </c>
      <c r="Y52" s="276">
        <v>5.859</v>
      </c>
      <c r="Z52" s="59">
        <v>6.9458000000000002</v>
      </c>
      <c r="AA52" s="59">
        <v>10.4322</v>
      </c>
      <c r="AB52" s="59">
        <v>4.2168999999999999</v>
      </c>
      <c r="AC52" s="59">
        <v>4.2134</v>
      </c>
      <c r="AD52" s="59">
        <v>3.4839000000000002</v>
      </c>
      <c r="AE52" s="59">
        <v>20.939</v>
      </c>
      <c r="AF52" s="59">
        <v>7.0410000000000004</v>
      </c>
      <c r="AG52" s="553"/>
      <c r="AH52" s="51">
        <v>10</v>
      </c>
      <c r="AI52" s="51">
        <v>10</v>
      </c>
      <c r="AJ52" s="51">
        <v>10</v>
      </c>
      <c r="AK52" s="51">
        <v>10</v>
      </c>
      <c r="AL52" s="51">
        <v>10</v>
      </c>
      <c r="AM52" s="51">
        <v>10</v>
      </c>
      <c r="AN52" s="51">
        <v>10</v>
      </c>
      <c r="AO52" s="630">
        <v>10</v>
      </c>
      <c r="AP52" s="51">
        <v>10</v>
      </c>
      <c r="AQ52" s="51">
        <v>10</v>
      </c>
      <c r="AR52" s="51">
        <v>10</v>
      </c>
      <c r="AS52" s="51">
        <v>9</v>
      </c>
      <c r="AT52" s="51">
        <v>6</v>
      </c>
      <c r="AU52" s="51">
        <v>10</v>
      </c>
      <c r="AV52" s="51">
        <v>10</v>
      </c>
      <c r="AW52" s="51">
        <v>10</v>
      </c>
      <c r="AX52" s="51">
        <v>10</v>
      </c>
      <c r="AY52" s="51">
        <v>10</v>
      </c>
      <c r="AZ52" s="579"/>
      <c r="BA52" s="577"/>
      <c r="BB52" s="59"/>
      <c r="BC52" s="59"/>
      <c r="BD52" s="59"/>
      <c r="BE52" s="276"/>
      <c r="BF52" s="276"/>
      <c r="BG52" s="66"/>
      <c r="BH52" s="586"/>
      <c r="BI52" s="59"/>
      <c r="BJ52" s="59"/>
      <c r="BK52" s="59"/>
      <c r="BL52" s="59"/>
      <c r="BM52" s="276"/>
      <c r="BN52" s="587"/>
      <c r="BO52" s="587"/>
      <c r="BP52" s="587"/>
      <c r="BQ52" s="587"/>
      <c r="BR52" s="602"/>
      <c r="BS52" s="267"/>
      <c r="BT52" s="59"/>
      <c r="BU52" s="66"/>
      <c r="BV52" s="34"/>
    </row>
    <row r="53" spans="1:74" x14ac:dyDescent="0.25">
      <c r="A53" s="320" t="s">
        <v>94</v>
      </c>
      <c r="B53" s="44"/>
      <c r="C53" s="721"/>
      <c r="D53" s="44"/>
      <c r="E53" s="52"/>
      <c r="F53" s="44"/>
      <c r="G53" s="56"/>
      <c r="H53" s="67"/>
      <c r="I53" s="60"/>
      <c r="J53" s="60"/>
      <c r="K53" s="60"/>
      <c r="L53" s="60"/>
      <c r="M53" s="60"/>
      <c r="N53" s="71">
        <v>165.589</v>
      </c>
      <c r="O53" s="60">
        <v>62.819000000000003</v>
      </c>
      <c r="P53" s="60">
        <v>59.266399999999997</v>
      </c>
      <c r="Q53" s="60">
        <v>40.848799999999997</v>
      </c>
      <c r="R53" s="60">
        <v>32.957299999999996</v>
      </c>
      <c r="S53" s="60">
        <v>12.806100000000001</v>
      </c>
      <c r="T53" s="60">
        <v>6.6364000000000001</v>
      </c>
      <c r="U53" s="89">
        <v>5.9313000000000002</v>
      </c>
      <c r="V53" s="60">
        <v>5.8034999999999997</v>
      </c>
      <c r="W53" s="60">
        <v>7.4457000000000004</v>
      </c>
      <c r="X53" s="60">
        <v>7.6658999999999997</v>
      </c>
      <c r="Y53" s="277">
        <v>6.5522999999999998</v>
      </c>
      <c r="Z53" s="60">
        <v>7.8071000000000002</v>
      </c>
      <c r="AA53" s="60">
        <v>18.6326</v>
      </c>
      <c r="AB53" s="60">
        <v>6.57</v>
      </c>
      <c r="AC53" s="60">
        <v>5.9341999999999997</v>
      </c>
      <c r="AD53" s="60">
        <v>5.8888999999999996</v>
      </c>
      <c r="AE53" s="60">
        <v>35.457000000000001</v>
      </c>
      <c r="AF53" s="60">
        <v>8.0383999999999993</v>
      </c>
      <c r="AG53" s="554"/>
      <c r="AH53" s="52"/>
      <c r="AI53" s="52"/>
      <c r="AJ53" s="52"/>
      <c r="AK53" s="52"/>
      <c r="AL53" s="52"/>
      <c r="AM53" s="52"/>
      <c r="AN53" s="52"/>
      <c r="AO53" s="314"/>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0" t="s">
        <v>95</v>
      </c>
      <c r="B54" s="44"/>
      <c r="C54" s="721"/>
      <c r="D54" s="44"/>
      <c r="E54" s="52"/>
      <c r="F54" s="44"/>
      <c r="G54" s="56"/>
      <c r="H54" s="67"/>
      <c r="I54" s="60"/>
      <c r="J54" s="60"/>
      <c r="K54" s="60"/>
      <c r="L54" s="60"/>
      <c r="M54" s="60"/>
      <c r="N54" s="71">
        <v>10.329000000000001</v>
      </c>
      <c r="O54" s="60">
        <v>7.6454000000000004</v>
      </c>
      <c r="P54" s="60">
        <v>7.6759000000000004</v>
      </c>
      <c r="Q54" s="60">
        <v>7.9565999999999999</v>
      </c>
      <c r="R54" s="60">
        <v>9.7680000000000007</v>
      </c>
      <c r="S54" s="60">
        <v>3.7547000000000001</v>
      </c>
      <c r="T54" s="60">
        <v>2.7075</v>
      </c>
      <c r="U54" s="89">
        <v>2.5718999999999999</v>
      </c>
      <c r="V54" s="60">
        <v>1.2287999999999999</v>
      </c>
      <c r="W54" s="60">
        <v>4.7522000000000002</v>
      </c>
      <c r="X54" s="60">
        <v>5.6173999999999999</v>
      </c>
      <c r="Y54" s="277">
        <v>4.6910999999999996</v>
      </c>
      <c r="Z54" s="60">
        <v>5.9149000000000003</v>
      </c>
      <c r="AA54" s="60">
        <v>4.4988999999999999</v>
      </c>
      <c r="AB54" s="60">
        <v>2.5655999999999999</v>
      </c>
      <c r="AC54" s="60">
        <v>2.5985</v>
      </c>
      <c r="AD54" s="60">
        <v>1.5673999999999999</v>
      </c>
      <c r="AE54" s="60">
        <v>10.182</v>
      </c>
      <c r="AF54" s="60">
        <v>6.1254999999999997</v>
      </c>
      <c r="AG54" s="554"/>
      <c r="AH54" s="52"/>
      <c r="AI54" s="52"/>
      <c r="AJ54" s="52"/>
      <c r="AK54" s="52"/>
      <c r="AL54" s="52"/>
      <c r="AM54" s="52"/>
      <c r="AN54" s="52"/>
      <c r="AO54" s="314"/>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1" t="s">
        <v>96</v>
      </c>
      <c r="B55" s="45"/>
      <c r="C55" s="722"/>
      <c r="D55" s="45"/>
      <c r="E55" s="53"/>
      <c r="F55" s="45"/>
      <c r="G55" s="57"/>
      <c r="H55" s="68"/>
      <c r="I55" s="61"/>
      <c r="J55" s="61"/>
      <c r="K55" s="61"/>
      <c r="L55" s="61"/>
      <c r="M55" s="61"/>
      <c r="N55" s="72">
        <v>61.677999999999997</v>
      </c>
      <c r="O55" s="61">
        <v>23.6799</v>
      </c>
      <c r="P55" s="61">
        <v>20.4099</v>
      </c>
      <c r="Q55" s="61">
        <v>18.6982</v>
      </c>
      <c r="R55" s="61">
        <v>19.5076</v>
      </c>
      <c r="S55" s="61">
        <v>7.8959000000000001</v>
      </c>
      <c r="T55" s="61">
        <v>3.8400500000000002</v>
      </c>
      <c r="U55" s="90">
        <v>4.1850500000000004</v>
      </c>
      <c r="V55" s="61">
        <v>3.0471499999999998</v>
      </c>
      <c r="W55" s="61">
        <v>6.2405499999999998</v>
      </c>
      <c r="X55" s="61">
        <v>6.79115</v>
      </c>
      <c r="Y55" s="279">
        <v>6.1063000000000001</v>
      </c>
      <c r="Z55" s="61">
        <v>6.8883000000000001</v>
      </c>
      <c r="AA55" s="61">
        <v>10.4625</v>
      </c>
      <c r="AB55" s="61">
        <v>3.8973</v>
      </c>
      <c r="AC55" s="61">
        <v>4.3140000000000001</v>
      </c>
      <c r="AD55" s="61">
        <v>3.2437999999999998</v>
      </c>
      <c r="AE55" s="61">
        <v>19.848700000000001</v>
      </c>
      <c r="AF55" s="61">
        <v>7.2047499999999998</v>
      </c>
      <c r="AG55" s="556"/>
      <c r="AH55" s="53"/>
      <c r="AI55" s="53"/>
      <c r="AJ55" s="53"/>
      <c r="AK55" s="53"/>
      <c r="AL55" s="53"/>
      <c r="AM55" s="53"/>
      <c r="AN55" s="53"/>
      <c r="AO55" s="567"/>
      <c r="AP55" s="53"/>
      <c r="AQ55" s="53"/>
      <c r="AR55" s="53"/>
      <c r="AS55" s="53"/>
      <c r="AT55" s="53"/>
      <c r="AU55" s="53"/>
      <c r="AV55" s="53"/>
      <c r="AW55" s="53"/>
      <c r="AX55" s="53"/>
      <c r="AY55" s="53"/>
      <c r="AZ55" s="581"/>
      <c r="BA55" s="578"/>
      <c r="BB55" s="61"/>
      <c r="BC55" s="61"/>
      <c r="BD55" s="61"/>
      <c r="BE55" s="279"/>
      <c r="BF55" s="279"/>
      <c r="BG55" s="68"/>
      <c r="BH55" s="590"/>
      <c r="BI55" s="61"/>
      <c r="BJ55" s="61"/>
      <c r="BK55" s="61"/>
      <c r="BL55" s="61"/>
      <c r="BM55" s="279"/>
      <c r="BN55" s="591"/>
      <c r="BO55" s="591"/>
      <c r="BP55" s="591"/>
      <c r="BQ55" s="591"/>
      <c r="BR55" s="603"/>
      <c r="BS55" s="270"/>
      <c r="BT55" s="61"/>
      <c r="BU55" s="68"/>
      <c r="BV55" s="272"/>
    </row>
    <row r="56" spans="1:74" ht="14.5" x14ac:dyDescent="0.25">
      <c r="A56" s="323" t="s">
        <v>270</v>
      </c>
      <c r="B56" s="46"/>
      <c r="C56" s="723"/>
      <c r="D56" s="46"/>
      <c r="E56" s="54"/>
      <c r="F56" s="46"/>
      <c r="G56" s="58"/>
      <c r="H56" s="69"/>
      <c r="I56" s="62"/>
      <c r="J56" s="62"/>
      <c r="K56" s="62"/>
      <c r="L56" s="62"/>
      <c r="M56" s="62"/>
      <c r="N56" s="73"/>
      <c r="O56" s="62"/>
      <c r="P56" s="62"/>
      <c r="Q56" s="62"/>
      <c r="R56" s="62"/>
      <c r="S56" s="62"/>
      <c r="T56" s="62"/>
      <c r="U56" s="91"/>
      <c r="V56" s="62"/>
      <c r="W56" s="62"/>
      <c r="X56" s="62"/>
      <c r="Y56" s="245"/>
      <c r="Z56" s="62"/>
      <c r="AA56" s="62"/>
      <c r="AB56" s="62"/>
      <c r="AC56" s="62"/>
      <c r="AD56" s="62"/>
      <c r="AE56" s="62"/>
      <c r="AF56" s="62"/>
      <c r="AG56" s="557"/>
      <c r="AH56" s="54"/>
      <c r="AI56" s="54"/>
      <c r="AJ56" s="54"/>
      <c r="AK56" s="54"/>
      <c r="AL56" s="54"/>
      <c r="AM56" s="54"/>
      <c r="AN56" s="54"/>
      <c r="AO56" s="312"/>
      <c r="AP56" s="54"/>
      <c r="AQ56" s="54"/>
      <c r="AR56" s="54"/>
      <c r="AS56" s="54"/>
      <c r="AT56" s="54"/>
      <c r="AU56" s="54"/>
      <c r="AV56" s="54"/>
      <c r="AW56" s="54"/>
      <c r="AX56" s="54"/>
      <c r="AY56" s="54"/>
      <c r="AZ56" s="582"/>
      <c r="BA56" s="280"/>
      <c r="BB56" s="62"/>
      <c r="BC56" s="62"/>
      <c r="BD56" s="62"/>
      <c r="BE56" s="245"/>
      <c r="BF56" s="245"/>
      <c r="BG56" s="69"/>
      <c r="BH56" s="585"/>
      <c r="BI56" s="62"/>
      <c r="BJ56" s="62"/>
      <c r="BK56" s="62"/>
      <c r="BL56" s="62"/>
      <c r="BM56" s="245"/>
      <c r="BN56" s="592"/>
      <c r="BO56" s="592"/>
      <c r="BP56" s="592"/>
      <c r="BQ56" s="592"/>
      <c r="BR56" s="545"/>
      <c r="BS56" s="271"/>
      <c r="BT56" s="62"/>
      <c r="BU56" s="69"/>
      <c r="BV56" s="41"/>
    </row>
    <row r="57" spans="1:74" s="428" customFormat="1" x14ac:dyDescent="0.25">
      <c r="A57" s="345" t="s">
        <v>7772</v>
      </c>
      <c r="B57" s="373"/>
      <c r="C57" s="719">
        <v>38253</v>
      </c>
      <c r="D57" s="373"/>
      <c r="E57" s="346">
        <v>118.91</v>
      </c>
      <c r="F57" s="373"/>
      <c r="G57" s="347">
        <v>46.389000000000003</v>
      </c>
      <c r="H57" s="374"/>
      <c r="I57" s="348">
        <v>5.62</v>
      </c>
      <c r="J57" s="348">
        <v>7.47</v>
      </c>
      <c r="K57" s="348">
        <v>3.59</v>
      </c>
      <c r="L57" s="348">
        <v>3.75</v>
      </c>
      <c r="M57" s="348"/>
      <c r="N57" s="350">
        <v>57.686599999999999</v>
      </c>
      <c r="O57" s="348">
        <v>20.7681</v>
      </c>
      <c r="P57" s="348">
        <v>19.122299999999999</v>
      </c>
      <c r="Q57" s="348">
        <v>16.258800000000001</v>
      </c>
      <c r="R57" s="348">
        <v>20.4619</v>
      </c>
      <c r="S57" s="348">
        <v>7.6797000000000004</v>
      </c>
      <c r="T57" s="348">
        <v>1.9738</v>
      </c>
      <c r="U57" s="354">
        <v>2.0847000000000002</v>
      </c>
      <c r="V57" s="348">
        <v>1.2038</v>
      </c>
      <c r="W57" s="348">
        <v>4.6195000000000004</v>
      </c>
      <c r="X57" s="348">
        <v>5.4032</v>
      </c>
      <c r="Y57" s="375">
        <v>5.0491999999999999</v>
      </c>
      <c r="Z57" s="348">
        <v>5.9549000000000003</v>
      </c>
      <c r="AA57" s="348">
        <v>10.219099999999999</v>
      </c>
      <c r="AB57" s="348">
        <v>1.9556</v>
      </c>
      <c r="AC57" s="348">
        <v>2.1720000000000002</v>
      </c>
      <c r="AD57" s="348">
        <v>1.4863999999999999</v>
      </c>
      <c r="AE57" s="348">
        <v>20.819199999999999</v>
      </c>
      <c r="AF57" s="348">
        <v>7.3048999999999999</v>
      </c>
      <c r="AG57" s="569"/>
      <c r="AH57" s="346">
        <v>7</v>
      </c>
      <c r="AI57" s="346">
        <v>7</v>
      </c>
      <c r="AJ57" s="346">
        <v>6</v>
      </c>
      <c r="AK57" s="346">
        <v>7</v>
      </c>
      <c r="AL57" s="346">
        <v>5</v>
      </c>
      <c r="AM57" s="346">
        <v>5</v>
      </c>
      <c r="AN57" s="346">
        <v>10</v>
      </c>
      <c r="AO57" s="573">
        <v>10</v>
      </c>
      <c r="AP57" s="346">
        <v>8</v>
      </c>
      <c r="AQ57" s="346">
        <v>7</v>
      </c>
      <c r="AR57" s="346">
        <v>7</v>
      </c>
      <c r="AS57" s="346">
        <v>4</v>
      </c>
      <c r="AT57" s="346">
        <v>3</v>
      </c>
      <c r="AU57" s="346">
        <v>4</v>
      </c>
      <c r="AV57" s="346">
        <v>10</v>
      </c>
      <c r="AW57" s="346">
        <v>10</v>
      </c>
      <c r="AX57" s="346">
        <v>8</v>
      </c>
      <c r="AY57" s="346">
        <v>5</v>
      </c>
      <c r="AZ57" s="584"/>
      <c r="BA57" s="467">
        <v>32.75</v>
      </c>
      <c r="BB57" s="348">
        <v>62.04</v>
      </c>
      <c r="BC57" s="348" t="s">
        <v>430</v>
      </c>
      <c r="BD57" s="348" t="s">
        <v>430</v>
      </c>
      <c r="BE57" s="375" t="s">
        <v>430</v>
      </c>
      <c r="BF57" s="375">
        <v>5.2</v>
      </c>
      <c r="BG57" s="374"/>
      <c r="BH57" s="594">
        <v>5.0599999999999996</v>
      </c>
      <c r="BI57" s="348">
        <v>16.02</v>
      </c>
      <c r="BJ57" s="348" t="s">
        <v>430</v>
      </c>
      <c r="BK57" s="348">
        <v>46.03</v>
      </c>
      <c r="BL57" s="348" t="s">
        <v>430</v>
      </c>
      <c r="BM57" s="375">
        <v>32.75</v>
      </c>
      <c r="BN57" s="375" t="s">
        <v>430</v>
      </c>
      <c r="BO57" s="375" t="s">
        <v>430</v>
      </c>
      <c r="BP57" s="375" t="s">
        <v>430</v>
      </c>
      <c r="BQ57" s="375">
        <v>0.14000000000000001</v>
      </c>
      <c r="BR57" s="374"/>
      <c r="BS57" s="468">
        <v>8.2385908008238609</v>
      </c>
      <c r="BT57" s="348" t="s">
        <v>430</v>
      </c>
      <c r="BU57" s="374"/>
      <c r="BV57" s="430" t="s">
        <v>554</v>
      </c>
    </row>
    <row r="58" spans="1:74" s="428" customFormat="1" x14ac:dyDescent="0.25">
      <c r="A58" s="345" t="s">
        <v>7773</v>
      </c>
      <c r="B58" s="373"/>
      <c r="C58" s="719">
        <v>42818</v>
      </c>
      <c r="D58" s="373"/>
      <c r="E58" s="346">
        <v>116.64400000000001</v>
      </c>
      <c r="F58" s="373"/>
      <c r="G58" s="347">
        <v>16.993400000000001</v>
      </c>
      <c r="H58" s="374"/>
      <c r="I58" s="348">
        <v>0.72</v>
      </c>
      <c r="J58" s="348">
        <v>7</v>
      </c>
      <c r="K58" s="348">
        <v>0.66</v>
      </c>
      <c r="L58" s="348">
        <v>0.7</v>
      </c>
      <c r="M58" s="348"/>
      <c r="N58" s="350">
        <v>9.2383000000000006</v>
      </c>
      <c r="O58" s="348">
        <v>6.7506000000000004</v>
      </c>
      <c r="P58" s="348">
        <v>6.8516000000000004</v>
      </c>
      <c r="Q58" s="348">
        <v>7.0918999999999999</v>
      </c>
      <c r="R58" s="348">
        <v>8.8969000000000005</v>
      </c>
      <c r="S58" s="348">
        <v>5.7363</v>
      </c>
      <c r="T58" s="348">
        <v>4.8703000000000003</v>
      </c>
      <c r="U58" s="354">
        <v>5.0288000000000004</v>
      </c>
      <c r="V58" s="348">
        <v>4.9066000000000001</v>
      </c>
      <c r="W58" s="348">
        <v>6.5180999999999996</v>
      </c>
      <c r="X58" s="348">
        <v>6.3708</v>
      </c>
      <c r="Y58" s="375">
        <v>5.0209999999999999</v>
      </c>
      <c r="Z58" s="348" t="s">
        <v>430</v>
      </c>
      <c r="AA58" s="348">
        <v>5.8372000000000002</v>
      </c>
      <c r="AB58" s="348">
        <v>4.8799000000000001</v>
      </c>
      <c r="AC58" s="348">
        <v>5.0319000000000003</v>
      </c>
      <c r="AD58" s="348">
        <v>4.9919000000000002</v>
      </c>
      <c r="AE58" s="348">
        <v>9.3055000000000003</v>
      </c>
      <c r="AF58" s="348">
        <v>5.8948999999999998</v>
      </c>
      <c r="AG58" s="569"/>
      <c r="AH58" s="346">
        <v>10</v>
      </c>
      <c r="AI58" s="346">
        <v>10</v>
      </c>
      <c r="AJ58" s="346">
        <v>9</v>
      </c>
      <c r="AK58" s="346">
        <v>10</v>
      </c>
      <c r="AL58" s="346">
        <v>10</v>
      </c>
      <c r="AM58" s="346">
        <v>8</v>
      </c>
      <c r="AN58" s="346">
        <v>2</v>
      </c>
      <c r="AO58" s="573">
        <v>1</v>
      </c>
      <c r="AP58" s="346">
        <v>1</v>
      </c>
      <c r="AQ58" s="346">
        <v>1</v>
      </c>
      <c r="AR58" s="346">
        <v>3</v>
      </c>
      <c r="AS58" s="346">
        <v>5</v>
      </c>
      <c r="AT58" s="346" t="s">
        <v>430</v>
      </c>
      <c r="AU58" s="346">
        <v>9</v>
      </c>
      <c r="AV58" s="346">
        <v>2</v>
      </c>
      <c r="AW58" s="346">
        <v>1</v>
      </c>
      <c r="AX58" s="346">
        <v>1</v>
      </c>
      <c r="AY58" s="346">
        <v>10</v>
      </c>
      <c r="AZ58" s="584"/>
      <c r="BA58" s="467">
        <v>39.07</v>
      </c>
      <c r="BB58" s="348">
        <v>51.42</v>
      </c>
      <c r="BC58" s="348" t="s">
        <v>430</v>
      </c>
      <c r="BD58" s="348" t="s">
        <v>430</v>
      </c>
      <c r="BE58" s="375" t="s">
        <v>430</v>
      </c>
      <c r="BF58" s="375">
        <v>9.51</v>
      </c>
      <c r="BG58" s="374"/>
      <c r="BH58" s="594">
        <v>9.51</v>
      </c>
      <c r="BI58" s="348" t="s">
        <v>430</v>
      </c>
      <c r="BJ58" s="348" t="s">
        <v>430</v>
      </c>
      <c r="BK58" s="348">
        <v>51.42</v>
      </c>
      <c r="BL58" s="348" t="s">
        <v>430</v>
      </c>
      <c r="BM58" s="375">
        <v>39.07</v>
      </c>
      <c r="BN58" s="375" t="s">
        <v>430</v>
      </c>
      <c r="BO58" s="375" t="s">
        <v>430</v>
      </c>
      <c r="BP58" s="375" t="s">
        <v>430</v>
      </c>
      <c r="BQ58" s="375" t="s">
        <v>430</v>
      </c>
      <c r="BR58" s="374"/>
      <c r="BS58" s="468" t="s">
        <v>430</v>
      </c>
      <c r="BT58" s="348" t="s">
        <v>430</v>
      </c>
      <c r="BU58" s="374"/>
      <c r="BV58" s="430" t="s">
        <v>554</v>
      </c>
    </row>
    <row r="59" spans="1:74" s="428" customFormat="1" x14ac:dyDescent="0.25">
      <c r="A59" s="345" t="s">
        <v>7774</v>
      </c>
      <c r="B59" s="373"/>
      <c r="C59" s="719">
        <v>40952</v>
      </c>
      <c r="D59" s="373"/>
      <c r="E59" s="346">
        <v>68.856300000000005</v>
      </c>
      <c r="F59" s="373"/>
      <c r="G59" s="347">
        <v>23.579799999999999</v>
      </c>
      <c r="H59" s="374"/>
      <c r="I59" s="348">
        <v>26.26</v>
      </c>
      <c r="J59" s="348">
        <v>7.62</v>
      </c>
      <c r="K59" s="348">
        <v>9.15</v>
      </c>
      <c r="L59" s="348">
        <v>9.52</v>
      </c>
      <c r="M59" s="348"/>
      <c r="N59" s="350">
        <v>165.291</v>
      </c>
      <c r="O59" s="348">
        <v>62.541499999999999</v>
      </c>
      <c r="P59" s="348">
        <v>58.9724</v>
      </c>
      <c r="Q59" s="348">
        <v>40.558</v>
      </c>
      <c r="R59" s="348">
        <v>32.659999999999997</v>
      </c>
      <c r="S59" s="348">
        <v>12.506600000000001</v>
      </c>
      <c r="T59" s="348">
        <v>2.4039999999999999</v>
      </c>
      <c r="U59" s="354">
        <v>2.2673000000000001</v>
      </c>
      <c r="V59" s="348">
        <v>0.92930000000000001</v>
      </c>
      <c r="W59" s="348">
        <v>4.4569999999999999</v>
      </c>
      <c r="X59" s="348">
        <v>5.3301999999999996</v>
      </c>
      <c r="Y59" s="375">
        <v>4.4215999999999998</v>
      </c>
      <c r="Z59" s="348">
        <v>5.5625</v>
      </c>
      <c r="AA59" s="348">
        <v>18.331399999999999</v>
      </c>
      <c r="AB59" s="348">
        <v>2.2629999999999999</v>
      </c>
      <c r="AC59" s="348">
        <v>2.2936999999999999</v>
      </c>
      <c r="AD59" s="348">
        <v>1.2673000000000001</v>
      </c>
      <c r="AE59" s="348">
        <v>35.157600000000002</v>
      </c>
      <c r="AF59" s="348">
        <v>6.1512000000000002</v>
      </c>
      <c r="AG59" s="569"/>
      <c r="AH59" s="346">
        <v>1</v>
      </c>
      <c r="AI59" s="346">
        <v>1</v>
      </c>
      <c r="AJ59" s="346">
        <v>1</v>
      </c>
      <c r="AK59" s="346">
        <v>1</v>
      </c>
      <c r="AL59" s="346">
        <v>1</v>
      </c>
      <c r="AM59" s="346">
        <v>1</v>
      </c>
      <c r="AN59" s="346">
        <v>8</v>
      </c>
      <c r="AO59" s="573">
        <v>9</v>
      </c>
      <c r="AP59" s="346">
        <v>10</v>
      </c>
      <c r="AQ59" s="346">
        <v>8</v>
      </c>
      <c r="AR59" s="346">
        <v>8</v>
      </c>
      <c r="AS59" s="346">
        <v>8</v>
      </c>
      <c r="AT59" s="346">
        <v>5</v>
      </c>
      <c r="AU59" s="346">
        <v>1</v>
      </c>
      <c r="AV59" s="346">
        <v>9</v>
      </c>
      <c r="AW59" s="346">
        <v>8</v>
      </c>
      <c r="AX59" s="346">
        <v>10</v>
      </c>
      <c r="AY59" s="346">
        <v>1</v>
      </c>
      <c r="AZ59" s="584"/>
      <c r="BA59" s="467">
        <v>69.64</v>
      </c>
      <c r="BB59" s="348">
        <v>20.56</v>
      </c>
      <c r="BC59" s="348" t="s">
        <v>430</v>
      </c>
      <c r="BD59" s="348" t="s">
        <v>430</v>
      </c>
      <c r="BE59" s="375" t="s">
        <v>430</v>
      </c>
      <c r="BF59" s="375">
        <v>9.8000000000000007</v>
      </c>
      <c r="BG59" s="374"/>
      <c r="BH59" s="594">
        <v>9.8000000000000007</v>
      </c>
      <c r="BI59" s="348">
        <v>2.12</v>
      </c>
      <c r="BJ59" s="348" t="s">
        <v>430</v>
      </c>
      <c r="BK59" s="348">
        <v>18.440000000000001</v>
      </c>
      <c r="BL59" s="348" t="s">
        <v>430</v>
      </c>
      <c r="BM59" s="375">
        <v>69.59</v>
      </c>
      <c r="BN59" s="375" t="s">
        <v>430</v>
      </c>
      <c r="BO59" s="375">
        <v>0.05</v>
      </c>
      <c r="BP59" s="375" t="s">
        <v>430</v>
      </c>
      <c r="BQ59" s="375" t="s">
        <v>430</v>
      </c>
      <c r="BR59" s="374"/>
      <c r="BS59" s="468" t="s">
        <v>430</v>
      </c>
      <c r="BT59" s="348" t="s">
        <v>430</v>
      </c>
      <c r="BU59" s="374"/>
      <c r="BV59" s="430" t="s">
        <v>554</v>
      </c>
    </row>
    <row r="60" spans="1:74" s="428" customFormat="1" x14ac:dyDescent="0.25">
      <c r="A60" s="345" t="s">
        <v>7775</v>
      </c>
      <c r="B60" s="373"/>
      <c r="C60" s="719">
        <v>39962</v>
      </c>
      <c r="D60" s="373"/>
      <c r="E60" s="346">
        <v>84.799899999999994</v>
      </c>
      <c r="F60" s="373"/>
      <c r="G60" s="347">
        <v>29.6646</v>
      </c>
      <c r="H60" s="374"/>
      <c r="I60" s="348">
        <v>4.54</v>
      </c>
      <c r="J60" s="348">
        <v>6.97</v>
      </c>
      <c r="K60" s="348">
        <v>2.66</v>
      </c>
      <c r="L60" s="348">
        <v>2.76</v>
      </c>
      <c r="M60" s="348"/>
      <c r="N60" s="350">
        <v>29.677299999999999</v>
      </c>
      <c r="O60" s="348">
        <v>7.5380000000000003</v>
      </c>
      <c r="P60" s="348">
        <v>6.6528</v>
      </c>
      <c r="Q60" s="348">
        <v>9.1813000000000002</v>
      </c>
      <c r="R60" s="348">
        <v>16.529699999999998</v>
      </c>
      <c r="S60" s="348">
        <v>4.8971</v>
      </c>
      <c r="T60" s="348">
        <v>2.5038999999999998</v>
      </c>
      <c r="U60" s="354">
        <v>2.3900999999999999</v>
      </c>
      <c r="V60" s="348">
        <v>1.0270999999999999</v>
      </c>
      <c r="W60" s="348">
        <v>3.7730000000000001</v>
      </c>
      <c r="X60" s="348">
        <v>4.8181000000000003</v>
      </c>
      <c r="Y60" s="375">
        <v>4.3178999999999998</v>
      </c>
      <c r="Z60" s="348">
        <v>5.7325999999999997</v>
      </c>
      <c r="AA60" s="348">
        <v>8.7922999999999991</v>
      </c>
      <c r="AB60" s="348">
        <v>2.4131999999999998</v>
      </c>
      <c r="AC60" s="348">
        <v>2.4792000000000001</v>
      </c>
      <c r="AD60" s="348">
        <v>1.2788999999999999</v>
      </c>
      <c r="AE60" s="348">
        <v>16.8581</v>
      </c>
      <c r="AF60" s="348">
        <v>6.5724999999999998</v>
      </c>
      <c r="AG60" s="569"/>
      <c r="AH60" s="346">
        <v>9</v>
      </c>
      <c r="AI60" s="346">
        <v>9</v>
      </c>
      <c r="AJ60" s="346">
        <v>10</v>
      </c>
      <c r="AK60" s="346">
        <v>9</v>
      </c>
      <c r="AL60" s="346">
        <v>7</v>
      </c>
      <c r="AM60" s="346">
        <v>9</v>
      </c>
      <c r="AN60" s="346">
        <v>7</v>
      </c>
      <c r="AO60" s="573">
        <v>7</v>
      </c>
      <c r="AP60" s="346">
        <v>9</v>
      </c>
      <c r="AQ60" s="346">
        <v>10</v>
      </c>
      <c r="AR60" s="346">
        <v>10</v>
      </c>
      <c r="AS60" s="346">
        <v>9</v>
      </c>
      <c r="AT60" s="346">
        <v>4</v>
      </c>
      <c r="AU60" s="346">
        <v>6</v>
      </c>
      <c r="AV60" s="346">
        <v>8</v>
      </c>
      <c r="AW60" s="346">
        <v>7</v>
      </c>
      <c r="AX60" s="346">
        <v>9</v>
      </c>
      <c r="AY60" s="346">
        <v>6</v>
      </c>
      <c r="AZ60" s="584"/>
      <c r="BA60" s="467">
        <v>92.02</v>
      </c>
      <c r="BB60" s="348" t="s">
        <v>430</v>
      </c>
      <c r="BC60" s="348" t="s">
        <v>430</v>
      </c>
      <c r="BD60" s="348" t="s">
        <v>430</v>
      </c>
      <c r="BE60" s="375" t="s">
        <v>430</v>
      </c>
      <c r="BF60" s="375">
        <v>7.98</v>
      </c>
      <c r="BG60" s="374"/>
      <c r="BH60" s="594">
        <v>7.98</v>
      </c>
      <c r="BI60" s="348" t="s">
        <v>430</v>
      </c>
      <c r="BJ60" s="348" t="s">
        <v>430</v>
      </c>
      <c r="BK60" s="348" t="s">
        <v>430</v>
      </c>
      <c r="BL60" s="348" t="s">
        <v>430</v>
      </c>
      <c r="BM60" s="375">
        <v>92.02</v>
      </c>
      <c r="BN60" s="375" t="s">
        <v>430</v>
      </c>
      <c r="BO60" s="375" t="s">
        <v>430</v>
      </c>
      <c r="BP60" s="375" t="s">
        <v>430</v>
      </c>
      <c r="BQ60" s="375" t="s">
        <v>430</v>
      </c>
      <c r="BR60" s="374"/>
      <c r="BS60" s="468" t="s">
        <v>430</v>
      </c>
      <c r="BT60" s="348" t="s">
        <v>430</v>
      </c>
      <c r="BU60" s="374"/>
      <c r="BV60" s="430" t="s">
        <v>554</v>
      </c>
    </row>
    <row r="61" spans="1:74" s="428" customFormat="1" x14ac:dyDescent="0.25">
      <c r="A61" s="345" t="s">
        <v>7776</v>
      </c>
      <c r="B61" s="373"/>
      <c r="C61" s="719">
        <v>42826</v>
      </c>
      <c r="D61" s="373"/>
      <c r="E61" s="346">
        <v>86.29</v>
      </c>
      <c r="F61" s="373"/>
      <c r="G61" s="347">
        <v>22.232500000000002</v>
      </c>
      <c r="H61" s="374"/>
      <c r="I61" s="348">
        <v>5.75</v>
      </c>
      <c r="J61" s="348">
        <v>7.1414999999999997</v>
      </c>
      <c r="K61" s="905">
        <v>3.71</v>
      </c>
      <c r="L61" s="348">
        <v>4.53</v>
      </c>
      <c r="M61" s="348"/>
      <c r="N61" s="350">
        <v>101.908</v>
      </c>
      <c r="O61" s="348">
        <v>35.535200000000003</v>
      </c>
      <c r="P61" s="348">
        <v>31.380800000000001</v>
      </c>
      <c r="Q61" s="348">
        <v>26.2241</v>
      </c>
      <c r="R61" s="348">
        <v>25.770099999999999</v>
      </c>
      <c r="S61" s="348">
        <v>10.2721</v>
      </c>
      <c r="T61" s="348">
        <v>4.5065</v>
      </c>
      <c r="U61" s="354">
        <v>4.2363</v>
      </c>
      <c r="V61" s="348">
        <v>3.3405999999999998</v>
      </c>
      <c r="W61" s="348">
        <v>6.0603999999999996</v>
      </c>
      <c r="X61" s="348">
        <v>6.8479999999999999</v>
      </c>
      <c r="Y61" s="375">
        <v>6.2088000000000001</v>
      </c>
      <c r="Z61" s="348" t="s">
        <v>430</v>
      </c>
      <c r="AA61" s="348">
        <v>12.5967</v>
      </c>
      <c r="AB61" s="348">
        <v>4.6494999999999997</v>
      </c>
      <c r="AC61" s="348">
        <v>4.1889000000000003</v>
      </c>
      <c r="AD61" s="348">
        <v>3.5093999999999999</v>
      </c>
      <c r="AE61" s="348">
        <v>26.899899999999999</v>
      </c>
      <c r="AF61" s="348">
        <v>6.6539000000000001</v>
      </c>
      <c r="AG61" s="569"/>
      <c r="AH61" s="346">
        <v>2</v>
      </c>
      <c r="AI61" s="346">
        <v>2</v>
      </c>
      <c r="AJ61" s="346">
        <v>3</v>
      </c>
      <c r="AK61" s="346">
        <v>2</v>
      </c>
      <c r="AL61" s="346">
        <v>2</v>
      </c>
      <c r="AM61" s="346">
        <v>3</v>
      </c>
      <c r="AN61" s="346">
        <v>3</v>
      </c>
      <c r="AO61" s="573">
        <v>3</v>
      </c>
      <c r="AP61" s="346">
        <v>3</v>
      </c>
      <c r="AQ61" s="346">
        <v>3</v>
      </c>
      <c r="AR61" s="346">
        <v>1</v>
      </c>
      <c r="AS61" s="346">
        <v>1</v>
      </c>
      <c r="AT61" s="346" t="s">
        <v>430</v>
      </c>
      <c r="AU61" s="346">
        <v>2</v>
      </c>
      <c r="AV61" s="346">
        <v>3</v>
      </c>
      <c r="AW61" s="346">
        <v>3</v>
      </c>
      <c r="AX61" s="346">
        <v>3</v>
      </c>
      <c r="AY61" s="346">
        <v>2</v>
      </c>
      <c r="AZ61" s="584"/>
      <c r="BA61" s="467">
        <v>59.61</v>
      </c>
      <c r="BB61" s="348">
        <v>28.92</v>
      </c>
      <c r="BC61" s="348" t="s">
        <v>430</v>
      </c>
      <c r="BD61" s="348" t="s">
        <v>430</v>
      </c>
      <c r="BE61" s="375" t="s">
        <v>430</v>
      </c>
      <c r="BF61" s="375">
        <v>11.47</v>
      </c>
      <c r="BG61" s="374"/>
      <c r="BH61" s="594">
        <v>11.47</v>
      </c>
      <c r="BI61" s="348" t="s">
        <v>430</v>
      </c>
      <c r="BJ61" s="348" t="s">
        <v>430</v>
      </c>
      <c r="BK61" s="348">
        <v>28.92</v>
      </c>
      <c r="BL61" s="348" t="s">
        <v>430</v>
      </c>
      <c r="BM61" s="375">
        <v>59.61</v>
      </c>
      <c r="BN61" s="375" t="s">
        <v>430</v>
      </c>
      <c r="BO61" s="375" t="s">
        <v>430</v>
      </c>
      <c r="BP61" s="375" t="s">
        <v>430</v>
      </c>
      <c r="BQ61" s="375" t="s">
        <v>430</v>
      </c>
      <c r="BR61" s="374"/>
      <c r="BS61" s="468" t="s">
        <v>430</v>
      </c>
      <c r="BT61" s="348" t="s">
        <v>430</v>
      </c>
      <c r="BU61" s="374"/>
      <c r="BV61" s="430" t="s">
        <v>554</v>
      </c>
    </row>
    <row r="62" spans="1:74" s="428" customFormat="1" x14ac:dyDescent="0.25">
      <c r="A62" s="345" t="s">
        <v>7777</v>
      </c>
      <c r="B62" s="373"/>
      <c r="C62" s="719">
        <v>40920</v>
      </c>
      <c r="D62" s="373"/>
      <c r="E62" s="346">
        <v>82.757800000000003</v>
      </c>
      <c r="F62" s="373"/>
      <c r="G62" s="347">
        <v>2700.7968999999998</v>
      </c>
      <c r="H62" s="374"/>
      <c r="I62" s="348">
        <v>5.48</v>
      </c>
      <c r="J62" s="348">
        <v>6.92</v>
      </c>
      <c r="K62" s="348">
        <v>3.85</v>
      </c>
      <c r="L62" s="348">
        <v>4.0199999999999996</v>
      </c>
      <c r="M62" s="348"/>
      <c r="N62" s="350">
        <v>59.394199999999998</v>
      </c>
      <c r="O62" s="348">
        <v>22.164400000000001</v>
      </c>
      <c r="P62" s="348">
        <v>17.523099999999999</v>
      </c>
      <c r="Q62" s="348">
        <v>17.146100000000001</v>
      </c>
      <c r="R62" s="348">
        <v>21.898299999999999</v>
      </c>
      <c r="S62" s="348">
        <v>8.0523000000000007</v>
      </c>
      <c r="T62" s="348">
        <v>3.3268</v>
      </c>
      <c r="U62" s="354">
        <v>3.1185</v>
      </c>
      <c r="V62" s="348">
        <v>2.4207999999999998</v>
      </c>
      <c r="W62" s="348">
        <v>5.2244000000000002</v>
      </c>
      <c r="X62" s="348">
        <v>6.0293000000000001</v>
      </c>
      <c r="Y62" s="375">
        <v>5.09</v>
      </c>
      <c r="Z62" s="348">
        <v>6.6014999999999997</v>
      </c>
      <c r="AA62" s="348">
        <v>9.8961000000000006</v>
      </c>
      <c r="AB62" s="348">
        <v>3.0209999999999999</v>
      </c>
      <c r="AC62" s="348">
        <v>3.2374999999999998</v>
      </c>
      <c r="AD62" s="348">
        <v>2.5975999999999999</v>
      </c>
      <c r="AE62" s="348">
        <v>22.113800000000001</v>
      </c>
      <c r="AF62" s="348">
        <v>7.1138000000000003</v>
      </c>
      <c r="AG62" s="569"/>
      <c r="AH62" s="346">
        <v>6</v>
      </c>
      <c r="AI62" s="346">
        <v>6</v>
      </c>
      <c r="AJ62" s="346">
        <v>7</v>
      </c>
      <c r="AK62" s="346">
        <v>6</v>
      </c>
      <c r="AL62" s="346">
        <v>4</v>
      </c>
      <c r="AM62" s="346">
        <v>4</v>
      </c>
      <c r="AN62" s="346">
        <v>4</v>
      </c>
      <c r="AO62" s="573">
        <v>6</v>
      </c>
      <c r="AP62" s="346">
        <v>5</v>
      </c>
      <c r="AQ62" s="346">
        <v>5</v>
      </c>
      <c r="AR62" s="346">
        <v>5</v>
      </c>
      <c r="AS62" s="346">
        <v>3</v>
      </c>
      <c r="AT62" s="346">
        <v>1</v>
      </c>
      <c r="AU62" s="346">
        <v>5</v>
      </c>
      <c r="AV62" s="346">
        <v>6</v>
      </c>
      <c r="AW62" s="346">
        <v>6</v>
      </c>
      <c r="AX62" s="346">
        <v>5</v>
      </c>
      <c r="AY62" s="346">
        <v>4</v>
      </c>
      <c r="AZ62" s="584"/>
      <c r="BA62" s="467">
        <v>45.78</v>
      </c>
      <c r="BB62" s="348">
        <v>30.97</v>
      </c>
      <c r="BC62" s="348" t="s">
        <v>430</v>
      </c>
      <c r="BD62" s="348" t="s">
        <v>430</v>
      </c>
      <c r="BE62" s="375" t="s">
        <v>430</v>
      </c>
      <c r="BF62" s="375">
        <v>23.26</v>
      </c>
      <c r="BG62" s="374"/>
      <c r="BH62" s="594">
        <v>23.26</v>
      </c>
      <c r="BI62" s="348">
        <v>6.97</v>
      </c>
      <c r="BJ62" s="348" t="s">
        <v>430</v>
      </c>
      <c r="BK62" s="348">
        <v>24</v>
      </c>
      <c r="BL62" s="348" t="s">
        <v>430</v>
      </c>
      <c r="BM62" s="375">
        <v>45.78</v>
      </c>
      <c r="BN62" s="375" t="s">
        <v>430</v>
      </c>
      <c r="BO62" s="375" t="s">
        <v>430</v>
      </c>
      <c r="BP62" s="375" t="s">
        <v>430</v>
      </c>
      <c r="BQ62" s="375" t="s">
        <v>430</v>
      </c>
      <c r="BR62" s="374"/>
      <c r="BS62" s="468" t="s">
        <v>430</v>
      </c>
      <c r="BT62" s="348" t="s">
        <v>430</v>
      </c>
      <c r="BU62" s="374"/>
      <c r="BV62" s="430" t="s">
        <v>554</v>
      </c>
    </row>
    <row r="63" spans="1:74" s="428" customFormat="1" x14ac:dyDescent="0.25">
      <c r="A63" s="345" t="s">
        <v>7778</v>
      </c>
      <c r="B63" s="373"/>
      <c r="C63" s="719">
        <v>43332</v>
      </c>
      <c r="D63" s="373"/>
      <c r="E63" s="346">
        <v>56.19</v>
      </c>
      <c r="F63" s="373"/>
      <c r="G63" s="347">
        <v>14.901999999999999</v>
      </c>
      <c r="H63" s="374"/>
      <c r="I63" s="348">
        <v>13.5</v>
      </c>
      <c r="J63" s="348">
        <v>7.67</v>
      </c>
      <c r="K63" s="348">
        <v>5.57</v>
      </c>
      <c r="L63" s="348">
        <v>5.83</v>
      </c>
      <c r="M63" s="348"/>
      <c r="N63" s="350">
        <v>86.420699999999997</v>
      </c>
      <c r="O63" s="348">
        <v>34.798699999999997</v>
      </c>
      <c r="P63" s="348">
        <v>32.355800000000002</v>
      </c>
      <c r="Q63" s="348">
        <v>25.6709</v>
      </c>
      <c r="R63" s="348">
        <v>22.948399999999999</v>
      </c>
      <c r="S63" s="348">
        <v>10.4909</v>
      </c>
      <c r="T63" s="348">
        <v>5.4463999999999997</v>
      </c>
      <c r="U63" s="354">
        <v>4.5792999999999999</v>
      </c>
      <c r="V63" s="348">
        <v>3.9996</v>
      </c>
      <c r="W63" s="348">
        <v>6.0217000000000001</v>
      </c>
      <c r="X63" s="348">
        <v>6.4142999999999999</v>
      </c>
      <c r="Y63" s="375">
        <v>4.9067999999999996</v>
      </c>
      <c r="Z63" s="348" t="s">
        <v>430</v>
      </c>
      <c r="AA63" s="348">
        <v>11.819900000000001</v>
      </c>
      <c r="AB63" s="348">
        <v>5.3826000000000001</v>
      </c>
      <c r="AC63" s="348">
        <v>4.4657</v>
      </c>
      <c r="AD63" s="348">
        <v>4.2239000000000004</v>
      </c>
      <c r="AE63" s="348">
        <v>25.553100000000001</v>
      </c>
      <c r="AF63" s="348">
        <v>5.2134999999999998</v>
      </c>
      <c r="AG63" s="569"/>
      <c r="AH63" s="346">
        <v>3</v>
      </c>
      <c r="AI63" s="346">
        <v>3</v>
      </c>
      <c r="AJ63" s="346">
        <v>2</v>
      </c>
      <c r="AK63" s="346">
        <v>3</v>
      </c>
      <c r="AL63" s="346">
        <v>3</v>
      </c>
      <c r="AM63" s="346">
        <v>2</v>
      </c>
      <c r="AN63" s="346">
        <v>1</v>
      </c>
      <c r="AO63" s="573">
        <v>2</v>
      </c>
      <c r="AP63" s="346">
        <v>2</v>
      </c>
      <c r="AQ63" s="346">
        <v>4</v>
      </c>
      <c r="AR63" s="346">
        <v>2</v>
      </c>
      <c r="AS63" s="346">
        <v>6</v>
      </c>
      <c r="AT63" s="346" t="s">
        <v>430</v>
      </c>
      <c r="AU63" s="346">
        <v>3</v>
      </c>
      <c r="AV63" s="346">
        <v>1</v>
      </c>
      <c r="AW63" s="346">
        <v>2</v>
      </c>
      <c r="AX63" s="346">
        <v>2</v>
      </c>
      <c r="AY63" s="346">
        <v>3</v>
      </c>
      <c r="AZ63" s="584"/>
      <c r="BA63" s="467">
        <v>34.590000000000003</v>
      </c>
      <c r="BB63" s="348">
        <v>40.68</v>
      </c>
      <c r="BC63" s="348">
        <v>6.58</v>
      </c>
      <c r="BD63" s="348">
        <v>4.6500000000000004</v>
      </c>
      <c r="BE63" s="375" t="s">
        <v>430</v>
      </c>
      <c r="BF63" s="375">
        <v>13.5</v>
      </c>
      <c r="BG63" s="374"/>
      <c r="BH63" s="594">
        <v>10.43</v>
      </c>
      <c r="BI63" s="348" t="s">
        <v>430</v>
      </c>
      <c r="BJ63" s="348" t="s">
        <v>430</v>
      </c>
      <c r="BK63" s="348">
        <v>38.880000000000003</v>
      </c>
      <c r="BL63" s="348" t="s">
        <v>430</v>
      </c>
      <c r="BM63" s="375">
        <v>34.590000000000003</v>
      </c>
      <c r="BN63" s="375" t="s">
        <v>430</v>
      </c>
      <c r="BO63" s="375" t="s">
        <v>430</v>
      </c>
      <c r="BP63" s="375">
        <v>13.03</v>
      </c>
      <c r="BQ63" s="375">
        <v>2.84</v>
      </c>
      <c r="BR63" s="374"/>
      <c r="BS63" s="468" t="s">
        <v>430</v>
      </c>
      <c r="BT63" s="348">
        <v>6.5785679393502896</v>
      </c>
      <c r="BU63" s="374"/>
      <c r="BV63" s="430" t="s">
        <v>554</v>
      </c>
    </row>
    <row r="64" spans="1:74" s="428" customFormat="1" x14ac:dyDescent="0.25">
      <c r="A64" s="345" t="s">
        <v>7779</v>
      </c>
      <c r="B64" s="373"/>
      <c r="C64" s="719">
        <v>37797</v>
      </c>
      <c r="D64" s="373"/>
      <c r="E64" s="346">
        <v>53.305199999999999</v>
      </c>
      <c r="F64" s="373"/>
      <c r="G64" s="347">
        <v>43.0381</v>
      </c>
      <c r="H64" s="374"/>
      <c r="I64" s="348">
        <v>2.63</v>
      </c>
      <c r="J64" s="348">
        <v>7.17</v>
      </c>
      <c r="K64" s="348">
        <v>2.12</v>
      </c>
      <c r="L64" s="348">
        <v>2.23</v>
      </c>
      <c r="M64" s="348"/>
      <c r="N64" s="350">
        <v>37.863900000000001</v>
      </c>
      <c r="O64" s="348">
        <v>10.820600000000001</v>
      </c>
      <c r="P64" s="348">
        <v>11.3283</v>
      </c>
      <c r="Q64" s="348">
        <v>12.037599999999999</v>
      </c>
      <c r="R64" s="348">
        <v>16.685400000000001</v>
      </c>
      <c r="S64" s="348">
        <v>6.5681000000000003</v>
      </c>
      <c r="T64" s="348">
        <v>3.0095000000000001</v>
      </c>
      <c r="U64" s="354">
        <v>3.5337000000000001</v>
      </c>
      <c r="V64" s="348">
        <v>2.9319000000000002</v>
      </c>
      <c r="W64" s="348">
        <v>6.2461000000000002</v>
      </c>
      <c r="X64" s="348">
        <v>6.3461999999999996</v>
      </c>
      <c r="Y64" s="375">
        <v>5.6795</v>
      </c>
      <c r="Z64" s="348">
        <v>6.2183999999999999</v>
      </c>
      <c r="AA64" s="348">
        <v>7.9530000000000003</v>
      </c>
      <c r="AB64" s="348">
        <v>3.0295999999999998</v>
      </c>
      <c r="AC64" s="348">
        <v>3.6080000000000001</v>
      </c>
      <c r="AD64" s="348">
        <v>3.1040000000000001</v>
      </c>
      <c r="AE64" s="348">
        <v>16.4209</v>
      </c>
      <c r="AF64" s="348">
        <v>6.5472999999999999</v>
      </c>
      <c r="AG64" s="569"/>
      <c r="AH64" s="346">
        <v>8</v>
      </c>
      <c r="AI64" s="346">
        <v>8</v>
      </c>
      <c r="AJ64" s="346">
        <v>8</v>
      </c>
      <c r="AK64" s="346">
        <v>8</v>
      </c>
      <c r="AL64" s="346">
        <v>6</v>
      </c>
      <c r="AM64" s="346">
        <v>6</v>
      </c>
      <c r="AN64" s="346">
        <v>6</v>
      </c>
      <c r="AO64" s="573">
        <v>4</v>
      </c>
      <c r="AP64" s="346">
        <v>4</v>
      </c>
      <c r="AQ64" s="346">
        <v>2</v>
      </c>
      <c r="AR64" s="346">
        <v>4</v>
      </c>
      <c r="AS64" s="346">
        <v>2</v>
      </c>
      <c r="AT64" s="346">
        <v>2</v>
      </c>
      <c r="AU64" s="346">
        <v>7</v>
      </c>
      <c r="AV64" s="346">
        <v>5</v>
      </c>
      <c r="AW64" s="346">
        <v>5</v>
      </c>
      <c r="AX64" s="346">
        <v>4</v>
      </c>
      <c r="AY64" s="346">
        <v>7</v>
      </c>
      <c r="AZ64" s="584"/>
      <c r="BA64" s="467">
        <v>23.26</v>
      </c>
      <c r="BB64" s="348">
        <v>54.48</v>
      </c>
      <c r="BC64" s="348">
        <v>8.49</v>
      </c>
      <c r="BD64" s="348" t="s">
        <v>430</v>
      </c>
      <c r="BE64" s="375" t="s">
        <v>430</v>
      </c>
      <c r="BF64" s="375">
        <v>13.76</v>
      </c>
      <c r="BG64" s="374"/>
      <c r="BH64" s="594">
        <v>13.76</v>
      </c>
      <c r="BI64" s="348">
        <v>14.25</v>
      </c>
      <c r="BJ64" s="348">
        <v>7.55</v>
      </c>
      <c r="BK64" s="348">
        <v>41.17</v>
      </c>
      <c r="BL64" s="348" t="s">
        <v>430</v>
      </c>
      <c r="BM64" s="375">
        <v>23.26</v>
      </c>
      <c r="BN64" s="375" t="s">
        <v>430</v>
      </c>
      <c r="BO64" s="375" t="s">
        <v>430</v>
      </c>
      <c r="BP64" s="375" t="s">
        <v>430</v>
      </c>
      <c r="BQ64" s="375" t="s">
        <v>430</v>
      </c>
      <c r="BR64" s="374"/>
      <c r="BS64" s="468">
        <v>3.7775026496222499</v>
      </c>
      <c r="BT64" s="348">
        <v>15.998034528400201</v>
      </c>
      <c r="BU64" s="374"/>
      <c r="BV64" s="430" t="s">
        <v>554</v>
      </c>
    </row>
    <row r="65" spans="1:74" s="428" customFormat="1" x14ac:dyDescent="0.25">
      <c r="A65" s="345" t="s">
        <v>7780</v>
      </c>
      <c r="B65" s="373"/>
      <c r="C65" s="719">
        <v>43438</v>
      </c>
      <c r="D65" s="373"/>
      <c r="E65" s="346">
        <v>37.721299999999999</v>
      </c>
      <c r="F65" s="373"/>
      <c r="G65" s="347">
        <v>1489.2474</v>
      </c>
      <c r="H65" s="374"/>
      <c r="I65" s="348">
        <v>8.42</v>
      </c>
      <c r="J65" s="348">
        <v>7.24</v>
      </c>
      <c r="K65" s="348">
        <v>4.21</v>
      </c>
      <c r="L65" s="348">
        <v>4.3499999999999996</v>
      </c>
      <c r="M65" s="348"/>
      <c r="N65" s="350">
        <v>61.832999999999998</v>
      </c>
      <c r="O65" s="348">
        <v>23.011299999999999</v>
      </c>
      <c r="P65" s="348">
        <v>19.740100000000002</v>
      </c>
      <c r="Q65" s="348">
        <v>18.0733</v>
      </c>
      <c r="R65" s="348">
        <v>15.571199999999999</v>
      </c>
      <c r="S65" s="348">
        <v>6.0566000000000004</v>
      </c>
      <c r="T65" s="348">
        <v>2.3026</v>
      </c>
      <c r="U65" s="354">
        <v>2.3534000000000002</v>
      </c>
      <c r="V65" s="348">
        <v>1.7347999999999999</v>
      </c>
      <c r="W65" s="348">
        <v>4.4013</v>
      </c>
      <c r="X65" s="348">
        <v>4.8331</v>
      </c>
      <c r="Y65" s="375">
        <v>4.4736000000000002</v>
      </c>
      <c r="Z65" s="348" t="s">
        <v>430</v>
      </c>
      <c r="AA65" s="348">
        <v>6.6936</v>
      </c>
      <c r="AB65" s="348">
        <v>2.4144999999999999</v>
      </c>
      <c r="AC65" s="348">
        <v>2.2584</v>
      </c>
      <c r="AD65" s="348">
        <v>1.9512</v>
      </c>
      <c r="AE65" s="348">
        <v>15.305300000000001</v>
      </c>
      <c r="AF65" s="348">
        <v>5.4101999999999997</v>
      </c>
      <c r="AG65" s="569"/>
      <c r="AH65" s="346">
        <v>5</v>
      </c>
      <c r="AI65" s="346">
        <v>5</v>
      </c>
      <c r="AJ65" s="346">
        <v>5</v>
      </c>
      <c r="AK65" s="346">
        <v>5</v>
      </c>
      <c r="AL65" s="346">
        <v>8</v>
      </c>
      <c r="AM65" s="346">
        <v>7</v>
      </c>
      <c r="AN65" s="346">
        <v>9</v>
      </c>
      <c r="AO65" s="573">
        <v>8</v>
      </c>
      <c r="AP65" s="346">
        <v>6</v>
      </c>
      <c r="AQ65" s="346">
        <v>9</v>
      </c>
      <c r="AR65" s="346">
        <v>9</v>
      </c>
      <c r="AS65" s="346">
        <v>7</v>
      </c>
      <c r="AT65" s="346" t="s">
        <v>430</v>
      </c>
      <c r="AU65" s="346">
        <v>8</v>
      </c>
      <c r="AV65" s="346">
        <v>7</v>
      </c>
      <c r="AW65" s="346">
        <v>9</v>
      </c>
      <c r="AX65" s="346">
        <v>6</v>
      </c>
      <c r="AY65" s="346">
        <v>8</v>
      </c>
      <c r="AZ65" s="584"/>
      <c r="BA65" s="467">
        <v>46.75</v>
      </c>
      <c r="BB65" s="348">
        <v>39.659999999999997</v>
      </c>
      <c r="BC65" s="348" t="s">
        <v>430</v>
      </c>
      <c r="BD65" s="348" t="s">
        <v>430</v>
      </c>
      <c r="BE65" s="375" t="s">
        <v>430</v>
      </c>
      <c r="BF65" s="375">
        <v>13.59</v>
      </c>
      <c r="BG65" s="374"/>
      <c r="BH65" s="594">
        <v>13.59</v>
      </c>
      <c r="BI65" s="348">
        <v>36.22</v>
      </c>
      <c r="BJ65" s="348" t="s">
        <v>430</v>
      </c>
      <c r="BK65" s="348">
        <v>3.44</v>
      </c>
      <c r="BL65" s="348" t="s">
        <v>430</v>
      </c>
      <c r="BM65" s="375">
        <v>46.75</v>
      </c>
      <c r="BN65" s="375" t="s">
        <v>430</v>
      </c>
      <c r="BO65" s="375" t="s">
        <v>430</v>
      </c>
      <c r="BP65" s="375" t="s">
        <v>430</v>
      </c>
      <c r="BQ65" s="375" t="s">
        <v>430</v>
      </c>
      <c r="BR65" s="374"/>
      <c r="BS65" s="468" t="s">
        <v>430</v>
      </c>
      <c r="BT65" s="348" t="s">
        <v>430</v>
      </c>
      <c r="BU65" s="374"/>
      <c r="BV65" s="430" t="s">
        <v>554</v>
      </c>
    </row>
    <row r="66" spans="1:74" s="428" customFormat="1" x14ac:dyDescent="0.25">
      <c r="A66" s="345" t="s">
        <v>7781</v>
      </c>
      <c r="B66" s="373"/>
      <c r="C66" s="719">
        <v>44392</v>
      </c>
      <c r="D66" s="373"/>
      <c r="E66" s="346">
        <v>29.56</v>
      </c>
      <c r="F66" s="373"/>
      <c r="G66" s="347">
        <v>12.807499999999999</v>
      </c>
      <c r="H66" s="374"/>
      <c r="I66" s="348">
        <v>0.04</v>
      </c>
      <c r="J66" s="348">
        <v>5.45</v>
      </c>
      <c r="K66" s="348">
        <v>0.04</v>
      </c>
      <c r="L66" s="348">
        <v>0.04</v>
      </c>
      <c r="M66" s="348"/>
      <c r="N66" s="350">
        <v>75.678700000000006</v>
      </c>
      <c r="O66" s="348">
        <v>24.419499999999999</v>
      </c>
      <c r="P66" s="348">
        <v>22.529699999999998</v>
      </c>
      <c r="Q66" s="348">
        <v>18.099499999999999</v>
      </c>
      <c r="R66" s="348">
        <v>11.403700000000001</v>
      </c>
      <c r="S66" s="348">
        <v>2.7982</v>
      </c>
      <c r="T66" s="348">
        <v>3.1006999999999998</v>
      </c>
      <c r="U66" s="354">
        <v>3.2309999999999999</v>
      </c>
      <c r="V66" s="348">
        <v>1.4359</v>
      </c>
      <c r="W66" s="348">
        <v>4.8529</v>
      </c>
      <c r="X66" s="348">
        <v>5.6510999999999996</v>
      </c>
      <c r="Y66" s="375" t="s">
        <v>430</v>
      </c>
      <c r="Z66" s="348" t="s">
        <v>430</v>
      </c>
      <c r="AA66" s="348">
        <v>3.5495999999999999</v>
      </c>
      <c r="AB66" s="348">
        <v>3.5173000000000001</v>
      </c>
      <c r="AC66" s="348">
        <v>3.6503999999999999</v>
      </c>
      <c r="AD66" s="348">
        <v>1.6694</v>
      </c>
      <c r="AE66" s="348">
        <v>12.3848</v>
      </c>
      <c r="AF66" s="348">
        <v>5.1311</v>
      </c>
      <c r="AG66" s="569"/>
      <c r="AH66" s="346">
        <v>4</v>
      </c>
      <c r="AI66" s="346">
        <v>4</v>
      </c>
      <c r="AJ66" s="346">
        <v>4</v>
      </c>
      <c r="AK66" s="346">
        <v>4</v>
      </c>
      <c r="AL66" s="346">
        <v>9</v>
      </c>
      <c r="AM66" s="346">
        <v>10</v>
      </c>
      <c r="AN66" s="346">
        <v>5</v>
      </c>
      <c r="AO66" s="573">
        <v>5</v>
      </c>
      <c r="AP66" s="346">
        <v>7</v>
      </c>
      <c r="AQ66" s="346">
        <v>6</v>
      </c>
      <c r="AR66" s="346">
        <v>6</v>
      </c>
      <c r="AS66" s="346" t="s">
        <v>430</v>
      </c>
      <c r="AT66" s="346" t="s">
        <v>430</v>
      </c>
      <c r="AU66" s="346">
        <v>10</v>
      </c>
      <c r="AV66" s="346">
        <v>4</v>
      </c>
      <c r="AW66" s="346">
        <v>4</v>
      </c>
      <c r="AX66" s="346">
        <v>7</v>
      </c>
      <c r="AY66" s="346">
        <v>9</v>
      </c>
      <c r="AZ66" s="584"/>
      <c r="BA66" s="467">
        <v>13.55</v>
      </c>
      <c r="BB66" s="348">
        <v>5.66</v>
      </c>
      <c r="BC66" s="348" t="s">
        <v>430</v>
      </c>
      <c r="BD66" s="348" t="s">
        <v>430</v>
      </c>
      <c r="BE66" s="375" t="s">
        <v>430</v>
      </c>
      <c r="BF66" s="375">
        <v>80.790000000000006</v>
      </c>
      <c r="BG66" s="374"/>
      <c r="BH66" s="594">
        <v>80.790000000000006</v>
      </c>
      <c r="BI66" s="348">
        <v>5.66</v>
      </c>
      <c r="BJ66" s="348" t="s">
        <v>430</v>
      </c>
      <c r="BK66" s="348" t="s">
        <v>430</v>
      </c>
      <c r="BL66" s="348" t="s">
        <v>430</v>
      </c>
      <c r="BM66" s="375" t="s">
        <v>430</v>
      </c>
      <c r="BN66" s="375" t="s">
        <v>430</v>
      </c>
      <c r="BO66" s="375">
        <v>13.55</v>
      </c>
      <c r="BP66" s="375" t="s">
        <v>430</v>
      </c>
      <c r="BQ66" s="375" t="s">
        <v>430</v>
      </c>
      <c r="BR66" s="374"/>
      <c r="BS66" s="468" t="s">
        <v>430</v>
      </c>
      <c r="BT66" s="348" t="s">
        <v>430</v>
      </c>
      <c r="BU66" s="374"/>
      <c r="BV66" s="430" t="s">
        <v>554</v>
      </c>
    </row>
    <row r="67" spans="1:74" x14ac:dyDescent="0.25">
      <c r="A67" s="318" t="s">
        <v>93</v>
      </c>
      <c r="B67" s="43"/>
      <c r="C67" s="720"/>
      <c r="D67" s="43"/>
      <c r="E67" s="51"/>
      <c r="F67" s="43"/>
      <c r="G67" s="55"/>
      <c r="H67" s="66"/>
      <c r="I67" s="59"/>
      <c r="J67" s="59"/>
      <c r="K67" s="59"/>
      <c r="L67" s="59"/>
      <c r="M67" s="59"/>
      <c r="N67" s="70">
        <v>68.499200000000002</v>
      </c>
      <c r="O67" s="59">
        <v>24.834800000000001</v>
      </c>
      <c r="P67" s="59">
        <v>22.645700000000001</v>
      </c>
      <c r="Q67" s="59">
        <v>19.034199999999998</v>
      </c>
      <c r="R67" s="59">
        <v>19.282599999999999</v>
      </c>
      <c r="S67" s="59">
        <v>7.5057999999999998</v>
      </c>
      <c r="T67" s="59">
        <v>3.3445</v>
      </c>
      <c r="U67" s="88">
        <v>3.2823000000000002</v>
      </c>
      <c r="V67" s="59">
        <v>2.3929999999999998</v>
      </c>
      <c r="W67" s="59">
        <v>5.2173999999999996</v>
      </c>
      <c r="X67" s="59">
        <v>5.8044000000000002</v>
      </c>
      <c r="Y67" s="276">
        <v>5.0186999999999999</v>
      </c>
      <c r="Z67" s="59">
        <v>6.0140000000000002</v>
      </c>
      <c r="AA67" s="59">
        <v>9.5688999999999993</v>
      </c>
      <c r="AB67" s="59">
        <v>3.3525999999999998</v>
      </c>
      <c r="AC67" s="59">
        <v>3.3386</v>
      </c>
      <c r="AD67" s="59">
        <v>2.6080000000000001</v>
      </c>
      <c r="AE67" s="59">
        <v>20.081800000000001</v>
      </c>
      <c r="AF67" s="59">
        <v>6.1993</v>
      </c>
      <c r="AG67" s="553"/>
      <c r="AH67" s="51">
        <v>10</v>
      </c>
      <c r="AI67" s="51">
        <v>10</v>
      </c>
      <c r="AJ67" s="51">
        <v>10</v>
      </c>
      <c r="AK67" s="51">
        <v>10</v>
      </c>
      <c r="AL67" s="51">
        <v>10</v>
      </c>
      <c r="AM67" s="51">
        <v>10</v>
      </c>
      <c r="AN67" s="51">
        <v>10</v>
      </c>
      <c r="AO67" s="630">
        <v>10</v>
      </c>
      <c r="AP67" s="51">
        <v>10</v>
      </c>
      <c r="AQ67" s="51">
        <v>10</v>
      </c>
      <c r="AR67" s="51">
        <v>10</v>
      </c>
      <c r="AS67" s="51">
        <v>9</v>
      </c>
      <c r="AT67" s="51">
        <v>5</v>
      </c>
      <c r="AU67" s="51">
        <v>10</v>
      </c>
      <c r="AV67" s="51">
        <v>10</v>
      </c>
      <c r="AW67" s="51">
        <v>10</v>
      </c>
      <c r="AX67" s="51">
        <v>10</v>
      </c>
      <c r="AY67" s="51">
        <v>10</v>
      </c>
      <c r="AZ67" s="579"/>
      <c r="BA67" s="577"/>
      <c r="BB67" s="59"/>
      <c r="BC67" s="59"/>
      <c r="BD67" s="59"/>
      <c r="BE67" s="276"/>
      <c r="BF67" s="276"/>
      <c r="BG67" s="66"/>
      <c r="BH67" s="586"/>
      <c r="BI67" s="59"/>
      <c r="BJ67" s="59"/>
      <c r="BK67" s="59"/>
      <c r="BL67" s="59"/>
      <c r="BM67" s="276"/>
      <c r="BN67" s="587"/>
      <c r="BO67" s="587"/>
      <c r="BP67" s="587"/>
      <c r="BQ67" s="587"/>
      <c r="BR67" s="602"/>
      <c r="BS67" s="267"/>
      <c r="BT67" s="59"/>
      <c r="BU67" s="66"/>
      <c r="BV67" s="34"/>
    </row>
    <row r="68" spans="1:74" x14ac:dyDescent="0.25">
      <c r="A68" s="320" t="s">
        <v>94</v>
      </c>
      <c r="B68" s="44"/>
      <c r="C68" s="721"/>
      <c r="D68" s="44"/>
      <c r="E68" s="52"/>
      <c r="F68" s="44"/>
      <c r="G68" s="56"/>
      <c r="H68" s="67"/>
      <c r="I68" s="60"/>
      <c r="J68" s="60"/>
      <c r="K68" s="60"/>
      <c r="L68" s="60"/>
      <c r="M68" s="60"/>
      <c r="N68" s="71">
        <v>165.291</v>
      </c>
      <c r="O68" s="60">
        <v>62.541499999999999</v>
      </c>
      <c r="P68" s="60">
        <v>58.9724</v>
      </c>
      <c r="Q68" s="60">
        <v>40.558</v>
      </c>
      <c r="R68" s="60">
        <v>32.659999999999997</v>
      </c>
      <c r="S68" s="60">
        <v>12.506600000000001</v>
      </c>
      <c r="T68" s="60">
        <v>5.4463999999999997</v>
      </c>
      <c r="U68" s="89">
        <v>5.0288000000000004</v>
      </c>
      <c r="V68" s="60">
        <v>4.9066000000000001</v>
      </c>
      <c r="W68" s="60">
        <v>6.5180999999999996</v>
      </c>
      <c r="X68" s="60">
        <v>6.8479999999999999</v>
      </c>
      <c r="Y68" s="277">
        <v>6.2088000000000001</v>
      </c>
      <c r="Z68" s="60">
        <v>6.6014999999999997</v>
      </c>
      <c r="AA68" s="60">
        <v>18.331399999999999</v>
      </c>
      <c r="AB68" s="60">
        <v>5.3826000000000001</v>
      </c>
      <c r="AC68" s="60">
        <v>5.0319000000000003</v>
      </c>
      <c r="AD68" s="60">
        <v>4.9919000000000002</v>
      </c>
      <c r="AE68" s="60">
        <v>35.157600000000002</v>
      </c>
      <c r="AF68" s="60">
        <v>7.3048999999999999</v>
      </c>
      <c r="AG68" s="554"/>
      <c r="AH68" s="52"/>
      <c r="AI68" s="52"/>
      <c r="AJ68" s="52"/>
      <c r="AK68" s="52"/>
      <c r="AL68" s="52"/>
      <c r="AM68" s="52"/>
      <c r="AN68" s="52"/>
      <c r="AO68" s="314"/>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596"/>
      <c r="BS68" s="268"/>
      <c r="BT68" s="60"/>
      <c r="BU68" s="67"/>
      <c r="BV68" s="26"/>
    </row>
    <row r="69" spans="1:74" x14ac:dyDescent="0.25">
      <c r="A69" s="320" t="s">
        <v>95</v>
      </c>
      <c r="B69" s="44"/>
      <c r="C69" s="721"/>
      <c r="D69" s="44"/>
      <c r="E69" s="52"/>
      <c r="F69" s="44"/>
      <c r="G69" s="56"/>
      <c r="H69" s="67"/>
      <c r="I69" s="60"/>
      <c r="J69" s="60"/>
      <c r="K69" s="60"/>
      <c r="L69" s="60"/>
      <c r="M69" s="60"/>
      <c r="N69" s="71">
        <v>9.2383000000000006</v>
      </c>
      <c r="O69" s="60">
        <v>6.7506000000000004</v>
      </c>
      <c r="P69" s="60">
        <v>6.6528</v>
      </c>
      <c r="Q69" s="60">
        <v>7.0918999999999999</v>
      </c>
      <c r="R69" s="60">
        <v>8.8969000000000005</v>
      </c>
      <c r="S69" s="60">
        <v>2.7982</v>
      </c>
      <c r="T69" s="60">
        <v>1.9738</v>
      </c>
      <c r="U69" s="89">
        <v>2.0847000000000002</v>
      </c>
      <c r="V69" s="60">
        <v>0.92930000000000001</v>
      </c>
      <c r="W69" s="60">
        <v>3.7730000000000001</v>
      </c>
      <c r="X69" s="60">
        <v>4.8181000000000003</v>
      </c>
      <c r="Y69" s="277">
        <v>4.3178999999999998</v>
      </c>
      <c r="Z69" s="60">
        <v>5.5625</v>
      </c>
      <c r="AA69" s="60">
        <v>3.5495999999999999</v>
      </c>
      <c r="AB69" s="60">
        <v>1.9556</v>
      </c>
      <c r="AC69" s="60">
        <v>2.1720000000000002</v>
      </c>
      <c r="AD69" s="60">
        <v>1.2673000000000001</v>
      </c>
      <c r="AE69" s="60">
        <v>9.3055000000000003</v>
      </c>
      <c r="AF69" s="60">
        <v>5.1311</v>
      </c>
      <c r="AG69" s="554"/>
      <c r="AH69" s="52"/>
      <c r="AI69" s="52"/>
      <c r="AJ69" s="52"/>
      <c r="AK69" s="52"/>
      <c r="AL69" s="52"/>
      <c r="AM69" s="52"/>
      <c r="AN69" s="52"/>
      <c r="AO69" s="314"/>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596"/>
      <c r="BS69" s="268"/>
      <c r="BT69" s="60"/>
      <c r="BU69" s="67"/>
      <c r="BV69" s="26"/>
    </row>
    <row r="70" spans="1:74" x14ac:dyDescent="0.25">
      <c r="A70" s="321" t="s">
        <v>96</v>
      </c>
      <c r="B70" s="45"/>
      <c r="C70" s="722"/>
      <c r="D70" s="45"/>
      <c r="E70" s="53"/>
      <c r="F70" s="45"/>
      <c r="G70" s="57"/>
      <c r="H70" s="68"/>
      <c r="I70" s="61"/>
      <c r="J70" s="61"/>
      <c r="K70" s="61"/>
      <c r="L70" s="61"/>
      <c r="M70" s="61"/>
      <c r="N70" s="72">
        <v>60.613599999999998</v>
      </c>
      <c r="O70" s="61">
        <v>22.587900000000001</v>
      </c>
      <c r="P70" s="61">
        <v>19.4312</v>
      </c>
      <c r="Q70" s="61">
        <v>17.6097</v>
      </c>
      <c r="R70" s="61">
        <v>18.573699999999999</v>
      </c>
      <c r="S70" s="61">
        <v>7.1238999999999999</v>
      </c>
      <c r="T70" s="61">
        <v>3.0550999999999999</v>
      </c>
      <c r="U70" s="90">
        <v>3.17475</v>
      </c>
      <c r="V70" s="61">
        <v>2.0777999999999999</v>
      </c>
      <c r="W70" s="61">
        <v>5.0386499999999996</v>
      </c>
      <c r="X70" s="61">
        <v>5.8402000000000003</v>
      </c>
      <c r="Y70" s="279">
        <v>5.0209999999999999</v>
      </c>
      <c r="Z70" s="61">
        <v>5.9549000000000003</v>
      </c>
      <c r="AA70" s="61">
        <v>9.3442000000000007</v>
      </c>
      <c r="AB70" s="61">
        <v>3.0253000000000001</v>
      </c>
      <c r="AC70" s="61">
        <v>3.4228000000000001</v>
      </c>
      <c r="AD70" s="61">
        <v>2.2744</v>
      </c>
      <c r="AE70" s="61">
        <v>18.8386</v>
      </c>
      <c r="AF70" s="61">
        <v>6.3492499999999996</v>
      </c>
      <c r="AG70" s="556"/>
      <c r="AH70" s="53"/>
      <c r="AI70" s="53"/>
      <c r="AJ70" s="53"/>
      <c r="AK70" s="53"/>
      <c r="AL70" s="53"/>
      <c r="AM70" s="53"/>
      <c r="AN70" s="53"/>
      <c r="AO70" s="567"/>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603"/>
      <c r="BS70" s="270"/>
      <c r="BT70" s="61"/>
      <c r="BU70" s="68"/>
      <c r="BV70" s="272"/>
    </row>
    <row r="71" spans="1:74" ht="14.5" x14ac:dyDescent="0.25">
      <c r="A71" s="323" t="s">
        <v>91</v>
      </c>
      <c r="B71" s="69"/>
      <c r="C71" s="726"/>
      <c r="D71" s="69"/>
      <c r="E71" s="40"/>
      <c r="F71" s="69"/>
      <c r="G71" s="40"/>
      <c r="H71" s="69"/>
      <c r="I71" s="62"/>
      <c r="J71" s="62"/>
      <c r="K71" s="62"/>
      <c r="L71" s="62"/>
      <c r="M71" s="62"/>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7735</v>
      </c>
      <c r="B72" s="374"/>
      <c r="C72" s="731"/>
      <c r="D72" s="374"/>
      <c r="E72" s="372"/>
      <c r="F72" s="374"/>
      <c r="G72" s="372"/>
      <c r="H72" s="374"/>
      <c r="I72" s="348"/>
      <c r="J72" s="348"/>
      <c r="K72" s="348"/>
      <c r="L72" s="348"/>
      <c r="M72" s="348"/>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7736</v>
      </c>
      <c r="B73" s="417"/>
      <c r="C73" s="732"/>
      <c r="D73" s="417"/>
      <c r="E73" s="431"/>
      <c r="F73" s="417"/>
      <c r="G73" s="431"/>
      <c r="H73" s="432"/>
      <c r="I73" s="433"/>
      <c r="J73" s="433"/>
      <c r="K73" s="433"/>
      <c r="L73" s="433"/>
      <c r="M73" s="433"/>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435"/>
      <c r="AN73" s="435"/>
      <c r="AO73" s="573"/>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10264</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8C19B-45BD-4D87-B35F-B24EBD03062F}">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0.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271</v>
      </c>
    </row>
    <row r="4" spans="1:74" x14ac:dyDescent="0.25">
      <c r="A4" s="488" t="s">
        <v>425</v>
      </c>
    </row>
    <row r="5" spans="1:74" ht="33" x14ac:dyDescent="0.25">
      <c r="A5" s="1076" t="s">
        <v>272</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101"/>
      <c r="BS5" s="1107" t="s">
        <v>212</v>
      </c>
      <c r="BT5" s="1103"/>
      <c r="BU5" s="1101"/>
      <c r="BV5" s="1107" t="s">
        <v>88</v>
      </c>
    </row>
    <row r="6" spans="1:74"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104"/>
      <c r="BS6" s="83" t="s">
        <v>210</v>
      </c>
      <c r="BT6" s="82" t="s">
        <v>211</v>
      </c>
      <c r="BU6" s="1104"/>
      <c r="BV6" s="1108"/>
    </row>
    <row r="7" spans="1:74" ht="14.5" x14ac:dyDescent="0.25">
      <c r="A7" s="323" t="s">
        <v>273</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7785</v>
      </c>
      <c r="B8" s="369"/>
      <c r="C8" s="718">
        <v>41276</v>
      </c>
      <c r="D8" s="369"/>
      <c r="E8" s="338">
        <v>30496.7</v>
      </c>
      <c r="F8" s="369"/>
      <c r="G8" s="339">
        <v>33.226900000000001</v>
      </c>
      <c r="H8" s="370"/>
      <c r="I8" s="340">
        <v>5.73</v>
      </c>
      <c r="J8" s="340">
        <v>7.91</v>
      </c>
      <c r="K8" s="340">
        <v>3.36</v>
      </c>
      <c r="L8" s="340">
        <v>3.53</v>
      </c>
      <c r="M8" s="361"/>
      <c r="N8" s="342">
        <v>48.178100000000001</v>
      </c>
      <c r="O8" s="340">
        <v>18.7667</v>
      </c>
      <c r="P8" s="340">
        <v>17.651399999999999</v>
      </c>
      <c r="Q8" s="340">
        <v>15.256</v>
      </c>
      <c r="R8" s="340">
        <v>20.982700000000001</v>
      </c>
      <c r="S8" s="340">
        <v>9.3346</v>
      </c>
      <c r="T8" s="340">
        <v>5.9789000000000003</v>
      </c>
      <c r="U8" s="344">
        <v>6.2845000000000004</v>
      </c>
      <c r="V8" s="340">
        <v>6.0339</v>
      </c>
      <c r="W8" s="340">
        <v>7.6891999999999996</v>
      </c>
      <c r="X8" s="340">
        <v>7.7366000000000001</v>
      </c>
      <c r="Y8" s="371">
        <v>6.8643999999999998</v>
      </c>
      <c r="Z8" s="340">
        <v>7.6176000000000004</v>
      </c>
      <c r="AA8" s="340">
        <v>10.158799999999999</v>
      </c>
      <c r="AB8" s="340">
        <v>5.9786000000000001</v>
      </c>
      <c r="AC8" s="340">
        <v>6.3041</v>
      </c>
      <c r="AD8" s="340">
        <v>6.0956000000000001</v>
      </c>
      <c r="AE8" s="340">
        <v>20.5731</v>
      </c>
      <c r="AF8" s="340">
        <v>8.1150000000000002</v>
      </c>
      <c r="AG8" s="568"/>
      <c r="AH8" s="338">
        <v>3</v>
      </c>
      <c r="AI8" s="338">
        <v>3</v>
      </c>
      <c r="AJ8" s="338">
        <v>3</v>
      </c>
      <c r="AK8" s="338">
        <v>3</v>
      </c>
      <c r="AL8" s="338">
        <v>5</v>
      </c>
      <c r="AM8" s="338">
        <v>2</v>
      </c>
      <c r="AN8" s="338">
        <v>2</v>
      </c>
      <c r="AO8" s="604">
        <v>1</v>
      </c>
      <c r="AP8" s="338">
        <v>1</v>
      </c>
      <c r="AQ8" s="338">
        <v>4</v>
      </c>
      <c r="AR8" s="338">
        <v>3</v>
      </c>
      <c r="AS8" s="338">
        <v>2</v>
      </c>
      <c r="AT8" s="338">
        <v>2</v>
      </c>
      <c r="AU8" s="338">
        <v>4</v>
      </c>
      <c r="AV8" s="338">
        <v>2</v>
      </c>
      <c r="AW8" s="338">
        <v>1</v>
      </c>
      <c r="AX8" s="338">
        <v>1</v>
      </c>
      <c r="AY8" s="338">
        <v>9</v>
      </c>
      <c r="AZ8" s="583"/>
      <c r="BA8" s="464">
        <v>21.43</v>
      </c>
      <c r="BB8" s="340">
        <v>74.97</v>
      </c>
      <c r="BC8" s="340">
        <v>0.5</v>
      </c>
      <c r="BD8" s="340" t="s">
        <v>430</v>
      </c>
      <c r="BE8" s="371">
        <v>3.7</v>
      </c>
      <c r="BF8" s="371">
        <v>3.1</v>
      </c>
      <c r="BG8" s="370"/>
      <c r="BH8" s="593">
        <v>3.1</v>
      </c>
      <c r="BI8" s="340">
        <v>4.46</v>
      </c>
      <c r="BJ8" s="340" t="s">
        <v>430</v>
      </c>
      <c r="BK8" s="340">
        <v>71.02</v>
      </c>
      <c r="BL8" s="340" t="s">
        <v>430</v>
      </c>
      <c r="BM8" s="371">
        <v>21.42</v>
      </c>
      <c r="BN8" s="371" t="s">
        <v>430</v>
      </c>
      <c r="BO8" s="371">
        <v>0.01</v>
      </c>
      <c r="BP8" s="371" t="s">
        <v>430</v>
      </c>
      <c r="BQ8" s="371">
        <v>3.7</v>
      </c>
      <c r="BR8" s="370"/>
      <c r="BS8" s="465">
        <v>13.8520670493082</v>
      </c>
      <c r="BT8" s="340">
        <v>7.9096998145651201</v>
      </c>
      <c r="BU8" s="370"/>
      <c r="BV8" s="571" t="s">
        <v>554</v>
      </c>
    </row>
    <row r="9" spans="1:74" s="425" customFormat="1" x14ac:dyDescent="0.25">
      <c r="A9" s="337" t="s">
        <v>7786</v>
      </c>
      <c r="B9" s="369"/>
      <c r="C9" s="718">
        <v>41275</v>
      </c>
      <c r="D9" s="369"/>
      <c r="E9" s="338">
        <v>30636.7</v>
      </c>
      <c r="F9" s="369"/>
      <c r="G9" s="339">
        <v>34.999499999999998</v>
      </c>
      <c r="H9" s="370"/>
      <c r="I9" s="340">
        <v>6.95</v>
      </c>
      <c r="J9" s="340">
        <v>7.79</v>
      </c>
      <c r="K9" s="340">
        <v>4.05</v>
      </c>
      <c r="L9" s="340">
        <v>4.29</v>
      </c>
      <c r="M9" s="361"/>
      <c r="N9" s="342">
        <v>54.4146</v>
      </c>
      <c r="O9" s="340">
        <v>22.784600000000001</v>
      </c>
      <c r="P9" s="340">
        <v>19.664999999999999</v>
      </c>
      <c r="Q9" s="340">
        <v>16.808499999999999</v>
      </c>
      <c r="R9" s="340">
        <v>24.402200000000001</v>
      </c>
      <c r="S9" s="340">
        <v>9.3031000000000006</v>
      </c>
      <c r="T9" s="340">
        <v>4.8973000000000004</v>
      </c>
      <c r="U9" s="344">
        <v>5.2813999999999997</v>
      </c>
      <c r="V9" s="340">
        <v>4.8467000000000002</v>
      </c>
      <c r="W9" s="340">
        <v>7.2451999999999996</v>
      </c>
      <c r="X9" s="340">
        <v>7.4401999999999999</v>
      </c>
      <c r="Y9" s="371">
        <v>6.4585999999999997</v>
      </c>
      <c r="Z9" s="340">
        <v>7.5589000000000004</v>
      </c>
      <c r="AA9" s="340">
        <v>10.891999999999999</v>
      </c>
      <c r="AB9" s="340">
        <v>4.8802000000000003</v>
      </c>
      <c r="AC9" s="340">
        <v>5.2171000000000003</v>
      </c>
      <c r="AD9" s="340">
        <v>4.9801000000000002</v>
      </c>
      <c r="AE9" s="340">
        <v>25.2837</v>
      </c>
      <c r="AF9" s="340">
        <v>7.9661</v>
      </c>
      <c r="AG9" s="568"/>
      <c r="AH9" s="338">
        <v>2</v>
      </c>
      <c r="AI9" s="338">
        <v>2</v>
      </c>
      <c r="AJ9" s="338">
        <v>2</v>
      </c>
      <c r="AK9" s="338">
        <v>2</v>
      </c>
      <c r="AL9" s="338">
        <v>1</v>
      </c>
      <c r="AM9" s="338">
        <v>4</v>
      </c>
      <c r="AN9" s="338">
        <v>13</v>
      </c>
      <c r="AO9" s="604">
        <v>13</v>
      </c>
      <c r="AP9" s="338">
        <v>14</v>
      </c>
      <c r="AQ9" s="338">
        <v>13</v>
      </c>
      <c r="AR9" s="338">
        <v>9</v>
      </c>
      <c r="AS9" s="338">
        <v>7</v>
      </c>
      <c r="AT9" s="338">
        <v>4</v>
      </c>
      <c r="AU9" s="338">
        <v>1</v>
      </c>
      <c r="AV9" s="338">
        <v>13</v>
      </c>
      <c r="AW9" s="338">
        <v>14</v>
      </c>
      <c r="AX9" s="338">
        <v>14</v>
      </c>
      <c r="AY9" s="338">
        <v>1</v>
      </c>
      <c r="AZ9" s="583"/>
      <c r="BA9" s="464">
        <v>19.98</v>
      </c>
      <c r="BB9" s="340">
        <v>76.72</v>
      </c>
      <c r="BC9" s="340" t="s">
        <v>430</v>
      </c>
      <c r="BD9" s="340" t="s">
        <v>430</v>
      </c>
      <c r="BE9" s="371" t="s">
        <v>430</v>
      </c>
      <c r="BF9" s="371">
        <v>3.31</v>
      </c>
      <c r="BG9" s="370"/>
      <c r="BH9" s="593">
        <v>3.31</v>
      </c>
      <c r="BI9" s="340">
        <v>0.23</v>
      </c>
      <c r="BJ9" s="340" t="s">
        <v>430</v>
      </c>
      <c r="BK9" s="340">
        <v>76.489999999999995</v>
      </c>
      <c r="BL9" s="340" t="s">
        <v>430</v>
      </c>
      <c r="BM9" s="371">
        <v>19.98</v>
      </c>
      <c r="BN9" s="371" t="s">
        <v>430</v>
      </c>
      <c r="BO9" s="371" t="s">
        <v>430</v>
      </c>
      <c r="BP9" s="371" t="s">
        <v>430</v>
      </c>
      <c r="BQ9" s="371" t="s">
        <v>430</v>
      </c>
      <c r="BR9" s="370"/>
      <c r="BS9" s="465">
        <v>6.3217013981034897</v>
      </c>
      <c r="BT9" s="340">
        <v>11.999970336400001</v>
      </c>
      <c r="BU9" s="370"/>
      <c r="BV9" s="571" t="s">
        <v>554</v>
      </c>
    </row>
    <row r="10" spans="1:74" s="428" customFormat="1" x14ac:dyDescent="0.25">
      <c r="A10" s="345" t="s">
        <v>7787</v>
      </c>
      <c r="B10" s="373"/>
      <c r="C10" s="719">
        <v>41275</v>
      </c>
      <c r="D10" s="373"/>
      <c r="E10" s="346">
        <v>23879.599999999999</v>
      </c>
      <c r="F10" s="373"/>
      <c r="G10" s="347">
        <v>120.84529999999999</v>
      </c>
      <c r="H10" s="374"/>
      <c r="I10" s="348">
        <v>6.58</v>
      </c>
      <c r="J10" s="348">
        <v>7.72</v>
      </c>
      <c r="K10" s="348">
        <v>3.94</v>
      </c>
      <c r="L10" s="348">
        <v>4.16</v>
      </c>
      <c r="M10" s="362"/>
      <c r="N10" s="350">
        <v>56.3568</v>
      </c>
      <c r="O10" s="348">
        <v>23.173300000000001</v>
      </c>
      <c r="P10" s="348">
        <v>22.299099999999999</v>
      </c>
      <c r="Q10" s="348">
        <v>16.8673</v>
      </c>
      <c r="R10" s="348">
        <v>23.2258</v>
      </c>
      <c r="S10" s="348">
        <v>8.9894999999999996</v>
      </c>
      <c r="T10" s="348">
        <v>4.9535</v>
      </c>
      <c r="U10" s="354">
        <v>5.3754999999999997</v>
      </c>
      <c r="V10" s="348">
        <v>4.9024999999999999</v>
      </c>
      <c r="W10" s="348">
        <v>7.2230999999999996</v>
      </c>
      <c r="X10" s="348">
        <v>7.4183000000000003</v>
      </c>
      <c r="Y10" s="375">
        <v>6.5105000000000004</v>
      </c>
      <c r="Z10" s="348">
        <v>7.5660999999999996</v>
      </c>
      <c r="AA10" s="348">
        <v>10.634</v>
      </c>
      <c r="AB10" s="348">
        <v>4.8822000000000001</v>
      </c>
      <c r="AC10" s="348">
        <v>5.3887999999999998</v>
      </c>
      <c r="AD10" s="348">
        <v>5.0145999999999997</v>
      </c>
      <c r="AE10" s="348">
        <v>22.966899999999999</v>
      </c>
      <c r="AF10" s="348">
        <v>8.0540000000000003</v>
      </c>
      <c r="AG10" s="569"/>
      <c r="AH10" s="346">
        <v>1</v>
      </c>
      <c r="AI10" s="346">
        <v>1</v>
      </c>
      <c r="AJ10" s="346">
        <v>1</v>
      </c>
      <c r="AK10" s="346">
        <v>1</v>
      </c>
      <c r="AL10" s="346">
        <v>2</v>
      </c>
      <c r="AM10" s="346">
        <v>5</v>
      </c>
      <c r="AN10" s="346">
        <v>12</v>
      </c>
      <c r="AO10" s="429">
        <v>12</v>
      </c>
      <c r="AP10" s="346">
        <v>13</v>
      </c>
      <c r="AQ10" s="346">
        <v>14</v>
      </c>
      <c r="AR10" s="346">
        <v>11</v>
      </c>
      <c r="AS10" s="346">
        <v>6</v>
      </c>
      <c r="AT10" s="346">
        <v>3</v>
      </c>
      <c r="AU10" s="346">
        <v>2</v>
      </c>
      <c r="AV10" s="346">
        <v>12</v>
      </c>
      <c r="AW10" s="346">
        <v>11</v>
      </c>
      <c r="AX10" s="346">
        <v>13</v>
      </c>
      <c r="AY10" s="346">
        <v>2</v>
      </c>
      <c r="AZ10" s="584"/>
      <c r="BA10" s="467">
        <v>22.97</v>
      </c>
      <c r="BB10" s="348">
        <v>70.91</v>
      </c>
      <c r="BC10" s="348" t="s">
        <v>430</v>
      </c>
      <c r="BD10" s="348" t="s">
        <v>430</v>
      </c>
      <c r="BE10" s="375" t="s">
        <v>430</v>
      </c>
      <c r="BF10" s="375">
        <v>6.12</v>
      </c>
      <c r="BG10" s="374"/>
      <c r="BH10" s="594">
        <v>6.12</v>
      </c>
      <c r="BI10" s="348">
        <v>2.3199999999999998</v>
      </c>
      <c r="BJ10" s="348" t="s">
        <v>430</v>
      </c>
      <c r="BK10" s="348">
        <v>68.59</v>
      </c>
      <c r="BL10" s="348" t="s">
        <v>430</v>
      </c>
      <c r="BM10" s="375">
        <v>22.97</v>
      </c>
      <c r="BN10" s="375" t="s">
        <v>430</v>
      </c>
      <c r="BO10" s="375" t="s">
        <v>430</v>
      </c>
      <c r="BP10" s="375" t="s">
        <v>430</v>
      </c>
      <c r="BQ10" s="375" t="s">
        <v>430</v>
      </c>
      <c r="BR10" s="374"/>
      <c r="BS10" s="468">
        <v>7.3819696488583597</v>
      </c>
      <c r="BT10" s="348">
        <v>9.9933462319920103</v>
      </c>
      <c r="BU10" s="374"/>
      <c r="BV10" s="430" t="s">
        <v>554</v>
      </c>
    </row>
    <row r="11" spans="1:74" s="428" customFormat="1" x14ac:dyDescent="0.25">
      <c r="A11" s="345" t="s">
        <v>7788</v>
      </c>
      <c r="B11" s="373"/>
      <c r="C11" s="719">
        <v>43497</v>
      </c>
      <c r="D11" s="373"/>
      <c r="E11" s="346">
        <v>22034.400000000001</v>
      </c>
      <c r="F11" s="373"/>
      <c r="G11" s="347">
        <v>16.847300000000001</v>
      </c>
      <c r="H11" s="374"/>
      <c r="I11" s="348">
        <v>4.09</v>
      </c>
      <c r="J11" s="348">
        <v>7.98</v>
      </c>
      <c r="K11" s="348">
        <v>2.29</v>
      </c>
      <c r="L11" s="348">
        <v>2.39</v>
      </c>
      <c r="M11" s="362"/>
      <c r="N11" s="350">
        <v>27.9695</v>
      </c>
      <c r="O11" s="348">
        <v>12.370100000000001</v>
      </c>
      <c r="P11" s="348">
        <v>12.067500000000001</v>
      </c>
      <c r="Q11" s="348">
        <v>11.4397</v>
      </c>
      <c r="R11" s="348">
        <v>18.360700000000001</v>
      </c>
      <c r="S11" s="348">
        <v>8.1029</v>
      </c>
      <c r="T11" s="348">
        <v>4.7088999999999999</v>
      </c>
      <c r="U11" s="354">
        <v>5.1759000000000004</v>
      </c>
      <c r="V11" s="348">
        <v>4.9897999999999998</v>
      </c>
      <c r="W11" s="348">
        <v>7.4606000000000003</v>
      </c>
      <c r="X11" s="348">
        <v>7.4013</v>
      </c>
      <c r="Y11" s="375">
        <v>6.3495999999999997</v>
      </c>
      <c r="Z11" s="348" t="s">
        <v>430</v>
      </c>
      <c r="AA11" s="348">
        <v>8.9002999999999997</v>
      </c>
      <c r="AB11" s="348">
        <v>4.7301000000000002</v>
      </c>
      <c r="AC11" s="348">
        <v>5.2511000000000001</v>
      </c>
      <c r="AD11" s="348">
        <v>5.0899000000000001</v>
      </c>
      <c r="AE11" s="348">
        <v>19.336400000000001</v>
      </c>
      <c r="AF11" s="348">
        <v>7.3059000000000003</v>
      </c>
      <c r="AG11" s="569"/>
      <c r="AH11" s="346">
        <v>10</v>
      </c>
      <c r="AI11" s="346">
        <v>10</v>
      </c>
      <c r="AJ11" s="346">
        <v>11</v>
      </c>
      <c r="AK11" s="346">
        <v>9</v>
      </c>
      <c r="AL11" s="346">
        <v>12</v>
      </c>
      <c r="AM11" s="346">
        <v>12</v>
      </c>
      <c r="AN11" s="346">
        <v>14</v>
      </c>
      <c r="AO11" s="429">
        <v>14</v>
      </c>
      <c r="AP11" s="346">
        <v>12</v>
      </c>
      <c r="AQ11" s="346">
        <v>10</v>
      </c>
      <c r="AR11" s="346">
        <v>12</v>
      </c>
      <c r="AS11" s="346">
        <v>9</v>
      </c>
      <c r="AT11" s="346" t="s">
        <v>430</v>
      </c>
      <c r="AU11" s="346">
        <v>11</v>
      </c>
      <c r="AV11" s="346">
        <v>14</v>
      </c>
      <c r="AW11" s="346">
        <v>13</v>
      </c>
      <c r="AX11" s="346">
        <v>12</v>
      </c>
      <c r="AY11" s="346">
        <v>11</v>
      </c>
      <c r="AZ11" s="584"/>
      <c r="BA11" s="467">
        <v>7.62</v>
      </c>
      <c r="BB11" s="348">
        <v>87.94</v>
      </c>
      <c r="BC11" s="348" t="s">
        <v>430</v>
      </c>
      <c r="BD11" s="348" t="s">
        <v>430</v>
      </c>
      <c r="BE11" s="375">
        <v>-6.93</v>
      </c>
      <c r="BF11" s="375">
        <v>4.4400000000000004</v>
      </c>
      <c r="BG11" s="374"/>
      <c r="BH11" s="594">
        <v>4.4400000000000004</v>
      </c>
      <c r="BI11" s="348">
        <v>9.51</v>
      </c>
      <c r="BJ11" s="348" t="s">
        <v>430</v>
      </c>
      <c r="BK11" s="348">
        <v>78.430000000000007</v>
      </c>
      <c r="BL11" s="348" t="s">
        <v>430</v>
      </c>
      <c r="BM11" s="375">
        <v>6.23</v>
      </c>
      <c r="BN11" s="375" t="s">
        <v>430</v>
      </c>
      <c r="BO11" s="375">
        <v>1.38</v>
      </c>
      <c r="BP11" s="375" t="s">
        <v>430</v>
      </c>
      <c r="BQ11" s="375">
        <v>-6.93</v>
      </c>
      <c r="BR11" s="374"/>
      <c r="BS11" s="468">
        <v>9.4168177276690006</v>
      </c>
      <c r="BT11" s="348">
        <v>10.1648695841688</v>
      </c>
      <c r="BU11" s="374"/>
      <c r="BV11" s="430" t="s">
        <v>554</v>
      </c>
    </row>
    <row r="12" spans="1:74" s="428" customFormat="1" ht="11" x14ac:dyDescent="0.3">
      <c r="A12" s="841" t="s">
        <v>7789</v>
      </c>
      <c r="B12" s="842"/>
      <c r="C12" s="843">
        <v>41285</v>
      </c>
      <c r="D12" s="842"/>
      <c r="E12" s="844">
        <v>15044.9</v>
      </c>
      <c r="F12" s="842"/>
      <c r="G12" s="845">
        <v>4164.0183999999999</v>
      </c>
      <c r="H12" s="847"/>
      <c r="I12" s="846">
        <v>4</v>
      </c>
      <c r="J12" s="846">
        <v>7.99</v>
      </c>
      <c r="K12" s="846">
        <v>2.58</v>
      </c>
      <c r="L12" s="846">
        <v>2.73</v>
      </c>
      <c r="M12" s="851"/>
      <c r="N12" s="848">
        <v>17.6694</v>
      </c>
      <c r="O12" s="846">
        <v>11.587899999999999</v>
      </c>
      <c r="P12" s="846">
        <v>12.7766</v>
      </c>
      <c r="Q12" s="846">
        <v>10.975099999999999</v>
      </c>
      <c r="R12" s="846">
        <v>19.541499999999999</v>
      </c>
      <c r="S12" s="846">
        <v>8.2226999999999997</v>
      </c>
      <c r="T12" s="846">
        <v>5.0964</v>
      </c>
      <c r="U12" s="856">
        <v>5.4789000000000003</v>
      </c>
      <c r="V12" s="846">
        <v>5.2522000000000002</v>
      </c>
      <c r="W12" s="846">
        <v>7.5708000000000002</v>
      </c>
      <c r="X12" s="846">
        <v>7.5871000000000004</v>
      </c>
      <c r="Y12" s="852">
        <v>6.5791000000000004</v>
      </c>
      <c r="Z12" s="846">
        <v>7.4749999999999996</v>
      </c>
      <c r="AA12" s="846">
        <v>8.7390000000000008</v>
      </c>
      <c r="AB12" s="846">
        <v>5.0789</v>
      </c>
      <c r="AC12" s="846">
        <v>5.4593999999999996</v>
      </c>
      <c r="AD12" s="846">
        <v>5.3467000000000002</v>
      </c>
      <c r="AE12" s="846">
        <v>20.649100000000001</v>
      </c>
      <c r="AF12" s="846">
        <v>7.9153000000000002</v>
      </c>
      <c r="AG12" s="937"/>
      <c r="AH12" s="844">
        <v>13</v>
      </c>
      <c r="AI12" s="844">
        <v>11</v>
      </c>
      <c r="AJ12" s="844">
        <v>9</v>
      </c>
      <c r="AK12" s="844">
        <v>11</v>
      </c>
      <c r="AL12" s="844">
        <v>10</v>
      </c>
      <c r="AM12" s="844">
        <v>11</v>
      </c>
      <c r="AN12" s="844">
        <v>10</v>
      </c>
      <c r="AO12" s="943">
        <v>8</v>
      </c>
      <c r="AP12" s="844">
        <v>9</v>
      </c>
      <c r="AQ12" s="844">
        <v>7</v>
      </c>
      <c r="AR12" s="844">
        <v>5</v>
      </c>
      <c r="AS12" s="844">
        <v>5</v>
      </c>
      <c r="AT12" s="844">
        <v>5</v>
      </c>
      <c r="AU12" s="844">
        <v>12</v>
      </c>
      <c r="AV12" s="844">
        <v>11</v>
      </c>
      <c r="AW12" s="844">
        <v>9</v>
      </c>
      <c r="AX12" s="844">
        <v>9</v>
      </c>
      <c r="AY12" s="844">
        <v>8</v>
      </c>
      <c r="AZ12" s="939"/>
      <c r="BA12" s="853">
        <v>13.41</v>
      </c>
      <c r="BB12" s="846">
        <v>84.7</v>
      </c>
      <c r="BC12" s="846" t="s">
        <v>430</v>
      </c>
      <c r="BD12" s="846" t="s">
        <v>430</v>
      </c>
      <c r="BE12" s="852" t="s">
        <v>430</v>
      </c>
      <c r="BF12" s="852">
        <v>1.9</v>
      </c>
      <c r="BG12" s="847"/>
      <c r="BH12" s="940">
        <v>1.9</v>
      </c>
      <c r="BI12" s="846">
        <v>8.39</v>
      </c>
      <c r="BJ12" s="846" t="s">
        <v>430</v>
      </c>
      <c r="BK12" s="846">
        <v>76.31</v>
      </c>
      <c r="BL12" s="846" t="s">
        <v>430</v>
      </c>
      <c r="BM12" s="852">
        <v>13.41</v>
      </c>
      <c r="BN12" s="852" t="s">
        <v>430</v>
      </c>
      <c r="BO12" s="852" t="s">
        <v>430</v>
      </c>
      <c r="BP12" s="852" t="s">
        <v>430</v>
      </c>
      <c r="BQ12" s="852" t="s">
        <v>430</v>
      </c>
      <c r="BR12" s="847"/>
      <c r="BS12" s="854">
        <v>6.04162594939584</v>
      </c>
      <c r="BT12" s="846">
        <v>12.558204038744201</v>
      </c>
      <c r="BU12" s="847"/>
      <c r="BV12" s="907" t="s">
        <v>554</v>
      </c>
    </row>
    <row r="13" spans="1:74" s="428" customFormat="1" x14ac:dyDescent="0.25">
      <c r="A13" s="345" t="s">
        <v>7790</v>
      </c>
      <c r="B13" s="373"/>
      <c r="C13" s="719">
        <v>42381</v>
      </c>
      <c r="D13" s="373"/>
      <c r="E13" s="346">
        <v>13619.1</v>
      </c>
      <c r="F13" s="373"/>
      <c r="G13" s="347">
        <v>21.0017</v>
      </c>
      <c r="H13" s="374"/>
      <c r="I13" s="348">
        <v>2.8</v>
      </c>
      <c r="J13" s="348">
        <v>7.58</v>
      </c>
      <c r="K13" s="348">
        <v>2.33</v>
      </c>
      <c r="L13" s="348">
        <v>2.4700000000000002</v>
      </c>
      <c r="M13" s="362"/>
      <c r="N13" s="350">
        <v>39.145899999999997</v>
      </c>
      <c r="O13" s="348">
        <v>15.4657</v>
      </c>
      <c r="P13" s="348">
        <v>16.2882</v>
      </c>
      <c r="Q13" s="348">
        <v>13.238099999999999</v>
      </c>
      <c r="R13" s="348">
        <v>21.497</v>
      </c>
      <c r="S13" s="348">
        <v>9.7154000000000007</v>
      </c>
      <c r="T13" s="348">
        <v>6.5374999999999996</v>
      </c>
      <c r="U13" s="354">
        <v>6.1119000000000003</v>
      </c>
      <c r="V13" s="348">
        <v>5.6369999999999996</v>
      </c>
      <c r="W13" s="348">
        <v>7.6534000000000004</v>
      </c>
      <c r="X13" s="348">
        <v>7.4856999999999996</v>
      </c>
      <c r="Y13" s="375">
        <v>6.2449000000000003</v>
      </c>
      <c r="Z13" s="348">
        <v>7.2838000000000003</v>
      </c>
      <c r="AA13" s="348">
        <v>9.8726000000000003</v>
      </c>
      <c r="AB13" s="348">
        <v>6.5209000000000001</v>
      </c>
      <c r="AC13" s="348">
        <v>6.2457000000000003</v>
      </c>
      <c r="AD13" s="348">
        <v>5.7652999999999999</v>
      </c>
      <c r="AE13" s="348">
        <v>22.210699999999999</v>
      </c>
      <c r="AF13" s="348">
        <v>7.3552999999999997</v>
      </c>
      <c r="AG13" s="569"/>
      <c r="AH13" s="346">
        <v>6</v>
      </c>
      <c r="AI13" s="346">
        <v>4</v>
      </c>
      <c r="AJ13" s="346">
        <v>4</v>
      </c>
      <c r="AK13" s="346">
        <v>6</v>
      </c>
      <c r="AL13" s="346">
        <v>4</v>
      </c>
      <c r="AM13" s="346">
        <v>1</v>
      </c>
      <c r="AN13" s="346">
        <v>1</v>
      </c>
      <c r="AO13" s="429">
        <v>2</v>
      </c>
      <c r="AP13" s="346">
        <v>5</v>
      </c>
      <c r="AQ13" s="346">
        <v>6</v>
      </c>
      <c r="AR13" s="346">
        <v>6</v>
      </c>
      <c r="AS13" s="346">
        <v>12</v>
      </c>
      <c r="AT13" s="346">
        <v>7</v>
      </c>
      <c r="AU13" s="346">
        <v>6</v>
      </c>
      <c r="AV13" s="346">
        <v>1</v>
      </c>
      <c r="AW13" s="346">
        <v>2</v>
      </c>
      <c r="AX13" s="346">
        <v>5</v>
      </c>
      <c r="AY13" s="346">
        <v>4</v>
      </c>
      <c r="AZ13" s="584"/>
      <c r="BA13" s="467">
        <v>7.28</v>
      </c>
      <c r="BB13" s="348">
        <v>83.48</v>
      </c>
      <c r="BC13" s="348" t="s">
        <v>430</v>
      </c>
      <c r="BD13" s="348" t="s">
        <v>430</v>
      </c>
      <c r="BE13" s="375">
        <v>0.03</v>
      </c>
      <c r="BF13" s="375">
        <v>9.1999999999999993</v>
      </c>
      <c r="BG13" s="374"/>
      <c r="BH13" s="594">
        <v>9.1999999999999993</v>
      </c>
      <c r="BI13" s="348">
        <v>11.76</v>
      </c>
      <c r="BJ13" s="348" t="s">
        <v>430</v>
      </c>
      <c r="BK13" s="348">
        <v>71.72</v>
      </c>
      <c r="BL13" s="348" t="s">
        <v>430</v>
      </c>
      <c r="BM13" s="375">
        <v>7.26</v>
      </c>
      <c r="BN13" s="375" t="s">
        <v>430</v>
      </c>
      <c r="BO13" s="375">
        <v>0.01</v>
      </c>
      <c r="BP13" s="375" t="s">
        <v>430</v>
      </c>
      <c r="BQ13" s="375">
        <v>0.03</v>
      </c>
      <c r="BR13" s="374"/>
      <c r="BS13" s="468">
        <v>5.5319434316595801</v>
      </c>
      <c r="BT13" s="348">
        <v>3.6460650610938199</v>
      </c>
      <c r="BU13" s="374"/>
      <c r="BV13" s="430" t="s">
        <v>554</v>
      </c>
    </row>
    <row r="14" spans="1:74" s="428" customFormat="1" x14ac:dyDescent="0.25">
      <c r="A14" s="345" t="s">
        <v>7791</v>
      </c>
      <c r="B14" s="373"/>
      <c r="C14" s="719">
        <v>41275</v>
      </c>
      <c r="D14" s="373"/>
      <c r="E14" s="346">
        <v>9468.4</v>
      </c>
      <c r="F14" s="373"/>
      <c r="G14" s="347">
        <v>66.594399999999993</v>
      </c>
      <c r="H14" s="374"/>
      <c r="I14" s="348">
        <v>2.87</v>
      </c>
      <c r="J14" s="348">
        <v>7.9</v>
      </c>
      <c r="K14" s="348">
        <v>2.35</v>
      </c>
      <c r="L14" s="348">
        <v>2.4700000000000002</v>
      </c>
      <c r="M14" s="362"/>
      <c r="N14" s="350">
        <v>39.670299999999997</v>
      </c>
      <c r="O14" s="348">
        <v>14.4434</v>
      </c>
      <c r="P14" s="348">
        <v>14.667400000000001</v>
      </c>
      <c r="Q14" s="348">
        <v>13.276300000000001</v>
      </c>
      <c r="R14" s="348">
        <v>20.982399999999998</v>
      </c>
      <c r="S14" s="348">
        <v>8.8095999999999997</v>
      </c>
      <c r="T14" s="348">
        <v>5.5480999999999998</v>
      </c>
      <c r="U14" s="354">
        <v>5.5955000000000004</v>
      </c>
      <c r="V14" s="348">
        <v>5.3032000000000004</v>
      </c>
      <c r="W14" s="348">
        <v>7.7521000000000004</v>
      </c>
      <c r="X14" s="348">
        <v>7.7000999999999999</v>
      </c>
      <c r="Y14" s="375">
        <v>6.9156000000000004</v>
      </c>
      <c r="Z14" s="348">
        <v>7.4645999999999999</v>
      </c>
      <c r="AA14" s="348">
        <v>9.6006999999999998</v>
      </c>
      <c r="AB14" s="348">
        <v>5.5331000000000001</v>
      </c>
      <c r="AC14" s="348">
        <v>5.6322000000000001</v>
      </c>
      <c r="AD14" s="348">
        <v>5.3963999999999999</v>
      </c>
      <c r="AE14" s="348">
        <v>21.414999999999999</v>
      </c>
      <c r="AF14" s="348">
        <v>7.9089</v>
      </c>
      <c r="AG14" s="569"/>
      <c r="AH14" s="346">
        <v>5</v>
      </c>
      <c r="AI14" s="346">
        <v>7</v>
      </c>
      <c r="AJ14" s="346">
        <v>6</v>
      </c>
      <c r="AK14" s="346">
        <v>5</v>
      </c>
      <c r="AL14" s="346">
        <v>6</v>
      </c>
      <c r="AM14" s="346">
        <v>8</v>
      </c>
      <c r="AN14" s="346">
        <v>6</v>
      </c>
      <c r="AO14" s="429">
        <v>6</v>
      </c>
      <c r="AP14" s="346">
        <v>7</v>
      </c>
      <c r="AQ14" s="346">
        <v>3</v>
      </c>
      <c r="AR14" s="346">
        <v>4</v>
      </c>
      <c r="AS14" s="346">
        <v>1</v>
      </c>
      <c r="AT14" s="346">
        <v>6</v>
      </c>
      <c r="AU14" s="346">
        <v>7</v>
      </c>
      <c r="AV14" s="346">
        <v>6</v>
      </c>
      <c r="AW14" s="346">
        <v>6</v>
      </c>
      <c r="AX14" s="346">
        <v>7</v>
      </c>
      <c r="AY14" s="346">
        <v>5</v>
      </c>
      <c r="AZ14" s="584"/>
      <c r="BA14" s="467">
        <v>12.16</v>
      </c>
      <c r="BB14" s="348">
        <v>82.03</v>
      </c>
      <c r="BC14" s="348" t="s">
        <v>430</v>
      </c>
      <c r="BD14" s="348" t="s">
        <v>430</v>
      </c>
      <c r="BE14" s="375">
        <v>0.01</v>
      </c>
      <c r="BF14" s="375">
        <v>5.8</v>
      </c>
      <c r="BG14" s="374"/>
      <c r="BH14" s="594">
        <v>5.79</v>
      </c>
      <c r="BI14" s="348">
        <v>7.08</v>
      </c>
      <c r="BJ14" s="348" t="s">
        <v>430</v>
      </c>
      <c r="BK14" s="348">
        <v>74.95</v>
      </c>
      <c r="BL14" s="348" t="s">
        <v>430</v>
      </c>
      <c r="BM14" s="375">
        <v>12.16</v>
      </c>
      <c r="BN14" s="375" t="s">
        <v>430</v>
      </c>
      <c r="BO14" s="375" t="s">
        <v>430</v>
      </c>
      <c r="BP14" s="375" t="s">
        <v>430</v>
      </c>
      <c r="BQ14" s="375">
        <v>0.01</v>
      </c>
      <c r="BR14" s="374"/>
      <c r="BS14" s="468">
        <v>6.7587731627035099</v>
      </c>
      <c r="BT14" s="348">
        <v>8.5475413934190207</v>
      </c>
      <c r="BU14" s="374"/>
      <c r="BV14" s="430" t="s">
        <v>554</v>
      </c>
    </row>
    <row r="15" spans="1:74" s="428" customFormat="1" x14ac:dyDescent="0.25">
      <c r="A15" s="345" t="s">
        <v>7792</v>
      </c>
      <c r="B15" s="373"/>
      <c r="C15" s="719">
        <v>42929</v>
      </c>
      <c r="D15" s="373"/>
      <c r="E15" s="346">
        <v>8017.91</v>
      </c>
      <c r="F15" s="373"/>
      <c r="G15" s="347">
        <v>19.189599999999999</v>
      </c>
      <c r="H15" s="374"/>
      <c r="I15" s="348">
        <v>3.35</v>
      </c>
      <c r="J15" s="348">
        <v>7.79</v>
      </c>
      <c r="K15" s="348">
        <v>2.5</v>
      </c>
      <c r="L15" s="348">
        <v>2.65</v>
      </c>
      <c r="M15" s="362"/>
      <c r="N15" s="350">
        <v>36.9375</v>
      </c>
      <c r="O15" s="348">
        <v>14.522600000000001</v>
      </c>
      <c r="P15" s="348">
        <v>14.2227</v>
      </c>
      <c r="Q15" s="348">
        <v>11.709300000000001</v>
      </c>
      <c r="R15" s="348">
        <v>20.727699999999999</v>
      </c>
      <c r="S15" s="348">
        <v>9.3211999999999993</v>
      </c>
      <c r="T15" s="348">
        <v>5.8090999999999999</v>
      </c>
      <c r="U15" s="354">
        <v>5.9439000000000002</v>
      </c>
      <c r="V15" s="348">
        <v>5.7009999999999996</v>
      </c>
      <c r="W15" s="348">
        <v>7.9839000000000002</v>
      </c>
      <c r="X15" s="348">
        <v>7.8738000000000001</v>
      </c>
      <c r="Y15" s="375">
        <v>6.8582999999999998</v>
      </c>
      <c r="Z15" s="348" t="s">
        <v>430</v>
      </c>
      <c r="AA15" s="348">
        <v>9.9037000000000006</v>
      </c>
      <c r="AB15" s="348">
        <v>5.8712999999999997</v>
      </c>
      <c r="AC15" s="348">
        <v>5.9772999999999996</v>
      </c>
      <c r="AD15" s="348">
        <v>5.8135000000000003</v>
      </c>
      <c r="AE15" s="348">
        <v>20.937899999999999</v>
      </c>
      <c r="AF15" s="348">
        <v>7.5511999999999997</v>
      </c>
      <c r="AG15" s="569"/>
      <c r="AH15" s="346">
        <v>7</v>
      </c>
      <c r="AI15" s="346">
        <v>6</v>
      </c>
      <c r="AJ15" s="346">
        <v>7</v>
      </c>
      <c r="AK15" s="346">
        <v>7</v>
      </c>
      <c r="AL15" s="346">
        <v>8</v>
      </c>
      <c r="AM15" s="346">
        <v>3</v>
      </c>
      <c r="AN15" s="346">
        <v>3</v>
      </c>
      <c r="AO15" s="429">
        <v>4</v>
      </c>
      <c r="AP15" s="346">
        <v>4</v>
      </c>
      <c r="AQ15" s="346">
        <v>2</v>
      </c>
      <c r="AR15" s="346">
        <v>2</v>
      </c>
      <c r="AS15" s="346">
        <v>3</v>
      </c>
      <c r="AT15" s="346" t="s">
        <v>430</v>
      </c>
      <c r="AU15" s="346">
        <v>5</v>
      </c>
      <c r="AV15" s="346">
        <v>3</v>
      </c>
      <c r="AW15" s="346">
        <v>4</v>
      </c>
      <c r="AX15" s="346">
        <v>3</v>
      </c>
      <c r="AY15" s="346">
        <v>7</v>
      </c>
      <c r="AZ15" s="584"/>
      <c r="BA15" s="467">
        <v>8.7799999999999994</v>
      </c>
      <c r="BB15" s="348">
        <v>85.09</v>
      </c>
      <c r="BC15" s="348" t="s">
        <v>430</v>
      </c>
      <c r="BD15" s="348" t="s">
        <v>430</v>
      </c>
      <c r="BE15" s="375">
        <v>0.02</v>
      </c>
      <c r="BF15" s="375">
        <v>6.11</v>
      </c>
      <c r="BG15" s="374"/>
      <c r="BH15" s="594">
        <v>6.11</v>
      </c>
      <c r="BI15" s="348">
        <v>4.51</v>
      </c>
      <c r="BJ15" s="348" t="s">
        <v>430</v>
      </c>
      <c r="BK15" s="348">
        <v>80.59</v>
      </c>
      <c r="BL15" s="348" t="s">
        <v>430</v>
      </c>
      <c r="BM15" s="375">
        <v>8.7799999999999994</v>
      </c>
      <c r="BN15" s="375" t="s">
        <v>430</v>
      </c>
      <c r="BO15" s="375" t="s">
        <v>430</v>
      </c>
      <c r="BP15" s="375" t="s">
        <v>430</v>
      </c>
      <c r="BQ15" s="375">
        <v>0.02</v>
      </c>
      <c r="BR15" s="374"/>
      <c r="BS15" s="468">
        <v>4.4550905675736603</v>
      </c>
      <c r="BT15" s="348">
        <v>10.9759989786592</v>
      </c>
      <c r="BU15" s="374"/>
      <c r="BV15" s="430" t="s">
        <v>554</v>
      </c>
    </row>
    <row r="16" spans="1:74" s="428" customFormat="1" x14ac:dyDescent="0.25">
      <c r="A16" s="345" t="s">
        <v>7793</v>
      </c>
      <c r="B16" s="373"/>
      <c r="C16" s="719">
        <v>41275</v>
      </c>
      <c r="D16" s="373"/>
      <c r="E16" s="346">
        <v>5857.84</v>
      </c>
      <c r="F16" s="373"/>
      <c r="G16" s="347">
        <v>82.3934</v>
      </c>
      <c r="H16" s="374"/>
      <c r="I16" s="348">
        <v>2.36</v>
      </c>
      <c r="J16" s="348">
        <v>7.71</v>
      </c>
      <c r="K16" s="348">
        <v>2.0499999999999998</v>
      </c>
      <c r="L16" s="348">
        <v>2.17</v>
      </c>
      <c r="M16" s="362"/>
      <c r="N16" s="350">
        <v>27.264600000000002</v>
      </c>
      <c r="O16" s="348">
        <v>11.2339</v>
      </c>
      <c r="P16" s="348">
        <v>9.9611000000000001</v>
      </c>
      <c r="Q16" s="348">
        <v>9.8493999999999993</v>
      </c>
      <c r="R16" s="348">
        <v>20.117000000000001</v>
      </c>
      <c r="S16" s="348">
        <v>8.2985000000000007</v>
      </c>
      <c r="T16" s="348">
        <v>5.2214</v>
      </c>
      <c r="U16" s="354">
        <v>5.4665999999999997</v>
      </c>
      <c r="V16" s="348">
        <v>5.4973000000000001</v>
      </c>
      <c r="W16" s="348">
        <v>7.6684999999999999</v>
      </c>
      <c r="X16" s="348">
        <v>7.3771000000000004</v>
      </c>
      <c r="Y16" s="375">
        <v>6.2961999999999998</v>
      </c>
      <c r="Z16" s="348">
        <v>7.4645999999999999</v>
      </c>
      <c r="AA16" s="348">
        <v>8.9574999999999996</v>
      </c>
      <c r="AB16" s="348">
        <v>5.1425000000000001</v>
      </c>
      <c r="AC16" s="348">
        <v>5.3818999999999999</v>
      </c>
      <c r="AD16" s="348">
        <v>5.5612000000000004</v>
      </c>
      <c r="AE16" s="348">
        <v>20.4938</v>
      </c>
      <c r="AF16" s="348">
        <v>7.6026999999999996</v>
      </c>
      <c r="AG16" s="569"/>
      <c r="AH16" s="346">
        <v>11</v>
      </c>
      <c r="AI16" s="346">
        <v>12</v>
      </c>
      <c r="AJ16" s="346">
        <v>13</v>
      </c>
      <c r="AK16" s="346">
        <v>12</v>
      </c>
      <c r="AL16" s="346">
        <v>9</v>
      </c>
      <c r="AM16" s="346">
        <v>10</v>
      </c>
      <c r="AN16" s="346">
        <v>8</v>
      </c>
      <c r="AO16" s="429">
        <v>9</v>
      </c>
      <c r="AP16" s="346">
        <v>6</v>
      </c>
      <c r="AQ16" s="346">
        <v>5</v>
      </c>
      <c r="AR16" s="346">
        <v>13</v>
      </c>
      <c r="AS16" s="346">
        <v>10</v>
      </c>
      <c r="AT16" s="346">
        <v>6</v>
      </c>
      <c r="AU16" s="346">
        <v>10</v>
      </c>
      <c r="AV16" s="346">
        <v>9</v>
      </c>
      <c r="AW16" s="346">
        <v>12</v>
      </c>
      <c r="AX16" s="346">
        <v>6</v>
      </c>
      <c r="AY16" s="346">
        <v>10</v>
      </c>
      <c r="AZ16" s="584"/>
      <c r="BA16" s="467">
        <v>14.74</v>
      </c>
      <c r="BB16" s="348">
        <v>84.35</v>
      </c>
      <c r="BC16" s="348" t="s">
        <v>430</v>
      </c>
      <c r="BD16" s="348" t="s">
        <v>430</v>
      </c>
      <c r="BE16" s="375">
        <v>0.01</v>
      </c>
      <c r="BF16" s="375">
        <v>0.91</v>
      </c>
      <c r="BG16" s="374"/>
      <c r="BH16" s="594">
        <v>0.91</v>
      </c>
      <c r="BI16" s="348" t="s">
        <v>430</v>
      </c>
      <c r="BJ16" s="348" t="s">
        <v>430</v>
      </c>
      <c r="BK16" s="348">
        <v>84.35</v>
      </c>
      <c r="BL16" s="348" t="s">
        <v>430</v>
      </c>
      <c r="BM16" s="375">
        <v>14.74</v>
      </c>
      <c r="BN16" s="375" t="s">
        <v>430</v>
      </c>
      <c r="BO16" s="375" t="s">
        <v>430</v>
      </c>
      <c r="BP16" s="375" t="s">
        <v>430</v>
      </c>
      <c r="BQ16" s="375">
        <v>0.01</v>
      </c>
      <c r="BR16" s="374"/>
      <c r="BS16" s="468">
        <v>1.8619466003723899</v>
      </c>
      <c r="BT16" s="348">
        <v>8.1819749216363906</v>
      </c>
      <c r="BU16" s="374"/>
      <c r="BV16" s="430" t="s">
        <v>554</v>
      </c>
    </row>
    <row r="17" spans="1:74" s="428" customFormat="1" x14ac:dyDescent="0.25">
      <c r="A17" s="345" t="s">
        <v>7794</v>
      </c>
      <c r="B17" s="373"/>
      <c r="C17" s="719">
        <v>43320</v>
      </c>
      <c r="D17" s="373"/>
      <c r="E17" s="346">
        <v>4845.22</v>
      </c>
      <c r="F17" s="373"/>
      <c r="G17" s="347">
        <v>17.711200000000002</v>
      </c>
      <c r="H17" s="374"/>
      <c r="I17" s="348">
        <v>3.53</v>
      </c>
      <c r="J17" s="348">
        <v>7.76</v>
      </c>
      <c r="K17" s="348">
        <v>2.38</v>
      </c>
      <c r="L17" s="348">
        <v>2.5099999999999998</v>
      </c>
      <c r="M17" s="362"/>
      <c r="N17" s="350">
        <v>29.700299999999999</v>
      </c>
      <c r="O17" s="348">
        <v>13.006399999999999</v>
      </c>
      <c r="P17" s="348">
        <v>13.282</v>
      </c>
      <c r="Q17" s="348">
        <v>11.250500000000001</v>
      </c>
      <c r="R17" s="348">
        <v>19.232199999999999</v>
      </c>
      <c r="S17" s="348">
        <v>8.8461999999999996</v>
      </c>
      <c r="T17" s="348">
        <v>5.3487999999999998</v>
      </c>
      <c r="U17" s="354">
        <v>5.5343999999999998</v>
      </c>
      <c r="V17" s="348">
        <v>5.2996999999999996</v>
      </c>
      <c r="W17" s="348">
        <v>7.5010000000000003</v>
      </c>
      <c r="X17" s="348">
        <v>7.4398</v>
      </c>
      <c r="Y17" s="375">
        <v>6.4132999999999996</v>
      </c>
      <c r="Z17" s="348" t="s">
        <v>430</v>
      </c>
      <c r="AA17" s="348">
        <v>9.5013000000000005</v>
      </c>
      <c r="AB17" s="348">
        <v>5.2874999999999996</v>
      </c>
      <c r="AC17" s="348">
        <v>5.5183</v>
      </c>
      <c r="AD17" s="348">
        <v>5.3926999999999996</v>
      </c>
      <c r="AE17" s="348">
        <v>19.202999999999999</v>
      </c>
      <c r="AF17" s="348">
        <v>7.5213999999999999</v>
      </c>
      <c r="AG17" s="569"/>
      <c r="AH17" s="346">
        <v>9</v>
      </c>
      <c r="AI17" s="346">
        <v>9</v>
      </c>
      <c r="AJ17" s="346">
        <v>8</v>
      </c>
      <c r="AK17" s="346">
        <v>10</v>
      </c>
      <c r="AL17" s="346">
        <v>11</v>
      </c>
      <c r="AM17" s="346">
        <v>7</v>
      </c>
      <c r="AN17" s="346">
        <v>7</v>
      </c>
      <c r="AO17" s="429">
        <v>7</v>
      </c>
      <c r="AP17" s="346">
        <v>8</v>
      </c>
      <c r="AQ17" s="346">
        <v>8</v>
      </c>
      <c r="AR17" s="346">
        <v>10</v>
      </c>
      <c r="AS17" s="346">
        <v>8</v>
      </c>
      <c r="AT17" s="346" t="s">
        <v>430</v>
      </c>
      <c r="AU17" s="346">
        <v>8</v>
      </c>
      <c r="AV17" s="346">
        <v>7</v>
      </c>
      <c r="AW17" s="346">
        <v>7</v>
      </c>
      <c r="AX17" s="346">
        <v>8</v>
      </c>
      <c r="AY17" s="346">
        <v>12</v>
      </c>
      <c r="AZ17" s="584"/>
      <c r="BA17" s="467">
        <v>8.2799999999999994</v>
      </c>
      <c r="BB17" s="348">
        <v>83.96</v>
      </c>
      <c r="BC17" s="348" t="s">
        <v>430</v>
      </c>
      <c r="BD17" s="348" t="s">
        <v>430</v>
      </c>
      <c r="BE17" s="375" t="s">
        <v>430</v>
      </c>
      <c r="BF17" s="375">
        <v>7.76</v>
      </c>
      <c r="BG17" s="374"/>
      <c r="BH17" s="594">
        <v>7.76</v>
      </c>
      <c r="BI17" s="348">
        <v>12.22</v>
      </c>
      <c r="BJ17" s="348" t="s">
        <v>430</v>
      </c>
      <c r="BK17" s="348">
        <v>71.739999999999995</v>
      </c>
      <c r="BL17" s="348" t="s">
        <v>430</v>
      </c>
      <c r="BM17" s="375">
        <v>8.2799999999999994</v>
      </c>
      <c r="BN17" s="375" t="s">
        <v>430</v>
      </c>
      <c r="BO17" s="375" t="s">
        <v>430</v>
      </c>
      <c r="BP17" s="375" t="s">
        <v>430</v>
      </c>
      <c r="BQ17" s="375" t="s">
        <v>430</v>
      </c>
      <c r="BR17" s="374"/>
      <c r="BS17" s="468">
        <v>8.5657384682868596</v>
      </c>
      <c r="BT17" s="348">
        <v>14.0208989071958</v>
      </c>
      <c r="BU17" s="374"/>
      <c r="BV17" s="430" t="s">
        <v>554</v>
      </c>
    </row>
    <row r="18" spans="1:74" s="428" customFormat="1" x14ac:dyDescent="0.25">
      <c r="A18" s="345" t="s">
        <v>7795</v>
      </c>
      <c r="B18" s="373"/>
      <c r="C18" s="719">
        <v>41275</v>
      </c>
      <c r="D18" s="373"/>
      <c r="E18" s="346">
        <v>4470.96</v>
      </c>
      <c r="F18" s="373"/>
      <c r="G18" s="347">
        <v>3594.1404000000002</v>
      </c>
      <c r="H18" s="374"/>
      <c r="I18" s="348">
        <v>4.3899999999999997</v>
      </c>
      <c r="J18" s="348">
        <v>7.75</v>
      </c>
      <c r="K18" s="348">
        <v>3.31</v>
      </c>
      <c r="L18" s="348">
        <v>3.49</v>
      </c>
      <c r="M18" s="362"/>
      <c r="N18" s="350">
        <v>47.279800000000002</v>
      </c>
      <c r="O18" s="348">
        <v>15.4459</v>
      </c>
      <c r="P18" s="348">
        <v>15.538500000000001</v>
      </c>
      <c r="Q18" s="348">
        <v>14.2851</v>
      </c>
      <c r="R18" s="348">
        <v>22.406199999999998</v>
      </c>
      <c r="S18" s="348">
        <v>8.9084000000000003</v>
      </c>
      <c r="T18" s="348">
        <v>5.0057</v>
      </c>
      <c r="U18" s="354">
        <v>5.3837999999999999</v>
      </c>
      <c r="V18" s="348">
        <v>5.1043000000000003</v>
      </c>
      <c r="W18" s="348">
        <v>7.4786999999999999</v>
      </c>
      <c r="X18" s="348">
        <v>7.4435000000000002</v>
      </c>
      <c r="Y18" s="375">
        <v>6.2786</v>
      </c>
      <c r="Z18" s="348">
        <v>7.2230999999999996</v>
      </c>
      <c r="AA18" s="348">
        <v>10.229100000000001</v>
      </c>
      <c r="AB18" s="348">
        <v>5.1002999999999998</v>
      </c>
      <c r="AC18" s="348">
        <v>5.4226000000000001</v>
      </c>
      <c r="AD18" s="348">
        <v>5.2088999999999999</v>
      </c>
      <c r="AE18" s="348">
        <v>22.429400000000001</v>
      </c>
      <c r="AF18" s="348">
        <v>7.3707000000000003</v>
      </c>
      <c r="AG18" s="569"/>
      <c r="AH18" s="346">
        <v>4</v>
      </c>
      <c r="AI18" s="346">
        <v>5</v>
      </c>
      <c r="AJ18" s="346">
        <v>5</v>
      </c>
      <c r="AK18" s="346">
        <v>4</v>
      </c>
      <c r="AL18" s="346">
        <v>3</v>
      </c>
      <c r="AM18" s="346">
        <v>6</v>
      </c>
      <c r="AN18" s="346">
        <v>11</v>
      </c>
      <c r="AO18" s="429">
        <v>11</v>
      </c>
      <c r="AP18" s="346">
        <v>11</v>
      </c>
      <c r="AQ18" s="346">
        <v>9</v>
      </c>
      <c r="AR18" s="346">
        <v>8</v>
      </c>
      <c r="AS18" s="346">
        <v>11</v>
      </c>
      <c r="AT18" s="346">
        <v>8</v>
      </c>
      <c r="AU18" s="346">
        <v>3</v>
      </c>
      <c r="AV18" s="346">
        <v>10</v>
      </c>
      <c r="AW18" s="346">
        <v>10</v>
      </c>
      <c r="AX18" s="346">
        <v>11</v>
      </c>
      <c r="AY18" s="346">
        <v>3</v>
      </c>
      <c r="AZ18" s="584"/>
      <c r="BA18" s="467">
        <v>24.1</v>
      </c>
      <c r="BB18" s="348">
        <v>71.849999999999994</v>
      </c>
      <c r="BC18" s="348" t="s">
        <v>430</v>
      </c>
      <c r="BD18" s="348" t="s">
        <v>430</v>
      </c>
      <c r="BE18" s="375" t="s">
        <v>430</v>
      </c>
      <c r="BF18" s="375">
        <v>4.05</v>
      </c>
      <c r="BG18" s="374"/>
      <c r="BH18" s="594">
        <v>4.05</v>
      </c>
      <c r="BI18" s="348" t="s">
        <v>430</v>
      </c>
      <c r="BJ18" s="348" t="s">
        <v>430</v>
      </c>
      <c r="BK18" s="348">
        <v>71.849999999999994</v>
      </c>
      <c r="BL18" s="348" t="s">
        <v>430</v>
      </c>
      <c r="BM18" s="375">
        <v>24.1</v>
      </c>
      <c r="BN18" s="375" t="s">
        <v>430</v>
      </c>
      <c r="BO18" s="375" t="s">
        <v>430</v>
      </c>
      <c r="BP18" s="375" t="s">
        <v>430</v>
      </c>
      <c r="BQ18" s="375" t="s">
        <v>430</v>
      </c>
      <c r="BR18" s="374"/>
      <c r="BS18" s="468">
        <v>10.137020083041101</v>
      </c>
      <c r="BT18" s="348">
        <v>7.8818711223645597</v>
      </c>
      <c r="BU18" s="374"/>
      <c r="BV18" s="430" t="s">
        <v>554</v>
      </c>
    </row>
    <row r="19" spans="1:74" s="428" customFormat="1" x14ac:dyDescent="0.25">
      <c r="A19" s="345" t="s">
        <v>7796</v>
      </c>
      <c r="B19" s="373"/>
      <c r="C19" s="719">
        <v>44531</v>
      </c>
      <c r="D19" s="373"/>
      <c r="E19" s="346">
        <v>2991.42</v>
      </c>
      <c r="F19" s="373"/>
      <c r="G19" s="347">
        <v>13.3164</v>
      </c>
      <c r="H19" s="374"/>
      <c r="I19" s="348">
        <v>4.5</v>
      </c>
      <c r="J19" s="348">
        <v>7.7</v>
      </c>
      <c r="K19" s="348">
        <v>3</v>
      </c>
      <c r="L19" s="348">
        <v>3.17</v>
      </c>
      <c r="M19" s="362"/>
      <c r="N19" s="350">
        <v>31.8231</v>
      </c>
      <c r="O19" s="348">
        <v>13.4556</v>
      </c>
      <c r="P19" s="348">
        <v>12.639099999999999</v>
      </c>
      <c r="Q19" s="348">
        <v>11.701499999999999</v>
      </c>
      <c r="R19" s="348">
        <v>20.8949</v>
      </c>
      <c r="S19" s="348">
        <v>8.5555000000000003</v>
      </c>
      <c r="T19" s="348">
        <v>5.2054999999999998</v>
      </c>
      <c r="U19" s="354">
        <v>5.4645999999999999</v>
      </c>
      <c r="V19" s="348">
        <v>5.1449999999999996</v>
      </c>
      <c r="W19" s="348">
        <v>7.3575999999999997</v>
      </c>
      <c r="X19" s="348">
        <v>7.4637000000000002</v>
      </c>
      <c r="Y19" s="375" t="s">
        <v>430</v>
      </c>
      <c r="Z19" s="348" t="s">
        <v>430</v>
      </c>
      <c r="AA19" s="348">
        <v>9.4451999999999998</v>
      </c>
      <c r="AB19" s="348">
        <v>5.1931000000000003</v>
      </c>
      <c r="AC19" s="348">
        <v>5.4817999999999998</v>
      </c>
      <c r="AD19" s="348">
        <v>5.2656000000000001</v>
      </c>
      <c r="AE19" s="348">
        <v>21.1126</v>
      </c>
      <c r="AF19" s="348">
        <v>6.476</v>
      </c>
      <c r="AG19" s="569"/>
      <c r="AH19" s="346">
        <v>8</v>
      </c>
      <c r="AI19" s="346">
        <v>8</v>
      </c>
      <c r="AJ19" s="346">
        <v>10</v>
      </c>
      <c r="AK19" s="346">
        <v>8</v>
      </c>
      <c r="AL19" s="346">
        <v>7</v>
      </c>
      <c r="AM19" s="346">
        <v>9</v>
      </c>
      <c r="AN19" s="346">
        <v>9</v>
      </c>
      <c r="AO19" s="429">
        <v>10</v>
      </c>
      <c r="AP19" s="346">
        <v>10</v>
      </c>
      <c r="AQ19" s="346">
        <v>12</v>
      </c>
      <c r="AR19" s="346">
        <v>7</v>
      </c>
      <c r="AS19" s="346" t="s">
        <v>430</v>
      </c>
      <c r="AT19" s="346" t="s">
        <v>430</v>
      </c>
      <c r="AU19" s="346">
        <v>9</v>
      </c>
      <c r="AV19" s="346">
        <v>8</v>
      </c>
      <c r="AW19" s="346">
        <v>8</v>
      </c>
      <c r="AX19" s="346">
        <v>10</v>
      </c>
      <c r="AY19" s="346">
        <v>6</v>
      </c>
      <c r="AZ19" s="584"/>
      <c r="BA19" s="467">
        <v>13.8</v>
      </c>
      <c r="BB19" s="348">
        <v>72.010000000000005</v>
      </c>
      <c r="BC19" s="348">
        <v>9.41</v>
      </c>
      <c r="BD19" s="348" t="s">
        <v>430</v>
      </c>
      <c r="BE19" s="375" t="s">
        <v>430</v>
      </c>
      <c r="BF19" s="375">
        <v>4.78</v>
      </c>
      <c r="BG19" s="374"/>
      <c r="BH19" s="594">
        <v>4.78</v>
      </c>
      <c r="BI19" s="348" t="s">
        <v>430</v>
      </c>
      <c r="BJ19" s="348" t="s">
        <v>430</v>
      </c>
      <c r="BK19" s="348">
        <v>81.42</v>
      </c>
      <c r="BL19" s="348" t="s">
        <v>430</v>
      </c>
      <c r="BM19" s="375">
        <v>13.8</v>
      </c>
      <c r="BN19" s="375" t="s">
        <v>430</v>
      </c>
      <c r="BO19" s="375" t="s">
        <v>430</v>
      </c>
      <c r="BP19" s="375" t="s">
        <v>430</v>
      </c>
      <c r="BQ19" s="375" t="s">
        <v>430</v>
      </c>
      <c r="BR19" s="374"/>
      <c r="BS19" s="468">
        <v>7.6314527969474204</v>
      </c>
      <c r="BT19" s="348">
        <v>10.515584495793799</v>
      </c>
      <c r="BU19" s="374"/>
      <c r="BV19" s="430" t="s">
        <v>554</v>
      </c>
    </row>
    <row r="20" spans="1:74" s="428" customFormat="1" x14ac:dyDescent="0.25">
      <c r="A20" s="345" t="s">
        <v>7797</v>
      </c>
      <c r="B20" s="373"/>
      <c r="C20" s="719">
        <v>43353</v>
      </c>
      <c r="D20" s="373"/>
      <c r="E20" s="346">
        <v>2893.99</v>
      </c>
      <c r="F20" s="373"/>
      <c r="G20" s="347">
        <v>17.2166</v>
      </c>
      <c r="H20" s="374"/>
      <c r="I20" s="348">
        <v>0.78</v>
      </c>
      <c r="J20" s="348">
        <v>7.66</v>
      </c>
      <c r="K20" s="348">
        <v>0.71</v>
      </c>
      <c r="L20" s="348">
        <v>0.76</v>
      </c>
      <c r="M20" s="362"/>
      <c r="N20" s="350">
        <v>18.453700000000001</v>
      </c>
      <c r="O20" s="348">
        <v>8.8726000000000003</v>
      </c>
      <c r="P20" s="348">
        <v>9.1018000000000008</v>
      </c>
      <c r="Q20" s="348">
        <v>8.5687999999999995</v>
      </c>
      <c r="R20" s="348">
        <v>11.279400000000001</v>
      </c>
      <c r="S20" s="348">
        <v>7.0811999999999999</v>
      </c>
      <c r="T20" s="348">
        <v>5.6113</v>
      </c>
      <c r="U20" s="354">
        <v>5.6967999999999996</v>
      </c>
      <c r="V20" s="348">
        <v>5.7504999999999997</v>
      </c>
      <c r="W20" s="348">
        <v>7.4360999999999997</v>
      </c>
      <c r="X20" s="348">
        <v>7.2595999999999998</v>
      </c>
      <c r="Y20" s="375">
        <v>5.9077999999999999</v>
      </c>
      <c r="Z20" s="348" t="s">
        <v>430</v>
      </c>
      <c r="AA20" s="348">
        <v>6.9805999999999999</v>
      </c>
      <c r="AB20" s="348">
        <v>5.5787000000000004</v>
      </c>
      <c r="AC20" s="348">
        <v>5.6679000000000004</v>
      </c>
      <c r="AD20" s="348">
        <v>5.7938000000000001</v>
      </c>
      <c r="AE20" s="348">
        <v>11.7828</v>
      </c>
      <c r="AF20" s="348">
        <v>7.2214</v>
      </c>
      <c r="AG20" s="569"/>
      <c r="AH20" s="346">
        <v>12</v>
      </c>
      <c r="AI20" s="346">
        <v>13</v>
      </c>
      <c r="AJ20" s="346">
        <v>14</v>
      </c>
      <c r="AK20" s="346">
        <v>13</v>
      </c>
      <c r="AL20" s="346">
        <v>14</v>
      </c>
      <c r="AM20" s="346">
        <v>14</v>
      </c>
      <c r="AN20" s="346">
        <v>5</v>
      </c>
      <c r="AO20" s="429">
        <v>5</v>
      </c>
      <c r="AP20" s="346">
        <v>3</v>
      </c>
      <c r="AQ20" s="346">
        <v>11</v>
      </c>
      <c r="AR20" s="346">
        <v>14</v>
      </c>
      <c r="AS20" s="346">
        <v>13</v>
      </c>
      <c r="AT20" s="346" t="s">
        <v>430</v>
      </c>
      <c r="AU20" s="346">
        <v>14</v>
      </c>
      <c r="AV20" s="346">
        <v>4</v>
      </c>
      <c r="AW20" s="346">
        <v>5</v>
      </c>
      <c r="AX20" s="346">
        <v>4</v>
      </c>
      <c r="AY20" s="346">
        <v>14</v>
      </c>
      <c r="AZ20" s="584"/>
      <c r="BA20" s="467">
        <v>13.67</v>
      </c>
      <c r="BB20" s="348">
        <v>85.23</v>
      </c>
      <c r="BC20" s="348" t="s">
        <v>430</v>
      </c>
      <c r="BD20" s="348" t="s">
        <v>430</v>
      </c>
      <c r="BE20" s="375" t="s">
        <v>430</v>
      </c>
      <c r="BF20" s="375">
        <v>1.1000000000000001</v>
      </c>
      <c r="BG20" s="374"/>
      <c r="BH20" s="594">
        <v>1.1000000000000001</v>
      </c>
      <c r="BI20" s="348">
        <v>7.47</v>
      </c>
      <c r="BJ20" s="348" t="s">
        <v>430</v>
      </c>
      <c r="BK20" s="348">
        <v>77.760000000000005</v>
      </c>
      <c r="BL20" s="348" t="s">
        <v>430</v>
      </c>
      <c r="BM20" s="375">
        <v>13.67</v>
      </c>
      <c r="BN20" s="375" t="s">
        <v>430</v>
      </c>
      <c r="BO20" s="375" t="s">
        <v>430</v>
      </c>
      <c r="BP20" s="375" t="s">
        <v>430</v>
      </c>
      <c r="BQ20" s="375" t="s">
        <v>430</v>
      </c>
      <c r="BR20" s="374"/>
      <c r="BS20" s="468">
        <v>10.2860305210286</v>
      </c>
      <c r="BT20" s="348">
        <v>12.646421581264599</v>
      </c>
      <c r="BU20" s="374"/>
      <c r="BV20" s="430" t="s">
        <v>554</v>
      </c>
    </row>
    <row r="21" spans="1:74" s="428" customFormat="1" x14ac:dyDescent="0.25">
      <c r="A21" s="345" t="s">
        <v>7798</v>
      </c>
      <c r="B21" s="373"/>
      <c r="C21" s="719">
        <v>41275</v>
      </c>
      <c r="D21" s="373"/>
      <c r="E21" s="346">
        <v>1358.86</v>
      </c>
      <c r="F21" s="373"/>
      <c r="G21" s="347">
        <v>114.6352</v>
      </c>
      <c r="H21" s="374"/>
      <c r="I21" s="348">
        <v>2.77</v>
      </c>
      <c r="J21" s="348">
        <v>7.91</v>
      </c>
      <c r="K21" s="348">
        <v>1.39</v>
      </c>
      <c r="L21" s="348">
        <v>1.49</v>
      </c>
      <c r="M21" s="362"/>
      <c r="N21" s="350">
        <v>14.5886</v>
      </c>
      <c r="O21" s="348">
        <v>5.8377999999999997</v>
      </c>
      <c r="P21" s="348">
        <v>9.9712999999999994</v>
      </c>
      <c r="Q21" s="348">
        <v>5.3921000000000001</v>
      </c>
      <c r="R21" s="348">
        <v>11.8032</v>
      </c>
      <c r="S21" s="348">
        <v>7.2763999999999998</v>
      </c>
      <c r="T21" s="348">
        <v>5.6422999999999996</v>
      </c>
      <c r="U21" s="354">
        <v>6.0685000000000002</v>
      </c>
      <c r="V21" s="348">
        <v>5.9793000000000003</v>
      </c>
      <c r="W21" s="348">
        <v>8.4391999999999996</v>
      </c>
      <c r="X21" s="348">
        <v>7.9943999999999997</v>
      </c>
      <c r="Y21" s="375">
        <v>6.7317</v>
      </c>
      <c r="Z21" s="348">
        <v>7.8164999999999996</v>
      </c>
      <c r="AA21" s="348">
        <v>8.0995000000000008</v>
      </c>
      <c r="AB21" s="348">
        <v>5.5381999999999998</v>
      </c>
      <c r="AC21" s="348">
        <v>5.9964000000000004</v>
      </c>
      <c r="AD21" s="348">
        <v>5.9722</v>
      </c>
      <c r="AE21" s="348">
        <v>12.8315</v>
      </c>
      <c r="AF21" s="348">
        <v>8.3413000000000004</v>
      </c>
      <c r="AG21" s="569"/>
      <c r="AH21" s="346">
        <v>14</v>
      </c>
      <c r="AI21" s="346">
        <v>14</v>
      </c>
      <c r="AJ21" s="346">
        <v>12</v>
      </c>
      <c r="AK21" s="346">
        <v>14</v>
      </c>
      <c r="AL21" s="346">
        <v>13</v>
      </c>
      <c r="AM21" s="346">
        <v>13</v>
      </c>
      <c r="AN21" s="346">
        <v>4</v>
      </c>
      <c r="AO21" s="429">
        <v>3</v>
      </c>
      <c r="AP21" s="346">
        <v>2</v>
      </c>
      <c r="AQ21" s="346">
        <v>1</v>
      </c>
      <c r="AR21" s="346">
        <v>1</v>
      </c>
      <c r="AS21" s="346">
        <v>4</v>
      </c>
      <c r="AT21" s="346">
        <v>1</v>
      </c>
      <c r="AU21" s="346">
        <v>13</v>
      </c>
      <c r="AV21" s="346">
        <v>5</v>
      </c>
      <c r="AW21" s="346">
        <v>3</v>
      </c>
      <c r="AX21" s="346">
        <v>2</v>
      </c>
      <c r="AY21" s="346">
        <v>13</v>
      </c>
      <c r="AZ21" s="584"/>
      <c r="BA21" s="467">
        <v>9.4600000000000009</v>
      </c>
      <c r="BB21" s="348">
        <v>80.75</v>
      </c>
      <c r="BC21" s="348" t="s">
        <v>430</v>
      </c>
      <c r="BD21" s="348">
        <v>6.74</v>
      </c>
      <c r="BE21" s="375">
        <v>17.829999999999998</v>
      </c>
      <c r="BF21" s="375">
        <v>3.05</v>
      </c>
      <c r="BG21" s="374"/>
      <c r="BH21" s="594">
        <v>3.05</v>
      </c>
      <c r="BI21" s="348">
        <v>5.45</v>
      </c>
      <c r="BJ21" s="348" t="s">
        <v>430</v>
      </c>
      <c r="BK21" s="348">
        <v>82.04</v>
      </c>
      <c r="BL21" s="348" t="s">
        <v>430</v>
      </c>
      <c r="BM21" s="375">
        <v>9.4600000000000009</v>
      </c>
      <c r="BN21" s="375" t="s">
        <v>430</v>
      </c>
      <c r="BO21" s="375" t="s">
        <v>430</v>
      </c>
      <c r="BP21" s="375" t="s">
        <v>430</v>
      </c>
      <c r="BQ21" s="375">
        <v>17.829999999999998</v>
      </c>
      <c r="BR21" s="374"/>
      <c r="BS21" s="468">
        <v>6.6455984396830603</v>
      </c>
      <c r="BT21" s="348">
        <v>17.1909429746303</v>
      </c>
      <c r="BU21" s="374"/>
      <c r="BV21" s="430" t="s">
        <v>554</v>
      </c>
    </row>
    <row r="22" spans="1:74" x14ac:dyDescent="0.25">
      <c r="A22" s="318" t="s">
        <v>93</v>
      </c>
      <c r="B22" s="43"/>
      <c r="C22" s="720"/>
      <c r="D22" s="43"/>
      <c r="E22" s="51"/>
      <c r="F22" s="43"/>
      <c r="G22" s="55"/>
      <c r="H22" s="66"/>
      <c r="I22" s="59"/>
      <c r="J22" s="59"/>
      <c r="K22" s="59"/>
      <c r="L22" s="59"/>
      <c r="M22" s="258"/>
      <c r="N22" s="70">
        <v>34.960900000000002</v>
      </c>
      <c r="O22" s="59">
        <v>14.354799999999999</v>
      </c>
      <c r="P22" s="59">
        <v>14.2951</v>
      </c>
      <c r="Q22" s="59">
        <v>12.186999999999999</v>
      </c>
      <c r="R22" s="59">
        <v>19.6752</v>
      </c>
      <c r="S22" s="59">
        <v>8.6260999999999992</v>
      </c>
      <c r="T22" s="59">
        <v>5.3975</v>
      </c>
      <c r="U22" s="88">
        <v>5.633</v>
      </c>
      <c r="V22" s="59">
        <v>5.3887</v>
      </c>
      <c r="W22" s="59">
        <v>7.6041999999999996</v>
      </c>
      <c r="X22" s="59">
        <v>7.5444000000000004</v>
      </c>
      <c r="Y22" s="276">
        <v>6.4930000000000003</v>
      </c>
      <c r="Z22" s="59">
        <v>7.4966999999999997</v>
      </c>
      <c r="AA22" s="59">
        <v>9.4224999999999994</v>
      </c>
      <c r="AB22" s="59">
        <v>5.3796999999999997</v>
      </c>
      <c r="AC22" s="59">
        <v>5.6388999999999996</v>
      </c>
      <c r="AD22" s="59">
        <v>5.4782999999999999</v>
      </c>
      <c r="AE22" s="59">
        <v>20.087599999999998</v>
      </c>
      <c r="AF22" s="59">
        <v>7.6218000000000004</v>
      </c>
      <c r="AG22" s="553"/>
      <c r="AH22" s="51">
        <v>14</v>
      </c>
      <c r="AI22" s="51">
        <v>14</v>
      </c>
      <c r="AJ22" s="51">
        <v>14</v>
      </c>
      <c r="AK22" s="51">
        <v>14</v>
      </c>
      <c r="AL22" s="51">
        <v>14</v>
      </c>
      <c r="AM22" s="51">
        <v>14</v>
      </c>
      <c r="AN22" s="51">
        <v>14</v>
      </c>
      <c r="AO22" s="319">
        <v>14</v>
      </c>
      <c r="AP22" s="51">
        <v>14</v>
      </c>
      <c r="AQ22" s="51">
        <v>14</v>
      </c>
      <c r="AR22" s="51">
        <v>14</v>
      </c>
      <c r="AS22" s="51">
        <v>13</v>
      </c>
      <c r="AT22" s="51">
        <v>8</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602"/>
      <c r="BS22" s="267"/>
      <c r="BT22" s="59"/>
      <c r="BU22" s="66"/>
      <c r="BV22" s="34"/>
    </row>
    <row r="23" spans="1:74" x14ac:dyDescent="0.25">
      <c r="A23" s="320" t="s">
        <v>94</v>
      </c>
      <c r="B23" s="44"/>
      <c r="C23" s="721"/>
      <c r="D23" s="44"/>
      <c r="E23" s="52"/>
      <c r="F23" s="44"/>
      <c r="G23" s="56"/>
      <c r="H23" s="67"/>
      <c r="I23" s="60"/>
      <c r="J23" s="60"/>
      <c r="K23" s="60"/>
      <c r="L23" s="60"/>
      <c r="M23" s="259"/>
      <c r="N23" s="71">
        <v>56.3568</v>
      </c>
      <c r="O23" s="60">
        <v>23.173300000000001</v>
      </c>
      <c r="P23" s="60">
        <v>22.299099999999999</v>
      </c>
      <c r="Q23" s="60">
        <v>16.8673</v>
      </c>
      <c r="R23" s="60">
        <v>24.402200000000001</v>
      </c>
      <c r="S23" s="60">
        <v>9.7154000000000007</v>
      </c>
      <c r="T23" s="60">
        <v>6.5374999999999996</v>
      </c>
      <c r="U23" s="89">
        <v>6.2845000000000004</v>
      </c>
      <c r="V23" s="60">
        <v>6.0339</v>
      </c>
      <c r="W23" s="60">
        <v>8.4391999999999996</v>
      </c>
      <c r="X23" s="60">
        <v>7.9943999999999997</v>
      </c>
      <c r="Y23" s="277">
        <v>6.9156000000000004</v>
      </c>
      <c r="Z23" s="60">
        <v>7.8164999999999996</v>
      </c>
      <c r="AA23" s="60">
        <v>10.891999999999999</v>
      </c>
      <c r="AB23" s="60">
        <v>6.5209000000000001</v>
      </c>
      <c r="AC23" s="60">
        <v>6.3041</v>
      </c>
      <c r="AD23" s="60">
        <v>6.0956000000000001</v>
      </c>
      <c r="AE23" s="60">
        <v>25.2837</v>
      </c>
      <c r="AF23" s="60">
        <v>8.3413000000000004</v>
      </c>
      <c r="AG23" s="554"/>
      <c r="AH23" s="52"/>
      <c r="AI23" s="52"/>
      <c r="AJ23" s="52"/>
      <c r="AK23" s="52"/>
      <c r="AL23" s="52"/>
      <c r="AM23" s="52"/>
      <c r="AN23" s="52"/>
      <c r="AO23" s="313"/>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596"/>
      <c r="BS23" s="268"/>
      <c r="BT23" s="60"/>
      <c r="BU23" s="67"/>
      <c r="BV23" s="26"/>
    </row>
    <row r="24" spans="1:74" x14ac:dyDescent="0.25">
      <c r="A24" s="320" t="s">
        <v>95</v>
      </c>
      <c r="B24" s="44"/>
      <c r="C24" s="721"/>
      <c r="D24" s="44"/>
      <c r="E24" s="52"/>
      <c r="F24" s="44"/>
      <c r="G24" s="56"/>
      <c r="H24" s="67"/>
      <c r="I24" s="60"/>
      <c r="J24" s="60"/>
      <c r="K24" s="60"/>
      <c r="L24" s="60"/>
      <c r="M24" s="259"/>
      <c r="N24" s="71">
        <v>14.5886</v>
      </c>
      <c r="O24" s="60">
        <v>5.8377999999999997</v>
      </c>
      <c r="P24" s="60">
        <v>9.1018000000000008</v>
      </c>
      <c r="Q24" s="60">
        <v>5.3921000000000001</v>
      </c>
      <c r="R24" s="60">
        <v>11.279400000000001</v>
      </c>
      <c r="S24" s="60">
        <v>7.0811999999999999</v>
      </c>
      <c r="T24" s="60">
        <v>4.7088999999999999</v>
      </c>
      <c r="U24" s="89">
        <v>5.1759000000000004</v>
      </c>
      <c r="V24" s="60">
        <v>4.8467000000000002</v>
      </c>
      <c r="W24" s="60">
        <v>7.2230999999999996</v>
      </c>
      <c r="X24" s="60">
        <v>7.2595999999999998</v>
      </c>
      <c r="Y24" s="277">
        <v>5.9077999999999999</v>
      </c>
      <c r="Z24" s="60">
        <v>7.2230999999999996</v>
      </c>
      <c r="AA24" s="60">
        <v>6.9805999999999999</v>
      </c>
      <c r="AB24" s="60">
        <v>4.7301000000000002</v>
      </c>
      <c r="AC24" s="60">
        <v>5.2171000000000003</v>
      </c>
      <c r="AD24" s="60">
        <v>4.9801000000000002</v>
      </c>
      <c r="AE24" s="60">
        <v>11.7828</v>
      </c>
      <c r="AF24" s="60">
        <v>6.476</v>
      </c>
      <c r="AG24" s="554"/>
      <c r="AH24" s="52"/>
      <c r="AI24" s="52"/>
      <c r="AJ24" s="52"/>
      <c r="AK24" s="52"/>
      <c r="AL24" s="52"/>
      <c r="AM24" s="52"/>
      <c r="AN24" s="52"/>
      <c r="AO24" s="313"/>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268"/>
      <c r="BT24" s="60"/>
      <c r="BU24" s="67"/>
      <c r="BV24" s="26"/>
    </row>
    <row r="25" spans="1:74" x14ac:dyDescent="0.25">
      <c r="A25" s="321" t="s">
        <v>96</v>
      </c>
      <c r="B25" s="45"/>
      <c r="C25" s="722"/>
      <c r="D25" s="45"/>
      <c r="E25" s="53"/>
      <c r="F25" s="45"/>
      <c r="G25" s="57"/>
      <c r="H25" s="68"/>
      <c r="I25" s="61"/>
      <c r="J25" s="61"/>
      <c r="K25" s="61"/>
      <c r="L25" s="61"/>
      <c r="M25" s="262"/>
      <c r="N25" s="72">
        <v>34.380299999999998</v>
      </c>
      <c r="O25" s="61">
        <v>13.9495</v>
      </c>
      <c r="P25" s="61">
        <v>13.7524</v>
      </c>
      <c r="Q25" s="61">
        <v>11.705399999999999</v>
      </c>
      <c r="R25" s="61">
        <v>20.811299999999999</v>
      </c>
      <c r="S25" s="61">
        <v>8.8278999999999996</v>
      </c>
      <c r="T25" s="61">
        <v>5.2850999999999999</v>
      </c>
      <c r="U25" s="90">
        <v>5.5066499999999996</v>
      </c>
      <c r="V25" s="61">
        <v>5.30145</v>
      </c>
      <c r="W25" s="61">
        <v>7.5358999999999998</v>
      </c>
      <c r="X25" s="61">
        <v>7.4535999999999998</v>
      </c>
      <c r="Y25" s="279">
        <v>6.4585999999999997</v>
      </c>
      <c r="Z25" s="61">
        <v>7.4749999999999996</v>
      </c>
      <c r="AA25" s="61">
        <v>9.5510000000000002</v>
      </c>
      <c r="AB25" s="61">
        <v>5.2403000000000004</v>
      </c>
      <c r="AC25" s="61">
        <v>5.5000999999999998</v>
      </c>
      <c r="AD25" s="61">
        <v>5.3945999999999996</v>
      </c>
      <c r="AE25" s="61">
        <v>20.793500000000002</v>
      </c>
      <c r="AF25" s="61">
        <v>7.5769500000000001</v>
      </c>
      <c r="AG25" s="556"/>
      <c r="AH25" s="53"/>
      <c r="AI25" s="53"/>
      <c r="AJ25" s="53"/>
      <c r="AK25" s="53"/>
      <c r="AL25" s="53"/>
      <c r="AM25" s="53"/>
      <c r="AN25" s="53"/>
      <c r="AO25" s="322"/>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603"/>
      <c r="BS25" s="270"/>
      <c r="BT25" s="61"/>
      <c r="BU25" s="68"/>
      <c r="BV25" s="272"/>
    </row>
    <row r="26" spans="1:74" ht="14.5" x14ac:dyDescent="0.25">
      <c r="A26" s="323" t="s">
        <v>274</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557"/>
      <c r="AH26" s="54"/>
      <c r="AI26" s="54"/>
      <c r="AJ26" s="54"/>
      <c r="AK26" s="54"/>
      <c r="AL26" s="54"/>
      <c r="AM26" s="54"/>
      <c r="AN26" s="54"/>
      <c r="AO26" s="247"/>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545"/>
      <c r="BS26" s="271"/>
      <c r="BT26" s="62"/>
      <c r="BU26" s="69"/>
      <c r="BV26" s="41"/>
    </row>
    <row r="27" spans="1:74" s="425" customFormat="1" x14ac:dyDescent="0.25">
      <c r="A27" s="337" t="s">
        <v>7799</v>
      </c>
      <c r="B27" s="369"/>
      <c r="C27" s="718">
        <v>40036</v>
      </c>
      <c r="D27" s="369"/>
      <c r="E27" s="338">
        <v>30496.7</v>
      </c>
      <c r="F27" s="369"/>
      <c r="G27" s="339">
        <v>31.6541</v>
      </c>
      <c r="H27" s="370"/>
      <c r="I27" s="340">
        <v>5.73</v>
      </c>
      <c r="J27" s="340">
        <v>7.91</v>
      </c>
      <c r="K27" s="340">
        <v>3.36</v>
      </c>
      <c r="L27" s="340">
        <v>3.53</v>
      </c>
      <c r="M27" s="361"/>
      <c r="N27" s="342">
        <v>47.915999999999997</v>
      </c>
      <c r="O27" s="340">
        <v>18.5425</v>
      </c>
      <c r="P27" s="340">
        <v>17.420200000000001</v>
      </c>
      <c r="Q27" s="340">
        <v>15.0352</v>
      </c>
      <c r="R27" s="340">
        <v>20.757100000000001</v>
      </c>
      <c r="S27" s="340">
        <v>9.1201000000000008</v>
      </c>
      <c r="T27" s="340">
        <v>5.7622999999999998</v>
      </c>
      <c r="U27" s="344">
        <v>6.0613000000000001</v>
      </c>
      <c r="V27" s="340">
        <v>5.806</v>
      </c>
      <c r="W27" s="340">
        <v>7.4516</v>
      </c>
      <c r="X27" s="340">
        <v>7.4997999999999996</v>
      </c>
      <c r="Y27" s="371">
        <v>6.6017000000000001</v>
      </c>
      <c r="Z27" s="340">
        <v>7.3151000000000002</v>
      </c>
      <c r="AA27" s="340">
        <v>9.9450000000000003</v>
      </c>
      <c r="AB27" s="340">
        <v>5.7629000000000001</v>
      </c>
      <c r="AC27" s="340">
        <v>6.0815000000000001</v>
      </c>
      <c r="AD27" s="340">
        <v>5.8678999999999997</v>
      </c>
      <c r="AE27" s="340">
        <v>20.350100000000001</v>
      </c>
      <c r="AF27" s="340">
        <v>7.0648999999999997</v>
      </c>
      <c r="AG27" s="568"/>
      <c r="AH27" s="338">
        <v>3</v>
      </c>
      <c r="AI27" s="338">
        <v>3</v>
      </c>
      <c r="AJ27" s="338">
        <v>3</v>
      </c>
      <c r="AK27" s="338">
        <v>3</v>
      </c>
      <c r="AL27" s="338">
        <v>5</v>
      </c>
      <c r="AM27" s="338">
        <v>2</v>
      </c>
      <c r="AN27" s="338">
        <v>2</v>
      </c>
      <c r="AO27" s="604">
        <v>1</v>
      </c>
      <c r="AP27" s="338">
        <v>1</v>
      </c>
      <c r="AQ27" s="338">
        <v>2</v>
      </c>
      <c r="AR27" s="338">
        <v>1</v>
      </c>
      <c r="AS27" s="338">
        <v>1</v>
      </c>
      <c r="AT27" s="338">
        <v>3</v>
      </c>
      <c r="AU27" s="338">
        <v>3</v>
      </c>
      <c r="AV27" s="338">
        <v>2</v>
      </c>
      <c r="AW27" s="338">
        <v>1</v>
      </c>
      <c r="AX27" s="338">
        <v>1</v>
      </c>
      <c r="AY27" s="338">
        <v>7</v>
      </c>
      <c r="AZ27" s="583"/>
      <c r="BA27" s="464">
        <v>21.43</v>
      </c>
      <c r="BB27" s="340">
        <v>74.97</v>
      </c>
      <c r="BC27" s="340">
        <v>0.5</v>
      </c>
      <c r="BD27" s="340" t="s">
        <v>430</v>
      </c>
      <c r="BE27" s="371">
        <v>3.7</v>
      </c>
      <c r="BF27" s="371">
        <v>3.1</v>
      </c>
      <c r="BG27" s="370"/>
      <c r="BH27" s="593">
        <v>3.1</v>
      </c>
      <c r="BI27" s="340">
        <v>4.46</v>
      </c>
      <c r="BJ27" s="340" t="s">
        <v>430</v>
      </c>
      <c r="BK27" s="340">
        <v>71.02</v>
      </c>
      <c r="BL27" s="340" t="s">
        <v>430</v>
      </c>
      <c r="BM27" s="371">
        <v>21.42</v>
      </c>
      <c r="BN27" s="371" t="s">
        <v>430</v>
      </c>
      <c r="BO27" s="371">
        <v>0.01</v>
      </c>
      <c r="BP27" s="371" t="s">
        <v>430</v>
      </c>
      <c r="BQ27" s="371">
        <v>3.7</v>
      </c>
      <c r="BR27" s="370"/>
      <c r="BS27" s="465">
        <v>13.8520670493082</v>
      </c>
      <c r="BT27" s="340">
        <v>7.9096998145651201</v>
      </c>
      <c r="BU27" s="370"/>
      <c r="BV27" s="571" t="s">
        <v>554</v>
      </c>
    </row>
    <row r="28" spans="1:74" s="428" customFormat="1" x14ac:dyDescent="0.25">
      <c r="A28" s="345" t="s">
        <v>7800</v>
      </c>
      <c r="B28" s="373"/>
      <c r="C28" s="719">
        <v>40358</v>
      </c>
      <c r="D28" s="373"/>
      <c r="E28" s="346">
        <v>30636.7</v>
      </c>
      <c r="F28" s="373"/>
      <c r="G28" s="347">
        <v>34.166699999999999</v>
      </c>
      <c r="H28" s="374"/>
      <c r="I28" s="348">
        <v>6.95</v>
      </c>
      <c r="J28" s="348">
        <v>7.79</v>
      </c>
      <c r="K28" s="348">
        <v>4.05</v>
      </c>
      <c r="L28" s="348">
        <v>4.29</v>
      </c>
      <c r="M28" s="362"/>
      <c r="N28" s="350">
        <v>54.1357</v>
      </c>
      <c r="O28" s="348">
        <v>22.524799999999999</v>
      </c>
      <c r="P28" s="348">
        <v>19.408000000000001</v>
      </c>
      <c r="Q28" s="348">
        <v>16.548400000000001</v>
      </c>
      <c r="R28" s="348">
        <v>24.144500000000001</v>
      </c>
      <c r="S28" s="348">
        <v>9.0477000000000007</v>
      </c>
      <c r="T28" s="348">
        <v>4.6393000000000004</v>
      </c>
      <c r="U28" s="354">
        <v>5.0168999999999997</v>
      </c>
      <c r="V28" s="348">
        <v>4.5808999999999997</v>
      </c>
      <c r="W28" s="348">
        <v>6.9791999999999996</v>
      </c>
      <c r="X28" s="348">
        <v>7.1749000000000001</v>
      </c>
      <c r="Y28" s="375">
        <v>6.1787999999999998</v>
      </c>
      <c r="Z28" s="348">
        <v>7.3352000000000004</v>
      </c>
      <c r="AA28" s="348">
        <v>10.6358</v>
      </c>
      <c r="AB28" s="348">
        <v>4.6231</v>
      </c>
      <c r="AC28" s="348">
        <v>4.9532999999999996</v>
      </c>
      <c r="AD28" s="348">
        <v>4.7145000000000001</v>
      </c>
      <c r="AE28" s="348">
        <v>25.025400000000001</v>
      </c>
      <c r="AF28" s="348">
        <v>7.9831000000000003</v>
      </c>
      <c r="AG28" s="569"/>
      <c r="AH28" s="346">
        <v>2</v>
      </c>
      <c r="AI28" s="346">
        <v>2</v>
      </c>
      <c r="AJ28" s="346">
        <v>2</v>
      </c>
      <c r="AK28" s="346">
        <v>2</v>
      </c>
      <c r="AL28" s="346">
        <v>1</v>
      </c>
      <c r="AM28" s="346">
        <v>3</v>
      </c>
      <c r="AN28" s="346">
        <v>12</v>
      </c>
      <c r="AO28" s="429">
        <v>11</v>
      </c>
      <c r="AP28" s="346">
        <v>12</v>
      </c>
      <c r="AQ28" s="346">
        <v>13</v>
      </c>
      <c r="AR28" s="346">
        <v>7</v>
      </c>
      <c r="AS28" s="346">
        <v>6</v>
      </c>
      <c r="AT28" s="346">
        <v>2</v>
      </c>
      <c r="AU28" s="346">
        <v>1</v>
      </c>
      <c r="AV28" s="346">
        <v>13</v>
      </c>
      <c r="AW28" s="346">
        <v>12</v>
      </c>
      <c r="AX28" s="346">
        <v>12</v>
      </c>
      <c r="AY28" s="346">
        <v>1</v>
      </c>
      <c r="AZ28" s="584"/>
      <c r="BA28" s="467">
        <v>19.98</v>
      </c>
      <c r="BB28" s="348">
        <v>76.72</v>
      </c>
      <c r="BC28" s="348" t="s">
        <v>430</v>
      </c>
      <c r="BD28" s="348" t="s">
        <v>430</v>
      </c>
      <c r="BE28" s="375" t="s">
        <v>430</v>
      </c>
      <c r="BF28" s="375">
        <v>3.31</v>
      </c>
      <c r="BG28" s="374"/>
      <c r="BH28" s="594">
        <v>3.31</v>
      </c>
      <c r="BI28" s="348">
        <v>0.23</v>
      </c>
      <c r="BJ28" s="348" t="s">
        <v>430</v>
      </c>
      <c r="BK28" s="348">
        <v>76.489999999999995</v>
      </c>
      <c r="BL28" s="348" t="s">
        <v>430</v>
      </c>
      <c r="BM28" s="375">
        <v>19.98</v>
      </c>
      <c r="BN28" s="375" t="s">
        <v>430</v>
      </c>
      <c r="BO28" s="375" t="s">
        <v>430</v>
      </c>
      <c r="BP28" s="375" t="s">
        <v>430</v>
      </c>
      <c r="BQ28" s="375" t="s">
        <v>430</v>
      </c>
      <c r="BR28" s="374"/>
      <c r="BS28" s="468">
        <v>6.3217013981034897</v>
      </c>
      <c r="BT28" s="348">
        <v>11.999970336400001</v>
      </c>
      <c r="BU28" s="374"/>
      <c r="BV28" s="430" t="s">
        <v>554</v>
      </c>
    </row>
    <row r="29" spans="1:74" s="428" customFormat="1" x14ac:dyDescent="0.25">
      <c r="A29" s="345" t="s">
        <v>7801</v>
      </c>
      <c r="B29" s="373"/>
      <c r="C29" s="719">
        <v>35492</v>
      </c>
      <c r="D29" s="373"/>
      <c r="E29" s="346">
        <v>23879.599999999999</v>
      </c>
      <c r="F29" s="373"/>
      <c r="G29" s="347">
        <v>118.6114</v>
      </c>
      <c r="H29" s="374"/>
      <c r="I29" s="348">
        <v>6.58</v>
      </c>
      <c r="J29" s="348">
        <v>7.72</v>
      </c>
      <c r="K29" s="348">
        <v>3.94</v>
      </c>
      <c r="L29" s="348">
        <v>4.16</v>
      </c>
      <c r="M29" s="362"/>
      <c r="N29" s="350">
        <v>56.154200000000003</v>
      </c>
      <c r="O29" s="348">
        <v>22.985499999999998</v>
      </c>
      <c r="P29" s="348">
        <v>22.109100000000002</v>
      </c>
      <c r="Q29" s="348">
        <v>16.679400000000001</v>
      </c>
      <c r="R29" s="348">
        <v>23.035699999999999</v>
      </c>
      <c r="S29" s="348">
        <v>8.8000000000000007</v>
      </c>
      <c r="T29" s="348">
        <v>4.7628000000000004</v>
      </c>
      <c r="U29" s="354">
        <v>5.1814</v>
      </c>
      <c r="V29" s="348">
        <v>4.7076000000000002</v>
      </c>
      <c r="W29" s="348">
        <v>7.0271999999999997</v>
      </c>
      <c r="X29" s="348">
        <v>7.2225000000000001</v>
      </c>
      <c r="Y29" s="375">
        <v>6.3257000000000003</v>
      </c>
      <c r="Z29" s="348">
        <v>7.4040999999999997</v>
      </c>
      <c r="AA29" s="348">
        <v>10.4443</v>
      </c>
      <c r="AB29" s="348">
        <v>4.6917</v>
      </c>
      <c r="AC29" s="348">
        <v>5.1950000000000003</v>
      </c>
      <c r="AD29" s="348">
        <v>4.8194999999999997</v>
      </c>
      <c r="AE29" s="348">
        <v>22.778099999999998</v>
      </c>
      <c r="AF29" s="348">
        <v>8.7987000000000002</v>
      </c>
      <c r="AG29" s="569"/>
      <c r="AH29" s="346">
        <v>1</v>
      </c>
      <c r="AI29" s="346">
        <v>1</v>
      </c>
      <c r="AJ29" s="346">
        <v>1</v>
      </c>
      <c r="AK29" s="346">
        <v>1</v>
      </c>
      <c r="AL29" s="346">
        <v>2</v>
      </c>
      <c r="AM29" s="346">
        <v>4</v>
      </c>
      <c r="AN29" s="346">
        <v>9</v>
      </c>
      <c r="AO29" s="429">
        <v>7</v>
      </c>
      <c r="AP29" s="346">
        <v>10</v>
      </c>
      <c r="AQ29" s="346">
        <v>11</v>
      </c>
      <c r="AR29" s="346">
        <v>6</v>
      </c>
      <c r="AS29" s="346">
        <v>3</v>
      </c>
      <c r="AT29" s="346">
        <v>1</v>
      </c>
      <c r="AU29" s="346">
        <v>2</v>
      </c>
      <c r="AV29" s="346">
        <v>10</v>
      </c>
      <c r="AW29" s="346">
        <v>7</v>
      </c>
      <c r="AX29" s="346">
        <v>10</v>
      </c>
      <c r="AY29" s="346">
        <v>2</v>
      </c>
      <c r="AZ29" s="584"/>
      <c r="BA29" s="467">
        <v>22.97</v>
      </c>
      <c r="BB29" s="348">
        <v>70.91</v>
      </c>
      <c r="BC29" s="348" t="s">
        <v>430</v>
      </c>
      <c r="BD29" s="348" t="s">
        <v>430</v>
      </c>
      <c r="BE29" s="375" t="s">
        <v>430</v>
      </c>
      <c r="BF29" s="375">
        <v>6.12</v>
      </c>
      <c r="BG29" s="374"/>
      <c r="BH29" s="594">
        <v>6.12</v>
      </c>
      <c r="BI29" s="348">
        <v>2.3199999999999998</v>
      </c>
      <c r="BJ29" s="348" t="s">
        <v>430</v>
      </c>
      <c r="BK29" s="348">
        <v>68.59</v>
      </c>
      <c r="BL29" s="348" t="s">
        <v>430</v>
      </c>
      <c r="BM29" s="375">
        <v>22.97</v>
      </c>
      <c r="BN29" s="375" t="s">
        <v>430</v>
      </c>
      <c r="BO29" s="375" t="s">
        <v>430</v>
      </c>
      <c r="BP29" s="375" t="s">
        <v>430</v>
      </c>
      <c r="BQ29" s="375" t="s">
        <v>430</v>
      </c>
      <c r="BR29" s="374"/>
      <c r="BS29" s="468">
        <v>7.3819696488583597</v>
      </c>
      <c r="BT29" s="348">
        <v>9.9933462319920103</v>
      </c>
      <c r="BU29" s="374"/>
      <c r="BV29" s="430" t="s">
        <v>554</v>
      </c>
    </row>
    <row r="30" spans="1:74" s="428" customFormat="1" x14ac:dyDescent="0.25">
      <c r="A30" s="345" t="s">
        <v>7802</v>
      </c>
      <c r="B30" s="373"/>
      <c r="C30" s="719">
        <v>43497</v>
      </c>
      <c r="D30" s="373"/>
      <c r="E30" s="346">
        <v>22034.400000000001</v>
      </c>
      <c r="F30" s="373"/>
      <c r="G30" s="347">
        <v>16.287500000000001</v>
      </c>
      <c r="H30" s="374"/>
      <c r="I30" s="348">
        <v>4.09</v>
      </c>
      <c r="J30" s="348">
        <v>7.98</v>
      </c>
      <c r="K30" s="348">
        <v>2.29</v>
      </c>
      <c r="L30" s="348">
        <v>2.39</v>
      </c>
      <c r="M30" s="362"/>
      <c r="N30" s="350">
        <v>27.584900000000001</v>
      </c>
      <c r="O30" s="348">
        <v>11.9415</v>
      </c>
      <c r="P30" s="348">
        <v>11.6471</v>
      </c>
      <c r="Q30" s="348">
        <v>11.0273</v>
      </c>
      <c r="R30" s="348">
        <v>17.942599999999999</v>
      </c>
      <c r="S30" s="348">
        <v>7.6849999999999996</v>
      </c>
      <c r="T30" s="348">
        <v>4.2911000000000001</v>
      </c>
      <c r="U30" s="354">
        <v>4.7518000000000002</v>
      </c>
      <c r="V30" s="348">
        <v>4.5612000000000004</v>
      </c>
      <c r="W30" s="348">
        <v>7.0106999999999999</v>
      </c>
      <c r="X30" s="348">
        <v>6.9419000000000004</v>
      </c>
      <c r="Y30" s="375">
        <v>5.8864999999999998</v>
      </c>
      <c r="Z30" s="348" t="s">
        <v>430</v>
      </c>
      <c r="AA30" s="348">
        <v>8.4823000000000004</v>
      </c>
      <c r="AB30" s="348">
        <v>4.3118999999999996</v>
      </c>
      <c r="AC30" s="348">
        <v>4.8261000000000003</v>
      </c>
      <c r="AD30" s="348">
        <v>4.6612999999999998</v>
      </c>
      <c r="AE30" s="348">
        <v>18.9207</v>
      </c>
      <c r="AF30" s="348">
        <v>6.8167999999999997</v>
      </c>
      <c r="AG30" s="569"/>
      <c r="AH30" s="346">
        <v>10</v>
      </c>
      <c r="AI30" s="346">
        <v>10</v>
      </c>
      <c r="AJ30" s="346">
        <v>11</v>
      </c>
      <c r="AK30" s="346">
        <v>9</v>
      </c>
      <c r="AL30" s="346">
        <v>12</v>
      </c>
      <c r="AM30" s="346">
        <v>12</v>
      </c>
      <c r="AN30" s="346">
        <v>14</v>
      </c>
      <c r="AO30" s="429">
        <v>14</v>
      </c>
      <c r="AP30" s="346">
        <v>14</v>
      </c>
      <c r="AQ30" s="346">
        <v>12</v>
      </c>
      <c r="AR30" s="346">
        <v>13</v>
      </c>
      <c r="AS30" s="346">
        <v>11</v>
      </c>
      <c r="AT30" s="346" t="s">
        <v>430</v>
      </c>
      <c r="AU30" s="346">
        <v>11</v>
      </c>
      <c r="AV30" s="346">
        <v>14</v>
      </c>
      <c r="AW30" s="346">
        <v>14</v>
      </c>
      <c r="AX30" s="346">
        <v>14</v>
      </c>
      <c r="AY30" s="346">
        <v>11</v>
      </c>
      <c r="AZ30" s="584"/>
      <c r="BA30" s="467">
        <v>7.62</v>
      </c>
      <c r="BB30" s="348">
        <v>87.94</v>
      </c>
      <c r="BC30" s="348" t="s">
        <v>430</v>
      </c>
      <c r="BD30" s="348" t="s">
        <v>430</v>
      </c>
      <c r="BE30" s="375">
        <v>-6.93</v>
      </c>
      <c r="BF30" s="375">
        <v>4.4400000000000004</v>
      </c>
      <c r="BG30" s="374"/>
      <c r="BH30" s="594">
        <v>4.4400000000000004</v>
      </c>
      <c r="BI30" s="348">
        <v>9.51</v>
      </c>
      <c r="BJ30" s="348" t="s">
        <v>430</v>
      </c>
      <c r="BK30" s="348">
        <v>78.430000000000007</v>
      </c>
      <c r="BL30" s="348" t="s">
        <v>430</v>
      </c>
      <c r="BM30" s="375">
        <v>6.23</v>
      </c>
      <c r="BN30" s="375" t="s">
        <v>430</v>
      </c>
      <c r="BO30" s="375">
        <v>1.38</v>
      </c>
      <c r="BP30" s="375" t="s">
        <v>430</v>
      </c>
      <c r="BQ30" s="375">
        <v>-6.93</v>
      </c>
      <c r="BR30" s="374"/>
      <c r="BS30" s="468">
        <v>9.4168177276690006</v>
      </c>
      <c r="BT30" s="348">
        <v>10.1648695841688</v>
      </c>
      <c r="BU30" s="374"/>
      <c r="BV30" s="430" t="s">
        <v>554</v>
      </c>
    </row>
    <row r="31" spans="1:74" s="428" customFormat="1" ht="11" x14ac:dyDescent="0.3">
      <c r="A31" s="841" t="s">
        <v>7803</v>
      </c>
      <c r="B31" s="842"/>
      <c r="C31" s="843">
        <v>39346</v>
      </c>
      <c r="D31" s="842"/>
      <c r="E31" s="844">
        <v>15044.9</v>
      </c>
      <c r="F31" s="842"/>
      <c r="G31" s="845">
        <v>3975.0349000000001</v>
      </c>
      <c r="H31" s="847"/>
      <c r="I31" s="846">
        <v>4</v>
      </c>
      <c r="J31" s="846">
        <v>7.99</v>
      </c>
      <c r="K31" s="846">
        <v>2.58</v>
      </c>
      <c r="L31" s="846">
        <v>2.73</v>
      </c>
      <c r="M31" s="851"/>
      <c r="N31" s="848">
        <v>17.3398</v>
      </c>
      <c r="O31" s="846">
        <v>11.257199999999999</v>
      </c>
      <c r="P31" s="846">
        <v>12.445600000000001</v>
      </c>
      <c r="Q31" s="846">
        <v>10.6435</v>
      </c>
      <c r="R31" s="846">
        <v>19.205500000000001</v>
      </c>
      <c r="S31" s="846">
        <v>7.8855000000000004</v>
      </c>
      <c r="T31" s="846">
        <v>4.7575000000000003</v>
      </c>
      <c r="U31" s="856">
        <v>5.1351000000000004</v>
      </c>
      <c r="V31" s="846">
        <v>4.9028999999999998</v>
      </c>
      <c r="W31" s="846">
        <v>7.2138999999999998</v>
      </c>
      <c r="X31" s="846">
        <v>7.2302</v>
      </c>
      <c r="Y31" s="852">
        <v>6.2165999999999997</v>
      </c>
      <c r="Z31" s="846">
        <v>7.1428000000000003</v>
      </c>
      <c r="AA31" s="846">
        <v>8.4021000000000008</v>
      </c>
      <c r="AB31" s="846">
        <v>4.7403000000000004</v>
      </c>
      <c r="AC31" s="846">
        <v>5.1159999999999997</v>
      </c>
      <c r="AD31" s="846">
        <v>4.9974999999999996</v>
      </c>
      <c r="AE31" s="846">
        <v>20.314</v>
      </c>
      <c r="AF31" s="846">
        <v>7.6294000000000004</v>
      </c>
      <c r="AG31" s="937"/>
      <c r="AH31" s="844">
        <v>13</v>
      </c>
      <c r="AI31" s="844">
        <v>11</v>
      </c>
      <c r="AJ31" s="844">
        <v>9</v>
      </c>
      <c r="AK31" s="844">
        <v>11</v>
      </c>
      <c r="AL31" s="844">
        <v>10</v>
      </c>
      <c r="AM31" s="844">
        <v>11</v>
      </c>
      <c r="AN31" s="844">
        <v>10</v>
      </c>
      <c r="AO31" s="943">
        <v>10</v>
      </c>
      <c r="AP31" s="844">
        <v>8</v>
      </c>
      <c r="AQ31" s="844">
        <v>7</v>
      </c>
      <c r="AR31" s="844">
        <v>5</v>
      </c>
      <c r="AS31" s="844">
        <v>4</v>
      </c>
      <c r="AT31" s="844">
        <v>5</v>
      </c>
      <c r="AU31" s="844">
        <v>12</v>
      </c>
      <c r="AV31" s="844">
        <v>9</v>
      </c>
      <c r="AW31" s="844">
        <v>9</v>
      </c>
      <c r="AX31" s="844">
        <v>8</v>
      </c>
      <c r="AY31" s="844">
        <v>9</v>
      </c>
      <c r="AZ31" s="939"/>
      <c r="BA31" s="853">
        <v>13.41</v>
      </c>
      <c r="BB31" s="846">
        <v>84.7</v>
      </c>
      <c r="BC31" s="846" t="s">
        <v>430</v>
      </c>
      <c r="BD31" s="846" t="s">
        <v>430</v>
      </c>
      <c r="BE31" s="852" t="s">
        <v>430</v>
      </c>
      <c r="BF31" s="852">
        <v>1.9</v>
      </c>
      <c r="BG31" s="847"/>
      <c r="BH31" s="940">
        <v>1.9</v>
      </c>
      <c r="BI31" s="846">
        <v>8.39</v>
      </c>
      <c r="BJ31" s="846" t="s">
        <v>430</v>
      </c>
      <c r="BK31" s="846">
        <v>76.31</v>
      </c>
      <c r="BL31" s="846" t="s">
        <v>430</v>
      </c>
      <c r="BM31" s="852">
        <v>13.41</v>
      </c>
      <c r="BN31" s="852" t="s">
        <v>430</v>
      </c>
      <c r="BO31" s="852" t="s">
        <v>430</v>
      </c>
      <c r="BP31" s="852" t="s">
        <v>430</v>
      </c>
      <c r="BQ31" s="852" t="s">
        <v>430</v>
      </c>
      <c r="BR31" s="847"/>
      <c r="BS31" s="854">
        <v>6.04162594939584</v>
      </c>
      <c r="BT31" s="846">
        <v>12.558204038744201</v>
      </c>
      <c r="BU31" s="847"/>
      <c r="BV31" s="907" t="s">
        <v>554</v>
      </c>
    </row>
    <row r="32" spans="1:74" s="428" customFormat="1" x14ac:dyDescent="0.25">
      <c r="A32" s="345" t="s">
        <v>7804</v>
      </c>
      <c r="B32" s="373"/>
      <c r="C32" s="719">
        <v>42381</v>
      </c>
      <c r="D32" s="373"/>
      <c r="E32" s="346">
        <v>13619.1</v>
      </c>
      <c r="F32" s="373"/>
      <c r="G32" s="347">
        <v>20.331299999999999</v>
      </c>
      <c r="H32" s="374"/>
      <c r="I32" s="348">
        <v>2.8</v>
      </c>
      <c r="J32" s="348">
        <v>7.58</v>
      </c>
      <c r="K32" s="348">
        <v>2.33</v>
      </c>
      <c r="L32" s="348">
        <v>2.4700000000000002</v>
      </c>
      <c r="M32" s="362"/>
      <c r="N32" s="350">
        <v>38.818899999999999</v>
      </c>
      <c r="O32" s="348">
        <v>15.147500000000001</v>
      </c>
      <c r="P32" s="348">
        <v>15.9495</v>
      </c>
      <c r="Q32" s="348">
        <v>12.912599999999999</v>
      </c>
      <c r="R32" s="348">
        <v>21.168099999999999</v>
      </c>
      <c r="S32" s="348">
        <v>9.3864000000000001</v>
      </c>
      <c r="T32" s="348">
        <v>6.2062999999999997</v>
      </c>
      <c r="U32" s="354">
        <v>5.7770000000000001</v>
      </c>
      <c r="V32" s="348">
        <v>5.2981999999999996</v>
      </c>
      <c r="W32" s="348">
        <v>7.3085000000000004</v>
      </c>
      <c r="X32" s="348">
        <v>7.1462000000000003</v>
      </c>
      <c r="Y32" s="375">
        <v>5.9143999999999997</v>
      </c>
      <c r="Z32" s="348">
        <v>6.9513999999999996</v>
      </c>
      <c r="AA32" s="348">
        <v>9.5449999999999999</v>
      </c>
      <c r="AB32" s="348">
        <v>6.19</v>
      </c>
      <c r="AC32" s="348">
        <v>5.9104000000000001</v>
      </c>
      <c r="AD32" s="348">
        <v>5.4267000000000003</v>
      </c>
      <c r="AE32" s="348">
        <v>21.885999999999999</v>
      </c>
      <c r="AF32" s="348">
        <v>7.0227000000000004</v>
      </c>
      <c r="AG32" s="569"/>
      <c r="AH32" s="346">
        <v>6</v>
      </c>
      <c r="AI32" s="346">
        <v>4</v>
      </c>
      <c r="AJ32" s="346">
        <v>4</v>
      </c>
      <c r="AK32" s="346">
        <v>5</v>
      </c>
      <c r="AL32" s="346">
        <v>4</v>
      </c>
      <c r="AM32" s="346">
        <v>1</v>
      </c>
      <c r="AN32" s="346">
        <v>1</v>
      </c>
      <c r="AO32" s="429">
        <v>2</v>
      </c>
      <c r="AP32" s="346">
        <v>4</v>
      </c>
      <c r="AQ32" s="346">
        <v>6</v>
      </c>
      <c r="AR32" s="346">
        <v>8</v>
      </c>
      <c r="AS32" s="346">
        <v>10</v>
      </c>
      <c r="AT32" s="346">
        <v>8</v>
      </c>
      <c r="AU32" s="346">
        <v>5</v>
      </c>
      <c r="AV32" s="346">
        <v>1</v>
      </c>
      <c r="AW32" s="346">
        <v>2</v>
      </c>
      <c r="AX32" s="346">
        <v>3</v>
      </c>
      <c r="AY32" s="346">
        <v>4</v>
      </c>
      <c r="AZ32" s="584"/>
      <c r="BA32" s="467">
        <v>7.28</v>
      </c>
      <c r="BB32" s="348">
        <v>83.48</v>
      </c>
      <c r="BC32" s="348" t="s">
        <v>430</v>
      </c>
      <c r="BD32" s="348" t="s">
        <v>430</v>
      </c>
      <c r="BE32" s="375">
        <v>0.03</v>
      </c>
      <c r="BF32" s="375">
        <v>9.1999999999999993</v>
      </c>
      <c r="BG32" s="374"/>
      <c r="BH32" s="594">
        <v>9.1999999999999993</v>
      </c>
      <c r="BI32" s="348">
        <v>11.76</v>
      </c>
      <c r="BJ32" s="348" t="s">
        <v>430</v>
      </c>
      <c r="BK32" s="348">
        <v>71.72</v>
      </c>
      <c r="BL32" s="348" t="s">
        <v>430</v>
      </c>
      <c r="BM32" s="375">
        <v>7.26</v>
      </c>
      <c r="BN32" s="375" t="s">
        <v>430</v>
      </c>
      <c r="BO32" s="375">
        <v>0.01</v>
      </c>
      <c r="BP32" s="375" t="s">
        <v>430</v>
      </c>
      <c r="BQ32" s="375">
        <v>0.03</v>
      </c>
      <c r="BR32" s="374"/>
      <c r="BS32" s="468">
        <v>5.5319434316595801</v>
      </c>
      <c r="BT32" s="348">
        <v>3.6460650610938199</v>
      </c>
      <c r="BU32" s="374"/>
      <c r="BV32" s="430" t="s">
        <v>554</v>
      </c>
    </row>
    <row r="33" spans="1:74" s="428" customFormat="1" x14ac:dyDescent="0.25">
      <c r="A33" s="345" t="s">
        <v>7805</v>
      </c>
      <c r="B33" s="373"/>
      <c r="C33" s="719">
        <v>36783</v>
      </c>
      <c r="D33" s="373"/>
      <c r="E33" s="346">
        <v>9468.4</v>
      </c>
      <c r="F33" s="373"/>
      <c r="G33" s="347">
        <v>63.212299999999999</v>
      </c>
      <c r="H33" s="374"/>
      <c r="I33" s="348">
        <v>2.87</v>
      </c>
      <c r="J33" s="348">
        <v>7.9</v>
      </c>
      <c r="K33" s="348">
        <v>2.35</v>
      </c>
      <c r="L33" s="348">
        <v>2.4700000000000002</v>
      </c>
      <c r="M33" s="362"/>
      <c r="N33" s="350">
        <v>39.306800000000003</v>
      </c>
      <c r="O33" s="348">
        <v>14.0467</v>
      </c>
      <c r="P33" s="348">
        <v>14.2682</v>
      </c>
      <c r="Q33" s="348">
        <v>12.873699999999999</v>
      </c>
      <c r="R33" s="348">
        <v>20.571300000000001</v>
      </c>
      <c r="S33" s="348">
        <v>8.3946000000000005</v>
      </c>
      <c r="T33" s="348">
        <v>5.1249000000000002</v>
      </c>
      <c r="U33" s="354">
        <v>5.1729000000000003</v>
      </c>
      <c r="V33" s="348">
        <v>4.8818999999999999</v>
      </c>
      <c r="W33" s="348">
        <v>7.3409000000000004</v>
      </c>
      <c r="X33" s="348">
        <v>7.3006000000000002</v>
      </c>
      <c r="Y33" s="375">
        <v>6.5209000000000001</v>
      </c>
      <c r="Z33" s="348">
        <v>7.0354000000000001</v>
      </c>
      <c r="AA33" s="348">
        <v>9.1861999999999995</v>
      </c>
      <c r="AB33" s="348">
        <v>5.1097999999999999</v>
      </c>
      <c r="AC33" s="348">
        <v>5.2096</v>
      </c>
      <c r="AD33" s="348">
        <v>4.9745999999999997</v>
      </c>
      <c r="AE33" s="348">
        <v>21.005700000000001</v>
      </c>
      <c r="AF33" s="348">
        <v>7.4109999999999996</v>
      </c>
      <c r="AG33" s="569"/>
      <c r="AH33" s="346">
        <v>5</v>
      </c>
      <c r="AI33" s="346">
        <v>6</v>
      </c>
      <c r="AJ33" s="346">
        <v>6</v>
      </c>
      <c r="AK33" s="346">
        <v>6</v>
      </c>
      <c r="AL33" s="346">
        <v>6</v>
      </c>
      <c r="AM33" s="346">
        <v>8</v>
      </c>
      <c r="AN33" s="346">
        <v>6</v>
      </c>
      <c r="AO33" s="429">
        <v>8</v>
      </c>
      <c r="AP33" s="346">
        <v>9</v>
      </c>
      <c r="AQ33" s="346">
        <v>4</v>
      </c>
      <c r="AR33" s="346">
        <v>3</v>
      </c>
      <c r="AS33" s="346">
        <v>2</v>
      </c>
      <c r="AT33" s="346">
        <v>7</v>
      </c>
      <c r="AU33" s="346">
        <v>8</v>
      </c>
      <c r="AV33" s="346">
        <v>5</v>
      </c>
      <c r="AW33" s="346">
        <v>6</v>
      </c>
      <c r="AX33" s="346">
        <v>9</v>
      </c>
      <c r="AY33" s="346">
        <v>5</v>
      </c>
      <c r="AZ33" s="584"/>
      <c r="BA33" s="467">
        <v>12.16</v>
      </c>
      <c r="BB33" s="348">
        <v>82.03</v>
      </c>
      <c r="BC33" s="348" t="s">
        <v>430</v>
      </c>
      <c r="BD33" s="348" t="s">
        <v>430</v>
      </c>
      <c r="BE33" s="375">
        <v>0.01</v>
      </c>
      <c r="BF33" s="375">
        <v>5.8</v>
      </c>
      <c r="BG33" s="374"/>
      <c r="BH33" s="594">
        <v>5.79</v>
      </c>
      <c r="BI33" s="348">
        <v>7.08</v>
      </c>
      <c r="BJ33" s="348" t="s">
        <v>430</v>
      </c>
      <c r="BK33" s="348">
        <v>74.95</v>
      </c>
      <c r="BL33" s="348" t="s">
        <v>430</v>
      </c>
      <c r="BM33" s="375">
        <v>12.16</v>
      </c>
      <c r="BN33" s="375" t="s">
        <v>430</v>
      </c>
      <c r="BO33" s="375" t="s">
        <v>430</v>
      </c>
      <c r="BP33" s="375" t="s">
        <v>430</v>
      </c>
      <c r="BQ33" s="375">
        <v>0.01</v>
      </c>
      <c r="BR33" s="374"/>
      <c r="BS33" s="468">
        <v>6.7587731627035099</v>
      </c>
      <c r="BT33" s="348">
        <v>8.5475413934190207</v>
      </c>
      <c r="BU33" s="374"/>
      <c r="BV33" s="430" t="s">
        <v>554</v>
      </c>
    </row>
    <row r="34" spans="1:74" s="428" customFormat="1" x14ac:dyDescent="0.25">
      <c r="A34" s="345" t="s">
        <v>7806</v>
      </c>
      <c r="B34" s="373"/>
      <c r="C34" s="719">
        <v>42929</v>
      </c>
      <c r="D34" s="373"/>
      <c r="E34" s="346">
        <v>8017.91</v>
      </c>
      <c r="F34" s="373"/>
      <c r="G34" s="347">
        <v>18.0275</v>
      </c>
      <c r="H34" s="374"/>
      <c r="I34" s="348">
        <v>3.35</v>
      </c>
      <c r="J34" s="348">
        <v>7.79</v>
      </c>
      <c r="K34" s="348">
        <v>2.5</v>
      </c>
      <c r="L34" s="348">
        <v>2.65</v>
      </c>
      <c r="M34" s="362"/>
      <c r="N34" s="350">
        <v>36.277900000000002</v>
      </c>
      <c r="O34" s="348">
        <v>13.8752</v>
      </c>
      <c r="P34" s="348">
        <v>13.6008</v>
      </c>
      <c r="Q34" s="348">
        <v>11.1106</v>
      </c>
      <c r="R34" s="348">
        <v>20.115300000000001</v>
      </c>
      <c r="S34" s="348">
        <v>8.7289999999999992</v>
      </c>
      <c r="T34" s="348">
        <v>5.2080000000000002</v>
      </c>
      <c r="U34" s="354">
        <v>5.3330000000000002</v>
      </c>
      <c r="V34" s="348">
        <v>5.0816999999999997</v>
      </c>
      <c r="W34" s="348">
        <v>7.3483000000000001</v>
      </c>
      <c r="X34" s="348">
        <v>7.2309999999999999</v>
      </c>
      <c r="Y34" s="375">
        <v>6.1845999999999997</v>
      </c>
      <c r="Z34" s="348" t="s">
        <v>430</v>
      </c>
      <c r="AA34" s="348">
        <v>9.3110999999999997</v>
      </c>
      <c r="AB34" s="348">
        <v>5.2714999999999996</v>
      </c>
      <c r="AC34" s="348">
        <v>5.3667999999999996</v>
      </c>
      <c r="AD34" s="348">
        <v>5.194</v>
      </c>
      <c r="AE34" s="348">
        <v>20.326699999999999</v>
      </c>
      <c r="AF34" s="348">
        <v>6.8033999999999999</v>
      </c>
      <c r="AG34" s="569"/>
      <c r="AH34" s="346">
        <v>7</v>
      </c>
      <c r="AI34" s="346">
        <v>7</v>
      </c>
      <c r="AJ34" s="346">
        <v>7</v>
      </c>
      <c r="AK34" s="346">
        <v>8</v>
      </c>
      <c r="AL34" s="346">
        <v>8</v>
      </c>
      <c r="AM34" s="346">
        <v>5</v>
      </c>
      <c r="AN34" s="346">
        <v>4</v>
      </c>
      <c r="AO34" s="429">
        <v>5</v>
      </c>
      <c r="AP34" s="346">
        <v>6</v>
      </c>
      <c r="AQ34" s="346">
        <v>3</v>
      </c>
      <c r="AR34" s="346">
        <v>4</v>
      </c>
      <c r="AS34" s="346">
        <v>5</v>
      </c>
      <c r="AT34" s="346" t="s">
        <v>430</v>
      </c>
      <c r="AU34" s="346">
        <v>6</v>
      </c>
      <c r="AV34" s="346">
        <v>4</v>
      </c>
      <c r="AW34" s="346">
        <v>5</v>
      </c>
      <c r="AX34" s="346">
        <v>6</v>
      </c>
      <c r="AY34" s="346">
        <v>8</v>
      </c>
      <c r="AZ34" s="584"/>
      <c r="BA34" s="467">
        <v>8.7799999999999994</v>
      </c>
      <c r="BB34" s="348">
        <v>85.09</v>
      </c>
      <c r="BC34" s="348" t="s">
        <v>430</v>
      </c>
      <c r="BD34" s="348" t="s">
        <v>430</v>
      </c>
      <c r="BE34" s="375">
        <v>0.02</v>
      </c>
      <c r="BF34" s="375">
        <v>6.11</v>
      </c>
      <c r="BG34" s="374"/>
      <c r="BH34" s="594">
        <v>6.11</v>
      </c>
      <c r="BI34" s="348">
        <v>4.51</v>
      </c>
      <c r="BJ34" s="348" t="s">
        <v>430</v>
      </c>
      <c r="BK34" s="348">
        <v>80.59</v>
      </c>
      <c r="BL34" s="348" t="s">
        <v>430</v>
      </c>
      <c r="BM34" s="375">
        <v>8.7799999999999994</v>
      </c>
      <c r="BN34" s="375" t="s">
        <v>430</v>
      </c>
      <c r="BO34" s="375" t="s">
        <v>430</v>
      </c>
      <c r="BP34" s="375" t="s">
        <v>430</v>
      </c>
      <c r="BQ34" s="375">
        <v>0.02</v>
      </c>
      <c r="BR34" s="374"/>
      <c r="BS34" s="468">
        <v>4.4550905675736603</v>
      </c>
      <c r="BT34" s="348">
        <v>10.9759989786592</v>
      </c>
      <c r="BU34" s="374"/>
      <c r="BV34" s="430" t="s">
        <v>554</v>
      </c>
    </row>
    <row r="35" spans="1:74" s="428" customFormat="1" x14ac:dyDescent="0.25">
      <c r="A35" s="345" t="s">
        <v>7807</v>
      </c>
      <c r="B35" s="373"/>
      <c r="C35" s="719">
        <v>35520</v>
      </c>
      <c r="D35" s="373"/>
      <c r="E35" s="346">
        <v>5857.84</v>
      </c>
      <c r="F35" s="373"/>
      <c r="G35" s="347">
        <v>77.141199999999998</v>
      </c>
      <c r="H35" s="374"/>
      <c r="I35" s="348">
        <v>2.36</v>
      </c>
      <c r="J35" s="348">
        <v>7.71</v>
      </c>
      <c r="K35" s="348">
        <v>2.0499999999999998</v>
      </c>
      <c r="L35" s="348">
        <v>2.17</v>
      </c>
      <c r="M35" s="362"/>
      <c r="N35" s="350">
        <v>26.942599999999999</v>
      </c>
      <c r="O35" s="348">
        <v>10.9369</v>
      </c>
      <c r="P35" s="348">
        <v>9.6635000000000009</v>
      </c>
      <c r="Q35" s="348">
        <v>9.5520999999999994</v>
      </c>
      <c r="R35" s="348">
        <v>19.8171</v>
      </c>
      <c r="S35" s="348">
        <v>7.9981</v>
      </c>
      <c r="T35" s="348">
        <v>4.9215</v>
      </c>
      <c r="U35" s="354">
        <v>5.1597</v>
      </c>
      <c r="V35" s="348">
        <v>5.2088000000000001</v>
      </c>
      <c r="W35" s="348">
        <v>7.3385999999999996</v>
      </c>
      <c r="X35" s="348">
        <v>7.0365000000000002</v>
      </c>
      <c r="Y35" s="375">
        <v>5.9497</v>
      </c>
      <c r="Z35" s="348">
        <v>7.0462999999999996</v>
      </c>
      <c r="AA35" s="348">
        <v>8.6567000000000007</v>
      </c>
      <c r="AB35" s="348">
        <v>4.8430999999999997</v>
      </c>
      <c r="AC35" s="348">
        <v>5.0758000000000001</v>
      </c>
      <c r="AD35" s="348">
        <v>5.2737999999999996</v>
      </c>
      <c r="AE35" s="348">
        <v>20.195499999999999</v>
      </c>
      <c r="AF35" s="348">
        <v>7.234</v>
      </c>
      <c r="AG35" s="569"/>
      <c r="AH35" s="346">
        <v>11</v>
      </c>
      <c r="AI35" s="346">
        <v>12</v>
      </c>
      <c r="AJ35" s="346">
        <v>12</v>
      </c>
      <c r="AK35" s="346">
        <v>12</v>
      </c>
      <c r="AL35" s="346">
        <v>9</v>
      </c>
      <c r="AM35" s="346">
        <v>9</v>
      </c>
      <c r="AN35" s="346">
        <v>8</v>
      </c>
      <c r="AO35" s="429">
        <v>9</v>
      </c>
      <c r="AP35" s="346">
        <v>5</v>
      </c>
      <c r="AQ35" s="346">
        <v>5</v>
      </c>
      <c r="AR35" s="346">
        <v>10</v>
      </c>
      <c r="AS35" s="346">
        <v>9</v>
      </c>
      <c r="AT35" s="346">
        <v>6</v>
      </c>
      <c r="AU35" s="346">
        <v>10</v>
      </c>
      <c r="AV35" s="346">
        <v>8</v>
      </c>
      <c r="AW35" s="346">
        <v>10</v>
      </c>
      <c r="AX35" s="346">
        <v>5</v>
      </c>
      <c r="AY35" s="346">
        <v>10</v>
      </c>
      <c r="AZ35" s="584"/>
      <c r="BA35" s="467">
        <v>14.74</v>
      </c>
      <c r="BB35" s="348">
        <v>84.35</v>
      </c>
      <c r="BC35" s="348" t="s">
        <v>430</v>
      </c>
      <c r="BD35" s="348" t="s">
        <v>430</v>
      </c>
      <c r="BE35" s="375">
        <v>0.01</v>
      </c>
      <c r="BF35" s="375">
        <v>0.91</v>
      </c>
      <c r="BG35" s="374"/>
      <c r="BH35" s="594">
        <v>0.91</v>
      </c>
      <c r="BI35" s="348" t="s">
        <v>430</v>
      </c>
      <c r="BJ35" s="348" t="s">
        <v>430</v>
      </c>
      <c r="BK35" s="348">
        <v>84.35</v>
      </c>
      <c r="BL35" s="348" t="s">
        <v>430</v>
      </c>
      <c r="BM35" s="375">
        <v>14.74</v>
      </c>
      <c r="BN35" s="375" t="s">
        <v>430</v>
      </c>
      <c r="BO35" s="375" t="s">
        <v>430</v>
      </c>
      <c r="BP35" s="375" t="s">
        <v>430</v>
      </c>
      <c r="BQ35" s="375">
        <v>0.01</v>
      </c>
      <c r="BR35" s="374"/>
      <c r="BS35" s="468">
        <v>1.8619466003723899</v>
      </c>
      <c r="BT35" s="348">
        <v>8.1819749216363906</v>
      </c>
      <c r="BU35" s="374"/>
      <c r="BV35" s="430" t="s">
        <v>554</v>
      </c>
    </row>
    <row r="36" spans="1:74" s="428" customFormat="1" x14ac:dyDescent="0.25">
      <c r="A36" s="345" t="s">
        <v>7808</v>
      </c>
      <c r="B36" s="373"/>
      <c r="C36" s="719">
        <v>43320</v>
      </c>
      <c r="D36" s="373"/>
      <c r="E36" s="346">
        <v>4845.22</v>
      </c>
      <c r="F36" s="373"/>
      <c r="G36" s="347">
        <v>17.281300000000002</v>
      </c>
      <c r="H36" s="374"/>
      <c r="I36" s="348">
        <v>3.53</v>
      </c>
      <c r="J36" s="348">
        <v>7.76</v>
      </c>
      <c r="K36" s="348">
        <v>2.38</v>
      </c>
      <c r="L36" s="348">
        <v>2.5099999999999998</v>
      </c>
      <c r="M36" s="362"/>
      <c r="N36" s="350">
        <v>29.382000000000001</v>
      </c>
      <c r="O36" s="348">
        <v>12.7371</v>
      </c>
      <c r="P36" s="348">
        <v>13.0068</v>
      </c>
      <c r="Q36" s="348">
        <v>10.9534</v>
      </c>
      <c r="R36" s="348">
        <v>18.924099999999999</v>
      </c>
      <c r="S36" s="348">
        <v>8.5364000000000004</v>
      </c>
      <c r="T36" s="348">
        <v>5.0296000000000003</v>
      </c>
      <c r="U36" s="354">
        <v>5.2077999999999998</v>
      </c>
      <c r="V36" s="348">
        <v>4.9730999999999996</v>
      </c>
      <c r="W36" s="348">
        <v>7.1772</v>
      </c>
      <c r="X36" s="348">
        <v>7.1167999999999996</v>
      </c>
      <c r="Y36" s="375">
        <v>6.0789999999999997</v>
      </c>
      <c r="Z36" s="348" t="s">
        <v>430</v>
      </c>
      <c r="AA36" s="348">
        <v>9.1927000000000003</v>
      </c>
      <c r="AB36" s="348">
        <v>4.9686000000000003</v>
      </c>
      <c r="AC36" s="348">
        <v>5.1917999999999997</v>
      </c>
      <c r="AD36" s="348">
        <v>5.0659000000000001</v>
      </c>
      <c r="AE36" s="348">
        <v>18.894400000000001</v>
      </c>
      <c r="AF36" s="348">
        <v>7.1867000000000001</v>
      </c>
      <c r="AG36" s="569"/>
      <c r="AH36" s="346">
        <v>9</v>
      </c>
      <c r="AI36" s="346">
        <v>9</v>
      </c>
      <c r="AJ36" s="346">
        <v>8</v>
      </c>
      <c r="AK36" s="346">
        <v>10</v>
      </c>
      <c r="AL36" s="346">
        <v>11</v>
      </c>
      <c r="AM36" s="346">
        <v>6</v>
      </c>
      <c r="AN36" s="346">
        <v>7</v>
      </c>
      <c r="AO36" s="429">
        <v>6</v>
      </c>
      <c r="AP36" s="346">
        <v>7</v>
      </c>
      <c r="AQ36" s="346">
        <v>8</v>
      </c>
      <c r="AR36" s="346">
        <v>9</v>
      </c>
      <c r="AS36" s="346">
        <v>8</v>
      </c>
      <c r="AT36" s="346" t="s">
        <v>430</v>
      </c>
      <c r="AU36" s="346">
        <v>7</v>
      </c>
      <c r="AV36" s="346">
        <v>7</v>
      </c>
      <c r="AW36" s="346">
        <v>8</v>
      </c>
      <c r="AX36" s="346">
        <v>7</v>
      </c>
      <c r="AY36" s="346">
        <v>12</v>
      </c>
      <c r="AZ36" s="584"/>
      <c r="BA36" s="467">
        <v>8.2799999999999994</v>
      </c>
      <c r="BB36" s="348">
        <v>83.96</v>
      </c>
      <c r="BC36" s="348" t="s">
        <v>430</v>
      </c>
      <c r="BD36" s="348" t="s">
        <v>430</v>
      </c>
      <c r="BE36" s="375" t="s">
        <v>430</v>
      </c>
      <c r="BF36" s="375">
        <v>7.76</v>
      </c>
      <c r="BG36" s="374"/>
      <c r="BH36" s="594">
        <v>7.76</v>
      </c>
      <c r="BI36" s="348">
        <v>12.22</v>
      </c>
      <c r="BJ36" s="348" t="s">
        <v>430</v>
      </c>
      <c r="BK36" s="348">
        <v>71.739999999999995</v>
      </c>
      <c r="BL36" s="348" t="s">
        <v>430</v>
      </c>
      <c r="BM36" s="375">
        <v>8.2799999999999994</v>
      </c>
      <c r="BN36" s="375" t="s">
        <v>430</v>
      </c>
      <c r="BO36" s="375" t="s">
        <v>430</v>
      </c>
      <c r="BP36" s="375" t="s">
        <v>430</v>
      </c>
      <c r="BQ36" s="375" t="s">
        <v>430</v>
      </c>
      <c r="BR36" s="374"/>
      <c r="BS36" s="468">
        <v>8.5657384682868596</v>
      </c>
      <c r="BT36" s="348">
        <v>14.0208989071958</v>
      </c>
      <c r="BU36" s="374"/>
      <c r="BV36" s="430" t="s">
        <v>554</v>
      </c>
    </row>
    <row r="37" spans="1:74" s="428" customFormat="1" x14ac:dyDescent="0.25">
      <c r="A37" s="345" t="s">
        <v>7809</v>
      </c>
      <c r="B37" s="373"/>
      <c r="C37" s="719">
        <v>39296</v>
      </c>
      <c r="D37" s="373"/>
      <c r="E37" s="346">
        <v>4470.96</v>
      </c>
      <c r="F37" s="373"/>
      <c r="G37" s="347">
        <v>3340.8078</v>
      </c>
      <c r="H37" s="374"/>
      <c r="I37" s="348">
        <v>4.3899999999999997</v>
      </c>
      <c r="J37" s="348">
        <v>7.75</v>
      </c>
      <c r="K37" s="348">
        <v>3.31</v>
      </c>
      <c r="L37" s="348">
        <v>3.49</v>
      </c>
      <c r="M37" s="362"/>
      <c r="N37" s="350">
        <v>46.879199999999997</v>
      </c>
      <c r="O37" s="348">
        <v>15.044499999999999</v>
      </c>
      <c r="P37" s="348">
        <v>15.136799999999999</v>
      </c>
      <c r="Q37" s="348">
        <v>13.882300000000001</v>
      </c>
      <c r="R37" s="348">
        <v>21.997399999999999</v>
      </c>
      <c r="S37" s="348">
        <v>8.4990000000000006</v>
      </c>
      <c r="T37" s="348">
        <v>4.5957999999999997</v>
      </c>
      <c r="U37" s="354">
        <v>4.9680999999999997</v>
      </c>
      <c r="V37" s="348">
        <v>4.6864999999999997</v>
      </c>
      <c r="W37" s="348">
        <v>7.0521000000000003</v>
      </c>
      <c r="X37" s="348">
        <v>7.0305999999999997</v>
      </c>
      <c r="Y37" s="375">
        <v>5.8696999999999999</v>
      </c>
      <c r="Z37" s="348">
        <v>6.7218</v>
      </c>
      <c r="AA37" s="348">
        <v>9.8190000000000008</v>
      </c>
      <c r="AB37" s="348">
        <v>4.6905000000000001</v>
      </c>
      <c r="AC37" s="348">
        <v>5.0071000000000003</v>
      </c>
      <c r="AD37" s="348">
        <v>4.7910000000000004</v>
      </c>
      <c r="AE37" s="348">
        <v>22.022400000000001</v>
      </c>
      <c r="AF37" s="348">
        <v>6.5876999999999999</v>
      </c>
      <c r="AG37" s="569"/>
      <c r="AH37" s="346">
        <v>4</v>
      </c>
      <c r="AI37" s="346">
        <v>5</v>
      </c>
      <c r="AJ37" s="346">
        <v>5</v>
      </c>
      <c r="AK37" s="346">
        <v>4</v>
      </c>
      <c r="AL37" s="346">
        <v>3</v>
      </c>
      <c r="AM37" s="346">
        <v>7</v>
      </c>
      <c r="AN37" s="346">
        <v>13</v>
      </c>
      <c r="AO37" s="429">
        <v>12</v>
      </c>
      <c r="AP37" s="346">
        <v>11</v>
      </c>
      <c r="AQ37" s="346">
        <v>10</v>
      </c>
      <c r="AR37" s="346">
        <v>11</v>
      </c>
      <c r="AS37" s="346">
        <v>12</v>
      </c>
      <c r="AT37" s="346">
        <v>9</v>
      </c>
      <c r="AU37" s="346">
        <v>4</v>
      </c>
      <c r="AV37" s="346">
        <v>11</v>
      </c>
      <c r="AW37" s="346">
        <v>11</v>
      </c>
      <c r="AX37" s="346">
        <v>11</v>
      </c>
      <c r="AY37" s="346">
        <v>3</v>
      </c>
      <c r="AZ37" s="584"/>
      <c r="BA37" s="467">
        <v>24.1</v>
      </c>
      <c r="BB37" s="348">
        <v>71.849999999999994</v>
      </c>
      <c r="BC37" s="348" t="s">
        <v>430</v>
      </c>
      <c r="BD37" s="348" t="s">
        <v>430</v>
      </c>
      <c r="BE37" s="375" t="s">
        <v>430</v>
      </c>
      <c r="BF37" s="375">
        <v>4.05</v>
      </c>
      <c r="BG37" s="374"/>
      <c r="BH37" s="594">
        <v>4.05</v>
      </c>
      <c r="BI37" s="348" t="s">
        <v>430</v>
      </c>
      <c r="BJ37" s="348" t="s">
        <v>430</v>
      </c>
      <c r="BK37" s="348">
        <v>71.849999999999994</v>
      </c>
      <c r="BL37" s="348" t="s">
        <v>430</v>
      </c>
      <c r="BM37" s="375">
        <v>24.1</v>
      </c>
      <c r="BN37" s="375" t="s">
        <v>430</v>
      </c>
      <c r="BO37" s="375" t="s">
        <v>430</v>
      </c>
      <c r="BP37" s="375" t="s">
        <v>430</v>
      </c>
      <c r="BQ37" s="375" t="s">
        <v>430</v>
      </c>
      <c r="BR37" s="374"/>
      <c r="BS37" s="468">
        <v>10.137020083041101</v>
      </c>
      <c r="BT37" s="348">
        <v>7.8818711223645597</v>
      </c>
      <c r="BU37" s="374"/>
      <c r="BV37" s="430" t="s">
        <v>554</v>
      </c>
    </row>
    <row r="38" spans="1:74" s="428" customFormat="1" x14ac:dyDescent="0.25">
      <c r="A38" s="345" t="s">
        <v>7810</v>
      </c>
      <c r="B38" s="373"/>
      <c r="C38" s="719">
        <v>44531</v>
      </c>
      <c r="D38" s="373"/>
      <c r="E38" s="346">
        <v>2991.42</v>
      </c>
      <c r="F38" s="373"/>
      <c r="G38" s="347">
        <v>12.978199999999999</v>
      </c>
      <c r="H38" s="374"/>
      <c r="I38" s="348">
        <v>4.5</v>
      </c>
      <c r="J38" s="348">
        <v>7.7</v>
      </c>
      <c r="K38" s="348">
        <v>3</v>
      </c>
      <c r="L38" s="348">
        <v>3.17</v>
      </c>
      <c r="M38" s="362"/>
      <c r="N38" s="350">
        <v>31.244499999999999</v>
      </c>
      <c r="O38" s="348">
        <v>12.903600000000001</v>
      </c>
      <c r="P38" s="348">
        <v>12.081099999999999</v>
      </c>
      <c r="Q38" s="348">
        <v>11.1363</v>
      </c>
      <c r="R38" s="348">
        <v>20.3264</v>
      </c>
      <c r="S38" s="348">
        <v>7.9960000000000004</v>
      </c>
      <c r="T38" s="348">
        <v>4.6452</v>
      </c>
      <c r="U38" s="354">
        <v>4.8997000000000002</v>
      </c>
      <c r="V38" s="348">
        <v>4.5743999999999998</v>
      </c>
      <c r="W38" s="348">
        <v>6.7885</v>
      </c>
      <c r="X38" s="348">
        <v>6.8967000000000001</v>
      </c>
      <c r="Y38" s="375" t="s">
        <v>430</v>
      </c>
      <c r="Z38" s="348" t="s">
        <v>430</v>
      </c>
      <c r="AA38" s="348">
        <v>8.8854000000000006</v>
      </c>
      <c r="AB38" s="348">
        <v>4.6342999999999996</v>
      </c>
      <c r="AC38" s="348">
        <v>4.9170999999999996</v>
      </c>
      <c r="AD38" s="348">
        <v>4.6944999999999997</v>
      </c>
      <c r="AE38" s="348">
        <v>20.5457</v>
      </c>
      <c r="AF38" s="348">
        <v>5.8776000000000002</v>
      </c>
      <c r="AG38" s="569"/>
      <c r="AH38" s="346">
        <v>8</v>
      </c>
      <c r="AI38" s="346">
        <v>8</v>
      </c>
      <c r="AJ38" s="346">
        <v>10</v>
      </c>
      <c r="AK38" s="346">
        <v>7</v>
      </c>
      <c r="AL38" s="346">
        <v>7</v>
      </c>
      <c r="AM38" s="346">
        <v>10</v>
      </c>
      <c r="AN38" s="346">
        <v>11</v>
      </c>
      <c r="AO38" s="429">
        <v>13</v>
      </c>
      <c r="AP38" s="346">
        <v>13</v>
      </c>
      <c r="AQ38" s="346">
        <v>14</v>
      </c>
      <c r="AR38" s="346">
        <v>14</v>
      </c>
      <c r="AS38" s="346" t="s">
        <v>430</v>
      </c>
      <c r="AT38" s="346" t="s">
        <v>430</v>
      </c>
      <c r="AU38" s="346">
        <v>9</v>
      </c>
      <c r="AV38" s="346">
        <v>12</v>
      </c>
      <c r="AW38" s="346">
        <v>13</v>
      </c>
      <c r="AX38" s="346">
        <v>13</v>
      </c>
      <c r="AY38" s="346">
        <v>6</v>
      </c>
      <c r="AZ38" s="584"/>
      <c r="BA38" s="467">
        <v>13.8</v>
      </c>
      <c r="BB38" s="348">
        <v>72.010000000000005</v>
      </c>
      <c r="BC38" s="348">
        <v>9.41</v>
      </c>
      <c r="BD38" s="348" t="s">
        <v>430</v>
      </c>
      <c r="BE38" s="375" t="s">
        <v>430</v>
      </c>
      <c r="BF38" s="375">
        <v>4.78</v>
      </c>
      <c r="BG38" s="374"/>
      <c r="BH38" s="594">
        <v>4.78</v>
      </c>
      <c r="BI38" s="348" t="s">
        <v>430</v>
      </c>
      <c r="BJ38" s="348" t="s">
        <v>430</v>
      </c>
      <c r="BK38" s="348">
        <v>81.42</v>
      </c>
      <c r="BL38" s="348" t="s">
        <v>430</v>
      </c>
      <c r="BM38" s="375">
        <v>13.8</v>
      </c>
      <c r="BN38" s="375" t="s">
        <v>430</v>
      </c>
      <c r="BO38" s="375" t="s">
        <v>430</v>
      </c>
      <c r="BP38" s="375" t="s">
        <v>430</v>
      </c>
      <c r="BQ38" s="375" t="s">
        <v>430</v>
      </c>
      <c r="BR38" s="374"/>
      <c r="BS38" s="468">
        <v>7.6314527969474204</v>
      </c>
      <c r="BT38" s="348">
        <v>10.515584495793799</v>
      </c>
      <c r="BU38" s="374"/>
      <c r="BV38" s="430" t="s">
        <v>554</v>
      </c>
    </row>
    <row r="39" spans="1:74" s="428" customFormat="1" x14ac:dyDescent="0.25">
      <c r="A39" s="345" t="s">
        <v>7811</v>
      </c>
      <c r="B39" s="373"/>
      <c r="C39" s="719">
        <v>43353</v>
      </c>
      <c r="D39" s="373"/>
      <c r="E39" s="346">
        <v>2893.99</v>
      </c>
      <c r="F39" s="373"/>
      <c r="G39" s="347">
        <v>16.880099999999999</v>
      </c>
      <c r="H39" s="374"/>
      <c r="I39" s="348">
        <v>0.78</v>
      </c>
      <c r="J39" s="348">
        <v>7.66</v>
      </c>
      <c r="K39" s="348">
        <v>0.71</v>
      </c>
      <c r="L39" s="348">
        <v>0.76</v>
      </c>
      <c r="M39" s="362"/>
      <c r="N39" s="350">
        <v>18.1724</v>
      </c>
      <c r="O39" s="348">
        <v>8.6160999999999994</v>
      </c>
      <c r="P39" s="348">
        <v>8.8186</v>
      </c>
      <c r="Q39" s="348">
        <v>8.3204999999999991</v>
      </c>
      <c r="R39" s="348">
        <v>11.0252</v>
      </c>
      <c r="S39" s="348">
        <v>6.8281000000000001</v>
      </c>
      <c r="T39" s="348">
        <v>5.3612000000000002</v>
      </c>
      <c r="U39" s="354">
        <v>5.4377000000000004</v>
      </c>
      <c r="V39" s="348">
        <v>5.4855</v>
      </c>
      <c r="W39" s="348">
        <v>7.1641000000000004</v>
      </c>
      <c r="X39" s="348">
        <v>6.9862000000000002</v>
      </c>
      <c r="Y39" s="375">
        <v>5.6398999999999999</v>
      </c>
      <c r="Z39" s="348" t="s">
        <v>430</v>
      </c>
      <c r="AA39" s="348">
        <v>6.7228000000000003</v>
      </c>
      <c r="AB39" s="348">
        <v>5.3285</v>
      </c>
      <c r="AC39" s="348">
        <v>5.4092000000000002</v>
      </c>
      <c r="AD39" s="348">
        <v>5.5289000000000001</v>
      </c>
      <c r="AE39" s="348">
        <v>11.529199999999999</v>
      </c>
      <c r="AF39" s="348">
        <v>6.9500999999999999</v>
      </c>
      <c r="AG39" s="569"/>
      <c r="AH39" s="346">
        <v>12</v>
      </c>
      <c r="AI39" s="346">
        <v>13</v>
      </c>
      <c r="AJ39" s="346">
        <v>14</v>
      </c>
      <c r="AK39" s="346">
        <v>13</v>
      </c>
      <c r="AL39" s="346">
        <v>14</v>
      </c>
      <c r="AM39" s="346">
        <v>13</v>
      </c>
      <c r="AN39" s="346">
        <v>3</v>
      </c>
      <c r="AO39" s="429">
        <v>4</v>
      </c>
      <c r="AP39" s="346">
        <v>2</v>
      </c>
      <c r="AQ39" s="346">
        <v>9</v>
      </c>
      <c r="AR39" s="346">
        <v>12</v>
      </c>
      <c r="AS39" s="346">
        <v>13</v>
      </c>
      <c r="AT39" s="346" t="s">
        <v>430</v>
      </c>
      <c r="AU39" s="346">
        <v>14</v>
      </c>
      <c r="AV39" s="346">
        <v>3</v>
      </c>
      <c r="AW39" s="346">
        <v>4</v>
      </c>
      <c r="AX39" s="346">
        <v>2</v>
      </c>
      <c r="AY39" s="346">
        <v>14</v>
      </c>
      <c r="AZ39" s="584"/>
      <c r="BA39" s="467">
        <v>13.67</v>
      </c>
      <c r="BB39" s="348">
        <v>85.23</v>
      </c>
      <c r="BC39" s="348" t="s">
        <v>430</v>
      </c>
      <c r="BD39" s="348" t="s">
        <v>430</v>
      </c>
      <c r="BE39" s="375" t="s">
        <v>430</v>
      </c>
      <c r="BF39" s="375">
        <v>1.1000000000000001</v>
      </c>
      <c r="BG39" s="374"/>
      <c r="BH39" s="594">
        <v>1.1000000000000001</v>
      </c>
      <c r="BI39" s="348">
        <v>7.47</v>
      </c>
      <c r="BJ39" s="348" t="s">
        <v>430</v>
      </c>
      <c r="BK39" s="348">
        <v>77.760000000000005</v>
      </c>
      <c r="BL39" s="348" t="s">
        <v>430</v>
      </c>
      <c r="BM39" s="375">
        <v>13.67</v>
      </c>
      <c r="BN39" s="375" t="s">
        <v>430</v>
      </c>
      <c r="BO39" s="375" t="s">
        <v>430</v>
      </c>
      <c r="BP39" s="375" t="s">
        <v>430</v>
      </c>
      <c r="BQ39" s="375" t="s">
        <v>430</v>
      </c>
      <c r="BR39" s="374"/>
      <c r="BS39" s="468">
        <v>10.2860305210286</v>
      </c>
      <c r="BT39" s="348">
        <v>12.646421581264599</v>
      </c>
      <c r="BU39" s="374"/>
      <c r="BV39" s="430" t="s">
        <v>554</v>
      </c>
    </row>
    <row r="40" spans="1:74" s="428" customFormat="1" x14ac:dyDescent="0.25">
      <c r="A40" s="345" t="s">
        <v>7812</v>
      </c>
      <c r="B40" s="373"/>
      <c r="C40" s="719">
        <v>35604</v>
      </c>
      <c r="D40" s="373"/>
      <c r="E40" s="346">
        <v>1358.86</v>
      </c>
      <c r="F40" s="373"/>
      <c r="G40" s="347">
        <v>105.3145</v>
      </c>
      <c r="H40" s="374"/>
      <c r="I40" s="348">
        <v>2.77</v>
      </c>
      <c r="J40" s="348">
        <v>7.91</v>
      </c>
      <c r="K40" s="348">
        <v>1.39</v>
      </c>
      <c r="L40" s="348">
        <v>1.49</v>
      </c>
      <c r="M40" s="362"/>
      <c r="N40" s="350">
        <v>14.076599999999999</v>
      </c>
      <c r="O40" s="348">
        <v>5.3273999999999999</v>
      </c>
      <c r="P40" s="348">
        <v>9.4640000000000004</v>
      </c>
      <c r="Q40" s="348">
        <v>4.8811</v>
      </c>
      <c r="R40" s="348">
        <v>11.2887</v>
      </c>
      <c r="S40" s="348">
        <v>6.7694000000000001</v>
      </c>
      <c r="T40" s="348">
        <v>5.1372</v>
      </c>
      <c r="U40" s="354">
        <v>5.5366999999999997</v>
      </c>
      <c r="V40" s="348">
        <v>5.4234999999999998</v>
      </c>
      <c r="W40" s="348">
        <v>7.8479000000000001</v>
      </c>
      <c r="X40" s="348">
        <v>7.4124999999999996</v>
      </c>
      <c r="Y40" s="375">
        <v>6.1571999999999996</v>
      </c>
      <c r="Z40" s="348">
        <v>7.2130999999999998</v>
      </c>
      <c r="AA40" s="348">
        <v>7.5904999999999996</v>
      </c>
      <c r="AB40" s="348">
        <v>5.0350000000000001</v>
      </c>
      <c r="AC40" s="348">
        <v>5.4664000000000001</v>
      </c>
      <c r="AD40" s="348">
        <v>5.4177999999999997</v>
      </c>
      <c r="AE40" s="348">
        <v>12.3161</v>
      </c>
      <c r="AF40" s="348">
        <v>8.4504999999999999</v>
      </c>
      <c r="AG40" s="569"/>
      <c r="AH40" s="346">
        <v>14</v>
      </c>
      <c r="AI40" s="346">
        <v>14</v>
      </c>
      <c r="AJ40" s="346">
        <v>13</v>
      </c>
      <c r="AK40" s="346">
        <v>14</v>
      </c>
      <c r="AL40" s="346">
        <v>13</v>
      </c>
      <c r="AM40" s="346">
        <v>14</v>
      </c>
      <c r="AN40" s="346">
        <v>5</v>
      </c>
      <c r="AO40" s="429">
        <v>3</v>
      </c>
      <c r="AP40" s="346">
        <v>3</v>
      </c>
      <c r="AQ40" s="346">
        <v>1</v>
      </c>
      <c r="AR40" s="346">
        <v>2</v>
      </c>
      <c r="AS40" s="346">
        <v>7</v>
      </c>
      <c r="AT40" s="346">
        <v>4</v>
      </c>
      <c r="AU40" s="346">
        <v>13</v>
      </c>
      <c r="AV40" s="346">
        <v>6</v>
      </c>
      <c r="AW40" s="346">
        <v>3</v>
      </c>
      <c r="AX40" s="346">
        <v>4</v>
      </c>
      <c r="AY40" s="346">
        <v>13</v>
      </c>
      <c r="AZ40" s="584"/>
      <c r="BA40" s="467">
        <v>9.4600000000000009</v>
      </c>
      <c r="BB40" s="348">
        <v>80.75</v>
      </c>
      <c r="BC40" s="348" t="s">
        <v>430</v>
      </c>
      <c r="BD40" s="348">
        <v>6.74</v>
      </c>
      <c r="BE40" s="375">
        <v>17.829999999999998</v>
      </c>
      <c r="BF40" s="375">
        <v>3.05</v>
      </c>
      <c r="BG40" s="374"/>
      <c r="BH40" s="594">
        <v>3.05</v>
      </c>
      <c r="BI40" s="348">
        <v>5.45</v>
      </c>
      <c r="BJ40" s="348" t="s">
        <v>430</v>
      </c>
      <c r="BK40" s="348">
        <v>82.04</v>
      </c>
      <c r="BL40" s="348" t="s">
        <v>430</v>
      </c>
      <c r="BM40" s="375">
        <v>9.4600000000000009</v>
      </c>
      <c r="BN40" s="375" t="s">
        <v>430</v>
      </c>
      <c r="BO40" s="375" t="s">
        <v>430</v>
      </c>
      <c r="BP40" s="375" t="s">
        <v>430</v>
      </c>
      <c r="BQ40" s="375">
        <v>17.829999999999998</v>
      </c>
      <c r="BR40" s="374"/>
      <c r="BS40" s="468">
        <v>6.6455984396830603</v>
      </c>
      <c r="BT40" s="348">
        <v>17.1909429746303</v>
      </c>
      <c r="BU40" s="374"/>
      <c r="BV40" s="430" t="s">
        <v>554</v>
      </c>
    </row>
    <row r="41" spans="1:74" x14ac:dyDescent="0.25">
      <c r="A41" s="318" t="s">
        <v>93</v>
      </c>
      <c r="B41" s="43"/>
      <c r="C41" s="720"/>
      <c r="D41" s="43"/>
      <c r="E41" s="51"/>
      <c r="F41" s="43"/>
      <c r="G41" s="55"/>
      <c r="H41" s="66"/>
      <c r="I41" s="59"/>
      <c r="J41" s="59"/>
      <c r="K41" s="59"/>
      <c r="L41" s="59"/>
      <c r="M41" s="258"/>
      <c r="N41" s="70">
        <v>34.588000000000001</v>
      </c>
      <c r="O41" s="59">
        <v>13.991899999999999</v>
      </c>
      <c r="P41" s="59">
        <v>13.93</v>
      </c>
      <c r="Q41" s="59">
        <v>11.8255</v>
      </c>
      <c r="R41" s="59">
        <v>19.308499999999999</v>
      </c>
      <c r="S41" s="59">
        <v>8.2624999999999993</v>
      </c>
      <c r="T41" s="59">
        <v>5.0316000000000001</v>
      </c>
      <c r="U41" s="88">
        <v>5.2599</v>
      </c>
      <c r="V41" s="59">
        <v>5.0122999999999998</v>
      </c>
      <c r="W41" s="59">
        <v>7.2178000000000004</v>
      </c>
      <c r="X41" s="59">
        <v>7.1589999999999998</v>
      </c>
      <c r="Y41" s="276">
        <v>6.1173000000000002</v>
      </c>
      <c r="Z41" s="59">
        <v>7.1295000000000002</v>
      </c>
      <c r="AA41" s="59">
        <v>9.0585000000000004</v>
      </c>
      <c r="AB41" s="59">
        <v>5.0144000000000002</v>
      </c>
      <c r="AC41" s="59">
        <v>5.2660999999999998</v>
      </c>
      <c r="AD41" s="59">
        <v>5.1020000000000003</v>
      </c>
      <c r="AE41" s="59">
        <v>19.722100000000001</v>
      </c>
      <c r="AF41" s="59">
        <v>7.2725999999999997</v>
      </c>
      <c r="AG41" s="553"/>
      <c r="AH41" s="51">
        <v>14</v>
      </c>
      <c r="AI41" s="51">
        <v>14</v>
      </c>
      <c r="AJ41" s="51">
        <v>14</v>
      </c>
      <c r="AK41" s="51">
        <v>14</v>
      </c>
      <c r="AL41" s="51">
        <v>14</v>
      </c>
      <c r="AM41" s="51">
        <v>14</v>
      </c>
      <c r="AN41" s="51">
        <v>14</v>
      </c>
      <c r="AO41" s="319">
        <v>14</v>
      </c>
      <c r="AP41" s="51">
        <v>14</v>
      </c>
      <c r="AQ41" s="51">
        <v>14</v>
      </c>
      <c r="AR41" s="51">
        <v>14</v>
      </c>
      <c r="AS41" s="51">
        <v>13</v>
      </c>
      <c r="AT41" s="51">
        <v>9</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602"/>
      <c r="BS41" s="267"/>
      <c r="BT41" s="59"/>
      <c r="BU41" s="66"/>
      <c r="BV41" s="34"/>
    </row>
    <row r="42" spans="1:74" x14ac:dyDescent="0.25">
      <c r="A42" s="320" t="s">
        <v>94</v>
      </c>
      <c r="B42" s="44"/>
      <c r="C42" s="721"/>
      <c r="D42" s="44"/>
      <c r="E42" s="52"/>
      <c r="F42" s="44"/>
      <c r="G42" s="56"/>
      <c r="H42" s="67"/>
      <c r="I42" s="60"/>
      <c r="J42" s="60"/>
      <c r="K42" s="60"/>
      <c r="L42" s="60"/>
      <c r="M42" s="259"/>
      <c r="N42" s="71">
        <v>56.154200000000003</v>
      </c>
      <c r="O42" s="60">
        <v>22.985499999999998</v>
      </c>
      <c r="P42" s="60">
        <v>22.109100000000002</v>
      </c>
      <c r="Q42" s="60">
        <v>16.679400000000001</v>
      </c>
      <c r="R42" s="60">
        <v>24.144500000000001</v>
      </c>
      <c r="S42" s="60">
        <v>9.3864000000000001</v>
      </c>
      <c r="T42" s="60">
        <v>6.2062999999999997</v>
      </c>
      <c r="U42" s="89">
        <v>6.0613000000000001</v>
      </c>
      <c r="V42" s="60">
        <v>5.806</v>
      </c>
      <c r="W42" s="60">
        <v>7.8479000000000001</v>
      </c>
      <c r="X42" s="60">
        <v>7.4997999999999996</v>
      </c>
      <c r="Y42" s="277">
        <v>6.6017000000000001</v>
      </c>
      <c r="Z42" s="60">
        <v>7.4040999999999997</v>
      </c>
      <c r="AA42" s="60">
        <v>10.6358</v>
      </c>
      <c r="AB42" s="60">
        <v>6.19</v>
      </c>
      <c r="AC42" s="60">
        <v>6.0815000000000001</v>
      </c>
      <c r="AD42" s="60">
        <v>5.8678999999999997</v>
      </c>
      <c r="AE42" s="60">
        <v>25.025400000000001</v>
      </c>
      <c r="AF42" s="60">
        <v>8.7987000000000002</v>
      </c>
      <c r="AG42" s="554"/>
      <c r="AH42" s="52"/>
      <c r="AI42" s="52"/>
      <c r="AJ42" s="52"/>
      <c r="AK42" s="52"/>
      <c r="AL42" s="52"/>
      <c r="AM42" s="52"/>
      <c r="AN42" s="52"/>
      <c r="AO42" s="313"/>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596"/>
      <c r="BS42" s="268"/>
      <c r="BT42" s="60"/>
      <c r="BU42" s="67"/>
      <c r="BV42" s="26"/>
    </row>
    <row r="43" spans="1:74" x14ac:dyDescent="0.25">
      <c r="A43" s="320" t="s">
        <v>95</v>
      </c>
      <c r="B43" s="44"/>
      <c r="C43" s="721"/>
      <c r="D43" s="44"/>
      <c r="E43" s="52"/>
      <c r="F43" s="44"/>
      <c r="G43" s="56"/>
      <c r="H43" s="67"/>
      <c r="I43" s="60"/>
      <c r="J43" s="60"/>
      <c r="K43" s="60"/>
      <c r="L43" s="60"/>
      <c r="M43" s="259"/>
      <c r="N43" s="71">
        <v>14.076599999999999</v>
      </c>
      <c r="O43" s="60">
        <v>5.3273999999999999</v>
      </c>
      <c r="P43" s="60">
        <v>8.8186</v>
      </c>
      <c r="Q43" s="60">
        <v>4.8811</v>
      </c>
      <c r="R43" s="60">
        <v>11.0252</v>
      </c>
      <c r="S43" s="60">
        <v>6.7694000000000001</v>
      </c>
      <c r="T43" s="60">
        <v>4.2911000000000001</v>
      </c>
      <c r="U43" s="89">
        <v>4.7518000000000002</v>
      </c>
      <c r="V43" s="60">
        <v>4.5612000000000004</v>
      </c>
      <c r="W43" s="60">
        <v>6.7885</v>
      </c>
      <c r="X43" s="60">
        <v>6.8967000000000001</v>
      </c>
      <c r="Y43" s="277">
        <v>5.6398999999999999</v>
      </c>
      <c r="Z43" s="60">
        <v>6.7218</v>
      </c>
      <c r="AA43" s="60">
        <v>6.7228000000000003</v>
      </c>
      <c r="AB43" s="60">
        <v>4.3118999999999996</v>
      </c>
      <c r="AC43" s="60">
        <v>4.8261000000000003</v>
      </c>
      <c r="AD43" s="60">
        <v>4.6612999999999998</v>
      </c>
      <c r="AE43" s="60">
        <v>11.529199999999999</v>
      </c>
      <c r="AF43" s="60">
        <v>5.8776000000000002</v>
      </c>
      <c r="AG43" s="554"/>
      <c r="AH43" s="52"/>
      <c r="AI43" s="52"/>
      <c r="AJ43" s="52"/>
      <c r="AK43" s="52"/>
      <c r="AL43" s="52"/>
      <c r="AM43" s="52"/>
      <c r="AN43" s="52"/>
      <c r="AO43" s="313"/>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1" t="s">
        <v>96</v>
      </c>
      <c r="B44" s="45"/>
      <c r="C44" s="722"/>
      <c r="D44" s="45"/>
      <c r="E44" s="53"/>
      <c r="F44" s="45"/>
      <c r="G44" s="57"/>
      <c r="H44" s="68"/>
      <c r="I44" s="61"/>
      <c r="J44" s="61"/>
      <c r="K44" s="61"/>
      <c r="L44" s="61"/>
      <c r="M44" s="262"/>
      <c r="N44" s="72">
        <v>33.761200000000002</v>
      </c>
      <c r="O44" s="61">
        <v>13.3894</v>
      </c>
      <c r="P44" s="61">
        <v>13.303800000000001</v>
      </c>
      <c r="Q44" s="61">
        <v>11.1235</v>
      </c>
      <c r="R44" s="61">
        <v>20.220800000000001</v>
      </c>
      <c r="S44" s="61">
        <v>8.4467999999999996</v>
      </c>
      <c r="T44" s="61">
        <v>4.9755500000000001</v>
      </c>
      <c r="U44" s="90">
        <v>5.1771500000000001</v>
      </c>
      <c r="V44" s="61">
        <v>4.9379999999999997</v>
      </c>
      <c r="W44" s="61">
        <v>7.1955499999999999</v>
      </c>
      <c r="X44" s="61">
        <v>7.1605499999999997</v>
      </c>
      <c r="Y44" s="279">
        <v>6.1571999999999996</v>
      </c>
      <c r="Z44" s="61">
        <v>7.1428000000000003</v>
      </c>
      <c r="AA44" s="61">
        <v>9.1895000000000007</v>
      </c>
      <c r="AB44" s="61">
        <v>4.9058999999999999</v>
      </c>
      <c r="AC44" s="61">
        <v>5.1933999999999996</v>
      </c>
      <c r="AD44" s="61">
        <v>5.0316999999999998</v>
      </c>
      <c r="AE44" s="61">
        <v>20.3384</v>
      </c>
      <c r="AF44" s="61">
        <v>7.1257999999999999</v>
      </c>
      <c r="AG44" s="556"/>
      <c r="AH44" s="53"/>
      <c r="AI44" s="53"/>
      <c r="AJ44" s="53"/>
      <c r="AK44" s="53"/>
      <c r="AL44" s="53"/>
      <c r="AM44" s="53"/>
      <c r="AN44" s="53"/>
      <c r="AO44" s="322"/>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603"/>
      <c r="BS44" s="270"/>
      <c r="BT44" s="61"/>
      <c r="BU44" s="68"/>
      <c r="BV44" s="272"/>
    </row>
    <row r="45" spans="1:74" ht="14.5" x14ac:dyDescent="0.25">
      <c r="A45" s="323" t="s">
        <v>275</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557"/>
      <c r="AH45" s="54"/>
      <c r="AI45" s="54"/>
      <c r="AJ45" s="54"/>
      <c r="AK45" s="54"/>
      <c r="AL45" s="54"/>
      <c r="AM45" s="54"/>
      <c r="AN45" s="54"/>
      <c r="AO45" s="247"/>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545"/>
      <c r="BS45" s="271"/>
      <c r="BT45" s="62"/>
      <c r="BU45" s="69"/>
      <c r="BV45" s="41"/>
    </row>
    <row r="46" spans="1:74" s="508" customFormat="1" x14ac:dyDescent="0.25">
      <c r="A46" s="345" t="s">
        <v>7813</v>
      </c>
      <c r="B46" s="509"/>
      <c r="C46" s="719">
        <v>41407</v>
      </c>
      <c r="D46" s="509"/>
      <c r="E46" s="510">
        <v>625.67999999999995</v>
      </c>
      <c r="F46" s="509"/>
      <c r="G46" s="511">
        <v>43.725000000000001</v>
      </c>
      <c r="H46" s="513"/>
      <c r="I46" s="512">
        <v>2.82</v>
      </c>
      <c r="J46" s="512">
        <v>7.56</v>
      </c>
      <c r="K46" s="512">
        <v>2.08</v>
      </c>
      <c r="L46" s="512">
        <v>2.21</v>
      </c>
      <c r="M46" s="515"/>
      <c r="N46" s="514">
        <v>33.002899999999997</v>
      </c>
      <c r="O46" s="512">
        <v>13.313700000000001</v>
      </c>
      <c r="P46" s="512">
        <v>12.731299999999999</v>
      </c>
      <c r="Q46" s="512">
        <v>10.7049</v>
      </c>
      <c r="R46" s="512">
        <v>18.578099999999999</v>
      </c>
      <c r="S46" s="512">
        <v>8.0599000000000007</v>
      </c>
      <c r="T46" s="512">
        <v>4.6104000000000003</v>
      </c>
      <c r="U46" s="517">
        <v>5.0143000000000004</v>
      </c>
      <c r="V46" s="512">
        <v>4.9286000000000003</v>
      </c>
      <c r="W46" s="512">
        <v>7.2557</v>
      </c>
      <c r="X46" s="512">
        <v>7.1872999999999996</v>
      </c>
      <c r="Y46" s="516">
        <v>6.1314000000000002</v>
      </c>
      <c r="Z46" s="512">
        <v>7.4019000000000004</v>
      </c>
      <c r="AA46" s="512">
        <v>8.4895999999999994</v>
      </c>
      <c r="AB46" s="512">
        <v>4.7419000000000002</v>
      </c>
      <c r="AC46" s="512">
        <v>5.0156999999999998</v>
      </c>
      <c r="AD46" s="512">
        <v>4.9992000000000001</v>
      </c>
      <c r="AE46" s="512">
        <v>18.539000000000001</v>
      </c>
      <c r="AF46" s="512">
        <v>7.4596999999999998</v>
      </c>
      <c r="AG46" s="635"/>
      <c r="AH46" s="510">
        <v>4</v>
      </c>
      <c r="AI46" s="510">
        <v>4</v>
      </c>
      <c r="AJ46" s="510">
        <v>4</v>
      </c>
      <c r="AK46" s="510">
        <v>6</v>
      </c>
      <c r="AL46" s="510">
        <v>5</v>
      </c>
      <c r="AM46" s="510">
        <v>5</v>
      </c>
      <c r="AN46" s="510">
        <v>6</v>
      </c>
      <c r="AO46" s="518">
        <v>6</v>
      </c>
      <c r="AP46" s="510">
        <v>4</v>
      </c>
      <c r="AQ46" s="510">
        <v>5</v>
      </c>
      <c r="AR46" s="510">
        <v>4</v>
      </c>
      <c r="AS46" s="510">
        <v>4</v>
      </c>
      <c r="AT46" s="510">
        <v>1</v>
      </c>
      <c r="AU46" s="510">
        <v>6</v>
      </c>
      <c r="AV46" s="510">
        <v>6</v>
      </c>
      <c r="AW46" s="510">
        <v>5</v>
      </c>
      <c r="AX46" s="510">
        <v>4</v>
      </c>
      <c r="AY46" s="510">
        <v>5</v>
      </c>
      <c r="AZ46" s="636"/>
      <c r="BA46" s="637">
        <v>7.5</v>
      </c>
      <c r="BB46" s="512">
        <v>79.72</v>
      </c>
      <c r="BC46" s="512" t="s">
        <v>430</v>
      </c>
      <c r="BD46" s="512" t="s">
        <v>430</v>
      </c>
      <c r="BE46" s="516" t="s">
        <v>430</v>
      </c>
      <c r="BF46" s="516">
        <v>12.78</v>
      </c>
      <c r="BG46" s="513"/>
      <c r="BH46" s="638">
        <v>12.78</v>
      </c>
      <c r="BI46" s="512">
        <v>7.04</v>
      </c>
      <c r="BJ46" s="512" t="s">
        <v>430</v>
      </c>
      <c r="BK46" s="512">
        <v>72.67</v>
      </c>
      <c r="BL46" s="512" t="s">
        <v>430</v>
      </c>
      <c r="BM46" s="516">
        <v>7.5</v>
      </c>
      <c r="BN46" s="516" t="s">
        <v>430</v>
      </c>
      <c r="BO46" s="516" t="s">
        <v>430</v>
      </c>
      <c r="BP46" s="516" t="s">
        <v>430</v>
      </c>
      <c r="BQ46" s="516" t="s">
        <v>430</v>
      </c>
      <c r="BR46" s="513"/>
      <c r="BS46" s="639">
        <v>8.7559031817511794</v>
      </c>
      <c r="BT46" s="512">
        <v>15.7241477131448</v>
      </c>
      <c r="BU46" s="513"/>
      <c r="BV46" s="519" t="s">
        <v>554</v>
      </c>
    </row>
    <row r="47" spans="1:74" s="508" customFormat="1" x14ac:dyDescent="0.25">
      <c r="A47" s="345" t="s">
        <v>7814</v>
      </c>
      <c r="B47" s="509"/>
      <c r="C47" s="719">
        <v>43245</v>
      </c>
      <c r="D47" s="509"/>
      <c r="E47" s="510">
        <v>338.69</v>
      </c>
      <c r="F47" s="509"/>
      <c r="G47" s="511">
        <v>16.426600000000001</v>
      </c>
      <c r="H47" s="513"/>
      <c r="I47" s="512">
        <v>4.47</v>
      </c>
      <c r="J47" s="512">
        <v>7.86</v>
      </c>
      <c r="K47" s="512">
        <v>2.88</v>
      </c>
      <c r="L47" s="512">
        <v>3.06</v>
      </c>
      <c r="M47" s="515"/>
      <c r="N47" s="514">
        <v>48.281300000000002</v>
      </c>
      <c r="O47" s="512">
        <v>18.399999999999999</v>
      </c>
      <c r="P47" s="512">
        <v>17.8369</v>
      </c>
      <c r="Q47" s="512">
        <v>14.106299999999999</v>
      </c>
      <c r="R47" s="512">
        <v>21.729700000000001</v>
      </c>
      <c r="S47" s="512">
        <v>8.4962</v>
      </c>
      <c r="T47" s="512">
        <v>4.5064000000000002</v>
      </c>
      <c r="U47" s="517">
        <v>4.8392999999999997</v>
      </c>
      <c r="V47" s="512">
        <v>4.6246999999999998</v>
      </c>
      <c r="W47" s="512">
        <v>7.2782</v>
      </c>
      <c r="X47" s="512">
        <v>7.2102000000000004</v>
      </c>
      <c r="Y47" s="516">
        <v>5.9798999999999998</v>
      </c>
      <c r="Z47" s="512" t="s">
        <v>430</v>
      </c>
      <c r="AA47" s="512">
        <v>9.4169</v>
      </c>
      <c r="AB47" s="512">
        <v>4.5195999999999996</v>
      </c>
      <c r="AC47" s="512">
        <v>4.8480999999999996</v>
      </c>
      <c r="AD47" s="512">
        <v>4.7351999999999999</v>
      </c>
      <c r="AE47" s="512">
        <v>22.312799999999999</v>
      </c>
      <c r="AF47" s="512">
        <v>6.3289</v>
      </c>
      <c r="AG47" s="635"/>
      <c r="AH47" s="510">
        <v>2</v>
      </c>
      <c r="AI47" s="510">
        <v>2</v>
      </c>
      <c r="AJ47" s="510">
        <v>1</v>
      </c>
      <c r="AK47" s="510">
        <v>1</v>
      </c>
      <c r="AL47" s="510">
        <v>1</v>
      </c>
      <c r="AM47" s="510">
        <v>2</v>
      </c>
      <c r="AN47" s="510">
        <v>7</v>
      </c>
      <c r="AO47" s="518">
        <v>7</v>
      </c>
      <c r="AP47" s="510">
        <v>7</v>
      </c>
      <c r="AQ47" s="510">
        <v>4</v>
      </c>
      <c r="AR47" s="510">
        <v>3</v>
      </c>
      <c r="AS47" s="510">
        <v>5</v>
      </c>
      <c r="AT47" s="510" t="s">
        <v>430</v>
      </c>
      <c r="AU47" s="510">
        <v>2</v>
      </c>
      <c r="AV47" s="510">
        <v>7</v>
      </c>
      <c r="AW47" s="510">
        <v>7</v>
      </c>
      <c r="AX47" s="510">
        <v>7</v>
      </c>
      <c r="AY47" s="510">
        <v>1</v>
      </c>
      <c r="AZ47" s="636"/>
      <c r="BA47" s="637">
        <v>9.74</v>
      </c>
      <c r="BB47" s="512">
        <v>79.45</v>
      </c>
      <c r="BC47" s="512">
        <v>6.9</v>
      </c>
      <c r="BD47" s="512" t="s">
        <v>430</v>
      </c>
      <c r="BE47" s="516" t="s">
        <v>430</v>
      </c>
      <c r="BF47" s="516">
        <v>3.9</v>
      </c>
      <c r="BG47" s="513"/>
      <c r="BH47" s="638">
        <v>3.9</v>
      </c>
      <c r="BI47" s="512">
        <v>5.43</v>
      </c>
      <c r="BJ47" s="512" t="s">
        <v>430</v>
      </c>
      <c r="BK47" s="512">
        <v>80.92</v>
      </c>
      <c r="BL47" s="512" t="s">
        <v>430</v>
      </c>
      <c r="BM47" s="516">
        <v>9.68</v>
      </c>
      <c r="BN47" s="516" t="s">
        <v>430</v>
      </c>
      <c r="BO47" s="516">
        <v>7.0000000000000007E-2</v>
      </c>
      <c r="BP47" s="516" t="s">
        <v>430</v>
      </c>
      <c r="BQ47" s="516" t="s">
        <v>430</v>
      </c>
      <c r="BR47" s="513"/>
      <c r="BS47" s="639">
        <v>4.5680039399999997</v>
      </c>
      <c r="BT47" s="512">
        <v>10.310728259999999</v>
      </c>
      <c r="BU47" s="513"/>
      <c r="BV47" s="519" t="s">
        <v>554</v>
      </c>
    </row>
    <row r="48" spans="1:74" s="508" customFormat="1" x14ac:dyDescent="0.25">
      <c r="A48" s="345" t="s">
        <v>7815</v>
      </c>
      <c r="B48" s="509"/>
      <c r="C48" s="719">
        <v>41276</v>
      </c>
      <c r="D48" s="509"/>
      <c r="E48" s="510">
        <v>263.51</v>
      </c>
      <c r="F48" s="509"/>
      <c r="G48" s="511">
        <v>31.011399999999998</v>
      </c>
      <c r="H48" s="513"/>
      <c r="I48" s="512">
        <v>3.21</v>
      </c>
      <c r="J48" s="512">
        <v>7.73</v>
      </c>
      <c r="K48" s="512">
        <v>2.37</v>
      </c>
      <c r="L48" s="512">
        <v>2.5099999999999998</v>
      </c>
      <c r="M48" s="515"/>
      <c r="N48" s="514">
        <v>35.697600000000001</v>
      </c>
      <c r="O48" s="512">
        <v>13.442399999999999</v>
      </c>
      <c r="P48" s="512">
        <v>15.0922</v>
      </c>
      <c r="Q48" s="512">
        <v>12.8162</v>
      </c>
      <c r="R48" s="512">
        <v>21.065899999999999</v>
      </c>
      <c r="S48" s="512">
        <v>10.003500000000001</v>
      </c>
      <c r="T48" s="512">
        <v>5.9901</v>
      </c>
      <c r="U48" s="517">
        <v>6.1134000000000004</v>
      </c>
      <c r="V48" s="512">
        <v>5.7915000000000001</v>
      </c>
      <c r="W48" s="512">
        <v>8.0164000000000009</v>
      </c>
      <c r="X48" s="512">
        <v>7.7534999999999998</v>
      </c>
      <c r="Y48" s="516">
        <v>6.2336</v>
      </c>
      <c r="Z48" s="512">
        <v>6.3856999999999999</v>
      </c>
      <c r="AA48" s="512">
        <v>10.0878</v>
      </c>
      <c r="AB48" s="512">
        <v>6.0814000000000004</v>
      </c>
      <c r="AC48" s="512">
        <v>6.0357000000000003</v>
      </c>
      <c r="AD48" s="512">
        <v>5.8956</v>
      </c>
      <c r="AE48" s="512">
        <v>20.34</v>
      </c>
      <c r="AF48" s="512">
        <v>7.0209999999999999</v>
      </c>
      <c r="AG48" s="635"/>
      <c r="AH48" s="510">
        <v>3</v>
      </c>
      <c r="AI48" s="510">
        <v>3</v>
      </c>
      <c r="AJ48" s="510">
        <v>3</v>
      </c>
      <c r="AK48" s="510">
        <v>3</v>
      </c>
      <c r="AL48" s="510">
        <v>2</v>
      </c>
      <c r="AM48" s="510">
        <v>1</v>
      </c>
      <c r="AN48" s="510">
        <v>1</v>
      </c>
      <c r="AO48" s="518">
        <v>1</v>
      </c>
      <c r="AP48" s="510">
        <v>1</v>
      </c>
      <c r="AQ48" s="510">
        <v>1</v>
      </c>
      <c r="AR48" s="510">
        <v>1</v>
      </c>
      <c r="AS48" s="510">
        <v>2</v>
      </c>
      <c r="AT48" s="510">
        <v>4</v>
      </c>
      <c r="AU48" s="510">
        <v>1</v>
      </c>
      <c r="AV48" s="510">
        <v>1</v>
      </c>
      <c r="AW48" s="510">
        <v>1</v>
      </c>
      <c r="AX48" s="510">
        <v>1</v>
      </c>
      <c r="AY48" s="510">
        <v>2</v>
      </c>
      <c r="AZ48" s="636"/>
      <c r="BA48" s="637">
        <v>9.48</v>
      </c>
      <c r="BB48" s="512">
        <v>79.989999999999995</v>
      </c>
      <c r="BC48" s="512" t="s">
        <v>430</v>
      </c>
      <c r="BD48" s="512" t="s">
        <v>430</v>
      </c>
      <c r="BE48" s="516" t="s">
        <v>430</v>
      </c>
      <c r="BF48" s="516">
        <v>10.54</v>
      </c>
      <c r="BG48" s="513"/>
      <c r="BH48" s="638">
        <v>5.97</v>
      </c>
      <c r="BI48" s="512" t="s">
        <v>430</v>
      </c>
      <c r="BJ48" s="512" t="s">
        <v>430</v>
      </c>
      <c r="BK48" s="512">
        <v>79.989999999999995</v>
      </c>
      <c r="BL48" s="512" t="s">
        <v>430</v>
      </c>
      <c r="BM48" s="516">
        <v>9.48</v>
      </c>
      <c r="BN48" s="516" t="s">
        <v>430</v>
      </c>
      <c r="BO48" s="516" t="s">
        <v>430</v>
      </c>
      <c r="BP48" s="516" t="s">
        <v>430</v>
      </c>
      <c r="BQ48" s="516">
        <v>4.57</v>
      </c>
      <c r="BR48" s="513"/>
      <c r="BS48" s="639">
        <v>8.1463063591853704</v>
      </c>
      <c r="BT48" s="512">
        <v>8.0717178691928293</v>
      </c>
      <c r="BU48" s="513"/>
      <c r="BV48" s="519" t="s">
        <v>554</v>
      </c>
    </row>
    <row r="49" spans="1:74" s="508" customFormat="1" x14ac:dyDescent="0.25">
      <c r="A49" s="345" t="s">
        <v>7816</v>
      </c>
      <c r="B49" s="509"/>
      <c r="C49" s="719">
        <v>44946</v>
      </c>
      <c r="D49" s="509"/>
      <c r="E49" s="510">
        <v>113.02</v>
      </c>
      <c r="F49" s="509"/>
      <c r="G49" s="511">
        <v>1264.9413</v>
      </c>
      <c r="H49" s="513"/>
      <c r="I49" s="512">
        <v>1.92</v>
      </c>
      <c r="J49" s="512">
        <v>7.48</v>
      </c>
      <c r="K49" s="512">
        <v>1.66</v>
      </c>
      <c r="L49" s="512">
        <v>1.78</v>
      </c>
      <c r="M49" s="515"/>
      <c r="N49" s="514">
        <v>23.956800000000001</v>
      </c>
      <c r="O49" s="512">
        <v>11.534800000000001</v>
      </c>
      <c r="P49" s="512">
        <v>12.1892</v>
      </c>
      <c r="Q49" s="512">
        <v>8.4350000000000005</v>
      </c>
      <c r="R49" s="512">
        <v>18.065999999999999</v>
      </c>
      <c r="S49" s="512">
        <v>8.1585000000000001</v>
      </c>
      <c r="T49" s="512">
        <v>5.2217000000000002</v>
      </c>
      <c r="U49" s="517">
        <v>5.0247999999999999</v>
      </c>
      <c r="V49" s="512">
        <v>4.8472</v>
      </c>
      <c r="W49" s="512">
        <v>6.9641000000000002</v>
      </c>
      <c r="X49" s="512">
        <v>6.9706000000000001</v>
      </c>
      <c r="Y49" s="516" t="s">
        <v>430</v>
      </c>
      <c r="Z49" s="512" t="s">
        <v>430</v>
      </c>
      <c r="AA49" s="512">
        <v>8.9243000000000006</v>
      </c>
      <c r="AB49" s="512">
        <v>5.1940999999999997</v>
      </c>
      <c r="AC49" s="512">
        <v>4.9157999999999999</v>
      </c>
      <c r="AD49" s="512">
        <v>4.8585000000000003</v>
      </c>
      <c r="AE49" s="512">
        <v>18.4343</v>
      </c>
      <c r="AF49" s="512">
        <v>7.0978000000000003</v>
      </c>
      <c r="AG49" s="635"/>
      <c r="AH49" s="510">
        <v>7</v>
      </c>
      <c r="AI49" s="510">
        <v>6</v>
      </c>
      <c r="AJ49" s="510">
        <v>6</v>
      </c>
      <c r="AK49" s="510">
        <v>7</v>
      </c>
      <c r="AL49" s="510">
        <v>6</v>
      </c>
      <c r="AM49" s="510">
        <v>4</v>
      </c>
      <c r="AN49" s="510">
        <v>2</v>
      </c>
      <c r="AO49" s="518">
        <v>5</v>
      </c>
      <c r="AP49" s="510">
        <v>5</v>
      </c>
      <c r="AQ49" s="510">
        <v>6</v>
      </c>
      <c r="AR49" s="510">
        <v>6</v>
      </c>
      <c r="AS49" s="510" t="s">
        <v>430</v>
      </c>
      <c r="AT49" s="510" t="s">
        <v>430</v>
      </c>
      <c r="AU49" s="510">
        <v>4</v>
      </c>
      <c r="AV49" s="510">
        <v>2</v>
      </c>
      <c r="AW49" s="510">
        <v>6</v>
      </c>
      <c r="AX49" s="510">
        <v>6</v>
      </c>
      <c r="AY49" s="510">
        <v>6</v>
      </c>
      <c r="AZ49" s="636"/>
      <c r="BA49" s="637">
        <v>10.039999999999999</v>
      </c>
      <c r="BB49" s="512">
        <v>78.31</v>
      </c>
      <c r="BC49" s="512" t="s">
        <v>430</v>
      </c>
      <c r="BD49" s="512" t="s">
        <v>430</v>
      </c>
      <c r="BE49" s="516" t="s">
        <v>430</v>
      </c>
      <c r="BF49" s="516">
        <v>11.66</v>
      </c>
      <c r="BG49" s="513"/>
      <c r="BH49" s="638">
        <v>11.66</v>
      </c>
      <c r="BI49" s="512" t="s">
        <v>430</v>
      </c>
      <c r="BJ49" s="512" t="s">
        <v>430</v>
      </c>
      <c r="BK49" s="512">
        <v>78.31</v>
      </c>
      <c r="BL49" s="512" t="s">
        <v>430</v>
      </c>
      <c r="BM49" s="516">
        <v>8.32</v>
      </c>
      <c r="BN49" s="516" t="s">
        <v>430</v>
      </c>
      <c r="BO49" s="516">
        <v>1.72</v>
      </c>
      <c r="BP49" s="516" t="s">
        <v>430</v>
      </c>
      <c r="BQ49" s="516" t="s">
        <v>430</v>
      </c>
      <c r="BR49" s="513"/>
      <c r="BS49" s="639">
        <v>4.1367125500000004</v>
      </c>
      <c r="BT49" s="512">
        <v>8.1607735800000007</v>
      </c>
      <c r="BU49" s="513"/>
      <c r="BV49" s="519" t="s">
        <v>554</v>
      </c>
    </row>
    <row r="50" spans="1:74" s="508" customFormat="1" x14ac:dyDescent="0.25">
      <c r="A50" s="345" t="s">
        <v>7817</v>
      </c>
      <c r="B50" s="509"/>
      <c r="C50" s="719">
        <v>41677</v>
      </c>
      <c r="D50" s="509"/>
      <c r="E50" s="510">
        <v>107.959</v>
      </c>
      <c r="F50" s="509"/>
      <c r="G50" s="511">
        <v>24.441800000000001</v>
      </c>
      <c r="H50" s="513"/>
      <c r="I50" s="512">
        <v>2.2200000000000002</v>
      </c>
      <c r="J50" s="512">
        <v>7.59</v>
      </c>
      <c r="K50" s="512">
        <v>1.8</v>
      </c>
      <c r="L50" s="512">
        <v>1.91</v>
      </c>
      <c r="M50" s="515"/>
      <c r="N50" s="514">
        <v>30.938400000000001</v>
      </c>
      <c r="O50" s="512">
        <v>12.8954</v>
      </c>
      <c r="P50" s="512">
        <v>12.36</v>
      </c>
      <c r="Q50" s="512">
        <v>11.2807</v>
      </c>
      <c r="R50" s="512">
        <v>16.241</v>
      </c>
      <c r="S50" s="512">
        <v>7.2023000000000001</v>
      </c>
      <c r="T50" s="512">
        <v>4.9427000000000003</v>
      </c>
      <c r="U50" s="517">
        <v>5.1159999999999997</v>
      </c>
      <c r="V50" s="512">
        <v>4.7804000000000002</v>
      </c>
      <c r="W50" s="512">
        <v>6.7232000000000003</v>
      </c>
      <c r="X50" s="512">
        <v>6.8578000000000001</v>
      </c>
      <c r="Y50" s="516">
        <v>5.9306999999999999</v>
      </c>
      <c r="Z50" s="512">
        <v>6.9589999999999996</v>
      </c>
      <c r="AA50" s="512">
        <v>7.9649000000000001</v>
      </c>
      <c r="AB50" s="512">
        <v>5.0392000000000001</v>
      </c>
      <c r="AC50" s="512">
        <v>5.1315999999999997</v>
      </c>
      <c r="AD50" s="512">
        <v>4.8949999999999996</v>
      </c>
      <c r="AE50" s="512">
        <v>16.703600000000002</v>
      </c>
      <c r="AF50" s="512">
        <v>7.4836999999999998</v>
      </c>
      <c r="AG50" s="635"/>
      <c r="AH50" s="510">
        <v>6</v>
      </c>
      <c r="AI50" s="510">
        <v>5</v>
      </c>
      <c r="AJ50" s="510">
        <v>5</v>
      </c>
      <c r="AK50" s="510">
        <v>4</v>
      </c>
      <c r="AL50" s="510">
        <v>7</v>
      </c>
      <c r="AM50" s="510">
        <v>7</v>
      </c>
      <c r="AN50" s="510">
        <v>3</v>
      </c>
      <c r="AO50" s="518">
        <v>4</v>
      </c>
      <c r="AP50" s="510">
        <v>6</v>
      </c>
      <c r="AQ50" s="510">
        <v>7</v>
      </c>
      <c r="AR50" s="510">
        <v>7</v>
      </c>
      <c r="AS50" s="510">
        <v>6</v>
      </c>
      <c r="AT50" s="510">
        <v>3</v>
      </c>
      <c r="AU50" s="510">
        <v>7</v>
      </c>
      <c r="AV50" s="510">
        <v>3</v>
      </c>
      <c r="AW50" s="510">
        <v>4</v>
      </c>
      <c r="AX50" s="510">
        <v>5</v>
      </c>
      <c r="AY50" s="510">
        <v>7</v>
      </c>
      <c r="AZ50" s="636"/>
      <c r="BA50" s="637">
        <v>14.89</v>
      </c>
      <c r="BB50" s="512">
        <v>78.69</v>
      </c>
      <c r="BC50" s="512" t="s">
        <v>430</v>
      </c>
      <c r="BD50" s="512" t="s">
        <v>430</v>
      </c>
      <c r="BE50" s="516" t="s">
        <v>430</v>
      </c>
      <c r="BF50" s="516">
        <v>6.43</v>
      </c>
      <c r="BG50" s="513"/>
      <c r="BH50" s="638">
        <v>6.43</v>
      </c>
      <c r="BI50" s="512" t="s">
        <v>430</v>
      </c>
      <c r="BJ50" s="512" t="s">
        <v>430</v>
      </c>
      <c r="BK50" s="512">
        <v>78.69</v>
      </c>
      <c r="BL50" s="512" t="s">
        <v>430</v>
      </c>
      <c r="BM50" s="516">
        <v>13.98</v>
      </c>
      <c r="BN50" s="516" t="s">
        <v>430</v>
      </c>
      <c r="BO50" s="516">
        <v>0.91</v>
      </c>
      <c r="BP50" s="516" t="s">
        <v>430</v>
      </c>
      <c r="BQ50" s="516" t="s">
        <v>430</v>
      </c>
      <c r="BR50" s="513"/>
      <c r="BS50" s="639">
        <v>4.57088333</v>
      </c>
      <c r="BT50" s="512">
        <v>13.83672118</v>
      </c>
      <c r="BU50" s="513"/>
      <c r="BV50" s="519" t="s">
        <v>554</v>
      </c>
    </row>
    <row r="51" spans="1:74" s="508" customFormat="1" x14ac:dyDescent="0.25">
      <c r="A51" s="345" t="s">
        <v>7818</v>
      </c>
      <c r="B51" s="509"/>
      <c r="C51" s="719">
        <v>41275</v>
      </c>
      <c r="D51" s="509"/>
      <c r="E51" s="510">
        <v>86.155699999999996</v>
      </c>
      <c r="F51" s="509"/>
      <c r="G51" s="511">
        <v>50.703099999999999</v>
      </c>
      <c r="H51" s="513"/>
      <c r="I51" s="512">
        <v>2.72</v>
      </c>
      <c r="J51" s="512">
        <v>7.36</v>
      </c>
      <c r="K51" s="512">
        <v>2.23</v>
      </c>
      <c r="L51" s="512">
        <v>2.38</v>
      </c>
      <c r="M51" s="515"/>
      <c r="N51" s="514">
        <v>30.981000000000002</v>
      </c>
      <c r="O51" s="512">
        <v>10.843</v>
      </c>
      <c r="P51" s="512">
        <v>10.5418</v>
      </c>
      <c r="Q51" s="512">
        <v>11.0868</v>
      </c>
      <c r="R51" s="512">
        <v>19.619399999999999</v>
      </c>
      <c r="S51" s="512">
        <v>8.4149999999999991</v>
      </c>
      <c r="T51" s="512">
        <v>4.9009</v>
      </c>
      <c r="U51" s="517">
        <v>5.3170999999999999</v>
      </c>
      <c r="V51" s="512">
        <v>5.1029</v>
      </c>
      <c r="W51" s="512">
        <v>7.4589999999999996</v>
      </c>
      <c r="X51" s="512">
        <v>7.3575999999999997</v>
      </c>
      <c r="Y51" s="516">
        <v>6.4272999999999998</v>
      </c>
      <c r="Z51" s="512">
        <v>7.2127999999999997</v>
      </c>
      <c r="AA51" s="512">
        <v>9.1265999999999998</v>
      </c>
      <c r="AB51" s="512">
        <v>4.7706999999999997</v>
      </c>
      <c r="AC51" s="512">
        <v>5.2901999999999996</v>
      </c>
      <c r="AD51" s="512">
        <v>5.1894999999999998</v>
      </c>
      <c r="AE51" s="512">
        <v>19.9345</v>
      </c>
      <c r="AF51" s="512">
        <v>7.4995000000000003</v>
      </c>
      <c r="AG51" s="635"/>
      <c r="AH51" s="510">
        <v>5</v>
      </c>
      <c r="AI51" s="510">
        <v>7</v>
      </c>
      <c r="AJ51" s="510">
        <v>7</v>
      </c>
      <c r="AK51" s="510">
        <v>5</v>
      </c>
      <c r="AL51" s="510">
        <v>4</v>
      </c>
      <c r="AM51" s="510">
        <v>3</v>
      </c>
      <c r="AN51" s="510">
        <v>5</v>
      </c>
      <c r="AO51" s="518">
        <v>2</v>
      </c>
      <c r="AP51" s="510">
        <v>2</v>
      </c>
      <c r="AQ51" s="510">
        <v>2</v>
      </c>
      <c r="AR51" s="510">
        <v>2</v>
      </c>
      <c r="AS51" s="510">
        <v>1</v>
      </c>
      <c r="AT51" s="510">
        <v>2</v>
      </c>
      <c r="AU51" s="510">
        <v>3</v>
      </c>
      <c r="AV51" s="510">
        <v>5</v>
      </c>
      <c r="AW51" s="510">
        <v>3</v>
      </c>
      <c r="AX51" s="510">
        <v>2</v>
      </c>
      <c r="AY51" s="510">
        <v>4</v>
      </c>
      <c r="AZ51" s="636"/>
      <c r="BA51" s="637">
        <v>8.14</v>
      </c>
      <c r="BB51" s="512">
        <v>66.67</v>
      </c>
      <c r="BC51" s="512">
        <v>5.84</v>
      </c>
      <c r="BD51" s="512" t="s">
        <v>430</v>
      </c>
      <c r="BE51" s="516" t="s">
        <v>430</v>
      </c>
      <c r="BF51" s="516">
        <v>19.350000000000001</v>
      </c>
      <c r="BG51" s="513"/>
      <c r="BH51" s="638">
        <v>19.350000000000001</v>
      </c>
      <c r="BI51" s="512" t="s">
        <v>430</v>
      </c>
      <c r="BJ51" s="512" t="s">
        <v>430</v>
      </c>
      <c r="BK51" s="512">
        <v>72.510000000000005</v>
      </c>
      <c r="BL51" s="512" t="s">
        <v>430</v>
      </c>
      <c r="BM51" s="516">
        <v>8.14</v>
      </c>
      <c r="BN51" s="516" t="s">
        <v>430</v>
      </c>
      <c r="BO51" s="516" t="s">
        <v>430</v>
      </c>
      <c r="BP51" s="516" t="s">
        <v>430</v>
      </c>
      <c r="BQ51" s="516" t="s">
        <v>430</v>
      </c>
      <c r="BR51" s="513"/>
      <c r="BS51" s="639">
        <v>5.8464937111693001</v>
      </c>
      <c r="BT51" s="512">
        <v>10.5536892921107</v>
      </c>
      <c r="BU51" s="513"/>
      <c r="BV51" s="519" t="s">
        <v>554</v>
      </c>
    </row>
    <row r="52" spans="1:74" s="508" customFormat="1" x14ac:dyDescent="0.25">
      <c r="A52" s="345" t="s">
        <v>7819</v>
      </c>
      <c r="B52" s="509"/>
      <c r="C52" s="719">
        <v>44272</v>
      </c>
      <c r="D52" s="509"/>
      <c r="E52" s="510">
        <v>44.538400000000003</v>
      </c>
      <c r="F52" s="509"/>
      <c r="G52" s="511">
        <v>13.7052</v>
      </c>
      <c r="H52" s="513"/>
      <c r="I52" s="512">
        <v>4.25</v>
      </c>
      <c r="J52" s="512">
        <v>7.71</v>
      </c>
      <c r="K52" s="512">
        <v>2.82</v>
      </c>
      <c r="L52" s="512">
        <v>2.97</v>
      </c>
      <c r="M52" s="515"/>
      <c r="N52" s="514">
        <v>52.273899999999998</v>
      </c>
      <c r="O52" s="512">
        <v>18.957999999999998</v>
      </c>
      <c r="P52" s="512">
        <v>17.062200000000001</v>
      </c>
      <c r="Q52" s="512">
        <v>12.9809</v>
      </c>
      <c r="R52" s="512">
        <v>20.182500000000001</v>
      </c>
      <c r="S52" s="512">
        <v>7.6299000000000001</v>
      </c>
      <c r="T52" s="512">
        <v>4.9326999999999996</v>
      </c>
      <c r="U52" s="517">
        <v>5.2781000000000002</v>
      </c>
      <c r="V52" s="512">
        <v>5.0278999999999998</v>
      </c>
      <c r="W52" s="512">
        <v>7.2981999999999996</v>
      </c>
      <c r="X52" s="512">
        <v>7.1813000000000002</v>
      </c>
      <c r="Y52" s="516">
        <v>6.1344000000000003</v>
      </c>
      <c r="Z52" s="512" t="s">
        <v>430</v>
      </c>
      <c r="AA52" s="512">
        <v>8.8809000000000005</v>
      </c>
      <c r="AB52" s="512">
        <v>4.9288999999999996</v>
      </c>
      <c r="AC52" s="512">
        <v>5.3052000000000001</v>
      </c>
      <c r="AD52" s="512">
        <v>5.1349</v>
      </c>
      <c r="AE52" s="512">
        <v>19.946300000000001</v>
      </c>
      <c r="AF52" s="512">
        <v>6.1585000000000001</v>
      </c>
      <c r="AG52" s="635"/>
      <c r="AH52" s="510">
        <v>1</v>
      </c>
      <c r="AI52" s="510">
        <v>1</v>
      </c>
      <c r="AJ52" s="510">
        <v>2</v>
      </c>
      <c r="AK52" s="510">
        <v>2</v>
      </c>
      <c r="AL52" s="510">
        <v>3</v>
      </c>
      <c r="AM52" s="510">
        <v>6</v>
      </c>
      <c r="AN52" s="510">
        <v>4</v>
      </c>
      <c r="AO52" s="518">
        <v>3</v>
      </c>
      <c r="AP52" s="510">
        <v>3</v>
      </c>
      <c r="AQ52" s="510">
        <v>3</v>
      </c>
      <c r="AR52" s="510">
        <v>5</v>
      </c>
      <c r="AS52" s="510">
        <v>3</v>
      </c>
      <c r="AT52" s="510" t="s">
        <v>430</v>
      </c>
      <c r="AU52" s="510">
        <v>5</v>
      </c>
      <c r="AV52" s="510">
        <v>4</v>
      </c>
      <c r="AW52" s="510">
        <v>2</v>
      </c>
      <c r="AX52" s="510">
        <v>3</v>
      </c>
      <c r="AY52" s="510">
        <v>3</v>
      </c>
      <c r="AZ52" s="636"/>
      <c r="BA52" s="637">
        <v>17.239999999999998</v>
      </c>
      <c r="BB52" s="512">
        <v>67.95</v>
      </c>
      <c r="BC52" s="512">
        <v>8.86</v>
      </c>
      <c r="BD52" s="512" t="s">
        <v>430</v>
      </c>
      <c r="BE52" s="516" t="s">
        <v>430</v>
      </c>
      <c r="BF52" s="516">
        <v>5.95</v>
      </c>
      <c r="BG52" s="513"/>
      <c r="BH52" s="638">
        <v>5.95</v>
      </c>
      <c r="BI52" s="512" t="s">
        <v>430</v>
      </c>
      <c r="BJ52" s="512" t="s">
        <v>430</v>
      </c>
      <c r="BK52" s="512">
        <v>76.81</v>
      </c>
      <c r="BL52" s="512" t="s">
        <v>430</v>
      </c>
      <c r="BM52" s="516">
        <v>17.239999999999998</v>
      </c>
      <c r="BN52" s="516" t="s">
        <v>430</v>
      </c>
      <c r="BO52" s="516" t="s">
        <v>430</v>
      </c>
      <c r="BP52" s="516" t="s">
        <v>430</v>
      </c>
      <c r="BQ52" s="516" t="s">
        <v>430</v>
      </c>
      <c r="BR52" s="513"/>
      <c r="BS52" s="639">
        <v>4.4347777491130502</v>
      </c>
      <c r="BT52" s="512">
        <v>13.265865247346801</v>
      </c>
      <c r="BU52" s="513"/>
      <c r="BV52" s="519" t="s">
        <v>554</v>
      </c>
    </row>
    <row r="53" spans="1:74" x14ac:dyDescent="0.25">
      <c r="A53" s="318" t="s">
        <v>93</v>
      </c>
      <c r="B53" s="43"/>
      <c r="C53" s="720"/>
      <c r="D53" s="43"/>
      <c r="E53" s="51"/>
      <c r="F53" s="43"/>
      <c r="G53" s="55"/>
      <c r="H53" s="66"/>
      <c r="I53" s="59"/>
      <c r="J53" s="59"/>
      <c r="K53" s="59"/>
      <c r="L53" s="59"/>
      <c r="M53" s="258"/>
      <c r="N53" s="70">
        <v>36.447400000000002</v>
      </c>
      <c r="O53" s="59">
        <v>14.1982</v>
      </c>
      <c r="P53" s="59">
        <v>13.9734</v>
      </c>
      <c r="Q53" s="59">
        <v>11.630100000000001</v>
      </c>
      <c r="R53" s="59">
        <v>19.354700000000001</v>
      </c>
      <c r="S53" s="59">
        <v>8.2807999999999993</v>
      </c>
      <c r="T53" s="59">
        <v>5.0149999999999997</v>
      </c>
      <c r="U53" s="88">
        <v>5.2432999999999996</v>
      </c>
      <c r="V53" s="59">
        <v>5.0147000000000004</v>
      </c>
      <c r="W53" s="59">
        <v>7.2850000000000001</v>
      </c>
      <c r="X53" s="59">
        <v>7.2168999999999999</v>
      </c>
      <c r="Y53" s="276">
        <v>6.1395999999999997</v>
      </c>
      <c r="Z53" s="59">
        <v>6.9898999999999996</v>
      </c>
      <c r="AA53" s="59">
        <v>8.9844000000000008</v>
      </c>
      <c r="AB53" s="59">
        <v>5.0393999999999997</v>
      </c>
      <c r="AC53" s="59">
        <v>5.2202999999999999</v>
      </c>
      <c r="AD53" s="59">
        <v>5.1010999999999997</v>
      </c>
      <c r="AE53" s="59">
        <v>19.458600000000001</v>
      </c>
      <c r="AF53" s="59">
        <v>7.0069999999999997</v>
      </c>
      <c r="AG53" s="553"/>
      <c r="AH53" s="51">
        <v>7</v>
      </c>
      <c r="AI53" s="51">
        <v>7</v>
      </c>
      <c r="AJ53" s="51">
        <v>7</v>
      </c>
      <c r="AK53" s="51">
        <v>7</v>
      </c>
      <c r="AL53" s="51">
        <v>7</v>
      </c>
      <c r="AM53" s="51">
        <v>7</v>
      </c>
      <c r="AN53" s="51">
        <v>7</v>
      </c>
      <c r="AO53" s="319">
        <v>7</v>
      </c>
      <c r="AP53" s="51">
        <v>7</v>
      </c>
      <c r="AQ53" s="51">
        <v>7</v>
      </c>
      <c r="AR53" s="51">
        <v>7</v>
      </c>
      <c r="AS53" s="51">
        <v>6</v>
      </c>
      <c r="AT53" s="51">
        <v>4</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602"/>
      <c r="BS53" s="267"/>
      <c r="BT53" s="59"/>
      <c r="BU53" s="66"/>
      <c r="BV53" s="34"/>
    </row>
    <row r="54" spans="1:74" x14ac:dyDescent="0.25">
      <c r="A54" s="320" t="s">
        <v>94</v>
      </c>
      <c r="B54" s="44"/>
      <c r="C54" s="721"/>
      <c r="D54" s="44"/>
      <c r="E54" s="52"/>
      <c r="F54" s="44"/>
      <c r="G54" s="56"/>
      <c r="H54" s="67"/>
      <c r="I54" s="60"/>
      <c r="J54" s="60"/>
      <c r="K54" s="60"/>
      <c r="L54" s="60"/>
      <c r="M54" s="259"/>
      <c r="N54" s="71">
        <v>52.273899999999998</v>
      </c>
      <c r="O54" s="60">
        <v>18.957999999999998</v>
      </c>
      <c r="P54" s="60">
        <v>17.8369</v>
      </c>
      <c r="Q54" s="60">
        <v>14.106299999999999</v>
      </c>
      <c r="R54" s="60">
        <v>21.729700000000001</v>
      </c>
      <c r="S54" s="60">
        <v>10.003500000000001</v>
      </c>
      <c r="T54" s="60">
        <v>5.9901</v>
      </c>
      <c r="U54" s="89">
        <v>6.1134000000000004</v>
      </c>
      <c r="V54" s="60">
        <v>5.7915000000000001</v>
      </c>
      <c r="W54" s="60">
        <v>8.0164000000000009</v>
      </c>
      <c r="X54" s="60">
        <v>7.7534999999999998</v>
      </c>
      <c r="Y54" s="277">
        <v>6.4272999999999998</v>
      </c>
      <c r="Z54" s="60">
        <v>7.4019000000000004</v>
      </c>
      <c r="AA54" s="60">
        <v>10.0878</v>
      </c>
      <c r="AB54" s="60">
        <v>6.0814000000000004</v>
      </c>
      <c r="AC54" s="60">
        <v>6.0357000000000003</v>
      </c>
      <c r="AD54" s="60">
        <v>5.8956</v>
      </c>
      <c r="AE54" s="60">
        <v>22.312799999999999</v>
      </c>
      <c r="AF54" s="60">
        <v>7.4995000000000003</v>
      </c>
      <c r="AG54" s="554"/>
      <c r="AH54" s="52"/>
      <c r="AI54" s="52"/>
      <c r="AJ54" s="52"/>
      <c r="AK54" s="52"/>
      <c r="AL54" s="52"/>
      <c r="AM54" s="52"/>
      <c r="AN54" s="52"/>
      <c r="AO54" s="313"/>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0" t="s">
        <v>95</v>
      </c>
      <c r="B55" s="44"/>
      <c r="C55" s="721"/>
      <c r="D55" s="44"/>
      <c r="E55" s="52"/>
      <c r="F55" s="44"/>
      <c r="G55" s="56"/>
      <c r="H55" s="67"/>
      <c r="I55" s="60"/>
      <c r="J55" s="60"/>
      <c r="K55" s="60"/>
      <c r="L55" s="60"/>
      <c r="M55" s="259"/>
      <c r="N55" s="71">
        <v>23.956800000000001</v>
      </c>
      <c r="O55" s="60">
        <v>10.843</v>
      </c>
      <c r="P55" s="60">
        <v>10.5418</v>
      </c>
      <c r="Q55" s="60">
        <v>8.4350000000000005</v>
      </c>
      <c r="R55" s="60">
        <v>16.241</v>
      </c>
      <c r="S55" s="60">
        <v>7.2023000000000001</v>
      </c>
      <c r="T55" s="60">
        <v>4.5064000000000002</v>
      </c>
      <c r="U55" s="89">
        <v>4.8392999999999997</v>
      </c>
      <c r="V55" s="60">
        <v>4.6246999999999998</v>
      </c>
      <c r="W55" s="60">
        <v>6.7232000000000003</v>
      </c>
      <c r="X55" s="60">
        <v>6.8578000000000001</v>
      </c>
      <c r="Y55" s="277">
        <v>5.9306999999999999</v>
      </c>
      <c r="Z55" s="60">
        <v>6.3856999999999999</v>
      </c>
      <c r="AA55" s="60">
        <v>7.9649000000000001</v>
      </c>
      <c r="AB55" s="60">
        <v>4.5195999999999996</v>
      </c>
      <c r="AC55" s="60">
        <v>4.8480999999999996</v>
      </c>
      <c r="AD55" s="60">
        <v>4.7351999999999999</v>
      </c>
      <c r="AE55" s="60">
        <v>16.703600000000002</v>
      </c>
      <c r="AF55" s="60">
        <v>6.1585000000000001</v>
      </c>
      <c r="AG55" s="554"/>
      <c r="AH55" s="52"/>
      <c r="AI55" s="52"/>
      <c r="AJ55" s="52"/>
      <c r="AK55" s="52"/>
      <c r="AL55" s="52"/>
      <c r="AM55" s="52"/>
      <c r="AN55" s="52"/>
      <c r="AO55" s="313"/>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1" t="s">
        <v>96</v>
      </c>
      <c r="B56" s="45"/>
      <c r="C56" s="722"/>
      <c r="D56" s="45"/>
      <c r="E56" s="53"/>
      <c r="F56" s="45"/>
      <c r="G56" s="57"/>
      <c r="H56" s="68"/>
      <c r="I56" s="61"/>
      <c r="J56" s="61"/>
      <c r="K56" s="61"/>
      <c r="L56" s="61"/>
      <c r="M56" s="262"/>
      <c r="N56" s="72">
        <v>33.002899999999997</v>
      </c>
      <c r="O56" s="61">
        <v>13.313700000000001</v>
      </c>
      <c r="P56" s="61">
        <v>12.731299999999999</v>
      </c>
      <c r="Q56" s="61">
        <v>11.2807</v>
      </c>
      <c r="R56" s="61">
        <v>19.619399999999999</v>
      </c>
      <c r="S56" s="61">
        <v>8.1585000000000001</v>
      </c>
      <c r="T56" s="61">
        <v>4.9326999999999996</v>
      </c>
      <c r="U56" s="90">
        <v>5.1159999999999997</v>
      </c>
      <c r="V56" s="61">
        <v>4.9286000000000003</v>
      </c>
      <c r="W56" s="61">
        <v>7.2782</v>
      </c>
      <c r="X56" s="61">
        <v>7.1872999999999996</v>
      </c>
      <c r="Y56" s="279">
        <v>6.1329000000000002</v>
      </c>
      <c r="Z56" s="61">
        <v>7.0858999999999996</v>
      </c>
      <c r="AA56" s="61">
        <v>8.9243000000000006</v>
      </c>
      <c r="AB56" s="61">
        <v>4.9288999999999996</v>
      </c>
      <c r="AC56" s="61">
        <v>5.1315999999999997</v>
      </c>
      <c r="AD56" s="61">
        <v>4.9992000000000001</v>
      </c>
      <c r="AE56" s="61">
        <v>19.9345</v>
      </c>
      <c r="AF56" s="61">
        <v>7.0978000000000003</v>
      </c>
      <c r="AG56" s="556"/>
      <c r="AH56" s="53"/>
      <c r="AI56" s="53"/>
      <c r="AJ56" s="53"/>
      <c r="AK56" s="53"/>
      <c r="AL56" s="53"/>
      <c r="AM56" s="53"/>
      <c r="AN56" s="53"/>
      <c r="AO56" s="322"/>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603"/>
      <c r="BS56" s="270"/>
      <c r="BT56" s="61"/>
      <c r="BU56" s="68"/>
      <c r="BV56" s="272"/>
    </row>
    <row r="57" spans="1:74" ht="14.5" x14ac:dyDescent="0.25">
      <c r="A57" s="323" t="s">
        <v>276</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247"/>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545"/>
      <c r="BS57" s="271"/>
      <c r="BT57" s="62"/>
      <c r="BU57" s="69"/>
      <c r="BV57" s="41"/>
    </row>
    <row r="58" spans="1:74" s="428" customFormat="1" x14ac:dyDescent="0.25">
      <c r="A58" s="345" t="s">
        <v>7820</v>
      </c>
      <c r="B58" s="373"/>
      <c r="C58" s="719">
        <v>38351</v>
      </c>
      <c r="D58" s="373"/>
      <c r="E58" s="346">
        <v>625.67999999999995</v>
      </c>
      <c r="F58" s="373"/>
      <c r="G58" s="347">
        <v>42.1798</v>
      </c>
      <c r="H58" s="374"/>
      <c r="I58" s="348">
        <v>2.82</v>
      </c>
      <c r="J58" s="348">
        <v>7.56</v>
      </c>
      <c r="K58" s="348">
        <v>2.08</v>
      </c>
      <c r="L58" s="348">
        <v>2.21</v>
      </c>
      <c r="M58" s="362"/>
      <c r="N58" s="350">
        <v>32.826000000000001</v>
      </c>
      <c r="O58" s="348">
        <v>13.0901</v>
      </c>
      <c r="P58" s="348">
        <v>12.5032</v>
      </c>
      <c r="Q58" s="348">
        <v>10.4693</v>
      </c>
      <c r="R58" s="348">
        <v>18.340199999999999</v>
      </c>
      <c r="S58" s="348">
        <v>7.8208000000000002</v>
      </c>
      <c r="T58" s="348">
        <v>4.3323</v>
      </c>
      <c r="U58" s="354">
        <v>4.7496</v>
      </c>
      <c r="V58" s="348">
        <v>4.6702000000000004</v>
      </c>
      <c r="W58" s="348">
        <v>6.9981999999999998</v>
      </c>
      <c r="X58" s="348">
        <v>6.9352999999999998</v>
      </c>
      <c r="Y58" s="375">
        <v>5.8808999999999996</v>
      </c>
      <c r="Z58" s="348">
        <v>7.0667999999999997</v>
      </c>
      <c r="AA58" s="348">
        <v>8.2563999999999993</v>
      </c>
      <c r="AB58" s="348">
        <v>4.4653</v>
      </c>
      <c r="AC58" s="348">
        <v>4.7504</v>
      </c>
      <c r="AD58" s="348">
        <v>4.7404000000000002</v>
      </c>
      <c r="AE58" s="348">
        <v>18.301200000000001</v>
      </c>
      <c r="AF58" s="348">
        <v>6.9229000000000003</v>
      </c>
      <c r="AG58" s="569"/>
      <c r="AH58" s="346">
        <v>4</v>
      </c>
      <c r="AI58" s="346">
        <v>4</v>
      </c>
      <c r="AJ58" s="346">
        <v>4</v>
      </c>
      <c r="AK58" s="346">
        <v>5</v>
      </c>
      <c r="AL58" s="346">
        <v>5</v>
      </c>
      <c r="AM58" s="346">
        <v>3</v>
      </c>
      <c r="AN58" s="346">
        <v>4</v>
      </c>
      <c r="AO58" s="429">
        <v>3</v>
      </c>
      <c r="AP58" s="346">
        <v>2</v>
      </c>
      <c r="AQ58" s="346">
        <v>2</v>
      </c>
      <c r="AR58" s="346">
        <v>2</v>
      </c>
      <c r="AS58" s="346">
        <v>1</v>
      </c>
      <c r="AT58" s="346">
        <v>1</v>
      </c>
      <c r="AU58" s="346">
        <v>6</v>
      </c>
      <c r="AV58" s="346">
        <v>4</v>
      </c>
      <c r="AW58" s="346">
        <v>3</v>
      </c>
      <c r="AX58" s="346">
        <v>2</v>
      </c>
      <c r="AY58" s="346">
        <v>5</v>
      </c>
      <c r="AZ58" s="584"/>
      <c r="BA58" s="467">
        <v>7.5</v>
      </c>
      <c r="BB58" s="348">
        <v>79.72</v>
      </c>
      <c r="BC58" s="348" t="s">
        <v>430</v>
      </c>
      <c r="BD58" s="348" t="s">
        <v>430</v>
      </c>
      <c r="BE58" s="375" t="s">
        <v>430</v>
      </c>
      <c r="BF58" s="375">
        <v>12.78</v>
      </c>
      <c r="BG58" s="374"/>
      <c r="BH58" s="594">
        <v>12.78</v>
      </c>
      <c r="BI58" s="348">
        <v>7.04</v>
      </c>
      <c r="BJ58" s="348" t="s">
        <v>430</v>
      </c>
      <c r="BK58" s="348">
        <v>72.67</v>
      </c>
      <c r="BL58" s="348" t="s">
        <v>430</v>
      </c>
      <c r="BM58" s="375">
        <v>7.5</v>
      </c>
      <c r="BN58" s="375" t="s">
        <v>430</v>
      </c>
      <c r="BO58" s="375" t="s">
        <v>430</v>
      </c>
      <c r="BP58" s="375" t="s">
        <v>430</v>
      </c>
      <c r="BQ58" s="375" t="s">
        <v>430</v>
      </c>
      <c r="BR58" s="374"/>
      <c r="BS58" s="468">
        <v>8.7559031817511794</v>
      </c>
      <c r="BT58" s="348">
        <v>15.7241477131448</v>
      </c>
      <c r="BU58" s="374"/>
      <c r="BV58" s="430" t="s">
        <v>554</v>
      </c>
    </row>
    <row r="59" spans="1:74" s="428" customFormat="1" x14ac:dyDescent="0.25">
      <c r="A59" s="345" t="s">
        <v>7821</v>
      </c>
      <c r="B59" s="373"/>
      <c r="C59" s="719">
        <v>43245</v>
      </c>
      <c r="D59" s="373"/>
      <c r="E59" s="346">
        <v>338.69</v>
      </c>
      <c r="F59" s="373"/>
      <c r="G59" s="347">
        <v>16.0151</v>
      </c>
      <c r="H59" s="374"/>
      <c r="I59" s="348">
        <v>4.47</v>
      </c>
      <c r="J59" s="348">
        <v>7.86</v>
      </c>
      <c r="K59" s="348">
        <v>2.88</v>
      </c>
      <c r="L59" s="348">
        <v>3.06</v>
      </c>
      <c r="M59" s="362"/>
      <c r="N59" s="350">
        <v>47.923900000000003</v>
      </c>
      <c r="O59" s="348">
        <v>18.049399999999999</v>
      </c>
      <c r="P59" s="348">
        <v>17.510000000000002</v>
      </c>
      <c r="Q59" s="348">
        <v>13.7796</v>
      </c>
      <c r="R59" s="348">
        <v>21.408799999999999</v>
      </c>
      <c r="S59" s="348">
        <v>8.1766000000000005</v>
      </c>
      <c r="T59" s="348">
        <v>4.1985000000000001</v>
      </c>
      <c r="U59" s="354">
        <v>4.5377000000000001</v>
      </c>
      <c r="V59" s="348">
        <v>4.3247</v>
      </c>
      <c r="W59" s="348">
        <v>6.9633000000000003</v>
      </c>
      <c r="X59" s="348">
        <v>6.8886000000000003</v>
      </c>
      <c r="Y59" s="375">
        <v>5.6516000000000002</v>
      </c>
      <c r="Z59" s="348" t="s">
        <v>430</v>
      </c>
      <c r="AA59" s="348">
        <v>9.0986999999999991</v>
      </c>
      <c r="AB59" s="348">
        <v>4.2103999999999999</v>
      </c>
      <c r="AC59" s="348">
        <v>4.5465999999999998</v>
      </c>
      <c r="AD59" s="348">
        <v>4.4349999999999996</v>
      </c>
      <c r="AE59" s="348">
        <v>21.990600000000001</v>
      </c>
      <c r="AF59" s="348">
        <v>5.9958999999999998</v>
      </c>
      <c r="AG59" s="569"/>
      <c r="AH59" s="346">
        <v>2</v>
      </c>
      <c r="AI59" s="346">
        <v>2</v>
      </c>
      <c r="AJ59" s="346">
        <v>1</v>
      </c>
      <c r="AK59" s="346">
        <v>1</v>
      </c>
      <c r="AL59" s="346">
        <v>1</v>
      </c>
      <c r="AM59" s="346">
        <v>2</v>
      </c>
      <c r="AN59" s="346">
        <v>6</v>
      </c>
      <c r="AO59" s="429">
        <v>5</v>
      </c>
      <c r="AP59" s="346">
        <v>5</v>
      </c>
      <c r="AQ59" s="346">
        <v>3</v>
      </c>
      <c r="AR59" s="346">
        <v>3</v>
      </c>
      <c r="AS59" s="346">
        <v>5</v>
      </c>
      <c r="AT59" s="346" t="s">
        <v>430</v>
      </c>
      <c r="AU59" s="346">
        <v>2</v>
      </c>
      <c r="AV59" s="346">
        <v>6</v>
      </c>
      <c r="AW59" s="346">
        <v>4</v>
      </c>
      <c r="AX59" s="346">
        <v>4</v>
      </c>
      <c r="AY59" s="346">
        <v>1</v>
      </c>
      <c r="AZ59" s="584"/>
      <c r="BA59" s="467">
        <v>9.74</v>
      </c>
      <c r="BB59" s="348">
        <v>79.45</v>
      </c>
      <c r="BC59" s="348">
        <v>6.9</v>
      </c>
      <c r="BD59" s="348" t="s">
        <v>430</v>
      </c>
      <c r="BE59" s="375" t="s">
        <v>430</v>
      </c>
      <c r="BF59" s="375">
        <v>3.9</v>
      </c>
      <c r="BG59" s="374"/>
      <c r="BH59" s="594">
        <v>3.9</v>
      </c>
      <c r="BI59" s="348">
        <v>5.43</v>
      </c>
      <c r="BJ59" s="348" t="s">
        <v>430</v>
      </c>
      <c r="BK59" s="348">
        <v>80.92</v>
      </c>
      <c r="BL59" s="348" t="s">
        <v>430</v>
      </c>
      <c r="BM59" s="375">
        <v>9.68</v>
      </c>
      <c r="BN59" s="375" t="s">
        <v>430</v>
      </c>
      <c r="BO59" s="375">
        <v>7.0000000000000007E-2</v>
      </c>
      <c r="BP59" s="375" t="s">
        <v>430</v>
      </c>
      <c r="BQ59" s="375" t="s">
        <v>430</v>
      </c>
      <c r="BR59" s="374"/>
      <c r="BS59" s="468">
        <v>4.5680039399999997</v>
      </c>
      <c r="BT59" s="348">
        <v>10.310728259999999</v>
      </c>
      <c r="BU59" s="374"/>
      <c r="BV59" s="430" t="s">
        <v>554</v>
      </c>
    </row>
    <row r="60" spans="1:74" s="428" customFormat="1" x14ac:dyDescent="0.25">
      <c r="A60" s="345" t="s">
        <v>7822</v>
      </c>
      <c r="B60" s="373"/>
      <c r="C60" s="719">
        <v>39760</v>
      </c>
      <c r="D60" s="373"/>
      <c r="E60" s="346">
        <v>263.51</v>
      </c>
      <c r="F60" s="373"/>
      <c r="G60" s="347">
        <v>29.120999999999999</v>
      </c>
      <c r="H60" s="374"/>
      <c r="I60" s="348">
        <v>3.21</v>
      </c>
      <c r="J60" s="348">
        <v>7.73</v>
      </c>
      <c r="K60" s="348">
        <v>2.37</v>
      </c>
      <c r="L60" s="348">
        <v>2.5099999999999998</v>
      </c>
      <c r="M60" s="362"/>
      <c r="N60" s="350">
        <v>35.505499999999998</v>
      </c>
      <c r="O60" s="348">
        <v>13.1592</v>
      </c>
      <c r="P60" s="348">
        <v>14.796099999999999</v>
      </c>
      <c r="Q60" s="348">
        <v>12.5312</v>
      </c>
      <c r="R60" s="348">
        <v>20.775300000000001</v>
      </c>
      <c r="S60" s="348">
        <v>9.7001000000000008</v>
      </c>
      <c r="T60" s="348">
        <v>5.6439000000000004</v>
      </c>
      <c r="U60" s="354">
        <v>5.7487000000000004</v>
      </c>
      <c r="V60" s="348">
        <v>5.415</v>
      </c>
      <c r="W60" s="348">
        <v>7.7396000000000003</v>
      </c>
      <c r="X60" s="348">
        <v>7.4330999999999996</v>
      </c>
      <c r="Y60" s="375">
        <v>5.8609999999999998</v>
      </c>
      <c r="Z60" s="348">
        <v>5.9363000000000001</v>
      </c>
      <c r="AA60" s="348">
        <v>9.7927999999999997</v>
      </c>
      <c r="AB60" s="348">
        <v>5.7373000000000003</v>
      </c>
      <c r="AC60" s="348">
        <v>5.6718999999999999</v>
      </c>
      <c r="AD60" s="348">
        <v>5.5194999999999999</v>
      </c>
      <c r="AE60" s="348">
        <v>20.0473</v>
      </c>
      <c r="AF60" s="348">
        <v>6.2483000000000004</v>
      </c>
      <c r="AG60" s="569"/>
      <c r="AH60" s="346">
        <v>3</v>
      </c>
      <c r="AI60" s="346">
        <v>3</v>
      </c>
      <c r="AJ60" s="346">
        <v>3</v>
      </c>
      <c r="AK60" s="346">
        <v>3</v>
      </c>
      <c r="AL60" s="346">
        <v>2</v>
      </c>
      <c r="AM60" s="346">
        <v>1</v>
      </c>
      <c r="AN60" s="346">
        <v>1</v>
      </c>
      <c r="AO60" s="429">
        <v>1</v>
      </c>
      <c r="AP60" s="346">
        <v>1</v>
      </c>
      <c r="AQ60" s="346">
        <v>1</v>
      </c>
      <c r="AR60" s="346">
        <v>1</v>
      </c>
      <c r="AS60" s="346">
        <v>2</v>
      </c>
      <c r="AT60" s="346">
        <v>4</v>
      </c>
      <c r="AU60" s="346">
        <v>1</v>
      </c>
      <c r="AV60" s="346">
        <v>1</v>
      </c>
      <c r="AW60" s="346">
        <v>1</v>
      </c>
      <c r="AX60" s="346">
        <v>1</v>
      </c>
      <c r="AY60" s="346">
        <v>2</v>
      </c>
      <c r="AZ60" s="584"/>
      <c r="BA60" s="467">
        <v>9.48</v>
      </c>
      <c r="BB60" s="348">
        <v>79.989999999999995</v>
      </c>
      <c r="BC60" s="348" t="s">
        <v>430</v>
      </c>
      <c r="BD60" s="348" t="s">
        <v>430</v>
      </c>
      <c r="BE60" s="375" t="s">
        <v>430</v>
      </c>
      <c r="BF60" s="375">
        <v>10.54</v>
      </c>
      <c r="BG60" s="374"/>
      <c r="BH60" s="594">
        <v>5.97</v>
      </c>
      <c r="BI60" s="348" t="s">
        <v>430</v>
      </c>
      <c r="BJ60" s="348" t="s">
        <v>430</v>
      </c>
      <c r="BK60" s="348">
        <v>79.989999999999995</v>
      </c>
      <c r="BL60" s="348" t="s">
        <v>430</v>
      </c>
      <c r="BM60" s="375">
        <v>9.48</v>
      </c>
      <c r="BN60" s="375" t="s">
        <v>430</v>
      </c>
      <c r="BO60" s="375" t="s">
        <v>430</v>
      </c>
      <c r="BP60" s="375" t="s">
        <v>430</v>
      </c>
      <c r="BQ60" s="375">
        <v>4.57</v>
      </c>
      <c r="BR60" s="374"/>
      <c r="BS60" s="468">
        <v>8.1463063591853704</v>
      </c>
      <c r="BT60" s="348">
        <v>8.0717178691928293</v>
      </c>
      <c r="BU60" s="374"/>
      <c r="BV60" s="430" t="s">
        <v>554</v>
      </c>
    </row>
    <row r="61" spans="1:74" s="428" customFormat="1" x14ac:dyDescent="0.25">
      <c r="A61" s="345" t="s">
        <v>7823</v>
      </c>
      <c r="B61" s="373"/>
      <c r="C61" s="719">
        <v>44946</v>
      </c>
      <c r="D61" s="373"/>
      <c r="E61" s="346">
        <v>113.02</v>
      </c>
      <c r="F61" s="373"/>
      <c r="G61" s="347">
        <v>1247.6551999999999</v>
      </c>
      <c r="H61" s="374"/>
      <c r="I61" s="348">
        <v>1.92</v>
      </c>
      <c r="J61" s="348">
        <v>7.48</v>
      </c>
      <c r="K61" s="348">
        <v>1.66</v>
      </c>
      <c r="L61" s="348">
        <v>1.78</v>
      </c>
      <c r="M61" s="362"/>
      <c r="N61" s="350">
        <v>23.5625</v>
      </c>
      <c r="O61" s="348">
        <v>11.141400000000001</v>
      </c>
      <c r="P61" s="348">
        <v>11.7959</v>
      </c>
      <c r="Q61" s="348">
        <v>8.0411999999999999</v>
      </c>
      <c r="R61" s="348">
        <v>17.667000000000002</v>
      </c>
      <c r="S61" s="348">
        <v>7.7572000000000001</v>
      </c>
      <c r="T61" s="348">
        <v>4.8033999999999999</v>
      </c>
      <c r="U61" s="354">
        <v>4.6036999999999999</v>
      </c>
      <c r="V61" s="348">
        <v>4.4234</v>
      </c>
      <c r="W61" s="348">
        <v>6.5336999999999996</v>
      </c>
      <c r="X61" s="348">
        <v>6.5420999999999996</v>
      </c>
      <c r="Y61" s="375" t="s">
        <v>430</v>
      </c>
      <c r="Z61" s="348" t="s">
        <v>430</v>
      </c>
      <c r="AA61" s="348">
        <v>8.5236000000000001</v>
      </c>
      <c r="AB61" s="348">
        <v>4.7760999999999996</v>
      </c>
      <c r="AC61" s="348">
        <v>4.4953000000000003</v>
      </c>
      <c r="AD61" s="348">
        <v>4.4348999999999998</v>
      </c>
      <c r="AE61" s="348">
        <v>18.0366</v>
      </c>
      <c r="AF61" s="348">
        <v>6.6687000000000003</v>
      </c>
      <c r="AG61" s="569"/>
      <c r="AH61" s="346">
        <v>7</v>
      </c>
      <c r="AI61" s="346">
        <v>6</v>
      </c>
      <c r="AJ61" s="346">
        <v>5</v>
      </c>
      <c r="AK61" s="346">
        <v>7</v>
      </c>
      <c r="AL61" s="346">
        <v>6</v>
      </c>
      <c r="AM61" s="346">
        <v>4</v>
      </c>
      <c r="AN61" s="346">
        <v>2</v>
      </c>
      <c r="AO61" s="429">
        <v>4</v>
      </c>
      <c r="AP61" s="346">
        <v>4</v>
      </c>
      <c r="AQ61" s="346">
        <v>6</v>
      </c>
      <c r="AR61" s="346">
        <v>6</v>
      </c>
      <c r="AS61" s="346" t="s">
        <v>430</v>
      </c>
      <c r="AT61" s="346" t="s">
        <v>430</v>
      </c>
      <c r="AU61" s="346">
        <v>3</v>
      </c>
      <c r="AV61" s="346">
        <v>2</v>
      </c>
      <c r="AW61" s="346">
        <v>6</v>
      </c>
      <c r="AX61" s="346">
        <v>5</v>
      </c>
      <c r="AY61" s="346">
        <v>6</v>
      </c>
      <c r="AZ61" s="584"/>
      <c r="BA61" s="467">
        <v>10.039999999999999</v>
      </c>
      <c r="BB61" s="348">
        <v>78.31</v>
      </c>
      <c r="BC61" s="348" t="s">
        <v>430</v>
      </c>
      <c r="BD61" s="348" t="s">
        <v>430</v>
      </c>
      <c r="BE61" s="375" t="s">
        <v>430</v>
      </c>
      <c r="BF61" s="375">
        <v>11.66</v>
      </c>
      <c r="BG61" s="374"/>
      <c r="BH61" s="594">
        <v>11.66</v>
      </c>
      <c r="BI61" s="348" t="s">
        <v>430</v>
      </c>
      <c r="BJ61" s="348" t="s">
        <v>430</v>
      </c>
      <c r="BK61" s="348">
        <v>78.31</v>
      </c>
      <c r="BL61" s="348" t="s">
        <v>430</v>
      </c>
      <c r="BM61" s="375">
        <v>8.32</v>
      </c>
      <c r="BN61" s="375" t="s">
        <v>430</v>
      </c>
      <c r="BO61" s="375">
        <v>1.72</v>
      </c>
      <c r="BP61" s="375" t="s">
        <v>430</v>
      </c>
      <c r="BQ61" s="375" t="s">
        <v>430</v>
      </c>
      <c r="BR61" s="374"/>
      <c r="BS61" s="468">
        <v>4.1367125500000004</v>
      </c>
      <c r="BT61" s="348">
        <v>8.1607735800000007</v>
      </c>
      <c r="BU61" s="374"/>
      <c r="BV61" s="430" t="s">
        <v>554</v>
      </c>
    </row>
    <row r="62" spans="1:74" s="428" customFormat="1" x14ac:dyDescent="0.25">
      <c r="A62" s="345" t="s">
        <v>7824</v>
      </c>
      <c r="B62" s="373"/>
      <c r="C62" s="719">
        <v>41677</v>
      </c>
      <c r="D62" s="373"/>
      <c r="E62" s="346">
        <v>107.959</v>
      </c>
      <c r="F62" s="373"/>
      <c r="G62" s="347">
        <v>22.667899999999999</v>
      </c>
      <c r="H62" s="374"/>
      <c r="I62" s="348">
        <v>2.2200000000000002</v>
      </c>
      <c r="J62" s="348">
        <v>7.59</v>
      </c>
      <c r="K62" s="348">
        <v>1.8</v>
      </c>
      <c r="L62" s="348">
        <v>1.91</v>
      </c>
      <c r="M62" s="362"/>
      <c r="N62" s="350">
        <v>30.458300000000001</v>
      </c>
      <c r="O62" s="348">
        <v>12.258100000000001</v>
      </c>
      <c r="P62" s="348">
        <v>11.7349</v>
      </c>
      <c r="Q62" s="348">
        <v>10.6477</v>
      </c>
      <c r="R62" s="348">
        <v>15.601800000000001</v>
      </c>
      <c r="S62" s="348">
        <v>6.5507</v>
      </c>
      <c r="T62" s="348">
        <v>4.2887000000000004</v>
      </c>
      <c r="U62" s="354">
        <v>4.4470999999999998</v>
      </c>
      <c r="V62" s="348">
        <v>4.1020000000000003</v>
      </c>
      <c r="W62" s="348">
        <v>6.0392999999999999</v>
      </c>
      <c r="X62" s="348">
        <v>6.1707999999999998</v>
      </c>
      <c r="Y62" s="375">
        <v>5.2534000000000001</v>
      </c>
      <c r="Z62" s="348">
        <v>6.2538999999999998</v>
      </c>
      <c r="AA62" s="348">
        <v>7.3094999999999999</v>
      </c>
      <c r="AB62" s="348">
        <v>4.3872999999999998</v>
      </c>
      <c r="AC62" s="348">
        <v>4.4626999999999999</v>
      </c>
      <c r="AD62" s="348">
        <v>4.2168000000000001</v>
      </c>
      <c r="AE62" s="348">
        <v>16.0608</v>
      </c>
      <c r="AF62" s="348">
        <v>6.8316999999999997</v>
      </c>
      <c r="AG62" s="569"/>
      <c r="AH62" s="346">
        <v>5</v>
      </c>
      <c r="AI62" s="346">
        <v>5</v>
      </c>
      <c r="AJ62" s="346">
        <v>6</v>
      </c>
      <c r="AK62" s="346">
        <v>4</v>
      </c>
      <c r="AL62" s="346">
        <v>7</v>
      </c>
      <c r="AM62" s="346">
        <v>7</v>
      </c>
      <c r="AN62" s="346">
        <v>5</v>
      </c>
      <c r="AO62" s="429">
        <v>7</v>
      </c>
      <c r="AP62" s="346">
        <v>7</v>
      </c>
      <c r="AQ62" s="346">
        <v>7</v>
      </c>
      <c r="AR62" s="346">
        <v>7</v>
      </c>
      <c r="AS62" s="346">
        <v>6</v>
      </c>
      <c r="AT62" s="346">
        <v>3</v>
      </c>
      <c r="AU62" s="346">
        <v>7</v>
      </c>
      <c r="AV62" s="346">
        <v>5</v>
      </c>
      <c r="AW62" s="346">
        <v>7</v>
      </c>
      <c r="AX62" s="346">
        <v>7</v>
      </c>
      <c r="AY62" s="346">
        <v>7</v>
      </c>
      <c r="AZ62" s="584"/>
      <c r="BA62" s="467">
        <v>14.89</v>
      </c>
      <c r="BB62" s="348">
        <v>78.69</v>
      </c>
      <c r="BC62" s="348" t="s">
        <v>430</v>
      </c>
      <c r="BD62" s="348" t="s">
        <v>430</v>
      </c>
      <c r="BE62" s="375" t="s">
        <v>430</v>
      </c>
      <c r="BF62" s="375">
        <v>6.43</v>
      </c>
      <c r="BG62" s="374"/>
      <c r="BH62" s="594">
        <v>6.43</v>
      </c>
      <c r="BI62" s="348" t="s">
        <v>430</v>
      </c>
      <c r="BJ62" s="348" t="s">
        <v>430</v>
      </c>
      <c r="BK62" s="348">
        <v>78.69</v>
      </c>
      <c r="BL62" s="348" t="s">
        <v>430</v>
      </c>
      <c r="BM62" s="375">
        <v>13.98</v>
      </c>
      <c r="BN62" s="375" t="s">
        <v>430</v>
      </c>
      <c r="BO62" s="375">
        <v>0.91</v>
      </c>
      <c r="BP62" s="375" t="s">
        <v>430</v>
      </c>
      <c r="BQ62" s="375" t="s">
        <v>430</v>
      </c>
      <c r="BR62" s="374"/>
      <c r="BS62" s="468">
        <v>4.57088333</v>
      </c>
      <c r="BT62" s="348">
        <v>13.83672118</v>
      </c>
      <c r="BU62" s="374"/>
      <c r="BV62" s="430" t="s">
        <v>554</v>
      </c>
    </row>
    <row r="63" spans="1:74" s="428" customFormat="1" x14ac:dyDescent="0.25">
      <c r="A63" s="345" t="s">
        <v>7825</v>
      </c>
      <c r="B63" s="373"/>
      <c r="C63" s="719">
        <v>37642</v>
      </c>
      <c r="D63" s="373"/>
      <c r="E63" s="346">
        <v>86.155699999999996</v>
      </c>
      <c r="F63" s="373"/>
      <c r="G63" s="347">
        <v>45.182899999999997</v>
      </c>
      <c r="H63" s="374"/>
      <c r="I63" s="348">
        <v>2.72</v>
      </c>
      <c r="J63" s="348">
        <v>7.36</v>
      </c>
      <c r="K63" s="348">
        <v>2.23</v>
      </c>
      <c r="L63" s="348">
        <v>2.38</v>
      </c>
      <c r="M63" s="362"/>
      <c r="N63" s="350">
        <v>30.2378</v>
      </c>
      <c r="O63" s="348">
        <v>10.128</v>
      </c>
      <c r="P63" s="348">
        <v>9.8162000000000003</v>
      </c>
      <c r="Q63" s="348">
        <v>10.3581</v>
      </c>
      <c r="R63" s="348">
        <v>18.872199999999999</v>
      </c>
      <c r="S63" s="348">
        <v>7.6496000000000004</v>
      </c>
      <c r="T63" s="348">
        <v>4.1272000000000002</v>
      </c>
      <c r="U63" s="354">
        <v>4.5343999999999998</v>
      </c>
      <c r="V63" s="348">
        <v>4.3125999999999998</v>
      </c>
      <c r="W63" s="348">
        <v>6.6619000000000002</v>
      </c>
      <c r="X63" s="348">
        <v>6.5781000000000001</v>
      </c>
      <c r="Y63" s="375">
        <v>5.6623999999999999</v>
      </c>
      <c r="Z63" s="348">
        <v>6.3247</v>
      </c>
      <c r="AA63" s="348">
        <v>8.3625000000000007</v>
      </c>
      <c r="AB63" s="348">
        <v>3.9980000000000002</v>
      </c>
      <c r="AC63" s="348">
        <v>4.5083000000000002</v>
      </c>
      <c r="AD63" s="348">
        <v>4.3990999999999998</v>
      </c>
      <c r="AE63" s="348">
        <v>19.193100000000001</v>
      </c>
      <c r="AF63" s="348">
        <v>6.6459999999999999</v>
      </c>
      <c r="AG63" s="569"/>
      <c r="AH63" s="346">
        <v>6</v>
      </c>
      <c r="AI63" s="346">
        <v>7</v>
      </c>
      <c r="AJ63" s="346">
        <v>7</v>
      </c>
      <c r="AK63" s="346">
        <v>6</v>
      </c>
      <c r="AL63" s="346">
        <v>4</v>
      </c>
      <c r="AM63" s="346">
        <v>5</v>
      </c>
      <c r="AN63" s="346">
        <v>7</v>
      </c>
      <c r="AO63" s="429">
        <v>6</v>
      </c>
      <c r="AP63" s="346">
        <v>6</v>
      </c>
      <c r="AQ63" s="346">
        <v>5</v>
      </c>
      <c r="AR63" s="346">
        <v>5</v>
      </c>
      <c r="AS63" s="346">
        <v>4</v>
      </c>
      <c r="AT63" s="346">
        <v>2</v>
      </c>
      <c r="AU63" s="346">
        <v>5</v>
      </c>
      <c r="AV63" s="346">
        <v>7</v>
      </c>
      <c r="AW63" s="346">
        <v>5</v>
      </c>
      <c r="AX63" s="346">
        <v>6</v>
      </c>
      <c r="AY63" s="346">
        <v>4</v>
      </c>
      <c r="AZ63" s="584"/>
      <c r="BA63" s="467">
        <v>8.14</v>
      </c>
      <c r="BB63" s="348">
        <v>66.67</v>
      </c>
      <c r="BC63" s="348">
        <v>5.84</v>
      </c>
      <c r="BD63" s="348" t="s">
        <v>430</v>
      </c>
      <c r="BE63" s="375" t="s">
        <v>430</v>
      </c>
      <c r="BF63" s="375">
        <v>19.350000000000001</v>
      </c>
      <c r="BG63" s="374"/>
      <c r="BH63" s="594">
        <v>19.350000000000001</v>
      </c>
      <c r="BI63" s="348" t="s">
        <v>430</v>
      </c>
      <c r="BJ63" s="348" t="s">
        <v>430</v>
      </c>
      <c r="BK63" s="348">
        <v>72.510000000000005</v>
      </c>
      <c r="BL63" s="348" t="s">
        <v>430</v>
      </c>
      <c r="BM63" s="375">
        <v>8.14</v>
      </c>
      <c r="BN63" s="375" t="s">
        <v>430</v>
      </c>
      <c r="BO63" s="375" t="s">
        <v>430</v>
      </c>
      <c r="BP63" s="375" t="s">
        <v>430</v>
      </c>
      <c r="BQ63" s="375" t="s">
        <v>430</v>
      </c>
      <c r="BR63" s="374"/>
      <c r="BS63" s="468">
        <v>5.8464937111693001</v>
      </c>
      <c r="BT63" s="348">
        <v>10.5536892921107</v>
      </c>
      <c r="BU63" s="374"/>
      <c r="BV63" s="430" t="s">
        <v>554</v>
      </c>
    </row>
    <row r="64" spans="1:74" s="428" customFormat="1" x14ac:dyDescent="0.25">
      <c r="A64" s="345" t="s">
        <v>7826</v>
      </c>
      <c r="B64" s="373"/>
      <c r="C64" s="719">
        <v>44272</v>
      </c>
      <c r="D64" s="373"/>
      <c r="E64" s="346">
        <v>44.538400000000003</v>
      </c>
      <c r="F64" s="373"/>
      <c r="G64" s="347">
        <v>13.3919</v>
      </c>
      <c r="H64" s="374"/>
      <c r="I64" s="348">
        <v>4.25</v>
      </c>
      <c r="J64" s="348">
        <v>7.71</v>
      </c>
      <c r="K64" s="348">
        <v>2.82</v>
      </c>
      <c r="L64" s="348">
        <v>2.97</v>
      </c>
      <c r="M64" s="362"/>
      <c r="N64" s="350">
        <v>51.858600000000003</v>
      </c>
      <c r="O64" s="348">
        <v>18.526</v>
      </c>
      <c r="P64" s="348">
        <v>16.639700000000001</v>
      </c>
      <c r="Q64" s="348">
        <v>12.5587</v>
      </c>
      <c r="R64" s="348">
        <v>19.755700000000001</v>
      </c>
      <c r="S64" s="348">
        <v>7.1875999999999998</v>
      </c>
      <c r="T64" s="348">
        <v>4.4874999999999998</v>
      </c>
      <c r="U64" s="354">
        <v>4.8296999999999999</v>
      </c>
      <c r="V64" s="348">
        <v>4.5857999999999999</v>
      </c>
      <c r="W64" s="348">
        <v>6.8407</v>
      </c>
      <c r="X64" s="348">
        <v>6.7171000000000003</v>
      </c>
      <c r="Y64" s="375">
        <v>5.6718999999999999</v>
      </c>
      <c r="Z64" s="348" t="s">
        <v>430</v>
      </c>
      <c r="AA64" s="348">
        <v>8.4452999999999996</v>
      </c>
      <c r="AB64" s="348">
        <v>4.4865000000000004</v>
      </c>
      <c r="AC64" s="348">
        <v>4.8571999999999997</v>
      </c>
      <c r="AD64" s="348">
        <v>4.6924000000000001</v>
      </c>
      <c r="AE64" s="348">
        <v>19.513999999999999</v>
      </c>
      <c r="AF64" s="348">
        <v>5.6940999999999997</v>
      </c>
      <c r="AG64" s="569"/>
      <c r="AH64" s="346">
        <v>1</v>
      </c>
      <c r="AI64" s="346">
        <v>1</v>
      </c>
      <c r="AJ64" s="346">
        <v>2</v>
      </c>
      <c r="AK64" s="346">
        <v>2</v>
      </c>
      <c r="AL64" s="346">
        <v>3</v>
      </c>
      <c r="AM64" s="346">
        <v>6</v>
      </c>
      <c r="AN64" s="346">
        <v>3</v>
      </c>
      <c r="AO64" s="429">
        <v>2</v>
      </c>
      <c r="AP64" s="346">
        <v>3</v>
      </c>
      <c r="AQ64" s="346">
        <v>4</v>
      </c>
      <c r="AR64" s="346">
        <v>4</v>
      </c>
      <c r="AS64" s="346">
        <v>3</v>
      </c>
      <c r="AT64" s="346" t="s">
        <v>430</v>
      </c>
      <c r="AU64" s="346">
        <v>4</v>
      </c>
      <c r="AV64" s="346">
        <v>3</v>
      </c>
      <c r="AW64" s="346">
        <v>2</v>
      </c>
      <c r="AX64" s="346">
        <v>3</v>
      </c>
      <c r="AY64" s="346">
        <v>3</v>
      </c>
      <c r="AZ64" s="584"/>
      <c r="BA64" s="467">
        <v>17.239999999999998</v>
      </c>
      <c r="BB64" s="348">
        <v>67.95</v>
      </c>
      <c r="BC64" s="348">
        <v>8.86</v>
      </c>
      <c r="BD64" s="348" t="s">
        <v>430</v>
      </c>
      <c r="BE64" s="375" t="s">
        <v>430</v>
      </c>
      <c r="BF64" s="375">
        <v>5.95</v>
      </c>
      <c r="BG64" s="374"/>
      <c r="BH64" s="594">
        <v>5.95</v>
      </c>
      <c r="BI64" s="348" t="s">
        <v>430</v>
      </c>
      <c r="BJ64" s="348" t="s">
        <v>430</v>
      </c>
      <c r="BK64" s="348">
        <v>76.81</v>
      </c>
      <c r="BL64" s="348" t="s">
        <v>430</v>
      </c>
      <c r="BM64" s="375">
        <v>17.239999999999998</v>
      </c>
      <c r="BN64" s="375" t="s">
        <v>430</v>
      </c>
      <c r="BO64" s="375" t="s">
        <v>430</v>
      </c>
      <c r="BP64" s="375" t="s">
        <v>430</v>
      </c>
      <c r="BQ64" s="375" t="s">
        <v>430</v>
      </c>
      <c r="BR64" s="374"/>
      <c r="BS64" s="468">
        <v>4.4347777491130502</v>
      </c>
      <c r="BT64" s="348">
        <v>13.265865247346801</v>
      </c>
      <c r="BU64" s="374"/>
      <c r="BV64" s="430" t="s">
        <v>554</v>
      </c>
    </row>
    <row r="65" spans="1:74" x14ac:dyDescent="0.25">
      <c r="A65" s="318" t="s">
        <v>93</v>
      </c>
      <c r="B65" s="43"/>
      <c r="C65" s="720"/>
      <c r="D65" s="43"/>
      <c r="E65" s="51"/>
      <c r="F65" s="43"/>
      <c r="G65" s="55"/>
      <c r="H65" s="66"/>
      <c r="I65" s="59"/>
      <c r="J65" s="59"/>
      <c r="K65" s="59"/>
      <c r="L65" s="59"/>
      <c r="M65" s="258"/>
      <c r="N65" s="70">
        <v>36.053199999999997</v>
      </c>
      <c r="O65" s="59">
        <v>13.7646</v>
      </c>
      <c r="P65" s="59">
        <v>13.542299999999999</v>
      </c>
      <c r="Q65" s="59">
        <v>11.198</v>
      </c>
      <c r="R65" s="59">
        <v>18.917300000000001</v>
      </c>
      <c r="S65" s="59">
        <v>7.8346999999999998</v>
      </c>
      <c r="T65" s="59">
        <v>4.5545</v>
      </c>
      <c r="U65" s="88">
        <v>4.7786999999999997</v>
      </c>
      <c r="V65" s="59">
        <v>4.5476999999999999</v>
      </c>
      <c r="W65" s="59">
        <v>6.8251999999999997</v>
      </c>
      <c r="X65" s="59">
        <v>6.7522000000000002</v>
      </c>
      <c r="Y65" s="276">
        <v>5.6635</v>
      </c>
      <c r="Z65" s="59">
        <v>6.3954000000000004</v>
      </c>
      <c r="AA65" s="59">
        <v>8.5412999999999997</v>
      </c>
      <c r="AB65" s="59">
        <v>4.5800999999999998</v>
      </c>
      <c r="AC65" s="59">
        <v>4.7561</v>
      </c>
      <c r="AD65" s="59">
        <v>4.6340000000000003</v>
      </c>
      <c r="AE65" s="59">
        <v>19.020499999999998</v>
      </c>
      <c r="AF65" s="59">
        <v>6.4297000000000004</v>
      </c>
      <c r="AG65" s="553"/>
      <c r="AH65" s="51">
        <v>7</v>
      </c>
      <c r="AI65" s="51">
        <v>7</v>
      </c>
      <c r="AJ65" s="51">
        <v>7</v>
      </c>
      <c r="AK65" s="51">
        <v>7</v>
      </c>
      <c r="AL65" s="51">
        <v>7</v>
      </c>
      <c r="AM65" s="51">
        <v>7</v>
      </c>
      <c r="AN65" s="51">
        <v>7</v>
      </c>
      <c r="AO65" s="319">
        <v>7</v>
      </c>
      <c r="AP65" s="51">
        <v>7</v>
      </c>
      <c r="AQ65" s="51">
        <v>7</v>
      </c>
      <c r="AR65" s="51">
        <v>7</v>
      </c>
      <c r="AS65" s="51">
        <v>6</v>
      </c>
      <c r="AT65" s="51">
        <v>4</v>
      </c>
      <c r="AU65" s="51">
        <v>7</v>
      </c>
      <c r="AV65" s="51">
        <v>7</v>
      </c>
      <c r="AW65" s="51">
        <v>7</v>
      </c>
      <c r="AX65" s="51">
        <v>7</v>
      </c>
      <c r="AY65" s="51">
        <v>7</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44"/>
      <c r="C66" s="721"/>
      <c r="D66" s="44"/>
      <c r="E66" s="52"/>
      <c r="F66" s="44"/>
      <c r="G66" s="56"/>
      <c r="H66" s="67"/>
      <c r="I66" s="60"/>
      <c r="J66" s="60"/>
      <c r="K66" s="60"/>
      <c r="L66" s="60"/>
      <c r="M66" s="259"/>
      <c r="N66" s="71">
        <v>51.858600000000003</v>
      </c>
      <c r="O66" s="60">
        <v>18.526</v>
      </c>
      <c r="P66" s="60">
        <v>17.510000000000002</v>
      </c>
      <c r="Q66" s="60">
        <v>13.7796</v>
      </c>
      <c r="R66" s="60">
        <v>21.408799999999999</v>
      </c>
      <c r="S66" s="60">
        <v>9.7001000000000008</v>
      </c>
      <c r="T66" s="60">
        <v>5.6439000000000004</v>
      </c>
      <c r="U66" s="89">
        <v>5.7487000000000004</v>
      </c>
      <c r="V66" s="60">
        <v>5.415</v>
      </c>
      <c r="W66" s="60">
        <v>7.7396000000000003</v>
      </c>
      <c r="X66" s="60">
        <v>7.4330999999999996</v>
      </c>
      <c r="Y66" s="277">
        <v>5.8808999999999996</v>
      </c>
      <c r="Z66" s="60">
        <v>7.0667999999999997</v>
      </c>
      <c r="AA66" s="60">
        <v>9.7927999999999997</v>
      </c>
      <c r="AB66" s="60">
        <v>5.7373000000000003</v>
      </c>
      <c r="AC66" s="60">
        <v>5.6718999999999999</v>
      </c>
      <c r="AD66" s="60">
        <v>5.5194999999999999</v>
      </c>
      <c r="AE66" s="60">
        <v>21.990600000000001</v>
      </c>
      <c r="AF66" s="60">
        <v>6.9229000000000003</v>
      </c>
      <c r="AG66" s="554"/>
      <c r="AH66" s="52"/>
      <c r="AI66" s="52"/>
      <c r="AJ66" s="52"/>
      <c r="AK66" s="52"/>
      <c r="AL66" s="52"/>
      <c r="AM66" s="52"/>
      <c r="AN66" s="52"/>
      <c r="AO66" s="313"/>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44"/>
      <c r="C67" s="721"/>
      <c r="D67" s="44"/>
      <c r="E67" s="52"/>
      <c r="F67" s="44"/>
      <c r="G67" s="56"/>
      <c r="H67" s="67"/>
      <c r="I67" s="60"/>
      <c r="J67" s="60"/>
      <c r="K67" s="60"/>
      <c r="L67" s="60"/>
      <c r="M67" s="259"/>
      <c r="N67" s="71">
        <v>23.5625</v>
      </c>
      <c r="O67" s="60">
        <v>10.128</v>
      </c>
      <c r="P67" s="60">
        <v>9.8162000000000003</v>
      </c>
      <c r="Q67" s="60">
        <v>8.0411999999999999</v>
      </c>
      <c r="R67" s="60">
        <v>15.601800000000001</v>
      </c>
      <c r="S67" s="60">
        <v>6.5507</v>
      </c>
      <c r="T67" s="60">
        <v>4.1272000000000002</v>
      </c>
      <c r="U67" s="89">
        <v>4.4470999999999998</v>
      </c>
      <c r="V67" s="60">
        <v>4.1020000000000003</v>
      </c>
      <c r="W67" s="60">
        <v>6.0392999999999999</v>
      </c>
      <c r="X67" s="60">
        <v>6.1707999999999998</v>
      </c>
      <c r="Y67" s="277">
        <v>5.2534000000000001</v>
      </c>
      <c r="Z67" s="60">
        <v>5.9363000000000001</v>
      </c>
      <c r="AA67" s="60">
        <v>7.3094999999999999</v>
      </c>
      <c r="AB67" s="60">
        <v>3.9980000000000002</v>
      </c>
      <c r="AC67" s="60">
        <v>4.4626999999999999</v>
      </c>
      <c r="AD67" s="60">
        <v>4.2168000000000001</v>
      </c>
      <c r="AE67" s="60">
        <v>16.0608</v>
      </c>
      <c r="AF67" s="60">
        <v>5.6940999999999997</v>
      </c>
      <c r="AG67" s="554"/>
      <c r="AH67" s="52"/>
      <c r="AI67" s="52"/>
      <c r="AJ67" s="52"/>
      <c r="AK67" s="52"/>
      <c r="AL67" s="52"/>
      <c r="AM67" s="52"/>
      <c r="AN67" s="52"/>
      <c r="AO67" s="313"/>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45"/>
      <c r="C68" s="722"/>
      <c r="D68" s="45"/>
      <c r="E68" s="53"/>
      <c r="F68" s="45"/>
      <c r="G68" s="57"/>
      <c r="H68" s="68"/>
      <c r="I68" s="61"/>
      <c r="J68" s="61"/>
      <c r="K68" s="61"/>
      <c r="L68" s="61"/>
      <c r="M68" s="262"/>
      <c r="N68" s="72">
        <v>32.826000000000001</v>
      </c>
      <c r="O68" s="61">
        <v>13.0901</v>
      </c>
      <c r="P68" s="61">
        <v>12.5032</v>
      </c>
      <c r="Q68" s="61">
        <v>10.6477</v>
      </c>
      <c r="R68" s="61">
        <v>18.872199999999999</v>
      </c>
      <c r="S68" s="61">
        <v>7.7572000000000001</v>
      </c>
      <c r="T68" s="61">
        <v>4.3323</v>
      </c>
      <c r="U68" s="90">
        <v>4.6036999999999999</v>
      </c>
      <c r="V68" s="61">
        <v>4.4234</v>
      </c>
      <c r="W68" s="61">
        <v>6.8407</v>
      </c>
      <c r="X68" s="61">
        <v>6.7171000000000003</v>
      </c>
      <c r="Y68" s="279">
        <v>5.6671500000000004</v>
      </c>
      <c r="Z68" s="61">
        <v>6.2892999999999999</v>
      </c>
      <c r="AA68" s="61">
        <v>8.4452999999999996</v>
      </c>
      <c r="AB68" s="61">
        <v>4.4653</v>
      </c>
      <c r="AC68" s="61">
        <v>4.5465999999999998</v>
      </c>
      <c r="AD68" s="61">
        <v>4.4349999999999996</v>
      </c>
      <c r="AE68" s="61">
        <v>19.193100000000001</v>
      </c>
      <c r="AF68" s="61">
        <v>6.6459999999999999</v>
      </c>
      <c r="AG68" s="556"/>
      <c r="AH68" s="53"/>
      <c r="AI68" s="53"/>
      <c r="AJ68" s="53"/>
      <c r="AK68" s="53"/>
      <c r="AL68" s="53"/>
      <c r="AM68" s="53"/>
      <c r="AN68" s="53"/>
      <c r="AO68" s="322"/>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640" t="s">
        <v>91</v>
      </c>
      <c r="B69" s="66"/>
      <c r="C69" s="792"/>
      <c r="D69" s="66"/>
      <c r="E69" s="25"/>
      <c r="F69" s="66"/>
      <c r="G69" s="25"/>
      <c r="H69" s="67"/>
      <c r="I69" s="60"/>
      <c r="J69" s="60"/>
      <c r="K69" s="60"/>
      <c r="L69" s="60"/>
      <c r="M69" s="259"/>
      <c r="N69" s="71"/>
      <c r="O69" s="60"/>
      <c r="P69" s="60"/>
      <c r="Q69" s="60"/>
      <c r="R69" s="60"/>
      <c r="S69" s="60"/>
      <c r="T69" s="60"/>
      <c r="U69" s="89"/>
      <c r="V69" s="60"/>
      <c r="W69" s="60"/>
      <c r="X69" s="60"/>
      <c r="Y69" s="277"/>
      <c r="Z69" s="60"/>
      <c r="AA69" s="60"/>
      <c r="AB69" s="60"/>
      <c r="AC69" s="60"/>
      <c r="AD69" s="60"/>
      <c r="AE69" s="60"/>
      <c r="AF69" s="60"/>
      <c r="AG69" s="554"/>
      <c r="AH69" s="52"/>
      <c r="AI69" s="52"/>
      <c r="AJ69" s="52"/>
      <c r="AK69" s="52"/>
      <c r="AL69" s="52"/>
      <c r="AM69" s="52"/>
      <c r="AN69" s="52"/>
      <c r="AO69" s="313"/>
      <c r="AP69" s="313"/>
      <c r="AQ69" s="313"/>
      <c r="AR69" s="313"/>
      <c r="AS69" s="313"/>
      <c r="AT69" s="313"/>
      <c r="AU69" s="313"/>
      <c r="AV69" s="313"/>
      <c r="AW69" s="313"/>
      <c r="AX69" s="313"/>
      <c r="AY69" s="313"/>
      <c r="AZ69" s="67"/>
      <c r="BA69" s="277"/>
      <c r="BB69" s="277"/>
      <c r="BC69" s="277"/>
      <c r="BD69" s="277"/>
      <c r="BE69" s="277"/>
      <c r="BF69" s="277"/>
      <c r="BG69" s="67"/>
      <c r="BH69" s="277"/>
      <c r="BI69" s="277"/>
      <c r="BJ69" s="277"/>
      <c r="BK69" s="277"/>
      <c r="BL69" s="277"/>
      <c r="BM69" s="277"/>
      <c r="BN69" s="277"/>
      <c r="BO69" s="277"/>
      <c r="BP69" s="277"/>
      <c r="BQ69" s="277"/>
      <c r="BR69" s="67"/>
      <c r="BS69" s="25"/>
      <c r="BT69" s="25"/>
      <c r="BU69" s="67"/>
      <c r="BV69" s="26"/>
    </row>
    <row r="70" spans="1:74" s="401" customFormat="1" x14ac:dyDescent="0.25">
      <c r="A70" s="685" t="s">
        <v>7782</v>
      </c>
      <c r="B70" s="406"/>
      <c r="C70" s="730"/>
      <c r="D70" s="406"/>
      <c r="F70" s="406"/>
      <c r="H70" s="406"/>
      <c r="I70" s="405"/>
      <c r="J70" s="405"/>
      <c r="K70" s="405"/>
      <c r="L70" s="405"/>
      <c r="M70" s="409"/>
      <c r="N70" s="407" t="s">
        <v>430</v>
      </c>
      <c r="O70" s="405" t="s">
        <v>430</v>
      </c>
      <c r="P70" s="405" t="s">
        <v>430</v>
      </c>
      <c r="Q70" s="405" t="s">
        <v>430</v>
      </c>
      <c r="R70" s="405" t="s">
        <v>430</v>
      </c>
      <c r="S70" s="405" t="s">
        <v>430</v>
      </c>
      <c r="T70" s="405" t="s">
        <v>430</v>
      </c>
      <c r="U70" s="411" t="s">
        <v>430</v>
      </c>
      <c r="V70" s="405" t="s">
        <v>430</v>
      </c>
      <c r="W70" s="405" t="s">
        <v>430</v>
      </c>
      <c r="X70" s="405" t="s">
        <v>430</v>
      </c>
      <c r="Y70" s="410" t="s">
        <v>430</v>
      </c>
      <c r="Z70" s="405" t="s">
        <v>430</v>
      </c>
      <c r="AA70" s="405" t="s">
        <v>430</v>
      </c>
      <c r="AB70" s="405" t="s">
        <v>430</v>
      </c>
      <c r="AC70" s="405" t="s">
        <v>430</v>
      </c>
      <c r="AD70" s="405" t="s">
        <v>430</v>
      </c>
      <c r="AE70" s="405" t="s">
        <v>430</v>
      </c>
      <c r="AF70" s="405" t="s">
        <v>430</v>
      </c>
      <c r="AG70" s="629"/>
      <c r="AH70" s="403"/>
      <c r="AI70" s="403"/>
      <c r="AJ70" s="403"/>
      <c r="AK70" s="403"/>
      <c r="AL70" s="403"/>
      <c r="AM70" s="403"/>
      <c r="AN70" s="403"/>
      <c r="AO70" s="426"/>
      <c r="AP70" s="403"/>
      <c r="AQ70" s="403"/>
      <c r="AR70" s="403"/>
      <c r="AS70" s="403"/>
      <c r="AT70" s="403"/>
      <c r="AU70" s="426"/>
      <c r="AV70" s="426"/>
      <c r="AW70" s="426"/>
      <c r="AX70" s="426"/>
      <c r="AY70" s="426"/>
      <c r="AZ70" s="406"/>
      <c r="BA70" s="410"/>
      <c r="BB70" s="410"/>
      <c r="BC70" s="410"/>
      <c r="BD70" s="410"/>
      <c r="BE70" s="410"/>
      <c r="BF70" s="410"/>
      <c r="BG70" s="406"/>
      <c r="BH70" s="410"/>
      <c r="BI70" s="410"/>
      <c r="BJ70" s="410"/>
      <c r="BK70" s="410"/>
      <c r="BL70" s="410"/>
      <c r="BM70" s="410"/>
      <c r="BN70" s="410"/>
      <c r="BO70" s="410"/>
      <c r="BP70" s="410"/>
      <c r="BQ70" s="410"/>
      <c r="BR70" s="406"/>
      <c r="BU70" s="406"/>
      <c r="BV70" s="427"/>
    </row>
    <row r="71" spans="1:74" s="372" customFormat="1" x14ac:dyDescent="0.25">
      <c r="A71" s="686" t="s">
        <v>7783</v>
      </c>
      <c r="B71" s="374"/>
      <c r="C71" s="731"/>
      <c r="D71" s="374"/>
      <c r="F71" s="374"/>
      <c r="H71" s="374"/>
      <c r="I71" s="348"/>
      <c r="J71" s="348"/>
      <c r="K71" s="348"/>
      <c r="L71" s="348"/>
      <c r="M71" s="362"/>
      <c r="N71" s="350" t="s">
        <v>430</v>
      </c>
      <c r="O71" s="348" t="s">
        <v>430</v>
      </c>
      <c r="P71" s="348" t="s">
        <v>430</v>
      </c>
      <c r="Q71" s="348" t="s">
        <v>430</v>
      </c>
      <c r="R71" s="348" t="s">
        <v>430</v>
      </c>
      <c r="S71" s="348" t="s">
        <v>430</v>
      </c>
      <c r="T71" s="348" t="s">
        <v>430</v>
      </c>
      <c r="U71" s="354" t="s">
        <v>430</v>
      </c>
      <c r="V71" s="348" t="s">
        <v>430</v>
      </c>
      <c r="W71" s="348" t="s">
        <v>430</v>
      </c>
      <c r="X71" s="348" t="s">
        <v>430</v>
      </c>
      <c r="Y71" s="375" t="s">
        <v>430</v>
      </c>
      <c r="Z71" s="348" t="s">
        <v>430</v>
      </c>
      <c r="AA71" s="348" t="s">
        <v>430</v>
      </c>
      <c r="AB71" s="348" t="s">
        <v>430</v>
      </c>
      <c r="AC71" s="348" t="s">
        <v>430</v>
      </c>
      <c r="AD71" s="348" t="s">
        <v>430</v>
      </c>
      <c r="AE71" s="348" t="s">
        <v>430</v>
      </c>
      <c r="AF71" s="348" t="s">
        <v>430</v>
      </c>
      <c r="AG71" s="569"/>
      <c r="AH71" s="346"/>
      <c r="AI71" s="346"/>
      <c r="AJ71" s="346"/>
      <c r="AK71" s="346"/>
      <c r="AL71" s="346"/>
      <c r="AM71" s="346"/>
      <c r="AN71" s="346"/>
      <c r="AO71" s="429"/>
      <c r="AP71" s="346"/>
      <c r="AQ71" s="346"/>
      <c r="AR71" s="346"/>
      <c r="AS71" s="346"/>
      <c r="AT71" s="346"/>
      <c r="AU71" s="429"/>
      <c r="AV71" s="429"/>
      <c r="AW71" s="429"/>
      <c r="AX71" s="429"/>
      <c r="AY71" s="429"/>
      <c r="AZ71" s="374"/>
      <c r="BA71" s="375"/>
      <c r="BB71" s="375"/>
      <c r="BC71" s="375"/>
      <c r="BD71" s="375"/>
      <c r="BE71" s="375"/>
      <c r="BF71" s="375"/>
      <c r="BG71" s="374"/>
      <c r="BH71" s="375"/>
      <c r="BI71" s="375"/>
      <c r="BJ71" s="375"/>
      <c r="BK71" s="375"/>
      <c r="BL71" s="375"/>
      <c r="BM71" s="375"/>
      <c r="BN71" s="375"/>
      <c r="BO71" s="375"/>
      <c r="BP71" s="375"/>
      <c r="BQ71" s="375"/>
      <c r="BR71" s="374"/>
      <c r="BU71" s="374"/>
      <c r="BV71" s="430"/>
    </row>
    <row r="72" spans="1:74" s="412" customFormat="1" x14ac:dyDescent="0.25">
      <c r="A72" s="687" t="s">
        <v>7784</v>
      </c>
      <c r="B72" s="417"/>
      <c r="C72" s="744"/>
      <c r="D72" s="417"/>
      <c r="F72" s="417"/>
      <c r="H72" s="417"/>
      <c r="I72" s="416"/>
      <c r="J72" s="416"/>
      <c r="K72" s="416"/>
      <c r="L72" s="416"/>
      <c r="M72" s="420"/>
      <c r="N72" s="418" t="s">
        <v>430</v>
      </c>
      <c r="O72" s="416" t="s">
        <v>430</v>
      </c>
      <c r="P72" s="416" t="s">
        <v>430</v>
      </c>
      <c r="Q72" s="416" t="s">
        <v>430</v>
      </c>
      <c r="R72" s="416" t="s">
        <v>430</v>
      </c>
      <c r="S72" s="416" t="s">
        <v>430</v>
      </c>
      <c r="T72" s="416" t="s">
        <v>430</v>
      </c>
      <c r="U72" s="422" t="s">
        <v>430</v>
      </c>
      <c r="V72" s="416" t="s">
        <v>430</v>
      </c>
      <c r="W72" s="416" t="s">
        <v>430</v>
      </c>
      <c r="X72" s="416" t="s">
        <v>430</v>
      </c>
      <c r="Y72" s="421" t="s">
        <v>430</v>
      </c>
      <c r="Z72" s="416" t="s">
        <v>430</v>
      </c>
      <c r="AA72" s="416" t="s">
        <v>430</v>
      </c>
      <c r="AB72" s="416" t="s">
        <v>430</v>
      </c>
      <c r="AC72" s="416" t="s">
        <v>430</v>
      </c>
      <c r="AD72" s="416" t="s">
        <v>430</v>
      </c>
      <c r="AE72" s="416" t="s">
        <v>430</v>
      </c>
      <c r="AF72" s="416" t="s">
        <v>430</v>
      </c>
      <c r="AG72" s="575"/>
      <c r="AH72" s="414"/>
      <c r="AI72" s="414"/>
      <c r="AJ72" s="414"/>
      <c r="AK72" s="414"/>
      <c r="AL72" s="414"/>
      <c r="AM72" s="414"/>
      <c r="AN72" s="414"/>
      <c r="AO72" s="633"/>
      <c r="AP72" s="414"/>
      <c r="AQ72" s="414"/>
      <c r="AR72" s="414"/>
      <c r="AS72" s="414"/>
      <c r="AT72" s="414"/>
      <c r="AU72" s="633"/>
      <c r="AV72" s="633"/>
      <c r="AW72" s="633"/>
      <c r="AX72" s="633"/>
      <c r="AY72" s="633"/>
      <c r="AZ72" s="417"/>
      <c r="BA72" s="421"/>
      <c r="BB72" s="421"/>
      <c r="BC72" s="421"/>
      <c r="BD72" s="421"/>
      <c r="BE72" s="421"/>
      <c r="BF72" s="421"/>
      <c r="BG72" s="417"/>
      <c r="BH72" s="421"/>
      <c r="BI72" s="421"/>
      <c r="BJ72" s="421"/>
      <c r="BK72" s="421"/>
      <c r="BL72" s="421"/>
      <c r="BM72" s="421"/>
      <c r="BN72" s="421"/>
      <c r="BO72" s="421"/>
      <c r="BP72" s="421"/>
      <c r="BQ72" s="421"/>
      <c r="BR72" s="417"/>
      <c r="BU72" s="417"/>
      <c r="BV72" s="546"/>
    </row>
    <row r="73" spans="1:74" x14ac:dyDescent="0.25">
      <c r="BM73" s="277"/>
    </row>
    <row r="74" spans="1:74" x14ac:dyDescent="0.25">
      <c r="BM74" s="277"/>
    </row>
    <row r="75" spans="1:74" x14ac:dyDescent="0.25">
      <c r="BM75" s="277"/>
    </row>
    <row r="76" spans="1:74" hidden="1" x14ac:dyDescent="0.25">
      <c r="A76" s="488" t="s">
        <v>179</v>
      </c>
      <c r="BM76" s="277"/>
    </row>
    <row r="77" spans="1:74" x14ac:dyDescent="0.25">
      <c r="A77" s="488" t="s">
        <v>10264</v>
      </c>
      <c r="BM77" s="277"/>
    </row>
    <row r="78" spans="1:74" x14ac:dyDescent="0.25">
      <c r="A78" s="488" t="s">
        <v>350</v>
      </c>
      <c r="BM7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9E456-60E3-4969-BC65-6D44241FC99E}">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90625" defaultRowHeight="10.5" x14ac:dyDescent="0.25"/>
  <cols>
    <col min="1" max="1" width="52.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112.08984375" style="21" bestFit="1" customWidth="1"/>
    <col min="75" max="16384" width="8.90625" style="21"/>
  </cols>
  <sheetData>
    <row r="1" spans="1:74" ht="33" customHeight="1" x14ac:dyDescent="0.25">
      <c r="A1" s="488" t="s">
        <v>43</v>
      </c>
    </row>
    <row r="3" spans="1:74" ht="20.5" x14ac:dyDescent="0.45">
      <c r="A3" s="23" t="s">
        <v>277</v>
      </c>
    </row>
    <row r="4" spans="1:74" x14ac:dyDescent="0.25">
      <c r="A4" s="488" t="s">
        <v>425</v>
      </c>
    </row>
    <row r="5" spans="1:74" ht="33" x14ac:dyDescent="0.25">
      <c r="A5" s="1076" t="s">
        <v>278</v>
      </c>
      <c r="B5" s="1077"/>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101"/>
      <c r="BS5" s="1107" t="s">
        <v>212</v>
      </c>
      <c r="BT5" s="1103"/>
      <c r="BU5" s="1101"/>
      <c r="BV5" s="1107" t="s">
        <v>88</v>
      </c>
    </row>
    <row r="6" spans="1:74" ht="33" x14ac:dyDescent="0.25">
      <c r="A6" s="1076"/>
      <c r="B6" s="1078"/>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104"/>
      <c r="BS6" s="83" t="s">
        <v>210</v>
      </c>
      <c r="BT6" s="82" t="s">
        <v>211</v>
      </c>
      <c r="BU6" s="1104"/>
      <c r="BV6" s="1108"/>
    </row>
    <row r="7" spans="1:74" ht="14.5" x14ac:dyDescent="0.25">
      <c r="A7" s="323" t="s">
        <v>279</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7829</v>
      </c>
      <c r="B8" s="369"/>
      <c r="C8" s="718">
        <v>41723</v>
      </c>
      <c r="D8" s="369"/>
      <c r="E8" s="338">
        <v>7668.33</v>
      </c>
      <c r="F8" s="369"/>
      <c r="G8" s="339">
        <v>27.878900000000002</v>
      </c>
      <c r="H8" s="370"/>
      <c r="I8" s="340">
        <v>3.48</v>
      </c>
      <c r="J8" s="340">
        <v>8.8000000000000007</v>
      </c>
      <c r="K8" s="340">
        <v>2.23</v>
      </c>
      <c r="L8" s="340">
        <v>2.35</v>
      </c>
      <c r="M8" s="361"/>
      <c r="N8" s="342">
        <v>36.957799999999999</v>
      </c>
      <c r="O8" s="340">
        <v>16.349599999999999</v>
      </c>
      <c r="P8" s="340">
        <v>14.949299999999999</v>
      </c>
      <c r="Q8" s="340">
        <v>14.282999999999999</v>
      </c>
      <c r="R8" s="340">
        <v>18.326499999999999</v>
      </c>
      <c r="S8" s="340">
        <v>9.5066000000000006</v>
      </c>
      <c r="T8" s="340">
        <v>7.4070999999999998</v>
      </c>
      <c r="U8" s="344">
        <v>7.2478999999999996</v>
      </c>
      <c r="V8" s="340">
        <v>7.1646999999999998</v>
      </c>
      <c r="W8" s="340">
        <v>8.3749000000000002</v>
      </c>
      <c r="X8" s="340">
        <v>8.1568000000000005</v>
      </c>
      <c r="Y8" s="371">
        <v>7.2089999999999996</v>
      </c>
      <c r="Z8" s="340">
        <v>8.1198999999999995</v>
      </c>
      <c r="AA8" s="340">
        <v>10.326700000000001</v>
      </c>
      <c r="AB8" s="340">
        <v>7.2145999999999999</v>
      </c>
      <c r="AC8" s="340">
        <v>7.2523</v>
      </c>
      <c r="AD8" s="340">
        <v>7.2610000000000001</v>
      </c>
      <c r="AE8" s="340">
        <v>18.659600000000001</v>
      </c>
      <c r="AF8" s="340">
        <v>8.7242999999999995</v>
      </c>
      <c r="AG8" s="568"/>
      <c r="AH8" s="338">
        <v>4</v>
      </c>
      <c r="AI8" s="338">
        <v>6</v>
      </c>
      <c r="AJ8" s="338">
        <v>6</v>
      </c>
      <c r="AK8" s="338">
        <v>6</v>
      </c>
      <c r="AL8" s="338">
        <v>7</v>
      </c>
      <c r="AM8" s="338">
        <v>7</v>
      </c>
      <c r="AN8" s="338">
        <v>7</v>
      </c>
      <c r="AO8" s="570">
        <v>7</v>
      </c>
      <c r="AP8" s="338">
        <v>8</v>
      </c>
      <c r="AQ8" s="338">
        <v>8</v>
      </c>
      <c r="AR8" s="338">
        <v>9</v>
      </c>
      <c r="AS8" s="338">
        <v>9</v>
      </c>
      <c r="AT8" s="338">
        <v>4</v>
      </c>
      <c r="AU8" s="338">
        <v>7</v>
      </c>
      <c r="AV8" s="338">
        <v>7</v>
      </c>
      <c r="AW8" s="338">
        <v>7</v>
      </c>
      <c r="AX8" s="338">
        <v>8</v>
      </c>
      <c r="AY8" s="338">
        <v>6</v>
      </c>
      <c r="AZ8" s="583"/>
      <c r="BA8" s="464">
        <v>9.8699999999999992</v>
      </c>
      <c r="BB8" s="340">
        <v>18.760000000000002</v>
      </c>
      <c r="BC8" s="340">
        <v>7.49</v>
      </c>
      <c r="BD8" s="340">
        <v>42.08</v>
      </c>
      <c r="BE8" s="371">
        <v>12.88</v>
      </c>
      <c r="BF8" s="371">
        <v>8.92</v>
      </c>
      <c r="BG8" s="370"/>
      <c r="BH8" s="593">
        <v>4.1900000000000004</v>
      </c>
      <c r="BI8" s="340">
        <v>3.56</v>
      </c>
      <c r="BJ8" s="340" t="s">
        <v>430</v>
      </c>
      <c r="BK8" s="340">
        <v>77.650000000000006</v>
      </c>
      <c r="BL8" s="340" t="s">
        <v>430</v>
      </c>
      <c r="BM8" s="371">
        <v>9.5399999999999991</v>
      </c>
      <c r="BN8" s="371" t="s">
        <v>430</v>
      </c>
      <c r="BO8" s="371">
        <v>0.33</v>
      </c>
      <c r="BP8" s="371" t="s">
        <v>430</v>
      </c>
      <c r="BQ8" s="371">
        <v>4.74</v>
      </c>
      <c r="BR8" s="370"/>
      <c r="BS8" s="465">
        <v>5.01320915899736</v>
      </c>
      <c r="BT8" s="340">
        <v>6.2134795887573002</v>
      </c>
      <c r="BU8" s="370"/>
      <c r="BV8" s="571" t="s">
        <v>7830</v>
      </c>
    </row>
    <row r="9" spans="1:74" s="425" customFormat="1" x14ac:dyDescent="0.25">
      <c r="A9" s="337" t="s">
        <v>7831</v>
      </c>
      <c r="B9" s="369"/>
      <c r="C9" s="718">
        <v>41276</v>
      </c>
      <c r="D9" s="369"/>
      <c r="E9" s="338">
        <v>6189.39</v>
      </c>
      <c r="F9" s="369"/>
      <c r="G9" s="339">
        <v>37.989699999999999</v>
      </c>
      <c r="H9" s="370"/>
      <c r="I9" s="340">
        <v>3.11</v>
      </c>
      <c r="J9" s="340">
        <v>8.93</v>
      </c>
      <c r="K9" s="340">
        <v>2.04</v>
      </c>
      <c r="L9" s="340">
        <v>2.15</v>
      </c>
      <c r="M9" s="361"/>
      <c r="N9" s="342">
        <v>28.846399999999999</v>
      </c>
      <c r="O9" s="340">
        <v>16.814</v>
      </c>
      <c r="P9" s="340">
        <v>13.347799999999999</v>
      </c>
      <c r="Q9" s="340">
        <v>14.5335</v>
      </c>
      <c r="R9" s="340">
        <v>16.956199999999999</v>
      </c>
      <c r="S9" s="340">
        <v>10.175599999999999</v>
      </c>
      <c r="T9" s="340">
        <v>7.6040000000000001</v>
      </c>
      <c r="U9" s="344">
        <v>8.1789000000000005</v>
      </c>
      <c r="V9" s="340">
        <v>8.3841000000000001</v>
      </c>
      <c r="W9" s="340">
        <v>9.3199000000000005</v>
      </c>
      <c r="X9" s="340">
        <v>9.0370000000000008</v>
      </c>
      <c r="Y9" s="371">
        <v>7.9619999999999997</v>
      </c>
      <c r="Z9" s="340">
        <v>8.6113999999999997</v>
      </c>
      <c r="AA9" s="340">
        <v>10.991</v>
      </c>
      <c r="AB9" s="340">
        <v>7.3118999999999996</v>
      </c>
      <c r="AC9" s="340">
        <v>7.9123000000000001</v>
      </c>
      <c r="AD9" s="340">
        <v>8.4268000000000001</v>
      </c>
      <c r="AE9" s="340">
        <v>18.010100000000001</v>
      </c>
      <c r="AF9" s="340">
        <v>8.9276</v>
      </c>
      <c r="AG9" s="568"/>
      <c r="AH9" s="338">
        <v>7</v>
      </c>
      <c r="AI9" s="338">
        <v>5</v>
      </c>
      <c r="AJ9" s="338">
        <v>8</v>
      </c>
      <c r="AK9" s="338">
        <v>5</v>
      </c>
      <c r="AL9" s="338">
        <v>8</v>
      </c>
      <c r="AM9" s="338">
        <v>5</v>
      </c>
      <c r="AN9" s="338">
        <v>6</v>
      </c>
      <c r="AO9" s="570">
        <v>4</v>
      </c>
      <c r="AP9" s="338">
        <v>3</v>
      </c>
      <c r="AQ9" s="338">
        <v>4</v>
      </c>
      <c r="AR9" s="338">
        <v>4</v>
      </c>
      <c r="AS9" s="338">
        <v>6</v>
      </c>
      <c r="AT9" s="338">
        <v>3</v>
      </c>
      <c r="AU9" s="338">
        <v>5</v>
      </c>
      <c r="AV9" s="338">
        <v>6</v>
      </c>
      <c r="AW9" s="338">
        <v>6</v>
      </c>
      <c r="AX9" s="338">
        <v>4</v>
      </c>
      <c r="AY9" s="338">
        <v>7</v>
      </c>
      <c r="AZ9" s="583"/>
      <c r="BA9" s="464">
        <v>12.5</v>
      </c>
      <c r="BB9" s="340">
        <v>12.56</v>
      </c>
      <c r="BC9" s="340">
        <v>10.54</v>
      </c>
      <c r="BD9" s="340">
        <v>36.25</v>
      </c>
      <c r="BE9" s="371">
        <v>16.34</v>
      </c>
      <c r="BF9" s="371">
        <v>12.22</v>
      </c>
      <c r="BG9" s="370"/>
      <c r="BH9" s="593">
        <v>3.36</v>
      </c>
      <c r="BI9" s="340">
        <v>5.12</v>
      </c>
      <c r="BJ9" s="340" t="s">
        <v>430</v>
      </c>
      <c r="BK9" s="340">
        <v>70.16</v>
      </c>
      <c r="BL9" s="340" t="s">
        <v>430</v>
      </c>
      <c r="BM9" s="371">
        <v>12.5</v>
      </c>
      <c r="BN9" s="371" t="s">
        <v>430</v>
      </c>
      <c r="BO9" s="371" t="s">
        <v>430</v>
      </c>
      <c r="BP9" s="371" t="s">
        <v>430</v>
      </c>
      <c r="BQ9" s="371">
        <v>9.26</v>
      </c>
      <c r="BR9" s="370"/>
      <c r="BS9" s="465">
        <v>0.24995501964106701</v>
      </c>
      <c r="BT9" s="340">
        <v>7.7476662586865199</v>
      </c>
      <c r="BU9" s="370"/>
      <c r="BV9" s="571" t="s">
        <v>518</v>
      </c>
    </row>
    <row r="10" spans="1:74" s="428" customFormat="1" x14ac:dyDescent="0.25">
      <c r="A10" s="345" t="s">
        <v>7832</v>
      </c>
      <c r="B10" s="373"/>
      <c r="C10" s="719">
        <v>41276</v>
      </c>
      <c r="D10" s="373"/>
      <c r="E10" s="346">
        <v>2164.2399999999998</v>
      </c>
      <c r="F10" s="373"/>
      <c r="G10" s="347">
        <v>53.098399999999998</v>
      </c>
      <c r="H10" s="374"/>
      <c r="I10" s="348">
        <v>2.73</v>
      </c>
      <c r="J10" s="348">
        <v>8.6999999999999993</v>
      </c>
      <c r="K10" s="348">
        <v>2.06</v>
      </c>
      <c r="L10" s="348">
        <v>2.1800000000000002</v>
      </c>
      <c r="M10" s="362"/>
      <c r="N10" s="350">
        <v>31.097100000000001</v>
      </c>
      <c r="O10" s="348">
        <v>17.9163</v>
      </c>
      <c r="P10" s="348">
        <v>15.8584</v>
      </c>
      <c r="Q10" s="348">
        <v>16.950900000000001</v>
      </c>
      <c r="R10" s="348">
        <v>20.365400000000001</v>
      </c>
      <c r="S10" s="348">
        <v>10.688599999999999</v>
      </c>
      <c r="T10" s="348">
        <v>8.3688000000000002</v>
      </c>
      <c r="U10" s="354">
        <v>7.8423999999999996</v>
      </c>
      <c r="V10" s="348">
        <v>7.6445999999999996</v>
      </c>
      <c r="W10" s="348">
        <v>8.5684000000000005</v>
      </c>
      <c r="X10" s="348">
        <v>8.4046000000000003</v>
      </c>
      <c r="Y10" s="375">
        <v>7.6730999999999998</v>
      </c>
      <c r="Z10" s="348">
        <v>7.9375</v>
      </c>
      <c r="AA10" s="348">
        <v>11.041499999999999</v>
      </c>
      <c r="AB10" s="348">
        <v>8.4271999999999991</v>
      </c>
      <c r="AC10" s="348">
        <v>7.9332000000000003</v>
      </c>
      <c r="AD10" s="348">
        <v>7.7289000000000003</v>
      </c>
      <c r="AE10" s="348">
        <v>20.586500000000001</v>
      </c>
      <c r="AF10" s="348">
        <v>8.6227</v>
      </c>
      <c r="AG10" s="569"/>
      <c r="AH10" s="346">
        <v>5</v>
      </c>
      <c r="AI10" s="346">
        <v>3</v>
      </c>
      <c r="AJ10" s="346">
        <v>4</v>
      </c>
      <c r="AK10" s="346">
        <v>3</v>
      </c>
      <c r="AL10" s="346">
        <v>3</v>
      </c>
      <c r="AM10" s="346">
        <v>4</v>
      </c>
      <c r="AN10" s="346">
        <v>4</v>
      </c>
      <c r="AO10" s="572">
        <v>6</v>
      </c>
      <c r="AP10" s="346">
        <v>6</v>
      </c>
      <c r="AQ10" s="346">
        <v>7</v>
      </c>
      <c r="AR10" s="346">
        <v>8</v>
      </c>
      <c r="AS10" s="346">
        <v>8</v>
      </c>
      <c r="AT10" s="346">
        <v>5</v>
      </c>
      <c r="AU10" s="346">
        <v>4</v>
      </c>
      <c r="AV10" s="346">
        <v>3</v>
      </c>
      <c r="AW10" s="346">
        <v>5</v>
      </c>
      <c r="AX10" s="346">
        <v>6</v>
      </c>
      <c r="AY10" s="346">
        <v>2</v>
      </c>
      <c r="AZ10" s="584"/>
      <c r="BA10" s="467">
        <v>12.56</v>
      </c>
      <c r="BB10" s="348">
        <v>11.21</v>
      </c>
      <c r="BC10" s="348">
        <v>3.48</v>
      </c>
      <c r="BD10" s="348">
        <v>44.08</v>
      </c>
      <c r="BE10" s="375">
        <v>12.43</v>
      </c>
      <c r="BF10" s="375">
        <v>16.23</v>
      </c>
      <c r="BG10" s="374"/>
      <c r="BH10" s="594">
        <v>8.26</v>
      </c>
      <c r="BI10" s="348" t="s">
        <v>430</v>
      </c>
      <c r="BJ10" s="348" t="s">
        <v>430</v>
      </c>
      <c r="BK10" s="348">
        <v>71.2</v>
      </c>
      <c r="BL10" s="348" t="s">
        <v>430</v>
      </c>
      <c r="BM10" s="375">
        <v>10.32</v>
      </c>
      <c r="BN10" s="375" t="s">
        <v>430</v>
      </c>
      <c r="BO10" s="375">
        <v>2.25</v>
      </c>
      <c r="BP10" s="375" t="s">
        <v>430</v>
      </c>
      <c r="BQ10" s="375">
        <v>7.98</v>
      </c>
      <c r="BR10" s="374"/>
      <c r="BS10" s="468">
        <v>3.4822620093035499</v>
      </c>
      <c r="BT10" s="348">
        <v>1.1644862897671</v>
      </c>
      <c r="BU10" s="374"/>
      <c r="BV10" s="430" t="s">
        <v>7833</v>
      </c>
    </row>
    <row r="11" spans="1:74" s="428" customFormat="1" x14ac:dyDescent="0.25">
      <c r="A11" s="345" t="s">
        <v>7834</v>
      </c>
      <c r="B11" s="373"/>
      <c r="C11" s="719">
        <v>41275</v>
      </c>
      <c r="D11" s="373"/>
      <c r="E11" s="346">
        <v>1469.75</v>
      </c>
      <c r="F11" s="373"/>
      <c r="G11" s="347">
        <v>41.705599999999997</v>
      </c>
      <c r="H11" s="374"/>
      <c r="I11" s="348">
        <v>2.4300000000000002</v>
      </c>
      <c r="J11" s="348">
        <v>9.1199999999999992</v>
      </c>
      <c r="K11" s="348">
        <v>2.0299999999999998</v>
      </c>
      <c r="L11" s="348">
        <v>2.11</v>
      </c>
      <c r="M11" s="362"/>
      <c r="N11" s="350">
        <v>28.0273</v>
      </c>
      <c r="O11" s="348">
        <v>14.416399999999999</v>
      </c>
      <c r="P11" s="348">
        <v>13.9024</v>
      </c>
      <c r="Q11" s="348">
        <v>12.159000000000001</v>
      </c>
      <c r="R11" s="348">
        <v>19.084399999999999</v>
      </c>
      <c r="S11" s="348">
        <v>10.1264</v>
      </c>
      <c r="T11" s="348">
        <v>8.3117999999999999</v>
      </c>
      <c r="U11" s="354">
        <v>8.0775000000000006</v>
      </c>
      <c r="V11" s="348">
        <v>8.2461000000000002</v>
      </c>
      <c r="W11" s="348">
        <v>9.3087</v>
      </c>
      <c r="X11" s="348">
        <v>9.0068000000000001</v>
      </c>
      <c r="Y11" s="375">
        <v>9.2406000000000006</v>
      </c>
      <c r="Z11" s="348">
        <v>6.7423999999999999</v>
      </c>
      <c r="AA11" s="348">
        <v>10.8842</v>
      </c>
      <c r="AB11" s="348">
        <v>8.2484000000000002</v>
      </c>
      <c r="AC11" s="348">
        <v>8.0642999999999994</v>
      </c>
      <c r="AD11" s="348">
        <v>8.2951999999999995</v>
      </c>
      <c r="AE11" s="348">
        <v>18.8369</v>
      </c>
      <c r="AF11" s="348">
        <v>7.6193999999999997</v>
      </c>
      <c r="AG11" s="569"/>
      <c r="AH11" s="346">
        <v>8</v>
      </c>
      <c r="AI11" s="346">
        <v>8</v>
      </c>
      <c r="AJ11" s="346">
        <v>7</v>
      </c>
      <c r="AK11" s="346">
        <v>8</v>
      </c>
      <c r="AL11" s="346">
        <v>5</v>
      </c>
      <c r="AM11" s="346">
        <v>6</v>
      </c>
      <c r="AN11" s="346">
        <v>5</v>
      </c>
      <c r="AO11" s="572">
        <v>5</v>
      </c>
      <c r="AP11" s="346">
        <v>5</v>
      </c>
      <c r="AQ11" s="346">
        <v>5</v>
      </c>
      <c r="AR11" s="346">
        <v>5</v>
      </c>
      <c r="AS11" s="346">
        <v>5</v>
      </c>
      <c r="AT11" s="346">
        <v>9</v>
      </c>
      <c r="AU11" s="346">
        <v>6</v>
      </c>
      <c r="AV11" s="346">
        <v>5</v>
      </c>
      <c r="AW11" s="346">
        <v>4</v>
      </c>
      <c r="AX11" s="346">
        <v>5</v>
      </c>
      <c r="AY11" s="346">
        <v>5</v>
      </c>
      <c r="AZ11" s="584"/>
      <c r="BA11" s="467">
        <v>14.21</v>
      </c>
      <c r="BB11" s="348">
        <v>21.79</v>
      </c>
      <c r="BC11" s="348">
        <v>3.19</v>
      </c>
      <c r="BD11" s="348">
        <v>35.46</v>
      </c>
      <c r="BE11" s="375">
        <v>20.39</v>
      </c>
      <c r="BF11" s="375">
        <v>4.96</v>
      </c>
      <c r="BG11" s="374"/>
      <c r="BH11" s="594">
        <v>4.95</v>
      </c>
      <c r="BI11" s="348">
        <v>6.7</v>
      </c>
      <c r="BJ11" s="348">
        <v>0.7</v>
      </c>
      <c r="BK11" s="348">
        <v>73.430000000000007</v>
      </c>
      <c r="BL11" s="348" t="s">
        <v>430</v>
      </c>
      <c r="BM11" s="375">
        <v>14.21</v>
      </c>
      <c r="BN11" s="375" t="s">
        <v>430</v>
      </c>
      <c r="BO11" s="375" t="s">
        <v>430</v>
      </c>
      <c r="BP11" s="375" t="s">
        <v>430</v>
      </c>
      <c r="BQ11" s="375" t="s">
        <v>430</v>
      </c>
      <c r="BR11" s="374"/>
      <c r="BS11" s="468">
        <v>2.8547380211419</v>
      </c>
      <c r="BT11" s="348">
        <v>7.1227045328490801</v>
      </c>
      <c r="BU11" s="374"/>
      <c r="BV11" s="430" t="s">
        <v>1488</v>
      </c>
    </row>
    <row r="12" spans="1:74" s="428" customFormat="1" x14ac:dyDescent="0.25">
      <c r="A12" s="345" t="s">
        <v>7835</v>
      </c>
      <c r="B12" s="373"/>
      <c r="C12" s="719">
        <v>42111</v>
      </c>
      <c r="D12" s="373"/>
      <c r="E12" s="346">
        <v>1443.89</v>
      </c>
      <c r="F12" s="373"/>
      <c r="G12" s="347">
        <v>27.6235</v>
      </c>
      <c r="H12" s="374"/>
      <c r="I12" s="348">
        <v>2.5</v>
      </c>
      <c r="J12" s="348">
        <v>8.4</v>
      </c>
      <c r="K12" s="348">
        <v>1.87</v>
      </c>
      <c r="L12" s="348">
        <v>1.99</v>
      </c>
      <c r="M12" s="362"/>
      <c r="N12" s="350">
        <v>29.886700000000001</v>
      </c>
      <c r="O12" s="348">
        <v>17.695900000000002</v>
      </c>
      <c r="P12" s="348">
        <v>17.310199999999998</v>
      </c>
      <c r="Q12" s="348">
        <v>14.8071</v>
      </c>
      <c r="R12" s="348">
        <v>19.198699999999999</v>
      </c>
      <c r="S12" s="348">
        <v>12.260999999999999</v>
      </c>
      <c r="T12" s="348">
        <v>16.0001</v>
      </c>
      <c r="U12" s="354">
        <v>13.7415</v>
      </c>
      <c r="V12" s="348">
        <v>12.9444</v>
      </c>
      <c r="W12" s="348">
        <v>15.2334</v>
      </c>
      <c r="X12" s="348">
        <v>12.975099999999999</v>
      </c>
      <c r="Y12" s="375">
        <v>10.828200000000001</v>
      </c>
      <c r="Z12" s="348">
        <v>9.4783000000000008</v>
      </c>
      <c r="AA12" s="348">
        <v>11.3315</v>
      </c>
      <c r="AB12" s="348">
        <v>16.183199999999999</v>
      </c>
      <c r="AC12" s="348">
        <v>13.6289</v>
      </c>
      <c r="AD12" s="348">
        <v>12.9719</v>
      </c>
      <c r="AE12" s="348">
        <v>19.659600000000001</v>
      </c>
      <c r="AF12" s="348">
        <v>9.5013000000000005</v>
      </c>
      <c r="AG12" s="569"/>
      <c r="AH12" s="346">
        <v>6</v>
      </c>
      <c r="AI12" s="346">
        <v>4</v>
      </c>
      <c r="AJ12" s="346">
        <v>3</v>
      </c>
      <c r="AK12" s="346">
        <v>4</v>
      </c>
      <c r="AL12" s="346">
        <v>4</v>
      </c>
      <c r="AM12" s="346">
        <v>2</v>
      </c>
      <c r="AN12" s="346">
        <v>1</v>
      </c>
      <c r="AO12" s="572">
        <v>1</v>
      </c>
      <c r="AP12" s="346">
        <v>1</v>
      </c>
      <c r="AQ12" s="346">
        <v>2</v>
      </c>
      <c r="AR12" s="346">
        <v>2</v>
      </c>
      <c r="AS12" s="346">
        <v>2</v>
      </c>
      <c r="AT12" s="346">
        <v>1</v>
      </c>
      <c r="AU12" s="346">
        <v>3</v>
      </c>
      <c r="AV12" s="346">
        <v>2</v>
      </c>
      <c r="AW12" s="346">
        <v>1</v>
      </c>
      <c r="AX12" s="346">
        <v>1</v>
      </c>
      <c r="AY12" s="346">
        <v>3</v>
      </c>
      <c r="AZ12" s="584"/>
      <c r="BA12" s="467">
        <v>9.85</v>
      </c>
      <c r="BB12" s="348">
        <v>16.55</v>
      </c>
      <c r="BC12" s="348">
        <v>9.91</v>
      </c>
      <c r="BD12" s="348">
        <v>29.17</v>
      </c>
      <c r="BE12" s="375">
        <v>15.19</v>
      </c>
      <c r="BF12" s="375">
        <v>19.329999999999998</v>
      </c>
      <c r="BG12" s="374"/>
      <c r="BH12" s="594">
        <v>12.25</v>
      </c>
      <c r="BI12" s="348" t="s">
        <v>430</v>
      </c>
      <c r="BJ12" s="348" t="s">
        <v>430</v>
      </c>
      <c r="BK12" s="348">
        <v>70.81</v>
      </c>
      <c r="BL12" s="348" t="s">
        <v>430</v>
      </c>
      <c r="BM12" s="375">
        <v>9.85</v>
      </c>
      <c r="BN12" s="375" t="s">
        <v>430</v>
      </c>
      <c r="BO12" s="375" t="s">
        <v>430</v>
      </c>
      <c r="BP12" s="375" t="s">
        <v>430</v>
      </c>
      <c r="BQ12" s="375">
        <v>7.08</v>
      </c>
      <c r="BR12" s="374"/>
      <c r="BS12" s="468" t="s">
        <v>430</v>
      </c>
      <c r="BT12" s="348">
        <v>11.262570527747499</v>
      </c>
      <c r="BU12" s="374"/>
      <c r="BV12" s="430" t="s">
        <v>5594</v>
      </c>
    </row>
    <row r="13" spans="1:74" s="428" customFormat="1" ht="11" x14ac:dyDescent="0.3">
      <c r="A13" s="841" t="s">
        <v>7836</v>
      </c>
      <c r="B13" s="842"/>
      <c r="C13" s="843">
        <v>41275</v>
      </c>
      <c r="D13" s="842"/>
      <c r="E13" s="844">
        <v>764.88199999999995</v>
      </c>
      <c r="F13" s="842"/>
      <c r="G13" s="845">
        <v>35.635300000000001</v>
      </c>
      <c r="H13" s="847"/>
      <c r="I13" s="846">
        <v>2.93</v>
      </c>
      <c r="J13" s="846">
        <v>8.9499999999999993</v>
      </c>
      <c r="K13" s="846">
        <v>1.93</v>
      </c>
      <c r="L13" s="846">
        <v>2.0499999999999998</v>
      </c>
      <c r="M13" s="851"/>
      <c r="N13" s="848">
        <v>11.5779</v>
      </c>
      <c r="O13" s="846">
        <v>12.270799999999999</v>
      </c>
      <c r="P13" s="846">
        <v>9.9250000000000007</v>
      </c>
      <c r="Q13" s="846">
        <v>11.456</v>
      </c>
      <c r="R13" s="846">
        <v>15.7432</v>
      </c>
      <c r="S13" s="846">
        <v>8.2287999999999997</v>
      </c>
      <c r="T13" s="846">
        <v>6.7281000000000004</v>
      </c>
      <c r="U13" s="856">
        <v>6.9996</v>
      </c>
      <c r="V13" s="846">
        <v>7.5182000000000002</v>
      </c>
      <c r="W13" s="846">
        <v>8.2683</v>
      </c>
      <c r="X13" s="846">
        <v>8.5084999999999997</v>
      </c>
      <c r="Y13" s="852">
        <v>6.7108999999999996</v>
      </c>
      <c r="Z13" s="846">
        <v>7.5850999999999997</v>
      </c>
      <c r="AA13" s="846">
        <v>9.2156000000000002</v>
      </c>
      <c r="AB13" s="846">
        <v>6.3639000000000001</v>
      </c>
      <c r="AC13" s="846">
        <v>6.7362000000000002</v>
      </c>
      <c r="AD13" s="846">
        <v>7.5605000000000002</v>
      </c>
      <c r="AE13" s="846">
        <v>16.698799999999999</v>
      </c>
      <c r="AF13" s="846">
        <v>8.2284000000000006</v>
      </c>
      <c r="AG13" s="937"/>
      <c r="AH13" s="844">
        <v>11</v>
      </c>
      <c r="AI13" s="844">
        <v>11</v>
      </c>
      <c r="AJ13" s="844">
        <v>10</v>
      </c>
      <c r="AK13" s="844">
        <v>9</v>
      </c>
      <c r="AL13" s="844">
        <v>10</v>
      </c>
      <c r="AM13" s="844">
        <v>10</v>
      </c>
      <c r="AN13" s="844">
        <v>8</v>
      </c>
      <c r="AO13" s="938">
        <v>8</v>
      </c>
      <c r="AP13" s="844">
        <v>7</v>
      </c>
      <c r="AQ13" s="844">
        <v>9</v>
      </c>
      <c r="AR13" s="844">
        <v>7</v>
      </c>
      <c r="AS13" s="844">
        <v>10</v>
      </c>
      <c r="AT13" s="844">
        <v>8</v>
      </c>
      <c r="AU13" s="844">
        <v>9</v>
      </c>
      <c r="AV13" s="844">
        <v>9</v>
      </c>
      <c r="AW13" s="844">
        <v>8</v>
      </c>
      <c r="AX13" s="844">
        <v>7</v>
      </c>
      <c r="AY13" s="844">
        <v>9</v>
      </c>
      <c r="AZ13" s="939"/>
      <c r="BA13" s="853">
        <v>12.21</v>
      </c>
      <c r="BB13" s="846">
        <v>7.97</v>
      </c>
      <c r="BC13" s="846">
        <v>14.61</v>
      </c>
      <c r="BD13" s="846">
        <v>43.14</v>
      </c>
      <c r="BE13" s="852">
        <v>9.01</v>
      </c>
      <c r="BF13" s="852">
        <v>13.06</v>
      </c>
      <c r="BG13" s="847"/>
      <c r="BH13" s="940">
        <v>4.3600000000000003</v>
      </c>
      <c r="BI13" s="846" t="s">
        <v>430</v>
      </c>
      <c r="BJ13" s="846" t="s">
        <v>430</v>
      </c>
      <c r="BK13" s="846">
        <v>74.73</v>
      </c>
      <c r="BL13" s="846" t="s">
        <v>430</v>
      </c>
      <c r="BM13" s="852">
        <v>12.21</v>
      </c>
      <c r="BN13" s="852" t="s">
        <v>430</v>
      </c>
      <c r="BO13" s="852" t="s">
        <v>430</v>
      </c>
      <c r="BP13" s="852" t="s">
        <v>430</v>
      </c>
      <c r="BQ13" s="852">
        <v>8.6999999999999993</v>
      </c>
      <c r="BR13" s="847"/>
      <c r="BS13" s="854">
        <v>5.2462830294753697</v>
      </c>
      <c r="BT13" s="846">
        <v>10.4987417389501</v>
      </c>
      <c r="BU13" s="847"/>
      <c r="BV13" s="907" t="s">
        <v>443</v>
      </c>
    </row>
    <row r="14" spans="1:74" s="428" customFormat="1" x14ac:dyDescent="0.25">
      <c r="A14" s="345" t="s">
        <v>7837</v>
      </c>
      <c r="B14" s="373"/>
      <c r="C14" s="719">
        <v>41275</v>
      </c>
      <c r="D14" s="373"/>
      <c r="E14" s="346">
        <v>472.029</v>
      </c>
      <c r="F14" s="373"/>
      <c r="G14" s="347">
        <v>37.240299999999998</v>
      </c>
      <c r="H14" s="374"/>
      <c r="I14" s="348">
        <v>2.0699999999999998</v>
      </c>
      <c r="J14" s="348">
        <v>8.31</v>
      </c>
      <c r="K14" s="348">
        <v>1.58</v>
      </c>
      <c r="L14" s="348">
        <v>1.68</v>
      </c>
      <c r="M14" s="362"/>
      <c r="N14" s="350">
        <v>21.869800000000001</v>
      </c>
      <c r="O14" s="348">
        <v>12.429500000000001</v>
      </c>
      <c r="P14" s="348">
        <v>11.9428</v>
      </c>
      <c r="Q14" s="348">
        <v>8.8721999999999994</v>
      </c>
      <c r="R14" s="348">
        <v>16.200900000000001</v>
      </c>
      <c r="S14" s="348">
        <v>8.4063999999999997</v>
      </c>
      <c r="T14" s="348">
        <v>6.4248000000000003</v>
      </c>
      <c r="U14" s="354">
        <v>6.4489000000000001</v>
      </c>
      <c r="V14" s="348">
        <v>6.28</v>
      </c>
      <c r="W14" s="348">
        <v>14.078900000000001</v>
      </c>
      <c r="X14" s="348">
        <v>11.8314</v>
      </c>
      <c r="Y14" s="375">
        <v>9.4527999999999999</v>
      </c>
      <c r="Z14" s="348">
        <v>7.8361999999999998</v>
      </c>
      <c r="AA14" s="348">
        <v>8.7286000000000001</v>
      </c>
      <c r="AB14" s="348">
        <v>6.4595000000000002</v>
      </c>
      <c r="AC14" s="348">
        <v>6.5087000000000002</v>
      </c>
      <c r="AD14" s="348">
        <v>6.3315999999999999</v>
      </c>
      <c r="AE14" s="348">
        <v>16.194600000000001</v>
      </c>
      <c r="AF14" s="348">
        <v>8.2006999999999994</v>
      </c>
      <c r="AG14" s="569"/>
      <c r="AH14" s="346">
        <v>10</v>
      </c>
      <c r="AI14" s="346">
        <v>10</v>
      </c>
      <c r="AJ14" s="346">
        <v>9</v>
      </c>
      <c r="AK14" s="346">
        <v>11</v>
      </c>
      <c r="AL14" s="346">
        <v>9</v>
      </c>
      <c r="AM14" s="346">
        <v>9</v>
      </c>
      <c r="AN14" s="346">
        <v>10</v>
      </c>
      <c r="AO14" s="572">
        <v>10</v>
      </c>
      <c r="AP14" s="346">
        <v>10</v>
      </c>
      <c r="AQ14" s="346">
        <v>3</v>
      </c>
      <c r="AR14" s="346">
        <v>3</v>
      </c>
      <c r="AS14" s="346">
        <v>4</v>
      </c>
      <c r="AT14" s="346">
        <v>7</v>
      </c>
      <c r="AU14" s="346">
        <v>10</v>
      </c>
      <c r="AV14" s="346">
        <v>8</v>
      </c>
      <c r="AW14" s="346">
        <v>10</v>
      </c>
      <c r="AX14" s="346">
        <v>10</v>
      </c>
      <c r="AY14" s="346">
        <v>10</v>
      </c>
      <c r="AZ14" s="584"/>
      <c r="BA14" s="467">
        <v>10.66</v>
      </c>
      <c r="BB14" s="348">
        <v>25.44</v>
      </c>
      <c r="BC14" s="348">
        <v>3.28</v>
      </c>
      <c r="BD14" s="348">
        <v>55.63</v>
      </c>
      <c r="BE14" s="375" t="s">
        <v>430</v>
      </c>
      <c r="BF14" s="375">
        <v>5</v>
      </c>
      <c r="BG14" s="374"/>
      <c r="BH14" s="594">
        <v>5</v>
      </c>
      <c r="BI14" s="348" t="s">
        <v>430</v>
      </c>
      <c r="BJ14" s="348" t="s">
        <v>430</v>
      </c>
      <c r="BK14" s="348">
        <v>84.34</v>
      </c>
      <c r="BL14" s="348" t="s">
        <v>430</v>
      </c>
      <c r="BM14" s="375">
        <v>10.66</v>
      </c>
      <c r="BN14" s="375" t="s">
        <v>430</v>
      </c>
      <c r="BO14" s="375" t="s">
        <v>430</v>
      </c>
      <c r="BP14" s="375" t="s">
        <v>430</v>
      </c>
      <c r="BQ14" s="375" t="s">
        <v>430</v>
      </c>
      <c r="BR14" s="374"/>
      <c r="BS14" s="468">
        <v>3.3954212889813702</v>
      </c>
      <c r="BT14" s="348">
        <v>7.9056996876282897</v>
      </c>
      <c r="BU14" s="374"/>
      <c r="BV14" s="430" t="s">
        <v>443</v>
      </c>
    </row>
    <row r="15" spans="1:74" s="428" customFormat="1" x14ac:dyDescent="0.25">
      <c r="A15" s="345" t="s">
        <v>7838</v>
      </c>
      <c r="B15" s="373"/>
      <c r="C15" s="719">
        <v>41835</v>
      </c>
      <c r="D15" s="373"/>
      <c r="E15" s="346">
        <v>356.81900000000002</v>
      </c>
      <c r="F15" s="373"/>
      <c r="G15" s="347">
        <v>25.9954</v>
      </c>
      <c r="H15" s="374"/>
      <c r="I15" s="348">
        <v>2.6</v>
      </c>
      <c r="J15" s="348">
        <v>8.91</v>
      </c>
      <c r="K15" s="348">
        <v>2.19</v>
      </c>
      <c r="L15" s="348">
        <v>2.29</v>
      </c>
      <c r="M15" s="362"/>
      <c r="N15" s="350">
        <v>43.578899999999997</v>
      </c>
      <c r="O15" s="348">
        <v>20.331600000000002</v>
      </c>
      <c r="P15" s="348">
        <v>19.388200000000001</v>
      </c>
      <c r="Q15" s="348">
        <v>18.392099999999999</v>
      </c>
      <c r="R15" s="348">
        <v>21.072399999999998</v>
      </c>
      <c r="S15" s="348">
        <v>11.324199999999999</v>
      </c>
      <c r="T15" s="348">
        <v>8.3803999999999998</v>
      </c>
      <c r="U15" s="354">
        <v>8.5175999999999998</v>
      </c>
      <c r="V15" s="348">
        <v>8.3765000000000001</v>
      </c>
      <c r="W15" s="348">
        <v>9.1915999999999993</v>
      </c>
      <c r="X15" s="348">
        <v>8.7608999999999995</v>
      </c>
      <c r="Y15" s="375">
        <v>7.7008999999999999</v>
      </c>
      <c r="Z15" s="348">
        <v>7.8444000000000003</v>
      </c>
      <c r="AA15" s="348">
        <v>11.8918</v>
      </c>
      <c r="AB15" s="348">
        <v>8.3878000000000004</v>
      </c>
      <c r="AC15" s="348">
        <v>8.4713999999999992</v>
      </c>
      <c r="AD15" s="348">
        <v>8.4893999999999998</v>
      </c>
      <c r="AE15" s="348">
        <v>22.000299999999999</v>
      </c>
      <c r="AF15" s="348">
        <v>8.3222000000000005</v>
      </c>
      <c r="AG15" s="569"/>
      <c r="AH15" s="346">
        <v>2</v>
      </c>
      <c r="AI15" s="346">
        <v>2</v>
      </c>
      <c r="AJ15" s="346">
        <v>2</v>
      </c>
      <c r="AK15" s="346">
        <v>2</v>
      </c>
      <c r="AL15" s="346">
        <v>2</v>
      </c>
      <c r="AM15" s="346">
        <v>3</v>
      </c>
      <c r="AN15" s="346">
        <v>3</v>
      </c>
      <c r="AO15" s="572">
        <v>3</v>
      </c>
      <c r="AP15" s="346">
        <v>4</v>
      </c>
      <c r="AQ15" s="346">
        <v>6</v>
      </c>
      <c r="AR15" s="346">
        <v>6</v>
      </c>
      <c r="AS15" s="346">
        <v>7</v>
      </c>
      <c r="AT15" s="346">
        <v>6</v>
      </c>
      <c r="AU15" s="346">
        <v>2</v>
      </c>
      <c r="AV15" s="346">
        <v>4</v>
      </c>
      <c r="AW15" s="346">
        <v>3</v>
      </c>
      <c r="AX15" s="346">
        <v>3</v>
      </c>
      <c r="AY15" s="346">
        <v>1</v>
      </c>
      <c r="AZ15" s="584"/>
      <c r="BA15" s="467">
        <v>7.99</v>
      </c>
      <c r="BB15" s="348">
        <v>6.89</v>
      </c>
      <c r="BC15" s="348">
        <v>6.25</v>
      </c>
      <c r="BD15" s="348">
        <v>48.09</v>
      </c>
      <c r="BE15" s="375">
        <v>16.21</v>
      </c>
      <c r="BF15" s="375">
        <v>14.57</v>
      </c>
      <c r="BG15" s="374"/>
      <c r="BH15" s="594">
        <v>6.62</v>
      </c>
      <c r="BI15" s="348" t="s">
        <v>430</v>
      </c>
      <c r="BJ15" s="348" t="s">
        <v>430</v>
      </c>
      <c r="BK15" s="348">
        <v>77.44</v>
      </c>
      <c r="BL15" s="348" t="s">
        <v>430</v>
      </c>
      <c r="BM15" s="375">
        <v>7.99</v>
      </c>
      <c r="BN15" s="375" t="s">
        <v>430</v>
      </c>
      <c r="BO15" s="375" t="s">
        <v>430</v>
      </c>
      <c r="BP15" s="375" t="s">
        <v>430</v>
      </c>
      <c r="BQ15" s="375">
        <v>7.94</v>
      </c>
      <c r="BR15" s="374"/>
      <c r="BS15" s="468" t="s">
        <v>430</v>
      </c>
      <c r="BT15" s="348">
        <v>2.9039727218688798</v>
      </c>
      <c r="BU15" s="374"/>
      <c r="BV15" s="430" t="s">
        <v>463</v>
      </c>
    </row>
    <row r="16" spans="1:74" s="428" customFormat="1" x14ac:dyDescent="0.25">
      <c r="A16" s="345" t="s">
        <v>7839</v>
      </c>
      <c r="B16" s="373"/>
      <c r="C16" s="719">
        <v>41275</v>
      </c>
      <c r="D16" s="373"/>
      <c r="E16" s="346">
        <v>269.84100000000001</v>
      </c>
      <c r="F16" s="373"/>
      <c r="G16" s="347">
        <v>60.053199999999997</v>
      </c>
      <c r="H16" s="374"/>
      <c r="I16" s="348">
        <v>3.08</v>
      </c>
      <c r="J16" s="348">
        <v>8.31</v>
      </c>
      <c r="K16" s="348">
        <v>2.33</v>
      </c>
      <c r="L16" s="348">
        <v>2.4500000000000002</v>
      </c>
      <c r="M16" s="362"/>
      <c r="N16" s="350">
        <v>239.57499999999999</v>
      </c>
      <c r="O16" s="348">
        <v>57.373399999999997</v>
      </c>
      <c r="P16" s="348">
        <v>43.645899999999997</v>
      </c>
      <c r="Q16" s="348">
        <v>26.7454</v>
      </c>
      <c r="R16" s="348">
        <v>23.03</v>
      </c>
      <c r="S16" s="348">
        <v>31.480499999999999</v>
      </c>
      <c r="T16" s="348">
        <v>15.877000000000001</v>
      </c>
      <c r="U16" s="354">
        <v>12.707599999999999</v>
      </c>
      <c r="V16" s="348">
        <v>10.772500000000001</v>
      </c>
      <c r="W16" s="348">
        <v>17.201699999999999</v>
      </c>
      <c r="X16" s="348">
        <v>16.867799999999999</v>
      </c>
      <c r="Y16" s="375">
        <v>13.1944</v>
      </c>
      <c r="Z16" s="348">
        <v>8.9501000000000008</v>
      </c>
      <c r="AA16" s="348">
        <v>35.805500000000002</v>
      </c>
      <c r="AB16" s="348">
        <v>16.364599999999999</v>
      </c>
      <c r="AC16" s="348">
        <v>12.9329</v>
      </c>
      <c r="AD16" s="348">
        <v>10.9145</v>
      </c>
      <c r="AE16" s="348">
        <v>16.753</v>
      </c>
      <c r="AF16" s="348">
        <v>9.2515000000000001</v>
      </c>
      <c r="AG16" s="569"/>
      <c r="AH16" s="346">
        <v>1</v>
      </c>
      <c r="AI16" s="346">
        <v>1</v>
      </c>
      <c r="AJ16" s="346">
        <v>1</v>
      </c>
      <c r="AK16" s="346">
        <v>1</v>
      </c>
      <c r="AL16" s="346">
        <v>1</v>
      </c>
      <c r="AM16" s="346">
        <v>1</v>
      </c>
      <c r="AN16" s="346">
        <v>2</v>
      </c>
      <c r="AO16" s="572">
        <v>2</v>
      </c>
      <c r="AP16" s="346">
        <v>2</v>
      </c>
      <c r="AQ16" s="346">
        <v>1</v>
      </c>
      <c r="AR16" s="346">
        <v>1</v>
      </c>
      <c r="AS16" s="346">
        <v>1</v>
      </c>
      <c r="AT16" s="346">
        <v>2</v>
      </c>
      <c r="AU16" s="346">
        <v>1</v>
      </c>
      <c r="AV16" s="346">
        <v>1</v>
      </c>
      <c r="AW16" s="346">
        <v>2</v>
      </c>
      <c r="AX16" s="346">
        <v>2</v>
      </c>
      <c r="AY16" s="346">
        <v>8</v>
      </c>
      <c r="AZ16" s="584"/>
      <c r="BA16" s="467">
        <v>15.22</v>
      </c>
      <c r="BB16" s="348">
        <v>10.130000000000001</v>
      </c>
      <c r="BC16" s="348">
        <v>4.07</v>
      </c>
      <c r="BD16" s="348">
        <v>50.48</v>
      </c>
      <c r="BE16" s="375">
        <v>7.93</v>
      </c>
      <c r="BF16" s="375">
        <v>12.16</v>
      </c>
      <c r="BG16" s="374"/>
      <c r="BH16" s="594">
        <v>5.94</v>
      </c>
      <c r="BI16" s="348" t="s">
        <v>430</v>
      </c>
      <c r="BJ16" s="348" t="s">
        <v>430</v>
      </c>
      <c r="BK16" s="348">
        <v>72.62</v>
      </c>
      <c r="BL16" s="348" t="s">
        <v>430</v>
      </c>
      <c r="BM16" s="375">
        <v>15.22</v>
      </c>
      <c r="BN16" s="375" t="s">
        <v>430</v>
      </c>
      <c r="BO16" s="375" t="s">
        <v>430</v>
      </c>
      <c r="BP16" s="375" t="s">
        <v>430</v>
      </c>
      <c r="BQ16" s="375">
        <v>6.22</v>
      </c>
      <c r="BR16" s="374"/>
      <c r="BS16" s="468">
        <v>3.9717973807943601</v>
      </c>
      <c r="BT16" s="348">
        <v>6.2420110312484001</v>
      </c>
      <c r="BU16" s="374"/>
      <c r="BV16" s="430" t="s">
        <v>7840</v>
      </c>
    </row>
    <row r="17" spans="1:74" s="428" customFormat="1" x14ac:dyDescent="0.25">
      <c r="A17" s="345" t="s">
        <v>7841</v>
      </c>
      <c r="B17" s="373"/>
      <c r="C17" s="719">
        <v>41275</v>
      </c>
      <c r="D17" s="373"/>
      <c r="E17" s="346">
        <v>253.52600000000001</v>
      </c>
      <c r="F17" s="373"/>
      <c r="G17" s="347">
        <v>20.575199999999999</v>
      </c>
      <c r="H17" s="374"/>
      <c r="I17" s="348">
        <v>2.69</v>
      </c>
      <c r="J17" s="348">
        <v>8.32</v>
      </c>
      <c r="K17" s="348">
        <v>2.04</v>
      </c>
      <c r="L17" s="348">
        <v>2.14</v>
      </c>
      <c r="M17" s="362"/>
      <c r="N17" s="350">
        <v>23.0763</v>
      </c>
      <c r="O17" s="348">
        <v>12.901899999999999</v>
      </c>
      <c r="P17" s="348">
        <v>9.5463000000000005</v>
      </c>
      <c r="Q17" s="348">
        <v>9.8445999999999998</v>
      </c>
      <c r="R17" s="348">
        <v>15.0939</v>
      </c>
      <c r="S17" s="348">
        <v>7.8537999999999997</v>
      </c>
      <c r="T17" s="348">
        <v>6.5214999999999996</v>
      </c>
      <c r="U17" s="354">
        <v>6.5185000000000004</v>
      </c>
      <c r="V17" s="348">
        <v>6.5911999999999997</v>
      </c>
      <c r="W17" s="348">
        <v>7.9776999999999996</v>
      </c>
      <c r="X17" s="348">
        <v>7.7952000000000004</v>
      </c>
      <c r="Y17" s="375">
        <v>10.1899</v>
      </c>
      <c r="Z17" s="348">
        <v>3.6440999999999999</v>
      </c>
      <c r="AA17" s="348">
        <v>8.6069999999999993</v>
      </c>
      <c r="AB17" s="348">
        <v>6.3617999999999997</v>
      </c>
      <c r="AC17" s="348">
        <v>6.7263999999999999</v>
      </c>
      <c r="AD17" s="348">
        <v>6.5685000000000002</v>
      </c>
      <c r="AE17" s="348">
        <v>15.402900000000001</v>
      </c>
      <c r="AF17" s="348">
        <v>5.4008000000000003</v>
      </c>
      <c r="AG17" s="569"/>
      <c r="AH17" s="346">
        <v>9</v>
      </c>
      <c r="AI17" s="346">
        <v>9</v>
      </c>
      <c r="AJ17" s="346">
        <v>11</v>
      </c>
      <c r="AK17" s="346">
        <v>10</v>
      </c>
      <c r="AL17" s="346">
        <v>11</v>
      </c>
      <c r="AM17" s="346">
        <v>11</v>
      </c>
      <c r="AN17" s="346">
        <v>9</v>
      </c>
      <c r="AO17" s="572">
        <v>9</v>
      </c>
      <c r="AP17" s="346">
        <v>9</v>
      </c>
      <c r="AQ17" s="346">
        <v>10</v>
      </c>
      <c r="AR17" s="346">
        <v>10</v>
      </c>
      <c r="AS17" s="346">
        <v>3</v>
      </c>
      <c r="AT17" s="346">
        <v>10</v>
      </c>
      <c r="AU17" s="346">
        <v>11</v>
      </c>
      <c r="AV17" s="346">
        <v>10</v>
      </c>
      <c r="AW17" s="346">
        <v>9</v>
      </c>
      <c r="AX17" s="346">
        <v>9</v>
      </c>
      <c r="AY17" s="346">
        <v>11</v>
      </c>
      <c r="AZ17" s="584"/>
      <c r="BA17" s="467">
        <v>15.1</v>
      </c>
      <c r="BB17" s="348">
        <v>5.82</v>
      </c>
      <c r="BC17" s="348">
        <v>7.86</v>
      </c>
      <c r="BD17" s="348">
        <v>58.5</v>
      </c>
      <c r="BE17" s="375" t="s">
        <v>430</v>
      </c>
      <c r="BF17" s="375">
        <v>12.73</v>
      </c>
      <c r="BG17" s="374"/>
      <c r="BH17" s="594">
        <v>10.69</v>
      </c>
      <c r="BI17" s="348" t="s">
        <v>430</v>
      </c>
      <c r="BJ17" s="348" t="s">
        <v>430</v>
      </c>
      <c r="BK17" s="348">
        <v>72.180000000000007</v>
      </c>
      <c r="BL17" s="348" t="s">
        <v>430</v>
      </c>
      <c r="BM17" s="375">
        <v>15.1</v>
      </c>
      <c r="BN17" s="375" t="s">
        <v>430</v>
      </c>
      <c r="BO17" s="375" t="s">
        <v>430</v>
      </c>
      <c r="BP17" s="375" t="s">
        <v>430</v>
      </c>
      <c r="BQ17" s="375">
        <v>2.04</v>
      </c>
      <c r="BR17" s="374"/>
      <c r="BS17" s="468">
        <v>5.9809683994018998</v>
      </c>
      <c r="BT17" s="348">
        <v>5.77172435942283</v>
      </c>
      <c r="BU17" s="374"/>
      <c r="BV17" s="430" t="s">
        <v>436</v>
      </c>
    </row>
    <row r="18" spans="1:74" s="428" customFormat="1" x14ac:dyDescent="0.25">
      <c r="A18" s="345" t="s">
        <v>7842</v>
      </c>
      <c r="B18" s="373"/>
      <c r="C18" s="719">
        <v>42797</v>
      </c>
      <c r="D18" s="373"/>
      <c r="E18" s="346">
        <v>229.98</v>
      </c>
      <c r="F18" s="373"/>
      <c r="G18" s="347">
        <v>18.8416</v>
      </c>
      <c r="H18" s="374"/>
      <c r="I18" s="348">
        <v>2.5</v>
      </c>
      <c r="J18" s="348">
        <v>7.96</v>
      </c>
      <c r="K18" s="348">
        <v>1.87</v>
      </c>
      <c r="L18" s="348">
        <v>1.99</v>
      </c>
      <c r="M18" s="362"/>
      <c r="N18" s="350">
        <v>39.950099999999999</v>
      </c>
      <c r="O18" s="348">
        <v>15.5695</v>
      </c>
      <c r="P18" s="348">
        <v>15.543799999999999</v>
      </c>
      <c r="Q18" s="348">
        <v>12.5412</v>
      </c>
      <c r="R18" s="348">
        <v>18.641999999999999</v>
      </c>
      <c r="S18" s="348">
        <v>8.9880999999999993</v>
      </c>
      <c r="T18" s="348">
        <v>6.0922999999999998</v>
      </c>
      <c r="U18" s="354">
        <v>5.9362000000000004</v>
      </c>
      <c r="V18" s="348">
        <v>5.6451000000000002</v>
      </c>
      <c r="W18" s="348">
        <v>7.2685000000000004</v>
      </c>
      <c r="X18" s="348">
        <v>7.2984</v>
      </c>
      <c r="Y18" s="375">
        <v>6.4381000000000004</v>
      </c>
      <c r="Z18" s="348" t="s">
        <v>430</v>
      </c>
      <c r="AA18" s="348">
        <v>9.2331000000000003</v>
      </c>
      <c r="AB18" s="348">
        <v>6.0449999999999999</v>
      </c>
      <c r="AC18" s="348">
        <v>6.0198</v>
      </c>
      <c r="AD18" s="348">
        <v>5.6936999999999998</v>
      </c>
      <c r="AE18" s="348">
        <v>19.0075</v>
      </c>
      <c r="AF18" s="348">
        <v>7.0372000000000003</v>
      </c>
      <c r="AG18" s="569"/>
      <c r="AH18" s="346">
        <v>3</v>
      </c>
      <c r="AI18" s="346">
        <v>7</v>
      </c>
      <c r="AJ18" s="346">
        <v>5</v>
      </c>
      <c r="AK18" s="346">
        <v>7</v>
      </c>
      <c r="AL18" s="346">
        <v>6</v>
      </c>
      <c r="AM18" s="346">
        <v>8</v>
      </c>
      <c r="AN18" s="346">
        <v>11</v>
      </c>
      <c r="AO18" s="572">
        <v>11</v>
      </c>
      <c r="AP18" s="346">
        <v>11</v>
      </c>
      <c r="AQ18" s="346">
        <v>11</v>
      </c>
      <c r="AR18" s="346">
        <v>11</v>
      </c>
      <c r="AS18" s="346">
        <v>11</v>
      </c>
      <c r="AT18" s="346" t="s">
        <v>430</v>
      </c>
      <c r="AU18" s="346">
        <v>8</v>
      </c>
      <c r="AV18" s="346">
        <v>11</v>
      </c>
      <c r="AW18" s="346">
        <v>11</v>
      </c>
      <c r="AX18" s="346">
        <v>11</v>
      </c>
      <c r="AY18" s="346">
        <v>4</v>
      </c>
      <c r="AZ18" s="584"/>
      <c r="BA18" s="467">
        <v>9.4700000000000006</v>
      </c>
      <c r="BB18" s="348">
        <v>12.87</v>
      </c>
      <c r="BC18" s="348" t="s">
        <v>430</v>
      </c>
      <c r="BD18" s="348">
        <v>65.260000000000005</v>
      </c>
      <c r="BE18" s="375" t="s">
        <v>430</v>
      </c>
      <c r="BF18" s="375">
        <v>12.39</v>
      </c>
      <c r="BG18" s="374"/>
      <c r="BH18" s="594">
        <v>12.39</v>
      </c>
      <c r="BI18" s="348">
        <v>4.13</v>
      </c>
      <c r="BJ18" s="348" t="s">
        <v>430</v>
      </c>
      <c r="BK18" s="348">
        <v>74.010000000000005</v>
      </c>
      <c r="BL18" s="348" t="s">
        <v>430</v>
      </c>
      <c r="BM18" s="375">
        <v>9.4700000000000006</v>
      </c>
      <c r="BN18" s="375" t="s">
        <v>430</v>
      </c>
      <c r="BO18" s="375" t="s">
        <v>430</v>
      </c>
      <c r="BP18" s="375" t="s">
        <v>430</v>
      </c>
      <c r="BQ18" s="375" t="s">
        <v>430</v>
      </c>
      <c r="BR18" s="374"/>
      <c r="BS18" s="468">
        <v>17.333424938266699</v>
      </c>
      <c r="BT18" s="348">
        <v>4.5518470795448103</v>
      </c>
      <c r="BU18" s="374"/>
      <c r="BV18" s="430" t="s">
        <v>904</v>
      </c>
    </row>
    <row r="19" spans="1:74" x14ac:dyDescent="0.25">
      <c r="A19" s="318" t="s">
        <v>93</v>
      </c>
      <c r="B19" s="43"/>
      <c r="C19" s="720"/>
      <c r="D19" s="43"/>
      <c r="E19" s="51"/>
      <c r="F19" s="43"/>
      <c r="G19" s="55"/>
      <c r="H19" s="66"/>
      <c r="I19" s="59"/>
      <c r="J19" s="59"/>
      <c r="K19" s="59"/>
      <c r="L19" s="59"/>
      <c r="M19" s="258"/>
      <c r="N19" s="70">
        <v>48.585799999999999</v>
      </c>
      <c r="O19" s="59">
        <v>19.460799999999999</v>
      </c>
      <c r="P19" s="59">
        <v>16.850899999999999</v>
      </c>
      <c r="Q19" s="59">
        <v>14.598599999999999</v>
      </c>
      <c r="R19" s="59">
        <v>18.519400000000001</v>
      </c>
      <c r="S19" s="59">
        <v>11.7309</v>
      </c>
      <c r="T19" s="59">
        <v>8.8833000000000002</v>
      </c>
      <c r="U19" s="88">
        <v>8.3833000000000002</v>
      </c>
      <c r="V19" s="59">
        <v>8.1425000000000001</v>
      </c>
      <c r="W19" s="59">
        <v>10.435600000000001</v>
      </c>
      <c r="X19" s="59">
        <v>9.8765999999999998</v>
      </c>
      <c r="Y19" s="276">
        <v>8.7818000000000005</v>
      </c>
      <c r="Z19" s="59">
        <v>7.6749000000000001</v>
      </c>
      <c r="AA19" s="59">
        <v>12.550599999999999</v>
      </c>
      <c r="AB19" s="59">
        <v>8.8515999999999995</v>
      </c>
      <c r="AC19" s="59">
        <v>8.3805999999999994</v>
      </c>
      <c r="AD19" s="59">
        <v>8.2037999999999993</v>
      </c>
      <c r="AE19" s="59">
        <v>18.346399999999999</v>
      </c>
      <c r="AF19" s="59">
        <v>8.1669</v>
      </c>
      <c r="AG19" s="553"/>
      <c r="AH19" s="51">
        <v>11</v>
      </c>
      <c r="AI19" s="51">
        <v>11</v>
      </c>
      <c r="AJ19" s="51">
        <v>11</v>
      </c>
      <c r="AK19" s="51">
        <v>11</v>
      </c>
      <c r="AL19" s="51">
        <v>11</v>
      </c>
      <c r="AM19" s="51">
        <v>11</v>
      </c>
      <c r="AN19" s="51">
        <v>11</v>
      </c>
      <c r="AO19" s="560">
        <v>11</v>
      </c>
      <c r="AP19" s="51">
        <v>11</v>
      </c>
      <c r="AQ19" s="51">
        <v>11</v>
      </c>
      <c r="AR19" s="51">
        <v>11</v>
      </c>
      <c r="AS19" s="51">
        <v>11</v>
      </c>
      <c r="AT19" s="51">
        <v>10</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239.57499999999999</v>
      </c>
      <c r="O20" s="60">
        <v>57.373399999999997</v>
      </c>
      <c r="P20" s="60">
        <v>43.645899999999997</v>
      </c>
      <c r="Q20" s="60">
        <v>26.7454</v>
      </c>
      <c r="R20" s="60">
        <v>23.03</v>
      </c>
      <c r="S20" s="60">
        <v>31.480499999999999</v>
      </c>
      <c r="T20" s="60">
        <v>16.0001</v>
      </c>
      <c r="U20" s="89">
        <v>13.7415</v>
      </c>
      <c r="V20" s="60">
        <v>12.9444</v>
      </c>
      <c r="W20" s="60">
        <v>17.201699999999999</v>
      </c>
      <c r="X20" s="60">
        <v>16.867799999999999</v>
      </c>
      <c r="Y20" s="277">
        <v>13.1944</v>
      </c>
      <c r="Z20" s="60">
        <v>9.4783000000000008</v>
      </c>
      <c r="AA20" s="60">
        <v>35.805500000000002</v>
      </c>
      <c r="AB20" s="60">
        <v>16.364599999999999</v>
      </c>
      <c r="AC20" s="60">
        <v>13.6289</v>
      </c>
      <c r="AD20" s="60">
        <v>12.9719</v>
      </c>
      <c r="AE20" s="60">
        <v>22.000299999999999</v>
      </c>
      <c r="AF20" s="60">
        <v>9.5013000000000005</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11.5779</v>
      </c>
      <c r="O21" s="60">
        <v>12.270799999999999</v>
      </c>
      <c r="P21" s="60">
        <v>9.5463000000000005</v>
      </c>
      <c r="Q21" s="60">
        <v>8.8721999999999994</v>
      </c>
      <c r="R21" s="60">
        <v>15.0939</v>
      </c>
      <c r="S21" s="60">
        <v>7.8537999999999997</v>
      </c>
      <c r="T21" s="60">
        <v>6.0922999999999998</v>
      </c>
      <c r="U21" s="89">
        <v>5.9362000000000004</v>
      </c>
      <c r="V21" s="60">
        <v>5.6451000000000002</v>
      </c>
      <c r="W21" s="60">
        <v>7.2685000000000004</v>
      </c>
      <c r="X21" s="60">
        <v>7.2984</v>
      </c>
      <c r="Y21" s="277">
        <v>6.4381000000000004</v>
      </c>
      <c r="Z21" s="60">
        <v>3.6440999999999999</v>
      </c>
      <c r="AA21" s="60">
        <v>8.6069999999999993</v>
      </c>
      <c r="AB21" s="60">
        <v>6.0449999999999999</v>
      </c>
      <c r="AC21" s="60">
        <v>6.0198</v>
      </c>
      <c r="AD21" s="60">
        <v>5.6936999999999998</v>
      </c>
      <c r="AE21" s="60">
        <v>15.402900000000001</v>
      </c>
      <c r="AF21" s="60">
        <v>5.4008000000000003</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29.886700000000001</v>
      </c>
      <c r="O22" s="61">
        <v>16.349599999999999</v>
      </c>
      <c r="P22" s="61">
        <v>14.949299999999999</v>
      </c>
      <c r="Q22" s="61">
        <v>14.282999999999999</v>
      </c>
      <c r="R22" s="61">
        <v>18.641999999999999</v>
      </c>
      <c r="S22" s="61">
        <v>10.1264</v>
      </c>
      <c r="T22" s="61">
        <v>7.6040000000000001</v>
      </c>
      <c r="U22" s="90">
        <v>7.8423999999999996</v>
      </c>
      <c r="V22" s="61">
        <v>7.6445999999999996</v>
      </c>
      <c r="W22" s="61">
        <v>9.1915999999999993</v>
      </c>
      <c r="X22" s="61">
        <v>8.7608999999999995</v>
      </c>
      <c r="Y22" s="279">
        <v>7.9619999999999997</v>
      </c>
      <c r="Z22" s="61">
        <v>7.8909500000000001</v>
      </c>
      <c r="AA22" s="61">
        <v>10.8842</v>
      </c>
      <c r="AB22" s="61">
        <v>7.3118999999999996</v>
      </c>
      <c r="AC22" s="61">
        <v>7.9123000000000001</v>
      </c>
      <c r="AD22" s="61">
        <v>7.7289000000000003</v>
      </c>
      <c r="AE22" s="61">
        <v>18.659600000000001</v>
      </c>
      <c r="AF22" s="61">
        <v>8.3222000000000005</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280</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7843</v>
      </c>
      <c r="B24" s="369"/>
      <c r="C24" s="718">
        <v>41723</v>
      </c>
      <c r="D24" s="369"/>
      <c r="E24" s="338">
        <v>7668.33</v>
      </c>
      <c r="F24" s="369"/>
      <c r="G24" s="339">
        <v>25.6617</v>
      </c>
      <c r="H24" s="370"/>
      <c r="I24" s="340">
        <v>3.48</v>
      </c>
      <c r="J24" s="340">
        <v>8.8000000000000007</v>
      </c>
      <c r="K24" s="340">
        <v>2.23</v>
      </c>
      <c r="L24" s="340">
        <v>2.35</v>
      </c>
      <c r="M24" s="361"/>
      <c r="N24" s="342">
        <v>36.448599999999999</v>
      </c>
      <c r="O24" s="340">
        <v>15.850899999999999</v>
      </c>
      <c r="P24" s="340">
        <v>14.466799999999999</v>
      </c>
      <c r="Q24" s="340">
        <v>13.7881</v>
      </c>
      <c r="R24" s="340">
        <v>17.820599999999999</v>
      </c>
      <c r="S24" s="340">
        <v>8.9850999999999992</v>
      </c>
      <c r="T24" s="340">
        <v>6.8544999999999998</v>
      </c>
      <c r="U24" s="344">
        <v>6.6673</v>
      </c>
      <c r="V24" s="340">
        <v>6.5644999999999998</v>
      </c>
      <c r="W24" s="340">
        <v>7.7534000000000001</v>
      </c>
      <c r="X24" s="340">
        <v>7.5225999999999997</v>
      </c>
      <c r="Y24" s="371">
        <v>6.5678999999999998</v>
      </c>
      <c r="Z24" s="340">
        <v>7.4387999999999996</v>
      </c>
      <c r="AA24" s="340">
        <v>9.8125999999999998</v>
      </c>
      <c r="AB24" s="340">
        <v>6.6654999999999998</v>
      </c>
      <c r="AC24" s="340">
        <v>6.6734</v>
      </c>
      <c r="AD24" s="340">
        <v>6.6612</v>
      </c>
      <c r="AE24" s="340">
        <v>18.153400000000001</v>
      </c>
      <c r="AF24" s="340">
        <v>7.9916999999999998</v>
      </c>
      <c r="AG24" s="568"/>
      <c r="AH24" s="338">
        <v>4</v>
      </c>
      <c r="AI24" s="338">
        <v>6</v>
      </c>
      <c r="AJ24" s="338">
        <v>6</v>
      </c>
      <c r="AK24" s="338">
        <v>6</v>
      </c>
      <c r="AL24" s="338">
        <v>6</v>
      </c>
      <c r="AM24" s="338">
        <v>7</v>
      </c>
      <c r="AN24" s="338">
        <v>7</v>
      </c>
      <c r="AO24" s="570">
        <v>7</v>
      </c>
      <c r="AP24" s="338">
        <v>7</v>
      </c>
      <c r="AQ24" s="338">
        <v>8</v>
      </c>
      <c r="AR24" s="338">
        <v>8</v>
      </c>
      <c r="AS24" s="338">
        <v>9</v>
      </c>
      <c r="AT24" s="338">
        <v>4</v>
      </c>
      <c r="AU24" s="338">
        <v>7</v>
      </c>
      <c r="AV24" s="338">
        <v>6</v>
      </c>
      <c r="AW24" s="338">
        <v>7</v>
      </c>
      <c r="AX24" s="338">
        <v>7</v>
      </c>
      <c r="AY24" s="338">
        <v>4</v>
      </c>
      <c r="AZ24" s="583"/>
      <c r="BA24" s="464">
        <v>9.8699999999999992</v>
      </c>
      <c r="BB24" s="340">
        <v>18.760000000000002</v>
      </c>
      <c r="BC24" s="340">
        <v>7.49</v>
      </c>
      <c r="BD24" s="340">
        <v>42.08</v>
      </c>
      <c r="BE24" s="371">
        <v>12.88</v>
      </c>
      <c r="BF24" s="371">
        <v>8.92</v>
      </c>
      <c r="BG24" s="370"/>
      <c r="BH24" s="593">
        <v>4.1900000000000004</v>
      </c>
      <c r="BI24" s="340">
        <v>3.56</v>
      </c>
      <c r="BJ24" s="340" t="s">
        <v>430</v>
      </c>
      <c r="BK24" s="340">
        <v>77.650000000000006</v>
      </c>
      <c r="BL24" s="340" t="s">
        <v>430</v>
      </c>
      <c r="BM24" s="371">
        <v>9.5399999999999991</v>
      </c>
      <c r="BN24" s="371" t="s">
        <v>430</v>
      </c>
      <c r="BO24" s="371">
        <v>0.33</v>
      </c>
      <c r="BP24" s="371" t="s">
        <v>430</v>
      </c>
      <c r="BQ24" s="371">
        <v>4.74</v>
      </c>
      <c r="BR24" s="370"/>
      <c r="BS24" s="465">
        <v>5.01320915899736</v>
      </c>
      <c r="BT24" s="340">
        <v>6.2134795887573002</v>
      </c>
      <c r="BU24" s="370"/>
      <c r="BV24" s="571" t="s">
        <v>7830</v>
      </c>
    </row>
    <row r="25" spans="1:74" s="428" customFormat="1" x14ac:dyDescent="0.25">
      <c r="A25" s="345" t="s">
        <v>7844</v>
      </c>
      <c r="B25" s="373"/>
      <c r="C25" s="719">
        <v>40515</v>
      </c>
      <c r="D25" s="373"/>
      <c r="E25" s="346">
        <v>6189.39</v>
      </c>
      <c r="F25" s="373"/>
      <c r="G25" s="347">
        <v>34.258699999999997</v>
      </c>
      <c r="H25" s="374"/>
      <c r="I25" s="348">
        <v>3.11</v>
      </c>
      <c r="J25" s="348">
        <v>8.93</v>
      </c>
      <c r="K25" s="348">
        <v>2.04</v>
      </c>
      <c r="L25" s="348">
        <v>2.15</v>
      </c>
      <c r="M25" s="362"/>
      <c r="N25" s="350">
        <v>28.255600000000001</v>
      </c>
      <c r="O25" s="348">
        <v>16.1876</v>
      </c>
      <c r="P25" s="348">
        <v>12.7247</v>
      </c>
      <c r="Q25" s="348">
        <v>13.901400000000001</v>
      </c>
      <c r="R25" s="348">
        <v>16.312000000000001</v>
      </c>
      <c r="S25" s="348">
        <v>9.5152000000000001</v>
      </c>
      <c r="T25" s="348">
        <v>6.9446000000000003</v>
      </c>
      <c r="U25" s="354">
        <v>7.5034999999999998</v>
      </c>
      <c r="V25" s="348">
        <v>7.6932</v>
      </c>
      <c r="W25" s="348">
        <v>8.6257000000000001</v>
      </c>
      <c r="X25" s="348">
        <v>8.3287999999999993</v>
      </c>
      <c r="Y25" s="375">
        <v>7.2569999999999997</v>
      </c>
      <c r="Z25" s="348">
        <v>7.8287000000000004</v>
      </c>
      <c r="AA25" s="348">
        <v>10.3277</v>
      </c>
      <c r="AB25" s="348">
        <v>6.6543000000000001</v>
      </c>
      <c r="AC25" s="348">
        <v>7.2389999999999999</v>
      </c>
      <c r="AD25" s="348">
        <v>7.7367999999999997</v>
      </c>
      <c r="AE25" s="348">
        <v>17.365500000000001</v>
      </c>
      <c r="AF25" s="348">
        <v>8.2311999999999994</v>
      </c>
      <c r="AG25" s="569"/>
      <c r="AH25" s="346">
        <v>7</v>
      </c>
      <c r="AI25" s="346">
        <v>5</v>
      </c>
      <c r="AJ25" s="346">
        <v>8</v>
      </c>
      <c r="AK25" s="346">
        <v>5</v>
      </c>
      <c r="AL25" s="346">
        <v>8</v>
      </c>
      <c r="AM25" s="346">
        <v>5</v>
      </c>
      <c r="AN25" s="346">
        <v>6</v>
      </c>
      <c r="AO25" s="572">
        <v>4</v>
      </c>
      <c r="AP25" s="346">
        <v>3</v>
      </c>
      <c r="AQ25" s="346">
        <v>4</v>
      </c>
      <c r="AR25" s="346">
        <v>4</v>
      </c>
      <c r="AS25" s="346">
        <v>6</v>
      </c>
      <c r="AT25" s="346">
        <v>3</v>
      </c>
      <c r="AU25" s="346">
        <v>5</v>
      </c>
      <c r="AV25" s="346">
        <v>7</v>
      </c>
      <c r="AW25" s="346">
        <v>6</v>
      </c>
      <c r="AX25" s="346">
        <v>3</v>
      </c>
      <c r="AY25" s="346">
        <v>7</v>
      </c>
      <c r="AZ25" s="584"/>
      <c r="BA25" s="467">
        <v>12.5</v>
      </c>
      <c r="BB25" s="348">
        <v>12.56</v>
      </c>
      <c r="BC25" s="348">
        <v>10.54</v>
      </c>
      <c r="BD25" s="348">
        <v>36.25</v>
      </c>
      <c r="BE25" s="375">
        <v>16.34</v>
      </c>
      <c r="BF25" s="375">
        <v>12.22</v>
      </c>
      <c r="BG25" s="374"/>
      <c r="BH25" s="594">
        <v>3.36</v>
      </c>
      <c r="BI25" s="348">
        <v>5.12</v>
      </c>
      <c r="BJ25" s="348" t="s">
        <v>430</v>
      </c>
      <c r="BK25" s="348">
        <v>70.16</v>
      </c>
      <c r="BL25" s="348" t="s">
        <v>430</v>
      </c>
      <c r="BM25" s="375">
        <v>12.5</v>
      </c>
      <c r="BN25" s="375" t="s">
        <v>430</v>
      </c>
      <c r="BO25" s="375" t="s">
        <v>430</v>
      </c>
      <c r="BP25" s="375" t="s">
        <v>430</v>
      </c>
      <c r="BQ25" s="375">
        <v>9.26</v>
      </c>
      <c r="BR25" s="374"/>
      <c r="BS25" s="468">
        <v>0.24995501964106701</v>
      </c>
      <c r="BT25" s="348">
        <v>7.7476662586865199</v>
      </c>
      <c r="BU25" s="374"/>
      <c r="BV25" s="430" t="s">
        <v>518</v>
      </c>
    </row>
    <row r="26" spans="1:74" s="428" customFormat="1" x14ac:dyDescent="0.25">
      <c r="A26" s="345" t="s">
        <v>7845</v>
      </c>
      <c r="B26" s="373"/>
      <c r="C26" s="719">
        <v>38187</v>
      </c>
      <c r="D26" s="373"/>
      <c r="E26" s="346">
        <v>2164.2399999999998</v>
      </c>
      <c r="F26" s="373"/>
      <c r="G26" s="347">
        <v>48.859400000000001</v>
      </c>
      <c r="H26" s="374"/>
      <c r="I26" s="348">
        <v>2.73</v>
      </c>
      <c r="J26" s="348">
        <v>8.6999999999999993</v>
      </c>
      <c r="K26" s="348">
        <v>2.06</v>
      </c>
      <c r="L26" s="348">
        <v>2.1800000000000002</v>
      </c>
      <c r="M26" s="362"/>
      <c r="N26" s="350">
        <v>30.3551</v>
      </c>
      <c r="O26" s="348">
        <v>17.252500000000001</v>
      </c>
      <c r="P26" s="348">
        <v>15.1877</v>
      </c>
      <c r="Q26" s="348">
        <v>16.290600000000001</v>
      </c>
      <c r="R26" s="348">
        <v>19.704599999999999</v>
      </c>
      <c r="S26" s="348">
        <v>10.020099999999999</v>
      </c>
      <c r="T26" s="348">
        <v>7.6877000000000004</v>
      </c>
      <c r="U26" s="354">
        <v>7.1622000000000003</v>
      </c>
      <c r="V26" s="348">
        <v>6.9493999999999998</v>
      </c>
      <c r="W26" s="348">
        <v>7.8612000000000002</v>
      </c>
      <c r="X26" s="348">
        <v>7.7022000000000004</v>
      </c>
      <c r="Y26" s="375">
        <v>6.9858000000000002</v>
      </c>
      <c r="Z26" s="348">
        <v>7.2096</v>
      </c>
      <c r="AA26" s="348">
        <v>10.373699999999999</v>
      </c>
      <c r="AB26" s="348">
        <v>7.7469999999999999</v>
      </c>
      <c r="AC26" s="348">
        <v>7.2523999999999997</v>
      </c>
      <c r="AD26" s="348">
        <v>7.0340999999999996</v>
      </c>
      <c r="AE26" s="348">
        <v>19.928999999999998</v>
      </c>
      <c r="AF26" s="348">
        <v>7.4941000000000004</v>
      </c>
      <c r="AG26" s="569"/>
      <c r="AH26" s="346">
        <v>5</v>
      </c>
      <c r="AI26" s="346">
        <v>3</v>
      </c>
      <c r="AJ26" s="346">
        <v>4</v>
      </c>
      <c r="AK26" s="346">
        <v>3</v>
      </c>
      <c r="AL26" s="346">
        <v>3</v>
      </c>
      <c r="AM26" s="346">
        <v>4</v>
      </c>
      <c r="AN26" s="346">
        <v>3</v>
      </c>
      <c r="AO26" s="572">
        <v>6</v>
      </c>
      <c r="AP26" s="346">
        <v>6</v>
      </c>
      <c r="AQ26" s="346">
        <v>7</v>
      </c>
      <c r="AR26" s="346">
        <v>7</v>
      </c>
      <c r="AS26" s="346">
        <v>7</v>
      </c>
      <c r="AT26" s="346">
        <v>5</v>
      </c>
      <c r="AU26" s="346">
        <v>4</v>
      </c>
      <c r="AV26" s="346">
        <v>3</v>
      </c>
      <c r="AW26" s="346">
        <v>4</v>
      </c>
      <c r="AX26" s="346">
        <v>6</v>
      </c>
      <c r="AY26" s="346">
        <v>2</v>
      </c>
      <c r="AZ26" s="584"/>
      <c r="BA26" s="467">
        <v>12.56</v>
      </c>
      <c r="BB26" s="348">
        <v>11.21</v>
      </c>
      <c r="BC26" s="348">
        <v>3.48</v>
      </c>
      <c r="BD26" s="348">
        <v>44.08</v>
      </c>
      <c r="BE26" s="375">
        <v>12.43</v>
      </c>
      <c r="BF26" s="375">
        <v>16.23</v>
      </c>
      <c r="BG26" s="374"/>
      <c r="BH26" s="594">
        <v>8.26</v>
      </c>
      <c r="BI26" s="348" t="s">
        <v>430</v>
      </c>
      <c r="BJ26" s="348" t="s">
        <v>430</v>
      </c>
      <c r="BK26" s="348">
        <v>71.2</v>
      </c>
      <c r="BL26" s="348" t="s">
        <v>430</v>
      </c>
      <c r="BM26" s="375">
        <v>10.32</v>
      </c>
      <c r="BN26" s="375" t="s">
        <v>430</v>
      </c>
      <c r="BO26" s="375">
        <v>2.25</v>
      </c>
      <c r="BP26" s="375" t="s">
        <v>430</v>
      </c>
      <c r="BQ26" s="375">
        <v>7.98</v>
      </c>
      <c r="BR26" s="374"/>
      <c r="BS26" s="468">
        <v>3.4822620093035499</v>
      </c>
      <c r="BT26" s="348">
        <v>1.1644862897671</v>
      </c>
      <c r="BU26" s="374"/>
      <c r="BV26" s="430" t="s">
        <v>7833</v>
      </c>
    </row>
    <row r="27" spans="1:74" s="428" customFormat="1" x14ac:dyDescent="0.25">
      <c r="A27" s="345" t="s">
        <v>7846</v>
      </c>
      <c r="B27" s="373"/>
      <c r="C27" s="719">
        <v>38511</v>
      </c>
      <c r="D27" s="373"/>
      <c r="E27" s="346">
        <v>1469.75</v>
      </c>
      <c r="F27" s="373"/>
      <c r="G27" s="347">
        <v>37.615900000000003</v>
      </c>
      <c r="H27" s="374"/>
      <c r="I27" s="348">
        <v>2.4300000000000002</v>
      </c>
      <c r="J27" s="348">
        <v>9.1199999999999992</v>
      </c>
      <c r="K27" s="348">
        <v>2.0299999999999998</v>
      </c>
      <c r="L27" s="348">
        <v>2.11</v>
      </c>
      <c r="M27" s="362"/>
      <c r="N27" s="350">
        <v>27.189599999999999</v>
      </c>
      <c r="O27" s="348">
        <v>13.6295</v>
      </c>
      <c r="P27" s="348">
        <v>13.118600000000001</v>
      </c>
      <c r="Q27" s="348">
        <v>11.367599999999999</v>
      </c>
      <c r="R27" s="348">
        <v>18.289899999999999</v>
      </c>
      <c r="S27" s="348">
        <v>9.3103999999999996</v>
      </c>
      <c r="T27" s="348">
        <v>7.4941000000000004</v>
      </c>
      <c r="U27" s="354">
        <v>7.2596999999999996</v>
      </c>
      <c r="V27" s="348">
        <v>7.4191000000000003</v>
      </c>
      <c r="W27" s="348">
        <v>8.4780999999999995</v>
      </c>
      <c r="X27" s="348">
        <v>8.1861999999999995</v>
      </c>
      <c r="Y27" s="375">
        <v>8.4595000000000002</v>
      </c>
      <c r="Z27" s="348">
        <v>5.9577</v>
      </c>
      <c r="AA27" s="348">
        <v>10.067500000000001</v>
      </c>
      <c r="AB27" s="348">
        <v>7.4310999999999998</v>
      </c>
      <c r="AC27" s="348">
        <v>7.2465000000000002</v>
      </c>
      <c r="AD27" s="348">
        <v>7.4686000000000003</v>
      </c>
      <c r="AE27" s="348">
        <v>18.0459</v>
      </c>
      <c r="AF27" s="348">
        <v>6.4936999999999996</v>
      </c>
      <c r="AG27" s="569"/>
      <c r="AH27" s="346">
        <v>8</v>
      </c>
      <c r="AI27" s="346">
        <v>8</v>
      </c>
      <c r="AJ27" s="346">
        <v>7</v>
      </c>
      <c r="AK27" s="346">
        <v>8</v>
      </c>
      <c r="AL27" s="346">
        <v>5</v>
      </c>
      <c r="AM27" s="346">
        <v>6</v>
      </c>
      <c r="AN27" s="346">
        <v>5</v>
      </c>
      <c r="AO27" s="572">
        <v>5</v>
      </c>
      <c r="AP27" s="346">
        <v>5</v>
      </c>
      <c r="AQ27" s="346">
        <v>5</v>
      </c>
      <c r="AR27" s="346">
        <v>5</v>
      </c>
      <c r="AS27" s="346">
        <v>5</v>
      </c>
      <c r="AT27" s="346">
        <v>9</v>
      </c>
      <c r="AU27" s="346">
        <v>6</v>
      </c>
      <c r="AV27" s="346">
        <v>5</v>
      </c>
      <c r="AW27" s="346">
        <v>5</v>
      </c>
      <c r="AX27" s="346">
        <v>5</v>
      </c>
      <c r="AY27" s="346">
        <v>5</v>
      </c>
      <c r="AZ27" s="584"/>
      <c r="BA27" s="467">
        <v>14.21</v>
      </c>
      <c r="BB27" s="348">
        <v>21.79</v>
      </c>
      <c r="BC27" s="348">
        <v>3.19</v>
      </c>
      <c r="BD27" s="348">
        <v>35.46</v>
      </c>
      <c r="BE27" s="375">
        <v>20.39</v>
      </c>
      <c r="BF27" s="375">
        <v>4.96</v>
      </c>
      <c r="BG27" s="374"/>
      <c r="BH27" s="594">
        <v>4.95</v>
      </c>
      <c r="BI27" s="348">
        <v>6.7</v>
      </c>
      <c r="BJ27" s="348">
        <v>0.7</v>
      </c>
      <c r="BK27" s="348">
        <v>73.430000000000007</v>
      </c>
      <c r="BL27" s="348" t="s">
        <v>430</v>
      </c>
      <c r="BM27" s="375">
        <v>14.21</v>
      </c>
      <c r="BN27" s="375" t="s">
        <v>430</v>
      </c>
      <c r="BO27" s="375" t="s">
        <v>430</v>
      </c>
      <c r="BP27" s="375" t="s">
        <v>430</v>
      </c>
      <c r="BQ27" s="375" t="s">
        <v>430</v>
      </c>
      <c r="BR27" s="374"/>
      <c r="BS27" s="468">
        <v>2.8547380211419</v>
      </c>
      <c r="BT27" s="348">
        <v>7.1227045328490801</v>
      </c>
      <c r="BU27" s="374"/>
      <c r="BV27" s="430" t="s">
        <v>1488</v>
      </c>
    </row>
    <row r="28" spans="1:74" s="428" customFormat="1" x14ac:dyDescent="0.25">
      <c r="A28" s="345" t="s">
        <v>7847</v>
      </c>
      <c r="B28" s="373"/>
      <c r="C28" s="719">
        <v>42111</v>
      </c>
      <c r="D28" s="373"/>
      <c r="E28" s="346">
        <v>1443.89</v>
      </c>
      <c r="F28" s="373"/>
      <c r="G28" s="347">
        <v>24.9983</v>
      </c>
      <c r="H28" s="374"/>
      <c r="I28" s="348">
        <v>2.5</v>
      </c>
      <c r="J28" s="348">
        <v>8.4</v>
      </c>
      <c r="K28" s="348">
        <v>1.87</v>
      </c>
      <c r="L28" s="348">
        <v>1.99</v>
      </c>
      <c r="M28" s="362"/>
      <c r="N28" s="350">
        <v>29.0791</v>
      </c>
      <c r="O28" s="348">
        <v>16.888500000000001</v>
      </c>
      <c r="P28" s="348">
        <v>16.509499999999999</v>
      </c>
      <c r="Q28" s="348">
        <v>13.9978</v>
      </c>
      <c r="R28" s="348">
        <v>18.379100000000001</v>
      </c>
      <c r="S28" s="348">
        <v>11.422800000000001</v>
      </c>
      <c r="T28" s="348">
        <v>15.093400000000001</v>
      </c>
      <c r="U28" s="354">
        <v>12.806100000000001</v>
      </c>
      <c r="V28" s="348">
        <v>11.9825</v>
      </c>
      <c r="W28" s="348">
        <v>14.2464</v>
      </c>
      <c r="X28" s="348">
        <v>11.997</v>
      </c>
      <c r="Y28" s="375">
        <v>9.8741000000000003</v>
      </c>
      <c r="Z28" s="348">
        <v>8.4906000000000006</v>
      </c>
      <c r="AA28" s="348">
        <v>10.5023</v>
      </c>
      <c r="AB28" s="348">
        <v>15.2803</v>
      </c>
      <c r="AC28" s="348">
        <v>12.696300000000001</v>
      </c>
      <c r="AD28" s="348">
        <v>12.0116</v>
      </c>
      <c r="AE28" s="348">
        <v>18.843399999999999</v>
      </c>
      <c r="AF28" s="348">
        <v>8.5288000000000004</v>
      </c>
      <c r="AG28" s="569"/>
      <c r="AH28" s="346">
        <v>6</v>
      </c>
      <c r="AI28" s="346">
        <v>4</v>
      </c>
      <c r="AJ28" s="346">
        <v>3</v>
      </c>
      <c r="AK28" s="346">
        <v>4</v>
      </c>
      <c r="AL28" s="346">
        <v>4</v>
      </c>
      <c r="AM28" s="346">
        <v>2</v>
      </c>
      <c r="AN28" s="346">
        <v>1</v>
      </c>
      <c r="AO28" s="572">
        <v>1</v>
      </c>
      <c r="AP28" s="346">
        <v>1</v>
      </c>
      <c r="AQ28" s="346">
        <v>2</v>
      </c>
      <c r="AR28" s="346">
        <v>2</v>
      </c>
      <c r="AS28" s="346">
        <v>2</v>
      </c>
      <c r="AT28" s="346">
        <v>1</v>
      </c>
      <c r="AU28" s="346">
        <v>3</v>
      </c>
      <c r="AV28" s="346">
        <v>2</v>
      </c>
      <c r="AW28" s="346">
        <v>1</v>
      </c>
      <c r="AX28" s="346">
        <v>1</v>
      </c>
      <c r="AY28" s="346">
        <v>3</v>
      </c>
      <c r="AZ28" s="584"/>
      <c r="BA28" s="467">
        <v>9.85</v>
      </c>
      <c r="BB28" s="348">
        <v>16.55</v>
      </c>
      <c r="BC28" s="348">
        <v>9.91</v>
      </c>
      <c r="BD28" s="348">
        <v>29.17</v>
      </c>
      <c r="BE28" s="375">
        <v>15.19</v>
      </c>
      <c r="BF28" s="375">
        <v>19.329999999999998</v>
      </c>
      <c r="BG28" s="374"/>
      <c r="BH28" s="594">
        <v>12.25</v>
      </c>
      <c r="BI28" s="348" t="s">
        <v>430</v>
      </c>
      <c r="BJ28" s="348" t="s">
        <v>430</v>
      </c>
      <c r="BK28" s="348">
        <v>70.81</v>
      </c>
      <c r="BL28" s="348" t="s">
        <v>430</v>
      </c>
      <c r="BM28" s="375">
        <v>9.85</v>
      </c>
      <c r="BN28" s="375" t="s">
        <v>430</v>
      </c>
      <c r="BO28" s="375" t="s">
        <v>430</v>
      </c>
      <c r="BP28" s="375" t="s">
        <v>430</v>
      </c>
      <c r="BQ28" s="375">
        <v>7.08</v>
      </c>
      <c r="BR28" s="374"/>
      <c r="BS28" s="468" t="s">
        <v>430</v>
      </c>
      <c r="BT28" s="348">
        <v>11.262570527747499</v>
      </c>
      <c r="BU28" s="374"/>
      <c r="BV28" s="430" t="s">
        <v>5594</v>
      </c>
    </row>
    <row r="29" spans="1:74" s="428" customFormat="1" ht="11" x14ac:dyDescent="0.3">
      <c r="A29" s="841" t="s">
        <v>7848</v>
      </c>
      <c r="B29" s="842"/>
      <c r="C29" s="843">
        <v>40309</v>
      </c>
      <c r="D29" s="842"/>
      <c r="E29" s="844">
        <v>764.88199999999995</v>
      </c>
      <c r="F29" s="842"/>
      <c r="G29" s="845">
        <v>31.395399999999999</v>
      </c>
      <c r="H29" s="847"/>
      <c r="I29" s="846">
        <v>2.93</v>
      </c>
      <c r="J29" s="846">
        <v>8.9499999999999993</v>
      </c>
      <c r="K29" s="846">
        <v>1.93</v>
      </c>
      <c r="L29" s="846">
        <v>2.0499999999999998</v>
      </c>
      <c r="M29" s="851"/>
      <c r="N29" s="848">
        <v>10.699</v>
      </c>
      <c r="O29" s="846">
        <v>11.3179</v>
      </c>
      <c r="P29" s="846">
        <v>8.984</v>
      </c>
      <c r="Q29" s="846">
        <v>10.5222</v>
      </c>
      <c r="R29" s="846">
        <v>14.809100000000001</v>
      </c>
      <c r="S29" s="846">
        <v>7.2915999999999999</v>
      </c>
      <c r="T29" s="846">
        <v>5.7793999999999999</v>
      </c>
      <c r="U29" s="856">
        <v>6.0362</v>
      </c>
      <c r="V29" s="846">
        <v>6.5355999999999996</v>
      </c>
      <c r="W29" s="846">
        <v>7.2718999999999996</v>
      </c>
      <c r="X29" s="846">
        <v>7.5048000000000004</v>
      </c>
      <c r="Y29" s="852">
        <v>5.7031000000000001</v>
      </c>
      <c r="Z29" s="846">
        <v>6.5663999999999998</v>
      </c>
      <c r="AA29" s="846">
        <v>8.2782999999999998</v>
      </c>
      <c r="AB29" s="846">
        <v>5.4180000000000001</v>
      </c>
      <c r="AC29" s="846">
        <v>5.7752999999999997</v>
      </c>
      <c r="AD29" s="846">
        <v>6.5782999999999996</v>
      </c>
      <c r="AE29" s="846">
        <v>15.762700000000001</v>
      </c>
      <c r="AF29" s="846">
        <v>7.3497000000000003</v>
      </c>
      <c r="AG29" s="937"/>
      <c r="AH29" s="844">
        <v>11</v>
      </c>
      <c r="AI29" s="844">
        <v>11</v>
      </c>
      <c r="AJ29" s="844">
        <v>10</v>
      </c>
      <c r="AK29" s="844">
        <v>9</v>
      </c>
      <c r="AL29" s="844">
        <v>10</v>
      </c>
      <c r="AM29" s="844">
        <v>10</v>
      </c>
      <c r="AN29" s="844">
        <v>9</v>
      </c>
      <c r="AO29" s="938">
        <v>8</v>
      </c>
      <c r="AP29" s="844">
        <v>8</v>
      </c>
      <c r="AQ29" s="844">
        <v>9</v>
      </c>
      <c r="AR29" s="844">
        <v>9</v>
      </c>
      <c r="AS29" s="844">
        <v>10</v>
      </c>
      <c r="AT29" s="844">
        <v>8</v>
      </c>
      <c r="AU29" s="844">
        <v>8</v>
      </c>
      <c r="AV29" s="844">
        <v>10</v>
      </c>
      <c r="AW29" s="844">
        <v>10</v>
      </c>
      <c r="AX29" s="844">
        <v>8</v>
      </c>
      <c r="AY29" s="844">
        <v>9</v>
      </c>
      <c r="AZ29" s="939"/>
      <c r="BA29" s="853">
        <v>12.21</v>
      </c>
      <c r="BB29" s="846">
        <v>7.97</v>
      </c>
      <c r="BC29" s="846">
        <v>14.61</v>
      </c>
      <c r="BD29" s="846">
        <v>43.14</v>
      </c>
      <c r="BE29" s="852">
        <v>9.01</v>
      </c>
      <c r="BF29" s="852">
        <v>13.06</v>
      </c>
      <c r="BG29" s="847"/>
      <c r="BH29" s="940">
        <v>4.3600000000000003</v>
      </c>
      <c r="BI29" s="846" t="s">
        <v>430</v>
      </c>
      <c r="BJ29" s="846" t="s">
        <v>430</v>
      </c>
      <c r="BK29" s="846">
        <v>74.73</v>
      </c>
      <c r="BL29" s="846" t="s">
        <v>430</v>
      </c>
      <c r="BM29" s="852">
        <v>12.21</v>
      </c>
      <c r="BN29" s="852" t="s">
        <v>430</v>
      </c>
      <c r="BO29" s="852" t="s">
        <v>430</v>
      </c>
      <c r="BP29" s="852" t="s">
        <v>430</v>
      </c>
      <c r="BQ29" s="852">
        <v>8.6999999999999993</v>
      </c>
      <c r="BR29" s="847"/>
      <c r="BS29" s="854">
        <v>5.2462830294753697</v>
      </c>
      <c r="BT29" s="846">
        <v>10.4987417389501</v>
      </c>
      <c r="BU29" s="847"/>
      <c r="BV29" s="907" t="s">
        <v>443</v>
      </c>
    </row>
    <row r="30" spans="1:74" s="428" customFormat="1" x14ac:dyDescent="0.25">
      <c r="A30" s="345" t="s">
        <v>7849</v>
      </c>
      <c r="B30" s="373"/>
      <c r="C30" s="719">
        <v>40094</v>
      </c>
      <c r="D30" s="373"/>
      <c r="E30" s="346">
        <v>472.029</v>
      </c>
      <c r="F30" s="373"/>
      <c r="G30" s="347">
        <v>34.119700000000002</v>
      </c>
      <c r="H30" s="374"/>
      <c r="I30" s="348">
        <v>2.0699999999999998</v>
      </c>
      <c r="J30" s="348">
        <v>8.31</v>
      </c>
      <c r="K30" s="348">
        <v>1.58</v>
      </c>
      <c r="L30" s="348">
        <v>1.68</v>
      </c>
      <c r="M30" s="362"/>
      <c r="N30" s="350">
        <v>21.1936</v>
      </c>
      <c r="O30" s="348">
        <v>11.764900000000001</v>
      </c>
      <c r="P30" s="348">
        <v>11.2721</v>
      </c>
      <c r="Q30" s="348">
        <v>8.1941000000000006</v>
      </c>
      <c r="R30" s="348">
        <v>15.5122</v>
      </c>
      <c r="S30" s="348">
        <v>7.7096999999999998</v>
      </c>
      <c r="T30" s="348">
        <v>5.7226999999999997</v>
      </c>
      <c r="U30" s="354">
        <v>5.7369000000000003</v>
      </c>
      <c r="V30" s="348">
        <v>5.556</v>
      </c>
      <c r="W30" s="348">
        <v>13.231</v>
      </c>
      <c r="X30" s="348">
        <v>10.9801</v>
      </c>
      <c r="Y30" s="375">
        <v>8.6021999999999998</v>
      </c>
      <c r="Z30" s="348">
        <v>7.0370999999999997</v>
      </c>
      <c r="AA30" s="348">
        <v>8.0322999999999993</v>
      </c>
      <c r="AB30" s="348">
        <v>5.7584</v>
      </c>
      <c r="AC30" s="348">
        <v>5.7969999999999997</v>
      </c>
      <c r="AD30" s="348">
        <v>5.6086999999999998</v>
      </c>
      <c r="AE30" s="348">
        <v>15.5082</v>
      </c>
      <c r="AF30" s="348">
        <v>7.6161000000000003</v>
      </c>
      <c r="AG30" s="569"/>
      <c r="AH30" s="346">
        <v>10</v>
      </c>
      <c r="AI30" s="346">
        <v>10</v>
      </c>
      <c r="AJ30" s="346">
        <v>9</v>
      </c>
      <c r="AK30" s="346">
        <v>11</v>
      </c>
      <c r="AL30" s="346">
        <v>9</v>
      </c>
      <c r="AM30" s="346">
        <v>9</v>
      </c>
      <c r="AN30" s="346">
        <v>10</v>
      </c>
      <c r="AO30" s="572">
        <v>10</v>
      </c>
      <c r="AP30" s="346">
        <v>10</v>
      </c>
      <c r="AQ30" s="346">
        <v>3</v>
      </c>
      <c r="AR30" s="346">
        <v>3</v>
      </c>
      <c r="AS30" s="346">
        <v>4</v>
      </c>
      <c r="AT30" s="346">
        <v>6</v>
      </c>
      <c r="AU30" s="346">
        <v>10</v>
      </c>
      <c r="AV30" s="346">
        <v>8</v>
      </c>
      <c r="AW30" s="346">
        <v>9</v>
      </c>
      <c r="AX30" s="346">
        <v>10</v>
      </c>
      <c r="AY30" s="346">
        <v>10</v>
      </c>
      <c r="AZ30" s="584"/>
      <c r="BA30" s="467">
        <v>10.66</v>
      </c>
      <c r="BB30" s="348">
        <v>25.44</v>
      </c>
      <c r="BC30" s="348">
        <v>3.28</v>
      </c>
      <c r="BD30" s="348">
        <v>55.63</v>
      </c>
      <c r="BE30" s="375" t="s">
        <v>430</v>
      </c>
      <c r="BF30" s="375">
        <v>5</v>
      </c>
      <c r="BG30" s="374"/>
      <c r="BH30" s="594">
        <v>5</v>
      </c>
      <c r="BI30" s="348" t="s">
        <v>430</v>
      </c>
      <c r="BJ30" s="348" t="s">
        <v>430</v>
      </c>
      <c r="BK30" s="348">
        <v>84.34</v>
      </c>
      <c r="BL30" s="348" t="s">
        <v>430</v>
      </c>
      <c r="BM30" s="375">
        <v>10.66</v>
      </c>
      <c r="BN30" s="375" t="s">
        <v>430</v>
      </c>
      <c r="BO30" s="375" t="s">
        <v>430</v>
      </c>
      <c r="BP30" s="375" t="s">
        <v>430</v>
      </c>
      <c r="BQ30" s="375" t="s">
        <v>430</v>
      </c>
      <c r="BR30" s="374"/>
      <c r="BS30" s="468">
        <v>3.3954212889813702</v>
      </c>
      <c r="BT30" s="348">
        <v>7.9056996876282897</v>
      </c>
      <c r="BU30" s="374"/>
      <c r="BV30" s="430" t="s">
        <v>443</v>
      </c>
    </row>
    <row r="31" spans="1:74" s="428" customFormat="1" x14ac:dyDescent="0.25">
      <c r="A31" s="345" t="s">
        <v>7850</v>
      </c>
      <c r="B31" s="373"/>
      <c r="C31" s="719">
        <v>41835</v>
      </c>
      <c r="D31" s="373"/>
      <c r="E31" s="346">
        <v>356.81900000000002</v>
      </c>
      <c r="F31" s="373"/>
      <c r="G31" s="347">
        <v>23.071200000000001</v>
      </c>
      <c r="H31" s="374"/>
      <c r="I31" s="348">
        <v>2.6</v>
      </c>
      <c r="J31" s="348">
        <v>8.91</v>
      </c>
      <c r="K31" s="348">
        <v>2.19</v>
      </c>
      <c r="L31" s="348">
        <v>2.29</v>
      </c>
      <c r="M31" s="362"/>
      <c r="N31" s="350">
        <v>42.765599999999999</v>
      </c>
      <c r="O31" s="348">
        <v>19.543099999999999</v>
      </c>
      <c r="P31" s="348">
        <v>18.621600000000001</v>
      </c>
      <c r="Q31" s="348">
        <v>17.6112</v>
      </c>
      <c r="R31" s="348">
        <v>20.2849</v>
      </c>
      <c r="S31" s="348">
        <v>10.555199999999999</v>
      </c>
      <c r="T31" s="348">
        <v>7.5899000000000001</v>
      </c>
      <c r="U31" s="354">
        <v>7.7073999999999998</v>
      </c>
      <c r="V31" s="348">
        <v>7.5495000000000001</v>
      </c>
      <c r="W31" s="348">
        <v>8.3595000000000006</v>
      </c>
      <c r="X31" s="348">
        <v>7.9396000000000004</v>
      </c>
      <c r="Y31" s="375">
        <v>6.8426</v>
      </c>
      <c r="Z31" s="348">
        <v>6.7588999999999997</v>
      </c>
      <c r="AA31" s="348">
        <v>11.124499999999999</v>
      </c>
      <c r="AB31" s="348">
        <v>7.5987999999999998</v>
      </c>
      <c r="AC31" s="348">
        <v>7.6622000000000003</v>
      </c>
      <c r="AD31" s="348">
        <v>7.6623999999999999</v>
      </c>
      <c r="AE31" s="348">
        <v>21.217300000000002</v>
      </c>
      <c r="AF31" s="348">
        <v>7.2458999999999998</v>
      </c>
      <c r="AG31" s="569"/>
      <c r="AH31" s="346">
        <v>2</v>
      </c>
      <c r="AI31" s="346">
        <v>2</v>
      </c>
      <c r="AJ31" s="346">
        <v>2</v>
      </c>
      <c r="AK31" s="346">
        <v>2</v>
      </c>
      <c r="AL31" s="346">
        <v>2</v>
      </c>
      <c r="AM31" s="346">
        <v>3</v>
      </c>
      <c r="AN31" s="346">
        <v>4</v>
      </c>
      <c r="AO31" s="572">
        <v>3</v>
      </c>
      <c r="AP31" s="346">
        <v>4</v>
      </c>
      <c r="AQ31" s="346">
        <v>6</v>
      </c>
      <c r="AR31" s="346">
        <v>6</v>
      </c>
      <c r="AS31" s="346">
        <v>8</v>
      </c>
      <c r="AT31" s="346">
        <v>7</v>
      </c>
      <c r="AU31" s="346">
        <v>2</v>
      </c>
      <c r="AV31" s="346">
        <v>4</v>
      </c>
      <c r="AW31" s="346">
        <v>3</v>
      </c>
      <c r="AX31" s="346">
        <v>4</v>
      </c>
      <c r="AY31" s="346">
        <v>1</v>
      </c>
      <c r="AZ31" s="584"/>
      <c r="BA31" s="467">
        <v>7.99</v>
      </c>
      <c r="BB31" s="348">
        <v>6.89</v>
      </c>
      <c r="BC31" s="348">
        <v>6.25</v>
      </c>
      <c r="BD31" s="348">
        <v>48.09</v>
      </c>
      <c r="BE31" s="375">
        <v>16.21</v>
      </c>
      <c r="BF31" s="375">
        <v>14.57</v>
      </c>
      <c r="BG31" s="374"/>
      <c r="BH31" s="594">
        <v>6.62</v>
      </c>
      <c r="BI31" s="348" t="s">
        <v>430</v>
      </c>
      <c r="BJ31" s="348" t="s">
        <v>430</v>
      </c>
      <c r="BK31" s="348">
        <v>77.44</v>
      </c>
      <c r="BL31" s="348" t="s">
        <v>430</v>
      </c>
      <c r="BM31" s="375">
        <v>7.99</v>
      </c>
      <c r="BN31" s="375" t="s">
        <v>430</v>
      </c>
      <c r="BO31" s="375" t="s">
        <v>430</v>
      </c>
      <c r="BP31" s="375" t="s">
        <v>430</v>
      </c>
      <c r="BQ31" s="375">
        <v>7.94</v>
      </c>
      <c r="BR31" s="374"/>
      <c r="BS31" s="468" t="s">
        <v>430</v>
      </c>
      <c r="BT31" s="348">
        <v>2.9039727218688798</v>
      </c>
      <c r="BU31" s="374"/>
      <c r="BV31" s="430" t="s">
        <v>463</v>
      </c>
    </row>
    <row r="32" spans="1:74" s="428" customFormat="1" x14ac:dyDescent="0.25">
      <c r="A32" s="345" t="s">
        <v>7851</v>
      </c>
      <c r="B32" s="373"/>
      <c r="C32" s="719">
        <v>37754</v>
      </c>
      <c r="D32" s="373"/>
      <c r="E32" s="346">
        <v>269.84100000000001</v>
      </c>
      <c r="F32" s="373"/>
      <c r="G32" s="347">
        <v>54.588799999999999</v>
      </c>
      <c r="H32" s="374"/>
      <c r="I32" s="348">
        <v>3.08</v>
      </c>
      <c r="J32" s="348">
        <v>8.31</v>
      </c>
      <c r="K32" s="348">
        <v>2.33</v>
      </c>
      <c r="L32" s="348">
        <v>2.4500000000000002</v>
      </c>
      <c r="M32" s="362"/>
      <c r="N32" s="350">
        <v>238.851</v>
      </c>
      <c r="O32" s="348">
        <v>56.587299999999999</v>
      </c>
      <c r="P32" s="348">
        <v>42.865200000000002</v>
      </c>
      <c r="Q32" s="348">
        <v>25.9602</v>
      </c>
      <c r="R32" s="348">
        <v>22.242000000000001</v>
      </c>
      <c r="S32" s="348">
        <v>30.647400000000001</v>
      </c>
      <c r="T32" s="348">
        <v>15.0182</v>
      </c>
      <c r="U32" s="354">
        <v>11.8222</v>
      </c>
      <c r="V32" s="348">
        <v>9.8849999999999998</v>
      </c>
      <c r="W32" s="348">
        <v>16.287700000000001</v>
      </c>
      <c r="X32" s="348">
        <v>15.974600000000001</v>
      </c>
      <c r="Y32" s="375">
        <v>12.2887</v>
      </c>
      <c r="Z32" s="348">
        <v>8.1213999999999995</v>
      </c>
      <c r="AA32" s="348">
        <v>34.974800000000002</v>
      </c>
      <c r="AB32" s="348">
        <v>15.507300000000001</v>
      </c>
      <c r="AC32" s="348">
        <v>12.047499999999999</v>
      </c>
      <c r="AD32" s="348">
        <v>10.025700000000001</v>
      </c>
      <c r="AE32" s="348">
        <v>15.9697</v>
      </c>
      <c r="AF32" s="348">
        <v>7.6132999999999997</v>
      </c>
      <c r="AG32" s="569"/>
      <c r="AH32" s="346">
        <v>1</v>
      </c>
      <c r="AI32" s="346">
        <v>1</v>
      </c>
      <c r="AJ32" s="346">
        <v>1</v>
      </c>
      <c r="AK32" s="346">
        <v>1</v>
      </c>
      <c r="AL32" s="346">
        <v>1</v>
      </c>
      <c r="AM32" s="346">
        <v>1</v>
      </c>
      <c r="AN32" s="346">
        <v>2</v>
      </c>
      <c r="AO32" s="572">
        <v>2</v>
      </c>
      <c r="AP32" s="346">
        <v>2</v>
      </c>
      <c r="AQ32" s="346">
        <v>1</v>
      </c>
      <c r="AR32" s="346">
        <v>1</v>
      </c>
      <c r="AS32" s="346">
        <v>1</v>
      </c>
      <c r="AT32" s="346">
        <v>2</v>
      </c>
      <c r="AU32" s="346">
        <v>1</v>
      </c>
      <c r="AV32" s="346">
        <v>1</v>
      </c>
      <c r="AW32" s="346">
        <v>2</v>
      </c>
      <c r="AX32" s="346">
        <v>2</v>
      </c>
      <c r="AY32" s="346">
        <v>8</v>
      </c>
      <c r="AZ32" s="584"/>
      <c r="BA32" s="467">
        <v>15.22</v>
      </c>
      <c r="BB32" s="348">
        <v>10.130000000000001</v>
      </c>
      <c r="BC32" s="348">
        <v>4.07</v>
      </c>
      <c r="BD32" s="348">
        <v>50.48</v>
      </c>
      <c r="BE32" s="375">
        <v>7.93</v>
      </c>
      <c r="BF32" s="375">
        <v>12.16</v>
      </c>
      <c r="BG32" s="374"/>
      <c r="BH32" s="594">
        <v>5.94</v>
      </c>
      <c r="BI32" s="348" t="s">
        <v>430</v>
      </c>
      <c r="BJ32" s="348" t="s">
        <v>430</v>
      </c>
      <c r="BK32" s="348">
        <v>72.62</v>
      </c>
      <c r="BL32" s="348" t="s">
        <v>430</v>
      </c>
      <c r="BM32" s="375">
        <v>15.22</v>
      </c>
      <c r="BN32" s="375" t="s">
        <v>430</v>
      </c>
      <c r="BO32" s="375" t="s">
        <v>430</v>
      </c>
      <c r="BP32" s="375" t="s">
        <v>430</v>
      </c>
      <c r="BQ32" s="375">
        <v>6.22</v>
      </c>
      <c r="BR32" s="374"/>
      <c r="BS32" s="468">
        <v>3.9717973807943601</v>
      </c>
      <c r="BT32" s="348">
        <v>6.2420110312484001</v>
      </c>
      <c r="BU32" s="374"/>
      <c r="BV32" s="430" t="s">
        <v>7840</v>
      </c>
    </row>
    <row r="33" spans="1:74" s="428" customFormat="1" x14ac:dyDescent="0.25">
      <c r="A33" s="345" t="s">
        <v>7852</v>
      </c>
      <c r="B33" s="373"/>
      <c r="C33" s="719">
        <v>41232</v>
      </c>
      <c r="D33" s="373"/>
      <c r="E33" s="346">
        <v>253.52600000000001</v>
      </c>
      <c r="F33" s="373"/>
      <c r="G33" s="347">
        <v>18.0867</v>
      </c>
      <c r="H33" s="374"/>
      <c r="I33" s="348">
        <v>2.69</v>
      </c>
      <c r="J33" s="348">
        <v>8.32</v>
      </c>
      <c r="K33" s="348">
        <v>2.04</v>
      </c>
      <c r="L33" s="348">
        <v>2.14</v>
      </c>
      <c r="M33" s="362"/>
      <c r="N33" s="350">
        <v>22.616199999999999</v>
      </c>
      <c r="O33" s="348">
        <v>12.25</v>
      </c>
      <c r="P33" s="348">
        <v>8.8946000000000005</v>
      </c>
      <c r="Q33" s="348">
        <v>9.1856000000000009</v>
      </c>
      <c r="R33" s="348">
        <v>14.4284</v>
      </c>
      <c r="S33" s="348">
        <v>7.1753</v>
      </c>
      <c r="T33" s="348">
        <v>5.8003</v>
      </c>
      <c r="U33" s="354">
        <v>5.7622</v>
      </c>
      <c r="V33" s="348">
        <v>5.8270999999999997</v>
      </c>
      <c r="W33" s="348">
        <v>7.2614999999999998</v>
      </c>
      <c r="X33" s="348">
        <v>7.0503999999999998</v>
      </c>
      <c r="Y33" s="375">
        <v>9.4075000000000006</v>
      </c>
      <c r="Z33" s="348">
        <v>2.7612999999999999</v>
      </c>
      <c r="AA33" s="348">
        <v>7.9336000000000002</v>
      </c>
      <c r="AB33" s="348">
        <v>5.6436000000000002</v>
      </c>
      <c r="AC33" s="348">
        <v>5.9699</v>
      </c>
      <c r="AD33" s="348">
        <v>5.8044000000000002</v>
      </c>
      <c r="AE33" s="348">
        <v>14.737500000000001</v>
      </c>
      <c r="AF33" s="348">
        <v>4.4527000000000001</v>
      </c>
      <c r="AG33" s="569"/>
      <c r="AH33" s="346">
        <v>9</v>
      </c>
      <c r="AI33" s="346">
        <v>9</v>
      </c>
      <c r="AJ33" s="346">
        <v>11</v>
      </c>
      <c r="AK33" s="346">
        <v>10</v>
      </c>
      <c r="AL33" s="346">
        <v>11</v>
      </c>
      <c r="AM33" s="346">
        <v>11</v>
      </c>
      <c r="AN33" s="346">
        <v>8</v>
      </c>
      <c r="AO33" s="572">
        <v>9</v>
      </c>
      <c r="AP33" s="346">
        <v>9</v>
      </c>
      <c r="AQ33" s="346">
        <v>10</v>
      </c>
      <c r="AR33" s="346">
        <v>10</v>
      </c>
      <c r="AS33" s="346">
        <v>3</v>
      </c>
      <c r="AT33" s="346">
        <v>10</v>
      </c>
      <c r="AU33" s="346">
        <v>11</v>
      </c>
      <c r="AV33" s="346">
        <v>9</v>
      </c>
      <c r="AW33" s="346">
        <v>8</v>
      </c>
      <c r="AX33" s="346">
        <v>9</v>
      </c>
      <c r="AY33" s="346">
        <v>11</v>
      </c>
      <c r="AZ33" s="584"/>
      <c r="BA33" s="467">
        <v>15.1</v>
      </c>
      <c r="BB33" s="348">
        <v>5.82</v>
      </c>
      <c r="BC33" s="348">
        <v>7.86</v>
      </c>
      <c r="BD33" s="348">
        <v>58.5</v>
      </c>
      <c r="BE33" s="375" t="s">
        <v>430</v>
      </c>
      <c r="BF33" s="375">
        <v>12.73</v>
      </c>
      <c r="BG33" s="374"/>
      <c r="BH33" s="594">
        <v>10.69</v>
      </c>
      <c r="BI33" s="348" t="s">
        <v>430</v>
      </c>
      <c r="BJ33" s="348" t="s">
        <v>430</v>
      </c>
      <c r="BK33" s="348">
        <v>72.180000000000007</v>
      </c>
      <c r="BL33" s="348" t="s">
        <v>430</v>
      </c>
      <c r="BM33" s="375">
        <v>15.1</v>
      </c>
      <c r="BN33" s="375" t="s">
        <v>430</v>
      </c>
      <c r="BO33" s="375" t="s">
        <v>430</v>
      </c>
      <c r="BP33" s="375" t="s">
        <v>430</v>
      </c>
      <c r="BQ33" s="375">
        <v>2.04</v>
      </c>
      <c r="BR33" s="374"/>
      <c r="BS33" s="468">
        <v>5.9809683994018998</v>
      </c>
      <c r="BT33" s="348">
        <v>5.77172435942283</v>
      </c>
      <c r="BU33" s="374"/>
      <c r="BV33" s="430" t="s">
        <v>436</v>
      </c>
    </row>
    <row r="34" spans="1:74" s="428" customFormat="1" x14ac:dyDescent="0.25">
      <c r="A34" s="345" t="s">
        <v>7853</v>
      </c>
      <c r="B34" s="373"/>
      <c r="C34" s="719">
        <v>42797</v>
      </c>
      <c r="D34" s="373"/>
      <c r="E34" s="346">
        <v>229.98</v>
      </c>
      <c r="F34" s="373"/>
      <c r="G34" s="347">
        <v>17.188099999999999</v>
      </c>
      <c r="H34" s="374"/>
      <c r="I34" s="348">
        <v>2.5</v>
      </c>
      <c r="J34" s="348">
        <v>7.96</v>
      </c>
      <c r="K34" s="348">
        <v>1.87</v>
      </c>
      <c r="L34" s="348">
        <v>1.99</v>
      </c>
      <c r="M34" s="362"/>
      <c r="N34" s="350">
        <v>38.689799999999998</v>
      </c>
      <c r="O34" s="348">
        <v>14.5115</v>
      </c>
      <c r="P34" s="348">
        <v>14.5108</v>
      </c>
      <c r="Q34" s="348">
        <v>11.517899999999999</v>
      </c>
      <c r="R34" s="348">
        <v>17.611999999999998</v>
      </c>
      <c r="S34" s="348">
        <v>7.9558999999999997</v>
      </c>
      <c r="T34" s="348">
        <v>5.0526999999999997</v>
      </c>
      <c r="U34" s="354">
        <v>4.8853</v>
      </c>
      <c r="V34" s="348">
        <v>4.5848000000000004</v>
      </c>
      <c r="W34" s="348">
        <v>6.1954000000000002</v>
      </c>
      <c r="X34" s="348">
        <v>6.2370000000000001</v>
      </c>
      <c r="Y34" s="375">
        <v>5.4061000000000003</v>
      </c>
      <c r="Z34" s="348" t="s">
        <v>430</v>
      </c>
      <c r="AA34" s="348">
        <v>8.2006999999999994</v>
      </c>
      <c r="AB34" s="348">
        <v>5.0076999999999998</v>
      </c>
      <c r="AC34" s="348">
        <v>4.9694000000000003</v>
      </c>
      <c r="AD34" s="348">
        <v>4.6337000000000002</v>
      </c>
      <c r="AE34" s="348">
        <v>17.983699999999999</v>
      </c>
      <c r="AF34" s="348">
        <v>5.9870000000000001</v>
      </c>
      <c r="AG34" s="569"/>
      <c r="AH34" s="346">
        <v>3</v>
      </c>
      <c r="AI34" s="346">
        <v>7</v>
      </c>
      <c r="AJ34" s="346">
        <v>5</v>
      </c>
      <c r="AK34" s="346">
        <v>7</v>
      </c>
      <c r="AL34" s="346">
        <v>7</v>
      </c>
      <c r="AM34" s="346">
        <v>8</v>
      </c>
      <c r="AN34" s="346">
        <v>11</v>
      </c>
      <c r="AO34" s="572">
        <v>11</v>
      </c>
      <c r="AP34" s="346">
        <v>11</v>
      </c>
      <c r="AQ34" s="346">
        <v>11</v>
      </c>
      <c r="AR34" s="346">
        <v>11</v>
      </c>
      <c r="AS34" s="346">
        <v>11</v>
      </c>
      <c r="AT34" s="346" t="s">
        <v>430</v>
      </c>
      <c r="AU34" s="346">
        <v>9</v>
      </c>
      <c r="AV34" s="346">
        <v>11</v>
      </c>
      <c r="AW34" s="346">
        <v>11</v>
      </c>
      <c r="AX34" s="346">
        <v>11</v>
      </c>
      <c r="AY34" s="346">
        <v>6</v>
      </c>
      <c r="AZ34" s="584"/>
      <c r="BA34" s="467">
        <v>9.4700000000000006</v>
      </c>
      <c r="BB34" s="348">
        <v>12.87</v>
      </c>
      <c r="BC34" s="348" t="s">
        <v>430</v>
      </c>
      <c r="BD34" s="348">
        <v>65.260000000000005</v>
      </c>
      <c r="BE34" s="375" t="s">
        <v>430</v>
      </c>
      <c r="BF34" s="375">
        <v>12.39</v>
      </c>
      <c r="BG34" s="374"/>
      <c r="BH34" s="594">
        <v>12.39</v>
      </c>
      <c r="BI34" s="348">
        <v>4.13</v>
      </c>
      <c r="BJ34" s="348" t="s">
        <v>430</v>
      </c>
      <c r="BK34" s="348">
        <v>74.010000000000005</v>
      </c>
      <c r="BL34" s="348" t="s">
        <v>430</v>
      </c>
      <c r="BM34" s="375">
        <v>9.4700000000000006</v>
      </c>
      <c r="BN34" s="375" t="s">
        <v>430</v>
      </c>
      <c r="BO34" s="375" t="s">
        <v>430</v>
      </c>
      <c r="BP34" s="375" t="s">
        <v>430</v>
      </c>
      <c r="BQ34" s="375" t="s">
        <v>430</v>
      </c>
      <c r="BR34" s="374"/>
      <c r="BS34" s="468">
        <v>17.333424938266699</v>
      </c>
      <c r="BT34" s="348">
        <v>4.5518470795448103</v>
      </c>
      <c r="BU34" s="374"/>
      <c r="BV34" s="430" t="s">
        <v>904</v>
      </c>
    </row>
    <row r="35" spans="1:74" x14ac:dyDescent="0.25">
      <c r="A35" s="318" t="s">
        <v>93</v>
      </c>
      <c r="B35" s="43"/>
      <c r="C35" s="720"/>
      <c r="D35" s="43"/>
      <c r="E35" s="51"/>
      <c r="F35" s="43"/>
      <c r="G35" s="55"/>
      <c r="H35" s="66"/>
      <c r="I35" s="59"/>
      <c r="J35" s="59"/>
      <c r="K35" s="59"/>
      <c r="L35" s="59"/>
      <c r="M35" s="258"/>
      <c r="N35" s="70">
        <v>47.831200000000003</v>
      </c>
      <c r="O35" s="59">
        <v>18.707599999999999</v>
      </c>
      <c r="P35" s="59">
        <v>16.1051</v>
      </c>
      <c r="Q35" s="59">
        <v>13.848800000000001</v>
      </c>
      <c r="R35" s="59">
        <v>17.763200000000001</v>
      </c>
      <c r="S35" s="59">
        <v>10.9626</v>
      </c>
      <c r="T35" s="59">
        <v>8.0943000000000005</v>
      </c>
      <c r="U35" s="88">
        <v>7.5772000000000004</v>
      </c>
      <c r="V35" s="59">
        <v>7.3224</v>
      </c>
      <c r="W35" s="59">
        <v>9.5974000000000004</v>
      </c>
      <c r="X35" s="59">
        <v>9.0385000000000009</v>
      </c>
      <c r="Y35" s="276">
        <v>7.9450000000000003</v>
      </c>
      <c r="Z35" s="59">
        <v>6.8170999999999999</v>
      </c>
      <c r="AA35" s="59">
        <v>11.7844</v>
      </c>
      <c r="AB35" s="59">
        <v>8.0647000000000002</v>
      </c>
      <c r="AC35" s="59">
        <v>7.5754000000000001</v>
      </c>
      <c r="AD35" s="59">
        <v>7.3841000000000001</v>
      </c>
      <c r="AE35" s="59">
        <v>17.592400000000001</v>
      </c>
      <c r="AF35" s="59">
        <v>7.1821999999999999</v>
      </c>
      <c r="AG35" s="553"/>
      <c r="AH35" s="51">
        <v>11</v>
      </c>
      <c r="AI35" s="51">
        <v>11</v>
      </c>
      <c r="AJ35" s="51">
        <v>11</v>
      </c>
      <c r="AK35" s="51">
        <v>11</v>
      </c>
      <c r="AL35" s="51">
        <v>11</v>
      </c>
      <c r="AM35" s="51">
        <v>11</v>
      </c>
      <c r="AN35" s="51">
        <v>11</v>
      </c>
      <c r="AO35" s="560">
        <v>11</v>
      </c>
      <c r="AP35" s="51">
        <v>11</v>
      </c>
      <c r="AQ35" s="51">
        <v>11</v>
      </c>
      <c r="AR35" s="51">
        <v>11</v>
      </c>
      <c r="AS35" s="51">
        <v>11</v>
      </c>
      <c r="AT35" s="51">
        <v>10</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238.851</v>
      </c>
      <c r="O36" s="60">
        <v>56.587299999999999</v>
      </c>
      <c r="P36" s="60">
        <v>42.865200000000002</v>
      </c>
      <c r="Q36" s="60">
        <v>25.9602</v>
      </c>
      <c r="R36" s="60">
        <v>22.242000000000001</v>
      </c>
      <c r="S36" s="60">
        <v>30.647400000000001</v>
      </c>
      <c r="T36" s="60">
        <v>15.093400000000001</v>
      </c>
      <c r="U36" s="89">
        <v>12.806100000000001</v>
      </c>
      <c r="V36" s="60">
        <v>11.9825</v>
      </c>
      <c r="W36" s="60">
        <v>16.287700000000001</v>
      </c>
      <c r="X36" s="60">
        <v>15.974600000000001</v>
      </c>
      <c r="Y36" s="277">
        <v>12.2887</v>
      </c>
      <c r="Z36" s="60">
        <v>8.4906000000000006</v>
      </c>
      <c r="AA36" s="60">
        <v>34.974800000000002</v>
      </c>
      <c r="AB36" s="60">
        <v>15.507300000000001</v>
      </c>
      <c r="AC36" s="60">
        <v>12.696300000000001</v>
      </c>
      <c r="AD36" s="60">
        <v>12.0116</v>
      </c>
      <c r="AE36" s="60">
        <v>21.217300000000002</v>
      </c>
      <c r="AF36" s="60">
        <v>8.5288000000000004</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10.699</v>
      </c>
      <c r="O37" s="60">
        <v>11.3179</v>
      </c>
      <c r="P37" s="60">
        <v>8.8946000000000005</v>
      </c>
      <c r="Q37" s="60">
        <v>8.1941000000000006</v>
      </c>
      <c r="R37" s="60">
        <v>14.4284</v>
      </c>
      <c r="S37" s="60">
        <v>7.1753</v>
      </c>
      <c r="T37" s="60">
        <v>5.0526999999999997</v>
      </c>
      <c r="U37" s="89">
        <v>4.8853</v>
      </c>
      <c r="V37" s="60">
        <v>4.5848000000000004</v>
      </c>
      <c r="W37" s="60">
        <v>6.1954000000000002</v>
      </c>
      <c r="X37" s="60">
        <v>6.2370000000000001</v>
      </c>
      <c r="Y37" s="277">
        <v>5.4061000000000003</v>
      </c>
      <c r="Z37" s="60">
        <v>2.7612999999999999</v>
      </c>
      <c r="AA37" s="60">
        <v>7.9336000000000002</v>
      </c>
      <c r="AB37" s="60">
        <v>5.0076999999999998</v>
      </c>
      <c r="AC37" s="60">
        <v>4.9694000000000003</v>
      </c>
      <c r="AD37" s="60">
        <v>4.6337000000000002</v>
      </c>
      <c r="AE37" s="60">
        <v>14.737500000000001</v>
      </c>
      <c r="AF37" s="60">
        <v>4.4527000000000001</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29.0791</v>
      </c>
      <c r="O38" s="61">
        <v>15.850899999999999</v>
      </c>
      <c r="P38" s="61">
        <v>14.466799999999999</v>
      </c>
      <c r="Q38" s="61">
        <v>13.7881</v>
      </c>
      <c r="R38" s="61">
        <v>17.820599999999999</v>
      </c>
      <c r="S38" s="61">
        <v>9.3103999999999996</v>
      </c>
      <c r="T38" s="61">
        <v>6.9446000000000003</v>
      </c>
      <c r="U38" s="90">
        <v>7.1622000000000003</v>
      </c>
      <c r="V38" s="61">
        <v>6.9493999999999998</v>
      </c>
      <c r="W38" s="61">
        <v>8.3595000000000006</v>
      </c>
      <c r="X38" s="61">
        <v>7.9396000000000004</v>
      </c>
      <c r="Y38" s="279">
        <v>7.2569999999999997</v>
      </c>
      <c r="Z38" s="61">
        <v>7.1233500000000003</v>
      </c>
      <c r="AA38" s="61">
        <v>10.067500000000001</v>
      </c>
      <c r="AB38" s="61">
        <v>6.6654999999999998</v>
      </c>
      <c r="AC38" s="61">
        <v>7.2389999999999999</v>
      </c>
      <c r="AD38" s="61">
        <v>7.0340999999999996</v>
      </c>
      <c r="AE38" s="61">
        <v>17.983699999999999</v>
      </c>
      <c r="AF38" s="61">
        <v>7.4941000000000004</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281</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7854</v>
      </c>
      <c r="B40" s="373"/>
      <c r="C40" s="719">
        <v>42027</v>
      </c>
      <c r="D40" s="373"/>
      <c r="E40" s="346">
        <v>177.01</v>
      </c>
      <c r="F40" s="373"/>
      <c r="G40" s="347">
        <v>26.177199999999999</v>
      </c>
      <c r="H40" s="374"/>
      <c r="I40" s="348">
        <v>1.93</v>
      </c>
      <c r="J40" s="348">
        <v>8.1999999999999993</v>
      </c>
      <c r="K40" s="348">
        <v>1.5</v>
      </c>
      <c r="L40" s="348">
        <v>1.58</v>
      </c>
      <c r="M40" s="362"/>
      <c r="N40" s="350">
        <v>24.417300000000001</v>
      </c>
      <c r="O40" s="348">
        <v>11.2278</v>
      </c>
      <c r="P40" s="348">
        <v>9.0589999999999993</v>
      </c>
      <c r="Q40" s="348">
        <v>10.148300000000001</v>
      </c>
      <c r="R40" s="348">
        <v>14.104100000000001</v>
      </c>
      <c r="S40" s="348">
        <v>8.3597000000000001</v>
      </c>
      <c r="T40" s="348">
        <v>6.7355</v>
      </c>
      <c r="U40" s="354">
        <v>6.8901000000000003</v>
      </c>
      <c r="V40" s="348">
        <v>7.1260000000000003</v>
      </c>
      <c r="W40" s="348">
        <v>8.5047999999999995</v>
      </c>
      <c r="X40" s="348">
        <v>8.3991000000000007</v>
      </c>
      <c r="Y40" s="375">
        <v>9.3065999999999995</v>
      </c>
      <c r="Z40" s="348">
        <v>8.3937000000000008</v>
      </c>
      <c r="AA40" s="348">
        <v>8.3634000000000004</v>
      </c>
      <c r="AB40" s="348">
        <v>6.6581999999999999</v>
      </c>
      <c r="AC40" s="348">
        <v>6.8563000000000001</v>
      </c>
      <c r="AD40" s="348">
        <v>7.0457999999999998</v>
      </c>
      <c r="AE40" s="348">
        <v>13.2905</v>
      </c>
      <c r="AF40" s="348">
        <v>8.7880000000000003</v>
      </c>
      <c r="AG40" s="569"/>
      <c r="AH40" s="346">
        <v>2</v>
      </c>
      <c r="AI40" s="346">
        <v>2</v>
      </c>
      <c r="AJ40" s="346">
        <v>2</v>
      </c>
      <c r="AK40" s="346">
        <v>2</v>
      </c>
      <c r="AL40" s="346">
        <v>2</v>
      </c>
      <c r="AM40" s="346">
        <v>3</v>
      </c>
      <c r="AN40" s="346">
        <v>3</v>
      </c>
      <c r="AO40" s="572">
        <v>3</v>
      </c>
      <c r="AP40" s="346">
        <v>3</v>
      </c>
      <c r="AQ40" s="346">
        <v>3</v>
      </c>
      <c r="AR40" s="346">
        <v>3</v>
      </c>
      <c r="AS40" s="346">
        <v>2</v>
      </c>
      <c r="AT40" s="346">
        <v>1</v>
      </c>
      <c r="AU40" s="346">
        <v>3</v>
      </c>
      <c r="AV40" s="346">
        <v>3</v>
      </c>
      <c r="AW40" s="346">
        <v>3</v>
      </c>
      <c r="AX40" s="346">
        <v>3</v>
      </c>
      <c r="AY40" s="346">
        <v>2</v>
      </c>
      <c r="AZ40" s="584"/>
      <c r="BA40" s="467">
        <v>12.45</v>
      </c>
      <c r="BB40" s="348">
        <v>9.8800000000000008</v>
      </c>
      <c r="BC40" s="348">
        <v>12.78</v>
      </c>
      <c r="BD40" s="348">
        <v>55.7</v>
      </c>
      <c r="BE40" s="375" t="s">
        <v>430</v>
      </c>
      <c r="BF40" s="375">
        <v>9.18</v>
      </c>
      <c r="BG40" s="374"/>
      <c r="BH40" s="594">
        <v>6.2</v>
      </c>
      <c r="BI40" s="348" t="s">
        <v>430</v>
      </c>
      <c r="BJ40" s="348" t="s">
        <v>430</v>
      </c>
      <c r="BK40" s="348">
        <v>78.36</v>
      </c>
      <c r="BL40" s="348" t="s">
        <v>430</v>
      </c>
      <c r="BM40" s="375">
        <v>12.45</v>
      </c>
      <c r="BN40" s="375" t="s">
        <v>430</v>
      </c>
      <c r="BO40" s="375" t="s">
        <v>430</v>
      </c>
      <c r="BP40" s="375" t="s">
        <v>430</v>
      </c>
      <c r="BQ40" s="375">
        <v>2.99</v>
      </c>
      <c r="BR40" s="374"/>
      <c r="BS40" s="468">
        <v>9.7200248609719999</v>
      </c>
      <c r="BT40" s="348">
        <v>10.014638881001501</v>
      </c>
      <c r="BU40" s="374"/>
      <c r="BV40" s="430" t="s">
        <v>443</v>
      </c>
    </row>
    <row r="41" spans="1:74" s="428" customFormat="1" x14ac:dyDescent="0.25">
      <c r="A41" s="345" t="s">
        <v>7855</v>
      </c>
      <c r="B41" s="373"/>
      <c r="C41" s="719">
        <v>41886</v>
      </c>
      <c r="D41" s="373"/>
      <c r="E41" s="346">
        <v>162.58000000000001</v>
      </c>
      <c r="F41" s="373"/>
      <c r="G41" s="347">
        <v>2321.8431</v>
      </c>
      <c r="H41" s="374"/>
      <c r="I41" s="348">
        <v>3.61</v>
      </c>
      <c r="J41" s="348">
        <v>7.96</v>
      </c>
      <c r="K41" s="348">
        <v>2.64</v>
      </c>
      <c r="L41" s="348">
        <v>2.75</v>
      </c>
      <c r="M41" s="362"/>
      <c r="N41" s="350">
        <v>48.974499999999999</v>
      </c>
      <c r="O41" s="348">
        <v>17.785799999999998</v>
      </c>
      <c r="P41" s="348">
        <v>15.880599999999999</v>
      </c>
      <c r="Q41" s="348">
        <v>15.027900000000001</v>
      </c>
      <c r="R41" s="348">
        <v>18.8674</v>
      </c>
      <c r="S41" s="348">
        <v>13.981</v>
      </c>
      <c r="T41" s="348">
        <v>9.1872000000000007</v>
      </c>
      <c r="U41" s="354">
        <v>8.6036999999999999</v>
      </c>
      <c r="V41" s="348">
        <v>7.8460999999999999</v>
      </c>
      <c r="W41" s="348">
        <v>9.7622999999999998</v>
      </c>
      <c r="X41" s="348">
        <v>9.6457999999999995</v>
      </c>
      <c r="Y41" s="375">
        <v>8.4251000000000005</v>
      </c>
      <c r="Z41" s="348">
        <v>6.8132999999999999</v>
      </c>
      <c r="AA41" s="348">
        <v>15.8254</v>
      </c>
      <c r="AB41" s="348">
        <v>9.5932999999999993</v>
      </c>
      <c r="AC41" s="348">
        <v>8.8874999999999993</v>
      </c>
      <c r="AD41" s="348">
        <v>7.9584000000000001</v>
      </c>
      <c r="AE41" s="348">
        <v>18.453499999999998</v>
      </c>
      <c r="AF41" s="348">
        <v>7.3925000000000001</v>
      </c>
      <c r="AG41" s="569"/>
      <c r="AH41" s="346">
        <v>1</v>
      </c>
      <c r="AI41" s="346">
        <v>1</v>
      </c>
      <c r="AJ41" s="346">
        <v>1</v>
      </c>
      <c r="AK41" s="346">
        <v>1</v>
      </c>
      <c r="AL41" s="346">
        <v>1</v>
      </c>
      <c r="AM41" s="346">
        <v>2</v>
      </c>
      <c r="AN41" s="346">
        <v>2</v>
      </c>
      <c r="AO41" s="572">
        <v>2</v>
      </c>
      <c r="AP41" s="346">
        <v>2</v>
      </c>
      <c r="AQ41" s="346">
        <v>2</v>
      </c>
      <c r="AR41" s="346">
        <v>2</v>
      </c>
      <c r="AS41" s="346">
        <v>3</v>
      </c>
      <c r="AT41" s="346">
        <v>2</v>
      </c>
      <c r="AU41" s="346">
        <v>2</v>
      </c>
      <c r="AV41" s="346">
        <v>2</v>
      </c>
      <c r="AW41" s="346">
        <v>2</v>
      </c>
      <c r="AX41" s="346">
        <v>2</v>
      </c>
      <c r="AY41" s="346">
        <v>1</v>
      </c>
      <c r="AZ41" s="584"/>
      <c r="BA41" s="467">
        <v>30.72</v>
      </c>
      <c r="BB41" s="348" t="s">
        <v>430</v>
      </c>
      <c r="BC41" s="348">
        <v>7.47</v>
      </c>
      <c r="BD41" s="348">
        <v>52.48</v>
      </c>
      <c r="BE41" s="375" t="s">
        <v>430</v>
      </c>
      <c r="BF41" s="375">
        <v>9.2799999999999994</v>
      </c>
      <c r="BG41" s="374"/>
      <c r="BH41" s="594">
        <v>8.7899999999999991</v>
      </c>
      <c r="BI41" s="348" t="s">
        <v>430</v>
      </c>
      <c r="BJ41" s="348" t="s">
        <v>430</v>
      </c>
      <c r="BK41" s="348">
        <v>59.94</v>
      </c>
      <c r="BL41" s="348" t="s">
        <v>430</v>
      </c>
      <c r="BM41" s="375">
        <v>30.72</v>
      </c>
      <c r="BN41" s="375" t="s">
        <v>430</v>
      </c>
      <c r="BO41" s="375" t="s">
        <v>430</v>
      </c>
      <c r="BP41" s="375" t="s">
        <v>430</v>
      </c>
      <c r="BQ41" s="375">
        <v>0.54</v>
      </c>
      <c r="BR41" s="374"/>
      <c r="BS41" s="468">
        <v>8.1064676099999993</v>
      </c>
      <c r="BT41" s="348">
        <v>10.60270201</v>
      </c>
      <c r="BU41" s="374"/>
      <c r="BV41" s="430" t="s">
        <v>443</v>
      </c>
    </row>
    <row r="42" spans="1:74" s="428" customFormat="1" x14ac:dyDescent="0.25">
      <c r="A42" s="345" t="s">
        <v>7856</v>
      </c>
      <c r="B42" s="373"/>
      <c r="C42" s="719">
        <v>42062</v>
      </c>
      <c r="D42" s="373"/>
      <c r="E42" s="346">
        <v>86.38</v>
      </c>
      <c r="F42" s="373"/>
      <c r="G42" s="347">
        <v>14.661899999999999</v>
      </c>
      <c r="H42" s="374"/>
      <c r="I42" s="348">
        <v>0.7</v>
      </c>
      <c r="J42" s="348">
        <v>7.31</v>
      </c>
      <c r="K42" s="348">
        <v>0.59</v>
      </c>
      <c r="L42" s="348">
        <v>0.64</v>
      </c>
      <c r="M42" s="362"/>
      <c r="N42" s="350">
        <v>10.707800000000001</v>
      </c>
      <c r="O42" s="348">
        <v>6.7775999999999996</v>
      </c>
      <c r="P42" s="348">
        <v>6.6589</v>
      </c>
      <c r="Q42" s="348">
        <v>7.1143000000000001</v>
      </c>
      <c r="R42" s="348">
        <v>9.4648000000000003</v>
      </c>
      <c r="S42" s="348">
        <v>28.775099999999998</v>
      </c>
      <c r="T42" s="348">
        <v>27.642499999999998</v>
      </c>
      <c r="U42" s="354">
        <v>21.331499999999998</v>
      </c>
      <c r="V42" s="348">
        <v>17.349699999999999</v>
      </c>
      <c r="W42" s="348">
        <v>11.6736</v>
      </c>
      <c r="X42" s="348">
        <v>9.9976000000000003</v>
      </c>
      <c r="Y42" s="375">
        <v>27.816500000000001</v>
      </c>
      <c r="Z42" s="348">
        <v>2.6131000000000002</v>
      </c>
      <c r="AA42" s="348">
        <v>29.5869</v>
      </c>
      <c r="AB42" s="348">
        <v>28.4907</v>
      </c>
      <c r="AC42" s="348">
        <v>20.767199999999999</v>
      </c>
      <c r="AD42" s="348">
        <v>17.6005</v>
      </c>
      <c r="AE42" s="348">
        <v>9.4560999999999993</v>
      </c>
      <c r="AF42" s="348">
        <v>3.4355000000000002</v>
      </c>
      <c r="AG42" s="569"/>
      <c r="AH42" s="346">
        <v>3</v>
      </c>
      <c r="AI42" s="346">
        <v>3</v>
      </c>
      <c r="AJ42" s="346">
        <v>3</v>
      </c>
      <c r="AK42" s="346">
        <v>3</v>
      </c>
      <c r="AL42" s="346">
        <v>3</v>
      </c>
      <c r="AM42" s="346">
        <v>1</v>
      </c>
      <c r="AN42" s="346">
        <v>1</v>
      </c>
      <c r="AO42" s="572">
        <v>1</v>
      </c>
      <c r="AP42" s="346">
        <v>1</v>
      </c>
      <c r="AQ42" s="346">
        <v>1</v>
      </c>
      <c r="AR42" s="346">
        <v>1</v>
      </c>
      <c r="AS42" s="346">
        <v>1</v>
      </c>
      <c r="AT42" s="346">
        <v>3</v>
      </c>
      <c r="AU42" s="346">
        <v>1</v>
      </c>
      <c r="AV42" s="346">
        <v>1</v>
      </c>
      <c r="AW42" s="346">
        <v>1</v>
      </c>
      <c r="AX42" s="346">
        <v>1</v>
      </c>
      <c r="AY42" s="346">
        <v>3</v>
      </c>
      <c r="AZ42" s="584"/>
      <c r="BA42" s="467" t="s">
        <v>430</v>
      </c>
      <c r="BB42" s="348">
        <v>9.3000000000000007</v>
      </c>
      <c r="BC42" s="348" t="s">
        <v>430</v>
      </c>
      <c r="BD42" s="348">
        <v>61.94</v>
      </c>
      <c r="BE42" s="375" t="s">
        <v>430</v>
      </c>
      <c r="BF42" s="375">
        <v>28.76</v>
      </c>
      <c r="BG42" s="374"/>
      <c r="BH42" s="594">
        <v>28.76</v>
      </c>
      <c r="BI42" s="348">
        <v>9.3000000000000007</v>
      </c>
      <c r="BJ42" s="348" t="s">
        <v>430</v>
      </c>
      <c r="BK42" s="348">
        <v>61.94</v>
      </c>
      <c r="BL42" s="348" t="s">
        <v>430</v>
      </c>
      <c r="BM42" s="375" t="s">
        <v>430</v>
      </c>
      <c r="BN42" s="375" t="s">
        <v>430</v>
      </c>
      <c r="BO42" s="375" t="s">
        <v>430</v>
      </c>
      <c r="BP42" s="375" t="s">
        <v>430</v>
      </c>
      <c r="BQ42" s="375" t="s">
        <v>430</v>
      </c>
      <c r="BR42" s="374"/>
      <c r="BS42" s="468" t="s">
        <v>430</v>
      </c>
      <c r="BT42" s="348">
        <v>5.6855666300000003</v>
      </c>
      <c r="BU42" s="374"/>
      <c r="BV42" s="430" t="s">
        <v>7857</v>
      </c>
    </row>
    <row r="43" spans="1:74" x14ac:dyDescent="0.25">
      <c r="A43" s="318" t="s">
        <v>93</v>
      </c>
      <c r="B43" s="43"/>
      <c r="C43" s="720"/>
      <c r="D43" s="43"/>
      <c r="E43" s="51"/>
      <c r="F43" s="43"/>
      <c r="G43" s="55"/>
      <c r="H43" s="66"/>
      <c r="I43" s="59"/>
      <c r="J43" s="59"/>
      <c r="K43" s="59"/>
      <c r="L43" s="59"/>
      <c r="M43" s="258"/>
      <c r="N43" s="70">
        <v>28.033200000000001</v>
      </c>
      <c r="O43" s="59">
        <v>11.930400000000001</v>
      </c>
      <c r="P43" s="59">
        <v>10.5328</v>
      </c>
      <c r="Q43" s="59">
        <v>10.763500000000001</v>
      </c>
      <c r="R43" s="59">
        <v>14.1454</v>
      </c>
      <c r="S43" s="59">
        <v>17.038599999999999</v>
      </c>
      <c r="T43" s="59">
        <v>14.521699999999999</v>
      </c>
      <c r="U43" s="88">
        <v>12.2751</v>
      </c>
      <c r="V43" s="59">
        <v>10.773899999999999</v>
      </c>
      <c r="W43" s="59">
        <v>9.9802</v>
      </c>
      <c r="X43" s="59">
        <v>9.3475000000000001</v>
      </c>
      <c r="Y43" s="276">
        <v>15.182700000000001</v>
      </c>
      <c r="Z43" s="59">
        <v>5.94</v>
      </c>
      <c r="AA43" s="59">
        <v>17.9252</v>
      </c>
      <c r="AB43" s="59">
        <v>14.914</v>
      </c>
      <c r="AC43" s="59">
        <v>12.170299999999999</v>
      </c>
      <c r="AD43" s="59">
        <v>10.8682</v>
      </c>
      <c r="AE43" s="59">
        <v>13.7334</v>
      </c>
      <c r="AF43" s="59">
        <v>6.5387000000000004</v>
      </c>
      <c r="AG43" s="553"/>
      <c r="AH43" s="51">
        <v>3</v>
      </c>
      <c r="AI43" s="51">
        <v>3</v>
      </c>
      <c r="AJ43" s="51">
        <v>3</v>
      </c>
      <c r="AK43" s="51">
        <v>3</v>
      </c>
      <c r="AL43" s="51">
        <v>3</v>
      </c>
      <c r="AM43" s="51">
        <v>3</v>
      </c>
      <c r="AN43" s="51">
        <v>3</v>
      </c>
      <c r="AO43" s="560">
        <v>3</v>
      </c>
      <c r="AP43" s="51">
        <v>3</v>
      </c>
      <c r="AQ43" s="51">
        <v>3</v>
      </c>
      <c r="AR43" s="51">
        <v>3</v>
      </c>
      <c r="AS43" s="51">
        <v>3</v>
      </c>
      <c r="AT43" s="51">
        <v>3</v>
      </c>
      <c r="AU43" s="51">
        <v>3</v>
      </c>
      <c r="AV43" s="51">
        <v>3</v>
      </c>
      <c r="AW43" s="51">
        <v>3</v>
      </c>
      <c r="AX43" s="51">
        <v>3</v>
      </c>
      <c r="AY43" s="51">
        <v>3</v>
      </c>
      <c r="AZ43" s="579"/>
      <c r="BA43" s="577"/>
      <c r="BB43" s="59"/>
      <c r="BC43" s="59"/>
      <c r="BD43" s="59"/>
      <c r="BE43" s="276"/>
      <c r="BF43" s="276"/>
      <c r="BG43" s="66"/>
      <c r="BH43" s="586"/>
      <c r="BI43" s="59"/>
      <c r="BJ43" s="59"/>
      <c r="BK43" s="59"/>
      <c r="BL43" s="59"/>
      <c r="BM43" s="276"/>
      <c r="BN43" s="587"/>
      <c r="BO43" s="587"/>
      <c r="BP43" s="587"/>
      <c r="BQ43" s="587"/>
      <c r="BR43" s="602"/>
      <c r="BS43" s="267"/>
      <c r="BT43" s="59"/>
      <c r="BU43" s="66"/>
      <c r="BV43" s="34"/>
    </row>
    <row r="44" spans="1:74" x14ac:dyDescent="0.25">
      <c r="A44" s="320" t="s">
        <v>94</v>
      </c>
      <c r="B44" s="44"/>
      <c r="C44" s="721"/>
      <c r="D44" s="44"/>
      <c r="E44" s="52"/>
      <c r="F44" s="44"/>
      <c r="G44" s="56"/>
      <c r="H44" s="67"/>
      <c r="I44" s="60"/>
      <c r="J44" s="60"/>
      <c r="K44" s="60"/>
      <c r="L44" s="60"/>
      <c r="M44" s="259"/>
      <c r="N44" s="71">
        <v>48.974499999999999</v>
      </c>
      <c r="O44" s="60">
        <v>17.785799999999998</v>
      </c>
      <c r="P44" s="60">
        <v>15.880599999999999</v>
      </c>
      <c r="Q44" s="60">
        <v>15.027900000000001</v>
      </c>
      <c r="R44" s="60">
        <v>18.8674</v>
      </c>
      <c r="S44" s="60">
        <v>28.775099999999998</v>
      </c>
      <c r="T44" s="60">
        <v>27.642499999999998</v>
      </c>
      <c r="U44" s="89">
        <v>21.331499999999998</v>
      </c>
      <c r="V44" s="60">
        <v>17.349699999999999</v>
      </c>
      <c r="W44" s="60">
        <v>11.6736</v>
      </c>
      <c r="X44" s="60">
        <v>9.9976000000000003</v>
      </c>
      <c r="Y44" s="277">
        <v>27.816500000000001</v>
      </c>
      <c r="Z44" s="60">
        <v>8.3937000000000008</v>
      </c>
      <c r="AA44" s="60">
        <v>29.5869</v>
      </c>
      <c r="AB44" s="60">
        <v>28.4907</v>
      </c>
      <c r="AC44" s="60">
        <v>20.767199999999999</v>
      </c>
      <c r="AD44" s="60">
        <v>17.6005</v>
      </c>
      <c r="AE44" s="60">
        <v>18.453499999999998</v>
      </c>
      <c r="AF44" s="60">
        <v>8.7880000000000003</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0" t="s">
        <v>95</v>
      </c>
      <c r="B45" s="44"/>
      <c r="C45" s="721"/>
      <c r="D45" s="44"/>
      <c r="E45" s="52"/>
      <c r="F45" s="44"/>
      <c r="G45" s="56"/>
      <c r="H45" s="67"/>
      <c r="I45" s="60"/>
      <c r="J45" s="60"/>
      <c r="K45" s="60"/>
      <c r="L45" s="60"/>
      <c r="M45" s="259"/>
      <c r="N45" s="71">
        <v>10.707800000000001</v>
      </c>
      <c r="O45" s="60">
        <v>6.7775999999999996</v>
      </c>
      <c r="P45" s="60">
        <v>6.6589</v>
      </c>
      <c r="Q45" s="60">
        <v>7.1143000000000001</v>
      </c>
      <c r="R45" s="60">
        <v>9.4648000000000003</v>
      </c>
      <c r="S45" s="60">
        <v>8.3597000000000001</v>
      </c>
      <c r="T45" s="60">
        <v>6.7355</v>
      </c>
      <c r="U45" s="89">
        <v>6.8901000000000003</v>
      </c>
      <c r="V45" s="60">
        <v>7.1260000000000003</v>
      </c>
      <c r="W45" s="60">
        <v>8.5047999999999995</v>
      </c>
      <c r="X45" s="60">
        <v>8.3991000000000007</v>
      </c>
      <c r="Y45" s="277">
        <v>8.4251000000000005</v>
      </c>
      <c r="Z45" s="60">
        <v>2.6131000000000002</v>
      </c>
      <c r="AA45" s="60">
        <v>8.3634000000000004</v>
      </c>
      <c r="AB45" s="60">
        <v>6.6581999999999999</v>
      </c>
      <c r="AC45" s="60">
        <v>6.8563000000000001</v>
      </c>
      <c r="AD45" s="60">
        <v>7.0457999999999998</v>
      </c>
      <c r="AE45" s="60">
        <v>9.4560999999999993</v>
      </c>
      <c r="AF45" s="60">
        <v>3.4355000000000002</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596"/>
      <c r="BS45" s="268"/>
      <c r="BT45" s="60"/>
      <c r="BU45" s="67"/>
      <c r="BV45" s="26"/>
    </row>
    <row r="46" spans="1:74" x14ac:dyDescent="0.25">
      <c r="A46" s="321" t="s">
        <v>96</v>
      </c>
      <c r="B46" s="45"/>
      <c r="C46" s="722"/>
      <c r="D46" s="45"/>
      <c r="E46" s="53"/>
      <c r="F46" s="45"/>
      <c r="G46" s="57"/>
      <c r="H46" s="68"/>
      <c r="I46" s="61"/>
      <c r="J46" s="61"/>
      <c r="K46" s="61"/>
      <c r="L46" s="61"/>
      <c r="M46" s="262"/>
      <c r="N46" s="72">
        <v>24.417300000000001</v>
      </c>
      <c r="O46" s="61">
        <v>11.2278</v>
      </c>
      <c r="P46" s="61">
        <v>9.0589999999999993</v>
      </c>
      <c r="Q46" s="61">
        <v>10.148300000000001</v>
      </c>
      <c r="R46" s="61">
        <v>14.104100000000001</v>
      </c>
      <c r="S46" s="61">
        <v>13.981</v>
      </c>
      <c r="T46" s="61">
        <v>9.1872000000000007</v>
      </c>
      <c r="U46" s="90">
        <v>8.6036999999999999</v>
      </c>
      <c r="V46" s="61">
        <v>7.8460999999999999</v>
      </c>
      <c r="W46" s="61">
        <v>9.7622999999999998</v>
      </c>
      <c r="X46" s="61">
        <v>9.6457999999999995</v>
      </c>
      <c r="Y46" s="279">
        <v>9.3065999999999995</v>
      </c>
      <c r="Z46" s="61">
        <v>6.8132999999999999</v>
      </c>
      <c r="AA46" s="61">
        <v>15.8254</v>
      </c>
      <c r="AB46" s="61">
        <v>9.5932999999999993</v>
      </c>
      <c r="AC46" s="61">
        <v>8.8874999999999993</v>
      </c>
      <c r="AD46" s="61">
        <v>7.9584000000000001</v>
      </c>
      <c r="AE46" s="61">
        <v>13.2905</v>
      </c>
      <c r="AF46" s="61">
        <v>7.3925000000000001</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603"/>
      <c r="BS46" s="270"/>
      <c r="BT46" s="61"/>
      <c r="BU46" s="68"/>
      <c r="BV46" s="272"/>
    </row>
    <row r="47" spans="1:74" ht="14.5" x14ac:dyDescent="0.25">
      <c r="A47" s="323" t="s">
        <v>282</v>
      </c>
      <c r="B47" s="46"/>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545"/>
      <c r="BS47" s="271"/>
      <c r="BT47" s="62"/>
      <c r="BU47" s="69"/>
      <c r="BV47" s="41"/>
    </row>
    <row r="48" spans="1:74" s="428" customFormat="1" x14ac:dyDescent="0.25">
      <c r="A48" s="345" t="s">
        <v>7858</v>
      </c>
      <c r="B48" s="373"/>
      <c r="C48" s="719">
        <v>42027</v>
      </c>
      <c r="D48" s="373"/>
      <c r="E48" s="346">
        <v>177.01</v>
      </c>
      <c r="F48" s="373"/>
      <c r="G48" s="347">
        <v>23.604099999999999</v>
      </c>
      <c r="H48" s="374"/>
      <c r="I48" s="348">
        <v>1.93</v>
      </c>
      <c r="J48" s="348">
        <v>8.1999999999999993</v>
      </c>
      <c r="K48" s="348">
        <v>1.5</v>
      </c>
      <c r="L48" s="348">
        <v>1.58</v>
      </c>
      <c r="M48" s="362"/>
      <c r="N48" s="350">
        <v>23.674399999999999</v>
      </c>
      <c r="O48" s="348">
        <v>10.437200000000001</v>
      </c>
      <c r="P48" s="348">
        <v>8.2528000000000006</v>
      </c>
      <c r="Q48" s="348">
        <v>9.3445999999999998</v>
      </c>
      <c r="R48" s="348">
        <v>13.292400000000001</v>
      </c>
      <c r="S48" s="348">
        <v>7.5430000000000001</v>
      </c>
      <c r="T48" s="348">
        <v>5.9309000000000003</v>
      </c>
      <c r="U48" s="354">
        <v>6.0799000000000003</v>
      </c>
      <c r="V48" s="348">
        <v>6.3051000000000004</v>
      </c>
      <c r="W48" s="348">
        <v>7.6669999999999998</v>
      </c>
      <c r="X48" s="348">
        <v>7.5617999999999999</v>
      </c>
      <c r="Y48" s="375">
        <v>8.4565000000000001</v>
      </c>
      <c r="Z48" s="348">
        <v>7.4490999999999996</v>
      </c>
      <c r="AA48" s="348">
        <v>7.5454999999999997</v>
      </c>
      <c r="AB48" s="348">
        <v>5.8539000000000003</v>
      </c>
      <c r="AC48" s="348">
        <v>6.0471000000000004</v>
      </c>
      <c r="AD48" s="348">
        <v>6.2267999999999999</v>
      </c>
      <c r="AE48" s="348">
        <v>12.480700000000001</v>
      </c>
      <c r="AF48" s="348">
        <v>7.8071999999999999</v>
      </c>
      <c r="AG48" s="569"/>
      <c r="AH48" s="346">
        <v>2</v>
      </c>
      <c r="AI48" s="346">
        <v>2</v>
      </c>
      <c r="AJ48" s="346">
        <v>2</v>
      </c>
      <c r="AK48" s="346">
        <v>2</v>
      </c>
      <c r="AL48" s="346">
        <v>2</v>
      </c>
      <c r="AM48" s="346">
        <v>3</v>
      </c>
      <c r="AN48" s="346">
        <v>3</v>
      </c>
      <c r="AO48" s="572">
        <v>3</v>
      </c>
      <c r="AP48" s="346">
        <v>3</v>
      </c>
      <c r="AQ48" s="346">
        <v>3</v>
      </c>
      <c r="AR48" s="346">
        <v>3</v>
      </c>
      <c r="AS48" s="346">
        <v>2</v>
      </c>
      <c r="AT48" s="346">
        <v>1</v>
      </c>
      <c r="AU48" s="346">
        <v>3</v>
      </c>
      <c r="AV48" s="346">
        <v>3</v>
      </c>
      <c r="AW48" s="346">
        <v>3</v>
      </c>
      <c r="AX48" s="346">
        <v>3</v>
      </c>
      <c r="AY48" s="346">
        <v>2</v>
      </c>
      <c r="AZ48" s="584"/>
      <c r="BA48" s="467">
        <v>12.45</v>
      </c>
      <c r="BB48" s="348">
        <v>9.8800000000000008</v>
      </c>
      <c r="BC48" s="348">
        <v>12.78</v>
      </c>
      <c r="BD48" s="348">
        <v>55.7</v>
      </c>
      <c r="BE48" s="375" t="s">
        <v>430</v>
      </c>
      <c r="BF48" s="375">
        <v>9.18</v>
      </c>
      <c r="BG48" s="374"/>
      <c r="BH48" s="594">
        <v>6.2</v>
      </c>
      <c r="BI48" s="348" t="s">
        <v>430</v>
      </c>
      <c r="BJ48" s="348" t="s">
        <v>430</v>
      </c>
      <c r="BK48" s="348">
        <v>78.36</v>
      </c>
      <c r="BL48" s="348" t="s">
        <v>430</v>
      </c>
      <c r="BM48" s="375">
        <v>12.45</v>
      </c>
      <c r="BN48" s="375" t="s">
        <v>430</v>
      </c>
      <c r="BO48" s="375" t="s">
        <v>430</v>
      </c>
      <c r="BP48" s="375" t="s">
        <v>430</v>
      </c>
      <c r="BQ48" s="375">
        <v>2.99</v>
      </c>
      <c r="BR48" s="374"/>
      <c r="BS48" s="468">
        <v>9.7200248609719999</v>
      </c>
      <c r="BT48" s="348">
        <v>10.014638881001501</v>
      </c>
      <c r="BU48" s="374"/>
      <c r="BV48" s="430" t="s">
        <v>443</v>
      </c>
    </row>
    <row r="49" spans="1:74" s="428" customFormat="1" x14ac:dyDescent="0.25">
      <c r="A49" s="345" t="s">
        <v>7859</v>
      </c>
      <c r="B49" s="373"/>
      <c r="C49" s="719">
        <v>41886</v>
      </c>
      <c r="D49" s="373"/>
      <c r="E49" s="346">
        <v>162.58000000000001</v>
      </c>
      <c r="F49" s="373"/>
      <c r="G49" s="347">
        <v>2062.4589000000001</v>
      </c>
      <c r="H49" s="374"/>
      <c r="I49" s="348">
        <v>3.61</v>
      </c>
      <c r="J49" s="348">
        <v>7.96</v>
      </c>
      <c r="K49" s="348">
        <v>2.64</v>
      </c>
      <c r="L49" s="348">
        <v>2.75</v>
      </c>
      <c r="M49" s="362"/>
      <c r="N49" s="350">
        <v>47.795699999999997</v>
      </c>
      <c r="O49" s="348">
        <v>16.605599999999999</v>
      </c>
      <c r="P49" s="348">
        <v>14.6995</v>
      </c>
      <c r="Q49" s="348">
        <v>13.8437</v>
      </c>
      <c r="R49" s="348">
        <v>17.670200000000001</v>
      </c>
      <c r="S49" s="348">
        <v>12.8096</v>
      </c>
      <c r="T49" s="348">
        <v>7.9866000000000001</v>
      </c>
      <c r="U49" s="354">
        <v>7.3771000000000004</v>
      </c>
      <c r="V49" s="348">
        <v>6.6036000000000001</v>
      </c>
      <c r="W49" s="348">
        <v>8.4916</v>
      </c>
      <c r="X49" s="348">
        <v>8.3988999999999994</v>
      </c>
      <c r="Y49" s="375">
        <v>7.1638999999999999</v>
      </c>
      <c r="Z49" s="348">
        <v>5.6989999999999998</v>
      </c>
      <c r="AA49" s="348">
        <v>14.606</v>
      </c>
      <c r="AB49" s="348">
        <v>8.3931000000000004</v>
      </c>
      <c r="AC49" s="348">
        <v>7.6603000000000003</v>
      </c>
      <c r="AD49" s="348">
        <v>6.7161999999999997</v>
      </c>
      <c r="AE49" s="348">
        <v>17.260899999999999</v>
      </c>
      <c r="AF49" s="348">
        <v>6.3208000000000002</v>
      </c>
      <c r="AG49" s="569"/>
      <c r="AH49" s="346">
        <v>1</v>
      </c>
      <c r="AI49" s="346">
        <v>1</v>
      </c>
      <c r="AJ49" s="346">
        <v>1</v>
      </c>
      <c r="AK49" s="346">
        <v>1</v>
      </c>
      <c r="AL49" s="346">
        <v>1</v>
      </c>
      <c r="AM49" s="346">
        <v>2</v>
      </c>
      <c r="AN49" s="346">
        <v>2</v>
      </c>
      <c r="AO49" s="572">
        <v>2</v>
      </c>
      <c r="AP49" s="346">
        <v>2</v>
      </c>
      <c r="AQ49" s="346">
        <v>2</v>
      </c>
      <c r="AR49" s="346">
        <v>2</v>
      </c>
      <c r="AS49" s="346">
        <v>3</v>
      </c>
      <c r="AT49" s="346">
        <v>2</v>
      </c>
      <c r="AU49" s="346">
        <v>2</v>
      </c>
      <c r="AV49" s="346">
        <v>2</v>
      </c>
      <c r="AW49" s="346">
        <v>2</v>
      </c>
      <c r="AX49" s="346">
        <v>2</v>
      </c>
      <c r="AY49" s="346">
        <v>1</v>
      </c>
      <c r="AZ49" s="584"/>
      <c r="BA49" s="467">
        <v>30.72</v>
      </c>
      <c r="BB49" s="348" t="s">
        <v>430</v>
      </c>
      <c r="BC49" s="348">
        <v>7.47</v>
      </c>
      <c r="BD49" s="348">
        <v>52.48</v>
      </c>
      <c r="BE49" s="375" t="s">
        <v>430</v>
      </c>
      <c r="BF49" s="375">
        <v>9.2799999999999994</v>
      </c>
      <c r="BG49" s="374"/>
      <c r="BH49" s="594">
        <v>8.7899999999999991</v>
      </c>
      <c r="BI49" s="348" t="s">
        <v>430</v>
      </c>
      <c r="BJ49" s="348" t="s">
        <v>430</v>
      </c>
      <c r="BK49" s="348">
        <v>59.94</v>
      </c>
      <c r="BL49" s="348" t="s">
        <v>430</v>
      </c>
      <c r="BM49" s="375">
        <v>30.72</v>
      </c>
      <c r="BN49" s="375" t="s">
        <v>430</v>
      </c>
      <c r="BO49" s="375" t="s">
        <v>430</v>
      </c>
      <c r="BP49" s="375" t="s">
        <v>430</v>
      </c>
      <c r="BQ49" s="375">
        <v>0.54</v>
      </c>
      <c r="BR49" s="374"/>
      <c r="BS49" s="468">
        <v>8.1064676099999993</v>
      </c>
      <c r="BT49" s="348">
        <v>10.60270201</v>
      </c>
      <c r="BU49" s="374"/>
      <c r="BV49" s="430" t="s">
        <v>443</v>
      </c>
    </row>
    <row r="50" spans="1:74" s="428" customFormat="1" x14ac:dyDescent="0.25">
      <c r="A50" s="345" t="s">
        <v>7860</v>
      </c>
      <c r="B50" s="373"/>
      <c r="C50" s="719">
        <v>42062</v>
      </c>
      <c r="D50" s="373"/>
      <c r="E50" s="346">
        <v>86.38</v>
      </c>
      <c r="F50" s="373"/>
      <c r="G50" s="347">
        <v>14.2529</v>
      </c>
      <c r="H50" s="374"/>
      <c r="I50" s="348">
        <v>0.7</v>
      </c>
      <c r="J50" s="348">
        <v>7.31</v>
      </c>
      <c r="K50" s="348">
        <v>0.59</v>
      </c>
      <c r="L50" s="348">
        <v>0.64</v>
      </c>
      <c r="M50" s="362"/>
      <c r="N50" s="350">
        <v>10.502599999999999</v>
      </c>
      <c r="O50" s="348">
        <v>6.3052000000000001</v>
      </c>
      <c r="P50" s="348">
        <v>6.2267000000000001</v>
      </c>
      <c r="Q50" s="348">
        <v>6.6386000000000003</v>
      </c>
      <c r="R50" s="348">
        <v>8.9810999999999996</v>
      </c>
      <c r="S50" s="348">
        <v>28.277999999999999</v>
      </c>
      <c r="T50" s="348">
        <v>27.148900000000001</v>
      </c>
      <c r="U50" s="354">
        <v>20.842099999999999</v>
      </c>
      <c r="V50" s="348">
        <v>16.861499999999999</v>
      </c>
      <c r="W50" s="348">
        <v>11.2347</v>
      </c>
      <c r="X50" s="348">
        <v>9.5972000000000008</v>
      </c>
      <c r="Y50" s="375">
        <v>27.400200000000002</v>
      </c>
      <c r="Z50" s="348">
        <v>2.3397000000000001</v>
      </c>
      <c r="AA50" s="348">
        <v>29.083600000000001</v>
      </c>
      <c r="AB50" s="348">
        <v>27.997399999999999</v>
      </c>
      <c r="AC50" s="348">
        <v>20.2805</v>
      </c>
      <c r="AD50" s="348">
        <v>17.112200000000001</v>
      </c>
      <c r="AE50" s="348">
        <v>8.9808000000000003</v>
      </c>
      <c r="AF50" s="348">
        <v>3.1775000000000002</v>
      </c>
      <c r="AG50" s="569"/>
      <c r="AH50" s="346">
        <v>3</v>
      </c>
      <c r="AI50" s="346">
        <v>3</v>
      </c>
      <c r="AJ50" s="346">
        <v>3</v>
      </c>
      <c r="AK50" s="346">
        <v>3</v>
      </c>
      <c r="AL50" s="346">
        <v>3</v>
      </c>
      <c r="AM50" s="346">
        <v>1</v>
      </c>
      <c r="AN50" s="346">
        <v>1</v>
      </c>
      <c r="AO50" s="572">
        <v>1</v>
      </c>
      <c r="AP50" s="346">
        <v>1</v>
      </c>
      <c r="AQ50" s="346">
        <v>1</v>
      </c>
      <c r="AR50" s="346">
        <v>1</v>
      </c>
      <c r="AS50" s="346">
        <v>1</v>
      </c>
      <c r="AT50" s="346">
        <v>3</v>
      </c>
      <c r="AU50" s="346">
        <v>1</v>
      </c>
      <c r="AV50" s="346">
        <v>1</v>
      </c>
      <c r="AW50" s="346">
        <v>1</v>
      </c>
      <c r="AX50" s="346">
        <v>1</v>
      </c>
      <c r="AY50" s="346">
        <v>3</v>
      </c>
      <c r="AZ50" s="584"/>
      <c r="BA50" s="467" t="s">
        <v>430</v>
      </c>
      <c r="BB50" s="348">
        <v>9.3000000000000007</v>
      </c>
      <c r="BC50" s="348" t="s">
        <v>430</v>
      </c>
      <c r="BD50" s="348">
        <v>61.94</v>
      </c>
      <c r="BE50" s="375" t="s">
        <v>430</v>
      </c>
      <c r="BF50" s="375">
        <v>28.76</v>
      </c>
      <c r="BG50" s="374"/>
      <c r="BH50" s="594">
        <v>28.76</v>
      </c>
      <c r="BI50" s="348">
        <v>9.3000000000000007</v>
      </c>
      <c r="BJ50" s="348" t="s">
        <v>430</v>
      </c>
      <c r="BK50" s="348">
        <v>61.94</v>
      </c>
      <c r="BL50" s="348" t="s">
        <v>430</v>
      </c>
      <c r="BM50" s="375" t="s">
        <v>430</v>
      </c>
      <c r="BN50" s="375" t="s">
        <v>430</v>
      </c>
      <c r="BO50" s="375" t="s">
        <v>430</v>
      </c>
      <c r="BP50" s="375" t="s">
        <v>430</v>
      </c>
      <c r="BQ50" s="375" t="s">
        <v>430</v>
      </c>
      <c r="BR50" s="374"/>
      <c r="BS50" s="468" t="s">
        <v>430</v>
      </c>
      <c r="BT50" s="348">
        <v>5.6855666300000003</v>
      </c>
      <c r="BU50" s="374"/>
      <c r="BV50" s="430" t="s">
        <v>7857</v>
      </c>
    </row>
    <row r="51" spans="1:74" x14ac:dyDescent="0.25">
      <c r="A51" s="318" t="s">
        <v>93</v>
      </c>
      <c r="B51" s="43"/>
      <c r="C51" s="720"/>
      <c r="D51" s="43"/>
      <c r="E51" s="51"/>
      <c r="F51" s="43"/>
      <c r="G51" s="55"/>
      <c r="H51" s="66"/>
      <c r="I51" s="59"/>
      <c r="J51" s="59"/>
      <c r="K51" s="59"/>
      <c r="L51" s="59"/>
      <c r="M51" s="258"/>
      <c r="N51" s="70">
        <v>27.324200000000001</v>
      </c>
      <c r="O51" s="59">
        <v>11.116</v>
      </c>
      <c r="P51" s="59">
        <v>9.7263000000000002</v>
      </c>
      <c r="Q51" s="59">
        <v>9.9422999999999995</v>
      </c>
      <c r="R51" s="59">
        <v>13.3146</v>
      </c>
      <c r="S51" s="59">
        <v>16.2102</v>
      </c>
      <c r="T51" s="59">
        <v>13.688800000000001</v>
      </c>
      <c r="U51" s="88">
        <v>11.433</v>
      </c>
      <c r="V51" s="59">
        <v>9.9234000000000009</v>
      </c>
      <c r="W51" s="59">
        <v>9.1311</v>
      </c>
      <c r="X51" s="59">
        <v>8.5192999999999994</v>
      </c>
      <c r="Y51" s="276">
        <v>14.340199999999999</v>
      </c>
      <c r="Z51" s="59">
        <v>5.1626000000000003</v>
      </c>
      <c r="AA51" s="59">
        <v>17.078299999999999</v>
      </c>
      <c r="AB51" s="59">
        <v>14.0815</v>
      </c>
      <c r="AC51" s="59">
        <v>11.3293</v>
      </c>
      <c r="AD51" s="59">
        <v>10.0184</v>
      </c>
      <c r="AE51" s="59">
        <v>12.907500000000001</v>
      </c>
      <c r="AF51" s="59">
        <v>5.7685000000000004</v>
      </c>
      <c r="AG51" s="553"/>
      <c r="AH51" s="51">
        <v>3</v>
      </c>
      <c r="AI51" s="51">
        <v>3</v>
      </c>
      <c r="AJ51" s="51">
        <v>3</v>
      </c>
      <c r="AK51" s="51">
        <v>3</v>
      </c>
      <c r="AL51" s="51">
        <v>3</v>
      </c>
      <c r="AM51" s="51">
        <v>3</v>
      </c>
      <c r="AN51" s="51">
        <v>3</v>
      </c>
      <c r="AO51" s="560">
        <v>3</v>
      </c>
      <c r="AP51" s="51">
        <v>3</v>
      </c>
      <c r="AQ51" s="51">
        <v>3</v>
      </c>
      <c r="AR51" s="51">
        <v>3</v>
      </c>
      <c r="AS51" s="51">
        <v>3</v>
      </c>
      <c r="AT51" s="51">
        <v>3</v>
      </c>
      <c r="AU51" s="51">
        <v>3</v>
      </c>
      <c r="AV51" s="51">
        <v>3</v>
      </c>
      <c r="AW51" s="51">
        <v>3</v>
      </c>
      <c r="AX51" s="51">
        <v>3</v>
      </c>
      <c r="AY51" s="51">
        <v>3</v>
      </c>
      <c r="AZ51" s="579"/>
      <c r="BA51" s="577"/>
      <c r="BB51" s="59"/>
      <c r="BC51" s="59"/>
      <c r="BD51" s="59"/>
      <c r="BE51" s="276"/>
      <c r="BF51" s="276"/>
      <c r="BG51" s="66"/>
      <c r="BH51" s="586"/>
      <c r="BI51" s="59"/>
      <c r="BJ51" s="59"/>
      <c r="BK51" s="59"/>
      <c r="BL51" s="59"/>
      <c r="BM51" s="276"/>
      <c r="BN51" s="587"/>
      <c r="BO51" s="587"/>
      <c r="BP51" s="587"/>
      <c r="BQ51" s="587"/>
      <c r="BR51" s="602"/>
      <c r="BS51" s="267"/>
      <c r="BT51" s="59"/>
      <c r="BU51" s="66"/>
      <c r="BV51" s="34"/>
    </row>
    <row r="52" spans="1:74" x14ac:dyDescent="0.25">
      <c r="A52" s="320" t="s">
        <v>94</v>
      </c>
      <c r="B52" s="44"/>
      <c r="C52" s="721"/>
      <c r="D52" s="44"/>
      <c r="E52" s="52"/>
      <c r="F52" s="44"/>
      <c r="G52" s="56"/>
      <c r="H52" s="67"/>
      <c r="I52" s="60"/>
      <c r="J52" s="60"/>
      <c r="K52" s="60"/>
      <c r="L52" s="60"/>
      <c r="M52" s="259"/>
      <c r="N52" s="71">
        <v>47.795699999999997</v>
      </c>
      <c r="O52" s="60">
        <v>16.605599999999999</v>
      </c>
      <c r="P52" s="60">
        <v>14.6995</v>
      </c>
      <c r="Q52" s="60">
        <v>13.8437</v>
      </c>
      <c r="R52" s="60">
        <v>17.670200000000001</v>
      </c>
      <c r="S52" s="60">
        <v>28.277999999999999</v>
      </c>
      <c r="T52" s="60">
        <v>27.148900000000001</v>
      </c>
      <c r="U52" s="89">
        <v>20.842099999999999</v>
      </c>
      <c r="V52" s="60">
        <v>16.861499999999999</v>
      </c>
      <c r="W52" s="60">
        <v>11.2347</v>
      </c>
      <c r="X52" s="60">
        <v>9.5972000000000008</v>
      </c>
      <c r="Y52" s="277">
        <v>27.400200000000002</v>
      </c>
      <c r="Z52" s="60">
        <v>7.4490999999999996</v>
      </c>
      <c r="AA52" s="60">
        <v>29.083600000000001</v>
      </c>
      <c r="AB52" s="60">
        <v>27.997399999999999</v>
      </c>
      <c r="AC52" s="60">
        <v>20.2805</v>
      </c>
      <c r="AD52" s="60">
        <v>17.112200000000001</v>
      </c>
      <c r="AE52" s="60">
        <v>17.260899999999999</v>
      </c>
      <c r="AF52" s="60">
        <v>7.8071999999999999</v>
      </c>
      <c r="AG52" s="554"/>
      <c r="AH52" s="52"/>
      <c r="AI52" s="52"/>
      <c r="AJ52" s="52"/>
      <c r="AK52" s="52"/>
      <c r="AL52" s="52"/>
      <c r="AM52" s="52"/>
      <c r="AN52" s="52"/>
      <c r="AO52" s="561"/>
      <c r="AP52" s="52"/>
      <c r="AQ52" s="52"/>
      <c r="AR52" s="52"/>
      <c r="AS52" s="52"/>
      <c r="AT52" s="52"/>
      <c r="AU52" s="52"/>
      <c r="AV52" s="52"/>
      <c r="AW52" s="52"/>
      <c r="AX52" s="52"/>
      <c r="AY52" s="52"/>
      <c r="AZ52" s="580"/>
      <c r="BA52" s="551"/>
      <c r="BB52" s="60"/>
      <c r="BC52" s="60"/>
      <c r="BD52" s="60"/>
      <c r="BE52" s="277"/>
      <c r="BF52" s="277"/>
      <c r="BG52" s="67"/>
      <c r="BH52" s="588"/>
      <c r="BI52" s="60"/>
      <c r="BJ52" s="60"/>
      <c r="BK52" s="60"/>
      <c r="BL52" s="60"/>
      <c r="BM52" s="277"/>
      <c r="BN52" s="589"/>
      <c r="BO52" s="589"/>
      <c r="BP52" s="589"/>
      <c r="BQ52" s="589"/>
      <c r="BR52" s="596"/>
      <c r="BS52" s="268"/>
      <c r="BT52" s="60"/>
      <c r="BU52" s="67"/>
      <c r="BV52" s="26"/>
    </row>
    <row r="53" spans="1:74" x14ac:dyDescent="0.25">
      <c r="A53" s="320" t="s">
        <v>95</v>
      </c>
      <c r="B53" s="44"/>
      <c r="C53" s="721"/>
      <c r="D53" s="44"/>
      <c r="E53" s="52"/>
      <c r="F53" s="44"/>
      <c r="G53" s="56"/>
      <c r="H53" s="67"/>
      <c r="I53" s="60"/>
      <c r="J53" s="60"/>
      <c r="K53" s="60"/>
      <c r="L53" s="60"/>
      <c r="M53" s="259"/>
      <c r="N53" s="71">
        <v>10.502599999999999</v>
      </c>
      <c r="O53" s="60">
        <v>6.3052000000000001</v>
      </c>
      <c r="P53" s="60">
        <v>6.2267000000000001</v>
      </c>
      <c r="Q53" s="60">
        <v>6.6386000000000003</v>
      </c>
      <c r="R53" s="60">
        <v>8.9810999999999996</v>
      </c>
      <c r="S53" s="60">
        <v>7.5430000000000001</v>
      </c>
      <c r="T53" s="60">
        <v>5.9309000000000003</v>
      </c>
      <c r="U53" s="89">
        <v>6.0799000000000003</v>
      </c>
      <c r="V53" s="60">
        <v>6.3051000000000004</v>
      </c>
      <c r="W53" s="60">
        <v>7.6669999999999998</v>
      </c>
      <c r="X53" s="60">
        <v>7.5617999999999999</v>
      </c>
      <c r="Y53" s="277">
        <v>7.1638999999999999</v>
      </c>
      <c r="Z53" s="60">
        <v>2.3397000000000001</v>
      </c>
      <c r="AA53" s="60">
        <v>7.5454999999999997</v>
      </c>
      <c r="AB53" s="60">
        <v>5.8539000000000003</v>
      </c>
      <c r="AC53" s="60">
        <v>6.0471000000000004</v>
      </c>
      <c r="AD53" s="60">
        <v>6.2267999999999999</v>
      </c>
      <c r="AE53" s="60">
        <v>8.9808000000000003</v>
      </c>
      <c r="AF53" s="60">
        <v>3.1775000000000002</v>
      </c>
      <c r="AG53" s="554"/>
      <c r="AH53" s="52"/>
      <c r="AI53" s="52"/>
      <c r="AJ53" s="52"/>
      <c r="AK53" s="52"/>
      <c r="AL53" s="52"/>
      <c r="AM53" s="52"/>
      <c r="AN53" s="52"/>
      <c r="AO53" s="561"/>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1" t="s">
        <v>96</v>
      </c>
      <c r="B54" s="45"/>
      <c r="C54" s="722"/>
      <c r="D54" s="45"/>
      <c r="E54" s="53"/>
      <c r="F54" s="45"/>
      <c r="G54" s="57"/>
      <c r="H54" s="68"/>
      <c r="I54" s="61"/>
      <c r="J54" s="61"/>
      <c r="K54" s="61"/>
      <c r="L54" s="61"/>
      <c r="M54" s="262"/>
      <c r="N54" s="72">
        <v>23.674399999999999</v>
      </c>
      <c r="O54" s="61">
        <v>10.437200000000001</v>
      </c>
      <c r="P54" s="61">
        <v>8.2528000000000006</v>
      </c>
      <c r="Q54" s="61">
        <v>9.3445999999999998</v>
      </c>
      <c r="R54" s="61">
        <v>13.292400000000001</v>
      </c>
      <c r="S54" s="61">
        <v>12.8096</v>
      </c>
      <c r="T54" s="61">
        <v>7.9866000000000001</v>
      </c>
      <c r="U54" s="90">
        <v>7.3771000000000004</v>
      </c>
      <c r="V54" s="61">
        <v>6.6036000000000001</v>
      </c>
      <c r="W54" s="61">
        <v>8.4916</v>
      </c>
      <c r="X54" s="61">
        <v>8.3988999999999994</v>
      </c>
      <c r="Y54" s="279">
        <v>8.4565000000000001</v>
      </c>
      <c r="Z54" s="61">
        <v>5.6989999999999998</v>
      </c>
      <c r="AA54" s="61">
        <v>14.606</v>
      </c>
      <c r="AB54" s="61">
        <v>8.3931000000000004</v>
      </c>
      <c r="AC54" s="61">
        <v>7.6603000000000003</v>
      </c>
      <c r="AD54" s="61">
        <v>6.7161999999999997</v>
      </c>
      <c r="AE54" s="61">
        <v>12.480700000000001</v>
      </c>
      <c r="AF54" s="61">
        <v>6.3208000000000002</v>
      </c>
      <c r="AG54" s="556"/>
      <c r="AH54" s="53"/>
      <c r="AI54" s="53"/>
      <c r="AJ54" s="53"/>
      <c r="AK54" s="53"/>
      <c r="AL54" s="53"/>
      <c r="AM54" s="53"/>
      <c r="AN54" s="53"/>
      <c r="AO54" s="563"/>
      <c r="AP54" s="53"/>
      <c r="AQ54" s="53"/>
      <c r="AR54" s="53"/>
      <c r="AS54" s="53"/>
      <c r="AT54" s="53"/>
      <c r="AU54" s="53"/>
      <c r="AV54" s="53"/>
      <c r="AW54" s="53"/>
      <c r="AX54" s="53"/>
      <c r="AY54" s="53"/>
      <c r="AZ54" s="581"/>
      <c r="BA54" s="578"/>
      <c r="BB54" s="61"/>
      <c r="BC54" s="61"/>
      <c r="BD54" s="61"/>
      <c r="BE54" s="279"/>
      <c r="BF54" s="279"/>
      <c r="BG54" s="68"/>
      <c r="BH54" s="590"/>
      <c r="BI54" s="61"/>
      <c r="BJ54" s="61"/>
      <c r="BK54" s="61"/>
      <c r="BL54" s="61"/>
      <c r="BM54" s="279"/>
      <c r="BN54" s="591"/>
      <c r="BO54" s="591"/>
      <c r="BP54" s="591"/>
      <c r="BQ54" s="591"/>
      <c r="BR54" s="603"/>
      <c r="BS54" s="270"/>
      <c r="BT54" s="61"/>
      <c r="BU54" s="68"/>
      <c r="BV54" s="272"/>
    </row>
    <row r="55" spans="1:74" ht="14.5" x14ac:dyDescent="0.25">
      <c r="A55" s="323" t="s">
        <v>91</v>
      </c>
      <c r="B55" s="69"/>
      <c r="C55" s="726"/>
      <c r="D55" s="69"/>
      <c r="E55" s="40"/>
      <c r="F55" s="69"/>
      <c r="G55" s="40"/>
      <c r="H55" s="69"/>
      <c r="I55" s="62"/>
      <c r="J55" s="62"/>
      <c r="K55" s="62"/>
      <c r="L55" s="62"/>
      <c r="M55" s="263"/>
      <c r="N55" s="73"/>
      <c r="O55" s="62"/>
      <c r="P55" s="62"/>
      <c r="Q55" s="62"/>
      <c r="R55" s="62"/>
      <c r="S55" s="62"/>
      <c r="T55" s="62"/>
      <c r="U55" s="91"/>
      <c r="V55" s="62"/>
      <c r="W55" s="62"/>
      <c r="X55" s="62"/>
      <c r="Y55" s="245"/>
      <c r="Z55" s="62"/>
      <c r="AA55" s="62"/>
      <c r="AB55" s="62"/>
      <c r="AC55" s="62"/>
      <c r="AD55" s="62"/>
      <c r="AE55" s="62"/>
      <c r="AF55" s="62"/>
      <c r="AG55" s="557"/>
      <c r="AH55" s="54"/>
      <c r="AI55" s="54"/>
      <c r="AJ55" s="54"/>
      <c r="AK55" s="54"/>
      <c r="AL55" s="54"/>
      <c r="AM55" s="54"/>
      <c r="AN55" s="54"/>
      <c r="AO55" s="312"/>
      <c r="AP55" s="247"/>
      <c r="AQ55" s="247"/>
      <c r="AR55" s="247"/>
      <c r="AS55" s="247"/>
      <c r="AT55" s="247"/>
      <c r="AU55" s="247"/>
      <c r="AV55" s="247"/>
      <c r="AW55" s="247"/>
      <c r="AX55" s="247"/>
      <c r="AY55" s="247"/>
      <c r="AZ55" s="69"/>
      <c r="BA55" s="245"/>
      <c r="BB55" s="245"/>
      <c r="BC55" s="245"/>
      <c r="BD55" s="245"/>
      <c r="BE55" s="245"/>
      <c r="BF55" s="245"/>
      <c r="BG55" s="69"/>
      <c r="BH55" s="245"/>
      <c r="BI55" s="245"/>
      <c r="BJ55" s="245"/>
      <c r="BK55" s="245"/>
      <c r="BL55" s="245"/>
      <c r="BM55" s="245"/>
      <c r="BN55" s="245"/>
      <c r="BO55" s="245"/>
      <c r="BP55" s="245"/>
      <c r="BQ55" s="245"/>
      <c r="BR55" s="69"/>
      <c r="BS55" s="40"/>
      <c r="BT55" s="40"/>
      <c r="BU55" s="69"/>
      <c r="BV55" s="41"/>
    </row>
    <row r="56" spans="1:74" s="428" customFormat="1" x14ac:dyDescent="0.25">
      <c r="A56" s="345" t="s">
        <v>7827</v>
      </c>
      <c r="B56" s="374"/>
      <c r="C56" s="731"/>
      <c r="D56" s="374"/>
      <c r="E56" s="372"/>
      <c r="F56" s="374"/>
      <c r="G56" s="372"/>
      <c r="H56" s="374"/>
      <c r="I56" s="348"/>
      <c r="J56" s="348"/>
      <c r="K56" s="348"/>
      <c r="L56" s="348"/>
      <c r="M56" s="362"/>
      <c r="N56" s="350" t="s">
        <v>430</v>
      </c>
      <c r="O56" s="348" t="s">
        <v>430</v>
      </c>
      <c r="P56" s="348" t="s">
        <v>430</v>
      </c>
      <c r="Q56" s="348" t="s">
        <v>430</v>
      </c>
      <c r="R56" s="348" t="s">
        <v>430</v>
      </c>
      <c r="S56" s="348" t="s">
        <v>430</v>
      </c>
      <c r="T56" s="348" t="s">
        <v>430</v>
      </c>
      <c r="U56" s="354" t="s">
        <v>430</v>
      </c>
      <c r="V56" s="348" t="s">
        <v>430</v>
      </c>
      <c r="W56" s="348" t="s">
        <v>430</v>
      </c>
      <c r="X56" s="348" t="s">
        <v>430</v>
      </c>
      <c r="Y56" s="375" t="s">
        <v>430</v>
      </c>
      <c r="Z56" s="348" t="s">
        <v>430</v>
      </c>
      <c r="AA56" s="348" t="s">
        <v>430</v>
      </c>
      <c r="AB56" s="348" t="s">
        <v>430</v>
      </c>
      <c r="AC56" s="348" t="s">
        <v>430</v>
      </c>
      <c r="AD56" s="348" t="s">
        <v>430</v>
      </c>
      <c r="AE56" s="348" t="s">
        <v>430</v>
      </c>
      <c r="AF56" s="348" t="s">
        <v>430</v>
      </c>
      <c r="AG56" s="569"/>
      <c r="AH56" s="346"/>
      <c r="AI56" s="346"/>
      <c r="AJ56" s="346"/>
      <c r="AK56" s="346"/>
      <c r="AL56" s="346"/>
      <c r="AM56" s="346"/>
      <c r="AN56" s="346"/>
      <c r="AO56" s="573"/>
      <c r="AP56" s="346"/>
      <c r="AQ56" s="346"/>
      <c r="AR56" s="346"/>
      <c r="AS56" s="346"/>
      <c r="AT56" s="346"/>
      <c r="AU56" s="429"/>
      <c r="AV56" s="429"/>
      <c r="AW56" s="429"/>
      <c r="AX56" s="429"/>
      <c r="AY56" s="429"/>
      <c r="AZ56" s="374"/>
      <c r="BA56" s="375"/>
      <c r="BB56" s="375"/>
      <c r="BC56" s="375"/>
      <c r="BD56" s="375"/>
      <c r="BE56" s="375"/>
      <c r="BF56" s="375"/>
      <c r="BG56" s="374"/>
      <c r="BH56" s="375"/>
      <c r="BI56" s="375"/>
      <c r="BJ56" s="375"/>
      <c r="BK56" s="375"/>
      <c r="BL56" s="375"/>
      <c r="BM56" s="375"/>
      <c r="BN56" s="375"/>
      <c r="BO56" s="632"/>
      <c r="BP56" s="632"/>
      <c r="BQ56" s="632"/>
      <c r="BR56" s="374"/>
      <c r="BS56" s="372"/>
      <c r="BT56" s="372"/>
      <c r="BU56" s="374"/>
      <c r="BV56" s="430"/>
    </row>
    <row r="57" spans="1:74" s="428" customFormat="1" x14ac:dyDescent="0.25">
      <c r="A57" s="495" t="s">
        <v>7828</v>
      </c>
      <c r="B57" s="417"/>
      <c r="C57" s="732"/>
      <c r="D57" s="417"/>
      <c r="E57" s="431"/>
      <c r="F57" s="417"/>
      <c r="G57" s="431"/>
      <c r="H57" s="432"/>
      <c r="I57" s="433"/>
      <c r="J57" s="433"/>
      <c r="K57" s="433"/>
      <c r="L57" s="433"/>
      <c r="M57" s="420"/>
      <c r="N57" s="434" t="s">
        <v>430</v>
      </c>
      <c r="O57" s="433" t="s">
        <v>430</v>
      </c>
      <c r="P57" s="433" t="s">
        <v>430</v>
      </c>
      <c r="Q57" s="433" t="s">
        <v>430</v>
      </c>
      <c r="R57" s="433" t="s">
        <v>430</v>
      </c>
      <c r="S57" s="433" t="s">
        <v>430</v>
      </c>
      <c r="T57" s="433" t="s">
        <v>430</v>
      </c>
      <c r="U57" s="574" t="s">
        <v>430</v>
      </c>
      <c r="V57" s="433" t="s">
        <v>430</v>
      </c>
      <c r="W57" s="433" t="s">
        <v>430</v>
      </c>
      <c r="X57" s="433" t="s">
        <v>430</v>
      </c>
      <c r="Y57" s="375" t="s">
        <v>430</v>
      </c>
      <c r="Z57" s="433" t="s">
        <v>430</v>
      </c>
      <c r="AA57" s="433" t="s">
        <v>430</v>
      </c>
      <c r="AB57" s="433" t="s">
        <v>430</v>
      </c>
      <c r="AC57" s="433" t="s">
        <v>430</v>
      </c>
      <c r="AD57" s="433" t="s">
        <v>430</v>
      </c>
      <c r="AE57" s="433" t="s">
        <v>430</v>
      </c>
      <c r="AF57" s="433" t="s">
        <v>430</v>
      </c>
      <c r="AG57" s="575"/>
      <c r="AH57" s="435"/>
      <c r="AI57" s="435"/>
      <c r="AJ57" s="435"/>
      <c r="AK57" s="435"/>
      <c r="AL57" s="435"/>
      <c r="AM57" s="435"/>
      <c r="AN57" s="346"/>
      <c r="AO57" s="576"/>
      <c r="AP57" s="435"/>
      <c r="AQ57" s="435"/>
      <c r="AR57" s="435"/>
      <c r="AS57" s="435"/>
      <c r="AT57" s="435"/>
      <c r="AU57" s="429"/>
      <c r="AV57" s="436"/>
      <c r="AW57" s="436"/>
      <c r="AX57" s="436"/>
      <c r="AY57" s="436"/>
      <c r="AZ57" s="417"/>
      <c r="BA57" s="437"/>
      <c r="BB57" s="437"/>
      <c r="BC57" s="437"/>
      <c r="BD57" s="437"/>
      <c r="BE57" s="437"/>
      <c r="BF57" s="437"/>
      <c r="BG57" s="417"/>
      <c r="BH57" s="437"/>
      <c r="BI57" s="437"/>
      <c r="BJ57" s="437"/>
      <c r="BK57" s="437"/>
      <c r="BL57" s="437"/>
      <c r="BM57" s="421"/>
      <c r="BN57" s="437"/>
      <c r="BO57" s="421"/>
      <c r="BP57" s="421"/>
      <c r="BQ57" s="421"/>
      <c r="BR57" s="417"/>
      <c r="BS57" s="412"/>
      <c r="BT57" s="412"/>
      <c r="BU57" s="417"/>
      <c r="BV57" s="438"/>
    </row>
    <row r="58" spans="1:74" x14ac:dyDescent="0.25">
      <c r="BM58" s="277"/>
    </row>
    <row r="59" spans="1:74" x14ac:dyDescent="0.25">
      <c r="BM59" s="277"/>
    </row>
    <row r="60" spans="1:74" x14ac:dyDescent="0.25">
      <c r="BM60" s="277"/>
    </row>
    <row r="61" spans="1:74" hidden="1" x14ac:dyDescent="0.25">
      <c r="A61" s="488" t="s">
        <v>179</v>
      </c>
      <c r="BM61" s="277"/>
    </row>
    <row r="62" spans="1:74" x14ac:dyDescent="0.25">
      <c r="A62" s="488" t="s">
        <v>10264</v>
      </c>
      <c r="BM62" s="277"/>
    </row>
    <row r="63" spans="1:74" x14ac:dyDescent="0.25">
      <c r="A63" s="488" t="s">
        <v>350</v>
      </c>
      <c r="BM63"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8201-C5CE-4AE1-850F-CAE76FDAFFA8}">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43.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4.1796875" style="235" bestFit="1" customWidth="1"/>
    <col min="62"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283</v>
      </c>
    </row>
    <row r="4" spans="1:74" x14ac:dyDescent="0.25">
      <c r="A4" s="488" t="s">
        <v>425</v>
      </c>
    </row>
    <row r="5" spans="1:74" ht="33" x14ac:dyDescent="0.25">
      <c r="A5" s="1076" t="s">
        <v>284</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064"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323" t="s">
        <v>285</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7863</v>
      </c>
      <c r="B8" s="369"/>
      <c r="C8" s="718">
        <v>41275</v>
      </c>
      <c r="D8" s="369"/>
      <c r="E8" s="338">
        <v>12245.3</v>
      </c>
      <c r="F8" s="369"/>
      <c r="G8" s="339">
        <v>2870.1783</v>
      </c>
      <c r="H8" s="370"/>
      <c r="I8" s="340">
        <v>2.73</v>
      </c>
      <c r="J8" s="340">
        <v>7.68</v>
      </c>
      <c r="K8" s="340">
        <v>2.0499999999999998</v>
      </c>
      <c r="L8" s="340">
        <v>2.19</v>
      </c>
      <c r="M8" s="361"/>
      <c r="N8" s="342">
        <v>23.216899999999999</v>
      </c>
      <c r="O8" s="340">
        <v>11.0002</v>
      </c>
      <c r="P8" s="340">
        <v>11.017099999999999</v>
      </c>
      <c r="Q8" s="340">
        <v>10.940899999999999</v>
      </c>
      <c r="R8" s="340">
        <v>18.678799999999999</v>
      </c>
      <c r="S8" s="340">
        <v>8.4017999999999997</v>
      </c>
      <c r="T8" s="340">
        <v>5.2877999999999998</v>
      </c>
      <c r="U8" s="344">
        <v>5.5182000000000002</v>
      </c>
      <c r="V8" s="340">
        <v>5.3253000000000004</v>
      </c>
      <c r="W8" s="340">
        <v>7.2873000000000001</v>
      </c>
      <c r="X8" s="340">
        <v>7.1619000000000002</v>
      </c>
      <c r="Y8" s="371">
        <v>6.2220000000000004</v>
      </c>
      <c r="Z8" s="340">
        <v>7.2874999999999996</v>
      </c>
      <c r="AA8" s="340">
        <v>8.7327999999999992</v>
      </c>
      <c r="AB8" s="340">
        <v>5.2727000000000004</v>
      </c>
      <c r="AC8" s="340">
        <v>5.5027999999999997</v>
      </c>
      <c r="AD8" s="340">
        <v>5.3971</v>
      </c>
      <c r="AE8" s="340">
        <v>19.363099999999999</v>
      </c>
      <c r="AF8" s="340">
        <v>7.7207999999999997</v>
      </c>
      <c r="AG8" s="568"/>
      <c r="AH8" s="338">
        <v>11</v>
      </c>
      <c r="AI8" s="338">
        <v>11</v>
      </c>
      <c r="AJ8" s="338">
        <v>12</v>
      </c>
      <c r="AK8" s="338">
        <v>10</v>
      </c>
      <c r="AL8" s="338">
        <v>10</v>
      </c>
      <c r="AM8" s="338">
        <v>9</v>
      </c>
      <c r="AN8" s="338">
        <v>8</v>
      </c>
      <c r="AO8" s="570">
        <v>9</v>
      </c>
      <c r="AP8" s="338">
        <v>6</v>
      </c>
      <c r="AQ8" s="338">
        <v>9</v>
      </c>
      <c r="AR8" s="338">
        <v>11</v>
      </c>
      <c r="AS8" s="338">
        <v>10</v>
      </c>
      <c r="AT8" s="338">
        <v>7</v>
      </c>
      <c r="AU8" s="338">
        <v>10</v>
      </c>
      <c r="AV8" s="338">
        <v>8</v>
      </c>
      <c r="AW8" s="338">
        <v>9</v>
      </c>
      <c r="AX8" s="338">
        <v>7</v>
      </c>
      <c r="AY8" s="338">
        <v>10</v>
      </c>
      <c r="AZ8" s="583"/>
      <c r="BA8" s="464">
        <v>7.54</v>
      </c>
      <c r="BB8" s="340">
        <v>86.88</v>
      </c>
      <c r="BC8" s="340" t="s">
        <v>430</v>
      </c>
      <c r="BD8" s="340" t="s">
        <v>430</v>
      </c>
      <c r="BE8" s="371">
        <v>0.01</v>
      </c>
      <c r="BF8" s="371">
        <v>5.58</v>
      </c>
      <c r="BG8" s="370"/>
      <c r="BH8" s="593">
        <v>5.58</v>
      </c>
      <c r="BI8" s="340">
        <v>23.7</v>
      </c>
      <c r="BJ8" s="340">
        <v>0.2</v>
      </c>
      <c r="BK8" s="340">
        <v>62.97</v>
      </c>
      <c r="BL8" s="340" t="s">
        <v>430</v>
      </c>
      <c r="BM8" s="371">
        <v>7.54</v>
      </c>
      <c r="BN8" s="371" t="s">
        <v>430</v>
      </c>
      <c r="BO8" s="371" t="s">
        <v>430</v>
      </c>
      <c r="BP8" s="371" t="s">
        <v>430</v>
      </c>
      <c r="BQ8" s="371">
        <v>0.01</v>
      </c>
      <c r="BR8" s="609"/>
      <c r="BS8" s="369">
        <v>2.0824611202082499</v>
      </c>
      <c r="BT8" s="344">
        <v>7.0824509807082503</v>
      </c>
      <c r="BU8" s="571"/>
      <c r="BV8" s="370" t="s">
        <v>554</v>
      </c>
    </row>
    <row r="9" spans="1:74" s="425" customFormat="1" x14ac:dyDescent="0.25">
      <c r="A9" s="337" t="s">
        <v>7864</v>
      </c>
      <c r="B9" s="369"/>
      <c r="C9" s="718">
        <v>41340</v>
      </c>
      <c r="D9" s="369"/>
      <c r="E9" s="338">
        <v>12145.5</v>
      </c>
      <c r="F9" s="369"/>
      <c r="G9" s="339">
        <v>26.843800000000002</v>
      </c>
      <c r="H9" s="370"/>
      <c r="I9" s="340">
        <v>2.5299999999999998</v>
      </c>
      <c r="J9" s="340">
        <v>7.57</v>
      </c>
      <c r="K9" s="340">
        <v>2.1800000000000002</v>
      </c>
      <c r="L9" s="340">
        <v>2.3199999999999998</v>
      </c>
      <c r="M9" s="361"/>
      <c r="N9" s="342">
        <v>39.747</v>
      </c>
      <c r="O9" s="340">
        <v>14.933</v>
      </c>
      <c r="P9" s="340">
        <v>15.9183</v>
      </c>
      <c r="Q9" s="340">
        <v>13.011100000000001</v>
      </c>
      <c r="R9" s="340">
        <v>21.0228</v>
      </c>
      <c r="S9" s="340">
        <v>9.5721000000000007</v>
      </c>
      <c r="T9" s="340">
        <v>6.4004000000000003</v>
      </c>
      <c r="U9" s="344">
        <v>6.0331000000000001</v>
      </c>
      <c r="V9" s="340">
        <v>5.6742999999999997</v>
      </c>
      <c r="W9" s="340">
        <v>7.3621999999999996</v>
      </c>
      <c r="X9" s="340">
        <v>7.2324000000000002</v>
      </c>
      <c r="Y9" s="371">
        <v>6.2972000000000001</v>
      </c>
      <c r="Z9" s="340">
        <v>7.2832999999999997</v>
      </c>
      <c r="AA9" s="340">
        <v>9.8425999999999991</v>
      </c>
      <c r="AB9" s="340">
        <v>6.3994</v>
      </c>
      <c r="AC9" s="340">
        <v>6.1264000000000003</v>
      </c>
      <c r="AD9" s="340">
        <v>5.7267999999999999</v>
      </c>
      <c r="AE9" s="340">
        <v>22.0548</v>
      </c>
      <c r="AF9" s="340">
        <v>7.7028999999999996</v>
      </c>
      <c r="AG9" s="568"/>
      <c r="AH9" s="338">
        <v>4</v>
      </c>
      <c r="AI9" s="338">
        <v>5</v>
      </c>
      <c r="AJ9" s="338">
        <v>3</v>
      </c>
      <c r="AK9" s="338">
        <v>4</v>
      </c>
      <c r="AL9" s="338">
        <v>5</v>
      </c>
      <c r="AM9" s="338">
        <v>1</v>
      </c>
      <c r="AN9" s="338">
        <v>1</v>
      </c>
      <c r="AO9" s="570">
        <v>4</v>
      </c>
      <c r="AP9" s="338">
        <v>4</v>
      </c>
      <c r="AQ9" s="338">
        <v>7</v>
      </c>
      <c r="AR9" s="338">
        <v>10</v>
      </c>
      <c r="AS9" s="338">
        <v>8</v>
      </c>
      <c r="AT9" s="338">
        <v>8</v>
      </c>
      <c r="AU9" s="338">
        <v>5</v>
      </c>
      <c r="AV9" s="338">
        <v>1</v>
      </c>
      <c r="AW9" s="338">
        <v>2</v>
      </c>
      <c r="AX9" s="338">
        <v>4</v>
      </c>
      <c r="AY9" s="338">
        <v>5</v>
      </c>
      <c r="AZ9" s="583"/>
      <c r="BA9" s="464">
        <v>6.06</v>
      </c>
      <c r="BB9" s="340">
        <v>85.43</v>
      </c>
      <c r="BC9" s="340" t="s">
        <v>430</v>
      </c>
      <c r="BD9" s="340" t="s">
        <v>430</v>
      </c>
      <c r="BE9" s="371" t="s">
        <v>430</v>
      </c>
      <c r="BF9" s="371">
        <v>8.51</v>
      </c>
      <c r="BG9" s="370"/>
      <c r="BH9" s="593">
        <v>8.51</v>
      </c>
      <c r="BI9" s="340">
        <v>19.36</v>
      </c>
      <c r="BJ9" s="340">
        <v>1.97</v>
      </c>
      <c r="BK9" s="340">
        <v>64.09</v>
      </c>
      <c r="BL9" s="340" t="s">
        <v>430</v>
      </c>
      <c r="BM9" s="371">
        <v>6.06</v>
      </c>
      <c r="BN9" s="371" t="s">
        <v>430</v>
      </c>
      <c r="BO9" s="371" t="s">
        <v>430</v>
      </c>
      <c r="BP9" s="371" t="s">
        <v>430</v>
      </c>
      <c r="BQ9" s="371" t="s">
        <v>430</v>
      </c>
      <c r="BR9" s="463"/>
      <c r="BS9" s="369" t="s">
        <v>430</v>
      </c>
      <c r="BT9" s="344" t="s">
        <v>430</v>
      </c>
      <c r="BU9" s="571"/>
      <c r="BV9" s="370" t="s">
        <v>554</v>
      </c>
    </row>
    <row r="10" spans="1:74" s="428" customFormat="1" x14ac:dyDescent="0.25">
      <c r="A10" s="345" t="s">
        <v>7865</v>
      </c>
      <c r="B10" s="373"/>
      <c r="C10" s="719">
        <v>41346</v>
      </c>
      <c r="D10" s="373"/>
      <c r="E10" s="346">
        <v>8677.75</v>
      </c>
      <c r="F10" s="373"/>
      <c r="G10" s="347">
        <v>36.175699999999999</v>
      </c>
      <c r="H10" s="374"/>
      <c r="I10" s="348">
        <v>5.83</v>
      </c>
      <c r="J10" s="348">
        <v>7.9</v>
      </c>
      <c r="K10" s="348">
        <v>3.21</v>
      </c>
      <c r="L10" s="348">
        <v>3.38</v>
      </c>
      <c r="M10" s="362"/>
      <c r="N10" s="350">
        <v>45.763399999999997</v>
      </c>
      <c r="O10" s="348">
        <v>19.768599999999999</v>
      </c>
      <c r="P10" s="348">
        <v>18.9071</v>
      </c>
      <c r="Q10" s="348">
        <v>14.333600000000001</v>
      </c>
      <c r="R10" s="348">
        <v>21.138300000000001</v>
      </c>
      <c r="S10" s="348">
        <v>9.2635000000000005</v>
      </c>
      <c r="T10" s="348">
        <v>5.5777000000000001</v>
      </c>
      <c r="U10" s="354">
        <v>6.1638999999999999</v>
      </c>
      <c r="V10" s="348">
        <v>5.7781000000000002</v>
      </c>
      <c r="W10" s="348">
        <v>7.4630999999999998</v>
      </c>
      <c r="X10" s="348">
        <v>7.5724999999999998</v>
      </c>
      <c r="Y10" s="375">
        <v>6.7874999999999996</v>
      </c>
      <c r="Z10" s="348">
        <v>7.593</v>
      </c>
      <c r="AA10" s="348">
        <v>9.9741999999999997</v>
      </c>
      <c r="AB10" s="348">
        <v>5.5484</v>
      </c>
      <c r="AC10" s="348">
        <v>6.0869</v>
      </c>
      <c r="AD10" s="348">
        <v>5.8417000000000003</v>
      </c>
      <c r="AE10" s="348">
        <v>21.3689</v>
      </c>
      <c r="AF10" s="348">
        <v>8.0818999999999992</v>
      </c>
      <c r="AG10" s="569"/>
      <c r="AH10" s="346">
        <v>2</v>
      </c>
      <c r="AI10" s="346">
        <v>2</v>
      </c>
      <c r="AJ10" s="346">
        <v>2</v>
      </c>
      <c r="AK10" s="346">
        <v>2</v>
      </c>
      <c r="AL10" s="346">
        <v>4</v>
      </c>
      <c r="AM10" s="346">
        <v>3</v>
      </c>
      <c r="AN10" s="346">
        <v>4</v>
      </c>
      <c r="AO10" s="572">
        <v>3</v>
      </c>
      <c r="AP10" s="346">
        <v>2</v>
      </c>
      <c r="AQ10" s="346">
        <v>5</v>
      </c>
      <c r="AR10" s="346">
        <v>1</v>
      </c>
      <c r="AS10" s="346">
        <v>2</v>
      </c>
      <c r="AT10" s="346">
        <v>2</v>
      </c>
      <c r="AU10" s="346">
        <v>3</v>
      </c>
      <c r="AV10" s="346">
        <v>3</v>
      </c>
      <c r="AW10" s="346">
        <v>3</v>
      </c>
      <c r="AX10" s="346">
        <v>2</v>
      </c>
      <c r="AY10" s="346">
        <v>6</v>
      </c>
      <c r="AZ10" s="584"/>
      <c r="BA10" s="467">
        <v>14.51</v>
      </c>
      <c r="BB10" s="348">
        <v>81.599999999999994</v>
      </c>
      <c r="BC10" s="348">
        <v>0.89</v>
      </c>
      <c r="BD10" s="348" t="s">
        <v>430</v>
      </c>
      <c r="BE10" s="375">
        <v>2.2400000000000002</v>
      </c>
      <c r="BF10" s="375">
        <v>3</v>
      </c>
      <c r="BG10" s="374"/>
      <c r="BH10" s="594">
        <v>3</v>
      </c>
      <c r="BI10" s="348">
        <v>6.64</v>
      </c>
      <c r="BJ10" s="348" t="s">
        <v>430</v>
      </c>
      <c r="BK10" s="348">
        <v>75.849999999999994</v>
      </c>
      <c r="BL10" s="348" t="s">
        <v>430</v>
      </c>
      <c r="BM10" s="375">
        <v>14.51</v>
      </c>
      <c r="BN10" s="375" t="s">
        <v>430</v>
      </c>
      <c r="BO10" s="375" t="s">
        <v>430</v>
      </c>
      <c r="BP10" s="375" t="s">
        <v>430</v>
      </c>
      <c r="BQ10" s="375">
        <v>2.2400000000000002</v>
      </c>
      <c r="BR10" s="466"/>
      <c r="BS10" s="373">
        <v>3.8921809950400199</v>
      </c>
      <c r="BT10" s="354">
        <v>3.4324589590949701</v>
      </c>
      <c r="BU10" s="430"/>
      <c r="BV10" s="374" t="s">
        <v>554</v>
      </c>
    </row>
    <row r="11" spans="1:74" s="428" customFormat="1" x14ac:dyDescent="0.25">
      <c r="A11" s="345" t="s">
        <v>7866</v>
      </c>
      <c r="B11" s="373"/>
      <c r="C11" s="719">
        <v>41275</v>
      </c>
      <c r="D11" s="373"/>
      <c r="E11" s="346">
        <v>8926.73</v>
      </c>
      <c r="F11" s="373"/>
      <c r="G11" s="347">
        <v>400.79700000000003</v>
      </c>
      <c r="H11" s="374"/>
      <c r="I11" s="348">
        <v>3.8</v>
      </c>
      <c r="J11" s="348">
        <v>7.73</v>
      </c>
      <c r="K11" s="348">
        <v>2.58</v>
      </c>
      <c r="L11" s="348">
        <v>2.73</v>
      </c>
      <c r="M11" s="362"/>
      <c r="N11" s="350">
        <v>29.557400000000001</v>
      </c>
      <c r="O11" s="348">
        <v>14.124700000000001</v>
      </c>
      <c r="P11" s="348">
        <v>13.728899999999999</v>
      </c>
      <c r="Q11" s="348">
        <v>11.595599999999999</v>
      </c>
      <c r="R11" s="348">
        <v>18.8688</v>
      </c>
      <c r="S11" s="348">
        <v>8.1852</v>
      </c>
      <c r="T11" s="348">
        <v>4.9405000000000001</v>
      </c>
      <c r="U11" s="354">
        <v>5.3353000000000002</v>
      </c>
      <c r="V11" s="348">
        <v>4.9694000000000003</v>
      </c>
      <c r="W11" s="348">
        <v>7.1980000000000004</v>
      </c>
      <c r="X11" s="348">
        <v>7.2446999999999999</v>
      </c>
      <c r="Y11" s="375">
        <v>6.3654999999999999</v>
      </c>
      <c r="Z11" s="348">
        <v>7.5042</v>
      </c>
      <c r="AA11" s="348">
        <v>8.7326999999999995</v>
      </c>
      <c r="AB11" s="348">
        <v>4.9114000000000004</v>
      </c>
      <c r="AC11" s="348">
        <v>5.2542</v>
      </c>
      <c r="AD11" s="348">
        <v>5.0491999999999999</v>
      </c>
      <c r="AE11" s="348">
        <v>19.715800000000002</v>
      </c>
      <c r="AF11" s="348">
        <v>8.2591000000000001</v>
      </c>
      <c r="AG11" s="569"/>
      <c r="AH11" s="346">
        <v>8</v>
      </c>
      <c r="AI11" s="346">
        <v>7</v>
      </c>
      <c r="AJ11" s="346">
        <v>6</v>
      </c>
      <c r="AK11" s="346">
        <v>7</v>
      </c>
      <c r="AL11" s="346">
        <v>9</v>
      </c>
      <c r="AM11" s="346">
        <v>11</v>
      </c>
      <c r="AN11" s="346">
        <v>12</v>
      </c>
      <c r="AO11" s="572">
        <v>11</v>
      </c>
      <c r="AP11" s="346">
        <v>12</v>
      </c>
      <c r="AQ11" s="346">
        <v>12</v>
      </c>
      <c r="AR11" s="346">
        <v>9</v>
      </c>
      <c r="AS11" s="346">
        <v>7</v>
      </c>
      <c r="AT11" s="346">
        <v>3</v>
      </c>
      <c r="AU11" s="346">
        <v>11</v>
      </c>
      <c r="AV11" s="346">
        <v>12</v>
      </c>
      <c r="AW11" s="346">
        <v>11</v>
      </c>
      <c r="AX11" s="346">
        <v>12</v>
      </c>
      <c r="AY11" s="346">
        <v>9</v>
      </c>
      <c r="AZ11" s="584"/>
      <c r="BA11" s="467">
        <v>12.38</v>
      </c>
      <c r="BB11" s="348">
        <v>82.6</v>
      </c>
      <c r="BC11" s="348" t="s">
        <v>430</v>
      </c>
      <c r="BD11" s="348" t="s">
        <v>430</v>
      </c>
      <c r="BE11" s="375" t="s">
        <v>430</v>
      </c>
      <c r="BF11" s="375">
        <v>5.01</v>
      </c>
      <c r="BG11" s="374"/>
      <c r="BH11" s="594">
        <v>5.01</v>
      </c>
      <c r="BI11" s="348">
        <v>29.79</v>
      </c>
      <c r="BJ11" s="348" t="s">
        <v>430</v>
      </c>
      <c r="BK11" s="348">
        <v>52.82</v>
      </c>
      <c r="BL11" s="348" t="s">
        <v>430</v>
      </c>
      <c r="BM11" s="375">
        <v>12.38</v>
      </c>
      <c r="BN11" s="375" t="s">
        <v>430</v>
      </c>
      <c r="BO11" s="375" t="s">
        <v>430</v>
      </c>
      <c r="BP11" s="375" t="s">
        <v>430</v>
      </c>
      <c r="BQ11" s="375" t="s">
        <v>430</v>
      </c>
      <c r="BR11" s="466"/>
      <c r="BS11" s="373">
        <v>1.6858135606743301</v>
      </c>
      <c r="BT11" s="354">
        <v>7.7433714430973497</v>
      </c>
      <c r="BU11" s="430"/>
      <c r="BV11" s="374" t="s">
        <v>554</v>
      </c>
    </row>
    <row r="12" spans="1:74" s="428" customFormat="1" x14ac:dyDescent="0.25">
      <c r="A12" s="345" t="s">
        <v>7867</v>
      </c>
      <c r="B12" s="373"/>
      <c r="C12" s="719">
        <v>41724</v>
      </c>
      <c r="D12" s="373"/>
      <c r="E12" s="346">
        <v>5132.54</v>
      </c>
      <c r="F12" s="373"/>
      <c r="G12" s="347">
        <v>25.295999999999999</v>
      </c>
      <c r="H12" s="374"/>
      <c r="I12" s="348">
        <v>4.09</v>
      </c>
      <c r="J12" s="348">
        <v>7.78</v>
      </c>
      <c r="K12" s="348">
        <v>3.02</v>
      </c>
      <c r="L12" s="348">
        <v>3.21</v>
      </c>
      <c r="M12" s="362"/>
      <c r="N12" s="350">
        <v>28.447600000000001</v>
      </c>
      <c r="O12" s="348">
        <v>14.341799999999999</v>
      </c>
      <c r="P12" s="348">
        <v>13.4123</v>
      </c>
      <c r="Q12" s="348">
        <v>12.385199999999999</v>
      </c>
      <c r="R12" s="348">
        <v>22.5763</v>
      </c>
      <c r="S12" s="348">
        <v>9.0457999999999998</v>
      </c>
      <c r="T12" s="348">
        <v>5.2316000000000003</v>
      </c>
      <c r="U12" s="354">
        <v>5.6841999999999997</v>
      </c>
      <c r="V12" s="348">
        <v>5.2378</v>
      </c>
      <c r="W12" s="348">
        <v>7.3712</v>
      </c>
      <c r="X12" s="348">
        <v>7.3798000000000004</v>
      </c>
      <c r="Y12" s="375">
        <v>6.3925000000000001</v>
      </c>
      <c r="Z12" s="348">
        <v>7.4943</v>
      </c>
      <c r="AA12" s="348">
        <v>9.8938000000000006</v>
      </c>
      <c r="AB12" s="348">
        <v>5.2291999999999996</v>
      </c>
      <c r="AC12" s="348">
        <v>5.5967000000000002</v>
      </c>
      <c r="AD12" s="348">
        <v>5.3296999999999999</v>
      </c>
      <c r="AE12" s="348">
        <v>23.1629</v>
      </c>
      <c r="AF12" s="348">
        <v>7.8672000000000004</v>
      </c>
      <c r="AG12" s="569"/>
      <c r="AH12" s="346">
        <v>9</v>
      </c>
      <c r="AI12" s="346">
        <v>6</v>
      </c>
      <c r="AJ12" s="346">
        <v>7</v>
      </c>
      <c r="AK12" s="346">
        <v>5</v>
      </c>
      <c r="AL12" s="346">
        <v>3</v>
      </c>
      <c r="AM12" s="346">
        <v>4</v>
      </c>
      <c r="AN12" s="346">
        <v>10</v>
      </c>
      <c r="AO12" s="572">
        <v>6</v>
      </c>
      <c r="AP12" s="346">
        <v>8</v>
      </c>
      <c r="AQ12" s="346">
        <v>6</v>
      </c>
      <c r="AR12" s="346">
        <v>5</v>
      </c>
      <c r="AS12" s="346">
        <v>6</v>
      </c>
      <c r="AT12" s="346">
        <v>5</v>
      </c>
      <c r="AU12" s="346">
        <v>4</v>
      </c>
      <c r="AV12" s="346">
        <v>10</v>
      </c>
      <c r="AW12" s="346">
        <v>6</v>
      </c>
      <c r="AX12" s="346">
        <v>8</v>
      </c>
      <c r="AY12" s="346">
        <v>3</v>
      </c>
      <c r="AZ12" s="584"/>
      <c r="BA12" s="467">
        <v>8.84</v>
      </c>
      <c r="BB12" s="348">
        <v>84.88</v>
      </c>
      <c r="BC12" s="348">
        <v>1.65</v>
      </c>
      <c r="BD12" s="348" t="s">
        <v>430</v>
      </c>
      <c r="BE12" s="375" t="s">
        <v>430</v>
      </c>
      <c r="BF12" s="375">
        <v>4.63</v>
      </c>
      <c r="BG12" s="374"/>
      <c r="BH12" s="594">
        <v>4.63</v>
      </c>
      <c r="BI12" s="348">
        <v>2.2799999999999998</v>
      </c>
      <c r="BJ12" s="348" t="s">
        <v>430</v>
      </c>
      <c r="BK12" s="348">
        <v>84.24</v>
      </c>
      <c r="BL12" s="348" t="s">
        <v>430</v>
      </c>
      <c r="BM12" s="375">
        <v>8.84</v>
      </c>
      <c r="BN12" s="375" t="s">
        <v>430</v>
      </c>
      <c r="BO12" s="375" t="s">
        <v>430</v>
      </c>
      <c r="BP12" s="375" t="s">
        <v>430</v>
      </c>
      <c r="BQ12" s="375" t="s">
        <v>430</v>
      </c>
      <c r="BR12" s="466"/>
      <c r="BS12" s="373">
        <v>3.35405297932919</v>
      </c>
      <c r="BT12" s="354">
        <v>2.8053677894389302</v>
      </c>
      <c r="BU12" s="430"/>
      <c r="BV12" s="374" t="s">
        <v>554</v>
      </c>
    </row>
    <row r="13" spans="1:74" s="428" customFormat="1" x14ac:dyDescent="0.25">
      <c r="A13" s="345" t="s">
        <v>7868</v>
      </c>
      <c r="B13" s="373"/>
      <c r="C13" s="719">
        <v>42139</v>
      </c>
      <c r="D13" s="373"/>
      <c r="E13" s="346">
        <v>5215.01</v>
      </c>
      <c r="F13" s="373"/>
      <c r="G13" s="347">
        <v>22.729199999999999</v>
      </c>
      <c r="H13" s="374"/>
      <c r="I13" s="348">
        <v>3.47</v>
      </c>
      <c r="J13" s="348">
        <v>7.76</v>
      </c>
      <c r="K13" s="348">
        <v>2.79</v>
      </c>
      <c r="L13" s="348">
        <v>2.96</v>
      </c>
      <c r="M13" s="362"/>
      <c r="N13" s="350">
        <v>40.6736</v>
      </c>
      <c r="O13" s="348">
        <v>17.1587</v>
      </c>
      <c r="P13" s="348">
        <v>15.4389</v>
      </c>
      <c r="Q13" s="348">
        <v>13.582599999999999</v>
      </c>
      <c r="R13" s="348">
        <v>22.837</v>
      </c>
      <c r="S13" s="348">
        <v>9.5654000000000003</v>
      </c>
      <c r="T13" s="348">
        <v>5.5335000000000001</v>
      </c>
      <c r="U13" s="354">
        <v>5.5652999999999997</v>
      </c>
      <c r="V13" s="348">
        <v>5.1115000000000004</v>
      </c>
      <c r="W13" s="348">
        <v>7.3520000000000003</v>
      </c>
      <c r="X13" s="348">
        <v>7.3198999999999996</v>
      </c>
      <c r="Y13" s="375">
        <v>6.4028</v>
      </c>
      <c r="Z13" s="348">
        <v>7.4965000000000002</v>
      </c>
      <c r="AA13" s="348">
        <v>10.3209</v>
      </c>
      <c r="AB13" s="348">
        <v>5.5457999999999998</v>
      </c>
      <c r="AC13" s="348">
        <v>5.5514999999999999</v>
      </c>
      <c r="AD13" s="348">
        <v>5.1924999999999999</v>
      </c>
      <c r="AE13" s="348">
        <v>23.652200000000001</v>
      </c>
      <c r="AF13" s="348">
        <v>7.6646999999999998</v>
      </c>
      <c r="AG13" s="569"/>
      <c r="AH13" s="346">
        <v>3</v>
      </c>
      <c r="AI13" s="346">
        <v>3</v>
      </c>
      <c r="AJ13" s="346">
        <v>5</v>
      </c>
      <c r="AK13" s="346">
        <v>3</v>
      </c>
      <c r="AL13" s="346">
        <v>2</v>
      </c>
      <c r="AM13" s="346">
        <v>2</v>
      </c>
      <c r="AN13" s="346">
        <v>5</v>
      </c>
      <c r="AO13" s="572">
        <v>7</v>
      </c>
      <c r="AP13" s="346">
        <v>10</v>
      </c>
      <c r="AQ13" s="346">
        <v>8</v>
      </c>
      <c r="AR13" s="346">
        <v>6</v>
      </c>
      <c r="AS13" s="346">
        <v>5</v>
      </c>
      <c r="AT13" s="346">
        <v>4</v>
      </c>
      <c r="AU13" s="346">
        <v>2</v>
      </c>
      <c r="AV13" s="346">
        <v>4</v>
      </c>
      <c r="AW13" s="346">
        <v>7</v>
      </c>
      <c r="AX13" s="346">
        <v>10</v>
      </c>
      <c r="AY13" s="346">
        <v>2</v>
      </c>
      <c r="AZ13" s="584"/>
      <c r="BA13" s="467">
        <v>13.96</v>
      </c>
      <c r="BB13" s="348">
        <v>80.02</v>
      </c>
      <c r="BC13" s="348" t="s">
        <v>430</v>
      </c>
      <c r="BD13" s="348" t="s">
        <v>430</v>
      </c>
      <c r="BE13" s="375">
        <v>0.01</v>
      </c>
      <c r="BF13" s="375">
        <v>6</v>
      </c>
      <c r="BG13" s="374"/>
      <c r="BH13" s="594">
        <v>5.97</v>
      </c>
      <c r="BI13" s="348">
        <v>3.67</v>
      </c>
      <c r="BJ13" s="348">
        <v>0.92</v>
      </c>
      <c r="BK13" s="348">
        <v>75.430000000000007</v>
      </c>
      <c r="BL13" s="348" t="s">
        <v>430</v>
      </c>
      <c r="BM13" s="375">
        <v>13.96</v>
      </c>
      <c r="BN13" s="375" t="s">
        <v>430</v>
      </c>
      <c r="BO13" s="375" t="s">
        <v>430</v>
      </c>
      <c r="BP13" s="375" t="s">
        <v>430</v>
      </c>
      <c r="BQ13" s="375">
        <v>0.01</v>
      </c>
      <c r="BR13" s="466"/>
      <c r="BS13" s="373">
        <v>0.193506940058052</v>
      </c>
      <c r="BT13" s="354">
        <v>4.9428175514828503</v>
      </c>
      <c r="BU13" s="430"/>
      <c r="BV13" s="374" t="s">
        <v>554</v>
      </c>
    </row>
    <row r="14" spans="1:74" s="428" customFormat="1" ht="11" x14ac:dyDescent="0.3">
      <c r="A14" s="841" t="s">
        <v>7869</v>
      </c>
      <c r="B14" s="842"/>
      <c r="C14" s="843">
        <v>41275</v>
      </c>
      <c r="D14" s="842"/>
      <c r="E14" s="844">
        <v>5021.38</v>
      </c>
      <c r="F14" s="842"/>
      <c r="G14" s="845">
        <v>72.185599999999994</v>
      </c>
      <c r="H14" s="847"/>
      <c r="I14" s="846">
        <v>3.55</v>
      </c>
      <c r="J14" s="846">
        <v>7.77</v>
      </c>
      <c r="K14" s="846">
        <v>2.81</v>
      </c>
      <c r="L14" s="846">
        <v>3.01</v>
      </c>
      <c r="M14" s="851"/>
      <c r="N14" s="848">
        <v>23.223700000000001</v>
      </c>
      <c r="O14" s="846">
        <v>11.6584</v>
      </c>
      <c r="P14" s="846">
        <v>13.0855</v>
      </c>
      <c r="Q14" s="846">
        <v>9.9847999999999999</v>
      </c>
      <c r="R14" s="846">
        <v>20.645299999999999</v>
      </c>
      <c r="S14" s="846">
        <v>8.5939999999999994</v>
      </c>
      <c r="T14" s="846">
        <v>5.4694000000000003</v>
      </c>
      <c r="U14" s="856">
        <v>6.2172999999999998</v>
      </c>
      <c r="V14" s="846">
        <v>5.5495000000000001</v>
      </c>
      <c r="W14" s="846">
        <v>7.5519999999999996</v>
      </c>
      <c r="X14" s="846">
        <v>7.5616000000000003</v>
      </c>
      <c r="Y14" s="852">
        <v>6.609</v>
      </c>
      <c r="Z14" s="846">
        <v>7.6386000000000003</v>
      </c>
      <c r="AA14" s="846">
        <v>8.9542999999999999</v>
      </c>
      <c r="AB14" s="846">
        <v>5.4901999999999997</v>
      </c>
      <c r="AC14" s="846">
        <v>6.1509</v>
      </c>
      <c r="AD14" s="846">
        <v>5.6626000000000003</v>
      </c>
      <c r="AE14" s="846">
        <v>22.433800000000002</v>
      </c>
      <c r="AF14" s="846">
        <v>8.0756999999999994</v>
      </c>
      <c r="AG14" s="937"/>
      <c r="AH14" s="844">
        <v>10</v>
      </c>
      <c r="AI14" s="844">
        <v>10</v>
      </c>
      <c r="AJ14" s="844">
        <v>8</v>
      </c>
      <c r="AK14" s="844">
        <v>11</v>
      </c>
      <c r="AL14" s="844">
        <v>6</v>
      </c>
      <c r="AM14" s="844">
        <v>8</v>
      </c>
      <c r="AN14" s="844">
        <v>6</v>
      </c>
      <c r="AO14" s="938">
        <v>2</v>
      </c>
      <c r="AP14" s="844">
        <v>5</v>
      </c>
      <c r="AQ14" s="844">
        <v>2</v>
      </c>
      <c r="AR14" s="844">
        <v>2</v>
      </c>
      <c r="AS14" s="844">
        <v>3</v>
      </c>
      <c r="AT14" s="844">
        <v>1</v>
      </c>
      <c r="AU14" s="844">
        <v>9</v>
      </c>
      <c r="AV14" s="844">
        <v>6</v>
      </c>
      <c r="AW14" s="844">
        <v>1</v>
      </c>
      <c r="AX14" s="844">
        <v>5</v>
      </c>
      <c r="AY14" s="844">
        <v>4</v>
      </c>
      <c r="AZ14" s="939"/>
      <c r="BA14" s="853">
        <v>11.73</v>
      </c>
      <c r="BB14" s="846">
        <v>81.72</v>
      </c>
      <c r="BC14" s="846">
        <v>2.88</v>
      </c>
      <c r="BD14" s="846" t="s">
        <v>430</v>
      </c>
      <c r="BE14" s="852" t="s">
        <v>430</v>
      </c>
      <c r="BF14" s="852">
        <v>3.67</v>
      </c>
      <c r="BG14" s="847"/>
      <c r="BH14" s="940">
        <v>3.67</v>
      </c>
      <c r="BI14" s="846">
        <v>9.0500000000000007</v>
      </c>
      <c r="BJ14" s="846" t="s">
        <v>430</v>
      </c>
      <c r="BK14" s="846">
        <v>75.55</v>
      </c>
      <c r="BL14" s="846" t="s">
        <v>430</v>
      </c>
      <c r="BM14" s="852">
        <v>11.73</v>
      </c>
      <c r="BN14" s="852" t="s">
        <v>430</v>
      </c>
      <c r="BO14" s="852" t="s">
        <v>430</v>
      </c>
      <c r="BP14" s="852" t="s">
        <v>430</v>
      </c>
      <c r="BQ14" s="852" t="s">
        <v>430</v>
      </c>
      <c r="BR14" s="850"/>
      <c r="BS14" s="842" t="s">
        <v>430</v>
      </c>
      <c r="BT14" s="856" t="s">
        <v>430</v>
      </c>
      <c r="BU14" s="907"/>
      <c r="BV14" s="847" t="s">
        <v>554</v>
      </c>
    </row>
    <row r="15" spans="1:74" s="428" customFormat="1" x14ac:dyDescent="0.25">
      <c r="A15" s="345" t="s">
        <v>7870</v>
      </c>
      <c r="B15" s="373"/>
      <c r="C15" s="719">
        <v>41275</v>
      </c>
      <c r="D15" s="373"/>
      <c r="E15" s="346">
        <v>3945.19</v>
      </c>
      <c r="F15" s="373"/>
      <c r="G15" s="347">
        <v>26.985199999999999</v>
      </c>
      <c r="H15" s="374"/>
      <c r="I15" s="348">
        <v>2.86</v>
      </c>
      <c r="J15" s="348">
        <v>7.69</v>
      </c>
      <c r="K15" s="348">
        <v>2.34</v>
      </c>
      <c r="L15" s="348">
        <v>2.4900000000000002</v>
      </c>
      <c r="M15" s="362"/>
      <c r="N15" s="350">
        <v>33.304200000000002</v>
      </c>
      <c r="O15" s="348">
        <v>12.6823</v>
      </c>
      <c r="P15" s="348">
        <v>12.104799999999999</v>
      </c>
      <c r="Q15" s="348">
        <v>11.2653</v>
      </c>
      <c r="R15" s="348">
        <v>20.5702</v>
      </c>
      <c r="S15" s="348">
        <v>8.5993999999999993</v>
      </c>
      <c r="T15" s="348">
        <v>5.2405999999999997</v>
      </c>
      <c r="U15" s="354">
        <v>5.4709000000000003</v>
      </c>
      <c r="V15" s="348">
        <v>5.3212000000000002</v>
      </c>
      <c r="W15" s="348">
        <v>7.2186000000000003</v>
      </c>
      <c r="X15" s="348">
        <v>7.1169000000000002</v>
      </c>
      <c r="Y15" s="375">
        <v>5.7742000000000004</v>
      </c>
      <c r="Z15" s="348">
        <v>7.0359999999999996</v>
      </c>
      <c r="AA15" s="348">
        <v>9.2759999999999998</v>
      </c>
      <c r="AB15" s="348">
        <v>5.2371999999999996</v>
      </c>
      <c r="AC15" s="348">
        <v>5.4166999999999996</v>
      </c>
      <c r="AD15" s="348">
        <v>5.4035000000000002</v>
      </c>
      <c r="AE15" s="348">
        <v>21.159700000000001</v>
      </c>
      <c r="AF15" s="348">
        <v>7.4406999999999996</v>
      </c>
      <c r="AG15" s="569"/>
      <c r="AH15" s="346">
        <v>6</v>
      </c>
      <c r="AI15" s="346">
        <v>9</v>
      </c>
      <c r="AJ15" s="346">
        <v>9</v>
      </c>
      <c r="AK15" s="346">
        <v>9</v>
      </c>
      <c r="AL15" s="346">
        <v>7</v>
      </c>
      <c r="AM15" s="346">
        <v>7</v>
      </c>
      <c r="AN15" s="346">
        <v>9</v>
      </c>
      <c r="AO15" s="572">
        <v>10</v>
      </c>
      <c r="AP15" s="346">
        <v>7</v>
      </c>
      <c r="AQ15" s="346">
        <v>11</v>
      </c>
      <c r="AR15" s="346">
        <v>13</v>
      </c>
      <c r="AS15" s="346">
        <v>13</v>
      </c>
      <c r="AT15" s="346">
        <v>12</v>
      </c>
      <c r="AU15" s="346">
        <v>7</v>
      </c>
      <c r="AV15" s="346">
        <v>9</v>
      </c>
      <c r="AW15" s="346">
        <v>10</v>
      </c>
      <c r="AX15" s="346">
        <v>6</v>
      </c>
      <c r="AY15" s="346">
        <v>7</v>
      </c>
      <c r="AZ15" s="584"/>
      <c r="BA15" s="467">
        <v>13.71</v>
      </c>
      <c r="BB15" s="348">
        <v>83.9</v>
      </c>
      <c r="BC15" s="348" t="s">
        <v>430</v>
      </c>
      <c r="BD15" s="348" t="s">
        <v>430</v>
      </c>
      <c r="BE15" s="375">
        <v>0.01</v>
      </c>
      <c r="BF15" s="375">
        <v>2.38</v>
      </c>
      <c r="BG15" s="374"/>
      <c r="BH15" s="594">
        <v>2.38</v>
      </c>
      <c r="BI15" s="348">
        <v>14.55</v>
      </c>
      <c r="BJ15" s="348" t="s">
        <v>430</v>
      </c>
      <c r="BK15" s="348">
        <v>69.349999999999994</v>
      </c>
      <c r="BL15" s="348" t="s">
        <v>430</v>
      </c>
      <c r="BM15" s="375">
        <v>13.71</v>
      </c>
      <c r="BN15" s="375" t="s">
        <v>430</v>
      </c>
      <c r="BO15" s="375" t="s">
        <v>430</v>
      </c>
      <c r="BP15" s="375" t="s">
        <v>430</v>
      </c>
      <c r="BQ15" s="375">
        <v>0.01</v>
      </c>
      <c r="BR15" s="466"/>
      <c r="BS15" s="373" t="s">
        <v>430</v>
      </c>
      <c r="BT15" s="354">
        <v>4.3365546608673098</v>
      </c>
      <c r="BU15" s="430"/>
      <c r="BV15" s="374" t="s">
        <v>554</v>
      </c>
    </row>
    <row r="16" spans="1:74" s="428" customFormat="1" x14ac:dyDescent="0.25">
      <c r="A16" s="345" t="s">
        <v>7871</v>
      </c>
      <c r="B16" s="373"/>
      <c r="C16" s="719">
        <v>41281</v>
      </c>
      <c r="D16" s="373"/>
      <c r="E16" s="346">
        <v>3978.09</v>
      </c>
      <c r="F16" s="373"/>
      <c r="G16" s="347">
        <v>3490.7721000000001</v>
      </c>
      <c r="H16" s="374"/>
      <c r="I16" s="348">
        <v>3.86</v>
      </c>
      <c r="J16" s="348">
        <v>7.73</v>
      </c>
      <c r="K16" s="348">
        <v>2.04</v>
      </c>
      <c r="L16" s="348">
        <v>2.17</v>
      </c>
      <c r="M16" s="362"/>
      <c r="N16" s="350">
        <v>32.586300000000001</v>
      </c>
      <c r="O16" s="348">
        <v>13.064</v>
      </c>
      <c r="P16" s="348">
        <v>11.9823</v>
      </c>
      <c r="Q16" s="348">
        <v>11.3949</v>
      </c>
      <c r="R16" s="348">
        <v>16.465900000000001</v>
      </c>
      <c r="S16" s="348">
        <v>8.2729999999999997</v>
      </c>
      <c r="T16" s="348">
        <v>4.9753999999999996</v>
      </c>
      <c r="U16" s="354">
        <v>5.2091000000000003</v>
      </c>
      <c r="V16" s="348">
        <v>4.9951999999999996</v>
      </c>
      <c r="W16" s="348">
        <v>7.2668999999999997</v>
      </c>
      <c r="X16" s="348">
        <v>7.2453000000000003</v>
      </c>
      <c r="Y16" s="375">
        <v>6.1535000000000002</v>
      </c>
      <c r="Z16" s="348">
        <v>7.2342000000000004</v>
      </c>
      <c r="AA16" s="348">
        <v>9.0793999999999997</v>
      </c>
      <c r="AB16" s="348">
        <v>4.9842000000000004</v>
      </c>
      <c r="AC16" s="348">
        <v>5.1825000000000001</v>
      </c>
      <c r="AD16" s="348">
        <v>5.0873999999999997</v>
      </c>
      <c r="AE16" s="348">
        <v>17.7423</v>
      </c>
      <c r="AF16" s="348">
        <v>7.8038999999999996</v>
      </c>
      <c r="AG16" s="569"/>
      <c r="AH16" s="346">
        <v>7</v>
      </c>
      <c r="AI16" s="346">
        <v>8</v>
      </c>
      <c r="AJ16" s="346">
        <v>10</v>
      </c>
      <c r="AK16" s="346">
        <v>8</v>
      </c>
      <c r="AL16" s="346">
        <v>11</v>
      </c>
      <c r="AM16" s="346">
        <v>10</v>
      </c>
      <c r="AN16" s="346">
        <v>11</v>
      </c>
      <c r="AO16" s="572">
        <v>12</v>
      </c>
      <c r="AP16" s="346">
        <v>11</v>
      </c>
      <c r="AQ16" s="346">
        <v>10</v>
      </c>
      <c r="AR16" s="346">
        <v>8</v>
      </c>
      <c r="AS16" s="346">
        <v>11</v>
      </c>
      <c r="AT16" s="346">
        <v>9</v>
      </c>
      <c r="AU16" s="346">
        <v>8</v>
      </c>
      <c r="AV16" s="346">
        <v>11</v>
      </c>
      <c r="AW16" s="346">
        <v>12</v>
      </c>
      <c r="AX16" s="346">
        <v>11</v>
      </c>
      <c r="AY16" s="346">
        <v>11</v>
      </c>
      <c r="AZ16" s="584"/>
      <c r="BA16" s="467">
        <v>7.12</v>
      </c>
      <c r="BB16" s="348">
        <v>80.55</v>
      </c>
      <c r="BC16" s="348">
        <v>4.68</v>
      </c>
      <c r="BD16" s="348">
        <v>1.1299999999999999</v>
      </c>
      <c r="BE16" s="375">
        <v>-12.65</v>
      </c>
      <c r="BF16" s="375">
        <v>6.52</v>
      </c>
      <c r="BG16" s="374"/>
      <c r="BH16" s="594">
        <v>6.52</v>
      </c>
      <c r="BI16" s="348">
        <v>40.79</v>
      </c>
      <c r="BJ16" s="348" t="s">
        <v>430</v>
      </c>
      <c r="BK16" s="348">
        <v>45.56</v>
      </c>
      <c r="BL16" s="348" t="s">
        <v>430</v>
      </c>
      <c r="BM16" s="375">
        <v>7.12</v>
      </c>
      <c r="BN16" s="375" t="s">
        <v>430</v>
      </c>
      <c r="BO16" s="375" t="s">
        <v>430</v>
      </c>
      <c r="BP16" s="375" t="s">
        <v>430</v>
      </c>
      <c r="BQ16" s="375">
        <v>-12.65</v>
      </c>
      <c r="BR16" s="466"/>
      <c r="BS16" s="373" t="s">
        <v>430</v>
      </c>
      <c r="BT16" s="354">
        <v>5.5213060476512004</v>
      </c>
      <c r="BU16" s="430"/>
      <c r="BV16" s="374" t="s">
        <v>554</v>
      </c>
    </row>
    <row r="17" spans="1:74" s="428" customFormat="1" x14ac:dyDescent="0.25">
      <c r="A17" s="345" t="s">
        <v>7872</v>
      </c>
      <c r="B17" s="373"/>
      <c r="C17" s="719">
        <v>41531</v>
      </c>
      <c r="D17" s="373"/>
      <c r="E17" s="346">
        <v>3286.7</v>
      </c>
      <c r="F17" s="373"/>
      <c r="G17" s="347">
        <v>26.137899999999998</v>
      </c>
      <c r="H17" s="374"/>
      <c r="I17" s="348">
        <v>7.04</v>
      </c>
      <c r="J17" s="348">
        <v>7.78</v>
      </c>
      <c r="K17" s="348">
        <v>3.93</v>
      </c>
      <c r="L17" s="348">
        <v>4.18</v>
      </c>
      <c r="M17" s="362"/>
      <c r="N17" s="350">
        <v>48.940899999999999</v>
      </c>
      <c r="O17" s="348">
        <v>21.006900000000002</v>
      </c>
      <c r="P17" s="348">
        <v>19.3825</v>
      </c>
      <c r="Q17" s="348">
        <v>16.441400000000002</v>
      </c>
      <c r="R17" s="348">
        <v>23.240200000000002</v>
      </c>
      <c r="S17" s="348">
        <v>9.0208999999999993</v>
      </c>
      <c r="T17" s="348">
        <v>4.6740000000000004</v>
      </c>
      <c r="U17" s="354">
        <v>4.9816000000000003</v>
      </c>
      <c r="V17" s="348">
        <v>4.6323999999999996</v>
      </c>
      <c r="W17" s="348">
        <v>6.8926999999999996</v>
      </c>
      <c r="X17" s="348">
        <v>7.1379999999999999</v>
      </c>
      <c r="Y17" s="375">
        <v>6.1376999999999997</v>
      </c>
      <c r="Z17" s="348">
        <v>7.2224000000000004</v>
      </c>
      <c r="AA17" s="348">
        <v>10.4953</v>
      </c>
      <c r="AB17" s="348">
        <v>4.6013999999999999</v>
      </c>
      <c r="AC17" s="348">
        <v>4.8765999999999998</v>
      </c>
      <c r="AD17" s="348">
        <v>4.7157999999999998</v>
      </c>
      <c r="AE17" s="348">
        <v>23.764500000000002</v>
      </c>
      <c r="AF17" s="348">
        <v>7.8056000000000001</v>
      </c>
      <c r="AG17" s="569"/>
      <c r="AH17" s="346">
        <v>1</v>
      </c>
      <c r="AI17" s="346">
        <v>1</v>
      </c>
      <c r="AJ17" s="346">
        <v>1</v>
      </c>
      <c r="AK17" s="346">
        <v>1</v>
      </c>
      <c r="AL17" s="346">
        <v>1</v>
      </c>
      <c r="AM17" s="346">
        <v>5</v>
      </c>
      <c r="AN17" s="346">
        <v>13</v>
      </c>
      <c r="AO17" s="572">
        <v>13</v>
      </c>
      <c r="AP17" s="346">
        <v>13</v>
      </c>
      <c r="AQ17" s="346">
        <v>13</v>
      </c>
      <c r="AR17" s="346">
        <v>12</v>
      </c>
      <c r="AS17" s="346">
        <v>12</v>
      </c>
      <c r="AT17" s="346">
        <v>10</v>
      </c>
      <c r="AU17" s="346">
        <v>1</v>
      </c>
      <c r="AV17" s="346">
        <v>13</v>
      </c>
      <c r="AW17" s="346">
        <v>13</v>
      </c>
      <c r="AX17" s="346">
        <v>13</v>
      </c>
      <c r="AY17" s="346">
        <v>1</v>
      </c>
      <c r="AZ17" s="584"/>
      <c r="BA17" s="467">
        <v>16.29</v>
      </c>
      <c r="BB17" s="348">
        <v>81.7</v>
      </c>
      <c r="BC17" s="348" t="s">
        <v>430</v>
      </c>
      <c r="BD17" s="348" t="s">
        <v>430</v>
      </c>
      <c r="BE17" s="375" t="s">
        <v>430</v>
      </c>
      <c r="BF17" s="375">
        <v>2.0099999999999998</v>
      </c>
      <c r="BG17" s="374"/>
      <c r="BH17" s="594">
        <v>2.0099999999999998</v>
      </c>
      <c r="BI17" s="348">
        <v>15.15</v>
      </c>
      <c r="BJ17" s="348">
        <v>2.9</v>
      </c>
      <c r="BK17" s="348">
        <v>63.65</v>
      </c>
      <c r="BL17" s="348" t="s">
        <v>430</v>
      </c>
      <c r="BM17" s="375">
        <v>16.29</v>
      </c>
      <c r="BN17" s="375" t="s">
        <v>430</v>
      </c>
      <c r="BO17" s="375" t="s">
        <v>430</v>
      </c>
      <c r="BP17" s="375" t="s">
        <v>430</v>
      </c>
      <c r="BQ17" s="375" t="s">
        <v>430</v>
      </c>
      <c r="BR17" s="466"/>
      <c r="BS17" s="373">
        <v>0.784672410078467</v>
      </c>
      <c r="BT17" s="354">
        <v>2.22488669022249</v>
      </c>
      <c r="BU17" s="430"/>
      <c r="BV17" s="374" t="s">
        <v>554</v>
      </c>
    </row>
    <row r="18" spans="1:74" s="428" customFormat="1" x14ac:dyDescent="0.25">
      <c r="A18" s="345" t="s">
        <v>7873</v>
      </c>
      <c r="B18" s="373"/>
      <c r="C18" s="719">
        <v>41276</v>
      </c>
      <c r="D18" s="373"/>
      <c r="E18" s="346">
        <v>1856.44</v>
      </c>
      <c r="F18" s="373"/>
      <c r="G18" s="347">
        <v>39.651299999999999</v>
      </c>
      <c r="H18" s="374"/>
      <c r="I18" s="348">
        <v>3.26</v>
      </c>
      <c r="J18" s="348">
        <v>7.58</v>
      </c>
      <c r="K18" s="348">
        <v>2.15</v>
      </c>
      <c r="L18" s="348">
        <v>2.2799999999999998</v>
      </c>
      <c r="M18" s="362"/>
      <c r="N18" s="350">
        <v>36.212499999999999</v>
      </c>
      <c r="O18" s="348">
        <v>15.238799999999999</v>
      </c>
      <c r="P18" s="348">
        <v>15.629899999999999</v>
      </c>
      <c r="Q18" s="348">
        <v>12.327299999999999</v>
      </c>
      <c r="R18" s="348">
        <v>19.374400000000001</v>
      </c>
      <c r="S18" s="348">
        <v>8.8574000000000002</v>
      </c>
      <c r="T18" s="348">
        <v>5.4659000000000004</v>
      </c>
      <c r="U18" s="354">
        <v>5.5446999999999997</v>
      </c>
      <c r="V18" s="348">
        <v>5.1959999999999997</v>
      </c>
      <c r="W18" s="348">
        <v>7.4997999999999996</v>
      </c>
      <c r="X18" s="348">
        <v>7.3978000000000002</v>
      </c>
      <c r="Y18" s="375">
        <v>6.2884000000000002</v>
      </c>
      <c r="Z18" s="348">
        <v>7.1593999999999998</v>
      </c>
      <c r="AA18" s="348">
        <v>9.4906000000000006</v>
      </c>
      <c r="AB18" s="348">
        <v>5.4055999999999997</v>
      </c>
      <c r="AC18" s="348">
        <v>5.5049000000000001</v>
      </c>
      <c r="AD18" s="348">
        <v>5.31</v>
      </c>
      <c r="AE18" s="348">
        <v>20.230899999999998</v>
      </c>
      <c r="AF18" s="348">
        <v>7.3872</v>
      </c>
      <c r="AG18" s="569"/>
      <c r="AH18" s="346">
        <v>5</v>
      </c>
      <c r="AI18" s="346">
        <v>4</v>
      </c>
      <c r="AJ18" s="346">
        <v>4</v>
      </c>
      <c r="AK18" s="346">
        <v>6</v>
      </c>
      <c r="AL18" s="346">
        <v>8</v>
      </c>
      <c r="AM18" s="346">
        <v>6</v>
      </c>
      <c r="AN18" s="346">
        <v>7</v>
      </c>
      <c r="AO18" s="572">
        <v>8</v>
      </c>
      <c r="AP18" s="346">
        <v>9</v>
      </c>
      <c r="AQ18" s="346">
        <v>3</v>
      </c>
      <c r="AR18" s="346">
        <v>4</v>
      </c>
      <c r="AS18" s="346">
        <v>9</v>
      </c>
      <c r="AT18" s="346">
        <v>11</v>
      </c>
      <c r="AU18" s="346">
        <v>6</v>
      </c>
      <c r="AV18" s="346">
        <v>7</v>
      </c>
      <c r="AW18" s="346">
        <v>8</v>
      </c>
      <c r="AX18" s="346">
        <v>9</v>
      </c>
      <c r="AY18" s="346">
        <v>8</v>
      </c>
      <c r="AZ18" s="584"/>
      <c r="BA18" s="467">
        <v>9.3800000000000008</v>
      </c>
      <c r="BB18" s="348">
        <v>87.92</v>
      </c>
      <c r="BC18" s="348" t="s">
        <v>430</v>
      </c>
      <c r="BD18" s="348" t="s">
        <v>430</v>
      </c>
      <c r="BE18" s="375" t="s">
        <v>430</v>
      </c>
      <c r="BF18" s="375">
        <v>2.7</v>
      </c>
      <c r="BG18" s="374"/>
      <c r="BH18" s="594">
        <v>2.7</v>
      </c>
      <c r="BI18" s="348">
        <v>28.77</v>
      </c>
      <c r="BJ18" s="348" t="s">
        <v>430</v>
      </c>
      <c r="BK18" s="348">
        <v>59.15</v>
      </c>
      <c r="BL18" s="348" t="s">
        <v>430</v>
      </c>
      <c r="BM18" s="375">
        <v>6.68</v>
      </c>
      <c r="BN18" s="375" t="s">
        <v>430</v>
      </c>
      <c r="BO18" s="375">
        <v>2.7</v>
      </c>
      <c r="BP18" s="375" t="s">
        <v>430</v>
      </c>
      <c r="BQ18" s="375" t="s">
        <v>430</v>
      </c>
      <c r="BR18" s="466"/>
      <c r="BS18" s="373">
        <v>1.43595569043079</v>
      </c>
      <c r="BT18" s="354" t="s">
        <v>430</v>
      </c>
      <c r="BU18" s="430"/>
      <c r="BV18" s="374" t="s">
        <v>554</v>
      </c>
    </row>
    <row r="19" spans="1:74" s="428" customFormat="1" x14ac:dyDescent="0.25">
      <c r="A19" s="345" t="s">
        <v>7874</v>
      </c>
      <c r="B19" s="373"/>
      <c r="C19" s="719">
        <v>41673</v>
      </c>
      <c r="D19" s="373"/>
      <c r="E19" s="346">
        <v>1213.81</v>
      </c>
      <c r="F19" s="373"/>
      <c r="G19" s="347">
        <v>23.645299999999999</v>
      </c>
      <c r="H19" s="374"/>
      <c r="I19" s="348">
        <v>0.84</v>
      </c>
      <c r="J19" s="348">
        <v>7.69</v>
      </c>
      <c r="K19" s="348">
        <v>0.79</v>
      </c>
      <c r="L19" s="348">
        <v>0.82</v>
      </c>
      <c r="M19" s="362"/>
      <c r="N19" s="350">
        <v>20.6966</v>
      </c>
      <c r="O19" s="348">
        <v>10.1714</v>
      </c>
      <c r="P19" s="348">
        <v>9.9423999999999992</v>
      </c>
      <c r="Q19" s="348">
        <v>9.1728000000000005</v>
      </c>
      <c r="R19" s="348">
        <v>12.106</v>
      </c>
      <c r="S19" s="348">
        <v>7.3449999999999998</v>
      </c>
      <c r="T19" s="348">
        <v>5.6445999999999996</v>
      </c>
      <c r="U19" s="354">
        <v>5.7747000000000002</v>
      </c>
      <c r="V19" s="348">
        <v>5.7283999999999997</v>
      </c>
      <c r="W19" s="348">
        <v>7.4702000000000002</v>
      </c>
      <c r="X19" s="348">
        <v>7.2801999999999998</v>
      </c>
      <c r="Y19" s="375">
        <v>7.5879000000000003</v>
      </c>
      <c r="Z19" s="348">
        <v>6.6997</v>
      </c>
      <c r="AA19" s="348">
        <v>7.3197000000000001</v>
      </c>
      <c r="AB19" s="348">
        <v>5.5883000000000003</v>
      </c>
      <c r="AC19" s="348">
        <v>5.6871</v>
      </c>
      <c r="AD19" s="348">
        <v>5.7836999999999996</v>
      </c>
      <c r="AE19" s="348">
        <v>12.7852</v>
      </c>
      <c r="AF19" s="348">
        <v>7.1898999999999997</v>
      </c>
      <c r="AG19" s="569"/>
      <c r="AH19" s="346">
        <v>13</v>
      </c>
      <c r="AI19" s="346">
        <v>12</v>
      </c>
      <c r="AJ19" s="346">
        <v>13</v>
      </c>
      <c r="AK19" s="346">
        <v>12</v>
      </c>
      <c r="AL19" s="346">
        <v>12</v>
      </c>
      <c r="AM19" s="346">
        <v>13</v>
      </c>
      <c r="AN19" s="346">
        <v>3</v>
      </c>
      <c r="AO19" s="572">
        <v>5</v>
      </c>
      <c r="AP19" s="346">
        <v>3</v>
      </c>
      <c r="AQ19" s="346">
        <v>4</v>
      </c>
      <c r="AR19" s="346">
        <v>7</v>
      </c>
      <c r="AS19" s="346">
        <v>1</v>
      </c>
      <c r="AT19" s="346">
        <v>13</v>
      </c>
      <c r="AU19" s="346">
        <v>13</v>
      </c>
      <c r="AV19" s="346">
        <v>2</v>
      </c>
      <c r="AW19" s="346">
        <v>5</v>
      </c>
      <c r="AX19" s="346">
        <v>3</v>
      </c>
      <c r="AY19" s="346">
        <v>12</v>
      </c>
      <c r="AZ19" s="584"/>
      <c r="BA19" s="467">
        <v>9.17</v>
      </c>
      <c r="BB19" s="348">
        <v>87.85</v>
      </c>
      <c r="BC19" s="348" t="s">
        <v>430</v>
      </c>
      <c r="BD19" s="348" t="s">
        <v>430</v>
      </c>
      <c r="BE19" s="375" t="s">
        <v>430</v>
      </c>
      <c r="BF19" s="375">
        <v>2.98</v>
      </c>
      <c r="BG19" s="374"/>
      <c r="BH19" s="594">
        <v>2.98</v>
      </c>
      <c r="BI19" s="348">
        <v>35.69</v>
      </c>
      <c r="BJ19" s="348">
        <v>5.0199999999999996</v>
      </c>
      <c r="BK19" s="348">
        <v>47.15</v>
      </c>
      <c r="BL19" s="348" t="s">
        <v>430</v>
      </c>
      <c r="BM19" s="375">
        <v>9.17</v>
      </c>
      <c r="BN19" s="375" t="s">
        <v>430</v>
      </c>
      <c r="BO19" s="375" t="s">
        <v>430</v>
      </c>
      <c r="BP19" s="375" t="s">
        <v>430</v>
      </c>
      <c r="BQ19" s="375" t="s">
        <v>430</v>
      </c>
      <c r="BR19" s="466"/>
      <c r="BS19" s="373">
        <v>4.0563938216225601</v>
      </c>
      <c r="BT19" s="354">
        <v>8.6822519334728998</v>
      </c>
      <c r="BU19" s="430"/>
      <c r="BV19" s="374" t="s">
        <v>554</v>
      </c>
    </row>
    <row r="20" spans="1:74" s="428" customFormat="1" x14ac:dyDescent="0.25">
      <c r="A20" s="345" t="s">
        <v>7875</v>
      </c>
      <c r="B20" s="373"/>
      <c r="C20" s="719">
        <v>41754</v>
      </c>
      <c r="D20" s="373"/>
      <c r="E20" s="346">
        <v>582.57000000000005</v>
      </c>
      <c r="F20" s="373"/>
      <c r="G20" s="347">
        <v>24.914000000000001</v>
      </c>
      <c r="H20" s="374"/>
      <c r="I20" s="348">
        <v>2.62</v>
      </c>
      <c r="J20" s="348">
        <v>7.5</v>
      </c>
      <c r="K20" s="348">
        <v>1.19</v>
      </c>
      <c r="L20" s="348">
        <v>1.28</v>
      </c>
      <c r="M20" s="362"/>
      <c r="N20" s="350">
        <v>22.2822</v>
      </c>
      <c r="O20" s="348">
        <v>6.5106000000000002</v>
      </c>
      <c r="P20" s="348">
        <v>11.347300000000001</v>
      </c>
      <c r="Q20" s="348">
        <v>6.3148999999999997</v>
      </c>
      <c r="R20" s="348">
        <v>10.518599999999999</v>
      </c>
      <c r="S20" s="348">
        <v>7.3605</v>
      </c>
      <c r="T20" s="348">
        <v>5.7065000000000001</v>
      </c>
      <c r="U20" s="354">
        <v>6.2316000000000003</v>
      </c>
      <c r="V20" s="348">
        <v>6.0346000000000002</v>
      </c>
      <c r="W20" s="348">
        <v>7.6204000000000001</v>
      </c>
      <c r="X20" s="348">
        <v>7.4709000000000003</v>
      </c>
      <c r="Y20" s="375">
        <v>6.4062000000000001</v>
      </c>
      <c r="Z20" s="348">
        <v>7.4127999999999998</v>
      </c>
      <c r="AA20" s="348">
        <v>8.0915999999999997</v>
      </c>
      <c r="AB20" s="348">
        <v>5.5132000000000003</v>
      </c>
      <c r="AC20" s="348">
        <v>6.0621999999999998</v>
      </c>
      <c r="AD20" s="348">
        <v>6.0267999999999997</v>
      </c>
      <c r="AE20" s="348">
        <v>11.5784</v>
      </c>
      <c r="AF20" s="348">
        <v>7.7874999999999996</v>
      </c>
      <c r="AG20" s="569"/>
      <c r="AH20" s="346">
        <v>12</v>
      </c>
      <c r="AI20" s="346">
        <v>13</v>
      </c>
      <c r="AJ20" s="346">
        <v>11</v>
      </c>
      <c r="AK20" s="346">
        <v>13</v>
      </c>
      <c r="AL20" s="346">
        <v>13</v>
      </c>
      <c r="AM20" s="346">
        <v>12</v>
      </c>
      <c r="AN20" s="346">
        <v>2</v>
      </c>
      <c r="AO20" s="572">
        <v>1</v>
      </c>
      <c r="AP20" s="346">
        <v>1</v>
      </c>
      <c r="AQ20" s="346">
        <v>1</v>
      </c>
      <c r="AR20" s="346">
        <v>3</v>
      </c>
      <c r="AS20" s="346">
        <v>4</v>
      </c>
      <c r="AT20" s="346">
        <v>6</v>
      </c>
      <c r="AU20" s="346">
        <v>12</v>
      </c>
      <c r="AV20" s="346">
        <v>5</v>
      </c>
      <c r="AW20" s="346">
        <v>4</v>
      </c>
      <c r="AX20" s="346">
        <v>1</v>
      </c>
      <c r="AY20" s="346">
        <v>13</v>
      </c>
      <c r="AZ20" s="584"/>
      <c r="BA20" s="467">
        <v>11.23</v>
      </c>
      <c r="BB20" s="348">
        <v>80.7</v>
      </c>
      <c r="BC20" s="348" t="s">
        <v>430</v>
      </c>
      <c r="BD20" s="348">
        <v>3.17</v>
      </c>
      <c r="BE20" s="375">
        <v>15.43</v>
      </c>
      <c r="BF20" s="375">
        <v>4.9000000000000004</v>
      </c>
      <c r="BG20" s="374"/>
      <c r="BH20" s="594">
        <v>4.9000000000000004</v>
      </c>
      <c r="BI20" s="348">
        <v>42</v>
      </c>
      <c r="BJ20" s="348">
        <v>4.28</v>
      </c>
      <c r="BK20" s="348">
        <v>37.590000000000003</v>
      </c>
      <c r="BL20" s="348" t="s">
        <v>430</v>
      </c>
      <c r="BM20" s="375">
        <v>11.23</v>
      </c>
      <c r="BN20" s="375" t="s">
        <v>430</v>
      </c>
      <c r="BO20" s="375" t="s">
        <v>430</v>
      </c>
      <c r="BP20" s="375" t="s">
        <v>430</v>
      </c>
      <c r="BQ20" s="375">
        <v>15.43</v>
      </c>
      <c r="BR20" s="466"/>
      <c r="BS20" s="373" t="s">
        <v>430</v>
      </c>
      <c r="BT20" s="354">
        <v>14.681034578344899</v>
      </c>
      <c r="BU20" s="430"/>
      <c r="BV20" s="374" t="s">
        <v>554</v>
      </c>
    </row>
    <row r="21" spans="1:74" x14ac:dyDescent="0.25">
      <c r="A21" s="318" t="s">
        <v>93</v>
      </c>
      <c r="B21" s="43"/>
      <c r="C21" s="720"/>
      <c r="D21" s="43"/>
      <c r="E21" s="51"/>
      <c r="F21" s="43"/>
      <c r="G21" s="55"/>
      <c r="H21" s="66"/>
      <c r="I21" s="59"/>
      <c r="J21" s="59"/>
      <c r="K21" s="59"/>
      <c r="L21" s="59"/>
      <c r="M21" s="258"/>
      <c r="N21" s="70">
        <v>32.665599999999998</v>
      </c>
      <c r="O21" s="59">
        <v>13.973800000000001</v>
      </c>
      <c r="P21" s="59">
        <v>13.992100000000001</v>
      </c>
      <c r="Q21" s="59">
        <v>11.75</v>
      </c>
      <c r="R21" s="59">
        <v>19.080200000000001</v>
      </c>
      <c r="S21" s="59">
        <v>8.6218000000000004</v>
      </c>
      <c r="T21" s="59">
        <v>5.3959999999999999</v>
      </c>
      <c r="U21" s="88">
        <v>5.6715</v>
      </c>
      <c r="V21" s="59">
        <v>5.3502999999999998</v>
      </c>
      <c r="W21" s="59">
        <v>7.3502999999999998</v>
      </c>
      <c r="X21" s="59">
        <v>7.3170999999999999</v>
      </c>
      <c r="Y21" s="276">
        <v>6.4173</v>
      </c>
      <c r="Z21" s="59">
        <v>7.3125</v>
      </c>
      <c r="AA21" s="59">
        <v>9.2463999999999995</v>
      </c>
      <c r="AB21" s="59">
        <v>5.3635999999999999</v>
      </c>
      <c r="AC21" s="59">
        <v>5.6153000000000004</v>
      </c>
      <c r="AD21" s="59">
        <v>5.4250999999999996</v>
      </c>
      <c r="AE21" s="59">
        <v>19.923999999999999</v>
      </c>
      <c r="AF21" s="59">
        <v>7.7529000000000003</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44"/>
      <c r="C22" s="721"/>
      <c r="D22" s="44"/>
      <c r="E22" s="52"/>
      <c r="F22" s="44"/>
      <c r="G22" s="56"/>
      <c r="H22" s="67"/>
      <c r="I22" s="60"/>
      <c r="J22" s="60"/>
      <c r="K22" s="60"/>
      <c r="L22" s="60"/>
      <c r="M22" s="259"/>
      <c r="N22" s="71">
        <v>48.940899999999999</v>
      </c>
      <c r="O22" s="60">
        <v>21.006900000000002</v>
      </c>
      <c r="P22" s="60">
        <v>19.3825</v>
      </c>
      <c r="Q22" s="60">
        <v>16.441400000000002</v>
      </c>
      <c r="R22" s="60">
        <v>23.240200000000002</v>
      </c>
      <c r="S22" s="60">
        <v>9.5721000000000007</v>
      </c>
      <c r="T22" s="60">
        <v>6.4004000000000003</v>
      </c>
      <c r="U22" s="89">
        <v>6.2316000000000003</v>
      </c>
      <c r="V22" s="60">
        <v>6.0346000000000002</v>
      </c>
      <c r="W22" s="60">
        <v>7.6204000000000001</v>
      </c>
      <c r="X22" s="60">
        <v>7.5724999999999998</v>
      </c>
      <c r="Y22" s="277">
        <v>7.5879000000000003</v>
      </c>
      <c r="Z22" s="60">
        <v>7.6386000000000003</v>
      </c>
      <c r="AA22" s="60">
        <v>10.4953</v>
      </c>
      <c r="AB22" s="60">
        <v>6.3994</v>
      </c>
      <c r="AC22" s="60">
        <v>6.1509</v>
      </c>
      <c r="AD22" s="60">
        <v>6.0267999999999997</v>
      </c>
      <c r="AE22" s="60">
        <v>23.764500000000002</v>
      </c>
      <c r="AF22" s="60">
        <v>8.2591000000000001</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44"/>
      <c r="C23" s="721"/>
      <c r="D23" s="44"/>
      <c r="E23" s="52"/>
      <c r="F23" s="44"/>
      <c r="G23" s="56"/>
      <c r="H23" s="67"/>
      <c r="I23" s="60"/>
      <c r="J23" s="60"/>
      <c r="K23" s="60"/>
      <c r="L23" s="60"/>
      <c r="M23" s="259"/>
      <c r="N23" s="71">
        <v>20.6966</v>
      </c>
      <c r="O23" s="60">
        <v>6.5106000000000002</v>
      </c>
      <c r="P23" s="60">
        <v>9.9423999999999992</v>
      </c>
      <c r="Q23" s="60">
        <v>6.3148999999999997</v>
      </c>
      <c r="R23" s="60">
        <v>10.518599999999999</v>
      </c>
      <c r="S23" s="60">
        <v>7.3449999999999998</v>
      </c>
      <c r="T23" s="60">
        <v>4.6740000000000004</v>
      </c>
      <c r="U23" s="89">
        <v>4.9816000000000003</v>
      </c>
      <c r="V23" s="60">
        <v>4.6323999999999996</v>
      </c>
      <c r="W23" s="60">
        <v>6.8926999999999996</v>
      </c>
      <c r="X23" s="60">
        <v>7.1169000000000002</v>
      </c>
      <c r="Y23" s="277">
        <v>5.7742000000000004</v>
      </c>
      <c r="Z23" s="60">
        <v>6.6997</v>
      </c>
      <c r="AA23" s="60">
        <v>7.3197000000000001</v>
      </c>
      <c r="AB23" s="60">
        <v>4.6013999999999999</v>
      </c>
      <c r="AC23" s="60">
        <v>4.8765999999999998</v>
      </c>
      <c r="AD23" s="60">
        <v>4.7157999999999998</v>
      </c>
      <c r="AE23" s="60">
        <v>11.5784</v>
      </c>
      <c r="AF23" s="60">
        <v>7.1898999999999997</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45"/>
      <c r="C24" s="722"/>
      <c r="D24" s="45"/>
      <c r="E24" s="53"/>
      <c r="F24" s="45"/>
      <c r="G24" s="57"/>
      <c r="H24" s="68"/>
      <c r="I24" s="61"/>
      <c r="J24" s="61"/>
      <c r="K24" s="61"/>
      <c r="L24" s="61"/>
      <c r="M24" s="262"/>
      <c r="N24" s="72">
        <v>32.586300000000001</v>
      </c>
      <c r="O24" s="61">
        <v>14.124700000000001</v>
      </c>
      <c r="P24" s="61">
        <v>13.4123</v>
      </c>
      <c r="Q24" s="61">
        <v>11.595599999999999</v>
      </c>
      <c r="R24" s="61">
        <v>20.5702</v>
      </c>
      <c r="S24" s="61">
        <v>8.5993999999999993</v>
      </c>
      <c r="T24" s="61">
        <v>5.4659000000000004</v>
      </c>
      <c r="U24" s="90">
        <v>5.5652999999999997</v>
      </c>
      <c r="V24" s="61">
        <v>5.3212000000000002</v>
      </c>
      <c r="W24" s="61">
        <v>7.3621999999999996</v>
      </c>
      <c r="X24" s="61">
        <v>7.2801999999999998</v>
      </c>
      <c r="Y24" s="279">
        <v>6.3654999999999999</v>
      </c>
      <c r="Z24" s="61">
        <v>7.2874999999999996</v>
      </c>
      <c r="AA24" s="61">
        <v>9.2759999999999998</v>
      </c>
      <c r="AB24" s="61">
        <v>5.4055999999999997</v>
      </c>
      <c r="AC24" s="61">
        <v>5.5514999999999999</v>
      </c>
      <c r="AD24" s="61">
        <v>5.3971</v>
      </c>
      <c r="AE24" s="61">
        <v>21.159700000000001</v>
      </c>
      <c r="AF24" s="61">
        <v>7.7874999999999996</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286</v>
      </c>
      <c r="B25" s="46"/>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425" customFormat="1" x14ac:dyDescent="0.25">
      <c r="A26" s="337" t="s">
        <v>7876</v>
      </c>
      <c r="B26" s="369"/>
      <c r="C26" s="718">
        <v>41068</v>
      </c>
      <c r="D26" s="369"/>
      <c r="E26" s="338">
        <v>12245.3</v>
      </c>
      <c r="F26" s="369"/>
      <c r="G26" s="339">
        <v>2775.7130000000002</v>
      </c>
      <c r="H26" s="370"/>
      <c r="I26" s="340">
        <v>2.73</v>
      </c>
      <c r="J26" s="340">
        <v>7.68</v>
      </c>
      <c r="K26" s="340">
        <v>2.0499999999999998</v>
      </c>
      <c r="L26" s="340">
        <v>2.19</v>
      </c>
      <c r="M26" s="361"/>
      <c r="N26" s="342">
        <v>22.9345</v>
      </c>
      <c r="O26" s="340">
        <v>10.7173</v>
      </c>
      <c r="P26" s="340">
        <v>10.7339</v>
      </c>
      <c r="Q26" s="340">
        <v>10.6571</v>
      </c>
      <c r="R26" s="340">
        <v>18.391400000000001</v>
      </c>
      <c r="S26" s="340">
        <v>8.1135999999999999</v>
      </c>
      <c r="T26" s="340">
        <v>4.9993999999999996</v>
      </c>
      <c r="U26" s="344">
        <v>5.2260999999999997</v>
      </c>
      <c r="V26" s="340">
        <v>5.0301999999999998</v>
      </c>
      <c r="W26" s="340">
        <v>6.9870999999999999</v>
      </c>
      <c r="X26" s="340">
        <v>6.8597999999999999</v>
      </c>
      <c r="Y26" s="371">
        <v>5.9192999999999998</v>
      </c>
      <c r="Z26" s="340">
        <v>6.9964000000000004</v>
      </c>
      <c r="AA26" s="340">
        <v>8.4445999999999994</v>
      </c>
      <c r="AB26" s="340">
        <v>4.9846000000000004</v>
      </c>
      <c r="AC26" s="340">
        <v>5.2110000000000003</v>
      </c>
      <c r="AD26" s="340">
        <v>5.1020000000000003</v>
      </c>
      <c r="AE26" s="340">
        <v>19.076599999999999</v>
      </c>
      <c r="AF26" s="340">
        <v>7.5355999999999996</v>
      </c>
      <c r="AG26" s="568"/>
      <c r="AH26" s="338">
        <v>10</v>
      </c>
      <c r="AI26" s="338">
        <v>11</v>
      </c>
      <c r="AJ26" s="338">
        <v>12</v>
      </c>
      <c r="AK26" s="338">
        <v>10</v>
      </c>
      <c r="AL26" s="338">
        <v>10</v>
      </c>
      <c r="AM26" s="338">
        <v>9</v>
      </c>
      <c r="AN26" s="338">
        <v>8</v>
      </c>
      <c r="AO26" s="570">
        <v>7</v>
      </c>
      <c r="AP26" s="338">
        <v>6</v>
      </c>
      <c r="AQ26" s="338">
        <v>7</v>
      </c>
      <c r="AR26" s="338">
        <v>10</v>
      </c>
      <c r="AS26" s="338">
        <v>9</v>
      </c>
      <c r="AT26" s="338">
        <v>7</v>
      </c>
      <c r="AU26" s="338">
        <v>10</v>
      </c>
      <c r="AV26" s="338">
        <v>8</v>
      </c>
      <c r="AW26" s="338">
        <v>7</v>
      </c>
      <c r="AX26" s="338">
        <v>6</v>
      </c>
      <c r="AY26" s="338">
        <v>10</v>
      </c>
      <c r="AZ26" s="583"/>
      <c r="BA26" s="464">
        <v>7.54</v>
      </c>
      <c r="BB26" s="340">
        <v>86.88</v>
      </c>
      <c r="BC26" s="340" t="s">
        <v>430</v>
      </c>
      <c r="BD26" s="340" t="s">
        <v>430</v>
      </c>
      <c r="BE26" s="371">
        <v>0.01</v>
      </c>
      <c r="BF26" s="371">
        <v>5.58</v>
      </c>
      <c r="BG26" s="370"/>
      <c r="BH26" s="593">
        <v>5.58</v>
      </c>
      <c r="BI26" s="340">
        <v>23.7</v>
      </c>
      <c r="BJ26" s="340">
        <v>0.2</v>
      </c>
      <c r="BK26" s="340">
        <v>62.97</v>
      </c>
      <c r="BL26" s="340" t="s">
        <v>430</v>
      </c>
      <c r="BM26" s="371">
        <v>7.54</v>
      </c>
      <c r="BN26" s="371" t="s">
        <v>430</v>
      </c>
      <c r="BO26" s="371" t="s">
        <v>430</v>
      </c>
      <c r="BP26" s="371" t="s">
        <v>430</v>
      </c>
      <c r="BQ26" s="371">
        <v>0.01</v>
      </c>
      <c r="BR26" s="463"/>
      <c r="BS26" s="369">
        <v>2.0824611202082499</v>
      </c>
      <c r="BT26" s="344">
        <v>7.0824509807082503</v>
      </c>
      <c r="BU26" s="571"/>
      <c r="BV26" s="370" t="s">
        <v>554</v>
      </c>
    </row>
    <row r="27" spans="1:74" s="428" customFormat="1" x14ac:dyDescent="0.25">
      <c r="A27" s="345" t="s">
        <v>7877</v>
      </c>
      <c r="B27" s="373"/>
      <c r="C27" s="719">
        <v>41340</v>
      </c>
      <c r="D27" s="373"/>
      <c r="E27" s="346">
        <v>12145.5</v>
      </c>
      <c r="F27" s="373"/>
      <c r="G27" s="347">
        <v>26.006399999999999</v>
      </c>
      <c r="H27" s="374"/>
      <c r="I27" s="348">
        <v>2.5299999999999998</v>
      </c>
      <c r="J27" s="348">
        <v>7.57</v>
      </c>
      <c r="K27" s="348">
        <v>2.1800000000000002</v>
      </c>
      <c r="L27" s="348">
        <v>2.3199999999999998</v>
      </c>
      <c r="M27" s="362"/>
      <c r="N27" s="350">
        <v>39.481000000000002</v>
      </c>
      <c r="O27" s="348">
        <v>14.6538</v>
      </c>
      <c r="P27" s="348">
        <v>15.625500000000001</v>
      </c>
      <c r="Q27" s="348">
        <v>12.7234</v>
      </c>
      <c r="R27" s="348">
        <v>20.719000000000001</v>
      </c>
      <c r="S27" s="348">
        <v>9.2655999999999992</v>
      </c>
      <c r="T27" s="348">
        <v>6.0903999999999998</v>
      </c>
      <c r="U27" s="354">
        <v>5.7190000000000003</v>
      </c>
      <c r="V27" s="348">
        <v>5.3569000000000004</v>
      </c>
      <c r="W27" s="348">
        <v>7.0392999999999999</v>
      </c>
      <c r="X27" s="348">
        <v>6.9100999999999999</v>
      </c>
      <c r="Y27" s="375">
        <v>5.9752999999999998</v>
      </c>
      <c r="Z27" s="348">
        <v>6.9831000000000003</v>
      </c>
      <c r="AA27" s="348">
        <v>9.5363000000000007</v>
      </c>
      <c r="AB27" s="348">
        <v>6.0899000000000001</v>
      </c>
      <c r="AC27" s="348">
        <v>5.8127000000000004</v>
      </c>
      <c r="AD27" s="348">
        <v>5.4095000000000004</v>
      </c>
      <c r="AE27" s="348">
        <v>21.7515</v>
      </c>
      <c r="AF27" s="348">
        <v>7.4466999999999999</v>
      </c>
      <c r="AG27" s="569"/>
      <c r="AH27" s="346">
        <v>4</v>
      </c>
      <c r="AI27" s="346">
        <v>5</v>
      </c>
      <c r="AJ27" s="346">
        <v>3</v>
      </c>
      <c r="AK27" s="346">
        <v>4</v>
      </c>
      <c r="AL27" s="346">
        <v>5</v>
      </c>
      <c r="AM27" s="346">
        <v>1</v>
      </c>
      <c r="AN27" s="346">
        <v>1</v>
      </c>
      <c r="AO27" s="572">
        <v>4</v>
      </c>
      <c r="AP27" s="346">
        <v>4</v>
      </c>
      <c r="AQ27" s="346">
        <v>5</v>
      </c>
      <c r="AR27" s="346">
        <v>6</v>
      </c>
      <c r="AS27" s="346">
        <v>6</v>
      </c>
      <c r="AT27" s="346">
        <v>8</v>
      </c>
      <c r="AU27" s="346">
        <v>4</v>
      </c>
      <c r="AV27" s="346">
        <v>1</v>
      </c>
      <c r="AW27" s="346">
        <v>1</v>
      </c>
      <c r="AX27" s="346">
        <v>4</v>
      </c>
      <c r="AY27" s="346">
        <v>5</v>
      </c>
      <c r="AZ27" s="584"/>
      <c r="BA27" s="467">
        <v>6.06</v>
      </c>
      <c r="BB27" s="348">
        <v>85.43</v>
      </c>
      <c r="BC27" s="348" t="s">
        <v>430</v>
      </c>
      <c r="BD27" s="348" t="s">
        <v>430</v>
      </c>
      <c r="BE27" s="375" t="s">
        <v>430</v>
      </c>
      <c r="BF27" s="375">
        <v>8.51</v>
      </c>
      <c r="BG27" s="374"/>
      <c r="BH27" s="594">
        <v>8.51</v>
      </c>
      <c r="BI27" s="348">
        <v>19.36</v>
      </c>
      <c r="BJ27" s="348">
        <v>1.97</v>
      </c>
      <c r="BK27" s="348">
        <v>64.09</v>
      </c>
      <c r="BL27" s="348" t="s">
        <v>430</v>
      </c>
      <c r="BM27" s="375">
        <v>6.06</v>
      </c>
      <c r="BN27" s="375" t="s">
        <v>430</v>
      </c>
      <c r="BO27" s="375" t="s">
        <v>430</v>
      </c>
      <c r="BP27" s="375" t="s">
        <v>430</v>
      </c>
      <c r="BQ27" s="375" t="s">
        <v>430</v>
      </c>
      <c r="BR27" s="466"/>
      <c r="BS27" s="373" t="s">
        <v>430</v>
      </c>
      <c r="BT27" s="354" t="s">
        <v>430</v>
      </c>
      <c r="BU27" s="430"/>
      <c r="BV27" s="374" t="s">
        <v>554</v>
      </c>
    </row>
    <row r="28" spans="1:74" s="428" customFormat="1" x14ac:dyDescent="0.25">
      <c r="A28" s="345" t="s">
        <v>7878</v>
      </c>
      <c r="B28" s="373"/>
      <c r="C28" s="719">
        <v>40179</v>
      </c>
      <c r="D28" s="373"/>
      <c r="E28" s="346">
        <v>8677.75</v>
      </c>
      <c r="F28" s="373"/>
      <c r="G28" s="347">
        <v>34.588799999999999</v>
      </c>
      <c r="H28" s="374"/>
      <c r="I28" s="348">
        <v>5.83</v>
      </c>
      <c r="J28" s="348">
        <v>7.9</v>
      </c>
      <c r="K28" s="348">
        <v>3.21</v>
      </c>
      <c r="L28" s="348">
        <v>3.38</v>
      </c>
      <c r="M28" s="362"/>
      <c r="N28" s="350">
        <v>45.432400000000001</v>
      </c>
      <c r="O28" s="348">
        <v>19.425999999999998</v>
      </c>
      <c r="P28" s="348">
        <v>18.562999999999999</v>
      </c>
      <c r="Q28" s="348">
        <v>13.988899999999999</v>
      </c>
      <c r="R28" s="348">
        <v>20.791599999999999</v>
      </c>
      <c r="S28" s="348">
        <v>8.9155999999999995</v>
      </c>
      <c r="T28" s="348">
        <v>5.2282000000000002</v>
      </c>
      <c r="U28" s="354">
        <v>5.8087999999999997</v>
      </c>
      <c r="V28" s="348">
        <v>5.4188999999999998</v>
      </c>
      <c r="W28" s="348">
        <v>7.0940000000000003</v>
      </c>
      <c r="X28" s="348">
        <v>7.2099000000000002</v>
      </c>
      <c r="Y28" s="375">
        <v>6.3888999999999996</v>
      </c>
      <c r="Z28" s="348">
        <v>7.1879999999999997</v>
      </c>
      <c r="AA28" s="348">
        <v>9.6264000000000003</v>
      </c>
      <c r="AB28" s="348">
        <v>5.1994999999999996</v>
      </c>
      <c r="AC28" s="348">
        <v>5.7317999999999998</v>
      </c>
      <c r="AD28" s="348">
        <v>5.4827000000000004</v>
      </c>
      <c r="AE28" s="348">
        <v>21.025700000000001</v>
      </c>
      <c r="AF28" s="348">
        <v>7.8170000000000002</v>
      </c>
      <c r="AG28" s="569"/>
      <c r="AH28" s="346">
        <v>2</v>
      </c>
      <c r="AI28" s="346">
        <v>2</v>
      </c>
      <c r="AJ28" s="346">
        <v>2</v>
      </c>
      <c r="AK28" s="346">
        <v>2</v>
      </c>
      <c r="AL28" s="346">
        <v>4</v>
      </c>
      <c r="AM28" s="346">
        <v>3</v>
      </c>
      <c r="AN28" s="346">
        <v>4</v>
      </c>
      <c r="AO28" s="572">
        <v>3</v>
      </c>
      <c r="AP28" s="346">
        <v>3</v>
      </c>
      <c r="AQ28" s="346">
        <v>4</v>
      </c>
      <c r="AR28" s="346">
        <v>1</v>
      </c>
      <c r="AS28" s="346">
        <v>2</v>
      </c>
      <c r="AT28" s="346">
        <v>2</v>
      </c>
      <c r="AU28" s="346">
        <v>3</v>
      </c>
      <c r="AV28" s="346">
        <v>4</v>
      </c>
      <c r="AW28" s="346">
        <v>4</v>
      </c>
      <c r="AX28" s="346">
        <v>3</v>
      </c>
      <c r="AY28" s="346">
        <v>6</v>
      </c>
      <c r="AZ28" s="584"/>
      <c r="BA28" s="467">
        <v>14.51</v>
      </c>
      <c r="BB28" s="348">
        <v>81.599999999999994</v>
      </c>
      <c r="BC28" s="348">
        <v>0.89</v>
      </c>
      <c r="BD28" s="348" t="s">
        <v>430</v>
      </c>
      <c r="BE28" s="375">
        <v>2.2400000000000002</v>
      </c>
      <c r="BF28" s="375">
        <v>3</v>
      </c>
      <c r="BG28" s="374"/>
      <c r="BH28" s="594">
        <v>3</v>
      </c>
      <c r="BI28" s="348">
        <v>6.64</v>
      </c>
      <c r="BJ28" s="348" t="s">
        <v>430</v>
      </c>
      <c r="BK28" s="348">
        <v>75.849999999999994</v>
      </c>
      <c r="BL28" s="348" t="s">
        <v>430</v>
      </c>
      <c r="BM28" s="375">
        <v>14.51</v>
      </c>
      <c r="BN28" s="375" t="s">
        <v>430</v>
      </c>
      <c r="BO28" s="375" t="s">
        <v>430</v>
      </c>
      <c r="BP28" s="375" t="s">
        <v>430</v>
      </c>
      <c r="BQ28" s="375">
        <v>2.2400000000000002</v>
      </c>
      <c r="BR28" s="466"/>
      <c r="BS28" s="373">
        <v>3.8921809950400199</v>
      </c>
      <c r="BT28" s="354">
        <v>3.4324589590949701</v>
      </c>
      <c r="BU28" s="430"/>
      <c r="BV28" s="374" t="s">
        <v>554</v>
      </c>
    </row>
    <row r="29" spans="1:74" s="428" customFormat="1" x14ac:dyDescent="0.25">
      <c r="A29" s="345" t="s">
        <v>7879</v>
      </c>
      <c r="B29" s="373"/>
      <c r="C29" s="719">
        <v>39570</v>
      </c>
      <c r="D29" s="373"/>
      <c r="E29" s="346">
        <v>8926.73</v>
      </c>
      <c r="F29" s="373"/>
      <c r="G29" s="347">
        <v>384.89409999999998</v>
      </c>
      <c r="H29" s="374"/>
      <c r="I29" s="348">
        <v>3.8</v>
      </c>
      <c r="J29" s="348">
        <v>7.73</v>
      </c>
      <c r="K29" s="348">
        <v>2.58</v>
      </c>
      <c r="L29" s="348">
        <v>2.73</v>
      </c>
      <c r="M29" s="362"/>
      <c r="N29" s="350">
        <v>29.212399999999999</v>
      </c>
      <c r="O29" s="348">
        <v>13.786</v>
      </c>
      <c r="P29" s="348">
        <v>13.390599999999999</v>
      </c>
      <c r="Q29" s="348">
        <v>11.2568</v>
      </c>
      <c r="R29" s="348">
        <v>18.526</v>
      </c>
      <c r="S29" s="348">
        <v>7.8479000000000001</v>
      </c>
      <c r="T29" s="348">
        <v>4.5972</v>
      </c>
      <c r="U29" s="354">
        <v>4.9854000000000003</v>
      </c>
      <c r="V29" s="348">
        <v>4.6154000000000002</v>
      </c>
      <c r="W29" s="348">
        <v>6.8361000000000001</v>
      </c>
      <c r="X29" s="348">
        <v>6.8815999999999997</v>
      </c>
      <c r="Y29" s="375">
        <v>6.0038999999999998</v>
      </c>
      <c r="Z29" s="348">
        <v>7.1531000000000002</v>
      </c>
      <c r="AA29" s="348">
        <v>8.3962000000000003</v>
      </c>
      <c r="AB29" s="348">
        <v>4.5686999999999998</v>
      </c>
      <c r="AC29" s="348">
        <v>4.9048999999999996</v>
      </c>
      <c r="AD29" s="348">
        <v>4.6951999999999998</v>
      </c>
      <c r="AE29" s="348">
        <v>19.374099999999999</v>
      </c>
      <c r="AF29" s="348">
        <v>7.7058</v>
      </c>
      <c r="AG29" s="569"/>
      <c r="AH29" s="346">
        <v>8</v>
      </c>
      <c r="AI29" s="346">
        <v>7</v>
      </c>
      <c r="AJ29" s="346">
        <v>6</v>
      </c>
      <c r="AK29" s="346">
        <v>7</v>
      </c>
      <c r="AL29" s="346">
        <v>9</v>
      </c>
      <c r="AM29" s="346">
        <v>11</v>
      </c>
      <c r="AN29" s="346">
        <v>11</v>
      </c>
      <c r="AO29" s="572">
        <v>11</v>
      </c>
      <c r="AP29" s="346">
        <v>11</v>
      </c>
      <c r="AQ29" s="346">
        <v>11</v>
      </c>
      <c r="AR29" s="346">
        <v>8</v>
      </c>
      <c r="AS29" s="346">
        <v>5</v>
      </c>
      <c r="AT29" s="346">
        <v>3</v>
      </c>
      <c r="AU29" s="346">
        <v>11</v>
      </c>
      <c r="AV29" s="346">
        <v>12</v>
      </c>
      <c r="AW29" s="346">
        <v>11</v>
      </c>
      <c r="AX29" s="346">
        <v>11</v>
      </c>
      <c r="AY29" s="346">
        <v>9</v>
      </c>
      <c r="AZ29" s="584"/>
      <c r="BA29" s="467">
        <v>12.38</v>
      </c>
      <c r="BB29" s="348">
        <v>82.6</v>
      </c>
      <c r="BC29" s="348" t="s">
        <v>430</v>
      </c>
      <c r="BD29" s="348" t="s">
        <v>430</v>
      </c>
      <c r="BE29" s="375" t="s">
        <v>430</v>
      </c>
      <c r="BF29" s="375">
        <v>5.01</v>
      </c>
      <c r="BG29" s="374"/>
      <c r="BH29" s="594">
        <v>5.01</v>
      </c>
      <c r="BI29" s="348">
        <v>29.79</v>
      </c>
      <c r="BJ29" s="348" t="s">
        <v>430</v>
      </c>
      <c r="BK29" s="348">
        <v>52.82</v>
      </c>
      <c r="BL29" s="348" t="s">
        <v>430</v>
      </c>
      <c r="BM29" s="375">
        <v>12.38</v>
      </c>
      <c r="BN29" s="375" t="s">
        <v>430</v>
      </c>
      <c r="BO29" s="375" t="s">
        <v>430</v>
      </c>
      <c r="BP29" s="375" t="s">
        <v>430</v>
      </c>
      <c r="BQ29" s="375" t="s">
        <v>430</v>
      </c>
      <c r="BR29" s="466"/>
      <c r="BS29" s="373">
        <v>1.6858135606743301</v>
      </c>
      <c r="BT29" s="354">
        <v>7.7433714430973497</v>
      </c>
      <c r="BU29" s="430"/>
      <c r="BV29" s="374" t="s">
        <v>554</v>
      </c>
    </row>
    <row r="30" spans="1:74" s="428" customFormat="1" x14ac:dyDescent="0.25">
      <c r="A30" s="345" t="s">
        <v>7880</v>
      </c>
      <c r="B30" s="373"/>
      <c r="C30" s="719">
        <v>41724</v>
      </c>
      <c r="D30" s="373"/>
      <c r="E30" s="346">
        <v>5132.54</v>
      </c>
      <c r="F30" s="373"/>
      <c r="G30" s="347">
        <v>24.205400000000001</v>
      </c>
      <c r="H30" s="374"/>
      <c r="I30" s="348">
        <v>4.09</v>
      </c>
      <c r="J30" s="348">
        <v>7.78</v>
      </c>
      <c r="K30" s="348">
        <v>3.02</v>
      </c>
      <c r="L30" s="348">
        <v>3.21</v>
      </c>
      <c r="M30" s="362"/>
      <c r="N30" s="350">
        <v>28.068999999999999</v>
      </c>
      <c r="O30" s="348">
        <v>13.959899999999999</v>
      </c>
      <c r="P30" s="348">
        <v>13.0655</v>
      </c>
      <c r="Q30" s="348">
        <v>12.021699999999999</v>
      </c>
      <c r="R30" s="348">
        <v>22.206</v>
      </c>
      <c r="S30" s="348">
        <v>8.6707999999999998</v>
      </c>
      <c r="T30" s="348">
        <v>4.8635000000000002</v>
      </c>
      <c r="U30" s="354">
        <v>5.2996999999999996</v>
      </c>
      <c r="V30" s="348">
        <v>4.8442999999999996</v>
      </c>
      <c r="W30" s="348">
        <v>6.9634</v>
      </c>
      <c r="X30" s="348">
        <v>6.9660000000000002</v>
      </c>
      <c r="Y30" s="375">
        <v>5.9641000000000002</v>
      </c>
      <c r="Z30" s="348">
        <v>7.0381999999999998</v>
      </c>
      <c r="AA30" s="348">
        <v>9.5238999999999994</v>
      </c>
      <c r="AB30" s="348">
        <v>4.8620000000000001</v>
      </c>
      <c r="AC30" s="348">
        <v>5.2127999999999997</v>
      </c>
      <c r="AD30" s="348">
        <v>4.9363000000000001</v>
      </c>
      <c r="AE30" s="348">
        <v>22.791599999999999</v>
      </c>
      <c r="AF30" s="348">
        <v>7.48</v>
      </c>
      <c r="AG30" s="569"/>
      <c r="AH30" s="346">
        <v>9</v>
      </c>
      <c r="AI30" s="346">
        <v>6</v>
      </c>
      <c r="AJ30" s="346">
        <v>7</v>
      </c>
      <c r="AK30" s="346">
        <v>5</v>
      </c>
      <c r="AL30" s="346">
        <v>3</v>
      </c>
      <c r="AM30" s="346">
        <v>5</v>
      </c>
      <c r="AN30" s="346">
        <v>10</v>
      </c>
      <c r="AO30" s="572">
        <v>6</v>
      </c>
      <c r="AP30" s="346">
        <v>8</v>
      </c>
      <c r="AQ30" s="346">
        <v>8</v>
      </c>
      <c r="AR30" s="346">
        <v>5</v>
      </c>
      <c r="AS30" s="346">
        <v>7</v>
      </c>
      <c r="AT30" s="346">
        <v>6</v>
      </c>
      <c r="AU30" s="346">
        <v>5</v>
      </c>
      <c r="AV30" s="346">
        <v>10</v>
      </c>
      <c r="AW30" s="346">
        <v>6</v>
      </c>
      <c r="AX30" s="346">
        <v>8</v>
      </c>
      <c r="AY30" s="346">
        <v>3</v>
      </c>
      <c r="AZ30" s="584"/>
      <c r="BA30" s="467">
        <v>8.84</v>
      </c>
      <c r="BB30" s="348">
        <v>84.88</v>
      </c>
      <c r="BC30" s="348">
        <v>1.65</v>
      </c>
      <c r="BD30" s="348" t="s">
        <v>430</v>
      </c>
      <c r="BE30" s="375" t="s">
        <v>430</v>
      </c>
      <c r="BF30" s="375">
        <v>4.63</v>
      </c>
      <c r="BG30" s="374"/>
      <c r="BH30" s="594">
        <v>4.63</v>
      </c>
      <c r="BI30" s="348">
        <v>2.2799999999999998</v>
      </c>
      <c r="BJ30" s="348" t="s">
        <v>430</v>
      </c>
      <c r="BK30" s="348">
        <v>84.24</v>
      </c>
      <c r="BL30" s="348" t="s">
        <v>430</v>
      </c>
      <c r="BM30" s="375">
        <v>8.84</v>
      </c>
      <c r="BN30" s="375" t="s">
        <v>430</v>
      </c>
      <c r="BO30" s="375" t="s">
        <v>430</v>
      </c>
      <c r="BP30" s="375" t="s">
        <v>430</v>
      </c>
      <c r="BQ30" s="375" t="s">
        <v>430</v>
      </c>
      <c r="BR30" s="466"/>
      <c r="BS30" s="373">
        <v>3.35405297932919</v>
      </c>
      <c r="BT30" s="354">
        <v>2.8053677894389302</v>
      </c>
      <c r="BU30" s="430"/>
      <c r="BV30" s="374" t="s">
        <v>554</v>
      </c>
    </row>
    <row r="31" spans="1:74" s="428" customFormat="1" x14ac:dyDescent="0.25">
      <c r="A31" s="345" t="s">
        <v>7881</v>
      </c>
      <c r="B31" s="373"/>
      <c r="C31" s="719">
        <v>42139</v>
      </c>
      <c r="D31" s="373"/>
      <c r="E31" s="346">
        <v>5215.01</v>
      </c>
      <c r="F31" s="373"/>
      <c r="G31" s="347">
        <v>21.817699999999999</v>
      </c>
      <c r="H31" s="374"/>
      <c r="I31" s="348">
        <v>3.47</v>
      </c>
      <c r="J31" s="348">
        <v>7.76</v>
      </c>
      <c r="K31" s="348">
        <v>2.79</v>
      </c>
      <c r="L31" s="348">
        <v>2.96</v>
      </c>
      <c r="M31" s="362"/>
      <c r="N31" s="350">
        <v>40.195099999999996</v>
      </c>
      <c r="O31" s="348">
        <v>16.801600000000001</v>
      </c>
      <c r="P31" s="348">
        <v>15.052099999999999</v>
      </c>
      <c r="Q31" s="348">
        <v>13.199199999999999</v>
      </c>
      <c r="R31" s="348">
        <v>22.437899999999999</v>
      </c>
      <c r="S31" s="348">
        <v>9.1683000000000003</v>
      </c>
      <c r="T31" s="348">
        <v>5.1292999999999997</v>
      </c>
      <c r="U31" s="354">
        <v>5.1538000000000004</v>
      </c>
      <c r="V31" s="348">
        <v>4.6980000000000004</v>
      </c>
      <c r="W31" s="348">
        <v>6.9336000000000002</v>
      </c>
      <c r="X31" s="348">
        <v>6.9006999999999996</v>
      </c>
      <c r="Y31" s="375">
        <v>5.9568000000000003</v>
      </c>
      <c r="Z31" s="348">
        <v>7.0815999999999999</v>
      </c>
      <c r="AA31" s="348">
        <v>9.9260999999999999</v>
      </c>
      <c r="AB31" s="348">
        <v>5.1425999999999998</v>
      </c>
      <c r="AC31" s="348">
        <v>5.1406000000000001</v>
      </c>
      <c r="AD31" s="348">
        <v>4.7790999999999997</v>
      </c>
      <c r="AE31" s="348">
        <v>23.253299999999999</v>
      </c>
      <c r="AF31" s="348">
        <v>7.2690999999999999</v>
      </c>
      <c r="AG31" s="569"/>
      <c r="AH31" s="346">
        <v>3</v>
      </c>
      <c r="AI31" s="346">
        <v>3</v>
      </c>
      <c r="AJ31" s="346">
        <v>5</v>
      </c>
      <c r="AK31" s="346">
        <v>3</v>
      </c>
      <c r="AL31" s="346">
        <v>2</v>
      </c>
      <c r="AM31" s="346">
        <v>2</v>
      </c>
      <c r="AN31" s="346">
        <v>5</v>
      </c>
      <c r="AO31" s="572">
        <v>8</v>
      </c>
      <c r="AP31" s="346">
        <v>10</v>
      </c>
      <c r="AQ31" s="346">
        <v>9</v>
      </c>
      <c r="AR31" s="346">
        <v>7</v>
      </c>
      <c r="AS31" s="346">
        <v>8</v>
      </c>
      <c r="AT31" s="346">
        <v>4</v>
      </c>
      <c r="AU31" s="346">
        <v>2</v>
      </c>
      <c r="AV31" s="346">
        <v>5</v>
      </c>
      <c r="AW31" s="346">
        <v>8</v>
      </c>
      <c r="AX31" s="346">
        <v>10</v>
      </c>
      <c r="AY31" s="346">
        <v>2</v>
      </c>
      <c r="AZ31" s="584"/>
      <c r="BA31" s="467">
        <v>13.96</v>
      </c>
      <c r="BB31" s="348">
        <v>80.02</v>
      </c>
      <c r="BC31" s="348" t="s">
        <v>430</v>
      </c>
      <c r="BD31" s="348" t="s">
        <v>430</v>
      </c>
      <c r="BE31" s="375">
        <v>0.01</v>
      </c>
      <c r="BF31" s="375">
        <v>6</v>
      </c>
      <c r="BG31" s="374"/>
      <c r="BH31" s="594">
        <v>5.97</v>
      </c>
      <c r="BI31" s="348">
        <v>3.67</v>
      </c>
      <c r="BJ31" s="348">
        <v>0.92</v>
      </c>
      <c r="BK31" s="348">
        <v>75.430000000000007</v>
      </c>
      <c r="BL31" s="348" t="s">
        <v>430</v>
      </c>
      <c r="BM31" s="375">
        <v>13.96</v>
      </c>
      <c r="BN31" s="375" t="s">
        <v>430</v>
      </c>
      <c r="BO31" s="375" t="s">
        <v>430</v>
      </c>
      <c r="BP31" s="375" t="s">
        <v>430</v>
      </c>
      <c r="BQ31" s="375">
        <v>0.01</v>
      </c>
      <c r="BR31" s="466"/>
      <c r="BS31" s="373">
        <v>0.193506940058052</v>
      </c>
      <c r="BT31" s="354">
        <v>4.9428175514828503</v>
      </c>
      <c r="BU31" s="430"/>
      <c r="BV31" s="374" t="s">
        <v>554</v>
      </c>
    </row>
    <row r="32" spans="1:74" s="428" customFormat="1" ht="11" x14ac:dyDescent="0.3">
      <c r="A32" s="841" t="s">
        <v>7882</v>
      </c>
      <c r="B32" s="842"/>
      <c r="C32" s="843">
        <v>36158</v>
      </c>
      <c r="D32" s="842"/>
      <c r="E32" s="844">
        <v>5021.38</v>
      </c>
      <c r="F32" s="842"/>
      <c r="G32" s="845">
        <v>69.043099999999995</v>
      </c>
      <c r="H32" s="847"/>
      <c r="I32" s="846">
        <v>3.55</v>
      </c>
      <c r="J32" s="846">
        <v>7.77</v>
      </c>
      <c r="K32" s="846">
        <v>2.81</v>
      </c>
      <c r="L32" s="846">
        <v>3.01</v>
      </c>
      <c r="M32" s="851"/>
      <c r="N32" s="848">
        <v>22.8522</v>
      </c>
      <c r="O32" s="846">
        <v>11.3096</v>
      </c>
      <c r="P32" s="846">
        <v>12.7339</v>
      </c>
      <c r="Q32" s="846">
        <v>9.6304999999999996</v>
      </c>
      <c r="R32" s="846">
        <v>20.287700000000001</v>
      </c>
      <c r="S32" s="846">
        <v>8.2357999999999993</v>
      </c>
      <c r="T32" s="846">
        <v>5.1078000000000001</v>
      </c>
      <c r="U32" s="856">
        <v>5.8497000000000003</v>
      </c>
      <c r="V32" s="846">
        <v>5.1791999999999998</v>
      </c>
      <c r="W32" s="846">
        <v>7.1692</v>
      </c>
      <c r="X32" s="846">
        <v>7.1524999999999999</v>
      </c>
      <c r="Y32" s="852">
        <v>6.1871999999999998</v>
      </c>
      <c r="Z32" s="846">
        <v>7.2347000000000001</v>
      </c>
      <c r="AA32" s="846">
        <v>8.5967000000000002</v>
      </c>
      <c r="AB32" s="846">
        <v>5.1289999999999996</v>
      </c>
      <c r="AC32" s="846">
        <v>5.7839</v>
      </c>
      <c r="AD32" s="846">
        <v>5.2922000000000002</v>
      </c>
      <c r="AE32" s="846">
        <v>22.0777</v>
      </c>
      <c r="AF32" s="846">
        <v>7.2775999999999996</v>
      </c>
      <c r="AG32" s="937"/>
      <c r="AH32" s="844">
        <v>11</v>
      </c>
      <c r="AI32" s="844">
        <v>10</v>
      </c>
      <c r="AJ32" s="844">
        <v>8</v>
      </c>
      <c r="AK32" s="844">
        <v>11</v>
      </c>
      <c r="AL32" s="844">
        <v>6</v>
      </c>
      <c r="AM32" s="844">
        <v>8</v>
      </c>
      <c r="AN32" s="844">
        <v>6</v>
      </c>
      <c r="AO32" s="938">
        <v>2</v>
      </c>
      <c r="AP32" s="844">
        <v>5</v>
      </c>
      <c r="AQ32" s="844">
        <v>3</v>
      </c>
      <c r="AR32" s="844">
        <v>2</v>
      </c>
      <c r="AS32" s="844">
        <v>3</v>
      </c>
      <c r="AT32" s="844">
        <v>1</v>
      </c>
      <c r="AU32" s="844">
        <v>9</v>
      </c>
      <c r="AV32" s="844">
        <v>6</v>
      </c>
      <c r="AW32" s="844">
        <v>2</v>
      </c>
      <c r="AX32" s="844">
        <v>5</v>
      </c>
      <c r="AY32" s="844">
        <v>4</v>
      </c>
      <c r="AZ32" s="939"/>
      <c r="BA32" s="853">
        <v>11.73</v>
      </c>
      <c r="BB32" s="846">
        <v>81.72</v>
      </c>
      <c r="BC32" s="846">
        <v>2.88</v>
      </c>
      <c r="BD32" s="846" t="s">
        <v>430</v>
      </c>
      <c r="BE32" s="852" t="s">
        <v>430</v>
      </c>
      <c r="BF32" s="852">
        <v>3.67</v>
      </c>
      <c r="BG32" s="847"/>
      <c r="BH32" s="940">
        <v>3.67</v>
      </c>
      <c r="BI32" s="846">
        <v>9.0500000000000007</v>
      </c>
      <c r="BJ32" s="846" t="s">
        <v>430</v>
      </c>
      <c r="BK32" s="846">
        <v>75.55</v>
      </c>
      <c r="BL32" s="846" t="s">
        <v>430</v>
      </c>
      <c r="BM32" s="852">
        <v>11.73</v>
      </c>
      <c r="BN32" s="852" t="s">
        <v>430</v>
      </c>
      <c r="BO32" s="852" t="s">
        <v>430</v>
      </c>
      <c r="BP32" s="852" t="s">
        <v>430</v>
      </c>
      <c r="BQ32" s="852" t="s">
        <v>430</v>
      </c>
      <c r="BR32" s="850"/>
      <c r="BS32" s="842" t="s">
        <v>430</v>
      </c>
      <c r="BT32" s="856" t="s">
        <v>430</v>
      </c>
      <c r="BU32" s="907"/>
      <c r="BV32" s="847" t="s">
        <v>554</v>
      </c>
    </row>
    <row r="33" spans="1:74" s="428" customFormat="1" x14ac:dyDescent="0.25">
      <c r="A33" s="345" t="s">
        <v>7883</v>
      </c>
      <c r="B33" s="373"/>
      <c r="C33" s="719">
        <v>41164</v>
      </c>
      <c r="D33" s="373"/>
      <c r="E33" s="346">
        <v>3945.19</v>
      </c>
      <c r="F33" s="373"/>
      <c r="G33" s="347">
        <v>25.536300000000001</v>
      </c>
      <c r="H33" s="374"/>
      <c r="I33" s="348">
        <v>2.86</v>
      </c>
      <c r="J33" s="348">
        <v>7.69</v>
      </c>
      <c r="K33" s="348">
        <v>2.34</v>
      </c>
      <c r="L33" s="348">
        <v>2.4900000000000002</v>
      </c>
      <c r="M33" s="362"/>
      <c r="N33" s="350">
        <v>32.904400000000003</v>
      </c>
      <c r="O33" s="348">
        <v>12.313000000000001</v>
      </c>
      <c r="P33" s="348">
        <v>11.747</v>
      </c>
      <c r="Q33" s="348">
        <v>10.9084</v>
      </c>
      <c r="R33" s="348">
        <v>20.217700000000001</v>
      </c>
      <c r="S33" s="348">
        <v>8.2484000000000002</v>
      </c>
      <c r="T33" s="348">
        <v>4.8906000000000001</v>
      </c>
      <c r="U33" s="354">
        <v>5.1163999999999996</v>
      </c>
      <c r="V33" s="348">
        <v>4.9752999999999998</v>
      </c>
      <c r="W33" s="348">
        <v>6.8391999999999999</v>
      </c>
      <c r="X33" s="348">
        <v>6.7290999999999999</v>
      </c>
      <c r="Y33" s="375">
        <v>5.3841000000000001</v>
      </c>
      <c r="Z33" s="348">
        <v>6.6093000000000002</v>
      </c>
      <c r="AA33" s="348">
        <v>8.9259000000000004</v>
      </c>
      <c r="AB33" s="348">
        <v>4.8875000000000002</v>
      </c>
      <c r="AC33" s="348">
        <v>5.0625</v>
      </c>
      <c r="AD33" s="348">
        <v>5.0585000000000004</v>
      </c>
      <c r="AE33" s="348">
        <v>20.8095</v>
      </c>
      <c r="AF33" s="348">
        <v>7.0354999999999999</v>
      </c>
      <c r="AG33" s="569"/>
      <c r="AH33" s="346">
        <v>6</v>
      </c>
      <c r="AI33" s="346">
        <v>9</v>
      </c>
      <c r="AJ33" s="346">
        <v>9</v>
      </c>
      <c r="AK33" s="346">
        <v>9</v>
      </c>
      <c r="AL33" s="346">
        <v>7</v>
      </c>
      <c r="AM33" s="346">
        <v>7</v>
      </c>
      <c r="AN33" s="346">
        <v>9</v>
      </c>
      <c r="AO33" s="572">
        <v>9</v>
      </c>
      <c r="AP33" s="346">
        <v>7</v>
      </c>
      <c r="AQ33" s="346">
        <v>10</v>
      </c>
      <c r="AR33" s="346">
        <v>13</v>
      </c>
      <c r="AS33" s="346">
        <v>13</v>
      </c>
      <c r="AT33" s="346">
        <v>11</v>
      </c>
      <c r="AU33" s="346">
        <v>7</v>
      </c>
      <c r="AV33" s="346">
        <v>9</v>
      </c>
      <c r="AW33" s="346">
        <v>9</v>
      </c>
      <c r="AX33" s="346">
        <v>7</v>
      </c>
      <c r="AY33" s="346">
        <v>7</v>
      </c>
      <c r="AZ33" s="584"/>
      <c r="BA33" s="467">
        <v>13.71</v>
      </c>
      <c r="BB33" s="348">
        <v>83.9</v>
      </c>
      <c r="BC33" s="348" t="s">
        <v>430</v>
      </c>
      <c r="BD33" s="348" t="s">
        <v>430</v>
      </c>
      <c r="BE33" s="375">
        <v>0.01</v>
      </c>
      <c r="BF33" s="375">
        <v>2.38</v>
      </c>
      <c r="BG33" s="374"/>
      <c r="BH33" s="594">
        <v>2.38</v>
      </c>
      <c r="BI33" s="348">
        <v>14.55</v>
      </c>
      <c r="BJ33" s="348" t="s">
        <v>430</v>
      </c>
      <c r="BK33" s="348">
        <v>69.349999999999994</v>
      </c>
      <c r="BL33" s="348" t="s">
        <v>430</v>
      </c>
      <c r="BM33" s="375">
        <v>13.71</v>
      </c>
      <c r="BN33" s="375" t="s">
        <v>430</v>
      </c>
      <c r="BO33" s="375" t="s">
        <v>430</v>
      </c>
      <c r="BP33" s="375" t="s">
        <v>430</v>
      </c>
      <c r="BQ33" s="375">
        <v>0.01</v>
      </c>
      <c r="BR33" s="466"/>
      <c r="BS33" s="373" t="s">
        <v>430</v>
      </c>
      <c r="BT33" s="354">
        <v>4.3365546608673098</v>
      </c>
      <c r="BU33" s="430"/>
      <c r="BV33" s="374" t="s">
        <v>554</v>
      </c>
    </row>
    <row r="34" spans="1:74" s="428" customFormat="1" x14ac:dyDescent="0.25">
      <c r="A34" s="345" t="s">
        <v>7884</v>
      </c>
      <c r="B34" s="373"/>
      <c r="C34" s="719">
        <v>40095</v>
      </c>
      <c r="D34" s="373"/>
      <c r="E34" s="346">
        <v>3978.09</v>
      </c>
      <c r="F34" s="373"/>
      <c r="G34" s="347">
        <v>3272.3618000000001</v>
      </c>
      <c r="H34" s="374"/>
      <c r="I34" s="348">
        <v>3.86</v>
      </c>
      <c r="J34" s="348">
        <v>7.73</v>
      </c>
      <c r="K34" s="348">
        <v>2.04</v>
      </c>
      <c r="L34" s="348">
        <v>2.17</v>
      </c>
      <c r="M34" s="362"/>
      <c r="N34" s="350">
        <v>32.2089</v>
      </c>
      <c r="O34" s="348">
        <v>12.6876</v>
      </c>
      <c r="P34" s="348">
        <v>11.605700000000001</v>
      </c>
      <c r="Q34" s="348">
        <v>11.0177</v>
      </c>
      <c r="R34" s="348">
        <v>16.096</v>
      </c>
      <c r="S34" s="348">
        <v>7.8971999999999998</v>
      </c>
      <c r="T34" s="348">
        <v>4.5865</v>
      </c>
      <c r="U34" s="354">
        <v>4.8094000000000001</v>
      </c>
      <c r="V34" s="348">
        <v>4.5876000000000001</v>
      </c>
      <c r="W34" s="348">
        <v>6.8262999999999998</v>
      </c>
      <c r="X34" s="348">
        <v>6.7843999999999998</v>
      </c>
      <c r="Y34" s="375">
        <v>5.6807999999999996</v>
      </c>
      <c r="Z34" s="348">
        <v>6.7168000000000001</v>
      </c>
      <c r="AA34" s="348">
        <v>8.7003000000000004</v>
      </c>
      <c r="AB34" s="348">
        <v>4.5972</v>
      </c>
      <c r="AC34" s="348">
        <v>4.7831999999999999</v>
      </c>
      <c r="AD34" s="348">
        <v>4.6798999999999999</v>
      </c>
      <c r="AE34" s="348">
        <v>17.375900000000001</v>
      </c>
      <c r="AF34" s="348">
        <v>7.3487999999999998</v>
      </c>
      <c r="AG34" s="569"/>
      <c r="AH34" s="346">
        <v>7</v>
      </c>
      <c r="AI34" s="346">
        <v>8</v>
      </c>
      <c r="AJ34" s="346">
        <v>10</v>
      </c>
      <c r="AK34" s="346">
        <v>8</v>
      </c>
      <c r="AL34" s="346">
        <v>11</v>
      </c>
      <c r="AM34" s="346">
        <v>10</v>
      </c>
      <c r="AN34" s="346">
        <v>12</v>
      </c>
      <c r="AO34" s="572">
        <v>12</v>
      </c>
      <c r="AP34" s="346">
        <v>12</v>
      </c>
      <c r="AQ34" s="346">
        <v>12</v>
      </c>
      <c r="AR34" s="346">
        <v>12</v>
      </c>
      <c r="AS34" s="346">
        <v>12</v>
      </c>
      <c r="AT34" s="346">
        <v>10</v>
      </c>
      <c r="AU34" s="346">
        <v>8</v>
      </c>
      <c r="AV34" s="346">
        <v>11</v>
      </c>
      <c r="AW34" s="346">
        <v>12</v>
      </c>
      <c r="AX34" s="346">
        <v>12</v>
      </c>
      <c r="AY34" s="346">
        <v>11</v>
      </c>
      <c r="AZ34" s="584"/>
      <c r="BA34" s="467">
        <v>7.12</v>
      </c>
      <c r="BB34" s="348">
        <v>80.55</v>
      </c>
      <c r="BC34" s="348">
        <v>4.68</v>
      </c>
      <c r="BD34" s="348">
        <v>1.1299999999999999</v>
      </c>
      <c r="BE34" s="375">
        <v>-12.65</v>
      </c>
      <c r="BF34" s="375">
        <v>6.52</v>
      </c>
      <c r="BG34" s="374"/>
      <c r="BH34" s="594">
        <v>6.52</v>
      </c>
      <c r="BI34" s="348">
        <v>40.79</v>
      </c>
      <c r="BJ34" s="348" t="s">
        <v>430</v>
      </c>
      <c r="BK34" s="348">
        <v>45.56</v>
      </c>
      <c r="BL34" s="348" t="s">
        <v>430</v>
      </c>
      <c r="BM34" s="375">
        <v>7.12</v>
      </c>
      <c r="BN34" s="375" t="s">
        <v>430</v>
      </c>
      <c r="BO34" s="375" t="s">
        <v>430</v>
      </c>
      <c r="BP34" s="375" t="s">
        <v>430</v>
      </c>
      <c r="BQ34" s="375">
        <v>-12.65</v>
      </c>
      <c r="BR34" s="466"/>
      <c r="BS34" s="373" t="s">
        <v>430</v>
      </c>
      <c r="BT34" s="354">
        <v>5.5213060476512004</v>
      </c>
      <c r="BU34" s="430"/>
      <c r="BV34" s="374" t="s">
        <v>554</v>
      </c>
    </row>
    <row r="35" spans="1:74" s="428" customFormat="1" x14ac:dyDescent="0.25">
      <c r="A35" s="345" t="s">
        <v>7885</v>
      </c>
      <c r="B35" s="373"/>
      <c r="C35" s="719">
        <v>41531</v>
      </c>
      <c r="D35" s="373"/>
      <c r="E35" s="346">
        <v>3286.7</v>
      </c>
      <c r="F35" s="373"/>
      <c r="G35" s="347">
        <v>25.176600000000001</v>
      </c>
      <c r="H35" s="374"/>
      <c r="I35" s="348">
        <v>7.04</v>
      </c>
      <c r="J35" s="348">
        <v>7.78</v>
      </c>
      <c r="K35" s="348">
        <v>3.93</v>
      </c>
      <c r="L35" s="348">
        <v>4.18</v>
      </c>
      <c r="M35" s="362"/>
      <c r="N35" s="350">
        <v>48.4863</v>
      </c>
      <c r="O35" s="348">
        <v>20.732299999999999</v>
      </c>
      <c r="P35" s="348">
        <v>19.103000000000002</v>
      </c>
      <c r="Q35" s="348">
        <v>16.150300000000001</v>
      </c>
      <c r="R35" s="348">
        <v>22.9556</v>
      </c>
      <c r="S35" s="348">
        <v>8.7437000000000005</v>
      </c>
      <c r="T35" s="348">
        <v>4.3966000000000003</v>
      </c>
      <c r="U35" s="354">
        <v>4.7018000000000004</v>
      </c>
      <c r="V35" s="348">
        <v>4.3559000000000001</v>
      </c>
      <c r="W35" s="348">
        <v>6.5944000000000003</v>
      </c>
      <c r="X35" s="348">
        <v>6.8513999999999999</v>
      </c>
      <c r="Y35" s="375">
        <v>5.8606999999999996</v>
      </c>
      <c r="Z35" s="348">
        <v>6.9250999999999996</v>
      </c>
      <c r="AA35" s="348">
        <v>10.216900000000001</v>
      </c>
      <c r="AB35" s="348">
        <v>4.3244999999999996</v>
      </c>
      <c r="AC35" s="348">
        <v>4.5971000000000002</v>
      </c>
      <c r="AD35" s="348">
        <v>4.4389000000000003</v>
      </c>
      <c r="AE35" s="348">
        <v>23.4879</v>
      </c>
      <c r="AF35" s="348">
        <v>7.49</v>
      </c>
      <c r="AG35" s="569"/>
      <c r="AH35" s="346">
        <v>1</v>
      </c>
      <c r="AI35" s="346">
        <v>1</v>
      </c>
      <c r="AJ35" s="346">
        <v>1</v>
      </c>
      <c r="AK35" s="346">
        <v>1</v>
      </c>
      <c r="AL35" s="346">
        <v>1</v>
      </c>
      <c r="AM35" s="346">
        <v>4</v>
      </c>
      <c r="AN35" s="346">
        <v>13</v>
      </c>
      <c r="AO35" s="572">
        <v>13</v>
      </c>
      <c r="AP35" s="346">
        <v>13</v>
      </c>
      <c r="AQ35" s="346">
        <v>13</v>
      </c>
      <c r="AR35" s="346">
        <v>11</v>
      </c>
      <c r="AS35" s="346">
        <v>10</v>
      </c>
      <c r="AT35" s="346">
        <v>9</v>
      </c>
      <c r="AU35" s="346">
        <v>1</v>
      </c>
      <c r="AV35" s="346">
        <v>13</v>
      </c>
      <c r="AW35" s="346">
        <v>13</v>
      </c>
      <c r="AX35" s="346">
        <v>13</v>
      </c>
      <c r="AY35" s="346">
        <v>1</v>
      </c>
      <c r="AZ35" s="584"/>
      <c r="BA35" s="467">
        <v>16.29</v>
      </c>
      <c r="BB35" s="348">
        <v>81.7</v>
      </c>
      <c r="BC35" s="348" t="s">
        <v>430</v>
      </c>
      <c r="BD35" s="348" t="s">
        <v>430</v>
      </c>
      <c r="BE35" s="375" t="s">
        <v>430</v>
      </c>
      <c r="BF35" s="375">
        <v>2.0099999999999998</v>
      </c>
      <c r="BG35" s="374"/>
      <c r="BH35" s="594">
        <v>2.0099999999999998</v>
      </c>
      <c r="BI35" s="348">
        <v>15.15</v>
      </c>
      <c r="BJ35" s="348">
        <v>2.9</v>
      </c>
      <c r="BK35" s="348">
        <v>63.65</v>
      </c>
      <c r="BL35" s="348" t="s">
        <v>430</v>
      </c>
      <c r="BM35" s="375">
        <v>16.29</v>
      </c>
      <c r="BN35" s="375" t="s">
        <v>430</v>
      </c>
      <c r="BO35" s="375" t="s">
        <v>430</v>
      </c>
      <c r="BP35" s="375" t="s">
        <v>430</v>
      </c>
      <c r="BQ35" s="375" t="s">
        <v>430</v>
      </c>
      <c r="BR35" s="466"/>
      <c r="BS35" s="373">
        <v>0.784672410078467</v>
      </c>
      <c r="BT35" s="354">
        <v>2.22488669022249</v>
      </c>
      <c r="BU35" s="430"/>
      <c r="BV35" s="374" t="s">
        <v>554</v>
      </c>
    </row>
    <row r="36" spans="1:74" s="428" customFormat="1" x14ac:dyDescent="0.25">
      <c r="A36" s="345" t="s">
        <v>7886</v>
      </c>
      <c r="B36" s="373"/>
      <c r="C36" s="719">
        <v>39233</v>
      </c>
      <c r="D36" s="373"/>
      <c r="E36" s="346">
        <v>1856.44</v>
      </c>
      <c r="F36" s="373"/>
      <c r="G36" s="347">
        <v>36.603200000000001</v>
      </c>
      <c r="H36" s="374"/>
      <c r="I36" s="348">
        <v>3.26</v>
      </c>
      <c r="J36" s="348">
        <v>7.58</v>
      </c>
      <c r="K36" s="348">
        <v>2.15</v>
      </c>
      <c r="L36" s="348">
        <v>2.2799999999999998</v>
      </c>
      <c r="M36" s="362"/>
      <c r="N36" s="350">
        <v>35.8339</v>
      </c>
      <c r="O36" s="348">
        <v>14.8683</v>
      </c>
      <c r="P36" s="348">
        <v>15.244300000000001</v>
      </c>
      <c r="Q36" s="348">
        <v>11.9495</v>
      </c>
      <c r="R36" s="348">
        <v>18.992100000000001</v>
      </c>
      <c r="S36" s="348">
        <v>8.4722000000000008</v>
      </c>
      <c r="T36" s="348">
        <v>5.0514000000000001</v>
      </c>
      <c r="U36" s="354">
        <v>5.0907999999999998</v>
      </c>
      <c r="V36" s="348">
        <v>4.7209000000000003</v>
      </c>
      <c r="W36" s="348">
        <v>6.9889000000000001</v>
      </c>
      <c r="X36" s="348">
        <v>6.8753000000000002</v>
      </c>
      <c r="Y36" s="375">
        <v>5.7469999999999999</v>
      </c>
      <c r="Z36" s="348">
        <v>6.5686999999999998</v>
      </c>
      <c r="AA36" s="348">
        <v>9.1074999999999999</v>
      </c>
      <c r="AB36" s="348">
        <v>4.9950000000000001</v>
      </c>
      <c r="AC36" s="348">
        <v>5.0532000000000004</v>
      </c>
      <c r="AD36" s="348">
        <v>4.8357999999999999</v>
      </c>
      <c r="AE36" s="348">
        <v>19.8522</v>
      </c>
      <c r="AF36" s="348">
        <v>7.0373999999999999</v>
      </c>
      <c r="AG36" s="569"/>
      <c r="AH36" s="346">
        <v>5</v>
      </c>
      <c r="AI36" s="346">
        <v>4</v>
      </c>
      <c r="AJ36" s="346">
        <v>4</v>
      </c>
      <c r="AK36" s="346">
        <v>6</v>
      </c>
      <c r="AL36" s="346">
        <v>8</v>
      </c>
      <c r="AM36" s="346">
        <v>6</v>
      </c>
      <c r="AN36" s="346">
        <v>7</v>
      </c>
      <c r="AO36" s="572">
        <v>10</v>
      </c>
      <c r="AP36" s="346">
        <v>9</v>
      </c>
      <c r="AQ36" s="346">
        <v>6</v>
      </c>
      <c r="AR36" s="346">
        <v>9</v>
      </c>
      <c r="AS36" s="346">
        <v>11</v>
      </c>
      <c r="AT36" s="346">
        <v>12</v>
      </c>
      <c r="AU36" s="346">
        <v>6</v>
      </c>
      <c r="AV36" s="346">
        <v>7</v>
      </c>
      <c r="AW36" s="346">
        <v>10</v>
      </c>
      <c r="AX36" s="346">
        <v>9</v>
      </c>
      <c r="AY36" s="346">
        <v>8</v>
      </c>
      <c r="AZ36" s="584"/>
      <c r="BA36" s="467">
        <v>9.3800000000000008</v>
      </c>
      <c r="BB36" s="348">
        <v>87.92</v>
      </c>
      <c r="BC36" s="348" t="s">
        <v>430</v>
      </c>
      <c r="BD36" s="348" t="s">
        <v>430</v>
      </c>
      <c r="BE36" s="375" t="s">
        <v>430</v>
      </c>
      <c r="BF36" s="375">
        <v>2.7</v>
      </c>
      <c r="BG36" s="374"/>
      <c r="BH36" s="594">
        <v>2.7</v>
      </c>
      <c r="BI36" s="348">
        <v>28.77</v>
      </c>
      <c r="BJ36" s="348" t="s">
        <v>430</v>
      </c>
      <c r="BK36" s="348">
        <v>59.15</v>
      </c>
      <c r="BL36" s="348" t="s">
        <v>430</v>
      </c>
      <c r="BM36" s="375">
        <v>6.68</v>
      </c>
      <c r="BN36" s="375" t="s">
        <v>430</v>
      </c>
      <c r="BO36" s="375">
        <v>2.7</v>
      </c>
      <c r="BP36" s="375" t="s">
        <v>430</v>
      </c>
      <c r="BQ36" s="375" t="s">
        <v>430</v>
      </c>
      <c r="BR36" s="466"/>
      <c r="BS36" s="373">
        <v>1.43595569043079</v>
      </c>
      <c r="BT36" s="354" t="s">
        <v>430</v>
      </c>
      <c r="BU36" s="430"/>
      <c r="BV36" s="374" t="s">
        <v>554</v>
      </c>
    </row>
    <row r="37" spans="1:74" s="428" customFormat="1" x14ac:dyDescent="0.25">
      <c r="A37" s="345" t="s">
        <v>7887</v>
      </c>
      <c r="B37" s="373"/>
      <c r="C37" s="719">
        <v>41673</v>
      </c>
      <c r="D37" s="373"/>
      <c r="E37" s="346">
        <v>1213.81</v>
      </c>
      <c r="F37" s="373"/>
      <c r="G37" s="347">
        <v>23.191299999999998</v>
      </c>
      <c r="H37" s="374"/>
      <c r="I37" s="348">
        <v>0.84</v>
      </c>
      <c r="J37" s="348">
        <v>7.69</v>
      </c>
      <c r="K37" s="348">
        <v>0.79</v>
      </c>
      <c r="L37" s="348">
        <v>0.82</v>
      </c>
      <c r="M37" s="362"/>
      <c r="N37" s="350">
        <v>20.471699999999998</v>
      </c>
      <c r="O37" s="348">
        <v>9.9288000000000007</v>
      </c>
      <c r="P37" s="348">
        <v>9.7086000000000006</v>
      </c>
      <c r="Q37" s="348">
        <v>8.9341000000000008</v>
      </c>
      <c r="R37" s="348">
        <v>11.863099999999999</v>
      </c>
      <c r="S37" s="348">
        <v>7.0959000000000003</v>
      </c>
      <c r="T37" s="348">
        <v>5.3856000000000002</v>
      </c>
      <c r="U37" s="354">
        <v>5.5091999999999999</v>
      </c>
      <c r="V37" s="348">
        <v>5.4638999999999998</v>
      </c>
      <c r="W37" s="348">
        <v>7.2314999999999996</v>
      </c>
      <c r="X37" s="348">
        <v>7.0038</v>
      </c>
      <c r="Y37" s="375">
        <v>7.3160999999999996</v>
      </c>
      <c r="Z37" s="348">
        <v>6.5255000000000001</v>
      </c>
      <c r="AA37" s="348">
        <v>7.0730000000000004</v>
      </c>
      <c r="AB37" s="348">
        <v>5.3301999999999996</v>
      </c>
      <c r="AC37" s="348">
        <v>5.4223999999999997</v>
      </c>
      <c r="AD37" s="348">
        <v>5.5186999999999999</v>
      </c>
      <c r="AE37" s="348">
        <v>12.538500000000001</v>
      </c>
      <c r="AF37" s="348">
        <v>7.0224000000000002</v>
      </c>
      <c r="AG37" s="569"/>
      <c r="AH37" s="346">
        <v>13</v>
      </c>
      <c r="AI37" s="346">
        <v>12</v>
      </c>
      <c r="AJ37" s="346">
        <v>13</v>
      </c>
      <c r="AK37" s="346">
        <v>12</v>
      </c>
      <c r="AL37" s="346">
        <v>12</v>
      </c>
      <c r="AM37" s="346">
        <v>12</v>
      </c>
      <c r="AN37" s="346">
        <v>3</v>
      </c>
      <c r="AO37" s="572">
        <v>5</v>
      </c>
      <c r="AP37" s="346">
        <v>2</v>
      </c>
      <c r="AQ37" s="346">
        <v>2</v>
      </c>
      <c r="AR37" s="346">
        <v>4</v>
      </c>
      <c r="AS37" s="346">
        <v>1</v>
      </c>
      <c r="AT37" s="346">
        <v>13</v>
      </c>
      <c r="AU37" s="346">
        <v>13</v>
      </c>
      <c r="AV37" s="346">
        <v>2</v>
      </c>
      <c r="AW37" s="346">
        <v>5</v>
      </c>
      <c r="AX37" s="346">
        <v>2</v>
      </c>
      <c r="AY37" s="346">
        <v>12</v>
      </c>
      <c r="AZ37" s="584"/>
      <c r="BA37" s="467">
        <v>9.17</v>
      </c>
      <c r="BB37" s="348">
        <v>87.85</v>
      </c>
      <c r="BC37" s="348" t="s">
        <v>430</v>
      </c>
      <c r="BD37" s="348" t="s">
        <v>430</v>
      </c>
      <c r="BE37" s="375" t="s">
        <v>430</v>
      </c>
      <c r="BF37" s="375">
        <v>2.98</v>
      </c>
      <c r="BG37" s="374"/>
      <c r="BH37" s="594">
        <v>2.98</v>
      </c>
      <c r="BI37" s="348">
        <v>35.69</v>
      </c>
      <c r="BJ37" s="348">
        <v>5.0199999999999996</v>
      </c>
      <c r="BK37" s="348">
        <v>47.15</v>
      </c>
      <c r="BL37" s="348" t="s">
        <v>430</v>
      </c>
      <c r="BM37" s="375">
        <v>9.17</v>
      </c>
      <c r="BN37" s="375" t="s">
        <v>430</v>
      </c>
      <c r="BO37" s="375" t="s">
        <v>430</v>
      </c>
      <c r="BP37" s="375" t="s">
        <v>430</v>
      </c>
      <c r="BQ37" s="375" t="s">
        <v>430</v>
      </c>
      <c r="BR37" s="466"/>
      <c r="BS37" s="373">
        <v>4.0563938216225601</v>
      </c>
      <c r="BT37" s="354">
        <v>8.6822519334728998</v>
      </c>
      <c r="BU37" s="430"/>
      <c r="BV37" s="374" t="s">
        <v>554</v>
      </c>
    </row>
    <row r="38" spans="1:74" s="428" customFormat="1" x14ac:dyDescent="0.25">
      <c r="A38" s="345" t="s">
        <v>7888</v>
      </c>
      <c r="B38" s="373"/>
      <c r="C38" s="719">
        <v>41754</v>
      </c>
      <c r="D38" s="373"/>
      <c r="E38" s="346">
        <v>582.57000000000005</v>
      </c>
      <c r="F38" s="373"/>
      <c r="G38" s="347">
        <v>23.776900000000001</v>
      </c>
      <c r="H38" s="374"/>
      <c r="I38" s="348">
        <v>2.62</v>
      </c>
      <c r="J38" s="348">
        <v>7.5</v>
      </c>
      <c r="K38" s="348">
        <v>1.19</v>
      </c>
      <c r="L38" s="348">
        <v>1.28</v>
      </c>
      <c r="M38" s="362"/>
      <c r="N38" s="350">
        <v>22.1189</v>
      </c>
      <c r="O38" s="348">
        <v>6.2378</v>
      </c>
      <c r="P38" s="348">
        <v>11.0762</v>
      </c>
      <c r="Q38" s="348">
        <v>6.0336999999999996</v>
      </c>
      <c r="R38" s="348">
        <v>10.239599999999999</v>
      </c>
      <c r="S38" s="348">
        <v>7.0667</v>
      </c>
      <c r="T38" s="348">
        <v>5.4112999999999998</v>
      </c>
      <c r="U38" s="354">
        <v>5.9226999999999999</v>
      </c>
      <c r="V38" s="348">
        <v>5.7107999999999999</v>
      </c>
      <c r="W38" s="348">
        <v>7.2744999999999997</v>
      </c>
      <c r="X38" s="348">
        <v>7.1257000000000001</v>
      </c>
      <c r="Y38" s="375">
        <v>6.0561999999999996</v>
      </c>
      <c r="Z38" s="348">
        <v>7.0453999999999999</v>
      </c>
      <c r="AA38" s="348">
        <v>7.7946999999999997</v>
      </c>
      <c r="AB38" s="348">
        <v>5.2187000000000001</v>
      </c>
      <c r="AC38" s="348">
        <v>5.7548000000000004</v>
      </c>
      <c r="AD38" s="348">
        <v>5.7041000000000004</v>
      </c>
      <c r="AE38" s="348">
        <v>11.3024</v>
      </c>
      <c r="AF38" s="348">
        <v>7.3746999999999998</v>
      </c>
      <c r="AG38" s="569"/>
      <c r="AH38" s="346">
        <v>12</v>
      </c>
      <c r="AI38" s="346">
        <v>13</v>
      </c>
      <c r="AJ38" s="346">
        <v>11</v>
      </c>
      <c r="AK38" s="346">
        <v>13</v>
      </c>
      <c r="AL38" s="346">
        <v>13</v>
      </c>
      <c r="AM38" s="346">
        <v>13</v>
      </c>
      <c r="AN38" s="346">
        <v>2</v>
      </c>
      <c r="AO38" s="572">
        <v>1</v>
      </c>
      <c r="AP38" s="346">
        <v>1</v>
      </c>
      <c r="AQ38" s="346">
        <v>1</v>
      </c>
      <c r="AR38" s="346">
        <v>3</v>
      </c>
      <c r="AS38" s="346">
        <v>4</v>
      </c>
      <c r="AT38" s="346">
        <v>5</v>
      </c>
      <c r="AU38" s="346">
        <v>12</v>
      </c>
      <c r="AV38" s="346">
        <v>3</v>
      </c>
      <c r="AW38" s="346">
        <v>3</v>
      </c>
      <c r="AX38" s="346">
        <v>1</v>
      </c>
      <c r="AY38" s="346">
        <v>13</v>
      </c>
      <c r="AZ38" s="584"/>
      <c r="BA38" s="467">
        <v>11.23</v>
      </c>
      <c r="BB38" s="348">
        <v>80.7</v>
      </c>
      <c r="BC38" s="348" t="s">
        <v>430</v>
      </c>
      <c r="BD38" s="348">
        <v>3.17</v>
      </c>
      <c r="BE38" s="375">
        <v>15.43</v>
      </c>
      <c r="BF38" s="375">
        <v>4.9000000000000004</v>
      </c>
      <c r="BG38" s="374"/>
      <c r="BH38" s="594">
        <v>4.9000000000000004</v>
      </c>
      <c r="BI38" s="348">
        <v>42</v>
      </c>
      <c r="BJ38" s="348">
        <v>4.28</v>
      </c>
      <c r="BK38" s="348">
        <v>37.590000000000003</v>
      </c>
      <c r="BL38" s="348" t="s">
        <v>430</v>
      </c>
      <c r="BM38" s="375">
        <v>11.23</v>
      </c>
      <c r="BN38" s="375" t="s">
        <v>430</v>
      </c>
      <c r="BO38" s="375" t="s">
        <v>430</v>
      </c>
      <c r="BP38" s="375" t="s">
        <v>430</v>
      </c>
      <c r="BQ38" s="375">
        <v>15.43</v>
      </c>
      <c r="BR38" s="466"/>
      <c r="BS38" s="373" t="s">
        <v>430</v>
      </c>
      <c r="BT38" s="354">
        <v>14.681034578344899</v>
      </c>
      <c r="BU38" s="430"/>
      <c r="BV38" s="374" t="s">
        <v>554</v>
      </c>
    </row>
    <row r="39" spans="1:74" x14ac:dyDescent="0.25">
      <c r="A39" s="318" t="s">
        <v>93</v>
      </c>
      <c r="B39" s="43"/>
      <c r="C39" s="720"/>
      <c r="D39" s="43"/>
      <c r="E39" s="51"/>
      <c r="F39" s="43"/>
      <c r="G39" s="55"/>
      <c r="H39" s="66"/>
      <c r="I39" s="59"/>
      <c r="J39" s="59"/>
      <c r="K39" s="59"/>
      <c r="L39" s="59"/>
      <c r="M39" s="258"/>
      <c r="N39" s="70">
        <v>32.323099999999997</v>
      </c>
      <c r="O39" s="59">
        <v>13.6478</v>
      </c>
      <c r="P39" s="59">
        <v>13.6653</v>
      </c>
      <c r="Q39" s="59">
        <v>11.4209</v>
      </c>
      <c r="R39" s="59">
        <v>18.748000000000001</v>
      </c>
      <c r="S39" s="59">
        <v>8.2878000000000007</v>
      </c>
      <c r="T39" s="59">
        <v>5.0568</v>
      </c>
      <c r="U39" s="88">
        <v>5.3224999999999998</v>
      </c>
      <c r="V39" s="59">
        <v>4.9966999999999997</v>
      </c>
      <c r="W39" s="59">
        <v>6.9828999999999999</v>
      </c>
      <c r="X39" s="59">
        <v>6.9423000000000004</v>
      </c>
      <c r="Y39" s="276">
        <v>6.0339</v>
      </c>
      <c r="Z39" s="59">
        <v>6.9280999999999997</v>
      </c>
      <c r="AA39" s="59">
        <v>8.9130000000000003</v>
      </c>
      <c r="AB39" s="59">
        <v>5.0252999999999997</v>
      </c>
      <c r="AC39" s="59">
        <v>5.2670000000000003</v>
      </c>
      <c r="AD39" s="59">
        <v>5.0717999999999996</v>
      </c>
      <c r="AE39" s="59">
        <v>19.593599999999999</v>
      </c>
      <c r="AF39" s="59">
        <v>7.3723999999999998</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44"/>
      <c r="C40" s="721"/>
      <c r="D40" s="44"/>
      <c r="E40" s="52"/>
      <c r="F40" s="44"/>
      <c r="G40" s="56"/>
      <c r="H40" s="67"/>
      <c r="I40" s="60"/>
      <c r="J40" s="60"/>
      <c r="K40" s="60"/>
      <c r="L40" s="60"/>
      <c r="M40" s="259"/>
      <c r="N40" s="71">
        <v>48.4863</v>
      </c>
      <c r="O40" s="60">
        <v>20.732299999999999</v>
      </c>
      <c r="P40" s="60">
        <v>19.103000000000002</v>
      </c>
      <c r="Q40" s="60">
        <v>16.150300000000001</v>
      </c>
      <c r="R40" s="60">
        <v>22.9556</v>
      </c>
      <c r="S40" s="60">
        <v>9.2655999999999992</v>
      </c>
      <c r="T40" s="60">
        <v>6.0903999999999998</v>
      </c>
      <c r="U40" s="89">
        <v>5.9226999999999999</v>
      </c>
      <c r="V40" s="60">
        <v>5.7107999999999999</v>
      </c>
      <c r="W40" s="60">
        <v>7.2744999999999997</v>
      </c>
      <c r="X40" s="60">
        <v>7.2099000000000002</v>
      </c>
      <c r="Y40" s="277">
        <v>7.3160999999999996</v>
      </c>
      <c r="Z40" s="60">
        <v>7.2347000000000001</v>
      </c>
      <c r="AA40" s="60">
        <v>10.216900000000001</v>
      </c>
      <c r="AB40" s="60">
        <v>6.0899000000000001</v>
      </c>
      <c r="AC40" s="60">
        <v>5.8127000000000004</v>
      </c>
      <c r="AD40" s="60">
        <v>5.7041000000000004</v>
      </c>
      <c r="AE40" s="60">
        <v>23.4879</v>
      </c>
      <c r="AF40" s="60">
        <v>7.8170000000000002</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44"/>
      <c r="C41" s="721"/>
      <c r="D41" s="44"/>
      <c r="E41" s="52"/>
      <c r="F41" s="44"/>
      <c r="G41" s="56"/>
      <c r="H41" s="67"/>
      <c r="I41" s="60"/>
      <c r="J41" s="60"/>
      <c r="K41" s="60"/>
      <c r="L41" s="60"/>
      <c r="M41" s="259"/>
      <c r="N41" s="71">
        <v>20.471699999999998</v>
      </c>
      <c r="O41" s="60">
        <v>6.2378</v>
      </c>
      <c r="P41" s="60">
        <v>9.7086000000000006</v>
      </c>
      <c r="Q41" s="60">
        <v>6.0336999999999996</v>
      </c>
      <c r="R41" s="60">
        <v>10.239599999999999</v>
      </c>
      <c r="S41" s="60">
        <v>7.0667</v>
      </c>
      <c r="T41" s="60">
        <v>4.3966000000000003</v>
      </c>
      <c r="U41" s="89">
        <v>4.7018000000000004</v>
      </c>
      <c r="V41" s="60">
        <v>4.3559000000000001</v>
      </c>
      <c r="W41" s="60">
        <v>6.5944000000000003</v>
      </c>
      <c r="X41" s="60">
        <v>6.7290999999999999</v>
      </c>
      <c r="Y41" s="277">
        <v>5.3841000000000001</v>
      </c>
      <c r="Z41" s="60">
        <v>6.5255000000000001</v>
      </c>
      <c r="AA41" s="60">
        <v>7.0730000000000004</v>
      </c>
      <c r="AB41" s="60">
        <v>4.3244999999999996</v>
      </c>
      <c r="AC41" s="60">
        <v>4.5971000000000002</v>
      </c>
      <c r="AD41" s="60">
        <v>4.4389000000000003</v>
      </c>
      <c r="AE41" s="60">
        <v>11.3024</v>
      </c>
      <c r="AF41" s="60">
        <v>7.0224000000000002</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45"/>
      <c r="C42" s="722"/>
      <c r="D42" s="45"/>
      <c r="E42" s="53"/>
      <c r="F42" s="45"/>
      <c r="G42" s="57"/>
      <c r="H42" s="68"/>
      <c r="I42" s="61"/>
      <c r="J42" s="61"/>
      <c r="K42" s="61"/>
      <c r="L42" s="61"/>
      <c r="M42" s="262"/>
      <c r="N42" s="72">
        <v>32.2089</v>
      </c>
      <c r="O42" s="61">
        <v>13.786</v>
      </c>
      <c r="P42" s="61">
        <v>13.0655</v>
      </c>
      <c r="Q42" s="61">
        <v>11.2568</v>
      </c>
      <c r="R42" s="61">
        <v>20.217700000000001</v>
      </c>
      <c r="S42" s="61">
        <v>8.2484000000000002</v>
      </c>
      <c r="T42" s="61">
        <v>5.0514000000000001</v>
      </c>
      <c r="U42" s="90">
        <v>5.2260999999999997</v>
      </c>
      <c r="V42" s="61">
        <v>4.9752999999999998</v>
      </c>
      <c r="W42" s="61">
        <v>6.9870999999999999</v>
      </c>
      <c r="X42" s="61">
        <v>6.9006999999999996</v>
      </c>
      <c r="Y42" s="279">
        <v>5.9641000000000002</v>
      </c>
      <c r="Z42" s="61">
        <v>6.9964000000000004</v>
      </c>
      <c r="AA42" s="61">
        <v>8.9259000000000004</v>
      </c>
      <c r="AB42" s="61">
        <v>4.9950000000000001</v>
      </c>
      <c r="AC42" s="61">
        <v>5.2110000000000003</v>
      </c>
      <c r="AD42" s="61">
        <v>5.0585000000000004</v>
      </c>
      <c r="AE42" s="61">
        <v>20.8095</v>
      </c>
      <c r="AF42" s="61">
        <v>7.3746999999999998</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287</v>
      </c>
      <c r="B43" s="46"/>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428" customFormat="1" x14ac:dyDescent="0.25">
      <c r="A44" s="345" t="s">
        <v>7889</v>
      </c>
      <c r="B44" s="373"/>
      <c r="C44" s="719">
        <v>41530</v>
      </c>
      <c r="D44" s="373"/>
      <c r="E44" s="346">
        <v>3085.97</v>
      </c>
      <c r="F44" s="373"/>
      <c r="G44" s="347">
        <v>26.7654</v>
      </c>
      <c r="H44" s="374"/>
      <c r="I44" s="348">
        <v>1.46</v>
      </c>
      <c r="J44" s="348">
        <v>7.57</v>
      </c>
      <c r="K44" s="348">
        <v>1.28</v>
      </c>
      <c r="L44" s="348">
        <v>1.38</v>
      </c>
      <c r="M44" s="362"/>
      <c r="N44" s="350">
        <v>24.0169</v>
      </c>
      <c r="O44" s="348">
        <v>11.1721</v>
      </c>
      <c r="P44" s="348">
        <v>11.3825</v>
      </c>
      <c r="Q44" s="348">
        <v>8.6883999999999997</v>
      </c>
      <c r="R44" s="348">
        <v>14.7994</v>
      </c>
      <c r="S44" s="348">
        <v>6.8118999999999996</v>
      </c>
      <c r="T44" s="348">
        <v>4.3349000000000002</v>
      </c>
      <c r="U44" s="354">
        <v>4.6425000000000001</v>
      </c>
      <c r="V44" s="348">
        <v>4.4499000000000004</v>
      </c>
      <c r="W44" s="348">
        <v>7.1416000000000004</v>
      </c>
      <c r="X44" s="348">
        <v>7.0053000000000001</v>
      </c>
      <c r="Y44" s="375">
        <v>6.1867000000000001</v>
      </c>
      <c r="Z44" s="348">
        <v>7.5624000000000002</v>
      </c>
      <c r="AA44" s="348">
        <v>7.4143999999999997</v>
      </c>
      <c r="AB44" s="348">
        <v>4.2337999999999996</v>
      </c>
      <c r="AC44" s="348">
        <v>4.6752000000000002</v>
      </c>
      <c r="AD44" s="348">
        <v>4.5267999999999997</v>
      </c>
      <c r="AE44" s="348">
        <v>15.194900000000001</v>
      </c>
      <c r="AF44" s="348">
        <v>8.0039999999999996</v>
      </c>
      <c r="AG44" s="569"/>
      <c r="AH44" s="346">
        <v>6</v>
      </c>
      <c r="AI44" s="346">
        <v>7</v>
      </c>
      <c r="AJ44" s="346">
        <v>7</v>
      </c>
      <c r="AK44" s="346">
        <v>7</v>
      </c>
      <c r="AL44" s="346">
        <v>6</v>
      </c>
      <c r="AM44" s="346">
        <v>6</v>
      </c>
      <c r="AN44" s="346">
        <v>7</v>
      </c>
      <c r="AO44" s="572">
        <v>7</v>
      </c>
      <c r="AP44" s="346">
        <v>7</v>
      </c>
      <c r="AQ44" s="346">
        <v>4</v>
      </c>
      <c r="AR44" s="346">
        <v>5</v>
      </c>
      <c r="AS44" s="346">
        <v>2</v>
      </c>
      <c r="AT44" s="346">
        <v>1</v>
      </c>
      <c r="AU44" s="346">
        <v>6</v>
      </c>
      <c r="AV44" s="346">
        <v>7</v>
      </c>
      <c r="AW44" s="346">
        <v>7</v>
      </c>
      <c r="AX44" s="346">
        <v>7</v>
      </c>
      <c r="AY44" s="346">
        <v>6</v>
      </c>
      <c r="AZ44" s="584"/>
      <c r="BA44" s="467">
        <v>11</v>
      </c>
      <c r="BB44" s="348">
        <v>84.22</v>
      </c>
      <c r="BC44" s="348" t="s">
        <v>430</v>
      </c>
      <c r="BD44" s="348" t="s">
        <v>430</v>
      </c>
      <c r="BE44" s="375" t="s">
        <v>430</v>
      </c>
      <c r="BF44" s="375">
        <v>4.79</v>
      </c>
      <c r="BG44" s="374"/>
      <c r="BH44" s="594">
        <v>4.79</v>
      </c>
      <c r="BI44" s="348">
        <v>15.79</v>
      </c>
      <c r="BJ44" s="348">
        <v>1.57</v>
      </c>
      <c r="BK44" s="348">
        <v>66.849999999999994</v>
      </c>
      <c r="BL44" s="348" t="s">
        <v>430</v>
      </c>
      <c r="BM44" s="375">
        <v>1.89</v>
      </c>
      <c r="BN44" s="375" t="s">
        <v>430</v>
      </c>
      <c r="BO44" s="375">
        <v>9.11</v>
      </c>
      <c r="BP44" s="375" t="s">
        <v>430</v>
      </c>
      <c r="BQ44" s="375" t="s">
        <v>430</v>
      </c>
      <c r="BR44" s="466"/>
      <c r="BS44" s="373">
        <v>3.2691900009807601E-3</v>
      </c>
      <c r="BT44" s="354">
        <v>3.9961773911988501</v>
      </c>
      <c r="BU44" s="430"/>
      <c r="BV44" s="374" t="s">
        <v>554</v>
      </c>
    </row>
    <row r="45" spans="1:74" s="428" customFormat="1" x14ac:dyDescent="0.25">
      <c r="A45" s="345" t="s">
        <v>7890</v>
      </c>
      <c r="B45" s="373"/>
      <c r="C45" s="719">
        <v>45243</v>
      </c>
      <c r="D45" s="373"/>
      <c r="E45" s="346">
        <v>366.94</v>
      </c>
      <c r="F45" s="373"/>
      <c r="G45" s="347">
        <v>12.1211</v>
      </c>
      <c r="H45" s="374"/>
      <c r="I45" s="348">
        <v>2.93</v>
      </c>
      <c r="J45" s="348">
        <v>7.76</v>
      </c>
      <c r="K45" s="348">
        <v>2.39</v>
      </c>
      <c r="L45" s="348">
        <v>2.5499999999999998</v>
      </c>
      <c r="M45" s="362"/>
      <c r="N45" s="350">
        <v>19.282399999999999</v>
      </c>
      <c r="O45" s="348">
        <v>13.2133</v>
      </c>
      <c r="P45" s="348">
        <v>12.073</v>
      </c>
      <c r="Q45" s="348">
        <v>11.189500000000001</v>
      </c>
      <c r="R45" s="348">
        <v>21.1661</v>
      </c>
      <c r="S45" s="348">
        <v>8.4166000000000007</v>
      </c>
      <c r="T45" s="348">
        <v>4.9592000000000001</v>
      </c>
      <c r="U45" s="354">
        <v>5.2384000000000004</v>
      </c>
      <c r="V45" s="348">
        <v>4.9181999999999997</v>
      </c>
      <c r="W45" s="348">
        <v>7.4322999999999997</v>
      </c>
      <c r="X45" s="348" t="s">
        <v>430</v>
      </c>
      <c r="Y45" s="375" t="s">
        <v>430</v>
      </c>
      <c r="Z45" s="348" t="s">
        <v>430</v>
      </c>
      <c r="AA45" s="348">
        <v>9.0654000000000003</v>
      </c>
      <c r="AB45" s="348">
        <v>4.8761000000000001</v>
      </c>
      <c r="AC45" s="348">
        <v>5.1931000000000003</v>
      </c>
      <c r="AD45" s="348">
        <v>5.0271999999999997</v>
      </c>
      <c r="AE45" s="348">
        <v>22.140799999999999</v>
      </c>
      <c r="AF45" s="348">
        <v>7.6374000000000004</v>
      </c>
      <c r="AG45" s="569"/>
      <c r="AH45" s="346">
        <v>7</v>
      </c>
      <c r="AI45" s="346">
        <v>4</v>
      </c>
      <c r="AJ45" s="346">
        <v>6</v>
      </c>
      <c r="AK45" s="346">
        <v>3</v>
      </c>
      <c r="AL45" s="346">
        <v>2</v>
      </c>
      <c r="AM45" s="346">
        <v>3</v>
      </c>
      <c r="AN45" s="346">
        <v>3</v>
      </c>
      <c r="AO45" s="572">
        <v>4</v>
      </c>
      <c r="AP45" s="346">
        <v>5</v>
      </c>
      <c r="AQ45" s="346">
        <v>1</v>
      </c>
      <c r="AR45" s="346" t="s">
        <v>430</v>
      </c>
      <c r="AS45" s="346" t="s">
        <v>430</v>
      </c>
      <c r="AT45" s="346" t="s">
        <v>430</v>
      </c>
      <c r="AU45" s="346">
        <v>3</v>
      </c>
      <c r="AV45" s="346">
        <v>4</v>
      </c>
      <c r="AW45" s="346">
        <v>3</v>
      </c>
      <c r="AX45" s="346">
        <v>5</v>
      </c>
      <c r="AY45" s="346">
        <v>1</v>
      </c>
      <c r="AZ45" s="584"/>
      <c r="BA45" s="467">
        <v>9.16</v>
      </c>
      <c r="BB45" s="348">
        <v>85.33</v>
      </c>
      <c r="BC45" s="348" t="s">
        <v>430</v>
      </c>
      <c r="BD45" s="348" t="s">
        <v>430</v>
      </c>
      <c r="BE45" s="375" t="s">
        <v>430</v>
      </c>
      <c r="BF45" s="375">
        <v>5.51</v>
      </c>
      <c r="BG45" s="374"/>
      <c r="BH45" s="594">
        <v>5.51</v>
      </c>
      <c r="BI45" s="348">
        <v>15.48</v>
      </c>
      <c r="BJ45" s="348" t="s">
        <v>430</v>
      </c>
      <c r="BK45" s="348">
        <v>69.849999999999994</v>
      </c>
      <c r="BL45" s="348" t="s">
        <v>430</v>
      </c>
      <c r="BM45" s="375">
        <v>9.16</v>
      </c>
      <c r="BN45" s="375" t="s">
        <v>430</v>
      </c>
      <c r="BO45" s="375" t="s">
        <v>430</v>
      </c>
      <c r="BP45" s="375" t="s">
        <v>430</v>
      </c>
      <c r="BQ45" s="375" t="s">
        <v>430</v>
      </c>
      <c r="BR45" s="466"/>
      <c r="BS45" s="373">
        <v>3.2586706703258699</v>
      </c>
      <c r="BT45" s="354">
        <v>9.6340034009633992</v>
      </c>
      <c r="BU45" s="430"/>
      <c r="BV45" s="374" t="s">
        <v>554</v>
      </c>
    </row>
    <row r="46" spans="1:74" s="428" customFormat="1" x14ac:dyDescent="0.25">
      <c r="A46" s="345" t="s">
        <v>7891</v>
      </c>
      <c r="B46" s="373"/>
      <c r="C46" s="719">
        <v>41283</v>
      </c>
      <c r="D46" s="373"/>
      <c r="E46" s="346">
        <v>282.27</v>
      </c>
      <c r="F46" s="373"/>
      <c r="G46" s="347">
        <v>46.031599999999997</v>
      </c>
      <c r="H46" s="374"/>
      <c r="I46" s="348">
        <v>2.46</v>
      </c>
      <c r="J46" s="348">
        <v>7.47</v>
      </c>
      <c r="K46" s="348">
        <v>1.98</v>
      </c>
      <c r="L46" s="348">
        <v>2.11</v>
      </c>
      <c r="M46" s="362"/>
      <c r="N46" s="350">
        <v>30.156400000000001</v>
      </c>
      <c r="O46" s="348">
        <v>12.963699999999999</v>
      </c>
      <c r="P46" s="348">
        <v>12.5471</v>
      </c>
      <c r="Q46" s="348">
        <v>9.5501000000000005</v>
      </c>
      <c r="R46" s="348">
        <v>17.818300000000001</v>
      </c>
      <c r="S46" s="348">
        <v>8.0129999999999999</v>
      </c>
      <c r="T46" s="348">
        <v>4.9467999999999996</v>
      </c>
      <c r="U46" s="354">
        <v>5.2492999999999999</v>
      </c>
      <c r="V46" s="348">
        <v>5.0979000000000001</v>
      </c>
      <c r="W46" s="348">
        <v>7.2422000000000004</v>
      </c>
      <c r="X46" s="348">
        <v>7.1825000000000001</v>
      </c>
      <c r="Y46" s="375">
        <v>5.9635999999999996</v>
      </c>
      <c r="Z46" s="348">
        <v>6.5540000000000003</v>
      </c>
      <c r="AA46" s="348">
        <v>8.3071000000000002</v>
      </c>
      <c r="AB46" s="348">
        <v>4.9744999999999999</v>
      </c>
      <c r="AC46" s="348">
        <v>5.2332999999999998</v>
      </c>
      <c r="AD46" s="348">
        <v>5.1620999999999997</v>
      </c>
      <c r="AE46" s="348">
        <v>17.717199999999998</v>
      </c>
      <c r="AF46" s="348">
        <v>7.1334999999999997</v>
      </c>
      <c r="AG46" s="569"/>
      <c r="AH46" s="346">
        <v>4</v>
      </c>
      <c r="AI46" s="346">
        <v>5</v>
      </c>
      <c r="AJ46" s="346">
        <v>5</v>
      </c>
      <c r="AK46" s="346">
        <v>5</v>
      </c>
      <c r="AL46" s="346">
        <v>5</v>
      </c>
      <c r="AM46" s="346">
        <v>4</v>
      </c>
      <c r="AN46" s="346">
        <v>4</v>
      </c>
      <c r="AO46" s="572">
        <v>2</v>
      </c>
      <c r="AP46" s="346">
        <v>1</v>
      </c>
      <c r="AQ46" s="346">
        <v>3</v>
      </c>
      <c r="AR46" s="346">
        <v>2</v>
      </c>
      <c r="AS46" s="346">
        <v>4</v>
      </c>
      <c r="AT46" s="346">
        <v>3</v>
      </c>
      <c r="AU46" s="346">
        <v>5</v>
      </c>
      <c r="AV46" s="346">
        <v>3</v>
      </c>
      <c r="AW46" s="346">
        <v>2</v>
      </c>
      <c r="AX46" s="346">
        <v>1</v>
      </c>
      <c r="AY46" s="346">
        <v>5</v>
      </c>
      <c r="AZ46" s="584"/>
      <c r="BA46" s="467">
        <v>6.75</v>
      </c>
      <c r="BB46" s="348">
        <v>82.75</v>
      </c>
      <c r="BC46" s="348" t="s">
        <v>430</v>
      </c>
      <c r="BD46" s="348" t="s">
        <v>430</v>
      </c>
      <c r="BE46" s="375" t="s">
        <v>430</v>
      </c>
      <c r="BF46" s="375">
        <v>10.5</v>
      </c>
      <c r="BG46" s="374"/>
      <c r="BH46" s="594">
        <v>10.5</v>
      </c>
      <c r="BI46" s="348">
        <v>8.73</v>
      </c>
      <c r="BJ46" s="348" t="s">
        <v>430</v>
      </c>
      <c r="BK46" s="348">
        <v>74.010000000000005</v>
      </c>
      <c r="BL46" s="348" t="s">
        <v>430</v>
      </c>
      <c r="BM46" s="375">
        <v>6.75</v>
      </c>
      <c r="BN46" s="375" t="s">
        <v>430</v>
      </c>
      <c r="BO46" s="375" t="s">
        <v>430</v>
      </c>
      <c r="BP46" s="375" t="s">
        <v>430</v>
      </c>
      <c r="BQ46" s="375" t="s">
        <v>430</v>
      </c>
      <c r="BR46" s="466"/>
      <c r="BS46" s="373" t="s">
        <v>430</v>
      </c>
      <c r="BT46" s="354">
        <v>7.0565641085886899</v>
      </c>
      <c r="BU46" s="430"/>
      <c r="BV46" s="374" t="s">
        <v>554</v>
      </c>
    </row>
    <row r="47" spans="1:74" s="428" customFormat="1" x14ac:dyDescent="0.25">
      <c r="A47" s="345" t="s">
        <v>7892</v>
      </c>
      <c r="B47" s="373"/>
      <c r="C47" s="719">
        <v>44795</v>
      </c>
      <c r="D47" s="373"/>
      <c r="E47" s="346">
        <v>186.23099999999999</v>
      </c>
      <c r="F47" s="373"/>
      <c r="G47" s="347">
        <v>12.7995</v>
      </c>
      <c r="H47" s="374"/>
      <c r="I47" s="348">
        <v>3.18</v>
      </c>
      <c r="J47" s="348">
        <v>7.48</v>
      </c>
      <c r="K47" s="348">
        <v>2.52</v>
      </c>
      <c r="L47" s="348">
        <v>2.7</v>
      </c>
      <c r="M47" s="362"/>
      <c r="N47" s="350">
        <v>29.110299999999999</v>
      </c>
      <c r="O47" s="348">
        <v>12.1112</v>
      </c>
      <c r="P47" s="348">
        <v>12.987</v>
      </c>
      <c r="Q47" s="348">
        <v>13.307499999999999</v>
      </c>
      <c r="R47" s="348">
        <v>19.7911</v>
      </c>
      <c r="S47" s="348">
        <v>8.4944000000000006</v>
      </c>
      <c r="T47" s="348">
        <v>4.8906000000000001</v>
      </c>
      <c r="U47" s="354">
        <v>5.2397</v>
      </c>
      <c r="V47" s="348">
        <v>5.0060000000000002</v>
      </c>
      <c r="W47" s="348">
        <v>6.7385999999999999</v>
      </c>
      <c r="X47" s="348">
        <v>6.8108000000000004</v>
      </c>
      <c r="Y47" s="375" t="s">
        <v>430</v>
      </c>
      <c r="Z47" s="348" t="s">
        <v>430</v>
      </c>
      <c r="AA47" s="348">
        <v>9.2710000000000008</v>
      </c>
      <c r="AB47" s="348">
        <v>4.8403</v>
      </c>
      <c r="AC47" s="348">
        <v>5.1662999999999997</v>
      </c>
      <c r="AD47" s="348">
        <v>5.0712999999999999</v>
      </c>
      <c r="AE47" s="348">
        <v>20.2271</v>
      </c>
      <c r="AF47" s="348">
        <v>6.6367000000000003</v>
      </c>
      <c r="AG47" s="569"/>
      <c r="AH47" s="346">
        <v>5</v>
      </c>
      <c r="AI47" s="346">
        <v>6</v>
      </c>
      <c r="AJ47" s="346">
        <v>4</v>
      </c>
      <c r="AK47" s="346">
        <v>1</v>
      </c>
      <c r="AL47" s="346">
        <v>3</v>
      </c>
      <c r="AM47" s="346">
        <v>2</v>
      </c>
      <c r="AN47" s="346">
        <v>5</v>
      </c>
      <c r="AO47" s="572">
        <v>3</v>
      </c>
      <c r="AP47" s="346">
        <v>4</v>
      </c>
      <c r="AQ47" s="346">
        <v>7</v>
      </c>
      <c r="AR47" s="346">
        <v>6</v>
      </c>
      <c r="AS47" s="346" t="s">
        <v>430</v>
      </c>
      <c r="AT47" s="346" t="s">
        <v>430</v>
      </c>
      <c r="AU47" s="346">
        <v>2</v>
      </c>
      <c r="AV47" s="346">
        <v>5</v>
      </c>
      <c r="AW47" s="346">
        <v>4</v>
      </c>
      <c r="AX47" s="346">
        <v>4</v>
      </c>
      <c r="AY47" s="346">
        <v>3</v>
      </c>
      <c r="AZ47" s="584"/>
      <c r="BA47" s="467">
        <v>5.75</v>
      </c>
      <c r="BB47" s="348">
        <v>85.79</v>
      </c>
      <c r="BC47" s="348" t="s">
        <v>430</v>
      </c>
      <c r="BD47" s="348" t="s">
        <v>430</v>
      </c>
      <c r="BE47" s="375" t="s">
        <v>430</v>
      </c>
      <c r="BF47" s="375">
        <v>8.4499999999999993</v>
      </c>
      <c r="BG47" s="374"/>
      <c r="BH47" s="594">
        <v>8.4499999999999993</v>
      </c>
      <c r="BI47" s="348">
        <v>2.66</v>
      </c>
      <c r="BJ47" s="348" t="s">
        <v>430</v>
      </c>
      <c r="BK47" s="348">
        <v>83.13</v>
      </c>
      <c r="BL47" s="348" t="s">
        <v>430</v>
      </c>
      <c r="BM47" s="375">
        <v>5.22</v>
      </c>
      <c r="BN47" s="375" t="s">
        <v>430</v>
      </c>
      <c r="BO47" s="375">
        <v>0.53</v>
      </c>
      <c r="BP47" s="375" t="s">
        <v>430</v>
      </c>
      <c r="BQ47" s="375" t="s">
        <v>430</v>
      </c>
      <c r="BR47" s="466"/>
      <c r="BS47" s="373">
        <v>8.0063799800000002</v>
      </c>
      <c r="BT47" s="354">
        <v>5.4086377700000003</v>
      </c>
      <c r="BU47" s="430"/>
      <c r="BV47" s="374" t="s">
        <v>554</v>
      </c>
    </row>
    <row r="48" spans="1:74" s="428" customFormat="1" x14ac:dyDescent="0.25">
      <c r="A48" s="345" t="s">
        <v>7893</v>
      </c>
      <c r="B48" s="373"/>
      <c r="C48" s="719">
        <v>44228</v>
      </c>
      <c r="D48" s="373"/>
      <c r="E48" s="889">
        <v>130.72</v>
      </c>
      <c r="F48" s="373"/>
      <c r="G48" s="347" t="s">
        <v>430</v>
      </c>
      <c r="H48" s="374"/>
      <c r="I48" s="348" t="s">
        <v>430</v>
      </c>
      <c r="J48" s="348" t="s">
        <v>430</v>
      </c>
      <c r="K48" s="348" t="s">
        <v>430</v>
      </c>
      <c r="L48" s="348" t="s">
        <v>430</v>
      </c>
      <c r="M48" s="362"/>
      <c r="N48" s="350" t="s">
        <v>430</v>
      </c>
      <c r="O48" s="348" t="s">
        <v>430</v>
      </c>
      <c r="P48" s="348" t="s">
        <v>430</v>
      </c>
      <c r="Q48" s="348" t="s">
        <v>430</v>
      </c>
      <c r="R48" s="348" t="s">
        <v>430</v>
      </c>
      <c r="S48" s="348" t="s">
        <v>430</v>
      </c>
      <c r="T48" s="348" t="s">
        <v>430</v>
      </c>
      <c r="U48" s="354" t="s">
        <v>430</v>
      </c>
      <c r="V48" s="348" t="s">
        <v>430</v>
      </c>
      <c r="W48" s="348" t="s">
        <v>430</v>
      </c>
      <c r="X48" s="348" t="s">
        <v>430</v>
      </c>
      <c r="Y48" s="375" t="s">
        <v>430</v>
      </c>
      <c r="Z48" s="348" t="s">
        <v>430</v>
      </c>
      <c r="AA48" s="348" t="s">
        <v>430</v>
      </c>
      <c r="AB48" s="348" t="s">
        <v>430</v>
      </c>
      <c r="AC48" s="348" t="s">
        <v>430</v>
      </c>
      <c r="AD48" s="348" t="s">
        <v>430</v>
      </c>
      <c r="AE48" s="348" t="s">
        <v>430</v>
      </c>
      <c r="AF48" s="348" t="s">
        <v>430</v>
      </c>
      <c r="AG48" s="569"/>
      <c r="AH48" s="346" t="s">
        <v>430</v>
      </c>
      <c r="AI48" s="346" t="s">
        <v>430</v>
      </c>
      <c r="AJ48" s="346" t="s">
        <v>430</v>
      </c>
      <c r="AK48" s="346" t="s">
        <v>430</v>
      </c>
      <c r="AL48" s="346" t="s">
        <v>430</v>
      </c>
      <c r="AM48" s="346" t="s">
        <v>430</v>
      </c>
      <c r="AN48" s="346" t="s">
        <v>430</v>
      </c>
      <c r="AO48" s="572" t="s">
        <v>430</v>
      </c>
      <c r="AP48" s="346" t="s">
        <v>430</v>
      </c>
      <c r="AQ48" s="346" t="s">
        <v>430</v>
      </c>
      <c r="AR48" s="346" t="s">
        <v>430</v>
      </c>
      <c r="AS48" s="346" t="s">
        <v>430</v>
      </c>
      <c r="AT48" s="346" t="s">
        <v>430</v>
      </c>
      <c r="AU48" s="346" t="s">
        <v>430</v>
      </c>
      <c r="AV48" s="346" t="s">
        <v>430</v>
      </c>
      <c r="AW48" s="346" t="s">
        <v>430</v>
      </c>
      <c r="AX48" s="346" t="s">
        <v>430</v>
      </c>
      <c r="AY48" s="346" t="s">
        <v>430</v>
      </c>
      <c r="AZ48" s="584"/>
      <c r="BA48" s="467" t="s">
        <v>430</v>
      </c>
      <c r="BB48" s="348" t="s">
        <v>430</v>
      </c>
      <c r="BC48" s="348" t="s">
        <v>430</v>
      </c>
      <c r="BD48" s="348" t="s">
        <v>430</v>
      </c>
      <c r="BE48" s="375" t="s">
        <v>430</v>
      </c>
      <c r="BF48" s="375" t="s">
        <v>430</v>
      </c>
      <c r="BG48" s="374"/>
      <c r="BH48" s="594" t="s">
        <v>430</v>
      </c>
      <c r="BI48" s="348" t="s">
        <v>430</v>
      </c>
      <c r="BJ48" s="348" t="s">
        <v>430</v>
      </c>
      <c r="BK48" s="348" t="s">
        <v>430</v>
      </c>
      <c r="BL48" s="348" t="s">
        <v>430</v>
      </c>
      <c r="BM48" s="375" t="s">
        <v>430</v>
      </c>
      <c r="BN48" s="375" t="s">
        <v>430</v>
      </c>
      <c r="BO48" s="375" t="s">
        <v>430</v>
      </c>
      <c r="BP48" s="375" t="s">
        <v>430</v>
      </c>
      <c r="BQ48" s="375" t="s">
        <v>430</v>
      </c>
      <c r="BR48" s="466"/>
      <c r="BS48" s="373" t="s">
        <v>430</v>
      </c>
      <c r="BT48" s="354" t="s">
        <v>430</v>
      </c>
      <c r="BU48" s="430"/>
      <c r="BV48" s="374" t="s">
        <v>554</v>
      </c>
    </row>
    <row r="49" spans="1:74" s="428" customFormat="1" x14ac:dyDescent="0.25">
      <c r="A49" s="345" t="s">
        <v>7894</v>
      </c>
      <c r="B49" s="373"/>
      <c r="C49" s="719">
        <v>41275</v>
      </c>
      <c r="D49" s="373"/>
      <c r="E49" s="346">
        <v>96.11</v>
      </c>
      <c r="F49" s="373"/>
      <c r="G49" s="347">
        <v>2556.3771000000002</v>
      </c>
      <c r="H49" s="374"/>
      <c r="I49" s="348">
        <v>3.98</v>
      </c>
      <c r="J49" s="348">
        <v>7.46</v>
      </c>
      <c r="K49" s="348">
        <v>2.9</v>
      </c>
      <c r="L49" s="348">
        <v>3.08</v>
      </c>
      <c r="M49" s="362"/>
      <c r="N49" s="350">
        <v>42.802799999999998</v>
      </c>
      <c r="O49" s="348">
        <v>14.838100000000001</v>
      </c>
      <c r="P49" s="348">
        <v>14.7201</v>
      </c>
      <c r="Q49" s="348">
        <v>12.953099999999999</v>
      </c>
      <c r="R49" s="348">
        <v>21.28</v>
      </c>
      <c r="S49" s="348">
        <v>8.5677000000000003</v>
      </c>
      <c r="T49" s="348">
        <v>5.1035000000000004</v>
      </c>
      <c r="U49" s="354">
        <v>5.3235000000000001</v>
      </c>
      <c r="V49" s="348">
        <v>5.0137999999999998</v>
      </c>
      <c r="W49" s="348">
        <v>7.2704000000000004</v>
      </c>
      <c r="X49" s="348">
        <v>7.2798999999999996</v>
      </c>
      <c r="Y49" s="375">
        <v>5.7568000000000001</v>
      </c>
      <c r="Z49" s="348">
        <v>6.7750000000000004</v>
      </c>
      <c r="AA49" s="348">
        <v>9.8797999999999995</v>
      </c>
      <c r="AB49" s="348">
        <v>5.1501999999999999</v>
      </c>
      <c r="AC49" s="348">
        <v>5.4046000000000003</v>
      </c>
      <c r="AD49" s="348">
        <v>5.1315999999999997</v>
      </c>
      <c r="AE49" s="348">
        <v>21.981100000000001</v>
      </c>
      <c r="AF49" s="348">
        <v>7.1787999999999998</v>
      </c>
      <c r="AG49" s="569"/>
      <c r="AH49" s="346">
        <v>1</v>
      </c>
      <c r="AI49" s="346">
        <v>2</v>
      </c>
      <c r="AJ49" s="346">
        <v>2</v>
      </c>
      <c r="AK49" s="346">
        <v>2</v>
      </c>
      <c r="AL49" s="346">
        <v>1</v>
      </c>
      <c r="AM49" s="346">
        <v>1</v>
      </c>
      <c r="AN49" s="346">
        <v>1</v>
      </c>
      <c r="AO49" s="572">
        <v>1</v>
      </c>
      <c r="AP49" s="346">
        <v>3</v>
      </c>
      <c r="AQ49" s="346">
        <v>2</v>
      </c>
      <c r="AR49" s="346">
        <v>1</v>
      </c>
      <c r="AS49" s="346">
        <v>5</v>
      </c>
      <c r="AT49" s="346">
        <v>2</v>
      </c>
      <c r="AU49" s="346">
        <v>1</v>
      </c>
      <c r="AV49" s="346">
        <v>1</v>
      </c>
      <c r="AW49" s="346">
        <v>1</v>
      </c>
      <c r="AX49" s="346">
        <v>3</v>
      </c>
      <c r="AY49" s="346">
        <v>2</v>
      </c>
      <c r="AZ49" s="584"/>
      <c r="BA49" s="467">
        <v>15.66</v>
      </c>
      <c r="BB49" s="348">
        <v>75.23</v>
      </c>
      <c r="BC49" s="348" t="s">
        <v>430</v>
      </c>
      <c r="BD49" s="348" t="s">
        <v>430</v>
      </c>
      <c r="BE49" s="375" t="s">
        <v>430</v>
      </c>
      <c r="BF49" s="375">
        <v>9.11</v>
      </c>
      <c r="BG49" s="374"/>
      <c r="BH49" s="594">
        <v>9.11</v>
      </c>
      <c r="BI49" s="348" t="s">
        <v>430</v>
      </c>
      <c r="BJ49" s="348" t="s">
        <v>430</v>
      </c>
      <c r="BK49" s="348">
        <v>75.23</v>
      </c>
      <c r="BL49" s="348" t="s">
        <v>430</v>
      </c>
      <c r="BM49" s="375">
        <v>15.66</v>
      </c>
      <c r="BN49" s="375" t="s">
        <v>430</v>
      </c>
      <c r="BO49" s="375" t="s">
        <v>430</v>
      </c>
      <c r="BP49" s="375" t="s">
        <v>430</v>
      </c>
      <c r="BQ49" s="375" t="s">
        <v>430</v>
      </c>
      <c r="BR49" s="466"/>
      <c r="BS49" s="373" t="s">
        <v>430</v>
      </c>
      <c r="BT49" s="354" t="s">
        <v>430</v>
      </c>
      <c r="BU49" s="430"/>
      <c r="BV49" s="374" t="s">
        <v>554</v>
      </c>
    </row>
    <row r="50" spans="1:74" s="428" customFormat="1" x14ac:dyDescent="0.25">
      <c r="A50" s="345" t="s">
        <v>7895</v>
      </c>
      <c r="B50" s="373"/>
      <c r="C50" s="719">
        <v>44036</v>
      </c>
      <c r="D50" s="373"/>
      <c r="E50" s="346">
        <v>40.374499999999998</v>
      </c>
      <c r="F50" s="373"/>
      <c r="G50" s="347">
        <v>13.9117</v>
      </c>
      <c r="H50" s="374"/>
      <c r="I50" s="348">
        <v>3.73</v>
      </c>
      <c r="J50" s="348">
        <v>7.41</v>
      </c>
      <c r="K50" s="348">
        <v>2.5299999999999998</v>
      </c>
      <c r="L50" s="348">
        <v>2.68</v>
      </c>
      <c r="M50" s="362"/>
      <c r="N50" s="350">
        <v>37.820300000000003</v>
      </c>
      <c r="O50" s="348">
        <v>16.3032</v>
      </c>
      <c r="P50" s="348">
        <v>14.998100000000001</v>
      </c>
      <c r="Q50" s="348">
        <v>10.7072</v>
      </c>
      <c r="R50" s="348">
        <v>19.037800000000001</v>
      </c>
      <c r="S50" s="348">
        <v>7.6863000000000001</v>
      </c>
      <c r="T50" s="348">
        <v>4.6959999999999997</v>
      </c>
      <c r="U50" s="354">
        <v>4.9843999999999999</v>
      </c>
      <c r="V50" s="348">
        <v>4.6920999999999999</v>
      </c>
      <c r="W50" s="348">
        <v>7.0380000000000003</v>
      </c>
      <c r="X50" s="348">
        <v>7.0246000000000004</v>
      </c>
      <c r="Y50" s="375">
        <v>6.0183</v>
      </c>
      <c r="Z50" s="348" t="s">
        <v>430</v>
      </c>
      <c r="AA50" s="348">
        <v>8.6339000000000006</v>
      </c>
      <c r="AB50" s="348">
        <v>4.6971999999999996</v>
      </c>
      <c r="AC50" s="348">
        <v>4.9781000000000004</v>
      </c>
      <c r="AD50" s="348">
        <v>4.7690000000000001</v>
      </c>
      <c r="AE50" s="348">
        <v>19.241599999999998</v>
      </c>
      <c r="AF50" s="348">
        <v>5.7347000000000001</v>
      </c>
      <c r="AG50" s="569"/>
      <c r="AH50" s="346">
        <v>2</v>
      </c>
      <c r="AI50" s="346">
        <v>1</v>
      </c>
      <c r="AJ50" s="346">
        <v>1</v>
      </c>
      <c r="AK50" s="346">
        <v>4</v>
      </c>
      <c r="AL50" s="346">
        <v>4</v>
      </c>
      <c r="AM50" s="346">
        <v>5</v>
      </c>
      <c r="AN50" s="346">
        <v>6</v>
      </c>
      <c r="AO50" s="572">
        <v>6</v>
      </c>
      <c r="AP50" s="346">
        <v>6</v>
      </c>
      <c r="AQ50" s="346">
        <v>5</v>
      </c>
      <c r="AR50" s="346">
        <v>4</v>
      </c>
      <c r="AS50" s="346">
        <v>3</v>
      </c>
      <c r="AT50" s="346" t="s">
        <v>430</v>
      </c>
      <c r="AU50" s="346">
        <v>4</v>
      </c>
      <c r="AV50" s="346">
        <v>6</v>
      </c>
      <c r="AW50" s="346">
        <v>6</v>
      </c>
      <c r="AX50" s="346">
        <v>6</v>
      </c>
      <c r="AY50" s="346">
        <v>4</v>
      </c>
      <c r="AZ50" s="584"/>
      <c r="BA50" s="467">
        <v>11.64</v>
      </c>
      <c r="BB50" s="348">
        <v>74.39</v>
      </c>
      <c r="BC50" s="348" t="s">
        <v>430</v>
      </c>
      <c r="BD50" s="348" t="s">
        <v>430</v>
      </c>
      <c r="BE50" s="375" t="s">
        <v>430</v>
      </c>
      <c r="BF50" s="375">
        <v>13.97</v>
      </c>
      <c r="BG50" s="374"/>
      <c r="BH50" s="594">
        <v>13.97</v>
      </c>
      <c r="BI50" s="348">
        <v>11.46</v>
      </c>
      <c r="BJ50" s="348" t="s">
        <v>430</v>
      </c>
      <c r="BK50" s="348">
        <v>62.93</v>
      </c>
      <c r="BL50" s="348" t="s">
        <v>430</v>
      </c>
      <c r="BM50" s="375">
        <v>11.64</v>
      </c>
      <c r="BN50" s="375" t="s">
        <v>430</v>
      </c>
      <c r="BO50" s="375" t="s">
        <v>430</v>
      </c>
      <c r="BP50" s="375" t="s">
        <v>430</v>
      </c>
      <c r="BQ50" s="375" t="s">
        <v>430</v>
      </c>
      <c r="BR50" s="466"/>
      <c r="BS50" s="373" t="s">
        <v>430</v>
      </c>
      <c r="BT50" s="354">
        <v>2.4019093402401901</v>
      </c>
      <c r="BU50" s="430"/>
      <c r="BV50" s="374" t="s">
        <v>554</v>
      </c>
    </row>
    <row r="51" spans="1:74" s="428" customFormat="1" x14ac:dyDescent="0.25">
      <c r="A51" s="345" t="s">
        <v>7896</v>
      </c>
      <c r="B51" s="373"/>
      <c r="C51" s="719">
        <v>44126</v>
      </c>
      <c r="D51" s="373"/>
      <c r="E51" s="346">
        <v>32.93</v>
      </c>
      <c r="F51" s="373"/>
      <c r="G51" s="347">
        <v>14.0761</v>
      </c>
      <c r="H51" s="374"/>
      <c r="I51" s="348">
        <v>0.78</v>
      </c>
      <c r="J51" s="348">
        <v>7.11</v>
      </c>
      <c r="K51" s="348">
        <v>0.71</v>
      </c>
      <c r="L51" s="348">
        <v>0.75</v>
      </c>
      <c r="M51" s="362"/>
      <c r="N51" s="350">
        <v>31.9224</v>
      </c>
      <c r="O51" s="348">
        <v>13.717000000000001</v>
      </c>
      <c r="P51" s="348">
        <v>13.1092</v>
      </c>
      <c r="Q51" s="348">
        <v>9.2193000000000005</v>
      </c>
      <c r="R51" s="348">
        <v>12.194599999999999</v>
      </c>
      <c r="S51" s="348">
        <v>6.2671999999999999</v>
      </c>
      <c r="T51" s="348">
        <v>4.9656000000000002</v>
      </c>
      <c r="U51" s="354">
        <v>5.0590000000000002</v>
      </c>
      <c r="V51" s="348">
        <v>5.0572999999999997</v>
      </c>
      <c r="W51" s="348">
        <v>6.9653</v>
      </c>
      <c r="X51" s="348">
        <v>7.1669999999999998</v>
      </c>
      <c r="Y51" s="375">
        <v>6.4238999999999997</v>
      </c>
      <c r="Z51" s="348" t="s">
        <v>430</v>
      </c>
      <c r="AA51" s="348">
        <v>6.5914000000000001</v>
      </c>
      <c r="AB51" s="348">
        <v>5.0148999999999999</v>
      </c>
      <c r="AC51" s="348">
        <v>5.0785999999999998</v>
      </c>
      <c r="AD51" s="348">
        <v>5.141</v>
      </c>
      <c r="AE51" s="348">
        <v>12.9642</v>
      </c>
      <c r="AF51" s="348">
        <v>6.2108999999999996</v>
      </c>
      <c r="AG51" s="569"/>
      <c r="AH51" s="346">
        <v>3</v>
      </c>
      <c r="AI51" s="346">
        <v>3</v>
      </c>
      <c r="AJ51" s="346">
        <v>3</v>
      </c>
      <c r="AK51" s="346">
        <v>6</v>
      </c>
      <c r="AL51" s="346">
        <v>7</v>
      </c>
      <c r="AM51" s="346">
        <v>7</v>
      </c>
      <c r="AN51" s="346">
        <v>2</v>
      </c>
      <c r="AO51" s="572">
        <v>5</v>
      </c>
      <c r="AP51" s="346">
        <v>2</v>
      </c>
      <c r="AQ51" s="346">
        <v>6</v>
      </c>
      <c r="AR51" s="346">
        <v>3</v>
      </c>
      <c r="AS51" s="346">
        <v>1</v>
      </c>
      <c r="AT51" s="346" t="s">
        <v>430</v>
      </c>
      <c r="AU51" s="346">
        <v>7</v>
      </c>
      <c r="AV51" s="346">
        <v>2</v>
      </c>
      <c r="AW51" s="346">
        <v>5</v>
      </c>
      <c r="AX51" s="346">
        <v>2</v>
      </c>
      <c r="AY51" s="346">
        <v>7</v>
      </c>
      <c r="AZ51" s="584"/>
      <c r="BA51" s="467">
        <v>2.64</v>
      </c>
      <c r="BB51" s="348">
        <v>69.959999999999994</v>
      </c>
      <c r="BC51" s="348" t="s">
        <v>430</v>
      </c>
      <c r="BD51" s="348" t="s">
        <v>430</v>
      </c>
      <c r="BE51" s="375" t="s">
        <v>430</v>
      </c>
      <c r="BF51" s="375">
        <v>27.4</v>
      </c>
      <c r="BG51" s="374"/>
      <c r="BH51" s="594">
        <v>27.4</v>
      </c>
      <c r="BI51" s="348">
        <v>15.76</v>
      </c>
      <c r="BJ51" s="348" t="s">
        <v>430</v>
      </c>
      <c r="BK51" s="348">
        <v>54.2</v>
      </c>
      <c r="BL51" s="348" t="s">
        <v>430</v>
      </c>
      <c r="BM51" s="375" t="s">
        <v>430</v>
      </c>
      <c r="BN51" s="375" t="s">
        <v>430</v>
      </c>
      <c r="BO51" s="375">
        <v>2.64</v>
      </c>
      <c r="BP51" s="375" t="s">
        <v>430</v>
      </c>
      <c r="BQ51" s="375" t="s">
        <v>430</v>
      </c>
      <c r="BR51" s="466"/>
      <c r="BS51" s="373" t="s">
        <v>430</v>
      </c>
      <c r="BT51" s="354" t="s">
        <v>430</v>
      </c>
      <c r="BU51" s="430"/>
      <c r="BV51" s="374" t="s">
        <v>554</v>
      </c>
    </row>
    <row r="52" spans="1:74" s="428" customFormat="1" x14ac:dyDescent="0.25">
      <c r="A52" s="345" t="s">
        <v>7897</v>
      </c>
      <c r="B52" s="373"/>
      <c r="C52" s="719">
        <v>44182</v>
      </c>
      <c r="D52" s="373"/>
      <c r="E52" s="889">
        <v>26.92</v>
      </c>
      <c r="F52" s="373"/>
      <c r="G52" s="347" t="s">
        <v>430</v>
      </c>
      <c r="H52" s="374"/>
      <c r="I52" s="348" t="s">
        <v>430</v>
      </c>
      <c r="J52" s="348" t="s">
        <v>430</v>
      </c>
      <c r="K52" s="348" t="s">
        <v>430</v>
      </c>
      <c r="L52" s="348" t="s">
        <v>430</v>
      </c>
      <c r="M52" s="362"/>
      <c r="N52" s="350" t="s">
        <v>430</v>
      </c>
      <c r="O52" s="348" t="s">
        <v>430</v>
      </c>
      <c r="P52" s="348" t="s">
        <v>430</v>
      </c>
      <c r="Q52" s="348" t="s">
        <v>430</v>
      </c>
      <c r="R52" s="348" t="s">
        <v>430</v>
      </c>
      <c r="S52" s="348" t="s">
        <v>430</v>
      </c>
      <c r="T52" s="348" t="s">
        <v>430</v>
      </c>
      <c r="U52" s="354" t="s">
        <v>430</v>
      </c>
      <c r="V52" s="348" t="s">
        <v>430</v>
      </c>
      <c r="W52" s="348" t="s">
        <v>430</v>
      </c>
      <c r="X52" s="348" t="s">
        <v>430</v>
      </c>
      <c r="Y52" s="375" t="s">
        <v>430</v>
      </c>
      <c r="Z52" s="348" t="s">
        <v>430</v>
      </c>
      <c r="AA52" s="348" t="s">
        <v>430</v>
      </c>
      <c r="AB52" s="348" t="s">
        <v>430</v>
      </c>
      <c r="AC52" s="348" t="s">
        <v>430</v>
      </c>
      <c r="AD52" s="348" t="s">
        <v>430</v>
      </c>
      <c r="AE52" s="348" t="s">
        <v>430</v>
      </c>
      <c r="AF52" s="348" t="s">
        <v>430</v>
      </c>
      <c r="AG52" s="569"/>
      <c r="AH52" s="346" t="s">
        <v>430</v>
      </c>
      <c r="AI52" s="346" t="s">
        <v>430</v>
      </c>
      <c r="AJ52" s="346" t="s">
        <v>430</v>
      </c>
      <c r="AK52" s="346" t="s">
        <v>430</v>
      </c>
      <c r="AL52" s="346" t="s">
        <v>430</v>
      </c>
      <c r="AM52" s="346" t="s">
        <v>430</v>
      </c>
      <c r="AN52" s="346" t="s">
        <v>430</v>
      </c>
      <c r="AO52" s="572" t="s">
        <v>430</v>
      </c>
      <c r="AP52" s="346" t="s">
        <v>430</v>
      </c>
      <c r="AQ52" s="346" t="s">
        <v>430</v>
      </c>
      <c r="AR52" s="346" t="s">
        <v>430</v>
      </c>
      <c r="AS52" s="346" t="s">
        <v>430</v>
      </c>
      <c r="AT52" s="346" t="s">
        <v>430</v>
      </c>
      <c r="AU52" s="346" t="s">
        <v>430</v>
      </c>
      <c r="AV52" s="346" t="s">
        <v>430</v>
      </c>
      <c r="AW52" s="346" t="s">
        <v>430</v>
      </c>
      <c r="AX52" s="346" t="s">
        <v>430</v>
      </c>
      <c r="AY52" s="346" t="s">
        <v>430</v>
      </c>
      <c r="AZ52" s="584"/>
      <c r="BA52" s="467" t="s">
        <v>430</v>
      </c>
      <c r="BB52" s="348" t="s">
        <v>430</v>
      </c>
      <c r="BC52" s="348" t="s">
        <v>430</v>
      </c>
      <c r="BD52" s="348" t="s">
        <v>430</v>
      </c>
      <c r="BE52" s="375" t="s">
        <v>430</v>
      </c>
      <c r="BF52" s="375" t="s">
        <v>430</v>
      </c>
      <c r="BG52" s="374"/>
      <c r="BH52" s="594" t="s">
        <v>430</v>
      </c>
      <c r="BI52" s="348" t="s">
        <v>430</v>
      </c>
      <c r="BJ52" s="348" t="s">
        <v>430</v>
      </c>
      <c r="BK52" s="348" t="s">
        <v>430</v>
      </c>
      <c r="BL52" s="348" t="s">
        <v>430</v>
      </c>
      <c r="BM52" s="375" t="s">
        <v>430</v>
      </c>
      <c r="BN52" s="375" t="s">
        <v>430</v>
      </c>
      <c r="BO52" s="375" t="s">
        <v>430</v>
      </c>
      <c r="BP52" s="375" t="s">
        <v>430</v>
      </c>
      <c r="BQ52" s="375" t="s">
        <v>430</v>
      </c>
      <c r="BR52" s="466"/>
      <c r="BS52" s="373" t="s">
        <v>430</v>
      </c>
      <c r="BT52" s="354" t="s">
        <v>430</v>
      </c>
      <c r="BU52" s="430"/>
      <c r="BV52" s="374" t="s">
        <v>554</v>
      </c>
    </row>
    <row r="53" spans="1:74" x14ac:dyDescent="0.25">
      <c r="A53" s="318" t="s">
        <v>93</v>
      </c>
      <c r="B53" s="43"/>
      <c r="C53" s="720"/>
      <c r="D53" s="43"/>
      <c r="E53" s="51"/>
      <c r="F53" s="43"/>
      <c r="G53" s="55"/>
      <c r="H53" s="66"/>
      <c r="I53" s="59"/>
      <c r="J53" s="59"/>
      <c r="K53" s="59"/>
      <c r="L53" s="59"/>
      <c r="M53" s="258"/>
      <c r="N53" s="70">
        <v>30.7302</v>
      </c>
      <c r="O53" s="59">
        <v>13.4741</v>
      </c>
      <c r="P53" s="59">
        <v>13.1167</v>
      </c>
      <c r="Q53" s="59">
        <v>10.802199999999999</v>
      </c>
      <c r="R53" s="59">
        <v>18.012499999999999</v>
      </c>
      <c r="S53" s="59">
        <v>7.7510000000000003</v>
      </c>
      <c r="T53" s="59">
        <v>4.8423999999999996</v>
      </c>
      <c r="U53" s="88">
        <v>5.1052999999999997</v>
      </c>
      <c r="V53" s="59">
        <v>4.8906999999999998</v>
      </c>
      <c r="W53" s="59">
        <v>7.1182999999999996</v>
      </c>
      <c r="X53" s="59">
        <v>7.0784000000000002</v>
      </c>
      <c r="Y53" s="276">
        <v>6.0698999999999996</v>
      </c>
      <c r="Z53" s="59">
        <v>6.9638</v>
      </c>
      <c r="AA53" s="59">
        <v>8.4519000000000002</v>
      </c>
      <c r="AB53" s="59">
        <v>4.8266999999999998</v>
      </c>
      <c r="AC53" s="59">
        <v>5.1041999999999996</v>
      </c>
      <c r="AD53" s="59">
        <v>4.9756</v>
      </c>
      <c r="AE53" s="59">
        <v>18.4953</v>
      </c>
      <c r="AF53" s="59">
        <v>6.9337</v>
      </c>
      <c r="AG53" s="553"/>
      <c r="AH53" s="51">
        <v>7</v>
      </c>
      <c r="AI53" s="51">
        <v>7</v>
      </c>
      <c r="AJ53" s="51">
        <v>7</v>
      </c>
      <c r="AK53" s="51">
        <v>7</v>
      </c>
      <c r="AL53" s="51">
        <v>7</v>
      </c>
      <c r="AM53" s="51">
        <v>7</v>
      </c>
      <c r="AN53" s="51">
        <v>7</v>
      </c>
      <c r="AO53" s="560">
        <v>7</v>
      </c>
      <c r="AP53" s="51">
        <v>7</v>
      </c>
      <c r="AQ53" s="51">
        <v>7</v>
      </c>
      <c r="AR53" s="51">
        <v>6</v>
      </c>
      <c r="AS53" s="51">
        <v>5</v>
      </c>
      <c r="AT53" s="51">
        <v>3</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148"/>
      <c r="BS53" s="43"/>
      <c r="BT53" s="88"/>
      <c r="BU53" s="34"/>
      <c r="BV53" s="66"/>
    </row>
    <row r="54" spans="1:74" x14ac:dyDescent="0.25">
      <c r="A54" s="320" t="s">
        <v>94</v>
      </c>
      <c r="B54" s="44"/>
      <c r="C54" s="721"/>
      <c r="D54" s="44"/>
      <c r="E54" s="52"/>
      <c r="F54" s="44"/>
      <c r="G54" s="56"/>
      <c r="H54" s="67"/>
      <c r="I54" s="60"/>
      <c r="J54" s="60"/>
      <c r="K54" s="60"/>
      <c r="L54" s="60"/>
      <c r="M54" s="259"/>
      <c r="N54" s="71">
        <v>42.802799999999998</v>
      </c>
      <c r="O54" s="60">
        <v>16.3032</v>
      </c>
      <c r="P54" s="60">
        <v>14.998100000000001</v>
      </c>
      <c r="Q54" s="60">
        <v>13.307499999999999</v>
      </c>
      <c r="R54" s="60">
        <v>21.28</v>
      </c>
      <c r="S54" s="60">
        <v>8.5677000000000003</v>
      </c>
      <c r="T54" s="60">
        <v>5.1035000000000004</v>
      </c>
      <c r="U54" s="89">
        <v>5.3235000000000001</v>
      </c>
      <c r="V54" s="60">
        <v>5.0979000000000001</v>
      </c>
      <c r="W54" s="60">
        <v>7.4322999999999997</v>
      </c>
      <c r="X54" s="60">
        <v>7.2798999999999996</v>
      </c>
      <c r="Y54" s="277">
        <v>6.4238999999999997</v>
      </c>
      <c r="Z54" s="60">
        <v>7.5624000000000002</v>
      </c>
      <c r="AA54" s="60">
        <v>9.8797999999999995</v>
      </c>
      <c r="AB54" s="60">
        <v>5.1501999999999999</v>
      </c>
      <c r="AC54" s="60">
        <v>5.4046000000000003</v>
      </c>
      <c r="AD54" s="60">
        <v>5.1620999999999997</v>
      </c>
      <c r="AE54" s="60">
        <v>22.140799999999999</v>
      </c>
      <c r="AF54" s="60">
        <v>8.0039999999999996</v>
      </c>
      <c r="AG54" s="554"/>
      <c r="AH54" s="52"/>
      <c r="AI54" s="52"/>
      <c r="AJ54" s="52"/>
      <c r="AK54" s="52"/>
      <c r="AL54" s="52"/>
      <c r="AM54" s="52"/>
      <c r="AN54" s="52"/>
      <c r="AO54" s="561"/>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146"/>
      <c r="BS54" s="44"/>
      <c r="BT54" s="89"/>
      <c r="BU54" s="26"/>
      <c r="BV54" s="67"/>
    </row>
    <row r="55" spans="1:74" x14ac:dyDescent="0.25">
      <c r="A55" s="320" t="s">
        <v>95</v>
      </c>
      <c r="B55" s="44"/>
      <c r="C55" s="721"/>
      <c r="D55" s="44"/>
      <c r="E55" s="52"/>
      <c r="F55" s="44"/>
      <c r="G55" s="56"/>
      <c r="H55" s="67"/>
      <c r="I55" s="60"/>
      <c r="J55" s="60"/>
      <c r="K55" s="60"/>
      <c r="L55" s="60"/>
      <c r="M55" s="259"/>
      <c r="N55" s="71">
        <v>19.282399999999999</v>
      </c>
      <c r="O55" s="60">
        <v>11.1721</v>
      </c>
      <c r="P55" s="60">
        <v>11.3825</v>
      </c>
      <c r="Q55" s="60">
        <v>8.6883999999999997</v>
      </c>
      <c r="R55" s="60">
        <v>12.194599999999999</v>
      </c>
      <c r="S55" s="60">
        <v>6.2671999999999999</v>
      </c>
      <c r="T55" s="60">
        <v>4.3349000000000002</v>
      </c>
      <c r="U55" s="89">
        <v>4.6425000000000001</v>
      </c>
      <c r="V55" s="60">
        <v>4.4499000000000004</v>
      </c>
      <c r="W55" s="60">
        <v>6.7385999999999999</v>
      </c>
      <c r="X55" s="60">
        <v>6.8108000000000004</v>
      </c>
      <c r="Y55" s="277">
        <v>5.7568000000000001</v>
      </c>
      <c r="Z55" s="60">
        <v>6.5540000000000003</v>
      </c>
      <c r="AA55" s="60">
        <v>6.5914000000000001</v>
      </c>
      <c r="AB55" s="60">
        <v>4.2337999999999996</v>
      </c>
      <c r="AC55" s="60">
        <v>4.6752000000000002</v>
      </c>
      <c r="AD55" s="60">
        <v>4.5267999999999997</v>
      </c>
      <c r="AE55" s="60">
        <v>12.9642</v>
      </c>
      <c r="AF55" s="60">
        <v>5.7347000000000001</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146"/>
      <c r="BS55" s="44"/>
      <c r="BT55" s="89"/>
      <c r="BU55" s="26"/>
      <c r="BV55" s="67"/>
    </row>
    <row r="56" spans="1:74" x14ac:dyDescent="0.25">
      <c r="A56" s="321" t="s">
        <v>96</v>
      </c>
      <c r="B56" s="45"/>
      <c r="C56" s="722"/>
      <c r="D56" s="45"/>
      <c r="E56" s="53"/>
      <c r="F56" s="45"/>
      <c r="G56" s="57"/>
      <c r="H56" s="68"/>
      <c r="I56" s="61"/>
      <c r="J56" s="61"/>
      <c r="K56" s="61"/>
      <c r="L56" s="61"/>
      <c r="M56" s="262"/>
      <c r="N56" s="72">
        <v>30.156400000000001</v>
      </c>
      <c r="O56" s="61">
        <v>13.2133</v>
      </c>
      <c r="P56" s="61">
        <v>12.987</v>
      </c>
      <c r="Q56" s="61">
        <v>10.7072</v>
      </c>
      <c r="R56" s="61">
        <v>19.037800000000001</v>
      </c>
      <c r="S56" s="61">
        <v>8.0129999999999999</v>
      </c>
      <c r="T56" s="61">
        <v>4.9467999999999996</v>
      </c>
      <c r="U56" s="90">
        <v>5.2384000000000004</v>
      </c>
      <c r="V56" s="61">
        <v>5.0060000000000002</v>
      </c>
      <c r="W56" s="61">
        <v>7.1416000000000004</v>
      </c>
      <c r="X56" s="61">
        <v>7.0957999999999997</v>
      </c>
      <c r="Y56" s="279">
        <v>6.0183</v>
      </c>
      <c r="Z56" s="61">
        <v>6.7750000000000004</v>
      </c>
      <c r="AA56" s="61">
        <v>8.6339000000000006</v>
      </c>
      <c r="AB56" s="61">
        <v>4.8761000000000001</v>
      </c>
      <c r="AC56" s="61">
        <v>5.1662999999999997</v>
      </c>
      <c r="AD56" s="61">
        <v>5.0712999999999999</v>
      </c>
      <c r="AE56" s="61">
        <v>19.241599999999998</v>
      </c>
      <c r="AF56" s="61">
        <v>7.1334999999999997</v>
      </c>
      <c r="AG56" s="556"/>
      <c r="AH56" s="53"/>
      <c r="AI56" s="53"/>
      <c r="AJ56" s="53"/>
      <c r="AK56" s="53"/>
      <c r="AL56" s="53"/>
      <c r="AM56" s="53"/>
      <c r="AN56" s="53"/>
      <c r="AO56" s="563"/>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149"/>
      <c r="BS56" s="45"/>
      <c r="BT56" s="90"/>
      <c r="BU56" s="272"/>
      <c r="BV56" s="68"/>
    </row>
    <row r="57" spans="1:74" ht="14.5" x14ac:dyDescent="0.25">
      <c r="A57" s="323" t="s">
        <v>288</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564"/>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150"/>
      <c r="BS57" s="46"/>
      <c r="BT57" s="91"/>
      <c r="BU57" s="41"/>
      <c r="BV57" s="69"/>
    </row>
    <row r="58" spans="1:74" s="428" customFormat="1" x14ac:dyDescent="0.25">
      <c r="A58" s="345" t="s">
        <v>7898</v>
      </c>
      <c r="B58" s="373"/>
      <c r="C58" s="719">
        <v>41530</v>
      </c>
      <c r="D58" s="373"/>
      <c r="E58" s="346">
        <v>3085.97</v>
      </c>
      <c r="F58" s="373"/>
      <c r="G58" s="347">
        <v>25.754899999999999</v>
      </c>
      <c r="H58" s="374"/>
      <c r="I58" s="348">
        <v>1.46</v>
      </c>
      <c r="J58" s="348">
        <v>7.57</v>
      </c>
      <c r="K58" s="348">
        <v>1.28</v>
      </c>
      <c r="L58" s="348">
        <v>1.38</v>
      </c>
      <c r="M58" s="362"/>
      <c r="N58" s="350">
        <v>23.682700000000001</v>
      </c>
      <c r="O58" s="348">
        <v>10.872</v>
      </c>
      <c r="P58" s="348">
        <v>11.0777</v>
      </c>
      <c r="Q58" s="348">
        <v>8.3884000000000007</v>
      </c>
      <c r="R58" s="348">
        <v>14.5014</v>
      </c>
      <c r="S58" s="348">
        <v>6.5133999999999999</v>
      </c>
      <c r="T58" s="348">
        <v>4.0320999999999998</v>
      </c>
      <c r="U58" s="354">
        <v>4.3358999999999996</v>
      </c>
      <c r="V58" s="348">
        <v>4.1401000000000003</v>
      </c>
      <c r="W58" s="348">
        <v>6.8174000000000001</v>
      </c>
      <c r="X58" s="348">
        <v>6.6790000000000003</v>
      </c>
      <c r="Y58" s="375">
        <v>5.8552</v>
      </c>
      <c r="Z58" s="348">
        <v>7.2375999999999996</v>
      </c>
      <c r="AA58" s="348">
        <v>7.117</v>
      </c>
      <c r="AB58" s="348">
        <v>3.9323999999999999</v>
      </c>
      <c r="AC58" s="348">
        <v>4.3689</v>
      </c>
      <c r="AD58" s="348">
        <v>4.2165999999999997</v>
      </c>
      <c r="AE58" s="348">
        <v>14.9009</v>
      </c>
      <c r="AF58" s="348">
        <v>7.6794000000000002</v>
      </c>
      <c r="AG58" s="569"/>
      <c r="AH58" s="346">
        <v>6</v>
      </c>
      <c r="AI58" s="346">
        <v>7</v>
      </c>
      <c r="AJ58" s="346">
        <v>7</v>
      </c>
      <c r="AK58" s="346">
        <v>7</v>
      </c>
      <c r="AL58" s="346">
        <v>6</v>
      </c>
      <c r="AM58" s="346">
        <v>6</v>
      </c>
      <c r="AN58" s="346">
        <v>7</v>
      </c>
      <c r="AO58" s="572">
        <v>7</v>
      </c>
      <c r="AP58" s="346">
        <v>7</v>
      </c>
      <c r="AQ58" s="346">
        <v>4</v>
      </c>
      <c r="AR58" s="346">
        <v>3</v>
      </c>
      <c r="AS58" s="346">
        <v>1</v>
      </c>
      <c r="AT58" s="346">
        <v>1</v>
      </c>
      <c r="AU58" s="346">
        <v>6</v>
      </c>
      <c r="AV58" s="346">
        <v>7</v>
      </c>
      <c r="AW58" s="346">
        <v>7</v>
      </c>
      <c r="AX58" s="346">
        <v>7</v>
      </c>
      <c r="AY58" s="346">
        <v>6</v>
      </c>
      <c r="AZ58" s="584"/>
      <c r="BA58" s="467">
        <v>11</v>
      </c>
      <c r="BB58" s="348">
        <v>84.22</v>
      </c>
      <c r="BC58" s="348" t="s">
        <v>430</v>
      </c>
      <c r="BD58" s="348" t="s">
        <v>430</v>
      </c>
      <c r="BE58" s="375" t="s">
        <v>430</v>
      </c>
      <c r="BF58" s="375">
        <v>4.79</v>
      </c>
      <c r="BG58" s="374"/>
      <c r="BH58" s="594">
        <v>4.79</v>
      </c>
      <c r="BI58" s="348">
        <v>15.79</v>
      </c>
      <c r="BJ58" s="348">
        <v>1.57</v>
      </c>
      <c r="BK58" s="348">
        <v>66.849999999999994</v>
      </c>
      <c r="BL58" s="348" t="s">
        <v>430</v>
      </c>
      <c r="BM58" s="375">
        <v>1.89</v>
      </c>
      <c r="BN58" s="375" t="s">
        <v>430</v>
      </c>
      <c r="BO58" s="375">
        <v>9.11</v>
      </c>
      <c r="BP58" s="375" t="s">
        <v>430</v>
      </c>
      <c r="BQ58" s="375" t="s">
        <v>430</v>
      </c>
      <c r="BR58" s="466"/>
      <c r="BS58" s="373">
        <v>3.2691900009807601E-3</v>
      </c>
      <c r="BT58" s="354">
        <v>3.9961773911988501</v>
      </c>
      <c r="BU58" s="430"/>
      <c r="BV58" s="374" t="s">
        <v>554</v>
      </c>
    </row>
    <row r="59" spans="1:74" s="428" customFormat="1" x14ac:dyDescent="0.25">
      <c r="A59" s="345" t="s">
        <v>7899</v>
      </c>
      <c r="B59" s="373"/>
      <c r="C59" s="719">
        <v>45243</v>
      </c>
      <c r="D59" s="373"/>
      <c r="E59" s="346">
        <v>366.94</v>
      </c>
      <c r="F59" s="373"/>
      <c r="G59" s="347">
        <v>11.9482</v>
      </c>
      <c r="H59" s="374"/>
      <c r="I59" s="348">
        <v>2.93</v>
      </c>
      <c r="J59" s="348">
        <v>7.76</v>
      </c>
      <c r="K59" s="348">
        <v>2.39</v>
      </c>
      <c r="L59" s="348">
        <v>2.5499999999999998</v>
      </c>
      <c r="M59" s="362"/>
      <c r="N59" s="350">
        <v>18.644100000000002</v>
      </c>
      <c r="O59" s="348">
        <v>12.669</v>
      </c>
      <c r="P59" s="348">
        <v>11.5467</v>
      </c>
      <c r="Q59" s="348">
        <v>10.625999999999999</v>
      </c>
      <c r="R59" s="348">
        <v>20.613199999999999</v>
      </c>
      <c r="S59" s="348">
        <v>7.8630000000000004</v>
      </c>
      <c r="T59" s="348">
        <v>4.3997999999999999</v>
      </c>
      <c r="U59" s="354">
        <v>4.6706000000000003</v>
      </c>
      <c r="V59" s="348">
        <v>4.3446999999999996</v>
      </c>
      <c r="W59" s="348">
        <v>6.8436000000000003</v>
      </c>
      <c r="X59" s="348" t="s">
        <v>430</v>
      </c>
      <c r="Y59" s="375" t="s">
        <v>430</v>
      </c>
      <c r="Z59" s="348" t="s">
        <v>430</v>
      </c>
      <c r="AA59" s="348">
        <v>8.5105000000000004</v>
      </c>
      <c r="AB59" s="348">
        <v>4.319</v>
      </c>
      <c r="AC59" s="348">
        <v>4.6261999999999999</v>
      </c>
      <c r="AD59" s="348">
        <v>4.4524999999999997</v>
      </c>
      <c r="AE59" s="348">
        <v>21.581499999999998</v>
      </c>
      <c r="AF59" s="348">
        <v>7.0472999999999999</v>
      </c>
      <c r="AG59" s="569"/>
      <c r="AH59" s="346">
        <v>7</v>
      </c>
      <c r="AI59" s="346">
        <v>5</v>
      </c>
      <c r="AJ59" s="346">
        <v>6</v>
      </c>
      <c r="AK59" s="346">
        <v>3</v>
      </c>
      <c r="AL59" s="346">
        <v>2</v>
      </c>
      <c r="AM59" s="346">
        <v>3</v>
      </c>
      <c r="AN59" s="346">
        <v>5</v>
      </c>
      <c r="AO59" s="572">
        <v>4</v>
      </c>
      <c r="AP59" s="346">
        <v>5</v>
      </c>
      <c r="AQ59" s="346">
        <v>3</v>
      </c>
      <c r="AR59" s="346" t="s">
        <v>430</v>
      </c>
      <c r="AS59" s="346" t="s">
        <v>430</v>
      </c>
      <c r="AT59" s="346" t="s">
        <v>430</v>
      </c>
      <c r="AU59" s="346">
        <v>3</v>
      </c>
      <c r="AV59" s="346">
        <v>5</v>
      </c>
      <c r="AW59" s="346">
        <v>4</v>
      </c>
      <c r="AX59" s="346">
        <v>5</v>
      </c>
      <c r="AY59" s="346">
        <v>2</v>
      </c>
      <c r="AZ59" s="584"/>
      <c r="BA59" s="467">
        <v>9.16</v>
      </c>
      <c r="BB59" s="348">
        <v>85.33</v>
      </c>
      <c r="BC59" s="348" t="s">
        <v>430</v>
      </c>
      <c r="BD59" s="348" t="s">
        <v>430</v>
      </c>
      <c r="BE59" s="375" t="s">
        <v>430</v>
      </c>
      <c r="BF59" s="375">
        <v>5.51</v>
      </c>
      <c r="BG59" s="374"/>
      <c r="BH59" s="594">
        <v>5.51</v>
      </c>
      <c r="BI59" s="348">
        <v>15.48</v>
      </c>
      <c r="BJ59" s="348" t="s">
        <v>430</v>
      </c>
      <c r="BK59" s="348">
        <v>69.849999999999994</v>
      </c>
      <c r="BL59" s="348" t="s">
        <v>430</v>
      </c>
      <c r="BM59" s="375">
        <v>9.16</v>
      </c>
      <c r="BN59" s="375" t="s">
        <v>430</v>
      </c>
      <c r="BO59" s="375" t="s">
        <v>430</v>
      </c>
      <c r="BP59" s="375" t="s">
        <v>430</v>
      </c>
      <c r="BQ59" s="375" t="s">
        <v>430</v>
      </c>
      <c r="BR59" s="466"/>
      <c r="BS59" s="373">
        <v>3.2586706703258699</v>
      </c>
      <c r="BT59" s="354">
        <v>9.6340034009633992</v>
      </c>
      <c r="BU59" s="430"/>
      <c r="BV59" s="374" t="s">
        <v>554</v>
      </c>
    </row>
    <row r="60" spans="1:74" s="428" customFormat="1" x14ac:dyDescent="0.25">
      <c r="A60" s="345" t="s">
        <v>7900</v>
      </c>
      <c r="B60" s="373"/>
      <c r="C60" s="719">
        <v>38351</v>
      </c>
      <c r="D60" s="373"/>
      <c r="E60" s="346">
        <v>282.27</v>
      </c>
      <c r="F60" s="373"/>
      <c r="G60" s="347">
        <v>45.319099999999999</v>
      </c>
      <c r="H60" s="374"/>
      <c r="I60" s="348">
        <v>2.46</v>
      </c>
      <c r="J60" s="348">
        <v>7.47</v>
      </c>
      <c r="K60" s="348">
        <v>1.98</v>
      </c>
      <c r="L60" s="348">
        <v>2.11</v>
      </c>
      <c r="M60" s="362"/>
      <c r="N60" s="350">
        <v>29.985499999999998</v>
      </c>
      <c r="O60" s="348">
        <v>12.795999999999999</v>
      </c>
      <c r="P60" s="348">
        <v>12.398099999999999</v>
      </c>
      <c r="Q60" s="348">
        <v>9.3935999999999993</v>
      </c>
      <c r="R60" s="348">
        <v>17.6646</v>
      </c>
      <c r="S60" s="348">
        <v>7.8517999999999999</v>
      </c>
      <c r="T60" s="348">
        <v>4.7789999999999999</v>
      </c>
      <c r="U60" s="354">
        <v>5.0869999999999997</v>
      </c>
      <c r="V60" s="348">
        <v>4.9381000000000004</v>
      </c>
      <c r="W60" s="348">
        <v>7.0857000000000001</v>
      </c>
      <c r="X60" s="348">
        <v>7.0282</v>
      </c>
      <c r="Y60" s="375">
        <v>5.8090999999999999</v>
      </c>
      <c r="Z60" s="348">
        <v>6.4196</v>
      </c>
      <c r="AA60" s="348">
        <v>8.1469000000000005</v>
      </c>
      <c r="AB60" s="348">
        <v>4.8071999999999999</v>
      </c>
      <c r="AC60" s="348">
        <v>5.0708000000000002</v>
      </c>
      <c r="AD60" s="348">
        <v>5.0021000000000004</v>
      </c>
      <c r="AE60" s="348">
        <v>17.5641</v>
      </c>
      <c r="AF60" s="348">
        <v>7.2804000000000002</v>
      </c>
      <c r="AG60" s="569"/>
      <c r="AH60" s="346">
        <v>4</v>
      </c>
      <c r="AI60" s="346">
        <v>4</v>
      </c>
      <c r="AJ60" s="346">
        <v>5</v>
      </c>
      <c r="AK60" s="346">
        <v>5</v>
      </c>
      <c r="AL60" s="346">
        <v>5</v>
      </c>
      <c r="AM60" s="346">
        <v>4</v>
      </c>
      <c r="AN60" s="346">
        <v>1</v>
      </c>
      <c r="AO60" s="572">
        <v>1</v>
      </c>
      <c r="AP60" s="346">
        <v>1</v>
      </c>
      <c r="AQ60" s="346">
        <v>1</v>
      </c>
      <c r="AR60" s="346">
        <v>1</v>
      </c>
      <c r="AS60" s="346">
        <v>3</v>
      </c>
      <c r="AT60" s="346">
        <v>2</v>
      </c>
      <c r="AU60" s="346">
        <v>5</v>
      </c>
      <c r="AV60" s="346">
        <v>1</v>
      </c>
      <c r="AW60" s="346">
        <v>1</v>
      </c>
      <c r="AX60" s="346">
        <v>1</v>
      </c>
      <c r="AY60" s="346">
        <v>5</v>
      </c>
      <c r="AZ60" s="584"/>
      <c r="BA60" s="467">
        <v>6.75</v>
      </c>
      <c r="BB60" s="348">
        <v>82.75</v>
      </c>
      <c r="BC60" s="348" t="s">
        <v>430</v>
      </c>
      <c r="BD60" s="348" t="s">
        <v>430</v>
      </c>
      <c r="BE60" s="375" t="s">
        <v>430</v>
      </c>
      <c r="BF60" s="375">
        <v>10.5</v>
      </c>
      <c r="BG60" s="374"/>
      <c r="BH60" s="594">
        <v>10.5</v>
      </c>
      <c r="BI60" s="348">
        <v>8.73</v>
      </c>
      <c r="BJ60" s="348" t="s">
        <v>430</v>
      </c>
      <c r="BK60" s="348">
        <v>74.010000000000005</v>
      </c>
      <c r="BL60" s="348" t="s">
        <v>430</v>
      </c>
      <c r="BM60" s="375">
        <v>6.75</v>
      </c>
      <c r="BN60" s="375" t="s">
        <v>430</v>
      </c>
      <c r="BO60" s="375" t="s">
        <v>430</v>
      </c>
      <c r="BP60" s="375" t="s">
        <v>430</v>
      </c>
      <c r="BQ60" s="375" t="s">
        <v>430</v>
      </c>
      <c r="BR60" s="466"/>
      <c r="BS60" s="373" t="s">
        <v>430</v>
      </c>
      <c r="BT60" s="354">
        <v>7.0565641085886899</v>
      </c>
      <c r="BU60" s="430"/>
      <c r="BV60" s="374" t="s">
        <v>554</v>
      </c>
    </row>
    <row r="61" spans="1:74" s="428" customFormat="1" x14ac:dyDescent="0.25">
      <c r="A61" s="345" t="s">
        <v>7901</v>
      </c>
      <c r="B61" s="373"/>
      <c r="C61" s="719">
        <v>44795</v>
      </c>
      <c r="D61" s="373"/>
      <c r="E61" s="346">
        <v>186.23099999999999</v>
      </c>
      <c r="F61" s="373"/>
      <c r="G61" s="347">
        <v>12.651300000000001</v>
      </c>
      <c r="H61" s="374"/>
      <c r="I61" s="348">
        <v>3.18</v>
      </c>
      <c r="J61" s="348">
        <v>7.48</v>
      </c>
      <c r="K61" s="348">
        <v>2.52</v>
      </c>
      <c r="L61" s="348">
        <v>2.7</v>
      </c>
      <c r="M61" s="362"/>
      <c r="N61" s="350">
        <v>28.584700000000002</v>
      </c>
      <c r="O61" s="348">
        <v>11.790100000000001</v>
      </c>
      <c r="P61" s="348">
        <v>12.6425</v>
      </c>
      <c r="Q61" s="348">
        <v>12.964600000000001</v>
      </c>
      <c r="R61" s="348">
        <v>19.465599999999998</v>
      </c>
      <c r="S61" s="348">
        <v>8.1709999999999994</v>
      </c>
      <c r="T61" s="348">
        <v>4.5788000000000002</v>
      </c>
      <c r="U61" s="354">
        <v>4.9150999999999998</v>
      </c>
      <c r="V61" s="348">
        <v>4.6738</v>
      </c>
      <c r="W61" s="348">
        <v>6.4096000000000002</v>
      </c>
      <c r="X61" s="348">
        <v>6.4810999999999996</v>
      </c>
      <c r="Y61" s="375" t="s">
        <v>430</v>
      </c>
      <c r="Z61" s="348" t="s">
        <v>430</v>
      </c>
      <c r="AA61" s="348">
        <v>8.9428999999999998</v>
      </c>
      <c r="AB61" s="348">
        <v>4.5277000000000003</v>
      </c>
      <c r="AC61" s="348">
        <v>4.8434999999999997</v>
      </c>
      <c r="AD61" s="348">
        <v>4.7388000000000003</v>
      </c>
      <c r="AE61" s="348">
        <v>19.896599999999999</v>
      </c>
      <c r="AF61" s="348">
        <v>6.3139000000000003</v>
      </c>
      <c r="AG61" s="569"/>
      <c r="AH61" s="346">
        <v>5</v>
      </c>
      <c r="AI61" s="346">
        <v>6</v>
      </c>
      <c r="AJ61" s="346">
        <v>3</v>
      </c>
      <c r="AK61" s="346">
        <v>1</v>
      </c>
      <c r="AL61" s="346">
        <v>3</v>
      </c>
      <c r="AM61" s="346">
        <v>2</v>
      </c>
      <c r="AN61" s="346">
        <v>3</v>
      </c>
      <c r="AO61" s="572">
        <v>3</v>
      </c>
      <c r="AP61" s="346">
        <v>2</v>
      </c>
      <c r="AQ61" s="346">
        <v>6</v>
      </c>
      <c r="AR61" s="346">
        <v>6</v>
      </c>
      <c r="AS61" s="346" t="s">
        <v>430</v>
      </c>
      <c r="AT61" s="346" t="s">
        <v>430</v>
      </c>
      <c r="AU61" s="346">
        <v>2</v>
      </c>
      <c r="AV61" s="346">
        <v>3</v>
      </c>
      <c r="AW61" s="346">
        <v>3</v>
      </c>
      <c r="AX61" s="346">
        <v>3</v>
      </c>
      <c r="AY61" s="346">
        <v>3</v>
      </c>
      <c r="AZ61" s="584"/>
      <c r="BA61" s="467">
        <v>5.75</v>
      </c>
      <c r="BB61" s="348">
        <v>85.79</v>
      </c>
      <c r="BC61" s="348" t="s">
        <v>430</v>
      </c>
      <c r="BD61" s="348" t="s">
        <v>430</v>
      </c>
      <c r="BE61" s="375" t="s">
        <v>430</v>
      </c>
      <c r="BF61" s="375">
        <v>8.4499999999999993</v>
      </c>
      <c r="BG61" s="374"/>
      <c r="BH61" s="594">
        <v>8.4499999999999993</v>
      </c>
      <c r="BI61" s="348">
        <v>2.66</v>
      </c>
      <c r="BJ61" s="348" t="s">
        <v>430</v>
      </c>
      <c r="BK61" s="348">
        <v>83.13</v>
      </c>
      <c r="BL61" s="348" t="s">
        <v>430</v>
      </c>
      <c r="BM61" s="375">
        <v>5.22</v>
      </c>
      <c r="BN61" s="375" t="s">
        <v>430</v>
      </c>
      <c r="BO61" s="375">
        <v>0.53</v>
      </c>
      <c r="BP61" s="375" t="s">
        <v>430</v>
      </c>
      <c r="BQ61" s="375" t="s">
        <v>430</v>
      </c>
      <c r="BR61" s="466"/>
      <c r="BS61" s="373">
        <v>8.0063799800000002</v>
      </c>
      <c r="BT61" s="354">
        <v>5.4086377700000003</v>
      </c>
      <c r="BU61" s="430"/>
      <c r="BV61" s="374" t="s">
        <v>554</v>
      </c>
    </row>
    <row r="62" spans="1:74" s="428" customFormat="1" x14ac:dyDescent="0.25">
      <c r="A62" s="345" t="s">
        <v>7902</v>
      </c>
      <c r="B62" s="373"/>
      <c r="C62" s="719">
        <v>44228</v>
      </c>
      <c r="D62" s="373"/>
      <c r="E62" s="889">
        <v>130.72</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467" t="s">
        <v>430</v>
      </c>
      <c r="BB62" s="348" t="s">
        <v>430</v>
      </c>
      <c r="BC62" s="348" t="s">
        <v>430</v>
      </c>
      <c r="BD62" s="348" t="s">
        <v>430</v>
      </c>
      <c r="BE62" s="375" t="s">
        <v>430</v>
      </c>
      <c r="BF62" s="375" t="s">
        <v>430</v>
      </c>
      <c r="BG62" s="374"/>
      <c r="BH62" s="594" t="s">
        <v>430</v>
      </c>
      <c r="BI62" s="348" t="s">
        <v>430</v>
      </c>
      <c r="BJ62" s="348" t="s">
        <v>430</v>
      </c>
      <c r="BK62" s="348" t="s">
        <v>430</v>
      </c>
      <c r="BL62" s="348" t="s">
        <v>430</v>
      </c>
      <c r="BM62" s="375" t="s">
        <v>430</v>
      </c>
      <c r="BN62" s="375" t="s">
        <v>430</v>
      </c>
      <c r="BO62" s="375" t="s">
        <v>430</v>
      </c>
      <c r="BP62" s="375" t="s">
        <v>430</v>
      </c>
      <c r="BQ62" s="375" t="s">
        <v>430</v>
      </c>
      <c r="BR62" s="466"/>
      <c r="BS62" s="373" t="s">
        <v>430</v>
      </c>
      <c r="BT62" s="354" t="s">
        <v>430</v>
      </c>
      <c r="BU62" s="430"/>
      <c r="BV62" s="374" t="s">
        <v>554</v>
      </c>
    </row>
    <row r="63" spans="1:74" s="428" customFormat="1" x14ac:dyDescent="0.25">
      <c r="A63" s="345" t="s">
        <v>7903</v>
      </c>
      <c r="B63" s="373"/>
      <c r="C63" s="719">
        <v>41272</v>
      </c>
      <c r="D63" s="373"/>
      <c r="E63" s="346">
        <v>96.11</v>
      </c>
      <c r="F63" s="373"/>
      <c r="G63" s="347">
        <v>2379.0933</v>
      </c>
      <c r="H63" s="374"/>
      <c r="I63" s="348">
        <v>3.98</v>
      </c>
      <c r="J63" s="348">
        <v>7.46</v>
      </c>
      <c r="K63" s="348">
        <v>2.9</v>
      </c>
      <c r="L63" s="348">
        <v>3.08</v>
      </c>
      <c r="M63" s="362"/>
      <c r="N63" s="350">
        <v>42.426900000000003</v>
      </c>
      <c r="O63" s="348">
        <v>14.462</v>
      </c>
      <c r="P63" s="348">
        <v>14.3438</v>
      </c>
      <c r="Q63" s="348">
        <v>12.576000000000001</v>
      </c>
      <c r="R63" s="348">
        <v>20.897600000000001</v>
      </c>
      <c r="S63" s="348">
        <v>8.2188999999999997</v>
      </c>
      <c r="T63" s="348">
        <v>4.7336</v>
      </c>
      <c r="U63" s="354">
        <v>4.9420999999999999</v>
      </c>
      <c r="V63" s="348">
        <v>4.6247999999999996</v>
      </c>
      <c r="W63" s="348">
        <v>6.8712</v>
      </c>
      <c r="X63" s="348">
        <v>6.9176000000000002</v>
      </c>
      <c r="Y63" s="375">
        <v>5.3647999999999998</v>
      </c>
      <c r="Z63" s="348">
        <v>6.3552</v>
      </c>
      <c r="AA63" s="348">
        <v>9.4961000000000002</v>
      </c>
      <c r="AB63" s="348">
        <v>4.7813999999999997</v>
      </c>
      <c r="AC63" s="348">
        <v>5.0236000000000001</v>
      </c>
      <c r="AD63" s="348">
        <v>4.7426000000000004</v>
      </c>
      <c r="AE63" s="348">
        <v>21.6</v>
      </c>
      <c r="AF63" s="348">
        <v>6.6341999999999999</v>
      </c>
      <c r="AG63" s="569"/>
      <c r="AH63" s="346">
        <v>1</v>
      </c>
      <c r="AI63" s="346">
        <v>2</v>
      </c>
      <c r="AJ63" s="346">
        <v>2</v>
      </c>
      <c r="AK63" s="346">
        <v>2</v>
      </c>
      <c r="AL63" s="346">
        <v>1</v>
      </c>
      <c r="AM63" s="346">
        <v>1</v>
      </c>
      <c r="AN63" s="346">
        <v>2</v>
      </c>
      <c r="AO63" s="572">
        <v>2</v>
      </c>
      <c r="AP63" s="346">
        <v>3</v>
      </c>
      <c r="AQ63" s="346">
        <v>2</v>
      </c>
      <c r="AR63" s="346">
        <v>2</v>
      </c>
      <c r="AS63" s="346">
        <v>5</v>
      </c>
      <c r="AT63" s="346">
        <v>3</v>
      </c>
      <c r="AU63" s="346">
        <v>1</v>
      </c>
      <c r="AV63" s="346">
        <v>2</v>
      </c>
      <c r="AW63" s="346">
        <v>2</v>
      </c>
      <c r="AX63" s="346">
        <v>2</v>
      </c>
      <c r="AY63" s="346">
        <v>1</v>
      </c>
      <c r="AZ63" s="584"/>
      <c r="BA63" s="467">
        <v>15.66</v>
      </c>
      <c r="BB63" s="348">
        <v>75.23</v>
      </c>
      <c r="BC63" s="348" t="s">
        <v>430</v>
      </c>
      <c r="BD63" s="348" t="s">
        <v>430</v>
      </c>
      <c r="BE63" s="375" t="s">
        <v>430</v>
      </c>
      <c r="BF63" s="375">
        <v>9.11</v>
      </c>
      <c r="BG63" s="374"/>
      <c r="BH63" s="594">
        <v>9.11</v>
      </c>
      <c r="BI63" s="348" t="s">
        <v>430</v>
      </c>
      <c r="BJ63" s="348" t="s">
        <v>430</v>
      </c>
      <c r="BK63" s="348">
        <v>75.23</v>
      </c>
      <c r="BL63" s="348" t="s">
        <v>430</v>
      </c>
      <c r="BM63" s="375">
        <v>15.66</v>
      </c>
      <c r="BN63" s="375" t="s">
        <v>430</v>
      </c>
      <c r="BO63" s="375" t="s">
        <v>430</v>
      </c>
      <c r="BP63" s="375" t="s">
        <v>430</v>
      </c>
      <c r="BQ63" s="375" t="s">
        <v>430</v>
      </c>
      <c r="BR63" s="466"/>
      <c r="BS63" s="373" t="s">
        <v>430</v>
      </c>
      <c r="BT63" s="354" t="s">
        <v>430</v>
      </c>
      <c r="BU63" s="430"/>
      <c r="BV63" s="374" t="s">
        <v>554</v>
      </c>
    </row>
    <row r="64" spans="1:74" s="428" customFormat="1" x14ac:dyDescent="0.25">
      <c r="A64" s="345" t="s">
        <v>7904</v>
      </c>
      <c r="B64" s="373"/>
      <c r="C64" s="719">
        <v>44036</v>
      </c>
      <c r="D64" s="373"/>
      <c r="E64" s="346">
        <v>40.374499999999998</v>
      </c>
      <c r="F64" s="373"/>
      <c r="G64" s="347">
        <v>13.5467</v>
      </c>
      <c r="H64" s="374"/>
      <c r="I64" s="348">
        <v>3.73</v>
      </c>
      <c r="J64" s="348">
        <v>7.41</v>
      </c>
      <c r="K64" s="348">
        <v>2.5299999999999998</v>
      </c>
      <c r="L64" s="348">
        <v>2.68</v>
      </c>
      <c r="M64" s="362"/>
      <c r="N64" s="350">
        <v>37.490400000000001</v>
      </c>
      <c r="O64" s="348">
        <v>15.8774</v>
      </c>
      <c r="P64" s="348">
        <v>14.5517</v>
      </c>
      <c r="Q64" s="348">
        <v>10.2402</v>
      </c>
      <c r="R64" s="348">
        <v>18.571300000000001</v>
      </c>
      <c r="S64" s="348">
        <v>7.2133000000000003</v>
      </c>
      <c r="T64" s="348">
        <v>4.2233999999999998</v>
      </c>
      <c r="U64" s="354">
        <v>4.5073999999999996</v>
      </c>
      <c r="V64" s="348">
        <v>4.2182000000000004</v>
      </c>
      <c r="W64" s="348">
        <v>6.5467000000000004</v>
      </c>
      <c r="X64" s="348">
        <v>6.5399000000000003</v>
      </c>
      <c r="Y64" s="375">
        <v>5.5442999999999998</v>
      </c>
      <c r="Z64" s="348" t="s">
        <v>430</v>
      </c>
      <c r="AA64" s="348">
        <v>8.1592000000000002</v>
      </c>
      <c r="AB64" s="348">
        <v>4.2240000000000002</v>
      </c>
      <c r="AC64" s="348">
        <v>4.5019999999999998</v>
      </c>
      <c r="AD64" s="348">
        <v>4.2952000000000004</v>
      </c>
      <c r="AE64" s="348">
        <v>18.787500000000001</v>
      </c>
      <c r="AF64" s="348">
        <v>5.2609000000000004</v>
      </c>
      <c r="AG64" s="569"/>
      <c r="AH64" s="346">
        <v>2</v>
      </c>
      <c r="AI64" s="346">
        <v>1</v>
      </c>
      <c r="AJ64" s="346">
        <v>1</v>
      </c>
      <c r="AK64" s="346">
        <v>4</v>
      </c>
      <c r="AL64" s="346">
        <v>4</v>
      </c>
      <c r="AM64" s="346">
        <v>5</v>
      </c>
      <c r="AN64" s="346">
        <v>6</v>
      </c>
      <c r="AO64" s="572">
        <v>5</v>
      </c>
      <c r="AP64" s="346">
        <v>6</v>
      </c>
      <c r="AQ64" s="346">
        <v>5</v>
      </c>
      <c r="AR64" s="346">
        <v>5</v>
      </c>
      <c r="AS64" s="346">
        <v>4</v>
      </c>
      <c r="AT64" s="346" t="s">
        <v>430</v>
      </c>
      <c r="AU64" s="346">
        <v>4</v>
      </c>
      <c r="AV64" s="346">
        <v>6</v>
      </c>
      <c r="AW64" s="346">
        <v>6</v>
      </c>
      <c r="AX64" s="346">
        <v>6</v>
      </c>
      <c r="AY64" s="346">
        <v>4</v>
      </c>
      <c r="AZ64" s="584"/>
      <c r="BA64" s="467">
        <v>11.64</v>
      </c>
      <c r="BB64" s="348">
        <v>74.39</v>
      </c>
      <c r="BC64" s="348" t="s">
        <v>430</v>
      </c>
      <c r="BD64" s="348" t="s">
        <v>430</v>
      </c>
      <c r="BE64" s="375" t="s">
        <v>430</v>
      </c>
      <c r="BF64" s="375">
        <v>13.97</v>
      </c>
      <c r="BG64" s="374"/>
      <c r="BH64" s="594">
        <v>13.97</v>
      </c>
      <c r="BI64" s="348">
        <v>11.46</v>
      </c>
      <c r="BJ64" s="348" t="s">
        <v>430</v>
      </c>
      <c r="BK64" s="348">
        <v>62.93</v>
      </c>
      <c r="BL64" s="348" t="s">
        <v>430</v>
      </c>
      <c r="BM64" s="375">
        <v>11.64</v>
      </c>
      <c r="BN64" s="375" t="s">
        <v>430</v>
      </c>
      <c r="BO64" s="375" t="s">
        <v>430</v>
      </c>
      <c r="BP64" s="375" t="s">
        <v>430</v>
      </c>
      <c r="BQ64" s="375" t="s">
        <v>430</v>
      </c>
      <c r="BR64" s="466"/>
      <c r="BS64" s="373" t="s">
        <v>430</v>
      </c>
      <c r="BT64" s="354">
        <v>2.4019093402401901</v>
      </c>
      <c r="BU64" s="430"/>
      <c r="BV64" s="374" t="s">
        <v>554</v>
      </c>
    </row>
    <row r="65" spans="1:74" s="428" customFormat="1" x14ac:dyDescent="0.25">
      <c r="A65" s="345" t="s">
        <v>7905</v>
      </c>
      <c r="B65" s="373"/>
      <c r="C65" s="719">
        <v>44126</v>
      </c>
      <c r="D65" s="373"/>
      <c r="E65" s="346">
        <v>32.93</v>
      </c>
      <c r="F65" s="373"/>
      <c r="G65" s="347">
        <v>13.644299999999999</v>
      </c>
      <c r="H65" s="374"/>
      <c r="I65" s="348">
        <v>0.78</v>
      </c>
      <c r="J65" s="348">
        <v>7.11</v>
      </c>
      <c r="K65" s="348">
        <v>0.71</v>
      </c>
      <c r="L65" s="348">
        <v>0.75</v>
      </c>
      <c r="M65" s="362"/>
      <c r="N65" s="350">
        <v>31.593599999999999</v>
      </c>
      <c r="O65" s="348">
        <v>13.1853</v>
      </c>
      <c r="P65" s="348">
        <v>12.603400000000001</v>
      </c>
      <c r="Q65" s="348">
        <v>8.6846999999999994</v>
      </c>
      <c r="R65" s="348">
        <v>11.673500000000001</v>
      </c>
      <c r="S65" s="348">
        <v>5.7373000000000003</v>
      </c>
      <c r="T65" s="348">
        <v>4.4180000000000001</v>
      </c>
      <c r="U65" s="354">
        <v>4.5002000000000004</v>
      </c>
      <c r="V65" s="348">
        <v>4.4892000000000003</v>
      </c>
      <c r="W65" s="348">
        <v>6.3789999999999996</v>
      </c>
      <c r="X65" s="348">
        <v>6.5800999999999998</v>
      </c>
      <c r="Y65" s="375">
        <v>5.8417000000000003</v>
      </c>
      <c r="Z65" s="348" t="s">
        <v>430</v>
      </c>
      <c r="AA65" s="348">
        <v>6.0609000000000002</v>
      </c>
      <c r="AB65" s="348">
        <v>4.4687000000000001</v>
      </c>
      <c r="AC65" s="348">
        <v>4.5210999999999997</v>
      </c>
      <c r="AD65" s="348">
        <v>4.5731000000000002</v>
      </c>
      <c r="AE65" s="348">
        <v>12.4353</v>
      </c>
      <c r="AF65" s="348">
        <v>5.6292999999999997</v>
      </c>
      <c r="AG65" s="569"/>
      <c r="AH65" s="346">
        <v>3</v>
      </c>
      <c r="AI65" s="346">
        <v>3</v>
      </c>
      <c r="AJ65" s="346">
        <v>4</v>
      </c>
      <c r="AK65" s="346">
        <v>6</v>
      </c>
      <c r="AL65" s="346">
        <v>7</v>
      </c>
      <c r="AM65" s="346">
        <v>7</v>
      </c>
      <c r="AN65" s="346">
        <v>4</v>
      </c>
      <c r="AO65" s="572">
        <v>6</v>
      </c>
      <c r="AP65" s="346">
        <v>4</v>
      </c>
      <c r="AQ65" s="346">
        <v>7</v>
      </c>
      <c r="AR65" s="346">
        <v>4</v>
      </c>
      <c r="AS65" s="346">
        <v>2</v>
      </c>
      <c r="AT65" s="346" t="s">
        <v>430</v>
      </c>
      <c r="AU65" s="346">
        <v>7</v>
      </c>
      <c r="AV65" s="346">
        <v>4</v>
      </c>
      <c r="AW65" s="346">
        <v>5</v>
      </c>
      <c r="AX65" s="346">
        <v>4</v>
      </c>
      <c r="AY65" s="346">
        <v>7</v>
      </c>
      <c r="AZ65" s="584"/>
      <c r="BA65" s="467">
        <v>2.64</v>
      </c>
      <c r="BB65" s="348">
        <v>69.959999999999994</v>
      </c>
      <c r="BC65" s="348" t="s">
        <v>430</v>
      </c>
      <c r="BD65" s="348" t="s">
        <v>430</v>
      </c>
      <c r="BE65" s="375" t="s">
        <v>430</v>
      </c>
      <c r="BF65" s="375">
        <v>27.4</v>
      </c>
      <c r="BG65" s="374"/>
      <c r="BH65" s="594">
        <v>27.4</v>
      </c>
      <c r="BI65" s="348">
        <v>15.76</v>
      </c>
      <c r="BJ65" s="348" t="s">
        <v>430</v>
      </c>
      <c r="BK65" s="348">
        <v>54.2</v>
      </c>
      <c r="BL65" s="348" t="s">
        <v>430</v>
      </c>
      <c r="BM65" s="375" t="s">
        <v>430</v>
      </c>
      <c r="BN65" s="375" t="s">
        <v>430</v>
      </c>
      <c r="BO65" s="375">
        <v>2.64</v>
      </c>
      <c r="BP65" s="375" t="s">
        <v>430</v>
      </c>
      <c r="BQ65" s="375" t="s">
        <v>430</v>
      </c>
      <c r="BR65" s="466"/>
      <c r="BS65" s="373" t="s">
        <v>430</v>
      </c>
      <c r="BT65" s="354" t="s">
        <v>430</v>
      </c>
      <c r="BU65" s="430"/>
      <c r="BV65" s="374" t="s">
        <v>554</v>
      </c>
    </row>
    <row r="66" spans="1:74" s="428" customFormat="1" x14ac:dyDescent="0.25">
      <c r="A66" s="345" t="s">
        <v>7906</v>
      </c>
      <c r="B66" s="373"/>
      <c r="C66" s="719">
        <v>44182</v>
      </c>
      <c r="D66" s="373"/>
      <c r="E66" s="889">
        <v>26.92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466"/>
      <c r="BS66" s="373" t="s">
        <v>430</v>
      </c>
      <c r="BT66" s="354" t="s">
        <v>430</v>
      </c>
      <c r="BU66" s="430"/>
      <c r="BV66" s="374" t="s">
        <v>554</v>
      </c>
    </row>
    <row r="67" spans="1:74" x14ac:dyDescent="0.25">
      <c r="A67" s="318" t="s">
        <v>93</v>
      </c>
      <c r="B67" s="43"/>
      <c r="C67" s="720"/>
      <c r="D67" s="43"/>
      <c r="E67" s="51"/>
      <c r="F67" s="43"/>
      <c r="G67" s="55"/>
      <c r="H67" s="66"/>
      <c r="I67" s="59"/>
      <c r="J67" s="59"/>
      <c r="K67" s="59"/>
      <c r="L67" s="59"/>
      <c r="M67" s="258"/>
      <c r="N67" s="70">
        <v>30.344000000000001</v>
      </c>
      <c r="O67" s="59">
        <v>13.0931</v>
      </c>
      <c r="P67" s="59">
        <v>12.7377</v>
      </c>
      <c r="Q67" s="59">
        <v>10.410500000000001</v>
      </c>
      <c r="R67" s="59">
        <v>17.6267</v>
      </c>
      <c r="S67" s="59">
        <v>7.367</v>
      </c>
      <c r="T67" s="59">
        <v>4.4520999999999997</v>
      </c>
      <c r="U67" s="88">
        <v>4.7083000000000004</v>
      </c>
      <c r="V67" s="59">
        <v>4.4897999999999998</v>
      </c>
      <c r="W67" s="59">
        <v>6.7076000000000002</v>
      </c>
      <c r="X67" s="59">
        <v>6.7042999999999999</v>
      </c>
      <c r="Y67" s="276">
        <v>5.6829999999999998</v>
      </c>
      <c r="Z67" s="59">
        <v>6.6707999999999998</v>
      </c>
      <c r="AA67" s="59">
        <v>8.0618999999999996</v>
      </c>
      <c r="AB67" s="59">
        <v>4.4371999999999998</v>
      </c>
      <c r="AC67" s="59">
        <v>4.7080000000000002</v>
      </c>
      <c r="AD67" s="59">
        <v>4.5743999999999998</v>
      </c>
      <c r="AE67" s="59">
        <v>18.109400000000001</v>
      </c>
      <c r="AF67" s="59">
        <v>6.5492999999999997</v>
      </c>
      <c r="AG67" s="553"/>
      <c r="AH67" s="51">
        <v>7</v>
      </c>
      <c r="AI67" s="51">
        <v>7</v>
      </c>
      <c r="AJ67" s="51">
        <v>7</v>
      </c>
      <c r="AK67" s="51">
        <v>7</v>
      </c>
      <c r="AL67" s="51">
        <v>7</v>
      </c>
      <c r="AM67" s="51">
        <v>7</v>
      </c>
      <c r="AN67" s="51">
        <v>7</v>
      </c>
      <c r="AO67" s="560">
        <v>7</v>
      </c>
      <c r="AP67" s="51">
        <v>7</v>
      </c>
      <c r="AQ67" s="51">
        <v>7</v>
      </c>
      <c r="AR67" s="51">
        <v>6</v>
      </c>
      <c r="AS67" s="51">
        <v>5</v>
      </c>
      <c r="AT67" s="51">
        <v>3</v>
      </c>
      <c r="AU67" s="51">
        <v>7</v>
      </c>
      <c r="AV67" s="51">
        <v>7</v>
      </c>
      <c r="AW67" s="51">
        <v>7</v>
      </c>
      <c r="AX67" s="51">
        <v>7</v>
      </c>
      <c r="AY67" s="51">
        <v>7</v>
      </c>
      <c r="AZ67" s="579"/>
      <c r="BA67" s="577"/>
      <c r="BB67" s="59"/>
      <c r="BC67" s="59"/>
      <c r="BD67" s="59"/>
      <c r="BE67" s="276"/>
      <c r="BF67" s="276"/>
      <c r="BG67" s="66"/>
      <c r="BH67" s="586"/>
      <c r="BI67" s="59"/>
      <c r="BJ67" s="59"/>
      <c r="BK67" s="59"/>
      <c r="BL67" s="59"/>
      <c r="BM67" s="276"/>
      <c r="BN67" s="587"/>
      <c r="BO67" s="587"/>
      <c r="BP67" s="587"/>
      <c r="BQ67" s="587"/>
      <c r="BR67" s="148"/>
      <c r="BS67" s="43"/>
      <c r="BT67" s="88"/>
      <c r="BU67" s="34"/>
      <c r="BV67" s="66"/>
    </row>
    <row r="68" spans="1:74" x14ac:dyDescent="0.25">
      <c r="A68" s="320" t="s">
        <v>94</v>
      </c>
      <c r="B68" s="44"/>
      <c r="C68" s="721"/>
      <c r="D68" s="44"/>
      <c r="E68" s="52"/>
      <c r="F68" s="44"/>
      <c r="G68" s="56"/>
      <c r="H68" s="67"/>
      <c r="I68" s="60"/>
      <c r="J68" s="60"/>
      <c r="K68" s="60"/>
      <c r="L68" s="60"/>
      <c r="M68" s="259"/>
      <c r="N68" s="71">
        <v>42.426900000000003</v>
      </c>
      <c r="O68" s="60">
        <v>15.8774</v>
      </c>
      <c r="P68" s="60">
        <v>14.5517</v>
      </c>
      <c r="Q68" s="60">
        <v>12.964600000000001</v>
      </c>
      <c r="R68" s="60">
        <v>20.897600000000001</v>
      </c>
      <c r="S68" s="60">
        <v>8.2188999999999997</v>
      </c>
      <c r="T68" s="60">
        <v>4.7789999999999999</v>
      </c>
      <c r="U68" s="89">
        <v>5.0869999999999997</v>
      </c>
      <c r="V68" s="60">
        <v>4.9381000000000004</v>
      </c>
      <c r="W68" s="60">
        <v>7.0857000000000001</v>
      </c>
      <c r="X68" s="60">
        <v>7.0282</v>
      </c>
      <c r="Y68" s="277">
        <v>5.8552</v>
      </c>
      <c r="Z68" s="60">
        <v>7.2375999999999996</v>
      </c>
      <c r="AA68" s="60">
        <v>9.4961000000000002</v>
      </c>
      <c r="AB68" s="60">
        <v>4.8071999999999999</v>
      </c>
      <c r="AC68" s="60">
        <v>5.0708000000000002</v>
      </c>
      <c r="AD68" s="60">
        <v>5.0021000000000004</v>
      </c>
      <c r="AE68" s="60">
        <v>21.6</v>
      </c>
      <c r="AF68" s="60">
        <v>7.6794000000000002</v>
      </c>
      <c r="AG68" s="554"/>
      <c r="AH68" s="52"/>
      <c r="AI68" s="52"/>
      <c r="AJ68" s="52"/>
      <c r="AK68" s="52"/>
      <c r="AL68" s="52"/>
      <c r="AM68" s="52"/>
      <c r="AN68" s="52"/>
      <c r="AO68" s="561"/>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146"/>
      <c r="BS68" s="44"/>
      <c r="BT68" s="89"/>
      <c r="BU68" s="26"/>
      <c r="BV68" s="67"/>
    </row>
    <row r="69" spans="1:74" x14ac:dyDescent="0.25">
      <c r="A69" s="320" t="s">
        <v>95</v>
      </c>
      <c r="B69" s="44"/>
      <c r="C69" s="721"/>
      <c r="D69" s="44"/>
      <c r="E69" s="52"/>
      <c r="F69" s="44"/>
      <c r="G69" s="56"/>
      <c r="H69" s="67"/>
      <c r="I69" s="60"/>
      <c r="J69" s="60"/>
      <c r="K69" s="60"/>
      <c r="L69" s="60"/>
      <c r="M69" s="259"/>
      <c r="N69" s="71">
        <v>18.644100000000002</v>
      </c>
      <c r="O69" s="60">
        <v>10.872</v>
      </c>
      <c r="P69" s="60">
        <v>11.0777</v>
      </c>
      <c r="Q69" s="60">
        <v>8.3884000000000007</v>
      </c>
      <c r="R69" s="60">
        <v>11.673500000000001</v>
      </c>
      <c r="S69" s="60">
        <v>5.7373000000000003</v>
      </c>
      <c r="T69" s="60">
        <v>4.0320999999999998</v>
      </c>
      <c r="U69" s="89">
        <v>4.3358999999999996</v>
      </c>
      <c r="V69" s="60">
        <v>4.1401000000000003</v>
      </c>
      <c r="W69" s="60">
        <v>6.3789999999999996</v>
      </c>
      <c r="X69" s="60">
        <v>6.4810999999999996</v>
      </c>
      <c r="Y69" s="277">
        <v>5.3647999999999998</v>
      </c>
      <c r="Z69" s="60">
        <v>6.3552</v>
      </c>
      <c r="AA69" s="60">
        <v>6.0609000000000002</v>
      </c>
      <c r="AB69" s="60">
        <v>3.9323999999999999</v>
      </c>
      <c r="AC69" s="60">
        <v>4.3689</v>
      </c>
      <c r="AD69" s="60">
        <v>4.2165999999999997</v>
      </c>
      <c r="AE69" s="60">
        <v>12.4353</v>
      </c>
      <c r="AF69" s="60">
        <v>5.2609000000000004</v>
      </c>
      <c r="AG69" s="554"/>
      <c r="AH69" s="52"/>
      <c r="AI69" s="52"/>
      <c r="AJ69" s="52"/>
      <c r="AK69" s="52"/>
      <c r="AL69" s="52"/>
      <c r="AM69" s="52"/>
      <c r="AN69" s="52"/>
      <c r="AO69" s="561"/>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146"/>
      <c r="BS69" s="44"/>
      <c r="BT69" s="89"/>
      <c r="BU69" s="26"/>
      <c r="BV69" s="67"/>
    </row>
    <row r="70" spans="1:74" x14ac:dyDescent="0.25">
      <c r="A70" s="321" t="s">
        <v>96</v>
      </c>
      <c r="B70" s="45"/>
      <c r="C70" s="722"/>
      <c r="D70" s="45"/>
      <c r="E70" s="53"/>
      <c r="F70" s="45"/>
      <c r="G70" s="57"/>
      <c r="H70" s="68"/>
      <c r="I70" s="61"/>
      <c r="J70" s="61"/>
      <c r="K70" s="61"/>
      <c r="L70" s="61"/>
      <c r="M70" s="262"/>
      <c r="N70" s="72">
        <v>29.985499999999998</v>
      </c>
      <c r="O70" s="61">
        <v>12.795999999999999</v>
      </c>
      <c r="P70" s="61">
        <v>12.603400000000001</v>
      </c>
      <c r="Q70" s="61">
        <v>10.2402</v>
      </c>
      <c r="R70" s="61">
        <v>18.571300000000001</v>
      </c>
      <c r="S70" s="61">
        <v>7.8517999999999999</v>
      </c>
      <c r="T70" s="61">
        <v>4.4180000000000001</v>
      </c>
      <c r="U70" s="90">
        <v>4.6706000000000003</v>
      </c>
      <c r="V70" s="61">
        <v>4.4892000000000003</v>
      </c>
      <c r="W70" s="61">
        <v>6.8174000000000001</v>
      </c>
      <c r="X70" s="61">
        <v>6.6295500000000001</v>
      </c>
      <c r="Y70" s="279">
        <v>5.8090999999999999</v>
      </c>
      <c r="Z70" s="61">
        <v>6.4196</v>
      </c>
      <c r="AA70" s="61">
        <v>8.1592000000000002</v>
      </c>
      <c r="AB70" s="61">
        <v>4.4687000000000001</v>
      </c>
      <c r="AC70" s="61">
        <v>4.6261999999999999</v>
      </c>
      <c r="AD70" s="61">
        <v>4.5731000000000002</v>
      </c>
      <c r="AE70" s="61">
        <v>18.787500000000001</v>
      </c>
      <c r="AF70" s="61">
        <v>6.6341999999999999</v>
      </c>
      <c r="AG70" s="556"/>
      <c r="AH70" s="53"/>
      <c r="AI70" s="53"/>
      <c r="AJ70" s="53"/>
      <c r="AK70" s="53"/>
      <c r="AL70" s="53"/>
      <c r="AM70" s="53"/>
      <c r="AN70" s="53"/>
      <c r="AO70" s="563"/>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149"/>
      <c r="BS70" s="45"/>
      <c r="BT70" s="90"/>
      <c r="BU70" s="272"/>
      <c r="BV70" s="68"/>
    </row>
    <row r="71" spans="1:74" ht="14.5" x14ac:dyDescent="0.25">
      <c r="A71" s="323" t="s">
        <v>91</v>
      </c>
      <c r="B71" s="69"/>
      <c r="C71" s="726"/>
      <c r="D71" s="69"/>
      <c r="E71" s="40"/>
      <c r="F71" s="69"/>
      <c r="G71" s="40"/>
      <c r="H71" s="69"/>
      <c r="I71" s="62"/>
      <c r="J71" s="62"/>
      <c r="K71" s="62"/>
      <c r="L71" s="62"/>
      <c r="M71" s="263"/>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7861</v>
      </c>
      <c r="B72" s="374"/>
      <c r="C72" s="731"/>
      <c r="D72" s="374"/>
      <c r="E72" s="372"/>
      <c r="F72" s="374"/>
      <c r="G72" s="372"/>
      <c r="H72" s="374"/>
      <c r="I72" s="348"/>
      <c r="J72" s="348"/>
      <c r="K72" s="348"/>
      <c r="L72" s="348"/>
      <c r="M72" s="362"/>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7862</v>
      </c>
      <c r="B73" s="417"/>
      <c r="C73" s="732"/>
      <c r="D73" s="417"/>
      <c r="E73" s="431"/>
      <c r="F73" s="417"/>
      <c r="G73" s="431"/>
      <c r="H73" s="432"/>
      <c r="I73" s="433"/>
      <c r="J73" s="433"/>
      <c r="K73" s="433"/>
      <c r="L73" s="433"/>
      <c r="M73" s="420"/>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346"/>
      <c r="AN73" s="346"/>
      <c r="AO73" s="576"/>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10264</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2BAC0-8B61-4A30-BEC2-9C9A617E6AF4}">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6.54296875" style="22"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1796875" style="21" bestFit="1" customWidth="1"/>
    <col min="75" max="16384" width="8.90625" style="21"/>
  </cols>
  <sheetData>
    <row r="1" spans="1:74" ht="33" customHeight="1" x14ac:dyDescent="0.25">
      <c r="A1" s="22" t="s">
        <v>43</v>
      </c>
    </row>
    <row r="3" spans="1:74" ht="20.5" x14ac:dyDescent="0.45">
      <c r="A3" s="693" t="s">
        <v>289</v>
      </c>
    </row>
    <row r="4" spans="1:74" x14ac:dyDescent="0.25">
      <c r="A4" s="22" t="s">
        <v>425</v>
      </c>
    </row>
    <row r="5" spans="1:74" ht="33" x14ac:dyDescent="0.25">
      <c r="A5" s="1126" t="s">
        <v>290</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643"/>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12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644"/>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694" t="s">
        <v>291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18"/>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667" t="s">
        <v>7910</v>
      </c>
      <c r="B8" s="369"/>
      <c r="C8" s="718">
        <v>41276</v>
      </c>
      <c r="D8" s="369"/>
      <c r="E8" s="338">
        <v>8408.25</v>
      </c>
      <c r="F8" s="369"/>
      <c r="G8" s="339">
        <v>72.296499999999995</v>
      </c>
      <c r="H8" s="370"/>
      <c r="I8" s="340">
        <v>10.14</v>
      </c>
      <c r="J8" s="340">
        <v>6.89</v>
      </c>
      <c r="K8" s="340">
        <v>5.91</v>
      </c>
      <c r="L8" s="340">
        <v>6.13</v>
      </c>
      <c r="M8" s="361"/>
      <c r="N8" s="342">
        <v>59.063699999999997</v>
      </c>
      <c r="O8" s="340">
        <v>24.141500000000001</v>
      </c>
      <c r="P8" s="340">
        <v>19.190300000000001</v>
      </c>
      <c r="Q8" s="340">
        <v>17.165900000000001</v>
      </c>
      <c r="R8" s="340">
        <v>18.053599999999999</v>
      </c>
      <c r="S8" s="340">
        <v>9.3541000000000007</v>
      </c>
      <c r="T8" s="340">
        <v>5.0437000000000003</v>
      </c>
      <c r="U8" s="344">
        <v>4.2027000000000001</v>
      </c>
      <c r="V8" s="340">
        <v>3.2936000000000001</v>
      </c>
      <c r="W8" s="340">
        <v>5.8718000000000004</v>
      </c>
      <c r="X8" s="340">
        <v>6.7408000000000001</v>
      </c>
      <c r="Y8" s="371">
        <v>6.4234</v>
      </c>
      <c r="Z8" s="340">
        <v>8.0962999999999994</v>
      </c>
      <c r="AA8" s="340">
        <v>12.0162</v>
      </c>
      <c r="AB8" s="340">
        <v>5.3415999999999997</v>
      </c>
      <c r="AC8" s="340">
        <v>4.5587</v>
      </c>
      <c r="AD8" s="340">
        <v>3.5030999999999999</v>
      </c>
      <c r="AE8" s="340">
        <v>18.770399999999999</v>
      </c>
      <c r="AF8" s="340">
        <v>8.8230000000000004</v>
      </c>
      <c r="AG8" s="568"/>
      <c r="AH8" s="338">
        <v>13</v>
      </c>
      <c r="AI8" s="338">
        <v>13</v>
      </c>
      <c r="AJ8" s="338">
        <v>13</v>
      </c>
      <c r="AK8" s="338">
        <v>13</v>
      </c>
      <c r="AL8" s="338">
        <v>13</v>
      </c>
      <c r="AM8" s="338">
        <v>14</v>
      </c>
      <c r="AN8" s="338">
        <v>7</v>
      </c>
      <c r="AO8" s="570">
        <v>9</v>
      </c>
      <c r="AP8" s="338">
        <v>6</v>
      </c>
      <c r="AQ8" s="338">
        <v>8</v>
      </c>
      <c r="AR8" s="338">
        <v>10</v>
      </c>
      <c r="AS8" s="338">
        <v>3</v>
      </c>
      <c r="AT8" s="338">
        <v>4</v>
      </c>
      <c r="AU8" s="338">
        <v>14</v>
      </c>
      <c r="AV8" s="338">
        <v>6</v>
      </c>
      <c r="AW8" s="338">
        <v>8</v>
      </c>
      <c r="AX8" s="338">
        <v>6</v>
      </c>
      <c r="AY8" s="338">
        <v>13</v>
      </c>
      <c r="AZ8" s="583"/>
      <c r="BA8" s="464">
        <v>95.57</v>
      </c>
      <c r="BB8" s="340" t="s">
        <v>430</v>
      </c>
      <c r="BC8" s="340" t="s">
        <v>430</v>
      </c>
      <c r="BD8" s="340" t="s">
        <v>430</v>
      </c>
      <c r="BE8" s="371" t="s">
        <v>430</v>
      </c>
      <c r="BF8" s="371">
        <v>4.43</v>
      </c>
      <c r="BG8" s="370"/>
      <c r="BH8" s="593">
        <v>4.43</v>
      </c>
      <c r="BI8" s="340" t="s">
        <v>430</v>
      </c>
      <c r="BJ8" s="340" t="s">
        <v>430</v>
      </c>
      <c r="BK8" s="340" t="s">
        <v>430</v>
      </c>
      <c r="BL8" s="340" t="s">
        <v>430</v>
      </c>
      <c r="BM8" s="371">
        <v>69.77</v>
      </c>
      <c r="BN8" s="371" t="s">
        <v>430</v>
      </c>
      <c r="BO8" s="371">
        <v>25.81</v>
      </c>
      <c r="BP8" s="371" t="s">
        <v>430</v>
      </c>
      <c r="BQ8" s="371" t="s">
        <v>430</v>
      </c>
      <c r="BR8" s="609"/>
      <c r="BS8" s="369" t="s">
        <v>430</v>
      </c>
      <c r="BT8" s="344" t="s">
        <v>430</v>
      </c>
      <c r="BU8" s="571"/>
      <c r="BV8" s="370" t="s">
        <v>554</v>
      </c>
    </row>
    <row r="9" spans="1:74" s="425" customFormat="1" x14ac:dyDescent="0.25">
      <c r="A9" s="667" t="s">
        <v>7911</v>
      </c>
      <c r="B9" s="369"/>
      <c r="C9" s="718">
        <v>41275</v>
      </c>
      <c r="D9" s="369"/>
      <c r="E9" s="338">
        <v>8692.59</v>
      </c>
      <c r="F9" s="369"/>
      <c r="G9" s="339">
        <v>116.3764</v>
      </c>
      <c r="H9" s="370"/>
      <c r="I9" s="340">
        <v>21.6</v>
      </c>
      <c r="J9" s="340">
        <v>7.71</v>
      </c>
      <c r="K9" s="340">
        <v>9.36</v>
      </c>
      <c r="L9" s="340">
        <v>9.7200000000000006</v>
      </c>
      <c r="M9" s="361"/>
      <c r="N9" s="342">
        <v>134.57400000000001</v>
      </c>
      <c r="O9" s="340">
        <v>49.079599999999999</v>
      </c>
      <c r="P9" s="340">
        <v>48.308999999999997</v>
      </c>
      <c r="Q9" s="340">
        <v>39.216799999999999</v>
      </c>
      <c r="R9" s="340">
        <v>32.330399999999997</v>
      </c>
      <c r="S9" s="340">
        <v>13.081</v>
      </c>
      <c r="T9" s="340">
        <v>5.7916999999999996</v>
      </c>
      <c r="U9" s="344">
        <v>5.5224000000000002</v>
      </c>
      <c r="V9" s="340">
        <v>4.5735000000000001</v>
      </c>
      <c r="W9" s="340">
        <v>7.3258999999999999</v>
      </c>
      <c r="X9" s="340">
        <v>7.6897000000000002</v>
      </c>
      <c r="Y9" s="371">
        <v>6.97</v>
      </c>
      <c r="Z9" s="340">
        <v>8.2360000000000007</v>
      </c>
      <c r="AA9" s="340">
        <v>17.121700000000001</v>
      </c>
      <c r="AB9" s="340">
        <v>5.9179000000000004</v>
      </c>
      <c r="AC9" s="340">
        <v>5.7146999999999997</v>
      </c>
      <c r="AD9" s="340">
        <v>4.6703999999999999</v>
      </c>
      <c r="AE9" s="340">
        <v>31.178699999999999</v>
      </c>
      <c r="AF9" s="340">
        <v>8.4494000000000007</v>
      </c>
      <c r="AG9" s="568"/>
      <c r="AH9" s="338">
        <v>9</v>
      </c>
      <c r="AI9" s="338">
        <v>10</v>
      </c>
      <c r="AJ9" s="338">
        <v>9</v>
      </c>
      <c r="AK9" s="338">
        <v>8</v>
      </c>
      <c r="AL9" s="338">
        <v>8</v>
      </c>
      <c r="AM9" s="338">
        <v>8</v>
      </c>
      <c r="AN9" s="338">
        <v>4</v>
      </c>
      <c r="AO9" s="570">
        <v>4</v>
      </c>
      <c r="AP9" s="338">
        <v>2</v>
      </c>
      <c r="AQ9" s="338">
        <v>1</v>
      </c>
      <c r="AR9" s="338">
        <v>2</v>
      </c>
      <c r="AS9" s="338">
        <v>1</v>
      </c>
      <c r="AT9" s="338">
        <v>2</v>
      </c>
      <c r="AU9" s="338">
        <v>8</v>
      </c>
      <c r="AV9" s="338">
        <v>4</v>
      </c>
      <c r="AW9" s="338">
        <v>4</v>
      </c>
      <c r="AX9" s="338">
        <v>3</v>
      </c>
      <c r="AY9" s="338">
        <v>12</v>
      </c>
      <c r="AZ9" s="583"/>
      <c r="BA9" s="464">
        <v>97.28</v>
      </c>
      <c r="BB9" s="340" t="s">
        <v>430</v>
      </c>
      <c r="BC9" s="340" t="s">
        <v>430</v>
      </c>
      <c r="BD9" s="340" t="s">
        <v>430</v>
      </c>
      <c r="BE9" s="371">
        <v>1.74</v>
      </c>
      <c r="BF9" s="371">
        <v>2.72</v>
      </c>
      <c r="BG9" s="370"/>
      <c r="BH9" s="593">
        <v>2.72</v>
      </c>
      <c r="BI9" s="340" t="s">
        <v>430</v>
      </c>
      <c r="BJ9" s="340" t="s">
        <v>430</v>
      </c>
      <c r="BK9" s="340" t="s">
        <v>430</v>
      </c>
      <c r="BL9" s="340" t="s">
        <v>430</v>
      </c>
      <c r="BM9" s="371">
        <v>97.28</v>
      </c>
      <c r="BN9" s="371" t="s">
        <v>430</v>
      </c>
      <c r="BO9" s="371" t="s">
        <v>430</v>
      </c>
      <c r="BP9" s="371" t="s">
        <v>430</v>
      </c>
      <c r="BQ9" s="371">
        <v>1.74</v>
      </c>
      <c r="BR9" s="463"/>
      <c r="BS9" s="369" t="s">
        <v>430</v>
      </c>
      <c r="BT9" s="344" t="s">
        <v>430</v>
      </c>
      <c r="BU9" s="571"/>
      <c r="BV9" s="370" t="s">
        <v>554</v>
      </c>
    </row>
    <row r="10" spans="1:74" s="428" customFormat="1" ht="11" x14ac:dyDescent="0.3">
      <c r="A10" s="860" t="s">
        <v>7912</v>
      </c>
      <c r="B10" s="842"/>
      <c r="C10" s="843">
        <v>41275</v>
      </c>
      <c r="D10" s="842"/>
      <c r="E10" s="844">
        <v>2244.21</v>
      </c>
      <c r="F10" s="842"/>
      <c r="G10" s="845">
        <v>110.864</v>
      </c>
      <c r="H10" s="847"/>
      <c r="I10" s="846">
        <v>13.11</v>
      </c>
      <c r="J10" s="846">
        <v>7.37</v>
      </c>
      <c r="K10" s="846">
        <v>6.71</v>
      </c>
      <c r="L10" s="846">
        <v>6.97</v>
      </c>
      <c r="M10" s="851"/>
      <c r="N10" s="848">
        <v>110.627</v>
      </c>
      <c r="O10" s="846">
        <v>41.8735</v>
      </c>
      <c r="P10" s="846">
        <v>41.686900000000001</v>
      </c>
      <c r="Q10" s="846">
        <v>34.220199999999998</v>
      </c>
      <c r="R10" s="846">
        <v>28.4739</v>
      </c>
      <c r="S10" s="846">
        <v>12.125299999999999</v>
      </c>
      <c r="T10" s="846">
        <v>4.1656000000000004</v>
      </c>
      <c r="U10" s="856">
        <v>3.5206</v>
      </c>
      <c r="V10" s="846">
        <v>1.8902000000000001</v>
      </c>
      <c r="W10" s="846">
        <v>4.6623999999999999</v>
      </c>
      <c r="X10" s="846">
        <v>6.1348000000000003</v>
      </c>
      <c r="Y10" s="852">
        <v>5.8460999999999999</v>
      </c>
      <c r="Z10" s="846">
        <v>7.5460000000000003</v>
      </c>
      <c r="AA10" s="846">
        <v>16.575700000000001</v>
      </c>
      <c r="AB10" s="846">
        <v>3.9453999999999998</v>
      </c>
      <c r="AC10" s="846">
        <v>3.4906000000000001</v>
      </c>
      <c r="AD10" s="846">
        <v>2.1581999999999999</v>
      </c>
      <c r="AE10" s="846">
        <v>31.204699999999999</v>
      </c>
      <c r="AF10" s="846">
        <v>7.8703000000000003</v>
      </c>
      <c r="AG10" s="937"/>
      <c r="AH10" s="844">
        <v>12</v>
      </c>
      <c r="AI10" s="844">
        <v>12</v>
      </c>
      <c r="AJ10" s="844">
        <v>12</v>
      </c>
      <c r="AK10" s="844">
        <v>12</v>
      </c>
      <c r="AL10" s="844">
        <v>12</v>
      </c>
      <c r="AM10" s="844">
        <v>9</v>
      </c>
      <c r="AN10" s="844">
        <v>12</v>
      </c>
      <c r="AO10" s="938">
        <v>12</v>
      </c>
      <c r="AP10" s="844">
        <v>14</v>
      </c>
      <c r="AQ10" s="844">
        <v>14</v>
      </c>
      <c r="AR10" s="844">
        <v>14</v>
      </c>
      <c r="AS10" s="844">
        <v>12</v>
      </c>
      <c r="AT10" s="844">
        <v>8</v>
      </c>
      <c r="AU10" s="844">
        <v>9</v>
      </c>
      <c r="AV10" s="844">
        <v>12</v>
      </c>
      <c r="AW10" s="844">
        <v>12</v>
      </c>
      <c r="AX10" s="844">
        <v>14</v>
      </c>
      <c r="AY10" s="844">
        <v>11</v>
      </c>
      <c r="AZ10" s="939"/>
      <c r="BA10" s="853">
        <v>82.04</v>
      </c>
      <c r="BB10" s="846" t="s">
        <v>430</v>
      </c>
      <c r="BC10" s="846" t="s">
        <v>430</v>
      </c>
      <c r="BD10" s="846" t="s">
        <v>430</v>
      </c>
      <c r="BE10" s="852" t="s">
        <v>430</v>
      </c>
      <c r="BF10" s="852">
        <v>17.96</v>
      </c>
      <c r="BG10" s="847"/>
      <c r="BH10" s="940">
        <v>17.96</v>
      </c>
      <c r="BI10" s="846" t="s">
        <v>430</v>
      </c>
      <c r="BJ10" s="846" t="s">
        <v>430</v>
      </c>
      <c r="BK10" s="846" t="s">
        <v>430</v>
      </c>
      <c r="BL10" s="846" t="s">
        <v>430</v>
      </c>
      <c r="BM10" s="852">
        <v>80.73</v>
      </c>
      <c r="BN10" s="852" t="s">
        <v>430</v>
      </c>
      <c r="BO10" s="852">
        <v>1.31</v>
      </c>
      <c r="BP10" s="852" t="s">
        <v>430</v>
      </c>
      <c r="BQ10" s="852" t="s">
        <v>430</v>
      </c>
      <c r="BR10" s="850"/>
      <c r="BS10" s="842" t="s">
        <v>430</v>
      </c>
      <c r="BT10" s="856" t="s">
        <v>430</v>
      </c>
      <c r="BU10" s="907"/>
      <c r="BV10" s="847" t="s">
        <v>554</v>
      </c>
    </row>
    <row r="11" spans="1:74" s="428" customFormat="1" x14ac:dyDescent="0.25">
      <c r="A11" s="353" t="s">
        <v>7913</v>
      </c>
      <c r="B11" s="373"/>
      <c r="C11" s="719">
        <v>41275</v>
      </c>
      <c r="D11" s="373"/>
      <c r="E11" s="346">
        <v>2045.47</v>
      </c>
      <c r="F11" s="373"/>
      <c r="G11" s="347">
        <v>60.339199999999998</v>
      </c>
      <c r="H11" s="374"/>
      <c r="I11" s="348">
        <v>21.22</v>
      </c>
      <c r="J11" s="348">
        <v>7.52</v>
      </c>
      <c r="K11" s="348">
        <v>8.61</v>
      </c>
      <c r="L11" s="348">
        <v>8.93</v>
      </c>
      <c r="M11" s="362"/>
      <c r="N11" s="350">
        <v>151.49199999999999</v>
      </c>
      <c r="O11" s="348">
        <v>50.4206</v>
      </c>
      <c r="P11" s="348">
        <v>49.031300000000002</v>
      </c>
      <c r="Q11" s="348">
        <v>38.585900000000002</v>
      </c>
      <c r="R11" s="348">
        <v>30.259599999999999</v>
      </c>
      <c r="S11" s="348">
        <v>12.0511</v>
      </c>
      <c r="T11" s="348">
        <v>4.915</v>
      </c>
      <c r="U11" s="354">
        <v>4.4600999999999997</v>
      </c>
      <c r="V11" s="348">
        <v>3.2555000000000001</v>
      </c>
      <c r="W11" s="348">
        <v>6.2008999999999999</v>
      </c>
      <c r="X11" s="348">
        <v>6.8188000000000004</v>
      </c>
      <c r="Y11" s="375">
        <v>5.8667999999999996</v>
      </c>
      <c r="Z11" s="348">
        <v>6.7412999999999998</v>
      </c>
      <c r="AA11" s="348">
        <v>16.387799999999999</v>
      </c>
      <c r="AB11" s="348">
        <v>4.9256000000000002</v>
      </c>
      <c r="AC11" s="348">
        <v>4.625</v>
      </c>
      <c r="AD11" s="348">
        <v>3.4956</v>
      </c>
      <c r="AE11" s="348">
        <v>31.942799999999998</v>
      </c>
      <c r="AF11" s="348">
        <v>7.4215999999999998</v>
      </c>
      <c r="AG11" s="569"/>
      <c r="AH11" s="346">
        <v>7</v>
      </c>
      <c r="AI11" s="346">
        <v>9</v>
      </c>
      <c r="AJ11" s="346">
        <v>8</v>
      </c>
      <c r="AK11" s="346">
        <v>9</v>
      </c>
      <c r="AL11" s="346">
        <v>11</v>
      </c>
      <c r="AM11" s="346">
        <v>10</v>
      </c>
      <c r="AN11" s="346">
        <v>8</v>
      </c>
      <c r="AO11" s="572">
        <v>6</v>
      </c>
      <c r="AP11" s="346">
        <v>7</v>
      </c>
      <c r="AQ11" s="346">
        <v>7</v>
      </c>
      <c r="AR11" s="346">
        <v>8</v>
      </c>
      <c r="AS11" s="346">
        <v>11</v>
      </c>
      <c r="AT11" s="346">
        <v>14</v>
      </c>
      <c r="AU11" s="346">
        <v>10</v>
      </c>
      <c r="AV11" s="346">
        <v>7</v>
      </c>
      <c r="AW11" s="346">
        <v>7</v>
      </c>
      <c r="AX11" s="346">
        <v>7</v>
      </c>
      <c r="AY11" s="346">
        <v>10</v>
      </c>
      <c r="AZ11" s="584"/>
      <c r="BA11" s="467">
        <v>97.02</v>
      </c>
      <c r="BB11" s="348" t="s">
        <v>430</v>
      </c>
      <c r="BC11" s="348" t="s">
        <v>430</v>
      </c>
      <c r="BD11" s="348" t="s">
        <v>430</v>
      </c>
      <c r="BE11" s="375" t="s">
        <v>430</v>
      </c>
      <c r="BF11" s="375">
        <v>2.98</v>
      </c>
      <c r="BG11" s="374"/>
      <c r="BH11" s="594">
        <v>2.98</v>
      </c>
      <c r="BI11" s="348" t="s">
        <v>430</v>
      </c>
      <c r="BJ11" s="348" t="s">
        <v>430</v>
      </c>
      <c r="BK11" s="348" t="s">
        <v>430</v>
      </c>
      <c r="BL11" s="348" t="s">
        <v>430</v>
      </c>
      <c r="BM11" s="375">
        <v>97.02</v>
      </c>
      <c r="BN11" s="375" t="s">
        <v>430</v>
      </c>
      <c r="BO11" s="375" t="s">
        <v>430</v>
      </c>
      <c r="BP11" s="375" t="s">
        <v>430</v>
      </c>
      <c r="BQ11" s="375" t="s">
        <v>430</v>
      </c>
      <c r="BR11" s="466"/>
      <c r="BS11" s="373" t="s">
        <v>430</v>
      </c>
      <c r="BT11" s="354" t="s">
        <v>430</v>
      </c>
      <c r="BU11" s="430"/>
      <c r="BV11" s="374" t="s">
        <v>554</v>
      </c>
    </row>
    <row r="12" spans="1:74" s="428" customFormat="1" x14ac:dyDescent="0.25">
      <c r="A12" s="353" t="s">
        <v>7914</v>
      </c>
      <c r="B12" s="373"/>
      <c r="C12" s="719">
        <v>41275</v>
      </c>
      <c r="D12" s="373"/>
      <c r="E12" s="346">
        <v>1857.91</v>
      </c>
      <c r="F12" s="373"/>
      <c r="G12" s="347">
        <v>40.670499999999997</v>
      </c>
      <c r="H12" s="374"/>
      <c r="I12" s="348">
        <v>32.159999999999997</v>
      </c>
      <c r="J12" s="348">
        <v>7.6</v>
      </c>
      <c r="K12" s="348">
        <v>10.96</v>
      </c>
      <c r="L12" s="348">
        <v>11.38</v>
      </c>
      <c r="M12" s="362"/>
      <c r="N12" s="350">
        <v>166.697</v>
      </c>
      <c r="O12" s="348">
        <v>68.612200000000001</v>
      </c>
      <c r="P12" s="348">
        <v>72.179400000000001</v>
      </c>
      <c r="Q12" s="348">
        <v>52.445599999999999</v>
      </c>
      <c r="R12" s="348">
        <v>37.733199999999997</v>
      </c>
      <c r="S12" s="348">
        <v>18.6584</v>
      </c>
      <c r="T12" s="348">
        <v>11.863</v>
      </c>
      <c r="U12" s="354">
        <v>9.4807000000000006</v>
      </c>
      <c r="V12" s="348">
        <v>7.3624000000000001</v>
      </c>
      <c r="W12" s="348">
        <v>6.99</v>
      </c>
      <c r="X12" s="348">
        <v>8.1427999999999994</v>
      </c>
      <c r="Y12" s="375">
        <v>6.6593999999999998</v>
      </c>
      <c r="Z12" s="348">
        <v>8.3306000000000004</v>
      </c>
      <c r="AA12" s="348">
        <v>22.970300000000002</v>
      </c>
      <c r="AB12" s="348">
        <v>12.399699999999999</v>
      </c>
      <c r="AC12" s="348">
        <v>10.043799999999999</v>
      </c>
      <c r="AD12" s="348">
        <v>7.5339</v>
      </c>
      <c r="AE12" s="348">
        <v>41.665900000000001</v>
      </c>
      <c r="AF12" s="348">
        <v>8.7390000000000008</v>
      </c>
      <c r="AG12" s="569"/>
      <c r="AH12" s="346">
        <v>6</v>
      </c>
      <c r="AI12" s="346">
        <v>4</v>
      </c>
      <c r="AJ12" s="346">
        <v>2</v>
      </c>
      <c r="AK12" s="346">
        <v>1</v>
      </c>
      <c r="AL12" s="346">
        <v>4</v>
      </c>
      <c r="AM12" s="346">
        <v>1</v>
      </c>
      <c r="AN12" s="346">
        <v>1</v>
      </c>
      <c r="AO12" s="572">
        <v>1</v>
      </c>
      <c r="AP12" s="346">
        <v>1</v>
      </c>
      <c r="AQ12" s="346">
        <v>2</v>
      </c>
      <c r="AR12" s="346">
        <v>1</v>
      </c>
      <c r="AS12" s="346">
        <v>2</v>
      </c>
      <c r="AT12" s="346">
        <v>1</v>
      </c>
      <c r="AU12" s="346">
        <v>1</v>
      </c>
      <c r="AV12" s="346">
        <v>1</v>
      </c>
      <c r="AW12" s="346">
        <v>1</v>
      </c>
      <c r="AX12" s="346">
        <v>1</v>
      </c>
      <c r="AY12" s="346">
        <v>1</v>
      </c>
      <c r="AZ12" s="584"/>
      <c r="BA12" s="467">
        <v>93.31</v>
      </c>
      <c r="BB12" s="348" t="s">
        <v>430</v>
      </c>
      <c r="BC12" s="348" t="s">
        <v>430</v>
      </c>
      <c r="BD12" s="348" t="s">
        <v>430</v>
      </c>
      <c r="BE12" s="375" t="s">
        <v>430</v>
      </c>
      <c r="BF12" s="375">
        <v>6.69</v>
      </c>
      <c r="BG12" s="374"/>
      <c r="BH12" s="594">
        <v>6.63</v>
      </c>
      <c r="BI12" s="348" t="s">
        <v>430</v>
      </c>
      <c r="BJ12" s="348" t="s">
        <v>430</v>
      </c>
      <c r="BK12" s="348" t="s">
        <v>430</v>
      </c>
      <c r="BL12" s="348" t="s">
        <v>430</v>
      </c>
      <c r="BM12" s="375">
        <v>93.31</v>
      </c>
      <c r="BN12" s="375" t="s">
        <v>430</v>
      </c>
      <c r="BO12" s="375" t="s">
        <v>430</v>
      </c>
      <c r="BP12" s="375" t="s">
        <v>430</v>
      </c>
      <c r="BQ12" s="375" t="s">
        <v>430</v>
      </c>
      <c r="BR12" s="466"/>
      <c r="BS12" s="373" t="s">
        <v>430</v>
      </c>
      <c r="BT12" s="354" t="s">
        <v>430</v>
      </c>
      <c r="BU12" s="430"/>
      <c r="BV12" s="374" t="s">
        <v>554</v>
      </c>
    </row>
    <row r="13" spans="1:74" s="428" customFormat="1" x14ac:dyDescent="0.25">
      <c r="A13" s="353" t="s">
        <v>7915</v>
      </c>
      <c r="B13" s="373"/>
      <c r="C13" s="719">
        <v>41275</v>
      </c>
      <c r="D13" s="373"/>
      <c r="E13" s="346">
        <v>1574.21</v>
      </c>
      <c r="F13" s="373"/>
      <c r="G13" s="347">
        <v>44.246899999999997</v>
      </c>
      <c r="H13" s="374"/>
      <c r="I13" s="348">
        <v>21.29</v>
      </c>
      <c r="J13" s="348">
        <v>7.45</v>
      </c>
      <c r="K13" s="348">
        <v>8.66</v>
      </c>
      <c r="L13" s="348">
        <v>8.99</v>
      </c>
      <c r="M13" s="362"/>
      <c r="N13" s="350">
        <v>166.73099999999999</v>
      </c>
      <c r="O13" s="348">
        <v>60.149500000000003</v>
      </c>
      <c r="P13" s="348">
        <v>55.777299999999997</v>
      </c>
      <c r="Q13" s="348">
        <v>42.328600000000002</v>
      </c>
      <c r="R13" s="348">
        <v>33.167400000000001</v>
      </c>
      <c r="S13" s="348">
        <v>13.852499999999999</v>
      </c>
      <c r="T13" s="348">
        <v>5.6596000000000002</v>
      </c>
      <c r="U13" s="354">
        <v>4.8144</v>
      </c>
      <c r="V13" s="348">
        <v>3.1238000000000001</v>
      </c>
      <c r="W13" s="348">
        <v>5.7587000000000002</v>
      </c>
      <c r="X13" s="348">
        <v>6.6463000000000001</v>
      </c>
      <c r="Y13" s="375">
        <v>5.9852999999999996</v>
      </c>
      <c r="Z13" s="348">
        <v>8.1014999999999997</v>
      </c>
      <c r="AA13" s="348">
        <v>17.849900000000002</v>
      </c>
      <c r="AB13" s="348">
        <v>5.6121999999999996</v>
      </c>
      <c r="AC13" s="348">
        <v>4.9516999999999998</v>
      </c>
      <c r="AD13" s="348">
        <v>3.4056999999999999</v>
      </c>
      <c r="AE13" s="348">
        <v>34.903100000000002</v>
      </c>
      <c r="AF13" s="348">
        <v>8.7370000000000001</v>
      </c>
      <c r="AG13" s="569"/>
      <c r="AH13" s="346">
        <v>5</v>
      </c>
      <c r="AI13" s="346">
        <v>6</v>
      </c>
      <c r="AJ13" s="346">
        <v>6</v>
      </c>
      <c r="AK13" s="346">
        <v>6</v>
      </c>
      <c r="AL13" s="346">
        <v>6</v>
      </c>
      <c r="AM13" s="346">
        <v>6</v>
      </c>
      <c r="AN13" s="346">
        <v>5</v>
      </c>
      <c r="AO13" s="572">
        <v>5</v>
      </c>
      <c r="AP13" s="346">
        <v>8</v>
      </c>
      <c r="AQ13" s="346">
        <v>9</v>
      </c>
      <c r="AR13" s="346">
        <v>11</v>
      </c>
      <c r="AS13" s="346">
        <v>9</v>
      </c>
      <c r="AT13" s="346">
        <v>3</v>
      </c>
      <c r="AU13" s="346">
        <v>6</v>
      </c>
      <c r="AV13" s="346">
        <v>5</v>
      </c>
      <c r="AW13" s="346">
        <v>5</v>
      </c>
      <c r="AX13" s="346">
        <v>8</v>
      </c>
      <c r="AY13" s="346">
        <v>6</v>
      </c>
      <c r="AZ13" s="584"/>
      <c r="BA13" s="467">
        <v>95.49</v>
      </c>
      <c r="BB13" s="348" t="s">
        <v>430</v>
      </c>
      <c r="BC13" s="348" t="s">
        <v>430</v>
      </c>
      <c r="BD13" s="348" t="s">
        <v>430</v>
      </c>
      <c r="BE13" s="375" t="s">
        <v>430</v>
      </c>
      <c r="BF13" s="375">
        <v>4.51</v>
      </c>
      <c r="BG13" s="374"/>
      <c r="BH13" s="594">
        <v>4.41</v>
      </c>
      <c r="BI13" s="348" t="s">
        <v>430</v>
      </c>
      <c r="BJ13" s="348" t="s">
        <v>430</v>
      </c>
      <c r="BK13" s="348" t="s">
        <v>430</v>
      </c>
      <c r="BL13" s="348" t="s">
        <v>430</v>
      </c>
      <c r="BM13" s="375">
        <v>89.43</v>
      </c>
      <c r="BN13" s="375" t="s">
        <v>430</v>
      </c>
      <c r="BO13" s="375">
        <v>6.05</v>
      </c>
      <c r="BP13" s="375" t="s">
        <v>430</v>
      </c>
      <c r="BQ13" s="375" t="s">
        <v>430</v>
      </c>
      <c r="BR13" s="466"/>
      <c r="BS13" s="373" t="s">
        <v>430</v>
      </c>
      <c r="BT13" s="354" t="s">
        <v>430</v>
      </c>
      <c r="BU13" s="430"/>
      <c r="BV13" s="374" t="s">
        <v>554</v>
      </c>
    </row>
    <row r="14" spans="1:74" s="428" customFormat="1" x14ac:dyDescent="0.25">
      <c r="A14" s="353" t="s">
        <v>7916</v>
      </c>
      <c r="B14" s="373"/>
      <c r="C14" s="719">
        <v>41275</v>
      </c>
      <c r="D14" s="373"/>
      <c r="E14" s="346">
        <v>1349.34</v>
      </c>
      <c r="F14" s="373"/>
      <c r="G14" s="347">
        <v>88.562899999999999</v>
      </c>
      <c r="H14" s="374"/>
      <c r="I14" s="348">
        <v>31.42</v>
      </c>
      <c r="J14" s="348">
        <v>7.73</v>
      </c>
      <c r="K14" s="348">
        <v>10.83</v>
      </c>
      <c r="L14" s="348">
        <v>11.25</v>
      </c>
      <c r="M14" s="362"/>
      <c r="N14" s="350">
        <v>192.447</v>
      </c>
      <c r="O14" s="348">
        <v>67.592299999999994</v>
      </c>
      <c r="P14" s="348">
        <v>71.138400000000004</v>
      </c>
      <c r="Q14" s="348">
        <v>49.788800000000002</v>
      </c>
      <c r="R14" s="348">
        <v>35.316299999999998</v>
      </c>
      <c r="S14" s="348">
        <v>15.018700000000001</v>
      </c>
      <c r="T14" s="348">
        <v>4.0035999999999996</v>
      </c>
      <c r="U14" s="354">
        <v>3.4459</v>
      </c>
      <c r="V14" s="348">
        <v>1.9416</v>
      </c>
      <c r="W14" s="348">
        <v>4.7598000000000003</v>
      </c>
      <c r="X14" s="348">
        <v>6.1520000000000001</v>
      </c>
      <c r="Y14" s="375">
        <v>5.6239999999999997</v>
      </c>
      <c r="Z14" s="348">
        <v>7.6752000000000002</v>
      </c>
      <c r="AA14" s="348">
        <v>20.272200000000002</v>
      </c>
      <c r="AB14" s="348">
        <v>3.7385999999999999</v>
      </c>
      <c r="AC14" s="348">
        <v>3.4413</v>
      </c>
      <c r="AD14" s="348">
        <v>2.2018</v>
      </c>
      <c r="AE14" s="348">
        <v>36.660499999999999</v>
      </c>
      <c r="AF14" s="348">
        <v>8.3137000000000008</v>
      </c>
      <c r="AG14" s="569"/>
      <c r="AH14" s="346">
        <v>1</v>
      </c>
      <c r="AI14" s="346">
        <v>5</v>
      </c>
      <c r="AJ14" s="346">
        <v>3</v>
      </c>
      <c r="AK14" s="346">
        <v>3</v>
      </c>
      <c r="AL14" s="346">
        <v>5</v>
      </c>
      <c r="AM14" s="346">
        <v>5</v>
      </c>
      <c r="AN14" s="346">
        <v>13</v>
      </c>
      <c r="AO14" s="572">
        <v>13</v>
      </c>
      <c r="AP14" s="346">
        <v>13</v>
      </c>
      <c r="AQ14" s="346">
        <v>13</v>
      </c>
      <c r="AR14" s="346">
        <v>13</v>
      </c>
      <c r="AS14" s="346">
        <v>13</v>
      </c>
      <c r="AT14" s="346">
        <v>6</v>
      </c>
      <c r="AU14" s="346">
        <v>5</v>
      </c>
      <c r="AV14" s="346">
        <v>13</v>
      </c>
      <c r="AW14" s="346">
        <v>14</v>
      </c>
      <c r="AX14" s="346">
        <v>13</v>
      </c>
      <c r="AY14" s="346">
        <v>5</v>
      </c>
      <c r="AZ14" s="584"/>
      <c r="BA14" s="467">
        <v>95.93</v>
      </c>
      <c r="BB14" s="348" t="s">
        <v>430</v>
      </c>
      <c r="BC14" s="348" t="s">
        <v>430</v>
      </c>
      <c r="BD14" s="348" t="s">
        <v>430</v>
      </c>
      <c r="BE14" s="375" t="s">
        <v>430</v>
      </c>
      <c r="BF14" s="375">
        <v>4.07</v>
      </c>
      <c r="BG14" s="374"/>
      <c r="BH14" s="594">
        <v>4.07</v>
      </c>
      <c r="BI14" s="348" t="s">
        <v>430</v>
      </c>
      <c r="BJ14" s="348" t="s">
        <v>430</v>
      </c>
      <c r="BK14" s="348" t="s">
        <v>430</v>
      </c>
      <c r="BL14" s="348" t="s">
        <v>430</v>
      </c>
      <c r="BM14" s="375">
        <v>95.93</v>
      </c>
      <c r="BN14" s="375" t="s">
        <v>430</v>
      </c>
      <c r="BO14" s="375" t="s">
        <v>430</v>
      </c>
      <c r="BP14" s="375" t="s">
        <v>430</v>
      </c>
      <c r="BQ14" s="375" t="s">
        <v>430</v>
      </c>
      <c r="BR14" s="466"/>
      <c r="BS14" s="373" t="s">
        <v>430</v>
      </c>
      <c r="BT14" s="354" t="s">
        <v>430</v>
      </c>
      <c r="BU14" s="430"/>
      <c r="BV14" s="374" t="s">
        <v>554</v>
      </c>
    </row>
    <row r="15" spans="1:74" s="428" customFormat="1" x14ac:dyDescent="0.25">
      <c r="A15" s="353" t="s">
        <v>7917</v>
      </c>
      <c r="B15" s="373"/>
      <c r="C15" s="719">
        <v>41275</v>
      </c>
      <c r="D15" s="373"/>
      <c r="E15" s="346">
        <v>1252.48</v>
      </c>
      <c r="F15" s="373"/>
      <c r="G15" s="347">
        <v>105.471</v>
      </c>
      <c r="H15" s="374"/>
      <c r="I15" s="348">
        <v>25.04</v>
      </c>
      <c r="J15" s="348">
        <v>7.72</v>
      </c>
      <c r="K15" s="348">
        <v>10.44</v>
      </c>
      <c r="L15" s="348">
        <v>10.84</v>
      </c>
      <c r="M15" s="362"/>
      <c r="N15" s="350">
        <v>182.31399999999999</v>
      </c>
      <c r="O15" s="348">
        <v>69.099900000000005</v>
      </c>
      <c r="P15" s="348">
        <v>70.347499999999997</v>
      </c>
      <c r="Q15" s="348">
        <v>49.348799999999997</v>
      </c>
      <c r="R15" s="348">
        <v>39.6526</v>
      </c>
      <c r="S15" s="348">
        <v>15.585100000000001</v>
      </c>
      <c r="T15" s="348">
        <v>5.0734000000000004</v>
      </c>
      <c r="U15" s="354">
        <v>4.2718999999999996</v>
      </c>
      <c r="V15" s="348">
        <v>3.4268999999999998</v>
      </c>
      <c r="W15" s="348">
        <v>5.7488000000000001</v>
      </c>
      <c r="X15" s="348">
        <v>7.0571000000000002</v>
      </c>
      <c r="Y15" s="375">
        <v>6.3204000000000002</v>
      </c>
      <c r="Z15" s="348">
        <v>8.0460999999999991</v>
      </c>
      <c r="AA15" s="348">
        <v>22.019200000000001</v>
      </c>
      <c r="AB15" s="348">
        <v>4.8285999999999998</v>
      </c>
      <c r="AC15" s="348">
        <v>4.3135000000000003</v>
      </c>
      <c r="AD15" s="348">
        <v>3.7098</v>
      </c>
      <c r="AE15" s="348">
        <v>40.4895</v>
      </c>
      <c r="AF15" s="348">
        <v>7.9458000000000002</v>
      </c>
      <c r="AG15" s="569"/>
      <c r="AH15" s="346">
        <v>4</v>
      </c>
      <c r="AI15" s="346">
        <v>3</v>
      </c>
      <c r="AJ15" s="346">
        <v>4</v>
      </c>
      <c r="AK15" s="346">
        <v>4</v>
      </c>
      <c r="AL15" s="346">
        <v>1</v>
      </c>
      <c r="AM15" s="346">
        <v>3</v>
      </c>
      <c r="AN15" s="346">
        <v>6</v>
      </c>
      <c r="AO15" s="572">
        <v>8</v>
      </c>
      <c r="AP15" s="346">
        <v>5</v>
      </c>
      <c r="AQ15" s="346">
        <v>10</v>
      </c>
      <c r="AR15" s="346">
        <v>4</v>
      </c>
      <c r="AS15" s="346">
        <v>5</v>
      </c>
      <c r="AT15" s="346">
        <v>5</v>
      </c>
      <c r="AU15" s="346">
        <v>3</v>
      </c>
      <c r="AV15" s="346">
        <v>8</v>
      </c>
      <c r="AW15" s="346">
        <v>10</v>
      </c>
      <c r="AX15" s="346">
        <v>5</v>
      </c>
      <c r="AY15" s="346">
        <v>3</v>
      </c>
      <c r="AZ15" s="584"/>
      <c r="BA15" s="467">
        <v>95.73</v>
      </c>
      <c r="BB15" s="348" t="s">
        <v>430</v>
      </c>
      <c r="BC15" s="348" t="s">
        <v>430</v>
      </c>
      <c r="BD15" s="348" t="s">
        <v>430</v>
      </c>
      <c r="BE15" s="375" t="s">
        <v>430</v>
      </c>
      <c r="BF15" s="375">
        <v>4.2699999999999996</v>
      </c>
      <c r="BG15" s="374"/>
      <c r="BH15" s="594">
        <v>4.2699999999999996</v>
      </c>
      <c r="BI15" s="348" t="s">
        <v>430</v>
      </c>
      <c r="BJ15" s="348" t="s">
        <v>430</v>
      </c>
      <c r="BK15" s="348" t="s">
        <v>430</v>
      </c>
      <c r="BL15" s="348" t="s">
        <v>430</v>
      </c>
      <c r="BM15" s="375">
        <v>95.73</v>
      </c>
      <c r="BN15" s="375" t="s">
        <v>430</v>
      </c>
      <c r="BO15" s="375" t="s">
        <v>430</v>
      </c>
      <c r="BP15" s="375" t="s">
        <v>430</v>
      </c>
      <c r="BQ15" s="375" t="s">
        <v>430</v>
      </c>
      <c r="BR15" s="466"/>
      <c r="BS15" s="373" t="s">
        <v>430</v>
      </c>
      <c r="BT15" s="354" t="s">
        <v>430</v>
      </c>
      <c r="BU15" s="430"/>
      <c r="BV15" s="374" t="s">
        <v>554</v>
      </c>
    </row>
    <row r="16" spans="1:74" s="428" customFormat="1" x14ac:dyDescent="0.25">
      <c r="A16" s="353" t="s">
        <v>7918</v>
      </c>
      <c r="B16" s="373"/>
      <c r="C16" s="719">
        <v>41275</v>
      </c>
      <c r="D16" s="373"/>
      <c r="E16" s="346">
        <v>909.41</v>
      </c>
      <c r="F16" s="373"/>
      <c r="G16" s="347">
        <v>90.299700000000001</v>
      </c>
      <c r="H16" s="374"/>
      <c r="I16" s="348">
        <v>26.8</v>
      </c>
      <c r="J16" s="348">
        <v>7.35</v>
      </c>
      <c r="K16" s="348">
        <v>10.56</v>
      </c>
      <c r="L16" s="348">
        <v>10.96</v>
      </c>
      <c r="M16" s="362"/>
      <c r="N16" s="350">
        <v>186.19399999999999</v>
      </c>
      <c r="O16" s="348">
        <v>73.729399999999998</v>
      </c>
      <c r="P16" s="348">
        <v>73.900199999999998</v>
      </c>
      <c r="Q16" s="348">
        <v>51.524700000000003</v>
      </c>
      <c r="R16" s="348">
        <v>39.482700000000001</v>
      </c>
      <c r="S16" s="348">
        <v>15.937200000000001</v>
      </c>
      <c r="T16" s="348">
        <v>4.8055000000000003</v>
      </c>
      <c r="U16" s="354">
        <v>4.1844999999999999</v>
      </c>
      <c r="V16" s="348">
        <v>2.6107999999999998</v>
      </c>
      <c r="W16" s="348">
        <v>6.3284000000000002</v>
      </c>
      <c r="X16" s="348">
        <v>6.8331999999999997</v>
      </c>
      <c r="Y16" s="375">
        <v>6.2500999999999998</v>
      </c>
      <c r="Z16" s="348">
        <v>7.1092000000000004</v>
      </c>
      <c r="AA16" s="348">
        <v>22.464300000000001</v>
      </c>
      <c r="AB16" s="348">
        <v>4.6224999999999996</v>
      </c>
      <c r="AC16" s="348">
        <v>4.3118999999999996</v>
      </c>
      <c r="AD16" s="348">
        <v>2.9318</v>
      </c>
      <c r="AE16" s="348">
        <v>41.296300000000002</v>
      </c>
      <c r="AF16" s="348">
        <v>7.8673999999999999</v>
      </c>
      <c r="AG16" s="569"/>
      <c r="AH16" s="346">
        <v>3</v>
      </c>
      <c r="AI16" s="346">
        <v>2</v>
      </c>
      <c r="AJ16" s="346">
        <v>1</v>
      </c>
      <c r="AK16" s="346">
        <v>2</v>
      </c>
      <c r="AL16" s="346">
        <v>2</v>
      </c>
      <c r="AM16" s="346">
        <v>2</v>
      </c>
      <c r="AN16" s="346">
        <v>9</v>
      </c>
      <c r="AO16" s="572">
        <v>10</v>
      </c>
      <c r="AP16" s="346">
        <v>10</v>
      </c>
      <c r="AQ16" s="346">
        <v>6</v>
      </c>
      <c r="AR16" s="346">
        <v>7</v>
      </c>
      <c r="AS16" s="346">
        <v>6</v>
      </c>
      <c r="AT16" s="346">
        <v>10</v>
      </c>
      <c r="AU16" s="346">
        <v>2</v>
      </c>
      <c r="AV16" s="346">
        <v>9</v>
      </c>
      <c r="AW16" s="346">
        <v>11</v>
      </c>
      <c r="AX16" s="346">
        <v>10</v>
      </c>
      <c r="AY16" s="346">
        <v>2</v>
      </c>
      <c r="AZ16" s="584"/>
      <c r="BA16" s="467">
        <v>97.83</v>
      </c>
      <c r="BB16" s="348" t="s">
        <v>430</v>
      </c>
      <c r="BC16" s="348" t="s">
        <v>430</v>
      </c>
      <c r="BD16" s="348" t="s">
        <v>430</v>
      </c>
      <c r="BE16" s="375" t="s">
        <v>430</v>
      </c>
      <c r="BF16" s="375">
        <v>2.17</v>
      </c>
      <c r="BG16" s="374"/>
      <c r="BH16" s="594">
        <v>2.17</v>
      </c>
      <c r="BI16" s="348" t="s">
        <v>430</v>
      </c>
      <c r="BJ16" s="348" t="s">
        <v>430</v>
      </c>
      <c r="BK16" s="348" t="s">
        <v>430</v>
      </c>
      <c r="BL16" s="348" t="s">
        <v>430</v>
      </c>
      <c r="BM16" s="375">
        <v>97.83</v>
      </c>
      <c r="BN16" s="375" t="s">
        <v>430</v>
      </c>
      <c r="BO16" s="375" t="s">
        <v>430</v>
      </c>
      <c r="BP16" s="375" t="s">
        <v>430</v>
      </c>
      <c r="BQ16" s="375" t="s">
        <v>430</v>
      </c>
      <c r="BR16" s="466"/>
      <c r="BS16" s="373" t="s">
        <v>430</v>
      </c>
      <c r="BT16" s="354" t="s">
        <v>430</v>
      </c>
      <c r="BU16" s="430"/>
      <c r="BV16" s="374" t="s">
        <v>554</v>
      </c>
    </row>
    <row r="17" spans="1:74" s="428" customFormat="1" x14ac:dyDescent="0.25">
      <c r="A17" s="353" t="s">
        <v>7919</v>
      </c>
      <c r="B17" s="373"/>
      <c r="C17" s="719">
        <v>41276</v>
      </c>
      <c r="D17" s="373"/>
      <c r="E17" s="346">
        <v>658.09</v>
      </c>
      <c r="F17" s="373"/>
      <c r="G17" s="347">
        <v>48.279000000000003</v>
      </c>
      <c r="H17" s="374"/>
      <c r="I17" s="348">
        <v>15.62</v>
      </c>
      <c r="J17" s="348">
        <v>7.23</v>
      </c>
      <c r="K17" s="348">
        <v>7.26</v>
      </c>
      <c r="L17" s="348">
        <v>7.53</v>
      </c>
      <c r="M17" s="362"/>
      <c r="N17" s="350">
        <v>131.03399999999999</v>
      </c>
      <c r="O17" s="348">
        <v>47.988199999999999</v>
      </c>
      <c r="P17" s="348">
        <v>43.046100000000003</v>
      </c>
      <c r="Q17" s="348">
        <v>36.246099999999998</v>
      </c>
      <c r="R17" s="348">
        <v>32.941600000000001</v>
      </c>
      <c r="S17" s="348">
        <v>11.4564</v>
      </c>
      <c r="T17" s="348">
        <v>4.3696999999999999</v>
      </c>
      <c r="U17" s="354">
        <v>4.0151000000000003</v>
      </c>
      <c r="V17" s="348">
        <v>2.4079999999999999</v>
      </c>
      <c r="W17" s="348">
        <v>6.4771000000000001</v>
      </c>
      <c r="X17" s="348">
        <v>6.8140000000000001</v>
      </c>
      <c r="Y17" s="375">
        <v>6.0244999999999997</v>
      </c>
      <c r="Z17" s="348">
        <v>6.9398999999999997</v>
      </c>
      <c r="AA17" s="348">
        <v>15.824299999999999</v>
      </c>
      <c r="AB17" s="348">
        <v>4.6108000000000002</v>
      </c>
      <c r="AC17" s="348">
        <v>4.3353000000000002</v>
      </c>
      <c r="AD17" s="348">
        <v>2.6781999999999999</v>
      </c>
      <c r="AE17" s="348">
        <v>34.383600000000001</v>
      </c>
      <c r="AF17" s="348">
        <v>7.585</v>
      </c>
      <c r="AG17" s="569"/>
      <c r="AH17" s="346">
        <v>11</v>
      </c>
      <c r="AI17" s="346">
        <v>11</v>
      </c>
      <c r="AJ17" s="346">
        <v>11</v>
      </c>
      <c r="AK17" s="346">
        <v>11</v>
      </c>
      <c r="AL17" s="346">
        <v>7</v>
      </c>
      <c r="AM17" s="346">
        <v>11</v>
      </c>
      <c r="AN17" s="346">
        <v>11</v>
      </c>
      <c r="AO17" s="572">
        <v>11</v>
      </c>
      <c r="AP17" s="346">
        <v>11</v>
      </c>
      <c r="AQ17" s="346">
        <v>5</v>
      </c>
      <c r="AR17" s="346">
        <v>9</v>
      </c>
      <c r="AS17" s="346">
        <v>7</v>
      </c>
      <c r="AT17" s="346">
        <v>13</v>
      </c>
      <c r="AU17" s="346">
        <v>11</v>
      </c>
      <c r="AV17" s="346">
        <v>10</v>
      </c>
      <c r="AW17" s="346">
        <v>9</v>
      </c>
      <c r="AX17" s="346">
        <v>11</v>
      </c>
      <c r="AY17" s="346">
        <v>7</v>
      </c>
      <c r="AZ17" s="584"/>
      <c r="BA17" s="467">
        <v>96.95</v>
      </c>
      <c r="BB17" s="348" t="s">
        <v>430</v>
      </c>
      <c r="BC17" s="348" t="s">
        <v>430</v>
      </c>
      <c r="BD17" s="348" t="s">
        <v>430</v>
      </c>
      <c r="BE17" s="375" t="s">
        <v>430</v>
      </c>
      <c r="BF17" s="375">
        <v>3.05</v>
      </c>
      <c r="BG17" s="374"/>
      <c r="BH17" s="594">
        <v>3.05</v>
      </c>
      <c r="BI17" s="348" t="s">
        <v>430</v>
      </c>
      <c r="BJ17" s="348" t="s">
        <v>430</v>
      </c>
      <c r="BK17" s="348" t="s">
        <v>430</v>
      </c>
      <c r="BL17" s="348" t="s">
        <v>430</v>
      </c>
      <c r="BM17" s="375">
        <v>93.19</v>
      </c>
      <c r="BN17" s="375" t="s">
        <v>430</v>
      </c>
      <c r="BO17" s="375">
        <v>3.76</v>
      </c>
      <c r="BP17" s="375" t="s">
        <v>430</v>
      </c>
      <c r="BQ17" s="375" t="s">
        <v>430</v>
      </c>
      <c r="BR17" s="466"/>
      <c r="BS17" s="373" t="s">
        <v>430</v>
      </c>
      <c r="BT17" s="354" t="s">
        <v>430</v>
      </c>
      <c r="BU17" s="430"/>
      <c r="BV17" s="374" t="s">
        <v>554</v>
      </c>
    </row>
    <row r="18" spans="1:74" s="428" customFormat="1" x14ac:dyDescent="0.25">
      <c r="A18" s="353" t="s">
        <v>7920</v>
      </c>
      <c r="B18" s="373"/>
      <c r="C18" s="719">
        <v>41275</v>
      </c>
      <c r="D18" s="373"/>
      <c r="E18" s="346">
        <v>424.029</v>
      </c>
      <c r="F18" s="373"/>
      <c r="G18" s="347">
        <v>68.067400000000006</v>
      </c>
      <c r="H18" s="374"/>
      <c r="I18" s="348">
        <v>7.97</v>
      </c>
      <c r="J18" s="348">
        <v>6.4</v>
      </c>
      <c r="K18" s="348">
        <v>3.21</v>
      </c>
      <c r="L18" s="348">
        <v>3.32</v>
      </c>
      <c r="M18" s="362"/>
      <c r="N18" s="350">
        <v>53.756</v>
      </c>
      <c r="O18" s="348">
        <v>20.800599999999999</v>
      </c>
      <c r="P18" s="348">
        <v>18.3962</v>
      </c>
      <c r="Q18" s="348">
        <v>16.9161</v>
      </c>
      <c r="R18" s="348">
        <v>14.485200000000001</v>
      </c>
      <c r="S18" s="348">
        <v>9.9454999999999991</v>
      </c>
      <c r="T18" s="348">
        <v>6.7751999999999999</v>
      </c>
      <c r="U18" s="354">
        <v>6.4297000000000004</v>
      </c>
      <c r="V18" s="348">
        <v>4.4602000000000004</v>
      </c>
      <c r="W18" s="348">
        <v>6.5399000000000003</v>
      </c>
      <c r="X18" s="348">
        <v>6.9858000000000002</v>
      </c>
      <c r="Y18" s="375">
        <v>6.0084999999999997</v>
      </c>
      <c r="Z18" s="348">
        <v>7.6515000000000004</v>
      </c>
      <c r="AA18" s="348">
        <v>12.4481</v>
      </c>
      <c r="AB18" s="348">
        <v>7.2172999999999998</v>
      </c>
      <c r="AC18" s="348">
        <v>6.6604999999999999</v>
      </c>
      <c r="AD18" s="348">
        <v>4.7820999999999998</v>
      </c>
      <c r="AE18" s="348">
        <v>15.486700000000001</v>
      </c>
      <c r="AF18" s="348">
        <v>8.0922999999999998</v>
      </c>
      <c r="AG18" s="569"/>
      <c r="AH18" s="346">
        <v>14</v>
      </c>
      <c r="AI18" s="346">
        <v>14</v>
      </c>
      <c r="AJ18" s="346">
        <v>14</v>
      </c>
      <c r="AK18" s="346">
        <v>14</v>
      </c>
      <c r="AL18" s="346">
        <v>14</v>
      </c>
      <c r="AM18" s="346">
        <v>13</v>
      </c>
      <c r="AN18" s="346">
        <v>2</v>
      </c>
      <c r="AO18" s="572">
        <v>2</v>
      </c>
      <c r="AP18" s="346">
        <v>3</v>
      </c>
      <c r="AQ18" s="346">
        <v>4</v>
      </c>
      <c r="AR18" s="346">
        <v>5</v>
      </c>
      <c r="AS18" s="346">
        <v>8</v>
      </c>
      <c r="AT18" s="346">
        <v>7</v>
      </c>
      <c r="AU18" s="346">
        <v>13</v>
      </c>
      <c r="AV18" s="346">
        <v>2</v>
      </c>
      <c r="AW18" s="346">
        <v>2</v>
      </c>
      <c r="AX18" s="346">
        <v>2</v>
      </c>
      <c r="AY18" s="346">
        <v>14</v>
      </c>
      <c r="AZ18" s="584"/>
      <c r="BA18" s="467">
        <v>86.89</v>
      </c>
      <c r="BB18" s="348" t="s">
        <v>430</v>
      </c>
      <c r="BC18" s="348" t="s">
        <v>430</v>
      </c>
      <c r="BD18" s="348" t="s">
        <v>430</v>
      </c>
      <c r="BE18" s="375" t="s">
        <v>430</v>
      </c>
      <c r="BF18" s="375">
        <v>13.11</v>
      </c>
      <c r="BG18" s="374"/>
      <c r="BH18" s="594">
        <v>13.11</v>
      </c>
      <c r="BI18" s="348" t="s">
        <v>430</v>
      </c>
      <c r="BJ18" s="348" t="s">
        <v>430</v>
      </c>
      <c r="BK18" s="348" t="s">
        <v>430</v>
      </c>
      <c r="BL18" s="348" t="s">
        <v>430</v>
      </c>
      <c r="BM18" s="375">
        <v>39.840000000000003</v>
      </c>
      <c r="BN18" s="375" t="s">
        <v>430</v>
      </c>
      <c r="BO18" s="375">
        <v>47.05</v>
      </c>
      <c r="BP18" s="375" t="s">
        <v>430</v>
      </c>
      <c r="BQ18" s="375" t="s">
        <v>430</v>
      </c>
      <c r="BR18" s="466"/>
      <c r="BS18" s="373" t="s">
        <v>430</v>
      </c>
      <c r="BT18" s="354" t="s">
        <v>430</v>
      </c>
      <c r="BU18" s="430"/>
      <c r="BV18" s="374" t="s">
        <v>554</v>
      </c>
    </row>
    <row r="19" spans="1:74" s="428" customFormat="1" x14ac:dyDescent="0.25">
      <c r="A19" s="353" t="s">
        <v>7921</v>
      </c>
      <c r="B19" s="373"/>
      <c r="C19" s="719">
        <v>41275</v>
      </c>
      <c r="D19" s="373"/>
      <c r="E19" s="346">
        <v>425.50700000000001</v>
      </c>
      <c r="F19" s="373"/>
      <c r="G19" s="347">
        <v>28.4602</v>
      </c>
      <c r="H19" s="374"/>
      <c r="I19" s="348">
        <v>19.2</v>
      </c>
      <c r="J19" s="348">
        <v>7.35</v>
      </c>
      <c r="K19" s="348">
        <v>8.4</v>
      </c>
      <c r="L19" s="348">
        <v>8.7200000000000006</v>
      </c>
      <c r="M19" s="362"/>
      <c r="N19" s="350">
        <v>144.595</v>
      </c>
      <c r="O19" s="348">
        <v>56.400399999999998</v>
      </c>
      <c r="P19" s="348">
        <v>54.295999999999999</v>
      </c>
      <c r="Q19" s="348">
        <v>41.563699999999997</v>
      </c>
      <c r="R19" s="348">
        <v>32.055799999999998</v>
      </c>
      <c r="S19" s="348">
        <v>13.831799999999999</v>
      </c>
      <c r="T19" s="348">
        <v>6.5754000000000001</v>
      </c>
      <c r="U19" s="354">
        <v>5.6962999999999999</v>
      </c>
      <c r="V19" s="348">
        <v>4.2281000000000004</v>
      </c>
      <c r="W19" s="348">
        <v>6.7553999999999998</v>
      </c>
      <c r="X19" s="348">
        <v>7.5293999999999999</v>
      </c>
      <c r="Y19" s="375">
        <v>6.3897000000000004</v>
      </c>
      <c r="Z19" s="348">
        <v>7.5213000000000001</v>
      </c>
      <c r="AA19" s="348">
        <v>17.828199999999999</v>
      </c>
      <c r="AB19" s="348">
        <v>6.7196999999999996</v>
      </c>
      <c r="AC19" s="348">
        <v>5.9581</v>
      </c>
      <c r="AD19" s="348">
        <v>4.4892000000000003</v>
      </c>
      <c r="AE19" s="348">
        <v>33.499099999999999</v>
      </c>
      <c r="AF19" s="348">
        <v>7.5346000000000002</v>
      </c>
      <c r="AG19" s="569"/>
      <c r="AH19" s="346">
        <v>8</v>
      </c>
      <c r="AI19" s="346">
        <v>7</v>
      </c>
      <c r="AJ19" s="346">
        <v>7</v>
      </c>
      <c r="AK19" s="346">
        <v>7</v>
      </c>
      <c r="AL19" s="346">
        <v>9</v>
      </c>
      <c r="AM19" s="346">
        <v>7</v>
      </c>
      <c r="AN19" s="346">
        <v>3</v>
      </c>
      <c r="AO19" s="572">
        <v>3</v>
      </c>
      <c r="AP19" s="346">
        <v>4</v>
      </c>
      <c r="AQ19" s="346">
        <v>3</v>
      </c>
      <c r="AR19" s="346">
        <v>3</v>
      </c>
      <c r="AS19" s="346">
        <v>4</v>
      </c>
      <c r="AT19" s="346">
        <v>9</v>
      </c>
      <c r="AU19" s="346">
        <v>7</v>
      </c>
      <c r="AV19" s="346">
        <v>3</v>
      </c>
      <c r="AW19" s="346">
        <v>3</v>
      </c>
      <c r="AX19" s="346">
        <v>4</v>
      </c>
      <c r="AY19" s="346">
        <v>9</v>
      </c>
      <c r="AZ19" s="584"/>
      <c r="BA19" s="467">
        <v>90.55</v>
      </c>
      <c r="BB19" s="348" t="s">
        <v>430</v>
      </c>
      <c r="BC19" s="348" t="s">
        <v>430</v>
      </c>
      <c r="BD19" s="348" t="s">
        <v>430</v>
      </c>
      <c r="BE19" s="375">
        <v>7.0000000000000007E-2</v>
      </c>
      <c r="BF19" s="375">
        <v>9.39</v>
      </c>
      <c r="BG19" s="374"/>
      <c r="BH19" s="594">
        <v>9.39</v>
      </c>
      <c r="BI19" s="348" t="s">
        <v>430</v>
      </c>
      <c r="BJ19" s="348" t="s">
        <v>430</v>
      </c>
      <c r="BK19" s="348" t="s">
        <v>430</v>
      </c>
      <c r="BL19" s="348" t="s">
        <v>430</v>
      </c>
      <c r="BM19" s="375">
        <v>84.69</v>
      </c>
      <c r="BN19" s="375" t="s">
        <v>430</v>
      </c>
      <c r="BO19" s="375">
        <v>5.86</v>
      </c>
      <c r="BP19" s="375" t="s">
        <v>430</v>
      </c>
      <c r="BQ19" s="375">
        <v>7.0000000000000007E-2</v>
      </c>
      <c r="BR19" s="466"/>
      <c r="BS19" s="373" t="s">
        <v>430</v>
      </c>
      <c r="BT19" s="354" t="s">
        <v>430</v>
      </c>
      <c r="BU19" s="430"/>
      <c r="BV19" s="374" t="s">
        <v>554</v>
      </c>
    </row>
    <row r="20" spans="1:74" s="428" customFormat="1" x14ac:dyDescent="0.25">
      <c r="A20" s="353" t="s">
        <v>7922</v>
      </c>
      <c r="B20" s="373"/>
      <c r="C20" s="719">
        <v>41275</v>
      </c>
      <c r="D20" s="373"/>
      <c r="E20" s="346">
        <v>167.10400000000001</v>
      </c>
      <c r="F20" s="373"/>
      <c r="G20" s="347">
        <v>77.296300000000002</v>
      </c>
      <c r="H20" s="374"/>
      <c r="I20" s="348">
        <v>15.55</v>
      </c>
      <c r="J20" s="348">
        <v>7.11</v>
      </c>
      <c r="K20" s="348">
        <v>6.5</v>
      </c>
      <c r="L20" s="348">
        <v>6.74</v>
      </c>
      <c r="M20" s="362"/>
      <c r="N20" s="350">
        <v>133.55500000000001</v>
      </c>
      <c r="O20" s="348">
        <v>51.022100000000002</v>
      </c>
      <c r="P20" s="348">
        <v>47.508200000000002</v>
      </c>
      <c r="Q20" s="348">
        <v>37.825200000000002</v>
      </c>
      <c r="R20" s="348">
        <v>31.194400000000002</v>
      </c>
      <c r="S20" s="348">
        <v>11.1562</v>
      </c>
      <c r="T20" s="348">
        <v>3.5727000000000002</v>
      </c>
      <c r="U20" s="354">
        <v>3.1274999999999999</v>
      </c>
      <c r="V20" s="348">
        <v>1.9996</v>
      </c>
      <c r="W20" s="348">
        <v>5.0914000000000001</v>
      </c>
      <c r="X20" s="348">
        <v>6.2381000000000002</v>
      </c>
      <c r="Y20" s="375">
        <v>5.5651000000000002</v>
      </c>
      <c r="Z20" s="348">
        <v>7.0827999999999998</v>
      </c>
      <c r="AA20" s="348">
        <v>15.362399999999999</v>
      </c>
      <c r="AB20" s="348">
        <v>3.5055999999999998</v>
      </c>
      <c r="AC20" s="348">
        <v>3.4437000000000002</v>
      </c>
      <c r="AD20" s="348">
        <v>2.3058000000000001</v>
      </c>
      <c r="AE20" s="348">
        <v>33.741199999999999</v>
      </c>
      <c r="AF20" s="348">
        <v>8.2276000000000007</v>
      </c>
      <c r="AG20" s="569"/>
      <c r="AH20" s="346">
        <v>10</v>
      </c>
      <c r="AI20" s="346">
        <v>8</v>
      </c>
      <c r="AJ20" s="346">
        <v>10</v>
      </c>
      <c r="AK20" s="346">
        <v>10</v>
      </c>
      <c r="AL20" s="346">
        <v>10</v>
      </c>
      <c r="AM20" s="346">
        <v>12</v>
      </c>
      <c r="AN20" s="346">
        <v>14</v>
      </c>
      <c r="AO20" s="572">
        <v>14</v>
      </c>
      <c r="AP20" s="346">
        <v>12</v>
      </c>
      <c r="AQ20" s="346">
        <v>12</v>
      </c>
      <c r="AR20" s="346">
        <v>12</v>
      </c>
      <c r="AS20" s="346">
        <v>14</v>
      </c>
      <c r="AT20" s="346">
        <v>11</v>
      </c>
      <c r="AU20" s="346">
        <v>12</v>
      </c>
      <c r="AV20" s="346">
        <v>14</v>
      </c>
      <c r="AW20" s="346">
        <v>13</v>
      </c>
      <c r="AX20" s="346">
        <v>12</v>
      </c>
      <c r="AY20" s="346">
        <v>8</v>
      </c>
      <c r="AZ20" s="584"/>
      <c r="BA20" s="467">
        <v>92.65</v>
      </c>
      <c r="BB20" s="348" t="s">
        <v>430</v>
      </c>
      <c r="BC20" s="348" t="s">
        <v>430</v>
      </c>
      <c r="BD20" s="348" t="s">
        <v>430</v>
      </c>
      <c r="BE20" s="375" t="s">
        <v>430</v>
      </c>
      <c r="BF20" s="375">
        <v>7.35</v>
      </c>
      <c r="BG20" s="374"/>
      <c r="BH20" s="594">
        <v>7.35</v>
      </c>
      <c r="BI20" s="348" t="s">
        <v>430</v>
      </c>
      <c r="BJ20" s="348" t="s">
        <v>430</v>
      </c>
      <c r="BK20" s="348" t="s">
        <v>430</v>
      </c>
      <c r="BL20" s="348" t="s">
        <v>430</v>
      </c>
      <c r="BM20" s="375">
        <v>77.77</v>
      </c>
      <c r="BN20" s="375" t="s">
        <v>430</v>
      </c>
      <c r="BO20" s="375">
        <v>14.88</v>
      </c>
      <c r="BP20" s="375" t="s">
        <v>430</v>
      </c>
      <c r="BQ20" s="375" t="s">
        <v>430</v>
      </c>
      <c r="BR20" s="466"/>
      <c r="BS20" s="373" t="s">
        <v>430</v>
      </c>
      <c r="BT20" s="354" t="s">
        <v>430</v>
      </c>
      <c r="BU20" s="430"/>
      <c r="BV20" s="374" t="s">
        <v>554</v>
      </c>
    </row>
    <row r="21" spans="1:74" s="428" customFormat="1" x14ac:dyDescent="0.25">
      <c r="A21" s="353" t="s">
        <v>7923</v>
      </c>
      <c r="B21" s="373"/>
      <c r="C21" s="719">
        <v>41275</v>
      </c>
      <c r="D21" s="373"/>
      <c r="E21" s="346">
        <v>136.99</v>
      </c>
      <c r="F21" s="373"/>
      <c r="G21" s="347">
        <v>3230.2476000000001</v>
      </c>
      <c r="H21" s="374"/>
      <c r="I21" s="348">
        <v>27.46</v>
      </c>
      <c r="J21" s="348">
        <v>7.58</v>
      </c>
      <c r="K21" s="348">
        <v>10.44</v>
      </c>
      <c r="L21" s="348">
        <v>10.84</v>
      </c>
      <c r="M21" s="362"/>
      <c r="N21" s="350">
        <v>188.37799999999999</v>
      </c>
      <c r="O21" s="348">
        <v>74.472399999999993</v>
      </c>
      <c r="P21" s="348">
        <v>69.804299999999998</v>
      </c>
      <c r="Q21" s="348">
        <v>49.1798</v>
      </c>
      <c r="R21" s="348">
        <v>38.036499999999997</v>
      </c>
      <c r="S21" s="348">
        <v>15.369199999999999</v>
      </c>
      <c r="T21" s="348">
        <v>4.4717000000000002</v>
      </c>
      <c r="U21" s="354">
        <v>4.3080999999999996</v>
      </c>
      <c r="V21" s="348">
        <v>3.0078</v>
      </c>
      <c r="W21" s="348">
        <v>5.5175999999999998</v>
      </c>
      <c r="X21" s="348">
        <v>6.9680999999999997</v>
      </c>
      <c r="Y21" s="375">
        <v>5.9585999999999997</v>
      </c>
      <c r="Z21" s="348">
        <v>7.0439999999999996</v>
      </c>
      <c r="AA21" s="348">
        <v>21.0837</v>
      </c>
      <c r="AB21" s="348">
        <v>4.2995999999999999</v>
      </c>
      <c r="AC21" s="348">
        <v>4.7186000000000003</v>
      </c>
      <c r="AD21" s="348">
        <v>3.2919999999999998</v>
      </c>
      <c r="AE21" s="348">
        <v>40.200800000000001</v>
      </c>
      <c r="AF21" s="348">
        <v>7.3255999999999997</v>
      </c>
      <c r="AG21" s="569"/>
      <c r="AH21" s="346">
        <v>2</v>
      </c>
      <c r="AI21" s="346">
        <v>1</v>
      </c>
      <c r="AJ21" s="346">
        <v>5</v>
      </c>
      <c r="AK21" s="346">
        <v>5</v>
      </c>
      <c r="AL21" s="346">
        <v>3</v>
      </c>
      <c r="AM21" s="346">
        <v>4</v>
      </c>
      <c r="AN21" s="346">
        <v>10</v>
      </c>
      <c r="AO21" s="572">
        <v>7</v>
      </c>
      <c r="AP21" s="346">
        <v>9</v>
      </c>
      <c r="AQ21" s="346">
        <v>11</v>
      </c>
      <c r="AR21" s="346">
        <v>6</v>
      </c>
      <c r="AS21" s="346">
        <v>10</v>
      </c>
      <c r="AT21" s="346">
        <v>12</v>
      </c>
      <c r="AU21" s="346">
        <v>4</v>
      </c>
      <c r="AV21" s="346">
        <v>11</v>
      </c>
      <c r="AW21" s="346">
        <v>6</v>
      </c>
      <c r="AX21" s="346">
        <v>9</v>
      </c>
      <c r="AY21" s="346">
        <v>4</v>
      </c>
      <c r="AZ21" s="584"/>
      <c r="BA21" s="467">
        <v>91.45</v>
      </c>
      <c r="BB21" s="348" t="s">
        <v>430</v>
      </c>
      <c r="BC21" s="348" t="s">
        <v>430</v>
      </c>
      <c r="BD21" s="348" t="s">
        <v>430</v>
      </c>
      <c r="BE21" s="375" t="s">
        <v>430</v>
      </c>
      <c r="BF21" s="375">
        <v>8.5500000000000007</v>
      </c>
      <c r="BG21" s="374"/>
      <c r="BH21" s="594">
        <v>8.5500000000000007</v>
      </c>
      <c r="BI21" s="348" t="s">
        <v>430</v>
      </c>
      <c r="BJ21" s="348" t="s">
        <v>430</v>
      </c>
      <c r="BK21" s="348" t="s">
        <v>430</v>
      </c>
      <c r="BL21" s="348" t="s">
        <v>430</v>
      </c>
      <c r="BM21" s="375">
        <v>91.45</v>
      </c>
      <c r="BN21" s="375" t="s">
        <v>430</v>
      </c>
      <c r="BO21" s="375" t="s">
        <v>430</v>
      </c>
      <c r="BP21" s="375" t="s">
        <v>430</v>
      </c>
      <c r="BQ21" s="375" t="s">
        <v>430</v>
      </c>
      <c r="BR21" s="466"/>
      <c r="BS21" s="373" t="s">
        <v>430</v>
      </c>
      <c r="BT21" s="354" t="s">
        <v>430</v>
      </c>
      <c r="BU21" s="430"/>
      <c r="BV21" s="374" t="s">
        <v>554</v>
      </c>
    </row>
    <row r="22" spans="1:74" x14ac:dyDescent="0.25">
      <c r="A22" s="695" t="s">
        <v>93</v>
      </c>
      <c r="B22" s="43"/>
      <c r="C22" s="720"/>
      <c r="D22" s="43"/>
      <c r="E22" s="51"/>
      <c r="F22" s="43"/>
      <c r="G22" s="55"/>
      <c r="H22" s="66"/>
      <c r="I22" s="59"/>
      <c r="J22" s="59"/>
      <c r="K22" s="59"/>
      <c r="L22" s="59"/>
      <c r="M22" s="258"/>
      <c r="N22" s="70">
        <v>142.96129999999999</v>
      </c>
      <c r="O22" s="59">
        <v>53.9559</v>
      </c>
      <c r="P22" s="59">
        <v>52.472200000000001</v>
      </c>
      <c r="Q22" s="59">
        <v>39.739699999999999</v>
      </c>
      <c r="R22" s="59">
        <v>31.655899999999999</v>
      </c>
      <c r="S22" s="59">
        <v>13.3873</v>
      </c>
      <c r="T22" s="59">
        <v>5.5061</v>
      </c>
      <c r="U22" s="88">
        <v>4.82</v>
      </c>
      <c r="V22" s="59">
        <v>3.3986999999999998</v>
      </c>
      <c r="W22" s="59">
        <v>6.0019999999999998</v>
      </c>
      <c r="X22" s="59">
        <v>6.9108000000000001</v>
      </c>
      <c r="Y22" s="276">
        <v>6.1351000000000004</v>
      </c>
      <c r="Z22" s="59">
        <v>7.5800999999999998</v>
      </c>
      <c r="AA22" s="59">
        <v>17.873100000000001</v>
      </c>
      <c r="AB22" s="59">
        <v>5.5488999999999997</v>
      </c>
      <c r="AC22" s="59">
        <v>5.0404999999999998</v>
      </c>
      <c r="AD22" s="59">
        <v>3.6541000000000001</v>
      </c>
      <c r="AE22" s="59">
        <v>33.244500000000002</v>
      </c>
      <c r="AF22" s="59">
        <v>8.0665999999999993</v>
      </c>
      <c r="AG22" s="611"/>
      <c r="AH22" s="51">
        <v>14</v>
      </c>
      <c r="AI22" s="51">
        <v>14</v>
      </c>
      <c r="AJ22" s="51">
        <v>14</v>
      </c>
      <c r="AK22" s="51">
        <v>14</v>
      </c>
      <c r="AL22" s="51">
        <v>14</v>
      </c>
      <c r="AM22" s="51">
        <v>14</v>
      </c>
      <c r="AN22" s="51">
        <v>14</v>
      </c>
      <c r="AO22" s="560">
        <v>14</v>
      </c>
      <c r="AP22" s="51">
        <v>14</v>
      </c>
      <c r="AQ22" s="51">
        <v>14</v>
      </c>
      <c r="AR22" s="51">
        <v>14</v>
      </c>
      <c r="AS22" s="51">
        <v>14</v>
      </c>
      <c r="AT22" s="51">
        <v>14</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148"/>
      <c r="BS22" s="43"/>
      <c r="BT22" s="88"/>
      <c r="BU22" s="34"/>
      <c r="BV22" s="66"/>
    </row>
    <row r="23" spans="1:74" x14ac:dyDescent="0.25">
      <c r="A23" s="696" t="s">
        <v>94</v>
      </c>
      <c r="B23" s="44"/>
      <c r="C23" s="721"/>
      <c r="D23" s="44"/>
      <c r="E23" s="52"/>
      <c r="F23" s="44"/>
      <c r="G23" s="56"/>
      <c r="H23" s="67"/>
      <c r="I23" s="60"/>
      <c r="J23" s="60"/>
      <c r="K23" s="60"/>
      <c r="L23" s="60"/>
      <c r="M23" s="259"/>
      <c r="N23" s="71">
        <v>192.447</v>
      </c>
      <c r="O23" s="60">
        <v>74.472399999999993</v>
      </c>
      <c r="P23" s="60">
        <v>73.900199999999998</v>
      </c>
      <c r="Q23" s="60">
        <v>52.445599999999999</v>
      </c>
      <c r="R23" s="60">
        <v>39.6526</v>
      </c>
      <c r="S23" s="60">
        <v>18.6584</v>
      </c>
      <c r="T23" s="60">
        <v>11.863</v>
      </c>
      <c r="U23" s="89">
        <v>9.4807000000000006</v>
      </c>
      <c r="V23" s="60">
        <v>7.3624000000000001</v>
      </c>
      <c r="W23" s="60">
        <v>7.3258999999999999</v>
      </c>
      <c r="X23" s="60">
        <v>8.1427999999999994</v>
      </c>
      <c r="Y23" s="277">
        <v>6.97</v>
      </c>
      <c r="Z23" s="60">
        <v>8.3306000000000004</v>
      </c>
      <c r="AA23" s="60">
        <v>22.970300000000002</v>
      </c>
      <c r="AB23" s="60">
        <v>12.399699999999999</v>
      </c>
      <c r="AC23" s="60">
        <v>10.043799999999999</v>
      </c>
      <c r="AD23" s="60">
        <v>7.5339</v>
      </c>
      <c r="AE23" s="60">
        <v>41.665900000000001</v>
      </c>
      <c r="AF23" s="60">
        <v>8.8230000000000004</v>
      </c>
      <c r="AG23" s="568"/>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696" t="s">
        <v>95</v>
      </c>
      <c r="B24" s="44"/>
      <c r="C24" s="721"/>
      <c r="D24" s="44"/>
      <c r="E24" s="52"/>
      <c r="F24" s="44"/>
      <c r="G24" s="56"/>
      <c r="H24" s="67"/>
      <c r="I24" s="60"/>
      <c r="J24" s="60"/>
      <c r="K24" s="60"/>
      <c r="L24" s="60"/>
      <c r="M24" s="259"/>
      <c r="N24" s="71">
        <v>53.756</v>
      </c>
      <c r="O24" s="60">
        <v>20.800599999999999</v>
      </c>
      <c r="P24" s="60">
        <v>18.3962</v>
      </c>
      <c r="Q24" s="60">
        <v>16.9161</v>
      </c>
      <c r="R24" s="60">
        <v>14.485200000000001</v>
      </c>
      <c r="S24" s="60">
        <v>9.3541000000000007</v>
      </c>
      <c r="T24" s="60">
        <v>3.5727000000000002</v>
      </c>
      <c r="U24" s="89">
        <v>3.1274999999999999</v>
      </c>
      <c r="V24" s="60">
        <v>1.8902000000000001</v>
      </c>
      <c r="W24" s="60">
        <v>4.6623999999999999</v>
      </c>
      <c r="X24" s="60">
        <v>6.1348000000000003</v>
      </c>
      <c r="Y24" s="277">
        <v>5.5651000000000002</v>
      </c>
      <c r="Z24" s="60">
        <v>6.7412999999999998</v>
      </c>
      <c r="AA24" s="60">
        <v>12.0162</v>
      </c>
      <c r="AB24" s="60">
        <v>3.5055999999999998</v>
      </c>
      <c r="AC24" s="60">
        <v>3.4413</v>
      </c>
      <c r="AD24" s="60">
        <v>2.1581999999999999</v>
      </c>
      <c r="AE24" s="60">
        <v>15.486700000000001</v>
      </c>
      <c r="AF24" s="60">
        <v>7.3255999999999997</v>
      </c>
      <c r="AG24" s="568"/>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146"/>
      <c r="BS24" s="44"/>
      <c r="BT24" s="89"/>
      <c r="BU24" s="26"/>
      <c r="BV24" s="67"/>
    </row>
    <row r="25" spans="1:74" x14ac:dyDescent="0.25">
      <c r="A25" s="697" t="s">
        <v>96</v>
      </c>
      <c r="B25" s="45"/>
      <c r="C25" s="722"/>
      <c r="D25" s="45"/>
      <c r="E25" s="53"/>
      <c r="F25" s="45"/>
      <c r="G25" s="57"/>
      <c r="H25" s="68"/>
      <c r="I25" s="61"/>
      <c r="J25" s="61"/>
      <c r="K25" s="61"/>
      <c r="L25" s="61"/>
      <c r="M25" s="262"/>
      <c r="N25" s="72">
        <v>148.04300000000001</v>
      </c>
      <c r="O25" s="61">
        <v>53.711300000000001</v>
      </c>
      <c r="P25" s="61">
        <v>51.663699999999999</v>
      </c>
      <c r="Q25" s="61">
        <v>40.3902</v>
      </c>
      <c r="R25" s="61">
        <v>32.636000000000003</v>
      </c>
      <c r="S25" s="61">
        <v>13.4564</v>
      </c>
      <c r="T25" s="61">
        <v>4.9793500000000002</v>
      </c>
      <c r="U25" s="90">
        <v>4.29</v>
      </c>
      <c r="V25" s="61">
        <v>3.1896499999999999</v>
      </c>
      <c r="W25" s="61">
        <v>6.0363499999999997</v>
      </c>
      <c r="X25" s="61">
        <v>6.8259999999999996</v>
      </c>
      <c r="Y25" s="279">
        <v>6.0164999999999997</v>
      </c>
      <c r="Z25" s="61">
        <v>7.5987499999999999</v>
      </c>
      <c r="AA25" s="61">
        <v>17.475000000000001</v>
      </c>
      <c r="AB25" s="61">
        <v>4.8771000000000004</v>
      </c>
      <c r="AC25" s="61">
        <v>4.5918999999999999</v>
      </c>
      <c r="AD25" s="61">
        <v>3.4506999999999999</v>
      </c>
      <c r="AE25" s="61">
        <v>34.062399999999997</v>
      </c>
      <c r="AF25" s="61">
        <v>8.01905</v>
      </c>
      <c r="AG25" s="616"/>
      <c r="AH25" s="53"/>
      <c r="AI25" s="53"/>
      <c r="AJ25" s="53"/>
      <c r="AK25" s="53"/>
      <c r="AL25" s="53"/>
      <c r="AM25" s="53"/>
      <c r="AN25" s="53"/>
      <c r="AO25" s="563"/>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149"/>
      <c r="BS25" s="45"/>
      <c r="BT25" s="90"/>
      <c r="BU25" s="272"/>
      <c r="BV25" s="68"/>
    </row>
    <row r="26" spans="1:74" ht="14.5" x14ac:dyDescent="0.25">
      <c r="A26" s="694" t="s">
        <v>292</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619"/>
      <c r="AH26" s="54"/>
      <c r="AI26" s="54"/>
      <c r="AJ26" s="54"/>
      <c r="AK26" s="54"/>
      <c r="AL26" s="54"/>
      <c r="AM26" s="54"/>
      <c r="AN26" s="54"/>
      <c r="AO26" s="564"/>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150"/>
      <c r="BS26" s="46"/>
      <c r="BT26" s="91"/>
      <c r="BU26" s="41"/>
      <c r="BV26" s="69"/>
    </row>
    <row r="27" spans="1:74" s="425" customFormat="1" x14ac:dyDescent="0.25">
      <c r="A27" s="667" t="s">
        <v>7924</v>
      </c>
      <c r="B27" s="369"/>
      <c r="C27" s="718">
        <v>36890</v>
      </c>
      <c r="D27" s="369"/>
      <c r="E27" s="338">
        <v>8408.25</v>
      </c>
      <c r="F27" s="369"/>
      <c r="G27" s="339">
        <v>67.939099999999996</v>
      </c>
      <c r="H27" s="370"/>
      <c r="I27" s="340">
        <v>10.14</v>
      </c>
      <c r="J27" s="340">
        <v>6.89</v>
      </c>
      <c r="K27" s="340">
        <v>5.91</v>
      </c>
      <c r="L27" s="340">
        <v>6.13</v>
      </c>
      <c r="M27" s="361"/>
      <c r="N27" s="342">
        <v>58.546100000000003</v>
      </c>
      <c r="O27" s="340">
        <v>23.639900000000001</v>
      </c>
      <c r="P27" s="340">
        <v>18.701599999999999</v>
      </c>
      <c r="Q27" s="340">
        <v>16.6723</v>
      </c>
      <c r="R27" s="340">
        <v>17.555700000000002</v>
      </c>
      <c r="S27" s="340">
        <v>8.8515999999999995</v>
      </c>
      <c r="T27" s="340">
        <v>4.5385999999999997</v>
      </c>
      <c r="U27" s="344">
        <v>3.6983000000000001</v>
      </c>
      <c r="V27" s="340">
        <v>2.7909999999999999</v>
      </c>
      <c r="W27" s="340">
        <v>5.3624999999999998</v>
      </c>
      <c r="X27" s="340">
        <v>6.2286000000000001</v>
      </c>
      <c r="Y27" s="371">
        <v>5.9135999999999997</v>
      </c>
      <c r="Z27" s="340">
        <v>7.5574000000000003</v>
      </c>
      <c r="AA27" s="340">
        <v>11.5113</v>
      </c>
      <c r="AB27" s="340">
        <v>4.8361000000000001</v>
      </c>
      <c r="AC27" s="340">
        <v>4.0530999999999997</v>
      </c>
      <c r="AD27" s="340">
        <v>2.9996999999999998</v>
      </c>
      <c r="AE27" s="340">
        <v>18.276</v>
      </c>
      <c r="AF27" s="340">
        <v>7.8033999999999999</v>
      </c>
      <c r="AG27" s="568"/>
      <c r="AH27" s="338">
        <v>13</v>
      </c>
      <c r="AI27" s="338">
        <v>13</v>
      </c>
      <c r="AJ27" s="338">
        <v>13</v>
      </c>
      <c r="AK27" s="338">
        <v>13</v>
      </c>
      <c r="AL27" s="338">
        <v>13</v>
      </c>
      <c r="AM27" s="338">
        <v>14</v>
      </c>
      <c r="AN27" s="338">
        <v>6</v>
      </c>
      <c r="AO27" s="570">
        <v>8</v>
      </c>
      <c r="AP27" s="338">
        <v>7</v>
      </c>
      <c r="AQ27" s="338">
        <v>7</v>
      </c>
      <c r="AR27" s="338">
        <v>8</v>
      </c>
      <c r="AS27" s="338">
        <v>3</v>
      </c>
      <c r="AT27" s="338">
        <v>3</v>
      </c>
      <c r="AU27" s="338">
        <v>14</v>
      </c>
      <c r="AV27" s="338">
        <v>6</v>
      </c>
      <c r="AW27" s="338">
        <v>7</v>
      </c>
      <c r="AX27" s="338">
        <v>7</v>
      </c>
      <c r="AY27" s="338">
        <v>13</v>
      </c>
      <c r="AZ27" s="583"/>
      <c r="BA27" s="464">
        <v>95.57</v>
      </c>
      <c r="BB27" s="340" t="s">
        <v>430</v>
      </c>
      <c r="BC27" s="340" t="s">
        <v>430</v>
      </c>
      <c r="BD27" s="340" t="s">
        <v>430</v>
      </c>
      <c r="BE27" s="371" t="s">
        <v>430</v>
      </c>
      <c r="BF27" s="371">
        <v>4.43</v>
      </c>
      <c r="BG27" s="370"/>
      <c r="BH27" s="593">
        <v>4.43</v>
      </c>
      <c r="BI27" s="340" t="s">
        <v>430</v>
      </c>
      <c r="BJ27" s="340" t="s">
        <v>430</v>
      </c>
      <c r="BK27" s="340" t="s">
        <v>430</v>
      </c>
      <c r="BL27" s="340" t="s">
        <v>430</v>
      </c>
      <c r="BM27" s="371">
        <v>69.77</v>
      </c>
      <c r="BN27" s="371" t="s">
        <v>430</v>
      </c>
      <c r="BO27" s="371">
        <v>25.81</v>
      </c>
      <c r="BP27" s="371" t="s">
        <v>430</v>
      </c>
      <c r="BQ27" s="371" t="s">
        <v>430</v>
      </c>
      <c r="BR27" s="463"/>
      <c r="BS27" s="369" t="s">
        <v>430</v>
      </c>
      <c r="BT27" s="344" t="s">
        <v>430</v>
      </c>
      <c r="BU27" s="571"/>
      <c r="BV27" s="370" t="s">
        <v>554</v>
      </c>
    </row>
    <row r="28" spans="1:74" s="428" customFormat="1" x14ac:dyDescent="0.25">
      <c r="A28" s="353" t="s">
        <v>7925</v>
      </c>
      <c r="B28" s="373"/>
      <c r="C28" s="719">
        <v>36391</v>
      </c>
      <c r="D28" s="373"/>
      <c r="E28" s="346">
        <v>8692.59</v>
      </c>
      <c r="F28" s="373"/>
      <c r="G28" s="347">
        <v>107.4635</v>
      </c>
      <c r="H28" s="374"/>
      <c r="I28" s="348">
        <v>21.6</v>
      </c>
      <c r="J28" s="348">
        <v>7.71</v>
      </c>
      <c r="K28" s="348">
        <v>9.36</v>
      </c>
      <c r="L28" s="348">
        <v>9.7200000000000006</v>
      </c>
      <c r="M28" s="362"/>
      <c r="N28" s="350">
        <v>134.041</v>
      </c>
      <c r="O28" s="348">
        <v>48.544199999999996</v>
      </c>
      <c r="P28" s="348">
        <v>47.7712</v>
      </c>
      <c r="Q28" s="348">
        <v>38.679099999999998</v>
      </c>
      <c r="R28" s="348">
        <v>31.784700000000001</v>
      </c>
      <c r="S28" s="348">
        <v>12.5341</v>
      </c>
      <c r="T28" s="348">
        <v>5.2469999999999999</v>
      </c>
      <c r="U28" s="354">
        <v>4.9714999999999998</v>
      </c>
      <c r="V28" s="348">
        <v>4.0206999999999997</v>
      </c>
      <c r="W28" s="348">
        <v>6.7586000000000004</v>
      </c>
      <c r="X28" s="348">
        <v>7.1308999999999996</v>
      </c>
      <c r="Y28" s="375">
        <v>6.3914999999999997</v>
      </c>
      <c r="Z28" s="348">
        <v>7.6506999999999996</v>
      </c>
      <c r="AA28" s="348">
        <v>16.570900000000002</v>
      </c>
      <c r="AB28" s="348">
        <v>5.3734999999999999</v>
      </c>
      <c r="AC28" s="348">
        <v>5.1635</v>
      </c>
      <c r="AD28" s="348">
        <v>4.1174999999999997</v>
      </c>
      <c r="AE28" s="348">
        <v>30.636299999999999</v>
      </c>
      <c r="AF28" s="348">
        <v>9.2409999999999997</v>
      </c>
      <c r="AG28" s="569"/>
      <c r="AH28" s="346">
        <v>9</v>
      </c>
      <c r="AI28" s="346">
        <v>10</v>
      </c>
      <c r="AJ28" s="346">
        <v>9</v>
      </c>
      <c r="AK28" s="346">
        <v>8</v>
      </c>
      <c r="AL28" s="346">
        <v>8</v>
      </c>
      <c r="AM28" s="346">
        <v>8</v>
      </c>
      <c r="AN28" s="346">
        <v>4</v>
      </c>
      <c r="AO28" s="572">
        <v>4</v>
      </c>
      <c r="AP28" s="346">
        <v>3</v>
      </c>
      <c r="AQ28" s="346">
        <v>1</v>
      </c>
      <c r="AR28" s="346">
        <v>2</v>
      </c>
      <c r="AS28" s="346">
        <v>1</v>
      </c>
      <c r="AT28" s="346">
        <v>2</v>
      </c>
      <c r="AU28" s="346">
        <v>8</v>
      </c>
      <c r="AV28" s="346">
        <v>4</v>
      </c>
      <c r="AW28" s="346">
        <v>4</v>
      </c>
      <c r="AX28" s="346">
        <v>3</v>
      </c>
      <c r="AY28" s="346">
        <v>11</v>
      </c>
      <c r="AZ28" s="584"/>
      <c r="BA28" s="467">
        <v>97.28</v>
      </c>
      <c r="BB28" s="348" t="s">
        <v>430</v>
      </c>
      <c r="BC28" s="348" t="s">
        <v>430</v>
      </c>
      <c r="BD28" s="348" t="s">
        <v>430</v>
      </c>
      <c r="BE28" s="375">
        <v>1.74</v>
      </c>
      <c r="BF28" s="375">
        <v>2.72</v>
      </c>
      <c r="BG28" s="374"/>
      <c r="BH28" s="594">
        <v>2.72</v>
      </c>
      <c r="BI28" s="348" t="s">
        <v>430</v>
      </c>
      <c r="BJ28" s="348" t="s">
        <v>430</v>
      </c>
      <c r="BK28" s="348" t="s">
        <v>430</v>
      </c>
      <c r="BL28" s="348" t="s">
        <v>430</v>
      </c>
      <c r="BM28" s="375">
        <v>97.28</v>
      </c>
      <c r="BN28" s="375" t="s">
        <v>430</v>
      </c>
      <c r="BO28" s="375" t="s">
        <v>430</v>
      </c>
      <c r="BP28" s="375" t="s">
        <v>430</v>
      </c>
      <c r="BQ28" s="375">
        <v>1.74</v>
      </c>
      <c r="BR28" s="466"/>
      <c r="BS28" s="373" t="s">
        <v>430</v>
      </c>
      <c r="BT28" s="354" t="s">
        <v>430</v>
      </c>
      <c r="BU28" s="430"/>
      <c r="BV28" s="374" t="s">
        <v>554</v>
      </c>
    </row>
    <row r="29" spans="1:74" s="428" customFormat="1" ht="11" x14ac:dyDescent="0.3">
      <c r="A29" s="860" t="s">
        <v>7926</v>
      </c>
      <c r="B29" s="842"/>
      <c r="C29" s="843">
        <v>36158</v>
      </c>
      <c r="D29" s="842"/>
      <c r="E29" s="844">
        <v>2244.21</v>
      </c>
      <c r="F29" s="842"/>
      <c r="G29" s="845">
        <v>96.723399999999998</v>
      </c>
      <c r="H29" s="847"/>
      <c r="I29" s="846">
        <v>13.11</v>
      </c>
      <c r="J29" s="846">
        <v>7.37</v>
      </c>
      <c r="K29" s="846">
        <v>6.71</v>
      </c>
      <c r="L29" s="846">
        <v>6.97</v>
      </c>
      <c r="M29" s="851"/>
      <c r="N29" s="848">
        <v>109.613</v>
      </c>
      <c r="O29" s="846">
        <v>40.869700000000002</v>
      </c>
      <c r="P29" s="846">
        <v>40.676699999999997</v>
      </c>
      <c r="Q29" s="846">
        <v>33.202399999999997</v>
      </c>
      <c r="R29" s="846">
        <v>27.44</v>
      </c>
      <c r="S29" s="846">
        <v>11.0862</v>
      </c>
      <c r="T29" s="846">
        <v>3.1371000000000002</v>
      </c>
      <c r="U29" s="856">
        <v>2.4878</v>
      </c>
      <c r="V29" s="846">
        <v>0.86599999999999999</v>
      </c>
      <c r="W29" s="846">
        <v>3.6093000000000002</v>
      </c>
      <c r="X29" s="846">
        <v>5.0602999999999998</v>
      </c>
      <c r="Y29" s="852">
        <v>4.7565999999999997</v>
      </c>
      <c r="Z29" s="846">
        <v>6.4513999999999996</v>
      </c>
      <c r="AA29" s="846">
        <v>15.5282</v>
      </c>
      <c r="AB29" s="846">
        <v>2.9186000000000001</v>
      </c>
      <c r="AC29" s="846">
        <v>2.4584000000000001</v>
      </c>
      <c r="AD29" s="846">
        <v>1.1315999999999999</v>
      </c>
      <c r="AE29" s="846">
        <v>30.1754</v>
      </c>
      <c r="AF29" s="846">
        <v>8.6006</v>
      </c>
      <c r="AG29" s="937"/>
      <c r="AH29" s="844">
        <v>12</v>
      </c>
      <c r="AI29" s="844">
        <v>12</v>
      </c>
      <c r="AJ29" s="844">
        <v>12</v>
      </c>
      <c r="AK29" s="844">
        <v>12</v>
      </c>
      <c r="AL29" s="844">
        <v>12</v>
      </c>
      <c r="AM29" s="844">
        <v>11</v>
      </c>
      <c r="AN29" s="844">
        <v>13</v>
      </c>
      <c r="AO29" s="938">
        <v>13</v>
      </c>
      <c r="AP29" s="844">
        <v>14</v>
      </c>
      <c r="AQ29" s="844">
        <v>14</v>
      </c>
      <c r="AR29" s="844">
        <v>13</v>
      </c>
      <c r="AS29" s="844">
        <v>13</v>
      </c>
      <c r="AT29" s="844">
        <v>9</v>
      </c>
      <c r="AU29" s="844">
        <v>11</v>
      </c>
      <c r="AV29" s="844">
        <v>13</v>
      </c>
      <c r="AW29" s="844">
        <v>13</v>
      </c>
      <c r="AX29" s="844">
        <v>14</v>
      </c>
      <c r="AY29" s="844">
        <v>12</v>
      </c>
      <c r="AZ29" s="939"/>
      <c r="BA29" s="853">
        <v>82.04</v>
      </c>
      <c r="BB29" s="846" t="s">
        <v>430</v>
      </c>
      <c r="BC29" s="846" t="s">
        <v>430</v>
      </c>
      <c r="BD29" s="846" t="s">
        <v>430</v>
      </c>
      <c r="BE29" s="852" t="s">
        <v>430</v>
      </c>
      <c r="BF29" s="852">
        <v>17.96</v>
      </c>
      <c r="BG29" s="847"/>
      <c r="BH29" s="940">
        <v>17.96</v>
      </c>
      <c r="BI29" s="846" t="s">
        <v>430</v>
      </c>
      <c r="BJ29" s="846" t="s">
        <v>430</v>
      </c>
      <c r="BK29" s="846" t="s">
        <v>430</v>
      </c>
      <c r="BL29" s="846" t="s">
        <v>430</v>
      </c>
      <c r="BM29" s="852">
        <v>80.73</v>
      </c>
      <c r="BN29" s="852" t="s">
        <v>430</v>
      </c>
      <c r="BO29" s="852">
        <v>1.31</v>
      </c>
      <c r="BP29" s="852" t="s">
        <v>430</v>
      </c>
      <c r="BQ29" s="852" t="s">
        <v>430</v>
      </c>
      <c r="BR29" s="850"/>
      <c r="BS29" s="842" t="s">
        <v>430</v>
      </c>
      <c r="BT29" s="856" t="s">
        <v>430</v>
      </c>
      <c r="BU29" s="907"/>
      <c r="BV29" s="847" t="s">
        <v>554</v>
      </c>
    </row>
    <row r="30" spans="1:74" s="428" customFormat="1" x14ac:dyDescent="0.25">
      <c r="A30" s="353" t="s">
        <v>7927</v>
      </c>
      <c r="B30" s="373"/>
      <c r="C30" s="719">
        <v>37097</v>
      </c>
      <c r="D30" s="373"/>
      <c r="E30" s="346">
        <v>2045.47</v>
      </c>
      <c r="F30" s="373"/>
      <c r="G30" s="347">
        <v>57.076000000000001</v>
      </c>
      <c r="H30" s="374"/>
      <c r="I30" s="348">
        <v>21.22</v>
      </c>
      <c r="J30" s="348">
        <v>7.52</v>
      </c>
      <c r="K30" s="348">
        <v>8.61</v>
      </c>
      <c r="L30" s="348">
        <v>8.93</v>
      </c>
      <c r="M30" s="362"/>
      <c r="N30" s="350">
        <v>151.03200000000001</v>
      </c>
      <c r="O30" s="348">
        <v>49.990699999999997</v>
      </c>
      <c r="P30" s="348">
        <v>48.593800000000002</v>
      </c>
      <c r="Q30" s="348">
        <v>38.148099999999999</v>
      </c>
      <c r="R30" s="348">
        <v>29.813800000000001</v>
      </c>
      <c r="S30" s="348">
        <v>11.6088</v>
      </c>
      <c r="T30" s="348">
        <v>4.4611000000000001</v>
      </c>
      <c r="U30" s="354">
        <v>4.0072000000000001</v>
      </c>
      <c r="V30" s="348">
        <v>2.8056000000000001</v>
      </c>
      <c r="W30" s="348">
        <v>5.7382999999999997</v>
      </c>
      <c r="X30" s="348">
        <v>6.3563999999999998</v>
      </c>
      <c r="Y30" s="375">
        <v>5.4085000000000001</v>
      </c>
      <c r="Z30" s="348">
        <v>6.2942</v>
      </c>
      <c r="AA30" s="348">
        <v>15.936299999999999</v>
      </c>
      <c r="AB30" s="348">
        <v>4.4717000000000002</v>
      </c>
      <c r="AC30" s="348">
        <v>4.1718000000000002</v>
      </c>
      <c r="AD30" s="348">
        <v>3.0448</v>
      </c>
      <c r="AE30" s="348">
        <v>31.500399999999999</v>
      </c>
      <c r="AF30" s="348">
        <v>7.2362000000000002</v>
      </c>
      <c r="AG30" s="569"/>
      <c r="AH30" s="346">
        <v>7</v>
      </c>
      <c r="AI30" s="346">
        <v>8</v>
      </c>
      <c r="AJ30" s="346">
        <v>8</v>
      </c>
      <c r="AK30" s="346">
        <v>9</v>
      </c>
      <c r="AL30" s="346">
        <v>11</v>
      </c>
      <c r="AM30" s="346">
        <v>9</v>
      </c>
      <c r="AN30" s="346">
        <v>8</v>
      </c>
      <c r="AO30" s="572">
        <v>6</v>
      </c>
      <c r="AP30" s="346">
        <v>6</v>
      </c>
      <c r="AQ30" s="346">
        <v>6</v>
      </c>
      <c r="AR30" s="346">
        <v>7</v>
      </c>
      <c r="AS30" s="346">
        <v>8</v>
      </c>
      <c r="AT30" s="346">
        <v>10</v>
      </c>
      <c r="AU30" s="346">
        <v>9</v>
      </c>
      <c r="AV30" s="346">
        <v>7</v>
      </c>
      <c r="AW30" s="346">
        <v>5</v>
      </c>
      <c r="AX30" s="346">
        <v>6</v>
      </c>
      <c r="AY30" s="346">
        <v>10</v>
      </c>
      <c r="AZ30" s="584"/>
      <c r="BA30" s="467">
        <v>97.02</v>
      </c>
      <c r="BB30" s="348" t="s">
        <v>430</v>
      </c>
      <c r="BC30" s="348" t="s">
        <v>430</v>
      </c>
      <c r="BD30" s="348" t="s">
        <v>430</v>
      </c>
      <c r="BE30" s="375" t="s">
        <v>430</v>
      </c>
      <c r="BF30" s="375">
        <v>2.98</v>
      </c>
      <c r="BG30" s="374"/>
      <c r="BH30" s="594">
        <v>2.98</v>
      </c>
      <c r="BI30" s="348" t="s">
        <v>430</v>
      </c>
      <c r="BJ30" s="348" t="s">
        <v>430</v>
      </c>
      <c r="BK30" s="348" t="s">
        <v>430</v>
      </c>
      <c r="BL30" s="348" t="s">
        <v>430</v>
      </c>
      <c r="BM30" s="375">
        <v>97.02</v>
      </c>
      <c r="BN30" s="375" t="s">
        <v>430</v>
      </c>
      <c r="BO30" s="375" t="s">
        <v>430</v>
      </c>
      <c r="BP30" s="375" t="s">
        <v>430</v>
      </c>
      <c r="BQ30" s="375" t="s">
        <v>430</v>
      </c>
      <c r="BR30" s="466"/>
      <c r="BS30" s="373" t="s">
        <v>430</v>
      </c>
      <c r="BT30" s="354" t="s">
        <v>430</v>
      </c>
      <c r="BU30" s="430"/>
      <c r="BV30" s="374" t="s">
        <v>554</v>
      </c>
    </row>
    <row r="31" spans="1:74" s="428" customFormat="1" x14ac:dyDescent="0.25">
      <c r="A31" s="353" t="s">
        <v>7928</v>
      </c>
      <c r="B31" s="373"/>
      <c r="C31" s="719">
        <v>39785</v>
      </c>
      <c r="D31" s="373"/>
      <c r="E31" s="346">
        <v>1857.91</v>
      </c>
      <c r="F31" s="373"/>
      <c r="G31" s="347">
        <v>37.393099999999997</v>
      </c>
      <c r="H31" s="374"/>
      <c r="I31" s="348">
        <v>32.159999999999997</v>
      </c>
      <c r="J31" s="348">
        <v>7.6</v>
      </c>
      <c r="K31" s="348">
        <v>10.96</v>
      </c>
      <c r="L31" s="348">
        <v>11.38</v>
      </c>
      <c r="M31" s="362"/>
      <c r="N31" s="350">
        <v>166.107</v>
      </c>
      <c r="O31" s="348">
        <v>67.999099999999999</v>
      </c>
      <c r="P31" s="348">
        <v>71.555800000000005</v>
      </c>
      <c r="Q31" s="348">
        <v>51.816600000000001</v>
      </c>
      <c r="R31" s="348">
        <v>37.092100000000002</v>
      </c>
      <c r="S31" s="348">
        <v>18.009399999999999</v>
      </c>
      <c r="T31" s="348">
        <v>11.207000000000001</v>
      </c>
      <c r="U31" s="354">
        <v>8.8155000000000001</v>
      </c>
      <c r="V31" s="348">
        <v>6.6925999999999997</v>
      </c>
      <c r="W31" s="348">
        <v>6.3254999999999999</v>
      </c>
      <c r="X31" s="348">
        <v>7.4717000000000002</v>
      </c>
      <c r="Y31" s="375">
        <v>5.9970999999999997</v>
      </c>
      <c r="Z31" s="348">
        <v>7.6792999999999996</v>
      </c>
      <c r="AA31" s="348">
        <v>22.318899999999999</v>
      </c>
      <c r="AB31" s="348">
        <v>11.743</v>
      </c>
      <c r="AC31" s="348">
        <v>9.3774999999999995</v>
      </c>
      <c r="AD31" s="348">
        <v>6.8639000000000001</v>
      </c>
      <c r="AE31" s="348">
        <v>41.028100000000002</v>
      </c>
      <c r="AF31" s="348">
        <v>7.7968000000000002</v>
      </c>
      <c r="AG31" s="569"/>
      <c r="AH31" s="346">
        <v>5</v>
      </c>
      <c r="AI31" s="346">
        <v>4</v>
      </c>
      <c r="AJ31" s="346">
        <v>2</v>
      </c>
      <c r="AK31" s="346">
        <v>1</v>
      </c>
      <c r="AL31" s="346">
        <v>4</v>
      </c>
      <c r="AM31" s="346">
        <v>1</v>
      </c>
      <c r="AN31" s="346">
        <v>1</v>
      </c>
      <c r="AO31" s="572">
        <v>1</v>
      </c>
      <c r="AP31" s="346">
        <v>1</v>
      </c>
      <c r="AQ31" s="346">
        <v>3</v>
      </c>
      <c r="AR31" s="346">
        <v>1</v>
      </c>
      <c r="AS31" s="346">
        <v>2</v>
      </c>
      <c r="AT31" s="346">
        <v>1</v>
      </c>
      <c r="AU31" s="346">
        <v>1</v>
      </c>
      <c r="AV31" s="346">
        <v>1</v>
      </c>
      <c r="AW31" s="346">
        <v>1</v>
      </c>
      <c r="AX31" s="346">
        <v>1</v>
      </c>
      <c r="AY31" s="346">
        <v>1</v>
      </c>
      <c r="AZ31" s="584"/>
      <c r="BA31" s="467">
        <v>93.31</v>
      </c>
      <c r="BB31" s="348" t="s">
        <v>430</v>
      </c>
      <c r="BC31" s="348" t="s">
        <v>430</v>
      </c>
      <c r="BD31" s="348" t="s">
        <v>430</v>
      </c>
      <c r="BE31" s="375" t="s">
        <v>430</v>
      </c>
      <c r="BF31" s="375">
        <v>6.69</v>
      </c>
      <c r="BG31" s="374"/>
      <c r="BH31" s="594">
        <v>6.63</v>
      </c>
      <c r="BI31" s="348" t="s">
        <v>430</v>
      </c>
      <c r="BJ31" s="348" t="s">
        <v>430</v>
      </c>
      <c r="BK31" s="348" t="s">
        <v>430</v>
      </c>
      <c r="BL31" s="348" t="s">
        <v>430</v>
      </c>
      <c r="BM31" s="375">
        <v>93.31</v>
      </c>
      <c r="BN31" s="375" t="s">
        <v>430</v>
      </c>
      <c r="BO31" s="375" t="s">
        <v>430</v>
      </c>
      <c r="BP31" s="375" t="s">
        <v>430</v>
      </c>
      <c r="BQ31" s="375" t="s">
        <v>430</v>
      </c>
      <c r="BR31" s="466"/>
      <c r="BS31" s="373" t="s">
        <v>430</v>
      </c>
      <c r="BT31" s="354" t="s">
        <v>430</v>
      </c>
      <c r="BU31" s="430"/>
      <c r="BV31" s="374" t="s">
        <v>554</v>
      </c>
    </row>
    <row r="32" spans="1:74" s="428" customFormat="1" x14ac:dyDescent="0.25">
      <c r="A32" s="353" t="s">
        <v>7929</v>
      </c>
      <c r="B32" s="373"/>
      <c r="C32" s="719">
        <v>39682</v>
      </c>
      <c r="D32" s="373"/>
      <c r="E32" s="346">
        <v>1574.21</v>
      </c>
      <c r="F32" s="373"/>
      <c r="G32" s="347">
        <v>38.950299999999999</v>
      </c>
      <c r="H32" s="374"/>
      <c r="I32" s="348">
        <v>21.29</v>
      </c>
      <c r="J32" s="348">
        <v>7.45</v>
      </c>
      <c r="K32" s="348">
        <v>8.66</v>
      </c>
      <c r="L32" s="348">
        <v>8.99</v>
      </c>
      <c r="M32" s="362"/>
      <c r="N32" s="350">
        <v>165.96</v>
      </c>
      <c r="O32" s="348">
        <v>59.384799999999998</v>
      </c>
      <c r="P32" s="348">
        <v>55.019500000000001</v>
      </c>
      <c r="Q32" s="348">
        <v>41.569800000000001</v>
      </c>
      <c r="R32" s="348">
        <v>32.393799999999999</v>
      </c>
      <c r="S32" s="348">
        <v>13.080500000000001</v>
      </c>
      <c r="T32" s="348">
        <v>4.8822999999999999</v>
      </c>
      <c r="U32" s="354">
        <v>4.0237999999999996</v>
      </c>
      <c r="V32" s="348">
        <v>2.3340999999999998</v>
      </c>
      <c r="W32" s="348">
        <v>4.9428999999999998</v>
      </c>
      <c r="X32" s="348">
        <v>5.8243</v>
      </c>
      <c r="Y32" s="375">
        <v>5.0995999999999997</v>
      </c>
      <c r="Z32" s="348">
        <v>7.1104000000000003</v>
      </c>
      <c r="AA32" s="348">
        <v>17.073499999999999</v>
      </c>
      <c r="AB32" s="348">
        <v>4.8362999999999996</v>
      </c>
      <c r="AC32" s="348">
        <v>4.1616</v>
      </c>
      <c r="AD32" s="348">
        <v>2.6147999999999998</v>
      </c>
      <c r="AE32" s="348">
        <v>34.134700000000002</v>
      </c>
      <c r="AF32" s="348">
        <v>7.9153000000000002</v>
      </c>
      <c r="AG32" s="569"/>
      <c r="AH32" s="346">
        <v>6</v>
      </c>
      <c r="AI32" s="346">
        <v>6</v>
      </c>
      <c r="AJ32" s="346">
        <v>6</v>
      </c>
      <c r="AK32" s="346">
        <v>6</v>
      </c>
      <c r="AL32" s="346">
        <v>7</v>
      </c>
      <c r="AM32" s="346">
        <v>7</v>
      </c>
      <c r="AN32" s="346">
        <v>5</v>
      </c>
      <c r="AO32" s="572">
        <v>5</v>
      </c>
      <c r="AP32" s="346">
        <v>8</v>
      </c>
      <c r="AQ32" s="346">
        <v>10</v>
      </c>
      <c r="AR32" s="346">
        <v>10</v>
      </c>
      <c r="AS32" s="346">
        <v>11</v>
      </c>
      <c r="AT32" s="346">
        <v>6</v>
      </c>
      <c r="AU32" s="346">
        <v>7</v>
      </c>
      <c r="AV32" s="346">
        <v>5</v>
      </c>
      <c r="AW32" s="346">
        <v>6</v>
      </c>
      <c r="AX32" s="346">
        <v>8</v>
      </c>
      <c r="AY32" s="346">
        <v>6</v>
      </c>
      <c r="AZ32" s="584"/>
      <c r="BA32" s="467">
        <v>95.49</v>
      </c>
      <c r="BB32" s="348" t="s">
        <v>430</v>
      </c>
      <c r="BC32" s="348" t="s">
        <v>430</v>
      </c>
      <c r="BD32" s="348" t="s">
        <v>430</v>
      </c>
      <c r="BE32" s="375" t="s">
        <v>430</v>
      </c>
      <c r="BF32" s="375">
        <v>4.51</v>
      </c>
      <c r="BG32" s="374"/>
      <c r="BH32" s="594">
        <v>4.41</v>
      </c>
      <c r="BI32" s="348" t="s">
        <v>430</v>
      </c>
      <c r="BJ32" s="348" t="s">
        <v>430</v>
      </c>
      <c r="BK32" s="348" t="s">
        <v>430</v>
      </c>
      <c r="BL32" s="348" t="s">
        <v>430</v>
      </c>
      <c r="BM32" s="375">
        <v>89.43</v>
      </c>
      <c r="BN32" s="375" t="s">
        <v>430</v>
      </c>
      <c r="BO32" s="375">
        <v>6.05</v>
      </c>
      <c r="BP32" s="375" t="s">
        <v>430</v>
      </c>
      <c r="BQ32" s="375" t="s">
        <v>430</v>
      </c>
      <c r="BR32" s="466"/>
      <c r="BS32" s="373" t="s">
        <v>430</v>
      </c>
      <c r="BT32" s="354" t="s">
        <v>430</v>
      </c>
      <c r="BU32" s="430"/>
      <c r="BV32" s="374" t="s">
        <v>554</v>
      </c>
    </row>
    <row r="33" spans="1:74" s="428" customFormat="1" x14ac:dyDescent="0.25">
      <c r="A33" s="353" t="s">
        <v>7930</v>
      </c>
      <c r="B33" s="373"/>
      <c r="C33" s="719">
        <v>36444</v>
      </c>
      <c r="D33" s="373"/>
      <c r="E33" s="346">
        <v>1349.34</v>
      </c>
      <c r="F33" s="373"/>
      <c r="G33" s="347">
        <v>81.915800000000004</v>
      </c>
      <c r="H33" s="374"/>
      <c r="I33" s="348">
        <v>31.42</v>
      </c>
      <c r="J33" s="348">
        <v>7.73</v>
      </c>
      <c r="K33" s="348">
        <v>10.83</v>
      </c>
      <c r="L33" s="348">
        <v>11.25</v>
      </c>
      <c r="M33" s="362"/>
      <c r="N33" s="350">
        <v>191.8</v>
      </c>
      <c r="O33" s="348">
        <v>66.937200000000004</v>
      </c>
      <c r="P33" s="348">
        <v>70.482200000000006</v>
      </c>
      <c r="Q33" s="348">
        <v>49.129899999999999</v>
      </c>
      <c r="R33" s="348">
        <v>34.6477</v>
      </c>
      <c r="S33" s="348">
        <v>14.3804</v>
      </c>
      <c r="T33" s="348">
        <v>3.3595000000000002</v>
      </c>
      <c r="U33" s="354">
        <v>2.7926000000000002</v>
      </c>
      <c r="V33" s="348">
        <v>1.2901</v>
      </c>
      <c r="W33" s="348">
        <v>4.0891999999999999</v>
      </c>
      <c r="X33" s="348">
        <v>5.4725999999999999</v>
      </c>
      <c r="Y33" s="375">
        <v>4.9447000000000001</v>
      </c>
      <c r="Z33" s="348">
        <v>7.0214999999999996</v>
      </c>
      <c r="AA33" s="348">
        <v>19.6313</v>
      </c>
      <c r="AB33" s="348">
        <v>3.0964</v>
      </c>
      <c r="AC33" s="348">
        <v>2.7888000000000002</v>
      </c>
      <c r="AD33" s="348">
        <v>1.5488999999999999</v>
      </c>
      <c r="AE33" s="348">
        <v>35.996099999999998</v>
      </c>
      <c r="AF33" s="348">
        <v>8.1888000000000005</v>
      </c>
      <c r="AG33" s="569"/>
      <c r="AH33" s="346">
        <v>1</v>
      </c>
      <c r="AI33" s="346">
        <v>5</v>
      </c>
      <c r="AJ33" s="346">
        <v>3</v>
      </c>
      <c r="AK33" s="346">
        <v>3</v>
      </c>
      <c r="AL33" s="346">
        <v>5</v>
      </c>
      <c r="AM33" s="346">
        <v>5</v>
      </c>
      <c r="AN33" s="346">
        <v>12</v>
      </c>
      <c r="AO33" s="572">
        <v>12</v>
      </c>
      <c r="AP33" s="346">
        <v>12</v>
      </c>
      <c r="AQ33" s="346">
        <v>12</v>
      </c>
      <c r="AR33" s="346">
        <v>12</v>
      </c>
      <c r="AS33" s="346">
        <v>12</v>
      </c>
      <c r="AT33" s="346">
        <v>7</v>
      </c>
      <c r="AU33" s="346">
        <v>5</v>
      </c>
      <c r="AV33" s="346">
        <v>12</v>
      </c>
      <c r="AW33" s="346">
        <v>12</v>
      </c>
      <c r="AX33" s="346">
        <v>12</v>
      </c>
      <c r="AY33" s="346">
        <v>5</v>
      </c>
      <c r="AZ33" s="584"/>
      <c r="BA33" s="467">
        <v>95.93</v>
      </c>
      <c r="BB33" s="348" t="s">
        <v>430</v>
      </c>
      <c r="BC33" s="348" t="s">
        <v>430</v>
      </c>
      <c r="BD33" s="348" t="s">
        <v>430</v>
      </c>
      <c r="BE33" s="375" t="s">
        <v>430</v>
      </c>
      <c r="BF33" s="375">
        <v>4.07</v>
      </c>
      <c r="BG33" s="374"/>
      <c r="BH33" s="594">
        <v>4.07</v>
      </c>
      <c r="BI33" s="348" t="s">
        <v>430</v>
      </c>
      <c r="BJ33" s="348" t="s">
        <v>430</v>
      </c>
      <c r="BK33" s="348" t="s">
        <v>430</v>
      </c>
      <c r="BL33" s="348" t="s">
        <v>430</v>
      </c>
      <c r="BM33" s="375">
        <v>95.93</v>
      </c>
      <c r="BN33" s="375" t="s">
        <v>430</v>
      </c>
      <c r="BO33" s="375" t="s">
        <v>430</v>
      </c>
      <c r="BP33" s="375" t="s">
        <v>430</v>
      </c>
      <c r="BQ33" s="375" t="s">
        <v>430</v>
      </c>
      <c r="BR33" s="466"/>
      <c r="BS33" s="373" t="s">
        <v>430</v>
      </c>
      <c r="BT33" s="354" t="s">
        <v>430</v>
      </c>
      <c r="BU33" s="430"/>
      <c r="BV33" s="374" t="s">
        <v>554</v>
      </c>
    </row>
    <row r="34" spans="1:74" s="428" customFormat="1" x14ac:dyDescent="0.25">
      <c r="A34" s="353" t="s">
        <v>7931</v>
      </c>
      <c r="B34" s="373"/>
      <c r="C34" s="719">
        <v>36433</v>
      </c>
      <c r="D34" s="373"/>
      <c r="E34" s="346">
        <v>1252.48</v>
      </c>
      <c r="F34" s="373"/>
      <c r="G34" s="347">
        <v>98.415000000000006</v>
      </c>
      <c r="H34" s="374"/>
      <c r="I34" s="348">
        <v>25.04</v>
      </c>
      <c r="J34" s="348">
        <v>7.72</v>
      </c>
      <c r="K34" s="348">
        <v>10.44</v>
      </c>
      <c r="L34" s="348">
        <v>10.84</v>
      </c>
      <c r="M34" s="362"/>
      <c r="N34" s="350">
        <v>181.703</v>
      </c>
      <c r="O34" s="348">
        <v>68.492599999999996</v>
      </c>
      <c r="P34" s="348">
        <v>69.739599999999996</v>
      </c>
      <c r="Q34" s="348">
        <v>48.740400000000001</v>
      </c>
      <c r="R34" s="348">
        <v>39.037999999999997</v>
      </c>
      <c r="S34" s="348">
        <v>14.972899999999999</v>
      </c>
      <c r="T34" s="348">
        <v>4.4722999999999997</v>
      </c>
      <c r="U34" s="354">
        <v>3.6619999999999999</v>
      </c>
      <c r="V34" s="348">
        <v>2.8182</v>
      </c>
      <c r="W34" s="348">
        <v>5.1135000000000002</v>
      </c>
      <c r="X34" s="348">
        <v>6.4301000000000004</v>
      </c>
      <c r="Y34" s="375">
        <v>5.7176999999999998</v>
      </c>
      <c r="Z34" s="348">
        <v>7.3956</v>
      </c>
      <c r="AA34" s="348">
        <v>21.398299999999999</v>
      </c>
      <c r="AB34" s="348">
        <v>4.2287999999999997</v>
      </c>
      <c r="AC34" s="348">
        <v>3.7040999999999999</v>
      </c>
      <c r="AD34" s="348">
        <v>3.0994000000000002</v>
      </c>
      <c r="AE34" s="348">
        <v>39.878300000000003</v>
      </c>
      <c r="AF34" s="348">
        <v>8.9238</v>
      </c>
      <c r="AG34" s="569"/>
      <c r="AH34" s="346">
        <v>4</v>
      </c>
      <c r="AI34" s="346">
        <v>3</v>
      </c>
      <c r="AJ34" s="346">
        <v>4</v>
      </c>
      <c r="AK34" s="346">
        <v>4</v>
      </c>
      <c r="AL34" s="346">
        <v>1</v>
      </c>
      <c r="AM34" s="346">
        <v>2</v>
      </c>
      <c r="AN34" s="346">
        <v>7</v>
      </c>
      <c r="AO34" s="572">
        <v>9</v>
      </c>
      <c r="AP34" s="346">
        <v>5</v>
      </c>
      <c r="AQ34" s="346">
        <v>9</v>
      </c>
      <c r="AR34" s="346">
        <v>6</v>
      </c>
      <c r="AS34" s="346">
        <v>5</v>
      </c>
      <c r="AT34" s="346">
        <v>4</v>
      </c>
      <c r="AU34" s="346">
        <v>2</v>
      </c>
      <c r="AV34" s="346">
        <v>9</v>
      </c>
      <c r="AW34" s="346">
        <v>10</v>
      </c>
      <c r="AX34" s="346">
        <v>5</v>
      </c>
      <c r="AY34" s="346">
        <v>3</v>
      </c>
      <c r="AZ34" s="584"/>
      <c r="BA34" s="467">
        <v>95.73</v>
      </c>
      <c r="BB34" s="348" t="s">
        <v>430</v>
      </c>
      <c r="BC34" s="348" t="s">
        <v>430</v>
      </c>
      <c r="BD34" s="348" t="s">
        <v>430</v>
      </c>
      <c r="BE34" s="375" t="s">
        <v>430</v>
      </c>
      <c r="BF34" s="375">
        <v>4.2699999999999996</v>
      </c>
      <c r="BG34" s="374"/>
      <c r="BH34" s="594">
        <v>4.2699999999999996</v>
      </c>
      <c r="BI34" s="348" t="s">
        <v>430</v>
      </c>
      <c r="BJ34" s="348" t="s">
        <v>430</v>
      </c>
      <c r="BK34" s="348" t="s">
        <v>430</v>
      </c>
      <c r="BL34" s="348" t="s">
        <v>430</v>
      </c>
      <c r="BM34" s="375">
        <v>95.73</v>
      </c>
      <c r="BN34" s="375" t="s">
        <v>430</v>
      </c>
      <c r="BO34" s="375" t="s">
        <v>430</v>
      </c>
      <c r="BP34" s="375" t="s">
        <v>430</v>
      </c>
      <c r="BQ34" s="375" t="s">
        <v>430</v>
      </c>
      <c r="BR34" s="466"/>
      <c r="BS34" s="373" t="s">
        <v>430</v>
      </c>
      <c r="BT34" s="354" t="s">
        <v>430</v>
      </c>
      <c r="BU34" s="430"/>
      <c r="BV34" s="374" t="s">
        <v>554</v>
      </c>
    </row>
    <row r="35" spans="1:74" s="428" customFormat="1" x14ac:dyDescent="0.25">
      <c r="A35" s="353" t="s">
        <v>7932</v>
      </c>
      <c r="B35" s="373"/>
      <c r="C35" s="719">
        <v>36409</v>
      </c>
      <c r="D35" s="373"/>
      <c r="E35" s="346">
        <v>909.41</v>
      </c>
      <c r="F35" s="373"/>
      <c r="G35" s="347">
        <v>79.799199999999999</v>
      </c>
      <c r="H35" s="374"/>
      <c r="I35" s="348">
        <v>26.8</v>
      </c>
      <c r="J35" s="348">
        <v>7.35</v>
      </c>
      <c r="K35" s="348">
        <v>10.56</v>
      </c>
      <c r="L35" s="348">
        <v>10.96</v>
      </c>
      <c r="M35" s="362"/>
      <c r="N35" s="350">
        <v>185.08199999999999</v>
      </c>
      <c r="O35" s="348">
        <v>72.608900000000006</v>
      </c>
      <c r="P35" s="348">
        <v>72.774000000000001</v>
      </c>
      <c r="Q35" s="348">
        <v>50.322499999999998</v>
      </c>
      <c r="R35" s="348">
        <v>38.308100000000003</v>
      </c>
      <c r="S35" s="348">
        <v>14.778700000000001</v>
      </c>
      <c r="T35" s="348">
        <v>3.6751</v>
      </c>
      <c r="U35" s="354">
        <v>3.0528</v>
      </c>
      <c r="V35" s="348">
        <v>1.4917</v>
      </c>
      <c r="W35" s="348">
        <v>5.1588000000000003</v>
      </c>
      <c r="X35" s="348">
        <v>5.6896000000000004</v>
      </c>
      <c r="Y35" s="375">
        <v>5.2110000000000003</v>
      </c>
      <c r="Z35" s="348">
        <v>6.0995999999999997</v>
      </c>
      <c r="AA35" s="348">
        <v>21.2911</v>
      </c>
      <c r="AB35" s="348">
        <v>3.4937999999999998</v>
      </c>
      <c r="AC35" s="348">
        <v>3.1795</v>
      </c>
      <c r="AD35" s="348">
        <v>1.8079000000000001</v>
      </c>
      <c r="AE35" s="348">
        <v>40.124000000000002</v>
      </c>
      <c r="AF35" s="348">
        <v>8.0527999999999995</v>
      </c>
      <c r="AG35" s="569"/>
      <c r="AH35" s="346">
        <v>3</v>
      </c>
      <c r="AI35" s="346">
        <v>2</v>
      </c>
      <c r="AJ35" s="346">
        <v>1</v>
      </c>
      <c r="AK35" s="346">
        <v>2</v>
      </c>
      <c r="AL35" s="346">
        <v>2</v>
      </c>
      <c r="AM35" s="346">
        <v>4</v>
      </c>
      <c r="AN35" s="346">
        <v>11</v>
      </c>
      <c r="AO35" s="572">
        <v>11</v>
      </c>
      <c r="AP35" s="346">
        <v>11</v>
      </c>
      <c r="AQ35" s="346">
        <v>8</v>
      </c>
      <c r="AR35" s="346">
        <v>11</v>
      </c>
      <c r="AS35" s="346">
        <v>9</v>
      </c>
      <c r="AT35" s="346">
        <v>13</v>
      </c>
      <c r="AU35" s="346">
        <v>3</v>
      </c>
      <c r="AV35" s="346">
        <v>11</v>
      </c>
      <c r="AW35" s="346">
        <v>11</v>
      </c>
      <c r="AX35" s="346">
        <v>11</v>
      </c>
      <c r="AY35" s="346">
        <v>2</v>
      </c>
      <c r="AZ35" s="584"/>
      <c r="BA35" s="467">
        <v>97.83</v>
      </c>
      <c r="BB35" s="348" t="s">
        <v>430</v>
      </c>
      <c r="BC35" s="348" t="s">
        <v>430</v>
      </c>
      <c r="BD35" s="348" t="s">
        <v>430</v>
      </c>
      <c r="BE35" s="375" t="s">
        <v>430</v>
      </c>
      <c r="BF35" s="375">
        <v>2.17</v>
      </c>
      <c r="BG35" s="374"/>
      <c r="BH35" s="594">
        <v>2.17</v>
      </c>
      <c r="BI35" s="348" t="s">
        <v>430</v>
      </c>
      <c r="BJ35" s="348" t="s">
        <v>430</v>
      </c>
      <c r="BK35" s="348" t="s">
        <v>430</v>
      </c>
      <c r="BL35" s="348" t="s">
        <v>430</v>
      </c>
      <c r="BM35" s="375">
        <v>97.83</v>
      </c>
      <c r="BN35" s="375" t="s">
        <v>430</v>
      </c>
      <c r="BO35" s="375" t="s">
        <v>430</v>
      </c>
      <c r="BP35" s="375" t="s">
        <v>430</v>
      </c>
      <c r="BQ35" s="375" t="s">
        <v>430</v>
      </c>
      <c r="BR35" s="466"/>
      <c r="BS35" s="373" t="s">
        <v>430</v>
      </c>
      <c r="BT35" s="354" t="s">
        <v>430</v>
      </c>
      <c r="BU35" s="430"/>
      <c r="BV35" s="374" t="s">
        <v>554</v>
      </c>
    </row>
    <row r="36" spans="1:74" s="428" customFormat="1" x14ac:dyDescent="0.25">
      <c r="A36" s="353" t="s">
        <v>7933</v>
      </c>
      <c r="B36" s="373"/>
      <c r="C36" s="719">
        <v>37336</v>
      </c>
      <c r="D36" s="373"/>
      <c r="E36" s="346">
        <v>658.09</v>
      </c>
      <c r="F36" s="373"/>
      <c r="G36" s="347">
        <v>43.8703</v>
      </c>
      <c r="H36" s="374"/>
      <c r="I36" s="348">
        <v>15.62</v>
      </c>
      <c r="J36" s="348">
        <v>7.23</v>
      </c>
      <c r="K36" s="348">
        <v>7.26</v>
      </c>
      <c r="L36" s="348">
        <v>7.53</v>
      </c>
      <c r="M36" s="362"/>
      <c r="N36" s="350">
        <v>130.84100000000001</v>
      </c>
      <c r="O36" s="348">
        <v>47.717100000000002</v>
      </c>
      <c r="P36" s="348">
        <v>42.78</v>
      </c>
      <c r="Q36" s="348">
        <v>35.968200000000003</v>
      </c>
      <c r="R36" s="348">
        <v>32.655799999999999</v>
      </c>
      <c r="S36" s="348">
        <v>11.168799999999999</v>
      </c>
      <c r="T36" s="348">
        <v>4.069</v>
      </c>
      <c r="U36" s="354">
        <v>3.7067999999999999</v>
      </c>
      <c r="V36" s="348">
        <v>2.0987</v>
      </c>
      <c r="W36" s="348">
        <v>6.1516999999999999</v>
      </c>
      <c r="X36" s="348">
        <v>6.4854000000000003</v>
      </c>
      <c r="Y36" s="375">
        <v>5.5410000000000004</v>
      </c>
      <c r="Z36" s="348">
        <v>6.2714999999999996</v>
      </c>
      <c r="AA36" s="348">
        <v>15.5381</v>
      </c>
      <c r="AB36" s="348">
        <v>4.3109999999999999</v>
      </c>
      <c r="AC36" s="348">
        <v>4.0265000000000004</v>
      </c>
      <c r="AD36" s="348">
        <v>2.3683999999999998</v>
      </c>
      <c r="AE36" s="348">
        <v>34.101399999999998</v>
      </c>
      <c r="AF36" s="348">
        <v>6.2801</v>
      </c>
      <c r="AG36" s="569"/>
      <c r="AH36" s="346">
        <v>11</v>
      </c>
      <c r="AI36" s="346">
        <v>11</v>
      </c>
      <c r="AJ36" s="346">
        <v>11</v>
      </c>
      <c r="AK36" s="346">
        <v>11</v>
      </c>
      <c r="AL36" s="346">
        <v>6</v>
      </c>
      <c r="AM36" s="346">
        <v>10</v>
      </c>
      <c r="AN36" s="346">
        <v>9</v>
      </c>
      <c r="AO36" s="572">
        <v>7</v>
      </c>
      <c r="AP36" s="346">
        <v>10</v>
      </c>
      <c r="AQ36" s="346">
        <v>5</v>
      </c>
      <c r="AR36" s="346">
        <v>5</v>
      </c>
      <c r="AS36" s="346">
        <v>7</v>
      </c>
      <c r="AT36" s="346">
        <v>11</v>
      </c>
      <c r="AU36" s="346">
        <v>10</v>
      </c>
      <c r="AV36" s="346">
        <v>8</v>
      </c>
      <c r="AW36" s="346">
        <v>8</v>
      </c>
      <c r="AX36" s="346">
        <v>10</v>
      </c>
      <c r="AY36" s="346">
        <v>7</v>
      </c>
      <c r="AZ36" s="584"/>
      <c r="BA36" s="467">
        <v>96.95</v>
      </c>
      <c r="BB36" s="348" t="s">
        <v>430</v>
      </c>
      <c r="BC36" s="348" t="s">
        <v>430</v>
      </c>
      <c r="BD36" s="348" t="s">
        <v>430</v>
      </c>
      <c r="BE36" s="375" t="s">
        <v>430</v>
      </c>
      <c r="BF36" s="375">
        <v>3.05</v>
      </c>
      <c r="BG36" s="374"/>
      <c r="BH36" s="594">
        <v>3.05</v>
      </c>
      <c r="BI36" s="348" t="s">
        <v>430</v>
      </c>
      <c r="BJ36" s="348" t="s">
        <v>430</v>
      </c>
      <c r="BK36" s="348" t="s">
        <v>430</v>
      </c>
      <c r="BL36" s="348" t="s">
        <v>430</v>
      </c>
      <c r="BM36" s="375">
        <v>93.19</v>
      </c>
      <c r="BN36" s="375" t="s">
        <v>430</v>
      </c>
      <c r="BO36" s="375">
        <v>3.76</v>
      </c>
      <c r="BP36" s="375" t="s">
        <v>430</v>
      </c>
      <c r="BQ36" s="375" t="s">
        <v>430</v>
      </c>
      <c r="BR36" s="466"/>
      <c r="BS36" s="373" t="s">
        <v>430</v>
      </c>
      <c r="BT36" s="354" t="s">
        <v>430</v>
      </c>
      <c r="BU36" s="430"/>
      <c r="BV36" s="374" t="s">
        <v>554</v>
      </c>
    </row>
    <row r="37" spans="1:74" s="428" customFormat="1" x14ac:dyDescent="0.25">
      <c r="A37" s="353" t="s">
        <v>7934</v>
      </c>
      <c r="B37" s="373"/>
      <c r="C37" s="719">
        <v>37277</v>
      </c>
      <c r="D37" s="373"/>
      <c r="E37" s="346">
        <v>424.029</v>
      </c>
      <c r="F37" s="373"/>
      <c r="G37" s="347">
        <v>65.525800000000004</v>
      </c>
      <c r="H37" s="374"/>
      <c r="I37" s="348">
        <v>7.97</v>
      </c>
      <c r="J37" s="348">
        <v>6.4</v>
      </c>
      <c r="K37" s="348">
        <v>3.21</v>
      </c>
      <c r="L37" s="348">
        <v>3.32</v>
      </c>
      <c r="M37" s="362"/>
      <c r="N37" s="350">
        <v>53.441800000000001</v>
      </c>
      <c r="O37" s="348">
        <v>20.478100000000001</v>
      </c>
      <c r="P37" s="348">
        <v>18.078499999999998</v>
      </c>
      <c r="Q37" s="348">
        <v>16.5931</v>
      </c>
      <c r="R37" s="348">
        <v>14.158799999999999</v>
      </c>
      <c r="S37" s="348">
        <v>9.6038999999999994</v>
      </c>
      <c r="T37" s="348">
        <v>6.367</v>
      </c>
      <c r="U37" s="354">
        <v>6.0457000000000001</v>
      </c>
      <c r="V37" s="348">
        <v>4.1056999999999997</v>
      </c>
      <c r="W37" s="348">
        <v>6.2190000000000003</v>
      </c>
      <c r="X37" s="348">
        <v>6.6787000000000001</v>
      </c>
      <c r="Y37" s="375">
        <v>5.7096</v>
      </c>
      <c r="Z37" s="348">
        <v>7.3510999999999997</v>
      </c>
      <c r="AA37" s="348">
        <v>12.1174</v>
      </c>
      <c r="AB37" s="348">
        <v>6.8086000000000002</v>
      </c>
      <c r="AC37" s="348">
        <v>6.2735000000000003</v>
      </c>
      <c r="AD37" s="348">
        <v>4.4252000000000002</v>
      </c>
      <c r="AE37" s="348">
        <v>15.1633</v>
      </c>
      <c r="AF37" s="348">
        <v>7.9958</v>
      </c>
      <c r="AG37" s="569"/>
      <c r="AH37" s="346">
        <v>14</v>
      </c>
      <c r="AI37" s="346">
        <v>14</v>
      </c>
      <c r="AJ37" s="346">
        <v>14</v>
      </c>
      <c r="AK37" s="346">
        <v>14</v>
      </c>
      <c r="AL37" s="346">
        <v>14</v>
      </c>
      <c r="AM37" s="346">
        <v>13</v>
      </c>
      <c r="AN37" s="346">
        <v>2</v>
      </c>
      <c r="AO37" s="572">
        <v>2</v>
      </c>
      <c r="AP37" s="346">
        <v>2</v>
      </c>
      <c r="AQ37" s="346">
        <v>4</v>
      </c>
      <c r="AR37" s="346">
        <v>4</v>
      </c>
      <c r="AS37" s="346">
        <v>6</v>
      </c>
      <c r="AT37" s="346">
        <v>5</v>
      </c>
      <c r="AU37" s="346">
        <v>13</v>
      </c>
      <c r="AV37" s="346">
        <v>2</v>
      </c>
      <c r="AW37" s="346">
        <v>2</v>
      </c>
      <c r="AX37" s="346">
        <v>2</v>
      </c>
      <c r="AY37" s="346">
        <v>14</v>
      </c>
      <c r="AZ37" s="584"/>
      <c r="BA37" s="467">
        <v>86.89</v>
      </c>
      <c r="BB37" s="348" t="s">
        <v>430</v>
      </c>
      <c r="BC37" s="348" t="s">
        <v>430</v>
      </c>
      <c r="BD37" s="348" t="s">
        <v>430</v>
      </c>
      <c r="BE37" s="375" t="s">
        <v>430</v>
      </c>
      <c r="BF37" s="375">
        <v>13.11</v>
      </c>
      <c r="BG37" s="374"/>
      <c r="BH37" s="594">
        <v>13.11</v>
      </c>
      <c r="BI37" s="348" t="s">
        <v>430</v>
      </c>
      <c r="BJ37" s="348" t="s">
        <v>430</v>
      </c>
      <c r="BK37" s="348" t="s">
        <v>430</v>
      </c>
      <c r="BL37" s="348" t="s">
        <v>430</v>
      </c>
      <c r="BM37" s="375">
        <v>39.840000000000003</v>
      </c>
      <c r="BN37" s="375" t="s">
        <v>430</v>
      </c>
      <c r="BO37" s="375">
        <v>47.05</v>
      </c>
      <c r="BP37" s="375" t="s">
        <v>430</v>
      </c>
      <c r="BQ37" s="375" t="s">
        <v>430</v>
      </c>
      <c r="BR37" s="466"/>
      <c r="BS37" s="373" t="s">
        <v>430</v>
      </c>
      <c r="BT37" s="354" t="s">
        <v>430</v>
      </c>
      <c r="BU37" s="430"/>
      <c r="BV37" s="374" t="s">
        <v>554</v>
      </c>
    </row>
    <row r="38" spans="1:74" s="428" customFormat="1" x14ac:dyDescent="0.25">
      <c r="A38" s="353" t="s">
        <v>7935</v>
      </c>
      <c r="B38" s="373"/>
      <c r="C38" s="719">
        <v>40931</v>
      </c>
      <c r="D38" s="373"/>
      <c r="E38" s="346">
        <v>425.50700000000001</v>
      </c>
      <c r="F38" s="373"/>
      <c r="G38" s="347">
        <v>26.609100000000002</v>
      </c>
      <c r="H38" s="374"/>
      <c r="I38" s="348">
        <v>19.2</v>
      </c>
      <c r="J38" s="348">
        <v>7.35</v>
      </c>
      <c r="K38" s="348">
        <v>8.4</v>
      </c>
      <c r="L38" s="348">
        <v>8.7200000000000006</v>
      </c>
      <c r="M38" s="362"/>
      <c r="N38" s="350">
        <v>144.185</v>
      </c>
      <c r="O38" s="348">
        <v>56.008200000000002</v>
      </c>
      <c r="P38" s="348">
        <v>53.891300000000001</v>
      </c>
      <c r="Q38" s="348">
        <v>41.154000000000003</v>
      </c>
      <c r="R38" s="348">
        <v>31.648299999999999</v>
      </c>
      <c r="S38" s="348">
        <v>13.402100000000001</v>
      </c>
      <c r="T38" s="348">
        <v>6.1539000000000001</v>
      </c>
      <c r="U38" s="354">
        <v>5.274</v>
      </c>
      <c r="V38" s="348">
        <v>3.8075999999999999</v>
      </c>
      <c r="W38" s="348">
        <v>6.3273999999999999</v>
      </c>
      <c r="X38" s="348">
        <v>7.1109999999999998</v>
      </c>
      <c r="Y38" s="375">
        <v>5.8857999999999997</v>
      </c>
      <c r="Z38" s="348">
        <v>6.9927000000000001</v>
      </c>
      <c r="AA38" s="348">
        <v>17.394300000000001</v>
      </c>
      <c r="AB38" s="348">
        <v>6.2976999999999999</v>
      </c>
      <c r="AC38" s="348">
        <v>5.5353000000000003</v>
      </c>
      <c r="AD38" s="348">
        <v>4.0679999999999996</v>
      </c>
      <c r="AE38" s="348">
        <v>33.092300000000002</v>
      </c>
      <c r="AF38" s="348">
        <v>7.0187999999999997</v>
      </c>
      <c r="AG38" s="569"/>
      <c r="AH38" s="346">
        <v>8</v>
      </c>
      <c r="AI38" s="346">
        <v>7</v>
      </c>
      <c r="AJ38" s="346">
        <v>7</v>
      </c>
      <c r="AK38" s="346">
        <v>7</v>
      </c>
      <c r="AL38" s="346">
        <v>9</v>
      </c>
      <c r="AM38" s="346">
        <v>6</v>
      </c>
      <c r="AN38" s="346">
        <v>3</v>
      </c>
      <c r="AO38" s="572">
        <v>3</v>
      </c>
      <c r="AP38" s="346">
        <v>4</v>
      </c>
      <c r="AQ38" s="346">
        <v>2</v>
      </c>
      <c r="AR38" s="346">
        <v>3</v>
      </c>
      <c r="AS38" s="346">
        <v>4</v>
      </c>
      <c r="AT38" s="346">
        <v>8</v>
      </c>
      <c r="AU38" s="346">
        <v>6</v>
      </c>
      <c r="AV38" s="346">
        <v>3</v>
      </c>
      <c r="AW38" s="346">
        <v>3</v>
      </c>
      <c r="AX38" s="346">
        <v>4</v>
      </c>
      <c r="AY38" s="346">
        <v>8</v>
      </c>
      <c r="AZ38" s="584"/>
      <c r="BA38" s="467">
        <v>90.55</v>
      </c>
      <c r="BB38" s="348" t="s">
        <v>430</v>
      </c>
      <c r="BC38" s="348" t="s">
        <v>430</v>
      </c>
      <c r="BD38" s="348" t="s">
        <v>430</v>
      </c>
      <c r="BE38" s="375">
        <v>7.0000000000000007E-2</v>
      </c>
      <c r="BF38" s="375">
        <v>9.39</v>
      </c>
      <c r="BG38" s="374"/>
      <c r="BH38" s="594">
        <v>9.39</v>
      </c>
      <c r="BI38" s="348" t="s">
        <v>430</v>
      </c>
      <c r="BJ38" s="348" t="s">
        <v>430</v>
      </c>
      <c r="BK38" s="348" t="s">
        <v>430</v>
      </c>
      <c r="BL38" s="348" t="s">
        <v>430</v>
      </c>
      <c r="BM38" s="375">
        <v>84.69</v>
      </c>
      <c r="BN38" s="375" t="s">
        <v>430</v>
      </c>
      <c r="BO38" s="375">
        <v>5.86</v>
      </c>
      <c r="BP38" s="375" t="s">
        <v>430</v>
      </c>
      <c r="BQ38" s="375">
        <v>7.0000000000000007E-2</v>
      </c>
      <c r="BR38" s="466"/>
      <c r="BS38" s="373" t="s">
        <v>430</v>
      </c>
      <c r="BT38" s="354" t="s">
        <v>430</v>
      </c>
      <c r="BU38" s="430"/>
      <c r="BV38" s="374" t="s">
        <v>554</v>
      </c>
    </row>
    <row r="39" spans="1:74" s="428" customFormat="1" x14ac:dyDescent="0.25">
      <c r="A39" s="353" t="s">
        <v>7936</v>
      </c>
      <c r="B39" s="373"/>
      <c r="C39" s="719">
        <v>36614</v>
      </c>
      <c r="D39" s="373"/>
      <c r="E39" s="346">
        <v>167.10400000000001</v>
      </c>
      <c r="F39" s="373"/>
      <c r="G39" s="347">
        <v>66.683700000000002</v>
      </c>
      <c r="H39" s="374"/>
      <c r="I39" s="348">
        <v>15.55</v>
      </c>
      <c r="J39" s="348">
        <v>7.11</v>
      </c>
      <c r="K39" s="348">
        <v>6.5</v>
      </c>
      <c r="L39" s="348">
        <v>6.74</v>
      </c>
      <c r="M39" s="362"/>
      <c r="N39" s="350">
        <v>132.447</v>
      </c>
      <c r="O39" s="348">
        <v>49.907800000000002</v>
      </c>
      <c r="P39" s="348">
        <v>46.395200000000003</v>
      </c>
      <c r="Q39" s="348">
        <v>36.709800000000001</v>
      </c>
      <c r="R39" s="348">
        <v>30.066199999999998</v>
      </c>
      <c r="S39" s="348">
        <v>10.0283</v>
      </c>
      <c r="T39" s="348">
        <v>2.4573999999999998</v>
      </c>
      <c r="U39" s="354">
        <v>2.0070000000000001</v>
      </c>
      <c r="V39" s="348">
        <v>0.88060000000000005</v>
      </c>
      <c r="W39" s="348">
        <v>3.8843999999999999</v>
      </c>
      <c r="X39" s="348">
        <v>4.9960000000000004</v>
      </c>
      <c r="Y39" s="375">
        <v>4.3190999999999997</v>
      </c>
      <c r="Z39" s="348">
        <v>5.7514000000000003</v>
      </c>
      <c r="AA39" s="348">
        <v>14.2265</v>
      </c>
      <c r="AB39" s="348">
        <v>2.3910999999999998</v>
      </c>
      <c r="AC39" s="348">
        <v>2.3212999999999999</v>
      </c>
      <c r="AD39" s="348">
        <v>1.1846000000000001</v>
      </c>
      <c r="AE39" s="348">
        <v>32.618099999999998</v>
      </c>
      <c r="AF39" s="348">
        <v>7.4943</v>
      </c>
      <c r="AG39" s="569"/>
      <c r="AH39" s="346">
        <v>10</v>
      </c>
      <c r="AI39" s="346">
        <v>9</v>
      </c>
      <c r="AJ39" s="346">
        <v>10</v>
      </c>
      <c r="AK39" s="346">
        <v>10</v>
      </c>
      <c r="AL39" s="346">
        <v>10</v>
      </c>
      <c r="AM39" s="346">
        <v>12</v>
      </c>
      <c r="AN39" s="346">
        <v>14</v>
      </c>
      <c r="AO39" s="572">
        <v>14</v>
      </c>
      <c r="AP39" s="346">
        <v>13</v>
      </c>
      <c r="AQ39" s="346">
        <v>13</v>
      </c>
      <c r="AR39" s="346">
        <v>14</v>
      </c>
      <c r="AS39" s="346">
        <v>14</v>
      </c>
      <c r="AT39" s="346">
        <v>14</v>
      </c>
      <c r="AU39" s="346">
        <v>12</v>
      </c>
      <c r="AV39" s="346">
        <v>14</v>
      </c>
      <c r="AW39" s="346">
        <v>14</v>
      </c>
      <c r="AX39" s="346">
        <v>13</v>
      </c>
      <c r="AY39" s="346">
        <v>9</v>
      </c>
      <c r="AZ39" s="584"/>
      <c r="BA39" s="467">
        <v>92.65</v>
      </c>
      <c r="BB39" s="348" t="s">
        <v>430</v>
      </c>
      <c r="BC39" s="348" t="s">
        <v>430</v>
      </c>
      <c r="BD39" s="348" t="s">
        <v>430</v>
      </c>
      <c r="BE39" s="375" t="s">
        <v>430</v>
      </c>
      <c r="BF39" s="375">
        <v>7.35</v>
      </c>
      <c r="BG39" s="374"/>
      <c r="BH39" s="594">
        <v>7.35</v>
      </c>
      <c r="BI39" s="348" t="s">
        <v>430</v>
      </c>
      <c r="BJ39" s="348" t="s">
        <v>430</v>
      </c>
      <c r="BK39" s="348" t="s">
        <v>430</v>
      </c>
      <c r="BL39" s="348" t="s">
        <v>430</v>
      </c>
      <c r="BM39" s="375">
        <v>77.77</v>
      </c>
      <c r="BN39" s="375" t="s">
        <v>430</v>
      </c>
      <c r="BO39" s="375">
        <v>14.88</v>
      </c>
      <c r="BP39" s="375" t="s">
        <v>430</v>
      </c>
      <c r="BQ39" s="375" t="s">
        <v>430</v>
      </c>
      <c r="BR39" s="466"/>
      <c r="BS39" s="373" t="s">
        <v>430</v>
      </c>
      <c r="BT39" s="354" t="s">
        <v>430</v>
      </c>
      <c r="BU39" s="430"/>
      <c r="BV39" s="374" t="s">
        <v>554</v>
      </c>
    </row>
    <row r="40" spans="1:74" s="428" customFormat="1" x14ac:dyDescent="0.25">
      <c r="A40" s="353" t="s">
        <v>7937</v>
      </c>
      <c r="B40" s="373"/>
      <c r="C40" s="719">
        <v>39487</v>
      </c>
      <c r="D40" s="373"/>
      <c r="E40" s="346">
        <v>136.99</v>
      </c>
      <c r="F40" s="373"/>
      <c r="G40" s="347">
        <v>2900.6704</v>
      </c>
      <c r="H40" s="374"/>
      <c r="I40" s="348">
        <v>27.46</v>
      </c>
      <c r="J40" s="348">
        <v>7.58</v>
      </c>
      <c r="K40" s="348">
        <v>10.44</v>
      </c>
      <c r="L40" s="348">
        <v>10.84</v>
      </c>
      <c r="M40" s="362"/>
      <c r="N40" s="350">
        <v>187.59899999999999</v>
      </c>
      <c r="O40" s="348">
        <v>73.689899999999994</v>
      </c>
      <c r="P40" s="348">
        <v>69.019400000000005</v>
      </c>
      <c r="Q40" s="348">
        <v>48.390599999999999</v>
      </c>
      <c r="R40" s="348">
        <v>37.235399999999998</v>
      </c>
      <c r="S40" s="348">
        <v>14.866</v>
      </c>
      <c r="T40" s="348">
        <v>3.8229000000000002</v>
      </c>
      <c r="U40" s="354">
        <v>3.6006999999999998</v>
      </c>
      <c r="V40" s="348">
        <v>2.2816999999999998</v>
      </c>
      <c r="W40" s="348">
        <v>4.7355</v>
      </c>
      <c r="X40" s="348">
        <v>6.1825000000000001</v>
      </c>
      <c r="Y40" s="375">
        <v>5.1666999999999996</v>
      </c>
      <c r="Z40" s="348">
        <v>6.2336</v>
      </c>
      <c r="AA40" s="348">
        <v>20.271599999999999</v>
      </c>
      <c r="AB40" s="348">
        <v>3.6581000000000001</v>
      </c>
      <c r="AC40" s="348">
        <v>4.0119999999999996</v>
      </c>
      <c r="AD40" s="348">
        <v>2.5657000000000001</v>
      </c>
      <c r="AE40" s="348">
        <v>39.4041</v>
      </c>
      <c r="AF40" s="348">
        <v>5.9640000000000004</v>
      </c>
      <c r="AG40" s="569"/>
      <c r="AH40" s="346">
        <v>2</v>
      </c>
      <c r="AI40" s="346">
        <v>1</v>
      </c>
      <c r="AJ40" s="346">
        <v>5</v>
      </c>
      <c r="AK40" s="346">
        <v>5</v>
      </c>
      <c r="AL40" s="346">
        <v>3</v>
      </c>
      <c r="AM40" s="346">
        <v>3</v>
      </c>
      <c r="AN40" s="346">
        <v>10</v>
      </c>
      <c r="AO40" s="572">
        <v>10</v>
      </c>
      <c r="AP40" s="346">
        <v>9</v>
      </c>
      <c r="AQ40" s="346">
        <v>11</v>
      </c>
      <c r="AR40" s="346">
        <v>9</v>
      </c>
      <c r="AS40" s="346">
        <v>10</v>
      </c>
      <c r="AT40" s="346">
        <v>12</v>
      </c>
      <c r="AU40" s="346">
        <v>4</v>
      </c>
      <c r="AV40" s="346">
        <v>10</v>
      </c>
      <c r="AW40" s="346">
        <v>9</v>
      </c>
      <c r="AX40" s="346">
        <v>9</v>
      </c>
      <c r="AY40" s="346">
        <v>4</v>
      </c>
      <c r="AZ40" s="584"/>
      <c r="BA40" s="467">
        <v>91.45</v>
      </c>
      <c r="BB40" s="348" t="s">
        <v>430</v>
      </c>
      <c r="BC40" s="348" t="s">
        <v>430</v>
      </c>
      <c r="BD40" s="348" t="s">
        <v>430</v>
      </c>
      <c r="BE40" s="375" t="s">
        <v>430</v>
      </c>
      <c r="BF40" s="375">
        <v>8.5500000000000007</v>
      </c>
      <c r="BG40" s="374"/>
      <c r="BH40" s="594">
        <v>8.5500000000000007</v>
      </c>
      <c r="BI40" s="348" t="s">
        <v>430</v>
      </c>
      <c r="BJ40" s="348" t="s">
        <v>430</v>
      </c>
      <c r="BK40" s="348" t="s">
        <v>430</v>
      </c>
      <c r="BL40" s="348" t="s">
        <v>430</v>
      </c>
      <c r="BM40" s="375">
        <v>91.45</v>
      </c>
      <c r="BN40" s="375" t="s">
        <v>430</v>
      </c>
      <c r="BO40" s="375" t="s">
        <v>430</v>
      </c>
      <c r="BP40" s="375" t="s">
        <v>430</v>
      </c>
      <c r="BQ40" s="375" t="s">
        <v>430</v>
      </c>
      <c r="BR40" s="466"/>
      <c r="BS40" s="373" t="s">
        <v>430</v>
      </c>
      <c r="BT40" s="354" t="s">
        <v>430</v>
      </c>
      <c r="BU40" s="430"/>
      <c r="BV40" s="374" t="s">
        <v>554</v>
      </c>
    </row>
    <row r="41" spans="1:74" x14ac:dyDescent="0.25">
      <c r="A41" s="695" t="s">
        <v>93</v>
      </c>
      <c r="B41" s="43"/>
      <c r="C41" s="720"/>
      <c r="D41" s="43"/>
      <c r="E41" s="51"/>
      <c r="F41" s="43"/>
      <c r="G41" s="55"/>
      <c r="H41" s="66"/>
      <c r="I41" s="59"/>
      <c r="J41" s="59"/>
      <c r="K41" s="59"/>
      <c r="L41" s="59"/>
      <c r="M41" s="258"/>
      <c r="N41" s="70">
        <v>142.3141</v>
      </c>
      <c r="O41" s="59">
        <v>53.304900000000004</v>
      </c>
      <c r="P41" s="59">
        <v>51.819899999999997</v>
      </c>
      <c r="Q41" s="59">
        <v>39.078299999999999</v>
      </c>
      <c r="R41" s="59">
        <v>30.988499999999998</v>
      </c>
      <c r="S41" s="59">
        <v>12.7408</v>
      </c>
      <c r="T41" s="59">
        <v>4.8464</v>
      </c>
      <c r="U41" s="88">
        <v>4.1532999999999998</v>
      </c>
      <c r="V41" s="59">
        <v>2.7345999999999999</v>
      </c>
      <c r="W41" s="59">
        <v>5.3155000000000001</v>
      </c>
      <c r="X41" s="59">
        <v>6.2226999999999997</v>
      </c>
      <c r="Y41" s="276">
        <v>5.4329999999999998</v>
      </c>
      <c r="Z41" s="59">
        <v>6.8472</v>
      </c>
      <c r="AA41" s="59">
        <v>17.200600000000001</v>
      </c>
      <c r="AB41" s="59">
        <v>4.8902999999999999</v>
      </c>
      <c r="AC41" s="59">
        <v>4.3733000000000004</v>
      </c>
      <c r="AD41" s="59">
        <v>2.9885999999999999</v>
      </c>
      <c r="AE41" s="59">
        <v>32.580599999999997</v>
      </c>
      <c r="AF41" s="59">
        <v>7.7507999999999999</v>
      </c>
      <c r="AG41" s="611"/>
      <c r="AH41" s="51">
        <v>14</v>
      </c>
      <c r="AI41" s="51">
        <v>14</v>
      </c>
      <c r="AJ41" s="51">
        <v>14</v>
      </c>
      <c r="AK41" s="51">
        <v>14</v>
      </c>
      <c r="AL41" s="51">
        <v>14</v>
      </c>
      <c r="AM41" s="51">
        <v>14</v>
      </c>
      <c r="AN41" s="51">
        <v>14</v>
      </c>
      <c r="AO41" s="560">
        <v>14</v>
      </c>
      <c r="AP41" s="51">
        <v>14</v>
      </c>
      <c r="AQ41" s="51">
        <v>14</v>
      </c>
      <c r="AR41" s="51">
        <v>14</v>
      </c>
      <c r="AS41" s="51">
        <v>14</v>
      </c>
      <c r="AT41" s="51">
        <v>14</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148"/>
      <c r="BS41" s="43"/>
      <c r="BT41" s="88"/>
      <c r="BU41" s="34"/>
      <c r="BV41" s="66"/>
    </row>
    <row r="42" spans="1:74" x14ac:dyDescent="0.25">
      <c r="A42" s="696" t="s">
        <v>94</v>
      </c>
      <c r="B42" s="44"/>
      <c r="C42" s="721"/>
      <c r="D42" s="44"/>
      <c r="E42" s="52"/>
      <c r="F42" s="44"/>
      <c r="G42" s="56"/>
      <c r="H42" s="67"/>
      <c r="I42" s="60"/>
      <c r="J42" s="60"/>
      <c r="K42" s="60"/>
      <c r="L42" s="60"/>
      <c r="M42" s="259"/>
      <c r="N42" s="71">
        <v>191.8</v>
      </c>
      <c r="O42" s="60">
        <v>73.689899999999994</v>
      </c>
      <c r="P42" s="60">
        <v>72.774000000000001</v>
      </c>
      <c r="Q42" s="60">
        <v>51.816600000000001</v>
      </c>
      <c r="R42" s="60">
        <v>39.037999999999997</v>
      </c>
      <c r="S42" s="60">
        <v>18.009399999999999</v>
      </c>
      <c r="T42" s="60">
        <v>11.207000000000001</v>
      </c>
      <c r="U42" s="89">
        <v>8.8155000000000001</v>
      </c>
      <c r="V42" s="60">
        <v>6.6925999999999997</v>
      </c>
      <c r="W42" s="60">
        <v>6.7586000000000004</v>
      </c>
      <c r="X42" s="60">
        <v>7.4717000000000002</v>
      </c>
      <c r="Y42" s="277">
        <v>6.3914999999999997</v>
      </c>
      <c r="Z42" s="60">
        <v>7.6792999999999996</v>
      </c>
      <c r="AA42" s="60">
        <v>22.318899999999999</v>
      </c>
      <c r="AB42" s="60">
        <v>11.743</v>
      </c>
      <c r="AC42" s="60">
        <v>9.3774999999999995</v>
      </c>
      <c r="AD42" s="60">
        <v>6.8639000000000001</v>
      </c>
      <c r="AE42" s="60">
        <v>41.028100000000002</v>
      </c>
      <c r="AF42" s="60">
        <v>9.2409999999999997</v>
      </c>
      <c r="AG42" s="568"/>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696" t="s">
        <v>95</v>
      </c>
      <c r="B43" s="44"/>
      <c r="C43" s="721"/>
      <c r="D43" s="44"/>
      <c r="E43" s="52"/>
      <c r="F43" s="44"/>
      <c r="G43" s="56"/>
      <c r="H43" s="67"/>
      <c r="I43" s="60"/>
      <c r="J43" s="60"/>
      <c r="K43" s="60"/>
      <c r="L43" s="60"/>
      <c r="M43" s="259"/>
      <c r="N43" s="71">
        <v>53.441800000000001</v>
      </c>
      <c r="O43" s="60">
        <v>20.478100000000001</v>
      </c>
      <c r="P43" s="60">
        <v>18.078499999999998</v>
      </c>
      <c r="Q43" s="60">
        <v>16.5931</v>
      </c>
      <c r="R43" s="60">
        <v>14.158799999999999</v>
      </c>
      <c r="S43" s="60">
        <v>8.8515999999999995</v>
      </c>
      <c r="T43" s="60">
        <v>2.4573999999999998</v>
      </c>
      <c r="U43" s="89">
        <v>2.0070000000000001</v>
      </c>
      <c r="V43" s="60">
        <v>0.86599999999999999</v>
      </c>
      <c r="W43" s="60">
        <v>3.6093000000000002</v>
      </c>
      <c r="X43" s="60">
        <v>4.9960000000000004</v>
      </c>
      <c r="Y43" s="277">
        <v>4.3190999999999997</v>
      </c>
      <c r="Z43" s="60">
        <v>5.7514000000000003</v>
      </c>
      <c r="AA43" s="60">
        <v>11.5113</v>
      </c>
      <c r="AB43" s="60">
        <v>2.3910999999999998</v>
      </c>
      <c r="AC43" s="60">
        <v>2.3212999999999999</v>
      </c>
      <c r="AD43" s="60">
        <v>1.1315999999999999</v>
      </c>
      <c r="AE43" s="60">
        <v>15.1633</v>
      </c>
      <c r="AF43" s="60">
        <v>5.9640000000000004</v>
      </c>
      <c r="AG43" s="568"/>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146"/>
      <c r="BS43" s="44"/>
      <c r="BT43" s="89"/>
      <c r="BU43" s="26"/>
      <c r="BV43" s="67"/>
    </row>
    <row r="44" spans="1:74" x14ac:dyDescent="0.25">
      <c r="A44" s="697" t="s">
        <v>96</v>
      </c>
      <c r="B44" s="45"/>
      <c r="C44" s="722"/>
      <c r="D44" s="45"/>
      <c r="E44" s="53"/>
      <c r="F44" s="45"/>
      <c r="G44" s="57"/>
      <c r="H44" s="68"/>
      <c r="I44" s="61"/>
      <c r="J44" s="61"/>
      <c r="K44" s="61"/>
      <c r="L44" s="61"/>
      <c r="M44" s="262"/>
      <c r="N44" s="72">
        <v>147.608</v>
      </c>
      <c r="O44" s="61">
        <v>52.999400000000001</v>
      </c>
      <c r="P44" s="61">
        <v>51.242600000000003</v>
      </c>
      <c r="Q44" s="61">
        <v>39.916600000000003</v>
      </c>
      <c r="R44" s="61">
        <v>32.089300000000001</v>
      </c>
      <c r="S44" s="61">
        <v>12.8073</v>
      </c>
      <c r="T44" s="61">
        <v>4.4667000000000003</v>
      </c>
      <c r="U44" s="90">
        <v>3.70255</v>
      </c>
      <c r="V44" s="61">
        <v>2.5625499999999999</v>
      </c>
      <c r="W44" s="61">
        <v>5.26065</v>
      </c>
      <c r="X44" s="61">
        <v>6.2925000000000004</v>
      </c>
      <c r="Y44" s="279">
        <v>5.4747500000000002</v>
      </c>
      <c r="Z44" s="61">
        <v>7.0071000000000003</v>
      </c>
      <c r="AA44" s="61">
        <v>16.822199999999999</v>
      </c>
      <c r="AB44" s="61">
        <v>4.3913000000000002</v>
      </c>
      <c r="AC44" s="61">
        <v>4.0397999999999996</v>
      </c>
      <c r="AD44" s="61">
        <v>2.8071999999999999</v>
      </c>
      <c r="AE44" s="61">
        <v>33.596899999999998</v>
      </c>
      <c r="AF44" s="61">
        <v>7.8593500000000001</v>
      </c>
      <c r="AG44" s="616"/>
      <c r="AH44" s="53"/>
      <c r="AI44" s="53"/>
      <c r="AJ44" s="53"/>
      <c r="AK44" s="53"/>
      <c r="AL44" s="53"/>
      <c r="AM44" s="53"/>
      <c r="AN44" s="53"/>
      <c r="AO44" s="563"/>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149"/>
      <c r="BS44" s="45"/>
      <c r="BT44" s="90"/>
      <c r="BU44" s="272"/>
      <c r="BV44" s="68"/>
    </row>
    <row r="45" spans="1:74" ht="14.5" x14ac:dyDescent="0.25">
      <c r="A45" s="694" t="s">
        <v>293</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619"/>
      <c r="AH45" s="54"/>
      <c r="AI45" s="54"/>
      <c r="AJ45" s="54"/>
      <c r="AK45" s="54"/>
      <c r="AL45" s="54"/>
      <c r="AM45" s="54"/>
      <c r="AN45" s="54"/>
      <c r="AO45" s="564"/>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150"/>
      <c r="BS45" s="46"/>
      <c r="BT45" s="91"/>
      <c r="BU45" s="41"/>
      <c r="BV45" s="69"/>
    </row>
    <row r="46" spans="1:74" s="428" customFormat="1" x14ac:dyDescent="0.25">
      <c r="A46" s="353" t="s">
        <v>7938</v>
      </c>
      <c r="B46" s="373"/>
      <c r="C46" s="719">
        <v>41275</v>
      </c>
      <c r="D46" s="373"/>
      <c r="E46" s="346">
        <v>148.47</v>
      </c>
      <c r="F46" s="373"/>
      <c r="G46" s="347">
        <v>66.898300000000006</v>
      </c>
      <c r="H46" s="374"/>
      <c r="I46" s="348">
        <v>8.59</v>
      </c>
      <c r="J46" s="348">
        <v>6.78</v>
      </c>
      <c r="K46" s="348">
        <v>2.48</v>
      </c>
      <c r="L46" s="348">
        <v>2.59</v>
      </c>
      <c r="M46" s="362"/>
      <c r="N46" s="350">
        <v>63.892800000000001</v>
      </c>
      <c r="O46" s="348">
        <v>18.115300000000001</v>
      </c>
      <c r="P46" s="348">
        <v>27.628499999999999</v>
      </c>
      <c r="Q46" s="348">
        <v>17.8062</v>
      </c>
      <c r="R46" s="348">
        <v>10.681900000000001</v>
      </c>
      <c r="S46" s="348">
        <v>8.5030000000000001</v>
      </c>
      <c r="T46" s="348">
        <v>4.6189999999999998</v>
      </c>
      <c r="U46" s="354">
        <v>5.2721</v>
      </c>
      <c r="V46" s="348">
        <v>4.1715999999999998</v>
      </c>
      <c r="W46" s="348">
        <v>6.4352</v>
      </c>
      <c r="X46" s="348">
        <v>6.3109000000000002</v>
      </c>
      <c r="Y46" s="375">
        <v>5.5095999999999998</v>
      </c>
      <c r="Z46" s="348">
        <v>6.1574999999999998</v>
      </c>
      <c r="AA46" s="348">
        <v>13.1267</v>
      </c>
      <c r="AB46" s="348">
        <v>4.8118999999999996</v>
      </c>
      <c r="AC46" s="348">
        <v>5.4565999999999999</v>
      </c>
      <c r="AD46" s="348">
        <v>4.4124999999999996</v>
      </c>
      <c r="AE46" s="348">
        <v>14.3969</v>
      </c>
      <c r="AF46" s="348">
        <v>7.0117000000000003</v>
      </c>
      <c r="AG46" s="569"/>
      <c r="AH46" s="346">
        <v>9</v>
      </c>
      <c r="AI46" s="346">
        <v>9</v>
      </c>
      <c r="AJ46" s="346">
        <v>7</v>
      </c>
      <c r="AK46" s="346">
        <v>9</v>
      </c>
      <c r="AL46" s="346">
        <v>9</v>
      </c>
      <c r="AM46" s="346">
        <v>7</v>
      </c>
      <c r="AN46" s="346">
        <v>3</v>
      </c>
      <c r="AO46" s="572">
        <v>1</v>
      </c>
      <c r="AP46" s="346">
        <v>1</v>
      </c>
      <c r="AQ46" s="346">
        <v>1</v>
      </c>
      <c r="AR46" s="346">
        <v>3</v>
      </c>
      <c r="AS46" s="346">
        <v>4</v>
      </c>
      <c r="AT46" s="346">
        <v>5</v>
      </c>
      <c r="AU46" s="346">
        <v>6</v>
      </c>
      <c r="AV46" s="346">
        <v>3</v>
      </c>
      <c r="AW46" s="346">
        <v>1</v>
      </c>
      <c r="AX46" s="346">
        <v>1</v>
      </c>
      <c r="AY46" s="346">
        <v>9</v>
      </c>
      <c r="AZ46" s="584"/>
      <c r="BA46" s="467">
        <v>91.69</v>
      </c>
      <c r="BB46" s="348" t="s">
        <v>430</v>
      </c>
      <c r="BC46" s="348" t="s">
        <v>430</v>
      </c>
      <c r="BD46" s="348" t="s">
        <v>430</v>
      </c>
      <c r="BE46" s="375">
        <v>45.75</v>
      </c>
      <c r="BF46" s="375">
        <v>8.31</v>
      </c>
      <c r="BG46" s="374"/>
      <c r="BH46" s="594">
        <v>8.31</v>
      </c>
      <c r="BI46" s="348" t="s">
        <v>430</v>
      </c>
      <c r="BJ46" s="348" t="s">
        <v>430</v>
      </c>
      <c r="BK46" s="348" t="s">
        <v>430</v>
      </c>
      <c r="BL46" s="348" t="s">
        <v>430</v>
      </c>
      <c r="BM46" s="375">
        <v>59.03</v>
      </c>
      <c r="BN46" s="375" t="s">
        <v>430</v>
      </c>
      <c r="BO46" s="375">
        <v>32.659999999999997</v>
      </c>
      <c r="BP46" s="375" t="s">
        <v>430</v>
      </c>
      <c r="BQ46" s="375">
        <v>45.75</v>
      </c>
      <c r="BR46" s="466"/>
      <c r="BS46" s="373" t="s">
        <v>430</v>
      </c>
      <c r="BT46" s="354">
        <v>13.0721928041902</v>
      </c>
      <c r="BU46" s="430"/>
      <c r="BV46" s="374" t="s">
        <v>554</v>
      </c>
    </row>
    <row r="47" spans="1:74" s="428" customFormat="1" x14ac:dyDescent="0.25">
      <c r="A47" s="353" t="s">
        <v>7939</v>
      </c>
      <c r="B47" s="373"/>
      <c r="C47" s="719">
        <v>41683</v>
      </c>
      <c r="D47" s="373"/>
      <c r="E47" s="346">
        <v>135.94300000000001</v>
      </c>
      <c r="F47" s="373"/>
      <c r="G47" s="347">
        <v>26.706399999999999</v>
      </c>
      <c r="H47" s="374"/>
      <c r="I47" s="348">
        <v>23.21</v>
      </c>
      <c r="J47" s="348">
        <v>7.61</v>
      </c>
      <c r="K47" s="348">
        <v>9.51</v>
      </c>
      <c r="L47" s="348">
        <v>10.23</v>
      </c>
      <c r="M47" s="362"/>
      <c r="N47" s="350">
        <v>146.41300000000001</v>
      </c>
      <c r="O47" s="348">
        <v>59.551200000000001</v>
      </c>
      <c r="P47" s="348">
        <v>52.776299999999999</v>
      </c>
      <c r="Q47" s="348">
        <v>41.817799999999998</v>
      </c>
      <c r="R47" s="348">
        <v>32.652299999999997</v>
      </c>
      <c r="S47" s="348">
        <v>11.632</v>
      </c>
      <c r="T47" s="348">
        <v>3.4519000000000002</v>
      </c>
      <c r="U47" s="354">
        <v>3.0691000000000002</v>
      </c>
      <c r="V47" s="348">
        <v>2.1031</v>
      </c>
      <c r="W47" s="348">
        <v>5.1871</v>
      </c>
      <c r="X47" s="348">
        <v>6.4928999999999997</v>
      </c>
      <c r="Y47" s="375">
        <v>5.9100999999999999</v>
      </c>
      <c r="Z47" s="348">
        <v>7.5753000000000004</v>
      </c>
      <c r="AA47" s="348">
        <v>13.1716</v>
      </c>
      <c r="AB47" s="348">
        <v>3.7542</v>
      </c>
      <c r="AC47" s="348">
        <v>3.2860999999999998</v>
      </c>
      <c r="AD47" s="348">
        <v>2.3881000000000001</v>
      </c>
      <c r="AE47" s="348">
        <v>34.076500000000003</v>
      </c>
      <c r="AF47" s="348">
        <v>8.2669999999999995</v>
      </c>
      <c r="AG47" s="569"/>
      <c r="AH47" s="346">
        <v>4</v>
      </c>
      <c r="AI47" s="346">
        <v>4</v>
      </c>
      <c r="AJ47" s="346">
        <v>4</v>
      </c>
      <c r="AK47" s="346">
        <v>4</v>
      </c>
      <c r="AL47" s="346">
        <v>3</v>
      </c>
      <c r="AM47" s="346">
        <v>4</v>
      </c>
      <c r="AN47" s="346">
        <v>5</v>
      </c>
      <c r="AO47" s="572">
        <v>6</v>
      </c>
      <c r="AP47" s="346">
        <v>4</v>
      </c>
      <c r="AQ47" s="346">
        <v>4</v>
      </c>
      <c r="AR47" s="346">
        <v>2</v>
      </c>
      <c r="AS47" s="346">
        <v>1</v>
      </c>
      <c r="AT47" s="346">
        <v>1</v>
      </c>
      <c r="AU47" s="346">
        <v>5</v>
      </c>
      <c r="AV47" s="346">
        <v>5</v>
      </c>
      <c r="AW47" s="346">
        <v>5</v>
      </c>
      <c r="AX47" s="346">
        <v>4</v>
      </c>
      <c r="AY47" s="346">
        <v>4</v>
      </c>
      <c r="AZ47" s="584"/>
      <c r="BA47" s="467">
        <v>95.71</v>
      </c>
      <c r="BB47" s="348" t="s">
        <v>430</v>
      </c>
      <c r="BC47" s="348" t="s">
        <v>430</v>
      </c>
      <c r="BD47" s="348" t="s">
        <v>430</v>
      </c>
      <c r="BE47" s="375" t="s">
        <v>430</v>
      </c>
      <c r="BF47" s="375">
        <v>4.29</v>
      </c>
      <c r="BG47" s="374"/>
      <c r="BH47" s="594">
        <v>4.29</v>
      </c>
      <c r="BI47" s="348" t="s">
        <v>430</v>
      </c>
      <c r="BJ47" s="348" t="s">
        <v>430</v>
      </c>
      <c r="BK47" s="348" t="s">
        <v>430</v>
      </c>
      <c r="BL47" s="348" t="s">
        <v>430</v>
      </c>
      <c r="BM47" s="375">
        <v>95.71</v>
      </c>
      <c r="BN47" s="375" t="s">
        <v>430</v>
      </c>
      <c r="BO47" s="375" t="s">
        <v>430</v>
      </c>
      <c r="BP47" s="375" t="s">
        <v>430</v>
      </c>
      <c r="BQ47" s="375" t="s">
        <v>430</v>
      </c>
      <c r="BR47" s="466"/>
      <c r="BS47" s="373" t="s">
        <v>430</v>
      </c>
      <c r="BT47" s="354" t="s">
        <v>430</v>
      </c>
      <c r="BU47" s="430"/>
      <c r="BV47" s="374" t="s">
        <v>554</v>
      </c>
    </row>
    <row r="48" spans="1:74" s="428" customFormat="1" x14ac:dyDescent="0.25">
      <c r="A48" s="353" t="s">
        <v>7940</v>
      </c>
      <c r="B48" s="373"/>
      <c r="C48" s="719">
        <v>41276</v>
      </c>
      <c r="D48" s="373"/>
      <c r="E48" s="346">
        <v>123.18300000000001</v>
      </c>
      <c r="F48" s="373"/>
      <c r="G48" s="347">
        <v>82.990399999999994</v>
      </c>
      <c r="H48" s="374"/>
      <c r="I48" s="348">
        <v>6.32</v>
      </c>
      <c r="J48" s="348">
        <v>6.76</v>
      </c>
      <c r="K48" s="348">
        <v>3.68</v>
      </c>
      <c r="L48" s="348">
        <v>3.82</v>
      </c>
      <c r="M48" s="362"/>
      <c r="N48" s="350">
        <v>64.943299999999994</v>
      </c>
      <c r="O48" s="348">
        <v>22.676500000000001</v>
      </c>
      <c r="P48" s="348">
        <v>17.8291</v>
      </c>
      <c r="Q48" s="348">
        <v>18.377600000000001</v>
      </c>
      <c r="R48" s="348">
        <v>19.931000000000001</v>
      </c>
      <c r="S48" s="348">
        <v>7.0762999999999998</v>
      </c>
      <c r="T48" s="348">
        <v>3.3203</v>
      </c>
      <c r="U48" s="354">
        <v>3.1034999999999999</v>
      </c>
      <c r="V48" s="348">
        <v>2.0859000000000001</v>
      </c>
      <c r="W48" s="348">
        <v>5.0423999999999998</v>
      </c>
      <c r="X48" s="348">
        <v>6.2046000000000001</v>
      </c>
      <c r="Y48" s="375">
        <v>5.5685000000000002</v>
      </c>
      <c r="Z48" s="348">
        <v>7.1444999999999999</v>
      </c>
      <c r="AA48" s="348">
        <v>11.1496</v>
      </c>
      <c r="AB48" s="348">
        <v>3.6017000000000001</v>
      </c>
      <c r="AC48" s="348">
        <v>3.3511000000000002</v>
      </c>
      <c r="AD48" s="348">
        <v>2.3820999999999999</v>
      </c>
      <c r="AE48" s="348">
        <v>19.2361</v>
      </c>
      <c r="AF48" s="348">
        <v>7.7119999999999997</v>
      </c>
      <c r="AG48" s="569"/>
      <c r="AH48" s="346">
        <v>8</v>
      </c>
      <c r="AI48" s="346">
        <v>8</v>
      </c>
      <c r="AJ48" s="346">
        <v>9</v>
      </c>
      <c r="AK48" s="346">
        <v>8</v>
      </c>
      <c r="AL48" s="346">
        <v>8</v>
      </c>
      <c r="AM48" s="346">
        <v>8</v>
      </c>
      <c r="AN48" s="346">
        <v>7</v>
      </c>
      <c r="AO48" s="572">
        <v>5</v>
      </c>
      <c r="AP48" s="346">
        <v>5</v>
      </c>
      <c r="AQ48" s="346">
        <v>5</v>
      </c>
      <c r="AR48" s="346">
        <v>5</v>
      </c>
      <c r="AS48" s="346">
        <v>3</v>
      </c>
      <c r="AT48" s="346">
        <v>2</v>
      </c>
      <c r="AU48" s="346">
        <v>8</v>
      </c>
      <c r="AV48" s="346">
        <v>6</v>
      </c>
      <c r="AW48" s="346">
        <v>4</v>
      </c>
      <c r="AX48" s="346">
        <v>5</v>
      </c>
      <c r="AY48" s="346">
        <v>8</v>
      </c>
      <c r="AZ48" s="584"/>
      <c r="BA48" s="467">
        <v>89.41</v>
      </c>
      <c r="BB48" s="348" t="s">
        <v>430</v>
      </c>
      <c r="BC48" s="348" t="s">
        <v>430</v>
      </c>
      <c r="BD48" s="348" t="s">
        <v>430</v>
      </c>
      <c r="BE48" s="375" t="s">
        <v>430</v>
      </c>
      <c r="BF48" s="375">
        <v>10.59</v>
      </c>
      <c r="BG48" s="374"/>
      <c r="BH48" s="594">
        <v>10.59</v>
      </c>
      <c r="BI48" s="348" t="s">
        <v>430</v>
      </c>
      <c r="BJ48" s="348" t="s">
        <v>430</v>
      </c>
      <c r="BK48" s="348" t="s">
        <v>430</v>
      </c>
      <c r="BL48" s="348" t="s">
        <v>430</v>
      </c>
      <c r="BM48" s="375">
        <v>89.41</v>
      </c>
      <c r="BN48" s="375" t="s">
        <v>430</v>
      </c>
      <c r="BO48" s="375" t="s">
        <v>430</v>
      </c>
      <c r="BP48" s="375" t="s">
        <v>430</v>
      </c>
      <c r="BQ48" s="375" t="s">
        <v>430</v>
      </c>
      <c r="BR48" s="466"/>
      <c r="BS48" s="373" t="s">
        <v>430</v>
      </c>
      <c r="BT48" s="354" t="s">
        <v>430</v>
      </c>
      <c r="BU48" s="430"/>
      <c r="BV48" s="374" t="s">
        <v>554</v>
      </c>
    </row>
    <row r="49" spans="1:74" s="428" customFormat="1" x14ac:dyDescent="0.25">
      <c r="A49" s="353" t="s">
        <v>7941</v>
      </c>
      <c r="B49" s="373"/>
      <c r="C49" s="719">
        <v>41275</v>
      </c>
      <c r="D49" s="373"/>
      <c r="E49" s="346">
        <v>93.069699999999997</v>
      </c>
      <c r="F49" s="373"/>
      <c r="G49" s="347">
        <v>33.415700000000001</v>
      </c>
      <c r="H49" s="374"/>
      <c r="I49" s="348">
        <v>15.42</v>
      </c>
      <c r="J49" s="348">
        <v>7</v>
      </c>
      <c r="K49" s="348">
        <v>7.15</v>
      </c>
      <c r="L49" s="348">
        <v>7.42</v>
      </c>
      <c r="M49" s="362"/>
      <c r="N49" s="350">
        <v>107.91</v>
      </c>
      <c r="O49" s="348">
        <v>38.9617</v>
      </c>
      <c r="P49" s="348">
        <v>35.569099999999999</v>
      </c>
      <c r="Q49" s="348">
        <v>29.797599999999999</v>
      </c>
      <c r="R49" s="348">
        <v>26.851600000000001</v>
      </c>
      <c r="S49" s="348">
        <v>10.440300000000001</v>
      </c>
      <c r="T49" s="348">
        <v>3.3952</v>
      </c>
      <c r="U49" s="354">
        <v>2.9672000000000001</v>
      </c>
      <c r="V49" s="348">
        <v>1.944</v>
      </c>
      <c r="W49" s="348">
        <v>5.3758999999999997</v>
      </c>
      <c r="X49" s="348">
        <v>6.5952999999999999</v>
      </c>
      <c r="Y49" s="375">
        <v>5.8712999999999997</v>
      </c>
      <c r="Z49" s="348">
        <v>7.0483000000000002</v>
      </c>
      <c r="AA49" s="348">
        <v>14.581099999999999</v>
      </c>
      <c r="AB49" s="348">
        <v>3.0512999999999999</v>
      </c>
      <c r="AC49" s="348">
        <v>3.1456</v>
      </c>
      <c r="AD49" s="348">
        <v>2.19</v>
      </c>
      <c r="AE49" s="348">
        <v>26.548300000000001</v>
      </c>
      <c r="AF49" s="348">
        <v>7.4494999999999996</v>
      </c>
      <c r="AG49" s="569"/>
      <c r="AH49" s="346">
        <v>5</v>
      </c>
      <c r="AI49" s="346">
        <v>5</v>
      </c>
      <c r="AJ49" s="346">
        <v>5</v>
      </c>
      <c r="AK49" s="346">
        <v>6</v>
      </c>
      <c r="AL49" s="346">
        <v>5</v>
      </c>
      <c r="AM49" s="346">
        <v>5</v>
      </c>
      <c r="AN49" s="346">
        <v>6</v>
      </c>
      <c r="AO49" s="572">
        <v>7</v>
      </c>
      <c r="AP49" s="346">
        <v>6</v>
      </c>
      <c r="AQ49" s="346">
        <v>3</v>
      </c>
      <c r="AR49" s="346">
        <v>1</v>
      </c>
      <c r="AS49" s="346">
        <v>2</v>
      </c>
      <c r="AT49" s="346">
        <v>3</v>
      </c>
      <c r="AU49" s="346">
        <v>4</v>
      </c>
      <c r="AV49" s="346">
        <v>7</v>
      </c>
      <c r="AW49" s="346">
        <v>7</v>
      </c>
      <c r="AX49" s="346">
        <v>6</v>
      </c>
      <c r="AY49" s="346">
        <v>5</v>
      </c>
      <c r="AZ49" s="584"/>
      <c r="BA49" s="467">
        <v>87.69</v>
      </c>
      <c r="BB49" s="348" t="s">
        <v>430</v>
      </c>
      <c r="BC49" s="348" t="s">
        <v>430</v>
      </c>
      <c r="BD49" s="348" t="s">
        <v>430</v>
      </c>
      <c r="BE49" s="375" t="s">
        <v>430</v>
      </c>
      <c r="BF49" s="375">
        <v>12.31</v>
      </c>
      <c r="BG49" s="374"/>
      <c r="BH49" s="594">
        <v>12.31</v>
      </c>
      <c r="BI49" s="348" t="s">
        <v>430</v>
      </c>
      <c r="BJ49" s="348" t="s">
        <v>430</v>
      </c>
      <c r="BK49" s="348" t="s">
        <v>430</v>
      </c>
      <c r="BL49" s="348" t="s">
        <v>430</v>
      </c>
      <c r="BM49" s="375">
        <v>78.52</v>
      </c>
      <c r="BN49" s="375" t="s">
        <v>430</v>
      </c>
      <c r="BO49" s="375">
        <v>9.17</v>
      </c>
      <c r="BP49" s="375" t="s">
        <v>430</v>
      </c>
      <c r="BQ49" s="375" t="s">
        <v>430</v>
      </c>
      <c r="BR49" s="466"/>
      <c r="BS49" s="373" t="s">
        <v>430</v>
      </c>
      <c r="BT49" s="354" t="s">
        <v>430</v>
      </c>
      <c r="BU49" s="430"/>
      <c r="BV49" s="374" t="s">
        <v>554</v>
      </c>
    </row>
    <row r="50" spans="1:74" s="428" customFormat="1" x14ac:dyDescent="0.25">
      <c r="A50" s="353" t="s">
        <v>7942</v>
      </c>
      <c r="B50" s="373"/>
      <c r="C50" s="719">
        <v>44781</v>
      </c>
      <c r="D50" s="373"/>
      <c r="E50" s="346">
        <v>87.831299999999999</v>
      </c>
      <c r="F50" s="373"/>
      <c r="G50" s="347">
        <v>12.504899999999999</v>
      </c>
      <c r="H50" s="374"/>
      <c r="I50" s="348">
        <v>32.090000000000003</v>
      </c>
      <c r="J50" s="348">
        <v>7.6</v>
      </c>
      <c r="K50" s="348">
        <v>10.92</v>
      </c>
      <c r="L50" s="348">
        <v>11.34</v>
      </c>
      <c r="M50" s="362"/>
      <c r="N50" s="350">
        <v>192.19200000000001</v>
      </c>
      <c r="O50" s="348">
        <v>76.866299999999995</v>
      </c>
      <c r="P50" s="348">
        <v>75.079599999999999</v>
      </c>
      <c r="Q50" s="348">
        <v>52.317700000000002</v>
      </c>
      <c r="R50" s="348">
        <v>37.389899999999997</v>
      </c>
      <c r="S50" s="348">
        <v>15.4528</v>
      </c>
      <c r="T50" s="348">
        <v>2.9222999999999999</v>
      </c>
      <c r="U50" s="354">
        <v>2.5539999999999998</v>
      </c>
      <c r="V50" s="348">
        <v>0.97540000000000004</v>
      </c>
      <c r="W50" s="348">
        <v>4.3506999999999998</v>
      </c>
      <c r="X50" s="348">
        <v>5.6351000000000004</v>
      </c>
      <c r="Y50" s="375" t="s">
        <v>430</v>
      </c>
      <c r="Z50" s="348" t="s">
        <v>430</v>
      </c>
      <c r="AA50" s="348">
        <v>22.518999999999998</v>
      </c>
      <c r="AB50" s="348">
        <v>2.5716000000000001</v>
      </c>
      <c r="AC50" s="348">
        <v>2.4323000000000001</v>
      </c>
      <c r="AD50" s="348">
        <v>1.3836999999999999</v>
      </c>
      <c r="AE50" s="348">
        <v>39.948599999999999</v>
      </c>
      <c r="AF50" s="348">
        <v>5.9313000000000002</v>
      </c>
      <c r="AG50" s="569"/>
      <c r="AH50" s="346">
        <v>1</v>
      </c>
      <c r="AI50" s="346">
        <v>1</v>
      </c>
      <c r="AJ50" s="346">
        <v>1</v>
      </c>
      <c r="AK50" s="346">
        <v>1</v>
      </c>
      <c r="AL50" s="346">
        <v>1</v>
      </c>
      <c r="AM50" s="346">
        <v>1</v>
      </c>
      <c r="AN50" s="346">
        <v>8</v>
      </c>
      <c r="AO50" s="572">
        <v>8</v>
      </c>
      <c r="AP50" s="346">
        <v>9</v>
      </c>
      <c r="AQ50" s="346">
        <v>7</v>
      </c>
      <c r="AR50" s="346">
        <v>7</v>
      </c>
      <c r="AS50" s="346" t="s">
        <v>430</v>
      </c>
      <c r="AT50" s="346" t="s">
        <v>430</v>
      </c>
      <c r="AU50" s="346">
        <v>1</v>
      </c>
      <c r="AV50" s="346">
        <v>8</v>
      </c>
      <c r="AW50" s="346">
        <v>8</v>
      </c>
      <c r="AX50" s="346">
        <v>9</v>
      </c>
      <c r="AY50" s="346">
        <v>1</v>
      </c>
      <c r="AZ50" s="584"/>
      <c r="BA50" s="467">
        <v>89.53</v>
      </c>
      <c r="BB50" s="348" t="s">
        <v>430</v>
      </c>
      <c r="BC50" s="348" t="s">
        <v>430</v>
      </c>
      <c r="BD50" s="348" t="s">
        <v>430</v>
      </c>
      <c r="BE50" s="375" t="s">
        <v>430</v>
      </c>
      <c r="BF50" s="375">
        <v>10.47</v>
      </c>
      <c r="BG50" s="374"/>
      <c r="BH50" s="594">
        <v>10.47</v>
      </c>
      <c r="BI50" s="348" t="s">
        <v>430</v>
      </c>
      <c r="BJ50" s="348" t="s">
        <v>430</v>
      </c>
      <c r="BK50" s="348" t="s">
        <v>430</v>
      </c>
      <c r="BL50" s="348" t="s">
        <v>430</v>
      </c>
      <c r="BM50" s="375">
        <v>89.53</v>
      </c>
      <c r="BN50" s="375" t="s">
        <v>430</v>
      </c>
      <c r="BO50" s="375" t="s">
        <v>430</v>
      </c>
      <c r="BP50" s="375" t="s">
        <v>430</v>
      </c>
      <c r="BQ50" s="375" t="s">
        <v>430</v>
      </c>
      <c r="BR50" s="466"/>
      <c r="BS50" s="373" t="s">
        <v>430</v>
      </c>
      <c r="BT50" s="354" t="s">
        <v>430</v>
      </c>
      <c r="BU50" s="430"/>
      <c r="BV50" s="374" t="s">
        <v>554</v>
      </c>
    </row>
    <row r="51" spans="1:74" s="428" customFormat="1" x14ac:dyDescent="0.25">
      <c r="A51" s="353" t="s">
        <v>7943</v>
      </c>
      <c r="B51" s="373"/>
      <c r="C51" s="719">
        <v>44916</v>
      </c>
      <c r="D51" s="373"/>
      <c r="E51" s="346">
        <v>80.153400000000005</v>
      </c>
      <c r="F51" s="373"/>
      <c r="G51" s="347">
        <v>12.512700000000001</v>
      </c>
      <c r="H51" s="374"/>
      <c r="I51" s="348">
        <v>10.813700000000001</v>
      </c>
      <c r="J51" s="348">
        <v>7.13</v>
      </c>
      <c r="K51" s="348">
        <v>5.8712299999999997</v>
      </c>
      <c r="L51" s="348">
        <v>6.09863</v>
      </c>
      <c r="M51" s="362"/>
      <c r="N51" s="350">
        <v>83.325299999999999</v>
      </c>
      <c r="O51" s="348">
        <v>34.584099999999999</v>
      </c>
      <c r="P51" s="348">
        <v>27.607199999999999</v>
      </c>
      <c r="Q51" s="348">
        <v>30.481100000000001</v>
      </c>
      <c r="R51" s="348">
        <v>25.751999999999999</v>
      </c>
      <c r="S51" s="348">
        <v>10.1889</v>
      </c>
      <c r="T51" s="348">
        <v>4.9096000000000002</v>
      </c>
      <c r="U51" s="354">
        <v>4.5979000000000001</v>
      </c>
      <c r="V51" s="348">
        <v>3.0615000000000001</v>
      </c>
      <c r="W51" s="348">
        <v>5.8170000000000002</v>
      </c>
      <c r="X51" s="348">
        <v>6.2747999999999999</v>
      </c>
      <c r="Y51" s="375" t="s">
        <v>430</v>
      </c>
      <c r="Z51" s="348" t="s">
        <v>430</v>
      </c>
      <c r="AA51" s="348">
        <v>13.081</v>
      </c>
      <c r="AB51" s="348">
        <v>4.9032</v>
      </c>
      <c r="AC51" s="348">
        <v>4.6859999999999999</v>
      </c>
      <c r="AD51" s="348">
        <v>3.2839</v>
      </c>
      <c r="AE51" s="348">
        <v>26.0549</v>
      </c>
      <c r="AF51" s="348">
        <v>6.5953999999999997</v>
      </c>
      <c r="AG51" s="569"/>
      <c r="AH51" s="346">
        <v>7</v>
      </c>
      <c r="AI51" s="346">
        <v>6</v>
      </c>
      <c r="AJ51" s="346">
        <v>8</v>
      </c>
      <c r="AK51" s="346">
        <v>5</v>
      </c>
      <c r="AL51" s="346">
        <v>6</v>
      </c>
      <c r="AM51" s="346">
        <v>6</v>
      </c>
      <c r="AN51" s="346">
        <v>2</v>
      </c>
      <c r="AO51" s="572">
        <v>3</v>
      </c>
      <c r="AP51" s="346">
        <v>2</v>
      </c>
      <c r="AQ51" s="346">
        <v>2</v>
      </c>
      <c r="AR51" s="346">
        <v>4</v>
      </c>
      <c r="AS51" s="346" t="s">
        <v>430</v>
      </c>
      <c r="AT51" s="346" t="s">
        <v>430</v>
      </c>
      <c r="AU51" s="346">
        <v>7</v>
      </c>
      <c r="AV51" s="346">
        <v>2</v>
      </c>
      <c r="AW51" s="346">
        <v>3</v>
      </c>
      <c r="AX51" s="346">
        <v>2</v>
      </c>
      <c r="AY51" s="346">
        <v>6</v>
      </c>
      <c r="AZ51" s="584"/>
      <c r="BA51" s="467">
        <v>93.07</v>
      </c>
      <c r="BB51" s="348" t="s">
        <v>430</v>
      </c>
      <c r="BC51" s="348" t="s">
        <v>430</v>
      </c>
      <c r="BD51" s="348" t="s">
        <v>430</v>
      </c>
      <c r="BE51" s="375" t="s">
        <v>430</v>
      </c>
      <c r="BF51" s="375">
        <v>6.93</v>
      </c>
      <c r="BG51" s="374"/>
      <c r="BH51" s="594">
        <v>6.93</v>
      </c>
      <c r="BI51" s="348" t="s">
        <v>430</v>
      </c>
      <c r="BJ51" s="348" t="s">
        <v>430</v>
      </c>
      <c r="BK51" s="348" t="s">
        <v>430</v>
      </c>
      <c r="BL51" s="348" t="s">
        <v>430</v>
      </c>
      <c r="BM51" s="375">
        <v>93.07</v>
      </c>
      <c r="BN51" s="375" t="s">
        <v>430</v>
      </c>
      <c r="BO51" s="375" t="s">
        <v>430</v>
      </c>
      <c r="BP51" s="375" t="s">
        <v>430</v>
      </c>
      <c r="BQ51" s="375" t="s">
        <v>430</v>
      </c>
      <c r="BR51" s="466"/>
      <c r="BS51" s="373" t="s">
        <v>430</v>
      </c>
      <c r="BT51" s="354" t="s">
        <v>430</v>
      </c>
      <c r="BU51" s="430"/>
      <c r="BV51" s="374" t="s">
        <v>554</v>
      </c>
    </row>
    <row r="52" spans="1:74" s="428" customFormat="1" x14ac:dyDescent="0.25">
      <c r="A52" s="353" t="s">
        <v>7944</v>
      </c>
      <c r="B52" s="373"/>
      <c r="C52" s="719">
        <v>41275</v>
      </c>
      <c r="D52" s="373"/>
      <c r="E52" s="346">
        <v>45.407600000000002</v>
      </c>
      <c r="F52" s="373"/>
      <c r="G52" s="347">
        <v>66.656599999999997</v>
      </c>
      <c r="H52" s="374"/>
      <c r="I52" s="348">
        <v>25.16</v>
      </c>
      <c r="J52" s="348">
        <v>7.42</v>
      </c>
      <c r="K52" s="348">
        <v>9.86</v>
      </c>
      <c r="L52" s="348">
        <v>10.23</v>
      </c>
      <c r="M52" s="362"/>
      <c r="N52" s="350">
        <v>183.703</v>
      </c>
      <c r="O52" s="348">
        <v>59.588500000000003</v>
      </c>
      <c r="P52" s="348">
        <v>64.094499999999996</v>
      </c>
      <c r="Q52" s="348">
        <v>44.365099999999998</v>
      </c>
      <c r="R52" s="348">
        <v>34.4039</v>
      </c>
      <c r="S52" s="348">
        <v>13.702999999999999</v>
      </c>
      <c r="T52" s="348">
        <v>3.7806000000000002</v>
      </c>
      <c r="U52" s="354">
        <v>3.1974999999999998</v>
      </c>
      <c r="V52" s="348">
        <v>1.6068</v>
      </c>
      <c r="W52" s="348">
        <v>4.6509</v>
      </c>
      <c r="X52" s="348">
        <v>5.7493999999999996</v>
      </c>
      <c r="Y52" s="375">
        <v>5.1002000000000001</v>
      </c>
      <c r="Z52" s="348">
        <v>7.0172999999999996</v>
      </c>
      <c r="AA52" s="348">
        <v>20.245699999999999</v>
      </c>
      <c r="AB52" s="348">
        <v>3.7559</v>
      </c>
      <c r="AC52" s="348">
        <v>3.2839999999999998</v>
      </c>
      <c r="AD52" s="348">
        <v>1.9454</v>
      </c>
      <c r="AE52" s="348">
        <v>35.481900000000003</v>
      </c>
      <c r="AF52" s="348">
        <v>7.1856</v>
      </c>
      <c r="AG52" s="569"/>
      <c r="AH52" s="346">
        <v>2</v>
      </c>
      <c r="AI52" s="346">
        <v>3</v>
      </c>
      <c r="AJ52" s="346">
        <v>3</v>
      </c>
      <c r="AK52" s="346">
        <v>3</v>
      </c>
      <c r="AL52" s="346">
        <v>2</v>
      </c>
      <c r="AM52" s="346">
        <v>2</v>
      </c>
      <c r="AN52" s="346">
        <v>4</v>
      </c>
      <c r="AO52" s="572">
        <v>4</v>
      </c>
      <c r="AP52" s="346">
        <v>7</v>
      </c>
      <c r="AQ52" s="346">
        <v>6</v>
      </c>
      <c r="AR52" s="346">
        <v>6</v>
      </c>
      <c r="AS52" s="346">
        <v>5</v>
      </c>
      <c r="AT52" s="346">
        <v>4</v>
      </c>
      <c r="AU52" s="346">
        <v>2</v>
      </c>
      <c r="AV52" s="346">
        <v>4</v>
      </c>
      <c r="AW52" s="346">
        <v>6</v>
      </c>
      <c r="AX52" s="346">
        <v>7</v>
      </c>
      <c r="AY52" s="346">
        <v>2</v>
      </c>
      <c r="AZ52" s="584"/>
      <c r="BA52" s="467">
        <v>98.44</v>
      </c>
      <c r="BB52" s="348" t="s">
        <v>430</v>
      </c>
      <c r="BC52" s="348" t="s">
        <v>430</v>
      </c>
      <c r="BD52" s="348" t="s">
        <v>430</v>
      </c>
      <c r="BE52" s="375" t="s">
        <v>430</v>
      </c>
      <c r="BF52" s="375">
        <v>1.56</v>
      </c>
      <c r="BG52" s="374"/>
      <c r="BH52" s="594">
        <v>1.56</v>
      </c>
      <c r="BI52" s="348" t="s">
        <v>430</v>
      </c>
      <c r="BJ52" s="348" t="s">
        <v>430</v>
      </c>
      <c r="BK52" s="348" t="s">
        <v>430</v>
      </c>
      <c r="BL52" s="348" t="s">
        <v>430</v>
      </c>
      <c r="BM52" s="375">
        <v>87.32</v>
      </c>
      <c r="BN52" s="375" t="s">
        <v>430</v>
      </c>
      <c r="BO52" s="375">
        <v>11.12</v>
      </c>
      <c r="BP52" s="375" t="s">
        <v>430</v>
      </c>
      <c r="BQ52" s="375" t="s">
        <v>430</v>
      </c>
      <c r="BR52" s="466"/>
      <c r="BS52" s="373" t="s">
        <v>430</v>
      </c>
      <c r="BT52" s="354" t="s">
        <v>430</v>
      </c>
      <c r="BU52" s="430"/>
      <c r="BV52" s="374" t="s">
        <v>7945</v>
      </c>
    </row>
    <row r="53" spans="1:74" s="428" customFormat="1" x14ac:dyDescent="0.25">
      <c r="A53" s="353" t="s">
        <v>7946</v>
      </c>
      <c r="B53" s="373"/>
      <c r="C53" s="719">
        <v>45786</v>
      </c>
      <c r="D53" s="373"/>
      <c r="E53" s="346">
        <v>35.301299999999998</v>
      </c>
      <c r="F53" s="373"/>
      <c r="G53" s="347">
        <v>10.017200000000001</v>
      </c>
      <c r="H53" s="374"/>
      <c r="I53" s="348">
        <v>20.76</v>
      </c>
      <c r="J53" s="348">
        <v>6.78</v>
      </c>
      <c r="K53" s="348">
        <v>7.13</v>
      </c>
      <c r="L53" s="348">
        <v>7.4</v>
      </c>
      <c r="M53" s="362"/>
      <c r="N53" s="350">
        <v>89.124200000000002</v>
      </c>
      <c r="O53" s="348">
        <v>33.235700000000001</v>
      </c>
      <c r="P53" s="348">
        <v>28.419</v>
      </c>
      <c r="Q53" s="348">
        <v>26.129799999999999</v>
      </c>
      <c r="R53" s="348">
        <v>21.361699999999999</v>
      </c>
      <c r="S53" s="348">
        <v>6.9722</v>
      </c>
      <c r="T53" s="348">
        <v>1.9732000000000001</v>
      </c>
      <c r="U53" s="354">
        <v>1.9802</v>
      </c>
      <c r="V53" s="348">
        <v>1.2645999999999999</v>
      </c>
      <c r="W53" s="348" t="s">
        <v>430</v>
      </c>
      <c r="X53" s="348" t="s">
        <v>430</v>
      </c>
      <c r="Y53" s="375" t="s">
        <v>430</v>
      </c>
      <c r="Z53" s="348" t="s">
        <v>430</v>
      </c>
      <c r="AA53" s="348">
        <v>9.0206</v>
      </c>
      <c r="AB53" s="348">
        <v>1.8845000000000001</v>
      </c>
      <c r="AC53" s="348">
        <v>1.9587000000000001</v>
      </c>
      <c r="AD53" s="348">
        <v>1.6042000000000001</v>
      </c>
      <c r="AE53" s="348">
        <v>22.786899999999999</v>
      </c>
      <c r="AF53" s="348">
        <v>0.1527</v>
      </c>
      <c r="AG53" s="569"/>
      <c r="AH53" s="346">
        <v>6</v>
      </c>
      <c r="AI53" s="346">
        <v>7</v>
      </c>
      <c r="AJ53" s="346">
        <v>6</v>
      </c>
      <c r="AK53" s="346">
        <v>7</v>
      </c>
      <c r="AL53" s="346">
        <v>7</v>
      </c>
      <c r="AM53" s="346">
        <v>9</v>
      </c>
      <c r="AN53" s="346">
        <v>9</v>
      </c>
      <c r="AO53" s="572">
        <v>9</v>
      </c>
      <c r="AP53" s="346">
        <v>8</v>
      </c>
      <c r="AQ53" s="346" t="s">
        <v>430</v>
      </c>
      <c r="AR53" s="346" t="s">
        <v>430</v>
      </c>
      <c r="AS53" s="346" t="s">
        <v>430</v>
      </c>
      <c r="AT53" s="346" t="s">
        <v>430</v>
      </c>
      <c r="AU53" s="346">
        <v>9</v>
      </c>
      <c r="AV53" s="346">
        <v>9</v>
      </c>
      <c r="AW53" s="346">
        <v>9</v>
      </c>
      <c r="AX53" s="346">
        <v>8</v>
      </c>
      <c r="AY53" s="346">
        <v>7</v>
      </c>
      <c r="AZ53" s="584"/>
      <c r="BA53" s="467">
        <v>89.81</v>
      </c>
      <c r="BB53" s="348" t="s">
        <v>430</v>
      </c>
      <c r="BC53" s="348" t="s">
        <v>430</v>
      </c>
      <c r="BD53" s="348" t="s">
        <v>430</v>
      </c>
      <c r="BE53" s="375" t="s">
        <v>430</v>
      </c>
      <c r="BF53" s="375">
        <v>10.19</v>
      </c>
      <c r="BG53" s="374"/>
      <c r="BH53" s="594">
        <v>10.19</v>
      </c>
      <c r="BI53" s="348" t="s">
        <v>430</v>
      </c>
      <c r="BJ53" s="348" t="s">
        <v>430</v>
      </c>
      <c r="BK53" s="348" t="s">
        <v>430</v>
      </c>
      <c r="BL53" s="348" t="s">
        <v>430</v>
      </c>
      <c r="BM53" s="375">
        <v>61.14</v>
      </c>
      <c r="BN53" s="375" t="s">
        <v>430</v>
      </c>
      <c r="BO53" s="375">
        <v>28.67</v>
      </c>
      <c r="BP53" s="375" t="s">
        <v>430</v>
      </c>
      <c r="BQ53" s="375" t="s">
        <v>430</v>
      </c>
      <c r="BR53" s="466"/>
      <c r="BS53" s="373" t="s">
        <v>430</v>
      </c>
      <c r="BT53" s="354" t="s">
        <v>430</v>
      </c>
      <c r="BU53" s="430"/>
      <c r="BV53" s="374" t="s">
        <v>554</v>
      </c>
    </row>
    <row r="54" spans="1:74" s="428" customFormat="1" x14ac:dyDescent="0.25">
      <c r="A54" s="353" t="s">
        <v>7947</v>
      </c>
      <c r="B54" s="373"/>
      <c r="C54" s="719">
        <v>45672</v>
      </c>
      <c r="D54" s="373"/>
      <c r="E54" s="346">
        <v>25.15</v>
      </c>
      <c r="F54" s="373"/>
      <c r="G54" s="347">
        <v>1069.4919</v>
      </c>
      <c r="H54" s="374"/>
      <c r="I54" s="348">
        <v>23.78</v>
      </c>
      <c r="J54" s="348">
        <v>7.15</v>
      </c>
      <c r="K54" s="348">
        <v>8.35</v>
      </c>
      <c r="L54" s="348">
        <v>8.67</v>
      </c>
      <c r="M54" s="362"/>
      <c r="N54" s="350">
        <v>179.131</v>
      </c>
      <c r="O54" s="348">
        <v>71.560900000000004</v>
      </c>
      <c r="P54" s="348">
        <v>66.288899999999998</v>
      </c>
      <c r="Q54" s="348">
        <v>45.964700000000001</v>
      </c>
      <c r="R54" s="348">
        <v>29.119599999999998</v>
      </c>
      <c r="S54" s="348">
        <v>13.5771</v>
      </c>
      <c r="T54" s="348">
        <v>5.9443000000000001</v>
      </c>
      <c r="U54" s="354">
        <v>4.7580999999999998</v>
      </c>
      <c r="V54" s="348">
        <v>2.7374999999999998</v>
      </c>
      <c r="W54" s="348" t="s">
        <v>430</v>
      </c>
      <c r="X54" s="348" t="s">
        <v>430</v>
      </c>
      <c r="Y54" s="375" t="s">
        <v>430</v>
      </c>
      <c r="Z54" s="348" t="s">
        <v>430</v>
      </c>
      <c r="AA54" s="348">
        <v>16.122900000000001</v>
      </c>
      <c r="AB54" s="348">
        <v>6.5087999999999999</v>
      </c>
      <c r="AC54" s="348">
        <v>4.7489999999999997</v>
      </c>
      <c r="AD54" s="348">
        <v>3.0291999999999999</v>
      </c>
      <c r="AE54" s="348">
        <v>34.335500000000003</v>
      </c>
      <c r="AF54" s="348">
        <v>4.7816999999999998</v>
      </c>
      <c r="AG54" s="569"/>
      <c r="AH54" s="346">
        <v>3</v>
      </c>
      <c r="AI54" s="346">
        <v>2</v>
      </c>
      <c r="AJ54" s="346">
        <v>2</v>
      </c>
      <c r="AK54" s="346">
        <v>2</v>
      </c>
      <c r="AL54" s="346">
        <v>4</v>
      </c>
      <c r="AM54" s="346">
        <v>3</v>
      </c>
      <c r="AN54" s="346">
        <v>1</v>
      </c>
      <c r="AO54" s="572">
        <v>2</v>
      </c>
      <c r="AP54" s="346">
        <v>3</v>
      </c>
      <c r="AQ54" s="346" t="s">
        <v>430</v>
      </c>
      <c r="AR54" s="346" t="s">
        <v>430</v>
      </c>
      <c r="AS54" s="346" t="s">
        <v>430</v>
      </c>
      <c r="AT54" s="346" t="s">
        <v>430</v>
      </c>
      <c r="AU54" s="346">
        <v>3</v>
      </c>
      <c r="AV54" s="346">
        <v>1</v>
      </c>
      <c r="AW54" s="346">
        <v>2</v>
      </c>
      <c r="AX54" s="346">
        <v>3</v>
      </c>
      <c r="AY54" s="346">
        <v>3</v>
      </c>
      <c r="AZ54" s="584"/>
      <c r="BA54" s="467">
        <v>93.89</v>
      </c>
      <c r="BB54" s="348" t="s">
        <v>430</v>
      </c>
      <c r="BC54" s="348" t="s">
        <v>430</v>
      </c>
      <c r="BD54" s="348" t="s">
        <v>430</v>
      </c>
      <c r="BE54" s="375" t="s">
        <v>430</v>
      </c>
      <c r="BF54" s="375">
        <v>6.11</v>
      </c>
      <c r="BG54" s="374"/>
      <c r="BH54" s="594">
        <v>6.11</v>
      </c>
      <c r="BI54" s="348" t="s">
        <v>430</v>
      </c>
      <c r="BJ54" s="348" t="s">
        <v>430</v>
      </c>
      <c r="BK54" s="348" t="s">
        <v>430</v>
      </c>
      <c r="BL54" s="348" t="s">
        <v>430</v>
      </c>
      <c r="BM54" s="375">
        <v>74.05</v>
      </c>
      <c r="BN54" s="375" t="s">
        <v>430</v>
      </c>
      <c r="BO54" s="375">
        <v>19.84</v>
      </c>
      <c r="BP54" s="375" t="s">
        <v>430</v>
      </c>
      <c r="BQ54" s="375" t="s">
        <v>430</v>
      </c>
      <c r="BR54" s="466"/>
      <c r="BS54" s="373" t="s">
        <v>430</v>
      </c>
      <c r="BT54" s="354" t="s">
        <v>430</v>
      </c>
      <c r="BU54" s="430"/>
      <c r="BV54" s="374" t="s">
        <v>554</v>
      </c>
    </row>
    <row r="55" spans="1:74" x14ac:dyDescent="0.25">
      <c r="A55" s="695" t="s">
        <v>93</v>
      </c>
      <c r="B55" s="43"/>
      <c r="C55" s="720"/>
      <c r="D55" s="43"/>
      <c r="E55" s="51"/>
      <c r="F55" s="43"/>
      <c r="G55" s="55"/>
      <c r="H55" s="66"/>
      <c r="I55" s="59"/>
      <c r="J55" s="59"/>
      <c r="K55" s="59"/>
      <c r="L55" s="59"/>
      <c r="M55" s="258"/>
      <c r="N55" s="70">
        <v>123.4038</v>
      </c>
      <c r="O55" s="59">
        <v>46.1267</v>
      </c>
      <c r="P55" s="59">
        <v>43.921399999999998</v>
      </c>
      <c r="Q55" s="59">
        <v>34.1175</v>
      </c>
      <c r="R55" s="59">
        <v>26.4604</v>
      </c>
      <c r="S55" s="59">
        <v>10.8384</v>
      </c>
      <c r="T55" s="59">
        <v>3.8129</v>
      </c>
      <c r="U55" s="88">
        <v>3.5</v>
      </c>
      <c r="V55" s="59">
        <v>2.2166999999999999</v>
      </c>
      <c r="W55" s="59">
        <v>5.2656000000000001</v>
      </c>
      <c r="X55" s="59">
        <v>6.1803999999999997</v>
      </c>
      <c r="Y55" s="276">
        <v>5.5918999999999999</v>
      </c>
      <c r="Z55" s="59">
        <v>6.9885999999999999</v>
      </c>
      <c r="AA55" s="59">
        <v>14.7798</v>
      </c>
      <c r="AB55" s="59">
        <v>3.8715000000000002</v>
      </c>
      <c r="AC55" s="59">
        <v>3.5943999999999998</v>
      </c>
      <c r="AD55" s="59">
        <v>2.5131999999999999</v>
      </c>
      <c r="AE55" s="59">
        <v>28.0962</v>
      </c>
      <c r="AF55" s="59">
        <v>6.1208</v>
      </c>
      <c r="AG55" s="611"/>
      <c r="AH55" s="51">
        <v>9</v>
      </c>
      <c r="AI55" s="51">
        <v>9</v>
      </c>
      <c r="AJ55" s="51">
        <v>9</v>
      </c>
      <c r="AK55" s="51">
        <v>9</v>
      </c>
      <c r="AL55" s="51">
        <v>9</v>
      </c>
      <c r="AM55" s="51">
        <v>9</v>
      </c>
      <c r="AN55" s="51">
        <v>9</v>
      </c>
      <c r="AO55" s="560">
        <v>9</v>
      </c>
      <c r="AP55" s="51">
        <v>9</v>
      </c>
      <c r="AQ55" s="51">
        <v>7</v>
      </c>
      <c r="AR55" s="51">
        <v>7</v>
      </c>
      <c r="AS55" s="51">
        <v>5</v>
      </c>
      <c r="AT55" s="51">
        <v>5</v>
      </c>
      <c r="AU55" s="51">
        <v>9</v>
      </c>
      <c r="AV55" s="51">
        <v>9</v>
      </c>
      <c r="AW55" s="51">
        <v>9</v>
      </c>
      <c r="AX55" s="51">
        <v>9</v>
      </c>
      <c r="AY55" s="51">
        <v>9</v>
      </c>
      <c r="AZ55" s="579"/>
      <c r="BA55" s="577"/>
      <c r="BB55" s="59"/>
      <c r="BC55" s="59"/>
      <c r="BD55" s="59"/>
      <c r="BE55" s="276"/>
      <c r="BF55" s="276"/>
      <c r="BG55" s="66"/>
      <c r="BH55" s="586"/>
      <c r="BI55" s="59"/>
      <c r="BJ55" s="59"/>
      <c r="BK55" s="59"/>
      <c r="BL55" s="59"/>
      <c r="BM55" s="276"/>
      <c r="BN55" s="587"/>
      <c r="BO55" s="587"/>
      <c r="BP55" s="587"/>
      <c r="BQ55" s="587"/>
      <c r="BR55" s="148"/>
      <c r="BS55" s="43"/>
      <c r="BT55" s="88"/>
      <c r="BU55" s="34"/>
      <c r="BV55" s="66"/>
    </row>
    <row r="56" spans="1:74" x14ac:dyDescent="0.25">
      <c r="A56" s="696" t="s">
        <v>94</v>
      </c>
      <c r="B56" s="44"/>
      <c r="C56" s="721"/>
      <c r="D56" s="44"/>
      <c r="E56" s="52"/>
      <c r="F56" s="44"/>
      <c r="G56" s="56"/>
      <c r="H56" s="67"/>
      <c r="I56" s="60"/>
      <c r="J56" s="60"/>
      <c r="K56" s="60"/>
      <c r="L56" s="60"/>
      <c r="M56" s="259"/>
      <c r="N56" s="71">
        <v>192.19200000000001</v>
      </c>
      <c r="O56" s="60">
        <v>76.866299999999995</v>
      </c>
      <c r="P56" s="60">
        <v>75.079599999999999</v>
      </c>
      <c r="Q56" s="60">
        <v>52.317700000000002</v>
      </c>
      <c r="R56" s="60">
        <v>37.389899999999997</v>
      </c>
      <c r="S56" s="60">
        <v>15.4528</v>
      </c>
      <c r="T56" s="60">
        <v>5.9443000000000001</v>
      </c>
      <c r="U56" s="89">
        <v>5.2721</v>
      </c>
      <c r="V56" s="60">
        <v>4.1715999999999998</v>
      </c>
      <c r="W56" s="60">
        <v>6.4352</v>
      </c>
      <c r="X56" s="60">
        <v>6.5952999999999999</v>
      </c>
      <c r="Y56" s="277">
        <v>5.9100999999999999</v>
      </c>
      <c r="Z56" s="60">
        <v>7.5753000000000004</v>
      </c>
      <c r="AA56" s="60">
        <v>22.518999999999998</v>
      </c>
      <c r="AB56" s="60">
        <v>6.5087999999999999</v>
      </c>
      <c r="AC56" s="60">
        <v>5.4565999999999999</v>
      </c>
      <c r="AD56" s="60">
        <v>4.4124999999999996</v>
      </c>
      <c r="AE56" s="60">
        <v>39.948599999999999</v>
      </c>
      <c r="AF56" s="60">
        <v>8.2669999999999995</v>
      </c>
      <c r="AG56" s="568"/>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146"/>
      <c r="BS56" s="44"/>
      <c r="BT56" s="89"/>
      <c r="BU56" s="26"/>
      <c r="BV56" s="67"/>
    </row>
    <row r="57" spans="1:74" x14ac:dyDescent="0.25">
      <c r="A57" s="696" t="s">
        <v>95</v>
      </c>
      <c r="B57" s="44"/>
      <c r="C57" s="721"/>
      <c r="D57" s="44"/>
      <c r="E57" s="52"/>
      <c r="F57" s="44"/>
      <c r="G57" s="56"/>
      <c r="H57" s="67"/>
      <c r="I57" s="60"/>
      <c r="J57" s="60"/>
      <c r="K57" s="60"/>
      <c r="L57" s="60"/>
      <c r="M57" s="259"/>
      <c r="N57" s="71">
        <v>63.892800000000001</v>
      </c>
      <c r="O57" s="60">
        <v>18.115300000000001</v>
      </c>
      <c r="P57" s="60">
        <v>17.8291</v>
      </c>
      <c r="Q57" s="60">
        <v>17.8062</v>
      </c>
      <c r="R57" s="60">
        <v>10.681900000000001</v>
      </c>
      <c r="S57" s="60">
        <v>6.9722</v>
      </c>
      <c r="T57" s="60">
        <v>1.9732000000000001</v>
      </c>
      <c r="U57" s="89">
        <v>1.9802</v>
      </c>
      <c r="V57" s="60">
        <v>0.97540000000000004</v>
      </c>
      <c r="W57" s="60">
        <v>4.3506999999999998</v>
      </c>
      <c r="X57" s="60">
        <v>5.6351000000000004</v>
      </c>
      <c r="Y57" s="277">
        <v>5.1002000000000001</v>
      </c>
      <c r="Z57" s="60">
        <v>6.1574999999999998</v>
      </c>
      <c r="AA57" s="60">
        <v>9.0206</v>
      </c>
      <c r="AB57" s="60">
        <v>1.8845000000000001</v>
      </c>
      <c r="AC57" s="60">
        <v>1.9587000000000001</v>
      </c>
      <c r="AD57" s="60">
        <v>1.3836999999999999</v>
      </c>
      <c r="AE57" s="60">
        <v>14.3969</v>
      </c>
      <c r="AF57" s="60">
        <v>0.1527</v>
      </c>
      <c r="AG57" s="568"/>
      <c r="AH57" s="52"/>
      <c r="AI57" s="52"/>
      <c r="AJ57" s="52"/>
      <c r="AK57" s="52"/>
      <c r="AL57" s="52"/>
      <c r="AM57" s="52"/>
      <c r="AN57" s="52"/>
      <c r="AO57" s="561"/>
      <c r="AP57" s="52"/>
      <c r="AQ57" s="52"/>
      <c r="AR57" s="52"/>
      <c r="AS57" s="52"/>
      <c r="AT57" s="52"/>
      <c r="AU57" s="52"/>
      <c r="AV57" s="52"/>
      <c r="AW57" s="52"/>
      <c r="AX57" s="52"/>
      <c r="AY57" s="52"/>
      <c r="AZ57" s="580"/>
      <c r="BA57" s="551"/>
      <c r="BB57" s="60"/>
      <c r="BC57" s="60"/>
      <c r="BD57" s="60"/>
      <c r="BE57" s="277"/>
      <c r="BF57" s="277"/>
      <c r="BG57" s="67"/>
      <c r="BH57" s="588"/>
      <c r="BI57" s="60"/>
      <c r="BJ57" s="60"/>
      <c r="BK57" s="60"/>
      <c r="BL57" s="60"/>
      <c r="BM57" s="277"/>
      <c r="BN57" s="589"/>
      <c r="BO57" s="589"/>
      <c r="BP57" s="589"/>
      <c r="BQ57" s="589"/>
      <c r="BR57" s="146"/>
      <c r="BS57" s="44"/>
      <c r="BT57" s="89"/>
      <c r="BU57" s="26"/>
      <c r="BV57" s="67"/>
    </row>
    <row r="58" spans="1:74" x14ac:dyDescent="0.25">
      <c r="A58" s="697" t="s">
        <v>96</v>
      </c>
      <c r="B58" s="45"/>
      <c r="C58" s="722"/>
      <c r="D58" s="45"/>
      <c r="E58" s="53"/>
      <c r="F58" s="45"/>
      <c r="G58" s="57"/>
      <c r="H58" s="68"/>
      <c r="I58" s="61"/>
      <c r="J58" s="61"/>
      <c r="K58" s="61"/>
      <c r="L58" s="61"/>
      <c r="M58" s="262"/>
      <c r="N58" s="72">
        <v>107.91</v>
      </c>
      <c r="O58" s="61">
        <v>38.9617</v>
      </c>
      <c r="P58" s="61">
        <v>35.569099999999999</v>
      </c>
      <c r="Q58" s="61">
        <v>30.481100000000001</v>
      </c>
      <c r="R58" s="61">
        <v>26.851600000000001</v>
      </c>
      <c r="S58" s="61">
        <v>10.440300000000001</v>
      </c>
      <c r="T58" s="61">
        <v>3.4519000000000002</v>
      </c>
      <c r="U58" s="90">
        <v>3.1034999999999999</v>
      </c>
      <c r="V58" s="61">
        <v>2.0859000000000001</v>
      </c>
      <c r="W58" s="61">
        <v>5.1871</v>
      </c>
      <c r="X58" s="61">
        <v>6.2747999999999999</v>
      </c>
      <c r="Y58" s="279">
        <v>5.5685000000000002</v>
      </c>
      <c r="Z58" s="61">
        <v>7.0483000000000002</v>
      </c>
      <c r="AA58" s="61">
        <v>13.1716</v>
      </c>
      <c r="AB58" s="61">
        <v>3.7542</v>
      </c>
      <c r="AC58" s="61">
        <v>3.2860999999999998</v>
      </c>
      <c r="AD58" s="61">
        <v>2.3820999999999999</v>
      </c>
      <c r="AE58" s="61">
        <v>26.548300000000001</v>
      </c>
      <c r="AF58" s="61">
        <v>7.0117000000000003</v>
      </c>
      <c r="AG58" s="616"/>
      <c r="AH58" s="53"/>
      <c r="AI58" s="53"/>
      <c r="AJ58" s="53"/>
      <c r="AK58" s="53"/>
      <c r="AL58" s="53"/>
      <c r="AM58" s="53"/>
      <c r="AN58" s="53"/>
      <c r="AO58" s="563"/>
      <c r="AP58" s="53"/>
      <c r="AQ58" s="53"/>
      <c r="AR58" s="53"/>
      <c r="AS58" s="53"/>
      <c r="AT58" s="53"/>
      <c r="AU58" s="53"/>
      <c r="AV58" s="53"/>
      <c r="AW58" s="53"/>
      <c r="AX58" s="53"/>
      <c r="AY58" s="53"/>
      <c r="AZ58" s="581"/>
      <c r="BA58" s="578"/>
      <c r="BB58" s="61"/>
      <c r="BC58" s="61"/>
      <c r="BD58" s="61"/>
      <c r="BE58" s="279"/>
      <c r="BF58" s="279"/>
      <c r="BG58" s="68"/>
      <c r="BH58" s="590"/>
      <c r="BI58" s="61"/>
      <c r="BJ58" s="61"/>
      <c r="BK58" s="61"/>
      <c r="BL58" s="61"/>
      <c r="BM58" s="279"/>
      <c r="BN58" s="591"/>
      <c r="BO58" s="591"/>
      <c r="BP58" s="591"/>
      <c r="BQ58" s="591"/>
      <c r="BR58" s="149"/>
      <c r="BS58" s="45"/>
      <c r="BT58" s="90"/>
      <c r="BU58" s="272"/>
      <c r="BV58" s="68"/>
    </row>
    <row r="59" spans="1:74" ht="14.5" x14ac:dyDescent="0.25">
      <c r="A59" s="694" t="s">
        <v>294</v>
      </c>
      <c r="B59" s="46"/>
      <c r="C59" s="723"/>
      <c r="D59" s="46"/>
      <c r="E59" s="54"/>
      <c r="F59" s="46"/>
      <c r="G59" s="58"/>
      <c r="H59" s="69"/>
      <c r="I59" s="62"/>
      <c r="J59" s="62"/>
      <c r="K59" s="62"/>
      <c r="L59" s="62"/>
      <c r="M59" s="263"/>
      <c r="N59" s="73"/>
      <c r="O59" s="62"/>
      <c r="P59" s="62"/>
      <c r="Q59" s="62"/>
      <c r="R59" s="62"/>
      <c r="S59" s="62"/>
      <c r="T59" s="62"/>
      <c r="U59" s="91"/>
      <c r="V59" s="62"/>
      <c r="W59" s="62"/>
      <c r="X59" s="62"/>
      <c r="Y59" s="245"/>
      <c r="Z59" s="62"/>
      <c r="AA59" s="62"/>
      <c r="AB59" s="62"/>
      <c r="AC59" s="62"/>
      <c r="AD59" s="62"/>
      <c r="AE59" s="62"/>
      <c r="AF59" s="62"/>
      <c r="AG59" s="619"/>
      <c r="AH59" s="54"/>
      <c r="AI59" s="54"/>
      <c r="AJ59" s="54"/>
      <c r="AK59" s="54"/>
      <c r="AL59" s="54"/>
      <c r="AM59" s="54"/>
      <c r="AN59" s="54"/>
      <c r="AO59" s="564"/>
      <c r="AP59" s="54"/>
      <c r="AQ59" s="54"/>
      <c r="AR59" s="54"/>
      <c r="AS59" s="54"/>
      <c r="AT59" s="54"/>
      <c r="AU59" s="54"/>
      <c r="AV59" s="54"/>
      <c r="AW59" s="54"/>
      <c r="AX59" s="54"/>
      <c r="AY59" s="54"/>
      <c r="AZ59" s="582"/>
      <c r="BA59" s="280"/>
      <c r="BB59" s="62"/>
      <c r="BC59" s="62"/>
      <c r="BD59" s="62"/>
      <c r="BE59" s="245"/>
      <c r="BF59" s="245"/>
      <c r="BG59" s="69"/>
      <c r="BH59" s="585"/>
      <c r="BI59" s="62"/>
      <c r="BJ59" s="62"/>
      <c r="BK59" s="62"/>
      <c r="BL59" s="62"/>
      <c r="BM59" s="245"/>
      <c r="BN59" s="592"/>
      <c r="BO59" s="592"/>
      <c r="BP59" s="592"/>
      <c r="BQ59" s="592"/>
      <c r="BR59" s="150"/>
      <c r="BS59" s="46"/>
      <c r="BT59" s="91"/>
      <c r="BU59" s="41"/>
      <c r="BV59" s="69"/>
    </row>
    <row r="60" spans="1:74" s="428" customFormat="1" x14ac:dyDescent="0.25">
      <c r="A60" s="353" t="s">
        <v>7948</v>
      </c>
      <c r="B60" s="373"/>
      <c r="C60" s="719">
        <v>37232</v>
      </c>
      <c r="D60" s="373"/>
      <c r="E60" s="346">
        <v>148.47</v>
      </c>
      <c r="F60" s="373"/>
      <c r="G60" s="347">
        <v>60.7241</v>
      </c>
      <c r="H60" s="374"/>
      <c r="I60" s="348">
        <v>8.59</v>
      </c>
      <c r="J60" s="348">
        <v>6.78</v>
      </c>
      <c r="K60" s="348">
        <v>2.48</v>
      </c>
      <c r="L60" s="348">
        <v>2.59</v>
      </c>
      <c r="M60" s="362"/>
      <c r="N60" s="350">
        <v>63.343299999999999</v>
      </c>
      <c r="O60" s="348">
        <v>17.5334</v>
      </c>
      <c r="P60" s="348">
        <v>27.042100000000001</v>
      </c>
      <c r="Q60" s="348">
        <v>17.222300000000001</v>
      </c>
      <c r="R60" s="348">
        <v>10.0929</v>
      </c>
      <c r="S60" s="348">
        <v>7.9566999999999997</v>
      </c>
      <c r="T60" s="348">
        <v>4.0403000000000002</v>
      </c>
      <c r="U60" s="354">
        <v>4.6879999999999997</v>
      </c>
      <c r="V60" s="348">
        <v>3.5958999999999999</v>
      </c>
      <c r="W60" s="348">
        <v>5.8609999999999998</v>
      </c>
      <c r="X60" s="348">
        <v>5.7527999999999997</v>
      </c>
      <c r="Y60" s="375">
        <v>4.9844999999999997</v>
      </c>
      <c r="Z60" s="348">
        <v>5.4980000000000002</v>
      </c>
      <c r="AA60" s="348">
        <v>12.5801</v>
      </c>
      <c r="AB60" s="348">
        <v>4.2336999999999998</v>
      </c>
      <c r="AC60" s="348">
        <v>4.8712999999999997</v>
      </c>
      <c r="AD60" s="348">
        <v>3.8353000000000002</v>
      </c>
      <c r="AE60" s="348">
        <v>13.806699999999999</v>
      </c>
      <c r="AF60" s="348">
        <v>7.6201999999999996</v>
      </c>
      <c r="AG60" s="569"/>
      <c r="AH60" s="346">
        <v>9</v>
      </c>
      <c r="AI60" s="346">
        <v>9</v>
      </c>
      <c r="AJ60" s="346">
        <v>7</v>
      </c>
      <c r="AK60" s="346">
        <v>9</v>
      </c>
      <c r="AL60" s="346">
        <v>9</v>
      </c>
      <c r="AM60" s="346">
        <v>7</v>
      </c>
      <c r="AN60" s="346">
        <v>2</v>
      </c>
      <c r="AO60" s="572">
        <v>1</v>
      </c>
      <c r="AP60" s="346">
        <v>1</v>
      </c>
      <c r="AQ60" s="346">
        <v>1</v>
      </c>
      <c r="AR60" s="346">
        <v>2</v>
      </c>
      <c r="AS60" s="346">
        <v>2</v>
      </c>
      <c r="AT60" s="346">
        <v>5</v>
      </c>
      <c r="AU60" s="346">
        <v>5</v>
      </c>
      <c r="AV60" s="346">
        <v>2</v>
      </c>
      <c r="AW60" s="346">
        <v>1</v>
      </c>
      <c r="AX60" s="346">
        <v>1</v>
      </c>
      <c r="AY60" s="346">
        <v>9</v>
      </c>
      <c r="AZ60" s="584"/>
      <c r="BA60" s="467">
        <v>91.69</v>
      </c>
      <c r="BB60" s="348" t="s">
        <v>430</v>
      </c>
      <c r="BC60" s="348" t="s">
        <v>430</v>
      </c>
      <c r="BD60" s="348" t="s">
        <v>430</v>
      </c>
      <c r="BE60" s="375">
        <v>45.75</v>
      </c>
      <c r="BF60" s="375">
        <v>8.31</v>
      </c>
      <c r="BG60" s="374"/>
      <c r="BH60" s="594">
        <v>8.31</v>
      </c>
      <c r="BI60" s="348" t="s">
        <v>430</v>
      </c>
      <c r="BJ60" s="348" t="s">
        <v>430</v>
      </c>
      <c r="BK60" s="348" t="s">
        <v>430</v>
      </c>
      <c r="BL60" s="348" t="s">
        <v>430</v>
      </c>
      <c r="BM60" s="375">
        <v>59.03</v>
      </c>
      <c r="BN60" s="375" t="s">
        <v>430</v>
      </c>
      <c r="BO60" s="375">
        <v>32.659999999999997</v>
      </c>
      <c r="BP60" s="375" t="s">
        <v>430</v>
      </c>
      <c r="BQ60" s="375">
        <v>45.75</v>
      </c>
      <c r="BR60" s="466"/>
      <c r="BS60" s="373" t="s">
        <v>430</v>
      </c>
      <c r="BT60" s="354">
        <v>13.0721928041902</v>
      </c>
      <c r="BU60" s="430"/>
      <c r="BV60" s="374" t="s">
        <v>554</v>
      </c>
    </row>
    <row r="61" spans="1:74" s="428" customFormat="1" x14ac:dyDescent="0.25">
      <c r="A61" s="353" t="s">
        <v>7949</v>
      </c>
      <c r="B61" s="373"/>
      <c r="C61" s="719">
        <v>41683</v>
      </c>
      <c r="D61" s="373"/>
      <c r="E61" s="346">
        <v>135.94300000000001</v>
      </c>
      <c r="F61" s="373"/>
      <c r="G61" s="347">
        <v>24.942399999999999</v>
      </c>
      <c r="H61" s="374"/>
      <c r="I61" s="348">
        <v>23.21</v>
      </c>
      <c r="J61" s="348">
        <v>7.61</v>
      </c>
      <c r="K61" s="348">
        <v>9.51</v>
      </c>
      <c r="L61" s="348">
        <v>10.23</v>
      </c>
      <c r="M61" s="362"/>
      <c r="N61" s="350">
        <v>145.74600000000001</v>
      </c>
      <c r="O61" s="348">
        <v>58.918799999999997</v>
      </c>
      <c r="P61" s="348">
        <v>52.109900000000003</v>
      </c>
      <c r="Q61" s="348">
        <v>41.175600000000003</v>
      </c>
      <c r="R61" s="348">
        <v>31.9939</v>
      </c>
      <c r="S61" s="348">
        <v>10.969799999999999</v>
      </c>
      <c r="T61" s="348">
        <v>2.7913999999999999</v>
      </c>
      <c r="U61" s="354">
        <v>2.4058999999999999</v>
      </c>
      <c r="V61" s="348">
        <v>1.4426000000000001</v>
      </c>
      <c r="W61" s="348">
        <v>4.5041000000000002</v>
      </c>
      <c r="X61" s="348">
        <v>5.7968000000000002</v>
      </c>
      <c r="Y61" s="375">
        <v>5.2119999999999997</v>
      </c>
      <c r="Z61" s="348">
        <v>6.9542999999999999</v>
      </c>
      <c r="AA61" s="348">
        <v>12.5105</v>
      </c>
      <c r="AB61" s="348">
        <v>3.0931999999999999</v>
      </c>
      <c r="AC61" s="348">
        <v>2.6219999999999999</v>
      </c>
      <c r="AD61" s="348">
        <v>1.7257</v>
      </c>
      <c r="AE61" s="348">
        <v>33.421599999999998</v>
      </c>
      <c r="AF61" s="348">
        <v>7.6703999999999999</v>
      </c>
      <c r="AG61" s="569"/>
      <c r="AH61" s="346">
        <v>4</v>
      </c>
      <c r="AI61" s="346">
        <v>4</v>
      </c>
      <c r="AJ61" s="346">
        <v>4</v>
      </c>
      <c r="AK61" s="346">
        <v>4</v>
      </c>
      <c r="AL61" s="346">
        <v>3</v>
      </c>
      <c r="AM61" s="346">
        <v>4</v>
      </c>
      <c r="AN61" s="346">
        <v>5</v>
      </c>
      <c r="AO61" s="572">
        <v>5</v>
      </c>
      <c r="AP61" s="346">
        <v>4</v>
      </c>
      <c r="AQ61" s="346">
        <v>3</v>
      </c>
      <c r="AR61" s="346">
        <v>1</v>
      </c>
      <c r="AS61" s="346">
        <v>1</v>
      </c>
      <c r="AT61" s="346">
        <v>1</v>
      </c>
      <c r="AU61" s="346">
        <v>6</v>
      </c>
      <c r="AV61" s="346">
        <v>5</v>
      </c>
      <c r="AW61" s="346">
        <v>5</v>
      </c>
      <c r="AX61" s="346">
        <v>4</v>
      </c>
      <c r="AY61" s="346">
        <v>3</v>
      </c>
      <c r="AZ61" s="584"/>
      <c r="BA61" s="467">
        <v>95.71</v>
      </c>
      <c r="BB61" s="348" t="s">
        <v>430</v>
      </c>
      <c r="BC61" s="348" t="s">
        <v>430</v>
      </c>
      <c r="BD61" s="348" t="s">
        <v>430</v>
      </c>
      <c r="BE61" s="375" t="s">
        <v>430</v>
      </c>
      <c r="BF61" s="375">
        <v>4.29</v>
      </c>
      <c r="BG61" s="374"/>
      <c r="BH61" s="594">
        <v>4.29</v>
      </c>
      <c r="BI61" s="348" t="s">
        <v>430</v>
      </c>
      <c r="BJ61" s="348" t="s">
        <v>430</v>
      </c>
      <c r="BK61" s="348" t="s">
        <v>430</v>
      </c>
      <c r="BL61" s="348" t="s">
        <v>430</v>
      </c>
      <c r="BM61" s="375">
        <v>95.71</v>
      </c>
      <c r="BN61" s="375" t="s">
        <v>430</v>
      </c>
      <c r="BO61" s="375" t="s">
        <v>430</v>
      </c>
      <c r="BP61" s="375" t="s">
        <v>430</v>
      </c>
      <c r="BQ61" s="375" t="s">
        <v>430</v>
      </c>
      <c r="BR61" s="466"/>
      <c r="BS61" s="373" t="s">
        <v>430</v>
      </c>
      <c r="BT61" s="354" t="s">
        <v>430</v>
      </c>
      <c r="BU61" s="430"/>
      <c r="BV61" s="374" t="s">
        <v>554</v>
      </c>
    </row>
    <row r="62" spans="1:74" s="428" customFormat="1" x14ac:dyDescent="0.25">
      <c r="A62" s="353" t="s">
        <v>7950</v>
      </c>
      <c r="B62" s="373"/>
      <c r="C62" s="719">
        <v>36523</v>
      </c>
      <c r="D62" s="373"/>
      <c r="E62" s="346">
        <v>123.18300000000001</v>
      </c>
      <c r="F62" s="373"/>
      <c r="G62" s="347">
        <v>76.504800000000003</v>
      </c>
      <c r="H62" s="374"/>
      <c r="I62" s="348">
        <v>6.32</v>
      </c>
      <c r="J62" s="348">
        <v>6.76</v>
      </c>
      <c r="K62" s="348">
        <v>3.68</v>
      </c>
      <c r="L62" s="348">
        <v>3.82</v>
      </c>
      <c r="M62" s="362"/>
      <c r="N62" s="350">
        <v>64.234300000000005</v>
      </c>
      <c r="O62" s="348">
        <v>21.935700000000001</v>
      </c>
      <c r="P62" s="348">
        <v>17.094899999999999</v>
      </c>
      <c r="Q62" s="348">
        <v>17.634699999999999</v>
      </c>
      <c r="R62" s="348">
        <v>19.179400000000001</v>
      </c>
      <c r="S62" s="348">
        <v>6.3403</v>
      </c>
      <c r="T62" s="348">
        <v>2.5638000000000001</v>
      </c>
      <c r="U62" s="354">
        <v>2.3416999999999999</v>
      </c>
      <c r="V62" s="348">
        <v>1.3275999999999999</v>
      </c>
      <c r="W62" s="348">
        <v>4.2817999999999996</v>
      </c>
      <c r="X62" s="348">
        <v>5.4363999999999999</v>
      </c>
      <c r="Y62" s="375">
        <v>4.8231000000000002</v>
      </c>
      <c r="Z62" s="348">
        <v>6.4202000000000004</v>
      </c>
      <c r="AA62" s="348">
        <v>10.4131</v>
      </c>
      <c r="AB62" s="348">
        <v>2.8454999999999999</v>
      </c>
      <c r="AC62" s="348">
        <v>2.5882999999999998</v>
      </c>
      <c r="AD62" s="348">
        <v>1.6218999999999999</v>
      </c>
      <c r="AE62" s="348">
        <v>18.487300000000001</v>
      </c>
      <c r="AF62" s="348">
        <v>7.9795999999999996</v>
      </c>
      <c r="AG62" s="569"/>
      <c r="AH62" s="346">
        <v>8</v>
      </c>
      <c r="AI62" s="346">
        <v>8</v>
      </c>
      <c r="AJ62" s="346">
        <v>9</v>
      </c>
      <c r="AK62" s="346">
        <v>8</v>
      </c>
      <c r="AL62" s="346">
        <v>8</v>
      </c>
      <c r="AM62" s="346">
        <v>8</v>
      </c>
      <c r="AN62" s="346">
        <v>7</v>
      </c>
      <c r="AO62" s="572">
        <v>6</v>
      </c>
      <c r="AP62" s="346">
        <v>5</v>
      </c>
      <c r="AQ62" s="346">
        <v>5</v>
      </c>
      <c r="AR62" s="346">
        <v>4</v>
      </c>
      <c r="AS62" s="346">
        <v>4</v>
      </c>
      <c r="AT62" s="346">
        <v>2</v>
      </c>
      <c r="AU62" s="346">
        <v>8</v>
      </c>
      <c r="AV62" s="346">
        <v>6</v>
      </c>
      <c r="AW62" s="346">
        <v>6</v>
      </c>
      <c r="AX62" s="346">
        <v>5</v>
      </c>
      <c r="AY62" s="346">
        <v>8</v>
      </c>
      <c r="AZ62" s="584"/>
      <c r="BA62" s="467">
        <v>89.41</v>
      </c>
      <c r="BB62" s="348" t="s">
        <v>430</v>
      </c>
      <c r="BC62" s="348" t="s">
        <v>430</v>
      </c>
      <c r="BD62" s="348" t="s">
        <v>430</v>
      </c>
      <c r="BE62" s="375" t="s">
        <v>430</v>
      </c>
      <c r="BF62" s="375">
        <v>10.59</v>
      </c>
      <c r="BG62" s="374"/>
      <c r="BH62" s="594">
        <v>10.59</v>
      </c>
      <c r="BI62" s="348" t="s">
        <v>430</v>
      </c>
      <c r="BJ62" s="348" t="s">
        <v>430</v>
      </c>
      <c r="BK62" s="348" t="s">
        <v>430</v>
      </c>
      <c r="BL62" s="348" t="s">
        <v>430</v>
      </c>
      <c r="BM62" s="375">
        <v>89.41</v>
      </c>
      <c r="BN62" s="375" t="s">
        <v>430</v>
      </c>
      <c r="BO62" s="375" t="s">
        <v>430</v>
      </c>
      <c r="BP62" s="375" t="s">
        <v>430</v>
      </c>
      <c r="BQ62" s="375" t="s">
        <v>430</v>
      </c>
      <c r="BR62" s="466"/>
      <c r="BS62" s="373" t="s">
        <v>430</v>
      </c>
      <c r="BT62" s="354" t="s">
        <v>430</v>
      </c>
      <c r="BU62" s="430"/>
      <c r="BV62" s="374" t="s">
        <v>554</v>
      </c>
    </row>
    <row r="63" spans="1:74" s="428" customFormat="1" x14ac:dyDescent="0.25">
      <c r="A63" s="353" t="s">
        <v>7951</v>
      </c>
      <c r="B63" s="373"/>
      <c r="C63" s="719">
        <v>39748</v>
      </c>
      <c r="D63" s="373"/>
      <c r="E63" s="346">
        <v>93.069699999999997</v>
      </c>
      <c r="F63" s="373"/>
      <c r="G63" s="347">
        <v>30.631699999999999</v>
      </c>
      <c r="H63" s="374"/>
      <c r="I63" s="348">
        <v>15.42</v>
      </c>
      <c r="J63" s="348">
        <v>7</v>
      </c>
      <c r="K63" s="348">
        <v>7.15</v>
      </c>
      <c r="L63" s="348">
        <v>7.42</v>
      </c>
      <c r="M63" s="362"/>
      <c r="N63" s="350">
        <v>107.078</v>
      </c>
      <c r="O63" s="348">
        <v>38.065800000000003</v>
      </c>
      <c r="P63" s="348">
        <v>34.682699999999997</v>
      </c>
      <c r="Q63" s="348">
        <v>28.914999999999999</v>
      </c>
      <c r="R63" s="348">
        <v>25.9956</v>
      </c>
      <c r="S63" s="348">
        <v>9.6054999999999993</v>
      </c>
      <c r="T63" s="348">
        <v>2.5709</v>
      </c>
      <c r="U63" s="354">
        <v>2.1320000000000001</v>
      </c>
      <c r="V63" s="348">
        <v>1.1081000000000001</v>
      </c>
      <c r="W63" s="348">
        <v>4.4276</v>
      </c>
      <c r="X63" s="348">
        <v>5.5945999999999998</v>
      </c>
      <c r="Y63" s="375">
        <v>4.8282999999999996</v>
      </c>
      <c r="Z63" s="348">
        <v>6.2087000000000003</v>
      </c>
      <c r="AA63" s="348">
        <v>13.7349</v>
      </c>
      <c r="AB63" s="348">
        <v>2.2296999999999998</v>
      </c>
      <c r="AC63" s="348">
        <v>2.3094999999999999</v>
      </c>
      <c r="AD63" s="348">
        <v>1.3527</v>
      </c>
      <c r="AE63" s="348">
        <v>25.690999999999999</v>
      </c>
      <c r="AF63" s="348">
        <v>6.5408999999999997</v>
      </c>
      <c r="AG63" s="569"/>
      <c r="AH63" s="346">
        <v>5</v>
      </c>
      <c r="AI63" s="346">
        <v>5</v>
      </c>
      <c r="AJ63" s="346">
        <v>5</v>
      </c>
      <c r="AK63" s="346">
        <v>6</v>
      </c>
      <c r="AL63" s="346">
        <v>5</v>
      </c>
      <c r="AM63" s="346">
        <v>5</v>
      </c>
      <c r="AN63" s="346">
        <v>6</v>
      </c>
      <c r="AO63" s="572">
        <v>7</v>
      </c>
      <c r="AP63" s="346">
        <v>6</v>
      </c>
      <c r="AQ63" s="346">
        <v>4</v>
      </c>
      <c r="AR63" s="346">
        <v>3</v>
      </c>
      <c r="AS63" s="346">
        <v>3</v>
      </c>
      <c r="AT63" s="346">
        <v>3</v>
      </c>
      <c r="AU63" s="346">
        <v>4</v>
      </c>
      <c r="AV63" s="346">
        <v>7</v>
      </c>
      <c r="AW63" s="346">
        <v>7</v>
      </c>
      <c r="AX63" s="346">
        <v>6</v>
      </c>
      <c r="AY63" s="346">
        <v>5</v>
      </c>
      <c r="AZ63" s="584"/>
      <c r="BA63" s="467">
        <v>87.69</v>
      </c>
      <c r="BB63" s="348" t="s">
        <v>430</v>
      </c>
      <c r="BC63" s="348" t="s">
        <v>430</v>
      </c>
      <c r="BD63" s="348" t="s">
        <v>430</v>
      </c>
      <c r="BE63" s="375" t="s">
        <v>430</v>
      </c>
      <c r="BF63" s="375">
        <v>12.31</v>
      </c>
      <c r="BG63" s="374"/>
      <c r="BH63" s="594">
        <v>12.31</v>
      </c>
      <c r="BI63" s="348" t="s">
        <v>430</v>
      </c>
      <c r="BJ63" s="348" t="s">
        <v>430</v>
      </c>
      <c r="BK63" s="348" t="s">
        <v>430</v>
      </c>
      <c r="BL63" s="348" t="s">
        <v>430</v>
      </c>
      <c r="BM63" s="375">
        <v>78.52</v>
      </c>
      <c r="BN63" s="375" t="s">
        <v>430</v>
      </c>
      <c r="BO63" s="375">
        <v>9.17</v>
      </c>
      <c r="BP63" s="375" t="s">
        <v>430</v>
      </c>
      <c r="BQ63" s="375" t="s">
        <v>430</v>
      </c>
      <c r="BR63" s="466"/>
      <c r="BS63" s="373" t="s">
        <v>430</v>
      </c>
      <c r="BT63" s="354" t="s">
        <v>430</v>
      </c>
      <c r="BU63" s="430"/>
      <c r="BV63" s="374" t="s">
        <v>554</v>
      </c>
    </row>
    <row r="64" spans="1:74" s="428" customFormat="1" x14ac:dyDescent="0.25">
      <c r="A64" s="353" t="s">
        <v>7952</v>
      </c>
      <c r="B64" s="373"/>
      <c r="C64" s="719">
        <v>44781</v>
      </c>
      <c r="D64" s="373"/>
      <c r="E64" s="346">
        <v>87.831299999999999</v>
      </c>
      <c r="F64" s="373"/>
      <c r="G64" s="347">
        <v>12.270300000000001</v>
      </c>
      <c r="H64" s="374"/>
      <c r="I64" s="348">
        <v>32.090000000000003</v>
      </c>
      <c r="J64" s="348">
        <v>7.6</v>
      </c>
      <c r="K64" s="348">
        <v>10.92</v>
      </c>
      <c r="L64" s="348">
        <v>11.34</v>
      </c>
      <c r="M64" s="362"/>
      <c r="N64" s="350">
        <v>191.97800000000001</v>
      </c>
      <c r="O64" s="348">
        <v>76.468100000000007</v>
      </c>
      <c r="P64" s="348">
        <v>74.6554</v>
      </c>
      <c r="Q64" s="348">
        <v>51.878900000000002</v>
      </c>
      <c r="R64" s="348">
        <v>36.944099999999999</v>
      </c>
      <c r="S64" s="348">
        <v>14.9994</v>
      </c>
      <c r="T64" s="348">
        <v>2.4719000000000002</v>
      </c>
      <c r="U64" s="354">
        <v>2.0937999999999999</v>
      </c>
      <c r="V64" s="348">
        <v>0.5161</v>
      </c>
      <c r="W64" s="348">
        <v>3.8786999999999998</v>
      </c>
      <c r="X64" s="348">
        <v>5.1440000000000001</v>
      </c>
      <c r="Y64" s="375" t="s">
        <v>430</v>
      </c>
      <c r="Z64" s="348" t="s">
        <v>430</v>
      </c>
      <c r="AA64" s="348">
        <v>22.061699999999998</v>
      </c>
      <c r="AB64" s="348">
        <v>2.1240999999999999</v>
      </c>
      <c r="AC64" s="348">
        <v>1.9733000000000001</v>
      </c>
      <c r="AD64" s="348">
        <v>0.92310000000000003</v>
      </c>
      <c r="AE64" s="348">
        <v>39.499899999999997</v>
      </c>
      <c r="AF64" s="348">
        <v>5.4154</v>
      </c>
      <c r="AG64" s="569"/>
      <c r="AH64" s="346">
        <v>1</v>
      </c>
      <c r="AI64" s="346">
        <v>1</v>
      </c>
      <c r="AJ64" s="346">
        <v>1</v>
      </c>
      <c r="AK64" s="346">
        <v>1</v>
      </c>
      <c r="AL64" s="346">
        <v>1</v>
      </c>
      <c r="AM64" s="346">
        <v>1</v>
      </c>
      <c r="AN64" s="346">
        <v>8</v>
      </c>
      <c r="AO64" s="572">
        <v>8</v>
      </c>
      <c r="AP64" s="346">
        <v>8</v>
      </c>
      <c r="AQ64" s="346">
        <v>7</v>
      </c>
      <c r="AR64" s="346">
        <v>6</v>
      </c>
      <c r="AS64" s="346" t="s">
        <v>430</v>
      </c>
      <c r="AT64" s="346" t="s">
        <v>430</v>
      </c>
      <c r="AU64" s="346">
        <v>1</v>
      </c>
      <c r="AV64" s="346">
        <v>8</v>
      </c>
      <c r="AW64" s="346">
        <v>8</v>
      </c>
      <c r="AX64" s="346">
        <v>8</v>
      </c>
      <c r="AY64" s="346">
        <v>1</v>
      </c>
      <c r="AZ64" s="584"/>
      <c r="BA64" s="467">
        <v>89.53</v>
      </c>
      <c r="BB64" s="348" t="s">
        <v>430</v>
      </c>
      <c r="BC64" s="348" t="s">
        <v>430</v>
      </c>
      <c r="BD64" s="348" t="s">
        <v>430</v>
      </c>
      <c r="BE64" s="375" t="s">
        <v>430</v>
      </c>
      <c r="BF64" s="375">
        <v>10.47</v>
      </c>
      <c r="BG64" s="374"/>
      <c r="BH64" s="594">
        <v>10.47</v>
      </c>
      <c r="BI64" s="348" t="s">
        <v>430</v>
      </c>
      <c r="BJ64" s="348" t="s">
        <v>430</v>
      </c>
      <c r="BK64" s="348" t="s">
        <v>430</v>
      </c>
      <c r="BL64" s="348" t="s">
        <v>430</v>
      </c>
      <c r="BM64" s="375">
        <v>89.53</v>
      </c>
      <c r="BN64" s="375" t="s">
        <v>430</v>
      </c>
      <c r="BO64" s="375" t="s">
        <v>430</v>
      </c>
      <c r="BP64" s="375" t="s">
        <v>430</v>
      </c>
      <c r="BQ64" s="375" t="s">
        <v>430</v>
      </c>
      <c r="BR64" s="466"/>
      <c r="BS64" s="373" t="s">
        <v>430</v>
      </c>
      <c r="BT64" s="354" t="s">
        <v>430</v>
      </c>
      <c r="BU64" s="430"/>
      <c r="BV64" s="374" t="s">
        <v>554</v>
      </c>
    </row>
    <row r="65" spans="1:74" s="428" customFormat="1" x14ac:dyDescent="0.25">
      <c r="A65" s="353" t="s">
        <v>7953</v>
      </c>
      <c r="B65" s="373"/>
      <c r="C65" s="719">
        <v>44916</v>
      </c>
      <c r="D65" s="373"/>
      <c r="E65" s="346">
        <v>80.153400000000005</v>
      </c>
      <c r="F65" s="373"/>
      <c r="G65" s="347">
        <v>12.102399999999999</v>
      </c>
      <c r="H65" s="374"/>
      <c r="I65" s="348">
        <v>10.813700000000001</v>
      </c>
      <c r="J65" s="348">
        <v>7.13</v>
      </c>
      <c r="K65" s="348">
        <v>5.8712299999999997</v>
      </c>
      <c r="L65" s="348">
        <v>6.09863</v>
      </c>
      <c r="M65" s="362"/>
      <c r="N65" s="350">
        <v>82.521100000000004</v>
      </c>
      <c r="O65" s="348">
        <v>33.448399999999999</v>
      </c>
      <c r="P65" s="348">
        <v>26.458300000000001</v>
      </c>
      <c r="Q65" s="348">
        <v>29.322099999999999</v>
      </c>
      <c r="R65" s="348">
        <v>24.57</v>
      </c>
      <c r="S65" s="348">
        <v>9.0221999999999998</v>
      </c>
      <c r="T65" s="348">
        <v>3.7682000000000002</v>
      </c>
      <c r="U65" s="354">
        <v>3.4681999999999999</v>
      </c>
      <c r="V65" s="348">
        <v>1.9699</v>
      </c>
      <c r="W65" s="348">
        <v>4.7827000000000002</v>
      </c>
      <c r="X65" s="348">
        <v>5.2602000000000002</v>
      </c>
      <c r="Y65" s="375" t="s">
        <v>430</v>
      </c>
      <c r="Z65" s="348" t="s">
        <v>430</v>
      </c>
      <c r="AA65" s="348">
        <v>11.905900000000001</v>
      </c>
      <c r="AB65" s="348">
        <v>3.7616000000000001</v>
      </c>
      <c r="AC65" s="348">
        <v>3.5556000000000001</v>
      </c>
      <c r="AD65" s="348">
        <v>2.1875</v>
      </c>
      <c r="AE65" s="348">
        <v>24.873699999999999</v>
      </c>
      <c r="AF65" s="348">
        <v>5.5876000000000001</v>
      </c>
      <c r="AG65" s="569"/>
      <c r="AH65" s="346">
        <v>7</v>
      </c>
      <c r="AI65" s="346">
        <v>6</v>
      </c>
      <c r="AJ65" s="346">
        <v>8</v>
      </c>
      <c r="AK65" s="346">
        <v>5</v>
      </c>
      <c r="AL65" s="346">
        <v>6</v>
      </c>
      <c r="AM65" s="346">
        <v>6</v>
      </c>
      <c r="AN65" s="346">
        <v>3</v>
      </c>
      <c r="AO65" s="572">
        <v>3</v>
      </c>
      <c r="AP65" s="346">
        <v>2</v>
      </c>
      <c r="AQ65" s="346">
        <v>2</v>
      </c>
      <c r="AR65" s="346">
        <v>5</v>
      </c>
      <c r="AS65" s="346" t="s">
        <v>430</v>
      </c>
      <c r="AT65" s="346" t="s">
        <v>430</v>
      </c>
      <c r="AU65" s="346">
        <v>7</v>
      </c>
      <c r="AV65" s="346">
        <v>3</v>
      </c>
      <c r="AW65" s="346">
        <v>3</v>
      </c>
      <c r="AX65" s="346">
        <v>2</v>
      </c>
      <c r="AY65" s="346">
        <v>6</v>
      </c>
      <c r="AZ65" s="584"/>
      <c r="BA65" s="467">
        <v>93.07</v>
      </c>
      <c r="BB65" s="348" t="s">
        <v>430</v>
      </c>
      <c r="BC65" s="348" t="s">
        <v>430</v>
      </c>
      <c r="BD65" s="348" t="s">
        <v>430</v>
      </c>
      <c r="BE65" s="375" t="s">
        <v>430</v>
      </c>
      <c r="BF65" s="375">
        <v>6.93</v>
      </c>
      <c r="BG65" s="374"/>
      <c r="BH65" s="594">
        <v>6.93</v>
      </c>
      <c r="BI65" s="348" t="s">
        <v>430</v>
      </c>
      <c r="BJ65" s="348" t="s">
        <v>430</v>
      </c>
      <c r="BK65" s="348" t="s">
        <v>430</v>
      </c>
      <c r="BL65" s="348" t="s">
        <v>430</v>
      </c>
      <c r="BM65" s="375">
        <v>93.07</v>
      </c>
      <c r="BN65" s="375" t="s">
        <v>430</v>
      </c>
      <c r="BO65" s="375" t="s">
        <v>430</v>
      </c>
      <c r="BP65" s="375" t="s">
        <v>430</v>
      </c>
      <c r="BQ65" s="375" t="s">
        <v>430</v>
      </c>
      <c r="BR65" s="466"/>
      <c r="BS65" s="373" t="s">
        <v>430</v>
      </c>
      <c r="BT65" s="354" t="s">
        <v>430</v>
      </c>
      <c r="BU65" s="430"/>
      <c r="BV65" s="374" t="s">
        <v>554</v>
      </c>
    </row>
    <row r="66" spans="1:74" s="428" customFormat="1" x14ac:dyDescent="0.25">
      <c r="A66" s="353" t="s">
        <v>7954</v>
      </c>
      <c r="B66" s="373"/>
      <c r="C66" s="719">
        <v>36504</v>
      </c>
      <c r="D66" s="373"/>
      <c r="E66" s="346">
        <v>45.407600000000002</v>
      </c>
      <c r="F66" s="373"/>
      <c r="G66" s="347">
        <v>60.138300000000001</v>
      </c>
      <c r="H66" s="374"/>
      <c r="I66" s="348">
        <v>25.16</v>
      </c>
      <c r="J66" s="348">
        <v>7.42</v>
      </c>
      <c r="K66" s="348">
        <v>9.86</v>
      </c>
      <c r="L66" s="348">
        <v>10.23</v>
      </c>
      <c r="M66" s="362"/>
      <c r="N66" s="350">
        <v>183.238</v>
      </c>
      <c r="O66" s="348">
        <v>59.1539</v>
      </c>
      <c r="P66" s="348">
        <v>63.663699999999999</v>
      </c>
      <c r="Q66" s="348">
        <v>43.933100000000003</v>
      </c>
      <c r="R66" s="348">
        <v>33.964799999999997</v>
      </c>
      <c r="S66" s="348">
        <v>13.2624</v>
      </c>
      <c r="T66" s="348">
        <v>3.2964000000000002</v>
      </c>
      <c r="U66" s="354">
        <v>2.6204000000000001</v>
      </c>
      <c r="V66" s="348">
        <v>0.99060000000000004</v>
      </c>
      <c r="W66" s="348">
        <v>3.9531999999999998</v>
      </c>
      <c r="X66" s="348">
        <v>5.0239000000000003</v>
      </c>
      <c r="Y66" s="375">
        <v>4.3670999999999998</v>
      </c>
      <c r="Z66" s="348">
        <v>6.1950000000000003</v>
      </c>
      <c r="AA66" s="348">
        <v>19.800599999999999</v>
      </c>
      <c r="AB66" s="348">
        <v>3.2829000000000002</v>
      </c>
      <c r="AC66" s="348">
        <v>2.7109999999999999</v>
      </c>
      <c r="AD66" s="348">
        <v>1.3295999999999999</v>
      </c>
      <c r="AE66" s="348">
        <v>35.045000000000002</v>
      </c>
      <c r="AF66" s="348">
        <v>6.9892000000000003</v>
      </c>
      <c r="AG66" s="569"/>
      <c r="AH66" s="346">
        <v>2</v>
      </c>
      <c r="AI66" s="346">
        <v>3</v>
      </c>
      <c r="AJ66" s="346">
        <v>3</v>
      </c>
      <c r="AK66" s="346">
        <v>3</v>
      </c>
      <c r="AL66" s="346">
        <v>2</v>
      </c>
      <c r="AM66" s="346">
        <v>2</v>
      </c>
      <c r="AN66" s="346">
        <v>4</v>
      </c>
      <c r="AO66" s="572">
        <v>4</v>
      </c>
      <c r="AP66" s="346">
        <v>7</v>
      </c>
      <c r="AQ66" s="346">
        <v>6</v>
      </c>
      <c r="AR66" s="346">
        <v>7</v>
      </c>
      <c r="AS66" s="346">
        <v>5</v>
      </c>
      <c r="AT66" s="346">
        <v>4</v>
      </c>
      <c r="AU66" s="346">
        <v>2</v>
      </c>
      <c r="AV66" s="346">
        <v>4</v>
      </c>
      <c r="AW66" s="346">
        <v>4</v>
      </c>
      <c r="AX66" s="346">
        <v>7</v>
      </c>
      <c r="AY66" s="346">
        <v>2</v>
      </c>
      <c r="AZ66" s="584"/>
      <c r="BA66" s="467">
        <v>98.44</v>
      </c>
      <c r="BB66" s="348" t="s">
        <v>430</v>
      </c>
      <c r="BC66" s="348" t="s">
        <v>430</v>
      </c>
      <c r="BD66" s="348" t="s">
        <v>430</v>
      </c>
      <c r="BE66" s="375" t="s">
        <v>430</v>
      </c>
      <c r="BF66" s="375">
        <v>1.56</v>
      </c>
      <c r="BG66" s="374"/>
      <c r="BH66" s="594">
        <v>1.56</v>
      </c>
      <c r="BI66" s="348" t="s">
        <v>430</v>
      </c>
      <c r="BJ66" s="348" t="s">
        <v>430</v>
      </c>
      <c r="BK66" s="348" t="s">
        <v>430</v>
      </c>
      <c r="BL66" s="348" t="s">
        <v>430</v>
      </c>
      <c r="BM66" s="375">
        <v>87.32</v>
      </c>
      <c r="BN66" s="375" t="s">
        <v>430</v>
      </c>
      <c r="BO66" s="375">
        <v>11.12</v>
      </c>
      <c r="BP66" s="375" t="s">
        <v>430</v>
      </c>
      <c r="BQ66" s="375" t="s">
        <v>430</v>
      </c>
      <c r="BR66" s="466"/>
      <c r="BS66" s="373" t="s">
        <v>430</v>
      </c>
      <c r="BT66" s="354" t="s">
        <v>430</v>
      </c>
      <c r="BU66" s="430"/>
      <c r="BV66" s="374" t="s">
        <v>7945</v>
      </c>
    </row>
    <row r="67" spans="1:74" s="428" customFormat="1" x14ac:dyDescent="0.25">
      <c r="A67" s="353" t="s">
        <v>7955</v>
      </c>
      <c r="B67" s="373"/>
      <c r="C67" s="719">
        <v>45786</v>
      </c>
      <c r="D67" s="373"/>
      <c r="E67" s="346">
        <v>35.301299999999998</v>
      </c>
      <c r="F67" s="373"/>
      <c r="G67" s="347">
        <v>9.9016000000000002</v>
      </c>
      <c r="H67" s="374"/>
      <c r="I67" s="348">
        <v>20.76</v>
      </c>
      <c r="J67" s="348">
        <v>6.78</v>
      </c>
      <c r="K67" s="348">
        <v>7.13</v>
      </c>
      <c r="L67" s="348">
        <v>7.4</v>
      </c>
      <c r="M67" s="362"/>
      <c r="N67" s="350">
        <v>87.944699999999997</v>
      </c>
      <c r="O67" s="348">
        <v>32.063299999999998</v>
      </c>
      <c r="P67" s="348">
        <v>27.2622</v>
      </c>
      <c r="Q67" s="348">
        <v>24.9879</v>
      </c>
      <c r="R67" s="348">
        <v>20.2012</v>
      </c>
      <c r="S67" s="348">
        <v>5.8261000000000003</v>
      </c>
      <c r="T67" s="348">
        <v>0.8972</v>
      </c>
      <c r="U67" s="354">
        <v>0.92589999999999995</v>
      </c>
      <c r="V67" s="348">
        <v>0.22470000000000001</v>
      </c>
      <c r="W67" s="348" t="s">
        <v>430</v>
      </c>
      <c r="X67" s="348" t="s">
        <v>430</v>
      </c>
      <c r="Y67" s="375" t="s">
        <v>430</v>
      </c>
      <c r="Z67" s="348" t="s">
        <v>430</v>
      </c>
      <c r="AA67" s="348">
        <v>7.8563000000000001</v>
      </c>
      <c r="AB67" s="348">
        <v>0.80569999999999997</v>
      </c>
      <c r="AC67" s="348">
        <v>0.90329999999999999</v>
      </c>
      <c r="AD67" s="348">
        <v>0.56169999999999998</v>
      </c>
      <c r="AE67" s="348">
        <v>21.6233</v>
      </c>
      <c r="AF67" s="348">
        <v>-0.87439999999999996</v>
      </c>
      <c r="AG67" s="569"/>
      <c r="AH67" s="346">
        <v>6</v>
      </c>
      <c r="AI67" s="346">
        <v>7</v>
      </c>
      <c r="AJ67" s="346">
        <v>6</v>
      </c>
      <c r="AK67" s="346">
        <v>7</v>
      </c>
      <c r="AL67" s="346">
        <v>7</v>
      </c>
      <c r="AM67" s="346">
        <v>9</v>
      </c>
      <c r="AN67" s="346">
        <v>9</v>
      </c>
      <c r="AO67" s="572">
        <v>9</v>
      </c>
      <c r="AP67" s="346">
        <v>9</v>
      </c>
      <c r="AQ67" s="346" t="s">
        <v>430</v>
      </c>
      <c r="AR67" s="346" t="s">
        <v>430</v>
      </c>
      <c r="AS67" s="346" t="s">
        <v>430</v>
      </c>
      <c r="AT67" s="346" t="s">
        <v>430</v>
      </c>
      <c r="AU67" s="346">
        <v>9</v>
      </c>
      <c r="AV67" s="346">
        <v>9</v>
      </c>
      <c r="AW67" s="346">
        <v>9</v>
      </c>
      <c r="AX67" s="346">
        <v>9</v>
      </c>
      <c r="AY67" s="346">
        <v>7</v>
      </c>
      <c r="AZ67" s="584"/>
      <c r="BA67" s="467">
        <v>89.81</v>
      </c>
      <c r="BB67" s="348" t="s">
        <v>430</v>
      </c>
      <c r="BC67" s="348" t="s">
        <v>430</v>
      </c>
      <c r="BD67" s="348" t="s">
        <v>430</v>
      </c>
      <c r="BE67" s="375" t="s">
        <v>430</v>
      </c>
      <c r="BF67" s="375">
        <v>10.19</v>
      </c>
      <c r="BG67" s="374"/>
      <c r="BH67" s="594">
        <v>10.19</v>
      </c>
      <c r="BI67" s="348" t="s">
        <v>430</v>
      </c>
      <c r="BJ67" s="348" t="s">
        <v>430</v>
      </c>
      <c r="BK67" s="348" t="s">
        <v>430</v>
      </c>
      <c r="BL67" s="348" t="s">
        <v>430</v>
      </c>
      <c r="BM67" s="375">
        <v>61.14</v>
      </c>
      <c r="BN67" s="375" t="s">
        <v>430</v>
      </c>
      <c r="BO67" s="375">
        <v>28.67</v>
      </c>
      <c r="BP67" s="375" t="s">
        <v>430</v>
      </c>
      <c r="BQ67" s="375" t="s">
        <v>430</v>
      </c>
      <c r="BR67" s="466"/>
      <c r="BS67" s="373" t="s">
        <v>430</v>
      </c>
      <c r="BT67" s="354" t="s">
        <v>430</v>
      </c>
      <c r="BU67" s="430"/>
      <c r="BV67" s="374" t="s">
        <v>554</v>
      </c>
    </row>
    <row r="68" spans="1:74" s="428" customFormat="1" x14ac:dyDescent="0.25">
      <c r="A68" s="353" t="s">
        <v>7956</v>
      </c>
      <c r="B68" s="373"/>
      <c r="C68" s="719">
        <v>45672</v>
      </c>
      <c r="D68" s="373"/>
      <c r="E68" s="346">
        <v>25.15</v>
      </c>
      <c r="F68" s="373"/>
      <c r="G68" s="347">
        <v>1057.0712000000001</v>
      </c>
      <c r="H68" s="374"/>
      <c r="I68" s="348">
        <v>23.78</v>
      </c>
      <c r="J68" s="348">
        <v>7.15</v>
      </c>
      <c r="K68" s="348">
        <v>8.35</v>
      </c>
      <c r="L68" s="348">
        <v>8.67</v>
      </c>
      <c r="M68" s="362"/>
      <c r="N68" s="350">
        <v>178.226</v>
      </c>
      <c r="O68" s="348">
        <v>70.654499999999999</v>
      </c>
      <c r="P68" s="348">
        <v>65.38</v>
      </c>
      <c r="Q68" s="348">
        <v>45.051900000000003</v>
      </c>
      <c r="R68" s="348">
        <v>28.1995</v>
      </c>
      <c r="S68" s="348">
        <v>12.706899999999999</v>
      </c>
      <c r="T68" s="348">
        <v>5.0495000000000001</v>
      </c>
      <c r="U68" s="354">
        <v>3.8491</v>
      </c>
      <c r="V68" s="348">
        <v>1.8360000000000001</v>
      </c>
      <c r="W68" s="348" t="s">
        <v>430</v>
      </c>
      <c r="X68" s="348" t="s">
        <v>430</v>
      </c>
      <c r="Y68" s="375" t="s">
        <v>430</v>
      </c>
      <c r="Z68" s="348" t="s">
        <v>430</v>
      </c>
      <c r="AA68" s="348">
        <v>15.1935</v>
      </c>
      <c r="AB68" s="348">
        <v>5.6138000000000003</v>
      </c>
      <c r="AC68" s="348">
        <v>3.8411</v>
      </c>
      <c r="AD68" s="348">
        <v>2.1215000000000002</v>
      </c>
      <c r="AE68" s="348">
        <v>33.416899999999998</v>
      </c>
      <c r="AF68" s="348">
        <v>3.9340999999999999</v>
      </c>
      <c r="AG68" s="569"/>
      <c r="AH68" s="346">
        <v>3</v>
      </c>
      <c r="AI68" s="346">
        <v>2</v>
      </c>
      <c r="AJ68" s="346">
        <v>2</v>
      </c>
      <c r="AK68" s="346">
        <v>2</v>
      </c>
      <c r="AL68" s="346">
        <v>4</v>
      </c>
      <c r="AM68" s="346">
        <v>3</v>
      </c>
      <c r="AN68" s="346">
        <v>1</v>
      </c>
      <c r="AO68" s="572">
        <v>2</v>
      </c>
      <c r="AP68" s="346">
        <v>3</v>
      </c>
      <c r="AQ68" s="346" t="s">
        <v>430</v>
      </c>
      <c r="AR68" s="346" t="s">
        <v>430</v>
      </c>
      <c r="AS68" s="346" t="s">
        <v>430</v>
      </c>
      <c r="AT68" s="346" t="s">
        <v>430</v>
      </c>
      <c r="AU68" s="346">
        <v>3</v>
      </c>
      <c r="AV68" s="346">
        <v>1</v>
      </c>
      <c r="AW68" s="346">
        <v>2</v>
      </c>
      <c r="AX68" s="346">
        <v>3</v>
      </c>
      <c r="AY68" s="346">
        <v>4</v>
      </c>
      <c r="AZ68" s="584"/>
      <c r="BA68" s="467">
        <v>93.89</v>
      </c>
      <c r="BB68" s="348" t="s">
        <v>430</v>
      </c>
      <c r="BC68" s="348" t="s">
        <v>430</v>
      </c>
      <c r="BD68" s="348" t="s">
        <v>430</v>
      </c>
      <c r="BE68" s="375" t="s">
        <v>430</v>
      </c>
      <c r="BF68" s="375">
        <v>6.11</v>
      </c>
      <c r="BG68" s="374"/>
      <c r="BH68" s="594">
        <v>6.11</v>
      </c>
      <c r="BI68" s="348" t="s">
        <v>430</v>
      </c>
      <c r="BJ68" s="348" t="s">
        <v>430</v>
      </c>
      <c r="BK68" s="348" t="s">
        <v>430</v>
      </c>
      <c r="BL68" s="348" t="s">
        <v>430</v>
      </c>
      <c r="BM68" s="375">
        <v>74.05</v>
      </c>
      <c r="BN68" s="375" t="s">
        <v>430</v>
      </c>
      <c r="BO68" s="375">
        <v>19.84</v>
      </c>
      <c r="BP68" s="375" t="s">
        <v>430</v>
      </c>
      <c r="BQ68" s="375" t="s">
        <v>430</v>
      </c>
      <c r="BR68" s="466"/>
      <c r="BS68" s="373" t="s">
        <v>430</v>
      </c>
      <c r="BT68" s="354" t="s">
        <v>430</v>
      </c>
      <c r="BU68" s="430"/>
      <c r="BV68" s="374" t="s">
        <v>554</v>
      </c>
    </row>
    <row r="69" spans="1:74" x14ac:dyDescent="0.25">
      <c r="A69" s="695" t="s">
        <v>93</v>
      </c>
      <c r="B69" s="43"/>
      <c r="C69" s="720"/>
      <c r="D69" s="43"/>
      <c r="E69" s="51"/>
      <c r="F69" s="43"/>
      <c r="G69" s="55"/>
      <c r="H69" s="66"/>
      <c r="I69" s="59"/>
      <c r="J69" s="59"/>
      <c r="K69" s="59"/>
      <c r="L69" s="59"/>
      <c r="M69" s="258"/>
      <c r="N69" s="70">
        <v>122.70099999999999</v>
      </c>
      <c r="O69" s="59">
        <v>45.360199999999999</v>
      </c>
      <c r="P69" s="59">
        <v>43.149900000000002</v>
      </c>
      <c r="Q69" s="59">
        <v>33.346800000000002</v>
      </c>
      <c r="R69" s="59">
        <v>25.682400000000001</v>
      </c>
      <c r="S69" s="59">
        <v>10.076599999999999</v>
      </c>
      <c r="T69" s="59">
        <v>3.05</v>
      </c>
      <c r="U69" s="88">
        <v>2.7250000000000001</v>
      </c>
      <c r="V69" s="59">
        <v>1.4457</v>
      </c>
      <c r="W69" s="59">
        <v>4.5270000000000001</v>
      </c>
      <c r="X69" s="59">
        <v>5.4298000000000002</v>
      </c>
      <c r="Y69" s="276">
        <v>4.843</v>
      </c>
      <c r="Z69" s="59">
        <v>6.2552000000000003</v>
      </c>
      <c r="AA69" s="59">
        <v>14.0063</v>
      </c>
      <c r="AB69" s="59">
        <v>3.11</v>
      </c>
      <c r="AC69" s="59">
        <v>2.8195000000000001</v>
      </c>
      <c r="AD69" s="59">
        <v>1.7399</v>
      </c>
      <c r="AE69" s="59">
        <v>27.3184</v>
      </c>
      <c r="AF69" s="59">
        <v>5.6513999999999998</v>
      </c>
      <c r="AG69" s="611"/>
      <c r="AH69" s="51">
        <v>9</v>
      </c>
      <c r="AI69" s="51">
        <v>9</v>
      </c>
      <c r="AJ69" s="51">
        <v>9</v>
      </c>
      <c r="AK69" s="51">
        <v>9</v>
      </c>
      <c r="AL69" s="51">
        <v>9</v>
      </c>
      <c r="AM69" s="51">
        <v>9</v>
      </c>
      <c r="AN69" s="51">
        <v>9</v>
      </c>
      <c r="AO69" s="560">
        <v>9</v>
      </c>
      <c r="AP69" s="51">
        <v>9</v>
      </c>
      <c r="AQ69" s="51">
        <v>7</v>
      </c>
      <c r="AR69" s="51">
        <v>7</v>
      </c>
      <c r="AS69" s="51">
        <v>5</v>
      </c>
      <c r="AT69" s="51">
        <v>5</v>
      </c>
      <c r="AU69" s="51">
        <v>9</v>
      </c>
      <c r="AV69" s="51">
        <v>9</v>
      </c>
      <c r="AW69" s="51">
        <v>9</v>
      </c>
      <c r="AX69" s="51">
        <v>9</v>
      </c>
      <c r="AY69" s="51">
        <v>9</v>
      </c>
      <c r="AZ69" s="579"/>
      <c r="BA69" s="577"/>
      <c r="BB69" s="59"/>
      <c r="BC69" s="59"/>
      <c r="BD69" s="59"/>
      <c r="BE69" s="276"/>
      <c r="BF69" s="276"/>
      <c r="BG69" s="66"/>
      <c r="BH69" s="586"/>
      <c r="BI69" s="59"/>
      <c r="BJ69" s="59"/>
      <c r="BK69" s="59"/>
      <c r="BL69" s="59"/>
      <c r="BM69" s="276"/>
      <c r="BN69" s="587"/>
      <c r="BO69" s="587"/>
      <c r="BP69" s="587"/>
      <c r="BQ69" s="587"/>
      <c r="BR69" s="148"/>
      <c r="BS69" s="43"/>
      <c r="BT69" s="88"/>
      <c r="BU69" s="34"/>
      <c r="BV69" s="66"/>
    </row>
    <row r="70" spans="1:74" x14ac:dyDescent="0.25">
      <c r="A70" s="696" t="s">
        <v>94</v>
      </c>
      <c r="B70" s="44"/>
      <c r="C70" s="721"/>
      <c r="D70" s="44"/>
      <c r="E70" s="52"/>
      <c r="F70" s="44"/>
      <c r="G70" s="56"/>
      <c r="H70" s="67"/>
      <c r="I70" s="60"/>
      <c r="J70" s="60"/>
      <c r="K70" s="60"/>
      <c r="L70" s="60"/>
      <c r="M70" s="259"/>
      <c r="N70" s="71">
        <v>191.97800000000001</v>
      </c>
      <c r="O70" s="60">
        <v>76.468100000000007</v>
      </c>
      <c r="P70" s="60">
        <v>74.6554</v>
      </c>
      <c r="Q70" s="60">
        <v>51.878900000000002</v>
      </c>
      <c r="R70" s="60">
        <v>36.944099999999999</v>
      </c>
      <c r="S70" s="60">
        <v>14.9994</v>
      </c>
      <c r="T70" s="60">
        <v>5.0495000000000001</v>
      </c>
      <c r="U70" s="89">
        <v>4.6879999999999997</v>
      </c>
      <c r="V70" s="60">
        <v>3.5958999999999999</v>
      </c>
      <c r="W70" s="60">
        <v>5.8609999999999998</v>
      </c>
      <c r="X70" s="60">
        <v>5.7968000000000002</v>
      </c>
      <c r="Y70" s="277">
        <v>5.2119999999999997</v>
      </c>
      <c r="Z70" s="60">
        <v>6.9542999999999999</v>
      </c>
      <c r="AA70" s="60">
        <v>22.061699999999998</v>
      </c>
      <c r="AB70" s="60">
        <v>5.6138000000000003</v>
      </c>
      <c r="AC70" s="60">
        <v>4.8712999999999997</v>
      </c>
      <c r="AD70" s="60">
        <v>3.8353000000000002</v>
      </c>
      <c r="AE70" s="60">
        <v>39.499899999999997</v>
      </c>
      <c r="AF70" s="60">
        <v>7.9795999999999996</v>
      </c>
      <c r="AG70" s="568"/>
      <c r="AH70" s="52"/>
      <c r="AI70" s="52"/>
      <c r="AJ70" s="52"/>
      <c r="AK70" s="52"/>
      <c r="AL70" s="52"/>
      <c r="AM70" s="52"/>
      <c r="AN70" s="52"/>
      <c r="AO70" s="561"/>
      <c r="AP70" s="52"/>
      <c r="AQ70" s="52"/>
      <c r="AR70" s="52"/>
      <c r="AS70" s="52"/>
      <c r="AT70" s="52"/>
      <c r="AU70" s="52"/>
      <c r="AV70" s="52"/>
      <c r="AW70" s="52"/>
      <c r="AX70" s="52"/>
      <c r="AY70" s="52"/>
      <c r="AZ70" s="580"/>
      <c r="BA70" s="551"/>
      <c r="BB70" s="60"/>
      <c r="BC70" s="60"/>
      <c r="BD70" s="60"/>
      <c r="BE70" s="277"/>
      <c r="BF70" s="277"/>
      <c r="BG70" s="67"/>
      <c r="BH70" s="588"/>
      <c r="BI70" s="60"/>
      <c r="BJ70" s="60"/>
      <c r="BK70" s="60"/>
      <c r="BL70" s="60"/>
      <c r="BM70" s="277"/>
      <c r="BN70" s="589"/>
      <c r="BO70" s="589"/>
      <c r="BP70" s="589"/>
      <c r="BQ70" s="589"/>
      <c r="BR70" s="146"/>
      <c r="BS70" s="44"/>
      <c r="BT70" s="89"/>
      <c r="BU70" s="26"/>
      <c r="BV70" s="67"/>
    </row>
    <row r="71" spans="1:74" x14ac:dyDescent="0.25">
      <c r="A71" s="696" t="s">
        <v>95</v>
      </c>
      <c r="B71" s="44"/>
      <c r="C71" s="721"/>
      <c r="D71" s="44"/>
      <c r="E71" s="52"/>
      <c r="F71" s="44"/>
      <c r="G71" s="56"/>
      <c r="H71" s="67"/>
      <c r="I71" s="60"/>
      <c r="J71" s="60"/>
      <c r="K71" s="60"/>
      <c r="L71" s="60"/>
      <c r="M71" s="259"/>
      <c r="N71" s="71">
        <v>63.343299999999999</v>
      </c>
      <c r="O71" s="60">
        <v>17.5334</v>
      </c>
      <c r="P71" s="60">
        <v>17.094899999999999</v>
      </c>
      <c r="Q71" s="60">
        <v>17.222300000000001</v>
      </c>
      <c r="R71" s="60">
        <v>10.0929</v>
      </c>
      <c r="S71" s="60">
        <v>5.8261000000000003</v>
      </c>
      <c r="T71" s="60">
        <v>0.8972</v>
      </c>
      <c r="U71" s="89">
        <v>0.92589999999999995</v>
      </c>
      <c r="V71" s="60">
        <v>0.22470000000000001</v>
      </c>
      <c r="W71" s="60">
        <v>3.8786999999999998</v>
      </c>
      <c r="X71" s="60">
        <v>5.0239000000000003</v>
      </c>
      <c r="Y71" s="277">
        <v>4.3670999999999998</v>
      </c>
      <c r="Z71" s="60">
        <v>5.4980000000000002</v>
      </c>
      <c r="AA71" s="60">
        <v>7.8563000000000001</v>
      </c>
      <c r="AB71" s="60">
        <v>0.80569999999999997</v>
      </c>
      <c r="AC71" s="60">
        <v>0.90329999999999999</v>
      </c>
      <c r="AD71" s="60">
        <v>0.56169999999999998</v>
      </c>
      <c r="AE71" s="60">
        <v>13.806699999999999</v>
      </c>
      <c r="AF71" s="60">
        <v>-0.87439999999999996</v>
      </c>
      <c r="AG71" s="568"/>
      <c r="AH71" s="52"/>
      <c r="AI71" s="52"/>
      <c r="AJ71" s="52"/>
      <c r="AK71" s="52"/>
      <c r="AL71" s="52"/>
      <c r="AM71" s="52"/>
      <c r="AN71" s="52"/>
      <c r="AO71" s="561"/>
      <c r="AP71" s="52"/>
      <c r="AQ71" s="52"/>
      <c r="AR71" s="52"/>
      <c r="AS71" s="52"/>
      <c r="AT71" s="52"/>
      <c r="AU71" s="52"/>
      <c r="AV71" s="52"/>
      <c r="AW71" s="52"/>
      <c r="AX71" s="52"/>
      <c r="AY71" s="52"/>
      <c r="AZ71" s="580"/>
      <c r="BA71" s="551"/>
      <c r="BB71" s="60"/>
      <c r="BC71" s="60"/>
      <c r="BD71" s="60"/>
      <c r="BE71" s="277"/>
      <c r="BF71" s="277"/>
      <c r="BG71" s="67"/>
      <c r="BH71" s="588"/>
      <c r="BI71" s="60"/>
      <c r="BJ71" s="60"/>
      <c r="BK71" s="60"/>
      <c r="BL71" s="60"/>
      <c r="BM71" s="277"/>
      <c r="BN71" s="589"/>
      <c r="BO71" s="589"/>
      <c r="BP71" s="589"/>
      <c r="BQ71" s="589"/>
      <c r="BR71" s="146"/>
      <c r="BS71" s="44"/>
      <c r="BT71" s="89"/>
      <c r="BU71" s="26"/>
      <c r="BV71" s="67"/>
    </row>
    <row r="72" spans="1:74" x14ac:dyDescent="0.25">
      <c r="A72" s="697" t="s">
        <v>96</v>
      </c>
      <c r="B72" s="45"/>
      <c r="C72" s="722"/>
      <c r="D72" s="45"/>
      <c r="E72" s="53"/>
      <c r="F72" s="45"/>
      <c r="G72" s="57"/>
      <c r="H72" s="68"/>
      <c r="I72" s="61"/>
      <c r="J72" s="61"/>
      <c r="K72" s="61"/>
      <c r="L72" s="61"/>
      <c r="M72" s="262"/>
      <c r="N72" s="72">
        <v>107.078</v>
      </c>
      <c r="O72" s="61">
        <v>38.065800000000003</v>
      </c>
      <c r="P72" s="61">
        <v>34.682699999999997</v>
      </c>
      <c r="Q72" s="61">
        <v>29.322099999999999</v>
      </c>
      <c r="R72" s="61">
        <v>25.9956</v>
      </c>
      <c r="S72" s="61">
        <v>9.6054999999999993</v>
      </c>
      <c r="T72" s="61">
        <v>2.7913999999999999</v>
      </c>
      <c r="U72" s="90">
        <v>2.4058999999999999</v>
      </c>
      <c r="V72" s="61">
        <v>1.3275999999999999</v>
      </c>
      <c r="W72" s="61">
        <v>4.4276</v>
      </c>
      <c r="X72" s="61">
        <v>5.4363999999999999</v>
      </c>
      <c r="Y72" s="279">
        <v>4.8282999999999996</v>
      </c>
      <c r="Z72" s="61">
        <v>6.2087000000000003</v>
      </c>
      <c r="AA72" s="61">
        <v>12.5801</v>
      </c>
      <c r="AB72" s="61">
        <v>3.0931999999999999</v>
      </c>
      <c r="AC72" s="61">
        <v>2.6219999999999999</v>
      </c>
      <c r="AD72" s="61">
        <v>1.6218999999999999</v>
      </c>
      <c r="AE72" s="61">
        <v>25.690999999999999</v>
      </c>
      <c r="AF72" s="61">
        <v>6.5408999999999997</v>
      </c>
      <c r="AG72" s="616"/>
      <c r="AH72" s="53"/>
      <c r="AI72" s="53"/>
      <c r="AJ72" s="53"/>
      <c r="AK72" s="53"/>
      <c r="AL72" s="53"/>
      <c r="AM72" s="53"/>
      <c r="AN72" s="53"/>
      <c r="AO72" s="563"/>
      <c r="AP72" s="53"/>
      <c r="AQ72" s="53"/>
      <c r="AR72" s="53"/>
      <c r="AS72" s="53"/>
      <c r="AT72" s="53"/>
      <c r="AU72" s="53"/>
      <c r="AV72" s="53"/>
      <c r="AW72" s="53"/>
      <c r="AX72" s="53"/>
      <c r="AY72" s="53"/>
      <c r="AZ72" s="581"/>
      <c r="BA72" s="578"/>
      <c r="BB72" s="61"/>
      <c r="BC72" s="61"/>
      <c r="BD72" s="61"/>
      <c r="BE72" s="279"/>
      <c r="BF72" s="279"/>
      <c r="BG72" s="68"/>
      <c r="BH72" s="590"/>
      <c r="BI72" s="61"/>
      <c r="BJ72" s="61"/>
      <c r="BK72" s="61"/>
      <c r="BL72" s="61"/>
      <c r="BM72" s="279"/>
      <c r="BN72" s="591"/>
      <c r="BO72" s="591"/>
      <c r="BP72" s="591"/>
      <c r="BQ72" s="591"/>
      <c r="BR72" s="149"/>
      <c r="BS72" s="45"/>
      <c r="BT72" s="90"/>
      <c r="BU72" s="272"/>
      <c r="BV72" s="68"/>
    </row>
    <row r="73" spans="1:74" ht="14.5" x14ac:dyDescent="0.25">
      <c r="A73" s="694" t="s">
        <v>91</v>
      </c>
      <c r="B73" s="69"/>
      <c r="C73" s="726"/>
      <c r="D73" s="69"/>
      <c r="E73" s="40"/>
      <c r="F73" s="69"/>
      <c r="G73" s="40"/>
      <c r="H73" s="69"/>
      <c r="I73" s="62"/>
      <c r="J73" s="62"/>
      <c r="K73" s="62"/>
      <c r="L73" s="62"/>
      <c r="M73" s="263"/>
      <c r="N73" s="73"/>
      <c r="O73" s="62"/>
      <c r="P73" s="62"/>
      <c r="Q73" s="62"/>
      <c r="R73" s="62"/>
      <c r="S73" s="62"/>
      <c r="T73" s="62"/>
      <c r="U73" s="91"/>
      <c r="V73" s="62"/>
      <c r="W73" s="62"/>
      <c r="X73" s="62"/>
      <c r="Y73" s="245"/>
      <c r="Z73" s="62"/>
      <c r="AA73" s="62"/>
      <c r="AB73" s="62"/>
      <c r="AC73" s="62"/>
      <c r="AD73" s="62"/>
      <c r="AE73" s="62"/>
      <c r="AF73" s="62"/>
      <c r="AG73" s="619"/>
      <c r="AH73" s="54"/>
      <c r="AI73" s="54"/>
      <c r="AJ73" s="54"/>
      <c r="AK73" s="54"/>
      <c r="AL73" s="54"/>
      <c r="AM73" s="54"/>
      <c r="AN73" s="54"/>
      <c r="AO73" s="312"/>
      <c r="AP73" s="247"/>
      <c r="AQ73" s="247"/>
      <c r="AR73" s="247"/>
      <c r="AS73" s="247"/>
      <c r="AT73" s="247"/>
      <c r="AU73" s="247"/>
      <c r="AV73" s="247"/>
      <c r="AW73" s="247"/>
      <c r="AX73" s="247"/>
      <c r="AY73" s="247"/>
      <c r="AZ73" s="69"/>
      <c r="BA73" s="245"/>
      <c r="BB73" s="245"/>
      <c r="BC73" s="245"/>
      <c r="BD73" s="245"/>
      <c r="BE73" s="245"/>
      <c r="BF73" s="245"/>
      <c r="BG73" s="69"/>
      <c r="BH73" s="245"/>
      <c r="BI73" s="245"/>
      <c r="BJ73" s="245"/>
      <c r="BK73" s="245"/>
      <c r="BL73" s="245"/>
      <c r="BM73" s="245"/>
      <c r="BN73" s="245"/>
      <c r="BO73" s="245"/>
      <c r="BP73" s="245"/>
      <c r="BQ73" s="245"/>
      <c r="BR73" s="255"/>
      <c r="BS73" s="40"/>
      <c r="BT73" s="40"/>
      <c r="BU73" s="41"/>
      <c r="BV73" s="69"/>
    </row>
    <row r="74" spans="1:74" s="428" customFormat="1" x14ac:dyDescent="0.25">
      <c r="A74" s="353" t="s">
        <v>7907</v>
      </c>
      <c r="B74" s="374"/>
      <c r="C74" s="731"/>
      <c r="D74" s="374"/>
      <c r="E74" s="372"/>
      <c r="F74" s="374"/>
      <c r="G74" s="372"/>
      <c r="H74" s="374"/>
      <c r="I74" s="348"/>
      <c r="J74" s="348"/>
      <c r="K74" s="348"/>
      <c r="L74" s="348"/>
      <c r="M74" s="362"/>
      <c r="N74" s="350" t="s">
        <v>430</v>
      </c>
      <c r="O74" s="348" t="s">
        <v>430</v>
      </c>
      <c r="P74" s="348" t="s">
        <v>430</v>
      </c>
      <c r="Q74" s="348" t="s">
        <v>430</v>
      </c>
      <c r="R74" s="348" t="s">
        <v>430</v>
      </c>
      <c r="S74" s="348" t="s">
        <v>430</v>
      </c>
      <c r="T74" s="348" t="s">
        <v>430</v>
      </c>
      <c r="U74" s="354" t="s">
        <v>430</v>
      </c>
      <c r="V74" s="348" t="s">
        <v>430</v>
      </c>
      <c r="W74" s="348" t="s">
        <v>430</v>
      </c>
      <c r="X74" s="348" t="s">
        <v>430</v>
      </c>
      <c r="Y74" s="375" t="s">
        <v>430</v>
      </c>
      <c r="Z74" s="348" t="s">
        <v>430</v>
      </c>
      <c r="AA74" s="348" t="s">
        <v>430</v>
      </c>
      <c r="AB74" s="348" t="s">
        <v>430</v>
      </c>
      <c r="AC74" s="348" t="s">
        <v>430</v>
      </c>
      <c r="AD74" s="348" t="s">
        <v>430</v>
      </c>
      <c r="AE74" s="348" t="s">
        <v>430</v>
      </c>
      <c r="AF74" s="348" t="s">
        <v>430</v>
      </c>
      <c r="AG74" s="569"/>
      <c r="AH74" s="346"/>
      <c r="AI74" s="346"/>
      <c r="AJ74" s="346"/>
      <c r="AK74" s="346"/>
      <c r="AL74" s="346"/>
      <c r="AM74" s="346"/>
      <c r="AN74" s="346"/>
      <c r="AO74" s="573"/>
      <c r="AP74" s="346"/>
      <c r="AQ74" s="346"/>
      <c r="AR74" s="346"/>
      <c r="AS74" s="346"/>
      <c r="AT74" s="346"/>
      <c r="AU74" s="429"/>
      <c r="AV74" s="429"/>
      <c r="AW74" s="429"/>
      <c r="AX74" s="429"/>
      <c r="AY74" s="429"/>
      <c r="AZ74" s="374"/>
      <c r="BA74" s="375"/>
      <c r="BB74" s="375"/>
      <c r="BC74" s="375"/>
      <c r="BD74" s="375"/>
      <c r="BE74" s="375"/>
      <c r="BF74" s="375"/>
      <c r="BG74" s="372"/>
      <c r="BH74" s="375"/>
      <c r="BI74" s="375"/>
      <c r="BJ74" s="375"/>
      <c r="BK74" s="375"/>
      <c r="BL74" s="375"/>
      <c r="BM74" s="375"/>
      <c r="BN74" s="375"/>
      <c r="BO74" s="632"/>
      <c r="BP74" s="632"/>
      <c r="BQ74" s="632"/>
      <c r="BR74" s="372"/>
      <c r="BS74" s="372"/>
      <c r="BT74" s="372"/>
      <c r="BU74" s="372"/>
      <c r="BV74" s="430"/>
    </row>
    <row r="75" spans="1:74" s="428" customFormat="1" x14ac:dyDescent="0.25">
      <c r="A75" s="353" t="s">
        <v>7908</v>
      </c>
      <c r="B75" s="374"/>
      <c r="C75" s="731"/>
      <c r="D75" s="374"/>
      <c r="E75" s="372"/>
      <c r="F75" s="374"/>
      <c r="G75" s="372"/>
      <c r="H75" s="374"/>
      <c r="I75" s="348"/>
      <c r="J75" s="348"/>
      <c r="K75" s="348"/>
      <c r="L75" s="348"/>
      <c r="M75" s="362"/>
      <c r="N75" s="350" t="s">
        <v>430</v>
      </c>
      <c r="O75" s="348" t="s">
        <v>430</v>
      </c>
      <c r="P75" s="348" t="s">
        <v>430</v>
      </c>
      <c r="Q75" s="348" t="s">
        <v>430</v>
      </c>
      <c r="R75" s="348" t="s">
        <v>430</v>
      </c>
      <c r="S75" s="348" t="s">
        <v>430</v>
      </c>
      <c r="T75" s="348" t="s">
        <v>430</v>
      </c>
      <c r="U75" s="354" t="s">
        <v>430</v>
      </c>
      <c r="V75" s="348" t="s">
        <v>430</v>
      </c>
      <c r="W75" s="348" t="s">
        <v>430</v>
      </c>
      <c r="X75" s="348" t="s">
        <v>430</v>
      </c>
      <c r="Y75" s="375" t="s">
        <v>430</v>
      </c>
      <c r="Z75" s="348" t="s">
        <v>430</v>
      </c>
      <c r="AA75" s="348" t="s">
        <v>430</v>
      </c>
      <c r="AB75" s="348" t="s">
        <v>430</v>
      </c>
      <c r="AC75" s="348" t="s">
        <v>430</v>
      </c>
      <c r="AD75" s="348" t="s">
        <v>430</v>
      </c>
      <c r="AE75" s="348" t="s">
        <v>430</v>
      </c>
      <c r="AF75" s="348" t="s">
        <v>430</v>
      </c>
      <c r="AG75" s="569"/>
      <c r="AH75" s="346"/>
      <c r="AI75" s="346"/>
      <c r="AJ75" s="346"/>
      <c r="AK75" s="346"/>
      <c r="AL75" s="346"/>
      <c r="AM75" s="346"/>
      <c r="AN75" s="346"/>
      <c r="AO75" s="573"/>
      <c r="AP75" s="346"/>
      <c r="AQ75" s="346"/>
      <c r="AR75" s="346"/>
      <c r="AS75" s="346"/>
      <c r="AT75" s="346"/>
      <c r="AU75" s="429"/>
      <c r="AV75" s="429"/>
      <c r="AW75" s="429"/>
      <c r="AX75" s="429"/>
      <c r="AY75" s="429"/>
      <c r="AZ75" s="374"/>
      <c r="BA75" s="375"/>
      <c r="BB75" s="375"/>
      <c r="BC75" s="375"/>
      <c r="BD75" s="375"/>
      <c r="BE75" s="375"/>
      <c r="BF75" s="375"/>
      <c r="BG75" s="372"/>
      <c r="BH75" s="375"/>
      <c r="BI75" s="375"/>
      <c r="BJ75" s="375"/>
      <c r="BK75" s="375"/>
      <c r="BL75" s="375"/>
      <c r="BM75" s="375"/>
      <c r="BN75" s="375"/>
      <c r="BO75" s="632"/>
      <c r="BP75" s="632"/>
      <c r="BQ75" s="375"/>
      <c r="BR75" s="372"/>
      <c r="BS75" s="372"/>
      <c r="BT75" s="372"/>
      <c r="BU75" s="372"/>
      <c r="BV75" s="430"/>
    </row>
    <row r="76" spans="1:74" s="428" customFormat="1" x14ac:dyDescent="0.25">
      <c r="A76" s="698" t="s">
        <v>7909</v>
      </c>
      <c r="B76" s="417"/>
      <c r="C76" s="732"/>
      <c r="D76" s="417"/>
      <c r="E76" s="431"/>
      <c r="F76" s="417"/>
      <c r="G76" s="431"/>
      <c r="H76" s="432"/>
      <c r="I76" s="433"/>
      <c r="J76" s="433"/>
      <c r="K76" s="433"/>
      <c r="L76" s="433"/>
      <c r="M76" s="420"/>
      <c r="N76" s="434" t="s">
        <v>430</v>
      </c>
      <c r="O76" s="433" t="s">
        <v>430</v>
      </c>
      <c r="P76" s="433" t="s">
        <v>430</v>
      </c>
      <c r="Q76" s="433" t="s">
        <v>430</v>
      </c>
      <c r="R76" s="433" t="s">
        <v>430</v>
      </c>
      <c r="S76" s="433" t="s">
        <v>430</v>
      </c>
      <c r="T76" s="433" t="s">
        <v>430</v>
      </c>
      <c r="U76" s="574" t="s">
        <v>430</v>
      </c>
      <c r="V76" s="433" t="s">
        <v>430</v>
      </c>
      <c r="W76" s="433" t="s">
        <v>430</v>
      </c>
      <c r="X76" s="433" t="s">
        <v>430</v>
      </c>
      <c r="Y76" s="375" t="s">
        <v>430</v>
      </c>
      <c r="Z76" s="433" t="s">
        <v>430</v>
      </c>
      <c r="AA76" s="433" t="s">
        <v>430</v>
      </c>
      <c r="AB76" s="433" t="s">
        <v>430</v>
      </c>
      <c r="AC76" s="433" t="s">
        <v>430</v>
      </c>
      <c r="AD76" s="433" t="s">
        <v>430</v>
      </c>
      <c r="AE76" s="433" t="s">
        <v>430</v>
      </c>
      <c r="AF76" s="433" t="s">
        <v>430</v>
      </c>
      <c r="AG76" s="575"/>
      <c r="AH76" s="435"/>
      <c r="AI76" s="435"/>
      <c r="AJ76" s="435"/>
      <c r="AK76" s="435"/>
      <c r="AL76" s="435"/>
      <c r="AM76" s="346"/>
      <c r="AN76" s="346"/>
      <c r="AO76" s="576"/>
      <c r="AP76" s="435"/>
      <c r="AQ76" s="435"/>
      <c r="AR76" s="435"/>
      <c r="AS76" s="435"/>
      <c r="AT76" s="435"/>
      <c r="AU76" s="429"/>
      <c r="AV76" s="436"/>
      <c r="AW76" s="436"/>
      <c r="AX76" s="436"/>
      <c r="AY76" s="436"/>
      <c r="AZ76" s="417"/>
      <c r="BA76" s="437"/>
      <c r="BB76" s="437"/>
      <c r="BC76" s="437"/>
      <c r="BD76" s="437"/>
      <c r="BE76" s="437"/>
      <c r="BF76" s="437"/>
      <c r="BG76" s="431"/>
      <c r="BH76" s="437"/>
      <c r="BI76" s="437"/>
      <c r="BJ76" s="437"/>
      <c r="BK76" s="437"/>
      <c r="BL76" s="437"/>
      <c r="BM76" s="421"/>
      <c r="BN76" s="437"/>
      <c r="BO76" s="421"/>
      <c r="BP76" s="421"/>
      <c r="BQ76" s="421"/>
      <c r="BR76" s="412"/>
      <c r="BS76" s="412"/>
      <c r="BT76" s="412"/>
      <c r="BU76" s="412"/>
      <c r="BV76" s="438"/>
    </row>
    <row r="77" spans="1:74" x14ac:dyDescent="0.25">
      <c r="BM77" s="277"/>
    </row>
    <row r="78" spans="1:74" x14ac:dyDescent="0.25">
      <c r="BM78" s="277"/>
    </row>
    <row r="79" spans="1:74" x14ac:dyDescent="0.25">
      <c r="BM79" s="277"/>
    </row>
    <row r="80" spans="1:74" hidden="1" x14ac:dyDescent="0.25">
      <c r="A80" s="22" t="s">
        <v>179</v>
      </c>
      <c r="BM80" s="277"/>
    </row>
    <row r="81" spans="1:65" x14ac:dyDescent="0.25">
      <c r="A81" s="22" t="s">
        <v>10264</v>
      </c>
      <c r="BM81" s="277"/>
    </row>
    <row r="82" spans="1:65" x14ac:dyDescent="0.25">
      <c r="A82" s="22" t="s">
        <v>350</v>
      </c>
      <c r="BM82"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47685-82DC-4B03-9C66-7F41E5534FA3}">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4.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295</v>
      </c>
    </row>
    <row r="4" spans="1:74" x14ac:dyDescent="0.25">
      <c r="A4" s="488" t="s">
        <v>425</v>
      </c>
    </row>
    <row r="5" spans="1:74" ht="33" x14ac:dyDescent="0.25">
      <c r="A5" s="1076" t="s">
        <v>296</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101"/>
      <c r="BS5" s="1101" t="s">
        <v>212</v>
      </c>
      <c r="BT5" s="1103"/>
      <c r="BU5" s="1101"/>
      <c r="BV5" s="1107" t="s">
        <v>88</v>
      </c>
    </row>
    <row r="6" spans="1:74"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064"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104"/>
      <c r="BS6" s="232" t="s">
        <v>210</v>
      </c>
      <c r="BT6" s="251" t="s">
        <v>211</v>
      </c>
      <c r="BU6" s="1104"/>
      <c r="BV6" s="1108"/>
    </row>
    <row r="7" spans="1:74" ht="14.5" x14ac:dyDescent="0.25">
      <c r="A7" s="323" t="s">
        <v>297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648"/>
      <c r="BT7" s="40"/>
      <c r="BU7" s="69"/>
      <c r="BV7" s="41"/>
    </row>
    <row r="8" spans="1:74" s="425" customFormat="1" x14ac:dyDescent="0.25">
      <c r="A8" s="699" t="s">
        <v>7959</v>
      </c>
      <c r="B8" s="369"/>
      <c r="C8" s="718">
        <v>41894</v>
      </c>
      <c r="D8" s="369"/>
      <c r="E8" s="338">
        <v>2000.91</v>
      </c>
      <c r="F8" s="369"/>
      <c r="G8" s="339">
        <v>26.488299999999999</v>
      </c>
      <c r="H8" s="370"/>
      <c r="I8" s="340">
        <v>10.1</v>
      </c>
      <c r="J8" s="340">
        <v>7.18</v>
      </c>
      <c r="K8" s="340">
        <v>6.9</v>
      </c>
      <c r="L8" s="340">
        <v>7.14</v>
      </c>
      <c r="M8" s="361"/>
      <c r="N8" s="342">
        <v>115.14700000000001</v>
      </c>
      <c r="O8" s="340">
        <v>41.936799999999998</v>
      </c>
      <c r="P8" s="340">
        <v>32.345399999999998</v>
      </c>
      <c r="Q8" s="340">
        <v>31.7</v>
      </c>
      <c r="R8" s="340">
        <v>29.732299999999999</v>
      </c>
      <c r="S8" s="340">
        <v>9.7210000000000001</v>
      </c>
      <c r="T8" s="340">
        <v>5.3837999999999999</v>
      </c>
      <c r="U8" s="344">
        <v>5.2586000000000004</v>
      </c>
      <c r="V8" s="340">
        <v>4.0694999999999997</v>
      </c>
      <c r="W8" s="340">
        <v>7.6238000000000001</v>
      </c>
      <c r="X8" s="340">
        <v>7.5038999999999998</v>
      </c>
      <c r="Y8" s="371">
        <v>6.2378999999999998</v>
      </c>
      <c r="Z8" s="340">
        <v>8.0760000000000005</v>
      </c>
      <c r="AA8" s="340">
        <v>15.145099999999999</v>
      </c>
      <c r="AB8" s="340">
        <v>5.6041999999999996</v>
      </c>
      <c r="AC8" s="340">
        <v>5.7489999999999997</v>
      </c>
      <c r="AD8" s="340">
        <v>4.2899000000000003</v>
      </c>
      <c r="AE8" s="340">
        <v>28.171900000000001</v>
      </c>
      <c r="AF8" s="340">
        <v>8.6138999999999992</v>
      </c>
      <c r="AG8" s="568"/>
      <c r="AH8" s="338">
        <v>3</v>
      </c>
      <c r="AI8" s="338">
        <v>1</v>
      </c>
      <c r="AJ8" s="338">
        <v>1</v>
      </c>
      <c r="AK8" s="338">
        <v>2</v>
      </c>
      <c r="AL8" s="338">
        <v>1</v>
      </c>
      <c r="AM8" s="338">
        <v>2</v>
      </c>
      <c r="AN8" s="338">
        <v>2</v>
      </c>
      <c r="AO8" s="570">
        <v>2</v>
      </c>
      <c r="AP8" s="338">
        <v>2</v>
      </c>
      <c r="AQ8" s="338">
        <v>2</v>
      </c>
      <c r="AR8" s="338">
        <v>2</v>
      </c>
      <c r="AS8" s="338">
        <v>1</v>
      </c>
      <c r="AT8" s="338">
        <v>2</v>
      </c>
      <c r="AU8" s="338">
        <v>2</v>
      </c>
      <c r="AV8" s="338">
        <v>2</v>
      </c>
      <c r="AW8" s="338">
        <v>2</v>
      </c>
      <c r="AX8" s="338">
        <v>2</v>
      </c>
      <c r="AY8" s="338">
        <v>1</v>
      </c>
      <c r="AZ8" s="583"/>
      <c r="BA8" s="464">
        <v>96.28</v>
      </c>
      <c r="BB8" s="340" t="s">
        <v>430</v>
      </c>
      <c r="BC8" s="340" t="s">
        <v>430</v>
      </c>
      <c r="BD8" s="340" t="s">
        <v>430</v>
      </c>
      <c r="BE8" s="371" t="s">
        <v>430</v>
      </c>
      <c r="BF8" s="371">
        <v>3.72</v>
      </c>
      <c r="BG8" s="370"/>
      <c r="BH8" s="593">
        <v>3.72</v>
      </c>
      <c r="BI8" s="340" t="s">
        <v>430</v>
      </c>
      <c r="BJ8" s="340" t="s">
        <v>430</v>
      </c>
      <c r="BK8" s="340" t="s">
        <v>430</v>
      </c>
      <c r="BL8" s="340" t="s">
        <v>430</v>
      </c>
      <c r="BM8" s="371">
        <v>96.28</v>
      </c>
      <c r="BN8" s="371" t="s">
        <v>430</v>
      </c>
      <c r="BO8" s="371" t="s">
        <v>430</v>
      </c>
      <c r="BP8" s="371" t="s">
        <v>430</v>
      </c>
      <c r="BQ8" s="371" t="s">
        <v>430</v>
      </c>
      <c r="BR8" s="370"/>
      <c r="BS8" s="609" t="s">
        <v>430</v>
      </c>
      <c r="BT8" s="340" t="s">
        <v>430</v>
      </c>
      <c r="BU8" s="370"/>
      <c r="BV8" s="571" t="s">
        <v>554</v>
      </c>
    </row>
    <row r="9" spans="1:74" s="425" customFormat="1" x14ac:dyDescent="0.25">
      <c r="A9" s="699" t="s">
        <v>7960</v>
      </c>
      <c r="B9" s="369"/>
      <c r="C9" s="718">
        <v>41276</v>
      </c>
      <c r="D9" s="369"/>
      <c r="E9" s="338">
        <v>1657.54</v>
      </c>
      <c r="F9" s="369"/>
      <c r="G9" s="339">
        <v>69.034999999999997</v>
      </c>
      <c r="H9" s="370"/>
      <c r="I9" s="340">
        <v>9.5299999999999994</v>
      </c>
      <c r="J9" s="340">
        <v>7.23</v>
      </c>
      <c r="K9" s="340">
        <v>6.79</v>
      </c>
      <c r="L9" s="340">
        <v>7.03</v>
      </c>
      <c r="M9" s="361"/>
      <c r="N9" s="342">
        <v>98.660300000000007</v>
      </c>
      <c r="O9" s="340">
        <v>34.2517</v>
      </c>
      <c r="P9" s="340">
        <v>28.547599999999999</v>
      </c>
      <c r="Q9" s="340">
        <v>29.175699999999999</v>
      </c>
      <c r="R9" s="340">
        <v>28.344100000000001</v>
      </c>
      <c r="S9" s="340">
        <v>8.8749000000000002</v>
      </c>
      <c r="T9" s="340">
        <v>4.2442000000000002</v>
      </c>
      <c r="U9" s="344">
        <v>4.3784999999999998</v>
      </c>
      <c r="V9" s="340">
        <v>3.5445000000000002</v>
      </c>
      <c r="W9" s="340">
        <v>7.0571999999999999</v>
      </c>
      <c r="X9" s="340">
        <v>7.1893000000000002</v>
      </c>
      <c r="Y9" s="371">
        <v>6.1315999999999997</v>
      </c>
      <c r="Z9" s="340">
        <v>7.9672999999999998</v>
      </c>
      <c r="AA9" s="340">
        <v>13.7934</v>
      </c>
      <c r="AB9" s="340">
        <v>4.7004000000000001</v>
      </c>
      <c r="AC9" s="340">
        <v>5.0686</v>
      </c>
      <c r="AD9" s="340">
        <v>3.7378</v>
      </c>
      <c r="AE9" s="340">
        <v>26.3963</v>
      </c>
      <c r="AF9" s="340">
        <v>8.5847999999999995</v>
      </c>
      <c r="AG9" s="568"/>
      <c r="AH9" s="338">
        <v>5</v>
      </c>
      <c r="AI9" s="338">
        <v>5</v>
      </c>
      <c r="AJ9" s="338">
        <v>5</v>
      </c>
      <c r="AK9" s="338">
        <v>4</v>
      </c>
      <c r="AL9" s="338">
        <v>3</v>
      </c>
      <c r="AM9" s="338">
        <v>4</v>
      </c>
      <c r="AN9" s="338">
        <v>3</v>
      </c>
      <c r="AO9" s="570">
        <v>3</v>
      </c>
      <c r="AP9" s="338">
        <v>3</v>
      </c>
      <c r="AQ9" s="338">
        <v>3</v>
      </c>
      <c r="AR9" s="338">
        <v>4</v>
      </c>
      <c r="AS9" s="338">
        <v>3</v>
      </c>
      <c r="AT9" s="338">
        <v>3</v>
      </c>
      <c r="AU9" s="338">
        <v>4</v>
      </c>
      <c r="AV9" s="338">
        <v>3</v>
      </c>
      <c r="AW9" s="338">
        <v>3</v>
      </c>
      <c r="AX9" s="338">
        <v>3</v>
      </c>
      <c r="AY9" s="338">
        <v>4</v>
      </c>
      <c r="AZ9" s="583"/>
      <c r="BA9" s="464">
        <v>98.5</v>
      </c>
      <c r="BB9" s="340" t="s">
        <v>430</v>
      </c>
      <c r="BC9" s="340" t="s">
        <v>430</v>
      </c>
      <c r="BD9" s="340" t="s">
        <v>430</v>
      </c>
      <c r="BE9" s="371" t="s">
        <v>430</v>
      </c>
      <c r="BF9" s="371">
        <v>1.5</v>
      </c>
      <c r="BG9" s="370"/>
      <c r="BH9" s="593">
        <v>1.5</v>
      </c>
      <c r="BI9" s="340" t="s">
        <v>430</v>
      </c>
      <c r="BJ9" s="340" t="s">
        <v>430</v>
      </c>
      <c r="BK9" s="340" t="s">
        <v>430</v>
      </c>
      <c r="BL9" s="340" t="s">
        <v>430</v>
      </c>
      <c r="BM9" s="371">
        <v>98.5</v>
      </c>
      <c r="BN9" s="371" t="s">
        <v>430</v>
      </c>
      <c r="BO9" s="371" t="s">
        <v>430</v>
      </c>
      <c r="BP9" s="371" t="s">
        <v>430</v>
      </c>
      <c r="BQ9" s="371" t="s">
        <v>430</v>
      </c>
      <c r="BR9" s="370"/>
      <c r="BS9" s="609" t="s">
        <v>430</v>
      </c>
      <c r="BT9" s="340" t="s">
        <v>430</v>
      </c>
      <c r="BU9" s="370"/>
      <c r="BV9" s="571" t="s">
        <v>554</v>
      </c>
    </row>
    <row r="10" spans="1:74" s="428" customFormat="1" x14ac:dyDescent="0.25">
      <c r="A10" s="686" t="s">
        <v>7961</v>
      </c>
      <c r="B10" s="373"/>
      <c r="C10" s="719">
        <v>41275</v>
      </c>
      <c r="D10" s="373"/>
      <c r="E10" s="346">
        <v>295.13299999999998</v>
      </c>
      <c r="F10" s="373"/>
      <c r="G10" s="347">
        <v>48.994300000000003</v>
      </c>
      <c r="H10" s="374"/>
      <c r="I10" s="348">
        <v>10.48</v>
      </c>
      <c r="J10" s="348">
        <v>7.14</v>
      </c>
      <c r="K10" s="348">
        <v>7.07</v>
      </c>
      <c r="L10" s="348">
        <v>7.32</v>
      </c>
      <c r="M10" s="362"/>
      <c r="N10" s="350">
        <v>104.14700000000001</v>
      </c>
      <c r="O10" s="348">
        <v>37.560699999999997</v>
      </c>
      <c r="P10" s="348">
        <v>30.3367</v>
      </c>
      <c r="Q10" s="348">
        <v>31.778500000000001</v>
      </c>
      <c r="R10" s="348">
        <v>28.782</v>
      </c>
      <c r="S10" s="348">
        <v>10.533799999999999</v>
      </c>
      <c r="T10" s="348">
        <v>6.2084999999999999</v>
      </c>
      <c r="U10" s="354">
        <v>5.7565</v>
      </c>
      <c r="V10" s="348">
        <v>4.7191000000000001</v>
      </c>
      <c r="W10" s="348">
        <v>7.7952000000000004</v>
      </c>
      <c r="X10" s="348">
        <v>7.7998000000000003</v>
      </c>
      <c r="Y10" s="375">
        <v>6.1599000000000004</v>
      </c>
      <c r="Z10" s="348">
        <v>8.1734000000000009</v>
      </c>
      <c r="AA10" s="348">
        <v>16.648199999999999</v>
      </c>
      <c r="AB10" s="348">
        <v>6.2637999999999998</v>
      </c>
      <c r="AC10" s="348">
        <v>6.2938000000000001</v>
      </c>
      <c r="AD10" s="348">
        <v>4.8832000000000004</v>
      </c>
      <c r="AE10" s="348">
        <v>27.2257</v>
      </c>
      <c r="AF10" s="348">
        <v>8.7925000000000004</v>
      </c>
      <c r="AG10" s="569"/>
      <c r="AH10" s="346">
        <v>4</v>
      </c>
      <c r="AI10" s="346">
        <v>3</v>
      </c>
      <c r="AJ10" s="346">
        <v>4</v>
      </c>
      <c r="AK10" s="346">
        <v>1</v>
      </c>
      <c r="AL10" s="346">
        <v>2</v>
      </c>
      <c r="AM10" s="346">
        <v>1</v>
      </c>
      <c r="AN10" s="346">
        <v>1</v>
      </c>
      <c r="AO10" s="572">
        <v>1</v>
      </c>
      <c r="AP10" s="346">
        <v>1</v>
      </c>
      <c r="AQ10" s="346">
        <v>1</v>
      </c>
      <c r="AR10" s="346">
        <v>1</v>
      </c>
      <c r="AS10" s="346">
        <v>2</v>
      </c>
      <c r="AT10" s="346">
        <v>1</v>
      </c>
      <c r="AU10" s="346">
        <v>1</v>
      </c>
      <c r="AV10" s="346">
        <v>1</v>
      </c>
      <c r="AW10" s="346">
        <v>1</v>
      </c>
      <c r="AX10" s="346">
        <v>1</v>
      </c>
      <c r="AY10" s="346">
        <v>2</v>
      </c>
      <c r="AZ10" s="584"/>
      <c r="BA10" s="467">
        <v>95.89</v>
      </c>
      <c r="BB10" s="348" t="s">
        <v>430</v>
      </c>
      <c r="BC10" s="348" t="s">
        <v>430</v>
      </c>
      <c r="BD10" s="348" t="s">
        <v>430</v>
      </c>
      <c r="BE10" s="375" t="s">
        <v>430</v>
      </c>
      <c r="BF10" s="375">
        <v>4.1100000000000003</v>
      </c>
      <c r="BG10" s="374"/>
      <c r="BH10" s="594">
        <v>4.09</v>
      </c>
      <c r="BI10" s="348" t="s">
        <v>430</v>
      </c>
      <c r="BJ10" s="348" t="s">
        <v>430</v>
      </c>
      <c r="BK10" s="348" t="s">
        <v>430</v>
      </c>
      <c r="BL10" s="348" t="s">
        <v>430</v>
      </c>
      <c r="BM10" s="375">
        <v>95.89</v>
      </c>
      <c r="BN10" s="375" t="s">
        <v>430</v>
      </c>
      <c r="BO10" s="375" t="s">
        <v>430</v>
      </c>
      <c r="BP10" s="375" t="s">
        <v>430</v>
      </c>
      <c r="BQ10" s="375" t="s">
        <v>430</v>
      </c>
      <c r="BR10" s="374"/>
      <c r="BS10" s="649" t="s">
        <v>430</v>
      </c>
      <c r="BT10" s="348" t="s">
        <v>430</v>
      </c>
      <c r="BU10" s="374"/>
      <c r="BV10" s="430" t="s">
        <v>554</v>
      </c>
    </row>
    <row r="11" spans="1:74" s="428" customFormat="1" x14ac:dyDescent="0.25">
      <c r="A11" s="686" t="s">
        <v>7962</v>
      </c>
      <c r="B11" s="373"/>
      <c r="C11" s="719">
        <v>44774</v>
      </c>
      <c r="D11" s="373"/>
      <c r="E11" s="346">
        <v>113.08</v>
      </c>
      <c r="F11" s="373"/>
      <c r="G11" s="347">
        <v>13.308999999999999</v>
      </c>
      <c r="H11" s="374"/>
      <c r="I11" s="348">
        <v>9.4499999999999993</v>
      </c>
      <c r="J11" s="348">
        <v>7.1</v>
      </c>
      <c r="K11" s="348">
        <v>6.65</v>
      </c>
      <c r="L11" s="348">
        <v>6.88</v>
      </c>
      <c r="M11" s="362"/>
      <c r="N11" s="350">
        <v>117.206</v>
      </c>
      <c r="O11" s="348">
        <v>34.775300000000001</v>
      </c>
      <c r="P11" s="348">
        <v>30.9377</v>
      </c>
      <c r="Q11" s="348">
        <v>30.941800000000001</v>
      </c>
      <c r="R11" s="348">
        <v>27.249199999999998</v>
      </c>
      <c r="S11" s="348">
        <v>8.9184000000000001</v>
      </c>
      <c r="T11" s="348">
        <v>4.1841999999999997</v>
      </c>
      <c r="U11" s="354">
        <v>4.3266999999999998</v>
      </c>
      <c r="V11" s="348">
        <v>3.4512</v>
      </c>
      <c r="W11" s="348">
        <v>7.0542999999999996</v>
      </c>
      <c r="X11" s="348">
        <v>7.1925999999999997</v>
      </c>
      <c r="Y11" s="375" t="s">
        <v>430</v>
      </c>
      <c r="Z11" s="348" t="s">
        <v>430</v>
      </c>
      <c r="AA11" s="348">
        <v>13.9962</v>
      </c>
      <c r="AB11" s="348">
        <v>4.5903</v>
      </c>
      <c r="AC11" s="348">
        <v>4.9679000000000002</v>
      </c>
      <c r="AD11" s="348">
        <v>3.6579000000000002</v>
      </c>
      <c r="AE11" s="348">
        <v>26.502700000000001</v>
      </c>
      <c r="AF11" s="348">
        <v>7.6077000000000004</v>
      </c>
      <c r="AG11" s="569"/>
      <c r="AH11" s="346">
        <v>2</v>
      </c>
      <c r="AI11" s="346">
        <v>4</v>
      </c>
      <c r="AJ11" s="346">
        <v>2</v>
      </c>
      <c r="AK11" s="346">
        <v>3</v>
      </c>
      <c r="AL11" s="346">
        <v>5</v>
      </c>
      <c r="AM11" s="346">
        <v>3</v>
      </c>
      <c r="AN11" s="346">
        <v>4</v>
      </c>
      <c r="AO11" s="572">
        <v>4</v>
      </c>
      <c r="AP11" s="346">
        <v>4</v>
      </c>
      <c r="AQ11" s="346">
        <v>4</v>
      </c>
      <c r="AR11" s="346">
        <v>3</v>
      </c>
      <c r="AS11" s="346" t="s">
        <v>430</v>
      </c>
      <c r="AT11" s="346" t="s">
        <v>430</v>
      </c>
      <c r="AU11" s="346">
        <v>3</v>
      </c>
      <c r="AV11" s="346">
        <v>4</v>
      </c>
      <c r="AW11" s="346">
        <v>4</v>
      </c>
      <c r="AX11" s="346">
        <v>4</v>
      </c>
      <c r="AY11" s="346">
        <v>3</v>
      </c>
      <c r="AZ11" s="584"/>
      <c r="BA11" s="467">
        <v>95.51</v>
      </c>
      <c r="BB11" s="348" t="s">
        <v>430</v>
      </c>
      <c r="BC11" s="348" t="s">
        <v>430</v>
      </c>
      <c r="BD11" s="348" t="s">
        <v>430</v>
      </c>
      <c r="BE11" s="375" t="s">
        <v>430</v>
      </c>
      <c r="BF11" s="375">
        <v>4.49</v>
      </c>
      <c r="BG11" s="374"/>
      <c r="BH11" s="594">
        <v>4.49</v>
      </c>
      <c r="BI11" s="348" t="s">
        <v>430</v>
      </c>
      <c r="BJ11" s="348" t="s">
        <v>430</v>
      </c>
      <c r="BK11" s="348" t="s">
        <v>430</v>
      </c>
      <c r="BL11" s="348" t="s">
        <v>430</v>
      </c>
      <c r="BM11" s="375">
        <v>95.51</v>
      </c>
      <c r="BN11" s="375" t="s">
        <v>430</v>
      </c>
      <c r="BO11" s="375" t="s">
        <v>430</v>
      </c>
      <c r="BP11" s="375" t="s">
        <v>430</v>
      </c>
      <c r="BQ11" s="375" t="s">
        <v>430</v>
      </c>
      <c r="BR11" s="374"/>
      <c r="BS11" s="649" t="s">
        <v>430</v>
      </c>
      <c r="BT11" s="348" t="s">
        <v>430</v>
      </c>
      <c r="BU11" s="374"/>
      <c r="BV11" s="430" t="s">
        <v>554</v>
      </c>
    </row>
    <row r="12" spans="1:74" s="428" customFormat="1" x14ac:dyDescent="0.25">
      <c r="A12" s="686" t="s">
        <v>7963</v>
      </c>
      <c r="B12" s="373"/>
      <c r="C12" s="719">
        <v>41908</v>
      </c>
      <c r="D12" s="373"/>
      <c r="E12" s="346">
        <v>43.418599999999998</v>
      </c>
      <c r="F12" s="373"/>
      <c r="G12" s="347">
        <v>23.013300000000001</v>
      </c>
      <c r="H12" s="374"/>
      <c r="I12" s="348">
        <v>9.27</v>
      </c>
      <c r="J12" s="348">
        <v>7.11</v>
      </c>
      <c r="K12" s="348">
        <v>6.74</v>
      </c>
      <c r="L12" s="348">
        <v>6.98</v>
      </c>
      <c r="M12" s="362"/>
      <c r="N12" s="350">
        <v>117.586</v>
      </c>
      <c r="O12" s="348">
        <v>41.471299999999999</v>
      </c>
      <c r="P12" s="348">
        <v>30.6538</v>
      </c>
      <c r="Q12" s="348">
        <v>26.146000000000001</v>
      </c>
      <c r="R12" s="348">
        <v>27.510100000000001</v>
      </c>
      <c r="S12" s="348">
        <v>7.6616</v>
      </c>
      <c r="T12" s="348">
        <v>2.5872000000000002</v>
      </c>
      <c r="U12" s="354">
        <v>2.9043999999999999</v>
      </c>
      <c r="V12" s="348">
        <v>2.1905000000000001</v>
      </c>
      <c r="W12" s="348">
        <v>6.3029000000000002</v>
      </c>
      <c r="X12" s="348">
        <v>6.6326000000000001</v>
      </c>
      <c r="Y12" s="375">
        <v>4.8737000000000004</v>
      </c>
      <c r="Z12" s="348">
        <v>6.7493999999999996</v>
      </c>
      <c r="AA12" s="348">
        <v>12.5364</v>
      </c>
      <c r="AB12" s="348">
        <v>3.3978000000000002</v>
      </c>
      <c r="AC12" s="348">
        <v>3.6438999999999999</v>
      </c>
      <c r="AD12" s="348">
        <v>2.4489999999999998</v>
      </c>
      <c r="AE12" s="348">
        <v>24.554300000000001</v>
      </c>
      <c r="AF12" s="348">
        <v>7.3506999999999998</v>
      </c>
      <c r="AG12" s="569"/>
      <c r="AH12" s="346">
        <v>1</v>
      </c>
      <c r="AI12" s="346">
        <v>2</v>
      </c>
      <c r="AJ12" s="346">
        <v>3</v>
      </c>
      <c r="AK12" s="346">
        <v>5</v>
      </c>
      <c r="AL12" s="346">
        <v>4</v>
      </c>
      <c r="AM12" s="346">
        <v>5</v>
      </c>
      <c r="AN12" s="346">
        <v>5</v>
      </c>
      <c r="AO12" s="572">
        <v>5</v>
      </c>
      <c r="AP12" s="346">
        <v>5</v>
      </c>
      <c r="AQ12" s="346">
        <v>5</v>
      </c>
      <c r="AR12" s="346">
        <v>5</v>
      </c>
      <c r="AS12" s="346">
        <v>4</v>
      </c>
      <c r="AT12" s="346">
        <v>4</v>
      </c>
      <c r="AU12" s="346">
        <v>5</v>
      </c>
      <c r="AV12" s="346">
        <v>5</v>
      </c>
      <c r="AW12" s="346">
        <v>5</v>
      </c>
      <c r="AX12" s="346">
        <v>5</v>
      </c>
      <c r="AY12" s="346">
        <v>5</v>
      </c>
      <c r="AZ12" s="584"/>
      <c r="BA12" s="467">
        <v>99.09</v>
      </c>
      <c r="BB12" s="348" t="s">
        <v>430</v>
      </c>
      <c r="BC12" s="348" t="s">
        <v>430</v>
      </c>
      <c r="BD12" s="348" t="s">
        <v>430</v>
      </c>
      <c r="BE12" s="375" t="s">
        <v>430</v>
      </c>
      <c r="BF12" s="375">
        <v>0.91</v>
      </c>
      <c r="BG12" s="374"/>
      <c r="BH12" s="594">
        <v>0.91</v>
      </c>
      <c r="BI12" s="348" t="s">
        <v>430</v>
      </c>
      <c r="BJ12" s="348" t="s">
        <v>430</v>
      </c>
      <c r="BK12" s="348" t="s">
        <v>430</v>
      </c>
      <c r="BL12" s="348" t="s">
        <v>430</v>
      </c>
      <c r="BM12" s="375">
        <v>99.09</v>
      </c>
      <c r="BN12" s="375" t="s">
        <v>430</v>
      </c>
      <c r="BO12" s="375" t="s">
        <v>430</v>
      </c>
      <c r="BP12" s="375" t="s">
        <v>430</v>
      </c>
      <c r="BQ12" s="375" t="s">
        <v>430</v>
      </c>
      <c r="BR12" s="374"/>
      <c r="BS12" s="649" t="s">
        <v>430</v>
      </c>
      <c r="BT12" s="348" t="s">
        <v>430</v>
      </c>
      <c r="BU12" s="374"/>
      <c r="BV12" s="430" t="s">
        <v>554</v>
      </c>
    </row>
    <row r="13" spans="1:74" x14ac:dyDescent="0.25">
      <c r="A13" s="318" t="s">
        <v>93</v>
      </c>
      <c r="B13" s="43"/>
      <c r="C13" s="720"/>
      <c r="D13" s="43"/>
      <c r="E13" s="51"/>
      <c r="F13" s="43"/>
      <c r="G13" s="55"/>
      <c r="H13" s="66"/>
      <c r="I13" s="59"/>
      <c r="J13" s="59"/>
      <c r="K13" s="59"/>
      <c r="L13" s="59"/>
      <c r="M13" s="258"/>
      <c r="N13" s="70">
        <v>110.5493</v>
      </c>
      <c r="O13" s="59">
        <v>37.999200000000002</v>
      </c>
      <c r="P13" s="59">
        <v>30.5642</v>
      </c>
      <c r="Q13" s="59">
        <v>29.948399999999999</v>
      </c>
      <c r="R13" s="59">
        <v>28.323499999999999</v>
      </c>
      <c r="S13" s="59">
        <v>9.1418999999999997</v>
      </c>
      <c r="T13" s="59">
        <v>4.5216000000000003</v>
      </c>
      <c r="U13" s="88">
        <v>4.5248999999999997</v>
      </c>
      <c r="V13" s="59">
        <v>3.5950000000000002</v>
      </c>
      <c r="W13" s="59">
        <v>7.1666999999999996</v>
      </c>
      <c r="X13" s="59">
        <v>7.2636000000000003</v>
      </c>
      <c r="Y13" s="276">
        <v>5.8507999999999996</v>
      </c>
      <c r="Z13" s="59">
        <v>7.7415000000000003</v>
      </c>
      <c r="AA13" s="59">
        <v>14.4239</v>
      </c>
      <c r="AB13" s="59">
        <v>4.9112999999999998</v>
      </c>
      <c r="AC13" s="59">
        <v>5.1447000000000003</v>
      </c>
      <c r="AD13" s="59">
        <v>3.8035999999999999</v>
      </c>
      <c r="AE13" s="59">
        <v>26.5702</v>
      </c>
      <c r="AF13" s="59">
        <v>8.1898999999999997</v>
      </c>
      <c r="AG13" s="553"/>
      <c r="AH13" s="51">
        <v>5</v>
      </c>
      <c r="AI13" s="51">
        <v>5</v>
      </c>
      <c r="AJ13" s="51">
        <v>5</v>
      </c>
      <c r="AK13" s="51">
        <v>5</v>
      </c>
      <c r="AL13" s="51">
        <v>5</v>
      </c>
      <c r="AM13" s="51">
        <v>5</v>
      </c>
      <c r="AN13" s="51">
        <v>5</v>
      </c>
      <c r="AO13" s="560">
        <v>5</v>
      </c>
      <c r="AP13" s="51">
        <v>5</v>
      </c>
      <c r="AQ13" s="51">
        <v>5</v>
      </c>
      <c r="AR13" s="51">
        <v>5</v>
      </c>
      <c r="AS13" s="51">
        <v>4</v>
      </c>
      <c r="AT13" s="51">
        <v>4</v>
      </c>
      <c r="AU13" s="51">
        <v>5</v>
      </c>
      <c r="AV13" s="51">
        <v>5</v>
      </c>
      <c r="AW13" s="51">
        <v>5</v>
      </c>
      <c r="AX13" s="51">
        <v>5</v>
      </c>
      <c r="AY13" s="51">
        <v>5</v>
      </c>
      <c r="AZ13" s="579"/>
      <c r="BA13" s="577"/>
      <c r="BB13" s="59"/>
      <c r="BC13" s="59"/>
      <c r="BD13" s="59"/>
      <c r="BE13" s="276"/>
      <c r="BF13" s="276"/>
      <c r="BG13" s="66"/>
      <c r="BH13" s="586"/>
      <c r="BI13" s="59"/>
      <c r="BJ13" s="59"/>
      <c r="BK13" s="59"/>
      <c r="BL13" s="59"/>
      <c r="BM13" s="276"/>
      <c r="BN13" s="587"/>
      <c r="BO13" s="587"/>
      <c r="BP13" s="587"/>
      <c r="BQ13" s="587"/>
      <c r="BR13" s="602"/>
      <c r="BS13" s="645"/>
      <c r="BT13" s="59"/>
      <c r="BU13" s="66"/>
      <c r="BV13" s="34"/>
    </row>
    <row r="14" spans="1:74" x14ac:dyDescent="0.25">
      <c r="A14" s="320" t="s">
        <v>94</v>
      </c>
      <c r="B14" s="44"/>
      <c r="C14" s="721"/>
      <c r="D14" s="44"/>
      <c r="E14" s="52"/>
      <c r="F14" s="44"/>
      <c r="G14" s="56"/>
      <c r="H14" s="67"/>
      <c r="I14" s="60"/>
      <c r="J14" s="60"/>
      <c r="K14" s="60"/>
      <c r="L14" s="60"/>
      <c r="M14" s="259"/>
      <c r="N14" s="71">
        <v>117.586</v>
      </c>
      <c r="O14" s="60">
        <v>41.936799999999998</v>
      </c>
      <c r="P14" s="60">
        <v>32.345399999999998</v>
      </c>
      <c r="Q14" s="60">
        <v>31.778500000000001</v>
      </c>
      <c r="R14" s="60">
        <v>29.732299999999999</v>
      </c>
      <c r="S14" s="60">
        <v>10.533799999999999</v>
      </c>
      <c r="T14" s="60">
        <v>6.2084999999999999</v>
      </c>
      <c r="U14" s="89">
        <v>5.7565</v>
      </c>
      <c r="V14" s="60">
        <v>4.7191000000000001</v>
      </c>
      <c r="W14" s="60">
        <v>7.7952000000000004</v>
      </c>
      <c r="X14" s="60">
        <v>7.7998000000000003</v>
      </c>
      <c r="Y14" s="277">
        <v>6.2378999999999998</v>
      </c>
      <c r="Z14" s="60">
        <v>8.1734000000000009</v>
      </c>
      <c r="AA14" s="60">
        <v>16.648199999999999</v>
      </c>
      <c r="AB14" s="60">
        <v>6.2637999999999998</v>
      </c>
      <c r="AC14" s="60">
        <v>6.2938000000000001</v>
      </c>
      <c r="AD14" s="60">
        <v>4.8832000000000004</v>
      </c>
      <c r="AE14" s="60">
        <v>28.171900000000001</v>
      </c>
      <c r="AF14" s="60">
        <v>8.7925000000000004</v>
      </c>
      <c r="AG14" s="554"/>
      <c r="AH14" s="52"/>
      <c r="AI14" s="52"/>
      <c r="AJ14" s="52"/>
      <c r="AK14" s="52"/>
      <c r="AL14" s="52"/>
      <c r="AM14" s="52"/>
      <c r="AN14" s="52"/>
      <c r="AO14" s="561"/>
      <c r="AP14" s="52"/>
      <c r="AQ14" s="52"/>
      <c r="AR14" s="52"/>
      <c r="AS14" s="52"/>
      <c r="AT14" s="52"/>
      <c r="AU14" s="52"/>
      <c r="AV14" s="52"/>
      <c r="AW14" s="52"/>
      <c r="AX14" s="52"/>
      <c r="AY14" s="52"/>
      <c r="AZ14" s="580"/>
      <c r="BA14" s="551"/>
      <c r="BB14" s="60"/>
      <c r="BC14" s="60"/>
      <c r="BD14" s="60"/>
      <c r="BE14" s="277"/>
      <c r="BF14" s="277"/>
      <c r="BG14" s="67"/>
      <c r="BH14" s="588"/>
      <c r="BI14" s="60"/>
      <c r="BJ14" s="60"/>
      <c r="BK14" s="60"/>
      <c r="BL14" s="60"/>
      <c r="BM14" s="277"/>
      <c r="BN14" s="589"/>
      <c r="BO14" s="589"/>
      <c r="BP14" s="589"/>
      <c r="BQ14" s="589"/>
      <c r="BR14" s="596"/>
      <c r="BS14" s="646"/>
      <c r="BT14" s="60"/>
      <c r="BU14" s="67"/>
      <c r="BV14" s="26"/>
    </row>
    <row r="15" spans="1:74" x14ac:dyDescent="0.25">
      <c r="A15" s="320" t="s">
        <v>95</v>
      </c>
      <c r="B15" s="44"/>
      <c r="C15" s="721"/>
      <c r="D15" s="44"/>
      <c r="E15" s="52"/>
      <c r="F15" s="44"/>
      <c r="G15" s="56"/>
      <c r="H15" s="67"/>
      <c r="I15" s="60"/>
      <c r="J15" s="60"/>
      <c r="K15" s="60"/>
      <c r="L15" s="60"/>
      <c r="M15" s="259"/>
      <c r="N15" s="71">
        <v>98.660300000000007</v>
      </c>
      <c r="O15" s="60">
        <v>34.2517</v>
      </c>
      <c r="P15" s="60">
        <v>28.547599999999999</v>
      </c>
      <c r="Q15" s="60">
        <v>26.146000000000001</v>
      </c>
      <c r="R15" s="60">
        <v>27.249199999999998</v>
      </c>
      <c r="S15" s="60">
        <v>7.6616</v>
      </c>
      <c r="T15" s="60">
        <v>2.5872000000000002</v>
      </c>
      <c r="U15" s="89">
        <v>2.9043999999999999</v>
      </c>
      <c r="V15" s="60">
        <v>2.1905000000000001</v>
      </c>
      <c r="W15" s="60">
        <v>6.3029000000000002</v>
      </c>
      <c r="X15" s="60">
        <v>6.6326000000000001</v>
      </c>
      <c r="Y15" s="277">
        <v>4.8737000000000004</v>
      </c>
      <c r="Z15" s="60">
        <v>6.7493999999999996</v>
      </c>
      <c r="AA15" s="60">
        <v>12.5364</v>
      </c>
      <c r="AB15" s="60">
        <v>3.3978000000000002</v>
      </c>
      <c r="AC15" s="60">
        <v>3.6438999999999999</v>
      </c>
      <c r="AD15" s="60">
        <v>2.4489999999999998</v>
      </c>
      <c r="AE15" s="60">
        <v>24.554300000000001</v>
      </c>
      <c r="AF15" s="60">
        <v>7.3506999999999998</v>
      </c>
      <c r="AG15" s="554"/>
      <c r="AH15" s="52"/>
      <c r="AI15" s="52"/>
      <c r="AJ15" s="52"/>
      <c r="AK15" s="52"/>
      <c r="AL15" s="52"/>
      <c r="AM15" s="52"/>
      <c r="AN15" s="52"/>
      <c r="AO15" s="561"/>
      <c r="AP15" s="52"/>
      <c r="AQ15" s="52"/>
      <c r="AR15" s="52"/>
      <c r="AS15" s="52"/>
      <c r="AT15" s="52"/>
      <c r="AU15" s="52"/>
      <c r="AV15" s="52"/>
      <c r="AW15" s="52"/>
      <c r="AX15" s="52"/>
      <c r="AY15" s="52"/>
      <c r="AZ15" s="580"/>
      <c r="BA15" s="551"/>
      <c r="BB15" s="60"/>
      <c r="BC15" s="60"/>
      <c r="BD15" s="60"/>
      <c r="BE15" s="277"/>
      <c r="BF15" s="277"/>
      <c r="BG15" s="67"/>
      <c r="BH15" s="588"/>
      <c r="BI15" s="60"/>
      <c r="BJ15" s="60"/>
      <c r="BK15" s="60"/>
      <c r="BL15" s="60"/>
      <c r="BM15" s="277"/>
      <c r="BN15" s="589"/>
      <c r="BO15" s="589"/>
      <c r="BP15" s="589"/>
      <c r="BQ15" s="589"/>
      <c r="BR15" s="596"/>
      <c r="BS15" s="646"/>
      <c r="BT15" s="60"/>
      <c r="BU15" s="67"/>
      <c r="BV15" s="26"/>
    </row>
    <row r="16" spans="1:74" x14ac:dyDescent="0.25">
      <c r="A16" s="321" t="s">
        <v>96</v>
      </c>
      <c r="B16" s="45"/>
      <c r="C16" s="722"/>
      <c r="D16" s="45"/>
      <c r="E16" s="53"/>
      <c r="F16" s="45"/>
      <c r="G16" s="57"/>
      <c r="H16" s="68"/>
      <c r="I16" s="61"/>
      <c r="J16" s="61"/>
      <c r="K16" s="61"/>
      <c r="L16" s="61"/>
      <c r="M16" s="262"/>
      <c r="N16" s="72">
        <v>115.14700000000001</v>
      </c>
      <c r="O16" s="61">
        <v>37.560699999999997</v>
      </c>
      <c r="P16" s="61">
        <v>30.6538</v>
      </c>
      <c r="Q16" s="61">
        <v>30.941800000000001</v>
      </c>
      <c r="R16" s="61">
        <v>28.344100000000001</v>
      </c>
      <c r="S16" s="61">
        <v>8.9184000000000001</v>
      </c>
      <c r="T16" s="61">
        <v>4.2442000000000002</v>
      </c>
      <c r="U16" s="90">
        <v>4.3784999999999998</v>
      </c>
      <c r="V16" s="61">
        <v>3.5445000000000002</v>
      </c>
      <c r="W16" s="61">
        <v>7.0571999999999999</v>
      </c>
      <c r="X16" s="61">
        <v>7.1925999999999997</v>
      </c>
      <c r="Y16" s="279">
        <v>6.1457499999999996</v>
      </c>
      <c r="Z16" s="61">
        <v>8.0216499999999993</v>
      </c>
      <c r="AA16" s="61">
        <v>13.9962</v>
      </c>
      <c r="AB16" s="61">
        <v>4.7004000000000001</v>
      </c>
      <c r="AC16" s="61">
        <v>5.0686</v>
      </c>
      <c r="AD16" s="61">
        <v>3.7378</v>
      </c>
      <c r="AE16" s="61">
        <v>26.502700000000001</v>
      </c>
      <c r="AF16" s="61">
        <v>8.5847999999999995</v>
      </c>
      <c r="AG16" s="556"/>
      <c r="AH16" s="53"/>
      <c r="AI16" s="53"/>
      <c r="AJ16" s="53"/>
      <c r="AK16" s="53"/>
      <c r="AL16" s="53"/>
      <c r="AM16" s="53"/>
      <c r="AN16" s="53"/>
      <c r="AO16" s="563"/>
      <c r="AP16" s="53"/>
      <c r="AQ16" s="53"/>
      <c r="AR16" s="53"/>
      <c r="AS16" s="53"/>
      <c r="AT16" s="53"/>
      <c r="AU16" s="53"/>
      <c r="AV16" s="53"/>
      <c r="AW16" s="53"/>
      <c r="AX16" s="53"/>
      <c r="AY16" s="53"/>
      <c r="AZ16" s="581"/>
      <c r="BA16" s="578"/>
      <c r="BB16" s="61"/>
      <c r="BC16" s="61"/>
      <c r="BD16" s="61"/>
      <c r="BE16" s="279"/>
      <c r="BF16" s="279"/>
      <c r="BG16" s="68"/>
      <c r="BH16" s="590"/>
      <c r="BI16" s="61"/>
      <c r="BJ16" s="61"/>
      <c r="BK16" s="61"/>
      <c r="BL16" s="61"/>
      <c r="BM16" s="279"/>
      <c r="BN16" s="591"/>
      <c r="BO16" s="591"/>
      <c r="BP16" s="591"/>
      <c r="BQ16" s="591"/>
      <c r="BR16" s="603"/>
      <c r="BS16" s="647"/>
      <c r="BT16" s="61"/>
      <c r="BU16" s="68"/>
      <c r="BV16" s="272"/>
    </row>
    <row r="17" spans="1:74" ht="14.5" x14ac:dyDescent="0.25">
      <c r="A17" s="323" t="s">
        <v>298</v>
      </c>
      <c r="B17" s="46"/>
      <c r="C17" s="723"/>
      <c r="D17" s="46"/>
      <c r="E17" s="54"/>
      <c r="F17" s="46"/>
      <c r="G17" s="58"/>
      <c r="H17" s="69"/>
      <c r="I17" s="62"/>
      <c r="J17" s="62"/>
      <c r="K17" s="62"/>
      <c r="L17" s="62"/>
      <c r="M17" s="263"/>
      <c r="N17" s="73"/>
      <c r="O17" s="62"/>
      <c r="P17" s="62"/>
      <c r="Q17" s="62"/>
      <c r="R17" s="62"/>
      <c r="S17" s="62"/>
      <c r="T17" s="62"/>
      <c r="U17" s="91"/>
      <c r="V17" s="62"/>
      <c r="W17" s="62"/>
      <c r="X17" s="62"/>
      <c r="Y17" s="245"/>
      <c r="Z17" s="62"/>
      <c r="AA17" s="62"/>
      <c r="AB17" s="62"/>
      <c r="AC17" s="62"/>
      <c r="AD17" s="62"/>
      <c r="AE17" s="62"/>
      <c r="AF17" s="62"/>
      <c r="AG17" s="557"/>
      <c r="AH17" s="54"/>
      <c r="AI17" s="54"/>
      <c r="AJ17" s="54"/>
      <c r="AK17" s="54"/>
      <c r="AL17" s="54"/>
      <c r="AM17" s="54"/>
      <c r="AN17" s="54"/>
      <c r="AO17" s="564"/>
      <c r="AP17" s="54"/>
      <c r="AQ17" s="54"/>
      <c r="AR17" s="54"/>
      <c r="AS17" s="54"/>
      <c r="AT17" s="54"/>
      <c r="AU17" s="54"/>
      <c r="AV17" s="54"/>
      <c r="AW17" s="54"/>
      <c r="AX17" s="54"/>
      <c r="AY17" s="54"/>
      <c r="AZ17" s="582"/>
      <c r="BA17" s="280"/>
      <c r="BB17" s="62"/>
      <c r="BC17" s="62"/>
      <c r="BD17" s="62"/>
      <c r="BE17" s="245"/>
      <c r="BF17" s="245"/>
      <c r="BG17" s="69"/>
      <c r="BH17" s="585"/>
      <c r="BI17" s="62"/>
      <c r="BJ17" s="62"/>
      <c r="BK17" s="62"/>
      <c r="BL17" s="62"/>
      <c r="BM17" s="245"/>
      <c r="BN17" s="592"/>
      <c r="BO17" s="592"/>
      <c r="BP17" s="592"/>
      <c r="BQ17" s="592"/>
      <c r="BR17" s="545"/>
      <c r="BS17" s="648"/>
      <c r="BT17" s="62"/>
      <c r="BU17" s="69"/>
      <c r="BV17" s="41"/>
    </row>
    <row r="18" spans="1:74" s="425" customFormat="1" x14ac:dyDescent="0.25">
      <c r="A18" s="337" t="s">
        <v>7964</v>
      </c>
      <c r="B18" s="369"/>
      <c r="C18" s="718">
        <v>41894</v>
      </c>
      <c r="D18" s="369"/>
      <c r="E18" s="338">
        <v>2000.91</v>
      </c>
      <c r="F18" s="369"/>
      <c r="G18" s="339">
        <v>25.874600000000001</v>
      </c>
      <c r="H18" s="370"/>
      <c r="I18" s="340">
        <v>10.1</v>
      </c>
      <c r="J18" s="340">
        <v>7.18</v>
      </c>
      <c r="K18" s="340">
        <v>6.9</v>
      </c>
      <c r="L18" s="340">
        <v>7.14</v>
      </c>
      <c r="M18" s="361"/>
      <c r="N18" s="342">
        <v>115.047</v>
      </c>
      <c r="O18" s="340">
        <v>41.824199999999998</v>
      </c>
      <c r="P18" s="340">
        <v>32.2196</v>
      </c>
      <c r="Q18" s="340">
        <v>31.583600000000001</v>
      </c>
      <c r="R18" s="340">
        <v>29.609100000000002</v>
      </c>
      <c r="S18" s="340">
        <v>9.5967000000000002</v>
      </c>
      <c r="T18" s="340">
        <v>5.2469999999999999</v>
      </c>
      <c r="U18" s="344">
        <v>5.1143000000000001</v>
      </c>
      <c r="V18" s="340">
        <v>3.9224000000000001</v>
      </c>
      <c r="W18" s="340">
        <v>7.4630999999999998</v>
      </c>
      <c r="X18" s="340">
        <v>7.3418000000000001</v>
      </c>
      <c r="Y18" s="371">
        <v>6.0739999999999998</v>
      </c>
      <c r="Z18" s="340">
        <v>7.8878000000000004</v>
      </c>
      <c r="AA18" s="340">
        <v>15.022500000000001</v>
      </c>
      <c r="AB18" s="340">
        <v>5.4679000000000002</v>
      </c>
      <c r="AC18" s="340">
        <v>5.6044</v>
      </c>
      <c r="AD18" s="340">
        <v>4.1426999999999996</v>
      </c>
      <c r="AE18" s="340">
        <v>28.046199999999999</v>
      </c>
      <c r="AF18" s="340">
        <v>8.3980999999999995</v>
      </c>
      <c r="AG18" s="568"/>
      <c r="AH18" s="338">
        <v>3</v>
      </c>
      <c r="AI18" s="338">
        <v>1</v>
      </c>
      <c r="AJ18" s="338">
        <v>1</v>
      </c>
      <c r="AK18" s="338">
        <v>1</v>
      </c>
      <c r="AL18" s="338">
        <v>1</v>
      </c>
      <c r="AM18" s="338">
        <v>2</v>
      </c>
      <c r="AN18" s="338">
        <v>2</v>
      </c>
      <c r="AO18" s="570">
        <v>2</v>
      </c>
      <c r="AP18" s="338">
        <v>2</v>
      </c>
      <c r="AQ18" s="338">
        <v>2</v>
      </c>
      <c r="AR18" s="338">
        <v>2</v>
      </c>
      <c r="AS18" s="338">
        <v>1</v>
      </c>
      <c r="AT18" s="338">
        <v>2</v>
      </c>
      <c r="AU18" s="338">
        <v>2</v>
      </c>
      <c r="AV18" s="338">
        <v>2</v>
      </c>
      <c r="AW18" s="338">
        <v>2</v>
      </c>
      <c r="AX18" s="338">
        <v>2</v>
      </c>
      <c r="AY18" s="338">
        <v>1</v>
      </c>
      <c r="AZ18" s="583"/>
      <c r="BA18" s="464">
        <v>96.28</v>
      </c>
      <c r="BB18" s="340" t="s">
        <v>430</v>
      </c>
      <c r="BC18" s="340" t="s">
        <v>430</v>
      </c>
      <c r="BD18" s="340" t="s">
        <v>430</v>
      </c>
      <c r="BE18" s="371" t="s">
        <v>430</v>
      </c>
      <c r="BF18" s="371">
        <v>3.72</v>
      </c>
      <c r="BG18" s="370"/>
      <c r="BH18" s="593">
        <v>3.72</v>
      </c>
      <c r="BI18" s="340" t="s">
        <v>430</v>
      </c>
      <c r="BJ18" s="340" t="s">
        <v>430</v>
      </c>
      <c r="BK18" s="340" t="s">
        <v>430</v>
      </c>
      <c r="BL18" s="340" t="s">
        <v>430</v>
      </c>
      <c r="BM18" s="371">
        <v>96.28</v>
      </c>
      <c r="BN18" s="371" t="s">
        <v>430</v>
      </c>
      <c r="BO18" s="371" t="s">
        <v>430</v>
      </c>
      <c r="BP18" s="371" t="s">
        <v>430</v>
      </c>
      <c r="BQ18" s="371" t="s">
        <v>430</v>
      </c>
      <c r="BR18" s="370"/>
      <c r="BS18" s="609" t="s">
        <v>430</v>
      </c>
      <c r="BT18" s="340" t="s">
        <v>430</v>
      </c>
      <c r="BU18" s="370"/>
      <c r="BV18" s="571" t="s">
        <v>554</v>
      </c>
    </row>
    <row r="19" spans="1:74" s="428" customFormat="1" x14ac:dyDescent="0.25">
      <c r="A19" s="345" t="s">
        <v>7965</v>
      </c>
      <c r="B19" s="373"/>
      <c r="C19" s="719">
        <v>36901</v>
      </c>
      <c r="D19" s="373"/>
      <c r="E19" s="346">
        <v>1657.54</v>
      </c>
      <c r="F19" s="373"/>
      <c r="G19" s="347">
        <v>66.19</v>
      </c>
      <c r="H19" s="374"/>
      <c r="I19" s="348">
        <v>9.5299999999999994</v>
      </c>
      <c r="J19" s="348">
        <v>7.23</v>
      </c>
      <c r="K19" s="348">
        <v>6.79</v>
      </c>
      <c r="L19" s="348">
        <v>7.03</v>
      </c>
      <c r="M19" s="362"/>
      <c r="N19" s="350">
        <v>98.310599999999994</v>
      </c>
      <c r="O19" s="348">
        <v>33.927300000000002</v>
      </c>
      <c r="P19" s="348">
        <v>28.220300000000002</v>
      </c>
      <c r="Q19" s="348">
        <v>28.853000000000002</v>
      </c>
      <c r="R19" s="348">
        <v>28.0258</v>
      </c>
      <c r="S19" s="348">
        <v>8.5527999999999995</v>
      </c>
      <c r="T19" s="348">
        <v>3.9203999999999999</v>
      </c>
      <c r="U19" s="354">
        <v>4.0534999999999997</v>
      </c>
      <c r="V19" s="348">
        <v>3.2176999999999998</v>
      </c>
      <c r="W19" s="348">
        <v>6.7157999999999998</v>
      </c>
      <c r="X19" s="348">
        <v>6.8438999999999997</v>
      </c>
      <c r="Y19" s="375">
        <v>5.7953000000000001</v>
      </c>
      <c r="Z19" s="348">
        <v>7.6191000000000004</v>
      </c>
      <c r="AA19" s="348">
        <v>13.469099999999999</v>
      </c>
      <c r="AB19" s="348">
        <v>4.3761000000000001</v>
      </c>
      <c r="AC19" s="348">
        <v>4.7422000000000004</v>
      </c>
      <c r="AD19" s="348">
        <v>3.4106000000000001</v>
      </c>
      <c r="AE19" s="348">
        <v>26.079599999999999</v>
      </c>
      <c r="AF19" s="348">
        <v>7.6860999999999997</v>
      </c>
      <c r="AG19" s="569"/>
      <c r="AH19" s="346">
        <v>5</v>
      </c>
      <c r="AI19" s="346">
        <v>5</v>
      </c>
      <c r="AJ19" s="346">
        <v>5</v>
      </c>
      <c r="AK19" s="346">
        <v>4</v>
      </c>
      <c r="AL19" s="346">
        <v>3</v>
      </c>
      <c r="AM19" s="346">
        <v>3</v>
      </c>
      <c r="AN19" s="346">
        <v>3</v>
      </c>
      <c r="AO19" s="572">
        <v>3</v>
      </c>
      <c r="AP19" s="346">
        <v>3</v>
      </c>
      <c r="AQ19" s="346">
        <v>3</v>
      </c>
      <c r="AR19" s="346">
        <v>3</v>
      </c>
      <c r="AS19" s="346">
        <v>3</v>
      </c>
      <c r="AT19" s="346">
        <v>3</v>
      </c>
      <c r="AU19" s="346">
        <v>4</v>
      </c>
      <c r="AV19" s="346">
        <v>3</v>
      </c>
      <c r="AW19" s="346">
        <v>3</v>
      </c>
      <c r="AX19" s="346">
        <v>3</v>
      </c>
      <c r="AY19" s="346">
        <v>3</v>
      </c>
      <c r="AZ19" s="584"/>
      <c r="BA19" s="467">
        <v>98.5</v>
      </c>
      <c r="BB19" s="348" t="s">
        <v>430</v>
      </c>
      <c r="BC19" s="348" t="s">
        <v>430</v>
      </c>
      <c r="BD19" s="348" t="s">
        <v>430</v>
      </c>
      <c r="BE19" s="375" t="s">
        <v>430</v>
      </c>
      <c r="BF19" s="375">
        <v>1.5</v>
      </c>
      <c r="BG19" s="374"/>
      <c r="BH19" s="594">
        <v>1.5</v>
      </c>
      <c r="BI19" s="348" t="s">
        <v>430</v>
      </c>
      <c r="BJ19" s="348" t="s">
        <v>430</v>
      </c>
      <c r="BK19" s="348" t="s">
        <v>430</v>
      </c>
      <c r="BL19" s="348" t="s">
        <v>430</v>
      </c>
      <c r="BM19" s="375">
        <v>98.5</v>
      </c>
      <c r="BN19" s="375" t="s">
        <v>430</v>
      </c>
      <c r="BO19" s="375" t="s">
        <v>430</v>
      </c>
      <c r="BP19" s="375" t="s">
        <v>430</v>
      </c>
      <c r="BQ19" s="375" t="s">
        <v>430</v>
      </c>
      <c r="BR19" s="374"/>
      <c r="BS19" s="649" t="s">
        <v>430</v>
      </c>
      <c r="BT19" s="348" t="s">
        <v>430</v>
      </c>
      <c r="BU19" s="374"/>
      <c r="BV19" s="430" t="s">
        <v>554</v>
      </c>
    </row>
    <row r="20" spans="1:74" s="428" customFormat="1" x14ac:dyDescent="0.25">
      <c r="A20" s="345" t="s">
        <v>7966</v>
      </c>
      <c r="B20" s="373"/>
      <c r="C20" s="719">
        <v>37324</v>
      </c>
      <c r="D20" s="373"/>
      <c r="E20" s="346">
        <v>295.13299999999998</v>
      </c>
      <c r="F20" s="373"/>
      <c r="G20" s="347">
        <v>48.085299999999997</v>
      </c>
      <c r="H20" s="374"/>
      <c r="I20" s="348">
        <v>10.48</v>
      </c>
      <c r="J20" s="348">
        <v>7.14</v>
      </c>
      <c r="K20" s="348">
        <v>7.07</v>
      </c>
      <c r="L20" s="348">
        <v>7.32</v>
      </c>
      <c r="M20" s="362"/>
      <c r="N20" s="350">
        <v>103.98399999999999</v>
      </c>
      <c r="O20" s="348">
        <v>37.354100000000003</v>
      </c>
      <c r="P20" s="348">
        <v>30.123699999999999</v>
      </c>
      <c r="Q20" s="348">
        <v>31.558900000000001</v>
      </c>
      <c r="R20" s="348">
        <v>28.558199999999999</v>
      </c>
      <c r="S20" s="348">
        <v>10.310600000000001</v>
      </c>
      <c r="T20" s="348">
        <v>5.9827000000000004</v>
      </c>
      <c r="U20" s="354">
        <v>5.5277000000000003</v>
      </c>
      <c r="V20" s="348">
        <v>4.4889999999999999</v>
      </c>
      <c r="W20" s="348">
        <v>7.5568999999999997</v>
      </c>
      <c r="X20" s="348">
        <v>7.5647000000000002</v>
      </c>
      <c r="Y20" s="375">
        <v>5.9602000000000004</v>
      </c>
      <c r="Z20" s="348">
        <v>8.0094999999999992</v>
      </c>
      <c r="AA20" s="348">
        <v>16.421099999999999</v>
      </c>
      <c r="AB20" s="348">
        <v>6.0385999999999997</v>
      </c>
      <c r="AC20" s="348">
        <v>6.0640000000000001</v>
      </c>
      <c r="AD20" s="348">
        <v>4.6527000000000003</v>
      </c>
      <c r="AE20" s="348">
        <v>27.004000000000001</v>
      </c>
      <c r="AF20" s="348">
        <v>6.6731999999999996</v>
      </c>
      <c r="AG20" s="569"/>
      <c r="AH20" s="346">
        <v>4</v>
      </c>
      <c r="AI20" s="346">
        <v>3</v>
      </c>
      <c r="AJ20" s="346">
        <v>4</v>
      </c>
      <c r="AK20" s="346">
        <v>2</v>
      </c>
      <c r="AL20" s="346">
        <v>2</v>
      </c>
      <c r="AM20" s="346">
        <v>1</v>
      </c>
      <c r="AN20" s="346">
        <v>1</v>
      </c>
      <c r="AO20" s="572">
        <v>1</v>
      </c>
      <c r="AP20" s="346">
        <v>1</v>
      </c>
      <c r="AQ20" s="346">
        <v>1</v>
      </c>
      <c r="AR20" s="346">
        <v>1</v>
      </c>
      <c r="AS20" s="346">
        <v>2</v>
      </c>
      <c r="AT20" s="346">
        <v>1</v>
      </c>
      <c r="AU20" s="346">
        <v>1</v>
      </c>
      <c r="AV20" s="346">
        <v>1</v>
      </c>
      <c r="AW20" s="346">
        <v>1</v>
      </c>
      <c r="AX20" s="346">
        <v>1</v>
      </c>
      <c r="AY20" s="346">
        <v>2</v>
      </c>
      <c r="AZ20" s="584"/>
      <c r="BA20" s="467">
        <v>95.89</v>
      </c>
      <c r="BB20" s="348" t="s">
        <v>430</v>
      </c>
      <c r="BC20" s="348" t="s">
        <v>430</v>
      </c>
      <c r="BD20" s="348" t="s">
        <v>430</v>
      </c>
      <c r="BE20" s="375" t="s">
        <v>430</v>
      </c>
      <c r="BF20" s="375">
        <v>4.1100000000000003</v>
      </c>
      <c r="BG20" s="374"/>
      <c r="BH20" s="594">
        <v>4.09</v>
      </c>
      <c r="BI20" s="348" t="s">
        <v>430</v>
      </c>
      <c r="BJ20" s="348" t="s">
        <v>430</v>
      </c>
      <c r="BK20" s="348" t="s">
        <v>430</v>
      </c>
      <c r="BL20" s="348" t="s">
        <v>430</v>
      </c>
      <c r="BM20" s="375">
        <v>95.89</v>
      </c>
      <c r="BN20" s="375" t="s">
        <v>430</v>
      </c>
      <c r="BO20" s="375" t="s">
        <v>430</v>
      </c>
      <c r="BP20" s="375" t="s">
        <v>430</v>
      </c>
      <c r="BQ20" s="375" t="s">
        <v>430</v>
      </c>
      <c r="BR20" s="374"/>
      <c r="BS20" s="649" t="s">
        <v>430</v>
      </c>
      <c r="BT20" s="348" t="s">
        <v>430</v>
      </c>
      <c r="BU20" s="374"/>
      <c r="BV20" s="430" t="s">
        <v>554</v>
      </c>
    </row>
    <row r="21" spans="1:74" s="428" customFormat="1" x14ac:dyDescent="0.25">
      <c r="A21" s="345" t="s">
        <v>7967</v>
      </c>
      <c r="B21" s="373"/>
      <c r="C21" s="719">
        <v>44774</v>
      </c>
      <c r="D21" s="373"/>
      <c r="E21" s="346">
        <v>113.08</v>
      </c>
      <c r="F21" s="373"/>
      <c r="G21" s="347">
        <v>13.061999999999999</v>
      </c>
      <c r="H21" s="374"/>
      <c r="I21" s="348">
        <v>9.4499999999999993</v>
      </c>
      <c r="J21" s="348">
        <v>7.1</v>
      </c>
      <c r="K21" s="348">
        <v>6.65</v>
      </c>
      <c r="L21" s="348">
        <v>6.88</v>
      </c>
      <c r="M21" s="362"/>
      <c r="N21" s="350">
        <v>116.898</v>
      </c>
      <c r="O21" s="348">
        <v>34.363999999999997</v>
      </c>
      <c r="P21" s="348">
        <v>30.475999999999999</v>
      </c>
      <c r="Q21" s="348">
        <v>30.491700000000002</v>
      </c>
      <c r="R21" s="348">
        <v>26.790500000000002</v>
      </c>
      <c r="S21" s="348">
        <v>8.4530999999999992</v>
      </c>
      <c r="T21" s="348">
        <v>3.7124000000000001</v>
      </c>
      <c r="U21" s="354">
        <v>3.8456000000000001</v>
      </c>
      <c r="V21" s="348">
        <v>2.9670999999999998</v>
      </c>
      <c r="W21" s="348">
        <v>6.5510999999999999</v>
      </c>
      <c r="X21" s="348">
        <v>6.6835000000000004</v>
      </c>
      <c r="Y21" s="375" t="s">
        <v>430</v>
      </c>
      <c r="Z21" s="348" t="s">
        <v>430</v>
      </c>
      <c r="AA21" s="348">
        <v>13.526899999999999</v>
      </c>
      <c r="AB21" s="348">
        <v>4.1180000000000003</v>
      </c>
      <c r="AC21" s="348">
        <v>4.4847000000000001</v>
      </c>
      <c r="AD21" s="348">
        <v>3.1728999999999998</v>
      </c>
      <c r="AE21" s="348">
        <v>26.0428</v>
      </c>
      <c r="AF21" s="348">
        <v>7.0918999999999999</v>
      </c>
      <c r="AG21" s="569"/>
      <c r="AH21" s="346">
        <v>2</v>
      </c>
      <c r="AI21" s="346">
        <v>4</v>
      </c>
      <c r="AJ21" s="346">
        <v>2</v>
      </c>
      <c r="AK21" s="346">
        <v>3</v>
      </c>
      <c r="AL21" s="346">
        <v>5</v>
      </c>
      <c r="AM21" s="346">
        <v>4</v>
      </c>
      <c r="AN21" s="346">
        <v>4</v>
      </c>
      <c r="AO21" s="572">
        <v>4</v>
      </c>
      <c r="AP21" s="346">
        <v>4</v>
      </c>
      <c r="AQ21" s="346">
        <v>4</v>
      </c>
      <c r="AR21" s="346">
        <v>4</v>
      </c>
      <c r="AS21" s="346" t="s">
        <v>430</v>
      </c>
      <c r="AT21" s="346" t="s">
        <v>430</v>
      </c>
      <c r="AU21" s="346">
        <v>3</v>
      </c>
      <c r="AV21" s="346">
        <v>4</v>
      </c>
      <c r="AW21" s="346">
        <v>4</v>
      </c>
      <c r="AX21" s="346">
        <v>4</v>
      </c>
      <c r="AY21" s="346">
        <v>4</v>
      </c>
      <c r="AZ21" s="584"/>
      <c r="BA21" s="467">
        <v>95.51</v>
      </c>
      <c r="BB21" s="348" t="s">
        <v>430</v>
      </c>
      <c r="BC21" s="348" t="s">
        <v>430</v>
      </c>
      <c r="BD21" s="348" t="s">
        <v>430</v>
      </c>
      <c r="BE21" s="375" t="s">
        <v>430</v>
      </c>
      <c r="BF21" s="375">
        <v>4.49</v>
      </c>
      <c r="BG21" s="374"/>
      <c r="BH21" s="594">
        <v>4.49</v>
      </c>
      <c r="BI21" s="348" t="s">
        <v>430</v>
      </c>
      <c r="BJ21" s="348" t="s">
        <v>430</v>
      </c>
      <c r="BK21" s="348" t="s">
        <v>430</v>
      </c>
      <c r="BL21" s="348" t="s">
        <v>430</v>
      </c>
      <c r="BM21" s="375">
        <v>95.51</v>
      </c>
      <c r="BN21" s="375" t="s">
        <v>430</v>
      </c>
      <c r="BO21" s="375" t="s">
        <v>430</v>
      </c>
      <c r="BP21" s="375" t="s">
        <v>430</v>
      </c>
      <c r="BQ21" s="375" t="s">
        <v>430</v>
      </c>
      <c r="BR21" s="374"/>
      <c r="BS21" s="649" t="s">
        <v>430</v>
      </c>
      <c r="BT21" s="348" t="s">
        <v>430</v>
      </c>
      <c r="BU21" s="374"/>
      <c r="BV21" s="430" t="s">
        <v>554</v>
      </c>
    </row>
    <row r="22" spans="1:74" s="428" customFormat="1" x14ac:dyDescent="0.25">
      <c r="A22" s="345" t="s">
        <v>7968</v>
      </c>
      <c r="B22" s="373"/>
      <c r="C22" s="719">
        <v>41908</v>
      </c>
      <c r="D22" s="373"/>
      <c r="E22" s="346">
        <v>43.418599999999998</v>
      </c>
      <c r="F22" s="373"/>
      <c r="G22" s="347">
        <v>22.417100000000001</v>
      </c>
      <c r="H22" s="374"/>
      <c r="I22" s="348">
        <v>9.27</v>
      </c>
      <c r="J22" s="348">
        <v>7.11</v>
      </c>
      <c r="K22" s="348">
        <v>6.74</v>
      </c>
      <c r="L22" s="348">
        <v>6.98</v>
      </c>
      <c r="M22" s="362"/>
      <c r="N22" s="350">
        <v>117.282</v>
      </c>
      <c r="O22" s="348">
        <v>41.263100000000001</v>
      </c>
      <c r="P22" s="348">
        <v>30.438300000000002</v>
      </c>
      <c r="Q22" s="348">
        <v>25.9467</v>
      </c>
      <c r="R22" s="348">
        <v>27.296099999999999</v>
      </c>
      <c r="S22" s="348">
        <v>7.4409999999999998</v>
      </c>
      <c r="T22" s="348">
        <v>2.3698000000000001</v>
      </c>
      <c r="U22" s="354">
        <v>2.6879</v>
      </c>
      <c r="V22" s="348">
        <v>1.9770000000000001</v>
      </c>
      <c r="W22" s="348">
        <v>6.0843999999999996</v>
      </c>
      <c r="X22" s="348">
        <v>6.4142999999999999</v>
      </c>
      <c r="Y22" s="375">
        <v>4.6566000000000001</v>
      </c>
      <c r="Z22" s="348">
        <v>6.516</v>
      </c>
      <c r="AA22" s="348">
        <v>12.313599999999999</v>
      </c>
      <c r="AB22" s="348">
        <v>3.1804999999999999</v>
      </c>
      <c r="AC22" s="348">
        <v>3.4262000000000001</v>
      </c>
      <c r="AD22" s="348">
        <v>2.2351000000000001</v>
      </c>
      <c r="AE22" s="348">
        <v>24.343499999999999</v>
      </c>
      <c r="AF22" s="348">
        <v>7.1112000000000002</v>
      </c>
      <c r="AG22" s="569"/>
      <c r="AH22" s="346">
        <v>1</v>
      </c>
      <c r="AI22" s="346">
        <v>2</v>
      </c>
      <c r="AJ22" s="346">
        <v>3</v>
      </c>
      <c r="AK22" s="346">
        <v>5</v>
      </c>
      <c r="AL22" s="346">
        <v>4</v>
      </c>
      <c r="AM22" s="346">
        <v>5</v>
      </c>
      <c r="AN22" s="346">
        <v>5</v>
      </c>
      <c r="AO22" s="572">
        <v>5</v>
      </c>
      <c r="AP22" s="346">
        <v>5</v>
      </c>
      <c r="AQ22" s="346">
        <v>5</v>
      </c>
      <c r="AR22" s="346">
        <v>5</v>
      </c>
      <c r="AS22" s="346">
        <v>4</v>
      </c>
      <c r="AT22" s="346">
        <v>4</v>
      </c>
      <c r="AU22" s="346">
        <v>5</v>
      </c>
      <c r="AV22" s="346">
        <v>5</v>
      </c>
      <c r="AW22" s="346">
        <v>5</v>
      </c>
      <c r="AX22" s="346">
        <v>5</v>
      </c>
      <c r="AY22" s="346">
        <v>5</v>
      </c>
      <c r="AZ22" s="584"/>
      <c r="BA22" s="467">
        <v>99.09</v>
      </c>
      <c r="BB22" s="348" t="s">
        <v>430</v>
      </c>
      <c r="BC22" s="348" t="s">
        <v>430</v>
      </c>
      <c r="BD22" s="348" t="s">
        <v>430</v>
      </c>
      <c r="BE22" s="375" t="s">
        <v>430</v>
      </c>
      <c r="BF22" s="375">
        <v>0.91</v>
      </c>
      <c r="BG22" s="374"/>
      <c r="BH22" s="594">
        <v>0.91</v>
      </c>
      <c r="BI22" s="348" t="s">
        <v>430</v>
      </c>
      <c r="BJ22" s="348" t="s">
        <v>430</v>
      </c>
      <c r="BK22" s="348" t="s">
        <v>430</v>
      </c>
      <c r="BL22" s="348" t="s">
        <v>430</v>
      </c>
      <c r="BM22" s="375">
        <v>99.09</v>
      </c>
      <c r="BN22" s="375" t="s">
        <v>430</v>
      </c>
      <c r="BO22" s="375" t="s">
        <v>430</v>
      </c>
      <c r="BP22" s="375" t="s">
        <v>430</v>
      </c>
      <c r="BQ22" s="375" t="s">
        <v>430</v>
      </c>
      <c r="BR22" s="374"/>
      <c r="BS22" s="649" t="s">
        <v>430</v>
      </c>
      <c r="BT22" s="348" t="s">
        <v>430</v>
      </c>
      <c r="BU22" s="374"/>
      <c r="BV22" s="430" t="s">
        <v>554</v>
      </c>
    </row>
    <row r="23" spans="1:74" x14ac:dyDescent="0.25">
      <c r="A23" s="318" t="s">
        <v>93</v>
      </c>
      <c r="B23" s="43"/>
      <c r="C23" s="720"/>
      <c r="D23" s="43"/>
      <c r="E23" s="51"/>
      <c r="F23" s="43"/>
      <c r="G23" s="55"/>
      <c r="H23" s="66"/>
      <c r="I23" s="59"/>
      <c r="J23" s="59"/>
      <c r="K23" s="59"/>
      <c r="L23" s="59"/>
      <c r="M23" s="258"/>
      <c r="N23" s="70">
        <v>110.3043</v>
      </c>
      <c r="O23" s="59">
        <v>37.746499999999997</v>
      </c>
      <c r="P23" s="59">
        <v>30.2956</v>
      </c>
      <c r="Q23" s="59">
        <v>29.686800000000002</v>
      </c>
      <c r="R23" s="59">
        <v>28.055900000000001</v>
      </c>
      <c r="S23" s="59">
        <v>8.8707999999999991</v>
      </c>
      <c r="T23" s="59">
        <v>4.2465000000000002</v>
      </c>
      <c r="U23" s="88">
        <v>4.2458</v>
      </c>
      <c r="V23" s="59">
        <v>3.3146</v>
      </c>
      <c r="W23" s="59">
        <v>6.8742999999999999</v>
      </c>
      <c r="X23" s="59">
        <v>6.9695999999999998</v>
      </c>
      <c r="Y23" s="276">
        <v>5.6215000000000002</v>
      </c>
      <c r="Z23" s="59">
        <v>7.5080999999999998</v>
      </c>
      <c r="AA23" s="59">
        <v>14.150600000000001</v>
      </c>
      <c r="AB23" s="59">
        <v>4.6361999999999997</v>
      </c>
      <c r="AC23" s="59">
        <v>4.8643000000000001</v>
      </c>
      <c r="AD23" s="59">
        <v>3.5228000000000002</v>
      </c>
      <c r="AE23" s="59">
        <v>26.3032</v>
      </c>
      <c r="AF23" s="59">
        <v>7.3921000000000001</v>
      </c>
      <c r="AG23" s="553"/>
      <c r="AH23" s="51">
        <v>5</v>
      </c>
      <c r="AI23" s="51">
        <v>5</v>
      </c>
      <c r="AJ23" s="51">
        <v>5</v>
      </c>
      <c r="AK23" s="51">
        <v>5</v>
      </c>
      <c r="AL23" s="51">
        <v>5</v>
      </c>
      <c r="AM23" s="51">
        <v>5</v>
      </c>
      <c r="AN23" s="51">
        <v>5</v>
      </c>
      <c r="AO23" s="560">
        <v>5</v>
      </c>
      <c r="AP23" s="51">
        <v>5</v>
      </c>
      <c r="AQ23" s="51">
        <v>5</v>
      </c>
      <c r="AR23" s="51">
        <v>5</v>
      </c>
      <c r="AS23" s="51">
        <v>4</v>
      </c>
      <c r="AT23" s="51">
        <v>4</v>
      </c>
      <c r="AU23" s="51">
        <v>5</v>
      </c>
      <c r="AV23" s="51">
        <v>5</v>
      </c>
      <c r="AW23" s="51">
        <v>5</v>
      </c>
      <c r="AX23" s="51">
        <v>5</v>
      </c>
      <c r="AY23" s="51">
        <v>5</v>
      </c>
      <c r="AZ23" s="579"/>
      <c r="BA23" s="577"/>
      <c r="BB23" s="59"/>
      <c r="BC23" s="59"/>
      <c r="BD23" s="59"/>
      <c r="BE23" s="276"/>
      <c r="BF23" s="276"/>
      <c r="BG23" s="66"/>
      <c r="BH23" s="586"/>
      <c r="BI23" s="59"/>
      <c r="BJ23" s="59"/>
      <c r="BK23" s="59"/>
      <c r="BL23" s="59"/>
      <c r="BM23" s="276"/>
      <c r="BN23" s="587"/>
      <c r="BO23" s="587"/>
      <c r="BP23" s="587"/>
      <c r="BQ23" s="587"/>
      <c r="BR23" s="602"/>
      <c r="BS23" s="645"/>
      <c r="BT23" s="59"/>
      <c r="BU23" s="66"/>
      <c r="BV23" s="34"/>
    </row>
    <row r="24" spans="1:74" x14ac:dyDescent="0.25">
      <c r="A24" s="320" t="s">
        <v>94</v>
      </c>
      <c r="B24" s="44"/>
      <c r="C24" s="721"/>
      <c r="D24" s="44"/>
      <c r="E24" s="52"/>
      <c r="F24" s="44"/>
      <c r="G24" s="56"/>
      <c r="H24" s="67"/>
      <c r="I24" s="60"/>
      <c r="J24" s="60"/>
      <c r="K24" s="60"/>
      <c r="L24" s="60"/>
      <c r="M24" s="259"/>
      <c r="N24" s="71">
        <v>117.282</v>
      </c>
      <c r="O24" s="60">
        <v>41.824199999999998</v>
      </c>
      <c r="P24" s="60">
        <v>32.2196</v>
      </c>
      <c r="Q24" s="60">
        <v>31.583600000000001</v>
      </c>
      <c r="R24" s="60">
        <v>29.609100000000002</v>
      </c>
      <c r="S24" s="60">
        <v>10.310600000000001</v>
      </c>
      <c r="T24" s="60">
        <v>5.9827000000000004</v>
      </c>
      <c r="U24" s="89">
        <v>5.5277000000000003</v>
      </c>
      <c r="V24" s="60">
        <v>4.4889999999999999</v>
      </c>
      <c r="W24" s="60">
        <v>7.5568999999999997</v>
      </c>
      <c r="X24" s="60">
        <v>7.5647000000000002</v>
      </c>
      <c r="Y24" s="277">
        <v>6.0739999999999998</v>
      </c>
      <c r="Z24" s="60">
        <v>8.0094999999999992</v>
      </c>
      <c r="AA24" s="60">
        <v>16.421099999999999</v>
      </c>
      <c r="AB24" s="60">
        <v>6.0385999999999997</v>
      </c>
      <c r="AC24" s="60">
        <v>6.0640000000000001</v>
      </c>
      <c r="AD24" s="60">
        <v>4.6527000000000003</v>
      </c>
      <c r="AE24" s="60">
        <v>28.046199999999999</v>
      </c>
      <c r="AF24" s="60">
        <v>8.3980999999999995</v>
      </c>
      <c r="AG24" s="554"/>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646"/>
      <c r="BT24" s="60"/>
      <c r="BU24" s="67"/>
      <c r="BV24" s="26"/>
    </row>
    <row r="25" spans="1:74" x14ac:dyDescent="0.25">
      <c r="A25" s="320" t="s">
        <v>95</v>
      </c>
      <c r="B25" s="44"/>
      <c r="C25" s="721"/>
      <c r="D25" s="44"/>
      <c r="E25" s="52"/>
      <c r="F25" s="44"/>
      <c r="G25" s="56"/>
      <c r="H25" s="67"/>
      <c r="I25" s="60"/>
      <c r="J25" s="60"/>
      <c r="K25" s="60"/>
      <c r="L25" s="60"/>
      <c r="M25" s="259"/>
      <c r="N25" s="71">
        <v>98.310599999999994</v>
      </c>
      <c r="O25" s="60">
        <v>33.927300000000002</v>
      </c>
      <c r="P25" s="60">
        <v>28.220300000000002</v>
      </c>
      <c r="Q25" s="60">
        <v>25.9467</v>
      </c>
      <c r="R25" s="60">
        <v>26.790500000000002</v>
      </c>
      <c r="S25" s="60">
        <v>7.4409999999999998</v>
      </c>
      <c r="T25" s="60">
        <v>2.3698000000000001</v>
      </c>
      <c r="U25" s="89">
        <v>2.6879</v>
      </c>
      <c r="V25" s="60">
        <v>1.9770000000000001</v>
      </c>
      <c r="W25" s="60">
        <v>6.0843999999999996</v>
      </c>
      <c r="X25" s="60">
        <v>6.4142999999999999</v>
      </c>
      <c r="Y25" s="277">
        <v>4.6566000000000001</v>
      </c>
      <c r="Z25" s="60">
        <v>6.516</v>
      </c>
      <c r="AA25" s="60">
        <v>12.313599999999999</v>
      </c>
      <c r="AB25" s="60">
        <v>3.1804999999999999</v>
      </c>
      <c r="AC25" s="60">
        <v>3.4262000000000001</v>
      </c>
      <c r="AD25" s="60">
        <v>2.2351000000000001</v>
      </c>
      <c r="AE25" s="60">
        <v>24.343499999999999</v>
      </c>
      <c r="AF25" s="60">
        <v>6.6731999999999996</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596"/>
      <c r="BS25" s="646"/>
      <c r="BT25" s="60"/>
      <c r="BU25" s="67"/>
      <c r="BV25" s="26"/>
    </row>
    <row r="26" spans="1:74" x14ac:dyDescent="0.25">
      <c r="A26" s="321" t="s">
        <v>96</v>
      </c>
      <c r="B26" s="45"/>
      <c r="C26" s="722"/>
      <c r="D26" s="45"/>
      <c r="E26" s="53"/>
      <c r="F26" s="45"/>
      <c r="G26" s="57"/>
      <c r="H26" s="68"/>
      <c r="I26" s="61"/>
      <c r="J26" s="61"/>
      <c r="K26" s="61"/>
      <c r="L26" s="61"/>
      <c r="M26" s="262"/>
      <c r="N26" s="72">
        <v>115.047</v>
      </c>
      <c r="O26" s="61">
        <v>37.354100000000003</v>
      </c>
      <c r="P26" s="61">
        <v>30.438300000000002</v>
      </c>
      <c r="Q26" s="61">
        <v>30.491700000000002</v>
      </c>
      <c r="R26" s="61">
        <v>28.0258</v>
      </c>
      <c r="S26" s="61">
        <v>8.5527999999999995</v>
      </c>
      <c r="T26" s="61">
        <v>3.9203999999999999</v>
      </c>
      <c r="U26" s="90">
        <v>4.0534999999999997</v>
      </c>
      <c r="V26" s="61">
        <v>3.2176999999999998</v>
      </c>
      <c r="W26" s="61">
        <v>6.7157999999999998</v>
      </c>
      <c r="X26" s="61">
        <v>6.8438999999999997</v>
      </c>
      <c r="Y26" s="279">
        <v>5.8777499999999998</v>
      </c>
      <c r="Z26" s="61">
        <v>7.75345</v>
      </c>
      <c r="AA26" s="61">
        <v>13.526899999999999</v>
      </c>
      <c r="AB26" s="61">
        <v>4.3761000000000001</v>
      </c>
      <c r="AC26" s="61">
        <v>4.7422000000000004</v>
      </c>
      <c r="AD26" s="61">
        <v>3.4106000000000001</v>
      </c>
      <c r="AE26" s="61">
        <v>26.079599999999999</v>
      </c>
      <c r="AF26" s="61">
        <v>7.1112000000000002</v>
      </c>
      <c r="AG26" s="556"/>
      <c r="AH26" s="53"/>
      <c r="AI26" s="53"/>
      <c r="AJ26" s="53"/>
      <c r="AK26" s="53"/>
      <c r="AL26" s="53"/>
      <c r="AM26" s="53"/>
      <c r="AN26" s="53"/>
      <c r="AO26" s="563"/>
      <c r="AP26" s="53"/>
      <c r="AQ26" s="53"/>
      <c r="AR26" s="53"/>
      <c r="AS26" s="53"/>
      <c r="AT26" s="53"/>
      <c r="AU26" s="53"/>
      <c r="AV26" s="53"/>
      <c r="AW26" s="53"/>
      <c r="AX26" s="53"/>
      <c r="AY26" s="53"/>
      <c r="AZ26" s="581"/>
      <c r="BA26" s="578"/>
      <c r="BB26" s="61"/>
      <c r="BC26" s="61"/>
      <c r="BD26" s="61"/>
      <c r="BE26" s="279"/>
      <c r="BF26" s="279"/>
      <c r="BG26" s="68"/>
      <c r="BH26" s="590"/>
      <c r="BI26" s="61"/>
      <c r="BJ26" s="61"/>
      <c r="BK26" s="61"/>
      <c r="BL26" s="61"/>
      <c r="BM26" s="279"/>
      <c r="BN26" s="591"/>
      <c r="BO26" s="591"/>
      <c r="BP26" s="591"/>
      <c r="BQ26" s="591"/>
      <c r="BR26" s="603"/>
      <c r="BS26" s="647"/>
      <c r="BT26" s="61"/>
      <c r="BU26" s="68"/>
      <c r="BV26" s="272"/>
    </row>
    <row r="27" spans="1:74" ht="14.5" x14ac:dyDescent="0.25">
      <c r="A27" s="323" t="s">
        <v>91</v>
      </c>
      <c r="B27" s="69"/>
      <c r="C27" s="726"/>
      <c r="D27" s="69"/>
      <c r="E27" s="40"/>
      <c r="F27" s="69"/>
      <c r="G27" s="40"/>
      <c r="H27" s="69"/>
      <c r="I27" s="62"/>
      <c r="J27" s="62"/>
      <c r="K27" s="62"/>
      <c r="L27" s="62"/>
      <c r="M27" s="263"/>
      <c r="N27" s="73"/>
      <c r="O27" s="62"/>
      <c r="P27" s="62"/>
      <c r="Q27" s="62"/>
      <c r="R27" s="62"/>
      <c r="S27" s="62"/>
      <c r="T27" s="62"/>
      <c r="U27" s="91"/>
      <c r="V27" s="62"/>
      <c r="W27" s="62"/>
      <c r="X27" s="62"/>
      <c r="Y27" s="245"/>
      <c r="Z27" s="62"/>
      <c r="AA27" s="62"/>
      <c r="AB27" s="62"/>
      <c r="AC27" s="62"/>
      <c r="AD27" s="62"/>
      <c r="AE27" s="62"/>
      <c r="AF27" s="62"/>
      <c r="AG27" s="557"/>
      <c r="AH27" s="54"/>
      <c r="AI27" s="54"/>
      <c r="AJ27" s="54"/>
      <c r="AK27" s="54"/>
      <c r="AL27" s="54"/>
      <c r="AM27" s="54"/>
      <c r="AN27" s="54"/>
      <c r="AO27" s="312"/>
      <c r="AP27" s="247"/>
      <c r="AQ27" s="247"/>
      <c r="AR27" s="247"/>
      <c r="AS27" s="247"/>
      <c r="AT27" s="247"/>
      <c r="AU27" s="247"/>
      <c r="AV27" s="247"/>
      <c r="AW27" s="247"/>
      <c r="AX27" s="247"/>
      <c r="AY27" s="247"/>
      <c r="AZ27" s="69"/>
      <c r="BA27" s="245"/>
      <c r="BB27" s="245"/>
      <c r="BC27" s="245"/>
      <c r="BD27" s="245"/>
      <c r="BE27" s="245"/>
      <c r="BF27" s="245"/>
      <c r="BG27" s="69"/>
      <c r="BH27" s="245"/>
      <c r="BI27" s="245"/>
      <c r="BJ27" s="245"/>
      <c r="BK27" s="245"/>
      <c r="BL27" s="245"/>
      <c r="BM27" s="245"/>
      <c r="BN27" s="245"/>
      <c r="BO27" s="245"/>
      <c r="BP27" s="245"/>
      <c r="BQ27" s="245"/>
      <c r="BR27" s="69"/>
      <c r="BS27" s="255"/>
      <c r="BT27" s="40"/>
      <c r="BU27" s="69"/>
      <c r="BV27" s="41"/>
    </row>
    <row r="28" spans="1:74" s="428" customFormat="1" x14ac:dyDescent="0.25">
      <c r="A28" s="345" t="s">
        <v>7957</v>
      </c>
      <c r="B28" s="374"/>
      <c r="C28" s="731"/>
      <c r="D28" s="374"/>
      <c r="E28" s="372"/>
      <c r="F28" s="374"/>
      <c r="G28" s="372"/>
      <c r="H28" s="374"/>
      <c r="I28" s="348"/>
      <c r="J28" s="348"/>
      <c r="K28" s="348"/>
      <c r="L28" s="348"/>
      <c r="M28" s="362"/>
      <c r="N28" s="350" t="s">
        <v>430</v>
      </c>
      <c r="O28" s="348" t="s">
        <v>430</v>
      </c>
      <c r="P28" s="348" t="s">
        <v>430</v>
      </c>
      <c r="Q28" s="348" t="s">
        <v>430</v>
      </c>
      <c r="R28" s="348" t="s">
        <v>430</v>
      </c>
      <c r="S28" s="348" t="s">
        <v>430</v>
      </c>
      <c r="T28" s="348" t="s">
        <v>430</v>
      </c>
      <c r="U28" s="354" t="s">
        <v>430</v>
      </c>
      <c r="V28" s="348" t="s">
        <v>430</v>
      </c>
      <c r="W28" s="348" t="s">
        <v>430</v>
      </c>
      <c r="X28" s="348" t="s">
        <v>430</v>
      </c>
      <c r="Y28" s="375" t="s">
        <v>430</v>
      </c>
      <c r="Z28" s="348" t="s">
        <v>430</v>
      </c>
      <c r="AA28" s="348" t="s">
        <v>430</v>
      </c>
      <c r="AB28" s="348" t="s">
        <v>430</v>
      </c>
      <c r="AC28" s="348" t="s">
        <v>430</v>
      </c>
      <c r="AD28" s="348" t="s">
        <v>430</v>
      </c>
      <c r="AE28" s="348" t="s">
        <v>430</v>
      </c>
      <c r="AF28" s="348" t="s">
        <v>430</v>
      </c>
      <c r="AG28" s="569"/>
      <c r="AH28" s="346"/>
      <c r="AI28" s="346"/>
      <c r="AJ28" s="346"/>
      <c r="AK28" s="346"/>
      <c r="AL28" s="346"/>
      <c r="AM28" s="346"/>
      <c r="AN28" s="346"/>
      <c r="AO28" s="573"/>
      <c r="AP28" s="346"/>
      <c r="AQ28" s="346"/>
      <c r="AR28" s="346"/>
      <c r="AS28" s="346"/>
      <c r="AT28" s="346"/>
      <c r="AU28" s="429"/>
      <c r="AV28" s="429"/>
      <c r="AW28" s="429"/>
      <c r="AX28" s="429"/>
      <c r="AY28" s="429"/>
      <c r="AZ28" s="374"/>
      <c r="BA28" s="375"/>
      <c r="BB28" s="375"/>
      <c r="BC28" s="375"/>
      <c r="BD28" s="375"/>
      <c r="BE28" s="375"/>
      <c r="BF28" s="375"/>
      <c r="BG28" s="374"/>
      <c r="BH28" s="375"/>
      <c r="BI28" s="375"/>
      <c r="BJ28" s="375"/>
      <c r="BK28" s="375"/>
      <c r="BL28" s="375"/>
      <c r="BM28" s="375"/>
      <c r="BN28" s="375"/>
      <c r="BO28" s="632"/>
      <c r="BP28" s="632"/>
      <c r="BQ28" s="632"/>
      <c r="BR28" s="374"/>
      <c r="BS28" s="466"/>
      <c r="BT28" s="372"/>
      <c r="BU28" s="374"/>
      <c r="BV28" s="430"/>
    </row>
    <row r="29" spans="1:74" s="428" customFormat="1" x14ac:dyDescent="0.25">
      <c r="A29" s="495" t="s">
        <v>7958</v>
      </c>
      <c r="B29" s="417"/>
      <c r="C29" s="732"/>
      <c r="D29" s="417"/>
      <c r="E29" s="431"/>
      <c r="F29" s="417"/>
      <c r="G29" s="431"/>
      <c r="H29" s="432"/>
      <c r="I29" s="433"/>
      <c r="J29" s="433"/>
      <c r="K29" s="433"/>
      <c r="L29" s="433"/>
      <c r="M29" s="420"/>
      <c r="N29" s="434" t="s">
        <v>430</v>
      </c>
      <c r="O29" s="433" t="s">
        <v>430</v>
      </c>
      <c r="P29" s="433" t="s">
        <v>430</v>
      </c>
      <c r="Q29" s="433" t="s">
        <v>430</v>
      </c>
      <c r="R29" s="433" t="s">
        <v>430</v>
      </c>
      <c r="S29" s="433" t="s">
        <v>430</v>
      </c>
      <c r="T29" s="433" t="s">
        <v>430</v>
      </c>
      <c r="U29" s="574" t="s">
        <v>430</v>
      </c>
      <c r="V29" s="433" t="s">
        <v>430</v>
      </c>
      <c r="W29" s="433" t="s">
        <v>430</v>
      </c>
      <c r="X29" s="433" t="s">
        <v>430</v>
      </c>
      <c r="Y29" s="375" t="s">
        <v>430</v>
      </c>
      <c r="Z29" s="433" t="s">
        <v>430</v>
      </c>
      <c r="AA29" s="433" t="s">
        <v>430</v>
      </c>
      <c r="AB29" s="433" t="s">
        <v>430</v>
      </c>
      <c r="AC29" s="433" t="s">
        <v>430</v>
      </c>
      <c r="AD29" s="433" t="s">
        <v>430</v>
      </c>
      <c r="AE29" s="433" t="s">
        <v>430</v>
      </c>
      <c r="AF29" s="433" t="s">
        <v>430</v>
      </c>
      <c r="AG29" s="575"/>
      <c r="AH29" s="435"/>
      <c r="AI29" s="435"/>
      <c r="AJ29" s="435"/>
      <c r="AK29" s="435"/>
      <c r="AL29" s="435"/>
      <c r="AM29" s="435"/>
      <c r="AN29" s="346"/>
      <c r="AO29" s="576"/>
      <c r="AP29" s="435"/>
      <c r="AQ29" s="435"/>
      <c r="AR29" s="435"/>
      <c r="AS29" s="435"/>
      <c r="AT29" s="435"/>
      <c r="AU29" s="429"/>
      <c r="AV29" s="436"/>
      <c r="AW29" s="436"/>
      <c r="AX29" s="436"/>
      <c r="AY29" s="436"/>
      <c r="AZ29" s="417"/>
      <c r="BA29" s="437"/>
      <c r="BB29" s="437"/>
      <c r="BC29" s="437"/>
      <c r="BD29" s="437"/>
      <c r="BE29" s="437"/>
      <c r="BF29" s="437"/>
      <c r="BG29" s="417"/>
      <c r="BH29" s="437"/>
      <c r="BI29" s="437"/>
      <c r="BJ29" s="437"/>
      <c r="BK29" s="437"/>
      <c r="BL29" s="437"/>
      <c r="BM29" s="421"/>
      <c r="BN29" s="437"/>
      <c r="BO29" s="421"/>
      <c r="BP29" s="421"/>
      <c r="BQ29" s="421"/>
      <c r="BR29" s="417"/>
      <c r="BS29" s="476"/>
      <c r="BT29" s="412"/>
      <c r="BU29" s="417"/>
      <c r="BV29" s="438"/>
    </row>
    <row r="30" spans="1:74" x14ac:dyDescent="0.25">
      <c r="BM30" s="277"/>
    </row>
    <row r="31" spans="1:74" x14ac:dyDescent="0.25">
      <c r="BM31" s="277"/>
    </row>
    <row r="32" spans="1:74" x14ac:dyDescent="0.25">
      <c r="BM32" s="277"/>
    </row>
    <row r="33" spans="1:65" hidden="1" x14ac:dyDescent="0.25">
      <c r="A33" s="488" t="s">
        <v>179</v>
      </c>
      <c r="BM33" s="277"/>
    </row>
    <row r="34" spans="1:65" x14ac:dyDescent="0.25">
      <c r="A34" s="488" t="s">
        <v>10264</v>
      </c>
      <c r="BM34" s="277"/>
    </row>
    <row r="35" spans="1:65" x14ac:dyDescent="0.25">
      <c r="A35" s="488" t="s">
        <v>350</v>
      </c>
      <c r="BM35"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B4FDF-113E-4D03-9AFB-5EE2286FBECA}">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089843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3.1796875" style="21" bestFit="1" customWidth="1"/>
    <col min="75" max="16384" width="8.90625" style="21"/>
  </cols>
  <sheetData>
    <row r="1" spans="1:74" ht="33" customHeight="1" x14ac:dyDescent="0.25">
      <c r="A1" s="22" t="s">
        <v>43</v>
      </c>
    </row>
    <row r="3" spans="1:74" ht="20.5" x14ac:dyDescent="0.45">
      <c r="A3" s="23" t="s">
        <v>299</v>
      </c>
    </row>
    <row r="4" spans="1:74" x14ac:dyDescent="0.25">
      <c r="A4" s="21" t="s">
        <v>425</v>
      </c>
    </row>
    <row r="5" spans="1:74" ht="33" x14ac:dyDescent="0.25">
      <c r="A5" s="1076" t="s">
        <v>300</v>
      </c>
      <c r="B5" s="1101"/>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077"/>
      <c r="BS5" s="1107" t="s">
        <v>212</v>
      </c>
      <c r="BT5" s="1103"/>
      <c r="BU5" s="1077"/>
      <c r="BV5" s="1107" t="s">
        <v>88</v>
      </c>
    </row>
    <row r="6" spans="1:74" ht="33" x14ac:dyDescent="0.25">
      <c r="A6" s="1076"/>
      <c r="B6" s="1104"/>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105"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078"/>
      <c r="BS6" s="83" t="s">
        <v>210</v>
      </c>
      <c r="BT6" s="82" t="s">
        <v>211</v>
      </c>
      <c r="BU6" s="1078"/>
      <c r="BV6" s="1108"/>
    </row>
    <row r="7" spans="1:74" ht="14.5" x14ac:dyDescent="0.25">
      <c r="A7" s="323" t="s">
        <v>301</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7969</v>
      </c>
      <c r="B8" s="67"/>
      <c r="C8" s="721">
        <v>41275</v>
      </c>
      <c r="D8" s="44"/>
      <c r="E8" s="52">
        <v>16430.599999999999</v>
      </c>
      <c r="F8" s="44"/>
      <c r="G8" s="56">
        <v>54.267499999999998</v>
      </c>
      <c r="H8" s="67"/>
      <c r="I8" s="60">
        <v>3.7</v>
      </c>
      <c r="J8" s="60">
        <v>7.64</v>
      </c>
      <c r="K8" s="60">
        <v>1.74</v>
      </c>
      <c r="L8" s="60">
        <v>1.85</v>
      </c>
      <c r="M8" s="259"/>
      <c r="N8" s="71">
        <v>28.270800000000001</v>
      </c>
      <c r="O8" s="60">
        <v>10.683</v>
      </c>
      <c r="P8" s="60">
        <v>10.8513</v>
      </c>
      <c r="Q8" s="60">
        <v>10.4719</v>
      </c>
      <c r="R8" s="60">
        <v>16.020399999999999</v>
      </c>
      <c r="S8" s="60">
        <v>8.1876999999999995</v>
      </c>
      <c r="T8" s="60">
        <v>6.1467000000000001</v>
      </c>
      <c r="U8" s="89">
        <v>6.3807</v>
      </c>
      <c r="V8" s="60">
        <v>6.2369000000000003</v>
      </c>
      <c r="W8" s="60">
        <v>7.7622</v>
      </c>
      <c r="X8" s="60">
        <v>7.8966000000000003</v>
      </c>
      <c r="Y8" s="277">
        <v>6.9047000000000001</v>
      </c>
      <c r="Z8" s="60">
        <v>7.3829000000000002</v>
      </c>
      <c r="AA8" s="60">
        <v>8.2487999999999992</v>
      </c>
      <c r="AB8" s="60">
        <v>6.1984000000000004</v>
      </c>
      <c r="AC8" s="60">
        <v>6.3192000000000004</v>
      </c>
      <c r="AD8" s="60">
        <v>6.2796000000000003</v>
      </c>
      <c r="AE8" s="60">
        <v>16.695499999999999</v>
      </c>
      <c r="AF8" s="60">
        <v>7.8323</v>
      </c>
      <c r="AG8" s="554"/>
      <c r="AH8" s="52">
        <v>5</v>
      </c>
      <c r="AI8" s="52">
        <v>6</v>
      </c>
      <c r="AJ8" s="52">
        <v>4</v>
      </c>
      <c r="AK8" s="52">
        <v>4</v>
      </c>
      <c r="AL8" s="52">
        <v>7</v>
      </c>
      <c r="AM8" s="52">
        <v>5</v>
      </c>
      <c r="AN8" s="52">
        <v>6</v>
      </c>
      <c r="AO8" s="561">
        <v>6</v>
      </c>
      <c r="AP8" s="52">
        <v>4</v>
      </c>
      <c r="AQ8" s="52">
        <v>7</v>
      </c>
      <c r="AR8" s="52">
        <v>6</v>
      </c>
      <c r="AS8" s="52">
        <v>3</v>
      </c>
      <c r="AT8" s="52">
        <v>3</v>
      </c>
      <c r="AU8" s="52">
        <v>6</v>
      </c>
      <c r="AV8" s="52">
        <v>6</v>
      </c>
      <c r="AW8" s="52">
        <v>6</v>
      </c>
      <c r="AX8" s="52">
        <v>4</v>
      </c>
      <c r="AY8" s="52">
        <v>7</v>
      </c>
      <c r="AZ8" s="580"/>
      <c r="BA8" s="551">
        <v>24.67</v>
      </c>
      <c r="BB8" s="60">
        <v>58.54</v>
      </c>
      <c r="BC8" s="60">
        <v>3.91</v>
      </c>
      <c r="BD8" s="60">
        <v>8.5</v>
      </c>
      <c r="BE8" s="277" t="s">
        <v>430</v>
      </c>
      <c r="BF8" s="277">
        <v>4.37</v>
      </c>
      <c r="BG8" s="67"/>
      <c r="BH8" s="588">
        <v>4.37</v>
      </c>
      <c r="BI8" s="60">
        <v>2.16</v>
      </c>
      <c r="BJ8" s="60" t="s">
        <v>430</v>
      </c>
      <c r="BK8" s="60">
        <v>68.790000000000006</v>
      </c>
      <c r="BL8" s="60" t="s">
        <v>430</v>
      </c>
      <c r="BM8" s="277">
        <v>24.67</v>
      </c>
      <c r="BN8" s="589" t="s">
        <v>430</v>
      </c>
      <c r="BO8" s="589" t="s">
        <v>430</v>
      </c>
      <c r="BP8" s="589" t="s">
        <v>430</v>
      </c>
      <c r="BQ8" s="589" t="s">
        <v>430</v>
      </c>
      <c r="BR8" s="566"/>
      <c r="BS8" s="44">
        <v>6.4134209725653699</v>
      </c>
      <c r="BT8" s="89">
        <v>12.040977964816401</v>
      </c>
      <c r="BU8" s="26"/>
      <c r="BV8" s="67" t="s">
        <v>554</v>
      </c>
    </row>
    <row r="9" spans="1:74" x14ac:dyDescent="0.25">
      <c r="A9" s="35" t="s">
        <v>7970</v>
      </c>
      <c r="B9" s="67"/>
      <c r="C9" s="721">
        <v>41275</v>
      </c>
      <c r="D9" s="44"/>
      <c r="E9" s="52">
        <v>13555.6</v>
      </c>
      <c r="F9" s="44"/>
      <c r="G9" s="56">
        <v>380.0521</v>
      </c>
      <c r="H9" s="67"/>
      <c r="I9" s="60">
        <v>1.6</v>
      </c>
      <c r="J9" s="60">
        <v>7.66</v>
      </c>
      <c r="K9" s="60">
        <v>0.89</v>
      </c>
      <c r="L9" s="60">
        <v>0.94</v>
      </c>
      <c r="M9" s="259"/>
      <c r="N9" s="71">
        <v>24.1892</v>
      </c>
      <c r="O9" s="60">
        <v>9.3932000000000002</v>
      </c>
      <c r="P9" s="60">
        <v>9.9481000000000002</v>
      </c>
      <c r="Q9" s="60">
        <v>7.9508999999999999</v>
      </c>
      <c r="R9" s="60">
        <v>12.4375</v>
      </c>
      <c r="S9" s="60">
        <v>7.3407</v>
      </c>
      <c r="T9" s="60">
        <v>5.8459000000000003</v>
      </c>
      <c r="U9" s="89">
        <v>6.1345000000000001</v>
      </c>
      <c r="V9" s="60">
        <v>6.1536999999999997</v>
      </c>
      <c r="W9" s="60">
        <v>7.4424000000000001</v>
      </c>
      <c r="X9" s="60">
        <v>7.5705999999999998</v>
      </c>
      <c r="Y9" s="277">
        <v>6.7239000000000004</v>
      </c>
      <c r="Z9" s="60">
        <v>7.3265000000000002</v>
      </c>
      <c r="AA9" s="60">
        <v>7.1429</v>
      </c>
      <c r="AB9" s="60">
        <v>5.8472</v>
      </c>
      <c r="AC9" s="60">
        <v>6.1074000000000002</v>
      </c>
      <c r="AD9" s="60">
        <v>6.1601999999999997</v>
      </c>
      <c r="AE9" s="60">
        <v>13.2401</v>
      </c>
      <c r="AF9" s="60">
        <v>7.8875999999999999</v>
      </c>
      <c r="AG9" s="554"/>
      <c r="AH9" s="52">
        <v>6</v>
      </c>
      <c r="AI9" s="52">
        <v>7</v>
      </c>
      <c r="AJ9" s="52">
        <v>7</v>
      </c>
      <c r="AK9" s="52">
        <v>7</v>
      </c>
      <c r="AL9" s="52">
        <v>9</v>
      </c>
      <c r="AM9" s="52">
        <v>9</v>
      </c>
      <c r="AN9" s="52">
        <v>10</v>
      </c>
      <c r="AO9" s="561">
        <v>10</v>
      </c>
      <c r="AP9" s="52">
        <v>5</v>
      </c>
      <c r="AQ9" s="52">
        <v>10</v>
      </c>
      <c r="AR9" s="52">
        <v>11</v>
      </c>
      <c r="AS9" s="52">
        <v>6</v>
      </c>
      <c r="AT9" s="52">
        <v>4</v>
      </c>
      <c r="AU9" s="52">
        <v>10</v>
      </c>
      <c r="AV9" s="52">
        <v>10</v>
      </c>
      <c r="AW9" s="52">
        <v>10</v>
      </c>
      <c r="AX9" s="52">
        <v>6</v>
      </c>
      <c r="AY9" s="52">
        <v>10</v>
      </c>
      <c r="AZ9" s="580"/>
      <c r="BA9" s="551">
        <v>12.48</v>
      </c>
      <c r="BB9" s="60">
        <v>82.62</v>
      </c>
      <c r="BC9" s="60" t="s">
        <v>430</v>
      </c>
      <c r="BD9" s="60" t="s">
        <v>430</v>
      </c>
      <c r="BE9" s="277" t="s">
        <v>430</v>
      </c>
      <c r="BF9" s="277">
        <v>4.91</v>
      </c>
      <c r="BG9" s="67"/>
      <c r="BH9" s="588">
        <v>4.91</v>
      </c>
      <c r="BI9" s="60">
        <v>30.45</v>
      </c>
      <c r="BJ9" s="60">
        <v>0.35</v>
      </c>
      <c r="BK9" s="60">
        <v>51.81</v>
      </c>
      <c r="BL9" s="60" t="s">
        <v>430</v>
      </c>
      <c r="BM9" s="277">
        <v>12.48</v>
      </c>
      <c r="BN9" s="589" t="s">
        <v>430</v>
      </c>
      <c r="BO9" s="589" t="s">
        <v>430</v>
      </c>
      <c r="BP9" s="589" t="s">
        <v>430</v>
      </c>
      <c r="BQ9" s="589" t="s">
        <v>430</v>
      </c>
      <c r="BR9" s="146"/>
      <c r="BS9" s="44">
        <v>6.6017850086796397</v>
      </c>
      <c r="BT9" s="89">
        <v>10.092420637981499</v>
      </c>
      <c r="BU9" s="26"/>
      <c r="BV9" s="67" t="s">
        <v>554</v>
      </c>
    </row>
    <row r="10" spans="1:74" s="107" customFormat="1" x14ac:dyDescent="0.25">
      <c r="A10" s="108" t="s">
        <v>7971</v>
      </c>
      <c r="B10" s="113"/>
      <c r="C10" s="734">
        <v>41275</v>
      </c>
      <c r="D10" s="109"/>
      <c r="E10" s="110">
        <v>8002.02</v>
      </c>
      <c r="F10" s="109"/>
      <c r="G10" s="111">
        <v>496.10860000000002</v>
      </c>
      <c r="H10" s="113"/>
      <c r="I10" s="112">
        <v>2.9</v>
      </c>
      <c r="J10" s="112">
        <v>7.87</v>
      </c>
      <c r="K10" s="112">
        <v>1.87</v>
      </c>
      <c r="L10" s="112">
        <v>1.98</v>
      </c>
      <c r="M10" s="260"/>
      <c r="N10" s="114">
        <v>29.865500000000001</v>
      </c>
      <c r="O10" s="112">
        <v>12.1508</v>
      </c>
      <c r="P10" s="112">
        <v>10.7849</v>
      </c>
      <c r="Q10" s="112">
        <v>10.1175</v>
      </c>
      <c r="R10" s="112">
        <v>17.4084</v>
      </c>
      <c r="S10" s="112">
        <v>8.3376000000000001</v>
      </c>
      <c r="T10" s="112">
        <v>6.5368000000000004</v>
      </c>
      <c r="U10" s="119">
        <v>7.0933999999999999</v>
      </c>
      <c r="V10" s="112">
        <v>6.867</v>
      </c>
      <c r="W10" s="112">
        <v>8.0454000000000008</v>
      </c>
      <c r="X10" s="112">
        <v>8.2553999999999998</v>
      </c>
      <c r="Y10" s="278">
        <v>7.2008999999999999</v>
      </c>
      <c r="Z10" s="112">
        <v>7.7923</v>
      </c>
      <c r="AA10" s="112">
        <v>8.3801000000000005</v>
      </c>
      <c r="AB10" s="112">
        <v>6.6368999999999998</v>
      </c>
      <c r="AC10" s="112">
        <v>7.1215999999999999</v>
      </c>
      <c r="AD10" s="112">
        <v>6.9160000000000004</v>
      </c>
      <c r="AE10" s="112">
        <v>17.324999999999999</v>
      </c>
      <c r="AF10" s="112">
        <v>8.2382000000000009</v>
      </c>
      <c r="AG10" s="555"/>
      <c r="AH10" s="110">
        <v>4</v>
      </c>
      <c r="AI10" s="110">
        <v>4</v>
      </c>
      <c r="AJ10" s="110">
        <v>5</v>
      </c>
      <c r="AK10" s="110">
        <v>6</v>
      </c>
      <c r="AL10" s="110">
        <v>5</v>
      </c>
      <c r="AM10" s="110">
        <v>4</v>
      </c>
      <c r="AN10" s="110">
        <v>4</v>
      </c>
      <c r="AO10" s="562">
        <v>2</v>
      </c>
      <c r="AP10" s="110">
        <v>1</v>
      </c>
      <c r="AQ10" s="110">
        <v>4</v>
      </c>
      <c r="AR10" s="110">
        <v>3</v>
      </c>
      <c r="AS10" s="110">
        <v>1</v>
      </c>
      <c r="AT10" s="110">
        <v>1</v>
      </c>
      <c r="AU10" s="110">
        <v>5</v>
      </c>
      <c r="AV10" s="110">
        <v>4</v>
      </c>
      <c r="AW10" s="110">
        <v>2</v>
      </c>
      <c r="AX10" s="110">
        <v>1</v>
      </c>
      <c r="AY10" s="110">
        <v>6</v>
      </c>
      <c r="AZ10" s="595"/>
      <c r="BA10" s="605">
        <v>15.65</v>
      </c>
      <c r="BB10" s="112">
        <v>81</v>
      </c>
      <c r="BC10" s="112" t="s">
        <v>430</v>
      </c>
      <c r="BD10" s="112" t="s">
        <v>430</v>
      </c>
      <c r="BE10" s="278">
        <v>-39.64</v>
      </c>
      <c r="BF10" s="278">
        <v>3.34</v>
      </c>
      <c r="BG10" s="113"/>
      <c r="BH10" s="606">
        <v>3.34</v>
      </c>
      <c r="BI10" s="112">
        <v>6.9</v>
      </c>
      <c r="BJ10" s="112" t="s">
        <v>430</v>
      </c>
      <c r="BK10" s="112">
        <v>74.099999999999994</v>
      </c>
      <c r="BL10" s="112" t="s">
        <v>430</v>
      </c>
      <c r="BM10" s="278">
        <v>15.65</v>
      </c>
      <c r="BN10" s="607" t="s">
        <v>430</v>
      </c>
      <c r="BO10" s="607" t="s">
        <v>430</v>
      </c>
      <c r="BP10" s="607" t="s">
        <v>430</v>
      </c>
      <c r="BQ10" s="607">
        <v>-39.64</v>
      </c>
      <c r="BR10" s="147"/>
      <c r="BS10" s="109">
        <v>10.199511296150201</v>
      </c>
      <c r="BT10" s="119">
        <v>12.3634838994078</v>
      </c>
      <c r="BU10" s="139"/>
      <c r="BV10" s="113" t="s">
        <v>554</v>
      </c>
    </row>
    <row r="11" spans="1:74" s="107" customFormat="1" x14ac:dyDescent="0.25">
      <c r="A11" s="108" t="s">
        <v>7972</v>
      </c>
      <c r="B11" s="113"/>
      <c r="C11" s="734">
        <v>41275</v>
      </c>
      <c r="D11" s="109"/>
      <c r="E11" s="110">
        <v>7592.94</v>
      </c>
      <c r="F11" s="109"/>
      <c r="G11" s="111">
        <v>50.450499999999998</v>
      </c>
      <c r="H11" s="113"/>
      <c r="I11" s="112">
        <v>2.67</v>
      </c>
      <c r="J11" s="112">
        <v>7.9</v>
      </c>
      <c r="K11" s="112">
        <v>2.17</v>
      </c>
      <c r="L11" s="112">
        <v>2.29</v>
      </c>
      <c r="M11" s="260"/>
      <c r="N11" s="114">
        <v>23.673200000000001</v>
      </c>
      <c r="O11" s="112">
        <v>11.245699999999999</v>
      </c>
      <c r="P11" s="112">
        <v>10.636200000000001</v>
      </c>
      <c r="Q11" s="112">
        <v>10.147399999999999</v>
      </c>
      <c r="R11" s="112">
        <v>18.682400000000001</v>
      </c>
      <c r="S11" s="112">
        <v>8.0639000000000003</v>
      </c>
      <c r="T11" s="112">
        <v>5.6235999999999997</v>
      </c>
      <c r="U11" s="119">
        <v>5.8461999999999996</v>
      </c>
      <c r="V11" s="112">
        <v>5.7759999999999998</v>
      </c>
      <c r="W11" s="112">
        <v>7.7332999999999998</v>
      </c>
      <c r="X11" s="112">
        <v>7.7149000000000001</v>
      </c>
      <c r="Y11" s="278">
        <v>6.6574999999999998</v>
      </c>
      <c r="Z11" s="112">
        <v>7.4108000000000001</v>
      </c>
      <c r="AA11" s="112">
        <v>8.5458999999999996</v>
      </c>
      <c r="AB11" s="112">
        <v>5.6622000000000003</v>
      </c>
      <c r="AC11" s="112">
        <v>5.806</v>
      </c>
      <c r="AD11" s="112">
        <v>5.8224999999999998</v>
      </c>
      <c r="AE11" s="112">
        <v>19.220400000000001</v>
      </c>
      <c r="AF11" s="112">
        <v>7.8906999999999998</v>
      </c>
      <c r="AG11" s="555"/>
      <c r="AH11" s="110">
        <v>7</v>
      </c>
      <c r="AI11" s="110">
        <v>5</v>
      </c>
      <c r="AJ11" s="110">
        <v>6</v>
      </c>
      <c r="AK11" s="110">
        <v>5</v>
      </c>
      <c r="AL11" s="110">
        <v>4</v>
      </c>
      <c r="AM11" s="110">
        <v>6</v>
      </c>
      <c r="AN11" s="110">
        <v>11</v>
      </c>
      <c r="AO11" s="562">
        <v>12</v>
      </c>
      <c r="AP11" s="110">
        <v>12</v>
      </c>
      <c r="AQ11" s="110">
        <v>8</v>
      </c>
      <c r="AR11" s="110">
        <v>9</v>
      </c>
      <c r="AS11" s="110">
        <v>9</v>
      </c>
      <c r="AT11" s="110">
        <v>2</v>
      </c>
      <c r="AU11" s="110">
        <v>4</v>
      </c>
      <c r="AV11" s="110">
        <v>11</v>
      </c>
      <c r="AW11" s="110">
        <v>12</v>
      </c>
      <c r="AX11" s="110">
        <v>12</v>
      </c>
      <c r="AY11" s="110">
        <v>4</v>
      </c>
      <c r="AZ11" s="595"/>
      <c r="BA11" s="605">
        <v>21.67</v>
      </c>
      <c r="BB11" s="112">
        <v>74.86</v>
      </c>
      <c r="BC11" s="112" t="s">
        <v>430</v>
      </c>
      <c r="BD11" s="112" t="s">
        <v>430</v>
      </c>
      <c r="BE11" s="278">
        <v>0.01</v>
      </c>
      <c r="BF11" s="278">
        <v>3.46</v>
      </c>
      <c r="BG11" s="113"/>
      <c r="BH11" s="606">
        <v>3.45</v>
      </c>
      <c r="BI11" s="112">
        <v>5.29</v>
      </c>
      <c r="BJ11" s="112" t="s">
        <v>430</v>
      </c>
      <c r="BK11" s="112">
        <v>69.569999999999993</v>
      </c>
      <c r="BL11" s="112" t="s">
        <v>430</v>
      </c>
      <c r="BM11" s="278">
        <v>21.67</v>
      </c>
      <c r="BN11" s="607" t="s">
        <v>430</v>
      </c>
      <c r="BO11" s="607" t="s">
        <v>430</v>
      </c>
      <c r="BP11" s="607" t="s">
        <v>430</v>
      </c>
      <c r="BQ11" s="607">
        <v>0.01</v>
      </c>
      <c r="BR11" s="147"/>
      <c r="BS11" s="109">
        <v>9.1592566545796306</v>
      </c>
      <c r="BT11" s="119">
        <v>12.6347321863174</v>
      </c>
      <c r="BU11" s="139"/>
      <c r="BV11" s="113" t="s">
        <v>554</v>
      </c>
    </row>
    <row r="12" spans="1:74" s="107" customFormat="1" ht="11" x14ac:dyDescent="0.3">
      <c r="A12" s="841" t="s">
        <v>7973</v>
      </c>
      <c r="B12" s="859"/>
      <c r="C12" s="843">
        <v>43599</v>
      </c>
      <c r="D12" s="858"/>
      <c r="E12" s="844">
        <v>3146.63</v>
      </c>
      <c r="F12" s="858"/>
      <c r="G12" s="845">
        <v>1647.3828000000001</v>
      </c>
      <c r="H12" s="859"/>
      <c r="I12" s="846">
        <v>2.27</v>
      </c>
      <c r="J12" s="846">
        <v>8.09</v>
      </c>
      <c r="K12" s="846">
        <v>1.82</v>
      </c>
      <c r="L12" s="846">
        <v>1.93</v>
      </c>
      <c r="M12" s="851"/>
      <c r="N12" s="848">
        <v>15.844200000000001</v>
      </c>
      <c r="O12" s="846">
        <v>9.2065000000000001</v>
      </c>
      <c r="P12" s="846">
        <v>9.3689999999999998</v>
      </c>
      <c r="Q12" s="846">
        <v>6.8906999999999998</v>
      </c>
      <c r="R12" s="846">
        <v>16.318999999999999</v>
      </c>
      <c r="S12" s="846">
        <v>7.3434999999999997</v>
      </c>
      <c r="T12" s="846">
        <v>5.5971000000000002</v>
      </c>
      <c r="U12" s="856">
        <v>6.1490999999999998</v>
      </c>
      <c r="V12" s="846">
        <v>6.1475</v>
      </c>
      <c r="W12" s="846">
        <v>8.0122</v>
      </c>
      <c r="X12" s="846">
        <v>7.9874999999999998</v>
      </c>
      <c r="Y12" s="861">
        <v>6.8398000000000003</v>
      </c>
      <c r="Z12" s="846" t="s">
        <v>430</v>
      </c>
      <c r="AA12" s="846">
        <v>7.4183000000000003</v>
      </c>
      <c r="AB12" s="846">
        <v>5.6524000000000001</v>
      </c>
      <c r="AC12" s="846">
        <v>6.0884999999999998</v>
      </c>
      <c r="AD12" s="846">
        <v>6.2159000000000004</v>
      </c>
      <c r="AE12" s="846">
        <v>18.116299999999999</v>
      </c>
      <c r="AF12" s="846">
        <v>7.2649999999999997</v>
      </c>
      <c r="AG12" s="937"/>
      <c r="AH12" s="844">
        <v>8</v>
      </c>
      <c r="AI12" s="844">
        <v>8</v>
      </c>
      <c r="AJ12" s="844">
        <v>8</v>
      </c>
      <c r="AK12" s="844">
        <v>10</v>
      </c>
      <c r="AL12" s="844">
        <v>6</v>
      </c>
      <c r="AM12" s="844">
        <v>8</v>
      </c>
      <c r="AN12" s="844">
        <v>12</v>
      </c>
      <c r="AO12" s="948">
        <v>9</v>
      </c>
      <c r="AP12" s="844">
        <v>6</v>
      </c>
      <c r="AQ12" s="844">
        <v>5</v>
      </c>
      <c r="AR12" s="844">
        <v>5</v>
      </c>
      <c r="AS12" s="844">
        <v>4</v>
      </c>
      <c r="AT12" s="844" t="s">
        <v>430</v>
      </c>
      <c r="AU12" s="844">
        <v>8</v>
      </c>
      <c r="AV12" s="844">
        <v>12</v>
      </c>
      <c r="AW12" s="844">
        <v>11</v>
      </c>
      <c r="AX12" s="844">
        <v>5</v>
      </c>
      <c r="AY12" s="844">
        <v>5</v>
      </c>
      <c r="AZ12" s="939"/>
      <c r="BA12" s="919">
        <v>14.29</v>
      </c>
      <c r="BB12" s="846">
        <v>67.25</v>
      </c>
      <c r="BC12" s="846">
        <v>6.4</v>
      </c>
      <c r="BD12" s="846">
        <v>8.44</v>
      </c>
      <c r="BE12" s="861" t="s">
        <v>430</v>
      </c>
      <c r="BF12" s="861">
        <v>3.61</v>
      </c>
      <c r="BG12" s="859"/>
      <c r="BH12" s="949">
        <v>3.61</v>
      </c>
      <c r="BI12" s="846">
        <v>0.75</v>
      </c>
      <c r="BJ12" s="846" t="s">
        <v>430</v>
      </c>
      <c r="BK12" s="846">
        <v>81.34</v>
      </c>
      <c r="BL12" s="846" t="s">
        <v>430</v>
      </c>
      <c r="BM12" s="861">
        <v>14.29</v>
      </c>
      <c r="BN12" s="950" t="s">
        <v>430</v>
      </c>
      <c r="BO12" s="950" t="s">
        <v>430</v>
      </c>
      <c r="BP12" s="950" t="s">
        <v>430</v>
      </c>
      <c r="BQ12" s="950" t="s">
        <v>430</v>
      </c>
      <c r="BR12" s="951"/>
      <c r="BS12" s="858">
        <v>9.5429990571371004</v>
      </c>
      <c r="BT12" s="856">
        <v>9.5952855571214108</v>
      </c>
      <c r="BU12" s="952"/>
      <c r="BV12" s="859" t="s">
        <v>554</v>
      </c>
    </row>
    <row r="13" spans="1:74" s="107" customFormat="1" x14ac:dyDescent="0.25">
      <c r="A13" s="108" t="s">
        <v>7974</v>
      </c>
      <c r="B13" s="113"/>
      <c r="C13" s="734">
        <v>43403</v>
      </c>
      <c r="D13" s="109"/>
      <c r="E13" s="110">
        <v>1554.47</v>
      </c>
      <c r="F13" s="109"/>
      <c r="G13" s="111">
        <v>1661.7670000000001</v>
      </c>
      <c r="H13" s="113"/>
      <c r="I13" s="112">
        <v>1.17</v>
      </c>
      <c r="J13" s="112">
        <v>7.77</v>
      </c>
      <c r="K13" s="112">
        <v>0.85</v>
      </c>
      <c r="L13" s="112">
        <v>0.93</v>
      </c>
      <c r="M13" s="260"/>
      <c r="N13" s="114">
        <v>11.3504</v>
      </c>
      <c r="O13" s="112">
        <v>6.8810000000000002</v>
      </c>
      <c r="P13" s="112">
        <v>7.3040000000000003</v>
      </c>
      <c r="Q13" s="112">
        <v>7.5171999999999999</v>
      </c>
      <c r="R13" s="112">
        <v>11.915900000000001</v>
      </c>
      <c r="S13" s="112">
        <v>7.3776000000000002</v>
      </c>
      <c r="T13" s="112">
        <v>6.0915999999999997</v>
      </c>
      <c r="U13" s="119">
        <v>6.2492000000000001</v>
      </c>
      <c r="V13" s="112">
        <v>6.0166000000000004</v>
      </c>
      <c r="W13" s="112">
        <v>7.1201999999999996</v>
      </c>
      <c r="X13" s="112">
        <v>7.1626000000000003</v>
      </c>
      <c r="Y13" s="278">
        <v>6.3014999999999999</v>
      </c>
      <c r="Z13" s="112" t="s">
        <v>430</v>
      </c>
      <c r="AA13" s="112">
        <v>7.2332000000000001</v>
      </c>
      <c r="AB13" s="112">
        <v>6.0685000000000002</v>
      </c>
      <c r="AC13" s="112">
        <v>6.2095000000000002</v>
      </c>
      <c r="AD13" s="112">
        <v>6.0659999999999998</v>
      </c>
      <c r="AE13" s="112">
        <v>12.388199999999999</v>
      </c>
      <c r="AF13" s="112">
        <v>6.8598999999999997</v>
      </c>
      <c r="AG13" s="555"/>
      <c r="AH13" s="110">
        <v>9</v>
      </c>
      <c r="AI13" s="110">
        <v>10</v>
      </c>
      <c r="AJ13" s="110">
        <v>10</v>
      </c>
      <c r="AK13" s="110">
        <v>9</v>
      </c>
      <c r="AL13" s="110">
        <v>10</v>
      </c>
      <c r="AM13" s="110">
        <v>7</v>
      </c>
      <c r="AN13" s="110">
        <v>7</v>
      </c>
      <c r="AO13" s="562">
        <v>8</v>
      </c>
      <c r="AP13" s="110">
        <v>8</v>
      </c>
      <c r="AQ13" s="110">
        <v>12</v>
      </c>
      <c r="AR13" s="110">
        <v>12</v>
      </c>
      <c r="AS13" s="110">
        <v>10</v>
      </c>
      <c r="AT13" s="110" t="s">
        <v>430</v>
      </c>
      <c r="AU13" s="110">
        <v>9</v>
      </c>
      <c r="AV13" s="110">
        <v>8</v>
      </c>
      <c r="AW13" s="110">
        <v>9</v>
      </c>
      <c r="AX13" s="110">
        <v>8</v>
      </c>
      <c r="AY13" s="110">
        <v>11</v>
      </c>
      <c r="AZ13" s="595"/>
      <c r="BA13" s="605">
        <v>10.64</v>
      </c>
      <c r="BB13" s="112">
        <v>84.1</v>
      </c>
      <c r="BC13" s="112" t="s">
        <v>430</v>
      </c>
      <c r="BD13" s="112" t="s">
        <v>430</v>
      </c>
      <c r="BE13" s="278" t="s">
        <v>430</v>
      </c>
      <c r="BF13" s="278">
        <v>5.26</v>
      </c>
      <c r="BG13" s="113"/>
      <c r="BH13" s="606">
        <v>5.26</v>
      </c>
      <c r="BI13" s="112">
        <v>12.25</v>
      </c>
      <c r="BJ13" s="112">
        <v>9.1</v>
      </c>
      <c r="BK13" s="112">
        <v>62.75</v>
      </c>
      <c r="BL13" s="112" t="s">
        <v>430</v>
      </c>
      <c r="BM13" s="278">
        <v>10.64</v>
      </c>
      <c r="BN13" s="607" t="s">
        <v>430</v>
      </c>
      <c r="BO13" s="607" t="s">
        <v>430</v>
      </c>
      <c r="BP13" s="607" t="s">
        <v>430</v>
      </c>
      <c r="BQ13" s="607" t="s">
        <v>430</v>
      </c>
      <c r="BR13" s="147"/>
      <c r="BS13" s="109">
        <v>9.8884547699999992</v>
      </c>
      <c r="BT13" s="119">
        <v>15.1934279</v>
      </c>
      <c r="BU13" s="139"/>
      <c r="BV13" s="113" t="s">
        <v>554</v>
      </c>
    </row>
    <row r="14" spans="1:74" s="107" customFormat="1" x14ac:dyDescent="0.25">
      <c r="A14" s="108" t="s">
        <v>7975</v>
      </c>
      <c r="B14" s="113"/>
      <c r="C14" s="734">
        <v>44131</v>
      </c>
      <c r="D14" s="109"/>
      <c r="E14" s="110">
        <v>675.24900000000002</v>
      </c>
      <c r="F14" s="109"/>
      <c r="G14" s="111">
        <v>14.255699999999999</v>
      </c>
      <c r="H14" s="113"/>
      <c r="I14" s="112">
        <v>6.8</v>
      </c>
      <c r="J14" s="112">
        <v>7.35</v>
      </c>
      <c r="K14" s="112">
        <v>2.39</v>
      </c>
      <c r="L14" s="112">
        <v>2.48</v>
      </c>
      <c r="M14" s="260"/>
      <c r="N14" s="114">
        <v>8.7073999999999998</v>
      </c>
      <c r="O14" s="112">
        <v>-4.6569000000000003</v>
      </c>
      <c r="P14" s="112">
        <v>2.4518</v>
      </c>
      <c r="Q14" s="112">
        <v>3.5345</v>
      </c>
      <c r="R14" s="112">
        <v>10.906599999999999</v>
      </c>
      <c r="S14" s="112">
        <v>7.1220999999999997</v>
      </c>
      <c r="T14" s="112">
        <v>6.9577999999999998</v>
      </c>
      <c r="U14" s="119">
        <v>6.3461999999999996</v>
      </c>
      <c r="V14" s="112">
        <v>5.9084000000000003</v>
      </c>
      <c r="W14" s="112">
        <v>7.3830999999999998</v>
      </c>
      <c r="X14" s="112">
        <v>7.7276999999999996</v>
      </c>
      <c r="Y14" s="278">
        <v>6.6887999999999996</v>
      </c>
      <c r="Z14" s="112" t="s">
        <v>430</v>
      </c>
      <c r="AA14" s="112">
        <v>6.7618</v>
      </c>
      <c r="AB14" s="112">
        <v>7.1765999999999996</v>
      </c>
      <c r="AC14" s="112">
        <v>6.2817999999999996</v>
      </c>
      <c r="AD14" s="112">
        <v>5.96</v>
      </c>
      <c r="AE14" s="112">
        <v>15.0593</v>
      </c>
      <c r="AF14" s="112">
        <v>6.4645999999999999</v>
      </c>
      <c r="AG14" s="555"/>
      <c r="AH14" s="110">
        <v>11</v>
      </c>
      <c r="AI14" s="110">
        <v>12</v>
      </c>
      <c r="AJ14" s="110">
        <v>12</v>
      </c>
      <c r="AK14" s="110">
        <v>12</v>
      </c>
      <c r="AL14" s="110">
        <v>11</v>
      </c>
      <c r="AM14" s="110">
        <v>11</v>
      </c>
      <c r="AN14" s="110">
        <v>2</v>
      </c>
      <c r="AO14" s="562">
        <v>7</v>
      </c>
      <c r="AP14" s="110">
        <v>10</v>
      </c>
      <c r="AQ14" s="110">
        <v>11</v>
      </c>
      <c r="AR14" s="110">
        <v>8</v>
      </c>
      <c r="AS14" s="110">
        <v>8</v>
      </c>
      <c r="AT14" s="110" t="s">
        <v>430</v>
      </c>
      <c r="AU14" s="110">
        <v>11</v>
      </c>
      <c r="AV14" s="110">
        <v>2</v>
      </c>
      <c r="AW14" s="110">
        <v>7</v>
      </c>
      <c r="AX14" s="110">
        <v>10</v>
      </c>
      <c r="AY14" s="110">
        <v>9</v>
      </c>
      <c r="AZ14" s="595"/>
      <c r="BA14" s="605">
        <v>88.43</v>
      </c>
      <c r="BB14" s="112">
        <v>4.4000000000000004</v>
      </c>
      <c r="BC14" s="112" t="s">
        <v>430</v>
      </c>
      <c r="BD14" s="112" t="s">
        <v>430</v>
      </c>
      <c r="BE14" s="278">
        <v>-66.67</v>
      </c>
      <c r="BF14" s="278">
        <v>7.17</v>
      </c>
      <c r="BG14" s="113"/>
      <c r="BH14" s="606">
        <v>7.17</v>
      </c>
      <c r="BI14" s="112" t="s">
        <v>430</v>
      </c>
      <c r="BJ14" s="112" t="s">
        <v>430</v>
      </c>
      <c r="BK14" s="112">
        <v>4.4000000000000004</v>
      </c>
      <c r="BL14" s="112" t="s">
        <v>430</v>
      </c>
      <c r="BM14" s="278">
        <v>88.43</v>
      </c>
      <c r="BN14" s="607" t="s">
        <v>430</v>
      </c>
      <c r="BO14" s="607" t="s">
        <v>430</v>
      </c>
      <c r="BP14" s="607" t="s">
        <v>430</v>
      </c>
      <c r="BQ14" s="607">
        <v>-66.67</v>
      </c>
      <c r="BR14" s="147"/>
      <c r="BS14" s="109">
        <v>4.4005265856625702</v>
      </c>
      <c r="BT14" s="119" t="s">
        <v>430</v>
      </c>
      <c r="BU14" s="139"/>
      <c r="BV14" s="113" t="s">
        <v>7976</v>
      </c>
    </row>
    <row r="15" spans="1:74" s="107" customFormat="1" x14ac:dyDescent="0.25">
      <c r="A15" s="108" t="s">
        <v>7977</v>
      </c>
      <c r="B15" s="113"/>
      <c r="C15" s="734">
        <v>44274</v>
      </c>
      <c r="D15" s="109"/>
      <c r="E15" s="110">
        <v>327.45100000000002</v>
      </c>
      <c r="F15" s="109"/>
      <c r="G15" s="111">
        <v>14.192299999999999</v>
      </c>
      <c r="H15" s="113"/>
      <c r="I15" s="112">
        <v>4.43</v>
      </c>
      <c r="J15" s="112">
        <v>7.43</v>
      </c>
      <c r="K15" s="112">
        <v>2.36</v>
      </c>
      <c r="L15" s="112">
        <v>2.4900000000000002</v>
      </c>
      <c r="M15" s="260"/>
      <c r="N15" s="114">
        <v>86.359700000000004</v>
      </c>
      <c r="O15" s="112">
        <v>26.482600000000001</v>
      </c>
      <c r="P15" s="112">
        <v>27.181799999999999</v>
      </c>
      <c r="Q15" s="112">
        <v>23.503299999999999</v>
      </c>
      <c r="R15" s="112">
        <v>23.080400000000001</v>
      </c>
      <c r="S15" s="112">
        <v>9.7995000000000001</v>
      </c>
      <c r="T15" s="112">
        <v>6.2946999999999997</v>
      </c>
      <c r="U15" s="119">
        <v>6.0612000000000004</v>
      </c>
      <c r="V15" s="112">
        <v>5.8944999999999999</v>
      </c>
      <c r="W15" s="112">
        <v>7.8380000000000001</v>
      </c>
      <c r="X15" s="112">
        <v>8.157</v>
      </c>
      <c r="Y15" s="278">
        <v>6.8045</v>
      </c>
      <c r="Z15" s="112" t="s">
        <v>430</v>
      </c>
      <c r="AA15" s="112">
        <v>10.886200000000001</v>
      </c>
      <c r="AB15" s="112">
        <v>6.4324000000000003</v>
      </c>
      <c r="AC15" s="112">
        <v>6.2405999999999997</v>
      </c>
      <c r="AD15" s="112">
        <v>5.9561000000000002</v>
      </c>
      <c r="AE15" s="112">
        <v>24.199400000000001</v>
      </c>
      <c r="AF15" s="112">
        <v>6.8712</v>
      </c>
      <c r="AG15" s="555"/>
      <c r="AH15" s="110">
        <v>2</v>
      </c>
      <c r="AI15" s="110">
        <v>2</v>
      </c>
      <c r="AJ15" s="110">
        <v>2</v>
      </c>
      <c r="AK15" s="110">
        <v>2</v>
      </c>
      <c r="AL15" s="110">
        <v>2</v>
      </c>
      <c r="AM15" s="110">
        <v>2</v>
      </c>
      <c r="AN15" s="110">
        <v>5</v>
      </c>
      <c r="AO15" s="562">
        <v>11</v>
      </c>
      <c r="AP15" s="110">
        <v>11</v>
      </c>
      <c r="AQ15" s="110">
        <v>6</v>
      </c>
      <c r="AR15" s="110">
        <v>4</v>
      </c>
      <c r="AS15" s="110">
        <v>5</v>
      </c>
      <c r="AT15" s="110" t="s">
        <v>430</v>
      </c>
      <c r="AU15" s="110">
        <v>2</v>
      </c>
      <c r="AV15" s="110">
        <v>5</v>
      </c>
      <c r="AW15" s="110">
        <v>8</v>
      </c>
      <c r="AX15" s="110">
        <v>11</v>
      </c>
      <c r="AY15" s="110">
        <v>2</v>
      </c>
      <c r="AZ15" s="595"/>
      <c r="BA15" s="605">
        <v>33.479999999999997</v>
      </c>
      <c r="BB15" s="112">
        <v>59.51</v>
      </c>
      <c r="BC15" s="112" t="s">
        <v>430</v>
      </c>
      <c r="BD15" s="112" t="s">
        <v>430</v>
      </c>
      <c r="BE15" s="278" t="s">
        <v>430</v>
      </c>
      <c r="BF15" s="278">
        <v>7.01</v>
      </c>
      <c r="BG15" s="113"/>
      <c r="BH15" s="606">
        <v>7.01</v>
      </c>
      <c r="BI15" s="112">
        <v>29.57</v>
      </c>
      <c r="BJ15" s="112" t="s">
        <v>430</v>
      </c>
      <c r="BK15" s="112">
        <v>29.94</v>
      </c>
      <c r="BL15" s="112" t="s">
        <v>430</v>
      </c>
      <c r="BM15" s="278">
        <v>33.479999999999997</v>
      </c>
      <c r="BN15" s="607" t="s">
        <v>430</v>
      </c>
      <c r="BO15" s="607" t="s">
        <v>430</v>
      </c>
      <c r="BP15" s="607" t="s">
        <v>430</v>
      </c>
      <c r="BQ15" s="607" t="s">
        <v>430</v>
      </c>
      <c r="BR15" s="147"/>
      <c r="BS15" s="109" t="s">
        <v>430</v>
      </c>
      <c r="BT15" s="119">
        <v>8.0918275508091799</v>
      </c>
      <c r="BU15" s="139"/>
      <c r="BV15" s="113" t="s">
        <v>554</v>
      </c>
    </row>
    <row r="16" spans="1:74" s="107" customFormat="1" x14ac:dyDescent="0.25">
      <c r="A16" s="108" t="s">
        <v>7978</v>
      </c>
      <c r="B16" s="113"/>
      <c r="C16" s="734">
        <v>41274</v>
      </c>
      <c r="D16" s="109"/>
      <c r="E16" s="110">
        <v>275.49</v>
      </c>
      <c r="F16" s="109"/>
      <c r="G16" s="111">
        <v>47.406399999999998</v>
      </c>
      <c r="H16" s="113"/>
      <c r="I16" s="112">
        <v>2.98</v>
      </c>
      <c r="J16" s="112">
        <v>7.9</v>
      </c>
      <c r="K16" s="112">
        <v>1.05</v>
      </c>
      <c r="L16" s="112">
        <v>1.1299999999999999</v>
      </c>
      <c r="M16" s="260"/>
      <c r="N16" s="114">
        <v>3.9270999999999998</v>
      </c>
      <c r="O16" s="112">
        <v>3.1735000000000002</v>
      </c>
      <c r="P16" s="112">
        <v>4.8551000000000002</v>
      </c>
      <c r="Q16" s="112">
        <v>6.0746000000000002</v>
      </c>
      <c r="R16" s="112">
        <v>8.6151999999999997</v>
      </c>
      <c r="S16" s="112">
        <v>6.1436000000000002</v>
      </c>
      <c r="T16" s="112">
        <v>5.9413</v>
      </c>
      <c r="U16" s="119">
        <v>6.5186999999999999</v>
      </c>
      <c r="V16" s="112">
        <v>6.0091000000000001</v>
      </c>
      <c r="W16" s="112">
        <v>8.1133000000000006</v>
      </c>
      <c r="X16" s="112">
        <v>8.2568000000000001</v>
      </c>
      <c r="Y16" s="278">
        <v>7.1192000000000002</v>
      </c>
      <c r="Z16" s="112">
        <v>6.9448999999999996</v>
      </c>
      <c r="AA16" s="112">
        <v>6.0982000000000003</v>
      </c>
      <c r="AB16" s="112">
        <v>6.1374000000000004</v>
      </c>
      <c r="AC16" s="112">
        <v>6.4241999999999999</v>
      </c>
      <c r="AD16" s="112">
        <v>6.0808</v>
      </c>
      <c r="AE16" s="112">
        <v>10.934699999999999</v>
      </c>
      <c r="AF16" s="112">
        <v>7.1070000000000002</v>
      </c>
      <c r="AG16" s="555"/>
      <c r="AH16" s="110">
        <v>12</v>
      </c>
      <c r="AI16" s="110">
        <v>11</v>
      </c>
      <c r="AJ16" s="110">
        <v>11</v>
      </c>
      <c r="AK16" s="110">
        <v>11</v>
      </c>
      <c r="AL16" s="110">
        <v>12</v>
      </c>
      <c r="AM16" s="110">
        <v>12</v>
      </c>
      <c r="AN16" s="110">
        <v>9</v>
      </c>
      <c r="AO16" s="562">
        <v>5</v>
      </c>
      <c r="AP16" s="110">
        <v>9</v>
      </c>
      <c r="AQ16" s="110">
        <v>2</v>
      </c>
      <c r="AR16" s="110">
        <v>2</v>
      </c>
      <c r="AS16" s="110">
        <v>2</v>
      </c>
      <c r="AT16" s="110">
        <v>5</v>
      </c>
      <c r="AU16" s="110">
        <v>12</v>
      </c>
      <c r="AV16" s="110">
        <v>7</v>
      </c>
      <c r="AW16" s="110">
        <v>5</v>
      </c>
      <c r="AX16" s="110">
        <v>7</v>
      </c>
      <c r="AY16" s="110">
        <v>12</v>
      </c>
      <c r="AZ16" s="595"/>
      <c r="BA16" s="605">
        <v>27.43</v>
      </c>
      <c r="BB16" s="112">
        <v>49.76</v>
      </c>
      <c r="BC16" s="112" t="s">
        <v>430</v>
      </c>
      <c r="BD16" s="112">
        <v>15.38</v>
      </c>
      <c r="BE16" s="278">
        <v>68.19</v>
      </c>
      <c r="BF16" s="278">
        <v>7.43</v>
      </c>
      <c r="BG16" s="113"/>
      <c r="BH16" s="606">
        <v>7.42</v>
      </c>
      <c r="BI16" s="112">
        <v>27.36</v>
      </c>
      <c r="BJ16" s="112" t="s">
        <v>430</v>
      </c>
      <c r="BK16" s="112">
        <v>37.770000000000003</v>
      </c>
      <c r="BL16" s="112" t="s">
        <v>430</v>
      </c>
      <c r="BM16" s="278">
        <v>27.43</v>
      </c>
      <c r="BN16" s="607" t="s">
        <v>430</v>
      </c>
      <c r="BO16" s="607" t="s">
        <v>430</v>
      </c>
      <c r="BP16" s="607" t="s">
        <v>430</v>
      </c>
      <c r="BQ16" s="607">
        <v>68.19</v>
      </c>
      <c r="BR16" s="147"/>
      <c r="BS16" s="109">
        <v>3.4879036918062698</v>
      </c>
      <c r="BT16" s="119">
        <v>10.3506587784691</v>
      </c>
      <c r="BU16" s="139"/>
      <c r="BV16" s="113" t="s">
        <v>554</v>
      </c>
    </row>
    <row r="17" spans="1:74" s="107" customFormat="1" x14ac:dyDescent="0.25">
      <c r="A17" s="108" t="s">
        <v>7979</v>
      </c>
      <c r="B17" s="113"/>
      <c r="C17" s="734">
        <v>44245</v>
      </c>
      <c r="D17" s="109"/>
      <c r="E17" s="110">
        <v>215.24700000000001</v>
      </c>
      <c r="F17" s="109"/>
      <c r="G17" s="111">
        <v>14.0481</v>
      </c>
      <c r="H17" s="113"/>
      <c r="I17" s="112">
        <v>3.19</v>
      </c>
      <c r="J17" s="112">
        <v>7.96</v>
      </c>
      <c r="K17" s="112">
        <v>2.2599999999999998</v>
      </c>
      <c r="L17" s="112">
        <v>2.38</v>
      </c>
      <c r="M17" s="260"/>
      <c r="N17" s="114">
        <v>45.525500000000001</v>
      </c>
      <c r="O17" s="112">
        <v>18.389600000000002</v>
      </c>
      <c r="P17" s="112">
        <v>17.130099999999999</v>
      </c>
      <c r="Q17" s="112">
        <v>14.5191</v>
      </c>
      <c r="R17" s="112">
        <v>19.909500000000001</v>
      </c>
      <c r="S17" s="112">
        <v>9.5793999999999997</v>
      </c>
      <c r="T17" s="112">
        <v>6.9282000000000004</v>
      </c>
      <c r="U17" s="119">
        <v>6.8009000000000004</v>
      </c>
      <c r="V17" s="112">
        <v>6.3920000000000003</v>
      </c>
      <c r="W17" s="112">
        <v>8.1104000000000003</v>
      </c>
      <c r="X17" s="112">
        <v>7.8803999999999998</v>
      </c>
      <c r="Y17" s="278">
        <v>6.7031000000000001</v>
      </c>
      <c r="Z17" s="112" t="s">
        <v>430</v>
      </c>
      <c r="AA17" s="112">
        <v>10.0639</v>
      </c>
      <c r="AB17" s="112">
        <v>7.0210999999999997</v>
      </c>
      <c r="AC17" s="112">
        <v>6.8635999999999999</v>
      </c>
      <c r="AD17" s="112">
        <v>6.4718</v>
      </c>
      <c r="AE17" s="112">
        <v>20.131</v>
      </c>
      <c r="AF17" s="112">
        <v>6.5621</v>
      </c>
      <c r="AG17" s="555"/>
      <c r="AH17" s="110">
        <v>3</v>
      </c>
      <c r="AI17" s="110">
        <v>3</v>
      </c>
      <c r="AJ17" s="110">
        <v>3</v>
      </c>
      <c r="AK17" s="110">
        <v>3</v>
      </c>
      <c r="AL17" s="110">
        <v>3</v>
      </c>
      <c r="AM17" s="110">
        <v>3</v>
      </c>
      <c r="AN17" s="110">
        <v>3</v>
      </c>
      <c r="AO17" s="562">
        <v>3</v>
      </c>
      <c r="AP17" s="110">
        <v>2</v>
      </c>
      <c r="AQ17" s="110">
        <v>3</v>
      </c>
      <c r="AR17" s="110">
        <v>7</v>
      </c>
      <c r="AS17" s="110">
        <v>7</v>
      </c>
      <c r="AT17" s="110" t="s">
        <v>430</v>
      </c>
      <c r="AU17" s="110">
        <v>3</v>
      </c>
      <c r="AV17" s="110">
        <v>3</v>
      </c>
      <c r="AW17" s="110">
        <v>3</v>
      </c>
      <c r="AX17" s="110">
        <v>2</v>
      </c>
      <c r="AY17" s="110">
        <v>3</v>
      </c>
      <c r="AZ17" s="595"/>
      <c r="BA17" s="605">
        <v>15.69</v>
      </c>
      <c r="BB17" s="112">
        <v>44.89</v>
      </c>
      <c r="BC17" s="112">
        <v>13.74</v>
      </c>
      <c r="BD17" s="112">
        <v>20.56</v>
      </c>
      <c r="BE17" s="278">
        <v>0.01</v>
      </c>
      <c r="BF17" s="278">
        <v>5.1100000000000003</v>
      </c>
      <c r="BG17" s="113"/>
      <c r="BH17" s="606">
        <v>5.07</v>
      </c>
      <c r="BI17" s="112">
        <v>6.78</v>
      </c>
      <c r="BJ17" s="112" t="s">
        <v>430</v>
      </c>
      <c r="BK17" s="112">
        <v>72.41</v>
      </c>
      <c r="BL17" s="112" t="s">
        <v>430</v>
      </c>
      <c r="BM17" s="278">
        <v>15.69</v>
      </c>
      <c r="BN17" s="607" t="s">
        <v>430</v>
      </c>
      <c r="BO17" s="607" t="s">
        <v>430</v>
      </c>
      <c r="BP17" s="607" t="s">
        <v>430</v>
      </c>
      <c r="BQ17" s="607">
        <v>0.01</v>
      </c>
      <c r="BR17" s="147"/>
      <c r="BS17" s="109">
        <v>6.8332000300000004</v>
      </c>
      <c r="BT17" s="119">
        <v>9.1108873799999994</v>
      </c>
      <c r="BU17" s="139"/>
      <c r="BV17" s="113" t="s">
        <v>554</v>
      </c>
    </row>
    <row r="18" spans="1:74" s="107" customFormat="1" x14ac:dyDescent="0.25">
      <c r="A18" s="108" t="s">
        <v>7980</v>
      </c>
      <c r="B18" s="113"/>
      <c r="C18" s="734">
        <v>44406</v>
      </c>
      <c r="D18" s="109"/>
      <c r="E18" s="110">
        <v>145.37200000000001</v>
      </c>
      <c r="F18" s="109"/>
      <c r="G18" s="111">
        <v>1406.6928</v>
      </c>
      <c r="H18" s="113"/>
      <c r="I18" s="112">
        <v>12.69</v>
      </c>
      <c r="J18" s="112">
        <v>7.96</v>
      </c>
      <c r="K18" s="112">
        <v>5.03</v>
      </c>
      <c r="L18" s="112">
        <v>5.26</v>
      </c>
      <c r="M18" s="260"/>
      <c r="N18" s="114">
        <v>94.210999999999999</v>
      </c>
      <c r="O18" s="112">
        <v>34.0715</v>
      </c>
      <c r="P18" s="112">
        <v>33.9009</v>
      </c>
      <c r="Q18" s="112">
        <v>28.965699999999998</v>
      </c>
      <c r="R18" s="112">
        <v>23.386900000000001</v>
      </c>
      <c r="S18" s="112">
        <v>12.5542</v>
      </c>
      <c r="T18" s="112">
        <v>7.5683999999999996</v>
      </c>
      <c r="U18" s="119">
        <v>7.3776000000000002</v>
      </c>
      <c r="V18" s="112">
        <v>6.2630999999999997</v>
      </c>
      <c r="W18" s="112">
        <v>8.1428999999999991</v>
      </c>
      <c r="X18" s="112">
        <v>8.3470999999999993</v>
      </c>
      <c r="Y18" s="278" t="s">
        <v>430</v>
      </c>
      <c r="Z18" s="112" t="s">
        <v>430</v>
      </c>
      <c r="AA18" s="112">
        <v>14.703099999999999</v>
      </c>
      <c r="AB18" s="112">
        <v>7.7295999999999996</v>
      </c>
      <c r="AC18" s="112">
        <v>7.54</v>
      </c>
      <c r="AD18" s="112">
        <v>6.3902000000000001</v>
      </c>
      <c r="AE18" s="112">
        <v>25.493500000000001</v>
      </c>
      <c r="AF18" s="112">
        <v>7.2019000000000002</v>
      </c>
      <c r="AG18" s="555"/>
      <c r="AH18" s="110">
        <v>1</v>
      </c>
      <c r="AI18" s="110">
        <v>1</v>
      </c>
      <c r="AJ18" s="110">
        <v>1</v>
      </c>
      <c r="AK18" s="110">
        <v>1</v>
      </c>
      <c r="AL18" s="110">
        <v>1</v>
      </c>
      <c r="AM18" s="110">
        <v>1</v>
      </c>
      <c r="AN18" s="110">
        <v>1</v>
      </c>
      <c r="AO18" s="562">
        <v>1</v>
      </c>
      <c r="AP18" s="110">
        <v>3</v>
      </c>
      <c r="AQ18" s="110">
        <v>1</v>
      </c>
      <c r="AR18" s="110">
        <v>1</v>
      </c>
      <c r="AS18" s="110" t="s">
        <v>430</v>
      </c>
      <c r="AT18" s="110" t="s">
        <v>430</v>
      </c>
      <c r="AU18" s="110">
        <v>1</v>
      </c>
      <c r="AV18" s="110">
        <v>1</v>
      </c>
      <c r="AW18" s="110">
        <v>1</v>
      </c>
      <c r="AX18" s="110">
        <v>3</v>
      </c>
      <c r="AY18" s="110">
        <v>1</v>
      </c>
      <c r="AZ18" s="595"/>
      <c r="BA18" s="605">
        <v>37.71</v>
      </c>
      <c r="BB18" s="112">
        <v>33.82</v>
      </c>
      <c r="BC18" s="112">
        <v>6.95</v>
      </c>
      <c r="BD18" s="112">
        <v>11.07</v>
      </c>
      <c r="BE18" s="278">
        <v>0.03</v>
      </c>
      <c r="BF18" s="278">
        <v>10.43</v>
      </c>
      <c r="BG18" s="113"/>
      <c r="BH18" s="606">
        <v>8.75</v>
      </c>
      <c r="BI18" s="112">
        <v>23.2</v>
      </c>
      <c r="BJ18" s="112" t="s">
        <v>430</v>
      </c>
      <c r="BK18" s="112">
        <v>28.64</v>
      </c>
      <c r="BL18" s="112" t="s">
        <v>430</v>
      </c>
      <c r="BM18" s="278">
        <v>37.71</v>
      </c>
      <c r="BN18" s="607" t="s">
        <v>430</v>
      </c>
      <c r="BO18" s="607" t="s">
        <v>430</v>
      </c>
      <c r="BP18" s="607" t="s">
        <v>430</v>
      </c>
      <c r="BQ18" s="607">
        <v>1.7</v>
      </c>
      <c r="BR18" s="147"/>
      <c r="BS18" s="109" t="s">
        <v>430</v>
      </c>
      <c r="BT18" s="119">
        <v>3.4847184403484701</v>
      </c>
      <c r="BU18" s="139"/>
      <c r="BV18" s="113" t="s">
        <v>554</v>
      </c>
    </row>
    <row r="19" spans="1:74" s="107" customFormat="1" x14ac:dyDescent="0.25">
      <c r="A19" s="108" t="s">
        <v>7981</v>
      </c>
      <c r="B19" s="113"/>
      <c r="C19" s="734">
        <v>44384</v>
      </c>
      <c r="D19" s="109"/>
      <c r="E19" s="110">
        <v>111.55</v>
      </c>
      <c r="F19" s="109"/>
      <c r="G19" s="111">
        <v>13.8033</v>
      </c>
      <c r="H19" s="113"/>
      <c r="I19" s="112">
        <v>1.74</v>
      </c>
      <c r="J19" s="112">
        <v>7.25</v>
      </c>
      <c r="K19" s="112">
        <v>1.07</v>
      </c>
      <c r="L19" s="112">
        <v>1.1399999999999999</v>
      </c>
      <c r="M19" s="260"/>
      <c r="N19" s="114">
        <v>9.7865000000000002</v>
      </c>
      <c r="O19" s="112">
        <v>8.6305999999999994</v>
      </c>
      <c r="P19" s="112">
        <v>9.0061</v>
      </c>
      <c r="Q19" s="112">
        <v>7.9381000000000004</v>
      </c>
      <c r="R19" s="112">
        <v>14.9185</v>
      </c>
      <c r="S19" s="112">
        <v>7.3390000000000004</v>
      </c>
      <c r="T19" s="112">
        <v>5.9912000000000001</v>
      </c>
      <c r="U19" s="119">
        <v>6.5537999999999998</v>
      </c>
      <c r="V19" s="112">
        <v>6.0357000000000003</v>
      </c>
      <c r="W19" s="112">
        <v>7.6665999999999999</v>
      </c>
      <c r="X19" s="112">
        <v>7.6186999999999996</v>
      </c>
      <c r="Y19" s="278" t="s">
        <v>430</v>
      </c>
      <c r="Z19" s="112" t="s">
        <v>430</v>
      </c>
      <c r="AA19" s="112">
        <v>7.4824000000000002</v>
      </c>
      <c r="AB19" s="112">
        <v>6.0132000000000003</v>
      </c>
      <c r="AC19" s="112">
        <v>6.5747</v>
      </c>
      <c r="AD19" s="112">
        <v>6.0190999999999999</v>
      </c>
      <c r="AE19" s="112">
        <v>16.473800000000001</v>
      </c>
      <c r="AF19" s="112">
        <v>6.7042999999999999</v>
      </c>
      <c r="AG19" s="555"/>
      <c r="AH19" s="110">
        <v>10</v>
      </c>
      <c r="AI19" s="110">
        <v>9</v>
      </c>
      <c r="AJ19" s="110">
        <v>9</v>
      </c>
      <c r="AK19" s="110">
        <v>8</v>
      </c>
      <c r="AL19" s="110">
        <v>8</v>
      </c>
      <c r="AM19" s="110">
        <v>10</v>
      </c>
      <c r="AN19" s="110">
        <v>8</v>
      </c>
      <c r="AO19" s="562">
        <v>4</v>
      </c>
      <c r="AP19" s="110">
        <v>7</v>
      </c>
      <c r="AQ19" s="110">
        <v>9</v>
      </c>
      <c r="AR19" s="110">
        <v>10</v>
      </c>
      <c r="AS19" s="110" t="s">
        <v>430</v>
      </c>
      <c r="AT19" s="110" t="s">
        <v>430</v>
      </c>
      <c r="AU19" s="110">
        <v>7</v>
      </c>
      <c r="AV19" s="110">
        <v>9</v>
      </c>
      <c r="AW19" s="110">
        <v>4</v>
      </c>
      <c r="AX19" s="110">
        <v>9</v>
      </c>
      <c r="AY19" s="110">
        <v>8</v>
      </c>
      <c r="AZ19" s="595"/>
      <c r="BA19" s="605">
        <v>14.17</v>
      </c>
      <c r="BB19" s="112">
        <v>71.88</v>
      </c>
      <c r="BC19" s="112">
        <v>4.7</v>
      </c>
      <c r="BD19" s="112">
        <v>4.6900000000000004</v>
      </c>
      <c r="BE19" s="278">
        <v>70.7</v>
      </c>
      <c r="BF19" s="278">
        <v>-66.14</v>
      </c>
      <c r="BG19" s="113"/>
      <c r="BH19" s="606">
        <v>-66.14</v>
      </c>
      <c r="BI19" s="112" t="s">
        <v>430</v>
      </c>
      <c r="BJ19" s="112" t="s">
        <v>430</v>
      </c>
      <c r="BK19" s="112">
        <v>81.27</v>
      </c>
      <c r="BL19" s="112" t="s">
        <v>430</v>
      </c>
      <c r="BM19" s="278">
        <v>14.17</v>
      </c>
      <c r="BN19" s="607" t="s">
        <v>430</v>
      </c>
      <c r="BO19" s="607" t="s">
        <v>430</v>
      </c>
      <c r="BP19" s="607" t="s">
        <v>430</v>
      </c>
      <c r="BQ19" s="607">
        <v>70.7</v>
      </c>
      <c r="BR19" s="147"/>
      <c r="BS19" s="109">
        <v>8.4699054399999998</v>
      </c>
      <c r="BT19" s="119">
        <v>9.3178751000000002</v>
      </c>
      <c r="BU19" s="139"/>
      <c r="BV19" s="113" t="s">
        <v>554</v>
      </c>
    </row>
    <row r="20" spans="1:74" x14ac:dyDescent="0.25">
      <c r="A20" s="318" t="s">
        <v>93</v>
      </c>
      <c r="B20" s="66"/>
      <c r="C20" s="720"/>
      <c r="D20" s="43"/>
      <c r="E20" s="51"/>
      <c r="F20" s="43"/>
      <c r="G20" s="55"/>
      <c r="H20" s="66"/>
      <c r="I20" s="59"/>
      <c r="J20" s="59"/>
      <c r="K20" s="59"/>
      <c r="L20" s="59"/>
      <c r="M20" s="258"/>
      <c r="N20" s="70">
        <v>31.809200000000001</v>
      </c>
      <c r="O20" s="59">
        <v>12.137600000000001</v>
      </c>
      <c r="P20" s="59">
        <v>12.7849</v>
      </c>
      <c r="Q20" s="59">
        <v>11.469200000000001</v>
      </c>
      <c r="R20" s="59">
        <v>16.133400000000002</v>
      </c>
      <c r="S20" s="59">
        <v>8.2657000000000007</v>
      </c>
      <c r="T20" s="59">
        <v>6.2935999999999996</v>
      </c>
      <c r="U20" s="88">
        <v>6.4592999999999998</v>
      </c>
      <c r="V20" s="59">
        <v>6.1417000000000002</v>
      </c>
      <c r="W20" s="59">
        <v>7.7808000000000002</v>
      </c>
      <c r="X20" s="59">
        <v>7.8813000000000004</v>
      </c>
      <c r="Y20" s="276">
        <v>6.7944000000000004</v>
      </c>
      <c r="Z20" s="59">
        <v>7.3715000000000002</v>
      </c>
      <c r="AA20" s="59">
        <v>8.5803999999999991</v>
      </c>
      <c r="AB20" s="59">
        <v>6.3813000000000004</v>
      </c>
      <c r="AC20" s="59">
        <v>6.4648000000000003</v>
      </c>
      <c r="AD20" s="59">
        <v>6.1948999999999996</v>
      </c>
      <c r="AE20" s="59">
        <v>17.439800000000002</v>
      </c>
      <c r="AF20" s="59">
        <v>7.2404000000000002</v>
      </c>
      <c r="AG20" s="553"/>
      <c r="AH20" s="51">
        <v>12</v>
      </c>
      <c r="AI20" s="51">
        <v>12</v>
      </c>
      <c r="AJ20" s="51">
        <v>12</v>
      </c>
      <c r="AK20" s="51">
        <v>12</v>
      </c>
      <c r="AL20" s="51">
        <v>12</v>
      </c>
      <c r="AM20" s="51">
        <v>12</v>
      </c>
      <c r="AN20" s="51">
        <v>12</v>
      </c>
      <c r="AO20" s="560">
        <v>12</v>
      </c>
      <c r="AP20" s="51">
        <v>12</v>
      </c>
      <c r="AQ20" s="51">
        <v>12</v>
      </c>
      <c r="AR20" s="51">
        <v>12</v>
      </c>
      <c r="AS20" s="51">
        <v>10</v>
      </c>
      <c r="AT20" s="51">
        <v>5</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148"/>
      <c r="BS20" s="43"/>
      <c r="BT20" s="88"/>
      <c r="BU20" s="34"/>
      <c r="BV20" s="66"/>
    </row>
    <row r="21" spans="1:74" x14ac:dyDescent="0.25">
      <c r="A21" s="320" t="s">
        <v>94</v>
      </c>
      <c r="B21" s="67"/>
      <c r="C21" s="721"/>
      <c r="D21" s="44"/>
      <c r="E21" s="52"/>
      <c r="F21" s="44"/>
      <c r="G21" s="56"/>
      <c r="H21" s="67"/>
      <c r="I21" s="60"/>
      <c r="J21" s="60"/>
      <c r="K21" s="60"/>
      <c r="L21" s="60"/>
      <c r="M21" s="259"/>
      <c r="N21" s="71">
        <v>94.210999999999999</v>
      </c>
      <c r="O21" s="60">
        <v>34.0715</v>
      </c>
      <c r="P21" s="60">
        <v>33.9009</v>
      </c>
      <c r="Q21" s="60">
        <v>28.965699999999998</v>
      </c>
      <c r="R21" s="60">
        <v>23.386900000000001</v>
      </c>
      <c r="S21" s="60">
        <v>12.5542</v>
      </c>
      <c r="T21" s="60">
        <v>7.5683999999999996</v>
      </c>
      <c r="U21" s="89">
        <v>7.3776000000000002</v>
      </c>
      <c r="V21" s="60">
        <v>6.867</v>
      </c>
      <c r="W21" s="60">
        <v>8.1428999999999991</v>
      </c>
      <c r="X21" s="60">
        <v>8.3470999999999993</v>
      </c>
      <c r="Y21" s="277">
        <v>7.2008999999999999</v>
      </c>
      <c r="Z21" s="60">
        <v>7.7923</v>
      </c>
      <c r="AA21" s="60">
        <v>14.703099999999999</v>
      </c>
      <c r="AB21" s="60">
        <v>7.7295999999999996</v>
      </c>
      <c r="AC21" s="60">
        <v>7.54</v>
      </c>
      <c r="AD21" s="60">
        <v>6.9160000000000004</v>
      </c>
      <c r="AE21" s="60">
        <v>25.493500000000001</v>
      </c>
      <c r="AF21" s="60">
        <v>8.2382000000000009</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146"/>
      <c r="BS21" s="44"/>
      <c r="BT21" s="89"/>
      <c r="BU21" s="26"/>
      <c r="BV21" s="67"/>
    </row>
    <row r="22" spans="1:74" x14ac:dyDescent="0.25">
      <c r="A22" s="320" t="s">
        <v>95</v>
      </c>
      <c r="B22" s="67"/>
      <c r="C22" s="721"/>
      <c r="D22" s="44"/>
      <c r="E22" s="52"/>
      <c r="F22" s="44"/>
      <c r="G22" s="56"/>
      <c r="H22" s="67"/>
      <c r="I22" s="60"/>
      <c r="J22" s="60"/>
      <c r="K22" s="60"/>
      <c r="L22" s="60"/>
      <c r="M22" s="259"/>
      <c r="N22" s="71">
        <v>3.9270999999999998</v>
      </c>
      <c r="O22" s="60">
        <v>-4.6569000000000003</v>
      </c>
      <c r="P22" s="60">
        <v>2.4518</v>
      </c>
      <c r="Q22" s="60">
        <v>3.5345</v>
      </c>
      <c r="R22" s="60">
        <v>8.6151999999999997</v>
      </c>
      <c r="S22" s="60">
        <v>6.1436000000000002</v>
      </c>
      <c r="T22" s="60">
        <v>5.5971000000000002</v>
      </c>
      <c r="U22" s="89">
        <v>5.8461999999999996</v>
      </c>
      <c r="V22" s="60">
        <v>5.7759999999999998</v>
      </c>
      <c r="W22" s="60">
        <v>7.1201999999999996</v>
      </c>
      <c r="X22" s="60">
        <v>7.1626000000000003</v>
      </c>
      <c r="Y22" s="277">
        <v>6.3014999999999999</v>
      </c>
      <c r="Z22" s="60">
        <v>6.9448999999999996</v>
      </c>
      <c r="AA22" s="60">
        <v>6.0982000000000003</v>
      </c>
      <c r="AB22" s="60">
        <v>5.6524000000000001</v>
      </c>
      <c r="AC22" s="60">
        <v>5.806</v>
      </c>
      <c r="AD22" s="60">
        <v>5.8224999999999998</v>
      </c>
      <c r="AE22" s="60">
        <v>10.934699999999999</v>
      </c>
      <c r="AF22" s="60">
        <v>6.4645999999999999</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1" t="s">
        <v>96</v>
      </c>
      <c r="B23" s="68"/>
      <c r="C23" s="722"/>
      <c r="D23" s="45"/>
      <c r="E23" s="53"/>
      <c r="F23" s="45"/>
      <c r="G23" s="57"/>
      <c r="H23" s="68"/>
      <c r="I23" s="61"/>
      <c r="J23" s="61"/>
      <c r="K23" s="61"/>
      <c r="L23" s="61"/>
      <c r="M23" s="262"/>
      <c r="N23" s="72">
        <v>23.9312</v>
      </c>
      <c r="O23" s="61">
        <v>10.0381</v>
      </c>
      <c r="P23" s="61">
        <v>10.2921</v>
      </c>
      <c r="Q23" s="61">
        <v>9.0342000000000002</v>
      </c>
      <c r="R23" s="61">
        <v>16.169699999999999</v>
      </c>
      <c r="S23" s="61">
        <v>7.7207499999999998</v>
      </c>
      <c r="T23" s="61">
        <v>6.1191500000000003</v>
      </c>
      <c r="U23" s="90">
        <v>6.3634500000000003</v>
      </c>
      <c r="V23" s="61">
        <v>6.0915999999999997</v>
      </c>
      <c r="W23" s="61">
        <v>7.8000999999999996</v>
      </c>
      <c r="X23" s="61">
        <v>7.8884999999999996</v>
      </c>
      <c r="Y23" s="279">
        <v>6.7641999999999998</v>
      </c>
      <c r="Z23" s="61">
        <v>7.3829000000000002</v>
      </c>
      <c r="AA23" s="61">
        <v>7.8655999999999997</v>
      </c>
      <c r="AB23" s="61">
        <v>6.1679000000000004</v>
      </c>
      <c r="AC23" s="61">
        <v>6.3005000000000004</v>
      </c>
      <c r="AD23" s="61">
        <v>6.1204999999999998</v>
      </c>
      <c r="AE23" s="61">
        <v>17.010300000000001</v>
      </c>
      <c r="AF23" s="61">
        <v>7.1544499999999998</v>
      </c>
      <c r="AG23" s="556"/>
      <c r="AH23" s="53"/>
      <c r="AI23" s="53"/>
      <c r="AJ23" s="53"/>
      <c r="AK23" s="53"/>
      <c r="AL23" s="53"/>
      <c r="AM23" s="53"/>
      <c r="AN23" s="53"/>
      <c r="AO23" s="563"/>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149"/>
      <c r="BS23" s="45"/>
      <c r="BT23" s="90"/>
      <c r="BU23" s="272"/>
      <c r="BV23" s="68"/>
    </row>
    <row r="24" spans="1:74" ht="14.5" x14ac:dyDescent="0.25">
      <c r="A24" s="323" t="s">
        <v>302</v>
      </c>
      <c r="B24" s="69"/>
      <c r="C24" s="723"/>
      <c r="D24" s="46"/>
      <c r="E24" s="54"/>
      <c r="F24" s="46"/>
      <c r="G24" s="58"/>
      <c r="H24" s="69"/>
      <c r="I24" s="62"/>
      <c r="J24" s="62"/>
      <c r="K24" s="62"/>
      <c r="L24" s="62"/>
      <c r="M24" s="263"/>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564"/>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150"/>
      <c r="BS24" s="46"/>
      <c r="BT24" s="91"/>
      <c r="BU24" s="41"/>
      <c r="BV24" s="69"/>
    </row>
    <row r="25" spans="1:74" x14ac:dyDescent="0.25">
      <c r="A25" s="35" t="s">
        <v>7982</v>
      </c>
      <c r="B25" s="67"/>
      <c r="C25" s="721">
        <v>39378</v>
      </c>
      <c r="D25" s="44"/>
      <c r="E25" s="52">
        <v>16430.599999999999</v>
      </c>
      <c r="F25" s="44"/>
      <c r="G25" s="56">
        <v>53.077800000000003</v>
      </c>
      <c r="H25" s="67"/>
      <c r="I25" s="60">
        <v>3.7</v>
      </c>
      <c r="J25" s="60">
        <v>7.64</v>
      </c>
      <c r="K25" s="60">
        <v>1.74</v>
      </c>
      <c r="L25" s="60">
        <v>1.85</v>
      </c>
      <c r="M25" s="259"/>
      <c r="N25" s="71">
        <v>28.009599999999999</v>
      </c>
      <c r="O25" s="60">
        <v>10.453799999999999</v>
      </c>
      <c r="P25" s="60">
        <v>10.611700000000001</v>
      </c>
      <c r="Q25" s="60">
        <v>10.2372</v>
      </c>
      <c r="R25" s="60">
        <v>15.7864</v>
      </c>
      <c r="S25" s="60">
        <v>7.9492000000000003</v>
      </c>
      <c r="T25" s="60">
        <v>5.9024999999999999</v>
      </c>
      <c r="U25" s="89">
        <v>6.1346999999999996</v>
      </c>
      <c r="V25" s="60">
        <v>5.9893999999999998</v>
      </c>
      <c r="W25" s="60">
        <v>7.5118</v>
      </c>
      <c r="X25" s="60">
        <v>7.6467000000000001</v>
      </c>
      <c r="Y25" s="277">
        <v>6.6562999999999999</v>
      </c>
      <c r="Z25" s="60">
        <v>7.1708999999999996</v>
      </c>
      <c r="AA25" s="60">
        <v>8.0069999999999997</v>
      </c>
      <c r="AB25" s="60">
        <v>5.9542999999999999</v>
      </c>
      <c r="AC25" s="60">
        <v>6.0736999999999997</v>
      </c>
      <c r="AD25" s="60">
        <v>6.0323000000000002</v>
      </c>
      <c r="AE25" s="60">
        <v>16.459399999999999</v>
      </c>
      <c r="AF25" s="60">
        <v>7.7407000000000004</v>
      </c>
      <c r="AG25" s="554"/>
      <c r="AH25" s="52">
        <v>5</v>
      </c>
      <c r="AI25" s="52">
        <v>6</v>
      </c>
      <c r="AJ25" s="52">
        <v>4</v>
      </c>
      <c r="AK25" s="52">
        <v>4</v>
      </c>
      <c r="AL25" s="52">
        <v>7</v>
      </c>
      <c r="AM25" s="52">
        <v>4</v>
      </c>
      <c r="AN25" s="52">
        <v>6</v>
      </c>
      <c r="AO25" s="561">
        <v>4</v>
      </c>
      <c r="AP25" s="52">
        <v>2</v>
      </c>
      <c r="AQ25" s="52">
        <v>4</v>
      </c>
      <c r="AR25" s="52">
        <v>3</v>
      </c>
      <c r="AS25" s="52">
        <v>1</v>
      </c>
      <c r="AT25" s="52">
        <v>1</v>
      </c>
      <c r="AU25" s="52">
        <v>5</v>
      </c>
      <c r="AV25" s="52">
        <v>6</v>
      </c>
      <c r="AW25" s="52">
        <v>6</v>
      </c>
      <c r="AX25" s="52">
        <v>3</v>
      </c>
      <c r="AY25" s="52">
        <v>7</v>
      </c>
      <c r="AZ25" s="580"/>
      <c r="BA25" s="551">
        <v>24.67</v>
      </c>
      <c r="BB25" s="60">
        <v>58.54</v>
      </c>
      <c r="BC25" s="60">
        <v>3.91</v>
      </c>
      <c r="BD25" s="60">
        <v>8.5</v>
      </c>
      <c r="BE25" s="277" t="s">
        <v>430</v>
      </c>
      <c r="BF25" s="277">
        <v>4.37</v>
      </c>
      <c r="BG25" s="67"/>
      <c r="BH25" s="588">
        <v>4.37</v>
      </c>
      <c r="BI25" s="60">
        <v>2.16</v>
      </c>
      <c r="BJ25" s="60" t="s">
        <v>430</v>
      </c>
      <c r="BK25" s="60">
        <v>68.790000000000006</v>
      </c>
      <c r="BL25" s="60" t="s">
        <v>430</v>
      </c>
      <c r="BM25" s="277">
        <v>24.67</v>
      </c>
      <c r="BN25" s="589" t="s">
        <v>430</v>
      </c>
      <c r="BO25" s="589" t="s">
        <v>430</v>
      </c>
      <c r="BP25" s="589" t="s">
        <v>430</v>
      </c>
      <c r="BQ25" s="589" t="s">
        <v>430</v>
      </c>
      <c r="BR25" s="146"/>
      <c r="BS25" s="44">
        <v>6.4134209725653699</v>
      </c>
      <c r="BT25" s="89">
        <v>12.040977964816401</v>
      </c>
      <c r="BU25" s="26"/>
      <c r="BV25" s="67" t="s">
        <v>554</v>
      </c>
    </row>
    <row r="26" spans="1:74" s="107" customFormat="1" x14ac:dyDescent="0.25">
      <c r="A26" s="108" t="s">
        <v>7983</v>
      </c>
      <c r="B26" s="113"/>
      <c r="C26" s="734">
        <v>39896</v>
      </c>
      <c r="D26" s="109"/>
      <c r="E26" s="110">
        <v>13555.6</v>
      </c>
      <c r="F26" s="109"/>
      <c r="G26" s="111">
        <v>369.07130000000001</v>
      </c>
      <c r="H26" s="113"/>
      <c r="I26" s="112">
        <v>1.6</v>
      </c>
      <c r="J26" s="112">
        <v>7.66</v>
      </c>
      <c r="K26" s="112">
        <v>0.89</v>
      </c>
      <c r="L26" s="112">
        <v>0.94</v>
      </c>
      <c r="M26" s="260"/>
      <c r="N26" s="114">
        <v>24.008199999999999</v>
      </c>
      <c r="O26" s="112">
        <v>9.2149999999999999</v>
      </c>
      <c r="P26" s="112">
        <v>9.7681000000000004</v>
      </c>
      <c r="Q26" s="112">
        <v>7.7717000000000001</v>
      </c>
      <c r="R26" s="112">
        <v>12.257</v>
      </c>
      <c r="S26" s="112">
        <v>7.1631</v>
      </c>
      <c r="T26" s="112">
        <v>5.6473000000000004</v>
      </c>
      <c r="U26" s="119">
        <v>5.9268999999999998</v>
      </c>
      <c r="V26" s="112">
        <v>5.94</v>
      </c>
      <c r="W26" s="112">
        <v>7.2217000000000002</v>
      </c>
      <c r="X26" s="112">
        <v>7.3423999999999996</v>
      </c>
      <c r="Y26" s="278">
        <v>6.4932999999999996</v>
      </c>
      <c r="Z26" s="112">
        <v>7.0934999999999997</v>
      </c>
      <c r="AA26" s="112">
        <v>6.9686000000000003</v>
      </c>
      <c r="AB26" s="112">
        <v>5.6506999999999996</v>
      </c>
      <c r="AC26" s="112">
        <v>5.9001999999999999</v>
      </c>
      <c r="AD26" s="112">
        <v>5.9469000000000003</v>
      </c>
      <c r="AE26" s="112">
        <v>13.059900000000001</v>
      </c>
      <c r="AF26" s="112">
        <v>7.8577000000000004</v>
      </c>
      <c r="AG26" s="555"/>
      <c r="AH26" s="110">
        <v>6</v>
      </c>
      <c r="AI26" s="110">
        <v>7</v>
      </c>
      <c r="AJ26" s="110">
        <v>7</v>
      </c>
      <c r="AK26" s="110">
        <v>7</v>
      </c>
      <c r="AL26" s="110">
        <v>9</v>
      </c>
      <c r="AM26" s="110">
        <v>7</v>
      </c>
      <c r="AN26" s="110">
        <v>7</v>
      </c>
      <c r="AO26" s="562">
        <v>7</v>
      </c>
      <c r="AP26" s="110">
        <v>4</v>
      </c>
      <c r="AQ26" s="110">
        <v>9</v>
      </c>
      <c r="AR26" s="110">
        <v>9</v>
      </c>
      <c r="AS26" s="110">
        <v>4</v>
      </c>
      <c r="AT26" s="110">
        <v>2</v>
      </c>
      <c r="AU26" s="110">
        <v>9</v>
      </c>
      <c r="AV26" s="110">
        <v>7</v>
      </c>
      <c r="AW26" s="110">
        <v>8</v>
      </c>
      <c r="AX26" s="110">
        <v>4</v>
      </c>
      <c r="AY26" s="110">
        <v>10</v>
      </c>
      <c r="AZ26" s="595"/>
      <c r="BA26" s="605">
        <v>12.48</v>
      </c>
      <c r="BB26" s="112">
        <v>82.62</v>
      </c>
      <c r="BC26" s="112" t="s">
        <v>430</v>
      </c>
      <c r="BD26" s="112" t="s">
        <v>430</v>
      </c>
      <c r="BE26" s="278" t="s">
        <v>430</v>
      </c>
      <c r="BF26" s="278">
        <v>4.91</v>
      </c>
      <c r="BG26" s="113"/>
      <c r="BH26" s="606">
        <v>4.91</v>
      </c>
      <c r="BI26" s="112">
        <v>30.45</v>
      </c>
      <c r="BJ26" s="112">
        <v>0.35</v>
      </c>
      <c r="BK26" s="112">
        <v>51.81</v>
      </c>
      <c r="BL26" s="112" t="s">
        <v>430</v>
      </c>
      <c r="BM26" s="278">
        <v>12.48</v>
      </c>
      <c r="BN26" s="607" t="s">
        <v>430</v>
      </c>
      <c r="BO26" s="607" t="s">
        <v>430</v>
      </c>
      <c r="BP26" s="607" t="s">
        <v>430</v>
      </c>
      <c r="BQ26" s="607" t="s">
        <v>430</v>
      </c>
      <c r="BR26" s="147"/>
      <c r="BS26" s="109">
        <v>6.6017850086796397</v>
      </c>
      <c r="BT26" s="119">
        <v>10.092420637981499</v>
      </c>
      <c r="BU26" s="139"/>
      <c r="BV26" s="113" t="s">
        <v>554</v>
      </c>
    </row>
    <row r="27" spans="1:74" s="107" customFormat="1" x14ac:dyDescent="0.25">
      <c r="A27" s="108" t="s">
        <v>7984</v>
      </c>
      <c r="B27" s="113"/>
      <c r="C27" s="734">
        <v>38674</v>
      </c>
      <c r="D27" s="109"/>
      <c r="E27" s="110">
        <v>8002.02</v>
      </c>
      <c r="F27" s="109"/>
      <c r="G27" s="111">
        <v>451.58499999999998</v>
      </c>
      <c r="H27" s="113"/>
      <c r="I27" s="112">
        <v>2.9</v>
      </c>
      <c r="J27" s="112">
        <v>7.87</v>
      </c>
      <c r="K27" s="112">
        <v>1.87</v>
      </c>
      <c r="L27" s="112">
        <v>1.98</v>
      </c>
      <c r="M27" s="260"/>
      <c r="N27" s="114">
        <v>29.315000000000001</v>
      </c>
      <c r="O27" s="112">
        <v>11.5992</v>
      </c>
      <c r="P27" s="112">
        <v>10.2342</v>
      </c>
      <c r="Q27" s="112">
        <v>9.5655999999999999</v>
      </c>
      <c r="R27" s="112">
        <v>16.838100000000001</v>
      </c>
      <c r="S27" s="112">
        <v>7.7691999999999997</v>
      </c>
      <c r="T27" s="112">
        <v>5.9504000000000001</v>
      </c>
      <c r="U27" s="119">
        <v>6.4709000000000003</v>
      </c>
      <c r="V27" s="112">
        <v>6.2229999999999999</v>
      </c>
      <c r="W27" s="112">
        <v>7.3823999999999996</v>
      </c>
      <c r="X27" s="112">
        <v>7.5824999999999996</v>
      </c>
      <c r="Y27" s="278">
        <v>6.5026000000000002</v>
      </c>
      <c r="Z27" s="112">
        <v>7.0235000000000003</v>
      </c>
      <c r="AA27" s="112">
        <v>7.8128000000000002</v>
      </c>
      <c r="AB27" s="112">
        <v>6.0537999999999998</v>
      </c>
      <c r="AC27" s="112">
        <v>6.5007999999999999</v>
      </c>
      <c r="AD27" s="112">
        <v>6.2729999999999997</v>
      </c>
      <c r="AE27" s="112">
        <v>16.758700000000001</v>
      </c>
      <c r="AF27" s="112">
        <v>7.5887000000000002</v>
      </c>
      <c r="AG27" s="555"/>
      <c r="AH27" s="110">
        <v>4</v>
      </c>
      <c r="AI27" s="110">
        <v>4</v>
      </c>
      <c r="AJ27" s="110">
        <v>6</v>
      </c>
      <c r="AK27" s="110">
        <v>6</v>
      </c>
      <c r="AL27" s="110">
        <v>5</v>
      </c>
      <c r="AM27" s="110">
        <v>5</v>
      </c>
      <c r="AN27" s="110">
        <v>5</v>
      </c>
      <c r="AO27" s="562">
        <v>2</v>
      </c>
      <c r="AP27" s="110">
        <v>1</v>
      </c>
      <c r="AQ27" s="110">
        <v>7</v>
      </c>
      <c r="AR27" s="110">
        <v>4</v>
      </c>
      <c r="AS27" s="110">
        <v>3</v>
      </c>
      <c r="AT27" s="110">
        <v>3</v>
      </c>
      <c r="AU27" s="110">
        <v>6</v>
      </c>
      <c r="AV27" s="110">
        <v>5</v>
      </c>
      <c r="AW27" s="110">
        <v>2</v>
      </c>
      <c r="AX27" s="110">
        <v>1</v>
      </c>
      <c r="AY27" s="110">
        <v>6</v>
      </c>
      <c r="AZ27" s="595"/>
      <c r="BA27" s="605">
        <v>15.65</v>
      </c>
      <c r="BB27" s="112">
        <v>81</v>
      </c>
      <c r="BC27" s="112" t="s">
        <v>430</v>
      </c>
      <c r="BD27" s="112" t="s">
        <v>430</v>
      </c>
      <c r="BE27" s="278">
        <v>-39.64</v>
      </c>
      <c r="BF27" s="278">
        <v>3.34</v>
      </c>
      <c r="BG27" s="113"/>
      <c r="BH27" s="606">
        <v>3.34</v>
      </c>
      <c r="BI27" s="112">
        <v>6.9</v>
      </c>
      <c r="BJ27" s="112" t="s">
        <v>430</v>
      </c>
      <c r="BK27" s="112">
        <v>74.099999999999994</v>
      </c>
      <c r="BL27" s="112" t="s">
        <v>430</v>
      </c>
      <c r="BM27" s="278">
        <v>15.65</v>
      </c>
      <c r="BN27" s="607" t="s">
        <v>430</v>
      </c>
      <c r="BO27" s="607" t="s">
        <v>430</v>
      </c>
      <c r="BP27" s="607" t="s">
        <v>430</v>
      </c>
      <c r="BQ27" s="607">
        <v>-39.64</v>
      </c>
      <c r="BR27" s="147"/>
      <c r="BS27" s="109">
        <v>10.199511296150201</v>
      </c>
      <c r="BT27" s="119">
        <v>12.3634838994078</v>
      </c>
      <c r="BU27" s="139"/>
      <c r="BV27" s="113" t="s">
        <v>554</v>
      </c>
    </row>
    <row r="28" spans="1:74" s="107" customFormat="1" x14ac:dyDescent="0.25">
      <c r="A28" s="108" t="s">
        <v>7985</v>
      </c>
      <c r="B28" s="113"/>
      <c r="C28" s="734">
        <v>38226</v>
      </c>
      <c r="D28" s="109"/>
      <c r="E28" s="110">
        <v>7592.94</v>
      </c>
      <c r="F28" s="109"/>
      <c r="G28" s="111">
        <v>47.809899999999999</v>
      </c>
      <c r="H28" s="113"/>
      <c r="I28" s="112">
        <v>2.67</v>
      </c>
      <c r="J28" s="112">
        <v>7.9</v>
      </c>
      <c r="K28" s="112">
        <v>2.17</v>
      </c>
      <c r="L28" s="112">
        <v>2.29</v>
      </c>
      <c r="M28" s="260"/>
      <c r="N28" s="114">
        <v>23.4527</v>
      </c>
      <c r="O28" s="112">
        <v>10.9642</v>
      </c>
      <c r="P28" s="112">
        <v>10.3378</v>
      </c>
      <c r="Q28" s="112">
        <v>9.8473000000000006</v>
      </c>
      <c r="R28" s="112">
        <v>18.377700000000001</v>
      </c>
      <c r="S28" s="112">
        <v>7.7644000000000002</v>
      </c>
      <c r="T28" s="112">
        <v>5.3223000000000003</v>
      </c>
      <c r="U28" s="119">
        <v>5.5377999999999998</v>
      </c>
      <c r="V28" s="112">
        <v>5.4623999999999997</v>
      </c>
      <c r="W28" s="112">
        <v>7.4173999999999998</v>
      </c>
      <c r="X28" s="112">
        <v>7.4008000000000003</v>
      </c>
      <c r="Y28" s="278">
        <v>6.3311000000000002</v>
      </c>
      <c r="Z28" s="112">
        <v>7.0206</v>
      </c>
      <c r="AA28" s="112">
        <v>8.2461000000000002</v>
      </c>
      <c r="AB28" s="112">
        <v>5.3611000000000004</v>
      </c>
      <c r="AC28" s="112">
        <v>5.4980000000000002</v>
      </c>
      <c r="AD28" s="112">
        <v>5.5090000000000003</v>
      </c>
      <c r="AE28" s="112">
        <v>18.9176</v>
      </c>
      <c r="AF28" s="112">
        <v>7.4276</v>
      </c>
      <c r="AG28" s="555"/>
      <c r="AH28" s="110">
        <v>7</v>
      </c>
      <c r="AI28" s="110">
        <v>5</v>
      </c>
      <c r="AJ28" s="110">
        <v>5</v>
      </c>
      <c r="AK28" s="110">
        <v>5</v>
      </c>
      <c r="AL28" s="110">
        <v>4</v>
      </c>
      <c r="AM28" s="110">
        <v>6</v>
      </c>
      <c r="AN28" s="110">
        <v>10</v>
      </c>
      <c r="AO28" s="562">
        <v>12</v>
      </c>
      <c r="AP28" s="110">
        <v>11</v>
      </c>
      <c r="AQ28" s="110">
        <v>6</v>
      </c>
      <c r="AR28" s="110">
        <v>8</v>
      </c>
      <c r="AS28" s="110">
        <v>8</v>
      </c>
      <c r="AT28" s="110">
        <v>4</v>
      </c>
      <c r="AU28" s="110">
        <v>4</v>
      </c>
      <c r="AV28" s="110">
        <v>11</v>
      </c>
      <c r="AW28" s="110">
        <v>12</v>
      </c>
      <c r="AX28" s="110">
        <v>11</v>
      </c>
      <c r="AY28" s="110">
        <v>4</v>
      </c>
      <c r="AZ28" s="595"/>
      <c r="BA28" s="605">
        <v>21.67</v>
      </c>
      <c r="BB28" s="112">
        <v>74.86</v>
      </c>
      <c r="BC28" s="112" t="s">
        <v>430</v>
      </c>
      <c r="BD28" s="112" t="s">
        <v>430</v>
      </c>
      <c r="BE28" s="278">
        <v>0.01</v>
      </c>
      <c r="BF28" s="278">
        <v>3.46</v>
      </c>
      <c r="BG28" s="113"/>
      <c r="BH28" s="606">
        <v>3.45</v>
      </c>
      <c r="BI28" s="112">
        <v>5.29</v>
      </c>
      <c r="BJ28" s="112" t="s">
        <v>430</v>
      </c>
      <c r="BK28" s="112">
        <v>69.569999999999993</v>
      </c>
      <c r="BL28" s="112" t="s">
        <v>430</v>
      </c>
      <c r="BM28" s="278">
        <v>21.67</v>
      </c>
      <c r="BN28" s="607" t="s">
        <v>430</v>
      </c>
      <c r="BO28" s="607" t="s">
        <v>430</v>
      </c>
      <c r="BP28" s="607" t="s">
        <v>430</v>
      </c>
      <c r="BQ28" s="607">
        <v>0.01</v>
      </c>
      <c r="BR28" s="147"/>
      <c r="BS28" s="109">
        <v>9.1592566545796306</v>
      </c>
      <c r="BT28" s="119">
        <v>12.6347321863174</v>
      </c>
      <c r="BU28" s="139"/>
      <c r="BV28" s="113" t="s">
        <v>554</v>
      </c>
    </row>
    <row r="29" spans="1:74" s="107" customFormat="1" ht="11" x14ac:dyDescent="0.3">
      <c r="A29" s="841" t="s">
        <v>7986</v>
      </c>
      <c r="B29" s="859"/>
      <c r="C29" s="843">
        <v>43599</v>
      </c>
      <c r="D29" s="858"/>
      <c r="E29" s="844">
        <v>3146.63</v>
      </c>
      <c r="F29" s="858"/>
      <c r="G29" s="845">
        <v>1603.1366</v>
      </c>
      <c r="H29" s="859"/>
      <c r="I29" s="846">
        <v>2.27</v>
      </c>
      <c r="J29" s="846">
        <v>8.09</v>
      </c>
      <c r="K29" s="846">
        <v>1.82</v>
      </c>
      <c r="L29" s="846">
        <v>1.93</v>
      </c>
      <c r="M29" s="851"/>
      <c r="N29" s="848">
        <v>15.445399999999999</v>
      </c>
      <c r="O29" s="846">
        <v>8.8086000000000002</v>
      </c>
      <c r="P29" s="846">
        <v>8.9707000000000008</v>
      </c>
      <c r="Q29" s="846">
        <v>6.492</v>
      </c>
      <c r="R29" s="846">
        <v>15.919499999999999</v>
      </c>
      <c r="S29" s="846">
        <v>6.9414999999999996</v>
      </c>
      <c r="T29" s="846">
        <v>5.1901999999999999</v>
      </c>
      <c r="U29" s="856">
        <v>5.7374000000000001</v>
      </c>
      <c r="V29" s="846">
        <v>5.7286999999999999</v>
      </c>
      <c r="W29" s="846">
        <v>7.5846</v>
      </c>
      <c r="X29" s="846">
        <v>7.5568</v>
      </c>
      <c r="Y29" s="861">
        <v>6.4126000000000003</v>
      </c>
      <c r="Z29" s="846" t="s">
        <v>430</v>
      </c>
      <c r="AA29" s="846">
        <v>7.0195999999999996</v>
      </c>
      <c r="AB29" s="846">
        <v>5.2454999999999998</v>
      </c>
      <c r="AC29" s="846">
        <v>5.6772</v>
      </c>
      <c r="AD29" s="846">
        <v>5.7973999999999997</v>
      </c>
      <c r="AE29" s="846">
        <v>17.714300000000001</v>
      </c>
      <c r="AF29" s="846">
        <v>6.8555000000000001</v>
      </c>
      <c r="AG29" s="937"/>
      <c r="AH29" s="844">
        <v>8</v>
      </c>
      <c r="AI29" s="844">
        <v>8</v>
      </c>
      <c r="AJ29" s="844">
        <v>8</v>
      </c>
      <c r="AK29" s="844">
        <v>10</v>
      </c>
      <c r="AL29" s="844">
        <v>6</v>
      </c>
      <c r="AM29" s="844">
        <v>10</v>
      </c>
      <c r="AN29" s="844">
        <v>12</v>
      </c>
      <c r="AO29" s="948">
        <v>11</v>
      </c>
      <c r="AP29" s="844">
        <v>6</v>
      </c>
      <c r="AQ29" s="844">
        <v>2</v>
      </c>
      <c r="AR29" s="844">
        <v>5</v>
      </c>
      <c r="AS29" s="844">
        <v>6</v>
      </c>
      <c r="AT29" s="844" t="s">
        <v>430</v>
      </c>
      <c r="AU29" s="844">
        <v>8</v>
      </c>
      <c r="AV29" s="844">
        <v>12</v>
      </c>
      <c r="AW29" s="844">
        <v>11</v>
      </c>
      <c r="AX29" s="844">
        <v>7</v>
      </c>
      <c r="AY29" s="844">
        <v>5</v>
      </c>
      <c r="AZ29" s="939"/>
      <c r="BA29" s="919">
        <v>14.29</v>
      </c>
      <c r="BB29" s="846">
        <v>67.25</v>
      </c>
      <c r="BC29" s="846">
        <v>6.4</v>
      </c>
      <c r="BD29" s="846">
        <v>8.44</v>
      </c>
      <c r="BE29" s="861" t="s">
        <v>430</v>
      </c>
      <c r="BF29" s="861">
        <v>3.61</v>
      </c>
      <c r="BG29" s="859"/>
      <c r="BH29" s="949">
        <v>3.61</v>
      </c>
      <c r="BI29" s="846">
        <v>0.75</v>
      </c>
      <c r="BJ29" s="846" t="s">
        <v>430</v>
      </c>
      <c r="BK29" s="846">
        <v>81.34</v>
      </c>
      <c r="BL29" s="846" t="s">
        <v>430</v>
      </c>
      <c r="BM29" s="861">
        <v>14.29</v>
      </c>
      <c r="BN29" s="950" t="s">
        <v>430</v>
      </c>
      <c r="BO29" s="950" t="s">
        <v>430</v>
      </c>
      <c r="BP29" s="950" t="s">
        <v>430</v>
      </c>
      <c r="BQ29" s="950" t="s">
        <v>430</v>
      </c>
      <c r="BR29" s="951"/>
      <c r="BS29" s="858">
        <v>9.5429990571371004</v>
      </c>
      <c r="BT29" s="856">
        <v>9.5952855571214108</v>
      </c>
      <c r="BU29" s="952"/>
      <c r="BV29" s="859" t="s">
        <v>554</v>
      </c>
    </row>
    <row r="30" spans="1:74" s="107" customFormat="1" x14ac:dyDescent="0.25">
      <c r="A30" s="108" t="s">
        <v>7987</v>
      </c>
      <c r="B30" s="113"/>
      <c r="C30" s="734">
        <v>43403</v>
      </c>
      <c r="D30" s="109"/>
      <c r="E30" s="110">
        <v>1554.47</v>
      </c>
      <c r="F30" s="109"/>
      <c r="G30" s="111">
        <v>1581.4113</v>
      </c>
      <c r="H30" s="113"/>
      <c r="I30" s="112">
        <v>1.17</v>
      </c>
      <c r="J30" s="112">
        <v>7.77</v>
      </c>
      <c r="K30" s="112">
        <v>0.85</v>
      </c>
      <c r="L30" s="112">
        <v>0.93</v>
      </c>
      <c r="M30" s="260"/>
      <c r="N30" s="114">
        <v>10.9366</v>
      </c>
      <c r="O30" s="112">
        <v>6.4660000000000002</v>
      </c>
      <c r="P30" s="112">
        <v>6.8887999999999998</v>
      </c>
      <c r="Q30" s="112">
        <v>7.1013000000000002</v>
      </c>
      <c r="R30" s="112">
        <v>11.496600000000001</v>
      </c>
      <c r="S30" s="112">
        <v>6.9524999999999997</v>
      </c>
      <c r="T30" s="112">
        <v>5.6420000000000003</v>
      </c>
      <c r="U30" s="119">
        <v>5.7788000000000004</v>
      </c>
      <c r="V30" s="112">
        <v>5.5411999999999999</v>
      </c>
      <c r="W30" s="112">
        <v>6.6683000000000003</v>
      </c>
      <c r="X30" s="112">
        <v>6.6833999999999998</v>
      </c>
      <c r="Y30" s="278">
        <v>5.7907000000000002</v>
      </c>
      <c r="Z30" s="112" t="s">
        <v>430</v>
      </c>
      <c r="AA30" s="112">
        <v>6.8113999999999999</v>
      </c>
      <c r="AB30" s="112">
        <v>5.6208</v>
      </c>
      <c r="AC30" s="112">
        <v>5.7403000000000004</v>
      </c>
      <c r="AD30" s="112">
        <v>5.5900999999999996</v>
      </c>
      <c r="AE30" s="112">
        <v>11.9697</v>
      </c>
      <c r="AF30" s="112">
        <v>6.1702000000000004</v>
      </c>
      <c r="AG30" s="555"/>
      <c r="AH30" s="110">
        <v>9</v>
      </c>
      <c r="AI30" s="110">
        <v>10</v>
      </c>
      <c r="AJ30" s="110">
        <v>10</v>
      </c>
      <c r="AK30" s="110">
        <v>9</v>
      </c>
      <c r="AL30" s="110">
        <v>10</v>
      </c>
      <c r="AM30" s="110">
        <v>9</v>
      </c>
      <c r="AN30" s="110">
        <v>8</v>
      </c>
      <c r="AO30" s="562">
        <v>9</v>
      </c>
      <c r="AP30" s="110">
        <v>10</v>
      </c>
      <c r="AQ30" s="110">
        <v>12</v>
      </c>
      <c r="AR30" s="110">
        <v>12</v>
      </c>
      <c r="AS30" s="110">
        <v>10</v>
      </c>
      <c r="AT30" s="110" t="s">
        <v>430</v>
      </c>
      <c r="AU30" s="110">
        <v>10</v>
      </c>
      <c r="AV30" s="110">
        <v>8</v>
      </c>
      <c r="AW30" s="110">
        <v>9</v>
      </c>
      <c r="AX30" s="110">
        <v>9</v>
      </c>
      <c r="AY30" s="110">
        <v>11</v>
      </c>
      <c r="AZ30" s="595"/>
      <c r="BA30" s="605">
        <v>10.64</v>
      </c>
      <c r="BB30" s="112">
        <v>84.1</v>
      </c>
      <c r="BC30" s="112" t="s">
        <v>430</v>
      </c>
      <c r="BD30" s="112" t="s">
        <v>430</v>
      </c>
      <c r="BE30" s="278" t="s">
        <v>430</v>
      </c>
      <c r="BF30" s="278">
        <v>5.26</v>
      </c>
      <c r="BG30" s="113"/>
      <c r="BH30" s="606">
        <v>5.26</v>
      </c>
      <c r="BI30" s="112">
        <v>12.25</v>
      </c>
      <c r="BJ30" s="112">
        <v>9.1</v>
      </c>
      <c r="BK30" s="112">
        <v>62.75</v>
      </c>
      <c r="BL30" s="112" t="s">
        <v>430</v>
      </c>
      <c r="BM30" s="278">
        <v>10.64</v>
      </c>
      <c r="BN30" s="607" t="s">
        <v>430</v>
      </c>
      <c r="BO30" s="607" t="s">
        <v>430</v>
      </c>
      <c r="BP30" s="607" t="s">
        <v>430</v>
      </c>
      <c r="BQ30" s="607" t="s">
        <v>430</v>
      </c>
      <c r="BR30" s="147"/>
      <c r="BS30" s="109">
        <v>9.8884547699999992</v>
      </c>
      <c r="BT30" s="119">
        <v>15.1934279</v>
      </c>
      <c r="BU30" s="139"/>
      <c r="BV30" s="113" t="s">
        <v>554</v>
      </c>
    </row>
    <row r="31" spans="1:74" s="107" customFormat="1" x14ac:dyDescent="0.25">
      <c r="A31" s="108" t="s">
        <v>7988</v>
      </c>
      <c r="B31" s="113"/>
      <c r="C31" s="734">
        <v>44131</v>
      </c>
      <c r="D31" s="109"/>
      <c r="E31" s="110">
        <v>675.24900000000002</v>
      </c>
      <c r="F31" s="109"/>
      <c r="G31" s="111">
        <v>14.1051</v>
      </c>
      <c r="H31" s="113"/>
      <c r="I31" s="112">
        <v>6.8</v>
      </c>
      <c r="J31" s="112">
        <v>7.35</v>
      </c>
      <c r="K31" s="112">
        <v>2.39</v>
      </c>
      <c r="L31" s="112">
        <v>2.48</v>
      </c>
      <c r="M31" s="260"/>
      <c r="N31" s="114">
        <v>8.5414999999999992</v>
      </c>
      <c r="O31" s="112">
        <v>-4.7583000000000002</v>
      </c>
      <c r="P31" s="112">
        <v>2.33</v>
      </c>
      <c r="Q31" s="112">
        <v>3.3868999999999998</v>
      </c>
      <c r="R31" s="112">
        <v>10.7684</v>
      </c>
      <c r="S31" s="112">
        <v>6.9722</v>
      </c>
      <c r="T31" s="112">
        <v>6.8018999999999998</v>
      </c>
      <c r="U31" s="119">
        <v>6.1896000000000004</v>
      </c>
      <c r="V31" s="112">
        <v>5.7481</v>
      </c>
      <c r="W31" s="112">
        <v>7.2092000000000001</v>
      </c>
      <c r="X31" s="112">
        <v>7.5397999999999996</v>
      </c>
      <c r="Y31" s="278">
        <v>6.4912000000000001</v>
      </c>
      <c r="Z31" s="112" t="s">
        <v>430</v>
      </c>
      <c r="AA31" s="112">
        <v>6.6121999999999996</v>
      </c>
      <c r="AB31" s="112">
        <v>7.0217999999999998</v>
      </c>
      <c r="AC31" s="112">
        <v>6.1253000000000002</v>
      </c>
      <c r="AD31" s="112">
        <v>5.7998000000000003</v>
      </c>
      <c r="AE31" s="112">
        <v>14.9168</v>
      </c>
      <c r="AF31" s="112">
        <v>6.2649999999999997</v>
      </c>
      <c r="AG31" s="555"/>
      <c r="AH31" s="110">
        <v>11</v>
      </c>
      <c r="AI31" s="110">
        <v>12</v>
      </c>
      <c r="AJ31" s="110">
        <v>12</v>
      </c>
      <c r="AK31" s="110">
        <v>12</v>
      </c>
      <c r="AL31" s="110">
        <v>11</v>
      </c>
      <c r="AM31" s="110">
        <v>8</v>
      </c>
      <c r="AN31" s="110">
        <v>2</v>
      </c>
      <c r="AO31" s="562">
        <v>3</v>
      </c>
      <c r="AP31" s="110">
        <v>5</v>
      </c>
      <c r="AQ31" s="110">
        <v>10</v>
      </c>
      <c r="AR31" s="110">
        <v>6</v>
      </c>
      <c r="AS31" s="110">
        <v>5</v>
      </c>
      <c r="AT31" s="110" t="s">
        <v>430</v>
      </c>
      <c r="AU31" s="110">
        <v>11</v>
      </c>
      <c r="AV31" s="110">
        <v>2</v>
      </c>
      <c r="AW31" s="110">
        <v>5</v>
      </c>
      <c r="AX31" s="110">
        <v>5</v>
      </c>
      <c r="AY31" s="110">
        <v>9</v>
      </c>
      <c r="AZ31" s="595"/>
      <c r="BA31" s="605">
        <v>88.43</v>
      </c>
      <c r="BB31" s="112">
        <v>4.4000000000000004</v>
      </c>
      <c r="BC31" s="112" t="s">
        <v>430</v>
      </c>
      <c r="BD31" s="112" t="s">
        <v>430</v>
      </c>
      <c r="BE31" s="278">
        <v>-66.67</v>
      </c>
      <c r="BF31" s="278">
        <v>7.17</v>
      </c>
      <c r="BG31" s="113"/>
      <c r="BH31" s="606">
        <v>7.17</v>
      </c>
      <c r="BI31" s="112" t="s">
        <v>430</v>
      </c>
      <c r="BJ31" s="112" t="s">
        <v>430</v>
      </c>
      <c r="BK31" s="112">
        <v>4.4000000000000004</v>
      </c>
      <c r="BL31" s="112" t="s">
        <v>430</v>
      </c>
      <c r="BM31" s="278">
        <v>88.43</v>
      </c>
      <c r="BN31" s="607" t="s">
        <v>430</v>
      </c>
      <c r="BO31" s="607" t="s">
        <v>430</v>
      </c>
      <c r="BP31" s="607" t="s">
        <v>430</v>
      </c>
      <c r="BQ31" s="607">
        <v>-66.67</v>
      </c>
      <c r="BR31" s="147"/>
      <c r="BS31" s="109">
        <v>4.4005265856625702</v>
      </c>
      <c r="BT31" s="119" t="s">
        <v>430</v>
      </c>
      <c r="BU31" s="139"/>
      <c r="BV31" s="113" t="s">
        <v>7976</v>
      </c>
    </row>
    <row r="32" spans="1:74" s="107" customFormat="1" x14ac:dyDescent="0.25">
      <c r="A32" s="108" t="s">
        <v>7989</v>
      </c>
      <c r="B32" s="113"/>
      <c r="C32" s="734">
        <v>44274</v>
      </c>
      <c r="D32" s="109"/>
      <c r="E32" s="110">
        <v>327.45100000000002</v>
      </c>
      <c r="F32" s="109"/>
      <c r="G32" s="111">
        <v>13.9872</v>
      </c>
      <c r="H32" s="113"/>
      <c r="I32" s="112">
        <v>4.43</v>
      </c>
      <c r="J32" s="112">
        <v>7.43</v>
      </c>
      <c r="K32" s="112">
        <v>2.36</v>
      </c>
      <c r="L32" s="112">
        <v>2.4900000000000002</v>
      </c>
      <c r="M32" s="260"/>
      <c r="N32" s="114">
        <v>86.055899999999994</v>
      </c>
      <c r="O32" s="112">
        <v>26.241499999999998</v>
      </c>
      <c r="P32" s="112">
        <v>26.9421</v>
      </c>
      <c r="Q32" s="112">
        <v>23.224799999999998</v>
      </c>
      <c r="R32" s="112">
        <v>22.8079</v>
      </c>
      <c r="S32" s="112">
        <v>9.5210000000000008</v>
      </c>
      <c r="T32" s="112">
        <v>6.0105000000000004</v>
      </c>
      <c r="U32" s="119">
        <v>5.7683</v>
      </c>
      <c r="V32" s="112">
        <v>5.5956999999999999</v>
      </c>
      <c r="W32" s="112">
        <v>7.5416999999999996</v>
      </c>
      <c r="X32" s="112">
        <v>7.8533999999999997</v>
      </c>
      <c r="Y32" s="278">
        <v>6.5113000000000003</v>
      </c>
      <c r="Z32" s="112" t="s">
        <v>430</v>
      </c>
      <c r="AA32" s="112">
        <v>10.6111</v>
      </c>
      <c r="AB32" s="112">
        <v>6.1497000000000002</v>
      </c>
      <c r="AC32" s="112">
        <v>5.9478999999999997</v>
      </c>
      <c r="AD32" s="112">
        <v>5.6576000000000004</v>
      </c>
      <c r="AE32" s="112">
        <v>23.9269</v>
      </c>
      <c r="AF32" s="112">
        <v>6.5762999999999998</v>
      </c>
      <c r="AG32" s="555"/>
      <c r="AH32" s="110">
        <v>2</v>
      </c>
      <c r="AI32" s="110">
        <v>2</v>
      </c>
      <c r="AJ32" s="110">
        <v>2</v>
      </c>
      <c r="AK32" s="110">
        <v>2</v>
      </c>
      <c r="AL32" s="110">
        <v>2</v>
      </c>
      <c r="AM32" s="110">
        <v>2</v>
      </c>
      <c r="AN32" s="110">
        <v>4</v>
      </c>
      <c r="AO32" s="562">
        <v>10</v>
      </c>
      <c r="AP32" s="110">
        <v>8</v>
      </c>
      <c r="AQ32" s="110">
        <v>3</v>
      </c>
      <c r="AR32" s="110">
        <v>2</v>
      </c>
      <c r="AS32" s="110">
        <v>2</v>
      </c>
      <c r="AT32" s="110" t="s">
        <v>430</v>
      </c>
      <c r="AU32" s="110">
        <v>2</v>
      </c>
      <c r="AV32" s="110">
        <v>4</v>
      </c>
      <c r="AW32" s="110">
        <v>7</v>
      </c>
      <c r="AX32" s="110">
        <v>8</v>
      </c>
      <c r="AY32" s="110">
        <v>2</v>
      </c>
      <c r="AZ32" s="595"/>
      <c r="BA32" s="605">
        <v>33.479999999999997</v>
      </c>
      <c r="BB32" s="112">
        <v>59.51</v>
      </c>
      <c r="BC32" s="112" t="s">
        <v>430</v>
      </c>
      <c r="BD32" s="112" t="s">
        <v>430</v>
      </c>
      <c r="BE32" s="278" t="s">
        <v>430</v>
      </c>
      <c r="BF32" s="278">
        <v>7.01</v>
      </c>
      <c r="BG32" s="113"/>
      <c r="BH32" s="606">
        <v>7.01</v>
      </c>
      <c r="BI32" s="112">
        <v>29.57</v>
      </c>
      <c r="BJ32" s="112" t="s">
        <v>430</v>
      </c>
      <c r="BK32" s="112">
        <v>29.94</v>
      </c>
      <c r="BL32" s="112" t="s">
        <v>430</v>
      </c>
      <c r="BM32" s="278">
        <v>33.479999999999997</v>
      </c>
      <c r="BN32" s="607" t="s">
        <v>430</v>
      </c>
      <c r="BO32" s="607" t="s">
        <v>430</v>
      </c>
      <c r="BP32" s="607" t="s">
        <v>430</v>
      </c>
      <c r="BQ32" s="607" t="s">
        <v>430</v>
      </c>
      <c r="BR32" s="147"/>
      <c r="BS32" s="109" t="s">
        <v>430</v>
      </c>
      <c r="BT32" s="119">
        <v>8.0918275508091799</v>
      </c>
      <c r="BU32" s="139"/>
      <c r="BV32" s="113" t="s">
        <v>554</v>
      </c>
    </row>
    <row r="33" spans="1:74" s="107" customFormat="1" x14ac:dyDescent="0.25">
      <c r="A33" s="108" t="s">
        <v>7990</v>
      </c>
      <c r="B33" s="113"/>
      <c r="C33" s="734">
        <v>37004</v>
      </c>
      <c r="D33" s="109"/>
      <c r="E33" s="110">
        <v>275.49</v>
      </c>
      <c r="F33" s="109"/>
      <c r="G33" s="111">
        <v>43.125700000000002</v>
      </c>
      <c r="H33" s="113"/>
      <c r="I33" s="112">
        <v>2.98</v>
      </c>
      <c r="J33" s="112">
        <v>7.9</v>
      </c>
      <c r="K33" s="112">
        <v>1.05</v>
      </c>
      <c r="L33" s="112">
        <v>1.1299999999999999</v>
      </c>
      <c r="M33" s="260"/>
      <c r="N33" s="114">
        <v>3.2164999999999999</v>
      </c>
      <c r="O33" s="112">
        <v>2.4552999999999998</v>
      </c>
      <c r="P33" s="112">
        <v>4.1505000000000001</v>
      </c>
      <c r="Q33" s="112">
        <v>5.3612000000000002</v>
      </c>
      <c r="R33" s="112">
        <v>7.9067999999999996</v>
      </c>
      <c r="S33" s="112">
        <v>5.4368999999999996</v>
      </c>
      <c r="T33" s="112">
        <v>5.2228000000000003</v>
      </c>
      <c r="U33" s="119">
        <v>5.7793000000000001</v>
      </c>
      <c r="V33" s="112">
        <v>5.2575000000000003</v>
      </c>
      <c r="W33" s="112">
        <v>7.3422999999999998</v>
      </c>
      <c r="X33" s="112">
        <v>7.4867999999999997</v>
      </c>
      <c r="Y33" s="278">
        <v>6.3616000000000001</v>
      </c>
      <c r="Z33" s="112">
        <v>6.2476000000000003</v>
      </c>
      <c r="AA33" s="112">
        <v>5.3918999999999997</v>
      </c>
      <c r="AB33" s="112">
        <v>5.42</v>
      </c>
      <c r="AC33" s="112">
        <v>5.6866000000000003</v>
      </c>
      <c r="AD33" s="112">
        <v>5.3296999999999999</v>
      </c>
      <c r="AE33" s="112">
        <v>10.223800000000001</v>
      </c>
      <c r="AF33" s="112">
        <v>5.9745999999999997</v>
      </c>
      <c r="AG33" s="555"/>
      <c r="AH33" s="110">
        <v>12</v>
      </c>
      <c r="AI33" s="110">
        <v>11</v>
      </c>
      <c r="AJ33" s="110">
        <v>11</v>
      </c>
      <c r="AK33" s="110">
        <v>11</v>
      </c>
      <c r="AL33" s="110">
        <v>12</v>
      </c>
      <c r="AM33" s="110">
        <v>12</v>
      </c>
      <c r="AN33" s="110">
        <v>11</v>
      </c>
      <c r="AO33" s="562">
        <v>8</v>
      </c>
      <c r="AP33" s="110">
        <v>12</v>
      </c>
      <c r="AQ33" s="110">
        <v>8</v>
      </c>
      <c r="AR33" s="110">
        <v>7</v>
      </c>
      <c r="AS33" s="110">
        <v>7</v>
      </c>
      <c r="AT33" s="110">
        <v>5</v>
      </c>
      <c r="AU33" s="110">
        <v>12</v>
      </c>
      <c r="AV33" s="110">
        <v>10</v>
      </c>
      <c r="AW33" s="110">
        <v>10</v>
      </c>
      <c r="AX33" s="110">
        <v>12</v>
      </c>
      <c r="AY33" s="110">
        <v>12</v>
      </c>
      <c r="AZ33" s="595"/>
      <c r="BA33" s="605">
        <v>27.43</v>
      </c>
      <c r="BB33" s="112">
        <v>49.76</v>
      </c>
      <c r="BC33" s="112" t="s">
        <v>430</v>
      </c>
      <c r="BD33" s="112">
        <v>15.38</v>
      </c>
      <c r="BE33" s="278">
        <v>68.19</v>
      </c>
      <c r="BF33" s="278">
        <v>7.43</v>
      </c>
      <c r="BG33" s="113"/>
      <c r="BH33" s="606">
        <v>7.42</v>
      </c>
      <c r="BI33" s="112">
        <v>27.36</v>
      </c>
      <c r="BJ33" s="112" t="s">
        <v>430</v>
      </c>
      <c r="BK33" s="112">
        <v>37.770000000000003</v>
      </c>
      <c r="BL33" s="112" t="s">
        <v>430</v>
      </c>
      <c r="BM33" s="278">
        <v>27.43</v>
      </c>
      <c r="BN33" s="607" t="s">
        <v>430</v>
      </c>
      <c r="BO33" s="607" t="s">
        <v>430</v>
      </c>
      <c r="BP33" s="607" t="s">
        <v>430</v>
      </c>
      <c r="BQ33" s="607">
        <v>68.19</v>
      </c>
      <c r="BR33" s="147"/>
      <c r="BS33" s="109">
        <v>3.4879036918062698</v>
      </c>
      <c r="BT33" s="119">
        <v>10.3506587784691</v>
      </c>
      <c r="BU33" s="139"/>
      <c r="BV33" s="113" t="s">
        <v>554</v>
      </c>
    </row>
    <row r="34" spans="1:74" s="107" customFormat="1" x14ac:dyDescent="0.25">
      <c r="A34" s="108" t="s">
        <v>7991</v>
      </c>
      <c r="B34" s="113"/>
      <c r="C34" s="734">
        <v>44245</v>
      </c>
      <c r="D34" s="109"/>
      <c r="E34" s="110">
        <v>215.24700000000001</v>
      </c>
      <c r="F34" s="109"/>
      <c r="G34" s="111">
        <v>13.6675</v>
      </c>
      <c r="H34" s="113"/>
      <c r="I34" s="112">
        <v>3.19</v>
      </c>
      <c r="J34" s="112">
        <v>7.96</v>
      </c>
      <c r="K34" s="112">
        <v>2.2599999999999998</v>
      </c>
      <c r="L34" s="112">
        <v>2.38</v>
      </c>
      <c r="M34" s="260"/>
      <c r="N34" s="114">
        <v>44.9208</v>
      </c>
      <c r="O34" s="112">
        <v>17.7758</v>
      </c>
      <c r="P34" s="112">
        <v>16.5335</v>
      </c>
      <c r="Q34" s="112">
        <v>13.903499999999999</v>
      </c>
      <c r="R34" s="112">
        <v>19.2834</v>
      </c>
      <c r="S34" s="112">
        <v>8.9433000000000007</v>
      </c>
      <c r="T34" s="112">
        <v>6.2724000000000002</v>
      </c>
      <c r="U34" s="119">
        <v>6.1314000000000002</v>
      </c>
      <c r="V34" s="112">
        <v>5.7184999999999997</v>
      </c>
      <c r="W34" s="112">
        <v>7.5029000000000003</v>
      </c>
      <c r="X34" s="112">
        <v>7.3029999999999999</v>
      </c>
      <c r="Y34" s="278">
        <v>6.1543000000000001</v>
      </c>
      <c r="Z34" s="112" t="s">
        <v>430</v>
      </c>
      <c r="AA34" s="112">
        <v>9.4301999999999992</v>
      </c>
      <c r="AB34" s="112">
        <v>6.3659999999999997</v>
      </c>
      <c r="AC34" s="112">
        <v>6.1947999999999999</v>
      </c>
      <c r="AD34" s="112">
        <v>5.7983000000000002</v>
      </c>
      <c r="AE34" s="112">
        <v>19.495100000000001</v>
      </c>
      <c r="AF34" s="112">
        <v>6.0162000000000004</v>
      </c>
      <c r="AG34" s="555"/>
      <c r="AH34" s="110">
        <v>3</v>
      </c>
      <c r="AI34" s="110">
        <v>3</v>
      </c>
      <c r="AJ34" s="110">
        <v>3</v>
      </c>
      <c r="AK34" s="110">
        <v>3</v>
      </c>
      <c r="AL34" s="110">
        <v>3</v>
      </c>
      <c r="AM34" s="110">
        <v>3</v>
      </c>
      <c r="AN34" s="110">
        <v>3</v>
      </c>
      <c r="AO34" s="562">
        <v>5</v>
      </c>
      <c r="AP34" s="110">
        <v>7</v>
      </c>
      <c r="AQ34" s="110">
        <v>5</v>
      </c>
      <c r="AR34" s="110">
        <v>10</v>
      </c>
      <c r="AS34" s="110">
        <v>9</v>
      </c>
      <c r="AT34" s="110" t="s">
        <v>430</v>
      </c>
      <c r="AU34" s="110">
        <v>3</v>
      </c>
      <c r="AV34" s="110">
        <v>3</v>
      </c>
      <c r="AW34" s="110">
        <v>3</v>
      </c>
      <c r="AX34" s="110">
        <v>6</v>
      </c>
      <c r="AY34" s="110">
        <v>3</v>
      </c>
      <c r="AZ34" s="595"/>
      <c r="BA34" s="605">
        <v>15.69</v>
      </c>
      <c r="BB34" s="112">
        <v>44.89</v>
      </c>
      <c r="BC34" s="112">
        <v>13.74</v>
      </c>
      <c r="BD34" s="112">
        <v>20.56</v>
      </c>
      <c r="BE34" s="278">
        <v>0.01</v>
      </c>
      <c r="BF34" s="278">
        <v>5.1100000000000003</v>
      </c>
      <c r="BG34" s="113"/>
      <c r="BH34" s="606">
        <v>5.07</v>
      </c>
      <c r="BI34" s="112">
        <v>6.78</v>
      </c>
      <c r="BJ34" s="112" t="s">
        <v>430</v>
      </c>
      <c r="BK34" s="112">
        <v>72.41</v>
      </c>
      <c r="BL34" s="112" t="s">
        <v>430</v>
      </c>
      <c r="BM34" s="278">
        <v>15.69</v>
      </c>
      <c r="BN34" s="607" t="s">
        <v>430</v>
      </c>
      <c r="BO34" s="607" t="s">
        <v>430</v>
      </c>
      <c r="BP34" s="607" t="s">
        <v>430</v>
      </c>
      <c r="BQ34" s="607">
        <v>0.01</v>
      </c>
      <c r="BR34" s="147"/>
      <c r="BS34" s="109">
        <v>6.8332000300000004</v>
      </c>
      <c r="BT34" s="119">
        <v>9.1108873799999994</v>
      </c>
      <c r="BU34" s="139"/>
      <c r="BV34" s="113" t="s">
        <v>554</v>
      </c>
    </row>
    <row r="35" spans="1:74" s="107" customFormat="1" x14ac:dyDescent="0.25">
      <c r="A35" s="108" t="s">
        <v>7992</v>
      </c>
      <c r="B35" s="113"/>
      <c r="C35" s="734">
        <v>44406</v>
      </c>
      <c r="D35" s="109"/>
      <c r="E35" s="110">
        <v>145.37200000000001</v>
      </c>
      <c r="F35" s="109"/>
      <c r="G35" s="111">
        <v>1382.5121999999999</v>
      </c>
      <c r="H35" s="113"/>
      <c r="I35" s="112">
        <v>12.69</v>
      </c>
      <c r="J35" s="112">
        <v>7.96</v>
      </c>
      <c r="K35" s="112">
        <v>5.03</v>
      </c>
      <c r="L35" s="112">
        <v>5.26</v>
      </c>
      <c r="M35" s="260"/>
      <c r="N35" s="114">
        <v>93.907200000000003</v>
      </c>
      <c r="O35" s="112">
        <v>33.769500000000001</v>
      </c>
      <c r="P35" s="112">
        <v>33.598300000000002</v>
      </c>
      <c r="Q35" s="112">
        <v>28.6617</v>
      </c>
      <c r="R35" s="112">
        <v>23.08</v>
      </c>
      <c r="S35" s="112">
        <v>12.352499999999999</v>
      </c>
      <c r="T35" s="112">
        <v>7.3121</v>
      </c>
      <c r="U35" s="119">
        <v>7.0986000000000002</v>
      </c>
      <c r="V35" s="112">
        <v>5.9653</v>
      </c>
      <c r="W35" s="112">
        <v>7.8174000000000001</v>
      </c>
      <c r="X35" s="112">
        <v>8.0023999999999997</v>
      </c>
      <c r="Y35" s="278" t="s">
        <v>430</v>
      </c>
      <c r="Z35" s="112" t="s">
        <v>430</v>
      </c>
      <c r="AA35" s="112">
        <v>14.5098</v>
      </c>
      <c r="AB35" s="112">
        <v>7.4756</v>
      </c>
      <c r="AC35" s="112">
        <v>7.2618</v>
      </c>
      <c r="AD35" s="112">
        <v>6.0933999999999999</v>
      </c>
      <c r="AE35" s="112">
        <v>25.1875</v>
      </c>
      <c r="AF35" s="112">
        <v>6.8238000000000003</v>
      </c>
      <c r="AG35" s="555"/>
      <c r="AH35" s="110">
        <v>1</v>
      </c>
      <c r="AI35" s="110">
        <v>1</v>
      </c>
      <c r="AJ35" s="110">
        <v>1</v>
      </c>
      <c r="AK35" s="110">
        <v>1</v>
      </c>
      <c r="AL35" s="110">
        <v>1</v>
      </c>
      <c r="AM35" s="110">
        <v>1</v>
      </c>
      <c r="AN35" s="110">
        <v>1</v>
      </c>
      <c r="AO35" s="562">
        <v>1</v>
      </c>
      <c r="AP35" s="110">
        <v>3</v>
      </c>
      <c r="AQ35" s="110">
        <v>1</v>
      </c>
      <c r="AR35" s="110">
        <v>1</v>
      </c>
      <c r="AS35" s="110" t="s">
        <v>430</v>
      </c>
      <c r="AT35" s="110" t="s">
        <v>430</v>
      </c>
      <c r="AU35" s="110">
        <v>1</v>
      </c>
      <c r="AV35" s="110">
        <v>1</v>
      </c>
      <c r="AW35" s="110">
        <v>1</v>
      </c>
      <c r="AX35" s="110">
        <v>2</v>
      </c>
      <c r="AY35" s="110">
        <v>1</v>
      </c>
      <c r="AZ35" s="595"/>
      <c r="BA35" s="605">
        <v>37.71</v>
      </c>
      <c r="BB35" s="112">
        <v>33.82</v>
      </c>
      <c r="BC35" s="112">
        <v>6.95</v>
      </c>
      <c r="BD35" s="112">
        <v>11.07</v>
      </c>
      <c r="BE35" s="278">
        <v>0.03</v>
      </c>
      <c r="BF35" s="278">
        <v>10.43</v>
      </c>
      <c r="BG35" s="113"/>
      <c r="BH35" s="606">
        <v>8.75</v>
      </c>
      <c r="BI35" s="112">
        <v>23.2</v>
      </c>
      <c r="BJ35" s="112" t="s">
        <v>430</v>
      </c>
      <c r="BK35" s="112">
        <v>28.64</v>
      </c>
      <c r="BL35" s="112" t="s">
        <v>430</v>
      </c>
      <c r="BM35" s="278">
        <v>37.71</v>
      </c>
      <c r="BN35" s="607" t="s">
        <v>430</v>
      </c>
      <c r="BO35" s="607" t="s">
        <v>430</v>
      </c>
      <c r="BP35" s="607" t="s">
        <v>430</v>
      </c>
      <c r="BQ35" s="607">
        <v>1.7</v>
      </c>
      <c r="BR35" s="147"/>
      <c r="BS35" s="109" t="s">
        <v>430</v>
      </c>
      <c r="BT35" s="119">
        <v>3.4847184403484701</v>
      </c>
      <c r="BU35" s="139"/>
      <c r="BV35" s="113" t="s">
        <v>554</v>
      </c>
    </row>
    <row r="36" spans="1:74" s="107" customFormat="1" x14ac:dyDescent="0.25">
      <c r="A36" s="108" t="s">
        <v>7993</v>
      </c>
      <c r="B36" s="113"/>
      <c r="C36" s="734">
        <v>44384</v>
      </c>
      <c r="D36" s="109"/>
      <c r="E36" s="110">
        <v>111.55</v>
      </c>
      <c r="F36" s="109"/>
      <c r="G36" s="111">
        <v>13.5101</v>
      </c>
      <c r="H36" s="113"/>
      <c r="I36" s="112">
        <v>1.74</v>
      </c>
      <c r="J36" s="112">
        <v>7.25</v>
      </c>
      <c r="K36" s="112">
        <v>1.07</v>
      </c>
      <c r="L36" s="112">
        <v>1.1399999999999999</v>
      </c>
      <c r="M36" s="260"/>
      <c r="N36" s="114">
        <v>9.1880000000000006</v>
      </c>
      <c r="O36" s="112">
        <v>8.2224000000000004</v>
      </c>
      <c r="P36" s="112">
        <v>8.5823</v>
      </c>
      <c r="Q36" s="112">
        <v>7.5091000000000001</v>
      </c>
      <c r="R36" s="112">
        <v>14.4815</v>
      </c>
      <c r="S36" s="112">
        <v>6.9077000000000002</v>
      </c>
      <c r="T36" s="112">
        <v>5.5765000000000002</v>
      </c>
      <c r="U36" s="119">
        <v>6.1162999999999998</v>
      </c>
      <c r="V36" s="112">
        <v>5.5922000000000001</v>
      </c>
      <c r="W36" s="112">
        <v>7.2061999999999999</v>
      </c>
      <c r="X36" s="112">
        <v>7.1643999999999997</v>
      </c>
      <c r="Y36" s="278" t="s">
        <v>430</v>
      </c>
      <c r="Z36" s="112" t="s">
        <v>430</v>
      </c>
      <c r="AA36" s="112">
        <v>7.0491999999999999</v>
      </c>
      <c r="AB36" s="112">
        <v>5.5991</v>
      </c>
      <c r="AC36" s="112">
        <v>6.1375999999999999</v>
      </c>
      <c r="AD36" s="112">
        <v>5.5758999999999999</v>
      </c>
      <c r="AE36" s="112">
        <v>16.038</v>
      </c>
      <c r="AF36" s="112">
        <v>6.2441000000000004</v>
      </c>
      <c r="AG36" s="555"/>
      <c r="AH36" s="110">
        <v>10</v>
      </c>
      <c r="AI36" s="110">
        <v>9</v>
      </c>
      <c r="AJ36" s="110">
        <v>9</v>
      </c>
      <c r="AK36" s="110">
        <v>8</v>
      </c>
      <c r="AL36" s="110">
        <v>8</v>
      </c>
      <c r="AM36" s="110">
        <v>11</v>
      </c>
      <c r="AN36" s="110">
        <v>9</v>
      </c>
      <c r="AO36" s="562">
        <v>6</v>
      </c>
      <c r="AP36" s="110">
        <v>9</v>
      </c>
      <c r="AQ36" s="110">
        <v>11</v>
      </c>
      <c r="AR36" s="110">
        <v>11</v>
      </c>
      <c r="AS36" s="110" t="s">
        <v>430</v>
      </c>
      <c r="AT36" s="110" t="s">
        <v>430</v>
      </c>
      <c r="AU36" s="110">
        <v>7</v>
      </c>
      <c r="AV36" s="110">
        <v>9</v>
      </c>
      <c r="AW36" s="110">
        <v>4</v>
      </c>
      <c r="AX36" s="110">
        <v>10</v>
      </c>
      <c r="AY36" s="110">
        <v>8</v>
      </c>
      <c r="AZ36" s="595"/>
      <c r="BA36" s="605">
        <v>14.17</v>
      </c>
      <c r="BB36" s="112">
        <v>71.88</v>
      </c>
      <c r="BC36" s="112">
        <v>4.7</v>
      </c>
      <c r="BD36" s="112">
        <v>4.6900000000000004</v>
      </c>
      <c r="BE36" s="278">
        <v>70.7</v>
      </c>
      <c r="BF36" s="278">
        <v>-66.14</v>
      </c>
      <c r="BG36" s="113"/>
      <c r="BH36" s="606">
        <v>-66.14</v>
      </c>
      <c r="BI36" s="112" t="s">
        <v>430</v>
      </c>
      <c r="BJ36" s="112" t="s">
        <v>430</v>
      </c>
      <c r="BK36" s="112">
        <v>81.27</v>
      </c>
      <c r="BL36" s="112" t="s">
        <v>430</v>
      </c>
      <c r="BM36" s="278">
        <v>14.17</v>
      </c>
      <c r="BN36" s="607" t="s">
        <v>430</v>
      </c>
      <c r="BO36" s="607" t="s">
        <v>430</v>
      </c>
      <c r="BP36" s="607" t="s">
        <v>430</v>
      </c>
      <c r="BQ36" s="607">
        <v>70.7</v>
      </c>
      <c r="BR36" s="147"/>
      <c r="BS36" s="109">
        <v>8.4699054399999998</v>
      </c>
      <c r="BT36" s="119">
        <v>9.3178751000000002</v>
      </c>
      <c r="BU36" s="139"/>
      <c r="BV36" s="113" t="s">
        <v>554</v>
      </c>
    </row>
    <row r="37" spans="1:74" x14ac:dyDescent="0.25">
      <c r="A37" s="318" t="s">
        <v>93</v>
      </c>
      <c r="B37" s="66"/>
      <c r="C37" s="720"/>
      <c r="D37" s="43"/>
      <c r="E37" s="51"/>
      <c r="F37" s="43"/>
      <c r="G37" s="55"/>
      <c r="H37" s="66"/>
      <c r="I37" s="59"/>
      <c r="J37" s="59"/>
      <c r="K37" s="59"/>
      <c r="L37" s="59"/>
      <c r="M37" s="258"/>
      <c r="N37" s="70">
        <v>31.416499999999999</v>
      </c>
      <c r="O37" s="59">
        <v>11.767799999999999</v>
      </c>
      <c r="P37" s="59">
        <v>12.4123</v>
      </c>
      <c r="Q37" s="59">
        <v>11.0885</v>
      </c>
      <c r="R37" s="59">
        <v>15.750299999999999</v>
      </c>
      <c r="S37" s="59">
        <v>7.8895</v>
      </c>
      <c r="T37" s="59">
        <v>5.9042000000000003</v>
      </c>
      <c r="U37" s="88">
        <v>6.0557999999999996</v>
      </c>
      <c r="V37" s="59">
        <v>5.7302</v>
      </c>
      <c r="W37" s="59">
        <v>7.3672000000000004</v>
      </c>
      <c r="X37" s="59">
        <v>7.4634999999999998</v>
      </c>
      <c r="Y37" s="276">
        <v>6.3704999999999998</v>
      </c>
      <c r="Z37" s="59">
        <v>6.9112</v>
      </c>
      <c r="AA37" s="59">
        <v>8.2058</v>
      </c>
      <c r="AB37" s="59">
        <v>5.9931999999999999</v>
      </c>
      <c r="AC37" s="59">
        <v>6.0620000000000003</v>
      </c>
      <c r="AD37" s="59">
        <v>5.7835999999999999</v>
      </c>
      <c r="AE37" s="59">
        <v>17.055599999999998</v>
      </c>
      <c r="AF37" s="59">
        <v>6.7949999999999999</v>
      </c>
      <c r="AG37" s="553"/>
      <c r="AH37" s="51">
        <v>12</v>
      </c>
      <c r="AI37" s="51">
        <v>12</v>
      </c>
      <c r="AJ37" s="51">
        <v>12</v>
      </c>
      <c r="AK37" s="51">
        <v>12</v>
      </c>
      <c r="AL37" s="51">
        <v>12</v>
      </c>
      <c r="AM37" s="51">
        <v>12</v>
      </c>
      <c r="AN37" s="51">
        <v>12</v>
      </c>
      <c r="AO37" s="560">
        <v>12</v>
      </c>
      <c r="AP37" s="51">
        <v>12</v>
      </c>
      <c r="AQ37" s="51">
        <v>12</v>
      </c>
      <c r="AR37" s="51">
        <v>12</v>
      </c>
      <c r="AS37" s="51">
        <v>10</v>
      </c>
      <c r="AT37" s="51">
        <v>5</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148"/>
      <c r="BS37" s="43"/>
      <c r="BT37" s="88"/>
      <c r="BU37" s="34"/>
      <c r="BV37" s="66"/>
    </row>
    <row r="38" spans="1:74" x14ac:dyDescent="0.25">
      <c r="A38" s="320" t="s">
        <v>94</v>
      </c>
      <c r="B38" s="67"/>
      <c r="C38" s="721"/>
      <c r="D38" s="44"/>
      <c r="E38" s="52"/>
      <c r="F38" s="44"/>
      <c r="G38" s="56"/>
      <c r="H38" s="67"/>
      <c r="I38" s="60"/>
      <c r="J38" s="60"/>
      <c r="K38" s="60"/>
      <c r="L38" s="60"/>
      <c r="M38" s="259"/>
      <c r="N38" s="71">
        <v>93.907200000000003</v>
      </c>
      <c r="O38" s="60">
        <v>33.769500000000001</v>
      </c>
      <c r="P38" s="60">
        <v>33.598300000000002</v>
      </c>
      <c r="Q38" s="60">
        <v>28.6617</v>
      </c>
      <c r="R38" s="60">
        <v>23.08</v>
      </c>
      <c r="S38" s="60">
        <v>12.352499999999999</v>
      </c>
      <c r="T38" s="60">
        <v>7.3121</v>
      </c>
      <c r="U38" s="89">
        <v>7.0986000000000002</v>
      </c>
      <c r="V38" s="60">
        <v>6.2229999999999999</v>
      </c>
      <c r="W38" s="60">
        <v>7.8174000000000001</v>
      </c>
      <c r="X38" s="60">
        <v>8.0023999999999997</v>
      </c>
      <c r="Y38" s="277">
        <v>6.6562999999999999</v>
      </c>
      <c r="Z38" s="60">
        <v>7.1708999999999996</v>
      </c>
      <c r="AA38" s="60">
        <v>14.5098</v>
      </c>
      <c r="AB38" s="60">
        <v>7.4756</v>
      </c>
      <c r="AC38" s="60">
        <v>7.2618</v>
      </c>
      <c r="AD38" s="60">
        <v>6.2729999999999997</v>
      </c>
      <c r="AE38" s="60">
        <v>25.1875</v>
      </c>
      <c r="AF38" s="60">
        <v>7.8577000000000004</v>
      </c>
      <c r="AG38" s="554"/>
      <c r="AH38" s="52"/>
      <c r="AI38" s="52"/>
      <c r="AJ38" s="52"/>
      <c r="AK38" s="52"/>
      <c r="AL38" s="52"/>
      <c r="AM38" s="52"/>
      <c r="AN38" s="52"/>
      <c r="AO38" s="561"/>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146"/>
      <c r="BS38" s="44"/>
      <c r="BT38" s="89"/>
      <c r="BU38" s="26"/>
      <c r="BV38" s="67"/>
    </row>
    <row r="39" spans="1:74" x14ac:dyDescent="0.25">
      <c r="A39" s="320" t="s">
        <v>95</v>
      </c>
      <c r="B39" s="67"/>
      <c r="C39" s="721"/>
      <c r="D39" s="44"/>
      <c r="E39" s="52"/>
      <c r="F39" s="44"/>
      <c r="G39" s="56"/>
      <c r="H39" s="67"/>
      <c r="I39" s="60"/>
      <c r="J39" s="60"/>
      <c r="K39" s="60"/>
      <c r="L39" s="60"/>
      <c r="M39" s="259"/>
      <c r="N39" s="71">
        <v>3.2164999999999999</v>
      </c>
      <c r="O39" s="60">
        <v>-4.7583000000000002</v>
      </c>
      <c r="P39" s="60">
        <v>2.33</v>
      </c>
      <c r="Q39" s="60">
        <v>3.3868999999999998</v>
      </c>
      <c r="R39" s="60">
        <v>7.9067999999999996</v>
      </c>
      <c r="S39" s="60">
        <v>5.4368999999999996</v>
      </c>
      <c r="T39" s="60">
        <v>5.1901999999999999</v>
      </c>
      <c r="U39" s="89">
        <v>5.5377999999999998</v>
      </c>
      <c r="V39" s="60">
        <v>5.2575000000000003</v>
      </c>
      <c r="W39" s="60">
        <v>6.6683000000000003</v>
      </c>
      <c r="X39" s="60">
        <v>6.6833999999999998</v>
      </c>
      <c r="Y39" s="277">
        <v>5.7907000000000002</v>
      </c>
      <c r="Z39" s="60">
        <v>6.2476000000000003</v>
      </c>
      <c r="AA39" s="60">
        <v>5.3918999999999997</v>
      </c>
      <c r="AB39" s="60">
        <v>5.2454999999999998</v>
      </c>
      <c r="AC39" s="60">
        <v>5.4980000000000002</v>
      </c>
      <c r="AD39" s="60">
        <v>5.3296999999999999</v>
      </c>
      <c r="AE39" s="60">
        <v>10.223800000000001</v>
      </c>
      <c r="AF39" s="60">
        <v>5.9745999999999997</v>
      </c>
      <c r="AG39" s="554"/>
      <c r="AH39" s="52"/>
      <c r="AI39" s="52"/>
      <c r="AJ39" s="52"/>
      <c r="AK39" s="52"/>
      <c r="AL39" s="52"/>
      <c r="AM39" s="52"/>
      <c r="AN39" s="52"/>
      <c r="AO39" s="561"/>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4" x14ac:dyDescent="0.25">
      <c r="A40" s="321" t="s">
        <v>96</v>
      </c>
      <c r="B40" s="68"/>
      <c r="C40" s="722"/>
      <c r="D40" s="45"/>
      <c r="E40" s="53"/>
      <c r="F40" s="45"/>
      <c r="G40" s="57"/>
      <c r="H40" s="68"/>
      <c r="I40" s="61"/>
      <c r="J40" s="61"/>
      <c r="K40" s="61"/>
      <c r="L40" s="61"/>
      <c r="M40" s="262"/>
      <c r="N40" s="72">
        <v>23.730399999999999</v>
      </c>
      <c r="O40" s="61">
        <v>9.8344000000000005</v>
      </c>
      <c r="P40" s="61">
        <v>10.001099999999999</v>
      </c>
      <c r="Q40" s="61">
        <v>8.6686499999999995</v>
      </c>
      <c r="R40" s="61">
        <v>15.853</v>
      </c>
      <c r="S40" s="61">
        <v>7.4637500000000001</v>
      </c>
      <c r="T40" s="61">
        <v>5.7748999999999997</v>
      </c>
      <c r="U40" s="90">
        <v>6.0216000000000003</v>
      </c>
      <c r="V40" s="61">
        <v>5.7236000000000002</v>
      </c>
      <c r="W40" s="61">
        <v>7.3998999999999997</v>
      </c>
      <c r="X40" s="61">
        <v>7.5133000000000001</v>
      </c>
      <c r="Y40" s="279">
        <v>6.4519000000000002</v>
      </c>
      <c r="Z40" s="61">
        <v>7.0235000000000003</v>
      </c>
      <c r="AA40" s="61">
        <v>7.431</v>
      </c>
      <c r="AB40" s="61">
        <v>5.8025000000000002</v>
      </c>
      <c r="AC40" s="61">
        <v>6.0107999999999997</v>
      </c>
      <c r="AD40" s="61">
        <v>5.7977999999999996</v>
      </c>
      <c r="AE40" s="61">
        <v>16.609100000000002</v>
      </c>
      <c r="AF40" s="61">
        <v>6.7000500000000001</v>
      </c>
      <c r="AG40" s="556"/>
      <c r="AH40" s="53"/>
      <c r="AI40" s="53"/>
      <c r="AJ40" s="53"/>
      <c r="AK40" s="53"/>
      <c r="AL40" s="53"/>
      <c r="AM40" s="53"/>
      <c r="AN40" s="53"/>
      <c r="AO40" s="563"/>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149"/>
      <c r="BS40" s="45"/>
      <c r="BT40" s="90"/>
      <c r="BU40" s="272"/>
      <c r="BV40" s="68"/>
    </row>
    <row r="41" spans="1:74" ht="14.5" x14ac:dyDescent="0.25">
      <c r="A41" s="323" t="s">
        <v>303</v>
      </c>
      <c r="B41" s="69"/>
      <c r="C41" s="723"/>
      <c r="D41" s="46"/>
      <c r="E41" s="54"/>
      <c r="F41" s="46"/>
      <c r="G41" s="58"/>
      <c r="H41" s="69"/>
      <c r="I41" s="62"/>
      <c r="J41" s="62"/>
      <c r="K41" s="62"/>
      <c r="L41" s="62"/>
      <c r="M41" s="263"/>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564"/>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150"/>
      <c r="BS41" s="46"/>
      <c r="BT41" s="91"/>
      <c r="BU41" s="41"/>
      <c r="BV41" s="69"/>
    </row>
    <row r="42" spans="1:74" s="107" customFormat="1" x14ac:dyDescent="0.25">
      <c r="A42" s="108" t="s">
        <v>7980</v>
      </c>
      <c r="B42" s="113"/>
      <c r="C42" s="734">
        <v>44406</v>
      </c>
      <c r="D42" s="109"/>
      <c r="E42" s="110">
        <v>145.37200000000001</v>
      </c>
      <c r="F42" s="109"/>
      <c r="G42" s="111">
        <v>1406.6928</v>
      </c>
      <c r="H42" s="113"/>
      <c r="I42" s="112">
        <v>12.69</v>
      </c>
      <c r="J42" s="112">
        <v>7.96</v>
      </c>
      <c r="K42" s="112">
        <v>5.03</v>
      </c>
      <c r="L42" s="112">
        <v>5.26</v>
      </c>
      <c r="M42" s="260"/>
      <c r="N42" s="114">
        <v>94.210999999999999</v>
      </c>
      <c r="O42" s="112">
        <v>34.0715</v>
      </c>
      <c r="P42" s="112">
        <v>33.9009</v>
      </c>
      <c r="Q42" s="112">
        <v>28.965699999999998</v>
      </c>
      <c r="R42" s="112">
        <v>23.386900000000001</v>
      </c>
      <c r="S42" s="112">
        <v>12.5542</v>
      </c>
      <c r="T42" s="112">
        <v>7.5683999999999996</v>
      </c>
      <c r="U42" s="119">
        <v>7.3776000000000002</v>
      </c>
      <c r="V42" s="112">
        <v>6.2630999999999997</v>
      </c>
      <c r="W42" s="112">
        <v>8.1428999999999991</v>
      </c>
      <c r="X42" s="112">
        <v>8.3470999999999993</v>
      </c>
      <c r="Y42" s="278" t="s">
        <v>430</v>
      </c>
      <c r="Z42" s="112" t="s">
        <v>430</v>
      </c>
      <c r="AA42" s="112">
        <v>14.703099999999999</v>
      </c>
      <c r="AB42" s="112">
        <v>7.7295999999999996</v>
      </c>
      <c r="AC42" s="112">
        <v>7.54</v>
      </c>
      <c r="AD42" s="112">
        <v>6.3902000000000001</v>
      </c>
      <c r="AE42" s="112">
        <v>25.493500000000001</v>
      </c>
      <c r="AF42" s="112">
        <v>7.2019000000000002</v>
      </c>
      <c r="AG42" s="555"/>
      <c r="AH42" s="110">
        <v>1</v>
      </c>
      <c r="AI42" s="110">
        <v>1</v>
      </c>
      <c r="AJ42" s="110">
        <v>1</v>
      </c>
      <c r="AK42" s="110">
        <v>1</v>
      </c>
      <c r="AL42" s="110">
        <v>1</v>
      </c>
      <c r="AM42" s="110">
        <v>1</v>
      </c>
      <c r="AN42" s="110">
        <v>1</v>
      </c>
      <c r="AO42" s="562">
        <v>1</v>
      </c>
      <c r="AP42" s="110">
        <v>1</v>
      </c>
      <c r="AQ42" s="110">
        <v>1</v>
      </c>
      <c r="AR42" s="110">
        <v>1</v>
      </c>
      <c r="AS42" s="110" t="s">
        <v>430</v>
      </c>
      <c r="AT42" s="110" t="s">
        <v>430</v>
      </c>
      <c r="AU42" s="110">
        <v>1</v>
      </c>
      <c r="AV42" s="110">
        <v>1</v>
      </c>
      <c r="AW42" s="110">
        <v>1</v>
      </c>
      <c r="AX42" s="110">
        <v>1</v>
      </c>
      <c r="AY42" s="110">
        <v>1</v>
      </c>
      <c r="AZ42" s="595"/>
      <c r="BA42" s="605">
        <v>37.71</v>
      </c>
      <c r="BB42" s="112">
        <v>33.82</v>
      </c>
      <c r="BC42" s="112">
        <v>6.95</v>
      </c>
      <c r="BD42" s="112">
        <v>11.07</v>
      </c>
      <c r="BE42" s="278">
        <v>0.03</v>
      </c>
      <c r="BF42" s="278">
        <v>10.43</v>
      </c>
      <c r="BG42" s="113"/>
      <c r="BH42" s="606">
        <v>8.75</v>
      </c>
      <c r="BI42" s="112">
        <v>23.2</v>
      </c>
      <c r="BJ42" s="112" t="s">
        <v>430</v>
      </c>
      <c r="BK42" s="112">
        <v>28.64</v>
      </c>
      <c r="BL42" s="112" t="s">
        <v>430</v>
      </c>
      <c r="BM42" s="278">
        <v>37.71</v>
      </c>
      <c r="BN42" s="607" t="s">
        <v>430</v>
      </c>
      <c r="BO42" s="607" t="s">
        <v>430</v>
      </c>
      <c r="BP42" s="607" t="s">
        <v>430</v>
      </c>
      <c r="BQ42" s="607">
        <v>1.7</v>
      </c>
      <c r="BR42" s="147"/>
      <c r="BS42" s="109" t="s">
        <v>430</v>
      </c>
      <c r="BT42" s="119">
        <v>3.4847184403484701</v>
      </c>
      <c r="BU42" s="139"/>
      <c r="BV42" s="113" t="s">
        <v>554</v>
      </c>
    </row>
    <row r="43" spans="1:74" x14ac:dyDescent="0.25">
      <c r="A43" s="318" t="s">
        <v>93</v>
      </c>
      <c r="B43" s="66"/>
      <c r="C43" s="720"/>
      <c r="D43" s="43"/>
      <c r="E43" s="51"/>
      <c r="F43" s="43"/>
      <c r="G43" s="55"/>
      <c r="H43" s="66"/>
      <c r="I43" s="59"/>
      <c r="J43" s="59"/>
      <c r="K43" s="59"/>
      <c r="L43" s="59"/>
      <c r="M43" s="258"/>
      <c r="N43" s="70">
        <v>94.210999999999999</v>
      </c>
      <c r="O43" s="59">
        <v>34.0715</v>
      </c>
      <c r="P43" s="59">
        <v>33.9009</v>
      </c>
      <c r="Q43" s="59">
        <v>28.965699999999998</v>
      </c>
      <c r="R43" s="59">
        <v>23.386900000000001</v>
      </c>
      <c r="S43" s="59">
        <v>12.5542</v>
      </c>
      <c r="T43" s="59">
        <v>7.5683999999999996</v>
      </c>
      <c r="U43" s="88">
        <v>7.3776000000000002</v>
      </c>
      <c r="V43" s="59">
        <v>6.2630999999999997</v>
      </c>
      <c r="W43" s="59">
        <v>8.1428999999999991</v>
      </c>
      <c r="X43" s="59">
        <v>8.3470999999999993</v>
      </c>
      <c r="Y43" s="276" t="s">
        <v>430</v>
      </c>
      <c r="Z43" s="59" t="s">
        <v>430</v>
      </c>
      <c r="AA43" s="59">
        <v>14.703099999999999</v>
      </c>
      <c r="AB43" s="59">
        <v>7.7295999999999996</v>
      </c>
      <c r="AC43" s="59">
        <v>7.54</v>
      </c>
      <c r="AD43" s="59">
        <v>6.3902000000000001</v>
      </c>
      <c r="AE43" s="59">
        <v>25.493500000000001</v>
      </c>
      <c r="AF43" s="59">
        <v>7.2019000000000002</v>
      </c>
      <c r="AG43" s="553"/>
      <c r="AH43" s="51">
        <v>1</v>
      </c>
      <c r="AI43" s="51">
        <v>1</v>
      </c>
      <c r="AJ43" s="51">
        <v>1</v>
      </c>
      <c r="AK43" s="51">
        <v>1</v>
      </c>
      <c r="AL43" s="51">
        <v>1</v>
      </c>
      <c r="AM43" s="51">
        <v>1</v>
      </c>
      <c r="AN43" s="51">
        <v>1</v>
      </c>
      <c r="AO43" s="560">
        <v>1</v>
      </c>
      <c r="AP43" s="51">
        <v>1</v>
      </c>
      <c r="AQ43" s="51">
        <v>1</v>
      </c>
      <c r="AR43" s="51">
        <v>1</v>
      </c>
      <c r="AS43" s="51">
        <v>0</v>
      </c>
      <c r="AT43" s="51">
        <v>0</v>
      </c>
      <c r="AU43" s="51">
        <v>1</v>
      </c>
      <c r="AV43" s="51">
        <v>1</v>
      </c>
      <c r="AW43" s="51">
        <v>1</v>
      </c>
      <c r="AX43" s="51">
        <v>1</v>
      </c>
      <c r="AY43" s="51">
        <v>1</v>
      </c>
      <c r="AZ43" s="579"/>
      <c r="BA43" s="577"/>
      <c r="BB43" s="59"/>
      <c r="BC43" s="59"/>
      <c r="BD43" s="59"/>
      <c r="BE43" s="276"/>
      <c r="BF43" s="276"/>
      <c r="BG43" s="66"/>
      <c r="BH43" s="586"/>
      <c r="BI43" s="59"/>
      <c r="BJ43" s="59"/>
      <c r="BK43" s="59"/>
      <c r="BL43" s="59"/>
      <c r="BM43" s="276"/>
      <c r="BN43" s="587"/>
      <c r="BO43" s="587"/>
      <c r="BP43" s="587"/>
      <c r="BQ43" s="587"/>
      <c r="BR43" s="148"/>
      <c r="BS43" s="43"/>
      <c r="BT43" s="88"/>
      <c r="BU43" s="34"/>
      <c r="BV43" s="66"/>
    </row>
    <row r="44" spans="1:74" x14ac:dyDescent="0.25">
      <c r="A44" s="320" t="s">
        <v>94</v>
      </c>
      <c r="B44" s="67"/>
      <c r="C44" s="721"/>
      <c r="D44" s="44"/>
      <c r="E44" s="52"/>
      <c r="F44" s="44"/>
      <c r="G44" s="56"/>
      <c r="H44" s="67"/>
      <c r="I44" s="60"/>
      <c r="J44" s="60"/>
      <c r="K44" s="60"/>
      <c r="L44" s="60"/>
      <c r="M44" s="259"/>
      <c r="N44" s="71">
        <v>94.210999999999999</v>
      </c>
      <c r="O44" s="60">
        <v>34.0715</v>
      </c>
      <c r="P44" s="60">
        <v>33.9009</v>
      </c>
      <c r="Q44" s="60">
        <v>28.965699999999998</v>
      </c>
      <c r="R44" s="60">
        <v>23.386900000000001</v>
      </c>
      <c r="S44" s="60">
        <v>12.5542</v>
      </c>
      <c r="T44" s="60">
        <v>7.5683999999999996</v>
      </c>
      <c r="U44" s="89">
        <v>7.3776000000000002</v>
      </c>
      <c r="V44" s="60">
        <v>6.2630999999999997</v>
      </c>
      <c r="W44" s="60">
        <v>8.1428999999999991</v>
      </c>
      <c r="X44" s="60">
        <v>8.3470999999999993</v>
      </c>
      <c r="Y44" s="277" t="s">
        <v>430</v>
      </c>
      <c r="Z44" s="60" t="s">
        <v>430</v>
      </c>
      <c r="AA44" s="60">
        <v>14.703099999999999</v>
      </c>
      <c r="AB44" s="60">
        <v>7.7295999999999996</v>
      </c>
      <c r="AC44" s="60">
        <v>7.54</v>
      </c>
      <c r="AD44" s="60">
        <v>6.3902000000000001</v>
      </c>
      <c r="AE44" s="60">
        <v>25.493500000000001</v>
      </c>
      <c r="AF44" s="60">
        <v>7.2019000000000002</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146"/>
      <c r="BS44" s="44"/>
      <c r="BT44" s="89"/>
      <c r="BU44" s="26"/>
      <c r="BV44" s="67"/>
    </row>
    <row r="45" spans="1:74" x14ac:dyDescent="0.25">
      <c r="A45" s="320" t="s">
        <v>95</v>
      </c>
      <c r="B45" s="67"/>
      <c r="C45" s="721"/>
      <c r="D45" s="44"/>
      <c r="E45" s="52"/>
      <c r="F45" s="44"/>
      <c r="G45" s="56"/>
      <c r="H45" s="67"/>
      <c r="I45" s="60"/>
      <c r="J45" s="60"/>
      <c r="K45" s="60"/>
      <c r="L45" s="60"/>
      <c r="M45" s="259"/>
      <c r="N45" s="71">
        <v>94.210999999999999</v>
      </c>
      <c r="O45" s="60">
        <v>34.0715</v>
      </c>
      <c r="P45" s="60">
        <v>33.9009</v>
      </c>
      <c r="Q45" s="60">
        <v>28.965699999999998</v>
      </c>
      <c r="R45" s="60">
        <v>23.386900000000001</v>
      </c>
      <c r="S45" s="60">
        <v>12.5542</v>
      </c>
      <c r="T45" s="60">
        <v>7.5683999999999996</v>
      </c>
      <c r="U45" s="89">
        <v>7.3776000000000002</v>
      </c>
      <c r="V45" s="60">
        <v>6.2630999999999997</v>
      </c>
      <c r="W45" s="60">
        <v>8.1428999999999991</v>
      </c>
      <c r="X45" s="60">
        <v>8.3470999999999993</v>
      </c>
      <c r="Y45" s="277" t="s">
        <v>430</v>
      </c>
      <c r="Z45" s="60" t="s">
        <v>430</v>
      </c>
      <c r="AA45" s="60">
        <v>14.703099999999999</v>
      </c>
      <c r="AB45" s="60">
        <v>7.7295999999999996</v>
      </c>
      <c r="AC45" s="60">
        <v>7.54</v>
      </c>
      <c r="AD45" s="60">
        <v>6.3902000000000001</v>
      </c>
      <c r="AE45" s="60">
        <v>25.493500000000001</v>
      </c>
      <c r="AF45" s="60">
        <v>7.2019000000000002</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146"/>
      <c r="BS45" s="44"/>
      <c r="BT45" s="89"/>
      <c r="BU45" s="26"/>
      <c r="BV45" s="67"/>
    </row>
    <row r="46" spans="1:74" x14ac:dyDescent="0.25">
      <c r="A46" s="321" t="s">
        <v>96</v>
      </c>
      <c r="B46" s="68"/>
      <c r="C46" s="722"/>
      <c r="D46" s="45"/>
      <c r="E46" s="53"/>
      <c r="F46" s="45"/>
      <c r="G46" s="57"/>
      <c r="H46" s="68"/>
      <c r="I46" s="61"/>
      <c r="J46" s="61"/>
      <c r="K46" s="61"/>
      <c r="L46" s="61"/>
      <c r="M46" s="262"/>
      <c r="N46" s="72">
        <v>94.210999999999999</v>
      </c>
      <c r="O46" s="61">
        <v>34.0715</v>
      </c>
      <c r="P46" s="61">
        <v>33.9009</v>
      </c>
      <c r="Q46" s="61">
        <v>28.965699999999998</v>
      </c>
      <c r="R46" s="61">
        <v>23.386900000000001</v>
      </c>
      <c r="S46" s="61">
        <v>12.5542</v>
      </c>
      <c r="T46" s="61">
        <v>7.5683999999999996</v>
      </c>
      <c r="U46" s="90">
        <v>7.3776000000000002</v>
      </c>
      <c r="V46" s="61">
        <v>6.2630999999999997</v>
      </c>
      <c r="W46" s="61">
        <v>8.1428999999999991</v>
      </c>
      <c r="X46" s="61">
        <v>8.3470999999999993</v>
      </c>
      <c r="Y46" s="279" t="s">
        <v>430</v>
      </c>
      <c r="Z46" s="61" t="s">
        <v>430</v>
      </c>
      <c r="AA46" s="61">
        <v>14.703099999999999</v>
      </c>
      <c r="AB46" s="61">
        <v>7.7295999999999996</v>
      </c>
      <c r="AC46" s="61">
        <v>7.54</v>
      </c>
      <c r="AD46" s="61">
        <v>6.3902000000000001</v>
      </c>
      <c r="AE46" s="61">
        <v>25.493500000000001</v>
      </c>
      <c r="AF46" s="61">
        <v>7.2019000000000002</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149"/>
      <c r="BS46" s="45"/>
      <c r="BT46" s="90"/>
      <c r="BU46" s="272"/>
      <c r="BV46" s="68"/>
    </row>
    <row r="47" spans="1:74" ht="14.5" x14ac:dyDescent="0.25">
      <c r="A47" s="323" t="s">
        <v>304</v>
      </c>
      <c r="B47" s="69"/>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150"/>
      <c r="BS47" s="46"/>
      <c r="BT47" s="91"/>
      <c r="BU47" s="41"/>
      <c r="BV47" s="69"/>
    </row>
    <row r="48" spans="1:74" s="107" customFormat="1" x14ac:dyDescent="0.25">
      <c r="A48" s="108" t="s">
        <v>7992</v>
      </c>
      <c r="B48" s="113"/>
      <c r="C48" s="734">
        <v>44406</v>
      </c>
      <c r="D48" s="109"/>
      <c r="E48" s="110">
        <v>145.37200000000001</v>
      </c>
      <c r="F48" s="109"/>
      <c r="G48" s="111">
        <v>1382.5121999999999</v>
      </c>
      <c r="H48" s="113"/>
      <c r="I48" s="112">
        <v>12.69</v>
      </c>
      <c r="J48" s="112">
        <v>7.96</v>
      </c>
      <c r="K48" s="112">
        <v>5.03</v>
      </c>
      <c r="L48" s="112">
        <v>5.26</v>
      </c>
      <c r="M48" s="260"/>
      <c r="N48" s="114">
        <v>93.907200000000003</v>
      </c>
      <c r="O48" s="112">
        <v>33.769500000000001</v>
      </c>
      <c r="P48" s="112">
        <v>33.598300000000002</v>
      </c>
      <c r="Q48" s="112">
        <v>28.6617</v>
      </c>
      <c r="R48" s="112">
        <v>23.08</v>
      </c>
      <c r="S48" s="112">
        <v>12.352499999999999</v>
      </c>
      <c r="T48" s="112">
        <v>7.3121</v>
      </c>
      <c r="U48" s="119">
        <v>7.0986000000000002</v>
      </c>
      <c r="V48" s="112">
        <v>5.9653</v>
      </c>
      <c r="W48" s="112">
        <v>7.8174000000000001</v>
      </c>
      <c r="X48" s="112">
        <v>8.0023999999999997</v>
      </c>
      <c r="Y48" s="278" t="s">
        <v>430</v>
      </c>
      <c r="Z48" s="112" t="s">
        <v>430</v>
      </c>
      <c r="AA48" s="112">
        <v>14.5098</v>
      </c>
      <c r="AB48" s="112">
        <v>7.4756</v>
      </c>
      <c r="AC48" s="112">
        <v>7.2618</v>
      </c>
      <c r="AD48" s="112">
        <v>6.0933999999999999</v>
      </c>
      <c r="AE48" s="112">
        <v>25.1875</v>
      </c>
      <c r="AF48" s="112">
        <v>6.8238000000000003</v>
      </c>
      <c r="AG48" s="555"/>
      <c r="AH48" s="110">
        <v>1</v>
      </c>
      <c r="AI48" s="110">
        <v>1</v>
      </c>
      <c r="AJ48" s="110">
        <v>1</v>
      </c>
      <c r="AK48" s="110">
        <v>1</v>
      </c>
      <c r="AL48" s="110">
        <v>1</v>
      </c>
      <c r="AM48" s="110">
        <v>1</v>
      </c>
      <c r="AN48" s="110">
        <v>1</v>
      </c>
      <c r="AO48" s="562">
        <v>1</v>
      </c>
      <c r="AP48" s="110">
        <v>1</v>
      </c>
      <c r="AQ48" s="110">
        <v>1</v>
      </c>
      <c r="AR48" s="110">
        <v>1</v>
      </c>
      <c r="AS48" s="110" t="s">
        <v>430</v>
      </c>
      <c r="AT48" s="110" t="s">
        <v>430</v>
      </c>
      <c r="AU48" s="110">
        <v>1</v>
      </c>
      <c r="AV48" s="110">
        <v>1</v>
      </c>
      <c r="AW48" s="110">
        <v>1</v>
      </c>
      <c r="AX48" s="110">
        <v>1</v>
      </c>
      <c r="AY48" s="110">
        <v>1</v>
      </c>
      <c r="AZ48" s="595"/>
      <c r="BA48" s="605">
        <v>37.71</v>
      </c>
      <c r="BB48" s="112">
        <v>33.82</v>
      </c>
      <c r="BC48" s="112">
        <v>6.95</v>
      </c>
      <c r="BD48" s="112">
        <v>11.07</v>
      </c>
      <c r="BE48" s="278">
        <v>0.03</v>
      </c>
      <c r="BF48" s="278">
        <v>10.43</v>
      </c>
      <c r="BG48" s="113"/>
      <c r="BH48" s="606">
        <v>8.75</v>
      </c>
      <c r="BI48" s="112">
        <v>23.2</v>
      </c>
      <c r="BJ48" s="112" t="s">
        <v>430</v>
      </c>
      <c r="BK48" s="112">
        <v>28.64</v>
      </c>
      <c r="BL48" s="112" t="s">
        <v>430</v>
      </c>
      <c r="BM48" s="278">
        <v>37.71</v>
      </c>
      <c r="BN48" s="607" t="s">
        <v>430</v>
      </c>
      <c r="BO48" s="607" t="s">
        <v>430</v>
      </c>
      <c r="BP48" s="607" t="s">
        <v>430</v>
      </c>
      <c r="BQ48" s="607">
        <v>1.7</v>
      </c>
      <c r="BR48" s="147"/>
      <c r="BS48" s="109" t="s">
        <v>430</v>
      </c>
      <c r="BT48" s="119">
        <v>3.4847184403484701</v>
      </c>
      <c r="BU48" s="139"/>
      <c r="BV48" s="113" t="s">
        <v>554</v>
      </c>
    </row>
    <row r="49" spans="1:74" x14ac:dyDescent="0.25">
      <c r="A49" s="318" t="s">
        <v>93</v>
      </c>
      <c r="B49" s="66"/>
      <c r="C49" s="720"/>
      <c r="D49" s="43"/>
      <c r="E49" s="51"/>
      <c r="F49" s="43"/>
      <c r="G49" s="55"/>
      <c r="H49" s="66"/>
      <c r="I49" s="59"/>
      <c r="J49" s="59"/>
      <c r="K49" s="59"/>
      <c r="L49" s="59"/>
      <c r="M49" s="258"/>
      <c r="N49" s="70">
        <v>93.907200000000003</v>
      </c>
      <c r="O49" s="59">
        <v>33.769500000000001</v>
      </c>
      <c r="P49" s="59">
        <v>33.598300000000002</v>
      </c>
      <c r="Q49" s="59">
        <v>28.6617</v>
      </c>
      <c r="R49" s="59">
        <v>23.08</v>
      </c>
      <c r="S49" s="59">
        <v>12.352499999999999</v>
      </c>
      <c r="T49" s="59">
        <v>7.3121</v>
      </c>
      <c r="U49" s="88">
        <v>7.0986000000000002</v>
      </c>
      <c r="V49" s="59">
        <v>5.9653</v>
      </c>
      <c r="W49" s="59">
        <v>7.8174000000000001</v>
      </c>
      <c r="X49" s="59">
        <v>8.0023999999999997</v>
      </c>
      <c r="Y49" s="276" t="s">
        <v>430</v>
      </c>
      <c r="Z49" s="59" t="s">
        <v>430</v>
      </c>
      <c r="AA49" s="59">
        <v>14.5098</v>
      </c>
      <c r="AB49" s="59">
        <v>7.4756</v>
      </c>
      <c r="AC49" s="59">
        <v>7.2618</v>
      </c>
      <c r="AD49" s="59">
        <v>6.0933999999999999</v>
      </c>
      <c r="AE49" s="59">
        <v>25.1875</v>
      </c>
      <c r="AF49" s="59">
        <v>6.8238000000000003</v>
      </c>
      <c r="AG49" s="553"/>
      <c r="AH49" s="51">
        <v>1</v>
      </c>
      <c r="AI49" s="51">
        <v>1</v>
      </c>
      <c r="AJ49" s="51">
        <v>1</v>
      </c>
      <c r="AK49" s="51">
        <v>1</v>
      </c>
      <c r="AL49" s="51">
        <v>1</v>
      </c>
      <c r="AM49" s="51">
        <v>1</v>
      </c>
      <c r="AN49" s="51">
        <v>1</v>
      </c>
      <c r="AO49" s="560">
        <v>1</v>
      </c>
      <c r="AP49" s="51">
        <v>1</v>
      </c>
      <c r="AQ49" s="51">
        <v>1</v>
      </c>
      <c r="AR49" s="51">
        <v>1</v>
      </c>
      <c r="AS49" s="51">
        <v>0</v>
      </c>
      <c r="AT49" s="51">
        <v>0</v>
      </c>
      <c r="AU49" s="51">
        <v>1</v>
      </c>
      <c r="AV49" s="51">
        <v>1</v>
      </c>
      <c r="AW49" s="51">
        <v>1</v>
      </c>
      <c r="AX49" s="51">
        <v>1</v>
      </c>
      <c r="AY49" s="51">
        <v>1</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71">
        <v>93.907200000000003</v>
      </c>
      <c r="O50" s="60">
        <v>33.769500000000001</v>
      </c>
      <c r="P50" s="60">
        <v>33.598300000000002</v>
      </c>
      <c r="Q50" s="60">
        <v>28.6617</v>
      </c>
      <c r="R50" s="60">
        <v>23.08</v>
      </c>
      <c r="S50" s="60">
        <v>12.352499999999999</v>
      </c>
      <c r="T50" s="60">
        <v>7.3121</v>
      </c>
      <c r="U50" s="89">
        <v>7.0986000000000002</v>
      </c>
      <c r="V50" s="60">
        <v>5.9653</v>
      </c>
      <c r="W50" s="60">
        <v>7.8174000000000001</v>
      </c>
      <c r="X50" s="60">
        <v>8.0023999999999997</v>
      </c>
      <c r="Y50" s="277" t="s">
        <v>430</v>
      </c>
      <c r="Z50" s="60" t="s">
        <v>430</v>
      </c>
      <c r="AA50" s="60">
        <v>14.5098</v>
      </c>
      <c r="AB50" s="60">
        <v>7.4756</v>
      </c>
      <c r="AC50" s="60">
        <v>7.2618</v>
      </c>
      <c r="AD50" s="60">
        <v>6.0933999999999999</v>
      </c>
      <c r="AE50" s="60">
        <v>25.1875</v>
      </c>
      <c r="AF50" s="60">
        <v>6.8238000000000003</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71">
        <v>93.907200000000003</v>
      </c>
      <c r="O51" s="60">
        <v>33.769500000000001</v>
      </c>
      <c r="P51" s="60">
        <v>33.598300000000002</v>
      </c>
      <c r="Q51" s="60">
        <v>28.6617</v>
      </c>
      <c r="R51" s="60">
        <v>23.08</v>
      </c>
      <c r="S51" s="60">
        <v>12.352499999999999</v>
      </c>
      <c r="T51" s="60">
        <v>7.3121</v>
      </c>
      <c r="U51" s="89">
        <v>7.0986000000000002</v>
      </c>
      <c r="V51" s="60">
        <v>5.9653</v>
      </c>
      <c r="W51" s="60">
        <v>7.8174000000000001</v>
      </c>
      <c r="X51" s="60">
        <v>8.0023999999999997</v>
      </c>
      <c r="Y51" s="277" t="s">
        <v>430</v>
      </c>
      <c r="Z51" s="60" t="s">
        <v>430</v>
      </c>
      <c r="AA51" s="60">
        <v>14.5098</v>
      </c>
      <c r="AB51" s="60">
        <v>7.4756</v>
      </c>
      <c r="AC51" s="60">
        <v>7.2618</v>
      </c>
      <c r="AD51" s="60">
        <v>6.0933999999999999</v>
      </c>
      <c r="AE51" s="60">
        <v>25.1875</v>
      </c>
      <c r="AF51" s="60">
        <v>6.8238000000000003</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72">
        <v>93.907200000000003</v>
      </c>
      <c r="O52" s="61">
        <v>33.769500000000001</v>
      </c>
      <c r="P52" s="61">
        <v>33.598300000000002</v>
      </c>
      <c r="Q52" s="61">
        <v>28.6617</v>
      </c>
      <c r="R52" s="61">
        <v>23.08</v>
      </c>
      <c r="S52" s="61">
        <v>12.352499999999999</v>
      </c>
      <c r="T52" s="61">
        <v>7.3121</v>
      </c>
      <c r="U52" s="90">
        <v>7.0986000000000002</v>
      </c>
      <c r="V52" s="61">
        <v>5.9653</v>
      </c>
      <c r="W52" s="61">
        <v>7.8174000000000001</v>
      </c>
      <c r="X52" s="61">
        <v>8.0023999999999997</v>
      </c>
      <c r="Y52" s="279" t="s">
        <v>430</v>
      </c>
      <c r="Z52" s="61" t="s">
        <v>430</v>
      </c>
      <c r="AA52" s="61">
        <v>14.5098</v>
      </c>
      <c r="AB52" s="61">
        <v>7.4756</v>
      </c>
      <c r="AC52" s="61">
        <v>7.2618</v>
      </c>
      <c r="AD52" s="61">
        <v>6.0933999999999999</v>
      </c>
      <c r="AE52" s="61">
        <v>25.1875</v>
      </c>
      <c r="AF52" s="61">
        <v>6.8238000000000003</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255"/>
      <c r="BS53" s="40"/>
      <c r="BT53" s="40"/>
      <c r="BU53" s="41"/>
      <c r="BV53" s="69"/>
    </row>
    <row r="54" spans="1:74" s="107" customFormat="1" x14ac:dyDescent="0.25">
      <c r="A54" s="117" t="s">
        <v>7599</v>
      </c>
      <c r="B54" s="113"/>
      <c r="C54" s="728"/>
      <c r="D54" s="113"/>
      <c r="E54" s="117"/>
      <c r="F54" s="113"/>
      <c r="G54" s="117"/>
      <c r="H54" s="113"/>
      <c r="I54" s="112"/>
      <c r="J54" s="112"/>
      <c r="K54" s="112"/>
      <c r="L54" s="112"/>
      <c r="M54" s="260"/>
      <c r="N54" s="114" t="s">
        <v>430</v>
      </c>
      <c r="O54" s="112" t="s">
        <v>430</v>
      </c>
      <c r="P54" s="112" t="s">
        <v>430</v>
      </c>
      <c r="Q54" s="112" t="s">
        <v>430</v>
      </c>
      <c r="R54" s="112" t="s">
        <v>430</v>
      </c>
      <c r="S54" s="112" t="s">
        <v>430</v>
      </c>
      <c r="T54" s="112" t="s">
        <v>430</v>
      </c>
      <c r="U54" s="119" t="s">
        <v>430</v>
      </c>
      <c r="V54" s="112" t="s">
        <v>430</v>
      </c>
      <c r="W54" s="112" t="s">
        <v>430</v>
      </c>
      <c r="X54" s="112" t="s">
        <v>430</v>
      </c>
      <c r="Y54" s="278" t="s">
        <v>430</v>
      </c>
      <c r="Z54" s="112" t="s">
        <v>430</v>
      </c>
      <c r="AA54" s="112" t="s">
        <v>430</v>
      </c>
      <c r="AB54" s="112" t="s">
        <v>430</v>
      </c>
      <c r="AC54" s="112" t="s">
        <v>430</v>
      </c>
      <c r="AD54" s="112" t="s">
        <v>430</v>
      </c>
      <c r="AE54" s="112" t="s">
        <v>430</v>
      </c>
      <c r="AF54" s="112" t="s">
        <v>430</v>
      </c>
      <c r="AG54" s="555"/>
      <c r="AH54" s="110"/>
      <c r="AI54" s="110"/>
      <c r="AJ54" s="110"/>
      <c r="AK54" s="110"/>
      <c r="AL54" s="110"/>
      <c r="AM54" s="110"/>
      <c r="AN54" s="110"/>
      <c r="AO54" s="315"/>
      <c r="AP54" s="110"/>
      <c r="AQ54" s="110"/>
      <c r="AR54" s="110"/>
      <c r="AS54" s="110"/>
      <c r="AT54" s="110"/>
      <c r="AU54" s="249"/>
      <c r="AV54" s="249"/>
      <c r="AW54" s="249"/>
      <c r="AX54" s="249"/>
      <c r="AY54" s="249"/>
      <c r="AZ54" s="113"/>
      <c r="BA54" s="278"/>
      <c r="BB54" s="278"/>
      <c r="BC54" s="278"/>
      <c r="BD54" s="278"/>
      <c r="BE54" s="278"/>
      <c r="BF54" s="278"/>
      <c r="BG54" s="113"/>
      <c r="BH54" s="278"/>
      <c r="BI54" s="278"/>
      <c r="BJ54" s="278"/>
      <c r="BK54" s="278"/>
      <c r="BL54" s="278"/>
      <c r="BM54" s="278"/>
      <c r="BN54" s="278"/>
      <c r="BO54" s="608"/>
      <c r="BP54" s="608"/>
      <c r="BQ54" s="608"/>
      <c r="BR54" s="117"/>
      <c r="BS54" s="117"/>
      <c r="BT54" s="117"/>
      <c r="BU54" s="117"/>
      <c r="BV54" s="139"/>
    </row>
    <row r="55" spans="1:74" s="107" customFormat="1" x14ac:dyDescent="0.25">
      <c r="A55" s="117" t="s">
        <v>7494</v>
      </c>
      <c r="B55" s="113"/>
      <c r="C55" s="728"/>
      <c r="D55" s="113"/>
      <c r="E55" s="117"/>
      <c r="F55" s="113"/>
      <c r="G55" s="117"/>
      <c r="H55" s="113"/>
      <c r="I55" s="112"/>
      <c r="J55" s="112"/>
      <c r="K55" s="112"/>
      <c r="L55" s="112"/>
      <c r="M55" s="260"/>
      <c r="N55" s="114" t="s">
        <v>430</v>
      </c>
      <c r="O55" s="112" t="s">
        <v>430</v>
      </c>
      <c r="P55" s="112" t="s">
        <v>430</v>
      </c>
      <c r="Q55" s="112" t="s">
        <v>430</v>
      </c>
      <c r="R55" s="112" t="s">
        <v>430</v>
      </c>
      <c r="S55" s="112" t="s">
        <v>430</v>
      </c>
      <c r="T55" s="112" t="s">
        <v>430</v>
      </c>
      <c r="U55" s="119" t="s">
        <v>430</v>
      </c>
      <c r="V55" s="112" t="s">
        <v>430</v>
      </c>
      <c r="W55" s="112" t="s">
        <v>430</v>
      </c>
      <c r="X55" s="112" t="s">
        <v>430</v>
      </c>
      <c r="Y55" s="278" t="s">
        <v>430</v>
      </c>
      <c r="Z55" s="112" t="s">
        <v>430</v>
      </c>
      <c r="AA55" s="112" t="s">
        <v>430</v>
      </c>
      <c r="AB55" s="112" t="s">
        <v>430</v>
      </c>
      <c r="AC55" s="112" t="s">
        <v>430</v>
      </c>
      <c r="AD55" s="112" t="s">
        <v>430</v>
      </c>
      <c r="AE55" s="112" t="s">
        <v>430</v>
      </c>
      <c r="AF55" s="112" t="s">
        <v>430</v>
      </c>
      <c r="AG55" s="555"/>
      <c r="AH55" s="110"/>
      <c r="AI55" s="110"/>
      <c r="AJ55" s="110"/>
      <c r="AK55" s="110"/>
      <c r="AL55" s="110"/>
      <c r="AM55" s="110"/>
      <c r="AN55" s="110"/>
      <c r="AO55" s="315"/>
      <c r="AP55" s="110"/>
      <c r="AQ55" s="110"/>
      <c r="AR55" s="110"/>
      <c r="AS55" s="110"/>
      <c r="AT55" s="110"/>
      <c r="AU55" s="249"/>
      <c r="AV55" s="249"/>
      <c r="AW55" s="249"/>
      <c r="AX55" s="249"/>
      <c r="AY55" s="249"/>
      <c r="AZ55" s="113"/>
      <c r="BA55" s="278"/>
      <c r="BB55" s="278"/>
      <c r="BC55" s="278"/>
      <c r="BD55" s="278"/>
      <c r="BE55" s="278"/>
      <c r="BF55" s="278"/>
      <c r="BG55" s="113"/>
      <c r="BH55" s="278"/>
      <c r="BI55" s="278"/>
      <c r="BJ55" s="278"/>
      <c r="BK55" s="278"/>
      <c r="BL55" s="278"/>
      <c r="BM55" s="278"/>
      <c r="BN55" s="278"/>
      <c r="BO55" s="608"/>
      <c r="BP55" s="608"/>
      <c r="BQ55" s="278"/>
      <c r="BR55" s="117"/>
      <c r="BS55" s="117"/>
      <c r="BT55" s="117"/>
      <c r="BU55" s="117"/>
      <c r="BV55" s="139"/>
    </row>
    <row r="56" spans="1:74" s="107" customFormat="1" x14ac:dyDescent="0.25">
      <c r="A56" s="117" t="s">
        <v>7654</v>
      </c>
      <c r="B56" s="113"/>
      <c r="C56" s="728"/>
      <c r="D56" s="113"/>
      <c r="E56" s="117"/>
      <c r="F56" s="113"/>
      <c r="G56" s="117"/>
      <c r="H56" s="113"/>
      <c r="I56" s="112"/>
      <c r="J56" s="112"/>
      <c r="K56" s="112"/>
      <c r="L56" s="112"/>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c r="AI56" s="110"/>
      <c r="AJ56" s="110"/>
      <c r="AK56" s="110"/>
      <c r="AL56" s="110"/>
      <c r="AM56" s="110"/>
      <c r="AN56" s="110"/>
      <c r="AO56" s="315"/>
      <c r="AP56" s="110"/>
      <c r="AQ56" s="110"/>
      <c r="AR56" s="110"/>
      <c r="AS56" s="110"/>
      <c r="AT56" s="110"/>
      <c r="AU56" s="249"/>
      <c r="AV56" s="249"/>
      <c r="AW56" s="249"/>
      <c r="AX56" s="249"/>
      <c r="AY56" s="249"/>
      <c r="AZ56" s="113"/>
      <c r="BA56" s="278"/>
      <c r="BB56" s="278"/>
      <c r="BC56" s="278"/>
      <c r="BD56" s="278"/>
      <c r="BE56" s="278"/>
      <c r="BF56" s="278"/>
      <c r="BG56" s="113"/>
      <c r="BH56" s="278"/>
      <c r="BI56" s="278"/>
      <c r="BJ56" s="278"/>
      <c r="BK56" s="278"/>
      <c r="BL56" s="278"/>
      <c r="BM56" s="278"/>
      <c r="BN56" s="278"/>
      <c r="BO56" s="608"/>
      <c r="BP56" s="608"/>
      <c r="BQ56" s="278"/>
      <c r="BR56" s="117"/>
      <c r="BS56" s="117"/>
      <c r="BT56" s="117"/>
      <c r="BU56" s="117"/>
      <c r="BV56" s="139"/>
    </row>
    <row r="57" spans="1:74" s="107" customFormat="1" x14ac:dyDescent="0.25">
      <c r="A57" s="117" t="s">
        <v>7682</v>
      </c>
      <c r="B57" s="113"/>
      <c r="C57" s="728"/>
      <c r="D57" s="113"/>
      <c r="E57" s="117"/>
      <c r="F57" s="113"/>
      <c r="G57" s="117"/>
      <c r="H57" s="113"/>
      <c r="I57" s="112"/>
      <c r="J57" s="112"/>
      <c r="K57" s="112"/>
      <c r="L57" s="112"/>
      <c r="M57" s="260"/>
      <c r="N57" s="114" t="s">
        <v>430</v>
      </c>
      <c r="O57" s="112" t="s">
        <v>430</v>
      </c>
      <c r="P57" s="112" t="s">
        <v>430</v>
      </c>
      <c r="Q57" s="112" t="s">
        <v>430</v>
      </c>
      <c r="R57" s="112" t="s">
        <v>430</v>
      </c>
      <c r="S57" s="112" t="s">
        <v>430</v>
      </c>
      <c r="T57" s="112" t="s">
        <v>430</v>
      </c>
      <c r="U57" s="119" t="s">
        <v>430</v>
      </c>
      <c r="V57" s="112" t="s">
        <v>430</v>
      </c>
      <c r="W57" s="112" t="s">
        <v>430</v>
      </c>
      <c r="X57" s="112" t="s">
        <v>430</v>
      </c>
      <c r="Y57" s="278" t="s">
        <v>430</v>
      </c>
      <c r="Z57" s="112" t="s">
        <v>430</v>
      </c>
      <c r="AA57" s="112" t="s">
        <v>430</v>
      </c>
      <c r="AB57" s="112" t="s">
        <v>430</v>
      </c>
      <c r="AC57" s="112" t="s">
        <v>430</v>
      </c>
      <c r="AD57" s="112" t="s">
        <v>430</v>
      </c>
      <c r="AE57" s="112" t="s">
        <v>430</v>
      </c>
      <c r="AF57" s="112" t="s">
        <v>430</v>
      </c>
      <c r="AG57" s="555"/>
      <c r="AH57" s="110"/>
      <c r="AI57" s="110"/>
      <c r="AJ57" s="110"/>
      <c r="AK57" s="110"/>
      <c r="AL57" s="110"/>
      <c r="AM57" s="110"/>
      <c r="AN57" s="110"/>
      <c r="AO57" s="315"/>
      <c r="AP57" s="110"/>
      <c r="AQ57" s="110"/>
      <c r="AR57" s="110"/>
      <c r="AS57" s="110"/>
      <c r="AT57" s="110"/>
      <c r="AU57" s="249"/>
      <c r="AV57" s="249"/>
      <c r="AW57" s="249"/>
      <c r="AX57" s="249"/>
      <c r="AY57" s="249"/>
      <c r="AZ57" s="113"/>
      <c r="BA57" s="278"/>
      <c r="BB57" s="278"/>
      <c r="BC57" s="278"/>
      <c r="BD57" s="278"/>
      <c r="BE57" s="278"/>
      <c r="BF57" s="278"/>
      <c r="BG57" s="113"/>
      <c r="BH57" s="278"/>
      <c r="BI57" s="278"/>
      <c r="BJ57" s="278"/>
      <c r="BK57" s="278"/>
      <c r="BL57" s="278"/>
      <c r="BM57" s="278"/>
      <c r="BN57" s="278"/>
      <c r="BO57" s="608"/>
      <c r="BP57" s="608"/>
      <c r="BQ57" s="278"/>
      <c r="BR57" s="117"/>
      <c r="BS57" s="117"/>
      <c r="BT57" s="117"/>
      <c r="BU57" s="117"/>
      <c r="BV57" s="139"/>
    </row>
    <row r="58" spans="1:74" s="107" customFormat="1" x14ac:dyDescent="0.25">
      <c r="A58" s="140" t="s">
        <v>7601</v>
      </c>
      <c r="B58" s="122"/>
      <c r="C58" s="729"/>
      <c r="D58" s="122"/>
      <c r="E58" s="140"/>
      <c r="F58" s="122"/>
      <c r="G58" s="140"/>
      <c r="H58" s="141"/>
      <c r="I58" s="142"/>
      <c r="J58" s="142"/>
      <c r="K58" s="142"/>
      <c r="L58" s="142"/>
      <c r="M58" s="265"/>
      <c r="N58" s="143" t="s">
        <v>430</v>
      </c>
      <c r="O58" s="142" t="s">
        <v>430</v>
      </c>
      <c r="P58" s="142" t="s">
        <v>430</v>
      </c>
      <c r="Q58" s="142" t="s">
        <v>430</v>
      </c>
      <c r="R58" s="142" t="s">
        <v>430</v>
      </c>
      <c r="S58" s="142" t="s">
        <v>430</v>
      </c>
      <c r="T58" s="142" t="s">
        <v>430</v>
      </c>
      <c r="U58" s="552" t="s">
        <v>430</v>
      </c>
      <c r="V58" s="142" t="s">
        <v>430</v>
      </c>
      <c r="W58" s="142" t="s">
        <v>430</v>
      </c>
      <c r="X58" s="142" t="s">
        <v>430</v>
      </c>
      <c r="Y58" s="278" t="s">
        <v>430</v>
      </c>
      <c r="Z58" s="142" t="s">
        <v>430</v>
      </c>
      <c r="AA58" s="142" t="s">
        <v>430</v>
      </c>
      <c r="AB58" s="142" t="s">
        <v>430</v>
      </c>
      <c r="AC58" s="142" t="s">
        <v>430</v>
      </c>
      <c r="AD58" s="142" t="s">
        <v>430</v>
      </c>
      <c r="AE58" s="142" t="s">
        <v>430</v>
      </c>
      <c r="AF58" s="142" t="s">
        <v>430</v>
      </c>
      <c r="AG58" s="558"/>
      <c r="AH58" s="144"/>
      <c r="AI58" s="144"/>
      <c r="AJ58" s="144"/>
      <c r="AK58" s="144"/>
      <c r="AL58" s="144"/>
      <c r="AM58" s="144"/>
      <c r="AN58" s="110"/>
      <c r="AO58" s="565"/>
      <c r="AP58" s="144"/>
      <c r="AQ58" s="144"/>
      <c r="AR58" s="144"/>
      <c r="AS58" s="144"/>
      <c r="AT58" s="144"/>
      <c r="AU58" s="249"/>
      <c r="AV58" s="250"/>
      <c r="AW58" s="250"/>
      <c r="AX58" s="250"/>
      <c r="AY58" s="250"/>
      <c r="AZ58" s="122"/>
      <c r="BA58" s="325"/>
      <c r="BB58" s="325"/>
      <c r="BC58" s="325"/>
      <c r="BD58" s="325"/>
      <c r="BE58" s="325"/>
      <c r="BF58" s="325"/>
      <c r="BG58" s="122"/>
      <c r="BH58" s="325"/>
      <c r="BI58" s="325"/>
      <c r="BJ58" s="325"/>
      <c r="BK58" s="325"/>
      <c r="BL58" s="325"/>
      <c r="BM58" s="281"/>
      <c r="BN58" s="325"/>
      <c r="BO58" s="281"/>
      <c r="BP58" s="281"/>
      <c r="BQ58" s="281"/>
      <c r="BR58" s="124"/>
      <c r="BS58" s="124"/>
      <c r="BT58" s="124"/>
      <c r="BU58" s="124"/>
      <c r="BV58" s="145"/>
    </row>
    <row r="59" spans="1:74" x14ac:dyDescent="0.25">
      <c r="BM59" s="277"/>
    </row>
    <row r="60" spans="1:74" x14ac:dyDescent="0.25">
      <c r="BM60" s="277"/>
    </row>
    <row r="61" spans="1:74" x14ac:dyDescent="0.25">
      <c r="BM61" s="277"/>
    </row>
    <row r="62" spans="1:74" hidden="1" x14ac:dyDescent="0.25">
      <c r="A62" s="22" t="s">
        <v>179</v>
      </c>
      <c r="BM62" s="277"/>
    </row>
    <row r="63" spans="1:74" x14ac:dyDescent="0.25">
      <c r="A63" s="22" t="s">
        <v>10264</v>
      </c>
      <c r="BM63" s="277"/>
    </row>
    <row r="64" spans="1:74" x14ac:dyDescent="0.25">
      <c r="A64" s="21" t="s">
        <v>350</v>
      </c>
      <c r="BM6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63A3-1EB3-4F75-A9D2-259FA3764450}">
  <sheetPr codeName="Sheet40"/>
  <dimension ref="A1:BV4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66.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305</v>
      </c>
    </row>
    <row r="4" spans="1:74" x14ac:dyDescent="0.25">
      <c r="A4" s="488" t="s">
        <v>425</v>
      </c>
    </row>
    <row r="5" spans="1:74" ht="33" x14ac:dyDescent="0.25">
      <c r="A5" s="1076" t="s">
        <v>306</v>
      </c>
      <c r="B5" s="1077"/>
      <c r="C5" s="1083" t="s">
        <v>44</v>
      </c>
      <c r="D5" s="1077"/>
      <c r="E5" s="1083" t="s">
        <v>45</v>
      </c>
      <c r="F5" s="1077"/>
      <c r="G5" s="1083" t="s">
        <v>46</v>
      </c>
      <c r="H5" s="1077"/>
      <c r="I5" s="1107" t="s">
        <v>184</v>
      </c>
      <c r="J5" s="1102"/>
      <c r="K5" s="1102"/>
      <c r="L5" s="1103"/>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198</v>
      </c>
      <c r="BB5" s="1100"/>
      <c r="BC5" s="1100"/>
      <c r="BD5" s="1100"/>
      <c r="BE5" s="1100"/>
      <c r="BF5" s="1112"/>
      <c r="BG5" s="1101"/>
      <c r="BH5" s="1061" t="s">
        <v>209</v>
      </c>
      <c r="BI5" s="1100"/>
      <c r="BJ5" s="1100"/>
      <c r="BK5" s="1100"/>
      <c r="BL5" s="1100"/>
      <c r="BM5" s="1100"/>
      <c r="BN5" s="1100"/>
      <c r="BO5" s="1100"/>
      <c r="BP5" s="1100"/>
      <c r="BQ5" s="1112"/>
      <c r="BR5" s="1101"/>
      <c r="BS5" s="1107" t="s">
        <v>212</v>
      </c>
      <c r="BT5" s="1103"/>
      <c r="BU5" s="1101"/>
      <c r="BV5" s="1107" t="s">
        <v>88</v>
      </c>
    </row>
    <row r="6" spans="1:74" ht="33" x14ac:dyDescent="0.25">
      <c r="A6" s="1076"/>
      <c r="B6" s="1078"/>
      <c r="C6" s="1114"/>
      <c r="D6" s="1078"/>
      <c r="E6" s="1114"/>
      <c r="F6" s="1078"/>
      <c r="G6" s="1114"/>
      <c r="H6" s="1078"/>
      <c r="I6" s="83" t="s">
        <v>180</v>
      </c>
      <c r="J6" s="28" t="s">
        <v>181</v>
      </c>
      <c r="K6" s="28" t="s">
        <v>182</v>
      </c>
      <c r="L6" s="251" t="s">
        <v>183</v>
      </c>
      <c r="M6" s="1104"/>
      <c r="N6" s="1105" t="s">
        <v>185</v>
      </c>
      <c r="O6" s="1106"/>
      <c r="P6" s="1106"/>
      <c r="Q6" s="1106"/>
      <c r="R6" s="1106"/>
      <c r="S6" s="1106"/>
      <c r="T6" s="1106"/>
      <c r="U6" s="1106"/>
      <c r="V6" s="1064" t="s">
        <v>57</v>
      </c>
      <c r="W6" s="1106"/>
      <c r="X6" s="1106"/>
      <c r="Y6" s="1106"/>
      <c r="Z6" s="1106"/>
      <c r="AA6" s="1106"/>
      <c r="AB6" s="1106"/>
      <c r="AC6" s="1106"/>
      <c r="AD6" s="1106"/>
      <c r="AE6" s="1106"/>
      <c r="AF6" s="1109"/>
      <c r="AG6" s="232"/>
      <c r="AH6" s="1071" t="s">
        <v>68</v>
      </c>
      <c r="AI6" s="1110"/>
      <c r="AJ6" s="1110"/>
      <c r="AK6" s="1110"/>
      <c r="AL6" s="1110"/>
      <c r="AM6" s="1110"/>
      <c r="AN6" s="1110"/>
      <c r="AO6" s="1110"/>
      <c r="AP6" s="1110"/>
      <c r="AQ6" s="1110"/>
      <c r="AR6" s="1110"/>
      <c r="AS6" s="1110"/>
      <c r="AT6" s="1110"/>
      <c r="AU6" s="1110"/>
      <c r="AV6" s="1110"/>
      <c r="AW6" s="1110"/>
      <c r="AX6" s="1110"/>
      <c r="AY6" s="1111"/>
      <c r="AZ6" s="1104"/>
      <c r="BA6" s="326" t="s">
        <v>192</v>
      </c>
      <c r="BB6" s="303" t="s">
        <v>193</v>
      </c>
      <c r="BC6" s="303" t="s">
        <v>194</v>
      </c>
      <c r="BD6" s="303" t="s">
        <v>195</v>
      </c>
      <c r="BE6" s="303" t="s">
        <v>196</v>
      </c>
      <c r="BF6" s="327" t="s">
        <v>197</v>
      </c>
      <c r="BG6" s="1104"/>
      <c r="BH6" s="326" t="s">
        <v>199</v>
      </c>
      <c r="BI6" s="303" t="s">
        <v>200</v>
      </c>
      <c r="BJ6" s="303" t="s">
        <v>201</v>
      </c>
      <c r="BK6" s="303" t="s">
        <v>202</v>
      </c>
      <c r="BL6" s="303" t="s">
        <v>203</v>
      </c>
      <c r="BM6" s="303" t="s">
        <v>204</v>
      </c>
      <c r="BN6" s="303" t="s">
        <v>205</v>
      </c>
      <c r="BO6" s="303" t="s">
        <v>206</v>
      </c>
      <c r="BP6" s="303" t="s">
        <v>207</v>
      </c>
      <c r="BQ6" s="327" t="s">
        <v>208</v>
      </c>
      <c r="BR6" s="1104"/>
      <c r="BS6" s="83" t="s">
        <v>210</v>
      </c>
      <c r="BT6" s="82" t="s">
        <v>211</v>
      </c>
      <c r="BU6" s="1104"/>
      <c r="BV6" s="1108"/>
    </row>
    <row r="7" spans="1:74" ht="14.5" x14ac:dyDescent="0.25">
      <c r="A7" s="323" t="s">
        <v>307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8092</v>
      </c>
      <c r="B8" s="369"/>
      <c r="C8" s="718">
        <v>43826</v>
      </c>
      <c r="D8" s="369"/>
      <c r="E8" s="338">
        <v>9242.25</v>
      </c>
      <c r="F8" s="369"/>
      <c r="G8" s="339">
        <v>15.906700000000001</v>
      </c>
      <c r="H8" s="370"/>
      <c r="I8" s="340">
        <v>3.51</v>
      </c>
      <c r="J8" s="340">
        <v>7.64</v>
      </c>
      <c r="K8" s="340">
        <v>2.9</v>
      </c>
      <c r="L8" s="340">
        <v>3.12</v>
      </c>
      <c r="M8" s="361"/>
      <c r="N8" s="342" t="s">
        <v>430</v>
      </c>
      <c r="O8" s="340">
        <v>8.0957000000000008</v>
      </c>
      <c r="P8" s="340">
        <v>7.8883999999999999</v>
      </c>
      <c r="Q8" s="340">
        <v>11.822800000000001</v>
      </c>
      <c r="R8" s="340">
        <v>26.4724</v>
      </c>
      <c r="S8" s="340">
        <v>10.5482</v>
      </c>
      <c r="T8" s="340">
        <v>5.3032000000000004</v>
      </c>
      <c r="U8" s="344">
        <v>5.4279000000000002</v>
      </c>
      <c r="V8" s="340">
        <v>5.2152000000000003</v>
      </c>
      <c r="W8" s="340">
        <v>7.7058999999999997</v>
      </c>
      <c r="X8" s="340">
        <v>7.5568999999999997</v>
      </c>
      <c r="Y8" s="371">
        <v>6.5983000000000001</v>
      </c>
      <c r="Z8" s="340" t="s">
        <v>430</v>
      </c>
      <c r="AA8" s="340">
        <v>13.869</v>
      </c>
      <c r="AB8" s="340">
        <v>4.7788000000000004</v>
      </c>
      <c r="AC8" s="340">
        <v>5.2539999999999996</v>
      </c>
      <c r="AD8" s="340">
        <v>5.2934000000000001</v>
      </c>
      <c r="AE8" s="340">
        <v>30.395</v>
      </c>
      <c r="AF8" s="340">
        <v>7.41</v>
      </c>
      <c r="AG8" s="568"/>
      <c r="AH8" s="338" t="s">
        <v>430</v>
      </c>
      <c r="AI8" s="338">
        <v>111</v>
      </c>
      <c r="AJ8" s="338">
        <v>103</v>
      </c>
      <c r="AK8" s="338">
        <v>61</v>
      </c>
      <c r="AL8" s="338">
        <v>18</v>
      </c>
      <c r="AM8" s="338">
        <v>5</v>
      </c>
      <c r="AN8" s="338">
        <v>92</v>
      </c>
      <c r="AO8" s="570">
        <v>105</v>
      </c>
      <c r="AP8" s="338">
        <v>86</v>
      </c>
      <c r="AQ8" s="338">
        <v>20</v>
      </c>
      <c r="AR8" s="338">
        <v>25</v>
      </c>
      <c r="AS8" s="338">
        <v>5</v>
      </c>
      <c r="AT8" s="338" t="s">
        <v>430</v>
      </c>
      <c r="AU8" s="338">
        <v>12</v>
      </c>
      <c r="AV8" s="338">
        <v>114</v>
      </c>
      <c r="AW8" s="338">
        <v>118</v>
      </c>
      <c r="AX8" s="338">
        <v>82</v>
      </c>
      <c r="AY8" s="338">
        <v>12</v>
      </c>
      <c r="AZ8" s="583"/>
      <c r="BA8" s="464" t="s">
        <v>430</v>
      </c>
      <c r="BB8" s="340">
        <v>99.94</v>
      </c>
      <c r="BC8" s="340" t="s">
        <v>430</v>
      </c>
      <c r="BD8" s="340" t="s">
        <v>430</v>
      </c>
      <c r="BE8" s="371" t="s">
        <v>430</v>
      </c>
      <c r="BF8" s="371">
        <v>0.06</v>
      </c>
      <c r="BG8" s="370"/>
      <c r="BH8" s="593">
        <v>0.06</v>
      </c>
      <c r="BI8" s="340" t="s">
        <v>430</v>
      </c>
      <c r="BJ8" s="340" t="s">
        <v>430</v>
      </c>
      <c r="BK8" s="340" t="s">
        <v>430</v>
      </c>
      <c r="BL8" s="340" t="s">
        <v>430</v>
      </c>
      <c r="BM8" s="371" t="s">
        <v>430</v>
      </c>
      <c r="BN8" s="371" t="s">
        <v>430</v>
      </c>
      <c r="BO8" s="371" t="s">
        <v>430</v>
      </c>
      <c r="BP8" s="371">
        <v>99.94</v>
      </c>
      <c r="BQ8" s="371" t="s">
        <v>430</v>
      </c>
      <c r="BR8" s="370"/>
      <c r="BS8" s="465" t="s">
        <v>430</v>
      </c>
      <c r="BT8" s="340" t="s">
        <v>430</v>
      </c>
      <c r="BU8" s="370"/>
      <c r="BV8" s="571" t="s">
        <v>4692</v>
      </c>
    </row>
    <row r="9" spans="1:74" s="425" customFormat="1" x14ac:dyDescent="0.25">
      <c r="A9" s="337" t="s">
        <v>8093</v>
      </c>
      <c r="B9" s="369"/>
      <c r="C9" s="718">
        <v>44467</v>
      </c>
      <c r="D9" s="369"/>
      <c r="E9" s="338">
        <v>8370.5499999999993</v>
      </c>
      <c r="F9" s="369"/>
      <c r="G9" s="339">
        <v>13.2141</v>
      </c>
      <c r="H9" s="370"/>
      <c r="I9" s="340">
        <v>1.18</v>
      </c>
      <c r="J9" s="340">
        <v>7.24</v>
      </c>
      <c r="K9" s="340">
        <v>1.07</v>
      </c>
      <c r="L9" s="340">
        <v>1.1200000000000001</v>
      </c>
      <c r="M9" s="361"/>
      <c r="N9" s="342">
        <v>18.7926</v>
      </c>
      <c r="O9" s="340">
        <v>10.3453</v>
      </c>
      <c r="P9" s="340">
        <v>11.6271</v>
      </c>
      <c r="Q9" s="340">
        <v>9.8031000000000006</v>
      </c>
      <c r="R9" s="340">
        <v>11.861000000000001</v>
      </c>
      <c r="S9" s="340">
        <v>6.5650000000000004</v>
      </c>
      <c r="T9" s="340">
        <v>5.5574000000000003</v>
      </c>
      <c r="U9" s="344">
        <v>5.7074999999999996</v>
      </c>
      <c r="V9" s="340">
        <v>5.4976000000000003</v>
      </c>
      <c r="W9" s="340">
        <v>7.4882</v>
      </c>
      <c r="X9" s="340">
        <v>7.4073000000000002</v>
      </c>
      <c r="Y9" s="371" t="s">
        <v>430</v>
      </c>
      <c r="Z9" s="340" t="s">
        <v>430</v>
      </c>
      <c r="AA9" s="340">
        <v>6.5556000000000001</v>
      </c>
      <c r="AB9" s="340">
        <v>5.4749999999999996</v>
      </c>
      <c r="AC9" s="340">
        <v>5.7423999999999999</v>
      </c>
      <c r="AD9" s="340">
        <v>5.6605999999999996</v>
      </c>
      <c r="AE9" s="340">
        <v>13.092700000000001</v>
      </c>
      <c r="AF9" s="340">
        <v>6.0564</v>
      </c>
      <c r="AG9" s="568"/>
      <c r="AH9" s="338">
        <v>76</v>
      </c>
      <c r="AI9" s="338">
        <v>75</v>
      </c>
      <c r="AJ9" s="338">
        <v>53</v>
      </c>
      <c r="AK9" s="338">
        <v>79</v>
      </c>
      <c r="AL9" s="338">
        <v>88</v>
      </c>
      <c r="AM9" s="338">
        <v>83</v>
      </c>
      <c r="AN9" s="338">
        <v>79</v>
      </c>
      <c r="AO9" s="570">
        <v>73</v>
      </c>
      <c r="AP9" s="338">
        <v>67</v>
      </c>
      <c r="AQ9" s="338">
        <v>47</v>
      </c>
      <c r="AR9" s="338">
        <v>54</v>
      </c>
      <c r="AS9" s="338" t="s">
        <v>430</v>
      </c>
      <c r="AT9" s="338" t="s">
        <v>430</v>
      </c>
      <c r="AU9" s="338">
        <v>98</v>
      </c>
      <c r="AV9" s="338">
        <v>89</v>
      </c>
      <c r="AW9" s="338">
        <v>78</v>
      </c>
      <c r="AX9" s="338">
        <v>61</v>
      </c>
      <c r="AY9" s="338">
        <v>77</v>
      </c>
      <c r="AZ9" s="583"/>
      <c r="BA9" s="464">
        <v>58.47</v>
      </c>
      <c r="BB9" s="340">
        <v>38.1</v>
      </c>
      <c r="BC9" s="340" t="s">
        <v>430</v>
      </c>
      <c r="BD9" s="340" t="s">
        <v>430</v>
      </c>
      <c r="BE9" s="371" t="s">
        <v>430</v>
      </c>
      <c r="BF9" s="371">
        <v>3.43</v>
      </c>
      <c r="BG9" s="370"/>
      <c r="BH9" s="593">
        <v>3.43</v>
      </c>
      <c r="BI9" s="340" t="s">
        <v>430</v>
      </c>
      <c r="BJ9" s="340" t="s">
        <v>430</v>
      </c>
      <c r="BK9" s="340">
        <v>38.1</v>
      </c>
      <c r="BL9" s="340" t="s">
        <v>430</v>
      </c>
      <c r="BM9" s="371">
        <v>58.47</v>
      </c>
      <c r="BN9" s="371" t="s">
        <v>430</v>
      </c>
      <c r="BO9" s="371" t="s">
        <v>430</v>
      </c>
      <c r="BP9" s="371" t="s">
        <v>430</v>
      </c>
      <c r="BQ9" s="371" t="s">
        <v>430</v>
      </c>
      <c r="BR9" s="370"/>
      <c r="BS9" s="465" t="s">
        <v>430</v>
      </c>
      <c r="BT9" s="340" t="s">
        <v>430</v>
      </c>
      <c r="BU9" s="370"/>
      <c r="BV9" s="571" t="s">
        <v>554</v>
      </c>
    </row>
    <row r="10" spans="1:74" s="428" customFormat="1" x14ac:dyDescent="0.25">
      <c r="A10" s="345" t="s">
        <v>8094</v>
      </c>
      <c r="B10" s="373"/>
      <c r="C10" s="719">
        <v>44580</v>
      </c>
      <c r="D10" s="373"/>
      <c r="E10" s="346">
        <v>8034.89</v>
      </c>
      <c r="F10" s="373"/>
      <c r="G10" s="347">
        <v>13.0654</v>
      </c>
      <c r="H10" s="374"/>
      <c r="I10" s="348">
        <v>0.19</v>
      </c>
      <c r="J10" s="348">
        <v>6.6</v>
      </c>
      <c r="K10" s="348">
        <v>0.17</v>
      </c>
      <c r="L10" s="348">
        <v>0.18</v>
      </c>
      <c r="M10" s="362"/>
      <c r="N10" s="350">
        <v>6.1470000000000002</v>
      </c>
      <c r="O10" s="348">
        <v>5.8714000000000004</v>
      </c>
      <c r="P10" s="348">
        <v>5.9131999999999998</v>
      </c>
      <c r="Q10" s="348">
        <v>6.5415000000000001</v>
      </c>
      <c r="R10" s="348">
        <v>7.1828000000000003</v>
      </c>
      <c r="S10" s="348">
        <v>6.5091999999999999</v>
      </c>
      <c r="T10" s="348">
        <v>5.9881000000000002</v>
      </c>
      <c r="U10" s="354">
        <v>5.9961000000000002</v>
      </c>
      <c r="V10" s="348">
        <v>5.9642999999999997</v>
      </c>
      <c r="W10" s="348">
        <v>7.2272999999999996</v>
      </c>
      <c r="X10" s="348">
        <v>7.1818999999999997</v>
      </c>
      <c r="Y10" s="375" t="s">
        <v>430</v>
      </c>
      <c r="Z10" s="348" t="s">
        <v>430</v>
      </c>
      <c r="AA10" s="348">
        <v>6.4485000000000001</v>
      </c>
      <c r="AB10" s="348">
        <v>5.9687999999999999</v>
      </c>
      <c r="AC10" s="348">
        <v>5.9790999999999999</v>
      </c>
      <c r="AD10" s="348">
        <v>5.9907000000000004</v>
      </c>
      <c r="AE10" s="348">
        <v>7.3338000000000001</v>
      </c>
      <c r="AF10" s="348">
        <v>6.2214</v>
      </c>
      <c r="AG10" s="569"/>
      <c r="AH10" s="346">
        <v>114</v>
      </c>
      <c r="AI10" s="346">
        <v>126</v>
      </c>
      <c r="AJ10" s="346">
        <v>123</v>
      </c>
      <c r="AK10" s="346">
        <v>128</v>
      </c>
      <c r="AL10" s="346">
        <v>127</v>
      </c>
      <c r="AM10" s="346">
        <v>87</v>
      </c>
      <c r="AN10" s="346">
        <v>31</v>
      </c>
      <c r="AO10" s="572">
        <v>33</v>
      </c>
      <c r="AP10" s="346">
        <v>25</v>
      </c>
      <c r="AQ10" s="346">
        <v>78</v>
      </c>
      <c r="AR10" s="346">
        <v>80</v>
      </c>
      <c r="AS10" s="346" t="s">
        <v>430</v>
      </c>
      <c r="AT10" s="346" t="s">
        <v>430</v>
      </c>
      <c r="AU10" s="346">
        <v>101</v>
      </c>
      <c r="AV10" s="346">
        <v>35</v>
      </c>
      <c r="AW10" s="346">
        <v>42</v>
      </c>
      <c r="AX10" s="346">
        <v>31</v>
      </c>
      <c r="AY10" s="346">
        <v>124</v>
      </c>
      <c r="AZ10" s="584"/>
      <c r="BA10" s="467">
        <v>42.4</v>
      </c>
      <c r="BB10" s="348">
        <v>53.69</v>
      </c>
      <c r="BC10" s="348" t="s">
        <v>430</v>
      </c>
      <c r="BD10" s="348" t="s">
        <v>430</v>
      </c>
      <c r="BE10" s="375" t="s">
        <v>430</v>
      </c>
      <c r="BF10" s="375">
        <v>3.91</v>
      </c>
      <c r="BG10" s="374"/>
      <c r="BH10" s="594">
        <v>3.91</v>
      </c>
      <c r="BI10" s="348">
        <v>1.84</v>
      </c>
      <c r="BJ10" s="348" t="s">
        <v>430</v>
      </c>
      <c r="BK10" s="348">
        <v>51.85</v>
      </c>
      <c r="BL10" s="348" t="s">
        <v>430</v>
      </c>
      <c r="BM10" s="375">
        <v>42.4</v>
      </c>
      <c r="BN10" s="375" t="s">
        <v>430</v>
      </c>
      <c r="BO10" s="375" t="s">
        <v>430</v>
      </c>
      <c r="BP10" s="375" t="s">
        <v>430</v>
      </c>
      <c r="BQ10" s="375" t="s">
        <v>430</v>
      </c>
      <c r="BR10" s="374"/>
      <c r="BS10" s="468" t="s">
        <v>430</v>
      </c>
      <c r="BT10" s="348" t="s">
        <v>430</v>
      </c>
      <c r="BU10" s="374"/>
      <c r="BV10" s="430" t="s">
        <v>8095</v>
      </c>
    </row>
    <row r="11" spans="1:74" s="428" customFormat="1" x14ac:dyDescent="0.25">
      <c r="A11" s="345" t="s">
        <v>8096</v>
      </c>
      <c r="B11" s="373"/>
      <c r="C11" s="719">
        <v>44463</v>
      </c>
      <c r="D11" s="373"/>
      <c r="E11" s="346">
        <v>7318.79</v>
      </c>
      <c r="F11" s="373"/>
      <c r="G11" s="347">
        <v>13.166499999999999</v>
      </c>
      <c r="H11" s="374"/>
      <c r="I11" s="348">
        <v>0.19</v>
      </c>
      <c r="J11" s="348">
        <v>6.44</v>
      </c>
      <c r="K11" s="348">
        <v>0.18</v>
      </c>
      <c r="L11" s="348">
        <v>0.19</v>
      </c>
      <c r="M11" s="362"/>
      <c r="N11" s="350">
        <v>5.2679</v>
      </c>
      <c r="O11" s="348">
        <v>5.6596000000000002</v>
      </c>
      <c r="P11" s="348">
        <v>5.7487000000000004</v>
      </c>
      <c r="Q11" s="348">
        <v>6.2922000000000002</v>
      </c>
      <c r="R11" s="348">
        <v>6.8635999999999999</v>
      </c>
      <c r="S11" s="348">
        <v>6.5641999999999996</v>
      </c>
      <c r="T11" s="348">
        <v>5.9343000000000004</v>
      </c>
      <c r="U11" s="354">
        <v>5.9657</v>
      </c>
      <c r="V11" s="348">
        <v>5.9566999999999997</v>
      </c>
      <c r="W11" s="348">
        <v>7.234</v>
      </c>
      <c r="X11" s="348">
        <v>7.2020999999999997</v>
      </c>
      <c r="Y11" s="375" t="s">
        <v>430</v>
      </c>
      <c r="Z11" s="348" t="s">
        <v>430</v>
      </c>
      <c r="AA11" s="348">
        <v>6.5157999999999996</v>
      </c>
      <c r="AB11" s="348">
        <v>5.9166999999999996</v>
      </c>
      <c r="AC11" s="348">
        <v>5.9606000000000003</v>
      </c>
      <c r="AD11" s="348">
        <v>5.9809000000000001</v>
      </c>
      <c r="AE11" s="348">
        <v>7.0186999999999999</v>
      </c>
      <c r="AF11" s="348">
        <v>5.9615</v>
      </c>
      <c r="AG11" s="569"/>
      <c r="AH11" s="346">
        <v>119</v>
      </c>
      <c r="AI11" s="346">
        <v>130</v>
      </c>
      <c r="AJ11" s="346">
        <v>125</v>
      </c>
      <c r="AK11" s="346">
        <v>129</v>
      </c>
      <c r="AL11" s="346">
        <v>129</v>
      </c>
      <c r="AM11" s="346">
        <v>84</v>
      </c>
      <c r="AN11" s="346">
        <v>37</v>
      </c>
      <c r="AO11" s="572">
        <v>38</v>
      </c>
      <c r="AP11" s="346">
        <v>27</v>
      </c>
      <c r="AQ11" s="346">
        <v>76</v>
      </c>
      <c r="AR11" s="346">
        <v>77</v>
      </c>
      <c r="AS11" s="346" t="s">
        <v>430</v>
      </c>
      <c r="AT11" s="346" t="s">
        <v>430</v>
      </c>
      <c r="AU11" s="346">
        <v>100</v>
      </c>
      <c r="AV11" s="346">
        <v>40</v>
      </c>
      <c r="AW11" s="346">
        <v>45</v>
      </c>
      <c r="AX11" s="346">
        <v>32</v>
      </c>
      <c r="AY11" s="346">
        <v>128</v>
      </c>
      <c r="AZ11" s="584"/>
      <c r="BA11" s="467">
        <v>56.96</v>
      </c>
      <c r="BB11" s="348">
        <v>37.24</v>
      </c>
      <c r="BC11" s="348" t="s">
        <v>430</v>
      </c>
      <c r="BD11" s="348" t="s">
        <v>430</v>
      </c>
      <c r="BE11" s="375" t="s">
        <v>430</v>
      </c>
      <c r="BF11" s="375">
        <v>5.8</v>
      </c>
      <c r="BG11" s="374"/>
      <c r="BH11" s="594">
        <v>5.8</v>
      </c>
      <c r="BI11" s="348" t="s">
        <v>430</v>
      </c>
      <c r="BJ11" s="348" t="s">
        <v>430</v>
      </c>
      <c r="BK11" s="348">
        <v>37.24</v>
      </c>
      <c r="BL11" s="348" t="s">
        <v>430</v>
      </c>
      <c r="BM11" s="375">
        <v>56.96</v>
      </c>
      <c r="BN11" s="375" t="s">
        <v>430</v>
      </c>
      <c r="BO11" s="375" t="s">
        <v>430</v>
      </c>
      <c r="BP11" s="375" t="s">
        <v>430</v>
      </c>
      <c r="BQ11" s="375" t="s">
        <v>430</v>
      </c>
      <c r="BR11" s="374"/>
      <c r="BS11" s="468" t="s">
        <v>430</v>
      </c>
      <c r="BT11" s="348" t="s">
        <v>430</v>
      </c>
      <c r="BU11" s="374"/>
      <c r="BV11" s="430" t="s">
        <v>554</v>
      </c>
    </row>
    <row r="12" spans="1:74" s="428" customFormat="1" ht="11" x14ac:dyDescent="0.3">
      <c r="A12" s="841" t="s">
        <v>8097</v>
      </c>
      <c r="B12" s="842"/>
      <c r="C12" s="843">
        <v>44882</v>
      </c>
      <c r="D12" s="842"/>
      <c r="E12" s="844">
        <v>7703.41</v>
      </c>
      <c r="F12" s="842"/>
      <c r="G12" s="845">
        <v>13.087300000000001</v>
      </c>
      <c r="H12" s="847"/>
      <c r="I12" s="846">
        <v>2.62</v>
      </c>
      <c r="J12" s="846">
        <v>7.85</v>
      </c>
      <c r="K12" s="846">
        <v>1.85</v>
      </c>
      <c r="L12" s="846">
        <v>1.94</v>
      </c>
      <c r="M12" s="851"/>
      <c r="N12" s="848">
        <v>6.1368</v>
      </c>
      <c r="O12" s="846">
        <v>10.2219</v>
      </c>
      <c r="P12" s="846">
        <v>11.139799999999999</v>
      </c>
      <c r="Q12" s="846">
        <v>9.7578999999999994</v>
      </c>
      <c r="R12" s="846">
        <v>15.3117</v>
      </c>
      <c r="S12" s="846">
        <v>7.4146000000000001</v>
      </c>
      <c r="T12" s="846">
        <v>5.7423999999999999</v>
      </c>
      <c r="U12" s="856">
        <v>6.0023</v>
      </c>
      <c r="V12" s="846">
        <v>5.7789999999999999</v>
      </c>
      <c r="W12" s="846">
        <v>7.2496</v>
      </c>
      <c r="X12" s="846">
        <v>7.8331</v>
      </c>
      <c r="Y12" s="852" t="s">
        <v>430</v>
      </c>
      <c r="Z12" s="846" t="s">
        <v>430</v>
      </c>
      <c r="AA12" s="846">
        <v>7.8141999999999996</v>
      </c>
      <c r="AB12" s="846">
        <v>5.7782999999999998</v>
      </c>
      <c r="AC12" s="846">
        <v>5.9833999999999996</v>
      </c>
      <c r="AD12" s="846">
        <v>5.8131000000000004</v>
      </c>
      <c r="AE12" s="846">
        <v>17.914200000000001</v>
      </c>
      <c r="AF12" s="846">
        <v>7.7541000000000002</v>
      </c>
      <c r="AG12" s="937"/>
      <c r="AH12" s="844">
        <v>115</v>
      </c>
      <c r="AI12" s="844">
        <v>79</v>
      </c>
      <c r="AJ12" s="844">
        <v>60</v>
      </c>
      <c r="AK12" s="844">
        <v>81</v>
      </c>
      <c r="AL12" s="844">
        <v>59</v>
      </c>
      <c r="AM12" s="844">
        <v>57</v>
      </c>
      <c r="AN12" s="844">
        <v>54</v>
      </c>
      <c r="AO12" s="938">
        <v>32</v>
      </c>
      <c r="AP12" s="844">
        <v>40</v>
      </c>
      <c r="AQ12" s="844">
        <v>75</v>
      </c>
      <c r="AR12" s="844">
        <v>7</v>
      </c>
      <c r="AS12" s="844" t="s">
        <v>430</v>
      </c>
      <c r="AT12" s="844" t="s">
        <v>430</v>
      </c>
      <c r="AU12" s="844">
        <v>57</v>
      </c>
      <c r="AV12" s="844">
        <v>52</v>
      </c>
      <c r="AW12" s="844">
        <v>39</v>
      </c>
      <c r="AX12" s="844">
        <v>42</v>
      </c>
      <c r="AY12" s="844">
        <v>39</v>
      </c>
      <c r="AZ12" s="939"/>
      <c r="BA12" s="853" t="s">
        <v>430</v>
      </c>
      <c r="BB12" s="846">
        <v>99.41</v>
      </c>
      <c r="BC12" s="846" t="s">
        <v>430</v>
      </c>
      <c r="BD12" s="846" t="s">
        <v>430</v>
      </c>
      <c r="BE12" s="852" t="s">
        <v>430</v>
      </c>
      <c r="BF12" s="852">
        <v>0.59</v>
      </c>
      <c r="BG12" s="847"/>
      <c r="BH12" s="940">
        <v>0.59</v>
      </c>
      <c r="BI12" s="846" t="s">
        <v>430</v>
      </c>
      <c r="BJ12" s="846" t="s">
        <v>430</v>
      </c>
      <c r="BK12" s="846" t="s">
        <v>430</v>
      </c>
      <c r="BL12" s="846" t="s">
        <v>430</v>
      </c>
      <c r="BM12" s="852" t="s">
        <v>430</v>
      </c>
      <c r="BN12" s="852" t="s">
        <v>430</v>
      </c>
      <c r="BO12" s="852" t="s">
        <v>430</v>
      </c>
      <c r="BP12" s="852">
        <v>99.41</v>
      </c>
      <c r="BQ12" s="852" t="s">
        <v>430</v>
      </c>
      <c r="BR12" s="847"/>
      <c r="BS12" s="854" t="s">
        <v>430</v>
      </c>
      <c r="BT12" s="846" t="s">
        <v>430</v>
      </c>
      <c r="BU12" s="847"/>
      <c r="BV12" s="907" t="s">
        <v>554</v>
      </c>
    </row>
    <row r="13" spans="1:74" s="428" customFormat="1" ht="11" x14ac:dyDescent="0.3">
      <c r="A13" s="841" t="s">
        <v>8098</v>
      </c>
      <c r="B13" s="842"/>
      <c r="C13" s="843">
        <v>44603</v>
      </c>
      <c r="D13" s="842"/>
      <c r="E13" s="844">
        <v>6673.06</v>
      </c>
      <c r="F13" s="842"/>
      <c r="G13" s="845">
        <v>13.099</v>
      </c>
      <c r="H13" s="847"/>
      <c r="I13" s="846">
        <v>0.76</v>
      </c>
      <c r="J13" s="846">
        <v>6.35</v>
      </c>
      <c r="K13" s="846">
        <v>0.72</v>
      </c>
      <c r="L13" s="846">
        <v>0.74</v>
      </c>
      <c r="M13" s="851"/>
      <c r="N13" s="848">
        <v>3.9015</v>
      </c>
      <c r="O13" s="846">
        <v>6.7495000000000003</v>
      </c>
      <c r="P13" s="846">
        <v>6.4566999999999997</v>
      </c>
      <c r="Q13" s="846">
        <v>9.1477000000000004</v>
      </c>
      <c r="R13" s="846">
        <v>8.3459000000000003</v>
      </c>
      <c r="S13" s="846">
        <v>5.8517999999999999</v>
      </c>
      <c r="T13" s="846">
        <v>5.9234999999999998</v>
      </c>
      <c r="U13" s="856">
        <v>6.2121000000000004</v>
      </c>
      <c r="V13" s="846">
        <v>5.8993000000000002</v>
      </c>
      <c r="W13" s="846">
        <v>7.4970999999999997</v>
      </c>
      <c r="X13" s="846">
        <v>7.4531000000000001</v>
      </c>
      <c r="Y13" s="852" t="s">
        <v>430</v>
      </c>
      <c r="Z13" s="846" t="s">
        <v>430</v>
      </c>
      <c r="AA13" s="846">
        <v>6.0571000000000002</v>
      </c>
      <c r="AB13" s="846">
        <v>6.0187999999999997</v>
      </c>
      <c r="AC13" s="846">
        <v>6.2454999999999998</v>
      </c>
      <c r="AD13" s="846">
        <v>6.0423</v>
      </c>
      <c r="AE13" s="846">
        <v>9.0930999999999997</v>
      </c>
      <c r="AF13" s="846">
        <v>6.3765000000000001</v>
      </c>
      <c r="AG13" s="937"/>
      <c r="AH13" s="844">
        <v>121</v>
      </c>
      <c r="AI13" s="844">
        <v>119</v>
      </c>
      <c r="AJ13" s="844">
        <v>115</v>
      </c>
      <c r="AK13" s="844">
        <v>92</v>
      </c>
      <c r="AL13" s="844">
        <v>121</v>
      </c>
      <c r="AM13" s="844">
        <v>120</v>
      </c>
      <c r="AN13" s="844">
        <v>39</v>
      </c>
      <c r="AO13" s="938">
        <v>18</v>
      </c>
      <c r="AP13" s="844">
        <v>31</v>
      </c>
      <c r="AQ13" s="844">
        <v>46</v>
      </c>
      <c r="AR13" s="844">
        <v>45</v>
      </c>
      <c r="AS13" s="844" t="s">
        <v>430</v>
      </c>
      <c r="AT13" s="844" t="s">
        <v>430</v>
      </c>
      <c r="AU13" s="844">
        <v>120</v>
      </c>
      <c r="AV13" s="844">
        <v>32</v>
      </c>
      <c r="AW13" s="844">
        <v>18</v>
      </c>
      <c r="AX13" s="844">
        <v>25</v>
      </c>
      <c r="AY13" s="844">
        <v>121</v>
      </c>
      <c r="AZ13" s="939"/>
      <c r="BA13" s="853">
        <v>97.6</v>
      </c>
      <c r="BB13" s="846" t="s">
        <v>430</v>
      </c>
      <c r="BC13" s="846" t="s">
        <v>430</v>
      </c>
      <c r="BD13" s="846" t="s">
        <v>430</v>
      </c>
      <c r="BE13" s="852" t="s">
        <v>430</v>
      </c>
      <c r="BF13" s="852">
        <v>2.4</v>
      </c>
      <c r="BG13" s="847"/>
      <c r="BH13" s="940">
        <v>2.4</v>
      </c>
      <c r="BI13" s="846" t="s">
        <v>430</v>
      </c>
      <c r="BJ13" s="846" t="s">
        <v>430</v>
      </c>
      <c r="BK13" s="846" t="s">
        <v>430</v>
      </c>
      <c r="BL13" s="846" t="s">
        <v>430</v>
      </c>
      <c r="BM13" s="852">
        <v>97.6</v>
      </c>
      <c r="BN13" s="852" t="s">
        <v>430</v>
      </c>
      <c r="BO13" s="852" t="s">
        <v>430</v>
      </c>
      <c r="BP13" s="852" t="s">
        <v>430</v>
      </c>
      <c r="BQ13" s="852" t="s">
        <v>430</v>
      </c>
      <c r="BR13" s="847"/>
      <c r="BS13" s="854" t="s">
        <v>430</v>
      </c>
      <c r="BT13" s="846" t="s">
        <v>430</v>
      </c>
      <c r="BU13" s="847"/>
      <c r="BV13" s="907" t="s">
        <v>8095</v>
      </c>
    </row>
    <row r="14" spans="1:74" s="428" customFormat="1" x14ac:dyDescent="0.25">
      <c r="A14" s="345" t="s">
        <v>8099</v>
      </c>
      <c r="B14" s="373"/>
      <c r="C14" s="719">
        <v>44278</v>
      </c>
      <c r="D14" s="373"/>
      <c r="E14" s="346">
        <v>5427.2</v>
      </c>
      <c r="F14" s="373"/>
      <c r="G14" s="347">
        <v>13.777100000000001</v>
      </c>
      <c r="H14" s="374"/>
      <c r="I14" s="348">
        <v>353</v>
      </c>
      <c r="J14" s="348">
        <v>6.12</v>
      </c>
      <c r="K14" s="348">
        <v>328</v>
      </c>
      <c r="L14" s="348">
        <v>338</v>
      </c>
      <c r="M14" s="362"/>
      <c r="N14" s="350">
        <v>24.1248</v>
      </c>
      <c r="O14" s="348">
        <v>8.7532999999999994</v>
      </c>
      <c r="P14" s="348">
        <v>11.5311</v>
      </c>
      <c r="Q14" s="348">
        <v>11.671200000000001</v>
      </c>
      <c r="R14" s="348">
        <v>10.8308</v>
      </c>
      <c r="S14" s="348">
        <v>6.3072999999999997</v>
      </c>
      <c r="T14" s="348">
        <v>5.3841000000000001</v>
      </c>
      <c r="U14" s="354">
        <v>5.6879999999999997</v>
      </c>
      <c r="V14" s="348">
        <v>5.6599000000000004</v>
      </c>
      <c r="W14" s="348">
        <v>7.3662000000000001</v>
      </c>
      <c r="X14" s="348">
        <v>7.3019999999999996</v>
      </c>
      <c r="Y14" s="375">
        <v>6.2092000000000001</v>
      </c>
      <c r="Z14" s="348" t="s">
        <v>430</v>
      </c>
      <c r="AA14" s="348">
        <v>6.2453000000000003</v>
      </c>
      <c r="AB14" s="348">
        <v>5.5101000000000004</v>
      </c>
      <c r="AC14" s="348">
        <v>5.6714000000000002</v>
      </c>
      <c r="AD14" s="348">
        <v>5.7462999999999997</v>
      </c>
      <c r="AE14" s="348">
        <v>10.171200000000001</v>
      </c>
      <c r="AF14" s="348">
        <v>6.2840999999999996</v>
      </c>
      <c r="AG14" s="569"/>
      <c r="AH14" s="346">
        <v>56</v>
      </c>
      <c r="AI14" s="346">
        <v>103</v>
      </c>
      <c r="AJ14" s="346">
        <v>54</v>
      </c>
      <c r="AK14" s="346">
        <v>62</v>
      </c>
      <c r="AL14" s="346">
        <v>99</v>
      </c>
      <c r="AM14" s="346">
        <v>102</v>
      </c>
      <c r="AN14" s="346">
        <v>88</v>
      </c>
      <c r="AO14" s="572">
        <v>78</v>
      </c>
      <c r="AP14" s="346">
        <v>54</v>
      </c>
      <c r="AQ14" s="346">
        <v>69</v>
      </c>
      <c r="AR14" s="346">
        <v>71</v>
      </c>
      <c r="AS14" s="346">
        <v>11</v>
      </c>
      <c r="AT14" s="346" t="s">
        <v>430</v>
      </c>
      <c r="AU14" s="346">
        <v>107</v>
      </c>
      <c r="AV14" s="346">
        <v>85</v>
      </c>
      <c r="AW14" s="346">
        <v>92</v>
      </c>
      <c r="AX14" s="346">
        <v>56</v>
      </c>
      <c r="AY14" s="346">
        <v>112</v>
      </c>
      <c r="AZ14" s="584"/>
      <c r="BA14" s="467">
        <v>97.34</v>
      </c>
      <c r="BB14" s="348" t="s">
        <v>430</v>
      </c>
      <c r="BC14" s="348" t="s">
        <v>430</v>
      </c>
      <c r="BD14" s="348" t="s">
        <v>430</v>
      </c>
      <c r="BE14" s="375" t="s">
        <v>430</v>
      </c>
      <c r="BF14" s="375">
        <v>2.66</v>
      </c>
      <c r="BG14" s="374"/>
      <c r="BH14" s="594">
        <v>2.66</v>
      </c>
      <c r="BI14" s="348" t="s">
        <v>430</v>
      </c>
      <c r="BJ14" s="348" t="s">
        <v>430</v>
      </c>
      <c r="BK14" s="348" t="s">
        <v>430</v>
      </c>
      <c r="BL14" s="348" t="s">
        <v>430</v>
      </c>
      <c r="BM14" s="375">
        <v>97.34</v>
      </c>
      <c r="BN14" s="375" t="s">
        <v>430</v>
      </c>
      <c r="BO14" s="375" t="s">
        <v>430</v>
      </c>
      <c r="BP14" s="375" t="s">
        <v>430</v>
      </c>
      <c r="BQ14" s="375" t="s">
        <v>430</v>
      </c>
      <c r="BR14" s="374"/>
      <c r="BS14" s="468" t="s">
        <v>430</v>
      </c>
      <c r="BT14" s="348" t="s">
        <v>430</v>
      </c>
      <c r="BU14" s="374"/>
      <c r="BV14" s="430" t="s">
        <v>554</v>
      </c>
    </row>
    <row r="15" spans="1:74" s="428" customFormat="1" x14ac:dyDescent="0.25">
      <c r="A15" s="345" t="s">
        <v>8100</v>
      </c>
      <c r="B15" s="373"/>
      <c r="C15" s="719">
        <v>44273</v>
      </c>
      <c r="D15" s="373"/>
      <c r="E15" s="889">
        <v>4820.6099999999997</v>
      </c>
      <c r="F15" s="373"/>
      <c r="G15" s="347" t="s">
        <v>430</v>
      </c>
      <c r="H15" s="374"/>
      <c r="I15" s="905">
        <v>0</v>
      </c>
      <c r="J15" s="905">
        <v>5.2304000000000004</v>
      </c>
      <c r="K15" s="905">
        <v>0.05</v>
      </c>
      <c r="L15" s="905">
        <v>2.7000000000000001E-3</v>
      </c>
      <c r="M15" s="362"/>
      <c r="N15" s="350" t="s">
        <v>430</v>
      </c>
      <c r="O15" s="348" t="s">
        <v>430</v>
      </c>
      <c r="P15" s="348" t="s">
        <v>430</v>
      </c>
      <c r="Q15" s="348" t="s">
        <v>430</v>
      </c>
      <c r="R15" s="348" t="s">
        <v>430</v>
      </c>
      <c r="S15" s="348" t="s">
        <v>430</v>
      </c>
      <c r="T15" s="348" t="s">
        <v>430</v>
      </c>
      <c r="U15" s="354" t="s">
        <v>430</v>
      </c>
      <c r="V15" s="348" t="s">
        <v>430</v>
      </c>
      <c r="W15" s="348" t="s">
        <v>430</v>
      </c>
      <c r="X15" s="348" t="s">
        <v>430</v>
      </c>
      <c r="Y15" s="375" t="s">
        <v>430</v>
      </c>
      <c r="Z15" s="348" t="s">
        <v>430</v>
      </c>
      <c r="AA15" s="348" t="s">
        <v>430</v>
      </c>
      <c r="AB15" s="348" t="s">
        <v>430</v>
      </c>
      <c r="AC15" s="348" t="s">
        <v>430</v>
      </c>
      <c r="AD15" s="348" t="s">
        <v>430</v>
      </c>
      <c r="AE15" s="348" t="s">
        <v>430</v>
      </c>
      <c r="AF15" s="348" t="s">
        <v>430</v>
      </c>
      <c r="AG15" s="569"/>
      <c r="AH15" s="346" t="s">
        <v>430</v>
      </c>
      <c r="AI15" s="346" t="s">
        <v>430</v>
      </c>
      <c r="AJ15" s="346" t="s">
        <v>430</v>
      </c>
      <c r="AK15" s="346" t="s">
        <v>430</v>
      </c>
      <c r="AL15" s="346" t="s">
        <v>430</v>
      </c>
      <c r="AM15" s="346" t="s">
        <v>430</v>
      </c>
      <c r="AN15" s="346" t="s">
        <v>430</v>
      </c>
      <c r="AO15" s="572" t="s">
        <v>430</v>
      </c>
      <c r="AP15" s="346" t="s">
        <v>430</v>
      </c>
      <c r="AQ15" s="346" t="s">
        <v>430</v>
      </c>
      <c r="AR15" s="346" t="s">
        <v>430</v>
      </c>
      <c r="AS15" s="346" t="s">
        <v>430</v>
      </c>
      <c r="AT15" s="346" t="s">
        <v>430</v>
      </c>
      <c r="AU15" s="346" t="s">
        <v>430</v>
      </c>
      <c r="AV15" s="346" t="s">
        <v>430</v>
      </c>
      <c r="AW15" s="346" t="s">
        <v>430</v>
      </c>
      <c r="AX15" s="346" t="s">
        <v>430</v>
      </c>
      <c r="AY15" s="346" t="s">
        <v>430</v>
      </c>
      <c r="AZ15" s="584"/>
      <c r="BA15" s="467" t="s">
        <v>430</v>
      </c>
      <c r="BB15" s="348" t="s">
        <v>430</v>
      </c>
      <c r="BC15" s="348" t="s">
        <v>430</v>
      </c>
      <c r="BD15" s="348" t="s">
        <v>430</v>
      </c>
      <c r="BE15" s="375" t="s">
        <v>430</v>
      </c>
      <c r="BF15" s="953">
        <v>100</v>
      </c>
      <c r="BG15" s="374"/>
      <c r="BH15" s="954">
        <v>100</v>
      </c>
      <c r="BI15" s="348" t="s">
        <v>430</v>
      </c>
      <c r="BJ15" s="348" t="s">
        <v>430</v>
      </c>
      <c r="BK15" s="348" t="s">
        <v>430</v>
      </c>
      <c r="BL15" s="348" t="s">
        <v>430</v>
      </c>
      <c r="BM15" s="375" t="s">
        <v>430</v>
      </c>
      <c r="BN15" s="375" t="s">
        <v>430</v>
      </c>
      <c r="BO15" s="375" t="s">
        <v>430</v>
      </c>
      <c r="BP15" s="375" t="s">
        <v>430</v>
      </c>
      <c r="BQ15" s="375" t="s">
        <v>430</v>
      </c>
      <c r="BR15" s="374"/>
      <c r="BS15" s="468" t="s">
        <v>430</v>
      </c>
      <c r="BT15" s="348" t="s">
        <v>430</v>
      </c>
      <c r="BU15" s="374"/>
      <c r="BV15" s="430" t="s">
        <v>4692</v>
      </c>
    </row>
    <row r="16" spans="1:74" s="428" customFormat="1" x14ac:dyDescent="0.25">
      <c r="A16" s="345" t="s">
        <v>8101</v>
      </c>
      <c r="B16" s="373"/>
      <c r="C16" s="719">
        <v>44035</v>
      </c>
      <c r="D16" s="373"/>
      <c r="E16" s="346">
        <v>4641.49</v>
      </c>
      <c r="F16" s="373"/>
      <c r="G16" s="347">
        <v>14.222799999999999</v>
      </c>
      <c r="H16" s="374"/>
      <c r="I16" s="348">
        <v>4.6399999999999997</v>
      </c>
      <c r="J16" s="348">
        <v>7.65</v>
      </c>
      <c r="K16" s="348">
        <v>3.71</v>
      </c>
      <c r="L16" s="348">
        <v>3.99</v>
      </c>
      <c r="M16" s="362"/>
      <c r="N16" s="350" t="s">
        <v>430</v>
      </c>
      <c r="O16" s="348">
        <v>30.964500000000001</v>
      </c>
      <c r="P16" s="348">
        <v>21.289000000000001</v>
      </c>
      <c r="Q16" s="348">
        <v>17.1403</v>
      </c>
      <c r="R16" s="348">
        <v>30.643000000000001</v>
      </c>
      <c r="S16" s="348">
        <v>11.3085</v>
      </c>
      <c r="T16" s="348">
        <v>4.9520999999999997</v>
      </c>
      <c r="U16" s="354">
        <v>5.2337999999999996</v>
      </c>
      <c r="V16" s="348">
        <v>4.8285</v>
      </c>
      <c r="W16" s="348">
        <v>7.6683000000000003</v>
      </c>
      <c r="X16" s="348">
        <v>7.5113000000000003</v>
      </c>
      <c r="Y16" s="375">
        <v>6.4802999999999997</v>
      </c>
      <c r="Z16" s="348" t="s">
        <v>430</v>
      </c>
      <c r="AA16" s="348">
        <v>14.396100000000001</v>
      </c>
      <c r="AB16" s="348">
        <v>4.6124000000000001</v>
      </c>
      <c r="AC16" s="348">
        <v>5.1231</v>
      </c>
      <c r="AD16" s="348">
        <v>4.9913999999999996</v>
      </c>
      <c r="AE16" s="348">
        <v>32.499000000000002</v>
      </c>
      <c r="AF16" s="348">
        <v>6.1303000000000001</v>
      </c>
      <c r="AG16" s="569"/>
      <c r="AH16" s="346" t="s">
        <v>430</v>
      </c>
      <c r="AI16" s="346">
        <v>12</v>
      </c>
      <c r="AJ16" s="346">
        <v>15</v>
      </c>
      <c r="AK16" s="346">
        <v>27</v>
      </c>
      <c r="AL16" s="346">
        <v>4</v>
      </c>
      <c r="AM16" s="346">
        <v>3</v>
      </c>
      <c r="AN16" s="346">
        <v>111</v>
      </c>
      <c r="AO16" s="572">
        <v>118</v>
      </c>
      <c r="AP16" s="346">
        <v>95</v>
      </c>
      <c r="AQ16" s="346">
        <v>22</v>
      </c>
      <c r="AR16" s="346">
        <v>35</v>
      </c>
      <c r="AS16" s="346">
        <v>7</v>
      </c>
      <c r="AT16" s="346" t="s">
        <v>430</v>
      </c>
      <c r="AU16" s="346">
        <v>10</v>
      </c>
      <c r="AV16" s="346">
        <v>122</v>
      </c>
      <c r="AW16" s="346">
        <v>119</v>
      </c>
      <c r="AX16" s="346">
        <v>97</v>
      </c>
      <c r="AY16" s="346">
        <v>4</v>
      </c>
      <c r="AZ16" s="584"/>
      <c r="BA16" s="467" t="s">
        <v>430</v>
      </c>
      <c r="BB16" s="348">
        <v>99.78</v>
      </c>
      <c r="BC16" s="348" t="s">
        <v>430</v>
      </c>
      <c r="BD16" s="348" t="s">
        <v>430</v>
      </c>
      <c r="BE16" s="375" t="s">
        <v>430</v>
      </c>
      <c r="BF16" s="375">
        <v>0.22</v>
      </c>
      <c r="BG16" s="374"/>
      <c r="BH16" s="594">
        <v>0.22</v>
      </c>
      <c r="BI16" s="348" t="s">
        <v>430</v>
      </c>
      <c r="BJ16" s="348" t="s">
        <v>430</v>
      </c>
      <c r="BK16" s="348" t="s">
        <v>430</v>
      </c>
      <c r="BL16" s="348" t="s">
        <v>430</v>
      </c>
      <c r="BM16" s="375" t="s">
        <v>430</v>
      </c>
      <c r="BN16" s="375" t="s">
        <v>430</v>
      </c>
      <c r="BO16" s="375" t="s">
        <v>430</v>
      </c>
      <c r="BP16" s="375">
        <v>99.78</v>
      </c>
      <c r="BQ16" s="375" t="s">
        <v>430</v>
      </c>
      <c r="BR16" s="374"/>
      <c r="BS16" s="468" t="s">
        <v>430</v>
      </c>
      <c r="BT16" s="348" t="s">
        <v>430</v>
      </c>
      <c r="BU16" s="374"/>
      <c r="BV16" s="430" t="s">
        <v>4692</v>
      </c>
    </row>
    <row r="17" spans="1:74" s="428" customFormat="1" x14ac:dyDescent="0.25">
      <c r="A17" s="345" t="s">
        <v>8102</v>
      </c>
      <c r="B17" s="373"/>
      <c r="C17" s="719">
        <v>44545</v>
      </c>
      <c r="D17" s="373"/>
      <c r="E17" s="346">
        <v>4320.16</v>
      </c>
      <c r="F17" s="373"/>
      <c r="G17" s="347">
        <v>13.355399999999999</v>
      </c>
      <c r="H17" s="374"/>
      <c r="I17" s="348">
        <v>5.71</v>
      </c>
      <c r="J17" s="348">
        <v>7.68</v>
      </c>
      <c r="K17" s="348">
        <v>4.3899999999999997</v>
      </c>
      <c r="L17" s="348">
        <v>4.7300000000000004</v>
      </c>
      <c r="M17" s="362"/>
      <c r="N17" s="350" t="s">
        <v>430</v>
      </c>
      <c r="O17" s="348">
        <v>30.437200000000001</v>
      </c>
      <c r="P17" s="348">
        <v>28.8323</v>
      </c>
      <c r="Q17" s="348">
        <v>21.1815</v>
      </c>
      <c r="R17" s="348">
        <v>33.993000000000002</v>
      </c>
      <c r="S17" s="348">
        <v>11.317600000000001</v>
      </c>
      <c r="T17" s="348">
        <v>5.0312999999999999</v>
      </c>
      <c r="U17" s="354">
        <v>5.2442000000000002</v>
      </c>
      <c r="V17" s="348">
        <v>4.4770000000000003</v>
      </c>
      <c r="W17" s="348">
        <v>7.6398000000000001</v>
      </c>
      <c r="X17" s="348">
        <v>7.5541</v>
      </c>
      <c r="Y17" s="375" t="s">
        <v>430</v>
      </c>
      <c r="Z17" s="348" t="s">
        <v>430</v>
      </c>
      <c r="AA17" s="348">
        <v>14.886799999999999</v>
      </c>
      <c r="AB17" s="348">
        <v>4.2089999999999996</v>
      </c>
      <c r="AC17" s="348">
        <v>4.9344999999999999</v>
      </c>
      <c r="AD17" s="348">
        <v>4.9291</v>
      </c>
      <c r="AE17" s="348">
        <v>36.655999999999999</v>
      </c>
      <c r="AF17" s="348">
        <v>6.6055000000000001</v>
      </c>
      <c r="AG17" s="569"/>
      <c r="AH17" s="346" t="s">
        <v>430</v>
      </c>
      <c r="AI17" s="346">
        <v>14</v>
      </c>
      <c r="AJ17" s="346">
        <v>5</v>
      </c>
      <c r="AK17" s="346">
        <v>21</v>
      </c>
      <c r="AL17" s="346">
        <v>2</v>
      </c>
      <c r="AM17" s="346">
        <v>2</v>
      </c>
      <c r="AN17" s="346">
        <v>107</v>
      </c>
      <c r="AO17" s="572">
        <v>117</v>
      </c>
      <c r="AP17" s="346">
        <v>103</v>
      </c>
      <c r="AQ17" s="346">
        <v>25</v>
      </c>
      <c r="AR17" s="346">
        <v>26</v>
      </c>
      <c r="AS17" s="346" t="s">
        <v>430</v>
      </c>
      <c r="AT17" s="346" t="s">
        <v>430</v>
      </c>
      <c r="AU17" s="346">
        <v>9</v>
      </c>
      <c r="AV17" s="346">
        <v>125</v>
      </c>
      <c r="AW17" s="346">
        <v>121</v>
      </c>
      <c r="AX17" s="346">
        <v>98</v>
      </c>
      <c r="AY17" s="346">
        <v>2</v>
      </c>
      <c r="AZ17" s="584"/>
      <c r="BA17" s="467" t="s">
        <v>430</v>
      </c>
      <c r="BB17" s="348">
        <v>99.81</v>
      </c>
      <c r="BC17" s="348" t="s">
        <v>430</v>
      </c>
      <c r="BD17" s="348" t="s">
        <v>430</v>
      </c>
      <c r="BE17" s="375" t="s">
        <v>430</v>
      </c>
      <c r="BF17" s="375">
        <v>0.19</v>
      </c>
      <c r="BG17" s="374"/>
      <c r="BH17" s="594">
        <v>0.19</v>
      </c>
      <c r="BI17" s="348" t="s">
        <v>430</v>
      </c>
      <c r="BJ17" s="348" t="s">
        <v>430</v>
      </c>
      <c r="BK17" s="348" t="s">
        <v>430</v>
      </c>
      <c r="BL17" s="348" t="s">
        <v>430</v>
      </c>
      <c r="BM17" s="375" t="s">
        <v>430</v>
      </c>
      <c r="BN17" s="375" t="s">
        <v>430</v>
      </c>
      <c r="BO17" s="375" t="s">
        <v>430</v>
      </c>
      <c r="BP17" s="375">
        <v>99.81</v>
      </c>
      <c r="BQ17" s="375" t="s">
        <v>430</v>
      </c>
      <c r="BR17" s="374"/>
      <c r="BS17" s="468" t="s">
        <v>430</v>
      </c>
      <c r="BT17" s="348" t="s">
        <v>430</v>
      </c>
      <c r="BU17" s="374"/>
      <c r="BV17" s="430" t="s">
        <v>4692</v>
      </c>
    </row>
    <row r="18" spans="1:74" s="428" customFormat="1" x14ac:dyDescent="0.25">
      <c r="A18" s="345" t="s">
        <v>8103</v>
      </c>
      <c r="B18" s="373"/>
      <c r="C18" s="719">
        <v>44035</v>
      </c>
      <c r="D18" s="373"/>
      <c r="E18" s="889">
        <v>4072.13</v>
      </c>
      <c r="F18" s="373"/>
      <c r="G18" s="347" t="s">
        <v>430</v>
      </c>
      <c r="H18" s="374"/>
      <c r="I18" s="348" t="s">
        <v>430</v>
      </c>
      <c r="J18" s="348" t="s">
        <v>430</v>
      </c>
      <c r="K18" s="348" t="s">
        <v>430</v>
      </c>
      <c r="L18" s="348" t="s">
        <v>430</v>
      </c>
      <c r="M18" s="362"/>
      <c r="N18" s="350" t="s">
        <v>430</v>
      </c>
      <c r="O18" s="348" t="s">
        <v>430</v>
      </c>
      <c r="P18" s="348" t="s">
        <v>430</v>
      </c>
      <c r="Q18" s="348" t="s">
        <v>430</v>
      </c>
      <c r="R18" s="348" t="s">
        <v>430</v>
      </c>
      <c r="S18" s="348" t="s">
        <v>430</v>
      </c>
      <c r="T18" s="348" t="s">
        <v>430</v>
      </c>
      <c r="U18" s="354" t="s">
        <v>430</v>
      </c>
      <c r="V18" s="348" t="s">
        <v>430</v>
      </c>
      <c r="W18" s="348" t="s">
        <v>430</v>
      </c>
      <c r="X18" s="348" t="s">
        <v>430</v>
      </c>
      <c r="Y18" s="375" t="s">
        <v>430</v>
      </c>
      <c r="Z18" s="348" t="s">
        <v>430</v>
      </c>
      <c r="AA18" s="348" t="s">
        <v>430</v>
      </c>
      <c r="AB18" s="348" t="s">
        <v>430</v>
      </c>
      <c r="AC18" s="348" t="s">
        <v>430</v>
      </c>
      <c r="AD18" s="348" t="s">
        <v>430</v>
      </c>
      <c r="AE18" s="348" t="s">
        <v>430</v>
      </c>
      <c r="AF18" s="348" t="s">
        <v>430</v>
      </c>
      <c r="AG18" s="569"/>
      <c r="AH18" s="346" t="s">
        <v>430</v>
      </c>
      <c r="AI18" s="346" t="s">
        <v>430</v>
      </c>
      <c r="AJ18" s="346" t="s">
        <v>430</v>
      </c>
      <c r="AK18" s="346" t="s">
        <v>430</v>
      </c>
      <c r="AL18" s="346" t="s">
        <v>430</v>
      </c>
      <c r="AM18" s="346" t="s">
        <v>430</v>
      </c>
      <c r="AN18" s="346" t="s">
        <v>430</v>
      </c>
      <c r="AO18" s="572" t="s">
        <v>430</v>
      </c>
      <c r="AP18" s="346" t="s">
        <v>430</v>
      </c>
      <c r="AQ18" s="346" t="s">
        <v>430</v>
      </c>
      <c r="AR18" s="346" t="s">
        <v>430</v>
      </c>
      <c r="AS18" s="346" t="s">
        <v>430</v>
      </c>
      <c r="AT18" s="346" t="s">
        <v>430</v>
      </c>
      <c r="AU18" s="346" t="s">
        <v>430</v>
      </c>
      <c r="AV18" s="346" t="s">
        <v>430</v>
      </c>
      <c r="AW18" s="346" t="s">
        <v>430</v>
      </c>
      <c r="AX18" s="346" t="s">
        <v>430</v>
      </c>
      <c r="AY18" s="346" t="s">
        <v>430</v>
      </c>
      <c r="AZ18" s="584"/>
      <c r="BA18" s="467" t="s">
        <v>430</v>
      </c>
      <c r="BB18" s="348" t="s">
        <v>430</v>
      </c>
      <c r="BC18" s="348" t="s">
        <v>430</v>
      </c>
      <c r="BD18" s="348" t="s">
        <v>430</v>
      </c>
      <c r="BE18" s="375" t="s">
        <v>430</v>
      </c>
      <c r="BF18" s="375" t="s">
        <v>430</v>
      </c>
      <c r="BG18" s="374"/>
      <c r="BH18" s="594" t="s">
        <v>430</v>
      </c>
      <c r="BI18" s="348" t="s">
        <v>430</v>
      </c>
      <c r="BJ18" s="348" t="s">
        <v>430</v>
      </c>
      <c r="BK18" s="348" t="s">
        <v>430</v>
      </c>
      <c r="BL18" s="348" t="s">
        <v>430</v>
      </c>
      <c r="BM18" s="375" t="s">
        <v>430</v>
      </c>
      <c r="BN18" s="375" t="s">
        <v>430</v>
      </c>
      <c r="BO18" s="375" t="s">
        <v>430</v>
      </c>
      <c r="BP18" s="375" t="s">
        <v>430</v>
      </c>
      <c r="BQ18" s="375" t="s">
        <v>430</v>
      </c>
      <c r="BR18" s="374"/>
      <c r="BS18" s="468" t="s">
        <v>430</v>
      </c>
      <c r="BT18" s="348" t="s">
        <v>430</v>
      </c>
      <c r="BU18" s="374"/>
      <c r="BV18" s="430" t="s">
        <v>4692</v>
      </c>
    </row>
    <row r="19" spans="1:74" s="428" customFormat="1" x14ac:dyDescent="0.25">
      <c r="A19" s="345" t="s">
        <v>8104</v>
      </c>
      <c r="B19" s="373"/>
      <c r="C19" s="719">
        <v>44278</v>
      </c>
      <c r="D19" s="373"/>
      <c r="E19" s="346">
        <v>3452.27</v>
      </c>
      <c r="F19" s="373"/>
      <c r="G19" s="347">
        <v>13.8728</v>
      </c>
      <c r="H19" s="374"/>
      <c r="I19" s="348">
        <v>4.0499999999999998E-3</v>
      </c>
      <c r="J19" s="348">
        <v>6.21</v>
      </c>
      <c r="K19" s="348">
        <v>3.7000000000000002E-3</v>
      </c>
      <c r="L19" s="348">
        <v>3.81E-3</v>
      </c>
      <c r="M19" s="362"/>
      <c r="N19" s="350">
        <v>20.5337</v>
      </c>
      <c r="O19" s="348">
        <v>14.2882</v>
      </c>
      <c r="P19" s="348">
        <v>14.2087</v>
      </c>
      <c r="Q19" s="348">
        <v>16.434200000000001</v>
      </c>
      <c r="R19" s="348">
        <v>13.060499999999999</v>
      </c>
      <c r="S19" s="348">
        <v>6.3753000000000002</v>
      </c>
      <c r="T19" s="348">
        <v>5.3064</v>
      </c>
      <c r="U19" s="354">
        <v>5.7580999999999998</v>
      </c>
      <c r="V19" s="348">
        <v>5.6661000000000001</v>
      </c>
      <c r="W19" s="348">
        <v>7.5555000000000003</v>
      </c>
      <c r="X19" s="348">
        <v>7.4219999999999997</v>
      </c>
      <c r="Y19" s="375">
        <v>6.3733000000000004</v>
      </c>
      <c r="Z19" s="348" t="s">
        <v>430</v>
      </c>
      <c r="AA19" s="348">
        <v>7.4249999999999998</v>
      </c>
      <c r="AB19" s="348">
        <v>5.5677000000000003</v>
      </c>
      <c r="AC19" s="348">
        <v>5.8254000000000001</v>
      </c>
      <c r="AD19" s="348">
        <v>5.7641</v>
      </c>
      <c r="AE19" s="348">
        <v>11.961</v>
      </c>
      <c r="AF19" s="348">
        <v>6.4241000000000001</v>
      </c>
      <c r="AG19" s="569"/>
      <c r="AH19" s="346">
        <v>69</v>
      </c>
      <c r="AI19" s="346">
        <v>39</v>
      </c>
      <c r="AJ19" s="346">
        <v>29</v>
      </c>
      <c r="AK19" s="346">
        <v>28</v>
      </c>
      <c r="AL19" s="346">
        <v>70</v>
      </c>
      <c r="AM19" s="346">
        <v>97</v>
      </c>
      <c r="AN19" s="346">
        <v>91</v>
      </c>
      <c r="AO19" s="572">
        <v>59</v>
      </c>
      <c r="AP19" s="346">
        <v>52</v>
      </c>
      <c r="AQ19" s="346">
        <v>35</v>
      </c>
      <c r="AR19" s="346">
        <v>51</v>
      </c>
      <c r="AS19" s="346">
        <v>9</v>
      </c>
      <c r="AT19" s="346" t="s">
        <v>430</v>
      </c>
      <c r="AU19" s="346">
        <v>69</v>
      </c>
      <c r="AV19" s="346">
        <v>78</v>
      </c>
      <c r="AW19" s="346">
        <v>66</v>
      </c>
      <c r="AX19" s="346">
        <v>50</v>
      </c>
      <c r="AY19" s="346">
        <v>92</v>
      </c>
      <c r="AZ19" s="584"/>
      <c r="BA19" s="467">
        <v>94.97</v>
      </c>
      <c r="BB19" s="348" t="s">
        <v>430</v>
      </c>
      <c r="BC19" s="348" t="s">
        <v>430</v>
      </c>
      <c r="BD19" s="348" t="s">
        <v>430</v>
      </c>
      <c r="BE19" s="375" t="s">
        <v>430</v>
      </c>
      <c r="BF19" s="375">
        <v>5.03</v>
      </c>
      <c r="BG19" s="374"/>
      <c r="BH19" s="594">
        <v>5.03</v>
      </c>
      <c r="BI19" s="348" t="s">
        <v>430</v>
      </c>
      <c r="BJ19" s="348" t="s">
        <v>430</v>
      </c>
      <c r="BK19" s="348" t="s">
        <v>430</v>
      </c>
      <c r="BL19" s="348" t="s">
        <v>430</v>
      </c>
      <c r="BM19" s="375">
        <v>94.97</v>
      </c>
      <c r="BN19" s="375" t="s">
        <v>430</v>
      </c>
      <c r="BO19" s="375" t="s">
        <v>430</v>
      </c>
      <c r="BP19" s="375" t="s">
        <v>430</v>
      </c>
      <c r="BQ19" s="375" t="s">
        <v>430</v>
      </c>
      <c r="BR19" s="374"/>
      <c r="BS19" s="468" t="s">
        <v>430</v>
      </c>
      <c r="BT19" s="348" t="s">
        <v>430</v>
      </c>
      <c r="BU19" s="374"/>
      <c r="BV19" s="430" t="s">
        <v>554</v>
      </c>
    </row>
    <row r="20" spans="1:74" s="428" customFormat="1" x14ac:dyDescent="0.25">
      <c r="A20" s="345" t="s">
        <v>8105</v>
      </c>
      <c r="B20" s="373"/>
      <c r="C20" s="719">
        <v>44589</v>
      </c>
      <c r="D20" s="373"/>
      <c r="E20" s="346">
        <v>3279.68</v>
      </c>
      <c r="F20" s="373"/>
      <c r="G20" s="347">
        <v>13.1845</v>
      </c>
      <c r="H20" s="374"/>
      <c r="I20" s="348">
        <v>0.55000000000000004</v>
      </c>
      <c r="J20" s="348">
        <v>6.1</v>
      </c>
      <c r="K20" s="348">
        <v>0.53</v>
      </c>
      <c r="L20" s="348">
        <v>0.54</v>
      </c>
      <c r="M20" s="362"/>
      <c r="N20" s="350">
        <v>6.9222999999999999</v>
      </c>
      <c r="O20" s="348">
        <v>6.4837999999999996</v>
      </c>
      <c r="P20" s="348">
        <v>6.1768999999999998</v>
      </c>
      <c r="Q20" s="348">
        <v>7.6951000000000001</v>
      </c>
      <c r="R20" s="348">
        <v>7.5339999999999998</v>
      </c>
      <c r="S20" s="348">
        <v>5.8505000000000003</v>
      </c>
      <c r="T20" s="348">
        <v>5.7615999999999996</v>
      </c>
      <c r="U20" s="354">
        <v>6.0391000000000004</v>
      </c>
      <c r="V20" s="348">
        <v>5.8307000000000002</v>
      </c>
      <c r="W20" s="348">
        <v>7.3320999999999996</v>
      </c>
      <c r="X20" s="348">
        <v>7.3247999999999998</v>
      </c>
      <c r="Y20" s="375" t="s">
        <v>430</v>
      </c>
      <c r="Z20" s="348" t="s">
        <v>430</v>
      </c>
      <c r="AA20" s="348">
        <v>5.9939</v>
      </c>
      <c r="AB20" s="348">
        <v>5.7496</v>
      </c>
      <c r="AC20" s="348">
        <v>6.0730000000000004</v>
      </c>
      <c r="AD20" s="348">
        <v>5.8902000000000001</v>
      </c>
      <c r="AE20" s="348">
        <v>7.8699000000000003</v>
      </c>
      <c r="AF20" s="348">
        <v>6.4763999999999999</v>
      </c>
      <c r="AG20" s="569"/>
      <c r="AH20" s="346">
        <v>112</v>
      </c>
      <c r="AI20" s="346">
        <v>123</v>
      </c>
      <c r="AJ20" s="346">
        <v>119</v>
      </c>
      <c r="AK20" s="346">
        <v>122</v>
      </c>
      <c r="AL20" s="346">
        <v>125</v>
      </c>
      <c r="AM20" s="346">
        <v>121</v>
      </c>
      <c r="AN20" s="346">
        <v>53</v>
      </c>
      <c r="AO20" s="572">
        <v>29</v>
      </c>
      <c r="AP20" s="346">
        <v>38</v>
      </c>
      <c r="AQ20" s="346">
        <v>72</v>
      </c>
      <c r="AR20" s="346">
        <v>64</v>
      </c>
      <c r="AS20" s="346" t="s">
        <v>430</v>
      </c>
      <c r="AT20" s="346" t="s">
        <v>430</v>
      </c>
      <c r="AU20" s="346">
        <v>124</v>
      </c>
      <c r="AV20" s="346">
        <v>54</v>
      </c>
      <c r="AW20" s="346">
        <v>25</v>
      </c>
      <c r="AX20" s="346">
        <v>36</v>
      </c>
      <c r="AY20" s="346">
        <v>122</v>
      </c>
      <c r="AZ20" s="584"/>
      <c r="BA20" s="467">
        <v>97</v>
      </c>
      <c r="BB20" s="348" t="s">
        <v>430</v>
      </c>
      <c r="BC20" s="348" t="s">
        <v>430</v>
      </c>
      <c r="BD20" s="348" t="s">
        <v>430</v>
      </c>
      <c r="BE20" s="375" t="s">
        <v>430</v>
      </c>
      <c r="BF20" s="375">
        <v>3</v>
      </c>
      <c r="BG20" s="374"/>
      <c r="BH20" s="594">
        <v>3</v>
      </c>
      <c r="BI20" s="348" t="s">
        <v>430</v>
      </c>
      <c r="BJ20" s="348" t="s">
        <v>430</v>
      </c>
      <c r="BK20" s="348" t="s">
        <v>430</v>
      </c>
      <c r="BL20" s="348" t="s">
        <v>430</v>
      </c>
      <c r="BM20" s="375">
        <v>97</v>
      </c>
      <c r="BN20" s="375" t="s">
        <v>430</v>
      </c>
      <c r="BO20" s="375" t="s">
        <v>430</v>
      </c>
      <c r="BP20" s="375" t="s">
        <v>430</v>
      </c>
      <c r="BQ20" s="375" t="s">
        <v>430</v>
      </c>
      <c r="BR20" s="374"/>
      <c r="BS20" s="468" t="s">
        <v>430</v>
      </c>
      <c r="BT20" s="348" t="s">
        <v>430</v>
      </c>
      <c r="BU20" s="374"/>
      <c r="BV20" s="430" t="s">
        <v>554</v>
      </c>
    </row>
    <row r="21" spans="1:74" s="428" customFormat="1" ht="11" x14ac:dyDescent="0.3">
      <c r="A21" s="841" t="s">
        <v>8106</v>
      </c>
      <c r="B21" s="842"/>
      <c r="C21" s="843">
        <v>44603</v>
      </c>
      <c r="D21" s="842"/>
      <c r="E21" s="844">
        <v>3234.83</v>
      </c>
      <c r="F21" s="842"/>
      <c r="G21" s="845">
        <v>13.4025</v>
      </c>
      <c r="H21" s="847"/>
      <c r="I21" s="846">
        <v>5.61</v>
      </c>
      <c r="J21" s="846">
        <v>7.7</v>
      </c>
      <c r="K21" s="846">
        <v>4.3899999999999997</v>
      </c>
      <c r="L21" s="846">
        <v>4.5599999999999996</v>
      </c>
      <c r="M21" s="851"/>
      <c r="N21" s="848">
        <v>39.804600000000001</v>
      </c>
      <c r="O21" s="846">
        <v>18.8398</v>
      </c>
      <c r="P21" s="846">
        <v>18.154</v>
      </c>
      <c r="Q21" s="846">
        <v>25.8932</v>
      </c>
      <c r="R21" s="846">
        <v>27.470300000000002</v>
      </c>
      <c r="S21" s="846">
        <v>8.6538000000000004</v>
      </c>
      <c r="T21" s="846">
        <v>5.6447000000000003</v>
      </c>
      <c r="U21" s="856">
        <v>6.1349</v>
      </c>
      <c r="V21" s="846">
        <v>3.8132999999999999</v>
      </c>
      <c r="W21" s="846">
        <v>7.3779000000000003</v>
      </c>
      <c r="X21" s="846">
        <v>7.4810999999999996</v>
      </c>
      <c r="Y21" s="852" t="s">
        <v>430</v>
      </c>
      <c r="Z21" s="846" t="s">
        <v>430</v>
      </c>
      <c r="AA21" s="846">
        <v>11.9102</v>
      </c>
      <c r="AB21" s="846">
        <v>6.6265000000000001</v>
      </c>
      <c r="AC21" s="846">
        <v>5.8101000000000003</v>
      </c>
      <c r="AD21" s="846">
        <v>4.3269000000000002</v>
      </c>
      <c r="AE21" s="846">
        <v>31.890999999999998</v>
      </c>
      <c r="AF21" s="846">
        <v>6.9359000000000002</v>
      </c>
      <c r="AG21" s="937"/>
      <c r="AH21" s="844">
        <v>27</v>
      </c>
      <c r="AI21" s="844">
        <v>28</v>
      </c>
      <c r="AJ21" s="844">
        <v>18</v>
      </c>
      <c r="AK21" s="844">
        <v>11</v>
      </c>
      <c r="AL21" s="844">
        <v>11</v>
      </c>
      <c r="AM21" s="844">
        <v>24</v>
      </c>
      <c r="AN21" s="844">
        <v>67</v>
      </c>
      <c r="AO21" s="938">
        <v>23</v>
      </c>
      <c r="AP21" s="844">
        <v>113</v>
      </c>
      <c r="AQ21" s="844">
        <v>67</v>
      </c>
      <c r="AR21" s="844">
        <v>40</v>
      </c>
      <c r="AS21" s="844" t="s">
        <v>430</v>
      </c>
      <c r="AT21" s="844" t="s">
        <v>430</v>
      </c>
      <c r="AU21" s="844">
        <v>23</v>
      </c>
      <c r="AV21" s="844">
        <v>15</v>
      </c>
      <c r="AW21" s="844">
        <v>69</v>
      </c>
      <c r="AX21" s="844">
        <v>110</v>
      </c>
      <c r="AY21" s="844">
        <v>5</v>
      </c>
      <c r="AZ21" s="939"/>
      <c r="BA21" s="853">
        <v>95.76</v>
      </c>
      <c r="BB21" s="846" t="s">
        <v>430</v>
      </c>
      <c r="BC21" s="846" t="s">
        <v>430</v>
      </c>
      <c r="BD21" s="846" t="s">
        <v>430</v>
      </c>
      <c r="BE21" s="852" t="s">
        <v>430</v>
      </c>
      <c r="BF21" s="852">
        <v>4.24</v>
      </c>
      <c r="BG21" s="847"/>
      <c r="BH21" s="940">
        <v>4.24</v>
      </c>
      <c r="BI21" s="846" t="s">
        <v>430</v>
      </c>
      <c r="BJ21" s="846" t="s">
        <v>430</v>
      </c>
      <c r="BK21" s="846" t="s">
        <v>430</v>
      </c>
      <c r="BL21" s="846" t="s">
        <v>430</v>
      </c>
      <c r="BM21" s="852">
        <v>95.76</v>
      </c>
      <c r="BN21" s="852" t="s">
        <v>430</v>
      </c>
      <c r="BO21" s="852" t="s">
        <v>430</v>
      </c>
      <c r="BP21" s="852" t="s">
        <v>430</v>
      </c>
      <c r="BQ21" s="852" t="s">
        <v>430</v>
      </c>
      <c r="BR21" s="847"/>
      <c r="BS21" s="854" t="s">
        <v>430</v>
      </c>
      <c r="BT21" s="846" t="s">
        <v>430</v>
      </c>
      <c r="BU21" s="847"/>
      <c r="BV21" s="907" t="s">
        <v>8095</v>
      </c>
    </row>
    <row r="22" spans="1:74" s="428" customFormat="1" x14ac:dyDescent="0.25">
      <c r="A22" s="345" t="s">
        <v>8107</v>
      </c>
      <c r="B22" s="373"/>
      <c r="C22" s="719">
        <v>41369</v>
      </c>
      <c r="D22" s="373"/>
      <c r="E22" s="346">
        <v>3018.1</v>
      </c>
      <c r="F22" s="373"/>
      <c r="G22" s="347">
        <v>71.246499999999997</v>
      </c>
      <c r="H22" s="374"/>
      <c r="I22" s="348" t="s">
        <v>430</v>
      </c>
      <c r="J22" s="348" t="s">
        <v>430</v>
      </c>
      <c r="K22" s="348" t="s">
        <v>430</v>
      </c>
      <c r="L22" s="348" t="s">
        <v>430</v>
      </c>
      <c r="M22" s="362"/>
      <c r="N22" s="350">
        <v>31.020800000000001</v>
      </c>
      <c r="O22" s="348">
        <v>16.3689</v>
      </c>
      <c r="P22" s="348">
        <v>16.607500000000002</v>
      </c>
      <c r="Q22" s="348">
        <v>13.8543</v>
      </c>
      <c r="R22" s="348">
        <v>16.296600000000002</v>
      </c>
      <c r="S22" s="348">
        <v>8.3889999999999993</v>
      </c>
      <c r="T22" s="348">
        <v>6.5178000000000003</v>
      </c>
      <c r="U22" s="354">
        <v>6.5606</v>
      </c>
      <c r="V22" s="348">
        <v>6.3735999999999997</v>
      </c>
      <c r="W22" s="348">
        <v>8.0288000000000004</v>
      </c>
      <c r="X22" s="348">
        <v>10.7933</v>
      </c>
      <c r="Y22" s="375">
        <v>10.0337</v>
      </c>
      <c r="Z22" s="348">
        <v>9.6158999999999999</v>
      </c>
      <c r="AA22" s="348">
        <v>8.4923999999999999</v>
      </c>
      <c r="AB22" s="348">
        <v>6.5362999999999998</v>
      </c>
      <c r="AC22" s="348">
        <v>6.6121999999999996</v>
      </c>
      <c r="AD22" s="348">
        <v>6.3692000000000002</v>
      </c>
      <c r="AE22" s="348">
        <v>17.716000000000001</v>
      </c>
      <c r="AF22" s="348">
        <v>9.5914999999999999</v>
      </c>
      <c r="AG22" s="569"/>
      <c r="AH22" s="346">
        <v>30</v>
      </c>
      <c r="AI22" s="346">
        <v>32</v>
      </c>
      <c r="AJ22" s="346">
        <v>24</v>
      </c>
      <c r="AK22" s="346">
        <v>35</v>
      </c>
      <c r="AL22" s="346">
        <v>46</v>
      </c>
      <c r="AM22" s="346">
        <v>29</v>
      </c>
      <c r="AN22" s="346">
        <v>16</v>
      </c>
      <c r="AO22" s="572">
        <v>11</v>
      </c>
      <c r="AP22" s="346">
        <v>14</v>
      </c>
      <c r="AQ22" s="346">
        <v>5</v>
      </c>
      <c r="AR22" s="346">
        <v>3</v>
      </c>
      <c r="AS22" s="346">
        <v>3</v>
      </c>
      <c r="AT22" s="346">
        <v>2</v>
      </c>
      <c r="AU22" s="346">
        <v>38</v>
      </c>
      <c r="AV22" s="346">
        <v>19</v>
      </c>
      <c r="AW22" s="346">
        <v>10</v>
      </c>
      <c r="AX22" s="346">
        <v>13</v>
      </c>
      <c r="AY22" s="346">
        <v>44</v>
      </c>
      <c r="AZ22" s="584"/>
      <c r="BA22" s="467" t="s">
        <v>430</v>
      </c>
      <c r="BB22" s="348">
        <v>99.47</v>
      </c>
      <c r="BC22" s="348" t="s">
        <v>430</v>
      </c>
      <c r="BD22" s="348" t="s">
        <v>430</v>
      </c>
      <c r="BE22" s="375" t="s">
        <v>430</v>
      </c>
      <c r="BF22" s="375">
        <v>0.53</v>
      </c>
      <c r="BG22" s="374"/>
      <c r="BH22" s="594">
        <v>0.53</v>
      </c>
      <c r="BI22" s="348" t="s">
        <v>430</v>
      </c>
      <c r="BJ22" s="348" t="s">
        <v>430</v>
      </c>
      <c r="BK22" s="348" t="s">
        <v>430</v>
      </c>
      <c r="BL22" s="348" t="s">
        <v>430</v>
      </c>
      <c r="BM22" s="375" t="s">
        <v>430</v>
      </c>
      <c r="BN22" s="375" t="s">
        <v>430</v>
      </c>
      <c r="BO22" s="375" t="s">
        <v>430</v>
      </c>
      <c r="BP22" s="375">
        <v>99.47</v>
      </c>
      <c r="BQ22" s="375" t="s">
        <v>430</v>
      </c>
      <c r="BR22" s="374"/>
      <c r="BS22" s="468" t="s">
        <v>430</v>
      </c>
      <c r="BT22" s="348" t="s">
        <v>430</v>
      </c>
      <c r="BU22" s="374"/>
      <c r="BV22" s="430" t="s">
        <v>554</v>
      </c>
    </row>
    <row r="23" spans="1:74" s="428" customFormat="1" x14ac:dyDescent="0.25">
      <c r="A23" s="345" t="s">
        <v>8108</v>
      </c>
      <c r="B23" s="373"/>
      <c r="C23" s="719">
        <v>44649</v>
      </c>
      <c r="D23" s="373"/>
      <c r="E23" s="346">
        <v>2932.31</v>
      </c>
      <c r="F23" s="373"/>
      <c r="G23" s="347">
        <v>12.989000000000001</v>
      </c>
      <c r="H23" s="374"/>
      <c r="I23" s="348">
        <v>0.62</v>
      </c>
      <c r="J23" s="348">
        <v>7.16</v>
      </c>
      <c r="K23" s="348">
        <v>0.57999999999999996</v>
      </c>
      <c r="L23" s="348">
        <v>0.61</v>
      </c>
      <c r="M23" s="362"/>
      <c r="N23" s="350">
        <v>10.1191</v>
      </c>
      <c r="O23" s="348">
        <v>7.8204000000000002</v>
      </c>
      <c r="P23" s="348">
        <v>7.7995999999999999</v>
      </c>
      <c r="Q23" s="348">
        <v>8.4171999999999993</v>
      </c>
      <c r="R23" s="348">
        <v>9.5854999999999997</v>
      </c>
      <c r="S23" s="348">
        <v>6.9999000000000002</v>
      </c>
      <c r="T23" s="348">
        <v>6.0160999999999998</v>
      </c>
      <c r="U23" s="354">
        <v>6.1128</v>
      </c>
      <c r="V23" s="348">
        <v>5.9798999999999998</v>
      </c>
      <c r="W23" s="348">
        <v>7.4531999999999998</v>
      </c>
      <c r="X23" s="348">
        <v>7.3343999999999996</v>
      </c>
      <c r="Y23" s="375" t="s">
        <v>430</v>
      </c>
      <c r="Z23" s="348" t="s">
        <v>430</v>
      </c>
      <c r="AA23" s="348">
        <v>6.9847000000000001</v>
      </c>
      <c r="AB23" s="348">
        <v>6.0288000000000004</v>
      </c>
      <c r="AC23" s="348">
        <v>6.1075999999999997</v>
      </c>
      <c r="AD23" s="348">
        <v>6.0481999999999996</v>
      </c>
      <c r="AE23" s="348">
        <v>10.1897</v>
      </c>
      <c r="AF23" s="348">
        <v>6.3604000000000003</v>
      </c>
      <c r="AG23" s="569"/>
      <c r="AH23" s="346">
        <v>104</v>
      </c>
      <c r="AI23" s="346">
        <v>113</v>
      </c>
      <c r="AJ23" s="346">
        <v>104</v>
      </c>
      <c r="AK23" s="346">
        <v>108</v>
      </c>
      <c r="AL23" s="346">
        <v>113</v>
      </c>
      <c r="AM23" s="346">
        <v>73</v>
      </c>
      <c r="AN23" s="346">
        <v>29</v>
      </c>
      <c r="AO23" s="572">
        <v>25</v>
      </c>
      <c r="AP23" s="346">
        <v>24</v>
      </c>
      <c r="AQ23" s="346">
        <v>52</v>
      </c>
      <c r="AR23" s="346">
        <v>62</v>
      </c>
      <c r="AS23" s="346" t="s">
        <v>430</v>
      </c>
      <c r="AT23" s="346" t="s">
        <v>430</v>
      </c>
      <c r="AU23" s="346">
        <v>87</v>
      </c>
      <c r="AV23" s="346">
        <v>31</v>
      </c>
      <c r="AW23" s="346">
        <v>24</v>
      </c>
      <c r="AX23" s="346">
        <v>24</v>
      </c>
      <c r="AY23" s="346">
        <v>109</v>
      </c>
      <c r="AZ23" s="584"/>
      <c r="BA23" s="467">
        <v>38.700000000000003</v>
      </c>
      <c r="BB23" s="348">
        <v>57.75</v>
      </c>
      <c r="BC23" s="348" t="s">
        <v>430</v>
      </c>
      <c r="BD23" s="348" t="s">
        <v>430</v>
      </c>
      <c r="BE23" s="375" t="s">
        <v>430</v>
      </c>
      <c r="BF23" s="375">
        <v>3.55</v>
      </c>
      <c r="BG23" s="374"/>
      <c r="BH23" s="594">
        <v>3.54</v>
      </c>
      <c r="BI23" s="348" t="s">
        <v>430</v>
      </c>
      <c r="BJ23" s="348" t="s">
        <v>430</v>
      </c>
      <c r="BK23" s="348">
        <v>57.75</v>
      </c>
      <c r="BL23" s="348" t="s">
        <v>430</v>
      </c>
      <c r="BM23" s="375">
        <v>38.700000000000003</v>
      </c>
      <c r="BN23" s="375" t="s">
        <v>430</v>
      </c>
      <c r="BO23" s="375" t="s">
        <v>430</v>
      </c>
      <c r="BP23" s="375" t="s">
        <v>430</v>
      </c>
      <c r="BQ23" s="375" t="s">
        <v>430</v>
      </c>
      <c r="BR23" s="374"/>
      <c r="BS23" s="468" t="s">
        <v>430</v>
      </c>
      <c r="BT23" s="348" t="s">
        <v>430</v>
      </c>
      <c r="BU23" s="374"/>
      <c r="BV23" s="430" t="s">
        <v>554</v>
      </c>
    </row>
    <row r="24" spans="1:74" s="428" customFormat="1" x14ac:dyDescent="0.25">
      <c r="A24" s="345" t="s">
        <v>8109</v>
      </c>
      <c r="B24" s="373"/>
      <c r="C24" s="719">
        <v>45783</v>
      </c>
      <c r="D24" s="373"/>
      <c r="E24" s="346">
        <v>2481.2199999999998</v>
      </c>
      <c r="F24" s="373"/>
      <c r="G24" s="347">
        <v>10.805999999999999</v>
      </c>
      <c r="H24" s="374"/>
      <c r="I24" s="348">
        <v>0.21643999999999999</v>
      </c>
      <c r="J24" s="348">
        <v>7.63</v>
      </c>
      <c r="K24" s="348">
        <v>0.19725999999999999</v>
      </c>
      <c r="L24" s="348">
        <v>0.2137</v>
      </c>
      <c r="M24" s="362"/>
      <c r="N24" s="350">
        <v>13.516</v>
      </c>
      <c r="O24" s="348">
        <v>8.7249999999999996</v>
      </c>
      <c r="P24" s="348">
        <v>8.6033000000000008</v>
      </c>
      <c r="Q24" s="348">
        <v>10.537599999999999</v>
      </c>
      <c r="R24" s="348">
        <v>10.164400000000001</v>
      </c>
      <c r="S24" s="348">
        <v>8.5513999999999992</v>
      </c>
      <c r="T24" s="348">
        <v>7.1123000000000003</v>
      </c>
      <c r="U24" s="354">
        <v>6.9930000000000003</v>
      </c>
      <c r="V24" s="348">
        <v>6.9880000000000004</v>
      </c>
      <c r="W24" s="348" t="s">
        <v>430</v>
      </c>
      <c r="X24" s="348" t="s">
        <v>430</v>
      </c>
      <c r="Y24" s="375" t="s">
        <v>430</v>
      </c>
      <c r="Z24" s="348" t="s">
        <v>430</v>
      </c>
      <c r="AA24" s="348">
        <v>8.3286999999999995</v>
      </c>
      <c r="AB24" s="348">
        <v>7.1116000000000001</v>
      </c>
      <c r="AC24" s="348">
        <v>6.9557000000000002</v>
      </c>
      <c r="AD24" s="348">
        <v>6.9917999999999996</v>
      </c>
      <c r="AE24" s="348">
        <v>10.734400000000001</v>
      </c>
      <c r="AF24" s="348">
        <v>7.0731000000000002</v>
      </c>
      <c r="AG24" s="569"/>
      <c r="AH24" s="346">
        <v>94</v>
      </c>
      <c r="AI24" s="346">
        <v>104</v>
      </c>
      <c r="AJ24" s="346">
        <v>96</v>
      </c>
      <c r="AK24" s="346">
        <v>73</v>
      </c>
      <c r="AL24" s="346">
        <v>108</v>
      </c>
      <c r="AM24" s="346">
        <v>26</v>
      </c>
      <c r="AN24" s="346">
        <v>4</v>
      </c>
      <c r="AO24" s="572">
        <v>4</v>
      </c>
      <c r="AP24" s="346">
        <v>4</v>
      </c>
      <c r="AQ24" s="346" t="s">
        <v>430</v>
      </c>
      <c r="AR24" s="346" t="s">
        <v>430</v>
      </c>
      <c r="AS24" s="346" t="s">
        <v>430</v>
      </c>
      <c r="AT24" s="346" t="s">
        <v>430</v>
      </c>
      <c r="AU24" s="346">
        <v>42</v>
      </c>
      <c r="AV24" s="346">
        <v>4</v>
      </c>
      <c r="AW24" s="346">
        <v>4</v>
      </c>
      <c r="AX24" s="346">
        <v>4</v>
      </c>
      <c r="AY24" s="346">
        <v>100</v>
      </c>
      <c r="AZ24" s="584"/>
      <c r="BA24" s="467" t="s">
        <v>430</v>
      </c>
      <c r="BB24" s="348">
        <v>92.97</v>
      </c>
      <c r="BC24" s="348" t="s">
        <v>430</v>
      </c>
      <c r="BD24" s="348" t="s">
        <v>430</v>
      </c>
      <c r="BE24" s="375" t="s">
        <v>430</v>
      </c>
      <c r="BF24" s="375">
        <v>7.03</v>
      </c>
      <c r="BG24" s="374"/>
      <c r="BH24" s="594">
        <v>7.03</v>
      </c>
      <c r="BI24" s="348">
        <v>11.89</v>
      </c>
      <c r="BJ24" s="348">
        <v>16.079999999999998</v>
      </c>
      <c r="BK24" s="348">
        <v>65</v>
      </c>
      <c r="BL24" s="348" t="s">
        <v>430</v>
      </c>
      <c r="BM24" s="375" t="s">
        <v>430</v>
      </c>
      <c r="BN24" s="375" t="s">
        <v>430</v>
      </c>
      <c r="BO24" s="375" t="s">
        <v>430</v>
      </c>
      <c r="BP24" s="375" t="s">
        <v>430</v>
      </c>
      <c r="BQ24" s="375" t="s">
        <v>430</v>
      </c>
      <c r="BR24" s="374"/>
      <c r="BS24" s="468">
        <v>2.7387586900000001</v>
      </c>
      <c r="BT24" s="348">
        <v>17.376364939999998</v>
      </c>
      <c r="BU24" s="374"/>
      <c r="BV24" s="430" t="s">
        <v>554</v>
      </c>
    </row>
    <row r="25" spans="1:74" s="428" customFormat="1" x14ac:dyDescent="0.25">
      <c r="A25" s="345" t="s">
        <v>8110</v>
      </c>
      <c r="B25" s="373"/>
      <c r="C25" s="719">
        <v>45643</v>
      </c>
      <c r="D25" s="373"/>
      <c r="E25" s="346">
        <v>2743.26</v>
      </c>
      <c r="F25" s="373"/>
      <c r="G25" s="347">
        <v>11.121499999999999</v>
      </c>
      <c r="H25" s="374"/>
      <c r="I25" s="348">
        <v>0.21</v>
      </c>
      <c r="J25" s="348">
        <v>7.61</v>
      </c>
      <c r="K25" s="348">
        <v>0.2</v>
      </c>
      <c r="L25" s="348">
        <v>0.21</v>
      </c>
      <c r="M25" s="362"/>
      <c r="N25" s="350">
        <v>16.0886</v>
      </c>
      <c r="O25" s="348">
        <v>9.0693999999999999</v>
      </c>
      <c r="P25" s="348">
        <v>8.6410999999999998</v>
      </c>
      <c r="Q25" s="348">
        <v>9.6942000000000004</v>
      </c>
      <c r="R25" s="348">
        <v>9.7114999999999991</v>
      </c>
      <c r="S25" s="348">
        <v>8.3260000000000005</v>
      </c>
      <c r="T25" s="348">
        <v>6.8533999999999997</v>
      </c>
      <c r="U25" s="354">
        <v>6.7393999999999998</v>
      </c>
      <c r="V25" s="348">
        <v>6.7343000000000002</v>
      </c>
      <c r="W25" s="348" t="s">
        <v>430</v>
      </c>
      <c r="X25" s="348" t="s">
        <v>430</v>
      </c>
      <c r="Y25" s="375" t="s">
        <v>430</v>
      </c>
      <c r="Z25" s="348" t="s">
        <v>430</v>
      </c>
      <c r="AA25" s="348">
        <v>8.0878999999999994</v>
      </c>
      <c r="AB25" s="348">
        <v>6.8590999999999998</v>
      </c>
      <c r="AC25" s="348">
        <v>6.7121000000000004</v>
      </c>
      <c r="AD25" s="348">
        <v>6.7293000000000003</v>
      </c>
      <c r="AE25" s="348">
        <v>10.184200000000001</v>
      </c>
      <c r="AF25" s="348">
        <v>7.2542</v>
      </c>
      <c r="AG25" s="569"/>
      <c r="AH25" s="346">
        <v>87</v>
      </c>
      <c r="AI25" s="346">
        <v>97</v>
      </c>
      <c r="AJ25" s="346">
        <v>93</v>
      </c>
      <c r="AK25" s="346">
        <v>83</v>
      </c>
      <c r="AL25" s="346">
        <v>111</v>
      </c>
      <c r="AM25" s="346">
        <v>31</v>
      </c>
      <c r="AN25" s="346">
        <v>7</v>
      </c>
      <c r="AO25" s="572">
        <v>7</v>
      </c>
      <c r="AP25" s="346">
        <v>7</v>
      </c>
      <c r="AQ25" s="346" t="s">
        <v>430</v>
      </c>
      <c r="AR25" s="346" t="s">
        <v>430</v>
      </c>
      <c r="AS25" s="346" t="s">
        <v>430</v>
      </c>
      <c r="AT25" s="346" t="s">
        <v>430</v>
      </c>
      <c r="AU25" s="346">
        <v>47</v>
      </c>
      <c r="AV25" s="346">
        <v>8</v>
      </c>
      <c r="AW25" s="346">
        <v>7</v>
      </c>
      <c r="AX25" s="346">
        <v>7</v>
      </c>
      <c r="AY25" s="346">
        <v>111</v>
      </c>
      <c r="AZ25" s="584"/>
      <c r="BA25" s="467" t="s">
        <v>430</v>
      </c>
      <c r="BB25" s="348">
        <v>94.51</v>
      </c>
      <c r="BC25" s="348" t="s">
        <v>430</v>
      </c>
      <c r="BD25" s="348" t="s">
        <v>430</v>
      </c>
      <c r="BE25" s="375" t="s">
        <v>430</v>
      </c>
      <c r="BF25" s="375">
        <v>5.49</v>
      </c>
      <c r="BG25" s="374"/>
      <c r="BH25" s="594">
        <v>5.49</v>
      </c>
      <c r="BI25" s="348">
        <v>16.36</v>
      </c>
      <c r="BJ25" s="348">
        <v>15.43</v>
      </c>
      <c r="BK25" s="348">
        <v>62.71</v>
      </c>
      <c r="BL25" s="348" t="s">
        <v>430</v>
      </c>
      <c r="BM25" s="375" t="s">
        <v>430</v>
      </c>
      <c r="BN25" s="375" t="s">
        <v>430</v>
      </c>
      <c r="BO25" s="375" t="s">
        <v>430</v>
      </c>
      <c r="BP25" s="375" t="s">
        <v>430</v>
      </c>
      <c r="BQ25" s="375" t="s">
        <v>430</v>
      </c>
      <c r="BR25" s="374"/>
      <c r="BS25" s="468">
        <v>8.2459488491754005</v>
      </c>
      <c r="BT25" s="348">
        <v>16.475711818352401</v>
      </c>
      <c r="BU25" s="374"/>
      <c r="BV25" s="430" t="s">
        <v>554</v>
      </c>
    </row>
    <row r="26" spans="1:74" s="428" customFormat="1" x14ac:dyDescent="0.25">
      <c r="A26" s="345" t="s">
        <v>8111</v>
      </c>
      <c r="B26" s="373"/>
      <c r="C26" s="719">
        <v>44838</v>
      </c>
      <c r="D26" s="373"/>
      <c r="E26" s="346">
        <v>2648.97</v>
      </c>
      <c r="F26" s="373"/>
      <c r="G26" s="347">
        <v>13.488200000000001</v>
      </c>
      <c r="H26" s="374"/>
      <c r="I26" s="348">
        <v>9.93</v>
      </c>
      <c r="J26" s="348">
        <v>7.15</v>
      </c>
      <c r="K26" s="348">
        <v>6.94</v>
      </c>
      <c r="L26" s="348">
        <v>7.19</v>
      </c>
      <c r="M26" s="362"/>
      <c r="N26" s="350">
        <v>109.381</v>
      </c>
      <c r="O26" s="348">
        <v>33.437100000000001</v>
      </c>
      <c r="P26" s="348">
        <v>24.937200000000001</v>
      </c>
      <c r="Q26" s="348">
        <v>30.6051</v>
      </c>
      <c r="R26" s="348">
        <v>27.205400000000001</v>
      </c>
      <c r="S26" s="348">
        <v>9.4931000000000001</v>
      </c>
      <c r="T26" s="348">
        <v>5.9650999999999996</v>
      </c>
      <c r="U26" s="354">
        <v>5.492</v>
      </c>
      <c r="V26" s="348">
        <v>4.0884999999999998</v>
      </c>
      <c r="W26" s="348">
        <v>7.3353999999999999</v>
      </c>
      <c r="X26" s="348">
        <v>7.7108999999999996</v>
      </c>
      <c r="Y26" s="375" t="s">
        <v>430</v>
      </c>
      <c r="Z26" s="348" t="s">
        <v>430</v>
      </c>
      <c r="AA26" s="348">
        <v>15.595499999999999</v>
      </c>
      <c r="AB26" s="348">
        <v>5.8337000000000003</v>
      </c>
      <c r="AC26" s="348">
        <v>5.9810999999999996</v>
      </c>
      <c r="AD26" s="348">
        <v>4.2663000000000002</v>
      </c>
      <c r="AE26" s="348">
        <v>25.4208</v>
      </c>
      <c r="AF26" s="348">
        <v>8.3684999999999992</v>
      </c>
      <c r="AG26" s="569"/>
      <c r="AH26" s="346">
        <v>9</v>
      </c>
      <c r="AI26" s="346">
        <v>11</v>
      </c>
      <c r="AJ26" s="346">
        <v>11</v>
      </c>
      <c r="AK26" s="346">
        <v>4</v>
      </c>
      <c r="AL26" s="346">
        <v>14</v>
      </c>
      <c r="AM26" s="346">
        <v>12</v>
      </c>
      <c r="AN26" s="346">
        <v>34</v>
      </c>
      <c r="AO26" s="572">
        <v>100</v>
      </c>
      <c r="AP26" s="346">
        <v>109</v>
      </c>
      <c r="AQ26" s="346">
        <v>71</v>
      </c>
      <c r="AR26" s="346">
        <v>14</v>
      </c>
      <c r="AS26" s="346" t="s">
        <v>430</v>
      </c>
      <c r="AT26" s="346" t="s">
        <v>430</v>
      </c>
      <c r="AU26" s="346">
        <v>4</v>
      </c>
      <c r="AV26" s="346">
        <v>46</v>
      </c>
      <c r="AW26" s="346">
        <v>41</v>
      </c>
      <c r="AX26" s="346">
        <v>113</v>
      </c>
      <c r="AY26" s="346">
        <v>19</v>
      </c>
      <c r="AZ26" s="584"/>
      <c r="BA26" s="467">
        <v>99.26</v>
      </c>
      <c r="BB26" s="348" t="s">
        <v>430</v>
      </c>
      <c r="BC26" s="348" t="s">
        <v>430</v>
      </c>
      <c r="BD26" s="348" t="s">
        <v>430</v>
      </c>
      <c r="BE26" s="375" t="s">
        <v>430</v>
      </c>
      <c r="BF26" s="375">
        <v>0.74</v>
      </c>
      <c r="BG26" s="374"/>
      <c r="BH26" s="594">
        <v>0.74</v>
      </c>
      <c r="BI26" s="348" t="s">
        <v>430</v>
      </c>
      <c r="BJ26" s="348" t="s">
        <v>430</v>
      </c>
      <c r="BK26" s="348" t="s">
        <v>430</v>
      </c>
      <c r="BL26" s="348" t="s">
        <v>430</v>
      </c>
      <c r="BM26" s="375">
        <v>99.26</v>
      </c>
      <c r="BN26" s="375" t="s">
        <v>430</v>
      </c>
      <c r="BO26" s="375" t="s">
        <v>430</v>
      </c>
      <c r="BP26" s="375" t="s">
        <v>430</v>
      </c>
      <c r="BQ26" s="375" t="s">
        <v>430</v>
      </c>
      <c r="BR26" s="374"/>
      <c r="BS26" s="468" t="s">
        <v>430</v>
      </c>
      <c r="BT26" s="348" t="s">
        <v>430</v>
      </c>
      <c r="BU26" s="374"/>
      <c r="BV26" s="430" t="s">
        <v>8095</v>
      </c>
    </row>
    <row r="27" spans="1:74" s="428" customFormat="1" x14ac:dyDescent="0.25">
      <c r="A27" s="345" t="s">
        <v>8112</v>
      </c>
      <c r="B27" s="373"/>
      <c r="C27" s="719">
        <v>41275</v>
      </c>
      <c r="D27" s="373"/>
      <c r="E27" s="346">
        <v>2406.83</v>
      </c>
      <c r="F27" s="373"/>
      <c r="G27" s="347">
        <v>45.2759</v>
      </c>
      <c r="H27" s="374"/>
      <c r="I27" s="348" t="s">
        <v>430</v>
      </c>
      <c r="J27" s="348" t="s">
        <v>430</v>
      </c>
      <c r="K27" s="348" t="s">
        <v>430</v>
      </c>
      <c r="L27" s="348" t="s">
        <v>430</v>
      </c>
      <c r="M27" s="362"/>
      <c r="N27" s="350">
        <v>22.5867</v>
      </c>
      <c r="O27" s="348">
        <v>14.9123</v>
      </c>
      <c r="P27" s="348">
        <v>13.1622</v>
      </c>
      <c r="Q27" s="348">
        <v>11.468999999999999</v>
      </c>
      <c r="R27" s="348">
        <v>16.0123</v>
      </c>
      <c r="S27" s="348">
        <v>7.8940999999999999</v>
      </c>
      <c r="T27" s="348">
        <v>5.6364999999999998</v>
      </c>
      <c r="U27" s="354">
        <v>5.9141000000000004</v>
      </c>
      <c r="V27" s="348">
        <v>5.5476000000000001</v>
      </c>
      <c r="W27" s="348">
        <v>4.2957999999999998</v>
      </c>
      <c r="X27" s="348">
        <v>10.8195</v>
      </c>
      <c r="Y27" s="375">
        <v>11.460599999999999</v>
      </c>
      <c r="Z27" s="348">
        <v>12.287599999999999</v>
      </c>
      <c r="AA27" s="348">
        <v>8.4307999999999996</v>
      </c>
      <c r="AB27" s="348">
        <v>5.6207000000000003</v>
      </c>
      <c r="AC27" s="348">
        <v>5.8788999999999998</v>
      </c>
      <c r="AD27" s="348">
        <v>5.6087999999999996</v>
      </c>
      <c r="AE27" s="348">
        <v>18.128</v>
      </c>
      <c r="AF27" s="348">
        <v>11.1524</v>
      </c>
      <c r="AG27" s="569"/>
      <c r="AH27" s="346">
        <v>61</v>
      </c>
      <c r="AI27" s="346">
        <v>36</v>
      </c>
      <c r="AJ27" s="346">
        <v>38</v>
      </c>
      <c r="AK27" s="346">
        <v>65</v>
      </c>
      <c r="AL27" s="346">
        <v>48</v>
      </c>
      <c r="AM27" s="346">
        <v>44</v>
      </c>
      <c r="AN27" s="346">
        <v>69</v>
      </c>
      <c r="AO27" s="572">
        <v>45</v>
      </c>
      <c r="AP27" s="346">
        <v>64</v>
      </c>
      <c r="AQ27" s="346">
        <v>92</v>
      </c>
      <c r="AR27" s="346">
        <v>2</v>
      </c>
      <c r="AS27" s="346">
        <v>2</v>
      </c>
      <c r="AT27" s="346">
        <v>1</v>
      </c>
      <c r="AU27" s="346">
        <v>39</v>
      </c>
      <c r="AV27" s="346">
        <v>70</v>
      </c>
      <c r="AW27" s="346">
        <v>60</v>
      </c>
      <c r="AX27" s="346">
        <v>65</v>
      </c>
      <c r="AY27" s="346">
        <v>37</v>
      </c>
      <c r="AZ27" s="584"/>
      <c r="BA27" s="467" t="s">
        <v>430</v>
      </c>
      <c r="BB27" s="348">
        <v>99.2</v>
      </c>
      <c r="BC27" s="348" t="s">
        <v>430</v>
      </c>
      <c r="BD27" s="348" t="s">
        <v>430</v>
      </c>
      <c r="BE27" s="375" t="s">
        <v>430</v>
      </c>
      <c r="BF27" s="375">
        <v>0.8</v>
      </c>
      <c r="BG27" s="374"/>
      <c r="BH27" s="594">
        <v>0.8</v>
      </c>
      <c r="BI27" s="348" t="s">
        <v>430</v>
      </c>
      <c r="BJ27" s="348" t="s">
        <v>430</v>
      </c>
      <c r="BK27" s="348" t="s">
        <v>430</v>
      </c>
      <c r="BL27" s="348" t="s">
        <v>430</v>
      </c>
      <c r="BM27" s="375" t="s">
        <v>430</v>
      </c>
      <c r="BN27" s="375" t="s">
        <v>430</v>
      </c>
      <c r="BO27" s="375" t="s">
        <v>430</v>
      </c>
      <c r="BP27" s="375">
        <v>99.2</v>
      </c>
      <c r="BQ27" s="375" t="s">
        <v>430</v>
      </c>
      <c r="BR27" s="374"/>
      <c r="BS27" s="468" t="s">
        <v>430</v>
      </c>
      <c r="BT27" s="348" t="s">
        <v>430</v>
      </c>
      <c r="BU27" s="374"/>
      <c r="BV27" s="430" t="s">
        <v>554</v>
      </c>
    </row>
    <row r="28" spans="1:74" s="428" customFormat="1" x14ac:dyDescent="0.25">
      <c r="A28" s="345" t="s">
        <v>8113</v>
      </c>
      <c r="B28" s="373"/>
      <c r="C28" s="719">
        <v>44483</v>
      </c>
      <c r="D28" s="373"/>
      <c r="E28" s="346">
        <v>2171.9</v>
      </c>
      <c r="F28" s="373"/>
      <c r="G28" s="347">
        <v>13.2331</v>
      </c>
      <c r="H28" s="374"/>
      <c r="I28" s="348">
        <v>0.77</v>
      </c>
      <c r="J28" s="348">
        <v>7.12</v>
      </c>
      <c r="K28" s="348">
        <v>0.72</v>
      </c>
      <c r="L28" s="348">
        <v>0.77</v>
      </c>
      <c r="M28" s="362"/>
      <c r="N28" s="350">
        <v>9.6563999999999997</v>
      </c>
      <c r="O28" s="348">
        <v>7.2889999999999997</v>
      </c>
      <c r="P28" s="348">
        <v>7.4184000000000001</v>
      </c>
      <c r="Q28" s="348">
        <v>8.42</v>
      </c>
      <c r="R28" s="348">
        <v>10.0366</v>
      </c>
      <c r="S28" s="348">
        <v>6.5058999999999996</v>
      </c>
      <c r="T28" s="348">
        <v>5.7030000000000003</v>
      </c>
      <c r="U28" s="354">
        <v>5.8880999999999997</v>
      </c>
      <c r="V28" s="348">
        <v>5.7523</v>
      </c>
      <c r="W28" s="348">
        <v>7.4269999999999996</v>
      </c>
      <c r="X28" s="348">
        <v>7.3354999999999997</v>
      </c>
      <c r="Y28" s="375" t="s">
        <v>430</v>
      </c>
      <c r="Z28" s="348" t="s">
        <v>430</v>
      </c>
      <c r="AA28" s="348">
        <v>6.6330999999999998</v>
      </c>
      <c r="AB28" s="348">
        <v>5.7245999999999997</v>
      </c>
      <c r="AC28" s="348">
        <v>5.9</v>
      </c>
      <c r="AD28" s="348">
        <v>5.8467000000000002</v>
      </c>
      <c r="AE28" s="348">
        <v>10.6678</v>
      </c>
      <c r="AF28" s="348">
        <v>6.1471</v>
      </c>
      <c r="AG28" s="569"/>
      <c r="AH28" s="346">
        <v>106</v>
      </c>
      <c r="AI28" s="346">
        <v>116</v>
      </c>
      <c r="AJ28" s="346">
        <v>105</v>
      </c>
      <c r="AK28" s="346">
        <v>107</v>
      </c>
      <c r="AL28" s="346">
        <v>110</v>
      </c>
      <c r="AM28" s="346">
        <v>88</v>
      </c>
      <c r="AN28" s="346">
        <v>59</v>
      </c>
      <c r="AO28" s="572">
        <v>49</v>
      </c>
      <c r="AP28" s="346">
        <v>42</v>
      </c>
      <c r="AQ28" s="346">
        <v>58</v>
      </c>
      <c r="AR28" s="346">
        <v>61</v>
      </c>
      <c r="AS28" s="346" t="s">
        <v>430</v>
      </c>
      <c r="AT28" s="346" t="s">
        <v>430</v>
      </c>
      <c r="AU28" s="346">
        <v>95</v>
      </c>
      <c r="AV28" s="346">
        <v>56</v>
      </c>
      <c r="AW28" s="346">
        <v>56</v>
      </c>
      <c r="AX28" s="346">
        <v>41</v>
      </c>
      <c r="AY28" s="346">
        <v>102</v>
      </c>
      <c r="AZ28" s="584"/>
      <c r="BA28" s="467">
        <v>46.56</v>
      </c>
      <c r="BB28" s="348">
        <v>50.58</v>
      </c>
      <c r="BC28" s="348" t="s">
        <v>430</v>
      </c>
      <c r="BD28" s="348" t="s">
        <v>430</v>
      </c>
      <c r="BE28" s="375" t="s">
        <v>430</v>
      </c>
      <c r="BF28" s="375">
        <v>2.86</v>
      </c>
      <c r="BG28" s="374"/>
      <c r="BH28" s="594">
        <v>2.86</v>
      </c>
      <c r="BI28" s="348" t="s">
        <v>430</v>
      </c>
      <c r="BJ28" s="348" t="s">
        <v>430</v>
      </c>
      <c r="BK28" s="348">
        <v>50.58</v>
      </c>
      <c r="BL28" s="348" t="s">
        <v>430</v>
      </c>
      <c r="BM28" s="375">
        <v>46.56</v>
      </c>
      <c r="BN28" s="375" t="s">
        <v>430</v>
      </c>
      <c r="BO28" s="375" t="s">
        <v>430</v>
      </c>
      <c r="BP28" s="375" t="s">
        <v>430</v>
      </c>
      <c r="BQ28" s="375" t="s">
        <v>430</v>
      </c>
      <c r="BR28" s="374"/>
      <c r="BS28" s="468" t="s">
        <v>430</v>
      </c>
      <c r="BT28" s="348" t="s">
        <v>430</v>
      </c>
      <c r="BU28" s="374"/>
      <c r="BV28" s="430" t="s">
        <v>8095</v>
      </c>
    </row>
    <row r="29" spans="1:74" s="428" customFormat="1" x14ac:dyDescent="0.25">
      <c r="A29" s="345" t="s">
        <v>8114</v>
      </c>
      <c r="B29" s="373"/>
      <c r="C29" s="719">
        <v>43858</v>
      </c>
      <c r="D29" s="373"/>
      <c r="E29" s="346">
        <v>2126.9499999999998</v>
      </c>
      <c r="F29" s="373"/>
      <c r="G29" s="347">
        <v>15.547599999999999</v>
      </c>
      <c r="H29" s="374"/>
      <c r="I29" s="348" t="s">
        <v>430</v>
      </c>
      <c r="J29" s="348" t="s">
        <v>430</v>
      </c>
      <c r="K29" s="348" t="s">
        <v>430</v>
      </c>
      <c r="L29" s="348" t="s">
        <v>430</v>
      </c>
      <c r="M29" s="362"/>
      <c r="N29" s="350" t="s">
        <v>430</v>
      </c>
      <c r="O29" s="348">
        <v>10.282500000000001</v>
      </c>
      <c r="P29" s="348">
        <v>11.3681</v>
      </c>
      <c r="Q29" s="348">
        <v>9.2948000000000004</v>
      </c>
      <c r="R29" s="348">
        <v>15.5343</v>
      </c>
      <c r="S29" s="348">
        <v>8.0580999999999996</v>
      </c>
      <c r="T29" s="348">
        <v>5.9405000000000001</v>
      </c>
      <c r="U29" s="354">
        <v>6.1440999999999999</v>
      </c>
      <c r="V29" s="348">
        <v>5.8640999999999996</v>
      </c>
      <c r="W29" s="348">
        <v>7.6318999999999999</v>
      </c>
      <c r="X29" s="348">
        <v>7.7929000000000004</v>
      </c>
      <c r="Y29" s="375">
        <v>6.7294</v>
      </c>
      <c r="Z29" s="348" t="s">
        <v>430</v>
      </c>
      <c r="AA29" s="348">
        <v>8.3605999999999998</v>
      </c>
      <c r="AB29" s="348">
        <v>5.9494999999999996</v>
      </c>
      <c r="AC29" s="348">
        <v>6.1784999999999997</v>
      </c>
      <c r="AD29" s="348">
        <v>5.9081000000000001</v>
      </c>
      <c r="AE29" s="348">
        <v>17.639399999999998</v>
      </c>
      <c r="AF29" s="348">
        <v>7.1325000000000003</v>
      </c>
      <c r="AG29" s="569"/>
      <c r="AH29" s="346" t="s">
        <v>430</v>
      </c>
      <c r="AI29" s="346">
        <v>77</v>
      </c>
      <c r="AJ29" s="346">
        <v>56</v>
      </c>
      <c r="AK29" s="346">
        <v>90</v>
      </c>
      <c r="AL29" s="346">
        <v>56</v>
      </c>
      <c r="AM29" s="346">
        <v>39</v>
      </c>
      <c r="AN29" s="346">
        <v>36</v>
      </c>
      <c r="AO29" s="572">
        <v>21</v>
      </c>
      <c r="AP29" s="346">
        <v>35</v>
      </c>
      <c r="AQ29" s="346">
        <v>27</v>
      </c>
      <c r="AR29" s="346">
        <v>11</v>
      </c>
      <c r="AS29" s="346">
        <v>4</v>
      </c>
      <c r="AT29" s="346" t="s">
        <v>430</v>
      </c>
      <c r="AU29" s="346">
        <v>41</v>
      </c>
      <c r="AV29" s="346">
        <v>38</v>
      </c>
      <c r="AW29" s="346">
        <v>19</v>
      </c>
      <c r="AX29" s="346">
        <v>35</v>
      </c>
      <c r="AY29" s="346">
        <v>45</v>
      </c>
      <c r="AZ29" s="584"/>
      <c r="BA29" s="467" t="s">
        <v>430</v>
      </c>
      <c r="BB29" s="348">
        <v>97.74</v>
      </c>
      <c r="BC29" s="348" t="s">
        <v>430</v>
      </c>
      <c r="BD29" s="348" t="s">
        <v>430</v>
      </c>
      <c r="BE29" s="375" t="s">
        <v>430</v>
      </c>
      <c r="BF29" s="375">
        <v>2.2599999999999998</v>
      </c>
      <c r="BG29" s="374"/>
      <c r="BH29" s="594">
        <v>2.2599999999999998</v>
      </c>
      <c r="BI29" s="348" t="s">
        <v>430</v>
      </c>
      <c r="BJ29" s="348" t="s">
        <v>430</v>
      </c>
      <c r="BK29" s="348" t="s">
        <v>430</v>
      </c>
      <c r="BL29" s="348" t="s">
        <v>430</v>
      </c>
      <c r="BM29" s="375" t="s">
        <v>430</v>
      </c>
      <c r="BN29" s="375" t="s">
        <v>430</v>
      </c>
      <c r="BO29" s="375" t="s">
        <v>430</v>
      </c>
      <c r="BP29" s="375">
        <v>97.74</v>
      </c>
      <c r="BQ29" s="375" t="s">
        <v>430</v>
      </c>
      <c r="BR29" s="374"/>
      <c r="BS29" s="468" t="s">
        <v>430</v>
      </c>
      <c r="BT29" s="348" t="s">
        <v>430</v>
      </c>
      <c r="BU29" s="374"/>
      <c r="BV29" s="430" t="s">
        <v>554</v>
      </c>
    </row>
    <row r="30" spans="1:74" s="428" customFormat="1" x14ac:dyDescent="0.25">
      <c r="A30" s="345" t="s">
        <v>8115</v>
      </c>
      <c r="B30" s="373"/>
      <c r="C30" s="719">
        <v>44909</v>
      </c>
      <c r="D30" s="373"/>
      <c r="E30" s="346">
        <v>2142.7600000000002</v>
      </c>
      <c r="F30" s="373"/>
      <c r="G30" s="347">
        <v>13.041499999999999</v>
      </c>
      <c r="H30" s="374"/>
      <c r="I30" s="348">
        <v>6.57</v>
      </c>
      <c r="J30" s="348">
        <v>7.63</v>
      </c>
      <c r="K30" s="348">
        <v>4.8899999999999997</v>
      </c>
      <c r="L30" s="348">
        <v>5.26</v>
      </c>
      <c r="M30" s="362"/>
      <c r="N30" s="350" t="s">
        <v>430</v>
      </c>
      <c r="O30" s="348">
        <v>34.132100000000001</v>
      </c>
      <c r="P30" s="348">
        <v>22.0029</v>
      </c>
      <c r="Q30" s="348">
        <v>36.728900000000003</v>
      </c>
      <c r="R30" s="348">
        <v>34.603999999999999</v>
      </c>
      <c r="S30" s="348">
        <v>12.393800000000001</v>
      </c>
      <c r="T30" s="348">
        <v>5.1246</v>
      </c>
      <c r="U30" s="354">
        <v>5.4245000000000001</v>
      </c>
      <c r="V30" s="348">
        <v>4.4084000000000003</v>
      </c>
      <c r="W30" s="348">
        <v>7.5366999999999997</v>
      </c>
      <c r="X30" s="348">
        <v>7.6451000000000002</v>
      </c>
      <c r="Y30" s="375" t="s">
        <v>430</v>
      </c>
      <c r="Z30" s="348" t="s">
        <v>430</v>
      </c>
      <c r="AA30" s="348">
        <v>16.657900000000001</v>
      </c>
      <c r="AB30" s="348">
        <v>4.7168999999999999</v>
      </c>
      <c r="AC30" s="348">
        <v>5.1119000000000003</v>
      </c>
      <c r="AD30" s="348">
        <v>4.6393000000000004</v>
      </c>
      <c r="AE30" s="348">
        <v>38.763399999999997</v>
      </c>
      <c r="AF30" s="348">
        <v>7.8217999999999996</v>
      </c>
      <c r="AG30" s="569"/>
      <c r="AH30" s="346" t="s">
        <v>430</v>
      </c>
      <c r="AI30" s="346">
        <v>9</v>
      </c>
      <c r="AJ30" s="346">
        <v>14</v>
      </c>
      <c r="AK30" s="346">
        <v>3</v>
      </c>
      <c r="AL30" s="346">
        <v>1</v>
      </c>
      <c r="AM30" s="346">
        <v>1</v>
      </c>
      <c r="AN30" s="346">
        <v>102</v>
      </c>
      <c r="AO30" s="572">
        <v>106</v>
      </c>
      <c r="AP30" s="346">
        <v>104</v>
      </c>
      <c r="AQ30" s="346">
        <v>42</v>
      </c>
      <c r="AR30" s="346">
        <v>17</v>
      </c>
      <c r="AS30" s="346" t="s">
        <v>430</v>
      </c>
      <c r="AT30" s="346" t="s">
        <v>430</v>
      </c>
      <c r="AU30" s="346">
        <v>2</v>
      </c>
      <c r="AV30" s="346">
        <v>117</v>
      </c>
      <c r="AW30" s="346">
        <v>120</v>
      </c>
      <c r="AX30" s="346">
        <v>103</v>
      </c>
      <c r="AY30" s="346">
        <v>1</v>
      </c>
      <c r="AZ30" s="584"/>
      <c r="BA30" s="467" t="s">
        <v>430</v>
      </c>
      <c r="BB30" s="348">
        <v>99.18</v>
      </c>
      <c r="BC30" s="348" t="s">
        <v>430</v>
      </c>
      <c r="BD30" s="348" t="s">
        <v>430</v>
      </c>
      <c r="BE30" s="375" t="s">
        <v>430</v>
      </c>
      <c r="BF30" s="375">
        <v>0.82</v>
      </c>
      <c r="BG30" s="374"/>
      <c r="BH30" s="594">
        <v>0.82</v>
      </c>
      <c r="BI30" s="348" t="s">
        <v>430</v>
      </c>
      <c r="BJ30" s="348" t="s">
        <v>430</v>
      </c>
      <c r="BK30" s="348" t="s">
        <v>430</v>
      </c>
      <c r="BL30" s="348" t="s">
        <v>430</v>
      </c>
      <c r="BM30" s="375" t="s">
        <v>430</v>
      </c>
      <c r="BN30" s="375" t="s">
        <v>430</v>
      </c>
      <c r="BO30" s="375" t="s">
        <v>430</v>
      </c>
      <c r="BP30" s="375">
        <v>99.18</v>
      </c>
      <c r="BQ30" s="375" t="s">
        <v>430</v>
      </c>
      <c r="BR30" s="374"/>
      <c r="BS30" s="468" t="s">
        <v>430</v>
      </c>
      <c r="BT30" s="348" t="s">
        <v>430</v>
      </c>
      <c r="BU30" s="374"/>
      <c r="BV30" s="430" t="s">
        <v>4692</v>
      </c>
    </row>
    <row r="31" spans="1:74" s="428" customFormat="1" x14ac:dyDescent="0.25">
      <c r="A31" s="345" t="s">
        <v>8116</v>
      </c>
      <c r="B31" s="373"/>
      <c r="C31" s="719">
        <v>44615</v>
      </c>
      <c r="D31" s="373"/>
      <c r="E31" s="346">
        <v>1910.9</v>
      </c>
      <c r="F31" s="373"/>
      <c r="G31" s="347">
        <v>13.0966</v>
      </c>
      <c r="H31" s="374"/>
      <c r="I31" s="348">
        <v>0.9</v>
      </c>
      <c r="J31" s="348">
        <v>6.48</v>
      </c>
      <c r="K31" s="348">
        <v>0.85</v>
      </c>
      <c r="L31" s="348">
        <v>0.88</v>
      </c>
      <c r="M31" s="362"/>
      <c r="N31" s="350">
        <v>25.100100000000001</v>
      </c>
      <c r="O31" s="348">
        <v>13.569900000000001</v>
      </c>
      <c r="P31" s="348">
        <v>11.0519</v>
      </c>
      <c r="Q31" s="348">
        <v>11.497</v>
      </c>
      <c r="R31" s="348">
        <v>10.736000000000001</v>
      </c>
      <c r="S31" s="348">
        <v>6.8223000000000003</v>
      </c>
      <c r="T31" s="348">
        <v>6.0919999999999996</v>
      </c>
      <c r="U31" s="354">
        <v>6.2915999999999999</v>
      </c>
      <c r="V31" s="348">
        <v>5.9200999999999997</v>
      </c>
      <c r="W31" s="348">
        <v>7.5789</v>
      </c>
      <c r="X31" s="348">
        <v>7.5378999999999996</v>
      </c>
      <c r="Y31" s="375" t="s">
        <v>430</v>
      </c>
      <c r="Z31" s="348" t="s">
        <v>430</v>
      </c>
      <c r="AA31" s="348">
        <v>6.8453999999999997</v>
      </c>
      <c r="AB31" s="348">
        <v>6.1734999999999998</v>
      </c>
      <c r="AC31" s="348">
        <v>6.3334999999999999</v>
      </c>
      <c r="AD31" s="348">
        <v>6.1097000000000001</v>
      </c>
      <c r="AE31" s="348">
        <v>11.400600000000001</v>
      </c>
      <c r="AF31" s="348">
        <v>6.4218999999999999</v>
      </c>
      <c r="AG31" s="569"/>
      <c r="AH31" s="346">
        <v>53</v>
      </c>
      <c r="AI31" s="346">
        <v>44</v>
      </c>
      <c r="AJ31" s="346">
        <v>62</v>
      </c>
      <c r="AK31" s="346">
        <v>63</v>
      </c>
      <c r="AL31" s="346">
        <v>101</v>
      </c>
      <c r="AM31" s="346">
        <v>78</v>
      </c>
      <c r="AN31" s="346">
        <v>24</v>
      </c>
      <c r="AO31" s="572">
        <v>14</v>
      </c>
      <c r="AP31" s="346">
        <v>29</v>
      </c>
      <c r="AQ31" s="346">
        <v>29</v>
      </c>
      <c r="AR31" s="346">
        <v>29</v>
      </c>
      <c r="AS31" s="346" t="s">
        <v>430</v>
      </c>
      <c r="AT31" s="346" t="s">
        <v>430</v>
      </c>
      <c r="AU31" s="346">
        <v>90</v>
      </c>
      <c r="AV31" s="346">
        <v>26</v>
      </c>
      <c r="AW31" s="346">
        <v>14</v>
      </c>
      <c r="AX31" s="346">
        <v>20</v>
      </c>
      <c r="AY31" s="346">
        <v>97</v>
      </c>
      <c r="AZ31" s="584"/>
      <c r="BA31" s="467">
        <v>96.57</v>
      </c>
      <c r="BB31" s="348" t="s">
        <v>430</v>
      </c>
      <c r="BC31" s="348" t="s">
        <v>430</v>
      </c>
      <c r="BD31" s="348" t="s">
        <v>430</v>
      </c>
      <c r="BE31" s="375" t="s">
        <v>430</v>
      </c>
      <c r="BF31" s="375">
        <v>3.43</v>
      </c>
      <c r="BG31" s="374"/>
      <c r="BH31" s="594">
        <v>3.43</v>
      </c>
      <c r="BI31" s="348" t="s">
        <v>430</v>
      </c>
      <c r="BJ31" s="348" t="s">
        <v>430</v>
      </c>
      <c r="BK31" s="348" t="s">
        <v>430</v>
      </c>
      <c r="BL31" s="348" t="s">
        <v>430</v>
      </c>
      <c r="BM31" s="375">
        <v>96.57</v>
      </c>
      <c r="BN31" s="375" t="s">
        <v>430</v>
      </c>
      <c r="BO31" s="375" t="s">
        <v>430</v>
      </c>
      <c r="BP31" s="375" t="s">
        <v>430</v>
      </c>
      <c r="BQ31" s="375" t="s">
        <v>430</v>
      </c>
      <c r="BR31" s="374"/>
      <c r="BS31" s="468" t="s">
        <v>430</v>
      </c>
      <c r="BT31" s="348" t="s">
        <v>430</v>
      </c>
      <c r="BU31" s="374"/>
      <c r="BV31" s="430" t="s">
        <v>554</v>
      </c>
    </row>
    <row r="32" spans="1:74" s="428" customFormat="1" x14ac:dyDescent="0.25">
      <c r="A32" s="345" t="s">
        <v>8117</v>
      </c>
      <c r="B32" s="373"/>
      <c r="C32" s="719">
        <v>44651</v>
      </c>
      <c r="D32" s="373"/>
      <c r="E32" s="346">
        <v>1909.31</v>
      </c>
      <c r="F32" s="373"/>
      <c r="G32" s="347">
        <v>13.2242</v>
      </c>
      <c r="H32" s="374"/>
      <c r="I32" s="348">
        <v>1.71</v>
      </c>
      <c r="J32" s="348">
        <v>6.79</v>
      </c>
      <c r="K32" s="348">
        <v>1.56</v>
      </c>
      <c r="L32" s="348">
        <v>1.61</v>
      </c>
      <c r="M32" s="362"/>
      <c r="N32" s="350">
        <v>19.607199999999999</v>
      </c>
      <c r="O32" s="348">
        <v>11.0017</v>
      </c>
      <c r="P32" s="348">
        <v>8.6098999999999997</v>
      </c>
      <c r="Q32" s="348">
        <v>13.714499999999999</v>
      </c>
      <c r="R32" s="348">
        <v>15.5809</v>
      </c>
      <c r="S32" s="348">
        <v>6.3212999999999999</v>
      </c>
      <c r="T32" s="348">
        <v>5.0401999999999996</v>
      </c>
      <c r="U32" s="354">
        <v>5.6755000000000004</v>
      </c>
      <c r="V32" s="348">
        <v>5.3360000000000003</v>
      </c>
      <c r="W32" s="348">
        <v>7.5423999999999998</v>
      </c>
      <c r="X32" s="348">
        <v>7.4336000000000002</v>
      </c>
      <c r="Y32" s="375" t="s">
        <v>430</v>
      </c>
      <c r="Z32" s="348" t="s">
        <v>430</v>
      </c>
      <c r="AA32" s="348">
        <v>7.3956</v>
      </c>
      <c r="AB32" s="348">
        <v>4.9752999999999998</v>
      </c>
      <c r="AC32" s="348">
        <v>5.6706000000000003</v>
      </c>
      <c r="AD32" s="348">
        <v>5.3647</v>
      </c>
      <c r="AE32" s="348">
        <v>14.424899999999999</v>
      </c>
      <c r="AF32" s="348">
        <v>6.8205</v>
      </c>
      <c r="AG32" s="569"/>
      <c r="AH32" s="346">
        <v>73</v>
      </c>
      <c r="AI32" s="346">
        <v>64</v>
      </c>
      <c r="AJ32" s="346">
        <v>95</v>
      </c>
      <c r="AK32" s="346">
        <v>36</v>
      </c>
      <c r="AL32" s="346">
        <v>55</v>
      </c>
      <c r="AM32" s="346">
        <v>100</v>
      </c>
      <c r="AN32" s="346">
        <v>106</v>
      </c>
      <c r="AO32" s="572">
        <v>82</v>
      </c>
      <c r="AP32" s="346">
        <v>73</v>
      </c>
      <c r="AQ32" s="346">
        <v>41</v>
      </c>
      <c r="AR32" s="346">
        <v>50</v>
      </c>
      <c r="AS32" s="346" t="s">
        <v>430</v>
      </c>
      <c r="AT32" s="346" t="s">
        <v>430</v>
      </c>
      <c r="AU32" s="346">
        <v>70</v>
      </c>
      <c r="AV32" s="346">
        <v>108</v>
      </c>
      <c r="AW32" s="346">
        <v>93</v>
      </c>
      <c r="AX32" s="346">
        <v>79</v>
      </c>
      <c r="AY32" s="346">
        <v>64</v>
      </c>
      <c r="AZ32" s="584"/>
      <c r="BA32" s="467">
        <v>99.61</v>
      </c>
      <c r="BB32" s="348" t="s">
        <v>430</v>
      </c>
      <c r="BC32" s="348" t="s">
        <v>430</v>
      </c>
      <c r="BD32" s="348" t="s">
        <v>430</v>
      </c>
      <c r="BE32" s="375" t="s">
        <v>430</v>
      </c>
      <c r="BF32" s="375">
        <v>0.39</v>
      </c>
      <c r="BG32" s="374"/>
      <c r="BH32" s="594">
        <v>0.39</v>
      </c>
      <c r="BI32" s="348" t="s">
        <v>430</v>
      </c>
      <c r="BJ32" s="348" t="s">
        <v>430</v>
      </c>
      <c r="BK32" s="348" t="s">
        <v>430</v>
      </c>
      <c r="BL32" s="348" t="s">
        <v>430</v>
      </c>
      <c r="BM32" s="375">
        <v>99.61</v>
      </c>
      <c r="BN32" s="375" t="s">
        <v>430</v>
      </c>
      <c r="BO32" s="375" t="s">
        <v>430</v>
      </c>
      <c r="BP32" s="375" t="s">
        <v>430</v>
      </c>
      <c r="BQ32" s="375" t="s">
        <v>430</v>
      </c>
      <c r="BR32" s="374"/>
      <c r="BS32" s="468" t="s">
        <v>430</v>
      </c>
      <c r="BT32" s="348" t="s">
        <v>430</v>
      </c>
      <c r="BU32" s="374"/>
      <c r="BV32" s="430" t="s">
        <v>554</v>
      </c>
    </row>
    <row r="33" spans="1:74" s="428" customFormat="1" x14ac:dyDescent="0.25">
      <c r="A33" s="345" t="s">
        <v>8118</v>
      </c>
      <c r="B33" s="373"/>
      <c r="C33" s="719">
        <v>44838</v>
      </c>
      <c r="D33" s="373"/>
      <c r="E33" s="346">
        <v>1917.66</v>
      </c>
      <c r="F33" s="373"/>
      <c r="G33" s="347">
        <v>13.3025</v>
      </c>
      <c r="H33" s="374"/>
      <c r="I33" s="348">
        <v>2.82</v>
      </c>
      <c r="J33" s="348">
        <v>6.6</v>
      </c>
      <c r="K33" s="348">
        <v>2.4900000000000002</v>
      </c>
      <c r="L33" s="348">
        <v>2.58</v>
      </c>
      <c r="M33" s="362"/>
      <c r="N33" s="350">
        <v>29.657599999999999</v>
      </c>
      <c r="O33" s="348">
        <v>14.6816</v>
      </c>
      <c r="P33" s="348">
        <v>6.7114000000000003</v>
      </c>
      <c r="Q33" s="348">
        <v>13.3165</v>
      </c>
      <c r="R33" s="348">
        <v>18.840699999999998</v>
      </c>
      <c r="S33" s="348">
        <v>7.2986000000000004</v>
      </c>
      <c r="T33" s="348">
        <v>4.3970000000000002</v>
      </c>
      <c r="U33" s="354">
        <v>5.3280000000000003</v>
      </c>
      <c r="V33" s="348">
        <v>5.3053999999999997</v>
      </c>
      <c r="W33" s="348">
        <v>7.7949000000000002</v>
      </c>
      <c r="X33" s="348">
        <v>7.6360999999999999</v>
      </c>
      <c r="Y33" s="375" t="s">
        <v>430</v>
      </c>
      <c r="Z33" s="348" t="s">
        <v>430</v>
      </c>
      <c r="AA33" s="348">
        <v>9.4856999999999996</v>
      </c>
      <c r="AB33" s="348">
        <v>5.0620000000000003</v>
      </c>
      <c r="AC33" s="348">
        <v>5.3723000000000001</v>
      </c>
      <c r="AD33" s="348">
        <v>5.3644999999999996</v>
      </c>
      <c r="AE33" s="348">
        <v>17.8155</v>
      </c>
      <c r="AF33" s="348">
        <v>7.9657</v>
      </c>
      <c r="AG33" s="569"/>
      <c r="AH33" s="346">
        <v>31</v>
      </c>
      <c r="AI33" s="346">
        <v>37</v>
      </c>
      <c r="AJ33" s="346">
        <v>113</v>
      </c>
      <c r="AK33" s="346">
        <v>41</v>
      </c>
      <c r="AL33" s="346">
        <v>33</v>
      </c>
      <c r="AM33" s="346">
        <v>65</v>
      </c>
      <c r="AN33" s="346">
        <v>124</v>
      </c>
      <c r="AO33" s="572">
        <v>116</v>
      </c>
      <c r="AP33" s="346">
        <v>77</v>
      </c>
      <c r="AQ33" s="346">
        <v>15</v>
      </c>
      <c r="AR33" s="346">
        <v>19</v>
      </c>
      <c r="AS33" s="346" t="s">
        <v>430</v>
      </c>
      <c r="AT33" s="346" t="s">
        <v>430</v>
      </c>
      <c r="AU33" s="346">
        <v>29</v>
      </c>
      <c r="AV33" s="346">
        <v>105</v>
      </c>
      <c r="AW33" s="346">
        <v>115</v>
      </c>
      <c r="AX33" s="346">
        <v>80</v>
      </c>
      <c r="AY33" s="346">
        <v>41</v>
      </c>
      <c r="AZ33" s="584"/>
      <c r="BA33" s="467">
        <v>96.85</v>
      </c>
      <c r="BB33" s="348" t="s">
        <v>430</v>
      </c>
      <c r="BC33" s="348" t="s">
        <v>430</v>
      </c>
      <c r="BD33" s="348" t="s">
        <v>430</v>
      </c>
      <c r="BE33" s="375" t="s">
        <v>430</v>
      </c>
      <c r="BF33" s="375">
        <v>3.15</v>
      </c>
      <c r="BG33" s="374"/>
      <c r="BH33" s="594">
        <v>3.15</v>
      </c>
      <c r="BI33" s="348" t="s">
        <v>430</v>
      </c>
      <c r="BJ33" s="348" t="s">
        <v>430</v>
      </c>
      <c r="BK33" s="348" t="s">
        <v>430</v>
      </c>
      <c r="BL33" s="348" t="s">
        <v>430</v>
      </c>
      <c r="BM33" s="375">
        <v>96.85</v>
      </c>
      <c r="BN33" s="375" t="s">
        <v>430</v>
      </c>
      <c r="BO33" s="375" t="s">
        <v>430</v>
      </c>
      <c r="BP33" s="375" t="s">
        <v>430</v>
      </c>
      <c r="BQ33" s="375" t="s">
        <v>430</v>
      </c>
      <c r="BR33" s="374"/>
      <c r="BS33" s="468" t="s">
        <v>430</v>
      </c>
      <c r="BT33" s="348" t="s">
        <v>430</v>
      </c>
      <c r="BU33" s="374"/>
      <c r="BV33" s="430" t="s">
        <v>8095</v>
      </c>
    </row>
    <row r="34" spans="1:74" s="428" customFormat="1" x14ac:dyDescent="0.25">
      <c r="A34" s="345" t="s">
        <v>8119</v>
      </c>
      <c r="B34" s="373"/>
      <c r="C34" s="719">
        <v>45779</v>
      </c>
      <c r="D34" s="373"/>
      <c r="E34" s="346">
        <v>1821.29</v>
      </c>
      <c r="F34" s="373"/>
      <c r="G34" s="347">
        <v>10.639200000000001</v>
      </c>
      <c r="H34" s="374"/>
      <c r="I34" s="348" t="s">
        <v>430</v>
      </c>
      <c r="J34" s="348" t="s">
        <v>430</v>
      </c>
      <c r="K34" s="348" t="s">
        <v>430</v>
      </c>
      <c r="L34" s="348" t="s">
        <v>430</v>
      </c>
      <c r="M34" s="362"/>
      <c r="N34" s="350">
        <v>13.041399999999999</v>
      </c>
      <c r="O34" s="348">
        <v>9.7561999999999998</v>
      </c>
      <c r="P34" s="348">
        <v>9.6236999999999995</v>
      </c>
      <c r="Q34" s="348">
        <v>8.2843999999999998</v>
      </c>
      <c r="R34" s="348">
        <v>12.341200000000001</v>
      </c>
      <c r="S34" s="348">
        <v>7.0130999999999997</v>
      </c>
      <c r="T34" s="348">
        <v>5.4962999999999997</v>
      </c>
      <c r="U34" s="354">
        <v>5.7446000000000002</v>
      </c>
      <c r="V34" s="348">
        <v>5.5548999999999999</v>
      </c>
      <c r="W34" s="348" t="s">
        <v>430</v>
      </c>
      <c r="X34" s="348" t="s">
        <v>430</v>
      </c>
      <c r="Y34" s="375" t="s">
        <v>430</v>
      </c>
      <c r="Z34" s="348" t="s">
        <v>430</v>
      </c>
      <c r="AA34" s="348">
        <v>7.1104000000000003</v>
      </c>
      <c r="AB34" s="348">
        <v>5.5197000000000003</v>
      </c>
      <c r="AC34" s="348">
        <v>5.8010999999999999</v>
      </c>
      <c r="AD34" s="348">
        <v>5.5871000000000004</v>
      </c>
      <c r="AE34" s="348">
        <v>14.693099999999999</v>
      </c>
      <c r="AF34" s="348">
        <v>5.5594000000000001</v>
      </c>
      <c r="AG34" s="569"/>
      <c r="AH34" s="346">
        <v>97</v>
      </c>
      <c r="AI34" s="346">
        <v>88</v>
      </c>
      <c r="AJ34" s="346">
        <v>77</v>
      </c>
      <c r="AK34" s="346">
        <v>110</v>
      </c>
      <c r="AL34" s="346">
        <v>77</v>
      </c>
      <c r="AM34" s="346">
        <v>72</v>
      </c>
      <c r="AN34" s="346">
        <v>81</v>
      </c>
      <c r="AO34" s="572">
        <v>64</v>
      </c>
      <c r="AP34" s="346">
        <v>62</v>
      </c>
      <c r="AQ34" s="346" t="s">
        <v>430</v>
      </c>
      <c r="AR34" s="346" t="s">
        <v>430</v>
      </c>
      <c r="AS34" s="346" t="s">
        <v>430</v>
      </c>
      <c r="AT34" s="346" t="s">
        <v>430</v>
      </c>
      <c r="AU34" s="346">
        <v>83</v>
      </c>
      <c r="AV34" s="346">
        <v>83</v>
      </c>
      <c r="AW34" s="346">
        <v>71</v>
      </c>
      <c r="AX34" s="346">
        <v>68</v>
      </c>
      <c r="AY34" s="346">
        <v>62</v>
      </c>
      <c r="AZ34" s="584"/>
      <c r="BA34" s="467" t="s">
        <v>430</v>
      </c>
      <c r="BB34" s="348">
        <v>98.91</v>
      </c>
      <c r="BC34" s="348" t="s">
        <v>430</v>
      </c>
      <c r="BD34" s="348" t="s">
        <v>430</v>
      </c>
      <c r="BE34" s="375" t="s">
        <v>430</v>
      </c>
      <c r="BF34" s="375">
        <v>1.0900000000000001</v>
      </c>
      <c r="BG34" s="374"/>
      <c r="BH34" s="594">
        <v>1.0900000000000001</v>
      </c>
      <c r="BI34" s="348" t="s">
        <v>430</v>
      </c>
      <c r="BJ34" s="348" t="s">
        <v>430</v>
      </c>
      <c r="BK34" s="348" t="s">
        <v>430</v>
      </c>
      <c r="BL34" s="348" t="s">
        <v>430</v>
      </c>
      <c r="BM34" s="375" t="s">
        <v>430</v>
      </c>
      <c r="BN34" s="375" t="s">
        <v>430</v>
      </c>
      <c r="BO34" s="375" t="s">
        <v>430</v>
      </c>
      <c r="BP34" s="375">
        <v>98.91</v>
      </c>
      <c r="BQ34" s="375" t="s">
        <v>430</v>
      </c>
      <c r="BR34" s="374"/>
      <c r="BS34" s="468" t="s">
        <v>430</v>
      </c>
      <c r="BT34" s="348" t="s">
        <v>430</v>
      </c>
      <c r="BU34" s="374"/>
      <c r="BV34" s="430" t="s">
        <v>554</v>
      </c>
    </row>
    <row r="35" spans="1:74" s="428" customFormat="1" x14ac:dyDescent="0.25">
      <c r="A35" s="345" t="s">
        <v>8120</v>
      </c>
      <c r="B35" s="373"/>
      <c r="C35" s="719">
        <v>45559</v>
      </c>
      <c r="D35" s="373"/>
      <c r="E35" s="346">
        <v>2063.04</v>
      </c>
      <c r="F35" s="373"/>
      <c r="G35" s="347">
        <v>11.390700000000001</v>
      </c>
      <c r="H35" s="374"/>
      <c r="I35" s="348">
        <v>0.93</v>
      </c>
      <c r="J35" s="348">
        <v>7.97</v>
      </c>
      <c r="K35" s="348">
        <v>0.83</v>
      </c>
      <c r="L35" s="348">
        <v>0.9</v>
      </c>
      <c r="M35" s="362"/>
      <c r="N35" s="350">
        <v>16.349599999999999</v>
      </c>
      <c r="O35" s="348">
        <v>9.9471000000000007</v>
      </c>
      <c r="P35" s="348">
        <v>8.8498999999999999</v>
      </c>
      <c r="Q35" s="348">
        <v>8.6344999999999992</v>
      </c>
      <c r="R35" s="348">
        <v>12.381600000000001</v>
      </c>
      <c r="S35" s="348">
        <v>7.1555</v>
      </c>
      <c r="T35" s="348">
        <v>6.0227000000000004</v>
      </c>
      <c r="U35" s="354">
        <v>6.0560999999999998</v>
      </c>
      <c r="V35" s="348">
        <v>6.3955000000000002</v>
      </c>
      <c r="W35" s="348" t="s">
        <v>430</v>
      </c>
      <c r="X35" s="348" t="s">
        <v>430</v>
      </c>
      <c r="Y35" s="375" t="s">
        <v>430</v>
      </c>
      <c r="Z35" s="348" t="s">
        <v>430</v>
      </c>
      <c r="AA35" s="348">
        <v>7.3310000000000004</v>
      </c>
      <c r="AB35" s="348">
        <v>5.8912000000000004</v>
      </c>
      <c r="AC35" s="348">
        <v>6.0651000000000002</v>
      </c>
      <c r="AD35" s="348">
        <v>6.4337</v>
      </c>
      <c r="AE35" s="348">
        <v>12.283099999999999</v>
      </c>
      <c r="AF35" s="348">
        <v>7.7339000000000002</v>
      </c>
      <c r="AG35" s="569"/>
      <c r="AH35" s="346">
        <v>84</v>
      </c>
      <c r="AI35" s="346">
        <v>87</v>
      </c>
      <c r="AJ35" s="346">
        <v>87</v>
      </c>
      <c r="AK35" s="346">
        <v>105</v>
      </c>
      <c r="AL35" s="346">
        <v>76</v>
      </c>
      <c r="AM35" s="346">
        <v>70</v>
      </c>
      <c r="AN35" s="346">
        <v>28</v>
      </c>
      <c r="AO35" s="572">
        <v>28</v>
      </c>
      <c r="AP35" s="346">
        <v>12</v>
      </c>
      <c r="AQ35" s="346" t="s">
        <v>430</v>
      </c>
      <c r="AR35" s="346" t="s">
        <v>430</v>
      </c>
      <c r="AS35" s="346" t="s">
        <v>430</v>
      </c>
      <c r="AT35" s="346" t="s">
        <v>430</v>
      </c>
      <c r="AU35" s="346">
        <v>76</v>
      </c>
      <c r="AV35" s="346">
        <v>41</v>
      </c>
      <c r="AW35" s="346">
        <v>26</v>
      </c>
      <c r="AX35" s="346">
        <v>12</v>
      </c>
      <c r="AY35" s="346">
        <v>90</v>
      </c>
      <c r="AZ35" s="584"/>
      <c r="BA35" s="467" t="s">
        <v>430</v>
      </c>
      <c r="BB35" s="348">
        <v>94.4</v>
      </c>
      <c r="BC35" s="348" t="s">
        <v>430</v>
      </c>
      <c r="BD35" s="348" t="s">
        <v>430</v>
      </c>
      <c r="BE35" s="375" t="s">
        <v>430</v>
      </c>
      <c r="BF35" s="375">
        <v>5.6</v>
      </c>
      <c r="BG35" s="374"/>
      <c r="BH35" s="594">
        <v>5.6</v>
      </c>
      <c r="BI35" s="348" t="s">
        <v>430</v>
      </c>
      <c r="BJ35" s="348">
        <v>3.92</v>
      </c>
      <c r="BK35" s="348">
        <v>90.48</v>
      </c>
      <c r="BL35" s="348" t="s">
        <v>430</v>
      </c>
      <c r="BM35" s="375" t="s">
        <v>430</v>
      </c>
      <c r="BN35" s="375" t="s">
        <v>430</v>
      </c>
      <c r="BO35" s="375" t="s">
        <v>430</v>
      </c>
      <c r="BP35" s="375" t="s">
        <v>430</v>
      </c>
      <c r="BQ35" s="375" t="s">
        <v>430</v>
      </c>
      <c r="BR35" s="374"/>
      <c r="BS35" s="468" t="s">
        <v>430</v>
      </c>
      <c r="BT35" s="348">
        <v>85.353747252929296</v>
      </c>
      <c r="BU35" s="374"/>
      <c r="BV35" s="430" t="s">
        <v>554</v>
      </c>
    </row>
    <row r="36" spans="1:74" s="428" customFormat="1" x14ac:dyDescent="0.25">
      <c r="A36" s="345" t="s">
        <v>8121</v>
      </c>
      <c r="B36" s="373"/>
      <c r="C36" s="719">
        <v>44641</v>
      </c>
      <c r="D36" s="373"/>
      <c r="E36" s="346">
        <v>1657.57</v>
      </c>
      <c r="F36" s="373"/>
      <c r="G36" s="347">
        <v>13.238099999999999</v>
      </c>
      <c r="H36" s="374"/>
      <c r="I36" s="348">
        <v>1.67</v>
      </c>
      <c r="J36" s="348">
        <v>6.59</v>
      </c>
      <c r="K36" s="348">
        <v>1.51</v>
      </c>
      <c r="L36" s="348">
        <v>1.56</v>
      </c>
      <c r="M36" s="362"/>
      <c r="N36" s="350">
        <v>22.346900000000002</v>
      </c>
      <c r="O36" s="348">
        <v>12.4838</v>
      </c>
      <c r="P36" s="348">
        <v>10.538</v>
      </c>
      <c r="Q36" s="348">
        <v>14.9345</v>
      </c>
      <c r="R36" s="348">
        <v>15.0319</v>
      </c>
      <c r="S36" s="348">
        <v>6.2713000000000001</v>
      </c>
      <c r="T36" s="348">
        <v>5.1367000000000003</v>
      </c>
      <c r="U36" s="354">
        <v>5.6944999999999997</v>
      </c>
      <c r="V36" s="348">
        <v>5.4736000000000002</v>
      </c>
      <c r="W36" s="348">
        <v>7.5782999999999996</v>
      </c>
      <c r="X36" s="348">
        <v>7.4507000000000003</v>
      </c>
      <c r="Y36" s="375" t="s">
        <v>430</v>
      </c>
      <c r="Z36" s="348" t="s">
        <v>430</v>
      </c>
      <c r="AA36" s="348">
        <v>7.4381000000000004</v>
      </c>
      <c r="AB36" s="348">
        <v>5.1616999999999997</v>
      </c>
      <c r="AC36" s="348">
        <v>5.7473000000000001</v>
      </c>
      <c r="AD36" s="348">
        <v>5.5377999999999998</v>
      </c>
      <c r="AE36" s="348">
        <v>13.868600000000001</v>
      </c>
      <c r="AF36" s="348">
        <v>6.8014999999999999</v>
      </c>
      <c r="AG36" s="569"/>
      <c r="AH36" s="346">
        <v>63</v>
      </c>
      <c r="AI36" s="346">
        <v>45</v>
      </c>
      <c r="AJ36" s="346">
        <v>66</v>
      </c>
      <c r="AK36" s="346">
        <v>33</v>
      </c>
      <c r="AL36" s="346">
        <v>60</v>
      </c>
      <c r="AM36" s="346">
        <v>104</v>
      </c>
      <c r="AN36" s="346">
        <v>101</v>
      </c>
      <c r="AO36" s="572">
        <v>76</v>
      </c>
      <c r="AP36" s="346">
        <v>68</v>
      </c>
      <c r="AQ36" s="346">
        <v>30</v>
      </c>
      <c r="AR36" s="346">
        <v>46</v>
      </c>
      <c r="AS36" s="346" t="s">
        <v>430</v>
      </c>
      <c r="AT36" s="346" t="s">
        <v>430</v>
      </c>
      <c r="AU36" s="346">
        <v>68</v>
      </c>
      <c r="AV36" s="346">
        <v>100</v>
      </c>
      <c r="AW36" s="346">
        <v>76</v>
      </c>
      <c r="AX36" s="346">
        <v>69</v>
      </c>
      <c r="AY36" s="346">
        <v>67</v>
      </c>
      <c r="AZ36" s="584"/>
      <c r="BA36" s="467">
        <v>98.31</v>
      </c>
      <c r="BB36" s="348" t="s">
        <v>430</v>
      </c>
      <c r="BC36" s="348" t="s">
        <v>430</v>
      </c>
      <c r="BD36" s="348" t="s">
        <v>430</v>
      </c>
      <c r="BE36" s="375" t="s">
        <v>430</v>
      </c>
      <c r="BF36" s="375">
        <v>1.69</v>
      </c>
      <c r="BG36" s="374"/>
      <c r="BH36" s="594">
        <v>1.69</v>
      </c>
      <c r="BI36" s="348" t="s">
        <v>430</v>
      </c>
      <c r="BJ36" s="348" t="s">
        <v>430</v>
      </c>
      <c r="BK36" s="348" t="s">
        <v>430</v>
      </c>
      <c r="BL36" s="348" t="s">
        <v>430</v>
      </c>
      <c r="BM36" s="375">
        <v>98.31</v>
      </c>
      <c r="BN36" s="375" t="s">
        <v>430</v>
      </c>
      <c r="BO36" s="375" t="s">
        <v>430</v>
      </c>
      <c r="BP36" s="375" t="s">
        <v>430</v>
      </c>
      <c r="BQ36" s="375" t="s">
        <v>430</v>
      </c>
      <c r="BR36" s="374"/>
      <c r="BS36" s="468" t="s">
        <v>430</v>
      </c>
      <c r="BT36" s="348" t="s">
        <v>430</v>
      </c>
      <c r="BU36" s="374"/>
      <c r="BV36" s="430" t="s">
        <v>554</v>
      </c>
    </row>
    <row r="37" spans="1:74" s="428" customFormat="1" x14ac:dyDescent="0.25">
      <c r="A37" s="345" t="s">
        <v>8122</v>
      </c>
      <c r="B37" s="373"/>
      <c r="C37" s="719">
        <v>41275</v>
      </c>
      <c r="D37" s="373"/>
      <c r="E37" s="346">
        <v>1631.69</v>
      </c>
      <c r="F37" s="373"/>
      <c r="G37" s="347">
        <v>48.747999999999998</v>
      </c>
      <c r="H37" s="374"/>
      <c r="I37" s="348">
        <v>2.4300000000000002</v>
      </c>
      <c r="J37" s="348">
        <v>7.59</v>
      </c>
      <c r="K37" s="348">
        <v>2.04</v>
      </c>
      <c r="L37" s="348">
        <v>2.16</v>
      </c>
      <c r="M37" s="362"/>
      <c r="N37" s="350">
        <v>16.329999999999998</v>
      </c>
      <c r="O37" s="348">
        <v>11.323600000000001</v>
      </c>
      <c r="P37" s="348">
        <v>12.7921</v>
      </c>
      <c r="Q37" s="348">
        <v>9.9695999999999998</v>
      </c>
      <c r="R37" s="348">
        <v>15.8361</v>
      </c>
      <c r="S37" s="348">
        <v>8.1800999999999995</v>
      </c>
      <c r="T37" s="348">
        <v>6.3871000000000002</v>
      </c>
      <c r="U37" s="354">
        <v>6.2092999999999998</v>
      </c>
      <c r="V37" s="348">
        <v>5.8749000000000002</v>
      </c>
      <c r="W37" s="348">
        <v>7.4584999999999999</v>
      </c>
      <c r="X37" s="348">
        <v>7.3811999999999998</v>
      </c>
      <c r="Y37" s="375">
        <v>6.2892000000000001</v>
      </c>
      <c r="Z37" s="348">
        <v>7.2747999999999999</v>
      </c>
      <c r="AA37" s="348">
        <v>8.1556999999999995</v>
      </c>
      <c r="AB37" s="348">
        <v>6.3550000000000004</v>
      </c>
      <c r="AC37" s="348">
        <v>6.3015999999999996</v>
      </c>
      <c r="AD37" s="348">
        <v>5.9416000000000002</v>
      </c>
      <c r="AE37" s="348">
        <v>18.0671</v>
      </c>
      <c r="AF37" s="348">
        <v>7.7995999999999999</v>
      </c>
      <c r="AG37" s="569"/>
      <c r="AH37" s="346">
        <v>85</v>
      </c>
      <c r="AI37" s="346">
        <v>54</v>
      </c>
      <c r="AJ37" s="346">
        <v>42</v>
      </c>
      <c r="AK37" s="346">
        <v>77</v>
      </c>
      <c r="AL37" s="346">
        <v>51</v>
      </c>
      <c r="AM37" s="346">
        <v>36</v>
      </c>
      <c r="AN37" s="346">
        <v>19</v>
      </c>
      <c r="AO37" s="572">
        <v>19</v>
      </c>
      <c r="AP37" s="346">
        <v>34</v>
      </c>
      <c r="AQ37" s="346">
        <v>51</v>
      </c>
      <c r="AR37" s="346">
        <v>56</v>
      </c>
      <c r="AS37" s="346">
        <v>10</v>
      </c>
      <c r="AT37" s="346">
        <v>6</v>
      </c>
      <c r="AU37" s="346">
        <v>44</v>
      </c>
      <c r="AV37" s="346">
        <v>24</v>
      </c>
      <c r="AW37" s="346">
        <v>15</v>
      </c>
      <c r="AX37" s="346">
        <v>33</v>
      </c>
      <c r="AY37" s="346">
        <v>38</v>
      </c>
      <c r="AZ37" s="584"/>
      <c r="BA37" s="467" t="s">
        <v>430</v>
      </c>
      <c r="BB37" s="348">
        <v>99.51</v>
      </c>
      <c r="BC37" s="348" t="s">
        <v>430</v>
      </c>
      <c r="BD37" s="348" t="s">
        <v>430</v>
      </c>
      <c r="BE37" s="375" t="s">
        <v>430</v>
      </c>
      <c r="BF37" s="375">
        <v>0.49</v>
      </c>
      <c r="BG37" s="374"/>
      <c r="BH37" s="594">
        <v>0.49</v>
      </c>
      <c r="BI37" s="348" t="s">
        <v>430</v>
      </c>
      <c r="BJ37" s="348" t="s">
        <v>430</v>
      </c>
      <c r="BK37" s="348" t="s">
        <v>430</v>
      </c>
      <c r="BL37" s="348" t="s">
        <v>430</v>
      </c>
      <c r="BM37" s="375" t="s">
        <v>430</v>
      </c>
      <c r="BN37" s="375" t="s">
        <v>430</v>
      </c>
      <c r="BO37" s="375" t="s">
        <v>430</v>
      </c>
      <c r="BP37" s="375">
        <v>99.51</v>
      </c>
      <c r="BQ37" s="375" t="s">
        <v>430</v>
      </c>
      <c r="BR37" s="374"/>
      <c r="BS37" s="468" t="s">
        <v>430</v>
      </c>
      <c r="BT37" s="348" t="s">
        <v>430</v>
      </c>
      <c r="BU37" s="374"/>
      <c r="BV37" s="430" t="s">
        <v>554</v>
      </c>
    </row>
    <row r="38" spans="1:74" s="428" customFormat="1" x14ac:dyDescent="0.25">
      <c r="A38" s="345" t="s">
        <v>8123</v>
      </c>
      <c r="B38" s="373"/>
      <c r="C38" s="719">
        <v>44644</v>
      </c>
      <c r="D38" s="373"/>
      <c r="E38" s="346">
        <v>1467.73</v>
      </c>
      <c r="F38" s="373"/>
      <c r="G38" s="347">
        <v>13.1174</v>
      </c>
      <c r="H38" s="374"/>
      <c r="I38" s="348">
        <v>1.18</v>
      </c>
      <c r="J38" s="348">
        <v>6.86</v>
      </c>
      <c r="K38" s="348">
        <v>1.0900000000000001</v>
      </c>
      <c r="L38" s="348">
        <v>1.1299999999999999</v>
      </c>
      <c r="M38" s="362"/>
      <c r="N38" s="350">
        <v>16.9815</v>
      </c>
      <c r="O38" s="348">
        <v>11.426399999999999</v>
      </c>
      <c r="P38" s="348">
        <v>13.190799999999999</v>
      </c>
      <c r="Q38" s="348">
        <v>13.1038</v>
      </c>
      <c r="R38" s="348">
        <v>11.4413</v>
      </c>
      <c r="S38" s="348">
        <v>6.2206999999999999</v>
      </c>
      <c r="T38" s="348">
        <v>5.7919</v>
      </c>
      <c r="U38" s="354">
        <v>5.9134000000000002</v>
      </c>
      <c r="V38" s="348">
        <v>5.5353000000000003</v>
      </c>
      <c r="W38" s="348">
        <v>7.5143000000000004</v>
      </c>
      <c r="X38" s="348">
        <v>7.5073999999999996</v>
      </c>
      <c r="Y38" s="375" t="s">
        <v>430</v>
      </c>
      <c r="Z38" s="348" t="s">
        <v>430</v>
      </c>
      <c r="AA38" s="348">
        <v>6.1832000000000003</v>
      </c>
      <c r="AB38" s="348">
        <v>5.7026000000000003</v>
      </c>
      <c r="AC38" s="348">
        <v>5.9894999999999996</v>
      </c>
      <c r="AD38" s="348">
        <v>5.7539999999999996</v>
      </c>
      <c r="AE38" s="348">
        <v>13.201000000000001</v>
      </c>
      <c r="AF38" s="348">
        <v>6.5853999999999999</v>
      </c>
      <c r="AG38" s="569"/>
      <c r="AH38" s="346">
        <v>82</v>
      </c>
      <c r="AI38" s="346">
        <v>53</v>
      </c>
      <c r="AJ38" s="346">
        <v>37</v>
      </c>
      <c r="AK38" s="346">
        <v>44</v>
      </c>
      <c r="AL38" s="346">
        <v>91</v>
      </c>
      <c r="AM38" s="346">
        <v>106</v>
      </c>
      <c r="AN38" s="346">
        <v>48</v>
      </c>
      <c r="AO38" s="572">
        <v>46</v>
      </c>
      <c r="AP38" s="346">
        <v>65</v>
      </c>
      <c r="AQ38" s="346">
        <v>45</v>
      </c>
      <c r="AR38" s="346">
        <v>36</v>
      </c>
      <c r="AS38" s="346" t="s">
        <v>430</v>
      </c>
      <c r="AT38" s="346" t="s">
        <v>430</v>
      </c>
      <c r="AU38" s="346">
        <v>113</v>
      </c>
      <c r="AV38" s="346">
        <v>59</v>
      </c>
      <c r="AW38" s="346">
        <v>35</v>
      </c>
      <c r="AX38" s="346">
        <v>53</v>
      </c>
      <c r="AY38" s="346">
        <v>75</v>
      </c>
      <c r="AZ38" s="584"/>
      <c r="BA38" s="467">
        <v>97.13</v>
      </c>
      <c r="BB38" s="348" t="s">
        <v>430</v>
      </c>
      <c r="BC38" s="348" t="s">
        <v>430</v>
      </c>
      <c r="BD38" s="348" t="s">
        <v>430</v>
      </c>
      <c r="BE38" s="375" t="s">
        <v>430</v>
      </c>
      <c r="BF38" s="375">
        <v>2.87</v>
      </c>
      <c r="BG38" s="374"/>
      <c r="BH38" s="594">
        <v>2.87</v>
      </c>
      <c r="BI38" s="348" t="s">
        <v>430</v>
      </c>
      <c r="BJ38" s="348" t="s">
        <v>430</v>
      </c>
      <c r="BK38" s="348" t="s">
        <v>430</v>
      </c>
      <c r="BL38" s="348" t="s">
        <v>430</v>
      </c>
      <c r="BM38" s="375">
        <v>97.13</v>
      </c>
      <c r="BN38" s="375" t="s">
        <v>430</v>
      </c>
      <c r="BO38" s="375" t="s">
        <v>430</v>
      </c>
      <c r="BP38" s="375" t="s">
        <v>430</v>
      </c>
      <c r="BQ38" s="375" t="s">
        <v>430</v>
      </c>
      <c r="BR38" s="374"/>
      <c r="BS38" s="468" t="s">
        <v>430</v>
      </c>
      <c r="BT38" s="348" t="s">
        <v>430</v>
      </c>
      <c r="BU38" s="374"/>
      <c r="BV38" s="430" t="s">
        <v>554</v>
      </c>
    </row>
    <row r="39" spans="1:74" s="428" customFormat="1" x14ac:dyDescent="0.25">
      <c r="A39" s="345" t="s">
        <v>8124</v>
      </c>
      <c r="B39" s="373"/>
      <c r="C39" s="719">
        <v>45737</v>
      </c>
      <c r="D39" s="373"/>
      <c r="E39" s="346">
        <v>1418</v>
      </c>
      <c r="F39" s="373"/>
      <c r="G39" s="347">
        <v>10.89</v>
      </c>
      <c r="H39" s="374"/>
      <c r="I39" s="348">
        <v>0.75</v>
      </c>
      <c r="J39" s="348">
        <v>7.93</v>
      </c>
      <c r="K39" s="348">
        <v>0.73</v>
      </c>
      <c r="L39" s="348">
        <v>0.74</v>
      </c>
      <c r="M39" s="362"/>
      <c r="N39" s="350">
        <v>27.5046</v>
      </c>
      <c r="O39" s="348">
        <v>11.6153</v>
      </c>
      <c r="P39" s="348">
        <v>10.507199999999999</v>
      </c>
      <c r="Q39" s="348">
        <v>10.166399999999999</v>
      </c>
      <c r="R39" s="348">
        <v>12.334199999999999</v>
      </c>
      <c r="S39" s="348">
        <v>7.6193</v>
      </c>
      <c r="T39" s="348">
        <v>5.8956999999999997</v>
      </c>
      <c r="U39" s="354">
        <v>5.9782999999999999</v>
      </c>
      <c r="V39" s="348">
        <v>6.1424000000000003</v>
      </c>
      <c r="W39" s="348" t="s">
        <v>430</v>
      </c>
      <c r="X39" s="348" t="s">
        <v>430</v>
      </c>
      <c r="Y39" s="375" t="s">
        <v>430</v>
      </c>
      <c r="Z39" s="348" t="s">
        <v>430</v>
      </c>
      <c r="AA39" s="348">
        <v>7.3026</v>
      </c>
      <c r="AB39" s="348">
        <v>5.8315999999999999</v>
      </c>
      <c r="AC39" s="348">
        <v>5.9416000000000002</v>
      </c>
      <c r="AD39" s="348">
        <v>6.1379000000000001</v>
      </c>
      <c r="AE39" s="348">
        <v>13.549200000000001</v>
      </c>
      <c r="AF39" s="348">
        <v>6.9992999999999999</v>
      </c>
      <c r="AG39" s="569"/>
      <c r="AH39" s="346">
        <v>39</v>
      </c>
      <c r="AI39" s="346">
        <v>50</v>
      </c>
      <c r="AJ39" s="346">
        <v>68</v>
      </c>
      <c r="AK39" s="346">
        <v>75</v>
      </c>
      <c r="AL39" s="346">
        <v>78</v>
      </c>
      <c r="AM39" s="346">
        <v>52</v>
      </c>
      <c r="AN39" s="346">
        <v>41</v>
      </c>
      <c r="AO39" s="572">
        <v>36</v>
      </c>
      <c r="AP39" s="346">
        <v>18</v>
      </c>
      <c r="AQ39" s="346" t="s">
        <v>430</v>
      </c>
      <c r="AR39" s="346" t="s">
        <v>430</v>
      </c>
      <c r="AS39" s="346" t="s">
        <v>430</v>
      </c>
      <c r="AT39" s="346" t="s">
        <v>430</v>
      </c>
      <c r="AU39" s="346">
        <v>78</v>
      </c>
      <c r="AV39" s="346">
        <v>47</v>
      </c>
      <c r="AW39" s="346">
        <v>50</v>
      </c>
      <c r="AX39" s="346">
        <v>18</v>
      </c>
      <c r="AY39" s="346">
        <v>70</v>
      </c>
      <c r="AZ39" s="584"/>
      <c r="BA39" s="467" t="s">
        <v>430</v>
      </c>
      <c r="BB39" s="348">
        <v>98.62</v>
      </c>
      <c r="BC39" s="348" t="s">
        <v>430</v>
      </c>
      <c r="BD39" s="348" t="s">
        <v>430</v>
      </c>
      <c r="BE39" s="375" t="s">
        <v>430</v>
      </c>
      <c r="BF39" s="375">
        <v>1.38</v>
      </c>
      <c r="BG39" s="374"/>
      <c r="BH39" s="594">
        <v>1.38</v>
      </c>
      <c r="BI39" s="348">
        <v>52.04</v>
      </c>
      <c r="BJ39" s="348">
        <v>31.42</v>
      </c>
      <c r="BK39" s="348">
        <v>15.15</v>
      </c>
      <c r="BL39" s="348" t="s">
        <v>430</v>
      </c>
      <c r="BM39" s="375" t="s">
        <v>430</v>
      </c>
      <c r="BN39" s="375" t="s">
        <v>430</v>
      </c>
      <c r="BO39" s="375" t="s">
        <v>430</v>
      </c>
      <c r="BP39" s="375" t="s">
        <v>430</v>
      </c>
      <c r="BQ39" s="375" t="s">
        <v>430</v>
      </c>
      <c r="BR39" s="374"/>
      <c r="BS39" s="468">
        <v>11.704013137659199</v>
      </c>
      <c r="BT39" s="348">
        <v>22.879943025424001</v>
      </c>
      <c r="BU39" s="374"/>
      <c r="BV39" s="430" t="s">
        <v>554</v>
      </c>
    </row>
    <row r="40" spans="1:74" s="428" customFormat="1" x14ac:dyDescent="0.25">
      <c r="A40" s="345" t="s">
        <v>8125</v>
      </c>
      <c r="B40" s="373"/>
      <c r="C40" s="719">
        <v>41872</v>
      </c>
      <c r="D40" s="373"/>
      <c r="E40" s="346">
        <v>1481.25</v>
      </c>
      <c r="F40" s="373"/>
      <c r="G40" s="347">
        <v>23.657</v>
      </c>
      <c r="H40" s="374"/>
      <c r="I40" s="348">
        <v>4.08</v>
      </c>
      <c r="J40" s="348">
        <v>7.66</v>
      </c>
      <c r="K40" s="348">
        <v>2.44</v>
      </c>
      <c r="L40" s="348">
        <v>2.6</v>
      </c>
      <c r="M40" s="362"/>
      <c r="N40" s="350" t="s">
        <v>430</v>
      </c>
      <c r="O40" s="348">
        <v>12.321099999999999</v>
      </c>
      <c r="P40" s="348">
        <v>12.11</v>
      </c>
      <c r="Q40" s="348">
        <v>10.841900000000001</v>
      </c>
      <c r="R40" s="348">
        <v>16.781099999999999</v>
      </c>
      <c r="S40" s="348">
        <v>7.5381</v>
      </c>
      <c r="T40" s="348">
        <v>5.1543000000000001</v>
      </c>
      <c r="U40" s="354">
        <v>5.4462999999999999</v>
      </c>
      <c r="V40" s="348">
        <v>5.1802999999999999</v>
      </c>
      <c r="W40" s="348">
        <v>7.1041999999999996</v>
      </c>
      <c r="X40" s="348">
        <v>9.5771999999999995</v>
      </c>
      <c r="Y40" s="375">
        <v>5.6087999999999996</v>
      </c>
      <c r="Z40" s="348">
        <v>8.3539999999999992</v>
      </c>
      <c r="AA40" s="348">
        <v>8.2844999999999995</v>
      </c>
      <c r="AB40" s="348">
        <v>5.1017999999999999</v>
      </c>
      <c r="AC40" s="348">
        <v>5.3872999999999998</v>
      </c>
      <c r="AD40" s="348">
        <v>5.2137000000000002</v>
      </c>
      <c r="AE40" s="348">
        <v>18.499199999999998</v>
      </c>
      <c r="AF40" s="348">
        <v>7.5392000000000001</v>
      </c>
      <c r="AG40" s="569"/>
      <c r="AH40" s="346" t="s">
        <v>430</v>
      </c>
      <c r="AI40" s="346">
        <v>47</v>
      </c>
      <c r="AJ40" s="346">
        <v>51</v>
      </c>
      <c r="AK40" s="346">
        <v>70</v>
      </c>
      <c r="AL40" s="346">
        <v>43</v>
      </c>
      <c r="AM40" s="346">
        <v>54</v>
      </c>
      <c r="AN40" s="346">
        <v>100</v>
      </c>
      <c r="AO40" s="572">
        <v>103</v>
      </c>
      <c r="AP40" s="346">
        <v>88</v>
      </c>
      <c r="AQ40" s="346">
        <v>85</v>
      </c>
      <c r="AR40" s="346">
        <v>4</v>
      </c>
      <c r="AS40" s="346">
        <v>12</v>
      </c>
      <c r="AT40" s="346">
        <v>4</v>
      </c>
      <c r="AU40" s="346">
        <v>43</v>
      </c>
      <c r="AV40" s="346">
        <v>104</v>
      </c>
      <c r="AW40" s="346">
        <v>114</v>
      </c>
      <c r="AX40" s="346">
        <v>86</v>
      </c>
      <c r="AY40" s="346">
        <v>35</v>
      </c>
      <c r="AZ40" s="584"/>
      <c r="BA40" s="467" t="s">
        <v>430</v>
      </c>
      <c r="BB40" s="348">
        <v>99.01</v>
      </c>
      <c r="BC40" s="348" t="s">
        <v>430</v>
      </c>
      <c r="BD40" s="348" t="s">
        <v>430</v>
      </c>
      <c r="BE40" s="375" t="s">
        <v>430</v>
      </c>
      <c r="BF40" s="375">
        <v>0.99</v>
      </c>
      <c r="BG40" s="374"/>
      <c r="BH40" s="594">
        <v>0.99</v>
      </c>
      <c r="BI40" s="348" t="s">
        <v>430</v>
      </c>
      <c r="BJ40" s="348" t="s">
        <v>430</v>
      </c>
      <c r="BK40" s="348" t="s">
        <v>430</v>
      </c>
      <c r="BL40" s="348" t="s">
        <v>430</v>
      </c>
      <c r="BM40" s="375" t="s">
        <v>430</v>
      </c>
      <c r="BN40" s="375" t="s">
        <v>430</v>
      </c>
      <c r="BO40" s="375" t="s">
        <v>430</v>
      </c>
      <c r="BP40" s="375">
        <v>99.01</v>
      </c>
      <c r="BQ40" s="375" t="s">
        <v>430</v>
      </c>
      <c r="BR40" s="374"/>
      <c r="BS40" s="468" t="s">
        <v>430</v>
      </c>
      <c r="BT40" s="348" t="s">
        <v>430</v>
      </c>
      <c r="BU40" s="374"/>
      <c r="BV40" s="430" t="s">
        <v>554</v>
      </c>
    </row>
    <row r="41" spans="1:74" s="428" customFormat="1" x14ac:dyDescent="0.25">
      <c r="A41" s="345" t="s">
        <v>8126</v>
      </c>
      <c r="B41" s="373"/>
      <c r="C41" s="719">
        <v>44649</v>
      </c>
      <c r="D41" s="373"/>
      <c r="E41" s="346">
        <v>1360.13</v>
      </c>
      <c r="F41" s="373"/>
      <c r="G41" s="347">
        <v>13.005699999999999</v>
      </c>
      <c r="H41" s="374"/>
      <c r="I41" s="348">
        <v>0.63</v>
      </c>
      <c r="J41" s="348">
        <v>6.88</v>
      </c>
      <c r="K41" s="348">
        <v>0.59</v>
      </c>
      <c r="L41" s="348">
        <v>0.62</v>
      </c>
      <c r="M41" s="362"/>
      <c r="N41" s="350">
        <v>7.8597999999999999</v>
      </c>
      <c r="O41" s="348">
        <v>6.6855000000000002</v>
      </c>
      <c r="P41" s="348">
        <v>7.1863999999999999</v>
      </c>
      <c r="Q41" s="348">
        <v>8.3659999999999997</v>
      </c>
      <c r="R41" s="348">
        <v>8.89</v>
      </c>
      <c r="S41" s="348">
        <v>6.5616000000000003</v>
      </c>
      <c r="T41" s="348">
        <v>5.8887999999999998</v>
      </c>
      <c r="U41" s="354">
        <v>6.0765000000000002</v>
      </c>
      <c r="V41" s="348">
        <v>5.9147999999999996</v>
      </c>
      <c r="W41" s="348">
        <v>7.4062999999999999</v>
      </c>
      <c r="X41" s="348">
        <v>7.3183999999999996</v>
      </c>
      <c r="Y41" s="375" t="s">
        <v>430</v>
      </c>
      <c r="Z41" s="348" t="s">
        <v>430</v>
      </c>
      <c r="AA41" s="348">
        <v>6.6317000000000004</v>
      </c>
      <c r="AB41" s="348">
        <v>5.9630999999999998</v>
      </c>
      <c r="AC41" s="348">
        <v>6.0650000000000004</v>
      </c>
      <c r="AD41" s="348">
        <v>6.0014000000000003</v>
      </c>
      <c r="AE41" s="348">
        <v>9.4869000000000003</v>
      </c>
      <c r="AF41" s="348">
        <v>6.3925999999999998</v>
      </c>
      <c r="AG41" s="569"/>
      <c r="AH41" s="346">
        <v>107</v>
      </c>
      <c r="AI41" s="346">
        <v>120</v>
      </c>
      <c r="AJ41" s="346">
        <v>109</v>
      </c>
      <c r="AK41" s="346">
        <v>109</v>
      </c>
      <c r="AL41" s="346">
        <v>119</v>
      </c>
      <c r="AM41" s="346">
        <v>85</v>
      </c>
      <c r="AN41" s="346">
        <v>42</v>
      </c>
      <c r="AO41" s="572">
        <v>27</v>
      </c>
      <c r="AP41" s="346">
        <v>30</v>
      </c>
      <c r="AQ41" s="346">
        <v>61</v>
      </c>
      <c r="AR41" s="346">
        <v>67</v>
      </c>
      <c r="AS41" s="346" t="s">
        <v>430</v>
      </c>
      <c r="AT41" s="346" t="s">
        <v>430</v>
      </c>
      <c r="AU41" s="346">
        <v>96</v>
      </c>
      <c r="AV41" s="346">
        <v>37</v>
      </c>
      <c r="AW41" s="346">
        <v>27</v>
      </c>
      <c r="AX41" s="346">
        <v>29</v>
      </c>
      <c r="AY41" s="346">
        <v>117</v>
      </c>
      <c r="AZ41" s="584"/>
      <c r="BA41" s="467">
        <v>59.01</v>
      </c>
      <c r="BB41" s="348">
        <v>38.29</v>
      </c>
      <c r="BC41" s="348" t="s">
        <v>430</v>
      </c>
      <c r="BD41" s="348" t="s">
        <v>430</v>
      </c>
      <c r="BE41" s="375" t="s">
        <v>430</v>
      </c>
      <c r="BF41" s="375">
        <v>2.7</v>
      </c>
      <c r="BG41" s="374"/>
      <c r="BH41" s="594">
        <v>2.7</v>
      </c>
      <c r="BI41" s="348" t="s">
        <v>430</v>
      </c>
      <c r="BJ41" s="348" t="s">
        <v>430</v>
      </c>
      <c r="BK41" s="348">
        <v>38.29</v>
      </c>
      <c r="BL41" s="348" t="s">
        <v>430</v>
      </c>
      <c r="BM41" s="375">
        <v>59.01</v>
      </c>
      <c r="BN41" s="375" t="s">
        <v>430</v>
      </c>
      <c r="BO41" s="375" t="s">
        <v>430</v>
      </c>
      <c r="BP41" s="375" t="s">
        <v>430</v>
      </c>
      <c r="BQ41" s="375" t="s">
        <v>430</v>
      </c>
      <c r="BR41" s="374"/>
      <c r="BS41" s="468" t="s">
        <v>430</v>
      </c>
      <c r="BT41" s="348" t="s">
        <v>430</v>
      </c>
      <c r="BU41" s="374"/>
      <c r="BV41" s="430" t="s">
        <v>554</v>
      </c>
    </row>
    <row r="42" spans="1:74" s="428" customFormat="1" x14ac:dyDescent="0.25">
      <c r="A42" s="345" t="s">
        <v>8127</v>
      </c>
      <c r="B42" s="373"/>
      <c r="C42" s="719">
        <v>44838</v>
      </c>
      <c r="D42" s="373"/>
      <c r="E42" s="346">
        <v>1517.91</v>
      </c>
      <c r="F42" s="373"/>
      <c r="G42" s="347">
        <v>13.1166</v>
      </c>
      <c r="H42" s="374"/>
      <c r="I42" s="348">
        <v>1.19</v>
      </c>
      <c r="J42" s="348">
        <v>6.85</v>
      </c>
      <c r="K42" s="348">
        <v>1.1000000000000001</v>
      </c>
      <c r="L42" s="348">
        <v>1.1399999999999999</v>
      </c>
      <c r="M42" s="362"/>
      <c r="N42" s="350">
        <v>17.818200000000001</v>
      </c>
      <c r="O42" s="348">
        <v>11.0921</v>
      </c>
      <c r="P42" s="348">
        <v>13.1517</v>
      </c>
      <c r="Q42" s="348">
        <v>12.7232</v>
      </c>
      <c r="R42" s="348">
        <v>11.192500000000001</v>
      </c>
      <c r="S42" s="348">
        <v>6.2085999999999997</v>
      </c>
      <c r="T42" s="348">
        <v>5.7728999999999999</v>
      </c>
      <c r="U42" s="354">
        <v>5.8815999999999997</v>
      </c>
      <c r="V42" s="348">
        <v>5.5220000000000002</v>
      </c>
      <c r="W42" s="348">
        <v>7.4806999999999997</v>
      </c>
      <c r="X42" s="348">
        <v>7.4744000000000002</v>
      </c>
      <c r="Y42" s="375" t="s">
        <v>430</v>
      </c>
      <c r="Z42" s="348" t="s">
        <v>430</v>
      </c>
      <c r="AA42" s="348">
        <v>6.1028000000000002</v>
      </c>
      <c r="AB42" s="348">
        <v>5.6609999999999996</v>
      </c>
      <c r="AC42" s="348">
        <v>5.9524999999999997</v>
      </c>
      <c r="AD42" s="348">
        <v>5.7362000000000002</v>
      </c>
      <c r="AE42" s="348">
        <v>12.9184</v>
      </c>
      <c r="AF42" s="348">
        <v>7.5583999999999998</v>
      </c>
      <c r="AG42" s="569"/>
      <c r="AH42" s="346">
        <v>80</v>
      </c>
      <c r="AI42" s="346">
        <v>61</v>
      </c>
      <c r="AJ42" s="346">
        <v>39</v>
      </c>
      <c r="AK42" s="346">
        <v>51</v>
      </c>
      <c r="AL42" s="346">
        <v>97</v>
      </c>
      <c r="AM42" s="346">
        <v>108</v>
      </c>
      <c r="AN42" s="346">
        <v>51</v>
      </c>
      <c r="AO42" s="572">
        <v>51</v>
      </c>
      <c r="AP42" s="346">
        <v>66</v>
      </c>
      <c r="AQ42" s="346">
        <v>48</v>
      </c>
      <c r="AR42" s="346">
        <v>42</v>
      </c>
      <c r="AS42" s="346" t="s">
        <v>430</v>
      </c>
      <c r="AT42" s="346" t="s">
        <v>430</v>
      </c>
      <c r="AU42" s="346">
        <v>117</v>
      </c>
      <c r="AV42" s="346">
        <v>66</v>
      </c>
      <c r="AW42" s="346">
        <v>48</v>
      </c>
      <c r="AX42" s="346">
        <v>59</v>
      </c>
      <c r="AY42" s="346">
        <v>81</v>
      </c>
      <c r="AZ42" s="584"/>
      <c r="BA42" s="467">
        <v>96.64</v>
      </c>
      <c r="BB42" s="348" t="s">
        <v>430</v>
      </c>
      <c r="BC42" s="348" t="s">
        <v>430</v>
      </c>
      <c r="BD42" s="348" t="s">
        <v>430</v>
      </c>
      <c r="BE42" s="375" t="s">
        <v>430</v>
      </c>
      <c r="BF42" s="375">
        <v>3.36</v>
      </c>
      <c r="BG42" s="374"/>
      <c r="BH42" s="594">
        <v>3.36</v>
      </c>
      <c r="BI42" s="348" t="s">
        <v>430</v>
      </c>
      <c r="BJ42" s="348" t="s">
        <v>430</v>
      </c>
      <c r="BK42" s="348" t="s">
        <v>430</v>
      </c>
      <c r="BL42" s="348" t="s">
        <v>430</v>
      </c>
      <c r="BM42" s="375">
        <v>96.64</v>
      </c>
      <c r="BN42" s="375" t="s">
        <v>430</v>
      </c>
      <c r="BO42" s="375" t="s">
        <v>430</v>
      </c>
      <c r="BP42" s="375" t="s">
        <v>430</v>
      </c>
      <c r="BQ42" s="375" t="s">
        <v>430</v>
      </c>
      <c r="BR42" s="374"/>
      <c r="BS42" s="468" t="s">
        <v>430</v>
      </c>
      <c r="BT42" s="348" t="s">
        <v>430</v>
      </c>
      <c r="BU42" s="374"/>
      <c r="BV42" s="430" t="s">
        <v>8095</v>
      </c>
    </row>
    <row r="43" spans="1:74" s="428" customFormat="1" x14ac:dyDescent="0.25">
      <c r="A43" s="345" t="s">
        <v>8128</v>
      </c>
      <c r="B43" s="373"/>
      <c r="C43" s="719">
        <v>44875</v>
      </c>
      <c r="D43" s="373"/>
      <c r="E43" s="346">
        <v>939.24400000000003</v>
      </c>
      <c r="F43" s="373"/>
      <c r="G43" s="347">
        <v>12.9034</v>
      </c>
      <c r="H43" s="374"/>
      <c r="I43" s="348">
        <v>0.42192000000000002</v>
      </c>
      <c r="J43" s="348">
        <v>5.77</v>
      </c>
      <c r="K43" s="348">
        <v>0.40548000000000001</v>
      </c>
      <c r="L43" s="348">
        <v>0.41918</v>
      </c>
      <c r="M43" s="362"/>
      <c r="N43" s="350">
        <v>11.884499999999999</v>
      </c>
      <c r="O43" s="348">
        <v>6.5118</v>
      </c>
      <c r="P43" s="348">
        <v>5.8661000000000003</v>
      </c>
      <c r="Q43" s="348">
        <v>6.9284999999999997</v>
      </c>
      <c r="R43" s="348">
        <v>7.7080000000000002</v>
      </c>
      <c r="S43" s="348">
        <v>5.8183999999999996</v>
      </c>
      <c r="T43" s="348">
        <v>5.1246</v>
      </c>
      <c r="U43" s="354">
        <v>5.6818</v>
      </c>
      <c r="V43" s="348">
        <v>5.5571000000000002</v>
      </c>
      <c r="W43" s="348">
        <v>7.0719000000000003</v>
      </c>
      <c r="X43" s="348">
        <v>7.0614999999999997</v>
      </c>
      <c r="Y43" s="375" t="s">
        <v>430</v>
      </c>
      <c r="Z43" s="348" t="s">
        <v>430</v>
      </c>
      <c r="AA43" s="348">
        <v>6.0339</v>
      </c>
      <c r="AB43" s="348">
        <v>5.5030999999999999</v>
      </c>
      <c r="AC43" s="348">
        <v>5.5968</v>
      </c>
      <c r="AD43" s="348">
        <v>5.6025</v>
      </c>
      <c r="AE43" s="348">
        <v>7.1406000000000001</v>
      </c>
      <c r="AF43" s="348">
        <v>7.2914000000000003</v>
      </c>
      <c r="AG43" s="569"/>
      <c r="AH43" s="346">
        <v>100</v>
      </c>
      <c r="AI43" s="346">
        <v>121</v>
      </c>
      <c r="AJ43" s="346">
        <v>124</v>
      </c>
      <c r="AK43" s="346">
        <v>124</v>
      </c>
      <c r="AL43" s="346">
        <v>122</v>
      </c>
      <c r="AM43" s="346">
        <v>122</v>
      </c>
      <c r="AN43" s="346">
        <v>102</v>
      </c>
      <c r="AO43" s="572">
        <v>81</v>
      </c>
      <c r="AP43" s="346">
        <v>61</v>
      </c>
      <c r="AQ43" s="346">
        <v>88</v>
      </c>
      <c r="AR43" s="346">
        <v>86</v>
      </c>
      <c r="AS43" s="346" t="s">
        <v>430</v>
      </c>
      <c r="AT43" s="346" t="s">
        <v>430</v>
      </c>
      <c r="AU43" s="346">
        <v>123</v>
      </c>
      <c r="AV43" s="346">
        <v>88</v>
      </c>
      <c r="AW43" s="346">
        <v>98</v>
      </c>
      <c r="AX43" s="346">
        <v>67</v>
      </c>
      <c r="AY43" s="346">
        <v>127</v>
      </c>
      <c r="AZ43" s="584"/>
      <c r="BA43" s="467">
        <v>98.68</v>
      </c>
      <c r="BB43" s="348" t="s">
        <v>430</v>
      </c>
      <c r="BC43" s="348" t="s">
        <v>430</v>
      </c>
      <c r="BD43" s="348" t="s">
        <v>430</v>
      </c>
      <c r="BE43" s="375" t="s">
        <v>430</v>
      </c>
      <c r="BF43" s="375">
        <v>1.32</v>
      </c>
      <c r="BG43" s="374"/>
      <c r="BH43" s="594">
        <v>1.32</v>
      </c>
      <c r="BI43" s="348" t="s">
        <v>430</v>
      </c>
      <c r="BJ43" s="348" t="s">
        <v>430</v>
      </c>
      <c r="BK43" s="348" t="s">
        <v>430</v>
      </c>
      <c r="BL43" s="348" t="s">
        <v>430</v>
      </c>
      <c r="BM43" s="375">
        <v>98.68</v>
      </c>
      <c r="BN43" s="375" t="s">
        <v>430</v>
      </c>
      <c r="BO43" s="375" t="s">
        <v>430</v>
      </c>
      <c r="BP43" s="375" t="s">
        <v>430</v>
      </c>
      <c r="BQ43" s="375" t="s">
        <v>430</v>
      </c>
      <c r="BR43" s="374"/>
      <c r="BS43" s="468" t="s">
        <v>430</v>
      </c>
      <c r="BT43" s="348" t="s">
        <v>430</v>
      </c>
      <c r="BU43" s="374"/>
      <c r="BV43" s="430" t="s">
        <v>554</v>
      </c>
    </row>
    <row r="44" spans="1:74" s="428" customFormat="1" x14ac:dyDescent="0.25">
      <c r="A44" s="345" t="s">
        <v>8129</v>
      </c>
      <c r="B44" s="373"/>
      <c r="C44" s="719">
        <v>41275</v>
      </c>
      <c r="D44" s="373"/>
      <c r="E44" s="346">
        <v>1062.8699999999999</v>
      </c>
      <c r="F44" s="373"/>
      <c r="G44" s="347">
        <v>41.731900000000003</v>
      </c>
      <c r="H44" s="374"/>
      <c r="I44" s="348">
        <v>3.78</v>
      </c>
      <c r="J44" s="348">
        <v>7.7</v>
      </c>
      <c r="K44" s="348">
        <v>2.35</v>
      </c>
      <c r="L44" s="348">
        <v>2.48</v>
      </c>
      <c r="M44" s="362"/>
      <c r="N44" s="350" t="s">
        <v>430</v>
      </c>
      <c r="O44" s="348">
        <v>11.077500000000001</v>
      </c>
      <c r="P44" s="348">
        <v>11.669499999999999</v>
      </c>
      <c r="Q44" s="348">
        <v>9.2814999999999994</v>
      </c>
      <c r="R44" s="348">
        <v>14.2239</v>
      </c>
      <c r="S44" s="348">
        <v>7.2915999999999999</v>
      </c>
      <c r="T44" s="348">
        <v>5.2077999999999998</v>
      </c>
      <c r="U44" s="354">
        <v>5.6005000000000003</v>
      </c>
      <c r="V44" s="348">
        <v>5.3333000000000004</v>
      </c>
      <c r="W44" s="348">
        <v>7.1548999999999996</v>
      </c>
      <c r="X44" s="348">
        <v>7.2790999999999997</v>
      </c>
      <c r="Y44" s="375">
        <v>4.6989000000000001</v>
      </c>
      <c r="Z44" s="348">
        <v>7.2099000000000002</v>
      </c>
      <c r="AA44" s="348">
        <v>7.6047000000000002</v>
      </c>
      <c r="AB44" s="348">
        <v>5.1458000000000004</v>
      </c>
      <c r="AC44" s="348">
        <v>5.5949</v>
      </c>
      <c r="AD44" s="348">
        <v>5.3723000000000001</v>
      </c>
      <c r="AE44" s="348">
        <v>16.168800000000001</v>
      </c>
      <c r="AF44" s="348">
        <v>7.4645999999999999</v>
      </c>
      <c r="AG44" s="569"/>
      <c r="AH44" s="346" t="s">
        <v>430</v>
      </c>
      <c r="AI44" s="346">
        <v>62</v>
      </c>
      <c r="AJ44" s="346">
        <v>52</v>
      </c>
      <c r="AK44" s="346">
        <v>91</v>
      </c>
      <c r="AL44" s="346">
        <v>66</v>
      </c>
      <c r="AM44" s="346">
        <v>66</v>
      </c>
      <c r="AN44" s="346">
        <v>99</v>
      </c>
      <c r="AO44" s="572">
        <v>90</v>
      </c>
      <c r="AP44" s="346">
        <v>74</v>
      </c>
      <c r="AQ44" s="346">
        <v>81</v>
      </c>
      <c r="AR44" s="346">
        <v>73</v>
      </c>
      <c r="AS44" s="346">
        <v>13</v>
      </c>
      <c r="AT44" s="346">
        <v>7</v>
      </c>
      <c r="AU44" s="346">
        <v>60</v>
      </c>
      <c r="AV44" s="346">
        <v>101</v>
      </c>
      <c r="AW44" s="346">
        <v>99</v>
      </c>
      <c r="AX44" s="346">
        <v>78</v>
      </c>
      <c r="AY44" s="346">
        <v>57</v>
      </c>
      <c r="AZ44" s="584"/>
      <c r="BA44" s="467" t="s">
        <v>430</v>
      </c>
      <c r="BB44" s="348">
        <v>99.85</v>
      </c>
      <c r="BC44" s="348" t="s">
        <v>430</v>
      </c>
      <c r="BD44" s="348" t="s">
        <v>430</v>
      </c>
      <c r="BE44" s="375" t="s">
        <v>430</v>
      </c>
      <c r="BF44" s="375">
        <v>0.15</v>
      </c>
      <c r="BG44" s="374"/>
      <c r="BH44" s="594">
        <v>0.15</v>
      </c>
      <c r="BI44" s="348" t="s">
        <v>430</v>
      </c>
      <c r="BJ44" s="348" t="s">
        <v>430</v>
      </c>
      <c r="BK44" s="348" t="s">
        <v>430</v>
      </c>
      <c r="BL44" s="348" t="s">
        <v>430</v>
      </c>
      <c r="BM44" s="375" t="s">
        <v>430</v>
      </c>
      <c r="BN44" s="375" t="s">
        <v>430</v>
      </c>
      <c r="BO44" s="375" t="s">
        <v>430</v>
      </c>
      <c r="BP44" s="375">
        <v>99.85</v>
      </c>
      <c r="BQ44" s="375" t="s">
        <v>430</v>
      </c>
      <c r="BR44" s="374"/>
      <c r="BS44" s="468" t="s">
        <v>430</v>
      </c>
      <c r="BT44" s="348" t="s">
        <v>430</v>
      </c>
      <c r="BU44" s="374"/>
      <c r="BV44" s="430" t="s">
        <v>554</v>
      </c>
    </row>
    <row r="45" spans="1:74" s="428" customFormat="1" ht="11" x14ac:dyDescent="0.3">
      <c r="A45" s="841" t="s">
        <v>8130</v>
      </c>
      <c r="B45" s="842"/>
      <c r="C45" s="843">
        <v>45924</v>
      </c>
      <c r="D45" s="842"/>
      <c r="E45" s="844">
        <v>1017.8</v>
      </c>
      <c r="F45" s="842"/>
      <c r="G45" s="845">
        <v>10.4495</v>
      </c>
      <c r="H45" s="847"/>
      <c r="I45" s="846">
        <v>0.72</v>
      </c>
      <c r="J45" s="846">
        <v>7.9</v>
      </c>
      <c r="K45" s="846">
        <v>0.7</v>
      </c>
      <c r="L45" s="846">
        <v>0.72</v>
      </c>
      <c r="M45" s="851"/>
      <c r="N45" s="848">
        <v>20.97</v>
      </c>
      <c r="O45" s="846">
        <v>10.353899999999999</v>
      </c>
      <c r="P45" s="846">
        <v>9.7486999999999995</v>
      </c>
      <c r="Q45" s="846">
        <v>9.1135000000000002</v>
      </c>
      <c r="R45" s="846">
        <v>11.929399999999999</v>
      </c>
      <c r="S45" s="846">
        <v>7.6193</v>
      </c>
      <c r="T45" s="846">
        <v>5.9257999999999997</v>
      </c>
      <c r="U45" s="856">
        <v>5.9763000000000002</v>
      </c>
      <c r="V45" s="846" t="s">
        <v>430</v>
      </c>
      <c r="W45" s="846" t="s">
        <v>430</v>
      </c>
      <c r="X45" s="846" t="s">
        <v>430</v>
      </c>
      <c r="Y45" s="852" t="s">
        <v>430</v>
      </c>
      <c r="Z45" s="846" t="s">
        <v>430</v>
      </c>
      <c r="AA45" s="846">
        <v>7.4414999999999996</v>
      </c>
      <c r="AB45" s="846">
        <v>5.8522999999999996</v>
      </c>
      <c r="AC45" s="846">
        <v>5.9322999999999997</v>
      </c>
      <c r="AD45" s="846" t="s">
        <v>430</v>
      </c>
      <c r="AE45" s="846">
        <v>13.0715</v>
      </c>
      <c r="AF45" s="846">
        <v>6.0098000000000003</v>
      </c>
      <c r="AG45" s="937"/>
      <c r="AH45" s="844">
        <v>66</v>
      </c>
      <c r="AI45" s="844">
        <v>74</v>
      </c>
      <c r="AJ45" s="844">
        <v>75</v>
      </c>
      <c r="AK45" s="844">
        <v>94</v>
      </c>
      <c r="AL45" s="844">
        <v>85</v>
      </c>
      <c r="AM45" s="844">
        <v>52</v>
      </c>
      <c r="AN45" s="844">
        <v>38</v>
      </c>
      <c r="AO45" s="938">
        <v>37</v>
      </c>
      <c r="AP45" s="844" t="s">
        <v>430</v>
      </c>
      <c r="AQ45" s="844" t="s">
        <v>430</v>
      </c>
      <c r="AR45" s="844" t="s">
        <v>430</v>
      </c>
      <c r="AS45" s="844" t="s">
        <v>430</v>
      </c>
      <c r="AT45" s="844" t="s">
        <v>430</v>
      </c>
      <c r="AU45" s="844">
        <v>67</v>
      </c>
      <c r="AV45" s="844">
        <v>43</v>
      </c>
      <c r="AW45" s="844">
        <v>51</v>
      </c>
      <c r="AX45" s="844" t="s">
        <v>430</v>
      </c>
      <c r="AY45" s="844">
        <v>78</v>
      </c>
      <c r="AZ45" s="939"/>
      <c r="BA45" s="853" t="s">
        <v>430</v>
      </c>
      <c r="BB45" s="846">
        <v>98.71</v>
      </c>
      <c r="BC45" s="846" t="s">
        <v>430</v>
      </c>
      <c r="BD45" s="846" t="s">
        <v>430</v>
      </c>
      <c r="BE45" s="852" t="s">
        <v>430</v>
      </c>
      <c r="BF45" s="852">
        <v>1.29</v>
      </c>
      <c r="BG45" s="847"/>
      <c r="BH45" s="940">
        <v>1.29</v>
      </c>
      <c r="BI45" s="846">
        <v>34.83</v>
      </c>
      <c r="BJ45" s="846">
        <v>18.72</v>
      </c>
      <c r="BK45" s="846">
        <v>45.16</v>
      </c>
      <c r="BL45" s="846" t="s">
        <v>430</v>
      </c>
      <c r="BM45" s="852" t="s">
        <v>430</v>
      </c>
      <c r="BN45" s="852" t="s">
        <v>430</v>
      </c>
      <c r="BO45" s="852" t="s">
        <v>430</v>
      </c>
      <c r="BP45" s="852" t="s">
        <v>430</v>
      </c>
      <c r="BQ45" s="852" t="s">
        <v>430</v>
      </c>
      <c r="BR45" s="847"/>
      <c r="BS45" s="854">
        <v>11.3894856822779</v>
      </c>
      <c r="BT45" s="846">
        <v>17.314506903462899</v>
      </c>
      <c r="BU45" s="847"/>
      <c r="BV45" s="907" t="s">
        <v>554</v>
      </c>
    </row>
    <row r="46" spans="1:74" s="428" customFormat="1" x14ac:dyDescent="0.25">
      <c r="A46" s="345" t="s">
        <v>8131</v>
      </c>
      <c r="B46" s="373"/>
      <c r="C46" s="719">
        <v>44845</v>
      </c>
      <c r="D46" s="373"/>
      <c r="E46" s="346">
        <v>897.71100000000001</v>
      </c>
      <c r="F46" s="373"/>
      <c r="G46" s="347">
        <v>13.390499999999999</v>
      </c>
      <c r="H46" s="374"/>
      <c r="I46" s="348">
        <v>10.38</v>
      </c>
      <c r="J46" s="348">
        <v>7.55</v>
      </c>
      <c r="K46" s="348">
        <v>6.94</v>
      </c>
      <c r="L46" s="348">
        <v>7.46</v>
      </c>
      <c r="M46" s="362"/>
      <c r="N46" s="350">
        <v>39.020800000000001</v>
      </c>
      <c r="O46" s="348">
        <v>28.2392</v>
      </c>
      <c r="P46" s="348">
        <v>17.0334</v>
      </c>
      <c r="Q46" s="348">
        <v>28.421299999999999</v>
      </c>
      <c r="R46" s="348">
        <v>26.767199999999999</v>
      </c>
      <c r="S46" s="348">
        <v>9.0952999999999999</v>
      </c>
      <c r="T46" s="348">
        <v>5.8574999999999999</v>
      </c>
      <c r="U46" s="354">
        <v>5.0848000000000004</v>
      </c>
      <c r="V46" s="348">
        <v>3.2477</v>
      </c>
      <c r="W46" s="348">
        <v>6.8647999999999998</v>
      </c>
      <c r="X46" s="348">
        <v>7.2937000000000003</v>
      </c>
      <c r="Y46" s="375" t="s">
        <v>430</v>
      </c>
      <c r="Z46" s="348" t="s">
        <v>430</v>
      </c>
      <c r="AA46" s="348">
        <v>14.1579</v>
      </c>
      <c r="AB46" s="348">
        <v>5.782</v>
      </c>
      <c r="AC46" s="348">
        <v>5.3906999999999998</v>
      </c>
      <c r="AD46" s="348">
        <v>3.1871</v>
      </c>
      <c r="AE46" s="348">
        <v>25.892399999999999</v>
      </c>
      <c r="AF46" s="348">
        <v>8.2010000000000005</v>
      </c>
      <c r="AG46" s="569"/>
      <c r="AH46" s="346">
        <v>28</v>
      </c>
      <c r="AI46" s="346">
        <v>17</v>
      </c>
      <c r="AJ46" s="346">
        <v>21</v>
      </c>
      <c r="AK46" s="346">
        <v>7</v>
      </c>
      <c r="AL46" s="346">
        <v>17</v>
      </c>
      <c r="AM46" s="346">
        <v>20</v>
      </c>
      <c r="AN46" s="346">
        <v>44</v>
      </c>
      <c r="AO46" s="572">
        <v>121</v>
      </c>
      <c r="AP46" s="346">
        <v>116</v>
      </c>
      <c r="AQ46" s="346">
        <v>90</v>
      </c>
      <c r="AR46" s="346">
        <v>72</v>
      </c>
      <c r="AS46" s="346" t="s">
        <v>430</v>
      </c>
      <c r="AT46" s="346" t="s">
        <v>430</v>
      </c>
      <c r="AU46" s="346">
        <v>11</v>
      </c>
      <c r="AV46" s="346">
        <v>51</v>
      </c>
      <c r="AW46" s="346">
        <v>110</v>
      </c>
      <c r="AX46" s="346">
        <v>117</v>
      </c>
      <c r="AY46" s="346">
        <v>18</v>
      </c>
      <c r="AZ46" s="584"/>
      <c r="BA46" s="467">
        <v>97.08</v>
      </c>
      <c r="BB46" s="348" t="s">
        <v>430</v>
      </c>
      <c r="BC46" s="348" t="s">
        <v>430</v>
      </c>
      <c r="BD46" s="348" t="s">
        <v>430</v>
      </c>
      <c r="BE46" s="375" t="s">
        <v>430</v>
      </c>
      <c r="BF46" s="375">
        <v>2.92</v>
      </c>
      <c r="BG46" s="374"/>
      <c r="BH46" s="594">
        <v>2.92</v>
      </c>
      <c r="BI46" s="348" t="s">
        <v>430</v>
      </c>
      <c r="BJ46" s="348" t="s">
        <v>430</v>
      </c>
      <c r="BK46" s="348" t="s">
        <v>430</v>
      </c>
      <c r="BL46" s="348" t="s">
        <v>430</v>
      </c>
      <c r="BM46" s="375">
        <v>97.08</v>
      </c>
      <c r="BN46" s="375" t="s">
        <v>430</v>
      </c>
      <c r="BO46" s="375" t="s">
        <v>430</v>
      </c>
      <c r="BP46" s="375" t="s">
        <v>430</v>
      </c>
      <c r="BQ46" s="375" t="s">
        <v>430</v>
      </c>
      <c r="BR46" s="374"/>
      <c r="BS46" s="468" t="s">
        <v>430</v>
      </c>
      <c r="BT46" s="348" t="s">
        <v>430</v>
      </c>
      <c r="BU46" s="374"/>
      <c r="BV46" s="430" t="s">
        <v>4692</v>
      </c>
    </row>
    <row r="47" spans="1:74" s="428" customFormat="1" x14ac:dyDescent="0.25">
      <c r="A47" s="345" t="s">
        <v>8132</v>
      </c>
      <c r="B47" s="373"/>
      <c r="C47" s="719">
        <v>45000</v>
      </c>
      <c r="D47" s="373"/>
      <c r="E47" s="346">
        <v>839.70899999999995</v>
      </c>
      <c r="F47" s="373"/>
      <c r="G47" s="347">
        <v>13.0937</v>
      </c>
      <c r="H47" s="374"/>
      <c r="I47" s="348">
        <v>9.86</v>
      </c>
      <c r="J47" s="348">
        <v>7.14</v>
      </c>
      <c r="K47" s="348">
        <v>6.9</v>
      </c>
      <c r="L47" s="348">
        <v>7.14</v>
      </c>
      <c r="M47" s="362"/>
      <c r="N47" s="350">
        <v>111.285</v>
      </c>
      <c r="O47" s="348">
        <v>34.111600000000003</v>
      </c>
      <c r="P47" s="348">
        <v>25.732500000000002</v>
      </c>
      <c r="Q47" s="348">
        <v>30.6005</v>
      </c>
      <c r="R47" s="348">
        <v>27.131799999999998</v>
      </c>
      <c r="S47" s="348">
        <v>9.4650999999999996</v>
      </c>
      <c r="T47" s="348">
        <v>5.9455</v>
      </c>
      <c r="U47" s="354">
        <v>5.5282</v>
      </c>
      <c r="V47" s="348">
        <v>4.1322999999999999</v>
      </c>
      <c r="W47" s="348">
        <v>7.4028999999999998</v>
      </c>
      <c r="X47" s="348">
        <v>7.7967000000000004</v>
      </c>
      <c r="Y47" s="375" t="s">
        <v>430</v>
      </c>
      <c r="Z47" s="348" t="s">
        <v>430</v>
      </c>
      <c r="AA47" s="348">
        <v>15.6351</v>
      </c>
      <c r="AB47" s="348">
        <v>5.8276000000000003</v>
      </c>
      <c r="AC47" s="348">
        <v>6.0087999999999999</v>
      </c>
      <c r="AD47" s="348">
        <v>4.3093000000000004</v>
      </c>
      <c r="AE47" s="348">
        <v>25.289300000000001</v>
      </c>
      <c r="AF47" s="348">
        <v>8.5664999999999996</v>
      </c>
      <c r="AG47" s="569"/>
      <c r="AH47" s="346">
        <v>7</v>
      </c>
      <c r="AI47" s="346">
        <v>10</v>
      </c>
      <c r="AJ47" s="346">
        <v>10</v>
      </c>
      <c r="AK47" s="346">
        <v>5</v>
      </c>
      <c r="AL47" s="346">
        <v>15</v>
      </c>
      <c r="AM47" s="346">
        <v>13</v>
      </c>
      <c r="AN47" s="346">
        <v>35</v>
      </c>
      <c r="AO47" s="572">
        <v>98</v>
      </c>
      <c r="AP47" s="346">
        <v>108</v>
      </c>
      <c r="AQ47" s="346">
        <v>62</v>
      </c>
      <c r="AR47" s="346">
        <v>10</v>
      </c>
      <c r="AS47" s="346" t="s">
        <v>430</v>
      </c>
      <c r="AT47" s="346" t="s">
        <v>430</v>
      </c>
      <c r="AU47" s="346">
        <v>3</v>
      </c>
      <c r="AV47" s="346">
        <v>48</v>
      </c>
      <c r="AW47" s="346">
        <v>33</v>
      </c>
      <c r="AX47" s="346">
        <v>111</v>
      </c>
      <c r="AY47" s="346">
        <v>20</v>
      </c>
      <c r="AZ47" s="584"/>
      <c r="BA47" s="467">
        <v>98.67</v>
      </c>
      <c r="BB47" s="348" t="s">
        <v>430</v>
      </c>
      <c r="BC47" s="348" t="s">
        <v>430</v>
      </c>
      <c r="BD47" s="348" t="s">
        <v>430</v>
      </c>
      <c r="BE47" s="375" t="s">
        <v>430</v>
      </c>
      <c r="BF47" s="375">
        <v>1.33</v>
      </c>
      <c r="BG47" s="374"/>
      <c r="BH47" s="594">
        <v>1.33</v>
      </c>
      <c r="BI47" s="348" t="s">
        <v>430</v>
      </c>
      <c r="BJ47" s="348" t="s">
        <v>430</v>
      </c>
      <c r="BK47" s="348" t="s">
        <v>430</v>
      </c>
      <c r="BL47" s="348" t="s">
        <v>430</v>
      </c>
      <c r="BM47" s="375">
        <v>98.67</v>
      </c>
      <c r="BN47" s="375" t="s">
        <v>430</v>
      </c>
      <c r="BO47" s="375" t="s">
        <v>430</v>
      </c>
      <c r="BP47" s="375" t="s">
        <v>430</v>
      </c>
      <c r="BQ47" s="375" t="s">
        <v>430</v>
      </c>
      <c r="BR47" s="374"/>
      <c r="BS47" s="468" t="s">
        <v>430</v>
      </c>
      <c r="BT47" s="348" t="s">
        <v>430</v>
      </c>
      <c r="BU47" s="374"/>
      <c r="BV47" s="430" t="s">
        <v>554</v>
      </c>
    </row>
    <row r="48" spans="1:74" s="428" customFormat="1" x14ac:dyDescent="0.25">
      <c r="A48" s="345" t="s">
        <v>8133</v>
      </c>
      <c r="B48" s="373"/>
      <c r="C48" s="719">
        <v>44846</v>
      </c>
      <c r="D48" s="373"/>
      <c r="E48" s="346">
        <v>827.27300000000002</v>
      </c>
      <c r="F48" s="373"/>
      <c r="G48" s="347">
        <v>13.2797</v>
      </c>
      <c r="H48" s="374"/>
      <c r="I48" s="348">
        <v>2.46</v>
      </c>
      <c r="J48" s="348">
        <v>7.38</v>
      </c>
      <c r="K48" s="348">
        <v>2.13</v>
      </c>
      <c r="L48" s="348">
        <v>2.21</v>
      </c>
      <c r="M48" s="362"/>
      <c r="N48" s="350">
        <v>-3.298</v>
      </c>
      <c r="O48" s="348">
        <v>4.4002999999999997</v>
      </c>
      <c r="P48" s="348">
        <v>6.5655000000000001</v>
      </c>
      <c r="Q48" s="348">
        <v>10.882400000000001</v>
      </c>
      <c r="R48" s="348">
        <v>18.494599999999998</v>
      </c>
      <c r="S48" s="348">
        <v>5.3379000000000003</v>
      </c>
      <c r="T48" s="348">
        <v>4.6242000000000001</v>
      </c>
      <c r="U48" s="354">
        <v>5.4192999999999998</v>
      </c>
      <c r="V48" s="348">
        <v>4.7320000000000002</v>
      </c>
      <c r="W48" s="348">
        <v>7.6403999999999996</v>
      </c>
      <c r="X48" s="348">
        <v>7.5457999999999998</v>
      </c>
      <c r="Y48" s="375" t="s">
        <v>430</v>
      </c>
      <c r="Z48" s="348" t="s">
        <v>430</v>
      </c>
      <c r="AA48" s="348">
        <v>6.1764000000000001</v>
      </c>
      <c r="AB48" s="348">
        <v>4.3875999999999999</v>
      </c>
      <c r="AC48" s="348">
        <v>5.8807</v>
      </c>
      <c r="AD48" s="348">
        <v>4.4770000000000003</v>
      </c>
      <c r="AE48" s="348">
        <v>20.8887</v>
      </c>
      <c r="AF48" s="348">
        <v>7.9646999999999997</v>
      </c>
      <c r="AG48" s="569"/>
      <c r="AH48" s="346">
        <v>123</v>
      </c>
      <c r="AI48" s="346">
        <v>133</v>
      </c>
      <c r="AJ48" s="346">
        <v>114</v>
      </c>
      <c r="AK48" s="346">
        <v>69</v>
      </c>
      <c r="AL48" s="346">
        <v>35</v>
      </c>
      <c r="AM48" s="346">
        <v>129</v>
      </c>
      <c r="AN48" s="346">
        <v>119</v>
      </c>
      <c r="AO48" s="572">
        <v>107</v>
      </c>
      <c r="AP48" s="346">
        <v>97</v>
      </c>
      <c r="AQ48" s="346">
        <v>24</v>
      </c>
      <c r="AR48" s="346">
        <v>28</v>
      </c>
      <c r="AS48" s="346" t="s">
        <v>430</v>
      </c>
      <c r="AT48" s="346" t="s">
        <v>430</v>
      </c>
      <c r="AU48" s="346">
        <v>115</v>
      </c>
      <c r="AV48" s="346">
        <v>123</v>
      </c>
      <c r="AW48" s="346">
        <v>59</v>
      </c>
      <c r="AX48" s="346">
        <v>107</v>
      </c>
      <c r="AY48" s="346">
        <v>28</v>
      </c>
      <c r="AZ48" s="584"/>
      <c r="BA48" s="467">
        <v>96.54</v>
      </c>
      <c r="BB48" s="348" t="s">
        <v>430</v>
      </c>
      <c r="BC48" s="348" t="s">
        <v>430</v>
      </c>
      <c r="BD48" s="348" t="s">
        <v>430</v>
      </c>
      <c r="BE48" s="375" t="s">
        <v>430</v>
      </c>
      <c r="BF48" s="375">
        <v>3.46</v>
      </c>
      <c r="BG48" s="374"/>
      <c r="BH48" s="594">
        <v>3.46</v>
      </c>
      <c r="BI48" s="348" t="s">
        <v>430</v>
      </c>
      <c r="BJ48" s="348" t="s">
        <v>430</v>
      </c>
      <c r="BK48" s="348" t="s">
        <v>430</v>
      </c>
      <c r="BL48" s="348" t="s">
        <v>430</v>
      </c>
      <c r="BM48" s="375">
        <v>96.54</v>
      </c>
      <c r="BN48" s="375" t="s">
        <v>430</v>
      </c>
      <c r="BO48" s="375" t="s">
        <v>430</v>
      </c>
      <c r="BP48" s="375" t="s">
        <v>430</v>
      </c>
      <c r="BQ48" s="375" t="s">
        <v>430</v>
      </c>
      <c r="BR48" s="374"/>
      <c r="BS48" s="468" t="s">
        <v>430</v>
      </c>
      <c r="BT48" s="348" t="s">
        <v>430</v>
      </c>
      <c r="BU48" s="374"/>
      <c r="BV48" s="430" t="s">
        <v>554</v>
      </c>
    </row>
    <row r="49" spans="1:74" s="428" customFormat="1" x14ac:dyDescent="0.25">
      <c r="A49" s="345" t="s">
        <v>8134</v>
      </c>
      <c r="B49" s="373"/>
      <c r="C49" s="719">
        <v>44845</v>
      </c>
      <c r="D49" s="373"/>
      <c r="E49" s="346">
        <v>816.02200000000005</v>
      </c>
      <c r="F49" s="373"/>
      <c r="G49" s="347">
        <v>13.3613</v>
      </c>
      <c r="H49" s="374"/>
      <c r="I49" s="348">
        <v>4.43</v>
      </c>
      <c r="J49" s="348">
        <v>6.84</v>
      </c>
      <c r="K49" s="348">
        <v>3.54</v>
      </c>
      <c r="L49" s="348">
        <v>3.66</v>
      </c>
      <c r="M49" s="362"/>
      <c r="N49" s="350">
        <v>90.920699999999997</v>
      </c>
      <c r="O49" s="348">
        <v>23.679099999999998</v>
      </c>
      <c r="P49" s="348">
        <v>13.851699999999999</v>
      </c>
      <c r="Q49" s="348">
        <v>19.5806</v>
      </c>
      <c r="R49" s="348">
        <v>22.208500000000001</v>
      </c>
      <c r="S49" s="348">
        <v>9.4297000000000004</v>
      </c>
      <c r="T49" s="348">
        <v>5.8468</v>
      </c>
      <c r="U49" s="354">
        <v>5.1966999999999999</v>
      </c>
      <c r="V49" s="348">
        <v>5.0556999999999999</v>
      </c>
      <c r="W49" s="348">
        <v>7.8493000000000004</v>
      </c>
      <c r="X49" s="348">
        <v>7.7504999999999997</v>
      </c>
      <c r="Y49" s="375" t="s">
        <v>430</v>
      </c>
      <c r="Z49" s="348" t="s">
        <v>430</v>
      </c>
      <c r="AA49" s="348">
        <v>13.638400000000001</v>
      </c>
      <c r="AB49" s="348">
        <v>5.5035999999999996</v>
      </c>
      <c r="AC49" s="348">
        <v>5.3465999999999996</v>
      </c>
      <c r="AD49" s="348">
        <v>5.1738</v>
      </c>
      <c r="AE49" s="348">
        <v>20.261700000000001</v>
      </c>
      <c r="AF49" s="348">
        <v>8.1372999999999998</v>
      </c>
      <c r="AG49" s="569"/>
      <c r="AH49" s="346">
        <v>13</v>
      </c>
      <c r="AI49" s="346">
        <v>23</v>
      </c>
      <c r="AJ49" s="346">
        <v>32</v>
      </c>
      <c r="AK49" s="346">
        <v>24</v>
      </c>
      <c r="AL49" s="346">
        <v>25</v>
      </c>
      <c r="AM49" s="346">
        <v>14</v>
      </c>
      <c r="AN49" s="346">
        <v>45</v>
      </c>
      <c r="AO49" s="572">
        <v>119</v>
      </c>
      <c r="AP49" s="346">
        <v>91</v>
      </c>
      <c r="AQ49" s="346">
        <v>11</v>
      </c>
      <c r="AR49" s="346">
        <v>13</v>
      </c>
      <c r="AS49" s="346" t="s">
        <v>430</v>
      </c>
      <c r="AT49" s="346" t="s">
        <v>430</v>
      </c>
      <c r="AU49" s="346">
        <v>13</v>
      </c>
      <c r="AV49" s="346">
        <v>86</v>
      </c>
      <c r="AW49" s="346">
        <v>117</v>
      </c>
      <c r="AX49" s="346">
        <v>89</v>
      </c>
      <c r="AY49" s="346">
        <v>32</v>
      </c>
      <c r="AZ49" s="584"/>
      <c r="BA49" s="467">
        <v>96.66</v>
      </c>
      <c r="BB49" s="348" t="s">
        <v>430</v>
      </c>
      <c r="BC49" s="348" t="s">
        <v>430</v>
      </c>
      <c r="BD49" s="348" t="s">
        <v>430</v>
      </c>
      <c r="BE49" s="375" t="s">
        <v>430</v>
      </c>
      <c r="BF49" s="375">
        <v>3.34</v>
      </c>
      <c r="BG49" s="374"/>
      <c r="BH49" s="594">
        <v>3.34</v>
      </c>
      <c r="BI49" s="348" t="s">
        <v>430</v>
      </c>
      <c r="BJ49" s="348" t="s">
        <v>430</v>
      </c>
      <c r="BK49" s="348" t="s">
        <v>430</v>
      </c>
      <c r="BL49" s="348" t="s">
        <v>430</v>
      </c>
      <c r="BM49" s="375">
        <v>96.66</v>
      </c>
      <c r="BN49" s="375" t="s">
        <v>430</v>
      </c>
      <c r="BO49" s="375" t="s">
        <v>430</v>
      </c>
      <c r="BP49" s="375" t="s">
        <v>430</v>
      </c>
      <c r="BQ49" s="375" t="s">
        <v>430</v>
      </c>
      <c r="BR49" s="374"/>
      <c r="BS49" s="468" t="s">
        <v>430</v>
      </c>
      <c r="BT49" s="348" t="s">
        <v>430</v>
      </c>
      <c r="BU49" s="374"/>
      <c r="BV49" s="430" t="s">
        <v>554</v>
      </c>
    </row>
    <row r="50" spans="1:74" s="428" customFormat="1" x14ac:dyDescent="0.25">
      <c r="A50" s="345" t="s">
        <v>8135</v>
      </c>
      <c r="B50" s="373"/>
      <c r="C50" s="719">
        <v>46105</v>
      </c>
      <c r="D50" s="373"/>
      <c r="E50" s="346">
        <v>841.774</v>
      </c>
      <c r="F50" s="373"/>
      <c r="G50" s="347">
        <v>10.197800000000001</v>
      </c>
      <c r="H50" s="374"/>
      <c r="I50" s="348">
        <v>0.78356000000000003</v>
      </c>
      <c r="J50" s="348">
        <v>7.91</v>
      </c>
      <c r="K50" s="348">
        <v>0.71780999999999995</v>
      </c>
      <c r="L50" s="348">
        <v>0.77259999999999995</v>
      </c>
      <c r="M50" s="362"/>
      <c r="N50" s="350">
        <v>24.354800000000001</v>
      </c>
      <c r="O50" s="348">
        <v>10.6816</v>
      </c>
      <c r="P50" s="348">
        <v>9.7331000000000003</v>
      </c>
      <c r="Q50" s="348">
        <v>9.3392999999999997</v>
      </c>
      <c r="R50" s="348">
        <v>12.160500000000001</v>
      </c>
      <c r="S50" s="348">
        <v>7.7786999999999997</v>
      </c>
      <c r="T50" s="348" t="s">
        <v>430</v>
      </c>
      <c r="U50" s="354" t="s">
        <v>430</v>
      </c>
      <c r="V50" s="348" t="s">
        <v>430</v>
      </c>
      <c r="W50" s="348" t="s">
        <v>430</v>
      </c>
      <c r="X50" s="348" t="s">
        <v>430</v>
      </c>
      <c r="Y50" s="375" t="s">
        <v>430</v>
      </c>
      <c r="Z50" s="348" t="s">
        <v>430</v>
      </c>
      <c r="AA50" s="348">
        <v>7.3582000000000001</v>
      </c>
      <c r="AB50" s="348" t="s">
        <v>430</v>
      </c>
      <c r="AC50" s="348" t="s">
        <v>430</v>
      </c>
      <c r="AD50" s="348" t="s">
        <v>430</v>
      </c>
      <c r="AE50" s="348">
        <v>13.032500000000001</v>
      </c>
      <c r="AF50" s="348">
        <v>7.8475000000000001</v>
      </c>
      <c r="AG50" s="569"/>
      <c r="AH50" s="346">
        <v>55</v>
      </c>
      <c r="AI50" s="346">
        <v>68</v>
      </c>
      <c r="AJ50" s="346">
        <v>76</v>
      </c>
      <c r="AK50" s="346">
        <v>88</v>
      </c>
      <c r="AL50" s="346">
        <v>83</v>
      </c>
      <c r="AM50" s="346">
        <v>46</v>
      </c>
      <c r="AN50" s="346" t="s">
        <v>430</v>
      </c>
      <c r="AO50" s="572" t="s">
        <v>430</v>
      </c>
      <c r="AP50" s="346" t="s">
        <v>430</v>
      </c>
      <c r="AQ50" s="346" t="s">
        <v>430</v>
      </c>
      <c r="AR50" s="346" t="s">
        <v>430</v>
      </c>
      <c r="AS50" s="346" t="s">
        <v>430</v>
      </c>
      <c r="AT50" s="346" t="s">
        <v>430</v>
      </c>
      <c r="AU50" s="346">
        <v>74</v>
      </c>
      <c r="AV50" s="346" t="s">
        <v>430</v>
      </c>
      <c r="AW50" s="346" t="s">
        <v>430</v>
      </c>
      <c r="AX50" s="346" t="s">
        <v>430</v>
      </c>
      <c r="AY50" s="346">
        <v>80</v>
      </c>
      <c r="AZ50" s="584"/>
      <c r="BA50" s="467" t="s">
        <v>430</v>
      </c>
      <c r="BB50" s="348">
        <v>97.64</v>
      </c>
      <c r="BC50" s="348" t="s">
        <v>430</v>
      </c>
      <c r="BD50" s="348" t="s">
        <v>430</v>
      </c>
      <c r="BE50" s="375" t="s">
        <v>430</v>
      </c>
      <c r="BF50" s="375">
        <v>2.36</v>
      </c>
      <c r="BG50" s="374"/>
      <c r="BH50" s="594">
        <v>2.36</v>
      </c>
      <c r="BI50" s="348">
        <v>50.66</v>
      </c>
      <c r="BJ50" s="348" t="s">
        <v>430</v>
      </c>
      <c r="BK50" s="348">
        <v>46.98</v>
      </c>
      <c r="BL50" s="348" t="s">
        <v>430</v>
      </c>
      <c r="BM50" s="375" t="s">
        <v>430</v>
      </c>
      <c r="BN50" s="375" t="s">
        <v>430</v>
      </c>
      <c r="BO50" s="375" t="s">
        <v>430</v>
      </c>
      <c r="BP50" s="375" t="s">
        <v>430</v>
      </c>
      <c r="BQ50" s="375" t="s">
        <v>430</v>
      </c>
      <c r="BR50" s="374"/>
      <c r="BS50" s="468">
        <v>6.1778647606177897</v>
      </c>
      <c r="BT50" s="348">
        <v>23.413219242341299</v>
      </c>
      <c r="BU50" s="374"/>
      <c r="BV50" s="430" t="s">
        <v>554</v>
      </c>
    </row>
    <row r="51" spans="1:74" s="428" customFormat="1" x14ac:dyDescent="0.25">
      <c r="A51" s="345" t="s">
        <v>8136</v>
      </c>
      <c r="B51" s="373"/>
      <c r="C51" s="719">
        <v>44834</v>
      </c>
      <c r="D51" s="373"/>
      <c r="E51" s="889">
        <v>793.34</v>
      </c>
      <c r="F51" s="373"/>
      <c r="G51" s="347" t="s">
        <v>430</v>
      </c>
      <c r="H51" s="374"/>
      <c r="I51" s="348" t="s">
        <v>430</v>
      </c>
      <c r="J51" s="348" t="s">
        <v>430</v>
      </c>
      <c r="K51" s="348" t="s">
        <v>430</v>
      </c>
      <c r="L51" s="348" t="s">
        <v>430</v>
      </c>
      <c r="M51" s="362"/>
      <c r="N51" s="350" t="s">
        <v>430</v>
      </c>
      <c r="O51" s="348" t="s">
        <v>430</v>
      </c>
      <c r="P51" s="348" t="s">
        <v>430</v>
      </c>
      <c r="Q51" s="348" t="s">
        <v>430</v>
      </c>
      <c r="R51" s="348" t="s">
        <v>430</v>
      </c>
      <c r="S51" s="348" t="s">
        <v>430</v>
      </c>
      <c r="T51" s="348" t="s">
        <v>430</v>
      </c>
      <c r="U51" s="354" t="s">
        <v>430</v>
      </c>
      <c r="V51" s="348" t="s">
        <v>430</v>
      </c>
      <c r="W51" s="348" t="s">
        <v>430</v>
      </c>
      <c r="X51" s="348" t="s">
        <v>430</v>
      </c>
      <c r="Y51" s="375" t="s">
        <v>430</v>
      </c>
      <c r="Z51" s="348" t="s">
        <v>430</v>
      </c>
      <c r="AA51" s="348" t="s">
        <v>430</v>
      </c>
      <c r="AB51" s="348" t="s">
        <v>430</v>
      </c>
      <c r="AC51" s="348" t="s">
        <v>430</v>
      </c>
      <c r="AD51" s="348" t="s">
        <v>430</v>
      </c>
      <c r="AE51" s="348" t="s">
        <v>430</v>
      </c>
      <c r="AF51" s="348" t="s">
        <v>430</v>
      </c>
      <c r="AG51" s="569"/>
      <c r="AH51" s="346" t="s">
        <v>430</v>
      </c>
      <c r="AI51" s="346" t="s">
        <v>430</v>
      </c>
      <c r="AJ51" s="346" t="s">
        <v>430</v>
      </c>
      <c r="AK51" s="346" t="s">
        <v>430</v>
      </c>
      <c r="AL51" s="346" t="s">
        <v>430</v>
      </c>
      <c r="AM51" s="346" t="s">
        <v>430</v>
      </c>
      <c r="AN51" s="346" t="s">
        <v>430</v>
      </c>
      <c r="AO51" s="572" t="s">
        <v>430</v>
      </c>
      <c r="AP51" s="346" t="s">
        <v>430</v>
      </c>
      <c r="AQ51" s="346" t="s">
        <v>430</v>
      </c>
      <c r="AR51" s="346" t="s">
        <v>430</v>
      </c>
      <c r="AS51" s="346" t="s">
        <v>430</v>
      </c>
      <c r="AT51" s="346" t="s">
        <v>430</v>
      </c>
      <c r="AU51" s="346" t="s">
        <v>430</v>
      </c>
      <c r="AV51" s="346" t="s">
        <v>430</v>
      </c>
      <c r="AW51" s="346" t="s">
        <v>430</v>
      </c>
      <c r="AX51" s="346" t="s">
        <v>430</v>
      </c>
      <c r="AY51" s="346" t="s">
        <v>430</v>
      </c>
      <c r="AZ51" s="584"/>
      <c r="BA51" s="467" t="s">
        <v>430</v>
      </c>
      <c r="BB51" s="348" t="s">
        <v>430</v>
      </c>
      <c r="BC51" s="348" t="s">
        <v>430</v>
      </c>
      <c r="BD51" s="348" t="s">
        <v>430</v>
      </c>
      <c r="BE51" s="375" t="s">
        <v>430</v>
      </c>
      <c r="BF51" s="375" t="s">
        <v>430</v>
      </c>
      <c r="BG51" s="374"/>
      <c r="BH51" s="594" t="s">
        <v>430</v>
      </c>
      <c r="BI51" s="348" t="s">
        <v>430</v>
      </c>
      <c r="BJ51" s="348" t="s">
        <v>430</v>
      </c>
      <c r="BK51" s="348" t="s">
        <v>430</v>
      </c>
      <c r="BL51" s="348" t="s">
        <v>430</v>
      </c>
      <c r="BM51" s="375" t="s">
        <v>430</v>
      </c>
      <c r="BN51" s="375" t="s">
        <v>430</v>
      </c>
      <c r="BO51" s="375" t="s">
        <v>430</v>
      </c>
      <c r="BP51" s="375" t="s">
        <v>430</v>
      </c>
      <c r="BQ51" s="375" t="s">
        <v>430</v>
      </c>
      <c r="BR51" s="374"/>
      <c r="BS51" s="468" t="s">
        <v>430</v>
      </c>
      <c r="BT51" s="348" t="s">
        <v>430</v>
      </c>
      <c r="BU51" s="374"/>
      <c r="BV51" s="430" t="s">
        <v>554</v>
      </c>
    </row>
    <row r="52" spans="1:74" s="428" customFormat="1" x14ac:dyDescent="0.25">
      <c r="A52" s="345" t="s">
        <v>8137</v>
      </c>
      <c r="B52" s="373"/>
      <c r="C52" s="719">
        <v>44914</v>
      </c>
      <c r="D52" s="373"/>
      <c r="E52" s="346">
        <v>748.048</v>
      </c>
      <c r="F52" s="373"/>
      <c r="G52" s="347">
        <v>13.197100000000001</v>
      </c>
      <c r="H52" s="374"/>
      <c r="I52" s="348">
        <v>9.74</v>
      </c>
      <c r="J52" s="348">
        <v>7.13</v>
      </c>
      <c r="K52" s="348">
        <v>6.84</v>
      </c>
      <c r="L52" s="348">
        <v>7.09</v>
      </c>
      <c r="M52" s="362"/>
      <c r="N52" s="350">
        <v>116.254</v>
      </c>
      <c r="O52" s="348">
        <v>35.797699999999999</v>
      </c>
      <c r="P52" s="348">
        <v>27.325900000000001</v>
      </c>
      <c r="Q52" s="348">
        <v>29.994</v>
      </c>
      <c r="R52" s="348">
        <v>27.09</v>
      </c>
      <c r="S52" s="348">
        <v>9.2317</v>
      </c>
      <c r="T52" s="348">
        <v>5.6787999999999998</v>
      </c>
      <c r="U52" s="354">
        <v>5.4008000000000003</v>
      </c>
      <c r="V52" s="348">
        <v>4.0263999999999998</v>
      </c>
      <c r="W52" s="348">
        <v>7.3989000000000003</v>
      </c>
      <c r="X52" s="348">
        <v>7.7851999999999997</v>
      </c>
      <c r="Y52" s="375" t="s">
        <v>430</v>
      </c>
      <c r="Z52" s="348" t="s">
        <v>430</v>
      </c>
      <c r="AA52" s="348">
        <v>15.3141</v>
      </c>
      <c r="AB52" s="348">
        <v>5.6222000000000003</v>
      </c>
      <c r="AC52" s="348">
        <v>5.8446999999999996</v>
      </c>
      <c r="AD52" s="348">
        <v>4.2222</v>
      </c>
      <c r="AE52" s="348">
        <v>24.944400000000002</v>
      </c>
      <c r="AF52" s="348">
        <v>8.2119</v>
      </c>
      <c r="AG52" s="569"/>
      <c r="AH52" s="346">
        <v>6</v>
      </c>
      <c r="AI52" s="346">
        <v>7</v>
      </c>
      <c r="AJ52" s="346">
        <v>8</v>
      </c>
      <c r="AK52" s="346">
        <v>6</v>
      </c>
      <c r="AL52" s="346">
        <v>16</v>
      </c>
      <c r="AM52" s="346">
        <v>16</v>
      </c>
      <c r="AN52" s="346">
        <v>63</v>
      </c>
      <c r="AO52" s="572">
        <v>109</v>
      </c>
      <c r="AP52" s="346">
        <v>111</v>
      </c>
      <c r="AQ52" s="346">
        <v>65</v>
      </c>
      <c r="AR52" s="346">
        <v>12</v>
      </c>
      <c r="AS52" s="346" t="s">
        <v>430</v>
      </c>
      <c r="AT52" s="346" t="s">
        <v>430</v>
      </c>
      <c r="AU52" s="346">
        <v>6</v>
      </c>
      <c r="AV52" s="346">
        <v>69</v>
      </c>
      <c r="AW52" s="346">
        <v>64</v>
      </c>
      <c r="AX52" s="346">
        <v>114</v>
      </c>
      <c r="AY52" s="346">
        <v>21</v>
      </c>
      <c r="AZ52" s="584"/>
      <c r="BA52" s="467">
        <v>98.16</v>
      </c>
      <c r="BB52" s="348" t="s">
        <v>430</v>
      </c>
      <c r="BC52" s="348" t="s">
        <v>430</v>
      </c>
      <c r="BD52" s="348" t="s">
        <v>430</v>
      </c>
      <c r="BE52" s="375" t="s">
        <v>430</v>
      </c>
      <c r="BF52" s="375">
        <v>1.84</v>
      </c>
      <c r="BG52" s="374"/>
      <c r="BH52" s="594">
        <v>1.84</v>
      </c>
      <c r="BI52" s="348" t="s">
        <v>430</v>
      </c>
      <c r="BJ52" s="348" t="s">
        <v>430</v>
      </c>
      <c r="BK52" s="348" t="s">
        <v>430</v>
      </c>
      <c r="BL52" s="348" t="s">
        <v>430</v>
      </c>
      <c r="BM52" s="375">
        <v>98.16</v>
      </c>
      <c r="BN52" s="375" t="s">
        <v>430</v>
      </c>
      <c r="BO52" s="375" t="s">
        <v>430</v>
      </c>
      <c r="BP52" s="375" t="s">
        <v>430</v>
      </c>
      <c r="BQ52" s="375" t="s">
        <v>430</v>
      </c>
      <c r="BR52" s="374"/>
      <c r="BS52" s="468" t="s">
        <v>430</v>
      </c>
      <c r="BT52" s="348" t="s">
        <v>430</v>
      </c>
      <c r="BU52" s="374"/>
      <c r="BV52" s="430" t="s">
        <v>554</v>
      </c>
    </row>
    <row r="53" spans="1:74" s="428" customFormat="1" x14ac:dyDescent="0.25">
      <c r="A53" s="345" t="s">
        <v>8138</v>
      </c>
      <c r="B53" s="373"/>
      <c r="C53" s="719">
        <v>44650</v>
      </c>
      <c r="D53" s="373"/>
      <c r="E53" s="346">
        <v>643.15</v>
      </c>
      <c r="F53" s="373"/>
      <c r="G53" s="347">
        <v>13.211499999999999</v>
      </c>
      <c r="H53" s="374"/>
      <c r="I53" s="348">
        <v>1.53</v>
      </c>
      <c r="J53" s="348">
        <v>6.94</v>
      </c>
      <c r="K53" s="348">
        <v>1.37</v>
      </c>
      <c r="L53" s="348">
        <v>1.44</v>
      </c>
      <c r="M53" s="362"/>
      <c r="N53" s="350">
        <v>29.308599999999998</v>
      </c>
      <c r="O53" s="348">
        <v>12.4536</v>
      </c>
      <c r="P53" s="348">
        <v>12.541399999999999</v>
      </c>
      <c r="Q53" s="348">
        <v>9.0099</v>
      </c>
      <c r="R53" s="348">
        <v>12.5223</v>
      </c>
      <c r="S53" s="348">
        <v>6.2747999999999999</v>
      </c>
      <c r="T53" s="348">
        <v>5.2415000000000003</v>
      </c>
      <c r="U53" s="354">
        <v>5.4615</v>
      </c>
      <c r="V53" s="348">
        <v>5.2869000000000002</v>
      </c>
      <c r="W53" s="348">
        <v>7.4433999999999996</v>
      </c>
      <c r="X53" s="348">
        <v>7.3788</v>
      </c>
      <c r="Y53" s="375" t="s">
        <v>430</v>
      </c>
      <c r="Z53" s="348" t="s">
        <v>430</v>
      </c>
      <c r="AA53" s="348">
        <v>6.2020999999999997</v>
      </c>
      <c r="AB53" s="348">
        <v>5.1226000000000003</v>
      </c>
      <c r="AC53" s="348">
        <v>5.5148000000000001</v>
      </c>
      <c r="AD53" s="348">
        <v>5.4264000000000001</v>
      </c>
      <c r="AE53" s="348">
        <v>14.135300000000001</v>
      </c>
      <c r="AF53" s="348">
        <v>6.7916999999999996</v>
      </c>
      <c r="AG53" s="569"/>
      <c r="AH53" s="346">
        <v>32</v>
      </c>
      <c r="AI53" s="346">
        <v>46</v>
      </c>
      <c r="AJ53" s="346">
        <v>45</v>
      </c>
      <c r="AK53" s="346">
        <v>97</v>
      </c>
      <c r="AL53" s="346">
        <v>74</v>
      </c>
      <c r="AM53" s="346">
        <v>103</v>
      </c>
      <c r="AN53" s="346">
        <v>97</v>
      </c>
      <c r="AO53" s="572">
        <v>102</v>
      </c>
      <c r="AP53" s="346">
        <v>79</v>
      </c>
      <c r="AQ53" s="346">
        <v>53</v>
      </c>
      <c r="AR53" s="346">
        <v>57</v>
      </c>
      <c r="AS53" s="346" t="s">
        <v>430</v>
      </c>
      <c r="AT53" s="346" t="s">
        <v>430</v>
      </c>
      <c r="AU53" s="346">
        <v>112</v>
      </c>
      <c r="AV53" s="346">
        <v>103</v>
      </c>
      <c r="AW53" s="346">
        <v>105</v>
      </c>
      <c r="AX53" s="346">
        <v>74</v>
      </c>
      <c r="AY53" s="346">
        <v>66</v>
      </c>
      <c r="AZ53" s="584"/>
      <c r="BA53" s="467">
        <v>58.53</v>
      </c>
      <c r="BB53" s="348">
        <v>37.200000000000003</v>
      </c>
      <c r="BC53" s="348" t="s">
        <v>430</v>
      </c>
      <c r="BD53" s="348" t="s">
        <v>430</v>
      </c>
      <c r="BE53" s="375" t="s">
        <v>430</v>
      </c>
      <c r="BF53" s="375">
        <v>4.2699999999999996</v>
      </c>
      <c r="BG53" s="374"/>
      <c r="BH53" s="594">
        <v>4.2699999999999996</v>
      </c>
      <c r="BI53" s="348" t="s">
        <v>430</v>
      </c>
      <c r="BJ53" s="348" t="s">
        <v>430</v>
      </c>
      <c r="BK53" s="348">
        <v>37.200000000000003</v>
      </c>
      <c r="BL53" s="348" t="s">
        <v>430</v>
      </c>
      <c r="BM53" s="375">
        <v>58.53</v>
      </c>
      <c r="BN53" s="375" t="s">
        <v>430</v>
      </c>
      <c r="BO53" s="375" t="s">
        <v>430</v>
      </c>
      <c r="BP53" s="375" t="s">
        <v>430</v>
      </c>
      <c r="BQ53" s="375" t="s">
        <v>430</v>
      </c>
      <c r="BR53" s="374"/>
      <c r="BS53" s="468" t="s">
        <v>430</v>
      </c>
      <c r="BT53" s="348" t="s">
        <v>430</v>
      </c>
      <c r="BU53" s="374"/>
      <c r="BV53" s="430" t="s">
        <v>554</v>
      </c>
    </row>
    <row r="54" spans="1:74" s="428" customFormat="1" x14ac:dyDescent="0.25">
      <c r="A54" s="345" t="s">
        <v>8139</v>
      </c>
      <c r="B54" s="373"/>
      <c r="C54" s="719">
        <v>44904</v>
      </c>
      <c r="D54" s="373"/>
      <c r="E54" s="346">
        <v>584.40200000000004</v>
      </c>
      <c r="F54" s="373"/>
      <c r="G54" s="347">
        <v>12.895300000000001</v>
      </c>
      <c r="H54" s="374"/>
      <c r="I54" s="348">
        <v>1.03</v>
      </c>
      <c r="J54" s="348">
        <v>6.16</v>
      </c>
      <c r="K54" s="348">
        <v>0.95342000000000005</v>
      </c>
      <c r="L54" s="348">
        <v>0.98355999999999999</v>
      </c>
      <c r="M54" s="362"/>
      <c r="N54" s="350">
        <v>27.192900000000002</v>
      </c>
      <c r="O54" s="348">
        <v>9.9769000000000005</v>
      </c>
      <c r="P54" s="348">
        <v>12.5246</v>
      </c>
      <c r="Q54" s="348">
        <v>12.3302</v>
      </c>
      <c r="R54" s="348">
        <v>11.5441</v>
      </c>
      <c r="S54" s="348">
        <v>6.4916</v>
      </c>
      <c r="T54" s="348">
        <v>5.4062999999999999</v>
      </c>
      <c r="U54" s="354">
        <v>5.7046999999999999</v>
      </c>
      <c r="V54" s="348">
        <v>5.6749000000000001</v>
      </c>
      <c r="W54" s="348">
        <v>7.4001000000000001</v>
      </c>
      <c r="X54" s="348">
        <v>7.3120000000000003</v>
      </c>
      <c r="Y54" s="375" t="s">
        <v>430</v>
      </c>
      <c r="Z54" s="348" t="s">
        <v>430</v>
      </c>
      <c r="AA54" s="348">
        <v>6.2260999999999997</v>
      </c>
      <c r="AB54" s="348">
        <v>5.5288000000000004</v>
      </c>
      <c r="AC54" s="348">
        <v>5.6683000000000003</v>
      </c>
      <c r="AD54" s="348">
        <v>5.7485999999999997</v>
      </c>
      <c r="AE54" s="348">
        <v>10.662000000000001</v>
      </c>
      <c r="AF54" s="348">
        <v>7.4419000000000004</v>
      </c>
      <c r="AG54" s="569"/>
      <c r="AH54" s="346">
        <v>41</v>
      </c>
      <c r="AI54" s="346">
        <v>83</v>
      </c>
      <c r="AJ54" s="346">
        <v>46</v>
      </c>
      <c r="AK54" s="346">
        <v>54</v>
      </c>
      <c r="AL54" s="346">
        <v>90</v>
      </c>
      <c r="AM54" s="346">
        <v>89</v>
      </c>
      <c r="AN54" s="346">
        <v>86</v>
      </c>
      <c r="AO54" s="572">
        <v>74</v>
      </c>
      <c r="AP54" s="346">
        <v>51</v>
      </c>
      <c r="AQ54" s="346">
        <v>64</v>
      </c>
      <c r="AR54" s="346">
        <v>68</v>
      </c>
      <c r="AS54" s="346" t="s">
        <v>430</v>
      </c>
      <c r="AT54" s="346" t="s">
        <v>430</v>
      </c>
      <c r="AU54" s="346">
        <v>109</v>
      </c>
      <c r="AV54" s="346">
        <v>81</v>
      </c>
      <c r="AW54" s="346">
        <v>94</v>
      </c>
      <c r="AX54" s="346">
        <v>55</v>
      </c>
      <c r="AY54" s="346">
        <v>103</v>
      </c>
      <c r="AZ54" s="584"/>
      <c r="BA54" s="467">
        <v>96.73</v>
      </c>
      <c r="BB54" s="348" t="s">
        <v>430</v>
      </c>
      <c r="BC54" s="348" t="s">
        <v>430</v>
      </c>
      <c r="BD54" s="348" t="s">
        <v>430</v>
      </c>
      <c r="BE54" s="375" t="s">
        <v>430</v>
      </c>
      <c r="BF54" s="375">
        <v>3.27</v>
      </c>
      <c r="BG54" s="374"/>
      <c r="BH54" s="594">
        <v>3.27</v>
      </c>
      <c r="BI54" s="348" t="s">
        <v>430</v>
      </c>
      <c r="BJ54" s="348" t="s">
        <v>430</v>
      </c>
      <c r="BK54" s="348" t="s">
        <v>430</v>
      </c>
      <c r="BL54" s="348" t="s">
        <v>430</v>
      </c>
      <c r="BM54" s="375">
        <v>96.73</v>
      </c>
      <c r="BN54" s="375" t="s">
        <v>430</v>
      </c>
      <c r="BO54" s="375" t="s">
        <v>430</v>
      </c>
      <c r="BP54" s="375" t="s">
        <v>430</v>
      </c>
      <c r="BQ54" s="375" t="s">
        <v>430</v>
      </c>
      <c r="BR54" s="374"/>
      <c r="BS54" s="468" t="s">
        <v>430</v>
      </c>
      <c r="BT54" s="348" t="s">
        <v>430</v>
      </c>
      <c r="BU54" s="374"/>
      <c r="BV54" s="430" t="s">
        <v>554</v>
      </c>
    </row>
    <row r="55" spans="1:74" s="428" customFormat="1" x14ac:dyDescent="0.25">
      <c r="A55" s="345" t="s">
        <v>8140</v>
      </c>
      <c r="B55" s="373"/>
      <c r="C55" s="719">
        <v>44875</v>
      </c>
      <c r="D55" s="373"/>
      <c r="E55" s="346">
        <v>630.72500000000002</v>
      </c>
      <c r="F55" s="373"/>
      <c r="G55" s="347">
        <v>13.2822</v>
      </c>
      <c r="H55" s="374"/>
      <c r="I55" s="348">
        <v>5.01</v>
      </c>
      <c r="J55" s="348">
        <v>6.97</v>
      </c>
      <c r="K55" s="348">
        <v>4.12</v>
      </c>
      <c r="L55" s="348">
        <v>4.26</v>
      </c>
      <c r="M55" s="362"/>
      <c r="N55" s="350">
        <v>73.520399999999995</v>
      </c>
      <c r="O55" s="348">
        <v>26.476900000000001</v>
      </c>
      <c r="P55" s="348">
        <v>12.198399999999999</v>
      </c>
      <c r="Q55" s="348">
        <v>19.339400000000001</v>
      </c>
      <c r="R55" s="348">
        <v>29.882000000000001</v>
      </c>
      <c r="S55" s="348">
        <v>10.2905</v>
      </c>
      <c r="T55" s="348">
        <v>5.6334</v>
      </c>
      <c r="U55" s="354">
        <v>5.6398000000000001</v>
      </c>
      <c r="V55" s="348">
        <v>4.8186</v>
      </c>
      <c r="W55" s="348">
        <v>7.9836</v>
      </c>
      <c r="X55" s="348">
        <v>7.8246000000000002</v>
      </c>
      <c r="Y55" s="375" t="s">
        <v>430</v>
      </c>
      <c r="Z55" s="348" t="s">
        <v>430</v>
      </c>
      <c r="AA55" s="348">
        <v>14.9201</v>
      </c>
      <c r="AB55" s="348">
        <v>5.8354999999999997</v>
      </c>
      <c r="AC55" s="348">
        <v>5.7206999999999999</v>
      </c>
      <c r="AD55" s="348">
        <v>5.0709999999999997</v>
      </c>
      <c r="AE55" s="348">
        <v>27.864100000000001</v>
      </c>
      <c r="AF55" s="348">
        <v>8.1519999999999992</v>
      </c>
      <c r="AG55" s="569"/>
      <c r="AH55" s="346">
        <v>18</v>
      </c>
      <c r="AI55" s="346">
        <v>19</v>
      </c>
      <c r="AJ55" s="346">
        <v>50</v>
      </c>
      <c r="AK55" s="346">
        <v>25</v>
      </c>
      <c r="AL55" s="346">
        <v>7</v>
      </c>
      <c r="AM55" s="346">
        <v>7</v>
      </c>
      <c r="AN55" s="346">
        <v>70</v>
      </c>
      <c r="AO55" s="572">
        <v>87</v>
      </c>
      <c r="AP55" s="346">
        <v>96</v>
      </c>
      <c r="AQ55" s="346">
        <v>6</v>
      </c>
      <c r="AR55" s="346">
        <v>9</v>
      </c>
      <c r="AS55" s="346" t="s">
        <v>430</v>
      </c>
      <c r="AT55" s="346" t="s">
        <v>430</v>
      </c>
      <c r="AU55" s="346">
        <v>7</v>
      </c>
      <c r="AV55" s="346">
        <v>44</v>
      </c>
      <c r="AW55" s="346">
        <v>80</v>
      </c>
      <c r="AX55" s="346">
        <v>93</v>
      </c>
      <c r="AY55" s="346">
        <v>17</v>
      </c>
      <c r="AZ55" s="584"/>
      <c r="BA55" s="467">
        <v>97.05</v>
      </c>
      <c r="BB55" s="348" t="s">
        <v>430</v>
      </c>
      <c r="BC55" s="348" t="s">
        <v>430</v>
      </c>
      <c r="BD55" s="348" t="s">
        <v>430</v>
      </c>
      <c r="BE55" s="375" t="s">
        <v>430</v>
      </c>
      <c r="BF55" s="375">
        <v>2.95</v>
      </c>
      <c r="BG55" s="374"/>
      <c r="BH55" s="594">
        <v>2.95</v>
      </c>
      <c r="BI55" s="348" t="s">
        <v>430</v>
      </c>
      <c r="BJ55" s="348" t="s">
        <v>430</v>
      </c>
      <c r="BK55" s="348" t="s">
        <v>430</v>
      </c>
      <c r="BL55" s="348" t="s">
        <v>430</v>
      </c>
      <c r="BM55" s="375">
        <v>97.05</v>
      </c>
      <c r="BN55" s="375" t="s">
        <v>430</v>
      </c>
      <c r="BO55" s="375" t="s">
        <v>430</v>
      </c>
      <c r="BP55" s="375" t="s">
        <v>430</v>
      </c>
      <c r="BQ55" s="375" t="s">
        <v>430</v>
      </c>
      <c r="BR55" s="374"/>
      <c r="BS55" s="468" t="s">
        <v>430</v>
      </c>
      <c r="BT55" s="348" t="s">
        <v>430</v>
      </c>
      <c r="BU55" s="374"/>
      <c r="BV55" s="430" t="s">
        <v>554</v>
      </c>
    </row>
    <row r="56" spans="1:74" s="428" customFormat="1" x14ac:dyDescent="0.25">
      <c r="A56" s="345" t="s">
        <v>8141</v>
      </c>
      <c r="B56" s="373"/>
      <c r="C56" s="719">
        <v>45825</v>
      </c>
      <c r="D56" s="373"/>
      <c r="E56" s="346">
        <v>626.80700000000002</v>
      </c>
      <c r="F56" s="373"/>
      <c r="G56" s="347">
        <v>10.594200000000001</v>
      </c>
      <c r="H56" s="374"/>
      <c r="I56" s="348">
        <v>1.8783399999999999</v>
      </c>
      <c r="J56" s="348">
        <v>7.7562100000000003</v>
      </c>
      <c r="K56" s="348">
        <v>1.54077</v>
      </c>
      <c r="L56" s="348">
        <v>1.66181</v>
      </c>
      <c r="M56" s="362"/>
      <c r="N56" s="350">
        <v>16.2</v>
      </c>
      <c r="O56" s="348">
        <v>11.318</v>
      </c>
      <c r="P56" s="348">
        <v>11.344799999999999</v>
      </c>
      <c r="Q56" s="348">
        <v>9.9306000000000001</v>
      </c>
      <c r="R56" s="348">
        <v>15.3162</v>
      </c>
      <c r="S56" s="348">
        <v>7.6532999999999998</v>
      </c>
      <c r="T56" s="348">
        <v>5.8845999999999998</v>
      </c>
      <c r="U56" s="354">
        <v>5.9819000000000004</v>
      </c>
      <c r="V56" s="348">
        <v>5.7378999999999998</v>
      </c>
      <c r="W56" s="348" t="s">
        <v>430</v>
      </c>
      <c r="X56" s="348" t="s">
        <v>430</v>
      </c>
      <c r="Y56" s="375" t="s">
        <v>430</v>
      </c>
      <c r="Z56" s="348" t="s">
        <v>430</v>
      </c>
      <c r="AA56" s="348">
        <v>7.9833999999999996</v>
      </c>
      <c r="AB56" s="348">
        <v>5.8720999999999997</v>
      </c>
      <c r="AC56" s="348">
        <v>6.0094000000000003</v>
      </c>
      <c r="AD56" s="348">
        <v>5.7683999999999997</v>
      </c>
      <c r="AE56" s="348">
        <v>17.291</v>
      </c>
      <c r="AF56" s="348">
        <v>5.827</v>
      </c>
      <c r="AG56" s="569"/>
      <c r="AH56" s="346">
        <v>86</v>
      </c>
      <c r="AI56" s="346">
        <v>55</v>
      </c>
      <c r="AJ56" s="346">
        <v>57</v>
      </c>
      <c r="AK56" s="346">
        <v>78</v>
      </c>
      <c r="AL56" s="346">
        <v>58</v>
      </c>
      <c r="AM56" s="346">
        <v>50</v>
      </c>
      <c r="AN56" s="346">
        <v>43</v>
      </c>
      <c r="AO56" s="572">
        <v>35</v>
      </c>
      <c r="AP56" s="346">
        <v>45</v>
      </c>
      <c r="AQ56" s="346" t="s">
        <v>430</v>
      </c>
      <c r="AR56" s="346" t="s">
        <v>430</v>
      </c>
      <c r="AS56" s="346" t="s">
        <v>430</v>
      </c>
      <c r="AT56" s="346" t="s">
        <v>430</v>
      </c>
      <c r="AU56" s="346">
        <v>51</v>
      </c>
      <c r="AV56" s="346">
        <v>42</v>
      </c>
      <c r="AW56" s="346">
        <v>32</v>
      </c>
      <c r="AX56" s="346">
        <v>48</v>
      </c>
      <c r="AY56" s="346">
        <v>47</v>
      </c>
      <c r="AZ56" s="584"/>
      <c r="BA56" s="467" t="s">
        <v>430</v>
      </c>
      <c r="BB56" s="348">
        <v>98.01</v>
      </c>
      <c r="BC56" s="348" t="s">
        <v>430</v>
      </c>
      <c r="BD56" s="348" t="s">
        <v>430</v>
      </c>
      <c r="BE56" s="375" t="s">
        <v>430</v>
      </c>
      <c r="BF56" s="375">
        <v>1.99</v>
      </c>
      <c r="BG56" s="374"/>
      <c r="BH56" s="594">
        <v>1.99</v>
      </c>
      <c r="BI56" s="348" t="s">
        <v>430</v>
      </c>
      <c r="BJ56" s="348" t="s">
        <v>430</v>
      </c>
      <c r="BK56" s="348" t="s">
        <v>430</v>
      </c>
      <c r="BL56" s="348" t="s">
        <v>430</v>
      </c>
      <c r="BM56" s="375" t="s">
        <v>430</v>
      </c>
      <c r="BN56" s="375" t="s">
        <v>430</v>
      </c>
      <c r="BO56" s="375" t="s">
        <v>430</v>
      </c>
      <c r="BP56" s="375">
        <v>98.01</v>
      </c>
      <c r="BQ56" s="375" t="s">
        <v>430</v>
      </c>
      <c r="BR56" s="374"/>
      <c r="BS56" s="468" t="s">
        <v>430</v>
      </c>
      <c r="BT56" s="348" t="s">
        <v>430</v>
      </c>
      <c r="BU56" s="374"/>
      <c r="BV56" s="430" t="s">
        <v>554</v>
      </c>
    </row>
    <row r="57" spans="1:74" s="428" customFormat="1" x14ac:dyDescent="0.25">
      <c r="A57" s="345" t="s">
        <v>8142</v>
      </c>
      <c r="B57" s="373"/>
      <c r="C57" s="719">
        <v>44853</v>
      </c>
      <c r="D57" s="373"/>
      <c r="E57" s="346">
        <v>622.524</v>
      </c>
      <c r="F57" s="373"/>
      <c r="G57" s="347">
        <v>13.3527</v>
      </c>
      <c r="H57" s="374"/>
      <c r="I57" s="348">
        <v>2.8</v>
      </c>
      <c r="J57" s="348">
        <v>6.61</v>
      </c>
      <c r="K57" s="348">
        <v>2.4900000000000002</v>
      </c>
      <c r="L57" s="348">
        <v>2.58</v>
      </c>
      <c r="M57" s="362"/>
      <c r="N57" s="350">
        <v>28.724599999999999</v>
      </c>
      <c r="O57" s="348">
        <v>14.461600000000001</v>
      </c>
      <c r="P57" s="348">
        <v>7.2343999999999999</v>
      </c>
      <c r="Q57" s="348">
        <v>13.6805</v>
      </c>
      <c r="R57" s="348">
        <v>19.034300000000002</v>
      </c>
      <c r="S57" s="348">
        <v>7.3262</v>
      </c>
      <c r="T57" s="348">
        <v>4.4335000000000004</v>
      </c>
      <c r="U57" s="354">
        <v>5.3939000000000004</v>
      </c>
      <c r="V57" s="348">
        <v>5.3193000000000001</v>
      </c>
      <c r="W57" s="348">
        <v>7.8235000000000001</v>
      </c>
      <c r="X57" s="348">
        <v>7.6666999999999996</v>
      </c>
      <c r="Y57" s="375" t="s">
        <v>430</v>
      </c>
      <c r="Z57" s="348" t="s">
        <v>430</v>
      </c>
      <c r="AA57" s="348">
        <v>9.4425000000000008</v>
      </c>
      <c r="AB57" s="348">
        <v>5.1245000000000003</v>
      </c>
      <c r="AC57" s="348">
        <v>5.4375</v>
      </c>
      <c r="AD57" s="348">
        <v>5.3853999999999997</v>
      </c>
      <c r="AE57" s="348">
        <v>17.8447</v>
      </c>
      <c r="AF57" s="348">
        <v>8.1686999999999994</v>
      </c>
      <c r="AG57" s="569"/>
      <c r="AH57" s="346">
        <v>34</v>
      </c>
      <c r="AI57" s="346">
        <v>38</v>
      </c>
      <c r="AJ57" s="346">
        <v>108</v>
      </c>
      <c r="AK57" s="346">
        <v>38</v>
      </c>
      <c r="AL57" s="346">
        <v>32</v>
      </c>
      <c r="AM57" s="346">
        <v>63</v>
      </c>
      <c r="AN57" s="346">
        <v>122</v>
      </c>
      <c r="AO57" s="572">
        <v>110</v>
      </c>
      <c r="AP57" s="346">
        <v>76</v>
      </c>
      <c r="AQ57" s="346">
        <v>13</v>
      </c>
      <c r="AR57" s="346">
        <v>16</v>
      </c>
      <c r="AS57" s="346" t="s">
        <v>430</v>
      </c>
      <c r="AT57" s="346" t="s">
        <v>430</v>
      </c>
      <c r="AU57" s="346">
        <v>31</v>
      </c>
      <c r="AV57" s="346">
        <v>102</v>
      </c>
      <c r="AW57" s="346">
        <v>109</v>
      </c>
      <c r="AX57" s="346">
        <v>76</v>
      </c>
      <c r="AY57" s="346">
        <v>40</v>
      </c>
      <c r="AZ57" s="584"/>
      <c r="BA57" s="467">
        <v>97.07</v>
      </c>
      <c r="BB57" s="348" t="s">
        <v>430</v>
      </c>
      <c r="BC57" s="348" t="s">
        <v>430</v>
      </c>
      <c r="BD57" s="348" t="s">
        <v>430</v>
      </c>
      <c r="BE57" s="375" t="s">
        <v>430</v>
      </c>
      <c r="BF57" s="375">
        <v>2.93</v>
      </c>
      <c r="BG57" s="374"/>
      <c r="BH57" s="594">
        <v>2.93</v>
      </c>
      <c r="BI57" s="348" t="s">
        <v>430</v>
      </c>
      <c r="BJ57" s="348" t="s">
        <v>430</v>
      </c>
      <c r="BK57" s="348" t="s">
        <v>430</v>
      </c>
      <c r="BL57" s="348" t="s">
        <v>430</v>
      </c>
      <c r="BM57" s="375">
        <v>97.07</v>
      </c>
      <c r="BN57" s="375" t="s">
        <v>430</v>
      </c>
      <c r="BO57" s="375" t="s">
        <v>430</v>
      </c>
      <c r="BP57" s="375" t="s">
        <v>430</v>
      </c>
      <c r="BQ57" s="375" t="s">
        <v>430</v>
      </c>
      <c r="BR57" s="374"/>
      <c r="BS57" s="468" t="s">
        <v>430</v>
      </c>
      <c r="BT57" s="348" t="s">
        <v>430</v>
      </c>
      <c r="BU57" s="374"/>
      <c r="BV57" s="430" t="s">
        <v>554</v>
      </c>
    </row>
    <row r="58" spans="1:74" s="428" customFormat="1" x14ac:dyDescent="0.25">
      <c r="A58" s="345" t="s">
        <v>8143</v>
      </c>
      <c r="B58" s="373"/>
      <c r="C58" s="719">
        <v>44904</v>
      </c>
      <c r="D58" s="373"/>
      <c r="E58" s="346">
        <v>624.23</v>
      </c>
      <c r="F58" s="373"/>
      <c r="G58" s="347">
        <v>13.202999999999999</v>
      </c>
      <c r="H58" s="374"/>
      <c r="I58" s="348">
        <v>6.19</v>
      </c>
      <c r="J58" s="348">
        <v>7.1</v>
      </c>
      <c r="K58" s="348">
        <v>4.83</v>
      </c>
      <c r="L58" s="348">
        <v>5</v>
      </c>
      <c r="M58" s="362"/>
      <c r="N58" s="350">
        <v>120.654</v>
      </c>
      <c r="O58" s="348">
        <v>41.201500000000003</v>
      </c>
      <c r="P58" s="348">
        <v>43.927999999999997</v>
      </c>
      <c r="Q58" s="348">
        <v>27.8003</v>
      </c>
      <c r="R58" s="348">
        <v>30.8002</v>
      </c>
      <c r="S58" s="348">
        <v>11.216200000000001</v>
      </c>
      <c r="T58" s="348">
        <v>6.6444000000000001</v>
      </c>
      <c r="U58" s="354">
        <v>5.7213000000000003</v>
      </c>
      <c r="V58" s="348">
        <v>4.9131</v>
      </c>
      <c r="W58" s="348">
        <v>7.9668000000000001</v>
      </c>
      <c r="X58" s="348">
        <v>7.8311999999999999</v>
      </c>
      <c r="Y58" s="375" t="s">
        <v>430</v>
      </c>
      <c r="Z58" s="348" t="s">
        <v>430</v>
      </c>
      <c r="AA58" s="348">
        <v>16.968699999999998</v>
      </c>
      <c r="AB58" s="348">
        <v>6.7888000000000002</v>
      </c>
      <c r="AC58" s="348">
        <v>6.0190000000000001</v>
      </c>
      <c r="AD58" s="348">
        <v>5.0750000000000002</v>
      </c>
      <c r="AE58" s="348">
        <v>34.568600000000004</v>
      </c>
      <c r="AF58" s="348">
        <v>8.1594999999999995</v>
      </c>
      <c r="AG58" s="569"/>
      <c r="AH58" s="346">
        <v>5</v>
      </c>
      <c r="AI58" s="346">
        <v>4</v>
      </c>
      <c r="AJ58" s="346">
        <v>1</v>
      </c>
      <c r="AK58" s="346">
        <v>9</v>
      </c>
      <c r="AL58" s="346">
        <v>3</v>
      </c>
      <c r="AM58" s="346">
        <v>4</v>
      </c>
      <c r="AN58" s="346">
        <v>12</v>
      </c>
      <c r="AO58" s="572">
        <v>68</v>
      </c>
      <c r="AP58" s="346">
        <v>92</v>
      </c>
      <c r="AQ58" s="346">
        <v>9</v>
      </c>
      <c r="AR58" s="346">
        <v>8</v>
      </c>
      <c r="AS58" s="346" t="s">
        <v>430</v>
      </c>
      <c r="AT58" s="346" t="s">
        <v>430</v>
      </c>
      <c r="AU58" s="346">
        <v>1</v>
      </c>
      <c r="AV58" s="346">
        <v>10</v>
      </c>
      <c r="AW58" s="346">
        <v>31</v>
      </c>
      <c r="AX58" s="346">
        <v>92</v>
      </c>
      <c r="AY58" s="346">
        <v>3</v>
      </c>
      <c r="AZ58" s="584"/>
      <c r="BA58" s="467">
        <v>97.75</v>
      </c>
      <c r="BB58" s="348" t="s">
        <v>430</v>
      </c>
      <c r="BC58" s="348" t="s">
        <v>430</v>
      </c>
      <c r="BD58" s="348" t="s">
        <v>430</v>
      </c>
      <c r="BE58" s="375" t="s">
        <v>430</v>
      </c>
      <c r="BF58" s="375">
        <v>2.25</v>
      </c>
      <c r="BG58" s="374"/>
      <c r="BH58" s="594">
        <v>2.25</v>
      </c>
      <c r="BI58" s="348" t="s">
        <v>430</v>
      </c>
      <c r="BJ58" s="348" t="s">
        <v>430</v>
      </c>
      <c r="BK58" s="348" t="s">
        <v>430</v>
      </c>
      <c r="BL58" s="348" t="s">
        <v>430</v>
      </c>
      <c r="BM58" s="375">
        <v>97.75</v>
      </c>
      <c r="BN58" s="375" t="s">
        <v>430</v>
      </c>
      <c r="BO58" s="375" t="s">
        <v>430</v>
      </c>
      <c r="BP58" s="375" t="s">
        <v>430</v>
      </c>
      <c r="BQ58" s="375" t="s">
        <v>430</v>
      </c>
      <c r="BR58" s="374"/>
      <c r="BS58" s="468" t="s">
        <v>430</v>
      </c>
      <c r="BT58" s="348" t="s">
        <v>430</v>
      </c>
      <c r="BU58" s="374"/>
      <c r="BV58" s="430" t="s">
        <v>554</v>
      </c>
    </row>
    <row r="59" spans="1:74" s="428" customFormat="1" x14ac:dyDescent="0.25">
      <c r="A59" s="345" t="s">
        <v>8144</v>
      </c>
      <c r="B59" s="373"/>
      <c r="C59" s="719">
        <v>41759</v>
      </c>
      <c r="D59" s="373"/>
      <c r="E59" s="346">
        <v>536.78800000000001</v>
      </c>
      <c r="F59" s="373"/>
      <c r="G59" s="347">
        <v>23.914999999999999</v>
      </c>
      <c r="H59" s="374"/>
      <c r="I59" s="348">
        <v>2.2200000000000002</v>
      </c>
      <c r="J59" s="348">
        <v>7.66</v>
      </c>
      <c r="K59" s="348">
        <v>1.87</v>
      </c>
      <c r="L59" s="348">
        <v>1.98</v>
      </c>
      <c r="M59" s="362"/>
      <c r="N59" s="350" t="s">
        <v>430</v>
      </c>
      <c r="O59" s="348">
        <v>8.0579999999999998</v>
      </c>
      <c r="P59" s="348">
        <v>9.0946999999999996</v>
      </c>
      <c r="Q59" s="348">
        <v>8.0533999999999999</v>
      </c>
      <c r="R59" s="348">
        <v>14.421799999999999</v>
      </c>
      <c r="S59" s="348">
        <v>6.9009</v>
      </c>
      <c r="T59" s="348">
        <v>5.2632000000000003</v>
      </c>
      <c r="U59" s="354">
        <v>5.3875999999999999</v>
      </c>
      <c r="V59" s="348">
        <v>5.3293999999999997</v>
      </c>
      <c r="W59" s="348">
        <v>6.4008000000000003</v>
      </c>
      <c r="X59" s="348">
        <v>7.6029</v>
      </c>
      <c r="Y59" s="375">
        <v>6.4313000000000002</v>
      </c>
      <c r="Z59" s="348">
        <v>6.8323999999999998</v>
      </c>
      <c r="AA59" s="348">
        <v>7.1040000000000001</v>
      </c>
      <c r="AB59" s="348">
        <v>5.2359999999999998</v>
      </c>
      <c r="AC59" s="348">
        <v>5.3887999999999998</v>
      </c>
      <c r="AD59" s="348">
        <v>5.3563999999999998</v>
      </c>
      <c r="AE59" s="348">
        <v>16.5717</v>
      </c>
      <c r="AF59" s="348">
        <v>7.4360999999999997</v>
      </c>
      <c r="AG59" s="569"/>
      <c r="AH59" s="346" t="s">
        <v>430</v>
      </c>
      <c r="AI59" s="346">
        <v>112</v>
      </c>
      <c r="AJ59" s="346">
        <v>84</v>
      </c>
      <c r="AK59" s="346">
        <v>112</v>
      </c>
      <c r="AL59" s="346">
        <v>64</v>
      </c>
      <c r="AM59" s="346">
        <v>76</v>
      </c>
      <c r="AN59" s="346">
        <v>96</v>
      </c>
      <c r="AO59" s="572">
        <v>112</v>
      </c>
      <c r="AP59" s="346">
        <v>75</v>
      </c>
      <c r="AQ59" s="346">
        <v>91</v>
      </c>
      <c r="AR59" s="346">
        <v>22</v>
      </c>
      <c r="AS59" s="346">
        <v>8</v>
      </c>
      <c r="AT59" s="346">
        <v>8</v>
      </c>
      <c r="AU59" s="346">
        <v>84</v>
      </c>
      <c r="AV59" s="346">
        <v>98</v>
      </c>
      <c r="AW59" s="346">
        <v>112</v>
      </c>
      <c r="AX59" s="346">
        <v>81</v>
      </c>
      <c r="AY59" s="346">
        <v>52</v>
      </c>
      <c r="AZ59" s="584"/>
      <c r="BA59" s="467" t="s">
        <v>430</v>
      </c>
      <c r="BB59" s="348">
        <v>98.86</v>
      </c>
      <c r="BC59" s="348" t="s">
        <v>430</v>
      </c>
      <c r="BD59" s="348" t="s">
        <v>430</v>
      </c>
      <c r="BE59" s="375" t="s">
        <v>430</v>
      </c>
      <c r="BF59" s="375">
        <v>1.1399999999999999</v>
      </c>
      <c r="BG59" s="374"/>
      <c r="BH59" s="594">
        <v>1.1399999999999999</v>
      </c>
      <c r="BI59" s="348" t="s">
        <v>430</v>
      </c>
      <c r="BJ59" s="348" t="s">
        <v>430</v>
      </c>
      <c r="BK59" s="348" t="s">
        <v>430</v>
      </c>
      <c r="BL59" s="348" t="s">
        <v>430</v>
      </c>
      <c r="BM59" s="375" t="s">
        <v>430</v>
      </c>
      <c r="BN59" s="375" t="s">
        <v>430</v>
      </c>
      <c r="BO59" s="375" t="s">
        <v>430</v>
      </c>
      <c r="BP59" s="375">
        <v>98.86</v>
      </c>
      <c r="BQ59" s="375" t="s">
        <v>430</v>
      </c>
      <c r="BR59" s="374"/>
      <c r="BS59" s="468" t="s">
        <v>430</v>
      </c>
      <c r="BT59" s="348" t="s">
        <v>430</v>
      </c>
      <c r="BU59" s="374"/>
      <c r="BV59" s="430" t="s">
        <v>554</v>
      </c>
    </row>
    <row r="60" spans="1:74" s="428" customFormat="1" x14ac:dyDescent="0.25">
      <c r="A60" s="345" t="s">
        <v>8145</v>
      </c>
      <c r="B60" s="373"/>
      <c r="C60" s="719">
        <v>45735</v>
      </c>
      <c r="D60" s="373"/>
      <c r="E60" s="346">
        <v>506.19799999999998</v>
      </c>
      <c r="F60" s="373"/>
      <c r="G60" s="347">
        <v>10.9138</v>
      </c>
      <c r="H60" s="374"/>
      <c r="I60" s="348">
        <v>0.2</v>
      </c>
      <c r="J60" s="348">
        <v>7.6</v>
      </c>
      <c r="K60" s="348">
        <v>0.19</v>
      </c>
      <c r="L60" s="348">
        <v>0.2</v>
      </c>
      <c r="M60" s="362"/>
      <c r="N60" s="350">
        <v>13.7172</v>
      </c>
      <c r="O60" s="348">
        <v>9.0410000000000004</v>
      </c>
      <c r="P60" s="348">
        <v>8.8057999999999996</v>
      </c>
      <c r="Q60" s="348">
        <v>9.3018000000000001</v>
      </c>
      <c r="R60" s="348">
        <v>9.2896000000000001</v>
      </c>
      <c r="S60" s="348">
        <v>8.1846999999999994</v>
      </c>
      <c r="T60" s="348">
        <v>6.9058000000000002</v>
      </c>
      <c r="U60" s="354">
        <v>6.7755000000000001</v>
      </c>
      <c r="V60" s="348">
        <v>6.7636000000000003</v>
      </c>
      <c r="W60" s="348" t="s">
        <v>430</v>
      </c>
      <c r="X60" s="348" t="s">
        <v>430</v>
      </c>
      <c r="Y60" s="375" t="s">
        <v>430</v>
      </c>
      <c r="Z60" s="348" t="s">
        <v>430</v>
      </c>
      <c r="AA60" s="348">
        <v>7.9874999999999998</v>
      </c>
      <c r="AB60" s="348">
        <v>6.9267000000000003</v>
      </c>
      <c r="AC60" s="348">
        <v>6.7316000000000003</v>
      </c>
      <c r="AD60" s="348">
        <v>6.7683999999999997</v>
      </c>
      <c r="AE60" s="348">
        <v>9.7140000000000004</v>
      </c>
      <c r="AF60" s="348">
        <v>7.1525999999999996</v>
      </c>
      <c r="AG60" s="569"/>
      <c r="AH60" s="346">
        <v>92</v>
      </c>
      <c r="AI60" s="346">
        <v>98</v>
      </c>
      <c r="AJ60" s="346">
        <v>88</v>
      </c>
      <c r="AK60" s="346">
        <v>89</v>
      </c>
      <c r="AL60" s="346">
        <v>115</v>
      </c>
      <c r="AM60" s="346">
        <v>35</v>
      </c>
      <c r="AN60" s="346">
        <v>6</v>
      </c>
      <c r="AO60" s="572">
        <v>6</v>
      </c>
      <c r="AP60" s="346">
        <v>6</v>
      </c>
      <c r="AQ60" s="346" t="s">
        <v>430</v>
      </c>
      <c r="AR60" s="346" t="s">
        <v>430</v>
      </c>
      <c r="AS60" s="346" t="s">
        <v>430</v>
      </c>
      <c r="AT60" s="346" t="s">
        <v>430</v>
      </c>
      <c r="AU60" s="346">
        <v>50</v>
      </c>
      <c r="AV60" s="346">
        <v>5</v>
      </c>
      <c r="AW60" s="346">
        <v>6</v>
      </c>
      <c r="AX60" s="346">
        <v>6</v>
      </c>
      <c r="AY60" s="346">
        <v>115</v>
      </c>
      <c r="AZ60" s="584"/>
      <c r="BA60" s="467" t="s">
        <v>430</v>
      </c>
      <c r="BB60" s="348">
        <v>97.38</v>
      </c>
      <c r="BC60" s="348" t="s">
        <v>430</v>
      </c>
      <c r="BD60" s="348" t="s">
        <v>430</v>
      </c>
      <c r="BE60" s="375" t="s">
        <v>430</v>
      </c>
      <c r="BF60" s="375">
        <v>2.62</v>
      </c>
      <c r="BG60" s="374"/>
      <c r="BH60" s="594">
        <v>2.62</v>
      </c>
      <c r="BI60" s="348">
        <v>25.11</v>
      </c>
      <c r="BJ60" s="348">
        <v>31.81</v>
      </c>
      <c r="BK60" s="348">
        <v>40.47</v>
      </c>
      <c r="BL60" s="348" t="s">
        <v>430</v>
      </c>
      <c r="BM60" s="375" t="s">
        <v>430</v>
      </c>
      <c r="BN60" s="375" t="s">
        <v>430</v>
      </c>
      <c r="BO60" s="375" t="s">
        <v>430</v>
      </c>
      <c r="BP60" s="375" t="s">
        <v>430</v>
      </c>
      <c r="BQ60" s="375" t="s">
        <v>430</v>
      </c>
      <c r="BR60" s="374"/>
      <c r="BS60" s="468">
        <v>9.2163086890783692</v>
      </c>
      <c r="BT60" s="348">
        <v>31.213682966878601</v>
      </c>
      <c r="BU60" s="374"/>
      <c r="BV60" s="430" t="s">
        <v>554</v>
      </c>
    </row>
    <row r="61" spans="1:74" s="428" customFormat="1" x14ac:dyDescent="0.25">
      <c r="A61" s="345" t="s">
        <v>8146</v>
      </c>
      <c r="B61" s="373"/>
      <c r="C61" s="719">
        <v>46083</v>
      </c>
      <c r="D61" s="373"/>
      <c r="E61" s="346">
        <v>457.50700000000001</v>
      </c>
      <c r="F61" s="373"/>
      <c r="G61" s="347">
        <v>10.206099999999999</v>
      </c>
      <c r="H61" s="374"/>
      <c r="I61" s="348">
        <v>0.72</v>
      </c>
      <c r="J61" s="348">
        <v>7.97</v>
      </c>
      <c r="K61" s="348">
        <v>0.67</v>
      </c>
      <c r="L61" s="348">
        <v>0.72</v>
      </c>
      <c r="M61" s="362"/>
      <c r="N61" s="350">
        <v>26.483799999999999</v>
      </c>
      <c r="O61" s="348">
        <v>11.1751</v>
      </c>
      <c r="P61" s="348">
        <v>10.3919</v>
      </c>
      <c r="Q61" s="348">
        <v>10.077999999999999</v>
      </c>
      <c r="R61" s="348">
        <v>12.2059</v>
      </c>
      <c r="S61" s="348">
        <v>7.6429999999999998</v>
      </c>
      <c r="T61" s="348" t="s">
        <v>430</v>
      </c>
      <c r="U61" s="354" t="s">
        <v>430</v>
      </c>
      <c r="V61" s="348" t="s">
        <v>430</v>
      </c>
      <c r="W61" s="348" t="s">
        <v>430</v>
      </c>
      <c r="X61" s="348" t="s">
        <v>430</v>
      </c>
      <c r="Y61" s="375" t="s">
        <v>430</v>
      </c>
      <c r="Z61" s="348" t="s">
        <v>430</v>
      </c>
      <c r="AA61" s="348">
        <v>7.3095999999999997</v>
      </c>
      <c r="AB61" s="348" t="s">
        <v>430</v>
      </c>
      <c r="AC61" s="348" t="s">
        <v>430</v>
      </c>
      <c r="AD61" s="348" t="s">
        <v>430</v>
      </c>
      <c r="AE61" s="348">
        <v>13.5405</v>
      </c>
      <c r="AF61" s="348">
        <v>6.5987999999999998</v>
      </c>
      <c r="AG61" s="569"/>
      <c r="AH61" s="346">
        <v>45</v>
      </c>
      <c r="AI61" s="346">
        <v>59</v>
      </c>
      <c r="AJ61" s="346">
        <v>70</v>
      </c>
      <c r="AK61" s="346">
        <v>76</v>
      </c>
      <c r="AL61" s="346">
        <v>82</v>
      </c>
      <c r="AM61" s="346">
        <v>51</v>
      </c>
      <c r="AN61" s="346" t="s">
        <v>430</v>
      </c>
      <c r="AO61" s="572" t="s">
        <v>430</v>
      </c>
      <c r="AP61" s="346" t="s">
        <v>430</v>
      </c>
      <c r="AQ61" s="346" t="s">
        <v>430</v>
      </c>
      <c r="AR61" s="346" t="s">
        <v>430</v>
      </c>
      <c r="AS61" s="346" t="s">
        <v>430</v>
      </c>
      <c r="AT61" s="346" t="s">
        <v>430</v>
      </c>
      <c r="AU61" s="346">
        <v>77</v>
      </c>
      <c r="AV61" s="346" t="s">
        <v>430</v>
      </c>
      <c r="AW61" s="346" t="s">
        <v>430</v>
      </c>
      <c r="AX61" s="346" t="s">
        <v>430</v>
      </c>
      <c r="AY61" s="346">
        <v>71</v>
      </c>
      <c r="AZ61" s="584"/>
      <c r="BA61" s="467" t="s">
        <v>430</v>
      </c>
      <c r="BB61" s="348">
        <v>97.61</v>
      </c>
      <c r="BC61" s="348" t="s">
        <v>430</v>
      </c>
      <c r="BD61" s="348" t="s">
        <v>430</v>
      </c>
      <c r="BE61" s="375" t="s">
        <v>430</v>
      </c>
      <c r="BF61" s="375">
        <v>2.39</v>
      </c>
      <c r="BG61" s="374"/>
      <c r="BH61" s="594">
        <v>2.39</v>
      </c>
      <c r="BI61" s="348">
        <v>32.57</v>
      </c>
      <c r="BJ61" s="348">
        <v>30.74</v>
      </c>
      <c r="BK61" s="348">
        <v>34.29</v>
      </c>
      <c r="BL61" s="348" t="s">
        <v>430</v>
      </c>
      <c r="BM61" s="375" t="s">
        <v>430</v>
      </c>
      <c r="BN61" s="375" t="s">
        <v>430</v>
      </c>
      <c r="BO61" s="375" t="s">
        <v>430</v>
      </c>
      <c r="BP61" s="375" t="s">
        <v>430</v>
      </c>
      <c r="BQ61" s="375" t="s">
        <v>430</v>
      </c>
      <c r="BR61" s="374"/>
      <c r="BS61" s="468">
        <v>13.68226666</v>
      </c>
      <c r="BT61" s="348">
        <v>21.234577269999999</v>
      </c>
      <c r="BU61" s="374"/>
      <c r="BV61" s="430" t="s">
        <v>554</v>
      </c>
    </row>
    <row r="62" spans="1:74" s="428" customFormat="1" x14ac:dyDescent="0.25">
      <c r="A62" s="345" t="s">
        <v>8147</v>
      </c>
      <c r="B62" s="373"/>
      <c r="C62" s="719">
        <v>44630</v>
      </c>
      <c r="D62" s="373"/>
      <c r="E62" s="889">
        <v>532.1</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467" t="s">
        <v>430</v>
      </c>
      <c r="BB62" s="348" t="s">
        <v>430</v>
      </c>
      <c r="BC62" s="348" t="s">
        <v>430</v>
      </c>
      <c r="BD62" s="348" t="s">
        <v>430</v>
      </c>
      <c r="BE62" s="375" t="s">
        <v>430</v>
      </c>
      <c r="BF62" s="375" t="s">
        <v>430</v>
      </c>
      <c r="BG62" s="374"/>
      <c r="BH62" s="594" t="s">
        <v>430</v>
      </c>
      <c r="BI62" s="348" t="s">
        <v>430</v>
      </c>
      <c r="BJ62" s="348" t="s">
        <v>430</v>
      </c>
      <c r="BK62" s="348" t="s">
        <v>430</v>
      </c>
      <c r="BL62" s="348" t="s">
        <v>430</v>
      </c>
      <c r="BM62" s="375" t="s">
        <v>430</v>
      </c>
      <c r="BN62" s="375" t="s">
        <v>430</v>
      </c>
      <c r="BO62" s="375" t="s">
        <v>430</v>
      </c>
      <c r="BP62" s="375" t="s">
        <v>430</v>
      </c>
      <c r="BQ62" s="375" t="s">
        <v>430</v>
      </c>
      <c r="BR62" s="374"/>
      <c r="BS62" s="468" t="s">
        <v>430</v>
      </c>
      <c r="BT62" s="348" t="s">
        <v>430</v>
      </c>
      <c r="BU62" s="374"/>
      <c r="BV62" s="430" t="s">
        <v>4692</v>
      </c>
    </row>
    <row r="63" spans="1:74" s="428" customFormat="1" ht="11" x14ac:dyDescent="0.3">
      <c r="A63" s="841" t="s">
        <v>8148</v>
      </c>
      <c r="B63" s="842"/>
      <c r="C63" s="843">
        <v>44846</v>
      </c>
      <c r="D63" s="842"/>
      <c r="E63" s="844">
        <v>521.91099999999994</v>
      </c>
      <c r="F63" s="842"/>
      <c r="G63" s="845">
        <v>13.133599999999999</v>
      </c>
      <c r="H63" s="847"/>
      <c r="I63" s="846">
        <v>1.83</v>
      </c>
      <c r="J63" s="846">
        <v>7.45</v>
      </c>
      <c r="K63" s="846">
        <v>1.64</v>
      </c>
      <c r="L63" s="846">
        <v>1.72</v>
      </c>
      <c r="M63" s="851"/>
      <c r="N63" s="848">
        <v>10.563800000000001</v>
      </c>
      <c r="O63" s="846">
        <v>9.1268999999999991</v>
      </c>
      <c r="P63" s="846">
        <v>6.3201999999999998</v>
      </c>
      <c r="Q63" s="846">
        <v>8.0845000000000002</v>
      </c>
      <c r="R63" s="846">
        <v>16.8432</v>
      </c>
      <c r="S63" s="846">
        <v>6.4654999999999996</v>
      </c>
      <c r="T63" s="846">
        <v>5.0068000000000001</v>
      </c>
      <c r="U63" s="856">
        <v>5.6620999999999997</v>
      </c>
      <c r="V63" s="846">
        <v>5.2244999999999999</v>
      </c>
      <c r="W63" s="846">
        <v>7.5763999999999996</v>
      </c>
      <c r="X63" s="846">
        <v>7.4337999999999997</v>
      </c>
      <c r="Y63" s="852" t="s">
        <v>430</v>
      </c>
      <c r="Z63" s="846" t="s">
        <v>430</v>
      </c>
      <c r="AA63" s="846">
        <v>7.0823999999999998</v>
      </c>
      <c r="AB63" s="846">
        <v>4.7842000000000002</v>
      </c>
      <c r="AC63" s="846">
        <v>5.5938999999999997</v>
      </c>
      <c r="AD63" s="846">
        <v>5.2099000000000002</v>
      </c>
      <c r="AE63" s="846">
        <v>17.192799999999998</v>
      </c>
      <c r="AF63" s="846">
        <v>7.6425000000000001</v>
      </c>
      <c r="AG63" s="937"/>
      <c r="AH63" s="844">
        <v>103</v>
      </c>
      <c r="AI63" s="844">
        <v>95</v>
      </c>
      <c r="AJ63" s="844">
        <v>117</v>
      </c>
      <c r="AK63" s="844">
        <v>111</v>
      </c>
      <c r="AL63" s="844">
        <v>40</v>
      </c>
      <c r="AM63" s="844">
        <v>92</v>
      </c>
      <c r="AN63" s="844">
        <v>109</v>
      </c>
      <c r="AO63" s="938">
        <v>85</v>
      </c>
      <c r="AP63" s="844">
        <v>84</v>
      </c>
      <c r="AQ63" s="844">
        <v>31</v>
      </c>
      <c r="AR63" s="844">
        <v>49</v>
      </c>
      <c r="AS63" s="844" t="s">
        <v>430</v>
      </c>
      <c r="AT63" s="844" t="s">
        <v>430</v>
      </c>
      <c r="AU63" s="844">
        <v>85</v>
      </c>
      <c r="AV63" s="844">
        <v>113</v>
      </c>
      <c r="AW63" s="844">
        <v>100</v>
      </c>
      <c r="AX63" s="844">
        <v>87</v>
      </c>
      <c r="AY63" s="844">
        <v>48</v>
      </c>
      <c r="AZ63" s="939"/>
      <c r="BA63" s="853">
        <v>57.97</v>
      </c>
      <c r="BB63" s="846">
        <v>38.92</v>
      </c>
      <c r="BC63" s="846" t="s">
        <v>430</v>
      </c>
      <c r="BD63" s="846" t="s">
        <v>430</v>
      </c>
      <c r="BE63" s="852" t="s">
        <v>430</v>
      </c>
      <c r="BF63" s="852">
        <v>3.11</v>
      </c>
      <c r="BG63" s="847"/>
      <c r="BH63" s="940">
        <v>3.11</v>
      </c>
      <c r="BI63" s="846" t="s">
        <v>430</v>
      </c>
      <c r="BJ63" s="846" t="s">
        <v>430</v>
      </c>
      <c r="BK63" s="846">
        <v>38.92</v>
      </c>
      <c r="BL63" s="846" t="s">
        <v>430</v>
      </c>
      <c r="BM63" s="852">
        <v>57.97</v>
      </c>
      <c r="BN63" s="852" t="s">
        <v>430</v>
      </c>
      <c r="BO63" s="852" t="s">
        <v>430</v>
      </c>
      <c r="BP63" s="852" t="s">
        <v>430</v>
      </c>
      <c r="BQ63" s="852" t="s">
        <v>430</v>
      </c>
      <c r="BR63" s="847"/>
      <c r="BS63" s="854" t="s">
        <v>430</v>
      </c>
      <c r="BT63" s="846" t="s">
        <v>430</v>
      </c>
      <c r="BU63" s="847"/>
      <c r="BV63" s="907" t="s">
        <v>8095</v>
      </c>
    </row>
    <row r="64" spans="1:74" s="428" customFormat="1" ht="11" x14ac:dyDescent="0.3">
      <c r="A64" s="841" t="s">
        <v>8149</v>
      </c>
      <c r="B64" s="842"/>
      <c r="C64" s="843">
        <v>45548</v>
      </c>
      <c r="D64" s="842"/>
      <c r="E64" s="844">
        <v>487.41800000000001</v>
      </c>
      <c r="F64" s="842"/>
      <c r="G64" s="845">
        <v>11.424300000000001</v>
      </c>
      <c r="H64" s="847"/>
      <c r="I64" s="846">
        <v>1.22</v>
      </c>
      <c r="J64" s="846">
        <v>8.02</v>
      </c>
      <c r="K64" s="846">
        <v>1.06</v>
      </c>
      <c r="L64" s="846">
        <v>1.1399999999999999</v>
      </c>
      <c r="M64" s="851"/>
      <c r="N64" s="848">
        <v>22.6982</v>
      </c>
      <c r="O64" s="846">
        <v>10.366300000000001</v>
      </c>
      <c r="P64" s="846">
        <v>9.3734000000000002</v>
      </c>
      <c r="Q64" s="846">
        <v>7.7594000000000003</v>
      </c>
      <c r="R64" s="846">
        <v>13.2761</v>
      </c>
      <c r="S64" s="846">
        <v>7.4077000000000002</v>
      </c>
      <c r="T64" s="846">
        <v>5.6642000000000001</v>
      </c>
      <c r="U64" s="856">
        <v>5.7695999999999996</v>
      </c>
      <c r="V64" s="846">
        <v>6.1224999999999996</v>
      </c>
      <c r="W64" s="846" t="s">
        <v>430</v>
      </c>
      <c r="X64" s="846" t="s">
        <v>430</v>
      </c>
      <c r="Y64" s="852" t="s">
        <v>430</v>
      </c>
      <c r="Z64" s="846" t="s">
        <v>430</v>
      </c>
      <c r="AA64" s="846">
        <v>7.5658000000000003</v>
      </c>
      <c r="AB64" s="846">
        <v>5.5034999999999998</v>
      </c>
      <c r="AC64" s="846">
        <v>5.7950999999999997</v>
      </c>
      <c r="AD64" s="846">
        <v>6.1376999999999997</v>
      </c>
      <c r="AE64" s="846">
        <v>12.609400000000001</v>
      </c>
      <c r="AF64" s="846">
        <v>7.7763999999999998</v>
      </c>
      <c r="AG64" s="937"/>
      <c r="AH64" s="844">
        <v>60</v>
      </c>
      <c r="AI64" s="844">
        <v>73</v>
      </c>
      <c r="AJ64" s="844">
        <v>79</v>
      </c>
      <c r="AK64" s="844">
        <v>120</v>
      </c>
      <c r="AL64" s="844">
        <v>68</v>
      </c>
      <c r="AM64" s="844">
        <v>58</v>
      </c>
      <c r="AN64" s="844">
        <v>64</v>
      </c>
      <c r="AO64" s="938">
        <v>57</v>
      </c>
      <c r="AP64" s="844">
        <v>19</v>
      </c>
      <c r="AQ64" s="844" t="s">
        <v>430</v>
      </c>
      <c r="AR64" s="844" t="s">
        <v>430</v>
      </c>
      <c r="AS64" s="844" t="s">
        <v>430</v>
      </c>
      <c r="AT64" s="844" t="s">
        <v>430</v>
      </c>
      <c r="AU64" s="844">
        <v>62</v>
      </c>
      <c r="AV64" s="844">
        <v>87</v>
      </c>
      <c r="AW64" s="844">
        <v>72</v>
      </c>
      <c r="AX64" s="844">
        <v>19</v>
      </c>
      <c r="AY64" s="844">
        <v>85</v>
      </c>
      <c r="AZ64" s="939"/>
      <c r="BA64" s="853" t="s">
        <v>430</v>
      </c>
      <c r="BB64" s="846">
        <v>94.64</v>
      </c>
      <c r="BC64" s="846" t="s">
        <v>430</v>
      </c>
      <c r="BD64" s="846" t="s">
        <v>430</v>
      </c>
      <c r="BE64" s="852" t="s">
        <v>430</v>
      </c>
      <c r="BF64" s="852">
        <v>5.36</v>
      </c>
      <c r="BG64" s="847"/>
      <c r="BH64" s="940">
        <v>5.36</v>
      </c>
      <c r="BI64" s="846" t="s">
        <v>430</v>
      </c>
      <c r="BJ64" s="846" t="s">
        <v>430</v>
      </c>
      <c r="BK64" s="846">
        <v>94.64</v>
      </c>
      <c r="BL64" s="846" t="s">
        <v>430</v>
      </c>
      <c r="BM64" s="852" t="s">
        <v>430</v>
      </c>
      <c r="BN64" s="852" t="s">
        <v>430</v>
      </c>
      <c r="BO64" s="852" t="s">
        <v>430</v>
      </c>
      <c r="BP64" s="852" t="s">
        <v>430</v>
      </c>
      <c r="BQ64" s="852" t="s">
        <v>430</v>
      </c>
      <c r="BR64" s="847"/>
      <c r="BS64" s="854">
        <v>17.527431790000001</v>
      </c>
      <c r="BT64" s="846">
        <v>45.12149273</v>
      </c>
      <c r="BU64" s="847"/>
      <c r="BV64" s="907" t="s">
        <v>2409</v>
      </c>
    </row>
    <row r="65" spans="1:74" s="428" customFormat="1" x14ac:dyDescent="0.25">
      <c r="A65" s="345" t="s">
        <v>8150</v>
      </c>
      <c r="B65" s="373"/>
      <c r="C65" s="719">
        <v>44650</v>
      </c>
      <c r="D65" s="373"/>
      <c r="E65" s="346">
        <v>473.76600000000002</v>
      </c>
      <c r="F65" s="373"/>
      <c r="G65" s="347">
        <v>13.115</v>
      </c>
      <c r="H65" s="374"/>
      <c r="I65" s="348">
        <v>0.94</v>
      </c>
      <c r="J65" s="348">
        <v>6.56</v>
      </c>
      <c r="K65" s="348">
        <v>0.88</v>
      </c>
      <c r="L65" s="348">
        <v>0.91</v>
      </c>
      <c r="M65" s="362"/>
      <c r="N65" s="350">
        <v>26.737100000000002</v>
      </c>
      <c r="O65" s="348">
        <v>13.886100000000001</v>
      </c>
      <c r="P65" s="348">
        <v>11.315799999999999</v>
      </c>
      <c r="Q65" s="348">
        <v>12.0023</v>
      </c>
      <c r="R65" s="348">
        <v>11.348800000000001</v>
      </c>
      <c r="S65" s="348">
        <v>6.8250999999999999</v>
      </c>
      <c r="T65" s="348">
        <v>6.0848000000000004</v>
      </c>
      <c r="U65" s="354">
        <v>6.25</v>
      </c>
      <c r="V65" s="348">
        <v>5.8635000000000002</v>
      </c>
      <c r="W65" s="348">
        <v>7.5585000000000004</v>
      </c>
      <c r="X65" s="348">
        <v>7.5246000000000004</v>
      </c>
      <c r="Y65" s="375" t="s">
        <v>430</v>
      </c>
      <c r="Z65" s="348" t="s">
        <v>430</v>
      </c>
      <c r="AA65" s="348">
        <v>6.8491</v>
      </c>
      <c r="AB65" s="348">
        <v>6.1779999999999999</v>
      </c>
      <c r="AC65" s="348">
        <v>6.2843</v>
      </c>
      <c r="AD65" s="348">
        <v>6.0528000000000004</v>
      </c>
      <c r="AE65" s="348">
        <v>11.787000000000001</v>
      </c>
      <c r="AF65" s="348">
        <v>6.6071</v>
      </c>
      <c r="AG65" s="569"/>
      <c r="AH65" s="346">
        <v>43</v>
      </c>
      <c r="AI65" s="346">
        <v>41</v>
      </c>
      <c r="AJ65" s="346">
        <v>58</v>
      </c>
      <c r="AK65" s="346">
        <v>58</v>
      </c>
      <c r="AL65" s="346">
        <v>95</v>
      </c>
      <c r="AM65" s="346">
        <v>77</v>
      </c>
      <c r="AN65" s="346">
        <v>25</v>
      </c>
      <c r="AO65" s="572">
        <v>15</v>
      </c>
      <c r="AP65" s="346">
        <v>36</v>
      </c>
      <c r="AQ65" s="346">
        <v>34</v>
      </c>
      <c r="AR65" s="346">
        <v>33</v>
      </c>
      <c r="AS65" s="346" t="s">
        <v>430</v>
      </c>
      <c r="AT65" s="346" t="s">
        <v>430</v>
      </c>
      <c r="AU65" s="346">
        <v>89</v>
      </c>
      <c r="AV65" s="346">
        <v>25</v>
      </c>
      <c r="AW65" s="346">
        <v>16</v>
      </c>
      <c r="AX65" s="346">
        <v>23</v>
      </c>
      <c r="AY65" s="346">
        <v>95</v>
      </c>
      <c r="AZ65" s="584"/>
      <c r="BA65" s="467">
        <v>97.03</v>
      </c>
      <c r="BB65" s="348" t="s">
        <v>430</v>
      </c>
      <c r="BC65" s="348" t="s">
        <v>430</v>
      </c>
      <c r="BD65" s="348" t="s">
        <v>430</v>
      </c>
      <c r="BE65" s="375" t="s">
        <v>430</v>
      </c>
      <c r="BF65" s="375">
        <v>2.97</v>
      </c>
      <c r="BG65" s="374"/>
      <c r="BH65" s="594">
        <v>2.97</v>
      </c>
      <c r="BI65" s="348" t="s">
        <v>430</v>
      </c>
      <c r="BJ65" s="348" t="s">
        <v>430</v>
      </c>
      <c r="BK65" s="348" t="s">
        <v>430</v>
      </c>
      <c r="BL65" s="348" t="s">
        <v>430</v>
      </c>
      <c r="BM65" s="375">
        <v>97.03</v>
      </c>
      <c r="BN65" s="375" t="s">
        <v>430</v>
      </c>
      <c r="BO65" s="375" t="s">
        <v>430</v>
      </c>
      <c r="BP65" s="375" t="s">
        <v>430</v>
      </c>
      <c r="BQ65" s="375" t="s">
        <v>430</v>
      </c>
      <c r="BR65" s="374"/>
      <c r="BS65" s="468" t="s">
        <v>430</v>
      </c>
      <c r="BT65" s="348" t="s">
        <v>430</v>
      </c>
      <c r="BU65" s="374"/>
      <c r="BV65" s="430" t="s">
        <v>554</v>
      </c>
    </row>
    <row r="66" spans="1:74" s="428" customFormat="1" x14ac:dyDescent="0.25">
      <c r="A66" s="345" t="s">
        <v>8151</v>
      </c>
      <c r="B66" s="373"/>
      <c r="C66" s="719">
        <v>44589</v>
      </c>
      <c r="D66" s="373"/>
      <c r="E66" s="889">
        <v>452.2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374"/>
      <c r="BS66" s="468" t="s">
        <v>430</v>
      </c>
      <c r="BT66" s="348" t="s">
        <v>430</v>
      </c>
      <c r="BU66" s="374"/>
      <c r="BV66" s="430" t="s">
        <v>554</v>
      </c>
    </row>
    <row r="67" spans="1:74" s="428" customFormat="1" x14ac:dyDescent="0.25">
      <c r="A67" s="345" t="s">
        <v>8152</v>
      </c>
      <c r="B67" s="373"/>
      <c r="C67" s="719">
        <v>44972</v>
      </c>
      <c r="D67" s="373"/>
      <c r="E67" s="346">
        <v>431.62599999999998</v>
      </c>
      <c r="F67" s="373"/>
      <c r="G67" s="347">
        <v>13.0626</v>
      </c>
      <c r="H67" s="374"/>
      <c r="I67" s="348">
        <v>5.51</v>
      </c>
      <c r="J67" s="348">
        <v>6.96</v>
      </c>
      <c r="K67" s="348">
        <v>4.4400000000000004</v>
      </c>
      <c r="L67" s="348">
        <v>4.59</v>
      </c>
      <c r="M67" s="362"/>
      <c r="N67" s="350">
        <v>84.862200000000001</v>
      </c>
      <c r="O67" s="348">
        <v>35.998800000000003</v>
      </c>
      <c r="P67" s="348">
        <v>20.116</v>
      </c>
      <c r="Q67" s="348">
        <v>20.376300000000001</v>
      </c>
      <c r="R67" s="348">
        <v>30.5322</v>
      </c>
      <c r="S67" s="348">
        <v>10.030200000000001</v>
      </c>
      <c r="T67" s="348">
        <v>6.2012999999999998</v>
      </c>
      <c r="U67" s="354">
        <v>5.7508999999999997</v>
      </c>
      <c r="V67" s="348">
        <v>4.8682999999999996</v>
      </c>
      <c r="W67" s="348">
        <v>7.9763000000000002</v>
      </c>
      <c r="X67" s="348">
        <v>7.8423999999999996</v>
      </c>
      <c r="Y67" s="375" t="s">
        <v>430</v>
      </c>
      <c r="Z67" s="348" t="s">
        <v>430</v>
      </c>
      <c r="AA67" s="348">
        <v>14.898099999999999</v>
      </c>
      <c r="AB67" s="348">
        <v>6.4866999999999999</v>
      </c>
      <c r="AC67" s="348">
        <v>5.9850000000000003</v>
      </c>
      <c r="AD67" s="348">
        <v>5.0224000000000002</v>
      </c>
      <c r="AE67" s="348">
        <v>28.677700000000002</v>
      </c>
      <c r="AF67" s="348">
        <v>8.2858999999999998</v>
      </c>
      <c r="AG67" s="569"/>
      <c r="AH67" s="346">
        <v>14</v>
      </c>
      <c r="AI67" s="346">
        <v>6</v>
      </c>
      <c r="AJ67" s="346">
        <v>16</v>
      </c>
      <c r="AK67" s="346">
        <v>22</v>
      </c>
      <c r="AL67" s="346">
        <v>5</v>
      </c>
      <c r="AM67" s="346">
        <v>9</v>
      </c>
      <c r="AN67" s="346">
        <v>21</v>
      </c>
      <c r="AO67" s="572">
        <v>62</v>
      </c>
      <c r="AP67" s="346">
        <v>94</v>
      </c>
      <c r="AQ67" s="346">
        <v>7</v>
      </c>
      <c r="AR67" s="346">
        <v>5</v>
      </c>
      <c r="AS67" s="346" t="s">
        <v>430</v>
      </c>
      <c r="AT67" s="346" t="s">
        <v>430</v>
      </c>
      <c r="AU67" s="346">
        <v>8</v>
      </c>
      <c r="AV67" s="346">
        <v>22</v>
      </c>
      <c r="AW67" s="346">
        <v>38</v>
      </c>
      <c r="AX67" s="346">
        <v>96</v>
      </c>
      <c r="AY67" s="346">
        <v>15</v>
      </c>
      <c r="AZ67" s="584"/>
      <c r="BA67" s="467">
        <v>97.17</v>
      </c>
      <c r="BB67" s="348" t="s">
        <v>430</v>
      </c>
      <c r="BC67" s="348" t="s">
        <v>430</v>
      </c>
      <c r="BD67" s="348" t="s">
        <v>430</v>
      </c>
      <c r="BE67" s="375" t="s">
        <v>430</v>
      </c>
      <c r="BF67" s="375">
        <v>2.83</v>
      </c>
      <c r="BG67" s="374"/>
      <c r="BH67" s="594">
        <v>2.83</v>
      </c>
      <c r="BI67" s="348" t="s">
        <v>430</v>
      </c>
      <c r="BJ67" s="348" t="s">
        <v>430</v>
      </c>
      <c r="BK67" s="348" t="s">
        <v>430</v>
      </c>
      <c r="BL67" s="348" t="s">
        <v>430</v>
      </c>
      <c r="BM67" s="375">
        <v>97.17</v>
      </c>
      <c r="BN67" s="375" t="s">
        <v>430</v>
      </c>
      <c r="BO67" s="375" t="s">
        <v>430</v>
      </c>
      <c r="BP67" s="375" t="s">
        <v>430</v>
      </c>
      <c r="BQ67" s="375" t="s">
        <v>430</v>
      </c>
      <c r="BR67" s="374"/>
      <c r="BS67" s="468" t="s">
        <v>430</v>
      </c>
      <c r="BT67" s="348" t="s">
        <v>430</v>
      </c>
      <c r="BU67" s="374"/>
      <c r="BV67" s="430" t="s">
        <v>554</v>
      </c>
    </row>
    <row r="68" spans="1:74" s="428" customFormat="1" x14ac:dyDescent="0.25">
      <c r="A68" s="345" t="s">
        <v>8153</v>
      </c>
      <c r="B68" s="373"/>
      <c r="C68" s="719">
        <v>44894</v>
      </c>
      <c r="D68" s="373"/>
      <c r="E68" s="346">
        <v>400.55700000000002</v>
      </c>
      <c r="F68" s="373"/>
      <c r="G68" s="347">
        <v>13.1356</v>
      </c>
      <c r="H68" s="374"/>
      <c r="I68" s="348">
        <v>5.63</v>
      </c>
      <c r="J68" s="348">
        <v>7.58</v>
      </c>
      <c r="K68" s="348">
        <v>4.4400000000000004</v>
      </c>
      <c r="L68" s="348">
        <v>4.6100000000000003</v>
      </c>
      <c r="M68" s="362"/>
      <c r="N68" s="350">
        <v>50.0854</v>
      </c>
      <c r="O68" s="348">
        <v>19.782299999999999</v>
      </c>
      <c r="P68" s="348">
        <v>18.284300000000002</v>
      </c>
      <c r="Q68" s="348">
        <v>23.5318</v>
      </c>
      <c r="R68" s="348">
        <v>28.334800000000001</v>
      </c>
      <c r="S68" s="348">
        <v>9.1114999999999995</v>
      </c>
      <c r="T68" s="348">
        <v>6.0490000000000004</v>
      </c>
      <c r="U68" s="354">
        <v>6.2275</v>
      </c>
      <c r="V68" s="348">
        <v>4.0666000000000002</v>
      </c>
      <c r="W68" s="348">
        <v>7.5632000000000001</v>
      </c>
      <c r="X68" s="348">
        <v>7.6120000000000001</v>
      </c>
      <c r="Y68" s="375" t="s">
        <v>430</v>
      </c>
      <c r="Z68" s="348" t="s">
        <v>430</v>
      </c>
      <c r="AA68" s="348">
        <v>12.2835</v>
      </c>
      <c r="AB68" s="348">
        <v>6.8688000000000002</v>
      </c>
      <c r="AC68" s="348">
        <v>5.9888000000000003</v>
      </c>
      <c r="AD68" s="348">
        <v>4.5537000000000001</v>
      </c>
      <c r="AE68" s="348">
        <v>31.558900000000001</v>
      </c>
      <c r="AF68" s="348">
        <v>7.9394999999999998</v>
      </c>
      <c r="AG68" s="569"/>
      <c r="AH68" s="346">
        <v>22</v>
      </c>
      <c r="AI68" s="346">
        <v>26</v>
      </c>
      <c r="AJ68" s="346">
        <v>17</v>
      </c>
      <c r="AK68" s="346">
        <v>16</v>
      </c>
      <c r="AL68" s="346">
        <v>9</v>
      </c>
      <c r="AM68" s="346">
        <v>19</v>
      </c>
      <c r="AN68" s="346">
        <v>26</v>
      </c>
      <c r="AO68" s="572">
        <v>17</v>
      </c>
      <c r="AP68" s="346">
        <v>110</v>
      </c>
      <c r="AQ68" s="346">
        <v>32</v>
      </c>
      <c r="AR68" s="346">
        <v>21</v>
      </c>
      <c r="AS68" s="346" t="s">
        <v>430</v>
      </c>
      <c r="AT68" s="346" t="s">
        <v>430</v>
      </c>
      <c r="AU68" s="346">
        <v>20</v>
      </c>
      <c r="AV68" s="346">
        <v>7</v>
      </c>
      <c r="AW68" s="346">
        <v>37</v>
      </c>
      <c r="AX68" s="346">
        <v>105</v>
      </c>
      <c r="AY68" s="346">
        <v>6</v>
      </c>
      <c r="AZ68" s="584"/>
      <c r="BA68" s="467">
        <v>97.03</v>
      </c>
      <c r="BB68" s="348" t="s">
        <v>430</v>
      </c>
      <c r="BC68" s="348" t="s">
        <v>430</v>
      </c>
      <c r="BD68" s="348" t="s">
        <v>430</v>
      </c>
      <c r="BE68" s="375" t="s">
        <v>430</v>
      </c>
      <c r="BF68" s="375">
        <v>2.97</v>
      </c>
      <c r="BG68" s="374"/>
      <c r="BH68" s="594">
        <v>2.97</v>
      </c>
      <c r="BI68" s="348" t="s">
        <v>430</v>
      </c>
      <c r="BJ68" s="348" t="s">
        <v>430</v>
      </c>
      <c r="BK68" s="348" t="s">
        <v>430</v>
      </c>
      <c r="BL68" s="348" t="s">
        <v>430</v>
      </c>
      <c r="BM68" s="375">
        <v>97.03</v>
      </c>
      <c r="BN68" s="375" t="s">
        <v>430</v>
      </c>
      <c r="BO68" s="375" t="s">
        <v>430</v>
      </c>
      <c r="BP68" s="375" t="s">
        <v>430</v>
      </c>
      <c r="BQ68" s="375" t="s">
        <v>430</v>
      </c>
      <c r="BR68" s="374"/>
      <c r="BS68" s="468" t="s">
        <v>430</v>
      </c>
      <c r="BT68" s="348" t="s">
        <v>430</v>
      </c>
      <c r="BU68" s="374"/>
      <c r="BV68" s="430" t="s">
        <v>554</v>
      </c>
    </row>
    <row r="69" spans="1:74" s="428" customFormat="1" x14ac:dyDescent="0.25">
      <c r="A69" s="345" t="s">
        <v>8154</v>
      </c>
      <c r="B69" s="373"/>
      <c r="C69" s="719">
        <v>44847</v>
      </c>
      <c r="D69" s="373"/>
      <c r="E69" s="346">
        <v>405.512</v>
      </c>
      <c r="F69" s="373"/>
      <c r="G69" s="347">
        <v>13.2281</v>
      </c>
      <c r="H69" s="374"/>
      <c r="I69" s="348">
        <v>1.68</v>
      </c>
      <c r="J69" s="348">
        <v>6.78</v>
      </c>
      <c r="K69" s="348">
        <v>1.54</v>
      </c>
      <c r="L69" s="348">
        <v>1.59</v>
      </c>
      <c r="M69" s="362"/>
      <c r="N69" s="350">
        <v>20.706299999999999</v>
      </c>
      <c r="O69" s="348">
        <v>10.3896</v>
      </c>
      <c r="P69" s="348">
        <v>8.2119</v>
      </c>
      <c r="Q69" s="348">
        <v>13.0932</v>
      </c>
      <c r="R69" s="348">
        <v>15.473100000000001</v>
      </c>
      <c r="S69" s="348">
        <v>6.1214000000000004</v>
      </c>
      <c r="T69" s="348">
        <v>4.7808999999999999</v>
      </c>
      <c r="U69" s="354">
        <v>5.5321999999999996</v>
      </c>
      <c r="V69" s="348">
        <v>5.2412999999999998</v>
      </c>
      <c r="W69" s="348">
        <v>7.5465</v>
      </c>
      <c r="X69" s="348">
        <v>7.4381000000000004</v>
      </c>
      <c r="Y69" s="375" t="s">
        <v>430</v>
      </c>
      <c r="Z69" s="348" t="s">
        <v>430</v>
      </c>
      <c r="AA69" s="348">
        <v>7.3464</v>
      </c>
      <c r="AB69" s="348">
        <v>4.6734</v>
      </c>
      <c r="AC69" s="348">
        <v>5.5244</v>
      </c>
      <c r="AD69" s="348">
        <v>5.2744999999999997</v>
      </c>
      <c r="AE69" s="348">
        <v>14.5289</v>
      </c>
      <c r="AF69" s="348">
        <v>7.8571999999999997</v>
      </c>
      <c r="AG69" s="569"/>
      <c r="AH69" s="346">
        <v>68</v>
      </c>
      <c r="AI69" s="346">
        <v>71</v>
      </c>
      <c r="AJ69" s="346">
        <v>102</v>
      </c>
      <c r="AK69" s="346">
        <v>45</v>
      </c>
      <c r="AL69" s="346">
        <v>57</v>
      </c>
      <c r="AM69" s="346">
        <v>112</v>
      </c>
      <c r="AN69" s="346">
        <v>115</v>
      </c>
      <c r="AO69" s="572">
        <v>97</v>
      </c>
      <c r="AP69" s="346">
        <v>83</v>
      </c>
      <c r="AQ69" s="346">
        <v>38</v>
      </c>
      <c r="AR69" s="346">
        <v>48</v>
      </c>
      <c r="AS69" s="346" t="s">
        <v>430</v>
      </c>
      <c r="AT69" s="346" t="s">
        <v>430</v>
      </c>
      <c r="AU69" s="346">
        <v>75</v>
      </c>
      <c r="AV69" s="346">
        <v>121</v>
      </c>
      <c r="AW69" s="346">
        <v>104</v>
      </c>
      <c r="AX69" s="346">
        <v>84</v>
      </c>
      <c r="AY69" s="346">
        <v>63</v>
      </c>
      <c r="AZ69" s="584"/>
      <c r="BA69" s="467">
        <v>96.54</v>
      </c>
      <c r="BB69" s="348" t="s">
        <v>430</v>
      </c>
      <c r="BC69" s="348" t="s">
        <v>430</v>
      </c>
      <c r="BD69" s="348" t="s">
        <v>430</v>
      </c>
      <c r="BE69" s="375" t="s">
        <v>430</v>
      </c>
      <c r="BF69" s="375">
        <v>3.46</v>
      </c>
      <c r="BG69" s="374"/>
      <c r="BH69" s="594">
        <v>3.46</v>
      </c>
      <c r="BI69" s="348" t="s">
        <v>430</v>
      </c>
      <c r="BJ69" s="348" t="s">
        <v>430</v>
      </c>
      <c r="BK69" s="348" t="s">
        <v>430</v>
      </c>
      <c r="BL69" s="348" t="s">
        <v>430</v>
      </c>
      <c r="BM69" s="375">
        <v>96.54</v>
      </c>
      <c r="BN69" s="375" t="s">
        <v>430</v>
      </c>
      <c r="BO69" s="375" t="s">
        <v>430</v>
      </c>
      <c r="BP69" s="375" t="s">
        <v>430</v>
      </c>
      <c r="BQ69" s="375" t="s">
        <v>430</v>
      </c>
      <c r="BR69" s="374"/>
      <c r="BS69" s="468" t="s">
        <v>430</v>
      </c>
      <c r="BT69" s="348" t="s">
        <v>430</v>
      </c>
      <c r="BU69" s="374"/>
      <c r="BV69" s="430" t="s">
        <v>554</v>
      </c>
    </row>
    <row r="70" spans="1:74" s="428" customFormat="1" x14ac:dyDescent="0.25">
      <c r="A70" s="345" t="s">
        <v>8155</v>
      </c>
      <c r="B70" s="373"/>
      <c r="C70" s="719">
        <v>45729</v>
      </c>
      <c r="D70" s="373"/>
      <c r="E70" s="346">
        <v>373.495</v>
      </c>
      <c r="F70" s="373"/>
      <c r="G70" s="347">
        <v>10.9244</v>
      </c>
      <c r="H70" s="374"/>
      <c r="I70" s="348">
        <v>0.23014000000000001</v>
      </c>
      <c r="J70" s="348">
        <v>7.46</v>
      </c>
      <c r="K70" s="348">
        <v>0.21918000000000001</v>
      </c>
      <c r="L70" s="348">
        <v>0.22739999999999999</v>
      </c>
      <c r="M70" s="362"/>
      <c r="N70" s="350">
        <v>12.700799999999999</v>
      </c>
      <c r="O70" s="348">
        <v>8.8983000000000008</v>
      </c>
      <c r="P70" s="348">
        <v>8.5578000000000003</v>
      </c>
      <c r="Q70" s="348">
        <v>9.5571999999999999</v>
      </c>
      <c r="R70" s="348">
        <v>9.5792000000000002</v>
      </c>
      <c r="S70" s="348">
        <v>8.2977000000000007</v>
      </c>
      <c r="T70" s="348">
        <v>6.8281999999999998</v>
      </c>
      <c r="U70" s="354">
        <v>6.6835000000000004</v>
      </c>
      <c r="V70" s="348">
        <v>6.6867000000000001</v>
      </c>
      <c r="W70" s="348" t="s">
        <v>430</v>
      </c>
      <c r="X70" s="348" t="s">
        <v>430</v>
      </c>
      <c r="Y70" s="375" t="s">
        <v>430</v>
      </c>
      <c r="Z70" s="348" t="s">
        <v>430</v>
      </c>
      <c r="AA70" s="348">
        <v>8.0897000000000006</v>
      </c>
      <c r="AB70" s="348">
        <v>6.8403</v>
      </c>
      <c r="AC70" s="348">
        <v>6.6532</v>
      </c>
      <c r="AD70" s="348">
        <v>6.6863000000000001</v>
      </c>
      <c r="AE70" s="348">
        <v>10.0564</v>
      </c>
      <c r="AF70" s="348">
        <v>7.1387999999999998</v>
      </c>
      <c r="AG70" s="569"/>
      <c r="AH70" s="346">
        <v>98</v>
      </c>
      <c r="AI70" s="346">
        <v>99</v>
      </c>
      <c r="AJ70" s="346">
        <v>97</v>
      </c>
      <c r="AK70" s="346">
        <v>85</v>
      </c>
      <c r="AL70" s="346">
        <v>114</v>
      </c>
      <c r="AM70" s="346">
        <v>32</v>
      </c>
      <c r="AN70" s="346">
        <v>8</v>
      </c>
      <c r="AO70" s="572">
        <v>8</v>
      </c>
      <c r="AP70" s="346">
        <v>8</v>
      </c>
      <c r="AQ70" s="346" t="s">
        <v>430</v>
      </c>
      <c r="AR70" s="346" t="s">
        <v>430</v>
      </c>
      <c r="AS70" s="346" t="s">
        <v>430</v>
      </c>
      <c r="AT70" s="346" t="s">
        <v>430</v>
      </c>
      <c r="AU70" s="346">
        <v>46</v>
      </c>
      <c r="AV70" s="346">
        <v>9</v>
      </c>
      <c r="AW70" s="346">
        <v>8</v>
      </c>
      <c r="AX70" s="346">
        <v>8</v>
      </c>
      <c r="AY70" s="346">
        <v>114</v>
      </c>
      <c r="AZ70" s="584"/>
      <c r="BA70" s="467" t="s">
        <v>430</v>
      </c>
      <c r="BB70" s="348">
        <v>98.9</v>
      </c>
      <c r="BC70" s="348" t="s">
        <v>430</v>
      </c>
      <c r="BD70" s="348" t="s">
        <v>430</v>
      </c>
      <c r="BE70" s="375" t="s">
        <v>430</v>
      </c>
      <c r="BF70" s="375">
        <v>1.1000000000000001</v>
      </c>
      <c r="BG70" s="374"/>
      <c r="BH70" s="594">
        <v>1.0900000000000001</v>
      </c>
      <c r="BI70" s="348">
        <v>44.12</v>
      </c>
      <c r="BJ70" s="348" t="s">
        <v>430</v>
      </c>
      <c r="BK70" s="348">
        <v>54.78</v>
      </c>
      <c r="BL70" s="348" t="s">
        <v>430</v>
      </c>
      <c r="BM70" s="375" t="s">
        <v>430</v>
      </c>
      <c r="BN70" s="375" t="s">
        <v>430</v>
      </c>
      <c r="BO70" s="375" t="s">
        <v>430</v>
      </c>
      <c r="BP70" s="375" t="s">
        <v>430</v>
      </c>
      <c r="BQ70" s="375" t="s">
        <v>430</v>
      </c>
      <c r="BR70" s="374"/>
      <c r="BS70" s="468">
        <v>6.4068600093593098</v>
      </c>
      <c r="BT70" s="348">
        <v>15.0756374184924</v>
      </c>
      <c r="BU70" s="374"/>
      <c r="BV70" s="430" t="s">
        <v>554</v>
      </c>
    </row>
    <row r="71" spans="1:74" s="428" customFormat="1" x14ac:dyDescent="0.25">
      <c r="A71" s="345" t="s">
        <v>8156</v>
      </c>
      <c r="B71" s="373"/>
      <c r="C71" s="719">
        <v>44861</v>
      </c>
      <c r="D71" s="373"/>
      <c r="E71" s="346">
        <v>370.78</v>
      </c>
      <c r="F71" s="373"/>
      <c r="G71" s="347">
        <v>12.9528</v>
      </c>
      <c r="H71" s="374"/>
      <c r="I71" s="348">
        <v>0.18</v>
      </c>
      <c r="J71" s="348">
        <v>6.53</v>
      </c>
      <c r="K71" s="348">
        <v>0.17</v>
      </c>
      <c r="L71" s="348">
        <v>0.18</v>
      </c>
      <c r="M71" s="362"/>
      <c r="N71" s="350">
        <v>7.3281000000000001</v>
      </c>
      <c r="O71" s="348">
        <v>5.8659999999999997</v>
      </c>
      <c r="P71" s="348">
        <v>5.9244000000000003</v>
      </c>
      <c r="Q71" s="348">
        <v>6.5782999999999996</v>
      </c>
      <c r="R71" s="348">
        <v>7.2370000000000001</v>
      </c>
      <c r="S71" s="348">
        <v>6.6269</v>
      </c>
      <c r="T71" s="348">
        <v>6.0335000000000001</v>
      </c>
      <c r="U71" s="354">
        <v>6.0324999999999998</v>
      </c>
      <c r="V71" s="348">
        <v>6.0175000000000001</v>
      </c>
      <c r="W71" s="348">
        <v>7.2294999999999998</v>
      </c>
      <c r="X71" s="348">
        <v>7.1844999999999999</v>
      </c>
      <c r="Y71" s="375" t="s">
        <v>430</v>
      </c>
      <c r="Z71" s="348" t="s">
        <v>430</v>
      </c>
      <c r="AA71" s="348">
        <v>6.5243000000000002</v>
      </c>
      <c r="AB71" s="348">
        <v>6.0137</v>
      </c>
      <c r="AC71" s="348">
        <v>6.0286999999999997</v>
      </c>
      <c r="AD71" s="348">
        <v>6.0316999999999998</v>
      </c>
      <c r="AE71" s="348">
        <v>7.2664999999999997</v>
      </c>
      <c r="AF71" s="348">
        <v>7.3243</v>
      </c>
      <c r="AG71" s="569"/>
      <c r="AH71" s="346">
        <v>111</v>
      </c>
      <c r="AI71" s="346">
        <v>127</v>
      </c>
      <c r="AJ71" s="346">
        <v>122</v>
      </c>
      <c r="AK71" s="346">
        <v>127</v>
      </c>
      <c r="AL71" s="346">
        <v>126</v>
      </c>
      <c r="AM71" s="346">
        <v>81</v>
      </c>
      <c r="AN71" s="346">
        <v>27</v>
      </c>
      <c r="AO71" s="572">
        <v>30</v>
      </c>
      <c r="AP71" s="346">
        <v>20</v>
      </c>
      <c r="AQ71" s="346">
        <v>77</v>
      </c>
      <c r="AR71" s="346">
        <v>79</v>
      </c>
      <c r="AS71" s="346" t="s">
        <v>430</v>
      </c>
      <c r="AT71" s="346" t="s">
        <v>430</v>
      </c>
      <c r="AU71" s="346">
        <v>99</v>
      </c>
      <c r="AV71" s="346">
        <v>33</v>
      </c>
      <c r="AW71" s="346">
        <v>30</v>
      </c>
      <c r="AX71" s="346">
        <v>26</v>
      </c>
      <c r="AY71" s="346">
        <v>125</v>
      </c>
      <c r="AZ71" s="584"/>
      <c r="BA71" s="467">
        <v>48.33</v>
      </c>
      <c r="BB71" s="348">
        <v>46.36</v>
      </c>
      <c r="BC71" s="348" t="s">
        <v>430</v>
      </c>
      <c r="BD71" s="348" t="s">
        <v>430</v>
      </c>
      <c r="BE71" s="375" t="s">
        <v>430</v>
      </c>
      <c r="BF71" s="375">
        <v>5.3</v>
      </c>
      <c r="BG71" s="374"/>
      <c r="BH71" s="594">
        <v>5.3</v>
      </c>
      <c r="BI71" s="348" t="s">
        <v>430</v>
      </c>
      <c r="BJ71" s="348" t="s">
        <v>430</v>
      </c>
      <c r="BK71" s="348">
        <v>46.36</v>
      </c>
      <c r="BL71" s="348" t="s">
        <v>430</v>
      </c>
      <c r="BM71" s="375">
        <v>48.33</v>
      </c>
      <c r="BN71" s="375" t="s">
        <v>430</v>
      </c>
      <c r="BO71" s="375" t="s">
        <v>430</v>
      </c>
      <c r="BP71" s="375" t="s">
        <v>430</v>
      </c>
      <c r="BQ71" s="375" t="s">
        <v>430</v>
      </c>
      <c r="BR71" s="374"/>
      <c r="BS71" s="468" t="s">
        <v>430</v>
      </c>
      <c r="BT71" s="348" t="s">
        <v>430</v>
      </c>
      <c r="BU71" s="374"/>
      <c r="BV71" s="430" t="s">
        <v>554</v>
      </c>
    </row>
    <row r="72" spans="1:74" s="428" customFormat="1" x14ac:dyDescent="0.25">
      <c r="A72" s="345" t="s">
        <v>8157</v>
      </c>
      <c r="B72" s="373"/>
      <c r="C72" s="719">
        <v>44901</v>
      </c>
      <c r="D72" s="373"/>
      <c r="E72" s="346">
        <v>357.274</v>
      </c>
      <c r="F72" s="373"/>
      <c r="G72" s="347">
        <v>12.8642</v>
      </c>
      <c r="H72" s="374"/>
      <c r="I72" s="348">
        <v>1.0900000000000001</v>
      </c>
      <c r="J72" s="348">
        <v>6.17</v>
      </c>
      <c r="K72" s="348">
        <v>1</v>
      </c>
      <c r="L72" s="348">
        <v>1.03</v>
      </c>
      <c r="M72" s="362"/>
      <c r="N72" s="350">
        <v>28.679600000000001</v>
      </c>
      <c r="O72" s="348">
        <v>10.683999999999999</v>
      </c>
      <c r="P72" s="348">
        <v>12.9215</v>
      </c>
      <c r="Q72" s="348">
        <v>12.5648</v>
      </c>
      <c r="R72" s="348">
        <v>11.9499</v>
      </c>
      <c r="S72" s="348">
        <v>6.4661</v>
      </c>
      <c r="T72" s="348">
        <v>5.4032999999999998</v>
      </c>
      <c r="U72" s="354">
        <v>5.7031999999999998</v>
      </c>
      <c r="V72" s="348">
        <v>5.6650999999999998</v>
      </c>
      <c r="W72" s="348">
        <v>7.3982999999999999</v>
      </c>
      <c r="X72" s="348">
        <v>7.3108000000000004</v>
      </c>
      <c r="Y72" s="375" t="s">
        <v>430</v>
      </c>
      <c r="Z72" s="348" t="s">
        <v>430</v>
      </c>
      <c r="AA72" s="348">
        <v>6.2740999999999998</v>
      </c>
      <c r="AB72" s="348">
        <v>5.5236999999999998</v>
      </c>
      <c r="AC72" s="348">
        <v>5.6733000000000002</v>
      </c>
      <c r="AD72" s="348">
        <v>5.7412999999999998</v>
      </c>
      <c r="AE72" s="348">
        <v>10.832100000000001</v>
      </c>
      <c r="AF72" s="348">
        <v>7.351</v>
      </c>
      <c r="AG72" s="569"/>
      <c r="AH72" s="346">
        <v>35</v>
      </c>
      <c r="AI72" s="346">
        <v>67</v>
      </c>
      <c r="AJ72" s="346">
        <v>41</v>
      </c>
      <c r="AK72" s="346">
        <v>52</v>
      </c>
      <c r="AL72" s="346">
        <v>84</v>
      </c>
      <c r="AM72" s="346">
        <v>91</v>
      </c>
      <c r="AN72" s="346">
        <v>87</v>
      </c>
      <c r="AO72" s="572">
        <v>75</v>
      </c>
      <c r="AP72" s="346">
        <v>53</v>
      </c>
      <c r="AQ72" s="346">
        <v>66</v>
      </c>
      <c r="AR72" s="346">
        <v>69</v>
      </c>
      <c r="AS72" s="346" t="s">
        <v>430</v>
      </c>
      <c r="AT72" s="346" t="s">
        <v>430</v>
      </c>
      <c r="AU72" s="346">
        <v>103</v>
      </c>
      <c r="AV72" s="346">
        <v>82</v>
      </c>
      <c r="AW72" s="346">
        <v>91</v>
      </c>
      <c r="AX72" s="346">
        <v>58</v>
      </c>
      <c r="AY72" s="346">
        <v>98</v>
      </c>
      <c r="AZ72" s="584"/>
      <c r="BA72" s="467">
        <v>97.07</v>
      </c>
      <c r="BB72" s="348" t="s">
        <v>430</v>
      </c>
      <c r="BC72" s="348" t="s">
        <v>430</v>
      </c>
      <c r="BD72" s="348" t="s">
        <v>430</v>
      </c>
      <c r="BE72" s="375" t="s">
        <v>430</v>
      </c>
      <c r="BF72" s="375">
        <v>2.93</v>
      </c>
      <c r="BG72" s="374"/>
      <c r="BH72" s="594">
        <v>2.93</v>
      </c>
      <c r="BI72" s="348" t="s">
        <v>430</v>
      </c>
      <c r="BJ72" s="348" t="s">
        <v>430</v>
      </c>
      <c r="BK72" s="348" t="s">
        <v>430</v>
      </c>
      <c r="BL72" s="348" t="s">
        <v>430</v>
      </c>
      <c r="BM72" s="375">
        <v>97.07</v>
      </c>
      <c r="BN72" s="375" t="s">
        <v>430</v>
      </c>
      <c r="BO72" s="375" t="s">
        <v>430</v>
      </c>
      <c r="BP72" s="375" t="s">
        <v>430</v>
      </c>
      <c r="BQ72" s="375" t="s">
        <v>430</v>
      </c>
      <c r="BR72" s="374"/>
      <c r="BS72" s="468" t="s">
        <v>430</v>
      </c>
      <c r="BT72" s="348" t="s">
        <v>430</v>
      </c>
      <c r="BU72" s="374"/>
      <c r="BV72" s="430" t="s">
        <v>554</v>
      </c>
    </row>
    <row r="73" spans="1:74" s="428" customFormat="1" x14ac:dyDescent="0.25">
      <c r="A73" s="345" t="s">
        <v>8158</v>
      </c>
      <c r="B73" s="373"/>
      <c r="C73" s="719">
        <v>46093</v>
      </c>
      <c r="D73" s="373"/>
      <c r="E73" s="346">
        <v>389.62</v>
      </c>
      <c r="F73" s="373"/>
      <c r="G73" s="347">
        <v>10.2249</v>
      </c>
      <c r="H73" s="374"/>
      <c r="I73" s="348">
        <v>0.2</v>
      </c>
      <c r="J73" s="348">
        <v>7.28</v>
      </c>
      <c r="K73" s="348">
        <v>0.18</v>
      </c>
      <c r="L73" s="348">
        <v>0.2</v>
      </c>
      <c r="M73" s="362"/>
      <c r="N73" s="350">
        <v>13.57</v>
      </c>
      <c r="O73" s="348">
        <v>9.2215000000000007</v>
      </c>
      <c r="P73" s="348">
        <v>8.9396000000000004</v>
      </c>
      <c r="Q73" s="348">
        <v>9.6483000000000008</v>
      </c>
      <c r="R73" s="348">
        <v>9.5908999999999995</v>
      </c>
      <c r="S73" s="348">
        <v>8.2544000000000004</v>
      </c>
      <c r="T73" s="348" t="s">
        <v>430</v>
      </c>
      <c r="U73" s="354" t="s">
        <v>430</v>
      </c>
      <c r="V73" s="348" t="s">
        <v>430</v>
      </c>
      <c r="W73" s="348" t="s">
        <v>430</v>
      </c>
      <c r="X73" s="348" t="s">
        <v>430</v>
      </c>
      <c r="Y73" s="375" t="s">
        <v>430</v>
      </c>
      <c r="Z73" s="348" t="s">
        <v>430</v>
      </c>
      <c r="AA73" s="348">
        <v>8.0273000000000003</v>
      </c>
      <c r="AB73" s="348" t="s">
        <v>430</v>
      </c>
      <c r="AC73" s="348" t="s">
        <v>430</v>
      </c>
      <c r="AD73" s="348" t="s">
        <v>430</v>
      </c>
      <c r="AE73" s="348">
        <v>10.0669</v>
      </c>
      <c r="AF73" s="348">
        <v>7.8930999999999996</v>
      </c>
      <c r="AG73" s="569"/>
      <c r="AH73" s="346">
        <v>93</v>
      </c>
      <c r="AI73" s="346">
        <v>94</v>
      </c>
      <c r="AJ73" s="346">
        <v>85</v>
      </c>
      <c r="AK73" s="346">
        <v>84</v>
      </c>
      <c r="AL73" s="346">
        <v>112</v>
      </c>
      <c r="AM73" s="346">
        <v>33</v>
      </c>
      <c r="AN73" s="346" t="s">
        <v>430</v>
      </c>
      <c r="AO73" s="572" t="s">
        <v>430</v>
      </c>
      <c r="AP73" s="346" t="s">
        <v>430</v>
      </c>
      <c r="AQ73" s="346" t="s">
        <v>430</v>
      </c>
      <c r="AR73" s="346" t="s">
        <v>430</v>
      </c>
      <c r="AS73" s="346" t="s">
        <v>430</v>
      </c>
      <c r="AT73" s="346" t="s">
        <v>430</v>
      </c>
      <c r="AU73" s="346">
        <v>49</v>
      </c>
      <c r="AV73" s="346" t="s">
        <v>430</v>
      </c>
      <c r="AW73" s="346" t="s">
        <v>430</v>
      </c>
      <c r="AX73" s="346" t="s">
        <v>430</v>
      </c>
      <c r="AY73" s="346">
        <v>113</v>
      </c>
      <c r="AZ73" s="584"/>
      <c r="BA73" s="467" t="s">
        <v>430</v>
      </c>
      <c r="BB73" s="348">
        <v>94.75</v>
      </c>
      <c r="BC73" s="348" t="s">
        <v>430</v>
      </c>
      <c r="BD73" s="348" t="s">
        <v>430</v>
      </c>
      <c r="BE73" s="375" t="s">
        <v>430</v>
      </c>
      <c r="BF73" s="375">
        <v>5.25</v>
      </c>
      <c r="BG73" s="374"/>
      <c r="BH73" s="594">
        <v>5.24</v>
      </c>
      <c r="BI73" s="348">
        <v>43.52</v>
      </c>
      <c r="BJ73" s="348">
        <v>7.19</v>
      </c>
      <c r="BK73" s="348">
        <v>44.04</v>
      </c>
      <c r="BL73" s="348" t="s">
        <v>430</v>
      </c>
      <c r="BM73" s="375" t="s">
        <v>430</v>
      </c>
      <c r="BN73" s="375" t="s">
        <v>430</v>
      </c>
      <c r="BO73" s="375" t="s">
        <v>430</v>
      </c>
      <c r="BP73" s="375" t="s">
        <v>430</v>
      </c>
      <c r="BQ73" s="375" t="s">
        <v>430</v>
      </c>
      <c r="BR73" s="374"/>
      <c r="BS73" s="468">
        <v>10.056350330000001</v>
      </c>
      <c r="BT73" s="348">
        <v>8.6349910699999999</v>
      </c>
      <c r="BU73" s="374"/>
      <c r="BV73" s="430" t="s">
        <v>554</v>
      </c>
    </row>
    <row r="74" spans="1:74" s="428" customFormat="1" ht="11" x14ac:dyDescent="0.3">
      <c r="A74" s="841" t="s">
        <v>8159</v>
      </c>
      <c r="B74" s="842"/>
      <c r="C74" s="843">
        <v>45723</v>
      </c>
      <c r="D74" s="842"/>
      <c r="E74" s="844">
        <v>340.10399999999998</v>
      </c>
      <c r="F74" s="842"/>
      <c r="G74" s="845">
        <v>10.9251</v>
      </c>
      <c r="H74" s="847"/>
      <c r="I74" s="846">
        <v>0.21</v>
      </c>
      <c r="J74" s="846">
        <v>7.36</v>
      </c>
      <c r="K74" s="846">
        <v>0.2</v>
      </c>
      <c r="L74" s="846">
        <v>0.21</v>
      </c>
      <c r="M74" s="851"/>
      <c r="N74" s="848">
        <v>12.7</v>
      </c>
      <c r="O74" s="846">
        <v>8.8977000000000004</v>
      </c>
      <c r="P74" s="846">
        <v>8.5093999999999994</v>
      </c>
      <c r="Q74" s="846">
        <v>9.1239000000000008</v>
      </c>
      <c r="R74" s="846">
        <v>9.1975999999999996</v>
      </c>
      <c r="S74" s="846">
        <v>8.1874000000000002</v>
      </c>
      <c r="T74" s="846">
        <v>6.6943000000000001</v>
      </c>
      <c r="U74" s="856">
        <v>6.6101999999999999</v>
      </c>
      <c r="V74" s="846">
        <v>6.6123000000000003</v>
      </c>
      <c r="W74" s="846" t="s">
        <v>430</v>
      </c>
      <c r="X74" s="846" t="s">
        <v>430</v>
      </c>
      <c r="Y74" s="852" t="s">
        <v>430</v>
      </c>
      <c r="Z74" s="846" t="s">
        <v>430</v>
      </c>
      <c r="AA74" s="846">
        <v>7.9749999999999996</v>
      </c>
      <c r="AB74" s="846">
        <v>6.7157</v>
      </c>
      <c r="AC74" s="846">
        <v>6.5770999999999997</v>
      </c>
      <c r="AD74" s="846">
        <v>6.6214000000000004</v>
      </c>
      <c r="AE74" s="846">
        <v>9.5214999999999996</v>
      </c>
      <c r="AF74" s="846">
        <v>7.0506000000000002</v>
      </c>
      <c r="AG74" s="937"/>
      <c r="AH74" s="844">
        <v>99</v>
      </c>
      <c r="AI74" s="844">
        <v>100</v>
      </c>
      <c r="AJ74" s="844">
        <v>99</v>
      </c>
      <c r="AK74" s="844">
        <v>93</v>
      </c>
      <c r="AL74" s="844">
        <v>116</v>
      </c>
      <c r="AM74" s="844">
        <v>34</v>
      </c>
      <c r="AN74" s="844">
        <v>10</v>
      </c>
      <c r="AO74" s="938">
        <v>10</v>
      </c>
      <c r="AP74" s="844">
        <v>9</v>
      </c>
      <c r="AQ74" s="844" t="s">
        <v>430</v>
      </c>
      <c r="AR74" s="844" t="s">
        <v>430</v>
      </c>
      <c r="AS74" s="844" t="s">
        <v>430</v>
      </c>
      <c r="AT74" s="844" t="s">
        <v>430</v>
      </c>
      <c r="AU74" s="844">
        <v>52</v>
      </c>
      <c r="AV74" s="844">
        <v>12</v>
      </c>
      <c r="AW74" s="844">
        <v>11</v>
      </c>
      <c r="AX74" s="844">
        <v>9</v>
      </c>
      <c r="AY74" s="844">
        <v>116</v>
      </c>
      <c r="AZ74" s="939"/>
      <c r="BA74" s="853" t="s">
        <v>430</v>
      </c>
      <c r="BB74" s="846">
        <v>95.41</v>
      </c>
      <c r="BC74" s="846" t="s">
        <v>430</v>
      </c>
      <c r="BD74" s="846" t="s">
        <v>430</v>
      </c>
      <c r="BE74" s="852" t="s">
        <v>430</v>
      </c>
      <c r="BF74" s="852">
        <v>4.59</v>
      </c>
      <c r="BG74" s="847"/>
      <c r="BH74" s="940">
        <v>4.59</v>
      </c>
      <c r="BI74" s="846">
        <v>44.85</v>
      </c>
      <c r="BJ74" s="846">
        <v>7.22</v>
      </c>
      <c r="BK74" s="846">
        <v>43.34</v>
      </c>
      <c r="BL74" s="846" t="s">
        <v>430</v>
      </c>
      <c r="BM74" s="852" t="s">
        <v>430</v>
      </c>
      <c r="BN74" s="852" t="s">
        <v>430</v>
      </c>
      <c r="BO74" s="852" t="s">
        <v>430</v>
      </c>
      <c r="BP74" s="852" t="s">
        <v>430</v>
      </c>
      <c r="BQ74" s="852" t="s">
        <v>430</v>
      </c>
      <c r="BR74" s="847"/>
      <c r="BS74" s="854">
        <v>4.3962698099999997</v>
      </c>
      <c r="BT74" s="846">
        <v>16.625613739999999</v>
      </c>
      <c r="BU74" s="847"/>
      <c r="BV74" s="907" t="s">
        <v>554</v>
      </c>
    </row>
    <row r="75" spans="1:74" s="428" customFormat="1" x14ac:dyDescent="0.25">
      <c r="A75" s="345" t="s">
        <v>8160</v>
      </c>
      <c r="B75" s="373"/>
      <c r="C75" s="719">
        <v>44950</v>
      </c>
      <c r="D75" s="373"/>
      <c r="E75" s="346">
        <v>333.54300000000001</v>
      </c>
      <c r="F75" s="373"/>
      <c r="G75" s="347">
        <v>12.823600000000001</v>
      </c>
      <c r="H75" s="374"/>
      <c r="I75" s="348">
        <v>1.85</v>
      </c>
      <c r="J75" s="348">
        <v>6.93</v>
      </c>
      <c r="K75" s="348">
        <v>1.68</v>
      </c>
      <c r="L75" s="348">
        <v>1.73</v>
      </c>
      <c r="M75" s="362"/>
      <c r="N75" s="350">
        <v>18.510400000000001</v>
      </c>
      <c r="O75" s="348">
        <v>10.5466</v>
      </c>
      <c r="P75" s="348">
        <v>7.2885999999999997</v>
      </c>
      <c r="Q75" s="348">
        <v>13.3851</v>
      </c>
      <c r="R75" s="348">
        <v>16.661000000000001</v>
      </c>
      <c r="S75" s="348">
        <v>6.2186000000000003</v>
      </c>
      <c r="T75" s="348">
        <v>4.9353999999999996</v>
      </c>
      <c r="U75" s="354">
        <v>5.6155999999999997</v>
      </c>
      <c r="V75" s="348">
        <v>5.2461000000000002</v>
      </c>
      <c r="W75" s="348">
        <v>7.5522999999999998</v>
      </c>
      <c r="X75" s="348">
        <v>7.4542000000000002</v>
      </c>
      <c r="Y75" s="375" t="s">
        <v>430</v>
      </c>
      <c r="Z75" s="348" t="s">
        <v>430</v>
      </c>
      <c r="AA75" s="348">
        <v>7.3638000000000003</v>
      </c>
      <c r="AB75" s="348">
        <v>4.7526999999999999</v>
      </c>
      <c r="AC75" s="348">
        <v>5.6387999999999998</v>
      </c>
      <c r="AD75" s="348">
        <v>5.2538999999999998</v>
      </c>
      <c r="AE75" s="348">
        <v>15.641</v>
      </c>
      <c r="AF75" s="348">
        <v>7.5510999999999999</v>
      </c>
      <c r="AG75" s="569"/>
      <c r="AH75" s="346">
        <v>79</v>
      </c>
      <c r="AI75" s="346">
        <v>70</v>
      </c>
      <c r="AJ75" s="346">
        <v>107</v>
      </c>
      <c r="AK75" s="346">
        <v>40</v>
      </c>
      <c r="AL75" s="346">
        <v>44</v>
      </c>
      <c r="AM75" s="346">
        <v>107</v>
      </c>
      <c r="AN75" s="346">
        <v>113</v>
      </c>
      <c r="AO75" s="572">
        <v>89</v>
      </c>
      <c r="AP75" s="346">
        <v>82</v>
      </c>
      <c r="AQ75" s="346">
        <v>36</v>
      </c>
      <c r="AR75" s="346">
        <v>44</v>
      </c>
      <c r="AS75" s="346" t="s">
        <v>430</v>
      </c>
      <c r="AT75" s="346" t="s">
        <v>430</v>
      </c>
      <c r="AU75" s="346">
        <v>73</v>
      </c>
      <c r="AV75" s="346">
        <v>116</v>
      </c>
      <c r="AW75" s="346">
        <v>95</v>
      </c>
      <c r="AX75" s="346">
        <v>85</v>
      </c>
      <c r="AY75" s="346">
        <v>59</v>
      </c>
      <c r="AZ75" s="584"/>
      <c r="BA75" s="467">
        <v>98.33</v>
      </c>
      <c r="BB75" s="348" t="s">
        <v>430</v>
      </c>
      <c r="BC75" s="348" t="s">
        <v>430</v>
      </c>
      <c r="BD75" s="348" t="s">
        <v>430</v>
      </c>
      <c r="BE75" s="375" t="s">
        <v>430</v>
      </c>
      <c r="BF75" s="375">
        <v>1.67</v>
      </c>
      <c r="BG75" s="374"/>
      <c r="BH75" s="594">
        <v>1.67</v>
      </c>
      <c r="BI75" s="348" t="s">
        <v>430</v>
      </c>
      <c r="BJ75" s="348" t="s">
        <v>430</v>
      </c>
      <c r="BK75" s="348" t="s">
        <v>430</v>
      </c>
      <c r="BL75" s="348" t="s">
        <v>430</v>
      </c>
      <c r="BM75" s="375">
        <v>98.33</v>
      </c>
      <c r="BN75" s="375" t="s">
        <v>430</v>
      </c>
      <c r="BO75" s="375" t="s">
        <v>430</v>
      </c>
      <c r="BP75" s="375" t="s">
        <v>430</v>
      </c>
      <c r="BQ75" s="375" t="s">
        <v>430</v>
      </c>
      <c r="BR75" s="374"/>
      <c r="BS75" s="468" t="s">
        <v>430</v>
      </c>
      <c r="BT75" s="348" t="s">
        <v>430</v>
      </c>
      <c r="BU75" s="374"/>
      <c r="BV75" s="430" t="s">
        <v>554</v>
      </c>
    </row>
    <row r="76" spans="1:74" s="428" customFormat="1" x14ac:dyDescent="0.25">
      <c r="A76" s="345" t="s">
        <v>8161</v>
      </c>
      <c r="B76" s="373"/>
      <c r="C76" s="719">
        <v>44889</v>
      </c>
      <c r="D76" s="373"/>
      <c r="E76" s="346">
        <v>331.03800000000001</v>
      </c>
      <c r="F76" s="373"/>
      <c r="G76" s="347">
        <v>13.0107</v>
      </c>
      <c r="H76" s="374"/>
      <c r="I76" s="348">
        <v>1.73</v>
      </c>
      <c r="J76" s="348">
        <v>6.98</v>
      </c>
      <c r="K76" s="348">
        <v>1.56</v>
      </c>
      <c r="L76" s="348">
        <v>1.61</v>
      </c>
      <c r="M76" s="362"/>
      <c r="N76" s="350">
        <v>19.929099999999998</v>
      </c>
      <c r="O76" s="348">
        <v>9.1007999999999996</v>
      </c>
      <c r="P76" s="348">
        <v>6.3398000000000003</v>
      </c>
      <c r="Q76" s="348">
        <v>12.281000000000001</v>
      </c>
      <c r="R76" s="348">
        <v>15.7004</v>
      </c>
      <c r="S76" s="348">
        <v>5.9486999999999997</v>
      </c>
      <c r="T76" s="348">
        <v>5.0731000000000002</v>
      </c>
      <c r="U76" s="354">
        <v>5.7077999999999998</v>
      </c>
      <c r="V76" s="348">
        <v>5.2721999999999998</v>
      </c>
      <c r="W76" s="348">
        <v>7.5591999999999997</v>
      </c>
      <c r="X76" s="348">
        <v>7.4802999999999997</v>
      </c>
      <c r="Y76" s="375" t="s">
        <v>430</v>
      </c>
      <c r="Z76" s="348" t="s">
        <v>430</v>
      </c>
      <c r="AA76" s="348">
        <v>6.8886000000000003</v>
      </c>
      <c r="AB76" s="348">
        <v>4.9428999999999998</v>
      </c>
      <c r="AC76" s="348">
        <v>5.7104999999999997</v>
      </c>
      <c r="AD76" s="348">
        <v>5.2893999999999997</v>
      </c>
      <c r="AE76" s="348">
        <v>15.0387</v>
      </c>
      <c r="AF76" s="348">
        <v>7.6207000000000003</v>
      </c>
      <c r="AG76" s="569"/>
      <c r="AH76" s="346">
        <v>72</v>
      </c>
      <c r="AI76" s="346">
        <v>96</v>
      </c>
      <c r="AJ76" s="346">
        <v>116</v>
      </c>
      <c r="AK76" s="346">
        <v>55</v>
      </c>
      <c r="AL76" s="346">
        <v>54</v>
      </c>
      <c r="AM76" s="346">
        <v>117</v>
      </c>
      <c r="AN76" s="346">
        <v>104</v>
      </c>
      <c r="AO76" s="572">
        <v>72</v>
      </c>
      <c r="AP76" s="346">
        <v>81</v>
      </c>
      <c r="AQ76" s="346">
        <v>33</v>
      </c>
      <c r="AR76" s="346">
        <v>41</v>
      </c>
      <c r="AS76" s="346" t="s">
        <v>430</v>
      </c>
      <c r="AT76" s="346" t="s">
        <v>430</v>
      </c>
      <c r="AU76" s="346">
        <v>88</v>
      </c>
      <c r="AV76" s="346">
        <v>111</v>
      </c>
      <c r="AW76" s="346">
        <v>83</v>
      </c>
      <c r="AX76" s="346">
        <v>83</v>
      </c>
      <c r="AY76" s="346">
        <v>61</v>
      </c>
      <c r="AZ76" s="584"/>
      <c r="BA76" s="467">
        <v>96.29</v>
      </c>
      <c r="BB76" s="348" t="s">
        <v>430</v>
      </c>
      <c r="BC76" s="348" t="s">
        <v>430</v>
      </c>
      <c r="BD76" s="348" t="s">
        <v>430</v>
      </c>
      <c r="BE76" s="375" t="s">
        <v>430</v>
      </c>
      <c r="BF76" s="375">
        <v>3.71</v>
      </c>
      <c r="BG76" s="374"/>
      <c r="BH76" s="594">
        <v>3.71</v>
      </c>
      <c r="BI76" s="348" t="s">
        <v>430</v>
      </c>
      <c r="BJ76" s="348" t="s">
        <v>430</v>
      </c>
      <c r="BK76" s="348" t="s">
        <v>430</v>
      </c>
      <c r="BL76" s="348" t="s">
        <v>430</v>
      </c>
      <c r="BM76" s="375">
        <v>96.29</v>
      </c>
      <c r="BN76" s="375" t="s">
        <v>430</v>
      </c>
      <c r="BO76" s="375" t="s">
        <v>430</v>
      </c>
      <c r="BP76" s="375" t="s">
        <v>430</v>
      </c>
      <c r="BQ76" s="375" t="s">
        <v>430</v>
      </c>
      <c r="BR76" s="374"/>
      <c r="BS76" s="468" t="s">
        <v>430</v>
      </c>
      <c r="BT76" s="348" t="s">
        <v>430</v>
      </c>
      <c r="BU76" s="374"/>
      <c r="BV76" s="430" t="s">
        <v>554</v>
      </c>
    </row>
    <row r="77" spans="1:74" s="428" customFormat="1" x14ac:dyDescent="0.25">
      <c r="A77" s="345" t="s">
        <v>8162</v>
      </c>
      <c r="B77" s="373"/>
      <c r="C77" s="719">
        <v>44854</v>
      </c>
      <c r="D77" s="373"/>
      <c r="E77" s="889">
        <v>315.58</v>
      </c>
      <c r="F77" s="373"/>
      <c r="G77" s="347" t="s">
        <v>430</v>
      </c>
      <c r="H77" s="374"/>
      <c r="I77" s="905">
        <v>1.0959999999999999E-2</v>
      </c>
      <c r="J77" s="905">
        <v>5.15</v>
      </c>
      <c r="K77" s="905">
        <v>1.0959999999999999E-2</v>
      </c>
      <c r="L77" s="905">
        <v>1.0959999999999999E-2</v>
      </c>
      <c r="M77" s="362"/>
      <c r="N77" s="350" t="s">
        <v>430</v>
      </c>
      <c r="O77" s="348" t="s">
        <v>430</v>
      </c>
      <c r="P77" s="348" t="s">
        <v>430</v>
      </c>
      <c r="Q77" s="348" t="s">
        <v>430</v>
      </c>
      <c r="R77" s="348" t="s">
        <v>430</v>
      </c>
      <c r="S77" s="348" t="s">
        <v>430</v>
      </c>
      <c r="T77" s="348" t="s">
        <v>430</v>
      </c>
      <c r="U77" s="354"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t="s">
        <v>430</v>
      </c>
      <c r="AI77" s="346" t="s">
        <v>430</v>
      </c>
      <c r="AJ77" s="346" t="s">
        <v>430</v>
      </c>
      <c r="AK77" s="346" t="s">
        <v>430</v>
      </c>
      <c r="AL77" s="346" t="s">
        <v>430</v>
      </c>
      <c r="AM77" s="346" t="s">
        <v>430</v>
      </c>
      <c r="AN77" s="346" t="s">
        <v>430</v>
      </c>
      <c r="AO77" s="572" t="s">
        <v>430</v>
      </c>
      <c r="AP77" s="346" t="s">
        <v>430</v>
      </c>
      <c r="AQ77" s="346" t="s">
        <v>430</v>
      </c>
      <c r="AR77" s="346" t="s">
        <v>430</v>
      </c>
      <c r="AS77" s="346" t="s">
        <v>430</v>
      </c>
      <c r="AT77" s="346" t="s">
        <v>430</v>
      </c>
      <c r="AU77" s="346" t="s">
        <v>430</v>
      </c>
      <c r="AV77" s="346" t="s">
        <v>430</v>
      </c>
      <c r="AW77" s="346" t="s">
        <v>430</v>
      </c>
      <c r="AX77" s="346" t="s">
        <v>430</v>
      </c>
      <c r="AY77" s="346" t="s">
        <v>430</v>
      </c>
      <c r="AZ77" s="584"/>
      <c r="BA77" s="467" t="s">
        <v>430</v>
      </c>
      <c r="BB77" s="348" t="s">
        <v>430</v>
      </c>
      <c r="BC77" s="348" t="s">
        <v>430</v>
      </c>
      <c r="BD77" s="348" t="s">
        <v>430</v>
      </c>
      <c r="BE77" s="375" t="s">
        <v>430</v>
      </c>
      <c r="BF77" s="953">
        <v>100</v>
      </c>
      <c r="BG77" s="374"/>
      <c r="BH77" s="954">
        <v>99.4</v>
      </c>
      <c r="BI77" s="348" t="s">
        <v>430</v>
      </c>
      <c r="BJ77" s="348" t="s">
        <v>430</v>
      </c>
      <c r="BK77" s="348" t="s">
        <v>430</v>
      </c>
      <c r="BL77" s="348" t="s">
        <v>430</v>
      </c>
      <c r="BM77" s="375" t="s">
        <v>430</v>
      </c>
      <c r="BN77" s="375" t="s">
        <v>430</v>
      </c>
      <c r="BO77" s="375" t="s">
        <v>430</v>
      </c>
      <c r="BP77" s="375" t="s">
        <v>430</v>
      </c>
      <c r="BQ77" s="375" t="s">
        <v>430</v>
      </c>
      <c r="BR77" s="374"/>
      <c r="BS77" s="468" t="s">
        <v>430</v>
      </c>
      <c r="BT77" s="348" t="s">
        <v>430</v>
      </c>
      <c r="BU77" s="374"/>
      <c r="BV77" s="430" t="s">
        <v>554</v>
      </c>
    </row>
    <row r="78" spans="1:74" s="428" customFormat="1" x14ac:dyDescent="0.25">
      <c r="A78" s="345" t="s">
        <v>8163</v>
      </c>
      <c r="B78" s="373"/>
      <c r="C78" s="719">
        <v>44977</v>
      </c>
      <c r="D78" s="373"/>
      <c r="E78" s="346">
        <v>311.24900000000002</v>
      </c>
      <c r="F78" s="373"/>
      <c r="G78" s="347">
        <v>12.881600000000001</v>
      </c>
      <c r="H78" s="374"/>
      <c r="I78" s="348">
        <v>2.79</v>
      </c>
      <c r="J78" s="348">
        <v>7.19</v>
      </c>
      <c r="K78" s="348">
        <v>2.4300000000000002</v>
      </c>
      <c r="L78" s="348">
        <v>2.5099999999999998</v>
      </c>
      <c r="M78" s="362"/>
      <c r="N78" s="350">
        <v>-3.1166</v>
      </c>
      <c r="O78" s="348">
        <v>6.75</v>
      </c>
      <c r="P78" s="348">
        <v>5.5109000000000004</v>
      </c>
      <c r="Q78" s="348">
        <v>11.4856</v>
      </c>
      <c r="R78" s="348">
        <v>19.840699999999998</v>
      </c>
      <c r="S78" s="348">
        <v>6.4444999999999997</v>
      </c>
      <c r="T78" s="348">
        <v>5.0580999999999996</v>
      </c>
      <c r="U78" s="354">
        <v>5.6658999999999997</v>
      </c>
      <c r="V78" s="348">
        <v>5.0572999999999997</v>
      </c>
      <c r="W78" s="348">
        <v>7.7465999999999999</v>
      </c>
      <c r="X78" s="348">
        <v>7.5928000000000004</v>
      </c>
      <c r="Y78" s="375" t="s">
        <v>430</v>
      </c>
      <c r="Z78" s="348" t="s">
        <v>430</v>
      </c>
      <c r="AA78" s="348">
        <v>7.9173</v>
      </c>
      <c r="AB78" s="348">
        <v>5.2263999999999999</v>
      </c>
      <c r="AC78" s="348">
        <v>5.6940999999999997</v>
      </c>
      <c r="AD78" s="348">
        <v>5.1592000000000002</v>
      </c>
      <c r="AE78" s="348">
        <v>20.5898</v>
      </c>
      <c r="AF78" s="348">
        <v>7.87</v>
      </c>
      <c r="AG78" s="569"/>
      <c r="AH78" s="346">
        <v>122</v>
      </c>
      <c r="AI78" s="346">
        <v>118</v>
      </c>
      <c r="AJ78" s="346">
        <v>128</v>
      </c>
      <c r="AK78" s="346">
        <v>64</v>
      </c>
      <c r="AL78" s="346">
        <v>30</v>
      </c>
      <c r="AM78" s="346">
        <v>94</v>
      </c>
      <c r="AN78" s="346">
        <v>105</v>
      </c>
      <c r="AO78" s="572">
        <v>84</v>
      </c>
      <c r="AP78" s="346">
        <v>90</v>
      </c>
      <c r="AQ78" s="346">
        <v>17</v>
      </c>
      <c r="AR78" s="346">
        <v>23</v>
      </c>
      <c r="AS78" s="346" t="s">
        <v>430</v>
      </c>
      <c r="AT78" s="346" t="s">
        <v>430</v>
      </c>
      <c r="AU78" s="346">
        <v>54</v>
      </c>
      <c r="AV78" s="346">
        <v>99</v>
      </c>
      <c r="AW78" s="346">
        <v>87</v>
      </c>
      <c r="AX78" s="346">
        <v>91</v>
      </c>
      <c r="AY78" s="346">
        <v>30</v>
      </c>
      <c r="AZ78" s="584"/>
      <c r="BA78" s="467">
        <v>97.13</v>
      </c>
      <c r="BB78" s="348" t="s">
        <v>430</v>
      </c>
      <c r="BC78" s="348" t="s">
        <v>430</v>
      </c>
      <c r="BD78" s="348" t="s">
        <v>430</v>
      </c>
      <c r="BE78" s="375" t="s">
        <v>430</v>
      </c>
      <c r="BF78" s="375">
        <v>2.87</v>
      </c>
      <c r="BG78" s="374"/>
      <c r="BH78" s="594">
        <v>2.87</v>
      </c>
      <c r="BI78" s="348" t="s">
        <v>430</v>
      </c>
      <c r="BJ78" s="348" t="s">
        <v>430</v>
      </c>
      <c r="BK78" s="348" t="s">
        <v>430</v>
      </c>
      <c r="BL78" s="348" t="s">
        <v>430</v>
      </c>
      <c r="BM78" s="375">
        <v>97.13</v>
      </c>
      <c r="BN78" s="375" t="s">
        <v>430</v>
      </c>
      <c r="BO78" s="375" t="s">
        <v>430</v>
      </c>
      <c r="BP78" s="375" t="s">
        <v>430</v>
      </c>
      <c r="BQ78" s="375" t="s">
        <v>430</v>
      </c>
      <c r="BR78" s="374"/>
      <c r="BS78" s="468" t="s">
        <v>430</v>
      </c>
      <c r="BT78" s="348" t="s">
        <v>430</v>
      </c>
      <c r="BU78" s="374"/>
      <c r="BV78" s="430" t="s">
        <v>554</v>
      </c>
    </row>
    <row r="79" spans="1:74" s="428" customFormat="1" x14ac:dyDescent="0.25">
      <c r="A79" s="345" t="s">
        <v>8164</v>
      </c>
      <c r="B79" s="373"/>
      <c r="C79" s="719">
        <v>44951</v>
      </c>
      <c r="D79" s="373"/>
      <c r="E79" s="346">
        <v>284.56400000000002</v>
      </c>
      <c r="F79" s="373"/>
      <c r="G79" s="347">
        <v>13.034700000000001</v>
      </c>
      <c r="H79" s="374"/>
      <c r="I79" s="348">
        <v>6.29</v>
      </c>
      <c r="J79" s="348">
        <v>7.38</v>
      </c>
      <c r="K79" s="348">
        <v>4.8099999999999996</v>
      </c>
      <c r="L79" s="348">
        <v>4.99</v>
      </c>
      <c r="M79" s="362"/>
      <c r="N79" s="350">
        <v>80.8249</v>
      </c>
      <c r="O79" s="348">
        <v>30.424600000000002</v>
      </c>
      <c r="P79" s="348">
        <v>27.668199999999999</v>
      </c>
      <c r="Q79" s="348">
        <v>24.428699999999999</v>
      </c>
      <c r="R79" s="348">
        <v>27.222000000000001</v>
      </c>
      <c r="S79" s="348">
        <v>9.3621999999999996</v>
      </c>
      <c r="T79" s="348">
        <v>6.4097999999999997</v>
      </c>
      <c r="U79" s="354">
        <v>5.5686999999999998</v>
      </c>
      <c r="V79" s="348">
        <v>4.1966999999999999</v>
      </c>
      <c r="W79" s="348">
        <v>7.5446</v>
      </c>
      <c r="X79" s="348">
        <v>7.5793999999999997</v>
      </c>
      <c r="Y79" s="375" t="s">
        <v>430</v>
      </c>
      <c r="Z79" s="348" t="s">
        <v>430</v>
      </c>
      <c r="AA79" s="348">
        <v>13.507</v>
      </c>
      <c r="AB79" s="348">
        <v>6.5265000000000004</v>
      </c>
      <c r="AC79" s="348">
        <v>5.9778000000000002</v>
      </c>
      <c r="AD79" s="348">
        <v>4.3067000000000002</v>
      </c>
      <c r="AE79" s="348">
        <v>31.279499999999999</v>
      </c>
      <c r="AF79" s="348">
        <v>8.0730000000000004</v>
      </c>
      <c r="AG79" s="569"/>
      <c r="AH79" s="346">
        <v>15</v>
      </c>
      <c r="AI79" s="346">
        <v>15</v>
      </c>
      <c r="AJ79" s="346">
        <v>7</v>
      </c>
      <c r="AK79" s="346">
        <v>15</v>
      </c>
      <c r="AL79" s="346">
        <v>13</v>
      </c>
      <c r="AM79" s="346">
        <v>15</v>
      </c>
      <c r="AN79" s="346">
        <v>18</v>
      </c>
      <c r="AO79" s="572">
        <v>95</v>
      </c>
      <c r="AP79" s="346">
        <v>107</v>
      </c>
      <c r="AQ79" s="346">
        <v>40</v>
      </c>
      <c r="AR79" s="346">
        <v>24</v>
      </c>
      <c r="AS79" s="346" t="s">
        <v>430</v>
      </c>
      <c r="AT79" s="346" t="s">
        <v>430</v>
      </c>
      <c r="AU79" s="346">
        <v>14</v>
      </c>
      <c r="AV79" s="346">
        <v>20</v>
      </c>
      <c r="AW79" s="346">
        <v>43</v>
      </c>
      <c r="AX79" s="346">
        <v>112</v>
      </c>
      <c r="AY79" s="346">
        <v>8</v>
      </c>
      <c r="AZ79" s="584"/>
      <c r="BA79" s="467">
        <v>96.26</v>
      </c>
      <c r="BB79" s="348" t="s">
        <v>430</v>
      </c>
      <c r="BC79" s="348" t="s">
        <v>430</v>
      </c>
      <c r="BD79" s="348" t="s">
        <v>430</v>
      </c>
      <c r="BE79" s="375" t="s">
        <v>430</v>
      </c>
      <c r="BF79" s="375">
        <v>3.74</v>
      </c>
      <c r="BG79" s="374"/>
      <c r="BH79" s="594">
        <v>3.74</v>
      </c>
      <c r="BI79" s="348" t="s">
        <v>430</v>
      </c>
      <c r="BJ79" s="348" t="s">
        <v>430</v>
      </c>
      <c r="BK79" s="348" t="s">
        <v>430</v>
      </c>
      <c r="BL79" s="348" t="s">
        <v>430</v>
      </c>
      <c r="BM79" s="375">
        <v>96.26</v>
      </c>
      <c r="BN79" s="375" t="s">
        <v>430</v>
      </c>
      <c r="BO79" s="375" t="s">
        <v>430</v>
      </c>
      <c r="BP79" s="375" t="s">
        <v>430</v>
      </c>
      <c r="BQ79" s="375" t="s">
        <v>430</v>
      </c>
      <c r="BR79" s="374"/>
      <c r="BS79" s="468" t="s">
        <v>430</v>
      </c>
      <c r="BT79" s="348" t="s">
        <v>430</v>
      </c>
      <c r="BU79" s="374"/>
      <c r="BV79" s="430" t="s">
        <v>554</v>
      </c>
    </row>
    <row r="80" spans="1:74" s="428" customFormat="1" x14ac:dyDescent="0.25">
      <c r="A80" s="345" t="s">
        <v>8165</v>
      </c>
      <c r="B80" s="373"/>
      <c r="C80" s="719">
        <v>45924</v>
      </c>
      <c r="D80" s="373"/>
      <c r="E80" s="346">
        <v>277.92099999999999</v>
      </c>
      <c r="F80" s="373"/>
      <c r="G80" s="347">
        <v>10.4977</v>
      </c>
      <c r="H80" s="374"/>
      <c r="I80" s="348">
        <v>0.21</v>
      </c>
      <c r="J80" s="348">
        <v>7.26</v>
      </c>
      <c r="K80" s="348">
        <v>0.19</v>
      </c>
      <c r="L80" s="348">
        <v>0.2</v>
      </c>
      <c r="M80" s="362"/>
      <c r="N80" s="350">
        <v>15.305</v>
      </c>
      <c r="O80" s="348">
        <v>8.8422000000000001</v>
      </c>
      <c r="P80" s="348">
        <v>8.6570999999999998</v>
      </c>
      <c r="Q80" s="348">
        <v>8.9715000000000007</v>
      </c>
      <c r="R80" s="348">
        <v>9.0609999999999999</v>
      </c>
      <c r="S80" s="348">
        <v>8.0434000000000001</v>
      </c>
      <c r="T80" s="348">
        <v>6.6843000000000004</v>
      </c>
      <c r="U80" s="354">
        <v>6.6542000000000003</v>
      </c>
      <c r="V80" s="348" t="s">
        <v>430</v>
      </c>
      <c r="W80" s="348" t="s">
        <v>430</v>
      </c>
      <c r="X80" s="348" t="s">
        <v>430</v>
      </c>
      <c r="Y80" s="375" t="s">
        <v>430</v>
      </c>
      <c r="Z80" s="348" t="s">
        <v>430</v>
      </c>
      <c r="AA80" s="348">
        <v>7.8346999999999998</v>
      </c>
      <c r="AB80" s="348">
        <v>6.6994999999999996</v>
      </c>
      <c r="AC80" s="348">
        <v>6.6189</v>
      </c>
      <c r="AD80" s="348" t="s">
        <v>430</v>
      </c>
      <c r="AE80" s="348">
        <v>9.3968000000000007</v>
      </c>
      <c r="AF80" s="348">
        <v>6.6542000000000003</v>
      </c>
      <c r="AG80" s="569"/>
      <c r="AH80" s="346">
        <v>88</v>
      </c>
      <c r="AI80" s="346">
        <v>101</v>
      </c>
      <c r="AJ80" s="346">
        <v>90</v>
      </c>
      <c r="AK80" s="346">
        <v>99</v>
      </c>
      <c r="AL80" s="346">
        <v>117</v>
      </c>
      <c r="AM80" s="346">
        <v>41</v>
      </c>
      <c r="AN80" s="346">
        <v>11</v>
      </c>
      <c r="AO80" s="572">
        <v>9</v>
      </c>
      <c r="AP80" s="346" t="s">
        <v>430</v>
      </c>
      <c r="AQ80" s="346" t="s">
        <v>430</v>
      </c>
      <c r="AR80" s="346" t="s">
        <v>430</v>
      </c>
      <c r="AS80" s="346" t="s">
        <v>430</v>
      </c>
      <c r="AT80" s="346" t="s">
        <v>430</v>
      </c>
      <c r="AU80" s="346">
        <v>56</v>
      </c>
      <c r="AV80" s="346">
        <v>13</v>
      </c>
      <c r="AW80" s="346">
        <v>9</v>
      </c>
      <c r="AX80" s="346" t="s">
        <v>430</v>
      </c>
      <c r="AY80" s="346">
        <v>118</v>
      </c>
      <c r="AZ80" s="584"/>
      <c r="BA80" s="467" t="s">
        <v>430</v>
      </c>
      <c r="BB80" s="348">
        <v>94.79</v>
      </c>
      <c r="BC80" s="348" t="s">
        <v>430</v>
      </c>
      <c r="BD80" s="348" t="s">
        <v>430</v>
      </c>
      <c r="BE80" s="375" t="s">
        <v>430</v>
      </c>
      <c r="BF80" s="375">
        <v>5.21</v>
      </c>
      <c r="BG80" s="374"/>
      <c r="BH80" s="594">
        <v>5.21</v>
      </c>
      <c r="BI80" s="348">
        <v>47.12</v>
      </c>
      <c r="BJ80" s="348">
        <v>11.03</v>
      </c>
      <c r="BK80" s="348">
        <v>36.65</v>
      </c>
      <c r="BL80" s="348" t="s">
        <v>430</v>
      </c>
      <c r="BM80" s="375" t="s">
        <v>430</v>
      </c>
      <c r="BN80" s="375" t="s">
        <v>430</v>
      </c>
      <c r="BO80" s="375" t="s">
        <v>430</v>
      </c>
      <c r="BP80" s="375" t="s">
        <v>430</v>
      </c>
      <c r="BQ80" s="375" t="s">
        <v>430</v>
      </c>
      <c r="BR80" s="374"/>
      <c r="BS80" s="468">
        <v>9.2131378518426299</v>
      </c>
      <c r="BT80" s="348">
        <v>10.480428412096099</v>
      </c>
      <c r="BU80" s="374"/>
      <c r="BV80" s="430" t="s">
        <v>554</v>
      </c>
    </row>
    <row r="81" spans="1:74" s="428" customFormat="1" x14ac:dyDescent="0.25">
      <c r="A81" s="345" t="s">
        <v>8166</v>
      </c>
      <c r="B81" s="373"/>
      <c r="C81" s="719">
        <v>44916</v>
      </c>
      <c r="D81" s="373"/>
      <c r="E81" s="346">
        <v>268.892</v>
      </c>
      <c r="F81" s="373"/>
      <c r="G81" s="347">
        <v>12.9666</v>
      </c>
      <c r="H81" s="374"/>
      <c r="I81" s="348">
        <v>6.67</v>
      </c>
      <c r="J81" s="348">
        <v>7.82</v>
      </c>
      <c r="K81" s="348">
        <v>5.04</v>
      </c>
      <c r="L81" s="348">
        <v>5.23</v>
      </c>
      <c r="M81" s="362"/>
      <c r="N81" s="350">
        <v>45.941000000000003</v>
      </c>
      <c r="O81" s="348">
        <v>24.175599999999999</v>
      </c>
      <c r="P81" s="348">
        <v>17.2683</v>
      </c>
      <c r="Q81" s="348">
        <v>23.145299999999999</v>
      </c>
      <c r="R81" s="348">
        <v>26.294599999999999</v>
      </c>
      <c r="S81" s="348">
        <v>8.6348000000000003</v>
      </c>
      <c r="T81" s="348">
        <v>6.6341999999999999</v>
      </c>
      <c r="U81" s="354">
        <v>5.5957999999999997</v>
      </c>
      <c r="V81" s="348">
        <v>3.4653999999999998</v>
      </c>
      <c r="W81" s="348">
        <v>7.1222000000000003</v>
      </c>
      <c r="X81" s="348">
        <v>7.3211000000000004</v>
      </c>
      <c r="Y81" s="375" t="s">
        <v>430</v>
      </c>
      <c r="Z81" s="348" t="s">
        <v>430</v>
      </c>
      <c r="AA81" s="348">
        <v>12.087400000000001</v>
      </c>
      <c r="AB81" s="348">
        <v>6.7709000000000001</v>
      </c>
      <c r="AC81" s="348">
        <v>5.9565999999999999</v>
      </c>
      <c r="AD81" s="348">
        <v>3.5175000000000001</v>
      </c>
      <c r="AE81" s="348">
        <v>31.017600000000002</v>
      </c>
      <c r="AF81" s="348">
        <v>7.6832000000000003</v>
      </c>
      <c r="AG81" s="569"/>
      <c r="AH81" s="346">
        <v>24</v>
      </c>
      <c r="AI81" s="346">
        <v>21</v>
      </c>
      <c r="AJ81" s="346">
        <v>20</v>
      </c>
      <c r="AK81" s="346">
        <v>18</v>
      </c>
      <c r="AL81" s="346">
        <v>19</v>
      </c>
      <c r="AM81" s="346">
        <v>25</v>
      </c>
      <c r="AN81" s="346">
        <v>13</v>
      </c>
      <c r="AO81" s="572">
        <v>91</v>
      </c>
      <c r="AP81" s="346">
        <v>114</v>
      </c>
      <c r="AQ81" s="346">
        <v>84</v>
      </c>
      <c r="AR81" s="346">
        <v>66</v>
      </c>
      <c r="AS81" s="346" t="s">
        <v>430</v>
      </c>
      <c r="AT81" s="346" t="s">
        <v>430</v>
      </c>
      <c r="AU81" s="346">
        <v>22</v>
      </c>
      <c r="AV81" s="346">
        <v>11</v>
      </c>
      <c r="AW81" s="346">
        <v>46</v>
      </c>
      <c r="AX81" s="346">
        <v>115</v>
      </c>
      <c r="AY81" s="346">
        <v>9</v>
      </c>
      <c r="AZ81" s="584"/>
      <c r="BA81" s="467">
        <v>97.14</v>
      </c>
      <c r="BB81" s="348" t="s">
        <v>430</v>
      </c>
      <c r="BC81" s="348" t="s">
        <v>430</v>
      </c>
      <c r="BD81" s="348" t="s">
        <v>430</v>
      </c>
      <c r="BE81" s="375" t="s">
        <v>430</v>
      </c>
      <c r="BF81" s="375">
        <v>2.86</v>
      </c>
      <c r="BG81" s="374"/>
      <c r="BH81" s="594">
        <v>2.86</v>
      </c>
      <c r="BI81" s="348" t="s">
        <v>430</v>
      </c>
      <c r="BJ81" s="348" t="s">
        <v>430</v>
      </c>
      <c r="BK81" s="348" t="s">
        <v>430</v>
      </c>
      <c r="BL81" s="348" t="s">
        <v>430</v>
      </c>
      <c r="BM81" s="375">
        <v>97.14</v>
      </c>
      <c r="BN81" s="375" t="s">
        <v>430</v>
      </c>
      <c r="BO81" s="375" t="s">
        <v>430</v>
      </c>
      <c r="BP81" s="375" t="s">
        <v>430</v>
      </c>
      <c r="BQ81" s="375" t="s">
        <v>430</v>
      </c>
      <c r="BR81" s="374"/>
      <c r="BS81" s="468" t="s">
        <v>430</v>
      </c>
      <c r="BT81" s="348" t="s">
        <v>430</v>
      </c>
      <c r="BU81" s="374"/>
      <c r="BV81" s="430" t="s">
        <v>554</v>
      </c>
    </row>
    <row r="82" spans="1:74" s="428" customFormat="1" x14ac:dyDescent="0.25">
      <c r="A82" s="345" t="s">
        <v>8167</v>
      </c>
      <c r="B82" s="373"/>
      <c r="C82" s="719">
        <v>45797</v>
      </c>
      <c r="D82" s="373"/>
      <c r="E82" s="346">
        <v>241.7</v>
      </c>
      <c r="F82" s="373"/>
      <c r="G82" s="347">
        <v>10.5997</v>
      </c>
      <c r="H82" s="374"/>
      <c r="I82" s="348">
        <v>4.5</v>
      </c>
      <c r="J82" s="348">
        <v>7.64</v>
      </c>
      <c r="K82" s="348">
        <v>3</v>
      </c>
      <c r="L82" s="348">
        <v>3.17</v>
      </c>
      <c r="M82" s="362"/>
      <c r="N82" s="350">
        <v>13.4346</v>
      </c>
      <c r="O82" s="348">
        <v>10.759499999999999</v>
      </c>
      <c r="P82" s="348">
        <v>10.6473</v>
      </c>
      <c r="Q82" s="348">
        <v>9.4049999999999994</v>
      </c>
      <c r="R82" s="348">
        <v>15.8232</v>
      </c>
      <c r="S82" s="348">
        <v>7.6687000000000003</v>
      </c>
      <c r="T82" s="348">
        <v>5.7111999999999998</v>
      </c>
      <c r="U82" s="354">
        <v>5.9414999999999996</v>
      </c>
      <c r="V82" s="348">
        <v>5.7</v>
      </c>
      <c r="W82" s="348" t="s">
        <v>430</v>
      </c>
      <c r="X82" s="348" t="s">
        <v>430</v>
      </c>
      <c r="Y82" s="375" t="s">
        <v>430</v>
      </c>
      <c r="Z82" s="348" t="s">
        <v>430</v>
      </c>
      <c r="AA82" s="348">
        <v>8.1151</v>
      </c>
      <c r="AB82" s="348">
        <v>5.6923000000000004</v>
      </c>
      <c r="AC82" s="348">
        <v>5.9626000000000001</v>
      </c>
      <c r="AD82" s="348">
        <v>5.7610000000000001</v>
      </c>
      <c r="AE82" s="348">
        <v>17.567</v>
      </c>
      <c r="AF82" s="348">
        <v>5.4581999999999997</v>
      </c>
      <c r="AG82" s="569"/>
      <c r="AH82" s="346">
        <v>95</v>
      </c>
      <c r="AI82" s="346">
        <v>66</v>
      </c>
      <c r="AJ82" s="346">
        <v>65</v>
      </c>
      <c r="AK82" s="346">
        <v>87</v>
      </c>
      <c r="AL82" s="346">
        <v>52</v>
      </c>
      <c r="AM82" s="346">
        <v>48</v>
      </c>
      <c r="AN82" s="346">
        <v>58</v>
      </c>
      <c r="AO82" s="572">
        <v>42</v>
      </c>
      <c r="AP82" s="346">
        <v>49</v>
      </c>
      <c r="AQ82" s="346" t="s">
        <v>430</v>
      </c>
      <c r="AR82" s="346" t="s">
        <v>430</v>
      </c>
      <c r="AS82" s="346" t="s">
        <v>430</v>
      </c>
      <c r="AT82" s="346" t="s">
        <v>430</v>
      </c>
      <c r="AU82" s="346">
        <v>45</v>
      </c>
      <c r="AV82" s="346">
        <v>62</v>
      </c>
      <c r="AW82" s="346">
        <v>44</v>
      </c>
      <c r="AX82" s="346">
        <v>51</v>
      </c>
      <c r="AY82" s="346">
        <v>46</v>
      </c>
      <c r="AZ82" s="584"/>
      <c r="BA82" s="467" t="s">
        <v>430</v>
      </c>
      <c r="BB82" s="348">
        <v>100.06</v>
      </c>
      <c r="BC82" s="348" t="s">
        <v>430</v>
      </c>
      <c r="BD82" s="348" t="s">
        <v>430</v>
      </c>
      <c r="BE82" s="375" t="s">
        <v>430</v>
      </c>
      <c r="BF82" s="375">
        <v>-0.06</v>
      </c>
      <c r="BG82" s="374"/>
      <c r="BH82" s="594">
        <v>-0.06</v>
      </c>
      <c r="BI82" s="348" t="s">
        <v>430</v>
      </c>
      <c r="BJ82" s="348" t="s">
        <v>430</v>
      </c>
      <c r="BK82" s="348" t="s">
        <v>430</v>
      </c>
      <c r="BL82" s="348" t="s">
        <v>430</v>
      </c>
      <c r="BM82" s="375" t="s">
        <v>430</v>
      </c>
      <c r="BN82" s="375" t="s">
        <v>430</v>
      </c>
      <c r="BO82" s="375" t="s">
        <v>430</v>
      </c>
      <c r="BP82" s="375">
        <v>100.06</v>
      </c>
      <c r="BQ82" s="375" t="s">
        <v>430</v>
      </c>
      <c r="BR82" s="374"/>
      <c r="BS82" s="468" t="s">
        <v>430</v>
      </c>
      <c r="BT82" s="348" t="s">
        <v>430</v>
      </c>
      <c r="BU82" s="374"/>
      <c r="BV82" s="430" t="s">
        <v>2409</v>
      </c>
    </row>
    <row r="83" spans="1:74" s="428" customFormat="1" x14ac:dyDescent="0.25">
      <c r="A83" s="345" t="s">
        <v>8168</v>
      </c>
      <c r="B83" s="373"/>
      <c r="C83" s="719">
        <v>46133</v>
      </c>
      <c r="D83" s="373"/>
      <c r="E83" s="346">
        <v>229.59700000000001</v>
      </c>
      <c r="F83" s="373"/>
      <c r="G83" s="347">
        <v>10.1014</v>
      </c>
      <c r="H83" s="374"/>
      <c r="I83" s="348" t="s">
        <v>430</v>
      </c>
      <c r="J83" s="348" t="s">
        <v>430</v>
      </c>
      <c r="K83" s="348" t="s">
        <v>430</v>
      </c>
      <c r="L83" s="348" t="s">
        <v>430</v>
      </c>
      <c r="M83" s="362"/>
      <c r="N83" s="350">
        <v>28.567900000000002</v>
      </c>
      <c r="O83" s="348">
        <v>11.2186</v>
      </c>
      <c r="P83" s="348">
        <v>10.2407</v>
      </c>
      <c r="Q83" s="348">
        <v>9.7927</v>
      </c>
      <c r="R83" s="348">
        <v>12.210699999999999</v>
      </c>
      <c r="S83" s="348" t="s">
        <v>430</v>
      </c>
      <c r="T83" s="348" t="s">
        <v>430</v>
      </c>
      <c r="U83" s="354" t="s">
        <v>430</v>
      </c>
      <c r="V83" s="348" t="s">
        <v>430</v>
      </c>
      <c r="W83" s="348" t="s">
        <v>430</v>
      </c>
      <c r="X83" s="348" t="s">
        <v>430</v>
      </c>
      <c r="Y83" s="375" t="s">
        <v>430</v>
      </c>
      <c r="Z83" s="348" t="s">
        <v>430</v>
      </c>
      <c r="AA83" s="348" t="s">
        <v>430</v>
      </c>
      <c r="AB83" s="348" t="s">
        <v>430</v>
      </c>
      <c r="AC83" s="348" t="s">
        <v>430</v>
      </c>
      <c r="AD83" s="348" t="s">
        <v>430</v>
      </c>
      <c r="AE83" s="348">
        <v>13.427199999999999</v>
      </c>
      <c r="AF83" s="348">
        <v>5.7830000000000004</v>
      </c>
      <c r="AG83" s="569"/>
      <c r="AH83" s="346">
        <v>36</v>
      </c>
      <c r="AI83" s="346">
        <v>56</v>
      </c>
      <c r="AJ83" s="346">
        <v>72</v>
      </c>
      <c r="AK83" s="346">
        <v>80</v>
      </c>
      <c r="AL83" s="346">
        <v>81</v>
      </c>
      <c r="AM83" s="346" t="s">
        <v>430</v>
      </c>
      <c r="AN83" s="346" t="s">
        <v>430</v>
      </c>
      <c r="AO83" s="572" t="s">
        <v>430</v>
      </c>
      <c r="AP83" s="346" t="s">
        <v>430</v>
      </c>
      <c r="AQ83" s="346" t="s">
        <v>430</v>
      </c>
      <c r="AR83" s="346" t="s">
        <v>430</v>
      </c>
      <c r="AS83" s="346" t="s">
        <v>430</v>
      </c>
      <c r="AT83" s="346" t="s">
        <v>430</v>
      </c>
      <c r="AU83" s="346" t="s">
        <v>430</v>
      </c>
      <c r="AV83" s="346" t="s">
        <v>430</v>
      </c>
      <c r="AW83" s="346" t="s">
        <v>430</v>
      </c>
      <c r="AX83" s="346" t="s">
        <v>430</v>
      </c>
      <c r="AY83" s="346">
        <v>74</v>
      </c>
      <c r="AZ83" s="584"/>
      <c r="BA83" s="467" t="s">
        <v>430</v>
      </c>
      <c r="BB83" s="348">
        <v>97.75</v>
      </c>
      <c r="BC83" s="348" t="s">
        <v>430</v>
      </c>
      <c r="BD83" s="348" t="s">
        <v>430</v>
      </c>
      <c r="BE83" s="375" t="s">
        <v>430</v>
      </c>
      <c r="BF83" s="375">
        <v>2.25</v>
      </c>
      <c r="BG83" s="374"/>
      <c r="BH83" s="594">
        <v>2.25</v>
      </c>
      <c r="BI83" s="348">
        <v>36.89</v>
      </c>
      <c r="BJ83" s="348">
        <v>30.68</v>
      </c>
      <c r="BK83" s="348">
        <v>30.18</v>
      </c>
      <c r="BL83" s="348" t="s">
        <v>430</v>
      </c>
      <c r="BM83" s="375" t="s">
        <v>430</v>
      </c>
      <c r="BN83" s="375" t="s">
        <v>430</v>
      </c>
      <c r="BO83" s="375" t="s">
        <v>430</v>
      </c>
      <c r="BP83" s="375" t="s">
        <v>430</v>
      </c>
      <c r="BQ83" s="375" t="s">
        <v>430</v>
      </c>
      <c r="BR83" s="374"/>
      <c r="BS83" s="468">
        <v>8.5847529091415193</v>
      </c>
      <c r="BT83" s="348">
        <v>20.449674437955</v>
      </c>
      <c r="BU83" s="374"/>
      <c r="BV83" s="430" t="s">
        <v>554</v>
      </c>
    </row>
    <row r="84" spans="1:74" s="428" customFormat="1" ht="11" x14ac:dyDescent="0.3">
      <c r="A84" s="841" t="s">
        <v>8169</v>
      </c>
      <c r="B84" s="842"/>
      <c r="C84" s="843">
        <v>45847</v>
      </c>
      <c r="D84" s="842"/>
      <c r="E84" s="844">
        <v>218.245</v>
      </c>
      <c r="F84" s="842"/>
      <c r="G84" s="845">
        <v>10.5373</v>
      </c>
      <c r="H84" s="847"/>
      <c r="I84" s="846">
        <v>1.55</v>
      </c>
      <c r="J84" s="846">
        <v>7.97</v>
      </c>
      <c r="K84" s="846">
        <v>1.37</v>
      </c>
      <c r="L84" s="846">
        <v>1.47</v>
      </c>
      <c r="M84" s="851"/>
      <c r="N84" s="848">
        <v>25.303899999999999</v>
      </c>
      <c r="O84" s="846">
        <v>8.1144999999999996</v>
      </c>
      <c r="P84" s="846">
        <v>8.9223999999999997</v>
      </c>
      <c r="Q84" s="846">
        <v>7.7176</v>
      </c>
      <c r="R84" s="846">
        <v>14.9686</v>
      </c>
      <c r="S84" s="846">
        <v>7.0274999999999999</v>
      </c>
      <c r="T84" s="846">
        <v>5.1235999999999997</v>
      </c>
      <c r="U84" s="856">
        <v>5.593</v>
      </c>
      <c r="V84" s="846" t="s">
        <v>430</v>
      </c>
      <c r="W84" s="846" t="s">
        <v>430</v>
      </c>
      <c r="X84" s="846" t="s">
        <v>430</v>
      </c>
      <c r="Y84" s="852" t="s">
        <v>430</v>
      </c>
      <c r="Z84" s="846" t="s">
        <v>430</v>
      </c>
      <c r="AA84" s="846">
        <v>7.3868999999999998</v>
      </c>
      <c r="AB84" s="846">
        <v>4.9482999999999997</v>
      </c>
      <c r="AC84" s="846">
        <v>5.4923000000000002</v>
      </c>
      <c r="AD84" s="846" t="s">
        <v>430</v>
      </c>
      <c r="AE84" s="846">
        <v>14.2791</v>
      </c>
      <c r="AF84" s="846">
        <v>5.6032999999999999</v>
      </c>
      <c r="AG84" s="937"/>
      <c r="AH84" s="844">
        <v>52</v>
      </c>
      <c r="AI84" s="844">
        <v>109</v>
      </c>
      <c r="AJ84" s="844">
        <v>86</v>
      </c>
      <c r="AK84" s="844">
        <v>121</v>
      </c>
      <c r="AL84" s="844">
        <v>61</v>
      </c>
      <c r="AM84" s="844">
        <v>71</v>
      </c>
      <c r="AN84" s="844">
        <v>103</v>
      </c>
      <c r="AO84" s="938">
        <v>92</v>
      </c>
      <c r="AP84" s="844" t="s">
        <v>430</v>
      </c>
      <c r="AQ84" s="844" t="s">
        <v>430</v>
      </c>
      <c r="AR84" s="844" t="s">
        <v>430</v>
      </c>
      <c r="AS84" s="844" t="s">
        <v>430</v>
      </c>
      <c r="AT84" s="844" t="s">
        <v>430</v>
      </c>
      <c r="AU84" s="844">
        <v>71</v>
      </c>
      <c r="AV84" s="844">
        <v>110</v>
      </c>
      <c r="AW84" s="844">
        <v>107</v>
      </c>
      <c r="AX84" s="844" t="s">
        <v>430</v>
      </c>
      <c r="AY84" s="844">
        <v>65</v>
      </c>
      <c r="AZ84" s="939"/>
      <c r="BA84" s="853" t="s">
        <v>430</v>
      </c>
      <c r="BB84" s="846">
        <v>95.46</v>
      </c>
      <c r="BC84" s="846" t="s">
        <v>430</v>
      </c>
      <c r="BD84" s="846" t="s">
        <v>430</v>
      </c>
      <c r="BE84" s="852" t="s">
        <v>430</v>
      </c>
      <c r="BF84" s="852">
        <v>4.54</v>
      </c>
      <c r="BG84" s="847"/>
      <c r="BH84" s="940">
        <v>4.54</v>
      </c>
      <c r="BI84" s="846" t="s">
        <v>430</v>
      </c>
      <c r="BJ84" s="846" t="s">
        <v>430</v>
      </c>
      <c r="BK84" s="846">
        <v>95.46</v>
      </c>
      <c r="BL84" s="846" t="s">
        <v>430</v>
      </c>
      <c r="BM84" s="852" t="s">
        <v>430</v>
      </c>
      <c r="BN84" s="852" t="s">
        <v>430</v>
      </c>
      <c r="BO84" s="852" t="s">
        <v>430</v>
      </c>
      <c r="BP84" s="852" t="s">
        <v>430</v>
      </c>
      <c r="BQ84" s="852" t="s">
        <v>430</v>
      </c>
      <c r="BR84" s="847"/>
      <c r="BS84" s="854">
        <v>28.717979877128201</v>
      </c>
      <c r="BT84" s="846">
        <v>40.659113975934098</v>
      </c>
      <c r="BU84" s="847"/>
      <c r="BV84" s="907" t="s">
        <v>554</v>
      </c>
    </row>
    <row r="85" spans="1:74" s="428" customFormat="1" x14ac:dyDescent="0.25">
      <c r="A85" s="345" t="s">
        <v>8170</v>
      </c>
      <c r="B85" s="373"/>
      <c r="C85" s="719">
        <v>44916</v>
      </c>
      <c r="D85" s="373"/>
      <c r="E85" s="346">
        <v>224.23099999999999</v>
      </c>
      <c r="F85" s="373"/>
      <c r="G85" s="347">
        <v>12.775600000000001</v>
      </c>
      <c r="H85" s="374"/>
      <c r="I85" s="348">
        <v>0.24</v>
      </c>
      <c r="J85" s="348">
        <v>5.76</v>
      </c>
      <c r="K85" s="348">
        <v>0.23</v>
      </c>
      <c r="L85" s="348">
        <v>0.23</v>
      </c>
      <c r="M85" s="362"/>
      <c r="N85" s="350">
        <v>6.0007000000000001</v>
      </c>
      <c r="O85" s="348">
        <v>5.6612999999999998</v>
      </c>
      <c r="P85" s="348">
        <v>5.3930999999999996</v>
      </c>
      <c r="Q85" s="348">
        <v>5.7881</v>
      </c>
      <c r="R85" s="348">
        <v>6.19</v>
      </c>
      <c r="S85" s="348">
        <v>5.7718999999999996</v>
      </c>
      <c r="T85" s="348">
        <v>5.6025999999999998</v>
      </c>
      <c r="U85" s="354">
        <v>5.7195</v>
      </c>
      <c r="V85" s="348">
        <v>5.7434000000000003</v>
      </c>
      <c r="W85" s="348">
        <v>7.0873999999999997</v>
      </c>
      <c r="X85" s="348">
        <v>7.1813000000000002</v>
      </c>
      <c r="Y85" s="375" t="s">
        <v>430</v>
      </c>
      <c r="Z85" s="348" t="s">
        <v>430</v>
      </c>
      <c r="AA85" s="348">
        <v>5.8394000000000004</v>
      </c>
      <c r="AB85" s="348">
        <v>5.5837000000000003</v>
      </c>
      <c r="AC85" s="348">
        <v>5.7422000000000004</v>
      </c>
      <c r="AD85" s="348">
        <v>5.7576000000000001</v>
      </c>
      <c r="AE85" s="348">
        <v>6.2693000000000003</v>
      </c>
      <c r="AF85" s="348">
        <v>7.2287999999999997</v>
      </c>
      <c r="AG85" s="569"/>
      <c r="AH85" s="346">
        <v>116</v>
      </c>
      <c r="AI85" s="346">
        <v>129</v>
      </c>
      <c r="AJ85" s="346">
        <v>129</v>
      </c>
      <c r="AK85" s="346">
        <v>132</v>
      </c>
      <c r="AL85" s="346">
        <v>131</v>
      </c>
      <c r="AM85" s="346">
        <v>124</v>
      </c>
      <c r="AN85" s="346">
        <v>74</v>
      </c>
      <c r="AO85" s="572">
        <v>70</v>
      </c>
      <c r="AP85" s="346">
        <v>44</v>
      </c>
      <c r="AQ85" s="346">
        <v>86</v>
      </c>
      <c r="AR85" s="346">
        <v>81</v>
      </c>
      <c r="AS85" s="346" t="s">
        <v>430</v>
      </c>
      <c r="AT85" s="346" t="s">
        <v>430</v>
      </c>
      <c r="AU85" s="346">
        <v>128</v>
      </c>
      <c r="AV85" s="346">
        <v>74</v>
      </c>
      <c r="AW85" s="346">
        <v>79</v>
      </c>
      <c r="AX85" s="346">
        <v>52</v>
      </c>
      <c r="AY85" s="346">
        <v>132</v>
      </c>
      <c r="AZ85" s="584"/>
      <c r="BA85" s="467">
        <v>97.28</v>
      </c>
      <c r="BB85" s="348" t="s">
        <v>430</v>
      </c>
      <c r="BC85" s="348" t="s">
        <v>430</v>
      </c>
      <c r="BD85" s="348" t="s">
        <v>430</v>
      </c>
      <c r="BE85" s="375" t="s">
        <v>430</v>
      </c>
      <c r="BF85" s="375">
        <v>2.72</v>
      </c>
      <c r="BG85" s="374"/>
      <c r="BH85" s="594">
        <v>2.72</v>
      </c>
      <c r="BI85" s="348" t="s">
        <v>430</v>
      </c>
      <c r="BJ85" s="348" t="s">
        <v>430</v>
      </c>
      <c r="BK85" s="348" t="s">
        <v>430</v>
      </c>
      <c r="BL85" s="348" t="s">
        <v>430</v>
      </c>
      <c r="BM85" s="375">
        <v>97.28</v>
      </c>
      <c r="BN85" s="375" t="s">
        <v>430</v>
      </c>
      <c r="BO85" s="375" t="s">
        <v>430</v>
      </c>
      <c r="BP85" s="375" t="s">
        <v>430</v>
      </c>
      <c r="BQ85" s="375" t="s">
        <v>430</v>
      </c>
      <c r="BR85" s="374"/>
      <c r="BS85" s="468" t="s">
        <v>430</v>
      </c>
      <c r="BT85" s="348" t="s">
        <v>430</v>
      </c>
      <c r="BU85" s="374"/>
      <c r="BV85" s="430" t="s">
        <v>554</v>
      </c>
    </row>
    <row r="86" spans="1:74" s="428" customFormat="1" x14ac:dyDescent="0.25">
      <c r="A86" s="345" t="s">
        <v>8171</v>
      </c>
      <c r="B86" s="373"/>
      <c r="C86" s="719">
        <v>45859</v>
      </c>
      <c r="D86" s="373"/>
      <c r="E86" s="346">
        <v>220.38</v>
      </c>
      <c r="F86" s="373"/>
      <c r="G86" s="347">
        <v>1052.4502</v>
      </c>
      <c r="H86" s="374"/>
      <c r="I86" s="348" t="s">
        <v>430</v>
      </c>
      <c r="J86" s="348" t="s">
        <v>430</v>
      </c>
      <c r="K86" s="348" t="s">
        <v>430</v>
      </c>
      <c r="L86" s="348" t="s">
        <v>430</v>
      </c>
      <c r="M86" s="362"/>
      <c r="N86" s="350">
        <v>31.5001</v>
      </c>
      <c r="O86" s="348">
        <v>15.6601</v>
      </c>
      <c r="P86" s="348">
        <v>15.4579</v>
      </c>
      <c r="Q86" s="348">
        <v>12.431900000000001</v>
      </c>
      <c r="R86" s="348">
        <v>16.542999999999999</v>
      </c>
      <c r="S86" s="348">
        <v>8.1181000000000001</v>
      </c>
      <c r="T86" s="348">
        <v>5.7393999999999998</v>
      </c>
      <c r="U86" s="354">
        <v>6.0037000000000003</v>
      </c>
      <c r="V86" s="348" t="s">
        <v>430</v>
      </c>
      <c r="W86" s="348" t="s">
        <v>430</v>
      </c>
      <c r="X86" s="348" t="s">
        <v>430</v>
      </c>
      <c r="Y86" s="375" t="s">
        <v>430</v>
      </c>
      <c r="Z86" s="348" t="s">
        <v>430</v>
      </c>
      <c r="AA86" s="348">
        <v>8.7597000000000005</v>
      </c>
      <c r="AB86" s="348">
        <v>5.7755000000000001</v>
      </c>
      <c r="AC86" s="348">
        <v>6.0364000000000004</v>
      </c>
      <c r="AD86" s="348" t="s">
        <v>430</v>
      </c>
      <c r="AE86" s="348">
        <v>18.4328</v>
      </c>
      <c r="AF86" s="348">
        <v>5.6639999999999997</v>
      </c>
      <c r="AG86" s="569"/>
      <c r="AH86" s="346">
        <v>29</v>
      </c>
      <c r="AI86" s="346">
        <v>34</v>
      </c>
      <c r="AJ86" s="346">
        <v>26</v>
      </c>
      <c r="AK86" s="346">
        <v>53</v>
      </c>
      <c r="AL86" s="346">
        <v>45</v>
      </c>
      <c r="AM86" s="346">
        <v>37</v>
      </c>
      <c r="AN86" s="346">
        <v>55</v>
      </c>
      <c r="AO86" s="572">
        <v>31</v>
      </c>
      <c r="AP86" s="346" t="s">
        <v>430</v>
      </c>
      <c r="AQ86" s="346" t="s">
        <v>430</v>
      </c>
      <c r="AR86" s="346" t="s">
        <v>430</v>
      </c>
      <c r="AS86" s="346" t="s">
        <v>430</v>
      </c>
      <c r="AT86" s="346" t="s">
        <v>430</v>
      </c>
      <c r="AU86" s="346">
        <v>35</v>
      </c>
      <c r="AV86" s="346">
        <v>53</v>
      </c>
      <c r="AW86" s="346">
        <v>28</v>
      </c>
      <c r="AX86" s="346" t="s">
        <v>430</v>
      </c>
      <c r="AY86" s="346">
        <v>36</v>
      </c>
      <c r="AZ86" s="584"/>
      <c r="BA86" s="467" t="s">
        <v>430</v>
      </c>
      <c r="BB86" s="348">
        <v>102.09</v>
      </c>
      <c r="BC86" s="348" t="s">
        <v>430</v>
      </c>
      <c r="BD86" s="348" t="s">
        <v>430</v>
      </c>
      <c r="BE86" s="375" t="s">
        <v>430</v>
      </c>
      <c r="BF86" s="375">
        <v>-2.09</v>
      </c>
      <c r="BG86" s="374"/>
      <c r="BH86" s="594">
        <v>-2.09</v>
      </c>
      <c r="BI86" s="348" t="s">
        <v>430</v>
      </c>
      <c r="BJ86" s="348" t="s">
        <v>430</v>
      </c>
      <c r="BK86" s="348" t="s">
        <v>430</v>
      </c>
      <c r="BL86" s="348" t="s">
        <v>430</v>
      </c>
      <c r="BM86" s="375" t="s">
        <v>430</v>
      </c>
      <c r="BN86" s="375" t="s">
        <v>430</v>
      </c>
      <c r="BO86" s="375" t="s">
        <v>430</v>
      </c>
      <c r="BP86" s="375">
        <v>102.09</v>
      </c>
      <c r="BQ86" s="375" t="s">
        <v>430</v>
      </c>
      <c r="BR86" s="374"/>
      <c r="BS86" s="468" t="s">
        <v>430</v>
      </c>
      <c r="BT86" s="348" t="s">
        <v>430</v>
      </c>
      <c r="BU86" s="374"/>
      <c r="BV86" s="430" t="s">
        <v>554</v>
      </c>
    </row>
    <row r="87" spans="1:74" s="428" customFormat="1" x14ac:dyDescent="0.25">
      <c r="A87" s="345" t="s">
        <v>8172</v>
      </c>
      <c r="B87" s="373"/>
      <c r="C87" s="719">
        <v>45856</v>
      </c>
      <c r="D87" s="373"/>
      <c r="E87" s="889">
        <v>215.44</v>
      </c>
      <c r="F87" s="373"/>
      <c r="G87" s="347">
        <v>10.5009</v>
      </c>
      <c r="H87" s="374"/>
      <c r="I87" s="348">
        <v>0.76</v>
      </c>
      <c r="J87" s="348">
        <v>7.53</v>
      </c>
      <c r="K87" s="348">
        <v>0.71</v>
      </c>
      <c r="L87" s="348">
        <v>0.76</v>
      </c>
      <c r="M87" s="362"/>
      <c r="N87" s="350" t="s">
        <v>430</v>
      </c>
      <c r="O87" s="348">
        <v>10.091200000000001</v>
      </c>
      <c r="P87" s="348">
        <v>9.8643000000000001</v>
      </c>
      <c r="Q87" s="348">
        <v>7.8292000000000002</v>
      </c>
      <c r="R87" s="348">
        <v>10.5571</v>
      </c>
      <c r="S87" s="348">
        <v>6.5766</v>
      </c>
      <c r="T87" s="348">
        <v>5.2693000000000003</v>
      </c>
      <c r="U87" s="354">
        <v>5.5922000000000001</v>
      </c>
      <c r="V87" s="348" t="s">
        <v>430</v>
      </c>
      <c r="W87" s="348" t="s">
        <v>430</v>
      </c>
      <c r="X87" s="348" t="s">
        <v>430</v>
      </c>
      <c r="Y87" s="375" t="s">
        <v>430</v>
      </c>
      <c r="Z87" s="348" t="s">
        <v>430</v>
      </c>
      <c r="AA87" s="348">
        <v>6.5610999999999997</v>
      </c>
      <c r="AB87" s="348">
        <v>5.2416999999999998</v>
      </c>
      <c r="AC87" s="348">
        <v>5.6191000000000004</v>
      </c>
      <c r="AD87" s="348" t="s">
        <v>430</v>
      </c>
      <c r="AE87" s="348">
        <v>12.5931</v>
      </c>
      <c r="AF87" s="348">
        <v>5.3773</v>
      </c>
      <c r="AG87" s="569"/>
      <c r="AH87" s="346" t="s">
        <v>430</v>
      </c>
      <c r="AI87" s="346">
        <v>82</v>
      </c>
      <c r="AJ87" s="346">
        <v>74</v>
      </c>
      <c r="AK87" s="346">
        <v>117</v>
      </c>
      <c r="AL87" s="346">
        <v>102</v>
      </c>
      <c r="AM87" s="346">
        <v>82</v>
      </c>
      <c r="AN87" s="346">
        <v>94</v>
      </c>
      <c r="AO87" s="572">
        <v>93</v>
      </c>
      <c r="AP87" s="346" t="s">
        <v>430</v>
      </c>
      <c r="AQ87" s="346" t="s">
        <v>430</v>
      </c>
      <c r="AR87" s="346" t="s">
        <v>430</v>
      </c>
      <c r="AS87" s="346" t="s">
        <v>430</v>
      </c>
      <c r="AT87" s="346" t="s">
        <v>430</v>
      </c>
      <c r="AU87" s="346">
        <v>97</v>
      </c>
      <c r="AV87" s="346">
        <v>97</v>
      </c>
      <c r="AW87" s="346">
        <v>97</v>
      </c>
      <c r="AX87" s="346" t="s">
        <v>430</v>
      </c>
      <c r="AY87" s="346">
        <v>86</v>
      </c>
      <c r="AZ87" s="584"/>
      <c r="BA87" s="467" t="s">
        <v>430</v>
      </c>
      <c r="BB87" s="348">
        <v>99.77</v>
      </c>
      <c r="BC87" s="348" t="s">
        <v>430</v>
      </c>
      <c r="BD87" s="348" t="s">
        <v>430</v>
      </c>
      <c r="BE87" s="375" t="s">
        <v>430</v>
      </c>
      <c r="BF87" s="375">
        <v>0.23</v>
      </c>
      <c r="BG87" s="374"/>
      <c r="BH87" s="594">
        <v>0.23</v>
      </c>
      <c r="BI87" s="348" t="s">
        <v>430</v>
      </c>
      <c r="BJ87" s="348" t="s">
        <v>430</v>
      </c>
      <c r="BK87" s="348" t="s">
        <v>430</v>
      </c>
      <c r="BL87" s="348" t="s">
        <v>430</v>
      </c>
      <c r="BM87" s="375" t="s">
        <v>430</v>
      </c>
      <c r="BN87" s="375" t="s">
        <v>430</v>
      </c>
      <c r="BO87" s="375" t="s">
        <v>430</v>
      </c>
      <c r="BP87" s="375">
        <v>99.77</v>
      </c>
      <c r="BQ87" s="375" t="s">
        <v>430</v>
      </c>
      <c r="BR87" s="374"/>
      <c r="BS87" s="468" t="s">
        <v>430</v>
      </c>
      <c r="BT87" s="348" t="s">
        <v>430</v>
      </c>
      <c r="BU87" s="374"/>
      <c r="BV87" s="430" t="s">
        <v>554</v>
      </c>
    </row>
    <row r="88" spans="1:74" s="428" customFormat="1" x14ac:dyDescent="0.25">
      <c r="A88" s="345" t="s">
        <v>8173</v>
      </c>
      <c r="B88" s="373"/>
      <c r="C88" s="719">
        <v>46133</v>
      </c>
      <c r="D88" s="373"/>
      <c r="E88" s="346">
        <v>527.73500000000001</v>
      </c>
      <c r="F88" s="373"/>
      <c r="G88" s="347">
        <v>10.1134</v>
      </c>
      <c r="H88" s="374"/>
      <c r="I88" s="348" t="s">
        <v>430</v>
      </c>
      <c r="J88" s="348" t="s">
        <v>430</v>
      </c>
      <c r="K88" s="348" t="s">
        <v>430</v>
      </c>
      <c r="L88" s="348" t="s">
        <v>430</v>
      </c>
      <c r="M88" s="362"/>
      <c r="N88" s="350">
        <v>10.830399999999999</v>
      </c>
      <c r="O88" s="348">
        <v>8.5997000000000003</v>
      </c>
      <c r="P88" s="348">
        <v>8.2623999999999995</v>
      </c>
      <c r="Q88" s="348">
        <v>8.7425999999999995</v>
      </c>
      <c r="R88" s="348">
        <v>8.9524000000000008</v>
      </c>
      <c r="S88" s="348" t="s">
        <v>430</v>
      </c>
      <c r="T88" s="348" t="s">
        <v>430</v>
      </c>
      <c r="U88" s="354" t="s">
        <v>430</v>
      </c>
      <c r="V88" s="348" t="s">
        <v>430</v>
      </c>
      <c r="W88" s="348" t="s">
        <v>430</v>
      </c>
      <c r="X88" s="348" t="s">
        <v>430</v>
      </c>
      <c r="Y88" s="375" t="s">
        <v>430</v>
      </c>
      <c r="Z88" s="348" t="s">
        <v>430</v>
      </c>
      <c r="AA88" s="348" t="s">
        <v>430</v>
      </c>
      <c r="AB88" s="348" t="s">
        <v>430</v>
      </c>
      <c r="AC88" s="348" t="s">
        <v>430</v>
      </c>
      <c r="AD88" s="348" t="s">
        <v>430</v>
      </c>
      <c r="AE88" s="348">
        <v>9.3483000000000001</v>
      </c>
      <c r="AF88" s="348">
        <v>6.4672999999999998</v>
      </c>
      <c r="AG88" s="569"/>
      <c r="AH88" s="346">
        <v>102</v>
      </c>
      <c r="AI88" s="346">
        <v>107</v>
      </c>
      <c r="AJ88" s="346">
        <v>100</v>
      </c>
      <c r="AK88" s="346">
        <v>100</v>
      </c>
      <c r="AL88" s="346">
        <v>118</v>
      </c>
      <c r="AM88" s="346" t="s">
        <v>430</v>
      </c>
      <c r="AN88" s="346" t="s">
        <v>430</v>
      </c>
      <c r="AO88" s="572" t="s">
        <v>430</v>
      </c>
      <c r="AP88" s="346" t="s">
        <v>430</v>
      </c>
      <c r="AQ88" s="346" t="s">
        <v>430</v>
      </c>
      <c r="AR88" s="346" t="s">
        <v>430</v>
      </c>
      <c r="AS88" s="346" t="s">
        <v>430</v>
      </c>
      <c r="AT88" s="346" t="s">
        <v>430</v>
      </c>
      <c r="AU88" s="346" t="s">
        <v>430</v>
      </c>
      <c r="AV88" s="346" t="s">
        <v>430</v>
      </c>
      <c r="AW88" s="346" t="s">
        <v>430</v>
      </c>
      <c r="AX88" s="346" t="s">
        <v>430</v>
      </c>
      <c r="AY88" s="346">
        <v>119</v>
      </c>
      <c r="AZ88" s="584"/>
      <c r="BA88" s="467" t="s">
        <v>430</v>
      </c>
      <c r="BB88" s="348">
        <v>95.3</v>
      </c>
      <c r="BC88" s="348" t="s">
        <v>430</v>
      </c>
      <c r="BD88" s="348" t="s">
        <v>430</v>
      </c>
      <c r="BE88" s="375" t="s">
        <v>430</v>
      </c>
      <c r="BF88" s="375">
        <v>4.7</v>
      </c>
      <c r="BG88" s="374"/>
      <c r="BH88" s="594">
        <v>4.7</v>
      </c>
      <c r="BI88" s="348">
        <v>32.86</v>
      </c>
      <c r="BJ88" s="348">
        <v>2.35</v>
      </c>
      <c r="BK88" s="348">
        <v>60.09</v>
      </c>
      <c r="BL88" s="348" t="s">
        <v>430</v>
      </c>
      <c r="BM88" s="375" t="s">
        <v>430</v>
      </c>
      <c r="BN88" s="375" t="s">
        <v>430</v>
      </c>
      <c r="BO88" s="375" t="s">
        <v>430</v>
      </c>
      <c r="BP88" s="375" t="s">
        <v>430</v>
      </c>
      <c r="BQ88" s="375" t="s">
        <v>430</v>
      </c>
      <c r="BR88" s="374"/>
      <c r="BS88" s="468" t="s">
        <v>430</v>
      </c>
      <c r="BT88" s="348">
        <v>29.356009605871201</v>
      </c>
      <c r="BU88" s="374"/>
      <c r="BV88" s="430" t="s">
        <v>554</v>
      </c>
    </row>
    <row r="89" spans="1:74" s="428" customFormat="1" x14ac:dyDescent="0.25">
      <c r="A89" s="345" t="s">
        <v>8174</v>
      </c>
      <c r="B89" s="373"/>
      <c r="C89" s="719">
        <v>44854</v>
      </c>
      <c r="D89" s="373"/>
      <c r="E89" s="346">
        <v>208.21299999999999</v>
      </c>
      <c r="F89" s="373"/>
      <c r="G89" s="347">
        <v>13.4222</v>
      </c>
      <c r="H89" s="374"/>
      <c r="I89" s="348">
        <v>6.25</v>
      </c>
      <c r="J89" s="348">
        <v>7.06</v>
      </c>
      <c r="K89" s="348">
        <v>4.8600000000000003</v>
      </c>
      <c r="L89" s="348">
        <v>5.03</v>
      </c>
      <c r="M89" s="362"/>
      <c r="N89" s="350">
        <v>102.809</v>
      </c>
      <c r="O89" s="348">
        <v>35.359200000000001</v>
      </c>
      <c r="P89" s="348">
        <v>32.326700000000002</v>
      </c>
      <c r="Q89" s="348">
        <v>27.916799999999999</v>
      </c>
      <c r="R89" s="348">
        <v>28.884799999999998</v>
      </c>
      <c r="S89" s="348">
        <v>9.2064000000000004</v>
      </c>
      <c r="T89" s="348">
        <v>5.3428000000000004</v>
      </c>
      <c r="U89" s="354">
        <v>5.1367000000000003</v>
      </c>
      <c r="V89" s="348">
        <v>4.5278</v>
      </c>
      <c r="W89" s="348">
        <v>7.7301000000000002</v>
      </c>
      <c r="X89" s="348">
        <v>7.6306000000000003</v>
      </c>
      <c r="Y89" s="375" t="s">
        <v>430</v>
      </c>
      <c r="Z89" s="348" t="s">
        <v>430</v>
      </c>
      <c r="AA89" s="348">
        <v>13.115399999999999</v>
      </c>
      <c r="AB89" s="348">
        <v>5.6188000000000002</v>
      </c>
      <c r="AC89" s="348">
        <v>5.5284000000000004</v>
      </c>
      <c r="AD89" s="348">
        <v>4.6664000000000003</v>
      </c>
      <c r="AE89" s="348">
        <v>30.990400000000001</v>
      </c>
      <c r="AF89" s="348">
        <v>8.3277999999999999</v>
      </c>
      <c r="AG89" s="569"/>
      <c r="AH89" s="346">
        <v>11</v>
      </c>
      <c r="AI89" s="346">
        <v>8</v>
      </c>
      <c r="AJ89" s="346">
        <v>2</v>
      </c>
      <c r="AK89" s="346">
        <v>8</v>
      </c>
      <c r="AL89" s="346">
        <v>8</v>
      </c>
      <c r="AM89" s="346">
        <v>17</v>
      </c>
      <c r="AN89" s="346">
        <v>90</v>
      </c>
      <c r="AO89" s="572">
        <v>120</v>
      </c>
      <c r="AP89" s="346">
        <v>102</v>
      </c>
      <c r="AQ89" s="346">
        <v>19</v>
      </c>
      <c r="AR89" s="346">
        <v>20</v>
      </c>
      <c r="AS89" s="346" t="s">
        <v>430</v>
      </c>
      <c r="AT89" s="346" t="s">
        <v>430</v>
      </c>
      <c r="AU89" s="346">
        <v>16</v>
      </c>
      <c r="AV89" s="346">
        <v>71</v>
      </c>
      <c r="AW89" s="346">
        <v>103</v>
      </c>
      <c r="AX89" s="346">
        <v>102</v>
      </c>
      <c r="AY89" s="346">
        <v>10</v>
      </c>
      <c r="AZ89" s="584"/>
      <c r="BA89" s="467">
        <v>96.1</v>
      </c>
      <c r="BB89" s="348" t="s">
        <v>430</v>
      </c>
      <c r="BC89" s="348" t="s">
        <v>430</v>
      </c>
      <c r="BD89" s="348" t="s">
        <v>430</v>
      </c>
      <c r="BE89" s="375" t="s">
        <v>430</v>
      </c>
      <c r="BF89" s="375">
        <v>3.9</v>
      </c>
      <c r="BG89" s="374"/>
      <c r="BH89" s="594">
        <v>3.9</v>
      </c>
      <c r="BI89" s="348" t="s">
        <v>430</v>
      </c>
      <c r="BJ89" s="348" t="s">
        <v>430</v>
      </c>
      <c r="BK89" s="348" t="s">
        <v>430</v>
      </c>
      <c r="BL89" s="348" t="s">
        <v>430</v>
      </c>
      <c r="BM89" s="375">
        <v>96.1</v>
      </c>
      <c r="BN89" s="375" t="s">
        <v>430</v>
      </c>
      <c r="BO89" s="375" t="s">
        <v>430</v>
      </c>
      <c r="BP89" s="375" t="s">
        <v>430</v>
      </c>
      <c r="BQ89" s="375" t="s">
        <v>430</v>
      </c>
      <c r="BR89" s="374"/>
      <c r="BS89" s="468" t="s">
        <v>430</v>
      </c>
      <c r="BT89" s="348" t="s">
        <v>430</v>
      </c>
      <c r="BU89" s="374"/>
      <c r="BV89" s="430" t="s">
        <v>554</v>
      </c>
    </row>
    <row r="90" spans="1:74" s="428" customFormat="1" ht="11" x14ac:dyDescent="0.3">
      <c r="A90" s="841" t="s">
        <v>8175</v>
      </c>
      <c r="B90" s="842"/>
      <c r="C90" s="843">
        <v>44972</v>
      </c>
      <c r="D90" s="842"/>
      <c r="E90" s="844">
        <v>193.83799999999999</v>
      </c>
      <c r="F90" s="842"/>
      <c r="G90" s="845">
        <v>12.8909</v>
      </c>
      <c r="H90" s="847"/>
      <c r="I90" s="846">
        <v>6.53</v>
      </c>
      <c r="J90" s="846">
        <v>7.73</v>
      </c>
      <c r="K90" s="846">
        <v>4.93</v>
      </c>
      <c r="L90" s="846">
        <v>5.12</v>
      </c>
      <c r="M90" s="851"/>
      <c r="N90" s="848">
        <v>59.273499999999999</v>
      </c>
      <c r="O90" s="846">
        <v>23.234999999999999</v>
      </c>
      <c r="P90" s="846">
        <v>16.6372</v>
      </c>
      <c r="Q90" s="846">
        <v>22.479800000000001</v>
      </c>
      <c r="R90" s="846">
        <v>25.7515</v>
      </c>
      <c r="S90" s="846">
        <v>8.7734000000000005</v>
      </c>
      <c r="T90" s="846">
        <v>6.7275999999999998</v>
      </c>
      <c r="U90" s="856">
        <v>5.6581999999999999</v>
      </c>
      <c r="V90" s="846">
        <v>3.3702999999999999</v>
      </c>
      <c r="W90" s="846">
        <v>7.0743</v>
      </c>
      <c r="X90" s="846">
        <v>7.2672999999999996</v>
      </c>
      <c r="Y90" s="852" t="s">
        <v>430</v>
      </c>
      <c r="Z90" s="846" t="s">
        <v>430</v>
      </c>
      <c r="AA90" s="846">
        <v>12.5411</v>
      </c>
      <c r="AB90" s="846">
        <v>6.6704999999999997</v>
      </c>
      <c r="AC90" s="846">
        <v>5.9827000000000004</v>
      </c>
      <c r="AD90" s="846">
        <v>3.4739</v>
      </c>
      <c r="AE90" s="846">
        <v>30.578099999999999</v>
      </c>
      <c r="AF90" s="846">
        <v>7.8598999999999997</v>
      </c>
      <c r="AG90" s="937"/>
      <c r="AH90" s="844">
        <v>20</v>
      </c>
      <c r="AI90" s="844">
        <v>24</v>
      </c>
      <c r="AJ90" s="844">
        <v>23</v>
      </c>
      <c r="AK90" s="844">
        <v>20</v>
      </c>
      <c r="AL90" s="844">
        <v>22</v>
      </c>
      <c r="AM90" s="844">
        <v>22</v>
      </c>
      <c r="AN90" s="844">
        <v>9</v>
      </c>
      <c r="AO90" s="938">
        <v>86</v>
      </c>
      <c r="AP90" s="844">
        <v>115</v>
      </c>
      <c r="AQ90" s="844">
        <v>87</v>
      </c>
      <c r="AR90" s="844">
        <v>74</v>
      </c>
      <c r="AS90" s="844" t="s">
        <v>430</v>
      </c>
      <c r="AT90" s="844" t="s">
        <v>430</v>
      </c>
      <c r="AU90" s="844">
        <v>18</v>
      </c>
      <c r="AV90" s="844">
        <v>14</v>
      </c>
      <c r="AW90" s="844">
        <v>40</v>
      </c>
      <c r="AX90" s="844">
        <v>116</v>
      </c>
      <c r="AY90" s="844">
        <v>11</v>
      </c>
      <c r="AZ90" s="939"/>
      <c r="BA90" s="853">
        <v>94.06</v>
      </c>
      <c r="BB90" s="846" t="s">
        <v>430</v>
      </c>
      <c r="BC90" s="846" t="s">
        <v>430</v>
      </c>
      <c r="BD90" s="846" t="s">
        <v>430</v>
      </c>
      <c r="BE90" s="852" t="s">
        <v>430</v>
      </c>
      <c r="BF90" s="852">
        <v>5.94</v>
      </c>
      <c r="BG90" s="847"/>
      <c r="BH90" s="940">
        <v>5.94</v>
      </c>
      <c r="BI90" s="846" t="s">
        <v>430</v>
      </c>
      <c r="BJ90" s="846" t="s">
        <v>430</v>
      </c>
      <c r="BK90" s="846" t="s">
        <v>430</v>
      </c>
      <c r="BL90" s="846" t="s">
        <v>430</v>
      </c>
      <c r="BM90" s="852">
        <v>94.06</v>
      </c>
      <c r="BN90" s="852" t="s">
        <v>430</v>
      </c>
      <c r="BO90" s="852" t="s">
        <v>430</v>
      </c>
      <c r="BP90" s="852" t="s">
        <v>430</v>
      </c>
      <c r="BQ90" s="852" t="s">
        <v>430</v>
      </c>
      <c r="BR90" s="847"/>
      <c r="BS90" s="854" t="s">
        <v>430</v>
      </c>
      <c r="BT90" s="846" t="s">
        <v>430</v>
      </c>
      <c r="BU90" s="847"/>
      <c r="BV90" s="907" t="s">
        <v>554</v>
      </c>
    </row>
    <row r="91" spans="1:74" s="428" customFormat="1" x14ac:dyDescent="0.25">
      <c r="A91" s="345" t="s">
        <v>8176</v>
      </c>
      <c r="B91" s="373"/>
      <c r="C91" s="719">
        <v>44981</v>
      </c>
      <c r="D91" s="373"/>
      <c r="E91" s="346">
        <v>182.96100000000001</v>
      </c>
      <c r="F91" s="373"/>
      <c r="G91" s="347">
        <v>12.725099999999999</v>
      </c>
      <c r="H91" s="374"/>
      <c r="I91" s="348">
        <v>0.22466</v>
      </c>
      <c r="J91" s="348">
        <v>5.71</v>
      </c>
      <c r="K91" s="348">
        <v>0.21643999999999999</v>
      </c>
      <c r="L91" s="348">
        <v>0.22192000000000001</v>
      </c>
      <c r="M91" s="362"/>
      <c r="N91" s="350">
        <v>5.7375999999999996</v>
      </c>
      <c r="O91" s="348">
        <v>5.6837</v>
      </c>
      <c r="P91" s="348">
        <v>5.5788000000000002</v>
      </c>
      <c r="Q91" s="348">
        <v>5.8521999999999998</v>
      </c>
      <c r="R91" s="348">
        <v>6.1795</v>
      </c>
      <c r="S91" s="348">
        <v>5.8144</v>
      </c>
      <c r="T91" s="348">
        <v>5.6204000000000001</v>
      </c>
      <c r="U91" s="354">
        <v>5.7397</v>
      </c>
      <c r="V91" s="348">
        <v>5.7938999999999998</v>
      </c>
      <c r="W91" s="348">
        <v>7.1471</v>
      </c>
      <c r="X91" s="348">
        <v>7.1905999999999999</v>
      </c>
      <c r="Y91" s="375" t="s">
        <v>430</v>
      </c>
      <c r="Z91" s="348" t="s">
        <v>430</v>
      </c>
      <c r="AA91" s="348">
        <v>5.8906000000000001</v>
      </c>
      <c r="AB91" s="348">
        <v>5.5978000000000003</v>
      </c>
      <c r="AC91" s="348">
        <v>5.7694000000000001</v>
      </c>
      <c r="AD91" s="348">
        <v>5.8032000000000004</v>
      </c>
      <c r="AE91" s="348">
        <v>6.2831999999999999</v>
      </c>
      <c r="AF91" s="348">
        <v>7.4920999999999998</v>
      </c>
      <c r="AG91" s="569"/>
      <c r="AH91" s="346">
        <v>117</v>
      </c>
      <c r="AI91" s="346">
        <v>128</v>
      </c>
      <c r="AJ91" s="346">
        <v>126</v>
      </c>
      <c r="AK91" s="346">
        <v>131</v>
      </c>
      <c r="AL91" s="346">
        <v>132</v>
      </c>
      <c r="AM91" s="346">
        <v>123</v>
      </c>
      <c r="AN91" s="346">
        <v>71</v>
      </c>
      <c r="AO91" s="572">
        <v>66</v>
      </c>
      <c r="AP91" s="346">
        <v>39</v>
      </c>
      <c r="AQ91" s="346">
        <v>82</v>
      </c>
      <c r="AR91" s="346">
        <v>78</v>
      </c>
      <c r="AS91" s="346" t="s">
        <v>430</v>
      </c>
      <c r="AT91" s="346" t="s">
        <v>430</v>
      </c>
      <c r="AU91" s="346">
        <v>127</v>
      </c>
      <c r="AV91" s="346">
        <v>73</v>
      </c>
      <c r="AW91" s="346">
        <v>74</v>
      </c>
      <c r="AX91" s="346">
        <v>44</v>
      </c>
      <c r="AY91" s="346">
        <v>131</v>
      </c>
      <c r="AZ91" s="584"/>
      <c r="BA91" s="467">
        <v>95.96</v>
      </c>
      <c r="BB91" s="348" t="s">
        <v>430</v>
      </c>
      <c r="BC91" s="348" t="s">
        <v>430</v>
      </c>
      <c r="BD91" s="348" t="s">
        <v>430</v>
      </c>
      <c r="BE91" s="375" t="s">
        <v>430</v>
      </c>
      <c r="BF91" s="375">
        <v>4.04</v>
      </c>
      <c r="BG91" s="374"/>
      <c r="BH91" s="594">
        <v>4.04</v>
      </c>
      <c r="BI91" s="348" t="s">
        <v>430</v>
      </c>
      <c r="BJ91" s="348" t="s">
        <v>430</v>
      </c>
      <c r="BK91" s="348" t="s">
        <v>430</v>
      </c>
      <c r="BL91" s="348" t="s">
        <v>430</v>
      </c>
      <c r="BM91" s="375">
        <v>95.96</v>
      </c>
      <c r="BN91" s="375" t="s">
        <v>430</v>
      </c>
      <c r="BO91" s="375" t="s">
        <v>430</v>
      </c>
      <c r="BP91" s="375" t="s">
        <v>430</v>
      </c>
      <c r="BQ91" s="375" t="s">
        <v>430</v>
      </c>
      <c r="BR91" s="374"/>
      <c r="BS91" s="468" t="s">
        <v>430</v>
      </c>
      <c r="BT91" s="348" t="s">
        <v>430</v>
      </c>
      <c r="BU91" s="374"/>
      <c r="BV91" s="430" t="s">
        <v>554</v>
      </c>
    </row>
    <row r="92" spans="1:74" s="428" customFormat="1" x14ac:dyDescent="0.25">
      <c r="A92" s="345" t="s">
        <v>8177</v>
      </c>
      <c r="B92" s="373"/>
      <c r="C92" s="719">
        <v>45008</v>
      </c>
      <c r="D92" s="373"/>
      <c r="E92" s="346">
        <v>181.625</v>
      </c>
      <c r="F92" s="373"/>
      <c r="G92" s="347">
        <v>12.6669</v>
      </c>
      <c r="H92" s="374"/>
      <c r="I92" s="348">
        <v>0.99</v>
      </c>
      <c r="J92" s="348">
        <v>6.12</v>
      </c>
      <c r="K92" s="348">
        <v>0.92</v>
      </c>
      <c r="L92" s="348">
        <v>0.94</v>
      </c>
      <c r="M92" s="362"/>
      <c r="N92" s="350">
        <v>27.395</v>
      </c>
      <c r="O92" s="348">
        <v>10.330500000000001</v>
      </c>
      <c r="P92" s="348">
        <v>12.7096</v>
      </c>
      <c r="Q92" s="348">
        <v>12.2212</v>
      </c>
      <c r="R92" s="348">
        <v>11.4068</v>
      </c>
      <c r="S92" s="348">
        <v>6.4488000000000003</v>
      </c>
      <c r="T92" s="348">
        <v>5.4146000000000001</v>
      </c>
      <c r="U92" s="354">
        <v>5.7247000000000003</v>
      </c>
      <c r="V92" s="348">
        <v>5.6984000000000004</v>
      </c>
      <c r="W92" s="348">
        <v>7.4015000000000004</v>
      </c>
      <c r="X92" s="348">
        <v>7.3232999999999997</v>
      </c>
      <c r="Y92" s="375" t="s">
        <v>430</v>
      </c>
      <c r="Z92" s="348" t="s">
        <v>430</v>
      </c>
      <c r="AA92" s="348">
        <v>6.2214</v>
      </c>
      <c r="AB92" s="348">
        <v>5.5444000000000004</v>
      </c>
      <c r="AC92" s="348">
        <v>5.6985999999999999</v>
      </c>
      <c r="AD92" s="348">
        <v>5.7747999999999999</v>
      </c>
      <c r="AE92" s="348">
        <v>10.349500000000001</v>
      </c>
      <c r="AF92" s="348">
        <v>7.5270999999999999</v>
      </c>
      <c r="AG92" s="569"/>
      <c r="AH92" s="346">
        <v>40</v>
      </c>
      <c r="AI92" s="346">
        <v>76</v>
      </c>
      <c r="AJ92" s="346">
        <v>43</v>
      </c>
      <c r="AK92" s="346">
        <v>56</v>
      </c>
      <c r="AL92" s="346">
        <v>92</v>
      </c>
      <c r="AM92" s="346">
        <v>93</v>
      </c>
      <c r="AN92" s="346">
        <v>85</v>
      </c>
      <c r="AO92" s="572">
        <v>67</v>
      </c>
      <c r="AP92" s="346">
        <v>50</v>
      </c>
      <c r="AQ92" s="346">
        <v>63</v>
      </c>
      <c r="AR92" s="346">
        <v>65</v>
      </c>
      <c r="AS92" s="346" t="s">
        <v>430</v>
      </c>
      <c r="AT92" s="346" t="s">
        <v>430</v>
      </c>
      <c r="AU92" s="346">
        <v>110</v>
      </c>
      <c r="AV92" s="346">
        <v>80</v>
      </c>
      <c r="AW92" s="346">
        <v>85</v>
      </c>
      <c r="AX92" s="346">
        <v>47</v>
      </c>
      <c r="AY92" s="346">
        <v>106</v>
      </c>
      <c r="AZ92" s="584"/>
      <c r="BA92" s="467">
        <v>98.23</v>
      </c>
      <c r="BB92" s="348" t="s">
        <v>430</v>
      </c>
      <c r="BC92" s="348" t="s">
        <v>430</v>
      </c>
      <c r="BD92" s="348" t="s">
        <v>430</v>
      </c>
      <c r="BE92" s="375" t="s">
        <v>430</v>
      </c>
      <c r="BF92" s="375">
        <v>1.77</v>
      </c>
      <c r="BG92" s="374"/>
      <c r="BH92" s="594">
        <v>1.77</v>
      </c>
      <c r="BI92" s="348" t="s">
        <v>430</v>
      </c>
      <c r="BJ92" s="348" t="s">
        <v>430</v>
      </c>
      <c r="BK92" s="348" t="s">
        <v>430</v>
      </c>
      <c r="BL92" s="348" t="s">
        <v>430</v>
      </c>
      <c r="BM92" s="375">
        <v>98.23</v>
      </c>
      <c r="BN92" s="375" t="s">
        <v>430</v>
      </c>
      <c r="BO92" s="375" t="s">
        <v>430</v>
      </c>
      <c r="BP92" s="375" t="s">
        <v>430</v>
      </c>
      <c r="BQ92" s="375" t="s">
        <v>430</v>
      </c>
      <c r="BR92" s="374"/>
      <c r="BS92" s="468" t="s">
        <v>430</v>
      </c>
      <c r="BT92" s="348" t="s">
        <v>430</v>
      </c>
      <c r="BU92" s="374"/>
      <c r="BV92" s="430" t="s">
        <v>554</v>
      </c>
    </row>
    <row r="93" spans="1:74" s="428" customFormat="1" x14ac:dyDescent="0.25">
      <c r="A93" s="345" t="s">
        <v>8178</v>
      </c>
      <c r="B93" s="373"/>
      <c r="C93" s="719">
        <v>45751</v>
      </c>
      <c r="D93" s="373"/>
      <c r="E93" s="346">
        <v>183.376</v>
      </c>
      <c r="F93" s="373"/>
      <c r="G93" s="347">
        <v>10.7782</v>
      </c>
      <c r="H93" s="374"/>
      <c r="I93" s="348">
        <v>2.48</v>
      </c>
      <c r="J93" s="348">
        <v>8.31</v>
      </c>
      <c r="K93" s="348">
        <v>1.7</v>
      </c>
      <c r="L93" s="348" t="s">
        <v>430</v>
      </c>
      <c r="M93" s="362"/>
      <c r="N93" s="350">
        <v>13.889799999999999</v>
      </c>
      <c r="O93" s="348">
        <v>10.3773</v>
      </c>
      <c r="P93" s="348">
        <v>10.859299999999999</v>
      </c>
      <c r="Q93" s="348">
        <v>9.0782000000000007</v>
      </c>
      <c r="R93" s="348">
        <v>14.850899999999999</v>
      </c>
      <c r="S93" s="348">
        <v>7.7458</v>
      </c>
      <c r="T93" s="348">
        <v>5.6985999999999999</v>
      </c>
      <c r="U93" s="354">
        <v>5.8875000000000002</v>
      </c>
      <c r="V93" s="348">
        <v>5.7089999999999996</v>
      </c>
      <c r="W93" s="348" t="s">
        <v>430</v>
      </c>
      <c r="X93" s="348" t="s">
        <v>430</v>
      </c>
      <c r="Y93" s="375" t="s">
        <v>430</v>
      </c>
      <c r="Z93" s="348" t="s">
        <v>430</v>
      </c>
      <c r="AA93" s="348">
        <v>8.0692000000000004</v>
      </c>
      <c r="AB93" s="348">
        <v>5.6547000000000001</v>
      </c>
      <c r="AC93" s="348">
        <v>5.8857999999999997</v>
      </c>
      <c r="AD93" s="348">
        <v>5.7454999999999998</v>
      </c>
      <c r="AE93" s="348">
        <v>16.445499999999999</v>
      </c>
      <c r="AF93" s="348">
        <v>6.3250000000000002</v>
      </c>
      <c r="AG93" s="569"/>
      <c r="AH93" s="346">
        <v>91</v>
      </c>
      <c r="AI93" s="346">
        <v>72</v>
      </c>
      <c r="AJ93" s="346">
        <v>63</v>
      </c>
      <c r="AK93" s="346">
        <v>95</v>
      </c>
      <c r="AL93" s="346">
        <v>62</v>
      </c>
      <c r="AM93" s="346">
        <v>47</v>
      </c>
      <c r="AN93" s="346">
        <v>61</v>
      </c>
      <c r="AO93" s="572">
        <v>50</v>
      </c>
      <c r="AP93" s="346">
        <v>47</v>
      </c>
      <c r="AQ93" s="346" t="s">
        <v>430</v>
      </c>
      <c r="AR93" s="346" t="s">
        <v>430</v>
      </c>
      <c r="AS93" s="346" t="s">
        <v>430</v>
      </c>
      <c r="AT93" s="346" t="s">
        <v>430</v>
      </c>
      <c r="AU93" s="346">
        <v>48</v>
      </c>
      <c r="AV93" s="346">
        <v>67</v>
      </c>
      <c r="AW93" s="346">
        <v>58</v>
      </c>
      <c r="AX93" s="346">
        <v>57</v>
      </c>
      <c r="AY93" s="346">
        <v>54</v>
      </c>
      <c r="AZ93" s="584"/>
      <c r="BA93" s="467" t="s">
        <v>430</v>
      </c>
      <c r="BB93" s="348">
        <v>98.93</v>
      </c>
      <c r="BC93" s="348" t="s">
        <v>430</v>
      </c>
      <c r="BD93" s="348" t="s">
        <v>430</v>
      </c>
      <c r="BE93" s="375" t="s">
        <v>430</v>
      </c>
      <c r="BF93" s="375">
        <v>1.07</v>
      </c>
      <c r="BG93" s="374"/>
      <c r="BH93" s="594">
        <v>1.07</v>
      </c>
      <c r="BI93" s="348" t="s">
        <v>430</v>
      </c>
      <c r="BJ93" s="348" t="s">
        <v>430</v>
      </c>
      <c r="BK93" s="348" t="s">
        <v>430</v>
      </c>
      <c r="BL93" s="348" t="s">
        <v>430</v>
      </c>
      <c r="BM93" s="375" t="s">
        <v>430</v>
      </c>
      <c r="BN93" s="375" t="s">
        <v>430</v>
      </c>
      <c r="BO93" s="375" t="s">
        <v>430</v>
      </c>
      <c r="BP93" s="375">
        <v>98.93</v>
      </c>
      <c r="BQ93" s="375" t="s">
        <v>430</v>
      </c>
      <c r="BR93" s="374"/>
      <c r="BS93" s="468" t="s">
        <v>430</v>
      </c>
      <c r="BT93" s="348" t="s">
        <v>430</v>
      </c>
      <c r="BU93" s="374"/>
      <c r="BV93" s="430" t="s">
        <v>554</v>
      </c>
    </row>
    <row r="94" spans="1:74" s="428" customFormat="1" x14ac:dyDescent="0.25">
      <c r="A94" s="345" t="s">
        <v>8179</v>
      </c>
      <c r="B94" s="373"/>
      <c r="C94" s="719">
        <v>44841</v>
      </c>
      <c r="D94" s="373"/>
      <c r="E94" s="889">
        <v>164.77</v>
      </c>
      <c r="F94" s="373"/>
      <c r="G94" s="347" t="s">
        <v>430</v>
      </c>
      <c r="H94" s="374"/>
      <c r="I94" s="905">
        <v>0.03</v>
      </c>
      <c r="J94" s="905">
        <v>5.36</v>
      </c>
      <c r="K94" s="905">
        <v>0.03</v>
      </c>
      <c r="L94" s="905">
        <v>0.03</v>
      </c>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t="s">
        <v>430</v>
      </c>
      <c r="AI94" s="346" t="s">
        <v>430</v>
      </c>
      <c r="AJ94" s="346" t="s">
        <v>430</v>
      </c>
      <c r="AK94" s="346" t="s">
        <v>430</v>
      </c>
      <c r="AL94" s="346" t="s">
        <v>430</v>
      </c>
      <c r="AM94" s="346" t="s">
        <v>430</v>
      </c>
      <c r="AN94" s="346" t="s">
        <v>430</v>
      </c>
      <c r="AO94" s="572" t="s">
        <v>430</v>
      </c>
      <c r="AP94" s="346" t="s">
        <v>430</v>
      </c>
      <c r="AQ94" s="346" t="s">
        <v>430</v>
      </c>
      <c r="AR94" s="346" t="s">
        <v>430</v>
      </c>
      <c r="AS94" s="346" t="s">
        <v>430</v>
      </c>
      <c r="AT94" s="346" t="s">
        <v>430</v>
      </c>
      <c r="AU94" s="346" t="s">
        <v>430</v>
      </c>
      <c r="AV94" s="346" t="s">
        <v>430</v>
      </c>
      <c r="AW94" s="346" t="s">
        <v>430</v>
      </c>
      <c r="AX94" s="346" t="s">
        <v>430</v>
      </c>
      <c r="AY94" s="346" t="s">
        <v>430</v>
      </c>
      <c r="AZ94" s="584"/>
      <c r="BA94" s="467" t="s">
        <v>430</v>
      </c>
      <c r="BB94" s="348" t="s">
        <v>430</v>
      </c>
      <c r="BC94" s="348" t="s">
        <v>430</v>
      </c>
      <c r="BD94" s="348" t="s">
        <v>430</v>
      </c>
      <c r="BE94" s="375" t="s">
        <v>430</v>
      </c>
      <c r="BF94" s="953">
        <v>100</v>
      </c>
      <c r="BG94" s="374"/>
      <c r="BH94" s="954">
        <v>100</v>
      </c>
      <c r="BI94" s="348" t="s">
        <v>430</v>
      </c>
      <c r="BJ94" s="348" t="s">
        <v>430</v>
      </c>
      <c r="BK94" s="348" t="s">
        <v>430</v>
      </c>
      <c r="BL94" s="348" t="s">
        <v>430</v>
      </c>
      <c r="BM94" s="375" t="s">
        <v>430</v>
      </c>
      <c r="BN94" s="375" t="s">
        <v>430</v>
      </c>
      <c r="BO94" s="375" t="s">
        <v>430</v>
      </c>
      <c r="BP94" s="375" t="s">
        <v>430</v>
      </c>
      <c r="BQ94" s="375" t="s">
        <v>430</v>
      </c>
      <c r="BR94" s="374"/>
      <c r="BS94" s="468" t="s">
        <v>430</v>
      </c>
      <c r="BT94" s="348" t="s">
        <v>430</v>
      </c>
      <c r="BU94" s="374"/>
      <c r="BV94" s="430" t="s">
        <v>554</v>
      </c>
    </row>
    <row r="95" spans="1:74" s="428" customFormat="1" x14ac:dyDescent="0.25">
      <c r="A95" s="345" t="s">
        <v>8180</v>
      </c>
      <c r="B95" s="373"/>
      <c r="C95" s="719">
        <v>44995</v>
      </c>
      <c r="D95" s="373"/>
      <c r="E95" s="346">
        <v>155.95099999999999</v>
      </c>
      <c r="F95" s="373"/>
      <c r="G95" s="347">
        <v>12.941800000000001</v>
      </c>
      <c r="H95" s="374"/>
      <c r="I95" s="348">
        <v>2.86</v>
      </c>
      <c r="J95" s="348">
        <v>6.63</v>
      </c>
      <c r="K95" s="348">
        <v>2.5299999999999998</v>
      </c>
      <c r="L95" s="348">
        <v>2.61</v>
      </c>
      <c r="M95" s="362"/>
      <c r="N95" s="350">
        <v>28.789899999999999</v>
      </c>
      <c r="O95" s="348">
        <v>14.185499999999999</v>
      </c>
      <c r="P95" s="348">
        <v>7.1814999999999998</v>
      </c>
      <c r="Q95" s="348">
        <v>13.628500000000001</v>
      </c>
      <c r="R95" s="348">
        <v>19.074200000000001</v>
      </c>
      <c r="S95" s="348">
        <v>7.1910999999999996</v>
      </c>
      <c r="T95" s="348">
        <v>4.3977000000000004</v>
      </c>
      <c r="U95" s="354">
        <v>5.3506</v>
      </c>
      <c r="V95" s="348">
        <v>5.2984</v>
      </c>
      <c r="W95" s="348">
        <v>7.8228</v>
      </c>
      <c r="X95" s="348">
        <v>7.6376999999999997</v>
      </c>
      <c r="Y95" s="375" t="s">
        <v>430</v>
      </c>
      <c r="Z95" s="348" t="s">
        <v>430</v>
      </c>
      <c r="AA95" s="348">
        <v>9.2672000000000008</v>
      </c>
      <c r="AB95" s="348">
        <v>5.0458999999999996</v>
      </c>
      <c r="AC95" s="348">
        <v>5.3898000000000001</v>
      </c>
      <c r="AD95" s="348">
        <v>5.3895</v>
      </c>
      <c r="AE95" s="348">
        <v>17.739899999999999</v>
      </c>
      <c r="AF95" s="348">
        <v>8.1455000000000002</v>
      </c>
      <c r="AG95" s="569"/>
      <c r="AH95" s="346">
        <v>33</v>
      </c>
      <c r="AI95" s="346">
        <v>40</v>
      </c>
      <c r="AJ95" s="346">
        <v>110</v>
      </c>
      <c r="AK95" s="346">
        <v>39</v>
      </c>
      <c r="AL95" s="346">
        <v>31</v>
      </c>
      <c r="AM95" s="346">
        <v>69</v>
      </c>
      <c r="AN95" s="346">
        <v>123</v>
      </c>
      <c r="AO95" s="572">
        <v>114</v>
      </c>
      <c r="AP95" s="346">
        <v>78</v>
      </c>
      <c r="AQ95" s="346">
        <v>14</v>
      </c>
      <c r="AR95" s="346">
        <v>18</v>
      </c>
      <c r="AS95" s="346" t="s">
        <v>430</v>
      </c>
      <c r="AT95" s="346" t="s">
        <v>430</v>
      </c>
      <c r="AU95" s="346">
        <v>32</v>
      </c>
      <c r="AV95" s="346">
        <v>107</v>
      </c>
      <c r="AW95" s="346">
        <v>111</v>
      </c>
      <c r="AX95" s="346">
        <v>75</v>
      </c>
      <c r="AY95" s="346">
        <v>43</v>
      </c>
      <c r="AZ95" s="584"/>
      <c r="BA95" s="467">
        <v>98.69</v>
      </c>
      <c r="BB95" s="348" t="s">
        <v>430</v>
      </c>
      <c r="BC95" s="348" t="s">
        <v>430</v>
      </c>
      <c r="BD95" s="348" t="s">
        <v>430</v>
      </c>
      <c r="BE95" s="375" t="s">
        <v>430</v>
      </c>
      <c r="BF95" s="375">
        <v>1.31</v>
      </c>
      <c r="BG95" s="374"/>
      <c r="BH95" s="594">
        <v>1.31</v>
      </c>
      <c r="BI95" s="348" t="s">
        <v>430</v>
      </c>
      <c r="BJ95" s="348" t="s">
        <v>430</v>
      </c>
      <c r="BK95" s="348" t="s">
        <v>430</v>
      </c>
      <c r="BL95" s="348" t="s">
        <v>430</v>
      </c>
      <c r="BM95" s="375">
        <v>98.69</v>
      </c>
      <c r="BN95" s="375" t="s">
        <v>430</v>
      </c>
      <c r="BO95" s="375" t="s">
        <v>430</v>
      </c>
      <c r="BP95" s="375" t="s">
        <v>430</v>
      </c>
      <c r="BQ95" s="375" t="s">
        <v>430</v>
      </c>
      <c r="BR95" s="374"/>
      <c r="BS95" s="468" t="s">
        <v>430</v>
      </c>
      <c r="BT95" s="348" t="s">
        <v>430</v>
      </c>
      <c r="BU95" s="374"/>
      <c r="BV95" s="430" t="s">
        <v>554</v>
      </c>
    </row>
    <row r="96" spans="1:74" s="428" customFormat="1" x14ac:dyDescent="0.25">
      <c r="A96" s="345" t="s">
        <v>8181</v>
      </c>
      <c r="B96" s="373"/>
      <c r="C96" s="719">
        <v>44971</v>
      </c>
      <c r="D96" s="373"/>
      <c r="E96" s="346">
        <v>143.85599999999999</v>
      </c>
      <c r="F96" s="373"/>
      <c r="G96" s="347">
        <v>12.971299999999999</v>
      </c>
      <c r="H96" s="374"/>
      <c r="I96" s="348">
        <v>5.59</v>
      </c>
      <c r="J96" s="348">
        <v>7.57</v>
      </c>
      <c r="K96" s="348">
        <v>4.38</v>
      </c>
      <c r="L96" s="348">
        <v>4.55</v>
      </c>
      <c r="M96" s="362"/>
      <c r="N96" s="350">
        <v>45.642299999999999</v>
      </c>
      <c r="O96" s="348">
        <v>21.165500000000002</v>
      </c>
      <c r="P96" s="348">
        <v>17.545200000000001</v>
      </c>
      <c r="Q96" s="348">
        <v>25.1022</v>
      </c>
      <c r="R96" s="348">
        <v>27.7346</v>
      </c>
      <c r="S96" s="348">
        <v>8.8104999999999993</v>
      </c>
      <c r="T96" s="348">
        <v>5.7771999999999997</v>
      </c>
      <c r="U96" s="354">
        <v>5.9527000000000001</v>
      </c>
      <c r="V96" s="348">
        <v>3.9759000000000002</v>
      </c>
      <c r="W96" s="348">
        <v>7.4687999999999999</v>
      </c>
      <c r="X96" s="348">
        <v>7.5364000000000004</v>
      </c>
      <c r="Y96" s="375" t="s">
        <v>430</v>
      </c>
      <c r="Z96" s="348" t="s">
        <v>430</v>
      </c>
      <c r="AA96" s="348">
        <v>12.457599999999999</v>
      </c>
      <c r="AB96" s="348">
        <v>6.6142000000000003</v>
      </c>
      <c r="AC96" s="348">
        <v>5.7457000000000003</v>
      </c>
      <c r="AD96" s="348">
        <v>4.4044999999999996</v>
      </c>
      <c r="AE96" s="348">
        <v>31.311399999999999</v>
      </c>
      <c r="AF96" s="348">
        <v>8.0530000000000008</v>
      </c>
      <c r="AG96" s="569"/>
      <c r="AH96" s="346">
        <v>25</v>
      </c>
      <c r="AI96" s="346">
        <v>25</v>
      </c>
      <c r="AJ96" s="346">
        <v>19</v>
      </c>
      <c r="AK96" s="346">
        <v>13</v>
      </c>
      <c r="AL96" s="346">
        <v>10</v>
      </c>
      <c r="AM96" s="346">
        <v>21</v>
      </c>
      <c r="AN96" s="346">
        <v>50</v>
      </c>
      <c r="AO96" s="572">
        <v>40</v>
      </c>
      <c r="AP96" s="346">
        <v>112</v>
      </c>
      <c r="AQ96" s="346">
        <v>49</v>
      </c>
      <c r="AR96" s="346">
        <v>30</v>
      </c>
      <c r="AS96" s="346" t="s">
        <v>430</v>
      </c>
      <c r="AT96" s="346" t="s">
        <v>430</v>
      </c>
      <c r="AU96" s="346">
        <v>19</v>
      </c>
      <c r="AV96" s="346">
        <v>16</v>
      </c>
      <c r="AW96" s="346">
        <v>77</v>
      </c>
      <c r="AX96" s="346">
        <v>108</v>
      </c>
      <c r="AY96" s="346">
        <v>7</v>
      </c>
      <c r="AZ96" s="584"/>
      <c r="BA96" s="467">
        <v>94.32</v>
      </c>
      <c r="BB96" s="348" t="s">
        <v>430</v>
      </c>
      <c r="BC96" s="348" t="s">
        <v>430</v>
      </c>
      <c r="BD96" s="348" t="s">
        <v>430</v>
      </c>
      <c r="BE96" s="375" t="s">
        <v>430</v>
      </c>
      <c r="BF96" s="375">
        <v>5.68</v>
      </c>
      <c r="BG96" s="374"/>
      <c r="BH96" s="594">
        <v>5.68</v>
      </c>
      <c r="BI96" s="348" t="s">
        <v>430</v>
      </c>
      <c r="BJ96" s="348" t="s">
        <v>430</v>
      </c>
      <c r="BK96" s="348" t="s">
        <v>430</v>
      </c>
      <c r="BL96" s="348" t="s">
        <v>430</v>
      </c>
      <c r="BM96" s="375">
        <v>94.32</v>
      </c>
      <c r="BN96" s="375" t="s">
        <v>430</v>
      </c>
      <c r="BO96" s="375" t="s">
        <v>430</v>
      </c>
      <c r="BP96" s="375" t="s">
        <v>430</v>
      </c>
      <c r="BQ96" s="375" t="s">
        <v>430</v>
      </c>
      <c r="BR96" s="374"/>
      <c r="BS96" s="468" t="s">
        <v>430</v>
      </c>
      <c r="BT96" s="348" t="s">
        <v>430</v>
      </c>
      <c r="BU96" s="374"/>
      <c r="BV96" s="430" t="s">
        <v>554</v>
      </c>
    </row>
    <row r="97" spans="1:74" s="428" customFormat="1" x14ac:dyDescent="0.25">
      <c r="A97" s="345" t="s">
        <v>8182</v>
      </c>
      <c r="B97" s="373"/>
      <c r="C97" s="719">
        <v>45580</v>
      </c>
      <c r="D97" s="373"/>
      <c r="E97" s="889">
        <v>146.03</v>
      </c>
      <c r="F97" s="373"/>
      <c r="G97" s="347" t="s">
        <v>430</v>
      </c>
      <c r="H97" s="374"/>
      <c r="I97" s="348" t="s">
        <v>430</v>
      </c>
      <c r="J97" s="348" t="s">
        <v>430</v>
      </c>
      <c r="K97" s="348" t="s">
        <v>430</v>
      </c>
      <c r="L97" s="348" t="s">
        <v>430</v>
      </c>
      <c r="M97" s="362"/>
      <c r="N97" s="350" t="s">
        <v>430</v>
      </c>
      <c r="O97" s="348" t="s">
        <v>430</v>
      </c>
      <c r="P97" s="348" t="s">
        <v>430</v>
      </c>
      <c r="Q97" s="348" t="s">
        <v>430</v>
      </c>
      <c r="R97" s="348" t="s">
        <v>430</v>
      </c>
      <c r="S97" s="348" t="s">
        <v>430</v>
      </c>
      <c r="T97" s="348" t="s">
        <v>430</v>
      </c>
      <c r="U97" s="354" t="s">
        <v>430</v>
      </c>
      <c r="V97" s="348" t="s">
        <v>430</v>
      </c>
      <c r="W97" s="348" t="s">
        <v>430</v>
      </c>
      <c r="X97" s="348" t="s">
        <v>430</v>
      </c>
      <c r="Y97" s="375" t="s">
        <v>430</v>
      </c>
      <c r="Z97" s="348" t="s">
        <v>430</v>
      </c>
      <c r="AA97" s="348" t="s">
        <v>430</v>
      </c>
      <c r="AB97" s="348" t="s">
        <v>430</v>
      </c>
      <c r="AC97" s="348" t="s">
        <v>430</v>
      </c>
      <c r="AD97" s="348" t="s">
        <v>430</v>
      </c>
      <c r="AE97" s="348" t="s">
        <v>430</v>
      </c>
      <c r="AF97" s="348" t="s">
        <v>430</v>
      </c>
      <c r="AG97" s="569"/>
      <c r="AH97" s="346" t="s">
        <v>430</v>
      </c>
      <c r="AI97" s="346" t="s">
        <v>430</v>
      </c>
      <c r="AJ97" s="346" t="s">
        <v>430</v>
      </c>
      <c r="AK97" s="346" t="s">
        <v>430</v>
      </c>
      <c r="AL97" s="346" t="s">
        <v>430</v>
      </c>
      <c r="AM97" s="346" t="s">
        <v>430</v>
      </c>
      <c r="AN97" s="346" t="s">
        <v>430</v>
      </c>
      <c r="AO97" s="572" t="s">
        <v>430</v>
      </c>
      <c r="AP97" s="346" t="s">
        <v>430</v>
      </c>
      <c r="AQ97" s="346" t="s">
        <v>430</v>
      </c>
      <c r="AR97" s="346" t="s">
        <v>430</v>
      </c>
      <c r="AS97" s="346" t="s">
        <v>430</v>
      </c>
      <c r="AT97" s="346" t="s">
        <v>430</v>
      </c>
      <c r="AU97" s="346" t="s">
        <v>430</v>
      </c>
      <c r="AV97" s="346" t="s">
        <v>430</v>
      </c>
      <c r="AW97" s="346" t="s">
        <v>430</v>
      </c>
      <c r="AX97" s="346" t="s">
        <v>430</v>
      </c>
      <c r="AY97" s="346" t="s">
        <v>430</v>
      </c>
      <c r="AZ97" s="584"/>
      <c r="BA97" s="467" t="s">
        <v>430</v>
      </c>
      <c r="BB97" s="348" t="s">
        <v>430</v>
      </c>
      <c r="BC97" s="348" t="s">
        <v>430</v>
      </c>
      <c r="BD97" s="348" t="s">
        <v>430</v>
      </c>
      <c r="BE97" s="375" t="s">
        <v>430</v>
      </c>
      <c r="BF97" s="375" t="s">
        <v>430</v>
      </c>
      <c r="BG97" s="374"/>
      <c r="BH97" s="594" t="s">
        <v>430</v>
      </c>
      <c r="BI97" s="348" t="s">
        <v>430</v>
      </c>
      <c r="BJ97" s="348" t="s">
        <v>430</v>
      </c>
      <c r="BK97" s="348" t="s">
        <v>430</v>
      </c>
      <c r="BL97" s="348" t="s">
        <v>430</v>
      </c>
      <c r="BM97" s="375" t="s">
        <v>430</v>
      </c>
      <c r="BN97" s="375" t="s">
        <v>430</v>
      </c>
      <c r="BO97" s="375" t="s">
        <v>430</v>
      </c>
      <c r="BP97" s="375" t="s">
        <v>430</v>
      </c>
      <c r="BQ97" s="375" t="s">
        <v>430</v>
      </c>
      <c r="BR97" s="374"/>
      <c r="BS97" s="468" t="s">
        <v>430</v>
      </c>
      <c r="BT97" s="348" t="s">
        <v>430</v>
      </c>
      <c r="BU97" s="374"/>
      <c r="BV97" s="430" t="s">
        <v>554</v>
      </c>
    </row>
    <row r="98" spans="1:74" s="428" customFormat="1" x14ac:dyDescent="0.25">
      <c r="A98" s="345" t="s">
        <v>8183</v>
      </c>
      <c r="B98" s="373"/>
      <c r="C98" s="719">
        <v>44889</v>
      </c>
      <c r="D98" s="373"/>
      <c r="E98" s="346">
        <v>142.38900000000001</v>
      </c>
      <c r="F98" s="373"/>
      <c r="G98" s="347">
        <v>13.001899999999999</v>
      </c>
      <c r="H98" s="374"/>
      <c r="I98" s="348">
        <v>1.18</v>
      </c>
      <c r="J98" s="348">
        <v>6.79</v>
      </c>
      <c r="K98" s="348">
        <v>1.0900000000000001</v>
      </c>
      <c r="L98" s="348">
        <v>1.1200000000000001</v>
      </c>
      <c r="M98" s="362"/>
      <c r="N98" s="350">
        <v>16.570499999999999</v>
      </c>
      <c r="O98" s="348">
        <v>11.190099999999999</v>
      </c>
      <c r="P98" s="348">
        <v>13.5502</v>
      </c>
      <c r="Q98" s="348">
        <v>13.0588</v>
      </c>
      <c r="R98" s="348">
        <v>11.3964</v>
      </c>
      <c r="S98" s="348">
        <v>6.1195000000000004</v>
      </c>
      <c r="T98" s="348">
        <v>5.7812000000000001</v>
      </c>
      <c r="U98" s="354">
        <v>5.9257</v>
      </c>
      <c r="V98" s="348">
        <v>5.6025999999999998</v>
      </c>
      <c r="W98" s="348">
        <v>7.5448000000000004</v>
      </c>
      <c r="X98" s="348">
        <v>7.5312999999999999</v>
      </c>
      <c r="Y98" s="375" t="s">
        <v>430</v>
      </c>
      <c r="Z98" s="348" t="s">
        <v>430</v>
      </c>
      <c r="AA98" s="348">
        <v>6.0894000000000004</v>
      </c>
      <c r="AB98" s="348">
        <v>5.6835000000000004</v>
      </c>
      <c r="AC98" s="348">
        <v>5.9935</v>
      </c>
      <c r="AD98" s="348">
        <v>5.8114999999999997</v>
      </c>
      <c r="AE98" s="348">
        <v>13.055400000000001</v>
      </c>
      <c r="AF98" s="348">
        <v>7.6003999999999996</v>
      </c>
      <c r="AG98" s="569"/>
      <c r="AH98" s="346">
        <v>83</v>
      </c>
      <c r="AI98" s="346">
        <v>58</v>
      </c>
      <c r="AJ98" s="346">
        <v>33</v>
      </c>
      <c r="AK98" s="346">
        <v>46</v>
      </c>
      <c r="AL98" s="346">
        <v>93</v>
      </c>
      <c r="AM98" s="346">
        <v>113</v>
      </c>
      <c r="AN98" s="346">
        <v>49</v>
      </c>
      <c r="AO98" s="572">
        <v>43</v>
      </c>
      <c r="AP98" s="346">
        <v>58</v>
      </c>
      <c r="AQ98" s="346">
        <v>39</v>
      </c>
      <c r="AR98" s="346">
        <v>31</v>
      </c>
      <c r="AS98" s="346" t="s">
        <v>430</v>
      </c>
      <c r="AT98" s="346" t="s">
        <v>430</v>
      </c>
      <c r="AU98" s="346">
        <v>119</v>
      </c>
      <c r="AV98" s="346">
        <v>63</v>
      </c>
      <c r="AW98" s="346">
        <v>34</v>
      </c>
      <c r="AX98" s="346">
        <v>43</v>
      </c>
      <c r="AY98" s="346">
        <v>79</v>
      </c>
      <c r="AZ98" s="584"/>
      <c r="BA98" s="467">
        <v>96.5</v>
      </c>
      <c r="BB98" s="348" t="s">
        <v>430</v>
      </c>
      <c r="BC98" s="348" t="s">
        <v>430</v>
      </c>
      <c r="BD98" s="348" t="s">
        <v>430</v>
      </c>
      <c r="BE98" s="375" t="s">
        <v>430</v>
      </c>
      <c r="BF98" s="375">
        <v>3.5</v>
      </c>
      <c r="BG98" s="374"/>
      <c r="BH98" s="594">
        <v>3.48</v>
      </c>
      <c r="BI98" s="348" t="s">
        <v>430</v>
      </c>
      <c r="BJ98" s="348" t="s">
        <v>430</v>
      </c>
      <c r="BK98" s="348" t="s">
        <v>430</v>
      </c>
      <c r="BL98" s="348" t="s">
        <v>430</v>
      </c>
      <c r="BM98" s="375">
        <v>96.5</v>
      </c>
      <c r="BN98" s="375" t="s">
        <v>430</v>
      </c>
      <c r="BO98" s="375" t="s">
        <v>430</v>
      </c>
      <c r="BP98" s="375" t="s">
        <v>430</v>
      </c>
      <c r="BQ98" s="375" t="s">
        <v>430</v>
      </c>
      <c r="BR98" s="374"/>
      <c r="BS98" s="468" t="s">
        <v>430</v>
      </c>
      <c r="BT98" s="348" t="s">
        <v>430</v>
      </c>
      <c r="BU98" s="374"/>
      <c r="BV98" s="430" t="s">
        <v>554</v>
      </c>
    </row>
    <row r="99" spans="1:74" s="428" customFormat="1" x14ac:dyDescent="0.25">
      <c r="A99" s="345" t="s">
        <v>8184</v>
      </c>
      <c r="B99" s="373"/>
      <c r="C99" s="719">
        <v>44972</v>
      </c>
      <c r="D99" s="373"/>
      <c r="E99" s="346">
        <v>143.51499999999999</v>
      </c>
      <c r="F99" s="373"/>
      <c r="G99" s="347">
        <v>12.8026</v>
      </c>
      <c r="H99" s="374"/>
      <c r="I99" s="348">
        <v>2.61</v>
      </c>
      <c r="J99" s="348">
        <v>6.69</v>
      </c>
      <c r="K99" s="348">
        <v>2.25</v>
      </c>
      <c r="L99" s="348">
        <v>2.4</v>
      </c>
      <c r="M99" s="362"/>
      <c r="N99" s="350">
        <v>25.962399999999999</v>
      </c>
      <c r="O99" s="348">
        <v>11.1358</v>
      </c>
      <c r="P99" s="348">
        <v>6.9329999999999998</v>
      </c>
      <c r="Q99" s="348">
        <v>11.988300000000001</v>
      </c>
      <c r="R99" s="348">
        <v>16.804500000000001</v>
      </c>
      <c r="S99" s="348">
        <v>7.4249999999999998</v>
      </c>
      <c r="T99" s="348">
        <v>5.7378</v>
      </c>
      <c r="U99" s="354">
        <v>5.6683000000000003</v>
      </c>
      <c r="V99" s="348">
        <v>5.3799000000000001</v>
      </c>
      <c r="W99" s="348">
        <v>7.4326999999999996</v>
      </c>
      <c r="X99" s="348">
        <v>7.4084000000000003</v>
      </c>
      <c r="Y99" s="375" t="s">
        <v>430</v>
      </c>
      <c r="Z99" s="348" t="s">
        <v>430</v>
      </c>
      <c r="AA99" s="348">
        <v>9.4648000000000003</v>
      </c>
      <c r="AB99" s="348">
        <v>5.8346999999999998</v>
      </c>
      <c r="AC99" s="348">
        <v>5.8026</v>
      </c>
      <c r="AD99" s="348">
        <v>5.4812000000000003</v>
      </c>
      <c r="AE99" s="348">
        <v>16.519500000000001</v>
      </c>
      <c r="AF99" s="348">
        <v>7.6391999999999998</v>
      </c>
      <c r="AG99" s="569"/>
      <c r="AH99" s="346">
        <v>51</v>
      </c>
      <c r="AI99" s="346">
        <v>60</v>
      </c>
      <c r="AJ99" s="346">
        <v>112</v>
      </c>
      <c r="AK99" s="346">
        <v>59</v>
      </c>
      <c r="AL99" s="346">
        <v>42</v>
      </c>
      <c r="AM99" s="346">
        <v>56</v>
      </c>
      <c r="AN99" s="346">
        <v>56</v>
      </c>
      <c r="AO99" s="572">
        <v>83</v>
      </c>
      <c r="AP99" s="346">
        <v>70</v>
      </c>
      <c r="AQ99" s="346">
        <v>56</v>
      </c>
      <c r="AR99" s="346">
        <v>53</v>
      </c>
      <c r="AS99" s="346" t="s">
        <v>430</v>
      </c>
      <c r="AT99" s="346" t="s">
        <v>430</v>
      </c>
      <c r="AU99" s="346">
        <v>30</v>
      </c>
      <c r="AV99" s="346">
        <v>45</v>
      </c>
      <c r="AW99" s="346">
        <v>70</v>
      </c>
      <c r="AX99" s="346">
        <v>71</v>
      </c>
      <c r="AY99" s="346">
        <v>53</v>
      </c>
      <c r="AZ99" s="584"/>
      <c r="BA99" s="467">
        <v>97.19</v>
      </c>
      <c r="BB99" s="348" t="s">
        <v>430</v>
      </c>
      <c r="BC99" s="348" t="s">
        <v>430</v>
      </c>
      <c r="BD99" s="348" t="s">
        <v>430</v>
      </c>
      <c r="BE99" s="375" t="s">
        <v>430</v>
      </c>
      <c r="BF99" s="375">
        <v>2.81</v>
      </c>
      <c r="BG99" s="374"/>
      <c r="BH99" s="594">
        <v>2.81</v>
      </c>
      <c r="BI99" s="348" t="s">
        <v>430</v>
      </c>
      <c r="BJ99" s="348" t="s">
        <v>430</v>
      </c>
      <c r="BK99" s="348" t="s">
        <v>430</v>
      </c>
      <c r="BL99" s="348" t="s">
        <v>430</v>
      </c>
      <c r="BM99" s="375">
        <v>97.19</v>
      </c>
      <c r="BN99" s="375" t="s">
        <v>430</v>
      </c>
      <c r="BO99" s="375" t="s">
        <v>430</v>
      </c>
      <c r="BP99" s="375" t="s">
        <v>430</v>
      </c>
      <c r="BQ99" s="375" t="s">
        <v>430</v>
      </c>
      <c r="BR99" s="374"/>
      <c r="BS99" s="468" t="s">
        <v>430</v>
      </c>
      <c r="BT99" s="348" t="s">
        <v>430</v>
      </c>
      <c r="BU99" s="374"/>
      <c r="BV99" s="430" t="s">
        <v>554</v>
      </c>
    </row>
    <row r="100" spans="1:74" s="428" customFormat="1" x14ac:dyDescent="0.25">
      <c r="A100" s="345" t="s">
        <v>8185</v>
      </c>
      <c r="B100" s="373"/>
      <c r="C100" s="719">
        <v>45230</v>
      </c>
      <c r="D100" s="373"/>
      <c r="E100" s="346">
        <v>137.32400000000001</v>
      </c>
      <c r="F100" s="373"/>
      <c r="G100" s="347">
        <v>12.9565</v>
      </c>
      <c r="H100" s="374"/>
      <c r="I100" s="348">
        <v>5.61</v>
      </c>
      <c r="J100" s="348">
        <v>4.22</v>
      </c>
      <c r="K100" s="348">
        <v>4.8899999999999997</v>
      </c>
      <c r="L100" s="348" t="s">
        <v>430</v>
      </c>
      <c r="M100" s="362"/>
      <c r="N100" s="350">
        <v>79.899000000000001</v>
      </c>
      <c r="O100" s="348">
        <v>48.2149</v>
      </c>
      <c r="P100" s="348">
        <v>-3.2176</v>
      </c>
      <c r="Q100" s="348">
        <v>-6.5434000000000001</v>
      </c>
      <c r="R100" s="348">
        <v>-5.3101000000000003</v>
      </c>
      <c r="S100" s="348">
        <v>5.6334999999999997</v>
      </c>
      <c r="T100" s="348">
        <v>11.115399999999999</v>
      </c>
      <c r="U100" s="354">
        <v>9.9172999999999991</v>
      </c>
      <c r="V100" s="348">
        <v>11.9536</v>
      </c>
      <c r="W100" s="348">
        <v>10.709199999999999</v>
      </c>
      <c r="X100" s="348" t="s">
        <v>430</v>
      </c>
      <c r="Y100" s="375" t="s">
        <v>430</v>
      </c>
      <c r="Z100" s="348" t="s">
        <v>430</v>
      </c>
      <c r="AA100" s="348">
        <v>2.7675999999999998</v>
      </c>
      <c r="AB100" s="348">
        <v>9.6389999999999993</v>
      </c>
      <c r="AC100" s="348">
        <v>9.9587000000000003</v>
      </c>
      <c r="AD100" s="348">
        <v>13.114000000000001</v>
      </c>
      <c r="AE100" s="348">
        <v>-7.3102999999999998</v>
      </c>
      <c r="AF100" s="348">
        <v>10.281599999999999</v>
      </c>
      <c r="AG100" s="569"/>
      <c r="AH100" s="346">
        <v>16</v>
      </c>
      <c r="AI100" s="346">
        <v>1</v>
      </c>
      <c r="AJ100" s="346">
        <v>135</v>
      </c>
      <c r="AK100" s="346">
        <v>134</v>
      </c>
      <c r="AL100" s="346">
        <v>134</v>
      </c>
      <c r="AM100" s="346">
        <v>128</v>
      </c>
      <c r="AN100" s="346">
        <v>2</v>
      </c>
      <c r="AO100" s="572">
        <v>3</v>
      </c>
      <c r="AP100" s="346">
        <v>3</v>
      </c>
      <c r="AQ100" s="346">
        <v>2</v>
      </c>
      <c r="AR100" s="346" t="s">
        <v>430</v>
      </c>
      <c r="AS100" s="346" t="s">
        <v>430</v>
      </c>
      <c r="AT100" s="346" t="s">
        <v>430</v>
      </c>
      <c r="AU100" s="346">
        <v>131</v>
      </c>
      <c r="AV100" s="346">
        <v>2</v>
      </c>
      <c r="AW100" s="346">
        <v>3</v>
      </c>
      <c r="AX100" s="346">
        <v>3</v>
      </c>
      <c r="AY100" s="346">
        <v>135</v>
      </c>
      <c r="AZ100" s="584"/>
      <c r="BA100" s="467" t="s">
        <v>430</v>
      </c>
      <c r="BB100" s="348">
        <v>99.15</v>
      </c>
      <c r="BC100" s="348" t="s">
        <v>430</v>
      </c>
      <c r="BD100" s="348" t="s">
        <v>430</v>
      </c>
      <c r="BE100" s="375" t="s">
        <v>430</v>
      </c>
      <c r="BF100" s="375">
        <v>0.85</v>
      </c>
      <c r="BG100" s="374"/>
      <c r="BH100" s="594">
        <v>0.85</v>
      </c>
      <c r="BI100" s="348" t="s">
        <v>430</v>
      </c>
      <c r="BJ100" s="348" t="s">
        <v>430</v>
      </c>
      <c r="BK100" s="348" t="s">
        <v>430</v>
      </c>
      <c r="BL100" s="348" t="s">
        <v>430</v>
      </c>
      <c r="BM100" s="375" t="s">
        <v>430</v>
      </c>
      <c r="BN100" s="375" t="s">
        <v>430</v>
      </c>
      <c r="BO100" s="375" t="s">
        <v>430</v>
      </c>
      <c r="BP100" s="375">
        <v>99.15</v>
      </c>
      <c r="BQ100" s="375" t="s">
        <v>430</v>
      </c>
      <c r="BR100" s="374"/>
      <c r="BS100" s="468" t="s">
        <v>430</v>
      </c>
      <c r="BT100" s="348" t="s">
        <v>430</v>
      </c>
      <c r="BU100" s="374"/>
      <c r="BV100" s="430" t="s">
        <v>525</v>
      </c>
    </row>
    <row r="101" spans="1:74" s="428" customFormat="1" x14ac:dyDescent="0.25">
      <c r="A101" s="345" t="s">
        <v>8186</v>
      </c>
      <c r="B101" s="373"/>
      <c r="C101" s="719">
        <v>44650</v>
      </c>
      <c r="D101" s="373"/>
      <c r="E101" s="889">
        <v>136.15</v>
      </c>
      <c r="F101" s="373"/>
      <c r="G101" s="347" t="s">
        <v>430</v>
      </c>
      <c r="H101" s="374"/>
      <c r="I101" s="348" t="s">
        <v>430</v>
      </c>
      <c r="J101" s="348" t="s">
        <v>430</v>
      </c>
      <c r="K101" s="348" t="s">
        <v>430</v>
      </c>
      <c r="L101" s="348" t="s">
        <v>430</v>
      </c>
      <c r="M101" s="362"/>
      <c r="N101" s="350" t="s">
        <v>430</v>
      </c>
      <c r="O101" s="348" t="s">
        <v>430</v>
      </c>
      <c r="P101" s="348" t="s">
        <v>430</v>
      </c>
      <c r="Q101" s="348" t="s">
        <v>430</v>
      </c>
      <c r="R101" s="348" t="s">
        <v>430</v>
      </c>
      <c r="S101" s="348" t="s">
        <v>430</v>
      </c>
      <c r="T101" s="348" t="s">
        <v>430</v>
      </c>
      <c r="U101" s="354" t="s">
        <v>430</v>
      </c>
      <c r="V101" s="348" t="s">
        <v>430</v>
      </c>
      <c r="W101" s="348" t="s">
        <v>430</v>
      </c>
      <c r="X101" s="348" t="s">
        <v>430</v>
      </c>
      <c r="Y101" s="375" t="s">
        <v>430</v>
      </c>
      <c r="Z101" s="348" t="s">
        <v>430</v>
      </c>
      <c r="AA101" s="348" t="s">
        <v>430</v>
      </c>
      <c r="AB101" s="348" t="s">
        <v>430</v>
      </c>
      <c r="AC101" s="348" t="s">
        <v>430</v>
      </c>
      <c r="AD101" s="348" t="s">
        <v>430</v>
      </c>
      <c r="AE101" s="348" t="s">
        <v>430</v>
      </c>
      <c r="AF101" s="348" t="s">
        <v>430</v>
      </c>
      <c r="AG101" s="569"/>
      <c r="AH101" s="346" t="s">
        <v>430</v>
      </c>
      <c r="AI101" s="346" t="s">
        <v>430</v>
      </c>
      <c r="AJ101" s="346" t="s">
        <v>430</v>
      </c>
      <c r="AK101" s="346" t="s">
        <v>430</v>
      </c>
      <c r="AL101" s="346" t="s">
        <v>430</v>
      </c>
      <c r="AM101" s="346" t="s">
        <v>430</v>
      </c>
      <c r="AN101" s="346" t="s">
        <v>430</v>
      </c>
      <c r="AO101" s="572" t="s">
        <v>430</v>
      </c>
      <c r="AP101" s="346" t="s">
        <v>430</v>
      </c>
      <c r="AQ101" s="346" t="s">
        <v>430</v>
      </c>
      <c r="AR101" s="346" t="s">
        <v>430</v>
      </c>
      <c r="AS101" s="346" t="s">
        <v>430</v>
      </c>
      <c r="AT101" s="346" t="s">
        <v>430</v>
      </c>
      <c r="AU101" s="346" t="s">
        <v>430</v>
      </c>
      <c r="AV101" s="346" t="s">
        <v>430</v>
      </c>
      <c r="AW101" s="346" t="s">
        <v>430</v>
      </c>
      <c r="AX101" s="346" t="s">
        <v>430</v>
      </c>
      <c r="AY101" s="346" t="s">
        <v>430</v>
      </c>
      <c r="AZ101" s="584"/>
      <c r="BA101" s="467" t="s">
        <v>430</v>
      </c>
      <c r="BB101" s="348" t="s">
        <v>430</v>
      </c>
      <c r="BC101" s="348" t="s">
        <v>430</v>
      </c>
      <c r="BD101" s="348" t="s">
        <v>430</v>
      </c>
      <c r="BE101" s="375" t="s">
        <v>430</v>
      </c>
      <c r="BF101" s="375" t="s">
        <v>430</v>
      </c>
      <c r="BG101" s="374"/>
      <c r="BH101" s="594" t="s">
        <v>430</v>
      </c>
      <c r="BI101" s="348" t="s">
        <v>430</v>
      </c>
      <c r="BJ101" s="348" t="s">
        <v>430</v>
      </c>
      <c r="BK101" s="348" t="s">
        <v>430</v>
      </c>
      <c r="BL101" s="348" t="s">
        <v>430</v>
      </c>
      <c r="BM101" s="375" t="s">
        <v>430</v>
      </c>
      <c r="BN101" s="375" t="s">
        <v>430</v>
      </c>
      <c r="BO101" s="375" t="s">
        <v>430</v>
      </c>
      <c r="BP101" s="375" t="s">
        <v>430</v>
      </c>
      <c r="BQ101" s="375" t="s">
        <v>430</v>
      </c>
      <c r="BR101" s="374"/>
      <c r="BS101" s="468" t="s">
        <v>430</v>
      </c>
      <c r="BT101" s="348" t="s">
        <v>430</v>
      </c>
      <c r="BU101" s="374"/>
      <c r="BV101" s="430" t="s">
        <v>554</v>
      </c>
    </row>
    <row r="102" spans="1:74" s="428" customFormat="1" x14ac:dyDescent="0.25">
      <c r="A102" s="345" t="s">
        <v>8187</v>
      </c>
      <c r="B102" s="373"/>
      <c r="C102" s="719">
        <v>41971</v>
      </c>
      <c r="D102" s="373"/>
      <c r="E102" s="346">
        <v>135.4</v>
      </c>
      <c r="F102" s="373"/>
      <c r="G102" s="347">
        <v>25.044599999999999</v>
      </c>
      <c r="H102" s="374"/>
      <c r="I102" s="348" t="s">
        <v>430</v>
      </c>
      <c r="J102" s="348" t="s">
        <v>430</v>
      </c>
      <c r="K102" s="348" t="s">
        <v>430</v>
      </c>
      <c r="L102" s="348" t="s">
        <v>430</v>
      </c>
      <c r="M102" s="362"/>
      <c r="N102" s="350" t="s">
        <v>430</v>
      </c>
      <c r="O102" s="348">
        <v>8.6433</v>
      </c>
      <c r="P102" s="348">
        <v>11.120799999999999</v>
      </c>
      <c r="Q102" s="348">
        <v>7.8470000000000004</v>
      </c>
      <c r="R102" s="348">
        <v>10.535</v>
      </c>
      <c r="S102" s="348">
        <v>6.9886999999999997</v>
      </c>
      <c r="T102" s="348">
        <v>5.8179999999999996</v>
      </c>
      <c r="U102" s="354">
        <v>6.109</v>
      </c>
      <c r="V102" s="348">
        <v>5.9926000000000004</v>
      </c>
      <c r="W102" s="348">
        <v>10.515000000000001</v>
      </c>
      <c r="X102" s="348">
        <v>13.888500000000001</v>
      </c>
      <c r="Y102" s="375">
        <v>12.1136</v>
      </c>
      <c r="Z102" s="348">
        <v>8.4704999999999995</v>
      </c>
      <c r="AA102" s="348">
        <v>7.5246000000000004</v>
      </c>
      <c r="AB102" s="348">
        <v>5.8085000000000004</v>
      </c>
      <c r="AC102" s="348">
        <v>6.1367000000000003</v>
      </c>
      <c r="AD102" s="348">
        <v>5.5072999999999999</v>
      </c>
      <c r="AE102" s="348">
        <v>13.1287</v>
      </c>
      <c r="AF102" s="348">
        <v>8.2542000000000009</v>
      </c>
      <c r="AG102" s="569"/>
      <c r="AH102" s="346" t="s">
        <v>430</v>
      </c>
      <c r="AI102" s="346">
        <v>105</v>
      </c>
      <c r="AJ102" s="346">
        <v>61</v>
      </c>
      <c r="AK102" s="346">
        <v>116</v>
      </c>
      <c r="AL102" s="346">
        <v>104</v>
      </c>
      <c r="AM102" s="346">
        <v>74</v>
      </c>
      <c r="AN102" s="346">
        <v>46</v>
      </c>
      <c r="AO102" s="572">
        <v>26</v>
      </c>
      <c r="AP102" s="346">
        <v>23</v>
      </c>
      <c r="AQ102" s="346">
        <v>4</v>
      </c>
      <c r="AR102" s="346">
        <v>1</v>
      </c>
      <c r="AS102" s="346">
        <v>1</v>
      </c>
      <c r="AT102" s="346">
        <v>3</v>
      </c>
      <c r="AU102" s="346">
        <v>65</v>
      </c>
      <c r="AV102" s="346">
        <v>49</v>
      </c>
      <c r="AW102" s="346">
        <v>23</v>
      </c>
      <c r="AX102" s="346">
        <v>70</v>
      </c>
      <c r="AY102" s="346">
        <v>76</v>
      </c>
      <c r="AZ102" s="584"/>
      <c r="BA102" s="467" t="s">
        <v>430</v>
      </c>
      <c r="BB102" s="348">
        <v>98.09</v>
      </c>
      <c r="BC102" s="348" t="s">
        <v>430</v>
      </c>
      <c r="BD102" s="348" t="s">
        <v>430</v>
      </c>
      <c r="BE102" s="375" t="s">
        <v>430</v>
      </c>
      <c r="BF102" s="375">
        <v>1.91</v>
      </c>
      <c r="BG102" s="374"/>
      <c r="BH102" s="594">
        <v>1.91</v>
      </c>
      <c r="BI102" s="348" t="s">
        <v>430</v>
      </c>
      <c r="BJ102" s="348" t="s">
        <v>430</v>
      </c>
      <c r="BK102" s="348" t="s">
        <v>430</v>
      </c>
      <c r="BL102" s="348" t="s">
        <v>430</v>
      </c>
      <c r="BM102" s="375" t="s">
        <v>430</v>
      </c>
      <c r="BN102" s="375" t="s">
        <v>430</v>
      </c>
      <c r="BO102" s="375" t="s">
        <v>430</v>
      </c>
      <c r="BP102" s="375">
        <v>98.09</v>
      </c>
      <c r="BQ102" s="375" t="s">
        <v>430</v>
      </c>
      <c r="BR102" s="374"/>
      <c r="BS102" s="468" t="s">
        <v>430</v>
      </c>
      <c r="BT102" s="348" t="s">
        <v>430</v>
      </c>
      <c r="BU102" s="374"/>
      <c r="BV102" s="430" t="s">
        <v>554</v>
      </c>
    </row>
    <row r="103" spans="1:74" s="428" customFormat="1" x14ac:dyDescent="0.25">
      <c r="A103" s="345" t="s">
        <v>8188</v>
      </c>
      <c r="B103" s="373"/>
      <c r="C103" s="719">
        <v>44875</v>
      </c>
      <c r="D103" s="373"/>
      <c r="E103" s="346">
        <v>132.05799999999999</v>
      </c>
      <c r="F103" s="373"/>
      <c r="G103" s="347">
        <v>13.163399999999999</v>
      </c>
      <c r="H103" s="374"/>
      <c r="I103" s="348">
        <v>1.84</v>
      </c>
      <c r="J103" s="348">
        <v>6.84</v>
      </c>
      <c r="K103" s="348">
        <v>1.65</v>
      </c>
      <c r="L103" s="348">
        <v>1.76</v>
      </c>
      <c r="M103" s="362"/>
      <c r="N103" s="350">
        <v>17.4773</v>
      </c>
      <c r="O103" s="348">
        <v>10.218299999999999</v>
      </c>
      <c r="P103" s="348">
        <v>10.3195</v>
      </c>
      <c r="Q103" s="348">
        <v>13.1378</v>
      </c>
      <c r="R103" s="348">
        <v>15.999700000000001</v>
      </c>
      <c r="S103" s="348">
        <v>6.2670000000000003</v>
      </c>
      <c r="T103" s="348">
        <v>4.7698</v>
      </c>
      <c r="U103" s="354">
        <v>5.5330000000000004</v>
      </c>
      <c r="V103" s="348">
        <v>5.2027999999999999</v>
      </c>
      <c r="W103" s="348">
        <v>7.6353</v>
      </c>
      <c r="X103" s="348">
        <v>7.5191999999999997</v>
      </c>
      <c r="Y103" s="375" t="s">
        <v>430</v>
      </c>
      <c r="Z103" s="348" t="s">
        <v>430</v>
      </c>
      <c r="AA103" s="348">
        <v>7.4775999999999998</v>
      </c>
      <c r="AB103" s="348">
        <v>4.6753</v>
      </c>
      <c r="AC103" s="348">
        <v>5.7046000000000001</v>
      </c>
      <c r="AD103" s="348">
        <v>5.1616999999999997</v>
      </c>
      <c r="AE103" s="348">
        <v>16.072399999999998</v>
      </c>
      <c r="AF103" s="348">
        <v>7.8840000000000003</v>
      </c>
      <c r="AG103" s="569"/>
      <c r="AH103" s="346">
        <v>81</v>
      </c>
      <c r="AI103" s="346">
        <v>80</v>
      </c>
      <c r="AJ103" s="346">
        <v>71</v>
      </c>
      <c r="AK103" s="346">
        <v>43</v>
      </c>
      <c r="AL103" s="346">
        <v>49</v>
      </c>
      <c r="AM103" s="346">
        <v>105</v>
      </c>
      <c r="AN103" s="346">
        <v>117</v>
      </c>
      <c r="AO103" s="572">
        <v>96</v>
      </c>
      <c r="AP103" s="346">
        <v>87</v>
      </c>
      <c r="AQ103" s="346">
        <v>26</v>
      </c>
      <c r="AR103" s="346">
        <v>34</v>
      </c>
      <c r="AS103" s="346" t="s">
        <v>430</v>
      </c>
      <c r="AT103" s="346" t="s">
        <v>430</v>
      </c>
      <c r="AU103" s="346">
        <v>66</v>
      </c>
      <c r="AV103" s="346">
        <v>120</v>
      </c>
      <c r="AW103" s="346">
        <v>84</v>
      </c>
      <c r="AX103" s="346">
        <v>90</v>
      </c>
      <c r="AY103" s="346">
        <v>58</v>
      </c>
      <c r="AZ103" s="584"/>
      <c r="BA103" s="467">
        <v>97.15</v>
      </c>
      <c r="BB103" s="348" t="s">
        <v>430</v>
      </c>
      <c r="BC103" s="348" t="s">
        <v>430</v>
      </c>
      <c r="BD103" s="348" t="s">
        <v>430</v>
      </c>
      <c r="BE103" s="375" t="s">
        <v>430</v>
      </c>
      <c r="BF103" s="375">
        <v>2.85</v>
      </c>
      <c r="BG103" s="374"/>
      <c r="BH103" s="594">
        <v>2.85</v>
      </c>
      <c r="BI103" s="348" t="s">
        <v>430</v>
      </c>
      <c r="BJ103" s="348" t="s">
        <v>430</v>
      </c>
      <c r="BK103" s="348" t="s">
        <v>430</v>
      </c>
      <c r="BL103" s="348" t="s">
        <v>430</v>
      </c>
      <c r="BM103" s="375">
        <v>97.15</v>
      </c>
      <c r="BN103" s="375" t="s">
        <v>430</v>
      </c>
      <c r="BO103" s="375" t="s">
        <v>430</v>
      </c>
      <c r="BP103" s="375" t="s">
        <v>430</v>
      </c>
      <c r="BQ103" s="375" t="s">
        <v>430</v>
      </c>
      <c r="BR103" s="374"/>
      <c r="BS103" s="468" t="s">
        <v>430</v>
      </c>
      <c r="BT103" s="348" t="s">
        <v>430</v>
      </c>
      <c r="BU103" s="374"/>
      <c r="BV103" s="430" t="s">
        <v>4692</v>
      </c>
    </row>
    <row r="104" spans="1:74" s="428" customFormat="1" x14ac:dyDescent="0.25">
      <c r="A104" s="345" t="s">
        <v>8189</v>
      </c>
      <c r="B104" s="373"/>
      <c r="C104" s="719">
        <v>44939</v>
      </c>
      <c r="D104" s="373"/>
      <c r="E104" s="346">
        <v>134.69999999999999</v>
      </c>
      <c r="F104" s="373"/>
      <c r="G104" s="347">
        <v>13.010899999999999</v>
      </c>
      <c r="H104" s="374"/>
      <c r="I104" s="348">
        <v>3.21</v>
      </c>
      <c r="J104" s="348">
        <v>6.56</v>
      </c>
      <c r="K104" s="348">
        <v>2.8</v>
      </c>
      <c r="L104" s="348">
        <v>2.89</v>
      </c>
      <c r="M104" s="362"/>
      <c r="N104" s="350">
        <v>41.2851</v>
      </c>
      <c r="O104" s="348">
        <v>15.6311</v>
      </c>
      <c r="P104" s="348">
        <v>8.6708999999999996</v>
      </c>
      <c r="Q104" s="348">
        <v>13.6975</v>
      </c>
      <c r="R104" s="348">
        <v>20.124500000000001</v>
      </c>
      <c r="S104" s="348">
        <v>7.5255000000000001</v>
      </c>
      <c r="T104" s="348">
        <v>4.7607999999999997</v>
      </c>
      <c r="U104" s="354">
        <v>5.4134000000000002</v>
      </c>
      <c r="V104" s="348">
        <v>5.2781000000000002</v>
      </c>
      <c r="W104" s="348">
        <v>7.9044999999999996</v>
      </c>
      <c r="X104" s="348">
        <v>7.6989000000000001</v>
      </c>
      <c r="Y104" s="375" t="s">
        <v>430</v>
      </c>
      <c r="Z104" s="348" t="s">
        <v>430</v>
      </c>
      <c r="AA104" s="348">
        <v>9.6271000000000004</v>
      </c>
      <c r="AB104" s="348">
        <v>5.2979000000000003</v>
      </c>
      <c r="AC104" s="348">
        <v>5.3883999999999999</v>
      </c>
      <c r="AD104" s="348">
        <v>5.3827999999999996</v>
      </c>
      <c r="AE104" s="348">
        <v>19.827200000000001</v>
      </c>
      <c r="AF104" s="348">
        <v>7.9358000000000004</v>
      </c>
      <c r="AG104" s="569"/>
      <c r="AH104" s="346">
        <v>26</v>
      </c>
      <c r="AI104" s="346">
        <v>35</v>
      </c>
      <c r="AJ104" s="346">
        <v>89</v>
      </c>
      <c r="AK104" s="346">
        <v>37</v>
      </c>
      <c r="AL104" s="346">
        <v>29</v>
      </c>
      <c r="AM104" s="346">
        <v>55</v>
      </c>
      <c r="AN104" s="346">
        <v>118</v>
      </c>
      <c r="AO104" s="572">
        <v>108</v>
      </c>
      <c r="AP104" s="346">
        <v>80</v>
      </c>
      <c r="AQ104" s="346">
        <v>10</v>
      </c>
      <c r="AR104" s="346">
        <v>15</v>
      </c>
      <c r="AS104" s="346" t="s">
        <v>430</v>
      </c>
      <c r="AT104" s="346" t="s">
        <v>430</v>
      </c>
      <c r="AU104" s="346">
        <v>28</v>
      </c>
      <c r="AV104" s="346">
        <v>95</v>
      </c>
      <c r="AW104" s="346">
        <v>113</v>
      </c>
      <c r="AX104" s="346">
        <v>77</v>
      </c>
      <c r="AY104" s="346">
        <v>33</v>
      </c>
      <c r="AZ104" s="584"/>
      <c r="BA104" s="467">
        <v>96.56</v>
      </c>
      <c r="BB104" s="348" t="s">
        <v>430</v>
      </c>
      <c r="BC104" s="348" t="s">
        <v>430</v>
      </c>
      <c r="BD104" s="348" t="s">
        <v>430</v>
      </c>
      <c r="BE104" s="375" t="s">
        <v>430</v>
      </c>
      <c r="BF104" s="375">
        <v>3.44</v>
      </c>
      <c r="BG104" s="374"/>
      <c r="BH104" s="594">
        <v>3.44</v>
      </c>
      <c r="BI104" s="348" t="s">
        <v>430</v>
      </c>
      <c r="BJ104" s="348" t="s">
        <v>430</v>
      </c>
      <c r="BK104" s="348" t="s">
        <v>430</v>
      </c>
      <c r="BL104" s="348" t="s">
        <v>430</v>
      </c>
      <c r="BM104" s="375">
        <v>96.56</v>
      </c>
      <c r="BN104" s="375" t="s">
        <v>430</v>
      </c>
      <c r="BO104" s="375" t="s">
        <v>430</v>
      </c>
      <c r="BP104" s="375" t="s">
        <v>430</v>
      </c>
      <c r="BQ104" s="375" t="s">
        <v>430</v>
      </c>
      <c r="BR104" s="374"/>
      <c r="BS104" s="468" t="s">
        <v>430</v>
      </c>
      <c r="BT104" s="348" t="s">
        <v>430</v>
      </c>
      <c r="BU104" s="374"/>
      <c r="BV104" s="430" t="s">
        <v>554</v>
      </c>
    </row>
    <row r="105" spans="1:74" s="428" customFormat="1" x14ac:dyDescent="0.25">
      <c r="A105" s="345" t="s">
        <v>8190</v>
      </c>
      <c r="B105" s="373"/>
      <c r="C105" s="719">
        <v>44489</v>
      </c>
      <c r="D105" s="373"/>
      <c r="E105" s="889">
        <v>128.69</v>
      </c>
      <c r="F105" s="373"/>
      <c r="G105" s="347" t="s">
        <v>430</v>
      </c>
      <c r="H105" s="374"/>
      <c r="I105" s="348" t="s">
        <v>430</v>
      </c>
      <c r="J105" s="348" t="s">
        <v>430</v>
      </c>
      <c r="K105" s="348" t="s">
        <v>430</v>
      </c>
      <c r="L105" s="348" t="s">
        <v>430</v>
      </c>
      <c r="M105" s="362"/>
      <c r="N105" s="350" t="s">
        <v>430</v>
      </c>
      <c r="O105" s="348" t="s">
        <v>430</v>
      </c>
      <c r="P105" s="348" t="s">
        <v>430</v>
      </c>
      <c r="Q105" s="348" t="s">
        <v>430</v>
      </c>
      <c r="R105" s="348" t="s">
        <v>430</v>
      </c>
      <c r="S105" s="348" t="s">
        <v>430</v>
      </c>
      <c r="T105" s="348" t="s">
        <v>430</v>
      </c>
      <c r="U105" s="354" t="s">
        <v>430</v>
      </c>
      <c r="V105" s="348" t="s">
        <v>430</v>
      </c>
      <c r="W105" s="348" t="s">
        <v>430</v>
      </c>
      <c r="X105" s="348" t="s">
        <v>430</v>
      </c>
      <c r="Y105" s="375" t="s">
        <v>430</v>
      </c>
      <c r="Z105" s="348" t="s">
        <v>430</v>
      </c>
      <c r="AA105" s="348" t="s">
        <v>430</v>
      </c>
      <c r="AB105" s="348" t="s">
        <v>430</v>
      </c>
      <c r="AC105" s="348" t="s">
        <v>430</v>
      </c>
      <c r="AD105" s="348" t="s">
        <v>430</v>
      </c>
      <c r="AE105" s="348" t="s">
        <v>430</v>
      </c>
      <c r="AF105" s="348" t="s">
        <v>430</v>
      </c>
      <c r="AG105" s="569"/>
      <c r="AH105" s="346" t="s">
        <v>430</v>
      </c>
      <c r="AI105" s="346" t="s">
        <v>430</v>
      </c>
      <c r="AJ105" s="346" t="s">
        <v>430</v>
      </c>
      <c r="AK105" s="346" t="s">
        <v>430</v>
      </c>
      <c r="AL105" s="346" t="s">
        <v>430</v>
      </c>
      <c r="AM105" s="346" t="s">
        <v>430</v>
      </c>
      <c r="AN105" s="346" t="s">
        <v>430</v>
      </c>
      <c r="AO105" s="572" t="s">
        <v>430</v>
      </c>
      <c r="AP105" s="346" t="s">
        <v>430</v>
      </c>
      <c r="AQ105" s="346" t="s">
        <v>430</v>
      </c>
      <c r="AR105" s="346" t="s">
        <v>430</v>
      </c>
      <c r="AS105" s="346" t="s">
        <v>430</v>
      </c>
      <c r="AT105" s="346" t="s">
        <v>430</v>
      </c>
      <c r="AU105" s="346" t="s">
        <v>430</v>
      </c>
      <c r="AV105" s="346" t="s">
        <v>430</v>
      </c>
      <c r="AW105" s="346" t="s">
        <v>430</v>
      </c>
      <c r="AX105" s="346" t="s">
        <v>430</v>
      </c>
      <c r="AY105" s="346" t="s">
        <v>430</v>
      </c>
      <c r="AZ105" s="584"/>
      <c r="BA105" s="467" t="s">
        <v>430</v>
      </c>
      <c r="BB105" s="905">
        <v>124.56</v>
      </c>
      <c r="BC105" s="348" t="s">
        <v>430</v>
      </c>
      <c r="BD105" s="348" t="s">
        <v>430</v>
      </c>
      <c r="BE105" s="375" t="s">
        <v>430</v>
      </c>
      <c r="BF105" s="953">
        <v>-24.56</v>
      </c>
      <c r="BG105" s="374"/>
      <c r="BH105" s="954">
        <v>-24.56</v>
      </c>
      <c r="BI105" s="348" t="s">
        <v>430</v>
      </c>
      <c r="BJ105" s="348" t="s">
        <v>430</v>
      </c>
      <c r="BK105" s="348" t="s">
        <v>430</v>
      </c>
      <c r="BL105" s="348" t="s">
        <v>430</v>
      </c>
      <c r="BM105" s="375" t="s">
        <v>430</v>
      </c>
      <c r="BN105" s="375" t="s">
        <v>430</v>
      </c>
      <c r="BO105" s="375" t="s">
        <v>430</v>
      </c>
      <c r="BP105" s="953">
        <v>124.56</v>
      </c>
      <c r="BQ105" s="375" t="s">
        <v>430</v>
      </c>
      <c r="BR105" s="374"/>
      <c r="BS105" s="468" t="s">
        <v>430</v>
      </c>
      <c r="BT105" s="348" t="s">
        <v>430</v>
      </c>
      <c r="BU105" s="374"/>
      <c r="BV105" s="430" t="s">
        <v>554</v>
      </c>
    </row>
    <row r="106" spans="1:74" s="428" customFormat="1" x14ac:dyDescent="0.25">
      <c r="A106" s="345" t="s">
        <v>8191</v>
      </c>
      <c r="B106" s="373"/>
      <c r="C106" s="719">
        <v>44991</v>
      </c>
      <c r="D106" s="373"/>
      <c r="E106" s="346">
        <v>126.633</v>
      </c>
      <c r="F106" s="373"/>
      <c r="G106" s="347">
        <v>12.8865</v>
      </c>
      <c r="H106" s="374"/>
      <c r="I106" s="348">
        <v>2.17</v>
      </c>
      <c r="J106" s="348">
        <v>6.44</v>
      </c>
      <c r="K106" s="348">
        <v>1.96</v>
      </c>
      <c r="L106" s="348">
        <v>2.02</v>
      </c>
      <c r="M106" s="362"/>
      <c r="N106" s="350">
        <v>20.404800000000002</v>
      </c>
      <c r="O106" s="348">
        <v>19.766999999999999</v>
      </c>
      <c r="P106" s="348">
        <v>16.968599999999999</v>
      </c>
      <c r="Q106" s="348">
        <v>19.794</v>
      </c>
      <c r="R106" s="348">
        <v>17.543099999999999</v>
      </c>
      <c r="S106" s="348">
        <v>7.6539000000000001</v>
      </c>
      <c r="T106" s="348">
        <v>4.6204000000000001</v>
      </c>
      <c r="U106" s="354">
        <v>5.5105000000000004</v>
      </c>
      <c r="V106" s="348">
        <v>5.4732000000000003</v>
      </c>
      <c r="W106" s="348">
        <v>7.6875999999999998</v>
      </c>
      <c r="X106" s="348">
        <v>7.4947999999999997</v>
      </c>
      <c r="Y106" s="375" t="s">
        <v>430</v>
      </c>
      <c r="Z106" s="348" t="s">
        <v>430</v>
      </c>
      <c r="AA106" s="348">
        <v>8.8458000000000006</v>
      </c>
      <c r="AB106" s="348">
        <v>4.8882000000000003</v>
      </c>
      <c r="AC106" s="348">
        <v>5.5446999999999997</v>
      </c>
      <c r="AD106" s="348">
        <v>5.6050000000000004</v>
      </c>
      <c r="AE106" s="348">
        <v>16.176600000000001</v>
      </c>
      <c r="AF106" s="348">
        <v>7.9774000000000003</v>
      </c>
      <c r="AG106" s="569"/>
      <c r="AH106" s="346">
        <v>71</v>
      </c>
      <c r="AI106" s="346">
        <v>27</v>
      </c>
      <c r="AJ106" s="346">
        <v>22</v>
      </c>
      <c r="AK106" s="346">
        <v>23</v>
      </c>
      <c r="AL106" s="346">
        <v>38</v>
      </c>
      <c r="AM106" s="346">
        <v>49</v>
      </c>
      <c r="AN106" s="346">
        <v>120</v>
      </c>
      <c r="AO106" s="572">
        <v>99</v>
      </c>
      <c r="AP106" s="346">
        <v>69</v>
      </c>
      <c r="AQ106" s="346">
        <v>21</v>
      </c>
      <c r="AR106" s="346">
        <v>38</v>
      </c>
      <c r="AS106" s="346" t="s">
        <v>430</v>
      </c>
      <c r="AT106" s="346" t="s">
        <v>430</v>
      </c>
      <c r="AU106" s="346">
        <v>34</v>
      </c>
      <c r="AV106" s="346">
        <v>112</v>
      </c>
      <c r="AW106" s="346">
        <v>101</v>
      </c>
      <c r="AX106" s="346">
        <v>66</v>
      </c>
      <c r="AY106" s="346">
        <v>56</v>
      </c>
      <c r="AZ106" s="584"/>
      <c r="BA106" s="467">
        <v>96.79</v>
      </c>
      <c r="BB106" s="348" t="s">
        <v>430</v>
      </c>
      <c r="BC106" s="348" t="s">
        <v>430</v>
      </c>
      <c r="BD106" s="348" t="s">
        <v>430</v>
      </c>
      <c r="BE106" s="375" t="s">
        <v>430</v>
      </c>
      <c r="BF106" s="375">
        <v>3.21</v>
      </c>
      <c r="BG106" s="374"/>
      <c r="BH106" s="594">
        <v>3.21</v>
      </c>
      <c r="BI106" s="348" t="s">
        <v>430</v>
      </c>
      <c r="BJ106" s="348" t="s">
        <v>430</v>
      </c>
      <c r="BK106" s="348" t="s">
        <v>430</v>
      </c>
      <c r="BL106" s="348" t="s">
        <v>430</v>
      </c>
      <c r="BM106" s="375">
        <v>96.79</v>
      </c>
      <c r="BN106" s="375" t="s">
        <v>430</v>
      </c>
      <c r="BO106" s="375" t="s">
        <v>430</v>
      </c>
      <c r="BP106" s="375" t="s">
        <v>430</v>
      </c>
      <c r="BQ106" s="375" t="s">
        <v>430</v>
      </c>
      <c r="BR106" s="374"/>
      <c r="BS106" s="468" t="s">
        <v>430</v>
      </c>
      <c r="BT106" s="348" t="s">
        <v>430</v>
      </c>
      <c r="BU106" s="374"/>
      <c r="BV106" s="430" t="s">
        <v>554</v>
      </c>
    </row>
    <row r="107" spans="1:74" s="428" customFormat="1" x14ac:dyDescent="0.25">
      <c r="A107" s="345" t="s">
        <v>8192</v>
      </c>
      <c r="B107" s="373"/>
      <c r="C107" s="719">
        <v>45833</v>
      </c>
      <c r="D107" s="373"/>
      <c r="E107" s="346">
        <v>110.923</v>
      </c>
      <c r="F107" s="373"/>
      <c r="G107" s="347">
        <v>10.6111</v>
      </c>
      <c r="H107" s="374"/>
      <c r="I107" s="348">
        <v>0.7</v>
      </c>
      <c r="J107" s="348">
        <v>7.88</v>
      </c>
      <c r="K107" s="348">
        <v>0.65</v>
      </c>
      <c r="L107" s="348">
        <v>0.7</v>
      </c>
      <c r="M107" s="362"/>
      <c r="N107" s="350">
        <v>27.539100000000001</v>
      </c>
      <c r="O107" s="348">
        <v>11.783099999999999</v>
      </c>
      <c r="P107" s="348">
        <v>10.5372</v>
      </c>
      <c r="Q107" s="348">
        <v>10.682399999999999</v>
      </c>
      <c r="R107" s="348">
        <v>12.225</v>
      </c>
      <c r="S107" s="348">
        <v>7.5476999999999999</v>
      </c>
      <c r="T107" s="348">
        <v>5.9832000000000001</v>
      </c>
      <c r="U107" s="354">
        <v>5.9885000000000002</v>
      </c>
      <c r="V107" s="348" t="s">
        <v>430</v>
      </c>
      <c r="W107" s="348" t="s">
        <v>430</v>
      </c>
      <c r="X107" s="348" t="s">
        <v>430</v>
      </c>
      <c r="Y107" s="375" t="s">
        <v>430</v>
      </c>
      <c r="Z107" s="348" t="s">
        <v>430</v>
      </c>
      <c r="AA107" s="348">
        <v>7.2466999999999997</v>
      </c>
      <c r="AB107" s="348">
        <v>5.9372999999999996</v>
      </c>
      <c r="AC107" s="348">
        <v>5.9503000000000004</v>
      </c>
      <c r="AD107" s="348">
        <v>6.0903</v>
      </c>
      <c r="AE107" s="348">
        <v>13.450200000000001</v>
      </c>
      <c r="AF107" s="348">
        <v>6.1277999999999997</v>
      </c>
      <c r="AG107" s="569"/>
      <c r="AH107" s="346">
        <v>38</v>
      </c>
      <c r="AI107" s="346">
        <v>49</v>
      </c>
      <c r="AJ107" s="346">
        <v>67</v>
      </c>
      <c r="AK107" s="346">
        <v>71</v>
      </c>
      <c r="AL107" s="346">
        <v>80</v>
      </c>
      <c r="AM107" s="346">
        <v>53</v>
      </c>
      <c r="AN107" s="346">
        <v>33</v>
      </c>
      <c r="AO107" s="572">
        <v>34</v>
      </c>
      <c r="AP107" s="346" t="s">
        <v>430</v>
      </c>
      <c r="AQ107" s="346" t="s">
        <v>430</v>
      </c>
      <c r="AR107" s="346" t="s">
        <v>430</v>
      </c>
      <c r="AS107" s="346" t="s">
        <v>430</v>
      </c>
      <c r="AT107" s="346" t="s">
        <v>430</v>
      </c>
      <c r="AU107" s="346">
        <v>80</v>
      </c>
      <c r="AV107" s="346">
        <v>39</v>
      </c>
      <c r="AW107" s="346">
        <v>49</v>
      </c>
      <c r="AX107" s="346">
        <v>21</v>
      </c>
      <c r="AY107" s="346">
        <v>73</v>
      </c>
      <c r="AZ107" s="584"/>
      <c r="BA107" s="467" t="s">
        <v>430</v>
      </c>
      <c r="BB107" s="348">
        <v>97.97</v>
      </c>
      <c r="BC107" s="348" t="s">
        <v>430</v>
      </c>
      <c r="BD107" s="348" t="s">
        <v>430</v>
      </c>
      <c r="BE107" s="375" t="s">
        <v>430</v>
      </c>
      <c r="BF107" s="375">
        <v>2.0299999999999998</v>
      </c>
      <c r="BG107" s="374"/>
      <c r="BH107" s="594">
        <v>2.0299999999999998</v>
      </c>
      <c r="BI107" s="348">
        <v>59.02</v>
      </c>
      <c r="BJ107" s="348">
        <v>19.32</v>
      </c>
      <c r="BK107" s="348">
        <v>19.64</v>
      </c>
      <c r="BL107" s="348" t="s">
        <v>430</v>
      </c>
      <c r="BM107" s="375" t="s">
        <v>430</v>
      </c>
      <c r="BN107" s="375" t="s">
        <v>430</v>
      </c>
      <c r="BO107" s="375" t="s">
        <v>430</v>
      </c>
      <c r="BP107" s="375" t="s">
        <v>430</v>
      </c>
      <c r="BQ107" s="375" t="s">
        <v>430</v>
      </c>
      <c r="BR107" s="374"/>
      <c r="BS107" s="468" t="s">
        <v>430</v>
      </c>
      <c r="BT107" s="348">
        <v>17.466727474759999</v>
      </c>
      <c r="BU107" s="374"/>
      <c r="BV107" s="430" t="s">
        <v>554</v>
      </c>
    </row>
    <row r="108" spans="1:74" s="428" customFormat="1" x14ac:dyDescent="0.25">
      <c r="A108" s="345" t="s">
        <v>8193</v>
      </c>
      <c r="B108" s="373"/>
      <c r="C108" s="719">
        <v>44967</v>
      </c>
      <c r="D108" s="373"/>
      <c r="E108" s="889">
        <v>118.4</v>
      </c>
      <c r="F108" s="373"/>
      <c r="G108" s="347" t="s">
        <v>430</v>
      </c>
      <c r="H108" s="374"/>
      <c r="I108" s="905">
        <v>3.0000000000000001E-3</v>
      </c>
      <c r="J108" s="905">
        <v>5.27</v>
      </c>
      <c r="K108" s="905">
        <v>3.0000000000000001E-3</v>
      </c>
      <c r="L108" s="905">
        <v>3.0000000000000001E-3</v>
      </c>
      <c r="M108" s="362"/>
      <c r="N108" s="350" t="s">
        <v>430</v>
      </c>
      <c r="O108" s="348" t="s">
        <v>430</v>
      </c>
      <c r="P108" s="348" t="s">
        <v>430</v>
      </c>
      <c r="Q108" s="348" t="s">
        <v>430</v>
      </c>
      <c r="R108" s="348" t="s">
        <v>430</v>
      </c>
      <c r="S108" s="348" t="s">
        <v>430</v>
      </c>
      <c r="T108" s="348" t="s">
        <v>430</v>
      </c>
      <c r="U108" s="354" t="s">
        <v>430</v>
      </c>
      <c r="V108" s="348" t="s">
        <v>430</v>
      </c>
      <c r="W108" s="348" t="s">
        <v>430</v>
      </c>
      <c r="X108" s="348" t="s">
        <v>430</v>
      </c>
      <c r="Y108" s="375" t="s">
        <v>430</v>
      </c>
      <c r="Z108" s="348" t="s">
        <v>430</v>
      </c>
      <c r="AA108" s="348" t="s">
        <v>430</v>
      </c>
      <c r="AB108" s="348" t="s">
        <v>430</v>
      </c>
      <c r="AC108" s="348" t="s">
        <v>430</v>
      </c>
      <c r="AD108" s="348" t="s">
        <v>430</v>
      </c>
      <c r="AE108" s="348" t="s">
        <v>430</v>
      </c>
      <c r="AF108" s="348" t="s">
        <v>430</v>
      </c>
      <c r="AG108" s="569"/>
      <c r="AH108" s="346" t="s">
        <v>430</v>
      </c>
      <c r="AI108" s="346" t="s">
        <v>430</v>
      </c>
      <c r="AJ108" s="346" t="s">
        <v>430</v>
      </c>
      <c r="AK108" s="346" t="s">
        <v>430</v>
      </c>
      <c r="AL108" s="346" t="s">
        <v>430</v>
      </c>
      <c r="AM108" s="346" t="s">
        <v>430</v>
      </c>
      <c r="AN108" s="346" t="s">
        <v>430</v>
      </c>
      <c r="AO108" s="572" t="s">
        <v>430</v>
      </c>
      <c r="AP108" s="346" t="s">
        <v>430</v>
      </c>
      <c r="AQ108" s="346" t="s">
        <v>430</v>
      </c>
      <c r="AR108" s="346" t="s">
        <v>430</v>
      </c>
      <c r="AS108" s="346" t="s">
        <v>430</v>
      </c>
      <c r="AT108" s="346" t="s">
        <v>430</v>
      </c>
      <c r="AU108" s="346" t="s">
        <v>430</v>
      </c>
      <c r="AV108" s="346" t="s">
        <v>430</v>
      </c>
      <c r="AW108" s="346" t="s">
        <v>430</v>
      </c>
      <c r="AX108" s="346" t="s">
        <v>430</v>
      </c>
      <c r="AY108" s="346" t="s">
        <v>430</v>
      </c>
      <c r="AZ108" s="584"/>
      <c r="BA108" s="467" t="s">
        <v>430</v>
      </c>
      <c r="BB108" s="348" t="s">
        <v>430</v>
      </c>
      <c r="BC108" s="348" t="s">
        <v>430</v>
      </c>
      <c r="BD108" s="348" t="s">
        <v>430</v>
      </c>
      <c r="BE108" s="375" t="s">
        <v>430</v>
      </c>
      <c r="BF108" s="953">
        <v>100</v>
      </c>
      <c r="BG108" s="374"/>
      <c r="BH108" s="954">
        <v>100</v>
      </c>
      <c r="BI108" s="348" t="s">
        <v>430</v>
      </c>
      <c r="BJ108" s="348" t="s">
        <v>430</v>
      </c>
      <c r="BK108" s="348" t="s">
        <v>430</v>
      </c>
      <c r="BL108" s="348" t="s">
        <v>430</v>
      </c>
      <c r="BM108" s="375" t="s">
        <v>430</v>
      </c>
      <c r="BN108" s="375" t="s">
        <v>430</v>
      </c>
      <c r="BO108" s="375" t="s">
        <v>430</v>
      </c>
      <c r="BP108" s="375" t="s">
        <v>430</v>
      </c>
      <c r="BQ108" s="375" t="s">
        <v>430</v>
      </c>
      <c r="BR108" s="374"/>
      <c r="BS108" s="468" t="s">
        <v>430</v>
      </c>
      <c r="BT108" s="348" t="s">
        <v>430</v>
      </c>
      <c r="BU108" s="374"/>
      <c r="BV108" s="430" t="s">
        <v>554</v>
      </c>
    </row>
    <row r="109" spans="1:74" s="428" customFormat="1" x14ac:dyDescent="0.25">
      <c r="A109" s="345" t="s">
        <v>8194</v>
      </c>
      <c r="B109" s="373"/>
      <c r="C109" s="719">
        <v>45573</v>
      </c>
      <c r="D109" s="373"/>
      <c r="E109" s="346">
        <v>115.95099999999999</v>
      </c>
      <c r="F109" s="373"/>
      <c r="G109" s="347">
        <v>11.3634</v>
      </c>
      <c r="H109" s="374"/>
      <c r="I109" s="348">
        <v>0.13</v>
      </c>
      <c r="J109" s="348">
        <v>7.31</v>
      </c>
      <c r="K109" s="348">
        <v>0.11</v>
      </c>
      <c r="L109" s="348">
        <v>0.12</v>
      </c>
      <c r="M109" s="362"/>
      <c r="N109" s="350">
        <v>7.7106000000000003</v>
      </c>
      <c r="O109" s="348">
        <v>7.0090000000000003</v>
      </c>
      <c r="P109" s="348">
        <v>7.3982000000000001</v>
      </c>
      <c r="Q109" s="348">
        <v>8.6783999999999999</v>
      </c>
      <c r="R109" s="348">
        <v>8.7509999999999994</v>
      </c>
      <c r="S109" s="348">
        <v>7.9598000000000004</v>
      </c>
      <c r="T109" s="348">
        <v>6.9385000000000003</v>
      </c>
      <c r="U109" s="354">
        <v>6.8015999999999996</v>
      </c>
      <c r="V109" s="348">
        <v>6.8833000000000002</v>
      </c>
      <c r="W109" s="348" t="s">
        <v>430</v>
      </c>
      <c r="X109" s="348" t="s">
        <v>430</v>
      </c>
      <c r="Y109" s="375" t="s">
        <v>430</v>
      </c>
      <c r="Z109" s="348" t="s">
        <v>430</v>
      </c>
      <c r="AA109" s="348">
        <v>7.8068</v>
      </c>
      <c r="AB109" s="348">
        <v>6.9158999999999997</v>
      </c>
      <c r="AC109" s="348">
        <v>6.7580999999999998</v>
      </c>
      <c r="AD109" s="348">
        <v>6.8167</v>
      </c>
      <c r="AE109" s="348">
        <v>9.2144999999999992</v>
      </c>
      <c r="AF109" s="348">
        <v>7.7628000000000004</v>
      </c>
      <c r="AG109" s="569"/>
      <c r="AH109" s="346">
        <v>109</v>
      </c>
      <c r="AI109" s="346">
        <v>117</v>
      </c>
      <c r="AJ109" s="346">
        <v>106</v>
      </c>
      <c r="AK109" s="346">
        <v>103</v>
      </c>
      <c r="AL109" s="346">
        <v>120</v>
      </c>
      <c r="AM109" s="346">
        <v>42</v>
      </c>
      <c r="AN109" s="346">
        <v>5</v>
      </c>
      <c r="AO109" s="572">
        <v>5</v>
      </c>
      <c r="AP109" s="346">
        <v>5</v>
      </c>
      <c r="AQ109" s="346" t="s">
        <v>430</v>
      </c>
      <c r="AR109" s="346" t="s">
        <v>430</v>
      </c>
      <c r="AS109" s="346" t="s">
        <v>430</v>
      </c>
      <c r="AT109" s="346" t="s">
        <v>430</v>
      </c>
      <c r="AU109" s="346">
        <v>58</v>
      </c>
      <c r="AV109" s="346">
        <v>6</v>
      </c>
      <c r="AW109" s="346">
        <v>5</v>
      </c>
      <c r="AX109" s="346">
        <v>5</v>
      </c>
      <c r="AY109" s="346">
        <v>120</v>
      </c>
      <c r="AZ109" s="584"/>
      <c r="BA109" s="467" t="s">
        <v>430</v>
      </c>
      <c r="BB109" s="348">
        <v>67.02</v>
      </c>
      <c r="BC109" s="348" t="s">
        <v>430</v>
      </c>
      <c r="BD109" s="348" t="s">
        <v>430</v>
      </c>
      <c r="BE109" s="375" t="s">
        <v>430</v>
      </c>
      <c r="BF109" s="375">
        <v>32.979999999999997</v>
      </c>
      <c r="BG109" s="374"/>
      <c r="BH109" s="594">
        <v>32.979999999999997</v>
      </c>
      <c r="BI109" s="348" t="s">
        <v>430</v>
      </c>
      <c r="BJ109" s="348">
        <v>4.42</v>
      </c>
      <c r="BK109" s="348">
        <v>62.6</v>
      </c>
      <c r="BL109" s="348" t="s">
        <v>430</v>
      </c>
      <c r="BM109" s="375" t="s">
        <v>430</v>
      </c>
      <c r="BN109" s="375" t="s">
        <v>430</v>
      </c>
      <c r="BO109" s="375" t="s">
        <v>430</v>
      </c>
      <c r="BP109" s="375" t="s">
        <v>430</v>
      </c>
      <c r="BQ109" s="375" t="s">
        <v>430</v>
      </c>
      <c r="BR109" s="374"/>
      <c r="BS109" s="468">
        <v>11.13207362</v>
      </c>
      <c r="BT109" s="348">
        <v>27.884189500000002</v>
      </c>
      <c r="BU109" s="374"/>
      <c r="BV109" s="430" t="s">
        <v>554</v>
      </c>
    </row>
    <row r="110" spans="1:74" s="428" customFormat="1" x14ac:dyDescent="0.25">
      <c r="A110" s="345" t="s">
        <v>8195</v>
      </c>
      <c r="B110" s="373"/>
      <c r="C110" s="719">
        <v>45623</v>
      </c>
      <c r="D110" s="373"/>
      <c r="E110" s="346">
        <v>106.70699999999999</v>
      </c>
      <c r="F110" s="373"/>
      <c r="G110" s="347">
        <v>11.225</v>
      </c>
      <c r="H110" s="374"/>
      <c r="I110" s="348">
        <v>1.39</v>
      </c>
      <c r="J110" s="348">
        <v>7.93</v>
      </c>
      <c r="K110" s="348">
        <v>1.22</v>
      </c>
      <c r="L110" s="348">
        <v>1.32</v>
      </c>
      <c r="M110" s="362"/>
      <c r="N110" s="350">
        <v>26.0319</v>
      </c>
      <c r="O110" s="348">
        <v>11.0724</v>
      </c>
      <c r="P110" s="348">
        <v>9.3071000000000002</v>
      </c>
      <c r="Q110" s="348">
        <v>7.9208999999999996</v>
      </c>
      <c r="R110" s="348">
        <v>14.272399999999999</v>
      </c>
      <c r="S110" s="348">
        <v>7.2336999999999998</v>
      </c>
      <c r="T110" s="348">
        <v>5.5636999999999999</v>
      </c>
      <c r="U110" s="354">
        <v>5.7519999999999998</v>
      </c>
      <c r="V110" s="348">
        <v>6.1466000000000003</v>
      </c>
      <c r="W110" s="348" t="s">
        <v>430</v>
      </c>
      <c r="X110" s="348" t="s">
        <v>430</v>
      </c>
      <c r="Y110" s="375" t="s">
        <v>430</v>
      </c>
      <c r="Z110" s="348" t="s">
        <v>430</v>
      </c>
      <c r="AA110" s="348">
        <v>7.5915999999999997</v>
      </c>
      <c r="AB110" s="348">
        <v>5.4139999999999997</v>
      </c>
      <c r="AC110" s="348">
        <v>5.7488999999999999</v>
      </c>
      <c r="AD110" s="348">
        <v>6.1473000000000004</v>
      </c>
      <c r="AE110" s="348">
        <v>13.5107</v>
      </c>
      <c r="AF110" s="348">
        <v>7.6249000000000002</v>
      </c>
      <c r="AG110" s="569"/>
      <c r="AH110" s="346">
        <v>50</v>
      </c>
      <c r="AI110" s="346">
        <v>63</v>
      </c>
      <c r="AJ110" s="346">
        <v>80</v>
      </c>
      <c r="AK110" s="346">
        <v>114</v>
      </c>
      <c r="AL110" s="346">
        <v>65</v>
      </c>
      <c r="AM110" s="346">
        <v>67</v>
      </c>
      <c r="AN110" s="346">
        <v>78</v>
      </c>
      <c r="AO110" s="572">
        <v>60</v>
      </c>
      <c r="AP110" s="346">
        <v>17</v>
      </c>
      <c r="AQ110" s="346" t="s">
        <v>430</v>
      </c>
      <c r="AR110" s="346" t="s">
        <v>430</v>
      </c>
      <c r="AS110" s="346" t="s">
        <v>430</v>
      </c>
      <c r="AT110" s="346" t="s">
        <v>430</v>
      </c>
      <c r="AU110" s="346">
        <v>61</v>
      </c>
      <c r="AV110" s="346">
        <v>90</v>
      </c>
      <c r="AW110" s="346">
        <v>75</v>
      </c>
      <c r="AX110" s="346">
        <v>17</v>
      </c>
      <c r="AY110" s="346">
        <v>72</v>
      </c>
      <c r="AZ110" s="584"/>
      <c r="BA110" s="467" t="s">
        <v>430</v>
      </c>
      <c r="BB110" s="348">
        <v>92.15</v>
      </c>
      <c r="BC110" s="348" t="s">
        <v>430</v>
      </c>
      <c r="BD110" s="348" t="s">
        <v>430</v>
      </c>
      <c r="BE110" s="375" t="s">
        <v>430</v>
      </c>
      <c r="BF110" s="375">
        <v>7.85</v>
      </c>
      <c r="BG110" s="374"/>
      <c r="BH110" s="594">
        <v>7.85</v>
      </c>
      <c r="BI110" s="348" t="s">
        <v>430</v>
      </c>
      <c r="BJ110" s="348" t="s">
        <v>430</v>
      </c>
      <c r="BK110" s="348">
        <v>92.15</v>
      </c>
      <c r="BL110" s="348" t="s">
        <v>430</v>
      </c>
      <c r="BM110" s="375" t="s">
        <v>430</v>
      </c>
      <c r="BN110" s="375" t="s">
        <v>430</v>
      </c>
      <c r="BO110" s="375" t="s">
        <v>430</v>
      </c>
      <c r="BP110" s="375" t="s">
        <v>430</v>
      </c>
      <c r="BQ110" s="375" t="s">
        <v>430</v>
      </c>
      <c r="BR110" s="374"/>
      <c r="BS110" s="468">
        <v>12.1958462</v>
      </c>
      <c r="BT110" s="348">
        <v>47.046696300000001</v>
      </c>
      <c r="BU110" s="374"/>
      <c r="BV110" s="430" t="s">
        <v>4692</v>
      </c>
    </row>
    <row r="111" spans="1:74" s="428" customFormat="1" ht="11" x14ac:dyDescent="0.3">
      <c r="A111" s="841" t="s">
        <v>8196</v>
      </c>
      <c r="B111" s="842"/>
      <c r="C111" s="843">
        <v>45705</v>
      </c>
      <c r="D111" s="842"/>
      <c r="E111" s="844">
        <v>107.363</v>
      </c>
      <c r="F111" s="842"/>
      <c r="G111" s="845">
        <v>11.0265</v>
      </c>
      <c r="H111" s="847"/>
      <c r="I111" s="846">
        <v>0.4</v>
      </c>
      <c r="J111" s="846">
        <v>7.87</v>
      </c>
      <c r="K111" s="846">
        <v>0.37</v>
      </c>
      <c r="L111" s="846">
        <v>0.4</v>
      </c>
      <c r="M111" s="851"/>
      <c r="N111" s="848">
        <v>9.9332999999999991</v>
      </c>
      <c r="O111" s="846">
        <v>8.1522000000000006</v>
      </c>
      <c r="P111" s="846">
        <v>8.2411999999999992</v>
      </c>
      <c r="Q111" s="846">
        <v>8.5635999999999992</v>
      </c>
      <c r="R111" s="846">
        <v>10.204499999999999</v>
      </c>
      <c r="S111" s="846">
        <v>8.0469000000000008</v>
      </c>
      <c r="T111" s="846">
        <v>6.4775</v>
      </c>
      <c r="U111" s="856">
        <v>6.3573000000000004</v>
      </c>
      <c r="V111" s="846">
        <v>6.3891999999999998</v>
      </c>
      <c r="W111" s="846" t="s">
        <v>430</v>
      </c>
      <c r="X111" s="846" t="s">
        <v>430</v>
      </c>
      <c r="Y111" s="852" t="s">
        <v>430</v>
      </c>
      <c r="Z111" s="846" t="s">
        <v>430</v>
      </c>
      <c r="AA111" s="846">
        <v>7.8357000000000001</v>
      </c>
      <c r="AB111" s="846">
        <v>6.4005000000000001</v>
      </c>
      <c r="AC111" s="846">
        <v>6.3357000000000001</v>
      </c>
      <c r="AD111" s="846">
        <v>6.3387000000000002</v>
      </c>
      <c r="AE111" s="846">
        <v>10.569800000000001</v>
      </c>
      <c r="AF111" s="846">
        <v>7.5185000000000004</v>
      </c>
      <c r="AG111" s="937"/>
      <c r="AH111" s="844">
        <v>105</v>
      </c>
      <c r="AI111" s="844">
        <v>108</v>
      </c>
      <c r="AJ111" s="844">
        <v>101</v>
      </c>
      <c r="AK111" s="844">
        <v>106</v>
      </c>
      <c r="AL111" s="844">
        <v>107</v>
      </c>
      <c r="AM111" s="844">
        <v>40</v>
      </c>
      <c r="AN111" s="844">
        <v>17</v>
      </c>
      <c r="AO111" s="938">
        <v>13</v>
      </c>
      <c r="AP111" s="844">
        <v>13</v>
      </c>
      <c r="AQ111" s="844" t="s">
        <v>430</v>
      </c>
      <c r="AR111" s="844" t="s">
        <v>430</v>
      </c>
      <c r="AS111" s="844" t="s">
        <v>430</v>
      </c>
      <c r="AT111" s="844" t="s">
        <v>430</v>
      </c>
      <c r="AU111" s="844">
        <v>55</v>
      </c>
      <c r="AV111" s="844">
        <v>23</v>
      </c>
      <c r="AW111" s="844">
        <v>13</v>
      </c>
      <c r="AX111" s="844">
        <v>14</v>
      </c>
      <c r="AY111" s="844">
        <v>104</v>
      </c>
      <c r="AZ111" s="939"/>
      <c r="BA111" s="853" t="s">
        <v>430</v>
      </c>
      <c r="BB111" s="846">
        <v>94.69</v>
      </c>
      <c r="BC111" s="846" t="s">
        <v>430</v>
      </c>
      <c r="BD111" s="846" t="s">
        <v>430</v>
      </c>
      <c r="BE111" s="852" t="s">
        <v>430</v>
      </c>
      <c r="BF111" s="852">
        <v>5.31</v>
      </c>
      <c r="BG111" s="847"/>
      <c r="BH111" s="940">
        <v>5.31</v>
      </c>
      <c r="BI111" s="846" t="s">
        <v>430</v>
      </c>
      <c r="BJ111" s="846" t="s">
        <v>430</v>
      </c>
      <c r="BK111" s="846">
        <v>94.69</v>
      </c>
      <c r="BL111" s="846" t="s">
        <v>430</v>
      </c>
      <c r="BM111" s="852" t="s">
        <v>430</v>
      </c>
      <c r="BN111" s="852" t="s">
        <v>430</v>
      </c>
      <c r="BO111" s="852" t="s">
        <v>430</v>
      </c>
      <c r="BP111" s="852" t="s">
        <v>430</v>
      </c>
      <c r="BQ111" s="852" t="s">
        <v>430</v>
      </c>
      <c r="BR111" s="847"/>
      <c r="BS111" s="854">
        <v>12.241715660000001</v>
      </c>
      <c r="BT111" s="846">
        <v>40.518002549999999</v>
      </c>
      <c r="BU111" s="847"/>
      <c r="BV111" s="907" t="s">
        <v>554</v>
      </c>
    </row>
    <row r="112" spans="1:74" s="428" customFormat="1" x14ac:dyDescent="0.25">
      <c r="A112" s="345" t="s">
        <v>8197</v>
      </c>
      <c r="B112" s="373"/>
      <c r="C112" s="719">
        <v>41277</v>
      </c>
      <c r="D112" s="373"/>
      <c r="E112" s="346">
        <v>104.27800000000001</v>
      </c>
      <c r="F112" s="373"/>
      <c r="G112" s="347">
        <v>49.459600000000002</v>
      </c>
      <c r="H112" s="374"/>
      <c r="I112" s="348" t="s">
        <v>430</v>
      </c>
      <c r="J112" s="348" t="s">
        <v>430</v>
      </c>
      <c r="K112" s="348" t="s">
        <v>430</v>
      </c>
      <c r="L112" s="348" t="s">
        <v>430</v>
      </c>
      <c r="M112" s="362"/>
      <c r="N112" s="350">
        <v>74.910399999999996</v>
      </c>
      <c r="O112" s="348">
        <v>28.195900000000002</v>
      </c>
      <c r="P112" s="348">
        <v>26.692499999999999</v>
      </c>
      <c r="Q112" s="348">
        <v>22.489799999999999</v>
      </c>
      <c r="R112" s="348">
        <v>22.712599999999998</v>
      </c>
      <c r="S112" s="348">
        <v>10.170400000000001</v>
      </c>
      <c r="T112" s="348">
        <v>5.6905999999999999</v>
      </c>
      <c r="U112" s="354">
        <v>5.8517999999999999</v>
      </c>
      <c r="V112" s="348">
        <v>5.5494000000000003</v>
      </c>
      <c r="W112" s="348">
        <v>7.4123000000000001</v>
      </c>
      <c r="X112" s="348">
        <v>7.5252999999999997</v>
      </c>
      <c r="Y112" s="375">
        <v>6.5933999999999999</v>
      </c>
      <c r="Z112" s="348">
        <v>7.5084999999999997</v>
      </c>
      <c r="AA112" s="348">
        <v>11.8012</v>
      </c>
      <c r="AB112" s="348">
        <v>5.7012999999999998</v>
      </c>
      <c r="AC112" s="348">
        <v>5.8677999999999999</v>
      </c>
      <c r="AD112" s="348">
        <v>5.6188000000000002</v>
      </c>
      <c r="AE112" s="348">
        <v>22.584900000000001</v>
      </c>
      <c r="AF112" s="348">
        <v>8.0721000000000007</v>
      </c>
      <c r="AG112" s="569"/>
      <c r="AH112" s="346">
        <v>17</v>
      </c>
      <c r="AI112" s="346">
        <v>18</v>
      </c>
      <c r="AJ112" s="346">
        <v>9</v>
      </c>
      <c r="AK112" s="346">
        <v>19</v>
      </c>
      <c r="AL112" s="346">
        <v>23</v>
      </c>
      <c r="AM112" s="346">
        <v>8</v>
      </c>
      <c r="AN112" s="346">
        <v>62</v>
      </c>
      <c r="AO112" s="572">
        <v>52</v>
      </c>
      <c r="AP112" s="346">
        <v>63</v>
      </c>
      <c r="AQ112" s="346">
        <v>60</v>
      </c>
      <c r="AR112" s="346">
        <v>32</v>
      </c>
      <c r="AS112" s="346">
        <v>6</v>
      </c>
      <c r="AT112" s="346">
        <v>5</v>
      </c>
      <c r="AU112" s="346">
        <v>24</v>
      </c>
      <c r="AV112" s="346">
        <v>60</v>
      </c>
      <c r="AW112" s="346">
        <v>61</v>
      </c>
      <c r="AX112" s="346">
        <v>64</v>
      </c>
      <c r="AY112" s="346">
        <v>26</v>
      </c>
      <c r="AZ112" s="584"/>
      <c r="BA112" s="467" t="s">
        <v>430</v>
      </c>
      <c r="BB112" s="348">
        <v>97.88</v>
      </c>
      <c r="BC112" s="348" t="s">
        <v>430</v>
      </c>
      <c r="BD112" s="348" t="s">
        <v>430</v>
      </c>
      <c r="BE112" s="375" t="s">
        <v>430</v>
      </c>
      <c r="BF112" s="375">
        <v>2.12</v>
      </c>
      <c r="BG112" s="374"/>
      <c r="BH112" s="594">
        <v>2.12</v>
      </c>
      <c r="BI112" s="348" t="s">
        <v>430</v>
      </c>
      <c r="BJ112" s="348" t="s">
        <v>430</v>
      </c>
      <c r="BK112" s="348" t="s">
        <v>430</v>
      </c>
      <c r="BL112" s="348" t="s">
        <v>430</v>
      </c>
      <c r="BM112" s="375" t="s">
        <v>430</v>
      </c>
      <c r="BN112" s="375" t="s">
        <v>430</v>
      </c>
      <c r="BO112" s="375" t="s">
        <v>430</v>
      </c>
      <c r="BP112" s="375">
        <v>97.88</v>
      </c>
      <c r="BQ112" s="375" t="s">
        <v>430</v>
      </c>
      <c r="BR112" s="374"/>
      <c r="BS112" s="468" t="s">
        <v>430</v>
      </c>
      <c r="BT112" s="348" t="s">
        <v>430</v>
      </c>
      <c r="BU112" s="374"/>
      <c r="BV112" s="430" t="s">
        <v>4624</v>
      </c>
    </row>
    <row r="113" spans="1:74" s="428" customFormat="1" x14ac:dyDescent="0.25">
      <c r="A113" s="345" t="s">
        <v>8198</v>
      </c>
      <c r="B113" s="373"/>
      <c r="C113" s="719">
        <v>45590</v>
      </c>
      <c r="D113" s="373"/>
      <c r="E113" s="346">
        <v>121.569</v>
      </c>
      <c r="F113" s="373"/>
      <c r="G113" s="347">
        <v>11.298500000000001</v>
      </c>
      <c r="H113" s="374"/>
      <c r="I113" s="348">
        <v>0.38</v>
      </c>
      <c r="J113" s="348">
        <v>7.92</v>
      </c>
      <c r="K113" s="348">
        <v>0.34</v>
      </c>
      <c r="L113" s="348">
        <v>0.37</v>
      </c>
      <c r="M113" s="362"/>
      <c r="N113" s="350">
        <v>11.3103</v>
      </c>
      <c r="O113" s="348">
        <v>8.6033000000000008</v>
      </c>
      <c r="P113" s="348">
        <v>8.5518000000000001</v>
      </c>
      <c r="Q113" s="348">
        <v>9.0769000000000002</v>
      </c>
      <c r="R113" s="348">
        <v>10.3155</v>
      </c>
      <c r="S113" s="348">
        <v>8.1123999999999992</v>
      </c>
      <c r="T113" s="348">
        <v>6.6002999999999998</v>
      </c>
      <c r="U113" s="354">
        <v>6.4801000000000002</v>
      </c>
      <c r="V113" s="348">
        <v>6.5997000000000003</v>
      </c>
      <c r="W113" s="348" t="s">
        <v>430</v>
      </c>
      <c r="X113" s="348" t="s">
        <v>430</v>
      </c>
      <c r="Y113" s="375" t="s">
        <v>430</v>
      </c>
      <c r="Z113" s="348" t="s">
        <v>430</v>
      </c>
      <c r="AA113" s="348">
        <v>7.9208999999999996</v>
      </c>
      <c r="AB113" s="348">
        <v>6.5143000000000004</v>
      </c>
      <c r="AC113" s="348">
        <v>6.4516999999999998</v>
      </c>
      <c r="AD113" s="348">
        <v>6.5568</v>
      </c>
      <c r="AE113" s="348">
        <v>10.805400000000001</v>
      </c>
      <c r="AF113" s="348">
        <v>7.6173999999999999</v>
      </c>
      <c r="AG113" s="569"/>
      <c r="AH113" s="346">
        <v>101</v>
      </c>
      <c r="AI113" s="346">
        <v>106</v>
      </c>
      <c r="AJ113" s="346">
        <v>98</v>
      </c>
      <c r="AK113" s="346">
        <v>96</v>
      </c>
      <c r="AL113" s="346">
        <v>106</v>
      </c>
      <c r="AM113" s="346">
        <v>38</v>
      </c>
      <c r="AN113" s="346">
        <v>15</v>
      </c>
      <c r="AO113" s="572">
        <v>12</v>
      </c>
      <c r="AP113" s="346">
        <v>10</v>
      </c>
      <c r="AQ113" s="346" t="s">
        <v>430</v>
      </c>
      <c r="AR113" s="346" t="s">
        <v>430</v>
      </c>
      <c r="AS113" s="346" t="s">
        <v>430</v>
      </c>
      <c r="AT113" s="346" t="s">
        <v>430</v>
      </c>
      <c r="AU113" s="346">
        <v>53</v>
      </c>
      <c r="AV113" s="346">
        <v>21</v>
      </c>
      <c r="AW113" s="346">
        <v>12</v>
      </c>
      <c r="AX113" s="346">
        <v>11</v>
      </c>
      <c r="AY113" s="346">
        <v>99</v>
      </c>
      <c r="AZ113" s="584"/>
      <c r="BA113" s="467" t="s">
        <v>430</v>
      </c>
      <c r="BB113" s="348">
        <v>92.64</v>
      </c>
      <c r="BC113" s="348" t="s">
        <v>430</v>
      </c>
      <c r="BD113" s="348" t="s">
        <v>430</v>
      </c>
      <c r="BE113" s="375" t="s">
        <v>430</v>
      </c>
      <c r="BF113" s="375">
        <v>7.36</v>
      </c>
      <c r="BG113" s="374"/>
      <c r="BH113" s="594">
        <v>7.36</v>
      </c>
      <c r="BI113" s="348" t="s">
        <v>430</v>
      </c>
      <c r="BJ113" s="348" t="s">
        <v>430</v>
      </c>
      <c r="BK113" s="348">
        <v>92.64</v>
      </c>
      <c r="BL113" s="348" t="s">
        <v>430</v>
      </c>
      <c r="BM113" s="375" t="s">
        <v>430</v>
      </c>
      <c r="BN113" s="375" t="s">
        <v>430</v>
      </c>
      <c r="BO113" s="375" t="s">
        <v>430</v>
      </c>
      <c r="BP113" s="375" t="s">
        <v>430</v>
      </c>
      <c r="BQ113" s="375" t="s">
        <v>430</v>
      </c>
      <c r="BR113" s="374"/>
      <c r="BS113" s="468">
        <v>14.188021871418799</v>
      </c>
      <c r="BT113" s="348">
        <v>40.452534704045298</v>
      </c>
      <c r="BU113" s="374"/>
      <c r="BV113" s="430" t="s">
        <v>554</v>
      </c>
    </row>
    <row r="114" spans="1:74" s="428" customFormat="1" x14ac:dyDescent="0.25">
      <c r="A114" s="345" t="s">
        <v>8199</v>
      </c>
      <c r="B114" s="373"/>
      <c r="C114" s="719">
        <v>45973</v>
      </c>
      <c r="D114" s="373"/>
      <c r="E114" s="346">
        <v>103.12</v>
      </c>
      <c r="F114" s="373"/>
      <c r="G114" s="347">
        <v>10.3718</v>
      </c>
      <c r="H114" s="374"/>
      <c r="I114" s="348" t="s">
        <v>430</v>
      </c>
      <c r="J114" s="348" t="s">
        <v>430</v>
      </c>
      <c r="K114" s="348" t="s">
        <v>430</v>
      </c>
      <c r="L114" s="348" t="s">
        <v>430</v>
      </c>
      <c r="M114" s="362"/>
      <c r="N114" s="350" t="s">
        <v>430</v>
      </c>
      <c r="O114" s="348">
        <v>9.6880000000000006</v>
      </c>
      <c r="P114" s="348">
        <v>9.1047999999999991</v>
      </c>
      <c r="Q114" s="348">
        <v>7.7907999999999999</v>
      </c>
      <c r="R114" s="348">
        <v>10.7569</v>
      </c>
      <c r="S114" s="348">
        <v>6.7998000000000003</v>
      </c>
      <c r="T114" s="348">
        <v>6.1779000000000002</v>
      </c>
      <c r="U114" s="354" t="s">
        <v>430</v>
      </c>
      <c r="V114" s="348" t="s">
        <v>430</v>
      </c>
      <c r="W114" s="348" t="s">
        <v>430</v>
      </c>
      <c r="X114" s="348" t="s">
        <v>430</v>
      </c>
      <c r="Y114" s="375" t="s">
        <v>430</v>
      </c>
      <c r="Z114" s="348" t="s">
        <v>430</v>
      </c>
      <c r="AA114" s="348">
        <v>6.7823000000000002</v>
      </c>
      <c r="AB114" s="348">
        <v>6.0811000000000002</v>
      </c>
      <c r="AC114" s="348" t="s">
        <v>430</v>
      </c>
      <c r="AD114" s="348" t="s">
        <v>430</v>
      </c>
      <c r="AE114" s="348">
        <v>12.350300000000001</v>
      </c>
      <c r="AF114" s="348">
        <v>6.0854999999999997</v>
      </c>
      <c r="AG114" s="569"/>
      <c r="AH114" s="346" t="s">
        <v>430</v>
      </c>
      <c r="AI114" s="346">
        <v>89</v>
      </c>
      <c r="AJ114" s="346">
        <v>83</v>
      </c>
      <c r="AK114" s="346">
        <v>119</v>
      </c>
      <c r="AL114" s="346">
        <v>100</v>
      </c>
      <c r="AM114" s="346">
        <v>79</v>
      </c>
      <c r="AN114" s="346">
        <v>22</v>
      </c>
      <c r="AO114" s="572" t="s">
        <v>430</v>
      </c>
      <c r="AP114" s="346" t="s">
        <v>430</v>
      </c>
      <c r="AQ114" s="346" t="s">
        <v>430</v>
      </c>
      <c r="AR114" s="346" t="s">
        <v>430</v>
      </c>
      <c r="AS114" s="346" t="s">
        <v>430</v>
      </c>
      <c r="AT114" s="346" t="s">
        <v>430</v>
      </c>
      <c r="AU114" s="346">
        <v>91</v>
      </c>
      <c r="AV114" s="346">
        <v>28</v>
      </c>
      <c r="AW114" s="346" t="s">
        <v>430</v>
      </c>
      <c r="AX114" s="346" t="s">
        <v>430</v>
      </c>
      <c r="AY114" s="346">
        <v>89</v>
      </c>
      <c r="AZ114" s="584"/>
      <c r="BA114" s="467" t="s">
        <v>430</v>
      </c>
      <c r="BB114" s="348">
        <v>97.18</v>
      </c>
      <c r="BC114" s="348" t="s">
        <v>430</v>
      </c>
      <c r="BD114" s="348" t="s">
        <v>430</v>
      </c>
      <c r="BE114" s="375" t="s">
        <v>430</v>
      </c>
      <c r="BF114" s="375">
        <v>2.82</v>
      </c>
      <c r="BG114" s="374"/>
      <c r="BH114" s="594">
        <v>2.82</v>
      </c>
      <c r="BI114" s="348" t="s">
        <v>430</v>
      </c>
      <c r="BJ114" s="348" t="s">
        <v>430</v>
      </c>
      <c r="BK114" s="348" t="s">
        <v>430</v>
      </c>
      <c r="BL114" s="348" t="s">
        <v>430</v>
      </c>
      <c r="BM114" s="375" t="s">
        <v>430</v>
      </c>
      <c r="BN114" s="375" t="s">
        <v>430</v>
      </c>
      <c r="BO114" s="375" t="s">
        <v>430</v>
      </c>
      <c r="BP114" s="375">
        <v>97.18</v>
      </c>
      <c r="BQ114" s="375" t="s">
        <v>430</v>
      </c>
      <c r="BR114" s="374"/>
      <c r="BS114" s="468" t="s">
        <v>430</v>
      </c>
      <c r="BT114" s="348" t="s">
        <v>430</v>
      </c>
      <c r="BU114" s="374"/>
      <c r="BV114" s="430" t="s">
        <v>554</v>
      </c>
    </row>
    <row r="115" spans="1:74" s="428" customFormat="1" ht="11" x14ac:dyDescent="0.3">
      <c r="A115" s="841" t="s">
        <v>8200</v>
      </c>
      <c r="B115" s="842"/>
      <c r="C115" s="843">
        <v>44917</v>
      </c>
      <c r="D115" s="842"/>
      <c r="E115" s="844">
        <v>95.770399999999995</v>
      </c>
      <c r="F115" s="842"/>
      <c r="G115" s="845">
        <v>12.747400000000001</v>
      </c>
      <c r="H115" s="847"/>
      <c r="I115" s="846">
        <v>0.11</v>
      </c>
      <c r="J115" s="846">
        <v>5.61</v>
      </c>
      <c r="K115" s="846">
        <v>0.1</v>
      </c>
      <c r="L115" s="846">
        <v>0.11</v>
      </c>
      <c r="M115" s="851"/>
      <c r="N115" s="848">
        <v>4.8682999999999996</v>
      </c>
      <c r="O115" s="846">
        <v>5.1576000000000004</v>
      </c>
      <c r="P115" s="846">
        <v>5.2000999999999999</v>
      </c>
      <c r="Q115" s="846">
        <v>5.2053000000000003</v>
      </c>
      <c r="R115" s="846">
        <v>5.6425000000000001</v>
      </c>
      <c r="S115" s="846">
        <v>5.6727999999999996</v>
      </c>
      <c r="T115" s="846">
        <v>5.5770999999999997</v>
      </c>
      <c r="U115" s="856">
        <v>5.6905000000000001</v>
      </c>
      <c r="V115" s="846">
        <v>5.7085999999999997</v>
      </c>
      <c r="W115" s="846">
        <v>7.0190999999999999</v>
      </c>
      <c r="X115" s="846">
        <v>7.1039000000000003</v>
      </c>
      <c r="Y115" s="852" t="s">
        <v>430</v>
      </c>
      <c r="Z115" s="846" t="s">
        <v>430</v>
      </c>
      <c r="AA115" s="846">
        <v>5.6795</v>
      </c>
      <c r="AB115" s="846">
        <v>5.5446</v>
      </c>
      <c r="AC115" s="846">
        <v>5.6913999999999998</v>
      </c>
      <c r="AD115" s="846">
        <v>5.7247000000000003</v>
      </c>
      <c r="AE115" s="846">
        <v>5.5835999999999997</v>
      </c>
      <c r="AF115" s="846">
        <v>7.1670999999999996</v>
      </c>
      <c r="AG115" s="937"/>
      <c r="AH115" s="844">
        <v>120</v>
      </c>
      <c r="AI115" s="844">
        <v>132</v>
      </c>
      <c r="AJ115" s="844">
        <v>130</v>
      </c>
      <c r="AK115" s="844">
        <v>133</v>
      </c>
      <c r="AL115" s="844">
        <v>133</v>
      </c>
      <c r="AM115" s="844">
        <v>126</v>
      </c>
      <c r="AN115" s="844">
        <v>77</v>
      </c>
      <c r="AO115" s="938">
        <v>77</v>
      </c>
      <c r="AP115" s="844">
        <v>48</v>
      </c>
      <c r="AQ115" s="844">
        <v>89</v>
      </c>
      <c r="AR115" s="844">
        <v>83</v>
      </c>
      <c r="AS115" s="844" t="s">
        <v>430</v>
      </c>
      <c r="AT115" s="844" t="s">
        <v>430</v>
      </c>
      <c r="AU115" s="844">
        <v>129</v>
      </c>
      <c r="AV115" s="844">
        <v>79</v>
      </c>
      <c r="AW115" s="844">
        <v>88</v>
      </c>
      <c r="AX115" s="844">
        <v>60</v>
      </c>
      <c r="AY115" s="844">
        <v>133</v>
      </c>
      <c r="AZ115" s="939"/>
      <c r="BA115" s="853">
        <v>97.01</v>
      </c>
      <c r="BB115" s="846" t="s">
        <v>430</v>
      </c>
      <c r="BC115" s="846" t="s">
        <v>430</v>
      </c>
      <c r="BD115" s="846" t="s">
        <v>430</v>
      </c>
      <c r="BE115" s="852" t="s">
        <v>430</v>
      </c>
      <c r="BF115" s="852">
        <v>2.99</v>
      </c>
      <c r="BG115" s="847"/>
      <c r="BH115" s="940">
        <v>2.99</v>
      </c>
      <c r="BI115" s="846" t="s">
        <v>430</v>
      </c>
      <c r="BJ115" s="846" t="s">
        <v>430</v>
      </c>
      <c r="BK115" s="846" t="s">
        <v>430</v>
      </c>
      <c r="BL115" s="846" t="s">
        <v>430</v>
      </c>
      <c r="BM115" s="852">
        <v>96.7</v>
      </c>
      <c r="BN115" s="852" t="s">
        <v>430</v>
      </c>
      <c r="BO115" s="852">
        <v>0.31</v>
      </c>
      <c r="BP115" s="852" t="s">
        <v>430</v>
      </c>
      <c r="BQ115" s="852" t="s">
        <v>430</v>
      </c>
      <c r="BR115" s="847"/>
      <c r="BS115" s="854" t="s">
        <v>430</v>
      </c>
      <c r="BT115" s="846" t="s">
        <v>430</v>
      </c>
      <c r="BU115" s="847"/>
      <c r="BV115" s="907" t="s">
        <v>554</v>
      </c>
    </row>
    <row r="116" spans="1:74" s="428" customFormat="1" x14ac:dyDescent="0.25">
      <c r="A116" s="345" t="s">
        <v>8201</v>
      </c>
      <c r="B116" s="373"/>
      <c r="C116" s="719">
        <v>44852</v>
      </c>
      <c r="D116" s="373"/>
      <c r="E116" s="346">
        <v>92.937899999999999</v>
      </c>
      <c r="F116" s="373"/>
      <c r="G116" s="347">
        <v>13.113300000000001</v>
      </c>
      <c r="H116" s="374"/>
      <c r="I116" s="348">
        <v>0.91</v>
      </c>
      <c r="J116" s="348">
        <v>6.25</v>
      </c>
      <c r="K116" s="348">
        <v>0.85</v>
      </c>
      <c r="L116" s="348">
        <v>0.9</v>
      </c>
      <c r="M116" s="362"/>
      <c r="N116" s="350">
        <v>23.674499999999998</v>
      </c>
      <c r="O116" s="348">
        <v>10.648199999999999</v>
      </c>
      <c r="P116" s="348">
        <v>11.1576</v>
      </c>
      <c r="Q116" s="348">
        <v>11.402100000000001</v>
      </c>
      <c r="R116" s="348">
        <v>10.5502</v>
      </c>
      <c r="S116" s="348">
        <v>6.4225000000000003</v>
      </c>
      <c r="T116" s="348">
        <v>5.6401000000000003</v>
      </c>
      <c r="U116" s="354">
        <v>5.9208999999999996</v>
      </c>
      <c r="V116" s="348">
        <v>5.7507000000000001</v>
      </c>
      <c r="W116" s="348">
        <v>7.4321999999999999</v>
      </c>
      <c r="X116" s="348">
        <v>7.3704000000000001</v>
      </c>
      <c r="Y116" s="375" t="s">
        <v>430</v>
      </c>
      <c r="Z116" s="348" t="s">
        <v>430</v>
      </c>
      <c r="AA116" s="348">
        <v>6.2626999999999997</v>
      </c>
      <c r="AB116" s="348">
        <v>5.7446999999999999</v>
      </c>
      <c r="AC116" s="348">
        <v>5.9119999999999999</v>
      </c>
      <c r="AD116" s="348">
        <v>5.8606999999999996</v>
      </c>
      <c r="AE116" s="348">
        <v>10.276999999999999</v>
      </c>
      <c r="AF116" s="348">
        <v>7.6326999999999998</v>
      </c>
      <c r="AG116" s="569"/>
      <c r="AH116" s="346">
        <v>58</v>
      </c>
      <c r="AI116" s="346">
        <v>69</v>
      </c>
      <c r="AJ116" s="346">
        <v>59</v>
      </c>
      <c r="AK116" s="346">
        <v>66</v>
      </c>
      <c r="AL116" s="346">
        <v>103</v>
      </c>
      <c r="AM116" s="346">
        <v>95</v>
      </c>
      <c r="AN116" s="346">
        <v>68</v>
      </c>
      <c r="AO116" s="572">
        <v>44</v>
      </c>
      <c r="AP116" s="346">
        <v>43</v>
      </c>
      <c r="AQ116" s="346">
        <v>57</v>
      </c>
      <c r="AR116" s="346">
        <v>58</v>
      </c>
      <c r="AS116" s="346" t="s">
        <v>430</v>
      </c>
      <c r="AT116" s="346" t="s">
        <v>430</v>
      </c>
      <c r="AU116" s="346">
        <v>106</v>
      </c>
      <c r="AV116" s="346">
        <v>55</v>
      </c>
      <c r="AW116" s="346">
        <v>54</v>
      </c>
      <c r="AX116" s="346">
        <v>39</v>
      </c>
      <c r="AY116" s="346">
        <v>107</v>
      </c>
      <c r="AZ116" s="584"/>
      <c r="BA116" s="467">
        <v>96.05</v>
      </c>
      <c r="BB116" s="348" t="s">
        <v>430</v>
      </c>
      <c r="BC116" s="348" t="s">
        <v>430</v>
      </c>
      <c r="BD116" s="348" t="s">
        <v>430</v>
      </c>
      <c r="BE116" s="375" t="s">
        <v>430</v>
      </c>
      <c r="BF116" s="375">
        <v>3.95</v>
      </c>
      <c r="BG116" s="374"/>
      <c r="BH116" s="594">
        <v>3.95</v>
      </c>
      <c r="BI116" s="348" t="s">
        <v>430</v>
      </c>
      <c r="BJ116" s="348" t="s">
        <v>430</v>
      </c>
      <c r="BK116" s="348" t="s">
        <v>430</v>
      </c>
      <c r="BL116" s="348" t="s">
        <v>430</v>
      </c>
      <c r="BM116" s="375">
        <v>96.05</v>
      </c>
      <c r="BN116" s="375" t="s">
        <v>430</v>
      </c>
      <c r="BO116" s="375" t="s">
        <v>430</v>
      </c>
      <c r="BP116" s="375" t="s">
        <v>430</v>
      </c>
      <c r="BQ116" s="375" t="s">
        <v>430</v>
      </c>
      <c r="BR116" s="374"/>
      <c r="BS116" s="468" t="s">
        <v>430</v>
      </c>
      <c r="BT116" s="348" t="s">
        <v>430</v>
      </c>
      <c r="BU116" s="374"/>
      <c r="BV116" s="430" t="s">
        <v>4692</v>
      </c>
    </row>
    <row r="117" spans="1:74" s="428" customFormat="1" x14ac:dyDescent="0.25">
      <c r="A117" s="345" t="s">
        <v>8202</v>
      </c>
      <c r="B117" s="373"/>
      <c r="C117" s="719">
        <v>44882</v>
      </c>
      <c r="D117" s="373"/>
      <c r="E117" s="346">
        <v>89.935900000000004</v>
      </c>
      <c r="F117" s="373"/>
      <c r="G117" s="347">
        <v>12.9277</v>
      </c>
      <c r="H117" s="374"/>
      <c r="I117" s="348">
        <v>0.34247</v>
      </c>
      <c r="J117" s="348">
        <v>5.91</v>
      </c>
      <c r="K117" s="348">
        <v>0.32877000000000001</v>
      </c>
      <c r="L117" s="348">
        <v>0.33972999999999998</v>
      </c>
      <c r="M117" s="362"/>
      <c r="N117" s="350">
        <v>7.3422999999999998</v>
      </c>
      <c r="O117" s="348">
        <v>6.4996</v>
      </c>
      <c r="P117" s="348">
        <v>6.1379999999999999</v>
      </c>
      <c r="Q117" s="348">
        <v>6.6722000000000001</v>
      </c>
      <c r="R117" s="348">
        <v>6.9737999999999998</v>
      </c>
      <c r="S117" s="348">
        <v>5.9179000000000004</v>
      </c>
      <c r="T117" s="348">
        <v>5.7298999999999998</v>
      </c>
      <c r="U117" s="354">
        <v>5.9511000000000003</v>
      </c>
      <c r="V117" s="348">
        <v>5.9248000000000003</v>
      </c>
      <c r="W117" s="348">
        <v>7.3095999999999997</v>
      </c>
      <c r="X117" s="348">
        <v>7.3041999999999998</v>
      </c>
      <c r="Y117" s="375" t="s">
        <v>430</v>
      </c>
      <c r="Z117" s="348" t="s">
        <v>430</v>
      </c>
      <c r="AA117" s="348">
        <v>6.0496999999999996</v>
      </c>
      <c r="AB117" s="348">
        <v>5.7</v>
      </c>
      <c r="AC117" s="348">
        <v>5.9890999999999996</v>
      </c>
      <c r="AD117" s="348">
        <v>5.9313000000000002</v>
      </c>
      <c r="AE117" s="348">
        <v>7.0064000000000002</v>
      </c>
      <c r="AF117" s="348">
        <v>7.3876999999999997</v>
      </c>
      <c r="AG117" s="569"/>
      <c r="AH117" s="346">
        <v>110</v>
      </c>
      <c r="AI117" s="346">
        <v>122</v>
      </c>
      <c r="AJ117" s="346">
        <v>121</v>
      </c>
      <c r="AK117" s="346">
        <v>126</v>
      </c>
      <c r="AL117" s="346">
        <v>128</v>
      </c>
      <c r="AM117" s="346">
        <v>119</v>
      </c>
      <c r="AN117" s="346">
        <v>57</v>
      </c>
      <c r="AO117" s="572">
        <v>41</v>
      </c>
      <c r="AP117" s="346">
        <v>28</v>
      </c>
      <c r="AQ117" s="346">
        <v>73</v>
      </c>
      <c r="AR117" s="346">
        <v>70</v>
      </c>
      <c r="AS117" s="346" t="s">
        <v>430</v>
      </c>
      <c r="AT117" s="346" t="s">
        <v>430</v>
      </c>
      <c r="AU117" s="346">
        <v>121</v>
      </c>
      <c r="AV117" s="346">
        <v>61</v>
      </c>
      <c r="AW117" s="346">
        <v>36</v>
      </c>
      <c r="AX117" s="346">
        <v>34</v>
      </c>
      <c r="AY117" s="346">
        <v>129</v>
      </c>
      <c r="AZ117" s="584"/>
      <c r="BA117" s="467">
        <v>97.24</v>
      </c>
      <c r="BB117" s="348" t="s">
        <v>430</v>
      </c>
      <c r="BC117" s="348" t="s">
        <v>430</v>
      </c>
      <c r="BD117" s="348" t="s">
        <v>430</v>
      </c>
      <c r="BE117" s="375" t="s">
        <v>430</v>
      </c>
      <c r="BF117" s="375">
        <v>2.76</v>
      </c>
      <c r="BG117" s="374"/>
      <c r="BH117" s="594">
        <v>2.75</v>
      </c>
      <c r="BI117" s="348" t="s">
        <v>430</v>
      </c>
      <c r="BJ117" s="348" t="s">
        <v>430</v>
      </c>
      <c r="BK117" s="348" t="s">
        <v>430</v>
      </c>
      <c r="BL117" s="348" t="s">
        <v>430</v>
      </c>
      <c r="BM117" s="375">
        <v>94</v>
      </c>
      <c r="BN117" s="375" t="s">
        <v>430</v>
      </c>
      <c r="BO117" s="375">
        <v>3.24</v>
      </c>
      <c r="BP117" s="375" t="s">
        <v>430</v>
      </c>
      <c r="BQ117" s="375" t="s">
        <v>430</v>
      </c>
      <c r="BR117" s="374"/>
      <c r="BS117" s="468" t="s">
        <v>430</v>
      </c>
      <c r="BT117" s="348" t="s">
        <v>430</v>
      </c>
      <c r="BU117" s="374"/>
      <c r="BV117" s="430" t="s">
        <v>554</v>
      </c>
    </row>
    <row r="118" spans="1:74" s="428" customFormat="1" x14ac:dyDescent="0.25">
      <c r="A118" s="345" t="s">
        <v>8203</v>
      </c>
      <c r="B118" s="373"/>
      <c r="C118" s="719">
        <v>44951</v>
      </c>
      <c r="D118" s="373"/>
      <c r="E118" s="346">
        <v>89.91</v>
      </c>
      <c r="F118" s="373"/>
      <c r="G118" s="347">
        <v>12.769299999999999</v>
      </c>
      <c r="H118" s="374"/>
      <c r="I118" s="348">
        <v>0.53</v>
      </c>
      <c r="J118" s="348">
        <v>5.93</v>
      </c>
      <c r="K118" s="348">
        <v>0.5</v>
      </c>
      <c r="L118" s="348">
        <v>0.51</v>
      </c>
      <c r="M118" s="362"/>
      <c r="N118" s="350">
        <v>7.7194000000000003</v>
      </c>
      <c r="O118" s="348">
        <v>7.6685999999999996</v>
      </c>
      <c r="P118" s="348">
        <v>7.0330000000000004</v>
      </c>
      <c r="Q118" s="348">
        <v>7.8022999999999998</v>
      </c>
      <c r="R118" s="348">
        <v>7.6051000000000002</v>
      </c>
      <c r="S118" s="348">
        <v>6.0949</v>
      </c>
      <c r="T118" s="348">
        <v>5.7930999999999999</v>
      </c>
      <c r="U118" s="354">
        <v>6.1174999999999997</v>
      </c>
      <c r="V118" s="348">
        <v>5.8490000000000002</v>
      </c>
      <c r="W118" s="348">
        <v>7.3727</v>
      </c>
      <c r="X118" s="348">
        <v>7.3312999999999997</v>
      </c>
      <c r="Y118" s="375" t="s">
        <v>430</v>
      </c>
      <c r="Z118" s="348" t="s">
        <v>430</v>
      </c>
      <c r="AA118" s="348">
        <v>6.1257999999999999</v>
      </c>
      <c r="AB118" s="348">
        <v>5.7244000000000002</v>
      </c>
      <c r="AC118" s="348">
        <v>6.1637000000000004</v>
      </c>
      <c r="AD118" s="348">
        <v>5.8521999999999998</v>
      </c>
      <c r="AE118" s="348">
        <v>7.8381999999999996</v>
      </c>
      <c r="AF118" s="348">
        <v>7.4238</v>
      </c>
      <c r="AG118" s="569"/>
      <c r="AH118" s="346">
        <v>108</v>
      </c>
      <c r="AI118" s="346">
        <v>115</v>
      </c>
      <c r="AJ118" s="346">
        <v>111</v>
      </c>
      <c r="AK118" s="346">
        <v>118</v>
      </c>
      <c r="AL118" s="346">
        <v>124</v>
      </c>
      <c r="AM118" s="346">
        <v>115</v>
      </c>
      <c r="AN118" s="346">
        <v>47</v>
      </c>
      <c r="AO118" s="572">
        <v>24</v>
      </c>
      <c r="AP118" s="346">
        <v>37</v>
      </c>
      <c r="AQ118" s="346">
        <v>68</v>
      </c>
      <c r="AR118" s="346">
        <v>63</v>
      </c>
      <c r="AS118" s="346" t="s">
        <v>430</v>
      </c>
      <c r="AT118" s="346" t="s">
        <v>430</v>
      </c>
      <c r="AU118" s="346">
        <v>116</v>
      </c>
      <c r="AV118" s="346">
        <v>57</v>
      </c>
      <c r="AW118" s="346">
        <v>20</v>
      </c>
      <c r="AX118" s="346">
        <v>40</v>
      </c>
      <c r="AY118" s="346">
        <v>123</v>
      </c>
      <c r="AZ118" s="584"/>
      <c r="BA118" s="467">
        <v>92.06</v>
      </c>
      <c r="BB118" s="348" t="s">
        <v>430</v>
      </c>
      <c r="BC118" s="348" t="s">
        <v>430</v>
      </c>
      <c r="BD118" s="348" t="s">
        <v>430</v>
      </c>
      <c r="BE118" s="375" t="s">
        <v>430</v>
      </c>
      <c r="BF118" s="375">
        <v>7.94</v>
      </c>
      <c r="BG118" s="374"/>
      <c r="BH118" s="594">
        <v>7.94</v>
      </c>
      <c r="BI118" s="348" t="s">
        <v>430</v>
      </c>
      <c r="BJ118" s="348" t="s">
        <v>430</v>
      </c>
      <c r="BK118" s="348" t="s">
        <v>430</v>
      </c>
      <c r="BL118" s="348" t="s">
        <v>430</v>
      </c>
      <c r="BM118" s="375">
        <v>92.06</v>
      </c>
      <c r="BN118" s="375" t="s">
        <v>430</v>
      </c>
      <c r="BO118" s="375" t="s">
        <v>430</v>
      </c>
      <c r="BP118" s="375" t="s">
        <v>430</v>
      </c>
      <c r="BQ118" s="375" t="s">
        <v>430</v>
      </c>
      <c r="BR118" s="374"/>
      <c r="BS118" s="468" t="s">
        <v>430</v>
      </c>
      <c r="BT118" s="348" t="s">
        <v>430</v>
      </c>
      <c r="BU118" s="374"/>
      <c r="BV118" s="430" t="s">
        <v>554</v>
      </c>
    </row>
    <row r="119" spans="1:74" s="428" customFormat="1" x14ac:dyDescent="0.25">
      <c r="A119" s="345" t="s">
        <v>8204</v>
      </c>
      <c r="B119" s="373"/>
      <c r="C119" s="719">
        <v>44971</v>
      </c>
      <c r="D119" s="373"/>
      <c r="E119" s="346">
        <v>87.622600000000006</v>
      </c>
      <c r="F119" s="373"/>
      <c r="G119" s="347">
        <v>12.841100000000001</v>
      </c>
      <c r="H119" s="374"/>
      <c r="I119" s="348">
        <v>1.1499999999999999</v>
      </c>
      <c r="J119" s="348">
        <v>6.53</v>
      </c>
      <c r="K119" s="348">
        <v>1.06</v>
      </c>
      <c r="L119" s="348">
        <v>1.1000000000000001</v>
      </c>
      <c r="M119" s="362"/>
      <c r="N119" s="350">
        <v>23.322900000000001</v>
      </c>
      <c r="O119" s="348">
        <v>11.2164</v>
      </c>
      <c r="P119" s="348">
        <v>13.4346</v>
      </c>
      <c r="Q119" s="348">
        <v>13.038600000000001</v>
      </c>
      <c r="R119" s="348">
        <v>11.866099999999999</v>
      </c>
      <c r="S119" s="348">
        <v>6.1877000000000004</v>
      </c>
      <c r="T119" s="348">
        <v>5.6012000000000004</v>
      </c>
      <c r="U119" s="354">
        <v>5.8216000000000001</v>
      </c>
      <c r="V119" s="348">
        <v>5.6029</v>
      </c>
      <c r="W119" s="348">
        <v>7.4687000000000001</v>
      </c>
      <c r="X119" s="348">
        <v>7.4165000000000001</v>
      </c>
      <c r="Y119" s="375" t="s">
        <v>430</v>
      </c>
      <c r="Z119" s="348" t="s">
        <v>430</v>
      </c>
      <c r="AA119" s="348">
        <v>6.2630999999999997</v>
      </c>
      <c r="AB119" s="348">
        <v>5.5800999999999998</v>
      </c>
      <c r="AC119" s="348">
        <v>5.8666999999999998</v>
      </c>
      <c r="AD119" s="348">
        <v>5.7645999999999997</v>
      </c>
      <c r="AE119" s="348">
        <v>12.2186</v>
      </c>
      <c r="AF119" s="348">
        <v>7.7290000000000001</v>
      </c>
      <c r="AG119" s="569"/>
      <c r="AH119" s="346">
        <v>59</v>
      </c>
      <c r="AI119" s="346">
        <v>57</v>
      </c>
      <c r="AJ119" s="346">
        <v>35</v>
      </c>
      <c r="AK119" s="346">
        <v>47</v>
      </c>
      <c r="AL119" s="346">
        <v>87</v>
      </c>
      <c r="AM119" s="346">
        <v>109</v>
      </c>
      <c r="AN119" s="346">
        <v>75</v>
      </c>
      <c r="AO119" s="572">
        <v>53</v>
      </c>
      <c r="AP119" s="346">
        <v>57</v>
      </c>
      <c r="AQ119" s="346">
        <v>50</v>
      </c>
      <c r="AR119" s="346">
        <v>52</v>
      </c>
      <c r="AS119" s="346" t="s">
        <v>430</v>
      </c>
      <c r="AT119" s="346" t="s">
        <v>430</v>
      </c>
      <c r="AU119" s="346">
        <v>105</v>
      </c>
      <c r="AV119" s="346">
        <v>75</v>
      </c>
      <c r="AW119" s="346">
        <v>62</v>
      </c>
      <c r="AX119" s="346">
        <v>49</v>
      </c>
      <c r="AY119" s="346">
        <v>91</v>
      </c>
      <c r="AZ119" s="584"/>
      <c r="BA119" s="467">
        <v>97.43</v>
      </c>
      <c r="BB119" s="348" t="s">
        <v>430</v>
      </c>
      <c r="BC119" s="348" t="s">
        <v>430</v>
      </c>
      <c r="BD119" s="348" t="s">
        <v>430</v>
      </c>
      <c r="BE119" s="375" t="s">
        <v>430</v>
      </c>
      <c r="BF119" s="375">
        <v>2.57</v>
      </c>
      <c r="BG119" s="374"/>
      <c r="BH119" s="594">
        <v>2.57</v>
      </c>
      <c r="BI119" s="348" t="s">
        <v>430</v>
      </c>
      <c r="BJ119" s="348" t="s">
        <v>430</v>
      </c>
      <c r="BK119" s="348" t="s">
        <v>430</v>
      </c>
      <c r="BL119" s="348" t="s">
        <v>430</v>
      </c>
      <c r="BM119" s="375">
        <v>97.43</v>
      </c>
      <c r="BN119" s="375" t="s">
        <v>430</v>
      </c>
      <c r="BO119" s="375" t="s">
        <v>430</v>
      </c>
      <c r="BP119" s="375" t="s">
        <v>430</v>
      </c>
      <c r="BQ119" s="375" t="s">
        <v>430</v>
      </c>
      <c r="BR119" s="374"/>
      <c r="BS119" s="468" t="s">
        <v>430</v>
      </c>
      <c r="BT119" s="348" t="s">
        <v>430</v>
      </c>
      <c r="BU119" s="374"/>
      <c r="BV119" s="430" t="s">
        <v>554</v>
      </c>
    </row>
    <row r="120" spans="1:74" s="428" customFormat="1" x14ac:dyDescent="0.25">
      <c r="A120" s="345" t="s">
        <v>8205</v>
      </c>
      <c r="B120" s="373"/>
      <c r="C120" s="719">
        <v>45590</v>
      </c>
      <c r="D120" s="373"/>
      <c r="E120" s="346">
        <v>80.626800000000003</v>
      </c>
      <c r="F120" s="373"/>
      <c r="G120" s="347">
        <v>11.292899999999999</v>
      </c>
      <c r="H120" s="374"/>
      <c r="I120" s="348">
        <v>1.46</v>
      </c>
      <c r="J120" s="348">
        <v>7.98</v>
      </c>
      <c r="K120" s="348">
        <v>1.28</v>
      </c>
      <c r="L120" s="348">
        <v>1.39</v>
      </c>
      <c r="M120" s="362"/>
      <c r="N120" s="350">
        <v>26.846299999999999</v>
      </c>
      <c r="O120" s="348">
        <v>10.876099999999999</v>
      </c>
      <c r="P120" s="348">
        <v>9.1120000000000001</v>
      </c>
      <c r="Q120" s="348">
        <v>7.8963999999999999</v>
      </c>
      <c r="R120" s="348">
        <v>14.6076</v>
      </c>
      <c r="S120" s="348">
        <v>7.3680000000000003</v>
      </c>
      <c r="T120" s="348">
        <v>5.4881000000000002</v>
      </c>
      <c r="U120" s="354">
        <v>5.7198000000000002</v>
      </c>
      <c r="V120" s="348">
        <v>6.0077999999999996</v>
      </c>
      <c r="W120" s="348" t="s">
        <v>430</v>
      </c>
      <c r="X120" s="348" t="s">
        <v>430</v>
      </c>
      <c r="Y120" s="375" t="s">
        <v>430</v>
      </c>
      <c r="Z120" s="348" t="s">
        <v>430</v>
      </c>
      <c r="AA120" s="348">
        <v>7.6326000000000001</v>
      </c>
      <c r="AB120" s="348">
        <v>5.3552999999999997</v>
      </c>
      <c r="AC120" s="348">
        <v>5.68</v>
      </c>
      <c r="AD120" s="348">
        <v>6.0130999999999997</v>
      </c>
      <c r="AE120" s="348">
        <v>13.770799999999999</v>
      </c>
      <c r="AF120" s="348">
        <v>7.5853000000000002</v>
      </c>
      <c r="AG120" s="569"/>
      <c r="AH120" s="346">
        <v>42</v>
      </c>
      <c r="AI120" s="346">
        <v>65</v>
      </c>
      <c r="AJ120" s="346">
        <v>82</v>
      </c>
      <c r="AK120" s="346">
        <v>115</v>
      </c>
      <c r="AL120" s="346">
        <v>63</v>
      </c>
      <c r="AM120" s="346">
        <v>60</v>
      </c>
      <c r="AN120" s="346">
        <v>82</v>
      </c>
      <c r="AO120" s="572">
        <v>69</v>
      </c>
      <c r="AP120" s="346">
        <v>21</v>
      </c>
      <c r="AQ120" s="346" t="s">
        <v>430</v>
      </c>
      <c r="AR120" s="346" t="s">
        <v>430</v>
      </c>
      <c r="AS120" s="346" t="s">
        <v>430</v>
      </c>
      <c r="AT120" s="346" t="s">
        <v>430</v>
      </c>
      <c r="AU120" s="346">
        <v>59</v>
      </c>
      <c r="AV120" s="346">
        <v>94</v>
      </c>
      <c r="AW120" s="346">
        <v>90</v>
      </c>
      <c r="AX120" s="346">
        <v>28</v>
      </c>
      <c r="AY120" s="346">
        <v>68</v>
      </c>
      <c r="AZ120" s="584"/>
      <c r="BA120" s="467" t="s">
        <v>430</v>
      </c>
      <c r="BB120" s="348">
        <v>95.01</v>
      </c>
      <c r="BC120" s="348" t="s">
        <v>430</v>
      </c>
      <c r="BD120" s="348" t="s">
        <v>430</v>
      </c>
      <c r="BE120" s="375" t="s">
        <v>430</v>
      </c>
      <c r="BF120" s="375">
        <v>4.99</v>
      </c>
      <c r="BG120" s="374"/>
      <c r="BH120" s="594">
        <v>4.99</v>
      </c>
      <c r="BI120" s="348" t="s">
        <v>430</v>
      </c>
      <c r="BJ120" s="348" t="s">
        <v>430</v>
      </c>
      <c r="BK120" s="348">
        <v>95.01</v>
      </c>
      <c r="BL120" s="348" t="s">
        <v>430</v>
      </c>
      <c r="BM120" s="375" t="s">
        <v>430</v>
      </c>
      <c r="BN120" s="375" t="s">
        <v>430</v>
      </c>
      <c r="BO120" s="375" t="s">
        <v>430</v>
      </c>
      <c r="BP120" s="375" t="s">
        <v>430</v>
      </c>
      <c r="BQ120" s="375" t="s">
        <v>430</v>
      </c>
      <c r="BR120" s="374"/>
      <c r="BS120" s="468">
        <v>12.00176701</v>
      </c>
      <c r="BT120" s="348">
        <v>49.861456500000003</v>
      </c>
      <c r="BU120" s="374"/>
      <c r="BV120" s="430" t="s">
        <v>554</v>
      </c>
    </row>
    <row r="121" spans="1:74" s="428" customFormat="1" x14ac:dyDescent="0.25">
      <c r="A121" s="345" t="s">
        <v>8206</v>
      </c>
      <c r="B121" s="373"/>
      <c r="C121" s="719">
        <v>45706</v>
      </c>
      <c r="D121" s="373"/>
      <c r="E121" s="346">
        <v>81.899000000000001</v>
      </c>
      <c r="F121" s="373"/>
      <c r="G121" s="347">
        <v>11.0573</v>
      </c>
      <c r="H121" s="374"/>
      <c r="I121" s="348">
        <v>0.96</v>
      </c>
      <c r="J121" s="348">
        <v>8.08</v>
      </c>
      <c r="K121" s="348">
        <v>0.86</v>
      </c>
      <c r="L121" s="348">
        <v>0.93</v>
      </c>
      <c r="M121" s="362"/>
      <c r="N121" s="350">
        <v>19.4862</v>
      </c>
      <c r="O121" s="348">
        <v>10.247400000000001</v>
      </c>
      <c r="P121" s="348">
        <v>9.2591999999999999</v>
      </c>
      <c r="Q121" s="348">
        <v>8.9907000000000004</v>
      </c>
      <c r="R121" s="348">
        <v>12.595499999999999</v>
      </c>
      <c r="S121" s="348">
        <v>7.3864000000000001</v>
      </c>
      <c r="T121" s="348">
        <v>6.1444000000000001</v>
      </c>
      <c r="U121" s="354">
        <v>6.1414</v>
      </c>
      <c r="V121" s="348">
        <v>6.5137999999999998</v>
      </c>
      <c r="W121" s="348" t="s">
        <v>430</v>
      </c>
      <c r="X121" s="348" t="s">
        <v>430</v>
      </c>
      <c r="Y121" s="375" t="s">
        <v>430</v>
      </c>
      <c r="Z121" s="348" t="s">
        <v>430</v>
      </c>
      <c r="AA121" s="348">
        <v>7.5438999999999998</v>
      </c>
      <c r="AB121" s="348">
        <v>5.9802</v>
      </c>
      <c r="AC121" s="348">
        <v>6.1441999999999997</v>
      </c>
      <c r="AD121" s="348">
        <v>6.5632000000000001</v>
      </c>
      <c r="AE121" s="348">
        <v>12.6439</v>
      </c>
      <c r="AF121" s="348">
        <v>7.7576000000000001</v>
      </c>
      <c r="AG121" s="569"/>
      <c r="AH121" s="346">
        <v>74</v>
      </c>
      <c r="AI121" s="346">
        <v>78</v>
      </c>
      <c r="AJ121" s="346">
        <v>81</v>
      </c>
      <c r="AK121" s="346">
        <v>98</v>
      </c>
      <c r="AL121" s="346">
        <v>73</v>
      </c>
      <c r="AM121" s="346">
        <v>59</v>
      </c>
      <c r="AN121" s="346">
        <v>23</v>
      </c>
      <c r="AO121" s="572">
        <v>22</v>
      </c>
      <c r="AP121" s="346">
        <v>11</v>
      </c>
      <c r="AQ121" s="346" t="s">
        <v>430</v>
      </c>
      <c r="AR121" s="346" t="s">
        <v>430</v>
      </c>
      <c r="AS121" s="346" t="s">
        <v>430</v>
      </c>
      <c r="AT121" s="346" t="s">
        <v>430</v>
      </c>
      <c r="AU121" s="346">
        <v>63</v>
      </c>
      <c r="AV121" s="346">
        <v>34</v>
      </c>
      <c r="AW121" s="346">
        <v>22</v>
      </c>
      <c r="AX121" s="346">
        <v>10</v>
      </c>
      <c r="AY121" s="346">
        <v>84</v>
      </c>
      <c r="AZ121" s="584"/>
      <c r="BA121" s="467" t="s">
        <v>430</v>
      </c>
      <c r="BB121" s="348">
        <v>94.1</v>
      </c>
      <c r="BC121" s="348" t="s">
        <v>430</v>
      </c>
      <c r="BD121" s="348" t="s">
        <v>430</v>
      </c>
      <c r="BE121" s="375" t="s">
        <v>430</v>
      </c>
      <c r="BF121" s="375">
        <v>5.9</v>
      </c>
      <c r="BG121" s="374"/>
      <c r="BH121" s="594">
        <v>5.9</v>
      </c>
      <c r="BI121" s="348" t="s">
        <v>430</v>
      </c>
      <c r="BJ121" s="348" t="s">
        <v>430</v>
      </c>
      <c r="BK121" s="348">
        <v>94.1</v>
      </c>
      <c r="BL121" s="348" t="s">
        <v>430</v>
      </c>
      <c r="BM121" s="375" t="s">
        <v>430</v>
      </c>
      <c r="BN121" s="375" t="s">
        <v>430</v>
      </c>
      <c r="BO121" s="375" t="s">
        <v>430</v>
      </c>
      <c r="BP121" s="375" t="s">
        <v>430</v>
      </c>
      <c r="BQ121" s="375" t="s">
        <v>430</v>
      </c>
      <c r="BR121" s="374"/>
      <c r="BS121" s="468">
        <v>21.6894503278311</v>
      </c>
      <c r="BT121" s="348">
        <v>54.317709444568202</v>
      </c>
      <c r="BU121" s="374"/>
      <c r="BV121" s="430" t="s">
        <v>4692</v>
      </c>
    </row>
    <row r="122" spans="1:74" s="428" customFormat="1" x14ac:dyDescent="0.25">
      <c r="A122" s="345" t="s">
        <v>8207</v>
      </c>
      <c r="B122" s="373"/>
      <c r="C122" s="719">
        <v>45005</v>
      </c>
      <c r="D122" s="373"/>
      <c r="E122" s="346">
        <v>80.47</v>
      </c>
      <c r="F122" s="373"/>
      <c r="G122" s="347">
        <v>1266.3207</v>
      </c>
      <c r="H122" s="374"/>
      <c r="I122" s="348">
        <v>1</v>
      </c>
      <c r="J122" s="348">
        <v>6.14</v>
      </c>
      <c r="K122" s="348">
        <v>0.93</v>
      </c>
      <c r="L122" s="348">
        <v>0.95</v>
      </c>
      <c r="M122" s="362"/>
      <c r="N122" s="350">
        <v>26.661200000000001</v>
      </c>
      <c r="O122" s="348">
        <v>9.9727999999999994</v>
      </c>
      <c r="P122" s="348">
        <v>12.4771</v>
      </c>
      <c r="Q122" s="348">
        <v>12.1645</v>
      </c>
      <c r="R122" s="348">
        <v>11.353400000000001</v>
      </c>
      <c r="S122" s="348">
        <v>6.4850000000000003</v>
      </c>
      <c r="T122" s="348">
        <v>5.4405999999999999</v>
      </c>
      <c r="U122" s="354">
        <v>5.7474999999999996</v>
      </c>
      <c r="V122" s="348">
        <v>5.7179000000000002</v>
      </c>
      <c r="W122" s="348">
        <v>7.4207000000000001</v>
      </c>
      <c r="X122" s="348">
        <v>7.3395999999999999</v>
      </c>
      <c r="Y122" s="375" t="s">
        <v>430</v>
      </c>
      <c r="Z122" s="348" t="s">
        <v>430</v>
      </c>
      <c r="AA122" s="348">
        <v>6.2652999999999999</v>
      </c>
      <c r="AB122" s="348">
        <v>5.5697999999999999</v>
      </c>
      <c r="AC122" s="348">
        <v>5.7203999999999997</v>
      </c>
      <c r="AD122" s="348">
        <v>5.7971000000000004</v>
      </c>
      <c r="AE122" s="348">
        <v>10.4178</v>
      </c>
      <c r="AF122" s="348">
        <v>7.4977999999999998</v>
      </c>
      <c r="AG122" s="569"/>
      <c r="AH122" s="346">
        <v>44</v>
      </c>
      <c r="AI122" s="346">
        <v>85</v>
      </c>
      <c r="AJ122" s="346">
        <v>49</v>
      </c>
      <c r="AK122" s="346">
        <v>57</v>
      </c>
      <c r="AL122" s="346">
        <v>94</v>
      </c>
      <c r="AM122" s="346">
        <v>90</v>
      </c>
      <c r="AN122" s="346">
        <v>83</v>
      </c>
      <c r="AO122" s="572">
        <v>63</v>
      </c>
      <c r="AP122" s="346">
        <v>46</v>
      </c>
      <c r="AQ122" s="346">
        <v>59</v>
      </c>
      <c r="AR122" s="346">
        <v>60</v>
      </c>
      <c r="AS122" s="346" t="s">
        <v>430</v>
      </c>
      <c r="AT122" s="346" t="s">
        <v>430</v>
      </c>
      <c r="AU122" s="346">
        <v>104</v>
      </c>
      <c r="AV122" s="346">
        <v>77</v>
      </c>
      <c r="AW122" s="346">
        <v>81</v>
      </c>
      <c r="AX122" s="346">
        <v>45</v>
      </c>
      <c r="AY122" s="346">
        <v>105</v>
      </c>
      <c r="AZ122" s="584"/>
      <c r="BA122" s="467">
        <v>96.36</v>
      </c>
      <c r="BB122" s="348" t="s">
        <v>430</v>
      </c>
      <c r="BC122" s="348" t="s">
        <v>430</v>
      </c>
      <c r="BD122" s="348" t="s">
        <v>430</v>
      </c>
      <c r="BE122" s="375" t="s">
        <v>430</v>
      </c>
      <c r="BF122" s="375">
        <v>3.64</v>
      </c>
      <c r="BG122" s="374"/>
      <c r="BH122" s="594">
        <v>3.64</v>
      </c>
      <c r="BI122" s="348" t="s">
        <v>430</v>
      </c>
      <c r="BJ122" s="348" t="s">
        <v>430</v>
      </c>
      <c r="BK122" s="348" t="s">
        <v>430</v>
      </c>
      <c r="BL122" s="348" t="s">
        <v>430</v>
      </c>
      <c r="BM122" s="375">
        <v>96.36</v>
      </c>
      <c r="BN122" s="375" t="s">
        <v>430</v>
      </c>
      <c r="BO122" s="375" t="s">
        <v>430</v>
      </c>
      <c r="BP122" s="375" t="s">
        <v>430</v>
      </c>
      <c r="BQ122" s="375" t="s">
        <v>430</v>
      </c>
      <c r="BR122" s="374"/>
      <c r="BS122" s="468" t="s">
        <v>430</v>
      </c>
      <c r="BT122" s="348" t="s">
        <v>430</v>
      </c>
      <c r="BU122" s="374"/>
      <c r="BV122" s="430" t="s">
        <v>2409</v>
      </c>
    </row>
    <row r="123" spans="1:74" s="428" customFormat="1" x14ac:dyDescent="0.25">
      <c r="A123" s="345" t="s">
        <v>8208</v>
      </c>
      <c r="B123" s="373"/>
      <c r="C123" s="719">
        <v>45016</v>
      </c>
      <c r="D123" s="373"/>
      <c r="E123" s="346">
        <v>79.770600000000002</v>
      </c>
      <c r="F123" s="373"/>
      <c r="G123" s="347">
        <v>12.7117</v>
      </c>
      <c r="H123" s="374"/>
      <c r="I123" s="348">
        <v>1.9</v>
      </c>
      <c r="J123" s="348">
        <v>7.26</v>
      </c>
      <c r="K123" s="348">
        <v>1.7</v>
      </c>
      <c r="L123" s="348">
        <v>1.76</v>
      </c>
      <c r="M123" s="362"/>
      <c r="N123" s="350">
        <v>18.673500000000001</v>
      </c>
      <c r="O123" s="348">
        <v>6.0923999999999996</v>
      </c>
      <c r="P123" s="348">
        <v>2.3391999999999999</v>
      </c>
      <c r="Q123" s="348">
        <v>9.7373999999999992</v>
      </c>
      <c r="R123" s="348">
        <v>16.962399999999999</v>
      </c>
      <c r="S123" s="348">
        <v>5.6440000000000001</v>
      </c>
      <c r="T123" s="348">
        <v>5.0030999999999999</v>
      </c>
      <c r="U123" s="354">
        <v>5.7516999999999996</v>
      </c>
      <c r="V123" s="348">
        <v>5.0884</v>
      </c>
      <c r="W123" s="348">
        <v>7.6432000000000002</v>
      </c>
      <c r="X123" s="348">
        <v>7.5526</v>
      </c>
      <c r="Y123" s="375" t="s">
        <v>430</v>
      </c>
      <c r="Z123" s="348" t="s">
        <v>430</v>
      </c>
      <c r="AA123" s="348">
        <v>6.4391999999999996</v>
      </c>
      <c r="AB123" s="348">
        <v>4.6977000000000002</v>
      </c>
      <c r="AC123" s="348">
        <v>5.7150999999999996</v>
      </c>
      <c r="AD123" s="348">
        <v>5.0658000000000003</v>
      </c>
      <c r="AE123" s="348">
        <v>16.379000000000001</v>
      </c>
      <c r="AF123" s="348">
        <v>7.6974</v>
      </c>
      <c r="AG123" s="569"/>
      <c r="AH123" s="346">
        <v>77</v>
      </c>
      <c r="AI123" s="346">
        <v>124</v>
      </c>
      <c r="AJ123" s="346">
        <v>134</v>
      </c>
      <c r="AK123" s="346">
        <v>82</v>
      </c>
      <c r="AL123" s="346">
        <v>39</v>
      </c>
      <c r="AM123" s="346">
        <v>127</v>
      </c>
      <c r="AN123" s="346">
        <v>110</v>
      </c>
      <c r="AO123" s="572">
        <v>61</v>
      </c>
      <c r="AP123" s="346">
        <v>89</v>
      </c>
      <c r="AQ123" s="346">
        <v>23</v>
      </c>
      <c r="AR123" s="346">
        <v>27</v>
      </c>
      <c r="AS123" s="346" t="s">
        <v>430</v>
      </c>
      <c r="AT123" s="346" t="s">
        <v>430</v>
      </c>
      <c r="AU123" s="346">
        <v>102</v>
      </c>
      <c r="AV123" s="346">
        <v>118</v>
      </c>
      <c r="AW123" s="346">
        <v>82</v>
      </c>
      <c r="AX123" s="346">
        <v>94</v>
      </c>
      <c r="AY123" s="346">
        <v>55</v>
      </c>
      <c r="AZ123" s="584"/>
      <c r="BA123" s="467">
        <v>96.86</v>
      </c>
      <c r="BB123" s="348" t="s">
        <v>430</v>
      </c>
      <c r="BC123" s="348" t="s">
        <v>430</v>
      </c>
      <c r="BD123" s="348" t="s">
        <v>430</v>
      </c>
      <c r="BE123" s="375" t="s">
        <v>430</v>
      </c>
      <c r="BF123" s="375">
        <v>3.14</v>
      </c>
      <c r="BG123" s="374"/>
      <c r="BH123" s="594">
        <v>3.14</v>
      </c>
      <c r="BI123" s="348" t="s">
        <v>430</v>
      </c>
      <c r="BJ123" s="348" t="s">
        <v>430</v>
      </c>
      <c r="BK123" s="348" t="s">
        <v>430</v>
      </c>
      <c r="BL123" s="348" t="s">
        <v>430</v>
      </c>
      <c r="BM123" s="375">
        <v>96.86</v>
      </c>
      <c r="BN123" s="375" t="s">
        <v>430</v>
      </c>
      <c r="BO123" s="375" t="s">
        <v>430</v>
      </c>
      <c r="BP123" s="375" t="s">
        <v>430</v>
      </c>
      <c r="BQ123" s="375" t="s">
        <v>430</v>
      </c>
      <c r="BR123" s="374"/>
      <c r="BS123" s="468" t="s">
        <v>430</v>
      </c>
      <c r="BT123" s="348" t="s">
        <v>430</v>
      </c>
      <c r="BU123" s="374"/>
      <c r="BV123" s="430" t="s">
        <v>554</v>
      </c>
    </row>
    <row r="124" spans="1:74" s="428" customFormat="1" x14ac:dyDescent="0.25">
      <c r="A124" s="345" t="s">
        <v>8209</v>
      </c>
      <c r="B124" s="373"/>
      <c r="C124" s="719">
        <v>45800</v>
      </c>
      <c r="D124" s="373"/>
      <c r="E124" s="346">
        <v>78.040000000000006</v>
      </c>
      <c r="F124" s="373"/>
      <c r="G124" s="347">
        <v>10.638199999999999</v>
      </c>
      <c r="H124" s="374"/>
      <c r="I124" s="348" t="s">
        <v>430</v>
      </c>
      <c r="J124" s="348" t="s">
        <v>430</v>
      </c>
      <c r="K124" s="348" t="s">
        <v>430</v>
      </c>
      <c r="L124" s="348" t="s">
        <v>430</v>
      </c>
      <c r="M124" s="362"/>
      <c r="N124" s="350">
        <v>18.536999999999999</v>
      </c>
      <c r="O124" s="348">
        <v>9.9635999999999996</v>
      </c>
      <c r="P124" s="348">
        <v>12.4795</v>
      </c>
      <c r="Q124" s="348">
        <v>10.185700000000001</v>
      </c>
      <c r="R124" s="348">
        <v>15.7224</v>
      </c>
      <c r="S124" s="348">
        <v>8.4479000000000006</v>
      </c>
      <c r="T124" s="348">
        <v>6.0114999999999998</v>
      </c>
      <c r="U124" s="354">
        <v>6.1826999999999996</v>
      </c>
      <c r="V124" s="348">
        <v>5.9962</v>
      </c>
      <c r="W124" s="348" t="s">
        <v>430</v>
      </c>
      <c r="X124" s="348" t="s">
        <v>430</v>
      </c>
      <c r="Y124" s="375" t="s">
        <v>430</v>
      </c>
      <c r="Z124" s="348" t="s">
        <v>430</v>
      </c>
      <c r="AA124" s="348">
        <v>8.4290000000000003</v>
      </c>
      <c r="AB124" s="348">
        <v>6.0566000000000004</v>
      </c>
      <c r="AC124" s="348">
        <v>6.1459999999999999</v>
      </c>
      <c r="AD124" s="348">
        <v>6.0159000000000002</v>
      </c>
      <c r="AE124" s="348">
        <v>16.8536</v>
      </c>
      <c r="AF124" s="348">
        <v>5.8528000000000002</v>
      </c>
      <c r="AG124" s="569"/>
      <c r="AH124" s="346">
        <v>78</v>
      </c>
      <c r="AI124" s="346">
        <v>86</v>
      </c>
      <c r="AJ124" s="346">
        <v>48</v>
      </c>
      <c r="AK124" s="346">
        <v>74</v>
      </c>
      <c r="AL124" s="346">
        <v>53</v>
      </c>
      <c r="AM124" s="346">
        <v>28</v>
      </c>
      <c r="AN124" s="346">
        <v>30</v>
      </c>
      <c r="AO124" s="572">
        <v>20</v>
      </c>
      <c r="AP124" s="346">
        <v>22</v>
      </c>
      <c r="AQ124" s="346" t="s">
        <v>430</v>
      </c>
      <c r="AR124" s="346" t="s">
        <v>430</v>
      </c>
      <c r="AS124" s="346" t="s">
        <v>430</v>
      </c>
      <c r="AT124" s="346" t="s">
        <v>430</v>
      </c>
      <c r="AU124" s="346">
        <v>40</v>
      </c>
      <c r="AV124" s="346">
        <v>30</v>
      </c>
      <c r="AW124" s="346">
        <v>21</v>
      </c>
      <c r="AX124" s="346">
        <v>27</v>
      </c>
      <c r="AY124" s="346">
        <v>49</v>
      </c>
      <c r="AZ124" s="584"/>
      <c r="BA124" s="467" t="s">
        <v>430</v>
      </c>
      <c r="BB124" s="348">
        <v>97.47</v>
      </c>
      <c r="BC124" s="348" t="s">
        <v>430</v>
      </c>
      <c r="BD124" s="348" t="s">
        <v>430</v>
      </c>
      <c r="BE124" s="375" t="s">
        <v>430</v>
      </c>
      <c r="BF124" s="375">
        <v>2.5299999999999998</v>
      </c>
      <c r="BG124" s="374"/>
      <c r="BH124" s="594">
        <v>2.5299999999999998</v>
      </c>
      <c r="BI124" s="348" t="s">
        <v>430</v>
      </c>
      <c r="BJ124" s="348" t="s">
        <v>430</v>
      </c>
      <c r="BK124" s="348" t="s">
        <v>430</v>
      </c>
      <c r="BL124" s="348" t="s">
        <v>430</v>
      </c>
      <c r="BM124" s="375" t="s">
        <v>430</v>
      </c>
      <c r="BN124" s="375" t="s">
        <v>430</v>
      </c>
      <c r="BO124" s="375" t="s">
        <v>430</v>
      </c>
      <c r="BP124" s="375">
        <v>97.47</v>
      </c>
      <c r="BQ124" s="375" t="s">
        <v>430</v>
      </c>
      <c r="BR124" s="374"/>
      <c r="BS124" s="468" t="s">
        <v>430</v>
      </c>
      <c r="BT124" s="348" t="s">
        <v>430</v>
      </c>
      <c r="BU124" s="374"/>
      <c r="BV124" s="430" t="s">
        <v>554</v>
      </c>
    </row>
    <row r="125" spans="1:74" s="428" customFormat="1" x14ac:dyDescent="0.25">
      <c r="A125" s="345" t="s">
        <v>8210</v>
      </c>
      <c r="B125" s="373"/>
      <c r="C125" s="719">
        <v>44942</v>
      </c>
      <c r="D125" s="373"/>
      <c r="E125" s="346">
        <v>73.33</v>
      </c>
      <c r="F125" s="373"/>
      <c r="G125" s="347">
        <v>12.7165</v>
      </c>
      <c r="H125" s="374"/>
      <c r="I125" s="348">
        <v>0.55000000000000004</v>
      </c>
      <c r="J125" s="348">
        <v>5.78</v>
      </c>
      <c r="K125" s="348">
        <v>0.52</v>
      </c>
      <c r="L125" s="348">
        <v>0.53</v>
      </c>
      <c r="M125" s="362"/>
      <c r="N125" s="350">
        <v>13.2081</v>
      </c>
      <c r="O125" s="348">
        <v>6.0900999999999996</v>
      </c>
      <c r="P125" s="348">
        <v>6.2401</v>
      </c>
      <c r="Q125" s="348">
        <v>7.4016999999999999</v>
      </c>
      <c r="R125" s="348">
        <v>7.681</v>
      </c>
      <c r="S125" s="348">
        <v>6.0498000000000003</v>
      </c>
      <c r="T125" s="348">
        <v>5.2915000000000001</v>
      </c>
      <c r="U125" s="354">
        <v>5.7415000000000003</v>
      </c>
      <c r="V125" s="348">
        <v>5.6266999999999996</v>
      </c>
      <c r="W125" s="348">
        <v>7.1307</v>
      </c>
      <c r="X125" s="348">
        <v>7.1257999999999999</v>
      </c>
      <c r="Y125" s="375" t="s">
        <v>430</v>
      </c>
      <c r="Z125" s="348" t="s">
        <v>430</v>
      </c>
      <c r="AA125" s="348">
        <v>5.9710000000000001</v>
      </c>
      <c r="AB125" s="348">
        <v>5.5152999999999999</v>
      </c>
      <c r="AC125" s="348">
        <v>5.6965000000000003</v>
      </c>
      <c r="AD125" s="348">
        <v>5.6378000000000004</v>
      </c>
      <c r="AE125" s="348">
        <v>7.2572000000000001</v>
      </c>
      <c r="AF125" s="348">
        <v>7.2393000000000001</v>
      </c>
      <c r="AG125" s="569"/>
      <c r="AH125" s="346">
        <v>96</v>
      </c>
      <c r="AI125" s="346">
        <v>125</v>
      </c>
      <c r="AJ125" s="346">
        <v>118</v>
      </c>
      <c r="AK125" s="346">
        <v>123</v>
      </c>
      <c r="AL125" s="346">
        <v>123</v>
      </c>
      <c r="AM125" s="346">
        <v>116</v>
      </c>
      <c r="AN125" s="346">
        <v>93</v>
      </c>
      <c r="AO125" s="572">
        <v>65</v>
      </c>
      <c r="AP125" s="346">
        <v>55</v>
      </c>
      <c r="AQ125" s="346">
        <v>83</v>
      </c>
      <c r="AR125" s="346">
        <v>82</v>
      </c>
      <c r="AS125" s="346" t="s">
        <v>430</v>
      </c>
      <c r="AT125" s="346" t="s">
        <v>430</v>
      </c>
      <c r="AU125" s="346">
        <v>126</v>
      </c>
      <c r="AV125" s="346">
        <v>84</v>
      </c>
      <c r="AW125" s="346">
        <v>86</v>
      </c>
      <c r="AX125" s="346">
        <v>62</v>
      </c>
      <c r="AY125" s="346">
        <v>126</v>
      </c>
      <c r="AZ125" s="584"/>
      <c r="BA125" s="467">
        <v>92.55</v>
      </c>
      <c r="BB125" s="348" t="s">
        <v>430</v>
      </c>
      <c r="BC125" s="348" t="s">
        <v>430</v>
      </c>
      <c r="BD125" s="348" t="s">
        <v>430</v>
      </c>
      <c r="BE125" s="375" t="s">
        <v>430</v>
      </c>
      <c r="BF125" s="375">
        <v>7.45</v>
      </c>
      <c r="BG125" s="374"/>
      <c r="BH125" s="594">
        <v>7.45</v>
      </c>
      <c r="BI125" s="348" t="s">
        <v>430</v>
      </c>
      <c r="BJ125" s="348" t="s">
        <v>430</v>
      </c>
      <c r="BK125" s="348" t="s">
        <v>430</v>
      </c>
      <c r="BL125" s="348" t="s">
        <v>430</v>
      </c>
      <c r="BM125" s="375">
        <v>92.55</v>
      </c>
      <c r="BN125" s="375" t="s">
        <v>430</v>
      </c>
      <c r="BO125" s="375" t="s">
        <v>430</v>
      </c>
      <c r="BP125" s="375" t="s">
        <v>430</v>
      </c>
      <c r="BQ125" s="375" t="s">
        <v>430</v>
      </c>
      <c r="BR125" s="374"/>
      <c r="BS125" s="468" t="s">
        <v>430</v>
      </c>
      <c r="BT125" s="348" t="s">
        <v>430</v>
      </c>
      <c r="BU125" s="374"/>
      <c r="BV125" s="430" t="s">
        <v>554</v>
      </c>
    </row>
    <row r="126" spans="1:74" s="428" customFormat="1" x14ac:dyDescent="0.25">
      <c r="A126" s="345" t="s">
        <v>8211</v>
      </c>
      <c r="B126" s="373"/>
      <c r="C126" s="719">
        <v>45230</v>
      </c>
      <c r="D126" s="373"/>
      <c r="E126" s="346">
        <v>71.664199999999994</v>
      </c>
      <c r="F126" s="373"/>
      <c r="G126" s="347">
        <v>12.728400000000001</v>
      </c>
      <c r="H126" s="374"/>
      <c r="I126" s="348">
        <v>1.92</v>
      </c>
      <c r="J126" s="348">
        <v>4.04</v>
      </c>
      <c r="K126" s="348">
        <v>1.83</v>
      </c>
      <c r="L126" s="348" t="s">
        <v>430</v>
      </c>
      <c r="M126" s="362"/>
      <c r="N126" s="350">
        <v>62.908700000000003</v>
      </c>
      <c r="O126" s="348">
        <v>43.434899999999999</v>
      </c>
      <c r="P126" s="348">
        <v>3.4024000000000001</v>
      </c>
      <c r="Q126" s="348">
        <v>-13.7125</v>
      </c>
      <c r="R126" s="348">
        <v>-8.9443000000000001</v>
      </c>
      <c r="S126" s="348">
        <v>7.3624000000000001</v>
      </c>
      <c r="T126" s="348">
        <v>13.3301</v>
      </c>
      <c r="U126" s="354">
        <v>11.5098</v>
      </c>
      <c r="V126" s="348">
        <v>12.428800000000001</v>
      </c>
      <c r="W126" s="348">
        <v>10.841900000000001</v>
      </c>
      <c r="X126" s="348" t="s">
        <v>430</v>
      </c>
      <c r="Y126" s="375" t="s">
        <v>430</v>
      </c>
      <c r="Z126" s="348" t="s">
        <v>430</v>
      </c>
      <c r="AA126" s="348">
        <v>5.3147000000000002</v>
      </c>
      <c r="AB126" s="348">
        <v>12.460800000000001</v>
      </c>
      <c r="AC126" s="348">
        <v>11.606999999999999</v>
      </c>
      <c r="AD126" s="348">
        <v>13.7944</v>
      </c>
      <c r="AE126" s="348">
        <v>-5.0865999999999998</v>
      </c>
      <c r="AF126" s="348">
        <v>9.5440000000000005</v>
      </c>
      <c r="AG126" s="569"/>
      <c r="AH126" s="346">
        <v>19</v>
      </c>
      <c r="AI126" s="346">
        <v>2</v>
      </c>
      <c r="AJ126" s="346">
        <v>133</v>
      </c>
      <c r="AK126" s="346">
        <v>136</v>
      </c>
      <c r="AL126" s="346">
        <v>136</v>
      </c>
      <c r="AM126" s="346">
        <v>61</v>
      </c>
      <c r="AN126" s="346">
        <v>1</v>
      </c>
      <c r="AO126" s="572">
        <v>1</v>
      </c>
      <c r="AP126" s="346">
        <v>1</v>
      </c>
      <c r="AQ126" s="346">
        <v>1</v>
      </c>
      <c r="AR126" s="346" t="s">
        <v>430</v>
      </c>
      <c r="AS126" s="346" t="s">
        <v>430</v>
      </c>
      <c r="AT126" s="346" t="s">
        <v>430</v>
      </c>
      <c r="AU126" s="346">
        <v>130</v>
      </c>
      <c r="AV126" s="346">
        <v>1</v>
      </c>
      <c r="AW126" s="346">
        <v>1</v>
      </c>
      <c r="AX126" s="346">
        <v>1</v>
      </c>
      <c r="AY126" s="346">
        <v>134</v>
      </c>
      <c r="AZ126" s="584"/>
      <c r="BA126" s="467" t="s">
        <v>430</v>
      </c>
      <c r="BB126" s="348">
        <v>96.75</v>
      </c>
      <c r="BC126" s="348" t="s">
        <v>430</v>
      </c>
      <c r="BD126" s="348" t="s">
        <v>430</v>
      </c>
      <c r="BE126" s="375" t="s">
        <v>430</v>
      </c>
      <c r="BF126" s="375">
        <v>3.25</v>
      </c>
      <c r="BG126" s="374"/>
      <c r="BH126" s="594">
        <v>3.25</v>
      </c>
      <c r="BI126" s="348" t="s">
        <v>430</v>
      </c>
      <c r="BJ126" s="348" t="s">
        <v>430</v>
      </c>
      <c r="BK126" s="348" t="s">
        <v>430</v>
      </c>
      <c r="BL126" s="348" t="s">
        <v>430</v>
      </c>
      <c r="BM126" s="375" t="s">
        <v>430</v>
      </c>
      <c r="BN126" s="375" t="s">
        <v>430</v>
      </c>
      <c r="BO126" s="375" t="s">
        <v>430</v>
      </c>
      <c r="BP126" s="375">
        <v>96.75</v>
      </c>
      <c r="BQ126" s="375" t="s">
        <v>430</v>
      </c>
      <c r="BR126" s="374"/>
      <c r="BS126" s="468" t="s">
        <v>430</v>
      </c>
      <c r="BT126" s="348" t="s">
        <v>430</v>
      </c>
      <c r="BU126" s="374"/>
      <c r="BV126" s="430" t="s">
        <v>525</v>
      </c>
    </row>
    <row r="127" spans="1:74" s="428" customFormat="1" x14ac:dyDescent="0.25">
      <c r="A127" s="345" t="s">
        <v>8212</v>
      </c>
      <c r="B127" s="373"/>
      <c r="C127" s="719">
        <v>44854</v>
      </c>
      <c r="D127" s="373"/>
      <c r="E127" s="889">
        <v>70.53</v>
      </c>
      <c r="F127" s="373"/>
      <c r="G127" s="347" t="s">
        <v>430</v>
      </c>
      <c r="H127" s="374"/>
      <c r="I127" s="905">
        <v>0.01</v>
      </c>
      <c r="J127" s="905">
        <v>5.14</v>
      </c>
      <c r="K127" s="905">
        <v>0.01</v>
      </c>
      <c r="L127" s="905">
        <v>0.01</v>
      </c>
      <c r="M127" s="362"/>
      <c r="N127" s="350" t="s">
        <v>430</v>
      </c>
      <c r="O127" s="348" t="s">
        <v>430</v>
      </c>
      <c r="P127" s="348" t="s">
        <v>430</v>
      </c>
      <c r="Q127" s="348" t="s">
        <v>430</v>
      </c>
      <c r="R127" s="348" t="s">
        <v>430</v>
      </c>
      <c r="S127" s="348" t="s">
        <v>430</v>
      </c>
      <c r="T127" s="348" t="s">
        <v>430</v>
      </c>
      <c r="U127" s="354" t="s">
        <v>430</v>
      </c>
      <c r="V127" s="348" t="s">
        <v>430</v>
      </c>
      <c r="W127" s="348" t="s">
        <v>430</v>
      </c>
      <c r="X127" s="348" t="s">
        <v>430</v>
      </c>
      <c r="Y127" s="375" t="s">
        <v>430</v>
      </c>
      <c r="Z127" s="348" t="s">
        <v>430</v>
      </c>
      <c r="AA127" s="348" t="s">
        <v>430</v>
      </c>
      <c r="AB127" s="348" t="s">
        <v>430</v>
      </c>
      <c r="AC127" s="348" t="s">
        <v>430</v>
      </c>
      <c r="AD127" s="348" t="s">
        <v>430</v>
      </c>
      <c r="AE127" s="348" t="s">
        <v>430</v>
      </c>
      <c r="AF127" s="348" t="s">
        <v>430</v>
      </c>
      <c r="AG127" s="569"/>
      <c r="AH127" s="346" t="s">
        <v>430</v>
      </c>
      <c r="AI127" s="346" t="s">
        <v>430</v>
      </c>
      <c r="AJ127" s="346" t="s">
        <v>430</v>
      </c>
      <c r="AK127" s="346" t="s">
        <v>430</v>
      </c>
      <c r="AL127" s="346" t="s">
        <v>430</v>
      </c>
      <c r="AM127" s="346" t="s">
        <v>430</v>
      </c>
      <c r="AN127" s="346" t="s">
        <v>430</v>
      </c>
      <c r="AO127" s="572" t="s">
        <v>430</v>
      </c>
      <c r="AP127" s="346" t="s">
        <v>430</v>
      </c>
      <c r="AQ127" s="346" t="s">
        <v>430</v>
      </c>
      <c r="AR127" s="346" t="s">
        <v>430</v>
      </c>
      <c r="AS127" s="346" t="s">
        <v>430</v>
      </c>
      <c r="AT127" s="346" t="s">
        <v>430</v>
      </c>
      <c r="AU127" s="346" t="s">
        <v>430</v>
      </c>
      <c r="AV127" s="346" t="s">
        <v>430</v>
      </c>
      <c r="AW127" s="346" t="s">
        <v>430</v>
      </c>
      <c r="AX127" s="346" t="s">
        <v>430</v>
      </c>
      <c r="AY127" s="346" t="s">
        <v>430</v>
      </c>
      <c r="AZ127" s="584"/>
      <c r="BA127" s="467" t="s">
        <v>430</v>
      </c>
      <c r="BB127" s="348" t="s">
        <v>430</v>
      </c>
      <c r="BC127" s="348" t="s">
        <v>430</v>
      </c>
      <c r="BD127" s="348" t="s">
        <v>430</v>
      </c>
      <c r="BE127" s="375" t="s">
        <v>430</v>
      </c>
      <c r="BF127" s="953">
        <v>100</v>
      </c>
      <c r="BG127" s="374"/>
      <c r="BH127" s="954">
        <v>100</v>
      </c>
      <c r="BI127" s="348" t="s">
        <v>430</v>
      </c>
      <c r="BJ127" s="348" t="s">
        <v>430</v>
      </c>
      <c r="BK127" s="348" t="s">
        <v>430</v>
      </c>
      <c r="BL127" s="348" t="s">
        <v>430</v>
      </c>
      <c r="BM127" s="375" t="s">
        <v>430</v>
      </c>
      <c r="BN127" s="375" t="s">
        <v>430</v>
      </c>
      <c r="BO127" s="375" t="s">
        <v>430</v>
      </c>
      <c r="BP127" s="375" t="s">
        <v>430</v>
      </c>
      <c r="BQ127" s="375" t="s">
        <v>430</v>
      </c>
      <c r="BR127" s="374"/>
      <c r="BS127" s="468" t="s">
        <v>430</v>
      </c>
      <c r="BT127" s="348" t="s">
        <v>430</v>
      </c>
      <c r="BU127" s="374"/>
      <c r="BV127" s="430" t="s">
        <v>554</v>
      </c>
    </row>
    <row r="128" spans="1:74" s="428" customFormat="1" x14ac:dyDescent="0.25">
      <c r="A128" s="345" t="s">
        <v>8213</v>
      </c>
      <c r="B128" s="373"/>
      <c r="C128" s="719">
        <v>45369</v>
      </c>
      <c r="D128" s="373"/>
      <c r="E128" s="346">
        <v>68.454800000000006</v>
      </c>
      <c r="F128" s="373"/>
      <c r="G128" s="347">
        <v>12.4933</v>
      </c>
      <c r="H128" s="374"/>
      <c r="I128" s="348">
        <v>0</v>
      </c>
      <c r="J128" s="348">
        <v>4.3404600000000002</v>
      </c>
      <c r="K128" s="348">
        <v>6.0361000000000002</v>
      </c>
      <c r="L128" s="348">
        <v>6.0361099999999999</v>
      </c>
      <c r="M128" s="362"/>
      <c r="N128" s="350">
        <v>136.94900000000001</v>
      </c>
      <c r="O128" s="348">
        <v>30.632899999999999</v>
      </c>
      <c r="P128" s="348">
        <v>-9.7481000000000009</v>
      </c>
      <c r="Q128" s="348">
        <v>-10.7652</v>
      </c>
      <c r="R128" s="348">
        <v>-6.1386000000000003</v>
      </c>
      <c r="S128" s="348">
        <v>4.4573</v>
      </c>
      <c r="T128" s="348">
        <v>10.433199999999999</v>
      </c>
      <c r="U128" s="354">
        <v>9.9320000000000004</v>
      </c>
      <c r="V128" s="348">
        <v>12.211600000000001</v>
      </c>
      <c r="W128" s="348">
        <v>10.5204</v>
      </c>
      <c r="X128" s="348" t="s">
        <v>430</v>
      </c>
      <c r="Y128" s="375" t="s">
        <v>430</v>
      </c>
      <c r="Z128" s="348" t="s">
        <v>430</v>
      </c>
      <c r="AA128" s="348">
        <v>-0.18429999999999999</v>
      </c>
      <c r="AB128" s="348">
        <v>9.2164000000000001</v>
      </c>
      <c r="AC128" s="348">
        <v>9.9756999999999998</v>
      </c>
      <c r="AD128" s="348">
        <v>13.7042</v>
      </c>
      <c r="AE128" s="348">
        <v>-12.869</v>
      </c>
      <c r="AF128" s="348">
        <v>10.323700000000001</v>
      </c>
      <c r="AG128" s="569"/>
      <c r="AH128" s="346">
        <v>1</v>
      </c>
      <c r="AI128" s="346">
        <v>13</v>
      </c>
      <c r="AJ128" s="346">
        <v>136</v>
      </c>
      <c r="AK128" s="346">
        <v>135</v>
      </c>
      <c r="AL128" s="346">
        <v>135</v>
      </c>
      <c r="AM128" s="346">
        <v>131</v>
      </c>
      <c r="AN128" s="346">
        <v>3</v>
      </c>
      <c r="AO128" s="572">
        <v>2</v>
      </c>
      <c r="AP128" s="346">
        <v>2</v>
      </c>
      <c r="AQ128" s="346">
        <v>3</v>
      </c>
      <c r="AR128" s="346" t="s">
        <v>430</v>
      </c>
      <c r="AS128" s="346" t="s">
        <v>430</v>
      </c>
      <c r="AT128" s="346" t="s">
        <v>430</v>
      </c>
      <c r="AU128" s="346">
        <v>132</v>
      </c>
      <c r="AV128" s="346">
        <v>3</v>
      </c>
      <c r="AW128" s="346">
        <v>2</v>
      </c>
      <c r="AX128" s="346">
        <v>2</v>
      </c>
      <c r="AY128" s="346">
        <v>136</v>
      </c>
      <c r="AZ128" s="584"/>
      <c r="BA128" s="467" t="s">
        <v>430</v>
      </c>
      <c r="BB128" s="348">
        <v>99.91</v>
      </c>
      <c r="BC128" s="348" t="s">
        <v>430</v>
      </c>
      <c r="BD128" s="348" t="s">
        <v>430</v>
      </c>
      <c r="BE128" s="375" t="s">
        <v>430</v>
      </c>
      <c r="BF128" s="375">
        <v>0.09</v>
      </c>
      <c r="BG128" s="374"/>
      <c r="BH128" s="594">
        <v>0.09</v>
      </c>
      <c r="BI128" s="348" t="s">
        <v>430</v>
      </c>
      <c r="BJ128" s="348" t="s">
        <v>430</v>
      </c>
      <c r="BK128" s="348" t="s">
        <v>430</v>
      </c>
      <c r="BL128" s="348" t="s">
        <v>430</v>
      </c>
      <c r="BM128" s="375" t="s">
        <v>430</v>
      </c>
      <c r="BN128" s="375" t="s">
        <v>430</v>
      </c>
      <c r="BO128" s="375" t="s">
        <v>430</v>
      </c>
      <c r="BP128" s="375">
        <v>99.91</v>
      </c>
      <c r="BQ128" s="375" t="s">
        <v>430</v>
      </c>
      <c r="BR128" s="374"/>
      <c r="BS128" s="468" t="s">
        <v>430</v>
      </c>
      <c r="BT128" s="348" t="s">
        <v>430</v>
      </c>
      <c r="BU128" s="374"/>
      <c r="BV128" s="430" t="s">
        <v>6671</v>
      </c>
    </row>
    <row r="129" spans="1:74" s="428" customFormat="1" x14ac:dyDescent="0.25">
      <c r="A129" s="345" t="s">
        <v>8214</v>
      </c>
      <c r="B129" s="373"/>
      <c r="C129" s="719">
        <v>46034</v>
      </c>
      <c r="D129" s="373"/>
      <c r="E129" s="346">
        <v>68.010000000000005</v>
      </c>
      <c r="F129" s="373"/>
      <c r="G129" s="347">
        <v>10.2746</v>
      </c>
      <c r="H129" s="374"/>
      <c r="I129" s="348" t="s">
        <v>430</v>
      </c>
      <c r="J129" s="348" t="s">
        <v>430</v>
      </c>
      <c r="K129" s="348" t="s">
        <v>430</v>
      </c>
      <c r="L129" s="348" t="s">
        <v>430</v>
      </c>
      <c r="M129" s="362"/>
      <c r="N129" s="350" t="s">
        <v>430</v>
      </c>
      <c r="O129" s="348">
        <v>9.5127000000000006</v>
      </c>
      <c r="P129" s="348">
        <v>8.6565999999999992</v>
      </c>
      <c r="Q129" s="348">
        <v>8.6617999999999995</v>
      </c>
      <c r="R129" s="348">
        <v>11.8788</v>
      </c>
      <c r="S129" s="348">
        <v>7.1966000000000001</v>
      </c>
      <c r="T129" s="348" t="s">
        <v>430</v>
      </c>
      <c r="U129" s="354" t="s">
        <v>430</v>
      </c>
      <c r="V129" s="348" t="s">
        <v>430</v>
      </c>
      <c r="W129" s="348" t="s">
        <v>430</v>
      </c>
      <c r="X129" s="348" t="s">
        <v>430</v>
      </c>
      <c r="Y129" s="375" t="s">
        <v>430</v>
      </c>
      <c r="Z129" s="348" t="s">
        <v>430</v>
      </c>
      <c r="AA129" s="348">
        <v>7.2972999999999999</v>
      </c>
      <c r="AB129" s="348" t="s">
        <v>430</v>
      </c>
      <c r="AC129" s="348" t="s">
        <v>430</v>
      </c>
      <c r="AD129" s="348" t="s">
        <v>430</v>
      </c>
      <c r="AE129" s="348">
        <v>13.683199999999999</v>
      </c>
      <c r="AF129" s="348">
        <v>6.1870000000000003</v>
      </c>
      <c r="AG129" s="569"/>
      <c r="AH129" s="346" t="s">
        <v>430</v>
      </c>
      <c r="AI129" s="346">
        <v>92</v>
      </c>
      <c r="AJ129" s="346">
        <v>91</v>
      </c>
      <c r="AK129" s="346">
        <v>104</v>
      </c>
      <c r="AL129" s="346">
        <v>86</v>
      </c>
      <c r="AM129" s="346">
        <v>68</v>
      </c>
      <c r="AN129" s="346" t="s">
        <v>430</v>
      </c>
      <c r="AO129" s="572" t="s">
        <v>430</v>
      </c>
      <c r="AP129" s="346" t="s">
        <v>430</v>
      </c>
      <c r="AQ129" s="346" t="s">
        <v>430</v>
      </c>
      <c r="AR129" s="346" t="s">
        <v>430</v>
      </c>
      <c r="AS129" s="346" t="s">
        <v>430</v>
      </c>
      <c r="AT129" s="346" t="s">
        <v>430</v>
      </c>
      <c r="AU129" s="346">
        <v>79</v>
      </c>
      <c r="AV129" s="346" t="s">
        <v>430</v>
      </c>
      <c r="AW129" s="346" t="s">
        <v>430</v>
      </c>
      <c r="AX129" s="346" t="s">
        <v>430</v>
      </c>
      <c r="AY129" s="346">
        <v>69</v>
      </c>
      <c r="AZ129" s="584"/>
      <c r="BA129" s="467" t="s">
        <v>430</v>
      </c>
      <c r="BB129" s="348">
        <v>99.8</v>
      </c>
      <c r="BC129" s="348" t="s">
        <v>430</v>
      </c>
      <c r="BD129" s="348" t="s">
        <v>430</v>
      </c>
      <c r="BE129" s="375" t="s">
        <v>430</v>
      </c>
      <c r="BF129" s="375">
        <v>0.2</v>
      </c>
      <c r="BG129" s="374"/>
      <c r="BH129" s="594">
        <v>0.2</v>
      </c>
      <c r="BI129" s="348" t="s">
        <v>430</v>
      </c>
      <c r="BJ129" s="348" t="s">
        <v>430</v>
      </c>
      <c r="BK129" s="348" t="s">
        <v>430</v>
      </c>
      <c r="BL129" s="348" t="s">
        <v>430</v>
      </c>
      <c r="BM129" s="375" t="s">
        <v>430</v>
      </c>
      <c r="BN129" s="375" t="s">
        <v>430</v>
      </c>
      <c r="BO129" s="375" t="s">
        <v>430</v>
      </c>
      <c r="BP129" s="375">
        <v>99.8</v>
      </c>
      <c r="BQ129" s="375" t="s">
        <v>430</v>
      </c>
      <c r="BR129" s="374"/>
      <c r="BS129" s="468" t="s">
        <v>430</v>
      </c>
      <c r="BT129" s="348" t="s">
        <v>430</v>
      </c>
      <c r="BU129" s="374"/>
      <c r="BV129" s="430" t="s">
        <v>554</v>
      </c>
    </row>
    <row r="130" spans="1:74" s="428" customFormat="1" x14ac:dyDescent="0.25">
      <c r="A130" s="345" t="s">
        <v>8215</v>
      </c>
      <c r="B130" s="373"/>
      <c r="C130" s="719">
        <v>44887</v>
      </c>
      <c r="D130" s="373"/>
      <c r="E130" s="346">
        <v>65.514600000000002</v>
      </c>
      <c r="F130" s="373"/>
      <c r="G130" s="347">
        <v>12.8863</v>
      </c>
      <c r="H130" s="374"/>
      <c r="I130" s="348">
        <v>0.25</v>
      </c>
      <c r="J130" s="348">
        <v>5.86</v>
      </c>
      <c r="K130" s="348">
        <v>0.24</v>
      </c>
      <c r="L130" s="348">
        <v>0.25</v>
      </c>
      <c r="M130" s="362"/>
      <c r="N130" s="350">
        <v>5.6657999999999999</v>
      </c>
      <c r="O130" s="348">
        <v>5.6125999999999996</v>
      </c>
      <c r="P130" s="348">
        <v>5.5494000000000003</v>
      </c>
      <c r="Q130" s="348">
        <v>5.9414999999999996</v>
      </c>
      <c r="R130" s="348">
        <v>6.3188000000000004</v>
      </c>
      <c r="S130" s="348">
        <v>5.9435000000000002</v>
      </c>
      <c r="T130" s="348">
        <v>5.6452</v>
      </c>
      <c r="U130" s="354">
        <v>5.7595999999999998</v>
      </c>
      <c r="V130" s="348">
        <v>5.8796999999999997</v>
      </c>
      <c r="W130" s="348">
        <v>7.1967999999999996</v>
      </c>
      <c r="X130" s="348">
        <v>7.2351000000000001</v>
      </c>
      <c r="Y130" s="375" t="s">
        <v>430</v>
      </c>
      <c r="Z130" s="348" t="s">
        <v>430</v>
      </c>
      <c r="AA130" s="348">
        <v>6.0419999999999998</v>
      </c>
      <c r="AB130" s="348">
        <v>5.6351000000000004</v>
      </c>
      <c r="AC130" s="348">
        <v>5.8324999999999996</v>
      </c>
      <c r="AD130" s="348">
        <v>5.8825000000000003</v>
      </c>
      <c r="AE130" s="348">
        <v>6.4241000000000001</v>
      </c>
      <c r="AF130" s="348">
        <v>7.3209999999999997</v>
      </c>
      <c r="AG130" s="569"/>
      <c r="AH130" s="346">
        <v>118</v>
      </c>
      <c r="AI130" s="346">
        <v>131</v>
      </c>
      <c r="AJ130" s="346">
        <v>127</v>
      </c>
      <c r="AK130" s="346">
        <v>130</v>
      </c>
      <c r="AL130" s="346">
        <v>130</v>
      </c>
      <c r="AM130" s="346">
        <v>118</v>
      </c>
      <c r="AN130" s="346">
        <v>66</v>
      </c>
      <c r="AO130" s="572">
        <v>58</v>
      </c>
      <c r="AP130" s="346">
        <v>33</v>
      </c>
      <c r="AQ130" s="346">
        <v>80</v>
      </c>
      <c r="AR130" s="346">
        <v>75</v>
      </c>
      <c r="AS130" s="346" t="s">
        <v>430</v>
      </c>
      <c r="AT130" s="346" t="s">
        <v>430</v>
      </c>
      <c r="AU130" s="346">
        <v>122</v>
      </c>
      <c r="AV130" s="346">
        <v>68</v>
      </c>
      <c r="AW130" s="346">
        <v>65</v>
      </c>
      <c r="AX130" s="346">
        <v>37</v>
      </c>
      <c r="AY130" s="346">
        <v>130</v>
      </c>
      <c r="AZ130" s="584"/>
      <c r="BA130" s="467">
        <v>97.58</v>
      </c>
      <c r="BB130" s="348" t="s">
        <v>430</v>
      </c>
      <c r="BC130" s="348" t="s">
        <v>430</v>
      </c>
      <c r="BD130" s="348" t="s">
        <v>430</v>
      </c>
      <c r="BE130" s="375" t="s">
        <v>430</v>
      </c>
      <c r="BF130" s="375">
        <v>2.42</v>
      </c>
      <c r="BG130" s="374"/>
      <c r="BH130" s="594">
        <v>2.42</v>
      </c>
      <c r="BI130" s="348" t="s">
        <v>430</v>
      </c>
      <c r="BJ130" s="348" t="s">
        <v>430</v>
      </c>
      <c r="BK130" s="348" t="s">
        <v>430</v>
      </c>
      <c r="BL130" s="348" t="s">
        <v>430</v>
      </c>
      <c r="BM130" s="375">
        <v>97.58</v>
      </c>
      <c r="BN130" s="375" t="s">
        <v>430</v>
      </c>
      <c r="BO130" s="375" t="s">
        <v>430</v>
      </c>
      <c r="BP130" s="375" t="s">
        <v>430</v>
      </c>
      <c r="BQ130" s="375" t="s">
        <v>430</v>
      </c>
      <c r="BR130" s="374"/>
      <c r="BS130" s="468" t="s">
        <v>430</v>
      </c>
      <c r="BT130" s="348" t="s">
        <v>430</v>
      </c>
      <c r="BU130" s="374"/>
      <c r="BV130" s="430" t="s">
        <v>554</v>
      </c>
    </row>
    <row r="131" spans="1:74" s="428" customFormat="1" x14ac:dyDescent="0.25">
      <c r="A131" s="345" t="s">
        <v>8216</v>
      </c>
      <c r="B131" s="373"/>
      <c r="C131" s="719">
        <v>44936</v>
      </c>
      <c r="D131" s="373"/>
      <c r="E131" s="346">
        <v>65.0364</v>
      </c>
      <c r="F131" s="373"/>
      <c r="G131" s="347">
        <v>12.852499999999999</v>
      </c>
      <c r="H131" s="374"/>
      <c r="I131" s="348">
        <v>0.87</v>
      </c>
      <c r="J131" s="348">
        <v>6.46</v>
      </c>
      <c r="K131" s="348">
        <v>0.83</v>
      </c>
      <c r="L131" s="348">
        <v>0.85</v>
      </c>
      <c r="M131" s="362"/>
      <c r="N131" s="350">
        <v>20.4588</v>
      </c>
      <c r="O131" s="348">
        <v>12.1751</v>
      </c>
      <c r="P131" s="348">
        <v>10.0809</v>
      </c>
      <c r="Q131" s="348">
        <v>10.9183</v>
      </c>
      <c r="R131" s="348">
        <v>10.143800000000001</v>
      </c>
      <c r="S131" s="348">
        <v>6.5518000000000001</v>
      </c>
      <c r="T131" s="348">
        <v>5.9843000000000002</v>
      </c>
      <c r="U131" s="354">
        <v>6.2286000000000001</v>
      </c>
      <c r="V131" s="348">
        <v>5.8935000000000004</v>
      </c>
      <c r="W131" s="348">
        <v>7.5289000000000001</v>
      </c>
      <c r="X131" s="348">
        <v>7.5031999999999996</v>
      </c>
      <c r="Y131" s="375" t="s">
        <v>430</v>
      </c>
      <c r="Z131" s="348" t="s">
        <v>430</v>
      </c>
      <c r="AA131" s="348">
        <v>6.6567999999999996</v>
      </c>
      <c r="AB131" s="348">
        <v>6.0758000000000001</v>
      </c>
      <c r="AC131" s="348">
        <v>6.2648999999999999</v>
      </c>
      <c r="AD131" s="348">
        <v>6.0647000000000002</v>
      </c>
      <c r="AE131" s="348">
        <v>10.72</v>
      </c>
      <c r="AF131" s="348">
        <v>7.5342000000000002</v>
      </c>
      <c r="AG131" s="569"/>
      <c r="AH131" s="346">
        <v>70</v>
      </c>
      <c r="AI131" s="346">
        <v>48</v>
      </c>
      <c r="AJ131" s="346">
        <v>73</v>
      </c>
      <c r="AK131" s="346">
        <v>68</v>
      </c>
      <c r="AL131" s="346">
        <v>109</v>
      </c>
      <c r="AM131" s="346">
        <v>86</v>
      </c>
      <c r="AN131" s="346">
        <v>32</v>
      </c>
      <c r="AO131" s="572">
        <v>16</v>
      </c>
      <c r="AP131" s="346">
        <v>32</v>
      </c>
      <c r="AQ131" s="346">
        <v>43</v>
      </c>
      <c r="AR131" s="346">
        <v>37</v>
      </c>
      <c r="AS131" s="346" t="s">
        <v>430</v>
      </c>
      <c r="AT131" s="346" t="s">
        <v>430</v>
      </c>
      <c r="AU131" s="346">
        <v>94</v>
      </c>
      <c r="AV131" s="346">
        <v>29</v>
      </c>
      <c r="AW131" s="346">
        <v>17</v>
      </c>
      <c r="AX131" s="346">
        <v>22</v>
      </c>
      <c r="AY131" s="346">
        <v>101</v>
      </c>
      <c r="AZ131" s="584"/>
      <c r="BA131" s="467">
        <v>96.46</v>
      </c>
      <c r="BB131" s="348" t="s">
        <v>430</v>
      </c>
      <c r="BC131" s="348" t="s">
        <v>430</v>
      </c>
      <c r="BD131" s="348" t="s">
        <v>430</v>
      </c>
      <c r="BE131" s="375" t="s">
        <v>430</v>
      </c>
      <c r="BF131" s="375">
        <v>3.54</v>
      </c>
      <c r="BG131" s="374"/>
      <c r="BH131" s="594">
        <v>3.54</v>
      </c>
      <c r="BI131" s="348" t="s">
        <v>430</v>
      </c>
      <c r="BJ131" s="348" t="s">
        <v>430</v>
      </c>
      <c r="BK131" s="348" t="s">
        <v>430</v>
      </c>
      <c r="BL131" s="348" t="s">
        <v>430</v>
      </c>
      <c r="BM131" s="375">
        <v>96.46</v>
      </c>
      <c r="BN131" s="375" t="s">
        <v>430</v>
      </c>
      <c r="BO131" s="375" t="s">
        <v>430</v>
      </c>
      <c r="BP131" s="375" t="s">
        <v>430</v>
      </c>
      <c r="BQ131" s="375" t="s">
        <v>430</v>
      </c>
      <c r="BR131" s="374"/>
      <c r="BS131" s="468" t="s">
        <v>430</v>
      </c>
      <c r="BT131" s="348" t="s">
        <v>430</v>
      </c>
      <c r="BU131" s="374"/>
      <c r="BV131" s="430" t="s">
        <v>554</v>
      </c>
    </row>
    <row r="132" spans="1:74" s="428" customFormat="1" x14ac:dyDescent="0.25">
      <c r="A132" s="345" t="s">
        <v>8217</v>
      </c>
      <c r="B132" s="373"/>
      <c r="C132" s="719">
        <v>45820</v>
      </c>
      <c r="D132" s="373"/>
      <c r="E132" s="346">
        <v>63.695999999999998</v>
      </c>
      <c r="F132" s="373"/>
      <c r="G132" s="347">
        <v>10.427099999999999</v>
      </c>
      <c r="H132" s="374"/>
      <c r="I132" s="348">
        <v>8.0500000000000007</v>
      </c>
      <c r="J132" s="348">
        <v>7.38</v>
      </c>
      <c r="K132" s="348">
        <v>3.35</v>
      </c>
      <c r="L132" s="348">
        <v>3.52</v>
      </c>
      <c r="M132" s="362"/>
      <c r="N132" s="350">
        <v>49.4238</v>
      </c>
      <c r="O132" s="348">
        <v>23.8108</v>
      </c>
      <c r="P132" s="348">
        <v>23.6602</v>
      </c>
      <c r="Q132" s="348">
        <v>17.316700000000001</v>
      </c>
      <c r="R132" s="348">
        <v>18.54</v>
      </c>
      <c r="S132" s="348">
        <v>8.6662999999999997</v>
      </c>
      <c r="T132" s="348">
        <v>4.7771999999999997</v>
      </c>
      <c r="U132" s="354">
        <v>4.9325999999999999</v>
      </c>
      <c r="V132" s="348">
        <v>4.4005000000000001</v>
      </c>
      <c r="W132" s="348" t="s">
        <v>430</v>
      </c>
      <c r="X132" s="348" t="s">
        <v>430</v>
      </c>
      <c r="Y132" s="375" t="s">
        <v>430</v>
      </c>
      <c r="Z132" s="348" t="s">
        <v>430</v>
      </c>
      <c r="AA132" s="348">
        <v>10.379899999999999</v>
      </c>
      <c r="AB132" s="348">
        <v>4.6919000000000004</v>
      </c>
      <c r="AC132" s="348">
        <v>4.9096000000000002</v>
      </c>
      <c r="AD132" s="348">
        <v>4.5217999999999998</v>
      </c>
      <c r="AE132" s="348">
        <v>20.822600000000001</v>
      </c>
      <c r="AF132" s="348">
        <v>4.1322999999999999</v>
      </c>
      <c r="AG132" s="569"/>
      <c r="AH132" s="346">
        <v>23</v>
      </c>
      <c r="AI132" s="346">
        <v>22</v>
      </c>
      <c r="AJ132" s="346">
        <v>12</v>
      </c>
      <c r="AK132" s="346">
        <v>26</v>
      </c>
      <c r="AL132" s="346">
        <v>34</v>
      </c>
      <c r="AM132" s="346">
        <v>23</v>
      </c>
      <c r="AN132" s="346">
        <v>116</v>
      </c>
      <c r="AO132" s="572">
        <v>122</v>
      </c>
      <c r="AP132" s="346">
        <v>105</v>
      </c>
      <c r="AQ132" s="346" t="s">
        <v>430</v>
      </c>
      <c r="AR132" s="346" t="s">
        <v>430</v>
      </c>
      <c r="AS132" s="346" t="s">
        <v>430</v>
      </c>
      <c r="AT132" s="346" t="s">
        <v>430</v>
      </c>
      <c r="AU132" s="346">
        <v>25</v>
      </c>
      <c r="AV132" s="346">
        <v>119</v>
      </c>
      <c r="AW132" s="346">
        <v>122</v>
      </c>
      <c r="AX132" s="346">
        <v>106</v>
      </c>
      <c r="AY132" s="346">
        <v>29</v>
      </c>
      <c r="AZ132" s="584"/>
      <c r="BA132" s="467" t="s">
        <v>430</v>
      </c>
      <c r="BB132" s="348">
        <v>96.18</v>
      </c>
      <c r="BC132" s="348" t="s">
        <v>430</v>
      </c>
      <c r="BD132" s="348" t="s">
        <v>430</v>
      </c>
      <c r="BE132" s="375" t="s">
        <v>430</v>
      </c>
      <c r="BF132" s="375">
        <v>3.82</v>
      </c>
      <c r="BG132" s="374"/>
      <c r="BH132" s="594">
        <v>3.82</v>
      </c>
      <c r="BI132" s="348" t="s">
        <v>430</v>
      </c>
      <c r="BJ132" s="348" t="s">
        <v>430</v>
      </c>
      <c r="BK132" s="348" t="s">
        <v>430</v>
      </c>
      <c r="BL132" s="348" t="s">
        <v>430</v>
      </c>
      <c r="BM132" s="375" t="s">
        <v>430</v>
      </c>
      <c r="BN132" s="375" t="s">
        <v>430</v>
      </c>
      <c r="BO132" s="375" t="s">
        <v>430</v>
      </c>
      <c r="BP132" s="375">
        <v>96.18</v>
      </c>
      <c r="BQ132" s="375" t="s">
        <v>430</v>
      </c>
      <c r="BR132" s="374"/>
      <c r="BS132" s="468" t="s">
        <v>430</v>
      </c>
      <c r="BT132" s="348" t="s">
        <v>430</v>
      </c>
      <c r="BU132" s="374"/>
      <c r="BV132" s="430" t="s">
        <v>554</v>
      </c>
    </row>
    <row r="133" spans="1:74" s="428" customFormat="1" x14ac:dyDescent="0.25">
      <c r="A133" s="345" t="s">
        <v>8218</v>
      </c>
      <c r="B133" s="373"/>
      <c r="C133" s="719">
        <v>44475</v>
      </c>
      <c r="D133" s="373"/>
      <c r="E133" s="346">
        <v>59.22</v>
      </c>
      <c r="F133" s="373"/>
      <c r="G133" s="347">
        <v>13.131600000000001</v>
      </c>
      <c r="H133" s="374"/>
      <c r="I133" s="348" t="s">
        <v>430</v>
      </c>
      <c r="J133" s="348" t="s">
        <v>430</v>
      </c>
      <c r="K133" s="348" t="s">
        <v>430</v>
      </c>
      <c r="L133" s="348" t="s">
        <v>430</v>
      </c>
      <c r="M133" s="362"/>
      <c r="N133" s="350">
        <v>28.095099999999999</v>
      </c>
      <c r="O133" s="348">
        <v>7.7911000000000001</v>
      </c>
      <c r="P133" s="348">
        <v>4.7294999999999998</v>
      </c>
      <c r="Q133" s="348">
        <v>15.598699999999999</v>
      </c>
      <c r="R133" s="348">
        <v>22.534800000000001</v>
      </c>
      <c r="S133" s="348">
        <v>8.3285999999999998</v>
      </c>
      <c r="T133" s="348">
        <v>5.2164000000000001</v>
      </c>
      <c r="U133" s="354">
        <v>4.9137000000000004</v>
      </c>
      <c r="V133" s="348">
        <v>4.2083000000000004</v>
      </c>
      <c r="W133" s="348">
        <v>7.8244999999999996</v>
      </c>
      <c r="X133" s="348">
        <v>7.0758000000000001</v>
      </c>
      <c r="Y133" s="375" t="s">
        <v>430</v>
      </c>
      <c r="Z133" s="348" t="s">
        <v>430</v>
      </c>
      <c r="AA133" s="348">
        <v>8.6773000000000007</v>
      </c>
      <c r="AB133" s="348">
        <v>4.9561999999999999</v>
      </c>
      <c r="AC133" s="348">
        <v>4.7314999999999996</v>
      </c>
      <c r="AD133" s="348">
        <v>4.5796000000000001</v>
      </c>
      <c r="AE133" s="348">
        <v>22.5943</v>
      </c>
      <c r="AF133" s="348">
        <v>5.9446000000000003</v>
      </c>
      <c r="AG133" s="569"/>
      <c r="AH133" s="346">
        <v>37</v>
      </c>
      <c r="AI133" s="346">
        <v>114</v>
      </c>
      <c r="AJ133" s="346">
        <v>131</v>
      </c>
      <c r="AK133" s="346">
        <v>32</v>
      </c>
      <c r="AL133" s="346">
        <v>24</v>
      </c>
      <c r="AM133" s="346">
        <v>30</v>
      </c>
      <c r="AN133" s="346">
        <v>98</v>
      </c>
      <c r="AO133" s="572">
        <v>123</v>
      </c>
      <c r="AP133" s="346">
        <v>106</v>
      </c>
      <c r="AQ133" s="346">
        <v>12</v>
      </c>
      <c r="AR133" s="346">
        <v>84</v>
      </c>
      <c r="AS133" s="346" t="s">
        <v>430</v>
      </c>
      <c r="AT133" s="346" t="s">
        <v>430</v>
      </c>
      <c r="AU133" s="346">
        <v>36</v>
      </c>
      <c r="AV133" s="346">
        <v>109</v>
      </c>
      <c r="AW133" s="346">
        <v>123</v>
      </c>
      <c r="AX133" s="346">
        <v>104</v>
      </c>
      <c r="AY133" s="346">
        <v>25</v>
      </c>
      <c r="AZ133" s="584"/>
      <c r="BA133" s="467" t="s">
        <v>430</v>
      </c>
      <c r="BB133" s="348">
        <v>99.73</v>
      </c>
      <c r="BC133" s="348" t="s">
        <v>430</v>
      </c>
      <c r="BD133" s="348" t="s">
        <v>430</v>
      </c>
      <c r="BE133" s="375" t="s">
        <v>430</v>
      </c>
      <c r="BF133" s="375">
        <v>0.27</v>
      </c>
      <c r="BG133" s="374"/>
      <c r="BH133" s="594">
        <v>0.27</v>
      </c>
      <c r="BI133" s="348" t="s">
        <v>430</v>
      </c>
      <c r="BJ133" s="348" t="s">
        <v>430</v>
      </c>
      <c r="BK133" s="348" t="s">
        <v>430</v>
      </c>
      <c r="BL133" s="348" t="s">
        <v>430</v>
      </c>
      <c r="BM133" s="375" t="s">
        <v>430</v>
      </c>
      <c r="BN133" s="375" t="s">
        <v>430</v>
      </c>
      <c r="BO133" s="375" t="s">
        <v>430</v>
      </c>
      <c r="BP133" s="375">
        <v>99.73</v>
      </c>
      <c r="BQ133" s="375" t="s">
        <v>430</v>
      </c>
      <c r="BR133" s="374"/>
      <c r="BS133" s="468" t="s">
        <v>430</v>
      </c>
      <c r="BT133" s="348" t="s">
        <v>430</v>
      </c>
      <c r="BU133" s="374"/>
      <c r="BV133" s="430" t="s">
        <v>554</v>
      </c>
    </row>
    <row r="134" spans="1:74" s="428" customFormat="1" x14ac:dyDescent="0.25">
      <c r="A134" s="345" t="s">
        <v>8219</v>
      </c>
      <c r="B134" s="373"/>
      <c r="C134" s="719">
        <v>45008</v>
      </c>
      <c r="D134" s="373"/>
      <c r="E134" s="346">
        <v>48.2971</v>
      </c>
      <c r="F134" s="373"/>
      <c r="G134" s="347">
        <v>12.6671</v>
      </c>
      <c r="H134" s="374"/>
      <c r="I134" s="348">
        <v>0.93150999999999995</v>
      </c>
      <c r="J134" s="348">
        <v>6.25</v>
      </c>
      <c r="K134" s="348">
        <v>0.86575000000000002</v>
      </c>
      <c r="L134" s="348">
        <v>0.89315</v>
      </c>
      <c r="M134" s="362"/>
      <c r="N134" s="350">
        <v>20.758500000000002</v>
      </c>
      <c r="O134" s="348">
        <v>9.2902000000000005</v>
      </c>
      <c r="P134" s="348">
        <v>10.394</v>
      </c>
      <c r="Q134" s="348">
        <v>11.161899999999999</v>
      </c>
      <c r="R134" s="348">
        <v>10.533799999999999</v>
      </c>
      <c r="S134" s="348">
        <v>6.3095999999999997</v>
      </c>
      <c r="T134" s="348">
        <v>5.6134000000000004</v>
      </c>
      <c r="U134" s="354">
        <v>5.8993000000000002</v>
      </c>
      <c r="V134" s="348">
        <v>5.7530000000000001</v>
      </c>
      <c r="W134" s="348">
        <v>7.4356</v>
      </c>
      <c r="X134" s="348">
        <v>7.3663999999999996</v>
      </c>
      <c r="Y134" s="375" t="s">
        <v>430</v>
      </c>
      <c r="Z134" s="348" t="s">
        <v>430</v>
      </c>
      <c r="AA134" s="348">
        <v>6.2142999999999997</v>
      </c>
      <c r="AB134" s="348">
        <v>5.7179000000000002</v>
      </c>
      <c r="AC134" s="348">
        <v>5.8897000000000004</v>
      </c>
      <c r="AD134" s="348">
        <v>5.8635999999999999</v>
      </c>
      <c r="AE134" s="348">
        <v>10.2369</v>
      </c>
      <c r="AF134" s="348">
        <v>7.5275999999999996</v>
      </c>
      <c r="AG134" s="569"/>
      <c r="AH134" s="346">
        <v>67</v>
      </c>
      <c r="AI134" s="346">
        <v>93</v>
      </c>
      <c r="AJ134" s="346">
        <v>69</v>
      </c>
      <c r="AK134" s="346">
        <v>67</v>
      </c>
      <c r="AL134" s="346">
        <v>105</v>
      </c>
      <c r="AM134" s="346">
        <v>101</v>
      </c>
      <c r="AN134" s="346">
        <v>72</v>
      </c>
      <c r="AO134" s="572">
        <v>47</v>
      </c>
      <c r="AP134" s="346">
        <v>41</v>
      </c>
      <c r="AQ134" s="346">
        <v>55</v>
      </c>
      <c r="AR134" s="346">
        <v>59</v>
      </c>
      <c r="AS134" s="346" t="s">
        <v>430</v>
      </c>
      <c r="AT134" s="346" t="s">
        <v>430</v>
      </c>
      <c r="AU134" s="346">
        <v>111</v>
      </c>
      <c r="AV134" s="346">
        <v>58</v>
      </c>
      <c r="AW134" s="346">
        <v>57</v>
      </c>
      <c r="AX134" s="346">
        <v>38</v>
      </c>
      <c r="AY134" s="346">
        <v>108</v>
      </c>
      <c r="AZ134" s="584"/>
      <c r="BA134" s="467">
        <v>96.34</v>
      </c>
      <c r="BB134" s="348" t="s">
        <v>430</v>
      </c>
      <c r="BC134" s="348" t="s">
        <v>430</v>
      </c>
      <c r="BD134" s="348" t="s">
        <v>430</v>
      </c>
      <c r="BE134" s="375" t="s">
        <v>430</v>
      </c>
      <c r="BF134" s="375">
        <v>3.66</v>
      </c>
      <c r="BG134" s="374"/>
      <c r="BH134" s="594">
        <v>3.66</v>
      </c>
      <c r="BI134" s="348" t="s">
        <v>430</v>
      </c>
      <c r="BJ134" s="348" t="s">
        <v>430</v>
      </c>
      <c r="BK134" s="348" t="s">
        <v>430</v>
      </c>
      <c r="BL134" s="348" t="s">
        <v>430</v>
      </c>
      <c r="BM134" s="375">
        <v>96.34</v>
      </c>
      <c r="BN134" s="375" t="s">
        <v>430</v>
      </c>
      <c r="BO134" s="375" t="s">
        <v>430</v>
      </c>
      <c r="BP134" s="375" t="s">
        <v>430</v>
      </c>
      <c r="BQ134" s="375" t="s">
        <v>430</v>
      </c>
      <c r="BR134" s="374"/>
      <c r="BS134" s="468" t="s">
        <v>430</v>
      </c>
      <c r="BT134" s="348" t="s">
        <v>430</v>
      </c>
      <c r="BU134" s="374"/>
      <c r="BV134" s="430" t="s">
        <v>554</v>
      </c>
    </row>
    <row r="135" spans="1:74" s="428" customFormat="1" x14ac:dyDescent="0.25">
      <c r="A135" s="345" t="s">
        <v>8220</v>
      </c>
      <c r="B135" s="373"/>
      <c r="C135" s="719">
        <v>45014</v>
      </c>
      <c r="D135" s="373"/>
      <c r="E135" s="346">
        <v>48.83</v>
      </c>
      <c r="F135" s="373"/>
      <c r="G135" s="347">
        <v>1291.2536</v>
      </c>
      <c r="H135" s="374"/>
      <c r="I135" s="348">
        <v>5.74</v>
      </c>
      <c r="J135" s="348">
        <v>7.01</v>
      </c>
      <c r="K135" s="348">
        <v>4.55</v>
      </c>
      <c r="L135" s="348">
        <v>4.7</v>
      </c>
      <c r="M135" s="362"/>
      <c r="N135" s="350">
        <v>94.858699999999999</v>
      </c>
      <c r="O135" s="348">
        <v>39.473599999999998</v>
      </c>
      <c r="P135" s="348">
        <v>29.178100000000001</v>
      </c>
      <c r="Q135" s="348">
        <v>23.274699999999999</v>
      </c>
      <c r="R135" s="348">
        <v>29.882200000000001</v>
      </c>
      <c r="S135" s="348">
        <v>10.323499999999999</v>
      </c>
      <c r="T135" s="348">
        <v>6.3415999999999997</v>
      </c>
      <c r="U135" s="354">
        <v>5.7118000000000002</v>
      </c>
      <c r="V135" s="348">
        <v>4.9032</v>
      </c>
      <c r="W135" s="348">
        <v>7.9699</v>
      </c>
      <c r="X135" s="348">
        <v>7.8411</v>
      </c>
      <c r="Y135" s="375" t="s">
        <v>430</v>
      </c>
      <c r="Z135" s="348" t="s">
        <v>430</v>
      </c>
      <c r="AA135" s="348">
        <v>15.356400000000001</v>
      </c>
      <c r="AB135" s="348">
        <v>6.6111000000000004</v>
      </c>
      <c r="AC135" s="348">
        <v>5.9562999999999997</v>
      </c>
      <c r="AD135" s="348">
        <v>5.0354999999999999</v>
      </c>
      <c r="AE135" s="348">
        <v>29.950800000000001</v>
      </c>
      <c r="AF135" s="348">
        <v>8.2059999999999995</v>
      </c>
      <c r="AG135" s="569"/>
      <c r="AH135" s="346">
        <v>12</v>
      </c>
      <c r="AI135" s="346">
        <v>5</v>
      </c>
      <c r="AJ135" s="346">
        <v>4</v>
      </c>
      <c r="AK135" s="346">
        <v>17</v>
      </c>
      <c r="AL135" s="346">
        <v>6</v>
      </c>
      <c r="AM135" s="346">
        <v>6</v>
      </c>
      <c r="AN135" s="346">
        <v>20</v>
      </c>
      <c r="AO135" s="572">
        <v>71</v>
      </c>
      <c r="AP135" s="346">
        <v>93</v>
      </c>
      <c r="AQ135" s="346">
        <v>8</v>
      </c>
      <c r="AR135" s="346">
        <v>6</v>
      </c>
      <c r="AS135" s="346" t="s">
        <v>430</v>
      </c>
      <c r="AT135" s="346" t="s">
        <v>430</v>
      </c>
      <c r="AU135" s="346">
        <v>5</v>
      </c>
      <c r="AV135" s="346">
        <v>17</v>
      </c>
      <c r="AW135" s="346">
        <v>47</v>
      </c>
      <c r="AX135" s="346">
        <v>95</v>
      </c>
      <c r="AY135" s="346">
        <v>13</v>
      </c>
      <c r="AZ135" s="584"/>
      <c r="BA135" s="467">
        <v>96.09</v>
      </c>
      <c r="BB135" s="348" t="s">
        <v>430</v>
      </c>
      <c r="BC135" s="348" t="s">
        <v>430</v>
      </c>
      <c r="BD135" s="348" t="s">
        <v>430</v>
      </c>
      <c r="BE135" s="375" t="s">
        <v>430</v>
      </c>
      <c r="BF135" s="375">
        <v>3.91</v>
      </c>
      <c r="BG135" s="374"/>
      <c r="BH135" s="594">
        <v>3.91</v>
      </c>
      <c r="BI135" s="348" t="s">
        <v>430</v>
      </c>
      <c r="BJ135" s="348" t="s">
        <v>430</v>
      </c>
      <c r="BK135" s="348" t="s">
        <v>430</v>
      </c>
      <c r="BL135" s="348" t="s">
        <v>430</v>
      </c>
      <c r="BM135" s="375">
        <v>96.09</v>
      </c>
      <c r="BN135" s="375" t="s">
        <v>430</v>
      </c>
      <c r="BO135" s="375" t="s">
        <v>430</v>
      </c>
      <c r="BP135" s="375" t="s">
        <v>430</v>
      </c>
      <c r="BQ135" s="375" t="s">
        <v>430</v>
      </c>
      <c r="BR135" s="374"/>
      <c r="BS135" s="468" t="s">
        <v>430</v>
      </c>
      <c r="BT135" s="348" t="s">
        <v>430</v>
      </c>
      <c r="BU135" s="374"/>
      <c r="BV135" s="430" t="s">
        <v>2409</v>
      </c>
    </row>
    <row r="136" spans="1:74" s="428" customFormat="1" x14ac:dyDescent="0.25">
      <c r="A136" s="345" t="s">
        <v>8221</v>
      </c>
      <c r="B136" s="373"/>
      <c r="C136" s="719">
        <v>46119</v>
      </c>
      <c r="D136" s="373"/>
      <c r="E136" s="889">
        <v>44.1</v>
      </c>
      <c r="F136" s="373"/>
      <c r="G136" s="347">
        <v>10.769399999999999</v>
      </c>
      <c r="H136" s="374"/>
      <c r="I136" s="348">
        <v>8.83</v>
      </c>
      <c r="J136" s="348">
        <v>7.03</v>
      </c>
      <c r="K136" s="348">
        <v>6.44</v>
      </c>
      <c r="L136" s="348">
        <v>6.89</v>
      </c>
      <c r="M136" s="362"/>
      <c r="N136" s="350">
        <v>130.27099999999999</v>
      </c>
      <c r="O136" s="348">
        <v>-1.0844</v>
      </c>
      <c r="P136" s="348">
        <v>14.468500000000001</v>
      </c>
      <c r="Q136" s="348">
        <v>82.156800000000004</v>
      </c>
      <c r="R136" s="348">
        <v>22.1891</v>
      </c>
      <c r="S136" s="348" t="s">
        <v>430</v>
      </c>
      <c r="T136" s="348" t="s">
        <v>430</v>
      </c>
      <c r="U136" s="354" t="s">
        <v>430</v>
      </c>
      <c r="V136" s="348" t="s">
        <v>430</v>
      </c>
      <c r="W136" s="348" t="s">
        <v>430</v>
      </c>
      <c r="X136" s="348" t="s">
        <v>430</v>
      </c>
      <c r="Y136" s="375" t="s">
        <v>430</v>
      </c>
      <c r="Z136" s="348" t="s">
        <v>430</v>
      </c>
      <c r="AA136" s="348" t="s">
        <v>430</v>
      </c>
      <c r="AB136" s="348" t="s">
        <v>430</v>
      </c>
      <c r="AC136" s="348" t="s">
        <v>430</v>
      </c>
      <c r="AD136" s="348" t="s">
        <v>430</v>
      </c>
      <c r="AE136" s="348">
        <v>24.550699999999999</v>
      </c>
      <c r="AF136" s="348">
        <v>36.003999999999998</v>
      </c>
      <c r="AG136" s="569"/>
      <c r="AH136" s="346">
        <v>3</v>
      </c>
      <c r="AI136" s="346">
        <v>136</v>
      </c>
      <c r="AJ136" s="346">
        <v>28</v>
      </c>
      <c r="AK136" s="346">
        <v>1</v>
      </c>
      <c r="AL136" s="346">
        <v>26</v>
      </c>
      <c r="AM136" s="346" t="s">
        <v>430</v>
      </c>
      <c r="AN136" s="346" t="s">
        <v>430</v>
      </c>
      <c r="AO136" s="572" t="s">
        <v>430</v>
      </c>
      <c r="AP136" s="346" t="s">
        <v>430</v>
      </c>
      <c r="AQ136" s="346" t="s">
        <v>430</v>
      </c>
      <c r="AR136" s="346" t="s">
        <v>430</v>
      </c>
      <c r="AS136" s="346" t="s">
        <v>430</v>
      </c>
      <c r="AT136" s="346" t="s">
        <v>430</v>
      </c>
      <c r="AU136" s="346" t="s">
        <v>430</v>
      </c>
      <c r="AV136" s="346" t="s">
        <v>430</v>
      </c>
      <c r="AW136" s="346" t="s">
        <v>430</v>
      </c>
      <c r="AX136" s="346" t="s">
        <v>430</v>
      </c>
      <c r="AY136" s="346">
        <v>22</v>
      </c>
      <c r="AZ136" s="584"/>
      <c r="BA136" s="467">
        <v>29.52</v>
      </c>
      <c r="BB136" s="348" t="s">
        <v>430</v>
      </c>
      <c r="BC136" s="348" t="s">
        <v>430</v>
      </c>
      <c r="BD136" s="348" t="s">
        <v>430</v>
      </c>
      <c r="BE136" s="375" t="s">
        <v>430</v>
      </c>
      <c r="BF136" s="375">
        <v>1.02</v>
      </c>
      <c r="BG136" s="374"/>
      <c r="BH136" s="594">
        <v>1.02</v>
      </c>
      <c r="BI136" s="348" t="s">
        <v>430</v>
      </c>
      <c r="BJ136" s="348" t="s">
        <v>430</v>
      </c>
      <c r="BK136" s="348" t="s">
        <v>430</v>
      </c>
      <c r="BL136" s="348" t="s">
        <v>430</v>
      </c>
      <c r="BM136" s="375">
        <v>29.52</v>
      </c>
      <c r="BN136" s="375" t="s">
        <v>430</v>
      </c>
      <c r="BO136" s="375" t="s">
        <v>430</v>
      </c>
      <c r="BP136" s="375" t="s">
        <v>430</v>
      </c>
      <c r="BQ136" s="375">
        <v>69.459999999999994</v>
      </c>
      <c r="BR136" s="374"/>
      <c r="BS136" s="468" t="s">
        <v>430</v>
      </c>
      <c r="BT136" s="348" t="s">
        <v>430</v>
      </c>
      <c r="BU136" s="374"/>
      <c r="BV136" s="430" t="s">
        <v>554</v>
      </c>
    </row>
    <row r="137" spans="1:74" s="428" customFormat="1" x14ac:dyDescent="0.25">
      <c r="A137" s="345" t="s">
        <v>8222</v>
      </c>
      <c r="B137" s="373"/>
      <c r="C137" s="719">
        <v>44995</v>
      </c>
      <c r="D137" s="373"/>
      <c r="E137" s="346">
        <v>40.199300000000001</v>
      </c>
      <c r="F137" s="373"/>
      <c r="G137" s="347">
        <v>12.8224</v>
      </c>
      <c r="H137" s="374"/>
      <c r="I137" s="348">
        <v>1.19</v>
      </c>
      <c r="J137" s="348">
        <v>6.69</v>
      </c>
      <c r="K137" s="348">
        <v>1.1100000000000001</v>
      </c>
      <c r="L137" s="348">
        <v>1.1499999999999999</v>
      </c>
      <c r="M137" s="362"/>
      <c r="N137" s="350">
        <v>21.931799999999999</v>
      </c>
      <c r="O137" s="348">
        <v>11.4612</v>
      </c>
      <c r="P137" s="348">
        <v>12.555099999999999</v>
      </c>
      <c r="Q137" s="348">
        <v>12.811299999999999</v>
      </c>
      <c r="R137" s="348">
        <v>11.1526</v>
      </c>
      <c r="S137" s="348">
        <v>6.1521999999999997</v>
      </c>
      <c r="T137" s="348">
        <v>5.6113</v>
      </c>
      <c r="U137" s="354">
        <v>5.8156999999999996</v>
      </c>
      <c r="V137" s="348">
        <v>5.5837000000000003</v>
      </c>
      <c r="W137" s="348">
        <v>7.5147000000000004</v>
      </c>
      <c r="X137" s="348">
        <v>7.4889000000000001</v>
      </c>
      <c r="Y137" s="375" t="s">
        <v>430</v>
      </c>
      <c r="Z137" s="348" t="s">
        <v>430</v>
      </c>
      <c r="AA137" s="348">
        <v>6.2309999999999999</v>
      </c>
      <c r="AB137" s="348">
        <v>5.5799000000000003</v>
      </c>
      <c r="AC137" s="348">
        <v>5.8628</v>
      </c>
      <c r="AD137" s="348">
        <v>5.7893999999999997</v>
      </c>
      <c r="AE137" s="348">
        <v>12.548500000000001</v>
      </c>
      <c r="AF137" s="348">
        <v>7.8414999999999999</v>
      </c>
      <c r="AG137" s="569"/>
      <c r="AH137" s="346">
        <v>64</v>
      </c>
      <c r="AI137" s="346">
        <v>52</v>
      </c>
      <c r="AJ137" s="346">
        <v>44</v>
      </c>
      <c r="AK137" s="346">
        <v>50</v>
      </c>
      <c r="AL137" s="346">
        <v>98</v>
      </c>
      <c r="AM137" s="346">
        <v>110</v>
      </c>
      <c r="AN137" s="346">
        <v>73</v>
      </c>
      <c r="AO137" s="572">
        <v>54</v>
      </c>
      <c r="AP137" s="346">
        <v>59</v>
      </c>
      <c r="AQ137" s="346">
        <v>44</v>
      </c>
      <c r="AR137" s="346">
        <v>39</v>
      </c>
      <c r="AS137" s="346" t="s">
        <v>430</v>
      </c>
      <c r="AT137" s="346" t="s">
        <v>430</v>
      </c>
      <c r="AU137" s="346">
        <v>108</v>
      </c>
      <c r="AV137" s="346">
        <v>76</v>
      </c>
      <c r="AW137" s="346">
        <v>63</v>
      </c>
      <c r="AX137" s="346">
        <v>46</v>
      </c>
      <c r="AY137" s="346">
        <v>87</v>
      </c>
      <c r="AZ137" s="584"/>
      <c r="BA137" s="467">
        <v>96.3</v>
      </c>
      <c r="BB137" s="348" t="s">
        <v>430</v>
      </c>
      <c r="BC137" s="348" t="s">
        <v>430</v>
      </c>
      <c r="BD137" s="348" t="s">
        <v>430</v>
      </c>
      <c r="BE137" s="375" t="s">
        <v>430</v>
      </c>
      <c r="BF137" s="375">
        <v>3.7</v>
      </c>
      <c r="BG137" s="374"/>
      <c r="BH137" s="594">
        <v>3.7</v>
      </c>
      <c r="BI137" s="348" t="s">
        <v>430</v>
      </c>
      <c r="BJ137" s="348" t="s">
        <v>430</v>
      </c>
      <c r="BK137" s="348" t="s">
        <v>430</v>
      </c>
      <c r="BL137" s="348" t="s">
        <v>430</v>
      </c>
      <c r="BM137" s="375">
        <v>96.3</v>
      </c>
      <c r="BN137" s="375" t="s">
        <v>430</v>
      </c>
      <c r="BO137" s="375" t="s">
        <v>430</v>
      </c>
      <c r="BP137" s="375" t="s">
        <v>430</v>
      </c>
      <c r="BQ137" s="375" t="s">
        <v>430</v>
      </c>
      <c r="BR137" s="374"/>
      <c r="BS137" s="468" t="s">
        <v>430</v>
      </c>
      <c r="BT137" s="348" t="s">
        <v>430</v>
      </c>
      <c r="BU137" s="374"/>
      <c r="BV137" s="430" t="s">
        <v>554</v>
      </c>
    </row>
    <row r="138" spans="1:74" s="428" customFormat="1" ht="11" x14ac:dyDescent="0.3">
      <c r="A138" s="841" t="s">
        <v>8223</v>
      </c>
      <c r="B138" s="842"/>
      <c r="C138" s="843">
        <v>45379</v>
      </c>
      <c r="D138" s="842"/>
      <c r="E138" s="844">
        <v>37.68</v>
      </c>
      <c r="F138" s="842"/>
      <c r="G138" s="845" t="s">
        <v>430</v>
      </c>
      <c r="H138" s="847"/>
      <c r="I138" s="846" t="s">
        <v>430</v>
      </c>
      <c r="J138" s="846" t="s">
        <v>430</v>
      </c>
      <c r="K138" s="846" t="s">
        <v>430</v>
      </c>
      <c r="L138" s="846" t="s">
        <v>430</v>
      </c>
      <c r="M138" s="851"/>
      <c r="N138" s="848" t="s">
        <v>430</v>
      </c>
      <c r="O138" s="846" t="s">
        <v>430</v>
      </c>
      <c r="P138" s="846" t="s">
        <v>430</v>
      </c>
      <c r="Q138" s="846" t="s">
        <v>430</v>
      </c>
      <c r="R138" s="846" t="s">
        <v>430</v>
      </c>
      <c r="S138" s="846" t="s">
        <v>430</v>
      </c>
      <c r="T138" s="846" t="s">
        <v>430</v>
      </c>
      <c r="U138" s="856" t="s">
        <v>430</v>
      </c>
      <c r="V138" s="846" t="s">
        <v>430</v>
      </c>
      <c r="W138" s="846" t="s">
        <v>430</v>
      </c>
      <c r="X138" s="846" t="s">
        <v>430</v>
      </c>
      <c r="Y138" s="852" t="s">
        <v>430</v>
      </c>
      <c r="Z138" s="846" t="s">
        <v>430</v>
      </c>
      <c r="AA138" s="846" t="s">
        <v>430</v>
      </c>
      <c r="AB138" s="846" t="s">
        <v>430</v>
      </c>
      <c r="AC138" s="846" t="s">
        <v>430</v>
      </c>
      <c r="AD138" s="846" t="s">
        <v>430</v>
      </c>
      <c r="AE138" s="846" t="s">
        <v>430</v>
      </c>
      <c r="AF138" s="846" t="s">
        <v>430</v>
      </c>
      <c r="AG138" s="937"/>
      <c r="AH138" s="844" t="s">
        <v>430</v>
      </c>
      <c r="AI138" s="844" t="s">
        <v>430</v>
      </c>
      <c r="AJ138" s="844" t="s">
        <v>430</v>
      </c>
      <c r="AK138" s="844" t="s">
        <v>430</v>
      </c>
      <c r="AL138" s="844" t="s">
        <v>430</v>
      </c>
      <c r="AM138" s="844" t="s">
        <v>430</v>
      </c>
      <c r="AN138" s="844" t="s">
        <v>430</v>
      </c>
      <c r="AO138" s="938" t="s">
        <v>430</v>
      </c>
      <c r="AP138" s="844" t="s">
        <v>430</v>
      </c>
      <c r="AQ138" s="844" t="s">
        <v>430</v>
      </c>
      <c r="AR138" s="844" t="s">
        <v>430</v>
      </c>
      <c r="AS138" s="844" t="s">
        <v>430</v>
      </c>
      <c r="AT138" s="844" t="s">
        <v>430</v>
      </c>
      <c r="AU138" s="844" t="s">
        <v>430</v>
      </c>
      <c r="AV138" s="844" t="s">
        <v>430</v>
      </c>
      <c r="AW138" s="844" t="s">
        <v>430</v>
      </c>
      <c r="AX138" s="844" t="s">
        <v>430</v>
      </c>
      <c r="AY138" s="844" t="s">
        <v>430</v>
      </c>
      <c r="AZ138" s="939"/>
      <c r="BA138" s="853" t="s">
        <v>430</v>
      </c>
      <c r="BB138" s="846" t="s">
        <v>430</v>
      </c>
      <c r="BC138" s="846" t="s">
        <v>430</v>
      </c>
      <c r="BD138" s="846" t="s">
        <v>430</v>
      </c>
      <c r="BE138" s="852" t="s">
        <v>430</v>
      </c>
      <c r="BF138" s="852" t="s">
        <v>430</v>
      </c>
      <c r="BG138" s="847"/>
      <c r="BH138" s="940" t="s">
        <v>430</v>
      </c>
      <c r="BI138" s="846" t="s">
        <v>430</v>
      </c>
      <c r="BJ138" s="846" t="s">
        <v>430</v>
      </c>
      <c r="BK138" s="846" t="s">
        <v>430</v>
      </c>
      <c r="BL138" s="846" t="s">
        <v>430</v>
      </c>
      <c r="BM138" s="852" t="s">
        <v>430</v>
      </c>
      <c r="BN138" s="852" t="s">
        <v>430</v>
      </c>
      <c r="BO138" s="852" t="s">
        <v>430</v>
      </c>
      <c r="BP138" s="852" t="s">
        <v>430</v>
      </c>
      <c r="BQ138" s="852" t="s">
        <v>430</v>
      </c>
      <c r="BR138" s="847"/>
      <c r="BS138" s="854" t="s">
        <v>430</v>
      </c>
      <c r="BT138" s="846" t="s">
        <v>430</v>
      </c>
      <c r="BU138" s="847"/>
      <c r="BV138" s="907" t="s">
        <v>554</v>
      </c>
    </row>
    <row r="139" spans="1:74" s="428" customFormat="1" x14ac:dyDescent="0.25">
      <c r="A139" s="345" t="s">
        <v>8224</v>
      </c>
      <c r="B139" s="373"/>
      <c r="C139" s="719">
        <v>44984</v>
      </c>
      <c r="D139" s="373"/>
      <c r="E139" s="346">
        <v>35.893599999999999</v>
      </c>
      <c r="F139" s="373"/>
      <c r="G139" s="347">
        <v>12.811999999999999</v>
      </c>
      <c r="H139" s="374"/>
      <c r="I139" s="348">
        <v>1.07</v>
      </c>
      <c r="J139" s="348">
        <v>6.42</v>
      </c>
      <c r="K139" s="348">
        <v>0.99</v>
      </c>
      <c r="L139" s="348">
        <v>1.02</v>
      </c>
      <c r="M139" s="362"/>
      <c r="N139" s="350">
        <v>23.946400000000001</v>
      </c>
      <c r="O139" s="348">
        <v>11.527699999999999</v>
      </c>
      <c r="P139" s="348">
        <v>13.424300000000001</v>
      </c>
      <c r="Q139" s="348">
        <v>12.8628</v>
      </c>
      <c r="R139" s="348">
        <v>11.760999999999999</v>
      </c>
      <c r="S139" s="348">
        <v>6.3777999999999997</v>
      </c>
      <c r="T139" s="348">
        <v>5.5861999999999998</v>
      </c>
      <c r="U139" s="354">
        <v>5.8137999999999996</v>
      </c>
      <c r="V139" s="348">
        <v>5.6075999999999997</v>
      </c>
      <c r="W139" s="348">
        <v>7.4377000000000004</v>
      </c>
      <c r="X139" s="348">
        <v>7.3903999999999996</v>
      </c>
      <c r="Y139" s="375" t="s">
        <v>430</v>
      </c>
      <c r="Z139" s="348" t="s">
        <v>430</v>
      </c>
      <c r="AA139" s="348">
        <v>6.1775000000000002</v>
      </c>
      <c r="AB139" s="348">
        <v>5.6017000000000001</v>
      </c>
      <c r="AC139" s="348">
        <v>5.8249000000000004</v>
      </c>
      <c r="AD139" s="348">
        <v>5.7535999999999996</v>
      </c>
      <c r="AE139" s="348">
        <v>11.889900000000001</v>
      </c>
      <c r="AF139" s="348">
        <v>7.7413999999999996</v>
      </c>
      <c r="AG139" s="569"/>
      <c r="AH139" s="346">
        <v>57</v>
      </c>
      <c r="AI139" s="346">
        <v>51</v>
      </c>
      <c r="AJ139" s="346">
        <v>36</v>
      </c>
      <c r="AK139" s="346">
        <v>49</v>
      </c>
      <c r="AL139" s="346">
        <v>89</v>
      </c>
      <c r="AM139" s="346">
        <v>96</v>
      </c>
      <c r="AN139" s="346">
        <v>76</v>
      </c>
      <c r="AO139" s="572">
        <v>55</v>
      </c>
      <c r="AP139" s="346">
        <v>56</v>
      </c>
      <c r="AQ139" s="346">
        <v>54</v>
      </c>
      <c r="AR139" s="346">
        <v>55</v>
      </c>
      <c r="AS139" s="346" t="s">
        <v>430</v>
      </c>
      <c r="AT139" s="346" t="s">
        <v>430</v>
      </c>
      <c r="AU139" s="346">
        <v>114</v>
      </c>
      <c r="AV139" s="346">
        <v>72</v>
      </c>
      <c r="AW139" s="346">
        <v>67</v>
      </c>
      <c r="AX139" s="346">
        <v>54</v>
      </c>
      <c r="AY139" s="346">
        <v>93</v>
      </c>
      <c r="AZ139" s="584"/>
      <c r="BA139" s="467">
        <v>94.55</v>
      </c>
      <c r="BB139" s="348" t="s">
        <v>430</v>
      </c>
      <c r="BC139" s="348" t="s">
        <v>430</v>
      </c>
      <c r="BD139" s="348" t="s">
        <v>430</v>
      </c>
      <c r="BE139" s="375" t="s">
        <v>430</v>
      </c>
      <c r="BF139" s="375">
        <v>5.45</v>
      </c>
      <c r="BG139" s="374"/>
      <c r="BH139" s="594">
        <v>5.45</v>
      </c>
      <c r="BI139" s="348" t="s">
        <v>430</v>
      </c>
      <c r="BJ139" s="348" t="s">
        <v>430</v>
      </c>
      <c r="BK139" s="348" t="s">
        <v>430</v>
      </c>
      <c r="BL139" s="348" t="s">
        <v>430</v>
      </c>
      <c r="BM139" s="375">
        <v>94.55</v>
      </c>
      <c r="BN139" s="375" t="s">
        <v>430</v>
      </c>
      <c r="BO139" s="375" t="s">
        <v>430</v>
      </c>
      <c r="BP139" s="375" t="s">
        <v>430</v>
      </c>
      <c r="BQ139" s="375" t="s">
        <v>430</v>
      </c>
      <c r="BR139" s="374"/>
      <c r="BS139" s="468" t="s">
        <v>430</v>
      </c>
      <c r="BT139" s="348" t="s">
        <v>430</v>
      </c>
      <c r="BU139" s="374"/>
      <c r="BV139" s="430" t="s">
        <v>554</v>
      </c>
    </row>
    <row r="140" spans="1:74" s="428" customFormat="1" x14ac:dyDescent="0.25">
      <c r="A140" s="345" t="s">
        <v>8225</v>
      </c>
      <c r="B140" s="373"/>
      <c r="C140" s="719">
        <v>44897</v>
      </c>
      <c r="D140" s="373"/>
      <c r="E140" s="889">
        <v>33.68</v>
      </c>
      <c r="F140" s="373"/>
      <c r="G140" s="347" t="s">
        <v>430</v>
      </c>
      <c r="H140" s="374"/>
      <c r="I140" s="905">
        <v>0.02</v>
      </c>
      <c r="J140" s="905">
        <v>5.7</v>
      </c>
      <c r="K140" s="905">
        <v>0.02</v>
      </c>
      <c r="L140" s="905">
        <v>0.02</v>
      </c>
      <c r="M140" s="362"/>
      <c r="N140" s="350" t="s">
        <v>430</v>
      </c>
      <c r="O140" s="348" t="s">
        <v>430</v>
      </c>
      <c r="P140" s="348" t="s">
        <v>430</v>
      </c>
      <c r="Q140" s="348" t="s">
        <v>430</v>
      </c>
      <c r="R140" s="348" t="s">
        <v>430</v>
      </c>
      <c r="S140" s="348" t="s">
        <v>430</v>
      </c>
      <c r="T140" s="348" t="s">
        <v>430</v>
      </c>
      <c r="U140" s="354" t="s">
        <v>430</v>
      </c>
      <c r="V140" s="348" t="s">
        <v>430</v>
      </c>
      <c r="W140" s="348" t="s">
        <v>430</v>
      </c>
      <c r="X140" s="348" t="s">
        <v>430</v>
      </c>
      <c r="Y140" s="375" t="s">
        <v>430</v>
      </c>
      <c r="Z140" s="348" t="s">
        <v>430</v>
      </c>
      <c r="AA140" s="348" t="s">
        <v>430</v>
      </c>
      <c r="AB140" s="348" t="s">
        <v>430</v>
      </c>
      <c r="AC140" s="348" t="s">
        <v>430</v>
      </c>
      <c r="AD140" s="348" t="s">
        <v>430</v>
      </c>
      <c r="AE140" s="348" t="s">
        <v>430</v>
      </c>
      <c r="AF140" s="348" t="s">
        <v>430</v>
      </c>
      <c r="AG140" s="569"/>
      <c r="AH140" s="346" t="s">
        <v>430</v>
      </c>
      <c r="AI140" s="346" t="s">
        <v>430</v>
      </c>
      <c r="AJ140" s="346" t="s">
        <v>430</v>
      </c>
      <c r="AK140" s="346" t="s">
        <v>430</v>
      </c>
      <c r="AL140" s="346" t="s">
        <v>430</v>
      </c>
      <c r="AM140" s="346" t="s">
        <v>430</v>
      </c>
      <c r="AN140" s="346" t="s">
        <v>430</v>
      </c>
      <c r="AO140" s="572" t="s">
        <v>430</v>
      </c>
      <c r="AP140" s="346" t="s">
        <v>430</v>
      </c>
      <c r="AQ140" s="346" t="s">
        <v>430</v>
      </c>
      <c r="AR140" s="346" t="s">
        <v>430</v>
      </c>
      <c r="AS140" s="346" t="s">
        <v>430</v>
      </c>
      <c r="AT140" s="346" t="s">
        <v>430</v>
      </c>
      <c r="AU140" s="346" t="s">
        <v>430</v>
      </c>
      <c r="AV140" s="346" t="s">
        <v>430</v>
      </c>
      <c r="AW140" s="346" t="s">
        <v>430</v>
      </c>
      <c r="AX140" s="346" t="s">
        <v>430</v>
      </c>
      <c r="AY140" s="346" t="s">
        <v>430</v>
      </c>
      <c r="AZ140" s="584"/>
      <c r="BA140" s="467" t="s">
        <v>430</v>
      </c>
      <c r="BB140" s="348" t="s">
        <v>430</v>
      </c>
      <c r="BC140" s="348" t="s">
        <v>430</v>
      </c>
      <c r="BD140" s="348" t="s">
        <v>430</v>
      </c>
      <c r="BE140" s="375" t="s">
        <v>430</v>
      </c>
      <c r="BF140" s="953">
        <v>100</v>
      </c>
      <c r="BG140" s="374"/>
      <c r="BH140" s="954">
        <v>100</v>
      </c>
      <c r="BI140" s="348" t="s">
        <v>430</v>
      </c>
      <c r="BJ140" s="348" t="s">
        <v>430</v>
      </c>
      <c r="BK140" s="348" t="s">
        <v>430</v>
      </c>
      <c r="BL140" s="348" t="s">
        <v>430</v>
      </c>
      <c r="BM140" s="375" t="s">
        <v>430</v>
      </c>
      <c r="BN140" s="375" t="s">
        <v>430</v>
      </c>
      <c r="BO140" s="375" t="s">
        <v>430</v>
      </c>
      <c r="BP140" s="375" t="s">
        <v>430</v>
      </c>
      <c r="BQ140" s="375" t="s">
        <v>430</v>
      </c>
      <c r="BR140" s="374"/>
      <c r="BS140" s="468" t="s">
        <v>430</v>
      </c>
      <c r="BT140" s="348" t="s">
        <v>430</v>
      </c>
      <c r="BU140" s="374"/>
      <c r="BV140" s="430" t="s">
        <v>554</v>
      </c>
    </row>
    <row r="141" spans="1:74" s="428" customFormat="1" x14ac:dyDescent="0.25">
      <c r="A141" s="345" t="s">
        <v>8226</v>
      </c>
      <c r="B141" s="373"/>
      <c r="C141" s="719">
        <v>44832</v>
      </c>
      <c r="D141" s="373"/>
      <c r="E141" s="889">
        <v>33.57</v>
      </c>
      <c r="F141" s="373"/>
      <c r="G141" s="347" t="s">
        <v>430</v>
      </c>
      <c r="H141" s="374"/>
      <c r="I141" s="348" t="s">
        <v>430</v>
      </c>
      <c r="J141" s="348" t="s">
        <v>430</v>
      </c>
      <c r="K141" s="348" t="s">
        <v>430</v>
      </c>
      <c r="L141" s="348" t="s">
        <v>430</v>
      </c>
      <c r="M141" s="362"/>
      <c r="N141" s="350" t="s">
        <v>430</v>
      </c>
      <c r="O141" s="348" t="s">
        <v>430</v>
      </c>
      <c r="P141" s="348" t="s">
        <v>430</v>
      </c>
      <c r="Q141" s="348" t="s">
        <v>430</v>
      </c>
      <c r="R141" s="348" t="s">
        <v>430</v>
      </c>
      <c r="S141" s="348" t="s">
        <v>430</v>
      </c>
      <c r="T141" s="348" t="s">
        <v>430</v>
      </c>
      <c r="U141" s="354" t="s">
        <v>430</v>
      </c>
      <c r="V141" s="348" t="s">
        <v>430</v>
      </c>
      <c r="W141" s="348" t="s">
        <v>430</v>
      </c>
      <c r="X141" s="348" t="s">
        <v>430</v>
      </c>
      <c r="Y141" s="375" t="s">
        <v>430</v>
      </c>
      <c r="Z141" s="348" t="s">
        <v>430</v>
      </c>
      <c r="AA141" s="348" t="s">
        <v>430</v>
      </c>
      <c r="AB141" s="348" t="s">
        <v>430</v>
      </c>
      <c r="AC141" s="348" t="s">
        <v>430</v>
      </c>
      <c r="AD141" s="348" t="s">
        <v>430</v>
      </c>
      <c r="AE141" s="348" t="s">
        <v>430</v>
      </c>
      <c r="AF141" s="348" t="s">
        <v>430</v>
      </c>
      <c r="AG141" s="569"/>
      <c r="AH141" s="346" t="s">
        <v>430</v>
      </c>
      <c r="AI141" s="346" t="s">
        <v>430</v>
      </c>
      <c r="AJ141" s="346" t="s">
        <v>430</v>
      </c>
      <c r="AK141" s="346" t="s">
        <v>430</v>
      </c>
      <c r="AL141" s="346" t="s">
        <v>430</v>
      </c>
      <c r="AM141" s="346" t="s">
        <v>430</v>
      </c>
      <c r="AN141" s="346" t="s">
        <v>430</v>
      </c>
      <c r="AO141" s="572" t="s">
        <v>430</v>
      </c>
      <c r="AP141" s="346" t="s">
        <v>430</v>
      </c>
      <c r="AQ141" s="346" t="s">
        <v>430</v>
      </c>
      <c r="AR141" s="346" t="s">
        <v>430</v>
      </c>
      <c r="AS141" s="346" t="s">
        <v>430</v>
      </c>
      <c r="AT141" s="346" t="s">
        <v>430</v>
      </c>
      <c r="AU141" s="346" t="s">
        <v>430</v>
      </c>
      <c r="AV141" s="346" t="s">
        <v>430</v>
      </c>
      <c r="AW141" s="346" t="s">
        <v>430</v>
      </c>
      <c r="AX141" s="346" t="s">
        <v>430</v>
      </c>
      <c r="AY141" s="346" t="s">
        <v>430</v>
      </c>
      <c r="AZ141" s="584"/>
      <c r="BA141" s="467" t="s">
        <v>430</v>
      </c>
      <c r="BB141" s="348" t="s">
        <v>430</v>
      </c>
      <c r="BC141" s="348" t="s">
        <v>430</v>
      </c>
      <c r="BD141" s="348" t="s">
        <v>430</v>
      </c>
      <c r="BE141" s="375" t="s">
        <v>430</v>
      </c>
      <c r="BF141" s="375" t="s">
        <v>430</v>
      </c>
      <c r="BG141" s="374"/>
      <c r="BH141" s="594" t="s">
        <v>430</v>
      </c>
      <c r="BI141" s="348" t="s">
        <v>430</v>
      </c>
      <c r="BJ141" s="348" t="s">
        <v>430</v>
      </c>
      <c r="BK141" s="348" t="s">
        <v>430</v>
      </c>
      <c r="BL141" s="348" t="s">
        <v>430</v>
      </c>
      <c r="BM141" s="375" t="s">
        <v>430</v>
      </c>
      <c r="BN141" s="375" t="s">
        <v>430</v>
      </c>
      <c r="BO141" s="375" t="s">
        <v>430</v>
      </c>
      <c r="BP141" s="375" t="s">
        <v>430</v>
      </c>
      <c r="BQ141" s="375" t="s">
        <v>430</v>
      </c>
      <c r="BR141" s="374"/>
      <c r="BS141" s="468" t="s">
        <v>430</v>
      </c>
      <c r="BT141" s="348" t="s">
        <v>430</v>
      </c>
      <c r="BU141" s="374"/>
      <c r="BV141" s="430" t="s">
        <v>554</v>
      </c>
    </row>
    <row r="142" spans="1:74" s="428" customFormat="1" x14ac:dyDescent="0.25">
      <c r="A142" s="345" t="s">
        <v>8227</v>
      </c>
      <c r="B142" s="373"/>
      <c r="C142" s="719">
        <v>44988</v>
      </c>
      <c r="D142" s="373"/>
      <c r="E142" s="346">
        <v>32.9803</v>
      </c>
      <c r="F142" s="373"/>
      <c r="G142" s="347">
        <v>12.809699999999999</v>
      </c>
      <c r="H142" s="374"/>
      <c r="I142" s="348">
        <v>1.8</v>
      </c>
      <c r="J142" s="348">
        <v>7.4</v>
      </c>
      <c r="K142" s="348">
        <v>1.63</v>
      </c>
      <c r="L142" s="348">
        <v>1.7</v>
      </c>
      <c r="M142" s="362"/>
      <c r="N142" s="350">
        <v>14.822900000000001</v>
      </c>
      <c r="O142" s="348">
        <v>8.1013000000000002</v>
      </c>
      <c r="P142" s="348">
        <v>4.6037999999999997</v>
      </c>
      <c r="Q142" s="348">
        <v>8.6992999999999991</v>
      </c>
      <c r="R142" s="348">
        <v>16.839500000000001</v>
      </c>
      <c r="S142" s="348">
        <v>6.1329000000000002</v>
      </c>
      <c r="T142" s="348">
        <v>5.0099</v>
      </c>
      <c r="U142" s="354">
        <v>5.6866000000000003</v>
      </c>
      <c r="V142" s="348">
        <v>5.2157</v>
      </c>
      <c r="W142" s="348">
        <v>7.5522</v>
      </c>
      <c r="X142" s="348">
        <v>7.4442000000000004</v>
      </c>
      <c r="Y142" s="375" t="s">
        <v>430</v>
      </c>
      <c r="Z142" s="348" t="s">
        <v>430</v>
      </c>
      <c r="AA142" s="348">
        <v>6.7554999999999996</v>
      </c>
      <c r="AB142" s="348">
        <v>4.7784000000000004</v>
      </c>
      <c r="AC142" s="348">
        <v>5.6266999999999996</v>
      </c>
      <c r="AD142" s="348">
        <v>5.2062999999999997</v>
      </c>
      <c r="AE142" s="348">
        <v>16.600000000000001</v>
      </c>
      <c r="AF142" s="348">
        <v>7.7622</v>
      </c>
      <c r="AG142" s="569"/>
      <c r="AH142" s="346">
        <v>89</v>
      </c>
      <c r="AI142" s="346">
        <v>110</v>
      </c>
      <c r="AJ142" s="346">
        <v>132</v>
      </c>
      <c r="AK142" s="346">
        <v>102</v>
      </c>
      <c r="AL142" s="346">
        <v>41</v>
      </c>
      <c r="AM142" s="346">
        <v>111</v>
      </c>
      <c r="AN142" s="346">
        <v>108</v>
      </c>
      <c r="AO142" s="572">
        <v>79</v>
      </c>
      <c r="AP142" s="346">
        <v>85</v>
      </c>
      <c r="AQ142" s="346">
        <v>37</v>
      </c>
      <c r="AR142" s="346">
        <v>47</v>
      </c>
      <c r="AS142" s="346" t="s">
        <v>430</v>
      </c>
      <c r="AT142" s="346" t="s">
        <v>430</v>
      </c>
      <c r="AU142" s="346">
        <v>93</v>
      </c>
      <c r="AV142" s="346">
        <v>115</v>
      </c>
      <c r="AW142" s="346">
        <v>96</v>
      </c>
      <c r="AX142" s="346">
        <v>88</v>
      </c>
      <c r="AY142" s="346">
        <v>50</v>
      </c>
      <c r="AZ142" s="584"/>
      <c r="BA142" s="467">
        <v>73.12</v>
      </c>
      <c r="BB142" s="348">
        <v>24.23</v>
      </c>
      <c r="BC142" s="348" t="s">
        <v>430</v>
      </c>
      <c r="BD142" s="348" t="s">
        <v>430</v>
      </c>
      <c r="BE142" s="375" t="s">
        <v>430</v>
      </c>
      <c r="BF142" s="375">
        <v>2.66</v>
      </c>
      <c r="BG142" s="374"/>
      <c r="BH142" s="594">
        <v>2.66</v>
      </c>
      <c r="BI142" s="348" t="s">
        <v>430</v>
      </c>
      <c r="BJ142" s="348" t="s">
        <v>430</v>
      </c>
      <c r="BK142" s="348">
        <v>24.23</v>
      </c>
      <c r="BL142" s="348" t="s">
        <v>430</v>
      </c>
      <c r="BM142" s="375">
        <v>73.12</v>
      </c>
      <c r="BN142" s="375" t="s">
        <v>430</v>
      </c>
      <c r="BO142" s="375" t="s">
        <v>430</v>
      </c>
      <c r="BP142" s="375" t="s">
        <v>430</v>
      </c>
      <c r="BQ142" s="375" t="s">
        <v>430</v>
      </c>
      <c r="BR142" s="374"/>
      <c r="BS142" s="468" t="s">
        <v>430</v>
      </c>
      <c r="BT142" s="348" t="s">
        <v>430</v>
      </c>
      <c r="BU142" s="374"/>
      <c r="BV142" s="430" t="s">
        <v>554</v>
      </c>
    </row>
    <row r="143" spans="1:74" s="428" customFormat="1" x14ac:dyDescent="0.25">
      <c r="A143" s="345" t="s">
        <v>8228</v>
      </c>
      <c r="B143" s="373"/>
      <c r="C143" s="719">
        <v>45009</v>
      </c>
      <c r="D143" s="373"/>
      <c r="E143" s="346">
        <v>30.65</v>
      </c>
      <c r="F143" s="373"/>
      <c r="G143" s="347">
        <v>12.7941</v>
      </c>
      <c r="H143" s="374"/>
      <c r="I143" s="348">
        <v>2.46</v>
      </c>
      <c r="J143" s="348">
        <v>7.12</v>
      </c>
      <c r="K143" s="348">
        <v>2.12</v>
      </c>
      <c r="L143" s="348">
        <v>2.2000000000000002</v>
      </c>
      <c r="M143" s="362"/>
      <c r="N143" s="350">
        <v>-6.8456000000000001</v>
      </c>
      <c r="O143" s="348">
        <v>3.8820000000000001</v>
      </c>
      <c r="P143" s="348">
        <v>6.1612999999999998</v>
      </c>
      <c r="Q143" s="348">
        <v>10.6602</v>
      </c>
      <c r="R143" s="348">
        <v>18.1539</v>
      </c>
      <c r="S143" s="348">
        <v>5.2183999999999999</v>
      </c>
      <c r="T143" s="348">
        <v>4.5266000000000002</v>
      </c>
      <c r="U143" s="354">
        <v>5.3357999999999999</v>
      </c>
      <c r="V143" s="348">
        <v>4.6604000000000001</v>
      </c>
      <c r="W143" s="348">
        <v>7.6032999999999999</v>
      </c>
      <c r="X143" s="348">
        <v>7.4720000000000004</v>
      </c>
      <c r="Y143" s="375" t="s">
        <v>430</v>
      </c>
      <c r="Z143" s="348" t="s">
        <v>430</v>
      </c>
      <c r="AA143" s="348">
        <v>6.1</v>
      </c>
      <c r="AB143" s="348">
        <v>4.2857000000000003</v>
      </c>
      <c r="AC143" s="348">
        <v>5.8170999999999999</v>
      </c>
      <c r="AD143" s="348">
        <v>4.3851000000000004</v>
      </c>
      <c r="AE143" s="348">
        <v>20.585899999999999</v>
      </c>
      <c r="AF143" s="348">
        <v>7.8643000000000001</v>
      </c>
      <c r="AG143" s="569"/>
      <c r="AH143" s="346">
        <v>124</v>
      </c>
      <c r="AI143" s="346">
        <v>134</v>
      </c>
      <c r="AJ143" s="346">
        <v>120</v>
      </c>
      <c r="AK143" s="346">
        <v>72</v>
      </c>
      <c r="AL143" s="346">
        <v>36</v>
      </c>
      <c r="AM143" s="346">
        <v>130</v>
      </c>
      <c r="AN143" s="346">
        <v>121</v>
      </c>
      <c r="AO143" s="572">
        <v>115</v>
      </c>
      <c r="AP143" s="346">
        <v>100</v>
      </c>
      <c r="AQ143" s="346">
        <v>28</v>
      </c>
      <c r="AR143" s="346">
        <v>43</v>
      </c>
      <c r="AS143" s="346" t="s">
        <v>430</v>
      </c>
      <c r="AT143" s="346" t="s">
        <v>430</v>
      </c>
      <c r="AU143" s="346">
        <v>118</v>
      </c>
      <c r="AV143" s="346">
        <v>124</v>
      </c>
      <c r="AW143" s="346">
        <v>68</v>
      </c>
      <c r="AX143" s="346">
        <v>109</v>
      </c>
      <c r="AY143" s="346">
        <v>31</v>
      </c>
      <c r="AZ143" s="584"/>
      <c r="BA143" s="467">
        <v>92.87</v>
      </c>
      <c r="BB143" s="348" t="s">
        <v>430</v>
      </c>
      <c r="BC143" s="348" t="s">
        <v>430</v>
      </c>
      <c r="BD143" s="348" t="s">
        <v>430</v>
      </c>
      <c r="BE143" s="375" t="s">
        <v>430</v>
      </c>
      <c r="BF143" s="375">
        <v>7.13</v>
      </c>
      <c r="BG143" s="374"/>
      <c r="BH143" s="594">
        <v>7.13</v>
      </c>
      <c r="BI143" s="348" t="s">
        <v>430</v>
      </c>
      <c r="BJ143" s="348" t="s">
        <v>430</v>
      </c>
      <c r="BK143" s="348" t="s">
        <v>430</v>
      </c>
      <c r="BL143" s="348" t="s">
        <v>430</v>
      </c>
      <c r="BM143" s="375">
        <v>92.87</v>
      </c>
      <c r="BN143" s="375" t="s">
        <v>430</v>
      </c>
      <c r="BO143" s="375" t="s">
        <v>430</v>
      </c>
      <c r="BP143" s="375" t="s">
        <v>430</v>
      </c>
      <c r="BQ143" s="375" t="s">
        <v>430</v>
      </c>
      <c r="BR143" s="374"/>
      <c r="BS143" s="468" t="s">
        <v>430</v>
      </c>
      <c r="BT143" s="348" t="s">
        <v>430</v>
      </c>
      <c r="BU143" s="374"/>
      <c r="BV143" s="430" t="s">
        <v>554</v>
      </c>
    </row>
    <row r="144" spans="1:74" s="428" customFormat="1" x14ac:dyDescent="0.25">
      <c r="A144" s="345" t="s">
        <v>8229</v>
      </c>
      <c r="B144" s="373"/>
      <c r="C144" s="719">
        <v>45887</v>
      </c>
      <c r="D144" s="373"/>
      <c r="E144" s="346">
        <v>30.215800000000002</v>
      </c>
      <c r="F144" s="373"/>
      <c r="G144" s="347">
        <v>10.363899999999999</v>
      </c>
      <c r="H144" s="374"/>
      <c r="I144" s="348">
        <v>9.3000000000000007</v>
      </c>
      <c r="J144" s="348">
        <v>6.97</v>
      </c>
      <c r="K144" s="348">
        <v>6.8</v>
      </c>
      <c r="L144" s="348">
        <v>7</v>
      </c>
      <c r="M144" s="362"/>
      <c r="N144" s="350">
        <v>132.54900000000001</v>
      </c>
      <c r="O144" s="348">
        <v>42.365699999999997</v>
      </c>
      <c r="P144" s="348">
        <v>30.108499999999999</v>
      </c>
      <c r="Q144" s="348">
        <v>24.9651</v>
      </c>
      <c r="R144" s="348">
        <v>25.9299</v>
      </c>
      <c r="S144" s="348">
        <v>7.8944000000000001</v>
      </c>
      <c r="T144" s="348">
        <v>3.4384999999999999</v>
      </c>
      <c r="U144" s="354">
        <v>3.7614999999999998</v>
      </c>
      <c r="V144" s="348" t="s">
        <v>430</v>
      </c>
      <c r="W144" s="348" t="s">
        <v>430</v>
      </c>
      <c r="X144" s="348" t="s">
        <v>430</v>
      </c>
      <c r="Y144" s="375" t="s">
        <v>430</v>
      </c>
      <c r="Z144" s="348" t="s">
        <v>430</v>
      </c>
      <c r="AA144" s="348">
        <v>12.7478</v>
      </c>
      <c r="AB144" s="348">
        <v>4.0476999999999999</v>
      </c>
      <c r="AC144" s="348">
        <v>4.4679000000000002</v>
      </c>
      <c r="AD144" s="348" t="s">
        <v>430</v>
      </c>
      <c r="AE144" s="348">
        <v>23.327400000000001</v>
      </c>
      <c r="AF144" s="348">
        <v>4.2846000000000002</v>
      </c>
      <c r="AG144" s="569"/>
      <c r="AH144" s="346">
        <v>2</v>
      </c>
      <c r="AI144" s="346">
        <v>3</v>
      </c>
      <c r="AJ144" s="346">
        <v>3</v>
      </c>
      <c r="AK144" s="346">
        <v>14</v>
      </c>
      <c r="AL144" s="346">
        <v>21</v>
      </c>
      <c r="AM144" s="346">
        <v>43</v>
      </c>
      <c r="AN144" s="346">
        <v>125</v>
      </c>
      <c r="AO144" s="572">
        <v>124</v>
      </c>
      <c r="AP144" s="346" t="s">
        <v>430</v>
      </c>
      <c r="AQ144" s="346" t="s">
        <v>430</v>
      </c>
      <c r="AR144" s="346" t="s">
        <v>430</v>
      </c>
      <c r="AS144" s="346" t="s">
        <v>430</v>
      </c>
      <c r="AT144" s="346" t="s">
        <v>430</v>
      </c>
      <c r="AU144" s="346">
        <v>17</v>
      </c>
      <c r="AV144" s="346">
        <v>126</v>
      </c>
      <c r="AW144" s="346">
        <v>124</v>
      </c>
      <c r="AX144" s="346" t="s">
        <v>430</v>
      </c>
      <c r="AY144" s="346">
        <v>24</v>
      </c>
      <c r="AZ144" s="584"/>
      <c r="BA144" s="467">
        <v>99.06</v>
      </c>
      <c r="BB144" s="348" t="s">
        <v>430</v>
      </c>
      <c r="BC144" s="348" t="s">
        <v>430</v>
      </c>
      <c r="BD144" s="348" t="s">
        <v>430</v>
      </c>
      <c r="BE144" s="375" t="s">
        <v>430</v>
      </c>
      <c r="BF144" s="375">
        <v>0.94</v>
      </c>
      <c r="BG144" s="374"/>
      <c r="BH144" s="594">
        <v>0.94</v>
      </c>
      <c r="BI144" s="348" t="s">
        <v>430</v>
      </c>
      <c r="BJ144" s="348" t="s">
        <v>430</v>
      </c>
      <c r="BK144" s="348" t="s">
        <v>430</v>
      </c>
      <c r="BL144" s="348" t="s">
        <v>430</v>
      </c>
      <c r="BM144" s="375">
        <v>99.06</v>
      </c>
      <c r="BN144" s="375" t="s">
        <v>430</v>
      </c>
      <c r="BO144" s="375" t="s">
        <v>430</v>
      </c>
      <c r="BP144" s="375" t="s">
        <v>430</v>
      </c>
      <c r="BQ144" s="375" t="s">
        <v>430</v>
      </c>
      <c r="BR144" s="374"/>
      <c r="BS144" s="468" t="s">
        <v>430</v>
      </c>
      <c r="BT144" s="348" t="s">
        <v>430</v>
      </c>
      <c r="BU144" s="374"/>
      <c r="BV144" s="430" t="s">
        <v>554</v>
      </c>
    </row>
    <row r="145" spans="1:74" s="428" customFormat="1" x14ac:dyDescent="0.25">
      <c r="A145" s="345" t="s">
        <v>8230</v>
      </c>
      <c r="B145" s="373"/>
      <c r="C145" s="719">
        <v>46093</v>
      </c>
      <c r="D145" s="373"/>
      <c r="E145" s="346">
        <v>27.597100000000001</v>
      </c>
      <c r="F145" s="373"/>
      <c r="G145" s="347">
        <v>10.228300000000001</v>
      </c>
      <c r="H145" s="374"/>
      <c r="I145" s="348" t="s">
        <v>430</v>
      </c>
      <c r="J145" s="348" t="s">
        <v>430</v>
      </c>
      <c r="K145" s="348" t="s">
        <v>430</v>
      </c>
      <c r="L145" s="348" t="s">
        <v>430</v>
      </c>
      <c r="M145" s="362"/>
      <c r="N145" s="350">
        <v>26.426200000000001</v>
      </c>
      <c r="O145" s="348">
        <v>17.1692</v>
      </c>
      <c r="P145" s="348">
        <v>15.184900000000001</v>
      </c>
      <c r="Q145" s="348">
        <v>12.884600000000001</v>
      </c>
      <c r="R145" s="348">
        <v>15.8498</v>
      </c>
      <c r="S145" s="348">
        <v>9.1996000000000002</v>
      </c>
      <c r="T145" s="348" t="s">
        <v>430</v>
      </c>
      <c r="U145" s="354" t="s">
        <v>430</v>
      </c>
      <c r="V145" s="348" t="s">
        <v>430</v>
      </c>
      <c r="W145" s="348" t="s">
        <v>430</v>
      </c>
      <c r="X145" s="348" t="s">
        <v>430</v>
      </c>
      <c r="Y145" s="375" t="s">
        <v>430</v>
      </c>
      <c r="Z145" s="348" t="s">
        <v>430</v>
      </c>
      <c r="AA145" s="348">
        <v>9.6365999999999996</v>
      </c>
      <c r="AB145" s="348" t="s">
        <v>430</v>
      </c>
      <c r="AC145" s="348" t="s">
        <v>430</v>
      </c>
      <c r="AD145" s="348" t="s">
        <v>430</v>
      </c>
      <c r="AE145" s="348">
        <v>17.790800000000001</v>
      </c>
      <c r="AF145" s="348">
        <v>8.0124999999999993</v>
      </c>
      <c r="AG145" s="569"/>
      <c r="AH145" s="346">
        <v>48</v>
      </c>
      <c r="AI145" s="346">
        <v>30</v>
      </c>
      <c r="AJ145" s="346">
        <v>27</v>
      </c>
      <c r="AK145" s="346">
        <v>48</v>
      </c>
      <c r="AL145" s="346">
        <v>50</v>
      </c>
      <c r="AM145" s="346">
        <v>18</v>
      </c>
      <c r="AN145" s="346" t="s">
        <v>430</v>
      </c>
      <c r="AO145" s="572" t="s">
        <v>430</v>
      </c>
      <c r="AP145" s="346" t="s">
        <v>430</v>
      </c>
      <c r="AQ145" s="346" t="s">
        <v>430</v>
      </c>
      <c r="AR145" s="346" t="s">
        <v>430</v>
      </c>
      <c r="AS145" s="346" t="s">
        <v>430</v>
      </c>
      <c r="AT145" s="346" t="s">
        <v>430</v>
      </c>
      <c r="AU145" s="346">
        <v>27</v>
      </c>
      <c r="AV145" s="346" t="s">
        <v>430</v>
      </c>
      <c r="AW145" s="346" t="s">
        <v>430</v>
      </c>
      <c r="AX145" s="346" t="s">
        <v>430</v>
      </c>
      <c r="AY145" s="346">
        <v>42</v>
      </c>
      <c r="AZ145" s="584"/>
      <c r="BA145" s="467" t="s">
        <v>430</v>
      </c>
      <c r="BB145" s="348">
        <v>99.72</v>
      </c>
      <c r="BC145" s="348" t="s">
        <v>430</v>
      </c>
      <c r="BD145" s="348" t="s">
        <v>430</v>
      </c>
      <c r="BE145" s="375" t="s">
        <v>430</v>
      </c>
      <c r="BF145" s="375">
        <v>0.28000000000000003</v>
      </c>
      <c r="BG145" s="374"/>
      <c r="BH145" s="594">
        <v>0.28000000000000003</v>
      </c>
      <c r="BI145" s="348" t="s">
        <v>430</v>
      </c>
      <c r="BJ145" s="348" t="s">
        <v>430</v>
      </c>
      <c r="BK145" s="348" t="s">
        <v>430</v>
      </c>
      <c r="BL145" s="348" t="s">
        <v>430</v>
      </c>
      <c r="BM145" s="375" t="s">
        <v>430</v>
      </c>
      <c r="BN145" s="375" t="s">
        <v>430</v>
      </c>
      <c r="BO145" s="375" t="s">
        <v>430</v>
      </c>
      <c r="BP145" s="375">
        <v>99.72</v>
      </c>
      <c r="BQ145" s="375" t="s">
        <v>430</v>
      </c>
      <c r="BR145" s="374"/>
      <c r="BS145" s="468" t="s">
        <v>430</v>
      </c>
      <c r="BT145" s="348" t="s">
        <v>430</v>
      </c>
      <c r="BU145" s="374"/>
      <c r="BV145" s="430" t="s">
        <v>8231</v>
      </c>
    </row>
    <row r="146" spans="1:74" s="428" customFormat="1" x14ac:dyDescent="0.25">
      <c r="A146" s="345" t="s">
        <v>8232</v>
      </c>
      <c r="B146" s="373"/>
      <c r="C146" s="719">
        <v>45282</v>
      </c>
      <c r="D146" s="373"/>
      <c r="E146" s="346">
        <v>27.175899999999999</v>
      </c>
      <c r="F146" s="373"/>
      <c r="G146" s="347">
        <v>12.1541</v>
      </c>
      <c r="H146" s="374"/>
      <c r="I146" s="348">
        <v>6.48</v>
      </c>
      <c r="J146" s="348">
        <v>7.08</v>
      </c>
      <c r="K146" s="348">
        <v>4.95</v>
      </c>
      <c r="L146" s="348">
        <v>5.13</v>
      </c>
      <c r="M146" s="362"/>
      <c r="N146" s="350">
        <v>105.714</v>
      </c>
      <c r="O146" s="348">
        <v>25.495000000000001</v>
      </c>
      <c r="P146" s="348">
        <v>22.5777</v>
      </c>
      <c r="Q146" s="348">
        <v>25.297599999999999</v>
      </c>
      <c r="R146" s="348">
        <v>26.081700000000001</v>
      </c>
      <c r="S146" s="348">
        <v>9.8004999999999995</v>
      </c>
      <c r="T146" s="348">
        <v>5.7000999999999999</v>
      </c>
      <c r="U146" s="354">
        <v>5.4687000000000001</v>
      </c>
      <c r="V146" s="348">
        <v>4.7199</v>
      </c>
      <c r="W146" s="348">
        <v>7.7565999999999997</v>
      </c>
      <c r="X146" s="348" t="s">
        <v>430</v>
      </c>
      <c r="Y146" s="375" t="s">
        <v>430</v>
      </c>
      <c r="Z146" s="348" t="s">
        <v>430</v>
      </c>
      <c r="AA146" s="348">
        <v>12.1152</v>
      </c>
      <c r="AB146" s="348">
        <v>6.0861000000000001</v>
      </c>
      <c r="AC146" s="348">
        <v>6.0353000000000003</v>
      </c>
      <c r="AD146" s="348">
        <v>4.8639000000000001</v>
      </c>
      <c r="AE146" s="348">
        <v>28.0029</v>
      </c>
      <c r="AF146" s="348">
        <v>8.0927000000000007</v>
      </c>
      <c r="AG146" s="569"/>
      <c r="AH146" s="346">
        <v>10</v>
      </c>
      <c r="AI146" s="346">
        <v>20</v>
      </c>
      <c r="AJ146" s="346">
        <v>13</v>
      </c>
      <c r="AK146" s="346">
        <v>12</v>
      </c>
      <c r="AL146" s="346">
        <v>20</v>
      </c>
      <c r="AM146" s="346">
        <v>11</v>
      </c>
      <c r="AN146" s="346">
        <v>60</v>
      </c>
      <c r="AO146" s="572">
        <v>101</v>
      </c>
      <c r="AP146" s="346">
        <v>98</v>
      </c>
      <c r="AQ146" s="346">
        <v>16</v>
      </c>
      <c r="AR146" s="346" t="s">
        <v>430</v>
      </c>
      <c r="AS146" s="346" t="s">
        <v>430</v>
      </c>
      <c r="AT146" s="346" t="s">
        <v>430</v>
      </c>
      <c r="AU146" s="346">
        <v>21</v>
      </c>
      <c r="AV146" s="346">
        <v>27</v>
      </c>
      <c r="AW146" s="346">
        <v>29</v>
      </c>
      <c r="AX146" s="346">
        <v>99</v>
      </c>
      <c r="AY146" s="346">
        <v>16</v>
      </c>
      <c r="AZ146" s="584"/>
      <c r="BA146" s="467">
        <v>94.57</v>
      </c>
      <c r="BB146" s="348" t="s">
        <v>430</v>
      </c>
      <c r="BC146" s="348" t="s">
        <v>430</v>
      </c>
      <c r="BD146" s="348" t="s">
        <v>430</v>
      </c>
      <c r="BE146" s="375" t="s">
        <v>430</v>
      </c>
      <c r="BF146" s="375">
        <v>5.43</v>
      </c>
      <c r="BG146" s="374"/>
      <c r="BH146" s="594">
        <v>5.43</v>
      </c>
      <c r="BI146" s="348" t="s">
        <v>430</v>
      </c>
      <c r="BJ146" s="348" t="s">
        <v>430</v>
      </c>
      <c r="BK146" s="348" t="s">
        <v>430</v>
      </c>
      <c r="BL146" s="348" t="s">
        <v>430</v>
      </c>
      <c r="BM146" s="375">
        <v>94.57</v>
      </c>
      <c r="BN146" s="375" t="s">
        <v>430</v>
      </c>
      <c r="BO146" s="375" t="s">
        <v>430</v>
      </c>
      <c r="BP146" s="375" t="s">
        <v>430</v>
      </c>
      <c r="BQ146" s="375" t="s">
        <v>430</v>
      </c>
      <c r="BR146" s="374"/>
      <c r="BS146" s="468" t="s">
        <v>430</v>
      </c>
      <c r="BT146" s="348" t="s">
        <v>430</v>
      </c>
      <c r="BU146" s="374"/>
      <c r="BV146" s="430" t="s">
        <v>554</v>
      </c>
    </row>
    <row r="147" spans="1:74" s="428" customFormat="1" x14ac:dyDescent="0.25">
      <c r="A147" s="345" t="s">
        <v>8233</v>
      </c>
      <c r="B147" s="373"/>
      <c r="C147" s="719">
        <v>45842</v>
      </c>
      <c r="D147" s="373"/>
      <c r="E147" s="346">
        <v>22.043800000000001</v>
      </c>
      <c r="F147" s="373"/>
      <c r="G147" s="347">
        <v>10.566000000000001</v>
      </c>
      <c r="H147" s="374"/>
      <c r="I147" s="348" t="s">
        <v>430</v>
      </c>
      <c r="J147" s="348" t="s">
        <v>430</v>
      </c>
      <c r="K147" s="348" t="s">
        <v>430</v>
      </c>
      <c r="L147" s="348" t="s">
        <v>430</v>
      </c>
      <c r="M147" s="362"/>
      <c r="N147" s="350">
        <v>6.9103000000000003</v>
      </c>
      <c r="O147" s="348">
        <v>9.6853999999999996</v>
      </c>
      <c r="P147" s="348">
        <v>11.3752</v>
      </c>
      <c r="Q147" s="348">
        <v>9.4102999999999994</v>
      </c>
      <c r="R147" s="348">
        <v>13.349</v>
      </c>
      <c r="S147" s="348">
        <v>6.7981999999999996</v>
      </c>
      <c r="T147" s="348">
        <v>5.4391999999999996</v>
      </c>
      <c r="U147" s="354">
        <v>5.8095999999999997</v>
      </c>
      <c r="V147" s="348" t="s">
        <v>430</v>
      </c>
      <c r="W147" s="348" t="s">
        <v>430</v>
      </c>
      <c r="X147" s="348" t="s">
        <v>430</v>
      </c>
      <c r="Y147" s="375" t="s">
        <v>430</v>
      </c>
      <c r="Z147" s="348" t="s">
        <v>430</v>
      </c>
      <c r="AA147" s="348">
        <v>7.1478999999999999</v>
      </c>
      <c r="AB147" s="348">
        <v>5.3864000000000001</v>
      </c>
      <c r="AC147" s="348">
        <v>5.7853000000000003</v>
      </c>
      <c r="AD147" s="348" t="s">
        <v>430</v>
      </c>
      <c r="AE147" s="348">
        <v>15.176</v>
      </c>
      <c r="AF147" s="348">
        <v>5.8193999999999999</v>
      </c>
      <c r="AG147" s="569"/>
      <c r="AH147" s="346">
        <v>113</v>
      </c>
      <c r="AI147" s="346">
        <v>90</v>
      </c>
      <c r="AJ147" s="346">
        <v>55</v>
      </c>
      <c r="AK147" s="346">
        <v>86</v>
      </c>
      <c r="AL147" s="346">
        <v>67</v>
      </c>
      <c r="AM147" s="346">
        <v>80</v>
      </c>
      <c r="AN147" s="346">
        <v>84</v>
      </c>
      <c r="AO147" s="572">
        <v>56</v>
      </c>
      <c r="AP147" s="346" t="s">
        <v>430</v>
      </c>
      <c r="AQ147" s="346" t="s">
        <v>430</v>
      </c>
      <c r="AR147" s="346" t="s">
        <v>430</v>
      </c>
      <c r="AS147" s="346" t="s">
        <v>430</v>
      </c>
      <c r="AT147" s="346" t="s">
        <v>430</v>
      </c>
      <c r="AU147" s="346">
        <v>82</v>
      </c>
      <c r="AV147" s="346">
        <v>93</v>
      </c>
      <c r="AW147" s="346">
        <v>73</v>
      </c>
      <c r="AX147" s="346" t="s">
        <v>430</v>
      </c>
      <c r="AY147" s="346">
        <v>60</v>
      </c>
      <c r="AZ147" s="584"/>
      <c r="BA147" s="467" t="s">
        <v>430</v>
      </c>
      <c r="BB147" s="348">
        <v>99.37</v>
      </c>
      <c r="BC147" s="348" t="s">
        <v>430</v>
      </c>
      <c r="BD147" s="348" t="s">
        <v>430</v>
      </c>
      <c r="BE147" s="375" t="s">
        <v>430</v>
      </c>
      <c r="BF147" s="375">
        <v>0.63</v>
      </c>
      <c r="BG147" s="374"/>
      <c r="BH147" s="594">
        <v>0.63</v>
      </c>
      <c r="BI147" s="348" t="s">
        <v>430</v>
      </c>
      <c r="BJ147" s="348" t="s">
        <v>430</v>
      </c>
      <c r="BK147" s="348" t="s">
        <v>430</v>
      </c>
      <c r="BL147" s="348" t="s">
        <v>430</v>
      </c>
      <c r="BM147" s="375" t="s">
        <v>430</v>
      </c>
      <c r="BN147" s="375" t="s">
        <v>430</v>
      </c>
      <c r="BO147" s="375" t="s">
        <v>430</v>
      </c>
      <c r="BP147" s="375">
        <v>99.37</v>
      </c>
      <c r="BQ147" s="375" t="s">
        <v>430</v>
      </c>
      <c r="BR147" s="374"/>
      <c r="BS147" s="468" t="s">
        <v>430</v>
      </c>
      <c r="BT147" s="348" t="s">
        <v>430</v>
      </c>
      <c r="BU147" s="374"/>
      <c r="BV147" s="430" t="s">
        <v>4624</v>
      </c>
    </row>
    <row r="148" spans="1:74" s="428" customFormat="1" x14ac:dyDescent="0.25">
      <c r="A148" s="345" t="s">
        <v>8234</v>
      </c>
      <c r="B148" s="373"/>
      <c r="C148" s="719">
        <v>44979</v>
      </c>
      <c r="D148" s="373"/>
      <c r="E148" s="346">
        <v>21.7272</v>
      </c>
      <c r="F148" s="373"/>
      <c r="G148" s="347">
        <v>12.7843</v>
      </c>
      <c r="H148" s="374"/>
      <c r="I148" s="348">
        <v>1.45</v>
      </c>
      <c r="J148" s="348">
        <v>6.24</v>
      </c>
      <c r="K148" s="348">
        <v>1.35</v>
      </c>
      <c r="L148" s="348">
        <v>1.39</v>
      </c>
      <c r="M148" s="362"/>
      <c r="N148" s="350">
        <v>21.139700000000001</v>
      </c>
      <c r="O148" s="348">
        <v>13.7874</v>
      </c>
      <c r="P148" s="348">
        <v>14.0275</v>
      </c>
      <c r="Q148" s="348">
        <v>16.128299999999999</v>
      </c>
      <c r="R148" s="348">
        <v>12.5031</v>
      </c>
      <c r="S148" s="348">
        <v>5.6944999999999997</v>
      </c>
      <c r="T148" s="348">
        <v>4.8127000000000004</v>
      </c>
      <c r="U148" s="354">
        <v>5.3887</v>
      </c>
      <c r="V148" s="348">
        <v>5.3628</v>
      </c>
      <c r="W148" s="348">
        <v>7.3375000000000004</v>
      </c>
      <c r="X148" s="348">
        <v>7.2121000000000004</v>
      </c>
      <c r="Y148" s="375" t="s">
        <v>430</v>
      </c>
      <c r="Z148" s="348" t="s">
        <v>430</v>
      </c>
      <c r="AA148" s="348">
        <v>6.7690999999999999</v>
      </c>
      <c r="AB148" s="348">
        <v>5.0514000000000001</v>
      </c>
      <c r="AC148" s="348">
        <v>5.4496000000000002</v>
      </c>
      <c r="AD148" s="348">
        <v>5.4417999999999997</v>
      </c>
      <c r="AE148" s="348">
        <v>11.8489</v>
      </c>
      <c r="AF148" s="348">
        <v>7.6386000000000003</v>
      </c>
      <c r="AG148" s="569"/>
      <c r="AH148" s="346">
        <v>65</v>
      </c>
      <c r="AI148" s="346">
        <v>42</v>
      </c>
      <c r="AJ148" s="346">
        <v>31</v>
      </c>
      <c r="AK148" s="346">
        <v>29</v>
      </c>
      <c r="AL148" s="346">
        <v>75</v>
      </c>
      <c r="AM148" s="346">
        <v>125</v>
      </c>
      <c r="AN148" s="346">
        <v>114</v>
      </c>
      <c r="AO148" s="572">
        <v>111</v>
      </c>
      <c r="AP148" s="346">
        <v>71</v>
      </c>
      <c r="AQ148" s="346">
        <v>70</v>
      </c>
      <c r="AR148" s="346">
        <v>76</v>
      </c>
      <c r="AS148" s="346" t="s">
        <v>430</v>
      </c>
      <c r="AT148" s="346" t="s">
        <v>430</v>
      </c>
      <c r="AU148" s="346">
        <v>92</v>
      </c>
      <c r="AV148" s="346">
        <v>106</v>
      </c>
      <c r="AW148" s="346">
        <v>108</v>
      </c>
      <c r="AX148" s="346">
        <v>72</v>
      </c>
      <c r="AY148" s="346">
        <v>94</v>
      </c>
      <c r="AZ148" s="584"/>
      <c r="BA148" s="467">
        <v>96.59</v>
      </c>
      <c r="BB148" s="348" t="s">
        <v>430</v>
      </c>
      <c r="BC148" s="348" t="s">
        <v>430</v>
      </c>
      <c r="BD148" s="348" t="s">
        <v>430</v>
      </c>
      <c r="BE148" s="375" t="s">
        <v>430</v>
      </c>
      <c r="BF148" s="375">
        <v>3.41</v>
      </c>
      <c r="BG148" s="374"/>
      <c r="BH148" s="594">
        <v>3.41</v>
      </c>
      <c r="BI148" s="348" t="s">
        <v>430</v>
      </c>
      <c r="BJ148" s="348" t="s">
        <v>430</v>
      </c>
      <c r="BK148" s="348" t="s">
        <v>430</v>
      </c>
      <c r="BL148" s="348" t="s">
        <v>430</v>
      </c>
      <c r="BM148" s="375">
        <v>96.59</v>
      </c>
      <c r="BN148" s="375" t="s">
        <v>430</v>
      </c>
      <c r="BO148" s="375" t="s">
        <v>430</v>
      </c>
      <c r="BP148" s="375" t="s">
        <v>430</v>
      </c>
      <c r="BQ148" s="375" t="s">
        <v>430</v>
      </c>
      <c r="BR148" s="374"/>
      <c r="BS148" s="468" t="s">
        <v>430</v>
      </c>
      <c r="BT148" s="348" t="s">
        <v>430</v>
      </c>
      <c r="BU148" s="374"/>
      <c r="BV148" s="430" t="s">
        <v>554</v>
      </c>
    </row>
    <row r="149" spans="1:74" s="428" customFormat="1" ht="11" x14ac:dyDescent="0.3">
      <c r="A149" s="841" t="s">
        <v>8235</v>
      </c>
      <c r="B149" s="842"/>
      <c r="C149" s="843">
        <v>45210</v>
      </c>
      <c r="D149" s="842"/>
      <c r="E149" s="844">
        <v>21.475300000000001</v>
      </c>
      <c r="F149" s="842"/>
      <c r="G149" s="845">
        <v>12.429399999999999</v>
      </c>
      <c r="H149" s="847"/>
      <c r="I149" s="846">
        <v>6.39</v>
      </c>
      <c r="J149" s="846">
        <v>7.08</v>
      </c>
      <c r="K149" s="846">
        <v>4.92</v>
      </c>
      <c r="L149" s="846">
        <v>5.09</v>
      </c>
      <c r="M149" s="851"/>
      <c r="N149" s="848">
        <v>109.864</v>
      </c>
      <c r="O149" s="846">
        <v>29.898900000000001</v>
      </c>
      <c r="P149" s="846">
        <v>28.768599999999999</v>
      </c>
      <c r="Q149" s="846">
        <v>26.0365</v>
      </c>
      <c r="R149" s="846">
        <v>27.45</v>
      </c>
      <c r="S149" s="846">
        <v>9.9267000000000003</v>
      </c>
      <c r="T149" s="846">
        <v>5.6623999999999999</v>
      </c>
      <c r="U149" s="856">
        <v>5.3730000000000002</v>
      </c>
      <c r="V149" s="846">
        <v>4.6624999999999996</v>
      </c>
      <c r="W149" s="846">
        <v>7.7329999999999997</v>
      </c>
      <c r="X149" s="846" t="s">
        <v>430</v>
      </c>
      <c r="Y149" s="852" t="s">
        <v>430</v>
      </c>
      <c r="Z149" s="846" t="s">
        <v>430</v>
      </c>
      <c r="AA149" s="846">
        <v>13.398999999999999</v>
      </c>
      <c r="AB149" s="846">
        <v>5.9652000000000003</v>
      </c>
      <c r="AC149" s="846">
        <v>5.9138000000000002</v>
      </c>
      <c r="AD149" s="846">
        <v>4.8048999999999999</v>
      </c>
      <c r="AE149" s="846">
        <v>29.922599999999999</v>
      </c>
      <c r="AF149" s="846">
        <v>8.3748000000000005</v>
      </c>
      <c r="AG149" s="937"/>
      <c r="AH149" s="844">
        <v>8</v>
      </c>
      <c r="AI149" s="844">
        <v>16</v>
      </c>
      <c r="AJ149" s="844">
        <v>6</v>
      </c>
      <c r="AK149" s="844">
        <v>10</v>
      </c>
      <c r="AL149" s="844">
        <v>12</v>
      </c>
      <c r="AM149" s="844">
        <v>10</v>
      </c>
      <c r="AN149" s="844">
        <v>65</v>
      </c>
      <c r="AO149" s="938">
        <v>113</v>
      </c>
      <c r="AP149" s="844">
        <v>99</v>
      </c>
      <c r="AQ149" s="844">
        <v>18</v>
      </c>
      <c r="AR149" s="844" t="s">
        <v>430</v>
      </c>
      <c r="AS149" s="844" t="s">
        <v>430</v>
      </c>
      <c r="AT149" s="844" t="s">
        <v>430</v>
      </c>
      <c r="AU149" s="844">
        <v>15</v>
      </c>
      <c r="AV149" s="844">
        <v>36</v>
      </c>
      <c r="AW149" s="844">
        <v>53</v>
      </c>
      <c r="AX149" s="844">
        <v>100</v>
      </c>
      <c r="AY149" s="844">
        <v>14</v>
      </c>
      <c r="AZ149" s="939"/>
      <c r="BA149" s="853">
        <v>95.34</v>
      </c>
      <c r="BB149" s="846" t="s">
        <v>430</v>
      </c>
      <c r="BC149" s="846" t="s">
        <v>430</v>
      </c>
      <c r="BD149" s="846" t="s">
        <v>430</v>
      </c>
      <c r="BE149" s="852" t="s">
        <v>430</v>
      </c>
      <c r="BF149" s="852">
        <v>4.66</v>
      </c>
      <c r="BG149" s="847"/>
      <c r="BH149" s="940">
        <v>4.66</v>
      </c>
      <c r="BI149" s="846" t="s">
        <v>430</v>
      </c>
      <c r="BJ149" s="846" t="s">
        <v>430</v>
      </c>
      <c r="BK149" s="846" t="s">
        <v>430</v>
      </c>
      <c r="BL149" s="846" t="s">
        <v>430</v>
      </c>
      <c r="BM149" s="852">
        <v>95.34</v>
      </c>
      <c r="BN149" s="852" t="s">
        <v>430</v>
      </c>
      <c r="BO149" s="852" t="s">
        <v>430</v>
      </c>
      <c r="BP149" s="852" t="s">
        <v>430</v>
      </c>
      <c r="BQ149" s="852" t="s">
        <v>430</v>
      </c>
      <c r="BR149" s="847"/>
      <c r="BS149" s="854" t="s">
        <v>430</v>
      </c>
      <c r="BT149" s="846" t="s">
        <v>430</v>
      </c>
      <c r="BU149" s="847"/>
      <c r="BV149" s="907" t="s">
        <v>554</v>
      </c>
    </row>
    <row r="150" spans="1:74" s="428" customFormat="1" x14ac:dyDescent="0.25">
      <c r="A150" s="345" t="s">
        <v>8236</v>
      </c>
      <c r="B150" s="373"/>
      <c r="C150" s="719">
        <v>45000</v>
      </c>
      <c r="D150" s="373"/>
      <c r="E150" s="346">
        <v>21.161300000000001</v>
      </c>
      <c r="F150" s="373"/>
      <c r="G150" s="347">
        <v>12.597099999999999</v>
      </c>
      <c r="H150" s="374"/>
      <c r="I150" s="348">
        <v>1.54</v>
      </c>
      <c r="J150" s="348">
        <v>6.26</v>
      </c>
      <c r="K150" s="348">
        <v>1.4</v>
      </c>
      <c r="L150" s="348">
        <v>1.45</v>
      </c>
      <c r="M150" s="362"/>
      <c r="N150" s="350">
        <v>19.133500000000002</v>
      </c>
      <c r="O150" s="348">
        <v>13.76</v>
      </c>
      <c r="P150" s="348">
        <v>13.4458</v>
      </c>
      <c r="Q150" s="348">
        <v>15.971399999999999</v>
      </c>
      <c r="R150" s="348">
        <v>12.951599999999999</v>
      </c>
      <c r="S150" s="348">
        <v>6.1081000000000003</v>
      </c>
      <c r="T150" s="348">
        <v>4.9511000000000003</v>
      </c>
      <c r="U150" s="354">
        <v>5.4318</v>
      </c>
      <c r="V150" s="348">
        <v>5.3559999999999999</v>
      </c>
      <c r="W150" s="348">
        <v>7.2032999999999996</v>
      </c>
      <c r="X150" s="348">
        <v>7.0674000000000001</v>
      </c>
      <c r="Y150" s="375" t="s">
        <v>430</v>
      </c>
      <c r="Z150" s="348" t="s">
        <v>430</v>
      </c>
      <c r="AA150" s="348">
        <v>7.2234999999999996</v>
      </c>
      <c r="AB150" s="348">
        <v>5.2569999999999997</v>
      </c>
      <c r="AC150" s="348">
        <v>5.4974999999999996</v>
      </c>
      <c r="AD150" s="348">
        <v>5.4284999999999997</v>
      </c>
      <c r="AE150" s="348">
        <v>11.5052</v>
      </c>
      <c r="AF150" s="348">
        <v>7.2939999999999996</v>
      </c>
      <c r="AG150" s="569"/>
      <c r="AH150" s="346">
        <v>75</v>
      </c>
      <c r="AI150" s="346">
        <v>43</v>
      </c>
      <c r="AJ150" s="346">
        <v>34</v>
      </c>
      <c r="AK150" s="346">
        <v>30</v>
      </c>
      <c r="AL150" s="346">
        <v>72</v>
      </c>
      <c r="AM150" s="346">
        <v>114</v>
      </c>
      <c r="AN150" s="346">
        <v>112</v>
      </c>
      <c r="AO150" s="572">
        <v>104</v>
      </c>
      <c r="AP150" s="346">
        <v>72</v>
      </c>
      <c r="AQ150" s="346">
        <v>79</v>
      </c>
      <c r="AR150" s="346">
        <v>85</v>
      </c>
      <c r="AS150" s="346" t="s">
        <v>430</v>
      </c>
      <c r="AT150" s="346" t="s">
        <v>430</v>
      </c>
      <c r="AU150" s="346">
        <v>81</v>
      </c>
      <c r="AV150" s="346">
        <v>96</v>
      </c>
      <c r="AW150" s="346">
        <v>106</v>
      </c>
      <c r="AX150" s="346">
        <v>73</v>
      </c>
      <c r="AY150" s="346">
        <v>96</v>
      </c>
      <c r="AZ150" s="584"/>
      <c r="BA150" s="467">
        <v>96.69</v>
      </c>
      <c r="BB150" s="348" t="s">
        <v>430</v>
      </c>
      <c r="BC150" s="348" t="s">
        <v>430</v>
      </c>
      <c r="BD150" s="348" t="s">
        <v>430</v>
      </c>
      <c r="BE150" s="375" t="s">
        <v>430</v>
      </c>
      <c r="BF150" s="375">
        <v>3.31</v>
      </c>
      <c r="BG150" s="374"/>
      <c r="BH150" s="594">
        <v>3.31</v>
      </c>
      <c r="BI150" s="348" t="s">
        <v>430</v>
      </c>
      <c r="BJ150" s="348" t="s">
        <v>430</v>
      </c>
      <c r="BK150" s="348" t="s">
        <v>430</v>
      </c>
      <c r="BL150" s="348" t="s">
        <v>430</v>
      </c>
      <c r="BM150" s="375">
        <v>96.69</v>
      </c>
      <c r="BN150" s="375" t="s">
        <v>430</v>
      </c>
      <c r="BO150" s="375" t="s">
        <v>430</v>
      </c>
      <c r="BP150" s="375" t="s">
        <v>430</v>
      </c>
      <c r="BQ150" s="375" t="s">
        <v>430</v>
      </c>
      <c r="BR150" s="374"/>
      <c r="BS150" s="468" t="s">
        <v>430</v>
      </c>
      <c r="BT150" s="348" t="s">
        <v>430</v>
      </c>
      <c r="BU150" s="374"/>
      <c r="BV150" s="430" t="s">
        <v>554</v>
      </c>
    </row>
    <row r="151" spans="1:74" s="428" customFormat="1" x14ac:dyDescent="0.25">
      <c r="A151" s="345" t="s">
        <v>8237</v>
      </c>
      <c r="B151" s="373"/>
      <c r="C151" s="719">
        <v>45637</v>
      </c>
      <c r="D151" s="373"/>
      <c r="E151" s="346">
        <v>12.812099999999999</v>
      </c>
      <c r="F151" s="373"/>
      <c r="G151" s="347">
        <v>11.165800000000001</v>
      </c>
      <c r="H151" s="374"/>
      <c r="I151" s="348">
        <v>0.69</v>
      </c>
      <c r="J151" s="348">
        <v>7.36</v>
      </c>
      <c r="K151" s="348">
        <v>0.62</v>
      </c>
      <c r="L151" s="348">
        <v>0.67</v>
      </c>
      <c r="M151" s="362"/>
      <c r="N151" s="350">
        <v>14.0617</v>
      </c>
      <c r="O151" s="348">
        <v>8.8367000000000004</v>
      </c>
      <c r="P151" s="348">
        <v>8.6536000000000008</v>
      </c>
      <c r="Q151" s="348">
        <v>8.7385000000000002</v>
      </c>
      <c r="R151" s="348">
        <v>12.2996</v>
      </c>
      <c r="S151" s="348">
        <v>6.9340999999999999</v>
      </c>
      <c r="T151" s="348">
        <v>5.9189999999999996</v>
      </c>
      <c r="U151" s="354">
        <v>5.9534000000000002</v>
      </c>
      <c r="V151" s="348">
        <v>6.2792000000000003</v>
      </c>
      <c r="W151" s="348" t="s">
        <v>430</v>
      </c>
      <c r="X151" s="348" t="s">
        <v>430</v>
      </c>
      <c r="Y151" s="375" t="s">
        <v>430</v>
      </c>
      <c r="Z151" s="348" t="s">
        <v>430</v>
      </c>
      <c r="AA151" s="348">
        <v>7.016</v>
      </c>
      <c r="AB151" s="348">
        <v>5.7842000000000002</v>
      </c>
      <c r="AC151" s="348">
        <v>5.9283999999999999</v>
      </c>
      <c r="AD151" s="348">
        <v>6.3163</v>
      </c>
      <c r="AE151" s="348">
        <v>12.750400000000001</v>
      </c>
      <c r="AF151" s="348">
        <v>7.4519000000000002</v>
      </c>
      <c r="AG151" s="569"/>
      <c r="AH151" s="346">
        <v>90</v>
      </c>
      <c r="AI151" s="346">
        <v>102</v>
      </c>
      <c r="AJ151" s="346">
        <v>92</v>
      </c>
      <c r="AK151" s="346">
        <v>101</v>
      </c>
      <c r="AL151" s="346">
        <v>79</v>
      </c>
      <c r="AM151" s="346">
        <v>75</v>
      </c>
      <c r="AN151" s="346">
        <v>40</v>
      </c>
      <c r="AO151" s="572">
        <v>39</v>
      </c>
      <c r="AP151" s="346">
        <v>15</v>
      </c>
      <c r="AQ151" s="346" t="s">
        <v>430</v>
      </c>
      <c r="AR151" s="346" t="s">
        <v>430</v>
      </c>
      <c r="AS151" s="346" t="s">
        <v>430</v>
      </c>
      <c r="AT151" s="346" t="s">
        <v>430</v>
      </c>
      <c r="AU151" s="346">
        <v>86</v>
      </c>
      <c r="AV151" s="346">
        <v>50</v>
      </c>
      <c r="AW151" s="346">
        <v>52</v>
      </c>
      <c r="AX151" s="346">
        <v>15</v>
      </c>
      <c r="AY151" s="346">
        <v>82</v>
      </c>
      <c r="AZ151" s="584"/>
      <c r="BA151" s="467" t="s">
        <v>430</v>
      </c>
      <c r="BB151" s="348">
        <v>72.540000000000006</v>
      </c>
      <c r="BC151" s="348" t="s">
        <v>430</v>
      </c>
      <c r="BD151" s="348" t="s">
        <v>430</v>
      </c>
      <c r="BE151" s="375" t="s">
        <v>430</v>
      </c>
      <c r="BF151" s="375">
        <v>27.46</v>
      </c>
      <c r="BG151" s="374"/>
      <c r="BH151" s="594">
        <v>27.46</v>
      </c>
      <c r="BI151" s="348" t="s">
        <v>430</v>
      </c>
      <c r="BJ151" s="348" t="s">
        <v>430</v>
      </c>
      <c r="BK151" s="348">
        <v>72.540000000000006</v>
      </c>
      <c r="BL151" s="348" t="s">
        <v>430</v>
      </c>
      <c r="BM151" s="375" t="s">
        <v>430</v>
      </c>
      <c r="BN151" s="375" t="s">
        <v>430</v>
      </c>
      <c r="BO151" s="375" t="s">
        <v>430</v>
      </c>
      <c r="BP151" s="375" t="s">
        <v>430</v>
      </c>
      <c r="BQ151" s="375" t="s">
        <v>430</v>
      </c>
      <c r="BR151" s="374"/>
      <c r="BS151" s="468">
        <v>19.627658554319201</v>
      </c>
      <c r="BT151" s="348">
        <v>45.533657589744003</v>
      </c>
      <c r="BU151" s="374"/>
      <c r="BV151" s="430" t="s">
        <v>554</v>
      </c>
    </row>
    <row r="152" spans="1:74" s="428" customFormat="1" x14ac:dyDescent="0.25">
      <c r="A152" s="345" t="s">
        <v>8238</v>
      </c>
      <c r="B152" s="373"/>
      <c r="C152" s="719">
        <v>45996</v>
      </c>
      <c r="D152" s="373"/>
      <c r="E152" s="346">
        <v>18.3</v>
      </c>
      <c r="F152" s="373"/>
      <c r="G152" s="347">
        <v>10.352600000000001</v>
      </c>
      <c r="H152" s="374"/>
      <c r="I152" s="348" t="s">
        <v>430</v>
      </c>
      <c r="J152" s="348" t="s">
        <v>430</v>
      </c>
      <c r="K152" s="348" t="s">
        <v>430</v>
      </c>
      <c r="L152" s="348" t="s">
        <v>430</v>
      </c>
      <c r="M152" s="362"/>
      <c r="N152" s="350">
        <v>26.4618</v>
      </c>
      <c r="O152" s="348">
        <v>17.316800000000001</v>
      </c>
      <c r="P152" s="348">
        <v>15.7113</v>
      </c>
      <c r="Q152" s="348">
        <v>13.2887</v>
      </c>
      <c r="R152" s="348">
        <v>16.206499999999998</v>
      </c>
      <c r="S152" s="348">
        <v>8.4741</v>
      </c>
      <c r="T152" s="348">
        <v>6.6258999999999997</v>
      </c>
      <c r="U152" s="354" t="s">
        <v>430</v>
      </c>
      <c r="V152" s="348" t="s">
        <v>430</v>
      </c>
      <c r="W152" s="348" t="s">
        <v>430</v>
      </c>
      <c r="X152" s="348" t="s">
        <v>430</v>
      </c>
      <c r="Y152" s="375" t="s">
        <v>430</v>
      </c>
      <c r="Z152" s="348" t="s">
        <v>430</v>
      </c>
      <c r="AA152" s="348">
        <v>8.8821999999999992</v>
      </c>
      <c r="AB152" s="348">
        <v>6.6097000000000001</v>
      </c>
      <c r="AC152" s="348" t="s">
        <v>430</v>
      </c>
      <c r="AD152" s="348" t="s">
        <v>430</v>
      </c>
      <c r="AE152" s="348">
        <v>18.812899999999999</v>
      </c>
      <c r="AF152" s="348">
        <v>6.4028999999999998</v>
      </c>
      <c r="AG152" s="569"/>
      <c r="AH152" s="346">
        <v>47</v>
      </c>
      <c r="AI152" s="346">
        <v>29</v>
      </c>
      <c r="AJ152" s="346">
        <v>25</v>
      </c>
      <c r="AK152" s="346">
        <v>42</v>
      </c>
      <c r="AL152" s="346">
        <v>47</v>
      </c>
      <c r="AM152" s="346">
        <v>27</v>
      </c>
      <c r="AN152" s="346">
        <v>14</v>
      </c>
      <c r="AO152" s="572" t="s">
        <v>430</v>
      </c>
      <c r="AP152" s="346" t="s">
        <v>430</v>
      </c>
      <c r="AQ152" s="346" t="s">
        <v>430</v>
      </c>
      <c r="AR152" s="346" t="s">
        <v>430</v>
      </c>
      <c r="AS152" s="346" t="s">
        <v>430</v>
      </c>
      <c r="AT152" s="346" t="s">
        <v>430</v>
      </c>
      <c r="AU152" s="346">
        <v>33</v>
      </c>
      <c r="AV152" s="346">
        <v>18</v>
      </c>
      <c r="AW152" s="346" t="s">
        <v>430</v>
      </c>
      <c r="AX152" s="346" t="s">
        <v>430</v>
      </c>
      <c r="AY152" s="346">
        <v>34</v>
      </c>
      <c r="AZ152" s="584"/>
      <c r="BA152" s="467" t="s">
        <v>430</v>
      </c>
      <c r="BB152" s="348">
        <v>99.16</v>
      </c>
      <c r="BC152" s="348" t="s">
        <v>430</v>
      </c>
      <c r="BD152" s="348" t="s">
        <v>430</v>
      </c>
      <c r="BE152" s="375" t="s">
        <v>430</v>
      </c>
      <c r="BF152" s="375">
        <v>0.84</v>
      </c>
      <c r="BG152" s="374"/>
      <c r="BH152" s="594">
        <v>0.72</v>
      </c>
      <c r="BI152" s="348" t="s">
        <v>430</v>
      </c>
      <c r="BJ152" s="348" t="s">
        <v>430</v>
      </c>
      <c r="BK152" s="348" t="s">
        <v>430</v>
      </c>
      <c r="BL152" s="348" t="s">
        <v>430</v>
      </c>
      <c r="BM152" s="375" t="s">
        <v>430</v>
      </c>
      <c r="BN152" s="375" t="s">
        <v>430</v>
      </c>
      <c r="BO152" s="375" t="s">
        <v>430</v>
      </c>
      <c r="BP152" s="375">
        <v>99.16</v>
      </c>
      <c r="BQ152" s="375" t="s">
        <v>430</v>
      </c>
      <c r="BR152" s="374"/>
      <c r="BS152" s="468" t="s">
        <v>430</v>
      </c>
      <c r="BT152" s="348" t="s">
        <v>430</v>
      </c>
      <c r="BU152" s="374"/>
      <c r="BV152" s="430" t="s">
        <v>554</v>
      </c>
    </row>
    <row r="153" spans="1:74" s="428" customFormat="1" x14ac:dyDescent="0.25">
      <c r="A153" s="345" t="s">
        <v>8239</v>
      </c>
      <c r="B153" s="373"/>
      <c r="C153" s="719">
        <v>46036</v>
      </c>
      <c r="D153" s="373"/>
      <c r="E153" s="346">
        <v>15.2</v>
      </c>
      <c r="F153" s="373"/>
      <c r="G153" s="347">
        <v>1021.3416999999999</v>
      </c>
      <c r="H153" s="374"/>
      <c r="I153" s="348">
        <v>2.34</v>
      </c>
      <c r="J153" s="348">
        <v>6.53</v>
      </c>
      <c r="K153" s="348" t="s">
        <v>430</v>
      </c>
      <c r="L153" s="348">
        <v>2.13</v>
      </c>
      <c r="M153" s="362"/>
      <c r="N153" s="350">
        <v>26.049600000000002</v>
      </c>
      <c r="O153" s="348">
        <v>16.1159</v>
      </c>
      <c r="P153" s="348">
        <v>13.083500000000001</v>
      </c>
      <c r="Q153" s="348">
        <v>15.848800000000001</v>
      </c>
      <c r="R153" s="348">
        <v>17.884599999999999</v>
      </c>
      <c r="S153" s="348">
        <v>6.3521999999999998</v>
      </c>
      <c r="T153" s="348" t="s">
        <v>430</v>
      </c>
      <c r="U153" s="354" t="s">
        <v>430</v>
      </c>
      <c r="V153" s="348" t="s">
        <v>430</v>
      </c>
      <c r="W153" s="348" t="s">
        <v>430</v>
      </c>
      <c r="X153" s="348" t="s">
        <v>430</v>
      </c>
      <c r="Y153" s="375" t="s">
        <v>430</v>
      </c>
      <c r="Z153" s="348" t="s">
        <v>430</v>
      </c>
      <c r="AA153" s="348">
        <v>8.6524000000000001</v>
      </c>
      <c r="AB153" s="348" t="s">
        <v>430</v>
      </c>
      <c r="AC153" s="348" t="s">
        <v>430</v>
      </c>
      <c r="AD153" s="348" t="s">
        <v>430</v>
      </c>
      <c r="AE153" s="348">
        <v>16.5761</v>
      </c>
      <c r="AF153" s="348">
        <v>4.8383000000000003</v>
      </c>
      <c r="AG153" s="569"/>
      <c r="AH153" s="346">
        <v>49</v>
      </c>
      <c r="AI153" s="346">
        <v>33</v>
      </c>
      <c r="AJ153" s="346">
        <v>40</v>
      </c>
      <c r="AK153" s="346">
        <v>31</v>
      </c>
      <c r="AL153" s="346">
        <v>37</v>
      </c>
      <c r="AM153" s="346">
        <v>98</v>
      </c>
      <c r="AN153" s="346" t="s">
        <v>430</v>
      </c>
      <c r="AO153" s="572" t="s">
        <v>430</v>
      </c>
      <c r="AP153" s="346" t="s">
        <v>430</v>
      </c>
      <c r="AQ153" s="346" t="s">
        <v>430</v>
      </c>
      <c r="AR153" s="346" t="s">
        <v>430</v>
      </c>
      <c r="AS153" s="346" t="s">
        <v>430</v>
      </c>
      <c r="AT153" s="346" t="s">
        <v>430</v>
      </c>
      <c r="AU153" s="346">
        <v>37</v>
      </c>
      <c r="AV153" s="346" t="s">
        <v>430</v>
      </c>
      <c r="AW153" s="346" t="s">
        <v>430</v>
      </c>
      <c r="AX153" s="346" t="s">
        <v>430</v>
      </c>
      <c r="AY153" s="346">
        <v>51</v>
      </c>
      <c r="AZ153" s="584"/>
      <c r="BA153" s="467">
        <v>95.31</v>
      </c>
      <c r="BB153" s="348" t="s">
        <v>430</v>
      </c>
      <c r="BC153" s="348" t="s">
        <v>430</v>
      </c>
      <c r="BD153" s="348" t="s">
        <v>430</v>
      </c>
      <c r="BE153" s="375" t="s">
        <v>430</v>
      </c>
      <c r="BF153" s="375">
        <v>4.6900000000000004</v>
      </c>
      <c r="BG153" s="374"/>
      <c r="BH153" s="594">
        <v>4.6900000000000004</v>
      </c>
      <c r="BI153" s="348" t="s">
        <v>430</v>
      </c>
      <c r="BJ153" s="348" t="s">
        <v>430</v>
      </c>
      <c r="BK153" s="348" t="s">
        <v>430</v>
      </c>
      <c r="BL153" s="348" t="s">
        <v>430</v>
      </c>
      <c r="BM153" s="375">
        <v>95.31</v>
      </c>
      <c r="BN153" s="375" t="s">
        <v>430</v>
      </c>
      <c r="BO153" s="375" t="s">
        <v>430</v>
      </c>
      <c r="BP153" s="375" t="s">
        <v>430</v>
      </c>
      <c r="BQ153" s="375" t="s">
        <v>430</v>
      </c>
      <c r="BR153" s="374"/>
      <c r="BS153" s="468" t="s">
        <v>430</v>
      </c>
      <c r="BT153" s="348" t="s">
        <v>430</v>
      </c>
      <c r="BU153" s="374"/>
      <c r="BV153" s="430" t="s">
        <v>554</v>
      </c>
    </row>
    <row r="154" spans="1:74" s="428" customFormat="1" x14ac:dyDescent="0.25">
      <c r="A154" s="345" t="s">
        <v>8240</v>
      </c>
      <c r="B154" s="373"/>
      <c r="C154" s="719">
        <v>46132</v>
      </c>
      <c r="D154" s="373"/>
      <c r="E154" s="346">
        <v>19.059999999999999</v>
      </c>
      <c r="F154" s="373"/>
      <c r="G154" s="347">
        <v>10.162699999999999</v>
      </c>
      <c r="H154" s="374"/>
      <c r="I154" s="348" t="s">
        <v>430</v>
      </c>
      <c r="J154" s="348" t="s">
        <v>430</v>
      </c>
      <c r="K154" s="348" t="s">
        <v>430</v>
      </c>
      <c r="L154" s="348" t="s">
        <v>430</v>
      </c>
      <c r="M154" s="362"/>
      <c r="N154" s="350">
        <v>128.67099999999999</v>
      </c>
      <c r="O154" s="348">
        <v>0.2873</v>
      </c>
      <c r="P154" s="348">
        <v>14.0448</v>
      </c>
      <c r="Q154" s="348">
        <v>81.374799999999993</v>
      </c>
      <c r="R154" s="348">
        <v>21.887</v>
      </c>
      <c r="S154" s="348" t="s">
        <v>430</v>
      </c>
      <c r="T154" s="348" t="s">
        <v>430</v>
      </c>
      <c r="U154" s="354" t="s">
        <v>430</v>
      </c>
      <c r="V154" s="348" t="s">
        <v>430</v>
      </c>
      <c r="W154" s="348" t="s">
        <v>430</v>
      </c>
      <c r="X154" s="348" t="s">
        <v>430</v>
      </c>
      <c r="Y154" s="375" t="s">
        <v>430</v>
      </c>
      <c r="Z154" s="348" t="s">
        <v>430</v>
      </c>
      <c r="AA154" s="348" t="s">
        <v>430</v>
      </c>
      <c r="AB154" s="348" t="s">
        <v>430</v>
      </c>
      <c r="AC154" s="348" t="s">
        <v>430</v>
      </c>
      <c r="AD154" s="348" t="s">
        <v>430</v>
      </c>
      <c r="AE154" s="348">
        <v>24.097200000000001</v>
      </c>
      <c r="AF154" s="348">
        <v>9.1362000000000005</v>
      </c>
      <c r="AG154" s="569"/>
      <c r="AH154" s="346">
        <v>4</v>
      </c>
      <c r="AI154" s="346">
        <v>135</v>
      </c>
      <c r="AJ154" s="346">
        <v>30</v>
      </c>
      <c r="AK154" s="346">
        <v>2</v>
      </c>
      <c r="AL154" s="346">
        <v>27</v>
      </c>
      <c r="AM154" s="346" t="s">
        <v>430</v>
      </c>
      <c r="AN154" s="346" t="s">
        <v>430</v>
      </c>
      <c r="AO154" s="572" t="s">
        <v>430</v>
      </c>
      <c r="AP154" s="346" t="s">
        <v>430</v>
      </c>
      <c r="AQ154" s="346" t="s">
        <v>430</v>
      </c>
      <c r="AR154" s="346" t="s">
        <v>430</v>
      </c>
      <c r="AS154" s="346" t="s">
        <v>430</v>
      </c>
      <c r="AT154" s="346" t="s">
        <v>430</v>
      </c>
      <c r="AU154" s="346" t="s">
        <v>430</v>
      </c>
      <c r="AV154" s="346" t="s">
        <v>430</v>
      </c>
      <c r="AW154" s="346" t="s">
        <v>430</v>
      </c>
      <c r="AX154" s="346" t="s">
        <v>430</v>
      </c>
      <c r="AY154" s="346">
        <v>23</v>
      </c>
      <c r="AZ154" s="584"/>
      <c r="BA154" s="467">
        <v>29.3</v>
      </c>
      <c r="BB154" s="348" t="s">
        <v>430</v>
      </c>
      <c r="BC154" s="348" t="s">
        <v>430</v>
      </c>
      <c r="BD154" s="348" t="s">
        <v>430</v>
      </c>
      <c r="BE154" s="375" t="s">
        <v>430</v>
      </c>
      <c r="BF154" s="375">
        <v>2.2200000000000002</v>
      </c>
      <c r="BG154" s="374"/>
      <c r="BH154" s="594">
        <v>2.2200000000000002</v>
      </c>
      <c r="BI154" s="348" t="s">
        <v>430</v>
      </c>
      <c r="BJ154" s="348" t="s">
        <v>430</v>
      </c>
      <c r="BK154" s="348" t="s">
        <v>430</v>
      </c>
      <c r="BL154" s="348" t="s">
        <v>430</v>
      </c>
      <c r="BM154" s="375">
        <v>29.3</v>
      </c>
      <c r="BN154" s="375" t="s">
        <v>430</v>
      </c>
      <c r="BO154" s="375" t="s">
        <v>430</v>
      </c>
      <c r="BP154" s="375" t="s">
        <v>430</v>
      </c>
      <c r="BQ154" s="375">
        <v>68.48</v>
      </c>
      <c r="BR154" s="374"/>
      <c r="BS154" s="468" t="s">
        <v>430</v>
      </c>
      <c r="BT154" s="348" t="s">
        <v>430</v>
      </c>
      <c r="BU154" s="374"/>
      <c r="BV154" s="430" t="s">
        <v>554</v>
      </c>
    </row>
    <row r="155" spans="1:74" s="428" customFormat="1" x14ac:dyDescent="0.25">
      <c r="A155" s="345" t="s">
        <v>8241</v>
      </c>
      <c r="B155" s="373"/>
      <c r="C155" s="719">
        <v>45684</v>
      </c>
      <c r="D155" s="373"/>
      <c r="E155" s="889">
        <v>16.62</v>
      </c>
      <c r="F155" s="373"/>
      <c r="G155" s="347" t="s">
        <v>430</v>
      </c>
      <c r="H155" s="374"/>
      <c r="I155" s="348" t="s">
        <v>430</v>
      </c>
      <c r="J155" s="348" t="s">
        <v>430</v>
      </c>
      <c r="K155" s="348" t="s">
        <v>430</v>
      </c>
      <c r="L155" s="348" t="s">
        <v>430</v>
      </c>
      <c r="M155" s="362"/>
      <c r="N155" s="350" t="s">
        <v>430</v>
      </c>
      <c r="O155" s="348" t="s">
        <v>430</v>
      </c>
      <c r="P155" s="348" t="s">
        <v>430</v>
      </c>
      <c r="Q155" s="348" t="s">
        <v>430</v>
      </c>
      <c r="R155" s="348" t="s">
        <v>430</v>
      </c>
      <c r="S155" s="348" t="s">
        <v>430</v>
      </c>
      <c r="T155" s="348" t="s">
        <v>430</v>
      </c>
      <c r="U155" s="354" t="s">
        <v>430</v>
      </c>
      <c r="V155" s="348" t="s">
        <v>430</v>
      </c>
      <c r="W155" s="348" t="s">
        <v>430</v>
      </c>
      <c r="X155" s="348" t="s">
        <v>430</v>
      </c>
      <c r="Y155" s="375" t="s">
        <v>430</v>
      </c>
      <c r="Z155" s="348" t="s">
        <v>430</v>
      </c>
      <c r="AA155" s="348" t="s">
        <v>430</v>
      </c>
      <c r="AB155" s="348" t="s">
        <v>430</v>
      </c>
      <c r="AC155" s="348" t="s">
        <v>430</v>
      </c>
      <c r="AD155" s="348" t="s">
        <v>430</v>
      </c>
      <c r="AE155" s="348" t="s">
        <v>430</v>
      </c>
      <c r="AF155" s="348" t="s">
        <v>430</v>
      </c>
      <c r="AG155" s="569"/>
      <c r="AH155" s="346" t="s">
        <v>430</v>
      </c>
      <c r="AI155" s="346" t="s">
        <v>430</v>
      </c>
      <c r="AJ155" s="346" t="s">
        <v>430</v>
      </c>
      <c r="AK155" s="346" t="s">
        <v>430</v>
      </c>
      <c r="AL155" s="346" t="s">
        <v>430</v>
      </c>
      <c r="AM155" s="346" t="s">
        <v>430</v>
      </c>
      <c r="AN155" s="346" t="s">
        <v>430</v>
      </c>
      <c r="AO155" s="572" t="s">
        <v>430</v>
      </c>
      <c r="AP155" s="346" t="s">
        <v>430</v>
      </c>
      <c r="AQ155" s="346" t="s">
        <v>430</v>
      </c>
      <c r="AR155" s="346" t="s">
        <v>430</v>
      </c>
      <c r="AS155" s="346" t="s">
        <v>430</v>
      </c>
      <c r="AT155" s="346" t="s">
        <v>430</v>
      </c>
      <c r="AU155" s="346" t="s">
        <v>430</v>
      </c>
      <c r="AV155" s="346" t="s">
        <v>430</v>
      </c>
      <c r="AW155" s="346" t="s">
        <v>430</v>
      </c>
      <c r="AX155" s="346" t="s">
        <v>430</v>
      </c>
      <c r="AY155" s="346" t="s">
        <v>430</v>
      </c>
      <c r="AZ155" s="584"/>
      <c r="BA155" s="467" t="s">
        <v>430</v>
      </c>
      <c r="BB155" s="348" t="s">
        <v>430</v>
      </c>
      <c r="BC155" s="348" t="s">
        <v>430</v>
      </c>
      <c r="BD155" s="348" t="s">
        <v>430</v>
      </c>
      <c r="BE155" s="375" t="s">
        <v>430</v>
      </c>
      <c r="BF155" s="375" t="s">
        <v>430</v>
      </c>
      <c r="BG155" s="374"/>
      <c r="BH155" s="594" t="s">
        <v>430</v>
      </c>
      <c r="BI155" s="348" t="s">
        <v>430</v>
      </c>
      <c r="BJ155" s="348" t="s">
        <v>430</v>
      </c>
      <c r="BK155" s="348" t="s">
        <v>430</v>
      </c>
      <c r="BL155" s="348" t="s">
        <v>430</v>
      </c>
      <c r="BM155" s="375" t="s">
        <v>430</v>
      </c>
      <c r="BN155" s="375" t="s">
        <v>430</v>
      </c>
      <c r="BO155" s="375" t="s">
        <v>430</v>
      </c>
      <c r="BP155" s="375" t="s">
        <v>430</v>
      </c>
      <c r="BQ155" s="375" t="s">
        <v>430</v>
      </c>
      <c r="BR155" s="374"/>
      <c r="BS155" s="468" t="s">
        <v>430</v>
      </c>
      <c r="BT155" s="348" t="s">
        <v>430</v>
      </c>
      <c r="BU155" s="374"/>
      <c r="BV155" s="430" t="s">
        <v>2409</v>
      </c>
    </row>
    <row r="156" spans="1:74" s="428" customFormat="1" x14ac:dyDescent="0.25">
      <c r="A156" s="345" t="s">
        <v>8242</v>
      </c>
      <c r="B156" s="373"/>
      <c r="C156" s="719">
        <v>45448</v>
      </c>
      <c r="D156" s="373"/>
      <c r="E156" s="346">
        <v>12.7051</v>
      </c>
      <c r="F156" s="373"/>
      <c r="G156" s="347">
        <v>11.5875</v>
      </c>
      <c r="H156" s="374"/>
      <c r="I156" s="348">
        <v>1.01</v>
      </c>
      <c r="J156" s="348">
        <v>6.12</v>
      </c>
      <c r="K156" s="348">
        <v>0.93</v>
      </c>
      <c r="L156" s="348">
        <v>0.96</v>
      </c>
      <c r="M156" s="362"/>
      <c r="N156" s="350">
        <v>26.4787</v>
      </c>
      <c r="O156" s="348">
        <v>10.1569</v>
      </c>
      <c r="P156" s="348">
        <v>12.4947</v>
      </c>
      <c r="Q156" s="348">
        <v>11.9796</v>
      </c>
      <c r="R156" s="348">
        <v>11.340400000000001</v>
      </c>
      <c r="S156" s="348">
        <v>6.3273000000000001</v>
      </c>
      <c r="T156" s="348">
        <v>5.2664</v>
      </c>
      <c r="U156" s="354">
        <v>5.5770999999999997</v>
      </c>
      <c r="V156" s="348">
        <v>5.5616000000000003</v>
      </c>
      <c r="W156" s="348">
        <v>7.3083</v>
      </c>
      <c r="X156" s="348" t="s">
        <v>430</v>
      </c>
      <c r="Y156" s="375" t="s">
        <v>430</v>
      </c>
      <c r="Z156" s="348" t="s">
        <v>430</v>
      </c>
      <c r="AA156" s="348">
        <v>5.9779999999999998</v>
      </c>
      <c r="AB156" s="348">
        <v>5.3879999999999999</v>
      </c>
      <c r="AC156" s="348">
        <v>5.5362</v>
      </c>
      <c r="AD156" s="348">
        <v>5.6193999999999997</v>
      </c>
      <c r="AE156" s="348">
        <v>10.1896</v>
      </c>
      <c r="AF156" s="348">
        <v>7.4443000000000001</v>
      </c>
      <c r="AG156" s="569"/>
      <c r="AH156" s="346">
        <v>46</v>
      </c>
      <c r="AI156" s="346">
        <v>81</v>
      </c>
      <c r="AJ156" s="346">
        <v>47</v>
      </c>
      <c r="AK156" s="346">
        <v>60</v>
      </c>
      <c r="AL156" s="346">
        <v>96</v>
      </c>
      <c r="AM156" s="346">
        <v>99</v>
      </c>
      <c r="AN156" s="346">
        <v>95</v>
      </c>
      <c r="AO156" s="572">
        <v>94</v>
      </c>
      <c r="AP156" s="346">
        <v>60</v>
      </c>
      <c r="AQ156" s="346">
        <v>74</v>
      </c>
      <c r="AR156" s="346" t="s">
        <v>430</v>
      </c>
      <c r="AS156" s="346" t="s">
        <v>430</v>
      </c>
      <c r="AT156" s="346" t="s">
        <v>430</v>
      </c>
      <c r="AU156" s="346">
        <v>125</v>
      </c>
      <c r="AV156" s="346">
        <v>92</v>
      </c>
      <c r="AW156" s="346">
        <v>102</v>
      </c>
      <c r="AX156" s="346">
        <v>63</v>
      </c>
      <c r="AY156" s="346">
        <v>110</v>
      </c>
      <c r="AZ156" s="584"/>
      <c r="BA156" s="467">
        <v>92.47</v>
      </c>
      <c r="BB156" s="348" t="s">
        <v>430</v>
      </c>
      <c r="BC156" s="348" t="s">
        <v>430</v>
      </c>
      <c r="BD156" s="348" t="s">
        <v>430</v>
      </c>
      <c r="BE156" s="375" t="s">
        <v>430</v>
      </c>
      <c r="BF156" s="375">
        <v>7.53</v>
      </c>
      <c r="BG156" s="374"/>
      <c r="BH156" s="594">
        <v>7.53</v>
      </c>
      <c r="BI156" s="348" t="s">
        <v>430</v>
      </c>
      <c r="BJ156" s="348" t="s">
        <v>430</v>
      </c>
      <c r="BK156" s="348" t="s">
        <v>430</v>
      </c>
      <c r="BL156" s="348" t="s">
        <v>430</v>
      </c>
      <c r="BM156" s="375">
        <v>92.47</v>
      </c>
      <c r="BN156" s="375" t="s">
        <v>430</v>
      </c>
      <c r="BO156" s="375" t="s">
        <v>430</v>
      </c>
      <c r="BP156" s="375" t="s">
        <v>430</v>
      </c>
      <c r="BQ156" s="375" t="s">
        <v>430</v>
      </c>
      <c r="BR156" s="374"/>
      <c r="BS156" s="468" t="s">
        <v>430</v>
      </c>
      <c r="BT156" s="348" t="s">
        <v>430</v>
      </c>
      <c r="BU156" s="374"/>
      <c r="BV156" s="430" t="s">
        <v>554</v>
      </c>
    </row>
    <row r="157" spans="1:74" s="428" customFormat="1" x14ac:dyDescent="0.25">
      <c r="A157" s="345" t="s">
        <v>8243</v>
      </c>
      <c r="B157" s="373"/>
      <c r="C157" s="719">
        <v>45609</v>
      </c>
      <c r="D157" s="373"/>
      <c r="E157" s="346">
        <v>10.101599999999999</v>
      </c>
      <c r="F157" s="373"/>
      <c r="G157" s="347">
        <v>11.249599999999999</v>
      </c>
      <c r="H157" s="374"/>
      <c r="I157" s="348">
        <v>1.08</v>
      </c>
      <c r="J157" s="348">
        <v>7.99</v>
      </c>
      <c r="K157" s="348">
        <v>0.95</v>
      </c>
      <c r="L157" s="348">
        <v>1.03</v>
      </c>
      <c r="M157" s="362"/>
      <c r="N157" s="350">
        <v>22.401199999999999</v>
      </c>
      <c r="O157" s="348">
        <v>9.5515000000000008</v>
      </c>
      <c r="P157" s="348">
        <v>8.6355000000000004</v>
      </c>
      <c r="Q157" s="348">
        <v>7.9268000000000001</v>
      </c>
      <c r="R157" s="348">
        <v>12.991400000000001</v>
      </c>
      <c r="S157" s="348">
        <v>7.3566000000000003</v>
      </c>
      <c r="T157" s="348">
        <v>5.7679</v>
      </c>
      <c r="U157" s="354">
        <v>5.8916000000000004</v>
      </c>
      <c r="V157" s="348">
        <v>6.2405999999999997</v>
      </c>
      <c r="W157" s="348" t="s">
        <v>430</v>
      </c>
      <c r="X157" s="348" t="s">
        <v>430</v>
      </c>
      <c r="Y157" s="375" t="s">
        <v>430</v>
      </c>
      <c r="Z157" s="348" t="s">
        <v>430</v>
      </c>
      <c r="AA157" s="348">
        <v>7.5351999999999997</v>
      </c>
      <c r="AB157" s="348">
        <v>5.6714000000000002</v>
      </c>
      <c r="AC157" s="348">
        <v>5.9074999999999998</v>
      </c>
      <c r="AD157" s="348">
        <v>6.2511000000000001</v>
      </c>
      <c r="AE157" s="348">
        <v>12.7308</v>
      </c>
      <c r="AF157" s="348">
        <v>7.5829000000000004</v>
      </c>
      <c r="AG157" s="569"/>
      <c r="AH157" s="346">
        <v>62</v>
      </c>
      <c r="AI157" s="346">
        <v>91</v>
      </c>
      <c r="AJ157" s="346">
        <v>94</v>
      </c>
      <c r="AK157" s="346">
        <v>113</v>
      </c>
      <c r="AL157" s="346">
        <v>71</v>
      </c>
      <c r="AM157" s="346">
        <v>62</v>
      </c>
      <c r="AN157" s="346">
        <v>52</v>
      </c>
      <c r="AO157" s="572">
        <v>48</v>
      </c>
      <c r="AP157" s="346">
        <v>16</v>
      </c>
      <c r="AQ157" s="346" t="s">
        <v>430</v>
      </c>
      <c r="AR157" s="346" t="s">
        <v>430</v>
      </c>
      <c r="AS157" s="346" t="s">
        <v>430</v>
      </c>
      <c r="AT157" s="346" t="s">
        <v>430</v>
      </c>
      <c r="AU157" s="346">
        <v>64</v>
      </c>
      <c r="AV157" s="346">
        <v>65</v>
      </c>
      <c r="AW157" s="346">
        <v>55</v>
      </c>
      <c r="AX157" s="346">
        <v>16</v>
      </c>
      <c r="AY157" s="346">
        <v>83</v>
      </c>
      <c r="AZ157" s="584"/>
      <c r="BA157" s="467" t="s">
        <v>430</v>
      </c>
      <c r="BB157" s="348">
        <v>94.08</v>
      </c>
      <c r="BC157" s="348" t="s">
        <v>430</v>
      </c>
      <c r="BD157" s="348" t="s">
        <v>430</v>
      </c>
      <c r="BE157" s="375" t="s">
        <v>430</v>
      </c>
      <c r="BF157" s="375">
        <v>5.92</v>
      </c>
      <c r="BG157" s="374"/>
      <c r="BH157" s="594">
        <v>5.92</v>
      </c>
      <c r="BI157" s="348" t="s">
        <v>430</v>
      </c>
      <c r="BJ157" s="348" t="s">
        <v>430</v>
      </c>
      <c r="BK157" s="348">
        <v>94.08</v>
      </c>
      <c r="BL157" s="348" t="s">
        <v>430</v>
      </c>
      <c r="BM157" s="375" t="s">
        <v>430</v>
      </c>
      <c r="BN157" s="375" t="s">
        <v>430</v>
      </c>
      <c r="BO157" s="375" t="s">
        <v>430</v>
      </c>
      <c r="BP157" s="375" t="s">
        <v>430</v>
      </c>
      <c r="BQ157" s="375" t="s">
        <v>430</v>
      </c>
      <c r="BR157" s="374"/>
      <c r="BS157" s="468">
        <v>19.717876128028202</v>
      </c>
      <c r="BT157" s="348">
        <v>29.719366217028099</v>
      </c>
      <c r="BU157" s="374"/>
      <c r="BV157" s="430" t="s">
        <v>554</v>
      </c>
    </row>
    <row r="158" spans="1:74" s="428" customFormat="1" x14ac:dyDescent="0.25">
      <c r="A158" s="345" t="s">
        <v>8244</v>
      </c>
      <c r="B158" s="373"/>
      <c r="C158" s="719">
        <v>45618</v>
      </c>
      <c r="D158" s="373"/>
      <c r="E158" s="346">
        <v>8.2516999999999996</v>
      </c>
      <c r="F158" s="373"/>
      <c r="G158" s="347">
        <v>11.2127</v>
      </c>
      <c r="H158" s="374"/>
      <c r="I158" s="348">
        <v>1.1200000000000001</v>
      </c>
      <c r="J158" s="348">
        <v>7.84</v>
      </c>
      <c r="K158" s="348">
        <v>0.98</v>
      </c>
      <c r="L158" s="348">
        <v>1.05</v>
      </c>
      <c r="M158" s="362"/>
      <c r="N158" s="350">
        <v>25.082599999999999</v>
      </c>
      <c r="O158" s="348">
        <v>9.9746000000000006</v>
      </c>
      <c r="P158" s="348">
        <v>9.5973000000000006</v>
      </c>
      <c r="Q158" s="348">
        <v>6.6904000000000003</v>
      </c>
      <c r="R158" s="348">
        <v>13.1761</v>
      </c>
      <c r="S158" s="348">
        <v>7.3151999999999999</v>
      </c>
      <c r="T158" s="348">
        <v>5.5510999999999999</v>
      </c>
      <c r="U158" s="354">
        <v>5.6859999999999999</v>
      </c>
      <c r="V158" s="348">
        <v>5.9570999999999996</v>
      </c>
      <c r="W158" s="348" t="s">
        <v>430</v>
      </c>
      <c r="X158" s="348" t="s">
        <v>430</v>
      </c>
      <c r="Y158" s="375" t="s">
        <v>430</v>
      </c>
      <c r="Z158" s="348" t="s">
        <v>430</v>
      </c>
      <c r="AA158" s="348">
        <v>7.3741000000000003</v>
      </c>
      <c r="AB158" s="348">
        <v>5.4005000000000001</v>
      </c>
      <c r="AC158" s="348">
        <v>5.6866000000000003</v>
      </c>
      <c r="AD158" s="348">
        <v>5.9926000000000004</v>
      </c>
      <c r="AE158" s="348">
        <v>12.5054</v>
      </c>
      <c r="AF158" s="348">
        <v>7.4824000000000002</v>
      </c>
      <c r="AG158" s="569"/>
      <c r="AH158" s="346">
        <v>54</v>
      </c>
      <c r="AI158" s="346">
        <v>84</v>
      </c>
      <c r="AJ158" s="346">
        <v>78</v>
      </c>
      <c r="AK158" s="346">
        <v>125</v>
      </c>
      <c r="AL158" s="346">
        <v>69</v>
      </c>
      <c r="AM158" s="346">
        <v>64</v>
      </c>
      <c r="AN158" s="346">
        <v>80</v>
      </c>
      <c r="AO158" s="572">
        <v>80</v>
      </c>
      <c r="AP158" s="346">
        <v>26</v>
      </c>
      <c r="AQ158" s="346" t="s">
        <v>430</v>
      </c>
      <c r="AR158" s="346" t="s">
        <v>430</v>
      </c>
      <c r="AS158" s="346" t="s">
        <v>430</v>
      </c>
      <c r="AT158" s="346" t="s">
        <v>430</v>
      </c>
      <c r="AU158" s="346">
        <v>72</v>
      </c>
      <c r="AV158" s="346">
        <v>91</v>
      </c>
      <c r="AW158" s="346">
        <v>89</v>
      </c>
      <c r="AX158" s="346">
        <v>30</v>
      </c>
      <c r="AY158" s="346">
        <v>88</v>
      </c>
      <c r="AZ158" s="584"/>
      <c r="BA158" s="467" t="s">
        <v>430</v>
      </c>
      <c r="BB158" s="348">
        <v>94.19</v>
      </c>
      <c r="BC158" s="348" t="s">
        <v>430</v>
      </c>
      <c r="BD158" s="348" t="s">
        <v>430</v>
      </c>
      <c r="BE158" s="375" t="s">
        <v>430</v>
      </c>
      <c r="BF158" s="375">
        <v>5.81</v>
      </c>
      <c r="BG158" s="374"/>
      <c r="BH158" s="594">
        <v>5.81</v>
      </c>
      <c r="BI158" s="348" t="s">
        <v>430</v>
      </c>
      <c r="BJ158" s="348" t="s">
        <v>430</v>
      </c>
      <c r="BK158" s="348">
        <v>94.19</v>
      </c>
      <c r="BL158" s="348" t="s">
        <v>430</v>
      </c>
      <c r="BM158" s="375" t="s">
        <v>430</v>
      </c>
      <c r="BN158" s="375" t="s">
        <v>430</v>
      </c>
      <c r="BO158" s="375" t="s">
        <v>430</v>
      </c>
      <c r="BP158" s="375" t="s">
        <v>430</v>
      </c>
      <c r="BQ158" s="375" t="s">
        <v>430</v>
      </c>
      <c r="BR158" s="374"/>
      <c r="BS158" s="468">
        <v>12.158123430356399</v>
      </c>
      <c r="BT158" s="348">
        <v>24.299947092696399</v>
      </c>
      <c r="BU158" s="374"/>
      <c r="BV158" s="430" t="s">
        <v>554</v>
      </c>
    </row>
    <row r="159" spans="1:74" s="428" customFormat="1" x14ac:dyDescent="0.25">
      <c r="A159" s="345" t="s">
        <v>8245</v>
      </c>
      <c r="B159" s="373"/>
      <c r="C159" s="719">
        <v>45372</v>
      </c>
      <c r="D159" s="373"/>
      <c r="E159" s="889">
        <v>8.09</v>
      </c>
      <c r="F159" s="373"/>
      <c r="G159" s="347" t="s">
        <v>430</v>
      </c>
      <c r="H159" s="374"/>
      <c r="I159" s="348" t="s">
        <v>430</v>
      </c>
      <c r="J159" s="348" t="s">
        <v>430</v>
      </c>
      <c r="K159" s="348" t="s">
        <v>430</v>
      </c>
      <c r="L159" s="348" t="s">
        <v>430</v>
      </c>
      <c r="M159" s="362"/>
      <c r="N159" s="350" t="s">
        <v>430</v>
      </c>
      <c r="O159" s="348" t="s">
        <v>430</v>
      </c>
      <c r="P159" s="348" t="s">
        <v>430</v>
      </c>
      <c r="Q159" s="348" t="s">
        <v>430</v>
      </c>
      <c r="R159" s="348" t="s">
        <v>430</v>
      </c>
      <c r="S159" s="348" t="s">
        <v>430</v>
      </c>
      <c r="T159" s="348" t="s">
        <v>430</v>
      </c>
      <c r="U159" s="354" t="s">
        <v>430</v>
      </c>
      <c r="V159" s="348" t="s">
        <v>430</v>
      </c>
      <c r="W159" s="348" t="s">
        <v>430</v>
      </c>
      <c r="X159" s="348" t="s">
        <v>430</v>
      </c>
      <c r="Y159" s="375" t="s">
        <v>430</v>
      </c>
      <c r="Z159" s="348" t="s">
        <v>430</v>
      </c>
      <c r="AA159" s="348" t="s">
        <v>430</v>
      </c>
      <c r="AB159" s="348" t="s">
        <v>430</v>
      </c>
      <c r="AC159" s="348" t="s">
        <v>430</v>
      </c>
      <c r="AD159" s="348" t="s">
        <v>430</v>
      </c>
      <c r="AE159" s="348" t="s">
        <v>430</v>
      </c>
      <c r="AF159" s="348" t="s">
        <v>430</v>
      </c>
      <c r="AG159" s="569"/>
      <c r="AH159" s="346" t="s">
        <v>430</v>
      </c>
      <c r="AI159" s="346" t="s">
        <v>430</v>
      </c>
      <c r="AJ159" s="346" t="s">
        <v>430</v>
      </c>
      <c r="AK159" s="346" t="s">
        <v>430</v>
      </c>
      <c r="AL159" s="346" t="s">
        <v>430</v>
      </c>
      <c r="AM159" s="346" t="s">
        <v>430</v>
      </c>
      <c r="AN159" s="346" t="s">
        <v>430</v>
      </c>
      <c r="AO159" s="572" t="s">
        <v>430</v>
      </c>
      <c r="AP159" s="346" t="s">
        <v>430</v>
      </c>
      <c r="AQ159" s="346" t="s">
        <v>430</v>
      </c>
      <c r="AR159" s="346" t="s">
        <v>430</v>
      </c>
      <c r="AS159" s="346" t="s">
        <v>430</v>
      </c>
      <c r="AT159" s="346" t="s">
        <v>430</v>
      </c>
      <c r="AU159" s="346" t="s">
        <v>430</v>
      </c>
      <c r="AV159" s="346" t="s">
        <v>430</v>
      </c>
      <c r="AW159" s="346" t="s">
        <v>430</v>
      </c>
      <c r="AX159" s="346" t="s">
        <v>430</v>
      </c>
      <c r="AY159" s="346" t="s">
        <v>430</v>
      </c>
      <c r="AZ159" s="584"/>
      <c r="BA159" s="467" t="s">
        <v>430</v>
      </c>
      <c r="BB159" s="348" t="s">
        <v>430</v>
      </c>
      <c r="BC159" s="348" t="s">
        <v>430</v>
      </c>
      <c r="BD159" s="348" t="s">
        <v>430</v>
      </c>
      <c r="BE159" s="375" t="s">
        <v>430</v>
      </c>
      <c r="BF159" s="375" t="s">
        <v>430</v>
      </c>
      <c r="BG159" s="374"/>
      <c r="BH159" s="594" t="s">
        <v>430</v>
      </c>
      <c r="BI159" s="348" t="s">
        <v>430</v>
      </c>
      <c r="BJ159" s="348" t="s">
        <v>430</v>
      </c>
      <c r="BK159" s="348" t="s">
        <v>430</v>
      </c>
      <c r="BL159" s="348" t="s">
        <v>430</v>
      </c>
      <c r="BM159" s="375" t="s">
        <v>430</v>
      </c>
      <c r="BN159" s="375" t="s">
        <v>430</v>
      </c>
      <c r="BO159" s="375" t="s">
        <v>430</v>
      </c>
      <c r="BP159" s="375" t="s">
        <v>430</v>
      </c>
      <c r="BQ159" s="375" t="s">
        <v>430</v>
      </c>
      <c r="BR159" s="374"/>
      <c r="BS159" s="468" t="s">
        <v>430</v>
      </c>
      <c r="BT159" s="348" t="s">
        <v>430</v>
      </c>
      <c r="BU159" s="374"/>
      <c r="BV159" s="430" t="s">
        <v>554</v>
      </c>
    </row>
    <row r="160" spans="1:74" s="428" customFormat="1" x14ac:dyDescent="0.25">
      <c r="A160" s="345" t="s">
        <v>8246</v>
      </c>
      <c r="B160" s="373"/>
      <c r="C160" s="719">
        <v>45726</v>
      </c>
      <c r="D160" s="373"/>
      <c r="E160" s="346">
        <v>0.39629999999999999</v>
      </c>
      <c r="F160" s="373"/>
      <c r="G160" s="347">
        <v>10.937200000000001</v>
      </c>
      <c r="H160" s="374"/>
      <c r="I160" s="348">
        <v>3.51</v>
      </c>
      <c r="J160" s="348">
        <v>6.73</v>
      </c>
      <c r="K160" s="348">
        <v>2.98</v>
      </c>
      <c r="L160" s="348">
        <v>3.08</v>
      </c>
      <c r="M160" s="362"/>
      <c r="N160" s="350">
        <v>54.1434</v>
      </c>
      <c r="O160" s="348">
        <v>16.590299999999999</v>
      </c>
      <c r="P160" s="348">
        <v>10.8447</v>
      </c>
      <c r="Q160" s="348">
        <v>14.0921</v>
      </c>
      <c r="R160" s="348">
        <v>21.431999999999999</v>
      </c>
      <c r="S160" s="348">
        <v>7.8308</v>
      </c>
      <c r="T160" s="348">
        <v>5.3579999999999997</v>
      </c>
      <c r="U160" s="354">
        <v>5.6186999999999996</v>
      </c>
      <c r="V160" s="348">
        <v>4.6412000000000004</v>
      </c>
      <c r="W160" s="348" t="s">
        <v>430</v>
      </c>
      <c r="X160" s="348" t="s">
        <v>430</v>
      </c>
      <c r="Y160" s="375" t="s">
        <v>430</v>
      </c>
      <c r="Z160" s="348" t="s">
        <v>430</v>
      </c>
      <c r="AA160" s="348">
        <v>9.8025000000000002</v>
      </c>
      <c r="AB160" s="348">
        <v>5.6788999999999996</v>
      </c>
      <c r="AC160" s="348">
        <v>5.3686999999999996</v>
      </c>
      <c r="AD160" s="348">
        <v>4.7605000000000004</v>
      </c>
      <c r="AE160" s="348">
        <v>21.886800000000001</v>
      </c>
      <c r="AF160" s="348">
        <v>7.1890000000000001</v>
      </c>
      <c r="AG160" s="569"/>
      <c r="AH160" s="346">
        <v>21</v>
      </c>
      <c r="AI160" s="346">
        <v>31</v>
      </c>
      <c r="AJ160" s="346">
        <v>64</v>
      </c>
      <c r="AK160" s="346">
        <v>34</v>
      </c>
      <c r="AL160" s="346">
        <v>28</v>
      </c>
      <c r="AM160" s="346">
        <v>45</v>
      </c>
      <c r="AN160" s="346">
        <v>89</v>
      </c>
      <c r="AO160" s="572">
        <v>88</v>
      </c>
      <c r="AP160" s="346">
        <v>101</v>
      </c>
      <c r="AQ160" s="346" t="s">
        <v>430</v>
      </c>
      <c r="AR160" s="346" t="s">
        <v>430</v>
      </c>
      <c r="AS160" s="346" t="s">
        <v>430</v>
      </c>
      <c r="AT160" s="346" t="s">
        <v>430</v>
      </c>
      <c r="AU160" s="346">
        <v>26</v>
      </c>
      <c r="AV160" s="346">
        <v>64</v>
      </c>
      <c r="AW160" s="346">
        <v>116</v>
      </c>
      <c r="AX160" s="346">
        <v>101</v>
      </c>
      <c r="AY160" s="346">
        <v>27</v>
      </c>
      <c r="AZ160" s="584"/>
      <c r="BA160" s="467">
        <v>95.29</v>
      </c>
      <c r="BB160" s="348" t="s">
        <v>430</v>
      </c>
      <c r="BC160" s="348" t="s">
        <v>430</v>
      </c>
      <c r="BD160" s="348" t="s">
        <v>430</v>
      </c>
      <c r="BE160" s="375" t="s">
        <v>430</v>
      </c>
      <c r="BF160" s="375">
        <v>4.71</v>
      </c>
      <c r="BG160" s="374"/>
      <c r="BH160" s="594">
        <v>4.66</v>
      </c>
      <c r="BI160" s="348" t="s">
        <v>430</v>
      </c>
      <c r="BJ160" s="348" t="s">
        <v>430</v>
      </c>
      <c r="BK160" s="348" t="s">
        <v>430</v>
      </c>
      <c r="BL160" s="348" t="s">
        <v>430</v>
      </c>
      <c r="BM160" s="375">
        <v>95.29</v>
      </c>
      <c r="BN160" s="375" t="s">
        <v>430</v>
      </c>
      <c r="BO160" s="375" t="s">
        <v>430</v>
      </c>
      <c r="BP160" s="375" t="s">
        <v>430</v>
      </c>
      <c r="BQ160" s="375" t="s">
        <v>430</v>
      </c>
      <c r="BR160" s="374"/>
      <c r="BS160" s="468" t="s">
        <v>430</v>
      </c>
      <c r="BT160" s="348" t="s">
        <v>430</v>
      </c>
      <c r="BU160" s="374"/>
      <c r="BV160" s="430" t="s">
        <v>554</v>
      </c>
    </row>
    <row r="161" spans="1:74" s="428" customFormat="1" x14ac:dyDescent="0.25">
      <c r="A161" s="345" t="s">
        <v>8247</v>
      </c>
      <c r="B161" s="373"/>
      <c r="C161" s="719" t="s">
        <v>430</v>
      </c>
      <c r="D161" s="373"/>
      <c r="E161" s="346" t="s">
        <v>430</v>
      </c>
      <c r="F161" s="373"/>
      <c r="G161" s="347" t="s">
        <v>430</v>
      </c>
      <c r="H161" s="374"/>
      <c r="I161" s="348" t="s">
        <v>430</v>
      </c>
      <c r="J161" s="348" t="s">
        <v>430</v>
      </c>
      <c r="K161" s="348" t="s">
        <v>430</v>
      </c>
      <c r="L161" s="348" t="s">
        <v>430</v>
      </c>
      <c r="M161" s="362"/>
      <c r="N161" s="350" t="s">
        <v>430</v>
      </c>
      <c r="O161" s="348" t="s">
        <v>430</v>
      </c>
      <c r="P161" s="348" t="s">
        <v>430</v>
      </c>
      <c r="Q161" s="348" t="s">
        <v>430</v>
      </c>
      <c r="R161" s="348" t="s">
        <v>430</v>
      </c>
      <c r="S161" s="348" t="s">
        <v>430</v>
      </c>
      <c r="T161" s="348" t="s">
        <v>430</v>
      </c>
      <c r="U161" s="354" t="s">
        <v>430</v>
      </c>
      <c r="V161" s="348" t="s">
        <v>430</v>
      </c>
      <c r="W161" s="348" t="s">
        <v>430</v>
      </c>
      <c r="X161" s="348" t="s">
        <v>430</v>
      </c>
      <c r="Y161" s="375" t="s">
        <v>430</v>
      </c>
      <c r="Z161" s="348" t="s">
        <v>430</v>
      </c>
      <c r="AA161" s="348" t="s">
        <v>430</v>
      </c>
      <c r="AB161" s="348" t="s">
        <v>430</v>
      </c>
      <c r="AC161" s="348" t="s">
        <v>430</v>
      </c>
      <c r="AD161" s="348" t="s">
        <v>430</v>
      </c>
      <c r="AE161" s="348" t="s">
        <v>430</v>
      </c>
      <c r="AF161" s="348" t="s">
        <v>430</v>
      </c>
      <c r="AG161" s="569"/>
      <c r="AH161" s="346" t="s">
        <v>430</v>
      </c>
      <c r="AI161" s="346" t="s">
        <v>430</v>
      </c>
      <c r="AJ161" s="346" t="s">
        <v>430</v>
      </c>
      <c r="AK161" s="346" t="s">
        <v>430</v>
      </c>
      <c r="AL161" s="346" t="s">
        <v>430</v>
      </c>
      <c r="AM161" s="346" t="s">
        <v>430</v>
      </c>
      <c r="AN161" s="346" t="s">
        <v>430</v>
      </c>
      <c r="AO161" s="572" t="s">
        <v>430</v>
      </c>
      <c r="AP161" s="346" t="s">
        <v>430</v>
      </c>
      <c r="AQ161" s="346" t="s">
        <v>430</v>
      </c>
      <c r="AR161" s="346" t="s">
        <v>430</v>
      </c>
      <c r="AS161" s="346" t="s">
        <v>430</v>
      </c>
      <c r="AT161" s="346" t="s">
        <v>430</v>
      </c>
      <c r="AU161" s="346" t="s">
        <v>430</v>
      </c>
      <c r="AV161" s="346" t="s">
        <v>430</v>
      </c>
      <c r="AW161" s="346" t="s">
        <v>430</v>
      </c>
      <c r="AX161" s="346" t="s">
        <v>430</v>
      </c>
      <c r="AY161" s="346" t="s">
        <v>430</v>
      </c>
      <c r="AZ161" s="584"/>
      <c r="BA161" s="467" t="s">
        <v>430</v>
      </c>
      <c r="BB161" s="348" t="s">
        <v>430</v>
      </c>
      <c r="BC161" s="348" t="s">
        <v>430</v>
      </c>
      <c r="BD161" s="348" t="s">
        <v>430</v>
      </c>
      <c r="BE161" s="375" t="s">
        <v>430</v>
      </c>
      <c r="BF161" s="375" t="s">
        <v>430</v>
      </c>
      <c r="BG161" s="374"/>
      <c r="BH161" s="594" t="s">
        <v>430</v>
      </c>
      <c r="BI161" s="348" t="s">
        <v>430</v>
      </c>
      <c r="BJ161" s="348" t="s">
        <v>430</v>
      </c>
      <c r="BK161" s="348" t="s">
        <v>430</v>
      </c>
      <c r="BL161" s="348" t="s">
        <v>430</v>
      </c>
      <c r="BM161" s="375" t="s">
        <v>430</v>
      </c>
      <c r="BN161" s="375" t="s">
        <v>430</v>
      </c>
      <c r="BO161" s="375" t="s">
        <v>430</v>
      </c>
      <c r="BP161" s="375" t="s">
        <v>430</v>
      </c>
      <c r="BQ161" s="375" t="s">
        <v>430</v>
      </c>
      <c r="BR161" s="374"/>
      <c r="BS161" s="468" t="s">
        <v>430</v>
      </c>
      <c r="BT161" s="348" t="s">
        <v>430</v>
      </c>
      <c r="BU161" s="374"/>
      <c r="BV161" s="430" t="s">
        <v>554</v>
      </c>
    </row>
    <row r="162" spans="1:74" s="428" customFormat="1" x14ac:dyDescent="0.25">
      <c r="A162" s="345" t="s">
        <v>8248</v>
      </c>
      <c r="B162" s="373"/>
      <c r="C162" s="719" t="s">
        <v>430</v>
      </c>
      <c r="D162" s="373"/>
      <c r="E162" s="346" t="s">
        <v>430</v>
      </c>
      <c r="F162" s="373"/>
      <c r="G162" s="347" t="s">
        <v>430</v>
      </c>
      <c r="H162" s="374"/>
      <c r="I162" s="348" t="s">
        <v>430</v>
      </c>
      <c r="J162" s="348" t="s">
        <v>430</v>
      </c>
      <c r="K162" s="348" t="s">
        <v>430</v>
      </c>
      <c r="L162" s="348" t="s">
        <v>430</v>
      </c>
      <c r="M162" s="362"/>
      <c r="N162" s="350" t="s">
        <v>430</v>
      </c>
      <c r="O162" s="348" t="s">
        <v>430</v>
      </c>
      <c r="P162" s="348" t="s">
        <v>430</v>
      </c>
      <c r="Q162" s="348" t="s">
        <v>430</v>
      </c>
      <c r="R162" s="348" t="s">
        <v>430</v>
      </c>
      <c r="S162" s="348" t="s">
        <v>430</v>
      </c>
      <c r="T162" s="348" t="s">
        <v>430</v>
      </c>
      <c r="U162" s="354" t="s">
        <v>430</v>
      </c>
      <c r="V162" s="348" t="s">
        <v>430</v>
      </c>
      <c r="W162" s="348" t="s">
        <v>430</v>
      </c>
      <c r="X162" s="348" t="s">
        <v>430</v>
      </c>
      <c r="Y162" s="375" t="s">
        <v>430</v>
      </c>
      <c r="Z162" s="348" t="s">
        <v>430</v>
      </c>
      <c r="AA162" s="348" t="s">
        <v>430</v>
      </c>
      <c r="AB162" s="348" t="s">
        <v>430</v>
      </c>
      <c r="AC162" s="348" t="s">
        <v>430</v>
      </c>
      <c r="AD162" s="348" t="s">
        <v>430</v>
      </c>
      <c r="AE162" s="348" t="s">
        <v>430</v>
      </c>
      <c r="AF162" s="348" t="s">
        <v>430</v>
      </c>
      <c r="AG162" s="569"/>
      <c r="AH162" s="346" t="s">
        <v>430</v>
      </c>
      <c r="AI162" s="346" t="s">
        <v>430</v>
      </c>
      <c r="AJ162" s="346" t="s">
        <v>430</v>
      </c>
      <c r="AK162" s="346" t="s">
        <v>430</v>
      </c>
      <c r="AL162" s="346" t="s">
        <v>430</v>
      </c>
      <c r="AM162" s="346" t="s">
        <v>430</v>
      </c>
      <c r="AN162" s="346" t="s">
        <v>430</v>
      </c>
      <c r="AO162" s="572" t="s">
        <v>430</v>
      </c>
      <c r="AP162" s="346" t="s">
        <v>430</v>
      </c>
      <c r="AQ162" s="346" t="s">
        <v>430</v>
      </c>
      <c r="AR162" s="346" t="s">
        <v>430</v>
      </c>
      <c r="AS162" s="346" t="s">
        <v>430</v>
      </c>
      <c r="AT162" s="346" t="s">
        <v>430</v>
      </c>
      <c r="AU162" s="346" t="s">
        <v>430</v>
      </c>
      <c r="AV162" s="346" t="s">
        <v>430</v>
      </c>
      <c r="AW162" s="346" t="s">
        <v>430</v>
      </c>
      <c r="AX162" s="346" t="s">
        <v>430</v>
      </c>
      <c r="AY162" s="346" t="s">
        <v>430</v>
      </c>
      <c r="AZ162" s="584"/>
      <c r="BA162" s="467" t="s">
        <v>430</v>
      </c>
      <c r="BB162" s="348" t="s">
        <v>430</v>
      </c>
      <c r="BC162" s="348" t="s">
        <v>430</v>
      </c>
      <c r="BD162" s="348" t="s">
        <v>430</v>
      </c>
      <c r="BE162" s="375" t="s">
        <v>430</v>
      </c>
      <c r="BF162" s="375" t="s">
        <v>430</v>
      </c>
      <c r="BG162" s="374"/>
      <c r="BH162" s="594" t="s">
        <v>430</v>
      </c>
      <c r="BI162" s="348" t="s">
        <v>430</v>
      </c>
      <c r="BJ162" s="348" t="s">
        <v>430</v>
      </c>
      <c r="BK162" s="348" t="s">
        <v>430</v>
      </c>
      <c r="BL162" s="348" t="s">
        <v>430</v>
      </c>
      <c r="BM162" s="375" t="s">
        <v>430</v>
      </c>
      <c r="BN162" s="375" t="s">
        <v>430</v>
      </c>
      <c r="BO162" s="375" t="s">
        <v>430</v>
      </c>
      <c r="BP162" s="375" t="s">
        <v>430</v>
      </c>
      <c r="BQ162" s="375" t="s">
        <v>430</v>
      </c>
      <c r="BR162" s="374"/>
      <c r="BS162" s="468" t="s">
        <v>430</v>
      </c>
      <c r="BT162" s="348" t="s">
        <v>430</v>
      </c>
      <c r="BU162" s="374"/>
      <c r="BV162" s="430" t="s">
        <v>554</v>
      </c>
    </row>
    <row r="163" spans="1:74" s="428" customFormat="1" x14ac:dyDescent="0.25">
      <c r="A163" s="345" t="s">
        <v>8249</v>
      </c>
      <c r="B163" s="373"/>
      <c r="C163" s="719" t="s">
        <v>430</v>
      </c>
      <c r="D163" s="373"/>
      <c r="E163" s="346" t="s">
        <v>430</v>
      </c>
      <c r="F163" s="373"/>
      <c r="G163" s="347" t="s">
        <v>430</v>
      </c>
      <c r="H163" s="374"/>
      <c r="I163" s="348" t="s">
        <v>430</v>
      </c>
      <c r="J163" s="348" t="s">
        <v>430</v>
      </c>
      <c r="K163" s="348" t="s">
        <v>430</v>
      </c>
      <c r="L163" s="348" t="s">
        <v>430</v>
      </c>
      <c r="M163" s="362"/>
      <c r="N163" s="350" t="s">
        <v>430</v>
      </c>
      <c r="O163" s="348" t="s">
        <v>430</v>
      </c>
      <c r="P163" s="348" t="s">
        <v>430</v>
      </c>
      <c r="Q163" s="348" t="s">
        <v>430</v>
      </c>
      <c r="R163" s="348" t="s">
        <v>430</v>
      </c>
      <c r="S163" s="348" t="s">
        <v>430</v>
      </c>
      <c r="T163" s="348" t="s">
        <v>430</v>
      </c>
      <c r="U163" s="354" t="s">
        <v>430</v>
      </c>
      <c r="V163" s="348" t="s">
        <v>430</v>
      </c>
      <c r="W163" s="348" t="s">
        <v>430</v>
      </c>
      <c r="X163" s="348" t="s">
        <v>430</v>
      </c>
      <c r="Y163" s="375" t="s">
        <v>430</v>
      </c>
      <c r="Z163" s="348" t="s">
        <v>430</v>
      </c>
      <c r="AA163" s="348" t="s">
        <v>430</v>
      </c>
      <c r="AB163" s="348" t="s">
        <v>430</v>
      </c>
      <c r="AC163" s="348" t="s">
        <v>430</v>
      </c>
      <c r="AD163" s="348" t="s">
        <v>430</v>
      </c>
      <c r="AE163" s="348" t="s">
        <v>430</v>
      </c>
      <c r="AF163" s="348" t="s">
        <v>430</v>
      </c>
      <c r="AG163" s="569"/>
      <c r="AH163" s="346" t="s">
        <v>430</v>
      </c>
      <c r="AI163" s="346" t="s">
        <v>430</v>
      </c>
      <c r="AJ163" s="346" t="s">
        <v>430</v>
      </c>
      <c r="AK163" s="346" t="s">
        <v>430</v>
      </c>
      <c r="AL163" s="346" t="s">
        <v>430</v>
      </c>
      <c r="AM163" s="346" t="s">
        <v>430</v>
      </c>
      <c r="AN163" s="346" t="s">
        <v>430</v>
      </c>
      <c r="AO163" s="572" t="s">
        <v>430</v>
      </c>
      <c r="AP163" s="346" t="s">
        <v>430</v>
      </c>
      <c r="AQ163" s="346" t="s">
        <v>430</v>
      </c>
      <c r="AR163" s="346" t="s">
        <v>430</v>
      </c>
      <c r="AS163" s="346" t="s">
        <v>430</v>
      </c>
      <c r="AT163" s="346" t="s">
        <v>430</v>
      </c>
      <c r="AU163" s="346" t="s">
        <v>430</v>
      </c>
      <c r="AV163" s="346" t="s">
        <v>430</v>
      </c>
      <c r="AW163" s="346" t="s">
        <v>430</v>
      </c>
      <c r="AX163" s="346" t="s">
        <v>430</v>
      </c>
      <c r="AY163" s="346" t="s">
        <v>430</v>
      </c>
      <c r="AZ163" s="584"/>
      <c r="BA163" s="467" t="s">
        <v>430</v>
      </c>
      <c r="BB163" s="348" t="s">
        <v>430</v>
      </c>
      <c r="BC163" s="348" t="s">
        <v>430</v>
      </c>
      <c r="BD163" s="348" t="s">
        <v>430</v>
      </c>
      <c r="BE163" s="375" t="s">
        <v>430</v>
      </c>
      <c r="BF163" s="375" t="s">
        <v>430</v>
      </c>
      <c r="BG163" s="374"/>
      <c r="BH163" s="594" t="s">
        <v>430</v>
      </c>
      <c r="BI163" s="348" t="s">
        <v>430</v>
      </c>
      <c r="BJ163" s="348" t="s">
        <v>430</v>
      </c>
      <c r="BK163" s="348" t="s">
        <v>430</v>
      </c>
      <c r="BL163" s="348" t="s">
        <v>430</v>
      </c>
      <c r="BM163" s="375" t="s">
        <v>430</v>
      </c>
      <c r="BN163" s="375" t="s">
        <v>430</v>
      </c>
      <c r="BO163" s="375" t="s">
        <v>430</v>
      </c>
      <c r="BP163" s="375" t="s">
        <v>430</v>
      </c>
      <c r="BQ163" s="375" t="s">
        <v>430</v>
      </c>
      <c r="BR163" s="374"/>
      <c r="BS163" s="468" t="s">
        <v>430</v>
      </c>
      <c r="BT163" s="348" t="s">
        <v>430</v>
      </c>
      <c r="BU163" s="374"/>
      <c r="BV163" s="430" t="s">
        <v>554</v>
      </c>
    </row>
    <row r="164" spans="1:74" x14ac:dyDescent="0.25">
      <c r="A164" s="318" t="s">
        <v>93</v>
      </c>
      <c r="B164" s="43"/>
      <c r="C164" s="720"/>
      <c r="D164" s="43"/>
      <c r="E164" s="51"/>
      <c r="F164" s="43"/>
      <c r="G164" s="55"/>
      <c r="H164" s="66"/>
      <c r="I164" s="59"/>
      <c r="J164" s="59"/>
      <c r="K164" s="59"/>
      <c r="L164" s="59"/>
      <c r="M164" s="258"/>
      <c r="N164" s="70">
        <v>32.812100000000001</v>
      </c>
      <c r="O164" s="59">
        <v>14.1722</v>
      </c>
      <c r="P164" s="59">
        <v>11.8895</v>
      </c>
      <c r="Q164" s="59">
        <v>13.533300000000001</v>
      </c>
      <c r="R164" s="59">
        <v>15.1778</v>
      </c>
      <c r="S164" s="59">
        <v>7.4539999999999997</v>
      </c>
      <c r="T164" s="59">
        <v>5.7808999999999999</v>
      </c>
      <c r="U164" s="88">
        <v>5.9020000000000001</v>
      </c>
      <c r="V164" s="59">
        <v>5.6172000000000004</v>
      </c>
      <c r="W164" s="59">
        <v>7.5805999999999996</v>
      </c>
      <c r="X164" s="59">
        <v>7.6319999999999997</v>
      </c>
      <c r="Y164" s="276">
        <v>7.3554000000000004</v>
      </c>
      <c r="Z164" s="59">
        <v>8.4442000000000004</v>
      </c>
      <c r="AA164" s="59">
        <v>8.4161999999999999</v>
      </c>
      <c r="AB164" s="59">
        <v>5.7836999999999996</v>
      </c>
      <c r="AC164" s="59">
        <v>5.9480000000000004</v>
      </c>
      <c r="AD164" s="59">
        <v>5.7309000000000001</v>
      </c>
      <c r="AE164" s="59">
        <v>15.7874</v>
      </c>
      <c r="AF164" s="59">
        <v>7.5228000000000002</v>
      </c>
      <c r="AG164" s="553"/>
      <c r="AH164" s="51">
        <v>124</v>
      </c>
      <c r="AI164" s="51">
        <v>136</v>
      </c>
      <c r="AJ164" s="51">
        <v>136</v>
      </c>
      <c r="AK164" s="51">
        <v>136</v>
      </c>
      <c r="AL164" s="51">
        <v>136</v>
      </c>
      <c r="AM164" s="51">
        <v>131</v>
      </c>
      <c r="AN164" s="51">
        <v>125</v>
      </c>
      <c r="AO164" s="560">
        <v>124</v>
      </c>
      <c r="AP164" s="51">
        <v>116</v>
      </c>
      <c r="AQ164" s="51">
        <v>92</v>
      </c>
      <c r="AR164" s="51">
        <v>86</v>
      </c>
      <c r="AS164" s="51">
        <v>13</v>
      </c>
      <c r="AT164" s="51">
        <v>8</v>
      </c>
      <c r="AU164" s="51">
        <v>132</v>
      </c>
      <c r="AV164" s="51">
        <v>126</v>
      </c>
      <c r="AW164" s="51">
        <v>124</v>
      </c>
      <c r="AX164" s="51">
        <v>117</v>
      </c>
      <c r="AY164" s="51">
        <v>136</v>
      </c>
      <c r="AZ164" s="579"/>
      <c r="BA164" s="577"/>
      <c r="BB164" s="59"/>
      <c r="BC164" s="59"/>
      <c r="BD164" s="59"/>
      <c r="BE164" s="276"/>
      <c r="BF164" s="276"/>
      <c r="BG164" s="66"/>
      <c r="BH164" s="586"/>
      <c r="BI164" s="59"/>
      <c r="BJ164" s="59"/>
      <c r="BK164" s="59"/>
      <c r="BL164" s="59"/>
      <c r="BM164" s="276"/>
      <c r="BN164" s="587"/>
      <c r="BO164" s="587"/>
      <c r="BP164" s="587"/>
      <c r="BQ164" s="587"/>
      <c r="BR164" s="602"/>
      <c r="BS164" s="267"/>
      <c r="BT164" s="59"/>
      <c r="BU164" s="66"/>
      <c r="BV164" s="34"/>
    </row>
    <row r="165" spans="1:74" x14ac:dyDescent="0.25">
      <c r="A165" s="320" t="s">
        <v>94</v>
      </c>
      <c r="B165" s="44"/>
      <c r="C165" s="721"/>
      <c r="D165" s="44"/>
      <c r="E165" s="52"/>
      <c r="F165" s="44"/>
      <c r="G165" s="56"/>
      <c r="H165" s="67"/>
      <c r="I165" s="60"/>
      <c r="J165" s="60"/>
      <c r="K165" s="60"/>
      <c r="L165" s="60"/>
      <c r="M165" s="259"/>
      <c r="N165" s="71">
        <v>136.94900000000001</v>
      </c>
      <c r="O165" s="60">
        <v>48.2149</v>
      </c>
      <c r="P165" s="60">
        <v>43.927999999999997</v>
      </c>
      <c r="Q165" s="60">
        <v>82.156800000000004</v>
      </c>
      <c r="R165" s="60">
        <v>34.603999999999999</v>
      </c>
      <c r="S165" s="60">
        <v>12.393800000000001</v>
      </c>
      <c r="T165" s="60">
        <v>13.3301</v>
      </c>
      <c r="U165" s="89">
        <v>11.5098</v>
      </c>
      <c r="V165" s="60">
        <v>12.428800000000001</v>
      </c>
      <c r="W165" s="60">
        <v>10.841900000000001</v>
      </c>
      <c r="X165" s="60">
        <v>13.888500000000001</v>
      </c>
      <c r="Y165" s="277">
        <v>12.1136</v>
      </c>
      <c r="Z165" s="60">
        <v>12.287599999999999</v>
      </c>
      <c r="AA165" s="60">
        <v>16.968699999999998</v>
      </c>
      <c r="AB165" s="60">
        <v>12.460800000000001</v>
      </c>
      <c r="AC165" s="60">
        <v>11.606999999999999</v>
      </c>
      <c r="AD165" s="60">
        <v>13.7944</v>
      </c>
      <c r="AE165" s="60">
        <v>38.763399999999997</v>
      </c>
      <c r="AF165" s="60">
        <v>36.003999999999998</v>
      </c>
      <c r="AG165" s="554"/>
      <c r="AH165" s="52"/>
      <c r="AI165" s="52"/>
      <c r="AJ165" s="52"/>
      <c r="AK165" s="52"/>
      <c r="AL165" s="52"/>
      <c r="AM165" s="52"/>
      <c r="AN165" s="52"/>
      <c r="AO165" s="561"/>
      <c r="AP165" s="52"/>
      <c r="AQ165" s="52"/>
      <c r="AR165" s="52"/>
      <c r="AS165" s="52"/>
      <c r="AT165" s="52"/>
      <c r="AU165" s="52"/>
      <c r="AV165" s="52"/>
      <c r="AW165" s="52"/>
      <c r="AX165" s="52"/>
      <c r="AY165" s="52"/>
      <c r="AZ165" s="580"/>
      <c r="BA165" s="551"/>
      <c r="BB165" s="60"/>
      <c r="BC165" s="60"/>
      <c r="BD165" s="60"/>
      <c r="BE165" s="277"/>
      <c r="BF165" s="277"/>
      <c r="BG165" s="67"/>
      <c r="BH165" s="588"/>
      <c r="BI165" s="60"/>
      <c r="BJ165" s="60"/>
      <c r="BK165" s="60"/>
      <c r="BL165" s="60"/>
      <c r="BM165" s="277"/>
      <c r="BN165" s="589"/>
      <c r="BO165" s="589"/>
      <c r="BP165" s="589"/>
      <c r="BQ165" s="589"/>
      <c r="BR165" s="596"/>
      <c r="BS165" s="268"/>
      <c r="BT165" s="60"/>
      <c r="BU165" s="67"/>
      <c r="BV165" s="26"/>
    </row>
    <row r="166" spans="1:74" x14ac:dyDescent="0.25">
      <c r="A166" s="320" t="s">
        <v>95</v>
      </c>
      <c r="B166" s="44"/>
      <c r="C166" s="721"/>
      <c r="D166" s="44"/>
      <c r="E166" s="52"/>
      <c r="F166" s="44"/>
      <c r="G166" s="56"/>
      <c r="H166" s="67"/>
      <c r="I166" s="60"/>
      <c r="J166" s="60"/>
      <c r="K166" s="60"/>
      <c r="L166" s="60"/>
      <c r="M166" s="259"/>
      <c r="N166" s="71">
        <v>-6.8456000000000001</v>
      </c>
      <c r="O166" s="60">
        <v>-1.0844</v>
      </c>
      <c r="P166" s="60">
        <v>-9.7481000000000009</v>
      </c>
      <c r="Q166" s="60">
        <v>-13.7125</v>
      </c>
      <c r="R166" s="60">
        <v>-8.9443000000000001</v>
      </c>
      <c r="S166" s="60">
        <v>4.4573</v>
      </c>
      <c r="T166" s="60">
        <v>3.4384999999999999</v>
      </c>
      <c r="U166" s="89">
        <v>3.7614999999999998</v>
      </c>
      <c r="V166" s="60">
        <v>3.2477</v>
      </c>
      <c r="W166" s="60">
        <v>4.2957999999999998</v>
      </c>
      <c r="X166" s="60">
        <v>7.0614999999999997</v>
      </c>
      <c r="Y166" s="277">
        <v>4.6989000000000001</v>
      </c>
      <c r="Z166" s="60">
        <v>6.8323999999999998</v>
      </c>
      <c r="AA166" s="60">
        <v>-0.18429999999999999</v>
      </c>
      <c r="AB166" s="60">
        <v>4.0476999999999999</v>
      </c>
      <c r="AC166" s="60">
        <v>4.4679000000000002</v>
      </c>
      <c r="AD166" s="60">
        <v>3.1871</v>
      </c>
      <c r="AE166" s="60">
        <v>-12.869</v>
      </c>
      <c r="AF166" s="60">
        <v>4.1322999999999999</v>
      </c>
      <c r="AG166" s="554"/>
      <c r="AH166" s="52"/>
      <c r="AI166" s="52"/>
      <c r="AJ166" s="52"/>
      <c r="AK166" s="52"/>
      <c r="AL166" s="52"/>
      <c r="AM166" s="52"/>
      <c r="AN166" s="52"/>
      <c r="AO166" s="561"/>
      <c r="AP166" s="52"/>
      <c r="AQ166" s="52"/>
      <c r="AR166" s="52"/>
      <c r="AS166" s="52"/>
      <c r="AT166" s="52"/>
      <c r="AU166" s="52"/>
      <c r="AV166" s="52"/>
      <c r="AW166" s="52"/>
      <c r="AX166" s="52"/>
      <c r="AY166" s="52"/>
      <c r="AZ166" s="580"/>
      <c r="BA166" s="551"/>
      <c r="BB166" s="60"/>
      <c r="BC166" s="60"/>
      <c r="BD166" s="60"/>
      <c r="BE166" s="277"/>
      <c r="BF166" s="277"/>
      <c r="BG166" s="67"/>
      <c r="BH166" s="588"/>
      <c r="BI166" s="60"/>
      <c r="BJ166" s="60"/>
      <c r="BK166" s="60"/>
      <c r="BL166" s="60"/>
      <c r="BM166" s="277"/>
      <c r="BN166" s="589"/>
      <c r="BO166" s="589"/>
      <c r="BP166" s="589"/>
      <c r="BQ166" s="589"/>
      <c r="BR166" s="596"/>
      <c r="BS166" s="268"/>
      <c r="BT166" s="60"/>
      <c r="BU166" s="67"/>
      <c r="BV166" s="26"/>
    </row>
    <row r="167" spans="1:74" x14ac:dyDescent="0.25">
      <c r="A167" s="321" t="s">
        <v>96</v>
      </c>
      <c r="B167" s="45"/>
      <c r="C167" s="722"/>
      <c r="D167" s="45"/>
      <c r="E167" s="53"/>
      <c r="F167" s="45"/>
      <c r="G167" s="57"/>
      <c r="H167" s="68"/>
      <c r="I167" s="61"/>
      <c r="J167" s="61"/>
      <c r="K167" s="61"/>
      <c r="L167" s="61"/>
      <c r="M167" s="262"/>
      <c r="N167" s="72">
        <v>22.374099999999999</v>
      </c>
      <c r="O167" s="61">
        <v>10.664899999999999</v>
      </c>
      <c r="P167" s="61">
        <v>10.4506</v>
      </c>
      <c r="Q167" s="61">
        <v>10.900399999999999</v>
      </c>
      <c r="R167" s="61">
        <v>13.226100000000001</v>
      </c>
      <c r="S167" s="61">
        <v>7.2950999999999997</v>
      </c>
      <c r="T167" s="61">
        <v>5.6715</v>
      </c>
      <c r="U167" s="90">
        <v>5.7492000000000001</v>
      </c>
      <c r="V167" s="61">
        <v>5.5931499999999996</v>
      </c>
      <c r="W167" s="61">
        <v>7.4926500000000003</v>
      </c>
      <c r="X167" s="61">
        <v>7.4630999999999998</v>
      </c>
      <c r="Y167" s="279">
        <v>6.4802999999999997</v>
      </c>
      <c r="Z167" s="61">
        <v>7.9312500000000004</v>
      </c>
      <c r="AA167" s="61">
        <v>7.4316000000000004</v>
      </c>
      <c r="AB167" s="61">
        <v>5.6287000000000003</v>
      </c>
      <c r="AC167" s="61">
        <v>5.8136000000000001</v>
      </c>
      <c r="AD167" s="61">
        <v>5.5625</v>
      </c>
      <c r="AE167" s="61">
        <v>13.727</v>
      </c>
      <c r="AF167" s="61">
        <v>7.5081499999999997</v>
      </c>
      <c r="AG167" s="556"/>
      <c r="AH167" s="53"/>
      <c r="AI167" s="53"/>
      <c r="AJ167" s="53"/>
      <c r="AK167" s="53"/>
      <c r="AL167" s="53"/>
      <c r="AM167" s="53"/>
      <c r="AN167" s="53"/>
      <c r="AO167" s="563"/>
      <c r="AP167" s="53"/>
      <c r="AQ167" s="53"/>
      <c r="AR167" s="53"/>
      <c r="AS167" s="53"/>
      <c r="AT167" s="53"/>
      <c r="AU167" s="53"/>
      <c r="AV167" s="53"/>
      <c r="AW167" s="53"/>
      <c r="AX167" s="53"/>
      <c r="AY167" s="53"/>
      <c r="AZ167" s="581"/>
      <c r="BA167" s="578"/>
      <c r="BB167" s="61"/>
      <c r="BC167" s="61"/>
      <c r="BD167" s="61"/>
      <c r="BE167" s="279"/>
      <c r="BF167" s="279"/>
      <c r="BG167" s="68"/>
      <c r="BH167" s="590"/>
      <c r="BI167" s="61"/>
      <c r="BJ167" s="61"/>
      <c r="BK167" s="61"/>
      <c r="BL167" s="61"/>
      <c r="BM167" s="279"/>
      <c r="BN167" s="591"/>
      <c r="BO167" s="591"/>
      <c r="BP167" s="591"/>
      <c r="BQ167" s="591"/>
      <c r="BR167" s="603"/>
      <c r="BS167" s="270"/>
      <c r="BT167" s="61"/>
      <c r="BU167" s="68"/>
      <c r="BV167" s="272"/>
    </row>
    <row r="168" spans="1:74" ht="14.5" x14ac:dyDescent="0.25">
      <c r="A168" s="323" t="s">
        <v>308</v>
      </c>
      <c r="B168" s="46"/>
      <c r="C168" s="723"/>
      <c r="D168" s="46"/>
      <c r="E168" s="54"/>
      <c r="F168" s="46"/>
      <c r="G168" s="58"/>
      <c r="H168" s="69"/>
      <c r="I168" s="62"/>
      <c r="J168" s="62"/>
      <c r="K168" s="62"/>
      <c r="L168" s="62"/>
      <c r="M168" s="263"/>
      <c r="N168" s="73"/>
      <c r="O168" s="62"/>
      <c r="P168" s="62"/>
      <c r="Q168" s="62"/>
      <c r="R168" s="62"/>
      <c r="S168" s="62"/>
      <c r="T168" s="62"/>
      <c r="U168" s="91"/>
      <c r="V168" s="62"/>
      <c r="W168" s="62"/>
      <c r="X168" s="62"/>
      <c r="Y168" s="245"/>
      <c r="Z168" s="62"/>
      <c r="AA168" s="62"/>
      <c r="AB168" s="62"/>
      <c r="AC168" s="62"/>
      <c r="AD168" s="62"/>
      <c r="AE168" s="62"/>
      <c r="AF168" s="62"/>
      <c r="AG168" s="557"/>
      <c r="AH168" s="54"/>
      <c r="AI168" s="54"/>
      <c r="AJ168" s="54"/>
      <c r="AK168" s="54"/>
      <c r="AL168" s="54"/>
      <c r="AM168" s="54"/>
      <c r="AN168" s="54"/>
      <c r="AO168" s="564"/>
      <c r="AP168" s="54"/>
      <c r="AQ168" s="54"/>
      <c r="AR168" s="54"/>
      <c r="AS168" s="54"/>
      <c r="AT168" s="54"/>
      <c r="AU168" s="54"/>
      <c r="AV168" s="54"/>
      <c r="AW168" s="54"/>
      <c r="AX168" s="54"/>
      <c r="AY168" s="54"/>
      <c r="AZ168" s="582"/>
      <c r="BA168" s="280"/>
      <c r="BB168" s="62"/>
      <c r="BC168" s="62"/>
      <c r="BD168" s="62"/>
      <c r="BE168" s="245"/>
      <c r="BF168" s="245"/>
      <c r="BG168" s="69"/>
      <c r="BH168" s="585"/>
      <c r="BI168" s="62"/>
      <c r="BJ168" s="62"/>
      <c r="BK168" s="62"/>
      <c r="BL168" s="62"/>
      <c r="BM168" s="245"/>
      <c r="BN168" s="592"/>
      <c r="BO168" s="592"/>
      <c r="BP168" s="592"/>
      <c r="BQ168" s="592"/>
      <c r="BR168" s="545"/>
      <c r="BS168" s="271"/>
      <c r="BT168" s="62"/>
      <c r="BU168" s="69"/>
      <c r="BV168" s="41"/>
    </row>
    <row r="169" spans="1:74" s="425" customFormat="1" x14ac:dyDescent="0.25">
      <c r="A169" s="337" t="s">
        <v>8250</v>
      </c>
      <c r="B169" s="369"/>
      <c r="C169" s="718">
        <v>43825</v>
      </c>
      <c r="D169" s="369"/>
      <c r="E169" s="338">
        <v>25093.3</v>
      </c>
      <c r="F169" s="369"/>
      <c r="G169" s="339">
        <v>1601.0089</v>
      </c>
      <c r="H169" s="370"/>
      <c r="I169" s="340">
        <v>3.51</v>
      </c>
      <c r="J169" s="340">
        <v>7.65</v>
      </c>
      <c r="K169" s="340">
        <v>2.91</v>
      </c>
      <c r="L169" s="340">
        <v>3.13</v>
      </c>
      <c r="M169" s="361"/>
      <c r="N169" s="342">
        <v>20.9909</v>
      </c>
      <c r="O169" s="340">
        <v>9.6943000000000001</v>
      </c>
      <c r="P169" s="340">
        <v>12.831300000000001</v>
      </c>
      <c r="Q169" s="340">
        <v>10.667899999999999</v>
      </c>
      <c r="R169" s="340">
        <v>26.439900000000002</v>
      </c>
      <c r="S169" s="340">
        <v>10.219099999999999</v>
      </c>
      <c r="T169" s="340">
        <v>5.2781000000000002</v>
      </c>
      <c r="U169" s="344">
        <v>5.6966999999999999</v>
      </c>
      <c r="V169" s="340">
        <v>5.3891</v>
      </c>
      <c r="W169" s="340">
        <v>7.8963000000000001</v>
      </c>
      <c r="X169" s="340">
        <v>7.6574</v>
      </c>
      <c r="Y169" s="371">
        <v>6.7009999999999996</v>
      </c>
      <c r="Z169" s="340" t="s">
        <v>430</v>
      </c>
      <c r="AA169" s="340">
        <v>10.783899999999999</v>
      </c>
      <c r="AB169" s="340">
        <v>5.1741000000000001</v>
      </c>
      <c r="AC169" s="340">
        <v>5.5804</v>
      </c>
      <c r="AD169" s="340">
        <v>5.4714</v>
      </c>
      <c r="AE169" s="340">
        <v>27.804099999999998</v>
      </c>
      <c r="AF169" s="340">
        <v>7.5106999999999999</v>
      </c>
      <c r="AG169" s="568"/>
      <c r="AH169" s="338">
        <v>77</v>
      </c>
      <c r="AI169" s="338">
        <v>102</v>
      </c>
      <c r="AJ169" s="338">
        <v>51</v>
      </c>
      <c r="AK169" s="338">
        <v>82</v>
      </c>
      <c r="AL169" s="338">
        <v>31</v>
      </c>
      <c r="AM169" s="338">
        <v>12</v>
      </c>
      <c r="AN169" s="338">
        <v>87</v>
      </c>
      <c r="AO169" s="570">
        <v>46</v>
      </c>
      <c r="AP169" s="338">
        <v>58</v>
      </c>
      <c r="AQ169" s="338">
        <v>7</v>
      </c>
      <c r="AR169" s="338">
        <v>8</v>
      </c>
      <c r="AS169" s="338">
        <v>4</v>
      </c>
      <c r="AT169" s="338" t="s">
        <v>430</v>
      </c>
      <c r="AU169" s="338">
        <v>40</v>
      </c>
      <c r="AV169" s="338">
        <v>96</v>
      </c>
      <c r="AW169" s="338">
        <v>74</v>
      </c>
      <c r="AX169" s="338">
        <v>60</v>
      </c>
      <c r="AY169" s="338">
        <v>23</v>
      </c>
      <c r="AZ169" s="583"/>
      <c r="BA169" s="464">
        <v>8</v>
      </c>
      <c r="BB169" s="340">
        <v>88.88</v>
      </c>
      <c r="BC169" s="340" t="s">
        <v>430</v>
      </c>
      <c r="BD169" s="340" t="s">
        <v>430</v>
      </c>
      <c r="BE169" s="371" t="s">
        <v>430</v>
      </c>
      <c r="BF169" s="371">
        <v>3.12</v>
      </c>
      <c r="BG169" s="370"/>
      <c r="BH169" s="593">
        <v>3.12</v>
      </c>
      <c r="BI169" s="340" t="s">
        <v>430</v>
      </c>
      <c r="BJ169" s="340" t="s">
        <v>430</v>
      </c>
      <c r="BK169" s="340">
        <v>88.88</v>
      </c>
      <c r="BL169" s="340" t="s">
        <v>430</v>
      </c>
      <c r="BM169" s="371">
        <v>8</v>
      </c>
      <c r="BN169" s="371" t="s">
        <v>430</v>
      </c>
      <c r="BO169" s="371" t="s">
        <v>430</v>
      </c>
      <c r="BP169" s="371" t="s">
        <v>430</v>
      </c>
      <c r="BQ169" s="371" t="s">
        <v>430</v>
      </c>
      <c r="BR169" s="370"/>
      <c r="BS169" s="465" t="s">
        <v>430</v>
      </c>
      <c r="BT169" s="340" t="s">
        <v>430</v>
      </c>
      <c r="BU169" s="370"/>
      <c r="BV169" s="571" t="s">
        <v>554</v>
      </c>
    </row>
    <row r="170" spans="1:74" s="428" customFormat="1" x14ac:dyDescent="0.25">
      <c r="A170" s="345" t="s">
        <v>8251</v>
      </c>
      <c r="B170" s="373"/>
      <c r="C170" s="719">
        <v>44034</v>
      </c>
      <c r="D170" s="373"/>
      <c r="E170" s="346">
        <v>13387</v>
      </c>
      <c r="F170" s="373"/>
      <c r="G170" s="347">
        <v>1430.1587</v>
      </c>
      <c r="H170" s="374"/>
      <c r="I170" s="348">
        <v>4.6500000000000004</v>
      </c>
      <c r="J170" s="348">
        <v>7.66</v>
      </c>
      <c r="K170" s="348">
        <v>3.72</v>
      </c>
      <c r="L170" s="348">
        <v>4</v>
      </c>
      <c r="M170" s="362"/>
      <c r="N170" s="350">
        <v>11.304500000000001</v>
      </c>
      <c r="O170" s="348">
        <v>10.0566</v>
      </c>
      <c r="P170" s="348">
        <v>12.3507</v>
      </c>
      <c r="Q170" s="348">
        <v>14.5185</v>
      </c>
      <c r="R170" s="348">
        <v>30.1282</v>
      </c>
      <c r="S170" s="348">
        <v>11.001899999999999</v>
      </c>
      <c r="T170" s="348">
        <v>5.0449999999999999</v>
      </c>
      <c r="U170" s="354">
        <v>5.4743000000000004</v>
      </c>
      <c r="V170" s="348">
        <v>4.9069000000000003</v>
      </c>
      <c r="W170" s="348">
        <v>7.8246000000000002</v>
      </c>
      <c r="X170" s="348">
        <v>7.6505000000000001</v>
      </c>
      <c r="Y170" s="375">
        <v>6.5873999999999997</v>
      </c>
      <c r="Z170" s="348" t="s">
        <v>430</v>
      </c>
      <c r="AA170" s="348">
        <v>12.168200000000001</v>
      </c>
      <c r="AB170" s="348">
        <v>4.9645000000000001</v>
      </c>
      <c r="AC170" s="348">
        <v>5.4753999999999996</v>
      </c>
      <c r="AD170" s="348">
        <v>5.1776999999999997</v>
      </c>
      <c r="AE170" s="348">
        <v>31.052600000000002</v>
      </c>
      <c r="AF170" s="348">
        <v>6.2234999999999996</v>
      </c>
      <c r="AG170" s="569"/>
      <c r="AH170" s="346">
        <v>113</v>
      </c>
      <c r="AI170" s="346">
        <v>89</v>
      </c>
      <c r="AJ170" s="346">
        <v>56</v>
      </c>
      <c r="AK170" s="346">
        <v>46</v>
      </c>
      <c r="AL170" s="346">
        <v>8</v>
      </c>
      <c r="AM170" s="346">
        <v>5</v>
      </c>
      <c r="AN170" s="346">
        <v>102</v>
      </c>
      <c r="AO170" s="572">
        <v>82</v>
      </c>
      <c r="AP170" s="346">
        <v>102</v>
      </c>
      <c r="AQ170" s="346">
        <v>9</v>
      </c>
      <c r="AR170" s="346">
        <v>11</v>
      </c>
      <c r="AS170" s="346">
        <v>6</v>
      </c>
      <c r="AT170" s="346" t="s">
        <v>430</v>
      </c>
      <c r="AU170" s="346">
        <v>30</v>
      </c>
      <c r="AV170" s="346">
        <v>105</v>
      </c>
      <c r="AW170" s="346">
        <v>90</v>
      </c>
      <c r="AX170" s="346">
        <v>80</v>
      </c>
      <c r="AY170" s="346">
        <v>8</v>
      </c>
      <c r="AZ170" s="584"/>
      <c r="BA170" s="467">
        <v>4.68</v>
      </c>
      <c r="BB170" s="348">
        <v>91.87</v>
      </c>
      <c r="BC170" s="348" t="s">
        <v>430</v>
      </c>
      <c r="BD170" s="348" t="s">
        <v>430</v>
      </c>
      <c r="BE170" s="375" t="s">
        <v>430</v>
      </c>
      <c r="BF170" s="375">
        <v>3.46</v>
      </c>
      <c r="BG170" s="374"/>
      <c r="BH170" s="594">
        <v>3.46</v>
      </c>
      <c r="BI170" s="348" t="s">
        <v>430</v>
      </c>
      <c r="BJ170" s="348" t="s">
        <v>430</v>
      </c>
      <c r="BK170" s="348">
        <v>91.87</v>
      </c>
      <c r="BL170" s="348" t="s">
        <v>430</v>
      </c>
      <c r="BM170" s="375">
        <v>4.68</v>
      </c>
      <c r="BN170" s="375" t="s">
        <v>430</v>
      </c>
      <c r="BO170" s="375" t="s">
        <v>430</v>
      </c>
      <c r="BP170" s="375" t="s">
        <v>430</v>
      </c>
      <c r="BQ170" s="375" t="s">
        <v>430</v>
      </c>
      <c r="BR170" s="374"/>
      <c r="BS170" s="468" t="s">
        <v>430</v>
      </c>
      <c r="BT170" s="348" t="s">
        <v>430</v>
      </c>
      <c r="BU170" s="374"/>
      <c r="BV170" s="430" t="s">
        <v>554</v>
      </c>
    </row>
    <row r="171" spans="1:74" s="428" customFormat="1" x14ac:dyDescent="0.25">
      <c r="A171" s="345" t="s">
        <v>8252</v>
      </c>
      <c r="B171" s="373"/>
      <c r="C171" s="719">
        <v>37810</v>
      </c>
      <c r="D171" s="373"/>
      <c r="E171" s="346">
        <v>10827.8</v>
      </c>
      <c r="F171" s="373"/>
      <c r="G171" s="347">
        <v>1000</v>
      </c>
      <c r="H171" s="374"/>
      <c r="I171" s="348">
        <v>2.7399999999999998E-3</v>
      </c>
      <c r="J171" s="348">
        <v>5.3522600000000002</v>
      </c>
      <c r="K171" s="348">
        <v>2.7399999999999998E-3</v>
      </c>
      <c r="L171" s="348">
        <v>2.7399999999999998E-3</v>
      </c>
      <c r="M171" s="362"/>
      <c r="N171" s="350">
        <v>0</v>
      </c>
      <c r="O171" s="348">
        <v>3.0219</v>
      </c>
      <c r="P171" s="348">
        <v>3.8597000000000001</v>
      </c>
      <c r="Q171" s="348">
        <v>4.1738999999999997</v>
      </c>
      <c r="R171" s="348">
        <v>4.3602999999999996</v>
      </c>
      <c r="S171" s="348">
        <v>4.2915000000000001</v>
      </c>
      <c r="T171" s="348">
        <v>4.3239000000000001</v>
      </c>
      <c r="U171" s="354">
        <v>4.4576000000000002</v>
      </c>
      <c r="V171" s="348">
        <v>4.5500999999999996</v>
      </c>
      <c r="W171" s="348">
        <v>5.1237000000000004</v>
      </c>
      <c r="X171" s="348">
        <v>5.4017999999999997</v>
      </c>
      <c r="Y171" s="375">
        <v>4.7975000000000003</v>
      </c>
      <c r="Z171" s="348">
        <v>4.0998999999999999</v>
      </c>
      <c r="AA171" s="348">
        <v>4.2332000000000001</v>
      </c>
      <c r="AB171" s="348">
        <v>4.3097000000000003</v>
      </c>
      <c r="AC171" s="348">
        <v>4.4473000000000003</v>
      </c>
      <c r="AD171" s="348">
        <v>4.5454999999999997</v>
      </c>
      <c r="AE171" s="348">
        <v>4.2941000000000003</v>
      </c>
      <c r="AF171" s="348">
        <v>4.2648999999999999</v>
      </c>
      <c r="AG171" s="569"/>
      <c r="AH171" s="346">
        <v>147</v>
      </c>
      <c r="AI171" s="346">
        <v>164</v>
      </c>
      <c r="AJ171" s="346">
        <v>161</v>
      </c>
      <c r="AK171" s="346">
        <v>161</v>
      </c>
      <c r="AL171" s="346">
        <v>164</v>
      </c>
      <c r="AM171" s="346">
        <v>163</v>
      </c>
      <c r="AN171" s="346">
        <v>146</v>
      </c>
      <c r="AO171" s="572">
        <v>147</v>
      </c>
      <c r="AP171" s="346">
        <v>119</v>
      </c>
      <c r="AQ171" s="346">
        <v>115</v>
      </c>
      <c r="AR171" s="346">
        <v>103</v>
      </c>
      <c r="AS171" s="346">
        <v>22</v>
      </c>
      <c r="AT171" s="346">
        <v>11</v>
      </c>
      <c r="AU171" s="346">
        <v>164</v>
      </c>
      <c r="AV171" s="346">
        <v>147</v>
      </c>
      <c r="AW171" s="346">
        <v>153</v>
      </c>
      <c r="AX171" s="346">
        <v>122</v>
      </c>
      <c r="AY171" s="346">
        <v>164</v>
      </c>
      <c r="AZ171" s="584"/>
      <c r="BA171" s="467" t="s">
        <v>430</v>
      </c>
      <c r="BB171" s="348" t="s">
        <v>430</v>
      </c>
      <c r="BC171" s="348" t="s">
        <v>430</v>
      </c>
      <c r="BD171" s="348" t="s">
        <v>430</v>
      </c>
      <c r="BE171" s="375" t="s">
        <v>430</v>
      </c>
      <c r="BF171" s="375">
        <v>100</v>
      </c>
      <c r="BG171" s="374"/>
      <c r="BH171" s="594">
        <v>99.95</v>
      </c>
      <c r="BI171" s="348" t="s">
        <v>430</v>
      </c>
      <c r="BJ171" s="348" t="s">
        <v>430</v>
      </c>
      <c r="BK171" s="348" t="s">
        <v>430</v>
      </c>
      <c r="BL171" s="348" t="s">
        <v>430</v>
      </c>
      <c r="BM171" s="375" t="s">
        <v>430</v>
      </c>
      <c r="BN171" s="375" t="s">
        <v>430</v>
      </c>
      <c r="BO171" s="375" t="s">
        <v>430</v>
      </c>
      <c r="BP171" s="375" t="s">
        <v>430</v>
      </c>
      <c r="BQ171" s="375" t="s">
        <v>430</v>
      </c>
      <c r="BR171" s="374"/>
      <c r="BS171" s="468" t="s">
        <v>430</v>
      </c>
      <c r="BT171" s="348" t="s">
        <v>430</v>
      </c>
      <c r="BU171" s="374"/>
      <c r="BV171" s="430" t="s">
        <v>554</v>
      </c>
    </row>
    <row r="172" spans="1:74" s="428" customFormat="1" x14ac:dyDescent="0.25">
      <c r="A172" s="345" t="s">
        <v>8253</v>
      </c>
      <c r="B172" s="373"/>
      <c r="C172" s="719">
        <v>44543</v>
      </c>
      <c r="D172" s="373"/>
      <c r="E172" s="346">
        <v>10569.6</v>
      </c>
      <c r="F172" s="373"/>
      <c r="G172" s="347">
        <v>1340.4739</v>
      </c>
      <c r="H172" s="374"/>
      <c r="I172" s="348">
        <v>5.72</v>
      </c>
      <c r="J172" s="348">
        <v>7.69</v>
      </c>
      <c r="K172" s="348">
        <v>4.4000000000000004</v>
      </c>
      <c r="L172" s="348">
        <v>4.74</v>
      </c>
      <c r="M172" s="362"/>
      <c r="N172" s="350">
        <v>33.959099999999999</v>
      </c>
      <c r="O172" s="348">
        <v>14.007400000000001</v>
      </c>
      <c r="P172" s="348">
        <v>11.4876</v>
      </c>
      <c r="Q172" s="348">
        <v>18.446100000000001</v>
      </c>
      <c r="R172" s="348">
        <v>31.3171</v>
      </c>
      <c r="S172" s="348">
        <v>10.619199999999999</v>
      </c>
      <c r="T172" s="348">
        <v>4.5597000000000003</v>
      </c>
      <c r="U172" s="354">
        <v>5.4013</v>
      </c>
      <c r="V172" s="348">
        <v>4.6729000000000003</v>
      </c>
      <c r="W172" s="348">
        <v>7.6933999999999996</v>
      </c>
      <c r="X172" s="348">
        <v>7.6261000000000001</v>
      </c>
      <c r="Y172" s="375" t="s">
        <v>430</v>
      </c>
      <c r="Z172" s="348" t="s">
        <v>430</v>
      </c>
      <c r="AA172" s="348">
        <v>11.6859</v>
      </c>
      <c r="AB172" s="348">
        <v>4.5086000000000004</v>
      </c>
      <c r="AC172" s="348">
        <v>5.0677000000000003</v>
      </c>
      <c r="AD172" s="348">
        <v>4.8696999999999999</v>
      </c>
      <c r="AE172" s="348">
        <v>31.5014</v>
      </c>
      <c r="AF172" s="348">
        <v>6.68</v>
      </c>
      <c r="AG172" s="569"/>
      <c r="AH172" s="346">
        <v>41</v>
      </c>
      <c r="AI172" s="346">
        <v>53</v>
      </c>
      <c r="AJ172" s="346">
        <v>65</v>
      </c>
      <c r="AK172" s="346">
        <v>37</v>
      </c>
      <c r="AL172" s="346">
        <v>3</v>
      </c>
      <c r="AM172" s="346">
        <v>7</v>
      </c>
      <c r="AN172" s="346">
        <v>139</v>
      </c>
      <c r="AO172" s="572">
        <v>93</v>
      </c>
      <c r="AP172" s="346">
        <v>115</v>
      </c>
      <c r="AQ172" s="346">
        <v>17</v>
      </c>
      <c r="AR172" s="346">
        <v>14</v>
      </c>
      <c r="AS172" s="346" t="s">
        <v>430</v>
      </c>
      <c r="AT172" s="346" t="s">
        <v>430</v>
      </c>
      <c r="AU172" s="346">
        <v>38</v>
      </c>
      <c r="AV172" s="346">
        <v>144</v>
      </c>
      <c r="AW172" s="346">
        <v>126</v>
      </c>
      <c r="AX172" s="346">
        <v>113</v>
      </c>
      <c r="AY172" s="346">
        <v>6</v>
      </c>
      <c r="AZ172" s="584"/>
      <c r="BA172" s="467">
        <v>4.63</v>
      </c>
      <c r="BB172" s="348">
        <v>91.97</v>
      </c>
      <c r="BC172" s="348" t="s">
        <v>430</v>
      </c>
      <c r="BD172" s="348" t="s">
        <v>430</v>
      </c>
      <c r="BE172" s="375" t="s">
        <v>430</v>
      </c>
      <c r="BF172" s="375">
        <v>3.4</v>
      </c>
      <c r="BG172" s="374"/>
      <c r="BH172" s="594">
        <v>3.4</v>
      </c>
      <c r="BI172" s="348" t="s">
        <v>430</v>
      </c>
      <c r="BJ172" s="348" t="s">
        <v>430</v>
      </c>
      <c r="BK172" s="348">
        <v>91.97</v>
      </c>
      <c r="BL172" s="348" t="s">
        <v>430</v>
      </c>
      <c r="BM172" s="375">
        <v>4.63</v>
      </c>
      <c r="BN172" s="375" t="s">
        <v>430</v>
      </c>
      <c r="BO172" s="375" t="s">
        <v>430</v>
      </c>
      <c r="BP172" s="375" t="s">
        <v>430</v>
      </c>
      <c r="BQ172" s="375" t="s">
        <v>430</v>
      </c>
      <c r="BR172" s="374"/>
      <c r="BS172" s="468" t="s">
        <v>430</v>
      </c>
      <c r="BT172" s="348" t="s">
        <v>430</v>
      </c>
      <c r="BU172" s="374"/>
      <c r="BV172" s="430" t="s">
        <v>554</v>
      </c>
    </row>
    <row r="173" spans="1:74" s="428" customFormat="1" x14ac:dyDescent="0.25">
      <c r="A173" s="345" t="s">
        <v>8254</v>
      </c>
      <c r="B173" s="373"/>
      <c r="C173" s="719">
        <v>44039</v>
      </c>
      <c r="D173" s="373"/>
      <c r="E173" s="889">
        <v>9793.92</v>
      </c>
      <c r="F173" s="373"/>
      <c r="G173" s="347" t="s">
        <v>430</v>
      </c>
      <c r="H173" s="374"/>
      <c r="I173" s="348" t="s">
        <v>430</v>
      </c>
      <c r="J173" s="348" t="s">
        <v>430</v>
      </c>
      <c r="K173" s="348" t="s">
        <v>430</v>
      </c>
      <c r="L173" s="348" t="s">
        <v>430</v>
      </c>
      <c r="M173" s="362"/>
      <c r="N173" s="350" t="s">
        <v>430</v>
      </c>
      <c r="O173" s="348" t="s">
        <v>430</v>
      </c>
      <c r="P173" s="348" t="s">
        <v>430</v>
      </c>
      <c r="Q173" s="348" t="s">
        <v>430</v>
      </c>
      <c r="R173" s="348" t="s">
        <v>430</v>
      </c>
      <c r="S173" s="348" t="s">
        <v>430</v>
      </c>
      <c r="T173" s="348" t="s">
        <v>430</v>
      </c>
      <c r="U173" s="354" t="s">
        <v>430</v>
      </c>
      <c r="V173" s="348" t="s">
        <v>430</v>
      </c>
      <c r="W173" s="348" t="s">
        <v>430</v>
      </c>
      <c r="X173" s="348" t="s">
        <v>430</v>
      </c>
      <c r="Y173" s="375" t="s">
        <v>430</v>
      </c>
      <c r="Z173" s="348" t="s">
        <v>430</v>
      </c>
      <c r="AA173" s="348" t="s">
        <v>430</v>
      </c>
      <c r="AB173" s="348" t="s">
        <v>430</v>
      </c>
      <c r="AC173" s="348" t="s">
        <v>430</v>
      </c>
      <c r="AD173" s="348" t="s">
        <v>430</v>
      </c>
      <c r="AE173" s="348" t="s">
        <v>430</v>
      </c>
      <c r="AF173" s="348" t="s">
        <v>430</v>
      </c>
      <c r="AG173" s="569"/>
      <c r="AH173" s="346" t="s">
        <v>430</v>
      </c>
      <c r="AI173" s="346" t="s">
        <v>430</v>
      </c>
      <c r="AJ173" s="346" t="s">
        <v>430</v>
      </c>
      <c r="AK173" s="346" t="s">
        <v>430</v>
      </c>
      <c r="AL173" s="346" t="s">
        <v>430</v>
      </c>
      <c r="AM173" s="346" t="s">
        <v>430</v>
      </c>
      <c r="AN173" s="346" t="s">
        <v>430</v>
      </c>
      <c r="AO173" s="572" t="s">
        <v>430</v>
      </c>
      <c r="AP173" s="346" t="s">
        <v>430</v>
      </c>
      <c r="AQ173" s="346" t="s">
        <v>430</v>
      </c>
      <c r="AR173" s="346" t="s">
        <v>430</v>
      </c>
      <c r="AS173" s="346" t="s">
        <v>430</v>
      </c>
      <c r="AT173" s="346" t="s">
        <v>430</v>
      </c>
      <c r="AU173" s="346" t="s">
        <v>430</v>
      </c>
      <c r="AV173" s="346" t="s">
        <v>430</v>
      </c>
      <c r="AW173" s="346" t="s">
        <v>430</v>
      </c>
      <c r="AX173" s="346" t="s">
        <v>430</v>
      </c>
      <c r="AY173" s="346" t="s">
        <v>430</v>
      </c>
      <c r="AZ173" s="584"/>
      <c r="BA173" s="467" t="s">
        <v>430</v>
      </c>
      <c r="BB173" s="348" t="s">
        <v>430</v>
      </c>
      <c r="BC173" s="348" t="s">
        <v>430</v>
      </c>
      <c r="BD173" s="348" t="s">
        <v>430</v>
      </c>
      <c r="BE173" s="375" t="s">
        <v>430</v>
      </c>
      <c r="BF173" s="375" t="s">
        <v>430</v>
      </c>
      <c r="BG173" s="374"/>
      <c r="BH173" s="594" t="s">
        <v>430</v>
      </c>
      <c r="BI173" s="348" t="s">
        <v>430</v>
      </c>
      <c r="BJ173" s="348" t="s">
        <v>430</v>
      </c>
      <c r="BK173" s="348" t="s">
        <v>430</v>
      </c>
      <c r="BL173" s="348" t="s">
        <v>430</v>
      </c>
      <c r="BM173" s="375" t="s">
        <v>430</v>
      </c>
      <c r="BN173" s="375" t="s">
        <v>430</v>
      </c>
      <c r="BO173" s="375" t="s">
        <v>430</v>
      </c>
      <c r="BP173" s="375" t="s">
        <v>430</v>
      </c>
      <c r="BQ173" s="375" t="s">
        <v>430</v>
      </c>
      <c r="BR173" s="374"/>
      <c r="BS173" s="468" t="s">
        <v>430</v>
      </c>
      <c r="BT173" s="348" t="s">
        <v>430</v>
      </c>
      <c r="BU173" s="374"/>
      <c r="BV173" s="430" t="s">
        <v>554</v>
      </c>
    </row>
    <row r="174" spans="1:74" s="428" customFormat="1" x14ac:dyDescent="0.25">
      <c r="A174" s="345" t="s">
        <v>8255</v>
      </c>
      <c r="B174" s="373"/>
      <c r="C174" s="719">
        <v>45308</v>
      </c>
      <c r="D174" s="373"/>
      <c r="E174" s="346">
        <v>9486.59</v>
      </c>
      <c r="F174" s="373"/>
      <c r="G174" s="347">
        <v>114.6778</v>
      </c>
      <c r="H174" s="374"/>
      <c r="I174" s="348">
        <v>0</v>
      </c>
      <c r="J174" s="348">
        <v>5.32</v>
      </c>
      <c r="K174" s="348" t="s">
        <v>430</v>
      </c>
      <c r="L174" s="348">
        <v>0</v>
      </c>
      <c r="M174" s="362"/>
      <c r="N174" s="350">
        <v>4.8704000000000001</v>
      </c>
      <c r="O174" s="348">
        <v>4.9248000000000003</v>
      </c>
      <c r="P174" s="348">
        <v>4.9153000000000002</v>
      </c>
      <c r="Q174" s="348">
        <v>4.9062000000000001</v>
      </c>
      <c r="R174" s="348">
        <v>4.9147999999999996</v>
      </c>
      <c r="S174" s="348">
        <v>4.8916000000000004</v>
      </c>
      <c r="T174" s="348">
        <v>4.8487</v>
      </c>
      <c r="U174" s="354">
        <v>4.9608999999999996</v>
      </c>
      <c r="V174" s="348">
        <v>5.0442</v>
      </c>
      <c r="W174" s="348">
        <v>5.5811000000000002</v>
      </c>
      <c r="X174" s="348" t="s">
        <v>430</v>
      </c>
      <c r="Y174" s="375" t="s">
        <v>430</v>
      </c>
      <c r="Z174" s="348" t="s">
        <v>430</v>
      </c>
      <c r="AA174" s="348">
        <v>4.8490000000000002</v>
      </c>
      <c r="AB174" s="348">
        <v>4.8388999999999998</v>
      </c>
      <c r="AC174" s="348">
        <v>4.9518000000000004</v>
      </c>
      <c r="AD174" s="348">
        <v>5.0400999999999998</v>
      </c>
      <c r="AE174" s="348">
        <v>4.8920000000000003</v>
      </c>
      <c r="AF174" s="348">
        <v>5.7862999999999998</v>
      </c>
      <c r="AG174" s="569"/>
      <c r="AH174" s="346">
        <v>139</v>
      </c>
      <c r="AI174" s="346">
        <v>153</v>
      </c>
      <c r="AJ174" s="346">
        <v>149</v>
      </c>
      <c r="AK174" s="346">
        <v>153</v>
      </c>
      <c r="AL174" s="346">
        <v>152</v>
      </c>
      <c r="AM174" s="346">
        <v>152</v>
      </c>
      <c r="AN174" s="346">
        <v>121</v>
      </c>
      <c r="AO174" s="572">
        <v>133</v>
      </c>
      <c r="AP174" s="346">
        <v>89</v>
      </c>
      <c r="AQ174" s="346">
        <v>107</v>
      </c>
      <c r="AR174" s="346" t="s">
        <v>430</v>
      </c>
      <c r="AS174" s="346" t="s">
        <v>430</v>
      </c>
      <c r="AT174" s="346" t="s">
        <v>430</v>
      </c>
      <c r="AU174" s="346">
        <v>152</v>
      </c>
      <c r="AV174" s="346">
        <v>120</v>
      </c>
      <c r="AW174" s="346">
        <v>135</v>
      </c>
      <c r="AX174" s="346">
        <v>95</v>
      </c>
      <c r="AY174" s="346">
        <v>152</v>
      </c>
      <c r="AZ174" s="584"/>
      <c r="BA174" s="467">
        <v>0.51</v>
      </c>
      <c r="BB174" s="348" t="s">
        <v>430</v>
      </c>
      <c r="BC174" s="348" t="s">
        <v>430</v>
      </c>
      <c r="BD174" s="348" t="s">
        <v>430</v>
      </c>
      <c r="BE174" s="375" t="s">
        <v>430</v>
      </c>
      <c r="BF174" s="375">
        <v>99.49</v>
      </c>
      <c r="BG174" s="374"/>
      <c r="BH174" s="594">
        <v>99.49</v>
      </c>
      <c r="BI174" s="348" t="s">
        <v>430</v>
      </c>
      <c r="BJ174" s="348" t="s">
        <v>430</v>
      </c>
      <c r="BK174" s="348" t="s">
        <v>430</v>
      </c>
      <c r="BL174" s="348" t="s">
        <v>430</v>
      </c>
      <c r="BM174" s="375" t="s">
        <v>430</v>
      </c>
      <c r="BN174" s="375" t="s">
        <v>430</v>
      </c>
      <c r="BO174" s="375">
        <v>0.51</v>
      </c>
      <c r="BP174" s="375" t="s">
        <v>430</v>
      </c>
      <c r="BQ174" s="375" t="s">
        <v>430</v>
      </c>
      <c r="BR174" s="374"/>
      <c r="BS174" s="468" t="s">
        <v>430</v>
      </c>
      <c r="BT174" s="348" t="s">
        <v>430</v>
      </c>
      <c r="BU174" s="374"/>
      <c r="BV174" s="430" t="s">
        <v>554</v>
      </c>
    </row>
    <row r="175" spans="1:74" s="428" customFormat="1" x14ac:dyDescent="0.25">
      <c r="A175" s="345" t="s">
        <v>8256</v>
      </c>
      <c r="B175" s="373"/>
      <c r="C175" s="719">
        <v>43826</v>
      </c>
      <c r="D175" s="373"/>
      <c r="E175" s="346">
        <v>9242.25</v>
      </c>
      <c r="F175" s="373"/>
      <c r="G175" s="347">
        <v>15.906700000000001</v>
      </c>
      <c r="H175" s="374"/>
      <c r="I175" s="348">
        <v>3.51</v>
      </c>
      <c r="J175" s="348">
        <v>7.64</v>
      </c>
      <c r="K175" s="348">
        <v>2.9</v>
      </c>
      <c r="L175" s="348">
        <v>3.12</v>
      </c>
      <c r="M175" s="362"/>
      <c r="N175" s="350" t="s">
        <v>430</v>
      </c>
      <c r="O175" s="348">
        <v>8.0957000000000008</v>
      </c>
      <c r="P175" s="348">
        <v>7.8883999999999999</v>
      </c>
      <c r="Q175" s="348">
        <v>11.822800000000001</v>
      </c>
      <c r="R175" s="348">
        <v>26.4724</v>
      </c>
      <c r="S175" s="348">
        <v>10.5482</v>
      </c>
      <c r="T175" s="348">
        <v>5.3032000000000004</v>
      </c>
      <c r="U175" s="354">
        <v>5.4279000000000002</v>
      </c>
      <c r="V175" s="348">
        <v>5.2152000000000003</v>
      </c>
      <c r="W175" s="348">
        <v>7.7058999999999997</v>
      </c>
      <c r="X175" s="348">
        <v>7.5568999999999997</v>
      </c>
      <c r="Y175" s="375">
        <v>6.5983000000000001</v>
      </c>
      <c r="Z175" s="348" t="s">
        <v>430</v>
      </c>
      <c r="AA175" s="348">
        <v>13.869</v>
      </c>
      <c r="AB175" s="348">
        <v>4.7788000000000004</v>
      </c>
      <c r="AC175" s="348">
        <v>5.2539999999999996</v>
      </c>
      <c r="AD175" s="348">
        <v>5.2934000000000001</v>
      </c>
      <c r="AE175" s="348">
        <v>30.395</v>
      </c>
      <c r="AF175" s="348">
        <v>7.41</v>
      </c>
      <c r="AG175" s="569"/>
      <c r="AH175" s="346" t="s">
        <v>430</v>
      </c>
      <c r="AI175" s="346">
        <v>120</v>
      </c>
      <c r="AJ175" s="346">
        <v>114</v>
      </c>
      <c r="AK175" s="346">
        <v>72</v>
      </c>
      <c r="AL175" s="346">
        <v>30</v>
      </c>
      <c r="AM175" s="346">
        <v>9</v>
      </c>
      <c r="AN175" s="346">
        <v>85</v>
      </c>
      <c r="AO175" s="572">
        <v>90</v>
      </c>
      <c r="AP175" s="346">
        <v>72</v>
      </c>
      <c r="AQ175" s="346">
        <v>15</v>
      </c>
      <c r="AR175" s="346">
        <v>18</v>
      </c>
      <c r="AS175" s="346">
        <v>5</v>
      </c>
      <c r="AT175" s="346" t="s">
        <v>430</v>
      </c>
      <c r="AU175" s="346">
        <v>16</v>
      </c>
      <c r="AV175" s="346">
        <v>126</v>
      </c>
      <c r="AW175" s="346">
        <v>115</v>
      </c>
      <c r="AX175" s="346">
        <v>70</v>
      </c>
      <c r="AY175" s="346">
        <v>13</v>
      </c>
      <c r="AZ175" s="584"/>
      <c r="BA175" s="467" t="s">
        <v>430</v>
      </c>
      <c r="BB175" s="348">
        <v>99.94</v>
      </c>
      <c r="BC175" s="348" t="s">
        <v>430</v>
      </c>
      <c r="BD175" s="348" t="s">
        <v>430</v>
      </c>
      <c r="BE175" s="375" t="s">
        <v>430</v>
      </c>
      <c r="BF175" s="375">
        <v>0.06</v>
      </c>
      <c r="BG175" s="374"/>
      <c r="BH175" s="594">
        <v>0.06</v>
      </c>
      <c r="BI175" s="348" t="s">
        <v>430</v>
      </c>
      <c r="BJ175" s="348" t="s">
        <v>430</v>
      </c>
      <c r="BK175" s="348" t="s">
        <v>430</v>
      </c>
      <c r="BL175" s="348" t="s">
        <v>430</v>
      </c>
      <c r="BM175" s="375" t="s">
        <v>430</v>
      </c>
      <c r="BN175" s="375" t="s">
        <v>430</v>
      </c>
      <c r="BO175" s="375" t="s">
        <v>430</v>
      </c>
      <c r="BP175" s="375">
        <v>99.94</v>
      </c>
      <c r="BQ175" s="375" t="s">
        <v>430</v>
      </c>
      <c r="BR175" s="374"/>
      <c r="BS175" s="468" t="s">
        <v>430</v>
      </c>
      <c r="BT175" s="348" t="s">
        <v>430</v>
      </c>
      <c r="BU175" s="374"/>
      <c r="BV175" s="430" t="s">
        <v>4692</v>
      </c>
    </row>
    <row r="176" spans="1:74" s="428" customFormat="1" x14ac:dyDescent="0.25">
      <c r="A176" s="345" t="s">
        <v>8257</v>
      </c>
      <c r="B176" s="373"/>
      <c r="C176" s="719">
        <v>44467</v>
      </c>
      <c r="D176" s="373"/>
      <c r="E176" s="346">
        <v>8370.5499999999993</v>
      </c>
      <c r="F176" s="373"/>
      <c r="G176" s="347">
        <v>13.0953</v>
      </c>
      <c r="H176" s="374"/>
      <c r="I176" s="348">
        <v>1.18</v>
      </c>
      <c r="J176" s="348">
        <v>7.24</v>
      </c>
      <c r="K176" s="348">
        <v>1.07</v>
      </c>
      <c r="L176" s="348">
        <v>1.1200000000000001</v>
      </c>
      <c r="M176" s="362"/>
      <c r="N176" s="350">
        <v>18.684200000000001</v>
      </c>
      <c r="O176" s="348">
        <v>10.159700000000001</v>
      </c>
      <c r="P176" s="348">
        <v>11.4529</v>
      </c>
      <c r="Q176" s="348">
        <v>9.6316000000000006</v>
      </c>
      <c r="R176" s="348">
        <v>11.6851</v>
      </c>
      <c r="S176" s="348">
        <v>6.3907999999999996</v>
      </c>
      <c r="T176" s="348">
        <v>5.3780999999999999</v>
      </c>
      <c r="U176" s="354">
        <v>5.5231000000000003</v>
      </c>
      <c r="V176" s="348">
        <v>5.31</v>
      </c>
      <c r="W176" s="348">
        <v>7.2923</v>
      </c>
      <c r="X176" s="348">
        <v>7.2079000000000004</v>
      </c>
      <c r="Y176" s="375" t="s">
        <v>430</v>
      </c>
      <c r="Z176" s="348" t="s">
        <v>430</v>
      </c>
      <c r="AA176" s="348">
        <v>6.3795000000000002</v>
      </c>
      <c r="AB176" s="348">
        <v>5.2946999999999997</v>
      </c>
      <c r="AC176" s="348">
        <v>5.5578000000000003</v>
      </c>
      <c r="AD176" s="348">
        <v>5.4729000000000001</v>
      </c>
      <c r="AE176" s="348">
        <v>12.9177</v>
      </c>
      <c r="AF176" s="348">
        <v>5.8544999999999998</v>
      </c>
      <c r="AG176" s="569"/>
      <c r="AH176" s="346">
        <v>88</v>
      </c>
      <c r="AI176" s="346">
        <v>85</v>
      </c>
      <c r="AJ176" s="346">
        <v>66</v>
      </c>
      <c r="AK176" s="346">
        <v>93</v>
      </c>
      <c r="AL176" s="346">
        <v>100</v>
      </c>
      <c r="AM176" s="346">
        <v>102</v>
      </c>
      <c r="AN176" s="346">
        <v>78</v>
      </c>
      <c r="AO176" s="572">
        <v>73</v>
      </c>
      <c r="AP176" s="346">
        <v>68</v>
      </c>
      <c r="AQ176" s="346">
        <v>48</v>
      </c>
      <c r="AR176" s="346">
        <v>57</v>
      </c>
      <c r="AS176" s="346" t="s">
        <v>430</v>
      </c>
      <c r="AT176" s="346" t="s">
        <v>430</v>
      </c>
      <c r="AU176" s="346">
        <v>112</v>
      </c>
      <c r="AV176" s="346">
        <v>90</v>
      </c>
      <c r="AW176" s="346">
        <v>80</v>
      </c>
      <c r="AX176" s="346">
        <v>59</v>
      </c>
      <c r="AY176" s="346">
        <v>89</v>
      </c>
      <c r="AZ176" s="584"/>
      <c r="BA176" s="467">
        <v>58.47</v>
      </c>
      <c r="BB176" s="348">
        <v>38.1</v>
      </c>
      <c r="BC176" s="348" t="s">
        <v>430</v>
      </c>
      <c r="BD176" s="348" t="s">
        <v>430</v>
      </c>
      <c r="BE176" s="375" t="s">
        <v>430</v>
      </c>
      <c r="BF176" s="375">
        <v>3.43</v>
      </c>
      <c r="BG176" s="374"/>
      <c r="BH176" s="594">
        <v>3.43</v>
      </c>
      <c r="BI176" s="348" t="s">
        <v>430</v>
      </c>
      <c r="BJ176" s="348" t="s">
        <v>430</v>
      </c>
      <c r="BK176" s="348">
        <v>38.1</v>
      </c>
      <c r="BL176" s="348" t="s">
        <v>430</v>
      </c>
      <c r="BM176" s="375">
        <v>58.47</v>
      </c>
      <c r="BN176" s="375" t="s">
        <v>430</v>
      </c>
      <c r="BO176" s="375" t="s">
        <v>430</v>
      </c>
      <c r="BP176" s="375" t="s">
        <v>430</v>
      </c>
      <c r="BQ176" s="375" t="s">
        <v>430</v>
      </c>
      <c r="BR176" s="374"/>
      <c r="BS176" s="468" t="s">
        <v>430</v>
      </c>
      <c r="BT176" s="348" t="s">
        <v>430</v>
      </c>
      <c r="BU176" s="374"/>
      <c r="BV176" s="430" t="s">
        <v>554</v>
      </c>
    </row>
    <row r="177" spans="1:74" s="428" customFormat="1" x14ac:dyDescent="0.25">
      <c r="A177" s="345" t="s">
        <v>8258</v>
      </c>
      <c r="B177" s="373"/>
      <c r="C177" s="719">
        <v>44580</v>
      </c>
      <c r="D177" s="373"/>
      <c r="E177" s="346">
        <v>8034.89</v>
      </c>
      <c r="F177" s="373"/>
      <c r="G177" s="347">
        <v>12.971500000000001</v>
      </c>
      <c r="H177" s="374"/>
      <c r="I177" s="348">
        <v>0.19</v>
      </c>
      <c r="J177" s="348">
        <v>6.6</v>
      </c>
      <c r="K177" s="348">
        <v>0.17</v>
      </c>
      <c r="L177" s="348">
        <v>0.18</v>
      </c>
      <c r="M177" s="362"/>
      <c r="N177" s="350">
        <v>6.1914999999999996</v>
      </c>
      <c r="O177" s="348">
        <v>5.7447999999999997</v>
      </c>
      <c r="P177" s="348">
        <v>5.7949000000000002</v>
      </c>
      <c r="Q177" s="348">
        <v>6.4273999999999996</v>
      </c>
      <c r="R177" s="348">
        <v>7.0624000000000002</v>
      </c>
      <c r="S177" s="348">
        <v>6.3864999999999998</v>
      </c>
      <c r="T177" s="348">
        <v>5.8605999999999998</v>
      </c>
      <c r="U177" s="354">
        <v>5.8738999999999999</v>
      </c>
      <c r="V177" s="348">
        <v>5.8371000000000004</v>
      </c>
      <c r="W177" s="348">
        <v>7.0875000000000004</v>
      </c>
      <c r="X177" s="348">
        <v>7.0266999999999999</v>
      </c>
      <c r="Y177" s="375" t="s">
        <v>430</v>
      </c>
      <c r="Z177" s="348" t="s">
        <v>430</v>
      </c>
      <c r="AA177" s="348">
        <v>6.3254000000000001</v>
      </c>
      <c r="AB177" s="348">
        <v>5.8414999999999999</v>
      </c>
      <c r="AC177" s="348">
        <v>5.8555999999999999</v>
      </c>
      <c r="AD177" s="348">
        <v>5.8635999999999999</v>
      </c>
      <c r="AE177" s="348">
        <v>7.2230999999999996</v>
      </c>
      <c r="AF177" s="348">
        <v>6.0486000000000004</v>
      </c>
      <c r="AG177" s="569"/>
      <c r="AH177" s="346">
        <v>126</v>
      </c>
      <c r="AI177" s="346">
        <v>138</v>
      </c>
      <c r="AJ177" s="346">
        <v>134</v>
      </c>
      <c r="AK177" s="346">
        <v>138</v>
      </c>
      <c r="AL177" s="346">
        <v>138</v>
      </c>
      <c r="AM177" s="346">
        <v>103</v>
      </c>
      <c r="AN177" s="346">
        <v>30</v>
      </c>
      <c r="AO177" s="572">
        <v>24</v>
      </c>
      <c r="AP177" s="346">
        <v>21</v>
      </c>
      <c r="AQ177" s="346">
        <v>78</v>
      </c>
      <c r="AR177" s="346">
        <v>81</v>
      </c>
      <c r="AS177" s="346" t="s">
        <v>430</v>
      </c>
      <c r="AT177" s="346" t="s">
        <v>430</v>
      </c>
      <c r="AU177" s="346">
        <v>117</v>
      </c>
      <c r="AV177" s="346">
        <v>36</v>
      </c>
      <c r="AW177" s="346">
        <v>26</v>
      </c>
      <c r="AX177" s="346">
        <v>27</v>
      </c>
      <c r="AY177" s="346">
        <v>136</v>
      </c>
      <c r="AZ177" s="584"/>
      <c r="BA177" s="467">
        <v>42.4</v>
      </c>
      <c r="BB177" s="348">
        <v>53.69</v>
      </c>
      <c r="BC177" s="348" t="s">
        <v>430</v>
      </c>
      <c r="BD177" s="348" t="s">
        <v>430</v>
      </c>
      <c r="BE177" s="375" t="s">
        <v>430</v>
      </c>
      <c r="BF177" s="375">
        <v>3.91</v>
      </c>
      <c r="BG177" s="374"/>
      <c r="BH177" s="594">
        <v>3.91</v>
      </c>
      <c r="BI177" s="348">
        <v>1.84</v>
      </c>
      <c r="BJ177" s="348" t="s">
        <v>430</v>
      </c>
      <c r="BK177" s="348">
        <v>51.85</v>
      </c>
      <c r="BL177" s="348" t="s">
        <v>430</v>
      </c>
      <c r="BM177" s="375">
        <v>42.4</v>
      </c>
      <c r="BN177" s="375" t="s">
        <v>430</v>
      </c>
      <c r="BO177" s="375" t="s">
        <v>430</v>
      </c>
      <c r="BP177" s="375" t="s">
        <v>430</v>
      </c>
      <c r="BQ177" s="375" t="s">
        <v>430</v>
      </c>
      <c r="BR177" s="374"/>
      <c r="BS177" s="468" t="s">
        <v>430</v>
      </c>
      <c r="BT177" s="348" t="s">
        <v>430</v>
      </c>
      <c r="BU177" s="374"/>
      <c r="BV177" s="430" t="s">
        <v>8095</v>
      </c>
    </row>
    <row r="178" spans="1:74" s="428" customFormat="1" x14ac:dyDescent="0.25">
      <c r="A178" s="345" t="s">
        <v>8259</v>
      </c>
      <c r="B178" s="373"/>
      <c r="C178" s="719">
        <v>44463</v>
      </c>
      <c r="D178" s="373"/>
      <c r="E178" s="346">
        <v>7318.79</v>
      </c>
      <c r="F178" s="373"/>
      <c r="G178" s="347">
        <v>13.0702</v>
      </c>
      <c r="H178" s="374"/>
      <c r="I178" s="348">
        <v>0.19</v>
      </c>
      <c r="J178" s="348">
        <v>6.44</v>
      </c>
      <c r="K178" s="348">
        <v>0.18</v>
      </c>
      <c r="L178" s="348">
        <v>0.19</v>
      </c>
      <c r="M178" s="362"/>
      <c r="N178" s="350">
        <v>5.3067000000000002</v>
      </c>
      <c r="O178" s="348">
        <v>5.5335999999999999</v>
      </c>
      <c r="P178" s="348">
        <v>5.5911999999999997</v>
      </c>
      <c r="Q178" s="348">
        <v>6.1382000000000003</v>
      </c>
      <c r="R178" s="348">
        <v>6.7173999999999996</v>
      </c>
      <c r="S178" s="348">
        <v>6.4189999999999996</v>
      </c>
      <c r="T178" s="348">
        <v>5.7842000000000002</v>
      </c>
      <c r="U178" s="354">
        <v>5.8120000000000003</v>
      </c>
      <c r="V178" s="348">
        <v>5.8007</v>
      </c>
      <c r="W178" s="348">
        <v>7.0761000000000003</v>
      </c>
      <c r="X178" s="348">
        <v>7.04</v>
      </c>
      <c r="Y178" s="375" t="s">
        <v>430</v>
      </c>
      <c r="Z178" s="348" t="s">
        <v>430</v>
      </c>
      <c r="AA178" s="348">
        <v>6.3715999999999999</v>
      </c>
      <c r="AB178" s="348">
        <v>5.7659000000000002</v>
      </c>
      <c r="AC178" s="348">
        <v>5.8071999999999999</v>
      </c>
      <c r="AD178" s="348">
        <v>5.8246000000000002</v>
      </c>
      <c r="AE178" s="348">
        <v>6.8754</v>
      </c>
      <c r="AF178" s="348">
        <v>5.7979000000000003</v>
      </c>
      <c r="AG178" s="569"/>
      <c r="AH178" s="346">
        <v>131</v>
      </c>
      <c r="AI178" s="346">
        <v>142</v>
      </c>
      <c r="AJ178" s="346">
        <v>137</v>
      </c>
      <c r="AK178" s="346">
        <v>141</v>
      </c>
      <c r="AL178" s="346">
        <v>141</v>
      </c>
      <c r="AM178" s="346">
        <v>101</v>
      </c>
      <c r="AN178" s="346">
        <v>37</v>
      </c>
      <c r="AO178" s="572">
        <v>29</v>
      </c>
      <c r="AP178" s="346">
        <v>24</v>
      </c>
      <c r="AQ178" s="346">
        <v>80</v>
      </c>
      <c r="AR178" s="346">
        <v>77</v>
      </c>
      <c r="AS178" s="346" t="s">
        <v>430</v>
      </c>
      <c r="AT178" s="346" t="s">
        <v>430</v>
      </c>
      <c r="AU178" s="346">
        <v>114</v>
      </c>
      <c r="AV178" s="346">
        <v>41</v>
      </c>
      <c r="AW178" s="346">
        <v>35</v>
      </c>
      <c r="AX178" s="346">
        <v>29</v>
      </c>
      <c r="AY178" s="346">
        <v>140</v>
      </c>
      <c r="AZ178" s="584"/>
      <c r="BA178" s="467">
        <v>56.96</v>
      </c>
      <c r="BB178" s="348">
        <v>37.24</v>
      </c>
      <c r="BC178" s="348" t="s">
        <v>430</v>
      </c>
      <c r="BD178" s="348" t="s">
        <v>430</v>
      </c>
      <c r="BE178" s="375" t="s">
        <v>430</v>
      </c>
      <c r="BF178" s="375">
        <v>5.8</v>
      </c>
      <c r="BG178" s="374"/>
      <c r="BH178" s="594">
        <v>5.8</v>
      </c>
      <c r="BI178" s="348" t="s">
        <v>430</v>
      </c>
      <c r="BJ178" s="348" t="s">
        <v>430</v>
      </c>
      <c r="BK178" s="348">
        <v>37.24</v>
      </c>
      <c r="BL178" s="348" t="s">
        <v>430</v>
      </c>
      <c r="BM178" s="375">
        <v>56.96</v>
      </c>
      <c r="BN178" s="375" t="s">
        <v>430</v>
      </c>
      <c r="BO178" s="375" t="s">
        <v>430</v>
      </c>
      <c r="BP178" s="375" t="s">
        <v>430</v>
      </c>
      <c r="BQ178" s="375" t="s">
        <v>430</v>
      </c>
      <c r="BR178" s="374"/>
      <c r="BS178" s="468" t="s">
        <v>430</v>
      </c>
      <c r="BT178" s="348" t="s">
        <v>430</v>
      </c>
      <c r="BU178" s="374"/>
      <c r="BV178" s="430" t="s">
        <v>554</v>
      </c>
    </row>
    <row r="179" spans="1:74" s="428" customFormat="1" ht="11" x14ac:dyDescent="0.3">
      <c r="A179" s="841" t="s">
        <v>8260</v>
      </c>
      <c r="B179" s="842"/>
      <c r="C179" s="843">
        <v>44882</v>
      </c>
      <c r="D179" s="842"/>
      <c r="E179" s="844">
        <v>7703.41</v>
      </c>
      <c r="F179" s="842"/>
      <c r="G179" s="845">
        <v>13.0174</v>
      </c>
      <c r="H179" s="847"/>
      <c r="I179" s="846">
        <v>2.62</v>
      </c>
      <c r="J179" s="846">
        <v>7.85</v>
      </c>
      <c r="K179" s="846">
        <v>1.85</v>
      </c>
      <c r="L179" s="846">
        <v>1.94</v>
      </c>
      <c r="M179" s="851"/>
      <c r="N179" s="848">
        <v>5.6086999999999998</v>
      </c>
      <c r="O179" s="846">
        <v>9.8832000000000004</v>
      </c>
      <c r="P179" s="846">
        <v>10.8377</v>
      </c>
      <c r="Q179" s="846">
        <v>9.4674999999999994</v>
      </c>
      <c r="R179" s="846">
        <v>15.037100000000001</v>
      </c>
      <c r="S179" s="846">
        <v>7.1486000000000001</v>
      </c>
      <c r="T179" s="846">
        <v>5.4776999999999996</v>
      </c>
      <c r="U179" s="856">
        <v>5.7348999999999997</v>
      </c>
      <c r="V179" s="846">
        <v>5.5091000000000001</v>
      </c>
      <c r="W179" s="846">
        <v>7.0263999999999998</v>
      </c>
      <c r="X179" s="846">
        <v>7.6566000000000001</v>
      </c>
      <c r="Y179" s="852" t="s">
        <v>430</v>
      </c>
      <c r="Z179" s="846" t="s">
        <v>430</v>
      </c>
      <c r="AA179" s="846">
        <v>7.5492999999999997</v>
      </c>
      <c r="AB179" s="846">
        <v>5.5144000000000002</v>
      </c>
      <c r="AC179" s="846">
        <v>5.7153999999999998</v>
      </c>
      <c r="AD179" s="846">
        <v>5.5438999999999998</v>
      </c>
      <c r="AE179" s="846">
        <v>17.6356</v>
      </c>
      <c r="AF179" s="846">
        <v>7.5940000000000003</v>
      </c>
      <c r="AG179" s="937"/>
      <c r="AH179" s="844">
        <v>129</v>
      </c>
      <c r="AI179" s="844">
        <v>94</v>
      </c>
      <c r="AJ179" s="844">
        <v>75</v>
      </c>
      <c r="AK179" s="844">
        <v>94</v>
      </c>
      <c r="AL179" s="844">
        <v>73</v>
      </c>
      <c r="AM179" s="844">
        <v>76</v>
      </c>
      <c r="AN179" s="844">
        <v>65</v>
      </c>
      <c r="AO179" s="938">
        <v>39</v>
      </c>
      <c r="AP179" s="844">
        <v>44</v>
      </c>
      <c r="AQ179" s="844">
        <v>88</v>
      </c>
      <c r="AR179" s="844">
        <v>9</v>
      </c>
      <c r="AS179" s="844" t="s">
        <v>430</v>
      </c>
      <c r="AT179" s="844" t="s">
        <v>430</v>
      </c>
      <c r="AU179" s="844">
        <v>73</v>
      </c>
      <c r="AV179" s="844">
        <v>59</v>
      </c>
      <c r="AW179" s="844">
        <v>55</v>
      </c>
      <c r="AX179" s="844">
        <v>52</v>
      </c>
      <c r="AY179" s="844">
        <v>55</v>
      </c>
      <c r="AZ179" s="939"/>
      <c r="BA179" s="853" t="s">
        <v>430</v>
      </c>
      <c r="BB179" s="846">
        <v>99.41</v>
      </c>
      <c r="BC179" s="846" t="s">
        <v>430</v>
      </c>
      <c r="BD179" s="846" t="s">
        <v>430</v>
      </c>
      <c r="BE179" s="852" t="s">
        <v>430</v>
      </c>
      <c r="BF179" s="852">
        <v>0.59</v>
      </c>
      <c r="BG179" s="847"/>
      <c r="BH179" s="940">
        <v>0.59</v>
      </c>
      <c r="BI179" s="846" t="s">
        <v>430</v>
      </c>
      <c r="BJ179" s="846" t="s">
        <v>430</v>
      </c>
      <c r="BK179" s="846" t="s">
        <v>430</v>
      </c>
      <c r="BL179" s="846" t="s">
        <v>430</v>
      </c>
      <c r="BM179" s="852" t="s">
        <v>430</v>
      </c>
      <c r="BN179" s="852" t="s">
        <v>430</v>
      </c>
      <c r="BO179" s="852" t="s">
        <v>430</v>
      </c>
      <c r="BP179" s="852">
        <v>99.41</v>
      </c>
      <c r="BQ179" s="852" t="s">
        <v>430</v>
      </c>
      <c r="BR179" s="847"/>
      <c r="BS179" s="854" t="s">
        <v>430</v>
      </c>
      <c r="BT179" s="846" t="s">
        <v>430</v>
      </c>
      <c r="BU179" s="847"/>
      <c r="BV179" s="907" t="s">
        <v>554</v>
      </c>
    </row>
    <row r="180" spans="1:74" s="428" customFormat="1" ht="11" x14ac:dyDescent="0.3">
      <c r="A180" s="841" t="s">
        <v>8261</v>
      </c>
      <c r="B180" s="842"/>
      <c r="C180" s="843">
        <v>44603</v>
      </c>
      <c r="D180" s="842"/>
      <c r="E180" s="844">
        <v>6673.06</v>
      </c>
      <c r="F180" s="842"/>
      <c r="G180" s="845">
        <v>13.011200000000001</v>
      </c>
      <c r="H180" s="847"/>
      <c r="I180" s="846">
        <v>0.76</v>
      </c>
      <c r="J180" s="846">
        <v>6.35</v>
      </c>
      <c r="K180" s="846">
        <v>0.72</v>
      </c>
      <c r="L180" s="846">
        <v>0.74</v>
      </c>
      <c r="M180" s="851"/>
      <c r="N180" s="848">
        <v>3.6472000000000002</v>
      </c>
      <c r="O180" s="846">
        <v>6.5140000000000002</v>
      </c>
      <c r="P180" s="846">
        <v>6.2592999999999996</v>
      </c>
      <c r="Q180" s="846">
        <v>8.9674999999999994</v>
      </c>
      <c r="R180" s="846">
        <v>8.1869999999999994</v>
      </c>
      <c r="S180" s="846">
        <v>5.6973000000000003</v>
      </c>
      <c r="T180" s="846">
        <v>5.7687999999999997</v>
      </c>
      <c r="U180" s="856">
        <v>6.0536000000000003</v>
      </c>
      <c r="V180" s="846">
        <v>5.7390999999999996</v>
      </c>
      <c r="W180" s="846">
        <v>7.3338000000000001</v>
      </c>
      <c r="X180" s="846">
        <v>7.2897999999999996</v>
      </c>
      <c r="Y180" s="852" t="s">
        <v>430</v>
      </c>
      <c r="Z180" s="846" t="s">
        <v>430</v>
      </c>
      <c r="AA180" s="846">
        <v>5.9017999999999997</v>
      </c>
      <c r="AB180" s="846">
        <v>5.8621999999999996</v>
      </c>
      <c r="AC180" s="846">
        <v>6.0876000000000001</v>
      </c>
      <c r="AD180" s="846">
        <v>5.8822000000000001</v>
      </c>
      <c r="AE180" s="846">
        <v>8.9253999999999998</v>
      </c>
      <c r="AF180" s="846">
        <v>6.2127999999999997</v>
      </c>
      <c r="AG180" s="937"/>
      <c r="AH180" s="844">
        <v>146</v>
      </c>
      <c r="AI180" s="844">
        <v>132</v>
      </c>
      <c r="AJ180" s="844">
        <v>127</v>
      </c>
      <c r="AK180" s="844">
        <v>101</v>
      </c>
      <c r="AL180" s="844">
        <v>133</v>
      </c>
      <c r="AM180" s="844">
        <v>135</v>
      </c>
      <c r="AN180" s="844">
        <v>40</v>
      </c>
      <c r="AO180" s="938">
        <v>15</v>
      </c>
      <c r="AP180" s="844">
        <v>30</v>
      </c>
      <c r="AQ180" s="844">
        <v>45</v>
      </c>
      <c r="AR180" s="844">
        <v>44</v>
      </c>
      <c r="AS180" s="844" t="s">
        <v>430</v>
      </c>
      <c r="AT180" s="844" t="s">
        <v>430</v>
      </c>
      <c r="AU180" s="844">
        <v>134</v>
      </c>
      <c r="AV180" s="844">
        <v>33</v>
      </c>
      <c r="AW180" s="844">
        <v>15</v>
      </c>
      <c r="AX180" s="844">
        <v>22</v>
      </c>
      <c r="AY180" s="844">
        <v>132</v>
      </c>
      <c r="AZ180" s="939"/>
      <c r="BA180" s="853">
        <v>97.6</v>
      </c>
      <c r="BB180" s="846" t="s">
        <v>430</v>
      </c>
      <c r="BC180" s="846" t="s">
        <v>430</v>
      </c>
      <c r="BD180" s="846" t="s">
        <v>430</v>
      </c>
      <c r="BE180" s="852" t="s">
        <v>430</v>
      </c>
      <c r="BF180" s="852">
        <v>2.4</v>
      </c>
      <c r="BG180" s="847"/>
      <c r="BH180" s="940">
        <v>2.4</v>
      </c>
      <c r="BI180" s="846" t="s">
        <v>430</v>
      </c>
      <c r="BJ180" s="846" t="s">
        <v>430</v>
      </c>
      <c r="BK180" s="846" t="s">
        <v>430</v>
      </c>
      <c r="BL180" s="846" t="s">
        <v>430</v>
      </c>
      <c r="BM180" s="852">
        <v>97.6</v>
      </c>
      <c r="BN180" s="852" t="s">
        <v>430</v>
      </c>
      <c r="BO180" s="852" t="s">
        <v>430</v>
      </c>
      <c r="BP180" s="852" t="s">
        <v>430</v>
      </c>
      <c r="BQ180" s="852" t="s">
        <v>430</v>
      </c>
      <c r="BR180" s="847"/>
      <c r="BS180" s="854" t="s">
        <v>430</v>
      </c>
      <c r="BT180" s="846" t="s">
        <v>430</v>
      </c>
      <c r="BU180" s="847"/>
      <c r="BV180" s="907" t="s">
        <v>8095</v>
      </c>
    </row>
    <row r="181" spans="1:74" s="428" customFormat="1" x14ac:dyDescent="0.25">
      <c r="A181" s="345" t="s">
        <v>8262</v>
      </c>
      <c r="B181" s="373"/>
      <c r="C181" s="719">
        <v>44907</v>
      </c>
      <c r="D181" s="373"/>
      <c r="E181" s="346">
        <v>6197.03</v>
      </c>
      <c r="F181" s="373"/>
      <c r="G181" s="347">
        <v>1300.0510999999999</v>
      </c>
      <c r="H181" s="374"/>
      <c r="I181" s="348">
        <v>6.63</v>
      </c>
      <c r="J181" s="348">
        <v>7.66</v>
      </c>
      <c r="K181" s="348">
        <v>4.93</v>
      </c>
      <c r="L181" s="348">
        <v>5.31</v>
      </c>
      <c r="M181" s="362"/>
      <c r="N181" s="350">
        <v>45.044199999999996</v>
      </c>
      <c r="O181" s="348">
        <v>17.037299999999998</v>
      </c>
      <c r="P181" s="348">
        <v>17.615100000000002</v>
      </c>
      <c r="Q181" s="348">
        <v>17.517099999999999</v>
      </c>
      <c r="R181" s="348">
        <v>30.1294</v>
      </c>
      <c r="S181" s="348">
        <v>10.415900000000001</v>
      </c>
      <c r="T181" s="348">
        <v>4.2638999999999996</v>
      </c>
      <c r="U181" s="354">
        <v>5.1261999999999999</v>
      </c>
      <c r="V181" s="348">
        <v>4.2614000000000001</v>
      </c>
      <c r="W181" s="348">
        <v>7.5258000000000003</v>
      </c>
      <c r="X181" s="348">
        <v>7.5765000000000002</v>
      </c>
      <c r="Y181" s="375" t="s">
        <v>430</v>
      </c>
      <c r="Z181" s="348" t="s">
        <v>430</v>
      </c>
      <c r="AA181" s="348">
        <v>11.8795</v>
      </c>
      <c r="AB181" s="348">
        <v>4.3049999999999997</v>
      </c>
      <c r="AC181" s="348">
        <v>4.9725999999999999</v>
      </c>
      <c r="AD181" s="348">
        <v>4.5007999999999999</v>
      </c>
      <c r="AE181" s="348">
        <v>30.1279</v>
      </c>
      <c r="AF181" s="348">
        <v>7.7072000000000003</v>
      </c>
      <c r="AG181" s="569"/>
      <c r="AH181" s="346">
        <v>37</v>
      </c>
      <c r="AI181" s="346">
        <v>41</v>
      </c>
      <c r="AJ181" s="346">
        <v>27</v>
      </c>
      <c r="AK181" s="346">
        <v>38</v>
      </c>
      <c r="AL181" s="346">
        <v>7</v>
      </c>
      <c r="AM181" s="346">
        <v>10</v>
      </c>
      <c r="AN181" s="346">
        <v>147</v>
      </c>
      <c r="AO181" s="572">
        <v>119</v>
      </c>
      <c r="AP181" s="346">
        <v>126</v>
      </c>
      <c r="AQ181" s="346">
        <v>28</v>
      </c>
      <c r="AR181" s="346">
        <v>16</v>
      </c>
      <c r="AS181" s="346" t="s">
        <v>430</v>
      </c>
      <c r="AT181" s="346" t="s">
        <v>430</v>
      </c>
      <c r="AU181" s="346">
        <v>35</v>
      </c>
      <c r="AV181" s="346">
        <v>149</v>
      </c>
      <c r="AW181" s="346">
        <v>132</v>
      </c>
      <c r="AX181" s="346">
        <v>124</v>
      </c>
      <c r="AY181" s="346">
        <v>15</v>
      </c>
      <c r="AZ181" s="584"/>
      <c r="BA181" s="467">
        <v>10.69</v>
      </c>
      <c r="BB181" s="348">
        <v>86.43</v>
      </c>
      <c r="BC181" s="348" t="s">
        <v>430</v>
      </c>
      <c r="BD181" s="348" t="s">
        <v>430</v>
      </c>
      <c r="BE181" s="375" t="s">
        <v>430</v>
      </c>
      <c r="BF181" s="375">
        <v>2.88</v>
      </c>
      <c r="BG181" s="374"/>
      <c r="BH181" s="594">
        <v>2.88</v>
      </c>
      <c r="BI181" s="348" t="s">
        <v>430</v>
      </c>
      <c r="BJ181" s="348" t="s">
        <v>430</v>
      </c>
      <c r="BK181" s="348">
        <v>86.43</v>
      </c>
      <c r="BL181" s="348" t="s">
        <v>430</v>
      </c>
      <c r="BM181" s="375">
        <v>10.69</v>
      </c>
      <c r="BN181" s="375" t="s">
        <v>430</v>
      </c>
      <c r="BO181" s="375" t="s">
        <v>430</v>
      </c>
      <c r="BP181" s="375" t="s">
        <v>430</v>
      </c>
      <c r="BQ181" s="375" t="s">
        <v>430</v>
      </c>
      <c r="BR181" s="374"/>
      <c r="BS181" s="468" t="s">
        <v>430</v>
      </c>
      <c r="BT181" s="348" t="s">
        <v>430</v>
      </c>
      <c r="BU181" s="374"/>
      <c r="BV181" s="430" t="s">
        <v>554</v>
      </c>
    </row>
    <row r="182" spans="1:74" s="428" customFormat="1" x14ac:dyDescent="0.25">
      <c r="A182" s="345" t="s">
        <v>8263</v>
      </c>
      <c r="B182" s="373"/>
      <c r="C182" s="719">
        <v>44278</v>
      </c>
      <c r="D182" s="373"/>
      <c r="E182" s="346">
        <v>5427.2</v>
      </c>
      <c r="F182" s="373"/>
      <c r="G182" s="347">
        <v>13.597099999999999</v>
      </c>
      <c r="H182" s="374"/>
      <c r="I182" s="348">
        <v>353</v>
      </c>
      <c r="J182" s="348">
        <v>6.12</v>
      </c>
      <c r="K182" s="348">
        <v>328</v>
      </c>
      <c r="L182" s="348">
        <v>338</v>
      </c>
      <c r="M182" s="362"/>
      <c r="N182" s="350">
        <v>23.9068</v>
      </c>
      <c r="O182" s="348">
        <v>8.4925999999999995</v>
      </c>
      <c r="P182" s="348">
        <v>11.260400000000001</v>
      </c>
      <c r="Q182" s="348">
        <v>11.4201</v>
      </c>
      <c r="R182" s="348">
        <v>10.577500000000001</v>
      </c>
      <c r="S182" s="348">
        <v>6.0551000000000004</v>
      </c>
      <c r="T182" s="348">
        <v>5.1264000000000003</v>
      </c>
      <c r="U182" s="354">
        <v>5.4271000000000003</v>
      </c>
      <c r="V182" s="348">
        <v>5.3956999999999997</v>
      </c>
      <c r="W182" s="348">
        <v>7.0975999999999999</v>
      </c>
      <c r="X182" s="348">
        <v>7.0335000000000001</v>
      </c>
      <c r="Y182" s="375">
        <v>5.9433999999999996</v>
      </c>
      <c r="Z182" s="348" t="s">
        <v>430</v>
      </c>
      <c r="AA182" s="348">
        <v>5.9880000000000004</v>
      </c>
      <c r="AB182" s="348">
        <v>5.2523999999999997</v>
      </c>
      <c r="AC182" s="348">
        <v>5.4097999999999997</v>
      </c>
      <c r="AD182" s="348">
        <v>5.4817</v>
      </c>
      <c r="AE182" s="348">
        <v>9.9087999999999994</v>
      </c>
      <c r="AF182" s="348">
        <v>6.0186000000000002</v>
      </c>
      <c r="AG182" s="569"/>
      <c r="AH182" s="346">
        <v>67</v>
      </c>
      <c r="AI182" s="346">
        <v>117</v>
      </c>
      <c r="AJ182" s="346">
        <v>69</v>
      </c>
      <c r="AK182" s="346">
        <v>75</v>
      </c>
      <c r="AL182" s="346">
        <v>113</v>
      </c>
      <c r="AM182" s="346">
        <v>122</v>
      </c>
      <c r="AN182" s="346">
        <v>95</v>
      </c>
      <c r="AO182" s="572">
        <v>91</v>
      </c>
      <c r="AP182" s="346">
        <v>55</v>
      </c>
      <c r="AQ182" s="346">
        <v>76</v>
      </c>
      <c r="AR182" s="346">
        <v>79</v>
      </c>
      <c r="AS182" s="346">
        <v>13</v>
      </c>
      <c r="AT182" s="346" t="s">
        <v>430</v>
      </c>
      <c r="AU182" s="346">
        <v>130</v>
      </c>
      <c r="AV182" s="346">
        <v>92</v>
      </c>
      <c r="AW182" s="346">
        <v>97</v>
      </c>
      <c r="AX182" s="346">
        <v>57</v>
      </c>
      <c r="AY182" s="346">
        <v>124</v>
      </c>
      <c r="AZ182" s="584"/>
      <c r="BA182" s="467">
        <v>97.34</v>
      </c>
      <c r="BB182" s="348" t="s">
        <v>430</v>
      </c>
      <c r="BC182" s="348" t="s">
        <v>430</v>
      </c>
      <c r="BD182" s="348" t="s">
        <v>430</v>
      </c>
      <c r="BE182" s="375" t="s">
        <v>430</v>
      </c>
      <c r="BF182" s="375">
        <v>2.66</v>
      </c>
      <c r="BG182" s="374"/>
      <c r="BH182" s="594">
        <v>2.66</v>
      </c>
      <c r="BI182" s="348" t="s">
        <v>430</v>
      </c>
      <c r="BJ182" s="348" t="s">
        <v>430</v>
      </c>
      <c r="BK182" s="348" t="s">
        <v>430</v>
      </c>
      <c r="BL182" s="348" t="s">
        <v>430</v>
      </c>
      <c r="BM182" s="375">
        <v>97.34</v>
      </c>
      <c r="BN182" s="375" t="s">
        <v>430</v>
      </c>
      <c r="BO182" s="375" t="s">
        <v>430</v>
      </c>
      <c r="BP182" s="375" t="s">
        <v>430</v>
      </c>
      <c r="BQ182" s="375" t="s">
        <v>430</v>
      </c>
      <c r="BR182" s="374"/>
      <c r="BS182" s="468" t="s">
        <v>430</v>
      </c>
      <c r="BT182" s="348" t="s">
        <v>430</v>
      </c>
      <c r="BU182" s="374"/>
      <c r="BV182" s="430" t="s">
        <v>554</v>
      </c>
    </row>
    <row r="183" spans="1:74" s="428" customFormat="1" x14ac:dyDescent="0.25">
      <c r="A183" s="345" t="s">
        <v>8264</v>
      </c>
      <c r="B183" s="373"/>
      <c r="C183" s="719">
        <v>44273</v>
      </c>
      <c r="D183" s="373"/>
      <c r="E183" s="889">
        <v>4820.6099999999997</v>
      </c>
      <c r="F183" s="373"/>
      <c r="G183" s="347" t="s">
        <v>430</v>
      </c>
      <c r="H183" s="374"/>
      <c r="I183" s="905">
        <v>0</v>
      </c>
      <c r="J183" s="905">
        <v>5.2304000000000004</v>
      </c>
      <c r="K183" s="905">
        <v>0.05</v>
      </c>
      <c r="L183" s="905">
        <v>2.7000000000000001E-3</v>
      </c>
      <c r="M183" s="362"/>
      <c r="N183" s="350" t="s">
        <v>430</v>
      </c>
      <c r="O183" s="348" t="s">
        <v>430</v>
      </c>
      <c r="P183" s="348" t="s">
        <v>430</v>
      </c>
      <c r="Q183" s="348" t="s">
        <v>430</v>
      </c>
      <c r="R183" s="348" t="s">
        <v>430</v>
      </c>
      <c r="S183" s="348" t="s">
        <v>430</v>
      </c>
      <c r="T183" s="348" t="s">
        <v>430</v>
      </c>
      <c r="U183" s="354" t="s">
        <v>430</v>
      </c>
      <c r="V183" s="348" t="s">
        <v>430</v>
      </c>
      <c r="W183" s="348" t="s">
        <v>430</v>
      </c>
      <c r="X183" s="348" t="s">
        <v>430</v>
      </c>
      <c r="Y183" s="375" t="s">
        <v>430</v>
      </c>
      <c r="Z183" s="348" t="s">
        <v>430</v>
      </c>
      <c r="AA183" s="348" t="s">
        <v>430</v>
      </c>
      <c r="AB183" s="348" t="s">
        <v>430</v>
      </c>
      <c r="AC183" s="348" t="s">
        <v>430</v>
      </c>
      <c r="AD183" s="348" t="s">
        <v>430</v>
      </c>
      <c r="AE183" s="348" t="s">
        <v>430</v>
      </c>
      <c r="AF183" s="348" t="s">
        <v>430</v>
      </c>
      <c r="AG183" s="569"/>
      <c r="AH183" s="346" t="s">
        <v>430</v>
      </c>
      <c r="AI183" s="346" t="s">
        <v>430</v>
      </c>
      <c r="AJ183" s="346" t="s">
        <v>430</v>
      </c>
      <c r="AK183" s="346" t="s">
        <v>430</v>
      </c>
      <c r="AL183" s="346" t="s">
        <v>430</v>
      </c>
      <c r="AM183" s="346" t="s">
        <v>430</v>
      </c>
      <c r="AN183" s="346" t="s">
        <v>430</v>
      </c>
      <c r="AO183" s="572" t="s">
        <v>430</v>
      </c>
      <c r="AP183" s="346" t="s">
        <v>430</v>
      </c>
      <c r="AQ183" s="346" t="s">
        <v>430</v>
      </c>
      <c r="AR183" s="346" t="s">
        <v>430</v>
      </c>
      <c r="AS183" s="346" t="s">
        <v>430</v>
      </c>
      <c r="AT183" s="346" t="s">
        <v>430</v>
      </c>
      <c r="AU183" s="346" t="s">
        <v>430</v>
      </c>
      <c r="AV183" s="346" t="s">
        <v>430</v>
      </c>
      <c r="AW183" s="346" t="s">
        <v>430</v>
      </c>
      <c r="AX183" s="346" t="s">
        <v>430</v>
      </c>
      <c r="AY183" s="346" t="s">
        <v>430</v>
      </c>
      <c r="AZ183" s="584"/>
      <c r="BA183" s="467" t="s">
        <v>430</v>
      </c>
      <c r="BB183" s="348" t="s">
        <v>430</v>
      </c>
      <c r="BC183" s="348" t="s">
        <v>430</v>
      </c>
      <c r="BD183" s="348" t="s">
        <v>430</v>
      </c>
      <c r="BE183" s="375" t="s">
        <v>430</v>
      </c>
      <c r="BF183" s="953">
        <v>100</v>
      </c>
      <c r="BG183" s="374"/>
      <c r="BH183" s="954">
        <v>100</v>
      </c>
      <c r="BI183" s="348" t="s">
        <v>430</v>
      </c>
      <c r="BJ183" s="348" t="s">
        <v>430</v>
      </c>
      <c r="BK183" s="348" t="s">
        <v>430</v>
      </c>
      <c r="BL183" s="348" t="s">
        <v>430</v>
      </c>
      <c r="BM183" s="375" t="s">
        <v>430</v>
      </c>
      <c r="BN183" s="375" t="s">
        <v>430</v>
      </c>
      <c r="BO183" s="375" t="s">
        <v>430</v>
      </c>
      <c r="BP183" s="375" t="s">
        <v>430</v>
      </c>
      <c r="BQ183" s="375" t="s">
        <v>430</v>
      </c>
      <c r="BR183" s="374"/>
      <c r="BS183" s="468" t="s">
        <v>430</v>
      </c>
      <c r="BT183" s="348" t="s">
        <v>430</v>
      </c>
      <c r="BU183" s="374"/>
      <c r="BV183" s="430" t="s">
        <v>4692</v>
      </c>
    </row>
    <row r="184" spans="1:74" s="428" customFormat="1" x14ac:dyDescent="0.25">
      <c r="A184" s="345" t="s">
        <v>8265</v>
      </c>
      <c r="B184" s="373"/>
      <c r="C184" s="719">
        <v>44035</v>
      </c>
      <c r="D184" s="373"/>
      <c r="E184" s="346">
        <v>4641.49</v>
      </c>
      <c r="F184" s="373"/>
      <c r="G184" s="347">
        <v>14.222799999999999</v>
      </c>
      <c r="H184" s="374"/>
      <c r="I184" s="348">
        <v>4.6399999999999997</v>
      </c>
      <c r="J184" s="348">
        <v>7.65</v>
      </c>
      <c r="K184" s="348">
        <v>3.71</v>
      </c>
      <c r="L184" s="348">
        <v>3.99</v>
      </c>
      <c r="M184" s="362"/>
      <c r="N184" s="350" t="s">
        <v>430</v>
      </c>
      <c r="O184" s="348">
        <v>30.964500000000001</v>
      </c>
      <c r="P184" s="348">
        <v>21.289000000000001</v>
      </c>
      <c r="Q184" s="348">
        <v>17.1403</v>
      </c>
      <c r="R184" s="348">
        <v>30.643000000000001</v>
      </c>
      <c r="S184" s="348">
        <v>11.3085</v>
      </c>
      <c r="T184" s="348">
        <v>4.9520999999999997</v>
      </c>
      <c r="U184" s="354">
        <v>5.2337999999999996</v>
      </c>
      <c r="V184" s="348">
        <v>4.8285</v>
      </c>
      <c r="W184" s="348">
        <v>7.6683000000000003</v>
      </c>
      <c r="X184" s="348">
        <v>7.5113000000000003</v>
      </c>
      <c r="Y184" s="375">
        <v>6.4802999999999997</v>
      </c>
      <c r="Z184" s="348" t="s">
        <v>430</v>
      </c>
      <c r="AA184" s="348">
        <v>14.396100000000001</v>
      </c>
      <c r="AB184" s="348">
        <v>4.6124000000000001</v>
      </c>
      <c r="AC184" s="348">
        <v>5.1231</v>
      </c>
      <c r="AD184" s="348">
        <v>4.9913999999999996</v>
      </c>
      <c r="AE184" s="348">
        <v>32.499000000000002</v>
      </c>
      <c r="AF184" s="348">
        <v>6.1303000000000001</v>
      </c>
      <c r="AG184" s="569"/>
      <c r="AH184" s="346" t="s">
        <v>430</v>
      </c>
      <c r="AI184" s="346">
        <v>20</v>
      </c>
      <c r="AJ184" s="346">
        <v>23</v>
      </c>
      <c r="AK184" s="346">
        <v>39</v>
      </c>
      <c r="AL184" s="346">
        <v>4</v>
      </c>
      <c r="AM184" s="346">
        <v>3</v>
      </c>
      <c r="AN184" s="346">
        <v>108</v>
      </c>
      <c r="AO184" s="572">
        <v>113</v>
      </c>
      <c r="AP184" s="346">
        <v>109</v>
      </c>
      <c r="AQ184" s="346">
        <v>18</v>
      </c>
      <c r="AR184" s="346">
        <v>22</v>
      </c>
      <c r="AS184" s="346">
        <v>7</v>
      </c>
      <c r="AT184" s="346" t="s">
        <v>430</v>
      </c>
      <c r="AU184" s="346">
        <v>12</v>
      </c>
      <c r="AV184" s="346">
        <v>138</v>
      </c>
      <c r="AW184" s="346">
        <v>120</v>
      </c>
      <c r="AX184" s="346">
        <v>100</v>
      </c>
      <c r="AY184" s="346">
        <v>4</v>
      </c>
      <c r="AZ184" s="584"/>
      <c r="BA184" s="467" t="s">
        <v>430</v>
      </c>
      <c r="BB184" s="348">
        <v>99.78</v>
      </c>
      <c r="BC184" s="348" t="s">
        <v>430</v>
      </c>
      <c r="BD184" s="348" t="s">
        <v>430</v>
      </c>
      <c r="BE184" s="375" t="s">
        <v>430</v>
      </c>
      <c r="BF184" s="375">
        <v>0.22</v>
      </c>
      <c r="BG184" s="374"/>
      <c r="BH184" s="594">
        <v>0.22</v>
      </c>
      <c r="BI184" s="348" t="s">
        <v>430</v>
      </c>
      <c r="BJ184" s="348" t="s">
        <v>430</v>
      </c>
      <c r="BK184" s="348" t="s">
        <v>430</v>
      </c>
      <c r="BL184" s="348" t="s">
        <v>430</v>
      </c>
      <c r="BM184" s="375" t="s">
        <v>430</v>
      </c>
      <c r="BN184" s="375" t="s">
        <v>430</v>
      </c>
      <c r="BO184" s="375" t="s">
        <v>430</v>
      </c>
      <c r="BP184" s="375">
        <v>99.78</v>
      </c>
      <c r="BQ184" s="375" t="s">
        <v>430</v>
      </c>
      <c r="BR184" s="374"/>
      <c r="BS184" s="468" t="s">
        <v>430</v>
      </c>
      <c r="BT184" s="348" t="s">
        <v>430</v>
      </c>
      <c r="BU184" s="374"/>
      <c r="BV184" s="430" t="s">
        <v>4692</v>
      </c>
    </row>
    <row r="185" spans="1:74" s="428" customFormat="1" x14ac:dyDescent="0.25">
      <c r="A185" s="345" t="s">
        <v>8266</v>
      </c>
      <c r="B185" s="373"/>
      <c r="C185" s="719">
        <v>44545</v>
      </c>
      <c r="D185" s="373"/>
      <c r="E185" s="346">
        <v>4320.16</v>
      </c>
      <c r="F185" s="373"/>
      <c r="G185" s="347">
        <v>13.355399999999999</v>
      </c>
      <c r="H185" s="374"/>
      <c r="I185" s="348">
        <v>5.71</v>
      </c>
      <c r="J185" s="348">
        <v>7.68</v>
      </c>
      <c r="K185" s="348">
        <v>4.3899999999999997</v>
      </c>
      <c r="L185" s="348">
        <v>4.7300000000000004</v>
      </c>
      <c r="M185" s="362"/>
      <c r="N185" s="350" t="s">
        <v>430</v>
      </c>
      <c r="O185" s="348">
        <v>30.437200000000001</v>
      </c>
      <c r="P185" s="348">
        <v>28.8323</v>
      </c>
      <c r="Q185" s="348">
        <v>21.1815</v>
      </c>
      <c r="R185" s="348">
        <v>33.993000000000002</v>
      </c>
      <c r="S185" s="348">
        <v>11.317600000000001</v>
      </c>
      <c r="T185" s="348">
        <v>5.0312999999999999</v>
      </c>
      <c r="U185" s="354">
        <v>5.2442000000000002</v>
      </c>
      <c r="V185" s="348">
        <v>4.4770000000000003</v>
      </c>
      <c r="W185" s="348">
        <v>7.6398000000000001</v>
      </c>
      <c r="X185" s="348">
        <v>7.5541</v>
      </c>
      <c r="Y185" s="375" t="s">
        <v>430</v>
      </c>
      <c r="Z185" s="348" t="s">
        <v>430</v>
      </c>
      <c r="AA185" s="348">
        <v>14.886799999999999</v>
      </c>
      <c r="AB185" s="348">
        <v>4.2089999999999996</v>
      </c>
      <c r="AC185" s="348">
        <v>4.9344999999999999</v>
      </c>
      <c r="AD185" s="348">
        <v>4.9291</v>
      </c>
      <c r="AE185" s="348">
        <v>36.655999999999999</v>
      </c>
      <c r="AF185" s="348">
        <v>6.6055000000000001</v>
      </c>
      <c r="AG185" s="569"/>
      <c r="AH185" s="346" t="s">
        <v>430</v>
      </c>
      <c r="AI185" s="346">
        <v>22</v>
      </c>
      <c r="AJ185" s="346">
        <v>12</v>
      </c>
      <c r="AK185" s="346">
        <v>28</v>
      </c>
      <c r="AL185" s="346">
        <v>2</v>
      </c>
      <c r="AM185" s="346">
        <v>2</v>
      </c>
      <c r="AN185" s="346">
        <v>103</v>
      </c>
      <c r="AO185" s="572">
        <v>111</v>
      </c>
      <c r="AP185" s="346">
        <v>121</v>
      </c>
      <c r="AQ185" s="346">
        <v>23</v>
      </c>
      <c r="AR185" s="346">
        <v>19</v>
      </c>
      <c r="AS185" s="346" t="s">
        <v>430</v>
      </c>
      <c r="AT185" s="346" t="s">
        <v>430</v>
      </c>
      <c r="AU185" s="346">
        <v>7</v>
      </c>
      <c r="AV185" s="346">
        <v>153</v>
      </c>
      <c r="AW185" s="346">
        <v>136</v>
      </c>
      <c r="AX185" s="346">
        <v>104</v>
      </c>
      <c r="AY185" s="346">
        <v>2</v>
      </c>
      <c r="AZ185" s="584"/>
      <c r="BA185" s="467" t="s">
        <v>430</v>
      </c>
      <c r="BB185" s="348">
        <v>99.81</v>
      </c>
      <c r="BC185" s="348" t="s">
        <v>430</v>
      </c>
      <c r="BD185" s="348" t="s">
        <v>430</v>
      </c>
      <c r="BE185" s="375" t="s">
        <v>430</v>
      </c>
      <c r="BF185" s="375">
        <v>0.19</v>
      </c>
      <c r="BG185" s="374"/>
      <c r="BH185" s="594">
        <v>0.19</v>
      </c>
      <c r="BI185" s="348" t="s">
        <v>430</v>
      </c>
      <c r="BJ185" s="348" t="s">
        <v>430</v>
      </c>
      <c r="BK185" s="348" t="s">
        <v>430</v>
      </c>
      <c r="BL185" s="348" t="s">
        <v>430</v>
      </c>
      <c r="BM185" s="375" t="s">
        <v>430</v>
      </c>
      <c r="BN185" s="375" t="s">
        <v>430</v>
      </c>
      <c r="BO185" s="375" t="s">
        <v>430</v>
      </c>
      <c r="BP185" s="375">
        <v>99.81</v>
      </c>
      <c r="BQ185" s="375" t="s">
        <v>430</v>
      </c>
      <c r="BR185" s="374"/>
      <c r="BS185" s="468" t="s">
        <v>430</v>
      </c>
      <c r="BT185" s="348" t="s">
        <v>430</v>
      </c>
      <c r="BU185" s="374"/>
      <c r="BV185" s="430" t="s">
        <v>4692</v>
      </c>
    </row>
    <row r="186" spans="1:74" s="428" customFormat="1" x14ac:dyDescent="0.25">
      <c r="A186" s="345" t="s">
        <v>8267</v>
      </c>
      <c r="B186" s="373"/>
      <c r="C186" s="719">
        <v>44280</v>
      </c>
      <c r="D186" s="373"/>
      <c r="E186" s="889">
        <v>4225.74</v>
      </c>
      <c r="F186" s="373"/>
      <c r="G186" s="347" t="s">
        <v>430</v>
      </c>
      <c r="H186" s="374"/>
      <c r="I186" s="905">
        <v>0.01</v>
      </c>
      <c r="J186" s="905">
        <v>5.24</v>
      </c>
      <c r="K186" s="905">
        <v>0.01</v>
      </c>
      <c r="L186" s="905">
        <v>0.01</v>
      </c>
      <c r="M186" s="362"/>
      <c r="N186" s="350" t="s">
        <v>430</v>
      </c>
      <c r="O186" s="348" t="s">
        <v>430</v>
      </c>
      <c r="P186" s="348" t="s">
        <v>430</v>
      </c>
      <c r="Q186" s="348" t="s">
        <v>430</v>
      </c>
      <c r="R186" s="348" t="s">
        <v>430</v>
      </c>
      <c r="S186" s="348" t="s">
        <v>430</v>
      </c>
      <c r="T186" s="348" t="s">
        <v>430</v>
      </c>
      <c r="U186" s="354" t="s">
        <v>430</v>
      </c>
      <c r="V186" s="348" t="s">
        <v>430</v>
      </c>
      <c r="W186" s="348" t="s">
        <v>430</v>
      </c>
      <c r="X186" s="348" t="s">
        <v>430</v>
      </c>
      <c r="Y186" s="375" t="s">
        <v>430</v>
      </c>
      <c r="Z186" s="348" t="s">
        <v>430</v>
      </c>
      <c r="AA186" s="348" t="s">
        <v>430</v>
      </c>
      <c r="AB186" s="348" t="s">
        <v>430</v>
      </c>
      <c r="AC186" s="348" t="s">
        <v>430</v>
      </c>
      <c r="AD186" s="348" t="s">
        <v>430</v>
      </c>
      <c r="AE186" s="348" t="s">
        <v>430</v>
      </c>
      <c r="AF186" s="348" t="s">
        <v>430</v>
      </c>
      <c r="AG186" s="569"/>
      <c r="AH186" s="346" t="s">
        <v>430</v>
      </c>
      <c r="AI186" s="346" t="s">
        <v>430</v>
      </c>
      <c r="AJ186" s="346" t="s">
        <v>430</v>
      </c>
      <c r="AK186" s="346" t="s">
        <v>430</v>
      </c>
      <c r="AL186" s="346" t="s">
        <v>430</v>
      </c>
      <c r="AM186" s="346" t="s">
        <v>430</v>
      </c>
      <c r="AN186" s="346" t="s">
        <v>430</v>
      </c>
      <c r="AO186" s="572" t="s">
        <v>430</v>
      </c>
      <c r="AP186" s="346" t="s">
        <v>430</v>
      </c>
      <c r="AQ186" s="346" t="s">
        <v>430</v>
      </c>
      <c r="AR186" s="346" t="s">
        <v>430</v>
      </c>
      <c r="AS186" s="346" t="s">
        <v>430</v>
      </c>
      <c r="AT186" s="346" t="s">
        <v>430</v>
      </c>
      <c r="AU186" s="346" t="s">
        <v>430</v>
      </c>
      <c r="AV186" s="346" t="s">
        <v>430</v>
      </c>
      <c r="AW186" s="346" t="s">
        <v>430</v>
      </c>
      <c r="AX186" s="346" t="s">
        <v>430</v>
      </c>
      <c r="AY186" s="346" t="s">
        <v>430</v>
      </c>
      <c r="AZ186" s="584"/>
      <c r="BA186" s="467" t="s">
        <v>430</v>
      </c>
      <c r="BB186" s="348" t="s">
        <v>430</v>
      </c>
      <c r="BC186" s="348" t="s">
        <v>430</v>
      </c>
      <c r="BD186" s="348" t="s">
        <v>430</v>
      </c>
      <c r="BE186" s="375" t="s">
        <v>430</v>
      </c>
      <c r="BF186" s="953">
        <v>100</v>
      </c>
      <c r="BG186" s="374"/>
      <c r="BH186" s="954">
        <v>99.59</v>
      </c>
      <c r="BI186" s="348" t="s">
        <v>430</v>
      </c>
      <c r="BJ186" s="348" t="s">
        <v>430</v>
      </c>
      <c r="BK186" s="348" t="s">
        <v>430</v>
      </c>
      <c r="BL186" s="348" t="s">
        <v>430</v>
      </c>
      <c r="BM186" s="375" t="s">
        <v>430</v>
      </c>
      <c r="BN186" s="375" t="s">
        <v>430</v>
      </c>
      <c r="BO186" s="375" t="s">
        <v>430</v>
      </c>
      <c r="BP186" s="375" t="s">
        <v>430</v>
      </c>
      <c r="BQ186" s="375" t="s">
        <v>430</v>
      </c>
      <c r="BR186" s="374"/>
      <c r="BS186" s="468" t="s">
        <v>430</v>
      </c>
      <c r="BT186" s="348" t="s">
        <v>430</v>
      </c>
      <c r="BU186" s="374"/>
      <c r="BV186" s="430" t="s">
        <v>554</v>
      </c>
    </row>
    <row r="187" spans="1:74" s="428" customFormat="1" x14ac:dyDescent="0.25">
      <c r="A187" s="345" t="s">
        <v>8268</v>
      </c>
      <c r="B187" s="373"/>
      <c r="C187" s="719">
        <v>44035</v>
      </c>
      <c r="D187" s="373"/>
      <c r="E187" s="889">
        <v>4072.13</v>
      </c>
      <c r="F187" s="373"/>
      <c r="G187" s="347" t="s">
        <v>430</v>
      </c>
      <c r="H187" s="374"/>
      <c r="I187" s="348" t="s">
        <v>430</v>
      </c>
      <c r="J187" s="348" t="s">
        <v>430</v>
      </c>
      <c r="K187" s="348" t="s">
        <v>430</v>
      </c>
      <c r="L187" s="348" t="s">
        <v>430</v>
      </c>
      <c r="M187" s="362"/>
      <c r="N187" s="350" t="s">
        <v>430</v>
      </c>
      <c r="O187" s="348" t="s">
        <v>430</v>
      </c>
      <c r="P187" s="348" t="s">
        <v>430</v>
      </c>
      <c r="Q187" s="348" t="s">
        <v>430</v>
      </c>
      <c r="R187" s="348" t="s">
        <v>430</v>
      </c>
      <c r="S187" s="348" t="s">
        <v>430</v>
      </c>
      <c r="T187" s="348" t="s">
        <v>430</v>
      </c>
      <c r="U187" s="354" t="s">
        <v>430</v>
      </c>
      <c r="V187" s="348" t="s">
        <v>430</v>
      </c>
      <c r="W187" s="348" t="s">
        <v>430</v>
      </c>
      <c r="X187" s="348" t="s">
        <v>430</v>
      </c>
      <c r="Y187" s="375" t="s">
        <v>430</v>
      </c>
      <c r="Z187" s="348" t="s">
        <v>430</v>
      </c>
      <c r="AA187" s="348" t="s">
        <v>430</v>
      </c>
      <c r="AB187" s="348" t="s">
        <v>430</v>
      </c>
      <c r="AC187" s="348" t="s">
        <v>430</v>
      </c>
      <c r="AD187" s="348" t="s">
        <v>430</v>
      </c>
      <c r="AE187" s="348" t="s">
        <v>430</v>
      </c>
      <c r="AF187" s="348" t="s">
        <v>430</v>
      </c>
      <c r="AG187" s="569"/>
      <c r="AH187" s="346" t="s">
        <v>430</v>
      </c>
      <c r="AI187" s="346" t="s">
        <v>430</v>
      </c>
      <c r="AJ187" s="346" t="s">
        <v>430</v>
      </c>
      <c r="AK187" s="346" t="s">
        <v>430</v>
      </c>
      <c r="AL187" s="346" t="s">
        <v>430</v>
      </c>
      <c r="AM187" s="346" t="s">
        <v>430</v>
      </c>
      <c r="AN187" s="346" t="s">
        <v>430</v>
      </c>
      <c r="AO187" s="572" t="s">
        <v>430</v>
      </c>
      <c r="AP187" s="346" t="s">
        <v>430</v>
      </c>
      <c r="AQ187" s="346" t="s">
        <v>430</v>
      </c>
      <c r="AR187" s="346" t="s">
        <v>430</v>
      </c>
      <c r="AS187" s="346" t="s">
        <v>430</v>
      </c>
      <c r="AT187" s="346" t="s">
        <v>430</v>
      </c>
      <c r="AU187" s="346" t="s">
        <v>430</v>
      </c>
      <c r="AV187" s="346" t="s">
        <v>430</v>
      </c>
      <c r="AW187" s="346" t="s">
        <v>430</v>
      </c>
      <c r="AX187" s="346" t="s">
        <v>430</v>
      </c>
      <c r="AY187" s="346" t="s">
        <v>430</v>
      </c>
      <c r="AZ187" s="584"/>
      <c r="BA187" s="467" t="s">
        <v>430</v>
      </c>
      <c r="BB187" s="348" t="s">
        <v>430</v>
      </c>
      <c r="BC187" s="348" t="s">
        <v>430</v>
      </c>
      <c r="BD187" s="348" t="s">
        <v>430</v>
      </c>
      <c r="BE187" s="375" t="s">
        <v>430</v>
      </c>
      <c r="BF187" s="375" t="s">
        <v>430</v>
      </c>
      <c r="BG187" s="374"/>
      <c r="BH187" s="594" t="s">
        <v>430</v>
      </c>
      <c r="BI187" s="348" t="s">
        <v>430</v>
      </c>
      <c r="BJ187" s="348" t="s">
        <v>430</v>
      </c>
      <c r="BK187" s="348" t="s">
        <v>430</v>
      </c>
      <c r="BL187" s="348" t="s">
        <v>430</v>
      </c>
      <c r="BM187" s="375" t="s">
        <v>430</v>
      </c>
      <c r="BN187" s="375" t="s">
        <v>430</v>
      </c>
      <c r="BO187" s="375" t="s">
        <v>430</v>
      </c>
      <c r="BP187" s="375" t="s">
        <v>430</v>
      </c>
      <c r="BQ187" s="375" t="s">
        <v>430</v>
      </c>
      <c r="BR187" s="374"/>
      <c r="BS187" s="468" t="s">
        <v>430</v>
      </c>
      <c r="BT187" s="348" t="s">
        <v>430</v>
      </c>
      <c r="BU187" s="374"/>
      <c r="BV187" s="430" t="s">
        <v>4692</v>
      </c>
    </row>
    <row r="188" spans="1:74" s="428" customFormat="1" x14ac:dyDescent="0.25">
      <c r="A188" s="345" t="s">
        <v>8269</v>
      </c>
      <c r="B188" s="373"/>
      <c r="C188" s="719">
        <v>44278</v>
      </c>
      <c r="D188" s="373"/>
      <c r="E188" s="346">
        <v>3452.27</v>
      </c>
      <c r="F188" s="373"/>
      <c r="G188" s="347">
        <v>13.691599999999999</v>
      </c>
      <c r="H188" s="374"/>
      <c r="I188" s="348">
        <v>4.0499999999999998E-3</v>
      </c>
      <c r="J188" s="348">
        <v>6.21</v>
      </c>
      <c r="K188" s="348">
        <v>3.7000000000000002E-3</v>
      </c>
      <c r="L188" s="348">
        <v>3.81E-3</v>
      </c>
      <c r="M188" s="362"/>
      <c r="N188" s="350">
        <v>20.271899999999999</v>
      </c>
      <c r="O188" s="348">
        <v>14.0495</v>
      </c>
      <c r="P188" s="348">
        <v>13.937799999999999</v>
      </c>
      <c r="Q188" s="348">
        <v>16.190300000000001</v>
      </c>
      <c r="R188" s="348">
        <v>12.805400000000001</v>
      </c>
      <c r="S188" s="348">
        <v>6.1201999999999996</v>
      </c>
      <c r="T188" s="348">
        <v>5.0484999999999998</v>
      </c>
      <c r="U188" s="354">
        <v>5.4970999999999997</v>
      </c>
      <c r="V188" s="348">
        <v>5.4019000000000004</v>
      </c>
      <c r="W188" s="348">
        <v>7.2854999999999999</v>
      </c>
      <c r="X188" s="348">
        <v>7.1525999999999996</v>
      </c>
      <c r="Y188" s="375">
        <v>6.1078999999999999</v>
      </c>
      <c r="Z188" s="348" t="s">
        <v>430</v>
      </c>
      <c r="AA188" s="348">
        <v>7.1714000000000002</v>
      </c>
      <c r="AB188" s="348">
        <v>5.3097000000000003</v>
      </c>
      <c r="AC188" s="348">
        <v>5.5632999999999999</v>
      </c>
      <c r="AD188" s="348">
        <v>5.4988000000000001</v>
      </c>
      <c r="AE188" s="348">
        <v>11.7035</v>
      </c>
      <c r="AF188" s="348">
        <v>6.1582999999999997</v>
      </c>
      <c r="AG188" s="569"/>
      <c r="AH188" s="346">
        <v>81</v>
      </c>
      <c r="AI188" s="346">
        <v>51</v>
      </c>
      <c r="AJ188" s="346">
        <v>41</v>
      </c>
      <c r="AK188" s="346">
        <v>41</v>
      </c>
      <c r="AL188" s="346">
        <v>84</v>
      </c>
      <c r="AM188" s="346">
        <v>119</v>
      </c>
      <c r="AN188" s="346">
        <v>100</v>
      </c>
      <c r="AO188" s="572">
        <v>77</v>
      </c>
      <c r="AP188" s="346">
        <v>53</v>
      </c>
      <c r="AQ188" s="346">
        <v>50</v>
      </c>
      <c r="AR188" s="346">
        <v>63</v>
      </c>
      <c r="AS188" s="346">
        <v>11</v>
      </c>
      <c r="AT188" s="346" t="s">
        <v>430</v>
      </c>
      <c r="AU188" s="346">
        <v>89</v>
      </c>
      <c r="AV188" s="346">
        <v>87</v>
      </c>
      <c r="AW188" s="346">
        <v>78</v>
      </c>
      <c r="AX188" s="346">
        <v>56</v>
      </c>
      <c r="AY188" s="346">
        <v>106</v>
      </c>
      <c r="AZ188" s="584"/>
      <c r="BA188" s="467">
        <v>94.97</v>
      </c>
      <c r="BB188" s="348" t="s">
        <v>430</v>
      </c>
      <c r="BC188" s="348" t="s">
        <v>430</v>
      </c>
      <c r="BD188" s="348" t="s">
        <v>430</v>
      </c>
      <c r="BE188" s="375" t="s">
        <v>430</v>
      </c>
      <c r="BF188" s="375">
        <v>5.03</v>
      </c>
      <c r="BG188" s="374"/>
      <c r="BH188" s="594">
        <v>5.03</v>
      </c>
      <c r="BI188" s="348" t="s">
        <v>430</v>
      </c>
      <c r="BJ188" s="348" t="s">
        <v>430</v>
      </c>
      <c r="BK188" s="348" t="s">
        <v>430</v>
      </c>
      <c r="BL188" s="348" t="s">
        <v>430</v>
      </c>
      <c r="BM188" s="375">
        <v>94.97</v>
      </c>
      <c r="BN188" s="375" t="s">
        <v>430</v>
      </c>
      <c r="BO188" s="375" t="s">
        <v>430</v>
      </c>
      <c r="BP188" s="375" t="s">
        <v>430</v>
      </c>
      <c r="BQ188" s="375" t="s">
        <v>430</v>
      </c>
      <c r="BR188" s="374"/>
      <c r="BS188" s="468" t="s">
        <v>430</v>
      </c>
      <c r="BT188" s="348" t="s">
        <v>430</v>
      </c>
      <c r="BU188" s="374"/>
      <c r="BV188" s="430" t="s">
        <v>554</v>
      </c>
    </row>
    <row r="189" spans="1:74" s="428" customFormat="1" x14ac:dyDescent="0.25">
      <c r="A189" s="345" t="s">
        <v>8270</v>
      </c>
      <c r="B189" s="373"/>
      <c r="C189" s="719">
        <v>44589</v>
      </c>
      <c r="D189" s="373"/>
      <c r="E189" s="346">
        <v>3279.68</v>
      </c>
      <c r="F189" s="373"/>
      <c r="G189" s="347">
        <v>13.0101</v>
      </c>
      <c r="H189" s="374"/>
      <c r="I189" s="348">
        <v>0.55000000000000004</v>
      </c>
      <c r="J189" s="348">
        <v>6.1</v>
      </c>
      <c r="K189" s="348">
        <v>0.53</v>
      </c>
      <c r="L189" s="348">
        <v>0.54</v>
      </c>
      <c r="M189" s="362"/>
      <c r="N189" s="350">
        <v>6.7344999999999997</v>
      </c>
      <c r="O189" s="348">
        <v>6.1773999999999996</v>
      </c>
      <c r="P189" s="348">
        <v>5.8982000000000001</v>
      </c>
      <c r="Q189" s="348">
        <v>7.3954000000000004</v>
      </c>
      <c r="R189" s="348">
        <v>7.2308000000000003</v>
      </c>
      <c r="S189" s="348">
        <v>5.5785999999999998</v>
      </c>
      <c r="T189" s="348">
        <v>5.4710999999999999</v>
      </c>
      <c r="U189" s="354">
        <v>5.7382</v>
      </c>
      <c r="V189" s="348">
        <v>5.5227000000000004</v>
      </c>
      <c r="W189" s="348">
        <v>7.0190000000000001</v>
      </c>
      <c r="X189" s="348">
        <v>7.0027999999999997</v>
      </c>
      <c r="Y189" s="375" t="s">
        <v>430</v>
      </c>
      <c r="Z189" s="348" t="s">
        <v>430</v>
      </c>
      <c r="AA189" s="348">
        <v>5.726</v>
      </c>
      <c r="AB189" s="348">
        <v>5.4600999999999997</v>
      </c>
      <c r="AC189" s="348">
        <v>5.7724000000000002</v>
      </c>
      <c r="AD189" s="348">
        <v>5.5827999999999998</v>
      </c>
      <c r="AE189" s="348">
        <v>7.5723000000000003</v>
      </c>
      <c r="AF189" s="348">
        <v>6.1550000000000002</v>
      </c>
      <c r="AG189" s="569"/>
      <c r="AH189" s="346">
        <v>125</v>
      </c>
      <c r="AI189" s="346">
        <v>136</v>
      </c>
      <c r="AJ189" s="346">
        <v>131</v>
      </c>
      <c r="AK189" s="346">
        <v>133</v>
      </c>
      <c r="AL189" s="346">
        <v>137</v>
      </c>
      <c r="AM189" s="346">
        <v>139</v>
      </c>
      <c r="AN189" s="346">
        <v>69</v>
      </c>
      <c r="AO189" s="572">
        <v>38</v>
      </c>
      <c r="AP189" s="346">
        <v>42</v>
      </c>
      <c r="AQ189" s="346">
        <v>89</v>
      </c>
      <c r="AR189" s="346">
        <v>85</v>
      </c>
      <c r="AS189" s="346" t="s">
        <v>430</v>
      </c>
      <c r="AT189" s="346" t="s">
        <v>430</v>
      </c>
      <c r="AU189" s="346">
        <v>141</v>
      </c>
      <c r="AV189" s="346">
        <v>66</v>
      </c>
      <c r="AW189" s="346">
        <v>41</v>
      </c>
      <c r="AX189" s="346">
        <v>45</v>
      </c>
      <c r="AY189" s="346">
        <v>135</v>
      </c>
      <c r="AZ189" s="584"/>
      <c r="BA189" s="467">
        <v>97</v>
      </c>
      <c r="BB189" s="348" t="s">
        <v>430</v>
      </c>
      <c r="BC189" s="348" t="s">
        <v>430</v>
      </c>
      <c r="BD189" s="348" t="s">
        <v>430</v>
      </c>
      <c r="BE189" s="375" t="s">
        <v>430</v>
      </c>
      <c r="BF189" s="375">
        <v>3</v>
      </c>
      <c r="BG189" s="374"/>
      <c r="BH189" s="594">
        <v>3</v>
      </c>
      <c r="BI189" s="348" t="s">
        <v>430</v>
      </c>
      <c r="BJ189" s="348" t="s">
        <v>430</v>
      </c>
      <c r="BK189" s="348" t="s">
        <v>430</v>
      </c>
      <c r="BL189" s="348" t="s">
        <v>430</v>
      </c>
      <c r="BM189" s="375">
        <v>97</v>
      </c>
      <c r="BN189" s="375" t="s">
        <v>430</v>
      </c>
      <c r="BO189" s="375" t="s">
        <v>430</v>
      </c>
      <c r="BP189" s="375" t="s">
        <v>430</v>
      </c>
      <c r="BQ189" s="375" t="s">
        <v>430</v>
      </c>
      <c r="BR189" s="374"/>
      <c r="BS189" s="468" t="s">
        <v>430</v>
      </c>
      <c r="BT189" s="348" t="s">
        <v>430</v>
      </c>
      <c r="BU189" s="374"/>
      <c r="BV189" s="430" t="s">
        <v>554</v>
      </c>
    </row>
    <row r="190" spans="1:74" s="428" customFormat="1" x14ac:dyDescent="0.25">
      <c r="A190" s="345" t="s">
        <v>8271</v>
      </c>
      <c r="B190" s="373"/>
      <c r="C190" s="719">
        <v>42531</v>
      </c>
      <c r="D190" s="373"/>
      <c r="E190" s="346">
        <v>3277.04</v>
      </c>
      <c r="F190" s="373"/>
      <c r="G190" s="347">
        <v>263.52499999999998</v>
      </c>
      <c r="H190" s="374"/>
      <c r="I190" s="348" t="s">
        <v>430</v>
      </c>
      <c r="J190" s="348" t="s">
        <v>430</v>
      </c>
      <c r="K190" s="348" t="s">
        <v>430</v>
      </c>
      <c r="L190" s="348" t="s">
        <v>430</v>
      </c>
      <c r="M190" s="362"/>
      <c r="N190" s="350">
        <v>115.84</v>
      </c>
      <c r="O190" s="348">
        <v>40.103499999999997</v>
      </c>
      <c r="P190" s="348">
        <v>32.929900000000004</v>
      </c>
      <c r="Q190" s="348">
        <v>33.369500000000002</v>
      </c>
      <c r="R190" s="348">
        <v>27.026</v>
      </c>
      <c r="S190" s="348">
        <v>7.6345000000000001</v>
      </c>
      <c r="T190" s="348">
        <v>2.6276000000000002</v>
      </c>
      <c r="U190" s="354">
        <v>2.6968999999999999</v>
      </c>
      <c r="V190" s="348">
        <v>1.9636</v>
      </c>
      <c r="W190" s="348">
        <v>6.5277000000000003</v>
      </c>
      <c r="X190" s="348">
        <v>6.7853000000000003</v>
      </c>
      <c r="Y190" s="375">
        <v>5.0011000000000001</v>
      </c>
      <c r="Z190" s="348">
        <v>6.0693999999999999</v>
      </c>
      <c r="AA190" s="348">
        <v>12.5947</v>
      </c>
      <c r="AB190" s="348">
        <v>3.4487000000000001</v>
      </c>
      <c r="AC190" s="348">
        <v>3.4413</v>
      </c>
      <c r="AD190" s="348">
        <v>2.3012999999999999</v>
      </c>
      <c r="AE190" s="348">
        <v>26.907</v>
      </c>
      <c r="AF190" s="348">
        <v>6.0890000000000004</v>
      </c>
      <c r="AG190" s="569"/>
      <c r="AH190" s="346">
        <v>9</v>
      </c>
      <c r="AI190" s="346">
        <v>8</v>
      </c>
      <c r="AJ190" s="346">
        <v>2</v>
      </c>
      <c r="AK190" s="346">
        <v>3</v>
      </c>
      <c r="AL190" s="346">
        <v>22</v>
      </c>
      <c r="AM190" s="346">
        <v>56</v>
      </c>
      <c r="AN190" s="346">
        <v>158</v>
      </c>
      <c r="AO190" s="572">
        <v>155</v>
      </c>
      <c r="AP190" s="346">
        <v>146</v>
      </c>
      <c r="AQ190" s="346">
        <v>102</v>
      </c>
      <c r="AR190" s="346">
        <v>97</v>
      </c>
      <c r="AS190" s="346">
        <v>20</v>
      </c>
      <c r="AT190" s="346">
        <v>10</v>
      </c>
      <c r="AU190" s="346">
        <v>27</v>
      </c>
      <c r="AV190" s="346">
        <v>159</v>
      </c>
      <c r="AW190" s="346">
        <v>156</v>
      </c>
      <c r="AX190" s="346">
        <v>147</v>
      </c>
      <c r="AY190" s="346">
        <v>26</v>
      </c>
      <c r="AZ190" s="584"/>
      <c r="BA190" s="467">
        <v>99.63</v>
      </c>
      <c r="BB190" s="348" t="s">
        <v>430</v>
      </c>
      <c r="BC190" s="348" t="s">
        <v>430</v>
      </c>
      <c r="BD190" s="348" t="s">
        <v>430</v>
      </c>
      <c r="BE190" s="375" t="s">
        <v>430</v>
      </c>
      <c r="BF190" s="375">
        <v>0.37</v>
      </c>
      <c r="BG190" s="374"/>
      <c r="BH190" s="594">
        <v>0.37</v>
      </c>
      <c r="BI190" s="348" t="s">
        <v>430</v>
      </c>
      <c r="BJ190" s="348" t="s">
        <v>430</v>
      </c>
      <c r="BK190" s="348" t="s">
        <v>430</v>
      </c>
      <c r="BL190" s="348" t="s">
        <v>430</v>
      </c>
      <c r="BM190" s="375">
        <v>99.63</v>
      </c>
      <c r="BN190" s="375" t="s">
        <v>430</v>
      </c>
      <c r="BO190" s="375" t="s">
        <v>430</v>
      </c>
      <c r="BP190" s="375" t="s">
        <v>430</v>
      </c>
      <c r="BQ190" s="375" t="s">
        <v>430</v>
      </c>
      <c r="BR190" s="374"/>
      <c r="BS190" s="468" t="s">
        <v>430</v>
      </c>
      <c r="BT190" s="348" t="s">
        <v>430</v>
      </c>
      <c r="BU190" s="374"/>
      <c r="BV190" s="430" t="s">
        <v>554</v>
      </c>
    </row>
    <row r="191" spans="1:74" s="428" customFormat="1" ht="11" x14ac:dyDescent="0.3">
      <c r="A191" s="841" t="s">
        <v>8272</v>
      </c>
      <c r="B191" s="842"/>
      <c r="C191" s="843">
        <v>44603</v>
      </c>
      <c r="D191" s="842"/>
      <c r="E191" s="844">
        <v>3234.83</v>
      </c>
      <c r="F191" s="842"/>
      <c r="G191" s="845">
        <v>13.303699999999999</v>
      </c>
      <c r="H191" s="847"/>
      <c r="I191" s="846">
        <v>5.61</v>
      </c>
      <c r="J191" s="846">
        <v>7.7</v>
      </c>
      <c r="K191" s="846">
        <v>4.3899999999999997</v>
      </c>
      <c r="L191" s="846">
        <v>4.5599999999999996</v>
      </c>
      <c r="M191" s="851"/>
      <c r="N191" s="848">
        <v>39.825600000000001</v>
      </c>
      <c r="O191" s="846">
        <v>18.7043</v>
      </c>
      <c r="P191" s="846">
        <v>18.013000000000002</v>
      </c>
      <c r="Q191" s="846">
        <v>25.727699999999999</v>
      </c>
      <c r="R191" s="846">
        <v>27.303899999999999</v>
      </c>
      <c r="S191" s="846">
        <v>8.4892000000000003</v>
      </c>
      <c r="T191" s="846">
        <v>5.476</v>
      </c>
      <c r="U191" s="856">
        <v>5.9640000000000004</v>
      </c>
      <c r="V191" s="846">
        <v>3.6436999999999999</v>
      </c>
      <c r="W191" s="846">
        <v>7.2024999999999997</v>
      </c>
      <c r="X191" s="846">
        <v>7.3055000000000003</v>
      </c>
      <c r="Y191" s="852" t="s">
        <v>430</v>
      </c>
      <c r="Z191" s="846" t="s">
        <v>430</v>
      </c>
      <c r="AA191" s="846">
        <v>11.742000000000001</v>
      </c>
      <c r="AB191" s="846">
        <v>6.4588000000000001</v>
      </c>
      <c r="AC191" s="846">
        <v>5.6397000000000004</v>
      </c>
      <c r="AD191" s="846">
        <v>4.1563999999999997</v>
      </c>
      <c r="AE191" s="846">
        <v>31.724799999999998</v>
      </c>
      <c r="AF191" s="846">
        <v>6.7549000000000001</v>
      </c>
      <c r="AG191" s="937"/>
      <c r="AH191" s="844">
        <v>39</v>
      </c>
      <c r="AI191" s="844">
        <v>40</v>
      </c>
      <c r="AJ191" s="844">
        <v>26</v>
      </c>
      <c r="AK191" s="844">
        <v>17</v>
      </c>
      <c r="AL191" s="844">
        <v>20</v>
      </c>
      <c r="AM191" s="844">
        <v>32</v>
      </c>
      <c r="AN191" s="844">
        <v>67</v>
      </c>
      <c r="AO191" s="938">
        <v>19</v>
      </c>
      <c r="AP191" s="844">
        <v>136</v>
      </c>
      <c r="AQ191" s="844">
        <v>68</v>
      </c>
      <c r="AR191" s="844">
        <v>40</v>
      </c>
      <c r="AS191" s="844" t="s">
        <v>430</v>
      </c>
      <c r="AT191" s="844" t="s">
        <v>430</v>
      </c>
      <c r="AU191" s="844">
        <v>37</v>
      </c>
      <c r="AV191" s="844">
        <v>18</v>
      </c>
      <c r="AW191" s="844">
        <v>68</v>
      </c>
      <c r="AX191" s="844">
        <v>130</v>
      </c>
      <c r="AY191" s="844">
        <v>5</v>
      </c>
      <c r="AZ191" s="939"/>
      <c r="BA191" s="853">
        <v>95.76</v>
      </c>
      <c r="BB191" s="846" t="s">
        <v>430</v>
      </c>
      <c r="BC191" s="846" t="s">
        <v>430</v>
      </c>
      <c r="BD191" s="846" t="s">
        <v>430</v>
      </c>
      <c r="BE191" s="852" t="s">
        <v>430</v>
      </c>
      <c r="BF191" s="852">
        <v>4.24</v>
      </c>
      <c r="BG191" s="847"/>
      <c r="BH191" s="940">
        <v>4.24</v>
      </c>
      <c r="BI191" s="846" t="s">
        <v>430</v>
      </c>
      <c r="BJ191" s="846" t="s">
        <v>430</v>
      </c>
      <c r="BK191" s="846" t="s">
        <v>430</v>
      </c>
      <c r="BL191" s="846" t="s">
        <v>430</v>
      </c>
      <c r="BM191" s="852">
        <v>95.76</v>
      </c>
      <c r="BN191" s="852" t="s">
        <v>430</v>
      </c>
      <c r="BO191" s="852" t="s">
        <v>430</v>
      </c>
      <c r="BP191" s="852" t="s">
        <v>430</v>
      </c>
      <c r="BQ191" s="852" t="s">
        <v>430</v>
      </c>
      <c r="BR191" s="847"/>
      <c r="BS191" s="854" t="s">
        <v>430</v>
      </c>
      <c r="BT191" s="846" t="s">
        <v>430</v>
      </c>
      <c r="BU191" s="847"/>
      <c r="BV191" s="907" t="s">
        <v>8095</v>
      </c>
    </row>
    <row r="192" spans="1:74" s="428" customFormat="1" x14ac:dyDescent="0.25">
      <c r="A192" s="345" t="s">
        <v>8273</v>
      </c>
      <c r="B192" s="373"/>
      <c r="C192" s="719">
        <v>37973</v>
      </c>
      <c r="D192" s="373"/>
      <c r="E192" s="346">
        <v>3018.1</v>
      </c>
      <c r="F192" s="373"/>
      <c r="G192" s="347">
        <v>66.220699999999994</v>
      </c>
      <c r="H192" s="374"/>
      <c r="I192" s="348" t="s">
        <v>430</v>
      </c>
      <c r="J192" s="348" t="s">
        <v>430</v>
      </c>
      <c r="K192" s="348" t="s">
        <v>430</v>
      </c>
      <c r="L192" s="348" t="s">
        <v>430</v>
      </c>
      <c r="M192" s="362"/>
      <c r="N192" s="350">
        <v>30.7822</v>
      </c>
      <c r="O192" s="348">
        <v>16.1524</v>
      </c>
      <c r="P192" s="348">
        <v>16.3901</v>
      </c>
      <c r="Q192" s="348">
        <v>13.6341</v>
      </c>
      <c r="R192" s="348">
        <v>16.072700000000001</v>
      </c>
      <c r="S192" s="348">
        <v>8.1902000000000008</v>
      </c>
      <c r="T192" s="348">
        <v>6.3319999999999999</v>
      </c>
      <c r="U192" s="354">
        <v>6.3650000000000002</v>
      </c>
      <c r="V192" s="348">
        <v>6.1608999999999998</v>
      </c>
      <c r="W192" s="348">
        <v>7.6567999999999996</v>
      </c>
      <c r="X192" s="348">
        <v>10.337999999999999</v>
      </c>
      <c r="Y192" s="375">
        <v>9.4044000000000008</v>
      </c>
      <c r="Z192" s="348">
        <v>9.0261999999999993</v>
      </c>
      <c r="AA192" s="348">
        <v>8.2905999999999995</v>
      </c>
      <c r="AB192" s="348">
        <v>6.3516000000000004</v>
      </c>
      <c r="AC192" s="348">
        <v>6.4169999999999998</v>
      </c>
      <c r="AD192" s="348">
        <v>6.1574999999999998</v>
      </c>
      <c r="AE192" s="348">
        <v>17.492899999999999</v>
      </c>
      <c r="AF192" s="348">
        <v>8.7521000000000004</v>
      </c>
      <c r="AG192" s="569"/>
      <c r="AH192" s="346">
        <v>43</v>
      </c>
      <c r="AI192" s="346">
        <v>45</v>
      </c>
      <c r="AJ192" s="346">
        <v>36</v>
      </c>
      <c r="AK192" s="346">
        <v>48</v>
      </c>
      <c r="AL192" s="346">
        <v>60</v>
      </c>
      <c r="AM192" s="346">
        <v>39</v>
      </c>
      <c r="AN192" s="346">
        <v>18</v>
      </c>
      <c r="AO192" s="572">
        <v>10</v>
      </c>
      <c r="AP192" s="346">
        <v>12</v>
      </c>
      <c r="AQ192" s="346">
        <v>19</v>
      </c>
      <c r="AR192" s="346">
        <v>2</v>
      </c>
      <c r="AS192" s="346">
        <v>3</v>
      </c>
      <c r="AT192" s="346">
        <v>2</v>
      </c>
      <c r="AU192" s="346">
        <v>53</v>
      </c>
      <c r="AV192" s="346">
        <v>20</v>
      </c>
      <c r="AW192" s="346">
        <v>9</v>
      </c>
      <c r="AX192" s="346">
        <v>12</v>
      </c>
      <c r="AY192" s="346">
        <v>58</v>
      </c>
      <c r="AZ192" s="584"/>
      <c r="BA192" s="467" t="s">
        <v>430</v>
      </c>
      <c r="BB192" s="348">
        <v>99.47</v>
      </c>
      <c r="BC192" s="348" t="s">
        <v>430</v>
      </c>
      <c r="BD192" s="348" t="s">
        <v>430</v>
      </c>
      <c r="BE192" s="375" t="s">
        <v>430</v>
      </c>
      <c r="BF192" s="375">
        <v>0.53</v>
      </c>
      <c r="BG192" s="374"/>
      <c r="BH192" s="594">
        <v>0.53</v>
      </c>
      <c r="BI192" s="348" t="s">
        <v>430</v>
      </c>
      <c r="BJ192" s="348" t="s">
        <v>430</v>
      </c>
      <c r="BK192" s="348" t="s">
        <v>430</v>
      </c>
      <c r="BL192" s="348" t="s">
        <v>430</v>
      </c>
      <c r="BM192" s="375" t="s">
        <v>430</v>
      </c>
      <c r="BN192" s="375" t="s">
        <v>430</v>
      </c>
      <c r="BO192" s="375" t="s">
        <v>430</v>
      </c>
      <c r="BP192" s="375">
        <v>99.47</v>
      </c>
      <c r="BQ192" s="375" t="s">
        <v>430</v>
      </c>
      <c r="BR192" s="374"/>
      <c r="BS192" s="468" t="s">
        <v>430</v>
      </c>
      <c r="BT192" s="348" t="s">
        <v>430</v>
      </c>
      <c r="BU192" s="374"/>
      <c r="BV192" s="430" t="s">
        <v>554</v>
      </c>
    </row>
    <row r="193" spans="1:74" s="428" customFormat="1" x14ac:dyDescent="0.25">
      <c r="A193" s="345" t="s">
        <v>8274</v>
      </c>
      <c r="B193" s="373"/>
      <c r="C193" s="719">
        <v>44649</v>
      </c>
      <c r="D193" s="373"/>
      <c r="E193" s="346">
        <v>2932.31</v>
      </c>
      <c r="F193" s="373"/>
      <c r="G193" s="347">
        <v>12.8927</v>
      </c>
      <c r="H193" s="374"/>
      <c r="I193" s="348">
        <v>0.62</v>
      </c>
      <c r="J193" s="348">
        <v>7.16</v>
      </c>
      <c r="K193" s="348">
        <v>0.57999999999999996</v>
      </c>
      <c r="L193" s="348">
        <v>0.61</v>
      </c>
      <c r="M193" s="362"/>
      <c r="N193" s="350">
        <v>9.9114000000000004</v>
      </c>
      <c r="O193" s="348">
        <v>7.6519000000000004</v>
      </c>
      <c r="P193" s="348">
        <v>7.6551</v>
      </c>
      <c r="Q193" s="348">
        <v>8.2563999999999993</v>
      </c>
      <c r="R193" s="348">
        <v>9.4221000000000004</v>
      </c>
      <c r="S193" s="348">
        <v>6.8396999999999997</v>
      </c>
      <c r="T193" s="348">
        <v>5.8479999999999999</v>
      </c>
      <c r="U193" s="354">
        <v>5.9397000000000002</v>
      </c>
      <c r="V193" s="348">
        <v>5.8028000000000004</v>
      </c>
      <c r="W193" s="348">
        <v>7.2740999999999998</v>
      </c>
      <c r="X193" s="348">
        <v>7.1586999999999996</v>
      </c>
      <c r="Y193" s="375" t="s">
        <v>430</v>
      </c>
      <c r="Z193" s="348" t="s">
        <v>430</v>
      </c>
      <c r="AA193" s="348">
        <v>6.8235000000000001</v>
      </c>
      <c r="AB193" s="348">
        <v>5.8611000000000004</v>
      </c>
      <c r="AC193" s="348">
        <v>5.9344999999999999</v>
      </c>
      <c r="AD193" s="348">
        <v>5.8715000000000002</v>
      </c>
      <c r="AE193" s="348">
        <v>10.023300000000001</v>
      </c>
      <c r="AF193" s="348">
        <v>6.1738999999999997</v>
      </c>
      <c r="AG193" s="569"/>
      <c r="AH193" s="346">
        <v>117</v>
      </c>
      <c r="AI193" s="346">
        <v>126</v>
      </c>
      <c r="AJ193" s="346">
        <v>116</v>
      </c>
      <c r="AK193" s="346">
        <v>120</v>
      </c>
      <c r="AL193" s="346">
        <v>125</v>
      </c>
      <c r="AM193" s="346">
        <v>89</v>
      </c>
      <c r="AN193" s="346">
        <v>32</v>
      </c>
      <c r="AO193" s="572">
        <v>23</v>
      </c>
      <c r="AP193" s="346">
        <v>23</v>
      </c>
      <c r="AQ193" s="346">
        <v>56</v>
      </c>
      <c r="AR193" s="346">
        <v>61</v>
      </c>
      <c r="AS193" s="346" t="s">
        <v>430</v>
      </c>
      <c r="AT193" s="346" t="s">
        <v>430</v>
      </c>
      <c r="AU193" s="346">
        <v>101</v>
      </c>
      <c r="AV193" s="346">
        <v>34</v>
      </c>
      <c r="AW193" s="346">
        <v>23</v>
      </c>
      <c r="AX193" s="346">
        <v>25</v>
      </c>
      <c r="AY193" s="346">
        <v>122</v>
      </c>
      <c r="AZ193" s="584"/>
      <c r="BA193" s="467">
        <v>38.700000000000003</v>
      </c>
      <c r="BB193" s="348">
        <v>57.75</v>
      </c>
      <c r="BC193" s="348" t="s">
        <v>430</v>
      </c>
      <c r="BD193" s="348" t="s">
        <v>430</v>
      </c>
      <c r="BE193" s="375" t="s">
        <v>430</v>
      </c>
      <c r="BF193" s="375">
        <v>3.55</v>
      </c>
      <c r="BG193" s="374"/>
      <c r="BH193" s="594">
        <v>3.54</v>
      </c>
      <c r="BI193" s="348" t="s">
        <v>430</v>
      </c>
      <c r="BJ193" s="348" t="s">
        <v>430</v>
      </c>
      <c r="BK193" s="348">
        <v>57.75</v>
      </c>
      <c r="BL193" s="348" t="s">
        <v>430</v>
      </c>
      <c r="BM193" s="375">
        <v>38.700000000000003</v>
      </c>
      <c r="BN193" s="375" t="s">
        <v>430</v>
      </c>
      <c r="BO193" s="375" t="s">
        <v>430</v>
      </c>
      <c r="BP193" s="375" t="s">
        <v>430</v>
      </c>
      <c r="BQ193" s="375" t="s">
        <v>430</v>
      </c>
      <c r="BR193" s="374"/>
      <c r="BS193" s="468" t="s">
        <v>430</v>
      </c>
      <c r="BT193" s="348" t="s">
        <v>430</v>
      </c>
      <c r="BU193" s="374"/>
      <c r="BV193" s="430" t="s">
        <v>554</v>
      </c>
    </row>
    <row r="194" spans="1:74" s="428" customFormat="1" x14ac:dyDescent="0.25">
      <c r="A194" s="345" t="s">
        <v>8275</v>
      </c>
      <c r="B194" s="373"/>
      <c r="C194" s="719">
        <v>45783</v>
      </c>
      <c r="D194" s="373"/>
      <c r="E194" s="346">
        <v>2481.2199999999998</v>
      </c>
      <c r="F194" s="373"/>
      <c r="G194" s="347">
        <v>10.783899999999999</v>
      </c>
      <c r="H194" s="374"/>
      <c r="I194" s="348">
        <v>0.21643999999999999</v>
      </c>
      <c r="J194" s="348">
        <v>7.63</v>
      </c>
      <c r="K194" s="348">
        <v>0.19725999999999999</v>
      </c>
      <c r="L194" s="348">
        <v>0.2137</v>
      </c>
      <c r="M194" s="362"/>
      <c r="N194" s="350">
        <v>13.543699999999999</v>
      </c>
      <c r="O194" s="348">
        <v>8.5394000000000005</v>
      </c>
      <c r="P194" s="348">
        <v>8.4268999999999998</v>
      </c>
      <c r="Q194" s="348">
        <v>10.3643</v>
      </c>
      <c r="R194" s="348">
        <v>9.9870000000000001</v>
      </c>
      <c r="S194" s="348">
        <v>8.3237000000000005</v>
      </c>
      <c r="T194" s="348">
        <v>6.9241999999999999</v>
      </c>
      <c r="U194" s="354">
        <v>6.8106</v>
      </c>
      <c r="V194" s="348">
        <v>6.7945000000000002</v>
      </c>
      <c r="W194" s="348" t="s">
        <v>430</v>
      </c>
      <c r="X194" s="348" t="s">
        <v>430</v>
      </c>
      <c r="Y194" s="375" t="s">
        <v>430</v>
      </c>
      <c r="Z194" s="348" t="s">
        <v>430</v>
      </c>
      <c r="AA194" s="348">
        <v>8.1143999999999998</v>
      </c>
      <c r="AB194" s="348">
        <v>6.9241000000000001</v>
      </c>
      <c r="AC194" s="348">
        <v>6.7721</v>
      </c>
      <c r="AD194" s="348">
        <v>6.7984999999999998</v>
      </c>
      <c r="AE194" s="348">
        <v>10.558299999999999</v>
      </c>
      <c r="AF194" s="348">
        <v>6.88</v>
      </c>
      <c r="AG194" s="569"/>
      <c r="AH194" s="346">
        <v>105</v>
      </c>
      <c r="AI194" s="346">
        <v>116</v>
      </c>
      <c r="AJ194" s="346">
        <v>107</v>
      </c>
      <c r="AK194" s="346">
        <v>87</v>
      </c>
      <c r="AL194" s="346">
        <v>121</v>
      </c>
      <c r="AM194" s="346">
        <v>34</v>
      </c>
      <c r="AN194" s="346">
        <v>4</v>
      </c>
      <c r="AO194" s="572">
        <v>4</v>
      </c>
      <c r="AP194" s="346">
        <v>4</v>
      </c>
      <c r="AQ194" s="346" t="s">
        <v>430</v>
      </c>
      <c r="AR194" s="346" t="s">
        <v>430</v>
      </c>
      <c r="AS194" s="346" t="s">
        <v>430</v>
      </c>
      <c r="AT194" s="346" t="s">
        <v>430</v>
      </c>
      <c r="AU194" s="346">
        <v>55</v>
      </c>
      <c r="AV194" s="346">
        <v>4</v>
      </c>
      <c r="AW194" s="346">
        <v>4</v>
      </c>
      <c r="AX194" s="346">
        <v>4</v>
      </c>
      <c r="AY194" s="346">
        <v>113</v>
      </c>
      <c r="AZ194" s="584"/>
      <c r="BA194" s="467" t="s">
        <v>430</v>
      </c>
      <c r="BB194" s="348">
        <v>92.97</v>
      </c>
      <c r="BC194" s="348" t="s">
        <v>430</v>
      </c>
      <c r="BD194" s="348" t="s">
        <v>430</v>
      </c>
      <c r="BE194" s="375" t="s">
        <v>430</v>
      </c>
      <c r="BF194" s="375">
        <v>7.03</v>
      </c>
      <c r="BG194" s="374"/>
      <c r="BH194" s="594">
        <v>7.03</v>
      </c>
      <c r="BI194" s="348">
        <v>11.89</v>
      </c>
      <c r="BJ194" s="348">
        <v>16.079999999999998</v>
      </c>
      <c r="BK194" s="348">
        <v>65</v>
      </c>
      <c r="BL194" s="348" t="s">
        <v>430</v>
      </c>
      <c r="BM194" s="375" t="s">
        <v>430</v>
      </c>
      <c r="BN194" s="375" t="s">
        <v>430</v>
      </c>
      <c r="BO194" s="375" t="s">
        <v>430</v>
      </c>
      <c r="BP194" s="375" t="s">
        <v>430</v>
      </c>
      <c r="BQ194" s="375" t="s">
        <v>430</v>
      </c>
      <c r="BR194" s="374"/>
      <c r="BS194" s="468">
        <v>2.7387586900000001</v>
      </c>
      <c r="BT194" s="348">
        <v>17.376364939999998</v>
      </c>
      <c r="BU194" s="374"/>
      <c r="BV194" s="430" t="s">
        <v>554</v>
      </c>
    </row>
    <row r="195" spans="1:74" s="428" customFormat="1" x14ac:dyDescent="0.25">
      <c r="A195" s="345" t="s">
        <v>8276</v>
      </c>
      <c r="B195" s="373"/>
      <c r="C195" s="719">
        <v>45643</v>
      </c>
      <c r="D195" s="373"/>
      <c r="E195" s="346">
        <v>2743.26</v>
      </c>
      <c r="F195" s="373"/>
      <c r="G195" s="347">
        <v>11.085000000000001</v>
      </c>
      <c r="H195" s="374"/>
      <c r="I195" s="348">
        <v>0.21</v>
      </c>
      <c r="J195" s="348">
        <v>7.61</v>
      </c>
      <c r="K195" s="348">
        <v>0.2</v>
      </c>
      <c r="L195" s="348">
        <v>0.21</v>
      </c>
      <c r="M195" s="362"/>
      <c r="N195" s="350">
        <v>15.811999999999999</v>
      </c>
      <c r="O195" s="348">
        <v>8.8352000000000004</v>
      </c>
      <c r="P195" s="348">
        <v>8.4336000000000002</v>
      </c>
      <c r="Q195" s="348">
        <v>9.4656000000000002</v>
      </c>
      <c r="R195" s="348">
        <v>9.4797999999999991</v>
      </c>
      <c r="S195" s="348">
        <v>8.1377000000000006</v>
      </c>
      <c r="T195" s="348">
        <v>6.6409000000000002</v>
      </c>
      <c r="U195" s="354">
        <v>6.5141999999999998</v>
      </c>
      <c r="V195" s="348">
        <v>6.5015000000000001</v>
      </c>
      <c r="W195" s="348" t="s">
        <v>430</v>
      </c>
      <c r="X195" s="348" t="s">
        <v>430</v>
      </c>
      <c r="Y195" s="375" t="s">
        <v>430</v>
      </c>
      <c r="Z195" s="348" t="s">
        <v>430</v>
      </c>
      <c r="AA195" s="348">
        <v>7.9059999999999997</v>
      </c>
      <c r="AB195" s="348">
        <v>6.6478000000000002</v>
      </c>
      <c r="AC195" s="348">
        <v>6.4885999999999999</v>
      </c>
      <c r="AD195" s="348">
        <v>6.4969000000000001</v>
      </c>
      <c r="AE195" s="348">
        <v>9.9611000000000001</v>
      </c>
      <c r="AF195" s="348">
        <v>7.0221999999999998</v>
      </c>
      <c r="AG195" s="569"/>
      <c r="AH195" s="346">
        <v>99</v>
      </c>
      <c r="AI195" s="346">
        <v>112</v>
      </c>
      <c r="AJ195" s="346">
        <v>105</v>
      </c>
      <c r="AK195" s="346">
        <v>95</v>
      </c>
      <c r="AL195" s="346">
        <v>124</v>
      </c>
      <c r="AM195" s="346">
        <v>41</v>
      </c>
      <c r="AN195" s="346">
        <v>9</v>
      </c>
      <c r="AO195" s="572">
        <v>8</v>
      </c>
      <c r="AP195" s="346">
        <v>7</v>
      </c>
      <c r="AQ195" s="346" t="s">
        <v>430</v>
      </c>
      <c r="AR195" s="346" t="s">
        <v>430</v>
      </c>
      <c r="AS195" s="346" t="s">
        <v>430</v>
      </c>
      <c r="AT195" s="346" t="s">
        <v>430</v>
      </c>
      <c r="AU195" s="346">
        <v>58</v>
      </c>
      <c r="AV195" s="346">
        <v>11</v>
      </c>
      <c r="AW195" s="346">
        <v>7</v>
      </c>
      <c r="AX195" s="346">
        <v>7</v>
      </c>
      <c r="AY195" s="346">
        <v>123</v>
      </c>
      <c r="AZ195" s="584"/>
      <c r="BA195" s="467" t="s">
        <v>430</v>
      </c>
      <c r="BB195" s="348">
        <v>94.51</v>
      </c>
      <c r="BC195" s="348" t="s">
        <v>430</v>
      </c>
      <c r="BD195" s="348" t="s">
        <v>430</v>
      </c>
      <c r="BE195" s="375" t="s">
        <v>430</v>
      </c>
      <c r="BF195" s="375">
        <v>5.49</v>
      </c>
      <c r="BG195" s="374"/>
      <c r="BH195" s="594">
        <v>5.49</v>
      </c>
      <c r="BI195" s="348">
        <v>16.36</v>
      </c>
      <c r="BJ195" s="348">
        <v>15.43</v>
      </c>
      <c r="BK195" s="348">
        <v>62.71</v>
      </c>
      <c r="BL195" s="348" t="s">
        <v>430</v>
      </c>
      <c r="BM195" s="375" t="s">
        <v>430</v>
      </c>
      <c r="BN195" s="375" t="s">
        <v>430</v>
      </c>
      <c r="BO195" s="375" t="s">
        <v>430</v>
      </c>
      <c r="BP195" s="375" t="s">
        <v>430</v>
      </c>
      <c r="BQ195" s="375" t="s">
        <v>430</v>
      </c>
      <c r="BR195" s="374"/>
      <c r="BS195" s="468">
        <v>8.2459488491754005</v>
      </c>
      <c r="BT195" s="348">
        <v>16.475711818352401</v>
      </c>
      <c r="BU195" s="374"/>
      <c r="BV195" s="430" t="s">
        <v>554</v>
      </c>
    </row>
    <row r="196" spans="1:74" s="428" customFormat="1" x14ac:dyDescent="0.25">
      <c r="A196" s="345" t="s">
        <v>8277</v>
      </c>
      <c r="B196" s="373"/>
      <c r="C196" s="719">
        <v>44838</v>
      </c>
      <c r="D196" s="373"/>
      <c r="E196" s="346">
        <v>2648.97</v>
      </c>
      <c r="F196" s="373"/>
      <c r="G196" s="347">
        <v>13.3672</v>
      </c>
      <c r="H196" s="374"/>
      <c r="I196" s="348">
        <v>9.93</v>
      </c>
      <c r="J196" s="348">
        <v>7.15</v>
      </c>
      <c r="K196" s="348">
        <v>6.94</v>
      </c>
      <c r="L196" s="348">
        <v>7.19</v>
      </c>
      <c r="M196" s="362"/>
      <c r="N196" s="350">
        <v>109.276</v>
      </c>
      <c r="O196" s="348">
        <v>33.245199999999997</v>
      </c>
      <c r="P196" s="348">
        <v>24.730799999999999</v>
      </c>
      <c r="Q196" s="348">
        <v>30.386299999999999</v>
      </c>
      <c r="R196" s="348">
        <v>26.988700000000001</v>
      </c>
      <c r="S196" s="348">
        <v>9.2668999999999997</v>
      </c>
      <c r="T196" s="348">
        <v>5.7393000000000001</v>
      </c>
      <c r="U196" s="354">
        <v>5.2666000000000004</v>
      </c>
      <c r="V196" s="348">
        <v>3.8624000000000001</v>
      </c>
      <c r="W196" s="348">
        <v>7.0941999999999998</v>
      </c>
      <c r="X196" s="348">
        <v>7.4564000000000004</v>
      </c>
      <c r="Y196" s="375" t="s">
        <v>430</v>
      </c>
      <c r="Z196" s="348" t="s">
        <v>430</v>
      </c>
      <c r="AA196" s="348">
        <v>15.369300000000001</v>
      </c>
      <c r="AB196" s="348">
        <v>5.6096000000000004</v>
      </c>
      <c r="AC196" s="348">
        <v>5.7549999999999999</v>
      </c>
      <c r="AD196" s="348">
        <v>4.0403000000000002</v>
      </c>
      <c r="AE196" s="348">
        <v>25.197900000000001</v>
      </c>
      <c r="AF196" s="348">
        <v>8.1065000000000005</v>
      </c>
      <c r="AG196" s="569"/>
      <c r="AH196" s="346">
        <v>15</v>
      </c>
      <c r="AI196" s="346">
        <v>19</v>
      </c>
      <c r="AJ196" s="346">
        <v>19</v>
      </c>
      <c r="AK196" s="346">
        <v>7</v>
      </c>
      <c r="AL196" s="346">
        <v>23</v>
      </c>
      <c r="AM196" s="346">
        <v>23</v>
      </c>
      <c r="AN196" s="346">
        <v>42</v>
      </c>
      <c r="AO196" s="572">
        <v>108</v>
      </c>
      <c r="AP196" s="346">
        <v>133</v>
      </c>
      <c r="AQ196" s="346">
        <v>77</v>
      </c>
      <c r="AR196" s="346">
        <v>27</v>
      </c>
      <c r="AS196" s="346" t="s">
        <v>430</v>
      </c>
      <c r="AT196" s="346" t="s">
        <v>430</v>
      </c>
      <c r="AU196" s="346">
        <v>4</v>
      </c>
      <c r="AV196" s="346">
        <v>51</v>
      </c>
      <c r="AW196" s="346">
        <v>42</v>
      </c>
      <c r="AX196" s="346">
        <v>136</v>
      </c>
      <c r="AY196" s="346">
        <v>30</v>
      </c>
      <c r="AZ196" s="584"/>
      <c r="BA196" s="467">
        <v>99.26</v>
      </c>
      <c r="BB196" s="348" t="s">
        <v>430</v>
      </c>
      <c r="BC196" s="348" t="s">
        <v>430</v>
      </c>
      <c r="BD196" s="348" t="s">
        <v>430</v>
      </c>
      <c r="BE196" s="375" t="s">
        <v>430</v>
      </c>
      <c r="BF196" s="375">
        <v>0.74</v>
      </c>
      <c r="BG196" s="374"/>
      <c r="BH196" s="594">
        <v>0.74</v>
      </c>
      <c r="BI196" s="348" t="s">
        <v>430</v>
      </c>
      <c r="BJ196" s="348" t="s">
        <v>430</v>
      </c>
      <c r="BK196" s="348" t="s">
        <v>430</v>
      </c>
      <c r="BL196" s="348" t="s">
        <v>430</v>
      </c>
      <c r="BM196" s="375">
        <v>99.26</v>
      </c>
      <c r="BN196" s="375" t="s">
        <v>430</v>
      </c>
      <c r="BO196" s="375" t="s">
        <v>430</v>
      </c>
      <c r="BP196" s="375" t="s">
        <v>430</v>
      </c>
      <c r="BQ196" s="375" t="s">
        <v>430</v>
      </c>
      <c r="BR196" s="374"/>
      <c r="BS196" s="468" t="s">
        <v>430</v>
      </c>
      <c r="BT196" s="348" t="s">
        <v>430</v>
      </c>
      <c r="BU196" s="374"/>
      <c r="BV196" s="430" t="s">
        <v>8095</v>
      </c>
    </row>
    <row r="197" spans="1:74" s="428" customFormat="1" x14ac:dyDescent="0.25">
      <c r="A197" s="345" t="s">
        <v>8278</v>
      </c>
      <c r="B197" s="373"/>
      <c r="C197" s="719">
        <v>42556</v>
      </c>
      <c r="D197" s="373"/>
      <c r="E197" s="346">
        <v>2452.11</v>
      </c>
      <c r="F197" s="373"/>
      <c r="G197" s="347">
        <v>29.7486</v>
      </c>
      <c r="H197" s="374"/>
      <c r="I197" s="348">
        <v>9.19</v>
      </c>
      <c r="J197" s="348">
        <v>7.08</v>
      </c>
      <c r="K197" s="348">
        <v>6.69</v>
      </c>
      <c r="L197" s="348">
        <v>6.93</v>
      </c>
      <c r="M197" s="362"/>
      <c r="N197" s="350">
        <v>132.499</v>
      </c>
      <c r="O197" s="348">
        <v>42.229100000000003</v>
      </c>
      <c r="P197" s="348">
        <v>30.394100000000002</v>
      </c>
      <c r="Q197" s="348">
        <v>25.495799999999999</v>
      </c>
      <c r="R197" s="348">
        <v>25.9285</v>
      </c>
      <c r="S197" s="348">
        <v>7.8930999999999996</v>
      </c>
      <c r="T197" s="348">
        <v>3.5148999999999999</v>
      </c>
      <c r="U197" s="354">
        <v>3.8767999999999998</v>
      </c>
      <c r="V197" s="348">
        <v>3.0840000000000001</v>
      </c>
      <c r="W197" s="348">
        <v>7.0782999999999996</v>
      </c>
      <c r="X197" s="348">
        <v>7.1807999999999996</v>
      </c>
      <c r="Y197" s="375">
        <v>5.6374000000000004</v>
      </c>
      <c r="Z197" s="348" t="s">
        <v>430</v>
      </c>
      <c r="AA197" s="348">
        <v>12.671099999999999</v>
      </c>
      <c r="AB197" s="348">
        <v>4.1173999999999999</v>
      </c>
      <c r="AC197" s="348">
        <v>4.5698999999999996</v>
      </c>
      <c r="AD197" s="348">
        <v>3.3018000000000001</v>
      </c>
      <c r="AE197" s="348">
        <v>23.5837</v>
      </c>
      <c r="AF197" s="348">
        <v>6.8178000000000001</v>
      </c>
      <c r="AG197" s="569"/>
      <c r="AH197" s="346">
        <v>4</v>
      </c>
      <c r="AI197" s="346">
        <v>5</v>
      </c>
      <c r="AJ197" s="346">
        <v>9</v>
      </c>
      <c r="AK197" s="346">
        <v>18</v>
      </c>
      <c r="AL197" s="346">
        <v>35</v>
      </c>
      <c r="AM197" s="346">
        <v>51</v>
      </c>
      <c r="AN197" s="346">
        <v>155</v>
      </c>
      <c r="AO197" s="572">
        <v>151</v>
      </c>
      <c r="AP197" s="346">
        <v>142</v>
      </c>
      <c r="AQ197" s="346">
        <v>79</v>
      </c>
      <c r="AR197" s="346">
        <v>60</v>
      </c>
      <c r="AS197" s="346">
        <v>17</v>
      </c>
      <c r="AT197" s="346" t="s">
        <v>430</v>
      </c>
      <c r="AU197" s="346">
        <v>26</v>
      </c>
      <c r="AV197" s="346">
        <v>154</v>
      </c>
      <c r="AW197" s="346">
        <v>150</v>
      </c>
      <c r="AX197" s="346">
        <v>141</v>
      </c>
      <c r="AY197" s="346">
        <v>38</v>
      </c>
      <c r="AZ197" s="584"/>
      <c r="BA197" s="467">
        <v>97.77</v>
      </c>
      <c r="BB197" s="348" t="s">
        <v>430</v>
      </c>
      <c r="BC197" s="348" t="s">
        <v>430</v>
      </c>
      <c r="BD197" s="348" t="s">
        <v>430</v>
      </c>
      <c r="BE197" s="375" t="s">
        <v>430</v>
      </c>
      <c r="BF197" s="375">
        <v>2.23</v>
      </c>
      <c r="BG197" s="374"/>
      <c r="BH197" s="594">
        <v>2.11</v>
      </c>
      <c r="BI197" s="348" t="s">
        <v>430</v>
      </c>
      <c r="BJ197" s="348" t="s">
        <v>430</v>
      </c>
      <c r="BK197" s="348" t="s">
        <v>430</v>
      </c>
      <c r="BL197" s="348" t="s">
        <v>430</v>
      </c>
      <c r="BM197" s="375">
        <v>97.77</v>
      </c>
      <c r="BN197" s="375" t="s">
        <v>430</v>
      </c>
      <c r="BO197" s="375" t="s">
        <v>430</v>
      </c>
      <c r="BP197" s="375" t="s">
        <v>430</v>
      </c>
      <c r="BQ197" s="375" t="s">
        <v>430</v>
      </c>
      <c r="BR197" s="374"/>
      <c r="BS197" s="468" t="s">
        <v>430</v>
      </c>
      <c r="BT197" s="348" t="s">
        <v>430</v>
      </c>
      <c r="BU197" s="374"/>
      <c r="BV197" s="430" t="s">
        <v>554</v>
      </c>
    </row>
    <row r="198" spans="1:74" s="428" customFormat="1" x14ac:dyDescent="0.25">
      <c r="A198" s="345" t="s">
        <v>8279</v>
      </c>
      <c r="B198" s="373"/>
      <c r="C198" s="719">
        <v>40945</v>
      </c>
      <c r="D198" s="373"/>
      <c r="E198" s="346">
        <v>2406.83</v>
      </c>
      <c r="F198" s="373"/>
      <c r="G198" s="347">
        <v>40.945099999999996</v>
      </c>
      <c r="H198" s="374"/>
      <c r="I198" s="348" t="s">
        <v>430</v>
      </c>
      <c r="J198" s="348" t="s">
        <v>430</v>
      </c>
      <c r="K198" s="348" t="s">
        <v>430</v>
      </c>
      <c r="L198" s="348" t="s">
        <v>430</v>
      </c>
      <c r="M198" s="362"/>
      <c r="N198" s="350">
        <v>22.2103</v>
      </c>
      <c r="O198" s="348">
        <v>14.577299999999999</v>
      </c>
      <c r="P198" s="348">
        <v>12.8172</v>
      </c>
      <c r="Q198" s="348">
        <v>11.120200000000001</v>
      </c>
      <c r="R198" s="348">
        <v>15.6594</v>
      </c>
      <c r="S198" s="348">
        <v>7.5597000000000003</v>
      </c>
      <c r="T198" s="348">
        <v>5.3339999999999996</v>
      </c>
      <c r="U198" s="354">
        <v>5.5928000000000004</v>
      </c>
      <c r="V198" s="348">
        <v>5.2126999999999999</v>
      </c>
      <c r="W198" s="348">
        <v>3.79</v>
      </c>
      <c r="X198" s="348">
        <v>10.1829</v>
      </c>
      <c r="Y198" s="375">
        <v>10.723699999999999</v>
      </c>
      <c r="Z198" s="348">
        <v>11.4503</v>
      </c>
      <c r="AA198" s="348">
        <v>8.1049000000000007</v>
      </c>
      <c r="AB198" s="348">
        <v>5.3167999999999997</v>
      </c>
      <c r="AC198" s="348">
        <v>5.5591999999999997</v>
      </c>
      <c r="AD198" s="348">
        <v>5.2744999999999997</v>
      </c>
      <c r="AE198" s="348">
        <v>17.773199999999999</v>
      </c>
      <c r="AF198" s="348">
        <v>10.2926</v>
      </c>
      <c r="AG198" s="569"/>
      <c r="AH198" s="346">
        <v>74</v>
      </c>
      <c r="AI198" s="346">
        <v>48</v>
      </c>
      <c r="AJ198" s="346">
        <v>52</v>
      </c>
      <c r="AK198" s="346">
        <v>79</v>
      </c>
      <c r="AL198" s="346">
        <v>63</v>
      </c>
      <c r="AM198" s="346">
        <v>60</v>
      </c>
      <c r="AN198" s="346">
        <v>84</v>
      </c>
      <c r="AO198" s="572">
        <v>60</v>
      </c>
      <c r="AP198" s="346">
        <v>73</v>
      </c>
      <c r="AQ198" s="346">
        <v>116</v>
      </c>
      <c r="AR198" s="346">
        <v>3</v>
      </c>
      <c r="AS198" s="346">
        <v>2</v>
      </c>
      <c r="AT198" s="346">
        <v>1</v>
      </c>
      <c r="AU198" s="346">
        <v>56</v>
      </c>
      <c r="AV198" s="346">
        <v>86</v>
      </c>
      <c r="AW198" s="346">
        <v>79</v>
      </c>
      <c r="AX198" s="346">
        <v>73</v>
      </c>
      <c r="AY198" s="346">
        <v>53</v>
      </c>
      <c r="AZ198" s="584"/>
      <c r="BA198" s="467" t="s">
        <v>430</v>
      </c>
      <c r="BB198" s="348">
        <v>99.2</v>
      </c>
      <c r="BC198" s="348" t="s">
        <v>430</v>
      </c>
      <c r="BD198" s="348" t="s">
        <v>430</v>
      </c>
      <c r="BE198" s="375" t="s">
        <v>430</v>
      </c>
      <c r="BF198" s="375">
        <v>0.8</v>
      </c>
      <c r="BG198" s="374"/>
      <c r="BH198" s="594">
        <v>0.8</v>
      </c>
      <c r="BI198" s="348" t="s">
        <v>430</v>
      </c>
      <c r="BJ198" s="348" t="s">
        <v>430</v>
      </c>
      <c r="BK198" s="348" t="s">
        <v>430</v>
      </c>
      <c r="BL198" s="348" t="s">
        <v>430</v>
      </c>
      <c r="BM198" s="375" t="s">
        <v>430</v>
      </c>
      <c r="BN198" s="375" t="s">
        <v>430</v>
      </c>
      <c r="BO198" s="375" t="s">
        <v>430</v>
      </c>
      <c r="BP198" s="375">
        <v>99.2</v>
      </c>
      <c r="BQ198" s="375" t="s">
        <v>430</v>
      </c>
      <c r="BR198" s="374"/>
      <c r="BS198" s="468" t="s">
        <v>430</v>
      </c>
      <c r="BT198" s="348" t="s">
        <v>430</v>
      </c>
      <c r="BU198" s="374"/>
      <c r="BV198" s="430" t="s">
        <v>554</v>
      </c>
    </row>
    <row r="199" spans="1:74" s="428" customFormat="1" x14ac:dyDescent="0.25">
      <c r="A199" s="345" t="s">
        <v>8280</v>
      </c>
      <c r="B199" s="373"/>
      <c r="C199" s="719">
        <v>44483</v>
      </c>
      <c r="D199" s="373"/>
      <c r="E199" s="346">
        <v>2171.9</v>
      </c>
      <c r="F199" s="373"/>
      <c r="G199" s="347">
        <v>13.113899999999999</v>
      </c>
      <c r="H199" s="374"/>
      <c r="I199" s="348">
        <v>0.77</v>
      </c>
      <c r="J199" s="348">
        <v>7.12</v>
      </c>
      <c r="K199" s="348">
        <v>0.72</v>
      </c>
      <c r="L199" s="348">
        <v>0.77</v>
      </c>
      <c r="M199" s="362"/>
      <c r="N199" s="350">
        <v>9.4657</v>
      </c>
      <c r="O199" s="348">
        <v>7.1322000000000001</v>
      </c>
      <c r="P199" s="348">
        <v>7.2466999999999997</v>
      </c>
      <c r="Q199" s="348">
        <v>8.2367000000000008</v>
      </c>
      <c r="R199" s="348">
        <v>9.8452999999999999</v>
      </c>
      <c r="S199" s="348">
        <v>6.3098000000000001</v>
      </c>
      <c r="T199" s="348">
        <v>5.5041000000000002</v>
      </c>
      <c r="U199" s="354">
        <v>5.6841999999999997</v>
      </c>
      <c r="V199" s="348">
        <v>5.5445000000000002</v>
      </c>
      <c r="W199" s="348">
        <v>7.2140000000000004</v>
      </c>
      <c r="X199" s="348">
        <v>7.1192000000000002</v>
      </c>
      <c r="Y199" s="375" t="s">
        <v>430</v>
      </c>
      <c r="Z199" s="348" t="s">
        <v>430</v>
      </c>
      <c r="AA199" s="348">
        <v>6.4378000000000002</v>
      </c>
      <c r="AB199" s="348">
        <v>5.5263999999999998</v>
      </c>
      <c r="AC199" s="348">
        <v>5.6965000000000003</v>
      </c>
      <c r="AD199" s="348">
        <v>5.6397000000000004</v>
      </c>
      <c r="AE199" s="348">
        <v>10.472099999999999</v>
      </c>
      <c r="AF199" s="348">
        <v>5.9428000000000001</v>
      </c>
      <c r="AG199" s="569"/>
      <c r="AH199" s="346">
        <v>118</v>
      </c>
      <c r="AI199" s="346">
        <v>129</v>
      </c>
      <c r="AJ199" s="346">
        <v>117</v>
      </c>
      <c r="AK199" s="346">
        <v>121</v>
      </c>
      <c r="AL199" s="346">
        <v>123</v>
      </c>
      <c r="AM199" s="346">
        <v>108</v>
      </c>
      <c r="AN199" s="346">
        <v>59</v>
      </c>
      <c r="AO199" s="572">
        <v>49</v>
      </c>
      <c r="AP199" s="346">
        <v>39</v>
      </c>
      <c r="AQ199" s="346">
        <v>66</v>
      </c>
      <c r="AR199" s="346">
        <v>69</v>
      </c>
      <c r="AS199" s="346" t="s">
        <v>430</v>
      </c>
      <c r="AT199" s="346" t="s">
        <v>430</v>
      </c>
      <c r="AU199" s="346">
        <v>110</v>
      </c>
      <c r="AV199" s="346">
        <v>57</v>
      </c>
      <c r="AW199" s="346">
        <v>61</v>
      </c>
      <c r="AX199" s="346">
        <v>39</v>
      </c>
      <c r="AY199" s="346">
        <v>115</v>
      </c>
      <c r="AZ199" s="584"/>
      <c r="BA199" s="467">
        <v>46.56</v>
      </c>
      <c r="BB199" s="348">
        <v>50.58</v>
      </c>
      <c r="BC199" s="348" t="s">
        <v>430</v>
      </c>
      <c r="BD199" s="348" t="s">
        <v>430</v>
      </c>
      <c r="BE199" s="375" t="s">
        <v>430</v>
      </c>
      <c r="BF199" s="375">
        <v>2.86</v>
      </c>
      <c r="BG199" s="374"/>
      <c r="BH199" s="594">
        <v>2.86</v>
      </c>
      <c r="BI199" s="348" t="s">
        <v>430</v>
      </c>
      <c r="BJ199" s="348" t="s">
        <v>430</v>
      </c>
      <c r="BK199" s="348">
        <v>50.58</v>
      </c>
      <c r="BL199" s="348" t="s">
        <v>430</v>
      </c>
      <c r="BM199" s="375">
        <v>46.56</v>
      </c>
      <c r="BN199" s="375" t="s">
        <v>430</v>
      </c>
      <c r="BO199" s="375" t="s">
        <v>430</v>
      </c>
      <c r="BP199" s="375" t="s">
        <v>430</v>
      </c>
      <c r="BQ199" s="375" t="s">
        <v>430</v>
      </c>
      <c r="BR199" s="374"/>
      <c r="BS199" s="468" t="s">
        <v>430</v>
      </c>
      <c r="BT199" s="348" t="s">
        <v>430</v>
      </c>
      <c r="BU199" s="374"/>
      <c r="BV199" s="430" t="s">
        <v>8095</v>
      </c>
    </row>
    <row r="200" spans="1:74" s="428" customFormat="1" x14ac:dyDescent="0.25">
      <c r="A200" s="345" t="s">
        <v>8281</v>
      </c>
      <c r="B200" s="373"/>
      <c r="C200" s="719">
        <v>43858</v>
      </c>
      <c r="D200" s="373"/>
      <c r="E200" s="346">
        <v>2126.9499999999998</v>
      </c>
      <c r="F200" s="373"/>
      <c r="G200" s="347">
        <v>15.226900000000001</v>
      </c>
      <c r="H200" s="374"/>
      <c r="I200" s="348" t="s">
        <v>430</v>
      </c>
      <c r="J200" s="348" t="s">
        <v>430</v>
      </c>
      <c r="K200" s="348" t="s">
        <v>430</v>
      </c>
      <c r="L200" s="348" t="s">
        <v>430</v>
      </c>
      <c r="M200" s="362"/>
      <c r="N200" s="350" t="s">
        <v>430</v>
      </c>
      <c r="O200" s="348">
        <v>9.8385999999999996</v>
      </c>
      <c r="P200" s="348">
        <v>10.886200000000001</v>
      </c>
      <c r="Q200" s="348">
        <v>8.8231000000000002</v>
      </c>
      <c r="R200" s="348">
        <v>15.0581</v>
      </c>
      <c r="S200" s="348">
        <v>7.6094999999999997</v>
      </c>
      <c r="T200" s="348">
        <v>5.5115999999999996</v>
      </c>
      <c r="U200" s="354">
        <v>5.7168999999999999</v>
      </c>
      <c r="V200" s="348">
        <v>5.4351000000000003</v>
      </c>
      <c r="W200" s="348">
        <v>7.2605000000000004</v>
      </c>
      <c r="X200" s="348">
        <v>7.4588999999999999</v>
      </c>
      <c r="Y200" s="375">
        <v>6.3691000000000004</v>
      </c>
      <c r="Z200" s="348" t="s">
        <v>430</v>
      </c>
      <c r="AA200" s="348">
        <v>7.9061000000000003</v>
      </c>
      <c r="AB200" s="348">
        <v>5.5198</v>
      </c>
      <c r="AC200" s="348">
        <v>5.7508999999999997</v>
      </c>
      <c r="AD200" s="348">
        <v>5.4801000000000002</v>
      </c>
      <c r="AE200" s="348">
        <v>17.1709</v>
      </c>
      <c r="AF200" s="348">
        <v>6.7845000000000004</v>
      </c>
      <c r="AG200" s="569"/>
      <c r="AH200" s="346" t="s">
        <v>430</v>
      </c>
      <c r="AI200" s="346">
        <v>95</v>
      </c>
      <c r="AJ200" s="346">
        <v>74</v>
      </c>
      <c r="AK200" s="346">
        <v>109</v>
      </c>
      <c r="AL200" s="346">
        <v>72</v>
      </c>
      <c r="AM200" s="346">
        <v>57</v>
      </c>
      <c r="AN200" s="346">
        <v>56</v>
      </c>
      <c r="AO200" s="572">
        <v>43</v>
      </c>
      <c r="AP200" s="346">
        <v>50</v>
      </c>
      <c r="AQ200" s="346">
        <v>60</v>
      </c>
      <c r="AR200" s="346">
        <v>26</v>
      </c>
      <c r="AS200" s="346">
        <v>8</v>
      </c>
      <c r="AT200" s="346" t="s">
        <v>430</v>
      </c>
      <c r="AU200" s="346">
        <v>57</v>
      </c>
      <c r="AV200" s="346">
        <v>58</v>
      </c>
      <c r="AW200" s="346">
        <v>45</v>
      </c>
      <c r="AX200" s="346">
        <v>58</v>
      </c>
      <c r="AY200" s="346">
        <v>60</v>
      </c>
      <c r="AZ200" s="584"/>
      <c r="BA200" s="467" t="s">
        <v>430</v>
      </c>
      <c r="BB200" s="348">
        <v>97.74</v>
      </c>
      <c r="BC200" s="348" t="s">
        <v>430</v>
      </c>
      <c r="BD200" s="348" t="s">
        <v>430</v>
      </c>
      <c r="BE200" s="375" t="s">
        <v>430</v>
      </c>
      <c r="BF200" s="375">
        <v>2.2599999999999998</v>
      </c>
      <c r="BG200" s="374"/>
      <c r="BH200" s="594">
        <v>2.2599999999999998</v>
      </c>
      <c r="BI200" s="348" t="s">
        <v>430</v>
      </c>
      <c r="BJ200" s="348" t="s">
        <v>430</v>
      </c>
      <c r="BK200" s="348" t="s">
        <v>430</v>
      </c>
      <c r="BL200" s="348" t="s">
        <v>430</v>
      </c>
      <c r="BM200" s="375" t="s">
        <v>430</v>
      </c>
      <c r="BN200" s="375" t="s">
        <v>430</v>
      </c>
      <c r="BO200" s="375" t="s">
        <v>430</v>
      </c>
      <c r="BP200" s="375">
        <v>97.74</v>
      </c>
      <c r="BQ200" s="375" t="s">
        <v>430</v>
      </c>
      <c r="BR200" s="374"/>
      <c r="BS200" s="468" t="s">
        <v>430</v>
      </c>
      <c r="BT200" s="348" t="s">
        <v>430</v>
      </c>
      <c r="BU200" s="374"/>
      <c r="BV200" s="430" t="s">
        <v>554</v>
      </c>
    </row>
    <row r="201" spans="1:74" s="428" customFormat="1" x14ac:dyDescent="0.25">
      <c r="A201" s="345" t="s">
        <v>8282</v>
      </c>
      <c r="B201" s="373"/>
      <c r="C201" s="719">
        <v>44909</v>
      </c>
      <c r="D201" s="373"/>
      <c r="E201" s="346">
        <v>2142.7600000000002</v>
      </c>
      <c r="F201" s="373"/>
      <c r="G201" s="347">
        <v>13.041499999999999</v>
      </c>
      <c r="H201" s="374"/>
      <c r="I201" s="348">
        <v>6.57</v>
      </c>
      <c r="J201" s="348">
        <v>7.63</v>
      </c>
      <c r="K201" s="348">
        <v>4.8899999999999997</v>
      </c>
      <c r="L201" s="348">
        <v>5.26</v>
      </c>
      <c r="M201" s="362"/>
      <c r="N201" s="350" t="s">
        <v>430</v>
      </c>
      <c r="O201" s="348">
        <v>34.132100000000001</v>
      </c>
      <c r="P201" s="348">
        <v>22.0029</v>
      </c>
      <c r="Q201" s="348">
        <v>36.728900000000003</v>
      </c>
      <c r="R201" s="348">
        <v>34.603999999999999</v>
      </c>
      <c r="S201" s="348">
        <v>12.393800000000001</v>
      </c>
      <c r="T201" s="348">
        <v>5.1246</v>
      </c>
      <c r="U201" s="354">
        <v>5.4245000000000001</v>
      </c>
      <c r="V201" s="348">
        <v>4.4084000000000003</v>
      </c>
      <c r="W201" s="348">
        <v>7.5366999999999997</v>
      </c>
      <c r="X201" s="348">
        <v>7.6451000000000002</v>
      </c>
      <c r="Y201" s="375" t="s">
        <v>430</v>
      </c>
      <c r="Z201" s="348" t="s">
        <v>430</v>
      </c>
      <c r="AA201" s="348">
        <v>16.657900000000001</v>
      </c>
      <c r="AB201" s="348">
        <v>4.7168999999999999</v>
      </c>
      <c r="AC201" s="348">
        <v>5.1119000000000003</v>
      </c>
      <c r="AD201" s="348">
        <v>4.6393000000000004</v>
      </c>
      <c r="AE201" s="348">
        <v>38.763399999999997</v>
      </c>
      <c r="AF201" s="348">
        <v>7.8217999999999996</v>
      </c>
      <c r="AG201" s="569"/>
      <c r="AH201" s="346" t="s">
        <v>430</v>
      </c>
      <c r="AI201" s="346">
        <v>17</v>
      </c>
      <c r="AJ201" s="346">
        <v>22</v>
      </c>
      <c r="AK201" s="346">
        <v>2</v>
      </c>
      <c r="AL201" s="346">
        <v>1</v>
      </c>
      <c r="AM201" s="346">
        <v>1</v>
      </c>
      <c r="AN201" s="346">
        <v>96</v>
      </c>
      <c r="AO201" s="572">
        <v>92</v>
      </c>
      <c r="AP201" s="346">
        <v>122</v>
      </c>
      <c r="AQ201" s="346">
        <v>27</v>
      </c>
      <c r="AR201" s="346">
        <v>12</v>
      </c>
      <c r="AS201" s="346" t="s">
        <v>430</v>
      </c>
      <c r="AT201" s="346" t="s">
        <v>430</v>
      </c>
      <c r="AU201" s="346">
        <v>2</v>
      </c>
      <c r="AV201" s="346">
        <v>130</v>
      </c>
      <c r="AW201" s="346">
        <v>121</v>
      </c>
      <c r="AX201" s="346">
        <v>120</v>
      </c>
      <c r="AY201" s="346">
        <v>1</v>
      </c>
      <c r="AZ201" s="584"/>
      <c r="BA201" s="467" t="s">
        <v>430</v>
      </c>
      <c r="BB201" s="348">
        <v>99.18</v>
      </c>
      <c r="BC201" s="348" t="s">
        <v>430</v>
      </c>
      <c r="BD201" s="348" t="s">
        <v>430</v>
      </c>
      <c r="BE201" s="375" t="s">
        <v>430</v>
      </c>
      <c r="BF201" s="375">
        <v>0.82</v>
      </c>
      <c r="BG201" s="374"/>
      <c r="BH201" s="594">
        <v>0.82</v>
      </c>
      <c r="BI201" s="348" t="s">
        <v>430</v>
      </c>
      <c r="BJ201" s="348" t="s">
        <v>430</v>
      </c>
      <c r="BK201" s="348" t="s">
        <v>430</v>
      </c>
      <c r="BL201" s="348" t="s">
        <v>430</v>
      </c>
      <c r="BM201" s="375" t="s">
        <v>430</v>
      </c>
      <c r="BN201" s="375" t="s">
        <v>430</v>
      </c>
      <c r="BO201" s="375" t="s">
        <v>430</v>
      </c>
      <c r="BP201" s="375">
        <v>99.18</v>
      </c>
      <c r="BQ201" s="375" t="s">
        <v>430</v>
      </c>
      <c r="BR201" s="374"/>
      <c r="BS201" s="468" t="s">
        <v>430</v>
      </c>
      <c r="BT201" s="348" t="s">
        <v>430</v>
      </c>
      <c r="BU201" s="374"/>
      <c r="BV201" s="430" t="s">
        <v>4692</v>
      </c>
    </row>
    <row r="202" spans="1:74" s="428" customFormat="1" x14ac:dyDescent="0.25">
      <c r="A202" s="345" t="s">
        <v>8283</v>
      </c>
      <c r="B202" s="373"/>
      <c r="C202" s="719">
        <v>44615</v>
      </c>
      <c r="D202" s="373"/>
      <c r="E202" s="346">
        <v>1910.9</v>
      </c>
      <c r="F202" s="373"/>
      <c r="G202" s="347">
        <v>13.017799999999999</v>
      </c>
      <c r="H202" s="374"/>
      <c r="I202" s="348">
        <v>0.9</v>
      </c>
      <c r="J202" s="348">
        <v>6.48</v>
      </c>
      <c r="K202" s="348">
        <v>0.85</v>
      </c>
      <c r="L202" s="348">
        <v>0.88</v>
      </c>
      <c r="M202" s="362"/>
      <c r="N202" s="350">
        <v>24.971399999999999</v>
      </c>
      <c r="O202" s="348">
        <v>13.4834</v>
      </c>
      <c r="P202" s="348">
        <v>10.958</v>
      </c>
      <c r="Q202" s="348">
        <v>11.3851</v>
      </c>
      <c r="R202" s="348">
        <v>10.611000000000001</v>
      </c>
      <c r="S202" s="348">
        <v>6.7065999999999999</v>
      </c>
      <c r="T202" s="348">
        <v>5.9664999999999999</v>
      </c>
      <c r="U202" s="354">
        <v>6.1616</v>
      </c>
      <c r="V202" s="348">
        <v>5.7866999999999997</v>
      </c>
      <c r="W202" s="348">
        <v>7.4343000000000004</v>
      </c>
      <c r="X202" s="348">
        <v>7.3935000000000004</v>
      </c>
      <c r="Y202" s="375" t="s">
        <v>430</v>
      </c>
      <c r="Z202" s="348" t="s">
        <v>430</v>
      </c>
      <c r="AA202" s="348">
        <v>6.7343000000000002</v>
      </c>
      <c r="AB202" s="348">
        <v>6.0490000000000004</v>
      </c>
      <c r="AC202" s="348">
        <v>6.2035999999999998</v>
      </c>
      <c r="AD202" s="348">
        <v>5.9762000000000004</v>
      </c>
      <c r="AE202" s="348">
        <v>11.2729</v>
      </c>
      <c r="AF202" s="348">
        <v>6.2737999999999996</v>
      </c>
      <c r="AG202" s="569"/>
      <c r="AH202" s="346">
        <v>64</v>
      </c>
      <c r="AI202" s="346">
        <v>56</v>
      </c>
      <c r="AJ202" s="346">
        <v>72</v>
      </c>
      <c r="AK202" s="346">
        <v>76</v>
      </c>
      <c r="AL202" s="346">
        <v>112</v>
      </c>
      <c r="AM202" s="346">
        <v>92</v>
      </c>
      <c r="AN202" s="346">
        <v>24</v>
      </c>
      <c r="AO202" s="572">
        <v>12</v>
      </c>
      <c r="AP202" s="346">
        <v>27</v>
      </c>
      <c r="AQ202" s="346">
        <v>33</v>
      </c>
      <c r="AR202" s="346">
        <v>29</v>
      </c>
      <c r="AS202" s="346" t="s">
        <v>430</v>
      </c>
      <c r="AT202" s="346" t="s">
        <v>430</v>
      </c>
      <c r="AU202" s="346">
        <v>103</v>
      </c>
      <c r="AV202" s="346">
        <v>28</v>
      </c>
      <c r="AW202" s="346">
        <v>12</v>
      </c>
      <c r="AX202" s="346">
        <v>16</v>
      </c>
      <c r="AY202" s="346">
        <v>109</v>
      </c>
      <c r="AZ202" s="584"/>
      <c r="BA202" s="467">
        <v>96.57</v>
      </c>
      <c r="BB202" s="348" t="s">
        <v>430</v>
      </c>
      <c r="BC202" s="348" t="s">
        <v>430</v>
      </c>
      <c r="BD202" s="348" t="s">
        <v>430</v>
      </c>
      <c r="BE202" s="375" t="s">
        <v>430</v>
      </c>
      <c r="BF202" s="375">
        <v>3.43</v>
      </c>
      <c r="BG202" s="374"/>
      <c r="BH202" s="594">
        <v>3.43</v>
      </c>
      <c r="BI202" s="348" t="s">
        <v>430</v>
      </c>
      <c r="BJ202" s="348" t="s">
        <v>430</v>
      </c>
      <c r="BK202" s="348" t="s">
        <v>430</v>
      </c>
      <c r="BL202" s="348" t="s">
        <v>430</v>
      </c>
      <c r="BM202" s="375">
        <v>96.57</v>
      </c>
      <c r="BN202" s="375" t="s">
        <v>430</v>
      </c>
      <c r="BO202" s="375" t="s">
        <v>430</v>
      </c>
      <c r="BP202" s="375" t="s">
        <v>430</v>
      </c>
      <c r="BQ202" s="375" t="s">
        <v>430</v>
      </c>
      <c r="BR202" s="374"/>
      <c r="BS202" s="468" t="s">
        <v>430</v>
      </c>
      <c r="BT202" s="348" t="s">
        <v>430</v>
      </c>
      <c r="BU202" s="374"/>
      <c r="BV202" s="430" t="s">
        <v>554</v>
      </c>
    </row>
    <row r="203" spans="1:74" s="428" customFormat="1" x14ac:dyDescent="0.25">
      <c r="A203" s="345" t="s">
        <v>8284</v>
      </c>
      <c r="B203" s="373"/>
      <c r="C203" s="719">
        <v>44651</v>
      </c>
      <c r="D203" s="373"/>
      <c r="E203" s="346">
        <v>1909.31</v>
      </c>
      <c r="F203" s="373"/>
      <c r="G203" s="347">
        <v>13.122400000000001</v>
      </c>
      <c r="H203" s="374"/>
      <c r="I203" s="348">
        <v>1.71</v>
      </c>
      <c r="J203" s="348">
        <v>6.79</v>
      </c>
      <c r="K203" s="348">
        <v>1.56</v>
      </c>
      <c r="L203" s="348">
        <v>1.61</v>
      </c>
      <c r="M203" s="362"/>
      <c r="N203" s="350">
        <v>19.480899999999998</v>
      </c>
      <c r="O203" s="348">
        <v>10.864000000000001</v>
      </c>
      <c r="P203" s="348">
        <v>8.5173000000000005</v>
      </c>
      <c r="Q203" s="348">
        <v>13.6006</v>
      </c>
      <c r="R203" s="348">
        <v>15.4695</v>
      </c>
      <c r="S203" s="348">
        <v>6.2121000000000004</v>
      </c>
      <c r="T203" s="348">
        <v>4.9276999999999997</v>
      </c>
      <c r="U203" s="354">
        <v>5.5510000000000002</v>
      </c>
      <c r="V203" s="348">
        <v>5.2039</v>
      </c>
      <c r="W203" s="348">
        <v>7.3693</v>
      </c>
      <c r="X203" s="348">
        <v>7.2468000000000004</v>
      </c>
      <c r="Y203" s="375" t="s">
        <v>430</v>
      </c>
      <c r="Z203" s="348" t="s">
        <v>430</v>
      </c>
      <c r="AA203" s="348">
        <v>7.2881</v>
      </c>
      <c r="AB203" s="348">
        <v>4.8648999999999996</v>
      </c>
      <c r="AC203" s="348">
        <v>5.5469999999999997</v>
      </c>
      <c r="AD203" s="348">
        <v>5.2343000000000002</v>
      </c>
      <c r="AE203" s="348">
        <v>14.3086</v>
      </c>
      <c r="AF203" s="348">
        <v>6.6257999999999999</v>
      </c>
      <c r="AG203" s="569"/>
      <c r="AH203" s="346">
        <v>86</v>
      </c>
      <c r="AI203" s="346">
        <v>74</v>
      </c>
      <c r="AJ203" s="346">
        <v>102</v>
      </c>
      <c r="AK203" s="346">
        <v>49</v>
      </c>
      <c r="AL203" s="346">
        <v>67</v>
      </c>
      <c r="AM203" s="346">
        <v>115</v>
      </c>
      <c r="AN203" s="346">
        <v>110</v>
      </c>
      <c r="AO203" s="572">
        <v>68</v>
      </c>
      <c r="AP203" s="346">
        <v>75</v>
      </c>
      <c r="AQ203" s="346">
        <v>39</v>
      </c>
      <c r="AR203" s="346">
        <v>50</v>
      </c>
      <c r="AS203" s="346" t="s">
        <v>430</v>
      </c>
      <c r="AT203" s="346" t="s">
        <v>430</v>
      </c>
      <c r="AU203" s="346">
        <v>81</v>
      </c>
      <c r="AV203" s="346">
        <v>118</v>
      </c>
      <c r="AW203" s="346">
        <v>81</v>
      </c>
      <c r="AX203" s="346">
        <v>75</v>
      </c>
      <c r="AY203" s="346">
        <v>78</v>
      </c>
      <c r="AZ203" s="584"/>
      <c r="BA203" s="467">
        <v>99.61</v>
      </c>
      <c r="BB203" s="348" t="s">
        <v>430</v>
      </c>
      <c r="BC203" s="348" t="s">
        <v>430</v>
      </c>
      <c r="BD203" s="348" t="s">
        <v>430</v>
      </c>
      <c r="BE203" s="375" t="s">
        <v>430</v>
      </c>
      <c r="BF203" s="375">
        <v>0.39</v>
      </c>
      <c r="BG203" s="374"/>
      <c r="BH203" s="594">
        <v>0.39</v>
      </c>
      <c r="BI203" s="348" t="s">
        <v>430</v>
      </c>
      <c r="BJ203" s="348" t="s">
        <v>430</v>
      </c>
      <c r="BK203" s="348" t="s">
        <v>430</v>
      </c>
      <c r="BL203" s="348" t="s">
        <v>430</v>
      </c>
      <c r="BM203" s="375">
        <v>99.61</v>
      </c>
      <c r="BN203" s="375" t="s">
        <v>430</v>
      </c>
      <c r="BO203" s="375" t="s">
        <v>430</v>
      </c>
      <c r="BP203" s="375" t="s">
        <v>430</v>
      </c>
      <c r="BQ203" s="375" t="s">
        <v>430</v>
      </c>
      <c r="BR203" s="374"/>
      <c r="BS203" s="468" t="s">
        <v>430</v>
      </c>
      <c r="BT203" s="348" t="s">
        <v>430</v>
      </c>
      <c r="BU203" s="374"/>
      <c r="BV203" s="430" t="s">
        <v>554</v>
      </c>
    </row>
    <row r="204" spans="1:74" s="428" customFormat="1" x14ac:dyDescent="0.25">
      <c r="A204" s="345" t="s">
        <v>8285</v>
      </c>
      <c r="B204" s="373"/>
      <c r="C204" s="719">
        <v>44838</v>
      </c>
      <c r="D204" s="373"/>
      <c r="E204" s="346">
        <v>1917.66</v>
      </c>
      <c r="F204" s="373"/>
      <c r="G204" s="347">
        <v>13.188499999999999</v>
      </c>
      <c r="H204" s="374"/>
      <c r="I204" s="348">
        <v>2.82</v>
      </c>
      <c r="J204" s="348">
        <v>6.6</v>
      </c>
      <c r="K204" s="348">
        <v>2.4900000000000002</v>
      </c>
      <c r="L204" s="348">
        <v>2.58</v>
      </c>
      <c r="M204" s="362"/>
      <c r="N204" s="350">
        <v>29.3598</v>
      </c>
      <c r="O204" s="348">
        <v>14.475300000000001</v>
      </c>
      <c r="P204" s="348">
        <v>6.4920999999999998</v>
      </c>
      <c r="Q204" s="348">
        <v>13.092700000000001</v>
      </c>
      <c r="R204" s="348">
        <v>18.616</v>
      </c>
      <c r="S204" s="348">
        <v>7.0728999999999997</v>
      </c>
      <c r="T204" s="348">
        <v>4.1708999999999996</v>
      </c>
      <c r="U204" s="354">
        <v>5.0979000000000001</v>
      </c>
      <c r="V204" s="348">
        <v>5.0726000000000004</v>
      </c>
      <c r="W204" s="348">
        <v>7.5544000000000002</v>
      </c>
      <c r="X204" s="348">
        <v>7.3906000000000001</v>
      </c>
      <c r="Y204" s="375" t="s">
        <v>430</v>
      </c>
      <c r="Z204" s="348" t="s">
        <v>430</v>
      </c>
      <c r="AA204" s="348">
        <v>9.2567000000000004</v>
      </c>
      <c r="AB204" s="348">
        <v>4.8365999999999998</v>
      </c>
      <c r="AC204" s="348">
        <v>5.141</v>
      </c>
      <c r="AD204" s="348">
        <v>5.1310000000000002</v>
      </c>
      <c r="AE204" s="348">
        <v>17.600300000000001</v>
      </c>
      <c r="AF204" s="348">
        <v>7.7164999999999999</v>
      </c>
      <c r="AG204" s="569"/>
      <c r="AH204" s="346">
        <v>45</v>
      </c>
      <c r="AI204" s="346">
        <v>49</v>
      </c>
      <c r="AJ204" s="346">
        <v>125</v>
      </c>
      <c r="AK204" s="346">
        <v>54</v>
      </c>
      <c r="AL204" s="346">
        <v>48</v>
      </c>
      <c r="AM204" s="346">
        <v>81</v>
      </c>
      <c r="AN204" s="346">
        <v>152</v>
      </c>
      <c r="AO204" s="572">
        <v>122</v>
      </c>
      <c r="AP204" s="346">
        <v>84</v>
      </c>
      <c r="AQ204" s="346">
        <v>25</v>
      </c>
      <c r="AR204" s="346">
        <v>31</v>
      </c>
      <c r="AS204" s="346" t="s">
        <v>430</v>
      </c>
      <c r="AT204" s="346" t="s">
        <v>430</v>
      </c>
      <c r="AU204" s="346">
        <v>45</v>
      </c>
      <c r="AV204" s="346">
        <v>121</v>
      </c>
      <c r="AW204" s="346">
        <v>119</v>
      </c>
      <c r="AX204" s="346">
        <v>83</v>
      </c>
      <c r="AY204" s="346">
        <v>56</v>
      </c>
      <c r="AZ204" s="584"/>
      <c r="BA204" s="467">
        <v>96.85</v>
      </c>
      <c r="BB204" s="348" t="s">
        <v>430</v>
      </c>
      <c r="BC204" s="348" t="s">
        <v>430</v>
      </c>
      <c r="BD204" s="348" t="s">
        <v>430</v>
      </c>
      <c r="BE204" s="375" t="s">
        <v>430</v>
      </c>
      <c r="BF204" s="375">
        <v>3.15</v>
      </c>
      <c r="BG204" s="374"/>
      <c r="BH204" s="594">
        <v>3.15</v>
      </c>
      <c r="BI204" s="348" t="s">
        <v>430</v>
      </c>
      <c r="BJ204" s="348" t="s">
        <v>430</v>
      </c>
      <c r="BK204" s="348" t="s">
        <v>430</v>
      </c>
      <c r="BL204" s="348" t="s">
        <v>430</v>
      </c>
      <c r="BM204" s="375">
        <v>96.85</v>
      </c>
      <c r="BN204" s="375" t="s">
        <v>430</v>
      </c>
      <c r="BO204" s="375" t="s">
        <v>430</v>
      </c>
      <c r="BP204" s="375" t="s">
        <v>430</v>
      </c>
      <c r="BQ204" s="375" t="s">
        <v>430</v>
      </c>
      <c r="BR204" s="374"/>
      <c r="BS204" s="468" t="s">
        <v>430</v>
      </c>
      <c r="BT204" s="348" t="s">
        <v>430</v>
      </c>
      <c r="BU204" s="374"/>
      <c r="BV204" s="430" t="s">
        <v>8095</v>
      </c>
    </row>
    <row r="205" spans="1:74" s="428" customFormat="1" x14ac:dyDescent="0.25">
      <c r="A205" s="345" t="s">
        <v>8286</v>
      </c>
      <c r="B205" s="373"/>
      <c r="C205" s="719">
        <v>41997</v>
      </c>
      <c r="D205" s="373"/>
      <c r="E205" s="346">
        <v>1904.36</v>
      </c>
      <c r="F205" s="373"/>
      <c r="G205" s="347">
        <v>29.276199999999999</v>
      </c>
      <c r="H205" s="374"/>
      <c r="I205" s="348">
        <v>9.1</v>
      </c>
      <c r="J205" s="348">
        <v>7.08</v>
      </c>
      <c r="K205" s="348">
        <v>6.78</v>
      </c>
      <c r="L205" s="348">
        <v>7.02</v>
      </c>
      <c r="M205" s="362"/>
      <c r="N205" s="350">
        <v>134.268</v>
      </c>
      <c r="O205" s="348">
        <v>42.662199999999999</v>
      </c>
      <c r="P205" s="348">
        <v>30.833400000000001</v>
      </c>
      <c r="Q205" s="348">
        <v>25.947600000000001</v>
      </c>
      <c r="R205" s="348">
        <v>26.218299999999999</v>
      </c>
      <c r="S205" s="348">
        <v>7.9412000000000003</v>
      </c>
      <c r="T205" s="348">
        <v>3.5087999999999999</v>
      </c>
      <c r="U205" s="354">
        <v>3.8551000000000002</v>
      </c>
      <c r="V205" s="348">
        <v>3.0653000000000001</v>
      </c>
      <c r="W205" s="348">
        <v>7.0392999999999999</v>
      </c>
      <c r="X205" s="348">
        <v>7.1402999999999999</v>
      </c>
      <c r="Y205" s="375">
        <v>5.6654999999999998</v>
      </c>
      <c r="Z205" s="348">
        <v>6.7759999999999998</v>
      </c>
      <c r="AA205" s="348">
        <v>12.809200000000001</v>
      </c>
      <c r="AB205" s="348">
        <v>4.1066000000000003</v>
      </c>
      <c r="AC205" s="348">
        <v>4.5593000000000004</v>
      </c>
      <c r="AD205" s="348">
        <v>3.2702</v>
      </c>
      <c r="AE205" s="348">
        <v>23.886399999999998</v>
      </c>
      <c r="AF205" s="348">
        <v>7.0209999999999999</v>
      </c>
      <c r="AG205" s="569"/>
      <c r="AH205" s="346">
        <v>3</v>
      </c>
      <c r="AI205" s="346">
        <v>4</v>
      </c>
      <c r="AJ205" s="346">
        <v>7</v>
      </c>
      <c r="AK205" s="346">
        <v>14</v>
      </c>
      <c r="AL205" s="346">
        <v>32</v>
      </c>
      <c r="AM205" s="346">
        <v>48</v>
      </c>
      <c r="AN205" s="346">
        <v>156</v>
      </c>
      <c r="AO205" s="572">
        <v>152</v>
      </c>
      <c r="AP205" s="346">
        <v>143</v>
      </c>
      <c r="AQ205" s="346">
        <v>85</v>
      </c>
      <c r="AR205" s="346">
        <v>68</v>
      </c>
      <c r="AS205" s="346">
        <v>16</v>
      </c>
      <c r="AT205" s="346">
        <v>7</v>
      </c>
      <c r="AU205" s="346">
        <v>25</v>
      </c>
      <c r="AV205" s="346">
        <v>155</v>
      </c>
      <c r="AW205" s="346">
        <v>151</v>
      </c>
      <c r="AX205" s="346">
        <v>142</v>
      </c>
      <c r="AY205" s="346">
        <v>35</v>
      </c>
      <c r="AZ205" s="584"/>
      <c r="BA205" s="467">
        <v>99.67</v>
      </c>
      <c r="BB205" s="348" t="s">
        <v>430</v>
      </c>
      <c r="BC205" s="348" t="s">
        <v>430</v>
      </c>
      <c r="BD205" s="348" t="s">
        <v>430</v>
      </c>
      <c r="BE205" s="375" t="s">
        <v>430</v>
      </c>
      <c r="BF205" s="375">
        <v>0.33</v>
      </c>
      <c r="BG205" s="374"/>
      <c r="BH205" s="594">
        <v>0.33</v>
      </c>
      <c r="BI205" s="348" t="s">
        <v>430</v>
      </c>
      <c r="BJ205" s="348" t="s">
        <v>430</v>
      </c>
      <c r="BK205" s="348" t="s">
        <v>430</v>
      </c>
      <c r="BL205" s="348" t="s">
        <v>430</v>
      </c>
      <c r="BM205" s="375">
        <v>99.67</v>
      </c>
      <c r="BN205" s="375" t="s">
        <v>430</v>
      </c>
      <c r="BO205" s="375" t="s">
        <v>430</v>
      </c>
      <c r="BP205" s="375" t="s">
        <v>430</v>
      </c>
      <c r="BQ205" s="375" t="s">
        <v>430</v>
      </c>
      <c r="BR205" s="374"/>
      <c r="BS205" s="468" t="s">
        <v>430</v>
      </c>
      <c r="BT205" s="348" t="s">
        <v>430</v>
      </c>
      <c r="BU205" s="374"/>
      <c r="BV205" s="430" t="s">
        <v>554</v>
      </c>
    </row>
    <row r="206" spans="1:74" s="428" customFormat="1" x14ac:dyDescent="0.25">
      <c r="A206" s="345" t="s">
        <v>8287</v>
      </c>
      <c r="B206" s="373"/>
      <c r="C206" s="719">
        <v>45779</v>
      </c>
      <c r="D206" s="373"/>
      <c r="E206" s="346">
        <v>1821.29</v>
      </c>
      <c r="F206" s="373"/>
      <c r="G206" s="347">
        <v>10.6196</v>
      </c>
      <c r="H206" s="374"/>
      <c r="I206" s="348" t="s">
        <v>430</v>
      </c>
      <c r="J206" s="348" t="s">
        <v>430</v>
      </c>
      <c r="K206" s="348" t="s">
        <v>430</v>
      </c>
      <c r="L206" s="348" t="s">
        <v>430</v>
      </c>
      <c r="M206" s="362"/>
      <c r="N206" s="350">
        <v>13.0654</v>
      </c>
      <c r="O206" s="348">
        <v>9.7052999999999994</v>
      </c>
      <c r="P206" s="348">
        <v>9.5428999999999995</v>
      </c>
      <c r="Q206" s="348">
        <v>8.2256999999999998</v>
      </c>
      <c r="R206" s="348">
        <v>12.2364</v>
      </c>
      <c r="S206" s="348">
        <v>6.8715000000000002</v>
      </c>
      <c r="T206" s="348">
        <v>5.3513000000000002</v>
      </c>
      <c r="U206" s="354">
        <v>5.5983999999999998</v>
      </c>
      <c r="V206" s="348">
        <v>5.3918999999999997</v>
      </c>
      <c r="W206" s="348" t="s">
        <v>430</v>
      </c>
      <c r="X206" s="348" t="s">
        <v>430</v>
      </c>
      <c r="Y206" s="375" t="s">
        <v>430</v>
      </c>
      <c r="Z206" s="348" t="s">
        <v>430</v>
      </c>
      <c r="AA206" s="348">
        <v>6.9733999999999998</v>
      </c>
      <c r="AB206" s="348">
        <v>5.3771000000000004</v>
      </c>
      <c r="AC206" s="348">
        <v>5.6557000000000004</v>
      </c>
      <c r="AD206" s="348">
        <v>5.4256000000000002</v>
      </c>
      <c r="AE206" s="348">
        <v>14.599</v>
      </c>
      <c r="AF206" s="348">
        <v>5.3895999999999997</v>
      </c>
      <c r="AG206" s="569"/>
      <c r="AH206" s="346">
        <v>108</v>
      </c>
      <c r="AI206" s="346">
        <v>101</v>
      </c>
      <c r="AJ206" s="346">
        <v>89</v>
      </c>
      <c r="AK206" s="346">
        <v>122</v>
      </c>
      <c r="AL206" s="346">
        <v>90</v>
      </c>
      <c r="AM206" s="346">
        <v>88</v>
      </c>
      <c r="AN206" s="346">
        <v>82</v>
      </c>
      <c r="AO206" s="572">
        <v>58</v>
      </c>
      <c r="AP206" s="346">
        <v>57</v>
      </c>
      <c r="AQ206" s="346" t="s">
        <v>430</v>
      </c>
      <c r="AR206" s="346" t="s">
        <v>430</v>
      </c>
      <c r="AS206" s="346" t="s">
        <v>430</v>
      </c>
      <c r="AT206" s="346" t="s">
        <v>430</v>
      </c>
      <c r="AU206" s="346">
        <v>98</v>
      </c>
      <c r="AV206" s="346">
        <v>80</v>
      </c>
      <c r="AW206" s="346">
        <v>65</v>
      </c>
      <c r="AX206" s="346">
        <v>63</v>
      </c>
      <c r="AY206" s="346">
        <v>76</v>
      </c>
      <c r="AZ206" s="584"/>
      <c r="BA206" s="467" t="s">
        <v>430</v>
      </c>
      <c r="BB206" s="348">
        <v>98.91</v>
      </c>
      <c r="BC206" s="348" t="s">
        <v>430</v>
      </c>
      <c r="BD206" s="348" t="s">
        <v>430</v>
      </c>
      <c r="BE206" s="375" t="s">
        <v>430</v>
      </c>
      <c r="BF206" s="375">
        <v>1.0900000000000001</v>
      </c>
      <c r="BG206" s="374"/>
      <c r="BH206" s="594">
        <v>1.0900000000000001</v>
      </c>
      <c r="BI206" s="348" t="s">
        <v>430</v>
      </c>
      <c r="BJ206" s="348" t="s">
        <v>430</v>
      </c>
      <c r="BK206" s="348" t="s">
        <v>430</v>
      </c>
      <c r="BL206" s="348" t="s">
        <v>430</v>
      </c>
      <c r="BM206" s="375" t="s">
        <v>430</v>
      </c>
      <c r="BN206" s="375" t="s">
        <v>430</v>
      </c>
      <c r="BO206" s="375" t="s">
        <v>430</v>
      </c>
      <c r="BP206" s="375">
        <v>98.91</v>
      </c>
      <c r="BQ206" s="375" t="s">
        <v>430</v>
      </c>
      <c r="BR206" s="374"/>
      <c r="BS206" s="468" t="s">
        <v>430</v>
      </c>
      <c r="BT206" s="348" t="s">
        <v>430</v>
      </c>
      <c r="BU206" s="374"/>
      <c r="BV206" s="430" t="s">
        <v>554</v>
      </c>
    </row>
    <row r="207" spans="1:74" s="428" customFormat="1" x14ac:dyDescent="0.25">
      <c r="A207" s="345" t="s">
        <v>8288</v>
      </c>
      <c r="B207" s="373"/>
      <c r="C207" s="719">
        <v>45559</v>
      </c>
      <c r="D207" s="373"/>
      <c r="E207" s="346">
        <v>2063.04</v>
      </c>
      <c r="F207" s="373"/>
      <c r="G207" s="347">
        <v>11.325799999999999</v>
      </c>
      <c r="H207" s="374"/>
      <c r="I207" s="348">
        <v>0.93</v>
      </c>
      <c r="J207" s="348">
        <v>7.97</v>
      </c>
      <c r="K207" s="348">
        <v>0.83</v>
      </c>
      <c r="L207" s="348">
        <v>0.9</v>
      </c>
      <c r="M207" s="362"/>
      <c r="N207" s="350">
        <v>16.120799999999999</v>
      </c>
      <c r="O207" s="348">
        <v>9.6164000000000005</v>
      </c>
      <c r="P207" s="348">
        <v>8.5312000000000001</v>
      </c>
      <c r="Q207" s="348">
        <v>8.2903000000000002</v>
      </c>
      <c r="R207" s="348">
        <v>12.0541</v>
      </c>
      <c r="S207" s="348">
        <v>6.8198999999999996</v>
      </c>
      <c r="T207" s="348">
        <v>5.6848999999999998</v>
      </c>
      <c r="U207" s="354">
        <v>5.7165999999999997</v>
      </c>
      <c r="V207" s="348">
        <v>6.0518000000000001</v>
      </c>
      <c r="W207" s="348" t="s">
        <v>430</v>
      </c>
      <c r="X207" s="348" t="s">
        <v>430</v>
      </c>
      <c r="Y207" s="375" t="s">
        <v>430</v>
      </c>
      <c r="Z207" s="348" t="s">
        <v>430</v>
      </c>
      <c r="AA207" s="348">
        <v>6.9935999999999998</v>
      </c>
      <c r="AB207" s="348">
        <v>5.5545999999999998</v>
      </c>
      <c r="AC207" s="348">
        <v>5.7256999999999998</v>
      </c>
      <c r="AD207" s="348">
        <v>6.0903999999999998</v>
      </c>
      <c r="AE207" s="348">
        <v>11.9506</v>
      </c>
      <c r="AF207" s="348">
        <v>7.3822999999999999</v>
      </c>
      <c r="AG207" s="569"/>
      <c r="AH207" s="346">
        <v>96</v>
      </c>
      <c r="AI207" s="346">
        <v>103</v>
      </c>
      <c r="AJ207" s="346">
        <v>101</v>
      </c>
      <c r="AK207" s="346">
        <v>118</v>
      </c>
      <c r="AL207" s="346">
        <v>93</v>
      </c>
      <c r="AM207" s="346">
        <v>90</v>
      </c>
      <c r="AN207" s="346">
        <v>47</v>
      </c>
      <c r="AO207" s="572">
        <v>44</v>
      </c>
      <c r="AP207" s="346">
        <v>15</v>
      </c>
      <c r="AQ207" s="346" t="s">
        <v>430</v>
      </c>
      <c r="AR207" s="346" t="s">
        <v>430</v>
      </c>
      <c r="AS207" s="346" t="s">
        <v>430</v>
      </c>
      <c r="AT207" s="346" t="s">
        <v>430</v>
      </c>
      <c r="AU207" s="346">
        <v>97</v>
      </c>
      <c r="AV207" s="346">
        <v>56</v>
      </c>
      <c r="AW207" s="346">
        <v>51</v>
      </c>
      <c r="AX207" s="346">
        <v>15</v>
      </c>
      <c r="AY207" s="346">
        <v>104</v>
      </c>
      <c r="AZ207" s="584"/>
      <c r="BA207" s="467" t="s">
        <v>430</v>
      </c>
      <c r="BB207" s="348">
        <v>94.4</v>
      </c>
      <c r="BC207" s="348" t="s">
        <v>430</v>
      </c>
      <c r="BD207" s="348" t="s">
        <v>430</v>
      </c>
      <c r="BE207" s="375" t="s">
        <v>430</v>
      </c>
      <c r="BF207" s="375">
        <v>5.6</v>
      </c>
      <c r="BG207" s="374"/>
      <c r="BH207" s="594">
        <v>5.6</v>
      </c>
      <c r="BI207" s="348" t="s">
        <v>430</v>
      </c>
      <c r="BJ207" s="348">
        <v>3.92</v>
      </c>
      <c r="BK207" s="348">
        <v>90.48</v>
      </c>
      <c r="BL207" s="348" t="s">
        <v>430</v>
      </c>
      <c r="BM207" s="375" t="s">
        <v>430</v>
      </c>
      <c r="BN207" s="375" t="s">
        <v>430</v>
      </c>
      <c r="BO207" s="375" t="s">
        <v>430</v>
      </c>
      <c r="BP207" s="375" t="s">
        <v>430</v>
      </c>
      <c r="BQ207" s="375" t="s">
        <v>430</v>
      </c>
      <c r="BR207" s="374"/>
      <c r="BS207" s="468" t="s">
        <v>430</v>
      </c>
      <c r="BT207" s="348">
        <v>85.353747252929296</v>
      </c>
      <c r="BU207" s="374"/>
      <c r="BV207" s="430" t="s">
        <v>554</v>
      </c>
    </row>
    <row r="208" spans="1:74" s="428" customFormat="1" ht="11" x14ac:dyDescent="0.3">
      <c r="A208" s="841" t="s">
        <v>8289</v>
      </c>
      <c r="B208" s="842"/>
      <c r="C208" s="843">
        <v>44950</v>
      </c>
      <c r="D208" s="842"/>
      <c r="E208" s="844">
        <v>1808.67</v>
      </c>
      <c r="F208" s="842"/>
      <c r="G208" s="845">
        <v>1110.3335999999999</v>
      </c>
      <c r="H208" s="847"/>
      <c r="I208" s="846">
        <v>2.7100000000000002E-3</v>
      </c>
      <c r="J208" s="846">
        <v>5.25</v>
      </c>
      <c r="K208" s="846">
        <v>2.7100000000000002E-3</v>
      </c>
      <c r="L208" s="846">
        <v>2.7100000000000002E-3</v>
      </c>
      <c r="M208" s="851"/>
      <c r="N208" s="848">
        <v>5.0236999999999998</v>
      </c>
      <c r="O208" s="846">
        <v>5.0458999999999996</v>
      </c>
      <c r="P208" s="846">
        <v>5.0419999999999998</v>
      </c>
      <c r="Q208" s="846">
        <v>5.024</v>
      </c>
      <c r="R208" s="846">
        <v>5.0109000000000004</v>
      </c>
      <c r="S208" s="846">
        <v>4.9592000000000001</v>
      </c>
      <c r="T208" s="846">
        <v>4.9264000000000001</v>
      </c>
      <c r="U208" s="856">
        <v>5.0399000000000003</v>
      </c>
      <c r="V208" s="846">
        <v>5.1245000000000003</v>
      </c>
      <c r="W208" s="846">
        <v>5.6791999999999998</v>
      </c>
      <c r="X208" s="846">
        <v>5.9701000000000004</v>
      </c>
      <c r="Y208" s="852" t="s">
        <v>430</v>
      </c>
      <c r="Z208" s="846" t="s">
        <v>430</v>
      </c>
      <c r="AA208" s="846">
        <v>4.9303999999999997</v>
      </c>
      <c r="AB208" s="846">
        <v>4.9156000000000004</v>
      </c>
      <c r="AC208" s="846">
        <v>5.0297000000000001</v>
      </c>
      <c r="AD208" s="846">
        <v>5.1205999999999996</v>
      </c>
      <c r="AE208" s="846">
        <v>4.9988000000000001</v>
      </c>
      <c r="AF208" s="846">
        <v>6.0069999999999997</v>
      </c>
      <c r="AG208" s="937"/>
      <c r="AH208" s="844">
        <v>132</v>
      </c>
      <c r="AI208" s="844">
        <v>145</v>
      </c>
      <c r="AJ208" s="844">
        <v>142</v>
      </c>
      <c r="AK208" s="844">
        <v>145</v>
      </c>
      <c r="AL208" s="844">
        <v>146</v>
      </c>
      <c r="AM208" s="844">
        <v>146</v>
      </c>
      <c r="AN208" s="844">
        <v>111</v>
      </c>
      <c r="AO208" s="938">
        <v>123</v>
      </c>
      <c r="AP208" s="844">
        <v>79</v>
      </c>
      <c r="AQ208" s="844">
        <v>106</v>
      </c>
      <c r="AR208" s="844">
        <v>99</v>
      </c>
      <c r="AS208" s="844" t="s">
        <v>430</v>
      </c>
      <c r="AT208" s="844" t="s">
        <v>430</v>
      </c>
      <c r="AU208" s="844">
        <v>147</v>
      </c>
      <c r="AV208" s="844">
        <v>108</v>
      </c>
      <c r="AW208" s="844">
        <v>128</v>
      </c>
      <c r="AX208" s="844">
        <v>84</v>
      </c>
      <c r="AY208" s="844">
        <v>146</v>
      </c>
      <c r="AZ208" s="939"/>
      <c r="BA208" s="853" t="s">
        <v>430</v>
      </c>
      <c r="BB208" s="846" t="s">
        <v>430</v>
      </c>
      <c r="BC208" s="846" t="s">
        <v>430</v>
      </c>
      <c r="BD208" s="846" t="s">
        <v>430</v>
      </c>
      <c r="BE208" s="852" t="s">
        <v>430</v>
      </c>
      <c r="BF208" s="852">
        <v>100</v>
      </c>
      <c r="BG208" s="847"/>
      <c r="BH208" s="940">
        <v>100</v>
      </c>
      <c r="BI208" s="846" t="s">
        <v>430</v>
      </c>
      <c r="BJ208" s="846" t="s">
        <v>430</v>
      </c>
      <c r="BK208" s="846" t="s">
        <v>430</v>
      </c>
      <c r="BL208" s="846" t="s">
        <v>430</v>
      </c>
      <c r="BM208" s="852" t="s">
        <v>430</v>
      </c>
      <c r="BN208" s="852" t="s">
        <v>430</v>
      </c>
      <c r="BO208" s="852" t="s">
        <v>430</v>
      </c>
      <c r="BP208" s="852" t="s">
        <v>430</v>
      </c>
      <c r="BQ208" s="852" t="s">
        <v>430</v>
      </c>
      <c r="BR208" s="847"/>
      <c r="BS208" s="854" t="s">
        <v>430</v>
      </c>
      <c r="BT208" s="846" t="s">
        <v>430</v>
      </c>
      <c r="BU208" s="847"/>
      <c r="BV208" s="907" t="s">
        <v>554</v>
      </c>
    </row>
    <row r="209" spans="1:74" s="428" customFormat="1" x14ac:dyDescent="0.25">
      <c r="A209" s="345" t="s">
        <v>8290</v>
      </c>
      <c r="B209" s="373"/>
      <c r="C209" s="719">
        <v>44641</v>
      </c>
      <c r="D209" s="373"/>
      <c r="E209" s="346">
        <v>1657.57</v>
      </c>
      <c r="F209" s="373"/>
      <c r="G209" s="347">
        <v>13.1532</v>
      </c>
      <c r="H209" s="374"/>
      <c r="I209" s="348">
        <v>1.67</v>
      </c>
      <c r="J209" s="348">
        <v>6.59</v>
      </c>
      <c r="K209" s="348">
        <v>1.51</v>
      </c>
      <c r="L209" s="348">
        <v>1.56</v>
      </c>
      <c r="M209" s="362"/>
      <c r="N209" s="350">
        <v>22.2134</v>
      </c>
      <c r="O209" s="348">
        <v>12.341799999999999</v>
      </c>
      <c r="P209" s="348">
        <v>10.4071</v>
      </c>
      <c r="Q209" s="348">
        <v>14.790900000000001</v>
      </c>
      <c r="R209" s="348">
        <v>14.888400000000001</v>
      </c>
      <c r="S209" s="348">
        <v>6.1319999999999997</v>
      </c>
      <c r="T209" s="348">
        <v>4.9927999999999999</v>
      </c>
      <c r="U209" s="354">
        <v>5.5461999999999998</v>
      </c>
      <c r="V209" s="348">
        <v>5.3216999999999999</v>
      </c>
      <c r="W209" s="348">
        <v>7.4211999999999998</v>
      </c>
      <c r="X209" s="348">
        <v>7.2938999999999998</v>
      </c>
      <c r="Y209" s="375" t="s">
        <v>430</v>
      </c>
      <c r="Z209" s="348" t="s">
        <v>430</v>
      </c>
      <c r="AA209" s="348">
        <v>7.2944000000000004</v>
      </c>
      <c r="AB209" s="348">
        <v>5.0194000000000001</v>
      </c>
      <c r="AC209" s="348">
        <v>5.5987999999999998</v>
      </c>
      <c r="AD209" s="348">
        <v>5.3856999999999999</v>
      </c>
      <c r="AE209" s="348">
        <v>13.730399999999999</v>
      </c>
      <c r="AF209" s="348">
        <v>6.6403999999999996</v>
      </c>
      <c r="AG209" s="569"/>
      <c r="AH209" s="346">
        <v>73</v>
      </c>
      <c r="AI209" s="346">
        <v>58</v>
      </c>
      <c r="AJ209" s="346">
        <v>79</v>
      </c>
      <c r="AK209" s="346">
        <v>45</v>
      </c>
      <c r="AL209" s="346">
        <v>74</v>
      </c>
      <c r="AM209" s="346">
        <v>118</v>
      </c>
      <c r="AN209" s="346">
        <v>106</v>
      </c>
      <c r="AO209" s="572">
        <v>71</v>
      </c>
      <c r="AP209" s="346">
        <v>65</v>
      </c>
      <c r="AQ209" s="346">
        <v>35</v>
      </c>
      <c r="AR209" s="346">
        <v>43</v>
      </c>
      <c r="AS209" s="346" t="s">
        <v>430</v>
      </c>
      <c r="AT209" s="346" t="s">
        <v>430</v>
      </c>
      <c r="AU209" s="346">
        <v>79</v>
      </c>
      <c r="AV209" s="346">
        <v>103</v>
      </c>
      <c r="AW209" s="346">
        <v>71</v>
      </c>
      <c r="AX209" s="346">
        <v>67</v>
      </c>
      <c r="AY209" s="346">
        <v>81</v>
      </c>
      <c r="AZ209" s="584"/>
      <c r="BA209" s="467">
        <v>98.31</v>
      </c>
      <c r="BB209" s="348" t="s">
        <v>430</v>
      </c>
      <c r="BC209" s="348" t="s">
        <v>430</v>
      </c>
      <c r="BD209" s="348" t="s">
        <v>430</v>
      </c>
      <c r="BE209" s="375" t="s">
        <v>430</v>
      </c>
      <c r="BF209" s="375">
        <v>1.69</v>
      </c>
      <c r="BG209" s="374"/>
      <c r="BH209" s="594">
        <v>1.69</v>
      </c>
      <c r="BI209" s="348" t="s">
        <v>430</v>
      </c>
      <c r="BJ209" s="348" t="s">
        <v>430</v>
      </c>
      <c r="BK209" s="348" t="s">
        <v>430</v>
      </c>
      <c r="BL209" s="348" t="s">
        <v>430</v>
      </c>
      <c r="BM209" s="375">
        <v>98.31</v>
      </c>
      <c r="BN209" s="375" t="s">
        <v>430</v>
      </c>
      <c r="BO209" s="375" t="s">
        <v>430</v>
      </c>
      <c r="BP209" s="375" t="s">
        <v>430</v>
      </c>
      <c r="BQ209" s="375" t="s">
        <v>430</v>
      </c>
      <c r="BR209" s="374"/>
      <c r="BS209" s="468" t="s">
        <v>430</v>
      </c>
      <c r="BT209" s="348" t="s">
        <v>430</v>
      </c>
      <c r="BU209" s="374"/>
      <c r="BV209" s="430" t="s">
        <v>554</v>
      </c>
    </row>
    <row r="210" spans="1:74" s="428" customFormat="1" x14ac:dyDescent="0.25">
      <c r="A210" s="345" t="s">
        <v>8291</v>
      </c>
      <c r="B210" s="373"/>
      <c r="C210" s="719">
        <v>45378</v>
      </c>
      <c r="D210" s="373"/>
      <c r="E210" s="346">
        <v>1617.52</v>
      </c>
      <c r="F210" s="373"/>
      <c r="G210" s="347">
        <v>1132.4891</v>
      </c>
      <c r="H210" s="374"/>
      <c r="I210" s="348">
        <v>0</v>
      </c>
      <c r="J210" s="348">
        <v>5.34</v>
      </c>
      <c r="K210" s="348" t="s">
        <v>430</v>
      </c>
      <c r="L210" s="348">
        <v>0</v>
      </c>
      <c r="M210" s="362"/>
      <c r="N210" s="350">
        <v>4.8577000000000004</v>
      </c>
      <c r="O210" s="348">
        <v>4.9192</v>
      </c>
      <c r="P210" s="348">
        <v>4.8693999999999997</v>
      </c>
      <c r="Q210" s="348">
        <v>4.8874000000000004</v>
      </c>
      <c r="R210" s="348">
        <v>4.8917000000000002</v>
      </c>
      <c r="S210" s="348">
        <v>4.8739999999999997</v>
      </c>
      <c r="T210" s="348">
        <v>4.8295000000000003</v>
      </c>
      <c r="U210" s="354">
        <v>4.9345999999999997</v>
      </c>
      <c r="V210" s="348">
        <v>5.0141999999999998</v>
      </c>
      <c r="W210" s="348">
        <v>5.5537000000000001</v>
      </c>
      <c r="X210" s="348" t="s">
        <v>430</v>
      </c>
      <c r="Y210" s="375" t="s">
        <v>430</v>
      </c>
      <c r="Z210" s="348" t="s">
        <v>430</v>
      </c>
      <c r="AA210" s="348">
        <v>4.8270999999999997</v>
      </c>
      <c r="AB210" s="348">
        <v>4.8173000000000004</v>
      </c>
      <c r="AC210" s="348">
        <v>4.9250999999999996</v>
      </c>
      <c r="AD210" s="348">
        <v>5.01</v>
      </c>
      <c r="AE210" s="348">
        <v>4.8704000000000001</v>
      </c>
      <c r="AF210" s="348">
        <v>5.6417999999999999</v>
      </c>
      <c r="AG210" s="569"/>
      <c r="AH210" s="346">
        <v>140</v>
      </c>
      <c r="AI210" s="346">
        <v>154</v>
      </c>
      <c r="AJ210" s="346">
        <v>151</v>
      </c>
      <c r="AK210" s="346">
        <v>154</v>
      </c>
      <c r="AL210" s="346">
        <v>154</v>
      </c>
      <c r="AM210" s="346">
        <v>153</v>
      </c>
      <c r="AN210" s="346">
        <v>122</v>
      </c>
      <c r="AO210" s="572">
        <v>134</v>
      </c>
      <c r="AP210" s="346">
        <v>94</v>
      </c>
      <c r="AQ210" s="346">
        <v>109</v>
      </c>
      <c r="AR210" s="346" t="s">
        <v>430</v>
      </c>
      <c r="AS210" s="346" t="s">
        <v>430</v>
      </c>
      <c r="AT210" s="346" t="s">
        <v>430</v>
      </c>
      <c r="AU210" s="346">
        <v>154</v>
      </c>
      <c r="AV210" s="346">
        <v>122</v>
      </c>
      <c r="AW210" s="346">
        <v>137</v>
      </c>
      <c r="AX210" s="346">
        <v>98</v>
      </c>
      <c r="AY210" s="346">
        <v>154</v>
      </c>
      <c r="AZ210" s="584"/>
      <c r="BA210" s="467" t="s">
        <v>430</v>
      </c>
      <c r="BB210" s="348" t="s">
        <v>430</v>
      </c>
      <c r="BC210" s="348" t="s">
        <v>430</v>
      </c>
      <c r="BD210" s="348" t="s">
        <v>430</v>
      </c>
      <c r="BE210" s="375" t="s">
        <v>430</v>
      </c>
      <c r="BF210" s="375">
        <v>100</v>
      </c>
      <c r="BG210" s="374"/>
      <c r="BH210" s="594">
        <v>100</v>
      </c>
      <c r="BI210" s="348" t="s">
        <v>430</v>
      </c>
      <c r="BJ210" s="348" t="s">
        <v>430</v>
      </c>
      <c r="BK210" s="348" t="s">
        <v>430</v>
      </c>
      <c r="BL210" s="348" t="s">
        <v>430</v>
      </c>
      <c r="BM210" s="375" t="s">
        <v>430</v>
      </c>
      <c r="BN210" s="375" t="s">
        <v>430</v>
      </c>
      <c r="BO210" s="375" t="s">
        <v>430</v>
      </c>
      <c r="BP210" s="375" t="s">
        <v>430</v>
      </c>
      <c r="BQ210" s="375" t="s">
        <v>430</v>
      </c>
      <c r="BR210" s="374"/>
      <c r="BS210" s="468" t="s">
        <v>430</v>
      </c>
      <c r="BT210" s="348" t="s">
        <v>430</v>
      </c>
      <c r="BU210" s="374"/>
      <c r="BV210" s="430" t="s">
        <v>554</v>
      </c>
    </row>
    <row r="211" spans="1:74" s="428" customFormat="1" x14ac:dyDescent="0.25">
      <c r="A211" s="345" t="s">
        <v>8292</v>
      </c>
      <c r="B211" s="373"/>
      <c r="C211" s="719">
        <v>38243</v>
      </c>
      <c r="D211" s="373"/>
      <c r="E211" s="346">
        <v>1631.69</v>
      </c>
      <c r="F211" s="373"/>
      <c r="G211" s="347">
        <v>46.2485</v>
      </c>
      <c r="H211" s="374"/>
      <c r="I211" s="348">
        <v>2.4300000000000002</v>
      </c>
      <c r="J211" s="348">
        <v>7.59</v>
      </c>
      <c r="K211" s="348">
        <v>2.04</v>
      </c>
      <c r="L211" s="348">
        <v>2.16</v>
      </c>
      <c r="M211" s="362"/>
      <c r="N211" s="350">
        <v>16.107099999999999</v>
      </c>
      <c r="O211" s="348">
        <v>11.065799999999999</v>
      </c>
      <c r="P211" s="348">
        <v>12.5335</v>
      </c>
      <c r="Q211" s="348">
        <v>9.7151999999999994</v>
      </c>
      <c r="R211" s="348">
        <v>15.579800000000001</v>
      </c>
      <c r="S211" s="348">
        <v>7.9219999999999997</v>
      </c>
      <c r="T211" s="348">
        <v>6.1276999999999999</v>
      </c>
      <c r="U211" s="354">
        <v>5.9471999999999996</v>
      </c>
      <c r="V211" s="348">
        <v>5.61</v>
      </c>
      <c r="W211" s="348">
        <v>7.1294000000000004</v>
      </c>
      <c r="X211" s="348">
        <v>7.0170000000000003</v>
      </c>
      <c r="Y211" s="375">
        <v>5.9273999999999996</v>
      </c>
      <c r="Z211" s="348">
        <v>6.8757000000000001</v>
      </c>
      <c r="AA211" s="348">
        <v>7.8982999999999999</v>
      </c>
      <c r="AB211" s="348">
        <v>6.0963000000000003</v>
      </c>
      <c r="AC211" s="348">
        <v>6.0396000000000001</v>
      </c>
      <c r="AD211" s="348">
        <v>5.6767000000000003</v>
      </c>
      <c r="AE211" s="348">
        <v>17.810500000000001</v>
      </c>
      <c r="AF211" s="348">
        <v>7.2804000000000002</v>
      </c>
      <c r="AG211" s="569"/>
      <c r="AH211" s="346">
        <v>97</v>
      </c>
      <c r="AI211" s="346">
        <v>69</v>
      </c>
      <c r="AJ211" s="346">
        <v>54</v>
      </c>
      <c r="AK211" s="346">
        <v>91</v>
      </c>
      <c r="AL211" s="346">
        <v>64</v>
      </c>
      <c r="AM211" s="346">
        <v>49</v>
      </c>
      <c r="AN211" s="346">
        <v>22</v>
      </c>
      <c r="AO211" s="572">
        <v>21</v>
      </c>
      <c r="AP211" s="346">
        <v>36</v>
      </c>
      <c r="AQ211" s="346">
        <v>75</v>
      </c>
      <c r="AR211" s="346">
        <v>83</v>
      </c>
      <c r="AS211" s="346">
        <v>14</v>
      </c>
      <c r="AT211" s="346">
        <v>6</v>
      </c>
      <c r="AU211" s="346">
        <v>60</v>
      </c>
      <c r="AV211" s="346">
        <v>26</v>
      </c>
      <c r="AW211" s="346">
        <v>17</v>
      </c>
      <c r="AX211" s="346">
        <v>35</v>
      </c>
      <c r="AY211" s="346">
        <v>52</v>
      </c>
      <c r="AZ211" s="584"/>
      <c r="BA211" s="467" t="s">
        <v>430</v>
      </c>
      <c r="BB211" s="348">
        <v>99.51</v>
      </c>
      <c r="BC211" s="348" t="s">
        <v>430</v>
      </c>
      <c r="BD211" s="348" t="s">
        <v>430</v>
      </c>
      <c r="BE211" s="375" t="s">
        <v>430</v>
      </c>
      <c r="BF211" s="375">
        <v>0.49</v>
      </c>
      <c r="BG211" s="374"/>
      <c r="BH211" s="594">
        <v>0.49</v>
      </c>
      <c r="BI211" s="348" t="s">
        <v>430</v>
      </c>
      <c r="BJ211" s="348" t="s">
        <v>430</v>
      </c>
      <c r="BK211" s="348" t="s">
        <v>430</v>
      </c>
      <c r="BL211" s="348" t="s">
        <v>430</v>
      </c>
      <c r="BM211" s="375" t="s">
        <v>430</v>
      </c>
      <c r="BN211" s="375" t="s">
        <v>430</v>
      </c>
      <c r="BO211" s="375" t="s">
        <v>430</v>
      </c>
      <c r="BP211" s="375">
        <v>99.51</v>
      </c>
      <c r="BQ211" s="375" t="s">
        <v>430</v>
      </c>
      <c r="BR211" s="374"/>
      <c r="BS211" s="468" t="s">
        <v>430</v>
      </c>
      <c r="BT211" s="348" t="s">
        <v>430</v>
      </c>
      <c r="BU211" s="374"/>
      <c r="BV211" s="430" t="s">
        <v>554</v>
      </c>
    </row>
    <row r="212" spans="1:74" s="428" customFormat="1" x14ac:dyDescent="0.25">
      <c r="A212" s="345" t="s">
        <v>8293</v>
      </c>
      <c r="B212" s="373"/>
      <c r="C212" s="719">
        <v>44644</v>
      </c>
      <c r="D212" s="373"/>
      <c r="E212" s="346">
        <v>1467.73</v>
      </c>
      <c r="F212" s="373"/>
      <c r="G212" s="347">
        <v>13.035</v>
      </c>
      <c r="H212" s="374"/>
      <c r="I212" s="348">
        <v>1.18</v>
      </c>
      <c r="J212" s="348">
        <v>6.86</v>
      </c>
      <c r="K212" s="348">
        <v>1.0900000000000001</v>
      </c>
      <c r="L212" s="348">
        <v>1.1299999999999999</v>
      </c>
      <c r="M212" s="362"/>
      <c r="N212" s="350">
        <v>16.808700000000002</v>
      </c>
      <c r="O212" s="348">
        <v>11.273999999999999</v>
      </c>
      <c r="P212" s="348">
        <v>13.033200000000001</v>
      </c>
      <c r="Q212" s="348">
        <v>12.9649</v>
      </c>
      <c r="R212" s="348">
        <v>11.2979</v>
      </c>
      <c r="S212" s="348">
        <v>6.1036999999999999</v>
      </c>
      <c r="T212" s="348">
        <v>5.6717000000000004</v>
      </c>
      <c r="U212" s="354">
        <v>5.7793000000000001</v>
      </c>
      <c r="V212" s="348">
        <v>5.3937999999999997</v>
      </c>
      <c r="W212" s="348">
        <v>7.3631000000000002</v>
      </c>
      <c r="X212" s="348">
        <v>7.3489000000000004</v>
      </c>
      <c r="Y212" s="375" t="s">
        <v>430</v>
      </c>
      <c r="Z212" s="348" t="s">
        <v>430</v>
      </c>
      <c r="AA212" s="348">
        <v>6.0602</v>
      </c>
      <c r="AB212" s="348">
        <v>5.5826000000000002</v>
      </c>
      <c r="AC212" s="348">
        <v>5.8555000000000001</v>
      </c>
      <c r="AD212" s="348">
        <v>5.6132</v>
      </c>
      <c r="AE212" s="348">
        <v>13.065799999999999</v>
      </c>
      <c r="AF212" s="348">
        <v>6.4276</v>
      </c>
      <c r="AG212" s="569"/>
      <c r="AH212" s="346">
        <v>94</v>
      </c>
      <c r="AI212" s="346">
        <v>64</v>
      </c>
      <c r="AJ212" s="346">
        <v>49</v>
      </c>
      <c r="AK212" s="346">
        <v>55</v>
      </c>
      <c r="AL212" s="346">
        <v>104</v>
      </c>
      <c r="AM212" s="346">
        <v>120</v>
      </c>
      <c r="AN212" s="346">
        <v>48</v>
      </c>
      <c r="AO212" s="572">
        <v>33</v>
      </c>
      <c r="AP212" s="346">
        <v>56</v>
      </c>
      <c r="AQ212" s="346">
        <v>41</v>
      </c>
      <c r="AR212" s="346">
        <v>35</v>
      </c>
      <c r="AS212" s="346" t="s">
        <v>430</v>
      </c>
      <c r="AT212" s="346" t="s">
        <v>430</v>
      </c>
      <c r="AU212" s="346">
        <v>124</v>
      </c>
      <c r="AV212" s="346">
        <v>53</v>
      </c>
      <c r="AW212" s="346">
        <v>27</v>
      </c>
      <c r="AX212" s="346">
        <v>40</v>
      </c>
      <c r="AY212" s="346">
        <v>88</v>
      </c>
      <c r="AZ212" s="584"/>
      <c r="BA212" s="467">
        <v>97.13</v>
      </c>
      <c r="BB212" s="348" t="s">
        <v>430</v>
      </c>
      <c r="BC212" s="348" t="s">
        <v>430</v>
      </c>
      <c r="BD212" s="348" t="s">
        <v>430</v>
      </c>
      <c r="BE212" s="375" t="s">
        <v>430</v>
      </c>
      <c r="BF212" s="375">
        <v>2.87</v>
      </c>
      <c r="BG212" s="374"/>
      <c r="BH212" s="594">
        <v>2.87</v>
      </c>
      <c r="BI212" s="348" t="s">
        <v>430</v>
      </c>
      <c r="BJ212" s="348" t="s">
        <v>430</v>
      </c>
      <c r="BK212" s="348" t="s">
        <v>430</v>
      </c>
      <c r="BL212" s="348" t="s">
        <v>430</v>
      </c>
      <c r="BM212" s="375">
        <v>97.13</v>
      </c>
      <c r="BN212" s="375" t="s">
        <v>430</v>
      </c>
      <c r="BO212" s="375" t="s">
        <v>430</v>
      </c>
      <c r="BP212" s="375" t="s">
        <v>430</v>
      </c>
      <c r="BQ212" s="375" t="s">
        <v>430</v>
      </c>
      <c r="BR212" s="374"/>
      <c r="BS212" s="468" t="s">
        <v>430</v>
      </c>
      <c r="BT212" s="348" t="s">
        <v>430</v>
      </c>
      <c r="BU212" s="374"/>
      <c r="BV212" s="430" t="s">
        <v>554</v>
      </c>
    </row>
    <row r="213" spans="1:74" s="428" customFormat="1" x14ac:dyDescent="0.25">
      <c r="A213" s="345" t="s">
        <v>8294</v>
      </c>
      <c r="B213" s="373"/>
      <c r="C213" s="719">
        <v>45737</v>
      </c>
      <c r="D213" s="373"/>
      <c r="E213" s="346">
        <v>1418</v>
      </c>
      <c r="F213" s="373"/>
      <c r="G213" s="347">
        <v>10.8629</v>
      </c>
      <c r="H213" s="374"/>
      <c r="I213" s="348">
        <v>0.75</v>
      </c>
      <c r="J213" s="348">
        <v>7.93</v>
      </c>
      <c r="K213" s="348">
        <v>0.73</v>
      </c>
      <c r="L213" s="348">
        <v>0.74</v>
      </c>
      <c r="M213" s="362"/>
      <c r="N213" s="350">
        <v>27.236799999999999</v>
      </c>
      <c r="O213" s="348">
        <v>11.4421</v>
      </c>
      <c r="P213" s="348">
        <v>10.3407</v>
      </c>
      <c r="Q213" s="348">
        <v>9.9741999999999997</v>
      </c>
      <c r="R213" s="348">
        <v>12.1363</v>
      </c>
      <c r="S213" s="348">
        <v>7.4263000000000003</v>
      </c>
      <c r="T213" s="348">
        <v>5.6959</v>
      </c>
      <c r="U213" s="354">
        <v>5.7739000000000003</v>
      </c>
      <c r="V213" s="348">
        <v>5.9340000000000002</v>
      </c>
      <c r="W213" s="348" t="s">
        <v>430</v>
      </c>
      <c r="X213" s="348" t="s">
        <v>430</v>
      </c>
      <c r="Y213" s="375" t="s">
        <v>430</v>
      </c>
      <c r="Z213" s="348" t="s">
        <v>430</v>
      </c>
      <c r="AA213" s="348">
        <v>7.1167999999999996</v>
      </c>
      <c r="AB213" s="348">
        <v>5.6337000000000002</v>
      </c>
      <c r="AC213" s="348">
        <v>5.7381000000000002</v>
      </c>
      <c r="AD213" s="348">
        <v>5.9292999999999996</v>
      </c>
      <c r="AE213" s="348">
        <v>13.3462</v>
      </c>
      <c r="AF213" s="348">
        <v>6.7878999999999996</v>
      </c>
      <c r="AG213" s="569"/>
      <c r="AH213" s="346">
        <v>52</v>
      </c>
      <c r="AI213" s="346">
        <v>63</v>
      </c>
      <c r="AJ213" s="346">
        <v>80</v>
      </c>
      <c r="AK213" s="346">
        <v>89</v>
      </c>
      <c r="AL213" s="346">
        <v>91</v>
      </c>
      <c r="AM213" s="346">
        <v>65</v>
      </c>
      <c r="AN213" s="346">
        <v>45</v>
      </c>
      <c r="AO213" s="572">
        <v>34</v>
      </c>
      <c r="AP213" s="346">
        <v>17</v>
      </c>
      <c r="AQ213" s="346" t="s">
        <v>430</v>
      </c>
      <c r="AR213" s="346" t="s">
        <v>430</v>
      </c>
      <c r="AS213" s="346" t="s">
        <v>430</v>
      </c>
      <c r="AT213" s="346" t="s">
        <v>430</v>
      </c>
      <c r="AU213" s="346">
        <v>92</v>
      </c>
      <c r="AV213" s="346">
        <v>50</v>
      </c>
      <c r="AW213" s="346">
        <v>47</v>
      </c>
      <c r="AX213" s="346">
        <v>18</v>
      </c>
      <c r="AY213" s="346">
        <v>84</v>
      </c>
      <c r="AZ213" s="584"/>
      <c r="BA213" s="467" t="s">
        <v>430</v>
      </c>
      <c r="BB213" s="348">
        <v>98.62</v>
      </c>
      <c r="BC213" s="348" t="s">
        <v>430</v>
      </c>
      <c r="BD213" s="348" t="s">
        <v>430</v>
      </c>
      <c r="BE213" s="375" t="s">
        <v>430</v>
      </c>
      <c r="BF213" s="375">
        <v>1.38</v>
      </c>
      <c r="BG213" s="374"/>
      <c r="BH213" s="594">
        <v>1.38</v>
      </c>
      <c r="BI213" s="348">
        <v>52.04</v>
      </c>
      <c r="BJ213" s="348">
        <v>31.42</v>
      </c>
      <c r="BK213" s="348">
        <v>15.15</v>
      </c>
      <c r="BL213" s="348" t="s">
        <v>430</v>
      </c>
      <c r="BM213" s="375" t="s">
        <v>430</v>
      </c>
      <c r="BN213" s="375" t="s">
        <v>430</v>
      </c>
      <c r="BO213" s="375" t="s">
        <v>430</v>
      </c>
      <c r="BP213" s="375" t="s">
        <v>430</v>
      </c>
      <c r="BQ213" s="375" t="s">
        <v>430</v>
      </c>
      <c r="BR213" s="374"/>
      <c r="BS213" s="468">
        <v>11.704013137659199</v>
      </c>
      <c r="BT213" s="348">
        <v>22.879943025424001</v>
      </c>
      <c r="BU213" s="374"/>
      <c r="BV213" s="430" t="s">
        <v>554</v>
      </c>
    </row>
    <row r="214" spans="1:74" s="428" customFormat="1" x14ac:dyDescent="0.25">
      <c r="A214" s="345" t="s">
        <v>8295</v>
      </c>
      <c r="B214" s="373"/>
      <c r="C214" s="719">
        <v>41872</v>
      </c>
      <c r="D214" s="373"/>
      <c r="E214" s="346">
        <v>1481.25</v>
      </c>
      <c r="F214" s="373"/>
      <c r="G214" s="347">
        <v>22.267299999999999</v>
      </c>
      <c r="H214" s="374"/>
      <c r="I214" s="348">
        <v>4.08</v>
      </c>
      <c r="J214" s="348">
        <v>7.66</v>
      </c>
      <c r="K214" s="348">
        <v>2.44</v>
      </c>
      <c r="L214" s="348">
        <v>2.6</v>
      </c>
      <c r="M214" s="362"/>
      <c r="N214" s="350" t="s">
        <v>430</v>
      </c>
      <c r="O214" s="348">
        <v>11.8995</v>
      </c>
      <c r="P214" s="348">
        <v>11.687900000000001</v>
      </c>
      <c r="Q214" s="348">
        <v>10.415699999999999</v>
      </c>
      <c r="R214" s="348">
        <v>16.351400000000002</v>
      </c>
      <c r="S214" s="348">
        <v>7.1092000000000004</v>
      </c>
      <c r="T214" s="348">
        <v>4.6917999999999997</v>
      </c>
      <c r="U214" s="354">
        <v>4.9774000000000003</v>
      </c>
      <c r="V214" s="348">
        <v>4.7233999999999998</v>
      </c>
      <c r="W214" s="348">
        <v>6.5514999999999999</v>
      </c>
      <c r="X214" s="348">
        <v>8.9725999999999999</v>
      </c>
      <c r="Y214" s="375">
        <v>4.9824999999999999</v>
      </c>
      <c r="Z214" s="348">
        <v>7.7911999999999999</v>
      </c>
      <c r="AA214" s="348">
        <v>7.8552999999999997</v>
      </c>
      <c r="AB214" s="348">
        <v>4.6421999999999999</v>
      </c>
      <c r="AC214" s="348">
        <v>4.9169</v>
      </c>
      <c r="AD214" s="348">
        <v>4.7594000000000003</v>
      </c>
      <c r="AE214" s="348">
        <v>18.068200000000001</v>
      </c>
      <c r="AF214" s="348">
        <v>6.9909999999999997</v>
      </c>
      <c r="AG214" s="569"/>
      <c r="AH214" s="346" t="s">
        <v>430</v>
      </c>
      <c r="AI214" s="346">
        <v>60</v>
      </c>
      <c r="AJ214" s="346">
        <v>64</v>
      </c>
      <c r="AK214" s="346">
        <v>85</v>
      </c>
      <c r="AL214" s="346">
        <v>58</v>
      </c>
      <c r="AM214" s="346">
        <v>78</v>
      </c>
      <c r="AN214" s="346">
        <v>130</v>
      </c>
      <c r="AO214" s="572">
        <v>131</v>
      </c>
      <c r="AP214" s="346">
        <v>113</v>
      </c>
      <c r="AQ214" s="346">
        <v>101</v>
      </c>
      <c r="AR214" s="346">
        <v>4</v>
      </c>
      <c r="AS214" s="346">
        <v>21</v>
      </c>
      <c r="AT214" s="346">
        <v>3</v>
      </c>
      <c r="AU214" s="346">
        <v>61</v>
      </c>
      <c r="AV214" s="346">
        <v>135</v>
      </c>
      <c r="AW214" s="346">
        <v>138</v>
      </c>
      <c r="AX214" s="346">
        <v>117</v>
      </c>
      <c r="AY214" s="346">
        <v>50</v>
      </c>
      <c r="AZ214" s="584"/>
      <c r="BA214" s="467" t="s">
        <v>430</v>
      </c>
      <c r="BB214" s="348">
        <v>99.01</v>
      </c>
      <c r="BC214" s="348" t="s">
        <v>430</v>
      </c>
      <c r="BD214" s="348" t="s">
        <v>430</v>
      </c>
      <c r="BE214" s="375" t="s">
        <v>430</v>
      </c>
      <c r="BF214" s="375">
        <v>0.99</v>
      </c>
      <c r="BG214" s="374"/>
      <c r="BH214" s="594">
        <v>0.99</v>
      </c>
      <c r="BI214" s="348" t="s">
        <v>430</v>
      </c>
      <c r="BJ214" s="348" t="s">
        <v>430</v>
      </c>
      <c r="BK214" s="348" t="s">
        <v>430</v>
      </c>
      <c r="BL214" s="348" t="s">
        <v>430</v>
      </c>
      <c r="BM214" s="375" t="s">
        <v>430</v>
      </c>
      <c r="BN214" s="375" t="s">
        <v>430</v>
      </c>
      <c r="BO214" s="375" t="s">
        <v>430</v>
      </c>
      <c r="BP214" s="375">
        <v>99.01</v>
      </c>
      <c r="BQ214" s="375" t="s">
        <v>430</v>
      </c>
      <c r="BR214" s="374"/>
      <c r="BS214" s="468" t="s">
        <v>430</v>
      </c>
      <c r="BT214" s="348" t="s">
        <v>430</v>
      </c>
      <c r="BU214" s="374"/>
      <c r="BV214" s="430" t="s">
        <v>554</v>
      </c>
    </row>
    <row r="215" spans="1:74" s="428" customFormat="1" x14ac:dyDescent="0.25">
      <c r="A215" s="345" t="s">
        <v>8296</v>
      </c>
      <c r="B215" s="373"/>
      <c r="C215" s="719">
        <v>44649</v>
      </c>
      <c r="D215" s="373"/>
      <c r="E215" s="346">
        <v>1360.13</v>
      </c>
      <c r="F215" s="373"/>
      <c r="G215" s="347">
        <v>12.9133</v>
      </c>
      <c r="H215" s="374"/>
      <c r="I215" s="348">
        <v>0.63</v>
      </c>
      <c r="J215" s="348">
        <v>6.88</v>
      </c>
      <c r="K215" s="348">
        <v>0.59</v>
      </c>
      <c r="L215" s="348">
        <v>0.62</v>
      </c>
      <c r="M215" s="362"/>
      <c r="N215" s="350">
        <v>7.9160000000000004</v>
      </c>
      <c r="O215" s="348">
        <v>6.6200999999999999</v>
      </c>
      <c r="P215" s="348">
        <v>7.0758999999999999</v>
      </c>
      <c r="Q215" s="348">
        <v>8.2635000000000005</v>
      </c>
      <c r="R215" s="348">
        <v>8.7713000000000001</v>
      </c>
      <c r="S215" s="348">
        <v>6.4474999999999998</v>
      </c>
      <c r="T215" s="348">
        <v>5.7676999999999996</v>
      </c>
      <c r="U215" s="354">
        <v>5.9535</v>
      </c>
      <c r="V215" s="348">
        <v>5.7895000000000003</v>
      </c>
      <c r="W215" s="348">
        <v>7.2641</v>
      </c>
      <c r="X215" s="348">
        <v>7.1505999999999998</v>
      </c>
      <c r="Y215" s="375" t="s">
        <v>430</v>
      </c>
      <c r="Z215" s="348" t="s">
        <v>430</v>
      </c>
      <c r="AA215" s="348">
        <v>6.5152999999999999</v>
      </c>
      <c r="AB215" s="348">
        <v>5.843</v>
      </c>
      <c r="AC215" s="348">
        <v>5.9419000000000004</v>
      </c>
      <c r="AD215" s="348">
        <v>5.8757000000000001</v>
      </c>
      <c r="AE215" s="348">
        <v>9.3679000000000006</v>
      </c>
      <c r="AF215" s="348">
        <v>6.2138999999999998</v>
      </c>
      <c r="AG215" s="569"/>
      <c r="AH215" s="346">
        <v>119</v>
      </c>
      <c r="AI215" s="346">
        <v>131</v>
      </c>
      <c r="AJ215" s="346">
        <v>121</v>
      </c>
      <c r="AK215" s="346">
        <v>119</v>
      </c>
      <c r="AL215" s="346">
        <v>130</v>
      </c>
      <c r="AM215" s="346">
        <v>98</v>
      </c>
      <c r="AN215" s="346">
        <v>41</v>
      </c>
      <c r="AO215" s="572">
        <v>20</v>
      </c>
      <c r="AP215" s="346">
        <v>26</v>
      </c>
      <c r="AQ215" s="346">
        <v>59</v>
      </c>
      <c r="AR215" s="346">
        <v>66</v>
      </c>
      <c r="AS215" s="346" t="s">
        <v>430</v>
      </c>
      <c r="AT215" s="346" t="s">
        <v>430</v>
      </c>
      <c r="AU215" s="346">
        <v>109</v>
      </c>
      <c r="AV215" s="346">
        <v>35</v>
      </c>
      <c r="AW215" s="346">
        <v>22</v>
      </c>
      <c r="AX215" s="346">
        <v>24</v>
      </c>
      <c r="AY215" s="346">
        <v>128</v>
      </c>
      <c r="AZ215" s="584"/>
      <c r="BA215" s="467">
        <v>59.01</v>
      </c>
      <c r="BB215" s="348">
        <v>38.29</v>
      </c>
      <c r="BC215" s="348" t="s">
        <v>430</v>
      </c>
      <c r="BD215" s="348" t="s">
        <v>430</v>
      </c>
      <c r="BE215" s="375" t="s">
        <v>430</v>
      </c>
      <c r="BF215" s="375">
        <v>2.7</v>
      </c>
      <c r="BG215" s="374"/>
      <c r="BH215" s="594">
        <v>2.7</v>
      </c>
      <c r="BI215" s="348" t="s">
        <v>430</v>
      </c>
      <c r="BJ215" s="348" t="s">
        <v>430</v>
      </c>
      <c r="BK215" s="348">
        <v>38.29</v>
      </c>
      <c r="BL215" s="348" t="s">
        <v>430</v>
      </c>
      <c r="BM215" s="375">
        <v>59.01</v>
      </c>
      <c r="BN215" s="375" t="s">
        <v>430</v>
      </c>
      <c r="BO215" s="375" t="s">
        <v>430</v>
      </c>
      <c r="BP215" s="375" t="s">
        <v>430</v>
      </c>
      <c r="BQ215" s="375" t="s">
        <v>430</v>
      </c>
      <c r="BR215" s="374"/>
      <c r="BS215" s="468" t="s">
        <v>430</v>
      </c>
      <c r="BT215" s="348" t="s">
        <v>430</v>
      </c>
      <c r="BU215" s="374"/>
      <c r="BV215" s="430" t="s">
        <v>554</v>
      </c>
    </row>
    <row r="216" spans="1:74" s="428" customFormat="1" x14ac:dyDescent="0.25">
      <c r="A216" s="345" t="s">
        <v>8297</v>
      </c>
      <c r="B216" s="373"/>
      <c r="C216" s="719">
        <v>44838</v>
      </c>
      <c r="D216" s="373"/>
      <c r="E216" s="346">
        <v>1517.91</v>
      </c>
      <c r="F216" s="373"/>
      <c r="G216" s="347">
        <v>13.0326</v>
      </c>
      <c r="H216" s="374"/>
      <c r="I216" s="348">
        <v>1.19</v>
      </c>
      <c r="J216" s="348">
        <v>6.85</v>
      </c>
      <c r="K216" s="348">
        <v>1.1000000000000001</v>
      </c>
      <c r="L216" s="348">
        <v>1.1399999999999999</v>
      </c>
      <c r="M216" s="362"/>
      <c r="N216" s="350">
        <v>17.652699999999999</v>
      </c>
      <c r="O216" s="348">
        <v>10.939</v>
      </c>
      <c r="P216" s="348">
        <v>12.9954</v>
      </c>
      <c r="Q216" s="348">
        <v>12.5632</v>
      </c>
      <c r="R216" s="348">
        <v>11.0402</v>
      </c>
      <c r="S216" s="348">
        <v>6.0514999999999999</v>
      </c>
      <c r="T216" s="348">
        <v>5.6158000000000001</v>
      </c>
      <c r="U216" s="354">
        <v>5.7245999999999997</v>
      </c>
      <c r="V216" s="348">
        <v>5.3632999999999997</v>
      </c>
      <c r="W216" s="348">
        <v>7.3170999999999999</v>
      </c>
      <c r="X216" s="348">
        <v>7.2965999999999998</v>
      </c>
      <c r="Y216" s="375" t="s">
        <v>430</v>
      </c>
      <c r="Z216" s="348" t="s">
        <v>430</v>
      </c>
      <c r="AA216" s="348">
        <v>5.9461000000000004</v>
      </c>
      <c r="AB216" s="348">
        <v>5.5044000000000004</v>
      </c>
      <c r="AC216" s="348">
        <v>5.7961999999999998</v>
      </c>
      <c r="AD216" s="348">
        <v>5.5777999999999999</v>
      </c>
      <c r="AE216" s="348">
        <v>12.772</v>
      </c>
      <c r="AF216" s="348">
        <v>7.3730000000000002</v>
      </c>
      <c r="AG216" s="569"/>
      <c r="AH216" s="346">
        <v>92</v>
      </c>
      <c r="AI216" s="346">
        <v>73</v>
      </c>
      <c r="AJ216" s="346">
        <v>50</v>
      </c>
      <c r="AK216" s="346">
        <v>62</v>
      </c>
      <c r="AL216" s="346">
        <v>109</v>
      </c>
      <c r="AM216" s="346">
        <v>124</v>
      </c>
      <c r="AN216" s="346">
        <v>50</v>
      </c>
      <c r="AO216" s="572">
        <v>40</v>
      </c>
      <c r="AP216" s="346">
        <v>61</v>
      </c>
      <c r="AQ216" s="346">
        <v>47</v>
      </c>
      <c r="AR216" s="346">
        <v>41</v>
      </c>
      <c r="AS216" s="346" t="s">
        <v>430</v>
      </c>
      <c r="AT216" s="346" t="s">
        <v>430</v>
      </c>
      <c r="AU216" s="346">
        <v>133</v>
      </c>
      <c r="AV216" s="346">
        <v>61</v>
      </c>
      <c r="AW216" s="346">
        <v>37</v>
      </c>
      <c r="AX216" s="346">
        <v>46</v>
      </c>
      <c r="AY216" s="346">
        <v>94</v>
      </c>
      <c r="AZ216" s="584"/>
      <c r="BA216" s="467">
        <v>96.64</v>
      </c>
      <c r="BB216" s="348" t="s">
        <v>430</v>
      </c>
      <c r="BC216" s="348" t="s">
        <v>430</v>
      </c>
      <c r="BD216" s="348" t="s">
        <v>430</v>
      </c>
      <c r="BE216" s="375" t="s">
        <v>430</v>
      </c>
      <c r="BF216" s="375">
        <v>3.36</v>
      </c>
      <c r="BG216" s="374"/>
      <c r="BH216" s="594">
        <v>3.36</v>
      </c>
      <c r="BI216" s="348" t="s">
        <v>430</v>
      </c>
      <c r="BJ216" s="348" t="s">
        <v>430</v>
      </c>
      <c r="BK216" s="348" t="s">
        <v>430</v>
      </c>
      <c r="BL216" s="348" t="s">
        <v>430</v>
      </c>
      <c r="BM216" s="375">
        <v>96.64</v>
      </c>
      <c r="BN216" s="375" t="s">
        <v>430</v>
      </c>
      <c r="BO216" s="375" t="s">
        <v>430</v>
      </c>
      <c r="BP216" s="375" t="s">
        <v>430</v>
      </c>
      <c r="BQ216" s="375" t="s">
        <v>430</v>
      </c>
      <c r="BR216" s="374"/>
      <c r="BS216" s="468" t="s">
        <v>430</v>
      </c>
      <c r="BT216" s="348" t="s">
        <v>430</v>
      </c>
      <c r="BU216" s="374"/>
      <c r="BV216" s="430" t="s">
        <v>8095</v>
      </c>
    </row>
    <row r="217" spans="1:74" s="428" customFormat="1" x14ac:dyDescent="0.25">
      <c r="A217" s="345" t="s">
        <v>8298</v>
      </c>
      <c r="B217" s="373"/>
      <c r="C217" s="719">
        <v>43368</v>
      </c>
      <c r="D217" s="373"/>
      <c r="E217" s="889">
        <v>1304.5999999999999</v>
      </c>
      <c r="F217" s="373"/>
      <c r="G217" s="347">
        <v>1000</v>
      </c>
      <c r="H217" s="374"/>
      <c r="I217" s="348">
        <v>2.7399999999999998E-3</v>
      </c>
      <c r="J217" s="348">
        <v>5.34</v>
      </c>
      <c r="K217" s="348">
        <v>0</v>
      </c>
      <c r="L217" s="348">
        <v>0</v>
      </c>
      <c r="M217" s="362"/>
      <c r="N217" s="350">
        <v>0</v>
      </c>
      <c r="O217" s="348">
        <v>3.3347000000000002</v>
      </c>
      <c r="P217" s="348">
        <v>4.2386999999999997</v>
      </c>
      <c r="Q217" s="348">
        <v>4.5843999999999996</v>
      </c>
      <c r="R217" s="348">
        <v>4.7869000000000002</v>
      </c>
      <c r="S217" s="348">
        <v>4.8522999999999996</v>
      </c>
      <c r="T217" s="348">
        <v>4.8855000000000004</v>
      </c>
      <c r="U217" s="354">
        <v>4.9729999999999999</v>
      </c>
      <c r="V217" s="348">
        <v>5.0267999999999997</v>
      </c>
      <c r="W217" s="348">
        <v>5.4668000000000001</v>
      </c>
      <c r="X217" s="348">
        <v>5.8051000000000004</v>
      </c>
      <c r="Y217" s="375">
        <v>5.0465999999999998</v>
      </c>
      <c r="Z217" s="348" t="s">
        <v>430</v>
      </c>
      <c r="AA217" s="348">
        <v>4.806</v>
      </c>
      <c r="AB217" s="348">
        <v>4.8754999999999997</v>
      </c>
      <c r="AC217" s="348">
        <v>4.9652000000000003</v>
      </c>
      <c r="AD217" s="348">
        <v>5.0368000000000004</v>
      </c>
      <c r="AE217" s="348">
        <v>4.7183999999999999</v>
      </c>
      <c r="AF217" s="348">
        <v>4.3693</v>
      </c>
      <c r="AG217" s="569"/>
      <c r="AH217" s="346">
        <v>147</v>
      </c>
      <c r="AI217" s="346">
        <v>161</v>
      </c>
      <c r="AJ217" s="346">
        <v>158</v>
      </c>
      <c r="AK217" s="346">
        <v>159</v>
      </c>
      <c r="AL217" s="346">
        <v>155</v>
      </c>
      <c r="AM217" s="346">
        <v>154</v>
      </c>
      <c r="AN217" s="346">
        <v>117</v>
      </c>
      <c r="AO217" s="572">
        <v>132</v>
      </c>
      <c r="AP217" s="346">
        <v>92</v>
      </c>
      <c r="AQ217" s="346">
        <v>112</v>
      </c>
      <c r="AR217" s="346">
        <v>101</v>
      </c>
      <c r="AS217" s="346">
        <v>19</v>
      </c>
      <c r="AT217" s="346" t="s">
        <v>430</v>
      </c>
      <c r="AU217" s="346">
        <v>155</v>
      </c>
      <c r="AV217" s="346">
        <v>115</v>
      </c>
      <c r="AW217" s="346">
        <v>134</v>
      </c>
      <c r="AX217" s="346">
        <v>96</v>
      </c>
      <c r="AY217" s="346">
        <v>155</v>
      </c>
      <c r="AZ217" s="584"/>
      <c r="BA217" s="467" t="s">
        <v>430</v>
      </c>
      <c r="BB217" s="348" t="s">
        <v>430</v>
      </c>
      <c r="BC217" s="348" t="s">
        <v>430</v>
      </c>
      <c r="BD217" s="348" t="s">
        <v>430</v>
      </c>
      <c r="BE217" s="375" t="s">
        <v>430</v>
      </c>
      <c r="BF217" s="375">
        <v>100</v>
      </c>
      <c r="BG217" s="374"/>
      <c r="BH217" s="594">
        <v>100</v>
      </c>
      <c r="BI217" s="348" t="s">
        <v>430</v>
      </c>
      <c r="BJ217" s="348" t="s">
        <v>430</v>
      </c>
      <c r="BK217" s="348" t="s">
        <v>430</v>
      </c>
      <c r="BL217" s="348" t="s">
        <v>430</v>
      </c>
      <c r="BM217" s="375" t="s">
        <v>430</v>
      </c>
      <c r="BN217" s="375" t="s">
        <v>430</v>
      </c>
      <c r="BO217" s="375" t="s">
        <v>430</v>
      </c>
      <c r="BP217" s="375" t="s">
        <v>430</v>
      </c>
      <c r="BQ217" s="375" t="s">
        <v>430</v>
      </c>
      <c r="BR217" s="374"/>
      <c r="BS217" s="468" t="s">
        <v>430</v>
      </c>
      <c r="BT217" s="348" t="s">
        <v>430</v>
      </c>
      <c r="BU217" s="374"/>
      <c r="BV217" s="430" t="s">
        <v>554</v>
      </c>
    </row>
    <row r="218" spans="1:74" s="428" customFormat="1" x14ac:dyDescent="0.25">
      <c r="A218" s="345" t="s">
        <v>8299</v>
      </c>
      <c r="B218" s="373"/>
      <c r="C218" s="719">
        <v>44875</v>
      </c>
      <c r="D218" s="373"/>
      <c r="E218" s="346">
        <v>939.24400000000003</v>
      </c>
      <c r="F218" s="373"/>
      <c r="G218" s="347">
        <v>12.832700000000001</v>
      </c>
      <c r="H218" s="374"/>
      <c r="I218" s="348">
        <v>0.42192000000000002</v>
      </c>
      <c r="J218" s="348">
        <v>5.77</v>
      </c>
      <c r="K218" s="348">
        <v>0.40548000000000001</v>
      </c>
      <c r="L218" s="348">
        <v>0.41918</v>
      </c>
      <c r="M218" s="362"/>
      <c r="N218" s="350">
        <v>11.6653</v>
      </c>
      <c r="O218" s="348">
        <v>6.3197999999999999</v>
      </c>
      <c r="P218" s="348">
        <v>5.6947999999999999</v>
      </c>
      <c r="Q218" s="348">
        <v>6.7625000000000002</v>
      </c>
      <c r="R218" s="348">
        <v>7.5498000000000003</v>
      </c>
      <c r="S218" s="348">
        <v>5.6631999999999998</v>
      </c>
      <c r="T218" s="348">
        <v>4.9827000000000004</v>
      </c>
      <c r="U218" s="354">
        <v>5.5312000000000001</v>
      </c>
      <c r="V218" s="348">
        <v>5.3994999999999997</v>
      </c>
      <c r="W218" s="348">
        <v>6.9107000000000003</v>
      </c>
      <c r="X218" s="348">
        <v>6.8997999999999999</v>
      </c>
      <c r="Y218" s="375" t="s">
        <v>430</v>
      </c>
      <c r="Z218" s="348" t="s">
        <v>430</v>
      </c>
      <c r="AA218" s="348">
        <v>5.875</v>
      </c>
      <c r="AB218" s="348">
        <v>5.3613999999999997</v>
      </c>
      <c r="AC218" s="348">
        <v>5.4455</v>
      </c>
      <c r="AD218" s="348">
        <v>5.4457000000000004</v>
      </c>
      <c r="AE218" s="348">
        <v>6.9812000000000003</v>
      </c>
      <c r="AF218" s="348">
        <v>7.1288</v>
      </c>
      <c r="AG218" s="569"/>
      <c r="AH218" s="346">
        <v>112</v>
      </c>
      <c r="AI218" s="346">
        <v>134</v>
      </c>
      <c r="AJ218" s="346">
        <v>136</v>
      </c>
      <c r="AK218" s="346">
        <v>136</v>
      </c>
      <c r="AL218" s="346">
        <v>134</v>
      </c>
      <c r="AM218" s="346">
        <v>137</v>
      </c>
      <c r="AN218" s="346">
        <v>107</v>
      </c>
      <c r="AO218" s="572">
        <v>72</v>
      </c>
      <c r="AP218" s="346">
        <v>54</v>
      </c>
      <c r="AQ218" s="346">
        <v>93</v>
      </c>
      <c r="AR218" s="346">
        <v>93</v>
      </c>
      <c r="AS218" s="346" t="s">
        <v>430</v>
      </c>
      <c r="AT218" s="346" t="s">
        <v>430</v>
      </c>
      <c r="AU218" s="346">
        <v>135</v>
      </c>
      <c r="AV218" s="346">
        <v>81</v>
      </c>
      <c r="AW218" s="346">
        <v>95</v>
      </c>
      <c r="AX218" s="346">
        <v>62</v>
      </c>
      <c r="AY218" s="346">
        <v>139</v>
      </c>
      <c r="AZ218" s="584"/>
      <c r="BA218" s="467">
        <v>98.68</v>
      </c>
      <c r="BB218" s="348" t="s">
        <v>430</v>
      </c>
      <c r="BC218" s="348" t="s">
        <v>430</v>
      </c>
      <c r="BD218" s="348" t="s">
        <v>430</v>
      </c>
      <c r="BE218" s="375" t="s">
        <v>430</v>
      </c>
      <c r="BF218" s="375">
        <v>1.32</v>
      </c>
      <c r="BG218" s="374"/>
      <c r="BH218" s="594">
        <v>1.32</v>
      </c>
      <c r="BI218" s="348" t="s">
        <v>430</v>
      </c>
      <c r="BJ218" s="348" t="s">
        <v>430</v>
      </c>
      <c r="BK218" s="348" t="s">
        <v>430</v>
      </c>
      <c r="BL218" s="348" t="s">
        <v>430</v>
      </c>
      <c r="BM218" s="375">
        <v>98.68</v>
      </c>
      <c r="BN218" s="375" t="s">
        <v>430</v>
      </c>
      <c r="BO218" s="375" t="s">
        <v>430</v>
      </c>
      <c r="BP218" s="375" t="s">
        <v>430</v>
      </c>
      <c r="BQ218" s="375" t="s">
        <v>430</v>
      </c>
      <c r="BR218" s="374"/>
      <c r="BS218" s="468" t="s">
        <v>430</v>
      </c>
      <c r="BT218" s="348" t="s">
        <v>430</v>
      </c>
      <c r="BU218" s="374"/>
      <c r="BV218" s="430" t="s">
        <v>554</v>
      </c>
    </row>
    <row r="219" spans="1:74" s="428" customFormat="1" x14ac:dyDescent="0.25">
      <c r="A219" s="345" t="s">
        <v>8300</v>
      </c>
      <c r="B219" s="373"/>
      <c r="C219" s="719">
        <v>39080</v>
      </c>
      <c r="D219" s="373"/>
      <c r="E219" s="346">
        <v>1062.8699999999999</v>
      </c>
      <c r="F219" s="373"/>
      <c r="G219" s="347">
        <v>39.383699999999997</v>
      </c>
      <c r="H219" s="374"/>
      <c r="I219" s="348">
        <v>3.78</v>
      </c>
      <c r="J219" s="348">
        <v>7.7</v>
      </c>
      <c r="K219" s="348">
        <v>2.35</v>
      </c>
      <c r="L219" s="348">
        <v>2.48</v>
      </c>
      <c r="M219" s="362"/>
      <c r="N219" s="350" t="s">
        <v>430</v>
      </c>
      <c r="O219" s="348">
        <v>10.716900000000001</v>
      </c>
      <c r="P219" s="348">
        <v>11.3278</v>
      </c>
      <c r="Q219" s="348">
        <v>8.9182000000000006</v>
      </c>
      <c r="R219" s="348">
        <v>13.859500000000001</v>
      </c>
      <c r="S219" s="348">
        <v>6.9805999999999999</v>
      </c>
      <c r="T219" s="348">
        <v>4.8669000000000002</v>
      </c>
      <c r="U219" s="354">
        <v>5.2683999999999997</v>
      </c>
      <c r="V219" s="348">
        <v>5.0345000000000004</v>
      </c>
      <c r="W219" s="348">
        <v>6.8364000000000003</v>
      </c>
      <c r="X219" s="348">
        <v>6.9520999999999997</v>
      </c>
      <c r="Y219" s="375">
        <v>4.3207000000000004</v>
      </c>
      <c r="Z219" s="348">
        <v>6.7466999999999997</v>
      </c>
      <c r="AA219" s="348">
        <v>7.2987000000000002</v>
      </c>
      <c r="AB219" s="348">
        <v>4.8064999999999998</v>
      </c>
      <c r="AC219" s="348">
        <v>5.2598000000000003</v>
      </c>
      <c r="AD219" s="348">
        <v>5.0717999999999996</v>
      </c>
      <c r="AE219" s="348">
        <v>15.809699999999999</v>
      </c>
      <c r="AF219" s="348">
        <v>7.2840999999999996</v>
      </c>
      <c r="AG219" s="569"/>
      <c r="AH219" s="346" t="s">
        <v>430</v>
      </c>
      <c r="AI219" s="346">
        <v>75</v>
      </c>
      <c r="AJ219" s="346">
        <v>68</v>
      </c>
      <c r="AK219" s="346">
        <v>103</v>
      </c>
      <c r="AL219" s="346">
        <v>80</v>
      </c>
      <c r="AM219" s="346">
        <v>85</v>
      </c>
      <c r="AN219" s="346">
        <v>119</v>
      </c>
      <c r="AO219" s="572">
        <v>105</v>
      </c>
      <c r="AP219" s="346">
        <v>91</v>
      </c>
      <c r="AQ219" s="346">
        <v>96</v>
      </c>
      <c r="AR219" s="346">
        <v>92</v>
      </c>
      <c r="AS219" s="346">
        <v>23</v>
      </c>
      <c r="AT219" s="346">
        <v>8</v>
      </c>
      <c r="AU219" s="346">
        <v>78</v>
      </c>
      <c r="AV219" s="346">
        <v>123</v>
      </c>
      <c r="AW219" s="346">
        <v>114</v>
      </c>
      <c r="AX219" s="346">
        <v>92</v>
      </c>
      <c r="AY219" s="346">
        <v>72</v>
      </c>
      <c r="AZ219" s="584"/>
      <c r="BA219" s="467" t="s">
        <v>430</v>
      </c>
      <c r="BB219" s="348">
        <v>99.85</v>
      </c>
      <c r="BC219" s="348" t="s">
        <v>430</v>
      </c>
      <c r="BD219" s="348" t="s">
        <v>430</v>
      </c>
      <c r="BE219" s="375" t="s">
        <v>430</v>
      </c>
      <c r="BF219" s="375">
        <v>0.15</v>
      </c>
      <c r="BG219" s="374"/>
      <c r="BH219" s="594">
        <v>0.15</v>
      </c>
      <c r="BI219" s="348" t="s">
        <v>430</v>
      </c>
      <c r="BJ219" s="348" t="s">
        <v>430</v>
      </c>
      <c r="BK219" s="348" t="s">
        <v>430</v>
      </c>
      <c r="BL219" s="348" t="s">
        <v>430</v>
      </c>
      <c r="BM219" s="375" t="s">
        <v>430</v>
      </c>
      <c r="BN219" s="375" t="s">
        <v>430</v>
      </c>
      <c r="BO219" s="375" t="s">
        <v>430</v>
      </c>
      <c r="BP219" s="375">
        <v>99.85</v>
      </c>
      <c r="BQ219" s="375" t="s">
        <v>430</v>
      </c>
      <c r="BR219" s="374"/>
      <c r="BS219" s="468" t="s">
        <v>430</v>
      </c>
      <c r="BT219" s="348" t="s">
        <v>430</v>
      </c>
      <c r="BU219" s="374"/>
      <c r="BV219" s="430" t="s">
        <v>554</v>
      </c>
    </row>
    <row r="220" spans="1:74" s="428" customFormat="1" ht="11" x14ac:dyDescent="0.3">
      <c r="A220" s="841" t="s">
        <v>8301</v>
      </c>
      <c r="B220" s="842"/>
      <c r="C220" s="843">
        <v>45924</v>
      </c>
      <c r="D220" s="842"/>
      <c r="E220" s="844">
        <v>1017.8</v>
      </c>
      <c r="F220" s="842"/>
      <c r="G220" s="845">
        <v>10.4338</v>
      </c>
      <c r="H220" s="847"/>
      <c r="I220" s="846">
        <v>0.72</v>
      </c>
      <c r="J220" s="846">
        <v>7.9</v>
      </c>
      <c r="K220" s="846">
        <v>0.7</v>
      </c>
      <c r="L220" s="846">
        <v>0.72</v>
      </c>
      <c r="M220" s="851"/>
      <c r="N220" s="848">
        <v>21.0016</v>
      </c>
      <c r="O220" s="846">
        <v>10.229200000000001</v>
      </c>
      <c r="P220" s="846">
        <v>9.6128999999999998</v>
      </c>
      <c r="Q220" s="846">
        <v>8.9260000000000002</v>
      </c>
      <c r="R220" s="846">
        <v>11.7309</v>
      </c>
      <c r="S220" s="846">
        <v>7.4138999999999999</v>
      </c>
      <c r="T220" s="846">
        <v>5.7172000000000001</v>
      </c>
      <c r="U220" s="856">
        <v>5.7678000000000003</v>
      </c>
      <c r="V220" s="846" t="s">
        <v>430</v>
      </c>
      <c r="W220" s="846" t="s">
        <v>430</v>
      </c>
      <c r="X220" s="846" t="s">
        <v>430</v>
      </c>
      <c r="Y220" s="852" t="s">
        <v>430</v>
      </c>
      <c r="Z220" s="846" t="s">
        <v>430</v>
      </c>
      <c r="AA220" s="846">
        <v>7.24</v>
      </c>
      <c r="AB220" s="846">
        <v>5.6439000000000004</v>
      </c>
      <c r="AC220" s="846">
        <v>5.7237</v>
      </c>
      <c r="AD220" s="846" t="s">
        <v>430</v>
      </c>
      <c r="AE220" s="846">
        <v>12.8721</v>
      </c>
      <c r="AF220" s="846">
        <v>5.7999000000000001</v>
      </c>
      <c r="AG220" s="937"/>
      <c r="AH220" s="844">
        <v>76</v>
      </c>
      <c r="AI220" s="844">
        <v>82</v>
      </c>
      <c r="AJ220" s="844">
        <v>88</v>
      </c>
      <c r="AK220" s="844">
        <v>102</v>
      </c>
      <c r="AL220" s="844">
        <v>98</v>
      </c>
      <c r="AM220" s="844">
        <v>67</v>
      </c>
      <c r="AN220" s="844">
        <v>44</v>
      </c>
      <c r="AO220" s="938">
        <v>35</v>
      </c>
      <c r="AP220" s="844" t="s">
        <v>430</v>
      </c>
      <c r="AQ220" s="844" t="s">
        <v>430</v>
      </c>
      <c r="AR220" s="844" t="s">
        <v>430</v>
      </c>
      <c r="AS220" s="844" t="s">
        <v>430</v>
      </c>
      <c r="AT220" s="844" t="s">
        <v>430</v>
      </c>
      <c r="AU220" s="844">
        <v>82</v>
      </c>
      <c r="AV220" s="844">
        <v>48</v>
      </c>
      <c r="AW220" s="844">
        <v>52</v>
      </c>
      <c r="AX220" s="844" t="s">
        <v>430</v>
      </c>
      <c r="AY220" s="844">
        <v>90</v>
      </c>
      <c r="AZ220" s="939"/>
      <c r="BA220" s="853" t="s">
        <v>430</v>
      </c>
      <c r="BB220" s="846">
        <v>98.71</v>
      </c>
      <c r="BC220" s="846" t="s">
        <v>430</v>
      </c>
      <c r="BD220" s="846" t="s">
        <v>430</v>
      </c>
      <c r="BE220" s="852" t="s">
        <v>430</v>
      </c>
      <c r="BF220" s="852">
        <v>1.29</v>
      </c>
      <c r="BG220" s="847"/>
      <c r="BH220" s="940">
        <v>1.29</v>
      </c>
      <c r="BI220" s="846">
        <v>34.83</v>
      </c>
      <c r="BJ220" s="846">
        <v>18.72</v>
      </c>
      <c r="BK220" s="846">
        <v>45.16</v>
      </c>
      <c r="BL220" s="846" t="s">
        <v>430</v>
      </c>
      <c r="BM220" s="852" t="s">
        <v>430</v>
      </c>
      <c r="BN220" s="852" t="s">
        <v>430</v>
      </c>
      <c r="BO220" s="852" t="s">
        <v>430</v>
      </c>
      <c r="BP220" s="852" t="s">
        <v>430</v>
      </c>
      <c r="BQ220" s="852" t="s">
        <v>430</v>
      </c>
      <c r="BR220" s="847"/>
      <c r="BS220" s="854">
        <v>11.3894856822779</v>
      </c>
      <c r="BT220" s="846">
        <v>17.314506903462899</v>
      </c>
      <c r="BU220" s="847"/>
      <c r="BV220" s="907" t="s">
        <v>554</v>
      </c>
    </row>
    <row r="221" spans="1:74" s="428" customFormat="1" x14ac:dyDescent="0.25">
      <c r="A221" s="345" t="s">
        <v>8302</v>
      </c>
      <c r="B221" s="373"/>
      <c r="C221" s="719">
        <v>44327</v>
      </c>
      <c r="D221" s="373"/>
      <c r="E221" s="889">
        <v>956.92</v>
      </c>
      <c r="F221" s="373"/>
      <c r="G221" s="347" t="s">
        <v>430</v>
      </c>
      <c r="H221" s="374"/>
      <c r="I221" s="905">
        <v>6.0269999999999997E-2</v>
      </c>
      <c r="J221" s="905">
        <v>6.51</v>
      </c>
      <c r="K221" s="905">
        <v>5.4789999999999998E-2</v>
      </c>
      <c r="L221" s="905">
        <v>5.7529999999999998E-2</v>
      </c>
      <c r="M221" s="362"/>
      <c r="N221" s="350" t="s">
        <v>430</v>
      </c>
      <c r="O221" s="348" t="s">
        <v>430</v>
      </c>
      <c r="P221" s="348" t="s">
        <v>430</v>
      </c>
      <c r="Q221" s="348" t="s">
        <v>430</v>
      </c>
      <c r="R221" s="348" t="s">
        <v>430</v>
      </c>
      <c r="S221" s="348" t="s">
        <v>430</v>
      </c>
      <c r="T221" s="348" t="s">
        <v>430</v>
      </c>
      <c r="U221" s="354" t="s">
        <v>430</v>
      </c>
      <c r="V221" s="348" t="s">
        <v>430</v>
      </c>
      <c r="W221" s="348" t="s">
        <v>430</v>
      </c>
      <c r="X221" s="348" t="s">
        <v>430</v>
      </c>
      <c r="Y221" s="375" t="s">
        <v>430</v>
      </c>
      <c r="Z221" s="348" t="s">
        <v>430</v>
      </c>
      <c r="AA221" s="348" t="s">
        <v>430</v>
      </c>
      <c r="AB221" s="348" t="s">
        <v>430</v>
      </c>
      <c r="AC221" s="348" t="s">
        <v>430</v>
      </c>
      <c r="AD221" s="348" t="s">
        <v>430</v>
      </c>
      <c r="AE221" s="348" t="s">
        <v>430</v>
      </c>
      <c r="AF221" s="348" t="s">
        <v>430</v>
      </c>
      <c r="AG221" s="569"/>
      <c r="AH221" s="346" t="s">
        <v>430</v>
      </c>
      <c r="AI221" s="346" t="s">
        <v>430</v>
      </c>
      <c r="AJ221" s="346" t="s">
        <v>430</v>
      </c>
      <c r="AK221" s="346" t="s">
        <v>430</v>
      </c>
      <c r="AL221" s="346" t="s">
        <v>430</v>
      </c>
      <c r="AM221" s="346" t="s">
        <v>430</v>
      </c>
      <c r="AN221" s="346" t="s">
        <v>430</v>
      </c>
      <c r="AO221" s="572" t="s">
        <v>430</v>
      </c>
      <c r="AP221" s="346" t="s">
        <v>430</v>
      </c>
      <c r="AQ221" s="346" t="s">
        <v>430</v>
      </c>
      <c r="AR221" s="346" t="s">
        <v>430</v>
      </c>
      <c r="AS221" s="346" t="s">
        <v>430</v>
      </c>
      <c r="AT221" s="346" t="s">
        <v>430</v>
      </c>
      <c r="AU221" s="346" t="s">
        <v>430</v>
      </c>
      <c r="AV221" s="346" t="s">
        <v>430</v>
      </c>
      <c r="AW221" s="346" t="s">
        <v>430</v>
      </c>
      <c r="AX221" s="346" t="s">
        <v>430</v>
      </c>
      <c r="AY221" s="346" t="s">
        <v>430</v>
      </c>
      <c r="AZ221" s="584"/>
      <c r="BA221" s="467" t="s">
        <v>430</v>
      </c>
      <c r="BB221" s="348" t="s">
        <v>430</v>
      </c>
      <c r="BC221" s="348" t="s">
        <v>430</v>
      </c>
      <c r="BD221" s="348" t="s">
        <v>430</v>
      </c>
      <c r="BE221" s="375" t="s">
        <v>430</v>
      </c>
      <c r="BF221" s="953">
        <v>100</v>
      </c>
      <c r="BG221" s="374"/>
      <c r="BH221" s="954">
        <v>100</v>
      </c>
      <c r="BI221" s="348" t="s">
        <v>430</v>
      </c>
      <c r="BJ221" s="348" t="s">
        <v>430</v>
      </c>
      <c r="BK221" s="348" t="s">
        <v>430</v>
      </c>
      <c r="BL221" s="348" t="s">
        <v>430</v>
      </c>
      <c r="BM221" s="375" t="s">
        <v>430</v>
      </c>
      <c r="BN221" s="375" t="s">
        <v>430</v>
      </c>
      <c r="BO221" s="375" t="s">
        <v>430</v>
      </c>
      <c r="BP221" s="375" t="s">
        <v>430</v>
      </c>
      <c r="BQ221" s="375" t="s">
        <v>430</v>
      </c>
      <c r="BR221" s="374"/>
      <c r="BS221" s="468" t="s">
        <v>430</v>
      </c>
      <c r="BT221" s="348" t="s">
        <v>430</v>
      </c>
      <c r="BU221" s="374"/>
      <c r="BV221" s="430" t="s">
        <v>554</v>
      </c>
    </row>
    <row r="222" spans="1:74" s="428" customFormat="1" x14ac:dyDescent="0.25">
      <c r="A222" s="345" t="s">
        <v>8303</v>
      </c>
      <c r="B222" s="373"/>
      <c r="C222" s="719">
        <v>44845</v>
      </c>
      <c r="D222" s="373"/>
      <c r="E222" s="346">
        <v>897.71100000000001</v>
      </c>
      <c r="F222" s="373"/>
      <c r="G222" s="347">
        <v>13.2524</v>
      </c>
      <c r="H222" s="374"/>
      <c r="I222" s="348">
        <v>10.38</v>
      </c>
      <c r="J222" s="348">
        <v>7.55</v>
      </c>
      <c r="K222" s="348">
        <v>6.94</v>
      </c>
      <c r="L222" s="348">
        <v>7.46</v>
      </c>
      <c r="M222" s="362"/>
      <c r="N222" s="350">
        <v>38.875799999999998</v>
      </c>
      <c r="O222" s="348">
        <v>27.923999999999999</v>
      </c>
      <c r="P222" s="348">
        <v>16.7362</v>
      </c>
      <c r="Q222" s="348">
        <v>28.137699999999999</v>
      </c>
      <c r="R222" s="348">
        <v>26.475200000000001</v>
      </c>
      <c r="S222" s="348">
        <v>8.8009000000000004</v>
      </c>
      <c r="T222" s="348">
        <v>5.5457000000000001</v>
      </c>
      <c r="U222" s="354">
        <v>4.7686999999999999</v>
      </c>
      <c r="V222" s="348">
        <v>2.9432999999999998</v>
      </c>
      <c r="W222" s="348">
        <v>6.5587999999999997</v>
      </c>
      <c r="X222" s="348">
        <v>6.9958999999999998</v>
      </c>
      <c r="Y222" s="375" t="s">
        <v>430</v>
      </c>
      <c r="Z222" s="348" t="s">
        <v>430</v>
      </c>
      <c r="AA222" s="348">
        <v>13.8611</v>
      </c>
      <c r="AB222" s="348">
        <v>5.4721000000000002</v>
      </c>
      <c r="AC222" s="348">
        <v>5.0753000000000004</v>
      </c>
      <c r="AD222" s="348">
        <v>2.8820000000000001</v>
      </c>
      <c r="AE222" s="348">
        <v>25.5959</v>
      </c>
      <c r="AF222" s="348">
        <v>7.8986000000000001</v>
      </c>
      <c r="AG222" s="569"/>
      <c r="AH222" s="346">
        <v>40</v>
      </c>
      <c r="AI222" s="346">
        <v>26</v>
      </c>
      <c r="AJ222" s="346">
        <v>31</v>
      </c>
      <c r="AK222" s="346">
        <v>10</v>
      </c>
      <c r="AL222" s="346">
        <v>29</v>
      </c>
      <c r="AM222" s="346">
        <v>28</v>
      </c>
      <c r="AN222" s="346">
        <v>53</v>
      </c>
      <c r="AO222" s="572">
        <v>142</v>
      </c>
      <c r="AP222" s="346">
        <v>144</v>
      </c>
      <c r="AQ222" s="346">
        <v>100</v>
      </c>
      <c r="AR222" s="346">
        <v>86</v>
      </c>
      <c r="AS222" s="346" t="s">
        <v>430</v>
      </c>
      <c r="AT222" s="346" t="s">
        <v>430</v>
      </c>
      <c r="AU222" s="346">
        <v>17</v>
      </c>
      <c r="AV222" s="346">
        <v>65</v>
      </c>
      <c r="AW222" s="346">
        <v>124</v>
      </c>
      <c r="AX222" s="346">
        <v>145</v>
      </c>
      <c r="AY222" s="346">
        <v>29</v>
      </c>
      <c r="AZ222" s="584"/>
      <c r="BA222" s="467">
        <v>97.08</v>
      </c>
      <c r="BB222" s="348" t="s">
        <v>430</v>
      </c>
      <c r="BC222" s="348" t="s">
        <v>430</v>
      </c>
      <c r="BD222" s="348" t="s">
        <v>430</v>
      </c>
      <c r="BE222" s="375" t="s">
        <v>430</v>
      </c>
      <c r="BF222" s="375">
        <v>2.92</v>
      </c>
      <c r="BG222" s="374"/>
      <c r="BH222" s="594">
        <v>2.92</v>
      </c>
      <c r="BI222" s="348" t="s">
        <v>430</v>
      </c>
      <c r="BJ222" s="348" t="s">
        <v>430</v>
      </c>
      <c r="BK222" s="348" t="s">
        <v>430</v>
      </c>
      <c r="BL222" s="348" t="s">
        <v>430</v>
      </c>
      <c r="BM222" s="375">
        <v>97.08</v>
      </c>
      <c r="BN222" s="375" t="s">
        <v>430</v>
      </c>
      <c r="BO222" s="375" t="s">
        <v>430</v>
      </c>
      <c r="BP222" s="375" t="s">
        <v>430</v>
      </c>
      <c r="BQ222" s="375" t="s">
        <v>430</v>
      </c>
      <c r="BR222" s="374"/>
      <c r="BS222" s="468" t="s">
        <v>430</v>
      </c>
      <c r="BT222" s="348" t="s">
        <v>430</v>
      </c>
      <c r="BU222" s="374"/>
      <c r="BV222" s="430" t="s">
        <v>4692</v>
      </c>
    </row>
    <row r="223" spans="1:74" s="428" customFormat="1" x14ac:dyDescent="0.25">
      <c r="A223" s="345" t="s">
        <v>8304</v>
      </c>
      <c r="B223" s="373"/>
      <c r="C223" s="719">
        <v>45728</v>
      </c>
      <c r="D223" s="373"/>
      <c r="E223" s="346">
        <v>983.34699999999998</v>
      </c>
      <c r="F223" s="373"/>
      <c r="G223" s="347">
        <v>1067.7972</v>
      </c>
      <c r="H223" s="374"/>
      <c r="I223" s="348">
        <v>2.7399999999999998E-3</v>
      </c>
      <c r="J223" s="348">
        <v>5.34</v>
      </c>
      <c r="K223" s="348">
        <v>0</v>
      </c>
      <c r="L223" s="348">
        <v>0</v>
      </c>
      <c r="M223" s="362"/>
      <c r="N223" s="350">
        <v>4.9810999999999996</v>
      </c>
      <c r="O223" s="348">
        <v>5.0052000000000003</v>
      </c>
      <c r="P223" s="348">
        <v>4.9821999999999997</v>
      </c>
      <c r="Q223" s="348">
        <v>4.9733000000000001</v>
      </c>
      <c r="R223" s="348">
        <v>4.9679000000000002</v>
      </c>
      <c r="S223" s="348">
        <v>4.9227999999999996</v>
      </c>
      <c r="T223" s="348">
        <v>4.8878000000000004</v>
      </c>
      <c r="U223" s="354">
        <v>4.9972000000000003</v>
      </c>
      <c r="V223" s="348">
        <v>5.0781999999999998</v>
      </c>
      <c r="W223" s="348" t="s">
        <v>430</v>
      </c>
      <c r="X223" s="348" t="s">
        <v>430</v>
      </c>
      <c r="Y223" s="375" t="s">
        <v>430</v>
      </c>
      <c r="Z223" s="348" t="s">
        <v>430</v>
      </c>
      <c r="AA223" s="348">
        <v>4.8906999999999998</v>
      </c>
      <c r="AB223" s="348">
        <v>4.8765000000000001</v>
      </c>
      <c r="AC223" s="348">
        <v>4.9874000000000001</v>
      </c>
      <c r="AD223" s="348">
        <v>5.0742000000000003</v>
      </c>
      <c r="AE223" s="348">
        <v>4.9501999999999997</v>
      </c>
      <c r="AF223" s="348">
        <v>5.2377000000000002</v>
      </c>
      <c r="AG223" s="569"/>
      <c r="AH223" s="346">
        <v>133</v>
      </c>
      <c r="AI223" s="346">
        <v>148</v>
      </c>
      <c r="AJ223" s="346">
        <v>146</v>
      </c>
      <c r="AK223" s="346">
        <v>148</v>
      </c>
      <c r="AL223" s="346">
        <v>150</v>
      </c>
      <c r="AM223" s="346">
        <v>150</v>
      </c>
      <c r="AN223" s="346">
        <v>116</v>
      </c>
      <c r="AO223" s="572">
        <v>128</v>
      </c>
      <c r="AP223" s="346">
        <v>83</v>
      </c>
      <c r="AQ223" s="346" t="s">
        <v>430</v>
      </c>
      <c r="AR223" s="346" t="s">
        <v>430</v>
      </c>
      <c r="AS223" s="346" t="s">
        <v>430</v>
      </c>
      <c r="AT223" s="346" t="s">
        <v>430</v>
      </c>
      <c r="AU223" s="346">
        <v>150</v>
      </c>
      <c r="AV223" s="346">
        <v>114</v>
      </c>
      <c r="AW223" s="346">
        <v>130</v>
      </c>
      <c r="AX223" s="346">
        <v>90</v>
      </c>
      <c r="AY223" s="346">
        <v>149</v>
      </c>
      <c r="AZ223" s="584"/>
      <c r="BA223" s="467" t="s">
        <v>430</v>
      </c>
      <c r="BB223" s="348" t="s">
        <v>430</v>
      </c>
      <c r="BC223" s="348" t="s">
        <v>430</v>
      </c>
      <c r="BD223" s="348" t="s">
        <v>430</v>
      </c>
      <c r="BE223" s="375" t="s">
        <v>430</v>
      </c>
      <c r="BF223" s="375">
        <v>100</v>
      </c>
      <c r="BG223" s="374"/>
      <c r="BH223" s="594">
        <v>100</v>
      </c>
      <c r="BI223" s="348" t="s">
        <v>430</v>
      </c>
      <c r="BJ223" s="348" t="s">
        <v>430</v>
      </c>
      <c r="BK223" s="348" t="s">
        <v>430</v>
      </c>
      <c r="BL223" s="348" t="s">
        <v>430</v>
      </c>
      <c r="BM223" s="375" t="s">
        <v>430</v>
      </c>
      <c r="BN223" s="375" t="s">
        <v>430</v>
      </c>
      <c r="BO223" s="375" t="s">
        <v>430</v>
      </c>
      <c r="BP223" s="375" t="s">
        <v>430</v>
      </c>
      <c r="BQ223" s="375" t="s">
        <v>430</v>
      </c>
      <c r="BR223" s="374"/>
      <c r="BS223" s="468" t="s">
        <v>430</v>
      </c>
      <c r="BT223" s="348" t="s">
        <v>430</v>
      </c>
      <c r="BU223" s="374"/>
      <c r="BV223" s="430" t="s">
        <v>554</v>
      </c>
    </row>
    <row r="224" spans="1:74" s="428" customFormat="1" x14ac:dyDescent="0.25">
      <c r="A224" s="345" t="s">
        <v>8305</v>
      </c>
      <c r="B224" s="373"/>
      <c r="C224" s="719">
        <v>45000</v>
      </c>
      <c r="D224" s="373"/>
      <c r="E224" s="346">
        <v>839.70899999999995</v>
      </c>
      <c r="F224" s="373"/>
      <c r="G224" s="347">
        <v>13.0143</v>
      </c>
      <c r="H224" s="374"/>
      <c r="I224" s="348">
        <v>9.86</v>
      </c>
      <c r="J224" s="348">
        <v>7.14</v>
      </c>
      <c r="K224" s="348">
        <v>6.9</v>
      </c>
      <c r="L224" s="348">
        <v>7.14</v>
      </c>
      <c r="M224" s="362"/>
      <c r="N224" s="350">
        <v>111.119</v>
      </c>
      <c r="O224" s="348">
        <v>33.981000000000002</v>
      </c>
      <c r="P224" s="348">
        <v>25.606999999999999</v>
      </c>
      <c r="Q224" s="348">
        <v>30.440799999999999</v>
      </c>
      <c r="R224" s="348">
        <v>26.962399999999999</v>
      </c>
      <c r="S224" s="348">
        <v>9.2942</v>
      </c>
      <c r="T224" s="348">
        <v>5.7721999999999998</v>
      </c>
      <c r="U224" s="354">
        <v>5.3484999999999996</v>
      </c>
      <c r="V224" s="348">
        <v>3.9506000000000001</v>
      </c>
      <c r="W224" s="348">
        <v>7.2123999999999997</v>
      </c>
      <c r="X224" s="348">
        <v>7.6037999999999997</v>
      </c>
      <c r="Y224" s="375" t="s">
        <v>430</v>
      </c>
      <c r="Z224" s="348" t="s">
        <v>430</v>
      </c>
      <c r="AA224" s="348">
        <v>15.4541</v>
      </c>
      <c r="AB224" s="348">
        <v>5.6559999999999997</v>
      </c>
      <c r="AC224" s="348">
        <v>5.8287000000000004</v>
      </c>
      <c r="AD224" s="348">
        <v>4.1280999999999999</v>
      </c>
      <c r="AE224" s="348">
        <v>25.122199999999999</v>
      </c>
      <c r="AF224" s="348">
        <v>8.3652999999999995</v>
      </c>
      <c r="AG224" s="569"/>
      <c r="AH224" s="346">
        <v>13</v>
      </c>
      <c r="AI224" s="346">
        <v>18</v>
      </c>
      <c r="AJ224" s="346">
        <v>18</v>
      </c>
      <c r="AK224" s="346">
        <v>6</v>
      </c>
      <c r="AL224" s="346">
        <v>24</v>
      </c>
      <c r="AM224" s="346">
        <v>21</v>
      </c>
      <c r="AN224" s="346">
        <v>39</v>
      </c>
      <c r="AO224" s="572">
        <v>99</v>
      </c>
      <c r="AP224" s="346">
        <v>129</v>
      </c>
      <c r="AQ224" s="346">
        <v>67</v>
      </c>
      <c r="AR224" s="346">
        <v>15</v>
      </c>
      <c r="AS224" s="346" t="s">
        <v>430</v>
      </c>
      <c r="AT224" s="346" t="s">
        <v>430</v>
      </c>
      <c r="AU224" s="346">
        <v>3</v>
      </c>
      <c r="AV224" s="346">
        <v>47</v>
      </c>
      <c r="AW224" s="346">
        <v>30</v>
      </c>
      <c r="AX224" s="346">
        <v>131</v>
      </c>
      <c r="AY224" s="346">
        <v>31</v>
      </c>
      <c r="AZ224" s="584"/>
      <c r="BA224" s="467">
        <v>98.67</v>
      </c>
      <c r="BB224" s="348" t="s">
        <v>430</v>
      </c>
      <c r="BC224" s="348" t="s">
        <v>430</v>
      </c>
      <c r="BD224" s="348" t="s">
        <v>430</v>
      </c>
      <c r="BE224" s="375" t="s">
        <v>430</v>
      </c>
      <c r="BF224" s="375">
        <v>1.33</v>
      </c>
      <c r="BG224" s="374"/>
      <c r="BH224" s="594">
        <v>1.33</v>
      </c>
      <c r="BI224" s="348" t="s">
        <v>430</v>
      </c>
      <c r="BJ224" s="348" t="s">
        <v>430</v>
      </c>
      <c r="BK224" s="348" t="s">
        <v>430</v>
      </c>
      <c r="BL224" s="348" t="s">
        <v>430</v>
      </c>
      <c r="BM224" s="375">
        <v>98.67</v>
      </c>
      <c r="BN224" s="375" t="s">
        <v>430</v>
      </c>
      <c r="BO224" s="375" t="s">
        <v>430</v>
      </c>
      <c r="BP224" s="375" t="s">
        <v>430</v>
      </c>
      <c r="BQ224" s="375" t="s">
        <v>430</v>
      </c>
      <c r="BR224" s="374"/>
      <c r="BS224" s="468" t="s">
        <v>430</v>
      </c>
      <c r="BT224" s="348" t="s">
        <v>430</v>
      </c>
      <c r="BU224" s="374"/>
      <c r="BV224" s="430" t="s">
        <v>554</v>
      </c>
    </row>
    <row r="225" spans="1:74" s="428" customFormat="1" x14ac:dyDescent="0.25">
      <c r="A225" s="345" t="s">
        <v>8306</v>
      </c>
      <c r="B225" s="373"/>
      <c r="C225" s="719">
        <v>44846</v>
      </c>
      <c r="D225" s="373"/>
      <c r="E225" s="346">
        <v>827.27300000000002</v>
      </c>
      <c r="F225" s="373"/>
      <c r="G225" s="347">
        <v>13.192600000000001</v>
      </c>
      <c r="H225" s="374"/>
      <c r="I225" s="348">
        <v>2.46</v>
      </c>
      <c r="J225" s="348">
        <v>7.38</v>
      </c>
      <c r="K225" s="348">
        <v>2.13</v>
      </c>
      <c r="L225" s="348">
        <v>2.21</v>
      </c>
      <c r="M225" s="362"/>
      <c r="N225" s="350">
        <v>-3.5964</v>
      </c>
      <c r="O225" s="348">
        <v>4.2077999999999998</v>
      </c>
      <c r="P225" s="348">
        <v>6.4108000000000001</v>
      </c>
      <c r="Q225" s="348">
        <v>10.715400000000001</v>
      </c>
      <c r="R225" s="348">
        <v>18.324100000000001</v>
      </c>
      <c r="S225" s="348">
        <v>5.173</v>
      </c>
      <c r="T225" s="348">
        <v>4.4535</v>
      </c>
      <c r="U225" s="354">
        <v>5.2449000000000003</v>
      </c>
      <c r="V225" s="348">
        <v>4.5555000000000003</v>
      </c>
      <c r="W225" s="348">
        <v>7.4595000000000002</v>
      </c>
      <c r="X225" s="348">
        <v>7.3601999999999999</v>
      </c>
      <c r="Y225" s="375" t="s">
        <v>430</v>
      </c>
      <c r="Z225" s="348" t="s">
        <v>430</v>
      </c>
      <c r="AA225" s="348">
        <v>6.0136000000000003</v>
      </c>
      <c r="AB225" s="348">
        <v>4.2178000000000004</v>
      </c>
      <c r="AC225" s="348">
        <v>5.7061000000000002</v>
      </c>
      <c r="AD225" s="348">
        <v>4.3023999999999996</v>
      </c>
      <c r="AE225" s="348">
        <v>20.721800000000002</v>
      </c>
      <c r="AF225" s="348">
        <v>7.7728999999999999</v>
      </c>
      <c r="AG225" s="569"/>
      <c r="AH225" s="346">
        <v>149</v>
      </c>
      <c r="AI225" s="346">
        <v>159</v>
      </c>
      <c r="AJ225" s="346">
        <v>126</v>
      </c>
      <c r="AK225" s="346">
        <v>81</v>
      </c>
      <c r="AL225" s="346">
        <v>49</v>
      </c>
      <c r="AM225" s="346">
        <v>144</v>
      </c>
      <c r="AN225" s="346">
        <v>142</v>
      </c>
      <c r="AO225" s="572">
        <v>110</v>
      </c>
      <c r="AP225" s="346">
        <v>118</v>
      </c>
      <c r="AQ225" s="346">
        <v>32</v>
      </c>
      <c r="AR225" s="346">
        <v>33</v>
      </c>
      <c r="AS225" s="346" t="s">
        <v>430</v>
      </c>
      <c r="AT225" s="346" t="s">
        <v>430</v>
      </c>
      <c r="AU225" s="346">
        <v>129</v>
      </c>
      <c r="AV225" s="346">
        <v>152</v>
      </c>
      <c r="AW225" s="346">
        <v>57</v>
      </c>
      <c r="AX225" s="346">
        <v>129</v>
      </c>
      <c r="AY225" s="346">
        <v>43</v>
      </c>
      <c r="AZ225" s="584"/>
      <c r="BA225" s="467">
        <v>96.54</v>
      </c>
      <c r="BB225" s="348" t="s">
        <v>430</v>
      </c>
      <c r="BC225" s="348" t="s">
        <v>430</v>
      </c>
      <c r="BD225" s="348" t="s">
        <v>430</v>
      </c>
      <c r="BE225" s="375" t="s">
        <v>430</v>
      </c>
      <c r="BF225" s="375">
        <v>3.46</v>
      </c>
      <c r="BG225" s="374"/>
      <c r="BH225" s="594">
        <v>3.46</v>
      </c>
      <c r="BI225" s="348" t="s">
        <v>430</v>
      </c>
      <c r="BJ225" s="348" t="s">
        <v>430</v>
      </c>
      <c r="BK225" s="348" t="s">
        <v>430</v>
      </c>
      <c r="BL225" s="348" t="s">
        <v>430</v>
      </c>
      <c r="BM225" s="375">
        <v>96.54</v>
      </c>
      <c r="BN225" s="375" t="s">
        <v>430</v>
      </c>
      <c r="BO225" s="375" t="s">
        <v>430</v>
      </c>
      <c r="BP225" s="375" t="s">
        <v>430</v>
      </c>
      <c r="BQ225" s="375" t="s">
        <v>430</v>
      </c>
      <c r="BR225" s="374"/>
      <c r="BS225" s="468" t="s">
        <v>430</v>
      </c>
      <c r="BT225" s="348" t="s">
        <v>430</v>
      </c>
      <c r="BU225" s="374"/>
      <c r="BV225" s="430" t="s">
        <v>554</v>
      </c>
    </row>
    <row r="226" spans="1:74" s="428" customFormat="1" x14ac:dyDescent="0.25">
      <c r="A226" s="345" t="s">
        <v>8307</v>
      </c>
      <c r="B226" s="373"/>
      <c r="C226" s="719">
        <v>44845</v>
      </c>
      <c r="D226" s="373"/>
      <c r="E226" s="346">
        <v>816.02200000000005</v>
      </c>
      <c r="F226" s="373"/>
      <c r="G226" s="347">
        <v>13.269399999999999</v>
      </c>
      <c r="H226" s="374"/>
      <c r="I226" s="348">
        <v>4.43</v>
      </c>
      <c r="J226" s="348">
        <v>6.84</v>
      </c>
      <c r="K226" s="348">
        <v>3.54</v>
      </c>
      <c r="L226" s="348">
        <v>3.66</v>
      </c>
      <c r="M226" s="362"/>
      <c r="N226" s="350">
        <v>90.7226</v>
      </c>
      <c r="O226" s="348">
        <v>23.456</v>
      </c>
      <c r="P226" s="348">
        <v>13.6713</v>
      </c>
      <c r="Q226" s="348">
        <v>19.398099999999999</v>
      </c>
      <c r="R226" s="348">
        <v>22.027200000000001</v>
      </c>
      <c r="S226" s="348">
        <v>9.2773000000000003</v>
      </c>
      <c r="T226" s="348">
        <v>5.6885000000000003</v>
      </c>
      <c r="U226" s="354">
        <v>5.0244</v>
      </c>
      <c r="V226" s="348">
        <v>4.8749000000000002</v>
      </c>
      <c r="W226" s="348">
        <v>7.6563999999999997</v>
      </c>
      <c r="X226" s="348">
        <v>7.5533000000000001</v>
      </c>
      <c r="Y226" s="375" t="s">
        <v>430</v>
      </c>
      <c r="Z226" s="348" t="s">
        <v>430</v>
      </c>
      <c r="AA226" s="348">
        <v>13.4879</v>
      </c>
      <c r="AB226" s="348">
        <v>5.3474000000000004</v>
      </c>
      <c r="AC226" s="348">
        <v>5.1738999999999997</v>
      </c>
      <c r="AD226" s="348">
        <v>4.9935</v>
      </c>
      <c r="AE226" s="348">
        <v>20.077500000000001</v>
      </c>
      <c r="AF226" s="348">
        <v>7.9359999999999999</v>
      </c>
      <c r="AG226" s="569"/>
      <c r="AH226" s="346">
        <v>20</v>
      </c>
      <c r="AI226" s="346">
        <v>34</v>
      </c>
      <c r="AJ226" s="346">
        <v>44</v>
      </c>
      <c r="AK226" s="346">
        <v>35</v>
      </c>
      <c r="AL226" s="346">
        <v>41</v>
      </c>
      <c r="AM226" s="346">
        <v>22</v>
      </c>
      <c r="AN226" s="346">
        <v>46</v>
      </c>
      <c r="AO226" s="572">
        <v>126</v>
      </c>
      <c r="AP226" s="346">
        <v>105</v>
      </c>
      <c r="AQ226" s="346">
        <v>20</v>
      </c>
      <c r="AR226" s="346">
        <v>20</v>
      </c>
      <c r="AS226" s="346" t="s">
        <v>430</v>
      </c>
      <c r="AT226" s="346" t="s">
        <v>430</v>
      </c>
      <c r="AU226" s="346">
        <v>18</v>
      </c>
      <c r="AV226" s="346">
        <v>82</v>
      </c>
      <c r="AW226" s="346">
        <v>118</v>
      </c>
      <c r="AX226" s="346">
        <v>99</v>
      </c>
      <c r="AY226" s="346">
        <v>47</v>
      </c>
      <c r="AZ226" s="584"/>
      <c r="BA226" s="467">
        <v>96.66</v>
      </c>
      <c r="BB226" s="348" t="s">
        <v>430</v>
      </c>
      <c r="BC226" s="348" t="s">
        <v>430</v>
      </c>
      <c r="BD226" s="348" t="s">
        <v>430</v>
      </c>
      <c r="BE226" s="375" t="s">
        <v>430</v>
      </c>
      <c r="BF226" s="375">
        <v>3.34</v>
      </c>
      <c r="BG226" s="374"/>
      <c r="BH226" s="594">
        <v>3.34</v>
      </c>
      <c r="BI226" s="348" t="s">
        <v>430</v>
      </c>
      <c r="BJ226" s="348" t="s">
        <v>430</v>
      </c>
      <c r="BK226" s="348" t="s">
        <v>430</v>
      </c>
      <c r="BL226" s="348" t="s">
        <v>430</v>
      </c>
      <c r="BM226" s="375">
        <v>96.66</v>
      </c>
      <c r="BN226" s="375" t="s">
        <v>430</v>
      </c>
      <c r="BO226" s="375" t="s">
        <v>430</v>
      </c>
      <c r="BP226" s="375" t="s">
        <v>430</v>
      </c>
      <c r="BQ226" s="375" t="s">
        <v>430</v>
      </c>
      <c r="BR226" s="374"/>
      <c r="BS226" s="468" t="s">
        <v>430</v>
      </c>
      <c r="BT226" s="348" t="s">
        <v>430</v>
      </c>
      <c r="BU226" s="374"/>
      <c r="BV226" s="430" t="s">
        <v>554</v>
      </c>
    </row>
    <row r="227" spans="1:74" s="428" customFormat="1" x14ac:dyDescent="0.25">
      <c r="A227" s="345" t="s">
        <v>8308</v>
      </c>
      <c r="B227" s="373"/>
      <c r="C227" s="719">
        <v>46105</v>
      </c>
      <c r="D227" s="373"/>
      <c r="E227" s="346">
        <v>841.774</v>
      </c>
      <c r="F227" s="373"/>
      <c r="G227" s="347">
        <v>10.1921</v>
      </c>
      <c r="H227" s="374"/>
      <c r="I227" s="348">
        <v>0.78356000000000003</v>
      </c>
      <c r="J227" s="348">
        <v>7.91</v>
      </c>
      <c r="K227" s="348">
        <v>0.71780999999999995</v>
      </c>
      <c r="L227" s="348">
        <v>0.77259999999999995</v>
      </c>
      <c r="M227" s="362"/>
      <c r="N227" s="350">
        <v>24.009899999999998</v>
      </c>
      <c r="O227" s="348">
        <v>10.4003</v>
      </c>
      <c r="P227" s="348">
        <v>9.5332000000000008</v>
      </c>
      <c r="Q227" s="348">
        <v>9.1127000000000002</v>
      </c>
      <c r="R227" s="348">
        <v>11.9567</v>
      </c>
      <c r="S227" s="348">
        <v>7.5526</v>
      </c>
      <c r="T227" s="348" t="s">
        <v>430</v>
      </c>
      <c r="U227" s="354" t="s">
        <v>430</v>
      </c>
      <c r="V227" s="348" t="s">
        <v>430</v>
      </c>
      <c r="W227" s="348" t="s">
        <v>430</v>
      </c>
      <c r="X227" s="348" t="s">
        <v>430</v>
      </c>
      <c r="Y227" s="375" t="s">
        <v>430</v>
      </c>
      <c r="Z227" s="348" t="s">
        <v>430</v>
      </c>
      <c r="AA227" s="348">
        <v>7.1706000000000003</v>
      </c>
      <c r="AB227" s="348" t="s">
        <v>430</v>
      </c>
      <c r="AC227" s="348" t="s">
        <v>430</v>
      </c>
      <c r="AD227" s="348" t="s">
        <v>430</v>
      </c>
      <c r="AE227" s="348">
        <v>12.829499999999999</v>
      </c>
      <c r="AF227" s="348">
        <v>7.6214000000000004</v>
      </c>
      <c r="AG227" s="569"/>
      <c r="AH227" s="346">
        <v>66</v>
      </c>
      <c r="AI227" s="346">
        <v>79</v>
      </c>
      <c r="AJ227" s="346">
        <v>90</v>
      </c>
      <c r="AK227" s="346">
        <v>100</v>
      </c>
      <c r="AL227" s="346">
        <v>96</v>
      </c>
      <c r="AM227" s="346">
        <v>61</v>
      </c>
      <c r="AN227" s="346" t="s">
        <v>430</v>
      </c>
      <c r="AO227" s="572" t="s">
        <v>430</v>
      </c>
      <c r="AP227" s="346" t="s">
        <v>430</v>
      </c>
      <c r="AQ227" s="346" t="s">
        <v>430</v>
      </c>
      <c r="AR227" s="346" t="s">
        <v>430</v>
      </c>
      <c r="AS227" s="346" t="s">
        <v>430</v>
      </c>
      <c r="AT227" s="346" t="s">
        <v>430</v>
      </c>
      <c r="AU227" s="346">
        <v>90</v>
      </c>
      <c r="AV227" s="346" t="s">
        <v>430</v>
      </c>
      <c r="AW227" s="346" t="s">
        <v>430</v>
      </c>
      <c r="AX227" s="346" t="s">
        <v>430</v>
      </c>
      <c r="AY227" s="346">
        <v>91</v>
      </c>
      <c r="AZ227" s="584"/>
      <c r="BA227" s="467" t="s">
        <v>430</v>
      </c>
      <c r="BB227" s="348">
        <v>97.64</v>
      </c>
      <c r="BC227" s="348" t="s">
        <v>430</v>
      </c>
      <c r="BD227" s="348" t="s">
        <v>430</v>
      </c>
      <c r="BE227" s="375" t="s">
        <v>430</v>
      </c>
      <c r="BF227" s="375">
        <v>2.36</v>
      </c>
      <c r="BG227" s="374"/>
      <c r="BH227" s="594">
        <v>2.36</v>
      </c>
      <c r="BI227" s="348">
        <v>50.66</v>
      </c>
      <c r="BJ227" s="348" t="s">
        <v>430</v>
      </c>
      <c r="BK227" s="348">
        <v>46.98</v>
      </c>
      <c r="BL227" s="348" t="s">
        <v>430</v>
      </c>
      <c r="BM227" s="375" t="s">
        <v>430</v>
      </c>
      <c r="BN227" s="375" t="s">
        <v>430</v>
      </c>
      <c r="BO227" s="375" t="s">
        <v>430</v>
      </c>
      <c r="BP227" s="375" t="s">
        <v>430</v>
      </c>
      <c r="BQ227" s="375" t="s">
        <v>430</v>
      </c>
      <c r="BR227" s="374"/>
      <c r="BS227" s="468">
        <v>6.1778647606177897</v>
      </c>
      <c r="BT227" s="348">
        <v>23.413219242341299</v>
      </c>
      <c r="BU227" s="374"/>
      <c r="BV227" s="430" t="s">
        <v>554</v>
      </c>
    </row>
    <row r="228" spans="1:74" s="428" customFormat="1" x14ac:dyDescent="0.25">
      <c r="A228" s="345" t="s">
        <v>8309</v>
      </c>
      <c r="B228" s="373"/>
      <c r="C228" s="719">
        <v>44834</v>
      </c>
      <c r="D228" s="373"/>
      <c r="E228" s="889">
        <v>793.34</v>
      </c>
      <c r="F228" s="373"/>
      <c r="G228" s="347" t="s">
        <v>430</v>
      </c>
      <c r="H228" s="374"/>
      <c r="I228" s="348" t="s">
        <v>430</v>
      </c>
      <c r="J228" s="348" t="s">
        <v>430</v>
      </c>
      <c r="K228" s="348" t="s">
        <v>430</v>
      </c>
      <c r="L228" s="348" t="s">
        <v>430</v>
      </c>
      <c r="M228" s="362"/>
      <c r="N228" s="350" t="s">
        <v>430</v>
      </c>
      <c r="O228" s="348" t="s">
        <v>430</v>
      </c>
      <c r="P228" s="348" t="s">
        <v>430</v>
      </c>
      <c r="Q228" s="348" t="s">
        <v>430</v>
      </c>
      <c r="R228" s="348" t="s">
        <v>430</v>
      </c>
      <c r="S228" s="348" t="s">
        <v>430</v>
      </c>
      <c r="T228" s="348" t="s">
        <v>430</v>
      </c>
      <c r="U228" s="354" t="s">
        <v>430</v>
      </c>
      <c r="V228" s="348" t="s">
        <v>430</v>
      </c>
      <c r="W228" s="348" t="s">
        <v>430</v>
      </c>
      <c r="X228" s="348" t="s">
        <v>430</v>
      </c>
      <c r="Y228" s="375" t="s">
        <v>430</v>
      </c>
      <c r="Z228" s="348" t="s">
        <v>430</v>
      </c>
      <c r="AA228" s="348" t="s">
        <v>430</v>
      </c>
      <c r="AB228" s="348" t="s">
        <v>430</v>
      </c>
      <c r="AC228" s="348" t="s">
        <v>430</v>
      </c>
      <c r="AD228" s="348" t="s">
        <v>430</v>
      </c>
      <c r="AE228" s="348" t="s">
        <v>430</v>
      </c>
      <c r="AF228" s="348" t="s">
        <v>430</v>
      </c>
      <c r="AG228" s="569"/>
      <c r="AH228" s="346" t="s">
        <v>430</v>
      </c>
      <c r="AI228" s="346" t="s">
        <v>430</v>
      </c>
      <c r="AJ228" s="346" t="s">
        <v>430</v>
      </c>
      <c r="AK228" s="346" t="s">
        <v>430</v>
      </c>
      <c r="AL228" s="346" t="s">
        <v>430</v>
      </c>
      <c r="AM228" s="346" t="s">
        <v>430</v>
      </c>
      <c r="AN228" s="346" t="s">
        <v>430</v>
      </c>
      <c r="AO228" s="572" t="s">
        <v>430</v>
      </c>
      <c r="AP228" s="346" t="s">
        <v>430</v>
      </c>
      <c r="AQ228" s="346" t="s">
        <v>430</v>
      </c>
      <c r="AR228" s="346" t="s">
        <v>430</v>
      </c>
      <c r="AS228" s="346" t="s">
        <v>430</v>
      </c>
      <c r="AT228" s="346" t="s">
        <v>430</v>
      </c>
      <c r="AU228" s="346" t="s">
        <v>430</v>
      </c>
      <c r="AV228" s="346" t="s">
        <v>430</v>
      </c>
      <c r="AW228" s="346" t="s">
        <v>430</v>
      </c>
      <c r="AX228" s="346" t="s">
        <v>430</v>
      </c>
      <c r="AY228" s="346" t="s">
        <v>430</v>
      </c>
      <c r="AZ228" s="584"/>
      <c r="BA228" s="467" t="s">
        <v>430</v>
      </c>
      <c r="BB228" s="348" t="s">
        <v>430</v>
      </c>
      <c r="BC228" s="348" t="s">
        <v>430</v>
      </c>
      <c r="BD228" s="348" t="s">
        <v>430</v>
      </c>
      <c r="BE228" s="375" t="s">
        <v>430</v>
      </c>
      <c r="BF228" s="375" t="s">
        <v>430</v>
      </c>
      <c r="BG228" s="374"/>
      <c r="BH228" s="594" t="s">
        <v>430</v>
      </c>
      <c r="BI228" s="348" t="s">
        <v>430</v>
      </c>
      <c r="BJ228" s="348" t="s">
        <v>430</v>
      </c>
      <c r="BK228" s="348" t="s">
        <v>430</v>
      </c>
      <c r="BL228" s="348" t="s">
        <v>430</v>
      </c>
      <c r="BM228" s="375" t="s">
        <v>430</v>
      </c>
      <c r="BN228" s="375" t="s">
        <v>430</v>
      </c>
      <c r="BO228" s="375" t="s">
        <v>430</v>
      </c>
      <c r="BP228" s="375" t="s">
        <v>430</v>
      </c>
      <c r="BQ228" s="375" t="s">
        <v>430</v>
      </c>
      <c r="BR228" s="374"/>
      <c r="BS228" s="468" t="s">
        <v>430</v>
      </c>
      <c r="BT228" s="348" t="s">
        <v>430</v>
      </c>
      <c r="BU228" s="374"/>
      <c r="BV228" s="430" t="s">
        <v>554</v>
      </c>
    </row>
    <row r="229" spans="1:74" s="428" customFormat="1" x14ac:dyDescent="0.25">
      <c r="A229" s="345" t="s">
        <v>8310</v>
      </c>
      <c r="B229" s="373"/>
      <c r="C229" s="719">
        <v>44914</v>
      </c>
      <c r="D229" s="373"/>
      <c r="E229" s="346">
        <v>748.048</v>
      </c>
      <c r="F229" s="373"/>
      <c r="G229" s="347">
        <v>13.0946</v>
      </c>
      <c r="H229" s="374"/>
      <c r="I229" s="348">
        <v>9.74</v>
      </c>
      <c r="J229" s="348">
        <v>7.13</v>
      </c>
      <c r="K229" s="348">
        <v>6.84</v>
      </c>
      <c r="L229" s="348">
        <v>7.09</v>
      </c>
      <c r="M229" s="362"/>
      <c r="N229" s="350">
        <v>116.045</v>
      </c>
      <c r="O229" s="348">
        <v>35.572600000000001</v>
      </c>
      <c r="P229" s="348">
        <v>27.098299999999998</v>
      </c>
      <c r="Q229" s="348">
        <v>29.7834</v>
      </c>
      <c r="R229" s="348">
        <v>26.864000000000001</v>
      </c>
      <c r="S229" s="348">
        <v>9.0012000000000008</v>
      </c>
      <c r="T229" s="348">
        <v>5.4462000000000002</v>
      </c>
      <c r="U229" s="354">
        <v>5.1677999999999997</v>
      </c>
      <c r="V229" s="348">
        <v>3.7951999999999999</v>
      </c>
      <c r="W229" s="348">
        <v>7.1614000000000004</v>
      </c>
      <c r="X229" s="348">
        <v>7.5472999999999999</v>
      </c>
      <c r="Y229" s="375" t="s">
        <v>430</v>
      </c>
      <c r="Z229" s="348" t="s">
        <v>430</v>
      </c>
      <c r="AA229" s="348">
        <v>15.08</v>
      </c>
      <c r="AB229" s="348">
        <v>5.3905000000000003</v>
      </c>
      <c r="AC229" s="348">
        <v>5.6113</v>
      </c>
      <c r="AD229" s="348">
        <v>3.9902000000000002</v>
      </c>
      <c r="AE229" s="348">
        <v>24.7211</v>
      </c>
      <c r="AF229" s="348">
        <v>7.9721000000000002</v>
      </c>
      <c r="AG229" s="569"/>
      <c r="AH229" s="346">
        <v>8</v>
      </c>
      <c r="AI229" s="346">
        <v>15</v>
      </c>
      <c r="AJ229" s="346">
        <v>16</v>
      </c>
      <c r="AK229" s="346">
        <v>8</v>
      </c>
      <c r="AL229" s="346">
        <v>28</v>
      </c>
      <c r="AM229" s="346">
        <v>25</v>
      </c>
      <c r="AN229" s="346">
        <v>71</v>
      </c>
      <c r="AO229" s="572">
        <v>118</v>
      </c>
      <c r="AP229" s="346">
        <v>134</v>
      </c>
      <c r="AQ229" s="346">
        <v>73</v>
      </c>
      <c r="AR229" s="346">
        <v>21</v>
      </c>
      <c r="AS229" s="346" t="s">
        <v>430</v>
      </c>
      <c r="AT229" s="346" t="s">
        <v>430</v>
      </c>
      <c r="AU229" s="346">
        <v>6</v>
      </c>
      <c r="AV229" s="346">
        <v>77</v>
      </c>
      <c r="AW229" s="346">
        <v>70</v>
      </c>
      <c r="AX229" s="346">
        <v>137</v>
      </c>
      <c r="AY229" s="346">
        <v>34</v>
      </c>
      <c r="AZ229" s="584"/>
      <c r="BA229" s="467">
        <v>98.16</v>
      </c>
      <c r="BB229" s="348" t="s">
        <v>430</v>
      </c>
      <c r="BC229" s="348" t="s">
        <v>430</v>
      </c>
      <c r="BD229" s="348" t="s">
        <v>430</v>
      </c>
      <c r="BE229" s="375" t="s">
        <v>430</v>
      </c>
      <c r="BF229" s="375">
        <v>1.84</v>
      </c>
      <c r="BG229" s="374"/>
      <c r="BH229" s="594">
        <v>1.84</v>
      </c>
      <c r="BI229" s="348" t="s">
        <v>430</v>
      </c>
      <c r="BJ229" s="348" t="s">
        <v>430</v>
      </c>
      <c r="BK229" s="348" t="s">
        <v>430</v>
      </c>
      <c r="BL229" s="348" t="s">
        <v>430</v>
      </c>
      <c r="BM229" s="375">
        <v>98.16</v>
      </c>
      <c r="BN229" s="375" t="s">
        <v>430</v>
      </c>
      <c r="BO229" s="375" t="s">
        <v>430</v>
      </c>
      <c r="BP229" s="375" t="s">
        <v>430</v>
      </c>
      <c r="BQ229" s="375" t="s">
        <v>430</v>
      </c>
      <c r="BR229" s="374"/>
      <c r="BS229" s="468" t="s">
        <v>430</v>
      </c>
      <c r="BT229" s="348" t="s">
        <v>430</v>
      </c>
      <c r="BU229" s="374"/>
      <c r="BV229" s="430" t="s">
        <v>554</v>
      </c>
    </row>
    <row r="230" spans="1:74" s="428" customFormat="1" x14ac:dyDescent="0.25">
      <c r="A230" s="345" t="s">
        <v>8311</v>
      </c>
      <c r="B230" s="373"/>
      <c r="C230" s="719">
        <v>45603</v>
      </c>
      <c r="D230" s="373"/>
      <c r="E230" s="889">
        <v>681.75</v>
      </c>
      <c r="F230" s="373"/>
      <c r="G230" s="347">
        <v>1091.2384</v>
      </c>
      <c r="H230" s="374"/>
      <c r="I230" s="348">
        <v>2.7399999999999998E-3</v>
      </c>
      <c r="J230" s="348">
        <v>5.32</v>
      </c>
      <c r="K230" s="348">
        <v>0</v>
      </c>
      <c r="L230" s="348">
        <v>0</v>
      </c>
      <c r="M230" s="362"/>
      <c r="N230" s="350">
        <v>4.9208999999999996</v>
      </c>
      <c r="O230" s="348">
        <v>5.0316000000000001</v>
      </c>
      <c r="P230" s="348">
        <v>5.0148999999999999</v>
      </c>
      <c r="Q230" s="348">
        <v>4.9660000000000002</v>
      </c>
      <c r="R230" s="348">
        <v>4.9775999999999998</v>
      </c>
      <c r="S230" s="348">
        <v>4.9348000000000001</v>
      </c>
      <c r="T230" s="348">
        <v>4.8962000000000003</v>
      </c>
      <c r="U230" s="354">
        <v>5.0171000000000001</v>
      </c>
      <c r="V230" s="348">
        <v>5.1096000000000004</v>
      </c>
      <c r="W230" s="348" t="s">
        <v>430</v>
      </c>
      <c r="X230" s="348" t="s">
        <v>430</v>
      </c>
      <c r="Y230" s="375" t="s">
        <v>430</v>
      </c>
      <c r="Z230" s="348" t="s">
        <v>430</v>
      </c>
      <c r="AA230" s="348">
        <v>4.9054000000000002</v>
      </c>
      <c r="AB230" s="348">
        <v>4.8832000000000004</v>
      </c>
      <c r="AC230" s="348">
        <v>5.0080999999999998</v>
      </c>
      <c r="AD230" s="348">
        <v>5.1048999999999998</v>
      </c>
      <c r="AE230" s="348">
        <v>4.9410999999999996</v>
      </c>
      <c r="AF230" s="348">
        <v>5.5117000000000003</v>
      </c>
      <c r="AG230" s="569"/>
      <c r="AH230" s="346">
        <v>137</v>
      </c>
      <c r="AI230" s="346">
        <v>146</v>
      </c>
      <c r="AJ230" s="346">
        <v>144</v>
      </c>
      <c r="AK230" s="346">
        <v>149</v>
      </c>
      <c r="AL230" s="346">
        <v>148</v>
      </c>
      <c r="AM230" s="346">
        <v>148</v>
      </c>
      <c r="AN230" s="346">
        <v>114</v>
      </c>
      <c r="AO230" s="572">
        <v>127</v>
      </c>
      <c r="AP230" s="346">
        <v>80</v>
      </c>
      <c r="AQ230" s="346" t="s">
        <v>430</v>
      </c>
      <c r="AR230" s="346" t="s">
        <v>430</v>
      </c>
      <c r="AS230" s="346" t="s">
        <v>430</v>
      </c>
      <c r="AT230" s="346" t="s">
        <v>430</v>
      </c>
      <c r="AU230" s="346">
        <v>148</v>
      </c>
      <c r="AV230" s="346">
        <v>112</v>
      </c>
      <c r="AW230" s="346">
        <v>129</v>
      </c>
      <c r="AX230" s="346">
        <v>86</v>
      </c>
      <c r="AY230" s="346">
        <v>150</v>
      </c>
      <c r="AZ230" s="584"/>
      <c r="BA230" s="467" t="s">
        <v>430</v>
      </c>
      <c r="BB230" s="348" t="s">
        <v>430</v>
      </c>
      <c r="BC230" s="348" t="s">
        <v>430</v>
      </c>
      <c r="BD230" s="348" t="s">
        <v>430</v>
      </c>
      <c r="BE230" s="375" t="s">
        <v>430</v>
      </c>
      <c r="BF230" s="375">
        <v>100</v>
      </c>
      <c r="BG230" s="374"/>
      <c r="BH230" s="594">
        <v>100</v>
      </c>
      <c r="BI230" s="348" t="s">
        <v>430</v>
      </c>
      <c r="BJ230" s="348" t="s">
        <v>430</v>
      </c>
      <c r="BK230" s="348" t="s">
        <v>430</v>
      </c>
      <c r="BL230" s="348" t="s">
        <v>430</v>
      </c>
      <c r="BM230" s="375" t="s">
        <v>430</v>
      </c>
      <c r="BN230" s="375" t="s">
        <v>430</v>
      </c>
      <c r="BO230" s="375" t="s">
        <v>430</v>
      </c>
      <c r="BP230" s="375" t="s">
        <v>430</v>
      </c>
      <c r="BQ230" s="375" t="s">
        <v>430</v>
      </c>
      <c r="BR230" s="374"/>
      <c r="BS230" s="468" t="s">
        <v>430</v>
      </c>
      <c r="BT230" s="348" t="s">
        <v>430</v>
      </c>
      <c r="BU230" s="374"/>
      <c r="BV230" s="430" t="s">
        <v>554</v>
      </c>
    </row>
    <row r="231" spans="1:74" s="428" customFormat="1" x14ac:dyDescent="0.25">
      <c r="A231" s="345" t="s">
        <v>8312</v>
      </c>
      <c r="B231" s="373"/>
      <c r="C231" s="719">
        <v>45440</v>
      </c>
      <c r="D231" s="373"/>
      <c r="E231" s="346">
        <v>629.67999999999995</v>
      </c>
      <c r="F231" s="373"/>
      <c r="G231" s="347">
        <v>1087.1769999999999</v>
      </c>
      <c r="H231" s="374"/>
      <c r="I231" s="348">
        <v>5.4799999999999996E-3</v>
      </c>
      <c r="J231" s="348">
        <v>5.39</v>
      </c>
      <c r="K231" s="348">
        <v>5.4799999999999996E-3</v>
      </c>
      <c r="L231" s="348">
        <v>5.4799999999999996E-3</v>
      </c>
      <c r="M231" s="362"/>
      <c r="N231" s="350">
        <v>4.5664999999999996</v>
      </c>
      <c r="O231" s="348">
        <v>4.6181000000000001</v>
      </c>
      <c r="P231" s="348">
        <v>4.7477</v>
      </c>
      <c r="Q231" s="348">
        <v>4.7645999999999997</v>
      </c>
      <c r="R231" s="348">
        <v>4.7718999999999996</v>
      </c>
      <c r="S231" s="348">
        <v>4.8253000000000004</v>
      </c>
      <c r="T231" s="348">
        <v>4.7417999999999996</v>
      </c>
      <c r="U231" s="354">
        <v>4.8322000000000003</v>
      </c>
      <c r="V231" s="348">
        <v>4.93</v>
      </c>
      <c r="W231" s="348">
        <v>5.5620000000000003</v>
      </c>
      <c r="X231" s="348" t="s">
        <v>430</v>
      </c>
      <c r="Y231" s="375" t="s">
        <v>430</v>
      </c>
      <c r="Z231" s="348" t="s">
        <v>430</v>
      </c>
      <c r="AA231" s="348">
        <v>4.7484999999999999</v>
      </c>
      <c r="AB231" s="348">
        <v>4.7256</v>
      </c>
      <c r="AC231" s="348">
        <v>4.8254999999999999</v>
      </c>
      <c r="AD231" s="348">
        <v>4.9264000000000001</v>
      </c>
      <c r="AE231" s="348">
        <v>4.7104999999999997</v>
      </c>
      <c r="AF231" s="348">
        <v>5.5335999999999999</v>
      </c>
      <c r="AG231" s="569"/>
      <c r="AH231" s="346">
        <v>145</v>
      </c>
      <c r="AI231" s="346">
        <v>158</v>
      </c>
      <c r="AJ231" s="346">
        <v>152</v>
      </c>
      <c r="AK231" s="346">
        <v>155</v>
      </c>
      <c r="AL231" s="346">
        <v>156</v>
      </c>
      <c r="AM231" s="346">
        <v>155</v>
      </c>
      <c r="AN231" s="346">
        <v>128</v>
      </c>
      <c r="AO231" s="572">
        <v>137</v>
      </c>
      <c r="AP231" s="346">
        <v>100</v>
      </c>
      <c r="AQ231" s="346">
        <v>108</v>
      </c>
      <c r="AR231" s="346" t="s">
        <v>430</v>
      </c>
      <c r="AS231" s="346" t="s">
        <v>430</v>
      </c>
      <c r="AT231" s="346" t="s">
        <v>430</v>
      </c>
      <c r="AU231" s="346">
        <v>156</v>
      </c>
      <c r="AV231" s="346">
        <v>129</v>
      </c>
      <c r="AW231" s="346">
        <v>140</v>
      </c>
      <c r="AX231" s="346">
        <v>105</v>
      </c>
      <c r="AY231" s="346">
        <v>156</v>
      </c>
      <c r="AZ231" s="584"/>
      <c r="BA231" s="467" t="s">
        <v>430</v>
      </c>
      <c r="BB231" s="348">
        <v>3.72</v>
      </c>
      <c r="BC231" s="348" t="s">
        <v>430</v>
      </c>
      <c r="BD231" s="348" t="s">
        <v>430</v>
      </c>
      <c r="BE231" s="375" t="s">
        <v>430</v>
      </c>
      <c r="BF231" s="375">
        <v>96.28</v>
      </c>
      <c r="BG231" s="374"/>
      <c r="BH231" s="594">
        <v>96.28</v>
      </c>
      <c r="BI231" s="348" t="s">
        <v>430</v>
      </c>
      <c r="BJ231" s="348">
        <v>3.72</v>
      </c>
      <c r="BK231" s="348" t="s">
        <v>430</v>
      </c>
      <c r="BL231" s="348" t="s">
        <v>430</v>
      </c>
      <c r="BM231" s="375" t="s">
        <v>430</v>
      </c>
      <c r="BN231" s="375" t="s">
        <v>430</v>
      </c>
      <c r="BO231" s="375" t="s">
        <v>430</v>
      </c>
      <c r="BP231" s="375" t="s">
        <v>430</v>
      </c>
      <c r="BQ231" s="375" t="s">
        <v>430</v>
      </c>
      <c r="BR231" s="374"/>
      <c r="BS231" s="468" t="s">
        <v>430</v>
      </c>
      <c r="BT231" s="348" t="s">
        <v>430</v>
      </c>
      <c r="BU231" s="374"/>
      <c r="BV231" s="430" t="s">
        <v>554</v>
      </c>
    </row>
    <row r="232" spans="1:74" s="428" customFormat="1" x14ac:dyDescent="0.25">
      <c r="A232" s="345" t="s">
        <v>8313</v>
      </c>
      <c r="B232" s="373"/>
      <c r="C232" s="719">
        <v>44650</v>
      </c>
      <c r="D232" s="373"/>
      <c r="E232" s="346">
        <v>643.15</v>
      </c>
      <c r="F232" s="373"/>
      <c r="G232" s="347">
        <v>13.062099999999999</v>
      </c>
      <c r="H232" s="374"/>
      <c r="I232" s="348">
        <v>1.53</v>
      </c>
      <c r="J232" s="348">
        <v>6.94</v>
      </c>
      <c r="K232" s="348">
        <v>1.37</v>
      </c>
      <c r="L232" s="348">
        <v>1.44</v>
      </c>
      <c r="M232" s="362"/>
      <c r="N232" s="350">
        <v>29.084299999999999</v>
      </c>
      <c r="O232" s="348">
        <v>12.2598</v>
      </c>
      <c r="P232" s="348">
        <v>12.324199999999999</v>
      </c>
      <c r="Q232" s="348">
        <v>8.7716999999999992</v>
      </c>
      <c r="R232" s="348">
        <v>12.286099999999999</v>
      </c>
      <c r="S232" s="348">
        <v>6.0407000000000002</v>
      </c>
      <c r="T232" s="348">
        <v>5.0010000000000003</v>
      </c>
      <c r="U232" s="354">
        <v>5.2153999999999998</v>
      </c>
      <c r="V232" s="348">
        <v>5.0362999999999998</v>
      </c>
      <c r="W232" s="348">
        <v>7.1821000000000002</v>
      </c>
      <c r="X232" s="348">
        <v>7.1158000000000001</v>
      </c>
      <c r="Y232" s="375" t="s">
        <v>430</v>
      </c>
      <c r="Z232" s="348" t="s">
        <v>430</v>
      </c>
      <c r="AA232" s="348">
        <v>5.9696999999999996</v>
      </c>
      <c r="AB232" s="348">
        <v>4.8811999999999998</v>
      </c>
      <c r="AC232" s="348">
        <v>5.2693000000000003</v>
      </c>
      <c r="AD232" s="348">
        <v>5.1753999999999998</v>
      </c>
      <c r="AE232" s="348">
        <v>13.9039</v>
      </c>
      <c r="AF232" s="348">
        <v>6.5054999999999996</v>
      </c>
      <c r="AG232" s="569"/>
      <c r="AH232" s="346">
        <v>46</v>
      </c>
      <c r="AI232" s="346">
        <v>59</v>
      </c>
      <c r="AJ232" s="346">
        <v>59</v>
      </c>
      <c r="AK232" s="346">
        <v>110</v>
      </c>
      <c r="AL232" s="346">
        <v>89</v>
      </c>
      <c r="AM232" s="346">
        <v>125</v>
      </c>
      <c r="AN232" s="346">
        <v>105</v>
      </c>
      <c r="AO232" s="572">
        <v>115</v>
      </c>
      <c r="AP232" s="346">
        <v>90</v>
      </c>
      <c r="AQ232" s="346">
        <v>69</v>
      </c>
      <c r="AR232" s="346">
        <v>70</v>
      </c>
      <c r="AS232" s="346" t="s">
        <v>430</v>
      </c>
      <c r="AT232" s="346" t="s">
        <v>430</v>
      </c>
      <c r="AU232" s="346">
        <v>131</v>
      </c>
      <c r="AV232" s="346">
        <v>113</v>
      </c>
      <c r="AW232" s="346">
        <v>112</v>
      </c>
      <c r="AX232" s="346">
        <v>81</v>
      </c>
      <c r="AY232" s="346">
        <v>80</v>
      </c>
      <c r="AZ232" s="584"/>
      <c r="BA232" s="467">
        <v>58.53</v>
      </c>
      <c r="BB232" s="348">
        <v>37.200000000000003</v>
      </c>
      <c r="BC232" s="348" t="s">
        <v>430</v>
      </c>
      <c r="BD232" s="348" t="s">
        <v>430</v>
      </c>
      <c r="BE232" s="375" t="s">
        <v>430</v>
      </c>
      <c r="BF232" s="375">
        <v>4.2699999999999996</v>
      </c>
      <c r="BG232" s="374"/>
      <c r="BH232" s="594">
        <v>4.2699999999999996</v>
      </c>
      <c r="BI232" s="348" t="s">
        <v>430</v>
      </c>
      <c r="BJ232" s="348" t="s">
        <v>430</v>
      </c>
      <c r="BK232" s="348">
        <v>37.200000000000003</v>
      </c>
      <c r="BL232" s="348" t="s">
        <v>430</v>
      </c>
      <c r="BM232" s="375">
        <v>58.53</v>
      </c>
      <c r="BN232" s="375" t="s">
        <v>430</v>
      </c>
      <c r="BO232" s="375" t="s">
        <v>430</v>
      </c>
      <c r="BP232" s="375" t="s">
        <v>430</v>
      </c>
      <c r="BQ232" s="375" t="s">
        <v>430</v>
      </c>
      <c r="BR232" s="374"/>
      <c r="BS232" s="468" t="s">
        <v>430</v>
      </c>
      <c r="BT232" s="348" t="s">
        <v>430</v>
      </c>
      <c r="BU232" s="374"/>
      <c r="BV232" s="430" t="s">
        <v>554</v>
      </c>
    </row>
    <row r="233" spans="1:74" s="428" customFormat="1" x14ac:dyDescent="0.25">
      <c r="A233" s="345" t="s">
        <v>8314</v>
      </c>
      <c r="B233" s="373"/>
      <c r="C233" s="719">
        <v>44904</v>
      </c>
      <c r="D233" s="373"/>
      <c r="E233" s="346">
        <v>584.40200000000004</v>
      </c>
      <c r="F233" s="373"/>
      <c r="G233" s="347">
        <v>12.8255</v>
      </c>
      <c r="H233" s="374"/>
      <c r="I233" s="348">
        <v>1.03</v>
      </c>
      <c r="J233" s="348">
        <v>6.16</v>
      </c>
      <c r="K233" s="348">
        <v>0.95342000000000005</v>
      </c>
      <c r="L233" s="348">
        <v>0.98355999999999999</v>
      </c>
      <c r="M233" s="362"/>
      <c r="N233" s="350">
        <v>26.771000000000001</v>
      </c>
      <c r="O233" s="348">
        <v>9.7459000000000007</v>
      </c>
      <c r="P233" s="348">
        <v>12.347799999999999</v>
      </c>
      <c r="Q233" s="348">
        <v>12.151400000000001</v>
      </c>
      <c r="R233" s="348">
        <v>11.387499999999999</v>
      </c>
      <c r="S233" s="348">
        <v>6.3422000000000001</v>
      </c>
      <c r="T233" s="348">
        <v>5.2602000000000002</v>
      </c>
      <c r="U233" s="354">
        <v>5.5502000000000002</v>
      </c>
      <c r="V233" s="348">
        <v>5.5153999999999996</v>
      </c>
      <c r="W233" s="348">
        <v>7.2347000000000001</v>
      </c>
      <c r="X233" s="348">
        <v>7.1494999999999997</v>
      </c>
      <c r="Y233" s="375" t="s">
        <v>430</v>
      </c>
      <c r="Z233" s="348" t="s">
        <v>430</v>
      </c>
      <c r="AA233" s="348">
        <v>6.0711000000000004</v>
      </c>
      <c r="AB233" s="348">
        <v>5.3815999999999997</v>
      </c>
      <c r="AC233" s="348">
        <v>5.5133000000000001</v>
      </c>
      <c r="AD233" s="348">
        <v>5.5899000000000001</v>
      </c>
      <c r="AE233" s="348">
        <v>10.4983</v>
      </c>
      <c r="AF233" s="348">
        <v>7.2774000000000001</v>
      </c>
      <c r="AG233" s="569"/>
      <c r="AH233" s="346">
        <v>54</v>
      </c>
      <c r="AI233" s="346">
        <v>99</v>
      </c>
      <c r="AJ233" s="346">
        <v>57</v>
      </c>
      <c r="AK233" s="346">
        <v>66</v>
      </c>
      <c r="AL233" s="346">
        <v>103</v>
      </c>
      <c r="AM233" s="346">
        <v>105</v>
      </c>
      <c r="AN233" s="346">
        <v>89</v>
      </c>
      <c r="AO233" s="572">
        <v>69</v>
      </c>
      <c r="AP233" s="346">
        <v>43</v>
      </c>
      <c r="AQ233" s="346">
        <v>64</v>
      </c>
      <c r="AR233" s="346">
        <v>67</v>
      </c>
      <c r="AS233" s="346" t="s">
        <v>430</v>
      </c>
      <c r="AT233" s="346" t="s">
        <v>430</v>
      </c>
      <c r="AU233" s="346">
        <v>122</v>
      </c>
      <c r="AV233" s="346">
        <v>78</v>
      </c>
      <c r="AW233" s="346">
        <v>85</v>
      </c>
      <c r="AX233" s="346">
        <v>43</v>
      </c>
      <c r="AY233" s="346">
        <v>114</v>
      </c>
      <c r="AZ233" s="584"/>
      <c r="BA233" s="467">
        <v>96.73</v>
      </c>
      <c r="BB233" s="348" t="s">
        <v>430</v>
      </c>
      <c r="BC233" s="348" t="s">
        <v>430</v>
      </c>
      <c r="BD233" s="348" t="s">
        <v>430</v>
      </c>
      <c r="BE233" s="375" t="s">
        <v>430</v>
      </c>
      <c r="BF233" s="375">
        <v>3.27</v>
      </c>
      <c r="BG233" s="374"/>
      <c r="BH233" s="594">
        <v>3.27</v>
      </c>
      <c r="BI233" s="348" t="s">
        <v>430</v>
      </c>
      <c r="BJ233" s="348" t="s">
        <v>430</v>
      </c>
      <c r="BK233" s="348" t="s">
        <v>430</v>
      </c>
      <c r="BL233" s="348" t="s">
        <v>430</v>
      </c>
      <c r="BM233" s="375">
        <v>96.73</v>
      </c>
      <c r="BN233" s="375" t="s">
        <v>430</v>
      </c>
      <c r="BO233" s="375" t="s">
        <v>430</v>
      </c>
      <c r="BP233" s="375" t="s">
        <v>430</v>
      </c>
      <c r="BQ233" s="375" t="s">
        <v>430</v>
      </c>
      <c r="BR233" s="374"/>
      <c r="BS233" s="468" t="s">
        <v>430</v>
      </c>
      <c r="BT233" s="348" t="s">
        <v>430</v>
      </c>
      <c r="BU233" s="374"/>
      <c r="BV233" s="430" t="s">
        <v>554</v>
      </c>
    </row>
    <row r="234" spans="1:74" s="428" customFormat="1" x14ac:dyDescent="0.25">
      <c r="A234" s="345" t="s">
        <v>8315</v>
      </c>
      <c r="B234" s="373"/>
      <c r="C234" s="719">
        <v>44875</v>
      </c>
      <c r="D234" s="373"/>
      <c r="E234" s="346">
        <v>630.72500000000002</v>
      </c>
      <c r="F234" s="373"/>
      <c r="G234" s="347">
        <v>13.204700000000001</v>
      </c>
      <c r="H234" s="374"/>
      <c r="I234" s="348">
        <v>5.01</v>
      </c>
      <c r="J234" s="348">
        <v>6.97</v>
      </c>
      <c r="K234" s="348">
        <v>4.12</v>
      </c>
      <c r="L234" s="348">
        <v>4.26</v>
      </c>
      <c r="M234" s="362"/>
      <c r="N234" s="350">
        <v>73.3977</v>
      </c>
      <c r="O234" s="348">
        <v>26.2987</v>
      </c>
      <c r="P234" s="348">
        <v>12.0321</v>
      </c>
      <c r="Q234" s="348">
        <v>19.193300000000001</v>
      </c>
      <c r="R234" s="348">
        <v>29.717600000000001</v>
      </c>
      <c r="S234" s="348">
        <v>10.121700000000001</v>
      </c>
      <c r="T234" s="348">
        <v>5.4813000000000001</v>
      </c>
      <c r="U234" s="354">
        <v>5.4831000000000003</v>
      </c>
      <c r="V234" s="348">
        <v>4.6562999999999999</v>
      </c>
      <c r="W234" s="348">
        <v>7.8178000000000001</v>
      </c>
      <c r="X234" s="348">
        <v>7.6557000000000004</v>
      </c>
      <c r="Y234" s="375" t="s">
        <v>430</v>
      </c>
      <c r="Z234" s="348" t="s">
        <v>430</v>
      </c>
      <c r="AA234" s="348">
        <v>14.7531</v>
      </c>
      <c r="AB234" s="348">
        <v>5.6821999999999999</v>
      </c>
      <c r="AC234" s="348">
        <v>5.5648</v>
      </c>
      <c r="AD234" s="348">
        <v>4.9089999999999998</v>
      </c>
      <c r="AE234" s="348">
        <v>27.699200000000001</v>
      </c>
      <c r="AF234" s="348">
        <v>7.9774000000000003</v>
      </c>
      <c r="AG234" s="569"/>
      <c r="AH234" s="346">
        <v>29</v>
      </c>
      <c r="AI234" s="346">
        <v>31</v>
      </c>
      <c r="AJ234" s="346">
        <v>63</v>
      </c>
      <c r="AK234" s="346">
        <v>36</v>
      </c>
      <c r="AL234" s="346">
        <v>10</v>
      </c>
      <c r="AM234" s="346">
        <v>15</v>
      </c>
      <c r="AN234" s="346">
        <v>63</v>
      </c>
      <c r="AO234" s="572">
        <v>80</v>
      </c>
      <c r="AP234" s="346">
        <v>116</v>
      </c>
      <c r="AQ234" s="346">
        <v>10</v>
      </c>
      <c r="AR234" s="346">
        <v>10</v>
      </c>
      <c r="AS234" s="346" t="s">
        <v>430</v>
      </c>
      <c r="AT234" s="346" t="s">
        <v>430</v>
      </c>
      <c r="AU234" s="346">
        <v>8</v>
      </c>
      <c r="AV234" s="346">
        <v>46</v>
      </c>
      <c r="AW234" s="346">
        <v>77</v>
      </c>
      <c r="AX234" s="346">
        <v>107</v>
      </c>
      <c r="AY234" s="346">
        <v>25</v>
      </c>
      <c r="AZ234" s="584"/>
      <c r="BA234" s="467">
        <v>97.05</v>
      </c>
      <c r="BB234" s="348" t="s">
        <v>430</v>
      </c>
      <c r="BC234" s="348" t="s">
        <v>430</v>
      </c>
      <c r="BD234" s="348" t="s">
        <v>430</v>
      </c>
      <c r="BE234" s="375" t="s">
        <v>430</v>
      </c>
      <c r="BF234" s="375">
        <v>2.95</v>
      </c>
      <c r="BG234" s="374"/>
      <c r="BH234" s="594">
        <v>2.95</v>
      </c>
      <c r="BI234" s="348" t="s">
        <v>430</v>
      </c>
      <c r="BJ234" s="348" t="s">
        <v>430</v>
      </c>
      <c r="BK234" s="348" t="s">
        <v>430</v>
      </c>
      <c r="BL234" s="348" t="s">
        <v>430</v>
      </c>
      <c r="BM234" s="375">
        <v>97.05</v>
      </c>
      <c r="BN234" s="375" t="s">
        <v>430</v>
      </c>
      <c r="BO234" s="375" t="s">
        <v>430</v>
      </c>
      <c r="BP234" s="375" t="s">
        <v>430</v>
      </c>
      <c r="BQ234" s="375" t="s">
        <v>430</v>
      </c>
      <c r="BR234" s="374"/>
      <c r="BS234" s="468" t="s">
        <v>430</v>
      </c>
      <c r="BT234" s="348" t="s">
        <v>430</v>
      </c>
      <c r="BU234" s="374"/>
      <c r="BV234" s="430" t="s">
        <v>554</v>
      </c>
    </row>
    <row r="235" spans="1:74" s="428" customFormat="1" x14ac:dyDescent="0.25">
      <c r="A235" s="345" t="s">
        <v>8316</v>
      </c>
      <c r="B235" s="373"/>
      <c r="C235" s="719">
        <v>45825</v>
      </c>
      <c r="D235" s="373"/>
      <c r="E235" s="346">
        <v>626.80700000000002</v>
      </c>
      <c r="F235" s="373"/>
      <c r="G235" s="347">
        <v>10.569000000000001</v>
      </c>
      <c r="H235" s="374"/>
      <c r="I235" s="348">
        <v>1.8783399999999999</v>
      </c>
      <c r="J235" s="348">
        <v>7.7562100000000003</v>
      </c>
      <c r="K235" s="348">
        <v>1.54077</v>
      </c>
      <c r="L235" s="348">
        <v>1.66181</v>
      </c>
      <c r="M235" s="362"/>
      <c r="N235" s="350">
        <v>15.893000000000001</v>
      </c>
      <c r="O235" s="348">
        <v>11.0679</v>
      </c>
      <c r="P235" s="348">
        <v>11.0747</v>
      </c>
      <c r="Q235" s="348">
        <v>9.6808999999999994</v>
      </c>
      <c r="R235" s="348">
        <v>15.073600000000001</v>
      </c>
      <c r="S235" s="348">
        <v>7.4146000000000001</v>
      </c>
      <c r="T235" s="348">
        <v>5.6561000000000003</v>
      </c>
      <c r="U235" s="354">
        <v>5.7473000000000001</v>
      </c>
      <c r="V235" s="348">
        <v>5.4927000000000001</v>
      </c>
      <c r="W235" s="348" t="s">
        <v>430</v>
      </c>
      <c r="X235" s="348" t="s">
        <v>430</v>
      </c>
      <c r="Y235" s="375" t="s">
        <v>430</v>
      </c>
      <c r="Z235" s="348" t="s">
        <v>430</v>
      </c>
      <c r="AA235" s="348">
        <v>7.7445000000000004</v>
      </c>
      <c r="AB235" s="348">
        <v>5.6426999999999996</v>
      </c>
      <c r="AC235" s="348">
        <v>5.7751999999999999</v>
      </c>
      <c r="AD235" s="348">
        <v>5.5246000000000004</v>
      </c>
      <c r="AE235" s="348">
        <v>17.047000000000001</v>
      </c>
      <c r="AF235" s="348">
        <v>5.58</v>
      </c>
      <c r="AG235" s="569"/>
      <c r="AH235" s="346">
        <v>98</v>
      </c>
      <c r="AI235" s="346">
        <v>68</v>
      </c>
      <c r="AJ235" s="346">
        <v>71</v>
      </c>
      <c r="AK235" s="346">
        <v>92</v>
      </c>
      <c r="AL235" s="346">
        <v>71</v>
      </c>
      <c r="AM235" s="346">
        <v>66</v>
      </c>
      <c r="AN235" s="346">
        <v>49</v>
      </c>
      <c r="AO235" s="572">
        <v>37</v>
      </c>
      <c r="AP235" s="346">
        <v>46</v>
      </c>
      <c r="AQ235" s="346" t="s">
        <v>430</v>
      </c>
      <c r="AR235" s="346" t="s">
        <v>430</v>
      </c>
      <c r="AS235" s="346" t="s">
        <v>430</v>
      </c>
      <c r="AT235" s="346" t="s">
        <v>430</v>
      </c>
      <c r="AU235" s="346">
        <v>65</v>
      </c>
      <c r="AV235" s="346">
        <v>49</v>
      </c>
      <c r="AW235" s="346">
        <v>40</v>
      </c>
      <c r="AX235" s="346">
        <v>54</v>
      </c>
      <c r="AY235" s="346">
        <v>61</v>
      </c>
      <c r="AZ235" s="584"/>
      <c r="BA235" s="467" t="s">
        <v>430</v>
      </c>
      <c r="BB235" s="348">
        <v>98.01</v>
      </c>
      <c r="BC235" s="348" t="s">
        <v>430</v>
      </c>
      <c r="BD235" s="348" t="s">
        <v>430</v>
      </c>
      <c r="BE235" s="375" t="s">
        <v>430</v>
      </c>
      <c r="BF235" s="375">
        <v>1.99</v>
      </c>
      <c r="BG235" s="374"/>
      <c r="BH235" s="594">
        <v>1.99</v>
      </c>
      <c r="BI235" s="348" t="s">
        <v>430</v>
      </c>
      <c r="BJ235" s="348" t="s">
        <v>430</v>
      </c>
      <c r="BK235" s="348" t="s">
        <v>430</v>
      </c>
      <c r="BL235" s="348" t="s">
        <v>430</v>
      </c>
      <c r="BM235" s="375" t="s">
        <v>430</v>
      </c>
      <c r="BN235" s="375" t="s">
        <v>430</v>
      </c>
      <c r="BO235" s="375" t="s">
        <v>430</v>
      </c>
      <c r="BP235" s="375">
        <v>98.01</v>
      </c>
      <c r="BQ235" s="375" t="s">
        <v>430</v>
      </c>
      <c r="BR235" s="374"/>
      <c r="BS235" s="468" t="s">
        <v>430</v>
      </c>
      <c r="BT235" s="348" t="s">
        <v>430</v>
      </c>
      <c r="BU235" s="374"/>
      <c r="BV235" s="430" t="s">
        <v>554</v>
      </c>
    </row>
    <row r="236" spans="1:74" s="428" customFormat="1" x14ac:dyDescent="0.25">
      <c r="A236" s="345" t="s">
        <v>8317</v>
      </c>
      <c r="B236" s="373"/>
      <c r="C236" s="719">
        <v>44853</v>
      </c>
      <c r="D236" s="373"/>
      <c r="E236" s="346">
        <v>622.524</v>
      </c>
      <c r="F236" s="373"/>
      <c r="G236" s="347">
        <v>13.2729</v>
      </c>
      <c r="H236" s="374"/>
      <c r="I236" s="348">
        <v>2.8</v>
      </c>
      <c r="J236" s="348">
        <v>6.61</v>
      </c>
      <c r="K236" s="348">
        <v>2.4900000000000002</v>
      </c>
      <c r="L236" s="348">
        <v>2.58</v>
      </c>
      <c r="M236" s="362"/>
      <c r="N236" s="350">
        <v>28.897500000000001</v>
      </c>
      <c r="O236" s="348">
        <v>14.3279</v>
      </c>
      <c r="P236" s="348">
        <v>7.1203000000000003</v>
      </c>
      <c r="Q236" s="348">
        <v>13.525</v>
      </c>
      <c r="R236" s="348">
        <v>18.8748</v>
      </c>
      <c r="S236" s="348">
        <v>7.1509999999999998</v>
      </c>
      <c r="T236" s="348">
        <v>4.2636000000000003</v>
      </c>
      <c r="U236" s="354">
        <v>5.2228000000000003</v>
      </c>
      <c r="V236" s="348">
        <v>5.1477000000000004</v>
      </c>
      <c r="W236" s="348">
        <v>7.6467000000000001</v>
      </c>
      <c r="X236" s="348">
        <v>7.4889999999999999</v>
      </c>
      <c r="Y236" s="375" t="s">
        <v>430</v>
      </c>
      <c r="Z236" s="348" t="s">
        <v>430</v>
      </c>
      <c r="AA236" s="348">
        <v>9.2640999999999991</v>
      </c>
      <c r="AB236" s="348">
        <v>4.9549000000000003</v>
      </c>
      <c r="AC236" s="348">
        <v>5.2668999999999997</v>
      </c>
      <c r="AD236" s="348">
        <v>5.2134</v>
      </c>
      <c r="AE236" s="348">
        <v>17.693100000000001</v>
      </c>
      <c r="AF236" s="348">
        <v>7.9927999999999999</v>
      </c>
      <c r="AG236" s="569"/>
      <c r="AH236" s="346">
        <v>47</v>
      </c>
      <c r="AI236" s="346">
        <v>50</v>
      </c>
      <c r="AJ236" s="346">
        <v>119</v>
      </c>
      <c r="AK236" s="346">
        <v>50</v>
      </c>
      <c r="AL236" s="346">
        <v>47</v>
      </c>
      <c r="AM236" s="346">
        <v>75</v>
      </c>
      <c r="AN236" s="346">
        <v>148</v>
      </c>
      <c r="AO236" s="572">
        <v>114</v>
      </c>
      <c r="AP236" s="346">
        <v>76</v>
      </c>
      <c r="AQ236" s="346">
        <v>22</v>
      </c>
      <c r="AR236" s="346">
        <v>23</v>
      </c>
      <c r="AS236" s="346" t="s">
        <v>430</v>
      </c>
      <c r="AT236" s="346" t="s">
        <v>430</v>
      </c>
      <c r="AU236" s="346">
        <v>44</v>
      </c>
      <c r="AV236" s="346">
        <v>106</v>
      </c>
      <c r="AW236" s="346">
        <v>113</v>
      </c>
      <c r="AX236" s="346">
        <v>77</v>
      </c>
      <c r="AY236" s="346">
        <v>54</v>
      </c>
      <c r="AZ236" s="584"/>
      <c r="BA236" s="467">
        <v>97.07</v>
      </c>
      <c r="BB236" s="348" t="s">
        <v>430</v>
      </c>
      <c r="BC236" s="348" t="s">
        <v>430</v>
      </c>
      <c r="BD236" s="348" t="s">
        <v>430</v>
      </c>
      <c r="BE236" s="375" t="s">
        <v>430</v>
      </c>
      <c r="BF236" s="375">
        <v>2.93</v>
      </c>
      <c r="BG236" s="374"/>
      <c r="BH236" s="594">
        <v>2.93</v>
      </c>
      <c r="BI236" s="348" t="s">
        <v>430</v>
      </c>
      <c r="BJ236" s="348" t="s">
        <v>430</v>
      </c>
      <c r="BK236" s="348" t="s">
        <v>430</v>
      </c>
      <c r="BL236" s="348" t="s">
        <v>430</v>
      </c>
      <c r="BM236" s="375">
        <v>97.07</v>
      </c>
      <c r="BN236" s="375" t="s">
        <v>430</v>
      </c>
      <c r="BO236" s="375" t="s">
        <v>430</v>
      </c>
      <c r="BP236" s="375" t="s">
        <v>430</v>
      </c>
      <c r="BQ236" s="375" t="s">
        <v>430</v>
      </c>
      <c r="BR236" s="374"/>
      <c r="BS236" s="468" t="s">
        <v>430</v>
      </c>
      <c r="BT236" s="348" t="s">
        <v>430</v>
      </c>
      <c r="BU236" s="374"/>
      <c r="BV236" s="430" t="s">
        <v>554</v>
      </c>
    </row>
    <row r="237" spans="1:74" s="428" customFormat="1" x14ac:dyDescent="0.25">
      <c r="A237" s="345" t="s">
        <v>8318</v>
      </c>
      <c r="B237" s="373"/>
      <c r="C237" s="719">
        <v>44904</v>
      </c>
      <c r="D237" s="373"/>
      <c r="E237" s="346">
        <v>624.23</v>
      </c>
      <c r="F237" s="373"/>
      <c r="G237" s="347">
        <v>13.1229</v>
      </c>
      <c r="H237" s="374"/>
      <c r="I237" s="348">
        <v>6.19</v>
      </c>
      <c r="J237" s="348">
        <v>7.1</v>
      </c>
      <c r="K237" s="348">
        <v>4.83</v>
      </c>
      <c r="L237" s="348">
        <v>5</v>
      </c>
      <c r="M237" s="362"/>
      <c r="N237" s="350">
        <v>119.99299999999999</v>
      </c>
      <c r="O237" s="348">
        <v>41.004300000000001</v>
      </c>
      <c r="P237" s="348">
        <v>43.713500000000003</v>
      </c>
      <c r="Q237" s="348">
        <v>27.6066</v>
      </c>
      <c r="R237" s="348">
        <v>30.610600000000002</v>
      </c>
      <c r="S237" s="348">
        <v>11.0342</v>
      </c>
      <c r="T237" s="348">
        <v>6.4793000000000003</v>
      </c>
      <c r="U237" s="354">
        <v>5.5484999999999998</v>
      </c>
      <c r="V237" s="348">
        <v>4.7351999999999999</v>
      </c>
      <c r="W237" s="348">
        <v>7.7807000000000004</v>
      </c>
      <c r="X237" s="348">
        <v>7.6433999999999997</v>
      </c>
      <c r="Y237" s="375" t="s">
        <v>430</v>
      </c>
      <c r="Z237" s="348" t="s">
        <v>430</v>
      </c>
      <c r="AA237" s="348">
        <v>16.783000000000001</v>
      </c>
      <c r="AB237" s="348">
        <v>6.625</v>
      </c>
      <c r="AC237" s="348">
        <v>5.8463000000000003</v>
      </c>
      <c r="AD237" s="348">
        <v>4.8977000000000004</v>
      </c>
      <c r="AE237" s="348">
        <v>34.380499999999998</v>
      </c>
      <c r="AF237" s="348">
        <v>7.9737999999999998</v>
      </c>
      <c r="AG237" s="569"/>
      <c r="AH237" s="346">
        <v>7</v>
      </c>
      <c r="AI237" s="346">
        <v>7</v>
      </c>
      <c r="AJ237" s="346">
        <v>1</v>
      </c>
      <c r="AK237" s="346">
        <v>12</v>
      </c>
      <c r="AL237" s="346">
        <v>5</v>
      </c>
      <c r="AM237" s="346">
        <v>4</v>
      </c>
      <c r="AN237" s="346">
        <v>13</v>
      </c>
      <c r="AO237" s="572">
        <v>70</v>
      </c>
      <c r="AP237" s="346">
        <v>112</v>
      </c>
      <c r="AQ237" s="346">
        <v>12</v>
      </c>
      <c r="AR237" s="346">
        <v>13</v>
      </c>
      <c r="AS237" s="346" t="s">
        <v>430</v>
      </c>
      <c r="AT237" s="346" t="s">
        <v>430</v>
      </c>
      <c r="AU237" s="346">
        <v>1</v>
      </c>
      <c r="AV237" s="346">
        <v>12</v>
      </c>
      <c r="AW237" s="346">
        <v>28</v>
      </c>
      <c r="AX237" s="346">
        <v>108</v>
      </c>
      <c r="AY237" s="346">
        <v>3</v>
      </c>
      <c r="AZ237" s="584"/>
      <c r="BA237" s="467">
        <v>97.75</v>
      </c>
      <c r="BB237" s="348" t="s">
        <v>430</v>
      </c>
      <c r="BC237" s="348" t="s">
        <v>430</v>
      </c>
      <c r="BD237" s="348" t="s">
        <v>430</v>
      </c>
      <c r="BE237" s="375" t="s">
        <v>430</v>
      </c>
      <c r="BF237" s="375">
        <v>2.25</v>
      </c>
      <c r="BG237" s="374"/>
      <c r="BH237" s="594">
        <v>2.25</v>
      </c>
      <c r="BI237" s="348" t="s">
        <v>430</v>
      </c>
      <c r="BJ237" s="348" t="s">
        <v>430</v>
      </c>
      <c r="BK237" s="348" t="s">
        <v>430</v>
      </c>
      <c r="BL237" s="348" t="s">
        <v>430</v>
      </c>
      <c r="BM237" s="375">
        <v>97.75</v>
      </c>
      <c r="BN237" s="375" t="s">
        <v>430</v>
      </c>
      <c r="BO237" s="375" t="s">
        <v>430</v>
      </c>
      <c r="BP237" s="375" t="s">
        <v>430</v>
      </c>
      <c r="BQ237" s="375" t="s">
        <v>430</v>
      </c>
      <c r="BR237" s="374"/>
      <c r="BS237" s="468" t="s">
        <v>430</v>
      </c>
      <c r="BT237" s="348" t="s">
        <v>430</v>
      </c>
      <c r="BU237" s="374"/>
      <c r="BV237" s="430" t="s">
        <v>554</v>
      </c>
    </row>
    <row r="238" spans="1:74" s="428" customFormat="1" x14ac:dyDescent="0.25">
      <c r="A238" s="345" t="s">
        <v>8319</v>
      </c>
      <c r="B238" s="373"/>
      <c r="C238" s="719">
        <v>44908</v>
      </c>
      <c r="D238" s="373"/>
      <c r="E238" s="346">
        <v>600.48900000000003</v>
      </c>
      <c r="F238" s="373"/>
      <c r="G238" s="347">
        <v>263.03629999999998</v>
      </c>
      <c r="H238" s="374"/>
      <c r="I238" s="348">
        <v>9.89</v>
      </c>
      <c r="J238" s="348">
        <v>7.09</v>
      </c>
      <c r="K238" s="348">
        <v>7.02</v>
      </c>
      <c r="L238" s="348">
        <v>7.26</v>
      </c>
      <c r="M238" s="362"/>
      <c r="N238" s="350">
        <v>115.134</v>
      </c>
      <c r="O238" s="348">
        <v>39.855800000000002</v>
      </c>
      <c r="P238" s="348">
        <v>32.736499999999999</v>
      </c>
      <c r="Q238" s="348">
        <v>33.176099999999998</v>
      </c>
      <c r="R238" s="348">
        <v>26.875699999999998</v>
      </c>
      <c r="S238" s="348">
        <v>7.5648</v>
      </c>
      <c r="T238" s="348">
        <v>2.6265000000000001</v>
      </c>
      <c r="U238" s="354">
        <v>2.6793</v>
      </c>
      <c r="V238" s="348">
        <v>1.9533</v>
      </c>
      <c r="W238" s="348">
        <v>6.4661999999999997</v>
      </c>
      <c r="X238" s="348">
        <v>6.7356999999999996</v>
      </c>
      <c r="Y238" s="375" t="s">
        <v>430</v>
      </c>
      <c r="Z238" s="348" t="s">
        <v>430</v>
      </c>
      <c r="AA238" s="348">
        <v>12.5085</v>
      </c>
      <c r="AB238" s="348">
        <v>3.4392999999999998</v>
      </c>
      <c r="AC238" s="348">
        <v>3.4207000000000001</v>
      </c>
      <c r="AD238" s="348">
        <v>2.2898999999999998</v>
      </c>
      <c r="AE238" s="348">
        <v>24.961600000000001</v>
      </c>
      <c r="AF238" s="348">
        <v>7.0540000000000003</v>
      </c>
      <c r="AG238" s="569"/>
      <c r="AH238" s="346">
        <v>11</v>
      </c>
      <c r="AI238" s="346">
        <v>10</v>
      </c>
      <c r="AJ238" s="346">
        <v>4</v>
      </c>
      <c r="AK238" s="346">
        <v>5</v>
      </c>
      <c r="AL238" s="346">
        <v>27</v>
      </c>
      <c r="AM238" s="346">
        <v>59</v>
      </c>
      <c r="AN238" s="346">
        <v>159</v>
      </c>
      <c r="AO238" s="572">
        <v>156</v>
      </c>
      <c r="AP238" s="346">
        <v>147</v>
      </c>
      <c r="AQ238" s="346">
        <v>103</v>
      </c>
      <c r="AR238" s="346">
        <v>98</v>
      </c>
      <c r="AS238" s="346" t="s">
        <v>430</v>
      </c>
      <c r="AT238" s="346" t="s">
        <v>430</v>
      </c>
      <c r="AU238" s="346">
        <v>28</v>
      </c>
      <c r="AV238" s="346">
        <v>160</v>
      </c>
      <c r="AW238" s="346">
        <v>157</v>
      </c>
      <c r="AX238" s="346">
        <v>148</v>
      </c>
      <c r="AY238" s="346">
        <v>33</v>
      </c>
      <c r="AZ238" s="584"/>
      <c r="BA238" s="467">
        <v>98.96</v>
      </c>
      <c r="BB238" s="348" t="s">
        <v>430</v>
      </c>
      <c r="BC238" s="348" t="s">
        <v>430</v>
      </c>
      <c r="BD238" s="348" t="s">
        <v>430</v>
      </c>
      <c r="BE238" s="375" t="s">
        <v>430</v>
      </c>
      <c r="BF238" s="375">
        <v>1.04</v>
      </c>
      <c r="BG238" s="374"/>
      <c r="BH238" s="594">
        <v>1.04</v>
      </c>
      <c r="BI238" s="348" t="s">
        <v>430</v>
      </c>
      <c r="BJ238" s="348" t="s">
        <v>430</v>
      </c>
      <c r="BK238" s="348" t="s">
        <v>430</v>
      </c>
      <c r="BL238" s="348" t="s">
        <v>430</v>
      </c>
      <c r="BM238" s="375">
        <v>98.96</v>
      </c>
      <c r="BN238" s="375" t="s">
        <v>430</v>
      </c>
      <c r="BO238" s="375" t="s">
        <v>430</v>
      </c>
      <c r="BP238" s="375" t="s">
        <v>430</v>
      </c>
      <c r="BQ238" s="375" t="s">
        <v>430</v>
      </c>
      <c r="BR238" s="374"/>
      <c r="BS238" s="468" t="s">
        <v>430</v>
      </c>
      <c r="BT238" s="348" t="s">
        <v>430</v>
      </c>
      <c r="BU238" s="374"/>
      <c r="BV238" s="430" t="s">
        <v>554</v>
      </c>
    </row>
    <row r="239" spans="1:74" s="428" customFormat="1" x14ac:dyDescent="0.25">
      <c r="A239" s="345" t="s">
        <v>8320</v>
      </c>
      <c r="B239" s="373"/>
      <c r="C239" s="719">
        <v>45134</v>
      </c>
      <c r="D239" s="373"/>
      <c r="E239" s="346">
        <v>952.75300000000004</v>
      </c>
      <c r="F239" s="373"/>
      <c r="G239" s="347">
        <v>1000</v>
      </c>
      <c r="H239" s="374"/>
      <c r="I239" s="348">
        <v>2.7399999999999998E-3</v>
      </c>
      <c r="J239" s="348">
        <v>5.32</v>
      </c>
      <c r="K239" s="348">
        <v>0</v>
      </c>
      <c r="L239" s="348">
        <v>0</v>
      </c>
      <c r="M239" s="362"/>
      <c r="N239" s="350">
        <v>0</v>
      </c>
      <c r="O239" s="348">
        <v>3.2145000000000001</v>
      </c>
      <c r="P239" s="348">
        <v>4.1414</v>
      </c>
      <c r="Q239" s="348">
        <v>4.1239999999999997</v>
      </c>
      <c r="R239" s="348">
        <v>4.5209000000000001</v>
      </c>
      <c r="S239" s="348">
        <v>4.6374000000000004</v>
      </c>
      <c r="T239" s="348">
        <v>4.6718000000000002</v>
      </c>
      <c r="U239" s="354">
        <v>4.8113999999999999</v>
      </c>
      <c r="V239" s="348">
        <v>4.9283999999999999</v>
      </c>
      <c r="W239" s="348">
        <v>5.4687000000000001</v>
      </c>
      <c r="X239" s="348" t="s">
        <v>430</v>
      </c>
      <c r="Y239" s="375" t="s">
        <v>430</v>
      </c>
      <c r="Z239" s="348" t="s">
        <v>430</v>
      </c>
      <c r="AA239" s="348">
        <v>4.6536</v>
      </c>
      <c r="AB239" s="348">
        <v>4.6536999999999997</v>
      </c>
      <c r="AC239" s="348">
        <v>4.8000999999999996</v>
      </c>
      <c r="AD239" s="348">
        <v>4.9233000000000002</v>
      </c>
      <c r="AE239" s="348">
        <v>4.3897000000000004</v>
      </c>
      <c r="AF239" s="348">
        <v>5.8244999999999996</v>
      </c>
      <c r="AG239" s="569"/>
      <c r="AH239" s="346">
        <v>147</v>
      </c>
      <c r="AI239" s="346">
        <v>163</v>
      </c>
      <c r="AJ239" s="346">
        <v>160</v>
      </c>
      <c r="AK239" s="346">
        <v>162</v>
      </c>
      <c r="AL239" s="346">
        <v>161</v>
      </c>
      <c r="AM239" s="346">
        <v>160</v>
      </c>
      <c r="AN239" s="346">
        <v>131</v>
      </c>
      <c r="AO239" s="572">
        <v>139</v>
      </c>
      <c r="AP239" s="346">
        <v>101</v>
      </c>
      <c r="AQ239" s="346">
        <v>111</v>
      </c>
      <c r="AR239" s="346" t="s">
        <v>430</v>
      </c>
      <c r="AS239" s="346" t="s">
        <v>430</v>
      </c>
      <c r="AT239" s="346" t="s">
        <v>430</v>
      </c>
      <c r="AU239" s="346">
        <v>158</v>
      </c>
      <c r="AV239" s="346">
        <v>133</v>
      </c>
      <c r="AW239" s="346">
        <v>141</v>
      </c>
      <c r="AX239" s="346">
        <v>106</v>
      </c>
      <c r="AY239" s="346">
        <v>161</v>
      </c>
      <c r="AZ239" s="584"/>
      <c r="BA239" s="467" t="s">
        <v>430</v>
      </c>
      <c r="BB239" s="348" t="s">
        <v>430</v>
      </c>
      <c r="BC239" s="348" t="s">
        <v>430</v>
      </c>
      <c r="BD239" s="348" t="s">
        <v>430</v>
      </c>
      <c r="BE239" s="375" t="s">
        <v>430</v>
      </c>
      <c r="BF239" s="375">
        <v>100</v>
      </c>
      <c r="BG239" s="374"/>
      <c r="BH239" s="594">
        <v>100</v>
      </c>
      <c r="BI239" s="348" t="s">
        <v>430</v>
      </c>
      <c r="BJ239" s="348" t="s">
        <v>430</v>
      </c>
      <c r="BK239" s="348" t="s">
        <v>430</v>
      </c>
      <c r="BL239" s="348" t="s">
        <v>430</v>
      </c>
      <c r="BM239" s="375" t="s">
        <v>430</v>
      </c>
      <c r="BN239" s="375" t="s">
        <v>430</v>
      </c>
      <c r="BO239" s="375" t="s">
        <v>430</v>
      </c>
      <c r="BP239" s="375" t="s">
        <v>430</v>
      </c>
      <c r="BQ239" s="375" t="s">
        <v>430</v>
      </c>
      <c r="BR239" s="374"/>
      <c r="BS239" s="468" t="s">
        <v>430</v>
      </c>
      <c r="BT239" s="348" t="s">
        <v>430</v>
      </c>
      <c r="BU239" s="374"/>
      <c r="BV239" s="430" t="s">
        <v>554</v>
      </c>
    </row>
    <row r="240" spans="1:74" s="428" customFormat="1" x14ac:dyDescent="0.25">
      <c r="A240" s="345" t="s">
        <v>8321</v>
      </c>
      <c r="B240" s="373"/>
      <c r="C240" s="719">
        <v>41759</v>
      </c>
      <c r="D240" s="373"/>
      <c r="E240" s="346">
        <v>536.78800000000001</v>
      </c>
      <c r="F240" s="373"/>
      <c r="G240" s="347">
        <v>22.487300000000001</v>
      </c>
      <c r="H240" s="374"/>
      <c r="I240" s="348">
        <v>2.2200000000000002</v>
      </c>
      <c r="J240" s="348">
        <v>7.66</v>
      </c>
      <c r="K240" s="348">
        <v>1.87</v>
      </c>
      <c r="L240" s="348">
        <v>1.98</v>
      </c>
      <c r="M240" s="362"/>
      <c r="N240" s="350" t="s">
        <v>430</v>
      </c>
      <c r="O240" s="348">
        <v>7.7164000000000001</v>
      </c>
      <c r="P240" s="348">
        <v>8.7233000000000001</v>
      </c>
      <c r="Q240" s="348">
        <v>7.6997999999999998</v>
      </c>
      <c r="R240" s="348">
        <v>14.064399999999999</v>
      </c>
      <c r="S240" s="348">
        <v>6.5773000000000001</v>
      </c>
      <c r="T240" s="348">
        <v>4.9438000000000004</v>
      </c>
      <c r="U240" s="354">
        <v>5.0335000000000001</v>
      </c>
      <c r="V240" s="348">
        <v>4.9634999999999998</v>
      </c>
      <c r="W240" s="348">
        <v>5.8672000000000004</v>
      </c>
      <c r="X240" s="348">
        <v>6.968</v>
      </c>
      <c r="Y240" s="375">
        <v>5.7344999999999997</v>
      </c>
      <c r="Z240" s="348">
        <v>6.2342000000000004</v>
      </c>
      <c r="AA240" s="348">
        <v>6.7812999999999999</v>
      </c>
      <c r="AB240" s="348">
        <v>4.9196</v>
      </c>
      <c r="AC240" s="348">
        <v>5.0368000000000004</v>
      </c>
      <c r="AD240" s="348">
        <v>4.9912999999999998</v>
      </c>
      <c r="AE240" s="348">
        <v>16.214700000000001</v>
      </c>
      <c r="AF240" s="348">
        <v>6.8935000000000004</v>
      </c>
      <c r="AG240" s="569"/>
      <c r="AH240" s="346" t="s">
        <v>430</v>
      </c>
      <c r="AI240" s="346">
        <v>125</v>
      </c>
      <c r="AJ240" s="346">
        <v>97</v>
      </c>
      <c r="AK240" s="346">
        <v>125</v>
      </c>
      <c r="AL240" s="346">
        <v>79</v>
      </c>
      <c r="AM240" s="346">
        <v>97</v>
      </c>
      <c r="AN240" s="346">
        <v>109</v>
      </c>
      <c r="AO240" s="572">
        <v>124</v>
      </c>
      <c r="AP240" s="346">
        <v>97</v>
      </c>
      <c r="AQ240" s="346">
        <v>105</v>
      </c>
      <c r="AR240" s="346">
        <v>89</v>
      </c>
      <c r="AS240" s="346">
        <v>15</v>
      </c>
      <c r="AT240" s="346">
        <v>9</v>
      </c>
      <c r="AU240" s="346">
        <v>102</v>
      </c>
      <c r="AV240" s="346">
        <v>107</v>
      </c>
      <c r="AW240" s="346">
        <v>127</v>
      </c>
      <c r="AX240" s="346">
        <v>101</v>
      </c>
      <c r="AY240" s="346">
        <v>66</v>
      </c>
      <c r="AZ240" s="584"/>
      <c r="BA240" s="467" t="s">
        <v>430</v>
      </c>
      <c r="BB240" s="348">
        <v>98.86</v>
      </c>
      <c r="BC240" s="348" t="s">
        <v>430</v>
      </c>
      <c r="BD240" s="348" t="s">
        <v>430</v>
      </c>
      <c r="BE240" s="375" t="s">
        <v>430</v>
      </c>
      <c r="BF240" s="375">
        <v>1.1399999999999999</v>
      </c>
      <c r="BG240" s="374"/>
      <c r="BH240" s="594">
        <v>1.1399999999999999</v>
      </c>
      <c r="BI240" s="348" t="s">
        <v>430</v>
      </c>
      <c r="BJ240" s="348" t="s">
        <v>430</v>
      </c>
      <c r="BK240" s="348" t="s">
        <v>430</v>
      </c>
      <c r="BL240" s="348" t="s">
        <v>430</v>
      </c>
      <c r="BM240" s="375" t="s">
        <v>430</v>
      </c>
      <c r="BN240" s="375" t="s">
        <v>430</v>
      </c>
      <c r="BO240" s="375" t="s">
        <v>430</v>
      </c>
      <c r="BP240" s="375">
        <v>98.86</v>
      </c>
      <c r="BQ240" s="375" t="s">
        <v>430</v>
      </c>
      <c r="BR240" s="374"/>
      <c r="BS240" s="468" t="s">
        <v>430</v>
      </c>
      <c r="BT240" s="348" t="s">
        <v>430</v>
      </c>
      <c r="BU240" s="374"/>
      <c r="BV240" s="430" t="s">
        <v>554</v>
      </c>
    </row>
    <row r="241" spans="1:74" s="428" customFormat="1" x14ac:dyDescent="0.25">
      <c r="A241" s="345" t="s">
        <v>8322</v>
      </c>
      <c r="B241" s="373"/>
      <c r="C241" s="719">
        <v>45735</v>
      </c>
      <c r="D241" s="373"/>
      <c r="E241" s="346">
        <v>506.19799999999998</v>
      </c>
      <c r="F241" s="373"/>
      <c r="G241" s="347">
        <v>10.894</v>
      </c>
      <c r="H241" s="374"/>
      <c r="I241" s="348">
        <v>0.2</v>
      </c>
      <c r="J241" s="348">
        <v>7.6</v>
      </c>
      <c r="K241" s="348">
        <v>0.19</v>
      </c>
      <c r="L241" s="348">
        <v>0.2</v>
      </c>
      <c r="M241" s="362"/>
      <c r="N241" s="350">
        <v>13.742100000000001</v>
      </c>
      <c r="O241" s="348">
        <v>8.8559999999999999</v>
      </c>
      <c r="P241" s="348">
        <v>8.6777999999999995</v>
      </c>
      <c r="Q241" s="348">
        <v>9.1259999999999994</v>
      </c>
      <c r="R241" s="348">
        <v>9.1311999999999998</v>
      </c>
      <c r="S241" s="348">
        <v>8.0519999999999996</v>
      </c>
      <c r="T241" s="348">
        <v>6.8006000000000002</v>
      </c>
      <c r="U241" s="354">
        <v>6.6787000000000001</v>
      </c>
      <c r="V241" s="348">
        <v>6.6398000000000001</v>
      </c>
      <c r="W241" s="348" t="s">
        <v>430</v>
      </c>
      <c r="X241" s="348" t="s">
        <v>430</v>
      </c>
      <c r="Y241" s="375" t="s">
        <v>430</v>
      </c>
      <c r="Z241" s="348" t="s">
        <v>430</v>
      </c>
      <c r="AA241" s="348">
        <v>7.851</v>
      </c>
      <c r="AB241" s="348">
        <v>6.8192000000000004</v>
      </c>
      <c r="AC241" s="348">
        <v>6.6353999999999997</v>
      </c>
      <c r="AD241" s="348">
        <v>6.6478999999999999</v>
      </c>
      <c r="AE241" s="348">
        <v>9.5488999999999997</v>
      </c>
      <c r="AF241" s="348">
        <v>6.9989999999999997</v>
      </c>
      <c r="AG241" s="569"/>
      <c r="AH241" s="346">
        <v>103</v>
      </c>
      <c r="AI241" s="346">
        <v>111</v>
      </c>
      <c r="AJ241" s="346">
        <v>100</v>
      </c>
      <c r="AK241" s="346">
        <v>99</v>
      </c>
      <c r="AL241" s="346">
        <v>127</v>
      </c>
      <c r="AM241" s="346">
        <v>43</v>
      </c>
      <c r="AN241" s="346">
        <v>5</v>
      </c>
      <c r="AO241" s="572">
        <v>5</v>
      </c>
      <c r="AP241" s="346">
        <v>5</v>
      </c>
      <c r="AQ241" s="346" t="s">
        <v>430</v>
      </c>
      <c r="AR241" s="346" t="s">
        <v>430</v>
      </c>
      <c r="AS241" s="346" t="s">
        <v>430</v>
      </c>
      <c r="AT241" s="346" t="s">
        <v>430</v>
      </c>
      <c r="AU241" s="346">
        <v>62</v>
      </c>
      <c r="AV241" s="346">
        <v>6</v>
      </c>
      <c r="AW241" s="346">
        <v>5</v>
      </c>
      <c r="AX241" s="346">
        <v>5</v>
      </c>
      <c r="AY241" s="346">
        <v>127</v>
      </c>
      <c r="AZ241" s="584"/>
      <c r="BA241" s="467" t="s">
        <v>430</v>
      </c>
      <c r="BB241" s="348">
        <v>97.38</v>
      </c>
      <c r="BC241" s="348" t="s">
        <v>430</v>
      </c>
      <c r="BD241" s="348" t="s">
        <v>430</v>
      </c>
      <c r="BE241" s="375" t="s">
        <v>430</v>
      </c>
      <c r="BF241" s="375">
        <v>2.62</v>
      </c>
      <c r="BG241" s="374"/>
      <c r="BH241" s="594">
        <v>2.62</v>
      </c>
      <c r="BI241" s="348">
        <v>25.11</v>
      </c>
      <c r="BJ241" s="348">
        <v>31.81</v>
      </c>
      <c r="BK241" s="348">
        <v>40.47</v>
      </c>
      <c r="BL241" s="348" t="s">
        <v>430</v>
      </c>
      <c r="BM241" s="375" t="s">
        <v>430</v>
      </c>
      <c r="BN241" s="375" t="s">
        <v>430</v>
      </c>
      <c r="BO241" s="375" t="s">
        <v>430</v>
      </c>
      <c r="BP241" s="375" t="s">
        <v>430</v>
      </c>
      <c r="BQ241" s="375" t="s">
        <v>430</v>
      </c>
      <c r="BR241" s="374"/>
      <c r="BS241" s="468">
        <v>9.2163086890783692</v>
      </c>
      <c r="BT241" s="348">
        <v>31.213682966878601</v>
      </c>
      <c r="BU241" s="374"/>
      <c r="BV241" s="430" t="s">
        <v>554</v>
      </c>
    </row>
    <row r="242" spans="1:74" s="428" customFormat="1" x14ac:dyDescent="0.25">
      <c r="A242" s="345" t="s">
        <v>8323</v>
      </c>
      <c r="B242" s="373"/>
      <c r="C242" s="719">
        <v>46083</v>
      </c>
      <c r="D242" s="373"/>
      <c r="E242" s="346">
        <v>457.50700000000001</v>
      </c>
      <c r="F242" s="373"/>
      <c r="G242" s="347">
        <v>10.1998</v>
      </c>
      <c r="H242" s="374"/>
      <c r="I242" s="348">
        <v>0.72</v>
      </c>
      <c r="J242" s="348">
        <v>7.97</v>
      </c>
      <c r="K242" s="348">
        <v>0.67</v>
      </c>
      <c r="L242" s="348">
        <v>0.72</v>
      </c>
      <c r="M242" s="362"/>
      <c r="N242" s="350">
        <v>26.1418</v>
      </c>
      <c r="O242" s="348">
        <v>10.966699999999999</v>
      </c>
      <c r="P242" s="348">
        <v>10.193099999999999</v>
      </c>
      <c r="Q242" s="348">
        <v>9.8781999999999996</v>
      </c>
      <c r="R242" s="348">
        <v>12.003</v>
      </c>
      <c r="S242" s="348">
        <v>7.4417999999999997</v>
      </c>
      <c r="T242" s="348" t="s">
        <v>430</v>
      </c>
      <c r="U242" s="354" t="s">
        <v>430</v>
      </c>
      <c r="V242" s="348" t="s">
        <v>430</v>
      </c>
      <c r="W242" s="348" t="s">
        <v>430</v>
      </c>
      <c r="X242" s="348" t="s">
        <v>430</v>
      </c>
      <c r="Y242" s="375" t="s">
        <v>430</v>
      </c>
      <c r="Z242" s="348" t="s">
        <v>430</v>
      </c>
      <c r="AA242" s="348">
        <v>7.1119000000000003</v>
      </c>
      <c r="AB242" s="348" t="s">
        <v>430</v>
      </c>
      <c r="AC242" s="348" t="s">
        <v>430</v>
      </c>
      <c r="AD242" s="348" t="s">
        <v>430</v>
      </c>
      <c r="AE242" s="348">
        <v>13.3385</v>
      </c>
      <c r="AF242" s="348">
        <v>6.3971</v>
      </c>
      <c r="AG242" s="569"/>
      <c r="AH242" s="346">
        <v>59</v>
      </c>
      <c r="AI242" s="346">
        <v>72</v>
      </c>
      <c r="AJ242" s="346">
        <v>83</v>
      </c>
      <c r="AK242" s="346">
        <v>90</v>
      </c>
      <c r="AL242" s="346">
        <v>95</v>
      </c>
      <c r="AM242" s="346">
        <v>63</v>
      </c>
      <c r="AN242" s="346" t="s">
        <v>430</v>
      </c>
      <c r="AO242" s="572" t="s">
        <v>430</v>
      </c>
      <c r="AP242" s="346" t="s">
        <v>430</v>
      </c>
      <c r="AQ242" s="346" t="s">
        <v>430</v>
      </c>
      <c r="AR242" s="346" t="s">
        <v>430</v>
      </c>
      <c r="AS242" s="346" t="s">
        <v>430</v>
      </c>
      <c r="AT242" s="346" t="s">
        <v>430</v>
      </c>
      <c r="AU242" s="346">
        <v>93</v>
      </c>
      <c r="AV242" s="346" t="s">
        <v>430</v>
      </c>
      <c r="AW242" s="346" t="s">
        <v>430</v>
      </c>
      <c r="AX242" s="346" t="s">
        <v>430</v>
      </c>
      <c r="AY242" s="346">
        <v>85</v>
      </c>
      <c r="AZ242" s="584"/>
      <c r="BA242" s="467" t="s">
        <v>430</v>
      </c>
      <c r="BB242" s="348">
        <v>97.61</v>
      </c>
      <c r="BC242" s="348" t="s">
        <v>430</v>
      </c>
      <c r="BD242" s="348" t="s">
        <v>430</v>
      </c>
      <c r="BE242" s="375" t="s">
        <v>430</v>
      </c>
      <c r="BF242" s="375">
        <v>2.39</v>
      </c>
      <c r="BG242" s="374"/>
      <c r="BH242" s="594">
        <v>2.39</v>
      </c>
      <c r="BI242" s="348">
        <v>32.57</v>
      </c>
      <c r="BJ242" s="348">
        <v>30.74</v>
      </c>
      <c r="BK242" s="348">
        <v>34.29</v>
      </c>
      <c r="BL242" s="348" t="s">
        <v>430</v>
      </c>
      <c r="BM242" s="375" t="s">
        <v>430</v>
      </c>
      <c r="BN242" s="375" t="s">
        <v>430</v>
      </c>
      <c r="BO242" s="375" t="s">
        <v>430</v>
      </c>
      <c r="BP242" s="375" t="s">
        <v>430</v>
      </c>
      <c r="BQ242" s="375" t="s">
        <v>430</v>
      </c>
      <c r="BR242" s="374"/>
      <c r="BS242" s="468">
        <v>13.68226666</v>
      </c>
      <c r="BT242" s="348">
        <v>21.234577269999999</v>
      </c>
      <c r="BU242" s="374"/>
      <c r="BV242" s="430" t="s">
        <v>554</v>
      </c>
    </row>
    <row r="243" spans="1:74" s="428" customFormat="1" x14ac:dyDescent="0.25">
      <c r="A243" s="345" t="s">
        <v>8324</v>
      </c>
      <c r="B243" s="373"/>
      <c r="C243" s="719">
        <v>44630</v>
      </c>
      <c r="D243" s="373"/>
      <c r="E243" s="889">
        <v>532.1</v>
      </c>
      <c r="F243" s="373"/>
      <c r="G243" s="347" t="s">
        <v>430</v>
      </c>
      <c r="H243" s="374"/>
      <c r="I243" s="348" t="s">
        <v>430</v>
      </c>
      <c r="J243" s="348" t="s">
        <v>430</v>
      </c>
      <c r="K243" s="348" t="s">
        <v>430</v>
      </c>
      <c r="L243" s="348" t="s">
        <v>430</v>
      </c>
      <c r="M243" s="362"/>
      <c r="N243" s="350" t="s">
        <v>430</v>
      </c>
      <c r="O243" s="348" t="s">
        <v>430</v>
      </c>
      <c r="P243" s="348" t="s">
        <v>430</v>
      </c>
      <c r="Q243" s="348" t="s">
        <v>430</v>
      </c>
      <c r="R243" s="348" t="s">
        <v>430</v>
      </c>
      <c r="S243" s="348" t="s">
        <v>430</v>
      </c>
      <c r="T243" s="348" t="s">
        <v>430</v>
      </c>
      <c r="U243" s="354" t="s">
        <v>430</v>
      </c>
      <c r="V243" s="348" t="s">
        <v>430</v>
      </c>
      <c r="W243" s="348" t="s">
        <v>430</v>
      </c>
      <c r="X243" s="348" t="s">
        <v>430</v>
      </c>
      <c r="Y243" s="375" t="s">
        <v>430</v>
      </c>
      <c r="Z243" s="348" t="s">
        <v>430</v>
      </c>
      <c r="AA243" s="348" t="s">
        <v>430</v>
      </c>
      <c r="AB243" s="348" t="s">
        <v>430</v>
      </c>
      <c r="AC243" s="348" t="s">
        <v>430</v>
      </c>
      <c r="AD243" s="348" t="s">
        <v>430</v>
      </c>
      <c r="AE243" s="348" t="s">
        <v>430</v>
      </c>
      <c r="AF243" s="348" t="s">
        <v>430</v>
      </c>
      <c r="AG243" s="569"/>
      <c r="AH243" s="346" t="s">
        <v>430</v>
      </c>
      <c r="AI243" s="346" t="s">
        <v>430</v>
      </c>
      <c r="AJ243" s="346" t="s">
        <v>430</v>
      </c>
      <c r="AK243" s="346" t="s">
        <v>430</v>
      </c>
      <c r="AL243" s="346" t="s">
        <v>430</v>
      </c>
      <c r="AM243" s="346" t="s">
        <v>430</v>
      </c>
      <c r="AN243" s="346" t="s">
        <v>430</v>
      </c>
      <c r="AO243" s="572" t="s">
        <v>430</v>
      </c>
      <c r="AP243" s="346" t="s">
        <v>430</v>
      </c>
      <c r="AQ243" s="346" t="s">
        <v>430</v>
      </c>
      <c r="AR243" s="346" t="s">
        <v>430</v>
      </c>
      <c r="AS243" s="346" t="s">
        <v>430</v>
      </c>
      <c r="AT243" s="346" t="s">
        <v>430</v>
      </c>
      <c r="AU243" s="346" t="s">
        <v>430</v>
      </c>
      <c r="AV243" s="346" t="s">
        <v>430</v>
      </c>
      <c r="AW243" s="346" t="s">
        <v>430</v>
      </c>
      <c r="AX243" s="346" t="s">
        <v>430</v>
      </c>
      <c r="AY243" s="346" t="s">
        <v>430</v>
      </c>
      <c r="AZ243" s="584"/>
      <c r="BA243" s="467" t="s">
        <v>430</v>
      </c>
      <c r="BB243" s="348" t="s">
        <v>430</v>
      </c>
      <c r="BC243" s="348" t="s">
        <v>430</v>
      </c>
      <c r="BD243" s="348" t="s">
        <v>430</v>
      </c>
      <c r="BE243" s="375" t="s">
        <v>430</v>
      </c>
      <c r="BF243" s="375" t="s">
        <v>430</v>
      </c>
      <c r="BG243" s="374"/>
      <c r="BH243" s="594" t="s">
        <v>430</v>
      </c>
      <c r="BI243" s="348" t="s">
        <v>430</v>
      </c>
      <c r="BJ243" s="348" t="s">
        <v>430</v>
      </c>
      <c r="BK243" s="348" t="s">
        <v>430</v>
      </c>
      <c r="BL243" s="348" t="s">
        <v>430</v>
      </c>
      <c r="BM243" s="375" t="s">
        <v>430</v>
      </c>
      <c r="BN243" s="375" t="s">
        <v>430</v>
      </c>
      <c r="BO243" s="375" t="s">
        <v>430</v>
      </c>
      <c r="BP243" s="375" t="s">
        <v>430</v>
      </c>
      <c r="BQ243" s="375" t="s">
        <v>430</v>
      </c>
      <c r="BR243" s="374"/>
      <c r="BS243" s="468" t="s">
        <v>430</v>
      </c>
      <c r="BT243" s="348" t="s">
        <v>430</v>
      </c>
      <c r="BU243" s="374"/>
      <c r="BV243" s="430" t="s">
        <v>4692</v>
      </c>
    </row>
    <row r="244" spans="1:74" s="428" customFormat="1" ht="11" x14ac:dyDescent="0.3">
      <c r="A244" s="841" t="s">
        <v>8325</v>
      </c>
      <c r="B244" s="842"/>
      <c r="C244" s="843">
        <v>44846</v>
      </c>
      <c r="D244" s="842"/>
      <c r="E244" s="844">
        <v>521.91099999999994</v>
      </c>
      <c r="F244" s="842"/>
      <c r="G244" s="845">
        <v>13.039899999999999</v>
      </c>
      <c r="H244" s="847"/>
      <c r="I244" s="846">
        <v>1.83</v>
      </c>
      <c r="J244" s="846">
        <v>7.45</v>
      </c>
      <c r="K244" s="846">
        <v>1.64</v>
      </c>
      <c r="L244" s="846">
        <v>1.72</v>
      </c>
      <c r="M244" s="851"/>
      <c r="N244" s="848">
        <v>10.3596</v>
      </c>
      <c r="O244" s="846">
        <v>8.9120000000000008</v>
      </c>
      <c r="P244" s="846">
        <v>6.1252000000000004</v>
      </c>
      <c r="Q244" s="846">
        <v>7.9013</v>
      </c>
      <c r="R244" s="846">
        <v>16.642700000000001</v>
      </c>
      <c r="S244" s="846">
        <v>6.2739000000000003</v>
      </c>
      <c r="T244" s="846">
        <v>4.8112000000000004</v>
      </c>
      <c r="U244" s="856">
        <v>5.4630000000000001</v>
      </c>
      <c r="V244" s="846">
        <v>5.0240999999999998</v>
      </c>
      <c r="W244" s="846">
        <v>7.3719000000000001</v>
      </c>
      <c r="X244" s="846">
        <v>7.2270000000000003</v>
      </c>
      <c r="Y244" s="852" t="s">
        <v>430</v>
      </c>
      <c r="Z244" s="846" t="s">
        <v>430</v>
      </c>
      <c r="AA244" s="846">
        <v>6.8891999999999998</v>
      </c>
      <c r="AB244" s="846">
        <v>4.5884999999999998</v>
      </c>
      <c r="AC244" s="846">
        <v>5.3952</v>
      </c>
      <c r="AD244" s="846">
        <v>5.0101000000000004</v>
      </c>
      <c r="AE244" s="846">
        <v>16.998000000000001</v>
      </c>
      <c r="AF244" s="846">
        <v>7.4344999999999999</v>
      </c>
      <c r="AG244" s="937"/>
      <c r="AH244" s="844">
        <v>115</v>
      </c>
      <c r="AI244" s="844">
        <v>110</v>
      </c>
      <c r="AJ244" s="844">
        <v>129</v>
      </c>
      <c r="AK244" s="844">
        <v>124</v>
      </c>
      <c r="AL244" s="844">
        <v>53</v>
      </c>
      <c r="AM244" s="844">
        <v>110</v>
      </c>
      <c r="AN244" s="844">
        <v>123</v>
      </c>
      <c r="AO244" s="938">
        <v>86</v>
      </c>
      <c r="AP244" s="844">
        <v>93</v>
      </c>
      <c r="AQ244" s="844">
        <v>38</v>
      </c>
      <c r="AR244" s="844">
        <v>54</v>
      </c>
      <c r="AS244" s="844" t="s">
        <v>430</v>
      </c>
      <c r="AT244" s="844" t="s">
        <v>430</v>
      </c>
      <c r="AU244" s="844">
        <v>100</v>
      </c>
      <c r="AV244" s="844">
        <v>139</v>
      </c>
      <c r="AW244" s="844">
        <v>102</v>
      </c>
      <c r="AX244" s="844">
        <v>97</v>
      </c>
      <c r="AY244" s="844">
        <v>62</v>
      </c>
      <c r="AZ244" s="939"/>
      <c r="BA244" s="853">
        <v>57.97</v>
      </c>
      <c r="BB244" s="846">
        <v>38.92</v>
      </c>
      <c r="BC244" s="846" t="s">
        <v>430</v>
      </c>
      <c r="BD244" s="846" t="s">
        <v>430</v>
      </c>
      <c r="BE244" s="852" t="s">
        <v>430</v>
      </c>
      <c r="BF244" s="852">
        <v>3.11</v>
      </c>
      <c r="BG244" s="847"/>
      <c r="BH244" s="940">
        <v>3.11</v>
      </c>
      <c r="BI244" s="846" t="s">
        <v>430</v>
      </c>
      <c r="BJ244" s="846" t="s">
        <v>430</v>
      </c>
      <c r="BK244" s="846">
        <v>38.92</v>
      </c>
      <c r="BL244" s="846" t="s">
        <v>430</v>
      </c>
      <c r="BM244" s="852">
        <v>57.97</v>
      </c>
      <c r="BN244" s="852" t="s">
        <v>430</v>
      </c>
      <c r="BO244" s="852" t="s">
        <v>430</v>
      </c>
      <c r="BP244" s="852" t="s">
        <v>430</v>
      </c>
      <c r="BQ244" s="852" t="s">
        <v>430</v>
      </c>
      <c r="BR244" s="847"/>
      <c r="BS244" s="854" t="s">
        <v>430</v>
      </c>
      <c r="BT244" s="846" t="s">
        <v>430</v>
      </c>
      <c r="BU244" s="847"/>
      <c r="BV244" s="907" t="s">
        <v>8095</v>
      </c>
    </row>
    <row r="245" spans="1:74" s="428" customFormat="1" ht="11" x14ac:dyDescent="0.3">
      <c r="A245" s="841" t="s">
        <v>8326</v>
      </c>
      <c r="B245" s="842"/>
      <c r="C245" s="843">
        <v>45548</v>
      </c>
      <c r="D245" s="842"/>
      <c r="E245" s="844">
        <v>487.41800000000001</v>
      </c>
      <c r="F245" s="842"/>
      <c r="G245" s="845">
        <v>11.3813</v>
      </c>
      <c r="H245" s="847"/>
      <c r="I245" s="846">
        <v>1.22</v>
      </c>
      <c r="J245" s="846">
        <v>8.02</v>
      </c>
      <c r="K245" s="846">
        <v>1.06</v>
      </c>
      <c r="L245" s="846">
        <v>1.1399999999999999</v>
      </c>
      <c r="M245" s="851"/>
      <c r="N245" s="848">
        <v>22.783999999999999</v>
      </c>
      <c r="O245" s="846">
        <v>10.148300000000001</v>
      </c>
      <c r="P245" s="846">
        <v>9.1790000000000003</v>
      </c>
      <c r="Q245" s="846">
        <v>7.5353000000000003</v>
      </c>
      <c r="R245" s="846">
        <v>13.058199999999999</v>
      </c>
      <c r="S245" s="846">
        <v>7.1867999999999999</v>
      </c>
      <c r="T245" s="846">
        <v>5.4461000000000004</v>
      </c>
      <c r="U245" s="856">
        <v>5.5484999999999998</v>
      </c>
      <c r="V245" s="846">
        <v>5.8971999999999998</v>
      </c>
      <c r="W245" s="846" t="s">
        <v>430</v>
      </c>
      <c r="X245" s="846" t="s">
        <v>430</v>
      </c>
      <c r="Y245" s="852" t="s">
        <v>430</v>
      </c>
      <c r="Z245" s="846" t="s">
        <v>430</v>
      </c>
      <c r="AA245" s="846">
        <v>7.3449999999999998</v>
      </c>
      <c r="AB245" s="846">
        <v>5.2857000000000003</v>
      </c>
      <c r="AC245" s="846">
        <v>5.5742000000000003</v>
      </c>
      <c r="AD245" s="846">
        <v>5.9127000000000001</v>
      </c>
      <c r="AE245" s="846">
        <v>12.393800000000001</v>
      </c>
      <c r="AF245" s="846">
        <v>7.548</v>
      </c>
      <c r="AG245" s="937"/>
      <c r="AH245" s="844">
        <v>71</v>
      </c>
      <c r="AI245" s="844">
        <v>86</v>
      </c>
      <c r="AJ245" s="844">
        <v>92</v>
      </c>
      <c r="AK245" s="844">
        <v>130</v>
      </c>
      <c r="AL245" s="844">
        <v>83</v>
      </c>
      <c r="AM245" s="844">
        <v>74</v>
      </c>
      <c r="AN245" s="844">
        <v>72</v>
      </c>
      <c r="AO245" s="938">
        <v>70</v>
      </c>
      <c r="AP245" s="844">
        <v>18</v>
      </c>
      <c r="AQ245" s="844" t="s">
        <v>430</v>
      </c>
      <c r="AR245" s="844" t="s">
        <v>430</v>
      </c>
      <c r="AS245" s="844" t="s">
        <v>430</v>
      </c>
      <c r="AT245" s="844" t="s">
        <v>430</v>
      </c>
      <c r="AU245" s="844">
        <v>77</v>
      </c>
      <c r="AV245" s="844">
        <v>91</v>
      </c>
      <c r="AW245" s="844">
        <v>75</v>
      </c>
      <c r="AX245" s="844">
        <v>19</v>
      </c>
      <c r="AY245" s="844">
        <v>99</v>
      </c>
      <c r="AZ245" s="939"/>
      <c r="BA245" s="853" t="s">
        <v>430</v>
      </c>
      <c r="BB245" s="846">
        <v>94.64</v>
      </c>
      <c r="BC245" s="846" t="s">
        <v>430</v>
      </c>
      <c r="BD245" s="846" t="s">
        <v>430</v>
      </c>
      <c r="BE245" s="852" t="s">
        <v>430</v>
      </c>
      <c r="BF245" s="852">
        <v>5.36</v>
      </c>
      <c r="BG245" s="847"/>
      <c r="BH245" s="940">
        <v>5.36</v>
      </c>
      <c r="BI245" s="846" t="s">
        <v>430</v>
      </c>
      <c r="BJ245" s="846" t="s">
        <v>430</v>
      </c>
      <c r="BK245" s="846">
        <v>94.64</v>
      </c>
      <c r="BL245" s="846" t="s">
        <v>430</v>
      </c>
      <c r="BM245" s="852" t="s">
        <v>430</v>
      </c>
      <c r="BN245" s="852" t="s">
        <v>430</v>
      </c>
      <c r="BO245" s="852" t="s">
        <v>430</v>
      </c>
      <c r="BP245" s="852" t="s">
        <v>430</v>
      </c>
      <c r="BQ245" s="852" t="s">
        <v>430</v>
      </c>
      <c r="BR245" s="847"/>
      <c r="BS245" s="854">
        <v>17.527431790000001</v>
      </c>
      <c r="BT245" s="846">
        <v>45.12149273</v>
      </c>
      <c r="BU245" s="847"/>
      <c r="BV245" s="907" t="s">
        <v>2409</v>
      </c>
    </row>
    <row r="246" spans="1:74" s="428" customFormat="1" x14ac:dyDescent="0.25">
      <c r="A246" s="345" t="s">
        <v>8327</v>
      </c>
      <c r="B246" s="373"/>
      <c r="C246" s="719">
        <v>43173</v>
      </c>
      <c r="D246" s="373"/>
      <c r="E246" s="346">
        <v>669.19</v>
      </c>
      <c r="F246" s="373"/>
      <c r="G246" s="347">
        <v>1000</v>
      </c>
      <c r="H246" s="374"/>
      <c r="I246" s="348">
        <v>2.7399999999999998E-3</v>
      </c>
      <c r="J246" s="348">
        <v>5.3401500000000004</v>
      </c>
      <c r="K246" s="348">
        <v>0</v>
      </c>
      <c r="L246" s="348">
        <v>0</v>
      </c>
      <c r="M246" s="362"/>
      <c r="N246" s="350">
        <v>0</v>
      </c>
      <c r="O246" s="348">
        <v>3.3029000000000002</v>
      </c>
      <c r="P246" s="348">
        <v>4.1797000000000004</v>
      </c>
      <c r="Q246" s="348">
        <v>4.5437000000000003</v>
      </c>
      <c r="R246" s="348">
        <v>4.7374999999999998</v>
      </c>
      <c r="S246" s="348">
        <v>4.6182999999999996</v>
      </c>
      <c r="T246" s="348">
        <v>4.7004999999999999</v>
      </c>
      <c r="U246" s="354">
        <v>4.7724000000000002</v>
      </c>
      <c r="V246" s="348">
        <v>4.8918999999999997</v>
      </c>
      <c r="W246" s="348">
        <v>5.4922000000000004</v>
      </c>
      <c r="X246" s="348">
        <v>5.8371000000000004</v>
      </c>
      <c r="Y246" s="375">
        <v>5.1990999999999996</v>
      </c>
      <c r="Z246" s="348" t="s">
        <v>430</v>
      </c>
      <c r="AA246" s="348">
        <v>4.6730999999999998</v>
      </c>
      <c r="AB246" s="348">
        <v>4.6832000000000003</v>
      </c>
      <c r="AC246" s="348">
        <v>4.7594000000000003</v>
      </c>
      <c r="AD246" s="348">
        <v>4.8856999999999999</v>
      </c>
      <c r="AE246" s="348">
        <v>4.6707999999999998</v>
      </c>
      <c r="AF246" s="348">
        <v>4.5106000000000002</v>
      </c>
      <c r="AG246" s="569"/>
      <c r="AH246" s="346">
        <v>147</v>
      </c>
      <c r="AI246" s="346">
        <v>162</v>
      </c>
      <c r="AJ246" s="346">
        <v>159</v>
      </c>
      <c r="AK246" s="346">
        <v>160</v>
      </c>
      <c r="AL246" s="346">
        <v>157</v>
      </c>
      <c r="AM246" s="346">
        <v>161</v>
      </c>
      <c r="AN246" s="346">
        <v>129</v>
      </c>
      <c r="AO246" s="572">
        <v>141</v>
      </c>
      <c r="AP246" s="346">
        <v>103</v>
      </c>
      <c r="AQ246" s="346">
        <v>110</v>
      </c>
      <c r="AR246" s="346">
        <v>100</v>
      </c>
      <c r="AS246" s="346">
        <v>18</v>
      </c>
      <c r="AT246" s="346" t="s">
        <v>430</v>
      </c>
      <c r="AU246" s="346">
        <v>157</v>
      </c>
      <c r="AV246" s="346">
        <v>132</v>
      </c>
      <c r="AW246" s="346">
        <v>143</v>
      </c>
      <c r="AX246" s="346">
        <v>111</v>
      </c>
      <c r="AY246" s="346">
        <v>160</v>
      </c>
      <c r="AZ246" s="584"/>
      <c r="BA246" s="467" t="s">
        <v>430</v>
      </c>
      <c r="BB246" s="348" t="s">
        <v>430</v>
      </c>
      <c r="BC246" s="348" t="s">
        <v>430</v>
      </c>
      <c r="BD246" s="348" t="s">
        <v>430</v>
      </c>
      <c r="BE246" s="375" t="s">
        <v>430</v>
      </c>
      <c r="BF246" s="375">
        <v>100</v>
      </c>
      <c r="BG246" s="374"/>
      <c r="BH246" s="594">
        <v>100</v>
      </c>
      <c r="BI246" s="348" t="s">
        <v>430</v>
      </c>
      <c r="BJ246" s="348" t="s">
        <v>430</v>
      </c>
      <c r="BK246" s="348" t="s">
        <v>430</v>
      </c>
      <c r="BL246" s="348" t="s">
        <v>430</v>
      </c>
      <c r="BM246" s="375" t="s">
        <v>430</v>
      </c>
      <c r="BN246" s="375" t="s">
        <v>430</v>
      </c>
      <c r="BO246" s="375" t="s">
        <v>430</v>
      </c>
      <c r="BP246" s="375" t="s">
        <v>430</v>
      </c>
      <c r="BQ246" s="375" t="s">
        <v>430</v>
      </c>
      <c r="BR246" s="374"/>
      <c r="BS246" s="468" t="s">
        <v>430</v>
      </c>
      <c r="BT246" s="348" t="s">
        <v>430</v>
      </c>
      <c r="BU246" s="374"/>
      <c r="BV246" s="430" t="s">
        <v>554</v>
      </c>
    </row>
    <row r="247" spans="1:74" s="428" customFormat="1" x14ac:dyDescent="0.25">
      <c r="A247" s="345" t="s">
        <v>8328</v>
      </c>
      <c r="B247" s="373"/>
      <c r="C247" s="719">
        <v>44650</v>
      </c>
      <c r="D247" s="373"/>
      <c r="E247" s="346">
        <v>473.76600000000002</v>
      </c>
      <c r="F247" s="373"/>
      <c r="G247" s="347">
        <v>13.0252</v>
      </c>
      <c r="H247" s="374"/>
      <c r="I247" s="348">
        <v>0.94</v>
      </c>
      <c r="J247" s="348">
        <v>6.56</v>
      </c>
      <c r="K247" s="348">
        <v>0.88</v>
      </c>
      <c r="L247" s="348">
        <v>0.91</v>
      </c>
      <c r="M247" s="362"/>
      <c r="N247" s="350">
        <v>26.360299999999999</v>
      </c>
      <c r="O247" s="348">
        <v>13.700699999999999</v>
      </c>
      <c r="P247" s="348">
        <v>11.152799999999999</v>
      </c>
      <c r="Q247" s="348">
        <v>11.8431</v>
      </c>
      <c r="R247" s="348">
        <v>11.1852</v>
      </c>
      <c r="S247" s="348">
        <v>6.6586999999999996</v>
      </c>
      <c r="T247" s="348">
        <v>5.9139999999999997</v>
      </c>
      <c r="U247" s="354">
        <v>6.0770999999999997</v>
      </c>
      <c r="V247" s="348">
        <v>5.6905999999999999</v>
      </c>
      <c r="W247" s="348">
        <v>7.3872999999999998</v>
      </c>
      <c r="X247" s="348">
        <v>7.3579999999999997</v>
      </c>
      <c r="Y247" s="375" t="s">
        <v>430</v>
      </c>
      <c r="Z247" s="348" t="s">
        <v>430</v>
      </c>
      <c r="AA247" s="348">
        <v>6.6828000000000003</v>
      </c>
      <c r="AB247" s="348">
        <v>6.0080999999999998</v>
      </c>
      <c r="AC247" s="348">
        <v>6.1116999999999999</v>
      </c>
      <c r="AD247" s="348">
        <v>5.8791000000000002</v>
      </c>
      <c r="AE247" s="348">
        <v>11.616899999999999</v>
      </c>
      <c r="AF247" s="348">
        <v>6.4344999999999999</v>
      </c>
      <c r="AG247" s="569"/>
      <c r="AH247" s="346">
        <v>57</v>
      </c>
      <c r="AI247" s="346">
        <v>54</v>
      </c>
      <c r="AJ247" s="346">
        <v>70</v>
      </c>
      <c r="AK247" s="346">
        <v>71</v>
      </c>
      <c r="AL247" s="346">
        <v>107</v>
      </c>
      <c r="AM247" s="346">
        <v>93</v>
      </c>
      <c r="AN247" s="346">
        <v>27</v>
      </c>
      <c r="AO247" s="572">
        <v>14</v>
      </c>
      <c r="AP247" s="346">
        <v>31</v>
      </c>
      <c r="AQ247" s="346">
        <v>36</v>
      </c>
      <c r="AR247" s="346">
        <v>34</v>
      </c>
      <c r="AS247" s="346" t="s">
        <v>430</v>
      </c>
      <c r="AT247" s="346" t="s">
        <v>430</v>
      </c>
      <c r="AU247" s="346">
        <v>105</v>
      </c>
      <c r="AV247" s="346">
        <v>29</v>
      </c>
      <c r="AW247" s="346">
        <v>14</v>
      </c>
      <c r="AX247" s="346">
        <v>23</v>
      </c>
      <c r="AY247" s="346">
        <v>108</v>
      </c>
      <c r="AZ247" s="584"/>
      <c r="BA247" s="467">
        <v>97.03</v>
      </c>
      <c r="BB247" s="348" t="s">
        <v>430</v>
      </c>
      <c r="BC247" s="348" t="s">
        <v>430</v>
      </c>
      <c r="BD247" s="348" t="s">
        <v>430</v>
      </c>
      <c r="BE247" s="375" t="s">
        <v>430</v>
      </c>
      <c r="BF247" s="375">
        <v>2.97</v>
      </c>
      <c r="BG247" s="374"/>
      <c r="BH247" s="594">
        <v>2.97</v>
      </c>
      <c r="BI247" s="348" t="s">
        <v>430</v>
      </c>
      <c r="BJ247" s="348" t="s">
        <v>430</v>
      </c>
      <c r="BK247" s="348" t="s">
        <v>430</v>
      </c>
      <c r="BL247" s="348" t="s">
        <v>430</v>
      </c>
      <c r="BM247" s="375">
        <v>97.03</v>
      </c>
      <c r="BN247" s="375" t="s">
        <v>430</v>
      </c>
      <c r="BO247" s="375" t="s">
        <v>430</v>
      </c>
      <c r="BP247" s="375" t="s">
        <v>430</v>
      </c>
      <c r="BQ247" s="375" t="s">
        <v>430</v>
      </c>
      <c r="BR247" s="374"/>
      <c r="BS247" s="468" t="s">
        <v>430</v>
      </c>
      <c r="BT247" s="348" t="s">
        <v>430</v>
      </c>
      <c r="BU247" s="374"/>
      <c r="BV247" s="430" t="s">
        <v>554</v>
      </c>
    </row>
    <row r="248" spans="1:74" s="428" customFormat="1" x14ac:dyDescent="0.25">
      <c r="A248" s="345" t="s">
        <v>8329</v>
      </c>
      <c r="B248" s="373"/>
      <c r="C248" s="719">
        <v>44589</v>
      </c>
      <c r="D248" s="373"/>
      <c r="E248" s="889">
        <v>452.2</v>
      </c>
      <c r="F248" s="373"/>
      <c r="G248" s="347" t="s">
        <v>430</v>
      </c>
      <c r="H248" s="374"/>
      <c r="I248" s="348" t="s">
        <v>430</v>
      </c>
      <c r="J248" s="348" t="s">
        <v>430</v>
      </c>
      <c r="K248" s="348" t="s">
        <v>430</v>
      </c>
      <c r="L248" s="348" t="s">
        <v>430</v>
      </c>
      <c r="M248" s="362"/>
      <c r="N248" s="350" t="s">
        <v>430</v>
      </c>
      <c r="O248" s="348" t="s">
        <v>430</v>
      </c>
      <c r="P248" s="348" t="s">
        <v>430</v>
      </c>
      <c r="Q248" s="348" t="s">
        <v>430</v>
      </c>
      <c r="R248" s="348" t="s">
        <v>430</v>
      </c>
      <c r="S248" s="348" t="s">
        <v>430</v>
      </c>
      <c r="T248" s="348" t="s">
        <v>430</v>
      </c>
      <c r="U248" s="354" t="s">
        <v>430</v>
      </c>
      <c r="V248" s="348" t="s">
        <v>430</v>
      </c>
      <c r="W248" s="348" t="s">
        <v>430</v>
      </c>
      <c r="X248" s="348" t="s">
        <v>430</v>
      </c>
      <c r="Y248" s="375" t="s">
        <v>430</v>
      </c>
      <c r="Z248" s="348" t="s">
        <v>430</v>
      </c>
      <c r="AA248" s="348" t="s">
        <v>430</v>
      </c>
      <c r="AB248" s="348" t="s">
        <v>430</v>
      </c>
      <c r="AC248" s="348" t="s">
        <v>430</v>
      </c>
      <c r="AD248" s="348" t="s">
        <v>430</v>
      </c>
      <c r="AE248" s="348" t="s">
        <v>430</v>
      </c>
      <c r="AF248" s="348" t="s">
        <v>430</v>
      </c>
      <c r="AG248" s="569"/>
      <c r="AH248" s="346" t="s">
        <v>430</v>
      </c>
      <c r="AI248" s="346" t="s">
        <v>430</v>
      </c>
      <c r="AJ248" s="346" t="s">
        <v>430</v>
      </c>
      <c r="AK248" s="346" t="s">
        <v>430</v>
      </c>
      <c r="AL248" s="346" t="s">
        <v>430</v>
      </c>
      <c r="AM248" s="346" t="s">
        <v>430</v>
      </c>
      <c r="AN248" s="346" t="s">
        <v>430</v>
      </c>
      <c r="AO248" s="572" t="s">
        <v>430</v>
      </c>
      <c r="AP248" s="346" t="s">
        <v>430</v>
      </c>
      <c r="AQ248" s="346" t="s">
        <v>430</v>
      </c>
      <c r="AR248" s="346" t="s">
        <v>430</v>
      </c>
      <c r="AS248" s="346" t="s">
        <v>430</v>
      </c>
      <c r="AT248" s="346" t="s">
        <v>430</v>
      </c>
      <c r="AU248" s="346" t="s">
        <v>430</v>
      </c>
      <c r="AV248" s="346" t="s">
        <v>430</v>
      </c>
      <c r="AW248" s="346" t="s">
        <v>430</v>
      </c>
      <c r="AX248" s="346" t="s">
        <v>430</v>
      </c>
      <c r="AY248" s="346" t="s">
        <v>430</v>
      </c>
      <c r="AZ248" s="584"/>
      <c r="BA248" s="467" t="s">
        <v>430</v>
      </c>
      <c r="BB248" s="348" t="s">
        <v>430</v>
      </c>
      <c r="BC248" s="348" t="s">
        <v>430</v>
      </c>
      <c r="BD248" s="348" t="s">
        <v>430</v>
      </c>
      <c r="BE248" s="375" t="s">
        <v>430</v>
      </c>
      <c r="BF248" s="375" t="s">
        <v>430</v>
      </c>
      <c r="BG248" s="374"/>
      <c r="BH248" s="594" t="s">
        <v>430</v>
      </c>
      <c r="BI248" s="348" t="s">
        <v>430</v>
      </c>
      <c r="BJ248" s="348" t="s">
        <v>430</v>
      </c>
      <c r="BK248" s="348" t="s">
        <v>430</v>
      </c>
      <c r="BL248" s="348" t="s">
        <v>430</v>
      </c>
      <c r="BM248" s="375" t="s">
        <v>430</v>
      </c>
      <c r="BN248" s="375" t="s">
        <v>430</v>
      </c>
      <c r="BO248" s="375" t="s">
        <v>430</v>
      </c>
      <c r="BP248" s="375" t="s">
        <v>430</v>
      </c>
      <c r="BQ248" s="375" t="s">
        <v>430</v>
      </c>
      <c r="BR248" s="374"/>
      <c r="BS248" s="468" t="s">
        <v>430</v>
      </c>
      <c r="BT248" s="348" t="s">
        <v>430</v>
      </c>
      <c r="BU248" s="374"/>
      <c r="BV248" s="430" t="s">
        <v>554</v>
      </c>
    </row>
    <row r="249" spans="1:74" s="428" customFormat="1" x14ac:dyDescent="0.25">
      <c r="A249" s="345" t="s">
        <v>8330</v>
      </c>
      <c r="B249" s="373"/>
      <c r="C249" s="719">
        <v>44972</v>
      </c>
      <c r="D249" s="373"/>
      <c r="E249" s="346">
        <v>431.62599999999998</v>
      </c>
      <c r="F249" s="373"/>
      <c r="G249" s="347">
        <v>12.9518</v>
      </c>
      <c r="H249" s="374"/>
      <c r="I249" s="348">
        <v>5.51</v>
      </c>
      <c r="J249" s="348">
        <v>6.96</v>
      </c>
      <c r="K249" s="348">
        <v>4.4400000000000004</v>
      </c>
      <c r="L249" s="348">
        <v>4.59</v>
      </c>
      <c r="M249" s="362"/>
      <c r="N249" s="350">
        <v>84.740499999999997</v>
      </c>
      <c r="O249" s="348">
        <v>35.739100000000001</v>
      </c>
      <c r="P249" s="348">
        <v>19.882999999999999</v>
      </c>
      <c r="Q249" s="348">
        <v>20.122699999999998</v>
      </c>
      <c r="R249" s="348">
        <v>30.268699999999999</v>
      </c>
      <c r="S249" s="348">
        <v>9.7608999999999995</v>
      </c>
      <c r="T249" s="348">
        <v>5.9337999999999997</v>
      </c>
      <c r="U249" s="354">
        <v>5.4793000000000003</v>
      </c>
      <c r="V249" s="348">
        <v>4.5951000000000004</v>
      </c>
      <c r="W249" s="348">
        <v>7.6952999999999996</v>
      </c>
      <c r="X249" s="348">
        <v>7.5644</v>
      </c>
      <c r="Y249" s="375" t="s">
        <v>430</v>
      </c>
      <c r="Z249" s="348" t="s">
        <v>430</v>
      </c>
      <c r="AA249" s="348">
        <v>14.629</v>
      </c>
      <c r="AB249" s="348">
        <v>6.2188999999999997</v>
      </c>
      <c r="AC249" s="348">
        <v>5.7134999999999998</v>
      </c>
      <c r="AD249" s="348">
        <v>4.7500999999999998</v>
      </c>
      <c r="AE249" s="348">
        <v>28.408899999999999</v>
      </c>
      <c r="AF249" s="348">
        <v>8.0114000000000001</v>
      </c>
      <c r="AG249" s="569"/>
      <c r="AH249" s="346">
        <v>25</v>
      </c>
      <c r="AI249" s="346">
        <v>14</v>
      </c>
      <c r="AJ249" s="346">
        <v>24</v>
      </c>
      <c r="AK249" s="346">
        <v>33</v>
      </c>
      <c r="AL249" s="346">
        <v>6</v>
      </c>
      <c r="AM249" s="346">
        <v>17</v>
      </c>
      <c r="AN249" s="346">
        <v>26</v>
      </c>
      <c r="AO249" s="572">
        <v>81</v>
      </c>
      <c r="AP249" s="346">
        <v>117</v>
      </c>
      <c r="AQ249" s="346">
        <v>16</v>
      </c>
      <c r="AR249" s="346">
        <v>17</v>
      </c>
      <c r="AS249" s="346" t="s">
        <v>430</v>
      </c>
      <c r="AT249" s="346" t="s">
        <v>430</v>
      </c>
      <c r="AU249" s="346">
        <v>10</v>
      </c>
      <c r="AV249" s="346">
        <v>24</v>
      </c>
      <c r="AW249" s="346">
        <v>56</v>
      </c>
      <c r="AX249" s="346">
        <v>118</v>
      </c>
      <c r="AY249" s="346">
        <v>18</v>
      </c>
      <c r="AZ249" s="584"/>
      <c r="BA249" s="467">
        <v>97.17</v>
      </c>
      <c r="BB249" s="348" t="s">
        <v>430</v>
      </c>
      <c r="BC249" s="348" t="s">
        <v>430</v>
      </c>
      <c r="BD249" s="348" t="s">
        <v>430</v>
      </c>
      <c r="BE249" s="375" t="s">
        <v>430</v>
      </c>
      <c r="BF249" s="375">
        <v>2.83</v>
      </c>
      <c r="BG249" s="374"/>
      <c r="BH249" s="594">
        <v>2.83</v>
      </c>
      <c r="BI249" s="348" t="s">
        <v>430</v>
      </c>
      <c r="BJ249" s="348" t="s">
        <v>430</v>
      </c>
      <c r="BK249" s="348" t="s">
        <v>430</v>
      </c>
      <c r="BL249" s="348" t="s">
        <v>430</v>
      </c>
      <c r="BM249" s="375">
        <v>97.17</v>
      </c>
      <c r="BN249" s="375" t="s">
        <v>430</v>
      </c>
      <c r="BO249" s="375" t="s">
        <v>430</v>
      </c>
      <c r="BP249" s="375" t="s">
        <v>430</v>
      </c>
      <c r="BQ249" s="375" t="s">
        <v>430</v>
      </c>
      <c r="BR249" s="374"/>
      <c r="BS249" s="468" t="s">
        <v>430</v>
      </c>
      <c r="BT249" s="348" t="s">
        <v>430</v>
      </c>
      <c r="BU249" s="374"/>
      <c r="BV249" s="430" t="s">
        <v>554</v>
      </c>
    </row>
    <row r="250" spans="1:74" s="428" customFormat="1" x14ac:dyDescent="0.25">
      <c r="A250" s="345" t="s">
        <v>8331</v>
      </c>
      <c r="B250" s="373"/>
      <c r="C250" s="719">
        <v>44894</v>
      </c>
      <c r="D250" s="373"/>
      <c r="E250" s="346">
        <v>400.55700000000002</v>
      </c>
      <c r="F250" s="373"/>
      <c r="G250" s="347">
        <v>13.0542</v>
      </c>
      <c r="H250" s="374"/>
      <c r="I250" s="348">
        <v>5.63</v>
      </c>
      <c r="J250" s="348">
        <v>7.58</v>
      </c>
      <c r="K250" s="348">
        <v>4.4400000000000004</v>
      </c>
      <c r="L250" s="348">
        <v>4.6100000000000003</v>
      </c>
      <c r="M250" s="362"/>
      <c r="N250" s="350">
        <v>49.557000000000002</v>
      </c>
      <c r="O250" s="348">
        <v>19.5686</v>
      </c>
      <c r="P250" s="348">
        <v>18.076899999999998</v>
      </c>
      <c r="Q250" s="348">
        <v>23.354500000000002</v>
      </c>
      <c r="R250" s="348">
        <v>28.150700000000001</v>
      </c>
      <c r="S250" s="348">
        <v>8.9247999999999994</v>
      </c>
      <c r="T250" s="348">
        <v>5.8532999999999999</v>
      </c>
      <c r="U250" s="354">
        <v>6.0327999999999999</v>
      </c>
      <c r="V250" s="348">
        <v>3.8752</v>
      </c>
      <c r="W250" s="348">
        <v>7.3685999999999998</v>
      </c>
      <c r="X250" s="348">
        <v>7.4188000000000001</v>
      </c>
      <c r="Y250" s="375" t="s">
        <v>430</v>
      </c>
      <c r="Z250" s="348" t="s">
        <v>430</v>
      </c>
      <c r="AA250" s="348">
        <v>12.0944</v>
      </c>
      <c r="AB250" s="348">
        <v>6.6729000000000003</v>
      </c>
      <c r="AC250" s="348">
        <v>5.7953000000000001</v>
      </c>
      <c r="AD250" s="348">
        <v>4.3609999999999998</v>
      </c>
      <c r="AE250" s="348">
        <v>31.366599999999998</v>
      </c>
      <c r="AF250" s="348">
        <v>7.7516999999999996</v>
      </c>
      <c r="AG250" s="569"/>
      <c r="AH250" s="346">
        <v>33</v>
      </c>
      <c r="AI250" s="346">
        <v>38</v>
      </c>
      <c r="AJ250" s="346">
        <v>25</v>
      </c>
      <c r="AK250" s="346">
        <v>23</v>
      </c>
      <c r="AL250" s="346">
        <v>17</v>
      </c>
      <c r="AM250" s="346">
        <v>26</v>
      </c>
      <c r="AN250" s="346">
        <v>31</v>
      </c>
      <c r="AO250" s="572">
        <v>16</v>
      </c>
      <c r="AP250" s="346">
        <v>132</v>
      </c>
      <c r="AQ250" s="346">
        <v>40</v>
      </c>
      <c r="AR250" s="346">
        <v>28</v>
      </c>
      <c r="AS250" s="346" t="s">
        <v>430</v>
      </c>
      <c r="AT250" s="346" t="s">
        <v>430</v>
      </c>
      <c r="AU250" s="346">
        <v>32</v>
      </c>
      <c r="AV250" s="346">
        <v>9</v>
      </c>
      <c r="AW250" s="346">
        <v>38</v>
      </c>
      <c r="AX250" s="346">
        <v>128</v>
      </c>
      <c r="AY250" s="346">
        <v>7</v>
      </c>
      <c r="AZ250" s="584"/>
      <c r="BA250" s="467">
        <v>97.03</v>
      </c>
      <c r="BB250" s="348" t="s">
        <v>430</v>
      </c>
      <c r="BC250" s="348" t="s">
        <v>430</v>
      </c>
      <c r="BD250" s="348" t="s">
        <v>430</v>
      </c>
      <c r="BE250" s="375" t="s">
        <v>430</v>
      </c>
      <c r="BF250" s="375">
        <v>2.97</v>
      </c>
      <c r="BG250" s="374"/>
      <c r="BH250" s="594">
        <v>2.97</v>
      </c>
      <c r="BI250" s="348" t="s">
        <v>430</v>
      </c>
      <c r="BJ250" s="348" t="s">
        <v>430</v>
      </c>
      <c r="BK250" s="348" t="s">
        <v>430</v>
      </c>
      <c r="BL250" s="348" t="s">
        <v>430</v>
      </c>
      <c r="BM250" s="375">
        <v>97.03</v>
      </c>
      <c r="BN250" s="375" t="s">
        <v>430</v>
      </c>
      <c r="BO250" s="375" t="s">
        <v>430</v>
      </c>
      <c r="BP250" s="375" t="s">
        <v>430</v>
      </c>
      <c r="BQ250" s="375" t="s">
        <v>430</v>
      </c>
      <c r="BR250" s="374"/>
      <c r="BS250" s="468" t="s">
        <v>430</v>
      </c>
      <c r="BT250" s="348" t="s">
        <v>430</v>
      </c>
      <c r="BU250" s="374"/>
      <c r="BV250" s="430" t="s">
        <v>554</v>
      </c>
    </row>
    <row r="251" spans="1:74" s="428" customFormat="1" x14ac:dyDescent="0.25">
      <c r="A251" s="345" t="s">
        <v>8332</v>
      </c>
      <c r="B251" s="373"/>
      <c r="C251" s="719">
        <v>44847</v>
      </c>
      <c r="D251" s="373"/>
      <c r="E251" s="346">
        <v>405.512</v>
      </c>
      <c r="F251" s="373"/>
      <c r="G251" s="347">
        <v>13.1532</v>
      </c>
      <c r="H251" s="374"/>
      <c r="I251" s="348">
        <v>1.68</v>
      </c>
      <c r="J251" s="348">
        <v>6.78</v>
      </c>
      <c r="K251" s="348">
        <v>1.54</v>
      </c>
      <c r="L251" s="348">
        <v>1.59</v>
      </c>
      <c r="M251" s="362"/>
      <c r="N251" s="350">
        <v>20.546500000000002</v>
      </c>
      <c r="O251" s="348">
        <v>10.2263</v>
      </c>
      <c r="P251" s="348">
        <v>8.0997000000000003</v>
      </c>
      <c r="Q251" s="348">
        <v>12.947900000000001</v>
      </c>
      <c r="R251" s="348">
        <v>15.320399999999999</v>
      </c>
      <c r="S251" s="348">
        <v>5.9702999999999999</v>
      </c>
      <c r="T251" s="348">
        <v>4.6265999999999998</v>
      </c>
      <c r="U251" s="354">
        <v>5.3756000000000004</v>
      </c>
      <c r="V251" s="348">
        <v>5.0834999999999999</v>
      </c>
      <c r="W251" s="348">
        <v>7.3845000000000001</v>
      </c>
      <c r="X251" s="348">
        <v>7.2755000000000001</v>
      </c>
      <c r="Y251" s="375" t="s">
        <v>430</v>
      </c>
      <c r="Z251" s="348" t="s">
        <v>430</v>
      </c>
      <c r="AA251" s="348">
        <v>7.1931000000000003</v>
      </c>
      <c r="AB251" s="348">
        <v>4.5199999999999996</v>
      </c>
      <c r="AC251" s="348">
        <v>5.3682999999999996</v>
      </c>
      <c r="AD251" s="348">
        <v>5.1163999999999996</v>
      </c>
      <c r="AE251" s="348">
        <v>14.383699999999999</v>
      </c>
      <c r="AF251" s="348">
        <v>7.6917999999999997</v>
      </c>
      <c r="AG251" s="569"/>
      <c r="AH251" s="346">
        <v>80</v>
      </c>
      <c r="AI251" s="346">
        <v>83</v>
      </c>
      <c r="AJ251" s="346">
        <v>112</v>
      </c>
      <c r="AK251" s="346">
        <v>56</v>
      </c>
      <c r="AL251" s="346">
        <v>69</v>
      </c>
      <c r="AM251" s="346">
        <v>128</v>
      </c>
      <c r="AN251" s="346">
        <v>136</v>
      </c>
      <c r="AO251" s="572">
        <v>96</v>
      </c>
      <c r="AP251" s="346">
        <v>82</v>
      </c>
      <c r="AQ251" s="346">
        <v>37</v>
      </c>
      <c r="AR251" s="346">
        <v>45</v>
      </c>
      <c r="AS251" s="346" t="s">
        <v>430</v>
      </c>
      <c r="AT251" s="346" t="s">
        <v>430</v>
      </c>
      <c r="AU251" s="346">
        <v>85</v>
      </c>
      <c r="AV251" s="346">
        <v>143</v>
      </c>
      <c r="AW251" s="346">
        <v>105</v>
      </c>
      <c r="AX251" s="346">
        <v>85</v>
      </c>
      <c r="AY251" s="346">
        <v>77</v>
      </c>
      <c r="AZ251" s="584"/>
      <c r="BA251" s="467">
        <v>96.54</v>
      </c>
      <c r="BB251" s="348" t="s">
        <v>430</v>
      </c>
      <c r="BC251" s="348" t="s">
        <v>430</v>
      </c>
      <c r="BD251" s="348" t="s">
        <v>430</v>
      </c>
      <c r="BE251" s="375" t="s">
        <v>430</v>
      </c>
      <c r="BF251" s="375">
        <v>3.46</v>
      </c>
      <c r="BG251" s="374"/>
      <c r="BH251" s="594">
        <v>3.46</v>
      </c>
      <c r="BI251" s="348" t="s">
        <v>430</v>
      </c>
      <c r="BJ251" s="348" t="s">
        <v>430</v>
      </c>
      <c r="BK251" s="348" t="s">
        <v>430</v>
      </c>
      <c r="BL251" s="348" t="s">
        <v>430</v>
      </c>
      <c r="BM251" s="375">
        <v>96.54</v>
      </c>
      <c r="BN251" s="375" t="s">
        <v>430</v>
      </c>
      <c r="BO251" s="375" t="s">
        <v>430</v>
      </c>
      <c r="BP251" s="375" t="s">
        <v>430</v>
      </c>
      <c r="BQ251" s="375" t="s">
        <v>430</v>
      </c>
      <c r="BR251" s="374"/>
      <c r="BS251" s="468" t="s">
        <v>430</v>
      </c>
      <c r="BT251" s="348" t="s">
        <v>430</v>
      </c>
      <c r="BU251" s="374"/>
      <c r="BV251" s="430" t="s">
        <v>554</v>
      </c>
    </row>
    <row r="252" spans="1:74" s="428" customFormat="1" x14ac:dyDescent="0.25">
      <c r="A252" s="345" t="s">
        <v>8333</v>
      </c>
      <c r="B252" s="373"/>
      <c r="C252" s="719">
        <v>45729</v>
      </c>
      <c r="D252" s="373"/>
      <c r="E252" s="346">
        <v>373.495</v>
      </c>
      <c r="F252" s="373"/>
      <c r="G252" s="347">
        <v>10.8337</v>
      </c>
      <c r="H252" s="374"/>
      <c r="I252" s="348">
        <v>0.23014000000000001</v>
      </c>
      <c r="J252" s="348">
        <v>7.46</v>
      </c>
      <c r="K252" s="348">
        <v>0.21918000000000001</v>
      </c>
      <c r="L252" s="348">
        <v>0.22739999999999999</v>
      </c>
      <c r="M252" s="362"/>
      <c r="N252" s="350">
        <v>12.132899999999999</v>
      </c>
      <c r="O252" s="348">
        <v>8.0273000000000003</v>
      </c>
      <c r="P252" s="348">
        <v>7.6639999999999997</v>
      </c>
      <c r="Q252" s="348">
        <v>8.6681000000000008</v>
      </c>
      <c r="R252" s="348">
        <v>8.6326000000000001</v>
      </c>
      <c r="S252" s="348">
        <v>7.3593000000000002</v>
      </c>
      <c r="T252" s="348">
        <v>5.8802000000000003</v>
      </c>
      <c r="U252" s="354">
        <v>5.7243000000000004</v>
      </c>
      <c r="V252" s="348">
        <v>5.8775000000000004</v>
      </c>
      <c r="W252" s="348" t="s">
        <v>430</v>
      </c>
      <c r="X252" s="348" t="s">
        <v>430</v>
      </c>
      <c r="Y252" s="375" t="s">
        <v>430</v>
      </c>
      <c r="Z252" s="348" t="s">
        <v>430</v>
      </c>
      <c r="AA252" s="348">
        <v>7.1527000000000003</v>
      </c>
      <c r="AB252" s="348">
        <v>5.8913000000000002</v>
      </c>
      <c r="AC252" s="348">
        <v>5.6952999999999996</v>
      </c>
      <c r="AD252" s="348">
        <v>5.8685</v>
      </c>
      <c r="AE252" s="348">
        <v>9.1559000000000008</v>
      </c>
      <c r="AF252" s="348">
        <v>6.4443999999999999</v>
      </c>
      <c r="AG252" s="569"/>
      <c r="AH252" s="346">
        <v>111</v>
      </c>
      <c r="AI252" s="346">
        <v>121</v>
      </c>
      <c r="AJ252" s="346">
        <v>115</v>
      </c>
      <c r="AK252" s="346">
        <v>112</v>
      </c>
      <c r="AL252" s="346">
        <v>131</v>
      </c>
      <c r="AM252" s="346">
        <v>68</v>
      </c>
      <c r="AN252" s="346">
        <v>29</v>
      </c>
      <c r="AO252" s="572">
        <v>41</v>
      </c>
      <c r="AP252" s="346">
        <v>19</v>
      </c>
      <c r="AQ252" s="346" t="s">
        <v>430</v>
      </c>
      <c r="AR252" s="346" t="s">
        <v>430</v>
      </c>
      <c r="AS252" s="346" t="s">
        <v>430</v>
      </c>
      <c r="AT252" s="346" t="s">
        <v>430</v>
      </c>
      <c r="AU252" s="346">
        <v>91</v>
      </c>
      <c r="AV252" s="346">
        <v>31</v>
      </c>
      <c r="AW252" s="346">
        <v>62</v>
      </c>
      <c r="AX252" s="346">
        <v>26</v>
      </c>
      <c r="AY252" s="346">
        <v>131</v>
      </c>
      <c r="AZ252" s="584"/>
      <c r="BA252" s="467" t="s">
        <v>430</v>
      </c>
      <c r="BB252" s="348">
        <v>98.9</v>
      </c>
      <c r="BC252" s="348" t="s">
        <v>430</v>
      </c>
      <c r="BD252" s="348" t="s">
        <v>430</v>
      </c>
      <c r="BE252" s="375" t="s">
        <v>430</v>
      </c>
      <c r="BF252" s="375">
        <v>1.1000000000000001</v>
      </c>
      <c r="BG252" s="374"/>
      <c r="BH252" s="594">
        <v>1.0900000000000001</v>
      </c>
      <c r="BI252" s="348">
        <v>44.12</v>
      </c>
      <c r="BJ252" s="348" t="s">
        <v>430</v>
      </c>
      <c r="BK252" s="348">
        <v>54.78</v>
      </c>
      <c r="BL252" s="348" t="s">
        <v>430</v>
      </c>
      <c r="BM252" s="375" t="s">
        <v>430</v>
      </c>
      <c r="BN252" s="375" t="s">
        <v>430</v>
      </c>
      <c r="BO252" s="375" t="s">
        <v>430</v>
      </c>
      <c r="BP252" s="375" t="s">
        <v>430</v>
      </c>
      <c r="BQ252" s="375" t="s">
        <v>430</v>
      </c>
      <c r="BR252" s="374"/>
      <c r="BS252" s="468">
        <v>6.4068600093593098</v>
      </c>
      <c r="BT252" s="348">
        <v>15.0756374184924</v>
      </c>
      <c r="BU252" s="374"/>
      <c r="BV252" s="430" t="s">
        <v>554</v>
      </c>
    </row>
    <row r="253" spans="1:74" s="428" customFormat="1" x14ac:dyDescent="0.25">
      <c r="A253" s="345" t="s">
        <v>8334</v>
      </c>
      <c r="B253" s="373"/>
      <c r="C253" s="719">
        <v>44861</v>
      </c>
      <c r="D253" s="373"/>
      <c r="E253" s="346">
        <v>370.78</v>
      </c>
      <c r="F253" s="373"/>
      <c r="G253" s="347">
        <v>12.8658</v>
      </c>
      <c r="H253" s="374"/>
      <c r="I253" s="348">
        <v>0.18</v>
      </c>
      <c r="J253" s="348">
        <v>6.53</v>
      </c>
      <c r="K253" s="348">
        <v>0.17</v>
      </c>
      <c r="L253" s="348">
        <v>0.18</v>
      </c>
      <c r="M253" s="362"/>
      <c r="N253" s="350">
        <v>7.3776000000000002</v>
      </c>
      <c r="O253" s="348">
        <v>5.6783999999999999</v>
      </c>
      <c r="P253" s="348">
        <v>5.7614000000000001</v>
      </c>
      <c r="Q253" s="348">
        <v>6.3989000000000003</v>
      </c>
      <c r="R253" s="348">
        <v>7.0510999999999999</v>
      </c>
      <c r="S253" s="348">
        <v>6.4429999999999996</v>
      </c>
      <c r="T253" s="348">
        <v>5.8457999999999997</v>
      </c>
      <c r="U253" s="354">
        <v>5.8426999999999998</v>
      </c>
      <c r="V253" s="348">
        <v>5.8251999999999997</v>
      </c>
      <c r="W253" s="348">
        <v>7.0385</v>
      </c>
      <c r="X253" s="348">
        <v>6.9915000000000003</v>
      </c>
      <c r="Y253" s="375" t="s">
        <v>430</v>
      </c>
      <c r="Z253" s="348" t="s">
        <v>430</v>
      </c>
      <c r="AA253" s="348">
        <v>6.3413000000000004</v>
      </c>
      <c r="AB253" s="348">
        <v>5.8258000000000001</v>
      </c>
      <c r="AC253" s="348">
        <v>5.8399000000000001</v>
      </c>
      <c r="AD253" s="348">
        <v>5.8394000000000004</v>
      </c>
      <c r="AE253" s="348">
        <v>7.0953999999999997</v>
      </c>
      <c r="AF253" s="348">
        <v>7.1269</v>
      </c>
      <c r="AG253" s="569"/>
      <c r="AH253" s="346">
        <v>122</v>
      </c>
      <c r="AI253" s="346">
        <v>140</v>
      </c>
      <c r="AJ253" s="346">
        <v>135</v>
      </c>
      <c r="AK253" s="346">
        <v>140</v>
      </c>
      <c r="AL253" s="346">
        <v>139</v>
      </c>
      <c r="AM253" s="346">
        <v>99</v>
      </c>
      <c r="AN253" s="346">
        <v>33</v>
      </c>
      <c r="AO253" s="572">
        <v>25</v>
      </c>
      <c r="AP253" s="346">
        <v>22</v>
      </c>
      <c r="AQ253" s="346">
        <v>86</v>
      </c>
      <c r="AR253" s="346">
        <v>88</v>
      </c>
      <c r="AS253" s="346" t="s">
        <v>430</v>
      </c>
      <c r="AT253" s="346" t="s">
        <v>430</v>
      </c>
      <c r="AU253" s="346">
        <v>116</v>
      </c>
      <c r="AV253" s="346">
        <v>38</v>
      </c>
      <c r="AW253" s="346">
        <v>29</v>
      </c>
      <c r="AX253" s="346">
        <v>28</v>
      </c>
      <c r="AY253" s="346">
        <v>137</v>
      </c>
      <c r="AZ253" s="584"/>
      <c r="BA253" s="467">
        <v>48.33</v>
      </c>
      <c r="BB253" s="348">
        <v>46.36</v>
      </c>
      <c r="BC253" s="348" t="s">
        <v>430</v>
      </c>
      <c r="BD253" s="348" t="s">
        <v>430</v>
      </c>
      <c r="BE253" s="375" t="s">
        <v>430</v>
      </c>
      <c r="BF253" s="375">
        <v>5.3</v>
      </c>
      <c r="BG253" s="374"/>
      <c r="BH253" s="594">
        <v>5.3</v>
      </c>
      <c r="BI253" s="348" t="s">
        <v>430</v>
      </c>
      <c r="BJ253" s="348" t="s">
        <v>430</v>
      </c>
      <c r="BK253" s="348">
        <v>46.36</v>
      </c>
      <c r="BL253" s="348" t="s">
        <v>430</v>
      </c>
      <c r="BM253" s="375">
        <v>48.33</v>
      </c>
      <c r="BN253" s="375" t="s">
        <v>430</v>
      </c>
      <c r="BO253" s="375" t="s">
        <v>430</v>
      </c>
      <c r="BP253" s="375" t="s">
        <v>430</v>
      </c>
      <c r="BQ253" s="375" t="s">
        <v>430</v>
      </c>
      <c r="BR253" s="374"/>
      <c r="BS253" s="468" t="s">
        <v>430</v>
      </c>
      <c r="BT253" s="348" t="s">
        <v>430</v>
      </c>
      <c r="BU253" s="374"/>
      <c r="BV253" s="430" t="s">
        <v>554</v>
      </c>
    </row>
    <row r="254" spans="1:74" s="428" customFormat="1" x14ac:dyDescent="0.25">
      <c r="A254" s="345" t="s">
        <v>8335</v>
      </c>
      <c r="B254" s="373"/>
      <c r="C254" s="719">
        <v>44901</v>
      </c>
      <c r="D254" s="373"/>
      <c r="E254" s="346">
        <v>357.274</v>
      </c>
      <c r="F254" s="373"/>
      <c r="G254" s="347">
        <v>12.770099999999999</v>
      </c>
      <c r="H254" s="374"/>
      <c r="I254" s="348">
        <v>1.0900000000000001</v>
      </c>
      <c r="J254" s="348">
        <v>6.17</v>
      </c>
      <c r="K254" s="348">
        <v>1</v>
      </c>
      <c r="L254" s="348">
        <v>1.03</v>
      </c>
      <c r="M254" s="362"/>
      <c r="N254" s="350">
        <v>28.604800000000001</v>
      </c>
      <c r="O254" s="348">
        <v>10.5335</v>
      </c>
      <c r="P254" s="348">
        <v>12.729799999999999</v>
      </c>
      <c r="Q254" s="348">
        <v>12.369300000000001</v>
      </c>
      <c r="R254" s="348">
        <v>11.755800000000001</v>
      </c>
      <c r="S254" s="348">
        <v>6.2610999999999999</v>
      </c>
      <c r="T254" s="348">
        <v>5.1893000000000002</v>
      </c>
      <c r="U254" s="354">
        <v>5.4867999999999997</v>
      </c>
      <c r="V254" s="348">
        <v>5.4482999999999997</v>
      </c>
      <c r="W254" s="348">
        <v>7.1798000000000002</v>
      </c>
      <c r="X254" s="348">
        <v>7.0890000000000004</v>
      </c>
      <c r="Y254" s="375" t="s">
        <v>430</v>
      </c>
      <c r="Z254" s="348" t="s">
        <v>430</v>
      </c>
      <c r="AA254" s="348">
        <v>6.0678999999999998</v>
      </c>
      <c r="AB254" s="348">
        <v>5.3093000000000004</v>
      </c>
      <c r="AC254" s="348">
        <v>5.4581999999999997</v>
      </c>
      <c r="AD254" s="348">
        <v>5.5251000000000001</v>
      </c>
      <c r="AE254" s="348">
        <v>10.6334</v>
      </c>
      <c r="AF254" s="348">
        <v>7.1292999999999997</v>
      </c>
      <c r="AG254" s="569"/>
      <c r="AH254" s="346">
        <v>49</v>
      </c>
      <c r="AI254" s="346">
        <v>78</v>
      </c>
      <c r="AJ254" s="346">
        <v>53</v>
      </c>
      <c r="AK254" s="346">
        <v>65</v>
      </c>
      <c r="AL254" s="346">
        <v>97</v>
      </c>
      <c r="AM254" s="346">
        <v>111</v>
      </c>
      <c r="AN254" s="346">
        <v>92</v>
      </c>
      <c r="AO254" s="572">
        <v>79</v>
      </c>
      <c r="AP254" s="346">
        <v>49</v>
      </c>
      <c r="AQ254" s="346">
        <v>71</v>
      </c>
      <c r="AR254" s="346">
        <v>73</v>
      </c>
      <c r="AS254" s="346" t="s">
        <v>430</v>
      </c>
      <c r="AT254" s="346" t="s">
        <v>430</v>
      </c>
      <c r="AU254" s="346">
        <v>123</v>
      </c>
      <c r="AV254" s="346">
        <v>88</v>
      </c>
      <c r="AW254" s="346">
        <v>93</v>
      </c>
      <c r="AX254" s="346">
        <v>53</v>
      </c>
      <c r="AY254" s="346">
        <v>111</v>
      </c>
      <c r="AZ254" s="584"/>
      <c r="BA254" s="467">
        <v>97.07</v>
      </c>
      <c r="BB254" s="348" t="s">
        <v>430</v>
      </c>
      <c r="BC254" s="348" t="s">
        <v>430</v>
      </c>
      <c r="BD254" s="348" t="s">
        <v>430</v>
      </c>
      <c r="BE254" s="375" t="s">
        <v>430</v>
      </c>
      <c r="BF254" s="375">
        <v>2.93</v>
      </c>
      <c r="BG254" s="374"/>
      <c r="BH254" s="594">
        <v>2.93</v>
      </c>
      <c r="BI254" s="348" t="s">
        <v>430</v>
      </c>
      <c r="BJ254" s="348" t="s">
        <v>430</v>
      </c>
      <c r="BK254" s="348" t="s">
        <v>430</v>
      </c>
      <c r="BL254" s="348" t="s">
        <v>430</v>
      </c>
      <c r="BM254" s="375">
        <v>97.07</v>
      </c>
      <c r="BN254" s="375" t="s">
        <v>430</v>
      </c>
      <c r="BO254" s="375" t="s">
        <v>430</v>
      </c>
      <c r="BP254" s="375" t="s">
        <v>430</v>
      </c>
      <c r="BQ254" s="375" t="s">
        <v>430</v>
      </c>
      <c r="BR254" s="374"/>
      <c r="BS254" s="468" t="s">
        <v>430</v>
      </c>
      <c r="BT254" s="348" t="s">
        <v>430</v>
      </c>
      <c r="BU254" s="374"/>
      <c r="BV254" s="430" t="s">
        <v>554</v>
      </c>
    </row>
    <row r="255" spans="1:74" s="428" customFormat="1" x14ac:dyDescent="0.25">
      <c r="A255" s="345" t="s">
        <v>8336</v>
      </c>
      <c r="B255" s="373"/>
      <c r="C255" s="719">
        <v>46093</v>
      </c>
      <c r="D255" s="373"/>
      <c r="E255" s="346">
        <v>389.62</v>
      </c>
      <c r="F255" s="373"/>
      <c r="G255" s="347">
        <v>10.2194</v>
      </c>
      <c r="H255" s="374"/>
      <c r="I255" s="348">
        <v>0.2</v>
      </c>
      <c r="J255" s="348">
        <v>7.28</v>
      </c>
      <c r="K255" s="348">
        <v>0.18</v>
      </c>
      <c r="L255" s="348">
        <v>0.2</v>
      </c>
      <c r="M255" s="362"/>
      <c r="N255" s="350">
        <v>13.577299999999999</v>
      </c>
      <c r="O255" s="348">
        <v>9.0831999999999997</v>
      </c>
      <c r="P255" s="348">
        <v>8.7908000000000008</v>
      </c>
      <c r="Q255" s="348">
        <v>9.4479000000000006</v>
      </c>
      <c r="R255" s="348">
        <v>9.3978999999999999</v>
      </c>
      <c r="S255" s="348">
        <v>8.0688999999999993</v>
      </c>
      <c r="T255" s="348" t="s">
        <v>430</v>
      </c>
      <c r="U255" s="354" t="s">
        <v>430</v>
      </c>
      <c r="V255" s="348" t="s">
        <v>430</v>
      </c>
      <c r="W255" s="348" t="s">
        <v>430</v>
      </c>
      <c r="X255" s="348" t="s">
        <v>430</v>
      </c>
      <c r="Y255" s="375" t="s">
        <v>430</v>
      </c>
      <c r="Z255" s="348" t="s">
        <v>430</v>
      </c>
      <c r="AA255" s="348">
        <v>7.8421000000000003</v>
      </c>
      <c r="AB255" s="348" t="s">
        <v>430</v>
      </c>
      <c r="AC255" s="348" t="s">
        <v>430</v>
      </c>
      <c r="AD255" s="348" t="s">
        <v>430</v>
      </c>
      <c r="AE255" s="348">
        <v>9.8773</v>
      </c>
      <c r="AF255" s="348">
        <v>7.7000999999999999</v>
      </c>
      <c r="AG255" s="569"/>
      <c r="AH255" s="346">
        <v>104</v>
      </c>
      <c r="AI255" s="346">
        <v>108</v>
      </c>
      <c r="AJ255" s="346">
        <v>96</v>
      </c>
      <c r="AK255" s="346">
        <v>96</v>
      </c>
      <c r="AL255" s="346">
        <v>126</v>
      </c>
      <c r="AM255" s="346">
        <v>42</v>
      </c>
      <c r="AN255" s="346" t="s">
        <v>430</v>
      </c>
      <c r="AO255" s="572" t="s">
        <v>430</v>
      </c>
      <c r="AP255" s="346" t="s">
        <v>430</v>
      </c>
      <c r="AQ255" s="346" t="s">
        <v>430</v>
      </c>
      <c r="AR255" s="346" t="s">
        <v>430</v>
      </c>
      <c r="AS255" s="346" t="s">
        <v>430</v>
      </c>
      <c r="AT255" s="346" t="s">
        <v>430</v>
      </c>
      <c r="AU255" s="346">
        <v>63</v>
      </c>
      <c r="AV255" s="346" t="s">
        <v>430</v>
      </c>
      <c r="AW255" s="346" t="s">
        <v>430</v>
      </c>
      <c r="AX255" s="346" t="s">
        <v>430</v>
      </c>
      <c r="AY255" s="346">
        <v>126</v>
      </c>
      <c r="AZ255" s="584"/>
      <c r="BA255" s="467" t="s">
        <v>430</v>
      </c>
      <c r="BB255" s="348">
        <v>94.75</v>
      </c>
      <c r="BC255" s="348" t="s">
        <v>430</v>
      </c>
      <c r="BD255" s="348" t="s">
        <v>430</v>
      </c>
      <c r="BE255" s="375" t="s">
        <v>430</v>
      </c>
      <c r="BF255" s="375">
        <v>5.25</v>
      </c>
      <c r="BG255" s="374"/>
      <c r="BH255" s="594">
        <v>5.24</v>
      </c>
      <c r="BI255" s="348">
        <v>43.52</v>
      </c>
      <c r="BJ255" s="348">
        <v>7.19</v>
      </c>
      <c r="BK255" s="348">
        <v>44.04</v>
      </c>
      <c r="BL255" s="348" t="s">
        <v>430</v>
      </c>
      <c r="BM255" s="375" t="s">
        <v>430</v>
      </c>
      <c r="BN255" s="375" t="s">
        <v>430</v>
      </c>
      <c r="BO255" s="375" t="s">
        <v>430</v>
      </c>
      <c r="BP255" s="375" t="s">
        <v>430</v>
      </c>
      <c r="BQ255" s="375" t="s">
        <v>430</v>
      </c>
      <c r="BR255" s="374"/>
      <c r="BS255" s="468">
        <v>10.056350330000001</v>
      </c>
      <c r="BT255" s="348">
        <v>8.6349910699999999</v>
      </c>
      <c r="BU255" s="374"/>
      <c r="BV255" s="430" t="s">
        <v>554</v>
      </c>
    </row>
    <row r="256" spans="1:74" s="428" customFormat="1" ht="11" x14ac:dyDescent="0.3">
      <c r="A256" s="841" t="s">
        <v>8337</v>
      </c>
      <c r="B256" s="842"/>
      <c r="C256" s="843">
        <v>45723</v>
      </c>
      <c r="D256" s="842"/>
      <c r="E256" s="844">
        <v>340.10399999999998</v>
      </c>
      <c r="F256" s="842"/>
      <c r="G256" s="845">
        <v>10.8924</v>
      </c>
      <c r="H256" s="847"/>
      <c r="I256" s="846">
        <v>0.21</v>
      </c>
      <c r="J256" s="846">
        <v>7.36</v>
      </c>
      <c r="K256" s="846">
        <v>0.2</v>
      </c>
      <c r="L256" s="846">
        <v>0.21</v>
      </c>
      <c r="M256" s="851"/>
      <c r="N256" s="848">
        <v>12.402799999999999</v>
      </c>
      <c r="O256" s="846">
        <v>8.7228999999999992</v>
      </c>
      <c r="P256" s="846">
        <v>8.2948000000000004</v>
      </c>
      <c r="Q256" s="846">
        <v>8.8863000000000003</v>
      </c>
      <c r="R256" s="846">
        <v>8.9673999999999996</v>
      </c>
      <c r="S256" s="846">
        <v>7.9546000000000001</v>
      </c>
      <c r="T256" s="846">
        <v>6.4577999999999998</v>
      </c>
      <c r="U256" s="856">
        <v>6.3692000000000002</v>
      </c>
      <c r="V256" s="846">
        <v>6.3680000000000003</v>
      </c>
      <c r="W256" s="846" t="s">
        <v>430</v>
      </c>
      <c r="X256" s="846" t="s">
        <v>430</v>
      </c>
      <c r="Y256" s="852" t="s">
        <v>430</v>
      </c>
      <c r="Z256" s="846" t="s">
        <v>430</v>
      </c>
      <c r="AA256" s="846">
        <v>7.7417999999999996</v>
      </c>
      <c r="AB256" s="846">
        <v>6.4776999999999996</v>
      </c>
      <c r="AC256" s="846">
        <v>6.3362999999999996</v>
      </c>
      <c r="AD256" s="846">
        <v>6.3762999999999996</v>
      </c>
      <c r="AE256" s="846">
        <v>9.3020999999999994</v>
      </c>
      <c r="AF256" s="846">
        <v>6.8037999999999998</v>
      </c>
      <c r="AG256" s="937"/>
      <c r="AH256" s="844">
        <v>110</v>
      </c>
      <c r="AI256" s="844">
        <v>113</v>
      </c>
      <c r="AJ256" s="844">
        <v>111</v>
      </c>
      <c r="AK256" s="844">
        <v>104</v>
      </c>
      <c r="AL256" s="844">
        <v>128</v>
      </c>
      <c r="AM256" s="844">
        <v>47</v>
      </c>
      <c r="AN256" s="844">
        <v>14</v>
      </c>
      <c r="AO256" s="938">
        <v>9</v>
      </c>
      <c r="AP256" s="844">
        <v>9</v>
      </c>
      <c r="AQ256" s="844" t="s">
        <v>430</v>
      </c>
      <c r="AR256" s="844" t="s">
        <v>430</v>
      </c>
      <c r="AS256" s="844" t="s">
        <v>430</v>
      </c>
      <c r="AT256" s="844" t="s">
        <v>430</v>
      </c>
      <c r="AU256" s="844">
        <v>66</v>
      </c>
      <c r="AV256" s="844">
        <v>16</v>
      </c>
      <c r="AW256" s="844">
        <v>10</v>
      </c>
      <c r="AX256" s="844">
        <v>8</v>
      </c>
      <c r="AY256" s="844">
        <v>129</v>
      </c>
      <c r="AZ256" s="939"/>
      <c r="BA256" s="853" t="s">
        <v>430</v>
      </c>
      <c r="BB256" s="846">
        <v>95.41</v>
      </c>
      <c r="BC256" s="846" t="s">
        <v>430</v>
      </c>
      <c r="BD256" s="846" t="s">
        <v>430</v>
      </c>
      <c r="BE256" s="852" t="s">
        <v>430</v>
      </c>
      <c r="BF256" s="852">
        <v>4.59</v>
      </c>
      <c r="BG256" s="847"/>
      <c r="BH256" s="940">
        <v>4.59</v>
      </c>
      <c r="BI256" s="846">
        <v>44.85</v>
      </c>
      <c r="BJ256" s="846">
        <v>7.22</v>
      </c>
      <c r="BK256" s="846">
        <v>43.34</v>
      </c>
      <c r="BL256" s="846" t="s">
        <v>430</v>
      </c>
      <c r="BM256" s="852" t="s">
        <v>430</v>
      </c>
      <c r="BN256" s="852" t="s">
        <v>430</v>
      </c>
      <c r="BO256" s="852" t="s">
        <v>430</v>
      </c>
      <c r="BP256" s="852" t="s">
        <v>430</v>
      </c>
      <c r="BQ256" s="852" t="s">
        <v>430</v>
      </c>
      <c r="BR256" s="847"/>
      <c r="BS256" s="854">
        <v>4.3962698099999997</v>
      </c>
      <c r="BT256" s="846">
        <v>16.625613739999999</v>
      </c>
      <c r="BU256" s="847"/>
      <c r="BV256" s="907" t="s">
        <v>554</v>
      </c>
    </row>
    <row r="257" spans="1:74" s="428" customFormat="1" x14ac:dyDescent="0.25">
      <c r="A257" s="345" t="s">
        <v>8338</v>
      </c>
      <c r="B257" s="373"/>
      <c r="C257" s="719">
        <v>44950</v>
      </c>
      <c r="D257" s="373"/>
      <c r="E257" s="346">
        <v>333.54300000000001</v>
      </c>
      <c r="F257" s="373"/>
      <c r="G257" s="347">
        <v>12.7418</v>
      </c>
      <c r="H257" s="374"/>
      <c r="I257" s="348">
        <v>1.85</v>
      </c>
      <c r="J257" s="348">
        <v>6.93</v>
      </c>
      <c r="K257" s="348">
        <v>1.68</v>
      </c>
      <c r="L257" s="348">
        <v>1.73</v>
      </c>
      <c r="M257" s="362"/>
      <c r="N257" s="350">
        <v>18.342600000000001</v>
      </c>
      <c r="O257" s="348">
        <v>10.384600000000001</v>
      </c>
      <c r="P257" s="348">
        <v>7.1303000000000001</v>
      </c>
      <c r="Q257" s="348">
        <v>13.2234</v>
      </c>
      <c r="R257" s="348">
        <v>16.4834</v>
      </c>
      <c r="S257" s="348">
        <v>6.0537000000000001</v>
      </c>
      <c r="T257" s="348">
        <v>4.7664</v>
      </c>
      <c r="U257" s="354">
        <v>5.4414999999999996</v>
      </c>
      <c r="V257" s="348">
        <v>5.0688000000000004</v>
      </c>
      <c r="W257" s="348">
        <v>7.3516000000000004</v>
      </c>
      <c r="X257" s="348">
        <v>7.2577999999999996</v>
      </c>
      <c r="Y257" s="375" t="s">
        <v>430</v>
      </c>
      <c r="Z257" s="348" t="s">
        <v>430</v>
      </c>
      <c r="AA257" s="348">
        <v>7.1993</v>
      </c>
      <c r="AB257" s="348">
        <v>4.5819999999999999</v>
      </c>
      <c r="AC257" s="348">
        <v>5.4638999999999998</v>
      </c>
      <c r="AD257" s="348">
        <v>5.0777999999999999</v>
      </c>
      <c r="AE257" s="348">
        <v>15.472200000000001</v>
      </c>
      <c r="AF257" s="348">
        <v>7.3498000000000001</v>
      </c>
      <c r="AG257" s="569"/>
      <c r="AH257" s="346">
        <v>89</v>
      </c>
      <c r="AI257" s="346">
        <v>80</v>
      </c>
      <c r="AJ257" s="346">
        <v>118</v>
      </c>
      <c r="AK257" s="346">
        <v>53</v>
      </c>
      <c r="AL257" s="346">
        <v>56</v>
      </c>
      <c r="AM257" s="346">
        <v>123</v>
      </c>
      <c r="AN257" s="346">
        <v>127</v>
      </c>
      <c r="AO257" s="572">
        <v>87</v>
      </c>
      <c r="AP257" s="346">
        <v>86</v>
      </c>
      <c r="AQ257" s="346">
        <v>43</v>
      </c>
      <c r="AR257" s="346">
        <v>48</v>
      </c>
      <c r="AS257" s="346" t="s">
        <v>430</v>
      </c>
      <c r="AT257" s="346" t="s">
        <v>430</v>
      </c>
      <c r="AU257" s="346">
        <v>84</v>
      </c>
      <c r="AV257" s="346">
        <v>140</v>
      </c>
      <c r="AW257" s="346">
        <v>92</v>
      </c>
      <c r="AX257" s="346">
        <v>89</v>
      </c>
      <c r="AY257" s="346">
        <v>73</v>
      </c>
      <c r="AZ257" s="584"/>
      <c r="BA257" s="467">
        <v>98.33</v>
      </c>
      <c r="BB257" s="348" t="s">
        <v>430</v>
      </c>
      <c r="BC257" s="348" t="s">
        <v>430</v>
      </c>
      <c r="BD257" s="348" t="s">
        <v>430</v>
      </c>
      <c r="BE257" s="375" t="s">
        <v>430</v>
      </c>
      <c r="BF257" s="375">
        <v>1.67</v>
      </c>
      <c r="BG257" s="374"/>
      <c r="BH257" s="594">
        <v>1.67</v>
      </c>
      <c r="BI257" s="348" t="s">
        <v>430</v>
      </c>
      <c r="BJ257" s="348" t="s">
        <v>430</v>
      </c>
      <c r="BK257" s="348" t="s">
        <v>430</v>
      </c>
      <c r="BL257" s="348" t="s">
        <v>430</v>
      </c>
      <c r="BM257" s="375">
        <v>98.33</v>
      </c>
      <c r="BN257" s="375" t="s">
        <v>430</v>
      </c>
      <c r="BO257" s="375" t="s">
        <v>430</v>
      </c>
      <c r="BP257" s="375" t="s">
        <v>430</v>
      </c>
      <c r="BQ257" s="375" t="s">
        <v>430</v>
      </c>
      <c r="BR257" s="374"/>
      <c r="BS257" s="468" t="s">
        <v>430</v>
      </c>
      <c r="BT257" s="348" t="s">
        <v>430</v>
      </c>
      <c r="BU257" s="374"/>
      <c r="BV257" s="430" t="s">
        <v>554</v>
      </c>
    </row>
    <row r="258" spans="1:74" s="428" customFormat="1" x14ac:dyDescent="0.25">
      <c r="A258" s="345" t="s">
        <v>8339</v>
      </c>
      <c r="B258" s="373"/>
      <c r="C258" s="719">
        <v>44889</v>
      </c>
      <c r="D258" s="373"/>
      <c r="E258" s="346">
        <v>331.03800000000001</v>
      </c>
      <c r="F258" s="373"/>
      <c r="G258" s="347">
        <v>12.917899999999999</v>
      </c>
      <c r="H258" s="374"/>
      <c r="I258" s="348">
        <v>1.73</v>
      </c>
      <c r="J258" s="348">
        <v>6.98</v>
      </c>
      <c r="K258" s="348">
        <v>1.56</v>
      </c>
      <c r="L258" s="348">
        <v>1.61</v>
      </c>
      <c r="M258" s="362"/>
      <c r="N258" s="350">
        <v>19.7895</v>
      </c>
      <c r="O258" s="348">
        <v>8.9396000000000004</v>
      </c>
      <c r="P258" s="348">
        <v>6.1426999999999996</v>
      </c>
      <c r="Q258" s="348">
        <v>12.104799999999999</v>
      </c>
      <c r="R258" s="348">
        <v>15.506500000000001</v>
      </c>
      <c r="S258" s="348">
        <v>5.7549000000000001</v>
      </c>
      <c r="T258" s="348">
        <v>4.8723999999999998</v>
      </c>
      <c r="U258" s="354">
        <v>5.5022000000000002</v>
      </c>
      <c r="V258" s="348">
        <v>5.0636999999999999</v>
      </c>
      <c r="W258" s="348">
        <v>7.3449</v>
      </c>
      <c r="X258" s="348">
        <v>7.2698999999999998</v>
      </c>
      <c r="Y258" s="375" t="s">
        <v>430</v>
      </c>
      <c r="Z258" s="348" t="s">
        <v>430</v>
      </c>
      <c r="AA258" s="348">
        <v>6.6947000000000001</v>
      </c>
      <c r="AB258" s="348">
        <v>4.7424999999999997</v>
      </c>
      <c r="AC258" s="348">
        <v>5.5054999999999996</v>
      </c>
      <c r="AD258" s="348">
        <v>5.0815000000000001</v>
      </c>
      <c r="AE258" s="348">
        <v>14.8371</v>
      </c>
      <c r="AF258" s="348">
        <v>7.4058999999999999</v>
      </c>
      <c r="AG258" s="569"/>
      <c r="AH258" s="346">
        <v>84</v>
      </c>
      <c r="AI258" s="346">
        <v>109</v>
      </c>
      <c r="AJ258" s="346">
        <v>128</v>
      </c>
      <c r="AK258" s="346">
        <v>67</v>
      </c>
      <c r="AL258" s="346">
        <v>66</v>
      </c>
      <c r="AM258" s="346">
        <v>134</v>
      </c>
      <c r="AN258" s="346">
        <v>118</v>
      </c>
      <c r="AO258" s="572">
        <v>76</v>
      </c>
      <c r="AP258" s="346">
        <v>87</v>
      </c>
      <c r="AQ258" s="346">
        <v>44</v>
      </c>
      <c r="AR258" s="346">
        <v>46</v>
      </c>
      <c r="AS258" s="346" t="s">
        <v>430</v>
      </c>
      <c r="AT258" s="346" t="s">
        <v>430</v>
      </c>
      <c r="AU258" s="346">
        <v>104</v>
      </c>
      <c r="AV258" s="346">
        <v>127</v>
      </c>
      <c r="AW258" s="346">
        <v>87</v>
      </c>
      <c r="AX258" s="346">
        <v>88</v>
      </c>
      <c r="AY258" s="346">
        <v>75</v>
      </c>
      <c r="AZ258" s="584"/>
      <c r="BA258" s="467">
        <v>96.29</v>
      </c>
      <c r="BB258" s="348" t="s">
        <v>430</v>
      </c>
      <c r="BC258" s="348" t="s">
        <v>430</v>
      </c>
      <c r="BD258" s="348" t="s">
        <v>430</v>
      </c>
      <c r="BE258" s="375" t="s">
        <v>430</v>
      </c>
      <c r="BF258" s="375">
        <v>3.71</v>
      </c>
      <c r="BG258" s="374"/>
      <c r="BH258" s="594">
        <v>3.71</v>
      </c>
      <c r="BI258" s="348" t="s">
        <v>430</v>
      </c>
      <c r="BJ258" s="348" t="s">
        <v>430</v>
      </c>
      <c r="BK258" s="348" t="s">
        <v>430</v>
      </c>
      <c r="BL258" s="348" t="s">
        <v>430</v>
      </c>
      <c r="BM258" s="375">
        <v>96.29</v>
      </c>
      <c r="BN258" s="375" t="s">
        <v>430</v>
      </c>
      <c r="BO258" s="375" t="s">
        <v>430</v>
      </c>
      <c r="BP258" s="375" t="s">
        <v>430</v>
      </c>
      <c r="BQ258" s="375" t="s">
        <v>430</v>
      </c>
      <c r="BR258" s="374"/>
      <c r="BS258" s="468" t="s">
        <v>430</v>
      </c>
      <c r="BT258" s="348" t="s">
        <v>430</v>
      </c>
      <c r="BU258" s="374"/>
      <c r="BV258" s="430" t="s">
        <v>554</v>
      </c>
    </row>
    <row r="259" spans="1:74" s="428" customFormat="1" x14ac:dyDescent="0.25">
      <c r="A259" s="345" t="s">
        <v>8340</v>
      </c>
      <c r="B259" s="373"/>
      <c r="C259" s="719">
        <v>44854</v>
      </c>
      <c r="D259" s="373"/>
      <c r="E259" s="889">
        <v>315.58</v>
      </c>
      <c r="F259" s="373"/>
      <c r="G259" s="347" t="s">
        <v>430</v>
      </c>
      <c r="H259" s="374"/>
      <c r="I259" s="905">
        <v>1.0959999999999999E-2</v>
      </c>
      <c r="J259" s="905">
        <v>5.15</v>
      </c>
      <c r="K259" s="905">
        <v>1.0959999999999999E-2</v>
      </c>
      <c r="L259" s="905">
        <v>1.0959999999999999E-2</v>
      </c>
      <c r="M259" s="362"/>
      <c r="N259" s="350" t="s">
        <v>430</v>
      </c>
      <c r="O259" s="348" t="s">
        <v>430</v>
      </c>
      <c r="P259" s="348" t="s">
        <v>430</v>
      </c>
      <c r="Q259" s="348" t="s">
        <v>430</v>
      </c>
      <c r="R259" s="348" t="s">
        <v>430</v>
      </c>
      <c r="S259" s="348" t="s">
        <v>430</v>
      </c>
      <c r="T259" s="348" t="s">
        <v>430</v>
      </c>
      <c r="U259" s="354" t="s">
        <v>430</v>
      </c>
      <c r="V259" s="348" t="s">
        <v>430</v>
      </c>
      <c r="W259" s="348" t="s">
        <v>430</v>
      </c>
      <c r="X259" s="348" t="s">
        <v>430</v>
      </c>
      <c r="Y259" s="375" t="s">
        <v>430</v>
      </c>
      <c r="Z259" s="348" t="s">
        <v>430</v>
      </c>
      <c r="AA259" s="348" t="s">
        <v>430</v>
      </c>
      <c r="AB259" s="348" t="s">
        <v>430</v>
      </c>
      <c r="AC259" s="348" t="s">
        <v>430</v>
      </c>
      <c r="AD259" s="348" t="s">
        <v>430</v>
      </c>
      <c r="AE259" s="348" t="s">
        <v>430</v>
      </c>
      <c r="AF259" s="348" t="s">
        <v>430</v>
      </c>
      <c r="AG259" s="569"/>
      <c r="AH259" s="346" t="s">
        <v>430</v>
      </c>
      <c r="AI259" s="346" t="s">
        <v>430</v>
      </c>
      <c r="AJ259" s="346" t="s">
        <v>430</v>
      </c>
      <c r="AK259" s="346" t="s">
        <v>430</v>
      </c>
      <c r="AL259" s="346" t="s">
        <v>430</v>
      </c>
      <c r="AM259" s="346" t="s">
        <v>430</v>
      </c>
      <c r="AN259" s="346" t="s">
        <v>430</v>
      </c>
      <c r="AO259" s="572" t="s">
        <v>430</v>
      </c>
      <c r="AP259" s="346" t="s">
        <v>430</v>
      </c>
      <c r="AQ259" s="346" t="s">
        <v>430</v>
      </c>
      <c r="AR259" s="346" t="s">
        <v>430</v>
      </c>
      <c r="AS259" s="346" t="s">
        <v>430</v>
      </c>
      <c r="AT259" s="346" t="s">
        <v>430</v>
      </c>
      <c r="AU259" s="346" t="s">
        <v>430</v>
      </c>
      <c r="AV259" s="346" t="s">
        <v>430</v>
      </c>
      <c r="AW259" s="346" t="s">
        <v>430</v>
      </c>
      <c r="AX259" s="346" t="s">
        <v>430</v>
      </c>
      <c r="AY259" s="346" t="s">
        <v>430</v>
      </c>
      <c r="AZ259" s="584"/>
      <c r="BA259" s="467" t="s">
        <v>430</v>
      </c>
      <c r="BB259" s="348" t="s">
        <v>430</v>
      </c>
      <c r="BC259" s="348" t="s">
        <v>430</v>
      </c>
      <c r="BD259" s="348" t="s">
        <v>430</v>
      </c>
      <c r="BE259" s="375" t="s">
        <v>430</v>
      </c>
      <c r="BF259" s="953">
        <v>100</v>
      </c>
      <c r="BG259" s="374"/>
      <c r="BH259" s="954">
        <v>99.4</v>
      </c>
      <c r="BI259" s="348" t="s">
        <v>430</v>
      </c>
      <c r="BJ259" s="348" t="s">
        <v>430</v>
      </c>
      <c r="BK259" s="348" t="s">
        <v>430</v>
      </c>
      <c r="BL259" s="348" t="s">
        <v>430</v>
      </c>
      <c r="BM259" s="375" t="s">
        <v>430</v>
      </c>
      <c r="BN259" s="375" t="s">
        <v>430</v>
      </c>
      <c r="BO259" s="375" t="s">
        <v>430</v>
      </c>
      <c r="BP259" s="375" t="s">
        <v>430</v>
      </c>
      <c r="BQ259" s="375" t="s">
        <v>430</v>
      </c>
      <c r="BR259" s="374"/>
      <c r="BS259" s="468" t="s">
        <v>430</v>
      </c>
      <c r="BT259" s="348" t="s">
        <v>430</v>
      </c>
      <c r="BU259" s="374"/>
      <c r="BV259" s="430" t="s">
        <v>554</v>
      </c>
    </row>
    <row r="260" spans="1:74" s="428" customFormat="1" x14ac:dyDescent="0.25">
      <c r="A260" s="345" t="s">
        <v>8341</v>
      </c>
      <c r="B260" s="373"/>
      <c r="C260" s="719">
        <v>44977</v>
      </c>
      <c r="D260" s="373"/>
      <c r="E260" s="346">
        <v>311.24900000000002</v>
      </c>
      <c r="F260" s="373"/>
      <c r="G260" s="347">
        <v>12.799899999999999</v>
      </c>
      <c r="H260" s="374"/>
      <c r="I260" s="348">
        <v>2.79</v>
      </c>
      <c r="J260" s="348">
        <v>7.19</v>
      </c>
      <c r="K260" s="348">
        <v>2.4300000000000002</v>
      </c>
      <c r="L260" s="348">
        <v>2.5099999999999998</v>
      </c>
      <c r="M260" s="362"/>
      <c r="N260" s="350">
        <v>-3.4216000000000002</v>
      </c>
      <c r="O260" s="348">
        <v>6.5073999999999996</v>
      </c>
      <c r="P260" s="348">
        <v>5.3011999999999997</v>
      </c>
      <c r="Q260" s="348">
        <v>11.2921</v>
      </c>
      <c r="R260" s="348">
        <v>19.638300000000001</v>
      </c>
      <c r="S260" s="348">
        <v>6.2526999999999999</v>
      </c>
      <c r="T260" s="348">
        <v>4.8642000000000003</v>
      </c>
      <c r="U260" s="354">
        <v>5.4688999999999997</v>
      </c>
      <c r="V260" s="348">
        <v>4.8578999999999999</v>
      </c>
      <c r="W260" s="348">
        <v>7.5411000000000001</v>
      </c>
      <c r="X260" s="348">
        <v>7.3914999999999997</v>
      </c>
      <c r="Y260" s="375" t="s">
        <v>430</v>
      </c>
      <c r="Z260" s="348" t="s">
        <v>430</v>
      </c>
      <c r="AA260" s="348">
        <v>7.7245999999999997</v>
      </c>
      <c r="AB260" s="348">
        <v>5.0313999999999997</v>
      </c>
      <c r="AC260" s="348">
        <v>5.4969999999999999</v>
      </c>
      <c r="AD260" s="348">
        <v>4.9600999999999997</v>
      </c>
      <c r="AE260" s="348">
        <v>20.395700000000001</v>
      </c>
      <c r="AF260" s="348">
        <v>7.6649000000000003</v>
      </c>
      <c r="AG260" s="569"/>
      <c r="AH260" s="346">
        <v>148</v>
      </c>
      <c r="AI260" s="346">
        <v>133</v>
      </c>
      <c r="AJ260" s="346">
        <v>140</v>
      </c>
      <c r="AK260" s="346">
        <v>77</v>
      </c>
      <c r="AL260" s="346">
        <v>45</v>
      </c>
      <c r="AM260" s="346">
        <v>113</v>
      </c>
      <c r="AN260" s="346">
        <v>120</v>
      </c>
      <c r="AO260" s="572">
        <v>84</v>
      </c>
      <c r="AP260" s="346">
        <v>106</v>
      </c>
      <c r="AQ260" s="346">
        <v>26</v>
      </c>
      <c r="AR260" s="346">
        <v>30</v>
      </c>
      <c r="AS260" s="346" t="s">
        <v>430</v>
      </c>
      <c r="AT260" s="346" t="s">
        <v>430</v>
      </c>
      <c r="AU260" s="346">
        <v>68</v>
      </c>
      <c r="AV260" s="346">
        <v>102</v>
      </c>
      <c r="AW260" s="346">
        <v>88</v>
      </c>
      <c r="AX260" s="346">
        <v>103</v>
      </c>
      <c r="AY260" s="346">
        <v>44</v>
      </c>
      <c r="AZ260" s="584"/>
      <c r="BA260" s="467">
        <v>97.13</v>
      </c>
      <c r="BB260" s="348" t="s">
        <v>430</v>
      </c>
      <c r="BC260" s="348" t="s">
        <v>430</v>
      </c>
      <c r="BD260" s="348" t="s">
        <v>430</v>
      </c>
      <c r="BE260" s="375" t="s">
        <v>430</v>
      </c>
      <c r="BF260" s="375">
        <v>2.87</v>
      </c>
      <c r="BG260" s="374"/>
      <c r="BH260" s="594">
        <v>2.87</v>
      </c>
      <c r="BI260" s="348" t="s">
        <v>430</v>
      </c>
      <c r="BJ260" s="348" t="s">
        <v>430</v>
      </c>
      <c r="BK260" s="348" t="s">
        <v>430</v>
      </c>
      <c r="BL260" s="348" t="s">
        <v>430</v>
      </c>
      <c r="BM260" s="375">
        <v>97.13</v>
      </c>
      <c r="BN260" s="375" t="s">
        <v>430</v>
      </c>
      <c r="BO260" s="375" t="s">
        <v>430</v>
      </c>
      <c r="BP260" s="375" t="s">
        <v>430</v>
      </c>
      <c r="BQ260" s="375" t="s">
        <v>430</v>
      </c>
      <c r="BR260" s="374"/>
      <c r="BS260" s="468" t="s">
        <v>430</v>
      </c>
      <c r="BT260" s="348" t="s">
        <v>430</v>
      </c>
      <c r="BU260" s="374"/>
      <c r="BV260" s="430" t="s">
        <v>554</v>
      </c>
    </row>
    <row r="261" spans="1:74" s="428" customFormat="1" x14ac:dyDescent="0.25">
      <c r="A261" s="345" t="s">
        <v>8342</v>
      </c>
      <c r="B261" s="373"/>
      <c r="C261" s="719">
        <v>45741</v>
      </c>
      <c r="D261" s="373"/>
      <c r="E261" s="346">
        <v>299.11900000000003</v>
      </c>
      <c r="F261" s="373"/>
      <c r="G261" s="347">
        <v>1065.1582000000001</v>
      </c>
      <c r="H261" s="374"/>
      <c r="I261" s="348">
        <v>2.7399999999999998E-3</v>
      </c>
      <c r="J261" s="348">
        <v>5.45</v>
      </c>
      <c r="K261" s="348">
        <v>2.7399999999999998E-3</v>
      </c>
      <c r="L261" s="348">
        <v>2.7399999999999998E-3</v>
      </c>
      <c r="M261" s="362"/>
      <c r="N261" s="350">
        <v>4.9489000000000001</v>
      </c>
      <c r="O261" s="348">
        <v>5.0084999999999997</v>
      </c>
      <c r="P261" s="348">
        <v>4.9892000000000003</v>
      </c>
      <c r="Q261" s="348">
        <v>4.9577999999999998</v>
      </c>
      <c r="R261" s="348">
        <v>4.9481000000000002</v>
      </c>
      <c r="S261" s="348">
        <v>4.9496000000000002</v>
      </c>
      <c r="T261" s="348">
        <v>4.8879999999999999</v>
      </c>
      <c r="U261" s="354">
        <v>4.9934000000000003</v>
      </c>
      <c r="V261" s="348">
        <v>5.0712999999999999</v>
      </c>
      <c r="W261" s="348" t="s">
        <v>430</v>
      </c>
      <c r="X261" s="348" t="s">
        <v>430</v>
      </c>
      <c r="Y261" s="375" t="s">
        <v>430</v>
      </c>
      <c r="Z261" s="348" t="s">
        <v>430</v>
      </c>
      <c r="AA261" s="348">
        <v>4.8914</v>
      </c>
      <c r="AB261" s="348">
        <v>4.8723999999999998</v>
      </c>
      <c r="AC261" s="348">
        <v>4.9836</v>
      </c>
      <c r="AD261" s="348">
        <v>5.0681000000000003</v>
      </c>
      <c r="AE261" s="348">
        <v>4.93</v>
      </c>
      <c r="AF261" s="348">
        <v>5.1825000000000001</v>
      </c>
      <c r="AG261" s="569"/>
      <c r="AH261" s="346">
        <v>135</v>
      </c>
      <c r="AI261" s="346">
        <v>147</v>
      </c>
      <c r="AJ261" s="346">
        <v>145</v>
      </c>
      <c r="AK261" s="346">
        <v>151</v>
      </c>
      <c r="AL261" s="346">
        <v>151</v>
      </c>
      <c r="AM261" s="346">
        <v>147</v>
      </c>
      <c r="AN261" s="346">
        <v>115</v>
      </c>
      <c r="AO261" s="572">
        <v>129</v>
      </c>
      <c r="AP261" s="346">
        <v>85</v>
      </c>
      <c r="AQ261" s="346" t="s">
        <v>430</v>
      </c>
      <c r="AR261" s="346" t="s">
        <v>430</v>
      </c>
      <c r="AS261" s="346" t="s">
        <v>430</v>
      </c>
      <c r="AT261" s="346" t="s">
        <v>430</v>
      </c>
      <c r="AU261" s="346">
        <v>149</v>
      </c>
      <c r="AV261" s="346">
        <v>116</v>
      </c>
      <c r="AW261" s="346">
        <v>131</v>
      </c>
      <c r="AX261" s="346">
        <v>93</v>
      </c>
      <c r="AY261" s="346">
        <v>151</v>
      </c>
      <c r="AZ261" s="584"/>
      <c r="BA261" s="467" t="s">
        <v>430</v>
      </c>
      <c r="BB261" s="348" t="s">
        <v>430</v>
      </c>
      <c r="BC261" s="348" t="s">
        <v>430</v>
      </c>
      <c r="BD261" s="348" t="s">
        <v>430</v>
      </c>
      <c r="BE261" s="375" t="s">
        <v>430</v>
      </c>
      <c r="BF261" s="375">
        <v>100</v>
      </c>
      <c r="BG261" s="374"/>
      <c r="BH261" s="594">
        <v>100</v>
      </c>
      <c r="BI261" s="348" t="s">
        <v>430</v>
      </c>
      <c r="BJ261" s="348" t="s">
        <v>430</v>
      </c>
      <c r="BK261" s="348" t="s">
        <v>430</v>
      </c>
      <c r="BL261" s="348" t="s">
        <v>430</v>
      </c>
      <c r="BM261" s="375" t="s">
        <v>430</v>
      </c>
      <c r="BN261" s="375" t="s">
        <v>430</v>
      </c>
      <c r="BO261" s="375" t="s">
        <v>430</v>
      </c>
      <c r="BP261" s="375" t="s">
        <v>430</v>
      </c>
      <c r="BQ261" s="375" t="s">
        <v>430</v>
      </c>
      <c r="BR261" s="374"/>
      <c r="BS261" s="468" t="s">
        <v>430</v>
      </c>
      <c r="BT261" s="348" t="s">
        <v>430</v>
      </c>
      <c r="BU261" s="374"/>
      <c r="BV261" s="430" t="s">
        <v>554</v>
      </c>
    </row>
    <row r="262" spans="1:74" s="428" customFormat="1" x14ac:dyDescent="0.25">
      <c r="A262" s="345" t="s">
        <v>8343</v>
      </c>
      <c r="B262" s="373"/>
      <c r="C262" s="719">
        <v>44951</v>
      </c>
      <c r="D262" s="373"/>
      <c r="E262" s="346">
        <v>284.56400000000002</v>
      </c>
      <c r="F262" s="373"/>
      <c r="G262" s="347">
        <v>12.921900000000001</v>
      </c>
      <c r="H262" s="374"/>
      <c r="I262" s="348">
        <v>6.29</v>
      </c>
      <c r="J262" s="348">
        <v>7.38</v>
      </c>
      <c r="K262" s="348">
        <v>4.8099999999999996</v>
      </c>
      <c r="L262" s="348">
        <v>4.99</v>
      </c>
      <c r="M262" s="362"/>
      <c r="N262" s="350">
        <v>80.680800000000005</v>
      </c>
      <c r="O262" s="348">
        <v>30.178699999999999</v>
      </c>
      <c r="P262" s="348">
        <v>27.421600000000002</v>
      </c>
      <c r="Q262" s="348">
        <v>24.171099999999999</v>
      </c>
      <c r="R262" s="348">
        <v>26.962299999999999</v>
      </c>
      <c r="S262" s="348">
        <v>9.1082000000000001</v>
      </c>
      <c r="T262" s="348">
        <v>6.1570999999999998</v>
      </c>
      <c r="U262" s="354">
        <v>5.3089000000000004</v>
      </c>
      <c r="V262" s="348">
        <v>3.9365000000000001</v>
      </c>
      <c r="W262" s="348">
        <v>7.2744999999999997</v>
      </c>
      <c r="X262" s="348">
        <v>7.3075999999999999</v>
      </c>
      <c r="Y262" s="375" t="s">
        <v>430</v>
      </c>
      <c r="Z262" s="348" t="s">
        <v>430</v>
      </c>
      <c r="AA262" s="348">
        <v>13.247</v>
      </c>
      <c r="AB262" s="348">
        <v>6.2748999999999997</v>
      </c>
      <c r="AC262" s="348">
        <v>5.7180999999999997</v>
      </c>
      <c r="AD262" s="348">
        <v>4.0472999999999999</v>
      </c>
      <c r="AE262" s="348">
        <v>31.025099999999998</v>
      </c>
      <c r="AF262" s="348">
        <v>7.7981999999999996</v>
      </c>
      <c r="AG262" s="569"/>
      <c r="AH262" s="346">
        <v>26</v>
      </c>
      <c r="AI262" s="346">
        <v>23</v>
      </c>
      <c r="AJ262" s="346">
        <v>15</v>
      </c>
      <c r="AK262" s="346">
        <v>21</v>
      </c>
      <c r="AL262" s="346">
        <v>25</v>
      </c>
      <c r="AM262" s="346">
        <v>24</v>
      </c>
      <c r="AN262" s="346">
        <v>21</v>
      </c>
      <c r="AO262" s="572">
        <v>104</v>
      </c>
      <c r="AP262" s="346">
        <v>130</v>
      </c>
      <c r="AQ262" s="346">
        <v>55</v>
      </c>
      <c r="AR262" s="346">
        <v>39</v>
      </c>
      <c r="AS262" s="346" t="s">
        <v>430</v>
      </c>
      <c r="AT262" s="346" t="s">
        <v>430</v>
      </c>
      <c r="AU262" s="346">
        <v>19</v>
      </c>
      <c r="AV262" s="346">
        <v>23</v>
      </c>
      <c r="AW262" s="346">
        <v>53</v>
      </c>
      <c r="AX262" s="346">
        <v>134</v>
      </c>
      <c r="AY262" s="346">
        <v>9</v>
      </c>
      <c r="AZ262" s="584"/>
      <c r="BA262" s="467">
        <v>96.26</v>
      </c>
      <c r="BB262" s="348" t="s">
        <v>430</v>
      </c>
      <c r="BC262" s="348" t="s">
        <v>430</v>
      </c>
      <c r="BD262" s="348" t="s">
        <v>430</v>
      </c>
      <c r="BE262" s="375" t="s">
        <v>430</v>
      </c>
      <c r="BF262" s="375">
        <v>3.74</v>
      </c>
      <c r="BG262" s="374"/>
      <c r="BH262" s="594">
        <v>3.74</v>
      </c>
      <c r="BI262" s="348" t="s">
        <v>430</v>
      </c>
      <c r="BJ262" s="348" t="s">
        <v>430</v>
      </c>
      <c r="BK262" s="348" t="s">
        <v>430</v>
      </c>
      <c r="BL262" s="348" t="s">
        <v>430</v>
      </c>
      <c r="BM262" s="375">
        <v>96.26</v>
      </c>
      <c r="BN262" s="375" t="s">
        <v>430</v>
      </c>
      <c r="BO262" s="375" t="s">
        <v>430</v>
      </c>
      <c r="BP262" s="375" t="s">
        <v>430</v>
      </c>
      <c r="BQ262" s="375" t="s">
        <v>430</v>
      </c>
      <c r="BR262" s="374"/>
      <c r="BS262" s="468" t="s">
        <v>430</v>
      </c>
      <c r="BT262" s="348" t="s">
        <v>430</v>
      </c>
      <c r="BU262" s="374"/>
      <c r="BV262" s="430" t="s">
        <v>554</v>
      </c>
    </row>
    <row r="263" spans="1:74" s="428" customFormat="1" x14ac:dyDescent="0.25">
      <c r="A263" s="345" t="s">
        <v>8344</v>
      </c>
      <c r="B263" s="373"/>
      <c r="C263" s="719">
        <v>45924</v>
      </c>
      <c r="D263" s="373"/>
      <c r="E263" s="346">
        <v>277.92099999999999</v>
      </c>
      <c r="F263" s="373"/>
      <c r="G263" s="347">
        <v>10.4899</v>
      </c>
      <c r="H263" s="374"/>
      <c r="I263" s="348">
        <v>0.21</v>
      </c>
      <c r="J263" s="348">
        <v>7.26</v>
      </c>
      <c r="K263" s="348">
        <v>0.19</v>
      </c>
      <c r="L263" s="348">
        <v>0.2</v>
      </c>
      <c r="M263" s="362"/>
      <c r="N263" s="350">
        <v>15.3164</v>
      </c>
      <c r="O263" s="348">
        <v>8.7091999999999992</v>
      </c>
      <c r="P263" s="348">
        <v>8.5138999999999996</v>
      </c>
      <c r="Q263" s="348">
        <v>8.8280999999999992</v>
      </c>
      <c r="R263" s="348">
        <v>8.9070999999999998</v>
      </c>
      <c r="S263" s="348">
        <v>8.0298999999999996</v>
      </c>
      <c r="T263" s="348">
        <v>6.6078000000000001</v>
      </c>
      <c r="U263" s="354">
        <v>6.5499000000000001</v>
      </c>
      <c r="V263" s="348" t="s">
        <v>430</v>
      </c>
      <c r="W263" s="348" t="s">
        <v>430</v>
      </c>
      <c r="X263" s="348" t="s">
        <v>430</v>
      </c>
      <c r="Y263" s="375" t="s">
        <v>430</v>
      </c>
      <c r="Z263" s="348" t="s">
        <v>430</v>
      </c>
      <c r="AA263" s="348">
        <v>7.8320999999999996</v>
      </c>
      <c r="AB263" s="348">
        <v>6.6199000000000003</v>
      </c>
      <c r="AC263" s="348">
        <v>6.5167000000000002</v>
      </c>
      <c r="AD263" s="348" t="s">
        <v>430</v>
      </c>
      <c r="AE263" s="348">
        <v>9.2410999999999994</v>
      </c>
      <c r="AF263" s="348">
        <v>6.5499000000000001</v>
      </c>
      <c r="AG263" s="569"/>
      <c r="AH263" s="346">
        <v>100</v>
      </c>
      <c r="AI263" s="346">
        <v>114</v>
      </c>
      <c r="AJ263" s="346">
        <v>103</v>
      </c>
      <c r="AK263" s="346">
        <v>107</v>
      </c>
      <c r="AL263" s="346">
        <v>129</v>
      </c>
      <c r="AM263" s="346">
        <v>44</v>
      </c>
      <c r="AN263" s="346">
        <v>11</v>
      </c>
      <c r="AO263" s="572">
        <v>6</v>
      </c>
      <c r="AP263" s="346" t="s">
        <v>430</v>
      </c>
      <c r="AQ263" s="346" t="s">
        <v>430</v>
      </c>
      <c r="AR263" s="346" t="s">
        <v>430</v>
      </c>
      <c r="AS263" s="346" t="s">
        <v>430</v>
      </c>
      <c r="AT263" s="346" t="s">
        <v>430</v>
      </c>
      <c r="AU263" s="346">
        <v>64</v>
      </c>
      <c r="AV263" s="346">
        <v>13</v>
      </c>
      <c r="AW263" s="346">
        <v>6</v>
      </c>
      <c r="AX263" s="346" t="s">
        <v>430</v>
      </c>
      <c r="AY263" s="346">
        <v>130</v>
      </c>
      <c r="AZ263" s="584"/>
      <c r="BA263" s="467" t="s">
        <v>430</v>
      </c>
      <c r="BB263" s="348">
        <v>94.79</v>
      </c>
      <c r="BC263" s="348" t="s">
        <v>430</v>
      </c>
      <c r="BD263" s="348" t="s">
        <v>430</v>
      </c>
      <c r="BE263" s="375" t="s">
        <v>430</v>
      </c>
      <c r="BF263" s="375">
        <v>5.21</v>
      </c>
      <c r="BG263" s="374"/>
      <c r="BH263" s="594">
        <v>5.21</v>
      </c>
      <c r="BI263" s="348">
        <v>47.12</v>
      </c>
      <c r="BJ263" s="348">
        <v>11.03</v>
      </c>
      <c r="BK263" s="348">
        <v>36.65</v>
      </c>
      <c r="BL263" s="348" t="s">
        <v>430</v>
      </c>
      <c r="BM263" s="375" t="s">
        <v>430</v>
      </c>
      <c r="BN263" s="375" t="s">
        <v>430</v>
      </c>
      <c r="BO263" s="375" t="s">
        <v>430</v>
      </c>
      <c r="BP263" s="375" t="s">
        <v>430</v>
      </c>
      <c r="BQ263" s="375" t="s">
        <v>430</v>
      </c>
      <c r="BR263" s="374"/>
      <c r="BS263" s="468">
        <v>9.2131378518426299</v>
      </c>
      <c r="BT263" s="348">
        <v>10.480428412096099</v>
      </c>
      <c r="BU263" s="374"/>
      <c r="BV263" s="430" t="s">
        <v>554</v>
      </c>
    </row>
    <row r="264" spans="1:74" s="428" customFormat="1" x14ac:dyDescent="0.25">
      <c r="A264" s="345" t="s">
        <v>8345</v>
      </c>
      <c r="B264" s="373"/>
      <c r="C264" s="719">
        <v>44916</v>
      </c>
      <c r="D264" s="373"/>
      <c r="E264" s="346">
        <v>268.892</v>
      </c>
      <c r="F264" s="373"/>
      <c r="G264" s="347">
        <v>12.851699999999999</v>
      </c>
      <c r="H264" s="374"/>
      <c r="I264" s="348">
        <v>6.67</v>
      </c>
      <c r="J264" s="348">
        <v>7.82</v>
      </c>
      <c r="K264" s="348">
        <v>5.04</v>
      </c>
      <c r="L264" s="348">
        <v>5.23</v>
      </c>
      <c r="M264" s="362"/>
      <c r="N264" s="350">
        <v>45.782800000000002</v>
      </c>
      <c r="O264" s="348">
        <v>23.934999999999999</v>
      </c>
      <c r="P264" s="348">
        <v>17.014700000000001</v>
      </c>
      <c r="Q264" s="348">
        <v>22.899799999999999</v>
      </c>
      <c r="R264" s="348">
        <v>26.039300000000001</v>
      </c>
      <c r="S264" s="348">
        <v>8.3850999999999996</v>
      </c>
      <c r="T264" s="348">
        <v>6.3842999999999996</v>
      </c>
      <c r="U264" s="354">
        <v>5.3434999999999997</v>
      </c>
      <c r="V264" s="348">
        <v>3.2141000000000002</v>
      </c>
      <c r="W264" s="348">
        <v>6.8594999999999997</v>
      </c>
      <c r="X264" s="348">
        <v>7.0509000000000004</v>
      </c>
      <c r="Y264" s="375" t="s">
        <v>430</v>
      </c>
      <c r="Z264" s="348" t="s">
        <v>430</v>
      </c>
      <c r="AA264" s="348">
        <v>11.8384</v>
      </c>
      <c r="AB264" s="348">
        <v>6.5223000000000004</v>
      </c>
      <c r="AC264" s="348">
        <v>5.7045000000000003</v>
      </c>
      <c r="AD264" s="348">
        <v>3.2660999999999998</v>
      </c>
      <c r="AE264" s="348">
        <v>30.7761</v>
      </c>
      <c r="AF264" s="348">
        <v>7.4104000000000001</v>
      </c>
      <c r="AG264" s="569"/>
      <c r="AH264" s="346">
        <v>35</v>
      </c>
      <c r="AI264" s="346">
        <v>33</v>
      </c>
      <c r="AJ264" s="346">
        <v>29</v>
      </c>
      <c r="AK264" s="346">
        <v>25</v>
      </c>
      <c r="AL264" s="346">
        <v>34</v>
      </c>
      <c r="AM264" s="346">
        <v>33</v>
      </c>
      <c r="AN264" s="346">
        <v>17</v>
      </c>
      <c r="AO264" s="572">
        <v>101</v>
      </c>
      <c r="AP264" s="346">
        <v>140</v>
      </c>
      <c r="AQ264" s="346">
        <v>95</v>
      </c>
      <c r="AR264" s="346">
        <v>75</v>
      </c>
      <c r="AS264" s="346" t="s">
        <v>430</v>
      </c>
      <c r="AT264" s="346" t="s">
        <v>430</v>
      </c>
      <c r="AU264" s="346">
        <v>36</v>
      </c>
      <c r="AV264" s="346">
        <v>15</v>
      </c>
      <c r="AW264" s="346">
        <v>58</v>
      </c>
      <c r="AX264" s="346">
        <v>143</v>
      </c>
      <c r="AY264" s="346">
        <v>11</v>
      </c>
      <c r="AZ264" s="584"/>
      <c r="BA264" s="467">
        <v>97.14</v>
      </c>
      <c r="BB264" s="348" t="s">
        <v>430</v>
      </c>
      <c r="BC264" s="348" t="s">
        <v>430</v>
      </c>
      <c r="BD264" s="348" t="s">
        <v>430</v>
      </c>
      <c r="BE264" s="375" t="s">
        <v>430</v>
      </c>
      <c r="BF264" s="375">
        <v>2.86</v>
      </c>
      <c r="BG264" s="374"/>
      <c r="BH264" s="594">
        <v>2.86</v>
      </c>
      <c r="BI264" s="348" t="s">
        <v>430</v>
      </c>
      <c r="BJ264" s="348" t="s">
        <v>430</v>
      </c>
      <c r="BK264" s="348" t="s">
        <v>430</v>
      </c>
      <c r="BL264" s="348" t="s">
        <v>430</v>
      </c>
      <c r="BM264" s="375">
        <v>97.14</v>
      </c>
      <c r="BN264" s="375" t="s">
        <v>430</v>
      </c>
      <c r="BO264" s="375" t="s">
        <v>430</v>
      </c>
      <c r="BP264" s="375" t="s">
        <v>430</v>
      </c>
      <c r="BQ264" s="375" t="s">
        <v>430</v>
      </c>
      <c r="BR264" s="374"/>
      <c r="BS264" s="468" t="s">
        <v>430</v>
      </c>
      <c r="BT264" s="348" t="s">
        <v>430</v>
      </c>
      <c r="BU264" s="374"/>
      <c r="BV264" s="430" t="s">
        <v>554</v>
      </c>
    </row>
    <row r="265" spans="1:74" s="428" customFormat="1" x14ac:dyDescent="0.25">
      <c r="A265" s="345" t="s">
        <v>8346</v>
      </c>
      <c r="B265" s="373"/>
      <c r="C265" s="719">
        <v>44291</v>
      </c>
      <c r="D265" s="373"/>
      <c r="E265" s="346">
        <v>264.51900000000001</v>
      </c>
      <c r="F265" s="373"/>
      <c r="G265" s="347">
        <v>65.703000000000003</v>
      </c>
      <c r="H265" s="374"/>
      <c r="I265" s="348">
        <v>4.6500000000000004</v>
      </c>
      <c r="J265" s="348">
        <v>6.92</v>
      </c>
      <c r="K265" s="348">
        <v>3.87</v>
      </c>
      <c r="L265" s="348">
        <v>4.01</v>
      </c>
      <c r="M265" s="362"/>
      <c r="N265" s="350">
        <v>86.422399999999996</v>
      </c>
      <c r="O265" s="348">
        <v>26.9087</v>
      </c>
      <c r="P265" s="348">
        <v>16.160299999999999</v>
      </c>
      <c r="Q265" s="348">
        <v>20.496200000000002</v>
      </c>
      <c r="R265" s="348">
        <v>28.321999999999999</v>
      </c>
      <c r="S265" s="348">
        <v>10.646100000000001</v>
      </c>
      <c r="T265" s="348">
        <v>6.7683</v>
      </c>
      <c r="U265" s="354">
        <v>5.8324999999999996</v>
      </c>
      <c r="V265" s="348">
        <v>5.3525</v>
      </c>
      <c r="W265" s="348">
        <v>8.0684000000000005</v>
      </c>
      <c r="X265" s="348">
        <v>7.7888999999999999</v>
      </c>
      <c r="Y265" s="375">
        <v>6.3636999999999997</v>
      </c>
      <c r="Z265" s="348" t="s">
        <v>430</v>
      </c>
      <c r="AA265" s="348">
        <v>14.528</v>
      </c>
      <c r="AB265" s="348">
        <v>6.9061000000000003</v>
      </c>
      <c r="AC265" s="348">
        <v>6.0590000000000002</v>
      </c>
      <c r="AD265" s="348">
        <v>5.407</v>
      </c>
      <c r="AE265" s="348">
        <v>27.876999999999999</v>
      </c>
      <c r="AF265" s="348">
        <v>6.4452999999999996</v>
      </c>
      <c r="AG265" s="569"/>
      <c r="AH265" s="346">
        <v>24</v>
      </c>
      <c r="AI265" s="346">
        <v>30</v>
      </c>
      <c r="AJ265" s="346">
        <v>37</v>
      </c>
      <c r="AK265" s="346">
        <v>32</v>
      </c>
      <c r="AL265" s="346">
        <v>16</v>
      </c>
      <c r="AM265" s="346">
        <v>6</v>
      </c>
      <c r="AN265" s="346">
        <v>6</v>
      </c>
      <c r="AO265" s="572">
        <v>27</v>
      </c>
      <c r="AP265" s="346">
        <v>63</v>
      </c>
      <c r="AQ265" s="346">
        <v>6</v>
      </c>
      <c r="AR265" s="346">
        <v>5</v>
      </c>
      <c r="AS265" s="346">
        <v>9</v>
      </c>
      <c r="AT265" s="346" t="s">
        <v>430</v>
      </c>
      <c r="AU265" s="346">
        <v>11</v>
      </c>
      <c r="AV265" s="346">
        <v>5</v>
      </c>
      <c r="AW265" s="346">
        <v>16</v>
      </c>
      <c r="AX265" s="346">
        <v>65</v>
      </c>
      <c r="AY265" s="346">
        <v>22</v>
      </c>
      <c r="AZ265" s="584"/>
      <c r="BA265" s="467">
        <v>97.32</v>
      </c>
      <c r="BB265" s="348" t="s">
        <v>430</v>
      </c>
      <c r="BC265" s="348" t="s">
        <v>430</v>
      </c>
      <c r="BD265" s="348" t="s">
        <v>430</v>
      </c>
      <c r="BE265" s="375" t="s">
        <v>430</v>
      </c>
      <c r="BF265" s="375">
        <v>2.68</v>
      </c>
      <c r="BG265" s="374"/>
      <c r="BH265" s="594">
        <v>2.65</v>
      </c>
      <c r="BI265" s="348" t="s">
        <v>430</v>
      </c>
      <c r="BJ265" s="348" t="s">
        <v>430</v>
      </c>
      <c r="BK265" s="348" t="s">
        <v>430</v>
      </c>
      <c r="BL265" s="348" t="s">
        <v>430</v>
      </c>
      <c r="BM265" s="375">
        <v>97.32</v>
      </c>
      <c r="BN265" s="375" t="s">
        <v>430</v>
      </c>
      <c r="BO265" s="375" t="s">
        <v>430</v>
      </c>
      <c r="BP265" s="375" t="s">
        <v>430</v>
      </c>
      <c r="BQ265" s="375" t="s">
        <v>430</v>
      </c>
      <c r="BR265" s="374"/>
      <c r="BS265" s="468" t="s">
        <v>430</v>
      </c>
      <c r="BT265" s="348" t="s">
        <v>430</v>
      </c>
      <c r="BU265" s="374"/>
      <c r="BV265" s="430" t="s">
        <v>554</v>
      </c>
    </row>
    <row r="266" spans="1:74" s="428" customFormat="1" x14ac:dyDescent="0.25">
      <c r="A266" s="345" t="s">
        <v>8347</v>
      </c>
      <c r="B266" s="373"/>
      <c r="C266" s="719">
        <v>45797</v>
      </c>
      <c r="D266" s="373"/>
      <c r="E266" s="346">
        <v>241.7</v>
      </c>
      <c r="F266" s="373"/>
      <c r="G266" s="347">
        <v>10.5387</v>
      </c>
      <c r="H266" s="374"/>
      <c r="I266" s="348">
        <v>4.5</v>
      </c>
      <c r="J266" s="348">
        <v>7.64</v>
      </c>
      <c r="K266" s="348">
        <v>3</v>
      </c>
      <c r="L266" s="348">
        <v>3.17</v>
      </c>
      <c r="M266" s="362"/>
      <c r="N266" s="350">
        <v>12.8192</v>
      </c>
      <c r="O266" s="348">
        <v>10.1967</v>
      </c>
      <c r="P266" s="348">
        <v>10.113</v>
      </c>
      <c r="Q266" s="348">
        <v>8.8368000000000002</v>
      </c>
      <c r="R266" s="348">
        <v>15.2578</v>
      </c>
      <c r="S266" s="348">
        <v>7.1083999999999996</v>
      </c>
      <c r="T266" s="348">
        <v>5.157</v>
      </c>
      <c r="U266" s="354">
        <v>5.3872999999999998</v>
      </c>
      <c r="V266" s="348">
        <v>5.1378000000000004</v>
      </c>
      <c r="W266" s="348" t="s">
        <v>430</v>
      </c>
      <c r="X266" s="348" t="s">
        <v>430</v>
      </c>
      <c r="Y266" s="375" t="s">
        <v>430</v>
      </c>
      <c r="Z266" s="348" t="s">
        <v>430</v>
      </c>
      <c r="AA266" s="348">
        <v>7.5545999999999998</v>
      </c>
      <c r="AB266" s="348">
        <v>5.1386000000000003</v>
      </c>
      <c r="AC266" s="348">
        <v>5.4074</v>
      </c>
      <c r="AD266" s="348">
        <v>5.1981000000000002</v>
      </c>
      <c r="AE266" s="348">
        <v>16.987400000000001</v>
      </c>
      <c r="AF266" s="348">
        <v>4.9043000000000001</v>
      </c>
      <c r="AG266" s="569"/>
      <c r="AH266" s="346">
        <v>109</v>
      </c>
      <c r="AI266" s="346">
        <v>84</v>
      </c>
      <c r="AJ266" s="346">
        <v>84</v>
      </c>
      <c r="AK266" s="346">
        <v>106</v>
      </c>
      <c r="AL266" s="346">
        <v>70</v>
      </c>
      <c r="AM266" s="346">
        <v>79</v>
      </c>
      <c r="AN266" s="346">
        <v>93</v>
      </c>
      <c r="AO266" s="572">
        <v>94</v>
      </c>
      <c r="AP266" s="346">
        <v>77</v>
      </c>
      <c r="AQ266" s="346" t="s">
        <v>430</v>
      </c>
      <c r="AR266" s="346" t="s">
        <v>430</v>
      </c>
      <c r="AS266" s="346" t="s">
        <v>430</v>
      </c>
      <c r="AT266" s="346" t="s">
        <v>430</v>
      </c>
      <c r="AU266" s="346">
        <v>72</v>
      </c>
      <c r="AV266" s="346">
        <v>98</v>
      </c>
      <c r="AW266" s="346">
        <v>99</v>
      </c>
      <c r="AX266" s="346">
        <v>78</v>
      </c>
      <c r="AY266" s="346">
        <v>63</v>
      </c>
      <c r="AZ266" s="584"/>
      <c r="BA266" s="467" t="s">
        <v>430</v>
      </c>
      <c r="BB266" s="348">
        <v>100.06</v>
      </c>
      <c r="BC266" s="348" t="s">
        <v>430</v>
      </c>
      <c r="BD266" s="348" t="s">
        <v>430</v>
      </c>
      <c r="BE266" s="375" t="s">
        <v>430</v>
      </c>
      <c r="BF266" s="375">
        <v>-0.06</v>
      </c>
      <c r="BG266" s="374"/>
      <c r="BH266" s="594">
        <v>-0.06</v>
      </c>
      <c r="BI266" s="348" t="s">
        <v>430</v>
      </c>
      <c r="BJ266" s="348" t="s">
        <v>430</v>
      </c>
      <c r="BK266" s="348" t="s">
        <v>430</v>
      </c>
      <c r="BL266" s="348" t="s">
        <v>430</v>
      </c>
      <c r="BM266" s="375" t="s">
        <v>430</v>
      </c>
      <c r="BN266" s="375" t="s">
        <v>430</v>
      </c>
      <c r="BO266" s="375" t="s">
        <v>430</v>
      </c>
      <c r="BP266" s="375">
        <v>100.06</v>
      </c>
      <c r="BQ266" s="375" t="s">
        <v>430</v>
      </c>
      <c r="BR266" s="374"/>
      <c r="BS266" s="468" t="s">
        <v>430</v>
      </c>
      <c r="BT266" s="348" t="s">
        <v>430</v>
      </c>
      <c r="BU266" s="374"/>
      <c r="BV266" s="430" t="s">
        <v>2409</v>
      </c>
    </row>
    <row r="267" spans="1:74" s="428" customFormat="1" ht="11" x14ac:dyDescent="0.3">
      <c r="A267" s="841" t="s">
        <v>8348</v>
      </c>
      <c r="B267" s="842"/>
      <c r="C267" s="843">
        <v>45847</v>
      </c>
      <c r="D267" s="842"/>
      <c r="E267" s="844">
        <v>218.245</v>
      </c>
      <c r="F267" s="842"/>
      <c r="G267" s="845">
        <v>10.5162</v>
      </c>
      <c r="H267" s="847"/>
      <c r="I267" s="846">
        <v>1.55</v>
      </c>
      <c r="J267" s="846">
        <v>7.97</v>
      </c>
      <c r="K267" s="846">
        <v>1.37</v>
      </c>
      <c r="L267" s="846">
        <v>1.47</v>
      </c>
      <c r="M267" s="851"/>
      <c r="N267" s="848">
        <v>25.007100000000001</v>
      </c>
      <c r="O267" s="846">
        <v>7.9221000000000004</v>
      </c>
      <c r="P267" s="846">
        <v>8.6915999999999993</v>
      </c>
      <c r="Q267" s="846">
        <v>7.5087000000000002</v>
      </c>
      <c r="R267" s="846">
        <v>14.7506</v>
      </c>
      <c r="S267" s="846">
        <v>6.8113999999999999</v>
      </c>
      <c r="T267" s="846">
        <v>4.9077000000000002</v>
      </c>
      <c r="U267" s="856">
        <v>5.3758999999999997</v>
      </c>
      <c r="V267" s="846" t="s">
        <v>430</v>
      </c>
      <c r="W267" s="846" t="s">
        <v>430</v>
      </c>
      <c r="X267" s="846" t="s">
        <v>430</v>
      </c>
      <c r="Y267" s="852" t="s">
        <v>430</v>
      </c>
      <c r="Z267" s="846" t="s">
        <v>430</v>
      </c>
      <c r="AA267" s="846">
        <v>7.1738999999999997</v>
      </c>
      <c r="AB267" s="846">
        <v>4.7342000000000004</v>
      </c>
      <c r="AC267" s="846">
        <v>5.2747999999999999</v>
      </c>
      <c r="AD267" s="846" t="s">
        <v>430</v>
      </c>
      <c r="AE267" s="846">
        <v>14.062900000000001</v>
      </c>
      <c r="AF267" s="846">
        <v>5.3832000000000004</v>
      </c>
      <c r="AG267" s="937"/>
      <c r="AH267" s="844">
        <v>63</v>
      </c>
      <c r="AI267" s="844">
        <v>123</v>
      </c>
      <c r="AJ267" s="844">
        <v>99</v>
      </c>
      <c r="AK267" s="844">
        <v>132</v>
      </c>
      <c r="AL267" s="844">
        <v>75</v>
      </c>
      <c r="AM267" s="844">
        <v>91</v>
      </c>
      <c r="AN267" s="844">
        <v>113</v>
      </c>
      <c r="AO267" s="938">
        <v>95</v>
      </c>
      <c r="AP267" s="844" t="s">
        <v>430</v>
      </c>
      <c r="AQ267" s="844" t="s">
        <v>430</v>
      </c>
      <c r="AR267" s="844" t="s">
        <v>430</v>
      </c>
      <c r="AS267" s="844" t="s">
        <v>430</v>
      </c>
      <c r="AT267" s="844" t="s">
        <v>430</v>
      </c>
      <c r="AU267" s="844">
        <v>88</v>
      </c>
      <c r="AV267" s="844">
        <v>128</v>
      </c>
      <c r="AW267" s="844">
        <v>111</v>
      </c>
      <c r="AX267" s="844" t="s">
        <v>430</v>
      </c>
      <c r="AY267" s="844">
        <v>79</v>
      </c>
      <c r="AZ267" s="939"/>
      <c r="BA267" s="853" t="s">
        <v>430</v>
      </c>
      <c r="BB267" s="846">
        <v>95.46</v>
      </c>
      <c r="BC267" s="846" t="s">
        <v>430</v>
      </c>
      <c r="BD267" s="846" t="s">
        <v>430</v>
      </c>
      <c r="BE267" s="852" t="s">
        <v>430</v>
      </c>
      <c r="BF267" s="852">
        <v>4.54</v>
      </c>
      <c r="BG267" s="847"/>
      <c r="BH267" s="940">
        <v>4.54</v>
      </c>
      <c r="BI267" s="846" t="s">
        <v>430</v>
      </c>
      <c r="BJ267" s="846" t="s">
        <v>430</v>
      </c>
      <c r="BK267" s="846">
        <v>95.46</v>
      </c>
      <c r="BL267" s="846" t="s">
        <v>430</v>
      </c>
      <c r="BM267" s="852" t="s">
        <v>430</v>
      </c>
      <c r="BN267" s="852" t="s">
        <v>430</v>
      </c>
      <c r="BO267" s="852" t="s">
        <v>430</v>
      </c>
      <c r="BP267" s="852" t="s">
        <v>430</v>
      </c>
      <c r="BQ267" s="852" t="s">
        <v>430</v>
      </c>
      <c r="BR267" s="847"/>
      <c r="BS267" s="854">
        <v>28.717979877128201</v>
      </c>
      <c r="BT267" s="846">
        <v>40.659113975934098</v>
      </c>
      <c r="BU267" s="847"/>
      <c r="BV267" s="907" t="s">
        <v>554</v>
      </c>
    </row>
    <row r="268" spans="1:74" s="428" customFormat="1" x14ac:dyDescent="0.25">
      <c r="A268" s="345" t="s">
        <v>8349</v>
      </c>
      <c r="B268" s="373"/>
      <c r="C268" s="719">
        <v>44916</v>
      </c>
      <c r="D268" s="373"/>
      <c r="E268" s="346">
        <v>224.23099999999999</v>
      </c>
      <c r="F268" s="373"/>
      <c r="G268" s="347">
        <v>12.6861</v>
      </c>
      <c r="H268" s="374"/>
      <c r="I268" s="348">
        <v>0.24</v>
      </c>
      <c r="J268" s="348">
        <v>5.76</v>
      </c>
      <c r="K268" s="348">
        <v>0.23</v>
      </c>
      <c r="L268" s="348">
        <v>0.23</v>
      </c>
      <c r="M268" s="362"/>
      <c r="N268" s="350">
        <v>5.4673999999999996</v>
      </c>
      <c r="O268" s="348">
        <v>5.4131</v>
      </c>
      <c r="P268" s="348">
        <v>5.1840000000000002</v>
      </c>
      <c r="Q268" s="348">
        <v>5.5812999999999997</v>
      </c>
      <c r="R268" s="348">
        <v>5.9782999999999999</v>
      </c>
      <c r="S268" s="348">
        <v>5.5655000000000001</v>
      </c>
      <c r="T268" s="348">
        <v>5.3962000000000003</v>
      </c>
      <c r="U268" s="354">
        <v>5.5096999999999996</v>
      </c>
      <c r="V268" s="348">
        <v>5.5311000000000003</v>
      </c>
      <c r="W268" s="348">
        <v>6.8792</v>
      </c>
      <c r="X268" s="348">
        <v>6.9664999999999999</v>
      </c>
      <c r="Y268" s="375" t="s">
        <v>430</v>
      </c>
      <c r="Z268" s="348" t="s">
        <v>430</v>
      </c>
      <c r="AA268" s="348">
        <v>5.6344000000000003</v>
      </c>
      <c r="AB268" s="348">
        <v>5.3781999999999996</v>
      </c>
      <c r="AC268" s="348">
        <v>5.5331000000000001</v>
      </c>
      <c r="AD268" s="348">
        <v>5.5458999999999996</v>
      </c>
      <c r="AE268" s="348">
        <v>6.0570000000000004</v>
      </c>
      <c r="AF268" s="348">
        <v>7.0143000000000004</v>
      </c>
      <c r="AG268" s="569"/>
      <c r="AH268" s="346">
        <v>130</v>
      </c>
      <c r="AI268" s="346">
        <v>144</v>
      </c>
      <c r="AJ268" s="346">
        <v>141</v>
      </c>
      <c r="AK268" s="346">
        <v>144</v>
      </c>
      <c r="AL268" s="346">
        <v>144</v>
      </c>
      <c r="AM268" s="346">
        <v>141</v>
      </c>
      <c r="AN268" s="346">
        <v>76</v>
      </c>
      <c r="AO268" s="572">
        <v>75</v>
      </c>
      <c r="AP268" s="346">
        <v>41</v>
      </c>
      <c r="AQ268" s="346">
        <v>94</v>
      </c>
      <c r="AR268" s="346">
        <v>90</v>
      </c>
      <c r="AS268" s="346" t="s">
        <v>430</v>
      </c>
      <c r="AT268" s="346" t="s">
        <v>430</v>
      </c>
      <c r="AU268" s="346">
        <v>143</v>
      </c>
      <c r="AV268" s="346">
        <v>79</v>
      </c>
      <c r="AW268" s="346">
        <v>84</v>
      </c>
      <c r="AX268" s="346">
        <v>51</v>
      </c>
      <c r="AY268" s="346">
        <v>144</v>
      </c>
      <c r="AZ268" s="584"/>
      <c r="BA268" s="467">
        <v>97.28</v>
      </c>
      <c r="BB268" s="348" t="s">
        <v>430</v>
      </c>
      <c r="BC268" s="348" t="s">
        <v>430</v>
      </c>
      <c r="BD268" s="348" t="s">
        <v>430</v>
      </c>
      <c r="BE268" s="375" t="s">
        <v>430</v>
      </c>
      <c r="BF268" s="375">
        <v>2.72</v>
      </c>
      <c r="BG268" s="374"/>
      <c r="BH268" s="594">
        <v>2.72</v>
      </c>
      <c r="BI268" s="348" t="s">
        <v>430</v>
      </c>
      <c r="BJ268" s="348" t="s">
        <v>430</v>
      </c>
      <c r="BK268" s="348" t="s">
        <v>430</v>
      </c>
      <c r="BL268" s="348" t="s">
        <v>430</v>
      </c>
      <c r="BM268" s="375">
        <v>97.28</v>
      </c>
      <c r="BN268" s="375" t="s">
        <v>430</v>
      </c>
      <c r="BO268" s="375" t="s">
        <v>430</v>
      </c>
      <c r="BP268" s="375" t="s">
        <v>430</v>
      </c>
      <c r="BQ268" s="375" t="s">
        <v>430</v>
      </c>
      <c r="BR268" s="374"/>
      <c r="BS268" s="468" t="s">
        <v>430</v>
      </c>
      <c r="BT268" s="348" t="s">
        <v>430</v>
      </c>
      <c r="BU268" s="374"/>
      <c r="BV268" s="430" t="s">
        <v>554</v>
      </c>
    </row>
    <row r="269" spans="1:74" s="428" customFormat="1" x14ac:dyDescent="0.25">
      <c r="A269" s="345" t="s">
        <v>8350</v>
      </c>
      <c r="B269" s="373"/>
      <c r="C269" s="719">
        <v>45859</v>
      </c>
      <c r="D269" s="373"/>
      <c r="E269" s="346">
        <v>220.38</v>
      </c>
      <c r="F269" s="373"/>
      <c r="G269" s="347">
        <v>1048.7599</v>
      </c>
      <c r="H269" s="374"/>
      <c r="I269" s="348" t="s">
        <v>430</v>
      </c>
      <c r="J269" s="348" t="s">
        <v>430</v>
      </c>
      <c r="K269" s="348" t="s">
        <v>430</v>
      </c>
      <c r="L269" s="348" t="s">
        <v>430</v>
      </c>
      <c r="M269" s="362"/>
      <c r="N269" s="350">
        <v>31.105599999999999</v>
      </c>
      <c r="O269" s="348">
        <v>15.2651</v>
      </c>
      <c r="P269" s="348">
        <v>15.0634</v>
      </c>
      <c r="Q269" s="348">
        <v>12.036199999999999</v>
      </c>
      <c r="R269" s="348">
        <v>16.143599999999999</v>
      </c>
      <c r="S269" s="348">
        <v>7.7919999999999998</v>
      </c>
      <c r="T269" s="348">
        <v>5.3700999999999999</v>
      </c>
      <c r="U269" s="354">
        <v>5.6146000000000003</v>
      </c>
      <c r="V269" s="348" t="s">
        <v>430</v>
      </c>
      <c r="W269" s="348" t="s">
        <v>430</v>
      </c>
      <c r="X269" s="348" t="s">
        <v>430</v>
      </c>
      <c r="Y269" s="375" t="s">
        <v>430</v>
      </c>
      <c r="Z269" s="348" t="s">
        <v>430</v>
      </c>
      <c r="AA269" s="348">
        <v>8.3582999999999998</v>
      </c>
      <c r="AB269" s="348">
        <v>5.4081000000000001</v>
      </c>
      <c r="AC269" s="348">
        <v>5.6482000000000001</v>
      </c>
      <c r="AD269" s="348" t="s">
        <v>430</v>
      </c>
      <c r="AE269" s="348">
        <v>18.033899999999999</v>
      </c>
      <c r="AF269" s="348">
        <v>5.2655000000000003</v>
      </c>
      <c r="AG269" s="569"/>
      <c r="AH269" s="346">
        <v>42</v>
      </c>
      <c r="AI269" s="346">
        <v>47</v>
      </c>
      <c r="AJ269" s="346">
        <v>39</v>
      </c>
      <c r="AK269" s="346">
        <v>68</v>
      </c>
      <c r="AL269" s="346">
        <v>59</v>
      </c>
      <c r="AM269" s="346">
        <v>53</v>
      </c>
      <c r="AN269" s="346">
        <v>80</v>
      </c>
      <c r="AO269" s="572">
        <v>56</v>
      </c>
      <c r="AP269" s="346" t="s">
        <v>430</v>
      </c>
      <c r="AQ269" s="346" t="s">
        <v>430</v>
      </c>
      <c r="AR269" s="346" t="s">
        <v>430</v>
      </c>
      <c r="AS269" s="346" t="s">
        <v>430</v>
      </c>
      <c r="AT269" s="346" t="s">
        <v>430</v>
      </c>
      <c r="AU269" s="346">
        <v>52</v>
      </c>
      <c r="AV269" s="346">
        <v>75</v>
      </c>
      <c r="AW269" s="346">
        <v>67</v>
      </c>
      <c r="AX269" s="346" t="s">
        <v>430</v>
      </c>
      <c r="AY269" s="346">
        <v>51</v>
      </c>
      <c r="AZ269" s="584"/>
      <c r="BA269" s="467" t="s">
        <v>430</v>
      </c>
      <c r="BB269" s="348">
        <v>102.09</v>
      </c>
      <c r="BC269" s="348" t="s">
        <v>430</v>
      </c>
      <c r="BD269" s="348" t="s">
        <v>430</v>
      </c>
      <c r="BE269" s="375" t="s">
        <v>430</v>
      </c>
      <c r="BF269" s="375">
        <v>-2.09</v>
      </c>
      <c r="BG269" s="374"/>
      <c r="BH269" s="594">
        <v>-2.09</v>
      </c>
      <c r="BI269" s="348" t="s">
        <v>430</v>
      </c>
      <c r="BJ269" s="348" t="s">
        <v>430</v>
      </c>
      <c r="BK269" s="348" t="s">
        <v>430</v>
      </c>
      <c r="BL269" s="348" t="s">
        <v>430</v>
      </c>
      <c r="BM269" s="375" t="s">
        <v>430</v>
      </c>
      <c r="BN269" s="375" t="s">
        <v>430</v>
      </c>
      <c r="BO269" s="375" t="s">
        <v>430</v>
      </c>
      <c r="BP269" s="375">
        <v>102.09</v>
      </c>
      <c r="BQ269" s="375" t="s">
        <v>430</v>
      </c>
      <c r="BR269" s="374"/>
      <c r="BS269" s="468" t="s">
        <v>430</v>
      </c>
      <c r="BT269" s="348" t="s">
        <v>430</v>
      </c>
      <c r="BU269" s="374"/>
      <c r="BV269" s="430" t="s">
        <v>554</v>
      </c>
    </row>
    <row r="270" spans="1:74" s="428" customFormat="1" x14ac:dyDescent="0.25">
      <c r="A270" s="345" t="s">
        <v>8351</v>
      </c>
      <c r="B270" s="373"/>
      <c r="C270" s="719">
        <v>45856</v>
      </c>
      <c r="D270" s="373"/>
      <c r="E270" s="889">
        <v>215.44</v>
      </c>
      <c r="F270" s="373"/>
      <c r="G270" s="347">
        <v>10.4763</v>
      </c>
      <c r="H270" s="374"/>
      <c r="I270" s="348">
        <v>0.76</v>
      </c>
      <c r="J270" s="348">
        <v>7.53</v>
      </c>
      <c r="K270" s="348">
        <v>0.71</v>
      </c>
      <c r="L270" s="348">
        <v>0.76</v>
      </c>
      <c r="M270" s="362"/>
      <c r="N270" s="350" t="s">
        <v>430</v>
      </c>
      <c r="O270" s="348">
        <v>9.9404000000000003</v>
      </c>
      <c r="P270" s="348">
        <v>9.6545000000000005</v>
      </c>
      <c r="Q270" s="348">
        <v>7.6051000000000002</v>
      </c>
      <c r="R270" s="348">
        <v>10.338200000000001</v>
      </c>
      <c r="S270" s="348">
        <v>6.3708999999999998</v>
      </c>
      <c r="T270" s="348">
        <v>5.0571999999999999</v>
      </c>
      <c r="U270" s="354">
        <v>5.3436000000000003</v>
      </c>
      <c r="V270" s="348" t="s">
        <v>430</v>
      </c>
      <c r="W270" s="348" t="s">
        <v>430</v>
      </c>
      <c r="X270" s="348" t="s">
        <v>430</v>
      </c>
      <c r="Y270" s="375" t="s">
        <v>430</v>
      </c>
      <c r="Z270" s="348" t="s">
        <v>430</v>
      </c>
      <c r="AA270" s="348">
        <v>6.3460999999999999</v>
      </c>
      <c r="AB270" s="348">
        <v>5.0316000000000001</v>
      </c>
      <c r="AC270" s="348">
        <v>5.3722000000000003</v>
      </c>
      <c r="AD270" s="348" t="s">
        <v>430</v>
      </c>
      <c r="AE270" s="348">
        <v>12.367800000000001</v>
      </c>
      <c r="AF270" s="348">
        <v>5.1132</v>
      </c>
      <c r="AG270" s="569"/>
      <c r="AH270" s="346" t="s">
        <v>430</v>
      </c>
      <c r="AI270" s="346">
        <v>92</v>
      </c>
      <c r="AJ270" s="346">
        <v>87</v>
      </c>
      <c r="AK270" s="346">
        <v>128</v>
      </c>
      <c r="AL270" s="346">
        <v>116</v>
      </c>
      <c r="AM270" s="346">
        <v>104</v>
      </c>
      <c r="AN270" s="346">
        <v>99</v>
      </c>
      <c r="AO270" s="572">
        <v>100</v>
      </c>
      <c r="AP270" s="346" t="s">
        <v>430</v>
      </c>
      <c r="AQ270" s="346" t="s">
        <v>430</v>
      </c>
      <c r="AR270" s="346" t="s">
        <v>430</v>
      </c>
      <c r="AS270" s="346" t="s">
        <v>430</v>
      </c>
      <c r="AT270" s="346" t="s">
        <v>430</v>
      </c>
      <c r="AU270" s="346">
        <v>115</v>
      </c>
      <c r="AV270" s="346">
        <v>101</v>
      </c>
      <c r="AW270" s="346">
        <v>104</v>
      </c>
      <c r="AX270" s="346" t="s">
        <v>430</v>
      </c>
      <c r="AY270" s="346">
        <v>100</v>
      </c>
      <c r="AZ270" s="584"/>
      <c r="BA270" s="467" t="s">
        <v>430</v>
      </c>
      <c r="BB270" s="348">
        <v>99.77</v>
      </c>
      <c r="BC270" s="348" t="s">
        <v>430</v>
      </c>
      <c r="BD270" s="348" t="s">
        <v>430</v>
      </c>
      <c r="BE270" s="375" t="s">
        <v>430</v>
      </c>
      <c r="BF270" s="375">
        <v>0.23</v>
      </c>
      <c r="BG270" s="374"/>
      <c r="BH270" s="594">
        <v>0.23</v>
      </c>
      <c r="BI270" s="348" t="s">
        <v>430</v>
      </c>
      <c r="BJ270" s="348" t="s">
        <v>430</v>
      </c>
      <c r="BK270" s="348" t="s">
        <v>430</v>
      </c>
      <c r="BL270" s="348" t="s">
        <v>430</v>
      </c>
      <c r="BM270" s="375" t="s">
        <v>430</v>
      </c>
      <c r="BN270" s="375" t="s">
        <v>430</v>
      </c>
      <c r="BO270" s="375" t="s">
        <v>430</v>
      </c>
      <c r="BP270" s="375">
        <v>99.77</v>
      </c>
      <c r="BQ270" s="375" t="s">
        <v>430</v>
      </c>
      <c r="BR270" s="374"/>
      <c r="BS270" s="468" t="s">
        <v>430</v>
      </c>
      <c r="BT270" s="348" t="s">
        <v>430</v>
      </c>
      <c r="BU270" s="374"/>
      <c r="BV270" s="430" t="s">
        <v>554</v>
      </c>
    </row>
    <row r="271" spans="1:74" s="428" customFormat="1" x14ac:dyDescent="0.25">
      <c r="A271" s="345" t="s">
        <v>8352</v>
      </c>
      <c r="B271" s="373"/>
      <c r="C271" s="719">
        <v>44854</v>
      </c>
      <c r="D271" s="373"/>
      <c r="E271" s="346">
        <v>208.21299999999999</v>
      </c>
      <c r="F271" s="373"/>
      <c r="G271" s="347">
        <v>13.2807</v>
      </c>
      <c r="H271" s="374"/>
      <c r="I271" s="348">
        <v>6.25</v>
      </c>
      <c r="J271" s="348">
        <v>7.06</v>
      </c>
      <c r="K271" s="348">
        <v>4.8600000000000003</v>
      </c>
      <c r="L271" s="348">
        <v>5.03</v>
      </c>
      <c r="M271" s="362"/>
      <c r="N271" s="350">
        <v>102.526</v>
      </c>
      <c r="O271" s="348">
        <v>35.0717</v>
      </c>
      <c r="P271" s="348">
        <v>32.037199999999999</v>
      </c>
      <c r="Q271" s="348">
        <v>27.635899999999999</v>
      </c>
      <c r="R271" s="348">
        <v>28.5868</v>
      </c>
      <c r="S271" s="348">
        <v>8.9098000000000006</v>
      </c>
      <c r="T271" s="348">
        <v>5.0452000000000004</v>
      </c>
      <c r="U271" s="354">
        <v>4.8425000000000002</v>
      </c>
      <c r="V271" s="348">
        <v>4.2343000000000002</v>
      </c>
      <c r="W271" s="348">
        <v>7.4333</v>
      </c>
      <c r="X271" s="348">
        <v>7.3376999999999999</v>
      </c>
      <c r="Y271" s="375" t="s">
        <v>430</v>
      </c>
      <c r="Z271" s="348" t="s">
        <v>430</v>
      </c>
      <c r="AA271" s="348">
        <v>12.8201</v>
      </c>
      <c r="AB271" s="348">
        <v>5.3212999999999999</v>
      </c>
      <c r="AC271" s="348">
        <v>5.2336999999999998</v>
      </c>
      <c r="AD271" s="348">
        <v>4.3733000000000004</v>
      </c>
      <c r="AE271" s="348">
        <v>30.6875</v>
      </c>
      <c r="AF271" s="348">
        <v>8.0161999999999995</v>
      </c>
      <c r="AG271" s="569"/>
      <c r="AH271" s="346">
        <v>18</v>
      </c>
      <c r="AI271" s="346">
        <v>16</v>
      </c>
      <c r="AJ271" s="346">
        <v>6</v>
      </c>
      <c r="AK271" s="346">
        <v>11</v>
      </c>
      <c r="AL271" s="346">
        <v>11</v>
      </c>
      <c r="AM271" s="346">
        <v>27</v>
      </c>
      <c r="AN271" s="346">
        <v>101</v>
      </c>
      <c r="AO271" s="572">
        <v>136</v>
      </c>
      <c r="AP271" s="346">
        <v>127</v>
      </c>
      <c r="AQ271" s="346">
        <v>34</v>
      </c>
      <c r="AR271" s="346">
        <v>36</v>
      </c>
      <c r="AS271" s="346" t="s">
        <v>430</v>
      </c>
      <c r="AT271" s="346" t="s">
        <v>430</v>
      </c>
      <c r="AU271" s="346">
        <v>24</v>
      </c>
      <c r="AV271" s="346">
        <v>85</v>
      </c>
      <c r="AW271" s="346">
        <v>117</v>
      </c>
      <c r="AX271" s="346">
        <v>127</v>
      </c>
      <c r="AY271" s="346">
        <v>12</v>
      </c>
      <c r="AZ271" s="584"/>
      <c r="BA271" s="467">
        <v>96.1</v>
      </c>
      <c r="BB271" s="348" t="s">
        <v>430</v>
      </c>
      <c r="BC271" s="348" t="s">
        <v>430</v>
      </c>
      <c r="BD271" s="348" t="s">
        <v>430</v>
      </c>
      <c r="BE271" s="375" t="s">
        <v>430</v>
      </c>
      <c r="BF271" s="375">
        <v>3.9</v>
      </c>
      <c r="BG271" s="374"/>
      <c r="BH271" s="594">
        <v>3.9</v>
      </c>
      <c r="BI271" s="348" t="s">
        <v>430</v>
      </c>
      <c r="BJ271" s="348" t="s">
        <v>430</v>
      </c>
      <c r="BK271" s="348" t="s">
        <v>430</v>
      </c>
      <c r="BL271" s="348" t="s">
        <v>430</v>
      </c>
      <c r="BM271" s="375">
        <v>96.1</v>
      </c>
      <c r="BN271" s="375" t="s">
        <v>430</v>
      </c>
      <c r="BO271" s="375" t="s">
        <v>430</v>
      </c>
      <c r="BP271" s="375" t="s">
        <v>430</v>
      </c>
      <c r="BQ271" s="375" t="s">
        <v>430</v>
      </c>
      <c r="BR271" s="374"/>
      <c r="BS271" s="468" t="s">
        <v>430</v>
      </c>
      <c r="BT271" s="348" t="s">
        <v>430</v>
      </c>
      <c r="BU271" s="374"/>
      <c r="BV271" s="430" t="s">
        <v>554</v>
      </c>
    </row>
    <row r="272" spans="1:74" s="428" customFormat="1" ht="11" x14ac:dyDescent="0.3">
      <c r="A272" s="841" t="s">
        <v>8353</v>
      </c>
      <c r="B272" s="842"/>
      <c r="C272" s="843">
        <v>44972</v>
      </c>
      <c r="D272" s="842"/>
      <c r="E272" s="844">
        <v>193.83799999999999</v>
      </c>
      <c r="F272" s="842"/>
      <c r="G272" s="845">
        <v>12.7896</v>
      </c>
      <c r="H272" s="847"/>
      <c r="I272" s="846">
        <v>6.53</v>
      </c>
      <c r="J272" s="846">
        <v>7.73</v>
      </c>
      <c r="K272" s="846">
        <v>4.93</v>
      </c>
      <c r="L272" s="846">
        <v>5.12</v>
      </c>
      <c r="M272" s="851"/>
      <c r="N272" s="848">
        <v>58.884799999999998</v>
      </c>
      <c r="O272" s="846">
        <v>22.960100000000001</v>
      </c>
      <c r="P272" s="846">
        <v>16.400099999999998</v>
      </c>
      <c r="Q272" s="846">
        <v>22.244599999999998</v>
      </c>
      <c r="R272" s="846">
        <v>25.5166</v>
      </c>
      <c r="S272" s="846">
        <v>8.5464000000000002</v>
      </c>
      <c r="T272" s="846">
        <v>6.4997999999999996</v>
      </c>
      <c r="U272" s="856">
        <v>5.4305000000000003</v>
      </c>
      <c r="V272" s="846">
        <v>3.1453000000000002</v>
      </c>
      <c r="W272" s="846">
        <v>6.8353000000000002</v>
      </c>
      <c r="X272" s="846">
        <v>7.0178000000000003</v>
      </c>
      <c r="Y272" s="852" t="s">
        <v>430</v>
      </c>
      <c r="Z272" s="846" t="s">
        <v>430</v>
      </c>
      <c r="AA272" s="846">
        <v>12.3127</v>
      </c>
      <c r="AB272" s="846">
        <v>6.4439000000000002</v>
      </c>
      <c r="AC272" s="846">
        <v>5.7542</v>
      </c>
      <c r="AD272" s="846">
        <v>3.2477999999999998</v>
      </c>
      <c r="AE272" s="846">
        <v>30.332899999999999</v>
      </c>
      <c r="AF272" s="846">
        <v>7.6066000000000003</v>
      </c>
      <c r="AG272" s="937"/>
      <c r="AH272" s="844">
        <v>31</v>
      </c>
      <c r="AI272" s="844">
        <v>36</v>
      </c>
      <c r="AJ272" s="844">
        <v>35</v>
      </c>
      <c r="AK272" s="844">
        <v>27</v>
      </c>
      <c r="AL272" s="844">
        <v>37</v>
      </c>
      <c r="AM272" s="844">
        <v>30</v>
      </c>
      <c r="AN272" s="844">
        <v>12</v>
      </c>
      <c r="AO272" s="938">
        <v>89</v>
      </c>
      <c r="AP272" s="844">
        <v>141</v>
      </c>
      <c r="AQ272" s="844">
        <v>97</v>
      </c>
      <c r="AR272" s="844">
        <v>82</v>
      </c>
      <c r="AS272" s="844" t="s">
        <v>430</v>
      </c>
      <c r="AT272" s="844" t="s">
        <v>430</v>
      </c>
      <c r="AU272" s="844">
        <v>29</v>
      </c>
      <c r="AV272" s="844">
        <v>19</v>
      </c>
      <c r="AW272" s="844">
        <v>44</v>
      </c>
      <c r="AX272" s="844">
        <v>144</v>
      </c>
      <c r="AY272" s="844">
        <v>14</v>
      </c>
      <c r="AZ272" s="939"/>
      <c r="BA272" s="853">
        <v>94.06</v>
      </c>
      <c r="BB272" s="846" t="s">
        <v>430</v>
      </c>
      <c r="BC272" s="846" t="s">
        <v>430</v>
      </c>
      <c r="BD272" s="846" t="s">
        <v>430</v>
      </c>
      <c r="BE272" s="852" t="s">
        <v>430</v>
      </c>
      <c r="BF272" s="852">
        <v>5.94</v>
      </c>
      <c r="BG272" s="847"/>
      <c r="BH272" s="940">
        <v>5.94</v>
      </c>
      <c r="BI272" s="846" t="s">
        <v>430</v>
      </c>
      <c r="BJ272" s="846" t="s">
        <v>430</v>
      </c>
      <c r="BK272" s="846" t="s">
        <v>430</v>
      </c>
      <c r="BL272" s="846" t="s">
        <v>430</v>
      </c>
      <c r="BM272" s="852">
        <v>94.06</v>
      </c>
      <c r="BN272" s="852" t="s">
        <v>430</v>
      </c>
      <c r="BO272" s="852" t="s">
        <v>430</v>
      </c>
      <c r="BP272" s="852" t="s">
        <v>430</v>
      </c>
      <c r="BQ272" s="852" t="s">
        <v>430</v>
      </c>
      <c r="BR272" s="847"/>
      <c r="BS272" s="854" t="s">
        <v>430</v>
      </c>
      <c r="BT272" s="846" t="s">
        <v>430</v>
      </c>
      <c r="BU272" s="847"/>
      <c r="BV272" s="907" t="s">
        <v>554</v>
      </c>
    </row>
    <row r="273" spans="1:74" s="428" customFormat="1" x14ac:dyDescent="0.25">
      <c r="A273" s="345" t="s">
        <v>8354</v>
      </c>
      <c r="B273" s="373"/>
      <c r="C273" s="719">
        <v>44981</v>
      </c>
      <c r="D273" s="373"/>
      <c r="E273" s="346">
        <v>182.96100000000001</v>
      </c>
      <c r="F273" s="373"/>
      <c r="G273" s="347">
        <v>12.6593</v>
      </c>
      <c r="H273" s="374"/>
      <c r="I273" s="348">
        <v>0.22466</v>
      </c>
      <c r="J273" s="348">
        <v>5.71</v>
      </c>
      <c r="K273" s="348">
        <v>0.21643999999999999</v>
      </c>
      <c r="L273" s="348">
        <v>0.22192000000000001</v>
      </c>
      <c r="M273" s="362"/>
      <c r="N273" s="350">
        <v>5.7674000000000003</v>
      </c>
      <c r="O273" s="348">
        <v>5.5978000000000003</v>
      </c>
      <c r="P273" s="348">
        <v>5.4427000000000003</v>
      </c>
      <c r="Q273" s="348">
        <v>5.6966000000000001</v>
      </c>
      <c r="R273" s="348">
        <v>6.0263</v>
      </c>
      <c r="S273" s="348">
        <v>5.6645000000000003</v>
      </c>
      <c r="T273" s="348">
        <v>5.4831000000000003</v>
      </c>
      <c r="U273" s="354">
        <v>5.5906000000000002</v>
      </c>
      <c r="V273" s="348">
        <v>5.6384999999999996</v>
      </c>
      <c r="W273" s="348">
        <v>6.9866000000000001</v>
      </c>
      <c r="X273" s="348">
        <v>7.0316999999999998</v>
      </c>
      <c r="Y273" s="375" t="s">
        <v>430</v>
      </c>
      <c r="Z273" s="348" t="s">
        <v>430</v>
      </c>
      <c r="AA273" s="348">
        <v>5.7370000000000001</v>
      </c>
      <c r="AB273" s="348">
        <v>5.4592999999999998</v>
      </c>
      <c r="AC273" s="348">
        <v>5.6214000000000004</v>
      </c>
      <c r="AD273" s="348">
        <v>5.6477000000000004</v>
      </c>
      <c r="AE273" s="348">
        <v>6.1369999999999996</v>
      </c>
      <c r="AF273" s="348">
        <v>7.3249000000000004</v>
      </c>
      <c r="AG273" s="569"/>
      <c r="AH273" s="346">
        <v>127</v>
      </c>
      <c r="AI273" s="346">
        <v>141</v>
      </c>
      <c r="AJ273" s="346">
        <v>138</v>
      </c>
      <c r="AK273" s="346">
        <v>143</v>
      </c>
      <c r="AL273" s="346">
        <v>143</v>
      </c>
      <c r="AM273" s="346">
        <v>136</v>
      </c>
      <c r="AN273" s="346">
        <v>62</v>
      </c>
      <c r="AO273" s="572">
        <v>61</v>
      </c>
      <c r="AP273" s="346">
        <v>33</v>
      </c>
      <c r="AQ273" s="346">
        <v>91</v>
      </c>
      <c r="AR273" s="346">
        <v>80</v>
      </c>
      <c r="AS273" s="346" t="s">
        <v>430</v>
      </c>
      <c r="AT273" s="346" t="s">
        <v>430</v>
      </c>
      <c r="AU273" s="346">
        <v>140</v>
      </c>
      <c r="AV273" s="346">
        <v>67</v>
      </c>
      <c r="AW273" s="346">
        <v>69</v>
      </c>
      <c r="AX273" s="346">
        <v>38</v>
      </c>
      <c r="AY273" s="346">
        <v>143</v>
      </c>
      <c r="AZ273" s="584"/>
      <c r="BA273" s="467">
        <v>95.96</v>
      </c>
      <c r="BB273" s="348" t="s">
        <v>430</v>
      </c>
      <c r="BC273" s="348" t="s">
        <v>430</v>
      </c>
      <c r="BD273" s="348" t="s">
        <v>430</v>
      </c>
      <c r="BE273" s="375" t="s">
        <v>430</v>
      </c>
      <c r="BF273" s="375">
        <v>4.04</v>
      </c>
      <c r="BG273" s="374"/>
      <c r="BH273" s="594">
        <v>4.04</v>
      </c>
      <c r="BI273" s="348" t="s">
        <v>430</v>
      </c>
      <c r="BJ273" s="348" t="s">
        <v>430</v>
      </c>
      <c r="BK273" s="348" t="s">
        <v>430</v>
      </c>
      <c r="BL273" s="348" t="s">
        <v>430</v>
      </c>
      <c r="BM273" s="375">
        <v>95.96</v>
      </c>
      <c r="BN273" s="375" t="s">
        <v>430</v>
      </c>
      <c r="BO273" s="375" t="s">
        <v>430</v>
      </c>
      <c r="BP273" s="375" t="s">
        <v>430</v>
      </c>
      <c r="BQ273" s="375" t="s">
        <v>430</v>
      </c>
      <c r="BR273" s="374"/>
      <c r="BS273" s="468" t="s">
        <v>430</v>
      </c>
      <c r="BT273" s="348" t="s">
        <v>430</v>
      </c>
      <c r="BU273" s="374"/>
      <c r="BV273" s="430" t="s">
        <v>554</v>
      </c>
    </row>
    <row r="274" spans="1:74" s="428" customFormat="1" x14ac:dyDescent="0.25">
      <c r="A274" s="345" t="s">
        <v>8355</v>
      </c>
      <c r="B274" s="373"/>
      <c r="C274" s="719">
        <v>45008</v>
      </c>
      <c r="D274" s="373"/>
      <c r="E274" s="346">
        <v>181.625</v>
      </c>
      <c r="F274" s="373"/>
      <c r="G274" s="347">
        <v>12.562200000000001</v>
      </c>
      <c r="H274" s="374"/>
      <c r="I274" s="348">
        <v>0.99</v>
      </c>
      <c r="J274" s="348">
        <v>6.12</v>
      </c>
      <c r="K274" s="348">
        <v>0.92</v>
      </c>
      <c r="L274" s="348">
        <v>0.94</v>
      </c>
      <c r="M274" s="362"/>
      <c r="N274" s="350">
        <v>27.041599999999999</v>
      </c>
      <c r="O274" s="348">
        <v>10.125299999999999</v>
      </c>
      <c r="P274" s="348">
        <v>12.5238</v>
      </c>
      <c r="Q274" s="348">
        <v>12.0093</v>
      </c>
      <c r="R274" s="348">
        <v>11.206300000000001</v>
      </c>
      <c r="S274" s="348">
        <v>6.2458</v>
      </c>
      <c r="T274" s="348">
        <v>5.2102000000000004</v>
      </c>
      <c r="U274" s="354">
        <v>5.5167000000000002</v>
      </c>
      <c r="V274" s="348">
        <v>5.484</v>
      </c>
      <c r="W274" s="348">
        <v>7.1452</v>
      </c>
      <c r="X274" s="348">
        <v>7.0523999999999996</v>
      </c>
      <c r="Y274" s="375" t="s">
        <v>430</v>
      </c>
      <c r="Z274" s="348" t="s">
        <v>430</v>
      </c>
      <c r="AA274" s="348">
        <v>6.0172999999999996</v>
      </c>
      <c r="AB274" s="348">
        <v>5.3383000000000003</v>
      </c>
      <c r="AC274" s="348">
        <v>5.4897999999999998</v>
      </c>
      <c r="AD274" s="348">
        <v>5.5613000000000001</v>
      </c>
      <c r="AE274" s="348">
        <v>10.152900000000001</v>
      </c>
      <c r="AF274" s="348">
        <v>7.2534000000000001</v>
      </c>
      <c r="AG274" s="569"/>
      <c r="AH274" s="346">
        <v>53</v>
      </c>
      <c r="AI274" s="346">
        <v>88</v>
      </c>
      <c r="AJ274" s="346">
        <v>55</v>
      </c>
      <c r="AK274" s="346">
        <v>70</v>
      </c>
      <c r="AL274" s="346">
        <v>106</v>
      </c>
      <c r="AM274" s="346">
        <v>114</v>
      </c>
      <c r="AN274" s="346">
        <v>91</v>
      </c>
      <c r="AO274" s="572">
        <v>74</v>
      </c>
      <c r="AP274" s="346">
        <v>48</v>
      </c>
      <c r="AQ274" s="346">
        <v>74</v>
      </c>
      <c r="AR274" s="346">
        <v>74</v>
      </c>
      <c r="AS274" s="346" t="s">
        <v>430</v>
      </c>
      <c r="AT274" s="346" t="s">
        <v>430</v>
      </c>
      <c r="AU274" s="346">
        <v>128</v>
      </c>
      <c r="AV274" s="346">
        <v>83</v>
      </c>
      <c r="AW274" s="346">
        <v>89</v>
      </c>
      <c r="AX274" s="346">
        <v>48</v>
      </c>
      <c r="AY274" s="346">
        <v>119</v>
      </c>
      <c r="AZ274" s="584"/>
      <c r="BA274" s="467">
        <v>98.23</v>
      </c>
      <c r="BB274" s="348" t="s">
        <v>430</v>
      </c>
      <c r="BC274" s="348" t="s">
        <v>430</v>
      </c>
      <c r="BD274" s="348" t="s">
        <v>430</v>
      </c>
      <c r="BE274" s="375" t="s">
        <v>430</v>
      </c>
      <c r="BF274" s="375">
        <v>1.77</v>
      </c>
      <c r="BG274" s="374"/>
      <c r="BH274" s="594">
        <v>1.77</v>
      </c>
      <c r="BI274" s="348" t="s">
        <v>430</v>
      </c>
      <c r="BJ274" s="348" t="s">
        <v>430</v>
      </c>
      <c r="BK274" s="348" t="s">
        <v>430</v>
      </c>
      <c r="BL274" s="348" t="s">
        <v>430</v>
      </c>
      <c r="BM274" s="375">
        <v>98.23</v>
      </c>
      <c r="BN274" s="375" t="s">
        <v>430</v>
      </c>
      <c r="BO274" s="375" t="s">
        <v>430</v>
      </c>
      <c r="BP274" s="375" t="s">
        <v>430</v>
      </c>
      <c r="BQ274" s="375" t="s">
        <v>430</v>
      </c>
      <c r="BR274" s="374"/>
      <c r="BS274" s="468" t="s">
        <v>430</v>
      </c>
      <c r="BT274" s="348" t="s">
        <v>430</v>
      </c>
      <c r="BU274" s="374"/>
      <c r="BV274" s="430" t="s">
        <v>554</v>
      </c>
    </row>
    <row r="275" spans="1:74" s="428" customFormat="1" x14ac:dyDescent="0.25">
      <c r="A275" s="345" t="s">
        <v>8356</v>
      </c>
      <c r="B275" s="373"/>
      <c r="C275" s="719">
        <v>45751</v>
      </c>
      <c r="D275" s="373"/>
      <c r="E275" s="346">
        <v>183.376</v>
      </c>
      <c r="F275" s="373"/>
      <c r="G275" s="347">
        <v>10.7319</v>
      </c>
      <c r="H275" s="374"/>
      <c r="I275" s="348">
        <v>2.48</v>
      </c>
      <c r="J275" s="348">
        <v>8.31</v>
      </c>
      <c r="K275" s="348">
        <v>1.7</v>
      </c>
      <c r="L275" s="348" t="s">
        <v>430</v>
      </c>
      <c r="M275" s="362"/>
      <c r="N275" s="350">
        <v>13.269</v>
      </c>
      <c r="O275" s="348">
        <v>10.0129</v>
      </c>
      <c r="P275" s="348">
        <v>10.5159</v>
      </c>
      <c r="Q275" s="348">
        <v>8.7261000000000006</v>
      </c>
      <c r="R275" s="348">
        <v>14.5137</v>
      </c>
      <c r="S275" s="348">
        <v>7.4265999999999996</v>
      </c>
      <c r="T275" s="348">
        <v>5.4771000000000001</v>
      </c>
      <c r="U275" s="354">
        <v>5.5860000000000003</v>
      </c>
      <c r="V275" s="348">
        <v>5.3613999999999997</v>
      </c>
      <c r="W275" s="348" t="s">
        <v>430</v>
      </c>
      <c r="X275" s="348" t="s">
        <v>430</v>
      </c>
      <c r="Y275" s="375" t="s">
        <v>430</v>
      </c>
      <c r="Z275" s="348" t="s">
        <v>430</v>
      </c>
      <c r="AA275" s="348">
        <v>7.7270000000000003</v>
      </c>
      <c r="AB275" s="348">
        <v>5.4339000000000004</v>
      </c>
      <c r="AC275" s="348">
        <v>5.5885999999999996</v>
      </c>
      <c r="AD275" s="348">
        <v>5.3994999999999997</v>
      </c>
      <c r="AE275" s="348">
        <v>16.1022</v>
      </c>
      <c r="AF275" s="348">
        <v>5.9511000000000003</v>
      </c>
      <c r="AG275" s="569"/>
      <c r="AH275" s="346">
        <v>106</v>
      </c>
      <c r="AI275" s="346">
        <v>90</v>
      </c>
      <c r="AJ275" s="346">
        <v>78</v>
      </c>
      <c r="AK275" s="346">
        <v>111</v>
      </c>
      <c r="AL275" s="346">
        <v>76</v>
      </c>
      <c r="AM275" s="346">
        <v>64</v>
      </c>
      <c r="AN275" s="346">
        <v>66</v>
      </c>
      <c r="AO275" s="572">
        <v>63</v>
      </c>
      <c r="AP275" s="346">
        <v>62</v>
      </c>
      <c r="AQ275" s="346" t="s">
        <v>430</v>
      </c>
      <c r="AR275" s="346" t="s">
        <v>430</v>
      </c>
      <c r="AS275" s="346" t="s">
        <v>430</v>
      </c>
      <c r="AT275" s="346" t="s">
        <v>430</v>
      </c>
      <c r="AU275" s="346">
        <v>67</v>
      </c>
      <c r="AV275" s="346">
        <v>71</v>
      </c>
      <c r="AW275" s="346">
        <v>73</v>
      </c>
      <c r="AX275" s="346">
        <v>66</v>
      </c>
      <c r="AY275" s="346">
        <v>68</v>
      </c>
      <c r="AZ275" s="584"/>
      <c r="BA275" s="467" t="s">
        <v>430</v>
      </c>
      <c r="BB275" s="348">
        <v>98.93</v>
      </c>
      <c r="BC275" s="348" t="s">
        <v>430</v>
      </c>
      <c r="BD275" s="348" t="s">
        <v>430</v>
      </c>
      <c r="BE275" s="375" t="s">
        <v>430</v>
      </c>
      <c r="BF275" s="375">
        <v>1.07</v>
      </c>
      <c r="BG275" s="374"/>
      <c r="BH275" s="594">
        <v>1.07</v>
      </c>
      <c r="BI275" s="348" t="s">
        <v>430</v>
      </c>
      <c r="BJ275" s="348" t="s">
        <v>430</v>
      </c>
      <c r="BK275" s="348" t="s">
        <v>430</v>
      </c>
      <c r="BL275" s="348" t="s">
        <v>430</v>
      </c>
      <c r="BM275" s="375" t="s">
        <v>430</v>
      </c>
      <c r="BN275" s="375" t="s">
        <v>430</v>
      </c>
      <c r="BO275" s="375" t="s">
        <v>430</v>
      </c>
      <c r="BP275" s="375">
        <v>98.93</v>
      </c>
      <c r="BQ275" s="375" t="s">
        <v>430</v>
      </c>
      <c r="BR275" s="374"/>
      <c r="BS275" s="468" t="s">
        <v>430</v>
      </c>
      <c r="BT275" s="348" t="s">
        <v>430</v>
      </c>
      <c r="BU275" s="374"/>
      <c r="BV275" s="430" t="s">
        <v>554</v>
      </c>
    </row>
    <row r="276" spans="1:74" s="428" customFormat="1" x14ac:dyDescent="0.25">
      <c r="A276" s="345" t="s">
        <v>8357</v>
      </c>
      <c r="B276" s="373"/>
      <c r="C276" s="719">
        <v>44175</v>
      </c>
      <c r="D276" s="373"/>
      <c r="E276" s="346">
        <v>151.13999999999999</v>
      </c>
      <c r="F276" s="373"/>
      <c r="G276" s="347">
        <v>64.880700000000004</v>
      </c>
      <c r="H276" s="374"/>
      <c r="I276" s="348">
        <v>4.7150699999999999</v>
      </c>
      <c r="J276" s="348">
        <v>6.82</v>
      </c>
      <c r="K276" s="348">
        <v>3.88</v>
      </c>
      <c r="L276" s="348">
        <v>4.1399999999999997</v>
      </c>
      <c r="M276" s="362"/>
      <c r="N276" s="350">
        <v>87.350800000000007</v>
      </c>
      <c r="O276" s="348">
        <v>27.4437</v>
      </c>
      <c r="P276" s="348">
        <v>16.503299999999999</v>
      </c>
      <c r="Q276" s="348">
        <v>20.6601</v>
      </c>
      <c r="R276" s="348">
        <v>28.545000000000002</v>
      </c>
      <c r="S276" s="348">
        <v>10.183</v>
      </c>
      <c r="T276" s="348">
        <v>6.4481999999999999</v>
      </c>
      <c r="U276" s="354">
        <v>5.5522</v>
      </c>
      <c r="V276" s="348">
        <v>5.0453000000000001</v>
      </c>
      <c r="W276" s="348">
        <v>7.7516999999999996</v>
      </c>
      <c r="X276" s="348">
        <v>7.47</v>
      </c>
      <c r="Y276" s="375">
        <v>6.1016000000000004</v>
      </c>
      <c r="Z276" s="348" t="s">
        <v>430</v>
      </c>
      <c r="AA276" s="348">
        <v>14.1701</v>
      </c>
      <c r="AB276" s="348">
        <v>6.5788000000000002</v>
      </c>
      <c r="AC276" s="348">
        <v>5.7789999999999999</v>
      </c>
      <c r="AD276" s="348">
        <v>5.0975000000000001</v>
      </c>
      <c r="AE276" s="348">
        <v>28.1114</v>
      </c>
      <c r="AF276" s="348">
        <v>5.7282000000000002</v>
      </c>
      <c r="AG276" s="569"/>
      <c r="AH276" s="346">
        <v>21</v>
      </c>
      <c r="AI276" s="346">
        <v>27</v>
      </c>
      <c r="AJ276" s="346">
        <v>32</v>
      </c>
      <c r="AK276" s="346">
        <v>29</v>
      </c>
      <c r="AL276" s="346">
        <v>12</v>
      </c>
      <c r="AM276" s="346">
        <v>13</v>
      </c>
      <c r="AN276" s="346">
        <v>15</v>
      </c>
      <c r="AO276" s="572">
        <v>66</v>
      </c>
      <c r="AP276" s="346">
        <v>88</v>
      </c>
      <c r="AQ276" s="346">
        <v>13</v>
      </c>
      <c r="AR276" s="346">
        <v>24</v>
      </c>
      <c r="AS276" s="346">
        <v>12</v>
      </c>
      <c r="AT276" s="346" t="s">
        <v>430</v>
      </c>
      <c r="AU276" s="346">
        <v>14</v>
      </c>
      <c r="AV276" s="346">
        <v>14</v>
      </c>
      <c r="AW276" s="346">
        <v>39</v>
      </c>
      <c r="AX276" s="346">
        <v>87</v>
      </c>
      <c r="AY276" s="346">
        <v>19</v>
      </c>
      <c r="AZ276" s="584"/>
      <c r="BA276" s="467">
        <v>98.12</v>
      </c>
      <c r="BB276" s="348" t="s">
        <v>430</v>
      </c>
      <c r="BC276" s="348" t="s">
        <v>430</v>
      </c>
      <c r="BD276" s="348" t="s">
        <v>430</v>
      </c>
      <c r="BE276" s="375" t="s">
        <v>430</v>
      </c>
      <c r="BF276" s="375">
        <v>1.88</v>
      </c>
      <c r="BG276" s="374"/>
      <c r="BH276" s="594">
        <v>1.88</v>
      </c>
      <c r="BI276" s="348" t="s">
        <v>430</v>
      </c>
      <c r="BJ276" s="348" t="s">
        <v>430</v>
      </c>
      <c r="BK276" s="348" t="s">
        <v>430</v>
      </c>
      <c r="BL276" s="348" t="s">
        <v>430</v>
      </c>
      <c r="BM276" s="375">
        <v>98.12</v>
      </c>
      <c r="BN276" s="375" t="s">
        <v>430</v>
      </c>
      <c r="BO276" s="375" t="s">
        <v>430</v>
      </c>
      <c r="BP276" s="375" t="s">
        <v>430</v>
      </c>
      <c r="BQ276" s="375" t="s">
        <v>430</v>
      </c>
      <c r="BR276" s="374"/>
      <c r="BS276" s="468" t="s">
        <v>430</v>
      </c>
      <c r="BT276" s="348" t="s">
        <v>430</v>
      </c>
      <c r="BU276" s="374"/>
      <c r="BV276" s="430" t="s">
        <v>554</v>
      </c>
    </row>
    <row r="277" spans="1:74" s="428" customFormat="1" x14ac:dyDescent="0.25">
      <c r="A277" s="345" t="s">
        <v>8358</v>
      </c>
      <c r="B277" s="373"/>
      <c r="C277" s="719">
        <v>44841</v>
      </c>
      <c r="D277" s="373"/>
      <c r="E277" s="889">
        <v>164.77</v>
      </c>
      <c r="F277" s="373"/>
      <c r="G277" s="347" t="s">
        <v>430</v>
      </c>
      <c r="H277" s="374"/>
      <c r="I277" s="905">
        <v>0.03</v>
      </c>
      <c r="J277" s="905">
        <v>5.36</v>
      </c>
      <c r="K277" s="905">
        <v>0.03</v>
      </c>
      <c r="L277" s="905">
        <v>0.03</v>
      </c>
      <c r="M277" s="362"/>
      <c r="N277" s="350" t="s">
        <v>430</v>
      </c>
      <c r="O277" s="348" t="s">
        <v>430</v>
      </c>
      <c r="P277" s="348" t="s">
        <v>430</v>
      </c>
      <c r="Q277" s="348" t="s">
        <v>430</v>
      </c>
      <c r="R277" s="348" t="s">
        <v>430</v>
      </c>
      <c r="S277" s="348" t="s">
        <v>430</v>
      </c>
      <c r="T277" s="348" t="s">
        <v>430</v>
      </c>
      <c r="U277" s="354" t="s">
        <v>430</v>
      </c>
      <c r="V277" s="348" t="s">
        <v>430</v>
      </c>
      <c r="W277" s="348" t="s">
        <v>430</v>
      </c>
      <c r="X277" s="348" t="s">
        <v>430</v>
      </c>
      <c r="Y277" s="375" t="s">
        <v>430</v>
      </c>
      <c r="Z277" s="348" t="s">
        <v>430</v>
      </c>
      <c r="AA277" s="348" t="s">
        <v>430</v>
      </c>
      <c r="AB277" s="348" t="s">
        <v>430</v>
      </c>
      <c r="AC277" s="348" t="s">
        <v>430</v>
      </c>
      <c r="AD277" s="348" t="s">
        <v>430</v>
      </c>
      <c r="AE277" s="348" t="s">
        <v>430</v>
      </c>
      <c r="AF277" s="348" t="s">
        <v>430</v>
      </c>
      <c r="AG277" s="569"/>
      <c r="AH277" s="346" t="s">
        <v>430</v>
      </c>
      <c r="AI277" s="346" t="s">
        <v>430</v>
      </c>
      <c r="AJ277" s="346" t="s">
        <v>430</v>
      </c>
      <c r="AK277" s="346" t="s">
        <v>430</v>
      </c>
      <c r="AL277" s="346" t="s">
        <v>430</v>
      </c>
      <c r="AM277" s="346" t="s">
        <v>430</v>
      </c>
      <c r="AN277" s="346" t="s">
        <v>430</v>
      </c>
      <c r="AO277" s="572" t="s">
        <v>430</v>
      </c>
      <c r="AP277" s="346" t="s">
        <v>430</v>
      </c>
      <c r="AQ277" s="346" t="s">
        <v>430</v>
      </c>
      <c r="AR277" s="346" t="s">
        <v>430</v>
      </c>
      <c r="AS277" s="346" t="s">
        <v>430</v>
      </c>
      <c r="AT277" s="346" t="s">
        <v>430</v>
      </c>
      <c r="AU277" s="346" t="s">
        <v>430</v>
      </c>
      <c r="AV277" s="346" t="s">
        <v>430</v>
      </c>
      <c r="AW277" s="346" t="s">
        <v>430</v>
      </c>
      <c r="AX277" s="346" t="s">
        <v>430</v>
      </c>
      <c r="AY277" s="346" t="s">
        <v>430</v>
      </c>
      <c r="AZ277" s="584"/>
      <c r="BA277" s="467" t="s">
        <v>430</v>
      </c>
      <c r="BB277" s="348" t="s">
        <v>430</v>
      </c>
      <c r="BC277" s="348" t="s">
        <v>430</v>
      </c>
      <c r="BD277" s="348" t="s">
        <v>430</v>
      </c>
      <c r="BE277" s="375" t="s">
        <v>430</v>
      </c>
      <c r="BF277" s="953">
        <v>100</v>
      </c>
      <c r="BG277" s="374"/>
      <c r="BH277" s="954">
        <v>100</v>
      </c>
      <c r="BI277" s="348" t="s">
        <v>430</v>
      </c>
      <c r="BJ277" s="348" t="s">
        <v>430</v>
      </c>
      <c r="BK277" s="348" t="s">
        <v>430</v>
      </c>
      <c r="BL277" s="348" t="s">
        <v>430</v>
      </c>
      <c r="BM277" s="375" t="s">
        <v>430</v>
      </c>
      <c r="BN277" s="375" t="s">
        <v>430</v>
      </c>
      <c r="BO277" s="375" t="s">
        <v>430</v>
      </c>
      <c r="BP277" s="375" t="s">
        <v>430</v>
      </c>
      <c r="BQ277" s="375" t="s">
        <v>430</v>
      </c>
      <c r="BR277" s="374"/>
      <c r="BS277" s="468" t="s">
        <v>430</v>
      </c>
      <c r="BT277" s="348" t="s">
        <v>430</v>
      </c>
      <c r="BU277" s="374"/>
      <c r="BV277" s="430" t="s">
        <v>554</v>
      </c>
    </row>
    <row r="278" spans="1:74" s="428" customFormat="1" x14ac:dyDescent="0.25">
      <c r="A278" s="345" t="s">
        <v>8359</v>
      </c>
      <c r="B278" s="373"/>
      <c r="C278" s="719">
        <v>44995</v>
      </c>
      <c r="D278" s="373"/>
      <c r="E278" s="346">
        <v>155.95099999999999</v>
      </c>
      <c r="F278" s="373"/>
      <c r="G278" s="347">
        <v>12.873799999999999</v>
      </c>
      <c r="H278" s="374"/>
      <c r="I278" s="348">
        <v>2.86</v>
      </c>
      <c r="J278" s="348">
        <v>6.63</v>
      </c>
      <c r="K278" s="348">
        <v>2.5299999999999998</v>
      </c>
      <c r="L278" s="348">
        <v>2.61</v>
      </c>
      <c r="M278" s="362"/>
      <c r="N278" s="350">
        <v>28.658200000000001</v>
      </c>
      <c r="O278" s="348">
        <v>14.0329</v>
      </c>
      <c r="P278" s="348">
        <v>7.0164999999999997</v>
      </c>
      <c r="Q278" s="348">
        <v>13.4758</v>
      </c>
      <c r="R278" s="348">
        <v>18.918900000000001</v>
      </c>
      <c r="S278" s="348">
        <v>7.0412999999999997</v>
      </c>
      <c r="T278" s="348">
        <v>4.2556000000000003</v>
      </c>
      <c r="U278" s="354">
        <v>5.1948999999999996</v>
      </c>
      <c r="V278" s="348">
        <v>5.1352000000000002</v>
      </c>
      <c r="W278" s="348">
        <v>7.6539000000000001</v>
      </c>
      <c r="X278" s="348">
        <v>7.4657</v>
      </c>
      <c r="Y278" s="375" t="s">
        <v>430</v>
      </c>
      <c r="Z278" s="348" t="s">
        <v>430</v>
      </c>
      <c r="AA278" s="348">
        <v>9.1083999999999996</v>
      </c>
      <c r="AB278" s="348">
        <v>4.9032999999999998</v>
      </c>
      <c r="AC278" s="348">
        <v>5.2348999999999997</v>
      </c>
      <c r="AD278" s="348">
        <v>5.2271000000000001</v>
      </c>
      <c r="AE278" s="348">
        <v>17.588799999999999</v>
      </c>
      <c r="AF278" s="348">
        <v>7.9725999999999999</v>
      </c>
      <c r="AG278" s="569"/>
      <c r="AH278" s="346">
        <v>48</v>
      </c>
      <c r="AI278" s="346">
        <v>52</v>
      </c>
      <c r="AJ278" s="346">
        <v>122</v>
      </c>
      <c r="AK278" s="346">
        <v>51</v>
      </c>
      <c r="AL278" s="346">
        <v>46</v>
      </c>
      <c r="AM278" s="346">
        <v>83</v>
      </c>
      <c r="AN278" s="346">
        <v>149</v>
      </c>
      <c r="AO278" s="572">
        <v>117</v>
      </c>
      <c r="AP278" s="346">
        <v>78</v>
      </c>
      <c r="AQ278" s="346">
        <v>21</v>
      </c>
      <c r="AR278" s="346">
        <v>25</v>
      </c>
      <c r="AS278" s="346" t="s">
        <v>430</v>
      </c>
      <c r="AT278" s="346" t="s">
        <v>430</v>
      </c>
      <c r="AU278" s="346">
        <v>47</v>
      </c>
      <c r="AV278" s="346">
        <v>110</v>
      </c>
      <c r="AW278" s="346">
        <v>116</v>
      </c>
      <c r="AX278" s="346">
        <v>76</v>
      </c>
      <c r="AY278" s="346">
        <v>57</v>
      </c>
      <c r="AZ278" s="584"/>
      <c r="BA278" s="467">
        <v>98.69</v>
      </c>
      <c r="BB278" s="348" t="s">
        <v>430</v>
      </c>
      <c r="BC278" s="348" t="s">
        <v>430</v>
      </c>
      <c r="BD278" s="348" t="s">
        <v>430</v>
      </c>
      <c r="BE278" s="375" t="s">
        <v>430</v>
      </c>
      <c r="BF278" s="375">
        <v>1.31</v>
      </c>
      <c r="BG278" s="374"/>
      <c r="BH278" s="594">
        <v>1.31</v>
      </c>
      <c r="BI278" s="348" t="s">
        <v>430</v>
      </c>
      <c r="BJ278" s="348" t="s">
        <v>430</v>
      </c>
      <c r="BK278" s="348" t="s">
        <v>430</v>
      </c>
      <c r="BL278" s="348" t="s">
        <v>430</v>
      </c>
      <c r="BM278" s="375">
        <v>98.69</v>
      </c>
      <c r="BN278" s="375" t="s">
        <v>430</v>
      </c>
      <c r="BO278" s="375" t="s">
        <v>430</v>
      </c>
      <c r="BP278" s="375" t="s">
        <v>430</v>
      </c>
      <c r="BQ278" s="375" t="s">
        <v>430</v>
      </c>
      <c r="BR278" s="374"/>
      <c r="BS278" s="468" t="s">
        <v>430</v>
      </c>
      <c r="BT278" s="348" t="s">
        <v>430</v>
      </c>
      <c r="BU278" s="374"/>
      <c r="BV278" s="430" t="s">
        <v>554</v>
      </c>
    </row>
    <row r="279" spans="1:74" s="428" customFormat="1" x14ac:dyDescent="0.25">
      <c r="A279" s="345" t="s">
        <v>8360</v>
      </c>
      <c r="B279" s="373"/>
      <c r="C279" s="719">
        <v>44971</v>
      </c>
      <c r="D279" s="373"/>
      <c r="E279" s="346">
        <v>143.85599999999999</v>
      </c>
      <c r="F279" s="373"/>
      <c r="G279" s="347">
        <v>12.8162</v>
      </c>
      <c r="H279" s="374"/>
      <c r="I279" s="348">
        <v>5.59</v>
      </c>
      <c r="J279" s="348">
        <v>7.57</v>
      </c>
      <c r="K279" s="348">
        <v>4.38</v>
      </c>
      <c r="L279" s="348">
        <v>4.55</v>
      </c>
      <c r="M279" s="362"/>
      <c r="N279" s="350">
        <v>45.338799999999999</v>
      </c>
      <c r="O279" s="348">
        <v>20.849499999999999</v>
      </c>
      <c r="P279" s="348">
        <v>17.184899999999999</v>
      </c>
      <c r="Q279" s="348">
        <v>24.7454</v>
      </c>
      <c r="R279" s="348">
        <v>27.380500000000001</v>
      </c>
      <c r="S279" s="348">
        <v>8.5024999999999995</v>
      </c>
      <c r="T279" s="348">
        <v>5.4421999999999997</v>
      </c>
      <c r="U279" s="354">
        <v>5.6031000000000004</v>
      </c>
      <c r="V279" s="348">
        <v>3.6246999999999998</v>
      </c>
      <c r="W279" s="348">
        <v>7.0716000000000001</v>
      </c>
      <c r="X279" s="348">
        <v>7.1516999999999999</v>
      </c>
      <c r="Y279" s="375" t="s">
        <v>430</v>
      </c>
      <c r="Z279" s="348" t="s">
        <v>430</v>
      </c>
      <c r="AA279" s="348">
        <v>12.148199999999999</v>
      </c>
      <c r="AB279" s="348">
        <v>6.2781000000000002</v>
      </c>
      <c r="AC279" s="348">
        <v>5.3986000000000001</v>
      </c>
      <c r="AD279" s="348">
        <v>4.0529000000000002</v>
      </c>
      <c r="AE279" s="348">
        <v>30.966200000000001</v>
      </c>
      <c r="AF279" s="348">
        <v>7.6668000000000003</v>
      </c>
      <c r="AG279" s="569"/>
      <c r="AH279" s="346">
        <v>36</v>
      </c>
      <c r="AI279" s="346">
        <v>37</v>
      </c>
      <c r="AJ279" s="346">
        <v>28</v>
      </c>
      <c r="AK279" s="346">
        <v>20</v>
      </c>
      <c r="AL279" s="346">
        <v>19</v>
      </c>
      <c r="AM279" s="346">
        <v>31</v>
      </c>
      <c r="AN279" s="346">
        <v>73</v>
      </c>
      <c r="AO279" s="572">
        <v>57</v>
      </c>
      <c r="AP279" s="346">
        <v>137</v>
      </c>
      <c r="AQ279" s="346">
        <v>82</v>
      </c>
      <c r="AR279" s="346">
        <v>64</v>
      </c>
      <c r="AS279" s="346" t="s">
        <v>430</v>
      </c>
      <c r="AT279" s="346" t="s">
        <v>430</v>
      </c>
      <c r="AU279" s="346">
        <v>31</v>
      </c>
      <c r="AV279" s="346">
        <v>22</v>
      </c>
      <c r="AW279" s="346">
        <v>101</v>
      </c>
      <c r="AX279" s="346">
        <v>133</v>
      </c>
      <c r="AY279" s="346">
        <v>10</v>
      </c>
      <c r="AZ279" s="584"/>
      <c r="BA279" s="467">
        <v>94.32</v>
      </c>
      <c r="BB279" s="348" t="s">
        <v>430</v>
      </c>
      <c r="BC279" s="348" t="s">
        <v>430</v>
      </c>
      <c r="BD279" s="348" t="s">
        <v>430</v>
      </c>
      <c r="BE279" s="375" t="s">
        <v>430</v>
      </c>
      <c r="BF279" s="375">
        <v>5.68</v>
      </c>
      <c r="BG279" s="374"/>
      <c r="BH279" s="594">
        <v>5.68</v>
      </c>
      <c r="BI279" s="348" t="s">
        <v>430</v>
      </c>
      <c r="BJ279" s="348" t="s">
        <v>430</v>
      </c>
      <c r="BK279" s="348" t="s">
        <v>430</v>
      </c>
      <c r="BL279" s="348" t="s">
        <v>430</v>
      </c>
      <c r="BM279" s="375">
        <v>94.32</v>
      </c>
      <c r="BN279" s="375" t="s">
        <v>430</v>
      </c>
      <c r="BO279" s="375" t="s">
        <v>430</v>
      </c>
      <c r="BP279" s="375" t="s">
        <v>430</v>
      </c>
      <c r="BQ279" s="375" t="s">
        <v>430</v>
      </c>
      <c r="BR279" s="374"/>
      <c r="BS279" s="468" t="s">
        <v>430</v>
      </c>
      <c r="BT279" s="348" t="s">
        <v>430</v>
      </c>
      <c r="BU279" s="374"/>
      <c r="BV279" s="430" t="s">
        <v>554</v>
      </c>
    </row>
    <row r="280" spans="1:74" s="428" customFormat="1" x14ac:dyDescent="0.25">
      <c r="A280" s="345" t="s">
        <v>8361</v>
      </c>
      <c r="B280" s="373"/>
      <c r="C280" s="719">
        <v>45580</v>
      </c>
      <c r="D280" s="373"/>
      <c r="E280" s="889">
        <v>146.03</v>
      </c>
      <c r="F280" s="373"/>
      <c r="G280" s="347" t="s">
        <v>430</v>
      </c>
      <c r="H280" s="374"/>
      <c r="I280" s="348" t="s">
        <v>430</v>
      </c>
      <c r="J280" s="348" t="s">
        <v>430</v>
      </c>
      <c r="K280" s="348" t="s">
        <v>430</v>
      </c>
      <c r="L280" s="348" t="s">
        <v>430</v>
      </c>
      <c r="M280" s="362"/>
      <c r="N280" s="350" t="s">
        <v>430</v>
      </c>
      <c r="O280" s="348" t="s">
        <v>430</v>
      </c>
      <c r="P280" s="348" t="s">
        <v>430</v>
      </c>
      <c r="Q280" s="348" t="s">
        <v>430</v>
      </c>
      <c r="R280" s="348" t="s">
        <v>430</v>
      </c>
      <c r="S280" s="348" t="s">
        <v>430</v>
      </c>
      <c r="T280" s="348" t="s">
        <v>430</v>
      </c>
      <c r="U280" s="354" t="s">
        <v>430</v>
      </c>
      <c r="V280" s="348" t="s">
        <v>430</v>
      </c>
      <c r="W280" s="348" t="s">
        <v>430</v>
      </c>
      <c r="X280" s="348" t="s">
        <v>430</v>
      </c>
      <c r="Y280" s="375" t="s">
        <v>430</v>
      </c>
      <c r="Z280" s="348" t="s">
        <v>430</v>
      </c>
      <c r="AA280" s="348" t="s">
        <v>430</v>
      </c>
      <c r="AB280" s="348" t="s">
        <v>430</v>
      </c>
      <c r="AC280" s="348" t="s">
        <v>430</v>
      </c>
      <c r="AD280" s="348" t="s">
        <v>430</v>
      </c>
      <c r="AE280" s="348" t="s">
        <v>430</v>
      </c>
      <c r="AF280" s="348" t="s">
        <v>430</v>
      </c>
      <c r="AG280" s="569"/>
      <c r="AH280" s="346" t="s">
        <v>430</v>
      </c>
      <c r="AI280" s="346" t="s">
        <v>430</v>
      </c>
      <c r="AJ280" s="346" t="s">
        <v>430</v>
      </c>
      <c r="AK280" s="346" t="s">
        <v>430</v>
      </c>
      <c r="AL280" s="346" t="s">
        <v>430</v>
      </c>
      <c r="AM280" s="346" t="s">
        <v>430</v>
      </c>
      <c r="AN280" s="346" t="s">
        <v>430</v>
      </c>
      <c r="AO280" s="572" t="s">
        <v>430</v>
      </c>
      <c r="AP280" s="346" t="s">
        <v>430</v>
      </c>
      <c r="AQ280" s="346" t="s">
        <v>430</v>
      </c>
      <c r="AR280" s="346" t="s">
        <v>430</v>
      </c>
      <c r="AS280" s="346" t="s">
        <v>430</v>
      </c>
      <c r="AT280" s="346" t="s">
        <v>430</v>
      </c>
      <c r="AU280" s="346" t="s">
        <v>430</v>
      </c>
      <c r="AV280" s="346" t="s">
        <v>430</v>
      </c>
      <c r="AW280" s="346" t="s">
        <v>430</v>
      </c>
      <c r="AX280" s="346" t="s">
        <v>430</v>
      </c>
      <c r="AY280" s="346" t="s">
        <v>430</v>
      </c>
      <c r="AZ280" s="584"/>
      <c r="BA280" s="467" t="s">
        <v>430</v>
      </c>
      <c r="BB280" s="348" t="s">
        <v>430</v>
      </c>
      <c r="BC280" s="348" t="s">
        <v>430</v>
      </c>
      <c r="BD280" s="348" t="s">
        <v>430</v>
      </c>
      <c r="BE280" s="375" t="s">
        <v>430</v>
      </c>
      <c r="BF280" s="375" t="s">
        <v>430</v>
      </c>
      <c r="BG280" s="374"/>
      <c r="BH280" s="594" t="s">
        <v>430</v>
      </c>
      <c r="BI280" s="348" t="s">
        <v>430</v>
      </c>
      <c r="BJ280" s="348" t="s">
        <v>430</v>
      </c>
      <c r="BK280" s="348" t="s">
        <v>430</v>
      </c>
      <c r="BL280" s="348" t="s">
        <v>430</v>
      </c>
      <c r="BM280" s="375" t="s">
        <v>430</v>
      </c>
      <c r="BN280" s="375" t="s">
        <v>430</v>
      </c>
      <c r="BO280" s="375" t="s">
        <v>430</v>
      </c>
      <c r="BP280" s="375" t="s">
        <v>430</v>
      </c>
      <c r="BQ280" s="375" t="s">
        <v>430</v>
      </c>
      <c r="BR280" s="374"/>
      <c r="BS280" s="468" t="s">
        <v>430</v>
      </c>
      <c r="BT280" s="348" t="s">
        <v>430</v>
      </c>
      <c r="BU280" s="374"/>
      <c r="BV280" s="430" t="s">
        <v>554</v>
      </c>
    </row>
    <row r="281" spans="1:74" s="428" customFormat="1" x14ac:dyDescent="0.25">
      <c r="A281" s="345" t="s">
        <v>8362</v>
      </c>
      <c r="B281" s="373"/>
      <c r="C281" s="719">
        <v>44889</v>
      </c>
      <c r="D281" s="373"/>
      <c r="E281" s="346">
        <v>142.38900000000001</v>
      </c>
      <c r="F281" s="373"/>
      <c r="G281" s="347">
        <v>12.885999999999999</v>
      </c>
      <c r="H281" s="374"/>
      <c r="I281" s="348">
        <v>1.18</v>
      </c>
      <c r="J281" s="348">
        <v>6.79</v>
      </c>
      <c r="K281" s="348">
        <v>1.0900000000000001</v>
      </c>
      <c r="L281" s="348">
        <v>1.1200000000000001</v>
      </c>
      <c r="M281" s="362"/>
      <c r="N281" s="350">
        <v>16.4361</v>
      </c>
      <c r="O281" s="348">
        <v>11.0068</v>
      </c>
      <c r="P281" s="348">
        <v>13.3063</v>
      </c>
      <c r="Q281" s="348">
        <v>12.8294</v>
      </c>
      <c r="R281" s="348">
        <v>11.1496</v>
      </c>
      <c r="S281" s="348">
        <v>5.8676000000000004</v>
      </c>
      <c r="T281" s="348">
        <v>5.5252999999999997</v>
      </c>
      <c r="U281" s="354">
        <v>5.665</v>
      </c>
      <c r="V281" s="348">
        <v>5.3388999999999998</v>
      </c>
      <c r="W281" s="348">
        <v>7.2769000000000004</v>
      </c>
      <c r="X281" s="348">
        <v>7.2633000000000001</v>
      </c>
      <c r="Y281" s="375" t="s">
        <v>430</v>
      </c>
      <c r="Z281" s="348" t="s">
        <v>430</v>
      </c>
      <c r="AA281" s="348">
        <v>5.8365999999999998</v>
      </c>
      <c r="AB281" s="348">
        <v>5.4288999999999996</v>
      </c>
      <c r="AC281" s="348">
        <v>5.7324000000000002</v>
      </c>
      <c r="AD281" s="348">
        <v>5.5481999999999996</v>
      </c>
      <c r="AE281" s="348">
        <v>12.807700000000001</v>
      </c>
      <c r="AF281" s="348">
        <v>7.3319000000000001</v>
      </c>
      <c r="AG281" s="569"/>
      <c r="AH281" s="346">
        <v>95</v>
      </c>
      <c r="AI281" s="346">
        <v>71</v>
      </c>
      <c r="AJ281" s="346">
        <v>45</v>
      </c>
      <c r="AK281" s="346">
        <v>59</v>
      </c>
      <c r="AL281" s="346">
        <v>108</v>
      </c>
      <c r="AM281" s="346">
        <v>131</v>
      </c>
      <c r="AN281" s="346">
        <v>54</v>
      </c>
      <c r="AO281" s="572">
        <v>51</v>
      </c>
      <c r="AP281" s="346">
        <v>64</v>
      </c>
      <c r="AQ281" s="346">
        <v>53</v>
      </c>
      <c r="AR281" s="346">
        <v>47</v>
      </c>
      <c r="AS281" s="346" t="s">
        <v>430</v>
      </c>
      <c r="AT281" s="346" t="s">
        <v>430</v>
      </c>
      <c r="AU281" s="346">
        <v>137</v>
      </c>
      <c r="AV281" s="346">
        <v>72</v>
      </c>
      <c r="AW281" s="346">
        <v>48</v>
      </c>
      <c r="AX281" s="346">
        <v>49</v>
      </c>
      <c r="AY281" s="346">
        <v>93</v>
      </c>
      <c r="AZ281" s="584"/>
      <c r="BA281" s="467">
        <v>96.5</v>
      </c>
      <c r="BB281" s="348" t="s">
        <v>430</v>
      </c>
      <c r="BC281" s="348" t="s">
        <v>430</v>
      </c>
      <c r="BD281" s="348" t="s">
        <v>430</v>
      </c>
      <c r="BE281" s="375" t="s">
        <v>430</v>
      </c>
      <c r="BF281" s="375">
        <v>3.5</v>
      </c>
      <c r="BG281" s="374"/>
      <c r="BH281" s="594">
        <v>3.48</v>
      </c>
      <c r="BI281" s="348" t="s">
        <v>430</v>
      </c>
      <c r="BJ281" s="348" t="s">
        <v>430</v>
      </c>
      <c r="BK281" s="348" t="s">
        <v>430</v>
      </c>
      <c r="BL281" s="348" t="s">
        <v>430</v>
      </c>
      <c r="BM281" s="375">
        <v>96.5</v>
      </c>
      <c r="BN281" s="375" t="s">
        <v>430</v>
      </c>
      <c r="BO281" s="375" t="s">
        <v>430</v>
      </c>
      <c r="BP281" s="375" t="s">
        <v>430</v>
      </c>
      <c r="BQ281" s="375" t="s">
        <v>430</v>
      </c>
      <c r="BR281" s="374"/>
      <c r="BS281" s="468" t="s">
        <v>430</v>
      </c>
      <c r="BT281" s="348" t="s">
        <v>430</v>
      </c>
      <c r="BU281" s="374"/>
      <c r="BV281" s="430" t="s">
        <v>554</v>
      </c>
    </row>
    <row r="282" spans="1:74" s="428" customFormat="1" x14ac:dyDescent="0.25">
      <c r="A282" s="345" t="s">
        <v>8363</v>
      </c>
      <c r="B282" s="373"/>
      <c r="C282" s="719">
        <v>44972</v>
      </c>
      <c r="D282" s="373"/>
      <c r="E282" s="346">
        <v>143.51499999999999</v>
      </c>
      <c r="F282" s="373"/>
      <c r="G282" s="347">
        <v>12.621499999999999</v>
      </c>
      <c r="H282" s="374"/>
      <c r="I282" s="348">
        <v>2.61</v>
      </c>
      <c r="J282" s="348">
        <v>6.69</v>
      </c>
      <c r="K282" s="348">
        <v>2.25</v>
      </c>
      <c r="L282" s="348">
        <v>2.4</v>
      </c>
      <c r="M282" s="362"/>
      <c r="N282" s="350">
        <v>25.4664</v>
      </c>
      <c r="O282" s="348">
        <v>10.7157</v>
      </c>
      <c r="P282" s="348">
        <v>6.5355999999999996</v>
      </c>
      <c r="Q282" s="348">
        <v>11.6191</v>
      </c>
      <c r="R282" s="348">
        <v>16.426200000000001</v>
      </c>
      <c r="S282" s="348">
        <v>7.0542999999999996</v>
      </c>
      <c r="T282" s="348">
        <v>5.3457999999999997</v>
      </c>
      <c r="U282" s="354">
        <v>5.2672999999999996</v>
      </c>
      <c r="V282" s="348">
        <v>4.9710000000000001</v>
      </c>
      <c r="W282" s="348">
        <v>6.9976000000000003</v>
      </c>
      <c r="X282" s="348">
        <v>6.9603999999999999</v>
      </c>
      <c r="Y282" s="375" t="s">
        <v>430</v>
      </c>
      <c r="Z282" s="348" t="s">
        <v>430</v>
      </c>
      <c r="AA282" s="348">
        <v>9.0991999999999997</v>
      </c>
      <c r="AB282" s="348">
        <v>5.4429999999999996</v>
      </c>
      <c r="AC282" s="348">
        <v>5.4020999999999999</v>
      </c>
      <c r="AD282" s="348">
        <v>5.0727000000000002</v>
      </c>
      <c r="AE282" s="348">
        <v>16.144600000000001</v>
      </c>
      <c r="AF282" s="348">
        <v>7.1833</v>
      </c>
      <c r="AG282" s="569"/>
      <c r="AH282" s="346">
        <v>62</v>
      </c>
      <c r="AI282" s="346">
        <v>76</v>
      </c>
      <c r="AJ282" s="346">
        <v>124</v>
      </c>
      <c r="AK282" s="346">
        <v>74</v>
      </c>
      <c r="AL282" s="346">
        <v>57</v>
      </c>
      <c r="AM282" s="346">
        <v>82</v>
      </c>
      <c r="AN282" s="346">
        <v>83</v>
      </c>
      <c r="AO282" s="572">
        <v>106</v>
      </c>
      <c r="AP282" s="346">
        <v>96</v>
      </c>
      <c r="AQ282" s="346">
        <v>90</v>
      </c>
      <c r="AR282" s="346">
        <v>91</v>
      </c>
      <c r="AS282" s="346" t="s">
        <v>430</v>
      </c>
      <c r="AT282" s="346" t="s">
        <v>430</v>
      </c>
      <c r="AU282" s="346">
        <v>48</v>
      </c>
      <c r="AV282" s="346">
        <v>69</v>
      </c>
      <c r="AW282" s="346">
        <v>100</v>
      </c>
      <c r="AX282" s="346">
        <v>91</v>
      </c>
      <c r="AY282" s="346">
        <v>67</v>
      </c>
      <c r="AZ282" s="584"/>
      <c r="BA282" s="467">
        <v>97.19</v>
      </c>
      <c r="BB282" s="348" t="s">
        <v>430</v>
      </c>
      <c r="BC282" s="348" t="s">
        <v>430</v>
      </c>
      <c r="BD282" s="348" t="s">
        <v>430</v>
      </c>
      <c r="BE282" s="375" t="s">
        <v>430</v>
      </c>
      <c r="BF282" s="375">
        <v>2.81</v>
      </c>
      <c r="BG282" s="374"/>
      <c r="BH282" s="594">
        <v>2.81</v>
      </c>
      <c r="BI282" s="348" t="s">
        <v>430</v>
      </c>
      <c r="BJ282" s="348" t="s">
        <v>430</v>
      </c>
      <c r="BK282" s="348" t="s">
        <v>430</v>
      </c>
      <c r="BL282" s="348" t="s">
        <v>430</v>
      </c>
      <c r="BM282" s="375">
        <v>97.19</v>
      </c>
      <c r="BN282" s="375" t="s">
        <v>430</v>
      </c>
      <c r="BO282" s="375" t="s">
        <v>430</v>
      </c>
      <c r="BP282" s="375" t="s">
        <v>430</v>
      </c>
      <c r="BQ282" s="375" t="s">
        <v>430</v>
      </c>
      <c r="BR282" s="374"/>
      <c r="BS282" s="468" t="s">
        <v>430</v>
      </c>
      <c r="BT282" s="348" t="s">
        <v>430</v>
      </c>
      <c r="BU282" s="374"/>
      <c r="BV282" s="430" t="s">
        <v>554</v>
      </c>
    </row>
    <row r="283" spans="1:74" s="428" customFormat="1" x14ac:dyDescent="0.25">
      <c r="A283" s="345" t="s">
        <v>8364</v>
      </c>
      <c r="B283" s="373"/>
      <c r="C283" s="719">
        <v>45230</v>
      </c>
      <c r="D283" s="373"/>
      <c r="E283" s="346">
        <v>137.32400000000001</v>
      </c>
      <c r="F283" s="373"/>
      <c r="G283" s="347">
        <v>12.9389</v>
      </c>
      <c r="H283" s="374"/>
      <c r="I283" s="348">
        <v>5.61</v>
      </c>
      <c r="J283" s="348">
        <v>4.22</v>
      </c>
      <c r="K283" s="348">
        <v>4.8899999999999997</v>
      </c>
      <c r="L283" s="348" t="s">
        <v>430</v>
      </c>
      <c r="M283" s="362"/>
      <c r="N283" s="350">
        <v>80.007900000000006</v>
      </c>
      <c r="O283" s="348">
        <v>48.209499999999998</v>
      </c>
      <c r="P283" s="348">
        <v>-3.2622</v>
      </c>
      <c r="Q283" s="348">
        <v>-6.5923999999999996</v>
      </c>
      <c r="R283" s="348">
        <v>-5.3609</v>
      </c>
      <c r="S283" s="348">
        <v>5.5876999999999999</v>
      </c>
      <c r="T283" s="348">
        <v>11.065799999999999</v>
      </c>
      <c r="U283" s="354">
        <v>9.8651</v>
      </c>
      <c r="V283" s="348">
        <v>11.8992</v>
      </c>
      <c r="W283" s="348">
        <v>10.660299999999999</v>
      </c>
      <c r="X283" s="348" t="s">
        <v>430</v>
      </c>
      <c r="Y283" s="375" t="s">
        <v>430</v>
      </c>
      <c r="Z283" s="348" t="s">
        <v>430</v>
      </c>
      <c r="AA283" s="348">
        <v>2.7237</v>
      </c>
      <c r="AB283" s="348">
        <v>9.5889000000000006</v>
      </c>
      <c r="AC283" s="348">
        <v>9.9074000000000009</v>
      </c>
      <c r="AD283" s="348">
        <v>13.0589</v>
      </c>
      <c r="AE283" s="348">
        <v>-7.3536999999999999</v>
      </c>
      <c r="AF283" s="348">
        <v>10.225</v>
      </c>
      <c r="AG283" s="569"/>
      <c r="AH283" s="346">
        <v>27</v>
      </c>
      <c r="AI283" s="346">
        <v>1</v>
      </c>
      <c r="AJ283" s="346">
        <v>166</v>
      </c>
      <c r="AK283" s="346">
        <v>165</v>
      </c>
      <c r="AL283" s="346">
        <v>165</v>
      </c>
      <c r="AM283" s="346">
        <v>138</v>
      </c>
      <c r="AN283" s="346">
        <v>2</v>
      </c>
      <c r="AO283" s="572">
        <v>3</v>
      </c>
      <c r="AP283" s="346">
        <v>3</v>
      </c>
      <c r="AQ283" s="346">
        <v>2</v>
      </c>
      <c r="AR283" s="346" t="s">
        <v>430</v>
      </c>
      <c r="AS283" s="346" t="s">
        <v>430</v>
      </c>
      <c r="AT283" s="346" t="s">
        <v>430</v>
      </c>
      <c r="AU283" s="346">
        <v>165</v>
      </c>
      <c r="AV283" s="346">
        <v>2</v>
      </c>
      <c r="AW283" s="346">
        <v>3</v>
      </c>
      <c r="AX283" s="346">
        <v>3</v>
      </c>
      <c r="AY283" s="346">
        <v>166</v>
      </c>
      <c r="AZ283" s="584"/>
      <c r="BA283" s="467" t="s">
        <v>430</v>
      </c>
      <c r="BB283" s="348">
        <v>99.15</v>
      </c>
      <c r="BC283" s="348" t="s">
        <v>430</v>
      </c>
      <c r="BD283" s="348" t="s">
        <v>430</v>
      </c>
      <c r="BE283" s="375" t="s">
        <v>430</v>
      </c>
      <c r="BF283" s="375">
        <v>0.85</v>
      </c>
      <c r="BG283" s="374"/>
      <c r="BH283" s="594">
        <v>0.85</v>
      </c>
      <c r="BI283" s="348" t="s">
        <v>430</v>
      </c>
      <c r="BJ283" s="348" t="s">
        <v>430</v>
      </c>
      <c r="BK283" s="348" t="s">
        <v>430</v>
      </c>
      <c r="BL283" s="348" t="s">
        <v>430</v>
      </c>
      <c r="BM283" s="375" t="s">
        <v>430</v>
      </c>
      <c r="BN283" s="375" t="s">
        <v>430</v>
      </c>
      <c r="BO283" s="375" t="s">
        <v>430</v>
      </c>
      <c r="BP283" s="375">
        <v>99.15</v>
      </c>
      <c r="BQ283" s="375" t="s">
        <v>430</v>
      </c>
      <c r="BR283" s="374"/>
      <c r="BS283" s="468" t="s">
        <v>430</v>
      </c>
      <c r="BT283" s="348" t="s">
        <v>430</v>
      </c>
      <c r="BU283" s="374"/>
      <c r="BV283" s="430" t="s">
        <v>525</v>
      </c>
    </row>
    <row r="284" spans="1:74" s="428" customFormat="1" x14ac:dyDescent="0.25">
      <c r="A284" s="345" t="s">
        <v>8365</v>
      </c>
      <c r="B284" s="373"/>
      <c r="C284" s="719">
        <v>44650</v>
      </c>
      <c r="D284" s="373"/>
      <c r="E284" s="889">
        <v>136.15</v>
      </c>
      <c r="F284" s="373"/>
      <c r="G284" s="347" t="s">
        <v>430</v>
      </c>
      <c r="H284" s="374"/>
      <c r="I284" s="348" t="s">
        <v>430</v>
      </c>
      <c r="J284" s="348" t="s">
        <v>430</v>
      </c>
      <c r="K284" s="348" t="s">
        <v>430</v>
      </c>
      <c r="L284" s="348" t="s">
        <v>430</v>
      </c>
      <c r="M284" s="362"/>
      <c r="N284" s="350" t="s">
        <v>430</v>
      </c>
      <c r="O284" s="348" t="s">
        <v>430</v>
      </c>
      <c r="P284" s="348" t="s">
        <v>430</v>
      </c>
      <c r="Q284" s="348" t="s">
        <v>430</v>
      </c>
      <c r="R284" s="348" t="s">
        <v>430</v>
      </c>
      <c r="S284" s="348" t="s">
        <v>430</v>
      </c>
      <c r="T284" s="348" t="s">
        <v>430</v>
      </c>
      <c r="U284" s="354" t="s">
        <v>430</v>
      </c>
      <c r="V284" s="348" t="s">
        <v>430</v>
      </c>
      <c r="W284" s="348" t="s">
        <v>430</v>
      </c>
      <c r="X284" s="348" t="s">
        <v>430</v>
      </c>
      <c r="Y284" s="375" t="s">
        <v>430</v>
      </c>
      <c r="Z284" s="348" t="s">
        <v>430</v>
      </c>
      <c r="AA284" s="348" t="s">
        <v>430</v>
      </c>
      <c r="AB284" s="348" t="s">
        <v>430</v>
      </c>
      <c r="AC284" s="348" t="s">
        <v>430</v>
      </c>
      <c r="AD284" s="348" t="s">
        <v>430</v>
      </c>
      <c r="AE284" s="348" t="s">
        <v>430</v>
      </c>
      <c r="AF284" s="348" t="s">
        <v>430</v>
      </c>
      <c r="AG284" s="569"/>
      <c r="AH284" s="346" t="s">
        <v>430</v>
      </c>
      <c r="AI284" s="346" t="s">
        <v>430</v>
      </c>
      <c r="AJ284" s="346" t="s">
        <v>430</v>
      </c>
      <c r="AK284" s="346" t="s">
        <v>430</v>
      </c>
      <c r="AL284" s="346" t="s">
        <v>430</v>
      </c>
      <c r="AM284" s="346" t="s">
        <v>430</v>
      </c>
      <c r="AN284" s="346" t="s">
        <v>430</v>
      </c>
      <c r="AO284" s="572" t="s">
        <v>430</v>
      </c>
      <c r="AP284" s="346" t="s">
        <v>430</v>
      </c>
      <c r="AQ284" s="346" t="s">
        <v>430</v>
      </c>
      <c r="AR284" s="346" t="s">
        <v>430</v>
      </c>
      <c r="AS284" s="346" t="s">
        <v>430</v>
      </c>
      <c r="AT284" s="346" t="s">
        <v>430</v>
      </c>
      <c r="AU284" s="346" t="s">
        <v>430</v>
      </c>
      <c r="AV284" s="346" t="s">
        <v>430</v>
      </c>
      <c r="AW284" s="346" t="s">
        <v>430</v>
      </c>
      <c r="AX284" s="346" t="s">
        <v>430</v>
      </c>
      <c r="AY284" s="346" t="s">
        <v>430</v>
      </c>
      <c r="AZ284" s="584"/>
      <c r="BA284" s="467" t="s">
        <v>430</v>
      </c>
      <c r="BB284" s="348" t="s">
        <v>430</v>
      </c>
      <c r="BC284" s="348" t="s">
        <v>430</v>
      </c>
      <c r="BD284" s="348" t="s">
        <v>430</v>
      </c>
      <c r="BE284" s="375" t="s">
        <v>430</v>
      </c>
      <c r="BF284" s="375" t="s">
        <v>430</v>
      </c>
      <c r="BG284" s="374"/>
      <c r="BH284" s="594" t="s">
        <v>430</v>
      </c>
      <c r="BI284" s="348" t="s">
        <v>430</v>
      </c>
      <c r="BJ284" s="348" t="s">
        <v>430</v>
      </c>
      <c r="BK284" s="348" t="s">
        <v>430</v>
      </c>
      <c r="BL284" s="348" t="s">
        <v>430</v>
      </c>
      <c r="BM284" s="375" t="s">
        <v>430</v>
      </c>
      <c r="BN284" s="375" t="s">
        <v>430</v>
      </c>
      <c r="BO284" s="375" t="s">
        <v>430</v>
      </c>
      <c r="BP284" s="375" t="s">
        <v>430</v>
      </c>
      <c r="BQ284" s="375" t="s">
        <v>430</v>
      </c>
      <c r="BR284" s="374"/>
      <c r="BS284" s="468" t="s">
        <v>430</v>
      </c>
      <c r="BT284" s="348" t="s">
        <v>430</v>
      </c>
      <c r="BU284" s="374"/>
      <c r="BV284" s="430" t="s">
        <v>554</v>
      </c>
    </row>
    <row r="285" spans="1:74" s="428" customFormat="1" x14ac:dyDescent="0.25">
      <c r="A285" s="345" t="s">
        <v>8366</v>
      </c>
      <c r="B285" s="373"/>
      <c r="C285" s="719">
        <v>41971</v>
      </c>
      <c r="D285" s="373"/>
      <c r="E285" s="346">
        <v>135.4</v>
      </c>
      <c r="F285" s="373"/>
      <c r="G285" s="347">
        <v>22.138400000000001</v>
      </c>
      <c r="H285" s="374"/>
      <c r="I285" s="348" t="s">
        <v>430</v>
      </c>
      <c r="J285" s="348" t="s">
        <v>430</v>
      </c>
      <c r="K285" s="348" t="s">
        <v>430</v>
      </c>
      <c r="L285" s="348" t="s">
        <v>430</v>
      </c>
      <c r="M285" s="362"/>
      <c r="N285" s="350" t="s">
        <v>430</v>
      </c>
      <c r="O285" s="348">
        <v>8.3336000000000006</v>
      </c>
      <c r="P285" s="348">
        <v>10.790699999999999</v>
      </c>
      <c r="Q285" s="348">
        <v>7.5408999999999997</v>
      </c>
      <c r="R285" s="348">
        <v>10.2148</v>
      </c>
      <c r="S285" s="348">
        <v>6.6563999999999997</v>
      </c>
      <c r="T285" s="348">
        <v>5.4878</v>
      </c>
      <c r="U285" s="354">
        <v>5.7813999999999997</v>
      </c>
      <c r="V285" s="348">
        <v>5.6223999999999998</v>
      </c>
      <c r="W285" s="348">
        <v>9.7951999999999995</v>
      </c>
      <c r="X285" s="348">
        <v>13.034700000000001</v>
      </c>
      <c r="Y285" s="375">
        <v>11.169499999999999</v>
      </c>
      <c r="Z285" s="348">
        <v>7.4337999999999997</v>
      </c>
      <c r="AA285" s="348">
        <v>7.1883999999999997</v>
      </c>
      <c r="AB285" s="348">
        <v>5.4778000000000002</v>
      </c>
      <c r="AC285" s="348">
        <v>5.8087</v>
      </c>
      <c r="AD285" s="348">
        <v>5.149</v>
      </c>
      <c r="AE285" s="348">
        <v>12.8132</v>
      </c>
      <c r="AF285" s="348">
        <v>7.1067999999999998</v>
      </c>
      <c r="AG285" s="569"/>
      <c r="AH285" s="346" t="s">
        <v>430</v>
      </c>
      <c r="AI285" s="346">
        <v>119</v>
      </c>
      <c r="AJ285" s="346">
        <v>76</v>
      </c>
      <c r="AK285" s="346">
        <v>129</v>
      </c>
      <c r="AL285" s="346">
        <v>118</v>
      </c>
      <c r="AM285" s="346">
        <v>94</v>
      </c>
      <c r="AN285" s="346">
        <v>60</v>
      </c>
      <c r="AO285" s="572">
        <v>32</v>
      </c>
      <c r="AP285" s="346">
        <v>35</v>
      </c>
      <c r="AQ285" s="346">
        <v>4</v>
      </c>
      <c r="AR285" s="346">
        <v>1</v>
      </c>
      <c r="AS285" s="346">
        <v>1</v>
      </c>
      <c r="AT285" s="346">
        <v>4</v>
      </c>
      <c r="AU285" s="346">
        <v>87</v>
      </c>
      <c r="AV285" s="346">
        <v>64</v>
      </c>
      <c r="AW285" s="346">
        <v>34</v>
      </c>
      <c r="AX285" s="346">
        <v>82</v>
      </c>
      <c r="AY285" s="346">
        <v>92</v>
      </c>
      <c r="AZ285" s="584"/>
      <c r="BA285" s="467" t="s">
        <v>430</v>
      </c>
      <c r="BB285" s="348">
        <v>98.09</v>
      </c>
      <c r="BC285" s="348" t="s">
        <v>430</v>
      </c>
      <c r="BD285" s="348" t="s">
        <v>430</v>
      </c>
      <c r="BE285" s="375" t="s">
        <v>430</v>
      </c>
      <c r="BF285" s="375">
        <v>1.91</v>
      </c>
      <c r="BG285" s="374"/>
      <c r="BH285" s="594">
        <v>1.91</v>
      </c>
      <c r="BI285" s="348" t="s">
        <v>430</v>
      </c>
      <c r="BJ285" s="348" t="s">
        <v>430</v>
      </c>
      <c r="BK285" s="348" t="s">
        <v>430</v>
      </c>
      <c r="BL285" s="348" t="s">
        <v>430</v>
      </c>
      <c r="BM285" s="375" t="s">
        <v>430</v>
      </c>
      <c r="BN285" s="375" t="s">
        <v>430</v>
      </c>
      <c r="BO285" s="375" t="s">
        <v>430</v>
      </c>
      <c r="BP285" s="375">
        <v>98.09</v>
      </c>
      <c r="BQ285" s="375" t="s">
        <v>430</v>
      </c>
      <c r="BR285" s="374"/>
      <c r="BS285" s="468" t="s">
        <v>430</v>
      </c>
      <c r="BT285" s="348" t="s">
        <v>430</v>
      </c>
      <c r="BU285" s="374"/>
      <c r="BV285" s="430" t="s">
        <v>554</v>
      </c>
    </row>
    <row r="286" spans="1:74" s="428" customFormat="1" x14ac:dyDescent="0.25">
      <c r="A286" s="345" t="s">
        <v>8367</v>
      </c>
      <c r="B286" s="373"/>
      <c r="C286" s="719">
        <v>44875</v>
      </c>
      <c r="D286" s="373"/>
      <c r="E286" s="346">
        <v>132.05799999999999</v>
      </c>
      <c r="F286" s="373"/>
      <c r="G286" s="347">
        <v>13.039899999999999</v>
      </c>
      <c r="H286" s="374"/>
      <c r="I286" s="348">
        <v>1.84</v>
      </c>
      <c r="J286" s="348">
        <v>6.84</v>
      </c>
      <c r="K286" s="348">
        <v>1.65</v>
      </c>
      <c r="L286" s="348">
        <v>1.76</v>
      </c>
      <c r="M286" s="362"/>
      <c r="N286" s="350">
        <v>17.0825</v>
      </c>
      <c r="O286" s="348">
        <v>9.9784000000000006</v>
      </c>
      <c r="P286" s="348">
        <v>10.056100000000001</v>
      </c>
      <c r="Q286" s="348">
        <v>12.879200000000001</v>
      </c>
      <c r="R286" s="348">
        <v>15.752000000000001</v>
      </c>
      <c r="S286" s="348">
        <v>6.0134999999999996</v>
      </c>
      <c r="T286" s="348">
        <v>4.5117000000000003</v>
      </c>
      <c r="U286" s="354">
        <v>5.2667000000000002</v>
      </c>
      <c r="V286" s="348">
        <v>4.9328000000000003</v>
      </c>
      <c r="W286" s="348">
        <v>7.3548</v>
      </c>
      <c r="X286" s="348">
        <v>7.2419000000000002</v>
      </c>
      <c r="Y286" s="375" t="s">
        <v>430</v>
      </c>
      <c r="Z286" s="348" t="s">
        <v>430</v>
      </c>
      <c r="AA286" s="348">
        <v>7.2294</v>
      </c>
      <c r="AB286" s="348">
        <v>4.4165999999999999</v>
      </c>
      <c r="AC286" s="348">
        <v>5.4382999999999999</v>
      </c>
      <c r="AD286" s="348">
        <v>4.8926999999999996</v>
      </c>
      <c r="AE286" s="348">
        <v>15.818899999999999</v>
      </c>
      <c r="AF286" s="348">
        <v>7.6036000000000001</v>
      </c>
      <c r="AG286" s="569"/>
      <c r="AH286" s="346">
        <v>93</v>
      </c>
      <c r="AI286" s="346">
        <v>91</v>
      </c>
      <c r="AJ286" s="346">
        <v>85</v>
      </c>
      <c r="AK286" s="346">
        <v>58</v>
      </c>
      <c r="AL286" s="346">
        <v>61</v>
      </c>
      <c r="AM286" s="346">
        <v>127</v>
      </c>
      <c r="AN286" s="346">
        <v>140</v>
      </c>
      <c r="AO286" s="572">
        <v>107</v>
      </c>
      <c r="AP286" s="346">
        <v>99</v>
      </c>
      <c r="AQ286" s="346">
        <v>42</v>
      </c>
      <c r="AR286" s="346">
        <v>51</v>
      </c>
      <c r="AS286" s="346" t="s">
        <v>430</v>
      </c>
      <c r="AT286" s="346" t="s">
        <v>430</v>
      </c>
      <c r="AU286" s="346">
        <v>83</v>
      </c>
      <c r="AV286" s="346">
        <v>146</v>
      </c>
      <c r="AW286" s="346">
        <v>96</v>
      </c>
      <c r="AX286" s="346">
        <v>109</v>
      </c>
      <c r="AY286" s="346">
        <v>71</v>
      </c>
      <c r="AZ286" s="584"/>
      <c r="BA286" s="467">
        <v>97.15</v>
      </c>
      <c r="BB286" s="348" t="s">
        <v>430</v>
      </c>
      <c r="BC286" s="348" t="s">
        <v>430</v>
      </c>
      <c r="BD286" s="348" t="s">
        <v>430</v>
      </c>
      <c r="BE286" s="375" t="s">
        <v>430</v>
      </c>
      <c r="BF286" s="375">
        <v>2.85</v>
      </c>
      <c r="BG286" s="374"/>
      <c r="BH286" s="594">
        <v>2.85</v>
      </c>
      <c r="BI286" s="348" t="s">
        <v>430</v>
      </c>
      <c r="BJ286" s="348" t="s">
        <v>430</v>
      </c>
      <c r="BK286" s="348" t="s">
        <v>430</v>
      </c>
      <c r="BL286" s="348" t="s">
        <v>430</v>
      </c>
      <c r="BM286" s="375">
        <v>97.15</v>
      </c>
      <c r="BN286" s="375" t="s">
        <v>430</v>
      </c>
      <c r="BO286" s="375" t="s">
        <v>430</v>
      </c>
      <c r="BP286" s="375" t="s">
        <v>430</v>
      </c>
      <c r="BQ286" s="375" t="s">
        <v>430</v>
      </c>
      <c r="BR286" s="374"/>
      <c r="BS286" s="468" t="s">
        <v>430</v>
      </c>
      <c r="BT286" s="348" t="s">
        <v>430</v>
      </c>
      <c r="BU286" s="374"/>
      <c r="BV286" s="430" t="s">
        <v>4692</v>
      </c>
    </row>
    <row r="287" spans="1:74" s="428" customFormat="1" x14ac:dyDescent="0.25">
      <c r="A287" s="345" t="s">
        <v>8368</v>
      </c>
      <c r="B287" s="373"/>
      <c r="C287" s="719">
        <v>44939</v>
      </c>
      <c r="D287" s="373"/>
      <c r="E287" s="346">
        <v>134.69999999999999</v>
      </c>
      <c r="F287" s="373"/>
      <c r="G287" s="347">
        <v>12.8612</v>
      </c>
      <c r="H287" s="374"/>
      <c r="I287" s="348">
        <v>3.21</v>
      </c>
      <c r="J287" s="348">
        <v>6.56</v>
      </c>
      <c r="K287" s="348">
        <v>2.8</v>
      </c>
      <c r="L287" s="348">
        <v>2.89</v>
      </c>
      <c r="M287" s="362"/>
      <c r="N287" s="350">
        <v>41.197400000000002</v>
      </c>
      <c r="O287" s="348">
        <v>15.3004</v>
      </c>
      <c r="P287" s="348">
        <v>8.3651999999999997</v>
      </c>
      <c r="Q287" s="348">
        <v>13.4276</v>
      </c>
      <c r="R287" s="348">
        <v>19.846</v>
      </c>
      <c r="S287" s="348">
        <v>7.2530000000000001</v>
      </c>
      <c r="T287" s="348">
        <v>4.4584000000000001</v>
      </c>
      <c r="U287" s="354">
        <v>5.0980999999999996</v>
      </c>
      <c r="V287" s="348">
        <v>4.9560000000000004</v>
      </c>
      <c r="W287" s="348">
        <v>7.5667999999999997</v>
      </c>
      <c r="X287" s="348">
        <v>7.3605</v>
      </c>
      <c r="Y287" s="375" t="s">
        <v>430</v>
      </c>
      <c r="Z287" s="348" t="s">
        <v>430</v>
      </c>
      <c r="AA287" s="348">
        <v>9.3613999999999997</v>
      </c>
      <c r="AB287" s="348">
        <v>4.9949000000000003</v>
      </c>
      <c r="AC287" s="348">
        <v>5.0742000000000003</v>
      </c>
      <c r="AD287" s="348">
        <v>5.0597000000000003</v>
      </c>
      <c r="AE287" s="348">
        <v>19.556100000000001</v>
      </c>
      <c r="AF287" s="348">
        <v>7.5739999999999998</v>
      </c>
      <c r="AG287" s="569"/>
      <c r="AH287" s="346">
        <v>38</v>
      </c>
      <c r="AI287" s="346">
        <v>46</v>
      </c>
      <c r="AJ287" s="346">
        <v>108</v>
      </c>
      <c r="AK287" s="346">
        <v>52</v>
      </c>
      <c r="AL287" s="346">
        <v>44</v>
      </c>
      <c r="AM287" s="346">
        <v>71</v>
      </c>
      <c r="AN287" s="346">
        <v>141</v>
      </c>
      <c r="AO287" s="572">
        <v>121</v>
      </c>
      <c r="AP287" s="346">
        <v>98</v>
      </c>
      <c r="AQ287" s="346">
        <v>24</v>
      </c>
      <c r="AR287" s="346">
        <v>32</v>
      </c>
      <c r="AS287" s="346" t="s">
        <v>430</v>
      </c>
      <c r="AT287" s="346" t="s">
        <v>430</v>
      </c>
      <c r="AU287" s="346">
        <v>43</v>
      </c>
      <c r="AV287" s="346">
        <v>104</v>
      </c>
      <c r="AW287" s="346">
        <v>125</v>
      </c>
      <c r="AX287" s="346">
        <v>94</v>
      </c>
      <c r="AY287" s="346">
        <v>48</v>
      </c>
      <c r="AZ287" s="584"/>
      <c r="BA287" s="467">
        <v>96.56</v>
      </c>
      <c r="BB287" s="348" t="s">
        <v>430</v>
      </c>
      <c r="BC287" s="348" t="s">
        <v>430</v>
      </c>
      <c r="BD287" s="348" t="s">
        <v>430</v>
      </c>
      <c r="BE287" s="375" t="s">
        <v>430</v>
      </c>
      <c r="BF287" s="375">
        <v>3.44</v>
      </c>
      <c r="BG287" s="374"/>
      <c r="BH287" s="594">
        <v>3.44</v>
      </c>
      <c r="BI287" s="348" t="s">
        <v>430</v>
      </c>
      <c r="BJ287" s="348" t="s">
        <v>430</v>
      </c>
      <c r="BK287" s="348" t="s">
        <v>430</v>
      </c>
      <c r="BL287" s="348" t="s">
        <v>430</v>
      </c>
      <c r="BM287" s="375">
        <v>96.56</v>
      </c>
      <c r="BN287" s="375" t="s">
        <v>430</v>
      </c>
      <c r="BO287" s="375" t="s">
        <v>430</v>
      </c>
      <c r="BP287" s="375" t="s">
        <v>430</v>
      </c>
      <c r="BQ287" s="375" t="s">
        <v>430</v>
      </c>
      <c r="BR287" s="374"/>
      <c r="BS287" s="468" t="s">
        <v>430</v>
      </c>
      <c r="BT287" s="348" t="s">
        <v>430</v>
      </c>
      <c r="BU287" s="374"/>
      <c r="BV287" s="430" t="s">
        <v>554</v>
      </c>
    </row>
    <row r="288" spans="1:74" s="428" customFormat="1" x14ac:dyDescent="0.25">
      <c r="A288" s="345" t="s">
        <v>8369</v>
      </c>
      <c r="B288" s="373"/>
      <c r="C288" s="719">
        <v>44489</v>
      </c>
      <c r="D288" s="373"/>
      <c r="E288" s="889">
        <v>128.69</v>
      </c>
      <c r="F288" s="373"/>
      <c r="G288" s="347" t="s">
        <v>430</v>
      </c>
      <c r="H288" s="374"/>
      <c r="I288" s="348" t="s">
        <v>430</v>
      </c>
      <c r="J288" s="348" t="s">
        <v>430</v>
      </c>
      <c r="K288" s="348" t="s">
        <v>430</v>
      </c>
      <c r="L288" s="348" t="s">
        <v>430</v>
      </c>
      <c r="M288" s="362"/>
      <c r="N288" s="350" t="s">
        <v>430</v>
      </c>
      <c r="O288" s="348" t="s">
        <v>430</v>
      </c>
      <c r="P288" s="348" t="s">
        <v>430</v>
      </c>
      <c r="Q288" s="348" t="s">
        <v>430</v>
      </c>
      <c r="R288" s="348" t="s">
        <v>430</v>
      </c>
      <c r="S288" s="348" t="s">
        <v>430</v>
      </c>
      <c r="T288" s="348" t="s">
        <v>430</v>
      </c>
      <c r="U288" s="354" t="s">
        <v>430</v>
      </c>
      <c r="V288" s="348" t="s">
        <v>430</v>
      </c>
      <c r="W288" s="348" t="s">
        <v>430</v>
      </c>
      <c r="X288" s="348" t="s">
        <v>430</v>
      </c>
      <c r="Y288" s="375" t="s">
        <v>430</v>
      </c>
      <c r="Z288" s="348" t="s">
        <v>430</v>
      </c>
      <c r="AA288" s="348" t="s">
        <v>430</v>
      </c>
      <c r="AB288" s="348" t="s">
        <v>430</v>
      </c>
      <c r="AC288" s="348" t="s">
        <v>430</v>
      </c>
      <c r="AD288" s="348" t="s">
        <v>430</v>
      </c>
      <c r="AE288" s="348" t="s">
        <v>430</v>
      </c>
      <c r="AF288" s="348" t="s">
        <v>430</v>
      </c>
      <c r="AG288" s="569"/>
      <c r="AH288" s="346" t="s">
        <v>430</v>
      </c>
      <c r="AI288" s="346" t="s">
        <v>430</v>
      </c>
      <c r="AJ288" s="346" t="s">
        <v>430</v>
      </c>
      <c r="AK288" s="346" t="s">
        <v>430</v>
      </c>
      <c r="AL288" s="346" t="s">
        <v>430</v>
      </c>
      <c r="AM288" s="346" t="s">
        <v>430</v>
      </c>
      <c r="AN288" s="346" t="s">
        <v>430</v>
      </c>
      <c r="AO288" s="572" t="s">
        <v>430</v>
      </c>
      <c r="AP288" s="346" t="s">
        <v>430</v>
      </c>
      <c r="AQ288" s="346" t="s">
        <v>430</v>
      </c>
      <c r="AR288" s="346" t="s">
        <v>430</v>
      </c>
      <c r="AS288" s="346" t="s">
        <v>430</v>
      </c>
      <c r="AT288" s="346" t="s">
        <v>430</v>
      </c>
      <c r="AU288" s="346" t="s">
        <v>430</v>
      </c>
      <c r="AV288" s="346" t="s">
        <v>430</v>
      </c>
      <c r="AW288" s="346" t="s">
        <v>430</v>
      </c>
      <c r="AX288" s="346" t="s">
        <v>430</v>
      </c>
      <c r="AY288" s="346" t="s">
        <v>430</v>
      </c>
      <c r="AZ288" s="584"/>
      <c r="BA288" s="467" t="s">
        <v>430</v>
      </c>
      <c r="BB288" s="905">
        <v>124.56</v>
      </c>
      <c r="BC288" s="348" t="s">
        <v>430</v>
      </c>
      <c r="BD288" s="348" t="s">
        <v>430</v>
      </c>
      <c r="BE288" s="375" t="s">
        <v>430</v>
      </c>
      <c r="BF288" s="953">
        <v>-24.56</v>
      </c>
      <c r="BG288" s="374"/>
      <c r="BH288" s="954">
        <v>-24.56</v>
      </c>
      <c r="BI288" s="348" t="s">
        <v>430</v>
      </c>
      <c r="BJ288" s="348" t="s">
        <v>430</v>
      </c>
      <c r="BK288" s="348" t="s">
        <v>430</v>
      </c>
      <c r="BL288" s="348" t="s">
        <v>430</v>
      </c>
      <c r="BM288" s="375" t="s">
        <v>430</v>
      </c>
      <c r="BN288" s="375" t="s">
        <v>430</v>
      </c>
      <c r="BO288" s="375" t="s">
        <v>430</v>
      </c>
      <c r="BP288" s="953">
        <v>124.56</v>
      </c>
      <c r="BQ288" s="375" t="s">
        <v>430</v>
      </c>
      <c r="BR288" s="374"/>
      <c r="BS288" s="468" t="s">
        <v>430</v>
      </c>
      <c r="BT288" s="348" t="s">
        <v>430</v>
      </c>
      <c r="BU288" s="374"/>
      <c r="BV288" s="430" t="s">
        <v>554</v>
      </c>
    </row>
    <row r="289" spans="1:74" s="428" customFormat="1" x14ac:dyDescent="0.25">
      <c r="A289" s="345" t="s">
        <v>8370</v>
      </c>
      <c r="B289" s="373"/>
      <c r="C289" s="719">
        <v>44991</v>
      </c>
      <c r="D289" s="373"/>
      <c r="E289" s="346">
        <v>126.633</v>
      </c>
      <c r="F289" s="373"/>
      <c r="G289" s="347">
        <v>12.813000000000001</v>
      </c>
      <c r="H289" s="374"/>
      <c r="I289" s="348">
        <v>2.17</v>
      </c>
      <c r="J289" s="348">
        <v>6.44</v>
      </c>
      <c r="K289" s="348">
        <v>1.96</v>
      </c>
      <c r="L289" s="348">
        <v>2.02</v>
      </c>
      <c r="M289" s="362"/>
      <c r="N289" s="350">
        <v>20.236799999999999</v>
      </c>
      <c r="O289" s="348">
        <v>19.536999999999999</v>
      </c>
      <c r="P289" s="348">
        <v>16.779599999999999</v>
      </c>
      <c r="Q289" s="348">
        <v>19.598600000000001</v>
      </c>
      <c r="R289" s="348">
        <v>17.360299999999999</v>
      </c>
      <c r="S289" s="348">
        <v>7.4606000000000003</v>
      </c>
      <c r="T289" s="348">
        <v>4.4264999999999999</v>
      </c>
      <c r="U289" s="354">
        <v>5.3140000000000001</v>
      </c>
      <c r="V289" s="348">
        <v>5.2774000000000001</v>
      </c>
      <c r="W289" s="348">
        <v>7.4981</v>
      </c>
      <c r="X289" s="348">
        <v>7.3148</v>
      </c>
      <c r="Y289" s="375" t="s">
        <v>430</v>
      </c>
      <c r="Z289" s="348" t="s">
        <v>430</v>
      </c>
      <c r="AA289" s="348">
        <v>8.6525999999999996</v>
      </c>
      <c r="AB289" s="348">
        <v>4.6920000000000002</v>
      </c>
      <c r="AC289" s="348">
        <v>5.3493000000000004</v>
      </c>
      <c r="AD289" s="348">
        <v>5.4096000000000002</v>
      </c>
      <c r="AE289" s="348">
        <v>15.9902</v>
      </c>
      <c r="AF289" s="348">
        <v>7.7906000000000004</v>
      </c>
      <c r="AG289" s="569"/>
      <c r="AH289" s="346">
        <v>82</v>
      </c>
      <c r="AI289" s="346">
        <v>39</v>
      </c>
      <c r="AJ289" s="346">
        <v>30</v>
      </c>
      <c r="AK289" s="346">
        <v>34</v>
      </c>
      <c r="AL289" s="346">
        <v>52</v>
      </c>
      <c r="AM289" s="346">
        <v>62</v>
      </c>
      <c r="AN289" s="346">
        <v>143</v>
      </c>
      <c r="AO289" s="572">
        <v>103</v>
      </c>
      <c r="AP289" s="346">
        <v>69</v>
      </c>
      <c r="AQ289" s="346">
        <v>30</v>
      </c>
      <c r="AR289" s="346">
        <v>38</v>
      </c>
      <c r="AS289" s="346" t="s">
        <v>430</v>
      </c>
      <c r="AT289" s="346" t="s">
        <v>430</v>
      </c>
      <c r="AU289" s="346">
        <v>49</v>
      </c>
      <c r="AV289" s="346">
        <v>131</v>
      </c>
      <c r="AW289" s="346">
        <v>106</v>
      </c>
      <c r="AX289" s="346">
        <v>64</v>
      </c>
      <c r="AY289" s="346">
        <v>69</v>
      </c>
      <c r="AZ289" s="584"/>
      <c r="BA289" s="467">
        <v>96.79</v>
      </c>
      <c r="BB289" s="348" t="s">
        <v>430</v>
      </c>
      <c r="BC289" s="348" t="s">
        <v>430</v>
      </c>
      <c r="BD289" s="348" t="s">
        <v>430</v>
      </c>
      <c r="BE289" s="375" t="s">
        <v>430</v>
      </c>
      <c r="BF289" s="375">
        <v>3.21</v>
      </c>
      <c r="BG289" s="374"/>
      <c r="BH289" s="594">
        <v>3.21</v>
      </c>
      <c r="BI289" s="348" t="s">
        <v>430</v>
      </c>
      <c r="BJ289" s="348" t="s">
        <v>430</v>
      </c>
      <c r="BK289" s="348" t="s">
        <v>430</v>
      </c>
      <c r="BL289" s="348" t="s">
        <v>430</v>
      </c>
      <c r="BM289" s="375">
        <v>96.79</v>
      </c>
      <c r="BN289" s="375" t="s">
        <v>430</v>
      </c>
      <c r="BO289" s="375" t="s">
        <v>430</v>
      </c>
      <c r="BP289" s="375" t="s">
        <v>430</v>
      </c>
      <c r="BQ289" s="375" t="s">
        <v>430</v>
      </c>
      <c r="BR289" s="374"/>
      <c r="BS289" s="468" t="s">
        <v>430</v>
      </c>
      <c r="BT289" s="348" t="s">
        <v>430</v>
      </c>
      <c r="BU289" s="374"/>
      <c r="BV289" s="430" t="s">
        <v>554</v>
      </c>
    </row>
    <row r="290" spans="1:74" s="428" customFormat="1" x14ac:dyDescent="0.25">
      <c r="A290" s="345" t="s">
        <v>8371</v>
      </c>
      <c r="B290" s="373"/>
      <c r="C290" s="719">
        <v>45833</v>
      </c>
      <c r="D290" s="373"/>
      <c r="E290" s="346">
        <v>110.923</v>
      </c>
      <c r="F290" s="373"/>
      <c r="G290" s="347">
        <v>10.5908</v>
      </c>
      <c r="H290" s="374"/>
      <c r="I290" s="348">
        <v>0.7</v>
      </c>
      <c r="J290" s="348">
        <v>7.88</v>
      </c>
      <c r="K290" s="348">
        <v>0.65</v>
      </c>
      <c r="L290" s="348">
        <v>0.7</v>
      </c>
      <c r="M290" s="362"/>
      <c r="N290" s="350">
        <v>27.2468</v>
      </c>
      <c r="O290" s="348">
        <v>11.5983</v>
      </c>
      <c r="P290" s="348">
        <v>10.3103</v>
      </c>
      <c r="Q290" s="348">
        <v>10.454800000000001</v>
      </c>
      <c r="R290" s="348">
        <v>12.0246</v>
      </c>
      <c r="S290" s="348">
        <v>7.3446999999999996</v>
      </c>
      <c r="T290" s="348">
        <v>5.7923</v>
      </c>
      <c r="U290" s="354">
        <v>5.7926000000000002</v>
      </c>
      <c r="V290" s="348" t="s">
        <v>430</v>
      </c>
      <c r="W290" s="348" t="s">
        <v>430</v>
      </c>
      <c r="X290" s="348" t="s">
        <v>430</v>
      </c>
      <c r="Y290" s="375" t="s">
        <v>430</v>
      </c>
      <c r="Z290" s="348" t="s">
        <v>430</v>
      </c>
      <c r="AA290" s="348">
        <v>7.0429000000000004</v>
      </c>
      <c r="AB290" s="348">
        <v>5.7450000000000001</v>
      </c>
      <c r="AC290" s="348">
        <v>5.7544000000000004</v>
      </c>
      <c r="AD290" s="348">
        <v>5.8874000000000004</v>
      </c>
      <c r="AE290" s="348">
        <v>13.246600000000001</v>
      </c>
      <c r="AF290" s="348">
        <v>5.9241999999999999</v>
      </c>
      <c r="AG290" s="569"/>
      <c r="AH290" s="346">
        <v>51</v>
      </c>
      <c r="AI290" s="346">
        <v>62</v>
      </c>
      <c r="AJ290" s="346">
        <v>81</v>
      </c>
      <c r="AK290" s="346">
        <v>84</v>
      </c>
      <c r="AL290" s="346">
        <v>94</v>
      </c>
      <c r="AM290" s="346">
        <v>69</v>
      </c>
      <c r="AN290" s="346">
        <v>36</v>
      </c>
      <c r="AO290" s="572">
        <v>31</v>
      </c>
      <c r="AP290" s="346" t="s">
        <v>430</v>
      </c>
      <c r="AQ290" s="346" t="s">
        <v>430</v>
      </c>
      <c r="AR290" s="346" t="s">
        <v>430</v>
      </c>
      <c r="AS290" s="346" t="s">
        <v>430</v>
      </c>
      <c r="AT290" s="346" t="s">
        <v>430</v>
      </c>
      <c r="AU290" s="346">
        <v>95</v>
      </c>
      <c r="AV290" s="346">
        <v>42</v>
      </c>
      <c r="AW290" s="346">
        <v>43</v>
      </c>
      <c r="AX290" s="346">
        <v>21</v>
      </c>
      <c r="AY290" s="346">
        <v>87</v>
      </c>
      <c r="AZ290" s="584"/>
      <c r="BA290" s="467" t="s">
        <v>430</v>
      </c>
      <c r="BB290" s="348">
        <v>97.97</v>
      </c>
      <c r="BC290" s="348" t="s">
        <v>430</v>
      </c>
      <c r="BD290" s="348" t="s">
        <v>430</v>
      </c>
      <c r="BE290" s="375" t="s">
        <v>430</v>
      </c>
      <c r="BF290" s="375">
        <v>2.0299999999999998</v>
      </c>
      <c r="BG290" s="374"/>
      <c r="BH290" s="594">
        <v>2.0299999999999998</v>
      </c>
      <c r="BI290" s="348">
        <v>59.02</v>
      </c>
      <c r="BJ290" s="348">
        <v>19.32</v>
      </c>
      <c r="BK290" s="348">
        <v>19.64</v>
      </c>
      <c r="BL290" s="348" t="s">
        <v>430</v>
      </c>
      <c r="BM290" s="375" t="s">
        <v>430</v>
      </c>
      <c r="BN290" s="375" t="s">
        <v>430</v>
      </c>
      <c r="BO290" s="375" t="s">
        <v>430</v>
      </c>
      <c r="BP290" s="375" t="s">
        <v>430</v>
      </c>
      <c r="BQ290" s="375" t="s">
        <v>430</v>
      </c>
      <c r="BR290" s="374"/>
      <c r="BS290" s="468" t="s">
        <v>430</v>
      </c>
      <c r="BT290" s="348">
        <v>17.466727474759999</v>
      </c>
      <c r="BU290" s="374"/>
      <c r="BV290" s="430" t="s">
        <v>554</v>
      </c>
    </row>
    <row r="291" spans="1:74" s="428" customFormat="1" x14ac:dyDescent="0.25">
      <c r="A291" s="345" t="s">
        <v>8372</v>
      </c>
      <c r="B291" s="373"/>
      <c r="C291" s="719">
        <v>45559</v>
      </c>
      <c r="D291" s="373"/>
      <c r="E291" s="346">
        <v>120.10599999999999</v>
      </c>
      <c r="F291" s="373"/>
      <c r="G291" s="347">
        <v>109.61069999999999</v>
      </c>
      <c r="H291" s="374"/>
      <c r="I291" s="348">
        <v>2.7399999999999998E-3</v>
      </c>
      <c r="J291" s="348">
        <v>5.35</v>
      </c>
      <c r="K291" s="348">
        <v>2.7399999999999998E-3</v>
      </c>
      <c r="L291" s="348">
        <v>2.7399999999999998E-3</v>
      </c>
      <c r="M291" s="362"/>
      <c r="N291" s="350">
        <v>4.6959</v>
      </c>
      <c r="O291" s="348">
        <v>4.7304000000000004</v>
      </c>
      <c r="P291" s="348">
        <v>4.7184999999999997</v>
      </c>
      <c r="Q291" s="348">
        <v>4.7252000000000001</v>
      </c>
      <c r="R291" s="348">
        <v>4.6631999999999998</v>
      </c>
      <c r="S291" s="348">
        <v>4.6543999999999999</v>
      </c>
      <c r="T291" s="348">
        <v>4.5819000000000001</v>
      </c>
      <c r="U291" s="354">
        <v>4.7201000000000004</v>
      </c>
      <c r="V291" s="348">
        <v>4.8185000000000002</v>
      </c>
      <c r="W291" s="348" t="s">
        <v>430</v>
      </c>
      <c r="X291" s="348" t="s">
        <v>430</v>
      </c>
      <c r="Y291" s="375" t="s">
        <v>430</v>
      </c>
      <c r="Z291" s="348" t="s">
        <v>430</v>
      </c>
      <c r="AA291" s="348">
        <v>4.6070000000000002</v>
      </c>
      <c r="AB291" s="348">
        <v>4.5713999999999997</v>
      </c>
      <c r="AC291" s="348">
        <v>4.7134999999999998</v>
      </c>
      <c r="AD291" s="348">
        <v>4.8136999999999999</v>
      </c>
      <c r="AE291" s="348">
        <v>4.6833</v>
      </c>
      <c r="AF291" s="348">
        <v>5.3901000000000003</v>
      </c>
      <c r="AG291" s="569"/>
      <c r="AH291" s="346">
        <v>142</v>
      </c>
      <c r="AI291" s="346">
        <v>156</v>
      </c>
      <c r="AJ291" s="346">
        <v>153</v>
      </c>
      <c r="AK291" s="346">
        <v>156</v>
      </c>
      <c r="AL291" s="346">
        <v>160</v>
      </c>
      <c r="AM291" s="346">
        <v>158</v>
      </c>
      <c r="AN291" s="346">
        <v>138</v>
      </c>
      <c r="AO291" s="572">
        <v>145</v>
      </c>
      <c r="AP291" s="346">
        <v>110</v>
      </c>
      <c r="AQ291" s="346" t="s">
        <v>430</v>
      </c>
      <c r="AR291" s="346" t="s">
        <v>430</v>
      </c>
      <c r="AS291" s="346" t="s">
        <v>430</v>
      </c>
      <c r="AT291" s="346" t="s">
        <v>430</v>
      </c>
      <c r="AU291" s="346">
        <v>162</v>
      </c>
      <c r="AV291" s="346">
        <v>142</v>
      </c>
      <c r="AW291" s="346">
        <v>146</v>
      </c>
      <c r="AX291" s="346">
        <v>116</v>
      </c>
      <c r="AY291" s="346">
        <v>157</v>
      </c>
      <c r="AZ291" s="584"/>
      <c r="BA291" s="467" t="s">
        <v>430</v>
      </c>
      <c r="BB291" s="348" t="s">
        <v>430</v>
      </c>
      <c r="BC291" s="348" t="s">
        <v>430</v>
      </c>
      <c r="BD291" s="348" t="s">
        <v>430</v>
      </c>
      <c r="BE291" s="375" t="s">
        <v>430</v>
      </c>
      <c r="BF291" s="375">
        <v>100</v>
      </c>
      <c r="BG291" s="374"/>
      <c r="BH291" s="594">
        <v>100</v>
      </c>
      <c r="BI291" s="348" t="s">
        <v>430</v>
      </c>
      <c r="BJ291" s="348" t="s">
        <v>430</v>
      </c>
      <c r="BK291" s="348" t="s">
        <v>430</v>
      </c>
      <c r="BL291" s="348" t="s">
        <v>430</v>
      </c>
      <c r="BM291" s="375" t="s">
        <v>430</v>
      </c>
      <c r="BN291" s="375" t="s">
        <v>430</v>
      </c>
      <c r="BO291" s="375" t="s">
        <v>430</v>
      </c>
      <c r="BP291" s="375" t="s">
        <v>430</v>
      </c>
      <c r="BQ291" s="375" t="s">
        <v>430</v>
      </c>
      <c r="BR291" s="374"/>
      <c r="BS291" s="468" t="s">
        <v>430</v>
      </c>
      <c r="BT291" s="348" t="s">
        <v>430</v>
      </c>
      <c r="BU291" s="374"/>
      <c r="BV291" s="430" t="s">
        <v>554</v>
      </c>
    </row>
    <row r="292" spans="1:74" s="428" customFormat="1" x14ac:dyDescent="0.25">
      <c r="A292" s="345" t="s">
        <v>8373</v>
      </c>
      <c r="B292" s="373"/>
      <c r="C292" s="719">
        <v>45883</v>
      </c>
      <c r="D292" s="373"/>
      <c r="E292" s="346">
        <v>111.69</v>
      </c>
      <c r="F292" s="373"/>
      <c r="G292" s="347">
        <v>30.2987</v>
      </c>
      <c r="H292" s="374"/>
      <c r="I292" s="348">
        <v>9.35</v>
      </c>
      <c r="J292" s="348">
        <v>7.1</v>
      </c>
      <c r="K292" s="348" t="s">
        <v>430</v>
      </c>
      <c r="L292" s="348">
        <v>7.04</v>
      </c>
      <c r="M292" s="362"/>
      <c r="N292" s="350">
        <v>135.54499999999999</v>
      </c>
      <c r="O292" s="348">
        <v>42.920400000000001</v>
      </c>
      <c r="P292" s="348">
        <v>30.657399999999999</v>
      </c>
      <c r="Q292" s="348">
        <v>25.870699999999999</v>
      </c>
      <c r="R292" s="348">
        <v>26.196200000000001</v>
      </c>
      <c r="S292" s="348">
        <v>7.9812000000000003</v>
      </c>
      <c r="T292" s="348">
        <v>3.6151</v>
      </c>
      <c r="U292" s="354">
        <v>3.9586000000000001</v>
      </c>
      <c r="V292" s="348" t="s">
        <v>430</v>
      </c>
      <c r="W292" s="348" t="s">
        <v>430</v>
      </c>
      <c r="X292" s="348" t="s">
        <v>430</v>
      </c>
      <c r="Y292" s="375" t="s">
        <v>430</v>
      </c>
      <c r="Z292" s="348" t="s">
        <v>430</v>
      </c>
      <c r="AA292" s="348">
        <v>12.846500000000001</v>
      </c>
      <c r="AB292" s="348">
        <v>4.2230999999999996</v>
      </c>
      <c r="AC292" s="348">
        <v>4.6658999999999997</v>
      </c>
      <c r="AD292" s="348" t="s">
        <v>430</v>
      </c>
      <c r="AE292" s="348">
        <v>23.799800000000001</v>
      </c>
      <c r="AF292" s="348">
        <v>3.8100999999999998</v>
      </c>
      <c r="AG292" s="569"/>
      <c r="AH292" s="346">
        <v>2</v>
      </c>
      <c r="AI292" s="346">
        <v>3</v>
      </c>
      <c r="AJ292" s="346">
        <v>8</v>
      </c>
      <c r="AK292" s="346">
        <v>15</v>
      </c>
      <c r="AL292" s="346">
        <v>33</v>
      </c>
      <c r="AM292" s="346">
        <v>45</v>
      </c>
      <c r="AN292" s="346">
        <v>154</v>
      </c>
      <c r="AO292" s="572">
        <v>150</v>
      </c>
      <c r="AP292" s="346" t="s">
        <v>430</v>
      </c>
      <c r="AQ292" s="346" t="s">
        <v>430</v>
      </c>
      <c r="AR292" s="346" t="s">
        <v>430</v>
      </c>
      <c r="AS292" s="346" t="s">
        <v>430</v>
      </c>
      <c r="AT292" s="346" t="s">
        <v>430</v>
      </c>
      <c r="AU292" s="346">
        <v>23</v>
      </c>
      <c r="AV292" s="346">
        <v>151</v>
      </c>
      <c r="AW292" s="346">
        <v>147</v>
      </c>
      <c r="AX292" s="346" t="s">
        <v>430</v>
      </c>
      <c r="AY292" s="346">
        <v>37</v>
      </c>
      <c r="AZ292" s="584"/>
      <c r="BA292" s="467">
        <v>99.13</v>
      </c>
      <c r="BB292" s="348" t="s">
        <v>430</v>
      </c>
      <c r="BC292" s="348" t="s">
        <v>430</v>
      </c>
      <c r="BD292" s="348" t="s">
        <v>430</v>
      </c>
      <c r="BE292" s="375" t="s">
        <v>430</v>
      </c>
      <c r="BF292" s="375">
        <v>0.87</v>
      </c>
      <c r="BG292" s="374"/>
      <c r="BH292" s="594">
        <v>0.87</v>
      </c>
      <c r="BI292" s="348" t="s">
        <v>430</v>
      </c>
      <c r="BJ292" s="348" t="s">
        <v>430</v>
      </c>
      <c r="BK292" s="348" t="s">
        <v>430</v>
      </c>
      <c r="BL292" s="348" t="s">
        <v>430</v>
      </c>
      <c r="BM292" s="375">
        <v>99.13</v>
      </c>
      <c r="BN292" s="375" t="s">
        <v>430</v>
      </c>
      <c r="BO292" s="375" t="s">
        <v>430</v>
      </c>
      <c r="BP292" s="375" t="s">
        <v>430</v>
      </c>
      <c r="BQ292" s="375" t="s">
        <v>430</v>
      </c>
      <c r="BR292" s="374"/>
      <c r="BS292" s="468" t="s">
        <v>430</v>
      </c>
      <c r="BT292" s="348" t="s">
        <v>430</v>
      </c>
      <c r="BU292" s="374"/>
      <c r="BV292" s="430" t="s">
        <v>554</v>
      </c>
    </row>
    <row r="293" spans="1:74" s="428" customFormat="1" x14ac:dyDescent="0.25">
      <c r="A293" s="345" t="s">
        <v>8374</v>
      </c>
      <c r="B293" s="373"/>
      <c r="C293" s="719">
        <v>44967</v>
      </c>
      <c r="D293" s="373"/>
      <c r="E293" s="889">
        <v>118.4</v>
      </c>
      <c r="F293" s="373"/>
      <c r="G293" s="347" t="s">
        <v>430</v>
      </c>
      <c r="H293" s="374"/>
      <c r="I293" s="905">
        <v>3.0000000000000001E-3</v>
      </c>
      <c r="J293" s="905">
        <v>5.27</v>
      </c>
      <c r="K293" s="905">
        <v>3.0000000000000001E-3</v>
      </c>
      <c r="L293" s="905">
        <v>3.0000000000000001E-3</v>
      </c>
      <c r="M293" s="362"/>
      <c r="N293" s="350" t="s">
        <v>430</v>
      </c>
      <c r="O293" s="348" t="s">
        <v>430</v>
      </c>
      <c r="P293" s="348" t="s">
        <v>430</v>
      </c>
      <c r="Q293" s="348" t="s">
        <v>430</v>
      </c>
      <c r="R293" s="348" t="s">
        <v>430</v>
      </c>
      <c r="S293" s="348" t="s">
        <v>430</v>
      </c>
      <c r="T293" s="348" t="s">
        <v>430</v>
      </c>
      <c r="U293" s="354" t="s">
        <v>430</v>
      </c>
      <c r="V293" s="348" t="s">
        <v>430</v>
      </c>
      <c r="W293" s="348" t="s">
        <v>430</v>
      </c>
      <c r="X293" s="348" t="s">
        <v>430</v>
      </c>
      <c r="Y293" s="375" t="s">
        <v>430</v>
      </c>
      <c r="Z293" s="348" t="s">
        <v>430</v>
      </c>
      <c r="AA293" s="348" t="s">
        <v>430</v>
      </c>
      <c r="AB293" s="348" t="s">
        <v>430</v>
      </c>
      <c r="AC293" s="348" t="s">
        <v>430</v>
      </c>
      <c r="AD293" s="348" t="s">
        <v>430</v>
      </c>
      <c r="AE293" s="348" t="s">
        <v>430</v>
      </c>
      <c r="AF293" s="348" t="s">
        <v>430</v>
      </c>
      <c r="AG293" s="569"/>
      <c r="AH293" s="346" t="s">
        <v>430</v>
      </c>
      <c r="AI293" s="346" t="s">
        <v>430</v>
      </c>
      <c r="AJ293" s="346" t="s">
        <v>430</v>
      </c>
      <c r="AK293" s="346" t="s">
        <v>430</v>
      </c>
      <c r="AL293" s="346" t="s">
        <v>430</v>
      </c>
      <c r="AM293" s="346" t="s">
        <v>430</v>
      </c>
      <c r="AN293" s="346" t="s">
        <v>430</v>
      </c>
      <c r="AO293" s="572" t="s">
        <v>430</v>
      </c>
      <c r="AP293" s="346" t="s">
        <v>430</v>
      </c>
      <c r="AQ293" s="346" t="s">
        <v>430</v>
      </c>
      <c r="AR293" s="346" t="s">
        <v>430</v>
      </c>
      <c r="AS293" s="346" t="s">
        <v>430</v>
      </c>
      <c r="AT293" s="346" t="s">
        <v>430</v>
      </c>
      <c r="AU293" s="346" t="s">
        <v>430</v>
      </c>
      <c r="AV293" s="346" t="s">
        <v>430</v>
      </c>
      <c r="AW293" s="346" t="s">
        <v>430</v>
      </c>
      <c r="AX293" s="346" t="s">
        <v>430</v>
      </c>
      <c r="AY293" s="346" t="s">
        <v>430</v>
      </c>
      <c r="AZ293" s="584"/>
      <c r="BA293" s="467" t="s">
        <v>430</v>
      </c>
      <c r="BB293" s="348" t="s">
        <v>430</v>
      </c>
      <c r="BC293" s="348" t="s">
        <v>430</v>
      </c>
      <c r="BD293" s="348" t="s">
        <v>430</v>
      </c>
      <c r="BE293" s="375" t="s">
        <v>430</v>
      </c>
      <c r="BF293" s="953">
        <v>100</v>
      </c>
      <c r="BG293" s="374"/>
      <c r="BH293" s="954">
        <v>100</v>
      </c>
      <c r="BI293" s="348" t="s">
        <v>430</v>
      </c>
      <c r="BJ293" s="348" t="s">
        <v>430</v>
      </c>
      <c r="BK293" s="348" t="s">
        <v>430</v>
      </c>
      <c r="BL293" s="348" t="s">
        <v>430</v>
      </c>
      <c r="BM293" s="375" t="s">
        <v>430</v>
      </c>
      <c r="BN293" s="375" t="s">
        <v>430</v>
      </c>
      <c r="BO293" s="375" t="s">
        <v>430</v>
      </c>
      <c r="BP293" s="375" t="s">
        <v>430</v>
      </c>
      <c r="BQ293" s="375" t="s">
        <v>430</v>
      </c>
      <c r="BR293" s="374"/>
      <c r="BS293" s="468" t="s">
        <v>430</v>
      </c>
      <c r="BT293" s="348" t="s">
        <v>430</v>
      </c>
      <c r="BU293" s="374"/>
      <c r="BV293" s="430" t="s">
        <v>554</v>
      </c>
    </row>
    <row r="294" spans="1:74" s="428" customFormat="1" x14ac:dyDescent="0.25">
      <c r="A294" s="345" t="s">
        <v>8375</v>
      </c>
      <c r="B294" s="373"/>
      <c r="C294" s="719">
        <v>45861</v>
      </c>
      <c r="D294" s="373"/>
      <c r="E294" s="346">
        <v>112.387</v>
      </c>
      <c r="F294" s="373"/>
      <c r="G294" s="347">
        <v>1044.749</v>
      </c>
      <c r="H294" s="374"/>
      <c r="I294" s="348">
        <v>2.7399999999999998E-3</v>
      </c>
      <c r="J294" s="348">
        <v>5.3522699999999999</v>
      </c>
      <c r="K294" s="348">
        <v>2.7399999999999998E-3</v>
      </c>
      <c r="L294" s="348">
        <v>2.7399999999999998E-3</v>
      </c>
      <c r="M294" s="362"/>
      <c r="N294" s="350">
        <v>4.6856</v>
      </c>
      <c r="O294" s="348">
        <v>4.7206000000000001</v>
      </c>
      <c r="P294" s="348">
        <v>4.6966999999999999</v>
      </c>
      <c r="Q294" s="348">
        <v>4.6901999999999999</v>
      </c>
      <c r="R294" s="348">
        <v>4.7005999999999997</v>
      </c>
      <c r="S294" s="348">
        <v>4.6722000000000001</v>
      </c>
      <c r="T294" s="348">
        <v>4.6276000000000002</v>
      </c>
      <c r="U294" s="354">
        <v>4.7308000000000003</v>
      </c>
      <c r="V294" s="348" t="s">
        <v>430</v>
      </c>
      <c r="W294" s="348" t="s">
        <v>430</v>
      </c>
      <c r="X294" s="348" t="s">
        <v>430</v>
      </c>
      <c r="Y294" s="375" t="s">
        <v>430</v>
      </c>
      <c r="Z294" s="348" t="s">
        <v>430</v>
      </c>
      <c r="AA294" s="348">
        <v>4.6292</v>
      </c>
      <c r="AB294" s="348">
        <v>4.617</v>
      </c>
      <c r="AC294" s="348">
        <v>4.7217000000000002</v>
      </c>
      <c r="AD294" s="348" t="s">
        <v>430</v>
      </c>
      <c r="AE294" s="348">
        <v>4.6768000000000001</v>
      </c>
      <c r="AF294" s="348">
        <v>4.8667999999999996</v>
      </c>
      <c r="AG294" s="569"/>
      <c r="AH294" s="346">
        <v>143</v>
      </c>
      <c r="AI294" s="346">
        <v>157</v>
      </c>
      <c r="AJ294" s="346">
        <v>154</v>
      </c>
      <c r="AK294" s="346">
        <v>158</v>
      </c>
      <c r="AL294" s="346">
        <v>158</v>
      </c>
      <c r="AM294" s="346">
        <v>156</v>
      </c>
      <c r="AN294" s="346">
        <v>135</v>
      </c>
      <c r="AO294" s="572">
        <v>144</v>
      </c>
      <c r="AP294" s="346" t="s">
        <v>430</v>
      </c>
      <c r="AQ294" s="346" t="s">
        <v>430</v>
      </c>
      <c r="AR294" s="346" t="s">
        <v>430</v>
      </c>
      <c r="AS294" s="346" t="s">
        <v>430</v>
      </c>
      <c r="AT294" s="346" t="s">
        <v>430</v>
      </c>
      <c r="AU294" s="346">
        <v>159</v>
      </c>
      <c r="AV294" s="346">
        <v>137</v>
      </c>
      <c r="AW294" s="346">
        <v>145</v>
      </c>
      <c r="AX294" s="346" t="s">
        <v>430</v>
      </c>
      <c r="AY294" s="346">
        <v>159</v>
      </c>
      <c r="AZ294" s="584"/>
      <c r="BA294" s="467" t="s">
        <v>430</v>
      </c>
      <c r="BB294" s="348" t="s">
        <v>430</v>
      </c>
      <c r="BC294" s="348" t="s">
        <v>430</v>
      </c>
      <c r="BD294" s="348" t="s">
        <v>430</v>
      </c>
      <c r="BE294" s="375" t="s">
        <v>430</v>
      </c>
      <c r="BF294" s="375">
        <v>100</v>
      </c>
      <c r="BG294" s="374"/>
      <c r="BH294" s="594">
        <v>99.94</v>
      </c>
      <c r="BI294" s="348" t="s">
        <v>430</v>
      </c>
      <c r="BJ294" s="348" t="s">
        <v>430</v>
      </c>
      <c r="BK294" s="348" t="s">
        <v>430</v>
      </c>
      <c r="BL294" s="348" t="s">
        <v>430</v>
      </c>
      <c r="BM294" s="375" t="s">
        <v>430</v>
      </c>
      <c r="BN294" s="375" t="s">
        <v>430</v>
      </c>
      <c r="BO294" s="375" t="s">
        <v>430</v>
      </c>
      <c r="BP294" s="375" t="s">
        <v>430</v>
      </c>
      <c r="BQ294" s="375" t="s">
        <v>430</v>
      </c>
      <c r="BR294" s="374"/>
      <c r="BS294" s="468" t="s">
        <v>430</v>
      </c>
      <c r="BT294" s="348" t="s">
        <v>430</v>
      </c>
      <c r="BU294" s="374"/>
      <c r="BV294" s="430" t="s">
        <v>554</v>
      </c>
    </row>
    <row r="295" spans="1:74" s="428" customFormat="1" x14ac:dyDescent="0.25">
      <c r="A295" s="345" t="s">
        <v>8376</v>
      </c>
      <c r="B295" s="373"/>
      <c r="C295" s="719">
        <v>45162</v>
      </c>
      <c r="D295" s="373"/>
      <c r="E295" s="346">
        <v>118.229</v>
      </c>
      <c r="F295" s="373"/>
      <c r="G295" s="347">
        <v>1066.2873</v>
      </c>
      <c r="H295" s="374"/>
      <c r="I295" s="348">
        <v>2.7399999999999998E-3</v>
      </c>
      <c r="J295" s="348">
        <v>5.35</v>
      </c>
      <c r="K295" s="348">
        <v>2.7399999999999998E-3</v>
      </c>
      <c r="L295" s="348">
        <v>2.7399999999999998E-3</v>
      </c>
      <c r="M295" s="362"/>
      <c r="N295" s="350">
        <v>4.9264999999999999</v>
      </c>
      <c r="O295" s="348">
        <v>4.9711999999999996</v>
      </c>
      <c r="P295" s="348">
        <v>4.9142999999999999</v>
      </c>
      <c r="Q295" s="348">
        <v>5.0050999999999997</v>
      </c>
      <c r="R295" s="348">
        <v>4.9825999999999997</v>
      </c>
      <c r="S295" s="348">
        <v>4.9215999999999998</v>
      </c>
      <c r="T295" s="348">
        <v>4.7906000000000004</v>
      </c>
      <c r="U295" s="354">
        <v>4.8574999999999999</v>
      </c>
      <c r="V295" s="348">
        <v>4.8917000000000002</v>
      </c>
      <c r="W295" s="348">
        <v>5.2343999999999999</v>
      </c>
      <c r="X295" s="348" t="s">
        <v>430</v>
      </c>
      <c r="Y295" s="375" t="s">
        <v>430</v>
      </c>
      <c r="Z295" s="348" t="s">
        <v>430</v>
      </c>
      <c r="AA295" s="348">
        <v>4.8811999999999998</v>
      </c>
      <c r="AB295" s="348">
        <v>4.7861000000000002</v>
      </c>
      <c r="AC295" s="348">
        <v>4.8503999999999996</v>
      </c>
      <c r="AD295" s="348">
        <v>4.8898000000000001</v>
      </c>
      <c r="AE295" s="348">
        <v>4.9713000000000003</v>
      </c>
      <c r="AF295" s="348">
        <v>5.5643000000000002</v>
      </c>
      <c r="AG295" s="569"/>
      <c r="AH295" s="346">
        <v>136</v>
      </c>
      <c r="AI295" s="346">
        <v>150</v>
      </c>
      <c r="AJ295" s="346">
        <v>150</v>
      </c>
      <c r="AK295" s="346">
        <v>146</v>
      </c>
      <c r="AL295" s="346">
        <v>147</v>
      </c>
      <c r="AM295" s="346">
        <v>151</v>
      </c>
      <c r="AN295" s="346">
        <v>125</v>
      </c>
      <c r="AO295" s="572">
        <v>135</v>
      </c>
      <c r="AP295" s="346">
        <v>104</v>
      </c>
      <c r="AQ295" s="346">
        <v>114</v>
      </c>
      <c r="AR295" s="346" t="s">
        <v>430</v>
      </c>
      <c r="AS295" s="346" t="s">
        <v>430</v>
      </c>
      <c r="AT295" s="346" t="s">
        <v>430</v>
      </c>
      <c r="AU295" s="346">
        <v>151</v>
      </c>
      <c r="AV295" s="346">
        <v>125</v>
      </c>
      <c r="AW295" s="346">
        <v>139</v>
      </c>
      <c r="AX295" s="346">
        <v>110</v>
      </c>
      <c r="AY295" s="346">
        <v>147</v>
      </c>
      <c r="AZ295" s="584"/>
      <c r="BA295" s="467" t="s">
        <v>430</v>
      </c>
      <c r="BB295" s="348" t="s">
        <v>430</v>
      </c>
      <c r="BC295" s="348" t="s">
        <v>430</v>
      </c>
      <c r="BD295" s="348" t="s">
        <v>430</v>
      </c>
      <c r="BE295" s="375" t="s">
        <v>430</v>
      </c>
      <c r="BF295" s="375">
        <v>100</v>
      </c>
      <c r="BG295" s="374"/>
      <c r="BH295" s="594">
        <v>100</v>
      </c>
      <c r="BI295" s="348" t="s">
        <v>430</v>
      </c>
      <c r="BJ295" s="348" t="s">
        <v>430</v>
      </c>
      <c r="BK295" s="348" t="s">
        <v>430</v>
      </c>
      <c r="BL295" s="348" t="s">
        <v>430</v>
      </c>
      <c r="BM295" s="375" t="s">
        <v>430</v>
      </c>
      <c r="BN295" s="375" t="s">
        <v>430</v>
      </c>
      <c r="BO295" s="375" t="s">
        <v>430</v>
      </c>
      <c r="BP295" s="375" t="s">
        <v>430</v>
      </c>
      <c r="BQ295" s="375" t="s">
        <v>430</v>
      </c>
      <c r="BR295" s="374"/>
      <c r="BS295" s="468" t="s">
        <v>430</v>
      </c>
      <c r="BT295" s="348" t="s">
        <v>430</v>
      </c>
      <c r="BU295" s="374"/>
      <c r="BV295" s="430" t="s">
        <v>554</v>
      </c>
    </row>
    <row r="296" spans="1:74" s="428" customFormat="1" x14ac:dyDescent="0.25">
      <c r="A296" s="345" t="s">
        <v>8377</v>
      </c>
      <c r="B296" s="373"/>
      <c r="C296" s="719">
        <v>45573</v>
      </c>
      <c r="D296" s="373"/>
      <c r="E296" s="346">
        <v>115.95099999999999</v>
      </c>
      <c r="F296" s="373"/>
      <c r="G296" s="347">
        <v>11.3089</v>
      </c>
      <c r="H296" s="374"/>
      <c r="I296" s="348">
        <v>0.13</v>
      </c>
      <c r="J296" s="348">
        <v>7.31</v>
      </c>
      <c r="K296" s="348">
        <v>0.11</v>
      </c>
      <c r="L296" s="348">
        <v>0.12</v>
      </c>
      <c r="M296" s="362"/>
      <c r="N296" s="350">
        <v>7.4249000000000001</v>
      </c>
      <c r="O296" s="348">
        <v>6.7195</v>
      </c>
      <c r="P296" s="348">
        <v>7.1102999999999996</v>
      </c>
      <c r="Q296" s="348">
        <v>8.3722999999999992</v>
      </c>
      <c r="R296" s="348">
        <v>8.4458000000000002</v>
      </c>
      <c r="S296" s="348">
        <v>7.7727000000000004</v>
      </c>
      <c r="T296" s="348">
        <v>6.6886999999999999</v>
      </c>
      <c r="U296" s="354">
        <v>6.5285000000000002</v>
      </c>
      <c r="V296" s="348">
        <v>6.5941999999999998</v>
      </c>
      <c r="W296" s="348" t="s">
        <v>430</v>
      </c>
      <c r="X296" s="348" t="s">
        <v>430</v>
      </c>
      <c r="Y296" s="375" t="s">
        <v>430</v>
      </c>
      <c r="Z296" s="348" t="s">
        <v>430</v>
      </c>
      <c r="AA296" s="348">
        <v>7.6287000000000003</v>
      </c>
      <c r="AB296" s="348">
        <v>6.6691000000000003</v>
      </c>
      <c r="AC296" s="348">
        <v>6.4852999999999996</v>
      </c>
      <c r="AD296" s="348">
        <v>6.5289999999999999</v>
      </c>
      <c r="AE296" s="348">
        <v>8.9197000000000006</v>
      </c>
      <c r="AF296" s="348">
        <v>7.4602000000000004</v>
      </c>
      <c r="AG296" s="569"/>
      <c r="AH296" s="346">
        <v>121</v>
      </c>
      <c r="AI296" s="346">
        <v>130</v>
      </c>
      <c r="AJ296" s="346">
        <v>120</v>
      </c>
      <c r="AK296" s="346">
        <v>116</v>
      </c>
      <c r="AL296" s="346">
        <v>132</v>
      </c>
      <c r="AM296" s="346">
        <v>54</v>
      </c>
      <c r="AN296" s="346">
        <v>7</v>
      </c>
      <c r="AO296" s="572">
        <v>7</v>
      </c>
      <c r="AP296" s="346">
        <v>6</v>
      </c>
      <c r="AQ296" s="346" t="s">
        <v>430</v>
      </c>
      <c r="AR296" s="346" t="s">
        <v>430</v>
      </c>
      <c r="AS296" s="346" t="s">
        <v>430</v>
      </c>
      <c r="AT296" s="346" t="s">
        <v>430</v>
      </c>
      <c r="AU296" s="346">
        <v>71</v>
      </c>
      <c r="AV296" s="346">
        <v>10</v>
      </c>
      <c r="AW296" s="346">
        <v>8</v>
      </c>
      <c r="AX296" s="346">
        <v>6</v>
      </c>
      <c r="AY296" s="346">
        <v>133</v>
      </c>
      <c r="AZ296" s="584"/>
      <c r="BA296" s="467" t="s">
        <v>430</v>
      </c>
      <c r="BB296" s="348">
        <v>67.02</v>
      </c>
      <c r="BC296" s="348" t="s">
        <v>430</v>
      </c>
      <c r="BD296" s="348" t="s">
        <v>430</v>
      </c>
      <c r="BE296" s="375" t="s">
        <v>430</v>
      </c>
      <c r="BF296" s="375">
        <v>32.979999999999997</v>
      </c>
      <c r="BG296" s="374"/>
      <c r="BH296" s="594">
        <v>32.979999999999997</v>
      </c>
      <c r="BI296" s="348" t="s">
        <v>430</v>
      </c>
      <c r="BJ296" s="348">
        <v>4.42</v>
      </c>
      <c r="BK296" s="348">
        <v>62.6</v>
      </c>
      <c r="BL296" s="348" t="s">
        <v>430</v>
      </c>
      <c r="BM296" s="375" t="s">
        <v>430</v>
      </c>
      <c r="BN296" s="375" t="s">
        <v>430</v>
      </c>
      <c r="BO296" s="375" t="s">
        <v>430</v>
      </c>
      <c r="BP296" s="375" t="s">
        <v>430</v>
      </c>
      <c r="BQ296" s="375" t="s">
        <v>430</v>
      </c>
      <c r="BR296" s="374"/>
      <c r="BS296" s="468">
        <v>11.13207362</v>
      </c>
      <c r="BT296" s="348">
        <v>27.884189500000002</v>
      </c>
      <c r="BU296" s="374"/>
      <c r="BV296" s="430" t="s">
        <v>554</v>
      </c>
    </row>
    <row r="297" spans="1:74" s="428" customFormat="1" x14ac:dyDescent="0.25">
      <c r="A297" s="345" t="s">
        <v>8378</v>
      </c>
      <c r="B297" s="373"/>
      <c r="C297" s="719">
        <v>45623</v>
      </c>
      <c r="D297" s="373"/>
      <c r="E297" s="346">
        <v>106.70699999999999</v>
      </c>
      <c r="F297" s="373"/>
      <c r="G297" s="347">
        <v>11.188000000000001</v>
      </c>
      <c r="H297" s="374"/>
      <c r="I297" s="348">
        <v>1.39</v>
      </c>
      <c r="J297" s="348">
        <v>7.93</v>
      </c>
      <c r="K297" s="348">
        <v>1.22</v>
      </c>
      <c r="L297" s="348">
        <v>1.32</v>
      </c>
      <c r="M297" s="362"/>
      <c r="N297" s="350">
        <v>29.3855</v>
      </c>
      <c r="O297" s="348">
        <v>11.1091</v>
      </c>
      <c r="P297" s="348">
        <v>8.8702000000000005</v>
      </c>
      <c r="Q297" s="348">
        <v>7.9471999999999996</v>
      </c>
      <c r="R297" s="348">
        <v>14.1174</v>
      </c>
      <c r="S297" s="348">
        <v>7.0376000000000003</v>
      </c>
      <c r="T297" s="348">
        <v>5.3745000000000003</v>
      </c>
      <c r="U297" s="354">
        <v>5.5510999999999999</v>
      </c>
      <c r="V297" s="348">
        <v>5.9368999999999996</v>
      </c>
      <c r="W297" s="348" t="s">
        <v>430</v>
      </c>
      <c r="X297" s="348" t="s">
        <v>430</v>
      </c>
      <c r="Y297" s="375" t="s">
        <v>430</v>
      </c>
      <c r="Z297" s="348" t="s">
        <v>430</v>
      </c>
      <c r="AA297" s="348">
        <v>7.4184999999999999</v>
      </c>
      <c r="AB297" s="348">
        <v>5.2167000000000003</v>
      </c>
      <c r="AC297" s="348">
        <v>5.5434000000000001</v>
      </c>
      <c r="AD297" s="348">
        <v>5.9444999999999997</v>
      </c>
      <c r="AE297" s="348">
        <v>13.3</v>
      </c>
      <c r="AF297" s="348">
        <v>7.3992000000000004</v>
      </c>
      <c r="AG297" s="569"/>
      <c r="AH297" s="346">
        <v>44</v>
      </c>
      <c r="AI297" s="346">
        <v>67</v>
      </c>
      <c r="AJ297" s="346">
        <v>94</v>
      </c>
      <c r="AK297" s="346">
        <v>123</v>
      </c>
      <c r="AL297" s="346">
        <v>78</v>
      </c>
      <c r="AM297" s="346">
        <v>84</v>
      </c>
      <c r="AN297" s="346">
        <v>79</v>
      </c>
      <c r="AO297" s="572">
        <v>67</v>
      </c>
      <c r="AP297" s="346">
        <v>16</v>
      </c>
      <c r="AQ297" s="346" t="s">
        <v>430</v>
      </c>
      <c r="AR297" s="346" t="s">
        <v>430</v>
      </c>
      <c r="AS297" s="346" t="s">
        <v>430</v>
      </c>
      <c r="AT297" s="346" t="s">
        <v>430</v>
      </c>
      <c r="AU297" s="346">
        <v>74</v>
      </c>
      <c r="AV297" s="346">
        <v>95</v>
      </c>
      <c r="AW297" s="346">
        <v>83</v>
      </c>
      <c r="AX297" s="346">
        <v>17</v>
      </c>
      <c r="AY297" s="346">
        <v>86</v>
      </c>
      <c r="AZ297" s="584"/>
      <c r="BA297" s="467" t="s">
        <v>430</v>
      </c>
      <c r="BB297" s="348">
        <v>92.15</v>
      </c>
      <c r="BC297" s="348" t="s">
        <v>430</v>
      </c>
      <c r="BD297" s="348" t="s">
        <v>430</v>
      </c>
      <c r="BE297" s="375" t="s">
        <v>430</v>
      </c>
      <c r="BF297" s="375">
        <v>7.85</v>
      </c>
      <c r="BG297" s="374"/>
      <c r="BH297" s="594">
        <v>7.85</v>
      </c>
      <c r="BI297" s="348" t="s">
        <v>430</v>
      </c>
      <c r="BJ297" s="348" t="s">
        <v>430</v>
      </c>
      <c r="BK297" s="348">
        <v>92.15</v>
      </c>
      <c r="BL297" s="348" t="s">
        <v>430</v>
      </c>
      <c r="BM297" s="375" t="s">
        <v>430</v>
      </c>
      <c r="BN297" s="375" t="s">
        <v>430</v>
      </c>
      <c r="BO297" s="375" t="s">
        <v>430</v>
      </c>
      <c r="BP297" s="375" t="s">
        <v>430</v>
      </c>
      <c r="BQ297" s="375" t="s">
        <v>430</v>
      </c>
      <c r="BR297" s="374"/>
      <c r="BS297" s="468">
        <v>12.1958462</v>
      </c>
      <c r="BT297" s="348">
        <v>47.046696300000001</v>
      </c>
      <c r="BU297" s="374"/>
      <c r="BV297" s="430" t="s">
        <v>4692</v>
      </c>
    </row>
    <row r="298" spans="1:74" s="428" customFormat="1" ht="11" x14ac:dyDescent="0.3">
      <c r="A298" s="841" t="s">
        <v>8379</v>
      </c>
      <c r="B298" s="842"/>
      <c r="C298" s="843">
        <v>45705</v>
      </c>
      <c r="D298" s="842"/>
      <c r="E298" s="844">
        <v>107.363</v>
      </c>
      <c r="F298" s="842"/>
      <c r="G298" s="845">
        <v>10.9969</v>
      </c>
      <c r="H298" s="847"/>
      <c r="I298" s="846">
        <v>0.4</v>
      </c>
      <c r="J298" s="846">
        <v>7.87</v>
      </c>
      <c r="K298" s="846">
        <v>0.37</v>
      </c>
      <c r="L298" s="846">
        <v>0.4</v>
      </c>
      <c r="M298" s="851"/>
      <c r="N298" s="848">
        <v>9.9601000000000006</v>
      </c>
      <c r="O298" s="846">
        <v>7.9745999999999997</v>
      </c>
      <c r="P298" s="846">
        <v>8.0731999999999999</v>
      </c>
      <c r="Q298" s="846">
        <v>8.3481000000000005</v>
      </c>
      <c r="R298" s="846">
        <v>10.0068</v>
      </c>
      <c r="S298" s="846">
        <v>7.84</v>
      </c>
      <c r="T298" s="846">
        <v>6.2702999999999998</v>
      </c>
      <c r="U298" s="856">
        <v>6.1447000000000003</v>
      </c>
      <c r="V298" s="846">
        <v>6.1783999999999999</v>
      </c>
      <c r="W298" s="846" t="s">
        <v>430</v>
      </c>
      <c r="X298" s="846" t="s">
        <v>430</v>
      </c>
      <c r="Y298" s="852" t="s">
        <v>430</v>
      </c>
      <c r="Z298" s="846" t="s">
        <v>430</v>
      </c>
      <c r="AA298" s="846">
        <v>7.6304999999999996</v>
      </c>
      <c r="AB298" s="846">
        <v>6.1928000000000001</v>
      </c>
      <c r="AC298" s="846">
        <v>6.1224999999999996</v>
      </c>
      <c r="AD298" s="846">
        <v>6.1287000000000003</v>
      </c>
      <c r="AE298" s="846">
        <v>10.3652</v>
      </c>
      <c r="AF298" s="846">
        <v>7.3042999999999996</v>
      </c>
      <c r="AG298" s="937"/>
      <c r="AH298" s="844">
        <v>116</v>
      </c>
      <c r="AI298" s="844">
        <v>122</v>
      </c>
      <c r="AJ298" s="844">
        <v>113</v>
      </c>
      <c r="AK298" s="844">
        <v>117</v>
      </c>
      <c r="AL298" s="844">
        <v>120</v>
      </c>
      <c r="AM298" s="844">
        <v>52</v>
      </c>
      <c r="AN298" s="844">
        <v>19</v>
      </c>
      <c r="AO298" s="938">
        <v>13</v>
      </c>
      <c r="AP298" s="844">
        <v>11</v>
      </c>
      <c r="AQ298" s="844" t="s">
        <v>430</v>
      </c>
      <c r="AR298" s="844" t="s">
        <v>430</v>
      </c>
      <c r="AS298" s="844" t="s">
        <v>430</v>
      </c>
      <c r="AT298" s="844" t="s">
        <v>430</v>
      </c>
      <c r="AU298" s="844">
        <v>70</v>
      </c>
      <c r="AV298" s="844">
        <v>25</v>
      </c>
      <c r="AW298" s="844">
        <v>13</v>
      </c>
      <c r="AX298" s="844">
        <v>13</v>
      </c>
      <c r="AY298" s="844">
        <v>117</v>
      </c>
      <c r="AZ298" s="939"/>
      <c r="BA298" s="853" t="s">
        <v>430</v>
      </c>
      <c r="BB298" s="846">
        <v>94.69</v>
      </c>
      <c r="BC298" s="846" t="s">
        <v>430</v>
      </c>
      <c r="BD298" s="846" t="s">
        <v>430</v>
      </c>
      <c r="BE298" s="852" t="s">
        <v>430</v>
      </c>
      <c r="BF298" s="852">
        <v>5.31</v>
      </c>
      <c r="BG298" s="847"/>
      <c r="BH298" s="940">
        <v>5.31</v>
      </c>
      <c r="BI298" s="846" t="s">
        <v>430</v>
      </c>
      <c r="BJ298" s="846" t="s">
        <v>430</v>
      </c>
      <c r="BK298" s="846">
        <v>94.69</v>
      </c>
      <c r="BL298" s="846" t="s">
        <v>430</v>
      </c>
      <c r="BM298" s="852" t="s">
        <v>430</v>
      </c>
      <c r="BN298" s="852" t="s">
        <v>430</v>
      </c>
      <c r="BO298" s="852" t="s">
        <v>430</v>
      </c>
      <c r="BP298" s="852" t="s">
        <v>430</v>
      </c>
      <c r="BQ298" s="852" t="s">
        <v>430</v>
      </c>
      <c r="BR298" s="847"/>
      <c r="BS298" s="854">
        <v>12.241715660000001</v>
      </c>
      <c r="BT298" s="846">
        <v>40.518002549999999</v>
      </c>
      <c r="BU298" s="847"/>
      <c r="BV298" s="907" t="s">
        <v>554</v>
      </c>
    </row>
    <row r="299" spans="1:74" s="428" customFormat="1" x14ac:dyDescent="0.25">
      <c r="A299" s="345" t="s">
        <v>8380</v>
      </c>
      <c r="B299" s="373"/>
      <c r="C299" s="719">
        <v>37973</v>
      </c>
      <c r="D299" s="373"/>
      <c r="E299" s="346">
        <v>104.27800000000001</v>
      </c>
      <c r="F299" s="373"/>
      <c r="G299" s="347">
        <v>47.453299999999999</v>
      </c>
      <c r="H299" s="374"/>
      <c r="I299" s="348" t="s">
        <v>430</v>
      </c>
      <c r="J299" s="348" t="s">
        <v>430</v>
      </c>
      <c r="K299" s="348" t="s">
        <v>430</v>
      </c>
      <c r="L299" s="348" t="s">
        <v>430</v>
      </c>
      <c r="M299" s="362"/>
      <c r="N299" s="350">
        <v>74.6858</v>
      </c>
      <c r="O299" s="348">
        <v>27.9818</v>
      </c>
      <c r="P299" s="348">
        <v>26.483599999999999</v>
      </c>
      <c r="Q299" s="348">
        <v>22.286300000000001</v>
      </c>
      <c r="R299" s="348">
        <v>22.558900000000001</v>
      </c>
      <c r="S299" s="348">
        <v>10.042400000000001</v>
      </c>
      <c r="T299" s="348">
        <v>5.5644999999999998</v>
      </c>
      <c r="U299" s="354">
        <v>5.7001999999999997</v>
      </c>
      <c r="V299" s="348">
        <v>5.3818000000000001</v>
      </c>
      <c r="W299" s="348">
        <v>7.2206000000000001</v>
      </c>
      <c r="X299" s="348">
        <v>7.3315000000000001</v>
      </c>
      <c r="Y299" s="375">
        <v>6.3531000000000004</v>
      </c>
      <c r="Z299" s="348">
        <v>7.1420000000000003</v>
      </c>
      <c r="AA299" s="348">
        <v>11.671900000000001</v>
      </c>
      <c r="AB299" s="348">
        <v>5.5750999999999999</v>
      </c>
      <c r="AC299" s="348">
        <v>5.7175000000000002</v>
      </c>
      <c r="AD299" s="348">
        <v>5.4516999999999998</v>
      </c>
      <c r="AE299" s="348">
        <v>22.422000000000001</v>
      </c>
      <c r="AF299" s="348">
        <v>7.1554000000000002</v>
      </c>
      <c r="AG299" s="569"/>
      <c r="AH299" s="346">
        <v>28</v>
      </c>
      <c r="AI299" s="346">
        <v>25</v>
      </c>
      <c r="AJ299" s="346">
        <v>17</v>
      </c>
      <c r="AK299" s="346">
        <v>26</v>
      </c>
      <c r="AL299" s="346">
        <v>39</v>
      </c>
      <c r="AM299" s="346">
        <v>16</v>
      </c>
      <c r="AN299" s="346">
        <v>52</v>
      </c>
      <c r="AO299" s="572">
        <v>45</v>
      </c>
      <c r="AP299" s="346">
        <v>59</v>
      </c>
      <c r="AQ299" s="346">
        <v>65</v>
      </c>
      <c r="AR299" s="346">
        <v>37</v>
      </c>
      <c r="AS299" s="346">
        <v>10</v>
      </c>
      <c r="AT299" s="346">
        <v>5</v>
      </c>
      <c r="AU299" s="346">
        <v>39</v>
      </c>
      <c r="AV299" s="346">
        <v>54</v>
      </c>
      <c r="AW299" s="346">
        <v>54</v>
      </c>
      <c r="AX299" s="346">
        <v>61</v>
      </c>
      <c r="AY299" s="346">
        <v>41</v>
      </c>
      <c r="AZ299" s="584"/>
      <c r="BA299" s="467" t="s">
        <v>430</v>
      </c>
      <c r="BB299" s="348">
        <v>97.88</v>
      </c>
      <c r="BC299" s="348" t="s">
        <v>430</v>
      </c>
      <c r="BD299" s="348" t="s">
        <v>430</v>
      </c>
      <c r="BE299" s="375" t="s">
        <v>430</v>
      </c>
      <c r="BF299" s="375">
        <v>2.12</v>
      </c>
      <c r="BG299" s="374"/>
      <c r="BH299" s="594">
        <v>2.12</v>
      </c>
      <c r="BI299" s="348" t="s">
        <v>430</v>
      </c>
      <c r="BJ299" s="348" t="s">
        <v>430</v>
      </c>
      <c r="BK299" s="348" t="s">
        <v>430</v>
      </c>
      <c r="BL299" s="348" t="s">
        <v>430</v>
      </c>
      <c r="BM299" s="375" t="s">
        <v>430</v>
      </c>
      <c r="BN299" s="375" t="s">
        <v>430</v>
      </c>
      <c r="BO299" s="375" t="s">
        <v>430</v>
      </c>
      <c r="BP299" s="375">
        <v>97.88</v>
      </c>
      <c r="BQ299" s="375" t="s">
        <v>430</v>
      </c>
      <c r="BR299" s="374"/>
      <c r="BS299" s="468" t="s">
        <v>430</v>
      </c>
      <c r="BT299" s="348" t="s">
        <v>430</v>
      </c>
      <c r="BU299" s="374"/>
      <c r="BV299" s="430" t="s">
        <v>4624</v>
      </c>
    </row>
    <row r="300" spans="1:74" s="428" customFormat="1" x14ac:dyDescent="0.25">
      <c r="A300" s="345" t="s">
        <v>8381</v>
      </c>
      <c r="B300" s="373"/>
      <c r="C300" s="719">
        <v>45590</v>
      </c>
      <c r="D300" s="373"/>
      <c r="E300" s="346">
        <v>121.569</v>
      </c>
      <c r="F300" s="373"/>
      <c r="G300" s="347">
        <v>11.260999999999999</v>
      </c>
      <c r="H300" s="374"/>
      <c r="I300" s="348">
        <v>0.38</v>
      </c>
      <c r="J300" s="348">
        <v>7.92</v>
      </c>
      <c r="K300" s="348">
        <v>0.34</v>
      </c>
      <c r="L300" s="348">
        <v>0.37</v>
      </c>
      <c r="M300" s="362"/>
      <c r="N300" s="350">
        <v>11.0237</v>
      </c>
      <c r="O300" s="348">
        <v>8.3720999999999997</v>
      </c>
      <c r="P300" s="348">
        <v>8.3481000000000005</v>
      </c>
      <c r="Q300" s="348">
        <v>8.8742000000000001</v>
      </c>
      <c r="R300" s="348">
        <v>10.100099999999999</v>
      </c>
      <c r="S300" s="348">
        <v>7.9053000000000004</v>
      </c>
      <c r="T300" s="348">
        <v>6.4009</v>
      </c>
      <c r="U300" s="354">
        <v>6.2824999999999998</v>
      </c>
      <c r="V300" s="348">
        <v>6.3944000000000001</v>
      </c>
      <c r="W300" s="348" t="s">
        <v>430</v>
      </c>
      <c r="X300" s="348" t="s">
        <v>430</v>
      </c>
      <c r="Y300" s="375" t="s">
        <v>430</v>
      </c>
      <c r="Z300" s="348" t="s">
        <v>430</v>
      </c>
      <c r="AA300" s="348">
        <v>7.7131999999999996</v>
      </c>
      <c r="AB300" s="348">
        <v>6.3163</v>
      </c>
      <c r="AC300" s="348">
        <v>6.2534999999999998</v>
      </c>
      <c r="AD300" s="348">
        <v>6.3522999999999996</v>
      </c>
      <c r="AE300" s="348">
        <v>10.5885</v>
      </c>
      <c r="AF300" s="348">
        <v>7.4024000000000001</v>
      </c>
      <c r="AG300" s="569"/>
      <c r="AH300" s="346">
        <v>114</v>
      </c>
      <c r="AI300" s="346">
        <v>118</v>
      </c>
      <c r="AJ300" s="346">
        <v>109</v>
      </c>
      <c r="AK300" s="346">
        <v>105</v>
      </c>
      <c r="AL300" s="346">
        <v>119</v>
      </c>
      <c r="AM300" s="346">
        <v>50</v>
      </c>
      <c r="AN300" s="346">
        <v>16</v>
      </c>
      <c r="AO300" s="572">
        <v>11</v>
      </c>
      <c r="AP300" s="346">
        <v>8</v>
      </c>
      <c r="AQ300" s="346" t="s">
        <v>430</v>
      </c>
      <c r="AR300" s="346" t="s">
        <v>430</v>
      </c>
      <c r="AS300" s="346" t="s">
        <v>430</v>
      </c>
      <c r="AT300" s="346" t="s">
        <v>430</v>
      </c>
      <c r="AU300" s="346">
        <v>69</v>
      </c>
      <c r="AV300" s="346">
        <v>21</v>
      </c>
      <c r="AW300" s="346">
        <v>11</v>
      </c>
      <c r="AX300" s="346">
        <v>10</v>
      </c>
      <c r="AY300" s="346">
        <v>112</v>
      </c>
      <c r="AZ300" s="584"/>
      <c r="BA300" s="467" t="s">
        <v>430</v>
      </c>
      <c r="BB300" s="348">
        <v>92.64</v>
      </c>
      <c r="BC300" s="348" t="s">
        <v>430</v>
      </c>
      <c r="BD300" s="348" t="s">
        <v>430</v>
      </c>
      <c r="BE300" s="375" t="s">
        <v>430</v>
      </c>
      <c r="BF300" s="375">
        <v>7.36</v>
      </c>
      <c r="BG300" s="374"/>
      <c r="BH300" s="594">
        <v>7.36</v>
      </c>
      <c r="BI300" s="348" t="s">
        <v>430</v>
      </c>
      <c r="BJ300" s="348" t="s">
        <v>430</v>
      </c>
      <c r="BK300" s="348">
        <v>92.64</v>
      </c>
      <c r="BL300" s="348" t="s">
        <v>430</v>
      </c>
      <c r="BM300" s="375" t="s">
        <v>430</v>
      </c>
      <c r="BN300" s="375" t="s">
        <v>430</v>
      </c>
      <c r="BO300" s="375" t="s">
        <v>430</v>
      </c>
      <c r="BP300" s="375" t="s">
        <v>430</v>
      </c>
      <c r="BQ300" s="375" t="s">
        <v>430</v>
      </c>
      <c r="BR300" s="374"/>
      <c r="BS300" s="468">
        <v>14.188021871418799</v>
      </c>
      <c r="BT300" s="348">
        <v>40.452534704045298</v>
      </c>
      <c r="BU300" s="374"/>
      <c r="BV300" s="430" t="s">
        <v>554</v>
      </c>
    </row>
    <row r="301" spans="1:74" s="428" customFormat="1" x14ac:dyDescent="0.25">
      <c r="A301" s="345" t="s">
        <v>8382</v>
      </c>
      <c r="B301" s="373"/>
      <c r="C301" s="719">
        <v>45973</v>
      </c>
      <c r="D301" s="373"/>
      <c r="E301" s="346">
        <v>103.12</v>
      </c>
      <c r="F301" s="373"/>
      <c r="G301" s="347">
        <v>10.354200000000001</v>
      </c>
      <c r="H301" s="374"/>
      <c r="I301" s="348" t="s">
        <v>430</v>
      </c>
      <c r="J301" s="348" t="s">
        <v>430</v>
      </c>
      <c r="K301" s="348" t="s">
        <v>430</v>
      </c>
      <c r="L301" s="348" t="s">
        <v>430</v>
      </c>
      <c r="M301" s="362"/>
      <c r="N301" s="350" t="s">
        <v>430</v>
      </c>
      <c r="O301" s="348">
        <v>9.3512000000000004</v>
      </c>
      <c r="P301" s="348">
        <v>8.7078000000000007</v>
      </c>
      <c r="Q301" s="348">
        <v>7.3951000000000002</v>
      </c>
      <c r="R301" s="348">
        <v>10.3714</v>
      </c>
      <c r="S301" s="348">
        <v>6.6393000000000004</v>
      </c>
      <c r="T301" s="348">
        <v>5.9118000000000004</v>
      </c>
      <c r="U301" s="354" t="s">
        <v>430</v>
      </c>
      <c r="V301" s="348" t="s">
        <v>430</v>
      </c>
      <c r="W301" s="348" t="s">
        <v>430</v>
      </c>
      <c r="X301" s="348" t="s">
        <v>430</v>
      </c>
      <c r="Y301" s="375" t="s">
        <v>430</v>
      </c>
      <c r="Z301" s="348" t="s">
        <v>430</v>
      </c>
      <c r="AA301" s="348">
        <v>6.6382000000000003</v>
      </c>
      <c r="AB301" s="348">
        <v>5.8196000000000003</v>
      </c>
      <c r="AC301" s="348" t="s">
        <v>430</v>
      </c>
      <c r="AD301" s="348" t="s">
        <v>430</v>
      </c>
      <c r="AE301" s="348">
        <v>11.97</v>
      </c>
      <c r="AF301" s="348">
        <v>5.7973999999999997</v>
      </c>
      <c r="AG301" s="569"/>
      <c r="AH301" s="346" t="s">
        <v>430</v>
      </c>
      <c r="AI301" s="346">
        <v>104</v>
      </c>
      <c r="AJ301" s="346">
        <v>98</v>
      </c>
      <c r="AK301" s="346">
        <v>134</v>
      </c>
      <c r="AL301" s="346">
        <v>115</v>
      </c>
      <c r="AM301" s="346">
        <v>95</v>
      </c>
      <c r="AN301" s="346">
        <v>28</v>
      </c>
      <c r="AO301" s="572" t="s">
        <v>430</v>
      </c>
      <c r="AP301" s="346" t="s">
        <v>430</v>
      </c>
      <c r="AQ301" s="346" t="s">
        <v>430</v>
      </c>
      <c r="AR301" s="346" t="s">
        <v>430</v>
      </c>
      <c r="AS301" s="346" t="s">
        <v>430</v>
      </c>
      <c r="AT301" s="346" t="s">
        <v>430</v>
      </c>
      <c r="AU301" s="346">
        <v>107</v>
      </c>
      <c r="AV301" s="346">
        <v>39</v>
      </c>
      <c r="AW301" s="346" t="s">
        <v>430</v>
      </c>
      <c r="AX301" s="346" t="s">
        <v>430</v>
      </c>
      <c r="AY301" s="346">
        <v>103</v>
      </c>
      <c r="AZ301" s="584"/>
      <c r="BA301" s="467" t="s">
        <v>430</v>
      </c>
      <c r="BB301" s="348">
        <v>97.18</v>
      </c>
      <c r="BC301" s="348" t="s">
        <v>430</v>
      </c>
      <c r="BD301" s="348" t="s">
        <v>430</v>
      </c>
      <c r="BE301" s="375" t="s">
        <v>430</v>
      </c>
      <c r="BF301" s="375">
        <v>2.82</v>
      </c>
      <c r="BG301" s="374"/>
      <c r="BH301" s="594">
        <v>2.82</v>
      </c>
      <c r="BI301" s="348" t="s">
        <v>430</v>
      </c>
      <c r="BJ301" s="348" t="s">
        <v>430</v>
      </c>
      <c r="BK301" s="348" t="s">
        <v>430</v>
      </c>
      <c r="BL301" s="348" t="s">
        <v>430</v>
      </c>
      <c r="BM301" s="375" t="s">
        <v>430</v>
      </c>
      <c r="BN301" s="375" t="s">
        <v>430</v>
      </c>
      <c r="BO301" s="375" t="s">
        <v>430</v>
      </c>
      <c r="BP301" s="375">
        <v>97.18</v>
      </c>
      <c r="BQ301" s="375" t="s">
        <v>430</v>
      </c>
      <c r="BR301" s="374"/>
      <c r="BS301" s="468" t="s">
        <v>430</v>
      </c>
      <c r="BT301" s="348" t="s">
        <v>430</v>
      </c>
      <c r="BU301" s="374"/>
      <c r="BV301" s="430" t="s">
        <v>554</v>
      </c>
    </row>
    <row r="302" spans="1:74" s="428" customFormat="1" ht="11" x14ac:dyDescent="0.3">
      <c r="A302" s="841" t="s">
        <v>8383</v>
      </c>
      <c r="B302" s="842"/>
      <c r="C302" s="843">
        <v>44917</v>
      </c>
      <c r="D302" s="842"/>
      <c r="E302" s="844">
        <v>95.770399999999995</v>
      </c>
      <c r="F302" s="842"/>
      <c r="G302" s="845">
        <v>12.654500000000001</v>
      </c>
      <c r="H302" s="847"/>
      <c r="I302" s="846">
        <v>0.11</v>
      </c>
      <c r="J302" s="846">
        <v>5.61</v>
      </c>
      <c r="K302" s="846">
        <v>0.1</v>
      </c>
      <c r="L302" s="846">
        <v>0.11</v>
      </c>
      <c r="M302" s="851"/>
      <c r="N302" s="848">
        <v>4.6154999999999999</v>
      </c>
      <c r="O302" s="846">
        <v>4.9645000000000001</v>
      </c>
      <c r="P302" s="846">
        <v>5.0319000000000003</v>
      </c>
      <c r="Q302" s="846">
        <v>4.9954000000000001</v>
      </c>
      <c r="R302" s="846">
        <v>5.4368999999999996</v>
      </c>
      <c r="S302" s="846">
        <v>5.4603000000000002</v>
      </c>
      <c r="T302" s="846">
        <v>5.3615000000000004</v>
      </c>
      <c r="U302" s="856">
        <v>5.4725000000000001</v>
      </c>
      <c r="V302" s="846">
        <v>5.4875999999999996</v>
      </c>
      <c r="W302" s="846">
        <v>6.7945000000000002</v>
      </c>
      <c r="X302" s="846">
        <v>6.8795000000000002</v>
      </c>
      <c r="Y302" s="852" t="s">
        <v>430</v>
      </c>
      <c r="Z302" s="846" t="s">
        <v>430</v>
      </c>
      <c r="AA302" s="846">
        <v>5.4676</v>
      </c>
      <c r="AB302" s="846">
        <v>5.3296000000000001</v>
      </c>
      <c r="AC302" s="846">
        <v>5.4739000000000004</v>
      </c>
      <c r="AD302" s="846">
        <v>5.5033000000000003</v>
      </c>
      <c r="AE302" s="846">
        <v>5.3676000000000004</v>
      </c>
      <c r="AF302" s="846">
        <v>6.9438000000000004</v>
      </c>
      <c r="AG302" s="937"/>
      <c r="AH302" s="844">
        <v>144</v>
      </c>
      <c r="AI302" s="844">
        <v>151</v>
      </c>
      <c r="AJ302" s="844">
        <v>143</v>
      </c>
      <c r="AK302" s="844">
        <v>147</v>
      </c>
      <c r="AL302" s="844">
        <v>145</v>
      </c>
      <c r="AM302" s="844">
        <v>142</v>
      </c>
      <c r="AN302" s="844">
        <v>81</v>
      </c>
      <c r="AO302" s="938">
        <v>83</v>
      </c>
      <c r="AP302" s="844">
        <v>47</v>
      </c>
      <c r="AQ302" s="844">
        <v>99</v>
      </c>
      <c r="AR302" s="844">
        <v>94</v>
      </c>
      <c r="AS302" s="844" t="s">
        <v>430</v>
      </c>
      <c r="AT302" s="844" t="s">
        <v>430</v>
      </c>
      <c r="AU302" s="844">
        <v>144</v>
      </c>
      <c r="AV302" s="844">
        <v>84</v>
      </c>
      <c r="AW302" s="844">
        <v>91</v>
      </c>
      <c r="AX302" s="844">
        <v>55</v>
      </c>
      <c r="AY302" s="844">
        <v>145</v>
      </c>
      <c r="AZ302" s="939"/>
      <c r="BA302" s="853">
        <v>97.01</v>
      </c>
      <c r="BB302" s="846" t="s">
        <v>430</v>
      </c>
      <c r="BC302" s="846" t="s">
        <v>430</v>
      </c>
      <c r="BD302" s="846" t="s">
        <v>430</v>
      </c>
      <c r="BE302" s="852" t="s">
        <v>430</v>
      </c>
      <c r="BF302" s="852">
        <v>2.99</v>
      </c>
      <c r="BG302" s="847"/>
      <c r="BH302" s="940">
        <v>2.99</v>
      </c>
      <c r="BI302" s="846" t="s">
        <v>430</v>
      </c>
      <c r="BJ302" s="846" t="s">
        <v>430</v>
      </c>
      <c r="BK302" s="846" t="s">
        <v>430</v>
      </c>
      <c r="BL302" s="846" t="s">
        <v>430</v>
      </c>
      <c r="BM302" s="852">
        <v>96.7</v>
      </c>
      <c r="BN302" s="852" t="s">
        <v>430</v>
      </c>
      <c r="BO302" s="852">
        <v>0.31</v>
      </c>
      <c r="BP302" s="852" t="s">
        <v>430</v>
      </c>
      <c r="BQ302" s="852" t="s">
        <v>430</v>
      </c>
      <c r="BR302" s="847"/>
      <c r="BS302" s="854" t="s">
        <v>430</v>
      </c>
      <c r="BT302" s="846" t="s">
        <v>430</v>
      </c>
      <c r="BU302" s="847"/>
      <c r="BV302" s="907" t="s">
        <v>554</v>
      </c>
    </row>
    <row r="303" spans="1:74" s="428" customFormat="1" x14ac:dyDescent="0.25">
      <c r="A303" s="345" t="s">
        <v>8384</v>
      </c>
      <c r="B303" s="373"/>
      <c r="C303" s="719">
        <v>45016</v>
      </c>
      <c r="D303" s="373"/>
      <c r="E303" s="346">
        <v>78.866200000000006</v>
      </c>
      <c r="F303" s="373"/>
      <c r="G303" s="347">
        <v>30.25</v>
      </c>
      <c r="H303" s="374"/>
      <c r="I303" s="348">
        <v>8.68</v>
      </c>
      <c r="J303" s="348">
        <v>7.03</v>
      </c>
      <c r="K303" s="348">
        <v>6.38</v>
      </c>
      <c r="L303" s="348">
        <v>6.6</v>
      </c>
      <c r="M303" s="362"/>
      <c r="N303" s="350">
        <v>128.351</v>
      </c>
      <c r="O303" s="348">
        <v>41.183399999999999</v>
      </c>
      <c r="P303" s="348">
        <v>29.068100000000001</v>
      </c>
      <c r="Q303" s="348">
        <v>23.989000000000001</v>
      </c>
      <c r="R303" s="348">
        <v>25.374099999999999</v>
      </c>
      <c r="S303" s="348">
        <v>8.2675000000000001</v>
      </c>
      <c r="T303" s="348">
        <v>4.2434000000000003</v>
      </c>
      <c r="U303" s="354">
        <v>4.3746</v>
      </c>
      <c r="V303" s="348">
        <v>3.4687000000000001</v>
      </c>
      <c r="W303" s="348">
        <v>7.2417999999999996</v>
      </c>
      <c r="X303" s="348">
        <v>7.2949000000000002</v>
      </c>
      <c r="Y303" s="375" t="s">
        <v>430</v>
      </c>
      <c r="Z303" s="348" t="s">
        <v>430</v>
      </c>
      <c r="AA303" s="348">
        <v>13.0305</v>
      </c>
      <c r="AB303" s="348">
        <v>4.7892000000000001</v>
      </c>
      <c r="AC303" s="348">
        <v>5.0833000000000004</v>
      </c>
      <c r="AD303" s="348">
        <v>3.6932</v>
      </c>
      <c r="AE303" s="348">
        <v>23.234300000000001</v>
      </c>
      <c r="AF303" s="348">
        <v>7.7222999999999997</v>
      </c>
      <c r="AG303" s="569"/>
      <c r="AH303" s="346">
        <v>6</v>
      </c>
      <c r="AI303" s="346">
        <v>6</v>
      </c>
      <c r="AJ303" s="346">
        <v>10</v>
      </c>
      <c r="AK303" s="346">
        <v>22</v>
      </c>
      <c r="AL303" s="346">
        <v>38</v>
      </c>
      <c r="AM303" s="346">
        <v>36</v>
      </c>
      <c r="AN303" s="346">
        <v>150</v>
      </c>
      <c r="AO303" s="572">
        <v>148</v>
      </c>
      <c r="AP303" s="346">
        <v>139</v>
      </c>
      <c r="AQ303" s="346">
        <v>63</v>
      </c>
      <c r="AR303" s="346">
        <v>42</v>
      </c>
      <c r="AS303" s="346" t="s">
        <v>430</v>
      </c>
      <c r="AT303" s="346" t="s">
        <v>430</v>
      </c>
      <c r="AU303" s="346">
        <v>22</v>
      </c>
      <c r="AV303" s="346">
        <v>124</v>
      </c>
      <c r="AW303" s="346">
        <v>122</v>
      </c>
      <c r="AX303" s="346">
        <v>139</v>
      </c>
      <c r="AY303" s="346">
        <v>39</v>
      </c>
      <c r="AZ303" s="584"/>
      <c r="BA303" s="467">
        <v>95.34</v>
      </c>
      <c r="BB303" s="348" t="s">
        <v>430</v>
      </c>
      <c r="BC303" s="348" t="s">
        <v>430</v>
      </c>
      <c r="BD303" s="348" t="s">
        <v>430</v>
      </c>
      <c r="BE303" s="375" t="s">
        <v>430</v>
      </c>
      <c r="BF303" s="375">
        <v>4.66</v>
      </c>
      <c r="BG303" s="374"/>
      <c r="BH303" s="594">
        <v>4.66</v>
      </c>
      <c r="BI303" s="348" t="s">
        <v>430</v>
      </c>
      <c r="BJ303" s="348" t="s">
        <v>430</v>
      </c>
      <c r="BK303" s="348" t="s">
        <v>430</v>
      </c>
      <c r="BL303" s="348" t="s">
        <v>430</v>
      </c>
      <c r="BM303" s="375">
        <v>95.34</v>
      </c>
      <c r="BN303" s="375" t="s">
        <v>430</v>
      </c>
      <c r="BO303" s="375" t="s">
        <v>430</v>
      </c>
      <c r="BP303" s="375" t="s">
        <v>430</v>
      </c>
      <c r="BQ303" s="375" t="s">
        <v>430</v>
      </c>
      <c r="BR303" s="374"/>
      <c r="BS303" s="468" t="s">
        <v>430</v>
      </c>
      <c r="BT303" s="348" t="s">
        <v>430</v>
      </c>
      <c r="BU303" s="374"/>
      <c r="BV303" s="430" t="s">
        <v>554</v>
      </c>
    </row>
    <row r="304" spans="1:74" s="428" customFormat="1" x14ac:dyDescent="0.25">
      <c r="A304" s="345" t="s">
        <v>8385</v>
      </c>
      <c r="B304" s="373"/>
      <c r="C304" s="719">
        <v>44852</v>
      </c>
      <c r="D304" s="373"/>
      <c r="E304" s="346">
        <v>92.937899999999999</v>
      </c>
      <c r="F304" s="373"/>
      <c r="G304" s="347">
        <v>12.9954</v>
      </c>
      <c r="H304" s="374"/>
      <c r="I304" s="348">
        <v>0.91</v>
      </c>
      <c r="J304" s="348">
        <v>6.25</v>
      </c>
      <c r="K304" s="348">
        <v>0.85</v>
      </c>
      <c r="L304" s="348">
        <v>0.9</v>
      </c>
      <c r="M304" s="362"/>
      <c r="N304" s="350">
        <v>23.327000000000002</v>
      </c>
      <c r="O304" s="348">
        <v>10.3506</v>
      </c>
      <c r="P304" s="348">
        <v>10.8964</v>
      </c>
      <c r="Q304" s="348">
        <v>11.1417</v>
      </c>
      <c r="R304" s="348">
        <v>10.3086</v>
      </c>
      <c r="S304" s="348">
        <v>6.1791999999999998</v>
      </c>
      <c r="T304" s="348">
        <v>5.3912000000000004</v>
      </c>
      <c r="U304" s="354">
        <v>5.6700999999999997</v>
      </c>
      <c r="V304" s="348">
        <v>5.4966999999999997</v>
      </c>
      <c r="W304" s="348">
        <v>7.1704999999999997</v>
      </c>
      <c r="X304" s="348">
        <v>7.1078000000000001</v>
      </c>
      <c r="Y304" s="375" t="s">
        <v>430</v>
      </c>
      <c r="Z304" s="348" t="s">
        <v>430</v>
      </c>
      <c r="AA304" s="348">
        <v>6.0178000000000003</v>
      </c>
      <c r="AB304" s="348">
        <v>5.4969000000000001</v>
      </c>
      <c r="AC304" s="348">
        <v>5.6604000000000001</v>
      </c>
      <c r="AD304" s="348">
        <v>5.6069000000000004</v>
      </c>
      <c r="AE304" s="348">
        <v>10.0312</v>
      </c>
      <c r="AF304" s="348">
        <v>7.3692000000000002</v>
      </c>
      <c r="AG304" s="569"/>
      <c r="AH304" s="346">
        <v>70</v>
      </c>
      <c r="AI304" s="346">
        <v>81</v>
      </c>
      <c r="AJ304" s="346">
        <v>73</v>
      </c>
      <c r="AK304" s="346">
        <v>78</v>
      </c>
      <c r="AL304" s="346">
        <v>117</v>
      </c>
      <c r="AM304" s="346">
        <v>116</v>
      </c>
      <c r="AN304" s="346">
        <v>77</v>
      </c>
      <c r="AO304" s="572">
        <v>50</v>
      </c>
      <c r="AP304" s="346">
        <v>45</v>
      </c>
      <c r="AQ304" s="346">
        <v>72</v>
      </c>
      <c r="AR304" s="346">
        <v>72</v>
      </c>
      <c r="AS304" s="346" t="s">
        <v>430</v>
      </c>
      <c r="AT304" s="346" t="s">
        <v>430</v>
      </c>
      <c r="AU304" s="346">
        <v>127</v>
      </c>
      <c r="AV304" s="346">
        <v>62</v>
      </c>
      <c r="AW304" s="346">
        <v>64</v>
      </c>
      <c r="AX304" s="346">
        <v>41</v>
      </c>
      <c r="AY304" s="346">
        <v>121</v>
      </c>
      <c r="AZ304" s="584"/>
      <c r="BA304" s="467">
        <v>96.05</v>
      </c>
      <c r="BB304" s="348" t="s">
        <v>430</v>
      </c>
      <c r="BC304" s="348" t="s">
        <v>430</v>
      </c>
      <c r="BD304" s="348" t="s">
        <v>430</v>
      </c>
      <c r="BE304" s="375" t="s">
        <v>430</v>
      </c>
      <c r="BF304" s="375">
        <v>3.95</v>
      </c>
      <c r="BG304" s="374"/>
      <c r="BH304" s="594">
        <v>3.95</v>
      </c>
      <c r="BI304" s="348" t="s">
        <v>430</v>
      </c>
      <c r="BJ304" s="348" t="s">
        <v>430</v>
      </c>
      <c r="BK304" s="348" t="s">
        <v>430</v>
      </c>
      <c r="BL304" s="348" t="s">
        <v>430</v>
      </c>
      <c r="BM304" s="375">
        <v>96.05</v>
      </c>
      <c r="BN304" s="375" t="s">
        <v>430</v>
      </c>
      <c r="BO304" s="375" t="s">
        <v>430</v>
      </c>
      <c r="BP304" s="375" t="s">
        <v>430</v>
      </c>
      <c r="BQ304" s="375" t="s">
        <v>430</v>
      </c>
      <c r="BR304" s="374"/>
      <c r="BS304" s="468" t="s">
        <v>430</v>
      </c>
      <c r="BT304" s="348" t="s">
        <v>430</v>
      </c>
      <c r="BU304" s="374"/>
      <c r="BV304" s="430" t="s">
        <v>4692</v>
      </c>
    </row>
    <row r="305" spans="1:74" s="428" customFormat="1" x14ac:dyDescent="0.25">
      <c r="A305" s="345" t="s">
        <v>8386</v>
      </c>
      <c r="B305" s="373"/>
      <c r="C305" s="719">
        <v>44882</v>
      </c>
      <c r="D305" s="373"/>
      <c r="E305" s="346">
        <v>89.935900000000004</v>
      </c>
      <c r="F305" s="373"/>
      <c r="G305" s="347">
        <v>12.811400000000001</v>
      </c>
      <c r="H305" s="374"/>
      <c r="I305" s="348">
        <v>0.34247</v>
      </c>
      <c r="J305" s="348">
        <v>5.91</v>
      </c>
      <c r="K305" s="348">
        <v>0.32877000000000001</v>
      </c>
      <c r="L305" s="348">
        <v>0.33972999999999998</v>
      </c>
      <c r="M305" s="362"/>
      <c r="N305" s="350">
        <v>7.1239999999999997</v>
      </c>
      <c r="O305" s="348">
        <v>6.2732000000000001</v>
      </c>
      <c r="P305" s="348">
        <v>5.8673999999999999</v>
      </c>
      <c r="Q305" s="348">
        <v>6.4057000000000004</v>
      </c>
      <c r="R305" s="348">
        <v>6.7229000000000001</v>
      </c>
      <c r="S305" s="348">
        <v>5.6631999999999998</v>
      </c>
      <c r="T305" s="348">
        <v>5.4724000000000004</v>
      </c>
      <c r="U305" s="354">
        <v>5.6891999999999996</v>
      </c>
      <c r="V305" s="348">
        <v>5.6609999999999996</v>
      </c>
      <c r="W305" s="348">
        <v>7.0419999999999998</v>
      </c>
      <c r="X305" s="348">
        <v>7.0361000000000002</v>
      </c>
      <c r="Y305" s="375" t="s">
        <v>430</v>
      </c>
      <c r="Z305" s="348" t="s">
        <v>430</v>
      </c>
      <c r="AA305" s="348">
        <v>5.7953000000000001</v>
      </c>
      <c r="AB305" s="348">
        <v>5.4442000000000004</v>
      </c>
      <c r="AC305" s="348">
        <v>5.7289000000000003</v>
      </c>
      <c r="AD305" s="348">
        <v>5.6670999999999996</v>
      </c>
      <c r="AE305" s="348">
        <v>6.7605000000000004</v>
      </c>
      <c r="AF305" s="348">
        <v>7.1186999999999996</v>
      </c>
      <c r="AG305" s="569"/>
      <c r="AH305" s="346">
        <v>123</v>
      </c>
      <c r="AI305" s="346">
        <v>135</v>
      </c>
      <c r="AJ305" s="346">
        <v>132</v>
      </c>
      <c r="AK305" s="346">
        <v>139</v>
      </c>
      <c r="AL305" s="346">
        <v>140</v>
      </c>
      <c r="AM305" s="346">
        <v>137</v>
      </c>
      <c r="AN305" s="346">
        <v>68</v>
      </c>
      <c r="AO305" s="572">
        <v>48</v>
      </c>
      <c r="AP305" s="346">
        <v>32</v>
      </c>
      <c r="AQ305" s="346">
        <v>84</v>
      </c>
      <c r="AR305" s="346">
        <v>78</v>
      </c>
      <c r="AS305" s="346" t="s">
        <v>430</v>
      </c>
      <c r="AT305" s="346" t="s">
        <v>430</v>
      </c>
      <c r="AU305" s="346">
        <v>139</v>
      </c>
      <c r="AV305" s="346">
        <v>68</v>
      </c>
      <c r="AW305" s="346">
        <v>50</v>
      </c>
      <c r="AX305" s="346">
        <v>36</v>
      </c>
      <c r="AY305" s="346">
        <v>141</v>
      </c>
      <c r="AZ305" s="584"/>
      <c r="BA305" s="467">
        <v>97.24</v>
      </c>
      <c r="BB305" s="348" t="s">
        <v>430</v>
      </c>
      <c r="BC305" s="348" t="s">
        <v>430</v>
      </c>
      <c r="BD305" s="348" t="s">
        <v>430</v>
      </c>
      <c r="BE305" s="375" t="s">
        <v>430</v>
      </c>
      <c r="BF305" s="375">
        <v>2.76</v>
      </c>
      <c r="BG305" s="374"/>
      <c r="BH305" s="594">
        <v>2.75</v>
      </c>
      <c r="BI305" s="348" t="s">
        <v>430</v>
      </c>
      <c r="BJ305" s="348" t="s">
        <v>430</v>
      </c>
      <c r="BK305" s="348" t="s">
        <v>430</v>
      </c>
      <c r="BL305" s="348" t="s">
        <v>430</v>
      </c>
      <c r="BM305" s="375">
        <v>94</v>
      </c>
      <c r="BN305" s="375" t="s">
        <v>430</v>
      </c>
      <c r="BO305" s="375">
        <v>3.24</v>
      </c>
      <c r="BP305" s="375" t="s">
        <v>430</v>
      </c>
      <c r="BQ305" s="375" t="s">
        <v>430</v>
      </c>
      <c r="BR305" s="374"/>
      <c r="BS305" s="468" t="s">
        <v>430</v>
      </c>
      <c r="BT305" s="348" t="s">
        <v>430</v>
      </c>
      <c r="BU305" s="374"/>
      <c r="BV305" s="430" t="s">
        <v>554</v>
      </c>
    </row>
    <row r="306" spans="1:74" s="428" customFormat="1" x14ac:dyDescent="0.25">
      <c r="A306" s="345" t="s">
        <v>8387</v>
      </c>
      <c r="B306" s="373"/>
      <c r="C306" s="719">
        <v>44951</v>
      </c>
      <c r="D306" s="373"/>
      <c r="E306" s="346">
        <v>89.91</v>
      </c>
      <c r="F306" s="373"/>
      <c r="G306" s="347">
        <v>12.6404</v>
      </c>
      <c r="H306" s="374"/>
      <c r="I306" s="348">
        <v>0.53</v>
      </c>
      <c r="J306" s="348">
        <v>5.93</v>
      </c>
      <c r="K306" s="348">
        <v>0.5</v>
      </c>
      <c r="L306" s="348">
        <v>0.51</v>
      </c>
      <c r="M306" s="362"/>
      <c r="N306" s="350">
        <v>7.5091999999999999</v>
      </c>
      <c r="O306" s="348">
        <v>7.3997000000000002</v>
      </c>
      <c r="P306" s="348">
        <v>6.7325999999999997</v>
      </c>
      <c r="Q306" s="348">
        <v>7.5293999999999999</v>
      </c>
      <c r="R306" s="348">
        <v>7.3460999999999999</v>
      </c>
      <c r="S306" s="348">
        <v>5.8314000000000004</v>
      </c>
      <c r="T306" s="348">
        <v>5.5049000000000001</v>
      </c>
      <c r="U306" s="354">
        <v>5.8178000000000001</v>
      </c>
      <c r="V306" s="348">
        <v>5.5425000000000004</v>
      </c>
      <c r="W306" s="348">
        <v>7.0563000000000002</v>
      </c>
      <c r="X306" s="348">
        <v>7.0133999999999999</v>
      </c>
      <c r="Y306" s="375" t="s">
        <v>430</v>
      </c>
      <c r="Z306" s="348" t="s">
        <v>430</v>
      </c>
      <c r="AA306" s="348">
        <v>5.8643000000000001</v>
      </c>
      <c r="AB306" s="348">
        <v>5.4381000000000004</v>
      </c>
      <c r="AC306" s="348">
        <v>5.8650000000000002</v>
      </c>
      <c r="AD306" s="348">
        <v>5.5465</v>
      </c>
      <c r="AE306" s="348">
        <v>7.5816999999999997</v>
      </c>
      <c r="AF306" s="348">
        <v>7.1050000000000004</v>
      </c>
      <c r="AG306" s="569"/>
      <c r="AH306" s="346">
        <v>120</v>
      </c>
      <c r="AI306" s="346">
        <v>128</v>
      </c>
      <c r="AJ306" s="346">
        <v>123</v>
      </c>
      <c r="AK306" s="346">
        <v>131</v>
      </c>
      <c r="AL306" s="346">
        <v>136</v>
      </c>
      <c r="AM306" s="346">
        <v>132</v>
      </c>
      <c r="AN306" s="346">
        <v>58</v>
      </c>
      <c r="AO306" s="572">
        <v>28</v>
      </c>
      <c r="AP306" s="346">
        <v>40</v>
      </c>
      <c r="AQ306" s="346">
        <v>83</v>
      </c>
      <c r="AR306" s="346">
        <v>84</v>
      </c>
      <c r="AS306" s="346" t="s">
        <v>430</v>
      </c>
      <c r="AT306" s="346" t="s">
        <v>430</v>
      </c>
      <c r="AU306" s="346">
        <v>136</v>
      </c>
      <c r="AV306" s="346">
        <v>70</v>
      </c>
      <c r="AW306" s="346">
        <v>25</v>
      </c>
      <c r="AX306" s="346">
        <v>50</v>
      </c>
      <c r="AY306" s="346">
        <v>134</v>
      </c>
      <c r="AZ306" s="584"/>
      <c r="BA306" s="467">
        <v>92.06</v>
      </c>
      <c r="BB306" s="348" t="s">
        <v>430</v>
      </c>
      <c r="BC306" s="348" t="s">
        <v>430</v>
      </c>
      <c r="BD306" s="348" t="s">
        <v>430</v>
      </c>
      <c r="BE306" s="375" t="s">
        <v>430</v>
      </c>
      <c r="BF306" s="375">
        <v>7.94</v>
      </c>
      <c r="BG306" s="374"/>
      <c r="BH306" s="594">
        <v>7.94</v>
      </c>
      <c r="BI306" s="348" t="s">
        <v>430</v>
      </c>
      <c r="BJ306" s="348" t="s">
        <v>430</v>
      </c>
      <c r="BK306" s="348" t="s">
        <v>430</v>
      </c>
      <c r="BL306" s="348" t="s">
        <v>430</v>
      </c>
      <c r="BM306" s="375">
        <v>92.06</v>
      </c>
      <c r="BN306" s="375" t="s">
        <v>430</v>
      </c>
      <c r="BO306" s="375" t="s">
        <v>430</v>
      </c>
      <c r="BP306" s="375" t="s">
        <v>430</v>
      </c>
      <c r="BQ306" s="375" t="s">
        <v>430</v>
      </c>
      <c r="BR306" s="374"/>
      <c r="BS306" s="468" t="s">
        <v>430</v>
      </c>
      <c r="BT306" s="348" t="s">
        <v>430</v>
      </c>
      <c r="BU306" s="374"/>
      <c r="BV306" s="430" t="s">
        <v>554</v>
      </c>
    </row>
    <row r="307" spans="1:74" s="428" customFormat="1" x14ac:dyDescent="0.25">
      <c r="A307" s="345" t="s">
        <v>8388</v>
      </c>
      <c r="B307" s="373"/>
      <c r="C307" s="719">
        <v>44971</v>
      </c>
      <c r="D307" s="373"/>
      <c r="E307" s="346">
        <v>87.622600000000006</v>
      </c>
      <c r="F307" s="373"/>
      <c r="G307" s="347">
        <v>12.7661</v>
      </c>
      <c r="H307" s="374"/>
      <c r="I307" s="348">
        <v>1.1499999999999999</v>
      </c>
      <c r="J307" s="348">
        <v>6.53</v>
      </c>
      <c r="K307" s="348">
        <v>1.06</v>
      </c>
      <c r="L307" s="348">
        <v>1.1000000000000001</v>
      </c>
      <c r="M307" s="362"/>
      <c r="N307" s="350">
        <v>23.46</v>
      </c>
      <c r="O307" s="348">
        <v>11.053000000000001</v>
      </c>
      <c r="P307" s="348">
        <v>13.2674</v>
      </c>
      <c r="Q307" s="348">
        <v>12.8887</v>
      </c>
      <c r="R307" s="348">
        <v>11.7064</v>
      </c>
      <c r="S307" s="348">
        <v>6.0292000000000003</v>
      </c>
      <c r="T307" s="348">
        <v>5.4377000000000004</v>
      </c>
      <c r="U307" s="354">
        <v>5.6544999999999996</v>
      </c>
      <c r="V307" s="348">
        <v>5.4344000000000001</v>
      </c>
      <c r="W307" s="348">
        <v>7.2697000000000003</v>
      </c>
      <c r="X307" s="348">
        <v>7.2281000000000004</v>
      </c>
      <c r="Y307" s="375" t="s">
        <v>430</v>
      </c>
      <c r="Z307" s="348" t="s">
        <v>430</v>
      </c>
      <c r="AA307" s="348">
        <v>6.0997000000000003</v>
      </c>
      <c r="AB307" s="348">
        <v>5.4158999999999997</v>
      </c>
      <c r="AC307" s="348">
        <v>5.7012999999999998</v>
      </c>
      <c r="AD307" s="348">
        <v>5.5952000000000002</v>
      </c>
      <c r="AE307" s="348">
        <v>12.055999999999999</v>
      </c>
      <c r="AF307" s="348">
        <v>7.5412999999999997</v>
      </c>
      <c r="AG307" s="569"/>
      <c r="AH307" s="346">
        <v>69</v>
      </c>
      <c r="AI307" s="346">
        <v>70</v>
      </c>
      <c r="AJ307" s="346">
        <v>46</v>
      </c>
      <c r="AK307" s="346">
        <v>57</v>
      </c>
      <c r="AL307" s="346">
        <v>99</v>
      </c>
      <c r="AM307" s="346">
        <v>126</v>
      </c>
      <c r="AN307" s="346">
        <v>74</v>
      </c>
      <c r="AO307" s="572">
        <v>54</v>
      </c>
      <c r="AP307" s="346">
        <v>51</v>
      </c>
      <c r="AQ307" s="346">
        <v>57</v>
      </c>
      <c r="AR307" s="346">
        <v>53</v>
      </c>
      <c r="AS307" s="346" t="s">
        <v>430</v>
      </c>
      <c r="AT307" s="346" t="s">
        <v>430</v>
      </c>
      <c r="AU307" s="346">
        <v>120</v>
      </c>
      <c r="AV307" s="346">
        <v>74</v>
      </c>
      <c r="AW307" s="346">
        <v>59</v>
      </c>
      <c r="AX307" s="346">
        <v>42</v>
      </c>
      <c r="AY307" s="346">
        <v>102</v>
      </c>
      <c r="AZ307" s="584"/>
      <c r="BA307" s="467">
        <v>97.43</v>
      </c>
      <c r="BB307" s="348" t="s">
        <v>430</v>
      </c>
      <c r="BC307" s="348" t="s">
        <v>430</v>
      </c>
      <c r="BD307" s="348" t="s">
        <v>430</v>
      </c>
      <c r="BE307" s="375" t="s">
        <v>430</v>
      </c>
      <c r="BF307" s="375">
        <v>2.57</v>
      </c>
      <c r="BG307" s="374"/>
      <c r="BH307" s="594">
        <v>2.57</v>
      </c>
      <c r="BI307" s="348" t="s">
        <v>430</v>
      </c>
      <c r="BJ307" s="348" t="s">
        <v>430</v>
      </c>
      <c r="BK307" s="348" t="s">
        <v>430</v>
      </c>
      <c r="BL307" s="348" t="s">
        <v>430</v>
      </c>
      <c r="BM307" s="375">
        <v>97.43</v>
      </c>
      <c r="BN307" s="375" t="s">
        <v>430</v>
      </c>
      <c r="BO307" s="375" t="s">
        <v>430</v>
      </c>
      <c r="BP307" s="375" t="s">
        <v>430</v>
      </c>
      <c r="BQ307" s="375" t="s">
        <v>430</v>
      </c>
      <c r="BR307" s="374"/>
      <c r="BS307" s="468" t="s">
        <v>430</v>
      </c>
      <c r="BT307" s="348" t="s">
        <v>430</v>
      </c>
      <c r="BU307" s="374"/>
      <c r="BV307" s="430" t="s">
        <v>554</v>
      </c>
    </row>
    <row r="308" spans="1:74" s="428" customFormat="1" x14ac:dyDescent="0.25">
      <c r="A308" s="345" t="s">
        <v>8389</v>
      </c>
      <c r="B308" s="373"/>
      <c r="C308" s="719">
        <v>45590</v>
      </c>
      <c r="D308" s="373"/>
      <c r="E308" s="346">
        <v>80.626800000000003</v>
      </c>
      <c r="F308" s="373"/>
      <c r="G308" s="347">
        <v>11.2517</v>
      </c>
      <c r="H308" s="374"/>
      <c r="I308" s="348">
        <v>1.46</v>
      </c>
      <c r="J308" s="348">
        <v>7.98</v>
      </c>
      <c r="K308" s="348">
        <v>1.28</v>
      </c>
      <c r="L308" s="348">
        <v>1.39</v>
      </c>
      <c r="M308" s="362"/>
      <c r="N308" s="350">
        <v>26.619800000000001</v>
      </c>
      <c r="O308" s="348">
        <v>10.5906</v>
      </c>
      <c r="P308" s="348">
        <v>8.8664000000000005</v>
      </c>
      <c r="Q308" s="348">
        <v>7.6456</v>
      </c>
      <c r="R308" s="348">
        <v>14.379300000000001</v>
      </c>
      <c r="S308" s="348">
        <v>7.1430999999999996</v>
      </c>
      <c r="T308" s="348">
        <v>5.2625000000000002</v>
      </c>
      <c r="U308" s="354">
        <v>5.4912999999999998</v>
      </c>
      <c r="V308" s="348">
        <v>5.7748999999999997</v>
      </c>
      <c r="W308" s="348" t="s">
        <v>430</v>
      </c>
      <c r="X308" s="348" t="s">
        <v>430</v>
      </c>
      <c r="Y308" s="375" t="s">
        <v>430</v>
      </c>
      <c r="Z308" s="348" t="s">
        <v>430</v>
      </c>
      <c r="AA308" s="348">
        <v>7.4109999999999996</v>
      </c>
      <c r="AB308" s="348">
        <v>5.13</v>
      </c>
      <c r="AC308" s="348">
        <v>5.4503000000000004</v>
      </c>
      <c r="AD308" s="348">
        <v>5.7805</v>
      </c>
      <c r="AE308" s="348">
        <v>13.5419</v>
      </c>
      <c r="AF308" s="348">
        <v>7.3491</v>
      </c>
      <c r="AG308" s="569"/>
      <c r="AH308" s="346">
        <v>55</v>
      </c>
      <c r="AI308" s="346">
        <v>77</v>
      </c>
      <c r="AJ308" s="346">
        <v>95</v>
      </c>
      <c r="AK308" s="346">
        <v>127</v>
      </c>
      <c r="AL308" s="346">
        <v>77</v>
      </c>
      <c r="AM308" s="346">
        <v>77</v>
      </c>
      <c r="AN308" s="346">
        <v>88</v>
      </c>
      <c r="AO308" s="572">
        <v>78</v>
      </c>
      <c r="AP308" s="346">
        <v>28</v>
      </c>
      <c r="AQ308" s="346" t="s">
        <v>430</v>
      </c>
      <c r="AR308" s="346" t="s">
        <v>430</v>
      </c>
      <c r="AS308" s="346" t="s">
        <v>430</v>
      </c>
      <c r="AT308" s="346" t="s">
        <v>430</v>
      </c>
      <c r="AU308" s="346">
        <v>75</v>
      </c>
      <c r="AV308" s="346">
        <v>99</v>
      </c>
      <c r="AW308" s="346">
        <v>94</v>
      </c>
      <c r="AX308" s="346">
        <v>32</v>
      </c>
      <c r="AY308" s="346">
        <v>82</v>
      </c>
      <c r="AZ308" s="584"/>
      <c r="BA308" s="467" t="s">
        <v>430</v>
      </c>
      <c r="BB308" s="348">
        <v>95.01</v>
      </c>
      <c r="BC308" s="348" t="s">
        <v>430</v>
      </c>
      <c r="BD308" s="348" t="s">
        <v>430</v>
      </c>
      <c r="BE308" s="375" t="s">
        <v>430</v>
      </c>
      <c r="BF308" s="375">
        <v>4.99</v>
      </c>
      <c r="BG308" s="374"/>
      <c r="BH308" s="594">
        <v>4.99</v>
      </c>
      <c r="BI308" s="348" t="s">
        <v>430</v>
      </c>
      <c r="BJ308" s="348" t="s">
        <v>430</v>
      </c>
      <c r="BK308" s="348">
        <v>95.01</v>
      </c>
      <c r="BL308" s="348" t="s">
        <v>430</v>
      </c>
      <c r="BM308" s="375" t="s">
        <v>430</v>
      </c>
      <c r="BN308" s="375" t="s">
        <v>430</v>
      </c>
      <c r="BO308" s="375" t="s">
        <v>430</v>
      </c>
      <c r="BP308" s="375" t="s">
        <v>430</v>
      </c>
      <c r="BQ308" s="375" t="s">
        <v>430</v>
      </c>
      <c r="BR308" s="374"/>
      <c r="BS308" s="468">
        <v>12.00176701</v>
      </c>
      <c r="BT308" s="348">
        <v>49.861456500000003</v>
      </c>
      <c r="BU308" s="374"/>
      <c r="BV308" s="430" t="s">
        <v>554</v>
      </c>
    </row>
    <row r="309" spans="1:74" s="428" customFormat="1" x14ac:dyDescent="0.25">
      <c r="A309" s="345" t="s">
        <v>8390</v>
      </c>
      <c r="B309" s="373"/>
      <c r="C309" s="719">
        <v>45706</v>
      </c>
      <c r="D309" s="373"/>
      <c r="E309" s="346">
        <v>81.899000000000001</v>
      </c>
      <c r="F309" s="373"/>
      <c r="G309" s="347">
        <v>11.028</v>
      </c>
      <c r="H309" s="374"/>
      <c r="I309" s="348">
        <v>0.96</v>
      </c>
      <c r="J309" s="348">
        <v>8.08</v>
      </c>
      <c r="K309" s="348">
        <v>0.86</v>
      </c>
      <c r="L309" s="348">
        <v>0.93</v>
      </c>
      <c r="M309" s="362"/>
      <c r="N309" s="350">
        <v>19.538</v>
      </c>
      <c r="O309" s="348">
        <v>10.1419</v>
      </c>
      <c r="P309" s="348">
        <v>9.0939999999999994</v>
      </c>
      <c r="Q309" s="348">
        <v>8.8242999999999991</v>
      </c>
      <c r="R309" s="348">
        <v>12.414</v>
      </c>
      <c r="S309" s="348">
        <v>7.2049000000000003</v>
      </c>
      <c r="T309" s="348">
        <v>5.9489000000000001</v>
      </c>
      <c r="U309" s="354">
        <v>5.9398999999999997</v>
      </c>
      <c r="V309" s="348">
        <v>6.3063000000000002</v>
      </c>
      <c r="W309" s="348" t="s">
        <v>430</v>
      </c>
      <c r="X309" s="348" t="s">
        <v>430</v>
      </c>
      <c r="Y309" s="375" t="s">
        <v>430</v>
      </c>
      <c r="Z309" s="348" t="s">
        <v>430</v>
      </c>
      <c r="AA309" s="348">
        <v>7.3627000000000002</v>
      </c>
      <c r="AB309" s="348">
        <v>5.7866</v>
      </c>
      <c r="AC309" s="348">
        <v>5.9436999999999998</v>
      </c>
      <c r="AD309" s="348">
        <v>6.3564999999999996</v>
      </c>
      <c r="AE309" s="348">
        <v>12.470499999999999</v>
      </c>
      <c r="AF309" s="348">
        <v>7.5453000000000001</v>
      </c>
      <c r="AG309" s="569"/>
      <c r="AH309" s="346">
        <v>85</v>
      </c>
      <c r="AI309" s="346">
        <v>87</v>
      </c>
      <c r="AJ309" s="346">
        <v>93</v>
      </c>
      <c r="AK309" s="346">
        <v>108</v>
      </c>
      <c r="AL309" s="346">
        <v>87</v>
      </c>
      <c r="AM309" s="346">
        <v>73</v>
      </c>
      <c r="AN309" s="346">
        <v>25</v>
      </c>
      <c r="AO309" s="572">
        <v>22</v>
      </c>
      <c r="AP309" s="346">
        <v>10</v>
      </c>
      <c r="AQ309" s="346" t="s">
        <v>430</v>
      </c>
      <c r="AR309" s="346" t="s">
        <v>430</v>
      </c>
      <c r="AS309" s="346" t="s">
        <v>430</v>
      </c>
      <c r="AT309" s="346" t="s">
        <v>430</v>
      </c>
      <c r="AU309" s="346">
        <v>76</v>
      </c>
      <c r="AV309" s="346">
        <v>40</v>
      </c>
      <c r="AW309" s="346">
        <v>21</v>
      </c>
      <c r="AX309" s="346">
        <v>9</v>
      </c>
      <c r="AY309" s="346">
        <v>96</v>
      </c>
      <c r="AZ309" s="584"/>
      <c r="BA309" s="467" t="s">
        <v>430</v>
      </c>
      <c r="BB309" s="348">
        <v>94.1</v>
      </c>
      <c r="BC309" s="348" t="s">
        <v>430</v>
      </c>
      <c r="BD309" s="348" t="s">
        <v>430</v>
      </c>
      <c r="BE309" s="375" t="s">
        <v>430</v>
      </c>
      <c r="BF309" s="375">
        <v>5.9</v>
      </c>
      <c r="BG309" s="374"/>
      <c r="BH309" s="594">
        <v>5.9</v>
      </c>
      <c r="BI309" s="348" t="s">
        <v>430</v>
      </c>
      <c r="BJ309" s="348" t="s">
        <v>430</v>
      </c>
      <c r="BK309" s="348">
        <v>94.1</v>
      </c>
      <c r="BL309" s="348" t="s">
        <v>430</v>
      </c>
      <c r="BM309" s="375" t="s">
        <v>430</v>
      </c>
      <c r="BN309" s="375" t="s">
        <v>430</v>
      </c>
      <c r="BO309" s="375" t="s">
        <v>430</v>
      </c>
      <c r="BP309" s="375" t="s">
        <v>430</v>
      </c>
      <c r="BQ309" s="375" t="s">
        <v>430</v>
      </c>
      <c r="BR309" s="374"/>
      <c r="BS309" s="468">
        <v>21.6894503278311</v>
      </c>
      <c r="BT309" s="348">
        <v>54.317709444568202</v>
      </c>
      <c r="BU309" s="374"/>
      <c r="BV309" s="430" t="s">
        <v>4692</v>
      </c>
    </row>
    <row r="310" spans="1:74" s="428" customFormat="1" x14ac:dyDescent="0.25">
      <c r="A310" s="345" t="s">
        <v>8391</v>
      </c>
      <c r="B310" s="373"/>
      <c r="C310" s="719">
        <v>45005</v>
      </c>
      <c r="D310" s="373"/>
      <c r="E310" s="346">
        <v>80.47</v>
      </c>
      <c r="F310" s="373"/>
      <c r="G310" s="347">
        <v>1260.2487000000001</v>
      </c>
      <c r="H310" s="374"/>
      <c r="I310" s="348">
        <v>1</v>
      </c>
      <c r="J310" s="348">
        <v>6.14</v>
      </c>
      <c r="K310" s="348">
        <v>0.93</v>
      </c>
      <c r="L310" s="348">
        <v>0.95</v>
      </c>
      <c r="M310" s="362"/>
      <c r="N310" s="350">
        <v>26.517099999999999</v>
      </c>
      <c r="O310" s="348">
        <v>9.8315000000000001</v>
      </c>
      <c r="P310" s="348">
        <v>12.335699999999999</v>
      </c>
      <c r="Q310" s="348">
        <v>12.022500000000001</v>
      </c>
      <c r="R310" s="348">
        <v>11.210800000000001</v>
      </c>
      <c r="S310" s="348">
        <v>6.3407999999999998</v>
      </c>
      <c r="T310" s="348">
        <v>5.2907999999999999</v>
      </c>
      <c r="U310" s="354">
        <v>5.5940000000000003</v>
      </c>
      <c r="V310" s="348">
        <v>5.5692000000000004</v>
      </c>
      <c r="W310" s="348">
        <v>7.2657999999999996</v>
      </c>
      <c r="X310" s="348">
        <v>7.1824000000000003</v>
      </c>
      <c r="Y310" s="375" t="s">
        <v>430</v>
      </c>
      <c r="Z310" s="348" t="s">
        <v>430</v>
      </c>
      <c r="AA310" s="348">
        <v>6.1220999999999997</v>
      </c>
      <c r="AB310" s="348">
        <v>5.4202000000000004</v>
      </c>
      <c r="AC310" s="348">
        <v>5.5670999999999999</v>
      </c>
      <c r="AD310" s="348">
        <v>5.6486000000000001</v>
      </c>
      <c r="AE310" s="348">
        <v>10.275499999999999</v>
      </c>
      <c r="AF310" s="348">
        <v>7.3396999999999997</v>
      </c>
      <c r="AG310" s="569"/>
      <c r="AH310" s="346">
        <v>56</v>
      </c>
      <c r="AI310" s="346">
        <v>96</v>
      </c>
      <c r="AJ310" s="346">
        <v>58</v>
      </c>
      <c r="AK310" s="346">
        <v>69</v>
      </c>
      <c r="AL310" s="346">
        <v>105</v>
      </c>
      <c r="AM310" s="346">
        <v>106</v>
      </c>
      <c r="AN310" s="346">
        <v>86</v>
      </c>
      <c r="AO310" s="572">
        <v>59</v>
      </c>
      <c r="AP310" s="346">
        <v>38</v>
      </c>
      <c r="AQ310" s="346">
        <v>58</v>
      </c>
      <c r="AR310" s="346">
        <v>59</v>
      </c>
      <c r="AS310" s="346" t="s">
        <v>430</v>
      </c>
      <c r="AT310" s="346" t="s">
        <v>430</v>
      </c>
      <c r="AU310" s="346">
        <v>119</v>
      </c>
      <c r="AV310" s="346">
        <v>73</v>
      </c>
      <c r="AW310" s="346">
        <v>76</v>
      </c>
      <c r="AX310" s="346">
        <v>37</v>
      </c>
      <c r="AY310" s="346">
        <v>118</v>
      </c>
      <c r="AZ310" s="584"/>
      <c r="BA310" s="467">
        <v>96.36</v>
      </c>
      <c r="BB310" s="348" t="s">
        <v>430</v>
      </c>
      <c r="BC310" s="348" t="s">
        <v>430</v>
      </c>
      <c r="BD310" s="348" t="s">
        <v>430</v>
      </c>
      <c r="BE310" s="375" t="s">
        <v>430</v>
      </c>
      <c r="BF310" s="375">
        <v>3.64</v>
      </c>
      <c r="BG310" s="374"/>
      <c r="BH310" s="594">
        <v>3.64</v>
      </c>
      <c r="BI310" s="348" t="s">
        <v>430</v>
      </c>
      <c r="BJ310" s="348" t="s">
        <v>430</v>
      </c>
      <c r="BK310" s="348" t="s">
        <v>430</v>
      </c>
      <c r="BL310" s="348" t="s">
        <v>430</v>
      </c>
      <c r="BM310" s="375">
        <v>96.36</v>
      </c>
      <c r="BN310" s="375" t="s">
        <v>430</v>
      </c>
      <c r="BO310" s="375" t="s">
        <v>430</v>
      </c>
      <c r="BP310" s="375" t="s">
        <v>430</v>
      </c>
      <c r="BQ310" s="375" t="s">
        <v>430</v>
      </c>
      <c r="BR310" s="374"/>
      <c r="BS310" s="468" t="s">
        <v>430</v>
      </c>
      <c r="BT310" s="348" t="s">
        <v>430</v>
      </c>
      <c r="BU310" s="374"/>
      <c r="BV310" s="430" t="s">
        <v>2409</v>
      </c>
    </row>
    <row r="311" spans="1:74" s="428" customFormat="1" x14ac:dyDescent="0.25">
      <c r="A311" s="345" t="s">
        <v>8392</v>
      </c>
      <c r="B311" s="373"/>
      <c r="C311" s="719">
        <v>45016</v>
      </c>
      <c r="D311" s="373"/>
      <c r="E311" s="346">
        <v>79.770600000000002</v>
      </c>
      <c r="F311" s="373"/>
      <c r="G311" s="347">
        <v>12.5594</v>
      </c>
      <c r="H311" s="374"/>
      <c r="I311" s="348">
        <v>1.9</v>
      </c>
      <c r="J311" s="348">
        <v>7.26</v>
      </c>
      <c r="K311" s="348">
        <v>1.7</v>
      </c>
      <c r="L311" s="348">
        <v>1.76</v>
      </c>
      <c r="M311" s="362"/>
      <c r="N311" s="350">
        <v>18.318200000000001</v>
      </c>
      <c r="O311" s="348">
        <v>5.7005999999999997</v>
      </c>
      <c r="P311" s="348">
        <v>1.952</v>
      </c>
      <c r="Q311" s="348">
        <v>9.3331</v>
      </c>
      <c r="R311" s="348">
        <v>16.553999999999998</v>
      </c>
      <c r="S311" s="348">
        <v>5.2491000000000003</v>
      </c>
      <c r="T311" s="348">
        <v>4.6147999999999998</v>
      </c>
      <c r="U311" s="354">
        <v>5.3589000000000002</v>
      </c>
      <c r="V311" s="348">
        <v>4.6974</v>
      </c>
      <c r="W311" s="348">
        <v>7.2435</v>
      </c>
      <c r="X311" s="348">
        <v>7.1553000000000004</v>
      </c>
      <c r="Y311" s="375" t="s">
        <v>430</v>
      </c>
      <c r="Z311" s="348" t="s">
        <v>430</v>
      </c>
      <c r="AA311" s="348">
        <v>6.0433000000000003</v>
      </c>
      <c r="AB311" s="348">
        <v>4.3087</v>
      </c>
      <c r="AC311" s="348">
        <v>5.3228999999999997</v>
      </c>
      <c r="AD311" s="348">
        <v>4.6749000000000001</v>
      </c>
      <c r="AE311" s="348">
        <v>15.962300000000001</v>
      </c>
      <c r="AF311" s="348">
        <v>7.2968999999999999</v>
      </c>
      <c r="AG311" s="569"/>
      <c r="AH311" s="346">
        <v>90</v>
      </c>
      <c r="AI311" s="346">
        <v>139</v>
      </c>
      <c r="AJ311" s="346">
        <v>165</v>
      </c>
      <c r="AK311" s="346">
        <v>98</v>
      </c>
      <c r="AL311" s="346">
        <v>55</v>
      </c>
      <c r="AM311" s="346">
        <v>143</v>
      </c>
      <c r="AN311" s="346">
        <v>137</v>
      </c>
      <c r="AO311" s="572">
        <v>97</v>
      </c>
      <c r="AP311" s="346">
        <v>114</v>
      </c>
      <c r="AQ311" s="346">
        <v>62</v>
      </c>
      <c r="AR311" s="346">
        <v>62</v>
      </c>
      <c r="AS311" s="346" t="s">
        <v>430</v>
      </c>
      <c r="AT311" s="346" t="s">
        <v>430</v>
      </c>
      <c r="AU311" s="346">
        <v>126</v>
      </c>
      <c r="AV311" s="346">
        <v>148</v>
      </c>
      <c r="AW311" s="346">
        <v>107</v>
      </c>
      <c r="AX311" s="346">
        <v>119</v>
      </c>
      <c r="AY311" s="346">
        <v>70</v>
      </c>
      <c r="AZ311" s="584"/>
      <c r="BA311" s="467">
        <v>96.86</v>
      </c>
      <c r="BB311" s="348" t="s">
        <v>430</v>
      </c>
      <c r="BC311" s="348" t="s">
        <v>430</v>
      </c>
      <c r="BD311" s="348" t="s">
        <v>430</v>
      </c>
      <c r="BE311" s="375" t="s">
        <v>430</v>
      </c>
      <c r="BF311" s="375">
        <v>3.14</v>
      </c>
      <c r="BG311" s="374"/>
      <c r="BH311" s="594">
        <v>3.14</v>
      </c>
      <c r="BI311" s="348" t="s">
        <v>430</v>
      </c>
      <c r="BJ311" s="348" t="s">
        <v>430</v>
      </c>
      <c r="BK311" s="348" t="s">
        <v>430</v>
      </c>
      <c r="BL311" s="348" t="s">
        <v>430</v>
      </c>
      <c r="BM311" s="375">
        <v>96.86</v>
      </c>
      <c r="BN311" s="375" t="s">
        <v>430</v>
      </c>
      <c r="BO311" s="375" t="s">
        <v>430</v>
      </c>
      <c r="BP311" s="375" t="s">
        <v>430</v>
      </c>
      <c r="BQ311" s="375" t="s">
        <v>430</v>
      </c>
      <c r="BR311" s="374"/>
      <c r="BS311" s="468" t="s">
        <v>430</v>
      </c>
      <c r="BT311" s="348" t="s">
        <v>430</v>
      </c>
      <c r="BU311" s="374"/>
      <c r="BV311" s="430" t="s">
        <v>554</v>
      </c>
    </row>
    <row r="312" spans="1:74" s="428" customFormat="1" x14ac:dyDescent="0.25">
      <c r="A312" s="345" t="s">
        <v>8393</v>
      </c>
      <c r="B312" s="373"/>
      <c r="C312" s="719">
        <v>45800</v>
      </c>
      <c r="D312" s="373"/>
      <c r="E312" s="346">
        <v>78.040000000000006</v>
      </c>
      <c r="F312" s="373"/>
      <c r="G312" s="347">
        <v>10.6158</v>
      </c>
      <c r="H312" s="374"/>
      <c r="I312" s="348" t="s">
        <v>430</v>
      </c>
      <c r="J312" s="348" t="s">
        <v>430</v>
      </c>
      <c r="K312" s="348" t="s">
        <v>430</v>
      </c>
      <c r="L312" s="348" t="s">
        <v>430</v>
      </c>
      <c r="M312" s="362"/>
      <c r="N312" s="350">
        <v>18.2319</v>
      </c>
      <c r="O312" s="348">
        <v>9.7777999999999992</v>
      </c>
      <c r="P312" s="348">
        <v>12.3085</v>
      </c>
      <c r="Q312" s="348">
        <v>10.0093</v>
      </c>
      <c r="R312" s="348">
        <v>15.5524</v>
      </c>
      <c r="S312" s="348">
        <v>8.2713000000000001</v>
      </c>
      <c r="T312" s="348">
        <v>5.8202999999999996</v>
      </c>
      <c r="U312" s="354">
        <v>5.9843000000000002</v>
      </c>
      <c r="V312" s="348">
        <v>5.7919999999999998</v>
      </c>
      <c r="W312" s="348" t="s">
        <v>430</v>
      </c>
      <c r="X312" s="348" t="s">
        <v>430</v>
      </c>
      <c r="Y312" s="375" t="s">
        <v>430</v>
      </c>
      <c r="Z312" s="348" t="s">
        <v>430</v>
      </c>
      <c r="AA312" s="348">
        <v>8.2579999999999991</v>
      </c>
      <c r="AB312" s="348">
        <v>5.8681000000000001</v>
      </c>
      <c r="AC312" s="348">
        <v>5.9474999999999998</v>
      </c>
      <c r="AD312" s="348">
        <v>5.8116000000000003</v>
      </c>
      <c r="AE312" s="348">
        <v>16.672899999999998</v>
      </c>
      <c r="AF312" s="348">
        <v>5.6478999999999999</v>
      </c>
      <c r="AG312" s="569"/>
      <c r="AH312" s="346">
        <v>91</v>
      </c>
      <c r="AI312" s="346">
        <v>98</v>
      </c>
      <c r="AJ312" s="346">
        <v>60</v>
      </c>
      <c r="AK312" s="346">
        <v>88</v>
      </c>
      <c r="AL312" s="346">
        <v>65</v>
      </c>
      <c r="AM312" s="346">
        <v>35</v>
      </c>
      <c r="AN312" s="346">
        <v>35</v>
      </c>
      <c r="AO312" s="572">
        <v>17</v>
      </c>
      <c r="AP312" s="346">
        <v>25</v>
      </c>
      <c r="AQ312" s="346" t="s">
        <v>430</v>
      </c>
      <c r="AR312" s="346" t="s">
        <v>430</v>
      </c>
      <c r="AS312" s="346" t="s">
        <v>430</v>
      </c>
      <c r="AT312" s="346" t="s">
        <v>430</v>
      </c>
      <c r="AU312" s="346">
        <v>54</v>
      </c>
      <c r="AV312" s="346">
        <v>32</v>
      </c>
      <c r="AW312" s="346">
        <v>20</v>
      </c>
      <c r="AX312" s="346">
        <v>30</v>
      </c>
      <c r="AY312" s="346">
        <v>64</v>
      </c>
      <c r="AZ312" s="584"/>
      <c r="BA312" s="467" t="s">
        <v>430</v>
      </c>
      <c r="BB312" s="348">
        <v>97.47</v>
      </c>
      <c r="BC312" s="348" t="s">
        <v>430</v>
      </c>
      <c r="BD312" s="348" t="s">
        <v>430</v>
      </c>
      <c r="BE312" s="375" t="s">
        <v>430</v>
      </c>
      <c r="BF312" s="375">
        <v>2.5299999999999998</v>
      </c>
      <c r="BG312" s="374"/>
      <c r="BH312" s="594">
        <v>2.5299999999999998</v>
      </c>
      <c r="BI312" s="348" t="s">
        <v>430</v>
      </c>
      <c r="BJ312" s="348" t="s">
        <v>430</v>
      </c>
      <c r="BK312" s="348" t="s">
        <v>430</v>
      </c>
      <c r="BL312" s="348" t="s">
        <v>430</v>
      </c>
      <c r="BM312" s="375" t="s">
        <v>430</v>
      </c>
      <c r="BN312" s="375" t="s">
        <v>430</v>
      </c>
      <c r="BO312" s="375" t="s">
        <v>430</v>
      </c>
      <c r="BP312" s="375">
        <v>97.47</v>
      </c>
      <c r="BQ312" s="375" t="s">
        <v>430</v>
      </c>
      <c r="BR312" s="374"/>
      <c r="BS312" s="468" t="s">
        <v>430</v>
      </c>
      <c r="BT312" s="348" t="s">
        <v>430</v>
      </c>
      <c r="BU312" s="374"/>
      <c r="BV312" s="430" t="s">
        <v>554</v>
      </c>
    </row>
    <row r="313" spans="1:74" s="428" customFormat="1" x14ac:dyDescent="0.25">
      <c r="A313" s="345" t="s">
        <v>8394</v>
      </c>
      <c r="B313" s="373"/>
      <c r="C313" s="719">
        <v>44942</v>
      </c>
      <c r="D313" s="373"/>
      <c r="E313" s="346">
        <v>73.33</v>
      </c>
      <c r="F313" s="373"/>
      <c r="G313" s="347">
        <v>12.5748</v>
      </c>
      <c r="H313" s="374"/>
      <c r="I313" s="348">
        <v>0.55000000000000004</v>
      </c>
      <c r="J313" s="348">
        <v>5.78</v>
      </c>
      <c r="K313" s="348">
        <v>0.52</v>
      </c>
      <c r="L313" s="348">
        <v>0.53</v>
      </c>
      <c r="M313" s="362"/>
      <c r="N313" s="350">
        <v>13.0665</v>
      </c>
      <c r="O313" s="348">
        <v>5.8098999999999998</v>
      </c>
      <c r="P313" s="348">
        <v>5.9779999999999998</v>
      </c>
      <c r="Q313" s="348">
        <v>7.1308999999999996</v>
      </c>
      <c r="R313" s="348">
        <v>7.4203999999999999</v>
      </c>
      <c r="S313" s="348">
        <v>5.7744999999999997</v>
      </c>
      <c r="T313" s="348">
        <v>5.0035999999999996</v>
      </c>
      <c r="U313" s="354">
        <v>5.4383999999999997</v>
      </c>
      <c r="V313" s="348">
        <v>5.3156999999999996</v>
      </c>
      <c r="W313" s="348">
        <v>6.8071999999999999</v>
      </c>
      <c r="X313" s="348">
        <v>6.8014000000000001</v>
      </c>
      <c r="Y313" s="375" t="s">
        <v>430</v>
      </c>
      <c r="Z313" s="348" t="s">
        <v>430</v>
      </c>
      <c r="AA313" s="348">
        <v>5.7023999999999999</v>
      </c>
      <c r="AB313" s="348">
        <v>5.2298999999999998</v>
      </c>
      <c r="AC313" s="348">
        <v>5.3936000000000002</v>
      </c>
      <c r="AD313" s="348">
        <v>5.3266</v>
      </c>
      <c r="AE313" s="348">
        <v>6.9897999999999998</v>
      </c>
      <c r="AF313" s="348">
        <v>6.8903999999999996</v>
      </c>
      <c r="AG313" s="569"/>
      <c r="AH313" s="346">
        <v>107</v>
      </c>
      <c r="AI313" s="346">
        <v>137</v>
      </c>
      <c r="AJ313" s="346">
        <v>130</v>
      </c>
      <c r="AK313" s="346">
        <v>135</v>
      </c>
      <c r="AL313" s="346">
        <v>135</v>
      </c>
      <c r="AM313" s="346">
        <v>133</v>
      </c>
      <c r="AN313" s="346">
        <v>104</v>
      </c>
      <c r="AO313" s="572">
        <v>88</v>
      </c>
      <c r="AP313" s="346">
        <v>66</v>
      </c>
      <c r="AQ313" s="346">
        <v>98</v>
      </c>
      <c r="AR313" s="346">
        <v>95</v>
      </c>
      <c r="AS313" s="346" t="s">
        <v>430</v>
      </c>
      <c r="AT313" s="346" t="s">
        <v>430</v>
      </c>
      <c r="AU313" s="346">
        <v>142</v>
      </c>
      <c r="AV313" s="346">
        <v>93</v>
      </c>
      <c r="AW313" s="346">
        <v>103</v>
      </c>
      <c r="AX313" s="346">
        <v>69</v>
      </c>
      <c r="AY313" s="346">
        <v>138</v>
      </c>
      <c r="AZ313" s="584"/>
      <c r="BA313" s="467">
        <v>92.55</v>
      </c>
      <c r="BB313" s="348" t="s">
        <v>430</v>
      </c>
      <c r="BC313" s="348" t="s">
        <v>430</v>
      </c>
      <c r="BD313" s="348" t="s">
        <v>430</v>
      </c>
      <c r="BE313" s="375" t="s">
        <v>430</v>
      </c>
      <c r="BF313" s="375">
        <v>7.45</v>
      </c>
      <c r="BG313" s="374"/>
      <c r="BH313" s="594">
        <v>7.45</v>
      </c>
      <c r="BI313" s="348" t="s">
        <v>430</v>
      </c>
      <c r="BJ313" s="348" t="s">
        <v>430</v>
      </c>
      <c r="BK313" s="348" t="s">
        <v>430</v>
      </c>
      <c r="BL313" s="348" t="s">
        <v>430</v>
      </c>
      <c r="BM313" s="375">
        <v>92.55</v>
      </c>
      <c r="BN313" s="375" t="s">
        <v>430</v>
      </c>
      <c r="BO313" s="375" t="s">
        <v>430</v>
      </c>
      <c r="BP313" s="375" t="s">
        <v>430</v>
      </c>
      <c r="BQ313" s="375" t="s">
        <v>430</v>
      </c>
      <c r="BR313" s="374"/>
      <c r="BS313" s="468" t="s">
        <v>430</v>
      </c>
      <c r="BT313" s="348" t="s">
        <v>430</v>
      </c>
      <c r="BU313" s="374"/>
      <c r="BV313" s="430" t="s">
        <v>554</v>
      </c>
    </row>
    <row r="314" spans="1:74" s="428" customFormat="1" x14ac:dyDescent="0.25">
      <c r="A314" s="345" t="s">
        <v>8395</v>
      </c>
      <c r="B314" s="373"/>
      <c r="C314" s="719">
        <v>45230</v>
      </c>
      <c r="D314" s="373"/>
      <c r="E314" s="346">
        <v>71.664199999999994</v>
      </c>
      <c r="F314" s="373"/>
      <c r="G314" s="347">
        <v>12.7127</v>
      </c>
      <c r="H314" s="374"/>
      <c r="I314" s="348">
        <v>1.92</v>
      </c>
      <c r="J314" s="348">
        <v>4.04</v>
      </c>
      <c r="K314" s="348">
        <v>1.83</v>
      </c>
      <c r="L314" s="348" t="s">
        <v>430</v>
      </c>
      <c r="M314" s="362"/>
      <c r="N314" s="350">
        <v>62.986600000000003</v>
      </c>
      <c r="O314" s="348">
        <v>43.4163</v>
      </c>
      <c r="P314" s="348">
        <v>3.3654999999999999</v>
      </c>
      <c r="Q314" s="348">
        <v>-13.749599999999999</v>
      </c>
      <c r="R314" s="348">
        <v>-8.9817999999999998</v>
      </c>
      <c r="S314" s="348">
        <v>7.3101000000000003</v>
      </c>
      <c r="T314" s="348">
        <v>13.2813</v>
      </c>
      <c r="U314" s="354">
        <v>11.462</v>
      </c>
      <c r="V314" s="348">
        <v>12.3804</v>
      </c>
      <c r="W314" s="348">
        <v>10.8025</v>
      </c>
      <c r="X314" s="348" t="s">
        <v>430</v>
      </c>
      <c r="Y314" s="375" t="s">
        <v>430</v>
      </c>
      <c r="Z314" s="348" t="s">
        <v>430</v>
      </c>
      <c r="AA314" s="348">
        <v>5.2618</v>
      </c>
      <c r="AB314" s="348">
        <v>12.4123</v>
      </c>
      <c r="AC314" s="348">
        <v>11.5604</v>
      </c>
      <c r="AD314" s="348">
        <v>13.7455</v>
      </c>
      <c r="AE314" s="348">
        <v>-5.1269999999999998</v>
      </c>
      <c r="AF314" s="348">
        <v>9.4929000000000006</v>
      </c>
      <c r="AG314" s="569"/>
      <c r="AH314" s="346">
        <v>30</v>
      </c>
      <c r="AI314" s="346">
        <v>2</v>
      </c>
      <c r="AJ314" s="346">
        <v>163</v>
      </c>
      <c r="AK314" s="346">
        <v>167</v>
      </c>
      <c r="AL314" s="346">
        <v>167</v>
      </c>
      <c r="AM314" s="346">
        <v>70</v>
      </c>
      <c r="AN314" s="346">
        <v>1</v>
      </c>
      <c r="AO314" s="572">
        <v>1</v>
      </c>
      <c r="AP314" s="346">
        <v>1</v>
      </c>
      <c r="AQ314" s="346">
        <v>1</v>
      </c>
      <c r="AR314" s="346" t="s">
        <v>430</v>
      </c>
      <c r="AS314" s="346" t="s">
        <v>430</v>
      </c>
      <c r="AT314" s="346" t="s">
        <v>430</v>
      </c>
      <c r="AU314" s="346">
        <v>145</v>
      </c>
      <c r="AV314" s="346">
        <v>1</v>
      </c>
      <c r="AW314" s="346">
        <v>1</v>
      </c>
      <c r="AX314" s="346">
        <v>1</v>
      </c>
      <c r="AY314" s="346">
        <v>165</v>
      </c>
      <c r="AZ314" s="584"/>
      <c r="BA314" s="467" t="s">
        <v>430</v>
      </c>
      <c r="BB314" s="348">
        <v>96.75</v>
      </c>
      <c r="BC314" s="348" t="s">
        <v>430</v>
      </c>
      <c r="BD314" s="348" t="s">
        <v>430</v>
      </c>
      <c r="BE314" s="375" t="s">
        <v>430</v>
      </c>
      <c r="BF314" s="375">
        <v>3.25</v>
      </c>
      <c r="BG314" s="374"/>
      <c r="BH314" s="594">
        <v>3.25</v>
      </c>
      <c r="BI314" s="348" t="s">
        <v>430</v>
      </c>
      <c r="BJ314" s="348" t="s">
        <v>430</v>
      </c>
      <c r="BK314" s="348" t="s">
        <v>430</v>
      </c>
      <c r="BL314" s="348" t="s">
        <v>430</v>
      </c>
      <c r="BM314" s="375" t="s">
        <v>430</v>
      </c>
      <c r="BN314" s="375" t="s">
        <v>430</v>
      </c>
      <c r="BO314" s="375" t="s">
        <v>430</v>
      </c>
      <c r="BP314" s="375">
        <v>96.75</v>
      </c>
      <c r="BQ314" s="375" t="s">
        <v>430</v>
      </c>
      <c r="BR314" s="374"/>
      <c r="BS314" s="468" t="s">
        <v>430</v>
      </c>
      <c r="BT314" s="348" t="s">
        <v>430</v>
      </c>
      <c r="BU314" s="374"/>
      <c r="BV314" s="430" t="s">
        <v>525</v>
      </c>
    </row>
    <row r="315" spans="1:74" s="428" customFormat="1" x14ac:dyDescent="0.25">
      <c r="A315" s="345" t="s">
        <v>8396</v>
      </c>
      <c r="B315" s="373"/>
      <c r="C315" s="719">
        <v>44854</v>
      </c>
      <c r="D315" s="373"/>
      <c r="E315" s="889">
        <v>70.53</v>
      </c>
      <c r="F315" s="373"/>
      <c r="G315" s="347" t="s">
        <v>430</v>
      </c>
      <c r="H315" s="374"/>
      <c r="I315" s="905">
        <v>0.01</v>
      </c>
      <c r="J315" s="905">
        <v>5.14</v>
      </c>
      <c r="K315" s="905">
        <v>0.01</v>
      </c>
      <c r="L315" s="905">
        <v>0.01</v>
      </c>
      <c r="M315" s="362"/>
      <c r="N315" s="350" t="s">
        <v>430</v>
      </c>
      <c r="O315" s="348" t="s">
        <v>430</v>
      </c>
      <c r="P315" s="348" t="s">
        <v>430</v>
      </c>
      <c r="Q315" s="348" t="s">
        <v>430</v>
      </c>
      <c r="R315" s="348" t="s">
        <v>430</v>
      </c>
      <c r="S315" s="348" t="s">
        <v>430</v>
      </c>
      <c r="T315" s="348" t="s">
        <v>430</v>
      </c>
      <c r="U315" s="354" t="s">
        <v>430</v>
      </c>
      <c r="V315" s="348" t="s">
        <v>430</v>
      </c>
      <c r="W315" s="348" t="s">
        <v>430</v>
      </c>
      <c r="X315" s="348" t="s">
        <v>430</v>
      </c>
      <c r="Y315" s="375" t="s">
        <v>430</v>
      </c>
      <c r="Z315" s="348" t="s">
        <v>430</v>
      </c>
      <c r="AA315" s="348" t="s">
        <v>430</v>
      </c>
      <c r="AB315" s="348" t="s">
        <v>430</v>
      </c>
      <c r="AC315" s="348" t="s">
        <v>430</v>
      </c>
      <c r="AD315" s="348" t="s">
        <v>430</v>
      </c>
      <c r="AE315" s="348" t="s">
        <v>430</v>
      </c>
      <c r="AF315" s="348" t="s">
        <v>430</v>
      </c>
      <c r="AG315" s="569"/>
      <c r="AH315" s="346" t="s">
        <v>430</v>
      </c>
      <c r="AI315" s="346" t="s">
        <v>430</v>
      </c>
      <c r="AJ315" s="346" t="s">
        <v>430</v>
      </c>
      <c r="AK315" s="346" t="s">
        <v>430</v>
      </c>
      <c r="AL315" s="346" t="s">
        <v>430</v>
      </c>
      <c r="AM315" s="346" t="s">
        <v>430</v>
      </c>
      <c r="AN315" s="346" t="s">
        <v>430</v>
      </c>
      <c r="AO315" s="572" t="s">
        <v>430</v>
      </c>
      <c r="AP315" s="346" t="s">
        <v>430</v>
      </c>
      <c r="AQ315" s="346" t="s">
        <v>430</v>
      </c>
      <c r="AR315" s="346" t="s">
        <v>430</v>
      </c>
      <c r="AS315" s="346" t="s">
        <v>430</v>
      </c>
      <c r="AT315" s="346" t="s">
        <v>430</v>
      </c>
      <c r="AU315" s="346" t="s">
        <v>430</v>
      </c>
      <c r="AV315" s="346" t="s">
        <v>430</v>
      </c>
      <c r="AW315" s="346" t="s">
        <v>430</v>
      </c>
      <c r="AX315" s="346" t="s">
        <v>430</v>
      </c>
      <c r="AY315" s="346" t="s">
        <v>430</v>
      </c>
      <c r="AZ315" s="584"/>
      <c r="BA315" s="467" t="s">
        <v>430</v>
      </c>
      <c r="BB315" s="348" t="s">
        <v>430</v>
      </c>
      <c r="BC315" s="348" t="s">
        <v>430</v>
      </c>
      <c r="BD315" s="348" t="s">
        <v>430</v>
      </c>
      <c r="BE315" s="375" t="s">
        <v>430</v>
      </c>
      <c r="BF315" s="953">
        <v>100</v>
      </c>
      <c r="BG315" s="374"/>
      <c r="BH315" s="954">
        <v>100</v>
      </c>
      <c r="BI315" s="348" t="s">
        <v>430</v>
      </c>
      <c r="BJ315" s="348" t="s">
        <v>430</v>
      </c>
      <c r="BK315" s="348" t="s">
        <v>430</v>
      </c>
      <c r="BL315" s="348" t="s">
        <v>430</v>
      </c>
      <c r="BM315" s="375" t="s">
        <v>430</v>
      </c>
      <c r="BN315" s="375" t="s">
        <v>430</v>
      </c>
      <c r="BO315" s="375" t="s">
        <v>430</v>
      </c>
      <c r="BP315" s="375" t="s">
        <v>430</v>
      </c>
      <c r="BQ315" s="375" t="s">
        <v>430</v>
      </c>
      <c r="BR315" s="374"/>
      <c r="BS315" s="468" t="s">
        <v>430</v>
      </c>
      <c r="BT315" s="348" t="s">
        <v>430</v>
      </c>
      <c r="BU315" s="374"/>
      <c r="BV315" s="430" t="s">
        <v>554</v>
      </c>
    </row>
    <row r="316" spans="1:74" s="428" customFormat="1" x14ac:dyDescent="0.25">
      <c r="A316" s="345" t="s">
        <v>8397</v>
      </c>
      <c r="B316" s="373"/>
      <c r="C316" s="719">
        <v>45369</v>
      </c>
      <c r="D316" s="373"/>
      <c r="E316" s="346">
        <v>68.454800000000006</v>
      </c>
      <c r="F316" s="373"/>
      <c r="G316" s="347">
        <v>12.479100000000001</v>
      </c>
      <c r="H316" s="374"/>
      <c r="I316" s="348">
        <v>0</v>
      </c>
      <c r="J316" s="348">
        <v>4.3404600000000002</v>
      </c>
      <c r="K316" s="348">
        <v>6.0361000000000002</v>
      </c>
      <c r="L316" s="348">
        <v>6.0361099999999999</v>
      </c>
      <c r="M316" s="362"/>
      <c r="N316" s="350">
        <v>136.51599999999999</v>
      </c>
      <c r="O316" s="348">
        <v>30.520600000000002</v>
      </c>
      <c r="P316" s="348">
        <v>-9.8008000000000006</v>
      </c>
      <c r="Q316" s="348">
        <v>-10.8188</v>
      </c>
      <c r="R316" s="348">
        <v>-6.1906999999999996</v>
      </c>
      <c r="S316" s="348">
        <v>4.4070999999999998</v>
      </c>
      <c r="T316" s="348">
        <v>10.379899999999999</v>
      </c>
      <c r="U316" s="354">
        <v>9.8773999999999997</v>
      </c>
      <c r="V316" s="348">
        <v>12.1556</v>
      </c>
      <c r="W316" s="348">
        <v>10.4648</v>
      </c>
      <c r="X316" s="348" t="s">
        <v>430</v>
      </c>
      <c r="Y316" s="375" t="s">
        <v>430</v>
      </c>
      <c r="Z316" s="348" t="s">
        <v>430</v>
      </c>
      <c r="AA316" s="348">
        <v>-0.2366</v>
      </c>
      <c r="AB316" s="348">
        <v>9.1631999999999998</v>
      </c>
      <c r="AC316" s="348">
        <v>9.9207999999999998</v>
      </c>
      <c r="AD316" s="348">
        <v>13.6473</v>
      </c>
      <c r="AE316" s="348">
        <v>-12.929500000000001</v>
      </c>
      <c r="AF316" s="348">
        <v>10.2684</v>
      </c>
      <c r="AG316" s="569"/>
      <c r="AH316" s="346">
        <v>1</v>
      </c>
      <c r="AI316" s="346">
        <v>21</v>
      </c>
      <c r="AJ316" s="346">
        <v>167</v>
      </c>
      <c r="AK316" s="346">
        <v>166</v>
      </c>
      <c r="AL316" s="346">
        <v>166</v>
      </c>
      <c r="AM316" s="346">
        <v>162</v>
      </c>
      <c r="AN316" s="346">
        <v>3</v>
      </c>
      <c r="AO316" s="572">
        <v>2</v>
      </c>
      <c r="AP316" s="346">
        <v>2</v>
      </c>
      <c r="AQ316" s="346">
        <v>3</v>
      </c>
      <c r="AR316" s="346" t="s">
        <v>430</v>
      </c>
      <c r="AS316" s="346" t="s">
        <v>430</v>
      </c>
      <c r="AT316" s="346" t="s">
        <v>430</v>
      </c>
      <c r="AU316" s="346">
        <v>166</v>
      </c>
      <c r="AV316" s="346">
        <v>3</v>
      </c>
      <c r="AW316" s="346">
        <v>2</v>
      </c>
      <c r="AX316" s="346">
        <v>2</v>
      </c>
      <c r="AY316" s="346">
        <v>167</v>
      </c>
      <c r="AZ316" s="584"/>
      <c r="BA316" s="467" t="s">
        <v>430</v>
      </c>
      <c r="BB316" s="348">
        <v>99.91</v>
      </c>
      <c r="BC316" s="348" t="s">
        <v>430</v>
      </c>
      <c r="BD316" s="348" t="s">
        <v>430</v>
      </c>
      <c r="BE316" s="375" t="s">
        <v>430</v>
      </c>
      <c r="BF316" s="375">
        <v>0.09</v>
      </c>
      <c r="BG316" s="374"/>
      <c r="BH316" s="594">
        <v>0.09</v>
      </c>
      <c r="BI316" s="348" t="s">
        <v>430</v>
      </c>
      <c r="BJ316" s="348" t="s">
        <v>430</v>
      </c>
      <c r="BK316" s="348" t="s">
        <v>430</v>
      </c>
      <c r="BL316" s="348" t="s">
        <v>430</v>
      </c>
      <c r="BM316" s="375" t="s">
        <v>430</v>
      </c>
      <c r="BN316" s="375" t="s">
        <v>430</v>
      </c>
      <c r="BO316" s="375" t="s">
        <v>430</v>
      </c>
      <c r="BP316" s="375">
        <v>99.91</v>
      </c>
      <c r="BQ316" s="375" t="s">
        <v>430</v>
      </c>
      <c r="BR316" s="374"/>
      <c r="BS316" s="468" t="s">
        <v>430</v>
      </c>
      <c r="BT316" s="348" t="s">
        <v>430</v>
      </c>
      <c r="BU316" s="374"/>
      <c r="BV316" s="430" t="s">
        <v>6671</v>
      </c>
    </row>
    <row r="317" spans="1:74" s="428" customFormat="1" x14ac:dyDescent="0.25">
      <c r="A317" s="345" t="s">
        <v>8398</v>
      </c>
      <c r="B317" s="373"/>
      <c r="C317" s="719">
        <v>46034</v>
      </c>
      <c r="D317" s="373"/>
      <c r="E317" s="346">
        <v>68.010000000000005</v>
      </c>
      <c r="F317" s="373"/>
      <c r="G317" s="347">
        <v>10.2624</v>
      </c>
      <c r="H317" s="374"/>
      <c r="I317" s="348" t="s">
        <v>430</v>
      </c>
      <c r="J317" s="348" t="s">
        <v>430</v>
      </c>
      <c r="K317" s="348" t="s">
        <v>430</v>
      </c>
      <c r="L317" s="348" t="s">
        <v>430</v>
      </c>
      <c r="M317" s="362"/>
      <c r="N317" s="350" t="s">
        <v>430</v>
      </c>
      <c r="O317" s="348">
        <v>9.3458000000000006</v>
      </c>
      <c r="P317" s="348">
        <v>8.4291</v>
      </c>
      <c r="Q317" s="348">
        <v>8.4519000000000002</v>
      </c>
      <c r="R317" s="348">
        <v>11.632199999999999</v>
      </c>
      <c r="S317" s="348">
        <v>6.9584000000000001</v>
      </c>
      <c r="T317" s="348" t="s">
        <v>430</v>
      </c>
      <c r="U317" s="354" t="s">
        <v>430</v>
      </c>
      <c r="V317" s="348" t="s">
        <v>430</v>
      </c>
      <c r="W317" s="348" t="s">
        <v>430</v>
      </c>
      <c r="X317" s="348" t="s">
        <v>430</v>
      </c>
      <c r="Y317" s="375" t="s">
        <v>430</v>
      </c>
      <c r="Z317" s="348" t="s">
        <v>430</v>
      </c>
      <c r="AA317" s="348">
        <v>7.0655000000000001</v>
      </c>
      <c r="AB317" s="348" t="s">
        <v>430</v>
      </c>
      <c r="AC317" s="348" t="s">
        <v>430</v>
      </c>
      <c r="AD317" s="348" t="s">
        <v>430</v>
      </c>
      <c r="AE317" s="348">
        <v>13.438800000000001</v>
      </c>
      <c r="AF317" s="348">
        <v>5.9120999999999997</v>
      </c>
      <c r="AG317" s="569"/>
      <c r="AH317" s="346" t="s">
        <v>430</v>
      </c>
      <c r="AI317" s="346">
        <v>105</v>
      </c>
      <c r="AJ317" s="346">
        <v>106</v>
      </c>
      <c r="AK317" s="346">
        <v>115</v>
      </c>
      <c r="AL317" s="346">
        <v>101</v>
      </c>
      <c r="AM317" s="346">
        <v>86</v>
      </c>
      <c r="AN317" s="346" t="s">
        <v>430</v>
      </c>
      <c r="AO317" s="572" t="s">
        <v>430</v>
      </c>
      <c r="AP317" s="346" t="s">
        <v>430</v>
      </c>
      <c r="AQ317" s="346" t="s">
        <v>430</v>
      </c>
      <c r="AR317" s="346" t="s">
        <v>430</v>
      </c>
      <c r="AS317" s="346" t="s">
        <v>430</v>
      </c>
      <c r="AT317" s="346" t="s">
        <v>430</v>
      </c>
      <c r="AU317" s="346">
        <v>94</v>
      </c>
      <c r="AV317" s="346" t="s">
        <v>430</v>
      </c>
      <c r="AW317" s="346" t="s">
        <v>430</v>
      </c>
      <c r="AX317" s="346" t="s">
        <v>430</v>
      </c>
      <c r="AY317" s="346">
        <v>83</v>
      </c>
      <c r="AZ317" s="584"/>
      <c r="BA317" s="467" t="s">
        <v>430</v>
      </c>
      <c r="BB317" s="348">
        <v>99.8</v>
      </c>
      <c r="BC317" s="348" t="s">
        <v>430</v>
      </c>
      <c r="BD317" s="348" t="s">
        <v>430</v>
      </c>
      <c r="BE317" s="375" t="s">
        <v>430</v>
      </c>
      <c r="BF317" s="375">
        <v>0.2</v>
      </c>
      <c r="BG317" s="374"/>
      <c r="BH317" s="594">
        <v>0.2</v>
      </c>
      <c r="BI317" s="348" t="s">
        <v>430</v>
      </c>
      <c r="BJ317" s="348" t="s">
        <v>430</v>
      </c>
      <c r="BK317" s="348" t="s">
        <v>430</v>
      </c>
      <c r="BL317" s="348" t="s">
        <v>430</v>
      </c>
      <c r="BM317" s="375" t="s">
        <v>430</v>
      </c>
      <c r="BN317" s="375" t="s">
        <v>430</v>
      </c>
      <c r="BO317" s="375" t="s">
        <v>430</v>
      </c>
      <c r="BP317" s="375">
        <v>99.8</v>
      </c>
      <c r="BQ317" s="375" t="s">
        <v>430</v>
      </c>
      <c r="BR317" s="374"/>
      <c r="BS317" s="468" t="s">
        <v>430</v>
      </c>
      <c r="BT317" s="348" t="s">
        <v>430</v>
      </c>
      <c r="BU317" s="374"/>
      <c r="BV317" s="430" t="s">
        <v>554</v>
      </c>
    </row>
    <row r="318" spans="1:74" s="428" customFormat="1" x14ac:dyDescent="0.25">
      <c r="A318" s="345" t="s">
        <v>8399</v>
      </c>
      <c r="B318" s="373"/>
      <c r="C318" s="719">
        <v>45877</v>
      </c>
      <c r="D318" s="373"/>
      <c r="E318" s="346">
        <v>48.398499999999999</v>
      </c>
      <c r="F318" s="373"/>
      <c r="G318" s="347">
        <v>1044.42</v>
      </c>
      <c r="H318" s="374"/>
      <c r="I318" s="348" t="s">
        <v>430</v>
      </c>
      <c r="J318" s="348" t="s">
        <v>430</v>
      </c>
      <c r="K318" s="348" t="s">
        <v>430</v>
      </c>
      <c r="L318" s="348" t="s">
        <v>430</v>
      </c>
      <c r="M318" s="362"/>
      <c r="N318" s="350">
        <v>4.9002999999999997</v>
      </c>
      <c r="O318" s="348">
        <v>4.9436</v>
      </c>
      <c r="P318" s="348">
        <v>4.9218000000000002</v>
      </c>
      <c r="Q318" s="348">
        <v>4.9066000000000001</v>
      </c>
      <c r="R318" s="348">
        <v>4.9013999999999998</v>
      </c>
      <c r="S318" s="348">
        <v>4.8739999999999997</v>
      </c>
      <c r="T318" s="348">
        <v>4.8642000000000003</v>
      </c>
      <c r="U318" s="354">
        <v>4.9810999999999996</v>
      </c>
      <c r="V318" s="348" t="s">
        <v>430</v>
      </c>
      <c r="W318" s="348" t="s">
        <v>430</v>
      </c>
      <c r="X318" s="348" t="s">
        <v>430</v>
      </c>
      <c r="Y318" s="375" t="s">
        <v>430</v>
      </c>
      <c r="Z318" s="348" t="s">
        <v>430</v>
      </c>
      <c r="AA318" s="348">
        <v>4.8365</v>
      </c>
      <c r="AB318" s="348">
        <v>4.8514999999999997</v>
      </c>
      <c r="AC318" s="348">
        <v>4.9717000000000002</v>
      </c>
      <c r="AD318" s="348" t="s">
        <v>430</v>
      </c>
      <c r="AE318" s="348">
        <v>4.8802000000000003</v>
      </c>
      <c r="AF318" s="348">
        <v>5.0667</v>
      </c>
      <c r="AG318" s="569"/>
      <c r="AH318" s="346">
        <v>138</v>
      </c>
      <c r="AI318" s="346">
        <v>152</v>
      </c>
      <c r="AJ318" s="346">
        <v>148</v>
      </c>
      <c r="AK318" s="346">
        <v>152</v>
      </c>
      <c r="AL318" s="346">
        <v>153</v>
      </c>
      <c r="AM318" s="346">
        <v>153</v>
      </c>
      <c r="AN318" s="346">
        <v>120</v>
      </c>
      <c r="AO318" s="572">
        <v>130</v>
      </c>
      <c r="AP318" s="346" t="s">
        <v>430</v>
      </c>
      <c r="AQ318" s="346" t="s">
        <v>430</v>
      </c>
      <c r="AR318" s="346" t="s">
        <v>430</v>
      </c>
      <c r="AS318" s="346" t="s">
        <v>430</v>
      </c>
      <c r="AT318" s="346" t="s">
        <v>430</v>
      </c>
      <c r="AU318" s="346">
        <v>153</v>
      </c>
      <c r="AV318" s="346">
        <v>119</v>
      </c>
      <c r="AW318" s="346">
        <v>133</v>
      </c>
      <c r="AX318" s="346" t="s">
        <v>430</v>
      </c>
      <c r="AY318" s="346">
        <v>153</v>
      </c>
      <c r="AZ318" s="584"/>
      <c r="BA318" s="467" t="s">
        <v>430</v>
      </c>
      <c r="BB318" s="348" t="s">
        <v>430</v>
      </c>
      <c r="BC318" s="348" t="s">
        <v>430</v>
      </c>
      <c r="BD318" s="348" t="s">
        <v>430</v>
      </c>
      <c r="BE318" s="375" t="s">
        <v>430</v>
      </c>
      <c r="BF318" s="375">
        <v>100</v>
      </c>
      <c r="BG318" s="374"/>
      <c r="BH318" s="594">
        <v>100</v>
      </c>
      <c r="BI318" s="348" t="s">
        <v>430</v>
      </c>
      <c r="BJ318" s="348" t="s">
        <v>430</v>
      </c>
      <c r="BK318" s="348" t="s">
        <v>430</v>
      </c>
      <c r="BL318" s="348" t="s">
        <v>430</v>
      </c>
      <c r="BM318" s="375" t="s">
        <v>430</v>
      </c>
      <c r="BN318" s="375" t="s">
        <v>430</v>
      </c>
      <c r="BO318" s="375" t="s">
        <v>430</v>
      </c>
      <c r="BP318" s="375" t="s">
        <v>430</v>
      </c>
      <c r="BQ318" s="375" t="s">
        <v>430</v>
      </c>
      <c r="BR318" s="374"/>
      <c r="BS318" s="468" t="s">
        <v>430</v>
      </c>
      <c r="BT318" s="348" t="s">
        <v>430</v>
      </c>
      <c r="BU318" s="374"/>
      <c r="BV318" s="430" t="s">
        <v>554</v>
      </c>
    </row>
    <row r="319" spans="1:74" s="428" customFormat="1" x14ac:dyDescent="0.25">
      <c r="A319" s="345" t="s">
        <v>8400</v>
      </c>
      <c r="B319" s="373"/>
      <c r="C319" s="719">
        <v>44887</v>
      </c>
      <c r="D319" s="373"/>
      <c r="E319" s="346">
        <v>65.514600000000002</v>
      </c>
      <c r="F319" s="373"/>
      <c r="G319" s="347">
        <v>12.830399999999999</v>
      </c>
      <c r="H319" s="374"/>
      <c r="I319" s="348">
        <v>0.25</v>
      </c>
      <c r="J319" s="348">
        <v>5.86</v>
      </c>
      <c r="K319" s="348">
        <v>0.24</v>
      </c>
      <c r="L319" s="348">
        <v>0.25</v>
      </c>
      <c r="M319" s="362"/>
      <c r="N319" s="350">
        <v>5.6905000000000001</v>
      </c>
      <c r="O319" s="348">
        <v>5.4661</v>
      </c>
      <c r="P319" s="348">
        <v>5.4107000000000003</v>
      </c>
      <c r="Q319" s="348">
        <v>5.7836999999999996</v>
      </c>
      <c r="R319" s="348">
        <v>6.1721000000000004</v>
      </c>
      <c r="S319" s="348">
        <v>5.9443000000000001</v>
      </c>
      <c r="T319" s="348">
        <v>5.5681000000000003</v>
      </c>
      <c r="U319" s="354">
        <v>5.6566000000000001</v>
      </c>
      <c r="V319" s="348">
        <v>5.7610000000000001</v>
      </c>
      <c r="W319" s="348">
        <v>7.0754000000000001</v>
      </c>
      <c r="X319" s="348">
        <v>7.1111000000000004</v>
      </c>
      <c r="Y319" s="375" t="s">
        <v>430</v>
      </c>
      <c r="Z319" s="348" t="s">
        <v>430</v>
      </c>
      <c r="AA319" s="348">
        <v>6.0514999999999999</v>
      </c>
      <c r="AB319" s="348">
        <v>5.5609000000000002</v>
      </c>
      <c r="AC319" s="348">
        <v>5.7305000000000001</v>
      </c>
      <c r="AD319" s="348">
        <v>5.7643000000000004</v>
      </c>
      <c r="AE319" s="348">
        <v>6.2755999999999998</v>
      </c>
      <c r="AF319" s="348">
        <v>7.1910999999999996</v>
      </c>
      <c r="AG319" s="569"/>
      <c r="AH319" s="346">
        <v>128</v>
      </c>
      <c r="AI319" s="346">
        <v>143</v>
      </c>
      <c r="AJ319" s="346">
        <v>139</v>
      </c>
      <c r="AK319" s="346">
        <v>142</v>
      </c>
      <c r="AL319" s="346">
        <v>142</v>
      </c>
      <c r="AM319" s="346">
        <v>129</v>
      </c>
      <c r="AN319" s="346">
        <v>51</v>
      </c>
      <c r="AO319" s="572">
        <v>53</v>
      </c>
      <c r="AP319" s="346">
        <v>29</v>
      </c>
      <c r="AQ319" s="346">
        <v>81</v>
      </c>
      <c r="AR319" s="346">
        <v>71</v>
      </c>
      <c r="AS319" s="346" t="s">
        <v>430</v>
      </c>
      <c r="AT319" s="346" t="s">
        <v>430</v>
      </c>
      <c r="AU319" s="346">
        <v>125</v>
      </c>
      <c r="AV319" s="346">
        <v>55</v>
      </c>
      <c r="AW319" s="346">
        <v>49</v>
      </c>
      <c r="AX319" s="346">
        <v>33</v>
      </c>
      <c r="AY319" s="346">
        <v>142</v>
      </c>
      <c r="AZ319" s="584"/>
      <c r="BA319" s="467">
        <v>97.58</v>
      </c>
      <c r="BB319" s="348" t="s">
        <v>430</v>
      </c>
      <c r="BC319" s="348" t="s">
        <v>430</v>
      </c>
      <c r="BD319" s="348" t="s">
        <v>430</v>
      </c>
      <c r="BE319" s="375" t="s">
        <v>430</v>
      </c>
      <c r="BF319" s="375">
        <v>2.42</v>
      </c>
      <c r="BG319" s="374"/>
      <c r="BH319" s="594">
        <v>2.42</v>
      </c>
      <c r="BI319" s="348" t="s">
        <v>430</v>
      </c>
      <c r="BJ319" s="348" t="s">
        <v>430</v>
      </c>
      <c r="BK319" s="348" t="s">
        <v>430</v>
      </c>
      <c r="BL319" s="348" t="s">
        <v>430</v>
      </c>
      <c r="BM319" s="375">
        <v>97.58</v>
      </c>
      <c r="BN319" s="375" t="s">
        <v>430</v>
      </c>
      <c r="BO319" s="375" t="s">
        <v>430</v>
      </c>
      <c r="BP319" s="375" t="s">
        <v>430</v>
      </c>
      <c r="BQ319" s="375" t="s">
        <v>430</v>
      </c>
      <c r="BR319" s="374"/>
      <c r="BS319" s="468" t="s">
        <v>430</v>
      </c>
      <c r="BT319" s="348" t="s">
        <v>430</v>
      </c>
      <c r="BU319" s="374"/>
      <c r="BV319" s="430" t="s">
        <v>554</v>
      </c>
    </row>
    <row r="320" spans="1:74" s="428" customFormat="1" x14ac:dyDescent="0.25">
      <c r="A320" s="345" t="s">
        <v>8401</v>
      </c>
      <c r="B320" s="373"/>
      <c r="C320" s="719">
        <v>44936</v>
      </c>
      <c r="D320" s="373"/>
      <c r="E320" s="346">
        <v>65.0364</v>
      </c>
      <c r="F320" s="373"/>
      <c r="G320" s="347">
        <v>12.743499999999999</v>
      </c>
      <c r="H320" s="374"/>
      <c r="I320" s="348">
        <v>0.87</v>
      </c>
      <c r="J320" s="348">
        <v>6.46</v>
      </c>
      <c r="K320" s="348">
        <v>0.83</v>
      </c>
      <c r="L320" s="348">
        <v>0.85</v>
      </c>
      <c r="M320" s="362"/>
      <c r="N320" s="350">
        <v>20.060500000000001</v>
      </c>
      <c r="O320" s="348">
        <v>11.8771</v>
      </c>
      <c r="P320" s="348">
        <v>9.8386999999999993</v>
      </c>
      <c r="Q320" s="348">
        <v>10.6614</v>
      </c>
      <c r="R320" s="348">
        <v>9.8955000000000002</v>
      </c>
      <c r="S320" s="348">
        <v>6.3129999999999997</v>
      </c>
      <c r="T320" s="348">
        <v>5.7369000000000003</v>
      </c>
      <c r="U320" s="354">
        <v>5.9744999999999999</v>
      </c>
      <c r="V320" s="348">
        <v>5.6368</v>
      </c>
      <c r="W320" s="348">
        <v>7.2758000000000003</v>
      </c>
      <c r="X320" s="348">
        <v>7.2397</v>
      </c>
      <c r="Y320" s="375" t="s">
        <v>430</v>
      </c>
      <c r="Z320" s="348" t="s">
        <v>430</v>
      </c>
      <c r="AA320" s="348">
        <v>6.4158999999999997</v>
      </c>
      <c r="AB320" s="348">
        <v>5.8296000000000001</v>
      </c>
      <c r="AC320" s="348">
        <v>6.0105000000000004</v>
      </c>
      <c r="AD320" s="348">
        <v>5.8076999999999996</v>
      </c>
      <c r="AE320" s="348">
        <v>10.4657</v>
      </c>
      <c r="AF320" s="348">
        <v>7.2694999999999999</v>
      </c>
      <c r="AG320" s="569"/>
      <c r="AH320" s="346">
        <v>83</v>
      </c>
      <c r="AI320" s="346">
        <v>61</v>
      </c>
      <c r="AJ320" s="346">
        <v>86</v>
      </c>
      <c r="AK320" s="346">
        <v>83</v>
      </c>
      <c r="AL320" s="346">
        <v>122</v>
      </c>
      <c r="AM320" s="346">
        <v>107</v>
      </c>
      <c r="AN320" s="346">
        <v>43</v>
      </c>
      <c r="AO320" s="572">
        <v>18</v>
      </c>
      <c r="AP320" s="346">
        <v>34</v>
      </c>
      <c r="AQ320" s="346">
        <v>54</v>
      </c>
      <c r="AR320" s="346">
        <v>52</v>
      </c>
      <c r="AS320" s="346" t="s">
        <v>430</v>
      </c>
      <c r="AT320" s="346" t="s">
        <v>430</v>
      </c>
      <c r="AU320" s="346">
        <v>111</v>
      </c>
      <c r="AV320" s="346">
        <v>37</v>
      </c>
      <c r="AW320" s="346">
        <v>18</v>
      </c>
      <c r="AX320" s="346">
        <v>31</v>
      </c>
      <c r="AY320" s="346">
        <v>116</v>
      </c>
      <c r="AZ320" s="584"/>
      <c r="BA320" s="467">
        <v>96.46</v>
      </c>
      <c r="BB320" s="348" t="s">
        <v>430</v>
      </c>
      <c r="BC320" s="348" t="s">
        <v>430</v>
      </c>
      <c r="BD320" s="348" t="s">
        <v>430</v>
      </c>
      <c r="BE320" s="375" t="s">
        <v>430</v>
      </c>
      <c r="BF320" s="375">
        <v>3.54</v>
      </c>
      <c r="BG320" s="374"/>
      <c r="BH320" s="594">
        <v>3.54</v>
      </c>
      <c r="BI320" s="348" t="s">
        <v>430</v>
      </c>
      <c r="BJ320" s="348" t="s">
        <v>430</v>
      </c>
      <c r="BK320" s="348" t="s">
        <v>430</v>
      </c>
      <c r="BL320" s="348" t="s">
        <v>430</v>
      </c>
      <c r="BM320" s="375">
        <v>96.46</v>
      </c>
      <c r="BN320" s="375" t="s">
        <v>430</v>
      </c>
      <c r="BO320" s="375" t="s">
        <v>430</v>
      </c>
      <c r="BP320" s="375" t="s">
        <v>430</v>
      </c>
      <c r="BQ320" s="375" t="s">
        <v>430</v>
      </c>
      <c r="BR320" s="374"/>
      <c r="BS320" s="468" t="s">
        <v>430</v>
      </c>
      <c r="BT320" s="348" t="s">
        <v>430</v>
      </c>
      <c r="BU320" s="374"/>
      <c r="BV320" s="430" t="s">
        <v>554</v>
      </c>
    </row>
    <row r="321" spans="1:74" s="428" customFormat="1" x14ac:dyDescent="0.25">
      <c r="A321" s="345" t="s">
        <v>8402</v>
      </c>
      <c r="B321" s="373"/>
      <c r="C321" s="719">
        <v>45820</v>
      </c>
      <c r="D321" s="373"/>
      <c r="E321" s="346">
        <v>63.695999999999998</v>
      </c>
      <c r="F321" s="373"/>
      <c r="G321" s="347">
        <v>10.377700000000001</v>
      </c>
      <c r="H321" s="374"/>
      <c r="I321" s="348">
        <v>8.0500000000000007</v>
      </c>
      <c r="J321" s="348">
        <v>7.38</v>
      </c>
      <c r="K321" s="348">
        <v>3.35</v>
      </c>
      <c r="L321" s="348">
        <v>3.52</v>
      </c>
      <c r="M321" s="362"/>
      <c r="N321" s="350">
        <v>48.601399999999998</v>
      </c>
      <c r="O321" s="348">
        <v>23.3581</v>
      </c>
      <c r="P321" s="348">
        <v>23.164999999999999</v>
      </c>
      <c r="Q321" s="348">
        <v>16.865100000000002</v>
      </c>
      <c r="R321" s="348">
        <v>18.079000000000001</v>
      </c>
      <c r="S321" s="348">
        <v>8.2020999999999997</v>
      </c>
      <c r="T321" s="348">
        <v>4.3536999999999999</v>
      </c>
      <c r="U321" s="354">
        <v>4.4737</v>
      </c>
      <c r="V321" s="348">
        <v>3.9235000000000002</v>
      </c>
      <c r="W321" s="348" t="s">
        <v>430</v>
      </c>
      <c r="X321" s="348" t="s">
        <v>430</v>
      </c>
      <c r="Y321" s="375" t="s">
        <v>430</v>
      </c>
      <c r="Z321" s="348" t="s">
        <v>430</v>
      </c>
      <c r="AA321" s="348">
        <v>9.9189000000000007</v>
      </c>
      <c r="AB321" s="348">
        <v>4.2701000000000002</v>
      </c>
      <c r="AC321" s="348">
        <v>4.4519000000000002</v>
      </c>
      <c r="AD321" s="348">
        <v>4.0462999999999996</v>
      </c>
      <c r="AE321" s="348">
        <v>20.366099999999999</v>
      </c>
      <c r="AF321" s="348">
        <v>3.6545999999999998</v>
      </c>
      <c r="AG321" s="569"/>
      <c r="AH321" s="346">
        <v>34</v>
      </c>
      <c r="AI321" s="346">
        <v>35</v>
      </c>
      <c r="AJ321" s="346">
        <v>20</v>
      </c>
      <c r="AK321" s="346">
        <v>40</v>
      </c>
      <c r="AL321" s="346">
        <v>50</v>
      </c>
      <c r="AM321" s="346">
        <v>38</v>
      </c>
      <c r="AN321" s="346">
        <v>145</v>
      </c>
      <c r="AO321" s="572">
        <v>146</v>
      </c>
      <c r="AP321" s="346">
        <v>131</v>
      </c>
      <c r="AQ321" s="346" t="s">
        <v>430</v>
      </c>
      <c r="AR321" s="346" t="s">
        <v>430</v>
      </c>
      <c r="AS321" s="346" t="s">
        <v>430</v>
      </c>
      <c r="AT321" s="346" t="s">
        <v>430</v>
      </c>
      <c r="AU321" s="346">
        <v>41</v>
      </c>
      <c r="AV321" s="346">
        <v>150</v>
      </c>
      <c r="AW321" s="346">
        <v>152</v>
      </c>
      <c r="AX321" s="346">
        <v>135</v>
      </c>
      <c r="AY321" s="346">
        <v>45</v>
      </c>
      <c r="AZ321" s="584"/>
      <c r="BA321" s="467" t="s">
        <v>430</v>
      </c>
      <c r="BB321" s="348">
        <v>96.18</v>
      </c>
      <c r="BC321" s="348" t="s">
        <v>430</v>
      </c>
      <c r="BD321" s="348" t="s">
        <v>430</v>
      </c>
      <c r="BE321" s="375" t="s">
        <v>430</v>
      </c>
      <c r="BF321" s="375">
        <v>3.82</v>
      </c>
      <c r="BG321" s="374"/>
      <c r="BH321" s="594">
        <v>3.82</v>
      </c>
      <c r="BI321" s="348" t="s">
        <v>430</v>
      </c>
      <c r="BJ321" s="348" t="s">
        <v>430</v>
      </c>
      <c r="BK321" s="348" t="s">
        <v>430</v>
      </c>
      <c r="BL321" s="348" t="s">
        <v>430</v>
      </c>
      <c r="BM321" s="375" t="s">
        <v>430</v>
      </c>
      <c r="BN321" s="375" t="s">
        <v>430</v>
      </c>
      <c r="BO321" s="375" t="s">
        <v>430</v>
      </c>
      <c r="BP321" s="375">
        <v>96.18</v>
      </c>
      <c r="BQ321" s="375" t="s">
        <v>430</v>
      </c>
      <c r="BR321" s="374"/>
      <c r="BS321" s="468" t="s">
        <v>430</v>
      </c>
      <c r="BT321" s="348" t="s">
        <v>430</v>
      </c>
      <c r="BU321" s="374"/>
      <c r="BV321" s="430" t="s">
        <v>554</v>
      </c>
    </row>
    <row r="322" spans="1:74" s="428" customFormat="1" x14ac:dyDescent="0.25">
      <c r="A322" s="345" t="s">
        <v>8403</v>
      </c>
      <c r="B322" s="373"/>
      <c r="C322" s="719">
        <v>44475</v>
      </c>
      <c r="D322" s="373"/>
      <c r="E322" s="346">
        <v>59.22</v>
      </c>
      <c r="F322" s="373"/>
      <c r="G322" s="347">
        <v>13.085100000000001</v>
      </c>
      <c r="H322" s="374"/>
      <c r="I322" s="348" t="s">
        <v>430</v>
      </c>
      <c r="J322" s="348" t="s">
        <v>430</v>
      </c>
      <c r="K322" s="348" t="s">
        <v>430</v>
      </c>
      <c r="L322" s="348" t="s">
        <v>430</v>
      </c>
      <c r="M322" s="362"/>
      <c r="N322" s="350">
        <v>27.915700000000001</v>
      </c>
      <c r="O322" s="348">
        <v>7.6510999999999996</v>
      </c>
      <c r="P322" s="348">
        <v>4.6665000000000001</v>
      </c>
      <c r="Q322" s="348">
        <v>15.513299999999999</v>
      </c>
      <c r="R322" s="348">
        <v>22.449300000000001</v>
      </c>
      <c r="S322" s="348">
        <v>8.2451000000000008</v>
      </c>
      <c r="T322" s="348">
        <v>5.1322000000000001</v>
      </c>
      <c r="U322" s="354">
        <v>4.8296999999999999</v>
      </c>
      <c r="V322" s="348">
        <v>4.1234999999999999</v>
      </c>
      <c r="W322" s="348">
        <v>7.7393999999999998</v>
      </c>
      <c r="X322" s="348">
        <v>6.9954999999999998</v>
      </c>
      <c r="Y322" s="375" t="s">
        <v>430</v>
      </c>
      <c r="Z322" s="348" t="s">
        <v>430</v>
      </c>
      <c r="AA322" s="348">
        <v>8.5927000000000007</v>
      </c>
      <c r="AB322" s="348">
        <v>4.8723999999999998</v>
      </c>
      <c r="AC322" s="348">
        <v>4.6471999999999998</v>
      </c>
      <c r="AD322" s="348">
        <v>4.4939999999999998</v>
      </c>
      <c r="AE322" s="348">
        <v>22.498699999999999</v>
      </c>
      <c r="AF322" s="348">
        <v>5.8650000000000002</v>
      </c>
      <c r="AG322" s="569"/>
      <c r="AH322" s="346">
        <v>50</v>
      </c>
      <c r="AI322" s="346">
        <v>127</v>
      </c>
      <c r="AJ322" s="346">
        <v>156</v>
      </c>
      <c r="AK322" s="346">
        <v>44</v>
      </c>
      <c r="AL322" s="346">
        <v>40</v>
      </c>
      <c r="AM322" s="346">
        <v>37</v>
      </c>
      <c r="AN322" s="346">
        <v>94</v>
      </c>
      <c r="AO322" s="572">
        <v>138</v>
      </c>
      <c r="AP322" s="346">
        <v>128</v>
      </c>
      <c r="AQ322" s="346">
        <v>14</v>
      </c>
      <c r="AR322" s="346">
        <v>87</v>
      </c>
      <c r="AS322" s="346" t="s">
        <v>430</v>
      </c>
      <c r="AT322" s="346" t="s">
        <v>430</v>
      </c>
      <c r="AU322" s="346">
        <v>50</v>
      </c>
      <c r="AV322" s="346">
        <v>116</v>
      </c>
      <c r="AW322" s="346">
        <v>148</v>
      </c>
      <c r="AX322" s="346">
        <v>125</v>
      </c>
      <c r="AY322" s="346">
        <v>40</v>
      </c>
      <c r="AZ322" s="584"/>
      <c r="BA322" s="467" t="s">
        <v>430</v>
      </c>
      <c r="BB322" s="348">
        <v>99.73</v>
      </c>
      <c r="BC322" s="348" t="s">
        <v>430</v>
      </c>
      <c r="BD322" s="348" t="s">
        <v>430</v>
      </c>
      <c r="BE322" s="375" t="s">
        <v>430</v>
      </c>
      <c r="BF322" s="375">
        <v>0.27</v>
      </c>
      <c r="BG322" s="374"/>
      <c r="BH322" s="594">
        <v>0.27</v>
      </c>
      <c r="BI322" s="348" t="s">
        <v>430</v>
      </c>
      <c r="BJ322" s="348" t="s">
        <v>430</v>
      </c>
      <c r="BK322" s="348" t="s">
        <v>430</v>
      </c>
      <c r="BL322" s="348" t="s">
        <v>430</v>
      </c>
      <c r="BM322" s="375" t="s">
        <v>430</v>
      </c>
      <c r="BN322" s="375" t="s">
        <v>430</v>
      </c>
      <c r="BO322" s="375" t="s">
        <v>430</v>
      </c>
      <c r="BP322" s="375">
        <v>99.73</v>
      </c>
      <c r="BQ322" s="375" t="s">
        <v>430</v>
      </c>
      <c r="BR322" s="374"/>
      <c r="BS322" s="468" t="s">
        <v>430</v>
      </c>
      <c r="BT322" s="348" t="s">
        <v>430</v>
      </c>
      <c r="BU322" s="374"/>
      <c r="BV322" s="430" t="s">
        <v>547</v>
      </c>
    </row>
    <row r="323" spans="1:74" s="428" customFormat="1" x14ac:dyDescent="0.25">
      <c r="A323" s="345" t="s">
        <v>8404</v>
      </c>
      <c r="B323" s="373"/>
      <c r="C323" s="719">
        <v>45936</v>
      </c>
      <c r="D323" s="373"/>
      <c r="E323" s="889">
        <v>50.93</v>
      </c>
      <c r="F323" s="373"/>
      <c r="G323" s="347">
        <v>1036.3592000000001</v>
      </c>
      <c r="H323" s="374"/>
      <c r="I323" s="348">
        <v>2.7399999999999998E-3</v>
      </c>
      <c r="J323" s="348">
        <v>5.31</v>
      </c>
      <c r="K323" s="348">
        <v>2.7399999999999998E-3</v>
      </c>
      <c r="L323" s="348">
        <v>2.8800000000000002E-3</v>
      </c>
      <c r="M323" s="362"/>
      <c r="N323" s="350">
        <v>4.9771999999999998</v>
      </c>
      <c r="O323" s="348">
        <v>4.9926000000000004</v>
      </c>
      <c r="P323" s="348">
        <v>4.9656000000000002</v>
      </c>
      <c r="Q323" s="348">
        <v>4.9653</v>
      </c>
      <c r="R323" s="348">
        <v>4.9706000000000001</v>
      </c>
      <c r="S323" s="348">
        <v>4.9661999999999997</v>
      </c>
      <c r="T323" s="348">
        <v>4.9192999999999998</v>
      </c>
      <c r="U323" s="354" t="s">
        <v>430</v>
      </c>
      <c r="V323" s="348" t="s">
        <v>430</v>
      </c>
      <c r="W323" s="348" t="s">
        <v>430</v>
      </c>
      <c r="X323" s="348" t="s">
        <v>430</v>
      </c>
      <c r="Y323" s="375" t="s">
        <v>430</v>
      </c>
      <c r="Z323" s="348" t="s">
        <v>430</v>
      </c>
      <c r="AA323" s="348">
        <v>4.9314999999999998</v>
      </c>
      <c r="AB323" s="348">
        <v>4.9090999999999996</v>
      </c>
      <c r="AC323" s="348" t="s">
        <v>430</v>
      </c>
      <c r="AD323" s="348" t="s">
        <v>430</v>
      </c>
      <c r="AE323" s="348">
        <v>4.9515000000000002</v>
      </c>
      <c r="AF323" s="348">
        <v>5.0846999999999998</v>
      </c>
      <c r="AG323" s="569"/>
      <c r="AH323" s="346">
        <v>134</v>
      </c>
      <c r="AI323" s="346">
        <v>149</v>
      </c>
      <c r="AJ323" s="346">
        <v>147</v>
      </c>
      <c r="AK323" s="346">
        <v>150</v>
      </c>
      <c r="AL323" s="346">
        <v>149</v>
      </c>
      <c r="AM323" s="346">
        <v>145</v>
      </c>
      <c r="AN323" s="346">
        <v>112</v>
      </c>
      <c r="AO323" s="572" t="s">
        <v>430</v>
      </c>
      <c r="AP323" s="346" t="s">
        <v>430</v>
      </c>
      <c r="AQ323" s="346" t="s">
        <v>430</v>
      </c>
      <c r="AR323" s="346" t="s">
        <v>430</v>
      </c>
      <c r="AS323" s="346" t="s">
        <v>430</v>
      </c>
      <c r="AT323" s="346" t="s">
        <v>430</v>
      </c>
      <c r="AU323" s="346">
        <v>146</v>
      </c>
      <c r="AV323" s="346">
        <v>109</v>
      </c>
      <c r="AW323" s="346" t="s">
        <v>430</v>
      </c>
      <c r="AX323" s="346" t="s">
        <v>430</v>
      </c>
      <c r="AY323" s="346">
        <v>148</v>
      </c>
      <c r="AZ323" s="584"/>
      <c r="BA323" s="467" t="s">
        <v>430</v>
      </c>
      <c r="BB323" s="348" t="s">
        <v>430</v>
      </c>
      <c r="BC323" s="348" t="s">
        <v>430</v>
      </c>
      <c r="BD323" s="348" t="s">
        <v>430</v>
      </c>
      <c r="BE323" s="375" t="s">
        <v>430</v>
      </c>
      <c r="BF323" s="375">
        <v>100</v>
      </c>
      <c r="BG323" s="374"/>
      <c r="BH323" s="594">
        <v>100</v>
      </c>
      <c r="BI323" s="348" t="s">
        <v>430</v>
      </c>
      <c r="BJ323" s="348" t="s">
        <v>430</v>
      </c>
      <c r="BK323" s="348" t="s">
        <v>430</v>
      </c>
      <c r="BL323" s="348" t="s">
        <v>430</v>
      </c>
      <c r="BM323" s="375" t="s">
        <v>430</v>
      </c>
      <c r="BN323" s="375" t="s">
        <v>430</v>
      </c>
      <c r="BO323" s="375" t="s">
        <v>430</v>
      </c>
      <c r="BP323" s="375" t="s">
        <v>430</v>
      </c>
      <c r="BQ323" s="375" t="s">
        <v>430</v>
      </c>
      <c r="BR323" s="374"/>
      <c r="BS323" s="468" t="s">
        <v>430</v>
      </c>
      <c r="BT323" s="348" t="s">
        <v>430</v>
      </c>
      <c r="BU323" s="374"/>
      <c r="BV323" s="430" t="s">
        <v>554</v>
      </c>
    </row>
    <row r="324" spans="1:74" s="428" customFormat="1" x14ac:dyDescent="0.25">
      <c r="A324" s="345" t="s">
        <v>8405</v>
      </c>
      <c r="B324" s="373"/>
      <c r="C324" s="719">
        <v>45226</v>
      </c>
      <c r="D324" s="373"/>
      <c r="E324" s="889">
        <v>48.94</v>
      </c>
      <c r="F324" s="373"/>
      <c r="G324" s="347">
        <v>1000</v>
      </c>
      <c r="H324" s="374"/>
      <c r="I324" s="348" t="s">
        <v>430</v>
      </c>
      <c r="J324" s="348" t="s">
        <v>430</v>
      </c>
      <c r="K324" s="348" t="s">
        <v>430</v>
      </c>
      <c r="L324" s="348" t="s">
        <v>430</v>
      </c>
      <c r="M324" s="362"/>
      <c r="N324" s="350">
        <v>0</v>
      </c>
      <c r="O324" s="348">
        <v>1.6196999999999999</v>
      </c>
      <c r="P324" s="348">
        <v>3.4056999999999999</v>
      </c>
      <c r="Q324" s="348">
        <v>4.0831</v>
      </c>
      <c r="R324" s="348">
        <v>4.4794</v>
      </c>
      <c r="S324" s="348">
        <v>4.2847</v>
      </c>
      <c r="T324" s="348">
        <v>3.7587000000000002</v>
      </c>
      <c r="U324" s="354">
        <v>3.6278999999999999</v>
      </c>
      <c r="V324" s="348">
        <v>3.5941000000000001</v>
      </c>
      <c r="W324" s="348">
        <v>3.7658999999999998</v>
      </c>
      <c r="X324" s="348" t="s">
        <v>430</v>
      </c>
      <c r="Y324" s="375" t="s">
        <v>430</v>
      </c>
      <c r="Z324" s="348" t="s">
        <v>430</v>
      </c>
      <c r="AA324" s="348">
        <v>4.3853999999999997</v>
      </c>
      <c r="AB324" s="348">
        <v>3.7951999999999999</v>
      </c>
      <c r="AC324" s="348">
        <v>3.6316999999999999</v>
      </c>
      <c r="AD324" s="348">
        <v>3.6112000000000002</v>
      </c>
      <c r="AE324" s="348">
        <v>4.3635000000000002</v>
      </c>
      <c r="AF324" s="348">
        <v>3.8902000000000001</v>
      </c>
      <c r="AG324" s="569"/>
      <c r="AH324" s="346">
        <v>147</v>
      </c>
      <c r="AI324" s="346">
        <v>165</v>
      </c>
      <c r="AJ324" s="346">
        <v>162</v>
      </c>
      <c r="AK324" s="346">
        <v>163</v>
      </c>
      <c r="AL324" s="346">
        <v>162</v>
      </c>
      <c r="AM324" s="346">
        <v>164</v>
      </c>
      <c r="AN324" s="346">
        <v>153</v>
      </c>
      <c r="AO324" s="572">
        <v>153</v>
      </c>
      <c r="AP324" s="346">
        <v>138</v>
      </c>
      <c r="AQ324" s="346">
        <v>117</v>
      </c>
      <c r="AR324" s="346" t="s">
        <v>430</v>
      </c>
      <c r="AS324" s="346" t="s">
        <v>430</v>
      </c>
      <c r="AT324" s="346" t="s">
        <v>430</v>
      </c>
      <c r="AU324" s="346">
        <v>163</v>
      </c>
      <c r="AV324" s="346">
        <v>157</v>
      </c>
      <c r="AW324" s="346">
        <v>155</v>
      </c>
      <c r="AX324" s="346">
        <v>140</v>
      </c>
      <c r="AY324" s="346">
        <v>162</v>
      </c>
      <c r="AZ324" s="584"/>
      <c r="BA324" s="467" t="s">
        <v>430</v>
      </c>
      <c r="BB324" s="348" t="s">
        <v>430</v>
      </c>
      <c r="BC324" s="348" t="s">
        <v>430</v>
      </c>
      <c r="BD324" s="348" t="s">
        <v>430</v>
      </c>
      <c r="BE324" s="375" t="s">
        <v>430</v>
      </c>
      <c r="BF324" s="375">
        <v>100</v>
      </c>
      <c r="BG324" s="374"/>
      <c r="BH324" s="594">
        <v>100</v>
      </c>
      <c r="BI324" s="348" t="s">
        <v>430</v>
      </c>
      <c r="BJ324" s="348" t="s">
        <v>430</v>
      </c>
      <c r="BK324" s="348" t="s">
        <v>430</v>
      </c>
      <c r="BL324" s="348" t="s">
        <v>430</v>
      </c>
      <c r="BM324" s="375" t="s">
        <v>430</v>
      </c>
      <c r="BN324" s="375" t="s">
        <v>430</v>
      </c>
      <c r="BO324" s="375" t="s">
        <v>430</v>
      </c>
      <c r="BP324" s="375" t="s">
        <v>430</v>
      </c>
      <c r="BQ324" s="375" t="s">
        <v>430</v>
      </c>
      <c r="BR324" s="374"/>
      <c r="BS324" s="468" t="s">
        <v>430</v>
      </c>
      <c r="BT324" s="348" t="s">
        <v>430</v>
      </c>
      <c r="BU324" s="374"/>
      <c r="BV324" s="430" t="s">
        <v>554</v>
      </c>
    </row>
    <row r="325" spans="1:74" s="428" customFormat="1" x14ac:dyDescent="0.25">
      <c r="A325" s="345" t="s">
        <v>8406</v>
      </c>
      <c r="B325" s="373"/>
      <c r="C325" s="719">
        <v>45008</v>
      </c>
      <c r="D325" s="373"/>
      <c r="E325" s="346">
        <v>48.2971</v>
      </c>
      <c r="F325" s="373"/>
      <c r="G325" s="347">
        <v>12.606999999999999</v>
      </c>
      <c r="H325" s="374"/>
      <c r="I325" s="348">
        <v>0.93150999999999995</v>
      </c>
      <c r="J325" s="348">
        <v>6.25</v>
      </c>
      <c r="K325" s="348">
        <v>0.86575000000000002</v>
      </c>
      <c r="L325" s="348">
        <v>0.89315</v>
      </c>
      <c r="M325" s="362"/>
      <c r="N325" s="350">
        <v>20.567599999999999</v>
      </c>
      <c r="O325" s="348">
        <v>9.1022999999999996</v>
      </c>
      <c r="P325" s="348">
        <v>10.236000000000001</v>
      </c>
      <c r="Q325" s="348">
        <v>11.0067</v>
      </c>
      <c r="R325" s="348">
        <v>10.3878</v>
      </c>
      <c r="S325" s="348">
        <v>6.1745999999999999</v>
      </c>
      <c r="T325" s="348">
        <v>5.4779</v>
      </c>
      <c r="U325" s="354">
        <v>5.7553999999999998</v>
      </c>
      <c r="V325" s="348">
        <v>5.6040000000000001</v>
      </c>
      <c r="W325" s="348">
        <v>7.2820999999999998</v>
      </c>
      <c r="X325" s="348">
        <v>7.2110000000000003</v>
      </c>
      <c r="Y325" s="375" t="s">
        <v>430</v>
      </c>
      <c r="Z325" s="348" t="s">
        <v>430</v>
      </c>
      <c r="AA325" s="348">
        <v>6.0727000000000002</v>
      </c>
      <c r="AB325" s="348">
        <v>5.5835999999999997</v>
      </c>
      <c r="AC325" s="348">
        <v>5.7457000000000003</v>
      </c>
      <c r="AD325" s="348">
        <v>5.7146999999999997</v>
      </c>
      <c r="AE325" s="348">
        <v>10.093999999999999</v>
      </c>
      <c r="AF325" s="348">
        <v>7.3707000000000003</v>
      </c>
      <c r="AG325" s="569"/>
      <c r="AH325" s="346">
        <v>79</v>
      </c>
      <c r="AI325" s="346">
        <v>107</v>
      </c>
      <c r="AJ325" s="346">
        <v>82</v>
      </c>
      <c r="AK325" s="346">
        <v>80</v>
      </c>
      <c r="AL325" s="346">
        <v>114</v>
      </c>
      <c r="AM325" s="346">
        <v>117</v>
      </c>
      <c r="AN325" s="346">
        <v>64</v>
      </c>
      <c r="AO325" s="572">
        <v>36</v>
      </c>
      <c r="AP325" s="346">
        <v>37</v>
      </c>
      <c r="AQ325" s="346">
        <v>52</v>
      </c>
      <c r="AR325" s="346">
        <v>56</v>
      </c>
      <c r="AS325" s="346" t="s">
        <v>430</v>
      </c>
      <c r="AT325" s="346" t="s">
        <v>430</v>
      </c>
      <c r="AU325" s="346">
        <v>121</v>
      </c>
      <c r="AV325" s="346">
        <v>52</v>
      </c>
      <c r="AW325" s="346">
        <v>46</v>
      </c>
      <c r="AX325" s="346">
        <v>34</v>
      </c>
      <c r="AY325" s="346">
        <v>120</v>
      </c>
      <c r="AZ325" s="584"/>
      <c r="BA325" s="467">
        <v>96.34</v>
      </c>
      <c r="BB325" s="348" t="s">
        <v>430</v>
      </c>
      <c r="BC325" s="348" t="s">
        <v>430</v>
      </c>
      <c r="BD325" s="348" t="s">
        <v>430</v>
      </c>
      <c r="BE325" s="375" t="s">
        <v>430</v>
      </c>
      <c r="BF325" s="375">
        <v>3.66</v>
      </c>
      <c r="BG325" s="374"/>
      <c r="BH325" s="594">
        <v>3.66</v>
      </c>
      <c r="BI325" s="348" t="s">
        <v>430</v>
      </c>
      <c r="BJ325" s="348" t="s">
        <v>430</v>
      </c>
      <c r="BK325" s="348" t="s">
        <v>430</v>
      </c>
      <c r="BL325" s="348" t="s">
        <v>430</v>
      </c>
      <c r="BM325" s="375">
        <v>96.34</v>
      </c>
      <c r="BN325" s="375" t="s">
        <v>430</v>
      </c>
      <c r="BO325" s="375" t="s">
        <v>430</v>
      </c>
      <c r="BP325" s="375" t="s">
        <v>430</v>
      </c>
      <c r="BQ325" s="375" t="s">
        <v>430</v>
      </c>
      <c r="BR325" s="374"/>
      <c r="BS325" s="468" t="s">
        <v>430</v>
      </c>
      <c r="BT325" s="348" t="s">
        <v>430</v>
      </c>
      <c r="BU325" s="374"/>
      <c r="BV325" s="430" t="s">
        <v>554</v>
      </c>
    </row>
    <row r="326" spans="1:74" s="428" customFormat="1" x14ac:dyDescent="0.25">
      <c r="A326" s="345" t="s">
        <v>8407</v>
      </c>
      <c r="B326" s="373"/>
      <c r="C326" s="719">
        <v>45014</v>
      </c>
      <c r="D326" s="373"/>
      <c r="E326" s="346">
        <v>48.83</v>
      </c>
      <c r="F326" s="373"/>
      <c r="G326" s="347">
        <v>1285.1086</v>
      </c>
      <c r="H326" s="374"/>
      <c r="I326" s="348">
        <v>5.74</v>
      </c>
      <c r="J326" s="348">
        <v>7.01</v>
      </c>
      <c r="K326" s="348">
        <v>4.55</v>
      </c>
      <c r="L326" s="348">
        <v>4.7</v>
      </c>
      <c r="M326" s="362"/>
      <c r="N326" s="350">
        <v>94.722499999999997</v>
      </c>
      <c r="O326" s="348">
        <v>39.3384</v>
      </c>
      <c r="P326" s="348">
        <v>29.0427</v>
      </c>
      <c r="Q326" s="348">
        <v>23.138999999999999</v>
      </c>
      <c r="R326" s="348">
        <v>29.744199999999999</v>
      </c>
      <c r="S326" s="348">
        <v>10.182600000000001</v>
      </c>
      <c r="T326" s="348">
        <v>6.1935000000000002</v>
      </c>
      <c r="U326" s="354">
        <v>5.5598999999999998</v>
      </c>
      <c r="V326" s="348">
        <v>4.7508999999999997</v>
      </c>
      <c r="W326" s="348">
        <v>7.8140000000000001</v>
      </c>
      <c r="X326" s="348">
        <v>7.6833999999999998</v>
      </c>
      <c r="Y326" s="375" t="s">
        <v>430</v>
      </c>
      <c r="Z326" s="348" t="s">
        <v>430</v>
      </c>
      <c r="AA326" s="348">
        <v>15.215199999999999</v>
      </c>
      <c r="AB326" s="348">
        <v>6.4633000000000003</v>
      </c>
      <c r="AC326" s="348">
        <v>5.8044000000000002</v>
      </c>
      <c r="AD326" s="348">
        <v>4.8832000000000004</v>
      </c>
      <c r="AE326" s="348">
        <v>29.813500000000001</v>
      </c>
      <c r="AF326" s="348">
        <v>8.0467999999999993</v>
      </c>
      <c r="AG326" s="569"/>
      <c r="AH326" s="346">
        <v>19</v>
      </c>
      <c r="AI326" s="346">
        <v>12</v>
      </c>
      <c r="AJ326" s="346">
        <v>11</v>
      </c>
      <c r="AK326" s="346">
        <v>24</v>
      </c>
      <c r="AL326" s="346">
        <v>9</v>
      </c>
      <c r="AM326" s="346">
        <v>14</v>
      </c>
      <c r="AN326" s="346">
        <v>20</v>
      </c>
      <c r="AO326" s="572">
        <v>65</v>
      </c>
      <c r="AP326" s="346">
        <v>111</v>
      </c>
      <c r="AQ326" s="346">
        <v>11</v>
      </c>
      <c r="AR326" s="346">
        <v>7</v>
      </c>
      <c r="AS326" s="346" t="s">
        <v>430</v>
      </c>
      <c r="AT326" s="346" t="s">
        <v>430</v>
      </c>
      <c r="AU326" s="346">
        <v>5</v>
      </c>
      <c r="AV326" s="346">
        <v>17</v>
      </c>
      <c r="AW326" s="346">
        <v>36</v>
      </c>
      <c r="AX326" s="346">
        <v>112</v>
      </c>
      <c r="AY326" s="346">
        <v>16</v>
      </c>
      <c r="AZ326" s="584"/>
      <c r="BA326" s="467">
        <v>96.09</v>
      </c>
      <c r="BB326" s="348" t="s">
        <v>430</v>
      </c>
      <c r="BC326" s="348" t="s">
        <v>430</v>
      </c>
      <c r="BD326" s="348" t="s">
        <v>430</v>
      </c>
      <c r="BE326" s="375" t="s">
        <v>430</v>
      </c>
      <c r="BF326" s="375">
        <v>3.91</v>
      </c>
      <c r="BG326" s="374"/>
      <c r="BH326" s="594">
        <v>3.91</v>
      </c>
      <c r="BI326" s="348" t="s">
        <v>430</v>
      </c>
      <c r="BJ326" s="348" t="s">
        <v>430</v>
      </c>
      <c r="BK326" s="348" t="s">
        <v>430</v>
      </c>
      <c r="BL326" s="348" t="s">
        <v>430</v>
      </c>
      <c r="BM326" s="375">
        <v>96.09</v>
      </c>
      <c r="BN326" s="375" t="s">
        <v>430</v>
      </c>
      <c r="BO326" s="375" t="s">
        <v>430</v>
      </c>
      <c r="BP326" s="375" t="s">
        <v>430</v>
      </c>
      <c r="BQ326" s="375" t="s">
        <v>430</v>
      </c>
      <c r="BR326" s="374"/>
      <c r="BS326" s="468" t="s">
        <v>430</v>
      </c>
      <c r="BT326" s="348" t="s">
        <v>430</v>
      </c>
      <c r="BU326" s="374"/>
      <c r="BV326" s="430" t="s">
        <v>2409</v>
      </c>
    </row>
    <row r="327" spans="1:74" s="428" customFormat="1" x14ac:dyDescent="0.25">
      <c r="A327" s="345" t="s">
        <v>8408</v>
      </c>
      <c r="B327" s="373"/>
      <c r="C327" s="719">
        <v>46119</v>
      </c>
      <c r="D327" s="373"/>
      <c r="E327" s="889">
        <v>44.1</v>
      </c>
      <c r="F327" s="373"/>
      <c r="G327" s="347">
        <v>10.7537</v>
      </c>
      <c r="H327" s="374"/>
      <c r="I327" s="348">
        <v>8.83</v>
      </c>
      <c r="J327" s="348">
        <v>7.03</v>
      </c>
      <c r="K327" s="348">
        <v>6.44</v>
      </c>
      <c r="L327" s="348">
        <v>6.89</v>
      </c>
      <c r="M327" s="362"/>
      <c r="N327" s="350">
        <v>129.43600000000001</v>
      </c>
      <c r="O327" s="348">
        <v>-1.7645</v>
      </c>
      <c r="P327" s="348">
        <v>13.7584</v>
      </c>
      <c r="Q327" s="348">
        <v>81.455200000000005</v>
      </c>
      <c r="R327" s="348">
        <v>21.505500000000001</v>
      </c>
      <c r="S327" s="348" t="s">
        <v>430</v>
      </c>
      <c r="T327" s="348" t="s">
        <v>430</v>
      </c>
      <c r="U327" s="354" t="s">
        <v>430</v>
      </c>
      <c r="V327" s="348" t="s">
        <v>430</v>
      </c>
      <c r="W327" s="348" t="s">
        <v>430</v>
      </c>
      <c r="X327" s="348" t="s">
        <v>430</v>
      </c>
      <c r="Y327" s="375" t="s">
        <v>430</v>
      </c>
      <c r="Z327" s="348" t="s">
        <v>430</v>
      </c>
      <c r="AA327" s="348" t="s">
        <v>430</v>
      </c>
      <c r="AB327" s="348" t="s">
        <v>430</v>
      </c>
      <c r="AC327" s="348" t="s">
        <v>430</v>
      </c>
      <c r="AD327" s="348" t="s">
        <v>430</v>
      </c>
      <c r="AE327" s="348">
        <v>23.857700000000001</v>
      </c>
      <c r="AF327" s="348">
        <v>35.269300000000001</v>
      </c>
      <c r="AG327" s="569"/>
      <c r="AH327" s="346">
        <v>5</v>
      </c>
      <c r="AI327" s="346">
        <v>167</v>
      </c>
      <c r="AJ327" s="346">
        <v>43</v>
      </c>
      <c r="AK327" s="346">
        <v>1</v>
      </c>
      <c r="AL327" s="346">
        <v>42</v>
      </c>
      <c r="AM327" s="346" t="s">
        <v>430</v>
      </c>
      <c r="AN327" s="346" t="s">
        <v>430</v>
      </c>
      <c r="AO327" s="572" t="s">
        <v>430</v>
      </c>
      <c r="AP327" s="346" t="s">
        <v>430</v>
      </c>
      <c r="AQ327" s="346" t="s">
        <v>430</v>
      </c>
      <c r="AR327" s="346" t="s">
        <v>430</v>
      </c>
      <c r="AS327" s="346" t="s">
        <v>430</v>
      </c>
      <c r="AT327" s="346" t="s">
        <v>430</v>
      </c>
      <c r="AU327" s="346" t="s">
        <v>430</v>
      </c>
      <c r="AV327" s="346" t="s">
        <v>430</v>
      </c>
      <c r="AW327" s="346" t="s">
        <v>430</v>
      </c>
      <c r="AX327" s="346" t="s">
        <v>430</v>
      </c>
      <c r="AY327" s="346">
        <v>36</v>
      </c>
      <c r="AZ327" s="584"/>
      <c r="BA327" s="467">
        <v>29.52</v>
      </c>
      <c r="BB327" s="348" t="s">
        <v>430</v>
      </c>
      <c r="BC327" s="348" t="s">
        <v>430</v>
      </c>
      <c r="BD327" s="348" t="s">
        <v>430</v>
      </c>
      <c r="BE327" s="375" t="s">
        <v>430</v>
      </c>
      <c r="BF327" s="375">
        <v>1.02</v>
      </c>
      <c r="BG327" s="374"/>
      <c r="BH327" s="594">
        <v>1.02</v>
      </c>
      <c r="BI327" s="348" t="s">
        <v>430</v>
      </c>
      <c r="BJ327" s="348" t="s">
        <v>430</v>
      </c>
      <c r="BK327" s="348" t="s">
        <v>430</v>
      </c>
      <c r="BL327" s="348" t="s">
        <v>430</v>
      </c>
      <c r="BM327" s="375">
        <v>29.52</v>
      </c>
      <c r="BN327" s="375" t="s">
        <v>430</v>
      </c>
      <c r="BO327" s="375" t="s">
        <v>430</v>
      </c>
      <c r="BP327" s="375" t="s">
        <v>430</v>
      </c>
      <c r="BQ327" s="375">
        <v>69.459999999999994</v>
      </c>
      <c r="BR327" s="374"/>
      <c r="BS327" s="468" t="s">
        <v>430</v>
      </c>
      <c r="BT327" s="348" t="s">
        <v>430</v>
      </c>
      <c r="BU327" s="374"/>
      <c r="BV327" s="430" t="s">
        <v>554</v>
      </c>
    </row>
    <row r="328" spans="1:74" s="428" customFormat="1" x14ac:dyDescent="0.25">
      <c r="A328" s="345" t="s">
        <v>8409</v>
      </c>
      <c r="B328" s="373"/>
      <c r="C328" s="719">
        <v>44995</v>
      </c>
      <c r="D328" s="373"/>
      <c r="E328" s="346">
        <v>40.199300000000001</v>
      </c>
      <c r="F328" s="373"/>
      <c r="G328" s="347">
        <v>12.7281</v>
      </c>
      <c r="H328" s="374"/>
      <c r="I328" s="348">
        <v>1.19</v>
      </c>
      <c r="J328" s="348">
        <v>6.69</v>
      </c>
      <c r="K328" s="348">
        <v>1.1100000000000001</v>
      </c>
      <c r="L328" s="348">
        <v>1.1499999999999999</v>
      </c>
      <c r="M328" s="362"/>
      <c r="N328" s="350">
        <v>21.520199999999999</v>
      </c>
      <c r="O328" s="348">
        <v>11.2011</v>
      </c>
      <c r="P328" s="348">
        <v>12.236700000000001</v>
      </c>
      <c r="Q328" s="348">
        <v>12.5137</v>
      </c>
      <c r="R328" s="348">
        <v>10.854900000000001</v>
      </c>
      <c r="S328" s="348">
        <v>6.2595999999999998</v>
      </c>
      <c r="T328" s="348">
        <v>5.5159000000000002</v>
      </c>
      <c r="U328" s="354">
        <v>5.6470000000000002</v>
      </c>
      <c r="V328" s="348">
        <v>5.3764000000000003</v>
      </c>
      <c r="W328" s="348">
        <v>7.2880000000000003</v>
      </c>
      <c r="X328" s="348">
        <v>7.2560000000000002</v>
      </c>
      <c r="Y328" s="375" t="s">
        <v>430</v>
      </c>
      <c r="Z328" s="348" t="s">
        <v>430</v>
      </c>
      <c r="AA328" s="348">
        <v>6.3750999999999998</v>
      </c>
      <c r="AB328" s="348">
        <v>5.4927999999999999</v>
      </c>
      <c r="AC328" s="348">
        <v>5.6969000000000003</v>
      </c>
      <c r="AD328" s="348">
        <v>5.5834999999999999</v>
      </c>
      <c r="AE328" s="348">
        <v>12.238200000000001</v>
      </c>
      <c r="AF328" s="348">
        <v>7.6001000000000003</v>
      </c>
      <c r="AG328" s="569"/>
      <c r="AH328" s="346">
        <v>75</v>
      </c>
      <c r="AI328" s="346">
        <v>66</v>
      </c>
      <c r="AJ328" s="346">
        <v>61</v>
      </c>
      <c r="AK328" s="346">
        <v>63</v>
      </c>
      <c r="AL328" s="346">
        <v>111</v>
      </c>
      <c r="AM328" s="346">
        <v>112</v>
      </c>
      <c r="AN328" s="346">
        <v>55</v>
      </c>
      <c r="AO328" s="572">
        <v>55</v>
      </c>
      <c r="AP328" s="346">
        <v>60</v>
      </c>
      <c r="AQ328" s="346">
        <v>49</v>
      </c>
      <c r="AR328" s="346">
        <v>49</v>
      </c>
      <c r="AS328" s="346" t="s">
        <v>430</v>
      </c>
      <c r="AT328" s="346" t="s">
        <v>430</v>
      </c>
      <c r="AU328" s="346">
        <v>113</v>
      </c>
      <c r="AV328" s="346">
        <v>63</v>
      </c>
      <c r="AW328" s="346">
        <v>60</v>
      </c>
      <c r="AX328" s="346">
        <v>44</v>
      </c>
      <c r="AY328" s="346">
        <v>101</v>
      </c>
      <c r="AZ328" s="584"/>
      <c r="BA328" s="467">
        <v>96.3</v>
      </c>
      <c r="BB328" s="348" t="s">
        <v>430</v>
      </c>
      <c r="BC328" s="348" t="s">
        <v>430</v>
      </c>
      <c r="BD328" s="348" t="s">
        <v>430</v>
      </c>
      <c r="BE328" s="375" t="s">
        <v>430</v>
      </c>
      <c r="BF328" s="375">
        <v>3.7</v>
      </c>
      <c r="BG328" s="374"/>
      <c r="BH328" s="594">
        <v>3.7</v>
      </c>
      <c r="BI328" s="348" t="s">
        <v>430</v>
      </c>
      <c r="BJ328" s="348" t="s">
        <v>430</v>
      </c>
      <c r="BK328" s="348" t="s">
        <v>430</v>
      </c>
      <c r="BL328" s="348" t="s">
        <v>430</v>
      </c>
      <c r="BM328" s="375">
        <v>96.3</v>
      </c>
      <c r="BN328" s="375" t="s">
        <v>430</v>
      </c>
      <c r="BO328" s="375" t="s">
        <v>430</v>
      </c>
      <c r="BP328" s="375" t="s">
        <v>430</v>
      </c>
      <c r="BQ328" s="375" t="s">
        <v>430</v>
      </c>
      <c r="BR328" s="374"/>
      <c r="BS328" s="468" t="s">
        <v>430</v>
      </c>
      <c r="BT328" s="348" t="s">
        <v>430</v>
      </c>
      <c r="BU328" s="374"/>
      <c r="BV328" s="430" t="s">
        <v>554</v>
      </c>
    </row>
    <row r="329" spans="1:74" s="428" customFormat="1" x14ac:dyDescent="0.25">
      <c r="A329" s="345" t="s">
        <v>8410</v>
      </c>
      <c r="B329" s="373"/>
      <c r="C329" s="719">
        <v>45478</v>
      </c>
      <c r="D329" s="373"/>
      <c r="E329" s="346">
        <v>40.698</v>
      </c>
      <c r="F329" s="373"/>
      <c r="G329" s="347">
        <v>1109.9947</v>
      </c>
      <c r="H329" s="374"/>
      <c r="I329" s="348">
        <v>2.7399999999999998E-3</v>
      </c>
      <c r="J329" s="348">
        <v>5.31</v>
      </c>
      <c r="K329" s="348">
        <v>2.47E-3</v>
      </c>
      <c r="L329" s="348">
        <v>2.7399999999999998E-3</v>
      </c>
      <c r="M329" s="362"/>
      <c r="N329" s="350">
        <v>4.7061999999999999</v>
      </c>
      <c r="O329" s="348">
        <v>4.7446999999999999</v>
      </c>
      <c r="P329" s="348">
        <v>4.6962000000000002</v>
      </c>
      <c r="Q329" s="348">
        <v>4.6932999999999998</v>
      </c>
      <c r="R329" s="348">
        <v>4.6993999999999998</v>
      </c>
      <c r="S329" s="348">
        <v>4.6670999999999996</v>
      </c>
      <c r="T329" s="348">
        <v>4.6426999999999996</v>
      </c>
      <c r="U329" s="354">
        <v>4.7577999999999996</v>
      </c>
      <c r="V329" s="348">
        <v>4.8545999999999996</v>
      </c>
      <c r="W329" s="348" t="s">
        <v>430</v>
      </c>
      <c r="X329" s="348" t="s">
        <v>430</v>
      </c>
      <c r="Y329" s="375" t="s">
        <v>430</v>
      </c>
      <c r="Z329" s="348" t="s">
        <v>430</v>
      </c>
      <c r="AA329" s="348">
        <v>4.6205999999999996</v>
      </c>
      <c r="AB329" s="348">
        <v>4.6285999999999996</v>
      </c>
      <c r="AC329" s="348">
        <v>4.7484999999999999</v>
      </c>
      <c r="AD329" s="348">
        <v>4.8490000000000002</v>
      </c>
      <c r="AE329" s="348">
        <v>4.6768999999999998</v>
      </c>
      <c r="AF329" s="348">
        <v>5.4404000000000003</v>
      </c>
      <c r="AG329" s="569"/>
      <c r="AH329" s="346">
        <v>141</v>
      </c>
      <c r="AI329" s="346">
        <v>155</v>
      </c>
      <c r="AJ329" s="346">
        <v>155</v>
      </c>
      <c r="AK329" s="346">
        <v>157</v>
      </c>
      <c r="AL329" s="346">
        <v>159</v>
      </c>
      <c r="AM329" s="346">
        <v>157</v>
      </c>
      <c r="AN329" s="346">
        <v>134</v>
      </c>
      <c r="AO329" s="572">
        <v>143</v>
      </c>
      <c r="AP329" s="346">
        <v>108</v>
      </c>
      <c r="AQ329" s="346" t="s">
        <v>430</v>
      </c>
      <c r="AR329" s="346" t="s">
        <v>430</v>
      </c>
      <c r="AS329" s="346" t="s">
        <v>430</v>
      </c>
      <c r="AT329" s="346" t="s">
        <v>430</v>
      </c>
      <c r="AU329" s="346">
        <v>160</v>
      </c>
      <c r="AV329" s="346">
        <v>136</v>
      </c>
      <c r="AW329" s="346">
        <v>144</v>
      </c>
      <c r="AX329" s="346">
        <v>115</v>
      </c>
      <c r="AY329" s="346">
        <v>158</v>
      </c>
      <c r="AZ329" s="584"/>
      <c r="BA329" s="467" t="s">
        <v>430</v>
      </c>
      <c r="BB329" s="348" t="s">
        <v>430</v>
      </c>
      <c r="BC329" s="348" t="s">
        <v>430</v>
      </c>
      <c r="BD329" s="348" t="s">
        <v>430</v>
      </c>
      <c r="BE329" s="375" t="s">
        <v>430</v>
      </c>
      <c r="BF329" s="375">
        <v>100</v>
      </c>
      <c r="BG329" s="374"/>
      <c r="BH329" s="594">
        <v>100</v>
      </c>
      <c r="BI329" s="348" t="s">
        <v>430</v>
      </c>
      <c r="BJ329" s="348" t="s">
        <v>430</v>
      </c>
      <c r="BK329" s="348" t="s">
        <v>430</v>
      </c>
      <c r="BL329" s="348" t="s">
        <v>430</v>
      </c>
      <c r="BM329" s="375" t="s">
        <v>430</v>
      </c>
      <c r="BN329" s="375" t="s">
        <v>430</v>
      </c>
      <c r="BO329" s="375" t="s">
        <v>430</v>
      </c>
      <c r="BP329" s="375" t="s">
        <v>430</v>
      </c>
      <c r="BQ329" s="375" t="s">
        <v>430</v>
      </c>
      <c r="BR329" s="374"/>
      <c r="BS329" s="468" t="s">
        <v>430</v>
      </c>
      <c r="BT329" s="348" t="s">
        <v>430</v>
      </c>
      <c r="BU329" s="374"/>
      <c r="BV329" s="430" t="s">
        <v>554</v>
      </c>
    </row>
    <row r="330" spans="1:74" s="428" customFormat="1" ht="11" x14ac:dyDescent="0.3">
      <c r="A330" s="841" t="s">
        <v>8411</v>
      </c>
      <c r="B330" s="842"/>
      <c r="C330" s="843">
        <v>45379</v>
      </c>
      <c r="D330" s="842"/>
      <c r="E330" s="844">
        <v>37.68</v>
      </c>
      <c r="F330" s="842"/>
      <c r="G330" s="845" t="s">
        <v>430</v>
      </c>
      <c r="H330" s="847"/>
      <c r="I330" s="846" t="s">
        <v>430</v>
      </c>
      <c r="J330" s="846" t="s">
        <v>430</v>
      </c>
      <c r="K330" s="846" t="s">
        <v>430</v>
      </c>
      <c r="L330" s="846" t="s">
        <v>430</v>
      </c>
      <c r="M330" s="851"/>
      <c r="N330" s="848" t="s">
        <v>430</v>
      </c>
      <c r="O330" s="846" t="s">
        <v>430</v>
      </c>
      <c r="P330" s="846" t="s">
        <v>430</v>
      </c>
      <c r="Q330" s="846" t="s">
        <v>430</v>
      </c>
      <c r="R330" s="846" t="s">
        <v>430</v>
      </c>
      <c r="S330" s="846" t="s">
        <v>430</v>
      </c>
      <c r="T330" s="846" t="s">
        <v>430</v>
      </c>
      <c r="U330" s="856" t="s">
        <v>430</v>
      </c>
      <c r="V330" s="846" t="s">
        <v>430</v>
      </c>
      <c r="W330" s="846" t="s">
        <v>430</v>
      </c>
      <c r="X330" s="846" t="s">
        <v>430</v>
      </c>
      <c r="Y330" s="852" t="s">
        <v>430</v>
      </c>
      <c r="Z330" s="846" t="s">
        <v>430</v>
      </c>
      <c r="AA330" s="846" t="s">
        <v>430</v>
      </c>
      <c r="AB330" s="846" t="s">
        <v>430</v>
      </c>
      <c r="AC330" s="846" t="s">
        <v>430</v>
      </c>
      <c r="AD330" s="846" t="s">
        <v>430</v>
      </c>
      <c r="AE330" s="846" t="s">
        <v>430</v>
      </c>
      <c r="AF330" s="846" t="s">
        <v>430</v>
      </c>
      <c r="AG330" s="937"/>
      <c r="AH330" s="844" t="s">
        <v>430</v>
      </c>
      <c r="AI330" s="844" t="s">
        <v>430</v>
      </c>
      <c r="AJ330" s="844" t="s">
        <v>430</v>
      </c>
      <c r="AK330" s="844" t="s">
        <v>430</v>
      </c>
      <c r="AL330" s="844" t="s">
        <v>430</v>
      </c>
      <c r="AM330" s="844" t="s">
        <v>430</v>
      </c>
      <c r="AN330" s="844" t="s">
        <v>430</v>
      </c>
      <c r="AO330" s="938" t="s">
        <v>430</v>
      </c>
      <c r="AP330" s="844" t="s">
        <v>430</v>
      </c>
      <c r="AQ330" s="844" t="s">
        <v>430</v>
      </c>
      <c r="AR330" s="844" t="s">
        <v>430</v>
      </c>
      <c r="AS330" s="844" t="s">
        <v>430</v>
      </c>
      <c r="AT330" s="844" t="s">
        <v>430</v>
      </c>
      <c r="AU330" s="844" t="s">
        <v>430</v>
      </c>
      <c r="AV330" s="844" t="s">
        <v>430</v>
      </c>
      <c r="AW330" s="844" t="s">
        <v>430</v>
      </c>
      <c r="AX330" s="844" t="s">
        <v>430</v>
      </c>
      <c r="AY330" s="844" t="s">
        <v>430</v>
      </c>
      <c r="AZ330" s="939"/>
      <c r="BA330" s="853" t="s">
        <v>430</v>
      </c>
      <c r="BB330" s="846" t="s">
        <v>430</v>
      </c>
      <c r="BC330" s="846" t="s">
        <v>430</v>
      </c>
      <c r="BD330" s="846" t="s">
        <v>430</v>
      </c>
      <c r="BE330" s="852" t="s">
        <v>430</v>
      </c>
      <c r="BF330" s="852" t="s">
        <v>430</v>
      </c>
      <c r="BG330" s="847"/>
      <c r="BH330" s="940" t="s">
        <v>430</v>
      </c>
      <c r="BI330" s="846" t="s">
        <v>430</v>
      </c>
      <c r="BJ330" s="846" t="s">
        <v>430</v>
      </c>
      <c r="BK330" s="846" t="s">
        <v>430</v>
      </c>
      <c r="BL330" s="846" t="s">
        <v>430</v>
      </c>
      <c r="BM330" s="852" t="s">
        <v>430</v>
      </c>
      <c r="BN330" s="852" t="s">
        <v>430</v>
      </c>
      <c r="BO330" s="852" t="s">
        <v>430</v>
      </c>
      <c r="BP330" s="852" t="s">
        <v>430</v>
      </c>
      <c r="BQ330" s="852" t="s">
        <v>430</v>
      </c>
      <c r="BR330" s="847"/>
      <c r="BS330" s="854" t="s">
        <v>430</v>
      </c>
      <c r="BT330" s="846" t="s">
        <v>430</v>
      </c>
      <c r="BU330" s="847"/>
      <c r="BV330" s="907" t="s">
        <v>554</v>
      </c>
    </row>
    <row r="331" spans="1:74" s="428" customFormat="1" x14ac:dyDescent="0.25">
      <c r="A331" s="345" t="s">
        <v>8412</v>
      </c>
      <c r="B331" s="373"/>
      <c r="C331" s="719">
        <v>44984</v>
      </c>
      <c r="D331" s="373"/>
      <c r="E331" s="346">
        <v>35.893599999999999</v>
      </c>
      <c r="F331" s="373"/>
      <c r="G331" s="347">
        <v>12.732799999999999</v>
      </c>
      <c r="H331" s="374"/>
      <c r="I331" s="348">
        <v>1.07</v>
      </c>
      <c r="J331" s="348">
        <v>6.42</v>
      </c>
      <c r="K331" s="348">
        <v>0.99</v>
      </c>
      <c r="L331" s="348">
        <v>1.02</v>
      </c>
      <c r="M331" s="362"/>
      <c r="N331" s="350">
        <v>23.808399999999999</v>
      </c>
      <c r="O331" s="348">
        <v>11.2544</v>
      </c>
      <c r="P331" s="348">
        <v>13.178699999999999</v>
      </c>
      <c r="Q331" s="348">
        <v>12.612399999999999</v>
      </c>
      <c r="R331" s="348">
        <v>11.515599999999999</v>
      </c>
      <c r="S331" s="348">
        <v>6.4276999999999997</v>
      </c>
      <c r="T331" s="348">
        <v>5.4871999999999996</v>
      </c>
      <c r="U331" s="354">
        <v>5.6596000000000002</v>
      </c>
      <c r="V331" s="348">
        <v>5.4240000000000004</v>
      </c>
      <c r="W331" s="348">
        <v>7.2473000000000001</v>
      </c>
      <c r="X331" s="348">
        <v>7.1973000000000003</v>
      </c>
      <c r="Y331" s="375" t="s">
        <v>430</v>
      </c>
      <c r="Z331" s="348" t="s">
        <v>430</v>
      </c>
      <c r="AA331" s="348">
        <v>6.2546999999999997</v>
      </c>
      <c r="AB331" s="348">
        <v>5.5063000000000004</v>
      </c>
      <c r="AC331" s="348">
        <v>5.6726000000000001</v>
      </c>
      <c r="AD331" s="348">
        <v>5.5715000000000003</v>
      </c>
      <c r="AE331" s="348">
        <v>11.650499999999999</v>
      </c>
      <c r="AF331" s="348">
        <v>7.5406000000000004</v>
      </c>
      <c r="AG331" s="569"/>
      <c r="AH331" s="346">
        <v>68</v>
      </c>
      <c r="AI331" s="346">
        <v>65</v>
      </c>
      <c r="AJ331" s="346">
        <v>47</v>
      </c>
      <c r="AK331" s="346">
        <v>61</v>
      </c>
      <c r="AL331" s="346">
        <v>102</v>
      </c>
      <c r="AM331" s="346">
        <v>100</v>
      </c>
      <c r="AN331" s="346">
        <v>61</v>
      </c>
      <c r="AO331" s="572">
        <v>52</v>
      </c>
      <c r="AP331" s="346">
        <v>52</v>
      </c>
      <c r="AQ331" s="346">
        <v>61</v>
      </c>
      <c r="AR331" s="346">
        <v>58</v>
      </c>
      <c r="AS331" s="346" t="s">
        <v>430</v>
      </c>
      <c r="AT331" s="346" t="s">
        <v>430</v>
      </c>
      <c r="AU331" s="346">
        <v>118</v>
      </c>
      <c r="AV331" s="346">
        <v>60</v>
      </c>
      <c r="AW331" s="346">
        <v>63</v>
      </c>
      <c r="AX331" s="346">
        <v>47</v>
      </c>
      <c r="AY331" s="346">
        <v>107</v>
      </c>
      <c r="AZ331" s="584"/>
      <c r="BA331" s="467">
        <v>94.55</v>
      </c>
      <c r="BB331" s="348" t="s">
        <v>430</v>
      </c>
      <c r="BC331" s="348" t="s">
        <v>430</v>
      </c>
      <c r="BD331" s="348" t="s">
        <v>430</v>
      </c>
      <c r="BE331" s="375" t="s">
        <v>430</v>
      </c>
      <c r="BF331" s="375">
        <v>5.45</v>
      </c>
      <c r="BG331" s="374"/>
      <c r="BH331" s="594">
        <v>5.45</v>
      </c>
      <c r="BI331" s="348" t="s">
        <v>430</v>
      </c>
      <c r="BJ331" s="348" t="s">
        <v>430</v>
      </c>
      <c r="BK331" s="348" t="s">
        <v>430</v>
      </c>
      <c r="BL331" s="348" t="s">
        <v>430</v>
      </c>
      <c r="BM331" s="375">
        <v>94.55</v>
      </c>
      <c r="BN331" s="375" t="s">
        <v>430</v>
      </c>
      <c r="BO331" s="375" t="s">
        <v>430</v>
      </c>
      <c r="BP331" s="375" t="s">
        <v>430</v>
      </c>
      <c r="BQ331" s="375" t="s">
        <v>430</v>
      </c>
      <c r="BR331" s="374"/>
      <c r="BS331" s="468" t="s">
        <v>430</v>
      </c>
      <c r="BT331" s="348" t="s">
        <v>430</v>
      </c>
      <c r="BU331" s="374"/>
      <c r="BV331" s="430" t="s">
        <v>554</v>
      </c>
    </row>
    <row r="332" spans="1:74" s="428" customFormat="1" x14ac:dyDescent="0.25">
      <c r="A332" s="345" t="s">
        <v>8413</v>
      </c>
      <c r="B332" s="373"/>
      <c r="C332" s="719">
        <v>44998</v>
      </c>
      <c r="D332" s="373"/>
      <c r="E332" s="346">
        <v>34.943399999999997</v>
      </c>
      <c r="F332" s="373"/>
      <c r="G332" s="347">
        <v>1000</v>
      </c>
      <c r="H332" s="374"/>
      <c r="I332" s="348" t="s">
        <v>430</v>
      </c>
      <c r="J332" s="348" t="s">
        <v>430</v>
      </c>
      <c r="K332" s="348" t="s">
        <v>430</v>
      </c>
      <c r="L332" s="348" t="s">
        <v>430</v>
      </c>
      <c r="M332" s="362"/>
      <c r="N332" s="350">
        <v>0</v>
      </c>
      <c r="O332" s="348">
        <v>1.5994999999999999</v>
      </c>
      <c r="P332" s="348">
        <v>3.3637999999999999</v>
      </c>
      <c r="Q332" s="348">
        <v>4.0601000000000003</v>
      </c>
      <c r="R332" s="348">
        <v>4.4446000000000003</v>
      </c>
      <c r="S332" s="348">
        <v>4.6498999999999997</v>
      </c>
      <c r="T332" s="348">
        <v>4.6612</v>
      </c>
      <c r="U332" s="354">
        <v>4.7847</v>
      </c>
      <c r="V332" s="348">
        <v>4.8571999999999997</v>
      </c>
      <c r="W332" s="348">
        <v>5.4211999999999998</v>
      </c>
      <c r="X332" s="348">
        <v>5.6130000000000004</v>
      </c>
      <c r="Y332" s="375" t="s">
        <v>430</v>
      </c>
      <c r="Z332" s="348" t="s">
        <v>430</v>
      </c>
      <c r="AA332" s="348">
        <v>4.6086999999999998</v>
      </c>
      <c r="AB332" s="348">
        <v>4.6466000000000003</v>
      </c>
      <c r="AC332" s="348">
        <v>4.7752999999999997</v>
      </c>
      <c r="AD332" s="348">
        <v>4.8520000000000003</v>
      </c>
      <c r="AE332" s="348">
        <v>4.3329000000000004</v>
      </c>
      <c r="AF332" s="348">
        <v>5.6615000000000002</v>
      </c>
      <c r="AG332" s="569"/>
      <c r="AH332" s="346">
        <v>147</v>
      </c>
      <c r="AI332" s="346">
        <v>166</v>
      </c>
      <c r="AJ332" s="346">
        <v>164</v>
      </c>
      <c r="AK332" s="346">
        <v>164</v>
      </c>
      <c r="AL332" s="346">
        <v>163</v>
      </c>
      <c r="AM332" s="346">
        <v>159</v>
      </c>
      <c r="AN332" s="346">
        <v>133</v>
      </c>
      <c r="AO332" s="572">
        <v>140</v>
      </c>
      <c r="AP332" s="346">
        <v>107</v>
      </c>
      <c r="AQ332" s="346">
        <v>113</v>
      </c>
      <c r="AR332" s="346">
        <v>102</v>
      </c>
      <c r="AS332" s="346" t="s">
        <v>430</v>
      </c>
      <c r="AT332" s="346" t="s">
        <v>430</v>
      </c>
      <c r="AU332" s="346">
        <v>161</v>
      </c>
      <c r="AV332" s="346">
        <v>134</v>
      </c>
      <c r="AW332" s="346">
        <v>142</v>
      </c>
      <c r="AX332" s="346">
        <v>114</v>
      </c>
      <c r="AY332" s="346">
        <v>163</v>
      </c>
      <c r="AZ332" s="584"/>
      <c r="BA332" s="467" t="s">
        <v>430</v>
      </c>
      <c r="BB332" s="348" t="s">
        <v>430</v>
      </c>
      <c r="BC332" s="348" t="s">
        <v>430</v>
      </c>
      <c r="BD332" s="348" t="s">
        <v>430</v>
      </c>
      <c r="BE332" s="375" t="s">
        <v>430</v>
      </c>
      <c r="BF332" s="375">
        <v>100</v>
      </c>
      <c r="BG332" s="374"/>
      <c r="BH332" s="594">
        <v>100</v>
      </c>
      <c r="BI332" s="348" t="s">
        <v>430</v>
      </c>
      <c r="BJ332" s="348" t="s">
        <v>430</v>
      </c>
      <c r="BK332" s="348" t="s">
        <v>430</v>
      </c>
      <c r="BL332" s="348" t="s">
        <v>430</v>
      </c>
      <c r="BM332" s="375" t="s">
        <v>430</v>
      </c>
      <c r="BN332" s="375" t="s">
        <v>430</v>
      </c>
      <c r="BO332" s="375" t="s">
        <v>430</v>
      </c>
      <c r="BP332" s="375" t="s">
        <v>430</v>
      </c>
      <c r="BQ332" s="375" t="s">
        <v>430</v>
      </c>
      <c r="BR332" s="374"/>
      <c r="BS332" s="468" t="s">
        <v>430</v>
      </c>
      <c r="BT332" s="348" t="s">
        <v>430</v>
      </c>
      <c r="BU332" s="374"/>
      <c r="BV332" s="430" t="s">
        <v>554</v>
      </c>
    </row>
    <row r="333" spans="1:74" s="428" customFormat="1" x14ac:dyDescent="0.25">
      <c r="A333" s="345" t="s">
        <v>8414</v>
      </c>
      <c r="B333" s="373"/>
      <c r="C333" s="719">
        <v>44897</v>
      </c>
      <c r="D333" s="373"/>
      <c r="E333" s="889">
        <v>33.68</v>
      </c>
      <c r="F333" s="373"/>
      <c r="G333" s="347" t="s">
        <v>430</v>
      </c>
      <c r="H333" s="374"/>
      <c r="I333" s="905">
        <v>0.02</v>
      </c>
      <c r="J333" s="905">
        <v>5.7</v>
      </c>
      <c r="K333" s="905">
        <v>0.02</v>
      </c>
      <c r="L333" s="905">
        <v>0.02</v>
      </c>
      <c r="M333" s="362"/>
      <c r="N333" s="350" t="s">
        <v>430</v>
      </c>
      <c r="O333" s="348" t="s">
        <v>430</v>
      </c>
      <c r="P333" s="348" t="s">
        <v>430</v>
      </c>
      <c r="Q333" s="348" t="s">
        <v>430</v>
      </c>
      <c r="R333" s="348" t="s">
        <v>430</v>
      </c>
      <c r="S333" s="348" t="s">
        <v>430</v>
      </c>
      <c r="T333" s="348" t="s">
        <v>430</v>
      </c>
      <c r="U333" s="354" t="s">
        <v>430</v>
      </c>
      <c r="V333" s="348" t="s">
        <v>430</v>
      </c>
      <c r="W333" s="348" t="s">
        <v>430</v>
      </c>
      <c r="X333" s="348" t="s">
        <v>430</v>
      </c>
      <c r="Y333" s="375" t="s">
        <v>430</v>
      </c>
      <c r="Z333" s="348" t="s">
        <v>430</v>
      </c>
      <c r="AA333" s="348" t="s">
        <v>430</v>
      </c>
      <c r="AB333" s="348" t="s">
        <v>430</v>
      </c>
      <c r="AC333" s="348" t="s">
        <v>430</v>
      </c>
      <c r="AD333" s="348" t="s">
        <v>430</v>
      </c>
      <c r="AE333" s="348" t="s">
        <v>430</v>
      </c>
      <c r="AF333" s="348" t="s">
        <v>430</v>
      </c>
      <c r="AG333" s="569"/>
      <c r="AH333" s="346" t="s">
        <v>430</v>
      </c>
      <c r="AI333" s="346" t="s">
        <v>430</v>
      </c>
      <c r="AJ333" s="346" t="s">
        <v>430</v>
      </c>
      <c r="AK333" s="346" t="s">
        <v>430</v>
      </c>
      <c r="AL333" s="346" t="s">
        <v>430</v>
      </c>
      <c r="AM333" s="346" t="s">
        <v>430</v>
      </c>
      <c r="AN333" s="346" t="s">
        <v>430</v>
      </c>
      <c r="AO333" s="572" t="s">
        <v>430</v>
      </c>
      <c r="AP333" s="346" t="s">
        <v>430</v>
      </c>
      <c r="AQ333" s="346" t="s">
        <v>430</v>
      </c>
      <c r="AR333" s="346" t="s">
        <v>430</v>
      </c>
      <c r="AS333" s="346" t="s">
        <v>430</v>
      </c>
      <c r="AT333" s="346" t="s">
        <v>430</v>
      </c>
      <c r="AU333" s="346" t="s">
        <v>430</v>
      </c>
      <c r="AV333" s="346" t="s">
        <v>430</v>
      </c>
      <c r="AW333" s="346" t="s">
        <v>430</v>
      </c>
      <c r="AX333" s="346" t="s">
        <v>430</v>
      </c>
      <c r="AY333" s="346" t="s">
        <v>430</v>
      </c>
      <c r="AZ333" s="584"/>
      <c r="BA333" s="467" t="s">
        <v>430</v>
      </c>
      <c r="BB333" s="348" t="s">
        <v>430</v>
      </c>
      <c r="BC333" s="348" t="s">
        <v>430</v>
      </c>
      <c r="BD333" s="348" t="s">
        <v>430</v>
      </c>
      <c r="BE333" s="375" t="s">
        <v>430</v>
      </c>
      <c r="BF333" s="953">
        <v>100</v>
      </c>
      <c r="BG333" s="374"/>
      <c r="BH333" s="954">
        <v>100</v>
      </c>
      <c r="BI333" s="348" t="s">
        <v>430</v>
      </c>
      <c r="BJ333" s="348" t="s">
        <v>430</v>
      </c>
      <c r="BK333" s="348" t="s">
        <v>430</v>
      </c>
      <c r="BL333" s="348" t="s">
        <v>430</v>
      </c>
      <c r="BM333" s="375" t="s">
        <v>430</v>
      </c>
      <c r="BN333" s="375" t="s">
        <v>430</v>
      </c>
      <c r="BO333" s="375" t="s">
        <v>430</v>
      </c>
      <c r="BP333" s="375" t="s">
        <v>430</v>
      </c>
      <c r="BQ333" s="375" t="s">
        <v>430</v>
      </c>
      <c r="BR333" s="374"/>
      <c r="BS333" s="468" t="s">
        <v>430</v>
      </c>
      <c r="BT333" s="348" t="s">
        <v>430</v>
      </c>
      <c r="BU333" s="374"/>
      <c r="BV333" s="430" t="s">
        <v>554</v>
      </c>
    </row>
    <row r="334" spans="1:74" s="428" customFormat="1" x14ac:dyDescent="0.25">
      <c r="A334" s="345" t="s">
        <v>8415</v>
      </c>
      <c r="B334" s="373"/>
      <c r="C334" s="719">
        <v>44832</v>
      </c>
      <c r="D334" s="373"/>
      <c r="E334" s="889">
        <v>33.57</v>
      </c>
      <c r="F334" s="373"/>
      <c r="G334" s="347" t="s">
        <v>430</v>
      </c>
      <c r="H334" s="374"/>
      <c r="I334" s="348" t="s">
        <v>430</v>
      </c>
      <c r="J334" s="348" t="s">
        <v>430</v>
      </c>
      <c r="K334" s="348" t="s">
        <v>430</v>
      </c>
      <c r="L334" s="348" t="s">
        <v>430</v>
      </c>
      <c r="M334" s="362"/>
      <c r="N334" s="350" t="s">
        <v>430</v>
      </c>
      <c r="O334" s="348" t="s">
        <v>430</v>
      </c>
      <c r="P334" s="348" t="s">
        <v>430</v>
      </c>
      <c r="Q334" s="348" t="s">
        <v>430</v>
      </c>
      <c r="R334" s="348" t="s">
        <v>430</v>
      </c>
      <c r="S334" s="348" t="s">
        <v>430</v>
      </c>
      <c r="T334" s="348" t="s">
        <v>430</v>
      </c>
      <c r="U334" s="354" t="s">
        <v>430</v>
      </c>
      <c r="V334" s="348" t="s">
        <v>430</v>
      </c>
      <c r="W334" s="348" t="s">
        <v>430</v>
      </c>
      <c r="X334" s="348" t="s">
        <v>430</v>
      </c>
      <c r="Y334" s="375" t="s">
        <v>430</v>
      </c>
      <c r="Z334" s="348" t="s">
        <v>430</v>
      </c>
      <c r="AA334" s="348" t="s">
        <v>430</v>
      </c>
      <c r="AB334" s="348" t="s">
        <v>430</v>
      </c>
      <c r="AC334" s="348" t="s">
        <v>430</v>
      </c>
      <c r="AD334" s="348" t="s">
        <v>430</v>
      </c>
      <c r="AE334" s="348" t="s">
        <v>430</v>
      </c>
      <c r="AF334" s="348" t="s">
        <v>430</v>
      </c>
      <c r="AG334" s="569"/>
      <c r="AH334" s="346" t="s">
        <v>430</v>
      </c>
      <c r="AI334" s="346" t="s">
        <v>430</v>
      </c>
      <c r="AJ334" s="346" t="s">
        <v>430</v>
      </c>
      <c r="AK334" s="346" t="s">
        <v>430</v>
      </c>
      <c r="AL334" s="346" t="s">
        <v>430</v>
      </c>
      <c r="AM334" s="346" t="s">
        <v>430</v>
      </c>
      <c r="AN334" s="346" t="s">
        <v>430</v>
      </c>
      <c r="AO334" s="572" t="s">
        <v>430</v>
      </c>
      <c r="AP334" s="346" t="s">
        <v>430</v>
      </c>
      <c r="AQ334" s="346" t="s">
        <v>430</v>
      </c>
      <c r="AR334" s="346" t="s">
        <v>430</v>
      </c>
      <c r="AS334" s="346" t="s">
        <v>430</v>
      </c>
      <c r="AT334" s="346" t="s">
        <v>430</v>
      </c>
      <c r="AU334" s="346" t="s">
        <v>430</v>
      </c>
      <c r="AV334" s="346" t="s">
        <v>430</v>
      </c>
      <c r="AW334" s="346" t="s">
        <v>430</v>
      </c>
      <c r="AX334" s="346" t="s">
        <v>430</v>
      </c>
      <c r="AY334" s="346" t="s">
        <v>430</v>
      </c>
      <c r="AZ334" s="584"/>
      <c r="BA334" s="467" t="s">
        <v>430</v>
      </c>
      <c r="BB334" s="348" t="s">
        <v>430</v>
      </c>
      <c r="BC334" s="348" t="s">
        <v>430</v>
      </c>
      <c r="BD334" s="348" t="s">
        <v>430</v>
      </c>
      <c r="BE334" s="375" t="s">
        <v>430</v>
      </c>
      <c r="BF334" s="375" t="s">
        <v>430</v>
      </c>
      <c r="BG334" s="374"/>
      <c r="BH334" s="594" t="s">
        <v>430</v>
      </c>
      <c r="BI334" s="348" t="s">
        <v>430</v>
      </c>
      <c r="BJ334" s="348" t="s">
        <v>430</v>
      </c>
      <c r="BK334" s="348" t="s">
        <v>430</v>
      </c>
      <c r="BL334" s="348" t="s">
        <v>430</v>
      </c>
      <c r="BM334" s="375" t="s">
        <v>430</v>
      </c>
      <c r="BN334" s="375" t="s">
        <v>430</v>
      </c>
      <c r="BO334" s="375" t="s">
        <v>430</v>
      </c>
      <c r="BP334" s="375" t="s">
        <v>430</v>
      </c>
      <c r="BQ334" s="375" t="s">
        <v>430</v>
      </c>
      <c r="BR334" s="374"/>
      <c r="BS334" s="468" t="s">
        <v>430</v>
      </c>
      <c r="BT334" s="348" t="s">
        <v>430</v>
      </c>
      <c r="BU334" s="374"/>
      <c r="BV334" s="430" t="s">
        <v>554</v>
      </c>
    </row>
    <row r="335" spans="1:74" s="428" customFormat="1" x14ac:dyDescent="0.25">
      <c r="A335" s="345" t="s">
        <v>8416</v>
      </c>
      <c r="B335" s="373"/>
      <c r="C335" s="719">
        <v>44988</v>
      </c>
      <c r="D335" s="373"/>
      <c r="E335" s="346">
        <v>32.9803</v>
      </c>
      <c r="F335" s="373"/>
      <c r="G335" s="347">
        <v>12.7173</v>
      </c>
      <c r="H335" s="374"/>
      <c r="I335" s="348">
        <v>1.8</v>
      </c>
      <c r="J335" s="348">
        <v>7.4</v>
      </c>
      <c r="K335" s="348">
        <v>1.63</v>
      </c>
      <c r="L335" s="348">
        <v>1.7</v>
      </c>
      <c r="M335" s="362"/>
      <c r="N335" s="350">
        <v>14.6434</v>
      </c>
      <c r="O335" s="348">
        <v>7.8726000000000003</v>
      </c>
      <c r="P335" s="348">
        <v>4.4318999999999997</v>
      </c>
      <c r="Q335" s="348">
        <v>8.4944000000000006</v>
      </c>
      <c r="R335" s="348">
        <v>16.641100000000002</v>
      </c>
      <c r="S335" s="348">
        <v>5.9305000000000003</v>
      </c>
      <c r="T335" s="348">
        <v>4.8038999999999996</v>
      </c>
      <c r="U335" s="354">
        <v>5.4683000000000002</v>
      </c>
      <c r="V335" s="348">
        <v>4.9966999999999997</v>
      </c>
      <c r="W335" s="348">
        <v>7.3327999999999998</v>
      </c>
      <c r="X335" s="348">
        <v>7.2133000000000003</v>
      </c>
      <c r="Y335" s="375" t="s">
        <v>430</v>
      </c>
      <c r="Z335" s="348" t="s">
        <v>430</v>
      </c>
      <c r="AA335" s="348">
        <v>6.5545999999999998</v>
      </c>
      <c r="AB335" s="348">
        <v>4.5721999999999996</v>
      </c>
      <c r="AC335" s="348">
        <v>5.4085999999999999</v>
      </c>
      <c r="AD335" s="348">
        <v>4.9867999999999997</v>
      </c>
      <c r="AE335" s="348">
        <v>16.4056</v>
      </c>
      <c r="AF335" s="348">
        <v>7.5269000000000004</v>
      </c>
      <c r="AG335" s="569"/>
      <c r="AH335" s="346">
        <v>101</v>
      </c>
      <c r="AI335" s="346">
        <v>124</v>
      </c>
      <c r="AJ335" s="346">
        <v>157</v>
      </c>
      <c r="AK335" s="346">
        <v>114</v>
      </c>
      <c r="AL335" s="346">
        <v>54</v>
      </c>
      <c r="AM335" s="346">
        <v>130</v>
      </c>
      <c r="AN335" s="346">
        <v>124</v>
      </c>
      <c r="AO335" s="572">
        <v>85</v>
      </c>
      <c r="AP335" s="346">
        <v>95</v>
      </c>
      <c r="AQ335" s="346">
        <v>46</v>
      </c>
      <c r="AR335" s="346">
        <v>55</v>
      </c>
      <c r="AS335" s="346" t="s">
        <v>430</v>
      </c>
      <c r="AT335" s="346" t="s">
        <v>430</v>
      </c>
      <c r="AU335" s="346">
        <v>108</v>
      </c>
      <c r="AV335" s="346">
        <v>141</v>
      </c>
      <c r="AW335" s="346">
        <v>98</v>
      </c>
      <c r="AX335" s="346">
        <v>102</v>
      </c>
      <c r="AY335" s="346">
        <v>65</v>
      </c>
      <c r="AZ335" s="584"/>
      <c r="BA335" s="467">
        <v>73.12</v>
      </c>
      <c r="BB335" s="348">
        <v>24.23</v>
      </c>
      <c r="BC335" s="348" t="s">
        <v>430</v>
      </c>
      <c r="BD335" s="348" t="s">
        <v>430</v>
      </c>
      <c r="BE335" s="375" t="s">
        <v>430</v>
      </c>
      <c r="BF335" s="375">
        <v>2.66</v>
      </c>
      <c r="BG335" s="374"/>
      <c r="BH335" s="594">
        <v>2.66</v>
      </c>
      <c r="BI335" s="348" t="s">
        <v>430</v>
      </c>
      <c r="BJ335" s="348" t="s">
        <v>430</v>
      </c>
      <c r="BK335" s="348">
        <v>24.23</v>
      </c>
      <c r="BL335" s="348" t="s">
        <v>430</v>
      </c>
      <c r="BM335" s="375">
        <v>73.12</v>
      </c>
      <c r="BN335" s="375" t="s">
        <v>430</v>
      </c>
      <c r="BO335" s="375" t="s">
        <v>430</v>
      </c>
      <c r="BP335" s="375" t="s">
        <v>430</v>
      </c>
      <c r="BQ335" s="375" t="s">
        <v>430</v>
      </c>
      <c r="BR335" s="374"/>
      <c r="BS335" s="468" t="s">
        <v>430</v>
      </c>
      <c r="BT335" s="348" t="s">
        <v>430</v>
      </c>
      <c r="BU335" s="374"/>
      <c r="BV335" s="430" t="s">
        <v>554</v>
      </c>
    </row>
    <row r="336" spans="1:74" s="428" customFormat="1" x14ac:dyDescent="0.25">
      <c r="A336" s="345" t="s">
        <v>8417</v>
      </c>
      <c r="B336" s="373"/>
      <c r="C336" s="719">
        <v>45517</v>
      </c>
      <c r="D336" s="373"/>
      <c r="E336" s="346">
        <v>32.140900000000002</v>
      </c>
      <c r="F336" s="373"/>
      <c r="G336" s="347">
        <v>112.0613</v>
      </c>
      <c r="H336" s="374"/>
      <c r="I336" s="348">
        <v>9.0500000000000007</v>
      </c>
      <c r="J336" s="348">
        <v>7.07</v>
      </c>
      <c r="K336" s="348">
        <v>6.58</v>
      </c>
      <c r="L336" s="348">
        <v>6.81</v>
      </c>
      <c r="M336" s="362"/>
      <c r="N336" s="350">
        <v>113.636</v>
      </c>
      <c r="O336" s="348">
        <v>39.434399999999997</v>
      </c>
      <c r="P336" s="348">
        <v>32.408700000000003</v>
      </c>
      <c r="Q336" s="348">
        <v>28.387</v>
      </c>
      <c r="R336" s="348">
        <v>28.348800000000001</v>
      </c>
      <c r="S336" s="348">
        <v>8.1503999999999994</v>
      </c>
      <c r="T336" s="348">
        <v>2.895</v>
      </c>
      <c r="U336" s="354">
        <v>3.1292</v>
      </c>
      <c r="V336" s="348">
        <v>2.4876999999999998</v>
      </c>
      <c r="W336" s="348" t="s">
        <v>430</v>
      </c>
      <c r="X336" s="348" t="s">
        <v>430</v>
      </c>
      <c r="Y336" s="375" t="s">
        <v>430</v>
      </c>
      <c r="Z336" s="348" t="s">
        <v>430</v>
      </c>
      <c r="AA336" s="348">
        <v>13.1617</v>
      </c>
      <c r="AB336" s="348">
        <v>3.7164000000000001</v>
      </c>
      <c r="AC336" s="348">
        <v>3.8317999999999999</v>
      </c>
      <c r="AD336" s="348">
        <v>2.6722000000000001</v>
      </c>
      <c r="AE336" s="348">
        <v>25.6739</v>
      </c>
      <c r="AF336" s="348">
        <v>6.3030999999999997</v>
      </c>
      <c r="AG336" s="569"/>
      <c r="AH336" s="346">
        <v>12</v>
      </c>
      <c r="AI336" s="346">
        <v>11</v>
      </c>
      <c r="AJ336" s="346">
        <v>5</v>
      </c>
      <c r="AK336" s="346">
        <v>9</v>
      </c>
      <c r="AL336" s="346">
        <v>15</v>
      </c>
      <c r="AM336" s="346">
        <v>40</v>
      </c>
      <c r="AN336" s="346">
        <v>157</v>
      </c>
      <c r="AO336" s="572">
        <v>154</v>
      </c>
      <c r="AP336" s="346">
        <v>145</v>
      </c>
      <c r="AQ336" s="346" t="s">
        <v>430</v>
      </c>
      <c r="AR336" s="346" t="s">
        <v>430</v>
      </c>
      <c r="AS336" s="346" t="s">
        <v>430</v>
      </c>
      <c r="AT336" s="346" t="s">
        <v>430</v>
      </c>
      <c r="AU336" s="346">
        <v>20</v>
      </c>
      <c r="AV336" s="346">
        <v>158</v>
      </c>
      <c r="AW336" s="346">
        <v>154</v>
      </c>
      <c r="AX336" s="346">
        <v>146</v>
      </c>
      <c r="AY336" s="346">
        <v>28</v>
      </c>
      <c r="AZ336" s="584"/>
      <c r="BA336" s="467">
        <v>95.77</v>
      </c>
      <c r="BB336" s="348" t="s">
        <v>430</v>
      </c>
      <c r="BC336" s="348" t="s">
        <v>430</v>
      </c>
      <c r="BD336" s="348" t="s">
        <v>430</v>
      </c>
      <c r="BE336" s="375" t="s">
        <v>430</v>
      </c>
      <c r="BF336" s="375">
        <v>4.2300000000000004</v>
      </c>
      <c r="BG336" s="374"/>
      <c r="BH336" s="594">
        <v>4.2300000000000004</v>
      </c>
      <c r="BI336" s="348" t="s">
        <v>430</v>
      </c>
      <c r="BJ336" s="348" t="s">
        <v>430</v>
      </c>
      <c r="BK336" s="348" t="s">
        <v>430</v>
      </c>
      <c r="BL336" s="348" t="s">
        <v>430</v>
      </c>
      <c r="BM336" s="375">
        <v>95.77</v>
      </c>
      <c r="BN336" s="375" t="s">
        <v>430</v>
      </c>
      <c r="BO336" s="375" t="s">
        <v>430</v>
      </c>
      <c r="BP336" s="375" t="s">
        <v>430</v>
      </c>
      <c r="BQ336" s="375" t="s">
        <v>430</v>
      </c>
      <c r="BR336" s="374"/>
      <c r="BS336" s="468" t="s">
        <v>430</v>
      </c>
      <c r="BT336" s="348" t="s">
        <v>430</v>
      </c>
      <c r="BU336" s="374"/>
      <c r="BV336" s="430" t="s">
        <v>554</v>
      </c>
    </row>
    <row r="337" spans="1:74" s="428" customFormat="1" x14ac:dyDescent="0.25">
      <c r="A337" s="345" t="s">
        <v>8418</v>
      </c>
      <c r="B337" s="373"/>
      <c r="C337" s="719">
        <v>45009</v>
      </c>
      <c r="D337" s="373"/>
      <c r="E337" s="346">
        <v>30.65</v>
      </c>
      <c r="F337" s="373"/>
      <c r="G337" s="347">
        <v>12.670199999999999</v>
      </c>
      <c r="H337" s="374"/>
      <c r="I337" s="348">
        <v>2.46</v>
      </c>
      <c r="J337" s="348">
        <v>7.12</v>
      </c>
      <c r="K337" s="348">
        <v>2.12</v>
      </c>
      <c r="L337" s="348">
        <v>2.2000000000000002</v>
      </c>
      <c r="M337" s="362"/>
      <c r="N337" s="350">
        <v>-7.2004999999999999</v>
      </c>
      <c r="O337" s="348">
        <v>3.5162</v>
      </c>
      <c r="P337" s="348">
        <v>5.8503999999999996</v>
      </c>
      <c r="Q337" s="348">
        <v>10.370699999999999</v>
      </c>
      <c r="R337" s="348">
        <v>17.865400000000001</v>
      </c>
      <c r="S337" s="348">
        <v>4.9295999999999998</v>
      </c>
      <c r="T337" s="348">
        <v>4.2279999999999998</v>
      </c>
      <c r="U337" s="354">
        <v>5.0301</v>
      </c>
      <c r="V337" s="348">
        <v>4.351</v>
      </c>
      <c r="W337" s="348">
        <v>7.2831999999999999</v>
      </c>
      <c r="X337" s="348">
        <v>7.1516000000000002</v>
      </c>
      <c r="Y337" s="375" t="s">
        <v>430</v>
      </c>
      <c r="Z337" s="348" t="s">
        <v>430</v>
      </c>
      <c r="AA337" s="348">
        <v>5.8121</v>
      </c>
      <c r="AB337" s="348">
        <v>3.9876999999999998</v>
      </c>
      <c r="AC337" s="348">
        <v>5.51</v>
      </c>
      <c r="AD337" s="348">
        <v>4.0770999999999997</v>
      </c>
      <c r="AE337" s="348">
        <v>20.299700000000001</v>
      </c>
      <c r="AF337" s="348">
        <v>7.5422000000000002</v>
      </c>
      <c r="AG337" s="569"/>
      <c r="AH337" s="346">
        <v>150</v>
      </c>
      <c r="AI337" s="346">
        <v>160</v>
      </c>
      <c r="AJ337" s="346">
        <v>133</v>
      </c>
      <c r="AK337" s="346">
        <v>86</v>
      </c>
      <c r="AL337" s="346">
        <v>51</v>
      </c>
      <c r="AM337" s="346">
        <v>149</v>
      </c>
      <c r="AN337" s="346">
        <v>151</v>
      </c>
      <c r="AO337" s="572">
        <v>125</v>
      </c>
      <c r="AP337" s="346">
        <v>125</v>
      </c>
      <c r="AQ337" s="346">
        <v>51</v>
      </c>
      <c r="AR337" s="346">
        <v>65</v>
      </c>
      <c r="AS337" s="346" t="s">
        <v>430</v>
      </c>
      <c r="AT337" s="346" t="s">
        <v>430</v>
      </c>
      <c r="AU337" s="346">
        <v>138</v>
      </c>
      <c r="AV337" s="346">
        <v>156</v>
      </c>
      <c r="AW337" s="346">
        <v>86</v>
      </c>
      <c r="AX337" s="346">
        <v>132</v>
      </c>
      <c r="AY337" s="346">
        <v>46</v>
      </c>
      <c r="AZ337" s="584"/>
      <c r="BA337" s="467">
        <v>92.87</v>
      </c>
      <c r="BB337" s="348" t="s">
        <v>430</v>
      </c>
      <c r="BC337" s="348" t="s">
        <v>430</v>
      </c>
      <c r="BD337" s="348" t="s">
        <v>430</v>
      </c>
      <c r="BE337" s="375" t="s">
        <v>430</v>
      </c>
      <c r="BF337" s="375">
        <v>7.13</v>
      </c>
      <c r="BG337" s="374"/>
      <c r="BH337" s="594">
        <v>7.13</v>
      </c>
      <c r="BI337" s="348" t="s">
        <v>430</v>
      </c>
      <c r="BJ337" s="348" t="s">
        <v>430</v>
      </c>
      <c r="BK337" s="348" t="s">
        <v>430</v>
      </c>
      <c r="BL337" s="348" t="s">
        <v>430</v>
      </c>
      <c r="BM337" s="375">
        <v>92.87</v>
      </c>
      <c r="BN337" s="375" t="s">
        <v>430</v>
      </c>
      <c r="BO337" s="375" t="s">
        <v>430</v>
      </c>
      <c r="BP337" s="375" t="s">
        <v>430</v>
      </c>
      <c r="BQ337" s="375" t="s">
        <v>430</v>
      </c>
      <c r="BR337" s="374"/>
      <c r="BS337" s="468" t="s">
        <v>430</v>
      </c>
      <c r="BT337" s="348" t="s">
        <v>430</v>
      </c>
      <c r="BU337" s="374"/>
      <c r="BV337" s="430" t="s">
        <v>554</v>
      </c>
    </row>
    <row r="338" spans="1:74" s="428" customFormat="1" x14ac:dyDescent="0.25">
      <c r="A338" s="345" t="s">
        <v>8419</v>
      </c>
      <c r="B338" s="373"/>
      <c r="C338" s="719">
        <v>46093</v>
      </c>
      <c r="D338" s="373"/>
      <c r="E338" s="346">
        <v>27.597100000000001</v>
      </c>
      <c r="F338" s="373"/>
      <c r="G338" s="347">
        <v>10.2166</v>
      </c>
      <c r="H338" s="374"/>
      <c r="I338" s="348" t="s">
        <v>430</v>
      </c>
      <c r="J338" s="348" t="s">
        <v>430</v>
      </c>
      <c r="K338" s="348" t="s">
        <v>430</v>
      </c>
      <c r="L338" s="348" t="s">
        <v>430</v>
      </c>
      <c r="M338" s="362"/>
      <c r="N338" s="350">
        <v>25.741</v>
      </c>
      <c r="O338" s="348">
        <v>16.686499999999999</v>
      </c>
      <c r="P338" s="348">
        <v>14.7403</v>
      </c>
      <c r="Q338" s="348">
        <v>12.4871</v>
      </c>
      <c r="R338" s="348">
        <v>15.4339</v>
      </c>
      <c r="S338" s="348">
        <v>8.7759</v>
      </c>
      <c r="T338" s="348" t="s">
        <v>430</v>
      </c>
      <c r="U338" s="354" t="s">
        <v>430</v>
      </c>
      <c r="V338" s="348" t="s">
        <v>430</v>
      </c>
      <c r="W338" s="348" t="s">
        <v>430</v>
      </c>
      <c r="X338" s="348" t="s">
        <v>430</v>
      </c>
      <c r="Y338" s="375" t="s">
        <v>430</v>
      </c>
      <c r="Z338" s="348" t="s">
        <v>430</v>
      </c>
      <c r="AA338" s="348">
        <v>9.2177000000000007</v>
      </c>
      <c r="AB338" s="348" t="s">
        <v>430</v>
      </c>
      <c r="AC338" s="348" t="s">
        <v>430</v>
      </c>
      <c r="AD338" s="348" t="s">
        <v>430</v>
      </c>
      <c r="AE338" s="348">
        <v>17.374700000000001</v>
      </c>
      <c r="AF338" s="348">
        <v>7.6017999999999999</v>
      </c>
      <c r="AG338" s="569"/>
      <c r="AH338" s="346">
        <v>61</v>
      </c>
      <c r="AI338" s="346">
        <v>43</v>
      </c>
      <c r="AJ338" s="346">
        <v>40</v>
      </c>
      <c r="AK338" s="346">
        <v>64</v>
      </c>
      <c r="AL338" s="346">
        <v>68</v>
      </c>
      <c r="AM338" s="346">
        <v>29</v>
      </c>
      <c r="AN338" s="346" t="s">
        <v>430</v>
      </c>
      <c r="AO338" s="572" t="s">
        <v>430</v>
      </c>
      <c r="AP338" s="346" t="s">
        <v>430</v>
      </c>
      <c r="AQ338" s="346" t="s">
        <v>430</v>
      </c>
      <c r="AR338" s="346" t="s">
        <v>430</v>
      </c>
      <c r="AS338" s="346" t="s">
        <v>430</v>
      </c>
      <c r="AT338" s="346" t="s">
        <v>430</v>
      </c>
      <c r="AU338" s="346">
        <v>46</v>
      </c>
      <c r="AV338" s="346" t="s">
        <v>430</v>
      </c>
      <c r="AW338" s="346" t="s">
        <v>430</v>
      </c>
      <c r="AX338" s="346" t="s">
        <v>430</v>
      </c>
      <c r="AY338" s="346">
        <v>59</v>
      </c>
      <c r="AZ338" s="584"/>
      <c r="BA338" s="467" t="s">
        <v>430</v>
      </c>
      <c r="BB338" s="348">
        <v>99.72</v>
      </c>
      <c r="BC338" s="348" t="s">
        <v>430</v>
      </c>
      <c r="BD338" s="348" t="s">
        <v>430</v>
      </c>
      <c r="BE338" s="375" t="s">
        <v>430</v>
      </c>
      <c r="BF338" s="375">
        <v>0.28000000000000003</v>
      </c>
      <c r="BG338" s="374"/>
      <c r="BH338" s="594">
        <v>0.28000000000000003</v>
      </c>
      <c r="BI338" s="348" t="s">
        <v>430</v>
      </c>
      <c r="BJ338" s="348" t="s">
        <v>430</v>
      </c>
      <c r="BK338" s="348" t="s">
        <v>430</v>
      </c>
      <c r="BL338" s="348" t="s">
        <v>430</v>
      </c>
      <c r="BM338" s="375" t="s">
        <v>430</v>
      </c>
      <c r="BN338" s="375" t="s">
        <v>430</v>
      </c>
      <c r="BO338" s="375" t="s">
        <v>430</v>
      </c>
      <c r="BP338" s="375">
        <v>99.72</v>
      </c>
      <c r="BQ338" s="375" t="s">
        <v>430</v>
      </c>
      <c r="BR338" s="374"/>
      <c r="BS338" s="468" t="s">
        <v>430</v>
      </c>
      <c r="BT338" s="348" t="s">
        <v>430</v>
      </c>
      <c r="BU338" s="374"/>
      <c r="BV338" s="430" t="s">
        <v>8231</v>
      </c>
    </row>
    <row r="339" spans="1:74" s="428" customFormat="1" x14ac:dyDescent="0.25">
      <c r="A339" s="345" t="s">
        <v>8420</v>
      </c>
      <c r="B339" s="373"/>
      <c r="C339" s="719">
        <v>45282</v>
      </c>
      <c r="D339" s="373"/>
      <c r="E339" s="346">
        <v>27.175899999999999</v>
      </c>
      <c r="F339" s="373"/>
      <c r="G339" s="347">
        <v>12.0816</v>
      </c>
      <c r="H339" s="374"/>
      <c r="I339" s="348">
        <v>6.48</v>
      </c>
      <c r="J339" s="348">
        <v>7.08</v>
      </c>
      <c r="K339" s="348">
        <v>4.95</v>
      </c>
      <c r="L339" s="348">
        <v>5.13</v>
      </c>
      <c r="M339" s="362"/>
      <c r="N339" s="350">
        <v>105.43899999999999</v>
      </c>
      <c r="O339" s="348">
        <v>25.2226</v>
      </c>
      <c r="P339" s="348">
        <v>22.321999999999999</v>
      </c>
      <c r="Q339" s="348">
        <v>25.0549</v>
      </c>
      <c r="R339" s="348">
        <v>25.819900000000001</v>
      </c>
      <c r="S339" s="348">
        <v>9.6780000000000008</v>
      </c>
      <c r="T339" s="348">
        <v>5.5072000000000001</v>
      </c>
      <c r="U339" s="354">
        <v>5.2514000000000003</v>
      </c>
      <c r="V339" s="348">
        <v>4.4904000000000002</v>
      </c>
      <c r="W339" s="348">
        <v>7.5041000000000002</v>
      </c>
      <c r="X339" s="348" t="s">
        <v>430</v>
      </c>
      <c r="Y339" s="375" t="s">
        <v>430</v>
      </c>
      <c r="Z339" s="348" t="s">
        <v>430</v>
      </c>
      <c r="AA339" s="348">
        <v>11.9983</v>
      </c>
      <c r="AB339" s="348">
        <v>5.8952999999999998</v>
      </c>
      <c r="AC339" s="348">
        <v>5.8181000000000003</v>
      </c>
      <c r="AD339" s="348">
        <v>4.6344000000000003</v>
      </c>
      <c r="AE339" s="348">
        <v>27.7392</v>
      </c>
      <c r="AF339" s="348">
        <v>7.8350999999999997</v>
      </c>
      <c r="AG339" s="569"/>
      <c r="AH339" s="346">
        <v>17</v>
      </c>
      <c r="AI339" s="346">
        <v>32</v>
      </c>
      <c r="AJ339" s="346">
        <v>21</v>
      </c>
      <c r="AK339" s="346">
        <v>19</v>
      </c>
      <c r="AL339" s="346">
        <v>36</v>
      </c>
      <c r="AM339" s="346">
        <v>18</v>
      </c>
      <c r="AN339" s="346">
        <v>57</v>
      </c>
      <c r="AO339" s="572">
        <v>109</v>
      </c>
      <c r="AP339" s="346">
        <v>120</v>
      </c>
      <c r="AQ339" s="346">
        <v>29</v>
      </c>
      <c r="AR339" s="346" t="s">
        <v>430</v>
      </c>
      <c r="AS339" s="346" t="s">
        <v>430</v>
      </c>
      <c r="AT339" s="346" t="s">
        <v>430</v>
      </c>
      <c r="AU339" s="346">
        <v>34</v>
      </c>
      <c r="AV339" s="346">
        <v>30</v>
      </c>
      <c r="AW339" s="346">
        <v>31</v>
      </c>
      <c r="AX339" s="346">
        <v>121</v>
      </c>
      <c r="AY339" s="346">
        <v>24</v>
      </c>
      <c r="AZ339" s="584"/>
      <c r="BA339" s="467">
        <v>94.57</v>
      </c>
      <c r="BB339" s="348" t="s">
        <v>430</v>
      </c>
      <c r="BC339" s="348" t="s">
        <v>430</v>
      </c>
      <c r="BD339" s="348" t="s">
        <v>430</v>
      </c>
      <c r="BE339" s="375" t="s">
        <v>430</v>
      </c>
      <c r="BF339" s="375">
        <v>5.43</v>
      </c>
      <c r="BG339" s="374"/>
      <c r="BH339" s="594">
        <v>5.43</v>
      </c>
      <c r="BI339" s="348" t="s">
        <v>430</v>
      </c>
      <c r="BJ339" s="348" t="s">
        <v>430</v>
      </c>
      <c r="BK339" s="348" t="s">
        <v>430</v>
      </c>
      <c r="BL339" s="348" t="s">
        <v>430</v>
      </c>
      <c r="BM339" s="375">
        <v>94.57</v>
      </c>
      <c r="BN339" s="375" t="s">
        <v>430</v>
      </c>
      <c r="BO339" s="375" t="s">
        <v>430</v>
      </c>
      <c r="BP339" s="375" t="s">
        <v>430</v>
      </c>
      <c r="BQ339" s="375" t="s">
        <v>430</v>
      </c>
      <c r="BR339" s="374"/>
      <c r="BS339" s="468" t="s">
        <v>430</v>
      </c>
      <c r="BT339" s="348" t="s">
        <v>430</v>
      </c>
      <c r="BU339" s="374"/>
      <c r="BV339" s="430" t="s">
        <v>554</v>
      </c>
    </row>
    <row r="340" spans="1:74" s="428" customFormat="1" x14ac:dyDescent="0.25">
      <c r="A340" s="345" t="s">
        <v>8421</v>
      </c>
      <c r="B340" s="373"/>
      <c r="C340" s="719">
        <v>45320</v>
      </c>
      <c r="D340" s="373"/>
      <c r="E340" s="346">
        <v>25.926500000000001</v>
      </c>
      <c r="F340" s="373"/>
      <c r="G340" s="347">
        <v>65.901799999999994</v>
      </c>
      <c r="H340" s="374"/>
      <c r="I340" s="348">
        <v>4.7123999999999997</v>
      </c>
      <c r="J340" s="348" t="s">
        <v>430</v>
      </c>
      <c r="K340" s="348" t="s">
        <v>430</v>
      </c>
      <c r="L340" s="348" t="s">
        <v>430</v>
      </c>
      <c r="M340" s="362"/>
      <c r="N340" s="350">
        <v>87.274100000000004</v>
      </c>
      <c r="O340" s="348">
        <v>27.3964</v>
      </c>
      <c r="P340" s="348">
        <v>16.4697</v>
      </c>
      <c r="Q340" s="348">
        <v>20.6509</v>
      </c>
      <c r="R340" s="348">
        <v>28.534500000000001</v>
      </c>
      <c r="S340" s="348">
        <v>10.613099999999999</v>
      </c>
      <c r="T340" s="348">
        <v>6.6753</v>
      </c>
      <c r="U340" s="354">
        <v>5.7195999999999998</v>
      </c>
      <c r="V340" s="348">
        <v>5.2225000000000001</v>
      </c>
      <c r="W340" s="348">
        <v>7.8437000000000001</v>
      </c>
      <c r="X340" s="348" t="s">
        <v>430</v>
      </c>
      <c r="Y340" s="375" t="s">
        <v>430</v>
      </c>
      <c r="Z340" s="348" t="s">
        <v>430</v>
      </c>
      <c r="AA340" s="348">
        <v>14.632899999999999</v>
      </c>
      <c r="AB340" s="348">
        <v>6.8136999999999999</v>
      </c>
      <c r="AC340" s="348">
        <v>5.9494999999999996</v>
      </c>
      <c r="AD340" s="348">
        <v>5.2770000000000001</v>
      </c>
      <c r="AE340" s="348">
        <v>28.105899999999998</v>
      </c>
      <c r="AF340" s="348">
        <v>7.9179000000000004</v>
      </c>
      <c r="AG340" s="569"/>
      <c r="AH340" s="346">
        <v>22</v>
      </c>
      <c r="AI340" s="346">
        <v>28</v>
      </c>
      <c r="AJ340" s="346">
        <v>33</v>
      </c>
      <c r="AK340" s="346">
        <v>30</v>
      </c>
      <c r="AL340" s="346">
        <v>13</v>
      </c>
      <c r="AM340" s="346">
        <v>8</v>
      </c>
      <c r="AN340" s="346">
        <v>8</v>
      </c>
      <c r="AO340" s="572">
        <v>42</v>
      </c>
      <c r="AP340" s="346">
        <v>70</v>
      </c>
      <c r="AQ340" s="346">
        <v>8</v>
      </c>
      <c r="AR340" s="346" t="s">
        <v>430</v>
      </c>
      <c r="AS340" s="346" t="s">
        <v>430</v>
      </c>
      <c r="AT340" s="346" t="s">
        <v>430</v>
      </c>
      <c r="AU340" s="346">
        <v>9</v>
      </c>
      <c r="AV340" s="346">
        <v>7</v>
      </c>
      <c r="AW340" s="346">
        <v>19</v>
      </c>
      <c r="AX340" s="346">
        <v>72</v>
      </c>
      <c r="AY340" s="346">
        <v>20</v>
      </c>
      <c r="AZ340" s="584"/>
      <c r="BA340" s="467">
        <v>98.03</v>
      </c>
      <c r="BB340" s="348" t="s">
        <v>430</v>
      </c>
      <c r="BC340" s="348" t="s">
        <v>430</v>
      </c>
      <c r="BD340" s="348" t="s">
        <v>430</v>
      </c>
      <c r="BE340" s="375" t="s">
        <v>430</v>
      </c>
      <c r="BF340" s="375">
        <v>1.97</v>
      </c>
      <c r="BG340" s="374"/>
      <c r="BH340" s="594">
        <v>1.97</v>
      </c>
      <c r="BI340" s="348" t="s">
        <v>430</v>
      </c>
      <c r="BJ340" s="348" t="s">
        <v>430</v>
      </c>
      <c r="BK340" s="348" t="s">
        <v>430</v>
      </c>
      <c r="BL340" s="348" t="s">
        <v>430</v>
      </c>
      <c r="BM340" s="375">
        <v>98.03</v>
      </c>
      <c r="BN340" s="375" t="s">
        <v>430</v>
      </c>
      <c r="BO340" s="375" t="s">
        <v>430</v>
      </c>
      <c r="BP340" s="375" t="s">
        <v>430</v>
      </c>
      <c r="BQ340" s="375" t="s">
        <v>430</v>
      </c>
      <c r="BR340" s="374"/>
      <c r="BS340" s="468" t="s">
        <v>430</v>
      </c>
      <c r="BT340" s="348" t="s">
        <v>430</v>
      </c>
      <c r="BU340" s="374"/>
      <c r="BV340" s="430" t="s">
        <v>554</v>
      </c>
    </row>
    <row r="341" spans="1:74" s="428" customFormat="1" x14ac:dyDescent="0.25">
      <c r="A341" s="345" t="s">
        <v>8422</v>
      </c>
      <c r="B341" s="373"/>
      <c r="C341" s="719">
        <v>45320</v>
      </c>
      <c r="D341" s="373"/>
      <c r="E341" s="346">
        <v>23.741900000000001</v>
      </c>
      <c r="F341" s="373"/>
      <c r="G341" s="347">
        <v>26.482099999999999</v>
      </c>
      <c r="H341" s="374"/>
      <c r="I341" s="348">
        <v>9.9534000000000002</v>
      </c>
      <c r="J341" s="348" t="s">
        <v>430</v>
      </c>
      <c r="K341" s="348" t="s">
        <v>430</v>
      </c>
      <c r="L341" s="348" t="s">
        <v>430</v>
      </c>
      <c r="M341" s="362"/>
      <c r="N341" s="350">
        <v>115.729</v>
      </c>
      <c r="O341" s="348">
        <v>39.995399999999997</v>
      </c>
      <c r="P341" s="348">
        <v>32.811599999999999</v>
      </c>
      <c r="Q341" s="348">
        <v>33.241500000000002</v>
      </c>
      <c r="R341" s="348">
        <v>26.897099999999998</v>
      </c>
      <c r="S341" s="348">
        <v>7.0892999999999997</v>
      </c>
      <c r="T341" s="348">
        <v>2.2786</v>
      </c>
      <c r="U341" s="354">
        <v>2.4361999999999999</v>
      </c>
      <c r="V341" s="348">
        <v>1.7376</v>
      </c>
      <c r="W341" s="348">
        <v>6.3041</v>
      </c>
      <c r="X341" s="348" t="s">
        <v>430</v>
      </c>
      <c r="Y341" s="375" t="s">
        <v>430</v>
      </c>
      <c r="Z341" s="348" t="s">
        <v>430</v>
      </c>
      <c r="AA341" s="348">
        <v>12.014900000000001</v>
      </c>
      <c r="AB341" s="348">
        <v>3.0908000000000002</v>
      </c>
      <c r="AC341" s="348">
        <v>3.1766000000000001</v>
      </c>
      <c r="AD341" s="348">
        <v>2.0731999999999999</v>
      </c>
      <c r="AE341" s="348">
        <v>24.969899999999999</v>
      </c>
      <c r="AF341" s="348">
        <v>7.1342999999999996</v>
      </c>
      <c r="AG341" s="569"/>
      <c r="AH341" s="346">
        <v>10</v>
      </c>
      <c r="AI341" s="346">
        <v>9</v>
      </c>
      <c r="AJ341" s="346">
        <v>3</v>
      </c>
      <c r="AK341" s="346">
        <v>4</v>
      </c>
      <c r="AL341" s="346">
        <v>26</v>
      </c>
      <c r="AM341" s="346">
        <v>80</v>
      </c>
      <c r="AN341" s="346">
        <v>160</v>
      </c>
      <c r="AO341" s="572">
        <v>157</v>
      </c>
      <c r="AP341" s="346">
        <v>148</v>
      </c>
      <c r="AQ341" s="346">
        <v>104</v>
      </c>
      <c r="AR341" s="346" t="s">
        <v>430</v>
      </c>
      <c r="AS341" s="346" t="s">
        <v>430</v>
      </c>
      <c r="AT341" s="346" t="s">
        <v>430</v>
      </c>
      <c r="AU341" s="346">
        <v>33</v>
      </c>
      <c r="AV341" s="346">
        <v>161</v>
      </c>
      <c r="AW341" s="346">
        <v>158</v>
      </c>
      <c r="AX341" s="346">
        <v>149</v>
      </c>
      <c r="AY341" s="346">
        <v>32</v>
      </c>
      <c r="AZ341" s="584"/>
      <c r="BA341" s="467">
        <v>99.72</v>
      </c>
      <c r="BB341" s="348" t="s">
        <v>430</v>
      </c>
      <c r="BC341" s="348" t="s">
        <v>430</v>
      </c>
      <c r="BD341" s="348" t="s">
        <v>430</v>
      </c>
      <c r="BE341" s="375" t="s">
        <v>430</v>
      </c>
      <c r="BF341" s="375">
        <v>0.28000000000000003</v>
      </c>
      <c r="BG341" s="374"/>
      <c r="BH341" s="594">
        <v>0.28000000000000003</v>
      </c>
      <c r="BI341" s="348" t="s">
        <v>430</v>
      </c>
      <c r="BJ341" s="348" t="s">
        <v>430</v>
      </c>
      <c r="BK341" s="348" t="s">
        <v>430</v>
      </c>
      <c r="BL341" s="348" t="s">
        <v>430</v>
      </c>
      <c r="BM341" s="375">
        <v>99.72</v>
      </c>
      <c r="BN341" s="375" t="s">
        <v>430</v>
      </c>
      <c r="BO341" s="375" t="s">
        <v>430</v>
      </c>
      <c r="BP341" s="375" t="s">
        <v>430</v>
      </c>
      <c r="BQ341" s="375" t="s">
        <v>430</v>
      </c>
      <c r="BR341" s="374"/>
      <c r="BS341" s="468" t="s">
        <v>430</v>
      </c>
      <c r="BT341" s="348" t="s">
        <v>430</v>
      </c>
      <c r="BU341" s="374"/>
      <c r="BV341" s="430" t="s">
        <v>554</v>
      </c>
    </row>
    <row r="342" spans="1:74" s="428" customFormat="1" x14ac:dyDescent="0.25">
      <c r="A342" s="345" t="s">
        <v>8423</v>
      </c>
      <c r="B342" s="373"/>
      <c r="C342" s="719">
        <v>45842</v>
      </c>
      <c r="D342" s="373"/>
      <c r="E342" s="346">
        <v>22.043800000000001</v>
      </c>
      <c r="F342" s="373"/>
      <c r="G342" s="347">
        <v>10.541</v>
      </c>
      <c r="H342" s="374"/>
      <c r="I342" s="348" t="s">
        <v>430</v>
      </c>
      <c r="J342" s="348" t="s">
        <v>430</v>
      </c>
      <c r="K342" s="348" t="s">
        <v>430</v>
      </c>
      <c r="L342" s="348" t="s">
        <v>430</v>
      </c>
      <c r="M342" s="362"/>
      <c r="N342" s="350">
        <v>6.9267000000000003</v>
      </c>
      <c r="O342" s="348">
        <v>9.7083999999999993</v>
      </c>
      <c r="P342" s="348">
        <v>11.402200000000001</v>
      </c>
      <c r="Q342" s="348">
        <v>9.4327000000000005</v>
      </c>
      <c r="R342" s="348">
        <v>13.1661</v>
      </c>
      <c r="S342" s="348">
        <v>6.5811000000000002</v>
      </c>
      <c r="T342" s="348">
        <v>5.2319000000000004</v>
      </c>
      <c r="U342" s="354">
        <v>5.5620000000000003</v>
      </c>
      <c r="V342" s="348" t="s">
        <v>430</v>
      </c>
      <c r="W342" s="348" t="s">
        <v>430</v>
      </c>
      <c r="X342" s="348" t="s">
        <v>430</v>
      </c>
      <c r="Y342" s="375" t="s">
        <v>430</v>
      </c>
      <c r="Z342" s="348" t="s">
        <v>430</v>
      </c>
      <c r="AA342" s="348">
        <v>6.9126000000000003</v>
      </c>
      <c r="AB342" s="348">
        <v>5.1707000000000001</v>
      </c>
      <c r="AC342" s="348">
        <v>5.5464000000000002</v>
      </c>
      <c r="AD342" s="348" t="s">
        <v>430</v>
      </c>
      <c r="AE342" s="348">
        <v>15.0763</v>
      </c>
      <c r="AF342" s="348">
        <v>5.5624000000000002</v>
      </c>
      <c r="AG342" s="569"/>
      <c r="AH342" s="346">
        <v>124</v>
      </c>
      <c r="AI342" s="346">
        <v>100</v>
      </c>
      <c r="AJ342" s="346">
        <v>67</v>
      </c>
      <c r="AK342" s="346">
        <v>97</v>
      </c>
      <c r="AL342" s="346">
        <v>81</v>
      </c>
      <c r="AM342" s="346">
        <v>96</v>
      </c>
      <c r="AN342" s="346">
        <v>90</v>
      </c>
      <c r="AO342" s="572">
        <v>64</v>
      </c>
      <c r="AP342" s="346" t="s">
        <v>430</v>
      </c>
      <c r="AQ342" s="346" t="s">
        <v>430</v>
      </c>
      <c r="AR342" s="346" t="s">
        <v>430</v>
      </c>
      <c r="AS342" s="346" t="s">
        <v>430</v>
      </c>
      <c r="AT342" s="346" t="s">
        <v>430</v>
      </c>
      <c r="AU342" s="346">
        <v>99</v>
      </c>
      <c r="AV342" s="346">
        <v>97</v>
      </c>
      <c r="AW342" s="346">
        <v>82</v>
      </c>
      <c r="AX342" s="346" t="s">
        <v>430</v>
      </c>
      <c r="AY342" s="346">
        <v>74</v>
      </c>
      <c r="AZ342" s="584"/>
      <c r="BA342" s="467" t="s">
        <v>430</v>
      </c>
      <c r="BB342" s="348">
        <v>99.37</v>
      </c>
      <c r="BC342" s="348" t="s">
        <v>430</v>
      </c>
      <c r="BD342" s="348" t="s">
        <v>430</v>
      </c>
      <c r="BE342" s="375" t="s">
        <v>430</v>
      </c>
      <c r="BF342" s="375">
        <v>0.63</v>
      </c>
      <c r="BG342" s="374"/>
      <c r="BH342" s="594">
        <v>0.63</v>
      </c>
      <c r="BI342" s="348" t="s">
        <v>430</v>
      </c>
      <c r="BJ342" s="348" t="s">
        <v>430</v>
      </c>
      <c r="BK342" s="348" t="s">
        <v>430</v>
      </c>
      <c r="BL342" s="348" t="s">
        <v>430</v>
      </c>
      <c r="BM342" s="375" t="s">
        <v>430</v>
      </c>
      <c r="BN342" s="375" t="s">
        <v>430</v>
      </c>
      <c r="BO342" s="375" t="s">
        <v>430</v>
      </c>
      <c r="BP342" s="375">
        <v>99.37</v>
      </c>
      <c r="BQ342" s="375" t="s">
        <v>430</v>
      </c>
      <c r="BR342" s="374"/>
      <c r="BS342" s="468" t="s">
        <v>430</v>
      </c>
      <c r="BT342" s="348" t="s">
        <v>430</v>
      </c>
      <c r="BU342" s="374"/>
      <c r="BV342" s="430" t="s">
        <v>4624</v>
      </c>
    </row>
    <row r="343" spans="1:74" s="428" customFormat="1" x14ac:dyDescent="0.25">
      <c r="A343" s="345" t="s">
        <v>8424</v>
      </c>
      <c r="B343" s="373"/>
      <c r="C343" s="719">
        <v>44979</v>
      </c>
      <c r="D343" s="373"/>
      <c r="E343" s="346">
        <v>21.7272</v>
      </c>
      <c r="F343" s="373"/>
      <c r="G343" s="347">
        <v>12.713699999999999</v>
      </c>
      <c r="H343" s="374"/>
      <c r="I343" s="348">
        <v>1.45</v>
      </c>
      <c r="J343" s="348">
        <v>6.24</v>
      </c>
      <c r="K343" s="348">
        <v>1.35</v>
      </c>
      <c r="L343" s="348">
        <v>1.39</v>
      </c>
      <c r="M343" s="362"/>
      <c r="N343" s="350">
        <v>20.9697</v>
      </c>
      <c r="O343" s="348">
        <v>13.575900000000001</v>
      </c>
      <c r="P343" s="348">
        <v>13.8582</v>
      </c>
      <c r="Q343" s="348">
        <v>15.9693</v>
      </c>
      <c r="R343" s="348">
        <v>12.3775</v>
      </c>
      <c r="S343" s="348">
        <v>5.5724999999999998</v>
      </c>
      <c r="T343" s="348">
        <v>4.6615000000000002</v>
      </c>
      <c r="U343" s="354">
        <v>5.2366999999999999</v>
      </c>
      <c r="V343" s="348">
        <v>5.2110000000000003</v>
      </c>
      <c r="W343" s="348">
        <v>7.1802999999999999</v>
      </c>
      <c r="X343" s="348">
        <v>7.0446</v>
      </c>
      <c r="Y343" s="375" t="s">
        <v>430</v>
      </c>
      <c r="Z343" s="348" t="s">
        <v>430</v>
      </c>
      <c r="AA343" s="348">
        <v>6.6574999999999998</v>
      </c>
      <c r="AB343" s="348">
        <v>4.8994999999999997</v>
      </c>
      <c r="AC343" s="348">
        <v>5.2987000000000002</v>
      </c>
      <c r="AD343" s="348">
        <v>5.2900999999999998</v>
      </c>
      <c r="AE343" s="348">
        <v>11.724299999999999</v>
      </c>
      <c r="AF343" s="348">
        <v>7.4600999999999997</v>
      </c>
      <c r="AG343" s="569"/>
      <c r="AH343" s="346">
        <v>78</v>
      </c>
      <c r="AI343" s="346">
        <v>55</v>
      </c>
      <c r="AJ343" s="346">
        <v>42</v>
      </c>
      <c r="AK343" s="346">
        <v>42</v>
      </c>
      <c r="AL343" s="346">
        <v>88</v>
      </c>
      <c r="AM343" s="346">
        <v>140</v>
      </c>
      <c r="AN343" s="346">
        <v>132</v>
      </c>
      <c r="AO343" s="572">
        <v>112</v>
      </c>
      <c r="AP343" s="346">
        <v>74</v>
      </c>
      <c r="AQ343" s="346">
        <v>70</v>
      </c>
      <c r="AR343" s="346">
        <v>76</v>
      </c>
      <c r="AS343" s="346" t="s">
        <v>430</v>
      </c>
      <c r="AT343" s="346" t="s">
        <v>430</v>
      </c>
      <c r="AU343" s="346">
        <v>106</v>
      </c>
      <c r="AV343" s="346">
        <v>111</v>
      </c>
      <c r="AW343" s="346">
        <v>109</v>
      </c>
      <c r="AX343" s="346">
        <v>71</v>
      </c>
      <c r="AY343" s="346">
        <v>105</v>
      </c>
      <c r="AZ343" s="584"/>
      <c r="BA343" s="467">
        <v>96.59</v>
      </c>
      <c r="BB343" s="348" t="s">
        <v>430</v>
      </c>
      <c r="BC343" s="348" t="s">
        <v>430</v>
      </c>
      <c r="BD343" s="348" t="s">
        <v>430</v>
      </c>
      <c r="BE343" s="375" t="s">
        <v>430</v>
      </c>
      <c r="BF343" s="375">
        <v>3.41</v>
      </c>
      <c r="BG343" s="374"/>
      <c r="BH343" s="594">
        <v>3.41</v>
      </c>
      <c r="BI343" s="348" t="s">
        <v>430</v>
      </c>
      <c r="BJ343" s="348" t="s">
        <v>430</v>
      </c>
      <c r="BK343" s="348" t="s">
        <v>430</v>
      </c>
      <c r="BL343" s="348" t="s">
        <v>430</v>
      </c>
      <c r="BM343" s="375">
        <v>96.59</v>
      </c>
      <c r="BN343" s="375" t="s">
        <v>430</v>
      </c>
      <c r="BO343" s="375" t="s">
        <v>430</v>
      </c>
      <c r="BP343" s="375" t="s">
        <v>430</v>
      </c>
      <c r="BQ343" s="375" t="s">
        <v>430</v>
      </c>
      <c r="BR343" s="374"/>
      <c r="BS343" s="468" t="s">
        <v>430</v>
      </c>
      <c r="BT343" s="348" t="s">
        <v>430</v>
      </c>
      <c r="BU343" s="374"/>
      <c r="BV343" s="430" t="s">
        <v>554</v>
      </c>
    </row>
    <row r="344" spans="1:74" s="428" customFormat="1" ht="11" x14ac:dyDescent="0.3">
      <c r="A344" s="841" t="s">
        <v>8425</v>
      </c>
      <c r="B344" s="842"/>
      <c r="C344" s="843">
        <v>45210</v>
      </c>
      <c r="D344" s="842"/>
      <c r="E344" s="844">
        <v>21.475300000000001</v>
      </c>
      <c r="F344" s="842"/>
      <c r="G344" s="845">
        <v>12.345800000000001</v>
      </c>
      <c r="H344" s="847"/>
      <c r="I344" s="846">
        <v>6.39</v>
      </c>
      <c r="J344" s="846">
        <v>7.08</v>
      </c>
      <c r="K344" s="846">
        <v>4.92</v>
      </c>
      <c r="L344" s="846">
        <v>5.09</v>
      </c>
      <c r="M344" s="851"/>
      <c r="N344" s="848">
        <v>109.718</v>
      </c>
      <c r="O344" s="846">
        <v>29.625299999999999</v>
      </c>
      <c r="P344" s="846">
        <v>28.494800000000001</v>
      </c>
      <c r="Q344" s="846">
        <v>25.7837</v>
      </c>
      <c r="R344" s="846">
        <v>27.1889</v>
      </c>
      <c r="S344" s="846">
        <v>9.6682000000000006</v>
      </c>
      <c r="T344" s="846">
        <v>5.4050000000000002</v>
      </c>
      <c r="U344" s="856">
        <v>5.1124999999999998</v>
      </c>
      <c r="V344" s="846">
        <v>4.4006999999999996</v>
      </c>
      <c r="W344" s="846">
        <v>7.4634</v>
      </c>
      <c r="X344" s="846" t="s">
        <v>430</v>
      </c>
      <c r="Y344" s="852" t="s">
        <v>430</v>
      </c>
      <c r="Z344" s="846" t="s">
        <v>430</v>
      </c>
      <c r="AA344" s="846">
        <v>13.141299999999999</v>
      </c>
      <c r="AB344" s="846">
        <v>5.7068000000000003</v>
      </c>
      <c r="AC344" s="846">
        <v>5.6524000000000001</v>
      </c>
      <c r="AD344" s="846">
        <v>4.5425000000000004</v>
      </c>
      <c r="AE344" s="846">
        <v>29.667000000000002</v>
      </c>
      <c r="AF344" s="846">
        <v>8.1046999999999993</v>
      </c>
      <c r="AG344" s="937"/>
      <c r="AH344" s="844">
        <v>14</v>
      </c>
      <c r="AI344" s="844">
        <v>24</v>
      </c>
      <c r="AJ344" s="844">
        <v>14</v>
      </c>
      <c r="AK344" s="844">
        <v>16</v>
      </c>
      <c r="AL344" s="844">
        <v>21</v>
      </c>
      <c r="AM344" s="844">
        <v>20</v>
      </c>
      <c r="AN344" s="844">
        <v>75</v>
      </c>
      <c r="AO344" s="938">
        <v>120</v>
      </c>
      <c r="AP344" s="844">
        <v>123</v>
      </c>
      <c r="AQ344" s="844">
        <v>31</v>
      </c>
      <c r="AR344" s="844" t="s">
        <v>430</v>
      </c>
      <c r="AS344" s="844" t="s">
        <v>430</v>
      </c>
      <c r="AT344" s="844" t="s">
        <v>430</v>
      </c>
      <c r="AU344" s="844">
        <v>21</v>
      </c>
      <c r="AV344" s="844">
        <v>43</v>
      </c>
      <c r="AW344" s="844">
        <v>66</v>
      </c>
      <c r="AX344" s="844">
        <v>123</v>
      </c>
      <c r="AY344" s="844">
        <v>17</v>
      </c>
      <c r="AZ344" s="939"/>
      <c r="BA344" s="853">
        <v>95.34</v>
      </c>
      <c r="BB344" s="846" t="s">
        <v>430</v>
      </c>
      <c r="BC344" s="846" t="s">
        <v>430</v>
      </c>
      <c r="BD344" s="846" t="s">
        <v>430</v>
      </c>
      <c r="BE344" s="852" t="s">
        <v>430</v>
      </c>
      <c r="BF344" s="852">
        <v>4.66</v>
      </c>
      <c r="BG344" s="847"/>
      <c r="BH344" s="940">
        <v>4.66</v>
      </c>
      <c r="BI344" s="846" t="s">
        <v>430</v>
      </c>
      <c r="BJ344" s="846" t="s">
        <v>430</v>
      </c>
      <c r="BK344" s="846" t="s">
        <v>430</v>
      </c>
      <c r="BL344" s="846" t="s">
        <v>430</v>
      </c>
      <c r="BM344" s="852">
        <v>95.34</v>
      </c>
      <c r="BN344" s="852" t="s">
        <v>430</v>
      </c>
      <c r="BO344" s="852" t="s">
        <v>430</v>
      </c>
      <c r="BP344" s="852" t="s">
        <v>430</v>
      </c>
      <c r="BQ344" s="852" t="s">
        <v>430</v>
      </c>
      <c r="BR344" s="847"/>
      <c r="BS344" s="854" t="s">
        <v>430</v>
      </c>
      <c r="BT344" s="846" t="s">
        <v>430</v>
      </c>
      <c r="BU344" s="847"/>
      <c r="BV344" s="907" t="s">
        <v>554</v>
      </c>
    </row>
    <row r="345" spans="1:74" s="428" customFormat="1" x14ac:dyDescent="0.25">
      <c r="A345" s="345" t="s">
        <v>8426</v>
      </c>
      <c r="B345" s="373"/>
      <c r="C345" s="719">
        <v>45000</v>
      </c>
      <c r="D345" s="373"/>
      <c r="E345" s="346">
        <v>21.161300000000001</v>
      </c>
      <c r="F345" s="373"/>
      <c r="G345" s="347">
        <v>12.4917</v>
      </c>
      <c r="H345" s="374"/>
      <c r="I345" s="348">
        <v>1.54</v>
      </c>
      <c r="J345" s="348">
        <v>6.26</v>
      </c>
      <c r="K345" s="348">
        <v>1.4</v>
      </c>
      <c r="L345" s="348">
        <v>1.45</v>
      </c>
      <c r="M345" s="362"/>
      <c r="N345" s="350">
        <v>18.71</v>
      </c>
      <c r="O345" s="348">
        <v>13.4657</v>
      </c>
      <c r="P345" s="348">
        <v>13.14</v>
      </c>
      <c r="Q345" s="348">
        <v>15.6844</v>
      </c>
      <c r="R345" s="348">
        <v>12.672499999999999</v>
      </c>
      <c r="S345" s="348">
        <v>6.0556000000000001</v>
      </c>
      <c r="T345" s="348">
        <v>4.7732000000000001</v>
      </c>
      <c r="U345" s="354">
        <v>5.2074999999999996</v>
      </c>
      <c r="V345" s="348">
        <v>5.1064999999999996</v>
      </c>
      <c r="W345" s="348">
        <v>6.9375</v>
      </c>
      <c r="X345" s="348">
        <v>6.7979000000000003</v>
      </c>
      <c r="Y345" s="375" t="s">
        <v>430</v>
      </c>
      <c r="Z345" s="348" t="s">
        <v>430</v>
      </c>
      <c r="AA345" s="348">
        <v>7.1929999999999996</v>
      </c>
      <c r="AB345" s="348">
        <v>5.085</v>
      </c>
      <c r="AC345" s="348">
        <v>5.2748999999999997</v>
      </c>
      <c r="AD345" s="348">
        <v>5.1802000000000001</v>
      </c>
      <c r="AE345" s="348">
        <v>11.2376</v>
      </c>
      <c r="AF345" s="348">
        <v>7.0194000000000001</v>
      </c>
      <c r="AG345" s="569"/>
      <c r="AH345" s="346">
        <v>87</v>
      </c>
      <c r="AI345" s="346">
        <v>57</v>
      </c>
      <c r="AJ345" s="346">
        <v>48</v>
      </c>
      <c r="AK345" s="346">
        <v>43</v>
      </c>
      <c r="AL345" s="346">
        <v>86</v>
      </c>
      <c r="AM345" s="346">
        <v>121</v>
      </c>
      <c r="AN345" s="346">
        <v>126</v>
      </c>
      <c r="AO345" s="572">
        <v>116</v>
      </c>
      <c r="AP345" s="346">
        <v>81</v>
      </c>
      <c r="AQ345" s="346">
        <v>92</v>
      </c>
      <c r="AR345" s="346">
        <v>96</v>
      </c>
      <c r="AS345" s="346" t="s">
        <v>430</v>
      </c>
      <c r="AT345" s="346" t="s">
        <v>430</v>
      </c>
      <c r="AU345" s="346">
        <v>86</v>
      </c>
      <c r="AV345" s="346">
        <v>100</v>
      </c>
      <c r="AW345" s="346">
        <v>110</v>
      </c>
      <c r="AX345" s="346">
        <v>79</v>
      </c>
      <c r="AY345" s="346">
        <v>110</v>
      </c>
      <c r="AZ345" s="584"/>
      <c r="BA345" s="467">
        <v>96.69</v>
      </c>
      <c r="BB345" s="348" t="s">
        <v>430</v>
      </c>
      <c r="BC345" s="348" t="s">
        <v>430</v>
      </c>
      <c r="BD345" s="348" t="s">
        <v>430</v>
      </c>
      <c r="BE345" s="375" t="s">
        <v>430</v>
      </c>
      <c r="BF345" s="375">
        <v>3.31</v>
      </c>
      <c r="BG345" s="374"/>
      <c r="BH345" s="594">
        <v>3.31</v>
      </c>
      <c r="BI345" s="348" t="s">
        <v>430</v>
      </c>
      <c r="BJ345" s="348" t="s">
        <v>430</v>
      </c>
      <c r="BK345" s="348" t="s">
        <v>430</v>
      </c>
      <c r="BL345" s="348" t="s">
        <v>430</v>
      </c>
      <c r="BM345" s="375">
        <v>96.69</v>
      </c>
      <c r="BN345" s="375" t="s">
        <v>430</v>
      </c>
      <c r="BO345" s="375" t="s">
        <v>430</v>
      </c>
      <c r="BP345" s="375" t="s">
        <v>430</v>
      </c>
      <c r="BQ345" s="375" t="s">
        <v>430</v>
      </c>
      <c r="BR345" s="374"/>
      <c r="BS345" s="468" t="s">
        <v>430</v>
      </c>
      <c r="BT345" s="348" t="s">
        <v>430</v>
      </c>
      <c r="BU345" s="374"/>
      <c r="BV345" s="430" t="s">
        <v>554</v>
      </c>
    </row>
    <row r="346" spans="1:74" s="428" customFormat="1" x14ac:dyDescent="0.25">
      <c r="A346" s="345" t="s">
        <v>8427</v>
      </c>
      <c r="B346" s="373"/>
      <c r="C346" s="719">
        <v>45637</v>
      </c>
      <c r="D346" s="373"/>
      <c r="E346" s="346">
        <v>12.812099999999999</v>
      </c>
      <c r="F346" s="373"/>
      <c r="G346" s="347">
        <v>11.143700000000001</v>
      </c>
      <c r="H346" s="374"/>
      <c r="I346" s="348">
        <v>0.69</v>
      </c>
      <c r="J346" s="348">
        <v>7.36</v>
      </c>
      <c r="K346" s="348">
        <v>0.62</v>
      </c>
      <c r="L346" s="348">
        <v>0.67</v>
      </c>
      <c r="M346" s="362"/>
      <c r="N346" s="350">
        <v>14.089600000000001</v>
      </c>
      <c r="O346" s="348">
        <v>8.6572999999999993</v>
      </c>
      <c r="P346" s="348">
        <v>8.4830000000000005</v>
      </c>
      <c r="Q346" s="348">
        <v>8.5909999999999993</v>
      </c>
      <c r="R346" s="348">
        <v>12.131500000000001</v>
      </c>
      <c r="S346" s="348">
        <v>6.9001999999999999</v>
      </c>
      <c r="T346" s="348">
        <v>5.8281000000000001</v>
      </c>
      <c r="U346" s="354">
        <v>5.8388999999999998</v>
      </c>
      <c r="V346" s="348">
        <v>6.1516999999999999</v>
      </c>
      <c r="W346" s="348" t="s">
        <v>430</v>
      </c>
      <c r="X346" s="348" t="s">
        <v>430</v>
      </c>
      <c r="Y346" s="375" t="s">
        <v>430</v>
      </c>
      <c r="Z346" s="348" t="s">
        <v>430</v>
      </c>
      <c r="AA346" s="348">
        <v>6.9943</v>
      </c>
      <c r="AB346" s="348">
        <v>5.6951999999999998</v>
      </c>
      <c r="AC346" s="348">
        <v>5.8152999999999997</v>
      </c>
      <c r="AD346" s="348">
        <v>6.1898</v>
      </c>
      <c r="AE346" s="348">
        <v>12.583500000000001</v>
      </c>
      <c r="AF346" s="348">
        <v>7.3132000000000001</v>
      </c>
      <c r="AG346" s="569"/>
      <c r="AH346" s="346">
        <v>102</v>
      </c>
      <c r="AI346" s="346">
        <v>115</v>
      </c>
      <c r="AJ346" s="346">
        <v>104</v>
      </c>
      <c r="AK346" s="346">
        <v>113</v>
      </c>
      <c r="AL346" s="346">
        <v>92</v>
      </c>
      <c r="AM346" s="346">
        <v>87</v>
      </c>
      <c r="AN346" s="346">
        <v>34</v>
      </c>
      <c r="AO346" s="572">
        <v>26</v>
      </c>
      <c r="AP346" s="346">
        <v>13</v>
      </c>
      <c r="AQ346" s="346" t="s">
        <v>430</v>
      </c>
      <c r="AR346" s="346" t="s">
        <v>430</v>
      </c>
      <c r="AS346" s="346" t="s">
        <v>430</v>
      </c>
      <c r="AT346" s="346" t="s">
        <v>430</v>
      </c>
      <c r="AU346" s="346">
        <v>96</v>
      </c>
      <c r="AV346" s="346">
        <v>44</v>
      </c>
      <c r="AW346" s="346">
        <v>32</v>
      </c>
      <c r="AX346" s="346">
        <v>11</v>
      </c>
      <c r="AY346" s="346">
        <v>95</v>
      </c>
      <c r="AZ346" s="584"/>
      <c r="BA346" s="467" t="s">
        <v>430</v>
      </c>
      <c r="BB346" s="348">
        <v>72.540000000000006</v>
      </c>
      <c r="BC346" s="348" t="s">
        <v>430</v>
      </c>
      <c r="BD346" s="348" t="s">
        <v>430</v>
      </c>
      <c r="BE346" s="375" t="s">
        <v>430</v>
      </c>
      <c r="BF346" s="375">
        <v>27.46</v>
      </c>
      <c r="BG346" s="374"/>
      <c r="BH346" s="594">
        <v>27.46</v>
      </c>
      <c r="BI346" s="348" t="s">
        <v>430</v>
      </c>
      <c r="BJ346" s="348" t="s">
        <v>430</v>
      </c>
      <c r="BK346" s="348">
        <v>72.540000000000006</v>
      </c>
      <c r="BL346" s="348" t="s">
        <v>430</v>
      </c>
      <c r="BM346" s="375" t="s">
        <v>430</v>
      </c>
      <c r="BN346" s="375" t="s">
        <v>430</v>
      </c>
      <c r="BO346" s="375" t="s">
        <v>430</v>
      </c>
      <c r="BP346" s="375" t="s">
        <v>430</v>
      </c>
      <c r="BQ346" s="375" t="s">
        <v>430</v>
      </c>
      <c r="BR346" s="374"/>
      <c r="BS346" s="468">
        <v>19.627658554319201</v>
      </c>
      <c r="BT346" s="348">
        <v>45.533657589744003</v>
      </c>
      <c r="BU346" s="374"/>
      <c r="BV346" s="430" t="s">
        <v>554</v>
      </c>
    </row>
    <row r="347" spans="1:74" s="428" customFormat="1" x14ac:dyDescent="0.25">
      <c r="A347" s="345" t="s">
        <v>8428</v>
      </c>
      <c r="B347" s="373"/>
      <c r="C347" s="719">
        <v>44627</v>
      </c>
      <c r="D347" s="373"/>
      <c r="E347" s="346">
        <v>20.551200000000001</v>
      </c>
      <c r="F347" s="373"/>
      <c r="G347" s="347">
        <v>65.839399999999998</v>
      </c>
      <c r="H347" s="374"/>
      <c r="I347" s="348">
        <v>4.67</v>
      </c>
      <c r="J347" s="348">
        <v>6.92</v>
      </c>
      <c r="K347" s="348">
        <v>3.89</v>
      </c>
      <c r="L347" s="348">
        <v>4.0199999999999996</v>
      </c>
      <c r="M347" s="362"/>
      <c r="N347" s="350">
        <v>86.967100000000002</v>
      </c>
      <c r="O347" s="348">
        <v>27.299600000000002</v>
      </c>
      <c r="P347" s="348">
        <v>16.453499999999998</v>
      </c>
      <c r="Q347" s="348">
        <v>20.566099999999999</v>
      </c>
      <c r="R347" s="348">
        <v>28.3643</v>
      </c>
      <c r="S347" s="348">
        <v>10.401899999999999</v>
      </c>
      <c r="T347" s="348">
        <v>6.6113</v>
      </c>
      <c r="U347" s="354">
        <v>5.6914999999999996</v>
      </c>
      <c r="V347" s="348">
        <v>5.2168999999999999</v>
      </c>
      <c r="W347" s="348">
        <v>8.1325000000000003</v>
      </c>
      <c r="X347" s="348">
        <v>7.7191999999999998</v>
      </c>
      <c r="Y347" s="375" t="s">
        <v>430</v>
      </c>
      <c r="Z347" s="348" t="s">
        <v>430</v>
      </c>
      <c r="AA347" s="348">
        <v>14.278499999999999</v>
      </c>
      <c r="AB347" s="348">
        <v>6.7439999999999998</v>
      </c>
      <c r="AC347" s="348">
        <v>5.9138000000000002</v>
      </c>
      <c r="AD347" s="348">
        <v>5.2659000000000002</v>
      </c>
      <c r="AE347" s="348">
        <v>27.944500000000001</v>
      </c>
      <c r="AF347" s="348">
        <v>6.9298999999999999</v>
      </c>
      <c r="AG347" s="569"/>
      <c r="AH347" s="346">
        <v>23</v>
      </c>
      <c r="AI347" s="346">
        <v>29</v>
      </c>
      <c r="AJ347" s="346">
        <v>34</v>
      </c>
      <c r="AK347" s="346">
        <v>31</v>
      </c>
      <c r="AL347" s="346">
        <v>14</v>
      </c>
      <c r="AM347" s="346">
        <v>11</v>
      </c>
      <c r="AN347" s="346">
        <v>10</v>
      </c>
      <c r="AO347" s="572">
        <v>47</v>
      </c>
      <c r="AP347" s="346">
        <v>71</v>
      </c>
      <c r="AQ347" s="346">
        <v>5</v>
      </c>
      <c r="AR347" s="346">
        <v>6</v>
      </c>
      <c r="AS347" s="346" t="s">
        <v>430</v>
      </c>
      <c r="AT347" s="346" t="s">
        <v>430</v>
      </c>
      <c r="AU347" s="346">
        <v>13</v>
      </c>
      <c r="AV347" s="346">
        <v>8</v>
      </c>
      <c r="AW347" s="346">
        <v>24</v>
      </c>
      <c r="AX347" s="346">
        <v>74</v>
      </c>
      <c r="AY347" s="346">
        <v>21</v>
      </c>
      <c r="AZ347" s="584"/>
      <c r="BA347" s="467">
        <v>97.18</v>
      </c>
      <c r="BB347" s="348" t="s">
        <v>430</v>
      </c>
      <c r="BC347" s="348" t="s">
        <v>430</v>
      </c>
      <c r="BD347" s="348" t="s">
        <v>430</v>
      </c>
      <c r="BE347" s="375" t="s">
        <v>430</v>
      </c>
      <c r="BF347" s="375">
        <v>2.82</v>
      </c>
      <c r="BG347" s="374"/>
      <c r="BH347" s="594">
        <v>2.82</v>
      </c>
      <c r="BI347" s="348" t="s">
        <v>430</v>
      </c>
      <c r="BJ347" s="348" t="s">
        <v>430</v>
      </c>
      <c r="BK347" s="348" t="s">
        <v>430</v>
      </c>
      <c r="BL347" s="348" t="s">
        <v>430</v>
      </c>
      <c r="BM347" s="375">
        <v>97.18</v>
      </c>
      <c r="BN347" s="375" t="s">
        <v>430</v>
      </c>
      <c r="BO347" s="375" t="s">
        <v>430</v>
      </c>
      <c r="BP347" s="375" t="s">
        <v>430</v>
      </c>
      <c r="BQ347" s="375" t="s">
        <v>430</v>
      </c>
      <c r="BR347" s="374"/>
      <c r="BS347" s="468" t="s">
        <v>430</v>
      </c>
      <c r="BT347" s="348" t="s">
        <v>430</v>
      </c>
      <c r="BU347" s="374"/>
      <c r="BV347" s="430" t="s">
        <v>554</v>
      </c>
    </row>
    <row r="348" spans="1:74" s="428" customFormat="1" x14ac:dyDescent="0.25">
      <c r="A348" s="345" t="s">
        <v>8429</v>
      </c>
      <c r="B348" s="373"/>
      <c r="C348" s="719">
        <v>45996</v>
      </c>
      <c r="D348" s="373"/>
      <c r="E348" s="346">
        <v>18.3</v>
      </c>
      <c r="F348" s="373"/>
      <c r="G348" s="347">
        <v>10.3224</v>
      </c>
      <c r="H348" s="374"/>
      <c r="I348" s="348" t="s">
        <v>430</v>
      </c>
      <c r="J348" s="348" t="s">
        <v>430</v>
      </c>
      <c r="K348" s="348" t="s">
        <v>430</v>
      </c>
      <c r="L348" s="348" t="s">
        <v>430</v>
      </c>
      <c r="M348" s="362"/>
      <c r="N348" s="350">
        <v>25.831099999999999</v>
      </c>
      <c r="O348" s="348">
        <v>16.799199999999999</v>
      </c>
      <c r="P348" s="348">
        <v>15.147600000000001</v>
      </c>
      <c r="Q348" s="348">
        <v>12.7921</v>
      </c>
      <c r="R348" s="348">
        <v>15.703200000000001</v>
      </c>
      <c r="S348" s="348">
        <v>7.9627999999999997</v>
      </c>
      <c r="T348" s="348">
        <v>6.0854999999999997</v>
      </c>
      <c r="U348" s="354" t="s">
        <v>430</v>
      </c>
      <c r="V348" s="348" t="s">
        <v>430</v>
      </c>
      <c r="W348" s="348" t="s">
        <v>430</v>
      </c>
      <c r="X348" s="348" t="s">
        <v>430</v>
      </c>
      <c r="Y348" s="375" t="s">
        <v>430</v>
      </c>
      <c r="Z348" s="348" t="s">
        <v>430</v>
      </c>
      <c r="AA348" s="348">
        <v>8.3763000000000005</v>
      </c>
      <c r="AB348" s="348">
        <v>6.0717999999999996</v>
      </c>
      <c r="AC348" s="348" t="s">
        <v>430</v>
      </c>
      <c r="AD348" s="348" t="s">
        <v>430</v>
      </c>
      <c r="AE348" s="348">
        <v>18.310099999999998</v>
      </c>
      <c r="AF348" s="348">
        <v>5.8544999999999998</v>
      </c>
      <c r="AG348" s="569"/>
      <c r="AH348" s="346">
        <v>60</v>
      </c>
      <c r="AI348" s="346">
        <v>42</v>
      </c>
      <c r="AJ348" s="346">
        <v>38</v>
      </c>
      <c r="AK348" s="346">
        <v>60</v>
      </c>
      <c r="AL348" s="346">
        <v>62</v>
      </c>
      <c r="AM348" s="346">
        <v>46</v>
      </c>
      <c r="AN348" s="346">
        <v>23</v>
      </c>
      <c r="AO348" s="572" t="s">
        <v>430</v>
      </c>
      <c r="AP348" s="346" t="s">
        <v>430</v>
      </c>
      <c r="AQ348" s="346" t="s">
        <v>430</v>
      </c>
      <c r="AR348" s="346" t="s">
        <v>430</v>
      </c>
      <c r="AS348" s="346" t="s">
        <v>430</v>
      </c>
      <c r="AT348" s="346" t="s">
        <v>430</v>
      </c>
      <c r="AU348" s="346">
        <v>51</v>
      </c>
      <c r="AV348" s="346">
        <v>27</v>
      </c>
      <c r="AW348" s="346" t="s">
        <v>430</v>
      </c>
      <c r="AX348" s="346" t="s">
        <v>430</v>
      </c>
      <c r="AY348" s="346">
        <v>49</v>
      </c>
      <c r="AZ348" s="584"/>
      <c r="BA348" s="467" t="s">
        <v>430</v>
      </c>
      <c r="BB348" s="348">
        <v>99.16</v>
      </c>
      <c r="BC348" s="348" t="s">
        <v>430</v>
      </c>
      <c r="BD348" s="348" t="s">
        <v>430</v>
      </c>
      <c r="BE348" s="375" t="s">
        <v>430</v>
      </c>
      <c r="BF348" s="375">
        <v>0.84</v>
      </c>
      <c r="BG348" s="374"/>
      <c r="BH348" s="594">
        <v>0.72</v>
      </c>
      <c r="BI348" s="348" t="s">
        <v>430</v>
      </c>
      <c r="BJ348" s="348" t="s">
        <v>430</v>
      </c>
      <c r="BK348" s="348" t="s">
        <v>430</v>
      </c>
      <c r="BL348" s="348" t="s">
        <v>430</v>
      </c>
      <c r="BM348" s="375" t="s">
        <v>430</v>
      </c>
      <c r="BN348" s="375" t="s">
        <v>430</v>
      </c>
      <c r="BO348" s="375" t="s">
        <v>430</v>
      </c>
      <c r="BP348" s="375">
        <v>99.16</v>
      </c>
      <c r="BQ348" s="375" t="s">
        <v>430</v>
      </c>
      <c r="BR348" s="374"/>
      <c r="BS348" s="468" t="s">
        <v>430</v>
      </c>
      <c r="BT348" s="348" t="s">
        <v>430</v>
      </c>
      <c r="BU348" s="374"/>
      <c r="BV348" s="430" t="s">
        <v>554</v>
      </c>
    </row>
    <row r="349" spans="1:74" s="428" customFormat="1" x14ac:dyDescent="0.25">
      <c r="A349" s="345" t="s">
        <v>8430</v>
      </c>
      <c r="B349" s="373"/>
      <c r="C349" s="719">
        <v>45684</v>
      </c>
      <c r="D349" s="373"/>
      <c r="E349" s="889">
        <v>16.62</v>
      </c>
      <c r="F349" s="373"/>
      <c r="G349" s="347" t="s">
        <v>430</v>
      </c>
      <c r="H349" s="374"/>
      <c r="I349" s="348" t="s">
        <v>430</v>
      </c>
      <c r="J349" s="348" t="s">
        <v>430</v>
      </c>
      <c r="K349" s="348" t="s">
        <v>430</v>
      </c>
      <c r="L349" s="348" t="s">
        <v>430</v>
      </c>
      <c r="M349" s="362"/>
      <c r="N349" s="350" t="s">
        <v>430</v>
      </c>
      <c r="O349" s="348" t="s">
        <v>430</v>
      </c>
      <c r="P349" s="348" t="s">
        <v>430</v>
      </c>
      <c r="Q349" s="348" t="s">
        <v>430</v>
      </c>
      <c r="R349" s="348" t="s">
        <v>430</v>
      </c>
      <c r="S349" s="348" t="s">
        <v>430</v>
      </c>
      <c r="T349" s="348" t="s">
        <v>430</v>
      </c>
      <c r="U349" s="354" t="s">
        <v>430</v>
      </c>
      <c r="V349" s="348" t="s">
        <v>430</v>
      </c>
      <c r="W349" s="348" t="s">
        <v>430</v>
      </c>
      <c r="X349" s="348" t="s">
        <v>430</v>
      </c>
      <c r="Y349" s="375" t="s">
        <v>430</v>
      </c>
      <c r="Z349" s="348" t="s">
        <v>430</v>
      </c>
      <c r="AA349" s="348" t="s">
        <v>430</v>
      </c>
      <c r="AB349" s="348" t="s">
        <v>430</v>
      </c>
      <c r="AC349" s="348" t="s">
        <v>430</v>
      </c>
      <c r="AD349" s="348" t="s">
        <v>430</v>
      </c>
      <c r="AE349" s="348" t="s">
        <v>430</v>
      </c>
      <c r="AF349" s="348" t="s">
        <v>430</v>
      </c>
      <c r="AG349" s="569"/>
      <c r="AH349" s="346" t="s">
        <v>430</v>
      </c>
      <c r="AI349" s="346" t="s">
        <v>430</v>
      </c>
      <c r="AJ349" s="346" t="s">
        <v>430</v>
      </c>
      <c r="AK349" s="346" t="s">
        <v>430</v>
      </c>
      <c r="AL349" s="346" t="s">
        <v>430</v>
      </c>
      <c r="AM349" s="346" t="s">
        <v>430</v>
      </c>
      <c r="AN349" s="346" t="s">
        <v>430</v>
      </c>
      <c r="AO349" s="572" t="s">
        <v>430</v>
      </c>
      <c r="AP349" s="346" t="s">
        <v>430</v>
      </c>
      <c r="AQ349" s="346" t="s">
        <v>430</v>
      </c>
      <c r="AR349" s="346" t="s">
        <v>430</v>
      </c>
      <c r="AS349" s="346" t="s">
        <v>430</v>
      </c>
      <c r="AT349" s="346" t="s">
        <v>430</v>
      </c>
      <c r="AU349" s="346" t="s">
        <v>430</v>
      </c>
      <c r="AV349" s="346" t="s">
        <v>430</v>
      </c>
      <c r="AW349" s="346" t="s">
        <v>430</v>
      </c>
      <c r="AX349" s="346" t="s">
        <v>430</v>
      </c>
      <c r="AY349" s="346" t="s">
        <v>430</v>
      </c>
      <c r="AZ349" s="584"/>
      <c r="BA349" s="467" t="s">
        <v>430</v>
      </c>
      <c r="BB349" s="348" t="s">
        <v>430</v>
      </c>
      <c r="BC349" s="348" t="s">
        <v>430</v>
      </c>
      <c r="BD349" s="348" t="s">
        <v>430</v>
      </c>
      <c r="BE349" s="375" t="s">
        <v>430</v>
      </c>
      <c r="BF349" s="375" t="s">
        <v>430</v>
      </c>
      <c r="BG349" s="374"/>
      <c r="BH349" s="594" t="s">
        <v>430</v>
      </c>
      <c r="BI349" s="348" t="s">
        <v>430</v>
      </c>
      <c r="BJ349" s="348" t="s">
        <v>430</v>
      </c>
      <c r="BK349" s="348" t="s">
        <v>430</v>
      </c>
      <c r="BL349" s="348" t="s">
        <v>430</v>
      </c>
      <c r="BM349" s="375" t="s">
        <v>430</v>
      </c>
      <c r="BN349" s="375" t="s">
        <v>430</v>
      </c>
      <c r="BO349" s="375" t="s">
        <v>430</v>
      </c>
      <c r="BP349" s="375" t="s">
        <v>430</v>
      </c>
      <c r="BQ349" s="375" t="s">
        <v>430</v>
      </c>
      <c r="BR349" s="374"/>
      <c r="BS349" s="468" t="s">
        <v>430</v>
      </c>
      <c r="BT349" s="348" t="s">
        <v>430</v>
      </c>
      <c r="BU349" s="374"/>
      <c r="BV349" s="430" t="s">
        <v>2409</v>
      </c>
    </row>
    <row r="350" spans="1:74" s="428" customFormat="1" x14ac:dyDescent="0.25">
      <c r="A350" s="345" t="s">
        <v>8431</v>
      </c>
      <c r="B350" s="373"/>
      <c r="C350" s="719">
        <v>45448</v>
      </c>
      <c r="D350" s="373"/>
      <c r="E350" s="346">
        <v>12.7051</v>
      </c>
      <c r="F350" s="373"/>
      <c r="G350" s="347">
        <v>11.5261</v>
      </c>
      <c r="H350" s="374"/>
      <c r="I350" s="348">
        <v>1.01</v>
      </c>
      <c r="J350" s="348">
        <v>6.12</v>
      </c>
      <c r="K350" s="348">
        <v>0.93</v>
      </c>
      <c r="L350" s="348">
        <v>0.96</v>
      </c>
      <c r="M350" s="362"/>
      <c r="N350" s="350">
        <v>26.302800000000001</v>
      </c>
      <c r="O350" s="348">
        <v>9.8935999999999993</v>
      </c>
      <c r="P350" s="348">
        <v>12.197699999999999</v>
      </c>
      <c r="Q350" s="348">
        <v>11.6785</v>
      </c>
      <c r="R350" s="348">
        <v>11.039099999999999</v>
      </c>
      <c r="S350" s="348">
        <v>6.2869999999999999</v>
      </c>
      <c r="T350" s="348">
        <v>5.0937999999999999</v>
      </c>
      <c r="U350" s="354">
        <v>5.3554000000000004</v>
      </c>
      <c r="V350" s="348">
        <v>5.3140999999999998</v>
      </c>
      <c r="W350" s="348">
        <v>7.0320999999999998</v>
      </c>
      <c r="X350" s="348" t="s">
        <v>430</v>
      </c>
      <c r="Y350" s="375" t="s">
        <v>430</v>
      </c>
      <c r="Z350" s="348" t="s">
        <v>430</v>
      </c>
      <c r="AA350" s="348">
        <v>5.9604999999999997</v>
      </c>
      <c r="AB350" s="348">
        <v>5.2195</v>
      </c>
      <c r="AC350" s="348">
        <v>5.3167999999999997</v>
      </c>
      <c r="AD350" s="348">
        <v>5.3735999999999997</v>
      </c>
      <c r="AE350" s="348">
        <v>9.8859999999999992</v>
      </c>
      <c r="AF350" s="348">
        <v>7.1664000000000003</v>
      </c>
      <c r="AG350" s="569"/>
      <c r="AH350" s="346">
        <v>58</v>
      </c>
      <c r="AI350" s="346">
        <v>93</v>
      </c>
      <c r="AJ350" s="346">
        <v>62</v>
      </c>
      <c r="AK350" s="346">
        <v>73</v>
      </c>
      <c r="AL350" s="346">
        <v>110</v>
      </c>
      <c r="AM350" s="346">
        <v>109</v>
      </c>
      <c r="AN350" s="346">
        <v>97</v>
      </c>
      <c r="AO350" s="572">
        <v>98</v>
      </c>
      <c r="AP350" s="346">
        <v>67</v>
      </c>
      <c r="AQ350" s="346">
        <v>87</v>
      </c>
      <c r="AR350" s="346" t="s">
        <v>430</v>
      </c>
      <c r="AS350" s="346" t="s">
        <v>430</v>
      </c>
      <c r="AT350" s="346" t="s">
        <v>430</v>
      </c>
      <c r="AU350" s="346">
        <v>132</v>
      </c>
      <c r="AV350" s="346">
        <v>94</v>
      </c>
      <c r="AW350" s="346">
        <v>108</v>
      </c>
      <c r="AX350" s="346">
        <v>68</v>
      </c>
      <c r="AY350" s="346">
        <v>125</v>
      </c>
      <c r="AZ350" s="584"/>
      <c r="BA350" s="467">
        <v>92.47</v>
      </c>
      <c r="BB350" s="348" t="s">
        <v>430</v>
      </c>
      <c r="BC350" s="348" t="s">
        <v>430</v>
      </c>
      <c r="BD350" s="348" t="s">
        <v>430</v>
      </c>
      <c r="BE350" s="375" t="s">
        <v>430</v>
      </c>
      <c r="BF350" s="375">
        <v>7.53</v>
      </c>
      <c r="BG350" s="374"/>
      <c r="BH350" s="594">
        <v>7.53</v>
      </c>
      <c r="BI350" s="348" t="s">
        <v>430</v>
      </c>
      <c r="BJ350" s="348" t="s">
        <v>430</v>
      </c>
      <c r="BK350" s="348" t="s">
        <v>430</v>
      </c>
      <c r="BL350" s="348" t="s">
        <v>430</v>
      </c>
      <c r="BM350" s="375">
        <v>92.47</v>
      </c>
      <c r="BN350" s="375" t="s">
        <v>430</v>
      </c>
      <c r="BO350" s="375" t="s">
        <v>430</v>
      </c>
      <c r="BP350" s="375" t="s">
        <v>430</v>
      </c>
      <c r="BQ350" s="375" t="s">
        <v>430</v>
      </c>
      <c r="BR350" s="374"/>
      <c r="BS350" s="468" t="s">
        <v>430</v>
      </c>
      <c r="BT350" s="348" t="s">
        <v>430</v>
      </c>
      <c r="BU350" s="374"/>
      <c r="BV350" s="430" t="s">
        <v>554</v>
      </c>
    </row>
    <row r="351" spans="1:74" s="428" customFormat="1" x14ac:dyDescent="0.25">
      <c r="A351" s="345" t="s">
        <v>8432</v>
      </c>
      <c r="B351" s="373"/>
      <c r="C351" s="719">
        <v>45478</v>
      </c>
      <c r="D351" s="373"/>
      <c r="E351" s="346">
        <v>11.684799999999999</v>
      </c>
      <c r="F351" s="373"/>
      <c r="G351" s="347">
        <v>113.8725</v>
      </c>
      <c r="H351" s="374"/>
      <c r="I351" s="348">
        <v>14.15</v>
      </c>
      <c r="J351" s="348">
        <v>7.07</v>
      </c>
      <c r="K351" s="348">
        <v>6.13</v>
      </c>
      <c r="L351" s="348">
        <v>6.35</v>
      </c>
      <c r="M351" s="362"/>
      <c r="N351" s="350">
        <v>105.568</v>
      </c>
      <c r="O351" s="348">
        <v>39.011200000000002</v>
      </c>
      <c r="P351" s="348">
        <v>28.619599999999998</v>
      </c>
      <c r="Q351" s="348">
        <v>27.4373</v>
      </c>
      <c r="R351" s="348">
        <v>27.599699999999999</v>
      </c>
      <c r="S351" s="348">
        <v>9.6683000000000003</v>
      </c>
      <c r="T351" s="348">
        <v>4.4013</v>
      </c>
      <c r="U351" s="354">
        <v>4.2815000000000003</v>
      </c>
      <c r="V351" s="348">
        <v>3.6920000000000002</v>
      </c>
      <c r="W351" s="348" t="s">
        <v>430</v>
      </c>
      <c r="X351" s="348" t="s">
        <v>430</v>
      </c>
      <c r="Y351" s="375" t="s">
        <v>430</v>
      </c>
      <c r="Z351" s="348" t="s">
        <v>430</v>
      </c>
      <c r="AA351" s="348">
        <v>14.085100000000001</v>
      </c>
      <c r="AB351" s="348">
        <v>4.4570999999999996</v>
      </c>
      <c r="AC351" s="348">
        <v>4.5936000000000003</v>
      </c>
      <c r="AD351" s="348">
        <v>3.8180999999999998</v>
      </c>
      <c r="AE351" s="348">
        <v>26.3795</v>
      </c>
      <c r="AF351" s="348">
        <v>6.8171999999999997</v>
      </c>
      <c r="AG351" s="569"/>
      <c r="AH351" s="346">
        <v>16</v>
      </c>
      <c r="AI351" s="346">
        <v>13</v>
      </c>
      <c r="AJ351" s="346">
        <v>13</v>
      </c>
      <c r="AK351" s="346">
        <v>13</v>
      </c>
      <c r="AL351" s="346">
        <v>18</v>
      </c>
      <c r="AM351" s="346">
        <v>19</v>
      </c>
      <c r="AN351" s="346">
        <v>144</v>
      </c>
      <c r="AO351" s="572">
        <v>149</v>
      </c>
      <c r="AP351" s="346">
        <v>135</v>
      </c>
      <c r="AQ351" s="346" t="s">
        <v>430</v>
      </c>
      <c r="AR351" s="346" t="s">
        <v>430</v>
      </c>
      <c r="AS351" s="346" t="s">
        <v>430</v>
      </c>
      <c r="AT351" s="346" t="s">
        <v>430</v>
      </c>
      <c r="AU351" s="346">
        <v>15</v>
      </c>
      <c r="AV351" s="346">
        <v>145</v>
      </c>
      <c r="AW351" s="346">
        <v>149</v>
      </c>
      <c r="AX351" s="346">
        <v>138</v>
      </c>
      <c r="AY351" s="346">
        <v>27</v>
      </c>
      <c r="AZ351" s="584"/>
      <c r="BA351" s="467">
        <v>96.72</v>
      </c>
      <c r="BB351" s="348" t="s">
        <v>430</v>
      </c>
      <c r="BC351" s="348" t="s">
        <v>430</v>
      </c>
      <c r="BD351" s="348" t="s">
        <v>430</v>
      </c>
      <c r="BE351" s="375" t="s">
        <v>430</v>
      </c>
      <c r="BF351" s="375">
        <v>3.28</v>
      </c>
      <c r="BG351" s="374"/>
      <c r="BH351" s="594">
        <v>3.28</v>
      </c>
      <c r="BI351" s="348" t="s">
        <v>430</v>
      </c>
      <c r="BJ351" s="348" t="s">
        <v>430</v>
      </c>
      <c r="BK351" s="348" t="s">
        <v>430</v>
      </c>
      <c r="BL351" s="348" t="s">
        <v>430</v>
      </c>
      <c r="BM351" s="375">
        <v>96.72</v>
      </c>
      <c r="BN351" s="375" t="s">
        <v>430</v>
      </c>
      <c r="BO351" s="375" t="s">
        <v>430</v>
      </c>
      <c r="BP351" s="375" t="s">
        <v>430</v>
      </c>
      <c r="BQ351" s="375" t="s">
        <v>430</v>
      </c>
      <c r="BR351" s="374"/>
      <c r="BS351" s="468" t="s">
        <v>430</v>
      </c>
      <c r="BT351" s="348" t="s">
        <v>430</v>
      </c>
      <c r="BU351" s="374"/>
      <c r="BV351" s="430" t="s">
        <v>554</v>
      </c>
    </row>
    <row r="352" spans="1:74" s="428" customFormat="1" x14ac:dyDescent="0.25">
      <c r="A352" s="345" t="s">
        <v>8433</v>
      </c>
      <c r="B352" s="373"/>
      <c r="C352" s="719">
        <v>45609</v>
      </c>
      <c r="D352" s="373"/>
      <c r="E352" s="346">
        <v>10.101599999999999</v>
      </c>
      <c r="F352" s="373"/>
      <c r="G352" s="347">
        <v>11.212899999999999</v>
      </c>
      <c r="H352" s="374"/>
      <c r="I352" s="348">
        <v>1.08</v>
      </c>
      <c r="J352" s="348">
        <v>7.99</v>
      </c>
      <c r="K352" s="348">
        <v>0.95</v>
      </c>
      <c r="L352" s="348">
        <v>1.03</v>
      </c>
      <c r="M352" s="362"/>
      <c r="N352" s="350">
        <v>22.474599999999999</v>
      </c>
      <c r="O352" s="348">
        <v>9.2563999999999993</v>
      </c>
      <c r="P352" s="348">
        <v>8.3373000000000008</v>
      </c>
      <c r="Q352" s="348">
        <v>7.6487999999999996</v>
      </c>
      <c r="R352" s="348">
        <v>12.7013</v>
      </c>
      <c r="S352" s="348">
        <v>7.6714000000000002</v>
      </c>
      <c r="T352" s="348">
        <v>5.7759999999999998</v>
      </c>
      <c r="U352" s="354">
        <v>5.7934999999999999</v>
      </c>
      <c r="V352" s="348">
        <v>6.0853000000000002</v>
      </c>
      <c r="W352" s="348" t="s">
        <v>430</v>
      </c>
      <c r="X352" s="348" t="s">
        <v>430</v>
      </c>
      <c r="Y352" s="375" t="s">
        <v>430</v>
      </c>
      <c r="Z352" s="348" t="s">
        <v>430</v>
      </c>
      <c r="AA352" s="348">
        <v>7.9016000000000002</v>
      </c>
      <c r="AB352" s="348">
        <v>5.6924999999999999</v>
      </c>
      <c r="AC352" s="348">
        <v>5.8136000000000001</v>
      </c>
      <c r="AD352" s="348">
        <v>6.0983000000000001</v>
      </c>
      <c r="AE352" s="348">
        <v>12.428699999999999</v>
      </c>
      <c r="AF352" s="348">
        <v>7.3648999999999996</v>
      </c>
      <c r="AG352" s="569"/>
      <c r="AH352" s="346">
        <v>72</v>
      </c>
      <c r="AI352" s="346">
        <v>106</v>
      </c>
      <c r="AJ352" s="346">
        <v>110</v>
      </c>
      <c r="AK352" s="346">
        <v>126</v>
      </c>
      <c r="AL352" s="346">
        <v>85</v>
      </c>
      <c r="AM352" s="346">
        <v>55</v>
      </c>
      <c r="AN352" s="346">
        <v>38</v>
      </c>
      <c r="AO352" s="572">
        <v>30</v>
      </c>
      <c r="AP352" s="346">
        <v>14</v>
      </c>
      <c r="AQ352" s="346" t="s">
        <v>430</v>
      </c>
      <c r="AR352" s="346" t="s">
        <v>430</v>
      </c>
      <c r="AS352" s="346" t="s">
        <v>430</v>
      </c>
      <c r="AT352" s="346" t="s">
        <v>430</v>
      </c>
      <c r="AU352" s="346">
        <v>59</v>
      </c>
      <c r="AV352" s="346">
        <v>45</v>
      </c>
      <c r="AW352" s="346">
        <v>33</v>
      </c>
      <c r="AX352" s="346">
        <v>14</v>
      </c>
      <c r="AY352" s="346">
        <v>97</v>
      </c>
      <c r="AZ352" s="584"/>
      <c r="BA352" s="467" t="s">
        <v>430</v>
      </c>
      <c r="BB352" s="348">
        <v>94.08</v>
      </c>
      <c r="BC352" s="348" t="s">
        <v>430</v>
      </c>
      <c r="BD352" s="348" t="s">
        <v>430</v>
      </c>
      <c r="BE352" s="375" t="s">
        <v>430</v>
      </c>
      <c r="BF352" s="375">
        <v>5.92</v>
      </c>
      <c r="BG352" s="374"/>
      <c r="BH352" s="594">
        <v>5.92</v>
      </c>
      <c r="BI352" s="348" t="s">
        <v>430</v>
      </c>
      <c r="BJ352" s="348" t="s">
        <v>430</v>
      </c>
      <c r="BK352" s="348">
        <v>94.08</v>
      </c>
      <c r="BL352" s="348" t="s">
        <v>430</v>
      </c>
      <c r="BM352" s="375" t="s">
        <v>430</v>
      </c>
      <c r="BN352" s="375" t="s">
        <v>430</v>
      </c>
      <c r="BO352" s="375" t="s">
        <v>430</v>
      </c>
      <c r="BP352" s="375" t="s">
        <v>430</v>
      </c>
      <c r="BQ352" s="375" t="s">
        <v>430</v>
      </c>
      <c r="BR352" s="374"/>
      <c r="BS352" s="468">
        <v>19.717876128028202</v>
      </c>
      <c r="BT352" s="348">
        <v>29.719366217028099</v>
      </c>
      <c r="BU352" s="374"/>
      <c r="BV352" s="430" t="s">
        <v>554</v>
      </c>
    </row>
    <row r="353" spans="1:74" s="428" customFormat="1" x14ac:dyDescent="0.25">
      <c r="A353" s="345" t="s">
        <v>8434</v>
      </c>
      <c r="B353" s="373"/>
      <c r="C353" s="719">
        <v>45618</v>
      </c>
      <c r="D353" s="373"/>
      <c r="E353" s="346">
        <v>8.2516999999999996</v>
      </c>
      <c r="F353" s="373"/>
      <c r="G353" s="347">
        <v>11.195600000000001</v>
      </c>
      <c r="H353" s="374"/>
      <c r="I353" s="348">
        <v>1.1200000000000001</v>
      </c>
      <c r="J353" s="348">
        <v>7.84</v>
      </c>
      <c r="K353" s="348">
        <v>0.98</v>
      </c>
      <c r="L353" s="348">
        <v>1.05</v>
      </c>
      <c r="M353" s="362"/>
      <c r="N353" s="350">
        <v>24.7944</v>
      </c>
      <c r="O353" s="348">
        <v>9.7936999999999994</v>
      </c>
      <c r="P353" s="348">
        <v>9.4718</v>
      </c>
      <c r="Q353" s="348">
        <v>6.5835999999999997</v>
      </c>
      <c r="R353" s="348">
        <v>13.074999999999999</v>
      </c>
      <c r="S353" s="348">
        <v>7.2384000000000004</v>
      </c>
      <c r="T353" s="348">
        <v>5.4595000000000002</v>
      </c>
      <c r="U353" s="354">
        <v>5.5899000000000001</v>
      </c>
      <c r="V353" s="348">
        <v>5.8574999999999999</v>
      </c>
      <c r="W353" s="348" t="s">
        <v>430</v>
      </c>
      <c r="X353" s="348" t="s">
        <v>430</v>
      </c>
      <c r="Y353" s="375" t="s">
        <v>430</v>
      </c>
      <c r="Z353" s="348" t="s">
        <v>430</v>
      </c>
      <c r="AA353" s="348">
        <v>7.2942999999999998</v>
      </c>
      <c r="AB353" s="348">
        <v>5.3090000000000002</v>
      </c>
      <c r="AC353" s="348">
        <v>5.5911</v>
      </c>
      <c r="AD353" s="348">
        <v>5.8924000000000003</v>
      </c>
      <c r="AE353" s="348">
        <v>12.397</v>
      </c>
      <c r="AF353" s="348">
        <v>7.3789999999999996</v>
      </c>
      <c r="AG353" s="569"/>
      <c r="AH353" s="346">
        <v>65</v>
      </c>
      <c r="AI353" s="346">
        <v>97</v>
      </c>
      <c r="AJ353" s="346">
        <v>91</v>
      </c>
      <c r="AK353" s="346">
        <v>137</v>
      </c>
      <c r="AL353" s="346">
        <v>82</v>
      </c>
      <c r="AM353" s="346">
        <v>72</v>
      </c>
      <c r="AN353" s="346">
        <v>70</v>
      </c>
      <c r="AO353" s="572">
        <v>62</v>
      </c>
      <c r="AP353" s="346">
        <v>20</v>
      </c>
      <c r="AQ353" s="346" t="s">
        <v>430</v>
      </c>
      <c r="AR353" s="346" t="s">
        <v>430</v>
      </c>
      <c r="AS353" s="346" t="s">
        <v>430</v>
      </c>
      <c r="AT353" s="346" t="s">
        <v>430</v>
      </c>
      <c r="AU353" s="346">
        <v>80</v>
      </c>
      <c r="AV353" s="346">
        <v>89</v>
      </c>
      <c r="AW353" s="346">
        <v>72</v>
      </c>
      <c r="AX353" s="346">
        <v>20</v>
      </c>
      <c r="AY353" s="346">
        <v>98</v>
      </c>
      <c r="AZ353" s="584"/>
      <c r="BA353" s="467" t="s">
        <v>430</v>
      </c>
      <c r="BB353" s="348">
        <v>94.19</v>
      </c>
      <c r="BC353" s="348" t="s">
        <v>430</v>
      </c>
      <c r="BD353" s="348" t="s">
        <v>430</v>
      </c>
      <c r="BE353" s="375" t="s">
        <v>430</v>
      </c>
      <c r="BF353" s="375">
        <v>5.81</v>
      </c>
      <c r="BG353" s="374"/>
      <c r="BH353" s="594">
        <v>5.81</v>
      </c>
      <c r="BI353" s="348" t="s">
        <v>430</v>
      </c>
      <c r="BJ353" s="348" t="s">
        <v>430</v>
      </c>
      <c r="BK353" s="348">
        <v>94.19</v>
      </c>
      <c r="BL353" s="348" t="s">
        <v>430</v>
      </c>
      <c r="BM353" s="375" t="s">
        <v>430</v>
      </c>
      <c r="BN353" s="375" t="s">
        <v>430</v>
      </c>
      <c r="BO353" s="375" t="s">
        <v>430</v>
      </c>
      <c r="BP353" s="375" t="s">
        <v>430</v>
      </c>
      <c r="BQ353" s="375" t="s">
        <v>430</v>
      </c>
      <c r="BR353" s="374"/>
      <c r="BS353" s="468">
        <v>12.158123430356399</v>
      </c>
      <c r="BT353" s="348">
        <v>24.299947092696399</v>
      </c>
      <c r="BU353" s="374"/>
      <c r="BV353" s="430" t="s">
        <v>554</v>
      </c>
    </row>
    <row r="354" spans="1:74" s="428" customFormat="1" x14ac:dyDescent="0.25">
      <c r="A354" s="345" t="s">
        <v>8435</v>
      </c>
      <c r="B354" s="373"/>
      <c r="C354" s="719">
        <v>45372</v>
      </c>
      <c r="D354" s="373"/>
      <c r="E354" s="889">
        <v>8.09</v>
      </c>
      <c r="F354" s="373"/>
      <c r="G354" s="347" t="s">
        <v>430</v>
      </c>
      <c r="H354" s="374"/>
      <c r="I354" s="348" t="s">
        <v>430</v>
      </c>
      <c r="J354" s="348" t="s">
        <v>430</v>
      </c>
      <c r="K354" s="348" t="s">
        <v>430</v>
      </c>
      <c r="L354" s="348" t="s">
        <v>430</v>
      </c>
      <c r="M354" s="362"/>
      <c r="N354" s="350" t="s">
        <v>430</v>
      </c>
      <c r="O354" s="348" t="s">
        <v>430</v>
      </c>
      <c r="P354" s="348" t="s">
        <v>430</v>
      </c>
      <c r="Q354" s="348" t="s">
        <v>430</v>
      </c>
      <c r="R354" s="348" t="s">
        <v>430</v>
      </c>
      <c r="S354" s="348" t="s">
        <v>430</v>
      </c>
      <c r="T354" s="348" t="s">
        <v>430</v>
      </c>
      <c r="U354" s="354" t="s">
        <v>430</v>
      </c>
      <c r="V354" s="348" t="s">
        <v>430</v>
      </c>
      <c r="W354" s="348" t="s">
        <v>430</v>
      </c>
      <c r="X354" s="348" t="s">
        <v>430</v>
      </c>
      <c r="Y354" s="375" t="s">
        <v>430</v>
      </c>
      <c r="Z354" s="348" t="s">
        <v>430</v>
      </c>
      <c r="AA354" s="348" t="s">
        <v>430</v>
      </c>
      <c r="AB354" s="348" t="s">
        <v>430</v>
      </c>
      <c r="AC354" s="348" t="s">
        <v>430</v>
      </c>
      <c r="AD354" s="348" t="s">
        <v>430</v>
      </c>
      <c r="AE354" s="348" t="s">
        <v>430</v>
      </c>
      <c r="AF354" s="348" t="s">
        <v>430</v>
      </c>
      <c r="AG354" s="569"/>
      <c r="AH354" s="346" t="s">
        <v>430</v>
      </c>
      <c r="AI354" s="346" t="s">
        <v>430</v>
      </c>
      <c r="AJ354" s="346" t="s">
        <v>430</v>
      </c>
      <c r="AK354" s="346" t="s">
        <v>430</v>
      </c>
      <c r="AL354" s="346" t="s">
        <v>430</v>
      </c>
      <c r="AM354" s="346" t="s">
        <v>430</v>
      </c>
      <c r="AN354" s="346" t="s">
        <v>430</v>
      </c>
      <c r="AO354" s="572" t="s">
        <v>430</v>
      </c>
      <c r="AP354" s="346" t="s">
        <v>430</v>
      </c>
      <c r="AQ354" s="346" t="s">
        <v>430</v>
      </c>
      <c r="AR354" s="346" t="s">
        <v>430</v>
      </c>
      <c r="AS354" s="346" t="s">
        <v>430</v>
      </c>
      <c r="AT354" s="346" t="s">
        <v>430</v>
      </c>
      <c r="AU354" s="346" t="s">
        <v>430</v>
      </c>
      <c r="AV354" s="346" t="s">
        <v>430</v>
      </c>
      <c r="AW354" s="346" t="s">
        <v>430</v>
      </c>
      <c r="AX354" s="346" t="s">
        <v>430</v>
      </c>
      <c r="AY354" s="346" t="s">
        <v>430</v>
      </c>
      <c r="AZ354" s="584"/>
      <c r="BA354" s="467" t="s">
        <v>430</v>
      </c>
      <c r="BB354" s="348" t="s">
        <v>430</v>
      </c>
      <c r="BC354" s="348" t="s">
        <v>430</v>
      </c>
      <c r="BD354" s="348" t="s">
        <v>430</v>
      </c>
      <c r="BE354" s="375" t="s">
        <v>430</v>
      </c>
      <c r="BF354" s="375" t="s">
        <v>430</v>
      </c>
      <c r="BG354" s="374"/>
      <c r="BH354" s="594" t="s">
        <v>430</v>
      </c>
      <c r="BI354" s="348" t="s">
        <v>430</v>
      </c>
      <c r="BJ354" s="348" t="s">
        <v>430</v>
      </c>
      <c r="BK354" s="348" t="s">
        <v>430</v>
      </c>
      <c r="BL354" s="348" t="s">
        <v>430</v>
      </c>
      <c r="BM354" s="375" t="s">
        <v>430</v>
      </c>
      <c r="BN354" s="375" t="s">
        <v>430</v>
      </c>
      <c r="BO354" s="375" t="s">
        <v>430</v>
      </c>
      <c r="BP354" s="375" t="s">
        <v>430</v>
      </c>
      <c r="BQ354" s="375" t="s">
        <v>430</v>
      </c>
      <c r="BR354" s="374"/>
      <c r="BS354" s="468" t="s">
        <v>430</v>
      </c>
      <c r="BT354" s="348" t="s">
        <v>430</v>
      </c>
      <c r="BU354" s="374"/>
      <c r="BV354" s="430" t="s">
        <v>554</v>
      </c>
    </row>
    <row r="355" spans="1:74" s="428" customFormat="1" x14ac:dyDescent="0.25">
      <c r="A355" s="345" t="s">
        <v>8436</v>
      </c>
      <c r="B355" s="373"/>
      <c r="C355" s="719">
        <v>45726</v>
      </c>
      <c r="D355" s="373"/>
      <c r="E355" s="346">
        <v>0.39629999999999999</v>
      </c>
      <c r="F355" s="373"/>
      <c r="G355" s="347">
        <v>10.898999999999999</v>
      </c>
      <c r="H355" s="374"/>
      <c r="I355" s="348">
        <v>3.51</v>
      </c>
      <c r="J355" s="348">
        <v>6.73</v>
      </c>
      <c r="K355" s="348">
        <v>2.98</v>
      </c>
      <c r="L355" s="348">
        <v>3.08</v>
      </c>
      <c r="M355" s="362"/>
      <c r="N355" s="350">
        <v>53.997599999999998</v>
      </c>
      <c r="O355" s="348">
        <v>16.3795</v>
      </c>
      <c r="P355" s="348">
        <v>10.6426</v>
      </c>
      <c r="Q355" s="348">
        <v>13.827500000000001</v>
      </c>
      <c r="R355" s="348">
        <v>21.181699999999999</v>
      </c>
      <c r="S355" s="348">
        <v>7.5750999999999999</v>
      </c>
      <c r="T355" s="348">
        <v>5.0789</v>
      </c>
      <c r="U355" s="354">
        <v>5.3254999999999999</v>
      </c>
      <c r="V355" s="348">
        <v>4.3525999999999998</v>
      </c>
      <c r="W355" s="348" t="s">
        <v>430</v>
      </c>
      <c r="X355" s="348" t="s">
        <v>430</v>
      </c>
      <c r="Y355" s="375" t="s">
        <v>430</v>
      </c>
      <c r="Z355" s="348" t="s">
        <v>430</v>
      </c>
      <c r="AA355" s="348">
        <v>9.5493000000000006</v>
      </c>
      <c r="AB355" s="348">
        <v>5.4008000000000003</v>
      </c>
      <c r="AC355" s="348">
        <v>5.0785999999999998</v>
      </c>
      <c r="AD355" s="348">
        <v>4.47</v>
      </c>
      <c r="AE355" s="348">
        <v>21.6326</v>
      </c>
      <c r="AF355" s="348">
        <v>6.8987999999999996</v>
      </c>
      <c r="AG355" s="569"/>
      <c r="AH355" s="346">
        <v>32</v>
      </c>
      <c r="AI355" s="346">
        <v>44</v>
      </c>
      <c r="AJ355" s="346">
        <v>77</v>
      </c>
      <c r="AK355" s="346">
        <v>47</v>
      </c>
      <c r="AL355" s="346">
        <v>43</v>
      </c>
      <c r="AM355" s="346">
        <v>58</v>
      </c>
      <c r="AN355" s="346">
        <v>98</v>
      </c>
      <c r="AO355" s="572">
        <v>102</v>
      </c>
      <c r="AP355" s="346">
        <v>124</v>
      </c>
      <c r="AQ355" s="346" t="s">
        <v>430</v>
      </c>
      <c r="AR355" s="346" t="s">
        <v>430</v>
      </c>
      <c r="AS355" s="346" t="s">
        <v>430</v>
      </c>
      <c r="AT355" s="346" t="s">
        <v>430</v>
      </c>
      <c r="AU355" s="346">
        <v>42</v>
      </c>
      <c r="AV355" s="346">
        <v>76</v>
      </c>
      <c r="AW355" s="346">
        <v>123</v>
      </c>
      <c r="AX355" s="346">
        <v>126</v>
      </c>
      <c r="AY355" s="346">
        <v>42</v>
      </c>
      <c r="AZ355" s="584"/>
      <c r="BA355" s="467">
        <v>95.29</v>
      </c>
      <c r="BB355" s="348" t="s">
        <v>430</v>
      </c>
      <c r="BC355" s="348" t="s">
        <v>430</v>
      </c>
      <c r="BD355" s="348" t="s">
        <v>430</v>
      </c>
      <c r="BE355" s="375" t="s">
        <v>430</v>
      </c>
      <c r="BF355" s="375">
        <v>4.71</v>
      </c>
      <c r="BG355" s="374"/>
      <c r="BH355" s="594">
        <v>4.66</v>
      </c>
      <c r="BI355" s="348" t="s">
        <v>430</v>
      </c>
      <c r="BJ355" s="348" t="s">
        <v>430</v>
      </c>
      <c r="BK355" s="348" t="s">
        <v>430</v>
      </c>
      <c r="BL355" s="348" t="s">
        <v>430</v>
      </c>
      <c r="BM355" s="375">
        <v>95.29</v>
      </c>
      <c r="BN355" s="375" t="s">
        <v>430</v>
      </c>
      <c r="BO355" s="375" t="s">
        <v>430</v>
      </c>
      <c r="BP355" s="375" t="s">
        <v>430</v>
      </c>
      <c r="BQ355" s="375" t="s">
        <v>430</v>
      </c>
      <c r="BR355" s="374"/>
      <c r="BS355" s="468" t="s">
        <v>430</v>
      </c>
      <c r="BT355" s="348" t="s">
        <v>430</v>
      </c>
      <c r="BU355" s="374"/>
      <c r="BV355" s="430" t="s">
        <v>554</v>
      </c>
    </row>
    <row r="356" spans="1:74" s="428" customFormat="1" x14ac:dyDescent="0.25">
      <c r="A356" s="345" t="s">
        <v>8437</v>
      </c>
      <c r="B356" s="373"/>
      <c r="C356" s="719" t="s">
        <v>430</v>
      </c>
      <c r="D356" s="373"/>
      <c r="E356" s="346" t="s">
        <v>430</v>
      </c>
      <c r="F356" s="373"/>
      <c r="G356" s="347" t="s">
        <v>430</v>
      </c>
      <c r="H356" s="374"/>
      <c r="I356" s="348" t="s">
        <v>430</v>
      </c>
      <c r="J356" s="348" t="s">
        <v>430</v>
      </c>
      <c r="K356" s="348" t="s">
        <v>430</v>
      </c>
      <c r="L356" s="348" t="s">
        <v>430</v>
      </c>
      <c r="M356" s="362"/>
      <c r="N356" s="350" t="s">
        <v>430</v>
      </c>
      <c r="O356" s="348" t="s">
        <v>430</v>
      </c>
      <c r="P356" s="348" t="s">
        <v>430</v>
      </c>
      <c r="Q356" s="348" t="s">
        <v>430</v>
      </c>
      <c r="R356" s="348" t="s">
        <v>430</v>
      </c>
      <c r="S356" s="348" t="s">
        <v>430</v>
      </c>
      <c r="T356" s="348" t="s">
        <v>430</v>
      </c>
      <c r="U356" s="354" t="s">
        <v>430</v>
      </c>
      <c r="V356" s="348" t="s">
        <v>430</v>
      </c>
      <c r="W356" s="348" t="s">
        <v>430</v>
      </c>
      <c r="X356" s="348" t="s">
        <v>430</v>
      </c>
      <c r="Y356" s="375" t="s">
        <v>430</v>
      </c>
      <c r="Z356" s="348" t="s">
        <v>430</v>
      </c>
      <c r="AA356" s="348" t="s">
        <v>430</v>
      </c>
      <c r="AB356" s="348" t="s">
        <v>430</v>
      </c>
      <c r="AC356" s="348" t="s">
        <v>430</v>
      </c>
      <c r="AD356" s="348" t="s">
        <v>430</v>
      </c>
      <c r="AE356" s="348" t="s">
        <v>430</v>
      </c>
      <c r="AF356" s="348" t="s">
        <v>430</v>
      </c>
      <c r="AG356" s="569"/>
      <c r="AH356" s="346" t="s">
        <v>430</v>
      </c>
      <c r="AI356" s="346" t="s">
        <v>430</v>
      </c>
      <c r="AJ356" s="346" t="s">
        <v>430</v>
      </c>
      <c r="AK356" s="346" t="s">
        <v>430</v>
      </c>
      <c r="AL356" s="346" t="s">
        <v>430</v>
      </c>
      <c r="AM356" s="346" t="s">
        <v>430</v>
      </c>
      <c r="AN356" s="346" t="s">
        <v>430</v>
      </c>
      <c r="AO356" s="572" t="s">
        <v>430</v>
      </c>
      <c r="AP356" s="346" t="s">
        <v>430</v>
      </c>
      <c r="AQ356" s="346" t="s">
        <v>430</v>
      </c>
      <c r="AR356" s="346" t="s">
        <v>430</v>
      </c>
      <c r="AS356" s="346" t="s">
        <v>430</v>
      </c>
      <c r="AT356" s="346" t="s">
        <v>430</v>
      </c>
      <c r="AU356" s="346" t="s">
        <v>430</v>
      </c>
      <c r="AV356" s="346" t="s">
        <v>430</v>
      </c>
      <c r="AW356" s="346" t="s">
        <v>430</v>
      </c>
      <c r="AX356" s="346" t="s">
        <v>430</v>
      </c>
      <c r="AY356" s="346" t="s">
        <v>430</v>
      </c>
      <c r="AZ356" s="584"/>
      <c r="BA356" s="467" t="s">
        <v>430</v>
      </c>
      <c r="BB356" s="348" t="s">
        <v>430</v>
      </c>
      <c r="BC356" s="348" t="s">
        <v>430</v>
      </c>
      <c r="BD356" s="348" t="s">
        <v>430</v>
      </c>
      <c r="BE356" s="375" t="s">
        <v>430</v>
      </c>
      <c r="BF356" s="375" t="s">
        <v>430</v>
      </c>
      <c r="BG356" s="374"/>
      <c r="BH356" s="594" t="s">
        <v>430</v>
      </c>
      <c r="BI356" s="348" t="s">
        <v>430</v>
      </c>
      <c r="BJ356" s="348" t="s">
        <v>430</v>
      </c>
      <c r="BK356" s="348" t="s">
        <v>430</v>
      </c>
      <c r="BL356" s="348" t="s">
        <v>430</v>
      </c>
      <c r="BM356" s="375" t="s">
        <v>430</v>
      </c>
      <c r="BN356" s="375" t="s">
        <v>430</v>
      </c>
      <c r="BO356" s="375" t="s">
        <v>430</v>
      </c>
      <c r="BP356" s="375" t="s">
        <v>430</v>
      </c>
      <c r="BQ356" s="375" t="s">
        <v>430</v>
      </c>
      <c r="BR356" s="374"/>
      <c r="BS356" s="468" t="s">
        <v>430</v>
      </c>
      <c r="BT356" s="348" t="s">
        <v>430</v>
      </c>
      <c r="BU356" s="374"/>
      <c r="BV356" s="430" t="s">
        <v>554</v>
      </c>
    </row>
    <row r="357" spans="1:74" s="428" customFormat="1" x14ac:dyDescent="0.25">
      <c r="A357" s="345" t="s">
        <v>8438</v>
      </c>
      <c r="B357" s="373"/>
      <c r="C357" s="719" t="s">
        <v>430</v>
      </c>
      <c r="D357" s="373"/>
      <c r="E357" s="346" t="s">
        <v>430</v>
      </c>
      <c r="F357" s="373"/>
      <c r="G357" s="347" t="s">
        <v>430</v>
      </c>
      <c r="H357" s="374"/>
      <c r="I357" s="348" t="s">
        <v>430</v>
      </c>
      <c r="J357" s="348" t="s">
        <v>430</v>
      </c>
      <c r="K357" s="348" t="s">
        <v>430</v>
      </c>
      <c r="L357" s="348" t="s">
        <v>430</v>
      </c>
      <c r="M357" s="362"/>
      <c r="N357" s="350" t="s">
        <v>430</v>
      </c>
      <c r="O357" s="348" t="s">
        <v>430</v>
      </c>
      <c r="P357" s="348" t="s">
        <v>430</v>
      </c>
      <c r="Q357" s="348" t="s">
        <v>430</v>
      </c>
      <c r="R357" s="348" t="s">
        <v>430</v>
      </c>
      <c r="S357" s="348" t="s">
        <v>430</v>
      </c>
      <c r="T357" s="348" t="s">
        <v>430</v>
      </c>
      <c r="U357" s="354" t="s">
        <v>430</v>
      </c>
      <c r="V357" s="348" t="s">
        <v>430</v>
      </c>
      <c r="W357" s="348" t="s">
        <v>430</v>
      </c>
      <c r="X357" s="348" t="s">
        <v>430</v>
      </c>
      <c r="Y357" s="375" t="s">
        <v>430</v>
      </c>
      <c r="Z357" s="348" t="s">
        <v>430</v>
      </c>
      <c r="AA357" s="348" t="s">
        <v>430</v>
      </c>
      <c r="AB357" s="348" t="s">
        <v>430</v>
      </c>
      <c r="AC357" s="348" t="s">
        <v>430</v>
      </c>
      <c r="AD357" s="348" t="s">
        <v>430</v>
      </c>
      <c r="AE357" s="348" t="s">
        <v>430</v>
      </c>
      <c r="AF357" s="348" t="s">
        <v>430</v>
      </c>
      <c r="AG357" s="569"/>
      <c r="AH357" s="346" t="s">
        <v>430</v>
      </c>
      <c r="AI357" s="346" t="s">
        <v>430</v>
      </c>
      <c r="AJ357" s="346" t="s">
        <v>430</v>
      </c>
      <c r="AK357" s="346" t="s">
        <v>430</v>
      </c>
      <c r="AL357" s="346" t="s">
        <v>430</v>
      </c>
      <c r="AM357" s="346" t="s">
        <v>430</v>
      </c>
      <c r="AN357" s="346" t="s">
        <v>430</v>
      </c>
      <c r="AO357" s="572" t="s">
        <v>430</v>
      </c>
      <c r="AP357" s="346" t="s">
        <v>430</v>
      </c>
      <c r="AQ357" s="346" t="s">
        <v>430</v>
      </c>
      <c r="AR357" s="346" t="s">
        <v>430</v>
      </c>
      <c r="AS357" s="346" t="s">
        <v>430</v>
      </c>
      <c r="AT357" s="346" t="s">
        <v>430</v>
      </c>
      <c r="AU357" s="346" t="s">
        <v>430</v>
      </c>
      <c r="AV357" s="346" t="s">
        <v>430</v>
      </c>
      <c r="AW357" s="346" t="s">
        <v>430</v>
      </c>
      <c r="AX357" s="346" t="s">
        <v>430</v>
      </c>
      <c r="AY357" s="346" t="s">
        <v>430</v>
      </c>
      <c r="AZ357" s="584"/>
      <c r="BA357" s="467" t="s">
        <v>430</v>
      </c>
      <c r="BB357" s="348" t="s">
        <v>430</v>
      </c>
      <c r="BC357" s="348" t="s">
        <v>430</v>
      </c>
      <c r="BD357" s="348" t="s">
        <v>430</v>
      </c>
      <c r="BE357" s="375" t="s">
        <v>430</v>
      </c>
      <c r="BF357" s="375" t="s">
        <v>430</v>
      </c>
      <c r="BG357" s="374"/>
      <c r="BH357" s="594" t="s">
        <v>430</v>
      </c>
      <c r="BI357" s="348" t="s">
        <v>430</v>
      </c>
      <c r="BJ357" s="348" t="s">
        <v>430</v>
      </c>
      <c r="BK357" s="348" t="s">
        <v>430</v>
      </c>
      <c r="BL357" s="348" t="s">
        <v>430</v>
      </c>
      <c r="BM357" s="375" t="s">
        <v>430</v>
      </c>
      <c r="BN357" s="375" t="s">
        <v>430</v>
      </c>
      <c r="BO357" s="375" t="s">
        <v>430</v>
      </c>
      <c r="BP357" s="375" t="s">
        <v>430</v>
      </c>
      <c r="BQ357" s="375" t="s">
        <v>430</v>
      </c>
      <c r="BR357" s="374"/>
      <c r="BS357" s="468" t="s">
        <v>430</v>
      </c>
      <c r="BT357" s="348" t="s">
        <v>430</v>
      </c>
      <c r="BU357" s="374"/>
      <c r="BV357" s="430" t="s">
        <v>554</v>
      </c>
    </row>
    <row r="358" spans="1:74" s="428" customFormat="1" x14ac:dyDescent="0.25">
      <c r="A358" s="345" t="s">
        <v>8439</v>
      </c>
      <c r="B358" s="373"/>
      <c r="C358" s="719" t="s">
        <v>430</v>
      </c>
      <c r="D358" s="373"/>
      <c r="E358" s="346" t="s">
        <v>430</v>
      </c>
      <c r="F358" s="373"/>
      <c r="G358" s="347" t="s">
        <v>430</v>
      </c>
      <c r="H358" s="374"/>
      <c r="I358" s="348" t="s">
        <v>430</v>
      </c>
      <c r="J358" s="348" t="s">
        <v>430</v>
      </c>
      <c r="K358" s="348" t="s">
        <v>430</v>
      </c>
      <c r="L358" s="348" t="s">
        <v>430</v>
      </c>
      <c r="M358" s="362"/>
      <c r="N358" s="350" t="s">
        <v>430</v>
      </c>
      <c r="O358" s="348" t="s">
        <v>430</v>
      </c>
      <c r="P358" s="348" t="s">
        <v>430</v>
      </c>
      <c r="Q358" s="348" t="s">
        <v>430</v>
      </c>
      <c r="R358" s="348" t="s">
        <v>430</v>
      </c>
      <c r="S358" s="348" t="s">
        <v>430</v>
      </c>
      <c r="T358" s="348" t="s">
        <v>430</v>
      </c>
      <c r="U358" s="354" t="s">
        <v>430</v>
      </c>
      <c r="V358" s="348" t="s">
        <v>430</v>
      </c>
      <c r="W358" s="348" t="s">
        <v>430</v>
      </c>
      <c r="X358" s="348" t="s">
        <v>430</v>
      </c>
      <c r="Y358" s="375" t="s">
        <v>430</v>
      </c>
      <c r="Z358" s="348" t="s">
        <v>430</v>
      </c>
      <c r="AA358" s="348" t="s">
        <v>430</v>
      </c>
      <c r="AB358" s="348" t="s">
        <v>430</v>
      </c>
      <c r="AC358" s="348" t="s">
        <v>430</v>
      </c>
      <c r="AD358" s="348" t="s">
        <v>430</v>
      </c>
      <c r="AE358" s="348" t="s">
        <v>430</v>
      </c>
      <c r="AF358" s="348" t="s">
        <v>430</v>
      </c>
      <c r="AG358" s="569"/>
      <c r="AH358" s="346" t="s">
        <v>430</v>
      </c>
      <c r="AI358" s="346" t="s">
        <v>430</v>
      </c>
      <c r="AJ358" s="346" t="s">
        <v>430</v>
      </c>
      <c r="AK358" s="346" t="s">
        <v>430</v>
      </c>
      <c r="AL358" s="346" t="s">
        <v>430</v>
      </c>
      <c r="AM358" s="346" t="s">
        <v>430</v>
      </c>
      <c r="AN358" s="346" t="s">
        <v>430</v>
      </c>
      <c r="AO358" s="572" t="s">
        <v>430</v>
      </c>
      <c r="AP358" s="346" t="s">
        <v>430</v>
      </c>
      <c r="AQ358" s="346" t="s">
        <v>430</v>
      </c>
      <c r="AR358" s="346" t="s">
        <v>430</v>
      </c>
      <c r="AS358" s="346" t="s">
        <v>430</v>
      </c>
      <c r="AT358" s="346" t="s">
        <v>430</v>
      </c>
      <c r="AU358" s="346" t="s">
        <v>430</v>
      </c>
      <c r="AV358" s="346" t="s">
        <v>430</v>
      </c>
      <c r="AW358" s="346" t="s">
        <v>430</v>
      </c>
      <c r="AX358" s="346" t="s">
        <v>430</v>
      </c>
      <c r="AY358" s="346" t="s">
        <v>430</v>
      </c>
      <c r="AZ358" s="584"/>
      <c r="BA358" s="467" t="s">
        <v>430</v>
      </c>
      <c r="BB358" s="348" t="s">
        <v>430</v>
      </c>
      <c r="BC358" s="348" t="s">
        <v>430</v>
      </c>
      <c r="BD358" s="348" t="s">
        <v>430</v>
      </c>
      <c r="BE358" s="375" t="s">
        <v>430</v>
      </c>
      <c r="BF358" s="375" t="s">
        <v>430</v>
      </c>
      <c r="BG358" s="374"/>
      <c r="BH358" s="594" t="s">
        <v>430</v>
      </c>
      <c r="BI358" s="348" t="s">
        <v>430</v>
      </c>
      <c r="BJ358" s="348" t="s">
        <v>430</v>
      </c>
      <c r="BK358" s="348" t="s">
        <v>430</v>
      </c>
      <c r="BL358" s="348" t="s">
        <v>430</v>
      </c>
      <c r="BM358" s="375" t="s">
        <v>430</v>
      </c>
      <c r="BN358" s="375" t="s">
        <v>430</v>
      </c>
      <c r="BO358" s="375" t="s">
        <v>430</v>
      </c>
      <c r="BP358" s="375" t="s">
        <v>430</v>
      </c>
      <c r="BQ358" s="375" t="s">
        <v>430</v>
      </c>
      <c r="BR358" s="374"/>
      <c r="BS358" s="468" t="s">
        <v>430</v>
      </c>
      <c r="BT358" s="348" t="s">
        <v>430</v>
      </c>
      <c r="BU358" s="374"/>
      <c r="BV358" s="430" t="s">
        <v>554</v>
      </c>
    </row>
    <row r="359" spans="1:74" x14ac:dyDescent="0.25">
      <c r="A359" s="318" t="s">
        <v>93</v>
      </c>
      <c r="B359" s="43"/>
      <c r="C359" s="720"/>
      <c r="D359" s="43"/>
      <c r="E359" s="51"/>
      <c r="F359" s="43"/>
      <c r="G359" s="55"/>
      <c r="H359" s="66"/>
      <c r="I359" s="59"/>
      <c r="J359" s="59"/>
      <c r="K359" s="59"/>
      <c r="L359" s="59"/>
      <c r="M359" s="258"/>
      <c r="N359" s="70">
        <v>34.441200000000002</v>
      </c>
      <c r="O359" s="59">
        <v>14.5288</v>
      </c>
      <c r="P359" s="59">
        <v>11.967700000000001</v>
      </c>
      <c r="Q359" s="59">
        <v>12.9338</v>
      </c>
      <c r="R359" s="59">
        <v>15.0327</v>
      </c>
      <c r="S359" s="59">
        <v>7.1707000000000001</v>
      </c>
      <c r="T359" s="59">
        <v>5.3625999999999996</v>
      </c>
      <c r="U359" s="88">
        <v>5.4641999999999999</v>
      </c>
      <c r="V359" s="59">
        <v>5.1703999999999999</v>
      </c>
      <c r="W359" s="59">
        <v>7.1647999999999996</v>
      </c>
      <c r="X359" s="59">
        <v>7.3109999999999999</v>
      </c>
      <c r="Y359" s="276">
        <v>6.4006999999999996</v>
      </c>
      <c r="Z359" s="59">
        <v>7.2404999999999999</v>
      </c>
      <c r="AA359" s="59">
        <v>8.2735000000000003</v>
      </c>
      <c r="AB359" s="59">
        <v>5.3977000000000004</v>
      </c>
      <c r="AC359" s="59">
        <v>5.5354000000000001</v>
      </c>
      <c r="AD359" s="59">
        <v>5.2812999999999999</v>
      </c>
      <c r="AE359" s="59">
        <v>15.4274</v>
      </c>
      <c r="AF359" s="59">
        <v>7.0118999999999998</v>
      </c>
      <c r="AG359" s="553"/>
      <c r="AH359" s="51">
        <v>150</v>
      </c>
      <c r="AI359" s="51">
        <v>167</v>
      </c>
      <c r="AJ359" s="51">
        <v>167</v>
      </c>
      <c r="AK359" s="51">
        <v>167</v>
      </c>
      <c r="AL359" s="51">
        <v>167</v>
      </c>
      <c r="AM359" s="51">
        <v>164</v>
      </c>
      <c r="AN359" s="51">
        <v>160</v>
      </c>
      <c r="AO359" s="560">
        <v>157</v>
      </c>
      <c r="AP359" s="51">
        <v>148</v>
      </c>
      <c r="AQ359" s="51">
        <v>117</v>
      </c>
      <c r="AR359" s="51">
        <v>103</v>
      </c>
      <c r="AS359" s="51">
        <v>23</v>
      </c>
      <c r="AT359" s="51">
        <v>11</v>
      </c>
      <c r="AU359" s="51">
        <v>166</v>
      </c>
      <c r="AV359" s="51">
        <v>161</v>
      </c>
      <c r="AW359" s="51">
        <v>158</v>
      </c>
      <c r="AX359" s="51">
        <v>149</v>
      </c>
      <c r="AY359" s="51">
        <v>167</v>
      </c>
      <c r="AZ359" s="579"/>
      <c r="BA359" s="577"/>
      <c r="BB359" s="59"/>
      <c r="BC359" s="59"/>
      <c r="BD359" s="59"/>
      <c r="BE359" s="276"/>
      <c r="BF359" s="276"/>
      <c r="BG359" s="66"/>
      <c r="BH359" s="586"/>
      <c r="BI359" s="59"/>
      <c r="BJ359" s="59"/>
      <c r="BK359" s="59"/>
      <c r="BL359" s="59"/>
      <c r="BM359" s="276"/>
      <c r="BN359" s="587"/>
      <c r="BO359" s="587"/>
      <c r="BP359" s="587"/>
      <c r="BQ359" s="587"/>
      <c r="BR359" s="602"/>
      <c r="BS359" s="267"/>
      <c r="BT359" s="59"/>
      <c r="BU359" s="66"/>
      <c r="BV359" s="34"/>
    </row>
    <row r="360" spans="1:74" x14ac:dyDescent="0.25">
      <c r="A360" s="320" t="s">
        <v>94</v>
      </c>
      <c r="B360" s="44"/>
      <c r="C360" s="721"/>
      <c r="D360" s="44"/>
      <c r="E360" s="52"/>
      <c r="F360" s="44"/>
      <c r="G360" s="56"/>
      <c r="H360" s="67"/>
      <c r="I360" s="60"/>
      <c r="J360" s="60"/>
      <c r="K360" s="60"/>
      <c r="L360" s="60"/>
      <c r="M360" s="259"/>
      <c r="N360" s="71">
        <v>136.51599999999999</v>
      </c>
      <c r="O360" s="60">
        <v>48.209499999999998</v>
      </c>
      <c r="P360" s="60">
        <v>43.713500000000003</v>
      </c>
      <c r="Q360" s="60">
        <v>81.455200000000005</v>
      </c>
      <c r="R360" s="60">
        <v>34.603999999999999</v>
      </c>
      <c r="S360" s="60">
        <v>12.393800000000001</v>
      </c>
      <c r="T360" s="60">
        <v>13.2813</v>
      </c>
      <c r="U360" s="89">
        <v>11.462</v>
      </c>
      <c r="V360" s="60">
        <v>12.3804</v>
      </c>
      <c r="W360" s="60">
        <v>10.8025</v>
      </c>
      <c r="X360" s="60">
        <v>13.034700000000001</v>
      </c>
      <c r="Y360" s="277">
        <v>11.169499999999999</v>
      </c>
      <c r="Z360" s="60">
        <v>11.4503</v>
      </c>
      <c r="AA360" s="60">
        <v>16.783000000000001</v>
      </c>
      <c r="AB360" s="60">
        <v>12.4123</v>
      </c>
      <c r="AC360" s="60">
        <v>11.5604</v>
      </c>
      <c r="AD360" s="60">
        <v>13.7455</v>
      </c>
      <c r="AE360" s="60">
        <v>38.763399999999997</v>
      </c>
      <c r="AF360" s="60">
        <v>35.269300000000001</v>
      </c>
      <c r="AG360" s="554"/>
      <c r="AH360" s="52"/>
      <c r="AI360" s="52"/>
      <c r="AJ360" s="52"/>
      <c r="AK360" s="52"/>
      <c r="AL360" s="52"/>
      <c r="AM360" s="52"/>
      <c r="AN360" s="52"/>
      <c r="AO360" s="561"/>
      <c r="AP360" s="52"/>
      <c r="AQ360" s="52"/>
      <c r="AR360" s="52"/>
      <c r="AS360" s="52"/>
      <c r="AT360" s="52"/>
      <c r="AU360" s="52"/>
      <c r="AV360" s="52"/>
      <c r="AW360" s="52"/>
      <c r="AX360" s="52"/>
      <c r="AY360" s="52"/>
      <c r="AZ360" s="580"/>
      <c r="BA360" s="551"/>
      <c r="BB360" s="60"/>
      <c r="BC360" s="60"/>
      <c r="BD360" s="60"/>
      <c r="BE360" s="277"/>
      <c r="BF360" s="277"/>
      <c r="BG360" s="67"/>
      <c r="BH360" s="588"/>
      <c r="BI360" s="60"/>
      <c r="BJ360" s="60"/>
      <c r="BK360" s="60"/>
      <c r="BL360" s="60"/>
      <c r="BM360" s="277"/>
      <c r="BN360" s="589"/>
      <c r="BO360" s="589"/>
      <c r="BP360" s="589"/>
      <c r="BQ360" s="589"/>
      <c r="BR360" s="596"/>
      <c r="BS360" s="268"/>
      <c r="BT360" s="60"/>
      <c r="BU360" s="67"/>
      <c r="BV360" s="26"/>
    </row>
    <row r="361" spans="1:74" x14ac:dyDescent="0.25">
      <c r="A361" s="320" t="s">
        <v>95</v>
      </c>
      <c r="B361" s="44"/>
      <c r="C361" s="721"/>
      <c r="D361" s="44"/>
      <c r="E361" s="52"/>
      <c r="F361" s="44"/>
      <c r="G361" s="56"/>
      <c r="H361" s="67"/>
      <c r="I361" s="60"/>
      <c r="J361" s="60"/>
      <c r="K361" s="60"/>
      <c r="L361" s="60"/>
      <c r="M361" s="259"/>
      <c r="N361" s="71">
        <v>-7.2004999999999999</v>
      </c>
      <c r="O361" s="60">
        <v>-1.7645</v>
      </c>
      <c r="P361" s="60">
        <v>-9.8008000000000006</v>
      </c>
      <c r="Q361" s="60">
        <v>-13.749599999999999</v>
      </c>
      <c r="R361" s="60">
        <v>-8.9817999999999998</v>
      </c>
      <c r="S361" s="60">
        <v>4.2847</v>
      </c>
      <c r="T361" s="60">
        <v>2.2786</v>
      </c>
      <c r="U361" s="89">
        <v>2.4361999999999999</v>
      </c>
      <c r="V361" s="60">
        <v>1.7376</v>
      </c>
      <c r="W361" s="60">
        <v>3.7658999999999998</v>
      </c>
      <c r="X361" s="60">
        <v>5.4017999999999997</v>
      </c>
      <c r="Y361" s="277">
        <v>4.3207000000000004</v>
      </c>
      <c r="Z361" s="60">
        <v>4.0998999999999999</v>
      </c>
      <c r="AA361" s="60">
        <v>-0.2366</v>
      </c>
      <c r="AB361" s="60">
        <v>3.0908000000000002</v>
      </c>
      <c r="AC361" s="60">
        <v>3.1766000000000001</v>
      </c>
      <c r="AD361" s="60">
        <v>2.0731999999999999</v>
      </c>
      <c r="AE361" s="60">
        <v>-12.929500000000001</v>
      </c>
      <c r="AF361" s="60">
        <v>3.6545999999999998</v>
      </c>
      <c r="AG361" s="554"/>
      <c r="AH361" s="52"/>
      <c r="AI361" s="52"/>
      <c r="AJ361" s="52"/>
      <c r="AK361" s="52"/>
      <c r="AL361" s="52"/>
      <c r="AM361" s="52"/>
      <c r="AN361" s="52"/>
      <c r="AO361" s="561"/>
      <c r="AP361" s="52"/>
      <c r="AQ361" s="52"/>
      <c r="AR361" s="52"/>
      <c r="AS361" s="52"/>
      <c r="AT361" s="52"/>
      <c r="AU361" s="52"/>
      <c r="AV361" s="52"/>
      <c r="AW361" s="52"/>
      <c r="AX361" s="52"/>
      <c r="AY361" s="52"/>
      <c r="AZ361" s="580"/>
      <c r="BA361" s="551"/>
      <c r="BB361" s="60"/>
      <c r="BC361" s="60"/>
      <c r="BD361" s="60"/>
      <c r="BE361" s="277"/>
      <c r="BF361" s="277"/>
      <c r="BG361" s="67"/>
      <c r="BH361" s="588"/>
      <c r="BI361" s="60"/>
      <c r="BJ361" s="60"/>
      <c r="BK361" s="60"/>
      <c r="BL361" s="60"/>
      <c r="BM361" s="277"/>
      <c r="BN361" s="589"/>
      <c r="BO361" s="589"/>
      <c r="BP361" s="589"/>
      <c r="BQ361" s="589"/>
      <c r="BR361" s="596"/>
      <c r="BS361" s="268"/>
      <c r="BT361" s="60"/>
      <c r="BU361" s="67"/>
      <c r="BV361" s="26"/>
    </row>
    <row r="362" spans="1:74" x14ac:dyDescent="0.25">
      <c r="A362" s="321" t="s">
        <v>96</v>
      </c>
      <c r="B362" s="45"/>
      <c r="C362" s="722"/>
      <c r="D362" s="45"/>
      <c r="E362" s="53"/>
      <c r="F362" s="45"/>
      <c r="G362" s="57"/>
      <c r="H362" s="68"/>
      <c r="I362" s="61"/>
      <c r="J362" s="61"/>
      <c r="K362" s="61"/>
      <c r="L362" s="61"/>
      <c r="M362" s="262"/>
      <c r="N362" s="72">
        <v>20.9697</v>
      </c>
      <c r="O362" s="61">
        <v>10.1967</v>
      </c>
      <c r="P362" s="61">
        <v>10.113</v>
      </c>
      <c r="Q362" s="61">
        <v>10.454800000000001</v>
      </c>
      <c r="R362" s="61">
        <v>12.805400000000001</v>
      </c>
      <c r="S362" s="61">
        <v>7.0394500000000004</v>
      </c>
      <c r="T362" s="61">
        <v>5.3615000000000004</v>
      </c>
      <c r="U362" s="90">
        <v>5.4890499999999998</v>
      </c>
      <c r="V362" s="61">
        <v>5.2074499999999997</v>
      </c>
      <c r="W362" s="61">
        <v>7.2641</v>
      </c>
      <c r="X362" s="61">
        <v>7.2397</v>
      </c>
      <c r="Y362" s="279">
        <v>6.1016000000000004</v>
      </c>
      <c r="Z362" s="61">
        <v>6.8757000000000001</v>
      </c>
      <c r="AA362" s="61">
        <v>7.1993</v>
      </c>
      <c r="AB362" s="61">
        <v>5.3296000000000001</v>
      </c>
      <c r="AC362" s="61">
        <v>5.5331000000000001</v>
      </c>
      <c r="AD362" s="61">
        <v>5.1205999999999996</v>
      </c>
      <c r="AE362" s="61">
        <v>13.3462</v>
      </c>
      <c r="AF362" s="61">
        <v>7.1067999999999998</v>
      </c>
      <c r="AG362" s="556"/>
      <c r="AH362" s="53"/>
      <c r="AI362" s="53"/>
      <c r="AJ362" s="53"/>
      <c r="AK362" s="53"/>
      <c r="AL362" s="53"/>
      <c r="AM362" s="53"/>
      <c r="AN362" s="53"/>
      <c r="AO362" s="563"/>
      <c r="AP362" s="53"/>
      <c r="AQ362" s="53"/>
      <c r="AR362" s="53"/>
      <c r="AS362" s="53"/>
      <c r="AT362" s="53"/>
      <c r="AU362" s="53"/>
      <c r="AV362" s="53"/>
      <c r="AW362" s="53"/>
      <c r="AX362" s="53"/>
      <c r="AY362" s="53"/>
      <c r="AZ362" s="581"/>
      <c r="BA362" s="578"/>
      <c r="BB362" s="61"/>
      <c r="BC362" s="61"/>
      <c r="BD362" s="61"/>
      <c r="BE362" s="279"/>
      <c r="BF362" s="279"/>
      <c r="BG362" s="68"/>
      <c r="BH362" s="590"/>
      <c r="BI362" s="61"/>
      <c r="BJ362" s="61"/>
      <c r="BK362" s="61"/>
      <c r="BL362" s="61"/>
      <c r="BM362" s="279"/>
      <c r="BN362" s="591"/>
      <c r="BO362" s="591"/>
      <c r="BP362" s="591"/>
      <c r="BQ362" s="591"/>
      <c r="BR362" s="603"/>
      <c r="BS362" s="270"/>
      <c r="BT362" s="61"/>
      <c r="BU362" s="68"/>
      <c r="BV362" s="272"/>
    </row>
    <row r="363" spans="1:74" ht="14.5" x14ac:dyDescent="0.25">
      <c r="A363" s="323" t="s">
        <v>91</v>
      </c>
      <c r="B363" s="69"/>
      <c r="C363" s="726"/>
      <c r="D363" s="69"/>
      <c r="E363" s="40"/>
      <c r="F363" s="69"/>
      <c r="G363" s="40"/>
      <c r="H363" s="69"/>
      <c r="I363" s="62"/>
      <c r="J363" s="62"/>
      <c r="K363" s="62"/>
      <c r="L363" s="62"/>
      <c r="M363" s="263"/>
      <c r="N363" s="73"/>
      <c r="O363" s="62"/>
      <c r="P363" s="62"/>
      <c r="Q363" s="62"/>
      <c r="R363" s="62"/>
      <c r="S363" s="62"/>
      <c r="T363" s="62"/>
      <c r="U363" s="91"/>
      <c r="V363" s="62"/>
      <c r="W363" s="62"/>
      <c r="X363" s="62"/>
      <c r="Y363" s="245"/>
      <c r="Z363" s="62"/>
      <c r="AA363" s="62"/>
      <c r="AB363" s="62"/>
      <c r="AC363" s="62"/>
      <c r="AD363" s="62"/>
      <c r="AE363" s="62"/>
      <c r="AF363" s="62"/>
      <c r="AG363" s="557"/>
      <c r="AH363" s="54"/>
      <c r="AI363" s="54"/>
      <c r="AJ363" s="54"/>
      <c r="AK363" s="54"/>
      <c r="AL363" s="54"/>
      <c r="AM363" s="54"/>
      <c r="AN363" s="54"/>
      <c r="AO363" s="312"/>
      <c r="AP363" s="247"/>
      <c r="AQ363" s="247"/>
      <c r="AR363" s="247"/>
      <c r="AS363" s="247"/>
      <c r="AT363" s="247"/>
      <c r="AU363" s="247"/>
      <c r="AV363" s="247"/>
      <c r="AW363" s="247"/>
      <c r="AX363" s="247"/>
      <c r="AY363" s="247"/>
      <c r="AZ363" s="69"/>
      <c r="BA363" s="245"/>
      <c r="BB363" s="245"/>
      <c r="BC363" s="245"/>
      <c r="BD363" s="245"/>
      <c r="BE363" s="245"/>
      <c r="BF363" s="245"/>
      <c r="BG363" s="69"/>
      <c r="BH363" s="245"/>
      <c r="BI363" s="245"/>
      <c r="BJ363" s="245"/>
      <c r="BK363" s="245"/>
      <c r="BL363" s="245"/>
      <c r="BM363" s="245"/>
      <c r="BN363" s="245"/>
      <c r="BO363" s="245"/>
      <c r="BP363" s="245"/>
      <c r="BQ363" s="245"/>
      <c r="BR363" s="69"/>
      <c r="BS363" s="40"/>
      <c r="BT363" s="40"/>
      <c r="BU363" s="69"/>
      <c r="BV363" s="41"/>
    </row>
    <row r="364" spans="1:74" s="355" customFormat="1" x14ac:dyDescent="0.25">
      <c r="A364" s="685" t="s">
        <v>7994</v>
      </c>
      <c r="B364" s="406"/>
      <c r="C364" s="730"/>
      <c r="D364" s="406"/>
      <c r="E364" s="401"/>
      <c r="F364" s="406"/>
      <c r="G364" s="401"/>
      <c r="H364" s="406"/>
      <c r="I364" s="405"/>
      <c r="J364" s="405"/>
      <c r="K364" s="405"/>
      <c r="L364" s="405"/>
      <c r="M364" s="409"/>
      <c r="N364" s="407" t="s">
        <v>430</v>
      </c>
      <c r="O364" s="405" t="s">
        <v>430</v>
      </c>
      <c r="P364" s="405" t="s">
        <v>430</v>
      </c>
      <c r="Q364" s="405" t="s">
        <v>430</v>
      </c>
      <c r="R364" s="405" t="s">
        <v>430</v>
      </c>
      <c r="S364" s="405" t="s">
        <v>430</v>
      </c>
      <c r="T364" s="405" t="s">
        <v>430</v>
      </c>
      <c r="U364" s="411" t="s">
        <v>430</v>
      </c>
      <c r="V364" s="405" t="s">
        <v>430</v>
      </c>
      <c r="W364" s="405" t="s">
        <v>430</v>
      </c>
      <c r="X364" s="405" t="s">
        <v>430</v>
      </c>
      <c r="Y364" s="410" t="s">
        <v>430</v>
      </c>
      <c r="Z364" s="405" t="s">
        <v>430</v>
      </c>
      <c r="AA364" s="405" t="s">
        <v>430</v>
      </c>
      <c r="AB364" s="405" t="s">
        <v>430</v>
      </c>
      <c r="AC364" s="405" t="s">
        <v>430</v>
      </c>
      <c r="AD364" s="405" t="s">
        <v>430</v>
      </c>
      <c r="AE364" s="405" t="s">
        <v>430</v>
      </c>
      <c r="AF364" s="405" t="s">
        <v>430</v>
      </c>
      <c r="AG364" s="629"/>
      <c r="AH364" s="403"/>
      <c r="AI364" s="403"/>
      <c r="AJ364" s="403"/>
      <c r="AK364" s="403"/>
      <c r="AL364" s="403"/>
      <c r="AM364" s="403"/>
      <c r="AN364" s="403"/>
      <c r="AO364" s="700"/>
      <c r="AP364" s="403"/>
      <c r="AQ364" s="403"/>
      <c r="AR364" s="403"/>
      <c r="AS364" s="403"/>
      <c r="AT364" s="403"/>
      <c r="AU364" s="426"/>
      <c r="AV364" s="426"/>
      <c r="AW364" s="426"/>
      <c r="AX364" s="426"/>
      <c r="AY364" s="426"/>
      <c r="AZ364" s="406"/>
      <c r="BA364" s="410"/>
      <c r="BB364" s="410"/>
      <c r="BC364" s="410"/>
      <c r="BD364" s="410"/>
      <c r="BE364" s="410"/>
      <c r="BF364" s="410"/>
      <c r="BG364" s="406"/>
      <c r="BH364" s="410"/>
      <c r="BI364" s="410"/>
      <c r="BJ364" s="410"/>
      <c r="BK364" s="410"/>
      <c r="BL364" s="410"/>
      <c r="BM364" s="410"/>
      <c r="BN364" s="410"/>
      <c r="BO364" s="410"/>
      <c r="BP364" s="410"/>
      <c r="BQ364" s="410"/>
      <c r="BR364" s="406"/>
      <c r="BS364" s="401"/>
      <c r="BT364" s="401"/>
      <c r="BU364" s="406"/>
      <c r="BV364" s="427"/>
    </row>
    <row r="365" spans="1:74" s="355" customFormat="1" x14ac:dyDescent="0.25">
      <c r="A365" s="686" t="s">
        <v>7995</v>
      </c>
      <c r="B365" s="374"/>
      <c r="C365" s="731"/>
      <c r="D365" s="374"/>
      <c r="E365" s="372"/>
      <c r="F365" s="374"/>
      <c r="G365" s="372"/>
      <c r="H365" s="374"/>
      <c r="I365" s="348"/>
      <c r="J365" s="348"/>
      <c r="K365" s="348"/>
      <c r="L365" s="348"/>
      <c r="M365" s="362"/>
      <c r="N365" s="350" t="s">
        <v>430</v>
      </c>
      <c r="O365" s="348" t="s">
        <v>430</v>
      </c>
      <c r="P365" s="348" t="s">
        <v>430</v>
      </c>
      <c r="Q365" s="348" t="s">
        <v>430</v>
      </c>
      <c r="R365" s="348" t="s">
        <v>430</v>
      </c>
      <c r="S365" s="348" t="s">
        <v>430</v>
      </c>
      <c r="T365" s="348" t="s">
        <v>430</v>
      </c>
      <c r="U365" s="354" t="s">
        <v>430</v>
      </c>
      <c r="V365" s="348" t="s">
        <v>430</v>
      </c>
      <c r="W365" s="348" t="s">
        <v>430</v>
      </c>
      <c r="X365" s="348" t="s">
        <v>430</v>
      </c>
      <c r="Y365" s="375" t="s">
        <v>430</v>
      </c>
      <c r="Z365" s="348" t="s">
        <v>430</v>
      </c>
      <c r="AA365" s="348" t="s">
        <v>430</v>
      </c>
      <c r="AB365" s="348" t="s">
        <v>430</v>
      </c>
      <c r="AC365" s="348" t="s">
        <v>430</v>
      </c>
      <c r="AD365" s="348" t="s">
        <v>430</v>
      </c>
      <c r="AE365" s="348" t="s">
        <v>430</v>
      </c>
      <c r="AF365" s="348" t="s">
        <v>430</v>
      </c>
      <c r="AG365" s="569"/>
      <c r="AH365" s="346"/>
      <c r="AI365" s="346"/>
      <c r="AJ365" s="346"/>
      <c r="AK365" s="346"/>
      <c r="AL365" s="346"/>
      <c r="AM365" s="346"/>
      <c r="AN365" s="346"/>
      <c r="AO365" s="573"/>
      <c r="AP365" s="346"/>
      <c r="AQ365" s="346"/>
      <c r="AR365" s="346"/>
      <c r="AS365" s="346"/>
      <c r="AT365" s="346"/>
      <c r="AU365" s="429"/>
      <c r="AV365" s="429"/>
      <c r="AW365" s="429"/>
      <c r="AX365" s="429"/>
      <c r="AY365" s="429"/>
      <c r="AZ365" s="374"/>
      <c r="BA365" s="375"/>
      <c r="BB365" s="375"/>
      <c r="BC365" s="375"/>
      <c r="BD365" s="375"/>
      <c r="BE365" s="375"/>
      <c r="BF365" s="375"/>
      <c r="BG365" s="374"/>
      <c r="BH365" s="375"/>
      <c r="BI365" s="375"/>
      <c r="BJ365" s="375"/>
      <c r="BK365" s="375"/>
      <c r="BL365" s="375"/>
      <c r="BM365" s="375"/>
      <c r="BN365" s="375"/>
      <c r="BO365" s="375"/>
      <c r="BP365" s="375"/>
      <c r="BQ365" s="375"/>
      <c r="BR365" s="374"/>
      <c r="BS365" s="372"/>
      <c r="BT365" s="372"/>
      <c r="BU365" s="374"/>
      <c r="BV365" s="430"/>
    </row>
    <row r="366" spans="1:74" s="355" customFormat="1" x14ac:dyDescent="0.25">
      <c r="A366" s="686" t="s">
        <v>7996</v>
      </c>
      <c r="B366" s="374"/>
      <c r="C366" s="731"/>
      <c r="D366" s="374"/>
      <c r="E366" s="372"/>
      <c r="F366" s="374"/>
      <c r="G366" s="372"/>
      <c r="H366" s="374"/>
      <c r="I366" s="348"/>
      <c r="J366" s="348"/>
      <c r="K366" s="348"/>
      <c r="L366" s="348"/>
      <c r="M366" s="362"/>
      <c r="N366" s="350" t="s">
        <v>430</v>
      </c>
      <c r="O366" s="348" t="s">
        <v>430</v>
      </c>
      <c r="P366" s="348" t="s">
        <v>430</v>
      </c>
      <c r="Q366" s="348" t="s">
        <v>430</v>
      </c>
      <c r="R366" s="348" t="s">
        <v>430</v>
      </c>
      <c r="S366" s="348" t="s">
        <v>430</v>
      </c>
      <c r="T366" s="348" t="s">
        <v>430</v>
      </c>
      <c r="U366" s="354" t="s">
        <v>430</v>
      </c>
      <c r="V366" s="348" t="s">
        <v>430</v>
      </c>
      <c r="W366" s="348" t="s">
        <v>430</v>
      </c>
      <c r="X366" s="348" t="s">
        <v>430</v>
      </c>
      <c r="Y366" s="375" t="s">
        <v>430</v>
      </c>
      <c r="Z366" s="348" t="s">
        <v>430</v>
      </c>
      <c r="AA366" s="348" t="s">
        <v>430</v>
      </c>
      <c r="AB366" s="348" t="s">
        <v>430</v>
      </c>
      <c r="AC366" s="348" t="s">
        <v>430</v>
      </c>
      <c r="AD366" s="348" t="s">
        <v>430</v>
      </c>
      <c r="AE366" s="348" t="s">
        <v>430</v>
      </c>
      <c r="AF366" s="348" t="s">
        <v>430</v>
      </c>
      <c r="AG366" s="569"/>
      <c r="AH366" s="346"/>
      <c r="AI366" s="346"/>
      <c r="AJ366" s="346"/>
      <c r="AK366" s="346"/>
      <c r="AL366" s="346"/>
      <c r="AM366" s="346"/>
      <c r="AN366" s="346"/>
      <c r="AO366" s="573"/>
      <c r="AP366" s="346"/>
      <c r="AQ366" s="346"/>
      <c r="AR366" s="346"/>
      <c r="AS366" s="346"/>
      <c r="AT366" s="346"/>
      <c r="AU366" s="429"/>
      <c r="AV366" s="429"/>
      <c r="AW366" s="429"/>
      <c r="AX366" s="429"/>
      <c r="AY366" s="429"/>
      <c r="AZ366" s="374"/>
      <c r="BA366" s="375"/>
      <c r="BB366" s="375"/>
      <c r="BC366" s="375"/>
      <c r="BD366" s="375"/>
      <c r="BE366" s="375"/>
      <c r="BF366" s="375"/>
      <c r="BG366" s="374"/>
      <c r="BH366" s="375"/>
      <c r="BI366" s="375"/>
      <c r="BJ366" s="375"/>
      <c r="BK366" s="375"/>
      <c r="BL366" s="375"/>
      <c r="BM366" s="375"/>
      <c r="BN366" s="375"/>
      <c r="BO366" s="375"/>
      <c r="BP366" s="375"/>
      <c r="BQ366" s="375"/>
      <c r="BR366" s="374"/>
      <c r="BS366" s="372"/>
      <c r="BT366" s="372"/>
      <c r="BU366" s="374"/>
      <c r="BV366" s="430"/>
    </row>
    <row r="367" spans="1:74" s="355" customFormat="1" x14ac:dyDescent="0.25">
      <c r="A367" s="686" t="s">
        <v>7957</v>
      </c>
      <c r="B367" s="374"/>
      <c r="C367" s="731"/>
      <c r="D367" s="374"/>
      <c r="E367" s="372"/>
      <c r="F367" s="374"/>
      <c r="G367" s="372"/>
      <c r="H367" s="374"/>
      <c r="I367" s="348"/>
      <c r="J367" s="348"/>
      <c r="K367" s="348"/>
      <c r="L367" s="348"/>
      <c r="M367" s="362"/>
      <c r="N367" s="350" t="s">
        <v>430</v>
      </c>
      <c r="O367" s="348" t="s">
        <v>430</v>
      </c>
      <c r="P367" s="348" t="s">
        <v>430</v>
      </c>
      <c r="Q367" s="348" t="s">
        <v>430</v>
      </c>
      <c r="R367" s="348" t="s">
        <v>430</v>
      </c>
      <c r="S367" s="348" t="s">
        <v>430</v>
      </c>
      <c r="T367" s="348" t="s">
        <v>430</v>
      </c>
      <c r="U367" s="354" t="s">
        <v>430</v>
      </c>
      <c r="V367" s="348" t="s">
        <v>430</v>
      </c>
      <c r="W367" s="348" t="s">
        <v>430</v>
      </c>
      <c r="X367" s="348" t="s">
        <v>430</v>
      </c>
      <c r="Y367" s="375" t="s">
        <v>430</v>
      </c>
      <c r="Z367" s="348" t="s">
        <v>430</v>
      </c>
      <c r="AA367" s="348" t="s">
        <v>430</v>
      </c>
      <c r="AB367" s="348" t="s">
        <v>430</v>
      </c>
      <c r="AC367" s="348" t="s">
        <v>430</v>
      </c>
      <c r="AD367" s="348" t="s">
        <v>430</v>
      </c>
      <c r="AE367" s="348" t="s">
        <v>430</v>
      </c>
      <c r="AF367" s="348" t="s">
        <v>430</v>
      </c>
      <c r="AG367" s="569"/>
      <c r="AH367" s="346"/>
      <c r="AI367" s="346"/>
      <c r="AJ367" s="346"/>
      <c r="AK367" s="346"/>
      <c r="AL367" s="346"/>
      <c r="AM367" s="346"/>
      <c r="AN367" s="346"/>
      <c r="AO367" s="573"/>
      <c r="AP367" s="346"/>
      <c r="AQ367" s="346"/>
      <c r="AR367" s="346"/>
      <c r="AS367" s="346"/>
      <c r="AT367" s="346"/>
      <c r="AU367" s="429"/>
      <c r="AV367" s="429"/>
      <c r="AW367" s="429"/>
      <c r="AX367" s="429"/>
      <c r="AY367" s="429"/>
      <c r="AZ367" s="374"/>
      <c r="BA367" s="375"/>
      <c r="BB367" s="375"/>
      <c r="BC367" s="375"/>
      <c r="BD367" s="375"/>
      <c r="BE367" s="375"/>
      <c r="BF367" s="375"/>
      <c r="BG367" s="374"/>
      <c r="BH367" s="375"/>
      <c r="BI367" s="375"/>
      <c r="BJ367" s="375"/>
      <c r="BK367" s="375"/>
      <c r="BL367" s="375"/>
      <c r="BM367" s="375"/>
      <c r="BN367" s="375"/>
      <c r="BO367" s="375"/>
      <c r="BP367" s="375"/>
      <c r="BQ367" s="375"/>
      <c r="BR367" s="374"/>
      <c r="BS367" s="372"/>
      <c r="BT367" s="372"/>
      <c r="BU367" s="374"/>
      <c r="BV367" s="430"/>
    </row>
    <row r="368" spans="1:74" s="355" customFormat="1" x14ac:dyDescent="0.25">
      <c r="A368" s="686" t="s">
        <v>7957</v>
      </c>
      <c r="B368" s="374"/>
      <c r="C368" s="731"/>
      <c r="D368" s="374"/>
      <c r="E368" s="372"/>
      <c r="F368" s="374"/>
      <c r="G368" s="372"/>
      <c r="H368" s="374"/>
      <c r="I368" s="348"/>
      <c r="J368" s="348"/>
      <c r="K368" s="348"/>
      <c r="L368" s="348"/>
      <c r="M368" s="362"/>
      <c r="N368" s="350" t="s">
        <v>430</v>
      </c>
      <c r="O368" s="348" t="s">
        <v>430</v>
      </c>
      <c r="P368" s="348" t="s">
        <v>430</v>
      </c>
      <c r="Q368" s="348" t="s">
        <v>430</v>
      </c>
      <c r="R368" s="348" t="s">
        <v>430</v>
      </c>
      <c r="S368" s="348" t="s">
        <v>430</v>
      </c>
      <c r="T368" s="348" t="s">
        <v>430</v>
      </c>
      <c r="U368" s="354" t="s">
        <v>430</v>
      </c>
      <c r="V368" s="348" t="s">
        <v>430</v>
      </c>
      <c r="W368" s="348" t="s">
        <v>430</v>
      </c>
      <c r="X368" s="348" t="s">
        <v>430</v>
      </c>
      <c r="Y368" s="375" t="s">
        <v>430</v>
      </c>
      <c r="Z368" s="348" t="s">
        <v>430</v>
      </c>
      <c r="AA368" s="348" t="s">
        <v>430</v>
      </c>
      <c r="AB368" s="348" t="s">
        <v>430</v>
      </c>
      <c r="AC368" s="348" t="s">
        <v>430</v>
      </c>
      <c r="AD368" s="348" t="s">
        <v>430</v>
      </c>
      <c r="AE368" s="348" t="s">
        <v>430</v>
      </c>
      <c r="AF368" s="348" t="s">
        <v>430</v>
      </c>
      <c r="AG368" s="569"/>
      <c r="AH368" s="346"/>
      <c r="AI368" s="346"/>
      <c r="AJ368" s="346"/>
      <c r="AK368" s="346"/>
      <c r="AL368" s="346"/>
      <c r="AM368" s="346"/>
      <c r="AN368" s="346"/>
      <c r="AO368" s="573"/>
      <c r="AP368" s="346"/>
      <c r="AQ368" s="346"/>
      <c r="AR368" s="346"/>
      <c r="AS368" s="346"/>
      <c r="AT368" s="346"/>
      <c r="AU368" s="429"/>
      <c r="AV368" s="429"/>
      <c r="AW368" s="429"/>
      <c r="AX368" s="429"/>
      <c r="AY368" s="429"/>
      <c r="AZ368" s="374"/>
      <c r="BA368" s="375"/>
      <c r="BB368" s="375"/>
      <c r="BC368" s="375"/>
      <c r="BD368" s="375"/>
      <c r="BE368" s="375"/>
      <c r="BF368" s="375"/>
      <c r="BG368" s="374"/>
      <c r="BH368" s="375"/>
      <c r="BI368" s="375"/>
      <c r="BJ368" s="375"/>
      <c r="BK368" s="375"/>
      <c r="BL368" s="375"/>
      <c r="BM368" s="375"/>
      <c r="BN368" s="375"/>
      <c r="BO368" s="375"/>
      <c r="BP368" s="375"/>
      <c r="BQ368" s="375"/>
      <c r="BR368" s="374"/>
      <c r="BS368" s="372"/>
      <c r="BT368" s="372"/>
      <c r="BU368" s="374"/>
      <c r="BV368" s="430"/>
    </row>
    <row r="369" spans="1:74" s="355" customFormat="1" x14ac:dyDescent="0.25">
      <c r="A369" s="686" t="s">
        <v>7997</v>
      </c>
      <c r="B369" s="374"/>
      <c r="C369" s="731"/>
      <c r="D369" s="374"/>
      <c r="E369" s="372"/>
      <c r="F369" s="374"/>
      <c r="G369" s="372"/>
      <c r="H369" s="374"/>
      <c r="I369" s="348"/>
      <c r="J369" s="348"/>
      <c r="K369" s="348"/>
      <c r="L369" s="348"/>
      <c r="M369" s="362"/>
      <c r="N369" s="350" t="s">
        <v>430</v>
      </c>
      <c r="O369" s="348" t="s">
        <v>430</v>
      </c>
      <c r="P369" s="348" t="s">
        <v>430</v>
      </c>
      <c r="Q369" s="348" t="s">
        <v>430</v>
      </c>
      <c r="R369" s="348" t="s">
        <v>430</v>
      </c>
      <c r="S369" s="348" t="s">
        <v>430</v>
      </c>
      <c r="T369" s="348" t="s">
        <v>430</v>
      </c>
      <c r="U369" s="354" t="s">
        <v>430</v>
      </c>
      <c r="V369" s="348" t="s">
        <v>430</v>
      </c>
      <c r="W369" s="348" t="s">
        <v>430</v>
      </c>
      <c r="X369" s="348" t="s">
        <v>430</v>
      </c>
      <c r="Y369" s="375" t="s">
        <v>430</v>
      </c>
      <c r="Z369" s="348" t="s">
        <v>430</v>
      </c>
      <c r="AA369" s="348" t="s">
        <v>430</v>
      </c>
      <c r="AB369" s="348" t="s">
        <v>430</v>
      </c>
      <c r="AC369" s="348" t="s">
        <v>430</v>
      </c>
      <c r="AD369" s="348" t="s">
        <v>430</v>
      </c>
      <c r="AE369" s="348" t="s">
        <v>430</v>
      </c>
      <c r="AF369" s="348" t="s">
        <v>430</v>
      </c>
      <c r="AG369" s="569"/>
      <c r="AH369" s="346"/>
      <c r="AI369" s="346"/>
      <c r="AJ369" s="346"/>
      <c r="AK369" s="346"/>
      <c r="AL369" s="346"/>
      <c r="AM369" s="346"/>
      <c r="AN369" s="346"/>
      <c r="AO369" s="573"/>
      <c r="AP369" s="346"/>
      <c r="AQ369" s="346"/>
      <c r="AR369" s="346"/>
      <c r="AS369" s="346"/>
      <c r="AT369" s="346"/>
      <c r="AU369" s="429"/>
      <c r="AV369" s="429"/>
      <c r="AW369" s="429"/>
      <c r="AX369" s="429"/>
      <c r="AY369" s="429"/>
      <c r="AZ369" s="374"/>
      <c r="BA369" s="375"/>
      <c r="BB369" s="375"/>
      <c r="BC369" s="375"/>
      <c r="BD369" s="375"/>
      <c r="BE369" s="375"/>
      <c r="BF369" s="375"/>
      <c r="BG369" s="374"/>
      <c r="BH369" s="375"/>
      <c r="BI369" s="375"/>
      <c r="BJ369" s="375"/>
      <c r="BK369" s="375"/>
      <c r="BL369" s="375"/>
      <c r="BM369" s="375"/>
      <c r="BN369" s="375"/>
      <c r="BO369" s="375"/>
      <c r="BP369" s="375"/>
      <c r="BQ369" s="375"/>
      <c r="BR369" s="374"/>
      <c r="BS369" s="372"/>
      <c r="BT369" s="372"/>
      <c r="BU369" s="374"/>
      <c r="BV369" s="430"/>
    </row>
    <row r="370" spans="1:74" s="355" customFormat="1" x14ac:dyDescent="0.25">
      <c r="A370" s="686" t="s">
        <v>7998</v>
      </c>
      <c r="B370" s="374"/>
      <c r="C370" s="731"/>
      <c r="D370" s="374"/>
      <c r="E370" s="372"/>
      <c r="F370" s="374"/>
      <c r="G370" s="372"/>
      <c r="H370" s="374"/>
      <c r="I370" s="348"/>
      <c r="J370" s="348"/>
      <c r="K370" s="348"/>
      <c r="L370" s="348"/>
      <c r="M370" s="362"/>
      <c r="N370" s="350" t="s">
        <v>430</v>
      </c>
      <c r="O370" s="348" t="s">
        <v>430</v>
      </c>
      <c r="P370" s="348" t="s">
        <v>430</v>
      </c>
      <c r="Q370" s="348" t="s">
        <v>430</v>
      </c>
      <c r="R370" s="348" t="s">
        <v>430</v>
      </c>
      <c r="S370" s="348" t="s">
        <v>430</v>
      </c>
      <c r="T370" s="348" t="s">
        <v>430</v>
      </c>
      <c r="U370" s="354" t="s">
        <v>430</v>
      </c>
      <c r="V370" s="348" t="s">
        <v>430</v>
      </c>
      <c r="W370" s="348" t="s">
        <v>430</v>
      </c>
      <c r="X370" s="348" t="s">
        <v>430</v>
      </c>
      <c r="Y370" s="375" t="s">
        <v>430</v>
      </c>
      <c r="Z370" s="348" t="s">
        <v>430</v>
      </c>
      <c r="AA370" s="348" t="s">
        <v>430</v>
      </c>
      <c r="AB370" s="348" t="s">
        <v>430</v>
      </c>
      <c r="AC370" s="348" t="s">
        <v>430</v>
      </c>
      <c r="AD370" s="348" t="s">
        <v>430</v>
      </c>
      <c r="AE370" s="348" t="s">
        <v>430</v>
      </c>
      <c r="AF370" s="348" t="s">
        <v>430</v>
      </c>
      <c r="AG370" s="569"/>
      <c r="AH370" s="346"/>
      <c r="AI370" s="346"/>
      <c r="AJ370" s="346"/>
      <c r="AK370" s="346"/>
      <c r="AL370" s="346"/>
      <c r="AM370" s="346"/>
      <c r="AN370" s="346"/>
      <c r="AO370" s="573"/>
      <c r="AP370" s="346"/>
      <c r="AQ370" s="346"/>
      <c r="AR370" s="346"/>
      <c r="AS370" s="346"/>
      <c r="AT370" s="346"/>
      <c r="AU370" s="429"/>
      <c r="AV370" s="429"/>
      <c r="AW370" s="429"/>
      <c r="AX370" s="429"/>
      <c r="AY370" s="429"/>
      <c r="AZ370" s="374"/>
      <c r="BA370" s="375"/>
      <c r="BB370" s="375"/>
      <c r="BC370" s="375"/>
      <c r="BD370" s="375"/>
      <c r="BE370" s="375"/>
      <c r="BF370" s="375"/>
      <c r="BG370" s="374"/>
      <c r="BH370" s="375"/>
      <c r="BI370" s="375"/>
      <c r="BJ370" s="375"/>
      <c r="BK370" s="375"/>
      <c r="BL370" s="375"/>
      <c r="BM370" s="375"/>
      <c r="BN370" s="375"/>
      <c r="BO370" s="375"/>
      <c r="BP370" s="375"/>
      <c r="BQ370" s="375"/>
      <c r="BR370" s="374"/>
      <c r="BS370" s="372"/>
      <c r="BT370" s="372"/>
      <c r="BU370" s="374"/>
      <c r="BV370" s="430"/>
    </row>
    <row r="371" spans="1:74" s="355" customFormat="1" x14ac:dyDescent="0.25">
      <c r="A371" s="686" t="s">
        <v>7999</v>
      </c>
      <c r="B371" s="374"/>
      <c r="C371" s="731"/>
      <c r="D371" s="374"/>
      <c r="E371" s="372"/>
      <c r="F371" s="374"/>
      <c r="G371" s="372"/>
      <c r="H371" s="374"/>
      <c r="I371" s="348"/>
      <c r="J371" s="348"/>
      <c r="K371" s="348"/>
      <c r="L371" s="348"/>
      <c r="M371" s="362"/>
      <c r="N371" s="350" t="s">
        <v>430</v>
      </c>
      <c r="O371" s="348" t="s">
        <v>430</v>
      </c>
      <c r="P371" s="348" t="s">
        <v>430</v>
      </c>
      <c r="Q371" s="348" t="s">
        <v>430</v>
      </c>
      <c r="R371" s="348" t="s">
        <v>430</v>
      </c>
      <c r="S371" s="348" t="s">
        <v>430</v>
      </c>
      <c r="T371" s="348" t="s">
        <v>430</v>
      </c>
      <c r="U371" s="354" t="s">
        <v>430</v>
      </c>
      <c r="V371" s="348" t="s">
        <v>430</v>
      </c>
      <c r="W371" s="348" t="s">
        <v>430</v>
      </c>
      <c r="X371" s="348" t="s">
        <v>430</v>
      </c>
      <c r="Y371" s="375" t="s">
        <v>430</v>
      </c>
      <c r="Z371" s="348" t="s">
        <v>430</v>
      </c>
      <c r="AA371" s="348" t="s">
        <v>430</v>
      </c>
      <c r="AB371" s="348" t="s">
        <v>430</v>
      </c>
      <c r="AC371" s="348" t="s">
        <v>430</v>
      </c>
      <c r="AD371" s="348" t="s">
        <v>430</v>
      </c>
      <c r="AE371" s="348" t="s">
        <v>430</v>
      </c>
      <c r="AF371" s="348" t="s">
        <v>430</v>
      </c>
      <c r="AG371" s="569"/>
      <c r="AH371" s="346"/>
      <c r="AI371" s="346"/>
      <c r="AJ371" s="346"/>
      <c r="AK371" s="346"/>
      <c r="AL371" s="346"/>
      <c r="AM371" s="346"/>
      <c r="AN371" s="346"/>
      <c r="AO371" s="573"/>
      <c r="AP371" s="346"/>
      <c r="AQ371" s="346"/>
      <c r="AR371" s="346"/>
      <c r="AS371" s="346"/>
      <c r="AT371" s="346"/>
      <c r="AU371" s="429"/>
      <c r="AV371" s="429"/>
      <c r="AW371" s="429"/>
      <c r="AX371" s="429"/>
      <c r="AY371" s="429"/>
      <c r="AZ371" s="374"/>
      <c r="BA371" s="375"/>
      <c r="BB371" s="375"/>
      <c r="BC371" s="375"/>
      <c r="BD371" s="375"/>
      <c r="BE371" s="375"/>
      <c r="BF371" s="375"/>
      <c r="BG371" s="374"/>
      <c r="BH371" s="375"/>
      <c r="BI371" s="375"/>
      <c r="BJ371" s="375"/>
      <c r="BK371" s="375"/>
      <c r="BL371" s="375"/>
      <c r="BM371" s="375"/>
      <c r="BN371" s="375"/>
      <c r="BO371" s="375"/>
      <c r="BP371" s="375"/>
      <c r="BQ371" s="375"/>
      <c r="BR371" s="374"/>
      <c r="BS371" s="372"/>
      <c r="BT371" s="372"/>
      <c r="BU371" s="374"/>
      <c r="BV371" s="430"/>
    </row>
    <row r="372" spans="1:74" s="355" customFormat="1" x14ac:dyDescent="0.25">
      <c r="A372" s="686" t="s">
        <v>8000</v>
      </c>
      <c r="B372" s="374"/>
      <c r="C372" s="731"/>
      <c r="D372" s="374"/>
      <c r="E372" s="372"/>
      <c r="F372" s="374"/>
      <c r="G372" s="372"/>
      <c r="H372" s="374"/>
      <c r="I372" s="348"/>
      <c r="J372" s="348"/>
      <c r="K372" s="348"/>
      <c r="L372" s="348"/>
      <c r="M372" s="362"/>
      <c r="N372" s="350" t="s">
        <v>430</v>
      </c>
      <c r="O372" s="348" t="s">
        <v>430</v>
      </c>
      <c r="P372" s="348" t="s">
        <v>430</v>
      </c>
      <c r="Q372" s="348" t="s">
        <v>430</v>
      </c>
      <c r="R372" s="348" t="s">
        <v>430</v>
      </c>
      <c r="S372" s="348" t="s">
        <v>430</v>
      </c>
      <c r="T372" s="348" t="s">
        <v>430</v>
      </c>
      <c r="U372" s="354" t="s">
        <v>430</v>
      </c>
      <c r="V372" s="348" t="s">
        <v>430</v>
      </c>
      <c r="W372" s="348" t="s">
        <v>430</v>
      </c>
      <c r="X372" s="348" t="s">
        <v>430</v>
      </c>
      <c r="Y372" s="375" t="s">
        <v>430</v>
      </c>
      <c r="Z372" s="348" t="s">
        <v>430</v>
      </c>
      <c r="AA372" s="348" t="s">
        <v>430</v>
      </c>
      <c r="AB372" s="348" t="s">
        <v>430</v>
      </c>
      <c r="AC372" s="348" t="s">
        <v>430</v>
      </c>
      <c r="AD372" s="348" t="s">
        <v>430</v>
      </c>
      <c r="AE372" s="348" t="s">
        <v>430</v>
      </c>
      <c r="AF372" s="348" t="s">
        <v>430</v>
      </c>
      <c r="AG372" s="569"/>
      <c r="AH372" s="346"/>
      <c r="AI372" s="346"/>
      <c r="AJ372" s="346"/>
      <c r="AK372" s="346"/>
      <c r="AL372" s="346"/>
      <c r="AM372" s="346"/>
      <c r="AN372" s="346"/>
      <c r="AO372" s="573"/>
      <c r="AP372" s="346"/>
      <c r="AQ372" s="346"/>
      <c r="AR372" s="346"/>
      <c r="AS372" s="346"/>
      <c r="AT372" s="346"/>
      <c r="AU372" s="429"/>
      <c r="AV372" s="429"/>
      <c r="AW372" s="429"/>
      <c r="AX372" s="429"/>
      <c r="AY372" s="429"/>
      <c r="AZ372" s="374"/>
      <c r="BA372" s="375"/>
      <c r="BB372" s="375"/>
      <c r="BC372" s="375"/>
      <c r="BD372" s="375"/>
      <c r="BE372" s="375"/>
      <c r="BF372" s="375"/>
      <c r="BG372" s="374"/>
      <c r="BH372" s="375"/>
      <c r="BI372" s="375"/>
      <c r="BJ372" s="375"/>
      <c r="BK372" s="375"/>
      <c r="BL372" s="375"/>
      <c r="BM372" s="375"/>
      <c r="BN372" s="375"/>
      <c r="BO372" s="375"/>
      <c r="BP372" s="375"/>
      <c r="BQ372" s="375"/>
      <c r="BR372" s="374"/>
      <c r="BS372" s="372"/>
      <c r="BT372" s="372"/>
      <c r="BU372" s="374"/>
      <c r="BV372" s="430"/>
    </row>
    <row r="373" spans="1:74" s="355" customFormat="1" x14ac:dyDescent="0.25">
      <c r="A373" s="686" t="s">
        <v>8001</v>
      </c>
      <c r="B373" s="374"/>
      <c r="C373" s="731"/>
      <c r="D373" s="374"/>
      <c r="E373" s="372"/>
      <c r="F373" s="374"/>
      <c r="G373" s="372"/>
      <c r="H373" s="374"/>
      <c r="I373" s="348"/>
      <c r="J373" s="348"/>
      <c r="K373" s="348"/>
      <c r="L373" s="348"/>
      <c r="M373" s="362"/>
      <c r="N373" s="350" t="s">
        <v>430</v>
      </c>
      <c r="O373" s="348" t="s">
        <v>430</v>
      </c>
      <c r="P373" s="348" t="s">
        <v>430</v>
      </c>
      <c r="Q373" s="348" t="s">
        <v>430</v>
      </c>
      <c r="R373" s="348" t="s">
        <v>430</v>
      </c>
      <c r="S373" s="348" t="s">
        <v>430</v>
      </c>
      <c r="T373" s="348" t="s">
        <v>430</v>
      </c>
      <c r="U373" s="354" t="s">
        <v>430</v>
      </c>
      <c r="V373" s="348" t="s">
        <v>430</v>
      </c>
      <c r="W373" s="348" t="s">
        <v>430</v>
      </c>
      <c r="X373" s="348" t="s">
        <v>430</v>
      </c>
      <c r="Y373" s="375" t="s">
        <v>430</v>
      </c>
      <c r="Z373" s="348" t="s">
        <v>430</v>
      </c>
      <c r="AA373" s="348" t="s">
        <v>430</v>
      </c>
      <c r="AB373" s="348" t="s">
        <v>430</v>
      </c>
      <c r="AC373" s="348" t="s">
        <v>430</v>
      </c>
      <c r="AD373" s="348" t="s">
        <v>430</v>
      </c>
      <c r="AE373" s="348" t="s">
        <v>430</v>
      </c>
      <c r="AF373" s="348" t="s">
        <v>430</v>
      </c>
      <c r="AG373" s="569"/>
      <c r="AH373" s="346"/>
      <c r="AI373" s="346"/>
      <c r="AJ373" s="346"/>
      <c r="AK373" s="346"/>
      <c r="AL373" s="346"/>
      <c r="AM373" s="346"/>
      <c r="AN373" s="346"/>
      <c r="AO373" s="573"/>
      <c r="AP373" s="346"/>
      <c r="AQ373" s="346"/>
      <c r="AR373" s="346"/>
      <c r="AS373" s="346"/>
      <c r="AT373" s="346"/>
      <c r="AU373" s="429"/>
      <c r="AV373" s="429"/>
      <c r="AW373" s="429"/>
      <c r="AX373" s="429"/>
      <c r="AY373" s="429"/>
      <c r="AZ373" s="374"/>
      <c r="BA373" s="375"/>
      <c r="BB373" s="375"/>
      <c r="BC373" s="375"/>
      <c r="BD373" s="375"/>
      <c r="BE373" s="375"/>
      <c r="BF373" s="375"/>
      <c r="BG373" s="374"/>
      <c r="BH373" s="375"/>
      <c r="BI373" s="375"/>
      <c r="BJ373" s="375"/>
      <c r="BK373" s="375"/>
      <c r="BL373" s="375"/>
      <c r="BM373" s="375"/>
      <c r="BN373" s="375"/>
      <c r="BO373" s="375"/>
      <c r="BP373" s="375"/>
      <c r="BQ373" s="375"/>
      <c r="BR373" s="374"/>
      <c r="BS373" s="372"/>
      <c r="BT373" s="372"/>
      <c r="BU373" s="374"/>
      <c r="BV373" s="430"/>
    </row>
    <row r="374" spans="1:74" s="355" customFormat="1" x14ac:dyDescent="0.25">
      <c r="A374" s="686" t="s">
        <v>7957</v>
      </c>
      <c r="B374" s="374"/>
      <c r="C374" s="731"/>
      <c r="D374" s="374"/>
      <c r="E374" s="372"/>
      <c r="F374" s="374"/>
      <c r="G374" s="372"/>
      <c r="H374" s="374"/>
      <c r="I374" s="348"/>
      <c r="J374" s="348"/>
      <c r="K374" s="348"/>
      <c r="L374" s="348"/>
      <c r="M374" s="362"/>
      <c r="N374" s="350" t="s">
        <v>430</v>
      </c>
      <c r="O374" s="348" t="s">
        <v>430</v>
      </c>
      <c r="P374" s="348" t="s">
        <v>430</v>
      </c>
      <c r="Q374" s="348" t="s">
        <v>430</v>
      </c>
      <c r="R374" s="348" t="s">
        <v>430</v>
      </c>
      <c r="S374" s="348" t="s">
        <v>430</v>
      </c>
      <c r="T374" s="348" t="s">
        <v>430</v>
      </c>
      <c r="U374" s="354" t="s">
        <v>430</v>
      </c>
      <c r="V374" s="348" t="s">
        <v>430</v>
      </c>
      <c r="W374" s="348" t="s">
        <v>430</v>
      </c>
      <c r="X374" s="348" t="s">
        <v>430</v>
      </c>
      <c r="Y374" s="375" t="s">
        <v>430</v>
      </c>
      <c r="Z374" s="348" t="s">
        <v>430</v>
      </c>
      <c r="AA374" s="348" t="s">
        <v>430</v>
      </c>
      <c r="AB374" s="348" t="s">
        <v>430</v>
      </c>
      <c r="AC374" s="348" t="s">
        <v>430</v>
      </c>
      <c r="AD374" s="348" t="s">
        <v>430</v>
      </c>
      <c r="AE374" s="348" t="s">
        <v>430</v>
      </c>
      <c r="AF374" s="348" t="s">
        <v>430</v>
      </c>
      <c r="AG374" s="569"/>
      <c r="AH374" s="346"/>
      <c r="AI374" s="346"/>
      <c r="AJ374" s="346"/>
      <c r="AK374" s="346"/>
      <c r="AL374" s="346"/>
      <c r="AM374" s="346"/>
      <c r="AN374" s="346"/>
      <c r="AO374" s="573"/>
      <c r="AP374" s="346"/>
      <c r="AQ374" s="346"/>
      <c r="AR374" s="346"/>
      <c r="AS374" s="346"/>
      <c r="AT374" s="346"/>
      <c r="AU374" s="429"/>
      <c r="AV374" s="429"/>
      <c r="AW374" s="429"/>
      <c r="AX374" s="429"/>
      <c r="AY374" s="429"/>
      <c r="AZ374" s="374"/>
      <c r="BA374" s="375"/>
      <c r="BB374" s="375"/>
      <c r="BC374" s="375"/>
      <c r="BD374" s="375"/>
      <c r="BE374" s="375"/>
      <c r="BF374" s="375"/>
      <c r="BG374" s="374"/>
      <c r="BH374" s="375"/>
      <c r="BI374" s="375"/>
      <c r="BJ374" s="375"/>
      <c r="BK374" s="375"/>
      <c r="BL374" s="375"/>
      <c r="BM374" s="375"/>
      <c r="BN374" s="375"/>
      <c r="BO374" s="375"/>
      <c r="BP374" s="375"/>
      <c r="BQ374" s="375"/>
      <c r="BR374" s="374"/>
      <c r="BS374" s="372"/>
      <c r="BT374" s="372"/>
      <c r="BU374" s="374"/>
      <c r="BV374" s="430"/>
    </row>
    <row r="375" spans="1:74" s="355" customFormat="1" x14ac:dyDescent="0.25">
      <c r="A375" s="686" t="s">
        <v>7957</v>
      </c>
      <c r="B375" s="374"/>
      <c r="C375" s="731"/>
      <c r="D375" s="374"/>
      <c r="E375" s="372"/>
      <c r="F375" s="374"/>
      <c r="G375" s="372"/>
      <c r="H375" s="374"/>
      <c r="I375" s="348"/>
      <c r="J375" s="348"/>
      <c r="K375" s="348"/>
      <c r="L375" s="348"/>
      <c r="M375" s="362"/>
      <c r="N375" s="350" t="s">
        <v>430</v>
      </c>
      <c r="O375" s="348" t="s">
        <v>430</v>
      </c>
      <c r="P375" s="348" t="s">
        <v>430</v>
      </c>
      <c r="Q375" s="348" t="s">
        <v>430</v>
      </c>
      <c r="R375" s="348" t="s">
        <v>430</v>
      </c>
      <c r="S375" s="348" t="s">
        <v>430</v>
      </c>
      <c r="T375" s="348" t="s">
        <v>430</v>
      </c>
      <c r="U375" s="354" t="s">
        <v>430</v>
      </c>
      <c r="V375" s="348" t="s">
        <v>430</v>
      </c>
      <c r="W375" s="348" t="s">
        <v>430</v>
      </c>
      <c r="X375" s="348" t="s">
        <v>430</v>
      </c>
      <c r="Y375" s="375" t="s">
        <v>430</v>
      </c>
      <c r="Z375" s="348" t="s">
        <v>430</v>
      </c>
      <c r="AA375" s="348" t="s">
        <v>430</v>
      </c>
      <c r="AB375" s="348" t="s">
        <v>430</v>
      </c>
      <c r="AC375" s="348" t="s">
        <v>430</v>
      </c>
      <c r="AD375" s="348" t="s">
        <v>430</v>
      </c>
      <c r="AE375" s="348" t="s">
        <v>430</v>
      </c>
      <c r="AF375" s="348" t="s">
        <v>430</v>
      </c>
      <c r="AG375" s="569"/>
      <c r="AH375" s="346"/>
      <c r="AI375" s="346"/>
      <c r="AJ375" s="346"/>
      <c r="AK375" s="346"/>
      <c r="AL375" s="346"/>
      <c r="AM375" s="346"/>
      <c r="AN375" s="346"/>
      <c r="AO375" s="573"/>
      <c r="AP375" s="346"/>
      <c r="AQ375" s="346"/>
      <c r="AR375" s="346"/>
      <c r="AS375" s="346"/>
      <c r="AT375" s="346"/>
      <c r="AU375" s="429"/>
      <c r="AV375" s="429"/>
      <c r="AW375" s="429"/>
      <c r="AX375" s="429"/>
      <c r="AY375" s="429"/>
      <c r="AZ375" s="374"/>
      <c r="BA375" s="375"/>
      <c r="BB375" s="375"/>
      <c r="BC375" s="375"/>
      <c r="BD375" s="375"/>
      <c r="BE375" s="375"/>
      <c r="BF375" s="375"/>
      <c r="BG375" s="374"/>
      <c r="BH375" s="375"/>
      <c r="BI375" s="375"/>
      <c r="BJ375" s="375"/>
      <c r="BK375" s="375"/>
      <c r="BL375" s="375"/>
      <c r="BM375" s="375"/>
      <c r="BN375" s="375"/>
      <c r="BO375" s="375"/>
      <c r="BP375" s="375"/>
      <c r="BQ375" s="375"/>
      <c r="BR375" s="374"/>
      <c r="BS375" s="372"/>
      <c r="BT375" s="372"/>
      <c r="BU375" s="374"/>
      <c r="BV375" s="430"/>
    </row>
    <row r="376" spans="1:74" s="355" customFormat="1" x14ac:dyDescent="0.25">
      <c r="A376" s="686" t="s">
        <v>8002</v>
      </c>
      <c r="B376" s="374"/>
      <c r="C376" s="731"/>
      <c r="D376" s="374"/>
      <c r="E376" s="372"/>
      <c r="F376" s="374"/>
      <c r="G376" s="372"/>
      <c r="H376" s="374"/>
      <c r="I376" s="348"/>
      <c r="J376" s="348"/>
      <c r="K376" s="348"/>
      <c r="L376" s="348"/>
      <c r="M376" s="362"/>
      <c r="N376" s="350" t="s">
        <v>430</v>
      </c>
      <c r="O376" s="348" t="s">
        <v>430</v>
      </c>
      <c r="P376" s="348" t="s">
        <v>430</v>
      </c>
      <c r="Q376" s="348" t="s">
        <v>430</v>
      </c>
      <c r="R376" s="348" t="s">
        <v>430</v>
      </c>
      <c r="S376" s="348" t="s">
        <v>430</v>
      </c>
      <c r="T376" s="348" t="s">
        <v>430</v>
      </c>
      <c r="U376" s="354" t="s">
        <v>430</v>
      </c>
      <c r="V376" s="348" t="s">
        <v>430</v>
      </c>
      <c r="W376" s="348" t="s">
        <v>430</v>
      </c>
      <c r="X376" s="348" t="s">
        <v>430</v>
      </c>
      <c r="Y376" s="375" t="s">
        <v>430</v>
      </c>
      <c r="Z376" s="348" t="s">
        <v>430</v>
      </c>
      <c r="AA376" s="348" t="s">
        <v>430</v>
      </c>
      <c r="AB376" s="348" t="s">
        <v>430</v>
      </c>
      <c r="AC376" s="348" t="s">
        <v>430</v>
      </c>
      <c r="AD376" s="348" t="s">
        <v>430</v>
      </c>
      <c r="AE376" s="348" t="s">
        <v>430</v>
      </c>
      <c r="AF376" s="348" t="s">
        <v>430</v>
      </c>
      <c r="AG376" s="569"/>
      <c r="AH376" s="346"/>
      <c r="AI376" s="346"/>
      <c r="AJ376" s="346"/>
      <c r="AK376" s="346"/>
      <c r="AL376" s="346"/>
      <c r="AM376" s="346"/>
      <c r="AN376" s="346"/>
      <c r="AO376" s="573"/>
      <c r="AP376" s="346"/>
      <c r="AQ376" s="346"/>
      <c r="AR376" s="346"/>
      <c r="AS376" s="346"/>
      <c r="AT376" s="346"/>
      <c r="AU376" s="429"/>
      <c r="AV376" s="429"/>
      <c r="AW376" s="429"/>
      <c r="AX376" s="429"/>
      <c r="AY376" s="429"/>
      <c r="AZ376" s="374"/>
      <c r="BA376" s="375"/>
      <c r="BB376" s="375"/>
      <c r="BC376" s="375"/>
      <c r="BD376" s="375"/>
      <c r="BE376" s="375"/>
      <c r="BF376" s="375"/>
      <c r="BG376" s="374"/>
      <c r="BH376" s="375"/>
      <c r="BI376" s="375"/>
      <c r="BJ376" s="375"/>
      <c r="BK376" s="375"/>
      <c r="BL376" s="375"/>
      <c r="BM376" s="375"/>
      <c r="BN376" s="375"/>
      <c r="BO376" s="375"/>
      <c r="BP376" s="375"/>
      <c r="BQ376" s="375"/>
      <c r="BR376" s="374"/>
      <c r="BS376" s="372"/>
      <c r="BT376" s="372"/>
      <c r="BU376" s="374"/>
      <c r="BV376" s="430"/>
    </row>
    <row r="377" spans="1:74" s="355" customFormat="1" x14ac:dyDescent="0.25">
      <c r="A377" s="686" t="s">
        <v>8003</v>
      </c>
      <c r="B377" s="374"/>
      <c r="C377" s="731"/>
      <c r="D377" s="374"/>
      <c r="E377" s="372"/>
      <c r="F377" s="374"/>
      <c r="G377" s="372"/>
      <c r="H377" s="374"/>
      <c r="I377" s="348"/>
      <c r="J377" s="348"/>
      <c r="K377" s="348"/>
      <c r="L377" s="348"/>
      <c r="M377" s="362"/>
      <c r="N377" s="350" t="s">
        <v>430</v>
      </c>
      <c r="O377" s="348" t="s">
        <v>430</v>
      </c>
      <c r="P377" s="348" t="s">
        <v>430</v>
      </c>
      <c r="Q377" s="348" t="s">
        <v>430</v>
      </c>
      <c r="R377" s="348" t="s">
        <v>430</v>
      </c>
      <c r="S377" s="348" t="s">
        <v>430</v>
      </c>
      <c r="T377" s="348" t="s">
        <v>430</v>
      </c>
      <c r="U377" s="354" t="s">
        <v>430</v>
      </c>
      <c r="V377" s="348" t="s">
        <v>430</v>
      </c>
      <c r="W377" s="348" t="s">
        <v>430</v>
      </c>
      <c r="X377" s="348" t="s">
        <v>430</v>
      </c>
      <c r="Y377" s="375" t="s">
        <v>430</v>
      </c>
      <c r="Z377" s="348" t="s">
        <v>430</v>
      </c>
      <c r="AA377" s="348" t="s">
        <v>430</v>
      </c>
      <c r="AB377" s="348" t="s">
        <v>430</v>
      </c>
      <c r="AC377" s="348" t="s">
        <v>430</v>
      </c>
      <c r="AD377" s="348" t="s">
        <v>430</v>
      </c>
      <c r="AE377" s="348" t="s">
        <v>430</v>
      </c>
      <c r="AF377" s="348" t="s">
        <v>430</v>
      </c>
      <c r="AG377" s="569"/>
      <c r="AH377" s="346"/>
      <c r="AI377" s="346"/>
      <c r="AJ377" s="346"/>
      <c r="AK377" s="346"/>
      <c r="AL377" s="346"/>
      <c r="AM377" s="346"/>
      <c r="AN377" s="346"/>
      <c r="AO377" s="573"/>
      <c r="AP377" s="346"/>
      <c r="AQ377" s="346"/>
      <c r="AR377" s="346"/>
      <c r="AS377" s="346"/>
      <c r="AT377" s="346"/>
      <c r="AU377" s="429"/>
      <c r="AV377" s="429"/>
      <c r="AW377" s="429"/>
      <c r="AX377" s="429"/>
      <c r="AY377" s="429"/>
      <c r="AZ377" s="374"/>
      <c r="BA377" s="375"/>
      <c r="BB377" s="375"/>
      <c r="BC377" s="375"/>
      <c r="BD377" s="375"/>
      <c r="BE377" s="375"/>
      <c r="BF377" s="375"/>
      <c r="BG377" s="374"/>
      <c r="BH377" s="375"/>
      <c r="BI377" s="375"/>
      <c r="BJ377" s="375"/>
      <c r="BK377" s="375"/>
      <c r="BL377" s="375"/>
      <c r="BM377" s="375"/>
      <c r="BN377" s="375"/>
      <c r="BO377" s="375"/>
      <c r="BP377" s="375"/>
      <c r="BQ377" s="375"/>
      <c r="BR377" s="374"/>
      <c r="BS377" s="372"/>
      <c r="BT377" s="372"/>
      <c r="BU377" s="374"/>
      <c r="BV377" s="430"/>
    </row>
    <row r="378" spans="1:74" s="355" customFormat="1" x14ac:dyDescent="0.25">
      <c r="A378" s="686" t="s">
        <v>8004</v>
      </c>
      <c r="B378" s="374"/>
      <c r="C378" s="731"/>
      <c r="D378" s="374"/>
      <c r="E378" s="372"/>
      <c r="F378" s="374"/>
      <c r="G378" s="372"/>
      <c r="H378" s="374"/>
      <c r="I378" s="348"/>
      <c r="J378" s="348"/>
      <c r="K378" s="348"/>
      <c r="L378" s="348"/>
      <c r="M378" s="362"/>
      <c r="N378" s="350" t="s">
        <v>430</v>
      </c>
      <c r="O378" s="348" t="s">
        <v>430</v>
      </c>
      <c r="P378" s="348" t="s">
        <v>430</v>
      </c>
      <c r="Q378" s="348" t="s">
        <v>430</v>
      </c>
      <c r="R378" s="348" t="s">
        <v>430</v>
      </c>
      <c r="S378" s="348" t="s">
        <v>430</v>
      </c>
      <c r="T378" s="348" t="s">
        <v>430</v>
      </c>
      <c r="U378" s="354" t="s">
        <v>430</v>
      </c>
      <c r="V378" s="348" t="s">
        <v>430</v>
      </c>
      <c r="W378" s="348" t="s">
        <v>430</v>
      </c>
      <c r="X378" s="348" t="s">
        <v>430</v>
      </c>
      <c r="Y378" s="375" t="s">
        <v>430</v>
      </c>
      <c r="Z378" s="348" t="s">
        <v>430</v>
      </c>
      <c r="AA378" s="348" t="s">
        <v>430</v>
      </c>
      <c r="AB378" s="348" t="s">
        <v>430</v>
      </c>
      <c r="AC378" s="348" t="s">
        <v>430</v>
      </c>
      <c r="AD378" s="348" t="s">
        <v>430</v>
      </c>
      <c r="AE378" s="348" t="s">
        <v>430</v>
      </c>
      <c r="AF378" s="348" t="s">
        <v>430</v>
      </c>
      <c r="AG378" s="569"/>
      <c r="AH378" s="346"/>
      <c r="AI378" s="346"/>
      <c r="AJ378" s="346"/>
      <c r="AK378" s="346"/>
      <c r="AL378" s="346"/>
      <c r="AM378" s="346"/>
      <c r="AN378" s="346"/>
      <c r="AO378" s="573"/>
      <c r="AP378" s="346"/>
      <c r="AQ378" s="346"/>
      <c r="AR378" s="346"/>
      <c r="AS378" s="346"/>
      <c r="AT378" s="346"/>
      <c r="AU378" s="429"/>
      <c r="AV378" s="429"/>
      <c r="AW378" s="429"/>
      <c r="AX378" s="429"/>
      <c r="AY378" s="429"/>
      <c r="AZ378" s="374"/>
      <c r="BA378" s="375"/>
      <c r="BB378" s="375"/>
      <c r="BC378" s="375"/>
      <c r="BD378" s="375"/>
      <c r="BE378" s="375"/>
      <c r="BF378" s="375"/>
      <c r="BG378" s="374"/>
      <c r="BH378" s="375"/>
      <c r="BI378" s="375"/>
      <c r="BJ378" s="375"/>
      <c r="BK378" s="375"/>
      <c r="BL378" s="375"/>
      <c r="BM378" s="375"/>
      <c r="BN378" s="375"/>
      <c r="BO378" s="375"/>
      <c r="BP378" s="375"/>
      <c r="BQ378" s="375"/>
      <c r="BR378" s="374"/>
      <c r="BS378" s="372"/>
      <c r="BT378" s="372"/>
      <c r="BU378" s="374"/>
      <c r="BV378" s="430"/>
    </row>
    <row r="379" spans="1:74" s="355" customFormat="1" x14ac:dyDescent="0.25">
      <c r="A379" s="686" t="s">
        <v>8005</v>
      </c>
      <c r="B379" s="374"/>
      <c r="C379" s="731"/>
      <c r="D379" s="374"/>
      <c r="E379" s="372"/>
      <c r="F379" s="374"/>
      <c r="G379" s="372"/>
      <c r="H379" s="374"/>
      <c r="I379" s="348"/>
      <c r="J379" s="348"/>
      <c r="K379" s="348"/>
      <c r="L379" s="348"/>
      <c r="M379" s="362"/>
      <c r="N379" s="350" t="s">
        <v>430</v>
      </c>
      <c r="O379" s="348" t="s">
        <v>430</v>
      </c>
      <c r="P379" s="348" t="s">
        <v>430</v>
      </c>
      <c r="Q379" s="348" t="s">
        <v>430</v>
      </c>
      <c r="R379" s="348" t="s">
        <v>430</v>
      </c>
      <c r="S379" s="348" t="s">
        <v>430</v>
      </c>
      <c r="T379" s="348" t="s">
        <v>430</v>
      </c>
      <c r="U379" s="354" t="s">
        <v>430</v>
      </c>
      <c r="V379" s="348" t="s">
        <v>430</v>
      </c>
      <c r="W379" s="348" t="s">
        <v>430</v>
      </c>
      <c r="X379" s="348" t="s">
        <v>430</v>
      </c>
      <c r="Y379" s="375" t="s">
        <v>430</v>
      </c>
      <c r="Z379" s="348" t="s">
        <v>430</v>
      </c>
      <c r="AA379" s="348" t="s">
        <v>430</v>
      </c>
      <c r="AB379" s="348" t="s">
        <v>430</v>
      </c>
      <c r="AC379" s="348" t="s">
        <v>430</v>
      </c>
      <c r="AD379" s="348" t="s">
        <v>430</v>
      </c>
      <c r="AE379" s="348" t="s">
        <v>430</v>
      </c>
      <c r="AF379" s="348" t="s">
        <v>430</v>
      </c>
      <c r="AG379" s="569"/>
      <c r="AH379" s="346"/>
      <c r="AI379" s="346"/>
      <c r="AJ379" s="346"/>
      <c r="AK379" s="346"/>
      <c r="AL379" s="346"/>
      <c r="AM379" s="346"/>
      <c r="AN379" s="346"/>
      <c r="AO379" s="573"/>
      <c r="AP379" s="346"/>
      <c r="AQ379" s="346"/>
      <c r="AR379" s="346"/>
      <c r="AS379" s="346"/>
      <c r="AT379" s="346"/>
      <c r="AU379" s="429"/>
      <c r="AV379" s="429"/>
      <c r="AW379" s="429"/>
      <c r="AX379" s="429"/>
      <c r="AY379" s="429"/>
      <c r="AZ379" s="374"/>
      <c r="BA379" s="375"/>
      <c r="BB379" s="375"/>
      <c r="BC379" s="375"/>
      <c r="BD379" s="375"/>
      <c r="BE379" s="375"/>
      <c r="BF379" s="375"/>
      <c r="BG379" s="374"/>
      <c r="BH379" s="375"/>
      <c r="BI379" s="375"/>
      <c r="BJ379" s="375"/>
      <c r="BK379" s="375"/>
      <c r="BL379" s="375"/>
      <c r="BM379" s="375"/>
      <c r="BN379" s="375"/>
      <c r="BO379" s="375"/>
      <c r="BP379" s="375"/>
      <c r="BQ379" s="375"/>
      <c r="BR379" s="374"/>
      <c r="BS379" s="372"/>
      <c r="BT379" s="372"/>
      <c r="BU379" s="374"/>
      <c r="BV379" s="430"/>
    </row>
    <row r="380" spans="1:74" s="355" customFormat="1" x14ac:dyDescent="0.25">
      <c r="A380" s="686" t="s">
        <v>8006</v>
      </c>
      <c r="B380" s="374"/>
      <c r="C380" s="731"/>
      <c r="D380" s="374"/>
      <c r="E380" s="372"/>
      <c r="F380" s="374"/>
      <c r="G380" s="372"/>
      <c r="H380" s="374"/>
      <c r="I380" s="348"/>
      <c r="J380" s="348"/>
      <c r="K380" s="348"/>
      <c r="L380" s="348"/>
      <c r="M380" s="362"/>
      <c r="N380" s="350" t="s">
        <v>430</v>
      </c>
      <c r="O380" s="348" t="s">
        <v>430</v>
      </c>
      <c r="P380" s="348" t="s">
        <v>430</v>
      </c>
      <c r="Q380" s="348" t="s">
        <v>430</v>
      </c>
      <c r="R380" s="348" t="s">
        <v>430</v>
      </c>
      <c r="S380" s="348" t="s">
        <v>430</v>
      </c>
      <c r="T380" s="348" t="s">
        <v>430</v>
      </c>
      <c r="U380" s="354" t="s">
        <v>430</v>
      </c>
      <c r="V380" s="348" t="s">
        <v>430</v>
      </c>
      <c r="W380" s="348" t="s">
        <v>430</v>
      </c>
      <c r="X380" s="348" t="s">
        <v>430</v>
      </c>
      <c r="Y380" s="375" t="s">
        <v>430</v>
      </c>
      <c r="Z380" s="348" t="s">
        <v>430</v>
      </c>
      <c r="AA380" s="348" t="s">
        <v>430</v>
      </c>
      <c r="AB380" s="348" t="s">
        <v>430</v>
      </c>
      <c r="AC380" s="348" t="s">
        <v>430</v>
      </c>
      <c r="AD380" s="348" t="s">
        <v>430</v>
      </c>
      <c r="AE380" s="348" t="s">
        <v>430</v>
      </c>
      <c r="AF380" s="348" t="s">
        <v>430</v>
      </c>
      <c r="AG380" s="569"/>
      <c r="AH380" s="346"/>
      <c r="AI380" s="346"/>
      <c r="AJ380" s="346"/>
      <c r="AK380" s="346"/>
      <c r="AL380" s="346"/>
      <c r="AM380" s="346"/>
      <c r="AN380" s="346"/>
      <c r="AO380" s="573"/>
      <c r="AP380" s="346"/>
      <c r="AQ380" s="346"/>
      <c r="AR380" s="346"/>
      <c r="AS380" s="346"/>
      <c r="AT380" s="346"/>
      <c r="AU380" s="429"/>
      <c r="AV380" s="429"/>
      <c r="AW380" s="429"/>
      <c r="AX380" s="429"/>
      <c r="AY380" s="429"/>
      <c r="AZ380" s="374"/>
      <c r="BA380" s="375"/>
      <c r="BB380" s="375"/>
      <c r="BC380" s="375"/>
      <c r="BD380" s="375"/>
      <c r="BE380" s="375"/>
      <c r="BF380" s="375"/>
      <c r="BG380" s="374"/>
      <c r="BH380" s="375"/>
      <c r="BI380" s="375"/>
      <c r="BJ380" s="375"/>
      <c r="BK380" s="375"/>
      <c r="BL380" s="375"/>
      <c r="BM380" s="375"/>
      <c r="BN380" s="375"/>
      <c r="BO380" s="375"/>
      <c r="BP380" s="375"/>
      <c r="BQ380" s="375"/>
      <c r="BR380" s="374"/>
      <c r="BS380" s="372"/>
      <c r="BT380" s="372"/>
      <c r="BU380" s="374"/>
      <c r="BV380" s="430"/>
    </row>
    <row r="381" spans="1:74" s="355" customFormat="1" x14ac:dyDescent="0.25">
      <c r="A381" s="686" t="s">
        <v>8007</v>
      </c>
      <c r="B381" s="374"/>
      <c r="C381" s="731"/>
      <c r="D381" s="374"/>
      <c r="E381" s="372"/>
      <c r="F381" s="374"/>
      <c r="G381" s="372"/>
      <c r="H381" s="374"/>
      <c r="I381" s="348"/>
      <c r="J381" s="348"/>
      <c r="K381" s="348"/>
      <c r="L381" s="348"/>
      <c r="M381" s="362"/>
      <c r="N381" s="350" t="s">
        <v>430</v>
      </c>
      <c r="O381" s="348" t="s">
        <v>430</v>
      </c>
      <c r="P381" s="348" t="s">
        <v>430</v>
      </c>
      <c r="Q381" s="348" t="s">
        <v>430</v>
      </c>
      <c r="R381" s="348" t="s">
        <v>430</v>
      </c>
      <c r="S381" s="348" t="s">
        <v>430</v>
      </c>
      <c r="T381" s="348" t="s">
        <v>430</v>
      </c>
      <c r="U381" s="354" t="s">
        <v>430</v>
      </c>
      <c r="V381" s="348" t="s">
        <v>430</v>
      </c>
      <c r="W381" s="348" t="s">
        <v>430</v>
      </c>
      <c r="X381" s="348" t="s">
        <v>430</v>
      </c>
      <c r="Y381" s="375" t="s">
        <v>430</v>
      </c>
      <c r="Z381" s="348" t="s">
        <v>430</v>
      </c>
      <c r="AA381" s="348" t="s">
        <v>430</v>
      </c>
      <c r="AB381" s="348" t="s">
        <v>430</v>
      </c>
      <c r="AC381" s="348" t="s">
        <v>430</v>
      </c>
      <c r="AD381" s="348" t="s">
        <v>430</v>
      </c>
      <c r="AE381" s="348" t="s">
        <v>430</v>
      </c>
      <c r="AF381" s="348" t="s">
        <v>430</v>
      </c>
      <c r="AG381" s="569"/>
      <c r="AH381" s="346"/>
      <c r="AI381" s="346"/>
      <c r="AJ381" s="346"/>
      <c r="AK381" s="346"/>
      <c r="AL381" s="346"/>
      <c r="AM381" s="346"/>
      <c r="AN381" s="346"/>
      <c r="AO381" s="573"/>
      <c r="AP381" s="346"/>
      <c r="AQ381" s="346"/>
      <c r="AR381" s="346"/>
      <c r="AS381" s="346"/>
      <c r="AT381" s="346"/>
      <c r="AU381" s="429"/>
      <c r="AV381" s="429"/>
      <c r="AW381" s="429"/>
      <c r="AX381" s="429"/>
      <c r="AY381" s="429"/>
      <c r="AZ381" s="374"/>
      <c r="BA381" s="375"/>
      <c r="BB381" s="375"/>
      <c r="BC381" s="375"/>
      <c r="BD381" s="375"/>
      <c r="BE381" s="375"/>
      <c r="BF381" s="375"/>
      <c r="BG381" s="374"/>
      <c r="BH381" s="375"/>
      <c r="BI381" s="375"/>
      <c r="BJ381" s="375"/>
      <c r="BK381" s="375"/>
      <c r="BL381" s="375"/>
      <c r="BM381" s="375"/>
      <c r="BN381" s="375"/>
      <c r="BO381" s="375"/>
      <c r="BP381" s="375"/>
      <c r="BQ381" s="375"/>
      <c r="BR381" s="374"/>
      <c r="BS381" s="372"/>
      <c r="BT381" s="372"/>
      <c r="BU381" s="374"/>
      <c r="BV381" s="430"/>
    </row>
    <row r="382" spans="1:74" s="355" customFormat="1" x14ac:dyDescent="0.25">
      <c r="A382" s="686" t="s">
        <v>8008</v>
      </c>
      <c r="B382" s="374"/>
      <c r="C382" s="731"/>
      <c r="D382" s="374"/>
      <c r="E382" s="372"/>
      <c r="F382" s="374"/>
      <c r="G382" s="372"/>
      <c r="H382" s="374"/>
      <c r="I382" s="348"/>
      <c r="J382" s="348"/>
      <c r="K382" s="348"/>
      <c r="L382" s="348"/>
      <c r="M382" s="362"/>
      <c r="N382" s="350" t="s">
        <v>430</v>
      </c>
      <c r="O382" s="348" t="s">
        <v>430</v>
      </c>
      <c r="P382" s="348" t="s">
        <v>430</v>
      </c>
      <c r="Q382" s="348" t="s">
        <v>430</v>
      </c>
      <c r="R382" s="348" t="s">
        <v>430</v>
      </c>
      <c r="S382" s="348" t="s">
        <v>430</v>
      </c>
      <c r="T382" s="348" t="s">
        <v>430</v>
      </c>
      <c r="U382" s="354" t="s">
        <v>430</v>
      </c>
      <c r="V382" s="348" t="s">
        <v>430</v>
      </c>
      <c r="W382" s="348" t="s">
        <v>430</v>
      </c>
      <c r="X382" s="348" t="s">
        <v>430</v>
      </c>
      <c r="Y382" s="375" t="s">
        <v>430</v>
      </c>
      <c r="Z382" s="348" t="s">
        <v>430</v>
      </c>
      <c r="AA382" s="348" t="s">
        <v>430</v>
      </c>
      <c r="AB382" s="348" t="s">
        <v>430</v>
      </c>
      <c r="AC382" s="348" t="s">
        <v>430</v>
      </c>
      <c r="AD382" s="348" t="s">
        <v>430</v>
      </c>
      <c r="AE382" s="348" t="s">
        <v>430</v>
      </c>
      <c r="AF382" s="348" t="s">
        <v>430</v>
      </c>
      <c r="AG382" s="569"/>
      <c r="AH382" s="346"/>
      <c r="AI382" s="346"/>
      <c r="AJ382" s="346"/>
      <c r="AK382" s="346"/>
      <c r="AL382" s="346"/>
      <c r="AM382" s="346"/>
      <c r="AN382" s="346"/>
      <c r="AO382" s="573"/>
      <c r="AP382" s="346"/>
      <c r="AQ382" s="346"/>
      <c r="AR382" s="346"/>
      <c r="AS382" s="346"/>
      <c r="AT382" s="346"/>
      <c r="AU382" s="429"/>
      <c r="AV382" s="429"/>
      <c r="AW382" s="429"/>
      <c r="AX382" s="429"/>
      <c r="AY382" s="429"/>
      <c r="AZ382" s="374"/>
      <c r="BA382" s="375"/>
      <c r="BB382" s="375"/>
      <c r="BC382" s="375"/>
      <c r="BD382" s="375"/>
      <c r="BE382" s="375"/>
      <c r="BF382" s="375"/>
      <c r="BG382" s="374"/>
      <c r="BH382" s="375"/>
      <c r="BI382" s="375"/>
      <c r="BJ382" s="375"/>
      <c r="BK382" s="375"/>
      <c r="BL382" s="375"/>
      <c r="BM382" s="375"/>
      <c r="BN382" s="375"/>
      <c r="BO382" s="375"/>
      <c r="BP382" s="375"/>
      <c r="BQ382" s="375"/>
      <c r="BR382" s="374"/>
      <c r="BS382" s="372"/>
      <c r="BT382" s="372"/>
      <c r="BU382" s="374"/>
      <c r="BV382" s="430"/>
    </row>
    <row r="383" spans="1:74" s="355" customFormat="1" x14ac:dyDescent="0.25">
      <c r="A383" s="686" t="s">
        <v>8009</v>
      </c>
      <c r="B383" s="374"/>
      <c r="C383" s="731"/>
      <c r="D383" s="374"/>
      <c r="E383" s="372"/>
      <c r="F383" s="374"/>
      <c r="G383" s="372"/>
      <c r="H383" s="374"/>
      <c r="I383" s="348"/>
      <c r="J383" s="348"/>
      <c r="K383" s="348"/>
      <c r="L383" s="348"/>
      <c r="M383" s="362"/>
      <c r="N383" s="350" t="s">
        <v>430</v>
      </c>
      <c r="O383" s="348" t="s">
        <v>430</v>
      </c>
      <c r="P383" s="348" t="s">
        <v>430</v>
      </c>
      <c r="Q383" s="348" t="s">
        <v>430</v>
      </c>
      <c r="R383" s="348" t="s">
        <v>430</v>
      </c>
      <c r="S383" s="348" t="s">
        <v>430</v>
      </c>
      <c r="T383" s="348" t="s">
        <v>430</v>
      </c>
      <c r="U383" s="354" t="s">
        <v>430</v>
      </c>
      <c r="V383" s="348" t="s">
        <v>430</v>
      </c>
      <c r="W383" s="348" t="s">
        <v>430</v>
      </c>
      <c r="X383" s="348" t="s">
        <v>430</v>
      </c>
      <c r="Y383" s="375" t="s">
        <v>430</v>
      </c>
      <c r="Z383" s="348" t="s">
        <v>430</v>
      </c>
      <c r="AA383" s="348" t="s">
        <v>430</v>
      </c>
      <c r="AB383" s="348" t="s">
        <v>430</v>
      </c>
      <c r="AC383" s="348" t="s">
        <v>430</v>
      </c>
      <c r="AD383" s="348" t="s">
        <v>430</v>
      </c>
      <c r="AE383" s="348" t="s">
        <v>430</v>
      </c>
      <c r="AF383" s="348" t="s">
        <v>430</v>
      </c>
      <c r="AG383" s="569"/>
      <c r="AH383" s="346"/>
      <c r="AI383" s="346"/>
      <c r="AJ383" s="346"/>
      <c r="AK383" s="346"/>
      <c r="AL383" s="346"/>
      <c r="AM383" s="346"/>
      <c r="AN383" s="346"/>
      <c r="AO383" s="573"/>
      <c r="AP383" s="346"/>
      <c r="AQ383" s="346"/>
      <c r="AR383" s="346"/>
      <c r="AS383" s="346"/>
      <c r="AT383" s="346"/>
      <c r="AU383" s="429"/>
      <c r="AV383" s="429"/>
      <c r="AW383" s="429"/>
      <c r="AX383" s="429"/>
      <c r="AY383" s="429"/>
      <c r="AZ383" s="374"/>
      <c r="BA383" s="375"/>
      <c r="BB383" s="375"/>
      <c r="BC383" s="375"/>
      <c r="BD383" s="375"/>
      <c r="BE383" s="375"/>
      <c r="BF383" s="375"/>
      <c r="BG383" s="374"/>
      <c r="BH383" s="375"/>
      <c r="BI383" s="375"/>
      <c r="BJ383" s="375"/>
      <c r="BK383" s="375"/>
      <c r="BL383" s="375"/>
      <c r="BM383" s="375"/>
      <c r="BN383" s="375"/>
      <c r="BO383" s="375"/>
      <c r="BP383" s="375"/>
      <c r="BQ383" s="375"/>
      <c r="BR383" s="374"/>
      <c r="BS383" s="372"/>
      <c r="BT383" s="372"/>
      <c r="BU383" s="374"/>
      <c r="BV383" s="430"/>
    </row>
    <row r="384" spans="1:74" s="355" customFormat="1" x14ac:dyDescent="0.25">
      <c r="A384" s="686" t="s">
        <v>8010</v>
      </c>
      <c r="B384" s="374"/>
      <c r="C384" s="731"/>
      <c r="D384" s="374"/>
      <c r="E384" s="372"/>
      <c r="F384" s="374"/>
      <c r="G384" s="372"/>
      <c r="H384" s="374"/>
      <c r="I384" s="348"/>
      <c r="J384" s="348"/>
      <c r="K384" s="348"/>
      <c r="L384" s="348"/>
      <c r="M384" s="362"/>
      <c r="N384" s="350" t="s">
        <v>430</v>
      </c>
      <c r="O384" s="348" t="s">
        <v>430</v>
      </c>
      <c r="P384" s="348" t="s">
        <v>430</v>
      </c>
      <c r="Q384" s="348" t="s">
        <v>430</v>
      </c>
      <c r="R384" s="348" t="s">
        <v>430</v>
      </c>
      <c r="S384" s="348" t="s">
        <v>430</v>
      </c>
      <c r="T384" s="348" t="s">
        <v>430</v>
      </c>
      <c r="U384" s="354" t="s">
        <v>430</v>
      </c>
      <c r="V384" s="348" t="s">
        <v>430</v>
      </c>
      <c r="W384" s="348" t="s">
        <v>430</v>
      </c>
      <c r="X384" s="348" t="s">
        <v>430</v>
      </c>
      <c r="Y384" s="375" t="s">
        <v>430</v>
      </c>
      <c r="Z384" s="348" t="s">
        <v>430</v>
      </c>
      <c r="AA384" s="348" t="s">
        <v>430</v>
      </c>
      <c r="AB384" s="348" t="s">
        <v>430</v>
      </c>
      <c r="AC384" s="348" t="s">
        <v>430</v>
      </c>
      <c r="AD384" s="348" t="s">
        <v>430</v>
      </c>
      <c r="AE384" s="348" t="s">
        <v>430</v>
      </c>
      <c r="AF384" s="348" t="s">
        <v>430</v>
      </c>
      <c r="AG384" s="569"/>
      <c r="AH384" s="346"/>
      <c r="AI384" s="346"/>
      <c r="AJ384" s="346"/>
      <c r="AK384" s="346"/>
      <c r="AL384" s="346"/>
      <c r="AM384" s="346"/>
      <c r="AN384" s="346"/>
      <c r="AO384" s="573"/>
      <c r="AP384" s="346"/>
      <c r="AQ384" s="346"/>
      <c r="AR384" s="346"/>
      <c r="AS384" s="346"/>
      <c r="AT384" s="346"/>
      <c r="AU384" s="429"/>
      <c r="AV384" s="429"/>
      <c r="AW384" s="429"/>
      <c r="AX384" s="429"/>
      <c r="AY384" s="429"/>
      <c r="AZ384" s="374"/>
      <c r="BA384" s="375"/>
      <c r="BB384" s="375"/>
      <c r="BC384" s="375"/>
      <c r="BD384" s="375"/>
      <c r="BE384" s="375"/>
      <c r="BF384" s="375"/>
      <c r="BG384" s="374"/>
      <c r="BH384" s="375"/>
      <c r="BI384" s="375"/>
      <c r="BJ384" s="375"/>
      <c r="BK384" s="375"/>
      <c r="BL384" s="375"/>
      <c r="BM384" s="375"/>
      <c r="BN384" s="375"/>
      <c r="BO384" s="375"/>
      <c r="BP384" s="375"/>
      <c r="BQ384" s="375"/>
      <c r="BR384" s="374"/>
      <c r="BS384" s="372"/>
      <c r="BT384" s="372"/>
      <c r="BU384" s="374"/>
      <c r="BV384" s="430"/>
    </row>
    <row r="385" spans="1:74" s="355" customFormat="1" x14ac:dyDescent="0.25">
      <c r="A385" s="686" t="s">
        <v>8011</v>
      </c>
      <c r="B385" s="374"/>
      <c r="C385" s="731"/>
      <c r="D385" s="374"/>
      <c r="E385" s="372"/>
      <c r="F385" s="374"/>
      <c r="G385" s="372"/>
      <c r="H385" s="374"/>
      <c r="I385" s="348"/>
      <c r="J385" s="348"/>
      <c r="K385" s="348"/>
      <c r="L385" s="348"/>
      <c r="M385" s="362"/>
      <c r="N385" s="350" t="s">
        <v>430</v>
      </c>
      <c r="O385" s="348" t="s">
        <v>430</v>
      </c>
      <c r="P385" s="348" t="s">
        <v>430</v>
      </c>
      <c r="Q385" s="348" t="s">
        <v>430</v>
      </c>
      <c r="R385" s="348" t="s">
        <v>430</v>
      </c>
      <c r="S385" s="348" t="s">
        <v>430</v>
      </c>
      <c r="T385" s="348" t="s">
        <v>430</v>
      </c>
      <c r="U385" s="354" t="s">
        <v>430</v>
      </c>
      <c r="V385" s="348" t="s">
        <v>430</v>
      </c>
      <c r="W385" s="348" t="s">
        <v>430</v>
      </c>
      <c r="X385" s="348" t="s">
        <v>430</v>
      </c>
      <c r="Y385" s="375" t="s">
        <v>430</v>
      </c>
      <c r="Z385" s="348" t="s">
        <v>430</v>
      </c>
      <c r="AA385" s="348" t="s">
        <v>430</v>
      </c>
      <c r="AB385" s="348" t="s">
        <v>430</v>
      </c>
      <c r="AC385" s="348" t="s">
        <v>430</v>
      </c>
      <c r="AD385" s="348" t="s">
        <v>430</v>
      </c>
      <c r="AE385" s="348" t="s">
        <v>430</v>
      </c>
      <c r="AF385" s="348" t="s">
        <v>430</v>
      </c>
      <c r="AG385" s="569"/>
      <c r="AH385" s="346"/>
      <c r="AI385" s="346"/>
      <c r="AJ385" s="346"/>
      <c r="AK385" s="346"/>
      <c r="AL385" s="346"/>
      <c r="AM385" s="346"/>
      <c r="AN385" s="346"/>
      <c r="AO385" s="573"/>
      <c r="AP385" s="346"/>
      <c r="AQ385" s="346"/>
      <c r="AR385" s="346"/>
      <c r="AS385" s="346"/>
      <c r="AT385" s="346"/>
      <c r="AU385" s="429"/>
      <c r="AV385" s="429"/>
      <c r="AW385" s="429"/>
      <c r="AX385" s="429"/>
      <c r="AY385" s="429"/>
      <c r="AZ385" s="374"/>
      <c r="BA385" s="375"/>
      <c r="BB385" s="375"/>
      <c r="BC385" s="375"/>
      <c r="BD385" s="375"/>
      <c r="BE385" s="375"/>
      <c r="BF385" s="375"/>
      <c r="BG385" s="374"/>
      <c r="BH385" s="375"/>
      <c r="BI385" s="375"/>
      <c r="BJ385" s="375"/>
      <c r="BK385" s="375"/>
      <c r="BL385" s="375"/>
      <c r="BM385" s="375"/>
      <c r="BN385" s="375"/>
      <c r="BO385" s="375"/>
      <c r="BP385" s="375"/>
      <c r="BQ385" s="375"/>
      <c r="BR385" s="374"/>
      <c r="BS385" s="372"/>
      <c r="BT385" s="372"/>
      <c r="BU385" s="374"/>
      <c r="BV385" s="430"/>
    </row>
    <row r="386" spans="1:74" s="355" customFormat="1" x14ac:dyDescent="0.25">
      <c r="A386" s="686" t="s">
        <v>8012</v>
      </c>
      <c r="B386" s="374"/>
      <c r="C386" s="731"/>
      <c r="D386" s="374"/>
      <c r="E386" s="372"/>
      <c r="F386" s="374"/>
      <c r="G386" s="372"/>
      <c r="H386" s="374"/>
      <c r="I386" s="348"/>
      <c r="J386" s="348"/>
      <c r="K386" s="348"/>
      <c r="L386" s="348"/>
      <c r="M386" s="362"/>
      <c r="N386" s="350" t="s">
        <v>430</v>
      </c>
      <c r="O386" s="348" t="s">
        <v>430</v>
      </c>
      <c r="P386" s="348" t="s">
        <v>430</v>
      </c>
      <c r="Q386" s="348" t="s">
        <v>430</v>
      </c>
      <c r="R386" s="348" t="s">
        <v>430</v>
      </c>
      <c r="S386" s="348" t="s">
        <v>430</v>
      </c>
      <c r="T386" s="348" t="s">
        <v>430</v>
      </c>
      <c r="U386" s="354" t="s">
        <v>430</v>
      </c>
      <c r="V386" s="348" t="s">
        <v>430</v>
      </c>
      <c r="W386" s="348" t="s">
        <v>430</v>
      </c>
      <c r="X386" s="348" t="s">
        <v>430</v>
      </c>
      <c r="Y386" s="375" t="s">
        <v>430</v>
      </c>
      <c r="Z386" s="348" t="s">
        <v>430</v>
      </c>
      <c r="AA386" s="348" t="s">
        <v>430</v>
      </c>
      <c r="AB386" s="348" t="s">
        <v>430</v>
      </c>
      <c r="AC386" s="348" t="s">
        <v>430</v>
      </c>
      <c r="AD386" s="348" t="s">
        <v>430</v>
      </c>
      <c r="AE386" s="348" t="s">
        <v>430</v>
      </c>
      <c r="AF386" s="348" t="s">
        <v>430</v>
      </c>
      <c r="AG386" s="569"/>
      <c r="AH386" s="346"/>
      <c r="AI386" s="346"/>
      <c r="AJ386" s="346"/>
      <c r="AK386" s="346"/>
      <c r="AL386" s="346"/>
      <c r="AM386" s="346"/>
      <c r="AN386" s="346"/>
      <c r="AO386" s="573"/>
      <c r="AP386" s="346"/>
      <c r="AQ386" s="346"/>
      <c r="AR386" s="346"/>
      <c r="AS386" s="346"/>
      <c r="AT386" s="346"/>
      <c r="AU386" s="429"/>
      <c r="AV386" s="429"/>
      <c r="AW386" s="429"/>
      <c r="AX386" s="429"/>
      <c r="AY386" s="429"/>
      <c r="AZ386" s="374"/>
      <c r="BA386" s="375"/>
      <c r="BB386" s="375"/>
      <c r="BC386" s="375"/>
      <c r="BD386" s="375"/>
      <c r="BE386" s="375"/>
      <c r="BF386" s="375"/>
      <c r="BG386" s="374"/>
      <c r="BH386" s="375"/>
      <c r="BI386" s="375"/>
      <c r="BJ386" s="375"/>
      <c r="BK386" s="375"/>
      <c r="BL386" s="375"/>
      <c r="BM386" s="375"/>
      <c r="BN386" s="375"/>
      <c r="BO386" s="375"/>
      <c r="BP386" s="375"/>
      <c r="BQ386" s="375"/>
      <c r="BR386" s="374"/>
      <c r="BS386" s="372"/>
      <c r="BT386" s="372"/>
      <c r="BU386" s="374"/>
      <c r="BV386" s="430"/>
    </row>
    <row r="387" spans="1:74" s="355" customFormat="1" x14ac:dyDescent="0.25">
      <c r="A387" s="686" t="s">
        <v>8013</v>
      </c>
      <c r="B387" s="374"/>
      <c r="C387" s="731"/>
      <c r="D387" s="374"/>
      <c r="E387" s="372"/>
      <c r="F387" s="374"/>
      <c r="G387" s="372"/>
      <c r="H387" s="374"/>
      <c r="I387" s="348"/>
      <c r="J387" s="348"/>
      <c r="K387" s="348"/>
      <c r="L387" s="348"/>
      <c r="M387" s="362"/>
      <c r="N387" s="350" t="s">
        <v>430</v>
      </c>
      <c r="O387" s="348" t="s">
        <v>430</v>
      </c>
      <c r="P387" s="348" t="s">
        <v>430</v>
      </c>
      <c r="Q387" s="348" t="s">
        <v>430</v>
      </c>
      <c r="R387" s="348" t="s">
        <v>430</v>
      </c>
      <c r="S387" s="348" t="s">
        <v>430</v>
      </c>
      <c r="T387" s="348" t="s">
        <v>430</v>
      </c>
      <c r="U387" s="354" t="s">
        <v>430</v>
      </c>
      <c r="V387" s="348" t="s">
        <v>430</v>
      </c>
      <c r="W387" s="348" t="s">
        <v>430</v>
      </c>
      <c r="X387" s="348" t="s">
        <v>430</v>
      </c>
      <c r="Y387" s="375" t="s">
        <v>430</v>
      </c>
      <c r="Z387" s="348" t="s">
        <v>430</v>
      </c>
      <c r="AA387" s="348" t="s">
        <v>430</v>
      </c>
      <c r="AB387" s="348" t="s">
        <v>430</v>
      </c>
      <c r="AC387" s="348" t="s">
        <v>430</v>
      </c>
      <c r="AD387" s="348" t="s">
        <v>430</v>
      </c>
      <c r="AE387" s="348" t="s">
        <v>430</v>
      </c>
      <c r="AF387" s="348" t="s">
        <v>430</v>
      </c>
      <c r="AG387" s="569"/>
      <c r="AH387" s="346"/>
      <c r="AI387" s="346"/>
      <c r="AJ387" s="346"/>
      <c r="AK387" s="346"/>
      <c r="AL387" s="346"/>
      <c r="AM387" s="346"/>
      <c r="AN387" s="346"/>
      <c r="AO387" s="573"/>
      <c r="AP387" s="346"/>
      <c r="AQ387" s="346"/>
      <c r="AR387" s="346"/>
      <c r="AS387" s="346"/>
      <c r="AT387" s="346"/>
      <c r="AU387" s="429"/>
      <c r="AV387" s="429"/>
      <c r="AW387" s="429"/>
      <c r="AX387" s="429"/>
      <c r="AY387" s="429"/>
      <c r="AZ387" s="374"/>
      <c r="BA387" s="375"/>
      <c r="BB387" s="375"/>
      <c r="BC387" s="375"/>
      <c r="BD387" s="375"/>
      <c r="BE387" s="375"/>
      <c r="BF387" s="375"/>
      <c r="BG387" s="374"/>
      <c r="BH387" s="375"/>
      <c r="BI387" s="375"/>
      <c r="BJ387" s="375"/>
      <c r="BK387" s="375"/>
      <c r="BL387" s="375"/>
      <c r="BM387" s="375"/>
      <c r="BN387" s="375"/>
      <c r="BO387" s="375"/>
      <c r="BP387" s="375"/>
      <c r="BQ387" s="375"/>
      <c r="BR387" s="374"/>
      <c r="BS387" s="372"/>
      <c r="BT387" s="372"/>
      <c r="BU387" s="374"/>
      <c r="BV387" s="430"/>
    </row>
    <row r="388" spans="1:74" s="355" customFormat="1" x14ac:dyDescent="0.25">
      <c r="A388" s="686" t="s">
        <v>8014</v>
      </c>
      <c r="B388" s="374"/>
      <c r="C388" s="731"/>
      <c r="D388" s="374"/>
      <c r="E388" s="372"/>
      <c r="F388" s="374"/>
      <c r="G388" s="372"/>
      <c r="H388" s="374"/>
      <c r="I388" s="348"/>
      <c r="J388" s="348"/>
      <c r="K388" s="348"/>
      <c r="L388" s="348"/>
      <c r="M388" s="362"/>
      <c r="N388" s="350" t="s">
        <v>430</v>
      </c>
      <c r="O388" s="348" t="s">
        <v>430</v>
      </c>
      <c r="P388" s="348" t="s">
        <v>430</v>
      </c>
      <c r="Q388" s="348" t="s">
        <v>430</v>
      </c>
      <c r="R388" s="348" t="s">
        <v>430</v>
      </c>
      <c r="S388" s="348" t="s">
        <v>430</v>
      </c>
      <c r="T388" s="348" t="s">
        <v>430</v>
      </c>
      <c r="U388" s="354" t="s">
        <v>430</v>
      </c>
      <c r="V388" s="348" t="s">
        <v>430</v>
      </c>
      <c r="W388" s="348" t="s">
        <v>430</v>
      </c>
      <c r="X388" s="348" t="s">
        <v>430</v>
      </c>
      <c r="Y388" s="375" t="s">
        <v>430</v>
      </c>
      <c r="Z388" s="348" t="s">
        <v>430</v>
      </c>
      <c r="AA388" s="348" t="s">
        <v>430</v>
      </c>
      <c r="AB388" s="348" t="s">
        <v>430</v>
      </c>
      <c r="AC388" s="348" t="s">
        <v>430</v>
      </c>
      <c r="AD388" s="348" t="s">
        <v>430</v>
      </c>
      <c r="AE388" s="348" t="s">
        <v>430</v>
      </c>
      <c r="AF388" s="348" t="s">
        <v>430</v>
      </c>
      <c r="AG388" s="569"/>
      <c r="AH388" s="346"/>
      <c r="AI388" s="346"/>
      <c r="AJ388" s="346"/>
      <c r="AK388" s="346"/>
      <c r="AL388" s="346"/>
      <c r="AM388" s="346"/>
      <c r="AN388" s="346"/>
      <c r="AO388" s="573"/>
      <c r="AP388" s="346"/>
      <c r="AQ388" s="346"/>
      <c r="AR388" s="346"/>
      <c r="AS388" s="346"/>
      <c r="AT388" s="346"/>
      <c r="AU388" s="429"/>
      <c r="AV388" s="429"/>
      <c r="AW388" s="429"/>
      <c r="AX388" s="429"/>
      <c r="AY388" s="429"/>
      <c r="AZ388" s="374"/>
      <c r="BA388" s="375"/>
      <c r="BB388" s="375"/>
      <c r="BC388" s="375"/>
      <c r="BD388" s="375"/>
      <c r="BE388" s="375"/>
      <c r="BF388" s="375"/>
      <c r="BG388" s="374"/>
      <c r="BH388" s="375"/>
      <c r="BI388" s="375"/>
      <c r="BJ388" s="375"/>
      <c r="BK388" s="375"/>
      <c r="BL388" s="375"/>
      <c r="BM388" s="375"/>
      <c r="BN388" s="375"/>
      <c r="BO388" s="375"/>
      <c r="BP388" s="375"/>
      <c r="BQ388" s="375"/>
      <c r="BR388" s="374"/>
      <c r="BS388" s="372"/>
      <c r="BT388" s="372"/>
      <c r="BU388" s="374"/>
      <c r="BV388" s="430"/>
    </row>
    <row r="389" spans="1:74" s="355" customFormat="1" x14ac:dyDescent="0.25">
      <c r="A389" s="686" t="s">
        <v>8015</v>
      </c>
      <c r="B389" s="374"/>
      <c r="C389" s="731"/>
      <c r="D389" s="374"/>
      <c r="E389" s="372"/>
      <c r="F389" s="374"/>
      <c r="G389" s="372"/>
      <c r="H389" s="374"/>
      <c r="I389" s="348"/>
      <c r="J389" s="348"/>
      <c r="K389" s="348"/>
      <c r="L389" s="348"/>
      <c r="M389" s="362"/>
      <c r="N389" s="350" t="s">
        <v>430</v>
      </c>
      <c r="O389" s="348" t="s">
        <v>430</v>
      </c>
      <c r="P389" s="348" t="s">
        <v>430</v>
      </c>
      <c r="Q389" s="348" t="s">
        <v>430</v>
      </c>
      <c r="R389" s="348" t="s">
        <v>430</v>
      </c>
      <c r="S389" s="348" t="s">
        <v>430</v>
      </c>
      <c r="T389" s="348" t="s">
        <v>430</v>
      </c>
      <c r="U389" s="354" t="s">
        <v>430</v>
      </c>
      <c r="V389" s="348" t="s">
        <v>430</v>
      </c>
      <c r="W389" s="348" t="s">
        <v>430</v>
      </c>
      <c r="X389" s="348" t="s">
        <v>430</v>
      </c>
      <c r="Y389" s="375" t="s">
        <v>430</v>
      </c>
      <c r="Z389" s="348" t="s">
        <v>430</v>
      </c>
      <c r="AA389" s="348" t="s">
        <v>430</v>
      </c>
      <c r="AB389" s="348" t="s">
        <v>430</v>
      </c>
      <c r="AC389" s="348" t="s">
        <v>430</v>
      </c>
      <c r="AD389" s="348" t="s">
        <v>430</v>
      </c>
      <c r="AE389" s="348" t="s">
        <v>430</v>
      </c>
      <c r="AF389" s="348" t="s">
        <v>430</v>
      </c>
      <c r="AG389" s="569"/>
      <c r="AH389" s="346"/>
      <c r="AI389" s="346"/>
      <c r="AJ389" s="346"/>
      <c r="AK389" s="346"/>
      <c r="AL389" s="346"/>
      <c r="AM389" s="346"/>
      <c r="AN389" s="346"/>
      <c r="AO389" s="573"/>
      <c r="AP389" s="346"/>
      <c r="AQ389" s="346"/>
      <c r="AR389" s="346"/>
      <c r="AS389" s="346"/>
      <c r="AT389" s="346"/>
      <c r="AU389" s="429"/>
      <c r="AV389" s="429"/>
      <c r="AW389" s="429"/>
      <c r="AX389" s="429"/>
      <c r="AY389" s="429"/>
      <c r="AZ389" s="374"/>
      <c r="BA389" s="375"/>
      <c r="BB389" s="375"/>
      <c r="BC389" s="375"/>
      <c r="BD389" s="375"/>
      <c r="BE389" s="375"/>
      <c r="BF389" s="375"/>
      <c r="BG389" s="374"/>
      <c r="BH389" s="375"/>
      <c r="BI389" s="375"/>
      <c r="BJ389" s="375"/>
      <c r="BK389" s="375"/>
      <c r="BL389" s="375"/>
      <c r="BM389" s="375"/>
      <c r="BN389" s="375"/>
      <c r="BO389" s="375"/>
      <c r="BP389" s="375"/>
      <c r="BQ389" s="375"/>
      <c r="BR389" s="374"/>
      <c r="BS389" s="372"/>
      <c r="BT389" s="372"/>
      <c r="BU389" s="374"/>
      <c r="BV389" s="430"/>
    </row>
    <row r="390" spans="1:74" s="355" customFormat="1" x14ac:dyDescent="0.25">
      <c r="A390" s="686" t="s">
        <v>8016</v>
      </c>
      <c r="B390" s="374"/>
      <c r="C390" s="731"/>
      <c r="D390" s="374"/>
      <c r="E390" s="372"/>
      <c r="F390" s="374"/>
      <c r="G390" s="372"/>
      <c r="H390" s="374"/>
      <c r="I390" s="348"/>
      <c r="J390" s="348"/>
      <c r="K390" s="348"/>
      <c r="L390" s="348"/>
      <c r="M390" s="362"/>
      <c r="N390" s="350" t="s">
        <v>430</v>
      </c>
      <c r="O390" s="348" t="s">
        <v>430</v>
      </c>
      <c r="P390" s="348" t="s">
        <v>430</v>
      </c>
      <c r="Q390" s="348" t="s">
        <v>430</v>
      </c>
      <c r="R390" s="348" t="s">
        <v>430</v>
      </c>
      <c r="S390" s="348" t="s">
        <v>430</v>
      </c>
      <c r="T390" s="348" t="s">
        <v>430</v>
      </c>
      <c r="U390" s="354" t="s">
        <v>430</v>
      </c>
      <c r="V390" s="348" t="s">
        <v>430</v>
      </c>
      <c r="W390" s="348" t="s">
        <v>430</v>
      </c>
      <c r="X390" s="348" t="s">
        <v>430</v>
      </c>
      <c r="Y390" s="375" t="s">
        <v>430</v>
      </c>
      <c r="Z390" s="348" t="s">
        <v>430</v>
      </c>
      <c r="AA390" s="348" t="s">
        <v>430</v>
      </c>
      <c r="AB390" s="348" t="s">
        <v>430</v>
      </c>
      <c r="AC390" s="348" t="s">
        <v>430</v>
      </c>
      <c r="AD390" s="348" t="s">
        <v>430</v>
      </c>
      <c r="AE390" s="348" t="s">
        <v>430</v>
      </c>
      <c r="AF390" s="348" t="s">
        <v>430</v>
      </c>
      <c r="AG390" s="569"/>
      <c r="AH390" s="346"/>
      <c r="AI390" s="346"/>
      <c r="AJ390" s="346"/>
      <c r="AK390" s="346"/>
      <c r="AL390" s="346"/>
      <c r="AM390" s="346"/>
      <c r="AN390" s="346"/>
      <c r="AO390" s="573"/>
      <c r="AP390" s="346"/>
      <c r="AQ390" s="346"/>
      <c r="AR390" s="346"/>
      <c r="AS390" s="346"/>
      <c r="AT390" s="346"/>
      <c r="AU390" s="429"/>
      <c r="AV390" s="429"/>
      <c r="AW390" s="429"/>
      <c r="AX390" s="429"/>
      <c r="AY390" s="429"/>
      <c r="AZ390" s="374"/>
      <c r="BA390" s="375"/>
      <c r="BB390" s="375"/>
      <c r="BC390" s="375"/>
      <c r="BD390" s="375"/>
      <c r="BE390" s="375"/>
      <c r="BF390" s="375"/>
      <c r="BG390" s="374"/>
      <c r="BH390" s="375"/>
      <c r="BI390" s="375"/>
      <c r="BJ390" s="375"/>
      <c r="BK390" s="375"/>
      <c r="BL390" s="375"/>
      <c r="BM390" s="375"/>
      <c r="BN390" s="375"/>
      <c r="BO390" s="375"/>
      <c r="BP390" s="375"/>
      <c r="BQ390" s="375"/>
      <c r="BR390" s="374"/>
      <c r="BS390" s="372"/>
      <c r="BT390" s="372"/>
      <c r="BU390" s="374"/>
      <c r="BV390" s="430"/>
    </row>
    <row r="391" spans="1:74" s="355" customFormat="1" x14ac:dyDescent="0.25">
      <c r="A391" s="686" t="s">
        <v>8017</v>
      </c>
      <c r="B391" s="374"/>
      <c r="C391" s="731"/>
      <c r="D391" s="374"/>
      <c r="E391" s="372"/>
      <c r="F391" s="374"/>
      <c r="G391" s="372"/>
      <c r="H391" s="374"/>
      <c r="I391" s="348"/>
      <c r="J391" s="348"/>
      <c r="K391" s="348"/>
      <c r="L391" s="348"/>
      <c r="M391" s="362"/>
      <c r="N391" s="350" t="s">
        <v>430</v>
      </c>
      <c r="O391" s="348" t="s">
        <v>430</v>
      </c>
      <c r="P391" s="348" t="s">
        <v>430</v>
      </c>
      <c r="Q391" s="348" t="s">
        <v>430</v>
      </c>
      <c r="R391" s="348" t="s">
        <v>430</v>
      </c>
      <c r="S391" s="348" t="s">
        <v>430</v>
      </c>
      <c r="T391" s="348" t="s">
        <v>430</v>
      </c>
      <c r="U391" s="354" t="s">
        <v>430</v>
      </c>
      <c r="V391" s="348" t="s">
        <v>430</v>
      </c>
      <c r="W391" s="348" t="s">
        <v>430</v>
      </c>
      <c r="X391" s="348" t="s">
        <v>430</v>
      </c>
      <c r="Y391" s="375" t="s">
        <v>430</v>
      </c>
      <c r="Z391" s="348" t="s">
        <v>430</v>
      </c>
      <c r="AA391" s="348" t="s">
        <v>430</v>
      </c>
      <c r="AB391" s="348" t="s">
        <v>430</v>
      </c>
      <c r="AC391" s="348" t="s">
        <v>430</v>
      </c>
      <c r="AD391" s="348" t="s">
        <v>430</v>
      </c>
      <c r="AE391" s="348" t="s">
        <v>430</v>
      </c>
      <c r="AF391" s="348" t="s">
        <v>430</v>
      </c>
      <c r="AG391" s="569"/>
      <c r="AH391" s="346"/>
      <c r="AI391" s="346"/>
      <c r="AJ391" s="346"/>
      <c r="AK391" s="346"/>
      <c r="AL391" s="346"/>
      <c r="AM391" s="346"/>
      <c r="AN391" s="346"/>
      <c r="AO391" s="573"/>
      <c r="AP391" s="346"/>
      <c r="AQ391" s="346"/>
      <c r="AR391" s="346"/>
      <c r="AS391" s="346"/>
      <c r="AT391" s="346"/>
      <c r="AU391" s="429"/>
      <c r="AV391" s="429"/>
      <c r="AW391" s="429"/>
      <c r="AX391" s="429"/>
      <c r="AY391" s="429"/>
      <c r="AZ391" s="374"/>
      <c r="BA391" s="375"/>
      <c r="BB391" s="375"/>
      <c r="BC391" s="375"/>
      <c r="BD391" s="375"/>
      <c r="BE391" s="375"/>
      <c r="BF391" s="375"/>
      <c r="BG391" s="374"/>
      <c r="BH391" s="375"/>
      <c r="BI391" s="375"/>
      <c r="BJ391" s="375"/>
      <c r="BK391" s="375"/>
      <c r="BL391" s="375"/>
      <c r="BM391" s="375"/>
      <c r="BN391" s="375"/>
      <c r="BO391" s="375"/>
      <c r="BP391" s="375"/>
      <c r="BQ391" s="375"/>
      <c r="BR391" s="374"/>
      <c r="BS391" s="372"/>
      <c r="BT391" s="372"/>
      <c r="BU391" s="374"/>
      <c r="BV391" s="430"/>
    </row>
    <row r="392" spans="1:74" s="355" customFormat="1" x14ac:dyDescent="0.25">
      <c r="A392" s="686" t="s">
        <v>8018</v>
      </c>
      <c r="B392" s="374"/>
      <c r="C392" s="731"/>
      <c r="D392" s="374"/>
      <c r="E392" s="372"/>
      <c r="F392" s="374"/>
      <c r="G392" s="372"/>
      <c r="H392" s="374"/>
      <c r="I392" s="348"/>
      <c r="J392" s="348"/>
      <c r="K392" s="348"/>
      <c r="L392" s="348"/>
      <c r="M392" s="362"/>
      <c r="N392" s="350" t="s">
        <v>430</v>
      </c>
      <c r="O392" s="348" t="s">
        <v>430</v>
      </c>
      <c r="P392" s="348" t="s">
        <v>430</v>
      </c>
      <c r="Q392" s="348" t="s">
        <v>430</v>
      </c>
      <c r="R392" s="348" t="s">
        <v>430</v>
      </c>
      <c r="S392" s="348" t="s">
        <v>430</v>
      </c>
      <c r="T392" s="348" t="s">
        <v>430</v>
      </c>
      <c r="U392" s="354" t="s">
        <v>430</v>
      </c>
      <c r="V392" s="348" t="s">
        <v>430</v>
      </c>
      <c r="W392" s="348" t="s">
        <v>430</v>
      </c>
      <c r="X392" s="348" t="s">
        <v>430</v>
      </c>
      <c r="Y392" s="375" t="s">
        <v>430</v>
      </c>
      <c r="Z392" s="348" t="s">
        <v>430</v>
      </c>
      <c r="AA392" s="348" t="s">
        <v>430</v>
      </c>
      <c r="AB392" s="348" t="s">
        <v>430</v>
      </c>
      <c r="AC392" s="348" t="s">
        <v>430</v>
      </c>
      <c r="AD392" s="348" t="s">
        <v>430</v>
      </c>
      <c r="AE392" s="348" t="s">
        <v>430</v>
      </c>
      <c r="AF392" s="348" t="s">
        <v>430</v>
      </c>
      <c r="AG392" s="569"/>
      <c r="AH392" s="346"/>
      <c r="AI392" s="346"/>
      <c r="AJ392" s="346"/>
      <c r="AK392" s="346"/>
      <c r="AL392" s="346"/>
      <c r="AM392" s="346"/>
      <c r="AN392" s="346"/>
      <c r="AO392" s="573"/>
      <c r="AP392" s="346"/>
      <c r="AQ392" s="346"/>
      <c r="AR392" s="346"/>
      <c r="AS392" s="346"/>
      <c r="AT392" s="346"/>
      <c r="AU392" s="429"/>
      <c r="AV392" s="429"/>
      <c r="AW392" s="429"/>
      <c r="AX392" s="429"/>
      <c r="AY392" s="429"/>
      <c r="AZ392" s="374"/>
      <c r="BA392" s="375"/>
      <c r="BB392" s="375"/>
      <c r="BC392" s="375"/>
      <c r="BD392" s="375"/>
      <c r="BE392" s="375"/>
      <c r="BF392" s="375"/>
      <c r="BG392" s="374"/>
      <c r="BH392" s="375"/>
      <c r="BI392" s="375"/>
      <c r="BJ392" s="375"/>
      <c r="BK392" s="375"/>
      <c r="BL392" s="375"/>
      <c r="BM392" s="375"/>
      <c r="BN392" s="375"/>
      <c r="BO392" s="375"/>
      <c r="BP392" s="375"/>
      <c r="BQ392" s="375"/>
      <c r="BR392" s="374"/>
      <c r="BS392" s="372"/>
      <c r="BT392" s="372"/>
      <c r="BU392" s="374"/>
      <c r="BV392" s="430"/>
    </row>
    <row r="393" spans="1:74" s="355" customFormat="1" x14ac:dyDescent="0.25">
      <c r="A393" s="686" t="s">
        <v>8019</v>
      </c>
      <c r="B393" s="374"/>
      <c r="C393" s="731"/>
      <c r="D393" s="374"/>
      <c r="E393" s="372"/>
      <c r="F393" s="374"/>
      <c r="G393" s="372"/>
      <c r="H393" s="374"/>
      <c r="I393" s="348"/>
      <c r="J393" s="348"/>
      <c r="K393" s="348"/>
      <c r="L393" s="348"/>
      <c r="M393" s="362"/>
      <c r="N393" s="350" t="s">
        <v>430</v>
      </c>
      <c r="O393" s="348" t="s">
        <v>430</v>
      </c>
      <c r="P393" s="348" t="s">
        <v>430</v>
      </c>
      <c r="Q393" s="348" t="s">
        <v>430</v>
      </c>
      <c r="R393" s="348" t="s">
        <v>430</v>
      </c>
      <c r="S393" s="348" t="s">
        <v>430</v>
      </c>
      <c r="T393" s="348" t="s">
        <v>430</v>
      </c>
      <c r="U393" s="354" t="s">
        <v>430</v>
      </c>
      <c r="V393" s="348" t="s">
        <v>430</v>
      </c>
      <c r="W393" s="348" t="s">
        <v>430</v>
      </c>
      <c r="X393" s="348" t="s">
        <v>430</v>
      </c>
      <c r="Y393" s="375" t="s">
        <v>430</v>
      </c>
      <c r="Z393" s="348" t="s">
        <v>430</v>
      </c>
      <c r="AA393" s="348" t="s">
        <v>430</v>
      </c>
      <c r="AB393" s="348" t="s">
        <v>430</v>
      </c>
      <c r="AC393" s="348" t="s">
        <v>430</v>
      </c>
      <c r="AD393" s="348" t="s">
        <v>430</v>
      </c>
      <c r="AE393" s="348" t="s">
        <v>430</v>
      </c>
      <c r="AF393" s="348" t="s">
        <v>430</v>
      </c>
      <c r="AG393" s="569"/>
      <c r="AH393" s="346"/>
      <c r="AI393" s="346"/>
      <c r="AJ393" s="346"/>
      <c r="AK393" s="346"/>
      <c r="AL393" s="346"/>
      <c r="AM393" s="346"/>
      <c r="AN393" s="346"/>
      <c r="AO393" s="573"/>
      <c r="AP393" s="346"/>
      <c r="AQ393" s="346"/>
      <c r="AR393" s="346"/>
      <c r="AS393" s="346"/>
      <c r="AT393" s="346"/>
      <c r="AU393" s="429"/>
      <c r="AV393" s="429"/>
      <c r="AW393" s="429"/>
      <c r="AX393" s="429"/>
      <c r="AY393" s="429"/>
      <c r="AZ393" s="374"/>
      <c r="BA393" s="375"/>
      <c r="BB393" s="375"/>
      <c r="BC393" s="375"/>
      <c r="BD393" s="375"/>
      <c r="BE393" s="375"/>
      <c r="BF393" s="375"/>
      <c r="BG393" s="374"/>
      <c r="BH393" s="375"/>
      <c r="BI393" s="375"/>
      <c r="BJ393" s="375"/>
      <c r="BK393" s="375"/>
      <c r="BL393" s="375"/>
      <c r="BM393" s="375"/>
      <c r="BN393" s="375"/>
      <c r="BO393" s="375"/>
      <c r="BP393" s="375"/>
      <c r="BQ393" s="375"/>
      <c r="BR393" s="374"/>
      <c r="BS393" s="372"/>
      <c r="BT393" s="372"/>
      <c r="BU393" s="374"/>
      <c r="BV393" s="430"/>
    </row>
    <row r="394" spans="1:74" s="355" customFormat="1" x14ac:dyDescent="0.25">
      <c r="A394" s="686" t="s">
        <v>8020</v>
      </c>
      <c r="B394" s="374"/>
      <c r="C394" s="731"/>
      <c r="D394" s="374"/>
      <c r="E394" s="372"/>
      <c r="F394" s="374"/>
      <c r="G394" s="372"/>
      <c r="H394" s="374"/>
      <c r="I394" s="348"/>
      <c r="J394" s="348"/>
      <c r="K394" s="348"/>
      <c r="L394" s="348"/>
      <c r="M394" s="362"/>
      <c r="N394" s="350" t="s">
        <v>430</v>
      </c>
      <c r="O394" s="348" t="s">
        <v>430</v>
      </c>
      <c r="P394" s="348" t="s">
        <v>430</v>
      </c>
      <c r="Q394" s="348" t="s">
        <v>430</v>
      </c>
      <c r="R394" s="348" t="s">
        <v>430</v>
      </c>
      <c r="S394" s="348" t="s">
        <v>430</v>
      </c>
      <c r="T394" s="348" t="s">
        <v>430</v>
      </c>
      <c r="U394" s="354" t="s">
        <v>430</v>
      </c>
      <c r="V394" s="348" t="s">
        <v>430</v>
      </c>
      <c r="W394" s="348" t="s">
        <v>430</v>
      </c>
      <c r="X394" s="348" t="s">
        <v>430</v>
      </c>
      <c r="Y394" s="375" t="s">
        <v>430</v>
      </c>
      <c r="Z394" s="348" t="s">
        <v>430</v>
      </c>
      <c r="AA394" s="348" t="s">
        <v>430</v>
      </c>
      <c r="AB394" s="348" t="s">
        <v>430</v>
      </c>
      <c r="AC394" s="348" t="s">
        <v>430</v>
      </c>
      <c r="AD394" s="348" t="s">
        <v>430</v>
      </c>
      <c r="AE394" s="348" t="s">
        <v>430</v>
      </c>
      <c r="AF394" s="348" t="s">
        <v>430</v>
      </c>
      <c r="AG394" s="569"/>
      <c r="AH394" s="346"/>
      <c r="AI394" s="346"/>
      <c r="AJ394" s="346"/>
      <c r="AK394" s="346"/>
      <c r="AL394" s="346"/>
      <c r="AM394" s="346"/>
      <c r="AN394" s="346"/>
      <c r="AO394" s="573"/>
      <c r="AP394" s="346"/>
      <c r="AQ394" s="346"/>
      <c r="AR394" s="346"/>
      <c r="AS394" s="346"/>
      <c r="AT394" s="346"/>
      <c r="AU394" s="429"/>
      <c r="AV394" s="429"/>
      <c r="AW394" s="429"/>
      <c r="AX394" s="429"/>
      <c r="AY394" s="429"/>
      <c r="AZ394" s="374"/>
      <c r="BA394" s="375"/>
      <c r="BB394" s="375"/>
      <c r="BC394" s="375"/>
      <c r="BD394" s="375"/>
      <c r="BE394" s="375"/>
      <c r="BF394" s="375"/>
      <c r="BG394" s="374"/>
      <c r="BH394" s="375"/>
      <c r="BI394" s="375"/>
      <c r="BJ394" s="375"/>
      <c r="BK394" s="375"/>
      <c r="BL394" s="375"/>
      <c r="BM394" s="375"/>
      <c r="BN394" s="375"/>
      <c r="BO394" s="375"/>
      <c r="BP394" s="375"/>
      <c r="BQ394" s="375"/>
      <c r="BR394" s="374"/>
      <c r="BS394" s="372"/>
      <c r="BT394" s="372"/>
      <c r="BU394" s="374"/>
      <c r="BV394" s="430"/>
    </row>
    <row r="395" spans="1:74" s="355" customFormat="1" x14ac:dyDescent="0.25">
      <c r="A395" s="686" t="s">
        <v>8021</v>
      </c>
      <c r="B395" s="374"/>
      <c r="C395" s="731"/>
      <c r="D395" s="374"/>
      <c r="E395" s="372"/>
      <c r="F395" s="374"/>
      <c r="G395" s="372"/>
      <c r="H395" s="374"/>
      <c r="I395" s="348"/>
      <c r="J395" s="348"/>
      <c r="K395" s="348"/>
      <c r="L395" s="348"/>
      <c r="M395" s="362"/>
      <c r="N395" s="350" t="s">
        <v>430</v>
      </c>
      <c r="O395" s="348" t="s">
        <v>430</v>
      </c>
      <c r="P395" s="348" t="s">
        <v>430</v>
      </c>
      <c r="Q395" s="348" t="s">
        <v>430</v>
      </c>
      <c r="R395" s="348" t="s">
        <v>430</v>
      </c>
      <c r="S395" s="348" t="s">
        <v>430</v>
      </c>
      <c r="T395" s="348" t="s">
        <v>430</v>
      </c>
      <c r="U395" s="354" t="s">
        <v>430</v>
      </c>
      <c r="V395" s="348" t="s">
        <v>430</v>
      </c>
      <c r="W395" s="348" t="s">
        <v>430</v>
      </c>
      <c r="X395" s="348" t="s">
        <v>430</v>
      </c>
      <c r="Y395" s="375" t="s">
        <v>430</v>
      </c>
      <c r="Z395" s="348" t="s">
        <v>430</v>
      </c>
      <c r="AA395" s="348" t="s">
        <v>430</v>
      </c>
      <c r="AB395" s="348" t="s">
        <v>430</v>
      </c>
      <c r="AC395" s="348" t="s">
        <v>430</v>
      </c>
      <c r="AD395" s="348" t="s">
        <v>430</v>
      </c>
      <c r="AE395" s="348" t="s">
        <v>430</v>
      </c>
      <c r="AF395" s="348" t="s">
        <v>430</v>
      </c>
      <c r="AG395" s="569"/>
      <c r="AH395" s="346"/>
      <c r="AI395" s="346"/>
      <c r="AJ395" s="346"/>
      <c r="AK395" s="346"/>
      <c r="AL395" s="346"/>
      <c r="AM395" s="346"/>
      <c r="AN395" s="346"/>
      <c r="AO395" s="573"/>
      <c r="AP395" s="346"/>
      <c r="AQ395" s="346"/>
      <c r="AR395" s="346"/>
      <c r="AS395" s="346"/>
      <c r="AT395" s="346"/>
      <c r="AU395" s="429"/>
      <c r="AV395" s="429"/>
      <c r="AW395" s="429"/>
      <c r="AX395" s="429"/>
      <c r="AY395" s="429"/>
      <c r="AZ395" s="374"/>
      <c r="BA395" s="375"/>
      <c r="BB395" s="375"/>
      <c r="BC395" s="375"/>
      <c r="BD395" s="375"/>
      <c r="BE395" s="375"/>
      <c r="BF395" s="375"/>
      <c r="BG395" s="374"/>
      <c r="BH395" s="375"/>
      <c r="BI395" s="375"/>
      <c r="BJ395" s="375"/>
      <c r="BK395" s="375"/>
      <c r="BL395" s="375"/>
      <c r="BM395" s="375"/>
      <c r="BN395" s="375"/>
      <c r="BO395" s="375"/>
      <c r="BP395" s="375"/>
      <c r="BQ395" s="375"/>
      <c r="BR395" s="374"/>
      <c r="BS395" s="372"/>
      <c r="BT395" s="372"/>
      <c r="BU395" s="374"/>
      <c r="BV395" s="430"/>
    </row>
    <row r="396" spans="1:74" s="355" customFormat="1" x14ac:dyDescent="0.25">
      <c r="A396" s="686" t="s">
        <v>8022</v>
      </c>
      <c r="B396" s="374"/>
      <c r="C396" s="731"/>
      <c r="D396" s="374"/>
      <c r="E396" s="372"/>
      <c r="F396" s="374"/>
      <c r="G396" s="372"/>
      <c r="H396" s="374"/>
      <c r="I396" s="348"/>
      <c r="J396" s="348"/>
      <c r="K396" s="348"/>
      <c r="L396" s="348"/>
      <c r="M396" s="362"/>
      <c r="N396" s="350" t="s">
        <v>430</v>
      </c>
      <c r="O396" s="348" t="s">
        <v>430</v>
      </c>
      <c r="P396" s="348" t="s">
        <v>430</v>
      </c>
      <c r="Q396" s="348" t="s">
        <v>430</v>
      </c>
      <c r="R396" s="348" t="s">
        <v>430</v>
      </c>
      <c r="S396" s="348" t="s">
        <v>430</v>
      </c>
      <c r="T396" s="348" t="s">
        <v>430</v>
      </c>
      <c r="U396" s="354" t="s">
        <v>430</v>
      </c>
      <c r="V396" s="348" t="s">
        <v>430</v>
      </c>
      <c r="W396" s="348" t="s">
        <v>430</v>
      </c>
      <c r="X396" s="348" t="s">
        <v>430</v>
      </c>
      <c r="Y396" s="375" t="s">
        <v>430</v>
      </c>
      <c r="Z396" s="348" t="s">
        <v>430</v>
      </c>
      <c r="AA396" s="348" t="s">
        <v>430</v>
      </c>
      <c r="AB396" s="348" t="s">
        <v>430</v>
      </c>
      <c r="AC396" s="348" t="s">
        <v>430</v>
      </c>
      <c r="AD396" s="348" t="s">
        <v>430</v>
      </c>
      <c r="AE396" s="348" t="s">
        <v>430</v>
      </c>
      <c r="AF396" s="348" t="s">
        <v>430</v>
      </c>
      <c r="AG396" s="569"/>
      <c r="AH396" s="346"/>
      <c r="AI396" s="346"/>
      <c r="AJ396" s="346"/>
      <c r="AK396" s="346"/>
      <c r="AL396" s="346"/>
      <c r="AM396" s="346"/>
      <c r="AN396" s="346"/>
      <c r="AO396" s="573"/>
      <c r="AP396" s="346"/>
      <c r="AQ396" s="346"/>
      <c r="AR396" s="346"/>
      <c r="AS396" s="346"/>
      <c r="AT396" s="346"/>
      <c r="AU396" s="429"/>
      <c r="AV396" s="429"/>
      <c r="AW396" s="429"/>
      <c r="AX396" s="429"/>
      <c r="AY396" s="429"/>
      <c r="AZ396" s="374"/>
      <c r="BA396" s="375"/>
      <c r="BB396" s="375"/>
      <c r="BC396" s="375"/>
      <c r="BD396" s="375"/>
      <c r="BE396" s="375"/>
      <c r="BF396" s="375"/>
      <c r="BG396" s="374"/>
      <c r="BH396" s="375"/>
      <c r="BI396" s="375"/>
      <c r="BJ396" s="375"/>
      <c r="BK396" s="375"/>
      <c r="BL396" s="375"/>
      <c r="BM396" s="375"/>
      <c r="BN396" s="375"/>
      <c r="BO396" s="375"/>
      <c r="BP396" s="375"/>
      <c r="BQ396" s="375"/>
      <c r="BR396" s="374"/>
      <c r="BS396" s="372"/>
      <c r="BT396" s="372"/>
      <c r="BU396" s="374"/>
      <c r="BV396" s="430"/>
    </row>
    <row r="397" spans="1:74" s="355" customFormat="1" x14ac:dyDescent="0.25">
      <c r="A397" s="686" t="s">
        <v>8023</v>
      </c>
      <c r="B397" s="374"/>
      <c r="C397" s="731"/>
      <c r="D397" s="374"/>
      <c r="E397" s="372"/>
      <c r="F397" s="374"/>
      <c r="G397" s="372"/>
      <c r="H397" s="374"/>
      <c r="I397" s="348"/>
      <c r="J397" s="348"/>
      <c r="K397" s="348"/>
      <c r="L397" s="348"/>
      <c r="M397" s="362"/>
      <c r="N397" s="350" t="s">
        <v>430</v>
      </c>
      <c r="O397" s="348" t="s">
        <v>430</v>
      </c>
      <c r="P397" s="348" t="s">
        <v>430</v>
      </c>
      <c r="Q397" s="348" t="s">
        <v>430</v>
      </c>
      <c r="R397" s="348" t="s">
        <v>430</v>
      </c>
      <c r="S397" s="348" t="s">
        <v>430</v>
      </c>
      <c r="T397" s="348" t="s">
        <v>430</v>
      </c>
      <c r="U397" s="354" t="s">
        <v>430</v>
      </c>
      <c r="V397" s="348" t="s">
        <v>430</v>
      </c>
      <c r="W397" s="348" t="s">
        <v>430</v>
      </c>
      <c r="X397" s="348" t="s">
        <v>430</v>
      </c>
      <c r="Y397" s="375" t="s">
        <v>430</v>
      </c>
      <c r="Z397" s="348" t="s">
        <v>430</v>
      </c>
      <c r="AA397" s="348" t="s">
        <v>430</v>
      </c>
      <c r="AB397" s="348" t="s">
        <v>430</v>
      </c>
      <c r="AC397" s="348" t="s">
        <v>430</v>
      </c>
      <c r="AD397" s="348" t="s">
        <v>430</v>
      </c>
      <c r="AE397" s="348" t="s">
        <v>430</v>
      </c>
      <c r="AF397" s="348" t="s">
        <v>430</v>
      </c>
      <c r="AG397" s="569"/>
      <c r="AH397" s="346"/>
      <c r="AI397" s="346"/>
      <c r="AJ397" s="346"/>
      <c r="AK397" s="346"/>
      <c r="AL397" s="346"/>
      <c r="AM397" s="346"/>
      <c r="AN397" s="346"/>
      <c r="AO397" s="573"/>
      <c r="AP397" s="346"/>
      <c r="AQ397" s="346"/>
      <c r="AR397" s="346"/>
      <c r="AS397" s="346"/>
      <c r="AT397" s="346"/>
      <c r="AU397" s="429"/>
      <c r="AV397" s="429"/>
      <c r="AW397" s="429"/>
      <c r="AX397" s="429"/>
      <c r="AY397" s="429"/>
      <c r="AZ397" s="374"/>
      <c r="BA397" s="375"/>
      <c r="BB397" s="375"/>
      <c r="BC397" s="375"/>
      <c r="BD397" s="375"/>
      <c r="BE397" s="375"/>
      <c r="BF397" s="375"/>
      <c r="BG397" s="374"/>
      <c r="BH397" s="375"/>
      <c r="BI397" s="375"/>
      <c r="BJ397" s="375"/>
      <c r="BK397" s="375"/>
      <c r="BL397" s="375"/>
      <c r="BM397" s="375"/>
      <c r="BN397" s="375"/>
      <c r="BO397" s="375"/>
      <c r="BP397" s="375"/>
      <c r="BQ397" s="375"/>
      <c r="BR397" s="374"/>
      <c r="BS397" s="372"/>
      <c r="BT397" s="372"/>
      <c r="BU397" s="374"/>
      <c r="BV397" s="430"/>
    </row>
    <row r="398" spans="1:74" s="355" customFormat="1" x14ac:dyDescent="0.25">
      <c r="A398" s="686" t="s">
        <v>8024</v>
      </c>
      <c r="B398" s="374"/>
      <c r="C398" s="731"/>
      <c r="D398" s="374"/>
      <c r="E398" s="372"/>
      <c r="F398" s="374"/>
      <c r="G398" s="372"/>
      <c r="H398" s="374"/>
      <c r="I398" s="348"/>
      <c r="J398" s="348"/>
      <c r="K398" s="348"/>
      <c r="L398" s="348"/>
      <c r="M398" s="362"/>
      <c r="N398" s="350" t="s">
        <v>430</v>
      </c>
      <c r="O398" s="348" t="s">
        <v>430</v>
      </c>
      <c r="P398" s="348" t="s">
        <v>430</v>
      </c>
      <c r="Q398" s="348" t="s">
        <v>430</v>
      </c>
      <c r="R398" s="348" t="s">
        <v>430</v>
      </c>
      <c r="S398" s="348" t="s">
        <v>430</v>
      </c>
      <c r="T398" s="348" t="s">
        <v>430</v>
      </c>
      <c r="U398" s="354" t="s">
        <v>430</v>
      </c>
      <c r="V398" s="348" t="s">
        <v>430</v>
      </c>
      <c r="W398" s="348" t="s">
        <v>430</v>
      </c>
      <c r="X398" s="348" t="s">
        <v>430</v>
      </c>
      <c r="Y398" s="375" t="s">
        <v>430</v>
      </c>
      <c r="Z398" s="348" t="s">
        <v>430</v>
      </c>
      <c r="AA398" s="348" t="s">
        <v>430</v>
      </c>
      <c r="AB398" s="348" t="s">
        <v>430</v>
      </c>
      <c r="AC398" s="348" t="s">
        <v>430</v>
      </c>
      <c r="AD398" s="348" t="s">
        <v>430</v>
      </c>
      <c r="AE398" s="348" t="s">
        <v>430</v>
      </c>
      <c r="AF398" s="348" t="s">
        <v>430</v>
      </c>
      <c r="AG398" s="569"/>
      <c r="AH398" s="346"/>
      <c r="AI398" s="346"/>
      <c r="AJ398" s="346"/>
      <c r="AK398" s="346"/>
      <c r="AL398" s="346"/>
      <c r="AM398" s="346"/>
      <c r="AN398" s="346"/>
      <c r="AO398" s="573"/>
      <c r="AP398" s="346"/>
      <c r="AQ398" s="346"/>
      <c r="AR398" s="346"/>
      <c r="AS398" s="346"/>
      <c r="AT398" s="346"/>
      <c r="AU398" s="429"/>
      <c r="AV398" s="429"/>
      <c r="AW398" s="429"/>
      <c r="AX398" s="429"/>
      <c r="AY398" s="429"/>
      <c r="AZ398" s="374"/>
      <c r="BA398" s="375"/>
      <c r="BB398" s="375"/>
      <c r="BC398" s="375"/>
      <c r="BD398" s="375"/>
      <c r="BE398" s="375"/>
      <c r="BF398" s="375"/>
      <c r="BG398" s="374"/>
      <c r="BH398" s="375"/>
      <c r="BI398" s="375"/>
      <c r="BJ398" s="375"/>
      <c r="BK398" s="375"/>
      <c r="BL398" s="375"/>
      <c r="BM398" s="375"/>
      <c r="BN398" s="375"/>
      <c r="BO398" s="375"/>
      <c r="BP398" s="375"/>
      <c r="BQ398" s="375"/>
      <c r="BR398" s="374"/>
      <c r="BS398" s="372"/>
      <c r="BT398" s="372"/>
      <c r="BU398" s="374"/>
      <c r="BV398" s="430"/>
    </row>
    <row r="399" spans="1:74" s="355" customFormat="1" x14ac:dyDescent="0.25">
      <c r="A399" s="686" t="s">
        <v>8025</v>
      </c>
      <c r="B399" s="374"/>
      <c r="C399" s="731"/>
      <c r="D399" s="374"/>
      <c r="E399" s="372"/>
      <c r="F399" s="374"/>
      <c r="G399" s="372"/>
      <c r="H399" s="374"/>
      <c r="I399" s="348"/>
      <c r="J399" s="348"/>
      <c r="K399" s="348"/>
      <c r="L399" s="348"/>
      <c r="M399" s="362"/>
      <c r="N399" s="350" t="s">
        <v>430</v>
      </c>
      <c r="O399" s="348" t="s">
        <v>430</v>
      </c>
      <c r="P399" s="348" t="s">
        <v>430</v>
      </c>
      <c r="Q399" s="348" t="s">
        <v>430</v>
      </c>
      <c r="R399" s="348" t="s">
        <v>430</v>
      </c>
      <c r="S399" s="348" t="s">
        <v>430</v>
      </c>
      <c r="T399" s="348" t="s">
        <v>430</v>
      </c>
      <c r="U399" s="354" t="s">
        <v>430</v>
      </c>
      <c r="V399" s="348" t="s">
        <v>430</v>
      </c>
      <c r="W399" s="348" t="s">
        <v>430</v>
      </c>
      <c r="X399" s="348" t="s">
        <v>430</v>
      </c>
      <c r="Y399" s="375" t="s">
        <v>430</v>
      </c>
      <c r="Z399" s="348" t="s">
        <v>430</v>
      </c>
      <c r="AA399" s="348" t="s">
        <v>430</v>
      </c>
      <c r="AB399" s="348" t="s">
        <v>430</v>
      </c>
      <c r="AC399" s="348" t="s">
        <v>430</v>
      </c>
      <c r="AD399" s="348" t="s">
        <v>430</v>
      </c>
      <c r="AE399" s="348" t="s">
        <v>430</v>
      </c>
      <c r="AF399" s="348" t="s">
        <v>430</v>
      </c>
      <c r="AG399" s="569"/>
      <c r="AH399" s="346"/>
      <c r="AI399" s="346"/>
      <c r="AJ399" s="346"/>
      <c r="AK399" s="346"/>
      <c r="AL399" s="346"/>
      <c r="AM399" s="346"/>
      <c r="AN399" s="346"/>
      <c r="AO399" s="573"/>
      <c r="AP399" s="346"/>
      <c r="AQ399" s="346"/>
      <c r="AR399" s="346"/>
      <c r="AS399" s="346"/>
      <c r="AT399" s="346"/>
      <c r="AU399" s="429"/>
      <c r="AV399" s="429"/>
      <c r="AW399" s="429"/>
      <c r="AX399" s="429"/>
      <c r="AY399" s="429"/>
      <c r="AZ399" s="374"/>
      <c r="BA399" s="375"/>
      <c r="BB399" s="375"/>
      <c r="BC399" s="375"/>
      <c r="BD399" s="375"/>
      <c r="BE399" s="375"/>
      <c r="BF399" s="375"/>
      <c r="BG399" s="374"/>
      <c r="BH399" s="375"/>
      <c r="BI399" s="375"/>
      <c r="BJ399" s="375"/>
      <c r="BK399" s="375"/>
      <c r="BL399" s="375"/>
      <c r="BM399" s="375"/>
      <c r="BN399" s="375"/>
      <c r="BO399" s="375"/>
      <c r="BP399" s="375"/>
      <c r="BQ399" s="375"/>
      <c r="BR399" s="374"/>
      <c r="BS399" s="372"/>
      <c r="BT399" s="372"/>
      <c r="BU399" s="374"/>
      <c r="BV399" s="430"/>
    </row>
    <row r="400" spans="1:74" s="355" customFormat="1" x14ac:dyDescent="0.25">
      <c r="A400" s="686" t="s">
        <v>8025</v>
      </c>
      <c r="B400" s="374"/>
      <c r="C400" s="731"/>
      <c r="D400" s="374"/>
      <c r="E400" s="372"/>
      <c r="F400" s="374"/>
      <c r="G400" s="372"/>
      <c r="H400" s="374"/>
      <c r="I400" s="348"/>
      <c r="J400" s="348"/>
      <c r="K400" s="348"/>
      <c r="L400" s="348"/>
      <c r="M400" s="362"/>
      <c r="N400" s="350" t="s">
        <v>430</v>
      </c>
      <c r="O400" s="348" t="s">
        <v>430</v>
      </c>
      <c r="P400" s="348">
        <v>-10.242699999999999</v>
      </c>
      <c r="Q400" s="348">
        <v>6.9962</v>
      </c>
      <c r="R400" s="348">
        <v>8.7449999999999992</v>
      </c>
      <c r="S400" s="348">
        <v>6.2485999999999997</v>
      </c>
      <c r="T400" s="348">
        <v>5.9916999999999998</v>
      </c>
      <c r="U400" s="354">
        <v>6.1763000000000003</v>
      </c>
      <c r="V400" s="348">
        <v>5.9123000000000001</v>
      </c>
      <c r="W400" s="348">
        <v>7.6653000000000002</v>
      </c>
      <c r="X400" s="348">
        <v>7.6506999999999996</v>
      </c>
      <c r="Y400" s="375" t="s">
        <v>430</v>
      </c>
      <c r="Z400" s="348" t="s">
        <v>430</v>
      </c>
      <c r="AA400" s="348">
        <v>6.2081</v>
      </c>
      <c r="AB400" s="348">
        <v>5.8152999999999997</v>
      </c>
      <c r="AC400" s="348">
        <v>6.2881999999999998</v>
      </c>
      <c r="AD400" s="348">
        <v>6.0869</v>
      </c>
      <c r="AE400" s="348">
        <v>9.2891999999999992</v>
      </c>
      <c r="AF400" s="348" t="s">
        <v>430</v>
      </c>
      <c r="AG400" s="569"/>
      <c r="AH400" s="346"/>
      <c r="AI400" s="346"/>
      <c r="AJ400" s="346"/>
      <c r="AK400" s="346"/>
      <c r="AL400" s="346"/>
      <c r="AM400" s="346"/>
      <c r="AN400" s="346"/>
      <c r="AO400" s="573"/>
      <c r="AP400" s="346"/>
      <c r="AQ400" s="346"/>
      <c r="AR400" s="346"/>
      <c r="AS400" s="346"/>
      <c r="AT400" s="346"/>
      <c r="AU400" s="429"/>
      <c r="AV400" s="429"/>
      <c r="AW400" s="429"/>
      <c r="AX400" s="429"/>
      <c r="AY400" s="429"/>
      <c r="AZ400" s="374"/>
      <c r="BA400" s="375"/>
      <c r="BB400" s="375"/>
      <c r="BC400" s="375"/>
      <c r="BD400" s="375"/>
      <c r="BE400" s="375"/>
      <c r="BF400" s="375"/>
      <c r="BG400" s="374"/>
      <c r="BH400" s="375"/>
      <c r="BI400" s="375"/>
      <c r="BJ400" s="375"/>
      <c r="BK400" s="375"/>
      <c r="BL400" s="375"/>
      <c r="BM400" s="375"/>
      <c r="BN400" s="375"/>
      <c r="BO400" s="375"/>
      <c r="BP400" s="375"/>
      <c r="BQ400" s="375"/>
      <c r="BR400" s="374"/>
      <c r="BS400" s="372"/>
      <c r="BT400" s="372"/>
      <c r="BU400" s="374"/>
      <c r="BV400" s="430"/>
    </row>
    <row r="401" spans="1:74" s="355" customFormat="1" x14ac:dyDescent="0.25">
      <c r="A401" s="686" t="s">
        <v>7275</v>
      </c>
      <c r="B401" s="374"/>
      <c r="C401" s="731"/>
      <c r="D401" s="374"/>
      <c r="E401" s="372"/>
      <c r="F401" s="374"/>
      <c r="G401" s="372"/>
      <c r="H401" s="374"/>
      <c r="I401" s="348"/>
      <c r="J401" s="348"/>
      <c r="K401" s="348"/>
      <c r="L401" s="348"/>
      <c r="M401" s="362"/>
      <c r="N401" s="350" t="s">
        <v>430</v>
      </c>
      <c r="O401" s="348" t="s">
        <v>430</v>
      </c>
      <c r="P401" s="348" t="s">
        <v>430</v>
      </c>
      <c r="Q401" s="348" t="s">
        <v>430</v>
      </c>
      <c r="R401" s="348" t="s">
        <v>430</v>
      </c>
      <c r="S401" s="348" t="s">
        <v>430</v>
      </c>
      <c r="T401" s="348" t="s">
        <v>430</v>
      </c>
      <c r="U401" s="354" t="s">
        <v>430</v>
      </c>
      <c r="V401" s="348" t="s">
        <v>430</v>
      </c>
      <c r="W401" s="348" t="s">
        <v>430</v>
      </c>
      <c r="X401" s="348" t="s">
        <v>430</v>
      </c>
      <c r="Y401" s="375" t="s">
        <v>430</v>
      </c>
      <c r="Z401" s="348" t="s">
        <v>430</v>
      </c>
      <c r="AA401" s="348" t="s">
        <v>430</v>
      </c>
      <c r="AB401" s="348" t="s">
        <v>430</v>
      </c>
      <c r="AC401" s="348" t="s">
        <v>430</v>
      </c>
      <c r="AD401" s="348" t="s">
        <v>430</v>
      </c>
      <c r="AE401" s="348" t="s">
        <v>430</v>
      </c>
      <c r="AF401" s="348" t="s">
        <v>430</v>
      </c>
      <c r="AG401" s="569"/>
      <c r="AH401" s="346"/>
      <c r="AI401" s="346"/>
      <c r="AJ401" s="346"/>
      <c r="AK401" s="346"/>
      <c r="AL401" s="346"/>
      <c r="AM401" s="346"/>
      <c r="AN401" s="346"/>
      <c r="AO401" s="573"/>
      <c r="AP401" s="346"/>
      <c r="AQ401" s="346"/>
      <c r="AR401" s="346"/>
      <c r="AS401" s="346"/>
      <c r="AT401" s="346"/>
      <c r="AU401" s="429"/>
      <c r="AV401" s="429"/>
      <c r="AW401" s="429"/>
      <c r="AX401" s="429"/>
      <c r="AY401" s="429"/>
      <c r="AZ401" s="374"/>
      <c r="BA401" s="375"/>
      <c r="BB401" s="375"/>
      <c r="BC401" s="375"/>
      <c r="BD401" s="375"/>
      <c r="BE401" s="375"/>
      <c r="BF401" s="375"/>
      <c r="BG401" s="374"/>
      <c r="BH401" s="375"/>
      <c r="BI401" s="375"/>
      <c r="BJ401" s="375"/>
      <c r="BK401" s="375"/>
      <c r="BL401" s="375"/>
      <c r="BM401" s="375"/>
      <c r="BN401" s="375"/>
      <c r="BO401" s="375"/>
      <c r="BP401" s="375"/>
      <c r="BQ401" s="375"/>
      <c r="BR401" s="374"/>
      <c r="BS401" s="372"/>
      <c r="BT401" s="372"/>
      <c r="BU401" s="374"/>
      <c r="BV401" s="430"/>
    </row>
    <row r="402" spans="1:74" s="355" customFormat="1" x14ac:dyDescent="0.25">
      <c r="A402" s="686" t="s">
        <v>7600</v>
      </c>
      <c r="B402" s="374"/>
      <c r="C402" s="731"/>
      <c r="D402" s="374"/>
      <c r="E402" s="372"/>
      <c r="F402" s="374"/>
      <c r="G402" s="372"/>
      <c r="H402" s="374"/>
      <c r="I402" s="348"/>
      <c r="J402" s="348"/>
      <c r="K402" s="348"/>
      <c r="L402" s="348"/>
      <c r="M402" s="362"/>
      <c r="N402" s="350" t="s">
        <v>430</v>
      </c>
      <c r="O402" s="348" t="s">
        <v>430</v>
      </c>
      <c r="P402" s="348" t="s">
        <v>430</v>
      </c>
      <c r="Q402" s="348" t="s">
        <v>430</v>
      </c>
      <c r="R402" s="348" t="s">
        <v>430</v>
      </c>
      <c r="S402" s="348" t="s">
        <v>430</v>
      </c>
      <c r="T402" s="348" t="s">
        <v>430</v>
      </c>
      <c r="U402" s="354" t="s">
        <v>430</v>
      </c>
      <c r="V402" s="348" t="s">
        <v>430</v>
      </c>
      <c r="W402" s="348" t="s">
        <v>430</v>
      </c>
      <c r="X402" s="348" t="s">
        <v>430</v>
      </c>
      <c r="Y402" s="375" t="s">
        <v>430</v>
      </c>
      <c r="Z402" s="348" t="s">
        <v>430</v>
      </c>
      <c r="AA402" s="348" t="s">
        <v>430</v>
      </c>
      <c r="AB402" s="348" t="s">
        <v>430</v>
      </c>
      <c r="AC402" s="348" t="s">
        <v>430</v>
      </c>
      <c r="AD402" s="348" t="s">
        <v>430</v>
      </c>
      <c r="AE402" s="348" t="s">
        <v>430</v>
      </c>
      <c r="AF402" s="348" t="s">
        <v>430</v>
      </c>
      <c r="AG402" s="569"/>
      <c r="AH402" s="346"/>
      <c r="AI402" s="346"/>
      <c r="AJ402" s="346"/>
      <c r="AK402" s="346"/>
      <c r="AL402" s="346"/>
      <c r="AM402" s="346"/>
      <c r="AN402" s="346"/>
      <c r="AO402" s="573"/>
      <c r="AP402" s="346"/>
      <c r="AQ402" s="346"/>
      <c r="AR402" s="346"/>
      <c r="AS402" s="346"/>
      <c r="AT402" s="346"/>
      <c r="AU402" s="429"/>
      <c r="AV402" s="429"/>
      <c r="AW402" s="429"/>
      <c r="AX402" s="429"/>
      <c r="AY402" s="429"/>
      <c r="AZ402" s="374"/>
      <c r="BA402" s="375"/>
      <c r="BB402" s="375"/>
      <c r="BC402" s="375"/>
      <c r="BD402" s="375"/>
      <c r="BE402" s="375"/>
      <c r="BF402" s="375"/>
      <c r="BG402" s="374"/>
      <c r="BH402" s="375"/>
      <c r="BI402" s="375"/>
      <c r="BJ402" s="375"/>
      <c r="BK402" s="375"/>
      <c r="BL402" s="375"/>
      <c r="BM402" s="375"/>
      <c r="BN402" s="375"/>
      <c r="BO402" s="375"/>
      <c r="BP402" s="375"/>
      <c r="BQ402" s="375"/>
      <c r="BR402" s="374"/>
      <c r="BS402" s="372"/>
      <c r="BT402" s="372"/>
      <c r="BU402" s="374"/>
      <c r="BV402" s="430"/>
    </row>
    <row r="403" spans="1:74" s="355" customFormat="1" x14ac:dyDescent="0.25">
      <c r="A403" s="686" t="s">
        <v>8026</v>
      </c>
      <c r="B403" s="374"/>
      <c r="C403" s="731"/>
      <c r="D403" s="374"/>
      <c r="E403" s="372"/>
      <c r="F403" s="374"/>
      <c r="G403" s="372"/>
      <c r="H403" s="374"/>
      <c r="I403" s="348"/>
      <c r="J403" s="348"/>
      <c r="K403" s="348"/>
      <c r="L403" s="348"/>
      <c r="M403" s="362"/>
      <c r="N403" s="350" t="s">
        <v>430</v>
      </c>
      <c r="O403" s="348" t="s">
        <v>430</v>
      </c>
      <c r="P403" s="348" t="s">
        <v>430</v>
      </c>
      <c r="Q403" s="348" t="s">
        <v>430</v>
      </c>
      <c r="R403" s="348" t="s">
        <v>430</v>
      </c>
      <c r="S403" s="348" t="s">
        <v>430</v>
      </c>
      <c r="T403" s="348" t="s">
        <v>430</v>
      </c>
      <c r="U403" s="354" t="s">
        <v>430</v>
      </c>
      <c r="V403" s="348" t="s">
        <v>430</v>
      </c>
      <c r="W403" s="348" t="s">
        <v>430</v>
      </c>
      <c r="X403" s="348" t="s">
        <v>430</v>
      </c>
      <c r="Y403" s="375" t="s">
        <v>430</v>
      </c>
      <c r="Z403" s="348" t="s">
        <v>430</v>
      </c>
      <c r="AA403" s="348" t="s">
        <v>430</v>
      </c>
      <c r="AB403" s="348" t="s">
        <v>430</v>
      </c>
      <c r="AC403" s="348" t="s">
        <v>430</v>
      </c>
      <c r="AD403" s="348" t="s">
        <v>430</v>
      </c>
      <c r="AE403" s="348" t="s">
        <v>430</v>
      </c>
      <c r="AF403" s="348" t="s">
        <v>430</v>
      </c>
      <c r="AG403" s="569"/>
      <c r="AH403" s="346"/>
      <c r="AI403" s="346"/>
      <c r="AJ403" s="346"/>
      <c r="AK403" s="346"/>
      <c r="AL403" s="346"/>
      <c r="AM403" s="346"/>
      <c r="AN403" s="346"/>
      <c r="AO403" s="573"/>
      <c r="AP403" s="346"/>
      <c r="AQ403" s="346"/>
      <c r="AR403" s="346"/>
      <c r="AS403" s="346"/>
      <c r="AT403" s="346"/>
      <c r="AU403" s="429"/>
      <c r="AV403" s="429"/>
      <c r="AW403" s="429"/>
      <c r="AX403" s="429"/>
      <c r="AY403" s="429"/>
      <c r="AZ403" s="374"/>
      <c r="BA403" s="375"/>
      <c r="BB403" s="375"/>
      <c r="BC403" s="375"/>
      <c r="BD403" s="375"/>
      <c r="BE403" s="375"/>
      <c r="BF403" s="375"/>
      <c r="BG403" s="374"/>
      <c r="BH403" s="375"/>
      <c r="BI403" s="375"/>
      <c r="BJ403" s="375"/>
      <c r="BK403" s="375"/>
      <c r="BL403" s="375"/>
      <c r="BM403" s="375"/>
      <c r="BN403" s="375"/>
      <c r="BO403" s="375"/>
      <c r="BP403" s="375"/>
      <c r="BQ403" s="375"/>
      <c r="BR403" s="374"/>
      <c r="BS403" s="372"/>
      <c r="BT403" s="372"/>
      <c r="BU403" s="374"/>
      <c r="BV403" s="430"/>
    </row>
    <row r="404" spans="1:74" s="355" customFormat="1" x14ac:dyDescent="0.25">
      <c r="A404" s="686" t="s">
        <v>8027</v>
      </c>
      <c r="B404" s="374"/>
      <c r="C404" s="731"/>
      <c r="D404" s="374"/>
      <c r="E404" s="372"/>
      <c r="F404" s="374"/>
      <c r="G404" s="372"/>
      <c r="H404" s="374"/>
      <c r="I404" s="348"/>
      <c r="J404" s="348"/>
      <c r="K404" s="348"/>
      <c r="L404" s="348"/>
      <c r="M404" s="362"/>
      <c r="N404" s="350" t="s">
        <v>430</v>
      </c>
      <c r="O404" s="348" t="s">
        <v>430</v>
      </c>
      <c r="P404" s="348" t="s">
        <v>430</v>
      </c>
      <c r="Q404" s="348" t="s">
        <v>430</v>
      </c>
      <c r="R404" s="348" t="s">
        <v>430</v>
      </c>
      <c r="S404" s="348" t="s">
        <v>430</v>
      </c>
      <c r="T404" s="348" t="s">
        <v>430</v>
      </c>
      <c r="U404" s="354" t="s">
        <v>430</v>
      </c>
      <c r="V404" s="348" t="s">
        <v>430</v>
      </c>
      <c r="W404" s="348" t="s">
        <v>430</v>
      </c>
      <c r="X404" s="348" t="s">
        <v>430</v>
      </c>
      <c r="Y404" s="375" t="s">
        <v>430</v>
      </c>
      <c r="Z404" s="348" t="s">
        <v>430</v>
      </c>
      <c r="AA404" s="348" t="s">
        <v>430</v>
      </c>
      <c r="AB404" s="348" t="s">
        <v>430</v>
      </c>
      <c r="AC404" s="348" t="s">
        <v>430</v>
      </c>
      <c r="AD404" s="348" t="s">
        <v>430</v>
      </c>
      <c r="AE404" s="348" t="s">
        <v>430</v>
      </c>
      <c r="AF404" s="348" t="s">
        <v>430</v>
      </c>
      <c r="AG404" s="569"/>
      <c r="AH404" s="346"/>
      <c r="AI404" s="346"/>
      <c r="AJ404" s="346"/>
      <c r="AK404" s="346"/>
      <c r="AL404" s="346"/>
      <c r="AM404" s="346"/>
      <c r="AN404" s="346"/>
      <c r="AO404" s="573"/>
      <c r="AP404" s="346"/>
      <c r="AQ404" s="346"/>
      <c r="AR404" s="346"/>
      <c r="AS404" s="346"/>
      <c r="AT404" s="346"/>
      <c r="AU404" s="429"/>
      <c r="AV404" s="429"/>
      <c r="AW404" s="429"/>
      <c r="AX404" s="429"/>
      <c r="AY404" s="429"/>
      <c r="AZ404" s="374"/>
      <c r="BA404" s="375"/>
      <c r="BB404" s="375"/>
      <c r="BC404" s="375"/>
      <c r="BD404" s="375"/>
      <c r="BE404" s="375"/>
      <c r="BF404" s="375"/>
      <c r="BG404" s="374"/>
      <c r="BH404" s="375"/>
      <c r="BI404" s="375"/>
      <c r="BJ404" s="375"/>
      <c r="BK404" s="375"/>
      <c r="BL404" s="375"/>
      <c r="BM404" s="375"/>
      <c r="BN404" s="375"/>
      <c r="BO404" s="375"/>
      <c r="BP404" s="375"/>
      <c r="BQ404" s="375"/>
      <c r="BR404" s="374"/>
      <c r="BS404" s="372"/>
      <c r="BT404" s="372"/>
      <c r="BU404" s="374"/>
      <c r="BV404" s="430"/>
    </row>
    <row r="405" spans="1:74" s="355" customFormat="1" x14ac:dyDescent="0.25">
      <c r="A405" s="686" t="s">
        <v>8028</v>
      </c>
      <c r="B405" s="374"/>
      <c r="C405" s="731"/>
      <c r="D405" s="374"/>
      <c r="E405" s="372"/>
      <c r="F405" s="374"/>
      <c r="G405" s="372"/>
      <c r="H405" s="374"/>
      <c r="I405" s="348"/>
      <c r="J405" s="348"/>
      <c r="K405" s="348"/>
      <c r="L405" s="348"/>
      <c r="M405" s="362"/>
      <c r="N405" s="350" t="s">
        <v>430</v>
      </c>
      <c r="O405" s="348" t="s">
        <v>430</v>
      </c>
      <c r="P405" s="348" t="s">
        <v>430</v>
      </c>
      <c r="Q405" s="348" t="s">
        <v>430</v>
      </c>
      <c r="R405" s="348" t="s">
        <v>430</v>
      </c>
      <c r="S405" s="348" t="s">
        <v>430</v>
      </c>
      <c r="T405" s="348" t="s">
        <v>430</v>
      </c>
      <c r="U405" s="354" t="s">
        <v>430</v>
      </c>
      <c r="V405" s="348" t="s">
        <v>430</v>
      </c>
      <c r="W405" s="348" t="s">
        <v>430</v>
      </c>
      <c r="X405" s="348" t="s">
        <v>430</v>
      </c>
      <c r="Y405" s="375" t="s">
        <v>430</v>
      </c>
      <c r="Z405" s="348" t="s">
        <v>430</v>
      </c>
      <c r="AA405" s="348" t="s">
        <v>430</v>
      </c>
      <c r="AB405" s="348" t="s">
        <v>430</v>
      </c>
      <c r="AC405" s="348" t="s">
        <v>430</v>
      </c>
      <c r="AD405" s="348" t="s">
        <v>430</v>
      </c>
      <c r="AE405" s="348" t="s">
        <v>430</v>
      </c>
      <c r="AF405" s="348" t="s">
        <v>430</v>
      </c>
      <c r="AG405" s="569"/>
      <c r="AH405" s="346"/>
      <c r="AI405" s="346"/>
      <c r="AJ405" s="346"/>
      <c r="AK405" s="346"/>
      <c r="AL405" s="346"/>
      <c r="AM405" s="346"/>
      <c r="AN405" s="346"/>
      <c r="AO405" s="573"/>
      <c r="AP405" s="346"/>
      <c r="AQ405" s="346"/>
      <c r="AR405" s="346"/>
      <c r="AS405" s="346"/>
      <c r="AT405" s="346"/>
      <c r="AU405" s="429"/>
      <c r="AV405" s="429"/>
      <c r="AW405" s="429"/>
      <c r="AX405" s="429"/>
      <c r="AY405" s="429"/>
      <c r="AZ405" s="374"/>
      <c r="BA405" s="375"/>
      <c r="BB405" s="375"/>
      <c r="BC405" s="375"/>
      <c r="BD405" s="375"/>
      <c r="BE405" s="375"/>
      <c r="BF405" s="375"/>
      <c r="BG405" s="374"/>
      <c r="BH405" s="375"/>
      <c r="BI405" s="375"/>
      <c r="BJ405" s="375"/>
      <c r="BK405" s="375"/>
      <c r="BL405" s="375"/>
      <c r="BM405" s="375"/>
      <c r="BN405" s="375"/>
      <c r="BO405" s="375"/>
      <c r="BP405" s="375"/>
      <c r="BQ405" s="375"/>
      <c r="BR405" s="374"/>
      <c r="BS405" s="372"/>
      <c r="BT405" s="372"/>
      <c r="BU405" s="374"/>
      <c r="BV405" s="430"/>
    </row>
    <row r="406" spans="1:74" s="355" customFormat="1" x14ac:dyDescent="0.25">
      <c r="A406" s="686" t="s">
        <v>8029</v>
      </c>
      <c r="B406" s="374"/>
      <c r="C406" s="731"/>
      <c r="D406" s="374"/>
      <c r="E406" s="372"/>
      <c r="F406" s="374"/>
      <c r="G406" s="372"/>
      <c r="H406" s="374"/>
      <c r="I406" s="348"/>
      <c r="J406" s="348"/>
      <c r="K406" s="348"/>
      <c r="L406" s="348"/>
      <c r="M406" s="362"/>
      <c r="N406" s="350" t="s">
        <v>430</v>
      </c>
      <c r="O406" s="348" t="s">
        <v>430</v>
      </c>
      <c r="P406" s="348" t="s">
        <v>430</v>
      </c>
      <c r="Q406" s="348" t="s">
        <v>430</v>
      </c>
      <c r="R406" s="348" t="s">
        <v>430</v>
      </c>
      <c r="S406" s="348" t="s">
        <v>430</v>
      </c>
      <c r="T406" s="348" t="s">
        <v>430</v>
      </c>
      <c r="U406" s="354" t="s">
        <v>430</v>
      </c>
      <c r="V406" s="348" t="s">
        <v>430</v>
      </c>
      <c r="W406" s="348" t="s">
        <v>430</v>
      </c>
      <c r="X406" s="348" t="s">
        <v>430</v>
      </c>
      <c r="Y406" s="375" t="s">
        <v>430</v>
      </c>
      <c r="Z406" s="348" t="s">
        <v>430</v>
      </c>
      <c r="AA406" s="348" t="s">
        <v>430</v>
      </c>
      <c r="AB406" s="348" t="s">
        <v>430</v>
      </c>
      <c r="AC406" s="348" t="s">
        <v>430</v>
      </c>
      <c r="AD406" s="348" t="s">
        <v>430</v>
      </c>
      <c r="AE406" s="348" t="s">
        <v>430</v>
      </c>
      <c r="AF406" s="348" t="s">
        <v>430</v>
      </c>
      <c r="AG406" s="569"/>
      <c r="AH406" s="346"/>
      <c r="AI406" s="346"/>
      <c r="AJ406" s="346"/>
      <c r="AK406" s="346"/>
      <c r="AL406" s="346"/>
      <c r="AM406" s="346"/>
      <c r="AN406" s="346"/>
      <c r="AO406" s="573"/>
      <c r="AP406" s="346"/>
      <c r="AQ406" s="346"/>
      <c r="AR406" s="346"/>
      <c r="AS406" s="346"/>
      <c r="AT406" s="346"/>
      <c r="AU406" s="429"/>
      <c r="AV406" s="429"/>
      <c r="AW406" s="429"/>
      <c r="AX406" s="429"/>
      <c r="AY406" s="429"/>
      <c r="AZ406" s="374"/>
      <c r="BA406" s="375"/>
      <c r="BB406" s="375"/>
      <c r="BC406" s="375"/>
      <c r="BD406" s="375"/>
      <c r="BE406" s="375"/>
      <c r="BF406" s="375"/>
      <c r="BG406" s="374"/>
      <c r="BH406" s="375"/>
      <c r="BI406" s="375"/>
      <c r="BJ406" s="375"/>
      <c r="BK406" s="375"/>
      <c r="BL406" s="375"/>
      <c r="BM406" s="375"/>
      <c r="BN406" s="375"/>
      <c r="BO406" s="375"/>
      <c r="BP406" s="375"/>
      <c r="BQ406" s="375"/>
      <c r="BR406" s="374"/>
      <c r="BS406" s="372"/>
      <c r="BT406" s="372"/>
      <c r="BU406" s="374"/>
      <c r="BV406" s="430"/>
    </row>
    <row r="407" spans="1:74" s="355" customFormat="1" x14ac:dyDescent="0.25">
      <c r="A407" s="686" t="s">
        <v>8030</v>
      </c>
      <c r="B407" s="374"/>
      <c r="C407" s="731"/>
      <c r="D407" s="374"/>
      <c r="E407" s="372"/>
      <c r="F407" s="374"/>
      <c r="G407" s="372"/>
      <c r="H407" s="374"/>
      <c r="I407" s="348"/>
      <c r="J407" s="348"/>
      <c r="K407" s="348"/>
      <c r="L407" s="348"/>
      <c r="M407" s="362"/>
      <c r="N407" s="350" t="s">
        <v>430</v>
      </c>
      <c r="O407" s="348" t="s">
        <v>430</v>
      </c>
      <c r="P407" s="348" t="s">
        <v>430</v>
      </c>
      <c r="Q407" s="348" t="s">
        <v>430</v>
      </c>
      <c r="R407" s="348" t="s">
        <v>430</v>
      </c>
      <c r="S407" s="348" t="s">
        <v>430</v>
      </c>
      <c r="T407" s="348" t="s">
        <v>430</v>
      </c>
      <c r="U407" s="354" t="s">
        <v>430</v>
      </c>
      <c r="V407" s="348" t="s">
        <v>430</v>
      </c>
      <c r="W407" s="348" t="s">
        <v>430</v>
      </c>
      <c r="X407" s="348" t="s">
        <v>430</v>
      </c>
      <c r="Y407" s="375" t="s">
        <v>430</v>
      </c>
      <c r="Z407" s="348" t="s">
        <v>430</v>
      </c>
      <c r="AA407" s="348" t="s">
        <v>430</v>
      </c>
      <c r="AB407" s="348" t="s">
        <v>430</v>
      </c>
      <c r="AC407" s="348" t="s">
        <v>430</v>
      </c>
      <c r="AD407" s="348" t="s">
        <v>430</v>
      </c>
      <c r="AE407" s="348" t="s">
        <v>430</v>
      </c>
      <c r="AF407" s="348" t="s">
        <v>430</v>
      </c>
      <c r="AG407" s="569"/>
      <c r="AH407" s="346"/>
      <c r="AI407" s="346"/>
      <c r="AJ407" s="346"/>
      <c r="AK407" s="346"/>
      <c r="AL407" s="346"/>
      <c r="AM407" s="346"/>
      <c r="AN407" s="346"/>
      <c r="AO407" s="573"/>
      <c r="AP407" s="346"/>
      <c r="AQ407" s="346"/>
      <c r="AR407" s="346"/>
      <c r="AS407" s="346"/>
      <c r="AT407" s="346"/>
      <c r="AU407" s="429"/>
      <c r="AV407" s="429"/>
      <c r="AW407" s="429"/>
      <c r="AX407" s="429"/>
      <c r="AY407" s="429"/>
      <c r="AZ407" s="374"/>
      <c r="BA407" s="375"/>
      <c r="BB407" s="375"/>
      <c r="BC407" s="375"/>
      <c r="BD407" s="375"/>
      <c r="BE407" s="375"/>
      <c r="BF407" s="375"/>
      <c r="BG407" s="374"/>
      <c r="BH407" s="375"/>
      <c r="BI407" s="375"/>
      <c r="BJ407" s="375"/>
      <c r="BK407" s="375"/>
      <c r="BL407" s="375"/>
      <c r="BM407" s="375"/>
      <c r="BN407" s="375"/>
      <c r="BO407" s="375"/>
      <c r="BP407" s="375"/>
      <c r="BQ407" s="375"/>
      <c r="BR407" s="374"/>
      <c r="BS407" s="372"/>
      <c r="BT407" s="372"/>
      <c r="BU407" s="374"/>
      <c r="BV407" s="430"/>
    </row>
    <row r="408" spans="1:74" s="355" customFormat="1" x14ac:dyDescent="0.25">
      <c r="A408" s="686" t="s">
        <v>8031</v>
      </c>
      <c r="B408" s="374"/>
      <c r="C408" s="731"/>
      <c r="D408" s="374"/>
      <c r="E408" s="372"/>
      <c r="F408" s="374"/>
      <c r="G408" s="372"/>
      <c r="H408" s="374"/>
      <c r="I408" s="348"/>
      <c r="J408" s="348"/>
      <c r="K408" s="348"/>
      <c r="L408" s="348"/>
      <c r="M408" s="362"/>
      <c r="N408" s="350" t="s">
        <v>430</v>
      </c>
      <c r="O408" s="348" t="s">
        <v>430</v>
      </c>
      <c r="P408" s="348" t="s">
        <v>430</v>
      </c>
      <c r="Q408" s="348" t="s">
        <v>430</v>
      </c>
      <c r="R408" s="348" t="s">
        <v>430</v>
      </c>
      <c r="S408" s="348" t="s">
        <v>430</v>
      </c>
      <c r="T408" s="348" t="s">
        <v>430</v>
      </c>
      <c r="U408" s="354" t="s">
        <v>430</v>
      </c>
      <c r="V408" s="348" t="s">
        <v>430</v>
      </c>
      <c r="W408" s="348" t="s">
        <v>430</v>
      </c>
      <c r="X408" s="348" t="s">
        <v>430</v>
      </c>
      <c r="Y408" s="375" t="s">
        <v>430</v>
      </c>
      <c r="Z408" s="348" t="s">
        <v>430</v>
      </c>
      <c r="AA408" s="348" t="s">
        <v>430</v>
      </c>
      <c r="AB408" s="348" t="s">
        <v>430</v>
      </c>
      <c r="AC408" s="348" t="s">
        <v>430</v>
      </c>
      <c r="AD408" s="348" t="s">
        <v>430</v>
      </c>
      <c r="AE408" s="348" t="s">
        <v>430</v>
      </c>
      <c r="AF408" s="348" t="s">
        <v>430</v>
      </c>
      <c r="AG408" s="569"/>
      <c r="AH408" s="346"/>
      <c r="AI408" s="346"/>
      <c r="AJ408" s="346"/>
      <c r="AK408" s="346"/>
      <c r="AL408" s="346"/>
      <c r="AM408" s="346"/>
      <c r="AN408" s="346"/>
      <c r="AO408" s="573"/>
      <c r="AP408" s="346"/>
      <c r="AQ408" s="346"/>
      <c r="AR408" s="346"/>
      <c r="AS408" s="346"/>
      <c r="AT408" s="346"/>
      <c r="AU408" s="429"/>
      <c r="AV408" s="429"/>
      <c r="AW408" s="429"/>
      <c r="AX408" s="429"/>
      <c r="AY408" s="429"/>
      <c r="AZ408" s="374"/>
      <c r="BA408" s="375"/>
      <c r="BB408" s="375"/>
      <c r="BC408" s="375"/>
      <c r="BD408" s="375"/>
      <c r="BE408" s="375"/>
      <c r="BF408" s="375"/>
      <c r="BG408" s="374"/>
      <c r="BH408" s="375"/>
      <c r="BI408" s="375"/>
      <c r="BJ408" s="375"/>
      <c r="BK408" s="375"/>
      <c r="BL408" s="375"/>
      <c r="BM408" s="375"/>
      <c r="BN408" s="375"/>
      <c r="BO408" s="375"/>
      <c r="BP408" s="375"/>
      <c r="BQ408" s="375"/>
      <c r="BR408" s="374"/>
      <c r="BS408" s="372"/>
      <c r="BT408" s="372"/>
      <c r="BU408" s="374"/>
      <c r="BV408" s="430"/>
    </row>
    <row r="409" spans="1:74" s="355" customFormat="1" x14ac:dyDescent="0.25">
      <c r="A409" s="686" t="s">
        <v>8032</v>
      </c>
      <c r="B409" s="374"/>
      <c r="C409" s="731"/>
      <c r="D409" s="374"/>
      <c r="E409" s="372"/>
      <c r="F409" s="374"/>
      <c r="G409" s="372"/>
      <c r="H409" s="374"/>
      <c r="I409" s="348"/>
      <c r="J409" s="348"/>
      <c r="K409" s="348"/>
      <c r="L409" s="348"/>
      <c r="M409" s="362"/>
      <c r="N409" s="350" t="s">
        <v>430</v>
      </c>
      <c r="O409" s="348" t="s">
        <v>430</v>
      </c>
      <c r="P409" s="348" t="s">
        <v>430</v>
      </c>
      <c r="Q409" s="348" t="s">
        <v>430</v>
      </c>
      <c r="R409" s="348" t="s">
        <v>430</v>
      </c>
      <c r="S409" s="348" t="s">
        <v>430</v>
      </c>
      <c r="T409" s="348" t="s">
        <v>430</v>
      </c>
      <c r="U409" s="354" t="s">
        <v>430</v>
      </c>
      <c r="V409" s="348" t="s">
        <v>430</v>
      </c>
      <c r="W409" s="348" t="s">
        <v>430</v>
      </c>
      <c r="X409" s="348" t="s">
        <v>430</v>
      </c>
      <c r="Y409" s="375" t="s">
        <v>430</v>
      </c>
      <c r="Z409" s="348" t="s">
        <v>430</v>
      </c>
      <c r="AA409" s="348" t="s">
        <v>430</v>
      </c>
      <c r="AB409" s="348" t="s">
        <v>430</v>
      </c>
      <c r="AC409" s="348" t="s">
        <v>430</v>
      </c>
      <c r="AD409" s="348" t="s">
        <v>430</v>
      </c>
      <c r="AE409" s="348" t="s">
        <v>430</v>
      </c>
      <c r="AF409" s="348" t="s">
        <v>430</v>
      </c>
      <c r="AG409" s="569"/>
      <c r="AH409" s="346"/>
      <c r="AI409" s="346"/>
      <c r="AJ409" s="346"/>
      <c r="AK409" s="346"/>
      <c r="AL409" s="346"/>
      <c r="AM409" s="346"/>
      <c r="AN409" s="346"/>
      <c r="AO409" s="573"/>
      <c r="AP409" s="346"/>
      <c r="AQ409" s="346"/>
      <c r="AR409" s="346"/>
      <c r="AS409" s="346"/>
      <c r="AT409" s="346"/>
      <c r="AU409" s="429"/>
      <c r="AV409" s="429"/>
      <c r="AW409" s="429"/>
      <c r="AX409" s="429"/>
      <c r="AY409" s="429"/>
      <c r="AZ409" s="374"/>
      <c r="BA409" s="375"/>
      <c r="BB409" s="375"/>
      <c r="BC409" s="375"/>
      <c r="BD409" s="375"/>
      <c r="BE409" s="375"/>
      <c r="BF409" s="375"/>
      <c r="BG409" s="374"/>
      <c r="BH409" s="375"/>
      <c r="BI409" s="375"/>
      <c r="BJ409" s="375"/>
      <c r="BK409" s="375"/>
      <c r="BL409" s="375"/>
      <c r="BM409" s="375"/>
      <c r="BN409" s="375"/>
      <c r="BO409" s="375"/>
      <c r="BP409" s="375"/>
      <c r="BQ409" s="375"/>
      <c r="BR409" s="374"/>
      <c r="BS409" s="372"/>
      <c r="BT409" s="372"/>
      <c r="BU409" s="374"/>
      <c r="BV409" s="430"/>
    </row>
    <row r="410" spans="1:74" s="355" customFormat="1" x14ac:dyDescent="0.25">
      <c r="A410" s="686" t="s">
        <v>8033</v>
      </c>
      <c r="B410" s="374"/>
      <c r="C410" s="731"/>
      <c r="D410" s="374"/>
      <c r="E410" s="372"/>
      <c r="F410" s="374"/>
      <c r="G410" s="372"/>
      <c r="H410" s="374"/>
      <c r="I410" s="348"/>
      <c r="J410" s="348"/>
      <c r="K410" s="348"/>
      <c r="L410" s="348"/>
      <c r="M410" s="362"/>
      <c r="N410" s="350" t="s">
        <v>430</v>
      </c>
      <c r="O410" s="348" t="s">
        <v>430</v>
      </c>
      <c r="P410" s="348" t="s">
        <v>430</v>
      </c>
      <c r="Q410" s="348" t="s">
        <v>430</v>
      </c>
      <c r="R410" s="348" t="s">
        <v>430</v>
      </c>
      <c r="S410" s="348" t="s">
        <v>430</v>
      </c>
      <c r="T410" s="348" t="s">
        <v>430</v>
      </c>
      <c r="U410" s="354" t="s">
        <v>430</v>
      </c>
      <c r="V410" s="348" t="s">
        <v>430</v>
      </c>
      <c r="W410" s="348" t="s">
        <v>430</v>
      </c>
      <c r="X410" s="348" t="s">
        <v>430</v>
      </c>
      <c r="Y410" s="375" t="s">
        <v>430</v>
      </c>
      <c r="Z410" s="348" t="s">
        <v>430</v>
      </c>
      <c r="AA410" s="348" t="s">
        <v>430</v>
      </c>
      <c r="AB410" s="348" t="s">
        <v>430</v>
      </c>
      <c r="AC410" s="348" t="s">
        <v>430</v>
      </c>
      <c r="AD410" s="348" t="s">
        <v>430</v>
      </c>
      <c r="AE410" s="348" t="s">
        <v>430</v>
      </c>
      <c r="AF410" s="348" t="s">
        <v>430</v>
      </c>
      <c r="AG410" s="569"/>
      <c r="AH410" s="346"/>
      <c r="AI410" s="346"/>
      <c r="AJ410" s="346"/>
      <c r="AK410" s="346"/>
      <c r="AL410" s="346"/>
      <c r="AM410" s="346"/>
      <c r="AN410" s="346"/>
      <c r="AO410" s="573"/>
      <c r="AP410" s="346"/>
      <c r="AQ410" s="346"/>
      <c r="AR410" s="346"/>
      <c r="AS410" s="346"/>
      <c r="AT410" s="346"/>
      <c r="AU410" s="429"/>
      <c r="AV410" s="429"/>
      <c r="AW410" s="429"/>
      <c r="AX410" s="429"/>
      <c r="AY410" s="429"/>
      <c r="AZ410" s="374"/>
      <c r="BA410" s="375"/>
      <c r="BB410" s="375"/>
      <c r="BC410" s="375"/>
      <c r="BD410" s="375"/>
      <c r="BE410" s="375"/>
      <c r="BF410" s="375"/>
      <c r="BG410" s="374"/>
      <c r="BH410" s="375"/>
      <c r="BI410" s="375"/>
      <c r="BJ410" s="375"/>
      <c r="BK410" s="375"/>
      <c r="BL410" s="375"/>
      <c r="BM410" s="375"/>
      <c r="BN410" s="375"/>
      <c r="BO410" s="375"/>
      <c r="BP410" s="375"/>
      <c r="BQ410" s="375"/>
      <c r="BR410" s="374"/>
      <c r="BS410" s="372"/>
      <c r="BT410" s="372"/>
      <c r="BU410" s="374"/>
      <c r="BV410" s="430"/>
    </row>
    <row r="411" spans="1:74" s="355" customFormat="1" x14ac:dyDescent="0.25">
      <c r="A411" s="686" t="s">
        <v>4395</v>
      </c>
      <c r="B411" s="374"/>
      <c r="C411" s="731"/>
      <c r="D411" s="374"/>
      <c r="E411" s="372"/>
      <c r="F411" s="374"/>
      <c r="G411" s="372"/>
      <c r="H411" s="374"/>
      <c r="I411" s="348"/>
      <c r="J411" s="348"/>
      <c r="K411" s="348"/>
      <c r="L411" s="348"/>
      <c r="M411" s="362"/>
      <c r="N411" s="350" t="s">
        <v>430</v>
      </c>
      <c r="O411" s="348" t="s">
        <v>430</v>
      </c>
      <c r="P411" s="348" t="s">
        <v>430</v>
      </c>
      <c r="Q411" s="348" t="s">
        <v>430</v>
      </c>
      <c r="R411" s="348" t="s">
        <v>430</v>
      </c>
      <c r="S411" s="348" t="s">
        <v>430</v>
      </c>
      <c r="T411" s="348" t="s">
        <v>430</v>
      </c>
      <c r="U411" s="354" t="s">
        <v>430</v>
      </c>
      <c r="V411" s="348" t="s">
        <v>430</v>
      </c>
      <c r="W411" s="348" t="s">
        <v>430</v>
      </c>
      <c r="X411" s="348" t="s">
        <v>430</v>
      </c>
      <c r="Y411" s="375" t="s">
        <v>430</v>
      </c>
      <c r="Z411" s="348" t="s">
        <v>430</v>
      </c>
      <c r="AA411" s="348" t="s">
        <v>430</v>
      </c>
      <c r="AB411" s="348" t="s">
        <v>430</v>
      </c>
      <c r="AC411" s="348" t="s">
        <v>430</v>
      </c>
      <c r="AD411" s="348" t="s">
        <v>430</v>
      </c>
      <c r="AE411" s="348" t="s">
        <v>430</v>
      </c>
      <c r="AF411" s="348" t="s">
        <v>430</v>
      </c>
      <c r="AG411" s="569"/>
      <c r="AH411" s="346"/>
      <c r="AI411" s="346"/>
      <c r="AJ411" s="346"/>
      <c r="AK411" s="346"/>
      <c r="AL411" s="346"/>
      <c r="AM411" s="346"/>
      <c r="AN411" s="346"/>
      <c r="AO411" s="573"/>
      <c r="AP411" s="346"/>
      <c r="AQ411" s="346"/>
      <c r="AR411" s="346"/>
      <c r="AS411" s="346"/>
      <c r="AT411" s="346"/>
      <c r="AU411" s="429"/>
      <c r="AV411" s="429"/>
      <c r="AW411" s="429"/>
      <c r="AX411" s="429"/>
      <c r="AY411" s="429"/>
      <c r="AZ411" s="374"/>
      <c r="BA411" s="375"/>
      <c r="BB411" s="375"/>
      <c r="BC411" s="375"/>
      <c r="BD411" s="375"/>
      <c r="BE411" s="375"/>
      <c r="BF411" s="375"/>
      <c r="BG411" s="374"/>
      <c r="BH411" s="375"/>
      <c r="BI411" s="375"/>
      <c r="BJ411" s="375"/>
      <c r="BK411" s="375"/>
      <c r="BL411" s="375"/>
      <c r="BM411" s="375"/>
      <c r="BN411" s="375"/>
      <c r="BO411" s="375"/>
      <c r="BP411" s="375"/>
      <c r="BQ411" s="375"/>
      <c r="BR411" s="374"/>
      <c r="BS411" s="372"/>
      <c r="BT411" s="372"/>
      <c r="BU411" s="374"/>
      <c r="BV411" s="430"/>
    </row>
    <row r="412" spans="1:74" s="355" customFormat="1" x14ac:dyDescent="0.25">
      <c r="A412" s="686" t="s">
        <v>4396</v>
      </c>
      <c r="B412" s="374"/>
      <c r="C412" s="731"/>
      <c r="D412" s="374"/>
      <c r="E412" s="372"/>
      <c r="F412" s="374"/>
      <c r="G412" s="372"/>
      <c r="H412" s="374"/>
      <c r="I412" s="348"/>
      <c r="J412" s="348"/>
      <c r="K412" s="348"/>
      <c r="L412" s="348"/>
      <c r="M412" s="362"/>
      <c r="N412" s="350" t="s">
        <v>430</v>
      </c>
      <c r="O412" s="348" t="s">
        <v>430</v>
      </c>
      <c r="P412" s="348" t="s">
        <v>430</v>
      </c>
      <c r="Q412" s="348" t="s">
        <v>430</v>
      </c>
      <c r="R412" s="348" t="s">
        <v>430</v>
      </c>
      <c r="S412" s="348" t="s">
        <v>430</v>
      </c>
      <c r="T412" s="348" t="s">
        <v>430</v>
      </c>
      <c r="U412" s="354" t="s">
        <v>430</v>
      </c>
      <c r="V412" s="348" t="s">
        <v>430</v>
      </c>
      <c r="W412" s="348" t="s">
        <v>430</v>
      </c>
      <c r="X412" s="348" t="s">
        <v>430</v>
      </c>
      <c r="Y412" s="375" t="s">
        <v>430</v>
      </c>
      <c r="Z412" s="348" t="s">
        <v>430</v>
      </c>
      <c r="AA412" s="348" t="s">
        <v>430</v>
      </c>
      <c r="AB412" s="348" t="s">
        <v>430</v>
      </c>
      <c r="AC412" s="348" t="s">
        <v>430</v>
      </c>
      <c r="AD412" s="348" t="s">
        <v>430</v>
      </c>
      <c r="AE412" s="348" t="s">
        <v>430</v>
      </c>
      <c r="AF412" s="348" t="s">
        <v>430</v>
      </c>
      <c r="AG412" s="569"/>
      <c r="AH412" s="346"/>
      <c r="AI412" s="346"/>
      <c r="AJ412" s="346"/>
      <c r="AK412" s="346"/>
      <c r="AL412" s="346"/>
      <c r="AM412" s="346"/>
      <c r="AN412" s="346"/>
      <c r="AO412" s="573"/>
      <c r="AP412" s="346"/>
      <c r="AQ412" s="346"/>
      <c r="AR412" s="346"/>
      <c r="AS412" s="346"/>
      <c r="AT412" s="346"/>
      <c r="AU412" s="429"/>
      <c r="AV412" s="429"/>
      <c r="AW412" s="429"/>
      <c r="AX412" s="429"/>
      <c r="AY412" s="429"/>
      <c r="AZ412" s="374"/>
      <c r="BA412" s="375"/>
      <c r="BB412" s="375"/>
      <c r="BC412" s="375"/>
      <c r="BD412" s="375"/>
      <c r="BE412" s="375"/>
      <c r="BF412" s="375"/>
      <c r="BG412" s="374"/>
      <c r="BH412" s="375"/>
      <c r="BI412" s="375"/>
      <c r="BJ412" s="375"/>
      <c r="BK412" s="375"/>
      <c r="BL412" s="375"/>
      <c r="BM412" s="375"/>
      <c r="BN412" s="375"/>
      <c r="BO412" s="375"/>
      <c r="BP412" s="375"/>
      <c r="BQ412" s="375"/>
      <c r="BR412" s="374"/>
      <c r="BS412" s="372"/>
      <c r="BT412" s="372"/>
      <c r="BU412" s="374"/>
      <c r="BV412" s="430"/>
    </row>
    <row r="413" spans="1:74" s="355" customFormat="1" x14ac:dyDescent="0.25">
      <c r="A413" s="686" t="s">
        <v>8034</v>
      </c>
      <c r="B413" s="374"/>
      <c r="C413" s="731"/>
      <c r="D413" s="374"/>
      <c r="E413" s="372"/>
      <c r="F413" s="374"/>
      <c r="G413" s="372"/>
      <c r="H413" s="374"/>
      <c r="I413" s="348"/>
      <c r="J413" s="348"/>
      <c r="K413" s="348"/>
      <c r="L413" s="348"/>
      <c r="M413" s="362"/>
      <c r="N413" s="350" t="s">
        <v>430</v>
      </c>
      <c r="O413" s="348" t="s">
        <v>430</v>
      </c>
      <c r="P413" s="348" t="s">
        <v>430</v>
      </c>
      <c r="Q413" s="348" t="s">
        <v>430</v>
      </c>
      <c r="R413" s="348" t="s">
        <v>430</v>
      </c>
      <c r="S413" s="348" t="s">
        <v>430</v>
      </c>
      <c r="T413" s="348" t="s">
        <v>430</v>
      </c>
      <c r="U413" s="354" t="s">
        <v>430</v>
      </c>
      <c r="V413" s="348" t="s">
        <v>430</v>
      </c>
      <c r="W413" s="348" t="s">
        <v>430</v>
      </c>
      <c r="X413" s="348" t="s">
        <v>430</v>
      </c>
      <c r="Y413" s="375" t="s">
        <v>430</v>
      </c>
      <c r="Z413" s="348" t="s">
        <v>430</v>
      </c>
      <c r="AA413" s="348" t="s">
        <v>430</v>
      </c>
      <c r="AB413" s="348" t="s">
        <v>430</v>
      </c>
      <c r="AC413" s="348" t="s">
        <v>430</v>
      </c>
      <c r="AD413" s="348" t="s">
        <v>430</v>
      </c>
      <c r="AE413" s="348" t="s">
        <v>430</v>
      </c>
      <c r="AF413" s="348" t="s">
        <v>430</v>
      </c>
      <c r="AG413" s="569"/>
      <c r="AH413" s="346"/>
      <c r="AI413" s="346"/>
      <c r="AJ413" s="346"/>
      <c r="AK413" s="346"/>
      <c r="AL413" s="346"/>
      <c r="AM413" s="346"/>
      <c r="AN413" s="346"/>
      <c r="AO413" s="573"/>
      <c r="AP413" s="346"/>
      <c r="AQ413" s="346"/>
      <c r="AR413" s="346"/>
      <c r="AS413" s="346"/>
      <c r="AT413" s="346"/>
      <c r="AU413" s="429"/>
      <c r="AV413" s="429"/>
      <c r="AW413" s="429"/>
      <c r="AX413" s="429"/>
      <c r="AY413" s="429"/>
      <c r="AZ413" s="374"/>
      <c r="BA413" s="375"/>
      <c r="BB413" s="375"/>
      <c r="BC413" s="375"/>
      <c r="BD413" s="375"/>
      <c r="BE413" s="375"/>
      <c r="BF413" s="375"/>
      <c r="BG413" s="374"/>
      <c r="BH413" s="375"/>
      <c r="BI413" s="375"/>
      <c r="BJ413" s="375"/>
      <c r="BK413" s="375"/>
      <c r="BL413" s="375"/>
      <c r="BM413" s="375"/>
      <c r="BN413" s="375"/>
      <c r="BO413" s="375"/>
      <c r="BP413" s="375"/>
      <c r="BQ413" s="375"/>
      <c r="BR413" s="374"/>
      <c r="BS413" s="372"/>
      <c r="BT413" s="372"/>
      <c r="BU413" s="374"/>
      <c r="BV413" s="430"/>
    </row>
    <row r="414" spans="1:74" s="355" customFormat="1" x14ac:dyDescent="0.25">
      <c r="A414" s="686" t="s">
        <v>8035</v>
      </c>
      <c r="B414" s="374"/>
      <c r="C414" s="731"/>
      <c r="D414" s="374"/>
      <c r="E414" s="372"/>
      <c r="F414" s="374"/>
      <c r="G414" s="372"/>
      <c r="H414" s="374"/>
      <c r="I414" s="348"/>
      <c r="J414" s="348"/>
      <c r="K414" s="348"/>
      <c r="L414" s="348"/>
      <c r="M414" s="362"/>
      <c r="N414" s="350" t="s">
        <v>430</v>
      </c>
      <c r="O414" s="348" t="s">
        <v>430</v>
      </c>
      <c r="P414" s="348" t="s">
        <v>430</v>
      </c>
      <c r="Q414" s="348" t="s">
        <v>430</v>
      </c>
      <c r="R414" s="348" t="s">
        <v>430</v>
      </c>
      <c r="S414" s="348" t="s">
        <v>430</v>
      </c>
      <c r="T414" s="348" t="s">
        <v>430</v>
      </c>
      <c r="U414" s="354" t="s">
        <v>430</v>
      </c>
      <c r="V414" s="348" t="s">
        <v>430</v>
      </c>
      <c r="W414" s="348" t="s">
        <v>430</v>
      </c>
      <c r="X414" s="348" t="s">
        <v>430</v>
      </c>
      <c r="Y414" s="375" t="s">
        <v>430</v>
      </c>
      <c r="Z414" s="348" t="s">
        <v>430</v>
      </c>
      <c r="AA414" s="348" t="s">
        <v>430</v>
      </c>
      <c r="AB414" s="348" t="s">
        <v>430</v>
      </c>
      <c r="AC414" s="348" t="s">
        <v>430</v>
      </c>
      <c r="AD414" s="348" t="s">
        <v>430</v>
      </c>
      <c r="AE414" s="348" t="s">
        <v>430</v>
      </c>
      <c r="AF414" s="348" t="s">
        <v>430</v>
      </c>
      <c r="AG414" s="569"/>
      <c r="AH414" s="346"/>
      <c r="AI414" s="346"/>
      <c r="AJ414" s="346"/>
      <c r="AK414" s="346"/>
      <c r="AL414" s="346"/>
      <c r="AM414" s="346"/>
      <c r="AN414" s="346"/>
      <c r="AO414" s="573"/>
      <c r="AP414" s="346"/>
      <c r="AQ414" s="346"/>
      <c r="AR414" s="346"/>
      <c r="AS414" s="346"/>
      <c r="AT414" s="346"/>
      <c r="AU414" s="429"/>
      <c r="AV414" s="429"/>
      <c r="AW414" s="429"/>
      <c r="AX414" s="429"/>
      <c r="AY414" s="429"/>
      <c r="AZ414" s="374"/>
      <c r="BA414" s="375"/>
      <c r="BB414" s="375"/>
      <c r="BC414" s="375"/>
      <c r="BD414" s="375"/>
      <c r="BE414" s="375"/>
      <c r="BF414" s="375"/>
      <c r="BG414" s="374"/>
      <c r="BH414" s="375"/>
      <c r="BI414" s="375"/>
      <c r="BJ414" s="375"/>
      <c r="BK414" s="375"/>
      <c r="BL414" s="375"/>
      <c r="BM414" s="375"/>
      <c r="BN414" s="375"/>
      <c r="BO414" s="375"/>
      <c r="BP414" s="375"/>
      <c r="BQ414" s="375"/>
      <c r="BR414" s="374"/>
      <c r="BS414" s="372"/>
      <c r="BT414" s="372"/>
      <c r="BU414" s="374"/>
      <c r="BV414" s="430"/>
    </row>
    <row r="415" spans="1:74" s="355" customFormat="1" x14ac:dyDescent="0.25">
      <c r="A415" s="686" t="s">
        <v>8036</v>
      </c>
      <c r="B415" s="374"/>
      <c r="C415" s="731"/>
      <c r="D415" s="374"/>
      <c r="E415" s="372"/>
      <c r="F415" s="374"/>
      <c r="G415" s="372"/>
      <c r="H415" s="374"/>
      <c r="I415" s="348"/>
      <c r="J415" s="348"/>
      <c r="K415" s="348"/>
      <c r="L415" s="348"/>
      <c r="M415" s="362"/>
      <c r="N415" s="350" t="s">
        <v>430</v>
      </c>
      <c r="O415" s="348" t="s">
        <v>430</v>
      </c>
      <c r="P415" s="348" t="s">
        <v>430</v>
      </c>
      <c r="Q415" s="348" t="s">
        <v>430</v>
      </c>
      <c r="R415" s="348" t="s">
        <v>430</v>
      </c>
      <c r="S415" s="348" t="s">
        <v>430</v>
      </c>
      <c r="T415" s="348" t="s">
        <v>430</v>
      </c>
      <c r="U415" s="354" t="s">
        <v>430</v>
      </c>
      <c r="V415" s="348" t="s">
        <v>430</v>
      </c>
      <c r="W415" s="348" t="s">
        <v>430</v>
      </c>
      <c r="X415" s="348" t="s">
        <v>430</v>
      </c>
      <c r="Y415" s="375" t="s">
        <v>430</v>
      </c>
      <c r="Z415" s="348" t="s">
        <v>430</v>
      </c>
      <c r="AA415" s="348" t="s">
        <v>430</v>
      </c>
      <c r="AB415" s="348" t="s">
        <v>430</v>
      </c>
      <c r="AC415" s="348" t="s">
        <v>430</v>
      </c>
      <c r="AD415" s="348" t="s">
        <v>430</v>
      </c>
      <c r="AE415" s="348" t="s">
        <v>430</v>
      </c>
      <c r="AF415" s="348" t="s">
        <v>430</v>
      </c>
      <c r="AG415" s="569"/>
      <c r="AH415" s="346"/>
      <c r="AI415" s="346"/>
      <c r="AJ415" s="346"/>
      <c r="AK415" s="346"/>
      <c r="AL415" s="346"/>
      <c r="AM415" s="346"/>
      <c r="AN415" s="346"/>
      <c r="AO415" s="573"/>
      <c r="AP415" s="346"/>
      <c r="AQ415" s="346"/>
      <c r="AR415" s="346"/>
      <c r="AS415" s="346"/>
      <c r="AT415" s="346"/>
      <c r="AU415" s="429"/>
      <c r="AV415" s="429"/>
      <c r="AW415" s="429"/>
      <c r="AX415" s="429"/>
      <c r="AY415" s="429"/>
      <c r="AZ415" s="374"/>
      <c r="BA415" s="375"/>
      <c r="BB415" s="375"/>
      <c r="BC415" s="375"/>
      <c r="BD415" s="375"/>
      <c r="BE415" s="375"/>
      <c r="BF415" s="375"/>
      <c r="BG415" s="374"/>
      <c r="BH415" s="375"/>
      <c r="BI415" s="375"/>
      <c r="BJ415" s="375"/>
      <c r="BK415" s="375"/>
      <c r="BL415" s="375"/>
      <c r="BM415" s="375"/>
      <c r="BN415" s="375"/>
      <c r="BO415" s="375"/>
      <c r="BP415" s="375"/>
      <c r="BQ415" s="375"/>
      <c r="BR415" s="374"/>
      <c r="BS415" s="372"/>
      <c r="BT415" s="372"/>
      <c r="BU415" s="374"/>
      <c r="BV415" s="430"/>
    </row>
    <row r="416" spans="1:74" s="355" customFormat="1" x14ac:dyDescent="0.25">
      <c r="A416" s="686" t="s">
        <v>8037</v>
      </c>
      <c r="B416" s="374"/>
      <c r="C416" s="731"/>
      <c r="D416" s="374"/>
      <c r="E416" s="372"/>
      <c r="F416" s="374"/>
      <c r="G416" s="372"/>
      <c r="H416" s="374"/>
      <c r="I416" s="348"/>
      <c r="J416" s="348"/>
      <c r="K416" s="348"/>
      <c r="L416" s="348"/>
      <c r="M416" s="362"/>
      <c r="N416" s="350" t="s">
        <v>430</v>
      </c>
      <c r="O416" s="348" t="s">
        <v>430</v>
      </c>
      <c r="P416" s="348" t="s">
        <v>430</v>
      </c>
      <c r="Q416" s="348" t="s">
        <v>430</v>
      </c>
      <c r="R416" s="348" t="s">
        <v>430</v>
      </c>
      <c r="S416" s="348" t="s">
        <v>430</v>
      </c>
      <c r="T416" s="348" t="s">
        <v>430</v>
      </c>
      <c r="U416" s="354" t="s">
        <v>430</v>
      </c>
      <c r="V416" s="348" t="s">
        <v>430</v>
      </c>
      <c r="W416" s="348" t="s">
        <v>430</v>
      </c>
      <c r="X416" s="348" t="s">
        <v>430</v>
      </c>
      <c r="Y416" s="375" t="s">
        <v>430</v>
      </c>
      <c r="Z416" s="348" t="s">
        <v>430</v>
      </c>
      <c r="AA416" s="348" t="s">
        <v>430</v>
      </c>
      <c r="AB416" s="348" t="s">
        <v>430</v>
      </c>
      <c r="AC416" s="348" t="s">
        <v>430</v>
      </c>
      <c r="AD416" s="348" t="s">
        <v>430</v>
      </c>
      <c r="AE416" s="348" t="s">
        <v>430</v>
      </c>
      <c r="AF416" s="348">
        <v>6.2584</v>
      </c>
      <c r="AG416" s="569"/>
      <c r="AH416" s="346"/>
      <c r="AI416" s="346"/>
      <c r="AJ416" s="346"/>
      <c r="AK416" s="346"/>
      <c r="AL416" s="346"/>
      <c r="AM416" s="346"/>
      <c r="AN416" s="346"/>
      <c r="AO416" s="573"/>
      <c r="AP416" s="346"/>
      <c r="AQ416" s="346"/>
      <c r="AR416" s="346"/>
      <c r="AS416" s="346"/>
      <c r="AT416" s="346"/>
      <c r="AU416" s="429"/>
      <c r="AV416" s="429"/>
      <c r="AW416" s="429"/>
      <c r="AX416" s="429"/>
      <c r="AY416" s="429"/>
      <c r="AZ416" s="374"/>
      <c r="BA416" s="375"/>
      <c r="BB416" s="375"/>
      <c r="BC416" s="375"/>
      <c r="BD416" s="375"/>
      <c r="BE416" s="375"/>
      <c r="BF416" s="375"/>
      <c r="BG416" s="374"/>
      <c r="BH416" s="375"/>
      <c r="BI416" s="375"/>
      <c r="BJ416" s="375"/>
      <c r="BK416" s="375"/>
      <c r="BL416" s="375"/>
      <c r="BM416" s="375"/>
      <c r="BN416" s="375"/>
      <c r="BO416" s="375"/>
      <c r="BP416" s="375"/>
      <c r="BQ416" s="375"/>
      <c r="BR416" s="374"/>
      <c r="BS416" s="372"/>
      <c r="BT416" s="372"/>
      <c r="BU416" s="374"/>
      <c r="BV416" s="430"/>
    </row>
    <row r="417" spans="1:74" s="355" customFormat="1" x14ac:dyDescent="0.25">
      <c r="A417" s="686" t="s">
        <v>8037</v>
      </c>
      <c r="B417" s="374"/>
      <c r="C417" s="731"/>
      <c r="D417" s="374"/>
      <c r="E417" s="372"/>
      <c r="F417" s="374"/>
      <c r="G417" s="372"/>
      <c r="H417" s="374"/>
      <c r="I417" s="348"/>
      <c r="J417" s="348"/>
      <c r="K417" s="348"/>
      <c r="L417" s="348"/>
      <c r="M417" s="362"/>
      <c r="N417" s="350" t="s">
        <v>430</v>
      </c>
      <c r="O417" s="348" t="s">
        <v>430</v>
      </c>
      <c r="P417" s="348">
        <v>50.972000000000001</v>
      </c>
      <c r="Q417" s="348">
        <v>33.388500000000001</v>
      </c>
      <c r="R417" s="348">
        <v>28.512499999999999</v>
      </c>
      <c r="S417" s="348">
        <v>9.4136000000000006</v>
      </c>
      <c r="T417" s="348">
        <v>6.4694000000000003</v>
      </c>
      <c r="U417" s="354">
        <v>6.3883000000000001</v>
      </c>
      <c r="V417" s="348">
        <v>3.7124999999999999</v>
      </c>
      <c r="W417" s="348">
        <v>7.6227999999999998</v>
      </c>
      <c r="X417" s="348">
        <v>7.7125000000000004</v>
      </c>
      <c r="Y417" s="375" t="s">
        <v>430</v>
      </c>
      <c r="Z417" s="348" t="s">
        <v>430</v>
      </c>
      <c r="AA417" s="348">
        <v>11.5825</v>
      </c>
      <c r="AB417" s="348">
        <v>6.7073999999999998</v>
      </c>
      <c r="AC417" s="348">
        <v>6.4097</v>
      </c>
      <c r="AD417" s="348">
        <v>4.3011999999999997</v>
      </c>
      <c r="AE417" s="348">
        <v>37.446399999999997</v>
      </c>
      <c r="AF417" s="348" t="s">
        <v>430</v>
      </c>
      <c r="AG417" s="569"/>
      <c r="AH417" s="346"/>
      <c r="AI417" s="346"/>
      <c r="AJ417" s="346"/>
      <c r="AK417" s="346"/>
      <c r="AL417" s="346"/>
      <c r="AM417" s="346"/>
      <c r="AN417" s="346"/>
      <c r="AO417" s="573"/>
      <c r="AP417" s="346"/>
      <c r="AQ417" s="346"/>
      <c r="AR417" s="346"/>
      <c r="AS417" s="346"/>
      <c r="AT417" s="346"/>
      <c r="AU417" s="429"/>
      <c r="AV417" s="429"/>
      <c r="AW417" s="429"/>
      <c r="AX417" s="429"/>
      <c r="AY417" s="429"/>
      <c r="AZ417" s="374"/>
      <c r="BA417" s="375"/>
      <c r="BB417" s="375"/>
      <c r="BC417" s="375"/>
      <c r="BD417" s="375"/>
      <c r="BE417" s="375"/>
      <c r="BF417" s="375"/>
      <c r="BG417" s="374"/>
      <c r="BH417" s="375"/>
      <c r="BI417" s="375"/>
      <c r="BJ417" s="375"/>
      <c r="BK417" s="375"/>
      <c r="BL417" s="375"/>
      <c r="BM417" s="375"/>
      <c r="BN417" s="375"/>
      <c r="BO417" s="375"/>
      <c r="BP417" s="375"/>
      <c r="BQ417" s="375"/>
      <c r="BR417" s="374"/>
      <c r="BS417" s="372"/>
      <c r="BT417" s="372"/>
      <c r="BU417" s="374"/>
      <c r="BV417" s="430"/>
    </row>
    <row r="418" spans="1:74" s="355" customFormat="1" x14ac:dyDescent="0.25">
      <c r="A418" s="686" t="s">
        <v>8038</v>
      </c>
      <c r="B418" s="374"/>
      <c r="C418" s="731"/>
      <c r="D418" s="374"/>
      <c r="E418" s="372"/>
      <c r="F418" s="374"/>
      <c r="G418" s="372"/>
      <c r="H418" s="374"/>
      <c r="I418" s="348"/>
      <c r="J418" s="348"/>
      <c r="K418" s="348"/>
      <c r="L418" s="348"/>
      <c r="M418" s="362"/>
      <c r="N418" s="350" t="s">
        <v>430</v>
      </c>
      <c r="O418" s="348" t="s">
        <v>430</v>
      </c>
      <c r="P418" s="348" t="s">
        <v>430</v>
      </c>
      <c r="Q418" s="348" t="s">
        <v>430</v>
      </c>
      <c r="R418" s="348" t="s">
        <v>430</v>
      </c>
      <c r="S418" s="348" t="s">
        <v>430</v>
      </c>
      <c r="T418" s="348" t="s">
        <v>430</v>
      </c>
      <c r="U418" s="354" t="s">
        <v>430</v>
      </c>
      <c r="V418" s="348" t="s">
        <v>430</v>
      </c>
      <c r="W418" s="348" t="s">
        <v>430</v>
      </c>
      <c r="X418" s="348" t="s">
        <v>430</v>
      </c>
      <c r="Y418" s="375" t="s">
        <v>430</v>
      </c>
      <c r="Z418" s="348" t="s">
        <v>430</v>
      </c>
      <c r="AA418" s="348" t="s">
        <v>430</v>
      </c>
      <c r="AB418" s="348" t="s">
        <v>430</v>
      </c>
      <c r="AC418" s="348" t="s">
        <v>430</v>
      </c>
      <c r="AD418" s="348" t="s">
        <v>430</v>
      </c>
      <c r="AE418" s="348" t="s">
        <v>430</v>
      </c>
      <c r="AF418" s="348" t="s">
        <v>430</v>
      </c>
      <c r="AG418" s="569"/>
      <c r="AH418" s="346"/>
      <c r="AI418" s="346"/>
      <c r="AJ418" s="346"/>
      <c r="AK418" s="346"/>
      <c r="AL418" s="346"/>
      <c r="AM418" s="346"/>
      <c r="AN418" s="346"/>
      <c r="AO418" s="573"/>
      <c r="AP418" s="346"/>
      <c r="AQ418" s="346"/>
      <c r="AR418" s="346"/>
      <c r="AS418" s="346"/>
      <c r="AT418" s="346"/>
      <c r="AU418" s="429"/>
      <c r="AV418" s="429"/>
      <c r="AW418" s="429"/>
      <c r="AX418" s="429"/>
      <c r="AY418" s="429"/>
      <c r="AZ418" s="374"/>
      <c r="BA418" s="375"/>
      <c r="BB418" s="375"/>
      <c r="BC418" s="375"/>
      <c r="BD418" s="375"/>
      <c r="BE418" s="375"/>
      <c r="BF418" s="375"/>
      <c r="BG418" s="374"/>
      <c r="BH418" s="375"/>
      <c r="BI418" s="375"/>
      <c r="BJ418" s="375"/>
      <c r="BK418" s="375"/>
      <c r="BL418" s="375"/>
      <c r="BM418" s="375"/>
      <c r="BN418" s="375"/>
      <c r="BO418" s="375"/>
      <c r="BP418" s="375"/>
      <c r="BQ418" s="375"/>
      <c r="BR418" s="374"/>
      <c r="BS418" s="372"/>
      <c r="BT418" s="372"/>
      <c r="BU418" s="374"/>
      <c r="BV418" s="430"/>
    </row>
    <row r="419" spans="1:74" s="355" customFormat="1" x14ac:dyDescent="0.25">
      <c r="A419" s="686" t="s">
        <v>7958</v>
      </c>
      <c r="B419" s="374"/>
      <c r="C419" s="731"/>
      <c r="D419" s="374"/>
      <c r="E419" s="372"/>
      <c r="F419" s="374"/>
      <c r="G419" s="372"/>
      <c r="H419" s="374"/>
      <c r="I419" s="348"/>
      <c r="J419" s="348"/>
      <c r="K419" s="348"/>
      <c r="L419" s="348"/>
      <c r="M419" s="362"/>
      <c r="N419" s="350" t="s">
        <v>430</v>
      </c>
      <c r="O419" s="348" t="s">
        <v>430</v>
      </c>
      <c r="P419" s="348" t="s">
        <v>430</v>
      </c>
      <c r="Q419" s="348" t="s">
        <v>430</v>
      </c>
      <c r="R419" s="348" t="s">
        <v>430</v>
      </c>
      <c r="S419" s="348" t="s">
        <v>430</v>
      </c>
      <c r="T419" s="348" t="s">
        <v>430</v>
      </c>
      <c r="U419" s="354" t="s">
        <v>430</v>
      </c>
      <c r="V419" s="348" t="s">
        <v>430</v>
      </c>
      <c r="W419" s="348" t="s">
        <v>430</v>
      </c>
      <c r="X419" s="348" t="s">
        <v>430</v>
      </c>
      <c r="Y419" s="375" t="s">
        <v>430</v>
      </c>
      <c r="Z419" s="348" t="s">
        <v>430</v>
      </c>
      <c r="AA419" s="348" t="s">
        <v>430</v>
      </c>
      <c r="AB419" s="348" t="s">
        <v>430</v>
      </c>
      <c r="AC419" s="348" t="s">
        <v>430</v>
      </c>
      <c r="AD419" s="348" t="s">
        <v>430</v>
      </c>
      <c r="AE419" s="348" t="s">
        <v>430</v>
      </c>
      <c r="AF419" s="348" t="s">
        <v>430</v>
      </c>
      <c r="AG419" s="569"/>
      <c r="AH419" s="346"/>
      <c r="AI419" s="346"/>
      <c r="AJ419" s="346"/>
      <c r="AK419" s="346"/>
      <c r="AL419" s="346"/>
      <c r="AM419" s="346"/>
      <c r="AN419" s="346"/>
      <c r="AO419" s="573"/>
      <c r="AP419" s="346"/>
      <c r="AQ419" s="346"/>
      <c r="AR419" s="346"/>
      <c r="AS419" s="346"/>
      <c r="AT419" s="346"/>
      <c r="AU419" s="429"/>
      <c r="AV419" s="429"/>
      <c r="AW419" s="429"/>
      <c r="AX419" s="429"/>
      <c r="AY419" s="429"/>
      <c r="AZ419" s="374"/>
      <c r="BA419" s="375"/>
      <c r="BB419" s="375"/>
      <c r="BC419" s="375"/>
      <c r="BD419" s="375"/>
      <c r="BE419" s="375"/>
      <c r="BF419" s="375"/>
      <c r="BG419" s="374"/>
      <c r="BH419" s="375"/>
      <c r="BI419" s="375"/>
      <c r="BJ419" s="375"/>
      <c r="BK419" s="375"/>
      <c r="BL419" s="375"/>
      <c r="BM419" s="375"/>
      <c r="BN419" s="375"/>
      <c r="BO419" s="375"/>
      <c r="BP419" s="375"/>
      <c r="BQ419" s="375"/>
      <c r="BR419" s="374"/>
      <c r="BS419" s="372"/>
      <c r="BT419" s="372"/>
      <c r="BU419" s="374"/>
      <c r="BV419" s="430"/>
    </row>
    <row r="420" spans="1:74" s="355" customFormat="1" x14ac:dyDescent="0.25">
      <c r="A420" s="686" t="s">
        <v>7277</v>
      </c>
      <c r="B420" s="374"/>
      <c r="C420" s="731"/>
      <c r="D420" s="374"/>
      <c r="E420" s="372"/>
      <c r="F420" s="374"/>
      <c r="G420" s="372"/>
      <c r="H420" s="374"/>
      <c r="I420" s="348"/>
      <c r="J420" s="348"/>
      <c r="K420" s="348"/>
      <c r="L420" s="348"/>
      <c r="M420" s="362"/>
      <c r="N420" s="350">
        <v>5.2500999999999998</v>
      </c>
      <c r="O420" s="348">
        <v>5.2247000000000003</v>
      </c>
      <c r="P420" s="348">
        <v>5.1936999999999998</v>
      </c>
      <c r="Q420" s="348">
        <v>5.1989000000000001</v>
      </c>
      <c r="R420" s="348">
        <v>5.2135999999999996</v>
      </c>
      <c r="S420" s="348">
        <v>5.1708999999999996</v>
      </c>
      <c r="T420" s="348">
        <v>5.1318000000000001</v>
      </c>
      <c r="U420" s="354">
        <v>5.2441000000000004</v>
      </c>
      <c r="V420" s="348">
        <v>5.3314000000000004</v>
      </c>
      <c r="W420" s="348">
        <v>5.8784999999999998</v>
      </c>
      <c r="X420" s="348">
        <v>6.2018000000000004</v>
      </c>
      <c r="Y420" s="375">
        <v>5.6519000000000004</v>
      </c>
      <c r="Z420" s="348">
        <v>5.4333999999999998</v>
      </c>
      <c r="AA420" s="348">
        <v>5.1443000000000003</v>
      </c>
      <c r="AB420" s="348">
        <v>5.1207000000000003</v>
      </c>
      <c r="AC420" s="348">
        <v>5.2346000000000004</v>
      </c>
      <c r="AD420" s="348">
        <v>5.3263999999999996</v>
      </c>
      <c r="AE420" s="348">
        <v>5.2031000000000001</v>
      </c>
      <c r="AF420" s="348" t="s">
        <v>430</v>
      </c>
      <c r="AG420" s="569"/>
      <c r="AH420" s="346"/>
      <c r="AI420" s="346"/>
      <c r="AJ420" s="346"/>
      <c r="AK420" s="346"/>
      <c r="AL420" s="346"/>
      <c r="AM420" s="346"/>
      <c r="AN420" s="346"/>
      <c r="AO420" s="573"/>
      <c r="AP420" s="346"/>
      <c r="AQ420" s="346"/>
      <c r="AR420" s="346"/>
      <c r="AS420" s="346"/>
      <c r="AT420" s="346"/>
      <c r="AU420" s="429"/>
      <c r="AV420" s="429"/>
      <c r="AW420" s="429"/>
      <c r="AX420" s="429"/>
      <c r="AY420" s="429"/>
      <c r="AZ420" s="374"/>
      <c r="BA420" s="375"/>
      <c r="BB420" s="375"/>
      <c r="BC420" s="375"/>
      <c r="BD420" s="375"/>
      <c r="BE420" s="375"/>
      <c r="BF420" s="375"/>
      <c r="BG420" s="374"/>
      <c r="BH420" s="375"/>
      <c r="BI420" s="375"/>
      <c r="BJ420" s="375"/>
      <c r="BK420" s="375"/>
      <c r="BL420" s="375"/>
      <c r="BM420" s="375"/>
      <c r="BN420" s="375"/>
      <c r="BO420" s="375"/>
      <c r="BP420" s="375"/>
      <c r="BQ420" s="375"/>
      <c r="BR420" s="374"/>
      <c r="BS420" s="372"/>
      <c r="BT420" s="372"/>
      <c r="BU420" s="374"/>
      <c r="BV420" s="430"/>
    </row>
    <row r="421" spans="1:74" s="355" customFormat="1" x14ac:dyDescent="0.25">
      <c r="A421" s="686" t="s">
        <v>8039</v>
      </c>
      <c r="B421" s="374"/>
      <c r="C421" s="731"/>
      <c r="D421" s="374"/>
      <c r="E421" s="372"/>
      <c r="F421" s="374"/>
      <c r="G421" s="372"/>
      <c r="H421" s="374"/>
      <c r="I421" s="348"/>
      <c r="J421" s="348"/>
      <c r="K421" s="348"/>
      <c r="L421" s="348"/>
      <c r="M421" s="362"/>
      <c r="N421" s="350" t="s">
        <v>430</v>
      </c>
      <c r="O421" s="348" t="s">
        <v>430</v>
      </c>
      <c r="P421" s="348" t="s">
        <v>430</v>
      </c>
      <c r="Q421" s="348" t="s">
        <v>430</v>
      </c>
      <c r="R421" s="348" t="s">
        <v>430</v>
      </c>
      <c r="S421" s="348" t="s">
        <v>430</v>
      </c>
      <c r="T421" s="348" t="s">
        <v>430</v>
      </c>
      <c r="U421" s="354" t="s">
        <v>430</v>
      </c>
      <c r="V421" s="348" t="s">
        <v>430</v>
      </c>
      <c r="W421" s="348" t="s">
        <v>430</v>
      </c>
      <c r="X421" s="348" t="s">
        <v>430</v>
      </c>
      <c r="Y421" s="375" t="s">
        <v>430</v>
      </c>
      <c r="Z421" s="348" t="s">
        <v>430</v>
      </c>
      <c r="AA421" s="348" t="s">
        <v>430</v>
      </c>
      <c r="AB421" s="348" t="s">
        <v>430</v>
      </c>
      <c r="AC421" s="348" t="s">
        <v>430</v>
      </c>
      <c r="AD421" s="348" t="s">
        <v>430</v>
      </c>
      <c r="AE421" s="348" t="s">
        <v>430</v>
      </c>
      <c r="AF421" s="348" t="s">
        <v>430</v>
      </c>
      <c r="AG421" s="569"/>
      <c r="AH421" s="346"/>
      <c r="AI421" s="346"/>
      <c r="AJ421" s="346"/>
      <c r="AK421" s="346"/>
      <c r="AL421" s="346"/>
      <c r="AM421" s="346"/>
      <c r="AN421" s="346"/>
      <c r="AO421" s="573"/>
      <c r="AP421" s="346"/>
      <c r="AQ421" s="346"/>
      <c r="AR421" s="346"/>
      <c r="AS421" s="346"/>
      <c r="AT421" s="346"/>
      <c r="AU421" s="429"/>
      <c r="AV421" s="429"/>
      <c r="AW421" s="429"/>
      <c r="AX421" s="429"/>
      <c r="AY421" s="429"/>
      <c r="AZ421" s="374"/>
      <c r="BA421" s="375"/>
      <c r="BB421" s="375"/>
      <c r="BC421" s="375"/>
      <c r="BD421" s="375"/>
      <c r="BE421" s="375"/>
      <c r="BF421" s="375"/>
      <c r="BG421" s="374"/>
      <c r="BH421" s="375"/>
      <c r="BI421" s="375"/>
      <c r="BJ421" s="375"/>
      <c r="BK421" s="375"/>
      <c r="BL421" s="375"/>
      <c r="BM421" s="375"/>
      <c r="BN421" s="375"/>
      <c r="BO421" s="375"/>
      <c r="BP421" s="375"/>
      <c r="BQ421" s="375"/>
      <c r="BR421" s="374"/>
      <c r="BS421" s="372"/>
      <c r="BT421" s="372"/>
      <c r="BU421" s="374"/>
      <c r="BV421" s="430"/>
    </row>
    <row r="422" spans="1:74" s="355" customFormat="1" x14ac:dyDescent="0.25">
      <c r="A422" s="686" t="s">
        <v>6760</v>
      </c>
      <c r="B422" s="374"/>
      <c r="C422" s="731"/>
      <c r="D422" s="374"/>
      <c r="E422" s="372"/>
      <c r="F422" s="374"/>
      <c r="G422" s="372"/>
      <c r="H422" s="374"/>
      <c r="I422" s="348"/>
      <c r="J422" s="348"/>
      <c r="K422" s="348"/>
      <c r="L422" s="348"/>
      <c r="M422" s="362"/>
      <c r="N422" s="350" t="s">
        <v>430</v>
      </c>
      <c r="O422" s="348" t="s">
        <v>430</v>
      </c>
      <c r="P422" s="348" t="s">
        <v>430</v>
      </c>
      <c r="Q422" s="348" t="s">
        <v>430</v>
      </c>
      <c r="R422" s="348" t="s">
        <v>430</v>
      </c>
      <c r="S422" s="348" t="s">
        <v>430</v>
      </c>
      <c r="T422" s="348" t="s">
        <v>430</v>
      </c>
      <c r="U422" s="354" t="s">
        <v>430</v>
      </c>
      <c r="V422" s="348" t="s">
        <v>430</v>
      </c>
      <c r="W422" s="348" t="s">
        <v>430</v>
      </c>
      <c r="X422" s="348" t="s">
        <v>430</v>
      </c>
      <c r="Y422" s="375" t="s">
        <v>430</v>
      </c>
      <c r="Z422" s="348" t="s">
        <v>430</v>
      </c>
      <c r="AA422" s="348" t="s">
        <v>430</v>
      </c>
      <c r="AB422" s="348" t="s">
        <v>430</v>
      </c>
      <c r="AC422" s="348" t="s">
        <v>430</v>
      </c>
      <c r="AD422" s="348" t="s">
        <v>430</v>
      </c>
      <c r="AE422" s="348" t="s">
        <v>430</v>
      </c>
      <c r="AF422" s="348" t="s">
        <v>430</v>
      </c>
      <c r="AG422" s="569"/>
      <c r="AH422" s="346"/>
      <c r="AI422" s="346"/>
      <c r="AJ422" s="346"/>
      <c r="AK422" s="346"/>
      <c r="AL422" s="346"/>
      <c r="AM422" s="346"/>
      <c r="AN422" s="346"/>
      <c r="AO422" s="573"/>
      <c r="AP422" s="346"/>
      <c r="AQ422" s="346"/>
      <c r="AR422" s="346"/>
      <c r="AS422" s="346"/>
      <c r="AT422" s="346"/>
      <c r="AU422" s="429"/>
      <c r="AV422" s="429"/>
      <c r="AW422" s="429"/>
      <c r="AX422" s="429"/>
      <c r="AY422" s="429"/>
      <c r="AZ422" s="374"/>
      <c r="BA422" s="375"/>
      <c r="BB422" s="375"/>
      <c r="BC422" s="375"/>
      <c r="BD422" s="375"/>
      <c r="BE422" s="375"/>
      <c r="BF422" s="375"/>
      <c r="BG422" s="374"/>
      <c r="BH422" s="375"/>
      <c r="BI422" s="375"/>
      <c r="BJ422" s="375"/>
      <c r="BK422" s="375"/>
      <c r="BL422" s="375"/>
      <c r="BM422" s="375"/>
      <c r="BN422" s="375"/>
      <c r="BO422" s="375"/>
      <c r="BP422" s="375"/>
      <c r="BQ422" s="375"/>
      <c r="BR422" s="374"/>
      <c r="BS422" s="372"/>
      <c r="BT422" s="372"/>
      <c r="BU422" s="374"/>
      <c r="BV422" s="430"/>
    </row>
    <row r="423" spans="1:74" s="355" customFormat="1" x14ac:dyDescent="0.25">
      <c r="A423" s="686" t="s">
        <v>8040</v>
      </c>
      <c r="B423" s="374"/>
      <c r="C423" s="731"/>
      <c r="D423" s="374"/>
      <c r="E423" s="372"/>
      <c r="F423" s="374"/>
      <c r="G423" s="372"/>
      <c r="H423" s="374"/>
      <c r="I423" s="348"/>
      <c r="J423" s="348"/>
      <c r="K423" s="348"/>
      <c r="L423" s="348"/>
      <c r="M423" s="362"/>
      <c r="N423" s="350" t="s">
        <v>430</v>
      </c>
      <c r="O423" s="348" t="s">
        <v>430</v>
      </c>
      <c r="P423" s="348" t="s">
        <v>430</v>
      </c>
      <c r="Q423" s="348" t="s">
        <v>430</v>
      </c>
      <c r="R423" s="348" t="s">
        <v>430</v>
      </c>
      <c r="S423" s="348" t="s">
        <v>430</v>
      </c>
      <c r="T423" s="348" t="s">
        <v>430</v>
      </c>
      <c r="U423" s="354" t="s">
        <v>430</v>
      </c>
      <c r="V423" s="348" t="s">
        <v>430</v>
      </c>
      <c r="W423" s="348" t="s">
        <v>430</v>
      </c>
      <c r="X423" s="348" t="s">
        <v>430</v>
      </c>
      <c r="Y423" s="375" t="s">
        <v>430</v>
      </c>
      <c r="Z423" s="348" t="s">
        <v>430</v>
      </c>
      <c r="AA423" s="348" t="s">
        <v>430</v>
      </c>
      <c r="AB423" s="348" t="s">
        <v>430</v>
      </c>
      <c r="AC423" s="348" t="s">
        <v>430</v>
      </c>
      <c r="AD423" s="348" t="s">
        <v>430</v>
      </c>
      <c r="AE423" s="348" t="s">
        <v>430</v>
      </c>
      <c r="AF423" s="348" t="s">
        <v>430</v>
      </c>
      <c r="AG423" s="569"/>
      <c r="AH423" s="346"/>
      <c r="AI423" s="346"/>
      <c r="AJ423" s="346"/>
      <c r="AK423" s="346"/>
      <c r="AL423" s="346"/>
      <c r="AM423" s="346"/>
      <c r="AN423" s="346"/>
      <c r="AO423" s="573"/>
      <c r="AP423" s="346"/>
      <c r="AQ423" s="346"/>
      <c r="AR423" s="346"/>
      <c r="AS423" s="346"/>
      <c r="AT423" s="346"/>
      <c r="AU423" s="429"/>
      <c r="AV423" s="429"/>
      <c r="AW423" s="429"/>
      <c r="AX423" s="429"/>
      <c r="AY423" s="429"/>
      <c r="AZ423" s="374"/>
      <c r="BA423" s="375"/>
      <c r="BB423" s="375"/>
      <c r="BC423" s="375"/>
      <c r="BD423" s="375"/>
      <c r="BE423" s="375"/>
      <c r="BF423" s="375"/>
      <c r="BG423" s="374"/>
      <c r="BH423" s="375"/>
      <c r="BI423" s="375"/>
      <c r="BJ423" s="375"/>
      <c r="BK423" s="375"/>
      <c r="BL423" s="375"/>
      <c r="BM423" s="375"/>
      <c r="BN423" s="375"/>
      <c r="BO423" s="375"/>
      <c r="BP423" s="375"/>
      <c r="BQ423" s="375"/>
      <c r="BR423" s="374"/>
      <c r="BS423" s="372"/>
      <c r="BT423" s="372"/>
      <c r="BU423" s="374"/>
      <c r="BV423" s="430"/>
    </row>
    <row r="424" spans="1:74" s="355" customFormat="1" x14ac:dyDescent="0.25">
      <c r="A424" s="686" t="s">
        <v>8041</v>
      </c>
      <c r="B424" s="374"/>
      <c r="C424" s="731"/>
      <c r="D424" s="374"/>
      <c r="E424" s="372"/>
      <c r="F424" s="374"/>
      <c r="G424" s="372"/>
      <c r="H424" s="374"/>
      <c r="I424" s="348"/>
      <c r="J424" s="348"/>
      <c r="K424" s="348"/>
      <c r="L424" s="348"/>
      <c r="M424" s="362"/>
      <c r="N424" s="350" t="s">
        <v>430</v>
      </c>
      <c r="O424" s="348" t="s">
        <v>430</v>
      </c>
      <c r="P424" s="348" t="s">
        <v>430</v>
      </c>
      <c r="Q424" s="348" t="s">
        <v>430</v>
      </c>
      <c r="R424" s="348" t="s">
        <v>430</v>
      </c>
      <c r="S424" s="348" t="s">
        <v>430</v>
      </c>
      <c r="T424" s="348" t="s">
        <v>430</v>
      </c>
      <c r="U424" s="354" t="s">
        <v>430</v>
      </c>
      <c r="V424" s="348" t="s">
        <v>430</v>
      </c>
      <c r="W424" s="348" t="s">
        <v>430</v>
      </c>
      <c r="X424" s="348" t="s">
        <v>430</v>
      </c>
      <c r="Y424" s="375" t="s">
        <v>430</v>
      </c>
      <c r="Z424" s="348" t="s">
        <v>430</v>
      </c>
      <c r="AA424" s="348" t="s">
        <v>430</v>
      </c>
      <c r="AB424" s="348" t="s">
        <v>430</v>
      </c>
      <c r="AC424" s="348" t="s">
        <v>430</v>
      </c>
      <c r="AD424" s="348" t="s">
        <v>430</v>
      </c>
      <c r="AE424" s="348" t="s">
        <v>430</v>
      </c>
      <c r="AF424" s="348" t="s">
        <v>430</v>
      </c>
      <c r="AG424" s="569"/>
      <c r="AH424" s="346"/>
      <c r="AI424" s="346"/>
      <c r="AJ424" s="346"/>
      <c r="AK424" s="346"/>
      <c r="AL424" s="346"/>
      <c r="AM424" s="346"/>
      <c r="AN424" s="346"/>
      <c r="AO424" s="573"/>
      <c r="AP424" s="346"/>
      <c r="AQ424" s="346"/>
      <c r="AR424" s="346"/>
      <c r="AS424" s="346"/>
      <c r="AT424" s="346"/>
      <c r="AU424" s="429"/>
      <c r="AV424" s="429"/>
      <c r="AW424" s="429"/>
      <c r="AX424" s="429"/>
      <c r="AY424" s="429"/>
      <c r="AZ424" s="374"/>
      <c r="BA424" s="375"/>
      <c r="BB424" s="375"/>
      <c r="BC424" s="375"/>
      <c r="BD424" s="375"/>
      <c r="BE424" s="375"/>
      <c r="BF424" s="375"/>
      <c r="BG424" s="374"/>
      <c r="BH424" s="375"/>
      <c r="BI424" s="375"/>
      <c r="BJ424" s="375"/>
      <c r="BK424" s="375"/>
      <c r="BL424" s="375"/>
      <c r="BM424" s="375"/>
      <c r="BN424" s="375"/>
      <c r="BO424" s="375"/>
      <c r="BP424" s="375"/>
      <c r="BQ424" s="375"/>
      <c r="BR424" s="374"/>
      <c r="BS424" s="372"/>
      <c r="BT424" s="372"/>
      <c r="BU424" s="374"/>
      <c r="BV424" s="430"/>
    </row>
    <row r="425" spans="1:74" s="355" customFormat="1" x14ac:dyDescent="0.25">
      <c r="A425" s="686" t="s">
        <v>8042</v>
      </c>
      <c r="B425" s="374"/>
      <c r="C425" s="731"/>
      <c r="D425" s="374"/>
      <c r="E425" s="372"/>
      <c r="F425" s="374"/>
      <c r="G425" s="372"/>
      <c r="H425" s="374"/>
      <c r="I425" s="348"/>
      <c r="J425" s="348"/>
      <c r="K425" s="348"/>
      <c r="L425" s="348"/>
      <c r="M425" s="362"/>
      <c r="N425" s="350" t="s">
        <v>430</v>
      </c>
      <c r="O425" s="348" t="s">
        <v>430</v>
      </c>
      <c r="P425" s="348" t="s">
        <v>430</v>
      </c>
      <c r="Q425" s="348" t="s">
        <v>430</v>
      </c>
      <c r="R425" s="348" t="s">
        <v>430</v>
      </c>
      <c r="S425" s="348" t="s">
        <v>430</v>
      </c>
      <c r="T425" s="348" t="s">
        <v>430</v>
      </c>
      <c r="U425" s="354" t="s">
        <v>430</v>
      </c>
      <c r="V425" s="348" t="s">
        <v>430</v>
      </c>
      <c r="W425" s="348" t="s">
        <v>430</v>
      </c>
      <c r="X425" s="348" t="s">
        <v>430</v>
      </c>
      <c r="Y425" s="375" t="s">
        <v>430</v>
      </c>
      <c r="Z425" s="348" t="s">
        <v>430</v>
      </c>
      <c r="AA425" s="348" t="s">
        <v>430</v>
      </c>
      <c r="AB425" s="348" t="s">
        <v>430</v>
      </c>
      <c r="AC425" s="348" t="s">
        <v>430</v>
      </c>
      <c r="AD425" s="348" t="s">
        <v>430</v>
      </c>
      <c r="AE425" s="348" t="s">
        <v>430</v>
      </c>
      <c r="AF425" s="348" t="s">
        <v>430</v>
      </c>
      <c r="AG425" s="569"/>
      <c r="AH425" s="346"/>
      <c r="AI425" s="346"/>
      <c r="AJ425" s="346"/>
      <c r="AK425" s="346"/>
      <c r="AL425" s="346"/>
      <c r="AM425" s="346"/>
      <c r="AN425" s="346"/>
      <c r="AO425" s="573"/>
      <c r="AP425" s="346"/>
      <c r="AQ425" s="346"/>
      <c r="AR425" s="346"/>
      <c r="AS425" s="346"/>
      <c r="AT425" s="346"/>
      <c r="AU425" s="429"/>
      <c r="AV425" s="429"/>
      <c r="AW425" s="429"/>
      <c r="AX425" s="429"/>
      <c r="AY425" s="429"/>
      <c r="AZ425" s="374"/>
      <c r="BA425" s="375"/>
      <c r="BB425" s="375"/>
      <c r="BC425" s="375"/>
      <c r="BD425" s="375"/>
      <c r="BE425" s="375"/>
      <c r="BF425" s="375"/>
      <c r="BG425" s="374"/>
      <c r="BH425" s="375"/>
      <c r="BI425" s="375"/>
      <c r="BJ425" s="375"/>
      <c r="BK425" s="375"/>
      <c r="BL425" s="375"/>
      <c r="BM425" s="375"/>
      <c r="BN425" s="375"/>
      <c r="BO425" s="375"/>
      <c r="BP425" s="375"/>
      <c r="BQ425" s="375"/>
      <c r="BR425" s="374"/>
      <c r="BS425" s="372"/>
      <c r="BT425" s="372"/>
      <c r="BU425" s="374"/>
      <c r="BV425" s="430"/>
    </row>
    <row r="426" spans="1:74" s="355" customFormat="1" x14ac:dyDescent="0.25">
      <c r="A426" s="686" t="s">
        <v>8043</v>
      </c>
      <c r="B426" s="374"/>
      <c r="C426" s="731"/>
      <c r="D426" s="374"/>
      <c r="E426" s="372"/>
      <c r="F426" s="374"/>
      <c r="G426" s="372"/>
      <c r="H426" s="374"/>
      <c r="I426" s="348"/>
      <c r="J426" s="348"/>
      <c r="K426" s="348"/>
      <c r="L426" s="348"/>
      <c r="M426" s="362"/>
      <c r="N426" s="350" t="s">
        <v>430</v>
      </c>
      <c r="O426" s="348" t="s">
        <v>430</v>
      </c>
      <c r="P426" s="348" t="s">
        <v>430</v>
      </c>
      <c r="Q426" s="348" t="s">
        <v>430</v>
      </c>
      <c r="R426" s="348" t="s">
        <v>430</v>
      </c>
      <c r="S426" s="348" t="s">
        <v>430</v>
      </c>
      <c r="T426" s="348" t="s">
        <v>430</v>
      </c>
      <c r="U426" s="354" t="s">
        <v>430</v>
      </c>
      <c r="V426" s="348" t="s">
        <v>430</v>
      </c>
      <c r="W426" s="348" t="s">
        <v>430</v>
      </c>
      <c r="X426" s="348" t="s">
        <v>430</v>
      </c>
      <c r="Y426" s="375" t="s">
        <v>430</v>
      </c>
      <c r="Z426" s="348" t="s">
        <v>430</v>
      </c>
      <c r="AA426" s="348" t="s">
        <v>430</v>
      </c>
      <c r="AB426" s="348" t="s">
        <v>430</v>
      </c>
      <c r="AC426" s="348" t="s">
        <v>430</v>
      </c>
      <c r="AD426" s="348" t="s">
        <v>430</v>
      </c>
      <c r="AE426" s="348" t="s">
        <v>430</v>
      </c>
      <c r="AF426" s="348" t="s">
        <v>430</v>
      </c>
      <c r="AG426" s="569"/>
      <c r="AH426" s="346"/>
      <c r="AI426" s="346"/>
      <c r="AJ426" s="346"/>
      <c r="AK426" s="346"/>
      <c r="AL426" s="346"/>
      <c r="AM426" s="346"/>
      <c r="AN426" s="346"/>
      <c r="AO426" s="573"/>
      <c r="AP426" s="346"/>
      <c r="AQ426" s="346"/>
      <c r="AR426" s="346"/>
      <c r="AS426" s="346"/>
      <c r="AT426" s="346"/>
      <c r="AU426" s="429"/>
      <c r="AV426" s="429"/>
      <c r="AW426" s="429"/>
      <c r="AX426" s="429"/>
      <c r="AY426" s="429"/>
      <c r="AZ426" s="374"/>
      <c r="BA426" s="375"/>
      <c r="BB426" s="375"/>
      <c r="BC426" s="375"/>
      <c r="BD426" s="375"/>
      <c r="BE426" s="375"/>
      <c r="BF426" s="375"/>
      <c r="BG426" s="374"/>
      <c r="BH426" s="375"/>
      <c r="BI426" s="375"/>
      <c r="BJ426" s="375"/>
      <c r="BK426" s="375"/>
      <c r="BL426" s="375"/>
      <c r="BM426" s="375"/>
      <c r="BN426" s="375"/>
      <c r="BO426" s="375"/>
      <c r="BP426" s="375"/>
      <c r="BQ426" s="375"/>
      <c r="BR426" s="374"/>
      <c r="BS426" s="372"/>
      <c r="BT426" s="372"/>
      <c r="BU426" s="374"/>
      <c r="BV426" s="430"/>
    </row>
    <row r="427" spans="1:74" s="355" customFormat="1" x14ac:dyDescent="0.25">
      <c r="A427" s="686" t="s">
        <v>8044</v>
      </c>
      <c r="B427" s="374"/>
      <c r="C427" s="731"/>
      <c r="D427" s="374"/>
      <c r="E427" s="372"/>
      <c r="F427" s="374"/>
      <c r="G427" s="372"/>
      <c r="H427" s="374"/>
      <c r="I427" s="348"/>
      <c r="J427" s="348"/>
      <c r="K427" s="348"/>
      <c r="L427" s="348"/>
      <c r="M427" s="362"/>
      <c r="N427" s="350" t="s">
        <v>430</v>
      </c>
      <c r="O427" s="348" t="s">
        <v>430</v>
      </c>
      <c r="P427" s="348" t="s">
        <v>430</v>
      </c>
      <c r="Q427" s="348" t="s">
        <v>430</v>
      </c>
      <c r="R427" s="348" t="s">
        <v>430</v>
      </c>
      <c r="S427" s="348" t="s">
        <v>430</v>
      </c>
      <c r="T427" s="348" t="s">
        <v>430</v>
      </c>
      <c r="U427" s="354" t="s">
        <v>430</v>
      </c>
      <c r="V427" s="348" t="s">
        <v>430</v>
      </c>
      <c r="W427" s="348" t="s">
        <v>430</v>
      </c>
      <c r="X427" s="348" t="s">
        <v>430</v>
      </c>
      <c r="Y427" s="375" t="s">
        <v>430</v>
      </c>
      <c r="Z427" s="348" t="s">
        <v>430</v>
      </c>
      <c r="AA427" s="348" t="s">
        <v>430</v>
      </c>
      <c r="AB427" s="348" t="s">
        <v>430</v>
      </c>
      <c r="AC427" s="348" t="s">
        <v>430</v>
      </c>
      <c r="AD427" s="348" t="s">
        <v>430</v>
      </c>
      <c r="AE427" s="348" t="s">
        <v>430</v>
      </c>
      <c r="AF427" s="348" t="s">
        <v>430</v>
      </c>
      <c r="AG427" s="569"/>
      <c r="AH427" s="346"/>
      <c r="AI427" s="346"/>
      <c r="AJ427" s="346"/>
      <c r="AK427" s="346"/>
      <c r="AL427" s="346"/>
      <c r="AM427" s="346"/>
      <c r="AN427" s="346"/>
      <c r="AO427" s="573"/>
      <c r="AP427" s="346"/>
      <c r="AQ427" s="346"/>
      <c r="AR427" s="346"/>
      <c r="AS427" s="346"/>
      <c r="AT427" s="346"/>
      <c r="AU427" s="429"/>
      <c r="AV427" s="429"/>
      <c r="AW427" s="429"/>
      <c r="AX427" s="429"/>
      <c r="AY427" s="429"/>
      <c r="AZ427" s="374"/>
      <c r="BA427" s="375"/>
      <c r="BB427" s="375"/>
      <c r="BC427" s="375"/>
      <c r="BD427" s="375"/>
      <c r="BE427" s="375"/>
      <c r="BF427" s="375"/>
      <c r="BG427" s="374"/>
      <c r="BH427" s="375"/>
      <c r="BI427" s="375"/>
      <c r="BJ427" s="375"/>
      <c r="BK427" s="375"/>
      <c r="BL427" s="375"/>
      <c r="BM427" s="375"/>
      <c r="BN427" s="375"/>
      <c r="BO427" s="375"/>
      <c r="BP427" s="375"/>
      <c r="BQ427" s="375"/>
      <c r="BR427" s="374"/>
      <c r="BS427" s="372"/>
      <c r="BT427" s="372"/>
      <c r="BU427" s="374"/>
      <c r="BV427" s="430"/>
    </row>
    <row r="428" spans="1:74" s="355" customFormat="1" x14ac:dyDescent="0.25">
      <c r="A428" s="686" t="s">
        <v>8045</v>
      </c>
      <c r="B428" s="374"/>
      <c r="C428" s="731"/>
      <c r="D428" s="374"/>
      <c r="E428" s="372"/>
      <c r="F428" s="374"/>
      <c r="G428" s="372"/>
      <c r="H428" s="374"/>
      <c r="I428" s="348"/>
      <c r="J428" s="348"/>
      <c r="K428" s="348"/>
      <c r="L428" s="348"/>
      <c r="M428" s="362"/>
      <c r="N428" s="350" t="s">
        <v>430</v>
      </c>
      <c r="O428" s="348" t="s">
        <v>430</v>
      </c>
      <c r="P428" s="348" t="s">
        <v>430</v>
      </c>
      <c r="Q428" s="348" t="s">
        <v>430</v>
      </c>
      <c r="R428" s="348" t="s">
        <v>430</v>
      </c>
      <c r="S428" s="348" t="s">
        <v>430</v>
      </c>
      <c r="T428" s="348" t="s">
        <v>430</v>
      </c>
      <c r="U428" s="354" t="s">
        <v>430</v>
      </c>
      <c r="V428" s="348" t="s">
        <v>430</v>
      </c>
      <c r="W428" s="348" t="s">
        <v>430</v>
      </c>
      <c r="X428" s="348" t="s">
        <v>430</v>
      </c>
      <c r="Y428" s="375" t="s">
        <v>430</v>
      </c>
      <c r="Z428" s="348" t="s">
        <v>430</v>
      </c>
      <c r="AA428" s="348" t="s">
        <v>430</v>
      </c>
      <c r="AB428" s="348" t="s">
        <v>430</v>
      </c>
      <c r="AC428" s="348" t="s">
        <v>430</v>
      </c>
      <c r="AD428" s="348" t="s">
        <v>430</v>
      </c>
      <c r="AE428" s="348" t="s">
        <v>430</v>
      </c>
      <c r="AF428" s="348" t="s">
        <v>430</v>
      </c>
      <c r="AG428" s="569"/>
      <c r="AH428" s="346"/>
      <c r="AI428" s="346"/>
      <c r="AJ428" s="346"/>
      <c r="AK428" s="346"/>
      <c r="AL428" s="346"/>
      <c r="AM428" s="346"/>
      <c r="AN428" s="346"/>
      <c r="AO428" s="573"/>
      <c r="AP428" s="346"/>
      <c r="AQ428" s="346"/>
      <c r="AR428" s="346"/>
      <c r="AS428" s="346"/>
      <c r="AT428" s="346"/>
      <c r="AU428" s="429"/>
      <c r="AV428" s="429"/>
      <c r="AW428" s="429"/>
      <c r="AX428" s="429"/>
      <c r="AY428" s="429"/>
      <c r="AZ428" s="374"/>
      <c r="BA428" s="375"/>
      <c r="BB428" s="375"/>
      <c r="BC428" s="375"/>
      <c r="BD428" s="375"/>
      <c r="BE428" s="375"/>
      <c r="BF428" s="375"/>
      <c r="BG428" s="374"/>
      <c r="BH428" s="375"/>
      <c r="BI428" s="375"/>
      <c r="BJ428" s="375"/>
      <c r="BK428" s="375"/>
      <c r="BL428" s="375"/>
      <c r="BM428" s="375"/>
      <c r="BN428" s="375"/>
      <c r="BO428" s="375"/>
      <c r="BP428" s="375"/>
      <c r="BQ428" s="375"/>
      <c r="BR428" s="374"/>
      <c r="BS428" s="372"/>
      <c r="BT428" s="372"/>
      <c r="BU428" s="374"/>
      <c r="BV428" s="430"/>
    </row>
    <row r="429" spans="1:74" s="355" customFormat="1" x14ac:dyDescent="0.25">
      <c r="A429" s="686" t="s">
        <v>8046</v>
      </c>
      <c r="B429" s="374"/>
      <c r="C429" s="731"/>
      <c r="D429" s="374"/>
      <c r="E429" s="372"/>
      <c r="F429" s="374"/>
      <c r="G429" s="372"/>
      <c r="H429" s="374"/>
      <c r="I429" s="348"/>
      <c r="J429" s="348"/>
      <c r="K429" s="348"/>
      <c r="L429" s="348"/>
      <c r="M429" s="362"/>
      <c r="N429" s="350" t="s">
        <v>430</v>
      </c>
      <c r="O429" s="348" t="s">
        <v>430</v>
      </c>
      <c r="P429" s="348" t="s">
        <v>430</v>
      </c>
      <c r="Q429" s="348" t="s">
        <v>430</v>
      </c>
      <c r="R429" s="348" t="s">
        <v>430</v>
      </c>
      <c r="S429" s="348" t="s">
        <v>430</v>
      </c>
      <c r="T429" s="348" t="s">
        <v>430</v>
      </c>
      <c r="U429" s="354" t="s">
        <v>430</v>
      </c>
      <c r="V429" s="348" t="s">
        <v>430</v>
      </c>
      <c r="W429" s="348" t="s">
        <v>430</v>
      </c>
      <c r="X429" s="348" t="s">
        <v>430</v>
      </c>
      <c r="Y429" s="375" t="s">
        <v>430</v>
      </c>
      <c r="Z429" s="348" t="s">
        <v>430</v>
      </c>
      <c r="AA429" s="348" t="s">
        <v>430</v>
      </c>
      <c r="AB429" s="348" t="s">
        <v>430</v>
      </c>
      <c r="AC429" s="348" t="s">
        <v>430</v>
      </c>
      <c r="AD429" s="348" t="s">
        <v>430</v>
      </c>
      <c r="AE429" s="348" t="s">
        <v>430</v>
      </c>
      <c r="AF429" s="348" t="s">
        <v>430</v>
      </c>
      <c r="AG429" s="569"/>
      <c r="AH429" s="346"/>
      <c r="AI429" s="346"/>
      <c r="AJ429" s="346"/>
      <c r="AK429" s="346"/>
      <c r="AL429" s="346"/>
      <c r="AM429" s="346"/>
      <c r="AN429" s="346"/>
      <c r="AO429" s="573"/>
      <c r="AP429" s="346"/>
      <c r="AQ429" s="346"/>
      <c r="AR429" s="346"/>
      <c r="AS429" s="346"/>
      <c r="AT429" s="346"/>
      <c r="AU429" s="429"/>
      <c r="AV429" s="429"/>
      <c r="AW429" s="429"/>
      <c r="AX429" s="429"/>
      <c r="AY429" s="429"/>
      <c r="AZ429" s="374"/>
      <c r="BA429" s="375"/>
      <c r="BB429" s="375"/>
      <c r="BC429" s="375"/>
      <c r="BD429" s="375"/>
      <c r="BE429" s="375"/>
      <c r="BF429" s="375"/>
      <c r="BG429" s="374"/>
      <c r="BH429" s="375"/>
      <c r="BI429" s="375"/>
      <c r="BJ429" s="375"/>
      <c r="BK429" s="375"/>
      <c r="BL429" s="375"/>
      <c r="BM429" s="375"/>
      <c r="BN429" s="375"/>
      <c r="BO429" s="375"/>
      <c r="BP429" s="375"/>
      <c r="BQ429" s="375"/>
      <c r="BR429" s="374"/>
      <c r="BS429" s="372"/>
      <c r="BT429" s="372"/>
      <c r="BU429" s="374"/>
      <c r="BV429" s="430"/>
    </row>
    <row r="430" spans="1:74" s="355" customFormat="1" x14ac:dyDescent="0.25">
      <c r="A430" s="686" t="s">
        <v>8047</v>
      </c>
      <c r="B430" s="374"/>
      <c r="C430" s="731"/>
      <c r="D430" s="374"/>
      <c r="E430" s="372"/>
      <c r="F430" s="374"/>
      <c r="G430" s="372"/>
      <c r="H430" s="374"/>
      <c r="I430" s="348"/>
      <c r="J430" s="348"/>
      <c r="K430" s="348"/>
      <c r="L430" s="348"/>
      <c r="M430" s="362"/>
      <c r="N430" s="350" t="s">
        <v>430</v>
      </c>
      <c r="O430" s="348" t="s">
        <v>430</v>
      </c>
      <c r="P430" s="348" t="s">
        <v>430</v>
      </c>
      <c r="Q430" s="348" t="s">
        <v>430</v>
      </c>
      <c r="R430" s="348" t="s">
        <v>430</v>
      </c>
      <c r="S430" s="348" t="s">
        <v>430</v>
      </c>
      <c r="T430" s="348" t="s">
        <v>430</v>
      </c>
      <c r="U430" s="354" t="s">
        <v>430</v>
      </c>
      <c r="V430" s="348" t="s">
        <v>430</v>
      </c>
      <c r="W430" s="348" t="s">
        <v>430</v>
      </c>
      <c r="X430" s="348" t="s">
        <v>430</v>
      </c>
      <c r="Y430" s="375" t="s">
        <v>430</v>
      </c>
      <c r="Z430" s="348" t="s">
        <v>430</v>
      </c>
      <c r="AA430" s="348" t="s">
        <v>430</v>
      </c>
      <c r="AB430" s="348" t="s">
        <v>430</v>
      </c>
      <c r="AC430" s="348" t="s">
        <v>430</v>
      </c>
      <c r="AD430" s="348" t="s">
        <v>430</v>
      </c>
      <c r="AE430" s="348" t="s">
        <v>430</v>
      </c>
      <c r="AF430" s="348" t="s">
        <v>430</v>
      </c>
      <c r="AG430" s="569"/>
      <c r="AH430" s="346"/>
      <c r="AI430" s="346"/>
      <c r="AJ430" s="346"/>
      <c r="AK430" s="346"/>
      <c r="AL430" s="346"/>
      <c r="AM430" s="346"/>
      <c r="AN430" s="346"/>
      <c r="AO430" s="573"/>
      <c r="AP430" s="346"/>
      <c r="AQ430" s="346"/>
      <c r="AR430" s="346"/>
      <c r="AS430" s="346"/>
      <c r="AT430" s="346"/>
      <c r="AU430" s="429"/>
      <c r="AV430" s="429"/>
      <c r="AW430" s="429"/>
      <c r="AX430" s="429"/>
      <c r="AY430" s="429"/>
      <c r="AZ430" s="374"/>
      <c r="BA430" s="375"/>
      <c r="BB430" s="375"/>
      <c r="BC430" s="375"/>
      <c r="BD430" s="375"/>
      <c r="BE430" s="375"/>
      <c r="BF430" s="375"/>
      <c r="BG430" s="374"/>
      <c r="BH430" s="375"/>
      <c r="BI430" s="375"/>
      <c r="BJ430" s="375"/>
      <c r="BK430" s="375"/>
      <c r="BL430" s="375"/>
      <c r="BM430" s="375"/>
      <c r="BN430" s="375"/>
      <c r="BO430" s="375"/>
      <c r="BP430" s="375"/>
      <c r="BQ430" s="375"/>
      <c r="BR430" s="374"/>
      <c r="BS430" s="372"/>
      <c r="BT430" s="372"/>
      <c r="BU430" s="374"/>
      <c r="BV430" s="430"/>
    </row>
    <row r="431" spans="1:74" s="355" customFormat="1" x14ac:dyDescent="0.25">
      <c r="A431" s="686" t="s">
        <v>8048</v>
      </c>
      <c r="B431" s="374"/>
      <c r="C431" s="731"/>
      <c r="D431" s="374"/>
      <c r="E431" s="372"/>
      <c r="F431" s="374"/>
      <c r="G431" s="372"/>
      <c r="H431" s="374"/>
      <c r="I431" s="348"/>
      <c r="J431" s="348"/>
      <c r="K431" s="348"/>
      <c r="L431" s="348"/>
      <c r="M431" s="362"/>
      <c r="N431" s="350" t="s">
        <v>430</v>
      </c>
      <c r="O431" s="348" t="s">
        <v>430</v>
      </c>
      <c r="P431" s="348" t="s">
        <v>430</v>
      </c>
      <c r="Q431" s="348" t="s">
        <v>430</v>
      </c>
      <c r="R431" s="348" t="s">
        <v>430</v>
      </c>
      <c r="S431" s="348" t="s">
        <v>430</v>
      </c>
      <c r="T431" s="348" t="s">
        <v>430</v>
      </c>
      <c r="U431" s="354" t="s">
        <v>430</v>
      </c>
      <c r="V431" s="348" t="s">
        <v>430</v>
      </c>
      <c r="W431" s="348" t="s">
        <v>430</v>
      </c>
      <c r="X431" s="348" t="s">
        <v>430</v>
      </c>
      <c r="Y431" s="375" t="s">
        <v>430</v>
      </c>
      <c r="Z431" s="348" t="s">
        <v>430</v>
      </c>
      <c r="AA431" s="348" t="s">
        <v>430</v>
      </c>
      <c r="AB431" s="348" t="s">
        <v>430</v>
      </c>
      <c r="AC431" s="348" t="s">
        <v>430</v>
      </c>
      <c r="AD431" s="348" t="s">
        <v>430</v>
      </c>
      <c r="AE431" s="348" t="s">
        <v>430</v>
      </c>
      <c r="AF431" s="348" t="s">
        <v>430</v>
      </c>
      <c r="AG431" s="569"/>
      <c r="AH431" s="346"/>
      <c r="AI431" s="346"/>
      <c r="AJ431" s="346"/>
      <c r="AK431" s="346"/>
      <c r="AL431" s="346"/>
      <c r="AM431" s="346"/>
      <c r="AN431" s="346"/>
      <c r="AO431" s="573"/>
      <c r="AP431" s="346"/>
      <c r="AQ431" s="346"/>
      <c r="AR431" s="346"/>
      <c r="AS431" s="346"/>
      <c r="AT431" s="346"/>
      <c r="AU431" s="429"/>
      <c r="AV431" s="429"/>
      <c r="AW431" s="429"/>
      <c r="AX431" s="429"/>
      <c r="AY431" s="429"/>
      <c r="AZ431" s="374"/>
      <c r="BA431" s="375"/>
      <c r="BB431" s="375"/>
      <c r="BC431" s="375"/>
      <c r="BD431" s="375"/>
      <c r="BE431" s="375"/>
      <c r="BF431" s="375"/>
      <c r="BG431" s="374"/>
      <c r="BH431" s="375"/>
      <c r="BI431" s="375"/>
      <c r="BJ431" s="375"/>
      <c r="BK431" s="375"/>
      <c r="BL431" s="375"/>
      <c r="BM431" s="375"/>
      <c r="BN431" s="375"/>
      <c r="BO431" s="375"/>
      <c r="BP431" s="375"/>
      <c r="BQ431" s="375"/>
      <c r="BR431" s="374"/>
      <c r="BS431" s="372"/>
      <c r="BT431" s="372"/>
      <c r="BU431" s="374"/>
      <c r="BV431" s="430"/>
    </row>
    <row r="432" spans="1:74" s="355" customFormat="1" x14ac:dyDescent="0.25">
      <c r="A432" s="686" t="s">
        <v>8049</v>
      </c>
      <c r="B432" s="374"/>
      <c r="C432" s="731"/>
      <c r="D432" s="374"/>
      <c r="E432" s="372"/>
      <c r="F432" s="374"/>
      <c r="G432" s="372"/>
      <c r="H432" s="374"/>
      <c r="I432" s="348"/>
      <c r="J432" s="348"/>
      <c r="K432" s="348"/>
      <c r="L432" s="348"/>
      <c r="M432" s="362"/>
      <c r="N432" s="350" t="s">
        <v>430</v>
      </c>
      <c r="O432" s="348" t="s">
        <v>430</v>
      </c>
      <c r="P432" s="348" t="s">
        <v>430</v>
      </c>
      <c r="Q432" s="348" t="s">
        <v>430</v>
      </c>
      <c r="R432" s="348" t="s">
        <v>430</v>
      </c>
      <c r="S432" s="348" t="s">
        <v>430</v>
      </c>
      <c r="T432" s="348" t="s">
        <v>430</v>
      </c>
      <c r="U432" s="354" t="s">
        <v>430</v>
      </c>
      <c r="V432" s="348" t="s">
        <v>430</v>
      </c>
      <c r="W432" s="348" t="s">
        <v>430</v>
      </c>
      <c r="X432" s="348" t="s">
        <v>430</v>
      </c>
      <c r="Y432" s="375" t="s">
        <v>430</v>
      </c>
      <c r="Z432" s="348" t="s">
        <v>430</v>
      </c>
      <c r="AA432" s="348" t="s">
        <v>430</v>
      </c>
      <c r="AB432" s="348" t="s">
        <v>430</v>
      </c>
      <c r="AC432" s="348" t="s">
        <v>430</v>
      </c>
      <c r="AD432" s="348" t="s">
        <v>430</v>
      </c>
      <c r="AE432" s="348" t="s">
        <v>430</v>
      </c>
      <c r="AF432" s="348" t="s">
        <v>430</v>
      </c>
      <c r="AG432" s="569"/>
      <c r="AH432" s="346"/>
      <c r="AI432" s="346"/>
      <c r="AJ432" s="346"/>
      <c r="AK432" s="346"/>
      <c r="AL432" s="346"/>
      <c r="AM432" s="346"/>
      <c r="AN432" s="346"/>
      <c r="AO432" s="573"/>
      <c r="AP432" s="346"/>
      <c r="AQ432" s="346"/>
      <c r="AR432" s="346"/>
      <c r="AS432" s="346"/>
      <c r="AT432" s="346"/>
      <c r="AU432" s="429"/>
      <c r="AV432" s="429"/>
      <c r="AW432" s="429"/>
      <c r="AX432" s="429"/>
      <c r="AY432" s="429"/>
      <c r="AZ432" s="374"/>
      <c r="BA432" s="375"/>
      <c r="BB432" s="375"/>
      <c r="BC432" s="375"/>
      <c r="BD432" s="375"/>
      <c r="BE432" s="375"/>
      <c r="BF432" s="375"/>
      <c r="BG432" s="374"/>
      <c r="BH432" s="375"/>
      <c r="BI432" s="375"/>
      <c r="BJ432" s="375"/>
      <c r="BK432" s="375"/>
      <c r="BL432" s="375"/>
      <c r="BM432" s="375"/>
      <c r="BN432" s="375"/>
      <c r="BO432" s="375"/>
      <c r="BP432" s="375"/>
      <c r="BQ432" s="375"/>
      <c r="BR432" s="374"/>
      <c r="BS432" s="372"/>
      <c r="BT432" s="372"/>
      <c r="BU432" s="374"/>
      <c r="BV432" s="430"/>
    </row>
    <row r="433" spans="1:74" s="355" customFormat="1" x14ac:dyDescent="0.25">
      <c r="A433" s="686" t="s">
        <v>8050</v>
      </c>
      <c r="B433" s="374"/>
      <c r="C433" s="731"/>
      <c r="D433" s="374"/>
      <c r="E433" s="372"/>
      <c r="F433" s="374"/>
      <c r="G433" s="372"/>
      <c r="H433" s="374"/>
      <c r="I433" s="348"/>
      <c r="J433" s="348"/>
      <c r="K433" s="348"/>
      <c r="L433" s="348"/>
      <c r="M433" s="362"/>
      <c r="N433" s="350" t="s">
        <v>430</v>
      </c>
      <c r="O433" s="348" t="s">
        <v>430</v>
      </c>
      <c r="P433" s="348" t="s">
        <v>430</v>
      </c>
      <c r="Q433" s="348" t="s">
        <v>430</v>
      </c>
      <c r="R433" s="348" t="s">
        <v>430</v>
      </c>
      <c r="S433" s="348" t="s">
        <v>430</v>
      </c>
      <c r="T433" s="348" t="s">
        <v>430</v>
      </c>
      <c r="U433" s="354" t="s">
        <v>430</v>
      </c>
      <c r="V433" s="348" t="s">
        <v>430</v>
      </c>
      <c r="W433" s="348" t="s">
        <v>430</v>
      </c>
      <c r="X433" s="348" t="s">
        <v>430</v>
      </c>
      <c r="Y433" s="375" t="s">
        <v>430</v>
      </c>
      <c r="Z433" s="348" t="s">
        <v>430</v>
      </c>
      <c r="AA433" s="348" t="s">
        <v>430</v>
      </c>
      <c r="AB433" s="348" t="s">
        <v>430</v>
      </c>
      <c r="AC433" s="348" t="s">
        <v>430</v>
      </c>
      <c r="AD433" s="348" t="s">
        <v>430</v>
      </c>
      <c r="AE433" s="348" t="s">
        <v>430</v>
      </c>
      <c r="AF433" s="348" t="s">
        <v>430</v>
      </c>
      <c r="AG433" s="569"/>
      <c r="AH433" s="346"/>
      <c r="AI433" s="346"/>
      <c r="AJ433" s="346"/>
      <c r="AK433" s="346"/>
      <c r="AL433" s="346"/>
      <c r="AM433" s="346"/>
      <c r="AN433" s="346"/>
      <c r="AO433" s="573"/>
      <c r="AP433" s="346"/>
      <c r="AQ433" s="346"/>
      <c r="AR433" s="346"/>
      <c r="AS433" s="346"/>
      <c r="AT433" s="346"/>
      <c r="AU433" s="429"/>
      <c r="AV433" s="429"/>
      <c r="AW433" s="429"/>
      <c r="AX433" s="429"/>
      <c r="AY433" s="429"/>
      <c r="AZ433" s="374"/>
      <c r="BA433" s="375"/>
      <c r="BB433" s="375"/>
      <c r="BC433" s="375"/>
      <c r="BD433" s="375"/>
      <c r="BE433" s="375"/>
      <c r="BF433" s="375"/>
      <c r="BG433" s="374"/>
      <c r="BH433" s="375"/>
      <c r="BI433" s="375"/>
      <c r="BJ433" s="375"/>
      <c r="BK433" s="375"/>
      <c r="BL433" s="375"/>
      <c r="BM433" s="375"/>
      <c r="BN433" s="375"/>
      <c r="BO433" s="375"/>
      <c r="BP433" s="375"/>
      <c r="BQ433" s="375"/>
      <c r="BR433" s="374"/>
      <c r="BS433" s="372"/>
      <c r="BT433" s="372"/>
      <c r="BU433" s="374"/>
      <c r="BV433" s="430"/>
    </row>
    <row r="434" spans="1:74" s="355" customFormat="1" x14ac:dyDescent="0.25">
      <c r="A434" s="686" t="s">
        <v>7736</v>
      </c>
      <c r="B434" s="374"/>
      <c r="C434" s="731"/>
      <c r="D434" s="374"/>
      <c r="E434" s="372"/>
      <c r="F434" s="374"/>
      <c r="G434" s="372"/>
      <c r="H434" s="374"/>
      <c r="I434" s="348"/>
      <c r="J434" s="348"/>
      <c r="K434" s="348"/>
      <c r="L434" s="348"/>
      <c r="M434" s="362"/>
      <c r="N434" s="350" t="s">
        <v>430</v>
      </c>
      <c r="O434" s="348" t="s">
        <v>430</v>
      </c>
      <c r="P434" s="348" t="s">
        <v>430</v>
      </c>
      <c r="Q434" s="348" t="s">
        <v>430</v>
      </c>
      <c r="R434" s="348" t="s">
        <v>430</v>
      </c>
      <c r="S434" s="348" t="s">
        <v>430</v>
      </c>
      <c r="T434" s="348" t="s">
        <v>430</v>
      </c>
      <c r="U434" s="354" t="s">
        <v>430</v>
      </c>
      <c r="V434" s="348" t="s">
        <v>430</v>
      </c>
      <c r="W434" s="348" t="s">
        <v>430</v>
      </c>
      <c r="X434" s="348" t="s">
        <v>430</v>
      </c>
      <c r="Y434" s="375" t="s">
        <v>430</v>
      </c>
      <c r="Z434" s="348" t="s">
        <v>430</v>
      </c>
      <c r="AA434" s="348" t="s">
        <v>430</v>
      </c>
      <c r="AB434" s="348" t="s">
        <v>430</v>
      </c>
      <c r="AC434" s="348" t="s">
        <v>430</v>
      </c>
      <c r="AD434" s="348" t="s">
        <v>430</v>
      </c>
      <c r="AE434" s="348" t="s">
        <v>430</v>
      </c>
      <c r="AF434" s="348" t="s">
        <v>430</v>
      </c>
      <c r="AG434" s="569"/>
      <c r="AH434" s="346"/>
      <c r="AI434" s="346"/>
      <c r="AJ434" s="346"/>
      <c r="AK434" s="346"/>
      <c r="AL434" s="346"/>
      <c r="AM434" s="346"/>
      <c r="AN434" s="346"/>
      <c r="AO434" s="573"/>
      <c r="AP434" s="346"/>
      <c r="AQ434" s="346"/>
      <c r="AR434" s="346"/>
      <c r="AS434" s="346"/>
      <c r="AT434" s="346"/>
      <c r="AU434" s="429"/>
      <c r="AV434" s="429"/>
      <c r="AW434" s="429"/>
      <c r="AX434" s="429"/>
      <c r="AY434" s="429"/>
      <c r="AZ434" s="374"/>
      <c r="BA434" s="375"/>
      <c r="BB434" s="375"/>
      <c r="BC434" s="375"/>
      <c r="BD434" s="375"/>
      <c r="BE434" s="375"/>
      <c r="BF434" s="375"/>
      <c r="BG434" s="374"/>
      <c r="BH434" s="375"/>
      <c r="BI434" s="375"/>
      <c r="BJ434" s="375"/>
      <c r="BK434" s="375"/>
      <c r="BL434" s="375"/>
      <c r="BM434" s="375"/>
      <c r="BN434" s="375"/>
      <c r="BO434" s="375"/>
      <c r="BP434" s="375"/>
      <c r="BQ434" s="375"/>
      <c r="BR434" s="374"/>
      <c r="BS434" s="372"/>
      <c r="BT434" s="372"/>
      <c r="BU434" s="374"/>
      <c r="BV434" s="430"/>
    </row>
    <row r="435" spans="1:74" s="355" customFormat="1" x14ac:dyDescent="0.25">
      <c r="A435" s="686" t="s">
        <v>6762</v>
      </c>
      <c r="B435" s="374"/>
      <c r="C435" s="731"/>
      <c r="D435" s="374"/>
      <c r="E435" s="372"/>
      <c r="F435" s="374"/>
      <c r="G435" s="372"/>
      <c r="H435" s="374"/>
      <c r="I435" s="348"/>
      <c r="J435" s="348"/>
      <c r="K435" s="348"/>
      <c r="L435" s="348"/>
      <c r="M435" s="362"/>
      <c r="N435" s="350" t="s">
        <v>430</v>
      </c>
      <c r="O435" s="348" t="s">
        <v>430</v>
      </c>
      <c r="P435" s="348" t="s">
        <v>430</v>
      </c>
      <c r="Q435" s="348" t="s">
        <v>430</v>
      </c>
      <c r="R435" s="348" t="s">
        <v>430</v>
      </c>
      <c r="S435" s="348" t="s">
        <v>430</v>
      </c>
      <c r="T435" s="348" t="s">
        <v>430</v>
      </c>
      <c r="U435" s="354" t="s">
        <v>430</v>
      </c>
      <c r="V435" s="348" t="s">
        <v>430</v>
      </c>
      <c r="W435" s="348" t="s">
        <v>430</v>
      </c>
      <c r="X435" s="348" t="s">
        <v>430</v>
      </c>
      <c r="Y435" s="375" t="s">
        <v>430</v>
      </c>
      <c r="Z435" s="348" t="s">
        <v>430</v>
      </c>
      <c r="AA435" s="348" t="s">
        <v>430</v>
      </c>
      <c r="AB435" s="348" t="s">
        <v>430</v>
      </c>
      <c r="AC435" s="348" t="s">
        <v>430</v>
      </c>
      <c r="AD435" s="348" t="s">
        <v>430</v>
      </c>
      <c r="AE435" s="348" t="s">
        <v>430</v>
      </c>
      <c r="AF435" s="348" t="s">
        <v>430</v>
      </c>
      <c r="AG435" s="569"/>
      <c r="AH435" s="346"/>
      <c r="AI435" s="346"/>
      <c r="AJ435" s="346"/>
      <c r="AK435" s="346"/>
      <c r="AL435" s="346"/>
      <c r="AM435" s="346"/>
      <c r="AN435" s="346"/>
      <c r="AO435" s="573"/>
      <c r="AP435" s="346"/>
      <c r="AQ435" s="346"/>
      <c r="AR435" s="346"/>
      <c r="AS435" s="346"/>
      <c r="AT435" s="346"/>
      <c r="AU435" s="429"/>
      <c r="AV435" s="429"/>
      <c r="AW435" s="429"/>
      <c r="AX435" s="429"/>
      <c r="AY435" s="429"/>
      <c r="AZ435" s="374"/>
      <c r="BA435" s="375"/>
      <c r="BB435" s="375"/>
      <c r="BC435" s="375"/>
      <c r="BD435" s="375"/>
      <c r="BE435" s="375"/>
      <c r="BF435" s="375"/>
      <c r="BG435" s="374"/>
      <c r="BH435" s="375"/>
      <c r="BI435" s="375"/>
      <c r="BJ435" s="375"/>
      <c r="BK435" s="375"/>
      <c r="BL435" s="375"/>
      <c r="BM435" s="375"/>
      <c r="BN435" s="375"/>
      <c r="BO435" s="375"/>
      <c r="BP435" s="375"/>
      <c r="BQ435" s="375"/>
      <c r="BR435" s="374"/>
      <c r="BS435" s="372"/>
      <c r="BT435" s="372"/>
      <c r="BU435" s="374"/>
      <c r="BV435" s="430"/>
    </row>
    <row r="436" spans="1:74" s="355" customFormat="1" x14ac:dyDescent="0.25">
      <c r="A436" s="686" t="s">
        <v>6762</v>
      </c>
      <c r="B436" s="374"/>
      <c r="C436" s="731"/>
      <c r="D436" s="374"/>
      <c r="E436" s="372"/>
      <c r="F436" s="374"/>
      <c r="G436" s="372"/>
      <c r="H436" s="374"/>
      <c r="I436" s="348"/>
      <c r="J436" s="348"/>
      <c r="K436" s="348"/>
      <c r="L436" s="348"/>
      <c r="M436" s="362"/>
      <c r="N436" s="350" t="s">
        <v>430</v>
      </c>
      <c r="O436" s="348" t="s">
        <v>430</v>
      </c>
      <c r="P436" s="348" t="s">
        <v>430</v>
      </c>
      <c r="Q436" s="348" t="s">
        <v>430</v>
      </c>
      <c r="R436" s="348" t="s">
        <v>430</v>
      </c>
      <c r="S436" s="348" t="s">
        <v>430</v>
      </c>
      <c r="T436" s="348" t="s">
        <v>430</v>
      </c>
      <c r="U436" s="354" t="s">
        <v>430</v>
      </c>
      <c r="V436" s="348" t="s">
        <v>430</v>
      </c>
      <c r="W436" s="348" t="s">
        <v>430</v>
      </c>
      <c r="X436" s="348" t="s">
        <v>430</v>
      </c>
      <c r="Y436" s="375" t="s">
        <v>430</v>
      </c>
      <c r="Z436" s="348" t="s">
        <v>430</v>
      </c>
      <c r="AA436" s="348" t="s">
        <v>430</v>
      </c>
      <c r="AB436" s="348" t="s">
        <v>430</v>
      </c>
      <c r="AC436" s="348" t="s">
        <v>430</v>
      </c>
      <c r="AD436" s="348" t="s">
        <v>430</v>
      </c>
      <c r="AE436" s="348" t="s">
        <v>430</v>
      </c>
      <c r="AF436" s="348" t="s">
        <v>430</v>
      </c>
      <c r="AG436" s="569"/>
      <c r="AH436" s="346"/>
      <c r="AI436" s="346"/>
      <c r="AJ436" s="346"/>
      <c r="AK436" s="346"/>
      <c r="AL436" s="346"/>
      <c r="AM436" s="346"/>
      <c r="AN436" s="346"/>
      <c r="AO436" s="573"/>
      <c r="AP436" s="346"/>
      <c r="AQ436" s="346"/>
      <c r="AR436" s="346"/>
      <c r="AS436" s="346"/>
      <c r="AT436" s="346"/>
      <c r="AU436" s="429"/>
      <c r="AV436" s="429"/>
      <c r="AW436" s="429"/>
      <c r="AX436" s="429"/>
      <c r="AY436" s="429"/>
      <c r="AZ436" s="374"/>
      <c r="BA436" s="375"/>
      <c r="BB436" s="375"/>
      <c r="BC436" s="375"/>
      <c r="BD436" s="375"/>
      <c r="BE436" s="375"/>
      <c r="BF436" s="375"/>
      <c r="BG436" s="374"/>
      <c r="BH436" s="375"/>
      <c r="BI436" s="375"/>
      <c r="BJ436" s="375"/>
      <c r="BK436" s="375"/>
      <c r="BL436" s="375"/>
      <c r="BM436" s="375"/>
      <c r="BN436" s="375"/>
      <c r="BO436" s="375"/>
      <c r="BP436" s="375"/>
      <c r="BQ436" s="375"/>
      <c r="BR436" s="374"/>
      <c r="BS436" s="372"/>
      <c r="BT436" s="372"/>
      <c r="BU436" s="374"/>
      <c r="BV436" s="430"/>
    </row>
    <row r="437" spans="1:74" s="355" customFormat="1" x14ac:dyDescent="0.25">
      <c r="A437" s="686" t="s">
        <v>8051</v>
      </c>
      <c r="B437" s="374"/>
      <c r="C437" s="731"/>
      <c r="D437" s="374"/>
      <c r="E437" s="372"/>
      <c r="F437" s="374"/>
      <c r="G437" s="372"/>
      <c r="H437" s="374"/>
      <c r="I437" s="348"/>
      <c r="J437" s="348"/>
      <c r="K437" s="348"/>
      <c r="L437" s="348"/>
      <c r="M437" s="362"/>
      <c r="N437" s="350" t="s">
        <v>430</v>
      </c>
      <c r="O437" s="348" t="s">
        <v>430</v>
      </c>
      <c r="P437" s="348" t="s">
        <v>430</v>
      </c>
      <c r="Q437" s="348" t="s">
        <v>430</v>
      </c>
      <c r="R437" s="348" t="s">
        <v>430</v>
      </c>
      <c r="S437" s="348" t="s">
        <v>430</v>
      </c>
      <c r="T437" s="348" t="s">
        <v>430</v>
      </c>
      <c r="U437" s="354" t="s">
        <v>430</v>
      </c>
      <c r="V437" s="348" t="s">
        <v>430</v>
      </c>
      <c r="W437" s="348" t="s">
        <v>430</v>
      </c>
      <c r="X437" s="348" t="s">
        <v>430</v>
      </c>
      <c r="Y437" s="375" t="s">
        <v>430</v>
      </c>
      <c r="Z437" s="348" t="s">
        <v>430</v>
      </c>
      <c r="AA437" s="348" t="s">
        <v>430</v>
      </c>
      <c r="AB437" s="348" t="s">
        <v>430</v>
      </c>
      <c r="AC437" s="348" t="s">
        <v>430</v>
      </c>
      <c r="AD437" s="348" t="s">
        <v>430</v>
      </c>
      <c r="AE437" s="348" t="s">
        <v>430</v>
      </c>
      <c r="AF437" s="348" t="s">
        <v>430</v>
      </c>
      <c r="AG437" s="569"/>
      <c r="AH437" s="346"/>
      <c r="AI437" s="346"/>
      <c r="AJ437" s="346"/>
      <c r="AK437" s="346"/>
      <c r="AL437" s="346"/>
      <c r="AM437" s="346"/>
      <c r="AN437" s="346"/>
      <c r="AO437" s="573"/>
      <c r="AP437" s="346"/>
      <c r="AQ437" s="346"/>
      <c r="AR437" s="346"/>
      <c r="AS437" s="346"/>
      <c r="AT437" s="346"/>
      <c r="AU437" s="429"/>
      <c r="AV437" s="429"/>
      <c r="AW437" s="429"/>
      <c r="AX437" s="429"/>
      <c r="AY437" s="429"/>
      <c r="AZ437" s="374"/>
      <c r="BA437" s="375"/>
      <c r="BB437" s="375"/>
      <c r="BC437" s="375"/>
      <c r="BD437" s="375"/>
      <c r="BE437" s="375"/>
      <c r="BF437" s="375"/>
      <c r="BG437" s="374"/>
      <c r="BH437" s="375"/>
      <c r="BI437" s="375"/>
      <c r="BJ437" s="375"/>
      <c r="BK437" s="375"/>
      <c r="BL437" s="375"/>
      <c r="BM437" s="375"/>
      <c r="BN437" s="375"/>
      <c r="BO437" s="375"/>
      <c r="BP437" s="375"/>
      <c r="BQ437" s="375"/>
      <c r="BR437" s="374"/>
      <c r="BS437" s="372"/>
      <c r="BT437" s="372"/>
      <c r="BU437" s="374"/>
      <c r="BV437" s="430"/>
    </row>
    <row r="438" spans="1:74" s="355" customFormat="1" x14ac:dyDescent="0.25">
      <c r="A438" s="686" t="s">
        <v>8052</v>
      </c>
      <c r="B438" s="374"/>
      <c r="C438" s="731"/>
      <c r="D438" s="374"/>
      <c r="E438" s="372"/>
      <c r="F438" s="374"/>
      <c r="G438" s="372"/>
      <c r="H438" s="374"/>
      <c r="I438" s="348"/>
      <c r="J438" s="348"/>
      <c r="K438" s="348"/>
      <c r="L438" s="348"/>
      <c r="M438" s="362"/>
      <c r="N438" s="350" t="s">
        <v>430</v>
      </c>
      <c r="O438" s="348" t="s">
        <v>430</v>
      </c>
      <c r="P438" s="348" t="s">
        <v>430</v>
      </c>
      <c r="Q438" s="348" t="s">
        <v>430</v>
      </c>
      <c r="R438" s="348" t="s">
        <v>430</v>
      </c>
      <c r="S438" s="348" t="s">
        <v>430</v>
      </c>
      <c r="T438" s="348" t="s">
        <v>430</v>
      </c>
      <c r="U438" s="354" t="s">
        <v>430</v>
      </c>
      <c r="V438" s="348" t="s">
        <v>430</v>
      </c>
      <c r="W438" s="348" t="s">
        <v>430</v>
      </c>
      <c r="X438" s="348" t="s">
        <v>430</v>
      </c>
      <c r="Y438" s="375" t="s">
        <v>430</v>
      </c>
      <c r="Z438" s="348" t="s">
        <v>430</v>
      </c>
      <c r="AA438" s="348" t="s">
        <v>430</v>
      </c>
      <c r="AB438" s="348" t="s">
        <v>430</v>
      </c>
      <c r="AC438" s="348" t="s">
        <v>430</v>
      </c>
      <c r="AD438" s="348" t="s">
        <v>430</v>
      </c>
      <c r="AE438" s="348" t="s">
        <v>430</v>
      </c>
      <c r="AF438" s="348" t="s">
        <v>430</v>
      </c>
      <c r="AG438" s="569"/>
      <c r="AH438" s="346"/>
      <c r="AI438" s="346"/>
      <c r="AJ438" s="346"/>
      <c r="AK438" s="346"/>
      <c r="AL438" s="346"/>
      <c r="AM438" s="346"/>
      <c r="AN438" s="346"/>
      <c r="AO438" s="573"/>
      <c r="AP438" s="346"/>
      <c r="AQ438" s="346"/>
      <c r="AR438" s="346"/>
      <c r="AS438" s="346"/>
      <c r="AT438" s="346"/>
      <c r="AU438" s="429"/>
      <c r="AV438" s="429"/>
      <c r="AW438" s="429"/>
      <c r="AX438" s="429"/>
      <c r="AY438" s="429"/>
      <c r="AZ438" s="374"/>
      <c r="BA438" s="375"/>
      <c r="BB438" s="375"/>
      <c r="BC438" s="375"/>
      <c r="BD438" s="375"/>
      <c r="BE438" s="375"/>
      <c r="BF438" s="375"/>
      <c r="BG438" s="374"/>
      <c r="BH438" s="375"/>
      <c r="BI438" s="375"/>
      <c r="BJ438" s="375"/>
      <c r="BK438" s="375"/>
      <c r="BL438" s="375"/>
      <c r="BM438" s="375"/>
      <c r="BN438" s="375"/>
      <c r="BO438" s="375"/>
      <c r="BP438" s="375"/>
      <c r="BQ438" s="375"/>
      <c r="BR438" s="374"/>
      <c r="BS438" s="372"/>
      <c r="BT438" s="372"/>
      <c r="BU438" s="374"/>
      <c r="BV438" s="430"/>
    </row>
    <row r="439" spans="1:74" s="355" customFormat="1" x14ac:dyDescent="0.25">
      <c r="A439" s="686" t="s">
        <v>8053</v>
      </c>
      <c r="B439" s="374"/>
      <c r="C439" s="731"/>
      <c r="D439" s="374"/>
      <c r="E439" s="372"/>
      <c r="F439" s="374"/>
      <c r="G439" s="372"/>
      <c r="H439" s="374"/>
      <c r="I439" s="348"/>
      <c r="J439" s="348"/>
      <c r="K439" s="348"/>
      <c r="L439" s="348"/>
      <c r="M439" s="362"/>
      <c r="N439" s="350" t="s">
        <v>430</v>
      </c>
      <c r="O439" s="348" t="s">
        <v>430</v>
      </c>
      <c r="P439" s="348" t="s">
        <v>430</v>
      </c>
      <c r="Q439" s="348" t="s">
        <v>430</v>
      </c>
      <c r="R439" s="348" t="s">
        <v>430</v>
      </c>
      <c r="S439" s="348" t="s">
        <v>430</v>
      </c>
      <c r="T439" s="348" t="s">
        <v>430</v>
      </c>
      <c r="U439" s="354" t="s">
        <v>430</v>
      </c>
      <c r="V439" s="348" t="s">
        <v>430</v>
      </c>
      <c r="W439" s="348" t="s">
        <v>430</v>
      </c>
      <c r="X439" s="348" t="s">
        <v>430</v>
      </c>
      <c r="Y439" s="375" t="s">
        <v>430</v>
      </c>
      <c r="Z439" s="348" t="s">
        <v>430</v>
      </c>
      <c r="AA439" s="348" t="s">
        <v>430</v>
      </c>
      <c r="AB439" s="348" t="s">
        <v>430</v>
      </c>
      <c r="AC439" s="348" t="s">
        <v>430</v>
      </c>
      <c r="AD439" s="348" t="s">
        <v>430</v>
      </c>
      <c r="AE439" s="348" t="s">
        <v>430</v>
      </c>
      <c r="AF439" s="348" t="s">
        <v>430</v>
      </c>
      <c r="AG439" s="569"/>
      <c r="AH439" s="346"/>
      <c r="AI439" s="346"/>
      <c r="AJ439" s="346"/>
      <c r="AK439" s="346"/>
      <c r="AL439" s="346"/>
      <c r="AM439" s="346"/>
      <c r="AN439" s="346"/>
      <c r="AO439" s="573"/>
      <c r="AP439" s="346"/>
      <c r="AQ439" s="346"/>
      <c r="AR439" s="346"/>
      <c r="AS439" s="346"/>
      <c r="AT439" s="346"/>
      <c r="AU439" s="429"/>
      <c r="AV439" s="429"/>
      <c r="AW439" s="429"/>
      <c r="AX439" s="429"/>
      <c r="AY439" s="429"/>
      <c r="AZ439" s="374"/>
      <c r="BA439" s="375"/>
      <c r="BB439" s="375"/>
      <c r="BC439" s="375"/>
      <c r="BD439" s="375"/>
      <c r="BE439" s="375"/>
      <c r="BF439" s="375"/>
      <c r="BG439" s="374"/>
      <c r="BH439" s="375"/>
      <c r="BI439" s="375"/>
      <c r="BJ439" s="375"/>
      <c r="BK439" s="375"/>
      <c r="BL439" s="375"/>
      <c r="BM439" s="375"/>
      <c r="BN439" s="375"/>
      <c r="BO439" s="375"/>
      <c r="BP439" s="375"/>
      <c r="BQ439" s="375"/>
      <c r="BR439" s="374"/>
      <c r="BS439" s="372"/>
      <c r="BT439" s="372"/>
      <c r="BU439" s="374"/>
      <c r="BV439" s="430"/>
    </row>
    <row r="440" spans="1:74" s="355" customFormat="1" x14ac:dyDescent="0.25">
      <c r="A440" s="686" t="s">
        <v>8054</v>
      </c>
      <c r="B440" s="374"/>
      <c r="C440" s="731"/>
      <c r="D440" s="374"/>
      <c r="E440" s="372"/>
      <c r="F440" s="374"/>
      <c r="G440" s="372"/>
      <c r="H440" s="374"/>
      <c r="I440" s="348"/>
      <c r="J440" s="348"/>
      <c r="K440" s="348"/>
      <c r="L440" s="348"/>
      <c r="M440" s="362"/>
      <c r="N440" s="350" t="s">
        <v>430</v>
      </c>
      <c r="O440" s="348" t="s">
        <v>430</v>
      </c>
      <c r="P440" s="348" t="s">
        <v>430</v>
      </c>
      <c r="Q440" s="348" t="s">
        <v>430</v>
      </c>
      <c r="R440" s="348" t="s">
        <v>430</v>
      </c>
      <c r="S440" s="348" t="s">
        <v>430</v>
      </c>
      <c r="T440" s="348" t="s">
        <v>430</v>
      </c>
      <c r="U440" s="354" t="s">
        <v>430</v>
      </c>
      <c r="V440" s="348" t="s">
        <v>430</v>
      </c>
      <c r="W440" s="348" t="s">
        <v>430</v>
      </c>
      <c r="X440" s="348" t="s">
        <v>430</v>
      </c>
      <c r="Y440" s="375" t="s">
        <v>430</v>
      </c>
      <c r="Z440" s="348" t="s">
        <v>430</v>
      </c>
      <c r="AA440" s="348" t="s">
        <v>430</v>
      </c>
      <c r="AB440" s="348" t="s">
        <v>430</v>
      </c>
      <c r="AC440" s="348" t="s">
        <v>430</v>
      </c>
      <c r="AD440" s="348" t="s">
        <v>430</v>
      </c>
      <c r="AE440" s="348" t="s">
        <v>430</v>
      </c>
      <c r="AF440" s="348" t="s">
        <v>430</v>
      </c>
      <c r="AG440" s="569"/>
      <c r="AH440" s="346"/>
      <c r="AI440" s="346"/>
      <c r="AJ440" s="346"/>
      <c r="AK440" s="346"/>
      <c r="AL440" s="346"/>
      <c r="AM440" s="346"/>
      <c r="AN440" s="346"/>
      <c r="AO440" s="573"/>
      <c r="AP440" s="346"/>
      <c r="AQ440" s="346"/>
      <c r="AR440" s="346"/>
      <c r="AS440" s="346"/>
      <c r="AT440" s="346"/>
      <c r="AU440" s="429"/>
      <c r="AV440" s="429"/>
      <c r="AW440" s="429"/>
      <c r="AX440" s="429"/>
      <c r="AY440" s="429"/>
      <c r="AZ440" s="374"/>
      <c r="BA440" s="375"/>
      <c r="BB440" s="375"/>
      <c r="BC440" s="375"/>
      <c r="BD440" s="375"/>
      <c r="BE440" s="375"/>
      <c r="BF440" s="375"/>
      <c r="BG440" s="374"/>
      <c r="BH440" s="375"/>
      <c r="BI440" s="375"/>
      <c r="BJ440" s="375"/>
      <c r="BK440" s="375"/>
      <c r="BL440" s="375"/>
      <c r="BM440" s="375"/>
      <c r="BN440" s="375"/>
      <c r="BO440" s="375"/>
      <c r="BP440" s="375"/>
      <c r="BQ440" s="375"/>
      <c r="BR440" s="374"/>
      <c r="BS440" s="372"/>
      <c r="BT440" s="372"/>
      <c r="BU440" s="374"/>
      <c r="BV440" s="430"/>
    </row>
    <row r="441" spans="1:74" s="355" customFormat="1" x14ac:dyDescent="0.25">
      <c r="A441" s="686" t="s">
        <v>6762</v>
      </c>
      <c r="B441" s="374"/>
      <c r="C441" s="731"/>
      <c r="D441" s="374"/>
      <c r="E441" s="372"/>
      <c r="F441" s="374"/>
      <c r="G441" s="372"/>
      <c r="H441" s="374"/>
      <c r="I441" s="348"/>
      <c r="J441" s="348"/>
      <c r="K441" s="348"/>
      <c r="L441" s="348"/>
      <c r="M441" s="362"/>
      <c r="N441" s="350" t="s">
        <v>430</v>
      </c>
      <c r="O441" s="348" t="s">
        <v>430</v>
      </c>
      <c r="P441" s="348" t="s">
        <v>430</v>
      </c>
      <c r="Q441" s="348" t="s">
        <v>430</v>
      </c>
      <c r="R441" s="348" t="s">
        <v>430</v>
      </c>
      <c r="S441" s="348" t="s">
        <v>430</v>
      </c>
      <c r="T441" s="348" t="s">
        <v>430</v>
      </c>
      <c r="U441" s="354" t="s">
        <v>430</v>
      </c>
      <c r="V441" s="348" t="s">
        <v>430</v>
      </c>
      <c r="W441" s="348" t="s">
        <v>430</v>
      </c>
      <c r="X441" s="348" t="s">
        <v>430</v>
      </c>
      <c r="Y441" s="375" t="s">
        <v>430</v>
      </c>
      <c r="Z441" s="348" t="s">
        <v>430</v>
      </c>
      <c r="AA441" s="348" t="s">
        <v>430</v>
      </c>
      <c r="AB441" s="348" t="s">
        <v>430</v>
      </c>
      <c r="AC441" s="348" t="s">
        <v>430</v>
      </c>
      <c r="AD441" s="348" t="s">
        <v>430</v>
      </c>
      <c r="AE441" s="348" t="s">
        <v>430</v>
      </c>
      <c r="AF441" s="348" t="s">
        <v>430</v>
      </c>
      <c r="AG441" s="569"/>
      <c r="AH441" s="346"/>
      <c r="AI441" s="346"/>
      <c r="AJ441" s="346"/>
      <c r="AK441" s="346"/>
      <c r="AL441" s="346"/>
      <c r="AM441" s="346"/>
      <c r="AN441" s="346"/>
      <c r="AO441" s="573"/>
      <c r="AP441" s="346"/>
      <c r="AQ441" s="346"/>
      <c r="AR441" s="346"/>
      <c r="AS441" s="346"/>
      <c r="AT441" s="346"/>
      <c r="AU441" s="429"/>
      <c r="AV441" s="429"/>
      <c r="AW441" s="429"/>
      <c r="AX441" s="429"/>
      <c r="AY441" s="429"/>
      <c r="AZ441" s="374"/>
      <c r="BA441" s="375"/>
      <c r="BB441" s="375"/>
      <c r="BC441" s="375"/>
      <c r="BD441" s="375"/>
      <c r="BE441" s="375"/>
      <c r="BF441" s="375"/>
      <c r="BG441" s="374"/>
      <c r="BH441" s="375"/>
      <c r="BI441" s="375"/>
      <c r="BJ441" s="375"/>
      <c r="BK441" s="375"/>
      <c r="BL441" s="375"/>
      <c r="BM441" s="375"/>
      <c r="BN441" s="375"/>
      <c r="BO441" s="375"/>
      <c r="BP441" s="375"/>
      <c r="BQ441" s="375"/>
      <c r="BR441" s="374"/>
      <c r="BS441" s="372"/>
      <c r="BT441" s="372"/>
      <c r="BU441" s="374"/>
      <c r="BV441" s="430"/>
    </row>
    <row r="442" spans="1:74" s="355" customFormat="1" x14ac:dyDescent="0.25">
      <c r="A442" s="686" t="s">
        <v>6762</v>
      </c>
      <c r="B442" s="374"/>
      <c r="C442" s="731"/>
      <c r="D442" s="374"/>
      <c r="E442" s="372"/>
      <c r="F442" s="374"/>
      <c r="G442" s="372"/>
      <c r="H442" s="374"/>
      <c r="I442" s="348"/>
      <c r="J442" s="348"/>
      <c r="K442" s="348"/>
      <c r="L442" s="348"/>
      <c r="M442" s="362"/>
      <c r="N442" s="350" t="s">
        <v>430</v>
      </c>
      <c r="O442" s="348" t="s">
        <v>430</v>
      </c>
      <c r="P442" s="348" t="s">
        <v>430</v>
      </c>
      <c r="Q442" s="348" t="s">
        <v>430</v>
      </c>
      <c r="R442" s="348" t="s">
        <v>430</v>
      </c>
      <c r="S442" s="348" t="s">
        <v>430</v>
      </c>
      <c r="T442" s="348" t="s">
        <v>430</v>
      </c>
      <c r="U442" s="354" t="s">
        <v>430</v>
      </c>
      <c r="V442" s="348" t="s">
        <v>430</v>
      </c>
      <c r="W442" s="348" t="s">
        <v>430</v>
      </c>
      <c r="X442" s="348" t="s">
        <v>430</v>
      </c>
      <c r="Y442" s="375" t="s">
        <v>430</v>
      </c>
      <c r="Z442" s="348" t="s">
        <v>430</v>
      </c>
      <c r="AA442" s="348" t="s">
        <v>430</v>
      </c>
      <c r="AB442" s="348" t="s">
        <v>430</v>
      </c>
      <c r="AC442" s="348" t="s">
        <v>430</v>
      </c>
      <c r="AD442" s="348" t="s">
        <v>430</v>
      </c>
      <c r="AE442" s="348" t="s">
        <v>430</v>
      </c>
      <c r="AF442" s="348" t="s">
        <v>430</v>
      </c>
      <c r="AG442" s="569"/>
      <c r="AH442" s="346"/>
      <c r="AI442" s="346"/>
      <c r="AJ442" s="346"/>
      <c r="AK442" s="346"/>
      <c r="AL442" s="346"/>
      <c r="AM442" s="346"/>
      <c r="AN442" s="346"/>
      <c r="AO442" s="573"/>
      <c r="AP442" s="346"/>
      <c r="AQ442" s="346"/>
      <c r="AR442" s="346"/>
      <c r="AS442" s="346"/>
      <c r="AT442" s="346"/>
      <c r="AU442" s="429"/>
      <c r="AV442" s="429"/>
      <c r="AW442" s="429"/>
      <c r="AX442" s="429"/>
      <c r="AY442" s="429"/>
      <c r="AZ442" s="374"/>
      <c r="BA442" s="375"/>
      <c r="BB442" s="375"/>
      <c r="BC442" s="375"/>
      <c r="BD442" s="375"/>
      <c r="BE442" s="375"/>
      <c r="BF442" s="375"/>
      <c r="BG442" s="374"/>
      <c r="BH442" s="375"/>
      <c r="BI442" s="375"/>
      <c r="BJ442" s="375"/>
      <c r="BK442" s="375"/>
      <c r="BL442" s="375"/>
      <c r="BM442" s="375"/>
      <c r="BN442" s="375"/>
      <c r="BO442" s="375"/>
      <c r="BP442" s="375"/>
      <c r="BQ442" s="375"/>
      <c r="BR442" s="374"/>
      <c r="BS442" s="372"/>
      <c r="BT442" s="372"/>
      <c r="BU442" s="374"/>
      <c r="BV442" s="430"/>
    </row>
    <row r="443" spans="1:74" s="355" customFormat="1" x14ac:dyDescent="0.25">
      <c r="A443" s="686" t="s">
        <v>8055</v>
      </c>
      <c r="B443" s="374"/>
      <c r="C443" s="731"/>
      <c r="D443" s="374"/>
      <c r="E443" s="372"/>
      <c r="F443" s="374"/>
      <c r="G443" s="372"/>
      <c r="H443" s="374"/>
      <c r="I443" s="348"/>
      <c r="J443" s="348"/>
      <c r="K443" s="348"/>
      <c r="L443" s="348"/>
      <c r="M443" s="362"/>
      <c r="N443" s="350" t="s">
        <v>430</v>
      </c>
      <c r="O443" s="348" t="s">
        <v>430</v>
      </c>
      <c r="P443" s="348" t="s">
        <v>430</v>
      </c>
      <c r="Q443" s="348" t="s">
        <v>430</v>
      </c>
      <c r="R443" s="348" t="s">
        <v>430</v>
      </c>
      <c r="S443" s="348" t="s">
        <v>430</v>
      </c>
      <c r="T443" s="348" t="s">
        <v>430</v>
      </c>
      <c r="U443" s="354" t="s">
        <v>430</v>
      </c>
      <c r="V443" s="348" t="s">
        <v>430</v>
      </c>
      <c r="W443" s="348" t="s">
        <v>430</v>
      </c>
      <c r="X443" s="348" t="s">
        <v>430</v>
      </c>
      <c r="Y443" s="375" t="s">
        <v>430</v>
      </c>
      <c r="Z443" s="348" t="s">
        <v>430</v>
      </c>
      <c r="AA443" s="348" t="s">
        <v>430</v>
      </c>
      <c r="AB443" s="348" t="s">
        <v>430</v>
      </c>
      <c r="AC443" s="348" t="s">
        <v>430</v>
      </c>
      <c r="AD443" s="348" t="s">
        <v>430</v>
      </c>
      <c r="AE443" s="348" t="s">
        <v>430</v>
      </c>
      <c r="AF443" s="348" t="s">
        <v>430</v>
      </c>
      <c r="AG443" s="569"/>
      <c r="AH443" s="346"/>
      <c r="AI443" s="346"/>
      <c r="AJ443" s="346"/>
      <c r="AK443" s="346"/>
      <c r="AL443" s="346"/>
      <c r="AM443" s="346"/>
      <c r="AN443" s="346"/>
      <c r="AO443" s="573"/>
      <c r="AP443" s="346"/>
      <c r="AQ443" s="346"/>
      <c r="AR443" s="346"/>
      <c r="AS443" s="346"/>
      <c r="AT443" s="346"/>
      <c r="AU443" s="429"/>
      <c r="AV443" s="429"/>
      <c r="AW443" s="429"/>
      <c r="AX443" s="429"/>
      <c r="AY443" s="429"/>
      <c r="AZ443" s="374"/>
      <c r="BA443" s="375"/>
      <c r="BB443" s="375"/>
      <c r="BC443" s="375"/>
      <c r="BD443" s="375"/>
      <c r="BE443" s="375"/>
      <c r="BF443" s="375"/>
      <c r="BG443" s="374"/>
      <c r="BH443" s="375"/>
      <c r="BI443" s="375"/>
      <c r="BJ443" s="375"/>
      <c r="BK443" s="375"/>
      <c r="BL443" s="375"/>
      <c r="BM443" s="375"/>
      <c r="BN443" s="375"/>
      <c r="BO443" s="375"/>
      <c r="BP443" s="375"/>
      <c r="BQ443" s="375"/>
      <c r="BR443" s="374"/>
      <c r="BS443" s="372"/>
      <c r="BT443" s="372"/>
      <c r="BU443" s="374"/>
      <c r="BV443" s="430"/>
    </row>
    <row r="444" spans="1:74" s="355" customFormat="1" x14ac:dyDescent="0.25">
      <c r="A444" s="686" t="s">
        <v>8056</v>
      </c>
      <c r="B444" s="374"/>
      <c r="C444" s="731"/>
      <c r="D444" s="374"/>
      <c r="E444" s="372"/>
      <c r="F444" s="374"/>
      <c r="G444" s="372"/>
      <c r="H444" s="374"/>
      <c r="I444" s="348"/>
      <c r="J444" s="348"/>
      <c r="K444" s="348"/>
      <c r="L444" s="348"/>
      <c r="M444" s="362"/>
      <c r="N444" s="350" t="s">
        <v>430</v>
      </c>
      <c r="O444" s="348" t="s">
        <v>430</v>
      </c>
      <c r="P444" s="348" t="s">
        <v>430</v>
      </c>
      <c r="Q444" s="348" t="s">
        <v>430</v>
      </c>
      <c r="R444" s="348" t="s">
        <v>430</v>
      </c>
      <c r="S444" s="348" t="s">
        <v>430</v>
      </c>
      <c r="T444" s="348" t="s">
        <v>430</v>
      </c>
      <c r="U444" s="354" t="s">
        <v>430</v>
      </c>
      <c r="V444" s="348" t="s">
        <v>430</v>
      </c>
      <c r="W444" s="348" t="s">
        <v>430</v>
      </c>
      <c r="X444" s="348" t="s">
        <v>430</v>
      </c>
      <c r="Y444" s="375" t="s">
        <v>430</v>
      </c>
      <c r="Z444" s="348" t="s">
        <v>430</v>
      </c>
      <c r="AA444" s="348" t="s">
        <v>430</v>
      </c>
      <c r="AB444" s="348" t="s">
        <v>430</v>
      </c>
      <c r="AC444" s="348" t="s">
        <v>430</v>
      </c>
      <c r="AD444" s="348" t="s">
        <v>430</v>
      </c>
      <c r="AE444" s="348" t="s">
        <v>430</v>
      </c>
      <c r="AF444" s="348" t="s">
        <v>430</v>
      </c>
      <c r="AG444" s="569"/>
      <c r="AH444" s="346"/>
      <c r="AI444" s="346"/>
      <c r="AJ444" s="346"/>
      <c r="AK444" s="346"/>
      <c r="AL444" s="346"/>
      <c r="AM444" s="346"/>
      <c r="AN444" s="346"/>
      <c r="AO444" s="573"/>
      <c r="AP444" s="346"/>
      <c r="AQ444" s="346"/>
      <c r="AR444" s="346"/>
      <c r="AS444" s="346"/>
      <c r="AT444" s="346"/>
      <c r="AU444" s="429"/>
      <c r="AV444" s="429"/>
      <c r="AW444" s="429"/>
      <c r="AX444" s="429"/>
      <c r="AY444" s="429"/>
      <c r="AZ444" s="374"/>
      <c r="BA444" s="375"/>
      <c r="BB444" s="375"/>
      <c r="BC444" s="375"/>
      <c r="BD444" s="375"/>
      <c r="BE444" s="375"/>
      <c r="BF444" s="375"/>
      <c r="BG444" s="374"/>
      <c r="BH444" s="375"/>
      <c r="BI444" s="375"/>
      <c r="BJ444" s="375"/>
      <c r="BK444" s="375"/>
      <c r="BL444" s="375"/>
      <c r="BM444" s="375"/>
      <c r="BN444" s="375"/>
      <c r="BO444" s="375"/>
      <c r="BP444" s="375"/>
      <c r="BQ444" s="375"/>
      <c r="BR444" s="374"/>
      <c r="BS444" s="372"/>
      <c r="BT444" s="372"/>
      <c r="BU444" s="374"/>
      <c r="BV444" s="430"/>
    </row>
    <row r="445" spans="1:74" s="355" customFormat="1" x14ac:dyDescent="0.25">
      <c r="A445" s="686" t="s">
        <v>8057</v>
      </c>
      <c r="B445" s="374"/>
      <c r="C445" s="731"/>
      <c r="D445" s="374"/>
      <c r="E445" s="372"/>
      <c r="F445" s="374"/>
      <c r="G445" s="372"/>
      <c r="H445" s="374"/>
      <c r="I445" s="348"/>
      <c r="J445" s="348"/>
      <c r="K445" s="348"/>
      <c r="L445" s="348"/>
      <c r="M445" s="362"/>
      <c r="N445" s="350" t="s">
        <v>430</v>
      </c>
      <c r="O445" s="348" t="s">
        <v>430</v>
      </c>
      <c r="P445" s="348" t="s">
        <v>430</v>
      </c>
      <c r="Q445" s="348" t="s">
        <v>430</v>
      </c>
      <c r="R445" s="348" t="s">
        <v>430</v>
      </c>
      <c r="S445" s="348" t="s">
        <v>430</v>
      </c>
      <c r="T445" s="348" t="s">
        <v>430</v>
      </c>
      <c r="U445" s="354" t="s">
        <v>430</v>
      </c>
      <c r="V445" s="348" t="s">
        <v>430</v>
      </c>
      <c r="W445" s="348" t="s">
        <v>430</v>
      </c>
      <c r="X445" s="348" t="s">
        <v>430</v>
      </c>
      <c r="Y445" s="375" t="s">
        <v>430</v>
      </c>
      <c r="Z445" s="348" t="s">
        <v>430</v>
      </c>
      <c r="AA445" s="348" t="s">
        <v>430</v>
      </c>
      <c r="AB445" s="348" t="s">
        <v>430</v>
      </c>
      <c r="AC445" s="348" t="s">
        <v>430</v>
      </c>
      <c r="AD445" s="348" t="s">
        <v>430</v>
      </c>
      <c r="AE445" s="348" t="s">
        <v>430</v>
      </c>
      <c r="AF445" s="348" t="s">
        <v>430</v>
      </c>
      <c r="AG445" s="569"/>
      <c r="AH445" s="346"/>
      <c r="AI445" s="346"/>
      <c r="AJ445" s="346"/>
      <c r="AK445" s="346"/>
      <c r="AL445" s="346"/>
      <c r="AM445" s="346"/>
      <c r="AN445" s="346"/>
      <c r="AO445" s="573"/>
      <c r="AP445" s="346"/>
      <c r="AQ445" s="346"/>
      <c r="AR445" s="346"/>
      <c r="AS445" s="346"/>
      <c r="AT445" s="346"/>
      <c r="AU445" s="429"/>
      <c r="AV445" s="429"/>
      <c r="AW445" s="429"/>
      <c r="AX445" s="429"/>
      <c r="AY445" s="429"/>
      <c r="AZ445" s="374"/>
      <c r="BA445" s="375"/>
      <c r="BB445" s="375"/>
      <c r="BC445" s="375"/>
      <c r="BD445" s="375"/>
      <c r="BE445" s="375"/>
      <c r="BF445" s="375"/>
      <c r="BG445" s="374"/>
      <c r="BH445" s="375"/>
      <c r="BI445" s="375"/>
      <c r="BJ445" s="375"/>
      <c r="BK445" s="375"/>
      <c r="BL445" s="375"/>
      <c r="BM445" s="375"/>
      <c r="BN445" s="375"/>
      <c r="BO445" s="375"/>
      <c r="BP445" s="375"/>
      <c r="BQ445" s="375"/>
      <c r="BR445" s="374"/>
      <c r="BS445" s="372"/>
      <c r="BT445" s="372"/>
      <c r="BU445" s="374"/>
      <c r="BV445" s="430"/>
    </row>
    <row r="446" spans="1:74" s="355" customFormat="1" x14ac:dyDescent="0.25">
      <c r="A446" s="686" t="s">
        <v>8058</v>
      </c>
      <c r="B446" s="374"/>
      <c r="C446" s="731"/>
      <c r="D446" s="374"/>
      <c r="E446" s="372"/>
      <c r="F446" s="374"/>
      <c r="G446" s="372"/>
      <c r="H446" s="374"/>
      <c r="I446" s="348"/>
      <c r="J446" s="348"/>
      <c r="K446" s="348"/>
      <c r="L446" s="348"/>
      <c r="M446" s="362"/>
      <c r="N446" s="350" t="s">
        <v>430</v>
      </c>
      <c r="O446" s="348" t="s">
        <v>430</v>
      </c>
      <c r="P446" s="348" t="s">
        <v>430</v>
      </c>
      <c r="Q446" s="348" t="s">
        <v>430</v>
      </c>
      <c r="R446" s="348" t="s">
        <v>430</v>
      </c>
      <c r="S446" s="348" t="s">
        <v>430</v>
      </c>
      <c r="T446" s="348" t="s">
        <v>430</v>
      </c>
      <c r="U446" s="354" t="s">
        <v>430</v>
      </c>
      <c r="V446" s="348" t="s">
        <v>430</v>
      </c>
      <c r="W446" s="348" t="s">
        <v>430</v>
      </c>
      <c r="X446" s="348" t="s">
        <v>430</v>
      </c>
      <c r="Y446" s="375" t="s">
        <v>430</v>
      </c>
      <c r="Z446" s="348" t="s">
        <v>430</v>
      </c>
      <c r="AA446" s="348" t="s">
        <v>430</v>
      </c>
      <c r="AB446" s="348" t="s">
        <v>430</v>
      </c>
      <c r="AC446" s="348" t="s">
        <v>430</v>
      </c>
      <c r="AD446" s="348" t="s">
        <v>430</v>
      </c>
      <c r="AE446" s="348" t="s">
        <v>430</v>
      </c>
      <c r="AF446" s="348" t="s">
        <v>430</v>
      </c>
      <c r="AG446" s="569"/>
      <c r="AH446" s="346"/>
      <c r="AI446" s="346"/>
      <c r="AJ446" s="346"/>
      <c r="AK446" s="346"/>
      <c r="AL446" s="346"/>
      <c r="AM446" s="346"/>
      <c r="AN446" s="346"/>
      <c r="AO446" s="573"/>
      <c r="AP446" s="346"/>
      <c r="AQ446" s="346"/>
      <c r="AR446" s="346"/>
      <c r="AS446" s="346"/>
      <c r="AT446" s="346"/>
      <c r="AU446" s="429"/>
      <c r="AV446" s="429"/>
      <c r="AW446" s="429"/>
      <c r="AX446" s="429"/>
      <c r="AY446" s="429"/>
      <c r="AZ446" s="374"/>
      <c r="BA446" s="375"/>
      <c r="BB446" s="375"/>
      <c r="BC446" s="375"/>
      <c r="BD446" s="375"/>
      <c r="BE446" s="375"/>
      <c r="BF446" s="375"/>
      <c r="BG446" s="374"/>
      <c r="BH446" s="375"/>
      <c r="BI446" s="375"/>
      <c r="BJ446" s="375"/>
      <c r="BK446" s="375"/>
      <c r="BL446" s="375"/>
      <c r="BM446" s="375"/>
      <c r="BN446" s="375"/>
      <c r="BO446" s="375"/>
      <c r="BP446" s="375"/>
      <c r="BQ446" s="375"/>
      <c r="BR446" s="374"/>
      <c r="BS446" s="372"/>
      <c r="BT446" s="372"/>
      <c r="BU446" s="374"/>
      <c r="BV446" s="430"/>
    </row>
    <row r="447" spans="1:74" s="355" customFormat="1" x14ac:dyDescent="0.25">
      <c r="A447" s="686" t="s">
        <v>8059</v>
      </c>
      <c r="B447" s="374"/>
      <c r="C447" s="731"/>
      <c r="D447" s="374"/>
      <c r="E447" s="372"/>
      <c r="F447" s="374"/>
      <c r="G447" s="372"/>
      <c r="H447" s="374"/>
      <c r="I447" s="348"/>
      <c r="J447" s="348"/>
      <c r="K447" s="348"/>
      <c r="L447" s="348"/>
      <c r="M447" s="362"/>
      <c r="N447" s="350" t="s">
        <v>430</v>
      </c>
      <c r="O447" s="348" t="s">
        <v>430</v>
      </c>
      <c r="P447" s="348" t="s">
        <v>430</v>
      </c>
      <c r="Q447" s="348" t="s">
        <v>430</v>
      </c>
      <c r="R447" s="348" t="s">
        <v>430</v>
      </c>
      <c r="S447" s="348" t="s">
        <v>430</v>
      </c>
      <c r="T447" s="348" t="s">
        <v>430</v>
      </c>
      <c r="U447" s="354" t="s">
        <v>430</v>
      </c>
      <c r="V447" s="348" t="s">
        <v>430</v>
      </c>
      <c r="W447" s="348" t="s">
        <v>430</v>
      </c>
      <c r="X447" s="348" t="s">
        <v>430</v>
      </c>
      <c r="Y447" s="375" t="s">
        <v>430</v>
      </c>
      <c r="Z447" s="348" t="s">
        <v>430</v>
      </c>
      <c r="AA447" s="348" t="s">
        <v>430</v>
      </c>
      <c r="AB447" s="348" t="s">
        <v>430</v>
      </c>
      <c r="AC447" s="348" t="s">
        <v>430</v>
      </c>
      <c r="AD447" s="348" t="s">
        <v>430</v>
      </c>
      <c r="AE447" s="348" t="s">
        <v>430</v>
      </c>
      <c r="AF447" s="348" t="s">
        <v>430</v>
      </c>
      <c r="AG447" s="569"/>
      <c r="AH447" s="346"/>
      <c r="AI447" s="346"/>
      <c r="AJ447" s="346"/>
      <c r="AK447" s="346"/>
      <c r="AL447" s="346"/>
      <c r="AM447" s="346"/>
      <c r="AN447" s="346"/>
      <c r="AO447" s="573"/>
      <c r="AP447" s="346"/>
      <c r="AQ447" s="346"/>
      <c r="AR447" s="346"/>
      <c r="AS447" s="346"/>
      <c r="AT447" s="346"/>
      <c r="AU447" s="429"/>
      <c r="AV447" s="429"/>
      <c r="AW447" s="429"/>
      <c r="AX447" s="429"/>
      <c r="AY447" s="429"/>
      <c r="AZ447" s="374"/>
      <c r="BA447" s="375"/>
      <c r="BB447" s="375"/>
      <c r="BC447" s="375"/>
      <c r="BD447" s="375"/>
      <c r="BE447" s="375"/>
      <c r="BF447" s="375"/>
      <c r="BG447" s="374"/>
      <c r="BH447" s="375"/>
      <c r="BI447" s="375"/>
      <c r="BJ447" s="375"/>
      <c r="BK447" s="375"/>
      <c r="BL447" s="375"/>
      <c r="BM447" s="375"/>
      <c r="BN447" s="375"/>
      <c r="BO447" s="375"/>
      <c r="BP447" s="375"/>
      <c r="BQ447" s="375"/>
      <c r="BR447" s="374"/>
      <c r="BS447" s="372"/>
      <c r="BT447" s="372"/>
      <c r="BU447" s="374"/>
      <c r="BV447" s="430"/>
    </row>
    <row r="448" spans="1:74" s="355" customFormat="1" x14ac:dyDescent="0.25">
      <c r="A448" s="686" t="s">
        <v>8060</v>
      </c>
      <c r="B448" s="374"/>
      <c r="C448" s="731"/>
      <c r="D448" s="374"/>
      <c r="E448" s="372"/>
      <c r="F448" s="374"/>
      <c r="G448" s="372"/>
      <c r="H448" s="374"/>
      <c r="I448" s="348"/>
      <c r="J448" s="348"/>
      <c r="K448" s="348"/>
      <c r="L448" s="348"/>
      <c r="M448" s="362"/>
      <c r="N448" s="350" t="s">
        <v>430</v>
      </c>
      <c r="O448" s="348" t="s">
        <v>430</v>
      </c>
      <c r="P448" s="348" t="s">
        <v>430</v>
      </c>
      <c r="Q448" s="348" t="s">
        <v>430</v>
      </c>
      <c r="R448" s="348" t="s">
        <v>430</v>
      </c>
      <c r="S448" s="348" t="s">
        <v>430</v>
      </c>
      <c r="T448" s="348" t="s">
        <v>430</v>
      </c>
      <c r="U448" s="354" t="s">
        <v>430</v>
      </c>
      <c r="V448" s="348" t="s">
        <v>430</v>
      </c>
      <c r="W448" s="348" t="s">
        <v>430</v>
      </c>
      <c r="X448" s="348" t="s">
        <v>430</v>
      </c>
      <c r="Y448" s="375" t="s">
        <v>430</v>
      </c>
      <c r="Z448" s="348" t="s">
        <v>430</v>
      </c>
      <c r="AA448" s="348" t="s">
        <v>430</v>
      </c>
      <c r="AB448" s="348" t="s">
        <v>430</v>
      </c>
      <c r="AC448" s="348" t="s">
        <v>430</v>
      </c>
      <c r="AD448" s="348" t="s">
        <v>430</v>
      </c>
      <c r="AE448" s="348" t="s">
        <v>430</v>
      </c>
      <c r="AF448" s="348" t="s">
        <v>430</v>
      </c>
      <c r="AG448" s="569"/>
      <c r="AH448" s="346"/>
      <c r="AI448" s="346"/>
      <c r="AJ448" s="346"/>
      <c r="AK448" s="346"/>
      <c r="AL448" s="346"/>
      <c r="AM448" s="346"/>
      <c r="AN448" s="346"/>
      <c r="AO448" s="573"/>
      <c r="AP448" s="346"/>
      <c r="AQ448" s="346"/>
      <c r="AR448" s="346"/>
      <c r="AS448" s="346"/>
      <c r="AT448" s="346"/>
      <c r="AU448" s="429"/>
      <c r="AV448" s="429"/>
      <c r="AW448" s="429"/>
      <c r="AX448" s="429"/>
      <c r="AY448" s="429"/>
      <c r="AZ448" s="374"/>
      <c r="BA448" s="375"/>
      <c r="BB448" s="375"/>
      <c r="BC448" s="375"/>
      <c r="BD448" s="375"/>
      <c r="BE448" s="375"/>
      <c r="BF448" s="375"/>
      <c r="BG448" s="374"/>
      <c r="BH448" s="375"/>
      <c r="BI448" s="375"/>
      <c r="BJ448" s="375"/>
      <c r="BK448" s="375"/>
      <c r="BL448" s="375"/>
      <c r="BM448" s="375"/>
      <c r="BN448" s="375"/>
      <c r="BO448" s="375"/>
      <c r="BP448" s="375"/>
      <c r="BQ448" s="375"/>
      <c r="BR448" s="374"/>
      <c r="BS448" s="372"/>
      <c r="BT448" s="372"/>
      <c r="BU448" s="374"/>
      <c r="BV448" s="430"/>
    </row>
    <row r="449" spans="1:74" s="355" customFormat="1" x14ac:dyDescent="0.25">
      <c r="A449" s="686" t="s">
        <v>8061</v>
      </c>
      <c r="B449" s="374"/>
      <c r="C449" s="731"/>
      <c r="D449" s="374"/>
      <c r="E449" s="372"/>
      <c r="F449" s="374"/>
      <c r="G449" s="372"/>
      <c r="H449" s="374"/>
      <c r="I449" s="348"/>
      <c r="J449" s="348"/>
      <c r="K449" s="348"/>
      <c r="L449" s="348"/>
      <c r="M449" s="362"/>
      <c r="N449" s="350" t="s">
        <v>430</v>
      </c>
      <c r="O449" s="348" t="s">
        <v>430</v>
      </c>
      <c r="P449" s="348" t="s">
        <v>430</v>
      </c>
      <c r="Q449" s="348" t="s">
        <v>430</v>
      </c>
      <c r="R449" s="348" t="s">
        <v>430</v>
      </c>
      <c r="S449" s="348" t="s">
        <v>430</v>
      </c>
      <c r="T449" s="348" t="s">
        <v>430</v>
      </c>
      <c r="U449" s="354" t="s">
        <v>430</v>
      </c>
      <c r="V449" s="348" t="s">
        <v>430</v>
      </c>
      <c r="W449" s="348" t="s">
        <v>430</v>
      </c>
      <c r="X449" s="348" t="s">
        <v>430</v>
      </c>
      <c r="Y449" s="375" t="s">
        <v>430</v>
      </c>
      <c r="Z449" s="348" t="s">
        <v>430</v>
      </c>
      <c r="AA449" s="348" t="s">
        <v>430</v>
      </c>
      <c r="AB449" s="348" t="s">
        <v>430</v>
      </c>
      <c r="AC449" s="348" t="s">
        <v>430</v>
      </c>
      <c r="AD449" s="348" t="s">
        <v>430</v>
      </c>
      <c r="AE449" s="348" t="s">
        <v>430</v>
      </c>
      <c r="AF449" s="348" t="s">
        <v>430</v>
      </c>
      <c r="AG449" s="569"/>
      <c r="AH449" s="346"/>
      <c r="AI449" s="346"/>
      <c r="AJ449" s="346"/>
      <c r="AK449" s="346"/>
      <c r="AL449" s="346"/>
      <c r="AM449" s="346"/>
      <c r="AN449" s="346"/>
      <c r="AO449" s="573"/>
      <c r="AP449" s="346"/>
      <c r="AQ449" s="346"/>
      <c r="AR449" s="346"/>
      <c r="AS449" s="346"/>
      <c r="AT449" s="346"/>
      <c r="AU449" s="429"/>
      <c r="AV449" s="429"/>
      <c r="AW449" s="429"/>
      <c r="AX449" s="429"/>
      <c r="AY449" s="429"/>
      <c r="AZ449" s="374"/>
      <c r="BA449" s="375"/>
      <c r="BB449" s="375"/>
      <c r="BC449" s="375"/>
      <c r="BD449" s="375"/>
      <c r="BE449" s="375"/>
      <c r="BF449" s="375"/>
      <c r="BG449" s="374"/>
      <c r="BH449" s="375"/>
      <c r="BI449" s="375"/>
      <c r="BJ449" s="375"/>
      <c r="BK449" s="375"/>
      <c r="BL449" s="375"/>
      <c r="BM449" s="375"/>
      <c r="BN449" s="375"/>
      <c r="BO449" s="375"/>
      <c r="BP449" s="375"/>
      <c r="BQ449" s="375"/>
      <c r="BR449" s="374"/>
      <c r="BS449" s="372"/>
      <c r="BT449" s="372"/>
      <c r="BU449" s="374"/>
      <c r="BV449" s="430"/>
    </row>
    <row r="450" spans="1:74" s="355" customFormat="1" x14ac:dyDescent="0.25">
      <c r="A450" s="686" t="s">
        <v>8062</v>
      </c>
      <c r="B450" s="374"/>
      <c r="C450" s="731"/>
      <c r="D450" s="374"/>
      <c r="E450" s="372"/>
      <c r="F450" s="374"/>
      <c r="G450" s="372"/>
      <c r="H450" s="374"/>
      <c r="I450" s="348"/>
      <c r="J450" s="348"/>
      <c r="K450" s="348"/>
      <c r="L450" s="348"/>
      <c r="M450" s="362"/>
      <c r="N450" s="350" t="s">
        <v>430</v>
      </c>
      <c r="O450" s="348" t="s">
        <v>430</v>
      </c>
      <c r="P450" s="348" t="s">
        <v>430</v>
      </c>
      <c r="Q450" s="348" t="s">
        <v>430</v>
      </c>
      <c r="R450" s="348" t="s">
        <v>430</v>
      </c>
      <c r="S450" s="348" t="s">
        <v>430</v>
      </c>
      <c r="T450" s="348" t="s">
        <v>430</v>
      </c>
      <c r="U450" s="354" t="s">
        <v>430</v>
      </c>
      <c r="V450" s="348" t="s">
        <v>430</v>
      </c>
      <c r="W450" s="348" t="s">
        <v>430</v>
      </c>
      <c r="X450" s="348" t="s">
        <v>430</v>
      </c>
      <c r="Y450" s="375" t="s">
        <v>430</v>
      </c>
      <c r="Z450" s="348" t="s">
        <v>430</v>
      </c>
      <c r="AA450" s="348" t="s">
        <v>430</v>
      </c>
      <c r="AB450" s="348" t="s">
        <v>430</v>
      </c>
      <c r="AC450" s="348" t="s">
        <v>430</v>
      </c>
      <c r="AD450" s="348" t="s">
        <v>430</v>
      </c>
      <c r="AE450" s="348" t="s">
        <v>430</v>
      </c>
      <c r="AF450" s="348" t="s">
        <v>430</v>
      </c>
      <c r="AG450" s="569"/>
      <c r="AH450" s="346"/>
      <c r="AI450" s="346"/>
      <c r="AJ450" s="346"/>
      <c r="AK450" s="346"/>
      <c r="AL450" s="346"/>
      <c r="AM450" s="346"/>
      <c r="AN450" s="346"/>
      <c r="AO450" s="573"/>
      <c r="AP450" s="346"/>
      <c r="AQ450" s="346"/>
      <c r="AR450" s="346"/>
      <c r="AS450" s="346"/>
      <c r="AT450" s="346"/>
      <c r="AU450" s="429"/>
      <c r="AV450" s="429"/>
      <c r="AW450" s="429"/>
      <c r="AX450" s="429"/>
      <c r="AY450" s="429"/>
      <c r="AZ450" s="374"/>
      <c r="BA450" s="375"/>
      <c r="BB450" s="375"/>
      <c r="BC450" s="375"/>
      <c r="BD450" s="375"/>
      <c r="BE450" s="375"/>
      <c r="BF450" s="375"/>
      <c r="BG450" s="374"/>
      <c r="BH450" s="375"/>
      <c r="BI450" s="375"/>
      <c r="BJ450" s="375"/>
      <c r="BK450" s="375"/>
      <c r="BL450" s="375"/>
      <c r="BM450" s="375"/>
      <c r="BN450" s="375"/>
      <c r="BO450" s="375"/>
      <c r="BP450" s="375"/>
      <c r="BQ450" s="375"/>
      <c r="BR450" s="374"/>
      <c r="BS450" s="372"/>
      <c r="BT450" s="372"/>
      <c r="BU450" s="374"/>
      <c r="BV450" s="430"/>
    </row>
    <row r="451" spans="1:74" s="355" customFormat="1" x14ac:dyDescent="0.25">
      <c r="A451" s="686" t="s">
        <v>8063</v>
      </c>
      <c r="B451" s="374"/>
      <c r="C451" s="731"/>
      <c r="D451" s="374"/>
      <c r="E451" s="372"/>
      <c r="F451" s="374"/>
      <c r="G451" s="372"/>
      <c r="H451" s="374"/>
      <c r="I451" s="348"/>
      <c r="J451" s="348"/>
      <c r="K451" s="348"/>
      <c r="L451" s="348"/>
      <c r="M451" s="362"/>
      <c r="N451" s="350" t="s">
        <v>430</v>
      </c>
      <c r="O451" s="348" t="s">
        <v>430</v>
      </c>
      <c r="P451" s="348" t="s">
        <v>430</v>
      </c>
      <c r="Q451" s="348" t="s">
        <v>430</v>
      </c>
      <c r="R451" s="348" t="s">
        <v>430</v>
      </c>
      <c r="S451" s="348" t="s">
        <v>430</v>
      </c>
      <c r="T451" s="348" t="s">
        <v>430</v>
      </c>
      <c r="U451" s="354" t="s">
        <v>430</v>
      </c>
      <c r="V451" s="348" t="s">
        <v>430</v>
      </c>
      <c r="W451" s="348" t="s">
        <v>430</v>
      </c>
      <c r="X451" s="348" t="s">
        <v>430</v>
      </c>
      <c r="Y451" s="375" t="s">
        <v>430</v>
      </c>
      <c r="Z451" s="348" t="s">
        <v>430</v>
      </c>
      <c r="AA451" s="348" t="s">
        <v>430</v>
      </c>
      <c r="AB451" s="348" t="s">
        <v>430</v>
      </c>
      <c r="AC451" s="348" t="s">
        <v>430</v>
      </c>
      <c r="AD451" s="348" t="s">
        <v>430</v>
      </c>
      <c r="AE451" s="348" t="s">
        <v>430</v>
      </c>
      <c r="AF451" s="348" t="s">
        <v>430</v>
      </c>
      <c r="AG451" s="569"/>
      <c r="AH451" s="346"/>
      <c r="AI451" s="346"/>
      <c r="AJ451" s="346"/>
      <c r="AK451" s="346"/>
      <c r="AL451" s="346"/>
      <c r="AM451" s="346"/>
      <c r="AN451" s="346"/>
      <c r="AO451" s="573"/>
      <c r="AP451" s="346"/>
      <c r="AQ451" s="346"/>
      <c r="AR451" s="346"/>
      <c r="AS451" s="346"/>
      <c r="AT451" s="346"/>
      <c r="AU451" s="429"/>
      <c r="AV451" s="429"/>
      <c r="AW451" s="429"/>
      <c r="AX451" s="429"/>
      <c r="AY451" s="429"/>
      <c r="AZ451" s="374"/>
      <c r="BA451" s="375"/>
      <c r="BB451" s="375"/>
      <c r="BC451" s="375"/>
      <c r="BD451" s="375"/>
      <c r="BE451" s="375"/>
      <c r="BF451" s="375"/>
      <c r="BG451" s="374"/>
      <c r="BH451" s="375"/>
      <c r="BI451" s="375"/>
      <c r="BJ451" s="375"/>
      <c r="BK451" s="375"/>
      <c r="BL451" s="375"/>
      <c r="BM451" s="375"/>
      <c r="BN451" s="375"/>
      <c r="BO451" s="375"/>
      <c r="BP451" s="375"/>
      <c r="BQ451" s="375"/>
      <c r="BR451" s="374"/>
      <c r="BS451" s="372"/>
      <c r="BT451" s="372"/>
      <c r="BU451" s="374"/>
      <c r="BV451" s="430"/>
    </row>
    <row r="452" spans="1:74" s="355" customFormat="1" x14ac:dyDescent="0.25">
      <c r="A452" s="686" t="s">
        <v>8064</v>
      </c>
      <c r="B452" s="374"/>
      <c r="C452" s="731"/>
      <c r="D452" s="374"/>
      <c r="E452" s="372"/>
      <c r="F452" s="374"/>
      <c r="G452" s="372"/>
      <c r="H452" s="374"/>
      <c r="I452" s="348"/>
      <c r="J452" s="348"/>
      <c r="K452" s="348"/>
      <c r="L452" s="348"/>
      <c r="M452" s="362"/>
      <c r="N452" s="350" t="s">
        <v>430</v>
      </c>
      <c r="O452" s="348" t="s">
        <v>430</v>
      </c>
      <c r="P452" s="348" t="s">
        <v>430</v>
      </c>
      <c r="Q452" s="348" t="s">
        <v>430</v>
      </c>
      <c r="R452" s="348" t="s">
        <v>430</v>
      </c>
      <c r="S452" s="348" t="s">
        <v>430</v>
      </c>
      <c r="T452" s="348" t="s">
        <v>430</v>
      </c>
      <c r="U452" s="354" t="s">
        <v>430</v>
      </c>
      <c r="V452" s="348" t="s">
        <v>430</v>
      </c>
      <c r="W452" s="348" t="s">
        <v>430</v>
      </c>
      <c r="X452" s="348" t="s">
        <v>430</v>
      </c>
      <c r="Y452" s="375" t="s">
        <v>430</v>
      </c>
      <c r="Z452" s="348" t="s">
        <v>430</v>
      </c>
      <c r="AA452" s="348" t="s">
        <v>430</v>
      </c>
      <c r="AB452" s="348" t="s">
        <v>430</v>
      </c>
      <c r="AC452" s="348" t="s">
        <v>430</v>
      </c>
      <c r="AD452" s="348" t="s">
        <v>430</v>
      </c>
      <c r="AE452" s="348" t="s">
        <v>430</v>
      </c>
      <c r="AF452" s="348">
        <v>6.7290000000000001</v>
      </c>
      <c r="AG452" s="569"/>
      <c r="AH452" s="346"/>
      <c r="AI452" s="346"/>
      <c r="AJ452" s="346"/>
      <c r="AK452" s="346"/>
      <c r="AL452" s="346"/>
      <c r="AM452" s="346"/>
      <c r="AN452" s="346"/>
      <c r="AO452" s="573"/>
      <c r="AP452" s="346"/>
      <c r="AQ452" s="346"/>
      <c r="AR452" s="346"/>
      <c r="AS452" s="346"/>
      <c r="AT452" s="346"/>
      <c r="AU452" s="429"/>
      <c r="AV452" s="429"/>
      <c r="AW452" s="429"/>
      <c r="AX452" s="429"/>
      <c r="AY452" s="429"/>
      <c r="AZ452" s="374"/>
      <c r="BA452" s="375"/>
      <c r="BB452" s="375"/>
      <c r="BC452" s="375"/>
      <c r="BD452" s="375"/>
      <c r="BE452" s="375"/>
      <c r="BF452" s="375"/>
      <c r="BG452" s="374"/>
      <c r="BH452" s="375"/>
      <c r="BI452" s="375"/>
      <c r="BJ452" s="375"/>
      <c r="BK452" s="375"/>
      <c r="BL452" s="375"/>
      <c r="BM452" s="375"/>
      <c r="BN452" s="375"/>
      <c r="BO452" s="375"/>
      <c r="BP452" s="375"/>
      <c r="BQ452" s="375"/>
      <c r="BR452" s="374"/>
      <c r="BS452" s="372"/>
      <c r="BT452" s="372"/>
      <c r="BU452" s="374"/>
      <c r="BV452" s="430"/>
    </row>
    <row r="453" spans="1:74" s="355" customFormat="1" x14ac:dyDescent="0.25">
      <c r="A453" s="686" t="s">
        <v>8065</v>
      </c>
      <c r="B453" s="374"/>
      <c r="C453" s="731"/>
      <c r="D453" s="374"/>
      <c r="E453" s="372"/>
      <c r="F453" s="374"/>
      <c r="G453" s="372"/>
      <c r="H453" s="374"/>
      <c r="I453" s="348"/>
      <c r="J453" s="348"/>
      <c r="K453" s="348"/>
      <c r="L453" s="348"/>
      <c r="M453" s="362"/>
      <c r="N453" s="350" t="s">
        <v>430</v>
      </c>
      <c r="O453" s="348" t="s">
        <v>430</v>
      </c>
      <c r="P453" s="348" t="s">
        <v>430</v>
      </c>
      <c r="Q453" s="348" t="s">
        <v>430</v>
      </c>
      <c r="R453" s="348" t="s">
        <v>430</v>
      </c>
      <c r="S453" s="348" t="s">
        <v>430</v>
      </c>
      <c r="T453" s="348" t="s">
        <v>430</v>
      </c>
      <c r="U453" s="354" t="s">
        <v>430</v>
      </c>
      <c r="V453" s="348" t="s">
        <v>430</v>
      </c>
      <c r="W453" s="348" t="s">
        <v>430</v>
      </c>
      <c r="X453" s="348" t="s">
        <v>430</v>
      </c>
      <c r="Y453" s="375" t="s">
        <v>430</v>
      </c>
      <c r="Z453" s="348" t="s">
        <v>430</v>
      </c>
      <c r="AA453" s="348" t="s">
        <v>430</v>
      </c>
      <c r="AB453" s="348" t="s">
        <v>430</v>
      </c>
      <c r="AC453" s="348" t="s">
        <v>430</v>
      </c>
      <c r="AD453" s="348" t="s">
        <v>430</v>
      </c>
      <c r="AE453" s="348" t="s">
        <v>430</v>
      </c>
      <c r="AF453" s="348">
        <v>7.2811000000000003</v>
      </c>
      <c r="AG453" s="569"/>
      <c r="AH453" s="346"/>
      <c r="AI453" s="346"/>
      <c r="AJ453" s="346"/>
      <c r="AK453" s="346"/>
      <c r="AL453" s="346"/>
      <c r="AM453" s="346"/>
      <c r="AN453" s="346"/>
      <c r="AO453" s="573"/>
      <c r="AP453" s="346"/>
      <c r="AQ453" s="346"/>
      <c r="AR453" s="346"/>
      <c r="AS453" s="346"/>
      <c r="AT453" s="346"/>
      <c r="AU453" s="429"/>
      <c r="AV453" s="429"/>
      <c r="AW453" s="429"/>
      <c r="AX453" s="429"/>
      <c r="AY453" s="429"/>
      <c r="AZ453" s="374"/>
      <c r="BA453" s="375"/>
      <c r="BB453" s="375"/>
      <c r="BC453" s="375"/>
      <c r="BD453" s="375"/>
      <c r="BE453" s="375"/>
      <c r="BF453" s="375"/>
      <c r="BG453" s="374"/>
      <c r="BH453" s="375"/>
      <c r="BI453" s="375"/>
      <c r="BJ453" s="375"/>
      <c r="BK453" s="375"/>
      <c r="BL453" s="375"/>
      <c r="BM453" s="375"/>
      <c r="BN453" s="375"/>
      <c r="BO453" s="375"/>
      <c r="BP453" s="375"/>
      <c r="BQ453" s="375"/>
      <c r="BR453" s="374"/>
      <c r="BS453" s="372"/>
      <c r="BT453" s="372"/>
      <c r="BU453" s="374"/>
      <c r="BV453" s="430"/>
    </row>
    <row r="454" spans="1:74" s="355" customFormat="1" x14ac:dyDescent="0.25">
      <c r="A454" s="686" t="s">
        <v>8066</v>
      </c>
      <c r="B454" s="374"/>
      <c r="C454" s="731"/>
      <c r="D454" s="374"/>
      <c r="E454" s="372"/>
      <c r="F454" s="374"/>
      <c r="G454" s="372"/>
      <c r="H454" s="374"/>
      <c r="I454" s="348"/>
      <c r="J454" s="348"/>
      <c r="K454" s="348"/>
      <c r="L454" s="348"/>
      <c r="M454" s="362"/>
      <c r="N454" s="350" t="s">
        <v>430</v>
      </c>
      <c r="O454" s="348" t="s">
        <v>430</v>
      </c>
      <c r="P454" s="348" t="s">
        <v>430</v>
      </c>
      <c r="Q454" s="348" t="s">
        <v>430</v>
      </c>
      <c r="R454" s="348" t="s">
        <v>430</v>
      </c>
      <c r="S454" s="348" t="s">
        <v>430</v>
      </c>
      <c r="T454" s="348" t="s">
        <v>430</v>
      </c>
      <c r="U454" s="354" t="s">
        <v>430</v>
      </c>
      <c r="V454" s="348" t="s">
        <v>430</v>
      </c>
      <c r="W454" s="348" t="s">
        <v>430</v>
      </c>
      <c r="X454" s="348" t="s">
        <v>430</v>
      </c>
      <c r="Y454" s="375" t="s">
        <v>430</v>
      </c>
      <c r="Z454" s="348" t="s">
        <v>430</v>
      </c>
      <c r="AA454" s="348" t="s">
        <v>430</v>
      </c>
      <c r="AB454" s="348" t="s">
        <v>430</v>
      </c>
      <c r="AC454" s="348" t="s">
        <v>430</v>
      </c>
      <c r="AD454" s="348" t="s">
        <v>430</v>
      </c>
      <c r="AE454" s="348" t="s">
        <v>430</v>
      </c>
      <c r="AF454" s="348" t="s">
        <v>430</v>
      </c>
      <c r="AG454" s="569"/>
      <c r="AH454" s="346"/>
      <c r="AI454" s="346"/>
      <c r="AJ454" s="346"/>
      <c r="AK454" s="346"/>
      <c r="AL454" s="346"/>
      <c r="AM454" s="346"/>
      <c r="AN454" s="346"/>
      <c r="AO454" s="573"/>
      <c r="AP454" s="346"/>
      <c r="AQ454" s="346"/>
      <c r="AR454" s="346"/>
      <c r="AS454" s="346"/>
      <c r="AT454" s="346"/>
      <c r="AU454" s="429"/>
      <c r="AV454" s="429"/>
      <c r="AW454" s="429"/>
      <c r="AX454" s="429"/>
      <c r="AY454" s="429"/>
      <c r="AZ454" s="374"/>
      <c r="BA454" s="375"/>
      <c r="BB454" s="375"/>
      <c r="BC454" s="375"/>
      <c r="BD454" s="375"/>
      <c r="BE454" s="375"/>
      <c r="BF454" s="375"/>
      <c r="BG454" s="374"/>
      <c r="BH454" s="375"/>
      <c r="BI454" s="375"/>
      <c r="BJ454" s="375"/>
      <c r="BK454" s="375"/>
      <c r="BL454" s="375"/>
      <c r="BM454" s="375"/>
      <c r="BN454" s="375"/>
      <c r="BO454" s="375"/>
      <c r="BP454" s="375"/>
      <c r="BQ454" s="375"/>
      <c r="BR454" s="374"/>
      <c r="BS454" s="372"/>
      <c r="BT454" s="372"/>
      <c r="BU454" s="374"/>
      <c r="BV454" s="430"/>
    </row>
    <row r="455" spans="1:74" s="355" customFormat="1" x14ac:dyDescent="0.25">
      <c r="A455" s="686" t="s">
        <v>8067</v>
      </c>
      <c r="B455" s="374"/>
      <c r="C455" s="731"/>
      <c r="D455" s="374"/>
      <c r="E455" s="372"/>
      <c r="F455" s="374"/>
      <c r="G455" s="372"/>
      <c r="H455" s="374"/>
      <c r="I455" s="348"/>
      <c r="J455" s="348"/>
      <c r="K455" s="348"/>
      <c r="L455" s="348"/>
      <c r="M455" s="362"/>
      <c r="N455" s="350" t="s">
        <v>430</v>
      </c>
      <c r="O455" s="348" t="s">
        <v>430</v>
      </c>
      <c r="P455" s="348" t="s">
        <v>430</v>
      </c>
      <c r="Q455" s="348" t="s">
        <v>430</v>
      </c>
      <c r="R455" s="348" t="s">
        <v>430</v>
      </c>
      <c r="S455" s="348" t="s">
        <v>430</v>
      </c>
      <c r="T455" s="348" t="s">
        <v>430</v>
      </c>
      <c r="U455" s="354" t="s">
        <v>430</v>
      </c>
      <c r="V455" s="348" t="s">
        <v>430</v>
      </c>
      <c r="W455" s="348" t="s">
        <v>430</v>
      </c>
      <c r="X455" s="348" t="s">
        <v>430</v>
      </c>
      <c r="Y455" s="375" t="s">
        <v>430</v>
      </c>
      <c r="Z455" s="348" t="s">
        <v>430</v>
      </c>
      <c r="AA455" s="348" t="s">
        <v>430</v>
      </c>
      <c r="AB455" s="348" t="s">
        <v>430</v>
      </c>
      <c r="AC455" s="348" t="s">
        <v>430</v>
      </c>
      <c r="AD455" s="348" t="s">
        <v>430</v>
      </c>
      <c r="AE455" s="348" t="s">
        <v>430</v>
      </c>
      <c r="AF455" s="348" t="s">
        <v>430</v>
      </c>
      <c r="AG455" s="569"/>
      <c r="AH455" s="346"/>
      <c r="AI455" s="346"/>
      <c r="AJ455" s="346"/>
      <c r="AK455" s="346"/>
      <c r="AL455" s="346"/>
      <c r="AM455" s="346"/>
      <c r="AN455" s="346"/>
      <c r="AO455" s="573"/>
      <c r="AP455" s="346"/>
      <c r="AQ455" s="346"/>
      <c r="AR455" s="346"/>
      <c r="AS455" s="346"/>
      <c r="AT455" s="346"/>
      <c r="AU455" s="429"/>
      <c r="AV455" s="429"/>
      <c r="AW455" s="429"/>
      <c r="AX455" s="429"/>
      <c r="AY455" s="429"/>
      <c r="AZ455" s="374"/>
      <c r="BA455" s="375"/>
      <c r="BB455" s="375"/>
      <c r="BC455" s="375"/>
      <c r="BD455" s="375"/>
      <c r="BE455" s="375"/>
      <c r="BF455" s="375"/>
      <c r="BG455" s="374"/>
      <c r="BH455" s="375"/>
      <c r="BI455" s="375"/>
      <c r="BJ455" s="375"/>
      <c r="BK455" s="375"/>
      <c r="BL455" s="375"/>
      <c r="BM455" s="375"/>
      <c r="BN455" s="375"/>
      <c r="BO455" s="375"/>
      <c r="BP455" s="375"/>
      <c r="BQ455" s="375"/>
      <c r="BR455" s="374"/>
      <c r="BS455" s="372"/>
      <c r="BT455" s="372"/>
      <c r="BU455" s="374"/>
      <c r="BV455" s="430"/>
    </row>
    <row r="456" spans="1:74" s="355" customFormat="1" x14ac:dyDescent="0.25">
      <c r="A456" s="686" t="s">
        <v>8068</v>
      </c>
      <c r="B456" s="374"/>
      <c r="C456" s="731"/>
      <c r="D456" s="374"/>
      <c r="E456" s="372"/>
      <c r="F456" s="374"/>
      <c r="G456" s="372"/>
      <c r="H456" s="374"/>
      <c r="I456" s="348"/>
      <c r="J456" s="348"/>
      <c r="K456" s="348"/>
      <c r="L456" s="348"/>
      <c r="M456" s="362"/>
      <c r="N456" s="350" t="s">
        <v>430</v>
      </c>
      <c r="O456" s="348" t="s">
        <v>430</v>
      </c>
      <c r="P456" s="348" t="s">
        <v>430</v>
      </c>
      <c r="Q456" s="348" t="s">
        <v>430</v>
      </c>
      <c r="R456" s="348" t="s">
        <v>430</v>
      </c>
      <c r="S456" s="348" t="s">
        <v>430</v>
      </c>
      <c r="T456" s="348" t="s">
        <v>430</v>
      </c>
      <c r="U456" s="354" t="s">
        <v>430</v>
      </c>
      <c r="V456" s="348" t="s">
        <v>430</v>
      </c>
      <c r="W456" s="348" t="s">
        <v>430</v>
      </c>
      <c r="X456" s="348" t="s">
        <v>430</v>
      </c>
      <c r="Y456" s="375" t="s">
        <v>430</v>
      </c>
      <c r="Z456" s="348" t="s">
        <v>430</v>
      </c>
      <c r="AA456" s="348" t="s">
        <v>430</v>
      </c>
      <c r="AB456" s="348" t="s">
        <v>430</v>
      </c>
      <c r="AC456" s="348" t="s">
        <v>430</v>
      </c>
      <c r="AD456" s="348" t="s">
        <v>430</v>
      </c>
      <c r="AE456" s="348" t="s">
        <v>430</v>
      </c>
      <c r="AF456" s="348" t="s">
        <v>430</v>
      </c>
      <c r="AG456" s="569"/>
      <c r="AH456" s="346"/>
      <c r="AI456" s="346"/>
      <c r="AJ456" s="346"/>
      <c r="AK456" s="346"/>
      <c r="AL456" s="346"/>
      <c r="AM456" s="346"/>
      <c r="AN456" s="346"/>
      <c r="AO456" s="573"/>
      <c r="AP456" s="346"/>
      <c r="AQ456" s="346"/>
      <c r="AR456" s="346"/>
      <c r="AS456" s="346"/>
      <c r="AT456" s="346"/>
      <c r="AU456" s="429"/>
      <c r="AV456" s="429"/>
      <c r="AW456" s="429"/>
      <c r="AX456" s="429"/>
      <c r="AY456" s="429"/>
      <c r="AZ456" s="374"/>
      <c r="BA456" s="375"/>
      <c r="BB456" s="375"/>
      <c r="BC456" s="375"/>
      <c r="BD456" s="375"/>
      <c r="BE456" s="375"/>
      <c r="BF456" s="375"/>
      <c r="BG456" s="374"/>
      <c r="BH456" s="375"/>
      <c r="BI456" s="375"/>
      <c r="BJ456" s="375"/>
      <c r="BK456" s="375"/>
      <c r="BL456" s="375"/>
      <c r="BM456" s="375"/>
      <c r="BN456" s="375"/>
      <c r="BO456" s="375"/>
      <c r="BP456" s="375"/>
      <c r="BQ456" s="375"/>
      <c r="BR456" s="374"/>
      <c r="BS456" s="372"/>
      <c r="BT456" s="372"/>
      <c r="BU456" s="374"/>
      <c r="BV456" s="430"/>
    </row>
    <row r="457" spans="1:74" s="355" customFormat="1" x14ac:dyDescent="0.25">
      <c r="A457" s="686" t="s">
        <v>8069</v>
      </c>
      <c r="B457" s="374"/>
      <c r="C457" s="731"/>
      <c r="D457" s="374"/>
      <c r="E457" s="372"/>
      <c r="F457" s="374"/>
      <c r="G457" s="372"/>
      <c r="H457" s="374"/>
      <c r="I457" s="348"/>
      <c r="J457" s="348"/>
      <c r="K457" s="348"/>
      <c r="L457" s="348"/>
      <c r="M457" s="362"/>
      <c r="N457" s="350" t="s">
        <v>430</v>
      </c>
      <c r="O457" s="348" t="s">
        <v>430</v>
      </c>
      <c r="P457" s="348" t="s">
        <v>430</v>
      </c>
      <c r="Q457" s="348" t="s">
        <v>430</v>
      </c>
      <c r="R457" s="348" t="s">
        <v>430</v>
      </c>
      <c r="S457" s="348" t="s">
        <v>430</v>
      </c>
      <c r="T457" s="348" t="s">
        <v>430</v>
      </c>
      <c r="U457" s="354" t="s">
        <v>430</v>
      </c>
      <c r="V457" s="348" t="s">
        <v>430</v>
      </c>
      <c r="W457" s="348" t="s">
        <v>430</v>
      </c>
      <c r="X457" s="348" t="s">
        <v>430</v>
      </c>
      <c r="Y457" s="375" t="s">
        <v>430</v>
      </c>
      <c r="Z457" s="348" t="s">
        <v>430</v>
      </c>
      <c r="AA457" s="348" t="s">
        <v>430</v>
      </c>
      <c r="AB457" s="348" t="s">
        <v>430</v>
      </c>
      <c r="AC457" s="348" t="s">
        <v>430</v>
      </c>
      <c r="AD457" s="348" t="s">
        <v>430</v>
      </c>
      <c r="AE457" s="348" t="s">
        <v>430</v>
      </c>
      <c r="AF457" s="348" t="s">
        <v>430</v>
      </c>
      <c r="AG457" s="569"/>
      <c r="AH457" s="346"/>
      <c r="AI457" s="346"/>
      <c r="AJ457" s="346"/>
      <c r="AK457" s="346"/>
      <c r="AL457" s="346"/>
      <c r="AM457" s="346"/>
      <c r="AN457" s="346"/>
      <c r="AO457" s="573"/>
      <c r="AP457" s="346"/>
      <c r="AQ457" s="346"/>
      <c r="AR457" s="346"/>
      <c r="AS457" s="346"/>
      <c r="AT457" s="346"/>
      <c r="AU457" s="429"/>
      <c r="AV457" s="429"/>
      <c r="AW457" s="429"/>
      <c r="AX457" s="429"/>
      <c r="AY457" s="429"/>
      <c r="AZ457" s="374"/>
      <c r="BA457" s="375"/>
      <c r="BB457" s="375"/>
      <c r="BC457" s="375"/>
      <c r="BD457" s="375"/>
      <c r="BE457" s="375"/>
      <c r="BF457" s="375"/>
      <c r="BG457" s="374"/>
      <c r="BH457" s="375"/>
      <c r="BI457" s="375"/>
      <c r="BJ457" s="375"/>
      <c r="BK457" s="375"/>
      <c r="BL457" s="375"/>
      <c r="BM457" s="375"/>
      <c r="BN457" s="375"/>
      <c r="BO457" s="375"/>
      <c r="BP457" s="375"/>
      <c r="BQ457" s="375"/>
      <c r="BR457" s="374"/>
      <c r="BS457" s="372"/>
      <c r="BT457" s="372"/>
      <c r="BU457" s="374"/>
      <c r="BV457" s="430"/>
    </row>
    <row r="458" spans="1:74" s="355" customFormat="1" x14ac:dyDescent="0.25">
      <c r="A458" s="686" t="s">
        <v>8025</v>
      </c>
      <c r="B458" s="374"/>
      <c r="C458" s="731"/>
      <c r="D458" s="374"/>
      <c r="E458" s="372"/>
      <c r="F458" s="374"/>
      <c r="G458" s="372"/>
      <c r="H458" s="374"/>
      <c r="I458" s="348"/>
      <c r="J458" s="348"/>
      <c r="K458" s="348"/>
      <c r="L458" s="348"/>
      <c r="M458" s="362"/>
      <c r="N458" s="350" t="s">
        <v>430</v>
      </c>
      <c r="O458" s="348" t="s">
        <v>430</v>
      </c>
      <c r="P458" s="348" t="s">
        <v>430</v>
      </c>
      <c r="Q458" s="348" t="s">
        <v>430</v>
      </c>
      <c r="R458" s="348" t="s">
        <v>430</v>
      </c>
      <c r="S458" s="348" t="s">
        <v>430</v>
      </c>
      <c r="T458" s="348" t="s">
        <v>430</v>
      </c>
      <c r="U458" s="354" t="s">
        <v>430</v>
      </c>
      <c r="V458" s="348" t="s">
        <v>430</v>
      </c>
      <c r="W458" s="348" t="s">
        <v>430</v>
      </c>
      <c r="X458" s="348" t="s">
        <v>430</v>
      </c>
      <c r="Y458" s="375" t="s">
        <v>430</v>
      </c>
      <c r="Z458" s="348" t="s">
        <v>430</v>
      </c>
      <c r="AA458" s="348" t="s">
        <v>430</v>
      </c>
      <c r="AB458" s="348" t="s">
        <v>430</v>
      </c>
      <c r="AC458" s="348" t="s">
        <v>430</v>
      </c>
      <c r="AD458" s="348" t="s">
        <v>430</v>
      </c>
      <c r="AE458" s="348" t="s">
        <v>430</v>
      </c>
      <c r="AF458" s="348" t="s">
        <v>430</v>
      </c>
      <c r="AG458" s="569"/>
      <c r="AH458" s="346"/>
      <c r="AI458" s="346"/>
      <c r="AJ458" s="346"/>
      <c r="AK458" s="346"/>
      <c r="AL458" s="346"/>
      <c r="AM458" s="346"/>
      <c r="AN458" s="346"/>
      <c r="AO458" s="573"/>
      <c r="AP458" s="346"/>
      <c r="AQ458" s="346"/>
      <c r="AR458" s="346"/>
      <c r="AS458" s="346"/>
      <c r="AT458" s="346"/>
      <c r="AU458" s="429"/>
      <c r="AV458" s="429"/>
      <c r="AW458" s="429"/>
      <c r="AX458" s="429"/>
      <c r="AY458" s="429"/>
      <c r="AZ458" s="374"/>
      <c r="BA458" s="375"/>
      <c r="BB458" s="375"/>
      <c r="BC458" s="375"/>
      <c r="BD458" s="375"/>
      <c r="BE458" s="375"/>
      <c r="BF458" s="375"/>
      <c r="BG458" s="374"/>
      <c r="BH458" s="375"/>
      <c r="BI458" s="375"/>
      <c r="BJ458" s="375"/>
      <c r="BK458" s="375"/>
      <c r="BL458" s="375"/>
      <c r="BM458" s="375"/>
      <c r="BN458" s="375"/>
      <c r="BO458" s="375"/>
      <c r="BP458" s="375"/>
      <c r="BQ458" s="375"/>
      <c r="BR458" s="374"/>
      <c r="BS458" s="372"/>
      <c r="BT458" s="372"/>
      <c r="BU458" s="374"/>
      <c r="BV458" s="430"/>
    </row>
    <row r="459" spans="1:74" s="355" customFormat="1" x14ac:dyDescent="0.25">
      <c r="A459" s="686" t="s">
        <v>8025</v>
      </c>
      <c r="B459" s="374"/>
      <c r="C459" s="731"/>
      <c r="D459" s="374"/>
      <c r="E459" s="372"/>
      <c r="F459" s="374"/>
      <c r="G459" s="372"/>
      <c r="H459" s="374"/>
      <c r="I459" s="348"/>
      <c r="J459" s="348"/>
      <c r="K459" s="348"/>
      <c r="L459" s="348"/>
      <c r="M459" s="362"/>
      <c r="N459" s="350" t="s">
        <v>430</v>
      </c>
      <c r="O459" s="348" t="s">
        <v>430</v>
      </c>
      <c r="P459" s="348">
        <v>-10.242699999999999</v>
      </c>
      <c r="Q459" s="348">
        <v>6.9962</v>
      </c>
      <c r="R459" s="348">
        <v>8.7449999999999992</v>
      </c>
      <c r="S459" s="348">
        <v>6.2485999999999997</v>
      </c>
      <c r="T459" s="348">
        <v>5.9916999999999998</v>
      </c>
      <c r="U459" s="354">
        <v>6.1763000000000003</v>
      </c>
      <c r="V459" s="348">
        <v>5.9123000000000001</v>
      </c>
      <c r="W459" s="348">
        <v>7.6653000000000002</v>
      </c>
      <c r="X459" s="348">
        <v>7.6506999999999996</v>
      </c>
      <c r="Y459" s="375" t="s">
        <v>430</v>
      </c>
      <c r="Z459" s="348" t="s">
        <v>430</v>
      </c>
      <c r="AA459" s="348">
        <v>6.2081</v>
      </c>
      <c r="AB459" s="348">
        <v>5.8152999999999997</v>
      </c>
      <c r="AC459" s="348">
        <v>6.2881999999999998</v>
      </c>
      <c r="AD459" s="348">
        <v>6.0869</v>
      </c>
      <c r="AE459" s="348">
        <v>9.2891999999999992</v>
      </c>
      <c r="AF459" s="348" t="s">
        <v>430</v>
      </c>
      <c r="AG459" s="569"/>
      <c r="AH459" s="346"/>
      <c r="AI459" s="346"/>
      <c r="AJ459" s="346"/>
      <c r="AK459" s="346"/>
      <c r="AL459" s="346"/>
      <c r="AM459" s="346"/>
      <c r="AN459" s="346"/>
      <c r="AO459" s="573"/>
      <c r="AP459" s="346"/>
      <c r="AQ459" s="346"/>
      <c r="AR459" s="346"/>
      <c r="AS459" s="346"/>
      <c r="AT459" s="346"/>
      <c r="AU459" s="429"/>
      <c r="AV459" s="429"/>
      <c r="AW459" s="429"/>
      <c r="AX459" s="429"/>
      <c r="AY459" s="429"/>
      <c r="AZ459" s="374"/>
      <c r="BA459" s="375"/>
      <c r="BB459" s="375"/>
      <c r="BC459" s="375"/>
      <c r="BD459" s="375"/>
      <c r="BE459" s="375"/>
      <c r="BF459" s="375"/>
      <c r="BG459" s="374"/>
      <c r="BH459" s="375"/>
      <c r="BI459" s="375"/>
      <c r="BJ459" s="375"/>
      <c r="BK459" s="375"/>
      <c r="BL459" s="375"/>
      <c r="BM459" s="375"/>
      <c r="BN459" s="375"/>
      <c r="BO459" s="375"/>
      <c r="BP459" s="375"/>
      <c r="BQ459" s="375"/>
      <c r="BR459" s="374"/>
      <c r="BS459" s="372"/>
      <c r="BT459" s="372"/>
      <c r="BU459" s="374"/>
      <c r="BV459" s="430"/>
    </row>
    <row r="460" spans="1:74" s="355" customFormat="1" x14ac:dyDescent="0.25">
      <c r="A460" s="686" t="s">
        <v>8037</v>
      </c>
      <c r="B460" s="374"/>
      <c r="C460" s="731"/>
      <c r="D460" s="374"/>
      <c r="E460" s="372"/>
      <c r="F460" s="374"/>
      <c r="G460" s="372"/>
      <c r="H460" s="374"/>
      <c r="I460" s="348"/>
      <c r="J460" s="348"/>
      <c r="K460" s="348"/>
      <c r="L460" s="348"/>
      <c r="M460" s="362"/>
      <c r="N460" s="350" t="s">
        <v>430</v>
      </c>
      <c r="O460" s="348" t="s">
        <v>430</v>
      </c>
      <c r="P460" s="348" t="s">
        <v>430</v>
      </c>
      <c r="Q460" s="348" t="s">
        <v>430</v>
      </c>
      <c r="R460" s="348" t="s">
        <v>430</v>
      </c>
      <c r="S460" s="348" t="s">
        <v>430</v>
      </c>
      <c r="T460" s="348" t="s">
        <v>430</v>
      </c>
      <c r="U460" s="354" t="s">
        <v>430</v>
      </c>
      <c r="V460" s="348" t="s">
        <v>430</v>
      </c>
      <c r="W460" s="348" t="s">
        <v>430</v>
      </c>
      <c r="X460" s="348" t="s">
        <v>430</v>
      </c>
      <c r="Y460" s="375" t="s">
        <v>430</v>
      </c>
      <c r="Z460" s="348" t="s">
        <v>430</v>
      </c>
      <c r="AA460" s="348" t="s">
        <v>430</v>
      </c>
      <c r="AB460" s="348" t="s">
        <v>430</v>
      </c>
      <c r="AC460" s="348" t="s">
        <v>430</v>
      </c>
      <c r="AD460" s="348" t="s">
        <v>430</v>
      </c>
      <c r="AE460" s="348" t="s">
        <v>430</v>
      </c>
      <c r="AF460" s="348" t="s">
        <v>430</v>
      </c>
      <c r="AG460" s="569"/>
      <c r="AH460" s="346"/>
      <c r="AI460" s="346"/>
      <c r="AJ460" s="346"/>
      <c r="AK460" s="346"/>
      <c r="AL460" s="346"/>
      <c r="AM460" s="346"/>
      <c r="AN460" s="346"/>
      <c r="AO460" s="573"/>
      <c r="AP460" s="346"/>
      <c r="AQ460" s="346"/>
      <c r="AR460" s="346"/>
      <c r="AS460" s="346"/>
      <c r="AT460" s="346"/>
      <c r="AU460" s="429"/>
      <c r="AV460" s="429"/>
      <c r="AW460" s="429"/>
      <c r="AX460" s="429"/>
      <c r="AY460" s="429"/>
      <c r="AZ460" s="374"/>
      <c r="BA460" s="375"/>
      <c r="BB460" s="375"/>
      <c r="BC460" s="375"/>
      <c r="BD460" s="375"/>
      <c r="BE460" s="375"/>
      <c r="BF460" s="375"/>
      <c r="BG460" s="374"/>
      <c r="BH460" s="375"/>
      <c r="BI460" s="375"/>
      <c r="BJ460" s="375"/>
      <c r="BK460" s="375"/>
      <c r="BL460" s="375"/>
      <c r="BM460" s="375"/>
      <c r="BN460" s="375"/>
      <c r="BO460" s="375"/>
      <c r="BP460" s="375"/>
      <c r="BQ460" s="375"/>
      <c r="BR460" s="374"/>
      <c r="BS460" s="372"/>
      <c r="BT460" s="372"/>
      <c r="BU460" s="374"/>
      <c r="BV460" s="430"/>
    </row>
    <row r="461" spans="1:74" s="355" customFormat="1" x14ac:dyDescent="0.25">
      <c r="A461" s="686" t="s">
        <v>8037</v>
      </c>
      <c r="B461" s="374"/>
      <c r="C461" s="731"/>
      <c r="D461" s="374"/>
      <c r="E461" s="372"/>
      <c r="F461" s="374"/>
      <c r="G461" s="372"/>
      <c r="H461" s="374"/>
      <c r="I461" s="348"/>
      <c r="J461" s="348"/>
      <c r="K461" s="348"/>
      <c r="L461" s="348"/>
      <c r="M461" s="362"/>
      <c r="N461" s="350" t="s">
        <v>430</v>
      </c>
      <c r="O461" s="348" t="s">
        <v>430</v>
      </c>
      <c r="P461" s="348">
        <v>50.972000000000001</v>
      </c>
      <c r="Q461" s="348">
        <v>33.388500000000001</v>
      </c>
      <c r="R461" s="348">
        <v>28.512499999999999</v>
      </c>
      <c r="S461" s="348">
        <v>9.4136000000000006</v>
      </c>
      <c r="T461" s="348">
        <v>6.4694000000000003</v>
      </c>
      <c r="U461" s="354">
        <v>6.3883000000000001</v>
      </c>
      <c r="V461" s="348">
        <v>3.7124999999999999</v>
      </c>
      <c r="W461" s="348">
        <v>7.6227999999999998</v>
      </c>
      <c r="X461" s="348">
        <v>7.7125000000000004</v>
      </c>
      <c r="Y461" s="375" t="s">
        <v>430</v>
      </c>
      <c r="Z461" s="348" t="s">
        <v>430</v>
      </c>
      <c r="AA461" s="348">
        <v>11.5825</v>
      </c>
      <c r="AB461" s="348">
        <v>6.7073999999999998</v>
      </c>
      <c r="AC461" s="348">
        <v>6.4097</v>
      </c>
      <c r="AD461" s="348">
        <v>4.3011999999999997</v>
      </c>
      <c r="AE461" s="348">
        <v>37.446399999999997</v>
      </c>
      <c r="AF461" s="348" t="s">
        <v>430</v>
      </c>
      <c r="AG461" s="569"/>
      <c r="AH461" s="346"/>
      <c r="AI461" s="346"/>
      <c r="AJ461" s="346"/>
      <c r="AK461" s="346"/>
      <c r="AL461" s="346"/>
      <c r="AM461" s="346"/>
      <c r="AN461" s="346"/>
      <c r="AO461" s="573"/>
      <c r="AP461" s="346"/>
      <c r="AQ461" s="346"/>
      <c r="AR461" s="346"/>
      <c r="AS461" s="346"/>
      <c r="AT461" s="346"/>
      <c r="AU461" s="429"/>
      <c r="AV461" s="429"/>
      <c r="AW461" s="429"/>
      <c r="AX461" s="429"/>
      <c r="AY461" s="429"/>
      <c r="AZ461" s="374"/>
      <c r="BA461" s="375"/>
      <c r="BB461" s="375"/>
      <c r="BC461" s="375"/>
      <c r="BD461" s="375"/>
      <c r="BE461" s="375"/>
      <c r="BF461" s="375"/>
      <c r="BG461" s="374"/>
      <c r="BH461" s="375"/>
      <c r="BI461" s="375"/>
      <c r="BJ461" s="375"/>
      <c r="BK461" s="375"/>
      <c r="BL461" s="375"/>
      <c r="BM461" s="375"/>
      <c r="BN461" s="375"/>
      <c r="BO461" s="375"/>
      <c r="BP461" s="375"/>
      <c r="BQ461" s="375"/>
      <c r="BR461" s="374"/>
      <c r="BS461" s="372"/>
      <c r="BT461" s="372"/>
      <c r="BU461" s="374"/>
      <c r="BV461" s="430"/>
    </row>
    <row r="462" spans="1:74" s="355" customFormat="1" x14ac:dyDescent="0.25">
      <c r="A462" s="686" t="s">
        <v>8070</v>
      </c>
      <c r="B462" s="374"/>
      <c r="C462" s="731"/>
      <c r="D462" s="374"/>
      <c r="E462" s="372"/>
      <c r="F462" s="374"/>
      <c r="G462" s="372"/>
      <c r="H462" s="374"/>
      <c r="I462" s="348"/>
      <c r="J462" s="348"/>
      <c r="K462" s="348"/>
      <c r="L462" s="348"/>
      <c r="M462" s="362"/>
      <c r="N462" s="350" t="s">
        <v>430</v>
      </c>
      <c r="O462" s="348" t="s">
        <v>430</v>
      </c>
      <c r="P462" s="348" t="s">
        <v>430</v>
      </c>
      <c r="Q462" s="348" t="s">
        <v>430</v>
      </c>
      <c r="R462" s="348" t="s">
        <v>430</v>
      </c>
      <c r="S462" s="348" t="s">
        <v>430</v>
      </c>
      <c r="T462" s="348" t="s">
        <v>430</v>
      </c>
      <c r="U462" s="354" t="s">
        <v>430</v>
      </c>
      <c r="V462" s="348" t="s">
        <v>430</v>
      </c>
      <c r="W462" s="348" t="s">
        <v>430</v>
      </c>
      <c r="X462" s="348" t="s">
        <v>430</v>
      </c>
      <c r="Y462" s="375" t="s">
        <v>430</v>
      </c>
      <c r="Z462" s="348" t="s">
        <v>430</v>
      </c>
      <c r="AA462" s="348" t="s">
        <v>430</v>
      </c>
      <c r="AB462" s="348" t="s">
        <v>430</v>
      </c>
      <c r="AC462" s="348" t="s">
        <v>430</v>
      </c>
      <c r="AD462" s="348" t="s">
        <v>430</v>
      </c>
      <c r="AE462" s="348" t="s">
        <v>430</v>
      </c>
      <c r="AF462" s="348" t="s">
        <v>430</v>
      </c>
      <c r="AG462" s="569"/>
      <c r="AH462" s="346"/>
      <c r="AI462" s="346"/>
      <c r="AJ462" s="346"/>
      <c r="AK462" s="346"/>
      <c r="AL462" s="346"/>
      <c r="AM462" s="346"/>
      <c r="AN462" s="346"/>
      <c r="AO462" s="573"/>
      <c r="AP462" s="346"/>
      <c r="AQ462" s="346"/>
      <c r="AR462" s="346"/>
      <c r="AS462" s="346"/>
      <c r="AT462" s="346"/>
      <c r="AU462" s="429"/>
      <c r="AV462" s="429"/>
      <c r="AW462" s="429"/>
      <c r="AX462" s="429"/>
      <c r="AY462" s="429"/>
      <c r="AZ462" s="374"/>
      <c r="BA462" s="375"/>
      <c r="BB462" s="375"/>
      <c r="BC462" s="375"/>
      <c r="BD462" s="375"/>
      <c r="BE462" s="375"/>
      <c r="BF462" s="375"/>
      <c r="BG462" s="374"/>
      <c r="BH462" s="375"/>
      <c r="BI462" s="375"/>
      <c r="BJ462" s="375"/>
      <c r="BK462" s="375"/>
      <c r="BL462" s="375"/>
      <c r="BM462" s="375"/>
      <c r="BN462" s="375"/>
      <c r="BO462" s="375"/>
      <c r="BP462" s="375"/>
      <c r="BQ462" s="375"/>
      <c r="BR462" s="374"/>
      <c r="BS462" s="372"/>
      <c r="BT462" s="372"/>
      <c r="BU462" s="374"/>
      <c r="BV462" s="430"/>
    </row>
    <row r="463" spans="1:74" s="355" customFormat="1" x14ac:dyDescent="0.25">
      <c r="A463" s="686" t="s">
        <v>8071</v>
      </c>
      <c r="B463" s="374"/>
      <c r="C463" s="731"/>
      <c r="D463" s="374"/>
      <c r="E463" s="372"/>
      <c r="F463" s="374"/>
      <c r="G463" s="372"/>
      <c r="H463" s="374"/>
      <c r="I463" s="348"/>
      <c r="J463" s="348"/>
      <c r="K463" s="348"/>
      <c r="L463" s="348"/>
      <c r="M463" s="362"/>
      <c r="N463" s="350" t="s">
        <v>430</v>
      </c>
      <c r="O463" s="348" t="s">
        <v>430</v>
      </c>
      <c r="P463" s="348" t="s">
        <v>430</v>
      </c>
      <c r="Q463" s="348" t="s">
        <v>430</v>
      </c>
      <c r="R463" s="348" t="s">
        <v>430</v>
      </c>
      <c r="S463" s="348" t="s">
        <v>430</v>
      </c>
      <c r="T463" s="348" t="s">
        <v>430</v>
      </c>
      <c r="U463" s="354" t="s">
        <v>430</v>
      </c>
      <c r="V463" s="348" t="s">
        <v>430</v>
      </c>
      <c r="W463" s="348" t="s">
        <v>430</v>
      </c>
      <c r="X463" s="348" t="s">
        <v>430</v>
      </c>
      <c r="Y463" s="375" t="s">
        <v>430</v>
      </c>
      <c r="Z463" s="348" t="s">
        <v>430</v>
      </c>
      <c r="AA463" s="348" t="s">
        <v>430</v>
      </c>
      <c r="AB463" s="348" t="s">
        <v>430</v>
      </c>
      <c r="AC463" s="348" t="s">
        <v>430</v>
      </c>
      <c r="AD463" s="348" t="s">
        <v>430</v>
      </c>
      <c r="AE463" s="348" t="s">
        <v>430</v>
      </c>
      <c r="AF463" s="348" t="s">
        <v>430</v>
      </c>
      <c r="AG463" s="569"/>
      <c r="AH463" s="346"/>
      <c r="AI463" s="346"/>
      <c r="AJ463" s="346"/>
      <c r="AK463" s="346"/>
      <c r="AL463" s="346"/>
      <c r="AM463" s="346"/>
      <c r="AN463" s="346"/>
      <c r="AO463" s="573"/>
      <c r="AP463" s="346"/>
      <c r="AQ463" s="346"/>
      <c r="AR463" s="346"/>
      <c r="AS463" s="346"/>
      <c r="AT463" s="346"/>
      <c r="AU463" s="429"/>
      <c r="AV463" s="429"/>
      <c r="AW463" s="429"/>
      <c r="AX463" s="429"/>
      <c r="AY463" s="429"/>
      <c r="AZ463" s="374"/>
      <c r="BA463" s="375"/>
      <c r="BB463" s="375"/>
      <c r="BC463" s="375"/>
      <c r="BD463" s="375"/>
      <c r="BE463" s="375"/>
      <c r="BF463" s="375"/>
      <c r="BG463" s="374"/>
      <c r="BH463" s="375"/>
      <c r="BI463" s="375"/>
      <c r="BJ463" s="375"/>
      <c r="BK463" s="375"/>
      <c r="BL463" s="375"/>
      <c r="BM463" s="375"/>
      <c r="BN463" s="375"/>
      <c r="BO463" s="375"/>
      <c r="BP463" s="375"/>
      <c r="BQ463" s="375"/>
      <c r="BR463" s="374"/>
      <c r="BS463" s="372"/>
      <c r="BT463" s="372"/>
      <c r="BU463" s="374"/>
      <c r="BV463" s="430"/>
    </row>
    <row r="464" spans="1:74" s="355" customFormat="1" x14ac:dyDescent="0.25">
      <c r="A464" s="686" t="s">
        <v>8072</v>
      </c>
      <c r="B464" s="374"/>
      <c r="C464" s="731"/>
      <c r="D464" s="374"/>
      <c r="E464" s="372"/>
      <c r="F464" s="374"/>
      <c r="G464" s="372"/>
      <c r="H464" s="374"/>
      <c r="I464" s="348"/>
      <c r="J464" s="348"/>
      <c r="K464" s="348"/>
      <c r="L464" s="348"/>
      <c r="M464" s="362"/>
      <c r="N464" s="350" t="s">
        <v>430</v>
      </c>
      <c r="O464" s="348" t="s">
        <v>430</v>
      </c>
      <c r="P464" s="348" t="s">
        <v>430</v>
      </c>
      <c r="Q464" s="348" t="s">
        <v>430</v>
      </c>
      <c r="R464" s="348" t="s">
        <v>430</v>
      </c>
      <c r="S464" s="348" t="s">
        <v>430</v>
      </c>
      <c r="T464" s="348" t="s">
        <v>430</v>
      </c>
      <c r="U464" s="354" t="s">
        <v>430</v>
      </c>
      <c r="V464" s="348" t="s">
        <v>430</v>
      </c>
      <c r="W464" s="348" t="s">
        <v>430</v>
      </c>
      <c r="X464" s="348" t="s">
        <v>430</v>
      </c>
      <c r="Y464" s="375" t="s">
        <v>430</v>
      </c>
      <c r="Z464" s="348" t="s">
        <v>430</v>
      </c>
      <c r="AA464" s="348" t="s">
        <v>430</v>
      </c>
      <c r="AB464" s="348" t="s">
        <v>430</v>
      </c>
      <c r="AC464" s="348" t="s">
        <v>430</v>
      </c>
      <c r="AD464" s="348" t="s">
        <v>430</v>
      </c>
      <c r="AE464" s="348" t="s">
        <v>430</v>
      </c>
      <c r="AF464" s="348" t="s">
        <v>430</v>
      </c>
      <c r="AG464" s="569"/>
      <c r="AH464" s="346"/>
      <c r="AI464" s="346"/>
      <c r="AJ464" s="346"/>
      <c r="AK464" s="346"/>
      <c r="AL464" s="346"/>
      <c r="AM464" s="346"/>
      <c r="AN464" s="346"/>
      <c r="AO464" s="573"/>
      <c r="AP464" s="346"/>
      <c r="AQ464" s="346"/>
      <c r="AR464" s="346"/>
      <c r="AS464" s="346"/>
      <c r="AT464" s="346"/>
      <c r="AU464" s="429"/>
      <c r="AV464" s="429"/>
      <c r="AW464" s="429"/>
      <c r="AX464" s="429"/>
      <c r="AY464" s="429"/>
      <c r="AZ464" s="374"/>
      <c r="BA464" s="375"/>
      <c r="BB464" s="375"/>
      <c r="BC464" s="375"/>
      <c r="BD464" s="375"/>
      <c r="BE464" s="375"/>
      <c r="BF464" s="375"/>
      <c r="BG464" s="374"/>
      <c r="BH464" s="375"/>
      <c r="BI464" s="375"/>
      <c r="BJ464" s="375"/>
      <c r="BK464" s="375"/>
      <c r="BL464" s="375"/>
      <c r="BM464" s="375"/>
      <c r="BN464" s="375"/>
      <c r="BO464" s="375"/>
      <c r="BP464" s="375"/>
      <c r="BQ464" s="375"/>
      <c r="BR464" s="374"/>
      <c r="BS464" s="372"/>
      <c r="BT464" s="372"/>
      <c r="BU464" s="374"/>
      <c r="BV464" s="430"/>
    </row>
    <row r="465" spans="1:74" s="355" customFormat="1" x14ac:dyDescent="0.25">
      <c r="A465" s="686" t="s">
        <v>8073</v>
      </c>
      <c r="B465" s="374"/>
      <c r="C465" s="731"/>
      <c r="D465" s="374"/>
      <c r="E465" s="372"/>
      <c r="F465" s="374"/>
      <c r="G465" s="372"/>
      <c r="H465" s="374"/>
      <c r="I465" s="348"/>
      <c r="J465" s="348"/>
      <c r="K465" s="348"/>
      <c r="L465" s="348"/>
      <c r="M465" s="362"/>
      <c r="N465" s="350" t="s">
        <v>430</v>
      </c>
      <c r="O465" s="348" t="s">
        <v>430</v>
      </c>
      <c r="P465" s="348" t="s">
        <v>430</v>
      </c>
      <c r="Q465" s="348" t="s">
        <v>430</v>
      </c>
      <c r="R465" s="348" t="s">
        <v>430</v>
      </c>
      <c r="S465" s="348" t="s">
        <v>430</v>
      </c>
      <c r="T465" s="348" t="s">
        <v>430</v>
      </c>
      <c r="U465" s="354" t="s">
        <v>430</v>
      </c>
      <c r="V465" s="348" t="s">
        <v>430</v>
      </c>
      <c r="W465" s="348" t="s">
        <v>430</v>
      </c>
      <c r="X465" s="348" t="s">
        <v>430</v>
      </c>
      <c r="Y465" s="375" t="s">
        <v>430</v>
      </c>
      <c r="Z465" s="348" t="s">
        <v>430</v>
      </c>
      <c r="AA465" s="348" t="s">
        <v>430</v>
      </c>
      <c r="AB465" s="348" t="s">
        <v>430</v>
      </c>
      <c r="AC465" s="348" t="s">
        <v>430</v>
      </c>
      <c r="AD465" s="348" t="s">
        <v>430</v>
      </c>
      <c r="AE465" s="348" t="s">
        <v>430</v>
      </c>
      <c r="AF465" s="348" t="s">
        <v>430</v>
      </c>
      <c r="AG465" s="569"/>
      <c r="AH465" s="346"/>
      <c r="AI465" s="346"/>
      <c r="AJ465" s="346"/>
      <c r="AK465" s="346"/>
      <c r="AL465" s="346"/>
      <c r="AM465" s="346"/>
      <c r="AN465" s="346"/>
      <c r="AO465" s="573"/>
      <c r="AP465" s="346"/>
      <c r="AQ465" s="346"/>
      <c r="AR465" s="346"/>
      <c r="AS465" s="346"/>
      <c r="AT465" s="346"/>
      <c r="AU465" s="429"/>
      <c r="AV465" s="429"/>
      <c r="AW465" s="429"/>
      <c r="AX465" s="429"/>
      <c r="AY465" s="429"/>
      <c r="AZ465" s="374"/>
      <c r="BA465" s="375"/>
      <c r="BB465" s="375"/>
      <c r="BC465" s="375"/>
      <c r="BD465" s="375"/>
      <c r="BE465" s="375"/>
      <c r="BF465" s="375"/>
      <c r="BG465" s="374"/>
      <c r="BH465" s="375"/>
      <c r="BI465" s="375"/>
      <c r="BJ465" s="375"/>
      <c r="BK465" s="375"/>
      <c r="BL465" s="375"/>
      <c r="BM465" s="375"/>
      <c r="BN465" s="375"/>
      <c r="BO465" s="375"/>
      <c r="BP465" s="375"/>
      <c r="BQ465" s="375"/>
      <c r="BR465" s="374"/>
      <c r="BS465" s="372"/>
      <c r="BT465" s="372"/>
      <c r="BU465" s="374"/>
      <c r="BV465" s="430"/>
    </row>
    <row r="466" spans="1:74" s="355" customFormat="1" x14ac:dyDescent="0.25">
      <c r="A466" s="686" t="s">
        <v>8074</v>
      </c>
      <c r="B466" s="374"/>
      <c r="C466" s="731"/>
      <c r="D466" s="374"/>
      <c r="E466" s="372"/>
      <c r="F466" s="374"/>
      <c r="G466" s="372"/>
      <c r="H466" s="374"/>
      <c r="I466" s="348"/>
      <c r="J466" s="348"/>
      <c r="K466" s="348"/>
      <c r="L466" s="348"/>
      <c r="M466" s="362"/>
      <c r="N466" s="350" t="s">
        <v>430</v>
      </c>
      <c r="O466" s="348" t="s">
        <v>430</v>
      </c>
      <c r="P466" s="348" t="s">
        <v>430</v>
      </c>
      <c r="Q466" s="348" t="s">
        <v>430</v>
      </c>
      <c r="R466" s="348" t="s">
        <v>430</v>
      </c>
      <c r="S466" s="348" t="s">
        <v>430</v>
      </c>
      <c r="T466" s="348" t="s">
        <v>430</v>
      </c>
      <c r="U466" s="354" t="s">
        <v>430</v>
      </c>
      <c r="V466" s="348" t="s">
        <v>430</v>
      </c>
      <c r="W466" s="348" t="s">
        <v>430</v>
      </c>
      <c r="X466" s="348" t="s">
        <v>430</v>
      </c>
      <c r="Y466" s="375" t="s">
        <v>430</v>
      </c>
      <c r="Z466" s="348" t="s">
        <v>430</v>
      </c>
      <c r="AA466" s="348" t="s">
        <v>430</v>
      </c>
      <c r="AB466" s="348" t="s">
        <v>430</v>
      </c>
      <c r="AC466" s="348" t="s">
        <v>430</v>
      </c>
      <c r="AD466" s="348" t="s">
        <v>430</v>
      </c>
      <c r="AE466" s="348" t="s">
        <v>430</v>
      </c>
      <c r="AF466" s="348" t="s">
        <v>430</v>
      </c>
      <c r="AG466" s="569"/>
      <c r="AH466" s="346"/>
      <c r="AI466" s="346"/>
      <c r="AJ466" s="346"/>
      <c r="AK466" s="346"/>
      <c r="AL466" s="346"/>
      <c r="AM466" s="346"/>
      <c r="AN466" s="346"/>
      <c r="AO466" s="573"/>
      <c r="AP466" s="346"/>
      <c r="AQ466" s="346"/>
      <c r="AR466" s="346"/>
      <c r="AS466" s="346"/>
      <c r="AT466" s="346"/>
      <c r="AU466" s="429"/>
      <c r="AV466" s="429"/>
      <c r="AW466" s="429"/>
      <c r="AX466" s="429"/>
      <c r="AY466" s="429"/>
      <c r="AZ466" s="374"/>
      <c r="BA466" s="375"/>
      <c r="BB466" s="375"/>
      <c r="BC466" s="375"/>
      <c r="BD466" s="375"/>
      <c r="BE466" s="375"/>
      <c r="BF466" s="375"/>
      <c r="BG466" s="374"/>
      <c r="BH466" s="375"/>
      <c r="BI466" s="375"/>
      <c r="BJ466" s="375"/>
      <c r="BK466" s="375"/>
      <c r="BL466" s="375"/>
      <c r="BM466" s="375"/>
      <c r="BN466" s="375"/>
      <c r="BO466" s="375"/>
      <c r="BP466" s="375"/>
      <c r="BQ466" s="375"/>
      <c r="BR466" s="374"/>
      <c r="BS466" s="372"/>
      <c r="BT466" s="372"/>
      <c r="BU466" s="374"/>
      <c r="BV466" s="430"/>
    </row>
    <row r="467" spans="1:74" s="355" customFormat="1" x14ac:dyDescent="0.25">
      <c r="A467" s="686" t="s">
        <v>8075</v>
      </c>
      <c r="B467" s="374"/>
      <c r="C467" s="731"/>
      <c r="D467" s="374"/>
      <c r="E467" s="372"/>
      <c r="F467" s="374"/>
      <c r="G467" s="372"/>
      <c r="H467" s="374"/>
      <c r="I467" s="348"/>
      <c r="J467" s="348"/>
      <c r="K467" s="348"/>
      <c r="L467" s="348"/>
      <c r="M467" s="362"/>
      <c r="N467" s="350" t="s">
        <v>430</v>
      </c>
      <c r="O467" s="348" t="s">
        <v>430</v>
      </c>
      <c r="P467" s="348" t="s">
        <v>430</v>
      </c>
      <c r="Q467" s="348" t="s">
        <v>430</v>
      </c>
      <c r="R467" s="348" t="s">
        <v>430</v>
      </c>
      <c r="S467" s="348" t="s">
        <v>430</v>
      </c>
      <c r="T467" s="348" t="s">
        <v>430</v>
      </c>
      <c r="U467" s="354" t="s">
        <v>430</v>
      </c>
      <c r="V467" s="348" t="s">
        <v>430</v>
      </c>
      <c r="W467" s="348" t="s">
        <v>430</v>
      </c>
      <c r="X467" s="348" t="s">
        <v>430</v>
      </c>
      <c r="Y467" s="375" t="s">
        <v>430</v>
      </c>
      <c r="Z467" s="348" t="s">
        <v>430</v>
      </c>
      <c r="AA467" s="348" t="s">
        <v>430</v>
      </c>
      <c r="AB467" s="348" t="s">
        <v>430</v>
      </c>
      <c r="AC467" s="348" t="s">
        <v>430</v>
      </c>
      <c r="AD467" s="348" t="s">
        <v>430</v>
      </c>
      <c r="AE467" s="348" t="s">
        <v>430</v>
      </c>
      <c r="AF467" s="348" t="s">
        <v>430</v>
      </c>
      <c r="AG467" s="569"/>
      <c r="AH467" s="346"/>
      <c r="AI467" s="346"/>
      <c r="AJ467" s="346"/>
      <c r="AK467" s="346"/>
      <c r="AL467" s="346"/>
      <c r="AM467" s="346"/>
      <c r="AN467" s="346"/>
      <c r="AO467" s="573"/>
      <c r="AP467" s="346"/>
      <c r="AQ467" s="346"/>
      <c r="AR467" s="346"/>
      <c r="AS467" s="346"/>
      <c r="AT467" s="346"/>
      <c r="AU467" s="429"/>
      <c r="AV467" s="429"/>
      <c r="AW467" s="429"/>
      <c r="AX467" s="429"/>
      <c r="AY467" s="429"/>
      <c r="AZ467" s="374"/>
      <c r="BA467" s="375"/>
      <c r="BB467" s="375"/>
      <c r="BC467" s="375"/>
      <c r="BD467" s="375"/>
      <c r="BE467" s="375"/>
      <c r="BF467" s="375"/>
      <c r="BG467" s="374"/>
      <c r="BH467" s="375"/>
      <c r="BI467" s="375"/>
      <c r="BJ467" s="375"/>
      <c r="BK467" s="375"/>
      <c r="BL467" s="375"/>
      <c r="BM467" s="375"/>
      <c r="BN467" s="375"/>
      <c r="BO467" s="375"/>
      <c r="BP467" s="375"/>
      <c r="BQ467" s="375"/>
      <c r="BR467" s="374"/>
      <c r="BS467" s="372"/>
      <c r="BT467" s="372"/>
      <c r="BU467" s="374"/>
      <c r="BV467" s="430"/>
    </row>
    <row r="468" spans="1:74" s="355" customFormat="1" x14ac:dyDescent="0.25">
      <c r="A468" s="686" t="s">
        <v>8076</v>
      </c>
      <c r="B468" s="374"/>
      <c r="C468" s="731"/>
      <c r="D468" s="374"/>
      <c r="E468" s="372"/>
      <c r="F468" s="374"/>
      <c r="G468" s="372"/>
      <c r="H468" s="374"/>
      <c r="I468" s="348"/>
      <c r="J468" s="348"/>
      <c r="K468" s="348"/>
      <c r="L468" s="348"/>
      <c r="M468" s="362"/>
      <c r="N468" s="350" t="s">
        <v>430</v>
      </c>
      <c r="O468" s="348" t="s">
        <v>430</v>
      </c>
      <c r="P468" s="348" t="s">
        <v>430</v>
      </c>
      <c r="Q468" s="348" t="s">
        <v>430</v>
      </c>
      <c r="R468" s="348" t="s">
        <v>430</v>
      </c>
      <c r="S468" s="348" t="s">
        <v>430</v>
      </c>
      <c r="T468" s="348" t="s">
        <v>430</v>
      </c>
      <c r="U468" s="354" t="s">
        <v>430</v>
      </c>
      <c r="V468" s="348" t="s">
        <v>430</v>
      </c>
      <c r="W468" s="348" t="s">
        <v>430</v>
      </c>
      <c r="X468" s="348" t="s">
        <v>430</v>
      </c>
      <c r="Y468" s="375" t="s">
        <v>430</v>
      </c>
      <c r="Z468" s="348" t="s">
        <v>430</v>
      </c>
      <c r="AA468" s="348" t="s">
        <v>430</v>
      </c>
      <c r="AB468" s="348" t="s">
        <v>430</v>
      </c>
      <c r="AC468" s="348" t="s">
        <v>430</v>
      </c>
      <c r="AD468" s="348" t="s">
        <v>430</v>
      </c>
      <c r="AE468" s="348" t="s">
        <v>430</v>
      </c>
      <c r="AF468" s="348" t="s">
        <v>430</v>
      </c>
      <c r="AG468" s="569"/>
      <c r="AH468" s="346"/>
      <c r="AI468" s="346"/>
      <c r="AJ468" s="346"/>
      <c r="AK468" s="346"/>
      <c r="AL468" s="346"/>
      <c r="AM468" s="346"/>
      <c r="AN468" s="346"/>
      <c r="AO468" s="573"/>
      <c r="AP468" s="346"/>
      <c r="AQ468" s="346"/>
      <c r="AR468" s="346"/>
      <c r="AS468" s="346"/>
      <c r="AT468" s="346"/>
      <c r="AU468" s="429"/>
      <c r="AV468" s="429"/>
      <c r="AW468" s="429"/>
      <c r="AX468" s="429"/>
      <c r="AY468" s="429"/>
      <c r="AZ468" s="374"/>
      <c r="BA468" s="375"/>
      <c r="BB468" s="375"/>
      <c r="BC468" s="375"/>
      <c r="BD468" s="375"/>
      <c r="BE468" s="375"/>
      <c r="BF468" s="375"/>
      <c r="BG468" s="374"/>
      <c r="BH468" s="375"/>
      <c r="BI468" s="375"/>
      <c r="BJ468" s="375"/>
      <c r="BK468" s="375"/>
      <c r="BL468" s="375"/>
      <c r="BM468" s="375"/>
      <c r="BN468" s="375"/>
      <c r="BO468" s="375"/>
      <c r="BP468" s="375"/>
      <c r="BQ468" s="375"/>
      <c r="BR468" s="374"/>
      <c r="BS468" s="372"/>
      <c r="BT468" s="372"/>
      <c r="BU468" s="374"/>
      <c r="BV468" s="430"/>
    </row>
    <row r="469" spans="1:74" s="355" customFormat="1" x14ac:dyDescent="0.25">
      <c r="A469" s="686" t="s">
        <v>8077</v>
      </c>
      <c r="B469" s="374"/>
      <c r="C469" s="731"/>
      <c r="D469" s="374"/>
      <c r="E469" s="372"/>
      <c r="F469" s="374"/>
      <c r="G469" s="372"/>
      <c r="H469" s="374"/>
      <c r="I469" s="348"/>
      <c r="J469" s="348"/>
      <c r="K469" s="348"/>
      <c r="L469" s="348"/>
      <c r="M469" s="362"/>
      <c r="N469" s="350" t="s">
        <v>430</v>
      </c>
      <c r="O469" s="348" t="s">
        <v>430</v>
      </c>
      <c r="P469" s="348" t="s">
        <v>430</v>
      </c>
      <c r="Q469" s="348" t="s">
        <v>430</v>
      </c>
      <c r="R469" s="348" t="s">
        <v>430</v>
      </c>
      <c r="S469" s="348" t="s">
        <v>430</v>
      </c>
      <c r="T469" s="348" t="s">
        <v>430</v>
      </c>
      <c r="U469" s="354" t="s">
        <v>430</v>
      </c>
      <c r="V469" s="348" t="s">
        <v>430</v>
      </c>
      <c r="W469" s="348" t="s">
        <v>430</v>
      </c>
      <c r="X469" s="348" t="s">
        <v>430</v>
      </c>
      <c r="Y469" s="375" t="s">
        <v>430</v>
      </c>
      <c r="Z469" s="348" t="s">
        <v>430</v>
      </c>
      <c r="AA469" s="348" t="s">
        <v>430</v>
      </c>
      <c r="AB469" s="348" t="s">
        <v>430</v>
      </c>
      <c r="AC469" s="348" t="s">
        <v>430</v>
      </c>
      <c r="AD469" s="348" t="s">
        <v>430</v>
      </c>
      <c r="AE469" s="348" t="s">
        <v>430</v>
      </c>
      <c r="AF469" s="348" t="s">
        <v>430</v>
      </c>
      <c r="AG469" s="569"/>
      <c r="AH469" s="346"/>
      <c r="AI469" s="346"/>
      <c r="AJ469" s="346"/>
      <c r="AK469" s="346"/>
      <c r="AL469" s="346"/>
      <c r="AM469" s="346"/>
      <c r="AN469" s="346"/>
      <c r="AO469" s="573"/>
      <c r="AP469" s="346"/>
      <c r="AQ469" s="346"/>
      <c r="AR469" s="346"/>
      <c r="AS469" s="346"/>
      <c r="AT469" s="346"/>
      <c r="AU469" s="429"/>
      <c r="AV469" s="429"/>
      <c r="AW469" s="429"/>
      <c r="AX469" s="429"/>
      <c r="AY469" s="429"/>
      <c r="AZ469" s="374"/>
      <c r="BA469" s="375"/>
      <c r="BB469" s="375"/>
      <c r="BC469" s="375"/>
      <c r="BD469" s="375"/>
      <c r="BE469" s="375"/>
      <c r="BF469" s="375"/>
      <c r="BG469" s="374"/>
      <c r="BH469" s="375"/>
      <c r="BI469" s="375"/>
      <c r="BJ469" s="375"/>
      <c r="BK469" s="375"/>
      <c r="BL469" s="375"/>
      <c r="BM469" s="375"/>
      <c r="BN469" s="375"/>
      <c r="BO469" s="375"/>
      <c r="BP469" s="375"/>
      <c r="BQ469" s="375"/>
      <c r="BR469" s="374"/>
      <c r="BS469" s="372"/>
      <c r="BT469" s="372"/>
      <c r="BU469" s="374"/>
      <c r="BV469" s="430"/>
    </row>
    <row r="470" spans="1:74" s="355" customFormat="1" x14ac:dyDescent="0.25">
      <c r="A470" s="686" t="s">
        <v>8078</v>
      </c>
      <c r="B470" s="374"/>
      <c r="C470" s="731"/>
      <c r="D470" s="374"/>
      <c r="E470" s="372"/>
      <c r="F470" s="374"/>
      <c r="G470" s="372"/>
      <c r="H470" s="374"/>
      <c r="I470" s="348"/>
      <c r="J470" s="348"/>
      <c r="K470" s="348"/>
      <c r="L470" s="348"/>
      <c r="M470" s="362"/>
      <c r="N470" s="350" t="s">
        <v>430</v>
      </c>
      <c r="O470" s="348" t="s">
        <v>430</v>
      </c>
      <c r="P470" s="348" t="s">
        <v>430</v>
      </c>
      <c r="Q470" s="348" t="s">
        <v>430</v>
      </c>
      <c r="R470" s="348" t="s">
        <v>430</v>
      </c>
      <c r="S470" s="348" t="s">
        <v>430</v>
      </c>
      <c r="T470" s="348" t="s">
        <v>430</v>
      </c>
      <c r="U470" s="354" t="s">
        <v>430</v>
      </c>
      <c r="V470" s="348" t="s">
        <v>430</v>
      </c>
      <c r="W470" s="348" t="s">
        <v>430</v>
      </c>
      <c r="X470" s="348" t="s">
        <v>430</v>
      </c>
      <c r="Y470" s="375" t="s">
        <v>430</v>
      </c>
      <c r="Z470" s="348" t="s">
        <v>430</v>
      </c>
      <c r="AA470" s="348" t="s">
        <v>430</v>
      </c>
      <c r="AB470" s="348" t="s">
        <v>430</v>
      </c>
      <c r="AC470" s="348" t="s">
        <v>430</v>
      </c>
      <c r="AD470" s="348" t="s">
        <v>430</v>
      </c>
      <c r="AE470" s="348" t="s">
        <v>430</v>
      </c>
      <c r="AF470" s="348" t="s">
        <v>430</v>
      </c>
      <c r="AG470" s="569"/>
      <c r="AH470" s="346"/>
      <c r="AI470" s="346"/>
      <c r="AJ470" s="346"/>
      <c r="AK470" s="346"/>
      <c r="AL470" s="346"/>
      <c r="AM470" s="346"/>
      <c r="AN470" s="346"/>
      <c r="AO470" s="573"/>
      <c r="AP470" s="346"/>
      <c r="AQ470" s="346"/>
      <c r="AR470" s="346"/>
      <c r="AS470" s="346"/>
      <c r="AT470" s="346"/>
      <c r="AU470" s="429"/>
      <c r="AV470" s="429"/>
      <c r="AW470" s="429"/>
      <c r="AX470" s="429"/>
      <c r="AY470" s="429"/>
      <c r="AZ470" s="374"/>
      <c r="BA470" s="375"/>
      <c r="BB470" s="375"/>
      <c r="BC470" s="375"/>
      <c r="BD470" s="375"/>
      <c r="BE470" s="375"/>
      <c r="BF470" s="375"/>
      <c r="BG470" s="374"/>
      <c r="BH470" s="375"/>
      <c r="BI470" s="375"/>
      <c r="BJ470" s="375"/>
      <c r="BK470" s="375"/>
      <c r="BL470" s="375"/>
      <c r="BM470" s="375"/>
      <c r="BN470" s="375"/>
      <c r="BO470" s="375"/>
      <c r="BP470" s="375"/>
      <c r="BQ470" s="375"/>
      <c r="BR470" s="374"/>
      <c r="BS470" s="372"/>
      <c r="BT470" s="372"/>
      <c r="BU470" s="374"/>
      <c r="BV470" s="430"/>
    </row>
    <row r="471" spans="1:74" s="355" customFormat="1" x14ac:dyDescent="0.25">
      <c r="A471" s="686" t="s">
        <v>8079</v>
      </c>
      <c r="B471" s="374"/>
      <c r="C471" s="731"/>
      <c r="D471" s="374"/>
      <c r="E471" s="372"/>
      <c r="F471" s="374"/>
      <c r="G471" s="372"/>
      <c r="H471" s="374"/>
      <c r="I471" s="348"/>
      <c r="J471" s="348"/>
      <c r="K471" s="348"/>
      <c r="L471" s="348"/>
      <c r="M471" s="362"/>
      <c r="N471" s="350" t="s">
        <v>430</v>
      </c>
      <c r="O471" s="348" t="s">
        <v>430</v>
      </c>
      <c r="P471" s="348" t="s">
        <v>430</v>
      </c>
      <c r="Q471" s="348" t="s">
        <v>430</v>
      </c>
      <c r="R471" s="348" t="s">
        <v>430</v>
      </c>
      <c r="S471" s="348" t="s">
        <v>430</v>
      </c>
      <c r="T471" s="348" t="s">
        <v>430</v>
      </c>
      <c r="U471" s="354" t="s">
        <v>430</v>
      </c>
      <c r="V471" s="348" t="s">
        <v>430</v>
      </c>
      <c r="W471" s="348" t="s">
        <v>430</v>
      </c>
      <c r="X471" s="348" t="s">
        <v>430</v>
      </c>
      <c r="Y471" s="375" t="s">
        <v>430</v>
      </c>
      <c r="Z471" s="348" t="s">
        <v>430</v>
      </c>
      <c r="AA471" s="348" t="s">
        <v>430</v>
      </c>
      <c r="AB471" s="348" t="s">
        <v>430</v>
      </c>
      <c r="AC471" s="348" t="s">
        <v>430</v>
      </c>
      <c r="AD471" s="348" t="s">
        <v>430</v>
      </c>
      <c r="AE471" s="348" t="s">
        <v>430</v>
      </c>
      <c r="AF471" s="348" t="s">
        <v>430</v>
      </c>
      <c r="AG471" s="569"/>
      <c r="AH471" s="346"/>
      <c r="AI471" s="346"/>
      <c r="AJ471" s="346"/>
      <c r="AK471" s="346"/>
      <c r="AL471" s="346"/>
      <c r="AM471" s="346"/>
      <c r="AN471" s="346"/>
      <c r="AO471" s="573"/>
      <c r="AP471" s="346"/>
      <c r="AQ471" s="346"/>
      <c r="AR471" s="346"/>
      <c r="AS471" s="346"/>
      <c r="AT471" s="346"/>
      <c r="AU471" s="429"/>
      <c r="AV471" s="429"/>
      <c r="AW471" s="429"/>
      <c r="AX471" s="429"/>
      <c r="AY471" s="429"/>
      <c r="AZ471" s="374"/>
      <c r="BA471" s="375"/>
      <c r="BB471" s="375"/>
      <c r="BC471" s="375"/>
      <c r="BD471" s="375"/>
      <c r="BE471" s="375"/>
      <c r="BF471" s="375"/>
      <c r="BG471" s="374"/>
      <c r="BH471" s="375"/>
      <c r="BI471" s="375"/>
      <c r="BJ471" s="375"/>
      <c r="BK471" s="375"/>
      <c r="BL471" s="375"/>
      <c r="BM471" s="375"/>
      <c r="BN471" s="375"/>
      <c r="BO471" s="375"/>
      <c r="BP471" s="375"/>
      <c r="BQ471" s="375"/>
      <c r="BR471" s="374"/>
      <c r="BS471" s="372"/>
      <c r="BT471" s="372"/>
      <c r="BU471" s="374"/>
      <c r="BV471" s="430"/>
    </row>
    <row r="472" spans="1:74" s="355" customFormat="1" x14ac:dyDescent="0.25">
      <c r="A472" s="686" t="s">
        <v>8080</v>
      </c>
      <c r="B472" s="374"/>
      <c r="C472" s="731"/>
      <c r="D472" s="374"/>
      <c r="E472" s="372"/>
      <c r="F472" s="374"/>
      <c r="G472" s="372"/>
      <c r="H472" s="374"/>
      <c r="I472" s="348"/>
      <c r="J472" s="348"/>
      <c r="K472" s="348"/>
      <c r="L472" s="348"/>
      <c r="M472" s="362"/>
      <c r="N472" s="350" t="s">
        <v>430</v>
      </c>
      <c r="O472" s="348" t="s">
        <v>430</v>
      </c>
      <c r="P472" s="348" t="s">
        <v>430</v>
      </c>
      <c r="Q472" s="348" t="s">
        <v>430</v>
      </c>
      <c r="R472" s="348" t="s">
        <v>430</v>
      </c>
      <c r="S472" s="348" t="s">
        <v>430</v>
      </c>
      <c r="T472" s="348" t="s">
        <v>430</v>
      </c>
      <c r="U472" s="354" t="s">
        <v>430</v>
      </c>
      <c r="V472" s="348" t="s">
        <v>430</v>
      </c>
      <c r="W472" s="348" t="s">
        <v>430</v>
      </c>
      <c r="X472" s="348" t="s">
        <v>430</v>
      </c>
      <c r="Y472" s="375" t="s">
        <v>430</v>
      </c>
      <c r="Z472" s="348" t="s">
        <v>430</v>
      </c>
      <c r="AA472" s="348" t="s">
        <v>430</v>
      </c>
      <c r="AB472" s="348" t="s">
        <v>430</v>
      </c>
      <c r="AC472" s="348" t="s">
        <v>430</v>
      </c>
      <c r="AD472" s="348" t="s">
        <v>430</v>
      </c>
      <c r="AE472" s="348" t="s">
        <v>430</v>
      </c>
      <c r="AF472" s="348" t="s">
        <v>430</v>
      </c>
      <c r="AG472" s="569"/>
      <c r="AH472" s="346"/>
      <c r="AI472" s="346"/>
      <c r="AJ472" s="346"/>
      <c r="AK472" s="346"/>
      <c r="AL472" s="346"/>
      <c r="AM472" s="346"/>
      <c r="AN472" s="346"/>
      <c r="AO472" s="573"/>
      <c r="AP472" s="346"/>
      <c r="AQ472" s="346"/>
      <c r="AR472" s="346"/>
      <c r="AS472" s="346"/>
      <c r="AT472" s="346"/>
      <c r="AU472" s="429"/>
      <c r="AV472" s="429"/>
      <c r="AW472" s="429"/>
      <c r="AX472" s="429"/>
      <c r="AY472" s="429"/>
      <c r="AZ472" s="374"/>
      <c r="BA472" s="375"/>
      <c r="BB472" s="375"/>
      <c r="BC472" s="375"/>
      <c r="BD472" s="375"/>
      <c r="BE472" s="375"/>
      <c r="BF472" s="375"/>
      <c r="BG472" s="374"/>
      <c r="BH472" s="375"/>
      <c r="BI472" s="375"/>
      <c r="BJ472" s="375"/>
      <c r="BK472" s="375"/>
      <c r="BL472" s="375"/>
      <c r="BM472" s="375"/>
      <c r="BN472" s="375"/>
      <c r="BO472" s="375"/>
      <c r="BP472" s="375"/>
      <c r="BQ472" s="375"/>
      <c r="BR472" s="374"/>
      <c r="BS472" s="372"/>
      <c r="BT472" s="372"/>
      <c r="BU472" s="374"/>
      <c r="BV472" s="430"/>
    </row>
    <row r="473" spans="1:74" s="355" customFormat="1" x14ac:dyDescent="0.25">
      <c r="A473" s="686" t="s">
        <v>8081</v>
      </c>
      <c r="B473" s="374"/>
      <c r="C473" s="731"/>
      <c r="D473" s="374"/>
      <c r="E473" s="372"/>
      <c r="F473" s="374"/>
      <c r="G473" s="372"/>
      <c r="H473" s="374"/>
      <c r="I473" s="348"/>
      <c r="J473" s="348"/>
      <c r="K473" s="348"/>
      <c r="L473" s="348"/>
      <c r="M473" s="362"/>
      <c r="N473" s="350" t="s">
        <v>430</v>
      </c>
      <c r="O473" s="348" t="s">
        <v>430</v>
      </c>
      <c r="P473" s="348" t="s">
        <v>430</v>
      </c>
      <c r="Q473" s="348" t="s">
        <v>430</v>
      </c>
      <c r="R473" s="348" t="s">
        <v>430</v>
      </c>
      <c r="S473" s="348" t="s">
        <v>430</v>
      </c>
      <c r="T473" s="348" t="s">
        <v>430</v>
      </c>
      <c r="U473" s="354" t="s">
        <v>430</v>
      </c>
      <c r="V473" s="348" t="s">
        <v>430</v>
      </c>
      <c r="W473" s="348" t="s">
        <v>430</v>
      </c>
      <c r="X473" s="348" t="s">
        <v>430</v>
      </c>
      <c r="Y473" s="375" t="s">
        <v>430</v>
      </c>
      <c r="Z473" s="348" t="s">
        <v>430</v>
      </c>
      <c r="AA473" s="348" t="s">
        <v>430</v>
      </c>
      <c r="AB473" s="348" t="s">
        <v>430</v>
      </c>
      <c r="AC473" s="348" t="s">
        <v>430</v>
      </c>
      <c r="AD473" s="348" t="s">
        <v>430</v>
      </c>
      <c r="AE473" s="348" t="s">
        <v>430</v>
      </c>
      <c r="AF473" s="348" t="s">
        <v>430</v>
      </c>
      <c r="AG473" s="569"/>
      <c r="AH473" s="346"/>
      <c r="AI473" s="346"/>
      <c r="AJ473" s="346"/>
      <c r="AK473" s="346"/>
      <c r="AL473" s="346"/>
      <c r="AM473" s="346"/>
      <c r="AN473" s="346"/>
      <c r="AO473" s="573"/>
      <c r="AP473" s="346"/>
      <c r="AQ473" s="346"/>
      <c r="AR473" s="346"/>
      <c r="AS473" s="346"/>
      <c r="AT473" s="346"/>
      <c r="AU473" s="429"/>
      <c r="AV473" s="429"/>
      <c r="AW473" s="429"/>
      <c r="AX473" s="429"/>
      <c r="AY473" s="429"/>
      <c r="AZ473" s="374"/>
      <c r="BA473" s="375"/>
      <c r="BB473" s="375"/>
      <c r="BC473" s="375"/>
      <c r="BD473" s="375"/>
      <c r="BE473" s="375"/>
      <c r="BF473" s="375"/>
      <c r="BG473" s="374"/>
      <c r="BH473" s="375"/>
      <c r="BI473" s="375"/>
      <c r="BJ473" s="375"/>
      <c r="BK473" s="375"/>
      <c r="BL473" s="375"/>
      <c r="BM473" s="375"/>
      <c r="BN473" s="375"/>
      <c r="BO473" s="375"/>
      <c r="BP473" s="375"/>
      <c r="BQ473" s="375"/>
      <c r="BR473" s="374"/>
      <c r="BS473" s="372"/>
      <c r="BT473" s="372"/>
      <c r="BU473" s="374"/>
      <c r="BV473" s="430"/>
    </row>
    <row r="474" spans="1:74" s="355" customFormat="1" x14ac:dyDescent="0.25">
      <c r="A474" s="686" t="s">
        <v>8082</v>
      </c>
      <c r="B474" s="374"/>
      <c r="C474" s="731"/>
      <c r="D474" s="374"/>
      <c r="E474" s="372"/>
      <c r="F474" s="374"/>
      <c r="G474" s="372"/>
      <c r="H474" s="374"/>
      <c r="I474" s="348"/>
      <c r="J474" s="348"/>
      <c r="K474" s="348"/>
      <c r="L474" s="348"/>
      <c r="M474" s="362"/>
      <c r="N474" s="350" t="s">
        <v>430</v>
      </c>
      <c r="O474" s="348" t="s">
        <v>430</v>
      </c>
      <c r="P474" s="348" t="s">
        <v>430</v>
      </c>
      <c r="Q474" s="348" t="s">
        <v>430</v>
      </c>
      <c r="R474" s="348" t="s">
        <v>430</v>
      </c>
      <c r="S474" s="348" t="s">
        <v>430</v>
      </c>
      <c r="T474" s="348" t="s">
        <v>430</v>
      </c>
      <c r="U474" s="354" t="s">
        <v>430</v>
      </c>
      <c r="V474" s="348" t="s">
        <v>430</v>
      </c>
      <c r="W474" s="348" t="s">
        <v>430</v>
      </c>
      <c r="X474" s="348" t="s">
        <v>430</v>
      </c>
      <c r="Y474" s="375" t="s">
        <v>430</v>
      </c>
      <c r="Z474" s="348" t="s">
        <v>430</v>
      </c>
      <c r="AA474" s="348" t="s">
        <v>430</v>
      </c>
      <c r="AB474" s="348" t="s">
        <v>430</v>
      </c>
      <c r="AC474" s="348" t="s">
        <v>430</v>
      </c>
      <c r="AD474" s="348" t="s">
        <v>430</v>
      </c>
      <c r="AE474" s="348" t="s">
        <v>430</v>
      </c>
      <c r="AF474" s="348" t="s">
        <v>428</v>
      </c>
      <c r="AG474" s="569"/>
      <c r="AH474" s="346"/>
      <c r="AI474" s="346"/>
      <c r="AJ474" s="346"/>
      <c r="AK474" s="346"/>
      <c r="AL474" s="346"/>
      <c r="AM474" s="346"/>
      <c r="AN474" s="346"/>
      <c r="AO474" s="573"/>
      <c r="AP474" s="346"/>
      <c r="AQ474" s="346"/>
      <c r="AR474" s="346"/>
      <c r="AS474" s="346"/>
      <c r="AT474" s="346"/>
      <c r="AU474" s="429"/>
      <c r="AV474" s="429"/>
      <c r="AW474" s="429"/>
      <c r="AX474" s="429"/>
      <c r="AY474" s="429"/>
      <c r="AZ474" s="374"/>
      <c r="BA474" s="375"/>
      <c r="BB474" s="375"/>
      <c r="BC474" s="375"/>
      <c r="BD474" s="375"/>
      <c r="BE474" s="375"/>
      <c r="BF474" s="375"/>
      <c r="BG474" s="374"/>
      <c r="BH474" s="375"/>
      <c r="BI474" s="375"/>
      <c r="BJ474" s="375"/>
      <c r="BK474" s="375"/>
      <c r="BL474" s="375"/>
      <c r="BM474" s="375"/>
      <c r="BN474" s="375"/>
      <c r="BO474" s="375"/>
      <c r="BP474" s="375"/>
      <c r="BQ474" s="375"/>
      <c r="BR474" s="374"/>
      <c r="BS474" s="372"/>
      <c r="BT474" s="372"/>
      <c r="BU474" s="374"/>
      <c r="BV474" s="430"/>
    </row>
    <row r="475" spans="1:74" s="355" customFormat="1" x14ac:dyDescent="0.25">
      <c r="A475" s="686" t="s">
        <v>8083</v>
      </c>
      <c r="B475" s="374"/>
      <c r="C475" s="731"/>
      <c r="D475" s="374"/>
      <c r="E475" s="372"/>
      <c r="F475" s="374"/>
      <c r="G475" s="372"/>
      <c r="H475" s="374"/>
      <c r="I475" s="348"/>
      <c r="J475" s="348"/>
      <c r="K475" s="348"/>
      <c r="L475" s="348"/>
      <c r="M475" s="362"/>
      <c r="N475" s="350" t="s">
        <v>430</v>
      </c>
      <c r="O475" s="348" t="s">
        <v>430</v>
      </c>
      <c r="P475" s="348" t="s">
        <v>430</v>
      </c>
      <c r="Q475" s="348" t="s">
        <v>430</v>
      </c>
      <c r="R475" s="348" t="s">
        <v>430</v>
      </c>
      <c r="S475" s="348" t="s">
        <v>430</v>
      </c>
      <c r="T475" s="348" t="s">
        <v>430</v>
      </c>
      <c r="U475" s="354" t="s">
        <v>430</v>
      </c>
      <c r="V475" s="348" t="s">
        <v>430</v>
      </c>
      <c r="W475" s="348" t="s">
        <v>430</v>
      </c>
      <c r="X475" s="348" t="s">
        <v>430</v>
      </c>
      <c r="Y475" s="375" t="s">
        <v>430</v>
      </c>
      <c r="Z475" s="348" t="s">
        <v>430</v>
      </c>
      <c r="AA475" s="348" t="s">
        <v>430</v>
      </c>
      <c r="AB475" s="348" t="s">
        <v>430</v>
      </c>
      <c r="AC475" s="348" t="s">
        <v>430</v>
      </c>
      <c r="AD475" s="348" t="s">
        <v>430</v>
      </c>
      <c r="AE475" s="348" t="s">
        <v>430</v>
      </c>
      <c r="AF475" s="348" t="s">
        <v>430</v>
      </c>
      <c r="AG475" s="569"/>
      <c r="AH475" s="346"/>
      <c r="AI475" s="346"/>
      <c r="AJ475" s="346"/>
      <c r="AK475" s="346"/>
      <c r="AL475" s="346"/>
      <c r="AM475" s="346"/>
      <c r="AN475" s="346"/>
      <c r="AO475" s="573"/>
      <c r="AP475" s="346"/>
      <c r="AQ475" s="346"/>
      <c r="AR475" s="346"/>
      <c r="AS475" s="346"/>
      <c r="AT475" s="346"/>
      <c r="AU475" s="429"/>
      <c r="AV475" s="429"/>
      <c r="AW475" s="429"/>
      <c r="AX475" s="429"/>
      <c r="AY475" s="429"/>
      <c r="AZ475" s="374"/>
      <c r="BA475" s="375"/>
      <c r="BB475" s="375"/>
      <c r="BC475" s="375"/>
      <c r="BD475" s="375"/>
      <c r="BE475" s="375"/>
      <c r="BF475" s="375"/>
      <c r="BG475" s="374"/>
      <c r="BH475" s="375"/>
      <c r="BI475" s="375"/>
      <c r="BJ475" s="375"/>
      <c r="BK475" s="375"/>
      <c r="BL475" s="375"/>
      <c r="BM475" s="375"/>
      <c r="BN475" s="375"/>
      <c r="BO475" s="375"/>
      <c r="BP475" s="375"/>
      <c r="BQ475" s="375"/>
      <c r="BR475" s="374"/>
      <c r="BS475" s="372"/>
      <c r="BT475" s="372"/>
      <c r="BU475" s="374"/>
      <c r="BV475" s="430"/>
    </row>
    <row r="476" spans="1:74" s="355" customFormat="1" x14ac:dyDescent="0.25">
      <c r="A476" s="687" t="s">
        <v>8084</v>
      </c>
      <c r="B476" s="417"/>
      <c r="C476" s="744"/>
      <c r="D476" s="417"/>
      <c r="E476" s="412"/>
      <c r="F476" s="417"/>
      <c r="G476" s="412"/>
      <c r="H476" s="417"/>
      <c r="I476" s="416"/>
      <c r="J476" s="416"/>
      <c r="K476" s="416"/>
      <c r="L476" s="416"/>
      <c r="M476" s="420"/>
      <c r="N476" s="418" t="s">
        <v>430</v>
      </c>
      <c r="O476" s="416" t="s">
        <v>430</v>
      </c>
      <c r="P476" s="416" t="s">
        <v>430</v>
      </c>
      <c r="Q476" s="416" t="s">
        <v>430</v>
      </c>
      <c r="R476" s="416" t="s">
        <v>430</v>
      </c>
      <c r="S476" s="416" t="s">
        <v>430</v>
      </c>
      <c r="T476" s="416" t="s">
        <v>430</v>
      </c>
      <c r="U476" s="422" t="s">
        <v>430</v>
      </c>
      <c r="V476" s="416" t="s">
        <v>430</v>
      </c>
      <c r="W476" s="416" t="s">
        <v>430</v>
      </c>
      <c r="X476" s="416" t="s">
        <v>430</v>
      </c>
      <c r="Y476" s="421" t="s">
        <v>430</v>
      </c>
      <c r="Z476" s="416" t="s">
        <v>430</v>
      </c>
      <c r="AA476" s="416" t="s">
        <v>430</v>
      </c>
      <c r="AB476" s="416" t="s">
        <v>430</v>
      </c>
      <c r="AC476" s="416" t="s">
        <v>430</v>
      </c>
      <c r="AD476" s="416" t="s">
        <v>430</v>
      </c>
      <c r="AE476" s="416" t="s">
        <v>430</v>
      </c>
      <c r="AF476" s="416" t="s">
        <v>430</v>
      </c>
      <c r="AG476" s="575"/>
      <c r="AH476" s="414"/>
      <c r="AI476" s="414"/>
      <c r="AJ476" s="414"/>
      <c r="AK476" s="414"/>
      <c r="AL476" s="414"/>
      <c r="AM476" s="414"/>
      <c r="AN476" s="414"/>
      <c r="AO476" s="701"/>
      <c r="AP476" s="414"/>
      <c r="AQ476" s="414"/>
      <c r="AR476" s="414"/>
      <c r="AS476" s="414"/>
      <c r="AT476" s="414"/>
      <c r="AU476" s="633"/>
      <c r="AV476" s="633"/>
      <c r="AW476" s="633"/>
      <c r="AX476" s="633"/>
      <c r="AY476" s="633"/>
      <c r="AZ476" s="417"/>
      <c r="BA476" s="421"/>
      <c r="BB476" s="421"/>
      <c r="BC476" s="421"/>
      <c r="BD476" s="421"/>
      <c r="BE476" s="421"/>
      <c r="BF476" s="421"/>
      <c r="BG476" s="417"/>
      <c r="BH476" s="421"/>
      <c r="BI476" s="421"/>
      <c r="BJ476" s="421"/>
      <c r="BK476" s="421"/>
      <c r="BL476" s="421"/>
      <c r="BM476" s="421"/>
      <c r="BN476" s="421"/>
      <c r="BO476" s="421"/>
      <c r="BP476" s="421"/>
      <c r="BQ476" s="421"/>
      <c r="BR476" s="417"/>
      <c r="BS476" s="412"/>
      <c r="BT476" s="412"/>
      <c r="BU476" s="417"/>
      <c r="BV476" s="546"/>
    </row>
    <row r="477" spans="1:74" x14ac:dyDescent="0.25">
      <c r="A477" s="488" t="s">
        <v>8085</v>
      </c>
      <c r="N477" s="235" t="s">
        <v>430</v>
      </c>
      <c r="O477" s="235" t="s">
        <v>430</v>
      </c>
      <c r="P477" s="235" t="s">
        <v>430</v>
      </c>
      <c r="Q477" s="235" t="s">
        <v>430</v>
      </c>
      <c r="R477" s="235" t="s">
        <v>430</v>
      </c>
      <c r="S477" s="235" t="s">
        <v>430</v>
      </c>
      <c r="T477" s="235" t="s">
        <v>430</v>
      </c>
      <c r="U477" s="235" t="s">
        <v>430</v>
      </c>
      <c r="V477" s="235" t="s">
        <v>430</v>
      </c>
      <c r="W477" s="235" t="s">
        <v>430</v>
      </c>
      <c r="X477" s="235" t="s">
        <v>430</v>
      </c>
      <c r="Y477" s="235" t="s">
        <v>430</v>
      </c>
      <c r="Z477" s="235" t="s">
        <v>430</v>
      </c>
      <c r="AA477" s="235" t="s">
        <v>430</v>
      </c>
      <c r="AB477" s="235" t="s">
        <v>430</v>
      </c>
      <c r="AC477" s="235" t="s">
        <v>430</v>
      </c>
      <c r="AD477" s="235" t="s">
        <v>430</v>
      </c>
      <c r="AE477" s="235" t="s">
        <v>430</v>
      </c>
      <c r="BM477" s="277"/>
    </row>
    <row r="478" spans="1:74" x14ac:dyDescent="0.25">
      <c r="A478" s="488" t="s">
        <v>8086</v>
      </c>
      <c r="N478" s="235" t="s">
        <v>430</v>
      </c>
      <c r="O478" s="235" t="s">
        <v>430</v>
      </c>
      <c r="P478" s="235" t="s">
        <v>430</v>
      </c>
      <c r="Q478" s="235" t="s">
        <v>430</v>
      </c>
      <c r="R478" s="235" t="s">
        <v>430</v>
      </c>
      <c r="S478" s="235" t="s">
        <v>430</v>
      </c>
      <c r="T478" s="235" t="s">
        <v>430</v>
      </c>
      <c r="U478" s="235" t="s">
        <v>430</v>
      </c>
      <c r="V478" s="235" t="s">
        <v>430</v>
      </c>
      <c r="W478" s="235" t="s">
        <v>430</v>
      </c>
      <c r="X478" s="235" t="s">
        <v>430</v>
      </c>
      <c r="Y478" s="235" t="s">
        <v>430</v>
      </c>
      <c r="Z478" s="235" t="s">
        <v>430</v>
      </c>
      <c r="AA478" s="235" t="s">
        <v>430</v>
      </c>
      <c r="AB478" s="235" t="s">
        <v>430</v>
      </c>
      <c r="AC478" s="235" t="s">
        <v>430</v>
      </c>
      <c r="AD478" s="235" t="s">
        <v>430</v>
      </c>
      <c r="AE478" s="235" t="s">
        <v>430</v>
      </c>
      <c r="BM478" s="277"/>
    </row>
    <row r="479" spans="1:74" x14ac:dyDescent="0.25">
      <c r="A479" s="488" t="s">
        <v>8087</v>
      </c>
      <c r="N479" s="235" t="s">
        <v>430</v>
      </c>
      <c r="O479" s="235" t="s">
        <v>430</v>
      </c>
      <c r="P479" s="235" t="s">
        <v>430</v>
      </c>
      <c r="Q479" s="235" t="s">
        <v>430</v>
      </c>
      <c r="R479" s="235" t="s">
        <v>430</v>
      </c>
      <c r="S479" s="235" t="s">
        <v>430</v>
      </c>
      <c r="T479" s="235" t="s">
        <v>430</v>
      </c>
      <c r="U479" s="235" t="s">
        <v>430</v>
      </c>
      <c r="V479" s="235" t="s">
        <v>430</v>
      </c>
      <c r="W479" s="235" t="s">
        <v>430</v>
      </c>
      <c r="X479" s="235" t="s">
        <v>430</v>
      </c>
      <c r="Y479" s="235" t="s">
        <v>430</v>
      </c>
      <c r="Z479" s="235" t="s">
        <v>430</v>
      </c>
      <c r="AA479" s="235" t="s">
        <v>430</v>
      </c>
      <c r="AB479" s="235" t="s">
        <v>430</v>
      </c>
      <c r="AC479" s="235" t="s">
        <v>430</v>
      </c>
      <c r="AD479" s="235" t="s">
        <v>430</v>
      </c>
      <c r="AE479" s="235" t="s">
        <v>430</v>
      </c>
      <c r="BM479" s="277"/>
    </row>
    <row r="480" spans="1:74" hidden="1" x14ac:dyDescent="0.25">
      <c r="A480" s="488" t="s">
        <v>8088</v>
      </c>
      <c r="N480" s="235" t="s">
        <v>430</v>
      </c>
      <c r="O480" s="235" t="s">
        <v>430</v>
      </c>
      <c r="P480" s="235" t="s">
        <v>430</v>
      </c>
      <c r="Q480" s="235" t="s">
        <v>430</v>
      </c>
      <c r="R480" s="235" t="s">
        <v>430</v>
      </c>
      <c r="S480" s="235" t="s">
        <v>430</v>
      </c>
      <c r="T480" s="235" t="s">
        <v>430</v>
      </c>
      <c r="U480" s="235" t="s">
        <v>430</v>
      </c>
      <c r="V480" s="235" t="s">
        <v>430</v>
      </c>
      <c r="W480" s="235" t="s">
        <v>430</v>
      </c>
      <c r="X480" s="235" t="s">
        <v>430</v>
      </c>
      <c r="Y480" s="235" t="s">
        <v>430</v>
      </c>
      <c r="Z480" s="235" t="s">
        <v>430</v>
      </c>
      <c r="AA480" s="235" t="s">
        <v>430</v>
      </c>
      <c r="AB480" s="235" t="s">
        <v>430</v>
      </c>
      <c r="AC480" s="235" t="s">
        <v>430</v>
      </c>
      <c r="AD480" s="235" t="s">
        <v>430</v>
      </c>
      <c r="AE480" s="235" t="s">
        <v>430</v>
      </c>
      <c r="BM480" s="277"/>
    </row>
    <row r="481" spans="1:65" x14ac:dyDescent="0.25">
      <c r="A481" s="488" t="s">
        <v>8089</v>
      </c>
      <c r="N481" s="235" t="s">
        <v>430</v>
      </c>
      <c r="O481" s="235" t="s">
        <v>430</v>
      </c>
      <c r="P481" s="235" t="s">
        <v>430</v>
      </c>
      <c r="Q481" s="235" t="s">
        <v>430</v>
      </c>
      <c r="R481" s="235" t="s">
        <v>430</v>
      </c>
      <c r="S481" s="235" t="s">
        <v>430</v>
      </c>
      <c r="T481" s="235" t="s">
        <v>430</v>
      </c>
      <c r="U481" s="235" t="s">
        <v>430</v>
      </c>
      <c r="V481" s="235" t="s">
        <v>430</v>
      </c>
      <c r="W481" s="235" t="s">
        <v>430</v>
      </c>
      <c r="X481" s="235" t="s">
        <v>430</v>
      </c>
      <c r="Y481" s="235" t="s">
        <v>430</v>
      </c>
      <c r="Z481" s="235" t="s">
        <v>430</v>
      </c>
      <c r="AA481" s="235" t="s">
        <v>430</v>
      </c>
      <c r="AB481" s="235" t="s">
        <v>430</v>
      </c>
      <c r="AC481" s="235" t="s">
        <v>430</v>
      </c>
      <c r="AD481" s="235" t="s">
        <v>430</v>
      </c>
      <c r="AE481" s="235" t="s">
        <v>430</v>
      </c>
      <c r="BM481" s="277"/>
    </row>
    <row r="482" spans="1:65" x14ac:dyDescent="0.25">
      <c r="A482" s="488" t="s">
        <v>8090</v>
      </c>
      <c r="N482" s="235">
        <v>28.661000000000001</v>
      </c>
      <c r="O482" s="235">
        <v>16.554600000000001</v>
      </c>
      <c r="P482" s="235">
        <v>11.209</v>
      </c>
      <c r="Q482" s="235">
        <v>10.0755</v>
      </c>
      <c r="R482" s="235">
        <v>16.867000000000001</v>
      </c>
      <c r="S482" s="235">
        <v>7.5369999999999999</v>
      </c>
      <c r="T482" s="235">
        <v>5.0872999999999999</v>
      </c>
      <c r="U482" s="235">
        <v>5.2053000000000003</v>
      </c>
      <c r="V482" s="235">
        <v>5.2480000000000002</v>
      </c>
      <c r="W482" s="235">
        <v>7.0090000000000003</v>
      </c>
      <c r="X482" s="235">
        <v>7.0762</v>
      </c>
      <c r="Y482" s="235">
        <v>6.1497999999999999</v>
      </c>
      <c r="Z482" s="235">
        <v>6.9898999999999996</v>
      </c>
      <c r="AA482" s="235">
        <v>8.0907999999999998</v>
      </c>
      <c r="AB482" s="235">
        <v>5.1684999999999999</v>
      </c>
      <c r="AC482" s="235">
        <v>5.2549000000000001</v>
      </c>
      <c r="AD482" s="235">
        <v>5.3693</v>
      </c>
      <c r="AE482" s="235">
        <v>18.462900000000001</v>
      </c>
      <c r="BM482" s="277"/>
    </row>
    <row r="483" spans="1:65" x14ac:dyDescent="0.25">
      <c r="A483" s="488" t="s">
        <v>10264</v>
      </c>
      <c r="N483" s="235" t="s">
        <v>430</v>
      </c>
      <c r="O483" s="235" t="s">
        <v>430</v>
      </c>
      <c r="P483" s="235" t="s">
        <v>430</v>
      </c>
      <c r="Q483" s="235" t="s">
        <v>430</v>
      </c>
      <c r="R483" s="235" t="s">
        <v>430</v>
      </c>
      <c r="S483" s="235" t="s">
        <v>430</v>
      </c>
      <c r="T483" s="235" t="s">
        <v>430</v>
      </c>
      <c r="U483" s="235" t="s">
        <v>430</v>
      </c>
      <c r="V483" s="235" t="s">
        <v>430</v>
      </c>
      <c r="W483" s="235" t="s">
        <v>430</v>
      </c>
      <c r="X483" s="235" t="s">
        <v>430</v>
      </c>
      <c r="Y483" s="235" t="s">
        <v>430</v>
      </c>
      <c r="Z483" s="235" t="s">
        <v>430</v>
      </c>
      <c r="AA483" s="235" t="s">
        <v>430</v>
      </c>
      <c r="AB483" s="235" t="s">
        <v>430</v>
      </c>
      <c r="AC483" s="235" t="s">
        <v>430</v>
      </c>
      <c r="AD483" s="235" t="s">
        <v>430</v>
      </c>
      <c r="AE483" s="235" t="s">
        <v>430</v>
      </c>
    </row>
    <row r="484" spans="1:65" x14ac:dyDescent="0.25">
      <c r="A484" s="488" t="s">
        <v>8091</v>
      </c>
      <c r="N484" s="235" t="s">
        <v>430</v>
      </c>
      <c r="O484" s="235" t="s">
        <v>430</v>
      </c>
      <c r="P484" s="235" t="s">
        <v>430</v>
      </c>
      <c r="Q484" s="235" t="s">
        <v>430</v>
      </c>
      <c r="R484" s="235" t="s">
        <v>430</v>
      </c>
      <c r="S484" s="235" t="s">
        <v>430</v>
      </c>
      <c r="T484" s="235" t="s">
        <v>430</v>
      </c>
      <c r="U484" s="235" t="s">
        <v>430</v>
      </c>
      <c r="V484" s="235" t="s">
        <v>430</v>
      </c>
      <c r="W484" s="235" t="s">
        <v>430</v>
      </c>
      <c r="X484" s="235" t="s">
        <v>430</v>
      </c>
      <c r="Y484" s="235" t="s">
        <v>430</v>
      </c>
      <c r="Z484" s="235" t="s">
        <v>430</v>
      </c>
      <c r="AA484" s="235" t="s">
        <v>430</v>
      </c>
      <c r="AB484" s="235" t="s">
        <v>430</v>
      </c>
      <c r="AC484" s="235" t="s">
        <v>430</v>
      </c>
      <c r="AD484" s="235" t="s">
        <v>430</v>
      </c>
      <c r="AE484" s="235" t="s">
        <v>430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8E921-DCA9-4EE9-801A-405F8D1AE5AE}">
  <sheetPr codeName="Sheet41"/>
  <dimension ref="A1:CJ29"/>
  <sheetViews>
    <sheetView workbookViewId="0">
      <pane xSplit="2" ySplit="1" topLeftCell="C11" activePane="bottomRight" state="frozen"/>
      <selection pane="topRight" activeCell="C1" sqref="C1"/>
      <selection pane="bottomLeft" activeCell="A8" sqref="A8"/>
      <selection pane="bottomRight"/>
    </sheetView>
  </sheetViews>
  <sheetFormatPr defaultRowHeight="10.5" x14ac:dyDescent="0.25"/>
  <cols>
    <col min="1" max="1" width="54.90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5" width="5.08984375" style="21" bestFit="1" customWidth="1"/>
    <col min="16" max="16" width="6.26953125" style="21" bestFit="1" customWidth="1"/>
    <col min="17" max="18" width="6.90625" style="21" bestFit="1" customWidth="1"/>
    <col min="19" max="19" width="4.7265625" style="21" bestFit="1" customWidth="1"/>
    <col min="20" max="22" width="5.36328125" style="21" bestFit="1" customWidth="1"/>
    <col min="23" max="23" width="6.08984375" style="21" bestFit="1" customWidth="1"/>
    <col min="24" max="24" width="8.1796875" style="21" bestFit="1" customWidth="1"/>
    <col min="25" max="25" width="7.36328125" style="21" bestFit="1" customWidth="1"/>
    <col min="26" max="26" width="7.81640625" style="21" bestFit="1" customWidth="1"/>
    <col min="27" max="27" width="7" style="21" bestFit="1" customWidth="1"/>
    <col min="28" max="28" width="4.26953125" style="21" bestFit="1" customWidth="1"/>
    <col min="29" max="29" width="7" style="21" bestFit="1" customWidth="1"/>
    <col min="30" max="30" width="1.1796875" style="21" customWidth="1"/>
    <col min="31" max="31" width="4.453125" style="21" bestFit="1" customWidth="1"/>
    <col min="32" max="32" width="5.08984375" style="21" bestFit="1" customWidth="1"/>
    <col min="33" max="33" width="6.26953125" style="21" bestFit="1" customWidth="1"/>
    <col min="34" max="35" width="6.90625" style="21" bestFit="1" customWidth="1"/>
    <col min="36" max="36" width="4.7265625" style="21" bestFit="1" customWidth="1"/>
    <col min="37" max="39" width="5.36328125" style="21" bestFit="1" customWidth="1"/>
    <col min="40" max="40" width="6.08984375" style="21" bestFit="1" customWidth="1"/>
    <col min="41" max="41" width="8.1796875" style="21" bestFit="1" customWidth="1"/>
    <col min="42" max="42" width="7.36328125" style="21" bestFit="1" customWidth="1"/>
    <col min="43" max="43" width="7.81640625" style="21" bestFit="1" customWidth="1"/>
    <col min="44" max="44" width="7" style="21" bestFit="1" customWidth="1"/>
    <col min="45" max="45" width="4.36328125" style="21" bestFit="1" customWidth="1"/>
    <col min="46" max="46" width="1.1796875" style="21" customWidth="1"/>
    <col min="47" max="47" width="6.08984375" style="21" bestFit="1" customWidth="1"/>
    <col min="48" max="50" width="5.36328125" style="21" bestFit="1" customWidth="1"/>
    <col min="51" max="51" width="4.7265625" style="21" bestFit="1" customWidth="1"/>
    <col min="52" max="52" width="1.1796875" style="21" customWidth="1"/>
    <col min="53" max="53" width="6.08984375" style="21" bestFit="1" customWidth="1"/>
    <col min="54" max="56" width="5.36328125" style="21" bestFit="1" customWidth="1"/>
    <col min="57" max="57" width="4.7265625" style="21" bestFit="1" customWidth="1"/>
    <col min="58" max="58" width="1.1796875" style="21" customWidth="1"/>
    <col min="59" max="59" width="6" style="21" bestFit="1" customWidth="1"/>
    <col min="60" max="62" width="8.6328125" style="21" bestFit="1" customWidth="1"/>
    <col min="63" max="63" width="1" style="21" customWidth="1"/>
    <col min="64" max="64" width="5.36328125" style="21" bestFit="1" customWidth="1"/>
    <col min="65" max="65" width="7.453125" style="21" bestFit="1" customWidth="1"/>
    <col min="66" max="66" width="9.90625" style="21" bestFit="1" customWidth="1"/>
    <col min="67" max="67" width="1.36328125" style="21" customWidth="1"/>
    <col min="68" max="68" width="7.81640625" style="21" bestFit="1" customWidth="1"/>
    <col min="69" max="69" width="1.1796875" style="21" customWidth="1"/>
    <col min="70" max="70" width="7.453125" style="21" bestFit="1" customWidth="1"/>
    <col min="71" max="71" width="6.54296875" style="21" bestFit="1" customWidth="1"/>
    <col min="72" max="72" width="7.54296875" style="21" bestFit="1" customWidth="1"/>
    <col min="73" max="73" width="10.6328125" style="21" bestFit="1" customWidth="1"/>
    <col min="74" max="74" width="1" style="21" customWidth="1"/>
    <col min="75" max="75" width="7.36328125" style="21" bestFit="1" customWidth="1"/>
    <col min="76" max="76" width="7.08984375" style="21" bestFit="1" customWidth="1"/>
    <col min="77" max="77" width="3.7265625" style="21" bestFit="1" customWidth="1"/>
    <col min="78" max="78" width="5.90625" style="21" bestFit="1" customWidth="1"/>
    <col min="79" max="79" width="7.36328125" style="21" bestFit="1" customWidth="1"/>
    <col min="80" max="80" width="6.90625" style="21" bestFit="1" customWidth="1"/>
    <col min="81" max="81" width="0.81640625" style="21" customWidth="1"/>
    <col min="82" max="82" width="9.36328125" style="21" bestFit="1" customWidth="1"/>
    <col min="83" max="83" width="11.90625" style="21" bestFit="1" customWidth="1"/>
    <col min="84" max="84" width="11.1796875" style="21" bestFit="1" customWidth="1"/>
    <col min="85" max="85" width="14.26953125" style="21" bestFit="1" customWidth="1"/>
    <col min="86" max="86" width="14.08984375" style="21" bestFit="1" customWidth="1"/>
    <col min="87" max="87" width="1.1796875" style="21" customWidth="1"/>
    <col min="88" max="88" width="34.54296875" style="21" bestFit="1" customWidth="1"/>
    <col min="89" max="16384" width="8.7265625" style="21"/>
  </cols>
  <sheetData>
    <row r="1" spans="1:88" x14ac:dyDescent="0.25">
      <c r="A1" s="22"/>
    </row>
    <row r="3" spans="1:88" ht="20.5" x14ac:dyDescent="0.45">
      <c r="A3" s="23" t="s">
        <v>10021</v>
      </c>
    </row>
    <row r="4" spans="1:88" x14ac:dyDescent="0.25">
      <c r="A4" s="21" t="s">
        <v>425</v>
      </c>
    </row>
    <row r="5" spans="1:88" ht="27" customHeight="1" x14ac:dyDescent="0.25">
      <c r="A5" s="1076" t="s">
        <v>10022</v>
      </c>
      <c r="B5" s="1077"/>
      <c r="C5" s="1083" t="s">
        <v>44</v>
      </c>
      <c r="D5" s="1077"/>
      <c r="E5" s="1083" t="s">
        <v>45</v>
      </c>
      <c r="F5" s="1077"/>
      <c r="G5" s="1083" t="s">
        <v>46</v>
      </c>
      <c r="H5" s="1077"/>
      <c r="I5" s="1107" t="s">
        <v>184</v>
      </c>
      <c r="J5" s="1102"/>
      <c r="K5" s="1102"/>
      <c r="L5" s="1102"/>
      <c r="M5" s="1101"/>
      <c r="N5" s="835" t="s">
        <v>48</v>
      </c>
      <c r="O5" s="835" t="s">
        <v>49</v>
      </c>
      <c r="P5" s="835" t="s">
        <v>3</v>
      </c>
      <c r="Q5" s="835" t="s">
        <v>50</v>
      </c>
      <c r="R5" s="835" t="s">
        <v>51</v>
      </c>
      <c r="S5" s="835" t="s">
        <v>4</v>
      </c>
      <c r="T5" s="835" t="s">
        <v>52</v>
      </c>
      <c r="U5" s="835" t="s">
        <v>53</v>
      </c>
      <c r="V5" s="835" t="s">
        <v>54</v>
      </c>
      <c r="W5" s="835" t="s">
        <v>55</v>
      </c>
      <c r="X5" s="835" t="s">
        <v>421</v>
      </c>
      <c r="Y5" s="835" t="s">
        <v>422</v>
      </c>
      <c r="Z5" s="835" t="s">
        <v>423</v>
      </c>
      <c r="AA5" s="835" t="s">
        <v>424</v>
      </c>
      <c r="AB5" s="835" t="s">
        <v>11</v>
      </c>
      <c r="AC5" s="835" t="s">
        <v>56</v>
      </c>
      <c r="AD5" s="835"/>
      <c r="AE5" s="835" t="s">
        <v>58</v>
      </c>
      <c r="AF5" s="835" t="s">
        <v>59</v>
      </c>
      <c r="AG5" s="835" t="s">
        <v>60</v>
      </c>
      <c r="AH5" s="835" t="s">
        <v>61</v>
      </c>
      <c r="AI5" s="835" t="s">
        <v>62</v>
      </c>
      <c r="AJ5" s="835" t="s">
        <v>63</v>
      </c>
      <c r="AK5" s="835" t="s">
        <v>64</v>
      </c>
      <c r="AL5" s="835" t="s">
        <v>65</v>
      </c>
      <c r="AM5" s="835" t="s">
        <v>66</v>
      </c>
      <c r="AN5" s="835" t="s">
        <v>67</v>
      </c>
      <c r="AO5" s="835" t="s">
        <v>421</v>
      </c>
      <c r="AP5" s="835" t="s">
        <v>422</v>
      </c>
      <c r="AQ5" s="835" t="s">
        <v>423</v>
      </c>
      <c r="AR5" s="835" t="s">
        <v>424</v>
      </c>
      <c r="AS5" s="828" t="s">
        <v>11</v>
      </c>
      <c r="AT5" s="1077"/>
      <c r="AU5" s="836" t="s">
        <v>55</v>
      </c>
      <c r="AV5" s="835" t="s">
        <v>69</v>
      </c>
      <c r="AW5" s="835" t="s">
        <v>54</v>
      </c>
      <c r="AX5" s="835" t="s">
        <v>53</v>
      </c>
      <c r="AY5" s="828" t="s">
        <v>4</v>
      </c>
      <c r="AZ5" s="834"/>
      <c r="BA5" s="836" t="s">
        <v>55</v>
      </c>
      <c r="BB5" s="835" t="s">
        <v>69</v>
      </c>
      <c r="BC5" s="835" t="s">
        <v>54</v>
      </c>
      <c r="BD5" s="835" t="s">
        <v>53</v>
      </c>
      <c r="BE5" s="835" t="s">
        <v>4</v>
      </c>
      <c r="BF5" s="1083"/>
      <c r="BG5" s="1101" t="s">
        <v>76</v>
      </c>
      <c r="BH5" s="1102"/>
      <c r="BI5" s="1102"/>
      <c r="BJ5" s="1102"/>
      <c r="BK5" s="829"/>
      <c r="BL5" s="1107" t="s">
        <v>53</v>
      </c>
      <c r="BM5" s="1102"/>
      <c r="BN5" s="1103"/>
      <c r="BO5" s="1077"/>
      <c r="BP5" s="1083" t="s">
        <v>312</v>
      </c>
      <c r="BQ5" s="1077"/>
      <c r="BR5" s="1107" t="s">
        <v>81</v>
      </c>
      <c r="BS5" s="1102"/>
      <c r="BT5" s="1102"/>
      <c r="BU5" s="1103"/>
      <c r="BV5" s="1077"/>
      <c r="BW5" s="1107" t="s">
        <v>198</v>
      </c>
      <c r="BX5" s="1102"/>
      <c r="BY5" s="1102"/>
      <c r="BZ5" s="1102"/>
      <c r="CA5" s="1102"/>
      <c r="CB5" s="1102"/>
      <c r="CC5" s="1101"/>
      <c r="CD5" s="1101" t="s">
        <v>87</v>
      </c>
      <c r="CE5" s="1102"/>
      <c r="CF5" s="1102"/>
      <c r="CG5" s="1102"/>
      <c r="CH5" s="1103"/>
      <c r="CI5" s="1077"/>
      <c r="CJ5" s="1107" t="s">
        <v>88</v>
      </c>
    </row>
    <row r="6" spans="1:88" ht="27" customHeight="1" x14ac:dyDescent="0.25">
      <c r="A6" s="1076"/>
      <c r="B6" s="1078"/>
      <c r="C6" s="1114"/>
      <c r="D6" s="1078"/>
      <c r="E6" s="1114"/>
      <c r="F6" s="1078"/>
      <c r="G6" s="1114"/>
      <c r="H6" s="1078"/>
      <c r="I6" s="840" t="s">
        <v>180</v>
      </c>
      <c r="J6" s="831" t="s">
        <v>181</v>
      </c>
      <c r="K6" s="831" t="s">
        <v>182</v>
      </c>
      <c r="L6" s="831" t="s">
        <v>183</v>
      </c>
      <c r="M6" s="1104"/>
      <c r="N6" s="1074" t="s">
        <v>47</v>
      </c>
      <c r="O6" s="1104"/>
      <c r="P6" s="1104"/>
      <c r="Q6" s="1104"/>
      <c r="R6" s="1104"/>
      <c r="S6" s="1074" t="s">
        <v>57</v>
      </c>
      <c r="T6" s="1104"/>
      <c r="U6" s="1104"/>
      <c r="V6" s="1104"/>
      <c r="W6" s="1104"/>
      <c r="X6" s="1104"/>
      <c r="Y6" s="1104"/>
      <c r="Z6" s="1104"/>
      <c r="AA6" s="1104"/>
      <c r="AB6" s="1104"/>
      <c r="AC6" s="1104"/>
      <c r="AD6" s="831"/>
      <c r="AE6" s="1074" t="s">
        <v>68</v>
      </c>
      <c r="AF6" s="1104"/>
      <c r="AG6" s="1104"/>
      <c r="AH6" s="1104"/>
      <c r="AI6" s="1104"/>
      <c r="AJ6" s="1104"/>
      <c r="AK6" s="1104"/>
      <c r="AL6" s="1104"/>
      <c r="AM6" s="1104"/>
      <c r="AN6" s="1104"/>
      <c r="AO6" s="1104"/>
      <c r="AP6" s="1104"/>
      <c r="AQ6" s="1104"/>
      <c r="AR6" s="1104"/>
      <c r="AS6" s="1118"/>
      <c r="AT6" s="1078"/>
      <c r="AU6" s="1119" t="s">
        <v>70</v>
      </c>
      <c r="AV6" s="1104"/>
      <c r="AW6" s="1104"/>
      <c r="AX6" s="1104"/>
      <c r="AY6" s="1118"/>
      <c r="AZ6" s="830"/>
      <c r="BA6" s="1119" t="s">
        <v>71</v>
      </c>
      <c r="BB6" s="1104"/>
      <c r="BC6" s="1104"/>
      <c r="BD6" s="1104"/>
      <c r="BE6" s="1104"/>
      <c r="BF6" s="1114"/>
      <c r="BG6" s="831" t="s">
        <v>72</v>
      </c>
      <c r="BH6" s="831" t="s">
        <v>73</v>
      </c>
      <c r="BI6" s="831" t="s">
        <v>74</v>
      </c>
      <c r="BJ6" s="831" t="s">
        <v>75</v>
      </c>
      <c r="BK6" s="826"/>
      <c r="BL6" s="840" t="s">
        <v>309</v>
      </c>
      <c r="BM6" s="831" t="s">
        <v>310</v>
      </c>
      <c r="BN6" s="832" t="s">
        <v>311</v>
      </c>
      <c r="BO6" s="1078"/>
      <c r="BP6" s="1114"/>
      <c r="BQ6" s="1078"/>
      <c r="BR6" s="840" t="s">
        <v>77</v>
      </c>
      <c r="BS6" s="831" t="s">
        <v>78</v>
      </c>
      <c r="BT6" s="831" t="s">
        <v>79</v>
      </c>
      <c r="BU6" s="832" t="s">
        <v>313</v>
      </c>
      <c r="BV6" s="1078"/>
      <c r="BW6" s="840" t="s">
        <v>192</v>
      </c>
      <c r="BX6" s="831" t="s">
        <v>193</v>
      </c>
      <c r="BY6" s="831" t="s">
        <v>194</v>
      </c>
      <c r="BZ6" s="831" t="s">
        <v>195</v>
      </c>
      <c r="CA6" s="831" t="s">
        <v>196</v>
      </c>
      <c r="CB6" s="832" t="s">
        <v>197</v>
      </c>
      <c r="CC6" s="1078"/>
      <c r="CD6" s="840" t="s">
        <v>82</v>
      </c>
      <c r="CE6" s="831" t="s">
        <v>83</v>
      </c>
      <c r="CF6" s="831" t="s">
        <v>84</v>
      </c>
      <c r="CG6" s="831" t="s">
        <v>85</v>
      </c>
      <c r="CH6" s="832" t="s">
        <v>86</v>
      </c>
      <c r="CI6" s="1078"/>
      <c r="CJ6" s="1108"/>
    </row>
    <row r="7" spans="1:88" ht="14.5" x14ac:dyDescent="0.25">
      <c r="A7" s="29" t="s">
        <v>10023</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x14ac:dyDescent="0.25">
      <c r="A8" s="981" t="s">
        <v>8874</v>
      </c>
      <c r="B8" s="1028"/>
      <c r="C8" s="983">
        <v>41948</v>
      </c>
      <c r="D8" s="1028"/>
      <c r="E8" s="984">
        <v>9010.4</v>
      </c>
      <c r="F8" s="1028"/>
      <c r="G8" s="985">
        <v>64.584999999999994</v>
      </c>
      <c r="H8" s="1028"/>
      <c r="I8" s="1029">
        <v>9.32</v>
      </c>
      <c r="J8" s="1029">
        <v>7.2</v>
      </c>
      <c r="K8" s="1029">
        <v>3.92</v>
      </c>
      <c r="L8" s="1029">
        <v>4.07</v>
      </c>
      <c r="M8" s="1030"/>
      <c r="N8" s="986">
        <v>0.31219999999999998</v>
      </c>
      <c r="O8" s="986">
        <v>0.59340000000000004</v>
      </c>
      <c r="P8" s="986">
        <v>2.7050000000000001</v>
      </c>
      <c r="Q8" s="986">
        <v>9.9357000000000006</v>
      </c>
      <c r="R8" s="986">
        <v>1.3049999999999999</v>
      </c>
      <c r="S8" s="988">
        <v>4.6097000000000001</v>
      </c>
      <c r="T8" s="986">
        <v>5.4469000000000003</v>
      </c>
      <c r="U8" s="986">
        <v>13.848699999999999</v>
      </c>
      <c r="V8" s="986">
        <v>12.1373</v>
      </c>
      <c r="W8" s="986">
        <v>12.9368</v>
      </c>
      <c r="X8" s="986">
        <v>12.3354</v>
      </c>
      <c r="Y8" s="986">
        <v>1.659</v>
      </c>
      <c r="Z8" s="986">
        <v>3.2467999999999999</v>
      </c>
      <c r="AA8" s="986">
        <v>2.7915999999999999</v>
      </c>
      <c r="AB8" s="986">
        <v>2.903</v>
      </c>
      <c r="AC8" s="986">
        <v>11.7606</v>
      </c>
      <c r="AD8" s="1030"/>
      <c r="AE8" s="989" t="s">
        <v>7163</v>
      </c>
      <c r="AF8" s="989" t="s">
        <v>7135</v>
      </c>
      <c r="AG8" s="989" t="s">
        <v>7173</v>
      </c>
      <c r="AH8" s="989" t="s">
        <v>10024</v>
      </c>
      <c r="AI8" s="989" t="s">
        <v>10024</v>
      </c>
      <c r="AJ8" s="989" t="s">
        <v>10024</v>
      </c>
      <c r="AK8" s="989" t="s">
        <v>7129</v>
      </c>
      <c r="AL8" s="989" t="s">
        <v>7129</v>
      </c>
      <c r="AM8" s="989" t="s">
        <v>7122</v>
      </c>
      <c r="AN8" s="989" t="s">
        <v>10024</v>
      </c>
      <c r="AO8" s="989" t="s">
        <v>10024</v>
      </c>
      <c r="AP8" s="989" t="s">
        <v>10024</v>
      </c>
      <c r="AQ8" s="989" t="s">
        <v>7122</v>
      </c>
      <c r="AR8" s="989" t="s">
        <v>10024</v>
      </c>
      <c r="AS8" s="989" t="s">
        <v>10024</v>
      </c>
      <c r="AT8" s="1028"/>
      <c r="AU8" s="986">
        <v>13.41</v>
      </c>
      <c r="AV8" s="986">
        <v>14.18</v>
      </c>
      <c r="AW8" s="986">
        <v>11.67</v>
      </c>
      <c r="AX8" s="986">
        <v>8.85</v>
      </c>
      <c r="AY8" s="986">
        <v>6.02</v>
      </c>
      <c r="AZ8" s="990"/>
      <c r="BA8" s="1031" t="s">
        <v>10024</v>
      </c>
      <c r="BB8" s="1031" t="s">
        <v>10024</v>
      </c>
      <c r="BC8" s="1031" t="s">
        <v>7129</v>
      </c>
      <c r="BD8" s="1031" t="s">
        <v>7122</v>
      </c>
      <c r="BE8" s="1031" t="s">
        <v>7129</v>
      </c>
      <c r="BF8" s="986"/>
      <c r="BG8" s="988">
        <v>11.2407589850493</v>
      </c>
      <c r="BH8" s="1032">
        <v>1.30218389967854</v>
      </c>
      <c r="BI8" s="1032">
        <v>6.5029940819170004E-2</v>
      </c>
      <c r="BJ8" s="1033">
        <v>0.26170516774646402</v>
      </c>
      <c r="BK8" s="1034"/>
      <c r="BL8" s="986" t="s">
        <v>430</v>
      </c>
      <c r="BM8" s="986" t="s">
        <v>430</v>
      </c>
      <c r="BN8" s="986" t="s">
        <v>430</v>
      </c>
      <c r="BO8" s="1028"/>
      <c r="BP8" s="986">
        <v>78.138616659999997</v>
      </c>
      <c r="BQ8" s="1028"/>
      <c r="BR8" s="986">
        <v>41.553100000000001</v>
      </c>
      <c r="BS8" s="986">
        <v>29.5687</v>
      </c>
      <c r="BT8" s="986">
        <v>7.0168100000000004</v>
      </c>
      <c r="BU8" s="986">
        <v>21.86139</v>
      </c>
      <c r="BV8" s="1028"/>
      <c r="BW8" s="986">
        <v>7.98</v>
      </c>
      <c r="BX8" s="986">
        <v>7.06</v>
      </c>
      <c r="BY8" s="986">
        <v>0.28999999999999998</v>
      </c>
      <c r="BZ8" s="986">
        <v>1.32</v>
      </c>
      <c r="CA8" s="986" t="s">
        <v>430</v>
      </c>
      <c r="CB8" s="986">
        <v>5.2</v>
      </c>
      <c r="CC8" s="1028"/>
      <c r="CD8" s="1035" t="s">
        <v>1916</v>
      </c>
      <c r="CE8" s="1035" t="s">
        <v>8875</v>
      </c>
      <c r="CF8" s="1035" t="s">
        <v>8876</v>
      </c>
      <c r="CG8" s="1035" t="s">
        <v>680</v>
      </c>
      <c r="CH8" s="1035" t="s">
        <v>6184</v>
      </c>
      <c r="CI8" s="1028"/>
      <c r="CJ8" s="1010" t="s">
        <v>443</v>
      </c>
    </row>
    <row r="9" spans="1:88" x14ac:dyDescent="0.25">
      <c r="A9" s="981" t="s">
        <v>9045</v>
      </c>
      <c r="B9" s="994"/>
      <c r="C9" s="995">
        <v>43315</v>
      </c>
      <c r="D9" s="994"/>
      <c r="E9" s="996">
        <v>17433.900000000001</v>
      </c>
      <c r="F9" s="994"/>
      <c r="G9" s="997">
        <v>20.902999999999999</v>
      </c>
      <c r="H9" s="994"/>
      <c r="I9" s="1036">
        <v>10.89</v>
      </c>
      <c r="J9" s="1036">
        <v>7.5</v>
      </c>
      <c r="K9" s="1036">
        <v>4.33</v>
      </c>
      <c r="L9" s="1036">
        <v>4.5</v>
      </c>
      <c r="M9" s="999"/>
      <c r="N9" s="998">
        <v>0.34560000000000002</v>
      </c>
      <c r="O9" s="998">
        <v>0.3649</v>
      </c>
      <c r="P9" s="998">
        <v>2.2452000000000001</v>
      </c>
      <c r="Q9" s="998">
        <v>6.2089999999999996</v>
      </c>
      <c r="R9" s="998">
        <v>-0.82550000000000001</v>
      </c>
      <c r="S9" s="1000">
        <v>1.8466</v>
      </c>
      <c r="T9" s="998">
        <v>4.8525</v>
      </c>
      <c r="U9" s="998">
        <v>9.8640000000000008</v>
      </c>
      <c r="V9" s="998">
        <v>8.8010999999999999</v>
      </c>
      <c r="W9" s="998" t="s">
        <v>430</v>
      </c>
      <c r="X9" s="998">
        <v>8.0203000000000007</v>
      </c>
      <c r="Y9" s="998">
        <v>-0.68889999999999996</v>
      </c>
      <c r="Z9" s="998">
        <v>2.5108999999999999</v>
      </c>
      <c r="AA9" s="998">
        <v>0.69850000000000001</v>
      </c>
      <c r="AB9" s="998">
        <v>2.1053000000000002</v>
      </c>
      <c r="AC9" s="998">
        <v>9.7876999999999992</v>
      </c>
      <c r="AD9" s="999"/>
      <c r="AE9" s="1001" t="s">
        <v>7136</v>
      </c>
      <c r="AF9" s="1001" t="s">
        <v>7123</v>
      </c>
      <c r="AG9" s="1001" t="s">
        <v>7128</v>
      </c>
      <c r="AH9" s="1001" t="s">
        <v>7173</v>
      </c>
      <c r="AI9" s="1001" t="s">
        <v>7128</v>
      </c>
      <c r="AJ9" s="1001" t="s">
        <v>7124</v>
      </c>
      <c r="AK9" s="1001" t="s">
        <v>7123</v>
      </c>
      <c r="AL9" s="1001" t="s">
        <v>8478</v>
      </c>
      <c r="AM9" s="1001" t="s">
        <v>8471</v>
      </c>
      <c r="AN9" s="996" t="s">
        <v>430</v>
      </c>
      <c r="AO9" s="1001" t="s">
        <v>7173</v>
      </c>
      <c r="AP9" s="1001" t="s">
        <v>7128</v>
      </c>
      <c r="AQ9" s="1001" t="s">
        <v>7124</v>
      </c>
      <c r="AR9" s="1001" t="s">
        <v>7124</v>
      </c>
      <c r="AS9" s="1001" t="s">
        <v>7123</v>
      </c>
      <c r="AT9" s="994"/>
      <c r="AU9" s="998" t="s">
        <v>430</v>
      </c>
      <c r="AV9" s="998">
        <v>9.7200000000000006</v>
      </c>
      <c r="AW9" s="998">
        <v>8.52</v>
      </c>
      <c r="AX9" s="998">
        <v>6.26</v>
      </c>
      <c r="AY9" s="998">
        <v>2.8</v>
      </c>
      <c r="AZ9" s="1002"/>
      <c r="BA9" s="996" t="s">
        <v>430</v>
      </c>
      <c r="BB9" s="1001" t="s">
        <v>8471</v>
      </c>
      <c r="BC9" s="1001" t="s">
        <v>8471</v>
      </c>
      <c r="BD9" s="1001" t="s">
        <v>8478</v>
      </c>
      <c r="BE9" s="1001" t="s">
        <v>7123</v>
      </c>
      <c r="BF9" s="1003"/>
      <c r="BG9" s="998">
        <v>7.4272788120709503</v>
      </c>
      <c r="BH9" s="1004">
        <v>0</v>
      </c>
      <c r="BI9" s="1004">
        <v>5.12648231064382E-2</v>
      </c>
      <c r="BJ9" s="1004" t="s">
        <v>430</v>
      </c>
      <c r="BK9" s="999"/>
      <c r="BL9" s="998">
        <v>69.464732394699993</v>
      </c>
      <c r="BM9" s="998">
        <v>51.581802884699997</v>
      </c>
      <c r="BN9" s="998">
        <v>1.3466906643000001</v>
      </c>
      <c r="BO9" s="994"/>
      <c r="BP9" s="998">
        <v>61.561069340000003</v>
      </c>
      <c r="BQ9" s="994"/>
      <c r="BR9" s="998">
        <v>47.381100000000004</v>
      </c>
      <c r="BS9" s="998">
        <v>10.542899999999999</v>
      </c>
      <c r="BT9" s="998">
        <v>8.0965000000000007</v>
      </c>
      <c r="BU9" s="998">
        <v>33.979500000000002</v>
      </c>
      <c r="BV9" s="994"/>
      <c r="BW9" s="998">
        <v>11.35</v>
      </c>
      <c r="BX9" s="998">
        <v>11.72</v>
      </c>
      <c r="BY9" s="998">
        <v>0.35</v>
      </c>
      <c r="BZ9" s="998">
        <v>2.81</v>
      </c>
      <c r="CA9" s="998" t="s">
        <v>430</v>
      </c>
      <c r="CB9" s="998">
        <v>7.72</v>
      </c>
      <c r="CC9" s="994"/>
      <c r="CD9" s="1037" t="s">
        <v>9046</v>
      </c>
      <c r="CE9" s="1037" t="s">
        <v>9047</v>
      </c>
      <c r="CF9" s="1037" t="s">
        <v>9048</v>
      </c>
      <c r="CG9" s="1037" t="s">
        <v>9049</v>
      </c>
      <c r="CH9" s="1037" t="s">
        <v>9050</v>
      </c>
      <c r="CI9" s="994"/>
      <c r="CJ9" s="1015" t="s">
        <v>615</v>
      </c>
    </row>
    <row r="10" spans="1:88" x14ac:dyDescent="0.25">
      <c r="A10" s="914" t="s">
        <v>7262</v>
      </c>
      <c r="B10" s="959"/>
      <c r="C10" s="33"/>
      <c r="D10" s="33"/>
      <c r="E10" s="33"/>
      <c r="F10" s="33"/>
      <c r="G10" s="33"/>
      <c r="H10" s="33"/>
      <c r="I10" s="33"/>
      <c r="J10" s="33"/>
      <c r="K10" s="33"/>
      <c r="L10" s="33"/>
      <c r="M10" s="33"/>
      <c r="N10" s="70">
        <f t="shared" ref="N10:AC10" si="0">IFERROR(ROUND(AVERAGE(N8:N9),2),"--")</f>
        <v>0.33</v>
      </c>
      <c r="O10" s="59">
        <f t="shared" si="0"/>
        <v>0.48</v>
      </c>
      <c r="P10" s="59">
        <f t="shared" si="0"/>
        <v>2.48</v>
      </c>
      <c r="Q10" s="59">
        <f t="shared" si="0"/>
        <v>8.07</v>
      </c>
      <c r="R10" s="59">
        <f t="shared" si="0"/>
        <v>0.24</v>
      </c>
      <c r="S10" s="70">
        <f t="shared" si="0"/>
        <v>3.23</v>
      </c>
      <c r="T10" s="59">
        <f t="shared" si="0"/>
        <v>5.15</v>
      </c>
      <c r="U10" s="59">
        <f t="shared" si="0"/>
        <v>11.86</v>
      </c>
      <c r="V10" s="59">
        <f t="shared" si="0"/>
        <v>10.47</v>
      </c>
      <c r="W10" s="59">
        <f t="shared" si="0"/>
        <v>12.94</v>
      </c>
      <c r="X10" s="59">
        <f t="shared" si="0"/>
        <v>10.18</v>
      </c>
      <c r="Y10" s="59">
        <f t="shared" si="0"/>
        <v>0.49</v>
      </c>
      <c r="Z10" s="59">
        <f t="shared" si="0"/>
        <v>2.88</v>
      </c>
      <c r="AA10" s="59">
        <f t="shared" si="0"/>
        <v>1.75</v>
      </c>
      <c r="AB10" s="59">
        <f t="shared" si="0"/>
        <v>2.5</v>
      </c>
      <c r="AC10" s="88">
        <f t="shared" si="0"/>
        <v>10.77</v>
      </c>
      <c r="AD10" s="59"/>
      <c r="AE10" s="59"/>
      <c r="AF10" s="59"/>
      <c r="AG10" s="59"/>
      <c r="AH10" s="59"/>
      <c r="AI10" s="59"/>
      <c r="AJ10" s="59"/>
      <c r="AK10" s="59"/>
      <c r="AL10" s="59"/>
      <c r="AM10" s="59"/>
      <c r="AN10" s="59"/>
      <c r="AO10" s="59"/>
      <c r="AP10" s="59"/>
      <c r="AQ10" s="59"/>
      <c r="AR10" s="59"/>
      <c r="AS10" s="59"/>
      <c r="AT10" s="59"/>
      <c r="AU10" s="59">
        <f>IFERROR(ROUND(AVERAGE(AU8:AU9),2),"--")</f>
        <v>13.41</v>
      </c>
      <c r="AV10" s="59">
        <f>IFERROR(ROUND(AVERAGE(AV8:AV9),2),"--")</f>
        <v>11.95</v>
      </c>
      <c r="AW10" s="59">
        <f>IFERROR(ROUND(AVERAGE(AW8:AW9),2),"--")</f>
        <v>10.1</v>
      </c>
      <c r="AX10" s="59">
        <f>IFERROR(ROUND(AVERAGE(AX8:AX9),2),"--")</f>
        <v>7.56</v>
      </c>
      <c r="AY10" s="59">
        <f>IFERROR(ROUND(AVERAGE(AY8:AY9),2),"--")</f>
        <v>4.41</v>
      </c>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4"/>
    </row>
    <row r="11" spans="1:88" x14ac:dyDescent="0.25">
      <c r="A11" s="910" t="s">
        <v>94</v>
      </c>
      <c r="B11" s="960"/>
      <c r="C11" s="25"/>
      <c r="D11" s="25"/>
      <c r="E11" s="25"/>
      <c r="F11" s="25"/>
      <c r="G11" s="25"/>
      <c r="H11" s="25"/>
      <c r="I11" s="25"/>
      <c r="J11" s="25"/>
      <c r="K11" s="25"/>
      <c r="L11" s="25"/>
      <c r="M11" s="25"/>
      <c r="N11" s="71">
        <f t="shared" ref="N11:AC11" si="1">IF(COUNTIF(N8:N9,"--") = 2,"--",ROUND(MAX(N8:N9),2))</f>
        <v>0.35</v>
      </c>
      <c r="O11" s="60">
        <f t="shared" si="1"/>
        <v>0.59</v>
      </c>
      <c r="P11" s="60">
        <f t="shared" si="1"/>
        <v>2.71</v>
      </c>
      <c r="Q11" s="60">
        <f t="shared" si="1"/>
        <v>9.94</v>
      </c>
      <c r="R11" s="60">
        <f t="shared" si="1"/>
        <v>1.31</v>
      </c>
      <c r="S11" s="71">
        <f t="shared" si="1"/>
        <v>4.6100000000000003</v>
      </c>
      <c r="T11" s="60">
        <f t="shared" si="1"/>
        <v>5.45</v>
      </c>
      <c r="U11" s="60">
        <f t="shared" si="1"/>
        <v>13.85</v>
      </c>
      <c r="V11" s="60">
        <f t="shared" si="1"/>
        <v>12.14</v>
      </c>
      <c r="W11" s="60">
        <f t="shared" si="1"/>
        <v>12.94</v>
      </c>
      <c r="X11" s="60">
        <f t="shared" si="1"/>
        <v>12.34</v>
      </c>
      <c r="Y11" s="60">
        <f t="shared" si="1"/>
        <v>1.66</v>
      </c>
      <c r="Z11" s="60">
        <f t="shared" si="1"/>
        <v>3.25</v>
      </c>
      <c r="AA11" s="60">
        <f t="shared" si="1"/>
        <v>2.79</v>
      </c>
      <c r="AB11" s="60">
        <f t="shared" si="1"/>
        <v>2.9</v>
      </c>
      <c r="AC11" s="89">
        <f t="shared" si="1"/>
        <v>11.76</v>
      </c>
      <c r="AD11" s="60"/>
      <c r="AE11" s="60"/>
      <c r="AF11" s="60"/>
      <c r="AG11" s="60"/>
      <c r="AH11" s="60"/>
      <c r="AI11" s="60"/>
      <c r="AJ11" s="60"/>
      <c r="AK11" s="60"/>
      <c r="AL11" s="60"/>
      <c r="AM11" s="60"/>
      <c r="AN11" s="60"/>
      <c r="AO11" s="60"/>
      <c r="AP11" s="60"/>
      <c r="AQ11" s="60"/>
      <c r="AR11" s="60"/>
      <c r="AS11" s="60"/>
      <c r="AT11" s="60"/>
      <c r="AU11" s="60">
        <f>IF(COUNTIF(AU8:AU9,"--") = 2,"--",ROUND(MAX(AU8:AU9),2))</f>
        <v>13.41</v>
      </c>
      <c r="AV11" s="60">
        <f>IF(COUNTIF(AV8:AV9,"--") = 2,"--",ROUND(MAX(AV8:AV9),2))</f>
        <v>14.18</v>
      </c>
      <c r="AW11" s="60">
        <f>IF(COUNTIF(AW8:AW9,"--") = 2,"--",ROUND(MAX(AW8:AW9),2))</f>
        <v>11.67</v>
      </c>
      <c r="AX11" s="60">
        <f>IF(COUNTIF(AX8:AX9,"--") = 2,"--",ROUND(MAX(AX8:AX9),2))</f>
        <v>8.85</v>
      </c>
      <c r="AY11" s="60">
        <f>IF(COUNTIF(AY8:AY9,"--") = 2,"--",ROUND(MAX(AY8:AY9),2))</f>
        <v>6.02</v>
      </c>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6"/>
    </row>
    <row r="12" spans="1:88" x14ac:dyDescent="0.25">
      <c r="A12" s="910" t="s">
        <v>95</v>
      </c>
      <c r="B12" s="960"/>
      <c r="C12" s="25"/>
      <c r="D12" s="25"/>
      <c r="E12" s="25"/>
      <c r="F12" s="25"/>
      <c r="G12" s="25"/>
      <c r="H12" s="25"/>
      <c r="I12" s="25"/>
      <c r="J12" s="25"/>
      <c r="K12" s="25"/>
      <c r="L12" s="25"/>
      <c r="M12" s="25"/>
      <c r="N12" s="71">
        <f t="shared" ref="N12:AC12" si="2">IF(COUNTIF(N8:N9,"--") = 2,"--",ROUND(MIN(N8:N9),2))</f>
        <v>0.31</v>
      </c>
      <c r="O12" s="60">
        <f t="shared" si="2"/>
        <v>0.36</v>
      </c>
      <c r="P12" s="60">
        <f t="shared" si="2"/>
        <v>2.25</v>
      </c>
      <c r="Q12" s="60">
        <f t="shared" si="2"/>
        <v>6.21</v>
      </c>
      <c r="R12" s="60">
        <f t="shared" si="2"/>
        <v>-0.83</v>
      </c>
      <c r="S12" s="71">
        <f t="shared" si="2"/>
        <v>1.85</v>
      </c>
      <c r="T12" s="60">
        <f t="shared" si="2"/>
        <v>4.8499999999999996</v>
      </c>
      <c r="U12" s="60">
        <f t="shared" si="2"/>
        <v>9.86</v>
      </c>
      <c r="V12" s="60">
        <f t="shared" si="2"/>
        <v>8.8000000000000007</v>
      </c>
      <c r="W12" s="60">
        <f t="shared" si="2"/>
        <v>12.94</v>
      </c>
      <c r="X12" s="60">
        <f t="shared" si="2"/>
        <v>8.02</v>
      </c>
      <c r="Y12" s="60">
        <f t="shared" si="2"/>
        <v>-0.69</v>
      </c>
      <c r="Z12" s="60">
        <f t="shared" si="2"/>
        <v>2.5099999999999998</v>
      </c>
      <c r="AA12" s="60">
        <f t="shared" si="2"/>
        <v>0.7</v>
      </c>
      <c r="AB12" s="60">
        <f t="shared" si="2"/>
        <v>2.11</v>
      </c>
      <c r="AC12" s="89">
        <f t="shared" si="2"/>
        <v>9.7899999999999991</v>
      </c>
      <c r="AD12" s="60"/>
      <c r="AE12" s="60"/>
      <c r="AF12" s="60"/>
      <c r="AG12" s="60"/>
      <c r="AH12" s="60"/>
      <c r="AI12" s="60"/>
      <c r="AJ12" s="60"/>
      <c r="AK12" s="60"/>
      <c r="AL12" s="60"/>
      <c r="AM12" s="60"/>
      <c r="AN12" s="60"/>
      <c r="AO12" s="60"/>
      <c r="AP12" s="60"/>
      <c r="AQ12" s="60"/>
      <c r="AR12" s="60"/>
      <c r="AS12" s="60"/>
      <c r="AT12" s="60"/>
      <c r="AU12" s="60">
        <f>IF(COUNTIF(AU8:AU9,"--") = 2,"--",ROUND(MIN(AU8:AU9),2))</f>
        <v>13.41</v>
      </c>
      <c r="AV12" s="60">
        <f>IF(COUNTIF(AV8:AV9,"--") = 2,"--",ROUND(MIN(AV8:AV9),2))</f>
        <v>9.7200000000000006</v>
      </c>
      <c r="AW12" s="60">
        <f>IF(COUNTIF(AW8:AW9,"--") = 2,"--",ROUND(MIN(AW8:AW9),2))</f>
        <v>8.52</v>
      </c>
      <c r="AX12" s="60">
        <f>IF(COUNTIF(AX8:AX9,"--") = 2,"--",ROUND(MIN(AX8:AX9),2))</f>
        <v>6.26</v>
      </c>
      <c r="AY12" s="60">
        <f>IF(COUNTIF(AY8:AY9,"--") = 2,"--",ROUND(MIN(AY8:AY9),2))</f>
        <v>2.8</v>
      </c>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6"/>
    </row>
    <row r="13" spans="1:88" x14ac:dyDescent="0.25">
      <c r="A13" s="912" t="s">
        <v>96</v>
      </c>
      <c r="B13" s="961"/>
      <c r="C13" s="27"/>
      <c r="D13" s="27"/>
      <c r="E13" s="27"/>
      <c r="F13" s="27"/>
      <c r="G13" s="27"/>
      <c r="H13" s="27"/>
      <c r="I13" s="27"/>
      <c r="J13" s="27"/>
      <c r="K13" s="27"/>
      <c r="L13" s="27"/>
      <c r="M13" s="27"/>
      <c r="N13" s="72">
        <f t="shared" ref="N13:AC13" si="3">IFERROR(ROUND(MEDIAN(N8:N9),2),"--")</f>
        <v>0.33</v>
      </c>
      <c r="O13" s="61">
        <f t="shared" si="3"/>
        <v>0.48</v>
      </c>
      <c r="P13" s="61">
        <f t="shared" si="3"/>
        <v>2.48</v>
      </c>
      <c r="Q13" s="61">
        <f t="shared" si="3"/>
        <v>8.07</v>
      </c>
      <c r="R13" s="61">
        <f t="shared" si="3"/>
        <v>0.24</v>
      </c>
      <c r="S13" s="72">
        <f t="shared" si="3"/>
        <v>3.23</v>
      </c>
      <c r="T13" s="61">
        <f t="shared" si="3"/>
        <v>5.15</v>
      </c>
      <c r="U13" s="61">
        <f t="shared" si="3"/>
        <v>11.86</v>
      </c>
      <c r="V13" s="61">
        <f t="shared" si="3"/>
        <v>10.47</v>
      </c>
      <c r="W13" s="61">
        <f t="shared" si="3"/>
        <v>12.94</v>
      </c>
      <c r="X13" s="61">
        <f t="shared" si="3"/>
        <v>10.18</v>
      </c>
      <c r="Y13" s="61">
        <f t="shared" si="3"/>
        <v>0.49</v>
      </c>
      <c r="Z13" s="61">
        <f t="shared" si="3"/>
        <v>2.88</v>
      </c>
      <c r="AA13" s="61">
        <f t="shared" si="3"/>
        <v>1.75</v>
      </c>
      <c r="AB13" s="61">
        <f t="shared" si="3"/>
        <v>2.5</v>
      </c>
      <c r="AC13" s="90">
        <f t="shared" si="3"/>
        <v>10.77</v>
      </c>
      <c r="AD13" s="61"/>
      <c r="AE13" s="61"/>
      <c r="AF13" s="61"/>
      <c r="AG13" s="61"/>
      <c r="AH13" s="61"/>
      <c r="AI13" s="61"/>
      <c r="AJ13" s="61"/>
      <c r="AK13" s="61"/>
      <c r="AL13" s="61"/>
      <c r="AM13" s="61"/>
      <c r="AN13" s="61"/>
      <c r="AO13" s="61"/>
      <c r="AP13" s="61"/>
      <c r="AQ13" s="61"/>
      <c r="AR13" s="61"/>
      <c r="AS13" s="61"/>
      <c r="AT13" s="61"/>
      <c r="AU13" s="61">
        <f>IFERROR(ROUND(MEDIAN(AU8:AU9),2),"--")</f>
        <v>13.41</v>
      </c>
      <c r="AV13" s="61">
        <f>IFERROR(ROUND(MEDIAN(AV8:AV9),2),"--")</f>
        <v>11.95</v>
      </c>
      <c r="AW13" s="61">
        <f>IFERROR(ROUND(MEDIAN(AW8:AW9),2),"--")</f>
        <v>10.1</v>
      </c>
      <c r="AX13" s="61">
        <f>IFERROR(ROUND(MEDIAN(AX8:AX9),2),"--")</f>
        <v>7.56</v>
      </c>
      <c r="AY13" s="61">
        <f>IFERROR(ROUND(MEDIAN(AY8:AY9),2),"--")</f>
        <v>4.41</v>
      </c>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2"/>
    </row>
    <row r="14" spans="1:88" ht="14.5" x14ac:dyDescent="0.25">
      <c r="A14" s="39" t="s">
        <v>10025</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row>
    <row r="15" spans="1:88" x14ac:dyDescent="0.25">
      <c r="A15" s="981" t="s">
        <v>8928</v>
      </c>
      <c r="B15" s="1028"/>
      <c r="C15" s="983">
        <v>41949</v>
      </c>
      <c r="D15" s="1028"/>
      <c r="E15" s="984">
        <v>9010.4</v>
      </c>
      <c r="F15" s="1028"/>
      <c r="G15" s="985">
        <v>76.757000000000005</v>
      </c>
      <c r="H15" s="1028"/>
      <c r="I15" s="1029">
        <v>9.32</v>
      </c>
      <c r="J15" s="1029">
        <v>7.2</v>
      </c>
      <c r="K15" s="1029">
        <v>3.92</v>
      </c>
      <c r="L15" s="1029">
        <v>4.07</v>
      </c>
      <c r="M15" s="1030"/>
      <c r="N15" s="986">
        <v>0.31630000000000003</v>
      </c>
      <c r="O15" s="986">
        <v>0.61870000000000003</v>
      </c>
      <c r="P15" s="986">
        <v>2.8252999999999999</v>
      </c>
      <c r="Q15" s="986">
        <v>10.289400000000001</v>
      </c>
      <c r="R15" s="986">
        <v>1.9498</v>
      </c>
      <c r="S15" s="988">
        <v>5.9505999999999997</v>
      </c>
      <c r="T15" s="986">
        <v>6.8174000000000001</v>
      </c>
      <c r="U15" s="986">
        <v>15.3537</v>
      </c>
      <c r="V15" s="986">
        <v>13.662699999999999</v>
      </c>
      <c r="W15" s="986">
        <v>14.4749</v>
      </c>
      <c r="X15" s="986">
        <v>12.6692</v>
      </c>
      <c r="Y15" s="986">
        <v>2.2812999999999999</v>
      </c>
      <c r="Z15" s="986">
        <v>4.2100999999999997</v>
      </c>
      <c r="AA15" s="986">
        <v>4.0872000000000002</v>
      </c>
      <c r="AB15" s="986">
        <v>2.9964</v>
      </c>
      <c r="AC15" s="986">
        <v>13.295199999999999</v>
      </c>
      <c r="AD15" s="1030"/>
      <c r="AE15" s="989" t="s">
        <v>7163</v>
      </c>
      <c r="AF15" s="989" t="s">
        <v>7135</v>
      </c>
      <c r="AG15" s="989" t="s">
        <v>7173</v>
      </c>
      <c r="AH15" s="989" t="s">
        <v>10024</v>
      </c>
      <c r="AI15" s="989" t="s">
        <v>10024</v>
      </c>
      <c r="AJ15" s="989" t="s">
        <v>10024</v>
      </c>
      <c r="AK15" s="989" t="s">
        <v>7129</v>
      </c>
      <c r="AL15" s="989" t="s">
        <v>7129</v>
      </c>
      <c r="AM15" s="989" t="s">
        <v>7129</v>
      </c>
      <c r="AN15" s="989" t="s">
        <v>10024</v>
      </c>
      <c r="AO15" s="989" t="s">
        <v>10024</v>
      </c>
      <c r="AP15" s="989" t="s">
        <v>10024</v>
      </c>
      <c r="AQ15" s="989" t="s">
        <v>7122</v>
      </c>
      <c r="AR15" s="989" t="s">
        <v>10024</v>
      </c>
      <c r="AS15" s="989" t="s">
        <v>10024</v>
      </c>
      <c r="AT15" s="1028"/>
      <c r="AU15" s="986">
        <v>14.93</v>
      </c>
      <c r="AV15" s="986">
        <v>15.76</v>
      </c>
      <c r="AW15" s="986">
        <v>13.19</v>
      </c>
      <c r="AX15" s="986">
        <v>10.29</v>
      </c>
      <c r="AY15" s="986">
        <v>7.36</v>
      </c>
      <c r="AZ15" s="990"/>
      <c r="BA15" s="1031" t="s">
        <v>7129</v>
      </c>
      <c r="BB15" s="1031" t="s">
        <v>7129</v>
      </c>
      <c r="BC15" s="1031" t="s">
        <v>7129</v>
      </c>
      <c r="BD15" s="1031" t="s">
        <v>7129</v>
      </c>
      <c r="BE15" s="1031" t="s">
        <v>10024</v>
      </c>
      <c r="BF15" s="986"/>
      <c r="BG15" s="988">
        <v>11.259221291613599</v>
      </c>
      <c r="BH15" s="1032">
        <v>1.30430231915535</v>
      </c>
      <c r="BI15" s="1032">
        <v>7.4800253320916693E-2</v>
      </c>
      <c r="BJ15" s="1033">
        <v>0.37214844548829701</v>
      </c>
      <c r="BK15" s="1034"/>
      <c r="BL15" s="986" t="s">
        <v>430</v>
      </c>
      <c r="BM15" s="986" t="s">
        <v>430</v>
      </c>
      <c r="BN15" s="986" t="s">
        <v>430</v>
      </c>
      <c r="BO15" s="1028"/>
      <c r="BP15" s="986">
        <v>78.138616659999997</v>
      </c>
      <c r="BQ15" s="1028"/>
      <c r="BR15" s="986">
        <v>41.553100000000001</v>
      </c>
      <c r="BS15" s="986">
        <v>29.5687</v>
      </c>
      <c r="BT15" s="986">
        <v>7.0168100000000004</v>
      </c>
      <c r="BU15" s="986">
        <v>21.86139</v>
      </c>
      <c r="BV15" s="1028"/>
      <c r="BW15" s="986">
        <v>7.98</v>
      </c>
      <c r="BX15" s="986">
        <v>7.06</v>
      </c>
      <c r="BY15" s="986">
        <v>0.28999999999999998</v>
      </c>
      <c r="BZ15" s="986">
        <v>1.32</v>
      </c>
      <c r="CA15" s="986" t="s">
        <v>430</v>
      </c>
      <c r="CB15" s="986">
        <v>5.2</v>
      </c>
      <c r="CC15" s="1028"/>
      <c r="CD15" s="1035" t="s">
        <v>1916</v>
      </c>
      <c r="CE15" s="1035" t="s">
        <v>8875</v>
      </c>
      <c r="CF15" s="1035" t="s">
        <v>8876</v>
      </c>
      <c r="CG15" s="1035" t="s">
        <v>680</v>
      </c>
      <c r="CH15" s="1035" t="s">
        <v>6184</v>
      </c>
      <c r="CI15" s="1028"/>
      <c r="CJ15" s="1010" t="s">
        <v>443</v>
      </c>
    </row>
    <row r="16" spans="1:88" x14ac:dyDescent="0.25">
      <c r="A16" s="981" t="s">
        <v>9113</v>
      </c>
      <c r="B16" s="994"/>
      <c r="C16" s="995">
        <v>43315</v>
      </c>
      <c r="D16" s="994"/>
      <c r="E16" s="996">
        <v>17433.900000000001</v>
      </c>
      <c r="F16" s="994"/>
      <c r="G16" s="997">
        <v>22.91</v>
      </c>
      <c r="H16" s="994"/>
      <c r="I16" s="1036">
        <v>10.89</v>
      </c>
      <c r="J16" s="1036">
        <v>7.5</v>
      </c>
      <c r="K16" s="1036">
        <v>4.33</v>
      </c>
      <c r="L16" s="1036">
        <v>4.5</v>
      </c>
      <c r="M16" s="999"/>
      <c r="N16" s="998">
        <v>0.34599999999999997</v>
      </c>
      <c r="O16" s="998">
        <v>0.3856</v>
      </c>
      <c r="P16" s="998">
        <v>2.3407</v>
      </c>
      <c r="Q16" s="998">
        <v>6.4987000000000004</v>
      </c>
      <c r="R16" s="998">
        <v>-0.28289999999999998</v>
      </c>
      <c r="S16" s="1000">
        <v>2.9662999999999999</v>
      </c>
      <c r="T16" s="998">
        <v>6.0125000000000002</v>
      </c>
      <c r="U16" s="998">
        <v>11.101699999999999</v>
      </c>
      <c r="V16" s="998">
        <v>10.0862</v>
      </c>
      <c r="W16" s="998" t="s">
        <v>430</v>
      </c>
      <c r="X16" s="998">
        <v>8.2908000000000008</v>
      </c>
      <c r="Y16" s="998">
        <v>-0.17430000000000001</v>
      </c>
      <c r="Z16" s="998">
        <v>3.3332000000000002</v>
      </c>
      <c r="AA16" s="998">
        <v>1.7815000000000001</v>
      </c>
      <c r="AB16" s="998">
        <v>2.1855000000000002</v>
      </c>
      <c r="AC16" s="998">
        <v>11.069900000000001</v>
      </c>
      <c r="AD16" s="999"/>
      <c r="AE16" s="1001" t="s">
        <v>7136</v>
      </c>
      <c r="AF16" s="1001" t="s">
        <v>7123</v>
      </c>
      <c r="AG16" s="1001" t="s">
        <v>7128</v>
      </c>
      <c r="AH16" s="1001" t="s">
        <v>7121</v>
      </c>
      <c r="AI16" s="1001" t="s">
        <v>7123</v>
      </c>
      <c r="AJ16" s="1001" t="s">
        <v>7124</v>
      </c>
      <c r="AK16" s="1001" t="s">
        <v>7123</v>
      </c>
      <c r="AL16" s="1001" t="s">
        <v>7139</v>
      </c>
      <c r="AM16" s="1001" t="s">
        <v>8471</v>
      </c>
      <c r="AN16" s="996" t="s">
        <v>430</v>
      </c>
      <c r="AO16" s="1001" t="s">
        <v>7173</v>
      </c>
      <c r="AP16" s="1001" t="s">
        <v>7135</v>
      </c>
      <c r="AQ16" s="1001" t="s">
        <v>7124</v>
      </c>
      <c r="AR16" s="1001" t="s">
        <v>7124</v>
      </c>
      <c r="AS16" s="1001" t="s">
        <v>7131</v>
      </c>
      <c r="AT16" s="994"/>
      <c r="AU16" s="998" t="s">
        <v>430</v>
      </c>
      <c r="AV16" s="998">
        <v>11.03</v>
      </c>
      <c r="AW16" s="998">
        <v>9.7799999999999994</v>
      </c>
      <c r="AX16" s="998">
        <v>7.46</v>
      </c>
      <c r="AY16" s="998">
        <v>3.92</v>
      </c>
      <c r="AZ16" s="1002"/>
      <c r="BA16" s="996" t="s">
        <v>430</v>
      </c>
      <c r="BB16" s="1001" t="s">
        <v>8471</v>
      </c>
      <c r="BC16" s="1001" t="s">
        <v>8471</v>
      </c>
      <c r="BD16" s="1001" t="s">
        <v>8465</v>
      </c>
      <c r="BE16" s="1001" t="s">
        <v>7123</v>
      </c>
      <c r="BF16" s="1003"/>
      <c r="BG16" s="998">
        <v>7.4387300418744697</v>
      </c>
      <c r="BH16" s="1004">
        <v>0</v>
      </c>
      <c r="BI16" s="1004">
        <v>6.3877400479915997E-2</v>
      </c>
      <c r="BJ16" s="1004" t="s">
        <v>430</v>
      </c>
      <c r="BK16" s="999"/>
      <c r="BL16" s="998">
        <v>72.496729417300003</v>
      </c>
      <c r="BM16" s="998">
        <v>48.499703842800002</v>
      </c>
      <c r="BN16" s="998">
        <v>1.4947870538000001</v>
      </c>
      <c r="BO16" s="994"/>
      <c r="BP16" s="998">
        <v>61.561069340000003</v>
      </c>
      <c r="BQ16" s="994"/>
      <c r="BR16" s="998">
        <v>47.381100000000004</v>
      </c>
      <c r="BS16" s="998">
        <v>10.542899999999999</v>
      </c>
      <c r="BT16" s="998">
        <v>8.0965000000000007</v>
      </c>
      <c r="BU16" s="998">
        <v>33.979500000000002</v>
      </c>
      <c r="BV16" s="994"/>
      <c r="BW16" s="998">
        <v>11.35</v>
      </c>
      <c r="BX16" s="998">
        <v>11.72</v>
      </c>
      <c r="BY16" s="998">
        <v>0.35</v>
      </c>
      <c r="BZ16" s="998">
        <v>2.81</v>
      </c>
      <c r="CA16" s="998" t="s">
        <v>430</v>
      </c>
      <c r="CB16" s="998">
        <v>7.72</v>
      </c>
      <c r="CC16" s="994"/>
      <c r="CD16" s="1037" t="s">
        <v>9046</v>
      </c>
      <c r="CE16" s="1037" t="s">
        <v>9047</v>
      </c>
      <c r="CF16" s="1037" t="s">
        <v>9048</v>
      </c>
      <c r="CG16" s="1037" t="s">
        <v>9049</v>
      </c>
      <c r="CH16" s="1037" t="s">
        <v>9050</v>
      </c>
      <c r="CI16" s="994"/>
      <c r="CJ16" s="1015" t="s">
        <v>615</v>
      </c>
    </row>
    <row r="17" spans="1:88" x14ac:dyDescent="0.25">
      <c r="A17" s="914" t="s">
        <v>7262</v>
      </c>
      <c r="B17" s="959"/>
      <c r="C17" s="33"/>
      <c r="D17" s="33"/>
      <c r="E17" s="33"/>
      <c r="F17" s="33"/>
      <c r="G17" s="33"/>
      <c r="H17" s="33"/>
      <c r="I17" s="33"/>
      <c r="J17" s="33"/>
      <c r="K17" s="33"/>
      <c r="L17" s="33"/>
      <c r="M17" s="33"/>
      <c r="N17" s="70">
        <f t="shared" ref="N17:AC17" si="4">IFERROR(ROUND(AVERAGE(N15:N16),2),"--")</f>
        <v>0.33</v>
      </c>
      <c r="O17" s="59">
        <f t="shared" si="4"/>
        <v>0.5</v>
      </c>
      <c r="P17" s="59">
        <f t="shared" si="4"/>
        <v>2.58</v>
      </c>
      <c r="Q17" s="59">
        <f t="shared" si="4"/>
        <v>8.39</v>
      </c>
      <c r="R17" s="59">
        <f t="shared" si="4"/>
        <v>0.83</v>
      </c>
      <c r="S17" s="70">
        <f t="shared" si="4"/>
        <v>4.46</v>
      </c>
      <c r="T17" s="59">
        <f t="shared" si="4"/>
        <v>6.41</v>
      </c>
      <c r="U17" s="59">
        <f t="shared" si="4"/>
        <v>13.23</v>
      </c>
      <c r="V17" s="59">
        <f t="shared" si="4"/>
        <v>11.87</v>
      </c>
      <c r="W17" s="59">
        <f t="shared" si="4"/>
        <v>14.47</v>
      </c>
      <c r="X17" s="59">
        <f t="shared" si="4"/>
        <v>10.48</v>
      </c>
      <c r="Y17" s="59">
        <f t="shared" si="4"/>
        <v>1.05</v>
      </c>
      <c r="Z17" s="59">
        <f t="shared" si="4"/>
        <v>3.77</v>
      </c>
      <c r="AA17" s="59">
        <f t="shared" si="4"/>
        <v>2.93</v>
      </c>
      <c r="AB17" s="59">
        <f t="shared" si="4"/>
        <v>2.59</v>
      </c>
      <c r="AC17" s="88">
        <f t="shared" si="4"/>
        <v>12.18</v>
      </c>
      <c r="AD17" s="59"/>
      <c r="AE17" s="59"/>
      <c r="AF17" s="59"/>
      <c r="AG17" s="59"/>
      <c r="AH17" s="59"/>
      <c r="AI17" s="59"/>
      <c r="AJ17" s="59"/>
      <c r="AK17" s="59"/>
      <c r="AL17" s="59"/>
      <c r="AM17" s="59"/>
      <c r="AN17" s="59"/>
      <c r="AO17" s="59"/>
      <c r="AP17" s="59"/>
      <c r="AQ17" s="59"/>
      <c r="AR17" s="59"/>
      <c r="AS17" s="59"/>
      <c r="AT17" s="59"/>
      <c r="AU17" s="59">
        <f>IFERROR(ROUND(AVERAGE(AU15:AU16),2),"--")</f>
        <v>14.93</v>
      </c>
      <c r="AV17" s="59">
        <f>IFERROR(ROUND(AVERAGE(AV15:AV16),2),"--")</f>
        <v>13.4</v>
      </c>
      <c r="AW17" s="59">
        <f>IFERROR(ROUND(AVERAGE(AW15:AW16),2),"--")</f>
        <v>11.49</v>
      </c>
      <c r="AX17" s="59">
        <f>IFERROR(ROUND(AVERAGE(AX15:AX16),2),"--")</f>
        <v>8.8800000000000008</v>
      </c>
      <c r="AY17" s="59">
        <f>IFERROR(ROUND(AVERAGE(AY15:AY16),2),"--")</f>
        <v>5.64</v>
      </c>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4"/>
    </row>
    <row r="18" spans="1:88" x14ac:dyDescent="0.25">
      <c r="A18" s="910" t="s">
        <v>94</v>
      </c>
      <c r="B18" s="960"/>
      <c r="C18" s="25"/>
      <c r="D18" s="25"/>
      <c r="E18" s="25"/>
      <c r="F18" s="25"/>
      <c r="G18" s="25"/>
      <c r="H18" s="25"/>
      <c r="I18" s="25"/>
      <c r="J18" s="25"/>
      <c r="K18" s="25"/>
      <c r="L18" s="25"/>
      <c r="M18" s="25"/>
      <c r="N18" s="71">
        <f t="shared" ref="N18:AC18" si="5">IF(COUNTIF(N15:N16,"--") = 2,"--",ROUND(MAX(N15:N16),2))</f>
        <v>0.35</v>
      </c>
      <c r="O18" s="60">
        <f t="shared" si="5"/>
        <v>0.62</v>
      </c>
      <c r="P18" s="60">
        <f t="shared" si="5"/>
        <v>2.83</v>
      </c>
      <c r="Q18" s="60">
        <f t="shared" si="5"/>
        <v>10.29</v>
      </c>
      <c r="R18" s="60">
        <f t="shared" si="5"/>
        <v>1.95</v>
      </c>
      <c r="S18" s="71">
        <f t="shared" si="5"/>
        <v>5.95</v>
      </c>
      <c r="T18" s="60">
        <f t="shared" si="5"/>
        <v>6.82</v>
      </c>
      <c r="U18" s="60">
        <f t="shared" si="5"/>
        <v>15.35</v>
      </c>
      <c r="V18" s="60">
        <f t="shared" si="5"/>
        <v>13.66</v>
      </c>
      <c r="W18" s="60">
        <f t="shared" si="5"/>
        <v>14.47</v>
      </c>
      <c r="X18" s="60">
        <f t="shared" si="5"/>
        <v>12.67</v>
      </c>
      <c r="Y18" s="60">
        <f t="shared" si="5"/>
        <v>2.2799999999999998</v>
      </c>
      <c r="Z18" s="60">
        <f t="shared" si="5"/>
        <v>4.21</v>
      </c>
      <c r="AA18" s="60">
        <f t="shared" si="5"/>
        <v>4.09</v>
      </c>
      <c r="AB18" s="60">
        <f t="shared" si="5"/>
        <v>3</v>
      </c>
      <c r="AC18" s="89">
        <f t="shared" si="5"/>
        <v>13.3</v>
      </c>
      <c r="AD18" s="60"/>
      <c r="AE18" s="60"/>
      <c r="AF18" s="60"/>
      <c r="AG18" s="60"/>
      <c r="AH18" s="60"/>
      <c r="AI18" s="60"/>
      <c r="AJ18" s="60"/>
      <c r="AK18" s="60"/>
      <c r="AL18" s="60"/>
      <c r="AM18" s="60"/>
      <c r="AN18" s="60"/>
      <c r="AO18" s="60"/>
      <c r="AP18" s="60"/>
      <c r="AQ18" s="60"/>
      <c r="AR18" s="60"/>
      <c r="AS18" s="60"/>
      <c r="AT18" s="60"/>
      <c r="AU18" s="60">
        <f>IF(COUNTIF(AU15:AU16,"--") = 2,"--",ROUND(MAX(AU15:AU16),2))</f>
        <v>14.93</v>
      </c>
      <c r="AV18" s="60">
        <f>IF(COUNTIF(AV15:AV16,"--") = 2,"--",ROUND(MAX(AV15:AV16),2))</f>
        <v>15.76</v>
      </c>
      <c r="AW18" s="60">
        <f>IF(COUNTIF(AW15:AW16,"--") = 2,"--",ROUND(MAX(AW15:AW16),2))</f>
        <v>13.19</v>
      </c>
      <c r="AX18" s="60">
        <f>IF(COUNTIF(AX15:AX16,"--") = 2,"--",ROUND(MAX(AX15:AX16),2))</f>
        <v>10.29</v>
      </c>
      <c r="AY18" s="60">
        <f>IF(COUNTIF(AY15:AY16,"--") = 2,"--",ROUND(MAX(AY15:AY16),2))</f>
        <v>7.36</v>
      </c>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6"/>
    </row>
    <row r="19" spans="1:88" x14ac:dyDescent="0.25">
      <c r="A19" s="910" t="s">
        <v>95</v>
      </c>
      <c r="B19" s="960"/>
      <c r="C19" s="25"/>
      <c r="D19" s="25"/>
      <c r="E19" s="25"/>
      <c r="F19" s="25"/>
      <c r="G19" s="25"/>
      <c r="H19" s="25"/>
      <c r="I19" s="25"/>
      <c r="J19" s="25"/>
      <c r="K19" s="25"/>
      <c r="L19" s="25"/>
      <c r="M19" s="25"/>
      <c r="N19" s="71">
        <f t="shared" ref="N19:AC19" si="6">IF(COUNTIF(N15:N16,"--") = 2,"--",ROUND(MIN(N15:N16),2))</f>
        <v>0.32</v>
      </c>
      <c r="O19" s="60">
        <f t="shared" si="6"/>
        <v>0.39</v>
      </c>
      <c r="P19" s="60">
        <f t="shared" si="6"/>
        <v>2.34</v>
      </c>
      <c r="Q19" s="60">
        <f t="shared" si="6"/>
        <v>6.5</v>
      </c>
      <c r="R19" s="60">
        <f t="shared" si="6"/>
        <v>-0.28000000000000003</v>
      </c>
      <c r="S19" s="71">
        <f t="shared" si="6"/>
        <v>2.97</v>
      </c>
      <c r="T19" s="60">
        <f t="shared" si="6"/>
        <v>6.01</v>
      </c>
      <c r="U19" s="60">
        <f t="shared" si="6"/>
        <v>11.1</v>
      </c>
      <c r="V19" s="60">
        <f t="shared" si="6"/>
        <v>10.09</v>
      </c>
      <c r="W19" s="60">
        <f t="shared" si="6"/>
        <v>14.47</v>
      </c>
      <c r="X19" s="60">
        <f t="shared" si="6"/>
        <v>8.2899999999999991</v>
      </c>
      <c r="Y19" s="60">
        <f t="shared" si="6"/>
        <v>-0.17</v>
      </c>
      <c r="Z19" s="60">
        <f t="shared" si="6"/>
        <v>3.33</v>
      </c>
      <c r="AA19" s="60">
        <f t="shared" si="6"/>
        <v>1.78</v>
      </c>
      <c r="AB19" s="60">
        <f t="shared" si="6"/>
        <v>2.19</v>
      </c>
      <c r="AC19" s="89">
        <f t="shared" si="6"/>
        <v>11.07</v>
      </c>
      <c r="AD19" s="60"/>
      <c r="AE19" s="60"/>
      <c r="AF19" s="60"/>
      <c r="AG19" s="60"/>
      <c r="AH19" s="60"/>
      <c r="AI19" s="60"/>
      <c r="AJ19" s="60"/>
      <c r="AK19" s="60"/>
      <c r="AL19" s="60"/>
      <c r="AM19" s="60"/>
      <c r="AN19" s="60"/>
      <c r="AO19" s="60"/>
      <c r="AP19" s="60"/>
      <c r="AQ19" s="60"/>
      <c r="AR19" s="60"/>
      <c r="AS19" s="60"/>
      <c r="AT19" s="60"/>
      <c r="AU19" s="60">
        <f>IF(COUNTIF(AU15:AU16,"--") = 2,"--",ROUND(MIN(AU15:AU16),2))</f>
        <v>14.93</v>
      </c>
      <c r="AV19" s="60">
        <f>IF(COUNTIF(AV15:AV16,"--") = 2,"--",ROUND(MIN(AV15:AV16),2))</f>
        <v>11.03</v>
      </c>
      <c r="AW19" s="60">
        <f>IF(COUNTIF(AW15:AW16,"--") = 2,"--",ROUND(MIN(AW15:AW16),2))</f>
        <v>9.7799999999999994</v>
      </c>
      <c r="AX19" s="60">
        <f>IF(COUNTIF(AX15:AX16,"--") = 2,"--",ROUND(MIN(AX15:AX16),2))</f>
        <v>7.46</v>
      </c>
      <c r="AY19" s="60">
        <f>IF(COUNTIF(AY15:AY16,"--") = 2,"--",ROUND(MIN(AY15:AY16),2))</f>
        <v>3.92</v>
      </c>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6"/>
    </row>
    <row r="20" spans="1:88" x14ac:dyDescent="0.25">
      <c r="A20" s="912" t="s">
        <v>96</v>
      </c>
      <c r="B20" s="961"/>
      <c r="C20" s="27"/>
      <c r="D20" s="27"/>
      <c r="E20" s="27"/>
      <c r="F20" s="27"/>
      <c r="G20" s="27"/>
      <c r="H20" s="27"/>
      <c r="I20" s="27"/>
      <c r="J20" s="27"/>
      <c r="K20" s="27"/>
      <c r="L20" s="27"/>
      <c r="M20" s="27"/>
      <c r="N20" s="72">
        <f t="shared" ref="N20:AC20" si="7">IFERROR(ROUND(MEDIAN(N15:N16),2),"--")</f>
        <v>0.33</v>
      </c>
      <c r="O20" s="61">
        <f t="shared" si="7"/>
        <v>0.5</v>
      </c>
      <c r="P20" s="61">
        <f t="shared" si="7"/>
        <v>2.58</v>
      </c>
      <c r="Q20" s="61">
        <f t="shared" si="7"/>
        <v>8.39</v>
      </c>
      <c r="R20" s="61">
        <f t="shared" si="7"/>
        <v>0.83</v>
      </c>
      <c r="S20" s="72">
        <f t="shared" si="7"/>
        <v>4.46</v>
      </c>
      <c r="T20" s="61">
        <f t="shared" si="7"/>
        <v>6.41</v>
      </c>
      <c r="U20" s="61">
        <f t="shared" si="7"/>
        <v>13.23</v>
      </c>
      <c r="V20" s="61">
        <f t="shared" si="7"/>
        <v>11.87</v>
      </c>
      <c r="W20" s="61">
        <f t="shared" si="7"/>
        <v>14.47</v>
      </c>
      <c r="X20" s="61">
        <f t="shared" si="7"/>
        <v>10.48</v>
      </c>
      <c r="Y20" s="61">
        <f t="shared" si="7"/>
        <v>1.05</v>
      </c>
      <c r="Z20" s="61">
        <f t="shared" si="7"/>
        <v>3.77</v>
      </c>
      <c r="AA20" s="61">
        <f t="shared" si="7"/>
        <v>2.93</v>
      </c>
      <c r="AB20" s="61">
        <f t="shared" si="7"/>
        <v>2.59</v>
      </c>
      <c r="AC20" s="90">
        <f t="shared" si="7"/>
        <v>12.18</v>
      </c>
      <c r="AD20" s="61"/>
      <c r="AE20" s="61"/>
      <c r="AF20" s="61"/>
      <c r="AG20" s="61"/>
      <c r="AH20" s="61"/>
      <c r="AI20" s="61"/>
      <c r="AJ20" s="61"/>
      <c r="AK20" s="61"/>
      <c r="AL20" s="61"/>
      <c r="AM20" s="61"/>
      <c r="AN20" s="61"/>
      <c r="AO20" s="61"/>
      <c r="AP20" s="61"/>
      <c r="AQ20" s="61"/>
      <c r="AR20" s="61"/>
      <c r="AS20" s="61"/>
      <c r="AT20" s="61"/>
      <c r="AU20" s="61">
        <f>IFERROR(ROUND(MEDIAN(AU15:AU16),2),"--")</f>
        <v>14.93</v>
      </c>
      <c r="AV20" s="61">
        <f>IFERROR(ROUND(MEDIAN(AV15:AV16),2),"--")</f>
        <v>13.4</v>
      </c>
      <c r="AW20" s="61">
        <f>IFERROR(ROUND(MEDIAN(AW15:AW16),2),"--")</f>
        <v>11.49</v>
      </c>
      <c r="AX20" s="61">
        <f>IFERROR(ROUND(MEDIAN(AX15:AX16),2),"--")</f>
        <v>8.8800000000000008</v>
      </c>
      <c r="AY20" s="61">
        <f>IFERROR(ROUND(MEDIAN(AY15:AY16),2),"--")</f>
        <v>5.64</v>
      </c>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2"/>
    </row>
    <row r="21" spans="1:88" ht="14.5" x14ac:dyDescent="0.25">
      <c r="A21" s="39" t="s">
        <v>7272</v>
      </c>
      <c r="B21" s="962"/>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1"/>
    </row>
    <row r="22" spans="1:88" x14ac:dyDescent="0.25">
      <c r="A22" s="135" t="s">
        <v>8840</v>
      </c>
      <c r="B22" s="969"/>
      <c r="C22" s="727"/>
      <c r="D22" s="135"/>
      <c r="E22" s="135"/>
      <c r="F22" s="135"/>
      <c r="G22" s="135"/>
      <c r="H22" s="135"/>
      <c r="I22" s="135"/>
      <c r="J22" s="135"/>
      <c r="K22" s="135"/>
      <c r="L22" s="135"/>
      <c r="M22" s="131"/>
      <c r="N22" s="130" t="s">
        <v>430</v>
      </c>
      <c r="O22" s="130" t="s">
        <v>430</v>
      </c>
      <c r="P22" s="130" t="s">
        <v>430</v>
      </c>
      <c r="Q22" s="130" t="s">
        <v>430</v>
      </c>
      <c r="R22" s="130" t="s">
        <v>430</v>
      </c>
      <c r="S22" s="132" t="s">
        <v>430</v>
      </c>
      <c r="T22" s="130" t="s">
        <v>430</v>
      </c>
      <c r="U22" s="130" t="s">
        <v>430</v>
      </c>
      <c r="V22" s="130" t="s">
        <v>430</v>
      </c>
      <c r="W22" s="130" t="s">
        <v>430</v>
      </c>
      <c r="X22" s="130" t="s">
        <v>430</v>
      </c>
      <c r="Y22" s="130" t="s">
        <v>430</v>
      </c>
      <c r="Z22" s="130" t="s">
        <v>430</v>
      </c>
      <c r="AA22" s="130" t="s">
        <v>430</v>
      </c>
      <c r="AB22" s="130" t="s">
        <v>430</v>
      </c>
      <c r="AC22" s="130" t="s">
        <v>430</v>
      </c>
      <c r="AD22" s="131"/>
      <c r="AE22" s="128"/>
      <c r="AF22" s="128"/>
      <c r="AG22" s="128"/>
      <c r="AH22" s="128"/>
      <c r="AI22" s="128"/>
      <c r="AJ22" s="128"/>
      <c r="AK22" s="128"/>
      <c r="AL22" s="128"/>
      <c r="AM22" s="128"/>
      <c r="AN22" s="128"/>
      <c r="AO22" s="128"/>
      <c r="AP22" s="128"/>
      <c r="AQ22" s="128"/>
      <c r="AR22" s="128"/>
      <c r="AS22" s="128"/>
      <c r="AT22" s="131"/>
      <c r="AU22" s="130" t="s">
        <v>430</v>
      </c>
      <c r="AV22" s="130" t="s">
        <v>430</v>
      </c>
      <c r="AW22" s="130" t="s">
        <v>430</v>
      </c>
      <c r="AX22" s="130" t="s">
        <v>430</v>
      </c>
      <c r="AY22" s="130" t="s">
        <v>430</v>
      </c>
      <c r="AZ22" s="131"/>
      <c r="BA22" s="135"/>
      <c r="BB22" s="135"/>
      <c r="BC22" s="135"/>
      <c r="BD22" s="135"/>
      <c r="BE22" s="135"/>
      <c r="BF22" s="135"/>
      <c r="BG22" s="795"/>
      <c r="BH22" s="795"/>
      <c r="BI22" s="795"/>
      <c r="BJ22" s="795"/>
      <c r="BK22" s="135"/>
      <c r="BL22" s="135"/>
      <c r="BM22" s="135"/>
      <c r="BN22" s="135"/>
      <c r="BO22" s="135"/>
      <c r="BP22" s="135"/>
      <c r="BQ22" s="135"/>
      <c r="BR22" s="135"/>
      <c r="BS22" s="135"/>
      <c r="BT22" s="135"/>
      <c r="BU22" s="135"/>
      <c r="BV22" s="135"/>
      <c r="BW22" s="135"/>
      <c r="BX22" s="135"/>
      <c r="BY22" s="135"/>
      <c r="BZ22" s="135"/>
      <c r="CA22" s="135"/>
      <c r="CB22" s="135"/>
      <c r="CC22" s="135"/>
      <c r="CD22" s="135"/>
      <c r="CE22" s="138"/>
      <c r="CF22" s="135"/>
      <c r="CG22" s="135"/>
      <c r="CH22" s="135"/>
      <c r="CI22" s="135"/>
      <c r="CJ22" s="803"/>
    </row>
    <row r="23" spans="1:88" x14ac:dyDescent="0.25">
      <c r="A23" s="117" t="s">
        <v>426</v>
      </c>
      <c r="B23" s="933"/>
      <c r="C23" s="728"/>
      <c r="D23" s="117"/>
      <c r="E23" s="117"/>
      <c r="F23" s="117"/>
      <c r="G23" s="117"/>
      <c r="H23" s="117"/>
      <c r="I23" s="117"/>
      <c r="J23" s="117"/>
      <c r="K23" s="117"/>
      <c r="L23" s="117"/>
      <c r="M23" s="113"/>
      <c r="N23" s="112">
        <v>0.82940000000000003</v>
      </c>
      <c r="O23" s="112">
        <v>-5.0200000000000002E-2</v>
      </c>
      <c r="P23" s="112">
        <v>1.6276999999999999</v>
      </c>
      <c r="Q23" s="112">
        <v>5.3441999999999998</v>
      </c>
      <c r="R23" s="112">
        <v>-7.5622999999999996</v>
      </c>
      <c r="S23" s="114">
        <v>-2.8725999999999998</v>
      </c>
      <c r="T23" s="112">
        <v>2.1894999999999998</v>
      </c>
      <c r="U23" s="112">
        <v>10.0328</v>
      </c>
      <c r="V23" s="112">
        <v>10.0358</v>
      </c>
      <c r="W23" s="112">
        <v>12.8551</v>
      </c>
      <c r="X23" s="112">
        <v>8.0847999999999995</v>
      </c>
      <c r="Y23" s="112">
        <v>-7.5182000000000002</v>
      </c>
      <c r="Z23" s="112">
        <v>-1.6659999999999999</v>
      </c>
      <c r="AA23" s="112">
        <v>-4.8170000000000002</v>
      </c>
      <c r="AB23" s="112">
        <v>2.3170000000000002</v>
      </c>
      <c r="AC23" s="112">
        <v>10.8431</v>
      </c>
      <c r="AD23" s="113"/>
      <c r="AE23" s="110"/>
      <c r="AF23" s="110"/>
      <c r="AG23" s="110"/>
      <c r="AH23" s="110"/>
      <c r="AI23" s="110"/>
      <c r="AJ23" s="110"/>
      <c r="AK23" s="110"/>
      <c r="AL23" s="110"/>
      <c r="AM23" s="110"/>
      <c r="AN23" s="110"/>
      <c r="AO23" s="110"/>
      <c r="AP23" s="110"/>
      <c r="AQ23" s="110"/>
      <c r="AR23" s="110"/>
      <c r="AS23" s="110"/>
      <c r="AT23" s="113"/>
      <c r="AU23" s="112">
        <v>11.97</v>
      </c>
      <c r="AV23" s="112">
        <v>11.5</v>
      </c>
      <c r="AW23" s="112">
        <v>7.98</v>
      </c>
      <c r="AX23" s="112">
        <v>3.54</v>
      </c>
      <c r="AY23" s="112">
        <v>-5.94</v>
      </c>
      <c r="AZ23" s="113"/>
      <c r="BA23" s="117"/>
      <c r="BB23" s="117"/>
      <c r="BC23" s="117"/>
      <c r="BD23" s="117"/>
      <c r="BE23" s="117"/>
      <c r="BF23" s="117"/>
      <c r="BG23" s="796"/>
      <c r="BH23" s="796"/>
      <c r="BI23" s="796"/>
      <c r="BJ23" s="796"/>
      <c r="BK23" s="117"/>
      <c r="BL23" s="117"/>
      <c r="BM23" s="117"/>
      <c r="BN23" s="117"/>
      <c r="BO23" s="117"/>
      <c r="BP23" s="117"/>
      <c r="BQ23" s="117"/>
      <c r="BR23" s="117"/>
      <c r="BS23" s="117"/>
      <c r="BT23" s="117"/>
      <c r="BU23" s="117"/>
      <c r="BV23" s="117"/>
      <c r="BW23" s="117"/>
      <c r="BX23" s="117"/>
      <c r="BY23" s="117"/>
      <c r="BZ23" s="117"/>
      <c r="CA23" s="117"/>
      <c r="CB23" s="117"/>
      <c r="CC23" s="117"/>
      <c r="CD23" s="117"/>
      <c r="CE23" s="139"/>
      <c r="CF23" s="117"/>
      <c r="CG23" s="117"/>
      <c r="CH23" s="117"/>
      <c r="CI23" s="117"/>
      <c r="CJ23" s="269"/>
    </row>
    <row r="24" spans="1:88" x14ac:dyDescent="0.25">
      <c r="A24" s="484" t="s">
        <v>6761</v>
      </c>
      <c r="B24" s="935"/>
      <c r="C24" s="744"/>
      <c r="D24" s="417"/>
      <c r="E24" s="412"/>
      <c r="F24" s="417"/>
      <c r="G24" s="412"/>
      <c r="H24" s="417"/>
      <c r="I24" s="412"/>
      <c r="J24" s="412"/>
      <c r="K24" s="412"/>
      <c r="L24" s="412"/>
      <c r="M24" s="417"/>
      <c r="N24" s="416" t="s">
        <v>430</v>
      </c>
      <c r="O24" s="416" t="s">
        <v>430</v>
      </c>
      <c r="P24" s="416" t="s">
        <v>430</v>
      </c>
      <c r="Q24" s="416" t="s">
        <v>430</v>
      </c>
      <c r="R24" s="416" t="s">
        <v>430</v>
      </c>
      <c r="S24" s="418" t="s">
        <v>430</v>
      </c>
      <c r="T24" s="416" t="s">
        <v>430</v>
      </c>
      <c r="U24" s="416" t="s">
        <v>430</v>
      </c>
      <c r="V24" s="416" t="s">
        <v>430</v>
      </c>
      <c r="W24" s="416" t="s">
        <v>430</v>
      </c>
      <c r="X24" s="416" t="s">
        <v>430</v>
      </c>
      <c r="Y24" s="416" t="s">
        <v>430</v>
      </c>
      <c r="Z24" s="416" t="s">
        <v>430</v>
      </c>
      <c r="AA24" s="416" t="s">
        <v>430</v>
      </c>
      <c r="AB24" s="416" t="s">
        <v>430</v>
      </c>
      <c r="AC24" s="416" t="s">
        <v>430</v>
      </c>
      <c r="AD24" s="417"/>
      <c r="AE24" s="414"/>
      <c r="AF24" s="414"/>
      <c r="AG24" s="414"/>
      <c r="AH24" s="414"/>
      <c r="AI24" s="414"/>
      <c r="AJ24" s="414"/>
      <c r="AK24" s="414"/>
      <c r="AL24" s="414"/>
      <c r="AM24" s="414"/>
      <c r="AN24" s="414"/>
      <c r="AO24" s="414"/>
      <c r="AP24" s="414"/>
      <c r="AQ24" s="414"/>
      <c r="AR24" s="414"/>
      <c r="AS24" s="414"/>
      <c r="AT24" s="417"/>
      <c r="AU24" s="416" t="s">
        <v>430</v>
      </c>
      <c r="AV24" s="416" t="s">
        <v>430</v>
      </c>
      <c r="AW24" s="416" t="s">
        <v>430</v>
      </c>
      <c r="AX24" s="416" t="s">
        <v>430</v>
      </c>
      <c r="AY24" s="416" t="s">
        <v>430</v>
      </c>
      <c r="AZ24" s="417"/>
      <c r="BA24" s="633"/>
      <c r="BB24" s="633"/>
      <c r="BC24" s="633"/>
      <c r="BD24" s="633"/>
      <c r="BE24" s="633"/>
      <c r="BF24" s="417"/>
      <c r="BG24" s="421"/>
      <c r="BH24" s="421"/>
      <c r="BI24" s="421"/>
      <c r="BJ24" s="421"/>
      <c r="BK24" s="417"/>
      <c r="BL24" s="421"/>
      <c r="BM24" s="421"/>
      <c r="BN24" s="421"/>
      <c r="BO24" s="417"/>
      <c r="BP24" s="421"/>
      <c r="BQ24" s="417"/>
      <c r="BR24" s="421"/>
      <c r="BS24" s="421"/>
      <c r="BT24" s="421"/>
      <c r="BU24" s="421"/>
      <c r="BV24" s="412"/>
      <c r="BW24" s="421"/>
      <c r="BX24" s="421"/>
      <c r="BY24" s="421"/>
      <c r="BZ24" s="421"/>
      <c r="CA24" s="421"/>
      <c r="CB24" s="421"/>
      <c r="CC24" s="417"/>
      <c r="CD24" s="412"/>
      <c r="CE24" s="412"/>
      <c r="CF24" s="412"/>
      <c r="CG24" s="412"/>
      <c r="CH24" s="412"/>
      <c r="CI24" s="417"/>
      <c r="CJ24" s="968"/>
    </row>
    <row r="28" spans="1:88" x14ac:dyDescent="0.25">
      <c r="A28" s="22" t="s">
        <v>179</v>
      </c>
    </row>
    <row r="29" spans="1:88" x14ac:dyDescent="0.25">
      <c r="A29" s="22" t="s">
        <v>7273</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1D417-D8AC-4A8C-9F97-7FC6307C9004}">
  <sheetPr codeName="Sheet42"/>
  <dimension ref="A1:CD34"/>
  <sheetViews>
    <sheetView workbookViewId="0">
      <pane xSplit="2" ySplit="1" topLeftCell="C13" activePane="bottomRight" state="frozen"/>
      <selection pane="topRight" activeCell="C1" sqref="C1"/>
      <selection pane="bottomLeft" activeCell="A8" sqref="A8"/>
      <selection pane="bottomRight"/>
    </sheetView>
  </sheetViews>
  <sheetFormatPr defaultRowHeight="10.5" x14ac:dyDescent="0.25"/>
  <cols>
    <col min="1" max="1" width="57.7265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6328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8.1796875" style="21" bestFit="1" customWidth="1"/>
    <col min="28" max="28" width="7.36328125" style="21" bestFit="1" customWidth="1"/>
    <col min="29" max="29" width="7.81640625" style="21" bestFit="1" customWidth="1"/>
    <col min="30" max="30" width="7" style="21" bestFit="1" customWidth="1"/>
    <col min="31" max="31" width="4.36328125" style="21" bestFit="1" customWidth="1"/>
    <col min="32" max="32" width="7" style="21" bestFit="1" customWidth="1"/>
    <col min="33" max="33" width="1.1796875" style="21" customWidth="1"/>
    <col min="34" max="34" width="4.453125" style="21" bestFit="1" customWidth="1"/>
    <col min="35" max="36" width="5.08984375" style="21" bestFit="1" customWidth="1"/>
    <col min="37" max="37" width="5.81640625" style="21" bestFit="1" customWidth="1"/>
    <col min="38" max="38" width="6.26953125" style="21" bestFit="1" customWidth="1"/>
    <col min="39" max="41" width="6.90625" style="21" bestFit="1" customWidth="1"/>
    <col min="42" max="42" width="4.7265625" style="21" bestFit="1" customWidth="1"/>
    <col min="43" max="45" width="5.36328125" style="21" bestFit="1" customWidth="1"/>
    <col min="46" max="46" width="6.08984375" style="21" bestFit="1" customWidth="1"/>
    <col min="47" max="47" width="8.1796875" style="21" bestFit="1" customWidth="1"/>
    <col min="48" max="48" width="7.36328125" style="21" bestFit="1" customWidth="1"/>
    <col min="49" max="49" width="7.81640625" style="21" bestFit="1" customWidth="1"/>
    <col min="50" max="50" width="7" style="21" bestFit="1" customWidth="1"/>
    <col min="51" max="51" width="4.36328125" style="21" bestFit="1" customWidth="1"/>
    <col min="52" max="52" width="1.1796875" style="21" customWidth="1"/>
    <col min="53" max="53" width="6" style="21" bestFit="1" customWidth="1"/>
    <col min="54" max="54" width="8.6328125" style="21" bestFit="1" customWidth="1"/>
    <col min="55" max="55" width="5.36328125" style="21" bestFit="1" customWidth="1"/>
    <col min="56" max="56" width="5.1796875" style="21" bestFit="1" customWidth="1"/>
    <col min="57" max="57" width="1.08984375" style="21" customWidth="1"/>
    <col min="58" max="58" width="5.36328125" style="21" bestFit="1" customWidth="1"/>
    <col min="59" max="59" width="7.453125" style="21" bestFit="1" customWidth="1"/>
    <col min="60" max="60" width="9.90625" style="21" bestFit="1" customWidth="1"/>
    <col min="61" max="61" width="1.453125" style="21" customWidth="1"/>
    <col min="62" max="62" width="7.81640625" style="21" bestFit="1" customWidth="1"/>
    <col min="63" max="63" width="1.1796875" style="21" customWidth="1"/>
    <col min="64" max="64" width="7.453125" style="21" bestFit="1" customWidth="1"/>
    <col min="65" max="65" width="6.54296875" style="21" bestFit="1" customWidth="1"/>
    <col min="66" max="66" width="7.54296875" style="21" bestFit="1" customWidth="1"/>
    <col min="67" max="67" width="10.6328125" style="21" bestFit="1" customWidth="1"/>
    <col min="68" max="68" width="1.453125" style="21" customWidth="1"/>
    <col min="69" max="69" width="7.36328125" style="21" bestFit="1" customWidth="1"/>
    <col min="70" max="70" width="7.08984375" style="21" bestFit="1" customWidth="1"/>
    <col min="71" max="71" width="3.7265625" style="21" bestFit="1" customWidth="1"/>
    <col min="72" max="72" width="5.90625" style="21" bestFit="1" customWidth="1"/>
    <col min="73" max="73" width="7.36328125" style="21" bestFit="1" customWidth="1"/>
    <col min="74" max="74" width="6.90625" style="21" bestFit="1" customWidth="1"/>
    <col min="75" max="75" width="1.453125" style="21" customWidth="1"/>
    <col min="76" max="76" width="14.81640625" style="21" bestFit="1" customWidth="1"/>
    <col min="77" max="77" width="14.7265625" style="21" bestFit="1" customWidth="1"/>
    <col min="78" max="78" width="15" style="21" bestFit="1" customWidth="1"/>
    <col min="79" max="79" width="14" style="21" bestFit="1" customWidth="1"/>
    <col min="80" max="80" width="16.90625" style="21" bestFit="1" customWidth="1"/>
    <col min="81" max="81" width="1.1796875" style="21" customWidth="1"/>
    <col min="82" max="82" width="35" style="21" bestFit="1" customWidth="1"/>
    <col min="83" max="16384" width="8.7265625" style="21"/>
  </cols>
  <sheetData>
    <row r="1" spans="1:82" x14ac:dyDescent="0.25">
      <c r="A1" s="22"/>
    </row>
    <row r="3" spans="1:82" ht="20.5" x14ac:dyDescent="0.45">
      <c r="A3" s="23" t="s">
        <v>10026</v>
      </c>
    </row>
    <row r="4" spans="1:82" x14ac:dyDescent="0.25">
      <c r="A4" s="21" t="s">
        <v>425</v>
      </c>
    </row>
    <row r="5" spans="1:82" ht="27" customHeight="1" x14ac:dyDescent="0.25">
      <c r="A5" s="1076" t="s">
        <v>10022</v>
      </c>
      <c r="B5" s="1077"/>
      <c r="C5" s="1083" t="s">
        <v>44</v>
      </c>
      <c r="D5" s="1077"/>
      <c r="E5" s="1083" t="s">
        <v>45</v>
      </c>
      <c r="F5" s="1077"/>
      <c r="G5" s="1083" t="s">
        <v>46</v>
      </c>
      <c r="H5" s="1077"/>
      <c r="I5" s="1107" t="s">
        <v>184</v>
      </c>
      <c r="J5" s="1102"/>
      <c r="K5" s="1102"/>
      <c r="L5" s="1102"/>
      <c r="M5" s="1101"/>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9" t="s">
        <v>56</v>
      </c>
      <c r="AG5" s="835"/>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76</v>
      </c>
      <c r="BB5" s="1100"/>
      <c r="BC5" s="1100"/>
      <c r="BD5" s="1112"/>
      <c r="BE5" s="834"/>
      <c r="BF5" s="1061" t="s">
        <v>53</v>
      </c>
      <c r="BG5" s="1100"/>
      <c r="BH5" s="1112"/>
      <c r="BI5" s="1077"/>
      <c r="BJ5" s="1060" t="s">
        <v>312</v>
      </c>
      <c r="BK5" s="1077"/>
      <c r="BL5" s="1061" t="s">
        <v>81</v>
      </c>
      <c r="BM5" s="1100"/>
      <c r="BN5" s="1100"/>
      <c r="BO5" s="1112"/>
      <c r="BP5" s="1077"/>
      <c r="BQ5" s="1061" t="s">
        <v>198</v>
      </c>
      <c r="BR5" s="1100"/>
      <c r="BS5" s="1100"/>
      <c r="BT5" s="1100"/>
      <c r="BU5" s="1100"/>
      <c r="BV5" s="1100"/>
      <c r="BW5" s="1101"/>
      <c r="BX5" s="1101" t="s">
        <v>87</v>
      </c>
      <c r="BY5" s="1102"/>
      <c r="BZ5" s="1102"/>
      <c r="CA5" s="1102"/>
      <c r="CB5" s="1103"/>
      <c r="CC5" s="1077"/>
      <c r="CD5" s="1107" t="s">
        <v>88</v>
      </c>
    </row>
    <row r="6" spans="1:82" ht="27" customHeight="1" x14ac:dyDescent="0.25">
      <c r="A6" s="1076"/>
      <c r="B6" s="1078"/>
      <c r="C6" s="1114"/>
      <c r="D6" s="1078"/>
      <c r="E6" s="1114"/>
      <c r="F6" s="1078"/>
      <c r="G6" s="1114"/>
      <c r="H6" s="1078"/>
      <c r="I6" s="840" t="s">
        <v>180</v>
      </c>
      <c r="J6" s="831" t="s">
        <v>181</v>
      </c>
      <c r="K6" s="831" t="s">
        <v>182</v>
      </c>
      <c r="L6" s="831" t="s">
        <v>183</v>
      </c>
      <c r="M6" s="1104"/>
      <c r="N6" s="1105" t="s">
        <v>185</v>
      </c>
      <c r="O6" s="1106"/>
      <c r="P6" s="1106"/>
      <c r="Q6" s="1106"/>
      <c r="R6" s="1106"/>
      <c r="S6" s="1106"/>
      <c r="T6" s="1106"/>
      <c r="U6" s="1106"/>
      <c r="V6" s="1105" t="s">
        <v>57</v>
      </c>
      <c r="W6" s="1106"/>
      <c r="X6" s="1106"/>
      <c r="Y6" s="1106"/>
      <c r="Z6" s="1106"/>
      <c r="AA6" s="1106"/>
      <c r="AB6" s="1106"/>
      <c r="AC6" s="1106"/>
      <c r="AD6" s="1106"/>
      <c r="AE6" s="1106"/>
      <c r="AF6" s="1106"/>
      <c r="AG6" s="831"/>
      <c r="AH6" s="1113" t="s">
        <v>68</v>
      </c>
      <c r="AI6" s="1110"/>
      <c r="AJ6" s="1110"/>
      <c r="AK6" s="1110"/>
      <c r="AL6" s="1110"/>
      <c r="AM6" s="1110"/>
      <c r="AN6" s="1110"/>
      <c r="AO6" s="1110"/>
      <c r="AP6" s="1110"/>
      <c r="AQ6" s="1110"/>
      <c r="AR6" s="1110"/>
      <c r="AS6" s="1110"/>
      <c r="AT6" s="1110"/>
      <c r="AU6" s="1110"/>
      <c r="AV6" s="1110"/>
      <c r="AW6" s="1110"/>
      <c r="AX6" s="1110"/>
      <c r="AY6" s="1111"/>
      <c r="AZ6" s="1104"/>
      <c r="BA6" s="838" t="s">
        <v>72</v>
      </c>
      <c r="BB6" s="837" t="s">
        <v>73</v>
      </c>
      <c r="BC6" s="837" t="s">
        <v>74</v>
      </c>
      <c r="BD6" s="327" t="s">
        <v>75</v>
      </c>
      <c r="BE6" s="830"/>
      <c r="BF6" s="838" t="s">
        <v>309</v>
      </c>
      <c r="BG6" s="837" t="s">
        <v>310</v>
      </c>
      <c r="BH6" s="327" t="s">
        <v>311</v>
      </c>
      <c r="BI6" s="1078"/>
      <c r="BJ6" s="1117"/>
      <c r="BK6" s="1078"/>
      <c r="BL6" s="838" t="s">
        <v>77</v>
      </c>
      <c r="BM6" s="837" t="s">
        <v>78</v>
      </c>
      <c r="BN6" s="837" t="s">
        <v>79</v>
      </c>
      <c r="BO6" s="327" t="s">
        <v>313</v>
      </c>
      <c r="BP6" s="1078"/>
      <c r="BQ6" s="838" t="s">
        <v>192</v>
      </c>
      <c r="BR6" s="837" t="s">
        <v>193</v>
      </c>
      <c r="BS6" s="837" t="s">
        <v>194</v>
      </c>
      <c r="BT6" s="837" t="s">
        <v>195</v>
      </c>
      <c r="BU6" s="837" t="s">
        <v>196</v>
      </c>
      <c r="BV6" s="327" t="s">
        <v>197</v>
      </c>
      <c r="BW6" s="1078"/>
      <c r="BX6" s="840" t="s">
        <v>82</v>
      </c>
      <c r="BY6" s="831" t="s">
        <v>83</v>
      </c>
      <c r="BZ6" s="831" t="s">
        <v>84</v>
      </c>
      <c r="CA6" s="831" t="s">
        <v>85</v>
      </c>
      <c r="CB6" s="832" t="s">
        <v>86</v>
      </c>
      <c r="CC6" s="1078"/>
      <c r="CD6" s="1108"/>
    </row>
    <row r="7" spans="1:82" ht="14.5" x14ac:dyDescent="0.25">
      <c r="A7" s="29" t="s">
        <v>10025</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x14ac:dyDescent="0.25">
      <c r="A8" s="981" t="s">
        <v>9358</v>
      </c>
      <c r="B8" s="982"/>
      <c r="C8" s="983">
        <v>41925</v>
      </c>
      <c r="D8" s="982"/>
      <c r="E8" s="984">
        <v>10198.299999999999</v>
      </c>
      <c r="F8" s="982"/>
      <c r="G8" s="985">
        <v>30.129000000000001</v>
      </c>
      <c r="H8" s="982"/>
      <c r="I8" s="1029">
        <v>2.73</v>
      </c>
      <c r="J8" s="1029">
        <v>7.39</v>
      </c>
      <c r="K8" s="1029">
        <v>1.81</v>
      </c>
      <c r="L8" s="1029">
        <v>1.9</v>
      </c>
      <c r="M8" s="987"/>
      <c r="N8" s="986">
        <v>38.443600000000004</v>
      </c>
      <c r="O8" s="986">
        <v>-9.3405000000000005</v>
      </c>
      <c r="P8" s="986">
        <v>6.3765999999999998</v>
      </c>
      <c r="Q8" s="986">
        <v>33.2669</v>
      </c>
      <c r="R8" s="986">
        <v>11.3225</v>
      </c>
      <c r="S8" s="986">
        <v>15.8994</v>
      </c>
      <c r="T8" s="986">
        <v>0.57069999999999999</v>
      </c>
      <c r="U8" s="986">
        <v>3.3371</v>
      </c>
      <c r="V8" s="988">
        <v>5.8739999999999997</v>
      </c>
      <c r="W8" s="986">
        <v>6.4786000000000001</v>
      </c>
      <c r="X8" s="986">
        <v>11.168799999999999</v>
      </c>
      <c r="Y8" s="986">
        <v>10.603</v>
      </c>
      <c r="Z8" s="986">
        <v>10.231999999999999</v>
      </c>
      <c r="AA8" s="986">
        <v>22.016300000000001</v>
      </c>
      <c r="AB8" s="986">
        <v>0.14760000000000001</v>
      </c>
      <c r="AC8" s="986">
        <v>4.0326000000000004</v>
      </c>
      <c r="AD8" s="986">
        <v>5.0869</v>
      </c>
      <c r="AE8" s="986">
        <v>12.2058</v>
      </c>
      <c r="AF8" s="986">
        <v>9.8815000000000008</v>
      </c>
      <c r="AG8" s="987"/>
      <c r="AH8" s="989" t="s">
        <v>8477</v>
      </c>
      <c r="AI8" s="989" t="s">
        <v>7164</v>
      </c>
      <c r="AJ8" s="989" t="s">
        <v>7127</v>
      </c>
      <c r="AK8" s="989" t="s">
        <v>7124</v>
      </c>
      <c r="AL8" s="989" t="s">
        <v>7163</v>
      </c>
      <c r="AM8" s="989" t="s">
        <v>7121</v>
      </c>
      <c r="AN8" s="989" t="s">
        <v>7124</v>
      </c>
      <c r="AO8" s="989" t="s">
        <v>7127</v>
      </c>
      <c r="AP8" s="989" t="s">
        <v>7173</v>
      </c>
      <c r="AQ8" s="989" t="s">
        <v>7135</v>
      </c>
      <c r="AR8" s="989" t="s">
        <v>7122</v>
      </c>
      <c r="AS8" s="989" t="s">
        <v>7129</v>
      </c>
      <c r="AT8" s="989" t="s">
        <v>7130</v>
      </c>
      <c r="AU8" s="989" t="s">
        <v>7121</v>
      </c>
      <c r="AV8" s="989" t="s">
        <v>7124</v>
      </c>
      <c r="AW8" s="989" t="s">
        <v>7124</v>
      </c>
      <c r="AX8" s="989" t="s">
        <v>7173</v>
      </c>
      <c r="AY8" s="989" t="s">
        <v>7164</v>
      </c>
      <c r="AZ8" s="987"/>
      <c r="BA8" s="992">
        <v>64.413946048552503</v>
      </c>
      <c r="BB8" s="992">
        <v>0</v>
      </c>
      <c r="BC8" s="992">
        <v>8.2905043289462105E-2</v>
      </c>
      <c r="BD8" s="992" t="s">
        <v>430</v>
      </c>
      <c r="BE8" s="982"/>
      <c r="BF8" s="986">
        <v>61.289986851400002</v>
      </c>
      <c r="BG8" s="986">
        <v>26.110594389599999</v>
      </c>
      <c r="BH8" s="986">
        <v>2.3473225440999999</v>
      </c>
      <c r="BI8" s="982"/>
      <c r="BJ8" s="986">
        <v>33.502395079999999</v>
      </c>
      <c r="BK8" s="982"/>
      <c r="BL8" s="986">
        <v>44.119300000000003</v>
      </c>
      <c r="BM8" s="986">
        <v>19.226299999999998</v>
      </c>
      <c r="BN8" s="986">
        <v>5.9264999999999999</v>
      </c>
      <c r="BO8" s="986">
        <v>30.727900000000002</v>
      </c>
      <c r="BP8" s="982"/>
      <c r="BQ8" s="986">
        <v>2.0699999999999998</v>
      </c>
      <c r="BR8" s="986">
        <v>21.29</v>
      </c>
      <c r="BS8" s="986">
        <v>1.23</v>
      </c>
      <c r="BT8" s="986" t="s">
        <v>430</v>
      </c>
      <c r="BU8" s="986" t="s">
        <v>430</v>
      </c>
      <c r="BV8" s="986">
        <v>6.14</v>
      </c>
      <c r="BW8" s="982"/>
      <c r="BX8" s="1032" t="s">
        <v>9278</v>
      </c>
      <c r="BY8" s="1032" t="s">
        <v>9279</v>
      </c>
      <c r="BZ8" s="1032" t="s">
        <v>6276</v>
      </c>
      <c r="CA8" s="1032" t="s">
        <v>9280</v>
      </c>
      <c r="CB8" s="1032" t="s">
        <v>9281</v>
      </c>
      <c r="CC8" s="982"/>
      <c r="CD8" s="1010" t="s">
        <v>476</v>
      </c>
    </row>
    <row r="9" spans="1:82" x14ac:dyDescent="0.25">
      <c r="A9" s="981" t="s">
        <v>9436</v>
      </c>
      <c r="B9" s="994"/>
      <c r="C9" s="995">
        <v>41275</v>
      </c>
      <c r="D9" s="994"/>
      <c r="E9" s="996">
        <v>73265</v>
      </c>
      <c r="F9" s="994"/>
      <c r="G9" s="997">
        <v>42.622799999999998</v>
      </c>
      <c r="H9" s="994"/>
      <c r="I9" s="1036">
        <v>0.63</v>
      </c>
      <c r="J9" s="1036">
        <v>7.75</v>
      </c>
      <c r="K9" s="1036">
        <v>0.57999999999999996</v>
      </c>
      <c r="L9" s="1036">
        <v>0.59</v>
      </c>
      <c r="M9" s="999"/>
      <c r="N9" s="998">
        <v>-19.1721</v>
      </c>
      <c r="O9" s="998">
        <v>6.5312000000000001</v>
      </c>
      <c r="P9" s="998">
        <v>7.5835999999999997</v>
      </c>
      <c r="Q9" s="998">
        <v>5.1974</v>
      </c>
      <c r="R9" s="998">
        <v>8.1745000000000001</v>
      </c>
      <c r="S9" s="998">
        <v>6.4157999999999999</v>
      </c>
      <c r="T9" s="998">
        <v>6.6391</v>
      </c>
      <c r="U9" s="998">
        <v>6.7653999999999996</v>
      </c>
      <c r="V9" s="1000">
        <v>6.5918999999999999</v>
      </c>
      <c r="W9" s="998">
        <v>7.1371000000000002</v>
      </c>
      <c r="X9" s="998">
        <v>7.6227</v>
      </c>
      <c r="Y9" s="998">
        <v>6.7948000000000004</v>
      </c>
      <c r="Z9" s="998">
        <v>6.4794</v>
      </c>
      <c r="AA9" s="998">
        <v>6.0627000000000004</v>
      </c>
      <c r="AB9" s="998">
        <v>6.6120999999999999</v>
      </c>
      <c r="AC9" s="998">
        <v>6.7847999999999997</v>
      </c>
      <c r="AD9" s="998">
        <v>6.5270000000000001</v>
      </c>
      <c r="AE9" s="998">
        <v>12.5815</v>
      </c>
      <c r="AF9" s="998">
        <v>7.0838999999999999</v>
      </c>
      <c r="AG9" s="999"/>
      <c r="AH9" s="1001" t="s">
        <v>7163</v>
      </c>
      <c r="AI9" s="1001" t="s">
        <v>7123</v>
      </c>
      <c r="AJ9" s="1001" t="s">
        <v>7135</v>
      </c>
      <c r="AK9" s="1001" t="s">
        <v>7163</v>
      </c>
      <c r="AL9" s="1001" t="s">
        <v>7123</v>
      </c>
      <c r="AM9" s="1001" t="s">
        <v>7122</v>
      </c>
      <c r="AN9" s="1001" t="s">
        <v>10027</v>
      </c>
      <c r="AO9" s="1001" t="s">
        <v>7122</v>
      </c>
      <c r="AP9" s="1001" t="s">
        <v>7173</v>
      </c>
      <c r="AQ9" s="1001" t="s">
        <v>7122</v>
      </c>
      <c r="AR9" s="1001" t="s">
        <v>10024</v>
      </c>
      <c r="AS9" s="1001" t="s">
        <v>10024</v>
      </c>
      <c r="AT9" s="1001" t="s">
        <v>7233</v>
      </c>
      <c r="AU9" s="1001" t="s">
        <v>7123</v>
      </c>
      <c r="AV9" s="1001" t="s">
        <v>10027</v>
      </c>
      <c r="AW9" s="1001" t="s">
        <v>7122</v>
      </c>
      <c r="AX9" s="1001" t="s">
        <v>7121</v>
      </c>
      <c r="AY9" s="1001" t="s">
        <v>7135</v>
      </c>
      <c r="AZ9" s="999"/>
      <c r="BA9" s="1004">
        <v>5.33423582482963</v>
      </c>
      <c r="BB9" s="1004">
        <v>0.48784945342818598</v>
      </c>
      <c r="BC9" s="1004">
        <v>0.34668023806794301</v>
      </c>
      <c r="BD9" s="1004">
        <v>0.98161318938387798</v>
      </c>
      <c r="BE9" s="999"/>
      <c r="BF9" s="998" t="s">
        <v>430</v>
      </c>
      <c r="BG9" s="998" t="s">
        <v>430</v>
      </c>
      <c r="BH9" s="998" t="s">
        <v>430</v>
      </c>
      <c r="BI9" s="999"/>
      <c r="BJ9" s="998">
        <v>-0.66562860000000001</v>
      </c>
      <c r="BK9" s="999"/>
      <c r="BL9" s="998">
        <v>54.268099999999997</v>
      </c>
      <c r="BM9" s="998">
        <v>16.3201</v>
      </c>
      <c r="BN9" s="998">
        <v>2.3661099999999999</v>
      </c>
      <c r="BO9" s="998">
        <v>27.04569</v>
      </c>
      <c r="BP9" s="994"/>
      <c r="BQ9" s="998" t="s">
        <v>430</v>
      </c>
      <c r="BR9" s="998">
        <v>26.68</v>
      </c>
      <c r="BS9" s="998" t="s">
        <v>430</v>
      </c>
      <c r="BT9" s="998" t="s">
        <v>430</v>
      </c>
      <c r="BU9" s="998" t="s">
        <v>430</v>
      </c>
      <c r="BV9" s="998">
        <v>0.37</v>
      </c>
      <c r="BW9" s="994"/>
      <c r="BX9" s="1037" t="s">
        <v>9437</v>
      </c>
      <c r="BY9" s="1037" t="s">
        <v>9438</v>
      </c>
      <c r="BZ9" s="1037" t="s">
        <v>9439</v>
      </c>
      <c r="CA9" s="1037" t="s">
        <v>9440</v>
      </c>
      <c r="CB9" s="1037" t="s">
        <v>6061</v>
      </c>
      <c r="CC9" s="994"/>
      <c r="CD9" s="1015" t="s">
        <v>7945</v>
      </c>
    </row>
    <row r="10" spans="1:82" x14ac:dyDescent="0.25">
      <c r="A10" s="981" t="s">
        <v>9758</v>
      </c>
      <c r="B10" s="994"/>
      <c r="C10" s="995">
        <v>45191</v>
      </c>
      <c r="D10" s="994"/>
      <c r="E10" s="996">
        <v>14377.7</v>
      </c>
      <c r="F10" s="994"/>
      <c r="G10" s="997">
        <v>16.317</v>
      </c>
      <c r="H10" s="994"/>
      <c r="I10" s="1036">
        <v>7.81</v>
      </c>
      <c r="J10" s="1036">
        <v>7.14</v>
      </c>
      <c r="K10" s="1036">
        <v>3.12</v>
      </c>
      <c r="L10" s="1036">
        <v>3.24</v>
      </c>
      <c r="M10" s="999"/>
      <c r="N10" s="998" t="s">
        <v>430</v>
      </c>
      <c r="O10" s="998">
        <v>-53.924999999999997</v>
      </c>
      <c r="P10" s="998">
        <v>-46.982700000000001</v>
      </c>
      <c r="Q10" s="998">
        <v>48.487000000000002</v>
      </c>
      <c r="R10" s="998">
        <v>-4.8723999999999998</v>
      </c>
      <c r="S10" s="998">
        <v>25.629300000000001</v>
      </c>
      <c r="T10" s="998">
        <v>3.8027000000000002</v>
      </c>
      <c r="U10" s="998">
        <v>16.649100000000001</v>
      </c>
      <c r="V10" s="1000">
        <v>21.6647</v>
      </c>
      <c r="W10" s="998">
        <v>13.5242</v>
      </c>
      <c r="X10" s="998" t="s">
        <v>430</v>
      </c>
      <c r="Y10" s="998" t="s">
        <v>430</v>
      </c>
      <c r="Z10" s="998" t="s">
        <v>430</v>
      </c>
      <c r="AA10" s="998">
        <v>34.710099999999997</v>
      </c>
      <c r="AB10" s="998">
        <v>2.7218</v>
      </c>
      <c r="AC10" s="998">
        <v>17.482900000000001</v>
      </c>
      <c r="AD10" s="998">
        <v>20.702300000000001</v>
      </c>
      <c r="AE10" s="998">
        <v>-12.244300000000001</v>
      </c>
      <c r="AF10" s="998">
        <v>19.459599999999998</v>
      </c>
      <c r="AG10" s="999"/>
      <c r="AH10" s="996" t="s">
        <v>430</v>
      </c>
      <c r="AI10" s="1001" t="s">
        <v>7136</v>
      </c>
      <c r="AJ10" s="1001" t="s">
        <v>7124</v>
      </c>
      <c r="AK10" s="1001" t="s">
        <v>7127</v>
      </c>
      <c r="AL10" s="1001" t="s">
        <v>7163</v>
      </c>
      <c r="AM10" s="1001" t="s">
        <v>7128</v>
      </c>
      <c r="AN10" s="1001" t="s">
        <v>7135</v>
      </c>
      <c r="AO10" s="1001" t="s">
        <v>10027</v>
      </c>
      <c r="AP10" s="1001" t="s">
        <v>7213</v>
      </c>
      <c r="AQ10" s="1001" t="s">
        <v>7140</v>
      </c>
      <c r="AR10" s="996" t="s">
        <v>430</v>
      </c>
      <c r="AS10" s="996" t="s">
        <v>430</v>
      </c>
      <c r="AT10" s="996" t="s">
        <v>430</v>
      </c>
      <c r="AU10" s="1001" t="s">
        <v>7121</v>
      </c>
      <c r="AV10" s="1001" t="s">
        <v>7123</v>
      </c>
      <c r="AW10" s="1001" t="s">
        <v>10027</v>
      </c>
      <c r="AX10" s="1001" t="s">
        <v>7213</v>
      </c>
      <c r="AY10" s="1001" t="s">
        <v>7163</v>
      </c>
      <c r="AZ10" s="999"/>
      <c r="BA10" s="1004">
        <v>124.00160669349999</v>
      </c>
      <c r="BB10" s="1004">
        <v>0</v>
      </c>
      <c r="BC10" s="1004">
        <v>0.101379249876613</v>
      </c>
      <c r="BD10" s="1004" t="s">
        <v>430</v>
      </c>
      <c r="BE10" s="994"/>
      <c r="BF10" s="998">
        <v>100.88309257020001</v>
      </c>
      <c r="BG10" s="998">
        <v>30.080793928599999</v>
      </c>
      <c r="BH10" s="998">
        <v>3.3537376975000002</v>
      </c>
      <c r="BI10" s="994"/>
      <c r="BJ10" s="998">
        <v>70.131777720000002</v>
      </c>
      <c r="BK10" s="994"/>
      <c r="BL10" s="998">
        <v>40.9129</v>
      </c>
      <c r="BM10" s="998">
        <v>14.9291</v>
      </c>
      <c r="BN10" s="998">
        <v>14.816800000000001</v>
      </c>
      <c r="BO10" s="998">
        <v>29.341200000000001</v>
      </c>
      <c r="BP10" s="994"/>
      <c r="BQ10" s="998">
        <v>4.34</v>
      </c>
      <c r="BR10" s="998">
        <v>6.38</v>
      </c>
      <c r="BS10" s="998">
        <v>0.71</v>
      </c>
      <c r="BT10" s="998">
        <v>7.0000000000000007E-2</v>
      </c>
      <c r="BU10" s="998" t="s">
        <v>430</v>
      </c>
      <c r="BV10" s="998">
        <v>9.6300000000000008</v>
      </c>
      <c r="BW10" s="994"/>
      <c r="BX10" s="1037" t="s">
        <v>6058</v>
      </c>
      <c r="BY10" s="1037" t="s">
        <v>9700</v>
      </c>
      <c r="BZ10" s="1037" t="s">
        <v>809</v>
      </c>
      <c r="CA10" s="1037" t="s">
        <v>6100</v>
      </c>
      <c r="CB10" s="1037" t="s">
        <v>9701</v>
      </c>
      <c r="CC10" s="994"/>
      <c r="CD10" s="1015" t="s">
        <v>443</v>
      </c>
    </row>
    <row r="11" spans="1:82" x14ac:dyDescent="0.25">
      <c r="A11" s="981" t="s">
        <v>9915</v>
      </c>
      <c r="B11" s="1006"/>
      <c r="C11" s="995">
        <v>41275</v>
      </c>
      <c r="D11" s="1006"/>
      <c r="E11" s="996">
        <v>2876.02</v>
      </c>
      <c r="F11" s="1006"/>
      <c r="G11" s="997">
        <v>69.403499999999994</v>
      </c>
      <c r="H11" s="1006"/>
      <c r="I11" s="1036">
        <v>7.31</v>
      </c>
      <c r="J11" s="1036">
        <v>7.61</v>
      </c>
      <c r="K11" s="1036">
        <v>3.57</v>
      </c>
      <c r="L11" s="1036">
        <v>3.71</v>
      </c>
      <c r="M11" s="1007"/>
      <c r="N11" s="998">
        <v>97.447699999999998</v>
      </c>
      <c r="O11" s="998">
        <v>19.722200000000001</v>
      </c>
      <c r="P11" s="998">
        <v>23.88</v>
      </c>
      <c r="Q11" s="998">
        <v>37.661799999999999</v>
      </c>
      <c r="R11" s="998">
        <v>23.0745</v>
      </c>
      <c r="S11" s="998">
        <v>12.664300000000001</v>
      </c>
      <c r="T11" s="998">
        <v>0.90710000000000002</v>
      </c>
      <c r="U11" s="998">
        <v>3.3485999999999998</v>
      </c>
      <c r="V11" s="1000">
        <v>3.0485000000000002</v>
      </c>
      <c r="W11" s="998">
        <v>5.5339999999999998</v>
      </c>
      <c r="X11" s="998">
        <v>9.7297999999999991</v>
      </c>
      <c r="Y11" s="998">
        <v>9.5358999999999998</v>
      </c>
      <c r="Z11" s="998">
        <v>10.355600000000001</v>
      </c>
      <c r="AA11" s="998">
        <v>17.6691</v>
      </c>
      <c r="AB11" s="998">
        <v>0.55230000000000001</v>
      </c>
      <c r="AC11" s="998">
        <v>3.6097999999999999</v>
      </c>
      <c r="AD11" s="998">
        <v>2.7408000000000001</v>
      </c>
      <c r="AE11" s="998">
        <v>28.206299999999999</v>
      </c>
      <c r="AF11" s="998">
        <v>10.4323</v>
      </c>
      <c r="AG11" s="1007"/>
      <c r="AH11" s="1001" t="s">
        <v>7121</v>
      </c>
      <c r="AI11" s="1001" t="s">
        <v>7128</v>
      </c>
      <c r="AJ11" s="1001" t="s">
        <v>7122</v>
      </c>
      <c r="AK11" s="1001" t="s">
        <v>7129</v>
      </c>
      <c r="AL11" s="1001" t="s">
        <v>7173</v>
      </c>
      <c r="AM11" s="1001" t="s">
        <v>7123</v>
      </c>
      <c r="AN11" s="1001" t="s">
        <v>7124</v>
      </c>
      <c r="AO11" s="1001" t="s">
        <v>7123</v>
      </c>
      <c r="AP11" s="1001" t="s">
        <v>7124</v>
      </c>
      <c r="AQ11" s="1001" t="s">
        <v>7136</v>
      </c>
      <c r="AR11" s="1001" t="s">
        <v>7122</v>
      </c>
      <c r="AS11" s="1001" t="s">
        <v>10024</v>
      </c>
      <c r="AT11" s="1001" t="s">
        <v>7213</v>
      </c>
      <c r="AU11" s="1001" t="s">
        <v>7123</v>
      </c>
      <c r="AV11" s="1001" t="s">
        <v>7124</v>
      </c>
      <c r="AW11" s="1001" t="s">
        <v>7131</v>
      </c>
      <c r="AX11" s="1001" t="s">
        <v>7131</v>
      </c>
      <c r="AY11" s="1001" t="s">
        <v>7122</v>
      </c>
      <c r="AZ11" s="1007"/>
      <c r="BA11" s="1004">
        <v>58.489504425629399</v>
      </c>
      <c r="BB11" s="1004">
        <v>0</v>
      </c>
      <c r="BC11" s="1004">
        <v>6.6397039459016094E-2</v>
      </c>
      <c r="BD11" s="1004" t="s">
        <v>430</v>
      </c>
      <c r="BE11" s="1006"/>
      <c r="BF11" s="998">
        <v>51.433659295299996</v>
      </c>
      <c r="BG11" s="998">
        <v>22.279061547200001</v>
      </c>
      <c r="BH11" s="998">
        <v>2.3086097763</v>
      </c>
      <c r="BI11" s="1006"/>
      <c r="BJ11" s="998">
        <v>21.85746533</v>
      </c>
      <c r="BK11" s="1006"/>
      <c r="BL11" s="998">
        <v>15.002599999999999</v>
      </c>
      <c r="BM11" s="998">
        <v>4.9716199999999997</v>
      </c>
      <c r="BN11" s="998">
        <v>1.88324</v>
      </c>
      <c r="BO11" s="998">
        <v>78.142539999999997</v>
      </c>
      <c r="BP11" s="1006"/>
      <c r="BQ11" s="998">
        <v>25.79</v>
      </c>
      <c r="BR11" s="998">
        <v>23.89</v>
      </c>
      <c r="BS11" s="998">
        <v>0.87</v>
      </c>
      <c r="BT11" s="998">
        <v>11.26</v>
      </c>
      <c r="BU11" s="998">
        <v>0.01</v>
      </c>
      <c r="BV11" s="998">
        <v>16.309999999999999</v>
      </c>
      <c r="BW11" s="1006"/>
      <c r="BX11" s="1025" t="s">
        <v>9916</v>
      </c>
      <c r="BY11" s="1025" t="s">
        <v>9917</v>
      </c>
      <c r="BZ11" s="1025" t="s">
        <v>9918</v>
      </c>
      <c r="CA11" s="1025" t="s">
        <v>2151</v>
      </c>
      <c r="CB11" s="1025" t="s">
        <v>9919</v>
      </c>
      <c r="CC11" s="1006"/>
      <c r="CD11" s="1015" t="s">
        <v>615</v>
      </c>
    </row>
    <row r="12" spans="1:82" x14ac:dyDescent="0.25">
      <c r="A12" s="914" t="s">
        <v>7262</v>
      </c>
      <c r="B12" s="959"/>
      <c r="C12" s="33"/>
      <c r="D12" s="33"/>
      <c r="E12" s="33"/>
      <c r="F12" s="33"/>
      <c r="G12" s="33"/>
      <c r="H12" s="33"/>
      <c r="I12" s="33"/>
      <c r="J12" s="33"/>
      <c r="K12" s="33"/>
      <c r="L12" s="33"/>
      <c r="M12" s="33"/>
      <c r="N12" s="70">
        <f t="shared" ref="N12:AF12" si="0">IFERROR(ROUND(AVERAGE(N8:N11),2),"--")</f>
        <v>38.909999999999997</v>
      </c>
      <c r="O12" s="59">
        <f t="shared" si="0"/>
        <v>-9.25</v>
      </c>
      <c r="P12" s="59">
        <f t="shared" si="0"/>
        <v>-2.29</v>
      </c>
      <c r="Q12" s="59">
        <f t="shared" si="0"/>
        <v>31.15</v>
      </c>
      <c r="R12" s="59">
        <f t="shared" si="0"/>
        <v>9.42</v>
      </c>
      <c r="S12" s="59">
        <f t="shared" si="0"/>
        <v>15.15</v>
      </c>
      <c r="T12" s="59">
        <f t="shared" si="0"/>
        <v>2.98</v>
      </c>
      <c r="U12" s="59">
        <f t="shared" si="0"/>
        <v>7.53</v>
      </c>
      <c r="V12" s="70">
        <f t="shared" si="0"/>
        <v>9.2899999999999991</v>
      </c>
      <c r="W12" s="59">
        <f t="shared" si="0"/>
        <v>8.17</v>
      </c>
      <c r="X12" s="59">
        <f t="shared" si="0"/>
        <v>9.51</v>
      </c>
      <c r="Y12" s="59">
        <f t="shared" si="0"/>
        <v>8.98</v>
      </c>
      <c r="Z12" s="59">
        <f t="shared" si="0"/>
        <v>9.02</v>
      </c>
      <c r="AA12" s="59">
        <f t="shared" si="0"/>
        <v>20.11</v>
      </c>
      <c r="AB12" s="59">
        <f t="shared" si="0"/>
        <v>2.5099999999999998</v>
      </c>
      <c r="AC12" s="59">
        <f t="shared" si="0"/>
        <v>7.98</v>
      </c>
      <c r="AD12" s="59">
        <f t="shared" si="0"/>
        <v>8.76</v>
      </c>
      <c r="AE12" s="59">
        <f t="shared" si="0"/>
        <v>10.19</v>
      </c>
      <c r="AF12" s="88">
        <f t="shared" si="0"/>
        <v>11.71</v>
      </c>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4"/>
    </row>
    <row r="13" spans="1:82" x14ac:dyDescent="0.25">
      <c r="A13" s="910" t="s">
        <v>94</v>
      </c>
      <c r="B13" s="960"/>
      <c r="C13" s="25"/>
      <c r="D13" s="25"/>
      <c r="E13" s="25"/>
      <c r="F13" s="25"/>
      <c r="G13" s="25"/>
      <c r="H13" s="25"/>
      <c r="I13" s="25"/>
      <c r="J13" s="25"/>
      <c r="K13" s="25"/>
      <c r="L13" s="25"/>
      <c r="M13" s="25"/>
      <c r="N13" s="71">
        <f t="shared" ref="N13:AF13" si="1">IF(COUNTIF(N8:N11,"--") = 4,"--",ROUND(MAX(N8:N11),2))</f>
        <v>97.45</v>
      </c>
      <c r="O13" s="60">
        <f t="shared" si="1"/>
        <v>19.72</v>
      </c>
      <c r="P13" s="60">
        <f t="shared" si="1"/>
        <v>23.88</v>
      </c>
      <c r="Q13" s="60">
        <f t="shared" si="1"/>
        <v>48.49</v>
      </c>
      <c r="R13" s="60">
        <f t="shared" si="1"/>
        <v>23.07</v>
      </c>
      <c r="S13" s="60">
        <f t="shared" si="1"/>
        <v>25.63</v>
      </c>
      <c r="T13" s="60">
        <f t="shared" si="1"/>
        <v>6.64</v>
      </c>
      <c r="U13" s="60">
        <f t="shared" si="1"/>
        <v>16.649999999999999</v>
      </c>
      <c r="V13" s="71">
        <f t="shared" si="1"/>
        <v>21.66</v>
      </c>
      <c r="W13" s="60">
        <f t="shared" si="1"/>
        <v>13.52</v>
      </c>
      <c r="X13" s="60">
        <f t="shared" si="1"/>
        <v>11.17</v>
      </c>
      <c r="Y13" s="60">
        <f t="shared" si="1"/>
        <v>10.6</v>
      </c>
      <c r="Z13" s="60">
        <f t="shared" si="1"/>
        <v>10.36</v>
      </c>
      <c r="AA13" s="60">
        <f t="shared" si="1"/>
        <v>34.71</v>
      </c>
      <c r="AB13" s="60">
        <f t="shared" si="1"/>
        <v>6.61</v>
      </c>
      <c r="AC13" s="60">
        <f t="shared" si="1"/>
        <v>17.48</v>
      </c>
      <c r="AD13" s="60">
        <f t="shared" si="1"/>
        <v>20.7</v>
      </c>
      <c r="AE13" s="60">
        <f t="shared" si="1"/>
        <v>28.21</v>
      </c>
      <c r="AF13" s="89">
        <f t="shared" si="1"/>
        <v>19.46</v>
      </c>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6"/>
    </row>
    <row r="14" spans="1:82" x14ac:dyDescent="0.25">
      <c r="A14" s="910" t="s">
        <v>95</v>
      </c>
      <c r="B14" s="960"/>
      <c r="C14" s="25"/>
      <c r="D14" s="25"/>
      <c r="E14" s="25"/>
      <c r="F14" s="25"/>
      <c r="G14" s="25"/>
      <c r="H14" s="25"/>
      <c r="I14" s="25"/>
      <c r="J14" s="25"/>
      <c r="K14" s="25"/>
      <c r="L14" s="25"/>
      <c r="M14" s="25"/>
      <c r="N14" s="71">
        <f t="shared" ref="N14:AF14" si="2">IF(COUNTIF(N8:N11,"--") = 4,"--",ROUND(MIN(N8:N11),2))</f>
        <v>-19.170000000000002</v>
      </c>
      <c r="O14" s="60">
        <f t="shared" si="2"/>
        <v>-53.93</v>
      </c>
      <c r="P14" s="60">
        <f t="shared" si="2"/>
        <v>-46.98</v>
      </c>
      <c r="Q14" s="60">
        <f t="shared" si="2"/>
        <v>5.2</v>
      </c>
      <c r="R14" s="60">
        <f t="shared" si="2"/>
        <v>-4.87</v>
      </c>
      <c r="S14" s="60">
        <f t="shared" si="2"/>
        <v>6.42</v>
      </c>
      <c r="T14" s="60">
        <f t="shared" si="2"/>
        <v>0.56999999999999995</v>
      </c>
      <c r="U14" s="60">
        <f t="shared" si="2"/>
        <v>3.34</v>
      </c>
      <c r="V14" s="71">
        <f t="shared" si="2"/>
        <v>3.05</v>
      </c>
      <c r="W14" s="60">
        <f t="shared" si="2"/>
        <v>5.53</v>
      </c>
      <c r="X14" s="60">
        <f t="shared" si="2"/>
        <v>7.62</v>
      </c>
      <c r="Y14" s="60">
        <f t="shared" si="2"/>
        <v>6.79</v>
      </c>
      <c r="Z14" s="60">
        <f t="shared" si="2"/>
        <v>6.48</v>
      </c>
      <c r="AA14" s="60">
        <f t="shared" si="2"/>
        <v>6.06</v>
      </c>
      <c r="AB14" s="60">
        <f t="shared" si="2"/>
        <v>0.15</v>
      </c>
      <c r="AC14" s="60">
        <f t="shared" si="2"/>
        <v>3.61</v>
      </c>
      <c r="AD14" s="60">
        <f t="shared" si="2"/>
        <v>2.74</v>
      </c>
      <c r="AE14" s="60">
        <f t="shared" si="2"/>
        <v>-12.24</v>
      </c>
      <c r="AF14" s="89">
        <f t="shared" si="2"/>
        <v>7.08</v>
      </c>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6"/>
    </row>
    <row r="15" spans="1:82" x14ac:dyDescent="0.25">
      <c r="A15" s="912" t="s">
        <v>96</v>
      </c>
      <c r="B15" s="961"/>
      <c r="C15" s="27"/>
      <c r="D15" s="27"/>
      <c r="E15" s="27"/>
      <c r="F15" s="27"/>
      <c r="G15" s="27"/>
      <c r="H15" s="27"/>
      <c r="I15" s="27"/>
      <c r="J15" s="27"/>
      <c r="K15" s="27"/>
      <c r="L15" s="27"/>
      <c r="M15" s="27"/>
      <c r="N15" s="72">
        <f t="shared" ref="N15:AF15" si="3">IFERROR(ROUND(MEDIAN(N8:N11),2),"--")</f>
        <v>38.44</v>
      </c>
      <c r="O15" s="61">
        <f t="shared" si="3"/>
        <v>-1.4</v>
      </c>
      <c r="P15" s="61">
        <f t="shared" si="3"/>
        <v>6.98</v>
      </c>
      <c r="Q15" s="61">
        <f t="shared" si="3"/>
        <v>35.46</v>
      </c>
      <c r="R15" s="61">
        <f t="shared" si="3"/>
        <v>9.75</v>
      </c>
      <c r="S15" s="61">
        <f t="shared" si="3"/>
        <v>14.28</v>
      </c>
      <c r="T15" s="61">
        <f t="shared" si="3"/>
        <v>2.35</v>
      </c>
      <c r="U15" s="61">
        <f t="shared" si="3"/>
        <v>5.0599999999999996</v>
      </c>
      <c r="V15" s="72">
        <f t="shared" si="3"/>
        <v>6.23</v>
      </c>
      <c r="W15" s="61">
        <f t="shared" si="3"/>
        <v>6.81</v>
      </c>
      <c r="X15" s="61">
        <f t="shared" si="3"/>
        <v>9.73</v>
      </c>
      <c r="Y15" s="61">
        <f t="shared" si="3"/>
        <v>9.5399999999999991</v>
      </c>
      <c r="Z15" s="61">
        <f t="shared" si="3"/>
        <v>10.23</v>
      </c>
      <c r="AA15" s="61">
        <f t="shared" si="3"/>
        <v>19.84</v>
      </c>
      <c r="AB15" s="61">
        <f t="shared" si="3"/>
        <v>1.64</v>
      </c>
      <c r="AC15" s="61">
        <f t="shared" si="3"/>
        <v>5.41</v>
      </c>
      <c r="AD15" s="61">
        <f t="shared" si="3"/>
        <v>5.81</v>
      </c>
      <c r="AE15" s="61">
        <f t="shared" si="3"/>
        <v>12.39</v>
      </c>
      <c r="AF15" s="90">
        <f t="shared" si="3"/>
        <v>10.16</v>
      </c>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2"/>
    </row>
    <row r="16" spans="1:82" ht="14.5" x14ac:dyDescent="0.25">
      <c r="A16" s="39" t="s">
        <v>10023</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row>
    <row r="17" spans="1:82" x14ac:dyDescent="0.25">
      <c r="A17" s="981" t="s">
        <v>9277</v>
      </c>
      <c r="B17" s="982"/>
      <c r="C17" s="983">
        <v>41925</v>
      </c>
      <c r="D17" s="982"/>
      <c r="E17" s="984">
        <v>10198.299999999999</v>
      </c>
      <c r="F17" s="982"/>
      <c r="G17" s="985">
        <v>27.157399999999999</v>
      </c>
      <c r="H17" s="982"/>
      <c r="I17" s="1029">
        <v>2.73</v>
      </c>
      <c r="J17" s="1029">
        <v>7.39</v>
      </c>
      <c r="K17" s="1029">
        <v>1.81</v>
      </c>
      <c r="L17" s="1029">
        <v>1.9</v>
      </c>
      <c r="M17" s="987"/>
      <c r="N17" s="986">
        <v>37.402000000000001</v>
      </c>
      <c r="O17" s="986">
        <v>-10.3879</v>
      </c>
      <c r="P17" s="986">
        <v>5.3239000000000001</v>
      </c>
      <c r="Q17" s="986">
        <v>32.207799999999999</v>
      </c>
      <c r="R17" s="986">
        <v>10.26</v>
      </c>
      <c r="S17" s="986">
        <v>14.8149</v>
      </c>
      <c r="T17" s="986">
        <v>-0.4803</v>
      </c>
      <c r="U17" s="986">
        <v>2.2547999999999999</v>
      </c>
      <c r="V17" s="988">
        <v>4.7468000000000004</v>
      </c>
      <c r="W17" s="986">
        <v>5.3204000000000002</v>
      </c>
      <c r="X17" s="986">
        <v>9.9614999999999991</v>
      </c>
      <c r="Y17" s="986">
        <v>9.4357000000000006</v>
      </c>
      <c r="Z17" s="986">
        <v>9.2136999999999993</v>
      </c>
      <c r="AA17" s="986">
        <v>20.920200000000001</v>
      </c>
      <c r="AB17" s="986">
        <v>-0.90159999999999996</v>
      </c>
      <c r="AC17" s="986">
        <v>2.9460000000000002</v>
      </c>
      <c r="AD17" s="986">
        <v>3.9693000000000001</v>
      </c>
      <c r="AE17" s="986">
        <v>11.1449</v>
      </c>
      <c r="AF17" s="986">
        <v>8.9108999999999998</v>
      </c>
      <c r="AG17" s="987"/>
      <c r="AH17" s="989" t="s">
        <v>7127</v>
      </c>
      <c r="AI17" s="989" t="s">
        <v>7164</v>
      </c>
      <c r="AJ17" s="989" t="s">
        <v>7127</v>
      </c>
      <c r="AK17" s="989" t="s">
        <v>7124</v>
      </c>
      <c r="AL17" s="989" t="s">
        <v>7163</v>
      </c>
      <c r="AM17" s="989" t="s">
        <v>7121</v>
      </c>
      <c r="AN17" s="989" t="s">
        <v>7124</v>
      </c>
      <c r="AO17" s="989" t="s">
        <v>7127</v>
      </c>
      <c r="AP17" s="989" t="s">
        <v>7173</v>
      </c>
      <c r="AQ17" s="989" t="s">
        <v>7135</v>
      </c>
      <c r="AR17" s="989" t="s">
        <v>7122</v>
      </c>
      <c r="AS17" s="989" t="s">
        <v>10024</v>
      </c>
      <c r="AT17" s="989" t="s">
        <v>7169</v>
      </c>
      <c r="AU17" s="989" t="s">
        <v>7121</v>
      </c>
      <c r="AV17" s="989" t="s">
        <v>7124</v>
      </c>
      <c r="AW17" s="989" t="s">
        <v>7127</v>
      </c>
      <c r="AX17" s="989" t="s">
        <v>7173</v>
      </c>
      <c r="AY17" s="989" t="s">
        <v>7164</v>
      </c>
      <c r="AZ17" s="987"/>
      <c r="BA17" s="992">
        <v>64.355088060833296</v>
      </c>
      <c r="BB17" s="992">
        <v>0</v>
      </c>
      <c r="BC17" s="992">
        <v>6.5895005476529295E-2</v>
      </c>
      <c r="BD17" s="992" t="s">
        <v>430</v>
      </c>
      <c r="BE17" s="982"/>
      <c r="BF17" s="986">
        <v>58.378791304000003</v>
      </c>
      <c r="BG17" s="986">
        <v>29.165545922300002</v>
      </c>
      <c r="BH17" s="986">
        <v>2.0016354728999999</v>
      </c>
      <c r="BI17" s="982"/>
      <c r="BJ17" s="986">
        <v>33.502395079999999</v>
      </c>
      <c r="BK17" s="982"/>
      <c r="BL17" s="986">
        <v>44.119300000000003</v>
      </c>
      <c r="BM17" s="986">
        <v>19.226299999999998</v>
      </c>
      <c r="BN17" s="986">
        <v>5.9264999999999999</v>
      </c>
      <c r="BO17" s="986">
        <v>30.727900000000002</v>
      </c>
      <c r="BP17" s="982"/>
      <c r="BQ17" s="986">
        <v>2.0699999999999998</v>
      </c>
      <c r="BR17" s="986">
        <v>21.29</v>
      </c>
      <c r="BS17" s="986">
        <v>1.23</v>
      </c>
      <c r="BT17" s="986" t="s">
        <v>430</v>
      </c>
      <c r="BU17" s="986" t="s">
        <v>430</v>
      </c>
      <c r="BV17" s="986">
        <v>6.14</v>
      </c>
      <c r="BW17" s="982"/>
      <c r="BX17" s="1032" t="s">
        <v>9278</v>
      </c>
      <c r="BY17" s="1032" t="s">
        <v>9279</v>
      </c>
      <c r="BZ17" s="1032" t="s">
        <v>6276</v>
      </c>
      <c r="CA17" s="1032" t="s">
        <v>9280</v>
      </c>
      <c r="CB17" s="1032" t="s">
        <v>9281</v>
      </c>
      <c r="CC17" s="982"/>
      <c r="CD17" s="1010" t="s">
        <v>476</v>
      </c>
    </row>
    <row r="18" spans="1:82" x14ac:dyDescent="0.25">
      <c r="A18" s="981" t="s">
        <v>9521</v>
      </c>
      <c r="B18" s="994"/>
      <c r="C18" s="995">
        <v>38624</v>
      </c>
      <c r="D18" s="994"/>
      <c r="E18" s="996">
        <v>73265</v>
      </c>
      <c r="F18" s="994"/>
      <c r="G18" s="997">
        <v>39.648600000000002</v>
      </c>
      <c r="H18" s="994"/>
      <c r="I18" s="1036">
        <v>0.63</v>
      </c>
      <c r="J18" s="1036">
        <v>7.75</v>
      </c>
      <c r="K18" s="1036">
        <v>0.57999999999999996</v>
      </c>
      <c r="L18" s="1036">
        <v>0.59</v>
      </c>
      <c r="M18" s="999"/>
      <c r="N18" s="998">
        <v>-19.7819</v>
      </c>
      <c r="O18" s="998">
        <v>5.915</v>
      </c>
      <c r="P18" s="998">
        <v>6.9663000000000004</v>
      </c>
      <c r="Q18" s="998">
        <v>4.5846999999999998</v>
      </c>
      <c r="R18" s="998">
        <v>7.5696000000000003</v>
      </c>
      <c r="S18" s="998">
        <v>5.7950999999999997</v>
      </c>
      <c r="T18" s="998">
        <v>6.0014000000000003</v>
      </c>
      <c r="U18" s="998">
        <v>6.1219999999999999</v>
      </c>
      <c r="V18" s="1000">
        <v>5.9417999999999997</v>
      </c>
      <c r="W18" s="998">
        <v>6.4928999999999997</v>
      </c>
      <c r="X18" s="998">
        <v>6.9824999999999999</v>
      </c>
      <c r="Y18" s="998">
        <v>6.1649000000000003</v>
      </c>
      <c r="Z18" s="998">
        <v>5.8958000000000004</v>
      </c>
      <c r="AA18" s="998">
        <v>5.4511000000000003</v>
      </c>
      <c r="AB18" s="998">
        <v>5.9749999999999996</v>
      </c>
      <c r="AC18" s="998">
        <v>6.1417000000000002</v>
      </c>
      <c r="AD18" s="998">
        <v>5.8777999999999997</v>
      </c>
      <c r="AE18" s="998">
        <v>11.9697</v>
      </c>
      <c r="AF18" s="998">
        <v>6.8643999999999998</v>
      </c>
      <c r="AG18" s="999"/>
      <c r="AH18" s="1001" t="s">
        <v>7163</v>
      </c>
      <c r="AI18" s="1001" t="s">
        <v>7123</v>
      </c>
      <c r="AJ18" s="1001" t="s">
        <v>7128</v>
      </c>
      <c r="AK18" s="1001" t="s">
        <v>7163</v>
      </c>
      <c r="AL18" s="1001" t="s">
        <v>7123</v>
      </c>
      <c r="AM18" s="1001" t="s">
        <v>10024</v>
      </c>
      <c r="AN18" s="1001" t="s">
        <v>10027</v>
      </c>
      <c r="AO18" s="1001" t="s">
        <v>7129</v>
      </c>
      <c r="AP18" s="1001" t="s">
        <v>7173</v>
      </c>
      <c r="AQ18" s="1001" t="s">
        <v>10024</v>
      </c>
      <c r="AR18" s="1001" t="s">
        <v>10027</v>
      </c>
      <c r="AS18" s="1001" t="s">
        <v>7129</v>
      </c>
      <c r="AT18" s="1001" t="s">
        <v>10028</v>
      </c>
      <c r="AU18" s="1001" t="s">
        <v>7135</v>
      </c>
      <c r="AV18" s="1001" t="s">
        <v>10027</v>
      </c>
      <c r="AW18" s="1001" t="s">
        <v>10024</v>
      </c>
      <c r="AX18" s="1001" t="s">
        <v>7121</v>
      </c>
      <c r="AY18" s="1001" t="s">
        <v>7173</v>
      </c>
      <c r="AZ18" s="999"/>
      <c r="BA18" s="1004">
        <v>5.3478513133731296</v>
      </c>
      <c r="BB18" s="1004">
        <v>0.488524796015264</v>
      </c>
      <c r="BC18" s="1004">
        <v>0.23355389267779</v>
      </c>
      <c r="BD18" s="1004">
        <v>0.38014940997040497</v>
      </c>
      <c r="BE18" s="999"/>
      <c r="BF18" s="998" t="s">
        <v>430</v>
      </c>
      <c r="BG18" s="998" t="s">
        <v>430</v>
      </c>
      <c r="BH18" s="998" t="s">
        <v>430</v>
      </c>
      <c r="BI18" s="999"/>
      <c r="BJ18" s="998">
        <v>-0.66562860000000001</v>
      </c>
      <c r="BK18" s="999"/>
      <c r="BL18" s="998">
        <v>54.268099999999997</v>
      </c>
      <c r="BM18" s="998">
        <v>16.3201</v>
      </c>
      <c r="BN18" s="998">
        <v>2.3661099999999999</v>
      </c>
      <c r="BO18" s="998">
        <v>27.04569</v>
      </c>
      <c r="BP18" s="994"/>
      <c r="BQ18" s="998" t="s">
        <v>430</v>
      </c>
      <c r="BR18" s="998">
        <v>26.68</v>
      </c>
      <c r="BS18" s="998" t="s">
        <v>430</v>
      </c>
      <c r="BT18" s="998" t="s">
        <v>430</v>
      </c>
      <c r="BU18" s="998" t="s">
        <v>430</v>
      </c>
      <c r="BV18" s="998">
        <v>0.37</v>
      </c>
      <c r="BW18" s="994"/>
      <c r="BX18" s="1037" t="s">
        <v>9437</v>
      </c>
      <c r="BY18" s="1037" t="s">
        <v>9438</v>
      </c>
      <c r="BZ18" s="1037" t="s">
        <v>9439</v>
      </c>
      <c r="CA18" s="1037" t="s">
        <v>9440</v>
      </c>
      <c r="CB18" s="1037" t="s">
        <v>6061</v>
      </c>
      <c r="CC18" s="994"/>
      <c r="CD18" s="1015" t="s">
        <v>7945</v>
      </c>
    </row>
    <row r="19" spans="1:82" x14ac:dyDescent="0.25">
      <c r="A19" s="981" t="s">
        <v>9699</v>
      </c>
      <c r="B19" s="994"/>
      <c r="C19" s="995">
        <v>45191</v>
      </c>
      <c r="D19" s="994"/>
      <c r="E19" s="996">
        <v>14377.7</v>
      </c>
      <c r="F19" s="994"/>
      <c r="G19" s="997">
        <v>15.718999999999999</v>
      </c>
      <c r="H19" s="994"/>
      <c r="I19" s="1036">
        <v>7.81</v>
      </c>
      <c r="J19" s="1036">
        <v>7.14</v>
      </c>
      <c r="K19" s="1036">
        <v>3.12</v>
      </c>
      <c r="L19" s="1036">
        <v>3.24</v>
      </c>
      <c r="M19" s="999"/>
      <c r="N19" s="998" t="s">
        <v>430</v>
      </c>
      <c r="O19" s="998">
        <v>-55.390500000000003</v>
      </c>
      <c r="P19" s="998">
        <v>-47.994</v>
      </c>
      <c r="Q19" s="998">
        <v>47.221699999999998</v>
      </c>
      <c r="R19" s="998">
        <v>-6.0629</v>
      </c>
      <c r="S19" s="998">
        <v>24.3599</v>
      </c>
      <c r="T19" s="998">
        <v>2.5857000000000001</v>
      </c>
      <c r="U19" s="998">
        <v>15.291600000000001</v>
      </c>
      <c r="V19" s="1000">
        <v>20.175999999999998</v>
      </c>
      <c r="W19" s="998">
        <v>12.0572</v>
      </c>
      <c r="X19" s="998" t="s">
        <v>430</v>
      </c>
      <c r="Y19" s="998" t="s">
        <v>430</v>
      </c>
      <c r="Z19" s="998" t="s">
        <v>430</v>
      </c>
      <c r="AA19" s="998">
        <v>33.399700000000003</v>
      </c>
      <c r="AB19" s="998">
        <v>1.5054000000000001</v>
      </c>
      <c r="AC19" s="998">
        <v>16.125499999999999</v>
      </c>
      <c r="AD19" s="998">
        <v>19.227</v>
      </c>
      <c r="AE19" s="998">
        <v>-13.4359</v>
      </c>
      <c r="AF19" s="998">
        <v>17.850899999999999</v>
      </c>
      <c r="AG19" s="999"/>
      <c r="AH19" s="996" t="s">
        <v>430</v>
      </c>
      <c r="AI19" s="1001" t="s">
        <v>7136</v>
      </c>
      <c r="AJ19" s="1001" t="s">
        <v>7124</v>
      </c>
      <c r="AK19" s="1001" t="s">
        <v>7127</v>
      </c>
      <c r="AL19" s="1001" t="s">
        <v>7163</v>
      </c>
      <c r="AM19" s="1001" t="s">
        <v>7128</v>
      </c>
      <c r="AN19" s="1001" t="s">
        <v>7128</v>
      </c>
      <c r="AO19" s="1001" t="s">
        <v>10027</v>
      </c>
      <c r="AP19" s="1001" t="s">
        <v>7213</v>
      </c>
      <c r="AQ19" s="1001" t="s">
        <v>7140</v>
      </c>
      <c r="AR19" s="996" t="s">
        <v>430</v>
      </c>
      <c r="AS19" s="996" t="s">
        <v>430</v>
      </c>
      <c r="AT19" s="996" t="s">
        <v>430</v>
      </c>
      <c r="AU19" s="1001" t="s">
        <v>7121</v>
      </c>
      <c r="AV19" s="1001" t="s">
        <v>7128</v>
      </c>
      <c r="AW19" s="1001" t="s">
        <v>10027</v>
      </c>
      <c r="AX19" s="1001" t="s">
        <v>7213</v>
      </c>
      <c r="AY19" s="1001" t="s">
        <v>7163</v>
      </c>
      <c r="AZ19" s="999"/>
      <c r="BA19" s="1004">
        <v>123.870098627442</v>
      </c>
      <c r="BB19" s="1004">
        <v>0</v>
      </c>
      <c r="BC19" s="1004">
        <v>9.0389895052291405E-2</v>
      </c>
      <c r="BD19" s="1004" t="s">
        <v>430</v>
      </c>
      <c r="BE19" s="994"/>
      <c r="BF19" s="998">
        <v>97.186810406800006</v>
      </c>
      <c r="BG19" s="998">
        <v>33.594100574499997</v>
      </c>
      <c r="BH19" s="998">
        <v>2.8929725382</v>
      </c>
      <c r="BI19" s="994"/>
      <c r="BJ19" s="998">
        <v>70.131777720000002</v>
      </c>
      <c r="BK19" s="994"/>
      <c r="BL19" s="998">
        <v>40.9129</v>
      </c>
      <c r="BM19" s="998">
        <v>14.9291</v>
      </c>
      <c r="BN19" s="998">
        <v>14.816800000000001</v>
      </c>
      <c r="BO19" s="998">
        <v>29.341200000000001</v>
      </c>
      <c r="BP19" s="994"/>
      <c r="BQ19" s="998">
        <v>4.34</v>
      </c>
      <c r="BR19" s="998">
        <v>6.38</v>
      </c>
      <c r="BS19" s="998">
        <v>0.71</v>
      </c>
      <c r="BT19" s="998">
        <v>7.0000000000000007E-2</v>
      </c>
      <c r="BU19" s="998" t="s">
        <v>430</v>
      </c>
      <c r="BV19" s="998">
        <v>9.6300000000000008</v>
      </c>
      <c r="BW19" s="994"/>
      <c r="BX19" s="1037" t="s">
        <v>6058</v>
      </c>
      <c r="BY19" s="1037" t="s">
        <v>9700</v>
      </c>
      <c r="BZ19" s="1037" t="s">
        <v>809</v>
      </c>
      <c r="CA19" s="1037" t="s">
        <v>6100</v>
      </c>
      <c r="CB19" s="1037" t="s">
        <v>9701</v>
      </c>
      <c r="CC19" s="994"/>
      <c r="CD19" s="1015" t="s">
        <v>443</v>
      </c>
    </row>
    <row r="20" spans="1:82" x14ac:dyDescent="0.25">
      <c r="A20" s="981" t="s">
        <v>9982</v>
      </c>
      <c r="B20" s="1006"/>
      <c r="C20" s="995">
        <v>37957</v>
      </c>
      <c r="D20" s="1006"/>
      <c r="E20" s="996">
        <v>2876.02</v>
      </c>
      <c r="F20" s="1006"/>
      <c r="G20" s="997">
        <v>59.4452</v>
      </c>
      <c r="H20" s="1006"/>
      <c r="I20" s="1036">
        <v>7.31</v>
      </c>
      <c r="J20" s="1036">
        <v>7.61</v>
      </c>
      <c r="K20" s="1036">
        <v>3.57</v>
      </c>
      <c r="L20" s="1036">
        <v>3.71</v>
      </c>
      <c r="M20" s="1007"/>
      <c r="N20" s="998">
        <v>96.346400000000003</v>
      </c>
      <c r="O20" s="998">
        <v>18.577999999999999</v>
      </c>
      <c r="P20" s="998">
        <v>22.729299999999999</v>
      </c>
      <c r="Q20" s="998">
        <v>36.489100000000001</v>
      </c>
      <c r="R20" s="998">
        <v>21.885200000000001</v>
      </c>
      <c r="S20" s="998">
        <v>11.450100000000001</v>
      </c>
      <c r="T20" s="998">
        <v>-0.27529999999999999</v>
      </c>
      <c r="U20" s="998">
        <v>2.1450999999999998</v>
      </c>
      <c r="V20" s="1000">
        <v>1.841</v>
      </c>
      <c r="W20" s="998">
        <v>4.2858999999999998</v>
      </c>
      <c r="X20" s="998">
        <v>8.4029000000000007</v>
      </c>
      <c r="Y20" s="998">
        <v>8.1392000000000007</v>
      </c>
      <c r="Z20" s="998">
        <v>8.9802</v>
      </c>
      <c r="AA20" s="998">
        <v>16.4452</v>
      </c>
      <c r="AB20" s="998">
        <v>-0.62829999999999997</v>
      </c>
      <c r="AC20" s="998">
        <v>2.4045000000000001</v>
      </c>
      <c r="AD20" s="998">
        <v>1.5370999999999999</v>
      </c>
      <c r="AE20" s="998">
        <v>27.018899999999999</v>
      </c>
      <c r="AF20" s="998">
        <v>8.2157</v>
      </c>
      <c r="AG20" s="1007"/>
      <c r="AH20" s="1001" t="s">
        <v>7121</v>
      </c>
      <c r="AI20" s="1001" t="s">
        <v>7128</v>
      </c>
      <c r="AJ20" s="1001" t="s">
        <v>7122</v>
      </c>
      <c r="AK20" s="1001" t="s">
        <v>7122</v>
      </c>
      <c r="AL20" s="1001" t="s">
        <v>7173</v>
      </c>
      <c r="AM20" s="1001" t="s">
        <v>7123</v>
      </c>
      <c r="AN20" s="1001" t="s">
        <v>7127</v>
      </c>
      <c r="AO20" s="1001" t="s">
        <v>7131</v>
      </c>
      <c r="AP20" s="1001" t="s">
        <v>7127</v>
      </c>
      <c r="AQ20" s="1001" t="s">
        <v>7136</v>
      </c>
      <c r="AR20" s="1001" t="s">
        <v>7135</v>
      </c>
      <c r="AS20" s="1001" t="s">
        <v>7173</v>
      </c>
      <c r="AT20" s="1001" t="s">
        <v>10029</v>
      </c>
      <c r="AU20" s="1001" t="s">
        <v>7123</v>
      </c>
      <c r="AV20" s="1001" t="s">
        <v>7136</v>
      </c>
      <c r="AW20" s="1001" t="s">
        <v>7127</v>
      </c>
      <c r="AX20" s="1001" t="s">
        <v>7124</v>
      </c>
      <c r="AY20" s="1001" t="s">
        <v>7122</v>
      </c>
      <c r="AZ20" s="1007"/>
      <c r="BA20" s="1004">
        <v>58.382322264036603</v>
      </c>
      <c r="BB20" s="1004">
        <v>0</v>
      </c>
      <c r="BC20" s="1004">
        <v>4.5471432581329498E-2</v>
      </c>
      <c r="BD20" s="1004" t="s">
        <v>430</v>
      </c>
      <c r="BE20" s="1006"/>
      <c r="BF20" s="998">
        <v>48.178715865000001</v>
      </c>
      <c r="BG20" s="998">
        <v>25.6788047344</v>
      </c>
      <c r="BH20" s="998">
        <v>1.8762055463</v>
      </c>
      <c r="BI20" s="1006"/>
      <c r="BJ20" s="998">
        <v>21.85746533</v>
      </c>
      <c r="BK20" s="1006"/>
      <c r="BL20" s="998">
        <v>15.002599999999999</v>
      </c>
      <c r="BM20" s="998">
        <v>4.9716199999999997</v>
      </c>
      <c r="BN20" s="998">
        <v>1.88324</v>
      </c>
      <c r="BO20" s="998">
        <v>78.142539999999997</v>
      </c>
      <c r="BP20" s="1006"/>
      <c r="BQ20" s="998">
        <v>25.79</v>
      </c>
      <c r="BR20" s="998">
        <v>23.89</v>
      </c>
      <c r="BS20" s="998">
        <v>0.87</v>
      </c>
      <c r="BT20" s="998">
        <v>11.26</v>
      </c>
      <c r="BU20" s="998">
        <v>0.01</v>
      </c>
      <c r="BV20" s="998">
        <v>16.309999999999999</v>
      </c>
      <c r="BW20" s="1006"/>
      <c r="BX20" s="1025" t="s">
        <v>9916</v>
      </c>
      <c r="BY20" s="1025" t="s">
        <v>9917</v>
      </c>
      <c r="BZ20" s="1025" t="s">
        <v>9918</v>
      </c>
      <c r="CA20" s="1025" t="s">
        <v>2151</v>
      </c>
      <c r="CB20" s="1025" t="s">
        <v>9919</v>
      </c>
      <c r="CC20" s="1006"/>
      <c r="CD20" s="1015" t="s">
        <v>615</v>
      </c>
    </row>
    <row r="21" spans="1:82" x14ac:dyDescent="0.25">
      <c r="A21" s="914" t="s">
        <v>7262</v>
      </c>
      <c r="B21" s="959"/>
      <c r="C21" s="33"/>
      <c r="D21" s="33"/>
      <c r="E21" s="33"/>
      <c r="F21" s="33"/>
      <c r="G21" s="33"/>
      <c r="H21" s="33"/>
      <c r="I21" s="33"/>
      <c r="J21" s="33"/>
      <c r="K21" s="33"/>
      <c r="L21" s="33"/>
      <c r="M21" s="33"/>
      <c r="N21" s="70">
        <f t="shared" ref="N21:AF21" si="4">IFERROR(ROUND(AVERAGE(N17:N20),2),"--")</f>
        <v>37.99</v>
      </c>
      <c r="O21" s="59">
        <f t="shared" si="4"/>
        <v>-10.32</v>
      </c>
      <c r="P21" s="59">
        <f t="shared" si="4"/>
        <v>-3.24</v>
      </c>
      <c r="Q21" s="59">
        <f t="shared" si="4"/>
        <v>30.13</v>
      </c>
      <c r="R21" s="59">
        <f t="shared" si="4"/>
        <v>8.41</v>
      </c>
      <c r="S21" s="59">
        <f t="shared" si="4"/>
        <v>14.11</v>
      </c>
      <c r="T21" s="59">
        <f t="shared" si="4"/>
        <v>1.96</v>
      </c>
      <c r="U21" s="59">
        <f t="shared" si="4"/>
        <v>6.45</v>
      </c>
      <c r="V21" s="70">
        <f t="shared" si="4"/>
        <v>8.18</v>
      </c>
      <c r="W21" s="59">
        <f t="shared" si="4"/>
        <v>7.04</v>
      </c>
      <c r="X21" s="59">
        <f t="shared" si="4"/>
        <v>8.4499999999999993</v>
      </c>
      <c r="Y21" s="59">
        <f t="shared" si="4"/>
        <v>7.91</v>
      </c>
      <c r="Z21" s="59">
        <f t="shared" si="4"/>
        <v>8.0299999999999994</v>
      </c>
      <c r="AA21" s="59">
        <f t="shared" si="4"/>
        <v>19.05</v>
      </c>
      <c r="AB21" s="59">
        <f t="shared" si="4"/>
        <v>1.49</v>
      </c>
      <c r="AC21" s="59">
        <f t="shared" si="4"/>
        <v>6.9</v>
      </c>
      <c r="AD21" s="59">
        <f t="shared" si="4"/>
        <v>7.65</v>
      </c>
      <c r="AE21" s="59">
        <f t="shared" si="4"/>
        <v>9.17</v>
      </c>
      <c r="AF21" s="88">
        <f t="shared" si="4"/>
        <v>10.46</v>
      </c>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4"/>
    </row>
    <row r="22" spans="1:82" x14ac:dyDescent="0.25">
      <c r="A22" s="910" t="s">
        <v>94</v>
      </c>
      <c r="B22" s="960"/>
      <c r="C22" s="25"/>
      <c r="D22" s="25"/>
      <c r="E22" s="25"/>
      <c r="F22" s="25"/>
      <c r="G22" s="25"/>
      <c r="H22" s="25"/>
      <c r="I22" s="25"/>
      <c r="J22" s="25"/>
      <c r="K22" s="25"/>
      <c r="L22" s="25"/>
      <c r="M22" s="25"/>
      <c r="N22" s="71">
        <f t="shared" ref="N22:AF22" si="5">IF(COUNTIF(N17:N20,"--") = 4,"--",ROUND(MAX(N17:N20),2))</f>
        <v>96.35</v>
      </c>
      <c r="O22" s="60">
        <f t="shared" si="5"/>
        <v>18.579999999999998</v>
      </c>
      <c r="P22" s="60">
        <f t="shared" si="5"/>
        <v>22.73</v>
      </c>
      <c r="Q22" s="60">
        <f t="shared" si="5"/>
        <v>47.22</v>
      </c>
      <c r="R22" s="60">
        <f t="shared" si="5"/>
        <v>21.89</v>
      </c>
      <c r="S22" s="60">
        <f t="shared" si="5"/>
        <v>24.36</v>
      </c>
      <c r="T22" s="60">
        <f t="shared" si="5"/>
        <v>6</v>
      </c>
      <c r="U22" s="60">
        <f t="shared" si="5"/>
        <v>15.29</v>
      </c>
      <c r="V22" s="71">
        <f t="shared" si="5"/>
        <v>20.18</v>
      </c>
      <c r="W22" s="60">
        <f t="shared" si="5"/>
        <v>12.06</v>
      </c>
      <c r="X22" s="60">
        <f t="shared" si="5"/>
        <v>9.9600000000000009</v>
      </c>
      <c r="Y22" s="60">
        <f t="shared" si="5"/>
        <v>9.44</v>
      </c>
      <c r="Z22" s="60">
        <f t="shared" si="5"/>
        <v>9.2100000000000009</v>
      </c>
      <c r="AA22" s="60">
        <f t="shared" si="5"/>
        <v>33.4</v>
      </c>
      <c r="AB22" s="60">
        <f t="shared" si="5"/>
        <v>5.98</v>
      </c>
      <c r="AC22" s="60">
        <f t="shared" si="5"/>
        <v>16.13</v>
      </c>
      <c r="AD22" s="60">
        <f t="shared" si="5"/>
        <v>19.23</v>
      </c>
      <c r="AE22" s="60">
        <f t="shared" si="5"/>
        <v>27.02</v>
      </c>
      <c r="AF22" s="89">
        <f t="shared" si="5"/>
        <v>17.850000000000001</v>
      </c>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6"/>
    </row>
    <row r="23" spans="1:82" x14ac:dyDescent="0.25">
      <c r="A23" s="910" t="s">
        <v>95</v>
      </c>
      <c r="B23" s="960"/>
      <c r="C23" s="25"/>
      <c r="D23" s="25"/>
      <c r="E23" s="25"/>
      <c r="F23" s="25"/>
      <c r="G23" s="25"/>
      <c r="H23" s="25"/>
      <c r="I23" s="25"/>
      <c r="J23" s="25"/>
      <c r="K23" s="25"/>
      <c r="L23" s="25"/>
      <c r="M23" s="25"/>
      <c r="N23" s="71">
        <f t="shared" ref="N23:AF23" si="6">IF(COUNTIF(N17:N20,"--") = 4,"--",ROUND(MIN(N17:N20),2))</f>
        <v>-19.78</v>
      </c>
      <c r="O23" s="60">
        <f t="shared" si="6"/>
        <v>-55.39</v>
      </c>
      <c r="P23" s="60">
        <f t="shared" si="6"/>
        <v>-47.99</v>
      </c>
      <c r="Q23" s="60">
        <f t="shared" si="6"/>
        <v>4.58</v>
      </c>
      <c r="R23" s="60">
        <f t="shared" si="6"/>
        <v>-6.06</v>
      </c>
      <c r="S23" s="60">
        <f t="shared" si="6"/>
        <v>5.8</v>
      </c>
      <c r="T23" s="60">
        <f t="shared" si="6"/>
        <v>-0.48</v>
      </c>
      <c r="U23" s="60">
        <f t="shared" si="6"/>
        <v>2.15</v>
      </c>
      <c r="V23" s="71">
        <f t="shared" si="6"/>
        <v>1.84</v>
      </c>
      <c r="W23" s="60">
        <f t="shared" si="6"/>
        <v>4.29</v>
      </c>
      <c r="X23" s="60">
        <f t="shared" si="6"/>
        <v>6.98</v>
      </c>
      <c r="Y23" s="60">
        <f t="shared" si="6"/>
        <v>6.16</v>
      </c>
      <c r="Z23" s="60">
        <f t="shared" si="6"/>
        <v>5.9</v>
      </c>
      <c r="AA23" s="60">
        <f t="shared" si="6"/>
        <v>5.45</v>
      </c>
      <c r="AB23" s="60">
        <f t="shared" si="6"/>
        <v>-0.9</v>
      </c>
      <c r="AC23" s="60">
        <f t="shared" si="6"/>
        <v>2.4</v>
      </c>
      <c r="AD23" s="60">
        <f t="shared" si="6"/>
        <v>1.54</v>
      </c>
      <c r="AE23" s="60">
        <f t="shared" si="6"/>
        <v>-13.44</v>
      </c>
      <c r="AF23" s="89">
        <f t="shared" si="6"/>
        <v>6.86</v>
      </c>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6"/>
    </row>
    <row r="24" spans="1:82" x14ac:dyDescent="0.25">
      <c r="A24" s="912" t="s">
        <v>96</v>
      </c>
      <c r="B24" s="961"/>
      <c r="C24" s="27"/>
      <c r="D24" s="27"/>
      <c r="E24" s="27"/>
      <c r="F24" s="27"/>
      <c r="G24" s="27"/>
      <c r="H24" s="27"/>
      <c r="I24" s="27"/>
      <c r="J24" s="27"/>
      <c r="K24" s="27"/>
      <c r="L24" s="27"/>
      <c r="M24" s="27"/>
      <c r="N24" s="72">
        <f t="shared" ref="N24:AF24" si="7">IFERROR(ROUND(MEDIAN(N17:N20),2),"--")</f>
        <v>37.4</v>
      </c>
      <c r="O24" s="61">
        <f t="shared" si="7"/>
        <v>-2.2400000000000002</v>
      </c>
      <c r="P24" s="61">
        <f t="shared" si="7"/>
        <v>6.15</v>
      </c>
      <c r="Q24" s="61">
        <f t="shared" si="7"/>
        <v>34.35</v>
      </c>
      <c r="R24" s="61">
        <f t="shared" si="7"/>
        <v>8.91</v>
      </c>
      <c r="S24" s="61">
        <f t="shared" si="7"/>
        <v>13.13</v>
      </c>
      <c r="T24" s="61">
        <f t="shared" si="7"/>
        <v>1.1599999999999999</v>
      </c>
      <c r="U24" s="61">
        <f t="shared" si="7"/>
        <v>4.1900000000000004</v>
      </c>
      <c r="V24" s="72">
        <f t="shared" si="7"/>
        <v>5.34</v>
      </c>
      <c r="W24" s="61">
        <f t="shared" si="7"/>
        <v>5.91</v>
      </c>
      <c r="X24" s="61">
        <f t="shared" si="7"/>
        <v>8.4</v>
      </c>
      <c r="Y24" s="61">
        <f t="shared" si="7"/>
        <v>8.14</v>
      </c>
      <c r="Z24" s="61">
        <f t="shared" si="7"/>
        <v>8.98</v>
      </c>
      <c r="AA24" s="61">
        <f t="shared" si="7"/>
        <v>18.68</v>
      </c>
      <c r="AB24" s="61">
        <f t="shared" si="7"/>
        <v>0.44</v>
      </c>
      <c r="AC24" s="61">
        <f t="shared" si="7"/>
        <v>4.54</v>
      </c>
      <c r="AD24" s="61">
        <f t="shared" si="7"/>
        <v>4.92</v>
      </c>
      <c r="AE24" s="61">
        <f t="shared" si="7"/>
        <v>11.56</v>
      </c>
      <c r="AF24" s="90">
        <f t="shared" si="7"/>
        <v>8.56</v>
      </c>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2"/>
    </row>
    <row r="25" spans="1:82" ht="14.5" x14ac:dyDescent="0.25">
      <c r="A25" s="39" t="s">
        <v>7272</v>
      </c>
      <c r="B25" s="962"/>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1"/>
    </row>
    <row r="26" spans="1:82" x14ac:dyDescent="0.25">
      <c r="A26" s="481" t="s">
        <v>9269</v>
      </c>
      <c r="B26" s="971"/>
      <c r="C26" s="730"/>
      <c r="D26" s="401"/>
      <c r="E26" s="401"/>
      <c r="F26" s="401"/>
      <c r="G26" s="401"/>
      <c r="H26" s="401"/>
      <c r="I26" s="401"/>
      <c r="J26" s="401"/>
      <c r="K26" s="401"/>
      <c r="L26" s="401"/>
      <c r="M26" s="406"/>
      <c r="N26" s="405" t="s">
        <v>430</v>
      </c>
      <c r="O26" s="405" t="s">
        <v>430</v>
      </c>
      <c r="P26" s="405" t="s">
        <v>430</v>
      </c>
      <c r="Q26" s="405" t="s">
        <v>430</v>
      </c>
      <c r="R26" s="405" t="s">
        <v>430</v>
      </c>
      <c r="S26" s="405" t="s">
        <v>430</v>
      </c>
      <c r="T26" s="405" t="s">
        <v>430</v>
      </c>
      <c r="U26" s="405" t="s">
        <v>430</v>
      </c>
      <c r="V26" s="407" t="s">
        <v>430</v>
      </c>
      <c r="W26" s="405" t="s">
        <v>430</v>
      </c>
      <c r="X26" s="405" t="s">
        <v>430</v>
      </c>
      <c r="Y26" s="405" t="s">
        <v>430</v>
      </c>
      <c r="Z26" s="405" t="s">
        <v>430</v>
      </c>
      <c r="AA26" s="405" t="s">
        <v>430</v>
      </c>
      <c r="AB26" s="405" t="s">
        <v>430</v>
      </c>
      <c r="AC26" s="405" t="s">
        <v>430</v>
      </c>
      <c r="AD26" s="405" t="s">
        <v>430</v>
      </c>
      <c r="AE26" s="405" t="s">
        <v>430</v>
      </c>
      <c r="AF26" s="405" t="s">
        <v>430</v>
      </c>
      <c r="AG26" s="406"/>
      <c r="AH26" s="403"/>
      <c r="AI26" s="403"/>
      <c r="AJ26" s="403"/>
      <c r="AK26" s="403"/>
      <c r="AL26" s="403"/>
      <c r="AM26" s="403"/>
      <c r="AN26" s="403"/>
      <c r="AO26" s="403"/>
      <c r="AP26" s="403"/>
      <c r="AQ26" s="403"/>
      <c r="AR26" s="403"/>
      <c r="AS26" s="403"/>
      <c r="AT26" s="403"/>
      <c r="AU26" s="403"/>
      <c r="AV26" s="403"/>
      <c r="AW26" s="403"/>
      <c r="AX26" s="403"/>
      <c r="AY26" s="403"/>
      <c r="AZ26" s="406"/>
      <c r="BA26" s="410"/>
      <c r="BB26" s="410"/>
      <c r="BC26" s="410"/>
      <c r="BD26" s="410"/>
      <c r="BE26" s="401"/>
      <c r="BF26" s="410"/>
      <c r="BG26" s="410"/>
      <c r="BH26" s="410"/>
      <c r="BI26" s="401"/>
      <c r="BJ26" s="410"/>
      <c r="BK26" s="401"/>
      <c r="BL26" s="410"/>
      <c r="BM26" s="410"/>
      <c r="BN26" s="410"/>
      <c r="BO26" s="410"/>
      <c r="BP26" s="401"/>
      <c r="BQ26" s="410"/>
      <c r="BR26" s="410"/>
      <c r="BS26" s="410"/>
      <c r="BT26" s="410"/>
      <c r="BU26" s="410"/>
      <c r="BV26" s="410"/>
      <c r="BW26" s="406"/>
      <c r="BX26" s="401"/>
      <c r="BY26" s="401"/>
      <c r="BZ26" s="401"/>
      <c r="CA26" s="401"/>
      <c r="CB26" s="401"/>
      <c r="CC26" s="406"/>
      <c r="CD26" s="970"/>
    </row>
    <row r="27" spans="1:82" x14ac:dyDescent="0.25">
      <c r="A27" s="345" t="s">
        <v>9435</v>
      </c>
      <c r="B27" s="932"/>
      <c r="C27" s="731"/>
      <c r="D27" s="374"/>
      <c r="E27" s="372"/>
      <c r="F27" s="374"/>
      <c r="G27" s="372"/>
      <c r="H27" s="374"/>
      <c r="I27" s="372"/>
      <c r="J27" s="372"/>
      <c r="K27" s="372"/>
      <c r="L27" s="372"/>
      <c r="M27" s="374"/>
      <c r="N27" s="348">
        <v>0.40679999999999999</v>
      </c>
      <c r="O27" s="348">
        <v>5.8619000000000003</v>
      </c>
      <c r="P27" s="348">
        <v>6.0890000000000004</v>
      </c>
      <c r="Q27" s="348">
        <v>5.8529</v>
      </c>
      <c r="R27" s="348">
        <v>6.1308999999999996</v>
      </c>
      <c r="S27" s="348">
        <v>5.5242000000000004</v>
      </c>
      <c r="T27" s="348">
        <v>6.8776000000000002</v>
      </c>
      <c r="U27" s="348">
        <v>7.1738</v>
      </c>
      <c r="V27" s="350">
        <v>7.0099</v>
      </c>
      <c r="W27" s="348">
        <v>7.1197999999999997</v>
      </c>
      <c r="X27" s="348">
        <v>7.5685000000000002</v>
      </c>
      <c r="Y27" s="348">
        <v>6.4355000000000002</v>
      </c>
      <c r="Z27" s="348">
        <v>5.5838000000000001</v>
      </c>
      <c r="AA27" s="348">
        <v>5.5614999999999997</v>
      </c>
      <c r="AB27" s="348">
        <v>6.8357000000000001</v>
      </c>
      <c r="AC27" s="348">
        <v>7.0879000000000003</v>
      </c>
      <c r="AD27" s="348">
        <v>6.9962</v>
      </c>
      <c r="AE27" s="348">
        <v>11.196</v>
      </c>
      <c r="AF27" s="348" t="s">
        <v>430</v>
      </c>
      <c r="AG27" s="374"/>
      <c r="AH27" s="346"/>
      <c r="AI27" s="346"/>
      <c r="AJ27" s="346"/>
      <c r="AK27" s="346"/>
      <c r="AL27" s="346"/>
      <c r="AM27" s="346"/>
      <c r="AN27" s="346"/>
      <c r="AO27" s="346"/>
      <c r="AP27" s="346"/>
      <c r="AQ27" s="346"/>
      <c r="AR27" s="346"/>
      <c r="AS27" s="346"/>
      <c r="AT27" s="346"/>
      <c r="AU27" s="346"/>
      <c r="AV27" s="346"/>
      <c r="AW27" s="346"/>
      <c r="AX27" s="346"/>
      <c r="AY27" s="346"/>
      <c r="AZ27" s="374"/>
      <c r="BA27" s="375"/>
      <c r="BB27" s="375"/>
      <c r="BC27" s="375"/>
      <c r="BD27" s="375"/>
      <c r="BE27" s="374"/>
      <c r="BF27" s="375"/>
      <c r="BG27" s="375"/>
      <c r="BH27" s="375"/>
      <c r="BI27" s="374"/>
      <c r="BJ27" s="375"/>
      <c r="BK27" s="374"/>
      <c r="BL27" s="375"/>
      <c r="BM27" s="375"/>
      <c r="BN27" s="375"/>
      <c r="BO27" s="375"/>
      <c r="BP27" s="374"/>
      <c r="BQ27" s="375"/>
      <c r="BR27" s="375"/>
      <c r="BS27" s="375"/>
      <c r="BT27" s="375"/>
      <c r="BU27" s="375"/>
      <c r="BV27" s="375"/>
      <c r="BW27" s="374"/>
      <c r="BX27" s="372"/>
      <c r="BY27" s="372"/>
      <c r="BZ27" s="372"/>
      <c r="CA27" s="372"/>
      <c r="CB27" s="372"/>
      <c r="CC27" s="374"/>
      <c r="CD27" s="649"/>
    </row>
    <row r="28" spans="1:82" x14ac:dyDescent="0.25">
      <c r="A28" s="345" t="s">
        <v>665</v>
      </c>
      <c r="B28" s="932"/>
      <c r="C28" s="731"/>
      <c r="D28" s="374"/>
      <c r="E28" s="372"/>
      <c r="F28" s="374"/>
      <c r="G28" s="372"/>
      <c r="H28" s="374"/>
      <c r="I28" s="372"/>
      <c r="J28" s="372"/>
      <c r="K28" s="372"/>
      <c r="L28" s="372"/>
      <c r="M28" s="374"/>
      <c r="N28" s="348">
        <v>182.96770000000001</v>
      </c>
      <c r="O28" s="348">
        <v>-4.2572999999999999</v>
      </c>
      <c r="P28" s="348">
        <v>10.4567</v>
      </c>
      <c r="Q28" s="348">
        <v>108.9349</v>
      </c>
      <c r="R28" s="348">
        <v>25.7546</v>
      </c>
      <c r="S28" s="348">
        <v>40.2333</v>
      </c>
      <c r="T28" s="348">
        <v>-5.1772</v>
      </c>
      <c r="U28" s="348">
        <v>0.49270000000000003</v>
      </c>
      <c r="V28" s="350">
        <v>1.0814999999999999</v>
      </c>
      <c r="W28" s="348">
        <v>2.8243999999999998</v>
      </c>
      <c r="X28" s="348">
        <v>14.0944</v>
      </c>
      <c r="Y28" s="348">
        <v>12.5383</v>
      </c>
      <c r="Z28" s="348">
        <v>14.297599999999999</v>
      </c>
      <c r="AA28" s="348">
        <v>55.246400000000001</v>
      </c>
      <c r="AB28" s="348">
        <v>-5.5652999999999997</v>
      </c>
      <c r="AC28" s="348">
        <v>3.1842999999999999</v>
      </c>
      <c r="AD28" s="348">
        <v>-1.1867000000000001</v>
      </c>
      <c r="AE28" s="348">
        <v>31.846699999999998</v>
      </c>
      <c r="AF28" s="348">
        <v>12.232200000000001</v>
      </c>
      <c r="AG28" s="374"/>
      <c r="AH28" s="346"/>
      <c r="AI28" s="346"/>
      <c r="AJ28" s="346"/>
      <c r="AK28" s="346"/>
      <c r="AL28" s="346"/>
      <c r="AM28" s="346"/>
      <c r="AN28" s="346"/>
      <c r="AO28" s="346"/>
      <c r="AP28" s="346"/>
      <c r="AQ28" s="346"/>
      <c r="AR28" s="346"/>
      <c r="AS28" s="346"/>
      <c r="AT28" s="346"/>
      <c r="AU28" s="346"/>
      <c r="AV28" s="346"/>
      <c r="AW28" s="346"/>
      <c r="AX28" s="346"/>
      <c r="AY28" s="346"/>
      <c r="AZ28" s="374"/>
      <c r="BA28" s="375"/>
      <c r="BB28" s="375"/>
      <c r="BC28" s="375"/>
      <c r="BD28" s="375"/>
      <c r="BE28" s="374"/>
      <c r="BF28" s="375"/>
      <c r="BG28" s="375"/>
      <c r="BH28" s="375"/>
      <c r="BI28" s="374"/>
      <c r="BJ28" s="375"/>
      <c r="BK28" s="374"/>
      <c r="BL28" s="375"/>
      <c r="BM28" s="375"/>
      <c r="BN28" s="375"/>
      <c r="BO28" s="375"/>
      <c r="BP28" s="374"/>
      <c r="BQ28" s="375"/>
      <c r="BR28" s="375"/>
      <c r="BS28" s="375"/>
      <c r="BT28" s="375"/>
      <c r="BU28" s="375"/>
      <c r="BV28" s="375"/>
      <c r="BW28" s="374"/>
      <c r="BX28" s="372"/>
      <c r="BY28" s="374"/>
      <c r="BZ28" s="374"/>
      <c r="CA28" s="374"/>
      <c r="CB28" s="374"/>
      <c r="CC28" s="374"/>
      <c r="CD28" s="468"/>
    </row>
    <row r="29" spans="1:82" x14ac:dyDescent="0.25">
      <c r="A29" s="124" t="s">
        <v>6758</v>
      </c>
      <c r="B29" s="972"/>
      <c r="C29" s="924"/>
      <c r="D29" s="124"/>
      <c r="E29" s="124"/>
      <c r="F29" s="124"/>
      <c r="G29" s="124"/>
      <c r="H29" s="124"/>
      <c r="I29" s="124"/>
      <c r="J29" s="124"/>
      <c r="K29" s="124"/>
      <c r="L29" s="124"/>
      <c r="M29" s="122"/>
      <c r="N29" s="121" t="s">
        <v>430</v>
      </c>
      <c r="O29" s="121" t="s">
        <v>430</v>
      </c>
      <c r="P29" s="121" t="s">
        <v>430</v>
      </c>
      <c r="Q29" s="121" t="s">
        <v>430</v>
      </c>
      <c r="R29" s="121" t="s">
        <v>430</v>
      </c>
      <c r="S29" s="121" t="s">
        <v>430</v>
      </c>
      <c r="T29" s="121" t="s">
        <v>430</v>
      </c>
      <c r="U29" s="121" t="s">
        <v>430</v>
      </c>
      <c r="V29" s="123" t="s">
        <v>430</v>
      </c>
      <c r="W29" s="121" t="s">
        <v>430</v>
      </c>
      <c r="X29" s="121" t="s">
        <v>430</v>
      </c>
      <c r="Y29" s="121" t="s">
        <v>430</v>
      </c>
      <c r="Z29" s="121" t="s">
        <v>430</v>
      </c>
      <c r="AA29" s="121" t="s">
        <v>430</v>
      </c>
      <c r="AB29" s="121" t="s">
        <v>430</v>
      </c>
      <c r="AC29" s="121" t="s">
        <v>430</v>
      </c>
      <c r="AD29" s="121" t="s">
        <v>430</v>
      </c>
      <c r="AE29" s="121" t="s">
        <v>430</v>
      </c>
      <c r="AF29" s="121" t="s">
        <v>430</v>
      </c>
      <c r="AG29" s="122"/>
      <c r="AH29" s="120"/>
      <c r="AI29" s="120"/>
      <c r="AJ29" s="120"/>
      <c r="AK29" s="120"/>
      <c r="AL29" s="120"/>
      <c r="AM29" s="120"/>
      <c r="AN29" s="120"/>
      <c r="AO29" s="120"/>
      <c r="AP29" s="120"/>
      <c r="AQ29" s="120"/>
      <c r="AR29" s="120"/>
      <c r="AS29" s="120"/>
      <c r="AT29" s="120"/>
      <c r="AU29" s="120"/>
      <c r="AV29" s="120"/>
      <c r="AW29" s="120"/>
      <c r="AX29" s="120"/>
      <c r="AY29" s="120"/>
      <c r="AZ29" s="122"/>
      <c r="BA29" s="735"/>
      <c r="BB29" s="735"/>
      <c r="BC29" s="735"/>
      <c r="BD29" s="735"/>
      <c r="BE29" s="124"/>
      <c r="BF29" s="281"/>
      <c r="BG29" s="281"/>
      <c r="BH29" s="281"/>
      <c r="BI29" s="124"/>
      <c r="BJ29" s="281"/>
      <c r="BK29" s="124"/>
      <c r="BL29" s="281"/>
      <c r="BM29" s="281"/>
      <c r="BN29" s="281"/>
      <c r="BO29" s="281"/>
      <c r="BP29" s="124"/>
      <c r="BQ29" s="281"/>
      <c r="BR29" s="281"/>
      <c r="BS29" s="281"/>
      <c r="BT29" s="281"/>
      <c r="BU29" s="281"/>
      <c r="BV29" s="281"/>
      <c r="BW29" s="124"/>
      <c r="BX29" s="124"/>
      <c r="BY29" s="124"/>
      <c r="BZ29" s="124"/>
      <c r="CA29" s="124"/>
      <c r="CB29" s="124"/>
      <c r="CC29" s="122"/>
      <c r="CD29" s="805"/>
    </row>
    <row r="33" spans="1:1" x14ac:dyDescent="0.25">
      <c r="A33" s="22" t="s">
        <v>179</v>
      </c>
    </row>
    <row r="34" spans="1:1" x14ac:dyDescent="0.25">
      <c r="A34" s="22" t="s">
        <v>8839</v>
      </c>
    </row>
  </sheetData>
  <mergeCells count="26">
    <mergeCell ref="G5:G6"/>
    <mergeCell ref="H5:H6"/>
    <mergeCell ref="I5:L5"/>
    <mergeCell ref="M5:M6"/>
    <mergeCell ref="A5:A6"/>
    <mergeCell ref="B5:B6"/>
    <mergeCell ref="C5:C6"/>
    <mergeCell ref="D5:D6"/>
    <mergeCell ref="E5:E6"/>
    <mergeCell ref="F5:F6"/>
    <mergeCell ref="AZ5:AZ6"/>
    <mergeCell ref="BA5:BD5"/>
    <mergeCell ref="BF5:BH5"/>
    <mergeCell ref="BI5:BI6"/>
    <mergeCell ref="BJ5:BJ6"/>
    <mergeCell ref="BK5:BK6"/>
    <mergeCell ref="CD5:CD6"/>
    <mergeCell ref="N6:U6"/>
    <mergeCell ref="V6:AF6"/>
    <mergeCell ref="AH6:AY6"/>
    <mergeCell ref="BL5:BO5"/>
    <mergeCell ref="BP5:BP6"/>
    <mergeCell ref="BQ5:BV5"/>
    <mergeCell ref="BW5:BW6"/>
    <mergeCell ref="BX5:CB5"/>
    <mergeCell ref="CC5:CC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7FA0-2499-438A-B50C-D68BAC2EB1A3}">
  <sheetPr codeName="Sheet43"/>
  <dimension ref="A1:CJ95"/>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90625" defaultRowHeight="10.5" x14ac:dyDescent="0.25"/>
  <cols>
    <col min="1" max="1" width="66.542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1" bestFit="1" customWidth="1"/>
    <col min="15" max="15" width="5.36328125" style="21" bestFit="1" customWidth="1"/>
    <col min="16" max="16" width="6.36328125" style="21" bestFit="1" customWidth="1"/>
    <col min="17" max="18" width="7" style="21" bestFit="1" customWidth="1"/>
    <col min="19" max="19" width="5" style="21" bestFit="1" customWidth="1"/>
    <col min="20" max="22" width="5.6328125" style="21" bestFit="1" customWidth="1"/>
    <col min="23" max="23" width="6.453125" style="21" bestFit="1" customWidth="1"/>
    <col min="24" max="24" width="9.81640625" style="21" bestFit="1" customWidth="1"/>
    <col min="25" max="25" width="8.54296875" style="21" bestFit="1" customWidth="1"/>
    <col min="26" max="26" width="7.81640625" style="21" bestFit="1" customWidth="1"/>
    <col min="27" max="27" width="8.08984375" style="21" bestFit="1" customWidth="1"/>
    <col min="28" max="28" width="4.453125" style="21" bestFit="1" customWidth="1"/>
    <col min="29" max="29" width="7.08984375" style="21" bestFit="1" customWidth="1"/>
    <col min="30" max="30" width="1.1796875" style="21" customWidth="1"/>
    <col min="31" max="31" width="4.6328125" style="21" bestFit="1" customWidth="1"/>
    <col min="32" max="32" width="5.36328125" style="21" bestFit="1" customWidth="1"/>
    <col min="33" max="33" width="6.36328125" style="21" bestFit="1" customWidth="1"/>
    <col min="34" max="35" width="7" style="21" bestFit="1" customWidth="1"/>
    <col min="36" max="36" width="5" style="21" bestFit="1" customWidth="1"/>
    <col min="37" max="39" width="5.6328125" style="21" bestFit="1" customWidth="1"/>
    <col min="40" max="40" width="6.453125" style="21" bestFit="1" customWidth="1"/>
    <col min="41" max="41" width="9.81640625" style="21" bestFit="1" customWidth="1"/>
    <col min="42" max="42" width="8.54296875" style="21" bestFit="1" customWidth="1"/>
    <col min="43" max="43" width="7.81640625" style="21" bestFit="1" customWidth="1"/>
    <col min="44" max="44" width="8.08984375" style="21" bestFit="1" customWidth="1"/>
    <col min="45" max="45" width="4.453125" style="21" bestFit="1" customWidth="1"/>
    <col min="46" max="46" width="1.1796875" style="21" customWidth="1"/>
    <col min="47" max="47" width="6.453125" style="21" bestFit="1" customWidth="1"/>
    <col min="48" max="50" width="5.6328125" style="21" bestFit="1" customWidth="1"/>
    <col min="51" max="51" width="5" style="21" bestFit="1" customWidth="1"/>
    <col min="52" max="52" width="1.1796875" style="21" customWidth="1"/>
    <col min="53" max="53" width="6.453125" style="21" bestFit="1" customWidth="1"/>
    <col min="54" max="56" width="5.6328125" style="21" bestFit="1" customWidth="1"/>
    <col min="57" max="57" width="5" style="21" bestFit="1" customWidth="1"/>
    <col min="58" max="58" width="1.1796875" style="21" customWidth="1"/>
    <col min="59" max="59" width="6.08984375" style="793" bestFit="1" customWidth="1"/>
    <col min="60" max="60" width="8.81640625" style="793" bestFit="1" customWidth="1"/>
    <col min="61" max="61" width="5.54296875" style="793" bestFit="1" customWidth="1"/>
    <col min="62" max="62" width="5.36328125" style="793" bestFit="1" customWidth="1"/>
    <col min="63" max="63" width="1.1796875" style="21" customWidth="1"/>
    <col min="64" max="64" width="5.54296875" style="21" bestFit="1" customWidth="1"/>
    <col min="65" max="65" width="7.6328125" style="21" bestFit="1" customWidth="1"/>
    <col min="66" max="66" width="9.90625" style="21" bestFit="1" customWidth="1"/>
    <col min="67" max="67" width="1.1796875" style="21" customWidth="1"/>
    <col min="68" max="68" width="7.90625" style="21" bestFit="1" customWidth="1"/>
    <col min="69" max="69" width="1.1796875" style="21" customWidth="1"/>
    <col min="70" max="70" width="7.54296875" style="21" bestFit="1" customWidth="1"/>
    <col min="71" max="71" width="6.54296875" style="21" bestFit="1" customWidth="1"/>
    <col min="72" max="72" width="7.6328125" style="21" bestFit="1" customWidth="1"/>
    <col min="73" max="73" width="10.90625" style="21" bestFit="1" customWidth="1"/>
    <col min="74" max="74" width="1.1796875" style="21" customWidth="1"/>
    <col min="75" max="75" width="7.453125" style="21" bestFit="1" customWidth="1"/>
    <col min="76" max="76" width="7.36328125" style="21" bestFit="1" customWidth="1"/>
    <col min="77" max="77" width="3.90625" style="21" bestFit="1" customWidth="1"/>
    <col min="78" max="78" width="6.08984375" style="21" bestFit="1" customWidth="1"/>
    <col min="79" max="79" width="8" style="21" bestFit="1" customWidth="1"/>
    <col min="80" max="80" width="10.6328125" style="21" bestFit="1" customWidth="1"/>
    <col min="81" max="81" width="1.1796875" style="21" customWidth="1"/>
    <col min="82" max="86" width="15.6328125" style="21" customWidth="1"/>
    <col min="87" max="87" width="1.1796875" style="21" customWidth="1"/>
    <col min="88" max="88" width="35.6328125" style="21" bestFit="1" customWidth="1"/>
    <col min="89" max="16384" width="8.90625" style="21"/>
  </cols>
  <sheetData>
    <row r="1" spans="1:88" ht="33" customHeight="1" x14ac:dyDescent="0.25">
      <c r="A1" s="22" t="s">
        <v>43</v>
      </c>
    </row>
    <row r="3" spans="1:88" ht="20.5" x14ac:dyDescent="0.45">
      <c r="A3" s="23" t="s">
        <v>314</v>
      </c>
    </row>
    <row r="4" spans="1:88" x14ac:dyDescent="0.25">
      <c r="A4" s="21" t="s">
        <v>425</v>
      </c>
    </row>
    <row r="5" spans="1:88" ht="33" x14ac:dyDescent="0.25">
      <c r="A5" s="1076" t="s">
        <v>315</v>
      </c>
      <c r="B5" s="1077"/>
      <c r="C5" s="1083" t="s">
        <v>44</v>
      </c>
      <c r="D5" s="1077"/>
      <c r="E5" s="1083" t="s">
        <v>45</v>
      </c>
      <c r="F5" s="1077"/>
      <c r="G5" s="1083" t="s">
        <v>46</v>
      </c>
      <c r="H5" s="1077"/>
      <c r="I5" s="1107" t="s">
        <v>184</v>
      </c>
      <c r="J5" s="1102"/>
      <c r="K5" s="1102"/>
      <c r="L5" s="1102"/>
      <c r="M5" s="1101"/>
      <c r="N5" s="24" t="s">
        <v>48</v>
      </c>
      <c r="O5" s="24" t="s">
        <v>49</v>
      </c>
      <c r="P5" s="24" t="s">
        <v>3</v>
      </c>
      <c r="Q5" s="24" t="s">
        <v>50</v>
      </c>
      <c r="R5" s="24" t="s">
        <v>51</v>
      </c>
      <c r="S5" s="24" t="s">
        <v>4</v>
      </c>
      <c r="T5" s="24" t="s">
        <v>52</v>
      </c>
      <c r="U5" s="24" t="s">
        <v>53</v>
      </c>
      <c r="V5" s="24" t="s">
        <v>54</v>
      </c>
      <c r="W5" s="24" t="s">
        <v>55</v>
      </c>
      <c r="X5" s="24" t="s">
        <v>421</v>
      </c>
      <c r="Y5" s="24" t="s">
        <v>422</v>
      </c>
      <c r="Z5" s="24" t="s">
        <v>423</v>
      </c>
      <c r="AA5" s="24" t="s">
        <v>424</v>
      </c>
      <c r="AB5" s="24" t="s">
        <v>11</v>
      </c>
      <c r="AC5" s="24" t="s">
        <v>56</v>
      </c>
      <c r="AD5" s="24"/>
      <c r="AE5" s="24" t="s">
        <v>58</v>
      </c>
      <c r="AF5" s="24" t="s">
        <v>59</v>
      </c>
      <c r="AG5" s="24" t="s">
        <v>60</v>
      </c>
      <c r="AH5" s="24" t="s">
        <v>61</v>
      </c>
      <c r="AI5" s="24" t="s">
        <v>62</v>
      </c>
      <c r="AJ5" s="24" t="s">
        <v>63</v>
      </c>
      <c r="AK5" s="24" t="s">
        <v>64</v>
      </c>
      <c r="AL5" s="24" t="s">
        <v>65</v>
      </c>
      <c r="AM5" s="24" t="s">
        <v>66</v>
      </c>
      <c r="AN5" s="24" t="s">
        <v>67</v>
      </c>
      <c r="AO5" s="24" t="s">
        <v>421</v>
      </c>
      <c r="AP5" s="24" t="s">
        <v>422</v>
      </c>
      <c r="AQ5" s="24" t="s">
        <v>423</v>
      </c>
      <c r="AR5" s="24" t="s">
        <v>424</v>
      </c>
      <c r="AS5" s="74" t="s">
        <v>11</v>
      </c>
      <c r="AT5" s="1077"/>
      <c r="AU5" s="75" t="s">
        <v>55</v>
      </c>
      <c r="AV5" s="24" t="s">
        <v>69</v>
      </c>
      <c r="AW5" s="24" t="s">
        <v>54</v>
      </c>
      <c r="AX5" s="24" t="s">
        <v>53</v>
      </c>
      <c r="AY5" s="74" t="s">
        <v>4</v>
      </c>
      <c r="AZ5" s="76"/>
      <c r="BA5" s="75" t="s">
        <v>55</v>
      </c>
      <c r="BB5" s="24" t="s">
        <v>69</v>
      </c>
      <c r="BC5" s="24" t="s">
        <v>54</v>
      </c>
      <c r="BD5" s="24" t="s">
        <v>53</v>
      </c>
      <c r="BE5" s="24" t="s">
        <v>4</v>
      </c>
      <c r="BF5" s="1083"/>
      <c r="BG5" s="1101" t="s">
        <v>76</v>
      </c>
      <c r="BH5" s="1102"/>
      <c r="BI5" s="1102"/>
      <c r="BJ5" s="1102"/>
      <c r="BK5" s="689"/>
      <c r="BL5" s="1107" t="s">
        <v>53</v>
      </c>
      <c r="BM5" s="1102"/>
      <c r="BN5" s="1103"/>
      <c r="BO5" s="1077"/>
      <c r="BP5" s="1083" t="s">
        <v>312</v>
      </c>
      <c r="BQ5" s="1077"/>
      <c r="BR5" s="1107" t="s">
        <v>81</v>
      </c>
      <c r="BS5" s="1102"/>
      <c r="BT5" s="1102"/>
      <c r="BU5" s="1103"/>
      <c r="BV5" s="1077"/>
      <c r="BW5" s="1107" t="s">
        <v>198</v>
      </c>
      <c r="BX5" s="1102"/>
      <c r="BY5" s="1102"/>
      <c r="BZ5" s="1102"/>
      <c r="CA5" s="1102"/>
      <c r="CB5" s="1102"/>
      <c r="CC5" s="1101"/>
      <c r="CD5" s="1101" t="s">
        <v>87</v>
      </c>
      <c r="CE5" s="1102"/>
      <c r="CF5" s="1102"/>
      <c r="CG5" s="1102"/>
      <c r="CH5" s="1103"/>
      <c r="CI5" s="1077"/>
      <c r="CJ5" s="1107" t="s">
        <v>88</v>
      </c>
    </row>
    <row r="6" spans="1:88" ht="33" x14ac:dyDescent="0.25">
      <c r="A6" s="1076"/>
      <c r="B6" s="1078"/>
      <c r="C6" s="1114"/>
      <c r="D6" s="1078"/>
      <c r="E6" s="1114"/>
      <c r="F6" s="1078"/>
      <c r="G6" s="1114"/>
      <c r="H6" s="1078"/>
      <c r="I6" s="83" t="s">
        <v>180</v>
      </c>
      <c r="J6" s="28" t="s">
        <v>181</v>
      </c>
      <c r="K6" s="28" t="s">
        <v>182</v>
      </c>
      <c r="L6" s="28" t="s">
        <v>183</v>
      </c>
      <c r="M6" s="1104"/>
      <c r="N6" s="1074" t="s">
        <v>47</v>
      </c>
      <c r="O6" s="1104"/>
      <c r="P6" s="1104"/>
      <c r="Q6" s="1104"/>
      <c r="R6" s="1104"/>
      <c r="S6" s="1074" t="s">
        <v>57</v>
      </c>
      <c r="T6" s="1104"/>
      <c r="U6" s="1104"/>
      <c r="V6" s="1104"/>
      <c r="W6" s="1104"/>
      <c r="X6" s="1104"/>
      <c r="Y6" s="1104"/>
      <c r="Z6" s="1104"/>
      <c r="AA6" s="1104"/>
      <c r="AB6" s="1104"/>
      <c r="AC6" s="1104"/>
      <c r="AD6" s="28"/>
      <c r="AE6" s="1074" t="s">
        <v>68</v>
      </c>
      <c r="AF6" s="1104"/>
      <c r="AG6" s="1104"/>
      <c r="AH6" s="1104"/>
      <c r="AI6" s="1104"/>
      <c r="AJ6" s="1104"/>
      <c r="AK6" s="1104"/>
      <c r="AL6" s="1104"/>
      <c r="AM6" s="1104"/>
      <c r="AN6" s="1104"/>
      <c r="AO6" s="1104"/>
      <c r="AP6" s="1104"/>
      <c r="AQ6" s="1104"/>
      <c r="AR6" s="1104"/>
      <c r="AS6" s="1118"/>
      <c r="AT6" s="1078"/>
      <c r="AU6" s="1119" t="s">
        <v>70</v>
      </c>
      <c r="AV6" s="1104"/>
      <c r="AW6" s="1104"/>
      <c r="AX6" s="1104"/>
      <c r="AY6" s="1118"/>
      <c r="AZ6" s="77"/>
      <c r="BA6" s="1119" t="s">
        <v>71</v>
      </c>
      <c r="BB6" s="1104"/>
      <c r="BC6" s="1104"/>
      <c r="BD6" s="1104"/>
      <c r="BE6" s="1104"/>
      <c r="BF6" s="1114"/>
      <c r="BG6" s="690" t="s">
        <v>72</v>
      </c>
      <c r="BH6" s="690" t="s">
        <v>73</v>
      </c>
      <c r="BI6" s="690" t="s">
        <v>74</v>
      </c>
      <c r="BJ6" s="690" t="s">
        <v>75</v>
      </c>
      <c r="BK6" s="688"/>
      <c r="BL6" s="83" t="s">
        <v>309</v>
      </c>
      <c r="BM6" s="28" t="s">
        <v>310</v>
      </c>
      <c r="BN6" s="82" t="s">
        <v>311</v>
      </c>
      <c r="BO6" s="1078"/>
      <c r="BP6" s="1114"/>
      <c r="BQ6" s="1078"/>
      <c r="BR6" s="83" t="s">
        <v>77</v>
      </c>
      <c r="BS6" s="28" t="s">
        <v>78</v>
      </c>
      <c r="BT6" s="28" t="s">
        <v>79</v>
      </c>
      <c r="BU6" s="82" t="s">
        <v>313</v>
      </c>
      <c r="BV6" s="1078"/>
      <c r="BW6" s="83" t="s">
        <v>192</v>
      </c>
      <c r="BX6" s="28" t="s">
        <v>193</v>
      </c>
      <c r="BY6" s="28" t="s">
        <v>194</v>
      </c>
      <c r="BZ6" s="28" t="s">
        <v>195</v>
      </c>
      <c r="CA6" s="28" t="s">
        <v>196</v>
      </c>
      <c r="CB6" s="82" t="s">
        <v>197</v>
      </c>
      <c r="CC6" s="1078"/>
      <c r="CD6" s="83" t="s">
        <v>82</v>
      </c>
      <c r="CE6" s="28" t="s">
        <v>83</v>
      </c>
      <c r="CF6" s="28" t="s">
        <v>84</v>
      </c>
      <c r="CG6" s="28" t="s">
        <v>85</v>
      </c>
      <c r="CH6" s="82" t="s">
        <v>86</v>
      </c>
      <c r="CI6" s="1078"/>
      <c r="CJ6" s="1108"/>
    </row>
    <row r="7" spans="1:88" ht="14.5" x14ac:dyDescent="0.25">
      <c r="A7" s="29" t="s">
        <v>316</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s="107" customFormat="1" x14ac:dyDescent="0.25">
      <c r="A8" s="126" t="s">
        <v>8841</v>
      </c>
      <c r="B8" s="127"/>
      <c r="C8" s="733">
        <v>34981</v>
      </c>
      <c r="D8" s="127"/>
      <c r="E8" s="128">
        <v>85365.6</v>
      </c>
      <c r="F8" s="127"/>
      <c r="G8" s="129">
        <v>313.46969999999999</v>
      </c>
      <c r="H8" s="127"/>
      <c r="I8" s="151">
        <v>3.65</v>
      </c>
      <c r="J8" s="151">
        <v>7.69</v>
      </c>
      <c r="K8" s="151">
        <v>2.33</v>
      </c>
      <c r="L8" s="151">
        <v>2.4700000000000002</v>
      </c>
      <c r="M8" s="131"/>
      <c r="N8" s="130">
        <v>0.6169</v>
      </c>
      <c r="O8" s="130">
        <v>0.70140000000000002</v>
      </c>
      <c r="P8" s="130">
        <v>2.1505999999999998</v>
      </c>
      <c r="Q8" s="130">
        <v>9.8056999999999999</v>
      </c>
      <c r="R8" s="130">
        <v>0.79620000000000002</v>
      </c>
      <c r="S8" s="132">
        <v>4.2196999999999996</v>
      </c>
      <c r="T8" s="130">
        <v>7.8838999999999997</v>
      </c>
      <c r="U8" s="130">
        <v>13.706099999999999</v>
      </c>
      <c r="V8" s="130">
        <v>11.164300000000001</v>
      </c>
      <c r="W8" s="130">
        <v>12.2935</v>
      </c>
      <c r="X8" s="130">
        <v>11.2781</v>
      </c>
      <c r="Y8" s="130">
        <v>0.99919999999999998</v>
      </c>
      <c r="Z8" s="130">
        <v>4.7241999999999997</v>
      </c>
      <c r="AA8" s="130">
        <v>2.09</v>
      </c>
      <c r="AB8" s="130">
        <v>1.2607999999999999</v>
      </c>
      <c r="AC8" s="130">
        <v>14.9231</v>
      </c>
      <c r="AD8" s="131"/>
      <c r="AE8" s="128">
        <v>6</v>
      </c>
      <c r="AF8" s="128">
        <v>5</v>
      </c>
      <c r="AG8" s="128">
        <v>9</v>
      </c>
      <c r="AH8" s="128">
        <v>3</v>
      </c>
      <c r="AI8" s="128">
        <v>3</v>
      </c>
      <c r="AJ8" s="128">
        <v>3</v>
      </c>
      <c r="AK8" s="128">
        <v>1</v>
      </c>
      <c r="AL8" s="128">
        <v>5</v>
      </c>
      <c r="AM8" s="128">
        <v>6</v>
      </c>
      <c r="AN8" s="128">
        <v>6</v>
      </c>
      <c r="AO8" s="128">
        <v>3</v>
      </c>
      <c r="AP8" s="128">
        <v>3</v>
      </c>
      <c r="AQ8" s="128">
        <v>1</v>
      </c>
      <c r="AR8" s="128">
        <v>4</v>
      </c>
      <c r="AS8" s="128">
        <v>15</v>
      </c>
      <c r="AT8" s="127"/>
      <c r="AU8" s="130">
        <v>12.32</v>
      </c>
      <c r="AV8" s="130">
        <v>12.68</v>
      </c>
      <c r="AW8" s="130">
        <v>11.27</v>
      </c>
      <c r="AX8" s="130">
        <v>9.84</v>
      </c>
      <c r="AY8" s="130">
        <v>6.05</v>
      </c>
      <c r="AZ8" s="133"/>
      <c r="BA8" s="134">
        <v>5</v>
      </c>
      <c r="BB8" s="134">
        <v>6</v>
      </c>
      <c r="BC8" s="134">
        <v>5</v>
      </c>
      <c r="BD8" s="134">
        <v>1</v>
      </c>
      <c r="BE8" s="134">
        <v>2</v>
      </c>
      <c r="BF8" s="130"/>
      <c r="BG8" s="132">
        <v>9.3506086892517892</v>
      </c>
      <c r="BH8" s="795">
        <v>0</v>
      </c>
      <c r="BI8" s="795">
        <v>7.4153517756640003E-2</v>
      </c>
      <c r="BJ8" s="808" t="s">
        <v>430</v>
      </c>
      <c r="BK8" s="803"/>
      <c r="BL8" s="130" t="s">
        <v>430</v>
      </c>
      <c r="BM8" s="130" t="s">
        <v>430</v>
      </c>
      <c r="BN8" s="130" t="s">
        <v>430</v>
      </c>
      <c r="BO8" s="127"/>
      <c r="BP8" s="130">
        <v>73.991786099999999</v>
      </c>
      <c r="BQ8" s="127"/>
      <c r="BR8" s="130">
        <v>56.439399999999999</v>
      </c>
      <c r="BS8" s="130">
        <v>15.290699999999999</v>
      </c>
      <c r="BT8" s="130">
        <v>2.3166899999999999</v>
      </c>
      <c r="BU8" s="130">
        <v>25.953209999999999</v>
      </c>
      <c r="BV8" s="127"/>
      <c r="BW8" s="130">
        <v>2.4500000000000002</v>
      </c>
      <c r="BX8" s="130">
        <v>6.61</v>
      </c>
      <c r="BY8" s="130">
        <v>4.28</v>
      </c>
      <c r="BZ8" s="130">
        <v>5.03</v>
      </c>
      <c r="CA8" s="130">
        <v>1.76</v>
      </c>
      <c r="CB8" s="130">
        <v>5.82</v>
      </c>
      <c r="CC8" s="127"/>
      <c r="CD8" s="136" t="s">
        <v>8842</v>
      </c>
      <c r="CE8" s="136" t="s">
        <v>8843</v>
      </c>
      <c r="CF8" s="136" t="s">
        <v>8844</v>
      </c>
      <c r="CG8" s="136" t="s">
        <v>8845</v>
      </c>
      <c r="CH8" s="136" t="s">
        <v>8846</v>
      </c>
      <c r="CI8" s="127"/>
      <c r="CJ8" s="137" t="s">
        <v>1488</v>
      </c>
    </row>
    <row r="9" spans="1:88" s="107" customFormat="1" x14ac:dyDescent="0.25">
      <c r="A9" s="108" t="s">
        <v>8847</v>
      </c>
      <c r="B9" s="109"/>
      <c r="C9" s="734">
        <v>36467</v>
      </c>
      <c r="D9" s="109"/>
      <c r="E9" s="110">
        <v>51304.7</v>
      </c>
      <c r="F9" s="109"/>
      <c r="G9" s="111">
        <v>404.35</v>
      </c>
      <c r="H9" s="109"/>
      <c r="I9" s="152">
        <v>7.02</v>
      </c>
      <c r="J9" s="152">
        <v>7.77</v>
      </c>
      <c r="K9" s="152">
        <v>3.58</v>
      </c>
      <c r="L9" s="152">
        <v>3.74</v>
      </c>
      <c r="M9" s="113"/>
      <c r="N9" s="112">
        <v>0.48709999999999998</v>
      </c>
      <c r="O9" s="112">
        <v>0.64219999999999999</v>
      </c>
      <c r="P9" s="112">
        <v>1.9798</v>
      </c>
      <c r="Q9" s="112">
        <v>5.9173</v>
      </c>
      <c r="R9" s="112">
        <v>-1.4885999999999999</v>
      </c>
      <c r="S9" s="114">
        <v>3.8605999999999998</v>
      </c>
      <c r="T9" s="112">
        <v>6.7441000000000004</v>
      </c>
      <c r="U9" s="112">
        <v>16.567599999999999</v>
      </c>
      <c r="V9" s="112">
        <v>16.7804</v>
      </c>
      <c r="W9" s="112">
        <v>15.645899999999999</v>
      </c>
      <c r="X9" s="112">
        <v>7.8122999999999996</v>
      </c>
      <c r="Y9" s="112">
        <v>-1.6372</v>
      </c>
      <c r="Z9" s="112">
        <v>1.8591</v>
      </c>
      <c r="AA9" s="112">
        <v>2.4657</v>
      </c>
      <c r="AB9" s="112">
        <v>2.4657</v>
      </c>
      <c r="AC9" s="112">
        <v>14.8878</v>
      </c>
      <c r="AD9" s="113"/>
      <c r="AE9" s="110">
        <v>9</v>
      </c>
      <c r="AF9" s="110">
        <v>6</v>
      </c>
      <c r="AG9" s="110">
        <v>12</v>
      </c>
      <c r="AH9" s="110">
        <v>12</v>
      </c>
      <c r="AI9" s="110">
        <v>7</v>
      </c>
      <c r="AJ9" s="110">
        <v>4</v>
      </c>
      <c r="AK9" s="110">
        <v>2</v>
      </c>
      <c r="AL9" s="110">
        <v>1</v>
      </c>
      <c r="AM9" s="110">
        <v>1</v>
      </c>
      <c r="AN9" s="110">
        <v>1</v>
      </c>
      <c r="AO9" s="110">
        <v>12</v>
      </c>
      <c r="AP9" s="110">
        <v>8</v>
      </c>
      <c r="AQ9" s="110">
        <v>6</v>
      </c>
      <c r="AR9" s="110">
        <v>3</v>
      </c>
      <c r="AS9" s="110">
        <v>8</v>
      </c>
      <c r="AT9" s="109"/>
      <c r="AU9" s="112">
        <v>16.11</v>
      </c>
      <c r="AV9" s="112">
        <v>17.54</v>
      </c>
      <c r="AW9" s="112">
        <v>13.88</v>
      </c>
      <c r="AX9" s="112">
        <v>9.01</v>
      </c>
      <c r="AY9" s="112">
        <v>1.93</v>
      </c>
      <c r="AZ9" s="115"/>
      <c r="BA9" s="116">
        <v>1</v>
      </c>
      <c r="BB9" s="116">
        <v>1</v>
      </c>
      <c r="BC9" s="116">
        <v>1</v>
      </c>
      <c r="BD9" s="116">
        <v>3</v>
      </c>
      <c r="BE9" s="116">
        <v>6</v>
      </c>
      <c r="BF9" s="112"/>
      <c r="BG9" s="114">
        <v>9.1813185065654093</v>
      </c>
      <c r="BH9" s="796">
        <v>0</v>
      </c>
      <c r="BI9" s="796">
        <v>9.7062378526019705E-2</v>
      </c>
      <c r="BJ9" s="809" t="s">
        <v>430</v>
      </c>
      <c r="BK9" s="269"/>
      <c r="BL9" s="112" t="s">
        <v>430</v>
      </c>
      <c r="BM9" s="112" t="s">
        <v>430</v>
      </c>
      <c r="BN9" s="112" t="s">
        <v>430</v>
      </c>
      <c r="BO9" s="109"/>
      <c r="BP9" s="112">
        <v>74.249060180000001</v>
      </c>
      <c r="BQ9" s="109"/>
      <c r="BR9" s="112">
        <v>60.051600000000001</v>
      </c>
      <c r="BS9" s="112">
        <v>5.5415099999999997</v>
      </c>
      <c r="BT9" s="112">
        <v>6.9954499999999999</v>
      </c>
      <c r="BU9" s="112">
        <v>27.411439999999999</v>
      </c>
      <c r="BV9" s="109"/>
      <c r="BW9" s="112">
        <v>8.85</v>
      </c>
      <c r="BX9" s="112">
        <v>6.81</v>
      </c>
      <c r="BY9" s="112">
        <v>3.04</v>
      </c>
      <c r="BZ9" s="112">
        <v>2.13</v>
      </c>
      <c r="CA9" s="112">
        <v>2.74</v>
      </c>
      <c r="CB9" s="112">
        <v>5.35</v>
      </c>
      <c r="CC9" s="109"/>
      <c r="CD9" s="118" t="s">
        <v>801</v>
      </c>
      <c r="CE9" s="118" t="s">
        <v>439</v>
      </c>
      <c r="CF9" s="118" t="s">
        <v>8848</v>
      </c>
      <c r="CG9" s="118" t="s">
        <v>8849</v>
      </c>
      <c r="CH9" s="118" t="s">
        <v>8850</v>
      </c>
      <c r="CI9" s="109"/>
      <c r="CJ9" s="119" t="s">
        <v>443</v>
      </c>
    </row>
    <row r="10" spans="1:88" s="107" customFormat="1" x14ac:dyDescent="0.25">
      <c r="A10" s="108" t="s">
        <v>8851</v>
      </c>
      <c r="B10" s="109"/>
      <c r="C10" s="734">
        <v>38448</v>
      </c>
      <c r="D10" s="109"/>
      <c r="E10" s="110">
        <v>22357</v>
      </c>
      <c r="F10" s="109"/>
      <c r="G10" s="111">
        <v>113.518</v>
      </c>
      <c r="H10" s="109"/>
      <c r="I10" s="152">
        <v>10.15</v>
      </c>
      <c r="J10" s="152">
        <v>7.92</v>
      </c>
      <c r="K10" s="152">
        <v>5.15</v>
      </c>
      <c r="L10" s="152">
        <v>5.46</v>
      </c>
      <c r="M10" s="113"/>
      <c r="N10" s="112">
        <v>0.65169999999999995</v>
      </c>
      <c r="O10" s="112">
        <v>0.79020000000000001</v>
      </c>
      <c r="P10" s="112">
        <v>3.024</v>
      </c>
      <c r="Q10" s="112">
        <v>4.7561999999999998</v>
      </c>
      <c r="R10" s="112">
        <v>-6.0350999999999999</v>
      </c>
      <c r="S10" s="114">
        <v>-4.0843999999999996</v>
      </c>
      <c r="T10" s="112">
        <v>0.86919999999999997</v>
      </c>
      <c r="U10" s="112">
        <v>7.7653999999999996</v>
      </c>
      <c r="V10" s="112">
        <v>9.2812000000000001</v>
      </c>
      <c r="W10" s="112">
        <v>10.8338</v>
      </c>
      <c r="X10" s="112">
        <v>7.1966000000000001</v>
      </c>
      <c r="Y10" s="112">
        <v>-5.9806999999999997</v>
      </c>
      <c r="Z10" s="112">
        <v>-3.1267999999999998</v>
      </c>
      <c r="AA10" s="112">
        <v>-5.6070000000000002</v>
      </c>
      <c r="AB10" s="112">
        <v>3.1981999999999999</v>
      </c>
      <c r="AC10" s="112">
        <v>12.1235</v>
      </c>
      <c r="AD10" s="113"/>
      <c r="AE10" s="110">
        <v>4</v>
      </c>
      <c r="AF10" s="110">
        <v>2</v>
      </c>
      <c r="AG10" s="110">
        <v>3</v>
      </c>
      <c r="AH10" s="110">
        <v>15</v>
      </c>
      <c r="AI10" s="110">
        <v>15</v>
      </c>
      <c r="AJ10" s="110">
        <v>15</v>
      </c>
      <c r="AK10" s="110">
        <v>15</v>
      </c>
      <c r="AL10" s="110">
        <v>15</v>
      </c>
      <c r="AM10" s="110">
        <v>14</v>
      </c>
      <c r="AN10" s="110">
        <v>12</v>
      </c>
      <c r="AO10" s="110">
        <v>15</v>
      </c>
      <c r="AP10" s="110">
        <v>15</v>
      </c>
      <c r="AQ10" s="110">
        <v>15</v>
      </c>
      <c r="AR10" s="110">
        <v>15</v>
      </c>
      <c r="AS10" s="110">
        <v>1</v>
      </c>
      <c r="AT10" s="109"/>
      <c r="AU10" s="112">
        <v>10.17</v>
      </c>
      <c r="AV10" s="112">
        <v>10.37</v>
      </c>
      <c r="AW10" s="112">
        <v>6.89</v>
      </c>
      <c r="AX10" s="112">
        <v>2.36</v>
      </c>
      <c r="AY10" s="112">
        <v>-5.29</v>
      </c>
      <c r="AZ10" s="115"/>
      <c r="BA10" s="116">
        <v>13</v>
      </c>
      <c r="BB10" s="116">
        <v>15</v>
      </c>
      <c r="BC10" s="116">
        <v>15</v>
      </c>
      <c r="BD10" s="116">
        <v>15</v>
      </c>
      <c r="BE10" s="116">
        <v>15</v>
      </c>
      <c r="BF10" s="112"/>
      <c r="BG10" s="114">
        <v>9.6297631712377996</v>
      </c>
      <c r="BH10" s="796">
        <v>1.2011736370920001</v>
      </c>
      <c r="BI10" s="796">
        <v>2.6495643912777998E-2</v>
      </c>
      <c r="BJ10" s="809">
        <v>-0.177731893476377</v>
      </c>
      <c r="BK10" s="269"/>
      <c r="BL10" s="112" t="s">
        <v>430</v>
      </c>
      <c r="BM10" s="112" t="s">
        <v>430</v>
      </c>
      <c r="BN10" s="112" t="s">
        <v>430</v>
      </c>
      <c r="BO10" s="109"/>
      <c r="BP10" s="112">
        <v>72.647774580000004</v>
      </c>
      <c r="BQ10" s="109"/>
      <c r="BR10" s="112">
        <v>49.191499999999998</v>
      </c>
      <c r="BS10" s="112">
        <v>5.3880400000000002</v>
      </c>
      <c r="BT10" s="112">
        <v>15.351599999999999</v>
      </c>
      <c r="BU10" s="112">
        <v>30.068860000000001</v>
      </c>
      <c r="BV10" s="109"/>
      <c r="BW10" s="112">
        <v>6.57</v>
      </c>
      <c r="BX10" s="112">
        <v>15.38</v>
      </c>
      <c r="BY10" s="112">
        <v>2.17</v>
      </c>
      <c r="BZ10" s="112">
        <v>0.23</v>
      </c>
      <c r="CA10" s="112">
        <v>0.67</v>
      </c>
      <c r="CB10" s="112">
        <v>2.34</v>
      </c>
      <c r="CC10" s="109"/>
      <c r="CD10" s="118" t="s">
        <v>8852</v>
      </c>
      <c r="CE10" s="118" t="s">
        <v>8853</v>
      </c>
      <c r="CF10" s="118" t="s">
        <v>8854</v>
      </c>
      <c r="CG10" s="118" t="s">
        <v>8855</v>
      </c>
      <c r="CH10" s="118" t="s">
        <v>8856</v>
      </c>
      <c r="CI10" s="109"/>
      <c r="CJ10" s="119" t="s">
        <v>443</v>
      </c>
    </row>
    <row r="11" spans="1:88" s="107" customFormat="1" x14ac:dyDescent="0.25">
      <c r="A11" s="108" t="s">
        <v>8857</v>
      </c>
      <c r="B11" s="109"/>
      <c r="C11" s="734">
        <v>36307</v>
      </c>
      <c r="D11" s="109"/>
      <c r="E11" s="110">
        <v>11787.7</v>
      </c>
      <c r="F11" s="109"/>
      <c r="G11" s="111">
        <v>350.72500000000002</v>
      </c>
      <c r="H11" s="109"/>
      <c r="I11" s="152">
        <v>12.67</v>
      </c>
      <c r="J11" s="152">
        <v>7.68</v>
      </c>
      <c r="K11" s="152">
        <v>5.23</v>
      </c>
      <c r="L11" s="152">
        <v>5.47</v>
      </c>
      <c r="M11" s="113"/>
      <c r="N11" s="112">
        <v>0.62749999999999995</v>
      </c>
      <c r="O11" s="112">
        <v>0.70689999999999997</v>
      </c>
      <c r="P11" s="112">
        <v>2.423</v>
      </c>
      <c r="Q11" s="112">
        <v>6.4063999999999997</v>
      </c>
      <c r="R11" s="112">
        <v>-3.6974999999999998</v>
      </c>
      <c r="S11" s="114">
        <v>-2.1558999999999999</v>
      </c>
      <c r="T11" s="112">
        <v>4.0727000000000002</v>
      </c>
      <c r="U11" s="112">
        <v>12.1701</v>
      </c>
      <c r="V11" s="112">
        <v>9.8808000000000007</v>
      </c>
      <c r="W11" s="112">
        <v>12.099600000000001</v>
      </c>
      <c r="X11" s="112">
        <v>8.3853000000000009</v>
      </c>
      <c r="Y11" s="112">
        <v>-3.7894000000000001</v>
      </c>
      <c r="Z11" s="112">
        <v>-0.73219999999999996</v>
      </c>
      <c r="AA11" s="112">
        <v>-3.1579999999999999</v>
      </c>
      <c r="AB11" s="112">
        <v>2.8914</v>
      </c>
      <c r="AC11" s="112">
        <v>14.0298</v>
      </c>
      <c r="AD11" s="113"/>
      <c r="AE11" s="110">
        <v>5</v>
      </c>
      <c r="AF11" s="110">
        <v>4</v>
      </c>
      <c r="AG11" s="110">
        <v>7</v>
      </c>
      <c r="AH11" s="110">
        <v>10</v>
      </c>
      <c r="AI11" s="110">
        <v>13</v>
      </c>
      <c r="AJ11" s="110">
        <v>14</v>
      </c>
      <c r="AK11" s="110">
        <v>9</v>
      </c>
      <c r="AL11" s="110">
        <v>8</v>
      </c>
      <c r="AM11" s="110">
        <v>11</v>
      </c>
      <c r="AN11" s="110">
        <v>7</v>
      </c>
      <c r="AO11" s="110">
        <v>10</v>
      </c>
      <c r="AP11" s="110">
        <v>13</v>
      </c>
      <c r="AQ11" s="110">
        <v>13</v>
      </c>
      <c r="AR11" s="110">
        <v>14</v>
      </c>
      <c r="AS11" s="110">
        <v>3</v>
      </c>
      <c r="AT11" s="109"/>
      <c r="AU11" s="112">
        <v>11.64</v>
      </c>
      <c r="AV11" s="112">
        <v>11.71</v>
      </c>
      <c r="AW11" s="112">
        <v>9.6</v>
      </c>
      <c r="AX11" s="112">
        <v>5.64</v>
      </c>
      <c r="AY11" s="112">
        <v>-1.64</v>
      </c>
      <c r="AZ11" s="115"/>
      <c r="BA11" s="116">
        <v>8</v>
      </c>
      <c r="BB11" s="116">
        <v>10</v>
      </c>
      <c r="BC11" s="116">
        <v>9</v>
      </c>
      <c r="BD11" s="116">
        <v>10</v>
      </c>
      <c r="BE11" s="116">
        <v>13</v>
      </c>
      <c r="BF11" s="112"/>
      <c r="BG11" s="114">
        <v>9.7162820217102599</v>
      </c>
      <c r="BH11" s="796">
        <v>0</v>
      </c>
      <c r="BI11" s="796">
        <v>6.2238556793294299E-2</v>
      </c>
      <c r="BJ11" s="809" t="s">
        <v>430</v>
      </c>
      <c r="BK11" s="269"/>
      <c r="BL11" s="112" t="s">
        <v>430</v>
      </c>
      <c r="BM11" s="112" t="s">
        <v>430</v>
      </c>
      <c r="BN11" s="112" t="s">
        <v>430</v>
      </c>
      <c r="BO11" s="109"/>
      <c r="BP11" s="112">
        <v>67.402743529999995</v>
      </c>
      <c r="BQ11" s="109"/>
      <c r="BR11" s="112">
        <v>49.545900000000003</v>
      </c>
      <c r="BS11" s="112">
        <v>9.3532200000000003</v>
      </c>
      <c r="BT11" s="112">
        <v>8.5036299999999994</v>
      </c>
      <c r="BU11" s="112">
        <v>32.597250000000003</v>
      </c>
      <c r="BV11" s="109"/>
      <c r="BW11" s="112">
        <v>13.48</v>
      </c>
      <c r="BX11" s="112">
        <v>10.98</v>
      </c>
      <c r="BY11" s="112">
        <v>5.19</v>
      </c>
      <c r="BZ11" s="112" t="s">
        <v>430</v>
      </c>
      <c r="CA11" s="112" t="s">
        <v>430</v>
      </c>
      <c r="CB11" s="112">
        <v>2.95</v>
      </c>
      <c r="CC11" s="109"/>
      <c r="CD11" s="118" t="s">
        <v>8858</v>
      </c>
      <c r="CE11" s="118" t="s">
        <v>8859</v>
      </c>
      <c r="CF11" s="118" t="s">
        <v>8860</v>
      </c>
      <c r="CG11" s="118" t="s">
        <v>809</v>
      </c>
      <c r="CH11" s="118" t="s">
        <v>8861</v>
      </c>
      <c r="CI11" s="109"/>
      <c r="CJ11" s="119" t="s">
        <v>1488</v>
      </c>
    </row>
    <row r="12" spans="1:88" s="107" customFormat="1" x14ac:dyDescent="0.25">
      <c r="A12" s="108" t="s">
        <v>8862</v>
      </c>
      <c r="B12" s="109"/>
      <c r="C12" s="734">
        <v>34001</v>
      </c>
      <c r="D12" s="109"/>
      <c r="E12" s="110">
        <v>11151</v>
      </c>
      <c r="F12" s="109"/>
      <c r="G12" s="111">
        <v>363.67</v>
      </c>
      <c r="H12" s="109"/>
      <c r="I12" s="152">
        <v>2.0699999999999998</v>
      </c>
      <c r="J12" s="152">
        <v>7.14</v>
      </c>
      <c r="K12" s="152">
        <v>1.1499999999999999</v>
      </c>
      <c r="L12" s="152">
        <v>1.22</v>
      </c>
      <c r="M12" s="113"/>
      <c r="N12" s="112">
        <v>0.34770000000000001</v>
      </c>
      <c r="O12" s="112">
        <v>0.1459</v>
      </c>
      <c r="P12" s="112">
        <v>2.0169000000000001</v>
      </c>
      <c r="Q12" s="112">
        <v>7.0152999999999999</v>
      </c>
      <c r="R12" s="112">
        <v>-1.5218</v>
      </c>
      <c r="S12" s="114">
        <v>1.0223</v>
      </c>
      <c r="T12" s="112">
        <v>4.3205999999999998</v>
      </c>
      <c r="U12" s="112">
        <v>11.5928</v>
      </c>
      <c r="V12" s="112">
        <v>9.9914000000000005</v>
      </c>
      <c r="W12" s="112">
        <v>12.4168</v>
      </c>
      <c r="X12" s="112">
        <v>9.2627000000000006</v>
      </c>
      <c r="Y12" s="112">
        <v>-1.4016999999999999</v>
      </c>
      <c r="Z12" s="112">
        <v>1.5270999999999999</v>
      </c>
      <c r="AA12" s="112">
        <v>-0.41889999999999999</v>
      </c>
      <c r="AB12" s="112">
        <v>2.1631</v>
      </c>
      <c r="AC12" s="112">
        <v>11.477</v>
      </c>
      <c r="AD12" s="113"/>
      <c r="AE12" s="110">
        <v>11</v>
      </c>
      <c r="AF12" s="110">
        <v>14</v>
      </c>
      <c r="AG12" s="110">
        <v>11</v>
      </c>
      <c r="AH12" s="110">
        <v>7</v>
      </c>
      <c r="AI12" s="110">
        <v>8</v>
      </c>
      <c r="AJ12" s="110">
        <v>9</v>
      </c>
      <c r="AK12" s="110">
        <v>6</v>
      </c>
      <c r="AL12" s="110">
        <v>11</v>
      </c>
      <c r="AM12" s="110">
        <v>10</v>
      </c>
      <c r="AN12" s="110">
        <v>4</v>
      </c>
      <c r="AO12" s="110">
        <v>6</v>
      </c>
      <c r="AP12" s="110">
        <v>7</v>
      </c>
      <c r="AQ12" s="110">
        <v>10</v>
      </c>
      <c r="AR12" s="110">
        <v>9</v>
      </c>
      <c r="AS12" s="110">
        <v>11</v>
      </c>
      <c r="AT12" s="109"/>
      <c r="AU12" s="112">
        <v>11.72</v>
      </c>
      <c r="AV12" s="112">
        <v>11.5</v>
      </c>
      <c r="AW12" s="112">
        <v>9.39</v>
      </c>
      <c r="AX12" s="112">
        <v>6.42</v>
      </c>
      <c r="AY12" s="112">
        <v>1.53</v>
      </c>
      <c r="AZ12" s="115"/>
      <c r="BA12" s="116">
        <v>7</v>
      </c>
      <c r="BB12" s="116">
        <v>11</v>
      </c>
      <c r="BC12" s="116">
        <v>10</v>
      </c>
      <c r="BD12" s="116">
        <v>8</v>
      </c>
      <c r="BE12" s="116">
        <v>8</v>
      </c>
      <c r="BF12" s="112"/>
      <c r="BG12" s="114">
        <v>9.8422141940784194</v>
      </c>
      <c r="BH12" s="796">
        <v>0</v>
      </c>
      <c r="BI12" s="796">
        <v>5.5496709190539499E-2</v>
      </c>
      <c r="BJ12" s="809" t="s">
        <v>430</v>
      </c>
      <c r="BK12" s="269"/>
      <c r="BL12" s="112" t="s">
        <v>430</v>
      </c>
      <c r="BM12" s="112" t="s">
        <v>430</v>
      </c>
      <c r="BN12" s="112" t="s">
        <v>430</v>
      </c>
      <c r="BO12" s="109"/>
      <c r="BP12" s="112">
        <v>76.677288260000097</v>
      </c>
      <c r="BQ12" s="109"/>
      <c r="BR12" s="112">
        <v>56.255499999999998</v>
      </c>
      <c r="BS12" s="112">
        <v>14.2536</v>
      </c>
      <c r="BT12" s="112">
        <v>6.1682300000000003</v>
      </c>
      <c r="BU12" s="112">
        <v>23.322669999999999</v>
      </c>
      <c r="BV12" s="109"/>
      <c r="BW12" s="112">
        <v>4.13</v>
      </c>
      <c r="BX12" s="112">
        <v>14.06</v>
      </c>
      <c r="BY12" s="112" t="s">
        <v>430</v>
      </c>
      <c r="BZ12" s="112" t="s">
        <v>430</v>
      </c>
      <c r="CA12" s="112" t="s">
        <v>430</v>
      </c>
      <c r="CB12" s="112">
        <v>5.13</v>
      </c>
      <c r="CC12" s="109"/>
      <c r="CD12" s="118" t="s">
        <v>8863</v>
      </c>
      <c r="CE12" s="118" t="s">
        <v>8864</v>
      </c>
      <c r="CF12" s="118" t="s">
        <v>8865</v>
      </c>
      <c r="CG12" s="118" t="s">
        <v>8866</v>
      </c>
      <c r="CH12" s="118" t="s">
        <v>8867</v>
      </c>
      <c r="CI12" s="109"/>
      <c r="CJ12" s="119" t="s">
        <v>518</v>
      </c>
    </row>
    <row r="13" spans="1:88" s="107" customFormat="1" x14ac:dyDescent="0.25">
      <c r="A13" s="108" t="s">
        <v>8868</v>
      </c>
      <c r="B13" s="109"/>
      <c r="C13" s="734">
        <v>42214</v>
      </c>
      <c r="D13" s="109"/>
      <c r="E13" s="110">
        <v>9421.09</v>
      </c>
      <c r="F13" s="109"/>
      <c r="G13" s="111">
        <v>33.058</v>
      </c>
      <c r="H13" s="109"/>
      <c r="I13" s="152">
        <v>4.5</v>
      </c>
      <c r="J13" s="152">
        <v>7.83</v>
      </c>
      <c r="K13" s="152">
        <v>2.5</v>
      </c>
      <c r="L13" s="152">
        <v>2.64</v>
      </c>
      <c r="M13" s="113"/>
      <c r="N13" s="112">
        <v>0.40389999999999998</v>
      </c>
      <c r="O13" s="112">
        <v>0.2092</v>
      </c>
      <c r="P13" s="112">
        <v>1.8956</v>
      </c>
      <c r="Q13" s="112">
        <v>7.0842999999999998</v>
      </c>
      <c r="R13" s="112">
        <v>-1.1541999999999999</v>
      </c>
      <c r="S13" s="114">
        <v>3.51</v>
      </c>
      <c r="T13" s="112">
        <v>5.2451999999999996</v>
      </c>
      <c r="U13" s="112">
        <v>11.886799999999999</v>
      </c>
      <c r="V13" s="112">
        <v>10.255800000000001</v>
      </c>
      <c r="W13" s="112">
        <v>12.410299999999999</v>
      </c>
      <c r="X13" s="112">
        <v>9.0088000000000008</v>
      </c>
      <c r="Y13" s="112">
        <v>-1.3635999999999999</v>
      </c>
      <c r="Z13" s="112">
        <v>3.3418000000000001</v>
      </c>
      <c r="AA13" s="112">
        <v>1.67</v>
      </c>
      <c r="AB13" s="112">
        <v>1.9899</v>
      </c>
      <c r="AC13" s="112">
        <v>11.58</v>
      </c>
      <c r="AD13" s="113"/>
      <c r="AE13" s="110">
        <v>10</v>
      </c>
      <c r="AF13" s="110">
        <v>13</v>
      </c>
      <c r="AG13" s="110">
        <v>14</v>
      </c>
      <c r="AH13" s="110">
        <v>6</v>
      </c>
      <c r="AI13" s="110">
        <v>5</v>
      </c>
      <c r="AJ13" s="110">
        <v>5</v>
      </c>
      <c r="AK13" s="110">
        <v>4</v>
      </c>
      <c r="AL13" s="110">
        <v>10</v>
      </c>
      <c r="AM13" s="110">
        <v>8</v>
      </c>
      <c r="AN13" s="110">
        <v>5</v>
      </c>
      <c r="AO13" s="110">
        <v>7</v>
      </c>
      <c r="AP13" s="110">
        <v>6</v>
      </c>
      <c r="AQ13" s="110">
        <v>3</v>
      </c>
      <c r="AR13" s="110">
        <v>5</v>
      </c>
      <c r="AS13" s="110">
        <v>13</v>
      </c>
      <c r="AT13" s="109"/>
      <c r="AU13" s="112">
        <v>11.78</v>
      </c>
      <c r="AV13" s="112">
        <v>11.87</v>
      </c>
      <c r="AW13" s="112">
        <v>9.92</v>
      </c>
      <c r="AX13" s="112">
        <v>7.36</v>
      </c>
      <c r="AY13" s="112">
        <v>2.87</v>
      </c>
      <c r="AZ13" s="115"/>
      <c r="BA13" s="116">
        <v>6</v>
      </c>
      <c r="BB13" s="116">
        <v>8</v>
      </c>
      <c r="BC13" s="116">
        <v>8</v>
      </c>
      <c r="BD13" s="116">
        <v>6</v>
      </c>
      <c r="BE13" s="116">
        <v>4</v>
      </c>
      <c r="BF13" s="112"/>
      <c r="BG13" s="114">
        <v>9.9938983489055495</v>
      </c>
      <c r="BH13" s="796">
        <v>0</v>
      </c>
      <c r="BI13" s="796">
        <v>5.7252687504314101E-2</v>
      </c>
      <c r="BJ13" s="809" t="s">
        <v>430</v>
      </c>
      <c r="BK13" s="269"/>
      <c r="BL13" s="112" t="s">
        <v>430</v>
      </c>
      <c r="BM13" s="112" t="s">
        <v>430</v>
      </c>
      <c r="BN13" s="112" t="s">
        <v>430</v>
      </c>
      <c r="BO13" s="109"/>
      <c r="BP13" s="112">
        <v>74.891759149999999</v>
      </c>
      <c r="BQ13" s="109"/>
      <c r="BR13" s="112">
        <v>55.287500000000001</v>
      </c>
      <c r="BS13" s="112">
        <v>8.3774700000000006</v>
      </c>
      <c r="BT13" s="112">
        <v>10.581200000000001</v>
      </c>
      <c r="BU13" s="112">
        <v>25.753830000000001</v>
      </c>
      <c r="BV13" s="109"/>
      <c r="BW13" s="112">
        <v>4.0999999999999996</v>
      </c>
      <c r="BX13" s="112">
        <v>10.88</v>
      </c>
      <c r="BY13" s="112">
        <v>5.76</v>
      </c>
      <c r="BZ13" s="112">
        <v>1.44</v>
      </c>
      <c r="CA13" s="112" t="s">
        <v>430</v>
      </c>
      <c r="CB13" s="112">
        <v>2.93</v>
      </c>
      <c r="CC13" s="109"/>
      <c r="CD13" s="118" t="s">
        <v>8869</v>
      </c>
      <c r="CE13" s="118" t="s">
        <v>8870</v>
      </c>
      <c r="CF13" s="118" t="s">
        <v>8871</v>
      </c>
      <c r="CG13" s="118" t="s">
        <v>8872</v>
      </c>
      <c r="CH13" s="118" t="s">
        <v>8873</v>
      </c>
      <c r="CI13" s="109"/>
      <c r="CJ13" s="119" t="s">
        <v>443</v>
      </c>
    </row>
    <row r="14" spans="1:88" s="107" customFormat="1" ht="11" x14ac:dyDescent="0.3">
      <c r="A14" s="841" t="s">
        <v>8874</v>
      </c>
      <c r="B14" s="858"/>
      <c r="C14" s="843">
        <v>41948</v>
      </c>
      <c r="D14" s="858"/>
      <c r="E14" s="844">
        <v>9010.4</v>
      </c>
      <c r="F14" s="858"/>
      <c r="G14" s="845">
        <v>64.584999999999994</v>
      </c>
      <c r="H14" s="858"/>
      <c r="I14" s="964">
        <v>9.32</v>
      </c>
      <c r="J14" s="964">
        <v>7.2</v>
      </c>
      <c r="K14" s="964">
        <v>3.92</v>
      </c>
      <c r="L14" s="964">
        <v>4.07</v>
      </c>
      <c r="M14" s="859"/>
      <c r="N14" s="846">
        <v>0.31219999999999998</v>
      </c>
      <c r="O14" s="846">
        <v>0.59340000000000004</v>
      </c>
      <c r="P14" s="846">
        <v>2.7050000000000001</v>
      </c>
      <c r="Q14" s="846">
        <v>9.9357000000000006</v>
      </c>
      <c r="R14" s="846">
        <v>1.3049999999999999</v>
      </c>
      <c r="S14" s="848">
        <v>4.6097000000000001</v>
      </c>
      <c r="T14" s="846">
        <v>5.4469000000000003</v>
      </c>
      <c r="U14" s="846">
        <v>13.848699999999999</v>
      </c>
      <c r="V14" s="846">
        <v>12.1373</v>
      </c>
      <c r="W14" s="846">
        <v>12.9368</v>
      </c>
      <c r="X14" s="846">
        <v>12.3354</v>
      </c>
      <c r="Y14" s="846">
        <v>1.659</v>
      </c>
      <c r="Z14" s="846">
        <v>3.2467999999999999</v>
      </c>
      <c r="AA14" s="846">
        <v>2.7915999999999999</v>
      </c>
      <c r="AB14" s="846">
        <v>2.903</v>
      </c>
      <c r="AC14" s="846">
        <v>11.7606</v>
      </c>
      <c r="AD14" s="859"/>
      <c r="AE14" s="844">
        <v>14</v>
      </c>
      <c r="AF14" s="844">
        <v>7</v>
      </c>
      <c r="AG14" s="844">
        <v>5</v>
      </c>
      <c r="AH14" s="844">
        <v>2</v>
      </c>
      <c r="AI14" s="844">
        <v>2</v>
      </c>
      <c r="AJ14" s="844">
        <v>2</v>
      </c>
      <c r="AK14" s="844">
        <v>3</v>
      </c>
      <c r="AL14" s="844">
        <v>3</v>
      </c>
      <c r="AM14" s="844">
        <v>4</v>
      </c>
      <c r="AN14" s="844">
        <v>2</v>
      </c>
      <c r="AO14" s="844">
        <v>2</v>
      </c>
      <c r="AP14" s="844">
        <v>2</v>
      </c>
      <c r="AQ14" s="844">
        <v>4</v>
      </c>
      <c r="AR14" s="844">
        <v>2</v>
      </c>
      <c r="AS14" s="844">
        <v>2</v>
      </c>
      <c r="AT14" s="858"/>
      <c r="AU14" s="846">
        <v>13.41</v>
      </c>
      <c r="AV14" s="846">
        <v>14.18</v>
      </c>
      <c r="AW14" s="846">
        <v>11.67</v>
      </c>
      <c r="AX14" s="846">
        <v>8.85</v>
      </c>
      <c r="AY14" s="846">
        <v>6.02</v>
      </c>
      <c r="AZ14" s="849"/>
      <c r="BA14" s="965">
        <v>2</v>
      </c>
      <c r="BB14" s="965">
        <v>2</v>
      </c>
      <c r="BC14" s="965">
        <v>3</v>
      </c>
      <c r="BD14" s="965">
        <v>4</v>
      </c>
      <c r="BE14" s="965">
        <v>3</v>
      </c>
      <c r="BF14" s="846"/>
      <c r="BG14" s="848">
        <v>11.2407589850493</v>
      </c>
      <c r="BH14" s="855">
        <v>1.30218389967854</v>
      </c>
      <c r="BI14" s="855">
        <v>6.5029940819170004E-2</v>
      </c>
      <c r="BJ14" s="907">
        <v>0.26170516774646402</v>
      </c>
      <c r="BK14" s="966"/>
      <c r="BL14" s="846" t="s">
        <v>430</v>
      </c>
      <c r="BM14" s="846" t="s">
        <v>430</v>
      </c>
      <c r="BN14" s="846" t="s">
        <v>430</v>
      </c>
      <c r="BO14" s="858"/>
      <c r="BP14" s="846">
        <v>78.138616659999997</v>
      </c>
      <c r="BQ14" s="858"/>
      <c r="BR14" s="846">
        <v>41.553100000000001</v>
      </c>
      <c r="BS14" s="846">
        <v>29.5687</v>
      </c>
      <c r="BT14" s="846">
        <v>7.0168100000000004</v>
      </c>
      <c r="BU14" s="846">
        <v>21.86139</v>
      </c>
      <c r="BV14" s="858"/>
      <c r="BW14" s="846">
        <v>7.98</v>
      </c>
      <c r="BX14" s="846">
        <v>7.06</v>
      </c>
      <c r="BY14" s="846">
        <v>0.28999999999999998</v>
      </c>
      <c r="BZ14" s="846">
        <v>1.32</v>
      </c>
      <c r="CA14" s="846" t="s">
        <v>430</v>
      </c>
      <c r="CB14" s="846">
        <v>5.2</v>
      </c>
      <c r="CC14" s="858"/>
      <c r="CD14" s="860" t="s">
        <v>1916</v>
      </c>
      <c r="CE14" s="860" t="s">
        <v>8875</v>
      </c>
      <c r="CF14" s="860" t="s">
        <v>8876</v>
      </c>
      <c r="CG14" s="860" t="s">
        <v>680</v>
      </c>
      <c r="CH14" s="860" t="s">
        <v>6184</v>
      </c>
      <c r="CI14" s="858"/>
      <c r="CJ14" s="856" t="s">
        <v>443</v>
      </c>
    </row>
    <row r="15" spans="1:88" s="107" customFormat="1" x14ac:dyDescent="0.25">
      <c r="A15" s="108" t="s">
        <v>8877</v>
      </c>
      <c r="B15" s="109"/>
      <c r="C15" s="734">
        <v>36539</v>
      </c>
      <c r="D15" s="109"/>
      <c r="E15" s="110">
        <v>8926.81</v>
      </c>
      <c r="F15" s="109"/>
      <c r="G15" s="111">
        <v>158.45330000000001</v>
      </c>
      <c r="H15" s="109"/>
      <c r="I15" s="152">
        <v>4.05</v>
      </c>
      <c r="J15" s="152">
        <v>6.9</v>
      </c>
      <c r="K15" s="152">
        <v>2.82</v>
      </c>
      <c r="L15" s="152">
        <v>2.81</v>
      </c>
      <c r="M15" s="113"/>
      <c r="N15" s="112">
        <v>0.33800000000000002</v>
      </c>
      <c r="O15" s="112">
        <v>2.23E-2</v>
      </c>
      <c r="P15" s="112">
        <v>1.9007000000000001</v>
      </c>
      <c r="Q15" s="112">
        <v>5.4364999999999997</v>
      </c>
      <c r="R15" s="112">
        <v>-4.3410000000000002</v>
      </c>
      <c r="S15" s="114">
        <v>-1.3875999999999999</v>
      </c>
      <c r="T15" s="112">
        <v>2.3569</v>
      </c>
      <c r="U15" s="112">
        <v>10.3613</v>
      </c>
      <c r="V15" s="112">
        <v>9.4715000000000007</v>
      </c>
      <c r="W15" s="112">
        <v>11.822900000000001</v>
      </c>
      <c r="X15" s="112">
        <v>7.7117000000000004</v>
      </c>
      <c r="Y15" s="112">
        <v>-4.0930999999999997</v>
      </c>
      <c r="Z15" s="112">
        <v>-0.90329999999999999</v>
      </c>
      <c r="AA15" s="112">
        <v>-2.6459000000000001</v>
      </c>
      <c r="AB15" s="112">
        <v>2.1496</v>
      </c>
      <c r="AC15" s="112">
        <v>11.0062</v>
      </c>
      <c r="AD15" s="113"/>
      <c r="AE15" s="110">
        <v>12</v>
      </c>
      <c r="AF15" s="110">
        <v>15</v>
      </c>
      <c r="AG15" s="110">
        <v>13</v>
      </c>
      <c r="AH15" s="110">
        <v>14</v>
      </c>
      <c r="AI15" s="110">
        <v>14</v>
      </c>
      <c r="AJ15" s="110">
        <v>13</v>
      </c>
      <c r="AK15" s="110">
        <v>13</v>
      </c>
      <c r="AL15" s="110">
        <v>13</v>
      </c>
      <c r="AM15" s="110">
        <v>13</v>
      </c>
      <c r="AN15" s="110">
        <v>9</v>
      </c>
      <c r="AO15" s="110">
        <v>13</v>
      </c>
      <c r="AP15" s="110">
        <v>14</v>
      </c>
      <c r="AQ15" s="110">
        <v>14</v>
      </c>
      <c r="AR15" s="110">
        <v>13</v>
      </c>
      <c r="AS15" s="110">
        <v>12</v>
      </c>
      <c r="AT15" s="109"/>
      <c r="AU15" s="112">
        <v>10.41</v>
      </c>
      <c r="AV15" s="112">
        <v>10.55</v>
      </c>
      <c r="AW15" s="112">
        <v>7.82</v>
      </c>
      <c r="AX15" s="112">
        <v>4.0999999999999996</v>
      </c>
      <c r="AY15" s="112">
        <v>-2.63</v>
      </c>
      <c r="AZ15" s="115"/>
      <c r="BA15" s="116">
        <v>12</v>
      </c>
      <c r="BB15" s="116">
        <v>14</v>
      </c>
      <c r="BC15" s="116">
        <v>14</v>
      </c>
      <c r="BD15" s="116">
        <v>14</v>
      </c>
      <c r="BE15" s="116">
        <v>14</v>
      </c>
      <c r="BF15" s="112"/>
      <c r="BG15" s="114">
        <v>9.5982631837788297</v>
      </c>
      <c r="BH15" s="796">
        <v>0</v>
      </c>
      <c r="BI15" s="796">
        <v>4.7524640722711897E-2</v>
      </c>
      <c r="BJ15" s="809" t="s">
        <v>430</v>
      </c>
      <c r="BK15" s="269"/>
      <c r="BL15" s="112" t="s">
        <v>430</v>
      </c>
      <c r="BM15" s="112" t="s">
        <v>430</v>
      </c>
      <c r="BN15" s="112" t="s">
        <v>430</v>
      </c>
      <c r="BO15" s="109"/>
      <c r="BP15" s="112">
        <v>68.847081040000006</v>
      </c>
      <c r="BQ15" s="109"/>
      <c r="BR15" s="112">
        <v>51.508800000000001</v>
      </c>
      <c r="BS15" s="112">
        <v>11.347</v>
      </c>
      <c r="BT15" s="112">
        <v>9.1791599999999995</v>
      </c>
      <c r="BU15" s="112">
        <v>27.965039999999998</v>
      </c>
      <c r="BV15" s="109"/>
      <c r="BW15" s="112">
        <v>5.88</v>
      </c>
      <c r="BX15" s="112">
        <v>13.76</v>
      </c>
      <c r="BY15" s="112">
        <v>0.92</v>
      </c>
      <c r="BZ15" s="112" t="s">
        <v>430</v>
      </c>
      <c r="CA15" s="112" t="s">
        <v>430</v>
      </c>
      <c r="CB15" s="112">
        <v>5.74</v>
      </c>
      <c r="CC15" s="109"/>
      <c r="CD15" s="118" t="s">
        <v>8878</v>
      </c>
      <c r="CE15" s="118" t="s">
        <v>8879</v>
      </c>
      <c r="CF15" s="118" t="s">
        <v>8880</v>
      </c>
      <c r="CG15" s="118" t="s">
        <v>8881</v>
      </c>
      <c r="CH15" s="118" t="s">
        <v>8882</v>
      </c>
      <c r="CI15" s="109"/>
      <c r="CJ15" s="119" t="s">
        <v>443</v>
      </c>
    </row>
    <row r="16" spans="1:88" s="107" customFormat="1" x14ac:dyDescent="0.25">
      <c r="A16" s="108" t="s">
        <v>8883</v>
      </c>
      <c r="B16" s="109"/>
      <c r="C16" s="734">
        <v>34740</v>
      </c>
      <c r="D16" s="109"/>
      <c r="E16" s="110">
        <v>7056.4</v>
      </c>
      <c r="F16" s="109"/>
      <c r="G16" s="111">
        <v>1519.52</v>
      </c>
      <c r="H16" s="109"/>
      <c r="I16" s="152">
        <v>6.58</v>
      </c>
      <c r="J16" s="152">
        <v>8.07</v>
      </c>
      <c r="K16" s="152">
        <v>3.98</v>
      </c>
      <c r="L16" s="152">
        <v>4.2300000000000004</v>
      </c>
      <c r="M16" s="113"/>
      <c r="N16" s="112">
        <v>0.66779999999999995</v>
      </c>
      <c r="O16" s="112">
        <v>0.79</v>
      </c>
      <c r="P16" s="112">
        <v>2.6065</v>
      </c>
      <c r="Q16" s="112">
        <v>6.8593999999999999</v>
      </c>
      <c r="R16" s="112">
        <v>-3.3519000000000001</v>
      </c>
      <c r="S16" s="114">
        <v>-3.2899999999999999E-2</v>
      </c>
      <c r="T16" s="112">
        <v>2.7583000000000002</v>
      </c>
      <c r="U16" s="112">
        <v>11.216900000000001</v>
      </c>
      <c r="V16" s="112">
        <v>9.1356000000000002</v>
      </c>
      <c r="W16" s="112">
        <v>10.0001</v>
      </c>
      <c r="X16" s="112">
        <v>8.9050999999999991</v>
      </c>
      <c r="Y16" s="112">
        <v>-3.2079</v>
      </c>
      <c r="Z16" s="112">
        <v>0.62050000000000005</v>
      </c>
      <c r="AA16" s="112">
        <v>-1.6912</v>
      </c>
      <c r="AB16" s="112">
        <v>2.7195</v>
      </c>
      <c r="AC16" s="112">
        <v>17.356000000000002</v>
      </c>
      <c r="AD16" s="113"/>
      <c r="AE16" s="110">
        <v>2</v>
      </c>
      <c r="AF16" s="110">
        <v>3</v>
      </c>
      <c r="AG16" s="110">
        <v>6</v>
      </c>
      <c r="AH16" s="110">
        <v>9</v>
      </c>
      <c r="AI16" s="110">
        <v>11</v>
      </c>
      <c r="AJ16" s="110">
        <v>11</v>
      </c>
      <c r="AK16" s="110">
        <v>11</v>
      </c>
      <c r="AL16" s="110">
        <v>12</v>
      </c>
      <c r="AM16" s="110">
        <v>15</v>
      </c>
      <c r="AN16" s="110">
        <v>14</v>
      </c>
      <c r="AO16" s="110">
        <v>9</v>
      </c>
      <c r="AP16" s="110">
        <v>10</v>
      </c>
      <c r="AQ16" s="110">
        <v>11</v>
      </c>
      <c r="AR16" s="110">
        <v>11</v>
      </c>
      <c r="AS16" s="110">
        <v>5</v>
      </c>
      <c r="AT16" s="109"/>
      <c r="AU16" s="112">
        <v>9.98</v>
      </c>
      <c r="AV16" s="112">
        <v>10.81</v>
      </c>
      <c r="AW16" s="112">
        <v>8.5399999999999991</v>
      </c>
      <c r="AX16" s="112">
        <v>5.49</v>
      </c>
      <c r="AY16" s="112">
        <v>-0.39</v>
      </c>
      <c r="AZ16" s="115"/>
      <c r="BA16" s="116">
        <v>15</v>
      </c>
      <c r="BB16" s="116">
        <v>12</v>
      </c>
      <c r="BC16" s="116">
        <v>12</v>
      </c>
      <c r="BD16" s="116">
        <v>11</v>
      </c>
      <c r="BE16" s="116">
        <v>11</v>
      </c>
      <c r="BF16" s="112"/>
      <c r="BG16" s="114">
        <v>9.7384536891623501</v>
      </c>
      <c r="BH16" s="796">
        <v>0</v>
      </c>
      <c r="BI16" s="796">
        <v>5.4088138030330198E-2</v>
      </c>
      <c r="BJ16" s="809" t="s">
        <v>430</v>
      </c>
      <c r="BK16" s="269"/>
      <c r="BL16" s="112" t="s">
        <v>430</v>
      </c>
      <c r="BM16" s="112" t="s">
        <v>430</v>
      </c>
      <c r="BN16" s="112" t="s">
        <v>430</v>
      </c>
      <c r="BO16" s="109"/>
      <c r="BP16" s="112">
        <v>75.355671790000002</v>
      </c>
      <c r="BQ16" s="109"/>
      <c r="BR16" s="112">
        <v>53.232199999999999</v>
      </c>
      <c r="BS16" s="112">
        <v>13.5959</v>
      </c>
      <c r="BT16" s="112">
        <v>8.1924600000000005</v>
      </c>
      <c r="BU16" s="112">
        <v>24.97944</v>
      </c>
      <c r="BV16" s="109"/>
      <c r="BW16" s="112">
        <v>5.31</v>
      </c>
      <c r="BX16" s="112">
        <v>10.97</v>
      </c>
      <c r="BY16" s="112">
        <v>4.18</v>
      </c>
      <c r="BZ16" s="112" t="s">
        <v>430</v>
      </c>
      <c r="CA16" s="112">
        <v>0.15</v>
      </c>
      <c r="CB16" s="112">
        <v>4.04</v>
      </c>
      <c r="CC16" s="109"/>
      <c r="CD16" s="118" t="s">
        <v>6424</v>
      </c>
      <c r="CE16" s="118" t="s">
        <v>8884</v>
      </c>
      <c r="CF16" s="118" t="s">
        <v>8885</v>
      </c>
      <c r="CG16" s="118" t="s">
        <v>8886</v>
      </c>
      <c r="CH16" s="118" t="s">
        <v>8887</v>
      </c>
      <c r="CI16" s="109"/>
      <c r="CJ16" s="119" t="s">
        <v>476</v>
      </c>
    </row>
    <row r="17" spans="1:88" s="107" customFormat="1" ht="11" x14ac:dyDescent="0.3">
      <c r="A17" s="96" t="s">
        <v>8888</v>
      </c>
      <c r="B17" s="97"/>
      <c r="C17" s="736">
        <v>34719</v>
      </c>
      <c r="D17" s="97"/>
      <c r="E17" s="98">
        <v>6609.1</v>
      </c>
      <c r="F17" s="97"/>
      <c r="G17" s="99">
        <v>404.86970000000002</v>
      </c>
      <c r="H17" s="97"/>
      <c r="I17" s="153">
        <v>10.07</v>
      </c>
      <c r="J17" s="153">
        <v>7.73</v>
      </c>
      <c r="K17" s="153">
        <v>5.36</v>
      </c>
      <c r="L17" s="153">
        <v>5.61</v>
      </c>
      <c r="M17" s="101"/>
      <c r="N17" s="100">
        <v>0.6613</v>
      </c>
      <c r="O17" s="100">
        <v>0.58799999999999997</v>
      </c>
      <c r="P17" s="100">
        <v>2.0539000000000001</v>
      </c>
      <c r="Q17" s="100">
        <v>5.5575000000000001</v>
      </c>
      <c r="R17" s="100">
        <v>-3.6406000000000001</v>
      </c>
      <c r="S17" s="102">
        <v>0.37709999999999999</v>
      </c>
      <c r="T17" s="100">
        <v>3.7298</v>
      </c>
      <c r="U17" s="100">
        <v>13.1425</v>
      </c>
      <c r="V17" s="100">
        <v>12.4335</v>
      </c>
      <c r="W17" s="100">
        <v>12.0044</v>
      </c>
      <c r="X17" s="100">
        <v>7.5690999999999997</v>
      </c>
      <c r="Y17" s="100">
        <v>-3.4792999999999998</v>
      </c>
      <c r="Z17" s="100">
        <v>1.8227</v>
      </c>
      <c r="AA17" s="100">
        <v>-1.2101999999999999</v>
      </c>
      <c r="AB17" s="100">
        <v>2.4382000000000001</v>
      </c>
      <c r="AC17" s="100">
        <v>14.623799999999999</v>
      </c>
      <c r="AD17" s="101"/>
      <c r="AE17" s="98">
        <v>3</v>
      </c>
      <c r="AF17" s="98">
        <v>8</v>
      </c>
      <c r="AG17" s="98">
        <v>10</v>
      </c>
      <c r="AH17" s="98">
        <v>13</v>
      </c>
      <c r="AI17" s="98">
        <v>12</v>
      </c>
      <c r="AJ17" s="98">
        <v>10</v>
      </c>
      <c r="AK17" s="98">
        <v>10</v>
      </c>
      <c r="AL17" s="98">
        <v>6</v>
      </c>
      <c r="AM17" s="98">
        <v>3</v>
      </c>
      <c r="AN17" s="98">
        <v>8</v>
      </c>
      <c r="AO17" s="98">
        <v>14</v>
      </c>
      <c r="AP17" s="98">
        <v>12</v>
      </c>
      <c r="AQ17" s="98">
        <v>7</v>
      </c>
      <c r="AR17" s="98">
        <v>10</v>
      </c>
      <c r="AS17" s="98">
        <v>9</v>
      </c>
      <c r="AT17" s="97"/>
      <c r="AU17" s="100">
        <v>12.48</v>
      </c>
      <c r="AV17" s="100">
        <v>13.76</v>
      </c>
      <c r="AW17" s="100">
        <v>10.8</v>
      </c>
      <c r="AX17" s="100">
        <v>6.16</v>
      </c>
      <c r="AY17" s="100">
        <v>-0.08</v>
      </c>
      <c r="AZ17" s="103"/>
      <c r="BA17" s="104">
        <v>4</v>
      </c>
      <c r="BB17" s="104">
        <v>4</v>
      </c>
      <c r="BC17" s="104">
        <v>6</v>
      </c>
      <c r="BD17" s="104">
        <v>9</v>
      </c>
      <c r="BE17" s="104">
        <v>10</v>
      </c>
      <c r="BF17" s="100"/>
      <c r="BG17" s="102">
        <v>9.4306893594382206</v>
      </c>
      <c r="BH17" s="797">
        <v>0</v>
      </c>
      <c r="BI17" s="797">
        <v>7.1150652165624606E-2</v>
      </c>
      <c r="BJ17" s="810" t="s">
        <v>430</v>
      </c>
      <c r="BK17" s="804"/>
      <c r="BL17" s="100" t="s">
        <v>430</v>
      </c>
      <c r="BM17" s="100" t="s">
        <v>430</v>
      </c>
      <c r="BN17" s="100" t="s">
        <v>430</v>
      </c>
      <c r="BO17" s="97"/>
      <c r="BP17" s="100">
        <v>69.608727490000007</v>
      </c>
      <c r="BQ17" s="97"/>
      <c r="BR17" s="100">
        <v>42.086199999999998</v>
      </c>
      <c r="BS17" s="100">
        <v>13.648099999999999</v>
      </c>
      <c r="BT17" s="100">
        <v>12.3935</v>
      </c>
      <c r="BU17" s="100">
        <v>31.872199999999999</v>
      </c>
      <c r="BV17" s="97"/>
      <c r="BW17" s="100">
        <v>12.35</v>
      </c>
      <c r="BX17" s="100">
        <v>10.24</v>
      </c>
      <c r="BY17" s="100">
        <v>1.58</v>
      </c>
      <c r="BZ17" s="100" t="s">
        <v>430</v>
      </c>
      <c r="CA17" s="100" t="s">
        <v>430</v>
      </c>
      <c r="CB17" s="100">
        <v>6.22</v>
      </c>
      <c r="CC17" s="97"/>
      <c r="CD17" s="105" t="s">
        <v>8889</v>
      </c>
      <c r="CE17" s="105" t="s">
        <v>8890</v>
      </c>
      <c r="CF17" s="105" t="s">
        <v>8891</v>
      </c>
      <c r="CG17" s="105" t="s">
        <v>1451</v>
      </c>
      <c r="CH17" s="105" t="s">
        <v>8892</v>
      </c>
      <c r="CI17" s="97"/>
      <c r="CJ17" s="106" t="s">
        <v>1488</v>
      </c>
    </row>
    <row r="18" spans="1:88" s="107" customFormat="1" x14ac:dyDescent="0.25">
      <c r="A18" s="108" t="s">
        <v>8893</v>
      </c>
      <c r="B18" s="109"/>
      <c r="C18" s="734">
        <v>40581</v>
      </c>
      <c r="D18" s="109"/>
      <c r="E18" s="110">
        <v>5660.82</v>
      </c>
      <c r="F18" s="109"/>
      <c r="G18" s="111">
        <v>58.084400000000002</v>
      </c>
      <c r="H18" s="109"/>
      <c r="I18" s="152">
        <v>1.81</v>
      </c>
      <c r="J18" s="152">
        <v>7.81</v>
      </c>
      <c r="K18" s="152">
        <v>1.45</v>
      </c>
      <c r="L18" s="152">
        <v>1.52</v>
      </c>
      <c r="M18" s="113"/>
      <c r="N18" s="112">
        <v>-0.23499999999999999</v>
      </c>
      <c r="O18" s="112">
        <v>0.3972</v>
      </c>
      <c r="P18" s="112">
        <v>3.2155999999999998</v>
      </c>
      <c r="Q18" s="112">
        <v>11.550599999999999</v>
      </c>
      <c r="R18" s="112">
        <v>2.3994</v>
      </c>
      <c r="S18" s="114">
        <v>5.4050000000000002</v>
      </c>
      <c r="T18" s="112">
        <v>4.2748999999999997</v>
      </c>
      <c r="U18" s="112">
        <v>13.839</v>
      </c>
      <c r="V18" s="112">
        <v>11.148300000000001</v>
      </c>
      <c r="W18" s="112">
        <v>11.3034</v>
      </c>
      <c r="X18" s="112">
        <v>13.2155</v>
      </c>
      <c r="Y18" s="112">
        <v>2.7572999999999999</v>
      </c>
      <c r="Z18" s="112">
        <v>3.8405999999999998</v>
      </c>
      <c r="AA18" s="112">
        <v>4.2111999999999998</v>
      </c>
      <c r="AB18" s="112">
        <v>2.6166</v>
      </c>
      <c r="AC18" s="112">
        <v>12.1136</v>
      </c>
      <c r="AD18" s="113"/>
      <c r="AE18" s="110">
        <v>15</v>
      </c>
      <c r="AF18" s="110">
        <v>11</v>
      </c>
      <c r="AG18" s="110">
        <v>1</v>
      </c>
      <c r="AH18" s="110">
        <v>1</v>
      </c>
      <c r="AI18" s="110">
        <v>1</v>
      </c>
      <c r="AJ18" s="110">
        <v>1</v>
      </c>
      <c r="AK18" s="110">
        <v>8</v>
      </c>
      <c r="AL18" s="110">
        <v>4</v>
      </c>
      <c r="AM18" s="110">
        <v>7</v>
      </c>
      <c r="AN18" s="110">
        <v>10</v>
      </c>
      <c r="AO18" s="110">
        <v>1</v>
      </c>
      <c r="AP18" s="110">
        <v>1</v>
      </c>
      <c r="AQ18" s="110">
        <v>2</v>
      </c>
      <c r="AR18" s="110">
        <v>1</v>
      </c>
      <c r="AS18" s="110">
        <v>7</v>
      </c>
      <c r="AT18" s="109"/>
      <c r="AU18" s="112">
        <v>11.53</v>
      </c>
      <c r="AV18" s="112">
        <v>12.71</v>
      </c>
      <c r="AW18" s="112">
        <v>11.59</v>
      </c>
      <c r="AX18" s="112">
        <v>9.16</v>
      </c>
      <c r="AY18" s="112">
        <v>8.19</v>
      </c>
      <c r="AZ18" s="115"/>
      <c r="BA18" s="116">
        <v>9</v>
      </c>
      <c r="BB18" s="116">
        <v>5</v>
      </c>
      <c r="BC18" s="116">
        <v>4</v>
      </c>
      <c r="BD18" s="116">
        <v>2</v>
      </c>
      <c r="BE18" s="116">
        <v>1</v>
      </c>
      <c r="BF18" s="112"/>
      <c r="BG18" s="114">
        <v>12.277650526656499</v>
      </c>
      <c r="BH18" s="796">
        <v>1.2971008563486299</v>
      </c>
      <c r="BI18" s="796">
        <v>6.1939880554553899E-2</v>
      </c>
      <c r="BJ18" s="809">
        <v>0.29302730924315501</v>
      </c>
      <c r="BK18" s="269"/>
      <c r="BL18" s="112" t="s">
        <v>430</v>
      </c>
      <c r="BM18" s="112" t="s">
        <v>430</v>
      </c>
      <c r="BN18" s="112" t="s">
        <v>430</v>
      </c>
      <c r="BO18" s="109"/>
      <c r="BP18" s="112">
        <v>72.668844879999995</v>
      </c>
      <c r="BQ18" s="109"/>
      <c r="BR18" s="112">
        <v>36.995199999999997</v>
      </c>
      <c r="BS18" s="112">
        <v>22.218399999999999</v>
      </c>
      <c r="BT18" s="112">
        <v>13.455299999999999</v>
      </c>
      <c r="BU18" s="112">
        <v>27.331099999999999</v>
      </c>
      <c r="BV18" s="109"/>
      <c r="BW18" s="112">
        <v>2.2999999999999998</v>
      </c>
      <c r="BX18" s="112">
        <v>23.15</v>
      </c>
      <c r="BY18" s="112" t="s">
        <v>430</v>
      </c>
      <c r="BZ18" s="112" t="s">
        <v>430</v>
      </c>
      <c r="CA18" s="112" t="s">
        <v>430</v>
      </c>
      <c r="CB18" s="112">
        <v>1.88</v>
      </c>
      <c r="CC18" s="109"/>
      <c r="CD18" s="118" t="s">
        <v>8894</v>
      </c>
      <c r="CE18" s="118" t="s">
        <v>8895</v>
      </c>
      <c r="CF18" s="118" t="s">
        <v>8896</v>
      </c>
      <c r="CG18" s="118" t="s">
        <v>8897</v>
      </c>
      <c r="CH18" s="118" t="s">
        <v>8898</v>
      </c>
      <c r="CI18" s="109"/>
      <c r="CJ18" s="119" t="s">
        <v>518</v>
      </c>
    </row>
    <row r="19" spans="1:88" s="107" customFormat="1" x14ac:dyDescent="0.25">
      <c r="A19" s="108" t="s">
        <v>8899</v>
      </c>
      <c r="B19" s="109"/>
      <c r="C19" s="734">
        <v>38511</v>
      </c>
      <c r="D19" s="109"/>
      <c r="E19" s="110">
        <v>4002.93</v>
      </c>
      <c r="F19" s="109"/>
      <c r="G19" s="111">
        <v>106.1746</v>
      </c>
      <c r="H19" s="109"/>
      <c r="I19" s="152">
        <v>4.68</v>
      </c>
      <c r="J19" s="152">
        <v>8.4</v>
      </c>
      <c r="K19" s="152">
        <v>3.13</v>
      </c>
      <c r="L19" s="152">
        <v>3.31</v>
      </c>
      <c r="M19" s="113"/>
      <c r="N19" s="112">
        <v>0.49619999999999997</v>
      </c>
      <c r="O19" s="112">
        <v>0.44290000000000002</v>
      </c>
      <c r="P19" s="112">
        <v>2.3189000000000002</v>
      </c>
      <c r="Q19" s="112">
        <v>6.9691000000000001</v>
      </c>
      <c r="R19" s="112">
        <v>-1.2107000000000001</v>
      </c>
      <c r="S19" s="114">
        <v>2.2555999999999998</v>
      </c>
      <c r="T19" s="112">
        <v>4.2817999999999996</v>
      </c>
      <c r="U19" s="112">
        <v>12.5794</v>
      </c>
      <c r="V19" s="112">
        <v>11.533200000000001</v>
      </c>
      <c r="W19" s="112">
        <v>10.0083</v>
      </c>
      <c r="X19" s="112">
        <v>8.9726999999999997</v>
      </c>
      <c r="Y19" s="112">
        <v>-1.1392</v>
      </c>
      <c r="Z19" s="112">
        <v>1.7019</v>
      </c>
      <c r="AA19" s="112">
        <v>0.83040000000000003</v>
      </c>
      <c r="AB19" s="112">
        <v>2.3052999999999999</v>
      </c>
      <c r="AC19" s="112">
        <v>11.8728</v>
      </c>
      <c r="AD19" s="113"/>
      <c r="AE19" s="110">
        <v>8</v>
      </c>
      <c r="AF19" s="110">
        <v>10</v>
      </c>
      <c r="AG19" s="110">
        <v>8</v>
      </c>
      <c r="AH19" s="110">
        <v>8</v>
      </c>
      <c r="AI19" s="110">
        <v>6</v>
      </c>
      <c r="AJ19" s="110">
        <v>6</v>
      </c>
      <c r="AK19" s="110">
        <v>7</v>
      </c>
      <c r="AL19" s="110">
        <v>7</v>
      </c>
      <c r="AM19" s="110">
        <v>5</v>
      </c>
      <c r="AN19" s="110">
        <v>13</v>
      </c>
      <c r="AO19" s="110">
        <v>8</v>
      </c>
      <c r="AP19" s="110">
        <v>4</v>
      </c>
      <c r="AQ19" s="110">
        <v>8</v>
      </c>
      <c r="AR19" s="110">
        <v>6</v>
      </c>
      <c r="AS19" s="110">
        <v>10</v>
      </c>
      <c r="AT19" s="109"/>
      <c r="AU19" s="112">
        <v>10.58</v>
      </c>
      <c r="AV19" s="112">
        <v>12.66</v>
      </c>
      <c r="AW19" s="112">
        <v>10.67</v>
      </c>
      <c r="AX19" s="112">
        <v>6.66</v>
      </c>
      <c r="AY19" s="112">
        <v>1.93</v>
      </c>
      <c r="AZ19" s="115"/>
      <c r="BA19" s="116">
        <v>11</v>
      </c>
      <c r="BB19" s="116">
        <v>7</v>
      </c>
      <c r="BC19" s="116">
        <v>7</v>
      </c>
      <c r="BD19" s="116">
        <v>7</v>
      </c>
      <c r="BE19" s="116">
        <v>6</v>
      </c>
      <c r="BF19" s="112"/>
      <c r="BG19" s="114">
        <v>9.5963797409107805</v>
      </c>
      <c r="BH19" s="796">
        <v>0</v>
      </c>
      <c r="BI19" s="796">
        <v>6.5519844477459996E-2</v>
      </c>
      <c r="BJ19" s="809" t="s">
        <v>430</v>
      </c>
      <c r="BK19" s="269"/>
      <c r="BL19" s="112" t="s">
        <v>430</v>
      </c>
      <c r="BM19" s="112" t="s">
        <v>430</v>
      </c>
      <c r="BN19" s="112" t="s">
        <v>430</v>
      </c>
      <c r="BO19" s="109"/>
      <c r="BP19" s="112">
        <v>73.597944209999994</v>
      </c>
      <c r="BQ19" s="109"/>
      <c r="BR19" s="112">
        <v>52.204799999999999</v>
      </c>
      <c r="BS19" s="112">
        <v>14.0961</v>
      </c>
      <c r="BT19" s="112">
        <v>7.2947300000000004</v>
      </c>
      <c r="BU19" s="112">
        <v>26.40437</v>
      </c>
      <c r="BV19" s="109"/>
      <c r="BW19" s="112">
        <v>4.07</v>
      </c>
      <c r="BX19" s="112">
        <v>4.8499999999999996</v>
      </c>
      <c r="BY19" s="112">
        <v>3.74</v>
      </c>
      <c r="BZ19" s="112">
        <v>4.9000000000000004</v>
      </c>
      <c r="CA19" s="112">
        <v>0.63</v>
      </c>
      <c r="CB19" s="112">
        <v>8.2200000000000006</v>
      </c>
      <c r="CC19" s="109"/>
      <c r="CD19" s="118" t="s">
        <v>8900</v>
      </c>
      <c r="CE19" s="118" t="s">
        <v>8901</v>
      </c>
      <c r="CF19" s="118" t="s">
        <v>8902</v>
      </c>
      <c r="CG19" s="118" t="s">
        <v>8903</v>
      </c>
      <c r="CH19" s="118" t="s">
        <v>8904</v>
      </c>
      <c r="CI19" s="109"/>
      <c r="CJ19" s="119" t="s">
        <v>1488</v>
      </c>
    </row>
    <row r="20" spans="1:88" s="107" customFormat="1" x14ac:dyDescent="0.25">
      <c r="A20" s="108" t="s">
        <v>8905</v>
      </c>
      <c r="B20" s="109"/>
      <c r="C20" s="734">
        <v>34980</v>
      </c>
      <c r="D20" s="109"/>
      <c r="E20" s="110">
        <v>3767.5</v>
      </c>
      <c r="F20" s="109"/>
      <c r="G20" s="111">
        <v>437.72219999999999</v>
      </c>
      <c r="H20" s="109"/>
      <c r="I20" s="152">
        <v>6.08</v>
      </c>
      <c r="J20" s="152">
        <v>7.74</v>
      </c>
      <c r="K20" s="152">
        <v>3.54</v>
      </c>
      <c r="L20" s="152">
        <v>3.69</v>
      </c>
      <c r="M20" s="113"/>
      <c r="N20" s="112">
        <v>0.57279999999999998</v>
      </c>
      <c r="O20" s="112">
        <v>0.21079999999999999</v>
      </c>
      <c r="P20" s="112">
        <v>3.0851000000000002</v>
      </c>
      <c r="Q20" s="112">
        <v>7.8526999999999996</v>
      </c>
      <c r="R20" s="112">
        <v>-3.2189999999999999</v>
      </c>
      <c r="S20" s="114">
        <v>1.2502</v>
      </c>
      <c r="T20" s="112">
        <v>2.2342</v>
      </c>
      <c r="U20" s="112">
        <v>9.4875000000000007</v>
      </c>
      <c r="V20" s="112">
        <v>9.5376999999999992</v>
      </c>
      <c r="W20" s="112">
        <v>9.8818999999999999</v>
      </c>
      <c r="X20" s="112">
        <v>10.0778</v>
      </c>
      <c r="Y20" s="112">
        <v>-3.4102000000000001</v>
      </c>
      <c r="Z20" s="112">
        <v>1.54</v>
      </c>
      <c r="AA20" s="112">
        <v>-0.20019999999999999</v>
      </c>
      <c r="AB20" s="112">
        <v>2.7323</v>
      </c>
      <c r="AC20" s="112">
        <v>14.4658</v>
      </c>
      <c r="AD20" s="113"/>
      <c r="AE20" s="110">
        <v>7</v>
      </c>
      <c r="AF20" s="110">
        <v>12</v>
      </c>
      <c r="AG20" s="110">
        <v>2</v>
      </c>
      <c r="AH20" s="110">
        <v>4</v>
      </c>
      <c r="AI20" s="110">
        <v>10</v>
      </c>
      <c r="AJ20" s="110">
        <v>8</v>
      </c>
      <c r="AK20" s="110">
        <v>14</v>
      </c>
      <c r="AL20" s="110">
        <v>14</v>
      </c>
      <c r="AM20" s="110">
        <v>12</v>
      </c>
      <c r="AN20" s="110">
        <v>15</v>
      </c>
      <c r="AO20" s="110">
        <v>4</v>
      </c>
      <c r="AP20" s="110">
        <v>11</v>
      </c>
      <c r="AQ20" s="110">
        <v>9</v>
      </c>
      <c r="AR20" s="110">
        <v>7</v>
      </c>
      <c r="AS20" s="110">
        <v>4</v>
      </c>
      <c r="AT20" s="109"/>
      <c r="AU20" s="112">
        <v>10.09</v>
      </c>
      <c r="AV20" s="112">
        <v>10.56</v>
      </c>
      <c r="AW20" s="112">
        <v>7.97</v>
      </c>
      <c r="AX20" s="112">
        <v>4.62</v>
      </c>
      <c r="AY20" s="112">
        <v>1.23</v>
      </c>
      <c r="AZ20" s="115"/>
      <c r="BA20" s="116">
        <v>14</v>
      </c>
      <c r="BB20" s="116">
        <v>13</v>
      </c>
      <c r="BC20" s="116">
        <v>13</v>
      </c>
      <c r="BD20" s="116">
        <v>13</v>
      </c>
      <c r="BE20" s="116">
        <v>9</v>
      </c>
      <c r="BF20" s="112"/>
      <c r="BG20" s="114">
        <v>10.3033276682223</v>
      </c>
      <c r="BH20" s="796">
        <v>0</v>
      </c>
      <c r="BI20" s="796">
        <v>3.6442924014707903E-2</v>
      </c>
      <c r="BJ20" s="809" t="s">
        <v>430</v>
      </c>
      <c r="BK20" s="269"/>
      <c r="BL20" s="112" t="s">
        <v>430</v>
      </c>
      <c r="BM20" s="112" t="s">
        <v>430</v>
      </c>
      <c r="BN20" s="112" t="s">
        <v>430</v>
      </c>
      <c r="BO20" s="109"/>
      <c r="BP20" s="112">
        <v>74.638310379999993</v>
      </c>
      <c r="BQ20" s="109"/>
      <c r="BR20" s="112">
        <v>55.481200000000001</v>
      </c>
      <c r="BS20" s="112">
        <v>8.3706300000000002</v>
      </c>
      <c r="BT20" s="112">
        <v>9.4713799999999999</v>
      </c>
      <c r="BU20" s="112">
        <v>26.67679</v>
      </c>
      <c r="BV20" s="109"/>
      <c r="BW20" s="112">
        <v>8.82</v>
      </c>
      <c r="BX20" s="112">
        <v>6.23</v>
      </c>
      <c r="BY20" s="112">
        <v>1.77</v>
      </c>
      <c r="BZ20" s="112">
        <v>0.67</v>
      </c>
      <c r="CA20" s="112">
        <v>0.99</v>
      </c>
      <c r="CB20" s="112">
        <v>6.89</v>
      </c>
      <c r="CC20" s="109"/>
      <c r="CD20" s="118" t="s">
        <v>8906</v>
      </c>
      <c r="CE20" s="118" t="s">
        <v>8907</v>
      </c>
      <c r="CF20" s="118" t="s">
        <v>8908</v>
      </c>
      <c r="CG20" s="118" t="s">
        <v>8909</v>
      </c>
      <c r="CH20" s="118" t="s">
        <v>8910</v>
      </c>
      <c r="CI20" s="109"/>
      <c r="CJ20" s="119" t="s">
        <v>525</v>
      </c>
    </row>
    <row r="21" spans="1:88" s="107" customFormat="1" x14ac:dyDescent="0.25">
      <c r="A21" s="108" t="s">
        <v>8911</v>
      </c>
      <c r="B21" s="109"/>
      <c r="C21" s="734">
        <v>40037</v>
      </c>
      <c r="D21" s="109"/>
      <c r="E21" s="110">
        <v>3769.57</v>
      </c>
      <c r="F21" s="109"/>
      <c r="G21" s="111">
        <v>64.28</v>
      </c>
      <c r="H21" s="109"/>
      <c r="I21" s="152">
        <v>1.31</v>
      </c>
      <c r="J21" s="152">
        <v>7.37</v>
      </c>
      <c r="K21" s="152">
        <v>1.1299999999999999</v>
      </c>
      <c r="L21" s="152">
        <v>1.21</v>
      </c>
      <c r="M21" s="113"/>
      <c r="N21" s="112">
        <v>0.32779999999999998</v>
      </c>
      <c r="O21" s="112">
        <v>0.45319999999999999</v>
      </c>
      <c r="P21" s="112">
        <v>1.6285000000000001</v>
      </c>
      <c r="Q21" s="112">
        <v>7.6356000000000002</v>
      </c>
      <c r="R21" s="112">
        <v>-1.0772999999999999</v>
      </c>
      <c r="S21" s="114">
        <v>1.3879999999999999</v>
      </c>
      <c r="T21" s="112">
        <v>5.0755999999999997</v>
      </c>
      <c r="U21" s="112">
        <v>13.9354</v>
      </c>
      <c r="V21" s="112">
        <v>13.258800000000001</v>
      </c>
      <c r="W21" s="112">
        <v>12.7311</v>
      </c>
      <c r="X21" s="112">
        <v>9.3755000000000006</v>
      </c>
      <c r="Y21" s="112">
        <v>-1.1533</v>
      </c>
      <c r="Z21" s="112">
        <v>1.9023000000000001</v>
      </c>
      <c r="AA21" s="112">
        <v>-0.38740000000000002</v>
      </c>
      <c r="AB21" s="112">
        <v>1.6606000000000001</v>
      </c>
      <c r="AC21" s="112">
        <v>11.655799999999999</v>
      </c>
      <c r="AD21" s="113"/>
      <c r="AE21" s="110">
        <v>13</v>
      </c>
      <c r="AF21" s="110">
        <v>9</v>
      </c>
      <c r="AG21" s="110">
        <v>15</v>
      </c>
      <c r="AH21" s="110">
        <v>5</v>
      </c>
      <c r="AI21" s="110">
        <v>4</v>
      </c>
      <c r="AJ21" s="110">
        <v>7</v>
      </c>
      <c r="AK21" s="110">
        <v>5</v>
      </c>
      <c r="AL21" s="110">
        <v>2</v>
      </c>
      <c r="AM21" s="110">
        <v>2</v>
      </c>
      <c r="AN21" s="110">
        <v>3</v>
      </c>
      <c r="AO21" s="110">
        <v>5</v>
      </c>
      <c r="AP21" s="110">
        <v>5</v>
      </c>
      <c r="AQ21" s="110">
        <v>5</v>
      </c>
      <c r="AR21" s="110">
        <v>8</v>
      </c>
      <c r="AS21" s="110">
        <v>14</v>
      </c>
      <c r="AT21" s="109"/>
      <c r="AU21" s="112">
        <v>13.32</v>
      </c>
      <c r="AV21" s="112">
        <v>14.15</v>
      </c>
      <c r="AW21" s="112">
        <v>11.78</v>
      </c>
      <c r="AX21" s="112">
        <v>7.46</v>
      </c>
      <c r="AY21" s="112">
        <v>2.25</v>
      </c>
      <c r="AZ21" s="115"/>
      <c r="BA21" s="116">
        <v>3</v>
      </c>
      <c r="BB21" s="116">
        <v>3</v>
      </c>
      <c r="BC21" s="116">
        <v>2</v>
      </c>
      <c r="BD21" s="116">
        <v>5</v>
      </c>
      <c r="BE21" s="116">
        <v>5</v>
      </c>
      <c r="BF21" s="112"/>
      <c r="BG21" s="114">
        <v>9.9286532464510699</v>
      </c>
      <c r="BH21" s="796">
        <v>0</v>
      </c>
      <c r="BI21" s="796">
        <v>7.4419187237687603E-2</v>
      </c>
      <c r="BJ21" s="809" t="s">
        <v>430</v>
      </c>
      <c r="BK21" s="269"/>
      <c r="BL21" s="112" t="s">
        <v>430</v>
      </c>
      <c r="BM21" s="112" t="s">
        <v>430</v>
      </c>
      <c r="BN21" s="112" t="s">
        <v>430</v>
      </c>
      <c r="BO21" s="109"/>
      <c r="BP21" s="112">
        <v>75.278171549999996</v>
      </c>
      <c r="BQ21" s="109"/>
      <c r="BR21" s="112">
        <v>46.6297</v>
      </c>
      <c r="BS21" s="112">
        <v>18.810500000000001</v>
      </c>
      <c r="BT21" s="112">
        <v>8.98583</v>
      </c>
      <c r="BU21" s="112">
        <v>25.573969999999999</v>
      </c>
      <c r="BV21" s="109"/>
      <c r="BW21" s="112">
        <v>0.55000000000000004</v>
      </c>
      <c r="BX21" s="112">
        <v>15.74</v>
      </c>
      <c r="BY21" s="112" t="s">
        <v>430</v>
      </c>
      <c r="BZ21" s="112" t="s">
        <v>430</v>
      </c>
      <c r="CA21" s="112">
        <v>0.01</v>
      </c>
      <c r="CB21" s="112">
        <v>9.2100000000000009</v>
      </c>
      <c r="CC21" s="109"/>
      <c r="CD21" s="118" t="s">
        <v>8912</v>
      </c>
      <c r="CE21" s="118" t="s">
        <v>8913</v>
      </c>
      <c r="CF21" s="118" t="s">
        <v>1937</v>
      </c>
      <c r="CG21" s="118" t="s">
        <v>8914</v>
      </c>
      <c r="CH21" s="118" t="s">
        <v>8915</v>
      </c>
      <c r="CI21" s="109"/>
      <c r="CJ21" s="119" t="s">
        <v>476</v>
      </c>
    </row>
    <row r="22" spans="1:88" s="107" customFormat="1" x14ac:dyDescent="0.25">
      <c r="A22" s="108" t="s">
        <v>8916</v>
      </c>
      <c r="B22" s="109"/>
      <c r="C22" s="734">
        <v>36504</v>
      </c>
      <c r="D22" s="109"/>
      <c r="E22" s="110">
        <v>2333.6999999999998</v>
      </c>
      <c r="F22" s="109"/>
      <c r="G22" s="111">
        <v>267.01740000000001</v>
      </c>
      <c r="H22" s="109"/>
      <c r="I22" s="152">
        <v>3.29</v>
      </c>
      <c r="J22" s="152">
        <v>8.09</v>
      </c>
      <c r="K22" s="152">
        <v>2.48</v>
      </c>
      <c r="L22" s="152">
        <v>2.62</v>
      </c>
      <c r="M22" s="113"/>
      <c r="N22" s="112">
        <v>0.67820000000000003</v>
      </c>
      <c r="O22" s="112">
        <v>0.85599999999999998</v>
      </c>
      <c r="P22" s="112">
        <v>2.7507999999999999</v>
      </c>
      <c r="Q22" s="112">
        <v>6.2119999999999997</v>
      </c>
      <c r="R22" s="112">
        <v>-2.7982999999999998</v>
      </c>
      <c r="S22" s="114">
        <v>-1.2044999999999999</v>
      </c>
      <c r="T22" s="112">
        <v>2.6238000000000001</v>
      </c>
      <c r="U22" s="112">
        <v>11.904999999999999</v>
      </c>
      <c r="V22" s="112">
        <v>10.1167</v>
      </c>
      <c r="W22" s="112">
        <v>11.007899999999999</v>
      </c>
      <c r="X22" s="112">
        <v>8.1173999999999999</v>
      </c>
      <c r="Y22" s="112">
        <v>-2.5364</v>
      </c>
      <c r="Z22" s="112">
        <v>-5.0799999999999998E-2</v>
      </c>
      <c r="AA22" s="112">
        <v>-2.4881000000000002</v>
      </c>
      <c r="AB22" s="112">
        <v>2.6366000000000001</v>
      </c>
      <c r="AC22" s="112">
        <v>13.166499999999999</v>
      </c>
      <c r="AD22" s="113"/>
      <c r="AE22" s="110">
        <v>1</v>
      </c>
      <c r="AF22" s="110">
        <v>1</v>
      </c>
      <c r="AG22" s="110">
        <v>4</v>
      </c>
      <c r="AH22" s="110">
        <v>11</v>
      </c>
      <c r="AI22" s="110">
        <v>9</v>
      </c>
      <c r="AJ22" s="110">
        <v>12</v>
      </c>
      <c r="AK22" s="110">
        <v>12</v>
      </c>
      <c r="AL22" s="110">
        <v>9</v>
      </c>
      <c r="AM22" s="110">
        <v>9</v>
      </c>
      <c r="AN22" s="110">
        <v>11</v>
      </c>
      <c r="AO22" s="110">
        <v>11</v>
      </c>
      <c r="AP22" s="110">
        <v>9</v>
      </c>
      <c r="AQ22" s="110">
        <v>12</v>
      </c>
      <c r="AR22" s="110">
        <v>12</v>
      </c>
      <c r="AS22" s="110">
        <v>6</v>
      </c>
      <c r="AT22" s="109"/>
      <c r="AU22" s="112">
        <v>11.29</v>
      </c>
      <c r="AV22" s="112">
        <v>11.77</v>
      </c>
      <c r="AW22" s="112">
        <v>9.23</v>
      </c>
      <c r="AX22" s="112">
        <v>4.91</v>
      </c>
      <c r="AY22" s="112">
        <v>-1.02</v>
      </c>
      <c r="AZ22" s="115"/>
      <c r="BA22" s="116">
        <v>10</v>
      </c>
      <c r="BB22" s="116">
        <v>9</v>
      </c>
      <c r="BC22" s="116">
        <v>11</v>
      </c>
      <c r="BD22" s="116">
        <v>12</v>
      </c>
      <c r="BE22" s="116">
        <v>12</v>
      </c>
      <c r="BF22" s="112"/>
      <c r="BG22" s="114">
        <v>9.4538031403989393</v>
      </c>
      <c r="BH22" s="796">
        <v>0</v>
      </c>
      <c r="BI22" s="796">
        <v>6.1293843500391403E-2</v>
      </c>
      <c r="BJ22" s="809" t="s">
        <v>430</v>
      </c>
      <c r="BK22" s="269"/>
      <c r="BL22" s="112" t="s">
        <v>430</v>
      </c>
      <c r="BM22" s="112" t="s">
        <v>430</v>
      </c>
      <c r="BN22" s="112" t="s">
        <v>430</v>
      </c>
      <c r="BO22" s="109"/>
      <c r="BP22" s="112">
        <v>69.099684670000002</v>
      </c>
      <c r="BQ22" s="109"/>
      <c r="BR22" s="112">
        <v>51.986499999999999</v>
      </c>
      <c r="BS22" s="112">
        <v>5.73583</v>
      </c>
      <c r="BT22" s="112">
        <v>11.3774</v>
      </c>
      <c r="BU22" s="112">
        <v>30.900269999999999</v>
      </c>
      <c r="BV22" s="109"/>
      <c r="BW22" s="112">
        <v>6.28</v>
      </c>
      <c r="BX22" s="112">
        <v>13.67</v>
      </c>
      <c r="BY22" s="112" t="s">
        <v>430</v>
      </c>
      <c r="BZ22" s="112">
        <v>7.66</v>
      </c>
      <c r="CA22" s="112" t="s">
        <v>430</v>
      </c>
      <c r="CB22" s="112">
        <v>3.29</v>
      </c>
      <c r="CC22" s="109"/>
      <c r="CD22" s="118" t="s">
        <v>8917</v>
      </c>
      <c r="CE22" s="118" t="s">
        <v>8918</v>
      </c>
      <c r="CF22" s="118" t="s">
        <v>8919</v>
      </c>
      <c r="CG22" s="118" t="s">
        <v>8920</v>
      </c>
      <c r="CH22" s="118" t="s">
        <v>8921</v>
      </c>
      <c r="CI22" s="109"/>
      <c r="CJ22" s="119" t="s">
        <v>518</v>
      </c>
    </row>
    <row r="23" spans="1:88" x14ac:dyDescent="0.25">
      <c r="A23" s="36" t="s">
        <v>93</v>
      </c>
      <c r="B23" s="43"/>
      <c r="C23" s="720"/>
      <c r="D23" s="43"/>
      <c r="E23" s="51"/>
      <c r="F23" s="43"/>
      <c r="G23" s="55"/>
      <c r="H23" s="43"/>
      <c r="I23" s="92"/>
      <c r="J23" s="92"/>
      <c r="K23" s="92"/>
      <c r="L23" s="92"/>
      <c r="M23" s="66"/>
      <c r="N23" s="59">
        <v>0.46360000000000001</v>
      </c>
      <c r="O23" s="59">
        <v>0.50329999999999997</v>
      </c>
      <c r="P23" s="59">
        <v>2.3837000000000002</v>
      </c>
      <c r="Q23" s="59">
        <v>7.2663000000000002</v>
      </c>
      <c r="R23" s="59">
        <v>-1.9357</v>
      </c>
      <c r="S23" s="70">
        <v>1.2688999999999999</v>
      </c>
      <c r="T23" s="59">
        <v>4.1279000000000003</v>
      </c>
      <c r="U23" s="59">
        <v>12.266999999999999</v>
      </c>
      <c r="V23" s="59">
        <v>11.075100000000001</v>
      </c>
      <c r="W23" s="59">
        <v>11.8264</v>
      </c>
      <c r="X23" s="59">
        <v>9.2815999999999992</v>
      </c>
      <c r="Y23" s="59">
        <v>-1.8517999999999999</v>
      </c>
      <c r="Z23" s="59">
        <v>1.4209000000000001</v>
      </c>
      <c r="AA23" s="59">
        <v>-0.24990000000000001</v>
      </c>
      <c r="AB23" s="59">
        <v>2.4087000000000001</v>
      </c>
      <c r="AC23" s="59">
        <v>13.136200000000001</v>
      </c>
      <c r="AD23" s="66"/>
      <c r="AE23" s="51">
        <v>15</v>
      </c>
      <c r="AF23" s="51">
        <v>15</v>
      </c>
      <c r="AG23" s="51">
        <v>15</v>
      </c>
      <c r="AH23" s="51">
        <v>15</v>
      </c>
      <c r="AI23" s="51">
        <v>15</v>
      </c>
      <c r="AJ23" s="51">
        <v>15</v>
      </c>
      <c r="AK23" s="51">
        <v>15</v>
      </c>
      <c r="AL23" s="51">
        <v>15</v>
      </c>
      <c r="AM23" s="51">
        <v>15</v>
      </c>
      <c r="AN23" s="51">
        <v>15</v>
      </c>
      <c r="AO23" s="51">
        <v>15</v>
      </c>
      <c r="AP23" s="51">
        <v>15</v>
      </c>
      <c r="AQ23" s="51">
        <v>15</v>
      </c>
      <c r="AR23" s="51">
        <v>15</v>
      </c>
      <c r="AS23" s="51">
        <v>15</v>
      </c>
      <c r="AT23" s="43"/>
      <c r="AU23" s="59">
        <v>11.7886666666667</v>
      </c>
      <c r="AV23" s="59">
        <v>12.4546666666667</v>
      </c>
      <c r="AW23" s="59">
        <v>10.068</v>
      </c>
      <c r="AX23" s="59">
        <v>6.5359999999999996</v>
      </c>
      <c r="AY23" s="59">
        <v>1.3966666666666701</v>
      </c>
      <c r="AZ23" s="78"/>
      <c r="BA23" s="47">
        <v>15</v>
      </c>
      <c r="BB23" s="47">
        <v>15</v>
      </c>
      <c r="BC23" s="47">
        <v>15</v>
      </c>
      <c r="BD23" s="47">
        <v>15</v>
      </c>
      <c r="BE23" s="47">
        <v>15</v>
      </c>
      <c r="BF23" s="59"/>
      <c r="BG23" s="70"/>
      <c r="BH23" s="798"/>
      <c r="BI23" s="798"/>
      <c r="BJ23" s="811"/>
      <c r="BK23" s="267"/>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0.67820000000000003</v>
      </c>
      <c r="O24" s="60">
        <v>0.85599999999999998</v>
      </c>
      <c r="P24" s="60">
        <v>3.2155999999999998</v>
      </c>
      <c r="Q24" s="60">
        <v>11.550599999999999</v>
      </c>
      <c r="R24" s="60">
        <v>2.3994</v>
      </c>
      <c r="S24" s="71">
        <v>5.4050000000000002</v>
      </c>
      <c r="T24" s="60">
        <v>7.8838999999999997</v>
      </c>
      <c r="U24" s="60">
        <v>16.567599999999999</v>
      </c>
      <c r="V24" s="60">
        <v>16.7804</v>
      </c>
      <c r="W24" s="60">
        <v>15.645899999999999</v>
      </c>
      <c r="X24" s="60">
        <v>13.2155</v>
      </c>
      <c r="Y24" s="60">
        <v>2.7572999999999999</v>
      </c>
      <c r="Z24" s="60">
        <v>4.7241999999999997</v>
      </c>
      <c r="AA24" s="60">
        <v>4.2111999999999998</v>
      </c>
      <c r="AB24" s="60">
        <v>3.1981999999999999</v>
      </c>
      <c r="AC24" s="60">
        <v>17.356000000000002</v>
      </c>
      <c r="AD24" s="67"/>
      <c r="AE24" s="52"/>
      <c r="AF24" s="52"/>
      <c r="AG24" s="52"/>
      <c r="AH24" s="52"/>
      <c r="AI24" s="52"/>
      <c r="AJ24" s="52"/>
      <c r="AK24" s="52"/>
      <c r="AL24" s="52"/>
      <c r="AM24" s="52"/>
      <c r="AN24" s="52"/>
      <c r="AO24" s="52"/>
      <c r="AP24" s="52"/>
      <c r="AQ24" s="52"/>
      <c r="AR24" s="52"/>
      <c r="AS24" s="52"/>
      <c r="AT24" s="44"/>
      <c r="AU24" s="60">
        <v>16.11</v>
      </c>
      <c r="AV24" s="60">
        <v>17.54</v>
      </c>
      <c r="AW24" s="60">
        <v>13.88</v>
      </c>
      <c r="AX24" s="60">
        <v>9.84</v>
      </c>
      <c r="AY24" s="60">
        <v>8.19</v>
      </c>
      <c r="AZ24" s="79"/>
      <c r="BA24" s="48"/>
      <c r="BB24" s="48"/>
      <c r="BC24" s="48"/>
      <c r="BD24" s="48"/>
      <c r="BE24" s="48"/>
      <c r="BF24" s="60"/>
      <c r="BG24" s="71"/>
      <c r="BH24" s="799"/>
      <c r="BI24" s="799"/>
      <c r="BJ24" s="812"/>
      <c r="BK24" s="268"/>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-0.23499999999999999</v>
      </c>
      <c r="O25" s="60">
        <v>2.23E-2</v>
      </c>
      <c r="P25" s="60">
        <v>1.6285000000000001</v>
      </c>
      <c r="Q25" s="60">
        <v>4.7561999999999998</v>
      </c>
      <c r="R25" s="60">
        <v>-6.0350999999999999</v>
      </c>
      <c r="S25" s="71">
        <v>-4.0843999999999996</v>
      </c>
      <c r="T25" s="60">
        <v>0.86919999999999997</v>
      </c>
      <c r="U25" s="60">
        <v>7.7653999999999996</v>
      </c>
      <c r="V25" s="60">
        <v>9.1356000000000002</v>
      </c>
      <c r="W25" s="60">
        <v>9.8818999999999999</v>
      </c>
      <c r="X25" s="60">
        <v>7.1966000000000001</v>
      </c>
      <c r="Y25" s="60">
        <v>-5.9806999999999997</v>
      </c>
      <c r="Z25" s="60">
        <v>-3.1267999999999998</v>
      </c>
      <c r="AA25" s="60">
        <v>-5.6070000000000002</v>
      </c>
      <c r="AB25" s="60">
        <v>1.2607999999999999</v>
      </c>
      <c r="AC25" s="60">
        <v>11.0062</v>
      </c>
      <c r="AD25" s="67"/>
      <c r="AE25" s="52"/>
      <c r="AF25" s="52"/>
      <c r="AG25" s="52"/>
      <c r="AH25" s="52"/>
      <c r="AI25" s="52"/>
      <c r="AJ25" s="52"/>
      <c r="AK25" s="52"/>
      <c r="AL25" s="52"/>
      <c r="AM25" s="52"/>
      <c r="AN25" s="52"/>
      <c r="AO25" s="52"/>
      <c r="AP25" s="52"/>
      <c r="AQ25" s="52"/>
      <c r="AR25" s="52"/>
      <c r="AS25" s="52"/>
      <c r="AT25" s="44"/>
      <c r="AU25" s="60">
        <v>9.98</v>
      </c>
      <c r="AV25" s="60">
        <v>10.37</v>
      </c>
      <c r="AW25" s="60">
        <v>6.89</v>
      </c>
      <c r="AX25" s="60">
        <v>2.36</v>
      </c>
      <c r="AY25" s="60">
        <v>-5.29</v>
      </c>
      <c r="AZ25" s="79"/>
      <c r="BA25" s="48"/>
      <c r="BB25" s="48"/>
      <c r="BC25" s="48"/>
      <c r="BD25" s="48"/>
      <c r="BE25" s="48"/>
      <c r="BF25" s="60"/>
      <c r="BG25" s="71"/>
      <c r="BH25" s="799"/>
      <c r="BI25" s="799"/>
      <c r="BJ25" s="812"/>
      <c r="BK25" s="268"/>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0.49619999999999997</v>
      </c>
      <c r="O26" s="61">
        <v>0.58799999999999997</v>
      </c>
      <c r="P26" s="61">
        <v>2.3189000000000002</v>
      </c>
      <c r="Q26" s="61">
        <v>6.9691000000000001</v>
      </c>
      <c r="R26" s="61">
        <v>-1.5218</v>
      </c>
      <c r="S26" s="72">
        <v>1.2502</v>
      </c>
      <c r="T26" s="61">
        <v>4.2748999999999997</v>
      </c>
      <c r="U26" s="61">
        <v>12.1701</v>
      </c>
      <c r="V26" s="61">
        <v>10.255800000000001</v>
      </c>
      <c r="W26" s="61">
        <v>12.0044</v>
      </c>
      <c r="X26" s="61">
        <v>8.9726999999999997</v>
      </c>
      <c r="Y26" s="61">
        <v>-1.6372</v>
      </c>
      <c r="Z26" s="61">
        <v>1.7019</v>
      </c>
      <c r="AA26" s="61">
        <v>-0.38740000000000002</v>
      </c>
      <c r="AB26" s="61">
        <v>2.4657</v>
      </c>
      <c r="AC26" s="61">
        <v>12.1235</v>
      </c>
      <c r="AD26" s="68"/>
      <c r="AE26" s="53"/>
      <c r="AF26" s="53"/>
      <c r="AG26" s="53"/>
      <c r="AH26" s="53"/>
      <c r="AI26" s="53"/>
      <c r="AJ26" s="53"/>
      <c r="AK26" s="53"/>
      <c r="AL26" s="53"/>
      <c r="AM26" s="53"/>
      <c r="AN26" s="53"/>
      <c r="AO26" s="53"/>
      <c r="AP26" s="53"/>
      <c r="AQ26" s="53"/>
      <c r="AR26" s="53"/>
      <c r="AS26" s="53"/>
      <c r="AT26" s="45"/>
      <c r="AU26" s="61">
        <v>11.64</v>
      </c>
      <c r="AV26" s="61">
        <v>11.87</v>
      </c>
      <c r="AW26" s="61">
        <v>9.92</v>
      </c>
      <c r="AX26" s="61">
        <v>6.42</v>
      </c>
      <c r="AY26" s="61">
        <v>1.53</v>
      </c>
      <c r="AZ26" s="80"/>
      <c r="BA26" s="49"/>
      <c r="BB26" s="49"/>
      <c r="BC26" s="49"/>
      <c r="BD26" s="49"/>
      <c r="BE26" s="49"/>
      <c r="BF26" s="61"/>
      <c r="BG26" s="72"/>
      <c r="BH26" s="800"/>
      <c r="BI26" s="800"/>
      <c r="BJ26" s="813"/>
      <c r="BK26" s="270"/>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317</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0"/>
      <c r="BB27" s="50"/>
      <c r="BC27" s="50"/>
      <c r="BD27" s="50"/>
      <c r="BE27" s="50"/>
      <c r="BF27" s="62"/>
      <c r="BG27" s="73"/>
      <c r="BH27" s="801"/>
      <c r="BI27" s="801"/>
      <c r="BJ27" s="814"/>
      <c r="BK27" s="271"/>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107" customFormat="1" x14ac:dyDescent="0.25">
      <c r="A28" s="126" t="s">
        <v>8922</v>
      </c>
      <c r="B28" s="127"/>
      <c r="C28" s="733">
        <v>41275</v>
      </c>
      <c r="D28" s="127"/>
      <c r="E28" s="128">
        <v>85365.6</v>
      </c>
      <c r="F28" s="127"/>
      <c r="G28" s="129">
        <v>348.3725</v>
      </c>
      <c r="H28" s="127"/>
      <c r="I28" s="151">
        <v>3.65</v>
      </c>
      <c r="J28" s="151">
        <v>7.69</v>
      </c>
      <c r="K28" s="151">
        <v>2.33</v>
      </c>
      <c r="L28" s="151">
        <v>2.4700000000000002</v>
      </c>
      <c r="M28" s="131"/>
      <c r="N28" s="130">
        <v>0.61860000000000004</v>
      </c>
      <c r="O28" s="130">
        <v>0.71319999999999995</v>
      </c>
      <c r="P28" s="130">
        <v>2.2063999999999999</v>
      </c>
      <c r="Q28" s="130">
        <v>9.9770000000000003</v>
      </c>
      <c r="R28" s="130">
        <v>1.1203000000000001</v>
      </c>
      <c r="S28" s="132">
        <v>4.9020999999999999</v>
      </c>
      <c r="T28" s="130">
        <v>8.5953999999999997</v>
      </c>
      <c r="U28" s="130">
        <v>14.4634</v>
      </c>
      <c r="V28" s="130">
        <v>11.9194</v>
      </c>
      <c r="W28" s="130">
        <v>13.1577</v>
      </c>
      <c r="X28" s="130">
        <v>11.437099999999999</v>
      </c>
      <c r="Y28" s="130">
        <v>1.3109999999999999</v>
      </c>
      <c r="Z28" s="130">
        <v>5.2233999999999998</v>
      </c>
      <c r="AA28" s="130">
        <v>2.7473000000000001</v>
      </c>
      <c r="AB28" s="130">
        <v>1.3043</v>
      </c>
      <c r="AC28" s="130">
        <v>14.4085</v>
      </c>
      <c r="AD28" s="131"/>
      <c r="AE28" s="128">
        <v>6</v>
      </c>
      <c r="AF28" s="128">
        <v>5</v>
      </c>
      <c r="AG28" s="128">
        <v>9</v>
      </c>
      <c r="AH28" s="128">
        <v>3</v>
      </c>
      <c r="AI28" s="128">
        <v>3</v>
      </c>
      <c r="AJ28" s="128">
        <v>3</v>
      </c>
      <c r="AK28" s="128">
        <v>1</v>
      </c>
      <c r="AL28" s="128">
        <v>5</v>
      </c>
      <c r="AM28" s="128">
        <v>7</v>
      </c>
      <c r="AN28" s="128">
        <v>7</v>
      </c>
      <c r="AO28" s="128">
        <v>3</v>
      </c>
      <c r="AP28" s="128">
        <v>3</v>
      </c>
      <c r="AQ28" s="128">
        <v>1</v>
      </c>
      <c r="AR28" s="128">
        <v>5</v>
      </c>
      <c r="AS28" s="128">
        <v>15</v>
      </c>
      <c r="AT28" s="127"/>
      <c r="AU28" s="130">
        <v>13.11</v>
      </c>
      <c r="AV28" s="130">
        <v>13.45</v>
      </c>
      <c r="AW28" s="130">
        <v>12.01</v>
      </c>
      <c r="AX28" s="130">
        <v>10.57</v>
      </c>
      <c r="AY28" s="130">
        <v>6.73</v>
      </c>
      <c r="AZ28" s="133"/>
      <c r="BA28" s="134">
        <v>6</v>
      </c>
      <c r="BB28" s="134">
        <v>7</v>
      </c>
      <c r="BC28" s="134">
        <v>5</v>
      </c>
      <c r="BD28" s="134">
        <v>1</v>
      </c>
      <c r="BE28" s="134">
        <v>3</v>
      </c>
      <c r="BF28" s="130"/>
      <c r="BG28" s="132">
        <v>9.3566105315937609</v>
      </c>
      <c r="BH28" s="795">
        <v>0</v>
      </c>
      <c r="BI28" s="795">
        <v>8.0105616009912103E-2</v>
      </c>
      <c r="BJ28" s="808" t="s">
        <v>430</v>
      </c>
      <c r="BK28" s="803"/>
      <c r="BL28" s="130" t="s">
        <v>430</v>
      </c>
      <c r="BM28" s="130" t="s">
        <v>430</v>
      </c>
      <c r="BN28" s="130" t="s">
        <v>430</v>
      </c>
      <c r="BO28" s="127"/>
      <c r="BP28" s="130">
        <v>73.991786099999999</v>
      </c>
      <c r="BQ28" s="127"/>
      <c r="BR28" s="130">
        <v>56.439399999999999</v>
      </c>
      <c r="BS28" s="130">
        <v>15.290699999999999</v>
      </c>
      <c r="BT28" s="130">
        <v>2.3166899999999999</v>
      </c>
      <c r="BU28" s="130">
        <v>25.953209999999999</v>
      </c>
      <c r="BV28" s="127"/>
      <c r="BW28" s="130">
        <v>2.4500000000000002</v>
      </c>
      <c r="BX28" s="130">
        <v>6.61</v>
      </c>
      <c r="BY28" s="130">
        <v>4.28</v>
      </c>
      <c r="BZ28" s="130">
        <v>5.03</v>
      </c>
      <c r="CA28" s="130">
        <v>1.76</v>
      </c>
      <c r="CB28" s="130">
        <v>5.82</v>
      </c>
      <c r="CC28" s="127"/>
      <c r="CD28" s="136" t="s">
        <v>8842</v>
      </c>
      <c r="CE28" s="136" t="s">
        <v>8843</v>
      </c>
      <c r="CF28" s="136" t="s">
        <v>8844</v>
      </c>
      <c r="CG28" s="136" t="s">
        <v>8845</v>
      </c>
      <c r="CH28" s="136" t="s">
        <v>8846</v>
      </c>
      <c r="CI28" s="127"/>
      <c r="CJ28" s="137" t="s">
        <v>1488</v>
      </c>
    </row>
    <row r="29" spans="1:88" s="107" customFormat="1" x14ac:dyDescent="0.25">
      <c r="A29" s="108" t="s">
        <v>8923</v>
      </c>
      <c r="B29" s="109"/>
      <c r="C29" s="734">
        <v>41275</v>
      </c>
      <c r="D29" s="109"/>
      <c r="E29" s="110">
        <v>51304.7</v>
      </c>
      <c r="F29" s="109"/>
      <c r="G29" s="111">
        <v>451.07</v>
      </c>
      <c r="H29" s="109"/>
      <c r="I29" s="152">
        <v>7.02</v>
      </c>
      <c r="J29" s="152">
        <v>7.77</v>
      </c>
      <c r="K29" s="152">
        <v>3.58</v>
      </c>
      <c r="L29" s="152">
        <v>3.74</v>
      </c>
      <c r="M29" s="113"/>
      <c r="N29" s="112">
        <v>0.48559999999999998</v>
      </c>
      <c r="O29" s="112">
        <v>0.64929999999999999</v>
      </c>
      <c r="P29" s="112">
        <v>2.0266000000000002</v>
      </c>
      <c r="Q29" s="112">
        <v>6.0617000000000001</v>
      </c>
      <c r="R29" s="112">
        <v>-1.2068000000000001</v>
      </c>
      <c r="S29" s="114">
        <v>4.47</v>
      </c>
      <c r="T29" s="112">
        <v>7.3757000000000001</v>
      </c>
      <c r="U29" s="112">
        <v>17.256</v>
      </c>
      <c r="V29" s="112">
        <v>17.448599999999999</v>
      </c>
      <c r="W29" s="112">
        <v>16.523099999999999</v>
      </c>
      <c r="X29" s="112">
        <v>7.9476000000000004</v>
      </c>
      <c r="Y29" s="112">
        <v>-1.3667</v>
      </c>
      <c r="Z29" s="112">
        <v>2.2927</v>
      </c>
      <c r="AA29" s="112">
        <v>3.0569999999999999</v>
      </c>
      <c r="AB29" s="112">
        <v>2.5019</v>
      </c>
      <c r="AC29" s="112">
        <v>16.7059</v>
      </c>
      <c r="AD29" s="113"/>
      <c r="AE29" s="110">
        <v>9</v>
      </c>
      <c r="AF29" s="110">
        <v>6</v>
      </c>
      <c r="AG29" s="110">
        <v>12</v>
      </c>
      <c r="AH29" s="110">
        <v>12</v>
      </c>
      <c r="AI29" s="110">
        <v>8</v>
      </c>
      <c r="AJ29" s="110">
        <v>5</v>
      </c>
      <c r="AK29" s="110">
        <v>2</v>
      </c>
      <c r="AL29" s="110">
        <v>1</v>
      </c>
      <c r="AM29" s="110">
        <v>1</v>
      </c>
      <c r="AN29" s="110">
        <v>1</v>
      </c>
      <c r="AO29" s="110">
        <v>13</v>
      </c>
      <c r="AP29" s="110">
        <v>8</v>
      </c>
      <c r="AQ29" s="110">
        <v>9</v>
      </c>
      <c r="AR29" s="110">
        <v>3</v>
      </c>
      <c r="AS29" s="110">
        <v>8</v>
      </c>
      <c r="AT29" s="109"/>
      <c r="AU29" s="112">
        <v>16.829999999999998</v>
      </c>
      <c r="AV29" s="112">
        <v>18.239999999999998</v>
      </c>
      <c r="AW29" s="112">
        <v>14.56</v>
      </c>
      <c r="AX29" s="112">
        <v>9.67</v>
      </c>
      <c r="AY29" s="112">
        <v>2.5099999999999998</v>
      </c>
      <c r="AZ29" s="115"/>
      <c r="BA29" s="116">
        <v>1</v>
      </c>
      <c r="BB29" s="116">
        <v>1</v>
      </c>
      <c r="BC29" s="116">
        <v>1</v>
      </c>
      <c r="BD29" s="116">
        <v>4</v>
      </c>
      <c r="BE29" s="116">
        <v>8</v>
      </c>
      <c r="BF29" s="112"/>
      <c r="BG29" s="114">
        <v>9.1860516378363499</v>
      </c>
      <c r="BH29" s="796">
        <v>0</v>
      </c>
      <c r="BI29" s="796">
        <v>0.10242911819650299</v>
      </c>
      <c r="BJ29" s="809" t="s">
        <v>430</v>
      </c>
      <c r="BK29" s="269"/>
      <c r="BL29" s="112" t="s">
        <v>430</v>
      </c>
      <c r="BM29" s="112" t="s">
        <v>430</v>
      </c>
      <c r="BN29" s="112" t="s">
        <v>430</v>
      </c>
      <c r="BO29" s="109"/>
      <c r="BP29" s="112">
        <v>74.249060180000001</v>
      </c>
      <c r="BQ29" s="109"/>
      <c r="BR29" s="112">
        <v>60.051600000000001</v>
      </c>
      <c r="BS29" s="112">
        <v>5.5415099999999997</v>
      </c>
      <c r="BT29" s="112">
        <v>6.9954499999999999</v>
      </c>
      <c r="BU29" s="112">
        <v>27.411439999999999</v>
      </c>
      <c r="BV29" s="109"/>
      <c r="BW29" s="112">
        <v>8.85</v>
      </c>
      <c r="BX29" s="112">
        <v>6.81</v>
      </c>
      <c r="BY29" s="112">
        <v>3.04</v>
      </c>
      <c r="BZ29" s="112">
        <v>2.13</v>
      </c>
      <c r="CA29" s="112">
        <v>2.74</v>
      </c>
      <c r="CB29" s="112">
        <v>5.35</v>
      </c>
      <c r="CC29" s="109"/>
      <c r="CD29" s="118" t="s">
        <v>801</v>
      </c>
      <c r="CE29" s="118" t="s">
        <v>439</v>
      </c>
      <c r="CF29" s="118" t="s">
        <v>8848</v>
      </c>
      <c r="CG29" s="118" t="s">
        <v>8849</v>
      </c>
      <c r="CH29" s="118" t="s">
        <v>8850</v>
      </c>
      <c r="CI29" s="109"/>
      <c r="CJ29" s="119" t="s">
        <v>443</v>
      </c>
    </row>
    <row r="30" spans="1:88" s="107" customFormat="1" x14ac:dyDescent="0.25">
      <c r="A30" s="108" t="s">
        <v>8924</v>
      </c>
      <c r="B30" s="109"/>
      <c r="C30" s="734">
        <v>41275</v>
      </c>
      <c r="D30" s="109"/>
      <c r="E30" s="110">
        <v>22357</v>
      </c>
      <c r="F30" s="109"/>
      <c r="G30" s="111">
        <v>123.81100000000001</v>
      </c>
      <c r="H30" s="109"/>
      <c r="I30" s="152">
        <v>10.15</v>
      </c>
      <c r="J30" s="152">
        <v>7.92</v>
      </c>
      <c r="K30" s="152">
        <v>5.15</v>
      </c>
      <c r="L30" s="152">
        <v>5.46</v>
      </c>
      <c r="M30" s="113"/>
      <c r="N30" s="112">
        <v>0.65439999999999998</v>
      </c>
      <c r="O30" s="112">
        <v>0.80189999999999995</v>
      </c>
      <c r="P30" s="112">
        <v>3.0813000000000001</v>
      </c>
      <c r="Q30" s="112">
        <v>4.9200999999999997</v>
      </c>
      <c r="R30" s="112">
        <v>-5.7324999999999999</v>
      </c>
      <c r="S30" s="114">
        <v>-3.4552</v>
      </c>
      <c r="T30" s="112">
        <v>1.5268999999999999</v>
      </c>
      <c r="U30" s="112">
        <v>8.4635999999999996</v>
      </c>
      <c r="V30" s="112">
        <v>9.9882000000000009</v>
      </c>
      <c r="W30" s="112">
        <v>11.577400000000001</v>
      </c>
      <c r="X30" s="112">
        <v>7.3517999999999999</v>
      </c>
      <c r="Y30" s="112">
        <v>-5.6901000000000002</v>
      </c>
      <c r="Z30" s="112">
        <v>-2.6627999999999998</v>
      </c>
      <c r="AA30" s="112">
        <v>-4.9983000000000004</v>
      </c>
      <c r="AB30" s="112">
        <v>3.2429000000000001</v>
      </c>
      <c r="AC30" s="112">
        <v>11.3765</v>
      </c>
      <c r="AD30" s="113"/>
      <c r="AE30" s="110">
        <v>4</v>
      </c>
      <c r="AF30" s="110">
        <v>3</v>
      </c>
      <c r="AG30" s="110">
        <v>3</v>
      </c>
      <c r="AH30" s="110">
        <v>15</v>
      </c>
      <c r="AI30" s="110">
        <v>15</v>
      </c>
      <c r="AJ30" s="110">
        <v>15</v>
      </c>
      <c r="AK30" s="110">
        <v>15</v>
      </c>
      <c r="AL30" s="110">
        <v>15</v>
      </c>
      <c r="AM30" s="110">
        <v>15</v>
      </c>
      <c r="AN30" s="110">
        <v>12</v>
      </c>
      <c r="AO30" s="110">
        <v>15</v>
      </c>
      <c r="AP30" s="110">
        <v>15</v>
      </c>
      <c r="AQ30" s="110">
        <v>15</v>
      </c>
      <c r="AR30" s="110">
        <v>15</v>
      </c>
      <c r="AS30" s="110">
        <v>1</v>
      </c>
      <c r="AT30" s="109"/>
      <c r="AU30" s="112">
        <v>10.91</v>
      </c>
      <c r="AV30" s="112">
        <v>11.12</v>
      </c>
      <c r="AW30" s="112">
        <v>7.6</v>
      </c>
      <c r="AX30" s="112">
        <v>3.04</v>
      </c>
      <c r="AY30" s="112">
        <v>-4.68</v>
      </c>
      <c r="AZ30" s="115"/>
      <c r="BA30" s="116">
        <v>14</v>
      </c>
      <c r="BB30" s="116">
        <v>15</v>
      </c>
      <c r="BC30" s="116">
        <v>15</v>
      </c>
      <c r="BD30" s="116">
        <v>15</v>
      </c>
      <c r="BE30" s="116">
        <v>15</v>
      </c>
      <c r="BF30" s="112"/>
      <c r="BG30" s="114">
        <v>9.6353556254566293</v>
      </c>
      <c r="BH30" s="796">
        <v>1.2019494948278799</v>
      </c>
      <c r="BI30" s="796">
        <v>3.2111303598486102E-2</v>
      </c>
      <c r="BJ30" s="809">
        <v>-0.123754443083641</v>
      </c>
      <c r="BK30" s="269"/>
      <c r="BL30" s="112" t="s">
        <v>430</v>
      </c>
      <c r="BM30" s="112" t="s">
        <v>430</v>
      </c>
      <c r="BN30" s="112" t="s">
        <v>430</v>
      </c>
      <c r="BO30" s="109"/>
      <c r="BP30" s="112">
        <v>72.647774580000004</v>
      </c>
      <c r="BQ30" s="109"/>
      <c r="BR30" s="112">
        <v>49.191499999999998</v>
      </c>
      <c r="BS30" s="112">
        <v>5.3880400000000002</v>
      </c>
      <c r="BT30" s="112">
        <v>15.351599999999999</v>
      </c>
      <c r="BU30" s="112">
        <v>30.068860000000001</v>
      </c>
      <c r="BV30" s="109"/>
      <c r="BW30" s="112">
        <v>6.57</v>
      </c>
      <c r="BX30" s="112">
        <v>15.38</v>
      </c>
      <c r="BY30" s="112">
        <v>2.17</v>
      </c>
      <c r="BZ30" s="112">
        <v>0.23</v>
      </c>
      <c r="CA30" s="112">
        <v>0.67</v>
      </c>
      <c r="CB30" s="112">
        <v>2.34</v>
      </c>
      <c r="CC30" s="109"/>
      <c r="CD30" s="118" t="s">
        <v>8852</v>
      </c>
      <c r="CE30" s="118" t="s">
        <v>8853</v>
      </c>
      <c r="CF30" s="118" t="s">
        <v>8854</v>
      </c>
      <c r="CG30" s="118" t="s">
        <v>8855</v>
      </c>
      <c r="CH30" s="118" t="s">
        <v>8856</v>
      </c>
      <c r="CI30" s="109"/>
      <c r="CJ30" s="119" t="s">
        <v>443</v>
      </c>
    </row>
    <row r="31" spans="1:88" s="107" customFormat="1" x14ac:dyDescent="0.25">
      <c r="A31" s="108" t="s">
        <v>8925</v>
      </c>
      <c r="B31" s="109"/>
      <c r="C31" s="734">
        <v>41275</v>
      </c>
      <c r="D31" s="109"/>
      <c r="E31" s="110">
        <v>11787.7</v>
      </c>
      <c r="F31" s="109"/>
      <c r="G31" s="111">
        <v>398.26400000000001</v>
      </c>
      <c r="H31" s="109"/>
      <c r="I31" s="152">
        <v>12.67</v>
      </c>
      <c r="J31" s="152">
        <v>7.68</v>
      </c>
      <c r="K31" s="152">
        <v>5.23</v>
      </c>
      <c r="L31" s="152">
        <v>5.47</v>
      </c>
      <c r="M31" s="113"/>
      <c r="N31" s="112">
        <v>0.63019999999999998</v>
      </c>
      <c r="O31" s="112">
        <v>0.72660000000000002</v>
      </c>
      <c r="P31" s="112">
        <v>2.5196000000000001</v>
      </c>
      <c r="Q31" s="112">
        <v>6.6897000000000002</v>
      </c>
      <c r="R31" s="112">
        <v>-3.1916000000000002</v>
      </c>
      <c r="S31" s="114">
        <v>-1.1137999999999999</v>
      </c>
      <c r="T31" s="112">
        <v>5.1741000000000001</v>
      </c>
      <c r="U31" s="112">
        <v>13.349299999999999</v>
      </c>
      <c r="V31" s="112">
        <v>11.0296</v>
      </c>
      <c r="W31" s="112">
        <v>13.276899999999999</v>
      </c>
      <c r="X31" s="112">
        <v>8.6514000000000006</v>
      </c>
      <c r="Y31" s="112">
        <v>-3.3037000000000001</v>
      </c>
      <c r="Z31" s="112">
        <v>3.7400000000000003E-2</v>
      </c>
      <c r="AA31" s="112">
        <v>-2.1438000000000001</v>
      </c>
      <c r="AB31" s="112">
        <v>2.9674999999999998</v>
      </c>
      <c r="AC31" s="112">
        <v>13.412599999999999</v>
      </c>
      <c r="AD31" s="113"/>
      <c r="AE31" s="110">
        <v>5</v>
      </c>
      <c r="AF31" s="110">
        <v>4</v>
      </c>
      <c r="AG31" s="110">
        <v>7</v>
      </c>
      <c r="AH31" s="110">
        <v>10</v>
      </c>
      <c r="AI31" s="110">
        <v>12</v>
      </c>
      <c r="AJ31" s="110">
        <v>14</v>
      </c>
      <c r="AK31" s="110">
        <v>8</v>
      </c>
      <c r="AL31" s="110">
        <v>9</v>
      </c>
      <c r="AM31" s="110">
        <v>11</v>
      </c>
      <c r="AN31" s="110">
        <v>6</v>
      </c>
      <c r="AO31" s="110">
        <v>10</v>
      </c>
      <c r="AP31" s="110">
        <v>13</v>
      </c>
      <c r="AQ31" s="110">
        <v>13</v>
      </c>
      <c r="AR31" s="110">
        <v>14</v>
      </c>
      <c r="AS31" s="110">
        <v>3</v>
      </c>
      <c r="AT31" s="109"/>
      <c r="AU31" s="112">
        <v>12.81</v>
      </c>
      <c r="AV31" s="112">
        <v>12.91</v>
      </c>
      <c r="AW31" s="112">
        <v>10.79</v>
      </c>
      <c r="AX31" s="112">
        <v>6.79</v>
      </c>
      <c r="AY31" s="112">
        <v>-0.6</v>
      </c>
      <c r="AZ31" s="115"/>
      <c r="BA31" s="116">
        <v>8</v>
      </c>
      <c r="BB31" s="116">
        <v>10</v>
      </c>
      <c r="BC31" s="116">
        <v>9</v>
      </c>
      <c r="BD31" s="116">
        <v>10</v>
      </c>
      <c r="BE31" s="116">
        <v>13</v>
      </c>
      <c r="BF31" s="112"/>
      <c r="BG31" s="114">
        <v>9.7283195267657696</v>
      </c>
      <c r="BH31" s="796">
        <v>0</v>
      </c>
      <c r="BI31" s="796">
        <v>7.1232240593760099E-2</v>
      </c>
      <c r="BJ31" s="809" t="s">
        <v>430</v>
      </c>
      <c r="BK31" s="269"/>
      <c r="BL31" s="112" t="s">
        <v>430</v>
      </c>
      <c r="BM31" s="112" t="s">
        <v>430</v>
      </c>
      <c r="BN31" s="112" t="s">
        <v>430</v>
      </c>
      <c r="BO31" s="109"/>
      <c r="BP31" s="112">
        <v>67.402743529999995</v>
      </c>
      <c r="BQ31" s="109"/>
      <c r="BR31" s="112">
        <v>49.545900000000003</v>
      </c>
      <c r="BS31" s="112">
        <v>9.3532200000000003</v>
      </c>
      <c r="BT31" s="112">
        <v>8.5036299999999994</v>
      </c>
      <c r="BU31" s="112">
        <v>32.597250000000003</v>
      </c>
      <c r="BV31" s="109"/>
      <c r="BW31" s="112">
        <v>13.48</v>
      </c>
      <c r="BX31" s="112">
        <v>10.98</v>
      </c>
      <c r="BY31" s="112">
        <v>5.19</v>
      </c>
      <c r="BZ31" s="112" t="s">
        <v>430</v>
      </c>
      <c r="CA31" s="112" t="s">
        <v>430</v>
      </c>
      <c r="CB31" s="112">
        <v>2.95</v>
      </c>
      <c r="CC31" s="109"/>
      <c r="CD31" s="118" t="s">
        <v>8858</v>
      </c>
      <c r="CE31" s="118" t="s">
        <v>8859</v>
      </c>
      <c r="CF31" s="118" t="s">
        <v>8860</v>
      </c>
      <c r="CG31" s="118" t="s">
        <v>809</v>
      </c>
      <c r="CH31" s="118" t="s">
        <v>8861</v>
      </c>
      <c r="CI31" s="109"/>
      <c r="CJ31" s="119" t="s">
        <v>1488</v>
      </c>
    </row>
    <row r="32" spans="1:88" s="107" customFormat="1" x14ac:dyDescent="0.25">
      <c r="A32" s="108" t="s">
        <v>8926</v>
      </c>
      <c r="B32" s="109"/>
      <c r="C32" s="734">
        <v>41276</v>
      </c>
      <c r="D32" s="109"/>
      <c r="E32" s="110">
        <v>11151</v>
      </c>
      <c r="F32" s="109"/>
      <c r="G32" s="111">
        <v>415.78</v>
      </c>
      <c r="H32" s="109"/>
      <c r="I32" s="152">
        <v>2.0699999999999998</v>
      </c>
      <c r="J32" s="152">
        <v>7.14</v>
      </c>
      <c r="K32" s="152">
        <v>1.1499999999999999</v>
      </c>
      <c r="L32" s="152">
        <v>1.22</v>
      </c>
      <c r="M32" s="113"/>
      <c r="N32" s="112">
        <v>0.35239999999999999</v>
      </c>
      <c r="O32" s="112">
        <v>0.16619999999999999</v>
      </c>
      <c r="P32" s="112">
        <v>2.1196000000000002</v>
      </c>
      <c r="Q32" s="112">
        <v>7.3201999999999998</v>
      </c>
      <c r="R32" s="112">
        <v>-0.96940000000000004</v>
      </c>
      <c r="S32" s="114">
        <v>2.1747999999999998</v>
      </c>
      <c r="T32" s="112">
        <v>5.5096999999999996</v>
      </c>
      <c r="U32" s="112">
        <v>12.8637</v>
      </c>
      <c r="V32" s="112">
        <v>11.2796</v>
      </c>
      <c r="W32" s="112">
        <v>13.7622</v>
      </c>
      <c r="X32" s="112">
        <v>9.5512999999999995</v>
      </c>
      <c r="Y32" s="112">
        <v>-0.87019999999999997</v>
      </c>
      <c r="Z32" s="112">
        <v>2.3685</v>
      </c>
      <c r="AA32" s="112">
        <v>0.69510000000000005</v>
      </c>
      <c r="AB32" s="112">
        <v>2.2427000000000001</v>
      </c>
      <c r="AC32" s="112">
        <v>13.8803</v>
      </c>
      <c r="AD32" s="113"/>
      <c r="AE32" s="110">
        <v>11</v>
      </c>
      <c r="AF32" s="110">
        <v>14</v>
      </c>
      <c r="AG32" s="110">
        <v>10</v>
      </c>
      <c r="AH32" s="110">
        <v>7</v>
      </c>
      <c r="AI32" s="110">
        <v>7</v>
      </c>
      <c r="AJ32" s="110">
        <v>9</v>
      </c>
      <c r="AK32" s="110">
        <v>6</v>
      </c>
      <c r="AL32" s="110">
        <v>11</v>
      </c>
      <c r="AM32" s="110">
        <v>10</v>
      </c>
      <c r="AN32" s="110">
        <v>5</v>
      </c>
      <c r="AO32" s="110">
        <v>6</v>
      </c>
      <c r="AP32" s="110">
        <v>7</v>
      </c>
      <c r="AQ32" s="110">
        <v>6</v>
      </c>
      <c r="AR32" s="110">
        <v>9</v>
      </c>
      <c r="AS32" s="110">
        <v>11</v>
      </c>
      <c r="AT32" s="109"/>
      <c r="AU32" s="112">
        <v>13.05</v>
      </c>
      <c r="AV32" s="112">
        <v>12.84</v>
      </c>
      <c r="AW32" s="112">
        <v>10.67</v>
      </c>
      <c r="AX32" s="112">
        <v>7.66</v>
      </c>
      <c r="AY32" s="112">
        <v>2.68</v>
      </c>
      <c r="AZ32" s="115"/>
      <c r="BA32" s="116">
        <v>7</v>
      </c>
      <c r="BB32" s="116">
        <v>11</v>
      </c>
      <c r="BC32" s="116">
        <v>10</v>
      </c>
      <c r="BD32" s="116">
        <v>7</v>
      </c>
      <c r="BE32" s="116">
        <v>7</v>
      </c>
      <c r="BF32" s="112"/>
      <c r="BG32" s="114">
        <v>9.8566606994861807</v>
      </c>
      <c r="BH32" s="796">
        <v>0</v>
      </c>
      <c r="BI32" s="796">
        <v>6.5108923385231499E-2</v>
      </c>
      <c r="BJ32" s="809" t="s">
        <v>430</v>
      </c>
      <c r="BK32" s="269"/>
      <c r="BL32" s="112" t="s">
        <v>430</v>
      </c>
      <c r="BM32" s="112" t="s">
        <v>430</v>
      </c>
      <c r="BN32" s="112" t="s">
        <v>430</v>
      </c>
      <c r="BO32" s="109"/>
      <c r="BP32" s="112">
        <v>76.677288260000097</v>
      </c>
      <c r="BQ32" s="109"/>
      <c r="BR32" s="112">
        <v>56.255499999999998</v>
      </c>
      <c r="BS32" s="112">
        <v>14.2536</v>
      </c>
      <c r="BT32" s="112">
        <v>6.1682300000000003</v>
      </c>
      <c r="BU32" s="112">
        <v>23.322669999999999</v>
      </c>
      <c r="BV32" s="109"/>
      <c r="BW32" s="112">
        <v>4.13</v>
      </c>
      <c r="BX32" s="112">
        <v>14.06</v>
      </c>
      <c r="BY32" s="112" t="s">
        <v>430</v>
      </c>
      <c r="BZ32" s="112" t="s">
        <v>430</v>
      </c>
      <c r="CA32" s="112" t="s">
        <v>430</v>
      </c>
      <c r="CB32" s="112">
        <v>5.13</v>
      </c>
      <c r="CC32" s="109"/>
      <c r="CD32" s="118" t="s">
        <v>8863</v>
      </c>
      <c r="CE32" s="118" t="s">
        <v>8864</v>
      </c>
      <c r="CF32" s="118" t="s">
        <v>8865</v>
      </c>
      <c r="CG32" s="118" t="s">
        <v>8866</v>
      </c>
      <c r="CH32" s="118" t="s">
        <v>8867</v>
      </c>
      <c r="CI32" s="109"/>
      <c r="CJ32" s="119" t="s">
        <v>518</v>
      </c>
    </row>
    <row r="33" spans="1:88" s="107" customFormat="1" x14ac:dyDescent="0.25">
      <c r="A33" s="108" t="s">
        <v>8927</v>
      </c>
      <c r="B33" s="109"/>
      <c r="C33" s="734">
        <v>42214</v>
      </c>
      <c r="D33" s="109"/>
      <c r="E33" s="110">
        <v>9421.09</v>
      </c>
      <c r="F33" s="109"/>
      <c r="G33" s="111">
        <v>39.045999999999999</v>
      </c>
      <c r="H33" s="109"/>
      <c r="I33" s="152">
        <v>4.5</v>
      </c>
      <c r="J33" s="152">
        <v>7.83</v>
      </c>
      <c r="K33" s="152">
        <v>2.5</v>
      </c>
      <c r="L33" s="152">
        <v>2.64</v>
      </c>
      <c r="M33" s="113"/>
      <c r="N33" s="112">
        <v>0.40629999999999999</v>
      </c>
      <c r="O33" s="112">
        <v>0.2336</v>
      </c>
      <c r="P33" s="112">
        <v>2.0169999999999999</v>
      </c>
      <c r="Q33" s="112">
        <v>7.4433999999999996</v>
      </c>
      <c r="R33" s="112">
        <v>-0.4995</v>
      </c>
      <c r="S33" s="114">
        <v>4.8891</v>
      </c>
      <c r="T33" s="112">
        <v>6.6477000000000004</v>
      </c>
      <c r="U33" s="112">
        <v>13.3817</v>
      </c>
      <c r="V33" s="112">
        <v>11.7598</v>
      </c>
      <c r="W33" s="112">
        <v>14.1317</v>
      </c>
      <c r="X33" s="112">
        <v>9.3450000000000006</v>
      </c>
      <c r="Y33" s="112">
        <v>-0.73719999999999997</v>
      </c>
      <c r="Z33" s="112">
        <v>4.3507999999999996</v>
      </c>
      <c r="AA33" s="112">
        <v>3.0047000000000001</v>
      </c>
      <c r="AB33" s="112">
        <v>2.0863999999999998</v>
      </c>
      <c r="AC33" s="112">
        <v>13.295299999999999</v>
      </c>
      <c r="AD33" s="113"/>
      <c r="AE33" s="110">
        <v>10</v>
      </c>
      <c r="AF33" s="110">
        <v>12</v>
      </c>
      <c r="AG33" s="110">
        <v>13</v>
      </c>
      <c r="AH33" s="110">
        <v>6</v>
      </c>
      <c r="AI33" s="110">
        <v>5</v>
      </c>
      <c r="AJ33" s="110">
        <v>4</v>
      </c>
      <c r="AK33" s="110">
        <v>5</v>
      </c>
      <c r="AL33" s="110">
        <v>8</v>
      </c>
      <c r="AM33" s="110">
        <v>8</v>
      </c>
      <c r="AN33" s="110">
        <v>4</v>
      </c>
      <c r="AO33" s="110">
        <v>7</v>
      </c>
      <c r="AP33" s="110">
        <v>6</v>
      </c>
      <c r="AQ33" s="110">
        <v>3</v>
      </c>
      <c r="AR33" s="110">
        <v>4</v>
      </c>
      <c r="AS33" s="110">
        <v>13</v>
      </c>
      <c r="AT33" s="109"/>
      <c r="AU33" s="112">
        <v>13.39</v>
      </c>
      <c r="AV33" s="112">
        <v>13.45</v>
      </c>
      <c r="AW33" s="112">
        <v>11.42</v>
      </c>
      <c r="AX33" s="112">
        <v>8.81</v>
      </c>
      <c r="AY33" s="112">
        <v>4.24</v>
      </c>
      <c r="AZ33" s="115"/>
      <c r="BA33" s="116">
        <v>4</v>
      </c>
      <c r="BB33" s="116">
        <v>7</v>
      </c>
      <c r="BC33" s="116">
        <v>8</v>
      </c>
      <c r="BD33" s="116">
        <v>6</v>
      </c>
      <c r="BE33" s="116">
        <v>4</v>
      </c>
      <c r="BF33" s="112"/>
      <c r="BG33" s="114">
        <v>10.007567209096401</v>
      </c>
      <c r="BH33" s="796">
        <v>0</v>
      </c>
      <c r="BI33" s="796">
        <v>6.83635422765657E-2</v>
      </c>
      <c r="BJ33" s="809" t="s">
        <v>430</v>
      </c>
      <c r="BK33" s="269"/>
      <c r="BL33" s="112" t="s">
        <v>430</v>
      </c>
      <c r="BM33" s="112" t="s">
        <v>430</v>
      </c>
      <c r="BN33" s="112" t="s">
        <v>430</v>
      </c>
      <c r="BO33" s="109"/>
      <c r="BP33" s="112">
        <v>74.891759149999999</v>
      </c>
      <c r="BQ33" s="109"/>
      <c r="BR33" s="112">
        <v>55.287500000000001</v>
      </c>
      <c r="BS33" s="112">
        <v>8.3774700000000006</v>
      </c>
      <c r="BT33" s="112">
        <v>10.581200000000001</v>
      </c>
      <c r="BU33" s="112">
        <v>25.753830000000001</v>
      </c>
      <c r="BV33" s="109"/>
      <c r="BW33" s="112">
        <v>4.0999999999999996</v>
      </c>
      <c r="BX33" s="112">
        <v>10.88</v>
      </c>
      <c r="BY33" s="112">
        <v>5.76</v>
      </c>
      <c r="BZ33" s="112">
        <v>1.44</v>
      </c>
      <c r="CA33" s="112" t="s">
        <v>430</v>
      </c>
      <c r="CB33" s="112">
        <v>2.93</v>
      </c>
      <c r="CC33" s="109"/>
      <c r="CD33" s="118" t="s">
        <v>8869</v>
      </c>
      <c r="CE33" s="118" t="s">
        <v>8870</v>
      </c>
      <c r="CF33" s="118" t="s">
        <v>8871</v>
      </c>
      <c r="CG33" s="118" t="s">
        <v>8872</v>
      </c>
      <c r="CH33" s="118" t="s">
        <v>8873</v>
      </c>
      <c r="CI33" s="109"/>
      <c r="CJ33" s="119" t="s">
        <v>443</v>
      </c>
    </row>
    <row r="34" spans="1:88" s="107" customFormat="1" ht="11" x14ac:dyDescent="0.3">
      <c r="A34" s="841" t="s">
        <v>8928</v>
      </c>
      <c r="B34" s="858"/>
      <c r="C34" s="843">
        <v>41949</v>
      </c>
      <c r="D34" s="858"/>
      <c r="E34" s="844">
        <v>9010.4</v>
      </c>
      <c r="F34" s="858"/>
      <c r="G34" s="845">
        <v>76.757000000000005</v>
      </c>
      <c r="H34" s="858"/>
      <c r="I34" s="964">
        <v>9.32</v>
      </c>
      <c r="J34" s="964">
        <v>7.2</v>
      </c>
      <c r="K34" s="964">
        <v>3.92</v>
      </c>
      <c r="L34" s="964">
        <v>4.07</v>
      </c>
      <c r="M34" s="859"/>
      <c r="N34" s="846">
        <v>0.31630000000000003</v>
      </c>
      <c r="O34" s="846">
        <v>0.61870000000000003</v>
      </c>
      <c r="P34" s="846">
        <v>2.8252999999999999</v>
      </c>
      <c r="Q34" s="846">
        <v>10.289400000000001</v>
      </c>
      <c r="R34" s="846">
        <v>1.9498</v>
      </c>
      <c r="S34" s="848">
        <v>5.9505999999999997</v>
      </c>
      <c r="T34" s="846">
        <v>6.8174000000000001</v>
      </c>
      <c r="U34" s="846">
        <v>15.3537</v>
      </c>
      <c r="V34" s="846">
        <v>13.662699999999999</v>
      </c>
      <c r="W34" s="846">
        <v>14.4749</v>
      </c>
      <c r="X34" s="846">
        <v>12.6692</v>
      </c>
      <c r="Y34" s="846">
        <v>2.2812999999999999</v>
      </c>
      <c r="Z34" s="846">
        <v>4.2100999999999997</v>
      </c>
      <c r="AA34" s="846">
        <v>4.0872000000000002</v>
      </c>
      <c r="AB34" s="846">
        <v>2.9964</v>
      </c>
      <c r="AC34" s="846">
        <v>13.295199999999999</v>
      </c>
      <c r="AD34" s="859"/>
      <c r="AE34" s="844">
        <v>14</v>
      </c>
      <c r="AF34" s="844">
        <v>7</v>
      </c>
      <c r="AG34" s="844">
        <v>5</v>
      </c>
      <c r="AH34" s="844">
        <v>2</v>
      </c>
      <c r="AI34" s="844">
        <v>2</v>
      </c>
      <c r="AJ34" s="844">
        <v>2</v>
      </c>
      <c r="AK34" s="844">
        <v>3</v>
      </c>
      <c r="AL34" s="844">
        <v>3</v>
      </c>
      <c r="AM34" s="844">
        <v>3</v>
      </c>
      <c r="AN34" s="844">
        <v>2</v>
      </c>
      <c r="AO34" s="844">
        <v>2</v>
      </c>
      <c r="AP34" s="844">
        <v>2</v>
      </c>
      <c r="AQ34" s="844">
        <v>4</v>
      </c>
      <c r="AR34" s="844">
        <v>2</v>
      </c>
      <c r="AS34" s="844">
        <v>2</v>
      </c>
      <c r="AT34" s="858"/>
      <c r="AU34" s="846">
        <v>14.93</v>
      </c>
      <c r="AV34" s="846">
        <v>15.76</v>
      </c>
      <c r="AW34" s="846">
        <v>13.19</v>
      </c>
      <c r="AX34" s="846">
        <v>10.29</v>
      </c>
      <c r="AY34" s="846">
        <v>7.36</v>
      </c>
      <c r="AZ34" s="849"/>
      <c r="BA34" s="965">
        <v>3</v>
      </c>
      <c r="BB34" s="965">
        <v>3</v>
      </c>
      <c r="BC34" s="965">
        <v>3</v>
      </c>
      <c r="BD34" s="965">
        <v>3</v>
      </c>
      <c r="BE34" s="965">
        <v>2</v>
      </c>
      <c r="BF34" s="846"/>
      <c r="BG34" s="848">
        <v>11.259221291613599</v>
      </c>
      <c r="BH34" s="855">
        <v>1.30430231915535</v>
      </c>
      <c r="BI34" s="855">
        <v>7.4800253320916693E-2</v>
      </c>
      <c r="BJ34" s="907">
        <v>0.37214844548829701</v>
      </c>
      <c r="BK34" s="966"/>
      <c r="BL34" s="846" t="s">
        <v>430</v>
      </c>
      <c r="BM34" s="846" t="s">
        <v>430</v>
      </c>
      <c r="BN34" s="846" t="s">
        <v>430</v>
      </c>
      <c r="BO34" s="858"/>
      <c r="BP34" s="846">
        <v>78.138616659999997</v>
      </c>
      <c r="BQ34" s="858"/>
      <c r="BR34" s="846">
        <v>41.553100000000001</v>
      </c>
      <c r="BS34" s="846">
        <v>29.5687</v>
      </c>
      <c r="BT34" s="846">
        <v>7.0168100000000004</v>
      </c>
      <c r="BU34" s="846">
        <v>21.86139</v>
      </c>
      <c r="BV34" s="858"/>
      <c r="BW34" s="846">
        <v>7.98</v>
      </c>
      <c r="BX34" s="846">
        <v>7.06</v>
      </c>
      <c r="BY34" s="846">
        <v>0.28999999999999998</v>
      </c>
      <c r="BZ34" s="846">
        <v>1.32</v>
      </c>
      <c r="CA34" s="846" t="s">
        <v>430</v>
      </c>
      <c r="CB34" s="846">
        <v>5.2</v>
      </c>
      <c r="CC34" s="858"/>
      <c r="CD34" s="860" t="s">
        <v>1916</v>
      </c>
      <c r="CE34" s="860" t="s">
        <v>8875</v>
      </c>
      <c r="CF34" s="860" t="s">
        <v>8876</v>
      </c>
      <c r="CG34" s="860" t="s">
        <v>680</v>
      </c>
      <c r="CH34" s="860" t="s">
        <v>6184</v>
      </c>
      <c r="CI34" s="858"/>
      <c r="CJ34" s="856" t="s">
        <v>443</v>
      </c>
    </row>
    <row r="35" spans="1:88" s="107" customFormat="1" x14ac:dyDescent="0.25">
      <c r="A35" s="108" t="s">
        <v>8929</v>
      </c>
      <c r="B35" s="109"/>
      <c r="C35" s="734">
        <v>41275</v>
      </c>
      <c r="D35" s="109"/>
      <c r="E35" s="110">
        <v>8926.81</v>
      </c>
      <c r="F35" s="109"/>
      <c r="G35" s="111">
        <v>183.43620000000001</v>
      </c>
      <c r="H35" s="109"/>
      <c r="I35" s="152">
        <v>4.05</v>
      </c>
      <c r="J35" s="152">
        <v>6.9</v>
      </c>
      <c r="K35" s="152">
        <v>2.82</v>
      </c>
      <c r="L35" s="152">
        <v>2.81</v>
      </c>
      <c r="M35" s="113"/>
      <c r="N35" s="112">
        <v>0.34079999999999999</v>
      </c>
      <c r="O35" s="112">
        <v>4.2000000000000003E-2</v>
      </c>
      <c r="P35" s="112">
        <v>1.9956</v>
      </c>
      <c r="Q35" s="112">
        <v>5.7106000000000003</v>
      </c>
      <c r="R35" s="112">
        <v>-3.8485</v>
      </c>
      <c r="S35" s="114">
        <v>-0.32769999999999999</v>
      </c>
      <c r="T35" s="112">
        <v>3.4788000000000001</v>
      </c>
      <c r="U35" s="112">
        <v>11.5921</v>
      </c>
      <c r="V35" s="112">
        <v>10.748799999999999</v>
      </c>
      <c r="W35" s="112">
        <v>13.154199999999999</v>
      </c>
      <c r="X35" s="112">
        <v>7.9702999999999999</v>
      </c>
      <c r="Y35" s="112">
        <v>-3.6183000000000001</v>
      </c>
      <c r="Z35" s="112">
        <v>-0.1356</v>
      </c>
      <c r="AA35" s="112">
        <v>-1.6174999999999999</v>
      </c>
      <c r="AB35" s="112">
        <v>2.2244999999999999</v>
      </c>
      <c r="AC35" s="112">
        <v>13.208399999999999</v>
      </c>
      <c r="AD35" s="113"/>
      <c r="AE35" s="110">
        <v>12</v>
      </c>
      <c r="AF35" s="110">
        <v>15</v>
      </c>
      <c r="AG35" s="110">
        <v>14</v>
      </c>
      <c r="AH35" s="110">
        <v>14</v>
      </c>
      <c r="AI35" s="110">
        <v>14</v>
      </c>
      <c r="AJ35" s="110">
        <v>13</v>
      </c>
      <c r="AK35" s="110">
        <v>13</v>
      </c>
      <c r="AL35" s="110">
        <v>13</v>
      </c>
      <c r="AM35" s="110">
        <v>12</v>
      </c>
      <c r="AN35" s="110">
        <v>8</v>
      </c>
      <c r="AO35" s="110">
        <v>12</v>
      </c>
      <c r="AP35" s="110">
        <v>14</v>
      </c>
      <c r="AQ35" s="110">
        <v>14</v>
      </c>
      <c r="AR35" s="110">
        <v>13</v>
      </c>
      <c r="AS35" s="110">
        <v>12</v>
      </c>
      <c r="AT35" s="109"/>
      <c r="AU35" s="112">
        <v>11.73</v>
      </c>
      <c r="AV35" s="112">
        <v>11.88</v>
      </c>
      <c r="AW35" s="112">
        <v>9.07</v>
      </c>
      <c r="AX35" s="112">
        <v>5.27</v>
      </c>
      <c r="AY35" s="112">
        <v>-1.61</v>
      </c>
      <c r="AZ35" s="115"/>
      <c r="BA35" s="116">
        <v>11</v>
      </c>
      <c r="BB35" s="116">
        <v>12</v>
      </c>
      <c r="BC35" s="116">
        <v>13</v>
      </c>
      <c r="BD35" s="116">
        <v>14</v>
      </c>
      <c r="BE35" s="116">
        <v>14</v>
      </c>
      <c r="BF35" s="112"/>
      <c r="BG35" s="114">
        <v>9.6133042202686791</v>
      </c>
      <c r="BH35" s="796">
        <v>0</v>
      </c>
      <c r="BI35" s="796">
        <v>5.7187159925002201E-2</v>
      </c>
      <c r="BJ35" s="809" t="s">
        <v>430</v>
      </c>
      <c r="BK35" s="269"/>
      <c r="BL35" s="112" t="s">
        <v>430</v>
      </c>
      <c r="BM35" s="112" t="s">
        <v>430</v>
      </c>
      <c r="BN35" s="112" t="s">
        <v>430</v>
      </c>
      <c r="BO35" s="109"/>
      <c r="BP35" s="112">
        <v>68.847081040000006</v>
      </c>
      <c r="BQ35" s="109"/>
      <c r="BR35" s="112">
        <v>51.508800000000001</v>
      </c>
      <c r="BS35" s="112">
        <v>11.347</v>
      </c>
      <c r="BT35" s="112">
        <v>9.1791599999999995</v>
      </c>
      <c r="BU35" s="112">
        <v>27.965039999999998</v>
      </c>
      <c r="BV35" s="109"/>
      <c r="BW35" s="112">
        <v>5.88</v>
      </c>
      <c r="BX35" s="112">
        <v>13.76</v>
      </c>
      <c r="BY35" s="112">
        <v>0.92</v>
      </c>
      <c r="BZ35" s="112" t="s">
        <v>430</v>
      </c>
      <c r="CA35" s="112" t="s">
        <v>430</v>
      </c>
      <c r="CB35" s="112">
        <v>5.74</v>
      </c>
      <c r="CC35" s="109"/>
      <c r="CD35" s="118" t="s">
        <v>8878</v>
      </c>
      <c r="CE35" s="118" t="s">
        <v>8879</v>
      </c>
      <c r="CF35" s="118" t="s">
        <v>8880</v>
      </c>
      <c r="CG35" s="118" t="s">
        <v>8881</v>
      </c>
      <c r="CH35" s="118" t="s">
        <v>8882</v>
      </c>
      <c r="CI35" s="109"/>
      <c r="CJ35" s="119" t="s">
        <v>443</v>
      </c>
    </row>
    <row r="36" spans="1:88" s="107" customFormat="1" x14ac:dyDescent="0.25">
      <c r="A36" s="108" t="s">
        <v>8930</v>
      </c>
      <c r="B36" s="109"/>
      <c r="C36" s="734">
        <v>41275</v>
      </c>
      <c r="D36" s="109"/>
      <c r="E36" s="110">
        <v>7056.4</v>
      </c>
      <c r="F36" s="109"/>
      <c r="G36" s="111">
        <v>1713.86</v>
      </c>
      <c r="H36" s="109"/>
      <c r="I36" s="152">
        <v>6.58</v>
      </c>
      <c r="J36" s="152">
        <v>8.07</v>
      </c>
      <c r="K36" s="152">
        <v>3.98</v>
      </c>
      <c r="L36" s="152">
        <v>4.2300000000000004</v>
      </c>
      <c r="M36" s="113"/>
      <c r="N36" s="112">
        <v>0.66959999999999997</v>
      </c>
      <c r="O36" s="112">
        <v>0.80400000000000005</v>
      </c>
      <c r="P36" s="112">
        <v>2.6737000000000002</v>
      </c>
      <c r="Q36" s="112">
        <v>7.0587</v>
      </c>
      <c r="R36" s="112">
        <v>-2.9887000000000001</v>
      </c>
      <c r="S36" s="114">
        <v>0.73060000000000003</v>
      </c>
      <c r="T36" s="112">
        <v>3.5438999999999998</v>
      </c>
      <c r="U36" s="112">
        <v>12.0745</v>
      </c>
      <c r="V36" s="112">
        <v>9.9888999999999992</v>
      </c>
      <c r="W36" s="112">
        <v>10.9811</v>
      </c>
      <c r="X36" s="112">
        <v>9.0914999999999999</v>
      </c>
      <c r="Y36" s="112">
        <v>-2.86</v>
      </c>
      <c r="Z36" s="112">
        <v>1.1777</v>
      </c>
      <c r="AA36" s="112">
        <v>-0.95299999999999996</v>
      </c>
      <c r="AB36" s="112">
        <v>2.7722000000000002</v>
      </c>
      <c r="AC36" s="112">
        <v>12.5281</v>
      </c>
      <c r="AD36" s="113"/>
      <c r="AE36" s="110">
        <v>2</v>
      </c>
      <c r="AF36" s="110">
        <v>2</v>
      </c>
      <c r="AG36" s="110">
        <v>6</v>
      </c>
      <c r="AH36" s="110">
        <v>9</v>
      </c>
      <c r="AI36" s="110">
        <v>11</v>
      </c>
      <c r="AJ36" s="110">
        <v>11</v>
      </c>
      <c r="AK36" s="110">
        <v>12</v>
      </c>
      <c r="AL36" s="110">
        <v>12</v>
      </c>
      <c r="AM36" s="110">
        <v>14</v>
      </c>
      <c r="AN36" s="110">
        <v>15</v>
      </c>
      <c r="AO36" s="110">
        <v>9</v>
      </c>
      <c r="AP36" s="110">
        <v>10</v>
      </c>
      <c r="AQ36" s="110">
        <v>11</v>
      </c>
      <c r="AR36" s="110">
        <v>11</v>
      </c>
      <c r="AS36" s="110">
        <v>5</v>
      </c>
      <c r="AT36" s="109"/>
      <c r="AU36" s="112">
        <v>10.87</v>
      </c>
      <c r="AV36" s="112">
        <v>11.7</v>
      </c>
      <c r="AW36" s="112">
        <v>9.39</v>
      </c>
      <c r="AX36" s="112">
        <v>6.31</v>
      </c>
      <c r="AY36" s="112">
        <v>0.37</v>
      </c>
      <c r="AZ36" s="115"/>
      <c r="BA36" s="116">
        <v>15</v>
      </c>
      <c r="BB36" s="116">
        <v>13</v>
      </c>
      <c r="BC36" s="116">
        <v>12</v>
      </c>
      <c r="BD36" s="116">
        <v>11</v>
      </c>
      <c r="BE36" s="116">
        <v>11</v>
      </c>
      <c r="BF36" s="112"/>
      <c r="BG36" s="114">
        <v>9.7478870114130807</v>
      </c>
      <c r="BH36" s="796">
        <v>0</v>
      </c>
      <c r="BI36" s="796">
        <v>6.0683986478038701E-2</v>
      </c>
      <c r="BJ36" s="809" t="s">
        <v>430</v>
      </c>
      <c r="BK36" s="269"/>
      <c r="BL36" s="112" t="s">
        <v>430</v>
      </c>
      <c r="BM36" s="112" t="s">
        <v>430</v>
      </c>
      <c r="BN36" s="112" t="s">
        <v>430</v>
      </c>
      <c r="BO36" s="109"/>
      <c r="BP36" s="112">
        <v>75.355671790000002</v>
      </c>
      <c r="BQ36" s="109"/>
      <c r="BR36" s="112">
        <v>53.232199999999999</v>
      </c>
      <c r="BS36" s="112">
        <v>13.5959</v>
      </c>
      <c r="BT36" s="112">
        <v>8.1924600000000005</v>
      </c>
      <c r="BU36" s="112">
        <v>24.97944</v>
      </c>
      <c r="BV36" s="109"/>
      <c r="BW36" s="112">
        <v>5.31</v>
      </c>
      <c r="BX36" s="112">
        <v>10.97</v>
      </c>
      <c r="BY36" s="112">
        <v>4.18</v>
      </c>
      <c r="BZ36" s="112" t="s">
        <v>430</v>
      </c>
      <c r="CA36" s="112">
        <v>0.15</v>
      </c>
      <c r="CB36" s="112">
        <v>4.04</v>
      </c>
      <c r="CC36" s="109"/>
      <c r="CD36" s="118" t="s">
        <v>6424</v>
      </c>
      <c r="CE36" s="118" t="s">
        <v>8884</v>
      </c>
      <c r="CF36" s="118" t="s">
        <v>8885</v>
      </c>
      <c r="CG36" s="118" t="s">
        <v>8886</v>
      </c>
      <c r="CH36" s="118" t="s">
        <v>8887</v>
      </c>
      <c r="CI36" s="109"/>
      <c r="CJ36" s="119" t="s">
        <v>476</v>
      </c>
    </row>
    <row r="37" spans="1:88" s="107" customFormat="1" ht="11" x14ac:dyDescent="0.3">
      <c r="A37" s="96" t="s">
        <v>8931</v>
      </c>
      <c r="B37" s="97"/>
      <c r="C37" s="736">
        <v>41275</v>
      </c>
      <c r="D37" s="97"/>
      <c r="E37" s="98">
        <v>6609.1</v>
      </c>
      <c r="F37" s="97"/>
      <c r="G37" s="99">
        <v>438.06290000000001</v>
      </c>
      <c r="H37" s="97"/>
      <c r="I37" s="153">
        <v>10.07</v>
      </c>
      <c r="J37" s="153">
        <v>7.73</v>
      </c>
      <c r="K37" s="153">
        <v>5.36</v>
      </c>
      <c r="L37" s="153">
        <v>5.61</v>
      </c>
      <c r="M37" s="101"/>
      <c r="N37" s="100">
        <v>0.66300000000000003</v>
      </c>
      <c r="O37" s="100">
        <v>0.60009999999999997</v>
      </c>
      <c r="P37" s="100">
        <v>2.1114000000000002</v>
      </c>
      <c r="Q37" s="100">
        <v>5.7244000000000002</v>
      </c>
      <c r="R37" s="100">
        <v>-3.3296999999999999</v>
      </c>
      <c r="S37" s="102">
        <v>1.0198</v>
      </c>
      <c r="T37" s="100">
        <v>4.3974000000000002</v>
      </c>
      <c r="U37" s="100">
        <v>13.864599999999999</v>
      </c>
      <c r="V37" s="100">
        <v>13.143000000000001</v>
      </c>
      <c r="W37" s="100">
        <v>12.7544</v>
      </c>
      <c r="X37" s="100">
        <v>7.7252999999999998</v>
      </c>
      <c r="Y37" s="100">
        <v>-3.1798999999999999</v>
      </c>
      <c r="Z37" s="100">
        <v>2.3018000000000001</v>
      </c>
      <c r="AA37" s="100">
        <v>-0.58809999999999996</v>
      </c>
      <c r="AB37" s="100">
        <v>2.4836999999999998</v>
      </c>
      <c r="AC37" s="100">
        <v>12.624499999999999</v>
      </c>
      <c r="AD37" s="101"/>
      <c r="AE37" s="98">
        <v>3</v>
      </c>
      <c r="AF37" s="98">
        <v>8</v>
      </c>
      <c r="AG37" s="98">
        <v>11</v>
      </c>
      <c r="AH37" s="98">
        <v>13</v>
      </c>
      <c r="AI37" s="98">
        <v>13</v>
      </c>
      <c r="AJ37" s="98">
        <v>10</v>
      </c>
      <c r="AK37" s="98">
        <v>10</v>
      </c>
      <c r="AL37" s="98">
        <v>6</v>
      </c>
      <c r="AM37" s="98">
        <v>4</v>
      </c>
      <c r="AN37" s="98">
        <v>9</v>
      </c>
      <c r="AO37" s="98">
        <v>14</v>
      </c>
      <c r="AP37" s="98">
        <v>12</v>
      </c>
      <c r="AQ37" s="98">
        <v>8</v>
      </c>
      <c r="AR37" s="98">
        <v>10</v>
      </c>
      <c r="AS37" s="98">
        <v>9</v>
      </c>
      <c r="AT37" s="97"/>
      <c r="AU37" s="100">
        <v>13.21</v>
      </c>
      <c r="AV37" s="100">
        <v>14.52</v>
      </c>
      <c r="AW37" s="100">
        <v>11.52</v>
      </c>
      <c r="AX37" s="100">
        <v>6.86</v>
      </c>
      <c r="AY37" s="100">
        <v>0.56000000000000005</v>
      </c>
      <c r="AZ37" s="103"/>
      <c r="BA37" s="104">
        <v>5</v>
      </c>
      <c r="BB37" s="104">
        <v>4</v>
      </c>
      <c r="BC37" s="104">
        <v>7</v>
      </c>
      <c r="BD37" s="104">
        <v>9</v>
      </c>
      <c r="BE37" s="104">
        <v>10</v>
      </c>
      <c r="BF37" s="100"/>
      <c r="BG37" s="102">
        <v>9.4361871716334296</v>
      </c>
      <c r="BH37" s="797">
        <v>0</v>
      </c>
      <c r="BI37" s="797">
        <v>7.6796945213482098E-2</v>
      </c>
      <c r="BJ37" s="810" t="s">
        <v>430</v>
      </c>
      <c r="BK37" s="804"/>
      <c r="BL37" s="100" t="s">
        <v>430</v>
      </c>
      <c r="BM37" s="100" t="s">
        <v>430</v>
      </c>
      <c r="BN37" s="100" t="s">
        <v>430</v>
      </c>
      <c r="BO37" s="97"/>
      <c r="BP37" s="100">
        <v>69.608727490000007</v>
      </c>
      <c r="BQ37" s="97"/>
      <c r="BR37" s="100">
        <v>42.086199999999998</v>
      </c>
      <c r="BS37" s="100">
        <v>13.648099999999999</v>
      </c>
      <c r="BT37" s="100">
        <v>12.3935</v>
      </c>
      <c r="BU37" s="100">
        <v>31.872199999999999</v>
      </c>
      <c r="BV37" s="97"/>
      <c r="BW37" s="100">
        <v>12.35</v>
      </c>
      <c r="BX37" s="100">
        <v>10.24</v>
      </c>
      <c r="BY37" s="100">
        <v>1.58</v>
      </c>
      <c r="BZ37" s="100" t="s">
        <v>430</v>
      </c>
      <c r="CA37" s="100" t="s">
        <v>430</v>
      </c>
      <c r="CB37" s="100">
        <v>6.22</v>
      </c>
      <c r="CC37" s="97"/>
      <c r="CD37" s="105" t="s">
        <v>8889</v>
      </c>
      <c r="CE37" s="105" t="s">
        <v>8890</v>
      </c>
      <c r="CF37" s="105" t="s">
        <v>8891</v>
      </c>
      <c r="CG37" s="105" t="s">
        <v>1451</v>
      </c>
      <c r="CH37" s="105" t="s">
        <v>8892</v>
      </c>
      <c r="CI37" s="97"/>
      <c r="CJ37" s="106" t="s">
        <v>1488</v>
      </c>
    </row>
    <row r="38" spans="1:88" s="107" customFormat="1" x14ac:dyDescent="0.25">
      <c r="A38" s="108" t="s">
        <v>8932</v>
      </c>
      <c r="B38" s="109"/>
      <c r="C38" s="734">
        <v>41275</v>
      </c>
      <c r="D38" s="109"/>
      <c r="E38" s="110">
        <v>5660.82</v>
      </c>
      <c r="F38" s="109"/>
      <c r="G38" s="111">
        <v>66.6387</v>
      </c>
      <c r="H38" s="109"/>
      <c r="I38" s="152">
        <v>1.81</v>
      </c>
      <c r="J38" s="152">
        <v>7.81</v>
      </c>
      <c r="K38" s="152">
        <v>1.45</v>
      </c>
      <c r="L38" s="152">
        <v>1.52</v>
      </c>
      <c r="M38" s="113"/>
      <c r="N38" s="112">
        <v>-0.2319</v>
      </c>
      <c r="O38" s="112">
        <v>0.41739999999999999</v>
      </c>
      <c r="P38" s="112">
        <v>3.3136999999999999</v>
      </c>
      <c r="Q38" s="112">
        <v>11.846500000000001</v>
      </c>
      <c r="R38" s="112">
        <v>2.9367999999999999</v>
      </c>
      <c r="S38" s="114">
        <v>6.5042</v>
      </c>
      <c r="T38" s="112">
        <v>5.3636999999999997</v>
      </c>
      <c r="U38" s="112">
        <v>15.026999999999999</v>
      </c>
      <c r="V38" s="112">
        <v>12.298999999999999</v>
      </c>
      <c r="W38" s="112">
        <v>12.4682</v>
      </c>
      <c r="X38" s="112">
        <v>13.492699999999999</v>
      </c>
      <c r="Y38" s="112">
        <v>3.2761</v>
      </c>
      <c r="Z38" s="112">
        <v>4.6376999999999997</v>
      </c>
      <c r="AA38" s="112">
        <v>5.2797000000000001</v>
      </c>
      <c r="AB38" s="112">
        <v>2.6934</v>
      </c>
      <c r="AC38" s="112">
        <v>13.8886</v>
      </c>
      <c r="AD38" s="113"/>
      <c r="AE38" s="110">
        <v>15</v>
      </c>
      <c r="AF38" s="110">
        <v>11</v>
      </c>
      <c r="AG38" s="110">
        <v>1</v>
      </c>
      <c r="AH38" s="110">
        <v>1</v>
      </c>
      <c r="AI38" s="110">
        <v>1</v>
      </c>
      <c r="AJ38" s="110">
        <v>1</v>
      </c>
      <c r="AK38" s="110">
        <v>7</v>
      </c>
      <c r="AL38" s="110">
        <v>4</v>
      </c>
      <c r="AM38" s="110">
        <v>6</v>
      </c>
      <c r="AN38" s="110">
        <v>10</v>
      </c>
      <c r="AO38" s="110">
        <v>1</v>
      </c>
      <c r="AP38" s="110">
        <v>1</v>
      </c>
      <c r="AQ38" s="110">
        <v>2</v>
      </c>
      <c r="AR38" s="110">
        <v>1</v>
      </c>
      <c r="AS38" s="110">
        <v>7</v>
      </c>
      <c r="AT38" s="109"/>
      <c r="AU38" s="112">
        <v>12.67</v>
      </c>
      <c r="AV38" s="112">
        <v>13.9</v>
      </c>
      <c r="AW38" s="112">
        <v>12.76</v>
      </c>
      <c r="AX38" s="112">
        <v>10.31</v>
      </c>
      <c r="AY38" s="112">
        <v>9.31</v>
      </c>
      <c r="AZ38" s="115"/>
      <c r="BA38" s="116">
        <v>9</v>
      </c>
      <c r="BB38" s="116">
        <v>5</v>
      </c>
      <c r="BC38" s="116">
        <v>4</v>
      </c>
      <c r="BD38" s="116">
        <v>2</v>
      </c>
      <c r="BE38" s="116">
        <v>1</v>
      </c>
      <c r="BF38" s="112"/>
      <c r="BG38" s="114">
        <v>12.290952796570799</v>
      </c>
      <c r="BH38" s="796">
        <v>1.2985405614818</v>
      </c>
      <c r="BI38" s="796">
        <v>6.9012077486448706E-2</v>
      </c>
      <c r="BJ38" s="809">
        <v>0.38025644831751898</v>
      </c>
      <c r="BK38" s="269"/>
      <c r="BL38" s="112" t="s">
        <v>430</v>
      </c>
      <c r="BM38" s="112" t="s">
        <v>430</v>
      </c>
      <c r="BN38" s="112" t="s">
        <v>430</v>
      </c>
      <c r="BO38" s="109"/>
      <c r="BP38" s="112">
        <v>72.668844879999995</v>
      </c>
      <c r="BQ38" s="109"/>
      <c r="BR38" s="112">
        <v>36.995199999999997</v>
      </c>
      <c r="BS38" s="112">
        <v>22.218399999999999</v>
      </c>
      <c r="BT38" s="112">
        <v>13.455299999999999</v>
      </c>
      <c r="BU38" s="112">
        <v>27.331099999999999</v>
      </c>
      <c r="BV38" s="109"/>
      <c r="BW38" s="112">
        <v>2.2999999999999998</v>
      </c>
      <c r="BX38" s="112">
        <v>23.15</v>
      </c>
      <c r="BY38" s="112" t="s">
        <v>430</v>
      </c>
      <c r="BZ38" s="112" t="s">
        <v>430</v>
      </c>
      <c r="CA38" s="112" t="s">
        <v>430</v>
      </c>
      <c r="CB38" s="112">
        <v>1.88</v>
      </c>
      <c r="CC38" s="109"/>
      <c r="CD38" s="118" t="s">
        <v>8894</v>
      </c>
      <c r="CE38" s="118" t="s">
        <v>8895</v>
      </c>
      <c r="CF38" s="118" t="s">
        <v>8896</v>
      </c>
      <c r="CG38" s="118" t="s">
        <v>8897</v>
      </c>
      <c r="CH38" s="118" t="s">
        <v>8898</v>
      </c>
      <c r="CI38" s="109"/>
      <c r="CJ38" s="119" t="s">
        <v>518</v>
      </c>
    </row>
    <row r="39" spans="1:88" s="107" customFormat="1" x14ac:dyDescent="0.25">
      <c r="A39" s="108" t="s">
        <v>8933</v>
      </c>
      <c r="B39" s="109"/>
      <c r="C39" s="734">
        <v>41275</v>
      </c>
      <c r="D39" s="109"/>
      <c r="E39" s="110">
        <v>4002.93</v>
      </c>
      <c r="F39" s="109"/>
      <c r="G39" s="111">
        <v>120.6317</v>
      </c>
      <c r="H39" s="109"/>
      <c r="I39" s="152">
        <v>4.68</v>
      </c>
      <c r="J39" s="152">
        <v>8.4</v>
      </c>
      <c r="K39" s="152">
        <v>3.13</v>
      </c>
      <c r="L39" s="152">
        <v>3.31</v>
      </c>
      <c r="M39" s="113"/>
      <c r="N39" s="112">
        <v>0.4985</v>
      </c>
      <c r="O39" s="112">
        <v>0.45879999999999999</v>
      </c>
      <c r="P39" s="112">
        <v>2.3961000000000001</v>
      </c>
      <c r="Q39" s="112">
        <v>7.1944999999999997</v>
      </c>
      <c r="R39" s="112">
        <v>-0.7843</v>
      </c>
      <c r="S39" s="114">
        <v>3.1429999999999998</v>
      </c>
      <c r="T39" s="112">
        <v>5.1722999999999999</v>
      </c>
      <c r="U39" s="112">
        <v>13.5129</v>
      </c>
      <c r="V39" s="112">
        <v>12.4308</v>
      </c>
      <c r="W39" s="112">
        <v>11.071400000000001</v>
      </c>
      <c r="X39" s="112">
        <v>9.1859999999999999</v>
      </c>
      <c r="Y39" s="112">
        <v>-0.72919999999999996</v>
      </c>
      <c r="Z39" s="112">
        <v>2.3477000000000001</v>
      </c>
      <c r="AA39" s="112">
        <v>1.6909000000000001</v>
      </c>
      <c r="AB39" s="112">
        <v>2.3653</v>
      </c>
      <c r="AC39" s="112">
        <v>12.200200000000001</v>
      </c>
      <c r="AD39" s="113"/>
      <c r="AE39" s="110">
        <v>8</v>
      </c>
      <c r="AF39" s="110">
        <v>10</v>
      </c>
      <c r="AG39" s="110">
        <v>8</v>
      </c>
      <c r="AH39" s="110">
        <v>8</v>
      </c>
      <c r="AI39" s="110">
        <v>6</v>
      </c>
      <c r="AJ39" s="110">
        <v>6</v>
      </c>
      <c r="AK39" s="110">
        <v>9</v>
      </c>
      <c r="AL39" s="110">
        <v>7</v>
      </c>
      <c r="AM39" s="110">
        <v>5</v>
      </c>
      <c r="AN39" s="110">
        <v>13</v>
      </c>
      <c r="AO39" s="110">
        <v>8</v>
      </c>
      <c r="AP39" s="110">
        <v>5</v>
      </c>
      <c r="AQ39" s="110">
        <v>7</v>
      </c>
      <c r="AR39" s="110">
        <v>6</v>
      </c>
      <c r="AS39" s="110">
        <v>10</v>
      </c>
      <c r="AT39" s="109"/>
      <c r="AU39" s="112">
        <v>11.5</v>
      </c>
      <c r="AV39" s="112">
        <v>13.6</v>
      </c>
      <c r="AW39" s="112">
        <v>11.61</v>
      </c>
      <c r="AX39" s="112">
        <v>7.58</v>
      </c>
      <c r="AY39" s="112">
        <v>2.8</v>
      </c>
      <c r="AZ39" s="115"/>
      <c r="BA39" s="116">
        <v>12</v>
      </c>
      <c r="BB39" s="116">
        <v>6</v>
      </c>
      <c r="BC39" s="116">
        <v>6</v>
      </c>
      <c r="BD39" s="116">
        <v>8</v>
      </c>
      <c r="BE39" s="116">
        <v>6</v>
      </c>
      <c r="BF39" s="112"/>
      <c r="BG39" s="114">
        <v>9.6002651726839794</v>
      </c>
      <c r="BH39" s="796">
        <v>0</v>
      </c>
      <c r="BI39" s="796">
        <v>7.27352067167851E-2</v>
      </c>
      <c r="BJ39" s="809" t="s">
        <v>430</v>
      </c>
      <c r="BK39" s="269"/>
      <c r="BL39" s="112" t="s">
        <v>430</v>
      </c>
      <c r="BM39" s="112" t="s">
        <v>430</v>
      </c>
      <c r="BN39" s="112" t="s">
        <v>430</v>
      </c>
      <c r="BO39" s="109"/>
      <c r="BP39" s="112">
        <v>73.597944209999994</v>
      </c>
      <c r="BQ39" s="109"/>
      <c r="BR39" s="112">
        <v>52.204799999999999</v>
      </c>
      <c r="BS39" s="112">
        <v>14.0961</v>
      </c>
      <c r="BT39" s="112">
        <v>7.2947300000000004</v>
      </c>
      <c r="BU39" s="112">
        <v>26.40437</v>
      </c>
      <c r="BV39" s="109"/>
      <c r="BW39" s="112">
        <v>4.07</v>
      </c>
      <c r="BX39" s="112">
        <v>4.8499999999999996</v>
      </c>
      <c r="BY39" s="112">
        <v>3.74</v>
      </c>
      <c r="BZ39" s="112">
        <v>4.9000000000000004</v>
      </c>
      <c r="CA39" s="112">
        <v>0.63</v>
      </c>
      <c r="CB39" s="112">
        <v>8.2200000000000006</v>
      </c>
      <c r="CC39" s="109"/>
      <c r="CD39" s="118" t="s">
        <v>8900</v>
      </c>
      <c r="CE39" s="118" t="s">
        <v>8901</v>
      </c>
      <c r="CF39" s="118" t="s">
        <v>8902</v>
      </c>
      <c r="CG39" s="118" t="s">
        <v>8903</v>
      </c>
      <c r="CH39" s="118" t="s">
        <v>8904</v>
      </c>
      <c r="CI39" s="109"/>
      <c r="CJ39" s="119" t="s">
        <v>1488</v>
      </c>
    </row>
    <row r="40" spans="1:88" s="107" customFormat="1" x14ac:dyDescent="0.25">
      <c r="A40" s="108" t="s">
        <v>8934</v>
      </c>
      <c r="B40" s="109"/>
      <c r="C40" s="734">
        <v>41275</v>
      </c>
      <c r="D40" s="109"/>
      <c r="E40" s="110">
        <v>3767.5</v>
      </c>
      <c r="F40" s="109"/>
      <c r="G40" s="111">
        <v>495.75779999999997</v>
      </c>
      <c r="H40" s="109"/>
      <c r="I40" s="152">
        <v>6.08</v>
      </c>
      <c r="J40" s="152">
        <v>7.74</v>
      </c>
      <c r="K40" s="152">
        <v>3.54</v>
      </c>
      <c r="L40" s="152">
        <v>3.69</v>
      </c>
      <c r="M40" s="113"/>
      <c r="N40" s="112">
        <v>0.57530000000000003</v>
      </c>
      <c r="O40" s="112">
        <v>0.2288</v>
      </c>
      <c r="P40" s="112">
        <v>3.1722000000000001</v>
      </c>
      <c r="Q40" s="112">
        <v>8.1067</v>
      </c>
      <c r="R40" s="112">
        <v>-2.7650999999999999</v>
      </c>
      <c r="S40" s="114">
        <v>2.2052</v>
      </c>
      <c r="T40" s="112">
        <v>3.1974999999999998</v>
      </c>
      <c r="U40" s="112">
        <v>10.5283</v>
      </c>
      <c r="V40" s="112">
        <v>10.581300000000001</v>
      </c>
      <c r="W40" s="112">
        <v>11.056800000000001</v>
      </c>
      <c r="X40" s="112">
        <v>10.3172</v>
      </c>
      <c r="Y40" s="112">
        <v>-2.9746999999999999</v>
      </c>
      <c r="Z40" s="112">
        <v>2.2404999999999999</v>
      </c>
      <c r="AA40" s="112">
        <v>0.72570000000000001</v>
      </c>
      <c r="AB40" s="112">
        <v>2.8007</v>
      </c>
      <c r="AC40" s="112">
        <v>12.672000000000001</v>
      </c>
      <c r="AD40" s="113"/>
      <c r="AE40" s="110">
        <v>7</v>
      </c>
      <c r="AF40" s="110">
        <v>13</v>
      </c>
      <c r="AG40" s="110">
        <v>2</v>
      </c>
      <c r="AH40" s="110">
        <v>4</v>
      </c>
      <c r="AI40" s="110">
        <v>10</v>
      </c>
      <c r="AJ40" s="110">
        <v>8</v>
      </c>
      <c r="AK40" s="110">
        <v>14</v>
      </c>
      <c r="AL40" s="110">
        <v>14</v>
      </c>
      <c r="AM40" s="110">
        <v>13</v>
      </c>
      <c r="AN40" s="110">
        <v>14</v>
      </c>
      <c r="AO40" s="110">
        <v>4</v>
      </c>
      <c r="AP40" s="110">
        <v>11</v>
      </c>
      <c r="AQ40" s="110">
        <v>10</v>
      </c>
      <c r="AR40" s="110">
        <v>8</v>
      </c>
      <c r="AS40" s="110">
        <v>4</v>
      </c>
      <c r="AT40" s="109"/>
      <c r="AU40" s="112">
        <v>11.21</v>
      </c>
      <c r="AV40" s="112">
        <v>11.66</v>
      </c>
      <c r="AW40" s="112">
        <v>9.01</v>
      </c>
      <c r="AX40" s="112">
        <v>5.62</v>
      </c>
      <c r="AY40" s="112">
        <v>2.17</v>
      </c>
      <c r="AZ40" s="115"/>
      <c r="BA40" s="116">
        <v>13</v>
      </c>
      <c r="BB40" s="116">
        <v>14</v>
      </c>
      <c r="BC40" s="116">
        <v>14</v>
      </c>
      <c r="BD40" s="116">
        <v>13</v>
      </c>
      <c r="BE40" s="116">
        <v>9</v>
      </c>
      <c r="BF40" s="112"/>
      <c r="BG40" s="114">
        <v>10.3140280353312</v>
      </c>
      <c r="BH40" s="796">
        <v>0</v>
      </c>
      <c r="BI40" s="796">
        <v>4.4134015414621801E-2</v>
      </c>
      <c r="BJ40" s="809" t="s">
        <v>430</v>
      </c>
      <c r="BK40" s="269"/>
      <c r="BL40" s="112" t="s">
        <v>430</v>
      </c>
      <c r="BM40" s="112" t="s">
        <v>430</v>
      </c>
      <c r="BN40" s="112" t="s">
        <v>430</v>
      </c>
      <c r="BO40" s="109"/>
      <c r="BP40" s="112">
        <v>74.638310379999993</v>
      </c>
      <c r="BQ40" s="109"/>
      <c r="BR40" s="112">
        <v>55.481200000000001</v>
      </c>
      <c r="BS40" s="112">
        <v>8.3706300000000002</v>
      </c>
      <c r="BT40" s="112">
        <v>9.4713799999999999</v>
      </c>
      <c r="BU40" s="112">
        <v>26.67679</v>
      </c>
      <c r="BV40" s="109"/>
      <c r="BW40" s="112">
        <v>8.82</v>
      </c>
      <c r="BX40" s="112">
        <v>6.23</v>
      </c>
      <c r="BY40" s="112">
        <v>1.77</v>
      </c>
      <c r="BZ40" s="112">
        <v>0.67</v>
      </c>
      <c r="CA40" s="112">
        <v>0.99</v>
      </c>
      <c r="CB40" s="112">
        <v>6.89</v>
      </c>
      <c r="CC40" s="109"/>
      <c r="CD40" s="118" t="s">
        <v>8906</v>
      </c>
      <c r="CE40" s="118" t="s">
        <v>8907</v>
      </c>
      <c r="CF40" s="118" t="s">
        <v>8908</v>
      </c>
      <c r="CG40" s="118" t="s">
        <v>8909</v>
      </c>
      <c r="CH40" s="118" t="s">
        <v>8910</v>
      </c>
      <c r="CI40" s="109"/>
      <c r="CJ40" s="119" t="s">
        <v>525</v>
      </c>
    </row>
    <row r="41" spans="1:88" s="107" customFormat="1" x14ac:dyDescent="0.25">
      <c r="A41" s="108" t="s">
        <v>8935</v>
      </c>
      <c r="B41" s="109"/>
      <c r="C41" s="734">
        <v>41281</v>
      </c>
      <c r="D41" s="109"/>
      <c r="E41" s="110">
        <v>3769.57</v>
      </c>
      <c r="F41" s="109"/>
      <c r="G41" s="111">
        <v>75.06</v>
      </c>
      <c r="H41" s="109"/>
      <c r="I41" s="152">
        <v>1.31</v>
      </c>
      <c r="J41" s="152">
        <v>7.37</v>
      </c>
      <c r="K41" s="152">
        <v>1.1299999999999999</v>
      </c>
      <c r="L41" s="152">
        <v>1.21</v>
      </c>
      <c r="M41" s="113"/>
      <c r="N41" s="112">
        <v>0.3342</v>
      </c>
      <c r="O41" s="112">
        <v>0.4819</v>
      </c>
      <c r="P41" s="112">
        <v>1.7625</v>
      </c>
      <c r="Q41" s="112">
        <v>8.0154999999999994</v>
      </c>
      <c r="R41" s="112">
        <v>-0.3584</v>
      </c>
      <c r="S41" s="114">
        <v>2.9064999999999999</v>
      </c>
      <c r="T41" s="112">
        <v>6.6914999999999996</v>
      </c>
      <c r="U41" s="112">
        <v>15.7669</v>
      </c>
      <c r="V41" s="112">
        <v>15.238</v>
      </c>
      <c r="W41" s="112">
        <v>14.3508</v>
      </c>
      <c r="X41" s="112">
        <v>9.7368000000000006</v>
      </c>
      <c r="Y41" s="112">
        <v>-0.46410000000000001</v>
      </c>
      <c r="Z41" s="112">
        <v>3.0053999999999998</v>
      </c>
      <c r="AA41" s="112">
        <v>1.0637000000000001</v>
      </c>
      <c r="AB41" s="112">
        <v>1.7625</v>
      </c>
      <c r="AC41" s="112">
        <v>13.9885</v>
      </c>
      <c r="AD41" s="113"/>
      <c r="AE41" s="110">
        <v>13</v>
      </c>
      <c r="AF41" s="110">
        <v>9</v>
      </c>
      <c r="AG41" s="110">
        <v>15</v>
      </c>
      <c r="AH41" s="110">
        <v>5</v>
      </c>
      <c r="AI41" s="110">
        <v>4</v>
      </c>
      <c r="AJ41" s="110">
        <v>7</v>
      </c>
      <c r="AK41" s="110">
        <v>4</v>
      </c>
      <c r="AL41" s="110">
        <v>2</v>
      </c>
      <c r="AM41" s="110">
        <v>2</v>
      </c>
      <c r="AN41" s="110">
        <v>3</v>
      </c>
      <c r="AO41" s="110">
        <v>5</v>
      </c>
      <c r="AP41" s="110">
        <v>4</v>
      </c>
      <c r="AQ41" s="110">
        <v>5</v>
      </c>
      <c r="AR41" s="110">
        <v>7</v>
      </c>
      <c r="AS41" s="110">
        <v>14</v>
      </c>
      <c r="AT41" s="109"/>
      <c r="AU41" s="112">
        <v>15.18</v>
      </c>
      <c r="AV41" s="112">
        <v>16.16</v>
      </c>
      <c r="AW41" s="112">
        <v>13.68</v>
      </c>
      <c r="AX41" s="112">
        <v>9.16</v>
      </c>
      <c r="AY41" s="112">
        <v>3.73</v>
      </c>
      <c r="AZ41" s="115"/>
      <c r="BA41" s="116">
        <v>2</v>
      </c>
      <c r="BB41" s="116">
        <v>2</v>
      </c>
      <c r="BC41" s="116">
        <v>2</v>
      </c>
      <c r="BD41" s="116">
        <v>5</v>
      </c>
      <c r="BE41" s="116">
        <v>5</v>
      </c>
      <c r="BF41" s="112"/>
      <c r="BG41" s="114">
        <v>9.9530161024533808</v>
      </c>
      <c r="BH41" s="796">
        <v>0</v>
      </c>
      <c r="BI41" s="796">
        <v>8.7808291304703898E-2</v>
      </c>
      <c r="BJ41" s="809" t="s">
        <v>430</v>
      </c>
      <c r="BK41" s="269"/>
      <c r="BL41" s="112" t="s">
        <v>430</v>
      </c>
      <c r="BM41" s="112" t="s">
        <v>430</v>
      </c>
      <c r="BN41" s="112" t="s">
        <v>430</v>
      </c>
      <c r="BO41" s="109"/>
      <c r="BP41" s="112">
        <v>75.278171549999996</v>
      </c>
      <c r="BQ41" s="109"/>
      <c r="BR41" s="112">
        <v>46.6297</v>
      </c>
      <c r="BS41" s="112">
        <v>18.810500000000001</v>
      </c>
      <c r="BT41" s="112">
        <v>8.98583</v>
      </c>
      <c r="BU41" s="112">
        <v>25.573969999999999</v>
      </c>
      <c r="BV41" s="109"/>
      <c r="BW41" s="112">
        <v>0.55000000000000004</v>
      </c>
      <c r="BX41" s="112">
        <v>15.74</v>
      </c>
      <c r="BY41" s="112" t="s">
        <v>430</v>
      </c>
      <c r="BZ41" s="112" t="s">
        <v>430</v>
      </c>
      <c r="CA41" s="112">
        <v>0.01</v>
      </c>
      <c r="CB41" s="112">
        <v>9.2100000000000009</v>
      </c>
      <c r="CC41" s="109"/>
      <c r="CD41" s="118" t="s">
        <v>8912</v>
      </c>
      <c r="CE41" s="118" t="s">
        <v>8913</v>
      </c>
      <c r="CF41" s="118" t="s">
        <v>1937</v>
      </c>
      <c r="CG41" s="118" t="s">
        <v>8914</v>
      </c>
      <c r="CH41" s="118" t="s">
        <v>8915</v>
      </c>
      <c r="CI41" s="109"/>
      <c r="CJ41" s="119" t="s">
        <v>476</v>
      </c>
    </row>
    <row r="42" spans="1:88" s="107" customFormat="1" x14ac:dyDescent="0.25">
      <c r="A42" s="108" t="s">
        <v>8936</v>
      </c>
      <c r="B42" s="109"/>
      <c r="C42" s="734">
        <v>41275</v>
      </c>
      <c r="D42" s="109"/>
      <c r="E42" s="110">
        <v>2333.6999999999998</v>
      </c>
      <c r="F42" s="109"/>
      <c r="G42" s="111">
        <v>308.39800000000002</v>
      </c>
      <c r="H42" s="109"/>
      <c r="I42" s="152">
        <v>3.29</v>
      </c>
      <c r="J42" s="152">
        <v>8.09</v>
      </c>
      <c r="K42" s="152">
        <v>2.48</v>
      </c>
      <c r="L42" s="152">
        <v>2.62</v>
      </c>
      <c r="M42" s="113"/>
      <c r="N42" s="112">
        <v>0.68130000000000002</v>
      </c>
      <c r="O42" s="112">
        <v>0.87729999999999997</v>
      </c>
      <c r="P42" s="112">
        <v>2.8532999999999999</v>
      </c>
      <c r="Q42" s="112">
        <v>6.5060000000000002</v>
      </c>
      <c r="R42" s="112">
        <v>-2.2584</v>
      </c>
      <c r="S42" s="114">
        <v>-0.1013</v>
      </c>
      <c r="T42" s="112">
        <v>3.7574999999999998</v>
      </c>
      <c r="U42" s="112">
        <v>13.123699999999999</v>
      </c>
      <c r="V42" s="112">
        <v>11.291</v>
      </c>
      <c r="W42" s="112">
        <v>12.284000000000001</v>
      </c>
      <c r="X42" s="112">
        <v>8.3963000000000001</v>
      </c>
      <c r="Y42" s="112">
        <v>-2.016</v>
      </c>
      <c r="Z42" s="112">
        <v>0.76649999999999996</v>
      </c>
      <c r="AA42" s="112">
        <v>-1.417</v>
      </c>
      <c r="AB42" s="112">
        <v>2.7172999999999998</v>
      </c>
      <c r="AC42" s="112">
        <v>13.6149</v>
      </c>
      <c r="AD42" s="113"/>
      <c r="AE42" s="110">
        <v>1</v>
      </c>
      <c r="AF42" s="110">
        <v>1</v>
      </c>
      <c r="AG42" s="110">
        <v>4</v>
      </c>
      <c r="AH42" s="110">
        <v>11</v>
      </c>
      <c r="AI42" s="110">
        <v>9</v>
      </c>
      <c r="AJ42" s="110">
        <v>12</v>
      </c>
      <c r="AK42" s="110">
        <v>11</v>
      </c>
      <c r="AL42" s="110">
        <v>10</v>
      </c>
      <c r="AM42" s="110">
        <v>9</v>
      </c>
      <c r="AN42" s="110">
        <v>11</v>
      </c>
      <c r="AO42" s="110">
        <v>11</v>
      </c>
      <c r="AP42" s="110">
        <v>9</v>
      </c>
      <c r="AQ42" s="110">
        <v>12</v>
      </c>
      <c r="AR42" s="110">
        <v>12</v>
      </c>
      <c r="AS42" s="110">
        <v>6</v>
      </c>
      <c r="AT42" s="109"/>
      <c r="AU42" s="112">
        <v>12.5</v>
      </c>
      <c r="AV42" s="112">
        <v>13.01</v>
      </c>
      <c r="AW42" s="112">
        <v>10.45</v>
      </c>
      <c r="AX42" s="112">
        <v>6.09</v>
      </c>
      <c r="AY42" s="112">
        <v>0.08</v>
      </c>
      <c r="AZ42" s="115"/>
      <c r="BA42" s="116">
        <v>10</v>
      </c>
      <c r="BB42" s="116">
        <v>9</v>
      </c>
      <c r="BC42" s="116">
        <v>11</v>
      </c>
      <c r="BD42" s="116">
        <v>12</v>
      </c>
      <c r="BE42" s="116">
        <v>12</v>
      </c>
      <c r="BF42" s="112"/>
      <c r="BG42" s="114">
        <v>9.4632407894945807</v>
      </c>
      <c r="BH42" s="796">
        <v>0</v>
      </c>
      <c r="BI42" s="796">
        <v>7.0932912880100799E-2</v>
      </c>
      <c r="BJ42" s="809" t="s">
        <v>430</v>
      </c>
      <c r="BK42" s="269"/>
      <c r="BL42" s="112" t="s">
        <v>430</v>
      </c>
      <c r="BM42" s="112" t="s">
        <v>430</v>
      </c>
      <c r="BN42" s="112" t="s">
        <v>430</v>
      </c>
      <c r="BO42" s="109"/>
      <c r="BP42" s="112">
        <v>69.099684670000002</v>
      </c>
      <c r="BQ42" s="109"/>
      <c r="BR42" s="112">
        <v>51.986499999999999</v>
      </c>
      <c r="BS42" s="112">
        <v>5.73583</v>
      </c>
      <c r="BT42" s="112">
        <v>11.3774</v>
      </c>
      <c r="BU42" s="112">
        <v>30.900269999999999</v>
      </c>
      <c r="BV42" s="109"/>
      <c r="BW42" s="112">
        <v>6.28</v>
      </c>
      <c r="BX42" s="112">
        <v>13.67</v>
      </c>
      <c r="BY42" s="112" t="s">
        <v>430</v>
      </c>
      <c r="BZ42" s="112">
        <v>7.66</v>
      </c>
      <c r="CA42" s="112" t="s">
        <v>430</v>
      </c>
      <c r="CB42" s="112">
        <v>3.29</v>
      </c>
      <c r="CC42" s="109"/>
      <c r="CD42" s="118" t="s">
        <v>8917</v>
      </c>
      <c r="CE42" s="118" t="s">
        <v>8918</v>
      </c>
      <c r="CF42" s="118" t="s">
        <v>8919</v>
      </c>
      <c r="CG42" s="118" t="s">
        <v>8920</v>
      </c>
      <c r="CH42" s="118" t="s">
        <v>8921</v>
      </c>
      <c r="CI42" s="109"/>
      <c r="CJ42" s="119" t="s">
        <v>518</v>
      </c>
    </row>
    <row r="43" spans="1:88" x14ac:dyDescent="0.25">
      <c r="A43" s="36" t="s">
        <v>93</v>
      </c>
      <c r="B43" s="43"/>
      <c r="C43" s="720"/>
      <c r="D43" s="43"/>
      <c r="E43" s="51"/>
      <c r="F43" s="43"/>
      <c r="G43" s="55"/>
      <c r="H43" s="43"/>
      <c r="I43" s="92"/>
      <c r="J43" s="92"/>
      <c r="K43" s="92"/>
      <c r="L43" s="92"/>
      <c r="M43" s="66"/>
      <c r="N43" s="59">
        <v>0.46629999999999999</v>
      </c>
      <c r="O43" s="59">
        <v>0.52129999999999999</v>
      </c>
      <c r="P43" s="59">
        <v>2.4716</v>
      </c>
      <c r="Q43" s="59">
        <v>7.5243000000000002</v>
      </c>
      <c r="R43" s="59">
        <v>-1.4617</v>
      </c>
      <c r="S43" s="70">
        <v>2.2599</v>
      </c>
      <c r="T43" s="59">
        <v>5.15</v>
      </c>
      <c r="U43" s="59">
        <v>13.3748</v>
      </c>
      <c r="V43" s="59">
        <v>12.187200000000001</v>
      </c>
      <c r="W43" s="59">
        <v>13.0017</v>
      </c>
      <c r="X43" s="59">
        <v>9.5245999999999995</v>
      </c>
      <c r="Y43" s="59">
        <v>-1.3960999999999999</v>
      </c>
      <c r="Z43" s="59">
        <v>2.1440999999999999</v>
      </c>
      <c r="AA43" s="59">
        <v>0.70889999999999997</v>
      </c>
      <c r="AB43" s="59">
        <v>2.4773999999999998</v>
      </c>
      <c r="AC43" s="59">
        <v>13.406599999999999</v>
      </c>
      <c r="AD43" s="66"/>
      <c r="AE43" s="51">
        <v>15</v>
      </c>
      <c r="AF43" s="51">
        <v>15</v>
      </c>
      <c r="AG43" s="51">
        <v>15</v>
      </c>
      <c r="AH43" s="51">
        <v>15</v>
      </c>
      <c r="AI43" s="51">
        <v>15</v>
      </c>
      <c r="AJ43" s="51">
        <v>15</v>
      </c>
      <c r="AK43" s="51">
        <v>15</v>
      </c>
      <c r="AL43" s="51">
        <v>15</v>
      </c>
      <c r="AM43" s="51">
        <v>15</v>
      </c>
      <c r="AN43" s="51">
        <v>15</v>
      </c>
      <c r="AO43" s="51">
        <v>15</v>
      </c>
      <c r="AP43" s="51">
        <v>15</v>
      </c>
      <c r="AQ43" s="51">
        <v>15</v>
      </c>
      <c r="AR43" s="51">
        <v>15</v>
      </c>
      <c r="AS43" s="51">
        <v>15</v>
      </c>
      <c r="AT43" s="43"/>
      <c r="AU43" s="59">
        <v>12.9266666666667</v>
      </c>
      <c r="AV43" s="59">
        <v>13.6133333333333</v>
      </c>
      <c r="AW43" s="59">
        <v>11.182</v>
      </c>
      <c r="AX43" s="59">
        <v>7.6020000000000003</v>
      </c>
      <c r="AY43" s="59">
        <v>2.37666666666667</v>
      </c>
      <c r="AZ43" s="78"/>
      <c r="BA43" s="47">
        <v>15</v>
      </c>
      <c r="BB43" s="47">
        <v>15</v>
      </c>
      <c r="BC43" s="47">
        <v>15</v>
      </c>
      <c r="BD43" s="47">
        <v>15</v>
      </c>
      <c r="BE43" s="47">
        <v>15</v>
      </c>
      <c r="BF43" s="59"/>
      <c r="BG43" s="70"/>
      <c r="BH43" s="798"/>
      <c r="BI43" s="798"/>
      <c r="BJ43" s="811"/>
      <c r="BK43" s="267"/>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0.68130000000000002</v>
      </c>
      <c r="O44" s="60">
        <v>0.87729999999999997</v>
      </c>
      <c r="P44" s="60">
        <v>3.3136999999999999</v>
      </c>
      <c r="Q44" s="60">
        <v>11.846500000000001</v>
      </c>
      <c r="R44" s="60">
        <v>2.9367999999999999</v>
      </c>
      <c r="S44" s="71">
        <v>6.5042</v>
      </c>
      <c r="T44" s="60">
        <v>8.5953999999999997</v>
      </c>
      <c r="U44" s="60">
        <v>17.256</v>
      </c>
      <c r="V44" s="60">
        <v>17.448599999999999</v>
      </c>
      <c r="W44" s="60">
        <v>16.523099999999999</v>
      </c>
      <c r="X44" s="60">
        <v>13.492699999999999</v>
      </c>
      <c r="Y44" s="60">
        <v>3.2761</v>
      </c>
      <c r="Z44" s="60">
        <v>5.2233999999999998</v>
      </c>
      <c r="AA44" s="60">
        <v>5.2797000000000001</v>
      </c>
      <c r="AB44" s="60">
        <v>3.2429000000000001</v>
      </c>
      <c r="AC44" s="60">
        <v>16.7059</v>
      </c>
      <c r="AD44" s="67"/>
      <c r="AE44" s="52"/>
      <c r="AF44" s="52"/>
      <c r="AG44" s="52"/>
      <c r="AH44" s="52"/>
      <c r="AI44" s="52"/>
      <c r="AJ44" s="52"/>
      <c r="AK44" s="52"/>
      <c r="AL44" s="52"/>
      <c r="AM44" s="52"/>
      <c r="AN44" s="52"/>
      <c r="AO44" s="52"/>
      <c r="AP44" s="52"/>
      <c r="AQ44" s="52"/>
      <c r="AR44" s="52"/>
      <c r="AS44" s="52"/>
      <c r="AT44" s="44"/>
      <c r="AU44" s="60">
        <v>16.829999999999998</v>
      </c>
      <c r="AV44" s="60">
        <v>18.239999999999998</v>
      </c>
      <c r="AW44" s="60">
        <v>14.56</v>
      </c>
      <c r="AX44" s="60">
        <v>10.57</v>
      </c>
      <c r="AY44" s="60">
        <v>9.31</v>
      </c>
      <c r="AZ44" s="79"/>
      <c r="BA44" s="48"/>
      <c r="BB44" s="48"/>
      <c r="BC44" s="48"/>
      <c r="BD44" s="48"/>
      <c r="BE44" s="48"/>
      <c r="BF44" s="60"/>
      <c r="BG44" s="71"/>
      <c r="BH44" s="799"/>
      <c r="BI44" s="799"/>
      <c r="BJ44" s="812"/>
      <c r="BK44" s="268"/>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-0.2319</v>
      </c>
      <c r="O45" s="60">
        <v>4.2000000000000003E-2</v>
      </c>
      <c r="P45" s="60">
        <v>1.7625</v>
      </c>
      <c r="Q45" s="60">
        <v>4.9200999999999997</v>
      </c>
      <c r="R45" s="60">
        <v>-5.7324999999999999</v>
      </c>
      <c r="S45" s="71">
        <v>-3.4552</v>
      </c>
      <c r="T45" s="60">
        <v>1.5268999999999999</v>
      </c>
      <c r="U45" s="60">
        <v>8.4635999999999996</v>
      </c>
      <c r="V45" s="60">
        <v>9.9882000000000009</v>
      </c>
      <c r="W45" s="60">
        <v>10.9811</v>
      </c>
      <c r="X45" s="60">
        <v>7.3517999999999999</v>
      </c>
      <c r="Y45" s="60">
        <v>-5.6901000000000002</v>
      </c>
      <c r="Z45" s="60">
        <v>-2.6627999999999998</v>
      </c>
      <c r="AA45" s="60">
        <v>-4.9983000000000004</v>
      </c>
      <c r="AB45" s="60">
        <v>1.3043</v>
      </c>
      <c r="AC45" s="60">
        <v>11.3765</v>
      </c>
      <c r="AD45" s="67"/>
      <c r="AE45" s="52"/>
      <c r="AF45" s="52"/>
      <c r="AG45" s="52"/>
      <c r="AH45" s="52"/>
      <c r="AI45" s="52"/>
      <c r="AJ45" s="52"/>
      <c r="AK45" s="52"/>
      <c r="AL45" s="52"/>
      <c r="AM45" s="52"/>
      <c r="AN45" s="52"/>
      <c r="AO45" s="52"/>
      <c r="AP45" s="52"/>
      <c r="AQ45" s="52"/>
      <c r="AR45" s="52"/>
      <c r="AS45" s="52"/>
      <c r="AT45" s="44"/>
      <c r="AU45" s="60">
        <v>10.87</v>
      </c>
      <c r="AV45" s="60">
        <v>11.12</v>
      </c>
      <c r="AW45" s="60">
        <v>7.6</v>
      </c>
      <c r="AX45" s="60">
        <v>3.04</v>
      </c>
      <c r="AY45" s="60">
        <v>-4.68</v>
      </c>
      <c r="AZ45" s="79"/>
      <c r="BA45" s="48"/>
      <c r="BB45" s="48"/>
      <c r="BC45" s="48"/>
      <c r="BD45" s="48"/>
      <c r="BE45" s="48"/>
      <c r="BF45" s="60"/>
      <c r="BG45" s="71"/>
      <c r="BH45" s="799"/>
      <c r="BI45" s="799"/>
      <c r="BJ45" s="812"/>
      <c r="BK45" s="268"/>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0.4985</v>
      </c>
      <c r="O46" s="61">
        <v>0.60009999999999997</v>
      </c>
      <c r="P46" s="61">
        <v>2.3961000000000001</v>
      </c>
      <c r="Q46" s="61">
        <v>7.1944999999999997</v>
      </c>
      <c r="R46" s="61">
        <v>-1.2068000000000001</v>
      </c>
      <c r="S46" s="72">
        <v>2.2052</v>
      </c>
      <c r="T46" s="61">
        <v>5.1741000000000001</v>
      </c>
      <c r="U46" s="61">
        <v>13.3817</v>
      </c>
      <c r="V46" s="61">
        <v>11.7598</v>
      </c>
      <c r="W46" s="61">
        <v>13.154199999999999</v>
      </c>
      <c r="X46" s="61">
        <v>9.1859999999999999</v>
      </c>
      <c r="Y46" s="61">
        <v>-1.3667</v>
      </c>
      <c r="Z46" s="61">
        <v>2.3018000000000001</v>
      </c>
      <c r="AA46" s="61">
        <v>0.72570000000000001</v>
      </c>
      <c r="AB46" s="61">
        <v>2.5019</v>
      </c>
      <c r="AC46" s="61">
        <v>13.295299999999999</v>
      </c>
      <c r="AD46" s="68"/>
      <c r="AE46" s="53"/>
      <c r="AF46" s="53"/>
      <c r="AG46" s="53"/>
      <c r="AH46" s="53"/>
      <c r="AI46" s="53"/>
      <c r="AJ46" s="53"/>
      <c r="AK46" s="53"/>
      <c r="AL46" s="53"/>
      <c r="AM46" s="53"/>
      <c r="AN46" s="53"/>
      <c r="AO46" s="53"/>
      <c r="AP46" s="53"/>
      <c r="AQ46" s="53"/>
      <c r="AR46" s="53"/>
      <c r="AS46" s="53"/>
      <c r="AT46" s="45"/>
      <c r="AU46" s="61">
        <v>12.81</v>
      </c>
      <c r="AV46" s="61">
        <v>13.45</v>
      </c>
      <c r="AW46" s="61">
        <v>11.42</v>
      </c>
      <c r="AX46" s="61">
        <v>7.58</v>
      </c>
      <c r="AY46" s="61">
        <v>2.5099999999999998</v>
      </c>
      <c r="AZ46" s="80"/>
      <c r="BA46" s="49"/>
      <c r="BB46" s="49"/>
      <c r="BC46" s="49"/>
      <c r="BD46" s="49"/>
      <c r="BE46" s="49"/>
      <c r="BF46" s="61"/>
      <c r="BG46" s="72"/>
      <c r="BH46" s="800"/>
      <c r="BI46" s="800"/>
      <c r="BJ46" s="813"/>
      <c r="BK46" s="270"/>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318</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0"/>
      <c r="BB47" s="50"/>
      <c r="BC47" s="50"/>
      <c r="BD47" s="50"/>
      <c r="BE47" s="50"/>
      <c r="BF47" s="62"/>
      <c r="BG47" s="73"/>
      <c r="BH47" s="801"/>
      <c r="BI47" s="801"/>
      <c r="BJ47" s="814"/>
      <c r="BK47" s="271"/>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107" customFormat="1" x14ac:dyDescent="0.25">
      <c r="A48" s="126" t="s">
        <v>8937</v>
      </c>
      <c r="B48" s="127"/>
      <c r="C48" s="733">
        <v>43665</v>
      </c>
      <c r="D48" s="127"/>
      <c r="E48" s="128">
        <v>2429.59</v>
      </c>
      <c r="F48" s="127"/>
      <c r="G48" s="129">
        <v>26.709599999999998</v>
      </c>
      <c r="H48" s="127"/>
      <c r="I48" s="151">
        <v>4.92</v>
      </c>
      <c r="J48" s="151">
        <v>7.68</v>
      </c>
      <c r="K48" s="151">
        <v>2.75</v>
      </c>
      <c r="L48" s="151">
        <v>2.88</v>
      </c>
      <c r="M48" s="131"/>
      <c r="N48" s="130">
        <v>0.62649999999999995</v>
      </c>
      <c r="O48" s="130">
        <v>0.50349999999999995</v>
      </c>
      <c r="P48" s="130">
        <v>2.0045999999999999</v>
      </c>
      <c r="Q48" s="130">
        <v>5.3517000000000001</v>
      </c>
      <c r="R48" s="130">
        <v>-4.3869999999999996</v>
      </c>
      <c r="S48" s="132">
        <v>-1.1751</v>
      </c>
      <c r="T48" s="130">
        <v>3.4091999999999998</v>
      </c>
      <c r="U48" s="130">
        <v>13.1259</v>
      </c>
      <c r="V48" s="130">
        <v>11.8733</v>
      </c>
      <c r="W48" s="130" t="s">
        <v>430</v>
      </c>
      <c r="X48" s="130">
        <v>7.3723000000000001</v>
      </c>
      <c r="Y48" s="130">
        <v>-4.3692000000000002</v>
      </c>
      <c r="Z48" s="130">
        <v>-0.91369999999999996</v>
      </c>
      <c r="AA48" s="130">
        <v>-3.0937000000000001</v>
      </c>
      <c r="AB48" s="130">
        <v>2.3304999999999998</v>
      </c>
      <c r="AC48" s="130">
        <v>15.2142</v>
      </c>
      <c r="AD48" s="131"/>
      <c r="AE48" s="128">
        <v>3</v>
      </c>
      <c r="AF48" s="128">
        <v>7</v>
      </c>
      <c r="AG48" s="128">
        <v>8</v>
      </c>
      <c r="AH48" s="128">
        <v>14</v>
      </c>
      <c r="AI48" s="128">
        <v>13</v>
      </c>
      <c r="AJ48" s="128">
        <v>11</v>
      </c>
      <c r="AK48" s="128">
        <v>7</v>
      </c>
      <c r="AL48" s="128">
        <v>5</v>
      </c>
      <c r="AM48" s="128">
        <v>4</v>
      </c>
      <c r="AN48" s="128" t="s">
        <v>430</v>
      </c>
      <c r="AO48" s="128">
        <v>14</v>
      </c>
      <c r="AP48" s="128">
        <v>13</v>
      </c>
      <c r="AQ48" s="128">
        <v>11</v>
      </c>
      <c r="AR48" s="128">
        <v>12</v>
      </c>
      <c r="AS48" s="128">
        <v>8</v>
      </c>
      <c r="AT48" s="127"/>
      <c r="AU48" s="130" t="s">
        <v>430</v>
      </c>
      <c r="AV48" s="130">
        <v>13.45</v>
      </c>
      <c r="AW48" s="130">
        <v>10.43</v>
      </c>
      <c r="AX48" s="130">
        <v>5.85</v>
      </c>
      <c r="AY48" s="130">
        <v>-2.6</v>
      </c>
      <c r="AZ48" s="133"/>
      <c r="BA48" s="134" t="s">
        <v>430</v>
      </c>
      <c r="BB48" s="134">
        <v>5</v>
      </c>
      <c r="BC48" s="134">
        <v>6</v>
      </c>
      <c r="BD48" s="134">
        <v>7</v>
      </c>
      <c r="BE48" s="134">
        <v>12</v>
      </c>
      <c r="BF48" s="130"/>
      <c r="BG48" s="132">
        <v>9.8060496788638591</v>
      </c>
      <c r="BH48" s="795">
        <v>0</v>
      </c>
      <c r="BI48" s="795">
        <v>6.8903288697374707E-2</v>
      </c>
      <c r="BJ48" s="808" t="s">
        <v>430</v>
      </c>
      <c r="BK48" s="803"/>
      <c r="BL48" s="130" t="s">
        <v>430</v>
      </c>
      <c r="BM48" s="130" t="s">
        <v>430</v>
      </c>
      <c r="BN48" s="130" t="s">
        <v>430</v>
      </c>
      <c r="BO48" s="127"/>
      <c r="BP48" s="130">
        <v>76.617621069999998</v>
      </c>
      <c r="BQ48" s="127"/>
      <c r="BR48" s="130">
        <v>53.389299999999999</v>
      </c>
      <c r="BS48" s="130">
        <v>16.668199999999999</v>
      </c>
      <c r="BT48" s="130">
        <v>6.5600800000000001</v>
      </c>
      <c r="BU48" s="130">
        <v>23.38242</v>
      </c>
      <c r="BV48" s="127"/>
      <c r="BW48" s="130">
        <v>4.58</v>
      </c>
      <c r="BX48" s="130">
        <v>7.67</v>
      </c>
      <c r="BY48" s="130">
        <v>5.33</v>
      </c>
      <c r="BZ48" s="130">
        <v>0.83</v>
      </c>
      <c r="CA48" s="130">
        <v>0.01</v>
      </c>
      <c r="CB48" s="130">
        <v>4.96</v>
      </c>
      <c r="CC48" s="127"/>
      <c r="CD48" s="136" t="s">
        <v>8938</v>
      </c>
      <c r="CE48" s="136" t="s">
        <v>8939</v>
      </c>
      <c r="CF48" s="136" t="s">
        <v>8940</v>
      </c>
      <c r="CG48" s="136" t="s">
        <v>8941</v>
      </c>
      <c r="CH48" s="136" t="s">
        <v>8942</v>
      </c>
      <c r="CI48" s="127"/>
      <c r="CJ48" s="137" t="s">
        <v>476</v>
      </c>
    </row>
    <row r="49" spans="1:88" s="107" customFormat="1" x14ac:dyDescent="0.25">
      <c r="A49" s="108" t="s">
        <v>8943</v>
      </c>
      <c r="B49" s="109"/>
      <c r="C49" s="734">
        <v>36985</v>
      </c>
      <c r="D49" s="109"/>
      <c r="E49" s="110">
        <v>2160.7199999999998</v>
      </c>
      <c r="F49" s="109"/>
      <c r="G49" s="111">
        <v>468.78840000000002</v>
      </c>
      <c r="H49" s="109"/>
      <c r="I49" s="152" t="s">
        <v>430</v>
      </c>
      <c r="J49" s="152" t="s">
        <v>430</v>
      </c>
      <c r="K49" s="152" t="s">
        <v>430</v>
      </c>
      <c r="L49" s="152" t="s">
        <v>430</v>
      </c>
      <c r="M49" s="113"/>
      <c r="N49" s="112">
        <v>0.94689999999999996</v>
      </c>
      <c r="O49" s="112">
        <v>1.9389000000000001</v>
      </c>
      <c r="P49" s="112">
        <v>3.9380000000000002</v>
      </c>
      <c r="Q49" s="112">
        <v>17.894100000000002</v>
      </c>
      <c r="R49" s="112">
        <v>7.9062000000000001</v>
      </c>
      <c r="S49" s="114">
        <v>11.5771</v>
      </c>
      <c r="T49" s="112">
        <v>4.8985000000000003</v>
      </c>
      <c r="U49" s="112">
        <v>15.130800000000001</v>
      </c>
      <c r="V49" s="112">
        <v>13.7338</v>
      </c>
      <c r="W49" s="112">
        <v>15.969099999999999</v>
      </c>
      <c r="X49" s="112">
        <v>19.946899999999999</v>
      </c>
      <c r="Y49" s="112">
        <v>7.9157999999999999</v>
      </c>
      <c r="Z49" s="112">
        <v>10.6851</v>
      </c>
      <c r="AA49" s="112">
        <v>8.8872</v>
      </c>
      <c r="AB49" s="112">
        <v>1.1937</v>
      </c>
      <c r="AC49" s="112">
        <v>16.468299999999999</v>
      </c>
      <c r="AD49" s="113"/>
      <c r="AE49" s="110">
        <v>2</v>
      </c>
      <c r="AF49" s="110">
        <v>1</v>
      </c>
      <c r="AG49" s="110">
        <v>2</v>
      </c>
      <c r="AH49" s="110">
        <v>1</v>
      </c>
      <c r="AI49" s="110">
        <v>2</v>
      </c>
      <c r="AJ49" s="110">
        <v>1</v>
      </c>
      <c r="AK49" s="110">
        <v>4</v>
      </c>
      <c r="AL49" s="110">
        <v>2</v>
      </c>
      <c r="AM49" s="110">
        <v>2</v>
      </c>
      <c r="AN49" s="110">
        <v>1</v>
      </c>
      <c r="AO49" s="110">
        <v>1</v>
      </c>
      <c r="AP49" s="110">
        <v>2</v>
      </c>
      <c r="AQ49" s="110">
        <v>2</v>
      </c>
      <c r="AR49" s="110">
        <v>1</v>
      </c>
      <c r="AS49" s="110">
        <v>13</v>
      </c>
      <c r="AT49" s="109"/>
      <c r="AU49" s="112">
        <v>17.2</v>
      </c>
      <c r="AV49" s="112">
        <v>17.670000000000002</v>
      </c>
      <c r="AW49" s="112">
        <v>12.99</v>
      </c>
      <c r="AX49" s="112">
        <v>11.6</v>
      </c>
      <c r="AY49" s="112">
        <v>20.37</v>
      </c>
      <c r="AZ49" s="115"/>
      <c r="BA49" s="116">
        <v>1</v>
      </c>
      <c r="BB49" s="116">
        <v>2</v>
      </c>
      <c r="BC49" s="116">
        <v>2</v>
      </c>
      <c r="BD49" s="116">
        <v>2</v>
      </c>
      <c r="BE49" s="116">
        <v>1</v>
      </c>
      <c r="BF49" s="112"/>
      <c r="BG49" s="114">
        <v>14.1823860349791</v>
      </c>
      <c r="BH49" s="796">
        <v>1.3566692986820199</v>
      </c>
      <c r="BI49" s="796">
        <v>6.07610833023993E-2</v>
      </c>
      <c r="BJ49" s="809">
        <v>0.37282098036031203</v>
      </c>
      <c r="BK49" s="269"/>
      <c r="BL49" s="112" t="s">
        <v>430</v>
      </c>
      <c r="BM49" s="112" t="s">
        <v>430</v>
      </c>
      <c r="BN49" s="112" t="s">
        <v>430</v>
      </c>
      <c r="BO49" s="109"/>
      <c r="BP49" s="112">
        <v>75.60578099</v>
      </c>
      <c r="BQ49" s="109"/>
      <c r="BR49" s="112">
        <v>62.7712</v>
      </c>
      <c r="BS49" s="112">
        <v>6.7851400000000002</v>
      </c>
      <c r="BT49" s="112" t="s">
        <v>430</v>
      </c>
      <c r="BU49" s="112">
        <v>30.443660000000001</v>
      </c>
      <c r="BV49" s="109"/>
      <c r="BW49" s="112">
        <v>14.98</v>
      </c>
      <c r="BX49" s="112">
        <v>7.14</v>
      </c>
      <c r="BY49" s="112" t="s">
        <v>430</v>
      </c>
      <c r="BZ49" s="112" t="s">
        <v>430</v>
      </c>
      <c r="CA49" s="112">
        <v>1.17</v>
      </c>
      <c r="CB49" s="112">
        <v>1.1000000000000001</v>
      </c>
      <c r="CC49" s="109"/>
      <c r="CD49" s="118" t="s">
        <v>8944</v>
      </c>
      <c r="CE49" s="118" t="s">
        <v>8945</v>
      </c>
      <c r="CF49" s="118" t="s">
        <v>8946</v>
      </c>
      <c r="CG49" s="118" t="s">
        <v>8947</v>
      </c>
      <c r="CH49" s="118" t="s">
        <v>2275</v>
      </c>
      <c r="CI49" s="109"/>
      <c r="CJ49" s="119" t="s">
        <v>547</v>
      </c>
    </row>
    <row r="50" spans="1:88" s="107" customFormat="1" x14ac:dyDescent="0.25">
      <c r="A50" s="108" t="s">
        <v>8948</v>
      </c>
      <c r="B50" s="109"/>
      <c r="C50" s="734">
        <v>42734</v>
      </c>
      <c r="D50" s="109"/>
      <c r="E50" s="110">
        <v>2154.1</v>
      </c>
      <c r="F50" s="109"/>
      <c r="G50" s="111">
        <v>27.265999999999998</v>
      </c>
      <c r="H50" s="109"/>
      <c r="I50" s="152">
        <v>3.7</v>
      </c>
      <c r="J50" s="152">
        <v>7.5</v>
      </c>
      <c r="K50" s="152">
        <v>2.34</v>
      </c>
      <c r="L50" s="152">
        <v>2.48</v>
      </c>
      <c r="M50" s="113"/>
      <c r="N50" s="112">
        <v>0.33119999999999999</v>
      </c>
      <c r="O50" s="112">
        <v>0.30530000000000002</v>
      </c>
      <c r="P50" s="112">
        <v>2.6852</v>
      </c>
      <c r="Q50" s="112">
        <v>9.3219999999999992</v>
      </c>
      <c r="R50" s="112">
        <v>1.0488</v>
      </c>
      <c r="S50" s="114">
        <v>7.0136000000000003</v>
      </c>
      <c r="T50" s="112">
        <v>9.3681999999999999</v>
      </c>
      <c r="U50" s="112">
        <v>14.614100000000001</v>
      </c>
      <c r="V50" s="112">
        <v>11.851000000000001</v>
      </c>
      <c r="W50" s="112" t="s">
        <v>430</v>
      </c>
      <c r="X50" s="112">
        <v>11.4581</v>
      </c>
      <c r="Y50" s="112">
        <v>0.9627</v>
      </c>
      <c r="Z50" s="112">
        <v>5.2740999999999998</v>
      </c>
      <c r="AA50" s="112">
        <v>5.5186000000000002</v>
      </c>
      <c r="AB50" s="112">
        <v>2.4575</v>
      </c>
      <c r="AC50" s="112">
        <v>11.151300000000001</v>
      </c>
      <c r="AD50" s="113"/>
      <c r="AE50" s="110">
        <v>11</v>
      </c>
      <c r="AF50" s="110">
        <v>10</v>
      </c>
      <c r="AG50" s="110">
        <v>5</v>
      </c>
      <c r="AH50" s="110">
        <v>4</v>
      </c>
      <c r="AI50" s="110">
        <v>4</v>
      </c>
      <c r="AJ50" s="110">
        <v>4</v>
      </c>
      <c r="AK50" s="110">
        <v>1</v>
      </c>
      <c r="AL50" s="110">
        <v>3</v>
      </c>
      <c r="AM50" s="110">
        <v>5</v>
      </c>
      <c r="AN50" s="110" t="s">
        <v>430</v>
      </c>
      <c r="AO50" s="110">
        <v>4</v>
      </c>
      <c r="AP50" s="110">
        <v>4</v>
      </c>
      <c r="AQ50" s="110">
        <v>4</v>
      </c>
      <c r="AR50" s="110">
        <v>3</v>
      </c>
      <c r="AS50" s="110">
        <v>7</v>
      </c>
      <c r="AT50" s="109"/>
      <c r="AU50" s="112" t="s">
        <v>430</v>
      </c>
      <c r="AV50" s="112">
        <v>13.95</v>
      </c>
      <c r="AW50" s="112">
        <v>12.18</v>
      </c>
      <c r="AX50" s="112">
        <v>10.46</v>
      </c>
      <c r="AY50" s="112">
        <v>6.78</v>
      </c>
      <c r="AZ50" s="115"/>
      <c r="BA50" s="116" t="s">
        <v>430</v>
      </c>
      <c r="BB50" s="116">
        <v>4</v>
      </c>
      <c r="BC50" s="116">
        <v>3</v>
      </c>
      <c r="BD50" s="116">
        <v>3</v>
      </c>
      <c r="BE50" s="116">
        <v>4</v>
      </c>
      <c r="BF50" s="112"/>
      <c r="BG50" s="114">
        <v>10.6721659704495</v>
      </c>
      <c r="BH50" s="796">
        <v>0</v>
      </c>
      <c r="BI50" s="796">
        <v>7.1861189684487001E-2</v>
      </c>
      <c r="BJ50" s="809" t="s">
        <v>430</v>
      </c>
      <c r="BK50" s="269"/>
      <c r="BL50" s="112" t="s">
        <v>430</v>
      </c>
      <c r="BM50" s="112" t="s">
        <v>430</v>
      </c>
      <c r="BN50" s="112" t="s">
        <v>430</v>
      </c>
      <c r="BO50" s="109"/>
      <c r="BP50" s="112">
        <v>78.245210150000005</v>
      </c>
      <c r="BQ50" s="109"/>
      <c r="BR50" s="112">
        <v>55.302599999999998</v>
      </c>
      <c r="BS50" s="112">
        <v>9.1300799999999995</v>
      </c>
      <c r="BT50" s="112">
        <v>12.7355</v>
      </c>
      <c r="BU50" s="112">
        <v>22.83182</v>
      </c>
      <c r="BV50" s="109"/>
      <c r="BW50" s="112">
        <v>2.2000000000000002</v>
      </c>
      <c r="BX50" s="112">
        <v>15.67</v>
      </c>
      <c r="BY50" s="112">
        <v>0.59</v>
      </c>
      <c r="BZ50" s="112" t="s">
        <v>430</v>
      </c>
      <c r="CA50" s="112" t="s">
        <v>430</v>
      </c>
      <c r="CB50" s="112">
        <v>3.29</v>
      </c>
      <c r="CC50" s="109"/>
      <c r="CD50" s="118" t="s">
        <v>8949</v>
      </c>
      <c r="CE50" s="118" t="s">
        <v>8950</v>
      </c>
      <c r="CF50" s="118" t="s">
        <v>8951</v>
      </c>
      <c r="CG50" s="118" t="s">
        <v>8952</v>
      </c>
      <c r="CH50" s="118" t="s">
        <v>8953</v>
      </c>
      <c r="CI50" s="109"/>
      <c r="CJ50" s="119" t="s">
        <v>1488</v>
      </c>
    </row>
    <row r="51" spans="1:88" s="107" customFormat="1" x14ac:dyDescent="0.25">
      <c r="A51" s="108" t="s">
        <v>8954</v>
      </c>
      <c r="B51" s="109"/>
      <c r="C51" s="734">
        <v>42571</v>
      </c>
      <c r="D51" s="109"/>
      <c r="E51" s="110">
        <v>1679.04</v>
      </c>
      <c r="F51" s="109"/>
      <c r="G51" s="111">
        <v>41.69</v>
      </c>
      <c r="H51" s="109"/>
      <c r="I51" s="152">
        <v>2.15</v>
      </c>
      <c r="J51" s="152">
        <v>7.22</v>
      </c>
      <c r="K51" s="152">
        <v>1.66</v>
      </c>
      <c r="L51" s="152">
        <v>1.76</v>
      </c>
      <c r="M51" s="113"/>
      <c r="N51" s="112">
        <v>-0.38229999999999997</v>
      </c>
      <c r="O51" s="112">
        <v>0.60329999999999995</v>
      </c>
      <c r="P51" s="112">
        <v>3.1164999999999998</v>
      </c>
      <c r="Q51" s="112">
        <v>15.3569</v>
      </c>
      <c r="R51" s="112">
        <v>9.48</v>
      </c>
      <c r="S51" s="114">
        <v>9.3939000000000004</v>
      </c>
      <c r="T51" s="112">
        <v>5.7919999999999998</v>
      </c>
      <c r="U51" s="112">
        <v>19.494199999999999</v>
      </c>
      <c r="V51" s="112">
        <v>15.734299999999999</v>
      </c>
      <c r="W51" s="112" t="s">
        <v>430</v>
      </c>
      <c r="X51" s="112">
        <v>17.172599999999999</v>
      </c>
      <c r="Y51" s="112">
        <v>7.9771999999999998</v>
      </c>
      <c r="Z51" s="112">
        <v>11.3218</v>
      </c>
      <c r="AA51" s="112">
        <v>7.3102</v>
      </c>
      <c r="AB51" s="112">
        <v>2.9891000000000001</v>
      </c>
      <c r="AC51" s="112">
        <v>15.4552</v>
      </c>
      <c r="AD51" s="113"/>
      <c r="AE51" s="110">
        <v>13</v>
      </c>
      <c r="AF51" s="110">
        <v>4</v>
      </c>
      <c r="AG51" s="110">
        <v>3</v>
      </c>
      <c r="AH51" s="110">
        <v>2</v>
      </c>
      <c r="AI51" s="110">
        <v>1</v>
      </c>
      <c r="AJ51" s="110">
        <v>2</v>
      </c>
      <c r="AK51" s="110">
        <v>3</v>
      </c>
      <c r="AL51" s="110">
        <v>1</v>
      </c>
      <c r="AM51" s="110">
        <v>1</v>
      </c>
      <c r="AN51" s="110" t="s">
        <v>430</v>
      </c>
      <c r="AO51" s="110">
        <v>2</v>
      </c>
      <c r="AP51" s="110">
        <v>1</v>
      </c>
      <c r="AQ51" s="110">
        <v>1</v>
      </c>
      <c r="AR51" s="110">
        <v>2</v>
      </c>
      <c r="AS51" s="110">
        <v>3</v>
      </c>
      <c r="AT51" s="109"/>
      <c r="AU51" s="112" t="s">
        <v>430</v>
      </c>
      <c r="AV51" s="112">
        <v>19.149999999999999</v>
      </c>
      <c r="AW51" s="112">
        <v>15.57</v>
      </c>
      <c r="AX51" s="112">
        <v>12.29</v>
      </c>
      <c r="AY51" s="112">
        <v>19.100000000000001</v>
      </c>
      <c r="AZ51" s="115"/>
      <c r="BA51" s="116" t="s">
        <v>430</v>
      </c>
      <c r="BB51" s="116">
        <v>1</v>
      </c>
      <c r="BC51" s="116">
        <v>1</v>
      </c>
      <c r="BD51" s="116">
        <v>1</v>
      </c>
      <c r="BE51" s="116">
        <v>2</v>
      </c>
      <c r="BF51" s="112"/>
      <c r="BG51" s="114">
        <v>14.2794897408662</v>
      </c>
      <c r="BH51" s="796">
        <v>0</v>
      </c>
      <c r="BI51" s="796">
        <v>8.4819621965789002E-2</v>
      </c>
      <c r="BJ51" s="809" t="s">
        <v>430</v>
      </c>
      <c r="BK51" s="269"/>
      <c r="BL51" s="112" t="s">
        <v>430</v>
      </c>
      <c r="BM51" s="112" t="s">
        <v>430</v>
      </c>
      <c r="BN51" s="112" t="s">
        <v>430</v>
      </c>
      <c r="BO51" s="109"/>
      <c r="BP51" s="112">
        <v>78.480736190000002</v>
      </c>
      <c r="BQ51" s="109"/>
      <c r="BR51" s="112" t="s">
        <v>430</v>
      </c>
      <c r="BS51" s="112">
        <v>46.3172</v>
      </c>
      <c r="BT51" s="112">
        <v>31.781400000000001</v>
      </c>
      <c r="BU51" s="112">
        <v>21.901399999999999</v>
      </c>
      <c r="BV51" s="109"/>
      <c r="BW51" s="112">
        <v>2.42</v>
      </c>
      <c r="BX51" s="112">
        <v>12.81</v>
      </c>
      <c r="BY51" s="112">
        <v>0.32</v>
      </c>
      <c r="BZ51" s="112">
        <v>1.1399999999999999</v>
      </c>
      <c r="CA51" s="112" t="s">
        <v>430</v>
      </c>
      <c r="CB51" s="112">
        <v>4.84</v>
      </c>
      <c r="CC51" s="109"/>
      <c r="CD51" s="118" t="s">
        <v>8955</v>
      </c>
      <c r="CE51" s="118" t="s">
        <v>3290</v>
      </c>
      <c r="CF51" s="118" t="s">
        <v>8956</v>
      </c>
      <c r="CG51" s="118" t="s">
        <v>1889</v>
      </c>
      <c r="CH51" s="118" t="s">
        <v>8957</v>
      </c>
      <c r="CI51" s="109"/>
      <c r="CJ51" s="119" t="s">
        <v>476</v>
      </c>
    </row>
    <row r="52" spans="1:88" s="107" customFormat="1" x14ac:dyDescent="0.25">
      <c r="A52" s="108" t="s">
        <v>8958</v>
      </c>
      <c r="B52" s="109"/>
      <c r="C52" s="734">
        <v>43321</v>
      </c>
      <c r="D52" s="109"/>
      <c r="E52" s="110">
        <v>1462.37</v>
      </c>
      <c r="F52" s="109"/>
      <c r="G52" s="111">
        <v>20.48</v>
      </c>
      <c r="H52" s="109"/>
      <c r="I52" s="152">
        <v>3.07</v>
      </c>
      <c r="J52" s="152">
        <v>8.48</v>
      </c>
      <c r="K52" s="152">
        <v>2.21</v>
      </c>
      <c r="L52" s="152">
        <v>2.36</v>
      </c>
      <c r="M52" s="113"/>
      <c r="N52" s="112">
        <v>0.58940000000000003</v>
      </c>
      <c r="O52" s="112">
        <v>0.34300000000000003</v>
      </c>
      <c r="P52" s="112">
        <v>2.4512</v>
      </c>
      <c r="Q52" s="112">
        <v>6.0041000000000002</v>
      </c>
      <c r="R52" s="112">
        <v>-2.3832</v>
      </c>
      <c r="S52" s="114">
        <v>0.54</v>
      </c>
      <c r="T52" s="112">
        <v>3.7944</v>
      </c>
      <c r="U52" s="112">
        <v>9.5958000000000006</v>
      </c>
      <c r="V52" s="112">
        <v>7.8848000000000003</v>
      </c>
      <c r="W52" s="112" t="s">
        <v>430</v>
      </c>
      <c r="X52" s="112">
        <v>8.0739000000000001</v>
      </c>
      <c r="Y52" s="112">
        <v>-2.2433999999999998</v>
      </c>
      <c r="Z52" s="112">
        <v>1.1357999999999999</v>
      </c>
      <c r="AA52" s="112">
        <v>-1.0149999999999999</v>
      </c>
      <c r="AB52" s="112">
        <v>2.7081</v>
      </c>
      <c r="AC52" s="112">
        <v>9.5245999999999995</v>
      </c>
      <c r="AD52" s="113"/>
      <c r="AE52" s="110">
        <v>4</v>
      </c>
      <c r="AF52" s="110">
        <v>9</v>
      </c>
      <c r="AG52" s="110">
        <v>6</v>
      </c>
      <c r="AH52" s="110">
        <v>12</v>
      </c>
      <c r="AI52" s="110">
        <v>8</v>
      </c>
      <c r="AJ52" s="110">
        <v>7</v>
      </c>
      <c r="AK52" s="110">
        <v>6</v>
      </c>
      <c r="AL52" s="110">
        <v>12</v>
      </c>
      <c r="AM52" s="110">
        <v>13</v>
      </c>
      <c r="AN52" s="110" t="s">
        <v>430</v>
      </c>
      <c r="AO52" s="110">
        <v>12</v>
      </c>
      <c r="AP52" s="110">
        <v>9</v>
      </c>
      <c r="AQ52" s="110">
        <v>9</v>
      </c>
      <c r="AR52" s="110">
        <v>7</v>
      </c>
      <c r="AS52" s="110">
        <v>5</v>
      </c>
      <c r="AT52" s="109"/>
      <c r="AU52" s="112" t="s">
        <v>430</v>
      </c>
      <c r="AV52" s="112">
        <v>9.2200000000000006</v>
      </c>
      <c r="AW52" s="112">
        <v>7.32</v>
      </c>
      <c r="AX52" s="112">
        <v>5.42</v>
      </c>
      <c r="AY52" s="112">
        <v>0.34</v>
      </c>
      <c r="AZ52" s="115"/>
      <c r="BA52" s="116" t="s">
        <v>430</v>
      </c>
      <c r="BB52" s="116">
        <v>11</v>
      </c>
      <c r="BC52" s="116">
        <v>11</v>
      </c>
      <c r="BD52" s="116">
        <v>9</v>
      </c>
      <c r="BE52" s="116">
        <v>9</v>
      </c>
      <c r="BF52" s="112"/>
      <c r="BG52" s="114">
        <v>9.47959243672301</v>
      </c>
      <c r="BH52" s="796">
        <v>0</v>
      </c>
      <c r="BI52" s="796">
        <v>4.3007449493221502E-2</v>
      </c>
      <c r="BJ52" s="809" t="s">
        <v>430</v>
      </c>
      <c r="BK52" s="269"/>
      <c r="BL52" s="112" t="s">
        <v>430</v>
      </c>
      <c r="BM52" s="112" t="s">
        <v>430</v>
      </c>
      <c r="BN52" s="112" t="s">
        <v>430</v>
      </c>
      <c r="BO52" s="109"/>
      <c r="BP52" s="112">
        <v>71.723989259999996</v>
      </c>
      <c r="BQ52" s="109"/>
      <c r="BR52" s="112">
        <v>54.594700000000003</v>
      </c>
      <c r="BS52" s="112">
        <v>7.6556800000000003</v>
      </c>
      <c r="BT52" s="112">
        <v>9.4736200000000004</v>
      </c>
      <c r="BU52" s="112">
        <v>28.276</v>
      </c>
      <c r="BV52" s="109"/>
      <c r="BW52" s="112">
        <v>1.4</v>
      </c>
      <c r="BX52" s="112">
        <v>11.7</v>
      </c>
      <c r="BY52" s="112">
        <v>3.35</v>
      </c>
      <c r="BZ52" s="112">
        <v>2.57</v>
      </c>
      <c r="CA52" s="112">
        <v>5.41</v>
      </c>
      <c r="CB52" s="112">
        <v>3.84</v>
      </c>
      <c r="CC52" s="109"/>
      <c r="CD52" s="118" t="s">
        <v>8959</v>
      </c>
      <c r="CE52" s="118" t="s">
        <v>1966</v>
      </c>
      <c r="CF52" s="118" t="s">
        <v>8960</v>
      </c>
      <c r="CG52" s="118" t="s">
        <v>8961</v>
      </c>
      <c r="CH52" s="118" t="s">
        <v>8962</v>
      </c>
      <c r="CI52" s="109"/>
      <c r="CJ52" s="119" t="s">
        <v>1488</v>
      </c>
    </row>
    <row r="53" spans="1:88" s="107" customFormat="1" x14ac:dyDescent="0.25">
      <c r="A53" s="108" t="s">
        <v>8963</v>
      </c>
      <c r="B53" s="109"/>
      <c r="C53" s="734">
        <v>42832</v>
      </c>
      <c r="D53" s="109"/>
      <c r="E53" s="110">
        <v>1245.05</v>
      </c>
      <c r="F53" s="109"/>
      <c r="G53" s="111">
        <v>27.8689</v>
      </c>
      <c r="H53" s="109"/>
      <c r="I53" s="152">
        <v>3.5</v>
      </c>
      <c r="J53" s="152">
        <v>7.63</v>
      </c>
      <c r="K53" s="152">
        <v>2.06</v>
      </c>
      <c r="L53" s="152">
        <v>2.17</v>
      </c>
      <c r="M53" s="113"/>
      <c r="N53" s="112">
        <v>0.2046</v>
      </c>
      <c r="O53" s="112">
        <v>-0.12939999999999999</v>
      </c>
      <c r="P53" s="112">
        <v>1.2593000000000001</v>
      </c>
      <c r="Q53" s="112">
        <v>6.1376999999999997</v>
      </c>
      <c r="R53" s="112">
        <v>-2.0611000000000002</v>
      </c>
      <c r="S53" s="114">
        <v>0.17829999999999999</v>
      </c>
      <c r="T53" s="112">
        <v>2.4796</v>
      </c>
      <c r="U53" s="112">
        <v>11.885999999999999</v>
      </c>
      <c r="V53" s="112">
        <v>10.027699999999999</v>
      </c>
      <c r="W53" s="112" t="s">
        <v>430</v>
      </c>
      <c r="X53" s="112">
        <v>8.4959000000000007</v>
      </c>
      <c r="Y53" s="112">
        <v>-1.9642999999999999</v>
      </c>
      <c r="Z53" s="112">
        <v>1.6201000000000001</v>
      </c>
      <c r="AA53" s="112">
        <v>-1.2088000000000001</v>
      </c>
      <c r="AB53" s="112">
        <v>1.1069</v>
      </c>
      <c r="AC53" s="112">
        <v>11.758900000000001</v>
      </c>
      <c r="AD53" s="113"/>
      <c r="AE53" s="110">
        <v>12</v>
      </c>
      <c r="AF53" s="110">
        <v>13</v>
      </c>
      <c r="AG53" s="110">
        <v>14</v>
      </c>
      <c r="AH53" s="110">
        <v>11</v>
      </c>
      <c r="AI53" s="110">
        <v>6</v>
      </c>
      <c r="AJ53" s="110">
        <v>8</v>
      </c>
      <c r="AK53" s="110">
        <v>10</v>
      </c>
      <c r="AL53" s="110">
        <v>7</v>
      </c>
      <c r="AM53" s="110">
        <v>7</v>
      </c>
      <c r="AN53" s="110" t="s">
        <v>430</v>
      </c>
      <c r="AO53" s="110">
        <v>10</v>
      </c>
      <c r="AP53" s="110">
        <v>6</v>
      </c>
      <c r="AQ53" s="110">
        <v>7</v>
      </c>
      <c r="AR53" s="110">
        <v>8</v>
      </c>
      <c r="AS53" s="110">
        <v>14</v>
      </c>
      <c r="AT53" s="109"/>
      <c r="AU53" s="112" t="s">
        <v>430</v>
      </c>
      <c r="AV53" s="112">
        <v>11.64</v>
      </c>
      <c r="AW53" s="112">
        <v>9.39</v>
      </c>
      <c r="AX53" s="112">
        <v>5.45</v>
      </c>
      <c r="AY53" s="112">
        <v>0.89</v>
      </c>
      <c r="AZ53" s="115"/>
      <c r="BA53" s="116" t="s">
        <v>430</v>
      </c>
      <c r="BB53" s="116">
        <v>6</v>
      </c>
      <c r="BC53" s="116">
        <v>7</v>
      </c>
      <c r="BD53" s="116">
        <v>8</v>
      </c>
      <c r="BE53" s="116">
        <v>8</v>
      </c>
      <c r="BF53" s="112"/>
      <c r="BG53" s="114">
        <v>9.19760751328125</v>
      </c>
      <c r="BH53" s="796">
        <v>0</v>
      </c>
      <c r="BI53" s="796">
        <v>6.1983428403094197E-2</v>
      </c>
      <c r="BJ53" s="809" t="s">
        <v>430</v>
      </c>
      <c r="BK53" s="269"/>
      <c r="BL53" s="112" t="s">
        <v>430</v>
      </c>
      <c r="BM53" s="112" t="s">
        <v>430</v>
      </c>
      <c r="BN53" s="112" t="s">
        <v>430</v>
      </c>
      <c r="BO53" s="109"/>
      <c r="BP53" s="112">
        <v>71.210686670000001</v>
      </c>
      <c r="BQ53" s="109"/>
      <c r="BR53" s="112">
        <v>45.862400000000001</v>
      </c>
      <c r="BS53" s="112">
        <v>16.5823</v>
      </c>
      <c r="BT53" s="112">
        <v>7.8136799999999997</v>
      </c>
      <c r="BU53" s="112">
        <v>29.741620000000001</v>
      </c>
      <c r="BV53" s="109"/>
      <c r="BW53" s="112">
        <v>5.5</v>
      </c>
      <c r="BX53" s="112">
        <v>15.86</v>
      </c>
      <c r="BY53" s="112">
        <v>2.16</v>
      </c>
      <c r="BZ53" s="112">
        <v>2.83</v>
      </c>
      <c r="CA53" s="112">
        <v>0.47</v>
      </c>
      <c r="CB53" s="112">
        <v>1.97</v>
      </c>
      <c r="CC53" s="109"/>
      <c r="CD53" s="118" t="s">
        <v>8964</v>
      </c>
      <c r="CE53" s="118" t="s">
        <v>8965</v>
      </c>
      <c r="CF53" s="118" t="s">
        <v>8966</v>
      </c>
      <c r="CG53" s="118" t="s">
        <v>8967</v>
      </c>
      <c r="CH53" s="118" t="s">
        <v>8968</v>
      </c>
      <c r="CI53" s="109"/>
      <c r="CJ53" s="119" t="s">
        <v>1488</v>
      </c>
    </row>
    <row r="54" spans="1:88" s="107" customFormat="1" x14ac:dyDescent="0.25">
      <c r="A54" s="108" t="s">
        <v>8969</v>
      </c>
      <c r="B54" s="109"/>
      <c r="C54" s="734">
        <v>43281</v>
      </c>
      <c r="D54" s="109"/>
      <c r="E54" s="110">
        <v>775.17</v>
      </c>
      <c r="F54" s="109"/>
      <c r="G54" s="111">
        <v>21.2715</v>
      </c>
      <c r="H54" s="109"/>
      <c r="I54" s="152">
        <v>1.33</v>
      </c>
      <c r="J54" s="152">
        <v>7.51</v>
      </c>
      <c r="K54" s="152">
        <v>1.1499999999999999</v>
      </c>
      <c r="L54" s="152">
        <v>1.2</v>
      </c>
      <c r="M54" s="113"/>
      <c r="N54" s="112">
        <v>1.0777000000000001</v>
      </c>
      <c r="O54" s="112">
        <v>0.57920000000000005</v>
      </c>
      <c r="P54" s="112">
        <v>2.2982999999999998</v>
      </c>
      <c r="Q54" s="112">
        <v>6.7808999999999999</v>
      </c>
      <c r="R54" s="112">
        <v>-6.2648999999999999</v>
      </c>
      <c r="S54" s="114">
        <v>-6.2016</v>
      </c>
      <c r="T54" s="112">
        <v>0.38440000000000002</v>
      </c>
      <c r="U54" s="112">
        <v>11.701000000000001</v>
      </c>
      <c r="V54" s="112">
        <v>9.6648999999999994</v>
      </c>
      <c r="W54" s="112" t="s">
        <v>430</v>
      </c>
      <c r="X54" s="112">
        <v>9.0393000000000008</v>
      </c>
      <c r="Y54" s="112">
        <v>-6.0918999999999999</v>
      </c>
      <c r="Z54" s="112">
        <v>-4.5705999999999998</v>
      </c>
      <c r="AA54" s="112">
        <v>-7.3174000000000001</v>
      </c>
      <c r="AB54" s="112">
        <v>3.0806</v>
      </c>
      <c r="AC54" s="112">
        <v>9.9084000000000003</v>
      </c>
      <c r="AD54" s="113"/>
      <c r="AE54" s="110">
        <v>1</v>
      </c>
      <c r="AF54" s="110">
        <v>5</v>
      </c>
      <c r="AG54" s="110">
        <v>7</v>
      </c>
      <c r="AH54" s="110">
        <v>9</v>
      </c>
      <c r="AI54" s="110">
        <v>14</v>
      </c>
      <c r="AJ54" s="110">
        <v>14</v>
      </c>
      <c r="AK54" s="110">
        <v>11</v>
      </c>
      <c r="AL54" s="110">
        <v>8</v>
      </c>
      <c r="AM54" s="110">
        <v>9</v>
      </c>
      <c r="AN54" s="110" t="s">
        <v>430</v>
      </c>
      <c r="AO54" s="110">
        <v>9</v>
      </c>
      <c r="AP54" s="110">
        <v>14</v>
      </c>
      <c r="AQ54" s="110">
        <v>14</v>
      </c>
      <c r="AR54" s="110">
        <v>14</v>
      </c>
      <c r="AS54" s="110">
        <v>2</v>
      </c>
      <c r="AT54" s="109"/>
      <c r="AU54" s="112" t="s">
        <v>430</v>
      </c>
      <c r="AV54" s="112">
        <v>10.34</v>
      </c>
      <c r="AW54" s="112">
        <v>8.4499999999999993</v>
      </c>
      <c r="AX54" s="112">
        <v>3.23</v>
      </c>
      <c r="AY54" s="112">
        <v>-5.74</v>
      </c>
      <c r="AZ54" s="115"/>
      <c r="BA54" s="116" t="s">
        <v>430</v>
      </c>
      <c r="BB54" s="116">
        <v>8</v>
      </c>
      <c r="BC54" s="116">
        <v>10</v>
      </c>
      <c r="BD54" s="116">
        <v>13</v>
      </c>
      <c r="BE54" s="116">
        <v>14</v>
      </c>
      <c r="BF54" s="112"/>
      <c r="BG54" s="114">
        <v>11.2019503987114</v>
      </c>
      <c r="BH54" s="796">
        <v>0</v>
      </c>
      <c r="BI54" s="796">
        <v>5.0614439032034102E-2</v>
      </c>
      <c r="BJ54" s="809" t="s">
        <v>430</v>
      </c>
      <c r="BK54" s="269"/>
      <c r="BL54" s="112" t="s">
        <v>430</v>
      </c>
      <c r="BM54" s="112" t="s">
        <v>430</v>
      </c>
      <c r="BN54" s="112" t="s">
        <v>430</v>
      </c>
      <c r="BO54" s="109"/>
      <c r="BP54" s="112">
        <v>70.520637480000005</v>
      </c>
      <c r="BQ54" s="109"/>
      <c r="BR54" s="112">
        <v>46.510399999999997</v>
      </c>
      <c r="BS54" s="112">
        <v>11.2651</v>
      </c>
      <c r="BT54" s="112">
        <v>12.724</v>
      </c>
      <c r="BU54" s="112">
        <v>29.500499999999999</v>
      </c>
      <c r="BV54" s="109"/>
      <c r="BW54" s="112">
        <v>2.21</v>
      </c>
      <c r="BX54" s="112">
        <v>15.8</v>
      </c>
      <c r="BY54" s="112">
        <v>2.09</v>
      </c>
      <c r="BZ54" s="112">
        <v>5.35</v>
      </c>
      <c r="CA54" s="112">
        <v>0.77</v>
      </c>
      <c r="CB54" s="112">
        <v>3.26</v>
      </c>
      <c r="CC54" s="109"/>
      <c r="CD54" s="118" t="s">
        <v>4769</v>
      </c>
      <c r="CE54" s="118" t="s">
        <v>8970</v>
      </c>
      <c r="CF54" s="118" t="s">
        <v>8971</v>
      </c>
      <c r="CG54" s="118" t="s">
        <v>8972</v>
      </c>
      <c r="CH54" s="118" t="s">
        <v>8973</v>
      </c>
      <c r="CI54" s="109"/>
      <c r="CJ54" s="119" t="s">
        <v>518</v>
      </c>
    </row>
    <row r="55" spans="1:88" s="107" customFormat="1" x14ac:dyDescent="0.25">
      <c r="A55" s="108" t="s">
        <v>8974</v>
      </c>
      <c r="B55" s="109"/>
      <c r="C55" s="734">
        <v>44183</v>
      </c>
      <c r="D55" s="109"/>
      <c r="E55" s="110">
        <v>731.85400000000004</v>
      </c>
      <c r="F55" s="109"/>
      <c r="G55" s="111">
        <v>18.23</v>
      </c>
      <c r="H55" s="109"/>
      <c r="I55" s="152">
        <v>4.1500000000000004</v>
      </c>
      <c r="J55" s="152">
        <v>7.14</v>
      </c>
      <c r="K55" s="152">
        <v>3.01</v>
      </c>
      <c r="L55" s="152">
        <v>3.22</v>
      </c>
      <c r="M55" s="113"/>
      <c r="N55" s="112">
        <v>0.49609999999999999</v>
      </c>
      <c r="O55" s="112">
        <v>0.88539999999999996</v>
      </c>
      <c r="P55" s="112">
        <v>3.0526</v>
      </c>
      <c r="Q55" s="112">
        <v>7.2984</v>
      </c>
      <c r="R55" s="112">
        <v>-1.3528</v>
      </c>
      <c r="S55" s="114">
        <v>1.6732</v>
      </c>
      <c r="T55" s="112">
        <v>3.8603999999999998</v>
      </c>
      <c r="U55" s="112">
        <v>11.228300000000001</v>
      </c>
      <c r="V55" s="112">
        <v>9.6658000000000008</v>
      </c>
      <c r="W55" s="112" t="s">
        <v>430</v>
      </c>
      <c r="X55" s="112">
        <v>9.6870999999999992</v>
      </c>
      <c r="Y55" s="112">
        <v>-1.1388</v>
      </c>
      <c r="Z55" s="112">
        <v>2.1288999999999998</v>
      </c>
      <c r="AA55" s="112">
        <v>-0.1643</v>
      </c>
      <c r="AB55" s="112">
        <v>2.9361999999999999</v>
      </c>
      <c r="AC55" s="112">
        <v>11.4969</v>
      </c>
      <c r="AD55" s="113"/>
      <c r="AE55" s="110">
        <v>7</v>
      </c>
      <c r="AF55" s="110">
        <v>3</v>
      </c>
      <c r="AG55" s="110">
        <v>4</v>
      </c>
      <c r="AH55" s="110">
        <v>7</v>
      </c>
      <c r="AI55" s="110">
        <v>5</v>
      </c>
      <c r="AJ55" s="110">
        <v>5</v>
      </c>
      <c r="AK55" s="110">
        <v>5</v>
      </c>
      <c r="AL55" s="110">
        <v>9</v>
      </c>
      <c r="AM55" s="110">
        <v>8</v>
      </c>
      <c r="AN55" s="110" t="s">
        <v>430</v>
      </c>
      <c r="AO55" s="110">
        <v>7</v>
      </c>
      <c r="AP55" s="110">
        <v>5</v>
      </c>
      <c r="AQ55" s="110">
        <v>5</v>
      </c>
      <c r="AR55" s="110">
        <v>5</v>
      </c>
      <c r="AS55" s="110">
        <v>4</v>
      </c>
      <c r="AT55" s="109"/>
      <c r="AU55" s="112" t="s">
        <v>430</v>
      </c>
      <c r="AV55" s="112" t="s">
        <v>430</v>
      </c>
      <c r="AW55" s="112">
        <v>8.98</v>
      </c>
      <c r="AX55" s="112">
        <v>6.1</v>
      </c>
      <c r="AY55" s="112">
        <v>2.29</v>
      </c>
      <c r="AZ55" s="115"/>
      <c r="BA55" s="116" t="s">
        <v>430</v>
      </c>
      <c r="BB55" s="116" t="s">
        <v>430</v>
      </c>
      <c r="BC55" s="116">
        <v>8</v>
      </c>
      <c r="BD55" s="116">
        <v>5</v>
      </c>
      <c r="BE55" s="116">
        <v>5</v>
      </c>
      <c r="BF55" s="112"/>
      <c r="BG55" s="114">
        <v>10.201129589743701</v>
      </c>
      <c r="BH55" s="796">
        <v>0</v>
      </c>
      <c r="BI55" s="796">
        <v>5.3572295541745397E-2</v>
      </c>
      <c r="BJ55" s="809" t="s">
        <v>430</v>
      </c>
      <c r="BK55" s="269"/>
      <c r="BL55" s="112" t="s">
        <v>430</v>
      </c>
      <c r="BM55" s="112" t="s">
        <v>430</v>
      </c>
      <c r="BN55" s="112" t="s">
        <v>430</v>
      </c>
      <c r="BO55" s="109"/>
      <c r="BP55" s="112">
        <v>72.915177900000003</v>
      </c>
      <c r="BQ55" s="109"/>
      <c r="BR55" s="112">
        <v>40.78</v>
      </c>
      <c r="BS55" s="112">
        <v>15.990600000000001</v>
      </c>
      <c r="BT55" s="112">
        <v>16.144500000000001</v>
      </c>
      <c r="BU55" s="112">
        <v>27.084900000000001</v>
      </c>
      <c r="BV55" s="109"/>
      <c r="BW55" s="112">
        <v>1.46</v>
      </c>
      <c r="BX55" s="112">
        <v>18.190000000000001</v>
      </c>
      <c r="BY55" s="112" t="s">
        <v>430</v>
      </c>
      <c r="BZ55" s="112" t="s">
        <v>430</v>
      </c>
      <c r="CA55" s="112" t="s">
        <v>430</v>
      </c>
      <c r="CB55" s="112">
        <v>7.44</v>
      </c>
      <c r="CC55" s="109"/>
      <c r="CD55" s="118" t="s">
        <v>8975</v>
      </c>
      <c r="CE55" s="118" t="s">
        <v>8976</v>
      </c>
      <c r="CF55" s="118" t="s">
        <v>8977</v>
      </c>
      <c r="CG55" s="118" t="s">
        <v>8978</v>
      </c>
      <c r="CH55" s="118" t="s">
        <v>8979</v>
      </c>
      <c r="CI55" s="109"/>
      <c r="CJ55" s="119" t="s">
        <v>547</v>
      </c>
    </row>
    <row r="56" spans="1:88" s="107" customFormat="1" x14ac:dyDescent="0.25">
      <c r="A56" s="108" t="s">
        <v>8980</v>
      </c>
      <c r="B56" s="109"/>
      <c r="C56" s="734">
        <v>34790</v>
      </c>
      <c r="D56" s="109"/>
      <c r="E56" s="110">
        <v>696.96500000000003</v>
      </c>
      <c r="F56" s="109"/>
      <c r="G56" s="111">
        <v>115.80719999999999</v>
      </c>
      <c r="H56" s="109"/>
      <c r="I56" s="152">
        <v>2.99</v>
      </c>
      <c r="J56" s="152">
        <v>7.8</v>
      </c>
      <c r="K56" s="152">
        <v>2.4</v>
      </c>
      <c r="L56" s="152">
        <v>2.52</v>
      </c>
      <c r="M56" s="113"/>
      <c r="N56" s="112">
        <v>0.4173</v>
      </c>
      <c r="O56" s="112">
        <v>0.29930000000000001</v>
      </c>
      <c r="P56" s="112">
        <v>1.6587000000000001</v>
      </c>
      <c r="Q56" s="112">
        <v>7.1820000000000004</v>
      </c>
      <c r="R56" s="112">
        <v>-3.8727999999999998</v>
      </c>
      <c r="S56" s="114">
        <v>-4.3888999999999996</v>
      </c>
      <c r="T56" s="112">
        <v>-2.8003999999999998</v>
      </c>
      <c r="U56" s="112">
        <v>14.4839</v>
      </c>
      <c r="V56" s="112">
        <v>12.9147</v>
      </c>
      <c r="W56" s="112">
        <v>11.906000000000001</v>
      </c>
      <c r="X56" s="112">
        <v>9.5615000000000006</v>
      </c>
      <c r="Y56" s="112">
        <v>-3.3672</v>
      </c>
      <c r="Z56" s="112">
        <v>-2.4056999999999999</v>
      </c>
      <c r="AA56" s="112">
        <v>-5.8734000000000002</v>
      </c>
      <c r="AB56" s="112">
        <v>1.7249000000000001</v>
      </c>
      <c r="AC56" s="112">
        <v>11.9938</v>
      </c>
      <c r="AD56" s="113"/>
      <c r="AE56" s="110">
        <v>10</v>
      </c>
      <c r="AF56" s="110">
        <v>11</v>
      </c>
      <c r="AG56" s="110">
        <v>12</v>
      </c>
      <c r="AH56" s="110">
        <v>8</v>
      </c>
      <c r="AI56" s="110">
        <v>11</v>
      </c>
      <c r="AJ56" s="110">
        <v>13</v>
      </c>
      <c r="AK56" s="110">
        <v>14</v>
      </c>
      <c r="AL56" s="110">
        <v>4</v>
      </c>
      <c r="AM56" s="110">
        <v>3</v>
      </c>
      <c r="AN56" s="110">
        <v>2</v>
      </c>
      <c r="AO56" s="110">
        <v>8</v>
      </c>
      <c r="AP56" s="110">
        <v>11</v>
      </c>
      <c r="AQ56" s="110">
        <v>13</v>
      </c>
      <c r="AR56" s="110">
        <v>13</v>
      </c>
      <c r="AS56" s="110">
        <v>11</v>
      </c>
      <c r="AT56" s="109"/>
      <c r="AU56" s="112">
        <v>13.3</v>
      </c>
      <c r="AV56" s="112">
        <v>14.84</v>
      </c>
      <c r="AW56" s="112">
        <v>10.84</v>
      </c>
      <c r="AX56" s="112">
        <v>2.88</v>
      </c>
      <c r="AY56" s="112">
        <v>-3.43</v>
      </c>
      <c r="AZ56" s="115"/>
      <c r="BA56" s="116">
        <v>2</v>
      </c>
      <c r="BB56" s="116">
        <v>3</v>
      </c>
      <c r="BC56" s="116">
        <v>4</v>
      </c>
      <c r="BD56" s="116">
        <v>14</v>
      </c>
      <c r="BE56" s="116">
        <v>13</v>
      </c>
      <c r="BF56" s="112"/>
      <c r="BG56" s="114">
        <v>12.6701528840564</v>
      </c>
      <c r="BH56" s="796">
        <v>0</v>
      </c>
      <c r="BI56" s="796">
        <v>6.5331692271569194E-2</v>
      </c>
      <c r="BJ56" s="809" t="s">
        <v>430</v>
      </c>
      <c r="BK56" s="269"/>
      <c r="BL56" s="112" t="s">
        <v>430</v>
      </c>
      <c r="BM56" s="112" t="s">
        <v>430</v>
      </c>
      <c r="BN56" s="112" t="s">
        <v>430</v>
      </c>
      <c r="BO56" s="109"/>
      <c r="BP56" s="112">
        <v>75.593141860000003</v>
      </c>
      <c r="BQ56" s="109"/>
      <c r="BR56" s="112">
        <v>48.478999999999999</v>
      </c>
      <c r="BS56" s="112">
        <v>18.294</v>
      </c>
      <c r="BT56" s="112">
        <v>8.8202200000000008</v>
      </c>
      <c r="BU56" s="112">
        <v>24.406780000000001</v>
      </c>
      <c r="BV56" s="109"/>
      <c r="BW56" s="112">
        <v>6.38</v>
      </c>
      <c r="BX56" s="112">
        <v>11.22</v>
      </c>
      <c r="BY56" s="112">
        <v>2.52</v>
      </c>
      <c r="BZ56" s="112">
        <v>0.72</v>
      </c>
      <c r="CA56" s="112" t="s">
        <v>430</v>
      </c>
      <c r="CB56" s="112">
        <v>3.56</v>
      </c>
      <c r="CC56" s="109"/>
      <c r="CD56" s="118" t="s">
        <v>1580</v>
      </c>
      <c r="CE56" s="118" t="s">
        <v>8981</v>
      </c>
      <c r="CF56" s="118" t="s">
        <v>8982</v>
      </c>
      <c r="CG56" s="118" t="s">
        <v>8983</v>
      </c>
      <c r="CH56" s="118" t="s">
        <v>8984</v>
      </c>
      <c r="CI56" s="109"/>
      <c r="CJ56" s="119" t="s">
        <v>8985</v>
      </c>
    </row>
    <row r="57" spans="1:88" s="107" customFormat="1" x14ac:dyDescent="0.25">
      <c r="A57" s="108" t="s">
        <v>8986</v>
      </c>
      <c r="B57" s="109"/>
      <c r="C57" s="734">
        <v>33239</v>
      </c>
      <c r="D57" s="109"/>
      <c r="E57" s="110">
        <v>525.22</v>
      </c>
      <c r="F57" s="109"/>
      <c r="G57" s="111">
        <v>196.8365</v>
      </c>
      <c r="H57" s="109"/>
      <c r="I57" s="152" t="s">
        <v>430</v>
      </c>
      <c r="J57" s="152" t="s">
        <v>430</v>
      </c>
      <c r="K57" s="152" t="s">
        <v>430</v>
      </c>
      <c r="L57" s="152" t="s">
        <v>430</v>
      </c>
      <c r="M57" s="113"/>
      <c r="N57" s="112">
        <v>0.5161</v>
      </c>
      <c r="O57" s="112">
        <v>0.3579</v>
      </c>
      <c r="P57" s="112">
        <v>1.8341000000000001</v>
      </c>
      <c r="Q57" s="112">
        <v>8.9944000000000006</v>
      </c>
      <c r="R57" s="112">
        <v>-2.4567999999999999</v>
      </c>
      <c r="S57" s="114">
        <v>-0.29010000000000002</v>
      </c>
      <c r="T57" s="112">
        <v>2.6122999999999998</v>
      </c>
      <c r="U57" s="112">
        <v>11.0434</v>
      </c>
      <c r="V57" s="112">
        <v>8.6312999999999995</v>
      </c>
      <c r="W57" s="112">
        <v>9.3625000000000007</v>
      </c>
      <c r="X57" s="112">
        <v>10.9275</v>
      </c>
      <c r="Y57" s="112">
        <v>-2.1414</v>
      </c>
      <c r="Z57" s="112">
        <v>1.3468</v>
      </c>
      <c r="AA57" s="112">
        <v>-1.5849</v>
      </c>
      <c r="AB57" s="112">
        <v>2.5613000000000001</v>
      </c>
      <c r="AC57" s="112">
        <v>8.7558000000000007</v>
      </c>
      <c r="AD57" s="113"/>
      <c r="AE57" s="110">
        <v>5</v>
      </c>
      <c r="AF57" s="110">
        <v>8</v>
      </c>
      <c r="AG57" s="110">
        <v>10</v>
      </c>
      <c r="AH57" s="110">
        <v>5</v>
      </c>
      <c r="AI57" s="110">
        <v>9</v>
      </c>
      <c r="AJ57" s="110">
        <v>9</v>
      </c>
      <c r="AK57" s="110">
        <v>9</v>
      </c>
      <c r="AL57" s="110">
        <v>10</v>
      </c>
      <c r="AM57" s="110">
        <v>10</v>
      </c>
      <c r="AN57" s="110">
        <v>4</v>
      </c>
      <c r="AO57" s="110">
        <v>5</v>
      </c>
      <c r="AP57" s="110">
        <v>7</v>
      </c>
      <c r="AQ57" s="110">
        <v>8</v>
      </c>
      <c r="AR57" s="110">
        <v>9</v>
      </c>
      <c r="AS57" s="110">
        <v>6</v>
      </c>
      <c r="AT57" s="109"/>
      <c r="AU57" s="112">
        <v>9.43</v>
      </c>
      <c r="AV57" s="112">
        <v>9.82</v>
      </c>
      <c r="AW57" s="112">
        <v>8.7200000000000006</v>
      </c>
      <c r="AX57" s="112">
        <v>5.91</v>
      </c>
      <c r="AY57" s="112">
        <v>1.72</v>
      </c>
      <c r="AZ57" s="115"/>
      <c r="BA57" s="116">
        <v>3</v>
      </c>
      <c r="BB57" s="116">
        <v>9</v>
      </c>
      <c r="BC57" s="116">
        <v>9</v>
      </c>
      <c r="BD57" s="116">
        <v>6</v>
      </c>
      <c r="BE57" s="116">
        <v>6</v>
      </c>
      <c r="BF57" s="112"/>
      <c r="BG57" s="114">
        <v>10.7905569859127</v>
      </c>
      <c r="BH57" s="796">
        <v>0</v>
      </c>
      <c r="BI57" s="796">
        <v>4.7520378215379501E-2</v>
      </c>
      <c r="BJ57" s="809" t="s">
        <v>430</v>
      </c>
      <c r="BK57" s="269"/>
      <c r="BL57" s="112" t="s">
        <v>430</v>
      </c>
      <c r="BM57" s="112" t="s">
        <v>430</v>
      </c>
      <c r="BN57" s="112" t="s">
        <v>430</v>
      </c>
      <c r="BO57" s="109"/>
      <c r="BP57" s="112">
        <v>65.688926480000006</v>
      </c>
      <c r="BQ57" s="109"/>
      <c r="BR57" s="112">
        <v>40.600999999999999</v>
      </c>
      <c r="BS57" s="112">
        <v>13.46</v>
      </c>
      <c r="BT57" s="112">
        <v>11.6279</v>
      </c>
      <c r="BU57" s="112">
        <v>34.311100000000003</v>
      </c>
      <c r="BV57" s="109"/>
      <c r="BW57" s="112">
        <v>13.67</v>
      </c>
      <c r="BX57" s="112">
        <v>9.09</v>
      </c>
      <c r="BY57" s="112" t="s">
        <v>430</v>
      </c>
      <c r="BZ57" s="112" t="s">
        <v>430</v>
      </c>
      <c r="CA57" s="112" t="s">
        <v>430</v>
      </c>
      <c r="CB57" s="112">
        <v>11.56</v>
      </c>
      <c r="CC57" s="109"/>
      <c r="CD57" s="118" t="s">
        <v>3778</v>
      </c>
      <c r="CE57" s="118" t="s">
        <v>8987</v>
      </c>
      <c r="CF57" s="118" t="s">
        <v>8988</v>
      </c>
      <c r="CG57" s="118" t="s">
        <v>4241</v>
      </c>
      <c r="CH57" s="118" t="s">
        <v>8989</v>
      </c>
      <c r="CI57" s="109"/>
      <c r="CJ57" s="119" t="s">
        <v>476</v>
      </c>
    </row>
    <row r="58" spans="1:88" s="107" customFormat="1" x14ac:dyDescent="0.25">
      <c r="A58" s="108" t="s">
        <v>8990</v>
      </c>
      <c r="B58" s="109"/>
      <c r="C58" s="734">
        <v>38022</v>
      </c>
      <c r="D58" s="109"/>
      <c r="E58" s="110">
        <v>204.363</v>
      </c>
      <c r="F58" s="109"/>
      <c r="G58" s="111">
        <v>128.19</v>
      </c>
      <c r="H58" s="109"/>
      <c r="I58" s="152">
        <v>3.98</v>
      </c>
      <c r="J58" s="152">
        <v>6.6</v>
      </c>
      <c r="K58" s="152">
        <v>3.12</v>
      </c>
      <c r="L58" s="152" t="s">
        <v>430</v>
      </c>
      <c r="M58" s="113"/>
      <c r="N58" s="112" t="s">
        <v>430</v>
      </c>
      <c r="O58" s="112">
        <v>-0.18690000000000001</v>
      </c>
      <c r="P58" s="112">
        <v>1.8431999999999999</v>
      </c>
      <c r="Q58" s="112">
        <v>7.7770000000000001</v>
      </c>
      <c r="R58" s="112">
        <v>-2.6429999999999998</v>
      </c>
      <c r="S58" s="114">
        <v>-0.78390000000000004</v>
      </c>
      <c r="T58" s="112">
        <v>2.9962</v>
      </c>
      <c r="U58" s="112">
        <v>8.6294000000000004</v>
      </c>
      <c r="V58" s="112">
        <v>7.0697999999999999</v>
      </c>
      <c r="W58" s="112">
        <v>8.7448999999999995</v>
      </c>
      <c r="X58" s="112">
        <v>9.8740000000000006</v>
      </c>
      <c r="Y58" s="112">
        <v>-2.2122000000000002</v>
      </c>
      <c r="Z58" s="112">
        <v>-0.80479999999999996</v>
      </c>
      <c r="AA58" s="112">
        <v>-2.4578000000000002</v>
      </c>
      <c r="AB58" s="112">
        <v>1.9159999999999999</v>
      </c>
      <c r="AC58" s="112">
        <v>12.065</v>
      </c>
      <c r="AD58" s="113"/>
      <c r="AE58" s="110" t="s">
        <v>430</v>
      </c>
      <c r="AF58" s="110">
        <v>14</v>
      </c>
      <c r="AG58" s="110">
        <v>9</v>
      </c>
      <c r="AH58" s="110">
        <v>6</v>
      </c>
      <c r="AI58" s="110">
        <v>10</v>
      </c>
      <c r="AJ58" s="110">
        <v>10</v>
      </c>
      <c r="AK58" s="110">
        <v>8</v>
      </c>
      <c r="AL58" s="110">
        <v>14</v>
      </c>
      <c r="AM58" s="110">
        <v>14</v>
      </c>
      <c r="AN58" s="110">
        <v>5</v>
      </c>
      <c r="AO58" s="110">
        <v>6</v>
      </c>
      <c r="AP58" s="110">
        <v>8</v>
      </c>
      <c r="AQ58" s="110">
        <v>10</v>
      </c>
      <c r="AR58" s="110">
        <v>11</v>
      </c>
      <c r="AS58" s="110">
        <v>10</v>
      </c>
      <c r="AT58" s="109"/>
      <c r="AU58" s="112">
        <v>8.7899999999999991</v>
      </c>
      <c r="AV58" s="112">
        <v>9.15</v>
      </c>
      <c r="AW58" s="112">
        <v>7.3</v>
      </c>
      <c r="AX58" s="112">
        <v>4.5999999999999996</v>
      </c>
      <c r="AY58" s="112">
        <v>-0.72</v>
      </c>
      <c r="AZ58" s="115"/>
      <c r="BA58" s="116">
        <v>5</v>
      </c>
      <c r="BB58" s="116">
        <v>12</v>
      </c>
      <c r="BC58" s="116">
        <v>12</v>
      </c>
      <c r="BD58" s="116">
        <v>10</v>
      </c>
      <c r="BE58" s="116">
        <v>10</v>
      </c>
      <c r="BF58" s="112"/>
      <c r="BG58" s="114">
        <v>9.1956082652426492</v>
      </c>
      <c r="BH58" s="796">
        <v>0</v>
      </c>
      <c r="BI58" s="796">
        <v>3.5610115045799098E-2</v>
      </c>
      <c r="BJ58" s="809" t="s">
        <v>430</v>
      </c>
      <c r="BK58" s="269"/>
      <c r="BL58" s="112" t="s">
        <v>430</v>
      </c>
      <c r="BM58" s="112" t="s">
        <v>430</v>
      </c>
      <c r="BN58" s="112" t="s">
        <v>430</v>
      </c>
      <c r="BO58" s="109"/>
      <c r="BP58" s="112">
        <v>77.165368790000002</v>
      </c>
      <c r="BQ58" s="109"/>
      <c r="BR58" s="112">
        <v>48.070599999999999</v>
      </c>
      <c r="BS58" s="112">
        <v>9.9196100000000005</v>
      </c>
      <c r="BT58" s="112">
        <v>7.9494699999999998</v>
      </c>
      <c r="BU58" s="112">
        <v>34.060319999999997</v>
      </c>
      <c r="BV58" s="109"/>
      <c r="BW58" s="112">
        <v>15.25</v>
      </c>
      <c r="BX58" s="112">
        <v>4.9400000000000004</v>
      </c>
      <c r="BY58" s="112" t="s">
        <v>430</v>
      </c>
      <c r="BZ58" s="112" t="s">
        <v>430</v>
      </c>
      <c r="CA58" s="112" t="s">
        <v>430</v>
      </c>
      <c r="CB58" s="112">
        <v>2.64</v>
      </c>
      <c r="CC58" s="109"/>
      <c r="CD58" s="118" t="s">
        <v>8991</v>
      </c>
      <c r="CE58" s="118" t="s">
        <v>8992</v>
      </c>
      <c r="CF58" s="118" t="s">
        <v>8993</v>
      </c>
      <c r="CG58" s="118" t="s">
        <v>8994</v>
      </c>
      <c r="CH58" s="118" t="s">
        <v>8995</v>
      </c>
      <c r="CI58" s="109"/>
      <c r="CJ58" s="119" t="s">
        <v>602</v>
      </c>
    </row>
    <row r="59" spans="1:88" s="107" customFormat="1" x14ac:dyDescent="0.25">
      <c r="A59" s="108" t="s">
        <v>8996</v>
      </c>
      <c r="B59" s="109"/>
      <c r="C59" s="734">
        <v>43220</v>
      </c>
      <c r="D59" s="109"/>
      <c r="E59" s="110">
        <v>115.97</v>
      </c>
      <c r="F59" s="109"/>
      <c r="G59" s="111">
        <v>21.635000000000002</v>
      </c>
      <c r="H59" s="109"/>
      <c r="I59" s="152">
        <v>7.0000000000000007E-2</v>
      </c>
      <c r="J59" s="152">
        <v>5.72</v>
      </c>
      <c r="K59" s="152">
        <v>7.0000000000000007E-2</v>
      </c>
      <c r="L59" s="152">
        <v>7.0000000000000007E-2</v>
      </c>
      <c r="M59" s="113"/>
      <c r="N59" s="112">
        <v>0.48120000000000002</v>
      </c>
      <c r="O59" s="112">
        <v>1.1741999999999999</v>
      </c>
      <c r="P59" s="112">
        <v>4.4608999999999996</v>
      </c>
      <c r="Q59" s="112">
        <v>12.415900000000001</v>
      </c>
      <c r="R59" s="112">
        <v>2.4933000000000001</v>
      </c>
      <c r="S59" s="114">
        <v>7.1029</v>
      </c>
      <c r="T59" s="112">
        <v>5.8582000000000001</v>
      </c>
      <c r="U59" s="112">
        <v>11.9802</v>
      </c>
      <c r="V59" s="112">
        <v>10.7933</v>
      </c>
      <c r="W59" s="112" t="s">
        <v>430</v>
      </c>
      <c r="X59" s="112">
        <v>15.3817</v>
      </c>
      <c r="Y59" s="112">
        <v>2.4981</v>
      </c>
      <c r="Z59" s="112">
        <v>5.5797999999999996</v>
      </c>
      <c r="AA59" s="112">
        <v>4.2636000000000003</v>
      </c>
      <c r="AB59" s="112">
        <v>3.7336</v>
      </c>
      <c r="AC59" s="112">
        <v>9.9239999999999995</v>
      </c>
      <c r="AD59" s="113"/>
      <c r="AE59" s="110">
        <v>8</v>
      </c>
      <c r="AF59" s="110">
        <v>2</v>
      </c>
      <c r="AG59" s="110">
        <v>1</v>
      </c>
      <c r="AH59" s="110">
        <v>3</v>
      </c>
      <c r="AI59" s="110">
        <v>3</v>
      </c>
      <c r="AJ59" s="110">
        <v>3</v>
      </c>
      <c r="AK59" s="110">
        <v>2</v>
      </c>
      <c r="AL59" s="110">
        <v>6</v>
      </c>
      <c r="AM59" s="110">
        <v>6</v>
      </c>
      <c r="AN59" s="110" t="s">
        <v>430</v>
      </c>
      <c r="AO59" s="110">
        <v>3</v>
      </c>
      <c r="AP59" s="110">
        <v>3</v>
      </c>
      <c r="AQ59" s="110">
        <v>3</v>
      </c>
      <c r="AR59" s="110">
        <v>4</v>
      </c>
      <c r="AS59" s="110">
        <v>1</v>
      </c>
      <c r="AT59" s="109"/>
      <c r="AU59" s="112" t="s">
        <v>430</v>
      </c>
      <c r="AV59" s="112">
        <v>11.63</v>
      </c>
      <c r="AW59" s="112">
        <v>10.47</v>
      </c>
      <c r="AX59" s="112">
        <v>8.51</v>
      </c>
      <c r="AY59" s="112">
        <v>10.3</v>
      </c>
      <c r="AZ59" s="115"/>
      <c r="BA59" s="116" t="s">
        <v>430</v>
      </c>
      <c r="BB59" s="116">
        <v>7</v>
      </c>
      <c r="BC59" s="116">
        <v>5</v>
      </c>
      <c r="BD59" s="116">
        <v>4</v>
      </c>
      <c r="BE59" s="116">
        <v>3</v>
      </c>
      <c r="BF59" s="112"/>
      <c r="BG59" s="114">
        <v>10.039379269166099</v>
      </c>
      <c r="BH59" s="796">
        <v>0</v>
      </c>
      <c r="BI59" s="796">
        <v>5.8162936455177602E-2</v>
      </c>
      <c r="BJ59" s="809" t="s">
        <v>430</v>
      </c>
      <c r="BK59" s="269"/>
      <c r="BL59" s="112" t="s">
        <v>430</v>
      </c>
      <c r="BM59" s="112" t="s">
        <v>430</v>
      </c>
      <c r="BN59" s="112" t="s">
        <v>430</v>
      </c>
      <c r="BO59" s="109"/>
      <c r="BP59" s="112">
        <v>72.883861150000001</v>
      </c>
      <c r="BQ59" s="109"/>
      <c r="BR59" s="112">
        <v>24.594000000000001</v>
      </c>
      <c r="BS59" s="112">
        <v>9.0587199999999992</v>
      </c>
      <c r="BT59" s="112">
        <v>39.231099999999998</v>
      </c>
      <c r="BU59" s="112">
        <v>27.11618</v>
      </c>
      <c r="BV59" s="109"/>
      <c r="BW59" s="112" t="s">
        <v>430</v>
      </c>
      <c r="BX59" s="112">
        <v>11.64</v>
      </c>
      <c r="BY59" s="112">
        <v>4.96</v>
      </c>
      <c r="BZ59" s="112" t="s">
        <v>430</v>
      </c>
      <c r="CA59" s="112" t="s">
        <v>430</v>
      </c>
      <c r="CB59" s="112">
        <v>10.52</v>
      </c>
      <c r="CC59" s="109"/>
      <c r="CD59" s="118" t="s">
        <v>8997</v>
      </c>
      <c r="CE59" s="118" t="s">
        <v>8998</v>
      </c>
      <c r="CF59" s="118" t="s">
        <v>8999</v>
      </c>
      <c r="CG59" s="118" t="s">
        <v>9000</v>
      </c>
      <c r="CH59" s="118" t="s">
        <v>9001</v>
      </c>
      <c r="CI59" s="109"/>
      <c r="CJ59" s="119" t="s">
        <v>554</v>
      </c>
    </row>
    <row r="60" spans="1:88" s="107" customFormat="1" x14ac:dyDescent="0.25">
      <c r="A60" s="108" t="s">
        <v>9002</v>
      </c>
      <c r="B60" s="109"/>
      <c r="C60" s="734">
        <v>43447</v>
      </c>
      <c r="D60" s="109"/>
      <c r="E60" s="110">
        <v>51.202100000000002</v>
      </c>
      <c r="F60" s="109"/>
      <c r="G60" s="111">
        <v>20.414999999999999</v>
      </c>
      <c r="H60" s="109"/>
      <c r="I60" s="152">
        <v>4.4000000000000002E-4</v>
      </c>
      <c r="J60" s="152">
        <v>6.28</v>
      </c>
      <c r="K60" s="152">
        <v>4.0999999999999999E-4</v>
      </c>
      <c r="L60" s="152">
        <v>4.4000000000000002E-4</v>
      </c>
      <c r="M60" s="113"/>
      <c r="N60" s="112">
        <v>0.50260000000000005</v>
      </c>
      <c r="O60" s="112">
        <v>0.17219999999999999</v>
      </c>
      <c r="P60" s="112">
        <v>1.3408</v>
      </c>
      <c r="Q60" s="112">
        <v>5.3540999999999999</v>
      </c>
      <c r="R60" s="112">
        <v>-4.0476999999999999</v>
      </c>
      <c r="S60" s="114">
        <v>-1.1944999999999999</v>
      </c>
      <c r="T60" s="112">
        <v>-1.2E-2</v>
      </c>
      <c r="U60" s="112">
        <v>9.3928999999999991</v>
      </c>
      <c r="V60" s="112">
        <v>8.5980000000000008</v>
      </c>
      <c r="W60" s="112" t="s">
        <v>430</v>
      </c>
      <c r="X60" s="112">
        <v>7.6064999999999996</v>
      </c>
      <c r="Y60" s="112">
        <v>-3.8729</v>
      </c>
      <c r="Z60" s="112">
        <v>-1.2189000000000001</v>
      </c>
      <c r="AA60" s="112">
        <v>-2.4256000000000002</v>
      </c>
      <c r="AB60" s="112">
        <v>1.643</v>
      </c>
      <c r="AC60" s="112">
        <v>9.9357000000000006</v>
      </c>
      <c r="AD60" s="113"/>
      <c r="AE60" s="110">
        <v>6</v>
      </c>
      <c r="AF60" s="110">
        <v>12</v>
      </c>
      <c r="AG60" s="110">
        <v>13</v>
      </c>
      <c r="AH60" s="110">
        <v>13</v>
      </c>
      <c r="AI60" s="110">
        <v>12</v>
      </c>
      <c r="AJ60" s="110">
        <v>12</v>
      </c>
      <c r="AK60" s="110">
        <v>12</v>
      </c>
      <c r="AL60" s="110">
        <v>13</v>
      </c>
      <c r="AM60" s="110">
        <v>11</v>
      </c>
      <c r="AN60" s="110" t="s">
        <v>430</v>
      </c>
      <c r="AO60" s="110">
        <v>13</v>
      </c>
      <c r="AP60" s="110">
        <v>12</v>
      </c>
      <c r="AQ60" s="110">
        <v>12</v>
      </c>
      <c r="AR60" s="110">
        <v>10</v>
      </c>
      <c r="AS60" s="110">
        <v>12</v>
      </c>
      <c r="AT60" s="109"/>
      <c r="AU60" s="112" t="s">
        <v>430</v>
      </c>
      <c r="AV60" s="112">
        <v>9.35</v>
      </c>
      <c r="AW60" s="112">
        <v>7.15</v>
      </c>
      <c r="AX60" s="112">
        <v>3.31</v>
      </c>
      <c r="AY60" s="112">
        <v>-2.5</v>
      </c>
      <c r="AZ60" s="115"/>
      <c r="BA60" s="116" t="s">
        <v>430</v>
      </c>
      <c r="BB60" s="116">
        <v>10</v>
      </c>
      <c r="BC60" s="116">
        <v>14</v>
      </c>
      <c r="BD60" s="116">
        <v>12</v>
      </c>
      <c r="BE60" s="116">
        <v>11</v>
      </c>
      <c r="BF60" s="112"/>
      <c r="BG60" s="114">
        <v>10.3912540926802</v>
      </c>
      <c r="BH60" s="796">
        <v>0</v>
      </c>
      <c r="BI60" s="796">
        <v>3.5322352560390999E-2</v>
      </c>
      <c r="BJ60" s="809" t="s">
        <v>430</v>
      </c>
      <c r="BK60" s="269"/>
      <c r="BL60" s="112" t="s">
        <v>430</v>
      </c>
      <c r="BM60" s="112" t="s">
        <v>430</v>
      </c>
      <c r="BN60" s="112" t="s">
        <v>430</v>
      </c>
      <c r="BO60" s="109"/>
      <c r="BP60" s="112">
        <v>72.729618560000006</v>
      </c>
      <c r="BQ60" s="109"/>
      <c r="BR60" s="112">
        <v>44.645200000000003</v>
      </c>
      <c r="BS60" s="112">
        <v>27.020600000000002</v>
      </c>
      <c r="BT60" s="112">
        <v>0.592302</v>
      </c>
      <c r="BU60" s="112">
        <v>27.741897999999999</v>
      </c>
      <c r="BV60" s="109"/>
      <c r="BW60" s="112" t="s">
        <v>430</v>
      </c>
      <c r="BX60" s="112">
        <v>7.89</v>
      </c>
      <c r="BY60" s="112">
        <v>0.99</v>
      </c>
      <c r="BZ60" s="112" t="s">
        <v>430</v>
      </c>
      <c r="CA60" s="112" t="s">
        <v>430</v>
      </c>
      <c r="CB60" s="112">
        <v>18.39</v>
      </c>
      <c r="CC60" s="109"/>
      <c r="CD60" s="118" t="s">
        <v>1125</v>
      </c>
      <c r="CE60" s="118" t="s">
        <v>9003</v>
      </c>
      <c r="CF60" s="118" t="s">
        <v>9004</v>
      </c>
      <c r="CG60" s="118" t="s">
        <v>9005</v>
      </c>
      <c r="CH60" s="118" t="s">
        <v>9006</v>
      </c>
      <c r="CI60" s="109"/>
      <c r="CJ60" s="119" t="s">
        <v>1181</v>
      </c>
    </row>
    <row r="61" spans="1:88" s="107" customFormat="1" x14ac:dyDescent="0.25">
      <c r="A61" s="108" t="s">
        <v>9007</v>
      </c>
      <c r="B61" s="109"/>
      <c r="C61" s="734">
        <v>41607</v>
      </c>
      <c r="D61" s="109"/>
      <c r="E61" s="110">
        <v>49.802500000000002</v>
      </c>
      <c r="F61" s="109"/>
      <c r="G61" s="111">
        <v>31.7226</v>
      </c>
      <c r="H61" s="109"/>
      <c r="I61" s="152">
        <v>2.21</v>
      </c>
      <c r="J61" s="152">
        <v>7.05</v>
      </c>
      <c r="K61" s="152">
        <v>1.85</v>
      </c>
      <c r="L61" s="152">
        <v>1.93</v>
      </c>
      <c r="M61" s="113"/>
      <c r="N61" s="112">
        <v>0.42420000000000002</v>
      </c>
      <c r="O61" s="112">
        <v>0.51900000000000002</v>
      </c>
      <c r="P61" s="112">
        <v>1.8219000000000001</v>
      </c>
      <c r="Q61" s="112">
        <v>6.5789999999999997</v>
      </c>
      <c r="R61" s="112">
        <v>-2.3035999999999999</v>
      </c>
      <c r="S61" s="114">
        <v>1.474</v>
      </c>
      <c r="T61" s="112">
        <v>-0.19600000000000001</v>
      </c>
      <c r="U61" s="112">
        <v>10.044499999999999</v>
      </c>
      <c r="V61" s="112">
        <v>8.1949000000000005</v>
      </c>
      <c r="W61" s="112">
        <v>9.4153000000000002</v>
      </c>
      <c r="X61" s="112">
        <v>8.4281000000000006</v>
      </c>
      <c r="Y61" s="112">
        <v>-2.4550000000000001</v>
      </c>
      <c r="Z61" s="112">
        <v>1.8909</v>
      </c>
      <c r="AA61" s="112">
        <v>-0.60440000000000005</v>
      </c>
      <c r="AB61" s="112">
        <v>2.0203000000000002</v>
      </c>
      <c r="AC61" s="112">
        <v>9.6148000000000007</v>
      </c>
      <c r="AD61" s="113"/>
      <c r="AE61" s="110">
        <v>9</v>
      </c>
      <c r="AF61" s="110">
        <v>6</v>
      </c>
      <c r="AG61" s="110">
        <v>11</v>
      </c>
      <c r="AH61" s="110">
        <v>10</v>
      </c>
      <c r="AI61" s="110">
        <v>7</v>
      </c>
      <c r="AJ61" s="110">
        <v>6</v>
      </c>
      <c r="AK61" s="110">
        <v>13</v>
      </c>
      <c r="AL61" s="110">
        <v>11</v>
      </c>
      <c r="AM61" s="110">
        <v>12</v>
      </c>
      <c r="AN61" s="110">
        <v>3</v>
      </c>
      <c r="AO61" s="110">
        <v>11</v>
      </c>
      <c r="AP61" s="110">
        <v>10</v>
      </c>
      <c r="AQ61" s="110">
        <v>6</v>
      </c>
      <c r="AR61" s="110">
        <v>6</v>
      </c>
      <c r="AS61" s="110">
        <v>9</v>
      </c>
      <c r="AT61" s="109"/>
      <c r="AU61" s="112">
        <v>8.99</v>
      </c>
      <c r="AV61" s="112">
        <v>9.0299999999999994</v>
      </c>
      <c r="AW61" s="112">
        <v>7.27</v>
      </c>
      <c r="AX61" s="112">
        <v>3.76</v>
      </c>
      <c r="AY61" s="112">
        <v>1.21</v>
      </c>
      <c r="AZ61" s="115"/>
      <c r="BA61" s="116">
        <v>4</v>
      </c>
      <c r="BB61" s="116">
        <v>13</v>
      </c>
      <c r="BC61" s="116">
        <v>13</v>
      </c>
      <c r="BD61" s="116">
        <v>11</v>
      </c>
      <c r="BE61" s="116">
        <v>7</v>
      </c>
      <c r="BF61" s="112"/>
      <c r="BG61" s="114">
        <v>10.531794168352199</v>
      </c>
      <c r="BH61" s="796">
        <v>0</v>
      </c>
      <c r="BI61" s="796">
        <v>4.1761238337365801E-2</v>
      </c>
      <c r="BJ61" s="809" t="s">
        <v>430</v>
      </c>
      <c r="BK61" s="269"/>
      <c r="BL61" s="112" t="s">
        <v>430</v>
      </c>
      <c r="BM61" s="112" t="s">
        <v>430</v>
      </c>
      <c r="BN61" s="112" t="s">
        <v>430</v>
      </c>
      <c r="BO61" s="109"/>
      <c r="BP61" s="112">
        <v>70.725239439999996</v>
      </c>
      <c r="BQ61" s="109"/>
      <c r="BR61" s="112">
        <v>53.487200000000001</v>
      </c>
      <c r="BS61" s="112">
        <v>7.2348400000000002</v>
      </c>
      <c r="BT61" s="112">
        <v>11.568199999999999</v>
      </c>
      <c r="BU61" s="112">
        <v>27.709759999999999</v>
      </c>
      <c r="BV61" s="109"/>
      <c r="BW61" s="112">
        <v>7.19</v>
      </c>
      <c r="BX61" s="112">
        <v>13.83</v>
      </c>
      <c r="BY61" s="112" t="s">
        <v>430</v>
      </c>
      <c r="BZ61" s="112" t="s">
        <v>430</v>
      </c>
      <c r="CA61" s="112" t="s">
        <v>430</v>
      </c>
      <c r="CB61" s="112">
        <v>8.25</v>
      </c>
      <c r="CC61" s="109"/>
      <c r="CD61" s="118" t="s">
        <v>9008</v>
      </c>
      <c r="CE61" s="118" t="s">
        <v>9009</v>
      </c>
      <c r="CF61" s="118" t="s">
        <v>3195</v>
      </c>
      <c r="CG61" s="118" t="s">
        <v>9010</v>
      </c>
      <c r="CH61" s="118" t="s">
        <v>9011</v>
      </c>
      <c r="CI61" s="109"/>
      <c r="CJ61" s="119" t="s">
        <v>476</v>
      </c>
    </row>
    <row r="62" spans="1:88" x14ac:dyDescent="0.25">
      <c r="A62" s="36" t="s">
        <v>93</v>
      </c>
      <c r="B62" s="43"/>
      <c r="C62" s="720"/>
      <c r="D62" s="43"/>
      <c r="E62" s="51"/>
      <c r="F62" s="43"/>
      <c r="G62" s="55"/>
      <c r="H62" s="43"/>
      <c r="I62" s="92"/>
      <c r="J62" s="92"/>
      <c r="K62" s="92"/>
      <c r="L62" s="92"/>
      <c r="M62" s="66"/>
      <c r="N62" s="59">
        <v>0.4793</v>
      </c>
      <c r="O62" s="59">
        <v>0.52610000000000001</v>
      </c>
      <c r="P62" s="59">
        <v>2.4117999999999999</v>
      </c>
      <c r="Q62" s="59">
        <v>8.7462999999999997</v>
      </c>
      <c r="R62" s="59">
        <v>-0.77459999999999996</v>
      </c>
      <c r="S62" s="70">
        <v>1.7799</v>
      </c>
      <c r="T62" s="59">
        <v>3.0318000000000001</v>
      </c>
      <c r="U62" s="59">
        <v>12.310700000000001</v>
      </c>
      <c r="V62" s="59">
        <v>10.4741</v>
      </c>
      <c r="W62" s="59">
        <v>11.079599999999999</v>
      </c>
      <c r="X62" s="59">
        <v>10.930400000000001</v>
      </c>
      <c r="Y62" s="59">
        <v>-0.75019999999999998</v>
      </c>
      <c r="Z62" s="59">
        <v>2.2193000000000001</v>
      </c>
      <c r="AA62" s="59">
        <v>1.67E-2</v>
      </c>
      <c r="AB62" s="59">
        <v>2.3144</v>
      </c>
      <c r="AC62" s="59">
        <v>11.661899999999999</v>
      </c>
      <c r="AD62" s="66"/>
      <c r="AE62" s="51">
        <v>13</v>
      </c>
      <c r="AF62" s="51">
        <v>14</v>
      </c>
      <c r="AG62" s="51">
        <v>14</v>
      </c>
      <c r="AH62" s="51">
        <v>14</v>
      </c>
      <c r="AI62" s="51">
        <v>14</v>
      </c>
      <c r="AJ62" s="51">
        <v>14</v>
      </c>
      <c r="AK62" s="51">
        <v>14</v>
      </c>
      <c r="AL62" s="51">
        <v>14</v>
      </c>
      <c r="AM62" s="51">
        <v>14</v>
      </c>
      <c r="AN62" s="51">
        <v>5</v>
      </c>
      <c r="AO62" s="51">
        <v>14</v>
      </c>
      <c r="AP62" s="51">
        <v>14</v>
      </c>
      <c r="AQ62" s="51">
        <v>14</v>
      </c>
      <c r="AR62" s="51">
        <v>14</v>
      </c>
      <c r="AS62" s="51">
        <v>14</v>
      </c>
      <c r="AT62" s="43"/>
      <c r="AU62" s="59">
        <v>11.542</v>
      </c>
      <c r="AV62" s="59">
        <v>12.249230769230801</v>
      </c>
      <c r="AW62" s="59">
        <v>9.7899999999999991</v>
      </c>
      <c r="AX62" s="59">
        <v>6.3835714285714298</v>
      </c>
      <c r="AY62" s="59">
        <v>3.42928571428572</v>
      </c>
      <c r="AZ62" s="78"/>
      <c r="BA62" s="47">
        <v>5</v>
      </c>
      <c r="BB62" s="47">
        <v>13</v>
      </c>
      <c r="BC62" s="47">
        <v>14</v>
      </c>
      <c r="BD62" s="47">
        <v>14</v>
      </c>
      <c r="BE62" s="47">
        <v>14</v>
      </c>
      <c r="BF62" s="59"/>
      <c r="BG62" s="70"/>
      <c r="BH62" s="798"/>
      <c r="BI62" s="798"/>
      <c r="BJ62" s="811"/>
      <c r="BK62" s="267"/>
      <c r="BL62" s="59"/>
      <c r="BM62" s="59"/>
      <c r="BN62" s="59"/>
      <c r="BO62" s="43"/>
      <c r="BP62" s="59"/>
      <c r="BQ62" s="43"/>
      <c r="BR62" s="59"/>
      <c r="BS62" s="59"/>
      <c r="BT62" s="59"/>
      <c r="BU62" s="59"/>
      <c r="BV62" s="43"/>
      <c r="BW62" s="59"/>
      <c r="BX62" s="59"/>
      <c r="BY62" s="59"/>
      <c r="BZ62" s="59"/>
      <c r="CA62" s="59"/>
      <c r="CB62" s="59"/>
      <c r="CC62" s="43"/>
      <c r="CD62" s="84"/>
      <c r="CE62" s="84"/>
      <c r="CF62" s="84"/>
      <c r="CG62" s="84"/>
      <c r="CH62" s="84"/>
      <c r="CI62" s="43"/>
      <c r="CJ62" s="88"/>
    </row>
    <row r="63" spans="1:88" x14ac:dyDescent="0.25">
      <c r="A63" s="37" t="s">
        <v>94</v>
      </c>
      <c r="B63" s="44"/>
      <c r="C63" s="721"/>
      <c r="D63" s="44"/>
      <c r="E63" s="52"/>
      <c r="F63" s="44"/>
      <c r="G63" s="56"/>
      <c r="H63" s="44"/>
      <c r="I63" s="93"/>
      <c r="J63" s="93"/>
      <c r="K63" s="93"/>
      <c r="L63" s="93"/>
      <c r="M63" s="67"/>
      <c r="N63" s="60">
        <v>1.0777000000000001</v>
      </c>
      <c r="O63" s="60">
        <v>1.9389000000000001</v>
      </c>
      <c r="P63" s="60">
        <v>4.4608999999999996</v>
      </c>
      <c r="Q63" s="60">
        <v>17.894100000000002</v>
      </c>
      <c r="R63" s="60">
        <v>9.48</v>
      </c>
      <c r="S63" s="71">
        <v>11.5771</v>
      </c>
      <c r="T63" s="60">
        <v>9.3681999999999999</v>
      </c>
      <c r="U63" s="60">
        <v>19.494199999999999</v>
      </c>
      <c r="V63" s="60">
        <v>15.734299999999999</v>
      </c>
      <c r="W63" s="60">
        <v>15.969099999999999</v>
      </c>
      <c r="X63" s="60">
        <v>19.946899999999999</v>
      </c>
      <c r="Y63" s="60">
        <v>7.9771999999999998</v>
      </c>
      <c r="Z63" s="60">
        <v>11.3218</v>
      </c>
      <c r="AA63" s="60">
        <v>8.8872</v>
      </c>
      <c r="AB63" s="60">
        <v>3.7336</v>
      </c>
      <c r="AC63" s="60">
        <v>16.468299999999999</v>
      </c>
      <c r="AD63" s="67"/>
      <c r="AE63" s="52"/>
      <c r="AF63" s="52"/>
      <c r="AG63" s="52"/>
      <c r="AH63" s="52"/>
      <c r="AI63" s="52"/>
      <c r="AJ63" s="52"/>
      <c r="AK63" s="52"/>
      <c r="AL63" s="52"/>
      <c r="AM63" s="52"/>
      <c r="AN63" s="52"/>
      <c r="AO63" s="52"/>
      <c r="AP63" s="52"/>
      <c r="AQ63" s="52"/>
      <c r="AR63" s="52"/>
      <c r="AS63" s="52"/>
      <c r="AT63" s="44"/>
      <c r="AU63" s="60">
        <v>17.2</v>
      </c>
      <c r="AV63" s="60">
        <v>19.149999999999999</v>
      </c>
      <c r="AW63" s="60">
        <v>15.57</v>
      </c>
      <c r="AX63" s="60">
        <v>12.29</v>
      </c>
      <c r="AY63" s="60">
        <v>20.37</v>
      </c>
      <c r="AZ63" s="79"/>
      <c r="BA63" s="48"/>
      <c r="BB63" s="48"/>
      <c r="BC63" s="48"/>
      <c r="BD63" s="48"/>
      <c r="BE63" s="48"/>
      <c r="BF63" s="60"/>
      <c r="BG63" s="71"/>
      <c r="BH63" s="799"/>
      <c r="BI63" s="799"/>
      <c r="BJ63" s="812"/>
      <c r="BK63" s="268"/>
      <c r="BL63" s="60"/>
      <c r="BM63" s="60"/>
      <c r="BN63" s="60"/>
      <c r="BO63" s="44"/>
      <c r="BP63" s="60"/>
      <c r="BQ63" s="44"/>
      <c r="BR63" s="60"/>
      <c r="BS63" s="60"/>
      <c r="BT63" s="60"/>
      <c r="BU63" s="60"/>
      <c r="BV63" s="44"/>
      <c r="BW63" s="60"/>
      <c r="BX63" s="60"/>
      <c r="BY63" s="60"/>
      <c r="BZ63" s="60"/>
      <c r="CA63" s="60"/>
      <c r="CB63" s="60"/>
      <c r="CC63" s="44"/>
      <c r="CD63" s="85"/>
      <c r="CE63" s="85"/>
      <c r="CF63" s="85"/>
      <c r="CG63" s="85"/>
      <c r="CH63" s="85"/>
      <c r="CI63" s="44"/>
      <c r="CJ63" s="89"/>
    </row>
    <row r="64" spans="1:88" x14ac:dyDescent="0.25">
      <c r="A64" s="37" t="s">
        <v>95</v>
      </c>
      <c r="B64" s="44"/>
      <c r="C64" s="721"/>
      <c r="D64" s="44"/>
      <c r="E64" s="52"/>
      <c r="F64" s="44"/>
      <c r="G64" s="56"/>
      <c r="H64" s="44"/>
      <c r="I64" s="93"/>
      <c r="J64" s="93"/>
      <c r="K64" s="93"/>
      <c r="L64" s="93"/>
      <c r="M64" s="67"/>
      <c r="N64" s="60">
        <v>-0.38229999999999997</v>
      </c>
      <c r="O64" s="60">
        <v>-0.18690000000000001</v>
      </c>
      <c r="P64" s="60">
        <v>1.2593000000000001</v>
      </c>
      <c r="Q64" s="60">
        <v>5.3517000000000001</v>
      </c>
      <c r="R64" s="60">
        <v>-6.2648999999999999</v>
      </c>
      <c r="S64" s="71">
        <v>-6.2016</v>
      </c>
      <c r="T64" s="60">
        <v>-2.8003999999999998</v>
      </c>
      <c r="U64" s="60">
        <v>8.6294000000000004</v>
      </c>
      <c r="V64" s="60">
        <v>7.0697999999999999</v>
      </c>
      <c r="W64" s="60">
        <v>8.7448999999999995</v>
      </c>
      <c r="X64" s="60">
        <v>7.3723000000000001</v>
      </c>
      <c r="Y64" s="60">
        <v>-6.0918999999999999</v>
      </c>
      <c r="Z64" s="60">
        <v>-4.5705999999999998</v>
      </c>
      <c r="AA64" s="60">
        <v>-7.3174000000000001</v>
      </c>
      <c r="AB64" s="60">
        <v>1.1069</v>
      </c>
      <c r="AC64" s="60">
        <v>8.7558000000000007</v>
      </c>
      <c r="AD64" s="67"/>
      <c r="AE64" s="52"/>
      <c r="AF64" s="52"/>
      <c r="AG64" s="52"/>
      <c r="AH64" s="52"/>
      <c r="AI64" s="52"/>
      <c r="AJ64" s="52"/>
      <c r="AK64" s="52"/>
      <c r="AL64" s="52"/>
      <c r="AM64" s="52"/>
      <c r="AN64" s="52"/>
      <c r="AO64" s="52"/>
      <c r="AP64" s="52"/>
      <c r="AQ64" s="52"/>
      <c r="AR64" s="52"/>
      <c r="AS64" s="52"/>
      <c r="AT64" s="44"/>
      <c r="AU64" s="60">
        <v>8.7899999999999991</v>
      </c>
      <c r="AV64" s="60">
        <v>9.0299999999999994</v>
      </c>
      <c r="AW64" s="60">
        <v>7.15</v>
      </c>
      <c r="AX64" s="60">
        <v>2.88</v>
      </c>
      <c r="AY64" s="60">
        <v>-5.74</v>
      </c>
      <c r="AZ64" s="79"/>
      <c r="BA64" s="48"/>
      <c r="BB64" s="48"/>
      <c r="BC64" s="48"/>
      <c r="BD64" s="48"/>
      <c r="BE64" s="48"/>
      <c r="BF64" s="60"/>
      <c r="BG64" s="71"/>
      <c r="BH64" s="799"/>
      <c r="BI64" s="799"/>
      <c r="BJ64" s="812"/>
      <c r="BK64" s="268"/>
      <c r="BL64" s="60"/>
      <c r="BM64" s="60"/>
      <c r="BN64" s="60"/>
      <c r="BO64" s="44"/>
      <c r="BP64" s="60"/>
      <c r="BQ64" s="44"/>
      <c r="BR64" s="60"/>
      <c r="BS64" s="60"/>
      <c r="BT64" s="60"/>
      <c r="BU64" s="60"/>
      <c r="BV64" s="44"/>
      <c r="BW64" s="60"/>
      <c r="BX64" s="60"/>
      <c r="BY64" s="60"/>
      <c r="BZ64" s="60"/>
      <c r="CA64" s="60"/>
      <c r="CB64" s="60"/>
      <c r="CC64" s="44"/>
      <c r="CD64" s="85"/>
      <c r="CE64" s="85"/>
      <c r="CF64" s="85"/>
      <c r="CG64" s="85"/>
      <c r="CH64" s="85"/>
      <c r="CI64" s="44"/>
      <c r="CJ64" s="89"/>
    </row>
    <row r="65" spans="1:88" x14ac:dyDescent="0.25">
      <c r="A65" s="38" t="s">
        <v>96</v>
      </c>
      <c r="B65" s="45"/>
      <c r="C65" s="722"/>
      <c r="D65" s="45"/>
      <c r="E65" s="53"/>
      <c r="F65" s="45"/>
      <c r="G65" s="57"/>
      <c r="H65" s="45"/>
      <c r="I65" s="94"/>
      <c r="J65" s="94"/>
      <c r="K65" s="94"/>
      <c r="L65" s="94"/>
      <c r="M65" s="68"/>
      <c r="N65" s="61">
        <v>0.49609999999999999</v>
      </c>
      <c r="O65" s="61">
        <v>0.43070000000000003</v>
      </c>
      <c r="P65" s="61">
        <v>2.1514500000000001</v>
      </c>
      <c r="Q65" s="61">
        <v>7.2401999999999997</v>
      </c>
      <c r="R65" s="61">
        <v>-2.3433999999999999</v>
      </c>
      <c r="S65" s="72">
        <v>0.35915000000000002</v>
      </c>
      <c r="T65" s="61">
        <v>3.2027000000000001</v>
      </c>
      <c r="U65" s="61">
        <v>11.7935</v>
      </c>
      <c r="V65" s="61">
        <v>9.8467500000000001</v>
      </c>
      <c r="W65" s="61">
        <v>9.4153000000000002</v>
      </c>
      <c r="X65" s="61">
        <v>9.6242999999999999</v>
      </c>
      <c r="Y65" s="61">
        <v>-2.1768000000000001</v>
      </c>
      <c r="Z65" s="61">
        <v>1.4834000000000001</v>
      </c>
      <c r="AA65" s="61">
        <v>-1.1119000000000001</v>
      </c>
      <c r="AB65" s="61">
        <v>2.3940000000000001</v>
      </c>
      <c r="AC65" s="61">
        <v>11.3241</v>
      </c>
      <c r="AD65" s="68"/>
      <c r="AE65" s="53"/>
      <c r="AF65" s="53"/>
      <c r="AG65" s="53"/>
      <c r="AH65" s="53"/>
      <c r="AI65" s="53"/>
      <c r="AJ65" s="53"/>
      <c r="AK65" s="53"/>
      <c r="AL65" s="53"/>
      <c r="AM65" s="53"/>
      <c r="AN65" s="53"/>
      <c r="AO65" s="53"/>
      <c r="AP65" s="53"/>
      <c r="AQ65" s="53"/>
      <c r="AR65" s="53"/>
      <c r="AS65" s="53"/>
      <c r="AT65" s="45"/>
      <c r="AU65" s="61">
        <v>9.43</v>
      </c>
      <c r="AV65" s="61">
        <v>11.63</v>
      </c>
      <c r="AW65" s="61">
        <v>9.18</v>
      </c>
      <c r="AX65" s="61">
        <v>5.65</v>
      </c>
      <c r="AY65" s="61">
        <v>1.05</v>
      </c>
      <c r="AZ65" s="80"/>
      <c r="BA65" s="49"/>
      <c r="BB65" s="49"/>
      <c r="BC65" s="49"/>
      <c r="BD65" s="49"/>
      <c r="BE65" s="49"/>
      <c r="BF65" s="61"/>
      <c r="BG65" s="72"/>
      <c r="BH65" s="800"/>
      <c r="BI65" s="800"/>
      <c r="BJ65" s="813"/>
      <c r="BK65" s="270"/>
      <c r="BL65" s="61"/>
      <c r="BM65" s="61"/>
      <c r="BN65" s="61"/>
      <c r="BO65" s="45"/>
      <c r="BP65" s="61"/>
      <c r="BQ65" s="45"/>
      <c r="BR65" s="61"/>
      <c r="BS65" s="61"/>
      <c r="BT65" s="61"/>
      <c r="BU65" s="61"/>
      <c r="BV65" s="45"/>
      <c r="BW65" s="61"/>
      <c r="BX65" s="61"/>
      <c r="BY65" s="61"/>
      <c r="BZ65" s="61"/>
      <c r="CA65" s="61"/>
      <c r="CB65" s="61"/>
      <c r="CC65" s="45"/>
      <c r="CD65" s="86"/>
      <c r="CE65" s="86"/>
      <c r="CF65" s="86"/>
      <c r="CG65" s="86"/>
      <c r="CH65" s="86"/>
      <c r="CI65" s="45"/>
      <c r="CJ65" s="90"/>
    </row>
    <row r="66" spans="1:88" ht="14.5" x14ac:dyDescent="0.25">
      <c r="A66" s="39" t="s">
        <v>319</v>
      </c>
      <c r="B66" s="46"/>
      <c r="C66" s="723"/>
      <c r="D66" s="46"/>
      <c r="E66" s="54"/>
      <c r="F66" s="46"/>
      <c r="G66" s="58"/>
      <c r="H66" s="46"/>
      <c r="I66" s="95"/>
      <c r="J66" s="95"/>
      <c r="K66" s="95"/>
      <c r="L66" s="95"/>
      <c r="M66" s="69"/>
      <c r="N66" s="62"/>
      <c r="O66" s="62"/>
      <c r="P66" s="62"/>
      <c r="Q66" s="62"/>
      <c r="R66" s="62"/>
      <c r="S66" s="73"/>
      <c r="T66" s="62"/>
      <c r="U66" s="62"/>
      <c r="V66" s="62"/>
      <c r="W66" s="62"/>
      <c r="X66" s="62"/>
      <c r="Y66" s="62"/>
      <c r="Z66" s="62"/>
      <c r="AA66" s="62"/>
      <c r="AB66" s="62"/>
      <c r="AC66" s="62"/>
      <c r="AD66" s="69"/>
      <c r="AE66" s="54"/>
      <c r="AF66" s="54"/>
      <c r="AG66" s="54"/>
      <c r="AH66" s="54"/>
      <c r="AI66" s="54"/>
      <c r="AJ66" s="54"/>
      <c r="AK66" s="54"/>
      <c r="AL66" s="54"/>
      <c r="AM66" s="54"/>
      <c r="AN66" s="54"/>
      <c r="AO66" s="54"/>
      <c r="AP66" s="54"/>
      <c r="AQ66" s="54"/>
      <c r="AR66" s="54"/>
      <c r="AS66" s="54"/>
      <c r="AT66" s="46"/>
      <c r="AU66" s="62"/>
      <c r="AV66" s="62"/>
      <c r="AW66" s="62"/>
      <c r="AX66" s="62"/>
      <c r="AY66" s="62"/>
      <c r="AZ66" s="81"/>
      <c r="BA66" s="50"/>
      <c r="BB66" s="50"/>
      <c r="BC66" s="50"/>
      <c r="BD66" s="50"/>
      <c r="BE66" s="50"/>
      <c r="BF66" s="62"/>
      <c r="BG66" s="73"/>
      <c r="BH66" s="801"/>
      <c r="BI66" s="801"/>
      <c r="BJ66" s="814"/>
      <c r="BK66" s="271"/>
      <c r="BL66" s="62"/>
      <c r="BM66" s="62"/>
      <c r="BN66" s="62"/>
      <c r="BO66" s="46"/>
      <c r="BP66" s="62"/>
      <c r="BQ66" s="46"/>
      <c r="BR66" s="62"/>
      <c r="BS66" s="62"/>
      <c r="BT66" s="62"/>
      <c r="BU66" s="62"/>
      <c r="BV66" s="46"/>
      <c r="BW66" s="62"/>
      <c r="BX66" s="62"/>
      <c r="BY66" s="62"/>
      <c r="BZ66" s="62"/>
      <c r="CA66" s="62"/>
      <c r="CB66" s="62"/>
      <c r="CC66" s="46"/>
      <c r="CD66" s="87"/>
      <c r="CE66" s="87"/>
      <c r="CF66" s="87"/>
      <c r="CG66" s="87"/>
      <c r="CH66" s="87"/>
      <c r="CI66" s="46"/>
      <c r="CJ66" s="91"/>
    </row>
    <row r="67" spans="1:88" s="107" customFormat="1" x14ac:dyDescent="0.25">
      <c r="A67" s="126" t="s">
        <v>9012</v>
      </c>
      <c r="B67" s="127"/>
      <c r="C67" s="733">
        <v>43665</v>
      </c>
      <c r="D67" s="127"/>
      <c r="E67" s="128">
        <v>2429.59</v>
      </c>
      <c r="F67" s="127"/>
      <c r="G67" s="129">
        <v>30.187200000000001</v>
      </c>
      <c r="H67" s="127"/>
      <c r="I67" s="151">
        <v>4.92</v>
      </c>
      <c r="J67" s="151">
        <v>7.68</v>
      </c>
      <c r="K67" s="151">
        <v>2.75</v>
      </c>
      <c r="L67" s="151">
        <v>2.88</v>
      </c>
      <c r="M67" s="131"/>
      <c r="N67" s="130">
        <v>0.63039999999999996</v>
      </c>
      <c r="O67" s="130">
        <v>0.53149999999999997</v>
      </c>
      <c r="P67" s="130">
        <v>2.1404000000000001</v>
      </c>
      <c r="Q67" s="130">
        <v>5.7434000000000003</v>
      </c>
      <c r="R67" s="130">
        <v>-3.6738</v>
      </c>
      <c r="S67" s="132">
        <v>0.3407</v>
      </c>
      <c r="T67" s="130">
        <v>5.0303000000000004</v>
      </c>
      <c r="U67" s="130">
        <v>14.941599999999999</v>
      </c>
      <c r="V67" s="130">
        <v>13.8287</v>
      </c>
      <c r="W67" s="130" t="s">
        <v>430</v>
      </c>
      <c r="X67" s="130">
        <v>7.7422000000000004</v>
      </c>
      <c r="Y67" s="130">
        <v>-3.6844999999999999</v>
      </c>
      <c r="Z67" s="130">
        <v>0.18690000000000001</v>
      </c>
      <c r="AA67" s="130">
        <v>-1.6322000000000001</v>
      </c>
      <c r="AB67" s="130">
        <v>2.4375</v>
      </c>
      <c r="AC67" s="130">
        <v>17.2651</v>
      </c>
      <c r="AD67" s="131"/>
      <c r="AE67" s="128">
        <v>3</v>
      </c>
      <c r="AF67" s="128">
        <v>7</v>
      </c>
      <c r="AG67" s="128">
        <v>8</v>
      </c>
      <c r="AH67" s="128">
        <v>13</v>
      </c>
      <c r="AI67" s="128">
        <v>13</v>
      </c>
      <c r="AJ67" s="128">
        <v>11</v>
      </c>
      <c r="AK67" s="128">
        <v>6</v>
      </c>
      <c r="AL67" s="128">
        <v>5</v>
      </c>
      <c r="AM67" s="128">
        <v>4</v>
      </c>
      <c r="AN67" s="128" t="s">
        <v>430</v>
      </c>
      <c r="AO67" s="128">
        <v>14</v>
      </c>
      <c r="AP67" s="128">
        <v>13</v>
      </c>
      <c r="AQ67" s="128">
        <v>11</v>
      </c>
      <c r="AR67" s="128">
        <v>12</v>
      </c>
      <c r="AS67" s="128">
        <v>8</v>
      </c>
      <c r="AT67" s="127"/>
      <c r="AU67" s="130" t="s">
        <v>430</v>
      </c>
      <c r="AV67" s="130">
        <v>15.49</v>
      </c>
      <c r="AW67" s="130">
        <v>12.31</v>
      </c>
      <c r="AX67" s="130">
        <v>7.56</v>
      </c>
      <c r="AY67" s="130">
        <v>-1.1399999999999999</v>
      </c>
      <c r="AZ67" s="133"/>
      <c r="BA67" s="134" t="s">
        <v>430</v>
      </c>
      <c r="BB67" s="134">
        <v>5</v>
      </c>
      <c r="BC67" s="134">
        <v>6</v>
      </c>
      <c r="BD67" s="134">
        <v>5</v>
      </c>
      <c r="BE67" s="134">
        <v>11</v>
      </c>
      <c r="BF67" s="130"/>
      <c r="BG67" s="132">
        <v>9.8308380686444092</v>
      </c>
      <c r="BH67" s="795">
        <v>0</v>
      </c>
      <c r="BI67" s="795">
        <v>8.2435937463858994E-2</v>
      </c>
      <c r="BJ67" s="808" t="s">
        <v>430</v>
      </c>
      <c r="BK67" s="803"/>
      <c r="BL67" s="130" t="s">
        <v>430</v>
      </c>
      <c r="BM67" s="130" t="s">
        <v>430</v>
      </c>
      <c r="BN67" s="130" t="s">
        <v>430</v>
      </c>
      <c r="BO67" s="127"/>
      <c r="BP67" s="130">
        <v>76.617621069999998</v>
      </c>
      <c r="BQ67" s="127"/>
      <c r="BR67" s="130">
        <v>53.389299999999999</v>
      </c>
      <c r="BS67" s="130">
        <v>16.668199999999999</v>
      </c>
      <c r="BT67" s="130">
        <v>6.5600800000000001</v>
      </c>
      <c r="BU67" s="130">
        <v>23.38242</v>
      </c>
      <c r="BV67" s="127"/>
      <c r="BW67" s="130">
        <v>4.58</v>
      </c>
      <c r="BX67" s="130">
        <v>7.67</v>
      </c>
      <c r="BY67" s="130">
        <v>5.33</v>
      </c>
      <c r="BZ67" s="130">
        <v>0.83</v>
      </c>
      <c r="CA67" s="130">
        <v>0.01</v>
      </c>
      <c r="CB67" s="130">
        <v>4.96</v>
      </c>
      <c r="CC67" s="127"/>
      <c r="CD67" s="136" t="s">
        <v>8938</v>
      </c>
      <c r="CE67" s="136" t="s">
        <v>8939</v>
      </c>
      <c r="CF67" s="136" t="s">
        <v>8940</v>
      </c>
      <c r="CG67" s="136" t="s">
        <v>8941</v>
      </c>
      <c r="CH67" s="136" t="s">
        <v>8942</v>
      </c>
      <c r="CI67" s="127"/>
      <c r="CJ67" s="137" t="s">
        <v>476</v>
      </c>
    </row>
    <row r="68" spans="1:88" s="107" customFormat="1" x14ac:dyDescent="0.25">
      <c r="A68" s="108" t="s">
        <v>9013</v>
      </c>
      <c r="B68" s="109"/>
      <c r="C68" s="734">
        <v>41281</v>
      </c>
      <c r="D68" s="109"/>
      <c r="E68" s="110">
        <v>2160.7199999999998</v>
      </c>
      <c r="F68" s="109"/>
      <c r="G68" s="111">
        <v>516.79830000000004</v>
      </c>
      <c r="H68" s="109"/>
      <c r="I68" s="152" t="s">
        <v>430</v>
      </c>
      <c r="J68" s="152" t="s">
        <v>430</v>
      </c>
      <c r="K68" s="152" t="s">
        <v>430</v>
      </c>
      <c r="L68" s="152" t="s">
        <v>430</v>
      </c>
      <c r="M68" s="113"/>
      <c r="N68" s="112">
        <v>0.95050000000000001</v>
      </c>
      <c r="O68" s="112">
        <v>1.9645999999999999</v>
      </c>
      <c r="P68" s="112">
        <v>4.0613000000000001</v>
      </c>
      <c r="Q68" s="112">
        <v>18.2834</v>
      </c>
      <c r="R68" s="112">
        <v>8.6003000000000007</v>
      </c>
      <c r="S68" s="114">
        <v>13.0204</v>
      </c>
      <c r="T68" s="112">
        <v>6.2732999999999999</v>
      </c>
      <c r="U68" s="112">
        <v>16.6417</v>
      </c>
      <c r="V68" s="112">
        <v>15.1989</v>
      </c>
      <c r="W68" s="112">
        <v>17.057099999999998</v>
      </c>
      <c r="X68" s="112">
        <v>20.313800000000001</v>
      </c>
      <c r="Y68" s="112">
        <v>8.5836000000000006</v>
      </c>
      <c r="Z68" s="112">
        <v>11.7278</v>
      </c>
      <c r="AA68" s="112">
        <v>10.271599999999999</v>
      </c>
      <c r="AB68" s="112">
        <v>1.2884</v>
      </c>
      <c r="AC68" s="112">
        <v>16.843699999999998</v>
      </c>
      <c r="AD68" s="113"/>
      <c r="AE68" s="110">
        <v>2</v>
      </c>
      <c r="AF68" s="110">
        <v>1</v>
      </c>
      <c r="AG68" s="110">
        <v>2</v>
      </c>
      <c r="AH68" s="110">
        <v>1</v>
      </c>
      <c r="AI68" s="110">
        <v>2</v>
      </c>
      <c r="AJ68" s="110">
        <v>1</v>
      </c>
      <c r="AK68" s="110">
        <v>4</v>
      </c>
      <c r="AL68" s="110">
        <v>2</v>
      </c>
      <c r="AM68" s="110">
        <v>2</v>
      </c>
      <c r="AN68" s="110">
        <v>1</v>
      </c>
      <c r="AO68" s="110">
        <v>1</v>
      </c>
      <c r="AP68" s="110">
        <v>2</v>
      </c>
      <c r="AQ68" s="110">
        <v>2</v>
      </c>
      <c r="AR68" s="110">
        <v>1</v>
      </c>
      <c r="AS68" s="110">
        <v>13</v>
      </c>
      <c r="AT68" s="109"/>
      <c r="AU68" s="112">
        <v>18.53</v>
      </c>
      <c r="AV68" s="112">
        <v>19.170000000000002</v>
      </c>
      <c r="AW68" s="112">
        <v>14.52</v>
      </c>
      <c r="AX68" s="112">
        <v>13.04</v>
      </c>
      <c r="AY68" s="112">
        <v>21.89</v>
      </c>
      <c r="AZ68" s="115"/>
      <c r="BA68" s="116">
        <v>1</v>
      </c>
      <c r="BB68" s="116">
        <v>2</v>
      </c>
      <c r="BC68" s="116">
        <v>2</v>
      </c>
      <c r="BD68" s="116">
        <v>2</v>
      </c>
      <c r="BE68" s="116">
        <v>1</v>
      </c>
      <c r="BF68" s="112"/>
      <c r="BG68" s="114">
        <v>14.2024717557029</v>
      </c>
      <c r="BH68" s="796">
        <v>1.3589876819232101</v>
      </c>
      <c r="BI68" s="796">
        <v>6.8476526872166807E-2</v>
      </c>
      <c r="BJ68" s="809">
        <v>0.48278428149212099</v>
      </c>
      <c r="BK68" s="269"/>
      <c r="BL68" s="112" t="s">
        <v>430</v>
      </c>
      <c r="BM68" s="112" t="s">
        <v>430</v>
      </c>
      <c r="BN68" s="112" t="s">
        <v>430</v>
      </c>
      <c r="BO68" s="109"/>
      <c r="BP68" s="112">
        <v>75.60578099</v>
      </c>
      <c r="BQ68" s="109"/>
      <c r="BR68" s="112">
        <v>62.7712</v>
      </c>
      <c r="BS68" s="112">
        <v>6.7851400000000002</v>
      </c>
      <c r="BT68" s="112" t="s">
        <v>430</v>
      </c>
      <c r="BU68" s="112">
        <v>30.443660000000001</v>
      </c>
      <c r="BV68" s="109"/>
      <c r="BW68" s="112">
        <v>14.98</v>
      </c>
      <c r="BX68" s="112">
        <v>7.14</v>
      </c>
      <c r="BY68" s="112" t="s">
        <v>430</v>
      </c>
      <c r="BZ68" s="112" t="s">
        <v>430</v>
      </c>
      <c r="CA68" s="112">
        <v>1.17</v>
      </c>
      <c r="CB68" s="112">
        <v>1.1000000000000001</v>
      </c>
      <c r="CC68" s="109"/>
      <c r="CD68" s="118" t="s">
        <v>8944</v>
      </c>
      <c r="CE68" s="118" t="s">
        <v>8945</v>
      </c>
      <c r="CF68" s="118" t="s">
        <v>8946</v>
      </c>
      <c r="CG68" s="118" t="s">
        <v>8947</v>
      </c>
      <c r="CH68" s="118" t="s">
        <v>2275</v>
      </c>
      <c r="CI68" s="109"/>
      <c r="CJ68" s="119" t="s">
        <v>547</v>
      </c>
    </row>
    <row r="69" spans="1:88" s="107" customFormat="1" x14ac:dyDescent="0.25">
      <c r="A69" s="108" t="s">
        <v>9014</v>
      </c>
      <c r="B69" s="109"/>
      <c r="C69" s="734">
        <v>42734</v>
      </c>
      <c r="D69" s="109"/>
      <c r="E69" s="110">
        <v>2154.1</v>
      </c>
      <c r="F69" s="109"/>
      <c r="G69" s="111">
        <v>31.212</v>
      </c>
      <c r="H69" s="109"/>
      <c r="I69" s="152">
        <v>3.7</v>
      </c>
      <c r="J69" s="152">
        <v>7.5</v>
      </c>
      <c r="K69" s="152">
        <v>2.34</v>
      </c>
      <c r="L69" s="152">
        <v>2.48</v>
      </c>
      <c r="M69" s="113"/>
      <c r="N69" s="112">
        <v>0.33750000000000002</v>
      </c>
      <c r="O69" s="112">
        <v>0.33110000000000001</v>
      </c>
      <c r="P69" s="112">
        <v>2.8199000000000001</v>
      </c>
      <c r="Q69" s="112">
        <v>9.7197999999999993</v>
      </c>
      <c r="R69" s="112">
        <v>1.7805</v>
      </c>
      <c r="S69" s="114">
        <v>8.5257000000000005</v>
      </c>
      <c r="T69" s="112">
        <v>10.8674</v>
      </c>
      <c r="U69" s="112">
        <v>16.1568</v>
      </c>
      <c r="V69" s="112">
        <v>13.329599999999999</v>
      </c>
      <c r="W69" s="112" t="s">
        <v>430</v>
      </c>
      <c r="X69" s="112">
        <v>11.8309</v>
      </c>
      <c r="Y69" s="112">
        <v>1.6677999999999999</v>
      </c>
      <c r="Z69" s="112">
        <v>6.3766999999999996</v>
      </c>
      <c r="AA69" s="112">
        <v>6.9856999999999996</v>
      </c>
      <c r="AB69" s="112">
        <v>2.5630999999999999</v>
      </c>
      <c r="AC69" s="112">
        <v>12.7461</v>
      </c>
      <c r="AD69" s="113"/>
      <c r="AE69" s="110">
        <v>11</v>
      </c>
      <c r="AF69" s="110">
        <v>10</v>
      </c>
      <c r="AG69" s="110">
        <v>5</v>
      </c>
      <c r="AH69" s="110">
        <v>4</v>
      </c>
      <c r="AI69" s="110">
        <v>4</v>
      </c>
      <c r="AJ69" s="110">
        <v>4</v>
      </c>
      <c r="AK69" s="110">
        <v>1</v>
      </c>
      <c r="AL69" s="110">
        <v>4</v>
      </c>
      <c r="AM69" s="110">
        <v>5</v>
      </c>
      <c r="AN69" s="110" t="s">
        <v>430</v>
      </c>
      <c r="AO69" s="110">
        <v>4</v>
      </c>
      <c r="AP69" s="110">
        <v>4</v>
      </c>
      <c r="AQ69" s="110">
        <v>4</v>
      </c>
      <c r="AR69" s="110">
        <v>3</v>
      </c>
      <c r="AS69" s="110">
        <v>7</v>
      </c>
      <c r="AT69" s="109"/>
      <c r="AU69" s="112" t="s">
        <v>430</v>
      </c>
      <c r="AV69" s="112">
        <v>15.5</v>
      </c>
      <c r="AW69" s="112">
        <v>13.7</v>
      </c>
      <c r="AX69" s="112">
        <v>12</v>
      </c>
      <c r="AY69" s="112">
        <v>8.3000000000000007</v>
      </c>
      <c r="AZ69" s="115"/>
      <c r="BA69" s="116" t="s">
        <v>430</v>
      </c>
      <c r="BB69" s="116">
        <v>4</v>
      </c>
      <c r="BC69" s="116">
        <v>3</v>
      </c>
      <c r="BD69" s="116">
        <v>3</v>
      </c>
      <c r="BE69" s="116">
        <v>4</v>
      </c>
      <c r="BF69" s="112"/>
      <c r="BG69" s="114">
        <v>10.685592337171499</v>
      </c>
      <c r="BH69" s="796">
        <v>0</v>
      </c>
      <c r="BI69" s="796">
        <v>8.2335966078389403E-2</v>
      </c>
      <c r="BJ69" s="809" t="s">
        <v>430</v>
      </c>
      <c r="BK69" s="269"/>
      <c r="BL69" s="112" t="s">
        <v>430</v>
      </c>
      <c r="BM69" s="112" t="s">
        <v>430</v>
      </c>
      <c r="BN69" s="112" t="s">
        <v>430</v>
      </c>
      <c r="BO69" s="109"/>
      <c r="BP69" s="112">
        <v>78.245210150000005</v>
      </c>
      <c r="BQ69" s="109"/>
      <c r="BR69" s="112">
        <v>55.302599999999998</v>
      </c>
      <c r="BS69" s="112">
        <v>9.1300799999999995</v>
      </c>
      <c r="BT69" s="112">
        <v>12.7355</v>
      </c>
      <c r="BU69" s="112">
        <v>22.83182</v>
      </c>
      <c r="BV69" s="109"/>
      <c r="BW69" s="112">
        <v>2.2000000000000002</v>
      </c>
      <c r="BX69" s="112">
        <v>15.67</v>
      </c>
      <c r="BY69" s="112">
        <v>0.59</v>
      </c>
      <c r="BZ69" s="112" t="s">
        <v>430</v>
      </c>
      <c r="CA69" s="112" t="s">
        <v>430</v>
      </c>
      <c r="CB69" s="112">
        <v>3.29</v>
      </c>
      <c r="CC69" s="109"/>
      <c r="CD69" s="118" t="s">
        <v>8949</v>
      </c>
      <c r="CE69" s="118" t="s">
        <v>8950</v>
      </c>
      <c r="CF69" s="118" t="s">
        <v>8951</v>
      </c>
      <c r="CG69" s="118" t="s">
        <v>8952</v>
      </c>
      <c r="CH69" s="118" t="s">
        <v>8953</v>
      </c>
      <c r="CI69" s="109"/>
      <c r="CJ69" s="119" t="s">
        <v>1488</v>
      </c>
    </row>
    <row r="70" spans="1:88" s="107" customFormat="1" x14ac:dyDescent="0.25">
      <c r="A70" s="108" t="s">
        <v>9015</v>
      </c>
      <c r="B70" s="109"/>
      <c r="C70" s="734">
        <v>42571</v>
      </c>
      <c r="D70" s="109"/>
      <c r="E70" s="110">
        <v>1679.04</v>
      </c>
      <c r="F70" s="109"/>
      <c r="G70" s="111">
        <v>46.01</v>
      </c>
      <c r="H70" s="109"/>
      <c r="I70" s="152">
        <v>2.15</v>
      </c>
      <c r="J70" s="152">
        <v>7.22</v>
      </c>
      <c r="K70" s="152">
        <v>1.66</v>
      </c>
      <c r="L70" s="152">
        <v>1.76</v>
      </c>
      <c r="M70" s="113"/>
      <c r="N70" s="112">
        <v>-0.38969999999999999</v>
      </c>
      <c r="O70" s="112">
        <v>0.63429999999999997</v>
      </c>
      <c r="P70" s="112">
        <v>3.254</v>
      </c>
      <c r="Q70" s="112">
        <v>15.7484</v>
      </c>
      <c r="R70" s="112">
        <v>10.23</v>
      </c>
      <c r="S70" s="114">
        <v>10.8675</v>
      </c>
      <c r="T70" s="112">
        <v>7.1826999999999996</v>
      </c>
      <c r="U70" s="112">
        <v>20.9757</v>
      </c>
      <c r="V70" s="112">
        <v>17.029699999999998</v>
      </c>
      <c r="W70" s="112" t="s">
        <v>430</v>
      </c>
      <c r="X70" s="112">
        <v>17.522300000000001</v>
      </c>
      <c r="Y70" s="112">
        <v>8.6678999999999995</v>
      </c>
      <c r="Z70" s="112">
        <v>12.4114</v>
      </c>
      <c r="AA70" s="112">
        <v>8.7193000000000005</v>
      </c>
      <c r="AB70" s="112">
        <v>3.0920999999999998</v>
      </c>
      <c r="AC70" s="112">
        <v>16.6068</v>
      </c>
      <c r="AD70" s="113"/>
      <c r="AE70" s="110">
        <v>13</v>
      </c>
      <c r="AF70" s="110">
        <v>4</v>
      </c>
      <c r="AG70" s="110">
        <v>3</v>
      </c>
      <c r="AH70" s="110">
        <v>2</v>
      </c>
      <c r="AI70" s="110">
        <v>1</v>
      </c>
      <c r="AJ70" s="110">
        <v>2</v>
      </c>
      <c r="AK70" s="110">
        <v>3</v>
      </c>
      <c r="AL70" s="110">
        <v>1</v>
      </c>
      <c r="AM70" s="110">
        <v>1</v>
      </c>
      <c r="AN70" s="110" t="s">
        <v>430</v>
      </c>
      <c r="AO70" s="110">
        <v>2</v>
      </c>
      <c r="AP70" s="110">
        <v>1</v>
      </c>
      <c r="AQ70" s="110">
        <v>1</v>
      </c>
      <c r="AR70" s="110">
        <v>2</v>
      </c>
      <c r="AS70" s="110">
        <v>3</v>
      </c>
      <c r="AT70" s="109"/>
      <c r="AU70" s="112" t="s">
        <v>430</v>
      </c>
      <c r="AV70" s="112">
        <v>20.53</v>
      </c>
      <c r="AW70" s="112">
        <v>16.98</v>
      </c>
      <c r="AX70" s="112">
        <v>13.75</v>
      </c>
      <c r="AY70" s="112">
        <v>20.67</v>
      </c>
      <c r="AZ70" s="115"/>
      <c r="BA70" s="116" t="s">
        <v>430</v>
      </c>
      <c r="BB70" s="116">
        <v>1</v>
      </c>
      <c r="BC70" s="116">
        <v>1</v>
      </c>
      <c r="BD70" s="116">
        <v>1</v>
      </c>
      <c r="BE70" s="116">
        <v>2</v>
      </c>
      <c r="BF70" s="112"/>
      <c r="BG70" s="114">
        <v>14.2944690312386</v>
      </c>
      <c r="BH70" s="796">
        <v>0</v>
      </c>
      <c r="BI70" s="796">
        <v>9.1931572428231495E-2</v>
      </c>
      <c r="BJ70" s="809" t="s">
        <v>430</v>
      </c>
      <c r="BK70" s="269"/>
      <c r="BL70" s="112" t="s">
        <v>430</v>
      </c>
      <c r="BM70" s="112" t="s">
        <v>430</v>
      </c>
      <c r="BN70" s="112" t="s">
        <v>430</v>
      </c>
      <c r="BO70" s="109"/>
      <c r="BP70" s="112">
        <v>78.480736190000002</v>
      </c>
      <c r="BQ70" s="109"/>
      <c r="BR70" s="112" t="s">
        <v>430</v>
      </c>
      <c r="BS70" s="112">
        <v>46.3172</v>
      </c>
      <c r="BT70" s="112">
        <v>31.781400000000001</v>
      </c>
      <c r="BU70" s="112">
        <v>21.901399999999999</v>
      </c>
      <c r="BV70" s="109"/>
      <c r="BW70" s="112">
        <v>2.42</v>
      </c>
      <c r="BX70" s="112">
        <v>12.81</v>
      </c>
      <c r="BY70" s="112">
        <v>0.32</v>
      </c>
      <c r="BZ70" s="112">
        <v>1.1399999999999999</v>
      </c>
      <c r="CA70" s="112" t="s">
        <v>430</v>
      </c>
      <c r="CB70" s="112">
        <v>4.84</v>
      </c>
      <c r="CC70" s="109"/>
      <c r="CD70" s="118" t="s">
        <v>8955</v>
      </c>
      <c r="CE70" s="118" t="s">
        <v>3290</v>
      </c>
      <c r="CF70" s="118" t="s">
        <v>8956</v>
      </c>
      <c r="CG70" s="118" t="s">
        <v>1889</v>
      </c>
      <c r="CH70" s="118" t="s">
        <v>8957</v>
      </c>
      <c r="CI70" s="109"/>
      <c r="CJ70" s="119" t="s">
        <v>476</v>
      </c>
    </row>
    <row r="71" spans="1:88" s="107" customFormat="1" x14ac:dyDescent="0.25">
      <c r="A71" s="108" t="s">
        <v>9016</v>
      </c>
      <c r="B71" s="109"/>
      <c r="C71" s="734">
        <v>43321</v>
      </c>
      <c r="D71" s="109"/>
      <c r="E71" s="110">
        <v>1462.37</v>
      </c>
      <c r="F71" s="109"/>
      <c r="G71" s="111">
        <v>22.68</v>
      </c>
      <c r="H71" s="109"/>
      <c r="I71" s="152">
        <v>3.07</v>
      </c>
      <c r="J71" s="152">
        <v>8.48</v>
      </c>
      <c r="K71" s="152">
        <v>2.21</v>
      </c>
      <c r="L71" s="152">
        <v>2.36</v>
      </c>
      <c r="M71" s="113"/>
      <c r="N71" s="112">
        <v>0.57650000000000001</v>
      </c>
      <c r="O71" s="112">
        <v>0.39839999999999998</v>
      </c>
      <c r="P71" s="112">
        <v>2.5779999999999998</v>
      </c>
      <c r="Q71" s="112">
        <v>6.2793000000000001</v>
      </c>
      <c r="R71" s="112">
        <v>-1.8607</v>
      </c>
      <c r="S71" s="114">
        <v>1.6129</v>
      </c>
      <c r="T71" s="112">
        <v>4.9016999999999999</v>
      </c>
      <c r="U71" s="112">
        <v>10.8089</v>
      </c>
      <c r="V71" s="112">
        <v>9.1738</v>
      </c>
      <c r="W71" s="112" t="s">
        <v>430</v>
      </c>
      <c r="X71" s="112">
        <v>8.3612000000000002</v>
      </c>
      <c r="Y71" s="112">
        <v>-1.7331000000000001</v>
      </c>
      <c r="Z71" s="112">
        <v>1.9326000000000001</v>
      </c>
      <c r="AA71" s="112">
        <v>4.41E-2</v>
      </c>
      <c r="AB71" s="112">
        <v>2.8105000000000002</v>
      </c>
      <c r="AC71" s="112">
        <v>10.9521</v>
      </c>
      <c r="AD71" s="113"/>
      <c r="AE71" s="110">
        <v>4</v>
      </c>
      <c r="AF71" s="110">
        <v>8</v>
      </c>
      <c r="AG71" s="110">
        <v>6</v>
      </c>
      <c r="AH71" s="110">
        <v>12</v>
      </c>
      <c r="AI71" s="110">
        <v>8</v>
      </c>
      <c r="AJ71" s="110">
        <v>8</v>
      </c>
      <c r="AK71" s="110">
        <v>7</v>
      </c>
      <c r="AL71" s="110">
        <v>13</v>
      </c>
      <c r="AM71" s="110">
        <v>13</v>
      </c>
      <c r="AN71" s="110" t="s">
        <v>430</v>
      </c>
      <c r="AO71" s="110">
        <v>12</v>
      </c>
      <c r="AP71" s="110">
        <v>10</v>
      </c>
      <c r="AQ71" s="110">
        <v>9</v>
      </c>
      <c r="AR71" s="110">
        <v>8</v>
      </c>
      <c r="AS71" s="110">
        <v>5</v>
      </c>
      <c r="AT71" s="109"/>
      <c r="AU71" s="112" t="s">
        <v>430</v>
      </c>
      <c r="AV71" s="112">
        <v>10.55</v>
      </c>
      <c r="AW71" s="112">
        <v>8.5399999999999991</v>
      </c>
      <c r="AX71" s="112">
        <v>6.59</v>
      </c>
      <c r="AY71" s="112">
        <v>1.4</v>
      </c>
      <c r="AZ71" s="115"/>
      <c r="BA71" s="116" t="s">
        <v>430</v>
      </c>
      <c r="BB71" s="116">
        <v>13</v>
      </c>
      <c r="BC71" s="116">
        <v>14</v>
      </c>
      <c r="BD71" s="116">
        <v>9</v>
      </c>
      <c r="BE71" s="116">
        <v>9</v>
      </c>
      <c r="BF71" s="112"/>
      <c r="BG71" s="114">
        <v>9.4892232331343092</v>
      </c>
      <c r="BH71" s="796">
        <v>0</v>
      </c>
      <c r="BI71" s="796">
        <v>5.2803064277757002E-2</v>
      </c>
      <c r="BJ71" s="809" t="s">
        <v>430</v>
      </c>
      <c r="BK71" s="269"/>
      <c r="BL71" s="112" t="s">
        <v>430</v>
      </c>
      <c r="BM71" s="112" t="s">
        <v>430</v>
      </c>
      <c r="BN71" s="112" t="s">
        <v>430</v>
      </c>
      <c r="BO71" s="109"/>
      <c r="BP71" s="112">
        <v>71.723989259999996</v>
      </c>
      <c r="BQ71" s="109"/>
      <c r="BR71" s="112">
        <v>54.594700000000003</v>
      </c>
      <c r="BS71" s="112">
        <v>7.6556800000000003</v>
      </c>
      <c r="BT71" s="112">
        <v>9.4736200000000004</v>
      </c>
      <c r="BU71" s="112">
        <v>28.276</v>
      </c>
      <c r="BV71" s="109"/>
      <c r="BW71" s="112">
        <v>1.4</v>
      </c>
      <c r="BX71" s="112">
        <v>11.7</v>
      </c>
      <c r="BY71" s="112">
        <v>3.35</v>
      </c>
      <c r="BZ71" s="112">
        <v>2.57</v>
      </c>
      <c r="CA71" s="112">
        <v>5.41</v>
      </c>
      <c r="CB71" s="112">
        <v>3.84</v>
      </c>
      <c r="CC71" s="109"/>
      <c r="CD71" s="118" t="s">
        <v>8959</v>
      </c>
      <c r="CE71" s="118" t="s">
        <v>1966</v>
      </c>
      <c r="CF71" s="118" t="s">
        <v>8960</v>
      </c>
      <c r="CG71" s="118" t="s">
        <v>8961</v>
      </c>
      <c r="CH71" s="118" t="s">
        <v>8962</v>
      </c>
      <c r="CI71" s="109"/>
      <c r="CJ71" s="119" t="s">
        <v>1488</v>
      </c>
    </row>
    <row r="72" spans="1:88" s="107" customFormat="1" x14ac:dyDescent="0.25">
      <c r="A72" s="108" t="s">
        <v>9017</v>
      </c>
      <c r="B72" s="109"/>
      <c r="C72" s="734">
        <v>42832</v>
      </c>
      <c r="D72" s="109"/>
      <c r="E72" s="110">
        <v>1245.05</v>
      </c>
      <c r="F72" s="109"/>
      <c r="G72" s="111">
        <v>32.335799999999999</v>
      </c>
      <c r="H72" s="109"/>
      <c r="I72" s="152">
        <v>3.5</v>
      </c>
      <c r="J72" s="152">
        <v>7.63</v>
      </c>
      <c r="K72" s="152">
        <v>2.06</v>
      </c>
      <c r="L72" s="152">
        <v>2.17</v>
      </c>
      <c r="M72" s="113"/>
      <c r="N72" s="112">
        <v>0.2092</v>
      </c>
      <c r="O72" s="112">
        <v>-9.8900000000000002E-2</v>
      </c>
      <c r="P72" s="112">
        <v>1.4052</v>
      </c>
      <c r="Q72" s="112">
        <v>6.5651000000000002</v>
      </c>
      <c r="R72" s="112">
        <v>-1.2806999999999999</v>
      </c>
      <c r="S72" s="114">
        <v>1.7888999999999999</v>
      </c>
      <c r="T72" s="112">
        <v>4.1315</v>
      </c>
      <c r="U72" s="112">
        <v>13.7057</v>
      </c>
      <c r="V72" s="112">
        <v>11.8468</v>
      </c>
      <c r="W72" s="112" t="s">
        <v>430</v>
      </c>
      <c r="X72" s="112">
        <v>8.8993000000000002</v>
      </c>
      <c r="Y72" s="112">
        <v>-1.2132000000000001</v>
      </c>
      <c r="Z72" s="112">
        <v>2.8115999999999999</v>
      </c>
      <c r="AA72" s="112">
        <v>0.35349999999999998</v>
      </c>
      <c r="AB72" s="112">
        <v>1.2218</v>
      </c>
      <c r="AC72" s="112">
        <v>13.5756</v>
      </c>
      <c r="AD72" s="113"/>
      <c r="AE72" s="110">
        <v>12</v>
      </c>
      <c r="AF72" s="110">
        <v>13</v>
      </c>
      <c r="AG72" s="110">
        <v>14</v>
      </c>
      <c r="AH72" s="110">
        <v>11</v>
      </c>
      <c r="AI72" s="110">
        <v>6</v>
      </c>
      <c r="AJ72" s="110">
        <v>7</v>
      </c>
      <c r="AK72" s="110">
        <v>9</v>
      </c>
      <c r="AL72" s="110">
        <v>7</v>
      </c>
      <c r="AM72" s="110">
        <v>7</v>
      </c>
      <c r="AN72" s="110" t="s">
        <v>430</v>
      </c>
      <c r="AO72" s="110">
        <v>10</v>
      </c>
      <c r="AP72" s="110">
        <v>6</v>
      </c>
      <c r="AQ72" s="110">
        <v>7</v>
      </c>
      <c r="AR72" s="110">
        <v>7</v>
      </c>
      <c r="AS72" s="110">
        <v>14</v>
      </c>
      <c r="AT72" s="109"/>
      <c r="AU72" s="112" t="s">
        <v>430</v>
      </c>
      <c r="AV72" s="112">
        <v>13.54</v>
      </c>
      <c r="AW72" s="112">
        <v>11.22</v>
      </c>
      <c r="AX72" s="112">
        <v>7.19</v>
      </c>
      <c r="AY72" s="112">
        <v>2.5</v>
      </c>
      <c r="AZ72" s="115"/>
      <c r="BA72" s="116" t="s">
        <v>430</v>
      </c>
      <c r="BB72" s="116">
        <v>7</v>
      </c>
      <c r="BC72" s="116">
        <v>7</v>
      </c>
      <c r="BD72" s="116">
        <v>7</v>
      </c>
      <c r="BE72" s="116">
        <v>8</v>
      </c>
      <c r="BF72" s="112"/>
      <c r="BG72" s="114">
        <v>9.2177455583563894</v>
      </c>
      <c r="BH72" s="796">
        <v>0</v>
      </c>
      <c r="BI72" s="796">
        <v>7.6625061240560094E-2</v>
      </c>
      <c r="BJ72" s="809" t="s">
        <v>430</v>
      </c>
      <c r="BK72" s="269"/>
      <c r="BL72" s="112" t="s">
        <v>430</v>
      </c>
      <c r="BM72" s="112" t="s">
        <v>430</v>
      </c>
      <c r="BN72" s="112" t="s">
        <v>430</v>
      </c>
      <c r="BO72" s="109"/>
      <c r="BP72" s="112">
        <v>71.210686670000001</v>
      </c>
      <c r="BQ72" s="109"/>
      <c r="BR72" s="112">
        <v>45.862400000000001</v>
      </c>
      <c r="BS72" s="112">
        <v>16.5823</v>
      </c>
      <c r="BT72" s="112">
        <v>7.8136799999999997</v>
      </c>
      <c r="BU72" s="112">
        <v>29.741620000000001</v>
      </c>
      <c r="BV72" s="109"/>
      <c r="BW72" s="112">
        <v>5.5</v>
      </c>
      <c r="BX72" s="112">
        <v>15.86</v>
      </c>
      <c r="BY72" s="112">
        <v>2.16</v>
      </c>
      <c r="BZ72" s="112">
        <v>2.83</v>
      </c>
      <c r="CA72" s="112">
        <v>0.47</v>
      </c>
      <c r="CB72" s="112">
        <v>1.97</v>
      </c>
      <c r="CC72" s="109"/>
      <c r="CD72" s="118" t="s">
        <v>8964</v>
      </c>
      <c r="CE72" s="118" t="s">
        <v>8965</v>
      </c>
      <c r="CF72" s="118" t="s">
        <v>8966</v>
      </c>
      <c r="CG72" s="118" t="s">
        <v>8967</v>
      </c>
      <c r="CH72" s="118" t="s">
        <v>8968</v>
      </c>
      <c r="CI72" s="109"/>
      <c r="CJ72" s="119" t="s">
        <v>1488</v>
      </c>
    </row>
    <row r="73" spans="1:88" s="107" customFormat="1" x14ac:dyDescent="0.25">
      <c r="A73" s="108" t="s">
        <v>9018</v>
      </c>
      <c r="B73" s="109"/>
      <c r="C73" s="734">
        <v>43281</v>
      </c>
      <c r="D73" s="109"/>
      <c r="E73" s="110">
        <v>775.17</v>
      </c>
      <c r="F73" s="109"/>
      <c r="G73" s="111">
        <v>24.12</v>
      </c>
      <c r="H73" s="109"/>
      <c r="I73" s="152">
        <v>1.33</v>
      </c>
      <c r="J73" s="152">
        <v>7.51</v>
      </c>
      <c r="K73" s="152">
        <v>1.1499999999999999</v>
      </c>
      <c r="L73" s="152">
        <v>1.2</v>
      </c>
      <c r="M73" s="113"/>
      <c r="N73" s="112">
        <v>1.0821000000000001</v>
      </c>
      <c r="O73" s="112">
        <v>0.60860000000000003</v>
      </c>
      <c r="P73" s="112">
        <v>2.4382000000000001</v>
      </c>
      <c r="Q73" s="112">
        <v>7.1932999999999998</v>
      </c>
      <c r="R73" s="112">
        <v>-5.5373000000000001</v>
      </c>
      <c r="S73" s="114">
        <v>-4.7122000000000002</v>
      </c>
      <c r="T73" s="112">
        <v>1.9901</v>
      </c>
      <c r="U73" s="112">
        <v>13.489000000000001</v>
      </c>
      <c r="V73" s="112">
        <v>11.438000000000001</v>
      </c>
      <c r="W73" s="112" t="s">
        <v>430</v>
      </c>
      <c r="X73" s="112">
        <v>9.423</v>
      </c>
      <c r="Y73" s="112">
        <v>-5.391</v>
      </c>
      <c r="Z73" s="112">
        <v>-3.4826000000000001</v>
      </c>
      <c r="AA73" s="112">
        <v>-5.8691000000000004</v>
      </c>
      <c r="AB73" s="112">
        <v>3.1916000000000002</v>
      </c>
      <c r="AC73" s="112">
        <v>11.651</v>
      </c>
      <c r="AD73" s="113"/>
      <c r="AE73" s="110">
        <v>1</v>
      </c>
      <c r="AF73" s="110">
        <v>5</v>
      </c>
      <c r="AG73" s="110">
        <v>7</v>
      </c>
      <c r="AH73" s="110">
        <v>9</v>
      </c>
      <c r="AI73" s="110">
        <v>14</v>
      </c>
      <c r="AJ73" s="110">
        <v>14</v>
      </c>
      <c r="AK73" s="110">
        <v>11</v>
      </c>
      <c r="AL73" s="110">
        <v>8</v>
      </c>
      <c r="AM73" s="110">
        <v>8</v>
      </c>
      <c r="AN73" s="110" t="s">
        <v>430</v>
      </c>
      <c r="AO73" s="110">
        <v>9</v>
      </c>
      <c r="AP73" s="110">
        <v>14</v>
      </c>
      <c r="AQ73" s="110">
        <v>14</v>
      </c>
      <c r="AR73" s="110">
        <v>14</v>
      </c>
      <c r="AS73" s="110">
        <v>2</v>
      </c>
      <c r="AT73" s="109"/>
      <c r="AU73" s="112" t="s">
        <v>430</v>
      </c>
      <c r="AV73" s="112">
        <v>12.18</v>
      </c>
      <c r="AW73" s="112">
        <v>10.25</v>
      </c>
      <c r="AX73" s="112">
        <v>4.93</v>
      </c>
      <c r="AY73" s="112">
        <v>-4.29</v>
      </c>
      <c r="AZ73" s="115"/>
      <c r="BA73" s="116" t="s">
        <v>430</v>
      </c>
      <c r="BB73" s="116">
        <v>8</v>
      </c>
      <c r="BC73" s="116">
        <v>8</v>
      </c>
      <c r="BD73" s="116">
        <v>12</v>
      </c>
      <c r="BE73" s="116">
        <v>14</v>
      </c>
      <c r="BF73" s="112"/>
      <c r="BG73" s="114">
        <v>11.224554006903601</v>
      </c>
      <c r="BH73" s="796">
        <v>0</v>
      </c>
      <c r="BI73" s="796">
        <v>6.2462989758221697E-2</v>
      </c>
      <c r="BJ73" s="809" t="s">
        <v>430</v>
      </c>
      <c r="BK73" s="269"/>
      <c r="BL73" s="112" t="s">
        <v>430</v>
      </c>
      <c r="BM73" s="112" t="s">
        <v>430</v>
      </c>
      <c r="BN73" s="112" t="s">
        <v>430</v>
      </c>
      <c r="BO73" s="109"/>
      <c r="BP73" s="112">
        <v>70.520637480000005</v>
      </c>
      <c r="BQ73" s="109"/>
      <c r="BR73" s="112">
        <v>46.510399999999997</v>
      </c>
      <c r="BS73" s="112">
        <v>11.2651</v>
      </c>
      <c r="BT73" s="112">
        <v>12.724</v>
      </c>
      <c r="BU73" s="112">
        <v>29.500499999999999</v>
      </c>
      <c r="BV73" s="109"/>
      <c r="BW73" s="112">
        <v>2.21</v>
      </c>
      <c r="BX73" s="112">
        <v>15.8</v>
      </c>
      <c r="BY73" s="112">
        <v>2.09</v>
      </c>
      <c r="BZ73" s="112">
        <v>5.35</v>
      </c>
      <c r="CA73" s="112">
        <v>0.77</v>
      </c>
      <c r="CB73" s="112">
        <v>3.26</v>
      </c>
      <c r="CC73" s="109"/>
      <c r="CD73" s="118" t="s">
        <v>4769</v>
      </c>
      <c r="CE73" s="118" t="s">
        <v>8970</v>
      </c>
      <c r="CF73" s="118" t="s">
        <v>8971</v>
      </c>
      <c r="CG73" s="118" t="s">
        <v>8972</v>
      </c>
      <c r="CH73" s="118" t="s">
        <v>8973</v>
      </c>
      <c r="CI73" s="109"/>
      <c r="CJ73" s="119" t="s">
        <v>518</v>
      </c>
    </row>
    <row r="74" spans="1:88" s="107" customFormat="1" x14ac:dyDescent="0.25">
      <c r="A74" s="108" t="s">
        <v>9019</v>
      </c>
      <c r="B74" s="109"/>
      <c r="C74" s="734">
        <v>44183</v>
      </c>
      <c r="D74" s="109"/>
      <c r="E74" s="110">
        <v>731.85400000000004</v>
      </c>
      <c r="F74" s="109"/>
      <c r="G74" s="111">
        <v>19.41</v>
      </c>
      <c r="H74" s="109"/>
      <c r="I74" s="152">
        <v>4.1500000000000004</v>
      </c>
      <c r="J74" s="152">
        <v>7.14</v>
      </c>
      <c r="K74" s="152">
        <v>3.01</v>
      </c>
      <c r="L74" s="152">
        <v>3.22</v>
      </c>
      <c r="M74" s="113"/>
      <c r="N74" s="112">
        <v>0.46579999999999999</v>
      </c>
      <c r="O74" s="112">
        <v>0.88360000000000005</v>
      </c>
      <c r="P74" s="112">
        <v>3.1349999999999998</v>
      </c>
      <c r="Q74" s="112">
        <v>7.5346000000000002</v>
      </c>
      <c r="R74" s="112">
        <v>-0.81759999999999999</v>
      </c>
      <c r="S74" s="114">
        <v>2.8071999999999999</v>
      </c>
      <c r="T74" s="112">
        <v>5.0759999999999996</v>
      </c>
      <c r="U74" s="112">
        <v>12.509499999999999</v>
      </c>
      <c r="V74" s="112">
        <v>10.9146</v>
      </c>
      <c r="W74" s="112" t="s">
        <v>430</v>
      </c>
      <c r="X74" s="112">
        <v>9.9093999999999998</v>
      </c>
      <c r="Y74" s="112">
        <v>-0.6653</v>
      </c>
      <c r="Z74" s="112">
        <v>2.9708000000000001</v>
      </c>
      <c r="AA74" s="112">
        <v>0.93600000000000005</v>
      </c>
      <c r="AB74" s="112">
        <v>2.9708000000000001</v>
      </c>
      <c r="AC74" s="112">
        <v>12.7715</v>
      </c>
      <c r="AD74" s="113"/>
      <c r="AE74" s="110">
        <v>8</v>
      </c>
      <c r="AF74" s="110">
        <v>3</v>
      </c>
      <c r="AG74" s="110">
        <v>4</v>
      </c>
      <c r="AH74" s="110">
        <v>8</v>
      </c>
      <c r="AI74" s="110">
        <v>5</v>
      </c>
      <c r="AJ74" s="110">
        <v>6</v>
      </c>
      <c r="AK74" s="110">
        <v>5</v>
      </c>
      <c r="AL74" s="110">
        <v>9</v>
      </c>
      <c r="AM74" s="110">
        <v>9</v>
      </c>
      <c r="AN74" s="110" t="s">
        <v>430</v>
      </c>
      <c r="AO74" s="110">
        <v>8</v>
      </c>
      <c r="AP74" s="110">
        <v>5</v>
      </c>
      <c r="AQ74" s="110">
        <v>6</v>
      </c>
      <c r="AR74" s="110">
        <v>6</v>
      </c>
      <c r="AS74" s="110">
        <v>4</v>
      </c>
      <c r="AT74" s="109"/>
      <c r="AU74" s="112" t="s">
        <v>430</v>
      </c>
      <c r="AV74" s="112" t="s">
        <v>430</v>
      </c>
      <c r="AW74" s="112">
        <v>10.25</v>
      </c>
      <c r="AX74" s="112">
        <v>7.35</v>
      </c>
      <c r="AY74" s="112">
        <v>3.35</v>
      </c>
      <c r="AZ74" s="115"/>
      <c r="BA74" s="116" t="s">
        <v>430</v>
      </c>
      <c r="BB74" s="116" t="s">
        <v>430</v>
      </c>
      <c r="BC74" s="116">
        <v>8</v>
      </c>
      <c r="BD74" s="116">
        <v>6</v>
      </c>
      <c r="BE74" s="116">
        <v>5</v>
      </c>
      <c r="BF74" s="112"/>
      <c r="BG74" s="114">
        <v>10.1957374399377</v>
      </c>
      <c r="BH74" s="796">
        <v>0</v>
      </c>
      <c r="BI74" s="796">
        <v>6.3167455918654997E-2</v>
      </c>
      <c r="BJ74" s="809" t="s">
        <v>430</v>
      </c>
      <c r="BK74" s="269"/>
      <c r="BL74" s="112" t="s">
        <v>430</v>
      </c>
      <c r="BM74" s="112" t="s">
        <v>430</v>
      </c>
      <c r="BN74" s="112" t="s">
        <v>430</v>
      </c>
      <c r="BO74" s="109"/>
      <c r="BP74" s="112">
        <v>72.915177900000003</v>
      </c>
      <c r="BQ74" s="109"/>
      <c r="BR74" s="112">
        <v>40.78</v>
      </c>
      <c r="BS74" s="112">
        <v>15.990600000000001</v>
      </c>
      <c r="BT74" s="112">
        <v>16.144500000000001</v>
      </c>
      <c r="BU74" s="112">
        <v>27.084900000000001</v>
      </c>
      <c r="BV74" s="109"/>
      <c r="BW74" s="112">
        <v>1.46</v>
      </c>
      <c r="BX74" s="112">
        <v>18.190000000000001</v>
      </c>
      <c r="BY74" s="112" t="s">
        <v>430</v>
      </c>
      <c r="BZ74" s="112" t="s">
        <v>430</v>
      </c>
      <c r="CA74" s="112" t="s">
        <v>430</v>
      </c>
      <c r="CB74" s="112">
        <v>7.44</v>
      </c>
      <c r="CC74" s="109"/>
      <c r="CD74" s="118" t="s">
        <v>8975</v>
      </c>
      <c r="CE74" s="118" t="s">
        <v>8976</v>
      </c>
      <c r="CF74" s="118" t="s">
        <v>8977</v>
      </c>
      <c r="CG74" s="118" t="s">
        <v>8978</v>
      </c>
      <c r="CH74" s="118" t="s">
        <v>8979</v>
      </c>
      <c r="CI74" s="109"/>
      <c r="CJ74" s="119" t="s">
        <v>547</v>
      </c>
    </row>
    <row r="75" spans="1:88" s="107" customFormat="1" x14ac:dyDescent="0.25">
      <c r="A75" s="108" t="s">
        <v>9020</v>
      </c>
      <c r="B75" s="109"/>
      <c r="C75" s="734">
        <v>41275</v>
      </c>
      <c r="D75" s="109"/>
      <c r="E75" s="110">
        <v>696.96500000000003</v>
      </c>
      <c r="F75" s="109"/>
      <c r="G75" s="111">
        <v>134.24250000000001</v>
      </c>
      <c r="H75" s="109"/>
      <c r="I75" s="152">
        <v>2.99</v>
      </c>
      <c r="J75" s="152">
        <v>7.8</v>
      </c>
      <c r="K75" s="152">
        <v>2.4</v>
      </c>
      <c r="L75" s="152">
        <v>2.52</v>
      </c>
      <c r="M75" s="113"/>
      <c r="N75" s="112">
        <v>0.42149999999999999</v>
      </c>
      <c r="O75" s="112">
        <v>0.32819999999999999</v>
      </c>
      <c r="P75" s="112">
        <v>1.7967</v>
      </c>
      <c r="Q75" s="112">
        <v>7.585</v>
      </c>
      <c r="R75" s="112">
        <v>-3.1463999999999999</v>
      </c>
      <c r="S75" s="114">
        <v>-2.8885999999999998</v>
      </c>
      <c r="T75" s="112">
        <v>-1.2209000000000001</v>
      </c>
      <c r="U75" s="112">
        <v>16.336099999999998</v>
      </c>
      <c r="V75" s="112">
        <v>14.4419</v>
      </c>
      <c r="W75" s="112">
        <v>13.0703</v>
      </c>
      <c r="X75" s="112">
        <v>9.9419000000000004</v>
      </c>
      <c r="Y75" s="112">
        <v>-2.6663000000000001</v>
      </c>
      <c r="Z75" s="112">
        <v>-1.3050999999999999</v>
      </c>
      <c r="AA75" s="112">
        <v>-4.4223999999999997</v>
      </c>
      <c r="AB75" s="112">
        <v>1.8337000000000001</v>
      </c>
      <c r="AC75" s="112">
        <v>13.273300000000001</v>
      </c>
      <c r="AD75" s="113"/>
      <c r="AE75" s="110">
        <v>10</v>
      </c>
      <c r="AF75" s="110">
        <v>11</v>
      </c>
      <c r="AG75" s="110">
        <v>12</v>
      </c>
      <c r="AH75" s="110">
        <v>7</v>
      </c>
      <c r="AI75" s="110">
        <v>11</v>
      </c>
      <c r="AJ75" s="110">
        <v>13</v>
      </c>
      <c r="AK75" s="110">
        <v>14</v>
      </c>
      <c r="AL75" s="110">
        <v>3</v>
      </c>
      <c r="AM75" s="110">
        <v>3</v>
      </c>
      <c r="AN75" s="110">
        <v>2</v>
      </c>
      <c r="AO75" s="110">
        <v>7</v>
      </c>
      <c r="AP75" s="110">
        <v>11</v>
      </c>
      <c r="AQ75" s="110">
        <v>13</v>
      </c>
      <c r="AR75" s="110">
        <v>13</v>
      </c>
      <c r="AS75" s="110">
        <v>11</v>
      </c>
      <c r="AT75" s="109"/>
      <c r="AU75" s="112">
        <v>14.69</v>
      </c>
      <c r="AV75" s="112">
        <v>16.48</v>
      </c>
      <c r="AW75" s="112">
        <v>12.6</v>
      </c>
      <c r="AX75" s="112">
        <v>4.6100000000000003</v>
      </c>
      <c r="AY75" s="112">
        <v>-1.96</v>
      </c>
      <c r="AZ75" s="115"/>
      <c r="BA75" s="116">
        <v>2</v>
      </c>
      <c r="BB75" s="116">
        <v>3</v>
      </c>
      <c r="BC75" s="116">
        <v>4</v>
      </c>
      <c r="BD75" s="116">
        <v>13</v>
      </c>
      <c r="BE75" s="116">
        <v>13</v>
      </c>
      <c r="BF75" s="112"/>
      <c r="BG75" s="114">
        <v>12.687683509182801</v>
      </c>
      <c r="BH75" s="796">
        <v>0</v>
      </c>
      <c r="BI75" s="796">
        <v>7.5839460050911994E-2</v>
      </c>
      <c r="BJ75" s="809" t="s">
        <v>430</v>
      </c>
      <c r="BK75" s="269"/>
      <c r="BL75" s="112" t="s">
        <v>430</v>
      </c>
      <c r="BM75" s="112" t="s">
        <v>430</v>
      </c>
      <c r="BN75" s="112" t="s">
        <v>430</v>
      </c>
      <c r="BO75" s="109"/>
      <c r="BP75" s="112">
        <v>75.593141860000003</v>
      </c>
      <c r="BQ75" s="109"/>
      <c r="BR75" s="112">
        <v>48.478999999999999</v>
      </c>
      <c r="BS75" s="112">
        <v>18.294</v>
      </c>
      <c r="BT75" s="112">
        <v>8.8202200000000008</v>
      </c>
      <c r="BU75" s="112">
        <v>24.406780000000001</v>
      </c>
      <c r="BV75" s="109"/>
      <c r="BW75" s="112">
        <v>6.38</v>
      </c>
      <c r="BX75" s="112">
        <v>11.22</v>
      </c>
      <c r="BY75" s="112">
        <v>2.52</v>
      </c>
      <c r="BZ75" s="112">
        <v>0.72</v>
      </c>
      <c r="CA75" s="112" t="s">
        <v>430</v>
      </c>
      <c r="CB75" s="112">
        <v>3.56</v>
      </c>
      <c r="CC75" s="109"/>
      <c r="CD75" s="118" t="s">
        <v>1580</v>
      </c>
      <c r="CE75" s="118" t="s">
        <v>8981</v>
      </c>
      <c r="CF75" s="118" t="s">
        <v>8982</v>
      </c>
      <c r="CG75" s="118" t="s">
        <v>8983</v>
      </c>
      <c r="CH75" s="118" t="s">
        <v>8984</v>
      </c>
      <c r="CI75" s="109"/>
      <c r="CJ75" s="119" t="s">
        <v>8985</v>
      </c>
    </row>
    <row r="76" spans="1:88" s="107" customFormat="1" x14ac:dyDescent="0.25">
      <c r="A76" s="108" t="s">
        <v>9021</v>
      </c>
      <c r="B76" s="109"/>
      <c r="C76" s="734">
        <v>41277</v>
      </c>
      <c r="D76" s="109"/>
      <c r="E76" s="110">
        <v>525.22</v>
      </c>
      <c r="F76" s="109"/>
      <c r="G76" s="111">
        <v>225.73869999999999</v>
      </c>
      <c r="H76" s="109"/>
      <c r="I76" s="152" t="s">
        <v>430</v>
      </c>
      <c r="J76" s="152" t="s">
        <v>430</v>
      </c>
      <c r="K76" s="152" t="s">
        <v>430</v>
      </c>
      <c r="L76" s="152" t="s">
        <v>430</v>
      </c>
      <c r="M76" s="113"/>
      <c r="N76" s="112">
        <v>0.51910000000000001</v>
      </c>
      <c r="O76" s="112">
        <v>0.37890000000000001</v>
      </c>
      <c r="P76" s="112">
        <v>1.9348000000000001</v>
      </c>
      <c r="Q76" s="112">
        <v>9.2949999999999999</v>
      </c>
      <c r="R76" s="112">
        <v>-1.9260999999999999</v>
      </c>
      <c r="S76" s="114">
        <v>0.79800000000000004</v>
      </c>
      <c r="T76" s="112">
        <v>3.7299000000000002</v>
      </c>
      <c r="U76" s="112">
        <v>12.246600000000001</v>
      </c>
      <c r="V76" s="112">
        <v>9.8309999999999995</v>
      </c>
      <c r="W76" s="112">
        <v>10.6174</v>
      </c>
      <c r="X76" s="112">
        <v>11.2104</v>
      </c>
      <c r="Y76" s="112">
        <v>-1.6294</v>
      </c>
      <c r="Z76" s="112">
        <v>2.1553</v>
      </c>
      <c r="AA76" s="112">
        <v>-0.52859999999999996</v>
      </c>
      <c r="AB76" s="112">
        <v>2.6410999999999998</v>
      </c>
      <c r="AC76" s="112">
        <v>10.300599999999999</v>
      </c>
      <c r="AD76" s="113"/>
      <c r="AE76" s="110">
        <v>5</v>
      </c>
      <c r="AF76" s="110">
        <v>9</v>
      </c>
      <c r="AG76" s="110">
        <v>11</v>
      </c>
      <c r="AH76" s="110">
        <v>5</v>
      </c>
      <c r="AI76" s="110">
        <v>10</v>
      </c>
      <c r="AJ76" s="110">
        <v>9</v>
      </c>
      <c r="AK76" s="110">
        <v>10</v>
      </c>
      <c r="AL76" s="110">
        <v>10</v>
      </c>
      <c r="AM76" s="110">
        <v>12</v>
      </c>
      <c r="AN76" s="110">
        <v>4</v>
      </c>
      <c r="AO76" s="110">
        <v>5</v>
      </c>
      <c r="AP76" s="110">
        <v>8</v>
      </c>
      <c r="AQ76" s="110">
        <v>8</v>
      </c>
      <c r="AR76" s="110">
        <v>9</v>
      </c>
      <c r="AS76" s="110">
        <v>6</v>
      </c>
      <c r="AT76" s="109"/>
      <c r="AU76" s="112">
        <v>10.67</v>
      </c>
      <c r="AV76" s="112">
        <v>11.06</v>
      </c>
      <c r="AW76" s="112">
        <v>9.92</v>
      </c>
      <c r="AX76" s="112">
        <v>7.08</v>
      </c>
      <c r="AY76" s="112">
        <v>2.82</v>
      </c>
      <c r="AZ76" s="115"/>
      <c r="BA76" s="116">
        <v>4</v>
      </c>
      <c r="BB76" s="116">
        <v>9</v>
      </c>
      <c r="BC76" s="116">
        <v>10</v>
      </c>
      <c r="BD76" s="116">
        <v>8</v>
      </c>
      <c r="BE76" s="116">
        <v>7</v>
      </c>
      <c r="BF76" s="112"/>
      <c r="BG76" s="114">
        <v>10.8022292130614</v>
      </c>
      <c r="BH76" s="796">
        <v>0</v>
      </c>
      <c r="BI76" s="796">
        <v>5.5876412108875402E-2</v>
      </c>
      <c r="BJ76" s="809" t="s">
        <v>430</v>
      </c>
      <c r="BK76" s="269"/>
      <c r="BL76" s="112" t="s">
        <v>430</v>
      </c>
      <c r="BM76" s="112" t="s">
        <v>430</v>
      </c>
      <c r="BN76" s="112" t="s">
        <v>430</v>
      </c>
      <c r="BO76" s="109"/>
      <c r="BP76" s="112">
        <v>65.688926480000006</v>
      </c>
      <c r="BQ76" s="109"/>
      <c r="BR76" s="112">
        <v>40.600999999999999</v>
      </c>
      <c r="BS76" s="112">
        <v>13.46</v>
      </c>
      <c r="BT76" s="112">
        <v>11.6279</v>
      </c>
      <c r="BU76" s="112">
        <v>34.311100000000003</v>
      </c>
      <c r="BV76" s="109"/>
      <c r="BW76" s="112">
        <v>13.67</v>
      </c>
      <c r="BX76" s="112">
        <v>9.09</v>
      </c>
      <c r="BY76" s="112" t="s">
        <v>430</v>
      </c>
      <c r="BZ76" s="112" t="s">
        <v>430</v>
      </c>
      <c r="CA76" s="112" t="s">
        <v>430</v>
      </c>
      <c r="CB76" s="112">
        <v>11.56</v>
      </c>
      <c r="CC76" s="109"/>
      <c r="CD76" s="118" t="s">
        <v>3778</v>
      </c>
      <c r="CE76" s="118" t="s">
        <v>8987</v>
      </c>
      <c r="CF76" s="118" t="s">
        <v>8988</v>
      </c>
      <c r="CG76" s="118" t="s">
        <v>4241</v>
      </c>
      <c r="CH76" s="118" t="s">
        <v>8989</v>
      </c>
      <c r="CI76" s="109"/>
      <c r="CJ76" s="119" t="s">
        <v>476</v>
      </c>
    </row>
    <row r="77" spans="1:88" s="107" customFormat="1" x14ac:dyDescent="0.25">
      <c r="A77" s="108" t="s">
        <v>9022</v>
      </c>
      <c r="B77" s="109"/>
      <c r="C77" s="734">
        <v>41275</v>
      </c>
      <c r="D77" s="109"/>
      <c r="E77" s="110">
        <v>204.363</v>
      </c>
      <c r="F77" s="109"/>
      <c r="G77" s="111">
        <v>155.30000000000001</v>
      </c>
      <c r="H77" s="109"/>
      <c r="I77" s="152">
        <v>3.98</v>
      </c>
      <c r="J77" s="152">
        <v>6.6</v>
      </c>
      <c r="K77" s="152">
        <v>3.12</v>
      </c>
      <c r="L77" s="152" t="s">
        <v>430</v>
      </c>
      <c r="M77" s="113"/>
      <c r="N77" s="112" t="s">
        <v>430</v>
      </c>
      <c r="O77" s="112">
        <v>-0.1671</v>
      </c>
      <c r="P77" s="112">
        <v>1.9832000000000001</v>
      </c>
      <c r="Q77" s="112">
        <v>8.1928000000000001</v>
      </c>
      <c r="R77" s="112">
        <v>-1.8889</v>
      </c>
      <c r="S77" s="114">
        <v>0.78090000000000004</v>
      </c>
      <c r="T77" s="112">
        <v>4.6178999999999997</v>
      </c>
      <c r="U77" s="112">
        <v>10.3568</v>
      </c>
      <c r="V77" s="112">
        <v>8.8033000000000001</v>
      </c>
      <c r="W77" s="112">
        <v>10.4373</v>
      </c>
      <c r="X77" s="112">
        <v>10.266999999999999</v>
      </c>
      <c r="Y77" s="112">
        <v>-1.4781</v>
      </c>
      <c r="Z77" s="112">
        <v>0.33600000000000002</v>
      </c>
      <c r="AA77" s="112">
        <v>-0.95030000000000003</v>
      </c>
      <c r="AB77" s="112">
        <v>2.0234000000000001</v>
      </c>
      <c r="AC77" s="112">
        <v>11.2552</v>
      </c>
      <c r="AD77" s="113"/>
      <c r="AE77" s="110" t="s">
        <v>430</v>
      </c>
      <c r="AF77" s="110">
        <v>14</v>
      </c>
      <c r="AG77" s="110">
        <v>9</v>
      </c>
      <c r="AH77" s="110">
        <v>6</v>
      </c>
      <c r="AI77" s="110">
        <v>9</v>
      </c>
      <c r="AJ77" s="110">
        <v>10</v>
      </c>
      <c r="AK77" s="110">
        <v>8</v>
      </c>
      <c r="AL77" s="110">
        <v>14</v>
      </c>
      <c r="AM77" s="110">
        <v>14</v>
      </c>
      <c r="AN77" s="110">
        <v>5</v>
      </c>
      <c r="AO77" s="110">
        <v>6</v>
      </c>
      <c r="AP77" s="110">
        <v>7</v>
      </c>
      <c r="AQ77" s="110">
        <v>10</v>
      </c>
      <c r="AR77" s="110">
        <v>10</v>
      </c>
      <c r="AS77" s="110">
        <v>10</v>
      </c>
      <c r="AT77" s="109"/>
      <c r="AU77" s="112">
        <v>10.53</v>
      </c>
      <c r="AV77" s="112">
        <v>10.96</v>
      </c>
      <c r="AW77" s="112">
        <v>9.0500000000000007</v>
      </c>
      <c r="AX77" s="112">
        <v>6.29</v>
      </c>
      <c r="AY77" s="112">
        <v>0.83</v>
      </c>
      <c r="AZ77" s="115"/>
      <c r="BA77" s="116">
        <v>5</v>
      </c>
      <c r="BB77" s="116">
        <v>10</v>
      </c>
      <c r="BC77" s="116">
        <v>12</v>
      </c>
      <c r="BD77" s="116">
        <v>10</v>
      </c>
      <c r="BE77" s="116">
        <v>10</v>
      </c>
      <c r="BF77" s="112"/>
      <c r="BG77" s="114">
        <v>9.2121159935611896</v>
      </c>
      <c r="BH77" s="796">
        <v>0</v>
      </c>
      <c r="BI77" s="796">
        <v>4.9982198359495002E-2</v>
      </c>
      <c r="BJ77" s="809" t="s">
        <v>430</v>
      </c>
      <c r="BK77" s="269"/>
      <c r="BL77" s="112" t="s">
        <v>430</v>
      </c>
      <c r="BM77" s="112" t="s">
        <v>430</v>
      </c>
      <c r="BN77" s="112" t="s">
        <v>430</v>
      </c>
      <c r="BO77" s="109"/>
      <c r="BP77" s="112">
        <v>77.165368790000002</v>
      </c>
      <c r="BQ77" s="109"/>
      <c r="BR77" s="112">
        <v>48.070599999999999</v>
      </c>
      <c r="BS77" s="112">
        <v>9.9196100000000005</v>
      </c>
      <c r="BT77" s="112">
        <v>7.9494699999999998</v>
      </c>
      <c r="BU77" s="112">
        <v>34.060319999999997</v>
      </c>
      <c r="BV77" s="109"/>
      <c r="BW77" s="112">
        <v>15.25</v>
      </c>
      <c r="BX77" s="112">
        <v>4.9400000000000004</v>
      </c>
      <c r="BY77" s="112" t="s">
        <v>430</v>
      </c>
      <c r="BZ77" s="112" t="s">
        <v>430</v>
      </c>
      <c r="CA77" s="112" t="s">
        <v>430</v>
      </c>
      <c r="CB77" s="112">
        <v>2.64</v>
      </c>
      <c r="CC77" s="109"/>
      <c r="CD77" s="118" t="s">
        <v>8991</v>
      </c>
      <c r="CE77" s="118" t="s">
        <v>8992</v>
      </c>
      <c r="CF77" s="118" t="s">
        <v>8993</v>
      </c>
      <c r="CG77" s="118" t="s">
        <v>8994</v>
      </c>
      <c r="CH77" s="118" t="s">
        <v>8995</v>
      </c>
      <c r="CI77" s="109"/>
      <c r="CJ77" s="119" t="s">
        <v>602</v>
      </c>
    </row>
    <row r="78" spans="1:88" s="107" customFormat="1" x14ac:dyDescent="0.25">
      <c r="A78" s="108" t="s">
        <v>9023</v>
      </c>
      <c r="B78" s="109"/>
      <c r="C78" s="734">
        <v>43220</v>
      </c>
      <c r="D78" s="109"/>
      <c r="E78" s="110">
        <v>115.97</v>
      </c>
      <c r="F78" s="109"/>
      <c r="G78" s="111">
        <v>25.0518</v>
      </c>
      <c r="H78" s="109"/>
      <c r="I78" s="152">
        <v>7.0000000000000007E-2</v>
      </c>
      <c r="J78" s="152">
        <v>5.72</v>
      </c>
      <c r="K78" s="152">
        <v>7.0000000000000007E-2</v>
      </c>
      <c r="L78" s="152">
        <v>7.0000000000000007E-2</v>
      </c>
      <c r="M78" s="113"/>
      <c r="N78" s="112">
        <v>0.48609999999999998</v>
      </c>
      <c r="O78" s="112">
        <v>1.2112000000000001</v>
      </c>
      <c r="P78" s="112">
        <v>4.6397000000000004</v>
      </c>
      <c r="Q78" s="112">
        <v>12.950799999999999</v>
      </c>
      <c r="R78" s="112">
        <v>3.4215</v>
      </c>
      <c r="S78" s="114">
        <v>9.0180000000000007</v>
      </c>
      <c r="T78" s="112">
        <v>7.7956000000000003</v>
      </c>
      <c r="U78" s="112">
        <v>14.045400000000001</v>
      </c>
      <c r="V78" s="112">
        <v>12.845000000000001</v>
      </c>
      <c r="W78" s="112" t="s">
        <v>430</v>
      </c>
      <c r="X78" s="112">
        <v>15.8926</v>
      </c>
      <c r="Y78" s="112">
        <v>3.3921000000000001</v>
      </c>
      <c r="Z78" s="112">
        <v>6.9644000000000004</v>
      </c>
      <c r="AA78" s="112">
        <v>6.0959000000000003</v>
      </c>
      <c r="AB78" s="112">
        <v>3.8740000000000001</v>
      </c>
      <c r="AC78" s="112">
        <v>11.918100000000001</v>
      </c>
      <c r="AD78" s="113"/>
      <c r="AE78" s="110">
        <v>7</v>
      </c>
      <c r="AF78" s="110">
        <v>2</v>
      </c>
      <c r="AG78" s="110">
        <v>1</v>
      </c>
      <c r="AH78" s="110">
        <v>3</v>
      </c>
      <c r="AI78" s="110">
        <v>3</v>
      </c>
      <c r="AJ78" s="110">
        <v>3</v>
      </c>
      <c r="AK78" s="110">
        <v>2</v>
      </c>
      <c r="AL78" s="110">
        <v>6</v>
      </c>
      <c r="AM78" s="110">
        <v>6</v>
      </c>
      <c r="AN78" s="110" t="s">
        <v>430</v>
      </c>
      <c r="AO78" s="110">
        <v>3</v>
      </c>
      <c r="AP78" s="110">
        <v>3</v>
      </c>
      <c r="AQ78" s="110">
        <v>3</v>
      </c>
      <c r="AR78" s="110">
        <v>4</v>
      </c>
      <c r="AS78" s="110">
        <v>1</v>
      </c>
      <c r="AT78" s="109"/>
      <c r="AU78" s="112" t="s">
        <v>430</v>
      </c>
      <c r="AV78" s="112">
        <v>13.72</v>
      </c>
      <c r="AW78" s="112">
        <v>12.51</v>
      </c>
      <c r="AX78" s="112">
        <v>10.5</v>
      </c>
      <c r="AY78" s="112">
        <v>12.27</v>
      </c>
      <c r="AZ78" s="115"/>
      <c r="BA78" s="116" t="s">
        <v>430</v>
      </c>
      <c r="BB78" s="116">
        <v>6</v>
      </c>
      <c r="BC78" s="116">
        <v>5</v>
      </c>
      <c r="BD78" s="116">
        <v>4</v>
      </c>
      <c r="BE78" s="116">
        <v>3</v>
      </c>
      <c r="BF78" s="112"/>
      <c r="BG78" s="114">
        <v>10.067073082417901</v>
      </c>
      <c r="BH78" s="796">
        <v>0</v>
      </c>
      <c r="BI78" s="796">
        <v>7.3316090733426306E-2</v>
      </c>
      <c r="BJ78" s="809" t="s">
        <v>430</v>
      </c>
      <c r="BK78" s="269"/>
      <c r="BL78" s="112" t="s">
        <v>430</v>
      </c>
      <c r="BM78" s="112" t="s">
        <v>430</v>
      </c>
      <c r="BN78" s="112" t="s">
        <v>430</v>
      </c>
      <c r="BO78" s="109"/>
      <c r="BP78" s="112">
        <v>72.883861150000001</v>
      </c>
      <c r="BQ78" s="109"/>
      <c r="BR78" s="112">
        <v>24.594000000000001</v>
      </c>
      <c r="BS78" s="112">
        <v>9.0587199999999992</v>
      </c>
      <c r="BT78" s="112">
        <v>39.231099999999998</v>
      </c>
      <c r="BU78" s="112">
        <v>27.11618</v>
      </c>
      <c r="BV78" s="109"/>
      <c r="BW78" s="112" t="s">
        <v>430</v>
      </c>
      <c r="BX78" s="112">
        <v>11.64</v>
      </c>
      <c r="BY78" s="112">
        <v>4.96</v>
      </c>
      <c r="BZ78" s="112" t="s">
        <v>430</v>
      </c>
      <c r="CA78" s="112" t="s">
        <v>430</v>
      </c>
      <c r="CB78" s="112">
        <v>10.52</v>
      </c>
      <c r="CC78" s="109"/>
      <c r="CD78" s="118" t="s">
        <v>8997</v>
      </c>
      <c r="CE78" s="118" t="s">
        <v>8998</v>
      </c>
      <c r="CF78" s="118" t="s">
        <v>8999</v>
      </c>
      <c r="CG78" s="118" t="s">
        <v>9000</v>
      </c>
      <c r="CH78" s="118" t="s">
        <v>9001</v>
      </c>
      <c r="CI78" s="109"/>
      <c r="CJ78" s="119" t="s">
        <v>554</v>
      </c>
    </row>
    <row r="79" spans="1:88" s="107" customFormat="1" x14ac:dyDescent="0.25">
      <c r="A79" s="108" t="s">
        <v>9024</v>
      </c>
      <c r="B79" s="109"/>
      <c r="C79" s="734">
        <v>43447</v>
      </c>
      <c r="D79" s="109"/>
      <c r="E79" s="110">
        <v>51.202100000000002</v>
      </c>
      <c r="F79" s="109"/>
      <c r="G79" s="111">
        <v>23.043900000000001</v>
      </c>
      <c r="H79" s="109"/>
      <c r="I79" s="152">
        <v>4.4000000000000002E-4</v>
      </c>
      <c r="J79" s="152">
        <v>6.28</v>
      </c>
      <c r="K79" s="152">
        <v>4.0999999999999999E-4</v>
      </c>
      <c r="L79" s="152">
        <v>4.4000000000000002E-4</v>
      </c>
      <c r="M79" s="113"/>
      <c r="N79" s="112">
        <v>0.50509999999999999</v>
      </c>
      <c r="O79" s="112">
        <v>0.19170000000000001</v>
      </c>
      <c r="P79" s="112">
        <v>1.4390000000000001</v>
      </c>
      <c r="Q79" s="112">
        <v>5.6425000000000001</v>
      </c>
      <c r="R79" s="112">
        <v>-3.5230999999999999</v>
      </c>
      <c r="S79" s="114">
        <v>-0.1227</v>
      </c>
      <c r="T79" s="112">
        <v>1.2311000000000001</v>
      </c>
      <c r="U79" s="112">
        <v>10.833299999999999</v>
      </c>
      <c r="V79" s="112">
        <v>10.123900000000001</v>
      </c>
      <c r="W79" s="112" t="s">
        <v>430</v>
      </c>
      <c r="X79" s="112">
        <v>7.8779000000000003</v>
      </c>
      <c r="Y79" s="112">
        <v>-3.3668999999999998</v>
      </c>
      <c r="Z79" s="112">
        <v>-0.43290000000000001</v>
      </c>
      <c r="AA79" s="112">
        <v>-1.3848</v>
      </c>
      <c r="AB79" s="112">
        <v>1.7206999999999999</v>
      </c>
      <c r="AC79" s="112">
        <v>11.717499999999999</v>
      </c>
      <c r="AD79" s="113"/>
      <c r="AE79" s="110">
        <v>6</v>
      </c>
      <c r="AF79" s="110">
        <v>12</v>
      </c>
      <c r="AG79" s="110">
        <v>13</v>
      </c>
      <c r="AH79" s="110">
        <v>14</v>
      </c>
      <c r="AI79" s="110">
        <v>12</v>
      </c>
      <c r="AJ79" s="110">
        <v>12</v>
      </c>
      <c r="AK79" s="110">
        <v>13</v>
      </c>
      <c r="AL79" s="110">
        <v>12</v>
      </c>
      <c r="AM79" s="110">
        <v>10</v>
      </c>
      <c r="AN79" s="110" t="s">
        <v>430</v>
      </c>
      <c r="AO79" s="110">
        <v>13</v>
      </c>
      <c r="AP79" s="110">
        <v>12</v>
      </c>
      <c r="AQ79" s="110">
        <v>12</v>
      </c>
      <c r="AR79" s="110">
        <v>11</v>
      </c>
      <c r="AS79" s="110">
        <v>12</v>
      </c>
      <c r="AT79" s="109"/>
      <c r="AU79" s="112" t="s">
        <v>430</v>
      </c>
      <c r="AV79" s="112">
        <v>10.96</v>
      </c>
      <c r="AW79" s="112">
        <v>8.56</v>
      </c>
      <c r="AX79" s="112">
        <v>4.6100000000000003</v>
      </c>
      <c r="AY79" s="112">
        <v>-1.44</v>
      </c>
      <c r="AZ79" s="115"/>
      <c r="BA79" s="116" t="s">
        <v>430</v>
      </c>
      <c r="BB79" s="116">
        <v>10</v>
      </c>
      <c r="BC79" s="116">
        <v>13</v>
      </c>
      <c r="BD79" s="116">
        <v>13</v>
      </c>
      <c r="BE79" s="116">
        <v>12</v>
      </c>
      <c r="BF79" s="112"/>
      <c r="BG79" s="114">
        <v>10.412759397063899</v>
      </c>
      <c r="BH79" s="796">
        <v>0</v>
      </c>
      <c r="BI79" s="796">
        <v>4.5769827410542897E-2</v>
      </c>
      <c r="BJ79" s="809" t="s">
        <v>430</v>
      </c>
      <c r="BK79" s="269"/>
      <c r="BL79" s="112" t="s">
        <v>430</v>
      </c>
      <c r="BM79" s="112" t="s">
        <v>430</v>
      </c>
      <c r="BN79" s="112" t="s">
        <v>430</v>
      </c>
      <c r="BO79" s="109"/>
      <c r="BP79" s="112">
        <v>72.729618560000006</v>
      </c>
      <c r="BQ79" s="109"/>
      <c r="BR79" s="112">
        <v>44.645200000000003</v>
      </c>
      <c r="BS79" s="112">
        <v>27.020600000000002</v>
      </c>
      <c r="BT79" s="112">
        <v>0.592302</v>
      </c>
      <c r="BU79" s="112">
        <v>27.741897999999999</v>
      </c>
      <c r="BV79" s="109"/>
      <c r="BW79" s="112" t="s">
        <v>430</v>
      </c>
      <c r="BX79" s="112">
        <v>7.89</v>
      </c>
      <c r="BY79" s="112">
        <v>0.99</v>
      </c>
      <c r="BZ79" s="112" t="s">
        <v>430</v>
      </c>
      <c r="CA79" s="112" t="s">
        <v>430</v>
      </c>
      <c r="CB79" s="112">
        <v>18.39</v>
      </c>
      <c r="CC79" s="109"/>
      <c r="CD79" s="118" t="s">
        <v>1125</v>
      </c>
      <c r="CE79" s="118" t="s">
        <v>9003</v>
      </c>
      <c r="CF79" s="118" t="s">
        <v>9004</v>
      </c>
      <c r="CG79" s="118" t="s">
        <v>9005</v>
      </c>
      <c r="CH79" s="118" t="s">
        <v>9006</v>
      </c>
      <c r="CI79" s="109"/>
      <c r="CJ79" s="119" t="s">
        <v>1181</v>
      </c>
    </row>
    <row r="80" spans="1:88" s="107" customFormat="1" x14ac:dyDescent="0.25">
      <c r="A80" s="108" t="s">
        <v>9025</v>
      </c>
      <c r="B80" s="109"/>
      <c r="C80" s="734">
        <v>41607</v>
      </c>
      <c r="D80" s="109"/>
      <c r="E80" s="110">
        <v>49.802500000000002</v>
      </c>
      <c r="F80" s="109"/>
      <c r="G80" s="111">
        <v>36.881100000000004</v>
      </c>
      <c r="H80" s="109"/>
      <c r="I80" s="152">
        <v>2.21</v>
      </c>
      <c r="J80" s="152">
        <v>7.05</v>
      </c>
      <c r="K80" s="152">
        <v>1.85</v>
      </c>
      <c r="L80" s="152">
        <v>1.93</v>
      </c>
      <c r="M80" s="113"/>
      <c r="N80" s="112">
        <v>0.4289</v>
      </c>
      <c r="O80" s="112">
        <v>0.55259999999999998</v>
      </c>
      <c r="P80" s="112">
        <v>1.9829000000000001</v>
      </c>
      <c r="Q80" s="112">
        <v>7.0491000000000001</v>
      </c>
      <c r="R80" s="112">
        <v>-1.4575</v>
      </c>
      <c r="S80" s="114">
        <v>3.2204999999999999</v>
      </c>
      <c r="T80" s="112">
        <v>1.5072000000000001</v>
      </c>
      <c r="U80" s="112">
        <v>11.884</v>
      </c>
      <c r="V80" s="112">
        <v>9.9464000000000006</v>
      </c>
      <c r="W80" s="112">
        <v>10.912699999999999</v>
      </c>
      <c r="X80" s="112">
        <v>8.8705999999999996</v>
      </c>
      <c r="Y80" s="112">
        <v>-1.6425000000000001</v>
      </c>
      <c r="Z80" s="112">
        <v>3.1821000000000002</v>
      </c>
      <c r="AA80" s="112">
        <v>1.0792999999999999</v>
      </c>
      <c r="AB80" s="112">
        <v>2.1473</v>
      </c>
      <c r="AC80" s="112">
        <v>10.936</v>
      </c>
      <c r="AD80" s="113"/>
      <c r="AE80" s="110">
        <v>9</v>
      </c>
      <c r="AF80" s="110">
        <v>6</v>
      </c>
      <c r="AG80" s="110">
        <v>10</v>
      </c>
      <c r="AH80" s="110">
        <v>10</v>
      </c>
      <c r="AI80" s="110">
        <v>7</v>
      </c>
      <c r="AJ80" s="110">
        <v>5</v>
      </c>
      <c r="AK80" s="110">
        <v>12</v>
      </c>
      <c r="AL80" s="110">
        <v>11</v>
      </c>
      <c r="AM80" s="110">
        <v>11</v>
      </c>
      <c r="AN80" s="110">
        <v>3</v>
      </c>
      <c r="AO80" s="110">
        <v>11</v>
      </c>
      <c r="AP80" s="110">
        <v>9</v>
      </c>
      <c r="AQ80" s="110">
        <v>5</v>
      </c>
      <c r="AR80" s="110">
        <v>5</v>
      </c>
      <c r="AS80" s="110">
        <v>9</v>
      </c>
      <c r="AT80" s="109"/>
      <c r="AU80" s="112">
        <v>10.69</v>
      </c>
      <c r="AV80" s="112">
        <v>10.86</v>
      </c>
      <c r="AW80" s="112">
        <v>9.09</v>
      </c>
      <c r="AX80" s="112">
        <v>5.55</v>
      </c>
      <c r="AY80" s="112">
        <v>2.96</v>
      </c>
      <c r="AZ80" s="115"/>
      <c r="BA80" s="116">
        <v>3</v>
      </c>
      <c r="BB80" s="116">
        <v>12</v>
      </c>
      <c r="BC80" s="116">
        <v>11</v>
      </c>
      <c r="BD80" s="116">
        <v>11</v>
      </c>
      <c r="BE80" s="116">
        <v>6</v>
      </c>
      <c r="BF80" s="112"/>
      <c r="BG80" s="114">
        <v>10.542946475018599</v>
      </c>
      <c r="BH80" s="796">
        <v>0</v>
      </c>
      <c r="BI80" s="796">
        <v>5.4953983844377802E-2</v>
      </c>
      <c r="BJ80" s="809" t="s">
        <v>430</v>
      </c>
      <c r="BK80" s="269"/>
      <c r="BL80" s="112" t="s">
        <v>430</v>
      </c>
      <c r="BM80" s="112" t="s">
        <v>430</v>
      </c>
      <c r="BN80" s="112" t="s">
        <v>430</v>
      </c>
      <c r="BO80" s="109"/>
      <c r="BP80" s="112">
        <v>70.725239439999996</v>
      </c>
      <c r="BQ80" s="109"/>
      <c r="BR80" s="112">
        <v>53.487200000000001</v>
      </c>
      <c r="BS80" s="112">
        <v>7.2348400000000002</v>
      </c>
      <c r="BT80" s="112">
        <v>11.568199999999999</v>
      </c>
      <c r="BU80" s="112">
        <v>27.709759999999999</v>
      </c>
      <c r="BV80" s="109"/>
      <c r="BW80" s="112">
        <v>7.19</v>
      </c>
      <c r="BX80" s="112">
        <v>13.83</v>
      </c>
      <c r="BY80" s="112" t="s">
        <v>430</v>
      </c>
      <c r="BZ80" s="112" t="s">
        <v>430</v>
      </c>
      <c r="CA80" s="112" t="s">
        <v>430</v>
      </c>
      <c r="CB80" s="112">
        <v>8.25</v>
      </c>
      <c r="CC80" s="109"/>
      <c r="CD80" s="118" t="s">
        <v>9008</v>
      </c>
      <c r="CE80" s="118" t="s">
        <v>9009</v>
      </c>
      <c r="CF80" s="118" t="s">
        <v>3195</v>
      </c>
      <c r="CG80" s="118" t="s">
        <v>9010</v>
      </c>
      <c r="CH80" s="118" t="s">
        <v>9011</v>
      </c>
      <c r="CI80" s="109"/>
      <c r="CJ80" s="119" t="s">
        <v>476</v>
      </c>
    </row>
    <row r="81" spans="1:88" x14ac:dyDescent="0.25">
      <c r="A81" s="36" t="s">
        <v>93</v>
      </c>
      <c r="B81" s="43"/>
      <c r="C81" s="720"/>
      <c r="D81" s="43"/>
      <c r="E81" s="51"/>
      <c r="F81" s="43"/>
      <c r="G81" s="55"/>
      <c r="H81" s="43"/>
      <c r="I81" s="92"/>
      <c r="J81" s="92"/>
      <c r="K81" s="92"/>
      <c r="L81" s="92"/>
      <c r="M81" s="66"/>
      <c r="N81" s="59">
        <v>0.47870000000000001</v>
      </c>
      <c r="O81" s="59">
        <v>0.55349999999999999</v>
      </c>
      <c r="P81" s="59">
        <v>2.5434999999999999</v>
      </c>
      <c r="Q81" s="59">
        <v>9.1273</v>
      </c>
      <c r="R81" s="59">
        <v>-7.7100000000000002E-2</v>
      </c>
      <c r="S81" s="70">
        <v>3.2183999999999999</v>
      </c>
      <c r="T81" s="59">
        <v>4.5080999999999998</v>
      </c>
      <c r="U81" s="59">
        <v>13.9237</v>
      </c>
      <c r="V81" s="59">
        <v>12.053699999999999</v>
      </c>
      <c r="W81" s="59">
        <v>12.419</v>
      </c>
      <c r="X81" s="59">
        <v>11.2902</v>
      </c>
      <c r="Y81" s="59">
        <v>-8.2799999999999999E-2</v>
      </c>
      <c r="Z81" s="59">
        <v>3.2738999999999998</v>
      </c>
      <c r="AA81" s="59">
        <v>1.407</v>
      </c>
      <c r="AB81" s="59">
        <v>2.4154</v>
      </c>
      <c r="AC81" s="59">
        <v>12.986599999999999</v>
      </c>
      <c r="AD81" s="66"/>
      <c r="AE81" s="51">
        <v>13</v>
      </c>
      <c r="AF81" s="51">
        <v>14</v>
      </c>
      <c r="AG81" s="51">
        <v>14</v>
      </c>
      <c r="AH81" s="51">
        <v>14</v>
      </c>
      <c r="AI81" s="51">
        <v>14</v>
      </c>
      <c r="AJ81" s="51">
        <v>14</v>
      </c>
      <c r="AK81" s="51">
        <v>14</v>
      </c>
      <c r="AL81" s="51">
        <v>14</v>
      </c>
      <c r="AM81" s="51">
        <v>14</v>
      </c>
      <c r="AN81" s="51">
        <v>5</v>
      </c>
      <c r="AO81" s="51">
        <v>14</v>
      </c>
      <c r="AP81" s="51">
        <v>14</v>
      </c>
      <c r="AQ81" s="51">
        <v>14</v>
      </c>
      <c r="AR81" s="51">
        <v>14</v>
      </c>
      <c r="AS81" s="51">
        <v>14</v>
      </c>
      <c r="AT81" s="43"/>
      <c r="AU81" s="59">
        <v>13.022</v>
      </c>
      <c r="AV81" s="59">
        <v>13.9230769230769</v>
      </c>
      <c r="AW81" s="59">
        <v>11.3928571428571</v>
      </c>
      <c r="AX81" s="59">
        <v>7.9321428571428596</v>
      </c>
      <c r="AY81" s="59">
        <v>4.8685714285714301</v>
      </c>
      <c r="AZ81" s="78"/>
      <c r="BA81" s="47">
        <v>5</v>
      </c>
      <c r="BB81" s="47">
        <v>13</v>
      </c>
      <c r="BC81" s="47">
        <v>14</v>
      </c>
      <c r="BD81" s="47">
        <v>13</v>
      </c>
      <c r="BE81" s="47">
        <v>14</v>
      </c>
      <c r="BF81" s="59"/>
      <c r="BG81" s="70"/>
      <c r="BH81" s="798"/>
      <c r="BI81" s="798"/>
      <c r="BJ81" s="811"/>
      <c r="BK81" s="267"/>
      <c r="BL81" s="59"/>
      <c r="BM81" s="59"/>
      <c r="BN81" s="59"/>
      <c r="BO81" s="43"/>
      <c r="BP81" s="59"/>
      <c r="BQ81" s="43"/>
      <c r="BR81" s="59"/>
      <c r="BS81" s="59"/>
      <c r="BT81" s="59"/>
      <c r="BU81" s="59"/>
      <c r="BV81" s="43"/>
      <c r="BW81" s="59"/>
      <c r="BX81" s="59"/>
      <c r="BY81" s="59"/>
      <c r="BZ81" s="59"/>
      <c r="CA81" s="59"/>
      <c r="CB81" s="59"/>
      <c r="CC81" s="43"/>
      <c r="CD81" s="84"/>
      <c r="CE81" s="84"/>
      <c r="CF81" s="84"/>
      <c r="CG81" s="84"/>
      <c r="CH81" s="84"/>
      <c r="CI81" s="43"/>
      <c r="CJ81" s="88"/>
    </row>
    <row r="82" spans="1:88" x14ac:dyDescent="0.25">
      <c r="A82" s="37" t="s">
        <v>94</v>
      </c>
      <c r="B82" s="44"/>
      <c r="C82" s="721"/>
      <c r="D82" s="44"/>
      <c r="E82" s="52"/>
      <c r="F82" s="44"/>
      <c r="G82" s="56"/>
      <c r="H82" s="44"/>
      <c r="I82" s="93"/>
      <c r="J82" s="93"/>
      <c r="K82" s="93"/>
      <c r="L82" s="93"/>
      <c r="M82" s="67"/>
      <c r="N82" s="60">
        <v>1.0821000000000001</v>
      </c>
      <c r="O82" s="60">
        <v>1.9645999999999999</v>
      </c>
      <c r="P82" s="60">
        <v>4.6397000000000004</v>
      </c>
      <c r="Q82" s="60">
        <v>18.2834</v>
      </c>
      <c r="R82" s="60">
        <v>10.23</v>
      </c>
      <c r="S82" s="71">
        <v>13.0204</v>
      </c>
      <c r="T82" s="60">
        <v>10.8674</v>
      </c>
      <c r="U82" s="60">
        <v>20.9757</v>
      </c>
      <c r="V82" s="60">
        <v>17.029699999999998</v>
      </c>
      <c r="W82" s="60">
        <v>17.057099999999998</v>
      </c>
      <c r="X82" s="60">
        <v>20.313800000000001</v>
      </c>
      <c r="Y82" s="60">
        <v>8.6678999999999995</v>
      </c>
      <c r="Z82" s="60">
        <v>12.4114</v>
      </c>
      <c r="AA82" s="60">
        <v>10.271599999999999</v>
      </c>
      <c r="AB82" s="60">
        <v>3.8740000000000001</v>
      </c>
      <c r="AC82" s="60">
        <v>17.2651</v>
      </c>
      <c r="AD82" s="67"/>
      <c r="AE82" s="52"/>
      <c r="AF82" s="52"/>
      <c r="AG82" s="52"/>
      <c r="AH82" s="52"/>
      <c r="AI82" s="52"/>
      <c r="AJ82" s="52"/>
      <c r="AK82" s="52"/>
      <c r="AL82" s="52"/>
      <c r="AM82" s="52"/>
      <c r="AN82" s="52"/>
      <c r="AO82" s="52"/>
      <c r="AP82" s="52"/>
      <c r="AQ82" s="52"/>
      <c r="AR82" s="52"/>
      <c r="AS82" s="52"/>
      <c r="AT82" s="44"/>
      <c r="AU82" s="60">
        <v>18.53</v>
      </c>
      <c r="AV82" s="60">
        <v>20.53</v>
      </c>
      <c r="AW82" s="60">
        <v>16.98</v>
      </c>
      <c r="AX82" s="60">
        <v>13.75</v>
      </c>
      <c r="AY82" s="60">
        <v>21.89</v>
      </c>
      <c r="AZ82" s="79"/>
      <c r="BA82" s="48"/>
      <c r="BB82" s="48"/>
      <c r="BC82" s="48"/>
      <c r="BD82" s="48"/>
      <c r="BE82" s="48"/>
      <c r="BF82" s="60"/>
      <c r="BG82" s="71"/>
      <c r="BH82" s="799"/>
      <c r="BI82" s="799"/>
      <c r="BJ82" s="812"/>
      <c r="BK82" s="268"/>
      <c r="BL82" s="60"/>
      <c r="BM82" s="60"/>
      <c r="BN82" s="60"/>
      <c r="BO82" s="44"/>
      <c r="BP82" s="60"/>
      <c r="BQ82" s="44"/>
      <c r="BR82" s="60"/>
      <c r="BS82" s="60"/>
      <c r="BT82" s="60"/>
      <c r="BU82" s="60"/>
      <c r="BV82" s="44"/>
      <c r="BW82" s="60"/>
      <c r="BX82" s="60"/>
      <c r="BY82" s="60"/>
      <c r="BZ82" s="60"/>
      <c r="CA82" s="60"/>
      <c r="CB82" s="60"/>
      <c r="CC82" s="44"/>
      <c r="CD82" s="85"/>
      <c r="CE82" s="85"/>
      <c r="CF82" s="85"/>
      <c r="CG82" s="85"/>
      <c r="CH82" s="85"/>
      <c r="CI82" s="44"/>
      <c r="CJ82" s="89"/>
    </row>
    <row r="83" spans="1:88" x14ac:dyDescent="0.25">
      <c r="A83" s="37" t="s">
        <v>95</v>
      </c>
      <c r="B83" s="44"/>
      <c r="C83" s="721"/>
      <c r="D83" s="44"/>
      <c r="E83" s="52"/>
      <c r="F83" s="44"/>
      <c r="G83" s="56"/>
      <c r="H83" s="44"/>
      <c r="I83" s="93"/>
      <c r="J83" s="93"/>
      <c r="K83" s="93"/>
      <c r="L83" s="93"/>
      <c r="M83" s="67"/>
      <c r="N83" s="60">
        <v>-0.38969999999999999</v>
      </c>
      <c r="O83" s="60">
        <v>-0.1671</v>
      </c>
      <c r="P83" s="60">
        <v>1.4052</v>
      </c>
      <c r="Q83" s="60">
        <v>5.6425000000000001</v>
      </c>
      <c r="R83" s="60">
        <v>-5.5373000000000001</v>
      </c>
      <c r="S83" s="71">
        <v>-4.7122000000000002</v>
      </c>
      <c r="T83" s="60">
        <v>-1.2209000000000001</v>
      </c>
      <c r="U83" s="60">
        <v>10.3568</v>
      </c>
      <c r="V83" s="60">
        <v>8.8033000000000001</v>
      </c>
      <c r="W83" s="60">
        <v>10.4373</v>
      </c>
      <c r="X83" s="60">
        <v>7.7422000000000004</v>
      </c>
      <c r="Y83" s="60">
        <v>-5.391</v>
      </c>
      <c r="Z83" s="60">
        <v>-3.4826000000000001</v>
      </c>
      <c r="AA83" s="60">
        <v>-5.8691000000000004</v>
      </c>
      <c r="AB83" s="60">
        <v>1.2218</v>
      </c>
      <c r="AC83" s="60">
        <v>10.300599999999999</v>
      </c>
      <c r="AD83" s="67"/>
      <c r="AE83" s="52"/>
      <c r="AF83" s="52"/>
      <c r="AG83" s="52"/>
      <c r="AH83" s="52"/>
      <c r="AI83" s="52"/>
      <c r="AJ83" s="52"/>
      <c r="AK83" s="52"/>
      <c r="AL83" s="52"/>
      <c r="AM83" s="52"/>
      <c r="AN83" s="52"/>
      <c r="AO83" s="52"/>
      <c r="AP83" s="52"/>
      <c r="AQ83" s="52"/>
      <c r="AR83" s="52"/>
      <c r="AS83" s="52"/>
      <c r="AT83" s="44"/>
      <c r="AU83" s="60">
        <v>10.53</v>
      </c>
      <c r="AV83" s="60">
        <v>10.55</v>
      </c>
      <c r="AW83" s="60">
        <v>8.5399999999999991</v>
      </c>
      <c r="AX83" s="60">
        <v>4.6100000000000003</v>
      </c>
      <c r="AY83" s="60">
        <v>-4.29</v>
      </c>
      <c r="AZ83" s="79"/>
      <c r="BA83" s="48"/>
      <c r="BB83" s="48"/>
      <c r="BC83" s="48"/>
      <c r="BD83" s="48"/>
      <c r="BE83" s="48"/>
      <c r="BF83" s="60"/>
      <c r="BG83" s="71"/>
      <c r="BH83" s="799"/>
      <c r="BI83" s="799"/>
      <c r="BJ83" s="812"/>
      <c r="BK83" s="268"/>
      <c r="BL83" s="60"/>
      <c r="BM83" s="60"/>
      <c r="BN83" s="60"/>
      <c r="BO83" s="44"/>
      <c r="BP83" s="60"/>
      <c r="BQ83" s="44"/>
      <c r="BR83" s="60"/>
      <c r="BS83" s="60"/>
      <c r="BT83" s="60"/>
      <c r="BU83" s="60"/>
      <c r="BV83" s="44"/>
      <c r="BW83" s="60"/>
      <c r="BX83" s="60"/>
      <c r="BY83" s="60"/>
      <c r="BZ83" s="60"/>
      <c r="CA83" s="60"/>
      <c r="CB83" s="60"/>
      <c r="CC83" s="44"/>
      <c r="CD83" s="85"/>
      <c r="CE83" s="85"/>
      <c r="CF83" s="85"/>
      <c r="CG83" s="85"/>
      <c r="CH83" s="85"/>
      <c r="CI83" s="44"/>
      <c r="CJ83" s="89"/>
    </row>
    <row r="84" spans="1:88" x14ac:dyDescent="0.25">
      <c r="A84" s="38" t="s">
        <v>96</v>
      </c>
      <c r="B84" s="45"/>
      <c r="C84" s="722"/>
      <c r="D84" s="45"/>
      <c r="E84" s="53"/>
      <c r="F84" s="45"/>
      <c r="G84" s="57"/>
      <c r="H84" s="45"/>
      <c r="I84" s="94"/>
      <c r="J84" s="94"/>
      <c r="K84" s="94"/>
      <c r="L84" s="94"/>
      <c r="M84" s="68"/>
      <c r="N84" s="61">
        <v>0.48609999999999998</v>
      </c>
      <c r="O84" s="61">
        <v>0.46494999999999997</v>
      </c>
      <c r="P84" s="61">
        <v>2.2892999999999999</v>
      </c>
      <c r="Q84" s="61">
        <v>7.5598000000000001</v>
      </c>
      <c r="R84" s="61">
        <v>-1.6591</v>
      </c>
      <c r="S84" s="72">
        <v>1.7009000000000001</v>
      </c>
      <c r="T84" s="61">
        <v>4.7598000000000003</v>
      </c>
      <c r="U84" s="61">
        <v>13.5974</v>
      </c>
      <c r="V84" s="61">
        <v>11.6424</v>
      </c>
      <c r="W84" s="61">
        <v>10.912699999999999</v>
      </c>
      <c r="X84" s="61">
        <v>9.9257000000000009</v>
      </c>
      <c r="Y84" s="61">
        <v>-1.5538000000000001</v>
      </c>
      <c r="Z84" s="61">
        <v>2.4834999999999998</v>
      </c>
      <c r="AA84" s="61">
        <v>0.1988</v>
      </c>
      <c r="AB84" s="61">
        <v>2.5003000000000002</v>
      </c>
      <c r="AC84" s="61">
        <v>12.332100000000001</v>
      </c>
      <c r="AD84" s="68"/>
      <c r="AE84" s="53"/>
      <c r="AF84" s="53"/>
      <c r="AG84" s="53"/>
      <c r="AH84" s="53"/>
      <c r="AI84" s="53"/>
      <c r="AJ84" s="53"/>
      <c r="AK84" s="53"/>
      <c r="AL84" s="53"/>
      <c r="AM84" s="53"/>
      <c r="AN84" s="53"/>
      <c r="AO84" s="53"/>
      <c r="AP84" s="53"/>
      <c r="AQ84" s="53"/>
      <c r="AR84" s="53"/>
      <c r="AS84" s="53"/>
      <c r="AT84" s="45"/>
      <c r="AU84" s="61">
        <v>10.69</v>
      </c>
      <c r="AV84" s="61">
        <v>13.54</v>
      </c>
      <c r="AW84" s="61">
        <v>10.74</v>
      </c>
      <c r="AX84" s="61">
        <v>7.14</v>
      </c>
      <c r="AY84" s="61">
        <v>2.66</v>
      </c>
      <c r="AZ84" s="80"/>
      <c r="BA84" s="49"/>
      <c r="BB84" s="49"/>
      <c r="BC84" s="49"/>
      <c r="BD84" s="49"/>
      <c r="BE84" s="49"/>
      <c r="BF84" s="61"/>
      <c r="BG84" s="72"/>
      <c r="BH84" s="800"/>
      <c r="BI84" s="800"/>
      <c r="BJ84" s="813"/>
      <c r="BK84" s="270"/>
      <c r="BL84" s="61"/>
      <c r="BM84" s="61"/>
      <c r="BN84" s="61"/>
      <c r="BO84" s="45"/>
      <c r="BP84" s="61"/>
      <c r="BQ84" s="45"/>
      <c r="BR84" s="61"/>
      <c r="BS84" s="61"/>
      <c r="BT84" s="61"/>
      <c r="BU84" s="61"/>
      <c r="BV84" s="45"/>
      <c r="BW84" s="61"/>
      <c r="BX84" s="61"/>
      <c r="BY84" s="61"/>
      <c r="BZ84" s="61"/>
      <c r="CA84" s="61"/>
      <c r="CB84" s="61"/>
      <c r="CC84" s="45"/>
      <c r="CD84" s="86"/>
      <c r="CE84" s="86"/>
      <c r="CF84" s="86"/>
      <c r="CG84" s="86"/>
      <c r="CH84" s="86"/>
      <c r="CI84" s="45"/>
      <c r="CJ84" s="90"/>
    </row>
    <row r="85" spans="1:88" ht="14.5" x14ac:dyDescent="0.25">
      <c r="A85" s="39" t="s">
        <v>91</v>
      </c>
      <c r="B85" s="40"/>
      <c r="C85" s="726"/>
      <c r="D85" s="40"/>
      <c r="E85" s="40"/>
      <c r="F85" s="40"/>
      <c r="G85" s="40"/>
      <c r="H85" s="40"/>
      <c r="I85" s="40"/>
      <c r="J85" s="40"/>
      <c r="K85" s="40"/>
      <c r="L85" s="40"/>
      <c r="M85" s="69"/>
      <c r="N85" s="62"/>
      <c r="O85" s="62"/>
      <c r="P85" s="62"/>
      <c r="Q85" s="62"/>
      <c r="R85" s="62"/>
      <c r="S85" s="73"/>
      <c r="T85" s="62"/>
      <c r="U85" s="62"/>
      <c r="V85" s="62"/>
      <c r="W85" s="62"/>
      <c r="X85" s="62"/>
      <c r="Y85" s="62"/>
      <c r="Z85" s="62"/>
      <c r="AA85" s="62"/>
      <c r="AB85" s="62"/>
      <c r="AC85" s="62"/>
      <c r="AD85" s="69"/>
      <c r="AE85" s="54"/>
      <c r="AF85" s="54"/>
      <c r="AG85" s="54"/>
      <c r="AH85" s="54"/>
      <c r="AI85" s="54"/>
      <c r="AJ85" s="54"/>
      <c r="AK85" s="54"/>
      <c r="AL85" s="54"/>
      <c r="AM85" s="54"/>
      <c r="AN85" s="54"/>
      <c r="AO85" s="54"/>
      <c r="AP85" s="54"/>
      <c r="AQ85" s="54"/>
      <c r="AR85" s="54"/>
      <c r="AS85" s="54"/>
      <c r="AT85" s="69"/>
      <c r="AU85" s="40"/>
      <c r="AV85" s="40"/>
      <c r="AW85" s="40"/>
      <c r="AX85" s="40"/>
      <c r="AY85" s="40"/>
      <c r="AZ85" s="69"/>
      <c r="BA85" s="40"/>
      <c r="BB85" s="40"/>
      <c r="BC85" s="40"/>
      <c r="BD85" s="40"/>
      <c r="BE85" s="40"/>
      <c r="BF85" s="40"/>
      <c r="BG85" s="801"/>
      <c r="BH85" s="801"/>
      <c r="BI85" s="801"/>
      <c r="BJ85" s="801"/>
      <c r="BK85" s="40"/>
      <c r="BL85" s="40"/>
      <c r="BM85" s="40"/>
      <c r="BN85" s="40"/>
      <c r="BO85" s="40"/>
      <c r="BP85" s="40"/>
      <c r="BQ85" s="40"/>
      <c r="BR85" s="40"/>
      <c r="BS85" s="40"/>
      <c r="BT85" s="40"/>
      <c r="BU85" s="40"/>
      <c r="BV85" s="40"/>
      <c r="BW85" s="40"/>
      <c r="BX85" s="40"/>
      <c r="BY85" s="40"/>
      <c r="BZ85" s="40"/>
      <c r="CA85" s="40"/>
      <c r="CB85" s="40"/>
      <c r="CC85" s="40"/>
      <c r="CD85" s="40"/>
      <c r="CE85" s="41"/>
    </row>
    <row r="86" spans="1:88" s="107" customFormat="1" x14ac:dyDescent="0.25">
      <c r="A86" s="135" t="s">
        <v>6756</v>
      </c>
      <c r="B86" s="135"/>
      <c r="C86" s="727"/>
      <c r="D86" s="135"/>
      <c r="E86" s="135"/>
      <c r="F86" s="135"/>
      <c r="G86" s="135"/>
      <c r="H86" s="135"/>
      <c r="I86" s="135"/>
      <c r="J86" s="135"/>
      <c r="K86" s="135"/>
      <c r="L86" s="135"/>
      <c r="M86" s="131"/>
      <c r="N86" s="130" t="s">
        <v>430</v>
      </c>
      <c r="O86" s="130" t="s">
        <v>430</v>
      </c>
      <c r="P86" s="130" t="s">
        <v>430</v>
      </c>
      <c r="Q86" s="130" t="s">
        <v>430</v>
      </c>
      <c r="R86" s="130" t="s">
        <v>430</v>
      </c>
      <c r="S86" s="132" t="s">
        <v>430</v>
      </c>
      <c r="T86" s="130" t="s">
        <v>430</v>
      </c>
      <c r="U86" s="130" t="s">
        <v>430</v>
      </c>
      <c r="V86" s="130" t="s">
        <v>430</v>
      </c>
      <c r="W86" s="130" t="s">
        <v>430</v>
      </c>
      <c r="X86" s="130" t="s">
        <v>430</v>
      </c>
      <c r="Y86" s="130" t="s">
        <v>430</v>
      </c>
      <c r="Z86" s="130" t="s">
        <v>430</v>
      </c>
      <c r="AA86" s="130" t="s">
        <v>430</v>
      </c>
      <c r="AB86" s="130" t="s">
        <v>430</v>
      </c>
      <c r="AC86" s="130" t="s">
        <v>430</v>
      </c>
      <c r="AD86" s="131"/>
      <c r="AE86" s="128"/>
      <c r="AF86" s="128"/>
      <c r="AG86" s="128"/>
      <c r="AH86" s="128"/>
      <c r="AI86" s="128"/>
      <c r="AJ86" s="128"/>
      <c r="AK86" s="128"/>
      <c r="AL86" s="128"/>
      <c r="AM86" s="128"/>
      <c r="AN86" s="128"/>
      <c r="AO86" s="128"/>
      <c r="AP86" s="128"/>
      <c r="AQ86" s="128"/>
      <c r="AR86" s="128"/>
      <c r="AS86" s="128"/>
      <c r="AT86" s="131"/>
      <c r="AU86" s="130" t="s">
        <v>430</v>
      </c>
      <c r="AV86" s="130" t="s">
        <v>430</v>
      </c>
      <c r="AW86" s="130" t="s">
        <v>430</v>
      </c>
      <c r="AX86" s="130" t="s">
        <v>430</v>
      </c>
      <c r="AY86" s="130" t="s">
        <v>430</v>
      </c>
      <c r="AZ86" s="131"/>
      <c r="BA86" s="135"/>
      <c r="BB86" s="135"/>
      <c r="BC86" s="135"/>
      <c r="BD86" s="135"/>
      <c r="BE86" s="135"/>
      <c r="BF86" s="135"/>
      <c r="BG86" s="795"/>
      <c r="BH86" s="795"/>
      <c r="BI86" s="795"/>
      <c r="BJ86" s="795"/>
      <c r="BK86" s="135"/>
      <c r="BL86" s="135"/>
      <c r="BM86" s="135"/>
      <c r="BN86" s="135"/>
      <c r="BO86" s="135"/>
      <c r="BP86" s="135"/>
      <c r="BQ86" s="135"/>
      <c r="BR86" s="135"/>
      <c r="BS86" s="135"/>
      <c r="BT86" s="135"/>
      <c r="BU86" s="135"/>
      <c r="BV86" s="135"/>
      <c r="BW86" s="135"/>
      <c r="BX86" s="135"/>
      <c r="BY86" s="135"/>
      <c r="BZ86" s="135"/>
      <c r="CA86" s="135"/>
      <c r="CB86" s="135"/>
      <c r="CC86" s="135"/>
      <c r="CD86" s="135"/>
      <c r="CE86" s="138"/>
    </row>
    <row r="87" spans="1:88" s="107" customFormat="1" x14ac:dyDescent="0.25">
      <c r="A87" s="117" t="s">
        <v>8840</v>
      </c>
      <c r="B87" s="117"/>
      <c r="C87" s="728"/>
      <c r="D87" s="117"/>
      <c r="E87" s="117"/>
      <c r="F87" s="117"/>
      <c r="G87" s="117"/>
      <c r="H87" s="117"/>
      <c r="I87" s="117"/>
      <c r="J87" s="117"/>
      <c r="K87" s="117"/>
      <c r="L87" s="117"/>
      <c r="M87" s="113"/>
      <c r="N87" s="112" t="s">
        <v>430</v>
      </c>
      <c r="O87" s="112" t="s">
        <v>430</v>
      </c>
      <c r="P87" s="112" t="s">
        <v>430</v>
      </c>
      <c r="Q87" s="112" t="s">
        <v>430</v>
      </c>
      <c r="R87" s="112" t="s">
        <v>430</v>
      </c>
      <c r="S87" s="114" t="s">
        <v>430</v>
      </c>
      <c r="T87" s="112" t="s">
        <v>430</v>
      </c>
      <c r="U87" s="112" t="s">
        <v>430</v>
      </c>
      <c r="V87" s="112" t="s">
        <v>430</v>
      </c>
      <c r="W87" s="112" t="s">
        <v>430</v>
      </c>
      <c r="X87" s="112" t="s">
        <v>430</v>
      </c>
      <c r="Y87" s="112" t="s">
        <v>430</v>
      </c>
      <c r="Z87" s="112" t="s">
        <v>430</v>
      </c>
      <c r="AA87" s="112" t="s">
        <v>430</v>
      </c>
      <c r="AB87" s="112" t="s">
        <v>430</v>
      </c>
      <c r="AC87" s="112" t="s">
        <v>430</v>
      </c>
      <c r="AD87" s="113"/>
      <c r="AE87" s="110"/>
      <c r="AF87" s="110"/>
      <c r="AG87" s="110"/>
      <c r="AH87" s="110"/>
      <c r="AI87" s="110"/>
      <c r="AJ87" s="110"/>
      <c r="AK87" s="110"/>
      <c r="AL87" s="110"/>
      <c r="AM87" s="110"/>
      <c r="AN87" s="110"/>
      <c r="AO87" s="110"/>
      <c r="AP87" s="110"/>
      <c r="AQ87" s="110"/>
      <c r="AR87" s="110"/>
      <c r="AS87" s="110"/>
      <c r="AT87" s="113"/>
      <c r="AU87" s="112" t="s">
        <v>430</v>
      </c>
      <c r="AV87" s="112" t="s">
        <v>430</v>
      </c>
      <c r="AW87" s="112" t="s">
        <v>430</v>
      </c>
      <c r="AX87" s="112" t="s">
        <v>430</v>
      </c>
      <c r="AY87" s="112" t="s">
        <v>430</v>
      </c>
      <c r="AZ87" s="113"/>
      <c r="BA87" s="117"/>
      <c r="BB87" s="117"/>
      <c r="BC87" s="117"/>
      <c r="BD87" s="117"/>
      <c r="BE87" s="117"/>
      <c r="BF87" s="117"/>
      <c r="BG87" s="796"/>
      <c r="BH87" s="796"/>
      <c r="BI87" s="796"/>
      <c r="BJ87" s="796"/>
      <c r="BK87" s="117"/>
      <c r="BL87" s="117"/>
      <c r="BM87" s="117"/>
      <c r="BN87" s="117"/>
      <c r="BO87" s="117"/>
      <c r="BP87" s="117"/>
      <c r="BQ87" s="117"/>
      <c r="BR87" s="117"/>
      <c r="BS87" s="117"/>
      <c r="BT87" s="117"/>
      <c r="BU87" s="117"/>
      <c r="BV87" s="117"/>
      <c r="BW87" s="117"/>
      <c r="BX87" s="117"/>
      <c r="BY87" s="117"/>
      <c r="BZ87" s="117"/>
      <c r="CA87" s="117"/>
      <c r="CB87" s="117"/>
      <c r="CC87" s="117"/>
      <c r="CD87" s="117"/>
      <c r="CE87" s="139"/>
    </row>
    <row r="88" spans="1:88" s="107" customFormat="1" x14ac:dyDescent="0.25">
      <c r="A88" s="117" t="s">
        <v>426</v>
      </c>
      <c r="B88" s="117"/>
      <c r="C88" s="728"/>
      <c r="D88" s="117"/>
      <c r="E88" s="117"/>
      <c r="F88" s="117"/>
      <c r="G88" s="117"/>
      <c r="H88" s="117"/>
      <c r="I88" s="117"/>
      <c r="J88" s="117"/>
      <c r="K88" s="117"/>
      <c r="L88" s="117"/>
      <c r="M88" s="113"/>
      <c r="N88" s="112">
        <v>0.82940000000000003</v>
      </c>
      <c r="O88" s="112">
        <v>-5.0200000000000002E-2</v>
      </c>
      <c r="P88" s="112">
        <v>1.6276999999999999</v>
      </c>
      <c r="Q88" s="112">
        <v>5.3441999999999998</v>
      </c>
      <c r="R88" s="112">
        <v>-7.5622999999999996</v>
      </c>
      <c r="S88" s="114">
        <v>-2.8725999999999998</v>
      </c>
      <c r="T88" s="112">
        <v>2.1894999999999998</v>
      </c>
      <c r="U88" s="112">
        <v>10.0328</v>
      </c>
      <c r="V88" s="112">
        <v>10.0358</v>
      </c>
      <c r="W88" s="112">
        <v>12.8551</v>
      </c>
      <c r="X88" s="112">
        <v>8.0847999999999995</v>
      </c>
      <c r="Y88" s="112">
        <v>-7.5182000000000002</v>
      </c>
      <c r="Z88" s="112">
        <v>-1.6659999999999999</v>
      </c>
      <c r="AA88" s="112">
        <v>-4.8170000000000002</v>
      </c>
      <c r="AB88" s="112">
        <v>2.3170000000000002</v>
      </c>
      <c r="AC88" s="112" t="s">
        <v>428</v>
      </c>
      <c r="AD88" s="113"/>
      <c r="AE88" s="110"/>
      <c r="AF88" s="110"/>
      <c r="AG88" s="110"/>
      <c r="AH88" s="110"/>
      <c r="AI88" s="110"/>
      <c r="AJ88" s="110"/>
      <c r="AK88" s="110"/>
      <c r="AL88" s="110"/>
      <c r="AM88" s="110"/>
      <c r="AN88" s="110"/>
      <c r="AO88" s="110"/>
      <c r="AP88" s="110"/>
      <c r="AQ88" s="110"/>
      <c r="AR88" s="110"/>
      <c r="AS88" s="110"/>
      <c r="AT88" s="113"/>
      <c r="AU88" s="112">
        <v>11.97</v>
      </c>
      <c r="AV88" s="112">
        <v>11.5</v>
      </c>
      <c r="AW88" s="112">
        <v>7.98</v>
      </c>
      <c r="AX88" s="112">
        <v>3.54</v>
      </c>
      <c r="AY88" s="112">
        <v>-5.94</v>
      </c>
      <c r="AZ88" s="113"/>
      <c r="BA88" s="117"/>
      <c r="BB88" s="117"/>
      <c r="BC88" s="117"/>
      <c r="BD88" s="117"/>
      <c r="BE88" s="117"/>
      <c r="BF88" s="117"/>
      <c r="BG88" s="796"/>
      <c r="BH88" s="796"/>
      <c r="BI88" s="796"/>
      <c r="BJ88" s="796"/>
      <c r="BK88" s="117"/>
      <c r="BL88" s="117"/>
      <c r="BM88" s="117"/>
      <c r="BN88" s="117"/>
      <c r="BO88" s="117"/>
      <c r="BP88" s="117"/>
      <c r="BQ88" s="117"/>
      <c r="BR88" s="117"/>
      <c r="BS88" s="117"/>
      <c r="BT88" s="117"/>
      <c r="BU88" s="117"/>
      <c r="BV88" s="117"/>
      <c r="BW88" s="117"/>
      <c r="BX88" s="117"/>
      <c r="BY88" s="117"/>
      <c r="BZ88" s="117"/>
      <c r="CA88" s="117"/>
      <c r="CB88" s="117"/>
      <c r="CC88" s="117"/>
      <c r="CD88" s="117"/>
      <c r="CE88" s="139"/>
    </row>
    <row r="89" spans="1:88" s="107" customFormat="1" x14ac:dyDescent="0.25">
      <c r="A89" s="140" t="s">
        <v>4427</v>
      </c>
      <c r="B89" s="140"/>
      <c r="C89" s="729"/>
      <c r="D89" s="140"/>
      <c r="E89" s="140"/>
      <c r="F89" s="140"/>
      <c r="G89" s="140"/>
      <c r="H89" s="140"/>
      <c r="I89" s="140"/>
      <c r="J89" s="140"/>
      <c r="K89" s="140"/>
      <c r="L89" s="140"/>
      <c r="M89" s="141"/>
      <c r="N89" s="142">
        <v>0.12590000000000001</v>
      </c>
      <c r="O89" s="142">
        <v>0.82479999999999998</v>
      </c>
      <c r="P89" s="142">
        <v>3.1617999999999999</v>
      </c>
      <c r="Q89" s="142">
        <v>17.274100000000001</v>
      </c>
      <c r="R89" s="142">
        <v>4.3940000000000001</v>
      </c>
      <c r="S89" s="143">
        <v>5.8689</v>
      </c>
      <c r="T89" s="142">
        <v>4.4905999999999997</v>
      </c>
      <c r="U89" s="142">
        <v>20.888400000000001</v>
      </c>
      <c r="V89" s="142">
        <v>18.209900000000001</v>
      </c>
      <c r="W89" s="142">
        <v>17.844999999999999</v>
      </c>
      <c r="X89" s="142">
        <v>20.064299999999999</v>
      </c>
      <c r="Y89" s="142">
        <v>4.2169999999999996</v>
      </c>
      <c r="Z89" s="142">
        <v>8.2500999999999998</v>
      </c>
      <c r="AA89" s="142">
        <v>3.1137999999999999</v>
      </c>
      <c r="AB89" s="142">
        <v>2.5087999999999999</v>
      </c>
      <c r="AC89" s="142" t="s">
        <v>428</v>
      </c>
      <c r="AD89" s="141"/>
      <c r="AE89" s="144"/>
      <c r="AF89" s="144"/>
      <c r="AG89" s="144"/>
      <c r="AH89" s="144"/>
      <c r="AI89" s="144"/>
      <c r="AJ89" s="144"/>
      <c r="AK89" s="144"/>
      <c r="AL89" s="144"/>
      <c r="AM89" s="144"/>
      <c r="AN89" s="144"/>
      <c r="AO89" s="144"/>
      <c r="AP89" s="144"/>
      <c r="AQ89" s="144"/>
      <c r="AR89" s="144"/>
      <c r="AS89" s="144"/>
      <c r="AT89" s="141"/>
      <c r="AU89" s="142">
        <v>18.86</v>
      </c>
      <c r="AV89" s="142">
        <v>21.92</v>
      </c>
      <c r="AW89" s="142">
        <v>17.53</v>
      </c>
      <c r="AX89" s="142">
        <v>11.49</v>
      </c>
      <c r="AY89" s="142">
        <v>13.59</v>
      </c>
      <c r="AZ89" s="141"/>
      <c r="BA89" s="140"/>
      <c r="BB89" s="140"/>
      <c r="BC89" s="140"/>
      <c r="BD89" s="140"/>
      <c r="BE89" s="140"/>
      <c r="BF89" s="140"/>
      <c r="BG89" s="802"/>
      <c r="BH89" s="802"/>
      <c r="BI89" s="802"/>
      <c r="BJ89" s="802"/>
      <c r="BK89" s="140"/>
      <c r="BL89" s="140"/>
      <c r="BM89" s="140"/>
      <c r="BN89" s="140"/>
      <c r="BO89" s="140"/>
      <c r="BP89" s="140"/>
      <c r="BQ89" s="140"/>
      <c r="BR89" s="140"/>
      <c r="BS89" s="140"/>
      <c r="BT89" s="140"/>
      <c r="BU89" s="140"/>
      <c r="BV89" s="140"/>
      <c r="BW89" s="140"/>
      <c r="BX89" s="140"/>
      <c r="BY89" s="140"/>
      <c r="BZ89" s="140"/>
      <c r="CA89" s="140"/>
      <c r="CB89" s="140"/>
      <c r="CC89" s="140"/>
      <c r="CD89" s="140"/>
      <c r="CE89" s="145"/>
    </row>
    <row r="93" spans="1:88" x14ac:dyDescent="0.25">
      <c r="A93" s="22" t="s">
        <v>179</v>
      </c>
    </row>
    <row r="94" spans="1:88" x14ac:dyDescent="0.25">
      <c r="A94" s="22" t="s">
        <v>10263</v>
      </c>
    </row>
    <row r="95" spans="1:88" x14ac:dyDescent="0.25">
      <c r="A95" s="21"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B1B75-D8CD-4868-AF62-9FA6288108D6}">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320</v>
      </c>
    </row>
    <row r="4" spans="1:88" x14ac:dyDescent="0.25">
      <c r="A4" s="488" t="s">
        <v>425</v>
      </c>
    </row>
    <row r="5" spans="1:88" ht="33" x14ac:dyDescent="0.25">
      <c r="A5" s="1076" t="s">
        <v>321</v>
      </c>
      <c r="B5" s="1077"/>
      <c r="C5" s="1083" t="s">
        <v>44</v>
      </c>
      <c r="D5" s="1077"/>
      <c r="E5" s="1083" t="s">
        <v>45</v>
      </c>
      <c r="F5" s="1077"/>
      <c r="G5" s="1083" t="s">
        <v>46</v>
      </c>
      <c r="H5" s="1077"/>
      <c r="I5" s="1107" t="s">
        <v>184</v>
      </c>
      <c r="J5" s="1102"/>
      <c r="K5" s="1102"/>
      <c r="L5" s="1102"/>
      <c r="M5" s="1101"/>
      <c r="N5" s="236" t="s">
        <v>48</v>
      </c>
      <c r="O5" s="236" t="s">
        <v>49</v>
      </c>
      <c r="P5" s="236" t="s">
        <v>3</v>
      </c>
      <c r="Q5" s="236" t="s">
        <v>50</v>
      </c>
      <c r="R5" s="236" t="s">
        <v>51</v>
      </c>
      <c r="S5" s="236" t="s">
        <v>4</v>
      </c>
      <c r="T5" s="236" t="s">
        <v>52</v>
      </c>
      <c r="U5" s="236" t="s">
        <v>53</v>
      </c>
      <c r="V5" s="236" t="s">
        <v>54</v>
      </c>
      <c r="W5" s="236" t="s">
        <v>55</v>
      </c>
      <c r="X5" s="236" t="s">
        <v>421</v>
      </c>
      <c r="Y5" s="236" t="s">
        <v>422</v>
      </c>
      <c r="Z5" s="236" t="s">
        <v>423</v>
      </c>
      <c r="AA5" s="236" t="s">
        <v>424</v>
      </c>
      <c r="AB5" s="236" t="s">
        <v>11</v>
      </c>
      <c r="AC5" s="236" t="s">
        <v>56</v>
      </c>
      <c r="AD5" s="24"/>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77"/>
      <c r="AU5" s="275" t="s">
        <v>55</v>
      </c>
      <c r="AV5" s="236" t="s">
        <v>69</v>
      </c>
      <c r="AW5" s="236" t="s">
        <v>54</v>
      </c>
      <c r="AX5" s="236" t="s">
        <v>53</v>
      </c>
      <c r="AY5" s="274" t="s">
        <v>4</v>
      </c>
      <c r="AZ5" s="76"/>
      <c r="BA5" s="246" t="s">
        <v>55</v>
      </c>
      <c r="BB5" s="240" t="s">
        <v>69</v>
      </c>
      <c r="BC5" s="240" t="s">
        <v>54</v>
      </c>
      <c r="BD5" s="240" t="s">
        <v>53</v>
      </c>
      <c r="BE5" s="240" t="s">
        <v>4</v>
      </c>
      <c r="BF5" s="1101"/>
      <c r="BG5" s="1061" t="s">
        <v>76</v>
      </c>
      <c r="BH5" s="1100"/>
      <c r="BI5" s="1100"/>
      <c r="BJ5" s="1112"/>
      <c r="BK5" s="234"/>
      <c r="BL5" s="1061" t="s">
        <v>53</v>
      </c>
      <c r="BM5" s="1100"/>
      <c r="BN5" s="1112"/>
      <c r="BO5" s="1077"/>
      <c r="BP5" s="1060" t="s">
        <v>312</v>
      </c>
      <c r="BQ5" s="1077"/>
      <c r="BR5" s="1061" t="s">
        <v>81</v>
      </c>
      <c r="BS5" s="1100"/>
      <c r="BT5" s="1100"/>
      <c r="BU5" s="1112"/>
      <c r="BV5" s="1077"/>
      <c r="BW5" s="1061" t="s">
        <v>198</v>
      </c>
      <c r="BX5" s="1100"/>
      <c r="BY5" s="1100"/>
      <c r="BZ5" s="1100"/>
      <c r="CA5" s="1100"/>
      <c r="CB5" s="1100"/>
      <c r="CC5" s="1101"/>
      <c r="CD5" s="1101" t="s">
        <v>87</v>
      </c>
      <c r="CE5" s="1102"/>
      <c r="CF5" s="1102"/>
      <c r="CG5" s="1102"/>
      <c r="CH5" s="1103"/>
      <c r="CI5" s="1077"/>
      <c r="CJ5" s="1107" t="s">
        <v>88</v>
      </c>
    </row>
    <row r="6" spans="1:88" ht="33" x14ac:dyDescent="0.25">
      <c r="A6" s="1076"/>
      <c r="B6" s="1078"/>
      <c r="C6" s="1114"/>
      <c r="D6" s="1078"/>
      <c r="E6" s="1114"/>
      <c r="F6" s="1078"/>
      <c r="G6" s="1114"/>
      <c r="H6" s="1078"/>
      <c r="I6" s="83" t="s">
        <v>180</v>
      </c>
      <c r="J6" s="28" t="s">
        <v>181</v>
      </c>
      <c r="K6" s="28" t="s">
        <v>182</v>
      </c>
      <c r="L6" s="28" t="s">
        <v>183</v>
      </c>
      <c r="M6" s="1104"/>
      <c r="N6" s="1105" t="s">
        <v>47</v>
      </c>
      <c r="O6" s="1106"/>
      <c r="P6" s="1106"/>
      <c r="Q6" s="1106"/>
      <c r="R6" s="1106"/>
      <c r="S6" s="1105" t="s">
        <v>57</v>
      </c>
      <c r="T6" s="1106"/>
      <c r="U6" s="1106"/>
      <c r="V6" s="1106"/>
      <c r="W6" s="1106"/>
      <c r="X6" s="1106"/>
      <c r="Y6" s="1106"/>
      <c r="Z6" s="1106"/>
      <c r="AA6" s="1106"/>
      <c r="AB6" s="1106"/>
      <c r="AC6" s="1106"/>
      <c r="AD6" s="28"/>
      <c r="AE6" s="1113" t="s">
        <v>68</v>
      </c>
      <c r="AF6" s="1110"/>
      <c r="AG6" s="1110"/>
      <c r="AH6" s="1110"/>
      <c r="AI6" s="1110"/>
      <c r="AJ6" s="1110"/>
      <c r="AK6" s="1110"/>
      <c r="AL6" s="1110"/>
      <c r="AM6" s="1110"/>
      <c r="AN6" s="1110"/>
      <c r="AO6" s="1110"/>
      <c r="AP6" s="1110"/>
      <c r="AQ6" s="1110"/>
      <c r="AR6" s="1110"/>
      <c r="AS6" s="1111"/>
      <c r="AT6" s="1078"/>
      <c r="AU6" s="1064" t="s">
        <v>70</v>
      </c>
      <c r="AV6" s="1106"/>
      <c r="AW6" s="1106"/>
      <c r="AX6" s="1106"/>
      <c r="AY6" s="1109"/>
      <c r="AZ6" s="77"/>
      <c r="BA6" s="1071" t="s">
        <v>71</v>
      </c>
      <c r="BB6" s="1110"/>
      <c r="BC6" s="1110"/>
      <c r="BD6" s="1110"/>
      <c r="BE6" s="1110"/>
      <c r="BF6" s="1104"/>
      <c r="BG6" s="692" t="s">
        <v>72</v>
      </c>
      <c r="BH6" s="691" t="s">
        <v>73</v>
      </c>
      <c r="BI6" s="691" t="s">
        <v>74</v>
      </c>
      <c r="BJ6" s="327" t="s">
        <v>75</v>
      </c>
      <c r="BK6" s="232"/>
      <c r="BL6" s="326" t="s">
        <v>309</v>
      </c>
      <c r="BM6" s="303" t="s">
        <v>310</v>
      </c>
      <c r="BN6" s="327" t="s">
        <v>311</v>
      </c>
      <c r="BO6" s="1078"/>
      <c r="BP6" s="1117"/>
      <c r="BQ6" s="1078"/>
      <c r="BR6" s="326" t="s">
        <v>77</v>
      </c>
      <c r="BS6" s="303" t="s">
        <v>78</v>
      </c>
      <c r="BT6" s="303" t="s">
        <v>79</v>
      </c>
      <c r="BU6" s="327" t="s">
        <v>313</v>
      </c>
      <c r="BV6" s="1078"/>
      <c r="BW6" s="326" t="s">
        <v>192</v>
      </c>
      <c r="BX6" s="303" t="s">
        <v>193</v>
      </c>
      <c r="BY6" s="303" t="s">
        <v>194</v>
      </c>
      <c r="BZ6" s="303" t="s">
        <v>195</v>
      </c>
      <c r="CA6" s="303" t="s">
        <v>196</v>
      </c>
      <c r="CB6" s="327" t="s">
        <v>197</v>
      </c>
      <c r="CC6" s="1078"/>
      <c r="CD6" s="83" t="s">
        <v>82</v>
      </c>
      <c r="CE6" s="28" t="s">
        <v>83</v>
      </c>
      <c r="CF6" s="28" t="s">
        <v>84</v>
      </c>
      <c r="CG6" s="28" t="s">
        <v>85</v>
      </c>
      <c r="CH6" s="82" t="s">
        <v>86</v>
      </c>
      <c r="CI6" s="1078"/>
      <c r="CJ6" s="1108"/>
    </row>
    <row r="7" spans="1:88" ht="14.5" x14ac:dyDescent="0.25">
      <c r="A7" s="29" t="s">
        <v>322</v>
      </c>
      <c r="B7" s="42"/>
      <c r="C7" s="716"/>
      <c r="D7" s="42"/>
      <c r="E7" s="30"/>
      <c r="F7" s="42"/>
      <c r="G7" s="30"/>
      <c r="H7" s="42"/>
      <c r="I7" s="30"/>
      <c r="J7" s="30"/>
      <c r="K7" s="30"/>
      <c r="L7" s="30"/>
      <c r="M7" s="65"/>
      <c r="N7" s="237"/>
      <c r="O7" s="237"/>
      <c r="P7" s="237"/>
      <c r="Q7" s="237"/>
      <c r="R7" s="237"/>
      <c r="S7" s="238"/>
      <c r="T7" s="237"/>
      <c r="U7" s="237"/>
      <c r="V7" s="237"/>
      <c r="W7" s="237"/>
      <c r="X7" s="237"/>
      <c r="Y7" s="237"/>
      <c r="Z7" s="237"/>
      <c r="AA7" s="237"/>
      <c r="AB7" s="237"/>
      <c r="AC7" s="237"/>
      <c r="AD7" s="65"/>
      <c r="AE7" s="242"/>
      <c r="AF7" s="242"/>
      <c r="AG7" s="242"/>
      <c r="AH7" s="242"/>
      <c r="AI7" s="242"/>
      <c r="AJ7" s="242"/>
      <c r="AK7" s="242"/>
      <c r="AL7" s="242"/>
      <c r="AM7" s="242"/>
      <c r="AN7" s="242"/>
      <c r="AO7" s="242"/>
      <c r="AP7" s="242"/>
      <c r="AQ7" s="242"/>
      <c r="AR7" s="242"/>
      <c r="AS7" s="242"/>
      <c r="AT7" s="42"/>
      <c r="AU7" s="237"/>
      <c r="AV7" s="237"/>
      <c r="AW7" s="237"/>
      <c r="AX7" s="237"/>
      <c r="AY7" s="237"/>
      <c r="AZ7" s="42"/>
      <c r="BA7" s="242"/>
      <c r="BB7" s="242"/>
      <c r="BC7" s="242"/>
      <c r="BD7" s="242"/>
      <c r="BE7" s="242"/>
      <c r="BF7" s="65"/>
      <c r="BG7" s="284"/>
      <c r="BH7" s="284"/>
      <c r="BI7" s="284"/>
      <c r="BJ7" s="284"/>
      <c r="BK7" s="65"/>
      <c r="BL7" s="237"/>
      <c r="BM7" s="237"/>
      <c r="BN7" s="237"/>
      <c r="BO7" s="42"/>
      <c r="BP7" s="237"/>
      <c r="BQ7" s="42"/>
      <c r="BR7" s="237"/>
      <c r="BS7" s="237"/>
      <c r="BT7" s="237"/>
      <c r="BU7" s="237"/>
      <c r="BV7" s="42"/>
      <c r="BW7" s="237"/>
      <c r="BX7" s="237"/>
      <c r="BY7" s="237"/>
      <c r="BZ7" s="237"/>
      <c r="CA7" s="237"/>
      <c r="CB7" s="237"/>
      <c r="CC7" s="42"/>
      <c r="CD7" s="30"/>
      <c r="CE7" s="30"/>
      <c r="CF7" s="30"/>
      <c r="CG7" s="30"/>
      <c r="CH7" s="30"/>
      <c r="CI7" s="42"/>
      <c r="CJ7" s="31"/>
    </row>
    <row r="8" spans="1:88" s="428" customFormat="1" x14ac:dyDescent="0.25">
      <c r="A8" s="481" t="s">
        <v>9028</v>
      </c>
      <c r="B8" s="402"/>
      <c r="C8" s="724">
        <v>36780</v>
      </c>
      <c r="D8" s="402"/>
      <c r="E8" s="403">
        <v>106432</v>
      </c>
      <c r="F8" s="402"/>
      <c r="G8" s="404">
        <v>520.85400000000004</v>
      </c>
      <c r="H8" s="402"/>
      <c r="I8" s="650">
        <v>7.32</v>
      </c>
      <c r="J8" s="650">
        <v>7.58</v>
      </c>
      <c r="K8" s="650">
        <v>4.12</v>
      </c>
      <c r="L8" s="650">
        <v>4.3499999999999996</v>
      </c>
      <c r="M8" s="406"/>
      <c r="N8" s="405">
        <v>0.50519999999999998</v>
      </c>
      <c r="O8" s="405">
        <v>0.26529999999999998</v>
      </c>
      <c r="P8" s="405">
        <v>2.4982000000000002</v>
      </c>
      <c r="Q8" s="405">
        <v>5.6155999999999997</v>
      </c>
      <c r="R8" s="405">
        <v>-2.5423</v>
      </c>
      <c r="S8" s="407">
        <v>0.60770000000000002</v>
      </c>
      <c r="T8" s="405">
        <v>3.2031000000000001</v>
      </c>
      <c r="U8" s="405">
        <v>14.595599999999999</v>
      </c>
      <c r="V8" s="405">
        <v>15.2247</v>
      </c>
      <c r="W8" s="405">
        <v>14.6709</v>
      </c>
      <c r="X8" s="405">
        <v>7.7279999999999998</v>
      </c>
      <c r="Y8" s="405">
        <v>-2.6294</v>
      </c>
      <c r="Z8" s="405">
        <v>1.0233000000000001</v>
      </c>
      <c r="AA8" s="405">
        <v>-0.68810000000000004</v>
      </c>
      <c r="AB8" s="405">
        <v>2.6221999999999999</v>
      </c>
      <c r="AC8" s="405">
        <v>16.557300000000001</v>
      </c>
      <c r="AD8" s="406"/>
      <c r="AE8" s="403">
        <v>4</v>
      </c>
      <c r="AF8" s="403">
        <v>10</v>
      </c>
      <c r="AG8" s="403">
        <v>3</v>
      </c>
      <c r="AH8" s="403">
        <v>10</v>
      </c>
      <c r="AI8" s="403">
        <v>14</v>
      </c>
      <c r="AJ8" s="403">
        <v>13</v>
      </c>
      <c r="AK8" s="403">
        <v>14</v>
      </c>
      <c r="AL8" s="403">
        <v>1</v>
      </c>
      <c r="AM8" s="403">
        <v>1</v>
      </c>
      <c r="AN8" s="403">
        <v>1</v>
      </c>
      <c r="AO8" s="403">
        <v>7</v>
      </c>
      <c r="AP8" s="403">
        <v>14</v>
      </c>
      <c r="AQ8" s="403">
        <v>13</v>
      </c>
      <c r="AR8" s="403">
        <v>13</v>
      </c>
      <c r="AS8" s="403">
        <v>1</v>
      </c>
      <c r="AT8" s="402"/>
      <c r="AU8" s="405">
        <v>14.64</v>
      </c>
      <c r="AV8" s="405">
        <v>15.87</v>
      </c>
      <c r="AW8" s="405">
        <v>12.66</v>
      </c>
      <c r="AX8" s="405">
        <v>6.29</v>
      </c>
      <c r="AY8" s="405">
        <v>0.26</v>
      </c>
      <c r="AZ8" s="408"/>
      <c r="BA8" s="403">
        <v>1</v>
      </c>
      <c r="BB8" s="403">
        <v>1</v>
      </c>
      <c r="BC8" s="403">
        <v>1</v>
      </c>
      <c r="BD8" s="403">
        <v>10</v>
      </c>
      <c r="BE8" s="403">
        <v>13</v>
      </c>
      <c r="BF8" s="409"/>
      <c r="BG8" s="405">
        <v>9.3368020994506598</v>
      </c>
      <c r="BH8" s="410">
        <v>0</v>
      </c>
      <c r="BI8" s="410">
        <v>8.17444657795484E-2</v>
      </c>
      <c r="BJ8" s="410" t="s">
        <v>430</v>
      </c>
      <c r="BK8" s="406"/>
      <c r="BL8" s="405">
        <v>94.332667851500005</v>
      </c>
      <c r="BM8" s="405">
        <v>60.742439533000002</v>
      </c>
      <c r="BN8" s="405">
        <v>1.5529943904000001</v>
      </c>
      <c r="BO8" s="402"/>
      <c r="BP8" s="405">
        <v>69.359883190000005</v>
      </c>
      <c r="BQ8" s="402"/>
      <c r="BR8" s="405">
        <v>52.354999999999997</v>
      </c>
      <c r="BS8" s="405">
        <v>9.5231100000000009</v>
      </c>
      <c r="BT8" s="405">
        <v>7.4789199999999996</v>
      </c>
      <c r="BU8" s="405">
        <v>30.642969999999998</v>
      </c>
      <c r="BV8" s="402"/>
      <c r="BW8" s="405">
        <v>9.26</v>
      </c>
      <c r="BX8" s="405">
        <v>16.97</v>
      </c>
      <c r="BY8" s="405">
        <v>0.48</v>
      </c>
      <c r="BZ8" s="405" t="s">
        <v>430</v>
      </c>
      <c r="CA8" s="405" t="s">
        <v>430</v>
      </c>
      <c r="CB8" s="405">
        <v>3.93</v>
      </c>
      <c r="CC8" s="402"/>
      <c r="CD8" s="401" t="s">
        <v>9029</v>
      </c>
      <c r="CE8" s="401" t="s">
        <v>9030</v>
      </c>
      <c r="CF8" s="401" t="s">
        <v>9031</v>
      </c>
      <c r="CG8" s="401" t="s">
        <v>9032</v>
      </c>
      <c r="CH8" s="401" t="s">
        <v>9033</v>
      </c>
      <c r="CI8" s="402"/>
      <c r="CJ8" s="411" t="s">
        <v>443</v>
      </c>
    </row>
    <row r="9" spans="1:88" s="428" customFormat="1" x14ac:dyDescent="0.25">
      <c r="A9" s="345" t="s">
        <v>9034</v>
      </c>
      <c r="B9" s="373"/>
      <c r="C9" s="719">
        <v>39081</v>
      </c>
      <c r="D9" s="373"/>
      <c r="E9" s="346">
        <v>72199</v>
      </c>
      <c r="F9" s="373"/>
      <c r="G9" s="347">
        <v>77.25</v>
      </c>
      <c r="H9" s="373"/>
      <c r="I9" s="651">
        <v>5.64</v>
      </c>
      <c r="J9" s="651">
        <v>7.15</v>
      </c>
      <c r="K9" s="651">
        <v>2.78</v>
      </c>
      <c r="L9" s="651">
        <v>2.9</v>
      </c>
      <c r="M9" s="374"/>
      <c r="N9" s="348">
        <v>0.46820000000000001</v>
      </c>
      <c r="O9" s="348">
        <v>0.12959999999999999</v>
      </c>
      <c r="P9" s="348">
        <v>2.3586</v>
      </c>
      <c r="Q9" s="348">
        <v>5.9234999999999998</v>
      </c>
      <c r="R9" s="348">
        <v>-0.45100000000000001</v>
      </c>
      <c r="S9" s="350">
        <v>5.0591999999999997</v>
      </c>
      <c r="T9" s="348">
        <v>7.2731000000000003</v>
      </c>
      <c r="U9" s="348">
        <v>11.9938</v>
      </c>
      <c r="V9" s="348">
        <v>10.803100000000001</v>
      </c>
      <c r="W9" s="348">
        <v>11.1358</v>
      </c>
      <c r="X9" s="348">
        <v>7.6055000000000001</v>
      </c>
      <c r="Y9" s="348">
        <v>-0.47670000000000001</v>
      </c>
      <c r="Z9" s="348">
        <v>3.3721000000000001</v>
      </c>
      <c r="AA9" s="348">
        <v>4.0683999999999996</v>
      </c>
      <c r="AB9" s="348">
        <v>2.4672000000000001</v>
      </c>
      <c r="AC9" s="348">
        <v>11.0562</v>
      </c>
      <c r="AD9" s="374"/>
      <c r="AE9" s="346">
        <v>8</v>
      </c>
      <c r="AF9" s="346">
        <v>12</v>
      </c>
      <c r="AG9" s="346">
        <v>6</v>
      </c>
      <c r="AH9" s="346">
        <v>7</v>
      </c>
      <c r="AI9" s="346">
        <v>7</v>
      </c>
      <c r="AJ9" s="346">
        <v>1</v>
      </c>
      <c r="AK9" s="346">
        <v>1</v>
      </c>
      <c r="AL9" s="346">
        <v>4</v>
      </c>
      <c r="AM9" s="346">
        <v>3</v>
      </c>
      <c r="AN9" s="346">
        <v>2</v>
      </c>
      <c r="AO9" s="346">
        <v>8</v>
      </c>
      <c r="AP9" s="346">
        <v>7</v>
      </c>
      <c r="AQ9" s="346">
        <v>7</v>
      </c>
      <c r="AR9" s="346">
        <v>2</v>
      </c>
      <c r="AS9" s="346">
        <v>3</v>
      </c>
      <c r="AT9" s="373"/>
      <c r="AU9" s="348">
        <v>11.22</v>
      </c>
      <c r="AV9" s="348">
        <v>11.66</v>
      </c>
      <c r="AW9" s="348">
        <v>10.45</v>
      </c>
      <c r="AX9" s="348">
        <v>8.4600000000000009</v>
      </c>
      <c r="AY9" s="348">
        <v>4.12</v>
      </c>
      <c r="AZ9" s="351"/>
      <c r="BA9" s="346">
        <v>2</v>
      </c>
      <c r="BB9" s="346">
        <v>3</v>
      </c>
      <c r="BC9" s="346">
        <v>3</v>
      </c>
      <c r="BD9" s="346">
        <v>3</v>
      </c>
      <c r="BE9" s="346">
        <v>6</v>
      </c>
      <c r="BF9" s="362"/>
      <c r="BG9" s="348">
        <v>6.2336317601142897</v>
      </c>
      <c r="BH9" s="375">
        <v>0</v>
      </c>
      <c r="BI9" s="375">
        <v>8.4753245481936093E-2</v>
      </c>
      <c r="BJ9" s="375" t="s">
        <v>430</v>
      </c>
      <c r="BK9" s="374"/>
      <c r="BL9" s="348">
        <v>67.542644005599996</v>
      </c>
      <c r="BM9" s="348">
        <v>34.8245861097</v>
      </c>
      <c r="BN9" s="348">
        <v>1.9395103159</v>
      </c>
      <c r="BO9" s="373"/>
      <c r="BP9" s="348">
        <v>57.439415510000003</v>
      </c>
      <c r="BQ9" s="373"/>
      <c r="BR9" s="348">
        <v>57.967199999999998</v>
      </c>
      <c r="BS9" s="348">
        <v>5.4361600000000001</v>
      </c>
      <c r="BT9" s="348">
        <v>3.7550400000000002</v>
      </c>
      <c r="BU9" s="348">
        <v>32.8416</v>
      </c>
      <c r="BV9" s="373"/>
      <c r="BW9" s="348">
        <v>8.4700000000000006</v>
      </c>
      <c r="BX9" s="348">
        <v>6.5</v>
      </c>
      <c r="BY9" s="348">
        <v>2.42</v>
      </c>
      <c r="BZ9" s="348">
        <v>1.33</v>
      </c>
      <c r="CA9" s="348">
        <v>2.97</v>
      </c>
      <c r="CB9" s="348">
        <v>12.71</v>
      </c>
      <c r="CC9" s="373"/>
      <c r="CD9" s="372" t="s">
        <v>9035</v>
      </c>
      <c r="CE9" s="372" t="s">
        <v>9036</v>
      </c>
      <c r="CF9" s="372" t="s">
        <v>9037</v>
      </c>
      <c r="CG9" s="372" t="s">
        <v>1882</v>
      </c>
      <c r="CH9" s="372" t="s">
        <v>9038</v>
      </c>
      <c r="CI9" s="373"/>
      <c r="CJ9" s="354" t="s">
        <v>443</v>
      </c>
    </row>
    <row r="10" spans="1:88" s="428" customFormat="1" x14ac:dyDescent="0.25">
      <c r="A10" s="345" t="s">
        <v>9039</v>
      </c>
      <c r="B10" s="373"/>
      <c r="C10" s="719">
        <v>44439</v>
      </c>
      <c r="D10" s="373"/>
      <c r="E10" s="346">
        <v>41393.599999999999</v>
      </c>
      <c r="F10" s="373"/>
      <c r="G10" s="347">
        <v>15.884600000000001</v>
      </c>
      <c r="H10" s="373"/>
      <c r="I10" s="651">
        <v>3.1</v>
      </c>
      <c r="J10" s="651">
        <v>7.41</v>
      </c>
      <c r="K10" s="651">
        <v>1.98</v>
      </c>
      <c r="L10" s="651">
        <v>2.09</v>
      </c>
      <c r="M10" s="374"/>
      <c r="N10" s="348">
        <v>0.47439999999999999</v>
      </c>
      <c r="O10" s="348">
        <v>0.5323</v>
      </c>
      <c r="P10" s="348">
        <v>1.4265000000000001</v>
      </c>
      <c r="Q10" s="348">
        <v>4.3090999999999999</v>
      </c>
      <c r="R10" s="348">
        <v>-1.206</v>
      </c>
      <c r="S10" s="350">
        <v>3.3473999999999999</v>
      </c>
      <c r="T10" s="348">
        <v>5.1650999999999998</v>
      </c>
      <c r="U10" s="348">
        <v>11.246499999999999</v>
      </c>
      <c r="V10" s="348" t="s">
        <v>430</v>
      </c>
      <c r="W10" s="348" t="s">
        <v>430</v>
      </c>
      <c r="X10" s="348">
        <v>5.9644000000000004</v>
      </c>
      <c r="Y10" s="348">
        <v>-1.5366</v>
      </c>
      <c r="Z10" s="348">
        <v>3.7850000000000001</v>
      </c>
      <c r="AA10" s="348">
        <v>2.0388999999999999</v>
      </c>
      <c r="AB10" s="348">
        <v>1.3527</v>
      </c>
      <c r="AC10" s="348">
        <v>10.0847</v>
      </c>
      <c r="AD10" s="374"/>
      <c r="AE10" s="346">
        <v>7</v>
      </c>
      <c r="AF10" s="346">
        <v>4</v>
      </c>
      <c r="AG10" s="346">
        <v>13</v>
      </c>
      <c r="AH10" s="346">
        <v>14</v>
      </c>
      <c r="AI10" s="346">
        <v>10</v>
      </c>
      <c r="AJ10" s="346">
        <v>8</v>
      </c>
      <c r="AK10" s="346">
        <v>6</v>
      </c>
      <c r="AL10" s="346">
        <v>6</v>
      </c>
      <c r="AM10" s="346" t="s">
        <v>430</v>
      </c>
      <c r="AN10" s="346" t="s">
        <v>430</v>
      </c>
      <c r="AO10" s="346">
        <v>14</v>
      </c>
      <c r="AP10" s="346">
        <v>12</v>
      </c>
      <c r="AQ10" s="346">
        <v>4</v>
      </c>
      <c r="AR10" s="346">
        <v>7</v>
      </c>
      <c r="AS10" s="346">
        <v>14</v>
      </c>
      <c r="AT10" s="373"/>
      <c r="AU10" s="348" t="s">
        <v>430</v>
      </c>
      <c r="AV10" s="348" t="s">
        <v>430</v>
      </c>
      <c r="AW10" s="348" t="s">
        <v>430</v>
      </c>
      <c r="AX10" s="348">
        <v>6.98</v>
      </c>
      <c r="AY10" s="348">
        <v>2.79</v>
      </c>
      <c r="AZ10" s="351"/>
      <c r="BA10" s="346" t="s">
        <v>430</v>
      </c>
      <c r="BB10" s="346" t="s">
        <v>430</v>
      </c>
      <c r="BC10" s="346" t="s">
        <v>430</v>
      </c>
      <c r="BD10" s="346">
        <v>6</v>
      </c>
      <c r="BE10" s="346">
        <v>10</v>
      </c>
      <c r="BF10" s="362"/>
      <c r="BG10" s="348">
        <v>6.28677888538048</v>
      </c>
      <c r="BH10" s="375">
        <v>0</v>
      </c>
      <c r="BI10" s="375">
        <v>7.7386369160566099E-2</v>
      </c>
      <c r="BJ10" s="375" t="s">
        <v>430</v>
      </c>
      <c r="BK10" s="374"/>
      <c r="BL10" s="348">
        <v>72.077918436900006</v>
      </c>
      <c r="BM10" s="348">
        <v>43.443908085899999</v>
      </c>
      <c r="BN10" s="348">
        <v>1.6591030045999999</v>
      </c>
      <c r="BO10" s="373"/>
      <c r="BP10" s="348">
        <v>53.229180730000003</v>
      </c>
      <c r="BQ10" s="373"/>
      <c r="BR10" s="348">
        <v>53.070500000000003</v>
      </c>
      <c r="BS10" s="348">
        <v>10.3765</v>
      </c>
      <c r="BT10" s="348">
        <v>5.7477900000000002</v>
      </c>
      <c r="BU10" s="348">
        <v>30.805209999999999</v>
      </c>
      <c r="BV10" s="373"/>
      <c r="BW10" s="348">
        <v>7.2</v>
      </c>
      <c r="BX10" s="348">
        <v>11</v>
      </c>
      <c r="BY10" s="348">
        <v>3.3</v>
      </c>
      <c r="BZ10" s="348">
        <v>2.16</v>
      </c>
      <c r="CA10" s="348">
        <v>0.57999999999999996</v>
      </c>
      <c r="CB10" s="348">
        <v>6.57</v>
      </c>
      <c r="CC10" s="373"/>
      <c r="CD10" s="372" t="s">
        <v>9040</v>
      </c>
      <c r="CE10" s="372" t="s">
        <v>9041</v>
      </c>
      <c r="CF10" s="372" t="s">
        <v>9042</v>
      </c>
      <c r="CG10" s="372" t="s">
        <v>9043</v>
      </c>
      <c r="CH10" s="372" t="s">
        <v>9044</v>
      </c>
      <c r="CI10" s="373"/>
      <c r="CJ10" s="354" t="s">
        <v>443</v>
      </c>
    </row>
    <row r="11" spans="1:88" s="428" customFormat="1" ht="11" x14ac:dyDescent="0.3">
      <c r="A11" s="841" t="s">
        <v>9045</v>
      </c>
      <c r="B11" s="842"/>
      <c r="C11" s="843">
        <v>43315</v>
      </c>
      <c r="D11" s="842"/>
      <c r="E11" s="844">
        <v>17433.900000000001</v>
      </c>
      <c r="F11" s="842"/>
      <c r="G11" s="845">
        <v>20.902999999999999</v>
      </c>
      <c r="H11" s="842"/>
      <c r="I11" s="964">
        <v>10.89</v>
      </c>
      <c r="J11" s="964">
        <v>7.5</v>
      </c>
      <c r="K11" s="964">
        <v>4.33</v>
      </c>
      <c r="L11" s="964">
        <v>4.5</v>
      </c>
      <c r="M11" s="847"/>
      <c r="N11" s="846">
        <v>0.34560000000000002</v>
      </c>
      <c r="O11" s="846">
        <v>0.3649</v>
      </c>
      <c r="P11" s="846">
        <v>2.2452000000000001</v>
      </c>
      <c r="Q11" s="846">
        <v>6.2089999999999996</v>
      </c>
      <c r="R11" s="846">
        <v>-0.82550000000000001</v>
      </c>
      <c r="S11" s="848">
        <v>1.8466</v>
      </c>
      <c r="T11" s="846">
        <v>4.8525</v>
      </c>
      <c r="U11" s="846">
        <v>9.8640000000000008</v>
      </c>
      <c r="V11" s="846">
        <v>8.8010999999999999</v>
      </c>
      <c r="W11" s="846" t="s">
        <v>430</v>
      </c>
      <c r="X11" s="846">
        <v>8.0203000000000007</v>
      </c>
      <c r="Y11" s="846">
        <v>-0.68889999999999996</v>
      </c>
      <c r="Z11" s="846">
        <v>2.5108999999999999</v>
      </c>
      <c r="AA11" s="846">
        <v>0.69850000000000001</v>
      </c>
      <c r="AB11" s="846">
        <v>2.1053000000000002</v>
      </c>
      <c r="AC11" s="846">
        <v>9.7876999999999992</v>
      </c>
      <c r="AD11" s="847"/>
      <c r="AE11" s="844">
        <v>13</v>
      </c>
      <c r="AF11" s="844">
        <v>9</v>
      </c>
      <c r="AG11" s="844">
        <v>8</v>
      </c>
      <c r="AH11" s="844">
        <v>5</v>
      </c>
      <c r="AI11" s="844">
        <v>8</v>
      </c>
      <c r="AJ11" s="844">
        <v>11</v>
      </c>
      <c r="AK11" s="844">
        <v>9</v>
      </c>
      <c r="AL11" s="844">
        <v>11</v>
      </c>
      <c r="AM11" s="844">
        <v>9</v>
      </c>
      <c r="AN11" s="844" t="s">
        <v>430</v>
      </c>
      <c r="AO11" s="844">
        <v>5</v>
      </c>
      <c r="AP11" s="844">
        <v>8</v>
      </c>
      <c r="AQ11" s="844">
        <v>11</v>
      </c>
      <c r="AR11" s="844">
        <v>11</v>
      </c>
      <c r="AS11" s="844">
        <v>9</v>
      </c>
      <c r="AT11" s="842"/>
      <c r="AU11" s="846" t="s">
        <v>430</v>
      </c>
      <c r="AV11" s="846">
        <v>9.7200000000000006</v>
      </c>
      <c r="AW11" s="846">
        <v>8.52</v>
      </c>
      <c r="AX11" s="846">
        <v>6.26</v>
      </c>
      <c r="AY11" s="846">
        <v>2.8</v>
      </c>
      <c r="AZ11" s="849"/>
      <c r="BA11" s="844" t="s">
        <v>430</v>
      </c>
      <c r="BB11" s="844">
        <v>9</v>
      </c>
      <c r="BC11" s="844">
        <v>9</v>
      </c>
      <c r="BD11" s="844">
        <v>11</v>
      </c>
      <c r="BE11" s="844">
        <v>9</v>
      </c>
      <c r="BF11" s="851"/>
      <c r="BG11" s="846">
        <v>7.4272788120709503</v>
      </c>
      <c r="BH11" s="852">
        <v>0</v>
      </c>
      <c r="BI11" s="852">
        <v>5.12648231064382E-2</v>
      </c>
      <c r="BJ11" s="852" t="s">
        <v>430</v>
      </c>
      <c r="BK11" s="847"/>
      <c r="BL11" s="846">
        <v>69.464732394699993</v>
      </c>
      <c r="BM11" s="846">
        <v>51.581802884699997</v>
      </c>
      <c r="BN11" s="846">
        <v>1.3466906643000001</v>
      </c>
      <c r="BO11" s="842"/>
      <c r="BP11" s="846">
        <v>61.561069340000003</v>
      </c>
      <c r="BQ11" s="842"/>
      <c r="BR11" s="846">
        <v>47.381100000000004</v>
      </c>
      <c r="BS11" s="846">
        <v>10.542899999999999</v>
      </c>
      <c r="BT11" s="846">
        <v>8.0965000000000007</v>
      </c>
      <c r="BU11" s="846">
        <v>33.979500000000002</v>
      </c>
      <c r="BV11" s="842"/>
      <c r="BW11" s="846">
        <v>11.35</v>
      </c>
      <c r="BX11" s="846">
        <v>11.72</v>
      </c>
      <c r="BY11" s="846">
        <v>0.35</v>
      </c>
      <c r="BZ11" s="846">
        <v>2.81</v>
      </c>
      <c r="CA11" s="846" t="s">
        <v>430</v>
      </c>
      <c r="CB11" s="846">
        <v>7.72</v>
      </c>
      <c r="CC11" s="842"/>
      <c r="CD11" s="855" t="s">
        <v>9046</v>
      </c>
      <c r="CE11" s="855" t="s">
        <v>9047</v>
      </c>
      <c r="CF11" s="855" t="s">
        <v>9048</v>
      </c>
      <c r="CG11" s="855" t="s">
        <v>9049</v>
      </c>
      <c r="CH11" s="855" t="s">
        <v>9050</v>
      </c>
      <c r="CI11" s="842"/>
      <c r="CJ11" s="856" t="s">
        <v>615</v>
      </c>
    </row>
    <row r="12" spans="1:88" s="428" customFormat="1" x14ac:dyDescent="0.25">
      <c r="A12" s="345" t="s">
        <v>9051</v>
      </c>
      <c r="B12" s="373"/>
      <c r="C12" s="719">
        <v>40045</v>
      </c>
      <c r="D12" s="373"/>
      <c r="E12" s="346">
        <v>13023.5</v>
      </c>
      <c r="F12" s="373"/>
      <c r="G12" s="347">
        <v>52.21</v>
      </c>
      <c r="H12" s="373"/>
      <c r="I12" s="651">
        <v>1.1399999999999999</v>
      </c>
      <c r="J12" s="651">
        <v>7.07</v>
      </c>
      <c r="K12" s="651">
        <v>0.99</v>
      </c>
      <c r="L12" s="651">
        <v>1.06</v>
      </c>
      <c r="M12" s="374"/>
      <c r="N12" s="348">
        <v>0.4425</v>
      </c>
      <c r="O12" s="348">
        <v>-1.9099999999999999E-2</v>
      </c>
      <c r="P12" s="348">
        <v>1.4574</v>
      </c>
      <c r="Q12" s="348">
        <v>5.7739000000000003</v>
      </c>
      <c r="R12" s="348">
        <v>-0.8357</v>
      </c>
      <c r="S12" s="350">
        <v>3.4270999999999998</v>
      </c>
      <c r="T12" s="348">
        <v>3.9150999999999998</v>
      </c>
      <c r="U12" s="348">
        <v>10.676299999999999</v>
      </c>
      <c r="V12" s="348">
        <v>9.4387000000000008</v>
      </c>
      <c r="W12" s="348">
        <v>11.0648</v>
      </c>
      <c r="X12" s="348">
        <v>7.0754999999999999</v>
      </c>
      <c r="Y12" s="348">
        <v>-0.92979999999999996</v>
      </c>
      <c r="Z12" s="348">
        <v>3.1614</v>
      </c>
      <c r="AA12" s="348">
        <v>1.6748000000000001</v>
      </c>
      <c r="AB12" s="348">
        <v>1.359</v>
      </c>
      <c r="AC12" s="348">
        <v>10.302300000000001</v>
      </c>
      <c r="AD12" s="374"/>
      <c r="AE12" s="346">
        <v>10</v>
      </c>
      <c r="AF12" s="346">
        <v>14</v>
      </c>
      <c r="AG12" s="346">
        <v>12</v>
      </c>
      <c r="AH12" s="346">
        <v>8</v>
      </c>
      <c r="AI12" s="346">
        <v>9</v>
      </c>
      <c r="AJ12" s="346">
        <v>7</v>
      </c>
      <c r="AK12" s="346">
        <v>10</v>
      </c>
      <c r="AL12" s="346">
        <v>10</v>
      </c>
      <c r="AM12" s="346">
        <v>7</v>
      </c>
      <c r="AN12" s="346">
        <v>3</v>
      </c>
      <c r="AO12" s="346">
        <v>10</v>
      </c>
      <c r="AP12" s="346">
        <v>9</v>
      </c>
      <c r="AQ12" s="346">
        <v>8</v>
      </c>
      <c r="AR12" s="346">
        <v>9</v>
      </c>
      <c r="AS12" s="346">
        <v>13</v>
      </c>
      <c r="AT12" s="373"/>
      <c r="AU12" s="348">
        <v>10.95</v>
      </c>
      <c r="AV12" s="348">
        <v>10.76</v>
      </c>
      <c r="AW12" s="348">
        <v>8.86</v>
      </c>
      <c r="AX12" s="348">
        <v>6.3</v>
      </c>
      <c r="AY12" s="348">
        <v>3.29</v>
      </c>
      <c r="AZ12" s="351"/>
      <c r="BA12" s="346">
        <v>3</v>
      </c>
      <c r="BB12" s="346">
        <v>5</v>
      </c>
      <c r="BC12" s="346">
        <v>8</v>
      </c>
      <c r="BD12" s="346">
        <v>9</v>
      </c>
      <c r="BE12" s="346">
        <v>8</v>
      </c>
      <c r="BF12" s="362"/>
      <c r="BG12" s="348">
        <v>7.9864048401163403</v>
      </c>
      <c r="BH12" s="375">
        <v>0</v>
      </c>
      <c r="BI12" s="375">
        <v>5.7614058345667199E-2</v>
      </c>
      <c r="BJ12" s="375" t="s">
        <v>430</v>
      </c>
      <c r="BK12" s="374"/>
      <c r="BL12" s="348">
        <v>77.755944357800004</v>
      </c>
      <c r="BM12" s="348">
        <v>57.072038000900001</v>
      </c>
      <c r="BN12" s="348">
        <v>1.362417518</v>
      </c>
      <c r="BO12" s="373"/>
      <c r="BP12" s="348">
        <v>82.94331742</v>
      </c>
      <c r="BQ12" s="373"/>
      <c r="BR12" s="348">
        <v>58.5441</v>
      </c>
      <c r="BS12" s="348">
        <v>17.1388</v>
      </c>
      <c r="BT12" s="348">
        <v>4.4666300000000003</v>
      </c>
      <c r="BU12" s="348">
        <v>19.850470000000001</v>
      </c>
      <c r="BV12" s="373"/>
      <c r="BW12" s="348">
        <v>1.49</v>
      </c>
      <c r="BX12" s="348">
        <v>11.4</v>
      </c>
      <c r="BY12" s="348" t="s">
        <v>430</v>
      </c>
      <c r="BZ12" s="348" t="s">
        <v>430</v>
      </c>
      <c r="CA12" s="348">
        <v>0.44</v>
      </c>
      <c r="CB12" s="348">
        <v>4.74</v>
      </c>
      <c r="CC12" s="373"/>
      <c r="CD12" s="372" t="s">
        <v>9052</v>
      </c>
      <c r="CE12" s="372" t="s">
        <v>3811</v>
      </c>
      <c r="CF12" s="372" t="s">
        <v>3341</v>
      </c>
      <c r="CG12" s="372" t="s">
        <v>9053</v>
      </c>
      <c r="CH12" s="372" t="s">
        <v>9054</v>
      </c>
      <c r="CI12" s="373"/>
      <c r="CJ12" s="354" t="s">
        <v>476</v>
      </c>
    </row>
    <row r="13" spans="1:88" s="428" customFormat="1" x14ac:dyDescent="0.25">
      <c r="A13" s="345" t="s">
        <v>9055</v>
      </c>
      <c r="B13" s="373"/>
      <c r="C13" s="719">
        <v>38306</v>
      </c>
      <c r="D13" s="373"/>
      <c r="E13" s="346">
        <v>9770.64</v>
      </c>
      <c r="F13" s="373"/>
      <c r="G13" s="347">
        <v>181.59530000000001</v>
      </c>
      <c r="H13" s="373"/>
      <c r="I13" s="651">
        <v>3.64</v>
      </c>
      <c r="J13" s="651">
        <v>7.86</v>
      </c>
      <c r="K13" s="651">
        <v>2.46</v>
      </c>
      <c r="L13" s="651">
        <v>2.59</v>
      </c>
      <c r="M13" s="374"/>
      <c r="N13" s="348">
        <v>0.4299</v>
      </c>
      <c r="O13" s="348">
        <v>0.44159999999999999</v>
      </c>
      <c r="P13" s="348">
        <v>2.3892000000000002</v>
      </c>
      <c r="Q13" s="348">
        <v>6.2037000000000004</v>
      </c>
      <c r="R13" s="348">
        <v>0.1234</v>
      </c>
      <c r="S13" s="350">
        <v>3.7662</v>
      </c>
      <c r="T13" s="348">
        <v>5.0053999999999998</v>
      </c>
      <c r="U13" s="348">
        <v>11.207700000000001</v>
      </c>
      <c r="V13" s="348">
        <v>9.5429999999999993</v>
      </c>
      <c r="W13" s="348">
        <v>10.937099999999999</v>
      </c>
      <c r="X13" s="348">
        <v>7.7838000000000003</v>
      </c>
      <c r="Y13" s="348">
        <v>6.1400000000000003E-2</v>
      </c>
      <c r="Z13" s="348">
        <v>2.7160000000000002</v>
      </c>
      <c r="AA13" s="348">
        <v>2.4504000000000001</v>
      </c>
      <c r="AB13" s="348">
        <v>2.4483000000000001</v>
      </c>
      <c r="AC13" s="348">
        <v>14.351100000000001</v>
      </c>
      <c r="AD13" s="374"/>
      <c r="AE13" s="346">
        <v>11</v>
      </c>
      <c r="AF13" s="346">
        <v>6</v>
      </c>
      <c r="AG13" s="346">
        <v>4</v>
      </c>
      <c r="AH13" s="346">
        <v>6</v>
      </c>
      <c r="AI13" s="346">
        <v>4</v>
      </c>
      <c r="AJ13" s="346">
        <v>6</v>
      </c>
      <c r="AK13" s="346">
        <v>8</v>
      </c>
      <c r="AL13" s="346">
        <v>7</v>
      </c>
      <c r="AM13" s="346">
        <v>6</v>
      </c>
      <c r="AN13" s="346">
        <v>4</v>
      </c>
      <c r="AO13" s="346">
        <v>6</v>
      </c>
      <c r="AP13" s="346">
        <v>5</v>
      </c>
      <c r="AQ13" s="346">
        <v>9</v>
      </c>
      <c r="AR13" s="346">
        <v>6</v>
      </c>
      <c r="AS13" s="346">
        <v>4</v>
      </c>
      <c r="AT13" s="373"/>
      <c r="AU13" s="348">
        <v>10.15</v>
      </c>
      <c r="AV13" s="348">
        <v>10.51</v>
      </c>
      <c r="AW13" s="348">
        <v>9.2799999999999994</v>
      </c>
      <c r="AX13" s="348">
        <v>6.91</v>
      </c>
      <c r="AY13" s="348">
        <v>3.87</v>
      </c>
      <c r="AZ13" s="351"/>
      <c r="BA13" s="346">
        <v>5</v>
      </c>
      <c r="BB13" s="346">
        <v>6</v>
      </c>
      <c r="BC13" s="346">
        <v>6</v>
      </c>
      <c r="BD13" s="346">
        <v>7</v>
      </c>
      <c r="BE13" s="346">
        <v>7</v>
      </c>
      <c r="BF13" s="362"/>
      <c r="BG13" s="348">
        <v>7.48160691911146</v>
      </c>
      <c r="BH13" s="375">
        <v>0</v>
      </c>
      <c r="BI13" s="375">
        <v>6.5924640684800306E-2</v>
      </c>
      <c r="BJ13" s="375" t="s">
        <v>430</v>
      </c>
      <c r="BK13" s="374"/>
      <c r="BL13" s="348">
        <v>72.580494539499995</v>
      </c>
      <c r="BM13" s="348">
        <v>47.792657259000002</v>
      </c>
      <c r="BN13" s="348">
        <v>1.5186536741000001</v>
      </c>
      <c r="BO13" s="373"/>
      <c r="BP13" s="348">
        <v>60.536067629999998</v>
      </c>
      <c r="BQ13" s="373"/>
      <c r="BR13" s="348">
        <v>52.664700000000003</v>
      </c>
      <c r="BS13" s="348">
        <v>12.448</v>
      </c>
      <c r="BT13" s="348">
        <v>4.5739099999999997</v>
      </c>
      <c r="BU13" s="348">
        <v>30.313389999999998</v>
      </c>
      <c r="BV13" s="373"/>
      <c r="BW13" s="348">
        <v>4.09</v>
      </c>
      <c r="BX13" s="348">
        <v>7.72</v>
      </c>
      <c r="BY13" s="348">
        <v>2.83</v>
      </c>
      <c r="BZ13" s="348">
        <v>4.25</v>
      </c>
      <c r="CA13" s="348" t="s">
        <v>430</v>
      </c>
      <c r="CB13" s="348">
        <v>11.3</v>
      </c>
      <c r="CC13" s="373"/>
      <c r="CD13" s="372" t="s">
        <v>9056</v>
      </c>
      <c r="CE13" s="372" t="s">
        <v>9057</v>
      </c>
      <c r="CF13" s="372" t="s">
        <v>9058</v>
      </c>
      <c r="CG13" s="372" t="s">
        <v>9059</v>
      </c>
      <c r="CH13" s="372" t="s">
        <v>9060</v>
      </c>
      <c r="CI13" s="373"/>
      <c r="CJ13" s="354" t="s">
        <v>1488</v>
      </c>
    </row>
    <row r="14" spans="1:88" s="428" customFormat="1" x14ac:dyDescent="0.25">
      <c r="A14" s="345" t="s">
        <v>9061</v>
      </c>
      <c r="B14" s="373"/>
      <c r="C14" s="719">
        <v>36641</v>
      </c>
      <c r="D14" s="373"/>
      <c r="E14" s="346">
        <v>9451.43</v>
      </c>
      <c r="F14" s="373"/>
      <c r="G14" s="347">
        <v>110.89</v>
      </c>
      <c r="H14" s="373"/>
      <c r="I14" s="651">
        <v>3.77</v>
      </c>
      <c r="J14" s="651">
        <v>7.8</v>
      </c>
      <c r="K14" s="651">
        <v>2.64</v>
      </c>
      <c r="L14" s="651">
        <v>2.8</v>
      </c>
      <c r="M14" s="374"/>
      <c r="N14" s="348">
        <v>0.4894</v>
      </c>
      <c r="O14" s="348">
        <v>0.39839999999999998</v>
      </c>
      <c r="P14" s="348">
        <v>2.3820999999999999</v>
      </c>
      <c r="Q14" s="348">
        <v>6.9850000000000003</v>
      </c>
      <c r="R14" s="348">
        <v>0.77239999999999998</v>
      </c>
      <c r="S14" s="350">
        <v>4.5145999999999997</v>
      </c>
      <c r="T14" s="348">
        <v>6.7443999999999997</v>
      </c>
      <c r="U14" s="348">
        <v>11.7743</v>
      </c>
      <c r="V14" s="348">
        <v>9.7859999999999996</v>
      </c>
      <c r="W14" s="348">
        <v>10.77</v>
      </c>
      <c r="X14" s="348">
        <v>8.4498999999999995</v>
      </c>
      <c r="Y14" s="348">
        <v>0.81830000000000003</v>
      </c>
      <c r="Z14" s="348">
        <v>4.9497999999999998</v>
      </c>
      <c r="AA14" s="348">
        <v>3.1343000000000001</v>
      </c>
      <c r="AB14" s="348">
        <v>2.0240999999999998</v>
      </c>
      <c r="AC14" s="348">
        <v>9.6252999999999993</v>
      </c>
      <c r="AD14" s="374"/>
      <c r="AE14" s="346">
        <v>5</v>
      </c>
      <c r="AF14" s="346">
        <v>7</v>
      </c>
      <c r="AG14" s="346">
        <v>5</v>
      </c>
      <c r="AH14" s="346">
        <v>3</v>
      </c>
      <c r="AI14" s="346">
        <v>2</v>
      </c>
      <c r="AJ14" s="346">
        <v>4</v>
      </c>
      <c r="AK14" s="346">
        <v>2</v>
      </c>
      <c r="AL14" s="346">
        <v>5</v>
      </c>
      <c r="AM14" s="346">
        <v>5</v>
      </c>
      <c r="AN14" s="346">
        <v>5</v>
      </c>
      <c r="AO14" s="346">
        <v>4</v>
      </c>
      <c r="AP14" s="346">
        <v>2</v>
      </c>
      <c r="AQ14" s="346">
        <v>2</v>
      </c>
      <c r="AR14" s="346">
        <v>4</v>
      </c>
      <c r="AS14" s="346">
        <v>11</v>
      </c>
      <c r="AT14" s="373"/>
      <c r="AU14" s="348">
        <v>10.56</v>
      </c>
      <c r="AV14" s="348">
        <v>11.22</v>
      </c>
      <c r="AW14" s="348">
        <v>10.18</v>
      </c>
      <c r="AX14" s="348">
        <v>8.51</v>
      </c>
      <c r="AY14" s="348">
        <v>5.76</v>
      </c>
      <c r="AZ14" s="351"/>
      <c r="BA14" s="346">
        <v>4</v>
      </c>
      <c r="BB14" s="346">
        <v>4</v>
      </c>
      <c r="BC14" s="346">
        <v>4</v>
      </c>
      <c r="BD14" s="346">
        <v>2</v>
      </c>
      <c r="BE14" s="346">
        <v>2</v>
      </c>
      <c r="BF14" s="362"/>
      <c r="BG14" s="348">
        <v>7.2585662086351403</v>
      </c>
      <c r="BH14" s="375">
        <v>0</v>
      </c>
      <c r="BI14" s="375">
        <v>7.3136013912531495E-2</v>
      </c>
      <c r="BJ14" s="375" t="s">
        <v>430</v>
      </c>
      <c r="BK14" s="374"/>
      <c r="BL14" s="348">
        <v>75.282570342599996</v>
      </c>
      <c r="BM14" s="348">
        <v>47.896141950900002</v>
      </c>
      <c r="BN14" s="348">
        <v>1.5717877740999999</v>
      </c>
      <c r="BO14" s="373"/>
      <c r="BP14" s="348">
        <v>64.042849050000001</v>
      </c>
      <c r="BQ14" s="373"/>
      <c r="BR14" s="348">
        <v>40.188400000000001</v>
      </c>
      <c r="BS14" s="348">
        <v>20.107299999999999</v>
      </c>
      <c r="BT14" s="348">
        <v>12.562200000000001</v>
      </c>
      <c r="BU14" s="348">
        <v>27.142099999999999</v>
      </c>
      <c r="BV14" s="373"/>
      <c r="BW14" s="348">
        <v>2.41</v>
      </c>
      <c r="BX14" s="348">
        <v>5.81</v>
      </c>
      <c r="BY14" s="348">
        <v>3.49</v>
      </c>
      <c r="BZ14" s="348">
        <v>1.92</v>
      </c>
      <c r="CA14" s="348">
        <v>1.6</v>
      </c>
      <c r="CB14" s="348">
        <v>11.91</v>
      </c>
      <c r="CC14" s="373"/>
      <c r="CD14" s="372" t="s">
        <v>5295</v>
      </c>
      <c r="CE14" s="372" t="s">
        <v>9062</v>
      </c>
      <c r="CF14" s="372" t="s">
        <v>9063</v>
      </c>
      <c r="CG14" s="372" t="s">
        <v>9064</v>
      </c>
      <c r="CH14" s="372" t="s">
        <v>9065</v>
      </c>
      <c r="CI14" s="373"/>
      <c r="CJ14" s="354" t="s">
        <v>4767</v>
      </c>
    </row>
    <row r="15" spans="1:88" s="428" customFormat="1" x14ac:dyDescent="0.25">
      <c r="A15" s="345" t="s">
        <v>9066</v>
      </c>
      <c r="B15" s="373"/>
      <c r="C15" s="719">
        <v>43493</v>
      </c>
      <c r="D15" s="373"/>
      <c r="E15" s="346">
        <v>8837.09</v>
      </c>
      <c r="F15" s="373"/>
      <c r="G15" s="347">
        <v>21.0351</v>
      </c>
      <c r="H15" s="373"/>
      <c r="I15" s="651">
        <v>7.27</v>
      </c>
      <c r="J15" s="651">
        <v>7.06</v>
      </c>
      <c r="K15" s="651">
        <v>3.9</v>
      </c>
      <c r="L15" s="651">
        <v>4.0599999999999996</v>
      </c>
      <c r="M15" s="374"/>
      <c r="N15" s="348">
        <v>0.48630000000000001</v>
      </c>
      <c r="O15" s="348">
        <v>0.51800000000000002</v>
      </c>
      <c r="P15" s="348">
        <v>2.5051999999999999</v>
      </c>
      <c r="Q15" s="348">
        <v>6.8221999999999996</v>
      </c>
      <c r="R15" s="348">
        <v>-2.7099999999999999E-2</v>
      </c>
      <c r="S15" s="350">
        <v>3.2919999999999998</v>
      </c>
      <c r="T15" s="348">
        <v>3.6147999999999998</v>
      </c>
      <c r="U15" s="348">
        <v>9.4803999999999995</v>
      </c>
      <c r="V15" s="348">
        <v>9.0408000000000008</v>
      </c>
      <c r="W15" s="348" t="s">
        <v>430</v>
      </c>
      <c r="X15" s="348">
        <v>8.5868000000000002</v>
      </c>
      <c r="Y15" s="348">
        <v>-8.2699999999999996E-2</v>
      </c>
      <c r="Z15" s="348">
        <v>3.7355999999999998</v>
      </c>
      <c r="AA15" s="348">
        <v>2.0377999999999998</v>
      </c>
      <c r="AB15" s="348">
        <v>2.2968999999999999</v>
      </c>
      <c r="AC15" s="348">
        <v>10.5587</v>
      </c>
      <c r="AD15" s="374"/>
      <c r="AE15" s="346">
        <v>6</v>
      </c>
      <c r="AF15" s="346">
        <v>5</v>
      </c>
      <c r="AG15" s="346">
        <v>2</v>
      </c>
      <c r="AH15" s="346">
        <v>4</v>
      </c>
      <c r="AI15" s="346">
        <v>5</v>
      </c>
      <c r="AJ15" s="346">
        <v>9</v>
      </c>
      <c r="AK15" s="346">
        <v>11</v>
      </c>
      <c r="AL15" s="346">
        <v>13</v>
      </c>
      <c r="AM15" s="346">
        <v>8</v>
      </c>
      <c r="AN15" s="346" t="s">
        <v>430</v>
      </c>
      <c r="AO15" s="346">
        <v>3</v>
      </c>
      <c r="AP15" s="346">
        <v>6</v>
      </c>
      <c r="AQ15" s="346">
        <v>5</v>
      </c>
      <c r="AR15" s="346">
        <v>8</v>
      </c>
      <c r="AS15" s="346">
        <v>6</v>
      </c>
      <c r="AT15" s="373"/>
      <c r="AU15" s="348" t="s">
        <v>430</v>
      </c>
      <c r="AV15" s="348">
        <v>9.83</v>
      </c>
      <c r="AW15" s="348">
        <v>8.1999999999999993</v>
      </c>
      <c r="AX15" s="348">
        <v>5.74</v>
      </c>
      <c r="AY15" s="348">
        <v>4.41</v>
      </c>
      <c r="AZ15" s="351"/>
      <c r="BA15" s="346" t="s">
        <v>430</v>
      </c>
      <c r="BB15" s="346">
        <v>8</v>
      </c>
      <c r="BC15" s="346">
        <v>10</v>
      </c>
      <c r="BD15" s="346">
        <v>12</v>
      </c>
      <c r="BE15" s="346">
        <v>5</v>
      </c>
      <c r="BF15" s="362"/>
      <c r="BG15" s="348">
        <v>7.1060420344840596</v>
      </c>
      <c r="BH15" s="375">
        <v>0</v>
      </c>
      <c r="BI15" s="375">
        <v>5.00155200523274E-2</v>
      </c>
      <c r="BJ15" s="375" t="s">
        <v>430</v>
      </c>
      <c r="BK15" s="374"/>
      <c r="BL15" s="348">
        <v>67.484547388899998</v>
      </c>
      <c r="BM15" s="348">
        <v>50.974170905800001</v>
      </c>
      <c r="BN15" s="348">
        <v>1.3238969107</v>
      </c>
      <c r="BO15" s="373"/>
      <c r="BP15" s="348">
        <v>58.600771739999999</v>
      </c>
      <c r="BQ15" s="373"/>
      <c r="BR15" s="348">
        <v>45.877800000000001</v>
      </c>
      <c r="BS15" s="348">
        <v>10.5494</v>
      </c>
      <c r="BT15" s="348">
        <v>7.9741400000000002</v>
      </c>
      <c r="BU15" s="348">
        <v>35.598660000000002</v>
      </c>
      <c r="BV15" s="373"/>
      <c r="BW15" s="348">
        <v>15.69</v>
      </c>
      <c r="BX15" s="348">
        <v>8.6</v>
      </c>
      <c r="BY15" s="348">
        <v>2.16</v>
      </c>
      <c r="BZ15" s="348">
        <v>1.65</v>
      </c>
      <c r="CA15" s="348">
        <v>0.08</v>
      </c>
      <c r="CB15" s="348">
        <v>6.67</v>
      </c>
      <c r="CC15" s="373"/>
      <c r="CD15" s="372" t="s">
        <v>9067</v>
      </c>
      <c r="CE15" s="372" t="s">
        <v>9068</v>
      </c>
      <c r="CF15" s="372" t="s">
        <v>9069</v>
      </c>
      <c r="CG15" s="372" t="s">
        <v>9070</v>
      </c>
      <c r="CH15" s="372" t="s">
        <v>9071</v>
      </c>
      <c r="CI15" s="373"/>
      <c r="CJ15" s="354" t="s">
        <v>525</v>
      </c>
    </row>
    <row r="16" spans="1:88" s="428" customFormat="1" x14ac:dyDescent="0.25">
      <c r="A16" s="345" t="s">
        <v>9072</v>
      </c>
      <c r="B16" s="373"/>
      <c r="C16" s="719">
        <v>43418</v>
      </c>
      <c r="D16" s="373"/>
      <c r="E16" s="346">
        <v>4981.41</v>
      </c>
      <c r="F16" s="373"/>
      <c r="G16" s="347">
        <v>25.553000000000001</v>
      </c>
      <c r="H16" s="373"/>
      <c r="I16" s="651">
        <v>4.8899999999999997</v>
      </c>
      <c r="J16" s="651">
        <v>7.5</v>
      </c>
      <c r="K16" s="651">
        <v>2.66</v>
      </c>
      <c r="L16" s="651">
        <v>2.78</v>
      </c>
      <c r="M16" s="374"/>
      <c r="N16" s="348">
        <v>0.222</v>
      </c>
      <c r="O16" s="348">
        <v>-5.4399999999999997E-2</v>
      </c>
      <c r="P16" s="348">
        <v>1.3791</v>
      </c>
      <c r="Q16" s="348">
        <v>9.2988999999999997</v>
      </c>
      <c r="R16" s="348">
        <v>1.1888000000000001</v>
      </c>
      <c r="S16" s="350">
        <v>4.9198000000000004</v>
      </c>
      <c r="T16" s="348">
        <v>6.4954000000000001</v>
      </c>
      <c r="U16" s="348">
        <v>12.721500000000001</v>
      </c>
      <c r="V16" s="348">
        <v>11.324999999999999</v>
      </c>
      <c r="W16" s="348" t="s">
        <v>430</v>
      </c>
      <c r="X16" s="348">
        <v>11.253299999999999</v>
      </c>
      <c r="Y16" s="348">
        <v>0.92420000000000002</v>
      </c>
      <c r="Z16" s="348">
        <v>6.3537999999999997</v>
      </c>
      <c r="AA16" s="348">
        <v>3.2006999999999999</v>
      </c>
      <c r="AB16" s="348">
        <v>0.87280000000000002</v>
      </c>
      <c r="AC16" s="348">
        <v>13.1135</v>
      </c>
      <c r="AD16" s="374"/>
      <c r="AE16" s="346">
        <v>15</v>
      </c>
      <c r="AF16" s="346">
        <v>15</v>
      </c>
      <c r="AG16" s="346">
        <v>14</v>
      </c>
      <c r="AH16" s="346">
        <v>1</v>
      </c>
      <c r="AI16" s="346">
        <v>1</v>
      </c>
      <c r="AJ16" s="346">
        <v>2</v>
      </c>
      <c r="AK16" s="346">
        <v>3</v>
      </c>
      <c r="AL16" s="346">
        <v>2</v>
      </c>
      <c r="AM16" s="346">
        <v>2</v>
      </c>
      <c r="AN16" s="346" t="s">
        <v>430</v>
      </c>
      <c r="AO16" s="346">
        <v>1</v>
      </c>
      <c r="AP16" s="346">
        <v>1</v>
      </c>
      <c r="AQ16" s="346">
        <v>1</v>
      </c>
      <c r="AR16" s="346">
        <v>3</v>
      </c>
      <c r="AS16" s="346">
        <v>15</v>
      </c>
      <c r="AT16" s="373"/>
      <c r="AU16" s="348" t="s">
        <v>430</v>
      </c>
      <c r="AV16" s="348">
        <v>12.51</v>
      </c>
      <c r="AW16" s="348">
        <v>11.12</v>
      </c>
      <c r="AX16" s="348">
        <v>8.84</v>
      </c>
      <c r="AY16" s="348">
        <v>6.96</v>
      </c>
      <c r="AZ16" s="351"/>
      <c r="BA16" s="346" t="s">
        <v>430</v>
      </c>
      <c r="BB16" s="346">
        <v>2</v>
      </c>
      <c r="BC16" s="346">
        <v>2</v>
      </c>
      <c r="BD16" s="346">
        <v>1</v>
      </c>
      <c r="BE16" s="346">
        <v>1</v>
      </c>
      <c r="BF16" s="362"/>
      <c r="BG16" s="348">
        <v>9.7789139910644902</v>
      </c>
      <c r="BH16" s="375">
        <v>0</v>
      </c>
      <c r="BI16" s="375">
        <v>6.7162866657393794E-2</v>
      </c>
      <c r="BJ16" s="375" t="s">
        <v>430</v>
      </c>
      <c r="BK16" s="374"/>
      <c r="BL16" s="348">
        <v>92.0678781477</v>
      </c>
      <c r="BM16" s="348">
        <v>63.9123723668</v>
      </c>
      <c r="BN16" s="348">
        <v>1.4405329474999999</v>
      </c>
      <c r="BO16" s="373"/>
      <c r="BP16" s="348">
        <v>78.742837440000002</v>
      </c>
      <c r="BQ16" s="373"/>
      <c r="BR16" s="348">
        <v>48.335999999999999</v>
      </c>
      <c r="BS16" s="348">
        <v>21.9497</v>
      </c>
      <c r="BT16" s="348">
        <v>7.2644200000000003</v>
      </c>
      <c r="BU16" s="348">
        <v>22.44988</v>
      </c>
      <c r="BV16" s="373"/>
      <c r="BW16" s="348">
        <v>4.66</v>
      </c>
      <c r="BX16" s="348">
        <v>7.68</v>
      </c>
      <c r="BY16" s="348">
        <v>1.69</v>
      </c>
      <c r="BZ16" s="348">
        <v>0.51</v>
      </c>
      <c r="CA16" s="348" t="s">
        <v>430</v>
      </c>
      <c r="CB16" s="348">
        <v>6.72</v>
      </c>
      <c r="CC16" s="373"/>
      <c r="CD16" s="372" t="s">
        <v>4973</v>
      </c>
      <c r="CE16" s="372" t="s">
        <v>9073</v>
      </c>
      <c r="CF16" s="372" t="s">
        <v>9074</v>
      </c>
      <c r="CG16" s="372" t="s">
        <v>9075</v>
      </c>
      <c r="CH16" s="372" t="s">
        <v>9076</v>
      </c>
      <c r="CI16" s="373"/>
      <c r="CJ16" s="354" t="s">
        <v>518</v>
      </c>
    </row>
    <row r="17" spans="1:88" s="428" customFormat="1" x14ac:dyDescent="0.25">
      <c r="A17" s="345" t="s">
        <v>9077</v>
      </c>
      <c r="B17" s="373"/>
      <c r="C17" s="719">
        <v>42948</v>
      </c>
      <c r="D17" s="373"/>
      <c r="E17" s="346">
        <v>3826.16</v>
      </c>
      <c r="F17" s="373"/>
      <c r="G17" s="347">
        <v>21.33</v>
      </c>
      <c r="H17" s="373"/>
      <c r="I17" s="651">
        <v>2.88</v>
      </c>
      <c r="J17" s="651">
        <v>7.62</v>
      </c>
      <c r="K17" s="651">
        <v>2.31</v>
      </c>
      <c r="L17" s="651">
        <v>2.4500000000000002</v>
      </c>
      <c r="M17" s="374"/>
      <c r="N17" s="348">
        <v>0.56579999999999997</v>
      </c>
      <c r="O17" s="348">
        <v>0.18790000000000001</v>
      </c>
      <c r="P17" s="348">
        <v>2.1063000000000001</v>
      </c>
      <c r="Q17" s="348">
        <v>4.7641999999999998</v>
      </c>
      <c r="R17" s="348">
        <v>-1.4781</v>
      </c>
      <c r="S17" s="350">
        <v>2.2040999999999999</v>
      </c>
      <c r="T17" s="348">
        <v>5.2640000000000002</v>
      </c>
      <c r="U17" s="348">
        <v>12.4278</v>
      </c>
      <c r="V17" s="348">
        <v>9.9018999999999995</v>
      </c>
      <c r="W17" s="348" t="s">
        <v>430</v>
      </c>
      <c r="X17" s="348">
        <v>6.4903000000000004</v>
      </c>
      <c r="Y17" s="348">
        <v>-1.569</v>
      </c>
      <c r="Z17" s="348">
        <v>2.5973999999999999</v>
      </c>
      <c r="AA17" s="348">
        <v>1.0422</v>
      </c>
      <c r="AB17" s="348">
        <v>2.2530999999999999</v>
      </c>
      <c r="AC17" s="348">
        <v>8.8828999999999994</v>
      </c>
      <c r="AD17" s="374"/>
      <c r="AE17" s="346">
        <v>1</v>
      </c>
      <c r="AF17" s="346">
        <v>11</v>
      </c>
      <c r="AG17" s="346">
        <v>9</v>
      </c>
      <c r="AH17" s="346">
        <v>13</v>
      </c>
      <c r="AI17" s="346">
        <v>12</v>
      </c>
      <c r="AJ17" s="346">
        <v>10</v>
      </c>
      <c r="AK17" s="346">
        <v>5</v>
      </c>
      <c r="AL17" s="346">
        <v>3</v>
      </c>
      <c r="AM17" s="346">
        <v>4</v>
      </c>
      <c r="AN17" s="346" t="s">
        <v>430</v>
      </c>
      <c r="AO17" s="346">
        <v>12</v>
      </c>
      <c r="AP17" s="346">
        <v>13</v>
      </c>
      <c r="AQ17" s="346">
        <v>10</v>
      </c>
      <c r="AR17" s="346">
        <v>10</v>
      </c>
      <c r="AS17" s="346">
        <v>7</v>
      </c>
      <c r="AT17" s="373"/>
      <c r="AU17" s="348" t="s">
        <v>430</v>
      </c>
      <c r="AV17" s="348">
        <v>10.37</v>
      </c>
      <c r="AW17" s="348">
        <v>9.69</v>
      </c>
      <c r="AX17" s="348">
        <v>7</v>
      </c>
      <c r="AY17" s="348">
        <v>1.82</v>
      </c>
      <c r="AZ17" s="351"/>
      <c r="BA17" s="346" t="s">
        <v>430</v>
      </c>
      <c r="BB17" s="346">
        <v>7</v>
      </c>
      <c r="BC17" s="346">
        <v>5</v>
      </c>
      <c r="BD17" s="346">
        <v>5</v>
      </c>
      <c r="BE17" s="346">
        <v>11</v>
      </c>
      <c r="BF17" s="362"/>
      <c r="BG17" s="348">
        <v>7.6924251528255496</v>
      </c>
      <c r="BH17" s="375">
        <v>0</v>
      </c>
      <c r="BI17" s="375">
        <v>7.3133856462663696E-2</v>
      </c>
      <c r="BJ17" s="375" t="s">
        <v>430</v>
      </c>
      <c r="BK17" s="374"/>
      <c r="BL17" s="348">
        <v>75.869511241799998</v>
      </c>
      <c r="BM17" s="348">
        <v>47.352189470399999</v>
      </c>
      <c r="BN17" s="348">
        <v>1.6022387157</v>
      </c>
      <c r="BO17" s="373"/>
      <c r="BP17" s="348">
        <v>57.846608689999996</v>
      </c>
      <c r="BQ17" s="373"/>
      <c r="BR17" s="348">
        <v>61.662500000000001</v>
      </c>
      <c r="BS17" s="348">
        <v>6.04284</v>
      </c>
      <c r="BT17" s="348">
        <v>4.3963700000000001</v>
      </c>
      <c r="BU17" s="348">
        <v>27.898289999999999</v>
      </c>
      <c r="BV17" s="373"/>
      <c r="BW17" s="348">
        <v>8.2899999999999991</v>
      </c>
      <c r="BX17" s="348">
        <v>6.93</v>
      </c>
      <c r="BY17" s="348">
        <v>9.1999999999999993</v>
      </c>
      <c r="BZ17" s="348">
        <v>0.26</v>
      </c>
      <c r="CA17" s="348">
        <v>0.56000000000000005</v>
      </c>
      <c r="CB17" s="348">
        <v>16.91</v>
      </c>
      <c r="CC17" s="373"/>
      <c r="CD17" s="372" t="s">
        <v>9078</v>
      </c>
      <c r="CE17" s="372" t="s">
        <v>9079</v>
      </c>
      <c r="CF17" s="372" t="s">
        <v>452</v>
      </c>
      <c r="CG17" s="372" t="s">
        <v>9080</v>
      </c>
      <c r="CH17" s="372" t="s">
        <v>9081</v>
      </c>
      <c r="CI17" s="373"/>
      <c r="CJ17" s="354" t="s">
        <v>1488</v>
      </c>
    </row>
    <row r="18" spans="1:88" s="428" customFormat="1" x14ac:dyDescent="0.25">
      <c r="A18" s="345" t="s">
        <v>9082</v>
      </c>
      <c r="B18" s="373"/>
      <c r="C18" s="719">
        <v>41676</v>
      </c>
      <c r="D18" s="373"/>
      <c r="E18" s="346">
        <v>3737.4</v>
      </c>
      <c r="F18" s="373"/>
      <c r="G18" s="347">
        <v>28.667000000000002</v>
      </c>
      <c r="H18" s="373"/>
      <c r="I18" s="651">
        <v>3.83</v>
      </c>
      <c r="J18" s="651">
        <v>7.48</v>
      </c>
      <c r="K18" s="651">
        <v>2.46</v>
      </c>
      <c r="L18" s="651">
        <v>2.59</v>
      </c>
      <c r="M18" s="374"/>
      <c r="N18" s="348">
        <v>0.39929999999999999</v>
      </c>
      <c r="O18" s="348">
        <v>0.67779999999999996</v>
      </c>
      <c r="P18" s="348">
        <v>2.3418999999999999</v>
      </c>
      <c r="Q18" s="348">
        <v>5.1459999999999999</v>
      </c>
      <c r="R18" s="348">
        <v>0.67069999999999996</v>
      </c>
      <c r="S18" s="350">
        <v>4.7234999999999996</v>
      </c>
      <c r="T18" s="348">
        <v>6.2178000000000004</v>
      </c>
      <c r="U18" s="348">
        <v>11.0037</v>
      </c>
      <c r="V18" s="348">
        <v>8.3038000000000007</v>
      </c>
      <c r="W18" s="348">
        <v>8.9773999999999994</v>
      </c>
      <c r="X18" s="348">
        <v>6.3632</v>
      </c>
      <c r="Y18" s="348">
        <v>0.54010000000000002</v>
      </c>
      <c r="Z18" s="348">
        <v>3.8170000000000002</v>
      </c>
      <c r="AA18" s="348">
        <v>4.0960000000000001</v>
      </c>
      <c r="AB18" s="348">
        <v>2.5543</v>
      </c>
      <c r="AC18" s="348">
        <v>8.8745999999999992</v>
      </c>
      <c r="AD18" s="374"/>
      <c r="AE18" s="346">
        <v>12</v>
      </c>
      <c r="AF18" s="346">
        <v>2</v>
      </c>
      <c r="AG18" s="346">
        <v>7</v>
      </c>
      <c r="AH18" s="346">
        <v>12</v>
      </c>
      <c r="AI18" s="346">
        <v>3</v>
      </c>
      <c r="AJ18" s="346">
        <v>3</v>
      </c>
      <c r="AK18" s="346">
        <v>4</v>
      </c>
      <c r="AL18" s="346">
        <v>8</v>
      </c>
      <c r="AM18" s="346">
        <v>10</v>
      </c>
      <c r="AN18" s="346">
        <v>6</v>
      </c>
      <c r="AO18" s="346">
        <v>13</v>
      </c>
      <c r="AP18" s="346">
        <v>3</v>
      </c>
      <c r="AQ18" s="346">
        <v>3</v>
      </c>
      <c r="AR18" s="346">
        <v>1</v>
      </c>
      <c r="AS18" s="346">
        <v>2</v>
      </c>
      <c r="AT18" s="373"/>
      <c r="AU18" s="348">
        <v>9.06</v>
      </c>
      <c r="AV18" s="348">
        <v>9.44</v>
      </c>
      <c r="AW18" s="348">
        <v>9.1999999999999993</v>
      </c>
      <c r="AX18" s="348">
        <v>7.8</v>
      </c>
      <c r="AY18" s="348">
        <v>4.8099999999999996</v>
      </c>
      <c r="AZ18" s="351"/>
      <c r="BA18" s="346">
        <v>6</v>
      </c>
      <c r="BB18" s="346">
        <v>10</v>
      </c>
      <c r="BC18" s="346">
        <v>7</v>
      </c>
      <c r="BD18" s="346">
        <v>4</v>
      </c>
      <c r="BE18" s="346">
        <v>3</v>
      </c>
      <c r="BF18" s="362"/>
      <c r="BG18" s="348">
        <v>5.6979527420501102</v>
      </c>
      <c r="BH18" s="375">
        <v>0</v>
      </c>
      <c r="BI18" s="375">
        <v>7.9531044459287395E-2</v>
      </c>
      <c r="BJ18" s="375" t="s">
        <v>430</v>
      </c>
      <c r="BK18" s="374"/>
      <c r="BL18" s="348">
        <v>60.258297572499998</v>
      </c>
      <c r="BM18" s="348">
        <v>29.441869800399999</v>
      </c>
      <c r="BN18" s="348">
        <v>2.0466871833</v>
      </c>
      <c r="BO18" s="373"/>
      <c r="BP18" s="348">
        <v>45.165600140000002</v>
      </c>
      <c r="BQ18" s="373"/>
      <c r="BR18" s="348">
        <v>57.027700000000003</v>
      </c>
      <c r="BS18" s="348">
        <v>4.1410600000000004</v>
      </c>
      <c r="BT18" s="348">
        <v>6.4892000000000003</v>
      </c>
      <c r="BU18" s="348">
        <v>32.342039999999997</v>
      </c>
      <c r="BV18" s="373"/>
      <c r="BW18" s="348">
        <v>8.68</v>
      </c>
      <c r="BX18" s="348">
        <v>15.67</v>
      </c>
      <c r="BY18" s="348">
        <v>4.6100000000000003</v>
      </c>
      <c r="BZ18" s="348" t="s">
        <v>430</v>
      </c>
      <c r="CA18" s="348" t="s">
        <v>430</v>
      </c>
      <c r="CB18" s="348">
        <v>3.39</v>
      </c>
      <c r="CC18" s="373"/>
      <c r="CD18" s="372" t="s">
        <v>9083</v>
      </c>
      <c r="CE18" s="372" t="s">
        <v>9084</v>
      </c>
      <c r="CF18" s="372" t="s">
        <v>9085</v>
      </c>
      <c r="CG18" s="372" t="s">
        <v>9086</v>
      </c>
      <c r="CH18" s="372" t="s">
        <v>9087</v>
      </c>
      <c r="CI18" s="373"/>
      <c r="CJ18" s="354" t="s">
        <v>463</v>
      </c>
    </row>
    <row r="19" spans="1:88" s="428" customFormat="1" x14ac:dyDescent="0.25">
      <c r="A19" s="345" t="s">
        <v>9088</v>
      </c>
      <c r="B19" s="373"/>
      <c r="C19" s="719">
        <v>44498</v>
      </c>
      <c r="D19" s="373"/>
      <c r="E19" s="346">
        <v>3404.53</v>
      </c>
      <c r="F19" s="373"/>
      <c r="G19" s="347">
        <v>13.46</v>
      </c>
      <c r="H19" s="373"/>
      <c r="I19" s="651">
        <v>7.9450000000000007E-2</v>
      </c>
      <c r="J19" s="651">
        <v>5.38</v>
      </c>
      <c r="K19" s="651">
        <v>7.9450000000000007E-2</v>
      </c>
      <c r="L19" s="651">
        <v>8.2189999999999999E-2</v>
      </c>
      <c r="M19" s="374"/>
      <c r="N19" s="348">
        <v>0.22339999999999999</v>
      </c>
      <c r="O19" s="348">
        <v>0.59789999999999999</v>
      </c>
      <c r="P19" s="348">
        <v>0.74850000000000005</v>
      </c>
      <c r="Q19" s="348">
        <v>5.6515000000000004</v>
      </c>
      <c r="R19" s="348">
        <v>-1.5362</v>
      </c>
      <c r="S19" s="350">
        <v>-0.22239999999999999</v>
      </c>
      <c r="T19" s="348">
        <v>0.1489</v>
      </c>
      <c r="U19" s="348">
        <v>9.0653000000000006</v>
      </c>
      <c r="V19" s="348" t="s">
        <v>430</v>
      </c>
      <c r="W19" s="348" t="s">
        <v>430</v>
      </c>
      <c r="X19" s="348">
        <v>6.9951999999999996</v>
      </c>
      <c r="Y19" s="348">
        <v>-1.5362</v>
      </c>
      <c r="Z19" s="348">
        <v>-0.73750000000000004</v>
      </c>
      <c r="AA19" s="348">
        <v>-1.6082000000000001</v>
      </c>
      <c r="AB19" s="348">
        <v>1.5849</v>
      </c>
      <c r="AC19" s="348">
        <v>6.5915999999999997</v>
      </c>
      <c r="AD19" s="374"/>
      <c r="AE19" s="346">
        <v>14</v>
      </c>
      <c r="AF19" s="346">
        <v>3</v>
      </c>
      <c r="AG19" s="346">
        <v>15</v>
      </c>
      <c r="AH19" s="346">
        <v>9</v>
      </c>
      <c r="AI19" s="346">
        <v>13</v>
      </c>
      <c r="AJ19" s="346">
        <v>14</v>
      </c>
      <c r="AK19" s="346">
        <v>15</v>
      </c>
      <c r="AL19" s="346">
        <v>14</v>
      </c>
      <c r="AM19" s="346" t="s">
        <v>430</v>
      </c>
      <c r="AN19" s="346" t="s">
        <v>430</v>
      </c>
      <c r="AO19" s="346">
        <v>11</v>
      </c>
      <c r="AP19" s="346">
        <v>11</v>
      </c>
      <c r="AQ19" s="346">
        <v>14</v>
      </c>
      <c r="AR19" s="346">
        <v>14</v>
      </c>
      <c r="AS19" s="346">
        <v>12</v>
      </c>
      <c r="AT19" s="373"/>
      <c r="AU19" s="348" t="s">
        <v>430</v>
      </c>
      <c r="AV19" s="348" t="s">
        <v>430</v>
      </c>
      <c r="AW19" s="348" t="s">
        <v>430</v>
      </c>
      <c r="AX19" s="348">
        <v>2.6</v>
      </c>
      <c r="AY19" s="348">
        <v>-0.28999999999999998</v>
      </c>
      <c r="AZ19" s="351"/>
      <c r="BA19" s="346" t="s">
        <v>430</v>
      </c>
      <c r="BB19" s="346" t="s">
        <v>430</v>
      </c>
      <c r="BC19" s="346" t="s">
        <v>430</v>
      </c>
      <c r="BD19" s="346">
        <v>14</v>
      </c>
      <c r="BE19" s="346">
        <v>14</v>
      </c>
      <c r="BF19" s="362"/>
      <c r="BG19" s="348">
        <v>8.5476532054168999</v>
      </c>
      <c r="BH19" s="375">
        <v>0</v>
      </c>
      <c r="BI19" s="375">
        <v>4.0247182236428099E-2</v>
      </c>
      <c r="BJ19" s="375" t="s">
        <v>430</v>
      </c>
      <c r="BK19" s="374"/>
      <c r="BL19" s="348">
        <v>68.901323728600005</v>
      </c>
      <c r="BM19" s="348">
        <v>53.870631226699999</v>
      </c>
      <c r="BN19" s="348">
        <v>1.2790145977</v>
      </c>
      <c r="BO19" s="373"/>
      <c r="BP19" s="348">
        <v>67.4712918500001</v>
      </c>
      <c r="BQ19" s="373"/>
      <c r="BR19" s="348">
        <v>61.883699999999997</v>
      </c>
      <c r="BS19" s="348">
        <v>15.373699999999999</v>
      </c>
      <c r="BT19" s="348">
        <v>13.860099999999999</v>
      </c>
      <c r="BU19" s="348">
        <v>8.8825000000000003</v>
      </c>
      <c r="BV19" s="373"/>
      <c r="BW19" s="348">
        <v>3.96</v>
      </c>
      <c r="BX19" s="348" t="s">
        <v>430</v>
      </c>
      <c r="BY19" s="348" t="s">
        <v>430</v>
      </c>
      <c r="BZ19" s="348" t="s">
        <v>430</v>
      </c>
      <c r="CA19" s="348" t="s">
        <v>430</v>
      </c>
      <c r="CB19" s="348">
        <v>4.92</v>
      </c>
      <c r="CC19" s="373"/>
      <c r="CD19" s="372" t="s">
        <v>9089</v>
      </c>
      <c r="CE19" s="372" t="s">
        <v>3164</v>
      </c>
      <c r="CF19" s="372" t="s">
        <v>9090</v>
      </c>
      <c r="CG19" s="372" t="s">
        <v>9091</v>
      </c>
      <c r="CH19" s="372" t="s">
        <v>9092</v>
      </c>
      <c r="CI19" s="373"/>
      <c r="CJ19" s="354" t="s">
        <v>9093</v>
      </c>
    </row>
    <row r="20" spans="1:88" s="428" customFormat="1" x14ac:dyDescent="0.25">
      <c r="A20" s="345" t="s">
        <v>9094</v>
      </c>
      <c r="B20" s="373"/>
      <c r="C20" s="719">
        <v>45148</v>
      </c>
      <c r="D20" s="373"/>
      <c r="E20" s="346">
        <v>3026.34</v>
      </c>
      <c r="F20" s="373"/>
      <c r="G20" s="347">
        <v>12.4015</v>
      </c>
      <c r="H20" s="373"/>
      <c r="I20" s="651">
        <v>1.8</v>
      </c>
      <c r="J20" s="651">
        <v>7.13</v>
      </c>
      <c r="K20" s="651">
        <v>1.51</v>
      </c>
      <c r="L20" s="651">
        <v>1.59</v>
      </c>
      <c r="M20" s="374"/>
      <c r="N20" s="348">
        <v>0.55379999999999996</v>
      </c>
      <c r="O20" s="348">
        <v>5.0799999999999998E-2</v>
      </c>
      <c r="P20" s="348">
        <v>1.6083000000000001</v>
      </c>
      <c r="Q20" s="348">
        <v>3.9278</v>
      </c>
      <c r="R20" s="348">
        <v>-5.1307</v>
      </c>
      <c r="S20" s="350">
        <v>-1.6846000000000001</v>
      </c>
      <c r="T20" s="348">
        <v>3.3378000000000001</v>
      </c>
      <c r="U20" s="348" t="s">
        <v>430</v>
      </c>
      <c r="V20" s="348" t="s">
        <v>430</v>
      </c>
      <c r="W20" s="348" t="s">
        <v>430</v>
      </c>
      <c r="X20" s="348">
        <v>5.8437000000000001</v>
      </c>
      <c r="Y20" s="348">
        <v>-5.0465</v>
      </c>
      <c r="Z20" s="348">
        <v>-1.3891</v>
      </c>
      <c r="AA20" s="348">
        <v>-2.8277999999999999</v>
      </c>
      <c r="AB20" s="348">
        <v>2.1768000000000001</v>
      </c>
      <c r="AC20" s="348">
        <v>7.7766000000000002</v>
      </c>
      <c r="AD20" s="374"/>
      <c r="AE20" s="346">
        <v>3</v>
      </c>
      <c r="AF20" s="346">
        <v>13</v>
      </c>
      <c r="AG20" s="346">
        <v>11</v>
      </c>
      <c r="AH20" s="346">
        <v>15</v>
      </c>
      <c r="AI20" s="346">
        <v>15</v>
      </c>
      <c r="AJ20" s="346">
        <v>15</v>
      </c>
      <c r="AK20" s="346">
        <v>13</v>
      </c>
      <c r="AL20" s="346" t="s">
        <v>430</v>
      </c>
      <c r="AM20" s="346" t="s">
        <v>430</v>
      </c>
      <c r="AN20" s="346" t="s">
        <v>430</v>
      </c>
      <c r="AO20" s="346">
        <v>15</v>
      </c>
      <c r="AP20" s="346">
        <v>15</v>
      </c>
      <c r="AQ20" s="346">
        <v>15</v>
      </c>
      <c r="AR20" s="346">
        <v>15</v>
      </c>
      <c r="AS20" s="346">
        <v>8</v>
      </c>
      <c r="AT20" s="373"/>
      <c r="AU20" s="348" t="s">
        <v>430</v>
      </c>
      <c r="AV20" s="348" t="s">
        <v>430</v>
      </c>
      <c r="AW20" s="348" t="s">
        <v>430</v>
      </c>
      <c r="AX20" s="348" t="s">
        <v>430</v>
      </c>
      <c r="AY20" s="348">
        <v>-3.67</v>
      </c>
      <c r="AZ20" s="351"/>
      <c r="BA20" s="346" t="s">
        <v>430</v>
      </c>
      <c r="BB20" s="346" t="s">
        <v>430</v>
      </c>
      <c r="BC20" s="346" t="s">
        <v>430</v>
      </c>
      <c r="BD20" s="346" t="s">
        <v>430</v>
      </c>
      <c r="BE20" s="346">
        <v>15</v>
      </c>
      <c r="BF20" s="362"/>
      <c r="BG20" s="348">
        <v>7.2404666287213697</v>
      </c>
      <c r="BH20" s="375">
        <v>0</v>
      </c>
      <c r="BI20" s="375">
        <v>2.7821651810452201E-2</v>
      </c>
      <c r="BJ20" s="375" t="s">
        <v>430</v>
      </c>
      <c r="BK20" s="374"/>
      <c r="BL20" s="348">
        <v>67.752160050200004</v>
      </c>
      <c r="BM20" s="348">
        <v>58.753885717199999</v>
      </c>
      <c r="BN20" s="348">
        <v>1.1531519869</v>
      </c>
      <c r="BO20" s="373"/>
      <c r="BP20" s="348">
        <v>62.572116389999998</v>
      </c>
      <c r="BQ20" s="373"/>
      <c r="BR20" s="348">
        <v>57.588099999999997</v>
      </c>
      <c r="BS20" s="348">
        <v>5.2758500000000002</v>
      </c>
      <c r="BT20" s="348">
        <v>3.5788799999999998</v>
      </c>
      <c r="BU20" s="348">
        <v>33.557169999999999</v>
      </c>
      <c r="BV20" s="373"/>
      <c r="BW20" s="348">
        <v>5.6</v>
      </c>
      <c r="BX20" s="348">
        <v>23.81</v>
      </c>
      <c r="BY20" s="348" t="s">
        <v>430</v>
      </c>
      <c r="BZ20" s="348" t="s">
        <v>430</v>
      </c>
      <c r="CA20" s="348" t="s">
        <v>430</v>
      </c>
      <c r="CB20" s="348">
        <v>3.92</v>
      </c>
      <c r="CC20" s="373"/>
      <c r="CD20" s="372" t="s">
        <v>1934</v>
      </c>
      <c r="CE20" s="372" t="s">
        <v>9095</v>
      </c>
      <c r="CF20" s="372" t="s">
        <v>9096</v>
      </c>
      <c r="CG20" s="372" t="s">
        <v>9097</v>
      </c>
      <c r="CH20" s="372" t="s">
        <v>9098</v>
      </c>
      <c r="CI20" s="373"/>
      <c r="CJ20" s="354" t="s">
        <v>476</v>
      </c>
    </row>
    <row r="21" spans="1:88" s="428" customFormat="1" x14ac:dyDescent="0.25">
      <c r="A21" s="345" t="s">
        <v>9099</v>
      </c>
      <c r="B21" s="373"/>
      <c r="C21" s="719">
        <v>44810</v>
      </c>
      <c r="D21" s="373"/>
      <c r="E21" s="346">
        <v>2817.08</v>
      </c>
      <c r="F21" s="373"/>
      <c r="G21" s="347">
        <v>14.414</v>
      </c>
      <c r="H21" s="373"/>
      <c r="I21" s="651">
        <v>3.28</v>
      </c>
      <c r="J21" s="651">
        <v>7.95</v>
      </c>
      <c r="K21" s="651">
        <v>2.48</v>
      </c>
      <c r="L21" s="651">
        <v>2.62</v>
      </c>
      <c r="M21" s="374"/>
      <c r="N21" s="348">
        <v>0.56299999999999994</v>
      </c>
      <c r="O21" s="348">
        <v>0.76339999999999997</v>
      </c>
      <c r="P21" s="348">
        <v>2.5426000000000002</v>
      </c>
      <c r="Q21" s="348">
        <v>5.5382999999999996</v>
      </c>
      <c r="R21" s="348">
        <v>-1.3050999999999999</v>
      </c>
      <c r="S21" s="350">
        <v>0.62409999999999999</v>
      </c>
      <c r="T21" s="348">
        <v>3.4601000000000002</v>
      </c>
      <c r="U21" s="348">
        <v>10.8028</v>
      </c>
      <c r="V21" s="348" t="s">
        <v>430</v>
      </c>
      <c r="W21" s="348" t="s">
        <v>430</v>
      </c>
      <c r="X21" s="348">
        <v>7.1680999999999999</v>
      </c>
      <c r="Y21" s="348">
        <v>-1.1623000000000001</v>
      </c>
      <c r="Z21" s="348">
        <v>1.0296000000000001</v>
      </c>
      <c r="AA21" s="348">
        <v>-0.3402</v>
      </c>
      <c r="AB21" s="348">
        <v>2.4369000000000001</v>
      </c>
      <c r="AC21" s="348">
        <v>10.099500000000001</v>
      </c>
      <c r="AD21" s="374"/>
      <c r="AE21" s="346">
        <v>2</v>
      </c>
      <c r="AF21" s="346">
        <v>1</v>
      </c>
      <c r="AG21" s="346">
        <v>1</v>
      </c>
      <c r="AH21" s="346">
        <v>11</v>
      </c>
      <c r="AI21" s="346">
        <v>11</v>
      </c>
      <c r="AJ21" s="346">
        <v>12</v>
      </c>
      <c r="AK21" s="346">
        <v>12</v>
      </c>
      <c r="AL21" s="346">
        <v>9</v>
      </c>
      <c r="AM21" s="346" t="s">
        <v>430</v>
      </c>
      <c r="AN21" s="346" t="s">
        <v>430</v>
      </c>
      <c r="AO21" s="346">
        <v>9</v>
      </c>
      <c r="AP21" s="346">
        <v>10</v>
      </c>
      <c r="AQ21" s="346">
        <v>12</v>
      </c>
      <c r="AR21" s="346">
        <v>12</v>
      </c>
      <c r="AS21" s="346">
        <v>5</v>
      </c>
      <c r="AT21" s="373"/>
      <c r="AU21" s="348" t="s">
        <v>430</v>
      </c>
      <c r="AV21" s="348" t="s">
        <v>430</v>
      </c>
      <c r="AW21" s="348" t="s">
        <v>430</v>
      </c>
      <c r="AX21" s="348">
        <v>5.4</v>
      </c>
      <c r="AY21" s="348">
        <v>0.95</v>
      </c>
      <c r="AZ21" s="351"/>
      <c r="BA21" s="346" t="s">
        <v>430</v>
      </c>
      <c r="BB21" s="346" t="s">
        <v>430</v>
      </c>
      <c r="BC21" s="346" t="s">
        <v>430</v>
      </c>
      <c r="BD21" s="346">
        <v>13</v>
      </c>
      <c r="BE21" s="346">
        <v>12</v>
      </c>
      <c r="BF21" s="362"/>
      <c r="BG21" s="348">
        <v>7.2087845540529303</v>
      </c>
      <c r="BH21" s="375">
        <v>0</v>
      </c>
      <c r="BI21" s="375">
        <v>6.5268036368901203E-2</v>
      </c>
      <c r="BJ21" s="375" t="s">
        <v>430</v>
      </c>
      <c r="BK21" s="374"/>
      <c r="BL21" s="348">
        <v>68.416216638199998</v>
      </c>
      <c r="BM21" s="348">
        <v>42.772688750699999</v>
      </c>
      <c r="BN21" s="348">
        <v>1.5995304161999999</v>
      </c>
      <c r="BO21" s="373"/>
      <c r="BP21" s="348">
        <v>56.470902930000001</v>
      </c>
      <c r="BQ21" s="373"/>
      <c r="BR21" s="348">
        <v>52.095700000000001</v>
      </c>
      <c r="BS21" s="348">
        <v>4.9356799999999996</v>
      </c>
      <c r="BT21" s="348">
        <v>9.2851099999999995</v>
      </c>
      <c r="BU21" s="348">
        <v>33.683509999999998</v>
      </c>
      <c r="BV21" s="373"/>
      <c r="BW21" s="348">
        <v>6.47</v>
      </c>
      <c r="BX21" s="348">
        <v>16.059999999999999</v>
      </c>
      <c r="BY21" s="348" t="s">
        <v>430</v>
      </c>
      <c r="BZ21" s="348">
        <v>7.58</v>
      </c>
      <c r="CA21" s="348" t="s">
        <v>430</v>
      </c>
      <c r="CB21" s="348">
        <v>3.58</v>
      </c>
      <c r="CC21" s="373"/>
      <c r="CD21" s="372" t="s">
        <v>9100</v>
      </c>
      <c r="CE21" s="372" t="s">
        <v>9101</v>
      </c>
      <c r="CF21" s="372" t="s">
        <v>9102</v>
      </c>
      <c r="CG21" s="372" t="s">
        <v>9103</v>
      </c>
      <c r="CH21" s="372" t="s">
        <v>9104</v>
      </c>
      <c r="CI21" s="373"/>
      <c r="CJ21" s="354" t="s">
        <v>443</v>
      </c>
    </row>
    <row r="22" spans="1:88" s="428" customFormat="1" x14ac:dyDescent="0.25">
      <c r="A22" s="345" t="s">
        <v>9105</v>
      </c>
      <c r="B22" s="373"/>
      <c r="C22" s="719">
        <v>41922</v>
      </c>
      <c r="D22" s="373"/>
      <c r="E22" s="346">
        <v>2234.7199999999998</v>
      </c>
      <c r="F22" s="373"/>
      <c r="G22" s="347">
        <v>24.978999999999999</v>
      </c>
      <c r="H22" s="373"/>
      <c r="I22" s="651">
        <v>2.81</v>
      </c>
      <c r="J22" s="651">
        <v>7.32</v>
      </c>
      <c r="K22" s="651">
        <v>1.54</v>
      </c>
      <c r="L22" s="651">
        <v>1.59</v>
      </c>
      <c r="M22" s="374"/>
      <c r="N22" s="348">
        <v>0.45040000000000002</v>
      </c>
      <c r="O22" s="348">
        <v>0.38979999999999998</v>
      </c>
      <c r="P22" s="348">
        <v>2.101</v>
      </c>
      <c r="Q22" s="348">
        <v>7.2659000000000002</v>
      </c>
      <c r="R22" s="348">
        <v>-3.2000000000000001E-2</v>
      </c>
      <c r="S22" s="350">
        <v>3.9363000000000001</v>
      </c>
      <c r="T22" s="348">
        <v>5.1223000000000001</v>
      </c>
      <c r="U22" s="348">
        <v>9.7017000000000007</v>
      </c>
      <c r="V22" s="348">
        <v>7.9831000000000003</v>
      </c>
      <c r="W22" s="348">
        <v>8.7949999999999999</v>
      </c>
      <c r="X22" s="348">
        <v>8.8884000000000007</v>
      </c>
      <c r="Y22" s="348">
        <v>0.1082</v>
      </c>
      <c r="Z22" s="348">
        <v>3.7031999999999998</v>
      </c>
      <c r="AA22" s="348">
        <v>2.8069000000000002</v>
      </c>
      <c r="AB22" s="348">
        <v>2.101</v>
      </c>
      <c r="AC22" s="348">
        <v>8.1296999999999997</v>
      </c>
      <c r="AD22" s="374"/>
      <c r="AE22" s="346">
        <v>9</v>
      </c>
      <c r="AF22" s="346">
        <v>8</v>
      </c>
      <c r="AG22" s="346">
        <v>10</v>
      </c>
      <c r="AH22" s="346">
        <v>2</v>
      </c>
      <c r="AI22" s="346">
        <v>6</v>
      </c>
      <c r="AJ22" s="346">
        <v>5</v>
      </c>
      <c r="AK22" s="346">
        <v>7</v>
      </c>
      <c r="AL22" s="346">
        <v>12</v>
      </c>
      <c r="AM22" s="346">
        <v>11</v>
      </c>
      <c r="AN22" s="346">
        <v>7</v>
      </c>
      <c r="AO22" s="346">
        <v>2</v>
      </c>
      <c r="AP22" s="346">
        <v>4</v>
      </c>
      <c r="AQ22" s="346">
        <v>6</v>
      </c>
      <c r="AR22" s="346">
        <v>5</v>
      </c>
      <c r="AS22" s="346">
        <v>10</v>
      </c>
      <c r="AT22" s="373"/>
      <c r="AU22" s="348">
        <v>8.86</v>
      </c>
      <c r="AV22" s="348">
        <v>8.99</v>
      </c>
      <c r="AW22" s="348">
        <v>8.16</v>
      </c>
      <c r="AX22" s="348">
        <v>6.61</v>
      </c>
      <c r="AY22" s="348">
        <v>4.67</v>
      </c>
      <c r="AZ22" s="351"/>
      <c r="BA22" s="346">
        <v>7</v>
      </c>
      <c r="BB22" s="346">
        <v>11</v>
      </c>
      <c r="BC22" s="346">
        <v>11</v>
      </c>
      <c r="BD22" s="346">
        <v>8</v>
      </c>
      <c r="BE22" s="346">
        <v>4</v>
      </c>
      <c r="BF22" s="362"/>
      <c r="BG22" s="348">
        <v>6.9091396056486296</v>
      </c>
      <c r="BH22" s="375">
        <v>0</v>
      </c>
      <c r="BI22" s="375">
        <v>5.4023952218307303E-2</v>
      </c>
      <c r="BJ22" s="375" t="s">
        <v>430</v>
      </c>
      <c r="BK22" s="374"/>
      <c r="BL22" s="348">
        <v>65.485955883000003</v>
      </c>
      <c r="BM22" s="348">
        <v>45.153993201799999</v>
      </c>
      <c r="BN22" s="348">
        <v>1.4502805009999999</v>
      </c>
      <c r="BO22" s="373"/>
      <c r="BP22" s="348">
        <v>55.47569859</v>
      </c>
      <c r="BQ22" s="373"/>
      <c r="BR22" s="348">
        <v>45.631</v>
      </c>
      <c r="BS22" s="348">
        <v>11.4125</v>
      </c>
      <c r="BT22" s="348">
        <v>9.4230300000000007</v>
      </c>
      <c r="BU22" s="348">
        <v>33.533470000000001</v>
      </c>
      <c r="BV22" s="373"/>
      <c r="BW22" s="348">
        <v>6.22</v>
      </c>
      <c r="BX22" s="348">
        <v>22.73</v>
      </c>
      <c r="BY22" s="348">
        <v>0.68</v>
      </c>
      <c r="BZ22" s="348">
        <v>0.68</v>
      </c>
      <c r="CA22" s="348" t="s">
        <v>430</v>
      </c>
      <c r="CB22" s="348">
        <v>2.66</v>
      </c>
      <c r="CC22" s="373"/>
      <c r="CD22" s="372" t="s">
        <v>9106</v>
      </c>
      <c r="CE22" s="372" t="s">
        <v>9107</v>
      </c>
      <c r="CF22" s="372" t="s">
        <v>4464</v>
      </c>
      <c r="CG22" s="372" t="s">
        <v>9108</v>
      </c>
      <c r="CH22" s="372" t="s">
        <v>9109</v>
      </c>
      <c r="CI22" s="373"/>
      <c r="CJ22" s="354" t="s">
        <v>602</v>
      </c>
    </row>
    <row r="23" spans="1:88" x14ac:dyDescent="0.25">
      <c r="A23" s="36" t="s">
        <v>93</v>
      </c>
      <c r="B23" s="43"/>
      <c r="C23" s="720"/>
      <c r="D23" s="43"/>
      <c r="E23" s="51"/>
      <c r="F23" s="43"/>
      <c r="G23" s="55"/>
      <c r="H23" s="43"/>
      <c r="I23" s="92"/>
      <c r="J23" s="92"/>
      <c r="K23" s="92"/>
      <c r="L23" s="92"/>
      <c r="M23" s="66"/>
      <c r="N23" s="59">
        <v>0.44130000000000003</v>
      </c>
      <c r="O23" s="59">
        <v>0.34960000000000002</v>
      </c>
      <c r="P23" s="59">
        <v>2.0059999999999998</v>
      </c>
      <c r="Q23" s="59">
        <v>5.9622999999999999</v>
      </c>
      <c r="R23" s="59">
        <v>-0.84099999999999997</v>
      </c>
      <c r="S23" s="70">
        <v>2.6907999999999999</v>
      </c>
      <c r="T23" s="59">
        <v>4.6547000000000001</v>
      </c>
      <c r="U23" s="59">
        <v>11.183</v>
      </c>
      <c r="V23" s="59">
        <v>10.0137</v>
      </c>
      <c r="W23" s="59">
        <v>10.907299999999999</v>
      </c>
      <c r="X23" s="59">
        <v>7.6143999999999998</v>
      </c>
      <c r="Y23" s="59">
        <v>-0.88039999999999996</v>
      </c>
      <c r="Z23" s="59">
        <v>2.7086000000000001</v>
      </c>
      <c r="AA23" s="59">
        <v>1.4522999999999999</v>
      </c>
      <c r="AB23" s="59">
        <v>2.0436999999999999</v>
      </c>
      <c r="AC23" s="59">
        <v>10.386100000000001</v>
      </c>
      <c r="AD23" s="66"/>
      <c r="AE23" s="51">
        <v>15</v>
      </c>
      <c r="AF23" s="51">
        <v>15</v>
      </c>
      <c r="AG23" s="51">
        <v>15</v>
      </c>
      <c r="AH23" s="51">
        <v>15</v>
      </c>
      <c r="AI23" s="51">
        <v>15</v>
      </c>
      <c r="AJ23" s="51">
        <v>15</v>
      </c>
      <c r="AK23" s="51">
        <v>15</v>
      </c>
      <c r="AL23" s="51">
        <v>14</v>
      </c>
      <c r="AM23" s="51">
        <v>11</v>
      </c>
      <c r="AN23" s="51">
        <v>7</v>
      </c>
      <c r="AO23" s="51">
        <v>15</v>
      </c>
      <c r="AP23" s="51">
        <v>15</v>
      </c>
      <c r="AQ23" s="51">
        <v>15</v>
      </c>
      <c r="AR23" s="51">
        <v>15</v>
      </c>
      <c r="AS23" s="51">
        <v>15</v>
      </c>
      <c r="AT23" s="43"/>
      <c r="AU23" s="59">
        <v>10.7771428571429</v>
      </c>
      <c r="AV23" s="59">
        <v>10.989090909090899</v>
      </c>
      <c r="AW23" s="59">
        <v>9.6654545454545406</v>
      </c>
      <c r="AX23" s="59">
        <v>6.6928571428571404</v>
      </c>
      <c r="AY23" s="59">
        <v>2.83666666666667</v>
      </c>
      <c r="AZ23" s="78"/>
      <c r="BA23" s="51">
        <v>7</v>
      </c>
      <c r="BB23" s="51">
        <v>11</v>
      </c>
      <c r="BC23" s="51">
        <v>11</v>
      </c>
      <c r="BD23" s="51">
        <v>14</v>
      </c>
      <c r="BE23" s="51">
        <v>15</v>
      </c>
      <c r="BF23" s="258"/>
      <c r="BG23" s="59"/>
      <c r="BH23" s="286"/>
      <c r="BI23" s="286"/>
      <c r="BJ23" s="286"/>
      <c r="BK23" s="66"/>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0.56579999999999997</v>
      </c>
      <c r="O24" s="60">
        <v>0.76339999999999997</v>
      </c>
      <c r="P24" s="60">
        <v>2.5426000000000002</v>
      </c>
      <c r="Q24" s="60">
        <v>9.2988999999999997</v>
      </c>
      <c r="R24" s="60">
        <v>1.1888000000000001</v>
      </c>
      <c r="S24" s="71">
        <v>5.0591999999999997</v>
      </c>
      <c r="T24" s="60">
        <v>7.2731000000000003</v>
      </c>
      <c r="U24" s="60">
        <v>14.595599999999999</v>
      </c>
      <c r="V24" s="60">
        <v>15.2247</v>
      </c>
      <c r="W24" s="60">
        <v>14.6709</v>
      </c>
      <c r="X24" s="60">
        <v>11.253299999999999</v>
      </c>
      <c r="Y24" s="60">
        <v>0.92420000000000002</v>
      </c>
      <c r="Z24" s="60">
        <v>6.3537999999999997</v>
      </c>
      <c r="AA24" s="60">
        <v>4.0960000000000001</v>
      </c>
      <c r="AB24" s="60">
        <v>2.6221999999999999</v>
      </c>
      <c r="AC24" s="60">
        <v>16.557300000000001</v>
      </c>
      <c r="AD24" s="67"/>
      <c r="AE24" s="52"/>
      <c r="AF24" s="52"/>
      <c r="AG24" s="52"/>
      <c r="AH24" s="52"/>
      <c r="AI24" s="52"/>
      <c r="AJ24" s="52"/>
      <c r="AK24" s="52"/>
      <c r="AL24" s="52"/>
      <c r="AM24" s="52"/>
      <c r="AN24" s="52"/>
      <c r="AO24" s="52"/>
      <c r="AP24" s="52"/>
      <c r="AQ24" s="52"/>
      <c r="AR24" s="52"/>
      <c r="AS24" s="52"/>
      <c r="AT24" s="44"/>
      <c r="AU24" s="60">
        <v>14.64</v>
      </c>
      <c r="AV24" s="60">
        <v>15.87</v>
      </c>
      <c r="AW24" s="60">
        <v>12.66</v>
      </c>
      <c r="AX24" s="60">
        <v>8.84</v>
      </c>
      <c r="AY24" s="60">
        <v>6.96</v>
      </c>
      <c r="AZ24" s="79"/>
      <c r="BA24" s="52"/>
      <c r="BB24" s="52"/>
      <c r="BC24" s="52"/>
      <c r="BD24" s="52"/>
      <c r="BE24" s="52"/>
      <c r="BF24" s="259"/>
      <c r="BG24" s="60"/>
      <c r="BH24" s="288"/>
      <c r="BI24" s="288"/>
      <c r="BJ24" s="288"/>
      <c r="BK24" s="67"/>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0.222</v>
      </c>
      <c r="O25" s="60">
        <v>-5.4399999999999997E-2</v>
      </c>
      <c r="P25" s="60">
        <v>0.74850000000000005</v>
      </c>
      <c r="Q25" s="60">
        <v>3.9278</v>
      </c>
      <c r="R25" s="60">
        <v>-5.1307</v>
      </c>
      <c r="S25" s="71">
        <v>-1.6846000000000001</v>
      </c>
      <c r="T25" s="60">
        <v>0.1489</v>
      </c>
      <c r="U25" s="60">
        <v>9.0653000000000006</v>
      </c>
      <c r="V25" s="60">
        <v>7.9831000000000003</v>
      </c>
      <c r="W25" s="60">
        <v>8.7949999999999999</v>
      </c>
      <c r="X25" s="60">
        <v>5.8437000000000001</v>
      </c>
      <c r="Y25" s="60">
        <v>-5.0465</v>
      </c>
      <c r="Z25" s="60">
        <v>-1.3891</v>
      </c>
      <c r="AA25" s="60">
        <v>-2.8277999999999999</v>
      </c>
      <c r="AB25" s="60">
        <v>0.87280000000000002</v>
      </c>
      <c r="AC25" s="60">
        <v>6.5915999999999997</v>
      </c>
      <c r="AD25" s="67"/>
      <c r="AE25" s="52"/>
      <c r="AF25" s="52"/>
      <c r="AG25" s="52"/>
      <c r="AH25" s="52"/>
      <c r="AI25" s="52"/>
      <c r="AJ25" s="52"/>
      <c r="AK25" s="52"/>
      <c r="AL25" s="52"/>
      <c r="AM25" s="52"/>
      <c r="AN25" s="52"/>
      <c r="AO25" s="52"/>
      <c r="AP25" s="52"/>
      <c r="AQ25" s="52"/>
      <c r="AR25" s="52"/>
      <c r="AS25" s="52"/>
      <c r="AT25" s="44"/>
      <c r="AU25" s="60">
        <v>8.86</v>
      </c>
      <c r="AV25" s="60">
        <v>8.99</v>
      </c>
      <c r="AW25" s="60">
        <v>8.16</v>
      </c>
      <c r="AX25" s="60">
        <v>2.6</v>
      </c>
      <c r="AY25" s="60">
        <v>-3.67</v>
      </c>
      <c r="AZ25" s="79"/>
      <c r="BA25" s="52"/>
      <c r="BB25" s="52"/>
      <c r="BC25" s="52"/>
      <c r="BD25" s="52"/>
      <c r="BE25" s="52"/>
      <c r="BF25" s="259"/>
      <c r="BG25" s="60"/>
      <c r="BH25" s="288"/>
      <c r="BI25" s="288"/>
      <c r="BJ25" s="288"/>
      <c r="BK25" s="67"/>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0.46820000000000001</v>
      </c>
      <c r="O26" s="61">
        <v>0.38979999999999998</v>
      </c>
      <c r="P26" s="61">
        <v>2.2452000000000001</v>
      </c>
      <c r="Q26" s="61">
        <v>5.7739000000000003</v>
      </c>
      <c r="R26" s="61">
        <v>-0.82550000000000001</v>
      </c>
      <c r="S26" s="72">
        <v>3.3473999999999999</v>
      </c>
      <c r="T26" s="61">
        <v>5.0053999999999998</v>
      </c>
      <c r="U26" s="61">
        <v>11.105700000000001</v>
      </c>
      <c r="V26" s="61">
        <v>9.5429999999999993</v>
      </c>
      <c r="W26" s="61">
        <v>10.937099999999999</v>
      </c>
      <c r="X26" s="61">
        <v>7.6055000000000001</v>
      </c>
      <c r="Y26" s="61">
        <v>-0.68889999999999996</v>
      </c>
      <c r="Z26" s="61">
        <v>3.1614</v>
      </c>
      <c r="AA26" s="61">
        <v>2.0377999999999998</v>
      </c>
      <c r="AB26" s="61">
        <v>2.1768000000000001</v>
      </c>
      <c r="AC26" s="61">
        <v>10.0847</v>
      </c>
      <c r="AD26" s="68"/>
      <c r="AE26" s="53"/>
      <c r="AF26" s="53"/>
      <c r="AG26" s="53"/>
      <c r="AH26" s="53"/>
      <c r="AI26" s="53"/>
      <c r="AJ26" s="53"/>
      <c r="AK26" s="53"/>
      <c r="AL26" s="53"/>
      <c r="AM26" s="53"/>
      <c r="AN26" s="53"/>
      <c r="AO26" s="53"/>
      <c r="AP26" s="53"/>
      <c r="AQ26" s="53"/>
      <c r="AR26" s="53"/>
      <c r="AS26" s="53"/>
      <c r="AT26" s="45"/>
      <c r="AU26" s="61">
        <v>10.56</v>
      </c>
      <c r="AV26" s="61">
        <v>10.51</v>
      </c>
      <c r="AW26" s="61">
        <v>9.2799999999999994</v>
      </c>
      <c r="AX26" s="61">
        <v>6.76</v>
      </c>
      <c r="AY26" s="61">
        <v>3.29</v>
      </c>
      <c r="AZ26" s="80"/>
      <c r="BA26" s="53"/>
      <c r="BB26" s="53"/>
      <c r="BC26" s="53"/>
      <c r="BD26" s="53"/>
      <c r="BE26" s="53"/>
      <c r="BF26" s="262"/>
      <c r="BG26" s="61"/>
      <c r="BH26" s="291"/>
      <c r="BI26" s="291"/>
      <c r="BJ26" s="291"/>
      <c r="BK26" s="68"/>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323</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4"/>
      <c r="BB27" s="54"/>
      <c r="BC27" s="54"/>
      <c r="BD27" s="54"/>
      <c r="BE27" s="54"/>
      <c r="BF27" s="263"/>
      <c r="BG27" s="62"/>
      <c r="BH27" s="293"/>
      <c r="BI27" s="293"/>
      <c r="BJ27" s="293"/>
      <c r="BK27" s="69"/>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428" customFormat="1" x14ac:dyDescent="0.25">
      <c r="A28" s="481" t="s">
        <v>9110</v>
      </c>
      <c r="B28" s="402"/>
      <c r="C28" s="724">
        <v>41275</v>
      </c>
      <c r="D28" s="402"/>
      <c r="E28" s="403">
        <v>106432</v>
      </c>
      <c r="F28" s="402"/>
      <c r="G28" s="404">
        <v>566.01400000000001</v>
      </c>
      <c r="H28" s="402"/>
      <c r="I28" s="650">
        <v>7.32</v>
      </c>
      <c r="J28" s="650">
        <v>7.58</v>
      </c>
      <c r="K28" s="650">
        <v>4.12</v>
      </c>
      <c r="L28" s="650">
        <v>4.3499999999999996</v>
      </c>
      <c r="M28" s="406"/>
      <c r="N28" s="405">
        <v>0.50660000000000005</v>
      </c>
      <c r="O28" s="405">
        <v>0.27510000000000001</v>
      </c>
      <c r="P28" s="405">
        <v>2.5468000000000002</v>
      </c>
      <c r="Q28" s="405">
        <v>5.7607999999999997</v>
      </c>
      <c r="R28" s="405">
        <v>-2.2648999999999999</v>
      </c>
      <c r="S28" s="407">
        <v>1.2010000000000001</v>
      </c>
      <c r="T28" s="405">
        <v>3.8157999999999999</v>
      </c>
      <c r="U28" s="405">
        <v>15.2857</v>
      </c>
      <c r="V28" s="405">
        <v>15.9396</v>
      </c>
      <c r="W28" s="405">
        <v>15.429399999999999</v>
      </c>
      <c r="X28" s="405">
        <v>7.8627000000000002</v>
      </c>
      <c r="Y28" s="405">
        <v>-2.3637000000000001</v>
      </c>
      <c r="Z28" s="405">
        <v>1.4545999999999999</v>
      </c>
      <c r="AA28" s="405">
        <v>-0.1124</v>
      </c>
      <c r="AB28" s="405">
        <v>2.6604000000000001</v>
      </c>
      <c r="AC28" s="405">
        <v>14.172000000000001</v>
      </c>
      <c r="AD28" s="406"/>
      <c r="AE28" s="403">
        <v>4</v>
      </c>
      <c r="AF28" s="403">
        <v>10</v>
      </c>
      <c r="AG28" s="403">
        <v>3</v>
      </c>
      <c r="AH28" s="403">
        <v>11</v>
      </c>
      <c r="AI28" s="403">
        <v>14</v>
      </c>
      <c r="AJ28" s="403">
        <v>13</v>
      </c>
      <c r="AK28" s="403">
        <v>14</v>
      </c>
      <c r="AL28" s="403">
        <v>1</v>
      </c>
      <c r="AM28" s="403">
        <v>1</v>
      </c>
      <c r="AN28" s="403">
        <v>1</v>
      </c>
      <c r="AO28" s="403">
        <v>7</v>
      </c>
      <c r="AP28" s="403">
        <v>14</v>
      </c>
      <c r="AQ28" s="403">
        <v>13</v>
      </c>
      <c r="AR28" s="403">
        <v>13</v>
      </c>
      <c r="AS28" s="403">
        <v>1</v>
      </c>
      <c r="AT28" s="402"/>
      <c r="AU28" s="405">
        <v>15.37</v>
      </c>
      <c r="AV28" s="405">
        <v>16.61</v>
      </c>
      <c r="AW28" s="405">
        <v>13.38</v>
      </c>
      <c r="AX28" s="405">
        <v>6.94</v>
      </c>
      <c r="AY28" s="405">
        <v>0.84</v>
      </c>
      <c r="AZ28" s="408"/>
      <c r="BA28" s="403">
        <v>1</v>
      </c>
      <c r="BB28" s="403">
        <v>1</v>
      </c>
      <c r="BC28" s="403">
        <v>1</v>
      </c>
      <c r="BD28" s="403">
        <v>13</v>
      </c>
      <c r="BE28" s="403">
        <v>14</v>
      </c>
      <c r="BF28" s="409"/>
      <c r="BG28" s="405">
        <v>9.3434548196436804</v>
      </c>
      <c r="BH28" s="410">
        <v>0</v>
      </c>
      <c r="BI28" s="410">
        <v>8.7120249479161901E-2</v>
      </c>
      <c r="BJ28" s="410" t="s">
        <v>430</v>
      </c>
      <c r="BK28" s="406"/>
      <c r="BL28" s="405">
        <v>95.964123744099993</v>
      </c>
      <c r="BM28" s="405">
        <v>59.083048949800002</v>
      </c>
      <c r="BN28" s="405">
        <v>1.6242242987</v>
      </c>
      <c r="BO28" s="402"/>
      <c r="BP28" s="405">
        <v>69.359883190000005</v>
      </c>
      <c r="BQ28" s="402"/>
      <c r="BR28" s="405">
        <v>52.354999999999997</v>
      </c>
      <c r="BS28" s="405">
        <v>9.5231100000000009</v>
      </c>
      <c r="BT28" s="405">
        <v>7.4789199999999996</v>
      </c>
      <c r="BU28" s="405">
        <v>30.642969999999998</v>
      </c>
      <c r="BV28" s="402"/>
      <c r="BW28" s="405">
        <v>9.26</v>
      </c>
      <c r="BX28" s="405">
        <v>16.97</v>
      </c>
      <c r="BY28" s="405">
        <v>0.48</v>
      </c>
      <c r="BZ28" s="405" t="s">
        <v>430</v>
      </c>
      <c r="CA28" s="405" t="s">
        <v>430</v>
      </c>
      <c r="CB28" s="405">
        <v>3.93</v>
      </c>
      <c r="CC28" s="402"/>
      <c r="CD28" s="401" t="s">
        <v>9029</v>
      </c>
      <c r="CE28" s="401" t="s">
        <v>9030</v>
      </c>
      <c r="CF28" s="401" t="s">
        <v>9031</v>
      </c>
      <c r="CG28" s="401" t="s">
        <v>9032</v>
      </c>
      <c r="CH28" s="401" t="s">
        <v>9033</v>
      </c>
      <c r="CI28" s="402"/>
      <c r="CJ28" s="411" t="s">
        <v>443</v>
      </c>
    </row>
    <row r="29" spans="1:88" s="428" customFormat="1" x14ac:dyDescent="0.25">
      <c r="A29" s="345" t="s">
        <v>9111</v>
      </c>
      <c r="B29" s="373"/>
      <c r="C29" s="719">
        <v>41275</v>
      </c>
      <c r="D29" s="373"/>
      <c r="E29" s="346">
        <v>72199</v>
      </c>
      <c r="F29" s="373"/>
      <c r="G29" s="347">
        <v>86.63</v>
      </c>
      <c r="H29" s="373"/>
      <c r="I29" s="651">
        <v>5.64</v>
      </c>
      <c r="J29" s="651">
        <v>7.15</v>
      </c>
      <c r="K29" s="651">
        <v>2.78</v>
      </c>
      <c r="L29" s="651">
        <v>2.9</v>
      </c>
      <c r="M29" s="374"/>
      <c r="N29" s="348">
        <v>0.46389999999999998</v>
      </c>
      <c r="O29" s="348">
        <v>0.13869999999999999</v>
      </c>
      <c r="P29" s="348">
        <v>2.3995000000000002</v>
      </c>
      <c r="Q29" s="348">
        <v>6.0602</v>
      </c>
      <c r="R29" s="348">
        <v>-0.18440000000000001</v>
      </c>
      <c r="S29" s="350">
        <v>5.6463000000000001</v>
      </c>
      <c r="T29" s="348">
        <v>7.8920000000000003</v>
      </c>
      <c r="U29" s="348">
        <v>12.656700000000001</v>
      </c>
      <c r="V29" s="348">
        <v>11.488200000000001</v>
      </c>
      <c r="W29" s="348">
        <v>11.998100000000001</v>
      </c>
      <c r="X29" s="348">
        <v>7.7354000000000003</v>
      </c>
      <c r="Y29" s="348">
        <v>-0.21879999999999999</v>
      </c>
      <c r="Z29" s="348">
        <v>3.7982</v>
      </c>
      <c r="AA29" s="348">
        <v>4.6509</v>
      </c>
      <c r="AB29" s="348">
        <v>2.4965000000000002</v>
      </c>
      <c r="AC29" s="348">
        <v>12.693899999999999</v>
      </c>
      <c r="AD29" s="374"/>
      <c r="AE29" s="346">
        <v>8</v>
      </c>
      <c r="AF29" s="346">
        <v>12</v>
      </c>
      <c r="AG29" s="346">
        <v>7</v>
      </c>
      <c r="AH29" s="346">
        <v>8</v>
      </c>
      <c r="AI29" s="346">
        <v>7</v>
      </c>
      <c r="AJ29" s="346">
        <v>4</v>
      </c>
      <c r="AK29" s="346">
        <v>2</v>
      </c>
      <c r="AL29" s="346">
        <v>5</v>
      </c>
      <c r="AM29" s="346">
        <v>3</v>
      </c>
      <c r="AN29" s="346">
        <v>5</v>
      </c>
      <c r="AO29" s="346">
        <v>8</v>
      </c>
      <c r="AP29" s="346">
        <v>8</v>
      </c>
      <c r="AQ29" s="346">
        <v>8</v>
      </c>
      <c r="AR29" s="346">
        <v>2</v>
      </c>
      <c r="AS29" s="346">
        <v>5</v>
      </c>
      <c r="AT29" s="373"/>
      <c r="AU29" s="348">
        <v>11.94</v>
      </c>
      <c r="AV29" s="348">
        <v>12.34</v>
      </c>
      <c r="AW29" s="348">
        <v>11.11</v>
      </c>
      <c r="AX29" s="348">
        <v>9.09</v>
      </c>
      <c r="AY29" s="348">
        <v>4.6900000000000004</v>
      </c>
      <c r="AZ29" s="351"/>
      <c r="BA29" s="346">
        <v>3</v>
      </c>
      <c r="BB29" s="346">
        <v>4</v>
      </c>
      <c r="BC29" s="346">
        <v>4</v>
      </c>
      <c r="BD29" s="346">
        <v>4</v>
      </c>
      <c r="BE29" s="346">
        <v>7</v>
      </c>
      <c r="BF29" s="362"/>
      <c r="BG29" s="348">
        <v>6.2407277596373998</v>
      </c>
      <c r="BH29" s="375">
        <v>0</v>
      </c>
      <c r="BI29" s="375">
        <v>9.2598510187448899E-2</v>
      </c>
      <c r="BJ29" s="375" t="s">
        <v>430</v>
      </c>
      <c r="BK29" s="374"/>
      <c r="BL29" s="348">
        <v>69.160367756499994</v>
      </c>
      <c r="BM29" s="348">
        <v>33.213830591899999</v>
      </c>
      <c r="BN29" s="348">
        <v>2.082276164</v>
      </c>
      <c r="BO29" s="373"/>
      <c r="BP29" s="348">
        <v>57.439415510000003</v>
      </c>
      <c r="BQ29" s="373"/>
      <c r="BR29" s="348">
        <v>57.967199999999998</v>
      </c>
      <c r="BS29" s="348">
        <v>5.4361600000000001</v>
      </c>
      <c r="BT29" s="348">
        <v>3.7550400000000002</v>
      </c>
      <c r="BU29" s="348">
        <v>32.8416</v>
      </c>
      <c r="BV29" s="373"/>
      <c r="BW29" s="348">
        <v>8.4700000000000006</v>
      </c>
      <c r="BX29" s="348">
        <v>6.5</v>
      </c>
      <c r="BY29" s="348">
        <v>2.42</v>
      </c>
      <c r="BZ29" s="348">
        <v>1.33</v>
      </c>
      <c r="CA29" s="348">
        <v>2.97</v>
      </c>
      <c r="CB29" s="348">
        <v>12.71</v>
      </c>
      <c r="CC29" s="373"/>
      <c r="CD29" s="372" t="s">
        <v>9035</v>
      </c>
      <c r="CE29" s="372" t="s">
        <v>9036</v>
      </c>
      <c r="CF29" s="372" t="s">
        <v>9037</v>
      </c>
      <c r="CG29" s="372" t="s">
        <v>1882</v>
      </c>
      <c r="CH29" s="372" t="s">
        <v>9038</v>
      </c>
      <c r="CI29" s="373"/>
      <c r="CJ29" s="354" t="s">
        <v>443</v>
      </c>
    </row>
    <row r="30" spans="1:88" s="428" customFormat="1" x14ac:dyDescent="0.25">
      <c r="A30" s="345" t="s">
        <v>9112</v>
      </c>
      <c r="B30" s="373"/>
      <c r="C30" s="719">
        <v>44439</v>
      </c>
      <c r="D30" s="373"/>
      <c r="E30" s="346">
        <v>41393.599999999999</v>
      </c>
      <c r="F30" s="373"/>
      <c r="G30" s="347">
        <v>16.6311</v>
      </c>
      <c r="H30" s="373"/>
      <c r="I30" s="651">
        <v>3.1</v>
      </c>
      <c r="J30" s="651">
        <v>7.41</v>
      </c>
      <c r="K30" s="651">
        <v>1.98</v>
      </c>
      <c r="L30" s="651">
        <v>2.09</v>
      </c>
      <c r="M30" s="374"/>
      <c r="N30" s="348">
        <v>0.4773</v>
      </c>
      <c r="O30" s="348">
        <v>0.54769999999999996</v>
      </c>
      <c r="P30" s="348">
        <v>1.4995000000000001</v>
      </c>
      <c r="Q30" s="348">
        <v>4.5205000000000002</v>
      </c>
      <c r="R30" s="348">
        <v>-0.80110000000000003</v>
      </c>
      <c r="S30" s="350">
        <v>4.2035999999999998</v>
      </c>
      <c r="T30" s="348">
        <v>6.0656999999999996</v>
      </c>
      <c r="U30" s="348">
        <v>12.2171</v>
      </c>
      <c r="V30" s="348" t="s">
        <v>430</v>
      </c>
      <c r="W30" s="348" t="s">
        <v>430</v>
      </c>
      <c r="X30" s="348">
        <v>6.1618000000000004</v>
      </c>
      <c r="Y30" s="348">
        <v>-1.1489</v>
      </c>
      <c r="Z30" s="348">
        <v>4.4116</v>
      </c>
      <c r="AA30" s="348">
        <v>2.8706999999999998</v>
      </c>
      <c r="AB30" s="348">
        <v>1.4104000000000001</v>
      </c>
      <c r="AC30" s="348">
        <v>11.1394</v>
      </c>
      <c r="AD30" s="374"/>
      <c r="AE30" s="346">
        <v>7</v>
      </c>
      <c r="AF30" s="346">
        <v>4</v>
      </c>
      <c r="AG30" s="346">
        <v>13</v>
      </c>
      <c r="AH30" s="346">
        <v>14</v>
      </c>
      <c r="AI30" s="346">
        <v>11</v>
      </c>
      <c r="AJ30" s="346">
        <v>9</v>
      </c>
      <c r="AK30" s="346">
        <v>8</v>
      </c>
      <c r="AL30" s="346">
        <v>9</v>
      </c>
      <c r="AM30" s="346" t="s">
        <v>430</v>
      </c>
      <c r="AN30" s="346" t="s">
        <v>430</v>
      </c>
      <c r="AO30" s="346">
        <v>14</v>
      </c>
      <c r="AP30" s="346">
        <v>13</v>
      </c>
      <c r="AQ30" s="346">
        <v>6</v>
      </c>
      <c r="AR30" s="346">
        <v>8</v>
      </c>
      <c r="AS30" s="346">
        <v>14</v>
      </c>
      <c r="AT30" s="373"/>
      <c r="AU30" s="348" t="s">
        <v>430</v>
      </c>
      <c r="AV30" s="348" t="s">
        <v>430</v>
      </c>
      <c r="AW30" s="348" t="s">
        <v>430</v>
      </c>
      <c r="AX30" s="348">
        <v>7.91</v>
      </c>
      <c r="AY30" s="348">
        <v>3.64</v>
      </c>
      <c r="AZ30" s="351"/>
      <c r="BA30" s="346" t="s">
        <v>430</v>
      </c>
      <c r="BB30" s="346" t="s">
        <v>430</v>
      </c>
      <c r="BC30" s="346" t="s">
        <v>430</v>
      </c>
      <c r="BD30" s="346">
        <v>8</v>
      </c>
      <c r="BE30" s="346">
        <v>10</v>
      </c>
      <c r="BF30" s="362"/>
      <c r="BG30" s="348">
        <v>6.2943809325023699</v>
      </c>
      <c r="BH30" s="375">
        <v>0</v>
      </c>
      <c r="BI30" s="375">
        <v>8.8941961375598996E-2</v>
      </c>
      <c r="BJ30" s="375" t="s">
        <v>430</v>
      </c>
      <c r="BK30" s="374"/>
      <c r="BL30" s="348">
        <v>74.419063462500006</v>
      </c>
      <c r="BM30" s="348">
        <v>41.029047783700001</v>
      </c>
      <c r="BN30" s="348">
        <v>1.8138140533</v>
      </c>
      <c r="BO30" s="373"/>
      <c r="BP30" s="348">
        <v>53.229180730000003</v>
      </c>
      <c r="BQ30" s="373"/>
      <c r="BR30" s="348">
        <v>53.070500000000003</v>
      </c>
      <c r="BS30" s="348">
        <v>10.3765</v>
      </c>
      <c r="BT30" s="348">
        <v>5.7477900000000002</v>
      </c>
      <c r="BU30" s="348">
        <v>30.805209999999999</v>
      </c>
      <c r="BV30" s="373"/>
      <c r="BW30" s="348">
        <v>7.2</v>
      </c>
      <c r="BX30" s="348">
        <v>11</v>
      </c>
      <c r="BY30" s="348">
        <v>3.3</v>
      </c>
      <c r="BZ30" s="348">
        <v>2.16</v>
      </c>
      <c r="CA30" s="348">
        <v>0.57999999999999996</v>
      </c>
      <c r="CB30" s="348">
        <v>6.57</v>
      </c>
      <c r="CC30" s="373"/>
      <c r="CD30" s="372" t="s">
        <v>9040</v>
      </c>
      <c r="CE30" s="372" t="s">
        <v>9041</v>
      </c>
      <c r="CF30" s="372" t="s">
        <v>9042</v>
      </c>
      <c r="CG30" s="372" t="s">
        <v>9043</v>
      </c>
      <c r="CH30" s="372" t="s">
        <v>9044</v>
      </c>
      <c r="CI30" s="373"/>
      <c r="CJ30" s="354" t="s">
        <v>443</v>
      </c>
    </row>
    <row r="31" spans="1:88" s="428" customFormat="1" ht="11" x14ac:dyDescent="0.3">
      <c r="A31" s="841" t="s">
        <v>9113</v>
      </c>
      <c r="B31" s="842"/>
      <c r="C31" s="843">
        <v>43315</v>
      </c>
      <c r="D31" s="842"/>
      <c r="E31" s="844">
        <v>17433.900000000001</v>
      </c>
      <c r="F31" s="842"/>
      <c r="G31" s="845">
        <v>22.91</v>
      </c>
      <c r="H31" s="842"/>
      <c r="I31" s="964">
        <v>10.89</v>
      </c>
      <c r="J31" s="964">
        <v>7.5</v>
      </c>
      <c r="K31" s="964">
        <v>4.33</v>
      </c>
      <c r="L31" s="964">
        <v>4.5</v>
      </c>
      <c r="M31" s="847"/>
      <c r="N31" s="846">
        <v>0.34599999999999997</v>
      </c>
      <c r="O31" s="846">
        <v>0.3856</v>
      </c>
      <c r="P31" s="846">
        <v>2.3407</v>
      </c>
      <c r="Q31" s="846">
        <v>6.4987000000000004</v>
      </c>
      <c r="R31" s="846">
        <v>-0.28289999999999998</v>
      </c>
      <c r="S31" s="848">
        <v>2.9662999999999999</v>
      </c>
      <c r="T31" s="846">
        <v>6.0125000000000002</v>
      </c>
      <c r="U31" s="846">
        <v>11.101699999999999</v>
      </c>
      <c r="V31" s="846">
        <v>10.0862</v>
      </c>
      <c r="W31" s="846" t="s">
        <v>430</v>
      </c>
      <c r="X31" s="846">
        <v>8.2908000000000008</v>
      </c>
      <c r="Y31" s="846">
        <v>-0.17430000000000001</v>
      </c>
      <c r="Z31" s="846">
        <v>3.3332000000000002</v>
      </c>
      <c r="AA31" s="846">
        <v>1.7815000000000001</v>
      </c>
      <c r="AB31" s="846">
        <v>2.1855000000000002</v>
      </c>
      <c r="AC31" s="846">
        <v>11.069900000000001</v>
      </c>
      <c r="AD31" s="847"/>
      <c r="AE31" s="844">
        <v>13</v>
      </c>
      <c r="AF31" s="844">
        <v>9</v>
      </c>
      <c r="AG31" s="844">
        <v>8</v>
      </c>
      <c r="AH31" s="844">
        <v>6</v>
      </c>
      <c r="AI31" s="844">
        <v>9</v>
      </c>
      <c r="AJ31" s="844">
        <v>11</v>
      </c>
      <c r="AK31" s="844">
        <v>9</v>
      </c>
      <c r="AL31" s="844">
        <v>12</v>
      </c>
      <c r="AM31" s="844">
        <v>9</v>
      </c>
      <c r="AN31" s="844" t="s">
        <v>430</v>
      </c>
      <c r="AO31" s="844">
        <v>5</v>
      </c>
      <c r="AP31" s="844">
        <v>7</v>
      </c>
      <c r="AQ31" s="844">
        <v>11</v>
      </c>
      <c r="AR31" s="844">
        <v>11</v>
      </c>
      <c r="AS31" s="844">
        <v>10</v>
      </c>
      <c r="AT31" s="842"/>
      <c r="AU31" s="846" t="s">
        <v>430</v>
      </c>
      <c r="AV31" s="846">
        <v>11.03</v>
      </c>
      <c r="AW31" s="846">
        <v>9.7799999999999994</v>
      </c>
      <c r="AX31" s="846">
        <v>7.46</v>
      </c>
      <c r="AY31" s="846">
        <v>3.92</v>
      </c>
      <c r="AZ31" s="849"/>
      <c r="BA31" s="844" t="s">
        <v>430</v>
      </c>
      <c r="BB31" s="844">
        <v>9</v>
      </c>
      <c r="BC31" s="844">
        <v>9</v>
      </c>
      <c r="BD31" s="844">
        <v>10</v>
      </c>
      <c r="BE31" s="844">
        <v>9</v>
      </c>
      <c r="BF31" s="851"/>
      <c r="BG31" s="846">
        <v>7.4387300418744697</v>
      </c>
      <c r="BH31" s="852">
        <v>0</v>
      </c>
      <c r="BI31" s="852">
        <v>6.3877400479915997E-2</v>
      </c>
      <c r="BJ31" s="852" t="s">
        <v>430</v>
      </c>
      <c r="BK31" s="847"/>
      <c r="BL31" s="846">
        <v>72.496729417300003</v>
      </c>
      <c r="BM31" s="846">
        <v>48.499703842800002</v>
      </c>
      <c r="BN31" s="846">
        <v>1.4947870538000001</v>
      </c>
      <c r="BO31" s="842"/>
      <c r="BP31" s="846">
        <v>61.561069340000003</v>
      </c>
      <c r="BQ31" s="842"/>
      <c r="BR31" s="846">
        <v>47.381100000000004</v>
      </c>
      <c r="BS31" s="846">
        <v>10.542899999999999</v>
      </c>
      <c r="BT31" s="846">
        <v>8.0965000000000007</v>
      </c>
      <c r="BU31" s="846">
        <v>33.979500000000002</v>
      </c>
      <c r="BV31" s="842"/>
      <c r="BW31" s="846">
        <v>11.35</v>
      </c>
      <c r="BX31" s="846">
        <v>11.72</v>
      </c>
      <c r="BY31" s="846">
        <v>0.35</v>
      </c>
      <c r="BZ31" s="846">
        <v>2.81</v>
      </c>
      <c r="CA31" s="846" t="s">
        <v>430</v>
      </c>
      <c r="CB31" s="846">
        <v>7.72</v>
      </c>
      <c r="CC31" s="842"/>
      <c r="CD31" s="855" t="s">
        <v>9046</v>
      </c>
      <c r="CE31" s="855" t="s">
        <v>9047</v>
      </c>
      <c r="CF31" s="855" t="s">
        <v>9048</v>
      </c>
      <c r="CG31" s="855" t="s">
        <v>9049</v>
      </c>
      <c r="CH31" s="855" t="s">
        <v>9050</v>
      </c>
      <c r="CI31" s="842"/>
      <c r="CJ31" s="856" t="s">
        <v>615</v>
      </c>
    </row>
    <row r="32" spans="1:88" s="428" customFormat="1" x14ac:dyDescent="0.25">
      <c r="A32" s="345" t="s">
        <v>9114</v>
      </c>
      <c r="B32" s="373"/>
      <c r="C32" s="719">
        <v>41295</v>
      </c>
      <c r="D32" s="373"/>
      <c r="E32" s="346">
        <v>13023.5</v>
      </c>
      <c r="F32" s="373"/>
      <c r="G32" s="347">
        <v>60.01</v>
      </c>
      <c r="H32" s="373"/>
      <c r="I32" s="651">
        <v>1.1399999999999999</v>
      </c>
      <c r="J32" s="651">
        <v>7.07</v>
      </c>
      <c r="K32" s="651">
        <v>0.99</v>
      </c>
      <c r="L32" s="651">
        <v>1.06</v>
      </c>
      <c r="M32" s="374"/>
      <c r="N32" s="348">
        <v>0.45200000000000001</v>
      </c>
      <c r="O32" s="348">
        <v>0</v>
      </c>
      <c r="P32" s="348">
        <v>1.5569</v>
      </c>
      <c r="Q32" s="348">
        <v>6.0810000000000004</v>
      </c>
      <c r="R32" s="348">
        <v>-0.26590000000000003</v>
      </c>
      <c r="S32" s="350">
        <v>4.6382000000000003</v>
      </c>
      <c r="T32" s="348">
        <v>5.1264000000000003</v>
      </c>
      <c r="U32" s="348">
        <v>11.989000000000001</v>
      </c>
      <c r="V32" s="348">
        <v>10.8034</v>
      </c>
      <c r="W32" s="348">
        <v>12.4139</v>
      </c>
      <c r="X32" s="348">
        <v>7.3524000000000003</v>
      </c>
      <c r="Y32" s="348">
        <v>-0.38179999999999997</v>
      </c>
      <c r="Z32" s="348">
        <v>4.0395000000000003</v>
      </c>
      <c r="AA32" s="348">
        <v>2.8273000000000001</v>
      </c>
      <c r="AB32" s="348">
        <v>1.4368000000000001</v>
      </c>
      <c r="AC32" s="348">
        <v>12.212</v>
      </c>
      <c r="AD32" s="374"/>
      <c r="AE32" s="346">
        <v>10</v>
      </c>
      <c r="AF32" s="346">
        <v>14</v>
      </c>
      <c r="AG32" s="346">
        <v>12</v>
      </c>
      <c r="AH32" s="346">
        <v>7</v>
      </c>
      <c r="AI32" s="346">
        <v>8</v>
      </c>
      <c r="AJ32" s="346">
        <v>7</v>
      </c>
      <c r="AK32" s="346">
        <v>10</v>
      </c>
      <c r="AL32" s="346">
        <v>10</v>
      </c>
      <c r="AM32" s="346">
        <v>7</v>
      </c>
      <c r="AN32" s="346">
        <v>2</v>
      </c>
      <c r="AO32" s="346">
        <v>10</v>
      </c>
      <c r="AP32" s="346">
        <v>9</v>
      </c>
      <c r="AQ32" s="346">
        <v>7</v>
      </c>
      <c r="AR32" s="346">
        <v>9</v>
      </c>
      <c r="AS32" s="346">
        <v>13</v>
      </c>
      <c r="AT32" s="373"/>
      <c r="AU32" s="348">
        <v>12.37</v>
      </c>
      <c r="AV32" s="348">
        <v>12.18</v>
      </c>
      <c r="AW32" s="348">
        <v>10.19</v>
      </c>
      <c r="AX32" s="348">
        <v>7.56</v>
      </c>
      <c r="AY32" s="348">
        <v>4.47</v>
      </c>
      <c r="AZ32" s="351"/>
      <c r="BA32" s="346">
        <v>2</v>
      </c>
      <c r="BB32" s="346">
        <v>5</v>
      </c>
      <c r="BC32" s="346">
        <v>8</v>
      </c>
      <c r="BD32" s="346">
        <v>9</v>
      </c>
      <c r="BE32" s="346">
        <v>8</v>
      </c>
      <c r="BF32" s="362"/>
      <c r="BG32" s="348">
        <v>7.9932429183685398</v>
      </c>
      <c r="BH32" s="375">
        <v>0</v>
      </c>
      <c r="BI32" s="375">
        <v>6.9964083859426096E-2</v>
      </c>
      <c r="BJ32" s="375" t="s">
        <v>430</v>
      </c>
      <c r="BK32" s="374"/>
      <c r="BL32" s="348">
        <v>80.930074437000002</v>
      </c>
      <c r="BM32" s="348">
        <v>53.8339451139</v>
      </c>
      <c r="BN32" s="348">
        <v>1.5033279516</v>
      </c>
      <c r="BO32" s="373"/>
      <c r="BP32" s="348">
        <v>82.94331742</v>
      </c>
      <c r="BQ32" s="373"/>
      <c r="BR32" s="348">
        <v>58.5441</v>
      </c>
      <c r="BS32" s="348">
        <v>17.1388</v>
      </c>
      <c r="BT32" s="348">
        <v>4.4666300000000003</v>
      </c>
      <c r="BU32" s="348">
        <v>19.850470000000001</v>
      </c>
      <c r="BV32" s="373"/>
      <c r="BW32" s="348">
        <v>1.49</v>
      </c>
      <c r="BX32" s="348">
        <v>11.4</v>
      </c>
      <c r="BY32" s="348" t="s">
        <v>430</v>
      </c>
      <c r="BZ32" s="348" t="s">
        <v>430</v>
      </c>
      <c r="CA32" s="348">
        <v>0.44</v>
      </c>
      <c r="CB32" s="348">
        <v>4.74</v>
      </c>
      <c r="CC32" s="373"/>
      <c r="CD32" s="372" t="s">
        <v>9052</v>
      </c>
      <c r="CE32" s="372" t="s">
        <v>3811</v>
      </c>
      <c r="CF32" s="372" t="s">
        <v>3341</v>
      </c>
      <c r="CG32" s="372" t="s">
        <v>9053</v>
      </c>
      <c r="CH32" s="372" t="s">
        <v>9054</v>
      </c>
      <c r="CI32" s="373"/>
      <c r="CJ32" s="354" t="s">
        <v>476</v>
      </c>
    </row>
    <row r="33" spans="1:88" s="428" customFormat="1" x14ac:dyDescent="0.25">
      <c r="A33" s="345" t="s">
        <v>9115</v>
      </c>
      <c r="B33" s="373"/>
      <c r="C33" s="719">
        <v>41275</v>
      </c>
      <c r="D33" s="373"/>
      <c r="E33" s="346">
        <v>9770.64</v>
      </c>
      <c r="F33" s="373"/>
      <c r="G33" s="347">
        <v>207.94069999999999</v>
      </c>
      <c r="H33" s="373"/>
      <c r="I33" s="651">
        <v>3.64</v>
      </c>
      <c r="J33" s="651">
        <v>7.86</v>
      </c>
      <c r="K33" s="651">
        <v>2.46</v>
      </c>
      <c r="L33" s="651">
        <v>2.59</v>
      </c>
      <c r="M33" s="374"/>
      <c r="N33" s="348">
        <v>0.433</v>
      </c>
      <c r="O33" s="348">
        <v>0.4632</v>
      </c>
      <c r="P33" s="348">
        <v>2.4931999999999999</v>
      </c>
      <c r="Q33" s="348">
        <v>6.5060000000000002</v>
      </c>
      <c r="R33" s="348">
        <v>0.7006</v>
      </c>
      <c r="S33" s="350">
        <v>4.9831000000000003</v>
      </c>
      <c r="T33" s="348">
        <v>6.2458999999999998</v>
      </c>
      <c r="U33" s="348">
        <v>12.5365</v>
      </c>
      <c r="V33" s="348">
        <v>10.921799999999999</v>
      </c>
      <c r="W33" s="348">
        <v>12.2281</v>
      </c>
      <c r="X33" s="348">
        <v>8.0698000000000008</v>
      </c>
      <c r="Y33" s="348">
        <v>0.61560000000000004</v>
      </c>
      <c r="Z33" s="348">
        <v>3.59</v>
      </c>
      <c r="AA33" s="348">
        <v>3.6315</v>
      </c>
      <c r="AB33" s="348">
        <v>2.5303</v>
      </c>
      <c r="AC33" s="348">
        <v>12.1099</v>
      </c>
      <c r="AD33" s="374"/>
      <c r="AE33" s="346">
        <v>11</v>
      </c>
      <c r="AF33" s="346">
        <v>6</v>
      </c>
      <c r="AG33" s="346">
        <v>4</v>
      </c>
      <c r="AH33" s="346">
        <v>5</v>
      </c>
      <c r="AI33" s="346">
        <v>4</v>
      </c>
      <c r="AJ33" s="346">
        <v>6</v>
      </c>
      <c r="AK33" s="346">
        <v>7</v>
      </c>
      <c r="AL33" s="346">
        <v>6</v>
      </c>
      <c r="AM33" s="346">
        <v>6</v>
      </c>
      <c r="AN33" s="346">
        <v>3</v>
      </c>
      <c r="AO33" s="346">
        <v>6</v>
      </c>
      <c r="AP33" s="346">
        <v>5</v>
      </c>
      <c r="AQ33" s="346">
        <v>9</v>
      </c>
      <c r="AR33" s="346">
        <v>6</v>
      </c>
      <c r="AS33" s="346">
        <v>4</v>
      </c>
      <c r="AT33" s="373"/>
      <c r="AU33" s="348">
        <v>11.53</v>
      </c>
      <c r="AV33" s="348">
        <v>11.93</v>
      </c>
      <c r="AW33" s="348">
        <v>10.62</v>
      </c>
      <c r="AX33" s="348">
        <v>8.1999999999999993</v>
      </c>
      <c r="AY33" s="348">
        <v>5.0599999999999996</v>
      </c>
      <c r="AZ33" s="351"/>
      <c r="BA33" s="346">
        <v>5</v>
      </c>
      <c r="BB33" s="346">
        <v>6</v>
      </c>
      <c r="BC33" s="346">
        <v>6</v>
      </c>
      <c r="BD33" s="346">
        <v>6</v>
      </c>
      <c r="BE33" s="346">
        <v>6</v>
      </c>
      <c r="BF33" s="362"/>
      <c r="BG33" s="348">
        <v>7.4938298418892604</v>
      </c>
      <c r="BH33" s="375">
        <v>0</v>
      </c>
      <c r="BI33" s="375">
        <v>7.9189663502269206E-2</v>
      </c>
      <c r="BJ33" s="375" t="s">
        <v>430</v>
      </c>
      <c r="BK33" s="374"/>
      <c r="BL33" s="348">
        <v>75.771449572400002</v>
      </c>
      <c r="BM33" s="348">
        <v>44.485114816299998</v>
      </c>
      <c r="BN33" s="348">
        <v>1.7032989547999999</v>
      </c>
      <c r="BO33" s="373"/>
      <c r="BP33" s="348">
        <v>60.536067629999998</v>
      </c>
      <c r="BQ33" s="373"/>
      <c r="BR33" s="348">
        <v>52.664700000000003</v>
      </c>
      <c r="BS33" s="348">
        <v>12.448</v>
      </c>
      <c r="BT33" s="348">
        <v>4.5739099999999997</v>
      </c>
      <c r="BU33" s="348">
        <v>30.313389999999998</v>
      </c>
      <c r="BV33" s="373"/>
      <c r="BW33" s="348">
        <v>4.09</v>
      </c>
      <c r="BX33" s="348">
        <v>7.72</v>
      </c>
      <c r="BY33" s="348">
        <v>2.83</v>
      </c>
      <c r="BZ33" s="348">
        <v>4.25</v>
      </c>
      <c r="CA33" s="348" t="s">
        <v>430</v>
      </c>
      <c r="CB33" s="348">
        <v>11.3</v>
      </c>
      <c r="CC33" s="373"/>
      <c r="CD33" s="372" t="s">
        <v>9056</v>
      </c>
      <c r="CE33" s="372" t="s">
        <v>9057</v>
      </c>
      <c r="CF33" s="372" t="s">
        <v>9058</v>
      </c>
      <c r="CG33" s="372" t="s">
        <v>9059</v>
      </c>
      <c r="CH33" s="372" t="s">
        <v>9060</v>
      </c>
      <c r="CI33" s="373"/>
      <c r="CJ33" s="354" t="s">
        <v>1488</v>
      </c>
    </row>
    <row r="34" spans="1:88" s="428" customFormat="1" x14ac:dyDescent="0.25">
      <c r="A34" s="345" t="s">
        <v>9116</v>
      </c>
      <c r="B34" s="373"/>
      <c r="C34" s="719">
        <v>41275</v>
      </c>
      <c r="D34" s="373"/>
      <c r="E34" s="346">
        <v>9451.43</v>
      </c>
      <c r="F34" s="373"/>
      <c r="G34" s="347">
        <v>127.16</v>
      </c>
      <c r="H34" s="373"/>
      <c r="I34" s="651">
        <v>3.77</v>
      </c>
      <c r="J34" s="651">
        <v>7.8</v>
      </c>
      <c r="K34" s="651">
        <v>2.64</v>
      </c>
      <c r="L34" s="651">
        <v>2.8</v>
      </c>
      <c r="M34" s="374"/>
      <c r="N34" s="348">
        <v>0.48199999999999998</v>
      </c>
      <c r="O34" s="348">
        <v>0.41060000000000002</v>
      </c>
      <c r="P34" s="348">
        <v>2.4740000000000002</v>
      </c>
      <c r="Q34" s="348">
        <v>7.2808999999999999</v>
      </c>
      <c r="R34" s="348">
        <v>1.3227</v>
      </c>
      <c r="S34" s="350">
        <v>5.6673</v>
      </c>
      <c r="T34" s="348">
        <v>7.9154999999999998</v>
      </c>
      <c r="U34" s="348">
        <v>13.0168</v>
      </c>
      <c r="V34" s="348">
        <v>11.074199999999999</v>
      </c>
      <c r="W34" s="348">
        <v>12.029199999999999</v>
      </c>
      <c r="X34" s="348">
        <v>8.7209000000000003</v>
      </c>
      <c r="Y34" s="348">
        <v>1.3389</v>
      </c>
      <c r="Z34" s="348">
        <v>5.7903000000000002</v>
      </c>
      <c r="AA34" s="348">
        <v>4.2465999999999999</v>
      </c>
      <c r="AB34" s="348">
        <v>2.0954999999999999</v>
      </c>
      <c r="AC34" s="348">
        <v>12.064500000000001</v>
      </c>
      <c r="AD34" s="374"/>
      <c r="AE34" s="346">
        <v>6</v>
      </c>
      <c r="AF34" s="346">
        <v>8</v>
      </c>
      <c r="AG34" s="346">
        <v>5</v>
      </c>
      <c r="AH34" s="346">
        <v>3</v>
      </c>
      <c r="AI34" s="346">
        <v>2</v>
      </c>
      <c r="AJ34" s="346">
        <v>3</v>
      </c>
      <c r="AK34" s="346">
        <v>1</v>
      </c>
      <c r="AL34" s="346">
        <v>4</v>
      </c>
      <c r="AM34" s="346">
        <v>5</v>
      </c>
      <c r="AN34" s="346">
        <v>4</v>
      </c>
      <c r="AO34" s="346">
        <v>4</v>
      </c>
      <c r="AP34" s="346">
        <v>2</v>
      </c>
      <c r="AQ34" s="346">
        <v>2</v>
      </c>
      <c r="AR34" s="346">
        <v>4</v>
      </c>
      <c r="AS34" s="346">
        <v>11</v>
      </c>
      <c r="AT34" s="373"/>
      <c r="AU34" s="348">
        <v>11.83</v>
      </c>
      <c r="AV34" s="348">
        <v>12.53</v>
      </c>
      <c r="AW34" s="348">
        <v>11.45</v>
      </c>
      <c r="AX34" s="348">
        <v>9.7200000000000006</v>
      </c>
      <c r="AY34" s="348">
        <v>6.91</v>
      </c>
      <c r="AZ34" s="351"/>
      <c r="BA34" s="346">
        <v>4</v>
      </c>
      <c r="BB34" s="346">
        <v>3</v>
      </c>
      <c r="BC34" s="346">
        <v>3</v>
      </c>
      <c r="BD34" s="346">
        <v>2</v>
      </c>
      <c r="BE34" s="346">
        <v>2</v>
      </c>
      <c r="BF34" s="362"/>
      <c r="BG34" s="348">
        <v>7.2720726972010503</v>
      </c>
      <c r="BH34" s="375">
        <v>0</v>
      </c>
      <c r="BI34" s="375">
        <v>8.5856740065106504E-2</v>
      </c>
      <c r="BJ34" s="375" t="s">
        <v>430</v>
      </c>
      <c r="BK34" s="374"/>
      <c r="BL34" s="348">
        <v>78.304538176600005</v>
      </c>
      <c r="BM34" s="348">
        <v>44.861466268699999</v>
      </c>
      <c r="BN34" s="348">
        <v>1.7454743389</v>
      </c>
      <c r="BO34" s="373"/>
      <c r="BP34" s="348">
        <v>64.042849050000001</v>
      </c>
      <c r="BQ34" s="373"/>
      <c r="BR34" s="348">
        <v>40.188400000000001</v>
      </c>
      <c r="BS34" s="348">
        <v>20.107299999999999</v>
      </c>
      <c r="BT34" s="348">
        <v>12.562200000000001</v>
      </c>
      <c r="BU34" s="348">
        <v>27.142099999999999</v>
      </c>
      <c r="BV34" s="373"/>
      <c r="BW34" s="348">
        <v>2.41</v>
      </c>
      <c r="BX34" s="348">
        <v>5.81</v>
      </c>
      <c r="BY34" s="348">
        <v>3.49</v>
      </c>
      <c r="BZ34" s="348">
        <v>1.92</v>
      </c>
      <c r="CA34" s="348">
        <v>1.6</v>
      </c>
      <c r="CB34" s="348">
        <v>11.91</v>
      </c>
      <c r="CC34" s="373"/>
      <c r="CD34" s="372" t="s">
        <v>5295</v>
      </c>
      <c r="CE34" s="372" t="s">
        <v>9062</v>
      </c>
      <c r="CF34" s="372" t="s">
        <v>9063</v>
      </c>
      <c r="CG34" s="372" t="s">
        <v>9064</v>
      </c>
      <c r="CH34" s="372" t="s">
        <v>9065</v>
      </c>
      <c r="CI34" s="373"/>
      <c r="CJ34" s="354" t="s">
        <v>4767</v>
      </c>
    </row>
    <row r="35" spans="1:88" s="428" customFormat="1" x14ac:dyDescent="0.25">
      <c r="A35" s="345" t="s">
        <v>9117</v>
      </c>
      <c r="B35" s="373"/>
      <c r="C35" s="719">
        <v>43493</v>
      </c>
      <c r="D35" s="373"/>
      <c r="E35" s="346">
        <v>8837.09</v>
      </c>
      <c r="F35" s="373"/>
      <c r="G35" s="347">
        <v>23.571200000000001</v>
      </c>
      <c r="H35" s="373"/>
      <c r="I35" s="651">
        <v>7.27</v>
      </c>
      <c r="J35" s="651">
        <v>7.06</v>
      </c>
      <c r="K35" s="651">
        <v>3.9</v>
      </c>
      <c r="L35" s="651">
        <v>4.0599999999999996</v>
      </c>
      <c r="M35" s="374"/>
      <c r="N35" s="348">
        <v>0.48980000000000001</v>
      </c>
      <c r="O35" s="348">
        <v>0.54210000000000003</v>
      </c>
      <c r="P35" s="348">
        <v>2.62</v>
      </c>
      <c r="Q35" s="348">
        <v>7.1544999999999996</v>
      </c>
      <c r="R35" s="348">
        <v>0.58850000000000002</v>
      </c>
      <c r="S35" s="350">
        <v>4.5949</v>
      </c>
      <c r="T35" s="348">
        <v>4.9451999999999998</v>
      </c>
      <c r="U35" s="348">
        <v>10.9274</v>
      </c>
      <c r="V35" s="348">
        <v>10.601599999999999</v>
      </c>
      <c r="W35" s="348" t="s">
        <v>430</v>
      </c>
      <c r="X35" s="348">
        <v>8.8995999999999995</v>
      </c>
      <c r="Y35" s="348">
        <v>0.50829999999999997</v>
      </c>
      <c r="Z35" s="348">
        <v>4.6851000000000003</v>
      </c>
      <c r="AA35" s="348">
        <v>3.3031999999999999</v>
      </c>
      <c r="AB35" s="348">
        <v>2.3873000000000002</v>
      </c>
      <c r="AC35" s="348">
        <v>12.2706</v>
      </c>
      <c r="AD35" s="374"/>
      <c r="AE35" s="346">
        <v>5</v>
      </c>
      <c r="AF35" s="346">
        <v>5</v>
      </c>
      <c r="AG35" s="346">
        <v>2</v>
      </c>
      <c r="AH35" s="346">
        <v>4</v>
      </c>
      <c r="AI35" s="346">
        <v>6</v>
      </c>
      <c r="AJ35" s="346">
        <v>8</v>
      </c>
      <c r="AK35" s="346">
        <v>12</v>
      </c>
      <c r="AL35" s="346">
        <v>13</v>
      </c>
      <c r="AM35" s="346">
        <v>8</v>
      </c>
      <c r="AN35" s="346" t="s">
        <v>430</v>
      </c>
      <c r="AO35" s="346">
        <v>3</v>
      </c>
      <c r="AP35" s="346">
        <v>6</v>
      </c>
      <c r="AQ35" s="346">
        <v>4</v>
      </c>
      <c r="AR35" s="346">
        <v>7</v>
      </c>
      <c r="AS35" s="346">
        <v>6</v>
      </c>
      <c r="AT35" s="373"/>
      <c r="AU35" s="348" t="s">
        <v>430</v>
      </c>
      <c r="AV35" s="348">
        <v>11.44</v>
      </c>
      <c r="AW35" s="348">
        <v>9.68</v>
      </c>
      <c r="AX35" s="348">
        <v>7.11</v>
      </c>
      <c r="AY35" s="348">
        <v>5.7</v>
      </c>
      <c r="AZ35" s="351"/>
      <c r="BA35" s="346" t="s">
        <v>430</v>
      </c>
      <c r="BB35" s="346">
        <v>8</v>
      </c>
      <c r="BC35" s="346">
        <v>10</v>
      </c>
      <c r="BD35" s="346">
        <v>11</v>
      </c>
      <c r="BE35" s="346">
        <v>5</v>
      </c>
      <c r="BF35" s="362"/>
      <c r="BG35" s="348">
        <v>7.1223647513013297</v>
      </c>
      <c r="BH35" s="375">
        <v>0</v>
      </c>
      <c r="BI35" s="375">
        <v>6.5454019351527004E-2</v>
      </c>
      <c r="BJ35" s="375" t="s">
        <v>430</v>
      </c>
      <c r="BK35" s="374"/>
      <c r="BL35" s="348">
        <v>71.053618028499997</v>
      </c>
      <c r="BM35" s="348">
        <v>47.390765526700001</v>
      </c>
      <c r="BN35" s="348">
        <v>1.4993135738000001</v>
      </c>
      <c r="BO35" s="373"/>
      <c r="BP35" s="348">
        <v>58.600771739999999</v>
      </c>
      <c r="BQ35" s="373"/>
      <c r="BR35" s="348">
        <v>45.877800000000001</v>
      </c>
      <c r="BS35" s="348">
        <v>10.5494</v>
      </c>
      <c r="BT35" s="348">
        <v>7.9741400000000002</v>
      </c>
      <c r="BU35" s="348">
        <v>35.598660000000002</v>
      </c>
      <c r="BV35" s="373"/>
      <c r="BW35" s="348">
        <v>15.69</v>
      </c>
      <c r="BX35" s="348">
        <v>8.6</v>
      </c>
      <c r="BY35" s="348">
        <v>2.16</v>
      </c>
      <c r="BZ35" s="348">
        <v>1.65</v>
      </c>
      <c r="CA35" s="348">
        <v>0.08</v>
      </c>
      <c r="CB35" s="348">
        <v>6.67</v>
      </c>
      <c r="CC35" s="373"/>
      <c r="CD35" s="372" t="s">
        <v>9067</v>
      </c>
      <c r="CE35" s="372" t="s">
        <v>9068</v>
      </c>
      <c r="CF35" s="372" t="s">
        <v>9069</v>
      </c>
      <c r="CG35" s="372" t="s">
        <v>9070</v>
      </c>
      <c r="CH35" s="372" t="s">
        <v>9071</v>
      </c>
      <c r="CI35" s="373"/>
      <c r="CJ35" s="354" t="s">
        <v>525</v>
      </c>
    </row>
    <row r="36" spans="1:88" s="428" customFormat="1" x14ac:dyDescent="0.25">
      <c r="A36" s="345" t="s">
        <v>9118</v>
      </c>
      <c r="B36" s="373"/>
      <c r="C36" s="719">
        <v>43418</v>
      </c>
      <c r="D36" s="373"/>
      <c r="E36" s="346">
        <v>4981.41</v>
      </c>
      <c r="F36" s="373"/>
      <c r="G36" s="347">
        <v>28.218499999999999</v>
      </c>
      <c r="H36" s="373"/>
      <c r="I36" s="651">
        <v>4.8899999999999997</v>
      </c>
      <c r="J36" s="651">
        <v>7.5</v>
      </c>
      <c r="K36" s="651">
        <v>2.66</v>
      </c>
      <c r="L36" s="651">
        <v>2.78</v>
      </c>
      <c r="M36" s="374"/>
      <c r="N36" s="348">
        <v>0.22520000000000001</v>
      </c>
      <c r="O36" s="348">
        <v>-3.2199999999999999E-2</v>
      </c>
      <c r="P36" s="348">
        <v>1.4845999999999999</v>
      </c>
      <c r="Q36" s="348">
        <v>9.6161999999999992</v>
      </c>
      <c r="R36" s="348">
        <v>1.7653000000000001</v>
      </c>
      <c r="S36" s="350">
        <v>6.1216999999999997</v>
      </c>
      <c r="T36" s="348">
        <v>7.7225000000000001</v>
      </c>
      <c r="U36" s="348">
        <v>14.0379</v>
      </c>
      <c r="V36" s="348">
        <v>12.708299999999999</v>
      </c>
      <c r="W36" s="348" t="s">
        <v>430</v>
      </c>
      <c r="X36" s="348">
        <v>11.552300000000001</v>
      </c>
      <c r="Y36" s="348">
        <v>1.4773000000000001</v>
      </c>
      <c r="Z36" s="348">
        <v>7.2432999999999996</v>
      </c>
      <c r="AA36" s="348">
        <v>4.3630000000000004</v>
      </c>
      <c r="AB36" s="348">
        <v>0.95589999999999997</v>
      </c>
      <c r="AC36" s="348">
        <v>14.597200000000001</v>
      </c>
      <c r="AD36" s="374"/>
      <c r="AE36" s="346">
        <v>14</v>
      </c>
      <c r="AF36" s="346">
        <v>15</v>
      </c>
      <c r="AG36" s="346">
        <v>14</v>
      </c>
      <c r="AH36" s="346">
        <v>1</v>
      </c>
      <c r="AI36" s="346">
        <v>1</v>
      </c>
      <c r="AJ36" s="346">
        <v>1</v>
      </c>
      <c r="AK36" s="346">
        <v>3</v>
      </c>
      <c r="AL36" s="346">
        <v>2</v>
      </c>
      <c r="AM36" s="346">
        <v>2</v>
      </c>
      <c r="AN36" s="346" t="s">
        <v>430</v>
      </c>
      <c r="AO36" s="346">
        <v>1</v>
      </c>
      <c r="AP36" s="346">
        <v>1</v>
      </c>
      <c r="AQ36" s="346">
        <v>1</v>
      </c>
      <c r="AR36" s="346">
        <v>3</v>
      </c>
      <c r="AS36" s="346">
        <v>15</v>
      </c>
      <c r="AT36" s="373"/>
      <c r="AU36" s="348" t="s">
        <v>430</v>
      </c>
      <c r="AV36" s="348">
        <v>13.93</v>
      </c>
      <c r="AW36" s="348">
        <v>12.45</v>
      </c>
      <c r="AX36" s="348">
        <v>10.11</v>
      </c>
      <c r="AY36" s="348">
        <v>8.18</v>
      </c>
      <c r="AZ36" s="351"/>
      <c r="BA36" s="346" t="s">
        <v>430</v>
      </c>
      <c r="BB36" s="346">
        <v>2</v>
      </c>
      <c r="BC36" s="346">
        <v>2</v>
      </c>
      <c r="BD36" s="346">
        <v>1</v>
      </c>
      <c r="BE36" s="346">
        <v>1</v>
      </c>
      <c r="BF36" s="362"/>
      <c r="BG36" s="348">
        <v>9.7933666320447408</v>
      </c>
      <c r="BH36" s="375">
        <v>0</v>
      </c>
      <c r="BI36" s="375">
        <v>7.7094296981189303E-2</v>
      </c>
      <c r="BJ36" s="375" t="s">
        <v>430</v>
      </c>
      <c r="BK36" s="374"/>
      <c r="BL36" s="348">
        <v>95.223050506299998</v>
      </c>
      <c r="BM36" s="348">
        <v>60.7264656491</v>
      </c>
      <c r="BN36" s="348">
        <v>1.5680650848</v>
      </c>
      <c r="BO36" s="373"/>
      <c r="BP36" s="348">
        <v>78.742837440000002</v>
      </c>
      <c r="BQ36" s="373"/>
      <c r="BR36" s="348">
        <v>48.335999999999999</v>
      </c>
      <c r="BS36" s="348">
        <v>21.9497</v>
      </c>
      <c r="BT36" s="348">
        <v>7.2644200000000003</v>
      </c>
      <c r="BU36" s="348">
        <v>22.44988</v>
      </c>
      <c r="BV36" s="373"/>
      <c r="BW36" s="348">
        <v>4.66</v>
      </c>
      <c r="BX36" s="348">
        <v>7.68</v>
      </c>
      <c r="BY36" s="348">
        <v>1.69</v>
      </c>
      <c r="BZ36" s="348">
        <v>0.51</v>
      </c>
      <c r="CA36" s="348" t="s">
        <v>430</v>
      </c>
      <c r="CB36" s="348">
        <v>6.72</v>
      </c>
      <c r="CC36" s="373"/>
      <c r="CD36" s="372" t="s">
        <v>4973</v>
      </c>
      <c r="CE36" s="372" t="s">
        <v>9073</v>
      </c>
      <c r="CF36" s="372" t="s">
        <v>9074</v>
      </c>
      <c r="CG36" s="372" t="s">
        <v>9075</v>
      </c>
      <c r="CH36" s="372" t="s">
        <v>9076</v>
      </c>
      <c r="CI36" s="373"/>
      <c r="CJ36" s="354" t="s">
        <v>518</v>
      </c>
    </row>
    <row r="37" spans="1:88" s="428" customFormat="1" x14ac:dyDescent="0.25">
      <c r="A37" s="345" t="s">
        <v>9119</v>
      </c>
      <c r="B37" s="373"/>
      <c r="C37" s="719">
        <v>42948</v>
      </c>
      <c r="D37" s="373"/>
      <c r="E37" s="346">
        <v>3826.16</v>
      </c>
      <c r="F37" s="373"/>
      <c r="G37" s="347">
        <v>24.03</v>
      </c>
      <c r="H37" s="373"/>
      <c r="I37" s="651">
        <v>2.88</v>
      </c>
      <c r="J37" s="651">
        <v>7.62</v>
      </c>
      <c r="K37" s="651">
        <v>2.31</v>
      </c>
      <c r="L37" s="651">
        <v>2.4500000000000002</v>
      </c>
      <c r="M37" s="374"/>
      <c r="N37" s="348">
        <v>0.54390000000000005</v>
      </c>
      <c r="O37" s="348">
        <v>0.20849999999999999</v>
      </c>
      <c r="P37" s="348">
        <v>2.2118000000000002</v>
      </c>
      <c r="Q37" s="348">
        <v>5.1181000000000001</v>
      </c>
      <c r="R37" s="348">
        <v>-0.86629999999999996</v>
      </c>
      <c r="S37" s="350">
        <v>3.4438</v>
      </c>
      <c r="T37" s="348">
        <v>6.5157999999999996</v>
      </c>
      <c r="U37" s="348">
        <v>13.785299999999999</v>
      </c>
      <c r="V37" s="348">
        <v>11.2926</v>
      </c>
      <c r="W37" s="348" t="s">
        <v>430</v>
      </c>
      <c r="X37" s="348">
        <v>6.8</v>
      </c>
      <c r="Y37" s="348">
        <v>-0.94810000000000005</v>
      </c>
      <c r="Z37" s="348">
        <v>3.5329999999999999</v>
      </c>
      <c r="AA37" s="348">
        <v>2.2553000000000001</v>
      </c>
      <c r="AB37" s="348">
        <v>2.3424</v>
      </c>
      <c r="AC37" s="348">
        <v>10.3506</v>
      </c>
      <c r="AD37" s="374"/>
      <c r="AE37" s="346">
        <v>3</v>
      </c>
      <c r="AF37" s="346">
        <v>11</v>
      </c>
      <c r="AG37" s="346">
        <v>10</v>
      </c>
      <c r="AH37" s="346">
        <v>13</v>
      </c>
      <c r="AI37" s="346">
        <v>12</v>
      </c>
      <c r="AJ37" s="346">
        <v>10</v>
      </c>
      <c r="AK37" s="346">
        <v>5</v>
      </c>
      <c r="AL37" s="346">
        <v>3</v>
      </c>
      <c r="AM37" s="346">
        <v>4</v>
      </c>
      <c r="AN37" s="346" t="s">
        <v>430</v>
      </c>
      <c r="AO37" s="346">
        <v>12</v>
      </c>
      <c r="AP37" s="346">
        <v>12</v>
      </c>
      <c r="AQ37" s="346">
        <v>10</v>
      </c>
      <c r="AR37" s="346">
        <v>10</v>
      </c>
      <c r="AS37" s="346">
        <v>7</v>
      </c>
      <c r="AT37" s="373"/>
      <c r="AU37" s="348" t="s">
        <v>430</v>
      </c>
      <c r="AV37" s="348">
        <v>11.76</v>
      </c>
      <c r="AW37" s="348">
        <v>11.05</v>
      </c>
      <c r="AX37" s="348">
        <v>8.31</v>
      </c>
      <c r="AY37" s="348">
        <v>3.08</v>
      </c>
      <c r="AZ37" s="351"/>
      <c r="BA37" s="346" t="s">
        <v>430</v>
      </c>
      <c r="BB37" s="346">
        <v>7</v>
      </c>
      <c r="BC37" s="346">
        <v>5</v>
      </c>
      <c r="BD37" s="346">
        <v>5</v>
      </c>
      <c r="BE37" s="346">
        <v>11</v>
      </c>
      <c r="BF37" s="362"/>
      <c r="BG37" s="348">
        <v>7.71139002462394</v>
      </c>
      <c r="BH37" s="375">
        <v>0</v>
      </c>
      <c r="BI37" s="375">
        <v>8.60206817460549E-2</v>
      </c>
      <c r="BJ37" s="375" t="s">
        <v>430</v>
      </c>
      <c r="BK37" s="374"/>
      <c r="BL37" s="348">
        <v>79.167219470800006</v>
      </c>
      <c r="BM37" s="348">
        <v>44.031504464299999</v>
      </c>
      <c r="BN37" s="348">
        <v>1.7979676242</v>
      </c>
      <c r="BO37" s="373"/>
      <c r="BP37" s="348">
        <v>57.846608689999996</v>
      </c>
      <c r="BQ37" s="373"/>
      <c r="BR37" s="348">
        <v>61.662500000000001</v>
      </c>
      <c r="BS37" s="348">
        <v>6.04284</v>
      </c>
      <c r="BT37" s="348">
        <v>4.3963700000000001</v>
      </c>
      <c r="BU37" s="348">
        <v>27.898289999999999</v>
      </c>
      <c r="BV37" s="373"/>
      <c r="BW37" s="348">
        <v>8.2899999999999991</v>
      </c>
      <c r="BX37" s="348">
        <v>6.93</v>
      </c>
      <c r="BY37" s="348">
        <v>9.1999999999999993</v>
      </c>
      <c r="BZ37" s="348">
        <v>0.26</v>
      </c>
      <c r="CA37" s="348">
        <v>0.56000000000000005</v>
      </c>
      <c r="CB37" s="348">
        <v>16.91</v>
      </c>
      <c r="CC37" s="373"/>
      <c r="CD37" s="372" t="s">
        <v>9078</v>
      </c>
      <c r="CE37" s="372" t="s">
        <v>9079</v>
      </c>
      <c r="CF37" s="372" t="s">
        <v>452</v>
      </c>
      <c r="CG37" s="372" t="s">
        <v>9080</v>
      </c>
      <c r="CH37" s="372" t="s">
        <v>9081</v>
      </c>
      <c r="CI37" s="373"/>
      <c r="CJ37" s="354" t="s">
        <v>1488</v>
      </c>
    </row>
    <row r="38" spans="1:88" s="428" customFormat="1" x14ac:dyDescent="0.25">
      <c r="A38" s="345" t="s">
        <v>9120</v>
      </c>
      <c r="B38" s="373"/>
      <c r="C38" s="719">
        <v>41676</v>
      </c>
      <c r="D38" s="373"/>
      <c r="E38" s="346">
        <v>3737.4</v>
      </c>
      <c r="F38" s="373"/>
      <c r="G38" s="347">
        <v>33.225999999999999</v>
      </c>
      <c r="H38" s="373"/>
      <c r="I38" s="651">
        <v>3.83</v>
      </c>
      <c r="J38" s="651">
        <v>7.48</v>
      </c>
      <c r="K38" s="651">
        <v>2.46</v>
      </c>
      <c r="L38" s="651">
        <v>2.59</v>
      </c>
      <c r="M38" s="374"/>
      <c r="N38" s="348">
        <v>0.40489999999999998</v>
      </c>
      <c r="O38" s="348">
        <v>0.70320000000000005</v>
      </c>
      <c r="P38" s="348">
        <v>2.4577</v>
      </c>
      <c r="Q38" s="348">
        <v>5.476</v>
      </c>
      <c r="R38" s="348">
        <v>1.2895000000000001</v>
      </c>
      <c r="S38" s="350">
        <v>6.0179</v>
      </c>
      <c r="T38" s="348">
        <v>7.5197000000000003</v>
      </c>
      <c r="U38" s="348">
        <v>12.3569</v>
      </c>
      <c r="V38" s="348">
        <v>9.6414000000000009</v>
      </c>
      <c r="W38" s="348">
        <v>10.375999999999999</v>
      </c>
      <c r="X38" s="348">
        <v>6.6680000000000001</v>
      </c>
      <c r="Y38" s="348">
        <v>1.1354</v>
      </c>
      <c r="Z38" s="348">
        <v>4.7576999999999998</v>
      </c>
      <c r="AA38" s="348">
        <v>5.359</v>
      </c>
      <c r="AB38" s="348">
        <v>2.6444000000000001</v>
      </c>
      <c r="AC38" s="348">
        <v>10.179600000000001</v>
      </c>
      <c r="AD38" s="374"/>
      <c r="AE38" s="346">
        <v>12</v>
      </c>
      <c r="AF38" s="346">
        <v>2</v>
      </c>
      <c r="AG38" s="346">
        <v>6</v>
      </c>
      <c r="AH38" s="346">
        <v>12</v>
      </c>
      <c r="AI38" s="346">
        <v>3</v>
      </c>
      <c r="AJ38" s="346">
        <v>2</v>
      </c>
      <c r="AK38" s="346">
        <v>4</v>
      </c>
      <c r="AL38" s="346">
        <v>8</v>
      </c>
      <c r="AM38" s="346">
        <v>10</v>
      </c>
      <c r="AN38" s="346">
        <v>6</v>
      </c>
      <c r="AO38" s="346">
        <v>13</v>
      </c>
      <c r="AP38" s="346">
        <v>3</v>
      </c>
      <c r="AQ38" s="346">
        <v>3</v>
      </c>
      <c r="AR38" s="346">
        <v>1</v>
      </c>
      <c r="AS38" s="346">
        <v>2</v>
      </c>
      <c r="AT38" s="373"/>
      <c r="AU38" s="348">
        <v>10.48</v>
      </c>
      <c r="AV38" s="348">
        <v>10.83</v>
      </c>
      <c r="AW38" s="348">
        <v>10.55</v>
      </c>
      <c r="AX38" s="348">
        <v>9.14</v>
      </c>
      <c r="AY38" s="348">
        <v>6.1</v>
      </c>
      <c r="AZ38" s="351"/>
      <c r="BA38" s="346">
        <v>6</v>
      </c>
      <c r="BB38" s="346">
        <v>10</v>
      </c>
      <c r="BC38" s="346">
        <v>7</v>
      </c>
      <c r="BD38" s="346">
        <v>3</v>
      </c>
      <c r="BE38" s="346">
        <v>3</v>
      </c>
      <c r="BF38" s="362"/>
      <c r="BG38" s="348">
        <v>5.7096097383959403</v>
      </c>
      <c r="BH38" s="375">
        <v>0</v>
      </c>
      <c r="BI38" s="375">
        <v>9.7255126926584404E-2</v>
      </c>
      <c r="BJ38" s="375" t="s">
        <v>430</v>
      </c>
      <c r="BK38" s="374"/>
      <c r="BL38" s="348">
        <v>63.476591287300003</v>
      </c>
      <c r="BM38" s="348">
        <v>26.0260418015</v>
      </c>
      <c r="BN38" s="348">
        <v>2.4389644714999998</v>
      </c>
      <c r="BO38" s="373"/>
      <c r="BP38" s="348">
        <v>45.165600140000002</v>
      </c>
      <c r="BQ38" s="373"/>
      <c r="BR38" s="348">
        <v>57.027700000000003</v>
      </c>
      <c r="BS38" s="348">
        <v>4.1410600000000004</v>
      </c>
      <c r="BT38" s="348">
        <v>6.4892000000000003</v>
      </c>
      <c r="BU38" s="348">
        <v>32.342039999999997</v>
      </c>
      <c r="BV38" s="373"/>
      <c r="BW38" s="348">
        <v>8.68</v>
      </c>
      <c r="BX38" s="348">
        <v>15.67</v>
      </c>
      <c r="BY38" s="348">
        <v>4.6100000000000003</v>
      </c>
      <c r="BZ38" s="348" t="s">
        <v>430</v>
      </c>
      <c r="CA38" s="348" t="s">
        <v>430</v>
      </c>
      <c r="CB38" s="348">
        <v>3.39</v>
      </c>
      <c r="CC38" s="373"/>
      <c r="CD38" s="372" t="s">
        <v>9083</v>
      </c>
      <c r="CE38" s="372" t="s">
        <v>9084</v>
      </c>
      <c r="CF38" s="372" t="s">
        <v>9085</v>
      </c>
      <c r="CG38" s="372" t="s">
        <v>9086</v>
      </c>
      <c r="CH38" s="372" t="s">
        <v>9087</v>
      </c>
      <c r="CI38" s="373"/>
      <c r="CJ38" s="354" t="s">
        <v>463</v>
      </c>
    </row>
    <row r="39" spans="1:88" s="428" customFormat="1" x14ac:dyDescent="0.25">
      <c r="A39" s="345" t="s">
        <v>9121</v>
      </c>
      <c r="B39" s="373"/>
      <c r="C39" s="719">
        <v>44498</v>
      </c>
      <c r="D39" s="373"/>
      <c r="E39" s="346">
        <v>3404.53</v>
      </c>
      <c r="F39" s="373"/>
      <c r="G39" s="347">
        <v>14.3</v>
      </c>
      <c r="H39" s="373"/>
      <c r="I39" s="651">
        <v>7.9450000000000007E-2</v>
      </c>
      <c r="J39" s="651">
        <v>5.38</v>
      </c>
      <c r="K39" s="651">
        <v>7.9450000000000007E-2</v>
      </c>
      <c r="L39" s="651">
        <v>8.2189999999999999E-2</v>
      </c>
      <c r="M39" s="374"/>
      <c r="N39" s="348">
        <v>0.2102</v>
      </c>
      <c r="O39" s="348">
        <v>0.63339999999999996</v>
      </c>
      <c r="P39" s="348">
        <v>0.84630000000000005</v>
      </c>
      <c r="Q39" s="348">
        <v>6.0044000000000004</v>
      </c>
      <c r="R39" s="348">
        <v>-0.90090000000000003</v>
      </c>
      <c r="S39" s="350">
        <v>1.0601</v>
      </c>
      <c r="T39" s="348">
        <v>1.4286000000000001</v>
      </c>
      <c r="U39" s="348">
        <v>10.475099999999999</v>
      </c>
      <c r="V39" s="348" t="s">
        <v>430</v>
      </c>
      <c r="W39" s="348" t="s">
        <v>430</v>
      </c>
      <c r="X39" s="348">
        <v>7.2767999999999997</v>
      </c>
      <c r="Y39" s="348">
        <v>-0.90090000000000003</v>
      </c>
      <c r="Z39" s="348">
        <v>0.2102</v>
      </c>
      <c r="AA39" s="348">
        <v>-0.34839999999999999</v>
      </c>
      <c r="AB39" s="348">
        <v>1.7070000000000001</v>
      </c>
      <c r="AC39" s="348">
        <v>7.9869000000000003</v>
      </c>
      <c r="AD39" s="374"/>
      <c r="AE39" s="346">
        <v>15</v>
      </c>
      <c r="AF39" s="346">
        <v>3</v>
      </c>
      <c r="AG39" s="346">
        <v>15</v>
      </c>
      <c r="AH39" s="346">
        <v>9</v>
      </c>
      <c r="AI39" s="346">
        <v>13</v>
      </c>
      <c r="AJ39" s="346">
        <v>14</v>
      </c>
      <c r="AK39" s="346">
        <v>15</v>
      </c>
      <c r="AL39" s="346">
        <v>14</v>
      </c>
      <c r="AM39" s="346" t="s">
        <v>430</v>
      </c>
      <c r="AN39" s="346" t="s">
        <v>430</v>
      </c>
      <c r="AO39" s="346">
        <v>11</v>
      </c>
      <c r="AP39" s="346">
        <v>11</v>
      </c>
      <c r="AQ39" s="346">
        <v>14</v>
      </c>
      <c r="AR39" s="346">
        <v>14</v>
      </c>
      <c r="AS39" s="346">
        <v>12</v>
      </c>
      <c r="AT39" s="373"/>
      <c r="AU39" s="348" t="s">
        <v>430</v>
      </c>
      <c r="AV39" s="348" t="s">
        <v>430</v>
      </c>
      <c r="AW39" s="348" t="s">
        <v>430</v>
      </c>
      <c r="AX39" s="348">
        <v>3.96</v>
      </c>
      <c r="AY39" s="348">
        <v>1.01</v>
      </c>
      <c r="AZ39" s="351"/>
      <c r="BA39" s="346" t="s">
        <v>430</v>
      </c>
      <c r="BB39" s="346" t="s">
        <v>430</v>
      </c>
      <c r="BC39" s="346" t="s">
        <v>430</v>
      </c>
      <c r="BD39" s="346">
        <v>14</v>
      </c>
      <c r="BE39" s="346">
        <v>13</v>
      </c>
      <c r="BF39" s="362"/>
      <c r="BG39" s="348">
        <v>8.5396439356525793</v>
      </c>
      <c r="BH39" s="375">
        <v>0</v>
      </c>
      <c r="BI39" s="375">
        <v>5.2742571952217397E-2</v>
      </c>
      <c r="BJ39" s="375" t="s">
        <v>430</v>
      </c>
      <c r="BK39" s="374"/>
      <c r="BL39" s="348">
        <v>72.520192125500003</v>
      </c>
      <c r="BM39" s="348">
        <v>50.685458712600003</v>
      </c>
      <c r="BN39" s="348">
        <v>1.4307889081</v>
      </c>
      <c r="BO39" s="373"/>
      <c r="BP39" s="348">
        <v>67.4712918500001</v>
      </c>
      <c r="BQ39" s="373"/>
      <c r="BR39" s="348">
        <v>61.883699999999997</v>
      </c>
      <c r="BS39" s="348">
        <v>15.373699999999999</v>
      </c>
      <c r="BT39" s="348">
        <v>13.860099999999999</v>
      </c>
      <c r="BU39" s="348">
        <v>8.8825000000000003</v>
      </c>
      <c r="BV39" s="373"/>
      <c r="BW39" s="348">
        <v>3.96</v>
      </c>
      <c r="BX39" s="348" t="s">
        <v>430</v>
      </c>
      <c r="BY39" s="348" t="s">
        <v>430</v>
      </c>
      <c r="BZ39" s="348" t="s">
        <v>430</v>
      </c>
      <c r="CA39" s="348" t="s">
        <v>430</v>
      </c>
      <c r="CB39" s="348">
        <v>4.92</v>
      </c>
      <c r="CC39" s="373"/>
      <c r="CD39" s="372" t="s">
        <v>9089</v>
      </c>
      <c r="CE39" s="372" t="s">
        <v>3164</v>
      </c>
      <c r="CF39" s="372" t="s">
        <v>9090</v>
      </c>
      <c r="CG39" s="372" t="s">
        <v>9091</v>
      </c>
      <c r="CH39" s="372" t="s">
        <v>9092</v>
      </c>
      <c r="CI39" s="373"/>
      <c r="CJ39" s="354" t="s">
        <v>9093</v>
      </c>
    </row>
    <row r="40" spans="1:88" s="428" customFormat="1" x14ac:dyDescent="0.25">
      <c r="A40" s="345" t="s">
        <v>9122</v>
      </c>
      <c r="B40" s="373"/>
      <c r="C40" s="719">
        <v>45148</v>
      </c>
      <c r="D40" s="373"/>
      <c r="E40" s="346">
        <v>3026.34</v>
      </c>
      <c r="F40" s="373"/>
      <c r="G40" s="347">
        <v>12.900600000000001</v>
      </c>
      <c r="H40" s="373"/>
      <c r="I40" s="651">
        <v>1.8</v>
      </c>
      <c r="J40" s="651">
        <v>7.13</v>
      </c>
      <c r="K40" s="651">
        <v>1.51</v>
      </c>
      <c r="L40" s="651">
        <v>1.59</v>
      </c>
      <c r="M40" s="374"/>
      <c r="N40" s="348">
        <v>0.55730000000000002</v>
      </c>
      <c r="O40" s="348">
        <v>7.4499999999999997E-2</v>
      </c>
      <c r="P40" s="348">
        <v>1.7229000000000001</v>
      </c>
      <c r="Q40" s="348">
        <v>4.2565</v>
      </c>
      <c r="R40" s="348">
        <v>-4.5178000000000003</v>
      </c>
      <c r="S40" s="350">
        <v>-0.36149999999999999</v>
      </c>
      <c r="T40" s="348">
        <v>4.7199</v>
      </c>
      <c r="U40" s="348" t="s">
        <v>430</v>
      </c>
      <c r="V40" s="348" t="s">
        <v>430</v>
      </c>
      <c r="W40" s="348" t="s">
        <v>430</v>
      </c>
      <c r="X40" s="348">
        <v>6.1516000000000002</v>
      </c>
      <c r="Y40" s="348">
        <v>-4.4577</v>
      </c>
      <c r="Z40" s="348">
        <v>-0.43530000000000002</v>
      </c>
      <c r="AA40" s="348">
        <v>-1.5424</v>
      </c>
      <c r="AB40" s="348">
        <v>2.2679999999999998</v>
      </c>
      <c r="AC40" s="348">
        <v>9.2664000000000009</v>
      </c>
      <c r="AD40" s="374"/>
      <c r="AE40" s="346">
        <v>2</v>
      </c>
      <c r="AF40" s="346">
        <v>13</v>
      </c>
      <c r="AG40" s="346">
        <v>11</v>
      </c>
      <c r="AH40" s="346">
        <v>15</v>
      </c>
      <c r="AI40" s="346">
        <v>15</v>
      </c>
      <c r="AJ40" s="346">
        <v>15</v>
      </c>
      <c r="AK40" s="346">
        <v>13</v>
      </c>
      <c r="AL40" s="346" t="s">
        <v>430</v>
      </c>
      <c r="AM40" s="346" t="s">
        <v>430</v>
      </c>
      <c r="AN40" s="346" t="s">
        <v>430</v>
      </c>
      <c r="AO40" s="346">
        <v>15</v>
      </c>
      <c r="AP40" s="346">
        <v>15</v>
      </c>
      <c r="AQ40" s="346">
        <v>15</v>
      </c>
      <c r="AR40" s="346">
        <v>15</v>
      </c>
      <c r="AS40" s="346">
        <v>8</v>
      </c>
      <c r="AT40" s="373"/>
      <c r="AU40" s="348" t="s">
        <v>430</v>
      </c>
      <c r="AV40" s="348" t="s">
        <v>430</v>
      </c>
      <c r="AW40" s="348" t="s">
        <v>430</v>
      </c>
      <c r="AX40" s="348" t="s">
        <v>430</v>
      </c>
      <c r="AY40" s="348">
        <v>-2.41</v>
      </c>
      <c r="AZ40" s="351"/>
      <c r="BA40" s="346" t="s">
        <v>430</v>
      </c>
      <c r="BB40" s="346" t="s">
        <v>430</v>
      </c>
      <c r="BC40" s="346" t="s">
        <v>430</v>
      </c>
      <c r="BD40" s="346" t="s">
        <v>430</v>
      </c>
      <c r="BE40" s="346">
        <v>15</v>
      </c>
      <c r="BF40" s="362"/>
      <c r="BG40" s="348">
        <v>7.2557860618264503</v>
      </c>
      <c r="BH40" s="375">
        <v>0</v>
      </c>
      <c r="BI40" s="375">
        <v>4.3635983777454999E-2</v>
      </c>
      <c r="BJ40" s="375" t="s">
        <v>430</v>
      </c>
      <c r="BK40" s="374"/>
      <c r="BL40" s="348">
        <v>71.488799643899995</v>
      </c>
      <c r="BM40" s="348">
        <v>55.082781357400002</v>
      </c>
      <c r="BN40" s="348">
        <v>1.2978429535</v>
      </c>
      <c r="BO40" s="373"/>
      <c r="BP40" s="348">
        <v>62.572116389999998</v>
      </c>
      <c r="BQ40" s="373"/>
      <c r="BR40" s="348">
        <v>57.588099999999997</v>
      </c>
      <c r="BS40" s="348">
        <v>5.2758500000000002</v>
      </c>
      <c r="BT40" s="348">
        <v>3.5788799999999998</v>
      </c>
      <c r="BU40" s="348">
        <v>33.557169999999999</v>
      </c>
      <c r="BV40" s="373"/>
      <c r="BW40" s="348">
        <v>5.6</v>
      </c>
      <c r="BX40" s="348">
        <v>23.81</v>
      </c>
      <c r="BY40" s="348" t="s">
        <v>430</v>
      </c>
      <c r="BZ40" s="348" t="s">
        <v>430</v>
      </c>
      <c r="CA40" s="348" t="s">
        <v>430</v>
      </c>
      <c r="CB40" s="348">
        <v>3.92</v>
      </c>
      <c r="CC40" s="373"/>
      <c r="CD40" s="372" t="s">
        <v>1934</v>
      </c>
      <c r="CE40" s="372" t="s">
        <v>9095</v>
      </c>
      <c r="CF40" s="372" t="s">
        <v>9096</v>
      </c>
      <c r="CG40" s="372" t="s">
        <v>9097</v>
      </c>
      <c r="CH40" s="372" t="s">
        <v>9098</v>
      </c>
      <c r="CI40" s="373"/>
      <c r="CJ40" s="354" t="s">
        <v>476</v>
      </c>
    </row>
    <row r="41" spans="1:88" s="428" customFormat="1" x14ac:dyDescent="0.25">
      <c r="A41" s="345" t="s">
        <v>9123</v>
      </c>
      <c r="B41" s="373"/>
      <c r="C41" s="719">
        <v>44810</v>
      </c>
      <c r="D41" s="373"/>
      <c r="E41" s="346">
        <v>2817.08</v>
      </c>
      <c r="F41" s="373"/>
      <c r="G41" s="347">
        <v>15.325799999999999</v>
      </c>
      <c r="H41" s="373"/>
      <c r="I41" s="651">
        <v>3.28</v>
      </c>
      <c r="J41" s="651">
        <v>7.95</v>
      </c>
      <c r="K41" s="651">
        <v>2.48</v>
      </c>
      <c r="L41" s="651">
        <v>2.62</v>
      </c>
      <c r="M41" s="374"/>
      <c r="N41" s="348">
        <v>0.56699999999999995</v>
      </c>
      <c r="O41" s="348">
        <v>0.79049999999999998</v>
      </c>
      <c r="P41" s="348">
        <v>2.6737000000000002</v>
      </c>
      <c r="Q41" s="348">
        <v>5.9157999999999999</v>
      </c>
      <c r="R41" s="348">
        <v>-0.6038</v>
      </c>
      <c r="S41" s="350">
        <v>2.0834999999999999</v>
      </c>
      <c r="T41" s="348">
        <v>5.0021000000000004</v>
      </c>
      <c r="U41" s="348">
        <v>12.524900000000001</v>
      </c>
      <c r="V41" s="348" t="s">
        <v>430</v>
      </c>
      <c r="W41" s="348" t="s">
        <v>430</v>
      </c>
      <c r="X41" s="348">
        <v>7.5260999999999996</v>
      </c>
      <c r="Y41" s="348">
        <v>-0.48699999999999999</v>
      </c>
      <c r="Z41" s="348">
        <v>2.0916999999999999</v>
      </c>
      <c r="AA41" s="348">
        <v>1.0803</v>
      </c>
      <c r="AB41" s="348">
        <v>2.5398000000000001</v>
      </c>
      <c r="AC41" s="348">
        <v>11.8911</v>
      </c>
      <c r="AD41" s="374"/>
      <c r="AE41" s="346">
        <v>1</v>
      </c>
      <c r="AF41" s="346">
        <v>1</v>
      </c>
      <c r="AG41" s="346">
        <v>1</v>
      </c>
      <c r="AH41" s="346">
        <v>10</v>
      </c>
      <c r="AI41" s="346">
        <v>10</v>
      </c>
      <c r="AJ41" s="346">
        <v>12</v>
      </c>
      <c r="AK41" s="346">
        <v>11</v>
      </c>
      <c r="AL41" s="346">
        <v>7</v>
      </c>
      <c r="AM41" s="346" t="s">
        <v>430</v>
      </c>
      <c r="AN41" s="346" t="s">
        <v>430</v>
      </c>
      <c r="AO41" s="346">
        <v>9</v>
      </c>
      <c r="AP41" s="346">
        <v>10</v>
      </c>
      <c r="AQ41" s="346">
        <v>12</v>
      </c>
      <c r="AR41" s="346">
        <v>12</v>
      </c>
      <c r="AS41" s="346">
        <v>3</v>
      </c>
      <c r="AT41" s="373"/>
      <c r="AU41" s="348" t="s">
        <v>430</v>
      </c>
      <c r="AV41" s="348" t="s">
        <v>430</v>
      </c>
      <c r="AW41" s="348" t="s">
        <v>430</v>
      </c>
      <c r="AX41" s="348">
        <v>7</v>
      </c>
      <c r="AY41" s="348">
        <v>2.39</v>
      </c>
      <c r="AZ41" s="351"/>
      <c r="BA41" s="346" t="s">
        <v>430</v>
      </c>
      <c r="BB41" s="346" t="s">
        <v>430</v>
      </c>
      <c r="BC41" s="346" t="s">
        <v>430</v>
      </c>
      <c r="BD41" s="346">
        <v>12</v>
      </c>
      <c r="BE41" s="346">
        <v>12</v>
      </c>
      <c r="BF41" s="362"/>
      <c r="BG41" s="348">
        <v>7.2359110473937998</v>
      </c>
      <c r="BH41" s="375">
        <v>0</v>
      </c>
      <c r="BI41" s="375">
        <v>8.3117124364178702E-2</v>
      </c>
      <c r="BJ41" s="375" t="s">
        <v>430</v>
      </c>
      <c r="BK41" s="374"/>
      <c r="BL41" s="348">
        <v>72.622555437599999</v>
      </c>
      <c r="BM41" s="348">
        <v>38.520851569000001</v>
      </c>
      <c r="BN41" s="348">
        <v>1.8852790756</v>
      </c>
      <c r="BO41" s="373"/>
      <c r="BP41" s="348">
        <v>56.470902930000001</v>
      </c>
      <c r="BQ41" s="373"/>
      <c r="BR41" s="348">
        <v>52.095700000000001</v>
      </c>
      <c r="BS41" s="348">
        <v>4.9356799999999996</v>
      </c>
      <c r="BT41" s="348">
        <v>9.2851099999999995</v>
      </c>
      <c r="BU41" s="348">
        <v>33.683509999999998</v>
      </c>
      <c r="BV41" s="373"/>
      <c r="BW41" s="348">
        <v>6.47</v>
      </c>
      <c r="BX41" s="348">
        <v>16.059999999999999</v>
      </c>
      <c r="BY41" s="348" t="s">
        <v>430</v>
      </c>
      <c r="BZ41" s="348">
        <v>7.58</v>
      </c>
      <c r="CA41" s="348" t="s">
        <v>430</v>
      </c>
      <c r="CB41" s="348">
        <v>3.58</v>
      </c>
      <c r="CC41" s="373"/>
      <c r="CD41" s="372" t="s">
        <v>9100</v>
      </c>
      <c r="CE41" s="372" t="s">
        <v>9101</v>
      </c>
      <c r="CF41" s="372" t="s">
        <v>9102</v>
      </c>
      <c r="CG41" s="372" t="s">
        <v>9103</v>
      </c>
      <c r="CH41" s="372" t="s">
        <v>9104</v>
      </c>
      <c r="CI41" s="373"/>
      <c r="CJ41" s="354" t="s">
        <v>443</v>
      </c>
    </row>
    <row r="42" spans="1:88" s="428" customFormat="1" x14ac:dyDescent="0.25">
      <c r="A42" s="345" t="s">
        <v>9124</v>
      </c>
      <c r="B42" s="373"/>
      <c r="C42" s="719">
        <v>41922</v>
      </c>
      <c r="D42" s="373"/>
      <c r="E42" s="346">
        <v>2234.7199999999998</v>
      </c>
      <c r="F42" s="373"/>
      <c r="G42" s="347">
        <v>29.225999999999999</v>
      </c>
      <c r="H42" s="373"/>
      <c r="I42" s="651">
        <v>2.81</v>
      </c>
      <c r="J42" s="651">
        <v>7.32</v>
      </c>
      <c r="K42" s="651">
        <v>1.54</v>
      </c>
      <c r="L42" s="651">
        <v>1.59</v>
      </c>
      <c r="M42" s="374"/>
      <c r="N42" s="348">
        <v>0.4572</v>
      </c>
      <c r="O42" s="348">
        <v>0.41920000000000002</v>
      </c>
      <c r="P42" s="348">
        <v>2.2210000000000001</v>
      </c>
      <c r="Q42" s="348">
        <v>7.6106999999999996</v>
      </c>
      <c r="R42" s="348">
        <v>0.60929999999999995</v>
      </c>
      <c r="S42" s="350">
        <v>5.2619999999999996</v>
      </c>
      <c r="T42" s="348">
        <v>6.4676999999999998</v>
      </c>
      <c r="U42" s="348">
        <v>11.117100000000001</v>
      </c>
      <c r="V42" s="348">
        <v>9.43</v>
      </c>
      <c r="W42" s="348">
        <v>10.2568</v>
      </c>
      <c r="X42" s="348">
        <v>9.2151999999999994</v>
      </c>
      <c r="Y42" s="348">
        <v>0.72030000000000005</v>
      </c>
      <c r="Z42" s="348">
        <v>4.6738999999999997</v>
      </c>
      <c r="AA42" s="348">
        <v>4.0960000000000001</v>
      </c>
      <c r="AB42" s="348">
        <v>2.1960000000000002</v>
      </c>
      <c r="AC42" s="348">
        <v>9.5891000000000002</v>
      </c>
      <c r="AD42" s="374"/>
      <c r="AE42" s="346">
        <v>9</v>
      </c>
      <c r="AF42" s="346">
        <v>7</v>
      </c>
      <c r="AG42" s="346">
        <v>9</v>
      </c>
      <c r="AH42" s="346">
        <v>2</v>
      </c>
      <c r="AI42" s="346">
        <v>5</v>
      </c>
      <c r="AJ42" s="346">
        <v>5</v>
      </c>
      <c r="AK42" s="346">
        <v>6</v>
      </c>
      <c r="AL42" s="346">
        <v>11</v>
      </c>
      <c r="AM42" s="346">
        <v>11</v>
      </c>
      <c r="AN42" s="346">
        <v>7</v>
      </c>
      <c r="AO42" s="346">
        <v>2</v>
      </c>
      <c r="AP42" s="346">
        <v>4</v>
      </c>
      <c r="AQ42" s="346">
        <v>5</v>
      </c>
      <c r="AR42" s="346">
        <v>5</v>
      </c>
      <c r="AS42" s="346">
        <v>9</v>
      </c>
      <c r="AT42" s="373"/>
      <c r="AU42" s="348">
        <v>10.34</v>
      </c>
      <c r="AV42" s="348">
        <v>10.46</v>
      </c>
      <c r="AW42" s="348">
        <v>9.58</v>
      </c>
      <c r="AX42" s="348">
        <v>7.99</v>
      </c>
      <c r="AY42" s="348">
        <v>6</v>
      </c>
      <c r="AZ42" s="351"/>
      <c r="BA42" s="346">
        <v>7</v>
      </c>
      <c r="BB42" s="346">
        <v>11</v>
      </c>
      <c r="BC42" s="346">
        <v>11</v>
      </c>
      <c r="BD42" s="346">
        <v>7</v>
      </c>
      <c r="BE42" s="346">
        <v>4</v>
      </c>
      <c r="BF42" s="362"/>
      <c r="BG42" s="348">
        <v>6.9185572188334197</v>
      </c>
      <c r="BH42" s="375">
        <v>0</v>
      </c>
      <c r="BI42" s="375">
        <v>6.9576720233753206E-2</v>
      </c>
      <c r="BJ42" s="375" t="s">
        <v>430</v>
      </c>
      <c r="BK42" s="374"/>
      <c r="BL42" s="348">
        <v>68.925720074300003</v>
      </c>
      <c r="BM42" s="348">
        <v>41.598301250299997</v>
      </c>
      <c r="BN42" s="348">
        <v>1.6569359324999999</v>
      </c>
      <c r="BO42" s="373"/>
      <c r="BP42" s="348">
        <v>55.47569859</v>
      </c>
      <c r="BQ42" s="373"/>
      <c r="BR42" s="348">
        <v>45.631</v>
      </c>
      <c r="BS42" s="348">
        <v>11.4125</v>
      </c>
      <c r="BT42" s="348">
        <v>9.4230300000000007</v>
      </c>
      <c r="BU42" s="348">
        <v>33.533470000000001</v>
      </c>
      <c r="BV42" s="373"/>
      <c r="BW42" s="348">
        <v>6.22</v>
      </c>
      <c r="BX42" s="348">
        <v>22.73</v>
      </c>
      <c r="BY42" s="348">
        <v>0.68</v>
      </c>
      <c r="BZ42" s="348">
        <v>0.68</v>
      </c>
      <c r="CA42" s="348" t="s">
        <v>430</v>
      </c>
      <c r="CB42" s="348">
        <v>2.66</v>
      </c>
      <c r="CC42" s="373"/>
      <c r="CD42" s="372" t="s">
        <v>9106</v>
      </c>
      <c r="CE42" s="372" t="s">
        <v>9107</v>
      </c>
      <c r="CF42" s="372" t="s">
        <v>4464</v>
      </c>
      <c r="CG42" s="372" t="s">
        <v>9108</v>
      </c>
      <c r="CH42" s="372" t="s">
        <v>9109</v>
      </c>
      <c r="CI42" s="373"/>
      <c r="CJ42" s="354" t="s">
        <v>602</v>
      </c>
    </row>
    <row r="43" spans="1:88" x14ac:dyDescent="0.25">
      <c r="A43" s="36" t="s">
        <v>93</v>
      </c>
      <c r="B43" s="43"/>
      <c r="C43" s="720"/>
      <c r="D43" s="43"/>
      <c r="E43" s="51"/>
      <c r="F43" s="43"/>
      <c r="G43" s="55"/>
      <c r="H43" s="43"/>
      <c r="I43" s="92"/>
      <c r="J43" s="92"/>
      <c r="K43" s="92"/>
      <c r="L43" s="92"/>
      <c r="M43" s="66"/>
      <c r="N43" s="59">
        <v>0.44109999999999999</v>
      </c>
      <c r="O43" s="59">
        <v>0.37069999999999997</v>
      </c>
      <c r="P43" s="59">
        <v>2.1032000000000002</v>
      </c>
      <c r="Q43" s="59">
        <v>6.2573999999999996</v>
      </c>
      <c r="R43" s="59">
        <v>-0.29409999999999997</v>
      </c>
      <c r="S43" s="70">
        <v>3.8351999999999999</v>
      </c>
      <c r="T43" s="59">
        <v>5.8263999999999996</v>
      </c>
      <c r="U43" s="59">
        <v>12.4306</v>
      </c>
      <c r="V43" s="59">
        <v>11.271599999999999</v>
      </c>
      <c r="W43" s="59">
        <v>12.1045</v>
      </c>
      <c r="X43" s="59">
        <v>7.8856000000000002</v>
      </c>
      <c r="Y43" s="59">
        <v>-0.35239999999999999</v>
      </c>
      <c r="Z43" s="59">
        <v>3.5451000000000001</v>
      </c>
      <c r="AA43" s="59">
        <v>2.5640999999999998</v>
      </c>
      <c r="AB43" s="59">
        <v>2.1236999999999999</v>
      </c>
      <c r="AC43" s="59">
        <v>11.439500000000001</v>
      </c>
      <c r="AD43" s="66"/>
      <c r="AE43" s="51">
        <v>15</v>
      </c>
      <c r="AF43" s="51">
        <v>15</v>
      </c>
      <c r="AG43" s="51">
        <v>15</v>
      </c>
      <c r="AH43" s="51">
        <v>15</v>
      </c>
      <c r="AI43" s="51">
        <v>15</v>
      </c>
      <c r="AJ43" s="51">
        <v>15</v>
      </c>
      <c r="AK43" s="51">
        <v>15</v>
      </c>
      <c r="AL43" s="51">
        <v>14</v>
      </c>
      <c r="AM43" s="51">
        <v>11</v>
      </c>
      <c r="AN43" s="51">
        <v>7</v>
      </c>
      <c r="AO43" s="51">
        <v>15</v>
      </c>
      <c r="AP43" s="51">
        <v>15</v>
      </c>
      <c r="AQ43" s="51">
        <v>15</v>
      </c>
      <c r="AR43" s="51">
        <v>15</v>
      </c>
      <c r="AS43" s="51">
        <v>15</v>
      </c>
      <c r="AT43" s="43"/>
      <c r="AU43" s="59">
        <v>11.98</v>
      </c>
      <c r="AV43" s="59">
        <v>12.2763636363636</v>
      </c>
      <c r="AW43" s="59">
        <v>10.894545454545501</v>
      </c>
      <c r="AX43" s="59">
        <v>7.8928571428571397</v>
      </c>
      <c r="AY43" s="59">
        <v>3.972</v>
      </c>
      <c r="AZ43" s="78"/>
      <c r="BA43" s="51">
        <v>7</v>
      </c>
      <c r="BB43" s="51">
        <v>11</v>
      </c>
      <c r="BC43" s="51">
        <v>11</v>
      </c>
      <c r="BD43" s="51">
        <v>14</v>
      </c>
      <c r="BE43" s="51">
        <v>15</v>
      </c>
      <c r="BF43" s="258"/>
      <c r="BG43" s="59"/>
      <c r="BH43" s="286"/>
      <c r="BI43" s="286"/>
      <c r="BJ43" s="286"/>
      <c r="BK43" s="66"/>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0.56699999999999995</v>
      </c>
      <c r="O44" s="60">
        <v>0.79049999999999998</v>
      </c>
      <c r="P44" s="60">
        <v>2.6737000000000002</v>
      </c>
      <c r="Q44" s="60">
        <v>9.6161999999999992</v>
      </c>
      <c r="R44" s="60">
        <v>1.7653000000000001</v>
      </c>
      <c r="S44" s="71">
        <v>6.1216999999999997</v>
      </c>
      <c r="T44" s="60">
        <v>7.9154999999999998</v>
      </c>
      <c r="U44" s="60">
        <v>15.2857</v>
      </c>
      <c r="V44" s="60">
        <v>15.9396</v>
      </c>
      <c r="W44" s="60">
        <v>15.429399999999999</v>
      </c>
      <c r="X44" s="60">
        <v>11.552300000000001</v>
      </c>
      <c r="Y44" s="60">
        <v>1.4773000000000001</v>
      </c>
      <c r="Z44" s="60">
        <v>7.2432999999999996</v>
      </c>
      <c r="AA44" s="60">
        <v>5.359</v>
      </c>
      <c r="AB44" s="60">
        <v>2.6604000000000001</v>
      </c>
      <c r="AC44" s="60">
        <v>14.597200000000001</v>
      </c>
      <c r="AD44" s="67"/>
      <c r="AE44" s="52"/>
      <c r="AF44" s="52"/>
      <c r="AG44" s="52"/>
      <c r="AH44" s="52"/>
      <c r="AI44" s="52"/>
      <c r="AJ44" s="52"/>
      <c r="AK44" s="52"/>
      <c r="AL44" s="52"/>
      <c r="AM44" s="52"/>
      <c r="AN44" s="52"/>
      <c r="AO44" s="52"/>
      <c r="AP44" s="52"/>
      <c r="AQ44" s="52"/>
      <c r="AR44" s="52"/>
      <c r="AS44" s="52"/>
      <c r="AT44" s="44"/>
      <c r="AU44" s="60">
        <v>15.37</v>
      </c>
      <c r="AV44" s="60">
        <v>16.61</v>
      </c>
      <c r="AW44" s="60">
        <v>13.38</v>
      </c>
      <c r="AX44" s="60">
        <v>10.11</v>
      </c>
      <c r="AY44" s="60">
        <v>8.18</v>
      </c>
      <c r="AZ44" s="79"/>
      <c r="BA44" s="52"/>
      <c r="BB44" s="52"/>
      <c r="BC44" s="52"/>
      <c r="BD44" s="52"/>
      <c r="BE44" s="52"/>
      <c r="BF44" s="259"/>
      <c r="BG44" s="60"/>
      <c r="BH44" s="288"/>
      <c r="BI44" s="288"/>
      <c r="BJ44" s="288"/>
      <c r="BK44" s="67"/>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0.2102</v>
      </c>
      <c r="O45" s="60">
        <v>-3.2199999999999999E-2</v>
      </c>
      <c r="P45" s="60">
        <v>0.84630000000000005</v>
      </c>
      <c r="Q45" s="60">
        <v>4.2565</v>
      </c>
      <c r="R45" s="60">
        <v>-4.5178000000000003</v>
      </c>
      <c r="S45" s="71">
        <v>-0.36149999999999999</v>
      </c>
      <c r="T45" s="60">
        <v>1.4286000000000001</v>
      </c>
      <c r="U45" s="60">
        <v>10.475099999999999</v>
      </c>
      <c r="V45" s="60">
        <v>9.43</v>
      </c>
      <c r="W45" s="60">
        <v>10.2568</v>
      </c>
      <c r="X45" s="60">
        <v>6.1516000000000002</v>
      </c>
      <c r="Y45" s="60">
        <v>-4.4577</v>
      </c>
      <c r="Z45" s="60">
        <v>-0.43530000000000002</v>
      </c>
      <c r="AA45" s="60">
        <v>-1.5424</v>
      </c>
      <c r="AB45" s="60">
        <v>0.95589999999999997</v>
      </c>
      <c r="AC45" s="60">
        <v>7.9869000000000003</v>
      </c>
      <c r="AD45" s="67"/>
      <c r="AE45" s="52"/>
      <c r="AF45" s="52"/>
      <c r="AG45" s="52"/>
      <c r="AH45" s="52"/>
      <c r="AI45" s="52"/>
      <c r="AJ45" s="52"/>
      <c r="AK45" s="52"/>
      <c r="AL45" s="52"/>
      <c r="AM45" s="52"/>
      <c r="AN45" s="52"/>
      <c r="AO45" s="52"/>
      <c r="AP45" s="52"/>
      <c r="AQ45" s="52"/>
      <c r="AR45" s="52"/>
      <c r="AS45" s="52"/>
      <c r="AT45" s="44"/>
      <c r="AU45" s="60">
        <v>10.34</v>
      </c>
      <c r="AV45" s="60">
        <v>10.46</v>
      </c>
      <c r="AW45" s="60">
        <v>9.58</v>
      </c>
      <c r="AX45" s="60">
        <v>3.96</v>
      </c>
      <c r="AY45" s="60">
        <v>-2.41</v>
      </c>
      <c r="AZ45" s="79"/>
      <c r="BA45" s="52"/>
      <c r="BB45" s="52"/>
      <c r="BC45" s="52"/>
      <c r="BD45" s="52"/>
      <c r="BE45" s="52"/>
      <c r="BF45" s="259"/>
      <c r="BG45" s="60"/>
      <c r="BH45" s="288"/>
      <c r="BI45" s="288"/>
      <c r="BJ45" s="288"/>
      <c r="BK45" s="67"/>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0.46389999999999998</v>
      </c>
      <c r="O46" s="61">
        <v>0.41060000000000002</v>
      </c>
      <c r="P46" s="61">
        <v>2.3407</v>
      </c>
      <c r="Q46" s="61">
        <v>6.0602</v>
      </c>
      <c r="R46" s="61">
        <v>-0.26590000000000003</v>
      </c>
      <c r="S46" s="72">
        <v>4.5949</v>
      </c>
      <c r="T46" s="61">
        <v>6.0656999999999996</v>
      </c>
      <c r="U46" s="61">
        <v>12.440899999999999</v>
      </c>
      <c r="V46" s="61">
        <v>10.921799999999999</v>
      </c>
      <c r="W46" s="61">
        <v>12.029199999999999</v>
      </c>
      <c r="X46" s="61">
        <v>7.7354000000000003</v>
      </c>
      <c r="Y46" s="61">
        <v>-0.21879999999999999</v>
      </c>
      <c r="Z46" s="61">
        <v>3.7982</v>
      </c>
      <c r="AA46" s="61">
        <v>2.8706999999999998</v>
      </c>
      <c r="AB46" s="61">
        <v>2.2679999999999998</v>
      </c>
      <c r="AC46" s="61">
        <v>11.8911</v>
      </c>
      <c r="AD46" s="68"/>
      <c r="AE46" s="53"/>
      <c r="AF46" s="53"/>
      <c r="AG46" s="53"/>
      <c r="AH46" s="53"/>
      <c r="AI46" s="53"/>
      <c r="AJ46" s="53"/>
      <c r="AK46" s="53"/>
      <c r="AL46" s="53"/>
      <c r="AM46" s="53"/>
      <c r="AN46" s="53"/>
      <c r="AO46" s="53"/>
      <c r="AP46" s="53"/>
      <c r="AQ46" s="53"/>
      <c r="AR46" s="53"/>
      <c r="AS46" s="53"/>
      <c r="AT46" s="45"/>
      <c r="AU46" s="61">
        <v>11.83</v>
      </c>
      <c r="AV46" s="61">
        <v>11.93</v>
      </c>
      <c r="AW46" s="61">
        <v>10.62</v>
      </c>
      <c r="AX46" s="61">
        <v>7.95</v>
      </c>
      <c r="AY46" s="61">
        <v>4.47</v>
      </c>
      <c r="AZ46" s="80"/>
      <c r="BA46" s="53"/>
      <c r="BB46" s="53"/>
      <c r="BC46" s="53"/>
      <c r="BD46" s="53"/>
      <c r="BE46" s="53"/>
      <c r="BF46" s="262"/>
      <c r="BG46" s="61"/>
      <c r="BH46" s="291"/>
      <c r="BI46" s="291"/>
      <c r="BJ46" s="291"/>
      <c r="BK46" s="68"/>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324</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4"/>
      <c r="BB47" s="54"/>
      <c r="BC47" s="54"/>
      <c r="BD47" s="54"/>
      <c r="BE47" s="54"/>
      <c r="BF47" s="263"/>
      <c r="BG47" s="62"/>
      <c r="BH47" s="293"/>
      <c r="BI47" s="293"/>
      <c r="BJ47" s="293"/>
      <c r="BK47" s="69"/>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428" customFormat="1" x14ac:dyDescent="0.25">
      <c r="A48" s="481" t="s">
        <v>9125</v>
      </c>
      <c r="B48" s="402"/>
      <c r="C48" s="724">
        <v>45349</v>
      </c>
      <c r="D48" s="402"/>
      <c r="E48" s="403">
        <v>2661.49</v>
      </c>
      <c r="F48" s="402"/>
      <c r="G48" s="404">
        <v>11.718500000000001</v>
      </c>
      <c r="H48" s="402"/>
      <c r="I48" s="650">
        <v>4.57</v>
      </c>
      <c r="J48" s="650">
        <v>7.5</v>
      </c>
      <c r="K48" s="650">
        <v>3.6147999999999998</v>
      </c>
      <c r="L48" s="650">
        <v>3.7658900000000002</v>
      </c>
      <c r="M48" s="406"/>
      <c r="N48" s="405">
        <v>5.5500000000000001E-2</v>
      </c>
      <c r="O48" s="405">
        <v>0.10929999999999999</v>
      </c>
      <c r="P48" s="405">
        <v>1.5134000000000001</v>
      </c>
      <c r="Q48" s="405">
        <v>2.5276000000000001</v>
      </c>
      <c r="R48" s="405">
        <v>2.1762999999999999</v>
      </c>
      <c r="S48" s="407">
        <v>3.8874</v>
      </c>
      <c r="T48" s="405">
        <v>5.8277999999999999</v>
      </c>
      <c r="U48" s="405" t="s">
        <v>430</v>
      </c>
      <c r="V48" s="405" t="s">
        <v>430</v>
      </c>
      <c r="W48" s="405" t="s">
        <v>430</v>
      </c>
      <c r="X48" s="405">
        <v>2.9664000000000001</v>
      </c>
      <c r="Y48" s="405">
        <v>2.1869999999999998</v>
      </c>
      <c r="Z48" s="405">
        <v>3.2467000000000001</v>
      </c>
      <c r="AA48" s="405">
        <v>3.6192000000000002</v>
      </c>
      <c r="AB48" s="405">
        <v>1.5468</v>
      </c>
      <c r="AC48" s="405">
        <v>7.0641999999999996</v>
      </c>
      <c r="AD48" s="406"/>
      <c r="AE48" s="403">
        <v>19</v>
      </c>
      <c r="AF48" s="403">
        <v>17</v>
      </c>
      <c r="AG48" s="403">
        <v>16</v>
      </c>
      <c r="AH48" s="403">
        <v>21</v>
      </c>
      <c r="AI48" s="403">
        <v>3</v>
      </c>
      <c r="AJ48" s="403">
        <v>3</v>
      </c>
      <c r="AK48" s="403">
        <v>1</v>
      </c>
      <c r="AL48" s="403" t="s">
        <v>430</v>
      </c>
      <c r="AM48" s="403" t="s">
        <v>430</v>
      </c>
      <c r="AN48" s="403" t="s">
        <v>430</v>
      </c>
      <c r="AO48" s="403">
        <v>21</v>
      </c>
      <c r="AP48" s="403">
        <v>3</v>
      </c>
      <c r="AQ48" s="403">
        <v>5</v>
      </c>
      <c r="AR48" s="403">
        <v>2</v>
      </c>
      <c r="AS48" s="403">
        <v>15</v>
      </c>
      <c r="AT48" s="402"/>
      <c r="AU48" s="405" t="s">
        <v>430</v>
      </c>
      <c r="AV48" s="405" t="s">
        <v>430</v>
      </c>
      <c r="AW48" s="405" t="s">
        <v>430</v>
      </c>
      <c r="AX48" s="405" t="s">
        <v>430</v>
      </c>
      <c r="AY48" s="405">
        <v>4.6100000000000003</v>
      </c>
      <c r="AZ48" s="408"/>
      <c r="BA48" s="403" t="s">
        <v>430</v>
      </c>
      <c r="BB48" s="403" t="s">
        <v>430</v>
      </c>
      <c r="BC48" s="403" t="s">
        <v>430</v>
      </c>
      <c r="BD48" s="403" t="s">
        <v>430</v>
      </c>
      <c r="BE48" s="403">
        <v>4</v>
      </c>
      <c r="BF48" s="409"/>
      <c r="BG48" s="405">
        <v>3.2368242678889501</v>
      </c>
      <c r="BH48" s="410">
        <v>0</v>
      </c>
      <c r="BI48" s="410">
        <v>4.4297332341582597E-2</v>
      </c>
      <c r="BJ48" s="410" t="s">
        <v>430</v>
      </c>
      <c r="BK48" s="406"/>
      <c r="BL48" s="405">
        <v>36.121659796899998</v>
      </c>
      <c r="BM48" s="405">
        <v>6.2663104053999996</v>
      </c>
      <c r="BN48" s="405">
        <v>5.7644223569999999</v>
      </c>
      <c r="BO48" s="402"/>
      <c r="BP48" s="405">
        <v>14.67604968</v>
      </c>
      <c r="BQ48" s="402"/>
      <c r="BR48" s="405">
        <v>19.536000000000001</v>
      </c>
      <c r="BS48" s="405">
        <v>4.9467299999999996</v>
      </c>
      <c r="BT48" s="405">
        <v>2.97105</v>
      </c>
      <c r="BU48" s="405">
        <v>72.546220000000005</v>
      </c>
      <c r="BV48" s="402"/>
      <c r="BW48" s="405">
        <v>46.19</v>
      </c>
      <c r="BX48" s="405">
        <v>12.79</v>
      </c>
      <c r="BY48" s="405" t="s">
        <v>430</v>
      </c>
      <c r="BZ48" s="405" t="s">
        <v>430</v>
      </c>
      <c r="CA48" s="405" t="s">
        <v>430</v>
      </c>
      <c r="CB48" s="405">
        <v>13.57</v>
      </c>
      <c r="CC48" s="402"/>
      <c r="CD48" s="401" t="s">
        <v>9126</v>
      </c>
      <c r="CE48" s="401" t="s">
        <v>9127</v>
      </c>
      <c r="CF48" s="401" t="s">
        <v>9128</v>
      </c>
      <c r="CG48" s="401" t="s">
        <v>3307</v>
      </c>
      <c r="CH48" s="401" t="s">
        <v>9129</v>
      </c>
      <c r="CI48" s="402"/>
      <c r="CJ48" s="411" t="s">
        <v>443</v>
      </c>
    </row>
    <row r="49" spans="1:88" s="428" customFormat="1" x14ac:dyDescent="0.25">
      <c r="A49" s="345" t="s">
        <v>9130</v>
      </c>
      <c r="B49" s="373"/>
      <c r="C49" s="719">
        <v>44967</v>
      </c>
      <c r="D49" s="373"/>
      <c r="E49" s="346">
        <v>2186.98</v>
      </c>
      <c r="F49" s="373"/>
      <c r="G49" s="347">
        <v>14.420999999999999</v>
      </c>
      <c r="H49" s="373"/>
      <c r="I49" s="651">
        <v>2.4700000000000002</v>
      </c>
      <c r="J49" s="651">
        <v>7.19</v>
      </c>
      <c r="K49" s="651">
        <v>2.0099999999999998</v>
      </c>
      <c r="L49" s="651">
        <v>2.13</v>
      </c>
      <c r="M49" s="374"/>
      <c r="N49" s="348">
        <v>0.32700000000000001</v>
      </c>
      <c r="O49" s="348">
        <v>0.33400000000000002</v>
      </c>
      <c r="P49" s="348">
        <v>1.9944999999999999</v>
      </c>
      <c r="Q49" s="348">
        <v>6.7747999999999999</v>
      </c>
      <c r="R49" s="348">
        <v>-1.8713</v>
      </c>
      <c r="S49" s="350">
        <v>1.3066</v>
      </c>
      <c r="T49" s="348">
        <v>5.4739000000000004</v>
      </c>
      <c r="U49" s="348">
        <v>10.980700000000001</v>
      </c>
      <c r="V49" s="348" t="s">
        <v>430</v>
      </c>
      <c r="W49" s="348" t="s">
        <v>430</v>
      </c>
      <c r="X49" s="348">
        <v>8.3552</v>
      </c>
      <c r="Y49" s="348">
        <v>-1.6839</v>
      </c>
      <c r="Z49" s="348">
        <v>1.4562999999999999</v>
      </c>
      <c r="AA49" s="348">
        <v>-9.01E-2</v>
      </c>
      <c r="AB49" s="348">
        <v>2.0956000000000001</v>
      </c>
      <c r="AC49" s="348">
        <v>11.476000000000001</v>
      </c>
      <c r="AD49" s="374"/>
      <c r="AE49" s="346">
        <v>13</v>
      </c>
      <c r="AF49" s="346">
        <v>9</v>
      </c>
      <c r="AG49" s="346">
        <v>10</v>
      </c>
      <c r="AH49" s="346">
        <v>6</v>
      </c>
      <c r="AI49" s="346">
        <v>12</v>
      </c>
      <c r="AJ49" s="346">
        <v>9</v>
      </c>
      <c r="AK49" s="346">
        <v>2</v>
      </c>
      <c r="AL49" s="346">
        <v>3</v>
      </c>
      <c r="AM49" s="346" t="s">
        <v>430</v>
      </c>
      <c r="AN49" s="346" t="s">
        <v>430</v>
      </c>
      <c r="AO49" s="346">
        <v>7</v>
      </c>
      <c r="AP49" s="346">
        <v>12</v>
      </c>
      <c r="AQ49" s="346">
        <v>10</v>
      </c>
      <c r="AR49" s="346">
        <v>10</v>
      </c>
      <c r="AS49" s="346">
        <v>9</v>
      </c>
      <c r="AT49" s="373"/>
      <c r="AU49" s="348" t="s">
        <v>430</v>
      </c>
      <c r="AV49" s="348" t="s">
        <v>430</v>
      </c>
      <c r="AW49" s="348" t="s">
        <v>430</v>
      </c>
      <c r="AX49" s="348">
        <v>6.72</v>
      </c>
      <c r="AY49" s="348">
        <v>1.24</v>
      </c>
      <c r="AZ49" s="351"/>
      <c r="BA49" s="346" t="s">
        <v>430</v>
      </c>
      <c r="BB49" s="346" t="s">
        <v>430</v>
      </c>
      <c r="BC49" s="346" t="s">
        <v>430</v>
      </c>
      <c r="BD49" s="346">
        <v>2</v>
      </c>
      <c r="BE49" s="346">
        <v>10</v>
      </c>
      <c r="BF49" s="362"/>
      <c r="BG49" s="348">
        <v>7.7646744376234098</v>
      </c>
      <c r="BH49" s="375">
        <v>0</v>
      </c>
      <c r="BI49" s="375">
        <v>6.21656134605083E-2</v>
      </c>
      <c r="BJ49" s="375" t="s">
        <v>430</v>
      </c>
      <c r="BK49" s="374"/>
      <c r="BL49" s="348">
        <v>73.673145118799994</v>
      </c>
      <c r="BM49" s="348">
        <v>49.824726105800003</v>
      </c>
      <c r="BN49" s="348">
        <v>1.4786462642</v>
      </c>
      <c r="BO49" s="373"/>
      <c r="BP49" s="348">
        <v>64.115454569999997</v>
      </c>
      <c r="BQ49" s="373"/>
      <c r="BR49" s="348">
        <v>48.028399999999998</v>
      </c>
      <c r="BS49" s="348">
        <v>7.9689699999999997</v>
      </c>
      <c r="BT49" s="348">
        <v>9.9402699999999999</v>
      </c>
      <c r="BU49" s="348">
        <v>34.062359999999998</v>
      </c>
      <c r="BV49" s="373"/>
      <c r="BW49" s="348">
        <v>6.77</v>
      </c>
      <c r="BX49" s="348">
        <v>12.49</v>
      </c>
      <c r="BY49" s="348">
        <v>3.79</v>
      </c>
      <c r="BZ49" s="348" t="s">
        <v>430</v>
      </c>
      <c r="CA49" s="348" t="s">
        <v>430</v>
      </c>
      <c r="CB49" s="348">
        <v>10.71</v>
      </c>
      <c r="CC49" s="373"/>
      <c r="CD49" s="372" t="s">
        <v>9131</v>
      </c>
      <c r="CE49" s="372" t="s">
        <v>9132</v>
      </c>
      <c r="CF49" s="372" t="s">
        <v>9133</v>
      </c>
      <c r="CG49" s="372" t="s">
        <v>9134</v>
      </c>
      <c r="CH49" s="372" t="s">
        <v>9135</v>
      </c>
      <c r="CI49" s="373"/>
      <c r="CJ49" s="354" t="s">
        <v>554</v>
      </c>
    </row>
    <row r="50" spans="1:88" s="428" customFormat="1" x14ac:dyDescent="0.25">
      <c r="A50" s="345" t="s">
        <v>9136</v>
      </c>
      <c r="B50" s="373"/>
      <c r="C50" s="719">
        <v>44784</v>
      </c>
      <c r="D50" s="373"/>
      <c r="E50" s="346">
        <v>2126.5100000000002</v>
      </c>
      <c r="F50" s="373"/>
      <c r="G50" s="347">
        <v>14.516</v>
      </c>
      <c r="H50" s="373"/>
      <c r="I50" s="651">
        <v>5.6</v>
      </c>
      <c r="J50" s="651">
        <v>6.9</v>
      </c>
      <c r="K50" s="651">
        <v>3.26</v>
      </c>
      <c r="L50" s="651">
        <v>3.42</v>
      </c>
      <c r="M50" s="374"/>
      <c r="N50" s="348">
        <v>0.2555</v>
      </c>
      <c r="O50" s="348">
        <v>0.18629999999999999</v>
      </c>
      <c r="P50" s="348">
        <v>1.6313</v>
      </c>
      <c r="Q50" s="348">
        <v>5.3181000000000003</v>
      </c>
      <c r="R50" s="348">
        <v>-0.1719</v>
      </c>
      <c r="S50" s="350">
        <v>3.4788000000000001</v>
      </c>
      <c r="T50" s="348">
        <v>5.3947000000000003</v>
      </c>
      <c r="U50" s="348">
        <v>10.609</v>
      </c>
      <c r="V50" s="348" t="s">
        <v>430</v>
      </c>
      <c r="W50" s="348" t="s">
        <v>430</v>
      </c>
      <c r="X50" s="348">
        <v>6.6569000000000003</v>
      </c>
      <c r="Y50" s="348">
        <v>-0.3569</v>
      </c>
      <c r="Z50" s="348">
        <v>3.2726000000000002</v>
      </c>
      <c r="AA50" s="348">
        <v>2.1461999999999999</v>
      </c>
      <c r="AB50" s="348">
        <v>1.7596000000000001</v>
      </c>
      <c r="AC50" s="348">
        <v>10.1051</v>
      </c>
      <c r="AD50" s="374"/>
      <c r="AE50" s="346">
        <v>16</v>
      </c>
      <c r="AF50" s="346">
        <v>13</v>
      </c>
      <c r="AG50" s="346">
        <v>14</v>
      </c>
      <c r="AH50" s="346">
        <v>12</v>
      </c>
      <c r="AI50" s="346">
        <v>7</v>
      </c>
      <c r="AJ50" s="346">
        <v>5</v>
      </c>
      <c r="AK50" s="346">
        <v>3</v>
      </c>
      <c r="AL50" s="346">
        <v>4</v>
      </c>
      <c r="AM50" s="346" t="s">
        <v>430</v>
      </c>
      <c r="AN50" s="346" t="s">
        <v>430</v>
      </c>
      <c r="AO50" s="346">
        <v>14</v>
      </c>
      <c r="AP50" s="346">
        <v>7</v>
      </c>
      <c r="AQ50" s="346">
        <v>4</v>
      </c>
      <c r="AR50" s="346">
        <v>5</v>
      </c>
      <c r="AS50" s="346">
        <v>13</v>
      </c>
      <c r="AT50" s="373"/>
      <c r="AU50" s="348" t="s">
        <v>430</v>
      </c>
      <c r="AV50" s="348" t="s">
        <v>430</v>
      </c>
      <c r="AW50" s="348" t="s">
        <v>430</v>
      </c>
      <c r="AX50" s="348">
        <v>6.84</v>
      </c>
      <c r="AY50" s="348">
        <v>3.35</v>
      </c>
      <c r="AZ50" s="351"/>
      <c r="BA50" s="346" t="s">
        <v>430</v>
      </c>
      <c r="BB50" s="346" t="s">
        <v>430</v>
      </c>
      <c r="BC50" s="346" t="s">
        <v>430</v>
      </c>
      <c r="BD50" s="346">
        <v>1</v>
      </c>
      <c r="BE50" s="346">
        <v>6</v>
      </c>
      <c r="BF50" s="362"/>
      <c r="BG50" s="348">
        <v>7.1974873683627303</v>
      </c>
      <c r="BH50" s="375">
        <v>0</v>
      </c>
      <c r="BI50" s="375">
        <v>6.17120489119816E-2</v>
      </c>
      <c r="BJ50" s="375" t="s">
        <v>430</v>
      </c>
      <c r="BK50" s="374"/>
      <c r="BL50" s="348">
        <v>69.000983587999997</v>
      </c>
      <c r="BM50" s="348">
        <v>44.291114416100001</v>
      </c>
      <c r="BN50" s="348">
        <v>1.5578967587000001</v>
      </c>
      <c r="BO50" s="373"/>
      <c r="BP50" s="348">
        <v>53.947409260000001</v>
      </c>
      <c r="BQ50" s="373"/>
      <c r="BR50" s="348">
        <v>49.771799999999999</v>
      </c>
      <c r="BS50" s="348">
        <v>7.8685799999999997</v>
      </c>
      <c r="BT50" s="348">
        <v>9.1364599999999996</v>
      </c>
      <c r="BU50" s="348">
        <v>33.22316</v>
      </c>
      <c r="BV50" s="373"/>
      <c r="BW50" s="348">
        <v>10.81</v>
      </c>
      <c r="BX50" s="348">
        <v>7.29</v>
      </c>
      <c r="BY50" s="348">
        <v>8.02</v>
      </c>
      <c r="BZ50" s="348">
        <v>1.19</v>
      </c>
      <c r="CA50" s="348" t="s">
        <v>430</v>
      </c>
      <c r="CB50" s="348">
        <v>5.39</v>
      </c>
      <c r="CC50" s="373"/>
      <c r="CD50" s="372" t="s">
        <v>9137</v>
      </c>
      <c r="CE50" s="372" t="s">
        <v>9138</v>
      </c>
      <c r="CF50" s="372" t="s">
        <v>9139</v>
      </c>
      <c r="CG50" s="372" t="s">
        <v>9140</v>
      </c>
      <c r="CH50" s="372" t="s">
        <v>587</v>
      </c>
      <c r="CI50" s="373"/>
      <c r="CJ50" s="354" t="s">
        <v>615</v>
      </c>
    </row>
    <row r="51" spans="1:88" s="428" customFormat="1" x14ac:dyDescent="0.25">
      <c r="A51" s="345" t="s">
        <v>9141</v>
      </c>
      <c r="B51" s="373"/>
      <c r="C51" s="719">
        <v>40528</v>
      </c>
      <c r="D51" s="373"/>
      <c r="E51" s="346">
        <v>1665.74</v>
      </c>
      <c r="F51" s="373"/>
      <c r="G51" s="347">
        <v>34.921799999999998</v>
      </c>
      <c r="H51" s="373"/>
      <c r="I51" s="651">
        <v>5.62</v>
      </c>
      <c r="J51" s="651">
        <v>7.04</v>
      </c>
      <c r="K51" s="651">
        <v>3.59</v>
      </c>
      <c r="L51" s="651">
        <v>3.75</v>
      </c>
      <c r="M51" s="374"/>
      <c r="N51" s="348">
        <v>0.2863</v>
      </c>
      <c r="O51" s="348">
        <v>3.78E-2</v>
      </c>
      <c r="P51" s="348">
        <v>1.8099000000000001</v>
      </c>
      <c r="Q51" s="348">
        <v>5.0529000000000002</v>
      </c>
      <c r="R51" s="348">
        <v>-3.1880999999999999</v>
      </c>
      <c r="S51" s="350">
        <v>-0.3649</v>
      </c>
      <c r="T51" s="348">
        <v>2.9868000000000001</v>
      </c>
      <c r="U51" s="348">
        <v>8.7748000000000008</v>
      </c>
      <c r="V51" s="348">
        <v>7.7046000000000001</v>
      </c>
      <c r="W51" s="348">
        <v>7.4539</v>
      </c>
      <c r="X51" s="348">
        <v>7.0534999999999997</v>
      </c>
      <c r="Y51" s="348">
        <v>-3.0125000000000002</v>
      </c>
      <c r="Z51" s="348">
        <v>-0.13869999999999999</v>
      </c>
      <c r="AA51" s="348">
        <v>-1.4408000000000001</v>
      </c>
      <c r="AB51" s="348">
        <v>2.0335999999999999</v>
      </c>
      <c r="AC51" s="348">
        <v>8.3846000000000007</v>
      </c>
      <c r="AD51" s="374"/>
      <c r="AE51" s="346">
        <v>15</v>
      </c>
      <c r="AF51" s="346">
        <v>19</v>
      </c>
      <c r="AG51" s="346">
        <v>12</v>
      </c>
      <c r="AH51" s="346">
        <v>14</v>
      </c>
      <c r="AI51" s="346">
        <v>15</v>
      </c>
      <c r="AJ51" s="346">
        <v>13</v>
      </c>
      <c r="AK51" s="346">
        <v>8</v>
      </c>
      <c r="AL51" s="346">
        <v>9</v>
      </c>
      <c r="AM51" s="346">
        <v>4</v>
      </c>
      <c r="AN51" s="346">
        <v>3</v>
      </c>
      <c r="AO51" s="346">
        <v>13</v>
      </c>
      <c r="AP51" s="346">
        <v>15</v>
      </c>
      <c r="AQ51" s="346">
        <v>15</v>
      </c>
      <c r="AR51" s="346">
        <v>12</v>
      </c>
      <c r="AS51" s="346">
        <v>11</v>
      </c>
      <c r="AT51" s="373"/>
      <c r="AU51" s="348">
        <v>7.5</v>
      </c>
      <c r="AV51" s="348">
        <v>7.89</v>
      </c>
      <c r="AW51" s="348">
        <v>6.97</v>
      </c>
      <c r="AX51" s="348">
        <v>4.03</v>
      </c>
      <c r="AY51" s="348">
        <v>-1.28</v>
      </c>
      <c r="AZ51" s="351"/>
      <c r="BA51" s="346">
        <v>4</v>
      </c>
      <c r="BB51" s="346">
        <v>5</v>
      </c>
      <c r="BC51" s="346">
        <v>4</v>
      </c>
      <c r="BD51" s="346">
        <v>8</v>
      </c>
      <c r="BE51" s="346">
        <v>15</v>
      </c>
      <c r="BF51" s="362"/>
      <c r="BG51" s="348">
        <v>7.72285534299135</v>
      </c>
      <c r="BH51" s="375">
        <v>0</v>
      </c>
      <c r="BI51" s="375">
        <v>3.9377058502083E-2</v>
      </c>
      <c r="BJ51" s="375" t="s">
        <v>430</v>
      </c>
      <c r="BK51" s="374"/>
      <c r="BL51" s="348">
        <v>70.949460913899998</v>
      </c>
      <c r="BM51" s="348">
        <v>60.710381912700001</v>
      </c>
      <c r="BN51" s="348">
        <v>1.1686544983</v>
      </c>
      <c r="BO51" s="373"/>
      <c r="BP51" s="348">
        <v>59.840141989999999</v>
      </c>
      <c r="BQ51" s="373"/>
      <c r="BR51" s="348">
        <v>51.889699999999998</v>
      </c>
      <c r="BS51" s="348">
        <v>12.072800000000001</v>
      </c>
      <c r="BT51" s="348">
        <v>8.0873899999999992</v>
      </c>
      <c r="BU51" s="348">
        <v>27.950109999999999</v>
      </c>
      <c r="BV51" s="373"/>
      <c r="BW51" s="348">
        <v>12.34</v>
      </c>
      <c r="BX51" s="348">
        <v>7.84</v>
      </c>
      <c r="BY51" s="348" t="s">
        <v>430</v>
      </c>
      <c r="BZ51" s="348" t="s">
        <v>430</v>
      </c>
      <c r="CA51" s="348" t="s">
        <v>430</v>
      </c>
      <c r="CB51" s="348">
        <v>6</v>
      </c>
      <c r="CC51" s="373"/>
      <c r="CD51" s="372" t="s">
        <v>9142</v>
      </c>
      <c r="CE51" s="372" t="s">
        <v>9143</v>
      </c>
      <c r="CF51" s="372" t="s">
        <v>9144</v>
      </c>
      <c r="CG51" s="372" t="s">
        <v>9145</v>
      </c>
      <c r="CH51" s="372" t="s">
        <v>9146</v>
      </c>
      <c r="CI51" s="373"/>
      <c r="CJ51" s="354" t="s">
        <v>443</v>
      </c>
    </row>
    <row r="52" spans="1:88" s="428" customFormat="1" x14ac:dyDescent="0.25">
      <c r="A52" s="345" t="s">
        <v>9147</v>
      </c>
      <c r="B52" s="373"/>
      <c r="C52" s="719">
        <v>40581</v>
      </c>
      <c r="D52" s="373"/>
      <c r="E52" s="346">
        <v>1516.45</v>
      </c>
      <c r="F52" s="373"/>
      <c r="G52" s="347">
        <v>43.654899999999998</v>
      </c>
      <c r="H52" s="373"/>
      <c r="I52" s="651">
        <v>3.48</v>
      </c>
      <c r="J52" s="651">
        <v>7.23</v>
      </c>
      <c r="K52" s="651">
        <v>2.64</v>
      </c>
      <c r="L52" s="651">
        <v>2.75</v>
      </c>
      <c r="M52" s="374"/>
      <c r="N52" s="348">
        <v>0.3291</v>
      </c>
      <c r="O52" s="348">
        <v>0.31319999999999998</v>
      </c>
      <c r="P52" s="348">
        <v>2.1817000000000002</v>
      </c>
      <c r="Q52" s="348">
        <v>4.8620000000000001</v>
      </c>
      <c r="R52" s="348">
        <v>-1.1407</v>
      </c>
      <c r="S52" s="350">
        <v>1.2255</v>
      </c>
      <c r="T52" s="348">
        <v>3.8043</v>
      </c>
      <c r="U52" s="348">
        <v>9.8039000000000005</v>
      </c>
      <c r="V52" s="348">
        <v>7.9960000000000004</v>
      </c>
      <c r="W52" s="348">
        <v>8.3071000000000002</v>
      </c>
      <c r="X52" s="348">
        <v>6.2183999999999999</v>
      </c>
      <c r="Y52" s="348">
        <v>-1.0719000000000001</v>
      </c>
      <c r="Z52" s="348">
        <v>1.0209999999999999</v>
      </c>
      <c r="AA52" s="348">
        <v>0.63739999999999997</v>
      </c>
      <c r="AB52" s="348">
        <v>2.3069999999999999</v>
      </c>
      <c r="AC52" s="348">
        <v>10.0519</v>
      </c>
      <c r="AD52" s="374"/>
      <c r="AE52" s="346">
        <v>11</v>
      </c>
      <c r="AF52" s="346">
        <v>10</v>
      </c>
      <c r="AG52" s="346">
        <v>8</v>
      </c>
      <c r="AH52" s="346">
        <v>16</v>
      </c>
      <c r="AI52" s="346">
        <v>9</v>
      </c>
      <c r="AJ52" s="346">
        <v>10</v>
      </c>
      <c r="AK52" s="346">
        <v>5</v>
      </c>
      <c r="AL52" s="346">
        <v>6</v>
      </c>
      <c r="AM52" s="346">
        <v>3</v>
      </c>
      <c r="AN52" s="346">
        <v>2</v>
      </c>
      <c r="AO52" s="346">
        <v>17</v>
      </c>
      <c r="AP52" s="346">
        <v>9</v>
      </c>
      <c r="AQ52" s="346">
        <v>12</v>
      </c>
      <c r="AR52" s="346">
        <v>7</v>
      </c>
      <c r="AS52" s="346">
        <v>6</v>
      </c>
      <c r="AT52" s="373"/>
      <c r="AU52" s="348">
        <v>8.34</v>
      </c>
      <c r="AV52" s="348">
        <v>8.49</v>
      </c>
      <c r="AW52" s="348">
        <v>7.81</v>
      </c>
      <c r="AX52" s="348">
        <v>5.15</v>
      </c>
      <c r="AY52" s="348">
        <v>1.48</v>
      </c>
      <c r="AZ52" s="351"/>
      <c r="BA52" s="346">
        <v>2</v>
      </c>
      <c r="BB52" s="346">
        <v>3</v>
      </c>
      <c r="BC52" s="346">
        <v>2</v>
      </c>
      <c r="BD52" s="346">
        <v>6</v>
      </c>
      <c r="BE52" s="346">
        <v>8</v>
      </c>
      <c r="BF52" s="362"/>
      <c r="BG52" s="348">
        <v>6.7602942407304099</v>
      </c>
      <c r="BH52" s="375">
        <v>0</v>
      </c>
      <c r="BI52" s="375">
        <v>5.3394768971478102E-2</v>
      </c>
      <c r="BJ52" s="375" t="s">
        <v>430</v>
      </c>
      <c r="BK52" s="374"/>
      <c r="BL52" s="348">
        <v>60.945541451799997</v>
      </c>
      <c r="BM52" s="348">
        <v>38.656207905999999</v>
      </c>
      <c r="BN52" s="348">
        <v>1.5766042442999999</v>
      </c>
      <c r="BO52" s="373"/>
      <c r="BP52" s="348">
        <v>47.514404310000003</v>
      </c>
      <c r="BQ52" s="373"/>
      <c r="BR52" s="348">
        <v>54.473300000000002</v>
      </c>
      <c r="BS52" s="348">
        <v>10.247400000000001</v>
      </c>
      <c r="BT52" s="348">
        <v>8.03904</v>
      </c>
      <c r="BU52" s="348">
        <v>27.240259999999999</v>
      </c>
      <c r="BV52" s="373"/>
      <c r="BW52" s="348">
        <v>11.97</v>
      </c>
      <c r="BX52" s="348">
        <v>13.15</v>
      </c>
      <c r="BY52" s="348" t="s">
        <v>430</v>
      </c>
      <c r="BZ52" s="348" t="s">
        <v>430</v>
      </c>
      <c r="CA52" s="348" t="s">
        <v>430</v>
      </c>
      <c r="CB52" s="348">
        <v>2.12</v>
      </c>
      <c r="CC52" s="373"/>
      <c r="CD52" s="372" t="s">
        <v>9148</v>
      </c>
      <c r="CE52" s="372" t="s">
        <v>9149</v>
      </c>
      <c r="CF52" s="372" t="s">
        <v>9150</v>
      </c>
      <c r="CG52" s="372" t="s">
        <v>9151</v>
      </c>
      <c r="CH52" s="372" t="s">
        <v>9152</v>
      </c>
      <c r="CI52" s="373"/>
      <c r="CJ52" s="354" t="s">
        <v>518</v>
      </c>
    </row>
    <row r="53" spans="1:88" s="428" customFormat="1" x14ac:dyDescent="0.25">
      <c r="A53" s="345" t="s">
        <v>9153</v>
      </c>
      <c r="B53" s="373"/>
      <c r="C53" s="719">
        <v>45729</v>
      </c>
      <c r="D53" s="373"/>
      <c r="E53" s="346">
        <v>1271.25</v>
      </c>
      <c r="F53" s="373"/>
      <c r="G53" s="347">
        <v>10.983700000000001</v>
      </c>
      <c r="H53" s="373"/>
      <c r="I53" s="651">
        <v>1.89</v>
      </c>
      <c r="J53" s="651">
        <v>10.45</v>
      </c>
      <c r="K53" s="651">
        <v>1.3</v>
      </c>
      <c r="L53" s="651">
        <v>1.37</v>
      </c>
      <c r="M53" s="374"/>
      <c r="N53" s="348">
        <v>-3.5999999999999999E-3</v>
      </c>
      <c r="O53" s="348">
        <v>0.2382</v>
      </c>
      <c r="P53" s="348">
        <v>1.2248000000000001</v>
      </c>
      <c r="Q53" s="348">
        <v>2.0941999999999998</v>
      </c>
      <c r="R53" s="348">
        <v>3.6882999999999999</v>
      </c>
      <c r="S53" s="350">
        <v>7.3036000000000003</v>
      </c>
      <c r="T53" s="348" t="s">
        <v>430</v>
      </c>
      <c r="U53" s="348" t="s">
        <v>430</v>
      </c>
      <c r="V53" s="348" t="s">
        <v>430</v>
      </c>
      <c r="W53" s="348" t="s">
        <v>430</v>
      </c>
      <c r="X53" s="348">
        <v>2.0173999999999999</v>
      </c>
      <c r="Y53" s="348">
        <v>3.5387</v>
      </c>
      <c r="Z53" s="348">
        <v>5.5576999999999996</v>
      </c>
      <c r="AA53" s="348">
        <v>7.2302</v>
      </c>
      <c r="AB53" s="348">
        <v>1.0544</v>
      </c>
      <c r="AC53" s="348">
        <v>7.5921000000000003</v>
      </c>
      <c r="AD53" s="374"/>
      <c r="AE53" s="346">
        <v>21</v>
      </c>
      <c r="AF53" s="346">
        <v>11</v>
      </c>
      <c r="AG53" s="346">
        <v>19</v>
      </c>
      <c r="AH53" s="346">
        <v>22</v>
      </c>
      <c r="AI53" s="346">
        <v>1</v>
      </c>
      <c r="AJ53" s="346">
        <v>1</v>
      </c>
      <c r="AK53" s="346" t="s">
        <v>430</v>
      </c>
      <c r="AL53" s="346" t="s">
        <v>430</v>
      </c>
      <c r="AM53" s="346" t="s">
        <v>430</v>
      </c>
      <c r="AN53" s="346" t="s">
        <v>430</v>
      </c>
      <c r="AO53" s="346">
        <v>22</v>
      </c>
      <c r="AP53" s="346">
        <v>1</v>
      </c>
      <c r="AQ53" s="346">
        <v>1</v>
      </c>
      <c r="AR53" s="346">
        <v>1</v>
      </c>
      <c r="AS53" s="346">
        <v>20</v>
      </c>
      <c r="AT53" s="373"/>
      <c r="AU53" s="348" t="s">
        <v>430</v>
      </c>
      <c r="AV53" s="348" t="s">
        <v>430</v>
      </c>
      <c r="AW53" s="348" t="s">
        <v>430</v>
      </c>
      <c r="AX53" s="348" t="s">
        <v>430</v>
      </c>
      <c r="AY53" s="348">
        <v>7.67</v>
      </c>
      <c r="AZ53" s="351"/>
      <c r="BA53" s="346" t="s">
        <v>430</v>
      </c>
      <c r="BB53" s="346" t="s">
        <v>430</v>
      </c>
      <c r="BC53" s="346" t="s">
        <v>430</v>
      </c>
      <c r="BD53" s="346" t="s">
        <v>430</v>
      </c>
      <c r="BE53" s="346">
        <v>1</v>
      </c>
      <c r="BF53" s="362"/>
      <c r="BG53" s="348">
        <v>0.89763623720068297</v>
      </c>
      <c r="BH53" s="375">
        <v>0</v>
      </c>
      <c r="BI53" s="375">
        <v>0.17602207764668201</v>
      </c>
      <c r="BJ53" s="375" t="s">
        <v>430</v>
      </c>
      <c r="BK53" s="374"/>
      <c r="BL53" s="348">
        <v>18.849855640800001</v>
      </c>
      <c r="BM53" s="348">
        <v>-16.085124482800001</v>
      </c>
      <c r="BN53" s="348">
        <v>-1.1718812409999999</v>
      </c>
      <c r="BO53" s="373"/>
      <c r="BP53" s="348">
        <v>0.38206774999999399</v>
      </c>
      <c r="BQ53" s="373"/>
      <c r="BR53" s="348">
        <v>30.272600000000001</v>
      </c>
      <c r="BS53" s="348">
        <v>5.5710499999999996</v>
      </c>
      <c r="BT53" s="348">
        <v>3.32328</v>
      </c>
      <c r="BU53" s="348">
        <v>60.833069999999999</v>
      </c>
      <c r="BV53" s="373"/>
      <c r="BW53" s="348">
        <v>4.88</v>
      </c>
      <c r="BX53" s="348">
        <v>0.8</v>
      </c>
      <c r="BY53" s="348">
        <v>2.0099999999999998</v>
      </c>
      <c r="BZ53" s="348">
        <v>15.3</v>
      </c>
      <c r="CA53" s="348">
        <v>34.54</v>
      </c>
      <c r="CB53" s="348">
        <v>3.3</v>
      </c>
      <c r="CC53" s="373"/>
      <c r="CD53" s="372" t="s">
        <v>9154</v>
      </c>
      <c r="CE53" s="372" t="s">
        <v>9155</v>
      </c>
      <c r="CF53" s="372" t="s">
        <v>9156</v>
      </c>
      <c r="CG53" s="372" t="s">
        <v>9157</v>
      </c>
      <c r="CH53" s="372" t="s">
        <v>9158</v>
      </c>
      <c r="CI53" s="373"/>
      <c r="CJ53" s="354" t="s">
        <v>9159</v>
      </c>
    </row>
    <row r="54" spans="1:88" s="428" customFormat="1" x14ac:dyDescent="0.25">
      <c r="A54" s="345" t="s">
        <v>9160</v>
      </c>
      <c r="B54" s="373"/>
      <c r="C54" s="719">
        <v>45275</v>
      </c>
      <c r="D54" s="373"/>
      <c r="E54" s="346">
        <v>1257.92</v>
      </c>
      <c r="F54" s="373"/>
      <c r="G54" s="347">
        <v>11.462999999999999</v>
      </c>
      <c r="H54" s="373"/>
      <c r="I54" s="651">
        <v>3.04</v>
      </c>
      <c r="J54" s="651">
        <v>7.32</v>
      </c>
      <c r="K54" s="651">
        <v>1.66</v>
      </c>
      <c r="L54" s="651">
        <v>1.65</v>
      </c>
      <c r="M54" s="374"/>
      <c r="N54" s="348">
        <v>0.42930000000000001</v>
      </c>
      <c r="O54" s="348">
        <v>0.20979999999999999</v>
      </c>
      <c r="P54" s="348">
        <v>2.2843</v>
      </c>
      <c r="Q54" s="348">
        <v>6.931</v>
      </c>
      <c r="R54" s="348">
        <v>-2.7075</v>
      </c>
      <c r="S54" s="350">
        <v>0.96</v>
      </c>
      <c r="T54" s="348">
        <v>2.2037</v>
      </c>
      <c r="U54" s="348" t="s">
        <v>430</v>
      </c>
      <c r="V54" s="348" t="s">
        <v>430</v>
      </c>
      <c r="W54" s="348" t="s">
        <v>430</v>
      </c>
      <c r="X54" s="348">
        <v>8.6231000000000009</v>
      </c>
      <c r="Y54" s="348">
        <v>-2.4674999999999998</v>
      </c>
      <c r="Z54" s="348">
        <v>2.8441000000000001</v>
      </c>
      <c r="AA54" s="348">
        <v>-0.77900000000000003</v>
      </c>
      <c r="AB54" s="348">
        <v>2.4121999999999999</v>
      </c>
      <c r="AC54" s="348">
        <v>5.5541</v>
      </c>
      <c r="AD54" s="374"/>
      <c r="AE54" s="346">
        <v>8</v>
      </c>
      <c r="AF54" s="346">
        <v>12</v>
      </c>
      <c r="AG54" s="346">
        <v>7</v>
      </c>
      <c r="AH54" s="346">
        <v>5</v>
      </c>
      <c r="AI54" s="346">
        <v>14</v>
      </c>
      <c r="AJ54" s="346">
        <v>11</v>
      </c>
      <c r="AK54" s="346">
        <v>13</v>
      </c>
      <c r="AL54" s="346" t="s">
        <v>430</v>
      </c>
      <c r="AM54" s="346" t="s">
        <v>430</v>
      </c>
      <c r="AN54" s="346" t="s">
        <v>430</v>
      </c>
      <c r="AO54" s="346">
        <v>6</v>
      </c>
      <c r="AP54" s="346">
        <v>13</v>
      </c>
      <c r="AQ54" s="346">
        <v>6</v>
      </c>
      <c r="AR54" s="346">
        <v>11</v>
      </c>
      <c r="AS54" s="346">
        <v>3</v>
      </c>
      <c r="AT54" s="373"/>
      <c r="AU54" s="348" t="s">
        <v>430</v>
      </c>
      <c r="AV54" s="348" t="s">
        <v>430</v>
      </c>
      <c r="AW54" s="348" t="s">
        <v>430</v>
      </c>
      <c r="AX54" s="348" t="s">
        <v>430</v>
      </c>
      <c r="AY54" s="348">
        <v>1.08</v>
      </c>
      <c r="AZ54" s="351"/>
      <c r="BA54" s="346" t="s">
        <v>430</v>
      </c>
      <c r="BB54" s="346" t="s">
        <v>430</v>
      </c>
      <c r="BC54" s="346" t="s">
        <v>430</v>
      </c>
      <c r="BD54" s="346" t="s">
        <v>430</v>
      </c>
      <c r="BE54" s="346">
        <v>12</v>
      </c>
      <c r="BF54" s="362"/>
      <c r="BG54" s="348">
        <v>9.2979269831214992</v>
      </c>
      <c r="BH54" s="375">
        <v>0</v>
      </c>
      <c r="BI54" s="375">
        <v>4.1691457210533099E-3</v>
      </c>
      <c r="BJ54" s="375" t="s">
        <v>430</v>
      </c>
      <c r="BK54" s="374"/>
      <c r="BL54" s="348">
        <v>83.828522203800006</v>
      </c>
      <c r="BM54" s="348">
        <v>81.386966333900006</v>
      </c>
      <c r="BN54" s="348">
        <v>1.0299993473</v>
      </c>
      <c r="BO54" s="373"/>
      <c r="BP54" s="348">
        <v>87.733067449999993</v>
      </c>
      <c r="BQ54" s="373"/>
      <c r="BR54" s="348">
        <v>72.866200000000006</v>
      </c>
      <c r="BS54" s="348">
        <v>10.6441</v>
      </c>
      <c r="BT54" s="348">
        <v>4.0130299999999997</v>
      </c>
      <c r="BU54" s="348">
        <v>12.47667</v>
      </c>
      <c r="BV54" s="373"/>
      <c r="BW54" s="348">
        <v>0.57999999999999996</v>
      </c>
      <c r="BX54" s="348">
        <v>8.7200000000000006</v>
      </c>
      <c r="BY54" s="348" t="s">
        <v>430</v>
      </c>
      <c r="BZ54" s="348" t="s">
        <v>430</v>
      </c>
      <c r="CA54" s="348" t="s">
        <v>430</v>
      </c>
      <c r="CB54" s="348">
        <v>2.97</v>
      </c>
      <c r="CC54" s="373"/>
      <c r="CD54" s="372" t="s">
        <v>9161</v>
      </c>
      <c r="CE54" s="372" t="s">
        <v>9162</v>
      </c>
      <c r="CF54" s="372" t="s">
        <v>9163</v>
      </c>
      <c r="CG54" s="372" t="s">
        <v>4796</v>
      </c>
      <c r="CH54" s="372" t="s">
        <v>9164</v>
      </c>
      <c r="CI54" s="373"/>
      <c r="CJ54" s="354" t="s">
        <v>615</v>
      </c>
    </row>
    <row r="55" spans="1:88" s="428" customFormat="1" x14ac:dyDescent="0.25">
      <c r="A55" s="345" t="s">
        <v>9165</v>
      </c>
      <c r="B55" s="373"/>
      <c r="C55" s="719">
        <v>43098</v>
      </c>
      <c r="D55" s="373"/>
      <c r="E55" s="346">
        <v>1235.7</v>
      </c>
      <c r="F55" s="373"/>
      <c r="G55" s="347">
        <v>20.34</v>
      </c>
      <c r="H55" s="373"/>
      <c r="I55" s="651">
        <v>3.5</v>
      </c>
      <c r="J55" s="651">
        <v>7.23</v>
      </c>
      <c r="K55" s="651">
        <v>2.62</v>
      </c>
      <c r="L55" s="651">
        <v>2.82</v>
      </c>
      <c r="M55" s="374"/>
      <c r="N55" s="348">
        <v>0.24640000000000001</v>
      </c>
      <c r="O55" s="348">
        <v>0.54369999999999996</v>
      </c>
      <c r="P55" s="348">
        <v>2.6236000000000002</v>
      </c>
      <c r="Q55" s="348">
        <v>5.5526999999999997</v>
      </c>
      <c r="R55" s="348">
        <v>-1.7866</v>
      </c>
      <c r="S55" s="350">
        <v>1.5477000000000001</v>
      </c>
      <c r="T55" s="348">
        <v>2.9258999999999999</v>
      </c>
      <c r="U55" s="348">
        <v>8.4710999999999999</v>
      </c>
      <c r="V55" s="348">
        <v>7.2069000000000001</v>
      </c>
      <c r="W55" s="348" t="s">
        <v>430</v>
      </c>
      <c r="X55" s="348">
        <v>7.2785000000000002</v>
      </c>
      <c r="Y55" s="348">
        <v>-1.6440999999999999</v>
      </c>
      <c r="Z55" s="348">
        <v>1.1436999999999999</v>
      </c>
      <c r="AA55" s="348">
        <v>0.1477</v>
      </c>
      <c r="AB55" s="348">
        <v>2.6236000000000002</v>
      </c>
      <c r="AC55" s="348">
        <v>8.7219999999999995</v>
      </c>
      <c r="AD55" s="374"/>
      <c r="AE55" s="346">
        <v>17</v>
      </c>
      <c r="AF55" s="346">
        <v>4</v>
      </c>
      <c r="AG55" s="346">
        <v>3</v>
      </c>
      <c r="AH55" s="346">
        <v>11</v>
      </c>
      <c r="AI55" s="346">
        <v>11</v>
      </c>
      <c r="AJ55" s="346">
        <v>8</v>
      </c>
      <c r="AK55" s="346">
        <v>9</v>
      </c>
      <c r="AL55" s="346">
        <v>10</v>
      </c>
      <c r="AM55" s="346">
        <v>5</v>
      </c>
      <c r="AN55" s="346" t="s">
        <v>430</v>
      </c>
      <c r="AO55" s="346">
        <v>12</v>
      </c>
      <c r="AP55" s="346">
        <v>11</v>
      </c>
      <c r="AQ55" s="346">
        <v>11</v>
      </c>
      <c r="AR55" s="346">
        <v>9</v>
      </c>
      <c r="AS55" s="346">
        <v>2</v>
      </c>
      <c r="AT55" s="373"/>
      <c r="AU55" s="348" t="s">
        <v>430</v>
      </c>
      <c r="AV55" s="348">
        <v>8.3800000000000008</v>
      </c>
      <c r="AW55" s="348">
        <v>6.88</v>
      </c>
      <c r="AX55" s="348">
        <v>4.63</v>
      </c>
      <c r="AY55" s="348">
        <v>0.8</v>
      </c>
      <c r="AZ55" s="351"/>
      <c r="BA55" s="346" t="s">
        <v>430</v>
      </c>
      <c r="BB55" s="346">
        <v>4</v>
      </c>
      <c r="BC55" s="346">
        <v>5</v>
      </c>
      <c r="BD55" s="346">
        <v>7</v>
      </c>
      <c r="BE55" s="346">
        <v>13</v>
      </c>
      <c r="BF55" s="362"/>
      <c r="BG55" s="348">
        <v>7.9781707712059502</v>
      </c>
      <c r="BH55" s="375">
        <v>0</v>
      </c>
      <c r="BI55" s="375">
        <v>3.3940031368927703E-2</v>
      </c>
      <c r="BJ55" s="375" t="s">
        <v>430</v>
      </c>
      <c r="BK55" s="374"/>
      <c r="BL55" s="348">
        <v>64.818614242199999</v>
      </c>
      <c r="BM55" s="348">
        <v>54.4853134934</v>
      </c>
      <c r="BN55" s="348">
        <v>1.1896529557</v>
      </c>
      <c r="BO55" s="373"/>
      <c r="BP55" s="348">
        <v>62.173407840000003</v>
      </c>
      <c r="BQ55" s="373"/>
      <c r="BR55" s="348">
        <v>46.188400000000001</v>
      </c>
      <c r="BS55" s="348">
        <v>13.097200000000001</v>
      </c>
      <c r="BT55" s="348">
        <v>11.705399999999999</v>
      </c>
      <c r="BU55" s="348">
        <v>29.009</v>
      </c>
      <c r="BV55" s="373"/>
      <c r="BW55" s="348">
        <v>1.38</v>
      </c>
      <c r="BX55" s="348">
        <v>22.74</v>
      </c>
      <c r="BY55" s="348" t="s">
        <v>430</v>
      </c>
      <c r="BZ55" s="348" t="s">
        <v>430</v>
      </c>
      <c r="CA55" s="348" t="s">
        <v>430</v>
      </c>
      <c r="CB55" s="348">
        <v>4.88</v>
      </c>
      <c r="CC55" s="373"/>
      <c r="CD55" s="372" t="s">
        <v>9166</v>
      </c>
      <c r="CE55" s="372" t="s">
        <v>9167</v>
      </c>
      <c r="CF55" s="372" t="s">
        <v>9168</v>
      </c>
      <c r="CG55" s="372" t="s">
        <v>9169</v>
      </c>
      <c r="CH55" s="372" t="s">
        <v>9170</v>
      </c>
      <c r="CI55" s="373"/>
      <c r="CJ55" s="354" t="s">
        <v>547</v>
      </c>
    </row>
    <row r="56" spans="1:88" s="428" customFormat="1" x14ac:dyDescent="0.25">
      <c r="A56" s="345" t="s">
        <v>9171</v>
      </c>
      <c r="B56" s="373"/>
      <c r="C56" s="719">
        <v>45506</v>
      </c>
      <c r="D56" s="373"/>
      <c r="E56" s="346">
        <v>1132.8699999999999</v>
      </c>
      <c r="F56" s="373"/>
      <c r="G56" s="347">
        <v>10.15</v>
      </c>
      <c r="H56" s="373"/>
      <c r="I56" s="651">
        <v>3.39</v>
      </c>
      <c r="J56" s="651">
        <v>7.12</v>
      </c>
      <c r="K56" s="651">
        <v>2.46</v>
      </c>
      <c r="L56" s="651">
        <v>2.59</v>
      </c>
      <c r="M56" s="374"/>
      <c r="N56" s="348">
        <v>0.59460000000000002</v>
      </c>
      <c r="O56" s="348">
        <v>0</v>
      </c>
      <c r="P56" s="348">
        <v>2.0101</v>
      </c>
      <c r="Q56" s="348">
        <v>5.6191000000000004</v>
      </c>
      <c r="R56" s="348">
        <v>-3.2412000000000001</v>
      </c>
      <c r="S56" s="350">
        <v>-0.78200000000000003</v>
      </c>
      <c r="T56" s="348" t="s">
        <v>430</v>
      </c>
      <c r="U56" s="348" t="s">
        <v>430</v>
      </c>
      <c r="V56" s="348" t="s">
        <v>430</v>
      </c>
      <c r="W56" s="348" t="s">
        <v>430</v>
      </c>
      <c r="X56" s="348">
        <v>7.7495000000000003</v>
      </c>
      <c r="Y56" s="348">
        <v>-3.1488999999999998</v>
      </c>
      <c r="Z56" s="348">
        <v>-0.5877</v>
      </c>
      <c r="AA56" s="348">
        <v>-2.0270000000000001</v>
      </c>
      <c r="AB56" s="348">
        <v>2.1126999999999998</v>
      </c>
      <c r="AC56" s="348">
        <v>0.78949999999999998</v>
      </c>
      <c r="AD56" s="374"/>
      <c r="AE56" s="346">
        <v>2</v>
      </c>
      <c r="AF56" s="346">
        <v>21</v>
      </c>
      <c r="AG56" s="346">
        <v>9</v>
      </c>
      <c r="AH56" s="346">
        <v>10</v>
      </c>
      <c r="AI56" s="346">
        <v>16</v>
      </c>
      <c r="AJ56" s="346">
        <v>15</v>
      </c>
      <c r="AK56" s="346" t="s">
        <v>430</v>
      </c>
      <c r="AL56" s="346" t="s">
        <v>430</v>
      </c>
      <c r="AM56" s="346" t="s">
        <v>430</v>
      </c>
      <c r="AN56" s="346" t="s">
        <v>430</v>
      </c>
      <c r="AO56" s="346">
        <v>8</v>
      </c>
      <c r="AP56" s="346">
        <v>16</v>
      </c>
      <c r="AQ56" s="346">
        <v>18</v>
      </c>
      <c r="AR56" s="346">
        <v>15</v>
      </c>
      <c r="AS56" s="346">
        <v>8</v>
      </c>
      <c r="AT56" s="373"/>
      <c r="AU56" s="348" t="s">
        <v>430</v>
      </c>
      <c r="AV56" s="348" t="s">
        <v>430</v>
      </c>
      <c r="AW56" s="348" t="s">
        <v>430</v>
      </c>
      <c r="AX56" s="348" t="s">
        <v>430</v>
      </c>
      <c r="AY56" s="348">
        <v>-1.43</v>
      </c>
      <c r="AZ56" s="351"/>
      <c r="BA56" s="346" t="s">
        <v>430</v>
      </c>
      <c r="BB56" s="346" t="s">
        <v>430</v>
      </c>
      <c r="BC56" s="346" t="s">
        <v>430</v>
      </c>
      <c r="BD56" s="346" t="s">
        <v>430</v>
      </c>
      <c r="BE56" s="346">
        <v>16</v>
      </c>
      <c r="BF56" s="362"/>
      <c r="BG56" s="348">
        <v>9.4493957614418402</v>
      </c>
      <c r="BH56" s="375">
        <v>0</v>
      </c>
      <c r="BI56" s="375">
        <v>-4.5207877199853301E-2</v>
      </c>
      <c r="BJ56" s="375" t="s">
        <v>430</v>
      </c>
      <c r="BK56" s="374"/>
      <c r="BL56" s="348">
        <v>73.134454283599993</v>
      </c>
      <c r="BM56" s="348">
        <v>72.472155451399999</v>
      </c>
      <c r="BN56" s="348">
        <v>1.0091386660999999</v>
      </c>
      <c r="BO56" s="373"/>
      <c r="BP56" s="348">
        <v>65.507162890000004</v>
      </c>
      <c r="BQ56" s="373"/>
      <c r="BR56" s="348">
        <v>59.2059</v>
      </c>
      <c r="BS56" s="348">
        <v>4.6108799999999999</v>
      </c>
      <c r="BT56" s="348">
        <v>9.1188699999999994</v>
      </c>
      <c r="BU56" s="348">
        <v>27.064350000000001</v>
      </c>
      <c r="BV56" s="373"/>
      <c r="BW56" s="348">
        <v>9.51</v>
      </c>
      <c r="BX56" s="348">
        <v>13.12</v>
      </c>
      <c r="BY56" s="348" t="s">
        <v>430</v>
      </c>
      <c r="BZ56" s="348" t="s">
        <v>430</v>
      </c>
      <c r="CA56" s="348" t="s">
        <v>430</v>
      </c>
      <c r="CB56" s="348">
        <v>4.4400000000000004</v>
      </c>
      <c r="CC56" s="373"/>
      <c r="CD56" s="372" t="s">
        <v>9172</v>
      </c>
      <c r="CE56" s="372" t="s">
        <v>9173</v>
      </c>
      <c r="CF56" s="372" t="s">
        <v>9174</v>
      </c>
      <c r="CG56" s="372" t="s">
        <v>9175</v>
      </c>
      <c r="CH56" s="372" t="s">
        <v>9176</v>
      </c>
      <c r="CI56" s="373"/>
      <c r="CJ56" s="354" t="s">
        <v>443</v>
      </c>
    </row>
    <row r="57" spans="1:88" s="428" customFormat="1" x14ac:dyDescent="0.25">
      <c r="A57" s="345" t="s">
        <v>9177</v>
      </c>
      <c r="B57" s="373"/>
      <c r="C57" s="719">
        <v>39359</v>
      </c>
      <c r="D57" s="373"/>
      <c r="E57" s="346">
        <v>1028.0899999999999</v>
      </c>
      <c r="F57" s="373"/>
      <c r="G57" s="347">
        <v>52.41</v>
      </c>
      <c r="H57" s="373"/>
      <c r="I57" s="651">
        <v>5.9199999999999999E-3</v>
      </c>
      <c r="J57" s="651">
        <v>7.33</v>
      </c>
      <c r="K57" s="651">
        <v>1.77</v>
      </c>
      <c r="L57" s="651">
        <v>1.85</v>
      </c>
      <c r="M57" s="374"/>
      <c r="N57" s="348">
        <v>0.69159999999999999</v>
      </c>
      <c r="O57" s="348">
        <v>0.15290000000000001</v>
      </c>
      <c r="P57" s="348">
        <v>1.8856999999999999</v>
      </c>
      <c r="Q57" s="348">
        <v>4.9669999999999996</v>
      </c>
      <c r="R57" s="348">
        <v>-4.3089000000000004</v>
      </c>
      <c r="S57" s="350">
        <v>-2.1471</v>
      </c>
      <c r="T57" s="348">
        <v>2.0758999999999999</v>
      </c>
      <c r="U57" s="348">
        <v>9.5167999999999999</v>
      </c>
      <c r="V57" s="348">
        <v>8.4114000000000004</v>
      </c>
      <c r="W57" s="348">
        <v>9.3549000000000007</v>
      </c>
      <c r="X57" s="348">
        <v>6.5244</v>
      </c>
      <c r="Y57" s="348">
        <v>-4.1163999999999996</v>
      </c>
      <c r="Z57" s="348">
        <v>-1.3366</v>
      </c>
      <c r="AA57" s="348">
        <v>-3.6581000000000001</v>
      </c>
      <c r="AB57" s="348">
        <v>2.3033000000000001</v>
      </c>
      <c r="AC57" s="348">
        <v>9.2448999999999995</v>
      </c>
      <c r="AD57" s="374"/>
      <c r="AE57" s="346">
        <v>1</v>
      </c>
      <c r="AF57" s="346">
        <v>15</v>
      </c>
      <c r="AG57" s="346">
        <v>11</v>
      </c>
      <c r="AH57" s="346">
        <v>15</v>
      </c>
      <c r="AI57" s="346">
        <v>19</v>
      </c>
      <c r="AJ57" s="346">
        <v>19</v>
      </c>
      <c r="AK57" s="346">
        <v>15</v>
      </c>
      <c r="AL57" s="346">
        <v>7</v>
      </c>
      <c r="AM57" s="346">
        <v>2</v>
      </c>
      <c r="AN57" s="346">
        <v>1</v>
      </c>
      <c r="AO57" s="346">
        <v>16</v>
      </c>
      <c r="AP57" s="346">
        <v>20</v>
      </c>
      <c r="AQ57" s="346">
        <v>20</v>
      </c>
      <c r="AR57" s="346">
        <v>19</v>
      </c>
      <c r="AS57" s="346">
        <v>7</v>
      </c>
      <c r="AT57" s="373"/>
      <c r="AU57" s="348">
        <v>8.51</v>
      </c>
      <c r="AV57" s="348">
        <v>8.74</v>
      </c>
      <c r="AW57" s="348">
        <v>7.45</v>
      </c>
      <c r="AX57" s="348">
        <v>3.48</v>
      </c>
      <c r="AY57" s="348">
        <v>-2.99</v>
      </c>
      <c r="AZ57" s="351"/>
      <c r="BA57" s="346">
        <v>1</v>
      </c>
      <c r="BB57" s="346">
        <v>2</v>
      </c>
      <c r="BC57" s="346">
        <v>3</v>
      </c>
      <c r="BD57" s="346">
        <v>11</v>
      </c>
      <c r="BE57" s="346">
        <v>20</v>
      </c>
      <c r="BF57" s="362"/>
      <c r="BG57" s="348">
        <v>7.8477947518382898</v>
      </c>
      <c r="BH57" s="375">
        <v>0</v>
      </c>
      <c r="BI57" s="375">
        <v>4.7355114015914503E-2</v>
      </c>
      <c r="BJ57" s="375" t="s">
        <v>430</v>
      </c>
      <c r="BK57" s="374"/>
      <c r="BL57" s="348">
        <v>73.047805226799994</v>
      </c>
      <c r="BM57" s="348">
        <v>59.0510688337</v>
      </c>
      <c r="BN57" s="348">
        <v>1.2370276553999999</v>
      </c>
      <c r="BO57" s="373"/>
      <c r="BP57" s="348">
        <v>58.214952269999998</v>
      </c>
      <c r="BQ57" s="373"/>
      <c r="BR57" s="348">
        <v>61.462600000000002</v>
      </c>
      <c r="BS57" s="348">
        <v>6.9696499999999997</v>
      </c>
      <c r="BT57" s="348">
        <v>3.3433799999999998</v>
      </c>
      <c r="BU57" s="348">
        <v>28.22437</v>
      </c>
      <c r="BV57" s="373"/>
      <c r="BW57" s="348">
        <v>3.42</v>
      </c>
      <c r="BX57" s="348">
        <v>22.48</v>
      </c>
      <c r="BY57" s="348" t="s">
        <v>430</v>
      </c>
      <c r="BZ57" s="348" t="s">
        <v>430</v>
      </c>
      <c r="CA57" s="348">
        <v>0.92</v>
      </c>
      <c r="CB57" s="348">
        <v>14.97</v>
      </c>
      <c r="CC57" s="373"/>
      <c r="CD57" s="372" t="s">
        <v>9178</v>
      </c>
      <c r="CE57" s="372" t="s">
        <v>9179</v>
      </c>
      <c r="CF57" s="372" t="s">
        <v>9180</v>
      </c>
      <c r="CG57" s="372" t="s">
        <v>9181</v>
      </c>
      <c r="CH57" s="372" t="s">
        <v>1893</v>
      </c>
      <c r="CI57" s="373"/>
      <c r="CJ57" s="354" t="s">
        <v>9182</v>
      </c>
    </row>
    <row r="58" spans="1:88" s="428" customFormat="1" x14ac:dyDescent="0.25">
      <c r="A58" s="345" t="s">
        <v>9183</v>
      </c>
      <c r="B58" s="373"/>
      <c r="C58" s="719">
        <v>45028</v>
      </c>
      <c r="D58" s="373"/>
      <c r="E58" s="346">
        <v>913.01</v>
      </c>
      <c r="F58" s="373"/>
      <c r="G58" s="347">
        <v>16.589099999999998</v>
      </c>
      <c r="H58" s="373"/>
      <c r="I58" s="651" t="s">
        <v>430</v>
      </c>
      <c r="J58" s="651" t="s">
        <v>430</v>
      </c>
      <c r="K58" s="651" t="s">
        <v>430</v>
      </c>
      <c r="L58" s="651" t="s">
        <v>430</v>
      </c>
      <c r="M58" s="374"/>
      <c r="N58" s="348">
        <v>7.0599999999999996E-2</v>
      </c>
      <c r="O58" s="348">
        <v>0.75249999999999995</v>
      </c>
      <c r="P58" s="348">
        <v>1.1924999999999999</v>
      </c>
      <c r="Q58" s="348">
        <v>10.8682</v>
      </c>
      <c r="R58" s="348">
        <v>-4.7600000000000003E-2</v>
      </c>
      <c r="S58" s="350">
        <v>0.25380000000000003</v>
      </c>
      <c r="T58" s="348">
        <v>-7.5300000000000006E-2</v>
      </c>
      <c r="U58" s="348">
        <v>16.872499999999999</v>
      </c>
      <c r="V58" s="348" t="s">
        <v>430</v>
      </c>
      <c r="W58" s="348" t="s">
        <v>430</v>
      </c>
      <c r="X58" s="348">
        <v>14.158799999999999</v>
      </c>
      <c r="Y58" s="348">
        <v>-0.1799</v>
      </c>
      <c r="Z58" s="348">
        <v>1.6333</v>
      </c>
      <c r="AA58" s="348">
        <v>-1.8501000000000001</v>
      </c>
      <c r="AB58" s="348">
        <v>-0.44650000000000001</v>
      </c>
      <c r="AC58" s="348">
        <v>17.121300000000002</v>
      </c>
      <c r="AD58" s="374"/>
      <c r="AE58" s="346">
        <v>18</v>
      </c>
      <c r="AF58" s="346">
        <v>3</v>
      </c>
      <c r="AG58" s="346">
        <v>20</v>
      </c>
      <c r="AH58" s="346">
        <v>1</v>
      </c>
      <c r="AI58" s="346">
        <v>6</v>
      </c>
      <c r="AJ58" s="346">
        <v>12</v>
      </c>
      <c r="AK58" s="346">
        <v>16</v>
      </c>
      <c r="AL58" s="346">
        <v>1</v>
      </c>
      <c r="AM58" s="346" t="s">
        <v>430</v>
      </c>
      <c r="AN58" s="346" t="s">
        <v>430</v>
      </c>
      <c r="AO58" s="346">
        <v>1</v>
      </c>
      <c r="AP58" s="346">
        <v>6</v>
      </c>
      <c r="AQ58" s="346">
        <v>9</v>
      </c>
      <c r="AR58" s="346">
        <v>14</v>
      </c>
      <c r="AS58" s="346">
        <v>22</v>
      </c>
      <c r="AT58" s="373"/>
      <c r="AU58" s="348" t="s">
        <v>430</v>
      </c>
      <c r="AV58" s="348" t="s">
        <v>430</v>
      </c>
      <c r="AW58" s="348" t="s">
        <v>430</v>
      </c>
      <c r="AX58" s="348">
        <v>6.52</v>
      </c>
      <c r="AY58" s="348">
        <v>4.68</v>
      </c>
      <c r="AZ58" s="351"/>
      <c r="BA58" s="346" t="s">
        <v>430</v>
      </c>
      <c r="BB58" s="346" t="s">
        <v>430</v>
      </c>
      <c r="BC58" s="346" t="s">
        <v>430</v>
      </c>
      <c r="BD58" s="346">
        <v>3</v>
      </c>
      <c r="BE58" s="346">
        <v>3</v>
      </c>
      <c r="BF58" s="362"/>
      <c r="BG58" s="348">
        <v>15.228213488905901</v>
      </c>
      <c r="BH58" s="375">
        <v>0</v>
      </c>
      <c r="BI58" s="375">
        <v>6.6959816555999904E-2</v>
      </c>
      <c r="BJ58" s="375" t="s">
        <v>430</v>
      </c>
      <c r="BK58" s="374"/>
      <c r="BL58" s="348">
        <v>129.31217902309999</v>
      </c>
      <c r="BM58" s="348">
        <v>92.8903969367</v>
      </c>
      <c r="BN58" s="348">
        <v>1.3920941592</v>
      </c>
      <c r="BO58" s="373"/>
      <c r="BP58" s="348">
        <v>84.857548940000001</v>
      </c>
      <c r="BQ58" s="373"/>
      <c r="BR58" s="348">
        <v>42.736600000000003</v>
      </c>
      <c r="BS58" s="348">
        <v>14.5502</v>
      </c>
      <c r="BT58" s="348">
        <v>7.1050800000000001</v>
      </c>
      <c r="BU58" s="348">
        <v>35.60812</v>
      </c>
      <c r="BV58" s="373"/>
      <c r="BW58" s="348">
        <v>6.67</v>
      </c>
      <c r="BX58" s="348">
        <v>5.74</v>
      </c>
      <c r="BY58" s="348" t="s">
        <v>430</v>
      </c>
      <c r="BZ58" s="348" t="s">
        <v>430</v>
      </c>
      <c r="CA58" s="348" t="s">
        <v>430</v>
      </c>
      <c r="CB58" s="348">
        <v>2.73</v>
      </c>
      <c r="CC58" s="373"/>
      <c r="CD58" s="372" t="s">
        <v>9184</v>
      </c>
      <c r="CE58" s="372" t="s">
        <v>2663</v>
      </c>
      <c r="CF58" s="372" t="s">
        <v>9185</v>
      </c>
      <c r="CG58" s="372" t="s">
        <v>9186</v>
      </c>
      <c r="CH58" s="372" t="s">
        <v>9187</v>
      </c>
      <c r="CI58" s="373"/>
      <c r="CJ58" s="354" t="s">
        <v>547</v>
      </c>
    </row>
    <row r="59" spans="1:88" s="428" customFormat="1" x14ac:dyDescent="0.25">
      <c r="A59" s="345" t="s">
        <v>9188</v>
      </c>
      <c r="B59" s="373"/>
      <c r="C59" s="719">
        <v>44560</v>
      </c>
      <c r="D59" s="373"/>
      <c r="E59" s="346">
        <v>900.27</v>
      </c>
      <c r="F59" s="373"/>
      <c r="G59" s="347">
        <v>14.656499999999999</v>
      </c>
      <c r="H59" s="373"/>
      <c r="I59" s="651">
        <v>4.8499999999999996</v>
      </c>
      <c r="J59" s="651">
        <v>7.42</v>
      </c>
      <c r="K59" s="651">
        <v>2.81</v>
      </c>
      <c r="L59" s="651">
        <v>2.94</v>
      </c>
      <c r="M59" s="374"/>
      <c r="N59" s="348">
        <v>0.38009999999999999</v>
      </c>
      <c r="O59" s="348">
        <v>0.41110000000000002</v>
      </c>
      <c r="P59" s="348">
        <v>2.3313000000000001</v>
      </c>
      <c r="Q59" s="348">
        <v>7.6013999999999999</v>
      </c>
      <c r="R59" s="348">
        <v>0.19550000000000001</v>
      </c>
      <c r="S59" s="350">
        <v>1.724</v>
      </c>
      <c r="T59" s="348">
        <v>3.7795000000000001</v>
      </c>
      <c r="U59" s="348">
        <v>11.364699999999999</v>
      </c>
      <c r="V59" s="348" t="s">
        <v>430</v>
      </c>
      <c r="W59" s="348" t="s">
        <v>430</v>
      </c>
      <c r="X59" s="348">
        <v>9.4756999999999998</v>
      </c>
      <c r="Y59" s="348">
        <v>-3.61E-2</v>
      </c>
      <c r="Z59" s="348">
        <v>2.7675000000000001</v>
      </c>
      <c r="AA59" s="348">
        <v>0.24829999999999999</v>
      </c>
      <c r="AB59" s="348">
        <v>2.3134000000000001</v>
      </c>
      <c r="AC59" s="348">
        <v>8.8978999999999999</v>
      </c>
      <c r="AD59" s="374"/>
      <c r="AE59" s="346">
        <v>9</v>
      </c>
      <c r="AF59" s="346">
        <v>7</v>
      </c>
      <c r="AG59" s="346">
        <v>6</v>
      </c>
      <c r="AH59" s="346">
        <v>4</v>
      </c>
      <c r="AI59" s="346">
        <v>5</v>
      </c>
      <c r="AJ59" s="346">
        <v>7</v>
      </c>
      <c r="AK59" s="346">
        <v>6</v>
      </c>
      <c r="AL59" s="346">
        <v>2</v>
      </c>
      <c r="AM59" s="346" t="s">
        <v>430</v>
      </c>
      <c r="AN59" s="346" t="s">
        <v>430</v>
      </c>
      <c r="AO59" s="346">
        <v>3</v>
      </c>
      <c r="AP59" s="346">
        <v>5</v>
      </c>
      <c r="AQ59" s="346">
        <v>7</v>
      </c>
      <c r="AR59" s="346">
        <v>8</v>
      </c>
      <c r="AS59" s="346">
        <v>5</v>
      </c>
      <c r="AT59" s="373"/>
      <c r="AU59" s="348" t="s">
        <v>430</v>
      </c>
      <c r="AV59" s="348" t="s">
        <v>430</v>
      </c>
      <c r="AW59" s="348" t="s">
        <v>430</v>
      </c>
      <c r="AX59" s="348">
        <v>5.92</v>
      </c>
      <c r="AY59" s="348">
        <v>3.35</v>
      </c>
      <c r="AZ59" s="351"/>
      <c r="BA59" s="346" t="s">
        <v>430</v>
      </c>
      <c r="BB59" s="346" t="s">
        <v>430</v>
      </c>
      <c r="BC59" s="346" t="s">
        <v>430</v>
      </c>
      <c r="BD59" s="346">
        <v>5</v>
      </c>
      <c r="BE59" s="346">
        <v>6</v>
      </c>
      <c r="BF59" s="362"/>
      <c r="BG59" s="348">
        <v>9.1146567335370499</v>
      </c>
      <c r="BH59" s="375">
        <v>0</v>
      </c>
      <c r="BI59" s="375">
        <v>6.0774312910167202E-2</v>
      </c>
      <c r="BJ59" s="375" t="s">
        <v>430</v>
      </c>
      <c r="BK59" s="374"/>
      <c r="BL59" s="348">
        <v>80.829844684899996</v>
      </c>
      <c r="BM59" s="348">
        <v>57.297037833499999</v>
      </c>
      <c r="BN59" s="348">
        <v>1.4107159416999999</v>
      </c>
      <c r="BO59" s="373"/>
      <c r="BP59" s="348">
        <v>71.020052160000006</v>
      </c>
      <c r="BQ59" s="373"/>
      <c r="BR59" s="348">
        <v>40.016399999999997</v>
      </c>
      <c r="BS59" s="348">
        <v>24.442</v>
      </c>
      <c r="BT59" s="348">
        <v>6.5617200000000002</v>
      </c>
      <c r="BU59" s="348">
        <v>28.979880000000001</v>
      </c>
      <c r="BV59" s="373"/>
      <c r="BW59" s="348">
        <v>5.94</v>
      </c>
      <c r="BX59" s="348">
        <v>9.81</v>
      </c>
      <c r="BY59" s="348">
        <v>4.8600000000000003</v>
      </c>
      <c r="BZ59" s="348">
        <v>0.78</v>
      </c>
      <c r="CA59" s="348" t="s">
        <v>430</v>
      </c>
      <c r="CB59" s="348">
        <v>7.6</v>
      </c>
      <c r="CC59" s="373"/>
      <c r="CD59" s="372" t="s">
        <v>9189</v>
      </c>
      <c r="CE59" s="372" t="s">
        <v>9190</v>
      </c>
      <c r="CF59" s="372" t="s">
        <v>9191</v>
      </c>
      <c r="CG59" s="372" t="s">
        <v>9192</v>
      </c>
      <c r="CH59" s="372" t="s">
        <v>9193</v>
      </c>
      <c r="CI59" s="373"/>
      <c r="CJ59" s="354" t="s">
        <v>476</v>
      </c>
    </row>
    <row r="60" spans="1:88" s="428" customFormat="1" x14ac:dyDescent="0.25">
      <c r="A60" s="345" t="s">
        <v>9194</v>
      </c>
      <c r="B60" s="373"/>
      <c r="C60" s="719">
        <v>44231</v>
      </c>
      <c r="D60" s="373"/>
      <c r="E60" s="346">
        <v>772.23099999999999</v>
      </c>
      <c r="F60" s="373"/>
      <c r="G60" s="347">
        <v>15</v>
      </c>
      <c r="H60" s="373"/>
      <c r="I60" s="651">
        <v>8.7799999999999994</v>
      </c>
      <c r="J60" s="651">
        <v>7.49</v>
      </c>
      <c r="K60" s="651">
        <v>4.2699999999999996</v>
      </c>
      <c r="L60" s="651" t="s">
        <v>430</v>
      </c>
      <c r="M60" s="374"/>
      <c r="N60" s="348">
        <v>0.46889999999999998</v>
      </c>
      <c r="O60" s="348">
        <v>0.13350000000000001</v>
      </c>
      <c r="P60" s="348">
        <v>1.7639</v>
      </c>
      <c r="Q60" s="348">
        <v>5.1893000000000002</v>
      </c>
      <c r="R60" s="348">
        <v>-3.7845</v>
      </c>
      <c r="S60" s="350">
        <v>-2.0247999999999999</v>
      </c>
      <c r="T60" s="348">
        <v>2.0975000000000001</v>
      </c>
      <c r="U60" s="348">
        <v>6.9997999999999996</v>
      </c>
      <c r="V60" s="348">
        <v>6.9656000000000002</v>
      </c>
      <c r="W60" s="348" t="s">
        <v>430</v>
      </c>
      <c r="X60" s="348">
        <v>7.2961</v>
      </c>
      <c r="Y60" s="348">
        <v>-3.4748999999999999</v>
      </c>
      <c r="Z60" s="348">
        <v>-0.85919999999999996</v>
      </c>
      <c r="AA60" s="348">
        <v>-3.7227000000000001</v>
      </c>
      <c r="AB60" s="348">
        <v>2.0407999999999999</v>
      </c>
      <c r="AC60" s="348">
        <v>7.8182999999999998</v>
      </c>
      <c r="AD60" s="374"/>
      <c r="AE60" s="346">
        <v>4</v>
      </c>
      <c r="AF60" s="346">
        <v>16</v>
      </c>
      <c r="AG60" s="346">
        <v>13</v>
      </c>
      <c r="AH60" s="346">
        <v>13</v>
      </c>
      <c r="AI60" s="346">
        <v>17</v>
      </c>
      <c r="AJ60" s="346">
        <v>18</v>
      </c>
      <c r="AK60" s="346">
        <v>14</v>
      </c>
      <c r="AL60" s="346">
        <v>12</v>
      </c>
      <c r="AM60" s="346">
        <v>7</v>
      </c>
      <c r="AN60" s="346" t="s">
        <v>430</v>
      </c>
      <c r="AO60" s="346">
        <v>11</v>
      </c>
      <c r="AP60" s="346">
        <v>17</v>
      </c>
      <c r="AQ60" s="346">
        <v>19</v>
      </c>
      <c r="AR60" s="346">
        <v>20</v>
      </c>
      <c r="AS60" s="346">
        <v>10</v>
      </c>
      <c r="AT60" s="373"/>
      <c r="AU60" s="348" t="s">
        <v>430</v>
      </c>
      <c r="AV60" s="348" t="s">
        <v>430</v>
      </c>
      <c r="AW60" s="348">
        <v>6.01</v>
      </c>
      <c r="AX60" s="348">
        <v>3.31</v>
      </c>
      <c r="AY60" s="348">
        <v>-2.46</v>
      </c>
      <c r="AZ60" s="351"/>
      <c r="BA60" s="346" t="s">
        <v>430</v>
      </c>
      <c r="BB60" s="346" t="s">
        <v>430</v>
      </c>
      <c r="BC60" s="346">
        <v>7</v>
      </c>
      <c r="BD60" s="346">
        <v>12</v>
      </c>
      <c r="BE60" s="346">
        <v>18</v>
      </c>
      <c r="BF60" s="362"/>
      <c r="BG60" s="348">
        <v>8.5319974820930202</v>
      </c>
      <c r="BH60" s="375">
        <v>0</v>
      </c>
      <c r="BI60" s="375">
        <v>2.3292679987383502E-2</v>
      </c>
      <c r="BJ60" s="375" t="s">
        <v>430</v>
      </c>
      <c r="BK60" s="374"/>
      <c r="BL60" s="348">
        <v>71.757602132200006</v>
      </c>
      <c r="BM60" s="348">
        <v>71.704706927800004</v>
      </c>
      <c r="BN60" s="348">
        <v>1.0007376810999999</v>
      </c>
      <c r="BO60" s="373"/>
      <c r="BP60" s="348">
        <v>72.225896329999998</v>
      </c>
      <c r="BQ60" s="373"/>
      <c r="BR60" s="348">
        <v>52.596600000000002</v>
      </c>
      <c r="BS60" s="348">
        <v>17.456900000000001</v>
      </c>
      <c r="BT60" s="348">
        <v>2.1724299999999999</v>
      </c>
      <c r="BU60" s="348">
        <v>27.774069999999998</v>
      </c>
      <c r="BV60" s="373"/>
      <c r="BW60" s="348">
        <v>12.98</v>
      </c>
      <c r="BX60" s="348">
        <v>12.73</v>
      </c>
      <c r="BY60" s="348" t="s">
        <v>430</v>
      </c>
      <c r="BZ60" s="348" t="s">
        <v>430</v>
      </c>
      <c r="CA60" s="348">
        <v>0.01</v>
      </c>
      <c r="CB60" s="348">
        <v>2.0499999999999998</v>
      </c>
      <c r="CC60" s="373"/>
      <c r="CD60" s="372" t="s">
        <v>1988</v>
      </c>
      <c r="CE60" s="372" t="s">
        <v>9195</v>
      </c>
      <c r="CF60" s="372" t="s">
        <v>9196</v>
      </c>
      <c r="CG60" s="372" t="s">
        <v>2068</v>
      </c>
      <c r="CH60" s="372" t="s">
        <v>9197</v>
      </c>
      <c r="CI60" s="373"/>
      <c r="CJ60" s="354" t="s">
        <v>602</v>
      </c>
    </row>
    <row r="61" spans="1:88" s="428" customFormat="1" x14ac:dyDescent="0.25">
      <c r="A61" s="345" t="s">
        <v>9198</v>
      </c>
      <c r="B61" s="373"/>
      <c r="C61" s="719">
        <v>42634</v>
      </c>
      <c r="D61" s="373"/>
      <c r="E61" s="346">
        <v>737.27</v>
      </c>
      <c r="F61" s="373"/>
      <c r="G61" s="347">
        <v>18.459800000000001</v>
      </c>
      <c r="H61" s="373"/>
      <c r="I61" s="651">
        <v>2.21</v>
      </c>
      <c r="J61" s="651">
        <v>7.61</v>
      </c>
      <c r="K61" s="651">
        <v>1.87</v>
      </c>
      <c r="L61" s="651">
        <v>2.0099999999999998</v>
      </c>
      <c r="M61" s="374"/>
      <c r="N61" s="348">
        <v>-0.14499999999999999</v>
      </c>
      <c r="O61" s="348">
        <v>0.45660000000000001</v>
      </c>
      <c r="P61" s="348">
        <v>2.5527000000000002</v>
      </c>
      <c r="Q61" s="348">
        <v>8.2071000000000005</v>
      </c>
      <c r="R61" s="348">
        <v>-5.3449999999999998</v>
      </c>
      <c r="S61" s="350">
        <v>-3.7277999999999998</v>
      </c>
      <c r="T61" s="348">
        <v>-5.8651999999999997</v>
      </c>
      <c r="U61" s="348">
        <v>4.3407</v>
      </c>
      <c r="V61" s="348">
        <v>4.3278999999999996</v>
      </c>
      <c r="W61" s="348" t="s">
        <v>430</v>
      </c>
      <c r="X61" s="348">
        <v>10.0448</v>
      </c>
      <c r="Y61" s="348">
        <v>-4.0910000000000002</v>
      </c>
      <c r="Z61" s="348">
        <v>-3.1221000000000001</v>
      </c>
      <c r="AA61" s="348">
        <v>-5.1471</v>
      </c>
      <c r="AB61" s="348">
        <v>1.3968</v>
      </c>
      <c r="AC61" s="348">
        <v>6.4812000000000003</v>
      </c>
      <c r="AD61" s="374"/>
      <c r="AE61" s="346">
        <v>22</v>
      </c>
      <c r="AF61" s="346">
        <v>5</v>
      </c>
      <c r="AG61" s="346">
        <v>4</v>
      </c>
      <c r="AH61" s="346">
        <v>2</v>
      </c>
      <c r="AI61" s="346">
        <v>21</v>
      </c>
      <c r="AJ61" s="346">
        <v>21</v>
      </c>
      <c r="AK61" s="346">
        <v>19</v>
      </c>
      <c r="AL61" s="346">
        <v>14</v>
      </c>
      <c r="AM61" s="346">
        <v>9</v>
      </c>
      <c r="AN61" s="346" t="s">
        <v>430</v>
      </c>
      <c r="AO61" s="346">
        <v>2</v>
      </c>
      <c r="AP61" s="346">
        <v>19</v>
      </c>
      <c r="AQ61" s="346">
        <v>21</v>
      </c>
      <c r="AR61" s="346">
        <v>21</v>
      </c>
      <c r="AS61" s="346">
        <v>17</v>
      </c>
      <c r="AT61" s="373"/>
      <c r="AU61" s="348" t="s">
        <v>430</v>
      </c>
      <c r="AV61" s="348">
        <v>4.22</v>
      </c>
      <c r="AW61" s="348">
        <v>2.4700000000000002</v>
      </c>
      <c r="AX61" s="348">
        <v>-2.96</v>
      </c>
      <c r="AY61" s="348">
        <v>-4.87</v>
      </c>
      <c r="AZ61" s="351"/>
      <c r="BA61" s="346" t="s">
        <v>430</v>
      </c>
      <c r="BB61" s="346">
        <v>7</v>
      </c>
      <c r="BC61" s="346">
        <v>9</v>
      </c>
      <c r="BD61" s="346">
        <v>14</v>
      </c>
      <c r="BE61" s="346">
        <v>21</v>
      </c>
      <c r="BF61" s="362"/>
      <c r="BG61" s="348">
        <v>13.573633243891599</v>
      </c>
      <c r="BH61" s="375">
        <v>0</v>
      </c>
      <c r="BI61" s="375">
        <v>6.3197309345941199E-3</v>
      </c>
      <c r="BJ61" s="375" t="s">
        <v>430</v>
      </c>
      <c r="BK61" s="374"/>
      <c r="BL61" s="348">
        <v>81.533844036900007</v>
      </c>
      <c r="BM61" s="348">
        <v>98.581360501999995</v>
      </c>
      <c r="BN61" s="348">
        <v>0.82707160479999997</v>
      </c>
      <c r="BO61" s="373"/>
      <c r="BP61" s="348">
        <v>68.968859399999999</v>
      </c>
      <c r="BQ61" s="373"/>
      <c r="BR61" s="348">
        <v>49.468000000000004</v>
      </c>
      <c r="BS61" s="348">
        <v>7.9642200000000001</v>
      </c>
      <c r="BT61" s="348">
        <v>8.6202100000000002</v>
      </c>
      <c r="BU61" s="348">
        <v>33.947569999999999</v>
      </c>
      <c r="BV61" s="373"/>
      <c r="BW61" s="348" t="s">
        <v>430</v>
      </c>
      <c r="BX61" s="348">
        <v>3.36</v>
      </c>
      <c r="BY61" s="348" t="s">
        <v>430</v>
      </c>
      <c r="BZ61" s="348" t="s">
        <v>430</v>
      </c>
      <c r="CA61" s="348">
        <v>13.35</v>
      </c>
      <c r="CB61" s="348">
        <v>14.33</v>
      </c>
      <c r="CC61" s="373"/>
      <c r="CD61" s="372" t="s">
        <v>9199</v>
      </c>
      <c r="CE61" s="372" t="s">
        <v>9200</v>
      </c>
      <c r="CF61" s="372" t="s">
        <v>9201</v>
      </c>
      <c r="CG61" s="372" t="s">
        <v>9202</v>
      </c>
      <c r="CH61" s="372" t="s">
        <v>9203</v>
      </c>
      <c r="CI61" s="373"/>
      <c r="CJ61" s="354" t="s">
        <v>443</v>
      </c>
    </row>
    <row r="62" spans="1:88" s="428" customFormat="1" x14ac:dyDescent="0.25">
      <c r="A62" s="345" t="s">
        <v>9204</v>
      </c>
      <c r="B62" s="373"/>
      <c r="C62" s="719">
        <v>45194</v>
      </c>
      <c r="D62" s="373"/>
      <c r="E62" s="346">
        <v>740.54</v>
      </c>
      <c r="F62" s="373"/>
      <c r="G62" s="347">
        <v>13.0929</v>
      </c>
      <c r="H62" s="373"/>
      <c r="I62" s="651">
        <v>3.33</v>
      </c>
      <c r="J62" s="651">
        <v>7.73</v>
      </c>
      <c r="K62" s="651" t="s">
        <v>430</v>
      </c>
      <c r="L62" s="651">
        <v>2.76</v>
      </c>
      <c r="M62" s="374"/>
      <c r="N62" s="348">
        <v>0.32800000000000001</v>
      </c>
      <c r="O62" s="348">
        <v>0.42880000000000001</v>
      </c>
      <c r="P62" s="348">
        <v>3.2587999999999999</v>
      </c>
      <c r="Q62" s="348">
        <v>8.0014000000000003</v>
      </c>
      <c r="R62" s="348">
        <v>2.2132000000000001</v>
      </c>
      <c r="S62" s="350">
        <v>3.5347</v>
      </c>
      <c r="T62" s="348">
        <v>4.5578000000000003</v>
      </c>
      <c r="U62" s="348" t="s">
        <v>430</v>
      </c>
      <c r="V62" s="348" t="s">
        <v>430</v>
      </c>
      <c r="W62" s="348" t="s">
        <v>430</v>
      </c>
      <c r="X62" s="348">
        <v>9.2449999999999992</v>
      </c>
      <c r="Y62" s="348">
        <v>2.2427999999999999</v>
      </c>
      <c r="Z62" s="348">
        <v>3.7751999999999999</v>
      </c>
      <c r="AA62" s="348">
        <v>2.5076999999999998</v>
      </c>
      <c r="AB62" s="348">
        <v>2.7442000000000002</v>
      </c>
      <c r="AC62" s="348">
        <v>10.303800000000001</v>
      </c>
      <c r="AD62" s="374"/>
      <c r="AE62" s="346">
        <v>12</v>
      </c>
      <c r="AF62" s="346">
        <v>6</v>
      </c>
      <c r="AG62" s="346">
        <v>1</v>
      </c>
      <c r="AH62" s="346">
        <v>3</v>
      </c>
      <c r="AI62" s="346">
        <v>2</v>
      </c>
      <c r="AJ62" s="346">
        <v>4</v>
      </c>
      <c r="AK62" s="346">
        <v>4</v>
      </c>
      <c r="AL62" s="346" t="s">
        <v>430</v>
      </c>
      <c r="AM62" s="346" t="s">
        <v>430</v>
      </c>
      <c r="AN62" s="346" t="s">
        <v>430</v>
      </c>
      <c r="AO62" s="346">
        <v>4</v>
      </c>
      <c r="AP62" s="346">
        <v>2</v>
      </c>
      <c r="AQ62" s="346">
        <v>3</v>
      </c>
      <c r="AR62" s="346">
        <v>4</v>
      </c>
      <c r="AS62" s="346">
        <v>1</v>
      </c>
      <c r="AT62" s="373"/>
      <c r="AU62" s="348" t="s">
        <v>430</v>
      </c>
      <c r="AV62" s="348" t="s">
        <v>430</v>
      </c>
      <c r="AW62" s="348" t="s">
        <v>430</v>
      </c>
      <c r="AX62" s="348" t="s">
        <v>430</v>
      </c>
      <c r="AY62" s="348">
        <v>6.91</v>
      </c>
      <c r="AZ62" s="351"/>
      <c r="BA62" s="346" t="s">
        <v>430</v>
      </c>
      <c r="BB62" s="346" t="s">
        <v>430</v>
      </c>
      <c r="BC62" s="346" t="s">
        <v>430</v>
      </c>
      <c r="BD62" s="346" t="s">
        <v>430</v>
      </c>
      <c r="BE62" s="346">
        <v>2</v>
      </c>
      <c r="BF62" s="362"/>
      <c r="BG62" s="348">
        <v>7.1631585847519599</v>
      </c>
      <c r="BH62" s="375">
        <v>0</v>
      </c>
      <c r="BI62" s="375">
        <v>5.9304080081171898E-2</v>
      </c>
      <c r="BJ62" s="375" t="s">
        <v>430</v>
      </c>
      <c r="BK62" s="374"/>
      <c r="BL62" s="348">
        <v>65.560029046300002</v>
      </c>
      <c r="BM62" s="348">
        <v>39.787090468099997</v>
      </c>
      <c r="BN62" s="348">
        <v>1.647771382</v>
      </c>
      <c r="BO62" s="373"/>
      <c r="BP62" s="348">
        <v>44.718965509999997</v>
      </c>
      <c r="BQ62" s="373"/>
      <c r="BR62" s="348">
        <v>23.880199999999999</v>
      </c>
      <c r="BS62" s="348">
        <v>9.8198899999999991</v>
      </c>
      <c r="BT62" s="348">
        <v>10.3414</v>
      </c>
      <c r="BU62" s="348">
        <v>55.958509999999997</v>
      </c>
      <c r="BV62" s="373"/>
      <c r="BW62" s="348">
        <v>14.37</v>
      </c>
      <c r="BX62" s="348">
        <v>33.04</v>
      </c>
      <c r="BY62" s="348">
        <v>5.22</v>
      </c>
      <c r="BZ62" s="348" t="s">
        <v>430</v>
      </c>
      <c r="CA62" s="348" t="s">
        <v>430</v>
      </c>
      <c r="CB62" s="348">
        <v>2.66</v>
      </c>
      <c r="CC62" s="373"/>
      <c r="CD62" s="372" t="s">
        <v>9205</v>
      </c>
      <c r="CE62" s="372" t="s">
        <v>9206</v>
      </c>
      <c r="CF62" s="372" t="s">
        <v>4984</v>
      </c>
      <c r="CG62" s="372" t="s">
        <v>9207</v>
      </c>
      <c r="CH62" s="372" t="s">
        <v>9208</v>
      </c>
      <c r="CI62" s="373"/>
      <c r="CJ62" s="354" t="s">
        <v>436</v>
      </c>
    </row>
    <row r="63" spans="1:88" s="428" customFormat="1" x14ac:dyDescent="0.25">
      <c r="A63" s="345" t="s">
        <v>9209</v>
      </c>
      <c r="B63" s="373"/>
      <c r="C63" s="719">
        <v>44512</v>
      </c>
      <c r="D63" s="373"/>
      <c r="E63" s="346">
        <v>684.11500000000001</v>
      </c>
      <c r="F63" s="373"/>
      <c r="G63" s="347">
        <v>13.502000000000001</v>
      </c>
      <c r="H63" s="373"/>
      <c r="I63" s="651">
        <v>5.08</v>
      </c>
      <c r="J63" s="651">
        <v>6.84</v>
      </c>
      <c r="K63" s="651">
        <v>3.71</v>
      </c>
      <c r="L63" s="651">
        <v>3.92</v>
      </c>
      <c r="M63" s="374"/>
      <c r="N63" s="348">
        <v>0.51139999999999997</v>
      </c>
      <c r="O63" s="348">
        <v>1.3831</v>
      </c>
      <c r="P63" s="348">
        <v>2.972</v>
      </c>
      <c r="Q63" s="348">
        <v>5.7942999999999998</v>
      </c>
      <c r="R63" s="348">
        <v>-1.6413</v>
      </c>
      <c r="S63" s="350">
        <v>-2.4302000000000001</v>
      </c>
      <c r="T63" s="348">
        <v>3.2616999999999998</v>
      </c>
      <c r="U63" s="348">
        <v>7.4831000000000003</v>
      </c>
      <c r="V63" s="348" t="s">
        <v>430</v>
      </c>
      <c r="W63" s="348" t="s">
        <v>430</v>
      </c>
      <c r="X63" s="348">
        <v>7.6250999999999998</v>
      </c>
      <c r="Y63" s="348">
        <v>-1.4855</v>
      </c>
      <c r="Z63" s="348">
        <v>0.28599999999999998</v>
      </c>
      <c r="AA63" s="348">
        <v>-3.4384999999999999</v>
      </c>
      <c r="AB63" s="348">
        <v>2.3336000000000001</v>
      </c>
      <c r="AC63" s="348">
        <v>6.7202000000000002</v>
      </c>
      <c r="AD63" s="374"/>
      <c r="AE63" s="346">
        <v>3</v>
      </c>
      <c r="AF63" s="346">
        <v>1</v>
      </c>
      <c r="AG63" s="346">
        <v>2</v>
      </c>
      <c r="AH63" s="346">
        <v>9</v>
      </c>
      <c r="AI63" s="346">
        <v>10</v>
      </c>
      <c r="AJ63" s="346">
        <v>20</v>
      </c>
      <c r="AK63" s="346">
        <v>7</v>
      </c>
      <c r="AL63" s="346">
        <v>11</v>
      </c>
      <c r="AM63" s="346" t="s">
        <v>430</v>
      </c>
      <c r="AN63" s="346" t="s">
        <v>430</v>
      </c>
      <c r="AO63" s="346">
        <v>9</v>
      </c>
      <c r="AP63" s="346">
        <v>10</v>
      </c>
      <c r="AQ63" s="346">
        <v>14</v>
      </c>
      <c r="AR63" s="346">
        <v>17</v>
      </c>
      <c r="AS63" s="346">
        <v>4</v>
      </c>
      <c r="AT63" s="373"/>
      <c r="AU63" s="348" t="s">
        <v>430</v>
      </c>
      <c r="AV63" s="348" t="s">
        <v>430</v>
      </c>
      <c r="AW63" s="348" t="s">
        <v>430</v>
      </c>
      <c r="AX63" s="348">
        <v>3.91</v>
      </c>
      <c r="AY63" s="348">
        <v>0.2</v>
      </c>
      <c r="AZ63" s="351"/>
      <c r="BA63" s="346" t="s">
        <v>430</v>
      </c>
      <c r="BB63" s="346" t="s">
        <v>430</v>
      </c>
      <c r="BC63" s="346" t="s">
        <v>430</v>
      </c>
      <c r="BD63" s="346">
        <v>9</v>
      </c>
      <c r="BE63" s="346">
        <v>14</v>
      </c>
      <c r="BF63" s="362"/>
      <c r="BG63" s="348">
        <v>7.4891016797111103</v>
      </c>
      <c r="BH63" s="375">
        <v>0</v>
      </c>
      <c r="BI63" s="375">
        <v>2.5818434550947698E-2</v>
      </c>
      <c r="BJ63" s="375" t="s">
        <v>430</v>
      </c>
      <c r="BK63" s="374"/>
      <c r="BL63" s="348">
        <v>63.927664284599999</v>
      </c>
      <c r="BM63" s="348">
        <v>59.376481811700003</v>
      </c>
      <c r="BN63" s="348">
        <v>1.0766495813000001</v>
      </c>
      <c r="BO63" s="373"/>
      <c r="BP63" s="348">
        <v>72.366350819999994</v>
      </c>
      <c r="BQ63" s="373"/>
      <c r="BR63" s="348">
        <v>43.837499999999999</v>
      </c>
      <c r="BS63" s="348">
        <v>19.014299999999999</v>
      </c>
      <c r="BT63" s="348">
        <v>9.5144699999999993</v>
      </c>
      <c r="BU63" s="348">
        <v>27.63373</v>
      </c>
      <c r="BV63" s="373"/>
      <c r="BW63" s="348">
        <v>7.66</v>
      </c>
      <c r="BX63" s="348">
        <v>11.23</v>
      </c>
      <c r="BY63" s="348" t="s">
        <v>430</v>
      </c>
      <c r="BZ63" s="348" t="s">
        <v>430</v>
      </c>
      <c r="CA63" s="348" t="s">
        <v>430</v>
      </c>
      <c r="CB63" s="348">
        <v>8.75</v>
      </c>
      <c r="CC63" s="373"/>
      <c r="CD63" s="372" t="s">
        <v>9210</v>
      </c>
      <c r="CE63" s="372" t="s">
        <v>9211</v>
      </c>
      <c r="CF63" s="372" t="s">
        <v>9212</v>
      </c>
      <c r="CG63" s="372" t="s">
        <v>9213</v>
      </c>
      <c r="CH63" s="372" t="s">
        <v>9214</v>
      </c>
      <c r="CI63" s="373"/>
      <c r="CJ63" s="354" t="s">
        <v>476</v>
      </c>
    </row>
    <row r="64" spans="1:88" s="428" customFormat="1" x14ac:dyDescent="0.25">
      <c r="A64" s="345" t="s">
        <v>9215</v>
      </c>
      <c r="B64" s="373"/>
      <c r="C64" s="719">
        <v>43829</v>
      </c>
      <c r="D64" s="373"/>
      <c r="E64" s="346">
        <v>355.96</v>
      </c>
      <c r="F64" s="373"/>
      <c r="G64" s="347">
        <v>14.2628</v>
      </c>
      <c r="H64" s="373"/>
      <c r="I64" s="651">
        <v>0.31</v>
      </c>
      <c r="J64" s="651">
        <v>5.83</v>
      </c>
      <c r="K64" s="651">
        <v>0.28000000000000003</v>
      </c>
      <c r="L64" s="651">
        <v>0.3</v>
      </c>
      <c r="M64" s="374"/>
      <c r="N64" s="348">
        <v>0.30449999999999999</v>
      </c>
      <c r="O64" s="348">
        <v>8.9800000000000005E-2</v>
      </c>
      <c r="P64" s="348">
        <v>2.5459000000000001</v>
      </c>
      <c r="Q64" s="348">
        <v>4.4549000000000003</v>
      </c>
      <c r="R64" s="348">
        <v>-4.0124000000000004</v>
      </c>
      <c r="S64" s="350">
        <v>-1.3822000000000001</v>
      </c>
      <c r="T64" s="348">
        <v>2.6375000000000002</v>
      </c>
      <c r="U64" s="348">
        <v>8.9496000000000002</v>
      </c>
      <c r="V64" s="348">
        <v>7.1647999999999996</v>
      </c>
      <c r="W64" s="348" t="s">
        <v>430</v>
      </c>
      <c r="X64" s="348">
        <v>5.1154000000000002</v>
      </c>
      <c r="Y64" s="348">
        <v>-3.726</v>
      </c>
      <c r="Z64" s="348">
        <v>-0.36809999999999998</v>
      </c>
      <c r="AA64" s="348">
        <v>-2.5371999999999999</v>
      </c>
      <c r="AB64" s="348">
        <v>1.5752999999999999</v>
      </c>
      <c r="AC64" s="348">
        <v>5.6254999999999997</v>
      </c>
      <c r="AD64" s="374"/>
      <c r="AE64" s="346">
        <v>14</v>
      </c>
      <c r="AF64" s="346">
        <v>18</v>
      </c>
      <c r="AG64" s="346">
        <v>5</v>
      </c>
      <c r="AH64" s="346">
        <v>18</v>
      </c>
      <c r="AI64" s="346">
        <v>18</v>
      </c>
      <c r="AJ64" s="346">
        <v>16</v>
      </c>
      <c r="AK64" s="346">
        <v>11</v>
      </c>
      <c r="AL64" s="346">
        <v>8</v>
      </c>
      <c r="AM64" s="346">
        <v>6</v>
      </c>
      <c r="AN64" s="346" t="s">
        <v>430</v>
      </c>
      <c r="AO64" s="346">
        <v>20</v>
      </c>
      <c r="AP64" s="346">
        <v>18</v>
      </c>
      <c r="AQ64" s="346">
        <v>16</v>
      </c>
      <c r="AR64" s="346">
        <v>16</v>
      </c>
      <c r="AS64" s="346">
        <v>14</v>
      </c>
      <c r="AT64" s="373"/>
      <c r="AU64" s="348" t="s">
        <v>430</v>
      </c>
      <c r="AV64" s="348" t="s">
        <v>430</v>
      </c>
      <c r="AW64" s="348">
        <v>6.54</v>
      </c>
      <c r="AX64" s="348">
        <v>3.58</v>
      </c>
      <c r="AY64" s="348">
        <v>-1.66</v>
      </c>
      <c r="AZ64" s="351"/>
      <c r="BA64" s="346" t="s">
        <v>430</v>
      </c>
      <c r="BB64" s="346" t="s">
        <v>430</v>
      </c>
      <c r="BC64" s="346">
        <v>6</v>
      </c>
      <c r="BD64" s="346">
        <v>10</v>
      </c>
      <c r="BE64" s="346">
        <v>17</v>
      </c>
      <c r="BF64" s="362"/>
      <c r="BG64" s="348">
        <v>7.8964448971711096</v>
      </c>
      <c r="BH64" s="375">
        <v>0</v>
      </c>
      <c r="BI64" s="375">
        <v>4.23957570726647E-2</v>
      </c>
      <c r="BJ64" s="375" t="s">
        <v>430</v>
      </c>
      <c r="BK64" s="374"/>
      <c r="BL64" s="348">
        <v>67.498054631900004</v>
      </c>
      <c r="BM64" s="348">
        <v>51.704220503999998</v>
      </c>
      <c r="BN64" s="348">
        <v>1.3054650853</v>
      </c>
      <c r="BO64" s="373"/>
      <c r="BP64" s="348">
        <v>55.073393879999998</v>
      </c>
      <c r="BQ64" s="373"/>
      <c r="BR64" s="348">
        <v>39.780299999999997</v>
      </c>
      <c r="BS64" s="348">
        <v>9.3102400000000003</v>
      </c>
      <c r="BT64" s="348">
        <v>13.710800000000001</v>
      </c>
      <c r="BU64" s="348">
        <v>37.198659999999997</v>
      </c>
      <c r="BV64" s="373"/>
      <c r="BW64" s="348">
        <v>4.33</v>
      </c>
      <c r="BX64" s="348">
        <v>16.63</v>
      </c>
      <c r="BY64" s="348" t="s">
        <v>430</v>
      </c>
      <c r="BZ64" s="348" t="s">
        <v>430</v>
      </c>
      <c r="CA64" s="348" t="s">
        <v>430</v>
      </c>
      <c r="CB64" s="348">
        <v>14.55</v>
      </c>
      <c r="CC64" s="373"/>
      <c r="CD64" s="372" t="s">
        <v>9216</v>
      </c>
      <c r="CE64" s="372" t="s">
        <v>9035</v>
      </c>
      <c r="CF64" s="372" t="s">
        <v>9217</v>
      </c>
      <c r="CG64" s="372" t="s">
        <v>9218</v>
      </c>
      <c r="CH64" s="372" t="s">
        <v>9219</v>
      </c>
      <c r="CI64" s="373"/>
      <c r="CJ64" s="354" t="s">
        <v>602</v>
      </c>
    </row>
    <row r="65" spans="1:88" s="428" customFormat="1" x14ac:dyDescent="0.25">
      <c r="A65" s="345" t="s">
        <v>9220</v>
      </c>
      <c r="B65" s="373"/>
      <c r="C65" s="719">
        <v>45378</v>
      </c>
      <c r="D65" s="373"/>
      <c r="E65" s="346">
        <v>294.96899999999999</v>
      </c>
      <c r="F65" s="373"/>
      <c r="G65" s="347">
        <v>11.42</v>
      </c>
      <c r="H65" s="373"/>
      <c r="I65" s="651" t="s">
        <v>430</v>
      </c>
      <c r="J65" s="651" t="s">
        <v>430</v>
      </c>
      <c r="K65" s="651" t="s">
        <v>430</v>
      </c>
      <c r="L65" s="651" t="s">
        <v>430</v>
      </c>
      <c r="M65" s="374"/>
      <c r="N65" s="348">
        <v>0.35149999999999998</v>
      </c>
      <c r="O65" s="348">
        <v>0.1754</v>
      </c>
      <c r="P65" s="348">
        <v>1.2411000000000001</v>
      </c>
      <c r="Q65" s="348">
        <v>6.5298999999999996</v>
      </c>
      <c r="R65" s="348">
        <v>-2.3932000000000002</v>
      </c>
      <c r="S65" s="350">
        <v>2.6055999999999999</v>
      </c>
      <c r="T65" s="348">
        <v>2.5931000000000002</v>
      </c>
      <c r="U65" s="348" t="s">
        <v>430</v>
      </c>
      <c r="V65" s="348" t="s">
        <v>430</v>
      </c>
      <c r="W65" s="348" t="s">
        <v>430</v>
      </c>
      <c r="X65" s="348">
        <v>8.9695</v>
      </c>
      <c r="Y65" s="348">
        <v>-2.4765000000000001</v>
      </c>
      <c r="Z65" s="348">
        <v>1.6919</v>
      </c>
      <c r="AA65" s="348">
        <v>0.7944</v>
      </c>
      <c r="AB65" s="348">
        <v>1.421</v>
      </c>
      <c r="AC65" s="348">
        <v>6.0961999999999996</v>
      </c>
      <c r="AD65" s="374"/>
      <c r="AE65" s="346">
        <v>10</v>
      </c>
      <c r="AF65" s="346">
        <v>14</v>
      </c>
      <c r="AG65" s="346">
        <v>18</v>
      </c>
      <c r="AH65" s="346">
        <v>7</v>
      </c>
      <c r="AI65" s="346">
        <v>13</v>
      </c>
      <c r="AJ65" s="346">
        <v>6</v>
      </c>
      <c r="AK65" s="346">
        <v>12</v>
      </c>
      <c r="AL65" s="346" t="s">
        <v>430</v>
      </c>
      <c r="AM65" s="346" t="s">
        <v>430</v>
      </c>
      <c r="AN65" s="346" t="s">
        <v>430</v>
      </c>
      <c r="AO65" s="346">
        <v>5</v>
      </c>
      <c r="AP65" s="346">
        <v>14</v>
      </c>
      <c r="AQ65" s="346">
        <v>8</v>
      </c>
      <c r="AR65" s="346">
        <v>6</v>
      </c>
      <c r="AS65" s="346">
        <v>16</v>
      </c>
      <c r="AT65" s="373"/>
      <c r="AU65" s="348" t="s">
        <v>430</v>
      </c>
      <c r="AV65" s="348" t="s">
        <v>430</v>
      </c>
      <c r="AW65" s="348" t="s">
        <v>430</v>
      </c>
      <c r="AX65" s="348" t="s">
        <v>430</v>
      </c>
      <c r="AY65" s="348">
        <v>1.23</v>
      </c>
      <c r="AZ65" s="351"/>
      <c r="BA65" s="346" t="s">
        <v>430</v>
      </c>
      <c r="BB65" s="346" t="s">
        <v>430</v>
      </c>
      <c r="BC65" s="346" t="s">
        <v>430</v>
      </c>
      <c r="BD65" s="346" t="s">
        <v>430</v>
      </c>
      <c r="BE65" s="346">
        <v>11</v>
      </c>
      <c r="BF65" s="362"/>
      <c r="BG65" s="348">
        <v>9.9320476404063704</v>
      </c>
      <c r="BH65" s="375">
        <v>0</v>
      </c>
      <c r="BI65" s="375">
        <v>-1.64766760694737E-3</v>
      </c>
      <c r="BJ65" s="375" t="s">
        <v>430</v>
      </c>
      <c r="BK65" s="374"/>
      <c r="BL65" s="348">
        <v>77.858190033300005</v>
      </c>
      <c r="BM65" s="348">
        <v>66.090628778300001</v>
      </c>
      <c r="BN65" s="348">
        <v>1.1780518883</v>
      </c>
      <c r="BO65" s="373"/>
      <c r="BP65" s="348">
        <v>66.032709150000002</v>
      </c>
      <c r="BQ65" s="373"/>
      <c r="BR65" s="348">
        <v>71.8994</v>
      </c>
      <c r="BS65" s="348">
        <v>11.459199999999999</v>
      </c>
      <c r="BT65" s="348">
        <v>4.8605499999999999</v>
      </c>
      <c r="BU65" s="348">
        <v>11.780849999999999</v>
      </c>
      <c r="BV65" s="373"/>
      <c r="BW65" s="348">
        <v>7.61</v>
      </c>
      <c r="BX65" s="348" t="s">
        <v>430</v>
      </c>
      <c r="BY65" s="348" t="s">
        <v>430</v>
      </c>
      <c r="BZ65" s="348" t="s">
        <v>430</v>
      </c>
      <c r="CA65" s="348" t="s">
        <v>430</v>
      </c>
      <c r="CB65" s="348">
        <v>4.17</v>
      </c>
      <c r="CC65" s="373"/>
      <c r="CD65" s="372" t="s">
        <v>9221</v>
      </c>
      <c r="CE65" s="372" t="s">
        <v>9222</v>
      </c>
      <c r="CF65" s="372" t="s">
        <v>9223</v>
      </c>
      <c r="CG65" s="372" t="s">
        <v>9224</v>
      </c>
      <c r="CH65" s="372" t="s">
        <v>9225</v>
      </c>
      <c r="CI65" s="373"/>
      <c r="CJ65" s="354" t="s">
        <v>554</v>
      </c>
    </row>
    <row r="66" spans="1:88" s="428" customFormat="1" x14ac:dyDescent="0.25">
      <c r="A66" s="345" t="s">
        <v>9226</v>
      </c>
      <c r="B66" s="373"/>
      <c r="C66" s="719">
        <v>45288</v>
      </c>
      <c r="D66" s="373"/>
      <c r="E66" s="346">
        <v>192.57</v>
      </c>
      <c r="F66" s="373"/>
      <c r="G66" s="347">
        <v>10.36</v>
      </c>
      <c r="H66" s="373"/>
      <c r="I66" s="651">
        <v>0.56000000000000005</v>
      </c>
      <c r="J66" s="651">
        <v>5.8</v>
      </c>
      <c r="K66" s="651">
        <v>0.52</v>
      </c>
      <c r="L66" s="651">
        <v>0.54</v>
      </c>
      <c r="M66" s="374"/>
      <c r="N66" s="348">
        <v>0</v>
      </c>
      <c r="O66" s="348">
        <v>0.87629999999999997</v>
      </c>
      <c r="P66" s="348">
        <v>1.5686</v>
      </c>
      <c r="Q66" s="348">
        <v>6.2564000000000002</v>
      </c>
      <c r="R66" s="348">
        <v>-0.28870000000000001</v>
      </c>
      <c r="S66" s="350">
        <v>-0.67110000000000003</v>
      </c>
      <c r="T66" s="348">
        <v>-1.8763000000000001</v>
      </c>
      <c r="U66" s="348" t="s">
        <v>430</v>
      </c>
      <c r="V66" s="348" t="s">
        <v>430</v>
      </c>
      <c r="W66" s="348" t="s">
        <v>430</v>
      </c>
      <c r="X66" s="348">
        <v>7.4688999999999997</v>
      </c>
      <c r="Y66" s="348">
        <v>-0.57579999999999998</v>
      </c>
      <c r="Z66" s="348">
        <v>0.48499999999999999</v>
      </c>
      <c r="AA66" s="348">
        <v>-1.8008999999999999</v>
      </c>
      <c r="AB66" s="348">
        <v>0</v>
      </c>
      <c r="AC66" s="348">
        <v>1.4302999999999999</v>
      </c>
      <c r="AD66" s="374"/>
      <c r="AE66" s="346">
        <v>20</v>
      </c>
      <c r="AF66" s="346">
        <v>2</v>
      </c>
      <c r="AG66" s="346">
        <v>15</v>
      </c>
      <c r="AH66" s="346">
        <v>8</v>
      </c>
      <c r="AI66" s="346">
        <v>8</v>
      </c>
      <c r="AJ66" s="346">
        <v>14</v>
      </c>
      <c r="AK66" s="346">
        <v>17</v>
      </c>
      <c r="AL66" s="346" t="s">
        <v>430</v>
      </c>
      <c r="AM66" s="346" t="s">
        <v>430</v>
      </c>
      <c r="AN66" s="346" t="s">
        <v>430</v>
      </c>
      <c r="AO66" s="346">
        <v>10</v>
      </c>
      <c r="AP66" s="346">
        <v>8</v>
      </c>
      <c r="AQ66" s="346">
        <v>13</v>
      </c>
      <c r="AR66" s="346">
        <v>13</v>
      </c>
      <c r="AS66" s="346">
        <v>21</v>
      </c>
      <c r="AT66" s="373"/>
      <c r="AU66" s="348" t="s">
        <v>430</v>
      </c>
      <c r="AV66" s="348" t="s">
        <v>430</v>
      </c>
      <c r="AW66" s="348" t="s">
        <v>430</v>
      </c>
      <c r="AX66" s="348" t="s">
        <v>430</v>
      </c>
      <c r="AY66" s="348">
        <v>1.32</v>
      </c>
      <c r="AZ66" s="351"/>
      <c r="BA66" s="346" t="s">
        <v>430</v>
      </c>
      <c r="BB66" s="346" t="s">
        <v>430</v>
      </c>
      <c r="BC66" s="346" t="s">
        <v>430</v>
      </c>
      <c r="BD66" s="346" t="s">
        <v>430</v>
      </c>
      <c r="BE66" s="346">
        <v>9</v>
      </c>
      <c r="BF66" s="362"/>
      <c r="BG66" s="348">
        <v>9.3804296155829601</v>
      </c>
      <c r="BH66" s="375">
        <v>0</v>
      </c>
      <c r="BI66" s="375">
        <v>-3.4143031406516797E-2</v>
      </c>
      <c r="BJ66" s="375" t="s">
        <v>430</v>
      </c>
      <c r="BK66" s="374"/>
      <c r="BL66" s="348">
        <v>51.224457887699998</v>
      </c>
      <c r="BM66" s="348">
        <v>57.069707169700003</v>
      </c>
      <c r="BN66" s="348">
        <v>0.89757702340000001</v>
      </c>
      <c r="BO66" s="373"/>
      <c r="BP66" s="348">
        <v>86.373136349999996</v>
      </c>
      <c r="BQ66" s="373"/>
      <c r="BR66" s="348">
        <v>32.422199999999997</v>
      </c>
      <c r="BS66" s="348">
        <v>20.0182</v>
      </c>
      <c r="BT66" s="348">
        <v>18.402200000000001</v>
      </c>
      <c r="BU66" s="348">
        <v>29.157399999999999</v>
      </c>
      <c r="BV66" s="373"/>
      <c r="BW66" s="348">
        <v>12.76</v>
      </c>
      <c r="BX66" s="348" t="s">
        <v>430</v>
      </c>
      <c r="BY66" s="348" t="s">
        <v>430</v>
      </c>
      <c r="BZ66" s="348" t="s">
        <v>430</v>
      </c>
      <c r="CA66" s="348">
        <v>0.03</v>
      </c>
      <c r="CB66" s="348">
        <v>0.84</v>
      </c>
      <c r="CC66" s="373"/>
      <c r="CD66" s="372" t="s">
        <v>9227</v>
      </c>
      <c r="CE66" s="372" t="s">
        <v>3364</v>
      </c>
      <c r="CF66" s="372" t="s">
        <v>9228</v>
      </c>
      <c r="CG66" s="372" t="s">
        <v>9229</v>
      </c>
      <c r="CH66" s="372" t="s">
        <v>9230</v>
      </c>
      <c r="CI66" s="373"/>
      <c r="CJ66" s="354" t="s">
        <v>436</v>
      </c>
    </row>
    <row r="67" spans="1:88" s="428" customFormat="1" x14ac:dyDescent="0.25">
      <c r="A67" s="345" t="s">
        <v>9231</v>
      </c>
      <c r="B67" s="373"/>
      <c r="C67" s="719">
        <v>41712</v>
      </c>
      <c r="D67" s="373"/>
      <c r="E67" s="346">
        <v>166.75</v>
      </c>
      <c r="F67" s="373"/>
      <c r="G67" s="347">
        <v>25.976199999999999</v>
      </c>
      <c r="H67" s="373"/>
      <c r="I67" s="651">
        <v>1.48</v>
      </c>
      <c r="J67" s="651">
        <v>6.57</v>
      </c>
      <c r="K67" s="651">
        <v>1.23</v>
      </c>
      <c r="L67" s="651">
        <v>1.32</v>
      </c>
      <c r="M67" s="374"/>
      <c r="N67" s="348">
        <v>0.43459999999999999</v>
      </c>
      <c r="O67" s="348">
        <v>5.7999999999999996E-3</v>
      </c>
      <c r="P67" s="348">
        <v>1.0822000000000001</v>
      </c>
      <c r="Q67" s="348">
        <v>4.0826000000000002</v>
      </c>
      <c r="R67" s="348">
        <v>0.32019999999999998</v>
      </c>
      <c r="S67" s="350">
        <v>4.6508000000000003</v>
      </c>
      <c r="T67" s="348">
        <v>2.7927</v>
      </c>
      <c r="U67" s="348">
        <v>10.1151</v>
      </c>
      <c r="V67" s="348">
        <v>10.161799999999999</v>
      </c>
      <c r="W67" s="348">
        <v>7.3047000000000004</v>
      </c>
      <c r="X67" s="348">
        <v>5.7550999999999997</v>
      </c>
      <c r="Y67" s="348">
        <v>0.1172</v>
      </c>
      <c r="Z67" s="348">
        <v>5.3216000000000001</v>
      </c>
      <c r="AA67" s="348">
        <v>3.2227000000000001</v>
      </c>
      <c r="AB67" s="348">
        <v>1.3131999999999999</v>
      </c>
      <c r="AC67" s="348">
        <v>8.0785</v>
      </c>
      <c r="AD67" s="374"/>
      <c r="AE67" s="346">
        <v>7</v>
      </c>
      <c r="AF67" s="346">
        <v>20</v>
      </c>
      <c r="AG67" s="346">
        <v>21</v>
      </c>
      <c r="AH67" s="346">
        <v>20</v>
      </c>
      <c r="AI67" s="346">
        <v>4</v>
      </c>
      <c r="AJ67" s="346">
        <v>2</v>
      </c>
      <c r="AK67" s="346">
        <v>10</v>
      </c>
      <c r="AL67" s="346">
        <v>5</v>
      </c>
      <c r="AM67" s="346">
        <v>1</v>
      </c>
      <c r="AN67" s="346">
        <v>4</v>
      </c>
      <c r="AO67" s="346">
        <v>19</v>
      </c>
      <c r="AP67" s="346">
        <v>4</v>
      </c>
      <c r="AQ67" s="346">
        <v>2</v>
      </c>
      <c r="AR67" s="346">
        <v>3</v>
      </c>
      <c r="AS67" s="346">
        <v>18</v>
      </c>
      <c r="AT67" s="373"/>
      <c r="AU67" s="348">
        <v>8.2799999999999994</v>
      </c>
      <c r="AV67" s="348">
        <v>9.7100000000000009</v>
      </c>
      <c r="AW67" s="348">
        <v>9.0399999999999991</v>
      </c>
      <c r="AX67" s="348">
        <v>6.02</v>
      </c>
      <c r="AY67" s="348">
        <v>4.54</v>
      </c>
      <c r="AZ67" s="351"/>
      <c r="BA67" s="346">
        <v>3</v>
      </c>
      <c r="BB67" s="346">
        <v>1</v>
      </c>
      <c r="BC67" s="346">
        <v>1</v>
      </c>
      <c r="BD67" s="346">
        <v>4</v>
      </c>
      <c r="BE67" s="346">
        <v>5</v>
      </c>
      <c r="BF67" s="362"/>
      <c r="BG67" s="348">
        <v>8.3552671949581203</v>
      </c>
      <c r="BH67" s="375">
        <v>0</v>
      </c>
      <c r="BI67" s="375">
        <v>4.7934931501664203E-2</v>
      </c>
      <c r="BJ67" s="375" t="s">
        <v>430</v>
      </c>
      <c r="BK67" s="374"/>
      <c r="BL67" s="348">
        <v>80.278201390700005</v>
      </c>
      <c r="BM67" s="348">
        <v>65.907511036499997</v>
      </c>
      <c r="BN67" s="348">
        <v>1.2180432871</v>
      </c>
      <c r="BO67" s="373"/>
      <c r="BP67" s="348">
        <v>70.856258440000005</v>
      </c>
      <c r="BQ67" s="373"/>
      <c r="BR67" s="348">
        <v>57.005800000000001</v>
      </c>
      <c r="BS67" s="348" t="s">
        <v>430</v>
      </c>
      <c r="BT67" s="348" t="s">
        <v>430</v>
      </c>
      <c r="BU67" s="348">
        <v>42.994199999999999</v>
      </c>
      <c r="BV67" s="373"/>
      <c r="BW67" s="348">
        <v>5.8</v>
      </c>
      <c r="BX67" s="348">
        <v>8.9</v>
      </c>
      <c r="BY67" s="348">
        <v>3.5</v>
      </c>
      <c r="BZ67" s="348">
        <v>1.91</v>
      </c>
      <c r="CA67" s="348" t="s">
        <v>430</v>
      </c>
      <c r="CB67" s="348">
        <v>9.0299999999999994</v>
      </c>
      <c r="CC67" s="373"/>
      <c r="CD67" s="372" t="s">
        <v>9232</v>
      </c>
      <c r="CE67" s="372" t="s">
        <v>9233</v>
      </c>
      <c r="CF67" s="372" t="s">
        <v>9234</v>
      </c>
      <c r="CG67" s="372" t="s">
        <v>9235</v>
      </c>
      <c r="CH67" s="372" t="s">
        <v>9236</v>
      </c>
      <c r="CI67" s="373"/>
      <c r="CJ67" s="354" t="s">
        <v>476</v>
      </c>
    </row>
    <row r="68" spans="1:88" s="428" customFormat="1" x14ac:dyDescent="0.25">
      <c r="A68" s="345" t="s">
        <v>9237</v>
      </c>
      <c r="B68" s="373"/>
      <c r="C68" s="719">
        <v>43651</v>
      </c>
      <c r="D68" s="373"/>
      <c r="E68" s="346">
        <v>43.0428</v>
      </c>
      <c r="F68" s="373"/>
      <c r="G68" s="347">
        <v>16.508700000000001</v>
      </c>
      <c r="H68" s="373"/>
      <c r="I68" s="651">
        <v>2.1800000000000002</v>
      </c>
      <c r="J68" s="651">
        <v>7.47</v>
      </c>
      <c r="K68" s="651">
        <v>1.86</v>
      </c>
      <c r="L68" s="651">
        <v>1.96</v>
      </c>
      <c r="M68" s="374"/>
      <c r="N68" s="348">
        <v>0.46679999999999999</v>
      </c>
      <c r="O68" s="348">
        <v>0.33979999999999999</v>
      </c>
      <c r="P68" s="348">
        <v>1.5026999999999999</v>
      </c>
      <c r="Q68" s="348">
        <v>4.1913</v>
      </c>
      <c r="R68" s="348">
        <v>-4.3971999999999998</v>
      </c>
      <c r="S68" s="350">
        <v>-1.9905999999999999</v>
      </c>
      <c r="T68" s="348">
        <v>-2.9445000000000001</v>
      </c>
      <c r="U68" s="348">
        <v>6.4099000000000004</v>
      </c>
      <c r="V68" s="348">
        <v>5.9039000000000001</v>
      </c>
      <c r="W68" s="348" t="s">
        <v>430</v>
      </c>
      <c r="X68" s="348">
        <v>6.0575000000000001</v>
      </c>
      <c r="Y68" s="348">
        <v>-4.4138000000000002</v>
      </c>
      <c r="Z68" s="348">
        <v>-0.44319999999999998</v>
      </c>
      <c r="AA68" s="348">
        <v>-3.5047000000000001</v>
      </c>
      <c r="AB68" s="348">
        <v>1.9218999999999999</v>
      </c>
      <c r="AC68" s="348">
        <v>7.4512999999999998</v>
      </c>
      <c r="AD68" s="374"/>
      <c r="AE68" s="346">
        <v>5</v>
      </c>
      <c r="AF68" s="346">
        <v>8</v>
      </c>
      <c r="AG68" s="346">
        <v>17</v>
      </c>
      <c r="AH68" s="346">
        <v>19</v>
      </c>
      <c r="AI68" s="346">
        <v>20</v>
      </c>
      <c r="AJ68" s="346">
        <v>17</v>
      </c>
      <c r="AK68" s="346">
        <v>18</v>
      </c>
      <c r="AL68" s="346">
        <v>13</v>
      </c>
      <c r="AM68" s="346">
        <v>8</v>
      </c>
      <c r="AN68" s="346" t="s">
        <v>430</v>
      </c>
      <c r="AO68" s="346">
        <v>18</v>
      </c>
      <c r="AP68" s="346">
        <v>21</v>
      </c>
      <c r="AQ68" s="346">
        <v>17</v>
      </c>
      <c r="AR68" s="346">
        <v>18</v>
      </c>
      <c r="AS68" s="346">
        <v>12</v>
      </c>
      <c r="AT68" s="373"/>
      <c r="AU68" s="348" t="s">
        <v>430</v>
      </c>
      <c r="AV68" s="348">
        <v>6.06</v>
      </c>
      <c r="AW68" s="348">
        <v>4.29</v>
      </c>
      <c r="AX68" s="348">
        <v>0.44</v>
      </c>
      <c r="AY68" s="348">
        <v>-2.4900000000000002</v>
      </c>
      <c r="AZ68" s="351"/>
      <c r="BA68" s="346" t="s">
        <v>430</v>
      </c>
      <c r="BB68" s="346">
        <v>6</v>
      </c>
      <c r="BC68" s="346">
        <v>8</v>
      </c>
      <c r="BD68" s="346">
        <v>13</v>
      </c>
      <c r="BE68" s="346">
        <v>19</v>
      </c>
      <c r="BF68" s="362"/>
      <c r="BG68" s="348">
        <v>9.3645404697422805</v>
      </c>
      <c r="BH68" s="375">
        <v>0</v>
      </c>
      <c r="BI68" s="375">
        <v>1.5970665841146699E-2</v>
      </c>
      <c r="BJ68" s="375" t="s">
        <v>430</v>
      </c>
      <c r="BK68" s="374"/>
      <c r="BL68" s="348">
        <v>72.970565276499997</v>
      </c>
      <c r="BM68" s="348">
        <v>78.531175435400002</v>
      </c>
      <c r="BN68" s="348">
        <v>0.92919232230000004</v>
      </c>
      <c r="BO68" s="373"/>
      <c r="BP68" s="348">
        <v>66.676252890000001</v>
      </c>
      <c r="BQ68" s="373"/>
      <c r="BR68" s="348">
        <v>59.299300000000002</v>
      </c>
      <c r="BS68" s="348">
        <v>4.4349999999999996</v>
      </c>
      <c r="BT68" s="348">
        <v>9.3339400000000001</v>
      </c>
      <c r="BU68" s="348">
        <v>26.931760000000001</v>
      </c>
      <c r="BV68" s="373"/>
      <c r="BW68" s="348">
        <v>4.03</v>
      </c>
      <c r="BX68" s="348">
        <v>19.37</v>
      </c>
      <c r="BY68" s="348" t="s">
        <v>430</v>
      </c>
      <c r="BZ68" s="348" t="s">
        <v>430</v>
      </c>
      <c r="CA68" s="348" t="s">
        <v>430</v>
      </c>
      <c r="CB68" s="348">
        <v>9.92</v>
      </c>
      <c r="CC68" s="373"/>
      <c r="CD68" s="372" t="s">
        <v>9238</v>
      </c>
      <c r="CE68" s="372" t="s">
        <v>9046</v>
      </c>
      <c r="CF68" s="372" t="s">
        <v>9239</v>
      </c>
      <c r="CG68" s="372" t="s">
        <v>9240</v>
      </c>
      <c r="CH68" s="372" t="s">
        <v>834</v>
      </c>
      <c r="CI68" s="373"/>
      <c r="CJ68" s="354" t="s">
        <v>476</v>
      </c>
    </row>
    <row r="69" spans="1:88" s="428" customFormat="1" x14ac:dyDescent="0.25">
      <c r="A69" s="345" t="s">
        <v>9241</v>
      </c>
      <c r="B69" s="373"/>
      <c r="C69" s="719">
        <v>46069</v>
      </c>
      <c r="D69" s="373"/>
      <c r="E69" s="346">
        <v>47.934399999999997</v>
      </c>
      <c r="F69" s="373"/>
      <c r="G69" s="347">
        <v>9.9769000000000005</v>
      </c>
      <c r="H69" s="373"/>
      <c r="I69" s="651" t="s">
        <v>430</v>
      </c>
      <c r="J69" s="651" t="s">
        <v>430</v>
      </c>
      <c r="K69" s="651" t="s">
        <v>430</v>
      </c>
      <c r="L69" s="651" t="s">
        <v>430</v>
      </c>
      <c r="M69" s="374"/>
      <c r="N69" s="348">
        <v>0.43890000000000001</v>
      </c>
      <c r="O69" s="348">
        <v>-4.9099999999999998E-2</v>
      </c>
      <c r="P69" s="348">
        <v>1.0442</v>
      </c>
      <c r="Q69" s="348">
        <v>4.8433999999999999</v>
      </c>
      <c r="R69" s="348" t="s">
        <v>430</v>
      </c>
      <c r="S69" s="350" t="s">
        <v>430</v>
      </c>
      <c r="T69" s="348" t="s">
        <v>430</v>
      </c>
      <c r="U69" s="348" t="s">
        <v>430</v>
      </c>
      <c r="V69" s="348" t="s">
        <v>430</v>
      </c>
      <c r="W69" s="348" t="s">
        <v>430</v>
      </c>
      <c r="X69" s="348">
        <v>6.5669000000000004</v>
      </c>
      <c r="Y69" s="348" t="s">
        <v>430</v>
      </c>
      <c r="Z69" s="348" t="s">
        <v>430</v>
      </c>
      <c r="AA69" s="348" t="s">
        <v>430</v>
      </c>
      <c r="AB69" s="348">
        <v>1.0891999999999999</v>
      </c>
      <c r="AC69" s="348">
        <v>-0.23100000000000001</v>
      </c>
      <c r="AD69" s="374"/>
      <c r="AE69" s="346">
        <v>6</v>
      </c>
      <c r="AF69" s="346">
        <v>22</v>
      </c>
      <c r="AG69" s="346">
        <v>22</v>
      </c>
      <c r="AH69" s="346">
        <v>17</v>
      </c>
      <c r="AI69" s="346" t="s">
        <v>430</v>
      </c>
      <c r="AJ69" s="346" t="s">
        <v>430</v>
      </c>
      <c r="AK69" s="346" t="s">
        <v>430</v>
      </c>
      <c r="AL69" s="346" t="s">
        <v>430</v>
      </c>
      <c r="AM69" s="346" t="s">
        <v>430</v>
      </c>
      <c r="AN69" s="346" t="s">
        <v>430</v>
      </c>
      <c r="AO69" s="346">
        <v>15</v>
      </c>
      <c r="AP69" s="346" t="s">
        <v>430</v>
      </c>
      <c r="AQ69" s="346" t="s">
        <v>430</v>
      </c>
      <c r="AR69" s="346" t="s">
        <v>430</v>
      </c>
      <c r="AS69" s="346">
        <v>19</v>
      </c>
      <c r="AT69" s="373"/>
      <c r="AU69" s="348" t="s">
        <v>430</v>
      </c>
      <c r="AV69" s="348" t="s">
        <v>430</v>
      </c>
      <c r="AW69" s="348" t="s">
        <v>430</v>
      </c>
      <c r="AX69" s="348" t="s">
        <v>430</v>
      </c>
      <c r="AY69" s="348" t="s">
        <v>430</v>
      </c>
      <c r="AZ69" s="351"/>
      <c r="BA69" s="346" t="s">
        <v>430</v>
      </c>
      <c r="BB69" s="346" t="s">
        <v>430</v>
      </c>
      <c r="BC69" s="346" t="s">
        <v>430</v>
      </c>
      <c r="BD69" s="346" t="s">
        <v>430</v>
      </c>
      <c r="BE69" s="346" t="s">
        <v>430</v>
      </c>
      <c r="BF69" s="362"/>
      <c r="BG69" s="348">
        <v>12.091708415056299</v>
      </c>
      <c r="BH69" s="375">
        <v>0</v>
      </c>
      <c r="BI69" s="375">
        <v>-2.98697190268216E-2</v>
      </c>
      <c r="BJ69" s="375" t="s">
        <v>430</v>
      </c>
      <c r="BK69" s="374"/>
      <c r="BL69" s="348">
        <v>78.564458456899999</v>
      </c>
      <c r="BM69" s="348">
        <v>46.117413334699997</v>
      </c>
      <c r="BN69" s="348">
        <v>1.7035746972000001</v>
      </c>
      <c r="BO69" s="373"/>
      <c r="BP69" s="348">
        <v>68.065110779999998</v>
      </c>
      <c r="BQ69" s="373"/>
      <c r="BR69" s="348">
        <v>50.421799999999998</v>
      </c>
      <c r="BS69" s="348">
        <v>10.212199999999999</v>
      </c>
      <c r="BT69" s="348">
        <v>7.4310700000000001</v>
      </c>
      <c r="BU69" s="348">
        <v>31.934930000000001</v>
      </c>
      <c r="BV69" s="373"/>
      <c r="BW69" s="348" t="s">
        <v>430</v>
      </c>
      <c r="BX69" s="348">
        <v>17.13</v>
      </c>
      <c r="BY69" s="348" t="s">
        <v>430</v>
      </c>
      <c r="BZ69" s="348" t="s">
        <v>430</v>
      </c>
      <c r="CA69" s="348" t="s">
        <v>430</v>
      </c>
      <c r="CB69" s="348">
        <v>14.8</v>
      </c>
      <c r="CC69" s="373"/>
      <c r="CD69" s="372" t="s">
        <v>2183</v>
      </c>
      <c r="CE69" s="372" t="s">
        <v>9242</v>
      </c>
      <c r="CF69" s="372" t="s">
        <v>9243</v>
      </c>
      <c r="CG69" s="372" t="s">
        <v>494</v>
      </c>
      <c r="CH69" s="372" t="s">
        <v>9244</v>
      </c>
      <c r="CI69" s="373"/>
      <c r="CJ69" s="354" t="s">
        <v>615</v>
      </c>
    </row>
    <row r="70" spans="1:88" x14ac:dyDescent="0.25">
      <c r="A70" s="36" t="s">
        <v>93</v>
      </c>
      <c r="B70" s="43"/>
      <c r="C70" s="720"/>
      <c r="D70" s="43"/>
      <c r="E70" s="51"/>
      <c r="F70" s="43"/>
      <c r="G70" s="55"/>
      <c r="H70" s="43"/>
      <c r="I70" s="92"/>
      <c r="J70" s="92"/>
      <c r="K70" s="92"/>
      <c r="L70" s="92"/>
      <c r="M70" s="66"/>
      <c r="N70" s="59">
        <v>0.31009999999999999</v>
      </c>
      <c r="O70" s="59">
        <v>0.32400000000000001</v>
      </c>
      <c r="P70" s="59">
        <v>1.9189000000000001</v>
      </c>
      <c r="Q70" s="59">
        <v>5.7145000000000001</v>
      </c>
      <c r="R70" s="59">
        <v>-1.5111000000000001</v>
      </c>
      <c r="S70" s="70">
        <v>0.8075</v>
      </c>
      <c r="T70" s="59">
        <v>2.1922000000000001</v>
      </c>
      <c r="U70" s="59">
        <v>9.3351000000000006</v>
      </c>
      <c r="V70" s="59">
        <v>7.3159000000000001</v>
      </c>
      <c r="W70" s="59">
        <v>8.1052</v>
      </c>
      <c r="X70" s="59">
        <v>7.3282999999999996</v>
      </c>
      <c r="Y70" s="59">
        <v>-1.4227000000000001</v>
      </c>
      <c r="Z70" s="59">
        <v>1.3165</v>
      </c>
      <c r="AA70" s="59">
        <v>-0.4496</v>
      </c>
      <c r="AB70" s="59">
        <v>1.7251000000000001</v>
      </c>
      <c r="AC70" s="59">
        <v>7.4898999999999996</v>
      </c>
      <c r="AD70" s="66"/>
      <c r="AE70" s="51">
        <v>22</v>
      </c>
      <c r="AF70" s="51">
        <v>22</v>
      </c>
      <c r="AG70" s="51">
        <v>22</v>
      </c>
      <c r="AH70" s="51">
        <v>22</v>
      </c>
      <c r="AI70" s="51">
        <v>21</v>
      </c>
      <c r="AJ70" s="51">
        <v>21</v>
      </c>
      <c r="AK70" s="51">
        <v>19</v>
      </c>
      <c r="AL70" s="51">
        <v>14</v>
      </c>
      <c r="AM70" s="51">
        <v>9</v>
      </c>
      <c r="AN70" s="51">
        <v>4</v>
      </c>
      <c r="AO70" s="51">
        <v>22</v>
      </c>
      <c r="AP70" s="51">
        <v>21</v>
      </c>
      <c r="AQ70" s="51">
        <v>21</v>
      </c>
      <c r="AR70" s="51">
        <v>21</v>
      </c>
      <c r="AS70" s="51">
        <v>22</v>
      </c>
      <c r="AT70" s="43"/>
      <c r="AU70" s="59">
        <v>8.1575000000000006</v>
      </c>
      <c r="AV70" s="59">
        <v>7.6414285714285697</v>
      </c>
      <c r="AW70" s="59">
        <v>6.3844444444444397</v>
      </c>
      <c r="AX70" s="59">
        <v>4.1135714285714302</v>
      </c>
      <c r="AY70" s="59">
        <v>1.2038095238095201</v>
      </c>
      <c r="AZ70" s="78"/>
      <c r="BA70" s="51">
        <v>4</v>
      </c>
      <c r="BB70" s="51">
        <v>7</v>
      </c>
      <c r="BC70" s="51">
        <v>9</v>
      </c>
      <c r="BD70" s="51">
        <v>14</v>
      </c>
      <c r="BE70" s="51">
        <v>21</v>
      </c>
      <c r="BF70" s="258"/>
      <c r="BG70" s="59"/>
      <c r="BH70" s="286"/>
      <c r="BI70" s="286"/>
      <c r="BJ70" s="286"/>
      <c r="BK70" s="66"/>
      <c r="BL70" s="59"/>
      <c r="BM70" s="59"/>
      <c r="BN70" s="59"/>
      <c r="BO70" s="43"/>
      <c r="BP70" s="59"/>
      <c r="BQ70" s="43"/>
      <c r="BR70" s="59"/>
      <c r="BS70" s="59"/>
      <c r="BT70" s="59"/>
      <c r="BU70" s="59"/>
      <c r="BV70" s="43"/>
      <c r="BW70" s="59"/>
      <c r="BX70" s="59"/>
      <c r="BY70" s="59"/>
      <c r="BZ70" s="59"/>
      <c r="CA70" s="59"/>
      <c r="CB70" s="59"/>
      <c r="CC70" s="43"/>
      <c r="CD70" s="84"/>
      <c r="CE70" s="84"/>
      <c r="CF70" s="84"/>
      <c r="CG70" s="84"/>
      <c r="CH70" s="84"/>
      <c r="CI70" s="43"/>
      <c r="CJ70" s="88"/>
    </row>
    <row r="71" spans="1:88" x14ac:dyDescent="0.25">
      <c r="A71" s="37" t="s">
        <v>94</v>
      </c>
      <c r="B71" s="44"/>
      <c r="C71" s="721"/>
      <c r="D71" s="44"/>
      <c r="E71" s="52"/>
      <c r="F71" s="44"/>
      <c r="G71" s="56"/>
      <c r="H71" s="44"/>
      <c r="I71" s="93"/>
      <c r="J71" s="93"/>
      <c r="K71" s="93"/>
      <c r="L71" s="93"/>
      <c r="M71" s="67"/>
      <c r="N71" s="60">
        <v>0.69159999999999999</v>
      </c>
      <c r="O71" s="60">
        <v>1.3831</v>
      </c>
      <c r="P71" s="60">
        <v>3.2587999999999999</v>
      </c>
      <c r="Q71" s="60">
        <v>10.8682</v>
      </c>
      <c r="R71" s="60">
        <v>3.6882999999999999</v>
      </c>
      <c r="S71" s="71">
        <v>7.3036000000000003</v>
      </c>
      <c r="T71" s="60">
        <v>5.8277999999999999</v>
      </c>
      <c r="U71" s="60">
        <v>16.872499999999999</v>
      </c>
      <c r="V71" s="60">
        <v>10.161799999999999</v>
      </c>
      <c r="W71" s="60">
        <v>9.3549000000000007</v>
      </c>
      <c r="X71" s="60">
        <v>14.158799999999999</v>
      </c>
      <c r="Y71" s="60">
        <v>3.5387</v>
      </c>
      <c r="Z71" s="60">
        <v>5.5576999999999996</v>
      </c>
      <c r="AA71" s="60">
        <v>7.2302</v>
      </c>
      <c r="AB71" s="60">
        <v>2.7442000000000002</v>
      </c>
      <c r="AC71" s="60">
        <v>17.121300000000002</v>
      </c>
      <c r="AD71" s="67"/>
      <c r="AE71" s="52"/>
      <c r="AF71" s="52"/>
      <c r="AG71" s="52"/>
      <c r="AH71" s="52"/>
      <c r="AI71" s="52"/>
      <c r="AJ71" s="52"/>
      <c r="AK71" s="52"/>
      <c r="AL71" s="52"/>
      <c r="AM71" s="52"/>
      <c r="AN71" s="52"/>
      <c r="AO71" s="52"/>
      <c r="AP71" s="52"/>
      <c r="AQ71" s="52"/>
      <c r="AR71" s="52"/>
      <c r="AS71" s="52"/>
      <c r="AT71" s="44"/>
      <c r="AU71" s="60">
        <v>8.51</v>
      </c>
      <c r="AV71" s="60">
        <v>9.7100000000000009</v>
      </c>
      <c r="AW71" s="60">
        <v>9.0399999999999991</v>
      </c>
      <c r="AX71" s="60">
        <v>6.84</v>
      </c>
      <c r="AY71" s="60">
        <v>7.67</v>
      </c>
      <c r="AZ71" s="79"/>
      <c r="BA71" s="52"/>
      <c r="BB71" s="52"/>
      <c r="BC71" s="52"/>
      <c r="BD71" s="52"/>
      <c r="BE71" s="52"/>
      <c r="BF71" s="259"/>
      <c r="BG71" s="60"/>
      <c r="BH71" s="288"/>
      <c r="BI71" s="288"/>
      <c r="BJ71" s="288"/>
      <c r="BK71" s="67"/>
      <c r="BL71" s="60"/>
      <c r="BM71" s="60"/>
      <c r="BN71" s="60"/>
      <c r="BO71" s="44"/>
      <c r="BP71" s="60"/>
      <c r="BQ71" s="44"/>
      <c r="BR71" s="60"/>
      <c r="BS71" s="60"/>
      <c r="BT71" s="60"/>
      <c r="BU71" s="60"/>
      <c r="BV71" s="44"/>
      <c r="BW71" s="60"/>
      <c r="BX71" s="60"/>
      <c r="BY71" s="60"/>
      <c r="BZ71" s="60"/>
      <c r="CA71" s="60"/>
      <c r="CB71" s="60"/>
      <c r="CC71" s="44"/>
      <c r="CD71" s="85"/>
      <c r="CE71" s="85"/>
      <c r="CF71" s="85"/>
      <c r="CG71" s="85"/>
      <c r="CH71" s="85"/>
      <c r="CI71" s="44"/>
      <c r="CJ71" s="89"/>
    </row>
    <row r="72" spans="1:88" x14ac:dyDescent="0.25">
      <c r="A72" s="37" t="s">
        <v>95</v>
      </c>
      <c r="B72" s="44"/>
      <c r="C72" s="721"/>
      <c r="D72" s="44"/>
      <c r="E72" s="52"/>
      <c r="F72" s="44"/>
      <c r="G72" s="56"/>
      <c r="H72" s="44"/>
      <c r="I72" s="93"/>
      <c r="J72" s="93"/>
      <c r="K72" s="93"/>
      <c r="L72" s="93"/>
      <c r="M72" s="67"/>
      <c r="N72" s="60">
        <v>-0.14499999999999999</v>
      </c>
      <c r="O72" s="60">
        <v>-4.9099999999999998E-2</v>
      </c>
      <c r="P72" s="60">
        <v>1.0442</v>
      </c>
      <c r="Q72" s="60">
        <v>2.0941999999999998</v>
      </c>
      <c r="R72" s="60">
        <v>-5.3449999999999998</v>
      </c>
      <c r="S72" s="71">
        <v>-3.7277999999999998</v>
      </c>
      <c r="T72" s="60">
        <v>-5.8651999999999997</v>
      </c>
      <c r="U72" s="60">
        <v>4.3407</v>
      </c>
      <c r="V72" s="60">
        <v>4.3278999999999996</v>
      </c>
      <c r="W72" s="60">
        <v>7.3047000000000004</v>
      </c>
      <c r="X72" s="60">
        <v>2.0173999999999999</v>
      </c>
      <c r="Y72" s="60">
        <v>-4.4138000000000002</v>
      </c>
      <c r="Z72" s="60">
        <v>-3.1221000000000001</v>
      </c>
      <c r="AA72" s="60">
        <v>-5.1471</v>
      </c>
      <c r="AB72" s="60">
        <v>-0.44650000000000001</v>
      </c>
      <c r="AC72" s="60">
        <v>-0.23100000000000001</v>
      </c>
      <c r="AD72" s="67"/>
      <c r="AE72" s="52"/>
      <c r="AF72" s="52"/>
      <c r="AG72" s="52"/>
      <c r="AH72" s="52"/>
      <c r="AI72" s="52"/>
      <c r="AJ72" s="52"/>
      <c r="AK72" s="52"/>
      <c r="AL72" s="52"/>
      <c r="AM72" s="52"/>
      <c r="AN72" s="52"/>
      <c r="AO72" s="52"/>
      <c r="AP72" s="52"/>
      <c r="AQ72" s="52"/>
      <c r="AR72" s="52"/>
      <c r="AS72" s="52"/>
      <c r="AT72" s="44"/>
      <c r="AU72" s="60">
        <v>7.5</v>
      </c>
      <c r="AV72" s="60">
        <v>4.22</v>
      </c>
      <c r="AW72" s="60">
        <v>2.4700000000000002</v>
      </c>
      <c r="AX72" s="60">
        <v>-2.96</v>
      </c>
      <c r="AY72" s="60">
        <v>-4.87</v>
      </c>
      <c r="AZ72" s="79"/>
      <c r="BA72" s="52"/>
      <c r="BB72" s="52"/>
      <c r="BC72" s="52"/>
      <c r="BD72" s="52"/>
      <c r="BE72" s="52"/>
      <c r="BF72" s="259"/>
      <c r="BG72" s="60"/>
      <c r="BH72" s="288"/>
      <c r="BI72" s="288"/>
      <c r="BJ72" s="288"/>
      <c r="BK72" s="67"/>
      <c r="BL72" s="60"/>
      <c r="BM72" s="60"/>
      <c r="BN72" s="60"/>
      <c r="BO72" s="44"/>
      <c r="BP72" s="60"/>
      <c r="BQ72" s="44"/>
      <c r="BR72" s="60"/>
      <c r="BS72" s="60"/>
      <c r="BT72" s="60"/>
      <c r="BU72" s="60"/>
      <c r="BV72" s="44"/>
      <c r="BW72" s="60"/>
      <c r="BX72" s="60"/>
      <c r="BY72" s="60"/>
      <c r="BZ72" s="60"/>
      <c r="CA72" s="60"/>
      <c r="CB72" s="60"/>
      <c r="CC72" s="44"/>
      <c r="CD72" s="85"/>
      <c r="CE72" s="85"/>
      <c r="CF72" s="85"/>
      <c r="CG72" s="85"/>
      <c r="CH72" s="85"/>
      <c r="CI72" s="44"/>
      <c r="CJ72" s="89"/>
    </row>
    <row r="73" spans="1:88" x14ac:dyDescent="0.25">
      <c r="A73" s="38" t="s">
        <v>96</v>
      </c>
      <c r="B73" s="45"/>
      <c r="C73" s="722"/>
      <c r="D73" s="45"/>
      <c r="E73" s="53"/>
      <c r="F73" s="45"/>
      <c r="G73" s="57"/>
      <c r="H73" s="45"/>
      <c r="I73" s="94"/>
      <c r="J73" s="94"/>
      <c r="K73" s="94"/>
      <c r="L73" s="94"/>
      <c r="M73" s="68"/>
      <c r="N73" s="61">
        <v>0.32855000000000001</v>
      </c>
      <c r="O73" s="61">
        <v>0.224</v>
      </c>
      <c r="P73" s="61">
        <v>1.8478000000000001</v>
      </c>
      <c r="Q73" s="61">
        <v>5.4353999999999996</v>
      </c>
      <c r="R73" s="61">
        <v>-1.7866</v>
      </c>
      <c r="S73" s="72">
        <v>0.96</v>
      </c>
      <c r="T73" s="61">
        <v>2.7927</v>
      </c>
      <c r="U73" s="61">
        <v>9.2332000000000001</v>
      </c>
      <c r="V73" s="61">
        <v>7.2069000000000001</v>
      </c>
      <c r="W73" s="61">
        <v>7.8804999999999996</v>
      </c>
      <c r="X73" s="61">
        <v>7.2873000000000001</v>
      </c>
      <c r="Y73" s="61">
        <v>-1.6639999999999999</v>
      </c>
      <c r="Z73" s="61">
        <v>1.0823</v>
      </c>
      <c r="AA73" s="61">
        <v>-1.1099000000000001</v>
      </c>
      <c r="AB73" s="61">
        <v>1.9777</v>
      </c>
      <c r="AC73" s="61">
        <v>7.7051999999999996</v>
      </c>
      <c r="AD73" s="68"/>
      <c r="AE73" s="53"/>
      <c r="AF73" s="53"/>
      <c r="AG73" s="53"/>
      <c r="AH73" s="53"/>
      <c r="AI73" s="53"/>
      <c r="AJ73" s="53"/>
      <c r="AK73" s="53"/>
      <c r="AL73" s="53"/>
      <c r="AM73" s="53"/>
      <c r="AN73" s="53"/>
      <c r="AO73" s="53"/>
      <c r="AP73" s="53"/>
      <c r="AQ73" s="53"/>
      <c r="AR73" s="53"/>
      <c r="AS73" s="53"/>
      <c r="AT73" s="45"/>
      <c r="AU73" s="61">
        <v>8.31</v>
      </c>
      <c r="AV73" s="61">
        <v>8.3800000000000008</v>
      </c>
      <c r="AW73" s="61">
        <v>6.88</v>
      </c>
      <c r="AX73" s="61">
        <v>4.33</v>
      </c>
      <c r="AY73" s="61">
        <v>1.23</v>
      </c>
      <c r="AZ73" s="80"/>
      <c r="BA73" s="53"/>
      <c r="BB73" s="53"/>
      <c r="BC73" s="53"/>
      <c r="BD73" s="53"/>
      <c r="BE73" s="53"/>
      <c r="BF73" s="262"/>
      <c r="BG73" s="61"/>
      <c r="BH73" s="291"/>
      <c r="BI73" s="291"/>
      <c r="BJ73" s="291"/>
      <c r="BK73" s="68"/>
      <c r="BL73" s="61"/>
      <c r="BM73" s="61"/>
      <c r="BN73" s="61"/>
      <c r="BO73" s="45"/>
      <c r="BP73" s="61"/>
      <c r="BQ73" s="45"/>
      <c r="BR73" s="61"/>
      <c r="BS73" s="61"/>
      <c r="BT73" s="61"/>
      <c r="BU73" s="61"/>
      <c r="BV73" s="45"/>
      <c r="BW73" s="61"/>
      <c r="BX73" s="61"/>
      <c r="BY73" s="61"/>
      <c r="BZ73" s="61"/>
      <c r="CA73" s="61"/>
      <c r="CB73" s="61"/>
      <c r="CC73" s="45"/>
      <c r="CD73" s="86"/>
      <c r="CE73" s="86"/>
      <c r="CF73" s="86"/>
      <c r="CG73" s="86"/>
      <c r="CH73" s="86"/>
      <c r="CI73" s="45"/>
      <c r="CJ73" s="90"/>
    </row>
    <row r="74" spans="1:88" ht="14.5" x14ac:dyDescent="0.25">
      <c r="A74" s="39" t="s">
        <v>325</v>
      </c>
      <c r="B74" s="46"/>
      <c r="C74" s="723"/>
      <c r="D74" s="46"/>
      <c r="E74" s="54"/>
      <c r="F74" s="46"/>
      <c r="G74" s="58"/>
      <c r="H74" s="46"/>
      <c r="I74" s="95"/>
      <c r="J74" s="95"/>
      <c r="K74" s="95"/>
      <c r="L74" s="95"/>
      <c r="M74" s="69"/>
      <c r="N74" s="62"/>
      <c r="O74" s="62"/>
      <c r="P74" s="62"/>
      <c r="Q74" s="62"/>
      <c r="R74" s="62"/>
      <c r="S74" s="73"/>
      <c r="T74" s="62"/>
      <c r="U74" s="62"/>
      <c r="V74" s="62"/>
      <c r="W74" s="62"/>
      <c r="X74" s="62"/>
      <c r="Y74" s="62"/>
      <c r="Z74" s="62"/>
      <c r="AA74" s="62"/>
      <c r="AB74" s="62"/>
      <c r="AC74" s="62"/>
      <c r="AD74" s="69"/>
      <c r="AE74" s="54"/>
      <c r="AF74" s="54"/>
      <c r="AG74" s="54"/>
      <c r="AH74" s="54"/>
      <c r="AI74" s="54"/>
      <c r="AJ74" s="54"/>
      <c r="AK74" s="54"/>
      <c r="AL74" s="54"/>
      <c r="AM74" s="54"/>
      <c r="AN74" s="54"/>
      <c r="AO74" s="54"/>
      <c r="AP74" s="54"/>
      <c r="AQ74" s="54"/>
      <c r="AR74" s="54"/>
      <c r="AS74" s="54"/>
      <c r="AT74" s="46"/>
      <c r="AU74" s="62"/>
      <c r="AV74" s="62"/>
      <c r="AW74" s="62"/>
      <c r="AX74" s="62"/>
      <c r="AY74" s="62"/>
      <c r="AZ74" s="81"/>
      <c r="BA74" s="54"/>
      <c r="BB74" s="54"/>
      <c r="BC74" s="54"/>
      <c r="BD74" s="54"/>
      <c r="BE74" s="54"/>
      <c r="BF74" s="263"/>
      <c r="BG74" s="62"/>
      <c r="BH74" s="293"/>
      <c r="BI74" s="293"/>
      <c r="BJ74" s="293"/>
      <c r="BK74" s="69"/>
      <c r="BL74" s="62"/>
      <c r="BM74" s="62"/>
      <c r="BN74" s="62"/>
      <c r="BO74" s="46"/>
      <c r="BP74" s="62"/>
      <c r="BQ74" s="46"/>
      <c r="BR74" s="62"/>
      <c r="BS74" s="62"/>
      <c r="BT74" s="62"/>
      <c r="BU74" s="62"/>
      <c r="BV74" s="46"/>
      <c r="BW74" s="62"/>
      <c r="BX74" s="62"/>
      <c r="BY74" s="62"/>
      <c r="BZ74" s="62"/>
      <c r="CA74" s="62"/>
      <c r="CB74" s="62"/>
      <c r="CC74" s="46"/>
      <c r="CD74" s="87"/>
      <c r="CE74" s="87"/>
      <c r="CF74" s="87"/>
      <c r="CG74" s="87"/>
      <c r="CH74" s="87"/>
      <c r="CI74" s="46"/>
      <c r="CJ74" s="91"/>
    </row>
    <row r="75" spans="1:88" s="428" customFormat="1" x14ac:dyDescent="0.25">
      <c r="A75" s="481" t="s">
        <v>9245</v>
      </c>
      <c r="B75" s="402"/>
      <c r="C75" s="724">
        <v>45349</v>
      </c>
      <c r="D75" s="402"/>
      <c r="E75" s="403">
        <v>2661.49</v>
      </c>
      <c r="F75" s="402"/>
      <c r="G75" s="404">
        <v>11.8025</v>
      </c>
      <c r="H75" s="402"/>
      <c r="I75" s="650">
        <v>4.57</v>
      </c>
      <c r="J75" s="650">
        <v>7.5</v>
      </c>
      <c r="K75" s="650">
        <v>3.6147999999999998</v>
      </c>
      <c r="L75" s="650">
        <v>3.7658900000000002</v>
      </c>
      <c r="M75" s="406"/>
      <c r="N75" s="405">
        <v>5.6800000000000003E-2</v>
      </c>
      <c r="O75" s="405">
        <v>0.1162</v>
      </c>
      <c r="P75" s="405">
        <v>1.5451999999999999</v>
      </c>
      <c r="Q75" s="405">
        <v>2.617</v>
      </c>
      <c r="R75" s="405">
        <v>2.3412000000000002</v>
      </c>
      <c r="S75" s="407">
        <v>4.2099000000000002</v>
      </c>
      <c r="T75" s="405">
        <v>6.1546000000000003</v>
      </c>
      <c r="U75" s="405" t="s">
        <v>430</v>
      </c>
      <c r="V75" s="405" t="s">
        <v>430</v>
      </c>
      <c r="W75" s="405" t="s">
        <v>430</v>
      </c>
      <c r="X75" s="405">
        <v>3.0497999999999998</v>
      </c>
      <c r="Y75" s="405">
        <v>2.3456000000000001</v>
      </c>
      <c r="Z75" s="405">
        <v>3.4853000000000001</v>
      </c>
      <c r="AA75" s="405">
        <v>3.9363999999999999</v>
      </c>
      <c r="AB75" s="405">
        <v>1.5723</v>
      </c>
      <c r="AC75" s="405">
        <v>7.3937999999999997</v>
      </c>
      <c r="AD75" s="406"/>
      <c r="AE75" s="403">
        <v>19</v>
      </c>
      <c r="AF75" s="403">
        <v>18</v>
      </c>
      <c r="AG75" s="403">
        <v>17</v>
      </c>
      <c r="AH75" s="403">
        <v>21</v>
      </c>
      <c r="AI75" s="403">
        <v>3</v>
      </c>
      <c r="AJ75" s="403">
        <v>5</v>
      </c>
      <c r="AK75" s="403">
        <v>3</v>
      </c>
      <c r="AL75" s="403" t="s">
        <v>430</v>
      </c>
      <c r="AM75" s="403" t="s">
        <v>430</v>
      </c>
      <c r="AN75" s="403" t="s">
        <v>430</v>
      </c>
      <c r="AO75" s="403">
        <v>21</v>
      </c>
      <c r="AP75" s="403">
        <v>3</v>
      </c>
      <c r="AQ75" s="403">
        <v>7</v>
      </c>
      <c r="AR75" s="403">
        <v>4</v>
      </c>
      <c r="AS75" s="403">
        <v>15</v>
      </c>
      <c r="AT75" s="402"/>
      <c r="AU75" s="405" t="s">
        <v>430</v>
      </c>
      <c r="AV75" s="405" t="s">
        <v>430</v>
      </c>
      <c r="AW75" s="405" t="s">
        <v>430</v>
      </c>
      <c r="AX75" s="405" t="s">
        <v>430</v>
      </c>
      <c r="AY75" s="405">
        <v>4.95</v>
      </c>
      <c r="AZ75" s="408"/>
      <c r="BA75" s="403" t="s">
        <v>430</v>
      </c>
      <c r="BB75" s="403" t="s">
        <v>430</v>
      </c>
      <c r="BC75" s="403" t="s">
        <v>430</v>
      </c>
      <c r="BD75" s="403" t="s">
        <v>430</v>
      </c>
      <c r="BE75" s="403">
        <v>6</v>
      </c>
      <c r="BF75" s="409"/>
      <c r="BG75" s="405">
        <v>3.2390099682059099</v>
      </c>
      <c r="BH75" s="410">
        <v>0</v>
      </c>
      <c r="BI75" s="410">
        <v>5.2255355950206098E-2</v>
      </c>
      <c r="BJ75" s="410" t="s">
        <v>430</v>
      </c>
      <c r="BK75" s="406"/>
      <c r="BL75" s="405">
        <v>36.955959227500003</v>
      </c>
      <c r="BM75" s="405">
        <v>5.4356982273999996</v>
      </c>
      <c r="BN75" s="405">
        <v>6.7987510861000002</v>
      </c>
      <c r="BO75" s="402"/>
      <c r="BP75" s="405">
        <v>14.67604968</v>
      </c>
      <c r="BQ75" s="402"/>
      <c r="BR75" s="405">
        <v>19.536000000000001</v>
      </c>
      <c r="BS75" s="405">
        <v>4.9467299999999996</v>
      </c>
      <c r="BT75" s="405">
        <v>2.97105</v>
      </c>
      <c r="BU75" s="405">
        <v>72.546220000000005</v>
      </c>
      <c r="BV75" s="402"/>
      <c r="BW75" s="405">
        <v>46.19</v>
      </c>
      <c r="BX75" s="405">
        <v>12.79</v>
      </c>
      <c r="BY75" s="405" t="s">
        <v>430</v>
      </c>
      <c r="BZ75" s="405" t="s">
        <v>430</v>
      </c>
      <c r="CA75" s="405" t="s">
        <v>430</v>
      </c>
      <c r="CB75" s="405">
        <v>13.57</v>
      </c>
      <c r="CC75" s="402"/>
      <c r="CD75" s="401" t="s">
        <v>9126</v>
      </c>
      <c r="CE75" s="401" t="s">
        <v>9127</v>
      </c>
      <c r="CF75" s="401" t="s">
        <v>9128</v>
      </c>
      <c r="CG75" s="401" t="s">
        <v>3307</v>
      </c>
      <c r="CH75" s="401" t="s">
        <v>9129</v>
      </c>
      <c r="CI75" s="402"/>
      <c r="CJ75" s="411" t="s">
        <v>443</v>
      </c>
    </row>
    <row r="76" spans="1:88" s="428" customFormat="1" x14ac:dyDescent="0.25">
      <c r="A76" s="345" t="s">
        <v>9246</v>
      </c>
      <c r="B76" s="373"/>
      <c r="C76" s="719">
        <v>44967</v>
      </c>
      <c r="D76" s="373"/>
      <c r="E76" s="346">
        <v>2186.98</v>
      </c>
      <c r="F76" s="373"/>
      <c r="G76" s="347">
        <v>15.204000000000001</v>
      </c>
      <c r="H76" s="373"/>
      <c r="I76" s="651">
        <v>2.4700000000000002</v>
      </c>
      <c r="J76" s="651">
        <v>7.19</v>
      </c>
      <c r="K76" s="651">
        <v>2.0099999999999998</v>
      </c>
      <c r="L76" s="651">
        <v>2.13</v>
      </c>
      <c r="M76" s="374"/>
      <c r="N76" s="348">
        <v>0.32990000000000003</v>
      </c>
      <c r="O76" s="348">
        <v>0.35639999999999999</v>
      </c>
      <c r="P76" s="348">
        <v>2.1225000000000001</v>
      </c>
      <c r="Q76" s="348">
        <v>7.1609999999999996</v>
      </c>
      <c r="R76" s="348">
        <v>-1.1829000000000001</v>
      </c>
      <c r="S76" s="350">
        <v>2.7852999999999999</v>
      </c>
      <c r="T76" s="348">
        <v>7.0757000000000003</v>
      </c>
      <c r="U76" s="348">
        <v>12.716100000000001</v>
      </c>
      <c r="V76" s="348" t="s">
        <v>430</v>
      </c>
      <c r="W76" s="348" t="s">
        <v>430</v>
      </c>
      <c r="X76" s="348">
        <v>8.7164999999999999</v>
      </c>
      <c r="Y76" s="348">
        <v>-1.0156000000000001</v>
      </c>
      <c r="Z76" s="348">
        <v>2.5219</v>
      </c>
      <c r="AA76" s="348">
        <v>1.3396999999999999</v>
      </c>
      <c r="AB76" s="348">
        <v>2.1911999999999998</v>
      </c>
      <c r="AC76" s="348">
        <v>13.238899999999999</v>
      </c>
      <c r="AD76" s="374"/>
      <c r="AE76" s="346">
        <v>13</v>
      </c>
      <c r="AF76" s="346">
        <v>9</v>
      </c>
      <c r="AG76" s="346">
        <v>9</v>
      </c>
      <c r="AH76" s="346">
        <v>6</v>
      </c>
      <c r="AI76" s="346">
        <v>11</v>
      </c>
      <c r="AJ76" s="346">
        <v>8</v>
      </c>
      <c r="AK76" s="346">
        <v>1</v>
      </c>
      <c r="AL76" s="346">
        <v>3</v>
      </c>
      <c r="AM76" s="346" t="s">
        <v>430</v>
      </c>
      <c r="AN76" s="346" t="s">
        <v>430</v>
      </c>
      <c r="AO76" s="346">
        <v>7</v>
      </c>
      <c r="AP76" s="346">
        <v>11</v>
      </c>
      <c r="AQ76" s="346">
        <v>10</v>
      </c>
      <c r="AR76" s="346">
        <v>9</v>
      </c>
      <c r="AS76" s="346">
        <v>10</v>
      </c>
      <c r="AT76" s="373"/>
      <c r="AU76" s="348" t="s">
        <v>430</v>
      </c>
      <c r="AV76" s="348" t="s">
        <v>430</v>
      </c>
      <c r="AW76" s="348" t="s">
        <v>430</v>
      </c>
      <c r="AX76" s="348">
        <v>8.3699999999999992</v>
      </c>
      <c r="AY76" s="348">
        <v>2.68</v>
      </c>
      <c r="AZ76" s="351"/>
      <c r="BA76" s="346" t="s">
        <v>430</v>
      </c>
      <c r="BB76" s="346" t="s">
        <v>430</v>
      </c>
      <c r="BC76" s="346" t="s">
        <v>430</v>
      </c>
      <c r="BD76" s="346">
        <v>1</v>
      </c>
      <c r="BE76" s="346">
        <v>11</v>
      </c>
      <c r="BF76" s="362"/>
      <c r="BG76" s="348">
        <v>7.7832934979605604</v>
      </c>
      <c r="BH76" s="375">
        <v>0</v>
      </c>
      <c r="BI76" s="375">
        <v>7.8904449318918199E-2</v>
      </c>
      <c r="BJ76" s="375" t="s">
        <v>430</v>
      </c>
      <c r="BK76" s="374"/>
      <c r="BL76" s="348">
        <v>77.9240007099</v>
      </c>
      <c r="BM76" s="348">
        <v>45.5731976171</v>
      </c>
      <c r="BN76" s="348">
        <v>1.7098646744999999</v>
      </c>
      <c r="BO76" s="373"/>
      <c r="BP76" s="348">
        <v>64.115454569999997</v>
      </c>
      <c r="BQ76" s="373"/>
      <c r="BR76" s="348">
        <v>48.028399999999998</v>
      </c>
      <c r="BS76" s="348">
        <v>7.9689699999999997</v>
      </c>
      <c r="BT76" s="348">
        <v>9.9402699999999999</v>
      </c>
      <c r="BU76" s="348">
        <v>34.062359999999998</v>
      </c>
      <c r="BV76" s="373"/>
      <c r="BW76" s="348">
        <v>6.77</v>
      </c>
      <c r="BX76" s="348">
        <v>12.49</v>
      </c>
      <c r="BY76" s="348">
        <v>3.79</v>
      </c>
      <c r="BZ76" s="348" t="s">
        <v>430</v>
      </c>
      <c r="CA76" s="348" t="s">
        <v>430</v>
      </c>
      <c r="CB76" s="348">
        <v>10.71</v>
      </c>
      <c r="CC76" s="373"/>
      <c r="CD76" s="372" t="s">
        <v>9131</v>
      </c>
      <c r="CE76" s="372" t="s">
        <v>9132</v>
      </c>
      <c r="CF76" s="372" t="s">
        <v>9133</v>
      </c>
      <c r="CG76" s="372" t="s">
        <v>9134</v>
      </c>
      <c r="CH76" s="372" t="s">
        <v>9135</v>
      </c>
      <c r="CI76" s="373"/>
      <c r="CJ76" s="354" t="s">
        <v>554</v>
      </c>
    </row>
    <row r="77" spans="1:88" s="428" customFormat="1" x14ac:dyDescent="0.25">
      <c r="A77" s="345" t="s">
        <v>9247</v>
      </c>
      <c r="B77" s="373"/>
      <c r="C77" s="719">
        <v>44784</v>
      </c>
      <c r="D77" s="373"/>
      <c r="E77" s="346">
        <v>2126.5100000000002</v>
      </c>
      <c r="F77" s="373"/>
      <c r="G77" s="347">
        <v>15.321</v>
      </c>
      <c r="H77" s="373"/>
      <c r="I77" s="651">
        <v>5.6</v>
      </c>
      <c r="J77" s="651">
        <v>6.9</v>
      </c>
      <c r="K77" s="651">
        <v>3.26</v>
      </c>
      <c r="L77" s="651">
        <v>3.42</v>
      </c>
      <c r="M77" s="374"/>
      <c r="N77" s="348">
        <v>0.25519999999999998</v>
      </c>
      <c r="O77" s="348">
        <v>0.20930000000000001</v>
      </c>
      <c r="P77" s="348">
        <v>1.7533000000000001</v>
      </c>
      <c r="Q77" s="348">
        <v>5.6765999999999996</v>
      </c>
      <c r="R77" s="348">
        <v>0.4985</v>
      </c>
      <c r="S77" s="350">
        <v>4.8737000000000004</v>
      </c>
      <c r="T77" s="348">
        <v>6.8441999999999998</v>
      </c>
      <c r="U77" s="348">
        <v>12.138500000000001</v>
      </c>
      <c r="V77" s="348" t="s">
        <v>430</v>
      </c>
      <c r="W77" s="348" t="s">
        <v>430</v>
      </c>
      <c r="X77" s="348">
        <v>6.9901999999999997</v>
      </c>
      <c r="Y77" s="348">
        <v>0.28799999999999998</v>
      </c>
      <c r="Z77" s="348">
        <v>4.2882999999999996</v>
      </c>
      <c r="AA77" s="348">
        <v>3.4992999999999999</v>
      </c>
      <c r="AB77" s="348">
        <v>1.8548</v>
      </c>
      <c r="AC77" s="348">
        <v>11.651</v>
      </c>
      <c r="AD77" s="374"/>
      <c r="AE77" s="346">
        <v>17</v>
      </c>
      <c r="AF77" s="346">
        <v>14</v>
      </c>
      <c r="AG77" s="346">
        <v>14</v>
      </c>
      <c r="AH77" s="346">
        <v>13</v>
      </c>
      <c r="AI77" s="346">
        <v>7</v>
      </c>
      <c r="AJ77" s="346">
        <v>4</v>
      </c>
      <c r="AK77" s="346">
        <v>2</v>
      </c>
      <c r="AL77" s="346">
        <v>4</v>
      </c>
      <c r="AM77" s="346" t="s">
        <v>430</v>
      </c>
      <c r="AN77" s="346" t="s">
        <v>430</v>
      </c>
      <c r="AO77" s="346">
        <v>15</v>
      </c>
      <c r="AP77" s="346">
        <v>7</v>
      </c>
      <c r="AQ77" s="346">
        <v>4</v>
      </c>
      <c r="AR77" s="346">
        <v>5</v>
      </c>
      <c r="AS77" s="346">
        <v>13</v>
      </c>
      <c r="AT77" s="373"/>
      <c r="AU77" s="348" t="s">
        <v>430</v>
      </c>
      <c r="AV77" s="348" t="s">
        <v>430</v>
      </c>
      <c r="AW77" s="348" t="s">
        <v>430</v>
      </c>
      <c r="AX77" s="348">
        <v>8.33</v>
      </c>
      <c r="AY77" s="348">
        <v>4.74</v>
      </c>
      <c r="AZ77" s="351"/>
      <c r="BA77" s="346" t="s">
        <v>430</v>
      </c>
      <c r="BB77" s="346" t="s">
        <v>430</v>
      </c>
      <c r="BC77" s="346" t="s">
        <v>430</v>
      </c>
      <c r="BD77" s="346">
        <v>2</v>
      </c>
      <c r="BE77" s="346">
        <v>7</v>
      </c>
      <c r="BF77" s="362"/>
      <c r="BG77" s="348">
        <v>7.2177305944051096</v>
      </c>
      <c r="BH77" s="375">
        <v>0</v>
      </c>
      <c r="BI77" s="375">
        <v>7.7588418400433207E-2</v>
      </c>
      <c r="BJ77" s="375" t="s">
        <v>430</v>
      </c>
      <c r="BK77" s="374"/>
      <c r="BL77" s="348">
        <v>72.688639451599997</v>
      </c>
      <c r="BM77" s="348">
        <v>40.466144716400002</v>
      </c>
      <c r="BN77" s="348">
        <v>1.796282793</v>
      </c>
      <c r="BO77" s="373"/>
      <c r="BP77" s="348">
        <v>53.947409260000001</v>
      </c>
      <c r="BQ77" s="373"/>
      <c r="BR77" s="348">
        <v>49.771799999999999</v>
      </c>
      <c r="BS77" s="348">
        <v>7.8685799999999997</v>
      </c>
      <c r="BT77" s="348">
        <v>9.1364599999999996</v>
      </c>
      <c r="BU77" s="348">
        <v>33.22316</v>
      </c>
      <c r="BV77" s="373"/>
      <c r="BW77" s="348">
        <v>10.81</v>
      </c>
      <c r="BX77" s="348">
        <v>7.29</v>
      </c>
      <c r="BY77" s="348">
        <v>8.02</v>
      </c>
      <c r="BZ77" s="348">
        <v>1.19</v>
      </c>
      <c r="CA77" s="348" t="s">
        <v>430</v>
      </c>
      <c r="CB77" s="348">
        <v>5.39</v>
      </c>
      <c r="CC77" s="373"/>
      <c r="CD77" s="372" t="s">
        <v>9137</v>
      </c>
      <c r="CE77" s="372" t="s">
        <v>9138</v>
      </c>
      <c r="CF77" s="372" t="s">
        <v>9139</v>
      </c>
      <c r="CG77" s="372" t="s">
        <v>9140</v>
      </c>
      <c r="CH77" s="372" t="s">
        <v>587</v>
      </c>
      <c r="CI77" s="373"/>
      <c r="CJ77" s="354" t="s">
        <v>615</v>
      </c>
    </row>
    <row r="78" spans="1:88" s="428" customFormat="1" x14ac:dyDescent="0.25">
      <c r="A78" s="345" t="s">
        <v>9248</v>
      </c>
      <c r="B78" s="373"/>
      <c r="C78" s="719">
        <v>41275</v>
      </c>
      <c r="D78" s="373"/>
      <c r="E78" s="346">
        <v>1665.74</v>
      </c>
      <c r="F78" s="373"/>
      <c r="G78" s="347">
        <v>41.523899999999998</v>
      </c>
      <c r="H78" s="373"/>
      <c r="I78" s="651">
        <v>5.62</v>
      </c>
      <c r="J78" s="651">
        <v>7.04</v>
      </c>
      <c r="K78" s="651">
        <v>3.59</v>
      </c>
      <c r="L78" s="651">
        <v>3.75</v>
      </c>
      <c r="M78" s="374"/>
      <c r="N78" s="348">
        <v>0.2903</v>
      </c>
      <c r="O78" s="348">
        <v>6.5100000000000005E-2</v>
      </c>
      <c r="P78" s="348">
        <v>1.9401999999999999</v>
      </c>
      <c r="Q78" s="348">
        <v>5.4283000000000001</v>
      </c>
      <c r="R78" s="348">
        <v>-2.4923999999999999</v>
      </c>
      <c r="S78" s="350">
        <v>1.0884</v>
      </c>
      <c r="T78" s="348">
        <v>4.4926000000000004</v>
      </c>
      <c r="U78" s="348">
        <v>10.3584</v>
      </c>
      <c r="V78" s="348">
        <v>9.3352000000000004</v>
      </c>
      <c r="W78" s="348">
        <v>9.0074000000000005</v>
      </c>
      <c r="X78" s="348">
        <v>7.4062000000000001</v>
      </c>
      <c r="Y78" s="348">
        <v>-2.3431000000000002</v>
      </c>
      <c r="Z78" s="348">
        <v>0.92159999999999997</v>
      </c>
      <c r="AA78" s="348">
        <v>-2.7E-2</v>
      </c>
      <c r="AB78" s="348">
        <v>2.1362000000000001</v>
      </c>
      <c r="AC78" s="348">
        <v>9.9537999999999993</v>
      </c>
      <c r="AD78" s="374"/>
      <c r="AE78" s="346">
        <v>15</v>
      </c>
      <c r="AF78" s="346">
        <v>19</v>
      </c>
      <c r="AG78" s="346">
        <v>12</v>
      </c>
      <c r="AH78" s="346">
        <v>14</v>
      </c>
      <c r="AI78" s="346">
        <v>15</v>
      </c>
      <c r="AJ78" s="346">
        <v>13</v>
      </c>
      <c r="AK78" s="346">
        <v>8</v>
      </c>
      <c r="AL78" s="346">
        <v>9</v>
      </c>
      <c r="AM78" s="346">
        <v>4</v>
      </c>
      <c r="AN78" s="346">
        <v>3</v>
      </c>
      <c r="AO78" s="346">
        <v>13</v>
      </c>
      <c r="AP78" s="346">
        <v>15</v>
      </c>
      <c r="AQ78" s="346">
        <v>15</v>
      </c>
      <c r="AR78" s="346">
        <v>12</v>
      </c>
      <c r="AS78" s="346">
        <v>11</v>
      </c>
      <c r="AT78" s="373"/>
      <c r="AU78" s="348">
        <v>9.1</v>
      </c>
      <c r="AV78" s="348">
        <v>9.5399999999999991</v>
      </c>
      <c r="AW78" s="348">
        <v>8.58</v>
      </c>
      <c r="AX78" s="348">
        <v>5.57</v>
      </c>
      <c r="AY78" s="348">
        <v>0.14000000000000001</v>
      </c>
      <c r="AZ78" s="351"/>
      <c r="BA78" s="346">
        <v>4</v>
      </c>
      <c r="BB78" s="346">
        <v>5</v>
      </c>
      <c r="BC78" s="346">
        <v>4</v>
      </c>
      <c r="BD78" s="346">
        <v>8</v>
      </c>
      <c r="BE78" s="346">
        <v>15</v>
      </c>
      <c r="BF78" s="362"/>
      <c r="BG78" s="348">
        <v>7.7362457738334003</v>
      </c>
      <c r="BH78" s="375">
        <v>0</v>
      </c>
      <c r="BI78" s="375">
        <v>5.5044307968921E-2</v>
      </c>
      <c r="BJ78" s="375" t="s">
        <v>430</v>
      </c>
      <c r="BK78" s="374"/>
      <c r="BL78" s="348">
        <v>74.801403969099994</v>
      </c>
      <c r="BM78" s="348">
        <v>56.6593083052</v>
      </c>
      <c r="BN78" s="348">
        <v>1.3201962079</v>
      </c>
      <c r="BO78" s="373"/>
      <c r="BP78" s="348">
        <v>59.840141989999999</v>
      </c>
      <c r="BQ78" s="373"/>
      <c r="BR78" s="348">
        <v>51.889699999999998</v>
      </c>
      <c r="BS78" s="348">
        <v>12.072800000000001</v>
      </c>
      <c r="BT78" s="348">
        <v>8.0873899999999992</v>
      </c>
      <c r="BU78" s="348">
        <v>27.950109999999999</v>
      </c>
      <c r="BV78" s="373"/>
      <c r="BW78" s="348">
        <v>12.34</v>
      </c>
      <c r="BX78" s="348">
        <v>7.84</v>
      </c>
      <c r="BY78" s="348" t="s">
        <v>430</v>
      </c>
      <c r="BZ78" s="348" t="s">
        <v>430</v>
      </c>
      <c r="CA78" s="348" t="s">
        <v>430</v>
      </c>
      <c r="CB78" s="348">
        <v>6</v>
      </c>
      <c r="CC78" s="373"/>
      <c r="CD78" s="372" t="s">
        <v>9142</v>
      </c>
      <c r="CE78" s="372" t="s">
        <v>9143</v>
      </c>
      <c r="CF78" s="372" t="s">
        <v>9144</v>
      </c>
      <c r="CG78" s="372" t="s">
        <v>9145</v>
      </c>
      <c r="CH78" s="372" t="s">
        <v>9146</v>
      </c>
      <c r="CI78" s="373"/>
      <c r="CJ78" s="354" t="s">
        <v>443</v>
      </c>
    </row>
    <row r="79" spans="1:88" s="428" customFormat="1" x14ac:dyDescent="0.25">
      <c r="A79" s="345" t="s">
        <v>9249</v>
      </c>
      <c r="B79" s="373"/>
      <c r="C79" s="719">
        <v>41275</v>
      </c>
      <c r="D79" s="373"/>
      <c r="E79" s="346">
        <v>1516.45</v>
      </c>
      <c r="F79" s="373"/>
      <c r="G79" s="347">
        <v>51.191000000000003</v>
      </c>
      <c r="H79" s="373"/>
      <c r="I79" s="651">
        <v>3.48</v>
      </c>
      <c r="J79" s="651">
        <v>7.23</v>
      </c>
      <c r="K79" s="651">
        <v>2.64</v>
      </c>
      <c r="L79" s="651">
        <v>2.75</v>
      </c>
      <c r="M79" s="374"/>
      <c r="N79" s="348">
        <v>0.33279999999999998</v>
      </c>
      <c r="O79" s="348">
        <v>0.3387</v>
      </c>
      <c r="P79" s="348">
        <v>2.3028</v>
      </c>
      <c r="Q79" s="348">
        <v>5.2104999999999997</v>
      </c>
      <c r="R79" s="348">
        <v>-0.49349999999999999</v>
      </c>
      <c r="S79" s="350">
        <v>2.5310999999999999</v>
      </c>
      <c r="T79" s="348">
        <v>5.1706000000000003</v>
      </c>
      <c r="U79" s="348">
        <v>11.2592</v>
      </c>
      <c r="V79" s="348">
        <v>9.4495000000000005</v>
      </c>
      <c r="W79" s="348">
        <v>9.6841000000000008</v>
      </c>
      <c r="X79" s="348">
        <v>6.5445000000000002</v>
      </c>
      <c r="Y79" s="348">
        <v>-0.4486</v>
      </c>
      <c r="Z79" s="348">
        <v>1.9785999999999999</v>
      </c>
      <c r="AA79" s="348">
        <v>1.9137999999999999</v>
      </c>
      <c r="AB79" s="348">
        <v>2.4020999999999999</v>
      </c>
      <c r="AC79" s="348">
        <v>11.3383</v>
      </c>
      <c r="AD79" s="374"/>
      <c r="AE79" s="346">
        <v>11</v>
      </c>
      <c r="AF79" s="346">
        <v>10</v>
      </c>
      <c r="AG79" s="346">
        <v>8</v>
      </c>
      <c r="AH79" s="346">
        <v>17</v>
      </c>
      <c r="AI79" s="346">
        <v>9</v>
      </c>
      <c r="AJ79" s="346">
        <v>10</v>
      </c>
      <c r="AK79" s="346">
        <v>6</v>
      </c>
      <c r="AL79" s="346">
        <v>6</v>
      </c>
      <c r="AM79" s="346">
        <v>3</v>
      </c>
      <c r="AN79" s="346">
        <v>2</v>
      </c>
      <c r="AO79" s="346">
        <v>17</v>
      </c>
      <c r="AP79" s="346">
        <v>9</v>
      </c>
      <c r="AQ79" s="346">
        <v>12</v>
      </c>
      <c r="AR79" s="346">
        <v>7</v>
      </c>
      <c r="AS79" s="346">
        <v>6</v>
      </c>
      <c r="AT79" s="373"/>
      <c r="AU79" s="348">
        <v>9.77</v>
      </c>
      <c r="AV79" s="348">
        <v>9.9600000000000009</v>
      </c>
      <c r="AW79" s="348">
        <v>9.27</v>
      </c>
      <c r="AX79" s="348">
        <v>6.55</v>
      </c>
      <c r="AY79" s="348">
        <v>2.79</v>
      </c>
      <c r="AZ79" s="351"/>
      <c r="BA79" s="346">
        <v>2</v>
      </c>
      <c r="BB79" s="346">
        <v>3</v>
      </c>
      <c r="BC79" s="346">
        <v>2</v>
      </c>
      <c r="BD79" s="346">
        <v>6</v>
      </c>
      <c r="BE79" s="346">
        <v>8</v>
      </c>
      <c r="BF79" s="362"/>
      <c r="BG79" s="348">
        <v>6.7735263703563904</v>
      </c>
      <c r="BH79" s="375">
        <v>0</v>
      </c>
      <c r="BI79" s="375">
        <v>6.9664114692323698E-2</v>
      </c>
      <c r="BJ79" s="375" t="s">
        <v>430</v>
      </c>
      <c r="BK79" s="374"/>
      <c r="BL79" s="348">
        <v>64.464498303499994</v>
      </c>
      <c r="BM79" s="348">
        <v>34.9830782266</v>
      </c>
      <c r="BN79" s="348">
        <v>1.8427337321999999</v>
      </c>
      <c r="BO79" s="373"/>
      <c r="BP79" s="348">
        <v>47.514404310000003</v>
      </c>
      <c r="BQ79" s="373"/>
      <c r="BR79" s="348">
        <v>54.473300000000002</v>
      </c>
      <c r="BS79" s="348">
        <v>10.247400000000001</v>
      </c>
      <c r="BT79" s="348">
        <v>8.03904</v>
      </c>
      <c r="BU79" s="348">
        <v>27.240259999999999</v>
      </c>
      <c r="BV79" s="373"/>
      <c r="BW79" s="348">
        <v>11.97</v>
      </c>
      <c r="BX79" s="348">
        <v>13.15</v>
      </c>
      <c r="BY79" s="348" t="s">
        <v>430</v>
      </c>
      <c r="BZ79" s="348" t="s">
        <v>430</v>
      </c>
      <c r="CA79" s="348" t="s">
        <v>430</v>
      </c>
      <c r="CB79" s="348">
        <v>2.12</v>
      </c>
      <c r="CC79" s="373"/>
      <c r="CD79" s="372" t="s">
        <v>9148</v>
      </c>
      <c r="CE79" s="372" t="s">
        <v>9149</v>
      </c>
      <c r="CF79" s="372" t="s">
        <v>9150</v>
      </c>
      <c r="CG79" s="372" t="s">
        <v>9151</v>
      </c>
      <c r="CH79" s="372" t="s">
        <v>9152</v>
      </c>
      <c r="CI79" s="373"/>
      <c r="CJ79" s="354" t="s">
        <v>518</v>
      </c>
    </row>
    <row r="80" spans="1:88" s="428" customFormat="1" x14ac:dyDescent="0.25">
      <c r="A80" s="345" t="s">
        <v>9250</v>
      </c>
      <c r="B80" s="373"/>
      <c r="C80" s="719">
        <v>45729</v>
      </c>
      <c r="D80" s="373"/>
      <c r="E80" s="346">
        <v>1271.25</v>
      </c>
      <c r="F80" s="373"/>
      <c r="G80" s="347">
        <v>11.067399999999999</v>
      </c>
      <c r="H80" s="373"/>
      <c r="I80" s="651">
        <v>1.89</v>
      </c>
      <c r="J80" s="651">
        <v>10.45</v>
      </c>
      <c r="K80" s="651">
        <v>1.3</v>
      </c>
      <c r="L80" s="651">
        <v>1.37</v>
      </c>
      <c r="M80" s="374"/>
      <c r="N80" s="348">
        <v>-1.8E-3</v>
      </c>
      <c r="O80" s="348">
        <v>0.24909999999999999</v>
      </c>
      <c r="P80" s="348">
        <v>1.2784</v>
      </c>
      <c r="Q80" s="348">
        <v>2.2458999999999998</v>
      </c>
      <c r="R80" s="348">
        <v>3.9944000000000002</v>
      </c>
      <c r="S80" s="350">
        <v>7.9398999999999997</v>
      </c>
      <c r="T80" s="348" t="s">
        <v>430</v>
      </c>
      <c r="U80" s="348" t="s">
        <v>430</v>
      </c>
      <c r="V80" s="348" t="s">
        <v>430</v>
      </c>
      <c r="W80" s="348" t="s">
        <v>430</v>
      </c>
      <c r="X80" s="348">
        <v>2.1572</v>
      </c>
      <c r="Y80" s="348">
        <v>3.8325</v>
      </c>
      <c r="Z80" s="348">
        <v>6.0147000000000004</v>
      </c>
      <c r="AA80" s="348">
        <v>7.8556999999999997</v>
      </c>
      <c r="AB80" s="348">
        <v>1.0962000000000001</v>
      </c>
      <c r="AC80" s="348">
        <v>8.2309999999999999</v>
      </c>
      <c r="AD80" s="374"/>
      <c r="AE80" s="346">
        <v>20</v>
      </c>
      <c r="AF80" s="346">
        <v>12</v>
      </c>
      <c r="AG80" s="346">
        <v>20</v>
      </c>
      <c r="AH80" s="346">
        <v>22</v>
      </c>
      <c r="AI80" s="346">
        <v>1</v>
      </c>
      <c r="AJ80" s="346">
        <v>1</v>
      </c>
      <c r="AK80" s="346" t="s">
        <v>430</v>
      </c>
      <c r="AL80" s="346" t="s">
        <v>430</v>
      </c>
      <c r="AM80" s="346" t="s">
        <v>430</v>
      </c>
      <c r="AN80" s="346" t="s">
        <v>430</v>
      </c>
      <c r="AO80" s="346">
        <v>22</v>
      </c>
      <c r="AP80" s="346">
        <v>1</v>
      </c>
      <c r="AQ80" s="346">
        <v>2</v>
      </c>
      <c r="AR80" s="346">
        <v>1</v>
      </c>
      <c r="AS80" s="346">
        <v>20</v>
      </c>
      <c r="AT80" s="373"/>
      <c r="AU80" s="348" t="s">
        <v>430</v>
      </c>
      <c r="AV80" s="348" t="s">
        <v>430</v>
      </c>
      <c r="AW80" s="348" t="s">
        <v>430</v>
      </c>
      <c r="AX80" s="348" t="s">
        <v>430</v>
      </c>
      <c r="AY80" s="348">
        <v>8.31</v>
      </c>
      <c r="AZ80" s="351"/>
      <c r="BA80" s="346" t="s">
        <v>430</v>
      </c>
      <c r="BB80" s="346" t="s">
        <v>430</v>
      </c>
      <c r="BC80" s="346" t="s">
        <v>430</v>
      </c>
      <c r="BD80" s="346" t="s">
        <v>430</v>
      </c>
      <c r="BE80" s="346">
        <v>2</v>
      </c>
      <c r="BF80" s="362"/>
      <c r="BG80" s="348">
        <v>0.90300126894030697</v>
      </c>
      <c r="BH80" s="375">
        <v>0</v>
      </c>
      <c r="BI80" s="375">
        <v>0.229900884155609</v>
      </c>
      <c r="BJ80" s="375" t="s">
        <v>430</v>
      </c>
      <c r="BK80" s="374"/>
      <c r="BL80" s="348">
        <v>20.348729610100001</v>
      </c>
      <c r="BM80" s="348">
        <v>-17.704018293699999</v>
      </c>
      <c r="BN80" s="348">
        <v>-1.1493848047999999</v>
      </c>
      <c r="BO80" s="373"/>
      <c r="BP80" s="348">
        <v>0.38206774999999399</v>
      </c>
      <c r="BQ80" s="373"/>
      <c r="BR80" s="348">
        <v>30.272600000000001</v>
      </c>
      <c r="BS80" s="348">
        <v>5.5710499999999996</v>
      </c>
      <c r="BT80" s="348">
        <v>3.32328</v>
      </c>
      <c r="BU80" s="348">
        <v>60.833069999999999</v>
      </c>
      <c r="BV80" s="373"/>
      <c r="BW80" s="348">
        <v>4.88</v>
      </c>
      <c r="BX80" s="348">
        <v>0.8</v>
      </c>
      <c r="BY80" s="348">
        <v>2.0099999999999998</v>
      </c>
      <c r="BZ80" s="348">
        <v>15.3</v>
      </c>
      <c r="CA80" s="348">
        <v>34.54</v>
      </c>
      <c r="CB80" s="348">
        <v>3.3</v>
      </c>
      <c r="CC80" s="373"/>
      <c r="CD80" s="372" t="s">
        <v>9154</v>
      </c>
      <c r="CE80" s="372" t="s">
        <v>9155</v>
      </c>
      <c r="CF80" s="372" t="s">
        <v>9156</v>
      </c>
      <c r="CG80" s="372" t="s">
        <v>9157</v>
      </c>
      <c r="CH80" s="372" t="s">
        <v>9158</v>
      </c>
      <c r="CI80" s="373"/>
      <c r="CJ80" s="354" t="s">
        <v>9159</v>
      </c>
    </row>
    <row r="81" spans="1:88" s="428" customFormat="1" x14ac:dyDescent="0.25">
      <c r="A81" s="345" t="s">
        <v>9251</v>
      </c>
      <c r="B81" s="373"/>
      <c r="C81" s="719">
        <v>45275</v>
      </c>
      <c r="D81" s="373"/>
      <c r="E81" s="346">
        <v>1257.92</v>
      </c>
      <c r="F81" s="373"/>
      <c r="G81" s="347">
        <v>11.92</v>
      </c>
      <c r="H81" s="373"/>
      <c r="I81" s="651">
        <v>3.04</v>
      </c>
      <c r="J81" s="651">
        <v>7.32</v>
      </c>
      <c r="K81" s="651">
        <v>1.66</v>
      </c>
      <c r="L81" s="651">
        <v>1.65</v>
      </c>
      <c r="M81" s="374"/>
      <c r="N81" s="348">
        <v>0.4466</v>
      </c>
      <c r="O81" s="348">
        <v>0.24390000000000001</v>
      </c>
      <c r="P81" s="348">
        <v>2.4319000000000002</v>
      </c>
      <c r="Q81" s="348">
        <v>7.3680000000000003</v>
      </c>
      <c r="R81" s="348">
        <v>-1.9414</v>
      </c>
      <c r="S81" s="350">
        <v>2.52</v>
      </c>
      <c r="T81" s="348">
        <v>3.7823000000000002</v>
      </c>
      <c r="U81" s="348" t="s">
        <v>430</v>
      </c>
      <c r="V81" s="348" t="s">
        <v>430</v>
      </c>
      <c r="W81" s="348" t="s">
        <v>430</v>
      </c>
      <c r="X81" s="348">
        <v>9.0376999999999992</v>
      </c>
      <c r="Y81" s="348">
        <v>-1.7312000000000001</v>
      </c>
      <c r="Z81" s="348">
        <v>4.0229999999999997</v>
      </c>
      <c r="AA81" s="348">
        <v>0.72670000000000001</v>
      </c>
      <c r="AB81" s="348">
        <v>2.5375999999999999</v>
      </c>
      <c r="AC81" s="348">
        <v>7.2003000000000004</v>
      </c>
      <c r="AD81" s="374"/>
      <c r="AE81" s="346">
        <v>6</v>
      </c>
      <c r="AF81" s="346">
        <v>13</v>
      </c>
      <c r="AG81" s="346">
        <v>7</v>
      </c>
      <c r="AH81" s="346">
        <v>5</v>
      </c>
      <c r="AI81" s="346">
        <v>14</v>
      </c>
      <c r="AJ81" s="346">
        <v>11</v>
      </c>
      <c r="AK81" s="346">
        <v>14</v>
      </c>
      <c r="AL81" s="346" t="s">
        <v>430</v>
      </c>
      <c r="AM81" s="346" t="s">
        <v>430</v>
      </c>
      <c r="AN81" s="346" t="s">
        <v>430</v>
      </c>
      <c r="AO81" s="346">
        <v>6</v>
      </c>
      <c r="AP81" s="346">
        <v>13</v>
      </c>
      <c r="AQ81" s="346">
        <v>5</v>
      </c>
      <c r="AR81" s="346">
        <v>11</v>
      </c>
      <c r="AS81" s="346">
        <v>3</v>
      </c>
      <c r="AT81" s="373"/>
      <c r="AU81" s="348" t="s">
        <v>430</v>
      </c>
      <c r="AV81" s="348" t="s">
        <v>430</v>
      </c>
      <c r="AW81" s="348" t="s">
        <v>430</v>
      </c>
      <c r="AX81" s="348" t="s">
        <v>430</v>
      </c>
      <c r="AY81" s="348">
        <v>2.67</v>
      </c>
      <c r="AZ81" s="351"/>
      <c r="BA81" s="346" t="s">
        <v>430</v>
      </c>
      <c r="BB81" s="346" t="s">
        <v>430</v>
      </c>
      <c r="BC81" s="346" t="s">
        <v>430</v>
      </c>
      <c r="BD81" s="346" t="s">
        <v>430</v>
      </c>
      <c r="BE81" s="346">
        <v>12</v>
      </c>
      <c r="BF81" s="362"/>
      <c r="BG81" s="348">
        <v>9.3201069496867301</v>
      </c>
      <c r="BH81" s="375">
        <v>0</v>
      </c>
      <c r="BI81" s="375">
        <v>1.8083500017705902E-2</v>
      </c>
      <c r="BJ81" s="375" t="s">
        <v>430</v>
      </c>
      <c r="BK81" s="374"/>
      <c r="BL81" s="348">
        <v>88.549225339299994</v>
      </c>
      <c r="BM81" s="348">
        <v>77.320620459799997</v>
      </c>
      <c r="BN81" s="348">
        <v>1.1452213498999999</v>
      </c>
      <c r="BO81" s="373"/>
      <c r="BP81" s="348">
        <v>87.733067449999993</v>
      </c>
      <c r="BQ81" s="373"/>
      <c r="BR81" s="348">
        <v>72.866200000000006</v>
      </c>
      <c r="BS81" s="348">
        <v>10.6441</v>
      </c>
      <c r="BT81" s="348">
        <v>4.0130299999999997</v>
      </c>
      <c r="BU81" s="348">
        <v>12.47667</v>
      </c>
      <c r="BV81" s="373"/>
      <c r="BW81" s="348">
        <v>0.57999999999999996</v>
      </c>
      <c r="BX81" s="348">
        <v>8.7200000000000006</v>
      </c>
      <c r="BY81" s="348" t="s">
        <v>430</v>
      </c>
      <c r="BZ81" s="348" t="s">
        <v>430</v>
      </c>
      <c r="CA81" s="348" t="s">
        <v>430</v>
      </c>
      <c r="CB81" s="348">
        <v>2.97</v>
      </c>
      <c r="CC81" s="373"/>
      <c r="CD81" s="372" t="s">
        <v>9161</v>
      </c>
      <c r="CE81" s="372" t="s">
        <v>9162</v>
      </c>
      <c r="CF81" s="372" t="s">
        <v>9163</v>
      </c>
      <c r="CG81" s="372" t="s">
        <v>4796</v>
      </c>
      <c r="CH81" s="372" t="s">
        <v>9164</v>
      </c>
      <c r="CI81" s="373"/>
      <c r="CJ81" s="354" t="s">
        <v>615</v>
      </c>
    </row>
    <row r="82" spans="1:88" s="428" customFormat="1" x14ac:dyDescent="0.25">
      <c r="A82" s="345" t="s">
        <v>9252</v>
      </c>
      <c r="B82" s="373"/>
      <c r="C82" s="719">
        <v>43098</v>
      </c>
      <c r="D82" s="373"/>
      <c r="E82" s="346">
        <v>1235.7</v>
      </c>
      <c r="F82" s="373"/>
      <c r="G82" s="347">
        <v>22.16</v>
      </c>
      <c r="H82" s="373"/>
      <c r="I82" s="651">
        <v>3.5</v>
      </c>
      <c r="J82" s="651">
        <v>7.23</v>
      </c>
      <c r="K82" s="651">
        <v>2.62</v>
      </c>
      <c r="L82" s="651">
        <v>2.82</v>
      </c>
      <c r="M82" s="374"/>
      <c r="N82" s="348">
        <v>0.27150000000000002</v>
      </c>
      <c r="O82" s="348">
        <v>0.59009999999999996</v>
      </c>
      <c r="P82" s="348">
        <v>2.7353000000000001</v>
      </c>
      <c r="Q82" s="348">
        <v>5.8766999999999996</v>
      </c>
      <c r="R82" s="348">
        <v>-1.2037</v>
      </c>
      <c r="S82" s="350">
        <v>2.7353000000000001</v>
      </c>
      <c r="T82" s="348">
        <v>4.1478999999999999</v>
      </c>
      <c r="U82" s="348">
        <v>9.7383000000000006</v>
      </c>
      <c r="V82" s="348">
        <v>8.5207999999999995</v>
      </c>
      <c r="W82" s="348" t="s">
        <v>430</v>
      </c>
      <c r="X82" s="348">
        <v>7.5206</v>
      </c>
      <c r="Y82" s="348">
        <v>-1.1155999999999999</v>
      </c>
      <c r="Z82" s="348">
        <v>1.9787999999999999</v>
      </c>
      <c r="AA82" s="348">
        <v>1.2797000000000001</v>
      </c>
      <c r="AB82" s="348">
        <v>2.6877</v>
      </c>
      <c r="AC82" s="348">
        <v>9.8249999999999993</v>
      </c>
      <c r="AD82" s="374"/>
      <c r="AE82" s="346">
        <v>16</v>
      </c>
      <c r="AF82" s="346">
        <v>4</v>
      </c>
      <c r="AG82" s="346">
        <v>3</v>
      </c>
      <c r="AH82" s="346">
        <v>11</v>
      </c>
      <c r="AI82" s="346">
        <v>12</v>
      </c>
      <c r="AJ82" s="346">
        <v>9</v>
      </c>
      <c r="AK82" s="346">
        <v>11</v>
      </c>
      <c r="AL82" s="346">
        <v>10</v>
      </c>
      <c r="AM82" s="346">
        <v>7</v>
      </c>
      <c r="AN82" s="346" t="s">
        <v>430</v>
      </c>
      <c r="AO82" s="346">
        <v>12</v>
      </c>
      <c r="AP82" s="346">
        <v>12</v>
      </c>
      <c r="AQ82" s="346">
        <v>11</v>
      </c>
      <c r="AR82" s="346">
        <v>10</v>
      </c>
      <c r="AS82" s="346">
        <v>2</v>
      </c>
      <c r="AT82" s="373"/>
      <c r="AU82" s="348" t="s">
        <v>430</v>
      </c>
      <c r="AV82" s="348">
        <v>9.67</v>
      </c>
      <c r="AW82" s="348">
        <v>8.17</v>
      </c>
      <c r="AX82" s="348">
        <v>5.86</v>
      </c>
      <c r="AY82" s="348">
        <v>1.97</v>
      </c>
      <c r="AZ82" s="351"/>
      <c r="BA82" s="346" t="s">
        <v>430</v>
      </c>
      <c r="BB82" s="346">
        <v>4</v>
      </c>
      <c r="BC82" s="346">
        <v>6</v>
      </c>
      <c r="BD82" s="346">
        <v>7</v>
      </c>
      <c r="BE82" s="346">
        <v>13</v>
      </c>
      <c r="BF82" s="362"/>
      <c r="BG82" s="348">
        <v>8.0059868058108705</v>
      </c>
      <c r="BH82" s="375">
        <v>0</v>
      </c>
      <c r="BI82" s="375">
        <v>4.6107145337443402E-2</v>
      </c>
      <c r="BJ82" s="375" t="s">
        <v>430</v>
      </c>
      <c r="BK82" s="374"/>
      <c r="BL82" s="348">
        <v>67.759125171500003</v>
      </c>
      <c r="BM82" s="348">
        <v>51.040043872200002</v>
      </c>
      <c r="BN82" s="348">
        <v>1.3275679256999999</v>
      </c>
      <c r="BO82" s="373"/>
      <c r="BP82" s="348">
        <v>62.173407840000003</v>
      </c>
      <c r="BQ82" s="373"/>
      <c r="BR82" s="348">
        <v>46.188400000000001</v>
      </c>
      <c r="BS82" s="348">
        <v>13.097200000000001</v>
      </c>
      <c r="BT82" s="348">
        <v>11.705399999999999</v>
      </c>
      <c r="BU82" s="348">
        <v>29.009</v>
      </c>
      <c r="BV82" s="373"/>
      <c r="BW82" s="348">
        <v>1.38</v>
      </c>
      <c r="BX82" s="348">
        <v>22.74</v>
      </c>
      <c r="BY82" s="348" t="s">
        <v>430</v>
      </c>
      <c r="BZ82" s="348" t="s">
        <v>430</v>
      </c>
      <c r="CA82" s="348" t="s">
        <v>430</v>
      </c>
      <c r="CB82" s="348">
        <v>4.88</v>
      </c>
      <c r="CC82" s="373"/>
      <c r="CD82" s="372" t="s">
        <v>9166</v>
      </c>
      <c r="CE82" s="372" t="s">
        <v>9167</v>
      </c>
      <c r="CF82" s="372" t="s">
        <v>9168</v>
      </c>
      <c r="CG82" s="372" t="s">
        <v>9169</v>
      </c>
      <c r="CH82" s="372" t="s">
        <v>9170</v>
      </c>
      <c r="CI82" s="373"/>
      <c r="CJ82" s="354" t="s">
        <v>547</v>
      </c>
    </row>
    <row r="83" spans="1:88" s="428" customFormat="1" x14ac:dyDescent="0.25">
      <c r="A83" s="345" t="s">
        <v>9253</v>
      </c>
      <c r="B83" s="373"/>
      <c r="C83" s="719">
        <v>45506</v>
      </c>
      <c r="D83" s="373"/>
      <c r="E83" s="346">
        <v>1132.8699999999999</v>
      </c>
      <c r="F83" s="373"/>
      <c r="G83" s="347">
        <v>10.42</v>
      </c>
      <c r="H83" s="373"/>
      <c r="I83" s="651">
        <v>3.39</v>
      </c>
      <c r="J83" s="651">
        <v>7.12</v>
      </c>
      <c r="K83" s="651">
        <v>2.46</v>
      </c>
      <c r="L83" s="651">
        <v>2.59</v>
      </c>
      <c r="M83" s="374"/>
      <c r="N83" s="348">
        <v>0.57920000000000005</v>
      </c>
      <c r="O83" s="348">
        <v>0</v>
      </c>
      <c r="P83" s="348">
        <v>2.0568</v>
      </c>
      <c r="Q83" s="348">
        <v>5.8943000000000003</v>
      </c>
      <c r="R83" s="348">
        <v>-2.6168</v>
      </c>
      <c r="S83" s="350">
        <v>0.48220000000000002</v>
      </c>
      <c r="T83" s="348" t="s">
        <v>430</v>
      </c>
      <c r="U83" s="348" t="s">
        <v>430</v>
      </c>
      <c r="V83" s="348" t="s">
        <v>430</v>
      </c>
      <c r="W83" s="348" t="s">
        <v>430</v>
      </c>
      <c r="X83" s="348">
        <v>7.9793000000000003</v>
      </c>
      <c r="Y83" s="348">
        <v>-2.5257000000000001</v>
      </c>
      <c r="Z83" s="348">
        <v>0.28870000000000001</v>
      </c>
      <c r="AA83" s="348">
        <v>-0.76190000000000002</v>
      </c>
      <c r="AB83" s="348">
        <v>2.2570999999999999</v>
      </c>
      <c r="AC83" s="348">
        <v>2.1970000000000001</v>
      </c>
      <c r="AD83" s="374"/>
      <c r="AE83" s="346">
        <v>2</v>
      </c>
      <c r="AF83" s="346">
        <v>21</v>
      </c>
      <c r="AG83" s="346">
        <v>10</v>
      </c>
      <c r="AH83" s="346">
        <v>10</v>
      </c>
      <c r="AI83" s="346">
        <v>16</v>
      </c>
      <c r="AJ83" s="346">
        <v>15</v>
      </c>
      <c r="AK83" s="346" t="s">
        <v>430</v>
      </c>
      <c r="AL83" s="346" t="s">
        <v>430</v>
      </c>
      <c r="AM83" s="346" t="s">
        <v>430</v>
      </c>
      <c r="AN83" s="346" t="s">
        <v>430</v>
      </c>
      <c r="AO83" s="346">
        <v>9</v>
      </c>
      <c r="AP83" s="346">
        <v>16</v>
      </c>
      <c r="AQ83" s="346">
        <v>19</v>
      </c>
      <c r="AR83" s="346">
        <v>15</v>
      </c>
      <c r="AS83" s="346">
        <v>8</v>
      </c>
      <c r="AT83" s="373"/>
      <c r="AU83" s="348" t="s">
        <v>430</v>
      </c>
      <c r="AV83" s="348" t="s">
        <v>430</v>
      </c>
      <c r="AW83" s="348" t="s">
        <v>430</v>
      </c>
      <c r="AX83" s="348" t="s">
        <v>430</v>
      </c>
      <c r="AY83" s="348">
        <v>-0.18</v>
      </c>
      <c r="AZ83" s="351"/>
      <c r="BA83" s="346" t="s">
        <v>430</v>
      </c>
      <c r="BB83" s="346" t="s">
        <v>430</v>
      </c>
      <c r="BC83" s="346" t="s">
        <v>430</v>
      </c>
      <c r="BD83" s="346" t="s">
        <v>430</v>
      </c>
      <c r="BE83" s="346">
        <v>17</v>
      </c>
      <c r="BF83" s="362"/>
      <c r="BG83" s="348">
        <v>9.5007499435773592</v>
      </c>
      <c r="BH83" s="375">
        <v>0</v>
      </c>
      <c r="BI83" s="375">
        <v>-3.2830244483884399E-2</v>
      </c>
      <c r="BJ83" s="375" t="s">
        <v>430</v>
      </c>
      <c r="BK83" s="374"/>
      <c r="BL83" s="348">
        <v>76.436406531399996</v>
      </c>
      <c r="BM83" s="348">
        <v>68.788460098900003</v>
      </c>
      <c r="BN83" s="348">
        <v>1.1111806606000001</v>
      </c>
      <c r="BO83" s="373"/>
      <c r="BP83" s="348">
        <v>65.507162890000004</v>
      </c>
      <c r="BQ83" s="373"/>
      <c r="BR83" s="348">
        <v>59.2059</v>
      </c>
      <c r="BS83" s="348">
        <v>4.6108799999999999</v>
      </c>
      <c r="BT83" s="348">
        <v>9.1188699999999994</v>
      </c>
      <c r="BU83" s="348">
        <v>27.064350000000001</v>
      </c>
      <c r="BV83" s="373"/>
      <c r="BW83" s="348">
        <v>9.51</v>
      </c>
      <c r="BX83" s="348">
        <v>13.12</v>
      </c>
      <c r="BY83" s="348" t="s">
        <v>430</v>
      </c>
      <c r="BZ83" s="348" t="s">
        <v>430</v>
      </c>
      <c r="CA83" s="348" t="s">
        <v>430</v>
      </c>
      <c r="CB83" s="348">
        <v>4.4400000000000004</v>
      </c>
      <c r="CC83" s="373"/>
      <c r="CD83" s="372" t="s">
        <v>9172</v>
      </c>
      <c r="CE83" s="372" t="s">
        <v>9173</v>
      </c>
      <c r="CF83" s="372" t="s">
        <v>9174</v>
      </c>
      <c r="CG83" s="372" t="s">
        <v>9175</v>
      </c>
      <c r="CH83" s="372" t="s">
        <v>9176</v>
      </c>
      <c r="CI83" s="373"/>
      <c r="CJ83" s="354" t="s">
        <v>443</v>
      </c>
    </row>
    <row r="84" spans="1:88" s="428" customFormat="1" x14ac:dyDescent="0.25">
      <c r="A84" s="345" t="s">
        <v>9254</v>
      </c>
      <c r="B84" s="373"/>
      <c r="C84" s="719">
        <v>41275</v>
      </c>
      <c r="D84" s="373"/>
      <c r="E84" s="346">
        <v>1028.0899999999999</v>
      </c>
      <c r="F84" s="373"/>
      <c r="G84" s="347">
        <v>62.88</v>
      </c>
      <c r="H84" s="373"/>
      <c r="I84" s="651">
        <v>5.9199999999999999E-3</v>
      </c>
      <c r="J84" s="651">
        <v>7.33</v>
      </c>
      <c r="K84" s="651">
        <v>1.77</v>
      </c>
      <c r="L84" s="651">
        <v>1.85</v>
      </c>
      <c r="M84" s="374"/>
      <c r="N84" s="348">
        <v>0.68859999999999999</v>
      </c>
      <c r="O84" s="348">
        <v>0.17519999999999999</v>
      </c>
      <c r="P84" s="348">
        <v>1.9951000000000001</v>
      </c>
      <c r="Q84" s="348">
        <v>5.3090000000000002</v>
      </c>
      <c r="R84" s="348">
        <v>-3.6764999999999999</v>
      </c>
      <c r="S84" s="350">
        <v>-0.86709999999999998</v>
      </c>
      <c r="T84" s="348">
        <v>3.4376000000000002</v>
      </c>
      <c r="U84" s="348">
        <v>10.9687</v>
      </c>
      <c r="V84" s="348">
        <v>9.8672000000000004</v>
      </c>
      <c r="W84" s="348">
        <v>10.827400000000001</v>
      </c>
      <c r="X84" s="348">
        <v>6.8479000000000001</v>
      </c>
      <c r="Y84" s="348">
        <v>-3.5139</v>
      </c>
      <c r="Z84" s="348">
        <v>-0.4118</v>
      </c>
      <c r="AA84" s="348">
        <v>-2.4056999999999999</v>
      </c>
      <c r="AB84" s="348">
        <v>2.3936999999999999</v>
      </c>
      <c r="AC84" s="348">
        <v>11.933199999999999</v>
      </c>
      <c r="AD84" s="374"/>
      <c r="AE84" s="346">
        <v>1</v>
      </c>
      <c r="AF84" s="346">
        <v>16</v>
      </c>
      <c r="AG84" s="346">
        <v>11</v>
      </c>
      <c r="AH84" s="346">
        <v>16</v>
      </c>
      <c r="AI84" s="346">
        <v>20</v>
      </c>
      <c r="AJ84" s="346">
        <v>19</v>
      </c>
      <c r="AK84" s="346">
        <v>15</v>
      </c>
      <c r="AL84" s="346">
        <v>7</v>
      </c>
      <c r="AM84" s="346">
        <v>2</v>
      </c>
      <c r="AN84" s="346">
        <v>1</v>
      </c>
      <c r="AO84" s="346">
        <v>16</v>
      </c>
      <c r="AP84" s="346">
        <v>20</v>
      </c>
      <c r="AQ84" s="346">
        <v>20</v>
      </c>
      <c r="AR84" s="346">
        <v>20</v>
      </c>
      <c r="AS84" s="346">
        <v>7</v>
      </c>
      <c r="AT84" s="373"/>
      <c r="AU84" s="348">
        <v>9.9600000000000009</v>
      </c>
      <c r="AV84" s="348">
        <v>10.23</v>
      </c>
      <c r="AW84" s="348">
        <v>8.93</v>
      </c>
      <c r="AX84" s="348">
        <v>4.8899999999999997</v>
      </c>
      <c r="AY84" s="348">
        <v>-1.74</v>
      </c>
      <c r="AZ84" s="351"/>
      <c r="BA84" s="346">
        <v>1</v>
      </c>
      <c r="BB84" s="346">
        <v>2</v>
      </c>
      <c r="BC84" s="346">
        <v>3</v>
      </c>
      <c r="BD84" s="346">
        <v>12</v>
      </c>
      <c r="BE84" s="346">
        <v>20</v>
      </c>
      <c r="BF84" s="362"/>
      <c r="BG84" s="348">
        <v>7.8588733397410202</v>
      </c>
      <c r="BH84" s="375">
        <v>0</v>
      </c>
      <c r="BI84" s="375">
        <v>6.1471727242488498E-2</v>
      </c>
      <c r="BJ84" s="375" t="s">
        <v>430</v>
      </c>
      <c r="BK84" s="374"/>
      <c r="BL84" s="348">
        <v>76.5824555027</v>
      </c>
      <c r="BM84" s="348">
        <v>55.368041441599999</v>
      </c>
      <c r="BN84" s="348">
        <v>1.3831526908</v>
      </c>
      <c r="BO84" s="373"/>
      <c r="BP84" s="348">
        <v>58.214952269999998</v>
      </c>
      <c r="BQ84" s="373"/>
      <c r="BR84" s="348">
        <v>61.462600000000002</v>
      </c>
      <c r="BS84" s="348">
        <v>6.9696499999999997</v>
      </c>
      <c r="BT84" s="348">
        <v>3.3433799999999998</v>
      </c>
      <c r="BU84" s="348">
        <v>28.22437</v>
      </c>
      <c r="BV84" s="373"/>
      <c r="BW84" s="348">
        <v>3.42</v>
      </c>
      <c r="BX84" s="348">
        <v>22.48</v>
      </c>
      <c r="BY84" s="348" t="s">
        <v>430</v>
      </c>
      <c r="BZ84" s="348" t="s">
        <v>430</v>
      </c>
      <c r="CA84" s="348">
        <v>0.92</v>
      </c>
      <c r="CB84" s="348">
        <v>14.97</v>
      </c>
      <c r="CC84" s="373"/>
      <c r="CD84" s="372" t="s">
        <v>9178</v>
      </c>
      <c r="CE84" s="372" t="s">
        <v>9179</v>
      </c>
      <c r="CF84" s="372" t="s">
        <v>9180</v>
      </c>
      <c r="CG84" s="372" t="s">
        <v>9181</v>
      </c>
      <c r="CH84" s="372" t="s">
        <v>1893</v>
      </c>
      <c r="CI84" s="373"/>
      <c r="CJ84" s="354" t="s">
        <v>9182</v>
      </c>
    </row>
    <row r="85" spans="1:88" s="428" customFormat="1" x14ac:dyDescent="0.25">
      <c r="A85" s="345" t="s">
        <v>9255</v>
      </c>
      <c r="B85" s="373"/>
      <c r="C85" s="719">
        <v>45028</v>
      </c>
      <c r="D85" s="373"/>
      <c r="E85" s="346">
        <v>913.01</v>
      </c>
      <c r="F85" s="373"/>
      <c r="G85" s="347">
        <v>17.408999999999999</v>
      </c>
      <c r="H85" s="373"/>
      <c r="I85" s="651" t="s">
        <v>430</v>
      </c>
      <c r="J85" s="651" t="s">
        <v>430</v>
      </c>
      <c r="K85" s="651" t="s">
        <v>430</v>
      </c>
      <c r="L85" s="651" t="s">
        <v>430</v>
      </c>
      <c r="M85" s="374"/>
      <c r="N85" s="348">
        <v>7.4200000000000002E-2</v>
      </c>
      <c r="O85" s="348">
        <v>0.78039999999999998</v>
      </c>
      <c r="P85" s="348">
        <v>1.3259000000000001</v>
      </c>
      <c r="Q85" s="348">
        <v>11.2766</v>
      </c>
      <c r="R85" s="348">
        <v>0.67310000000000003</v>
      </c>
      <c r="S85" s="350">
        <v>1.7017</v>
      </c>
      <c r="T85" s="348">
        <v>1.3802000000000001</v>
      </c>
      <c r="U85" s="348">
        <v>18.625</v>
      </c>
      <c r="V85" s="348" t="s">
        <v>430</v>
      </c>
      <c r="W85" s="348" t="s">
        <v>430</v>
      </c>
      <c r="X85" s="348">
        <v>14.5465</v>
      </c>
      <c r="Y85" s="348">
        <v>0.51270000000000004</v>
      </c>
      <c r="Z85" s="348">
        <v>2.7054999999999998</v>
      </c>
      <c r="AA85" s="348">
        <v>-0.45629999999999998</v>
      </c>
      <c r="AB85" s="348">
        <v>-0.34350000000000003</v>
      </c>
      <c r="AC85" s="348">
        <v>18.898800000000001</v>
      </c>
      <c r="AD85" s="374"/>
      <c r="AE85" s="346">
        <v>18</v>
      </c>
      <c r="AF85" s="346">
        <v>3</v>
      </c>
      <c r="AG85" s="346">
        <v>19</v>
      </c>
      <c r="AH85" s="346">
        <v>1</v>
      </c>
      <c r="AI85" s="346">
        <v>6</v>
      </c>
      <c r="AJ85" s="346">
        <v>12</v>
      </c>
      <c r="AK85" s="346">
        <v>16</v>
      </c>
      <c r="AL85" s="346">
        <v>1</v>
      </c>
      <c r="AM85" s="346" t="s">
        <v>430</v>
      </c>
      <c r="AN85" s="346" t="s">
        <v>430</v>
      </c>
      <c r="AO85" s="346">
        <v>1</v>
      </c>
      <c r="AP85" s="346">
        <v>6</v>
      </c>
      <c r="AQ85" s="346">
        <v>9</v>
      </c>
      <c r="AR85" s="346">
        <v>14</v>
      </c>
      <c r="AS85" s="346">
        <v>22</v>
      </c>
      <c r="AT85" s="373"/>
      <c r="AU85" s="348" t="s">
        <v>430</v>
      </c>
      <c r="AV85" s="348" t="s">
        <v>430</v>
      </c>
      <c r="AW85" s="348" t="s">
        <v>430</v>
      </c>
      <c r="AX85" s="348">
        <v>8.1199999999999992</v>
      </c>
      <c r="AY85" s="348">
        <v>6.17</v>
      </c>
      <c r="AZ85" s="351"/>
      <c r="BA85" s="346" t="s">
        <v>430</v>
      </c>
      <c r="BB85" s="346" t="s">
        <v>430</v>
      </c>
      <c r="BC85" s="346" t="s">
        <v>430</v>
      </c>
      <c r="BD85" s="346">
        <v>3</v>
      </c>
      <c r="BE85" s="346">
        <v>3</v>
      </c>
      <c r="BF85" s="362"/>
      <c r="BG85" s="348">
        <v>15.261192085400999</v>
      </c>
      <c r="BH85" s="375">
        <v>0</v>
      </c>
      <c r="BI85" s="375">
        <v>7.5121164429749102E-2</v>
      </c>
      <c r="BJ85" s="375" t="s">
        <v>430</v>
      </c>
      <c r="BK85" s="374"/>
      <c r="BL85" s="348">
        <v>133.4120119506</v>
      </c>
      <c r="BM85" s="348">
        <v>88.832685635800004</v>
      </c>
      <c r="BN85" s="348">
        <v>1.5018347244000001</v>
      </c>
      <c r="BO85" s="373"/>
      <c r="BP85" s="348">
        <v>84.857548940000001</v>
      </c>
      <c r="BQ85" s="373"/>
      <c r="BR85" s="348">
        <v>42.736600000000003</v>
      </c>
      <c r="BS85" s="348">
        <v>14.5502</v>
      </c>
      <c r="BT85" s="348">
        <v>7.1050800000000001</v>
      </c>
      <c r="BU85" s="348">
        <v>35.60812</v>
      </c>
      <c r="BV85" s="373"/>
      <c r="BW85" s="348">
        <v>6.67</v>
      </c>
      <c r="BX85" s="348">
        <v>5.74</v>
      </c>
      <c r="BY85" s="348" t="s">
        <v>430</v>
      </c>
      <c r="BZ85" s="348" t="s">
        <v>430</v>
      </c>
      <c r="CA85" s="348" t="s">
        <v>430</v>
      </c>
      <c r="CB85" s="348">
        <v>2.73</v>
      </c>
      <c r="CC85" s="373"/>
      <c r="CD85" s="372" t="s">
        <v>9184</v>
      </c>
      <c r="CE85" s="372" t="s">
        <v>2663</v>
      </c>
      <c r="CF85" s="372" t="s">
        <v>9185</v>
      </c>
      <c r="CG85" s="372" t="s">
        <v>9186</v>
      </c>
      <c r="CH85" s="372" t="s">
        <v>9187</v>
      </c>
      <c r="CI85" s="373"/>
      <c r="CJ85" s="354" t="s">
        <v>547</v>
      </c>
    </row>
    <row r="86" spans="1:88" s="428" customFormat="1" x14ac:dyDescent="0.25">
      <c r="A86" s="345" t="s">
        <v>9256</v>
      </c>
      <c r="B86" s="373"/>
      <c r="C86" s="719">
        <v>44560</v>
      </c>
      <c r="D86" s="373"/>
      <c r="E86" s="346">
        <v>900.27</v>
      </c>
      <c r="F86" s="373"/>
      <c r="G86" s="347">
        <v>15.854200000000001</v>
      </c>
      <c r="H86" s="373"/>
      <c r="I86" s="651">
        <v>4.8499999999999996</v>
      </c>
      <c r="J86" s="651">
        <v>7.42</v>
      </c>
      <c r="K86" s="651">
        <v>2.81</v>
      </c>
      <c r="L86" s="651">
        <v>2.94</v>
      </c>
      <c r="M86" s="374"/>
      <c r="N86" s="348">
        <v>0.38369999999999999</v>
      </c>
      <c r="O86" s="348">
        <v>0.44159999999999999</v>
      </c>
      <c r="P86" s="348">
        <v>2.4794999999999998</v>
      </c>
      <c r="Q86" s="348">
        <v>8.0353999999999992</v>
      </c>
      <c r="R86" s="348">
        <v>1.0046999999999999</v>
      </c>
      <c r="S86" s="350">
        <v>3.4018999999999999</v>
      </c>
      <c r="T86" s="348">
        <v>5.5109000000000004</v>
      </c>
      <c r="U86" s="348">
        <v>13.241400000000001</v>
      </c>
      <c r="V86" s="348" t="s">
        <v>430</v>
      </c>
      <c r="W86" s="348" t="s">
        <v>430</v>
      </c>
      <c r="X86" s="348">
        <v>9.8841999999999999</v>
      </c>
      <c r="Y86" s="348">
        <v>0.73899999999999999</v>
      </c>
      <c r="Z86" s="348">
        <v>3.9988000000000001</v>
      </c>
      <c r="AA86" s="348">
        <v>1.8736999999999999</v>
      </c>
      <c r="AB86" s="348">
        <v>2.4298999999999999</v>
      </c>
      <c r="AC86" s="348">
        <v>10.821999999999999</v>
      </c>
      <c r="AD86" s="374"/>
      <c r="AE86" s="346">
        <v>9</v>
      </c>
      <c r="AF86" s="346">
        <v>7</v>
      </c>
      <c r="AG86" s="346">
        <v>6</v>
      </c>
      <c r="AH86" s="346">
        <v>4</v>
      </c>
      <c r="AI86" s="346">
        <v>4</v>
      </c>
      <c r="AJ86" s="346">
        <v>7</v>
      </c>
      <c r="AK86" s="346">
        <v>5</v>
      </c>
      <c r="AL86" s="346">
        <v>2</v>
      </c>
      <c r="AM86" s="346" t="s">
        <v>430</v>
      </c>
      <c r="AN86" s="346" t="s">
        <v>430</v>
      </c>
      <c r="AO86" s="346">
        <v>3</v>
      </c>
      <c r="AP86" s="346">
        <v>4</v>
      </c>
      <c r="AQ86" s="346">
        <v>6</v>
      </c>
      <c r="AR86" s="346">
        <v>8</v>
      </c>
      <c r="AS86" s="346">
        <v>5</v>
      </c>
      <c r="AT86" s="373"/>
      <c r="AU86" s="348" t="s">
        <v>430</v>
      </c>
      <c r="AV86" s="348" t="s">
        <v>430</v>
      </c>
      <c r="AW86" s="348" t="s">
        <v>430</v>
      </c>
      <c r="AX86" s="348">
        <v>7.71</v>
      </c>
      <c r="AY86" s="348">
        <v>5.0199999999999996</v>
      </c>
      <c r="AZ86" s="351"/>
      <c r="BA86" s="346" t="s">
        <v>430</v>
      </c>
      <c r="BB86" s="346" t="s">
        <v>430</v>
      </c>
      <c r="BC86" s="346" t="s">
        <v>430</v>
      </c>
      <c r="BD86" s="346">
        <v>4</v>
      </c>
      <c r="BE86" s="346">
        <v>5</v>
      </c>
      <c r="BF86" s="362"/>
      <c r="BG86" s="348">
        <v>9.1353676833631994</v>
      </c>
      <c r="BH86" s="375">
        <v>0</v>
      </c>
      <c r="BI86" s="375">
        <v>7.6078748648042704E-2</v>
      </c>
      <c r="BJ86" s="375" t="s">
        <v>430</v>
      </c>
      <c r="BK86" s="374"/>
      <c r="BL86" s="348">
        <v>85.352120148899999</v>
      </c>
      <c r="BM86" s="348">
        <v>52.692827170900003</v>
      </c>
      <c r="BN86" s="348">
        <v>1.6198052891000001</v>
      </c>
      <c r="BO86" s="373"/>
      <c r="BP86" s="348">
        <v>71.020052160000006</v>
      </c>
      <c r="BQ86" s="373"/>
      <c r="BR86" s="348">
        <v>40.016399999999997</v>
      </c>
      <c r="BS86" s="348">
        <v>24.442</v>
      </c>
      <c r="BT86" s="348">
        <v>6.5617200000000002</v>
      </c>
      <c r="BU86" s="348">
        <v>28.979880000000001</v>
      </c>
      <c r="BV86" s="373"/>
      <c r="BW86" s="348">
        <v>5.94</v>
      </c>
      <c r="BX86" s="348">
        <v>9.81</v>
      </c>
      <c r="BY86" s="348">
        <v>4.8600000000000003</v>
      </c>
      <c r="BZ86" s="348">
        <v>0.78</v>
      </c>
      <c r="CA86" s="348" t="s">
        <v>430</v>
      </c>
      <c r="CB86" s="348">
        <v>7.6</v>
      </c>
      <c r="CC86" s="373"/>
      <c r="CD86" s="372" t="s">
        <v>9189</v>
      </c>
      <c r="CE86" s="372" t="s">
        <v>9190</v>
      </c>
      <c r="CF86" s="372" t="s">
        <v>9191</v>
      </c>
      <c r="CG86" s="372" t="s">
        <v>9192</v>
      </c>
      <c r="CH86" s="372" t="s">
        <v>9193</v>
      </c>
      <c r="CI86" s="373"/>
      <c r="CJ86" s="354" t="s">
        <v>476</v>
      </c>
    </row>
    <row r="87" spans="1:88" s="428" customFormat="1" x14ac:dyDescent="0.25">
      <c r="A87" s="345" t="s">
        <v>9257</v>
      </c>
      <c r="B87" s="373"/>
      <c r="C87" s="719">
        <v>44231</v>
      </c>
      <c r="D87" s="373"/>
      <c r="E87" s="346">
        <v>772.23099999999999</v>
      </c>
      <c r="F87" s="373"/>
      <c r="G87" s="347">
        <v>16.48</v>
      </c>
      <c r="H87" s="373"/>
      <c r="I87" s="651">
        <v>8.7799999999999994</v>
      </c>
      <c r="J87" s="651">
        <v>7.49</v>
      </c>
      <c r="K87" s="651">
        <v>4.2699999999999996</v>
      </c>
      <c r="L87" s="651" t="s">
        <v>430</v>
      </c>
      <c r="M87" s="374"/>
      <c r="N87" s="348">
        <v>0.48780000000000001</v>
      </c>
      <c r="O87" s="348">
        <v>0.18240000000000001</v>
      </c>
      <c r="P87" s="348">
        <v>1.9171</v>
      </c>
      <c r="Q87" s="348">
        <v>5.7088000000000001</v>
      </c>
      <c r="R87" s="348">
        <v>-2.8874</v>
      </c>
      <c r="S87" s="350">
        <v>-0.30249999999999999</v>
      </c>
      <c r="T87" s="348">
        <v>3.8864999999999998</v>
      </c>
      <c r="U87" s="348">
        <v>8.8566000000000003</v>
      </c>
      <c r="V87" s="348">
        <v>8.8547999999999991</v>
      </c>
      <c r="W87" s="348" t="s">
        <v>430</v>
      </c>
      <c r="X87" s="348">
        <v>7.7828999999999997</v>
      </c>
      <c r="Y87" s="348">
        <v>-2.6579999999999999</v>
      </c>
      <c r="Z87" s="348">
        <v>0.3654</v>
      </c>
      <c r="AA87" s="348">
        <v>-2.0796000000000001</v>
      </c>
      <c r="AB87" s="348">
        <v>2.2332999999999998</v>
      </c>
      <c r="AC87" s="348">
        <v>9.7184000000000008</v>
      </c>
      <c r="AD87" s="374"/>
      <c r="AE87" s="346">
        <v>4</v>
      </c>
      <c r="AF87" s="346">
        <v>15</v>
      </c>
      <c r="AG87" s="346">
        <v>13</v>
      </c>
      <c r="AH87" s="346">
        <v>12</v>
      </c>
      <c r="AI87" s="346">
        <v>17</v>
      </c>
      <c r="AJ87" s="346">
        <v>18</v>
      </c>
      <c r="AK87" s="346">
        <v>13</v>
      </c>
      <c r="AL87" s="346">
        <v>12</v>
      </c>
      <c r="AM87" s="346">
        <v>6</v>
      </c>
      <c r="AN87" s="346" t="s">
        <v>430</v>
      </c>
      <c r="AO87" s="346">
        <v>11</v>
      </c>
      <c r="AP87" s="346">
        <v>17</v>
      </c>
      <c r="AQ87" s="346">
        <v>18</v>
      </c>
      <c r="AR87" s="346">
        <v>19</v>
      </c>
      <c r="AS87" s="346">
        <v>9</v>
      </c>
      <c r="AT87" s="373"/>
      <c r="AU87" s="348" t="s">
        <v>430</v>
      </c>
      <c r="AV87" s="348" t="s">
        <v>430</v>
      </c>
      <c r="AW87" s="348">
        <v>7.89</v>
      </c>
      <c r="AX87" s="348">
        <v>5.15</v>
      </c>
      <c r="AY87" s="348">
        <v>-0.7</v>
      </c>
      <c r="AZ87" s="351"/>
      <c r="BA87" s="346" t="s">
        <v>430</v>
      </c>
      <c r="BB87" s="346" t="s">
        <v>430</v>
      </c>
      <c r="BC87" s="346">
        <v>7</v>
      </c>
      <c r="BD87" s="346">
        <v>11</v>
      </c>
      <c r="BE87" s="346">
        <v>18</v>
      </c>
      <c r="BF87" s="362"/>
      <c r="BG87" s="348">
        <v>8.5078169210525392</v>
      </c>
      <c r="BH87" s="375">
        <v>0</v>
      </c>
      <c r="BI87" s="375">
        <v>4.0033659030856102E-2</v>
      </c>
      <c r="BJ87" s="375" t="s">
        <v>430</v>
      </c>
      <c r="BK87" s="374"/>
      <c r="BL87" s="348">
        <v>76.3509498799</v>
      </c>
      <c r="BM87" s="348">
        <v>67.123396967100007</v>
      </c>
      <c r="BN87" s="348">
        <v>1.1374714828000001</v>
      </c>
      <c r="BO87" s="373"/>
      <c r="BP87" s="348">
        <v>72.225896329999998</v>
      </c>
      <c r="BQ87" s="373"/>
      <c r="BR87" s="348">
        <v>52.596600000000002</v>
      </c>
      <c r="BS87" s="348">
        <v>17.456900000000001</v>
      </c>
      <c r="BT87" s="348">
        <v>2.1724299999999999</v>
      </c>
      <c r="BU87" s="348">
        <v>27.774069999999998</v>
      </c>
      <c r="BV87" s="373"/>
      <c r="BW87" s="348">
        <v>12.98</v>
      </c>
      <c r="BX87" s="348">
        <v>12.73</v>
      </c>
      <c r="BY87" s="348" t="s">
        <v>430</v>
      </c>
      <c r="BZ87" s="348" t="s">
        <v>430</v>
      </c>
      <c r="CA87" s="348">
        <v>0.01</v>
      </c>
      <c r="CB87" s="348">
        <v>2.0499999999999998</v>
      </c>
      <c r="CC87" s="373"/>
      <c r="CD87" s="372" t="s">
        <v>1988</v>
      </c>
      <c r="CE87" s="372" t="s">
        <v>9195</v>
      </c>
      <c r="CF87" s="372" t="s">
        <v>9196</v>
      </c>
      <c r="CG87" s="372" t="s">
        <v>2068</v>
      </c>
      <c r="CH87" s="372" t="s">
        <v>9197</v>
      </c>
      <c r="CI87" s="373"/>
      <c r="CJ87" s="354" t="s">
        <v>602</v>
      </c>
    </row>
    <row r="88" spans="1:88" s="428" customFormat="1" x14ac:dyDescent="0.25">
      <c r="A88" s="345" t="s">
        <v>9258</v>
      </c>
      <c r="B88" s="373"/>
      <c r="C88" s="719">
        <v>42634</v>
      </c>
      <c r="D88" s="373"/>
      <c r="E88" s="346">
        <v>737.27</v>
      </c>
      <c r="F88" s="373"/>
      <c r="G88" s="347">
        <v>20.770800000000001</v>
      </c>
      <c r="H88" s="373"/>
      <c r="I88" s="651">
        <v>2.21</v>
      </c>
      <c r="J88" s="651">
        <v>7.61</v>
      </c>
      <c r="K88" s="651">
        <v>1.87</v>
      </c>
      <c r="L88" s="651">
        <v>2.0099999999999998</v>
      </c>
      <c r="M88" s="374"/>
      <c r="N88" s="348">
        <v>-0.14130000000000001</v>
      </c>
      <c r="O88" s="348">
        <v>0.48089999999999999</v>
      </c>
      <c r="P88" s="348">
        <v>2.6701999999999999</v>
      </c>
      <c r="Q88" s="348">
        <v>8.5520999999999994</v>
      </c>
      <c r="R88" s="348">
        <v>-4.7450999999999999</v>
      </c>
      <c r="S88" s="350">
        <v>-2.3855</v>
      </c>
      <c r="T88" s="348">
        <v>-4.5993000000000004</v>
      </c>
      <c r="U88" s="348">
        <v>5.6955</v>
      </c>
      <c r="V88" s="348">
        <v>5.6618000000000004</v>
      </c>
      <c r="W88" s="348" t="s">
        <v>430</v>
      </c>
      <c r="X88" s="348">
        <v>10.3691</v>
      </c>
      <c r="Y88" s="348">
        <v>-3.5065</v>
      </c>
      <c r="Z88" s="348">
        <v>-2.2191999999999998</v>
      </c>
      <c r="AA88" s="348">
        <v>-3.8451</v>
      </c>
      <c r="AB88" s="348">
        <v>1.4883</v>
      </c>
      <c r="AC88" s="348">
        <v>7.7755999999999998</v>
      </c>
      <c r="AD88" s="374"/>
      <c r="AE88" s="346">
        <v>22</v>
      </c>
      <c r="AF88" s="346">
        <v>5</v>
      </c>
      <c r="AG88" s="346">
        <v>5</v>
      </c>
      <c r="AH88" s="346">
        <v>2</v>
      </c>
      <c r="AI88" s="346">
        <v>21</v>
      </c>
      <c r="AJ88" s="346">
        <v>21</v>
      </c>
      <c r="AK88" s="346">
        <v>19</v>
      </c>
      <c r="AL88" s="346">
        <v>14</v>
      </c>
      <c r="AM88" s="346">
        <v>9</v>
      </c>
      <c r="AN88" s="346" t="s">
        <v>430</v>
      </c>
      <c r="AO88" s="346">
        <v>2</v>
      </c>
      <c r="AP88" s="346">
        <v>19</v>
      </c>
      <c r="AQ88" s="346">
        <v>21</v>
      </c>
      <c r="AR88" s="346">
        <v>21</v>
      </c>
      <c r="AS88" s="346">
        <v>17</v>
      </c>
      <c r="AT88" s="373"/>
      <c r="AU88" s="348" t="s">
        <v>430</v>
      </c>
      <c r="AV88" s="348">
        <v>5.62</v>
      </c>
      <c r="AW88" s="348">
        <v>3.85</v>
      </c>
      <c r="AX88" s="348">
        <v>-1.66</v>
      </c>
      <c r="AY88" s="348">
        <v>-3.69</v>
      </c>
      <c r="AZ88" s="351"/>
      <c r="BA88" s="346" t="s">
        <v>430</v>
      </c>
      <c r="BB88" s="346">
        <v>7</v>
      </c>
      <c r="BC88" s="346">
        <v>9</v>
      </c>
      <c r="BD88" s="346">
        <v>14</v>
      </c>
      <c r="BE88" s="346">
        <v>21</v>
      </c>
      <c r="BF88" s="362"/>
      <c r="BG88" s="348">
        <v>13.5897238917573</v>
      </c>
      <c r="BH88" s="375">
        <v>0</v>
      </c>
      <c r="BI88" s="375">
        <v>1.4268179071893001E-2</v>
      </c>
      <c r="BJ88" s="375" t="s">
        <v>430</v>
      </c>
      <c r="BK88" s="374"/>
      <c r="BL88" s="348">
        <v>84.828658458999996</v>
      </c>
      <c r="BM88" s="348">
        <v>94.777467302100007</v>
      </c>
      <c r="BN88" s="348">
        <v>0.89502980899999995</v>
      </c>
      <c r="BO88" s="373"/>
      <c r="BP88" s="348">
        <v>68.968859399999999</v>
      </c>
      <c r="BQ88" s="373"/>
      <c r="BR88" s="348">
        <v>49.468000000000004</v>
      </c>
      <c r="BS88" s="348">
        <v>7.9642200000000001</v>
      </c>
      <c r="BT88" s="348">
        <v>8.6202100000000002</v>
      </c>
      <c r="BU88" s="348">
        <v>33.947569999999999</v>
      </c>
      <c r="BV88" s="373"/>
      <c r="BW88" s="348" t="s">
        <v>430</v>
      </c>
      <c r="BX88" s="348">
        <v>3.36</v>
      </c>
      <c r="BY88" s="348" t="s">
        <v>430</v>
      </c>
      <c r="BZ88" s="348" t="s">
        <v>430</v>
      </c>
      <c r="CA88" s="348">
        <v>13.35</v>
      </c>
      <c r="CB88" s="348">
        <v>14.33</v>
      </c>
      <c r="CC88" s="373"/>
      <c r="CD88" s="372" t="s">
        <v>9199</v>
      </c>
      <c r="CE88" s="372" t="s">
        <v>9200</v>
      </c>
      <c r="CF88" s="372" t="s">
        <v>9201</v>
      </c>
      <c r="CG88" s="372" t="s">
        <v>9202</v>
      </c>
      <c r="CH88" s="372" t="s">
        <v>9203</v>
      </c>
      <c r="CI88" s="373"/>
      <c r="CJ88" s="354" t="s">
        <v>443</v>
      </c>
    </row>
    <row r="89" spans="1:88" s="428" customFormat="1" x14ac:dyDescent="0.25">
      <c r="A89" s="345" t="s">
        <v>9259</v>
      </c>
      <c r="B89" s="373"/>
      <c r="C89" s="719">
        <v>45194</v>
      </c>
      <c r="D89" s="373"/>
      <c r="E89" s="346">
        <v>740.54</v>
      </c>
      <c r="F89" s="373"/>
      <c r="G89" s="347">
        <v>13.6424</v>
      </c>
      <c r="H89" s="373"/>
      <c r="I89" s="651">
        <v>3.33</v>
      </c>
      <c r="J89" s="651">
        <v>7.73</v>
      </c>
      <c r="K89" s="651" t="s">
        <v>430</v>
      </c>
      <c r="L89" s="651">
        <v>2.76</v>
      </c>
      <c r="M89" s="374"/>
      <c r="N89" s="348">
        <v>0.33239999999999997</v>
      </c>
      <c r="O89" s="348">
        <v>0.45879999999999999</v>
      </c>
      <c r="P89" s="348">
        <v>3.4047999999999998</v>
      </c>
      <c r="Q89" s="348">
        <v>8.4261999999999997</v>
      </c>
      <c r="R89" s="348">
        <v>2.9925999999999999</v>
      </c>
      <c r="S89" s="350">
        <v>5.1105</v>
      </c>
      <c r="T89" s="348">
        <v>6.1382000000000003</v>
      </c>
      <c r="U89" s="348" t="s">
        <v>430</v>
      </c>
      <c r="V89" s="348" t="s">
        <v>430</v>
      </c>
      <c r="W89" s="348" t="s">
        <v>430</v>
      </c>
      <c r="X89" s="348">
        <v>9.6426999999999996</v>
      </c>
      <c r="Y89" s="348">
        <v>2.9925999999999999</v>
      </c>
      <c r="Z89" s="348">
        <v>4.931</v>
      </c>
      <c r="AA89" s="348">
        <v>4.0419999999999998</v>
      </c>
      <c r="AB89" s="348">
        <v>2.859</v>
      </c>
      <c r="AC89" s="348">
        <v>11.9664</v>
      </c>
      <c r="AD89" s="374"/>
      <c r="AE89" s="346">
        <v>12</v>
      </c>
      <c r="AF89" s="346">
        <v>6</v>
      </c>
      <c r="AG89" s="346">
        <v>1</v>
      </c>
      <c r="AH89" s="346">
        <v>3</v>
      </c>
      <c r="AI89" s="346">
        <v>2</v>
      </c>
      <c r="AJ89" s="346">
        <v>3</v>
      </c>
      <c r="AK89" s="346">
        <v>4</v>
      </c>
      <c r="AL89" s="346" t="s">
        <v>430</v>
      </c>
      <c r="AM89" s="346" t="s">
        <v>430</v>
      </c>
      <c r="AN89" s="346" t="s">
        <v>430</v>
      </c>
      <c r="AO89" s="346">
        <v>4</v>
      </c>
      <c r="AP89" s="346">
        <v>2</v>
      </c>
      <c r="AQ89" s="346">
        <v>3</v>
      </c>
      <c r="AR89" s="346">
        <v>3</v>
      </c>
      <c r="AS89" s="346">
        <v>1</v>
      </c>
      <c r="AT89" s="373"/>
      <c r="AU89" s="348" t="s">
        <v>430</v>
      </c>
      <c r="AV89" s="348" t="s">
        <v>430</v>
      </c>
      <c r="AW89" s="348" t="s">
        <v>430</v>
      </c>
      <c r="AX89" s="348" t="s">
        <v>430</v>
      </c>
      <c r="AY89" s="348">
        <v>8.52</v>
      </c>
      <c r="AZ89" s="351"/>
      <c r="BA89" s="346" t="s">
        <v>430</v>
      </c>
      <c r="BB89" s="346" t="s">
        <v>430</v>
      </c>
      <c r="BC89" s="346" t="s">
        <v>430</v>
      </c>
      <c r="BD89" s="346" t="s">
        <v>430</v>
      </c>
      <c r="BE89" s="346">
        <v>1</v>
      </c>
      <c r="BF89" s="362"/>
      <c r="BG89" s="348">
        <v>7.1802990169719996</v>
      </c>
      <c r="BH89" s="375">
        <v>0</v>
      </c>
      <c r="BI89" s="375">
        <v>7.6719162270653493E-2</v>
      </c>
      <c r="BJ89" s="375" t="s">
        <v>430</v>
      </c>
      <c r="BK89" s="374"/>
      <c r="BL89" s="348">
        <v>69.502675294900001</v>
      </c>
      <c r="BM89" s="348">
        <v>35.659052191199997</v>
      </c>
      <c r="BN89" s="348">
        <v>1.9490892500999999</v>
      </c>
      <c r="BO89" s="373"/>
      <c r="BP89" s="348">
        <v>44.718965509999997</v>
      </c>
      <c r="BQ89" s="373"/>
      <c r="BR89" s="348">
        <v>23.880199999999999</v>
      </c>
      <c r="BS89" s="348">
        <v>9.8198899999999991</v>
      </c>
      <c r="BT89" s="348">
        <v>10.3414</v>
      </c>
      <c r="BU89" s="348">
        <v>55.958509999999997</v>
      </c>
      <c r="BV89" s="373"/>
      <c r="BW89" s="348">
        <v>14.37</v>
      </c>
      <c r="BX89" s="348">
        <v>33.04</v>
      </c>
      <c r="BY89" s="348">
        <v>5.22</v>
      </c>
      <c r="BZ89" s="348" t="s">
        <v>430</v>
      </c>
      <c r="CA89" s="348" t="s">
        <v>430</v>
      </c>
      <c r="CB89" s="348">
        <v>2.66</v>
      </c>
      <c r="CC89" s="373"/>
      <c r="CD89" s="372" t="s">
        <v>9205</v>
      </c>
      <c r="CE89" s="372" t="s">
        <v>9206</v>
      </c>
      <c r="CF89" s="372" t="s">
        <v>4984</v>
      </c>
      <c r="CG89" s="372" t="s">
        <v>9207</v>
      </c>
      <c r="CH89" s="372" t="s">
        <v>9208</v>
      </c>
      <c r="CI89" s="373"/>
      <c r="CJ89" s="354" t="s">
        <v>436</v>
      </c>
    </row>
    <row r="90" spans="1:88" s="428" customFormat="1" x14ac:dyDescent="0.25">
      <c r="A90" s="345" t="s">
        <v>9260</v>
      </c>
      <c r="B90" s="373"/>
      <c r="C90" s="719">
        <v>44512</v>
      </c>
      <c r="D90" s="373"/>
      <c r="E90" s="346">
        <v>684.11500000000001</v>
      </c>
      <c r="F90" s="373"/>
      <c r="G90" s="347">
        <v>14.5603</v>
      </c>
      <c r="H90" s="373"/>
      <c r="I90" s="651">
        <v>5.08</v>
      </c>
      <c r="J90" s="651">
        <v>6.84</v>
      </c>
      <c r="K90" s="651">
        <v>3.71</v>
      </c>
      <c r="L90" s="651">
        <v>3.92</v>
      </c>
      <c r="M90" s="374"/>
      <c r="N90" s="348">
        <v>0.51570000000000005</v>
      </c>
      <c r="O90" s="348">
        <v>1.4111</v>
      </c>
      <c r="P90" s="348">
        <v>3.1051000000000002</v>
      </c>
      <c r="Q90" s="348">
        <v>6.1726000000000001</v>
      </c>
      <c r="R90" s="348">
        <v>-0.97660000000000002</v>
      </c>
      <c r="S90" s="350">
        <v>-1.0177</v>
      </c>
      <c r="T90" s="348">
        <v>4.8156999999999996</v>
      </c>
      <c r="U90" s="348">
        <v>9.1661000000000001</v>
      </c>
      <c r="V90" s="348" t="s">
        <v>430</v>
      </c>
      <c r="W90" s="348" t="s">
        <v>430</v>
      </c>
      <c r="X90" s="348">
        <v>7.9844999999999997</v>
      </c>
      <c r="Y90" s="348">
        <v>-0.84850000000000003</v>
      </c>
      <c r="Z90" s="348">
        <v>1.3243</v>
      </c>
      <c r="AA90" s="348">
        <v>-2.0649000000000002</v>
      </c>
      <c r="AB90" s="348">
        <v>2.4378000000000002</v>
      </c>
      <c r="AC90" s="348">
        <v>8.4789999999999992</v>
      </c>
      <c r="AD90" s="374"/>
      <c r="AE90" s="346">
        <v>3</v>
      </c>
      <c r="AF90" s="346">
        <v>1</v>
      </c>
      <c r="AG90" s="346">
        <v>2</v>
      </c>
      <c r="AH90" s="346">
        <v>9</v>
      </c>
      <c r="AI90" s="346">
        <v>10</v>
      </c>
      <c r="AJ90" s="346">
        <v>20</v>
      </c>
      <c r="AK90" s="346">
        <v>7</v>
      </c>
      <c r="AL90" s="346">
        <v>11</v>
      </c>
      <c r="AM90" s="346" t="s">
        <v>430</v>
      </c>
      <c r="AN90" s="346" t="s">
        <v>430</v>
      </c>
      <c r="AO90" s="346">
        <v>8</v>
      </c>
      <c r="AP90" s="346">
        <v>10</v>
      </c>
      <c r="AQ90" s="346">
        <v>14</v>
      </c>
      <c r="AR90" s="346">
        <v>18</v>
      </c>
      <c r="AS90" s="346">
        <v>4</v>
      </c>
      <c r="AT90" s="373"/>
      <c r="AU90" s="348" t="s">
        <v>430</v>
      </c>
      <c r="AV90" s="348" t="s">
        <v>430</v>
      </c>
      <c r="AW90" s="348" t="s">
        <v>430</v>
      </c>
      <c r="AX90" s="348">
        <v>5.49</v>
      </c>
      <c r="AY90" s="348">
        <v>1.6</v>
      </c>
      <c r="AZ90" s="351"/>
      <c r="BA90" s="346" t="s">
        <v>430</v>
      </c>
      <c r="BB90" s="346" t="s">
        <v>430</v>
      </c>
      <c r="BC90" s="346" t="s">
        <v>430</v>
      </c>
      <c r="BD90" s="346">
        <v>9</v>
      </c>
      <c r="BE90" s="346">
        <v>14</v>
      </c>
      <c r="BF90" s="362"/>
      <c r="BG90" s="348">
        <v>7.5119992067197998</v>
      </c>
      <c r="BH90" s="375">
        <v>0</v>
      </c>
      <c r="BI90" s="375">
        <v>4.3194854075135798E-2</v>
      </c>
      <c r="BJ90" s="375" t="s">
        <v>430</v>
      </c>
      <c r="BK90" s="374"/>
      <c r="BL90" s="348">
        <v>68.217978380299996</v>
      </c>
      <c r="BM90" s="348">
        <v>55.241893432600001</v>
      </c>
      <c r="BN90" s="348">
        <v>1.2348957310999999</v>
      </c>
      <c r="BO90" s="373"/>
      <c r="BP90" s="348">
        <v>72.366350819999994</v>
      </c>
      <c r="BQ90" s="373"/>
      <c r="BR90" s="348">
        <v>43.837499999999999</v>
      </c>
      <c r="BS90" s="348">
        <v>19.014299999999999</v>
      </c>
      <c r="BT90" s="348">
        <v>9.5144699999999993</v>
      </c>
      <c r="BU90" s="348">
        <v>27.63373</v>
      </c>
      <c r="BV90" s="373"/>
      <c r="BW90" s="348">
        <v>7.66</v>
      </c>
      <c r="BX90" s="348">
        <v>11.23</v>
      </c>
      <c r="BY90" s="348" t="s">
        <v>430</v>
      </c>
      <c r="BZ90" s="348" t="s">
        <v>430</v>
      </c>
      <c r="CA90" s="348" t="s">
        <v>430</v>
      </c>
      <c r="CB90" s="348">
        <v>8.75</v>
      </c>
      <c r="CC90" s="373"/>
      <c r="CD90" s="372" t="s">
        <v>9210</v>
      </c>
      <c r="CE90" s="372" t="s">
        <v>9211</v>
      </c>
      <c r="CF90" s="372" t="s">
        <v>9212</v>
      </c>
      <c r="CG90" s="372" t="s">
        <v>9213</v>
      </c>
      <c r="CH90" s="372" t="s">
        <v>9214</v>
      </c>
      <c r="CI90" s="373"/>
      <c r="CJ90" s="354" t="s">
        <v>476</v>
      </c>
    </row>
    <row r="91" spans="1:88" s="428" customFormat="1" x14ac:dyDescent="0.25">
      <c r="A91" s="345" t="s">
        <v>9261</v>
      </c>
      <c r="B91" s="373"/>
      <c r="C91" s="719">
        <v>43829</v>
      </c>
      <c r="D91" s="373"/>
      <c r="E91" s="346">
        <v>355.96</v>
      </c>
      <c r="F91" s="373"/>
      <c r="G91" s="347">
        <v>16.171500000000002</v>
      </c>
      <c r="H91" s="373"/>
      <c r="I91" s="651">
        <v>0.31</v>
      </c>
      <c r="J91" s="651">
        <v>5.83</v>
      </c>
      <c r="K91" s="651">
        <v>0.28000000000000003</v>
      </c>
      <c r="L91" s="651">
        <v>0.3</v>
      </c>
      <c r="M91" s="374"/>
      <c r="N91" s="348">
        <v>0.30890000000000001</v>
      </c>
      <c r="O91" s="348">
        <v>0.12130000000000001</v>
      </c>
      <c r="P91" s="348">
        <v>2.6989999999999998</v>
      </c>
      <c r="Q91" s="348">
        <v>4.8912000000000004</v>
      </c>
      <c r="R91" s="348">
        <v>-3.1970999999999998</v>
      </c>
      <c r="S91" s="350">
        <v>0.3301</v>
      </c>
      <c r="T91" s="348">
        <v>4.4253999999999998</v>
      </c>
      <c r="U91" s="348">
        <v>10.8566</v>
      </c>
      <c r="V91" s="348">
        <v>9.1862999999999992</v>
      </c>
      <c r="W91" s="348" t="s">
        <v>430</v>
      </c>
      <c r="X91" s="348">
        <v>5.5187999999999997</v>
      </c>
      <c r="Y91" s="348">
        <v>-2.9403000000000001</v>
      </c>
      <c r="Z91" s="348">
        <v>0.88329999999999997</v>
      </c>
      <c r="AA91" s="348">
        <v>-0.87350000000000005</v>
      </c>
      <c r="AB91" s="348">
        <v>1.6948000000000001</v>
      </c>
      <c r="AC91" s="348">
        <v>7.6902999999999997</v>
      </c>
      <c r="AD91" s="374"/>
      <c r="AE91" s="346">
        <v>14</v>
      </c>
      <c r="AF91" s="346">
        <v>17</v>
      </c>
      <c r="AG91" s="346">
        <v>4</v>
      </c>
      <c r="AH91" s="346">
        <v>18</v>
      </c>
      <c r="AI91" s="346">
        <v>18</v>
      </c>
      <c r="AJ91" s="346">
        <v>16</v>
      </c>
      <c r="AK91" s="346">
        <v>9</v>
      </c>
      <c r="AL91" s="346">
        <v>8</v>
      </c>
      <c r="AM91" s="346">
        <v>5</v>
      </c>
      <c r="AN91" s="346" t="s">
        <v>430</v>
      </c>
      <c r="AO91" s="346">
        <v>20</v>
      </c>
      <c r="AP91" s="346">
        <v>18</v>
      </c>
      <c r="AQ91" s="346">
        <v>16</v>
      </c>
      <c r="AR91" s="346">
        <v>16</v>
      </c>
      <c r="AS91" s="346">
        <v>14</v>
      </c>
      <c r="AT91" s="373"/>
      <c r="AU91" s="348" t="s">
        <v>430</v>
      </c>
      <c r="AV91" s="348" t="s">
        <v>430</v>
      </c>
      <c r="AW91" s="348">
        <v>8.49</v>
      </c>
      <c r="AX91" s="348">
        <v>5.42</v>
      </c>
      <c r="AY91" s="348">
        <v>0.01</v>
      </c>
      <c r="AZ91" s="351"/>
      <c r="BA91" s="346" t="s">
        <v>430</v>
      </c>
      <c r="BB91" s="346" t="s">
        <v>430</v>
      </c>
      <c r="BC91" s="346">
        <v>5</v>
      </c>
      <c r="BD91" s="346">
        <v>10</v>
      </c>
      <c r="BE91" s="346">
        <v>16</v>
      </c>
      <c r="BF91" s="362"/>
      <c r="BG91" s="348">
        <v>7.91208645893553</v>
      </c>
      <c r="BH91" s="375">
        <v>0</v>
      </c>
      <c r="BI91" s="375">
        <v>6.0784883540114902E-2</v>
      </c>
      <c r="BJ91" s="375" t="s">
        <v>430</v>
      </c>
      <c r="BK91" s="374"/>
      <c r="BL91" s="348">
        <v>72.148885227400001</v>
      </c>
      <c r="BM91" s="348">
        <v>46.872048508600002</v>
      </c>
      <c r="BN91" s="348">
        <v>1.5392731387</v>
      </c>
      <c r="BO91" s="373"/>
      <c r="BP91" s="348">
        <v>55.073393879999998</v>
      </c>
      <c r="BQ91" s="373"/>
      <c r="BR91" s="348">
        <v>39.780299999999997</v>
      </c>
      <c r="BS91" s="348">
        <v>9.3102400000000003</v>
      </c>
      <c r="BT91" s="348">
        <v>13.710800000000001</v>
      </c>
      <c r="BU91" s="348">
        <v>37.198659999999997</v>
      </c>
      <c r="BV91" s="373"/>
      <c r="BW91" s="348">
        <v>4.33</v>
      </c>
      <c r="BX91" s="348">
        <v>16.63</v>
      </c>
      <c r="BY91" s="348" t="s">
        <v>430</v>
      </c>
      <c r="BZ91" s="348" t="s">
        <v>430</v>
      </c>
      <c r="CA91" s="348" t="s">
        <v>430</v>
      </c>
      <c r="CB91" s="348">
        <v>14.55</v>
      </c>
      <c r="CC91" s="373"/>
      <c r="CD91" s="372" t="s">
        <v>9216</v>
      </c>
      <c r="CE91" s="372" t="s">
        <v>9035</v>
      </c>
      <c r="CF91" s="372" t="s">
        <v>9217</v>
      </c>
      <c r="CG91" s="372" t="s">
        <v>9218</v>
      </c>
      <c r="CH91" s="372" t="s">
        <v>9219</v>
      </c>
      <c r="CI91" s="373"/>
      <c r="CJ91" s="354" t="s">
        <v>602</v>
      </c>
    </row>
    <row r="92" spans="1:88" s="428" customFormat="1" x14ac:dyDescent="0.25">
      <c r="A92" s="345" t="s">
        <v>9262</v>
      </c>
      <c r="B92" s="373"/>
      <c r="C92" s="719">
        <v>45378</v>
      </c>
      <c r="D92" s="373"/>
      <c r="E92" s="346">
        <v>294.96899999999999</v>
      </c>
      <c r="F92" s="373"/>
      <c r="G92" s="347">
        <v>11.83</v>
      </c>
      <c r="H92" s="373"/>
      <c r="I92" s="651" t="s">
        <v>430</v>
      </c>
      <c r="J92" s="651" t="s">
        <v>430</v>
      </c>
      <c r="K92" s="651" t="s">
        <v>430</v>
      </c>
      <c r="L92" s="651" t="s">
        <v>430</v>
      </c>
      <c r="M92" s="374"/>
      <c r="N92" s="348">
        <v>0.33929999999999999</v>
      </c>
      <c r="O92" s="348">
        <v>0.25419999999999998</v>
      </c>
      <c r="P92" s="348">
        <v>1.371</v>
      </c>
      <c r="Q92" s="348">
        <v>6.8654000000000002</v>
      </c>
      <c r="R92" s="348">
        <v>-1.6625000000000001</v>
      </c>
      <c r="S92" s="350">
        <v>4.1372999999999998</v>
      </c>
      <c r="T92" s="348">
        <v>4.2266000000000004</v>
      </c>
      <c r="U92" s="348" t="s">
        <v>430</v>
      </c>
      <c r="V92" s="348" t="s">
        <v>430</v>
      </c>
      <c r="W92" s="348" t="s">
        <v>430</v>
      </c>
      <c r="X92" s="348">
        <v>9.3346</v>
      </c>
      <c r="Y92" s="348">
        <v>-1.7442</v>
      </c>
      <c r="Z92" s="348">
        <v>2.7801999999999998</v>
      </c>
      <c r="AA92" s="348">
        <v>2.3355999999999999</v>
      </c>
      <c r="AB92" s="348">
        <v>1.5450999999999999</v>
      </c>
      <c r="AC92" s="348">
        <v>7.7771999999999997</v>
      </c>
      <c r="AD92" s="374"/>
      <c r="AE92" s="346">
        <v>10</v>
      </c>
      <c r="AF92" s="346">
        <v>11</v>
      </c>
      <c r="AG92" s="346">
        <v>18</v>
      </c>
      <c r="AH92" s="346">
        <v>7</v>
      </c>
      <c r="AI92" s="346">
        <v>13</v>
      </c>
      <c r="AJ92" s="346">
        <v>6</v>
      </c>
      <c r="AK92" s="346">
        <v>10</v>
      </c>
      <c r="AL92" s="346" t="s">
        <v>430</v>
      </c>
      <c r="AM92" s="346" t="s">
        <v>430</v>
      </c>
      <c r="AN92" s="346" t="s">
        <v>430</v>
      </c>
      <c r="AO92" s="346">
        <v>5</v>
      </c>
      <c r="AP92" s="346">
        <v>14</v>
      </c>
      <c r="AQ92" s="346">
        <v>8</v>
      </c>
      <c r="AR92" s="346">
        <v>6</v>
      </c>
      <c r="AS92" s="346">
        <v>16</v>
      </c>
      <c r="AT92" s="373"/>
      <c r="AU92" s="348" t="s">
        <v>430</v>
      </c>
      <c r="AV92" s="348" t="s">
        <v>430</v>
      </c>
      <c r="AW92" s="348" t="s">
        <v>430</v>
      </c>
      <c r="AX92" s="348" t="s">
        <v>430</v>
      </c>
      <c r="AY92" s="348">
        <v>2.74</v>
      </c>
      <c r="AZ92" s="351"/>
      <c r="BA92" s="346" t="s">
        <v>430</v>
      </c>
      <c r="BB92" s="346" t="s">
        <v>430</v>
      </c>
      <c r="BC92" s="346" t="s">
        <v>430</v>
      </c>
      <c r="BD92" s="346" t="s">
        <v>430</v>
      </c>
      <c r="BE92" s="346">
        <v>10</v>
      </c>
      <c r="BF92" s="362"/>
      <c r="BG92" s="348">
        <v>9.9016571924538095</v>
      </c>
      <c r="BH92" s="375">
        <v>0</v>
      </c>
      <c r="BI92" s="375">
        <v>1.1325361615926101E-2</v>
      </c>
      <c r="BJ92" s="375" t="s">
        <v>430</v>
      </c>
      <c r="BK92" s="374"/>
      <c r="BL92" s="348">
        <v>81.979164102699997</v>
      </c>
      <c r="BM92" s="348">
        <v>61.7740378847</v>
      </c>
      <c r="BN92" s="348">
        <v>1.3270811964</v>
      </c>
      <c r="BO92" s="373"/>
      <c r="BP92" s="348">
        <v>66.032709150000002</v>
      </c>
      <c r="BQ92" s="373"/>
      <c r="BR92" s="348">
        <v>71.8994</v>
      </c>
      <c r="BS92" s="348">
        <v>11.459199999999999</v>
      </c>
      <c r="BT92" s="348">
        <v>4.8605499999999999</v>
      </c>
      <c r="BU92" s="348">
        <v>11.780849999999999</v>
      </c>
      <c r="BV92" s="373"/>
      <c r="BW92" s="348">
        <v>7.61</v>
      </c>
      <c r="BX92" s="348" t="s">
        <v>430</v>
      </c>
      <c r="BY92" s="348" t="s">
        <v>430</v>
      </c>
      <c r="BZ92" s="348" t="s">
        <v>430</v>
      </c>
      <c r="CA92" s="348" t="s">
        <v>430</v>
      </c>
      <c r="CB92" s="348">
        <v>4.17</v>
      </c>
      <c r="CC92" s="373"/>
      <c r="CD92" s="372" t="s">
        <v>9221</v>
      </c>
      <c r="CE92" s="372" t="s">
        <v>9222</v>
      </c>
      <c r="CF92" s="372" t="s">
        <v>9223</v>
      </c>
      <c r="CG92" s="372" t="s">
        <v>9224</v>
      </c>
      <c r="CH92" s="372" t="s">
        <v>9225</v>
      </c>
      <c r="CI92" s="373"/>
      <c r="CJ92" s="354" t="s">
        <v>554</v>
      </c>
    </row>
    <row r="93" spans="1:88" s="428" customFormat="1" x14ac:dyDescent="0.25">
      <c r="A93" s="345" t="s">
        <v>9263</v>
      </c>
      <c r="B93" s="373"/>
      <c r="C93" s="719">
        <v>45288</v>
      </c>
      <c r="D93" s="373"/>
      <c r="E93" s="346">
        <v>192.57</v>
      </c>
      <c r="F93" s="373"/>
      <c r="G93" s="347">
        <v>10.78</v>
      </c>
      <c r="H93" s="373"/>
      <c r="I93" s="651">
        <v>0.56000000000000005</v>
      </c>
      <c r="J93" s="651">
        <v>5.8</v>
      </c>
      <c r="K93" s="651">
        <v>0.52</v>
      </c>
      <c r="L93" s="651">
        <v>0.54</v>
      </c>
      <c r="M93" s="374"/>
      <c r="N93" s="348">
        <v>-9.2700000000000005E-2</v>
      </c>
      <c r="O93" s="348">
        <v>0.84189999999999998</v>
      </c>
      <c r="P93" s="348">
        <v>1.6023000000000001</v>
      </c>
      <c r="Q93" s="348">
        <v>6.6271000000000004</v>
      </c>
      <c r="R93" s="348">
        <v>0.46600000000000003</v>
      </c>
      <c r="S93" s="350">
        <v>0.84189999999999998</v>
      </c>
      <c r="T93" s="348">
        <v>-0.36899999999999999</v>
      </c>
      <c r="U93" s="348" t="s">
        <v>430</v>
      </c>
      <c r="V93" s="348" t="s">
        <v>430</v>
      </c>
      <c r="W93" s="348" t="s">
        <v>430</v>
      </c>
      <c r="X93" s="348">
        <v>7.8</v>
      </c>
      <c r="Y93" s="348">
        <v>9.2899999999999996E-2</v>
      </c>
      <c r="Z93" s="348">
        <v>1.5065999999999999</v>
      </c>
      <c r="AA93" s="348">
        <v>-0.36969999999999997</v>
      </c>
      <c r="AB93" s="348">
        <v>9.2899999999999996E-2</v>
      </c>
      <c r="AC93" s="348">
        <v>3.0617999999999999</v>
      </c>
      <c r="AD93" s="374"/>
      <c r="AE93" s="346">
        <v>21</v>
      </c>
      <c r="AF93" s="346">
        <v>2</v>
      </c>
      <c r="AG93" s="346">
        <v>16</v>
      </c>
      <c r="AH93" s="346">
        <v>8</v>
      </c>
      <c r="AI93" s="346">
        <v>8</v>
      </c>
      <c r="AJ93" s="346">
        <v>14</v>
      </c>
      <c r="AK93" s="346">
        <v>17</v>
      </c>
      <c r="AL93" s="346" t="s">
        <v>430</v>
      </c>
      <c r="AM93" s="346" t="s">
        <v>430</v>
      </c>
      <c r="AN93" s="346" t="s">
        <v>430</v>
      </c>
      <c r="AO93" s="346">
        <v>10</v>
      </c>
      <c r="AP93" s="346">
        <v>8</v>
      </c>
      <c r="AQ93" s="346">
        <v>13</v>
      </c>
      <c r="AR93" s="346">
        <v>13</v>
      </c>
      <c r="AS93" s="346">
        <v>21</v>
      </c>
      <c r="AT93" s="373"/>
      <c r="AU93" s="348" t="s">
        <v>430</v>
      </c>
      <c r="AV93" s="348" t="s">
        <v>430</v>
      </c>
      <c r="AW93" s="348" t="s">
        <v>430</v>
      </c>
      <c r="AX93" s="348" t="s">
        <v>430</v>
      </c>
      <c r="AY93" s="348">
        <v>2.76</v>
      </c>
      <c r="AZ93" s="351"/>
      <c r="BA93" s="346" t="s">
        <v>430</v>
      </c>
      <c r="BB93" s="346" t="s">
        <v>430</v>
      </c>
      <c r="BC93" s="346" t="s">
        <v>430</v>
      </c>
      <c r="BD93" s="346" t="s">
        <v>430</v>
      </c>
      <c r="BE93" s="346">
        <v>9</v>
      </c>
      <c r="BF93" s="362"/>
      <c r="BG93" s="348">
        <v>9.4411082219720495</v>
      </c>
      <c r="BH93" s="375">
        <v>0</v>
      </c>
      <c r="BI93" s="375">
        <v>-2.0066850326065901E-2</v>
      </c>
      <c r="BJ93" s="375" t="s">
        <v>430</v>
      </c>
      <c r="BK93" s="374"/>
      <c r="BL93" s="348">
        <v>55.659381098799997</v>
      </c>
      <c r="BM93" s="348">
        <v>52.2368347329</v>
      </c>
      <c r="BN93" s="348">
        <v>1.0655197885000001</v>
      </c>
      <c r="BO93" s="373"/>
      <c r="BP93" s="348">
        <v>86.373136349999996</v>
      </c>
      <c r="BQ93" s="373"/>
      <c r="BR93" s="348">
        <v>32.422199999999997</v>
      </c>
      <c r="BS93" s="348">
        <v>20.0182</v>
      </c>
      <c r="BT93" s="348">
        <v>18.402200000000001</v>
      </c>
      <c r="BU93" s="348">
        <v>29.157399999999999</v>
      </c>
      <c r="BV93" s="373"/>
      <c r="BW93" s="348">
        <v>12.76</v>
      </c>
      <c r="BX93" s="348" t="s">
        <v>430</v>
      </c>
      <c r="BY93" s="348" t="s">
        <v>430</v>
      </c>
      <c r="BZ93" s="348" t="s">
        <v>430</v>
      </c>
      <c r="CA93" s="348">
        <v>0.03</v>
      </c>
      <c r="CB93" s="348">
        <v>0.84</v>
      </c>
      <c r="CC93" s="373"/>
      <c r="CD93" s="372" t="s">
        <v>9227</v>
      </c>
      <c r="CE93" s="372" t="s">
        <v>3364</v>
      </c>
      <c r="CF93" s="372" t="s">
        <v>9228</v>
      </c>
      <c r="CG93" s="372" t="s">
        <v>9229</v>
      </c>
      <c r="CH93" s="372" t="s">
        <v>9230</v>
      </c>
      <c r="CI93" s="373"/>
      <c r="CJ93" s="354" t="s">
        <v>436</v>
      </c>
    </row>
    <row r="94" spans="1:88" s="428" customFormat="1" x14ac:dyDescent="0.25">
      <c r="A94" s="345" t="s">
        <v>9264</v>
      </c>
      <c r="B94" s="373"/>
      <c r="C94" s="719">
        <v>41712</v>
      </c>
      <c r="D94" s="373"/>
      <c r="E94" s="346">
        <v>166.75</v>
      </c>
      <c r="F94" s="373"/>
      <c r="G94" s="347">
        <v>28.3735</v>
      </c>
      <c r="H94" s="373"/>
      <c r="I94" s="651">
        <v>1.48</v>
      </c>
      <c r="J94" s="651">
        <v>6.57</v>
      </c>
      <c r="K94" s="651">
        <v>1.23</v>
      </c>
      <c r="L94" s="651">
        <v>1.32</v>
      </c>
      <c r="M94" s="374"/>
      <c r="N94" s="348">
        <v>0.43790000000000001</v>
      </c>
      <c r="O94" s="348">
        <v>2.8199999999999999E-2</v>
      </c>
      <c r="P94" s="348">
        <v>1.1894</v>
      </c>
      <c r="Q94" s="348">
        <v>4.3898999999999999</v>
      </c>
      <c r="R94" s="348">
        <v>0.91800000000000004</v>
      </c>
      <c r="S94" s="350">
        <v>5.9467999999999996</v>
      </c>
      <c r="T94" s="348">
        <v>3.9935999999999998</v>
      </c>
      <c r="U94" s="348">
        <v>11.307499999999999</v>
      </c>
      <c r="V94" s="348">
        <v>11.2432</v>
      </c>
      <c r="W94" s="348">
        <v>8.1655999999999995</v>
      </c>
      <c r="X94" s="348">
        <v>6.0438000000000001</v>
      </c>
      <c r="Y94" s="348">
        <v>0.68769999999999998</v>
      </c>
      <c r="Z94" s="348">
        <v>6.2789000000000001</v>
      </c>
      <c r="AA94" s="348">
        <v>4.4817999999999998</v>
      </c>
      <c r="AB94" s="348">
        <v>1.3976999999999999</v>
      </c>
      <c r="AC94" s="348">
        <v>8.8576999999999995</v>
      </c>
      <c r="AD94" s="374"/>
      <c r="AE94" s="346">
        <v>8</v>
      </c>
      <c r="AF94" s="346">
        <v>20</v>
      </c>
      <c r="AG94" s="346">
        <v>22</v>
      </c>
      <c r="AH94" s="346">
        <v>20</v>
      </c>
      <c r="AI94" s="346">
        <v>5</v>
      </c>
      <c r="AJ94" s="346">
        <v>2</v>
      </c>
      <c r="AK94" s="346">
        <v>12</v>
      </c>
      <c r="AL94" s="346">
        <v>5</v>
      </c>
      <c r="AM94" s="346">
        <v>1</v>
      </c>
      <c r="AN94" s="346">
        <v>4</v>
      </c>
      <c r="AO94" s="346">
        <v>19</v>
      </c>
      <c r="AP94" s="346">
        <v>5</v>
      </c>
      <c r="AQ94" s="346">
        <v>1</v>
      </c>
      <c r="AR94" s="346">
        <v>2</v>
      </c>
      <c r="AS94" s="346">
        <v>18</v>
      </c>
      <c r="AT94" s="373"/>
      <c r="AU94" s="348">
        <v>9.24</v>
      </c>
      <c r="AV94" s="348">
        <v>10.8</v>
      </c>
      <c r="AW94" s="348">
        <v>10.24</v>
      </c>
      <c r="AX94" s="348">
        <v>7.25</v>
      </c>
      <c r="AY94" s="348">
        <v>5.82</v>
      </c>
      <c r="AZ94" s="351"/>
      <c r="BA94" s="346">
        <v>3</v>
      </c>
      <c r="BB94" s="346">
        <v>1</v>
      </c>
      <c r="BC94" s="346">
        <v>1</v>
      </c>
      <c r="BD94" s="346">
        <v>5</v>
      </c>
      <c r="BE94" s="346">
        <v>4</v>
      </c>
      <c r="BF94" s="362"/>
      <c r="BG94" s="348">
        <v>8.3521122638412901</v>
      </c>
      <c r="BH94" s="375">
        <v>0</v>
      </c>
      <c r="BI94" s="375">
        <v>5.8736671035815501E-2</v>
      </c>
      <c r="BJ94" s="375" t="s">
        <v>430</v>
      </c>
      <c r="BK94" s="374"/>
      <c r="BL94" s="348">
        <v>83.078695001100002</v>
      </c>
      <c r="BM94" s="348">
        <v>62.829352351200001</v>
      </c>
      <c r="BN94" s="348">
        <v>1.322291125</v>
      </c>
      <c r="BO94" s="373"/>
      <c r="BP94" s="348">
        <v>70.856258440000005</v>
      </c>
      <c r="BQ94" s="373"/>
      <c r="BR94" s="348">
        <v>57.005800000000001</v>
      </c>
      <c r="BS94" s="348" t="s">
        <v>430</v>
      </c>
      <c r="BT94" s="348" t="s">
        <v>430</v>
      </c>
      <c r="BU94" s="348">
        <v>42.994199999999999</v>
      </c>
      <c r="BV94" s="373"/>
      <c r="BW94" s="348">
        <v>5.8</v>
      </c>
      <c r="BX94" s="348">
        <v>8.9</v>
      </c>
      <c r="BY94" s="348">
        <v>3.5</v>
      </c>
      <c r="BZ94" s="348">
        <v>1.91</v>
      </c>
      <c r="CA94" s="348" t="s">
        <v>430</v>
      </c>
      <c r="CB94" s="348">
        <v>9.0299999999999994</v>
      </c>
      <c r="CC94" s="373"/>
      <c r="CD94" s="372" t="s">
        <v>9232</v>
      </c>
      <c r="CE94" s="372" t="s">
        <v>9233</v>
      </c>
      <c r="CF94" s="372" t="s">
        <v>9234</v>
      </c>
      <c r="CG94" s="372" t="s">
        <v>9235</v>
      </c>
      <c r="CH94" s="372" t="s">
        <v>9236</v>
      </c>
      <c r="CI94" s="373"/>
      <c r="CJ94" s="354" t="s">
        <v>476</v>
      </c>
    </row>
    <row r="95" spans="1:88" s="428" customFormat="1" x14ac:dyDescent="0.25">
      <c r="A95" s="345" t="s">
        <v>9265</v>
      </c>
      <c r="B95" s="373"/>
      <c r="C95" s="719">
        <v>43651</v>
      </c>
      <c r="D95" s="373"/>
      <c r="E95" s="346">
        <v>43.0428</v>
      </c>
      <c r="F95" s="373"/>
      <c r="G95" s="347">
        <v>18.793600000000001</v>
      </c>
      <c r="H95" s="373"/>
      <c r="I95" s="651">
        <v>2.1800000000000002</v>
      </c>
      <c r="J95" s="651">
        <v>7.47</v>
      </c>
      <c r="K95" s="651">
        <v>1.86</v>
      </c>
      <c r="L95" s="651">
        <v>1.96</v>
      </c>
      <c r="M95" s="374"/>
      <c r="N95" s="348">
        <v>0.47210000000000002</v>
      </c>
      <c r="O95" s="348">
        <v>0.37490000000000001</v>
      </c>
      <c r="P95" s="348">
        <v>1.6706000000000001</v>
      </c>
      <c r="Q95" s="348">
        <v>4.6845999999999997</v>
      </c>
      <c r="R95" s="348">
        <v>-3.5152000000000001</v>
      </c>
      <c r="S95" s="350">
        <v>-0.24629999999999999</v>
      </c>
      <c r="T95" s="348">
        <v>-1.1840999999999999</v>
      </c>
      <c r="U95" s="348">
        <v>8.3430999999999997</v>
      </c>
      <c r="V95" s="348">
        <v>7.8404999999999996</v>
      </c>
      <c r="W95" s="348" t="s">
        <v>430</v>
      </c>
      <c r="X95" s="348">
        <v>6.5172999999999996</v>
      </c>
      <c r="Y95" s="348">
        <v>-3.5621999999999998</v>
      </c>
      <c r="Z95" s="348">
        <v>0.85919999999999996</v>
      </c>
      <c r="AA95" s="348">
        <v>-1.8160000000000001</v>
      </c>
      <c r="AB95" s="348">
        <v>2.0543</v>
      </c>
      <c r="AC95" s="348">
        <v>9.4669000000000008</v>
      </c>
      <c r="AD95" s="374"/>
      <c r="AE95" s="346">
        <v>5</v>
      </c>
      <c r="AF95" s="346">
        <v>8</v>
      </c>
      <c r="AG95" s="346">
        <v>15</v>
      </c>
      <c r="AH95" s="346">
        <v>19</v>
      </c>
      <c r="AI95" s="346">
        <v>19</v>
      </c>
      <c r="AJ95" s="346">
        <v>17</v>
      </c>
      <c r="AK95" s="346">
        <v>18</v>
      </c>
      <c r="AL95" s="346">
        <v>13</v>
      </c>
      <c r="AM95" s="346">
        <v>8</v>
      </c>
      <c r="AN95" s="346" t="s">
        <v>430</v>
      </c>
      <c r="AO95" s="346">
        <v>18</v>
      </c>
      <c r="AP95" s="346">
        <v>21</v>
      </c>
      <c r="AQ95" s="346">
        <v>17</v>
      </c>
      <c r="AR95" s="346">
        <v>17</v>
      </c>
      <c r="AS95" s="346">
        <v>12</v>
      </c>
      <c r="AT95" s="373"/>
      <c r="AU95" s="348" t="s">
        <v>430</v>
      </c>
      <c r="AV95" s="348">
        <v>8.07</v>
      </c>
      <c r="AW95" s="348">
        <v>6.24</v>
      </c>
      <c r="AX95" s="348">
        <v>2.29</v>
      </c>
      <c r="AY95" s="348">
        <v>-0.71</v>
      </c>
      <c r="AZ95" s="351"/>
      <c r="BA95" s="346" t="s">
        <v>430</v>
      </c>
      <c r="BB95" s="346">
        <v>6</v>
      </c>
      <c r="BC95" s="346">
        <v>8</v>
      </c>
      <c r="BD95" s="346">
        <v>13</v>
      </c>
      <c r="BE95" s="346">
        <v>19</v>
      </c>
      <c r="BF95" s="362"/>
      <c r="BG95" s="348">
        <v>9.3806403183289007</v>
      </c>
      <c r="BH95" s="375">
        <v>0</v>
      </c>
      <c r="BI95" s="375">
        <v>3.2074749581281599E-2</v>
      </c>
      <c r="BJ95" s="375" t="s">
        <v>430</v>
      </c>
      <c r="BK95" s="374"/>
      <c r="BL95" s="348">
        <v>77.779971067000005</v>
      </c>
      <c r="BM95" s="348">
        <v>73.539960519000005</v>
      </c>
      <c r="BN95" s="348">
        <v>1.057655872</v>
      </c>
      <c r="BO95" s="373"/>
      <c r="BP95" s="348">
        <v>66.676252890000001</v>
      </c>
      <c r="BQ95" s="373"/>
      <c r="BR95" s="348">
        <v>59.299300000000002</v>
      </c>
      <c r="BS95" s="348">
        <v>4.4349999999999996</v>
      </c>
      <c r="BT95" s="348">
        <v>9.3339400000000001</v>
      </c>
      <c r="BU95" s="348">
        <v>26.931760000000001</v>
      </c>
      <c r="BV95" s="373"/>
      <c r="BW95" s="348">
        <v>4.03</v>
      </c>
      <c r="BX95" s="348">
        <v>19.37</v>
      </c>
      <c r="BY95" s="348" t="s">
        <v>430</v>
      </c>
      <c r="BZ95" s="348" t="s">
        <v>430</v>
      </c>
      <c r="CA95" s="348" t="s">
        <v>430</v>
      </c>
      <c r="CB95" s="348">
        <v>9.92</v>
      </c>
      <c r="CC95" s="373"/>
      <c r="CD95" s="372" t="s">
        <v>9238</v>
      </c>
      <c r="CE95" s="372" t="s">
        <v>9046</v>
      </c>
      <c r="CF95" s="372" t="s">
        <v>9239</v>
      </c>
      <c r="CG95" s="372" t="s">
        <v>9240</v>
      </c>
      <c r="CH95" s="372" t="s">
        <v>834</v>
      </c>
      <c r="CI95" s="373"/>
      <c r="CJ95" s="354" t="s">
        <v>476</v>
      </c>
    </row>
    <row r="96" spans="1:88" s="428" customFormat="1" x14ac:dyDescent="0.25">
      <c r="A96" s="345" t="s">
        <v>9266</v>
      </c>
      <c r="B96" s="373"/>
      <c r="C96" s="719">
        <v>46069</v>
      </c>
      <c r="D96" s="373"/>
      <c r="E96" s="346">
        <v>47.934399999999997</v>
      </c>
      <c r="F96" s="373"/>
      <c r="G96" s="347">
        <v>10.047800000000001</v>
      </c>
      <c r="H96" s="373"/>
      <c r="I96" s="651" t="s">
        <v>430</v>
      </c>
      <c r="J96" s="651" t="s">
        <v>430</v>
      </c>
      <c r="K96" s="651" t="s">
        <v>430</v>
      </c>
      <c r="L96" s="651" t="s">
        <v>430</v>
      </c>
      <c r="M96" s="374"/>
      <c r="N96" s="348">
        <v>0.44490000000000002</v>
      </c>
      <c r="O96" s="348">
        <v>-1.09E-2</v>
      </c>
      <c r="P96" s="348">
        <v>1.2281</v>
      </c>
      <c r="Q96" s="348">
        <v>5.3780999999999999</v>
      </c>
      <c r="R96" s="348" t="s">
        <v>430</v>
      </c>
      <c r="S96" s="350" t="s">
        <v>430</v>
      </c>
      <c r="T96" s="348" t="s">
        <v>430</v>
      </c>
      <c r="U96" s="348" t="s">
        <v>430</v>
      </c>
      <c r="V96" s="348" t="s">
        <v>430</v>
      </c>
      <c r="W96" s="348" t="s">
        <v>430</v>
      </c>
      <c r="X96" s="348">
        <v>7.0702999999999996</v>
      </c>
      <c r="Y96" s="348" t="s">
        <v>430</v>
      </c>
      <c r="Z96" s="348" t="s">
        <v>430</v>
      </c>
      <c r="AA96" s="348" t="s">
        <v>430</v>
      </c>
      <c r="AB96" s="348">
        <v>1.2352000000000001</v>
      </c>
      <c r="AC96" s="348">
        <v>0.47799999999999998</v>
      </c>
      <c r="AD96" s="374"/>
      <c r="AE96" s="346">
        <v>7</v>
      </c>
      <c r="AF96" s="346">
        <v>22</v>
      </c>
      <c r="AG96" s="346">
        <v>21</v>
      </c>
      <c r="AH96" s="346">
        <v>15</v>
      </c>
      <c r="AI96" s="346" t="s">
        <v>430</v>
      </c>
      <c r="AJ96" s="346" t="s">
        <v>430</v>
      </c>
      <c r="AK96" s="346" t="s">
        <v>430</v>
      </c>
      <c r="AL96" s="346" t="s">
        <v>430</v>
      </c>
      <c r="AM96" s="346" t="s">
        <v>430</v>
      </c>
      <c r="AN96" s="346" t="s">
        <v>430</v>
      </c>
      <c r="AO96" s="346">
        <v>14</v>
      </c>
      <c r="AP96" s="346" t="s">
        <v>430</v>
      </c>
      <c r="AQ96" s="346" t="s">
        <v>430</v>
      </c>
      <c r="AR96" s="346" t="s">
        <v>430</v>
      </c>
      <c r="AS96" s="346">
        <v>19</v>
      </c>
      <c r="AT96" s="373"/>
      <c r="AU96" s="348" t="s">
        <v>430</v>
      </c>
      <c r="AV96" s="348" t="s">
        <v>430</v>
      </c>
      <c r="AW96" s="348" t="s">
        <v>430</v>
      </c>
      <c r="AX96" s="348" t="s">
        <v>430</v>
      </c>
      <c r="AY96" s="348" t="s">
        <v>430</v>
      </c>
      <c r="AZ96" s="351"/>
      <c r="BA96" s="346" t="s">
        <v>430</v>
      </c>
      <c r="BB96" s="346" t="s">
        <v>430</v>
      </c>
      <c r="BC96" s="346" t="s">
        <v>430</v>
      </c>
      <c r="BD96" s="346" t="s">
        <v>430</v>
      </c>
      <c r="BE96" s="346" t="s">
        <v>430</v>
      </c>
      <c r="BF96" s="362"/>
      <c r="BG96" s="348">
        <v>12.144449299145901</v>
      </c>
      <c r="BH96" s="375">
        <v>0</v>
      </c>
      <c r="BI96" s="375">
        <v>-1.61105045805368E-2</v>
      </c>
      <c r="BJ96" s="375" t="s">
        <v>430</v>
      </c>
      <c r="BK96" s="374"/>
      <c r="BL96" s="348">
        <v>81.002181243600006</v>
      </c>
      <c r="BM96" s="348">
        <v>43.725462765499998</v>
      </c>
      <c r="BN96" s="348">
        <v>1.8525174148000001</v>
      </c>
      <c r="BO96" s="373"/>
      <c r="BP96" s="348">
        <v>68.065110779999998</v>
      </c>
      <c r="BQ96" s="373"/>
      <c r="BR96" s="348">
        <v>50.421799999999998</v>
      </c>
      <c r="BS96" s="348">
        <v>10.212199999999999</v>
      </c>
      <c r="BT96" s="348">
        <v>7.4310700000000001</v>
      </c>
      <c r="BU96" s="348">
        <v>31.934930000000001</v>
      </c>
      <c r="BV96" s="373"/>
      <c r="BW96" s="348" t="s">
        <v>430</v>
      </c>
      <c r="BX96" s="348">
        <v>17.13</v>
      </c>
      <c r="BY96" s="348" t="s">
        <v>430</v>
      </c>
      <c r="BZ96" s="348" t="s">
        <v>430</v>
      </c>
      <c r="CA96" s="348" t="s">
        <v>430</v>
      </c>
      <c r="CB96" s="348">
        <v>14.8</v>
      </c>
      <c r="CC96" s="373"/>
      <c r="CD96" s="372" t="s">
        <v>2183</v>
      </c>
      <c r="CE96" s="372" t="s">
        <v>9242</v>
      </c>
      <c r="CF96" s="372" t="s">
        <v>9243</v>
      </c>
      <c r="CG96" s="372" t="s">
        <v>494</v>
      </c>
      <c r="CH96" s="372" t="s">
        <v>9244</v>
      </c>
      <c r="CI96" s="373"/>
      <c r="CJ96" s="354" t="s">
        <v>615</v>
      </c>
    </row>
    <row r="97" spans="1:88" x14ac:dyDescent="0.25">
      <c r="A97" s="36" t="s">
        <v>93</v>
      </c>
      <c r="B97" s="43"/>
      <c r="C97" s="720"/>
      <c r="D97" s="43"/>
      <c r="E97" s="51"/>
      <c r="F97" s="43"/>
      <c r="G97" s="55"/>
      <c r="H97" s="43"/>
      <c r="I97" s="92"/>
      <c r="J97" s="92"/>
      <c r="K97" s="92"/>
      <c r="L97" s="92"/>
      <c r="M97" s="66"/>
      <c r="N97" s="59">
        <v>0.30959999999999999</v>
      </c>
      <c r="O97" s="59">
        <v>0.35039999999999999</v>
      </c>
      <c r="P97" s="59">
        <v>2.0375000000000001</v>
      </c>
      <c r="Q97" s="59">
        <v>6.0815999999999999</v>
      </c>
      <c r="R97" s="59">
        <v>-0.84299999999999997</v>
      </c>
      <c r="S97" s="70">
        <v>2.1818</v>
      </c>
      <c r="T97" s="59">
        <v>3.649</v>
      </c>
      <c r="U97" s="59">
        <v>10.947900000000001</v>
      </c>
      <c r="V97" s="59">
        <v>8.8843999999999994</v>
      </c>
      <c r="W97" s="59">
        <v>9.4210999999999991</v>
      </c>
      <c r="X97" s="59">
        <v>7.6702000000000004</v>
      </c>
      <c r="Y97" s="59">
        <v>-0.78390000000000004</v>
      </c>
      <c r="Z97" s="59">
        <v>2.3096999999999999</v>
      </c>
      <c r="AA97" s="59">
        <v>0.88500000000000001</v>
      </c>
      <c r="AB97" s="59">
        <v>1.8297000000000001</v>
      </c>
      <c r="AC97" s="59">
        <v>8.9978999999999996</v>
      </c>
      <c r="AD97" s="66"/>
      <c r="AE97" s="51">
        <v>22</v>
      </c>
      <c r="AF97" s="51">
        <v>22</v>
      </c>
      <c r="AG97" s="51">
        <v>22</v>
      </c>
      <c r="AH97" s="51">
        <v>22</v>
      </c>
      <c r="AI97" s="51">
        <v>21</v>
      </c>
      <c r="AJ97" s="51">
        <v>21</v>
      </c>
      <c r="AK97" s="51">
        <v>19</v>
      </c>
      <c r="AL97" s="51">
        <v>14</v>
      </c>
      <c r="AM97" s="51">
        <v>9</v>
      </c>
      <c r="AN97" s="51">
        <v>4</v>
      </c>
      <c r="AO97" s="51">
        <v>22</v>
      </c>
      <c r="AP97" s="51">
        <v>21</v>
      </c>
      <c r="AQ97" s="51">
        <v>21</v>
      </c>
      <c r="AR97" s="51">
        <v>21</v>
      </c>
      <c r="AS97" s="51">
        <v>22</v>
      </c>
      <c r="AT97" s="43"/>
      <c r="AU97" s="59">
        <v>9.5175000000000001</v>
      </c>
      <c r="AV97" s="59">
        <v>9.1271428571428608</v>
      </c>
      <c r="AW97" s="59">
        <v>7.9622222222222199</v>
      </c>
      <c r="AX97" s="59">
        <v>5.6671428571428599</v>
      </c>
      <c r="AY97" s="59">
        <v>2.5652380952380902</v>
      </c>
      <c r="AZ97" s="78"/>
      <c r="BA97" s="51">
        <v>4</v>
      </c>
      <c r="BB97" s="51">
        <v>7</v>
      </c>
      <c r="BC97" s="51">
        <v>9</v>
      </c>
      <c r="BD97" s="51">
        <v>14</v>
      </c>
      <c r="BE97" s="51">
        <v>21</v>
      </c>
      <c r="BF97" s="258"/>
      <c r="BG97" s="59"/>
      <c r="BH97" s="286"/>
      <c r="BI97" s="286"/>
      <c r="BJ97" s="286"/>
      <c r="BK97" s="66"/>
      <c r="BL97" s="59"/>
      <c r="BM97" s="59"/>
      <c r="BN97" s="59"/>
      <c r="BO97" s="43"/>
      <c r="BP97" s="59"/>
      <c r="BQ97" s="43"/>
      <c r="BR97" s="59"/>
      <c r="BS97" s="59"/>
      <c r="BT97" s="59"/>
      <c r="BU97" s="59"/>
      <c r="BV97" s="43"/>
      <c r="BW97" s="59"/>
      <c r="BX97" s="59"/>
      <c r="BY97" s="59"/>
      <c r="BZ97" s="59"/>
      <c r="CA97" s="59"/>
      <c r="CB97" s="59"/>
      <c r="CC97" s="43"/>
      <c r="CD97" s="84"/>
      <c r="CE97" s="84"/>
      <c r="CF97" s="84"/>
      <c r="CG97" s="84"/>
      <c r="CH97" s="84"/>
      <c r="CI97" s="43"/>
      <c r="CJ97" s="88"/>
    </row>
    <row r="98" spans="1:88" x14ac:dyDescent="0.25">
      <c r="A98" s="37" t="s">
        <v>94</v>
      </c>
      <c r="B98" s="44"/>
      <c r="C98" s="721"/>
      <c r="D98" s="44"/>
      <c r="E98" s="52"/>
      <c r="F98" s="44"/>
      <c r="G98" s="56"/>
      <c r="H98" s="44"/>
      <c r="I98" s="93"/>
      <c r="J98" s="93"/>
      <c r="K98" s="93"/>
      <c r="L98" s="93"/>
      <c r="M98" s="67"/>
      <c r="N98" s="60">
        <v>0.68859999999999999</v>
      </c>
      <c r="O98" s="60">
        <v>1.4111</v>
      </c>
      <c r="P98" s="60">
        <v>3.4047999999999998</v>
      </c>
      <c r="Q98" s="60">
        <v>11.2766</v>
      </c>
      <c r="R98" s="60">
        <v>3.9944000000000002</v>
      </c>
      <c r="S98" s="71">
        <v>7.9398999999999997</v>
      </c>
      <c r="T98" s="60">
        <v>7.0757000000000003</v>
      </c>
      <c r="U98" s="60">
        <v>18.625</v>
      </c>
      <c r="V98" s="60">
        <v>11.2432</v>
      </c>
      <c r="W98" s="60">
        <v>10.827400000000001</v>
      </c>
      <c r="X98" s="60">
        <v>14.5465</v>
      </c>
      <c r="Y98" s="60">
        <v>3.8325</v>
      </c>
      <c r="Z98" s="60">
        <v>6.2789000000000001</v>
      </c>
      <c r="AA98" s="60">
        <v>7.8556999999999997</v>
      </c>
      <c r="AB98" s="60">
        <v>2.859</v>
      </c>
      <c r="AC98" s="60">
        <v>18.898800000000001</v>
      </c>
      <c r="AD98" s="67"/>
      <c r="AE98" s="52"/>
      <c r="AF98" s="52"/>
      <c r="AG98" s="52"/>
      <c r="AH98" s="52"/>
      <c r="AI98" s="52"/>
      <c r="AJ98" s="52"/>
      <c r="AK98" s="52"/>
      <c r="AL98" s="52"/>
      <c r="AM98" s="52"/>
      <c r="AN98" s="52"/>
      <c r="AO98" s="52"/>
      <c r="AP98" s="52"/>
      <c r="AQ98" s="52"/>
      <c r="AR98" s="52"/>
      <c r="AS98" s="52"/>
      <c r="AT98" s="44"/>
      <c r="AU98" s="60">
        <v>9.9600000000000009</v>
      </c>
      <c r="AV98" s="60">
        <v>10.8</v>
      </c>
      <c r="AW98" s="60">
        <v>10.24</v>
      </c>
      <c r="AX98" s="60">
        <v>8.3699999999999992</v>
      </c>
      <c r="AY98" s="60">
        <v>8.52</v>
      </c>
      <c r="AZ98" s="79"/>
      <c r="BA98" s="52"/>
      <c r="BB98" s="52"/>
      <c r="BC98" s="52"/>
      <c r="BD98" s="52"/>
      <c r="BE98" s="52"/>
      <c r="BF98" s="259"/>
      <c r="BG98" s="60"/>
      <c r="BH98" s="288"/>
      <c r="BI98" s="288"/>
      <c r="BJ98" s="288"/>
      <c r="BK98" s="67"/>
      <c r="BL98" s="60"/>
      <c r="BM98" s="60"/>
      <c r="BN98" s="60"/>
      <c r="BO98" s="66"/>
      <c r="BP98" s="60"/>
      <c r="BQ98" s="66"/>
      <c r="BR98" s="60"/>
      <c r="BS98" s="60"/>
      <c r="BT98" s="60"/>
      <c r="BU98" s="60"/>
      <c r="BV98" s="44"/>
      <c r="BW98" s="60"/>
      <c r="BX98" s="60"/>
      <c r="BY98" s="60"/>
      <c r="BZ98" s="60"/>
      <c r="CA98" s="60"/>
      <c r="CB98" s="60"/>
      <c r="CC98" s="44"/>
      <c r="CD98" s="85"/>
      <c r="CE98" s="85"/>
      <c r="CF98" s="85"/>
      <c r="CG98" s="85"/>
      <c r="CH98" s="85"/>
      <c r="CI98" s="44"/>
      <c r="CJ98" s="89"/>
    </row>
    <row r="99" spans="1:88" x14ac:dyDescent="0.25">
      <c r="A99" s="37" t="s">
        <v>95</v>
      </c>
      <c r="B99" s="44"/>
      <c r="C99" s="721"/>
      <c r="D99" s="44"/>
      <c r="E99" s="52"/>
      <c r="F99" s="44"/>
      <c r="G99" s="56"/>
      <c r="H99" s="44"/>
      <c r="I99" s="93"/>
      <c r="J99" s="93"/>
      <c r="K99" s="93"/>
      <c r="L99" s="93"/>
      <c r="M99" s="67"/>
      <c r="N99" s="60">
        <v>-0.14130000000000001</v>
      </c>
      <c r="O99" s="60">
        <v>-1.09E-2</v>
      </c>
      <c r="P99" s="60">
        <v>1.1894</v>
      </c>
      <c r="Q99" s="60">
        <v>2.2458999999999998</v>
      </c>
      <c r="R99" s="60">
        <v>-4.7450999999999999</v>
      </c>
      <c r="S99" s="71">
        <v>-2.3855</v>
      </c>
      <c r="T99" s="60">
        <v>-4.5993000000000004</v>
      </c>
      <c r="U99" s="60">
        <v>5.6955</v>
      </c>
      <c r="V99" s="60">
        <v>5.6618000000000004</v>
      </c>
      <c r="W99" s="60">
        <v>8.1655999999999995</v>
      </c>
      <c r="X99" s="60">
        <v>2.1572</v>
      </c>
      <c r="Y99" s="60">
        <v>-3.5621999999999998</v>
      </c>
      <c r="Z99" s="60">
        <v>-2.2191999999999998</v>
      </c>
      <c r="AA99" s="60">
        <v>-3.8451</v>
      </c>
      <c r="AB99" s="60">
        <v>-0.34350000000000003</v>
      </c>
      <c r="AC99" s="60">
        <v>0.47799999999999998</v>
      </c>
      <c r="AD99" s="67"/>
      <c r="AE99" s="52"/>
      <c r="AF99" s="52"/>
      <c r="AG99" s="52"/>
      <c r="AH99" s="52"/>
      <c r="AI99" s="52"/>
      <c r="AJ99" s="52"/>
      <c r="AK99" s="52"/>
      <c r="AL99" s="52"/>
      <c r="AM99" s="52"/>
      <c r="AN99" s="52"/>
      <c r="AO99" s="52"/>
      <c r="AP99" s="52"/>
      <c r="AQ99" s="52"/>
      <c r="AR99" s="52"/>
      <c r="AS99" s="52"/>
      <c r="AT99" s="44"/>
      <c r="AU99" s="60">
        <v>9.1</v>
      </c>
      <c r="AV99" s="60">
        <v>5.62</v>
      </c>
      <c r="AW99" s="60">
        <v>3.85</v>
      </c>
      <c r="AX99" s="60">
        <v>-1.66</v>
      </c>
      <c r="AY99" s="60">
        <v>-3.69</v>
      </c>
      <c r="AZ99" s="79"/>
      <c r="BA99" s="52"/>
      <c r="BB99" s="52"/>
      <c r="BC99" s="52"/>
      <c r="BD99" s="52"/>
      <c r="BE99" s="52"/>
      <c r="BF99" s="259"/>
      <c r="BG99" s="60"/>
      <c r="BH99" s="288"/>
      <c r="BI99" s="288"/>
      <c r="BJ99" s="288"/>
      <c r="BK99" s="67"/>
      <c r="BL99" s="60"/>
      <c r="BM99" s="60"/>
      <c r="BN99" s="60"/>
      <c r="BO99" s="67"/>
      <c r="BP99" s="60"/>
      <c r="BQ99" s="67"/>
      <c r="BR99" s="60"/>
      <c r="BS99" s="60"/>
      <c r="BT99" s="60"/>
      <c r="BU99" s="60"/>
      <c r="BV99" s="44"/>
      <c r="BW99" s="60"/>
      <c r="BX99" s="60"/>
      <c r="BY99" s="60"/>
      <c r="BZ99" s="60"/>
      <c r="CA99" s="60"/>
      <c r="CB99" s="60"/>
      <c r="CC99" s="44"/>
      <c r="CD99" s="85"/>
      <c r="CE99" s="85"/>
      <c r="CF99" s="85"/>
      <c r="CG99" s="85"/>
      <c r="CH99" s="85"/>
      <c r="CI99" s="44"/>
      <c r="CJ99" s="89"/>
    </row>
    <row r="100" spans="1:88" x14ac:dyDescent="0.25">
      <c r="A100" s="38" t="s">
        <v>96</v>
      </c>
      <c r="B100" s="45"/>
      <c r="C100" s="722"/>
      <c r="D100" s="45"/>
      <c r="E100" s="53"/>
      <c r="F100" s="45"/>
      <c r="G100" s="57"/>
      <c r="H100" s="45"/>
      <c r="I100" s="94"/>
      <c r="J100" s="94"/>
      <c r="K100" s="94"/>
      <c r="L100" s="94"/>
      <c r="M100" s="68"/>
      <c r="N100" s="61">
        <v>0.33260000000000001</v>
      </c>
      <c r="O100" s="61">
        <v>0.25164999999999998</v>
      </c>
      <c r="P100" s="61">
        <v>1.9676499999999999</v>
      </c>
      <c r="Q100" s="61">
        <v>5.7927499999999998</v>
      </c>
      <c r="R100" s="61">
        <v>-1.1829000000000001</v>
      </c>
      <c r="S100" s="72">
        <v>2.52</v>
      </c>
      <c r="T100" s="61">
        <v>4.2266000000000004</v>
      </c>
      <c r="U100" s="61">
        <v>10.912599999999999</v>
      </c>
      <c r="V100" s="61">
        <v>9.1862999999999992</v>
      </c>
      <c r="W100" s="61">
        <v>9.3457500000000007</v>
      </c>
      <c r="X100" s="61">
        <v>7.6516999999999999</v>
      </c>
      <c r="Y100" s="61">
        <v>-1.0656000000000001</v>
      </c>
      <c r="Z100" s="61">
        <v>1.9786999999999999</v>
      </c>
      <c r="AA100" s="61">
        <v>0.34989999999999999</v>
      </c>
      <c r="AB100" s="61">
        <v>2.0952999999999999</v>
      </c>
      <c r="AC100" s="61">
        <v>9.1623000000000001</v>
      </c>
      <c r="AD100" s="68"/>
      <c r="AE100" s="53"/>
      <c r="AF100" s="53"/>
      <c r="AG100" s="53"/>
      <c r="AH100" s="53"/>
      <c r="AI100" s="53"/>
      <c r="AJ100" s="53"/>
      <c r="AK100" s="53"/>
      <c r="AL100" s="53"/>
      <c r="AM100" s="53"/>
      <c r="AN100" s="53"/>
      <c r="AO100" s="53"/>
      <c r="AP100" s="53"/>
      <c r="AQ100" s="53"/>
      <c r="AR100" s="53"/>
      <c r="AS100" s="53"/>
      <c r="AT100" s="45"/>
      <c r="AU100" s="61">
        <v>9.5</v>
      </c>
      <c r="AV100" s="61">
        <v>9.67</v>
      </c>
      <c r="AW100" s="61">
        <v>8.49</v>
      </c>
      <c r="AX100" s="61">
        <v>5.72</v>
      </c>
      <c r="AY100" s="61">
        <v>2.68</v>
      </c>
      <c r="AZ100" s="80"/>
      <c r="BA100" s="53"/>
      <c r="BB100" s="53"/>
      <c r="BC100" s="53"/>
      <c r="BD100" s="53"/>
      <c r="BE100" s="53"/>
      <c r="BF100" s="262"/>
      <c r="BG100" s="61"/>
      <c r="BH100" s="291"/>
      <c r="BI100" s="291"/>
      <c r="BJ100" s="291"/>
      <c r="BK100" s="68"/>
      <c r="BL100" s="61"/>
      <c r="BM100" s="61"/>
      <c r="BN100" s="61"/>
      <c r="BO100" s="68"/>
      <c r="BP100" s="61"/>
      <c r="BQ100" s="68"/>
      <c r="BR100" s="61"/>
      <c r="BS100" s="61"/>
      <c r="BT100" s="61"/>
      <c r="BU100" s="61"/>
      <c r="BV100" s="45"/>
      <c r="BW100" s="61"/>
      <c r="BX100" s="61"/>
      <c r="BY100" s="61"/>
      <c r="BZ100" s="61"/>
      <c r="CA100" s="61"/>
      <c r="CB100" s="61"/>
      <c r="CC100" s="45"/>
      <c r="CD100" s="86"/>
      <c r="CE100" s="86"/>
      <c r="CF100" s="86"/>
      <c r="CG100" s="86"/>
      <c r="CH100" s="86"/>
      <c r="CI100" s="45"/>
      <c r="CJ100" s="90"/>
    </row>
    <row r="101" spans="1:88" ht="14.5" x14ac:dyDescent="0.25">
      <c r="A101" s="39" t="s">
        <v>91</v>
      </c>
      <c r="B101" s="69"/>
      <c r="C101" s="726"/>
      <c r="D101" s="69"/>
      <c r="E101" s="40"/>
      <c r="F101" s="69"/>
      <c r="G101" s="40"/>
      <c r="H101" s="69"/>
      <c r="I101" s="40"/>
      <c r="J101" s="40"/>
      <c r="K101" s="40"/>
      <c r="L101" s="40"/>
      <c r="M101" s="69"/>
      <c r="N101" s="62"/>
      <c r="O101" s="62"/>
      <c r="P101" s="62"/>
      <c r="Q101" s="62"/>
      <c r="R101" s="62"/>
      <c r="S101" s="73"/>
      <c r="T101" s="62"/>
      <c r="U101" s="62"/>
      <c r="V101" s="62"/>
      <c r="W101" s="62"/>
      <c r="X101" s="62"/>
      <c r="Y101" s="62"/>
      <c r="Z101" s="62"/>
      <c r="AA101" s="62"/>
      <c r="AB101" s="62"/>
      <c r="AC101" s="62"/>
      <c r="AD101" s="69"/>
      <c r="AE101" s="54"/>
      <c r="AF101" s="54"/>
      <c r="AG101" s="54"/>
      <c r="AH101" s="54"/>
      <c r="AI101" s="54"/>
      <c r="AJ101" s="54"/>
      <c r="AK101" s="54"/>
      <c r="AL101" s="54"/>
      <c r="AM101" s="54"/>
      <c r="AN101" s="54"/>
      <c r="AO101" s="54"/>
      <c r="AP101" s="54"/>
      <c r="AQ101" s="54"/>
      <c r="AR101" s="54"/>
      <c r="AS101" s="54"/>
      <c r="AT101" s="69"/>
      <c r="AU101" s="245"/>
      <c r="AV101" s="245"/>
      <c r="AW101" s="245"/>
      <c r="AX101" s="245"/>
      <c r="AY101" s="245"/>
      <c r="AZ101" s="69"/>
      <c r="BA101" s="247"/>
      <c r="BB101" s="247"/>
      <c r="BC101" s="247"/>
      <c r="BD101" s="247"/>
      <c r="BE101" s="247"/>
      <c r="BF101" s="69"/>
      <c r="BG101" s="293"/>
      <c r="BH101" s="293"/>
      <c r="BI101" s="293"/>
      <c r="BJ101" s="293"/>
      <c r="BK101" s="69"/>
      <c r="BL101" s="245"/>
      <c r="BM101" s="245"/>
      <c r="BN101" s="245"/>
      <c r="BO101" s="69"/>
      <c r="BP101" s="245"/>
      <c r="BQ101" s="69"/>
      <c r="BR101" s="245"/>
      <c r="BS101" s="245"/>
      <c r="BT101" s="245"/>
      <c r="BU101" s="245"/>
      <c r="BV101" s="40"/>
      <c r="BW101" s="245"/>
      <c r="BX101" s="245"/>
      <c r="BY101" s="245"/>
      <c r="BZ101" s="245"/>
      <c r="CA101" s="245"/>
      <c r="CB101" s="245"/>
      <c r="CC101" s="69"/>
      <c r="CD101" s="40"/>
      <c r="CE101" s="25"/>
      <c r="CI101" s="69"/>
      <c r="CJ101" s="66"/>
    </row>
    <row r="102" spans="1:88" s="428" customFormat="1" x14ac:dyDescent="0.25">
      <c r="A102" s="481" t="s">
        <v>9026</v>
      </c>
      <c r="B102" s="406"/>
      <c r="C102" s="730"/>
      <c r="D102" s="406"/>
      <c r="E102" s="401"/>
      <c r="F102" s="406"/>
      <c r="G102" s="401"/>
      <c r="H102" s="406"/>
      <c r="I102" s="401"/>
      <c r="J102" s="401"/>
      <c r="K102" s="401"/>
      <c r="L102" s="401"/>
      <c r="M102" s="406"/>
      <c r="N102" s="405" t="s">
        <v>430</v>
      </c>
      <c r="O102" s="405" t="s">
        <v>430</v>
      </c>
      <c r="P102" s="405" t="s">
        <v>430</v>
      </c>
      <c r="Q102" s="405" t="s">
        <v>430</v>
      </c>
      <c r="R102" s="405" t="s">
        <v>430</v>
      </c>
      <c r="S102" s="407" t="s">
        <v>430</v>
      </c>
      <c r="T102" s="405" t="s">
        <v>430</v>
      </c>
      <c r="U102" s="405" t="s">
        <v>430</v>
      </c>
      <c r="V102" s="405" t="s">
        <v>430</v>
      </c>
      <c r="W102" s="405" t="s">
        <v>430</v>
      </c>
      <c r="X102" s="405" t="s">
        <v>430</v>
      </c>
      <c r="Y102" s="405" t="s">
        <v>430</v>
      </c>
      <c r="Z102" s="405" t="s">
        <v>430</v>
      </c>
      <c r="AA102" s="405" t="s">
        <v>430</v>
      </c>
      <c r="AB102" s="405" t="s">
        <v>430</v>
      </c>
      <c r="AC102" s="405" t="s">
        <v>430</v>
      </c>
      <c r="AD102" s="406"/>
      <c r="AE102" s="403"/>
      <c r="AF102" s="403"/>
      <c r="AG102" s="403"/>
      <c r="AH102" s="403"/>
      <c r="AI102" s="403"/>
      <c r="AJ102" s="403"/>
      <c r="AK102" s="403"/>
      <c r="AL102" s="403"/>
      <c r="AM102" s="403"/>
      <c r="AN102" s="403"/>
      <c r="AO102" s="403"/>
      <c r="AP102" s="403"/>
      <c r="AQ102" s="403"/>
      <c r="AR102" s="403"/>
      <c r="AS102" s="403"/>
      <c r="AT102" s="406"/>
      <c r="AU102" s="405" t="s">
        <v>430</v>
      </c>
      <c r="AV102" s="405" t="s">
        <v>430</v>
      </c>
      <c r="AW102" s="405" t="s">
        <v>430</v>
      </c>
      <c r="AX102" s="405" t="s">
        <v>430</v>
      </c>
      <c r="AY102" s="405" t="s">
        <v>430</v>
      </c>
      <c r="AZ102" s="406"/>
      <c r="BA102" s="426"/>
      <c r="BB102" s="426"/>
      <c r="BC102" s="426"/>
      <c r="BD102" s="426"/>
      <c r="BE102" s="426"/>
      <c r="BF102" s="406"/>
      <c r="BG102" s="410"/>
      <c r="BH102" s="410"/>
      <c r="BI102" s="410"/>
      <c r="BJ102" s="410"/>
      <c r="BK102" s="406"/>
      <c r="BL102" s="410"/>
      <c r="BM102" s="410"/>
      <c r="BN102" s="410"/>
      <c r="BO102" s="406"/>
      <c r="BP102" s="410"/>
      <c r="BQ102" s="406"/>
      <c r="BR102" s="410"/>
      <c r="BS102" s="410"/>
      <c r="BT102" s="410"/>
      <c r="BU102" s="410"/>
      <c r="BV102" s="401"/>
      <c r="BW102" s="410"/>
      <c r="BX102" s="410"/>
      <c r="BY102" s="410"/>
      <c r="BZ102" s="410"/>
      <c r="CA102" s="410"/>
      <c r="CB102" s="410"/>
      <c r="CC102" s="406"/>
      <c r="CD102" s="401"/>
      <c r="CE102" s="401"/>
      <c r="CF102" s="401"/>
      <c r="CG102" s="401"/>
      <c r="CH102" s="427"/>
      <c r="CI102" s="374"/>
      <c r="CJ102" s="406"/>
    </row>
    <row r="103" spans="1:88" s="428" customFormat="1" x14ac:dyDescent="0.25">
      <c r="A103" s="345" t="s">
        <v>6757</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50" t="s">
        <v>430</v>
      </c>
      <c r="T103" s="348" t="s">
        <v>430</v>
      </c>
      <c r="U103" s="348" t="s">
        <v>430</v>
      </c>
      <c r="V103" s="348" t="s">
        <v>430</v>
      </c>
      <c r="W103" s="348" t="s">
        <v>430</v>
      </c>
      <c r="X103" s="348" t="s">
        <v>430</v>
      </c>
      <c r="Y103" s="348" t="s">
        <v>430</v>
      </c>
      <c r="Z103" s="348" t="s">
        <v>430</v>
      </c>
      <c r="AA103" s="348" t="s">
        <v>430</v>
      </c>
      <c r="AB103" s="348" t="s">
        <v>430</v>
      </c>
      <c r="AC103" s="348" t="s">
        <v>430</v>
      </c>
      <c r="AD103" s="374"/>
      <c r="AE103" s="346"/>
      <c r="AF103" s="346"/>
      <c r="AG103" s="346"/>
      <c r="AH103" s="346"/>
      <c r="AI103" s="346"/>
      <c r="AJ103" s="346"/>
      <c r="AK103" s="346"/>
      <c r="AL103" s="346"/>
      <c r="AM103" s="346"/>
      <c r="AN103" s="346"/>
      <c r="AO103" s="346"/>
      <c r="AP103" s="346"/>
      <c r="AQ103" s="346"/>
      <c r="AR103" s="346"/>
      <c r="AS103" s="346"/>
      <c r="AT103" s="374"/>
      <c r="AU103" s="348" t="s">
        <v>430</v>
      </c>
      <c r="AV103" s="348" t="s">
        <v>430</v>
      </c>
      <c r="AW103" s="348" t="s">
        <v>430</v>
      </c>
      <c r="AX103" s="348" t="s">
        <v>430</v>
      </c>
      <c r="AY103" s="348" t="s">
        <v>430</v>
      </c>
      <c r="AZ103" s="374"/>
      <c r="BA103" s="429"/>
      <c r="BB103" s="429"/>
      <c r="BC103" s="429"/>
      <c r="BD103" s="429"/>
      <c r="BE103" s="429"/>
      <c r="BF103" s="374"/>
      <c r="BG103" s="375"/>
      <c r="BH103" s="375"/>
      <c r="BI103" s="375"/>
      <c r="BJ103" s="375"/>
      <c r="BK103" s="374"/>
      <c r="BL103" s="375"/>
      <c r="BM103" s="375"/>
      <c r="BN103" s="375"/>
      <c r="BO103" s="374"/>
      <c r="BP103" s="375"/>
      <c r="BQ103" s="374"/>
      <c r="BR103" s="375"/>
      <c r="BS103" s="375"/>
      <c r="BT103" s="375"/>
      <c r="BU103" s="375"/>
      <c r="BV103" s="372"/>
      <c r="BW103" s="375"/>
      <c r="BX103" s="375"/>
      <c r="BY103" s="375"/>
      <c r="BZ103" s="375"/>
      <c r="CA103" s="375"/>
      <c r="CB103" s="375"/>
      <c r="CC103" s="374"/>
      <c r="CD103" s="372"/>
      <c r="CE103" s="372"/>
      <c r="CI103" s="374"/>
      <c r="CJ103" s="374"/>
    </row>
    <row r="104" spans="1:88" s="428" customFormat="1" x14ac:dyDescent="0.25">
      <c r="A104" s="345" t="s">
        <v>9027</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50" t="s">
        <v>430</v>
      </c>
      <c r="T104" s="348" t="s">
        <v>430</v>
      </c>
      <c r="U104" s="348" t="s">
        <v>430</v>
      </c>
      <c r="V104" s="348" t="s">
        <v>430</v>
      </c>
      <c r="W104" s="348" t="s">
        <v>430</v>
      </c>
      <c r="X104" s="348" t="s">
        <v>430</v>
      </c>
      <c r="Y104" s="348" t="s">
        <v>430</v>
      </c>
      <c r="Z104" s="348" t="s">
        <v>430</v>
      </c>
      <c r="AA104" s="348" t="s">
        <v>430</v>
      </c>
      <c r="AB104" s="348" t="s">
        <v>430</v>
      </c>
      <c r="AC104" s="348" t="s">
        <v>430</v>
      </c>
      <c r="AD104" s="374"/>
      <c r="AE104" s="346"/>
      <c r="AF104" s="346"/>
      <c r="AG104" s="346"/>
      <c r="AH104" s="346"/>
      <c r="AI104" s="346"/>
      <c r="AJ104" s="346"/>
      <c r="AK104" s="346"/>
      <c r="AL104" s="346"/>
      <c r="AM104" s="346"/>
      <c r="AN104" s="346"/>
      <c r="AO104" s="346"/>
      <c r="AP104" s="346"/>
      <c r="AQ104" s="346"/>
      <c r="AR104" s="346"/>
      <c r="AS104" s="346"/>
      <c r="AT104" s="374"/>
      <c r="AU104" s="348" t="s">
        <v>430</v>
      </c>
      <c r="AV104" s="348" t="s">
        <v>430</v>
      </c>
      <c r="AW104" s="348" t="s">
        <v>430</v>
      </c>
      <c r="AX104" s="348" t="s">
        <v>430</v>
      </c>
      <c r="AY104" s="348" t="s">
        <v>430</v>
      </c>
      <c r="AZ104" s="374"/>
      <c r="BA104" s="429"/>
      <c r="BB104" s="429"/>
      <c r="BC104" s="429"/>
      <c r="BD104" s="429"/>
      <c r="BE104" s="429"/>
      <c r="BF104" s="374"/>
      <c r="BG104" s="375"/>
      <c r="BH104" s="375"/>
      <c r="BI104" s="375"/>
      <c r="BJ104" s="375"/>
      <c r="BK104" s="374"/>
      <c r="BL104" s="375"/>
      <c r="BM104" s="375"/>
      <c r="BN104" s="375"/>
      <c r="BO104" s="374"/>
      <c r="BP104" s="375"/>
      <c r="BQ104" s="374"/>
      <c r="BR104" s="375"/>
      <c r="BS104" s="375"/>
      <c r="BT104" s="375"/>
      <c r="BU104" s="375"/>
      <c r="BV104" s="372"/>
      <c r="BW104" s="375"/>
      <c r="BX104" s="375"/>
      <c r="BY104" s="375"/>
      <c r="BZ104" s="375"/>
      <c r="CA104" s="375"/>
      <c r="CB104" s="375"/>
      <c r="CC104" s="374"/>
      <c r="CD104" s="372"/>
      <c r="CE104" s="372"/>
      <c r="CI104" s="374"/>
      <c r="CJ104" s="374"/>
    </row>
    <row r="105" spans="1:88" s="428" customFormat="1" x14ac:dyDescent="0.25">
      <c r="A105" s="345" t="s">
        <v>6761</v>
      </c>
      <c r="B105" s="374"/>
      <c r="C105" s="731"/>
      <c r="D105" s="374"/>
      <c r="E105" s="372"/>
      <c r="F105" s="374"/>
      <c r="G105" s="372"/>
      <c r="H105" s="374"/>
      <c r="I105" s="372"/>
      <c r="J105" s="372"/>
      <c r="K105" s="372"/>
      <c r="L105" s="372"/>
      <c r="M105" s="374"/>
      <c r="N105" s="348" t="s">
        <v>430</v>
      </c>
      <c r="O105" s="348" t="s">
        <v>430</v>
      </c>
      <c r="P105" s="348" t="s">
        <v>430</v>
      </c>
      <c r="Q105" s="348" t="s">
        <v>430</v>
      </c>
      <c r="R105" s="348" t="s">
        <v>430</v>
      </c>
      <c r="S105" s="350" t="s">
        <v>430</v>
      </c>
      <c r="T105" s="348" t="s">
        <v>430</v>
      </c>
      <c r="U105" s="348" t="s">
        <v>430</v>
      </c>
      <c r="V105" s="348" t="s">
        <v>430</v>
      </c>
      <c r="W105" s="348" t="s">
        <v>430</v>
      </c>
      <c r="X105" s="348" t="s">
        <v>430</v>
      </c>
      <c r="Y105" s="348" t="s">
        <v>430</v>
      </c>
      <c r="Z105" s="348" t="s">
        <v>430</v>
      </c>
      <c r="AA105" s="348" t="s">
        <v>430</v>
      </c>
      <c r="AB105" s="348" t="s">
        <v>430</v>
      </c>
      <c r="AC105" s="348" t="s">
        <v>430</v>
      </c>
      <c r="AD105" s="374"/>
      <c r="AE105" s="346"/>
      <c r="AF105" s="346"/>
      <c r="AG105" s="346"/>
      <c r="AH105" s="346"/>
      <c r="AI105" s="346"/>
      <c r="AJ105" s="346"/>
      <c r="AK105" s="346"/>
      <c r="AL105" s="346"/>
      <c r="AM105" s="346"/>
      <c r="AN105" s="346"/>
      <c r="AO105" s="346"/>
      <c r="AP105" s="346"/>
      <c r="AQ105" s="346"/>
      <c r="AR105" s="346"/>
      <c r="AS105" s="346"/>
      <c r="AT105" s="374"/>
      <c r="AU105" s="348" t="s">
        <v>430</v>
      </c>
      <c r="AV105" s="348" t="s">
        <v>430</v>
      </c>
      <c r="AW105" s="348" t="s">
        <v>430</v>
      </c>
      <c r="AX105" s="348" t="s">
        <v>430</v>
      </c>
      <c r="AY105" s="348" t="s">
        <v>430</v>
      </c>
      <c r="AZ105" s="374"/>
      <c r="BA105" s="429"/>
      <c r="BB105" s="429"/>
      <c r="BC105" s="429"/>
      <c r="BD105" s="429"/>
      <c r="BE105" s="429"/>
      <c r="BF105" s="374"/>
      <c r="BG105" s="375"/>
      <c r="BH105" s="375"/>
      <c r="BI105" s="375"/>
      <c r="BJ105" s="375"/>
      <c r="BK105" s="374"/>
      <c r="BL105" s="375"/>
      <c r="BM105" s="375"/>
      <c r="BN105" s="375"/>
      <c r="BO105" s="374"/>
      <c r="BP105" s="375"/>
      <c r="BQ105" s="374"/>
      <c r="BR105" s="375"/>
      <c r="BS105" s="375"/>
      <c r="BT105" s="375"/>
      <c r="BU105" s="375"/>
      <c r="BV105" s="372"/>
      <c r="BW105" s="375"/>
      <c r="BX105" s="375"/>
      <c r="BY105" s="375"/>
      <c r="BZ105" s="375"/>
      <c r="CA105" s="375"/>
      <c r="CB105" s="375"/>
      <c r="CC105" s="374"/>
      <c r="CD105" s="372"/>
      <c r="CE105" s="372"/>
      <c r="CI105" s="374"/>
      <c r="CJ105" s="374"/>
    </row>
    <row r="106" spans="1:88" s="428" customFormat="1" x14ac:dyDescent="0.25">
      <c r="A106" s="495" t="s">
        <v>426</v>
      </c>
      <c r="B106" s="417"/>
      <c r="C106" s="732"/>
      <c r="D106" s="417"/>
      <c r="E106" s="431"/>
      <c r="F106" s="417"/>
      <c r="G106" s="431"/>
      <c r="H106" s="417"/>
      <c r="I106" s="431"/>
      <c r="J106" s="431"/>
      <c r="K106" s="431"/>
      <c r="L106" s="431"/>
      <c r="M106" s="432"/>
      <c r="N106" s="433">
        <v>0.82940000000000003</v>
      </c>
      <c r="O106" s="433">
        <v>-5.0200000000000002E-2</v>
      </c>
      <c r="P106" s="433">
        <v>1.6276999999999999</v>
      </c>
      <c r="Q106" s="433">
        <v>5.3441999999999998</v>
      </c>
      <c r="R106" s="433">
        <v>-7.5622999999999996</v>
      </c>
      <c r="S106" s="434">
        <v>-2.8725999999999998</v>
      </c>
      <c r="T106" s="433">
        <v>2.1894999999999998</v>
      </c>
      <c r="U106" s="433">
        <v>10.0328</v>
      </c>
      <c r="V106" s="433">
        <v>10.0358</v>
      </c>
      <c r="W106" s="433">
        <v>12.8551</v>
      </c>
      <c r="X106" s="433">
        <v>8.0847999999999995</v>
      </c>
      <c r="Y106" s="433">
        <v>-7.5182000000000002</v>
      </c>
      <c r="Z106" s="433">
        <v>-1.6659999999999999</v>
      </c>
      <c r="AA106" s="433">
        <v>-4.8170000000000002</v>
      </c>
      <c r="AB106" s="433">
        <v>2.3170000000000002</v>
      </c>
      <c r="AC106" s="433" t="s">
        <v>428</v>
      </c>
      <c r="AD106" s="432"/>
      <c r="AE106" s="435"/>
      <c r="AF106" s="435"/>
      <c r="AG106" s="435"/>
      <c r="AH106" s="435"/>
      <c r="AI106" s="435"/>
      <c r="AJ106" s="435"/>
      <c r="AK106" s="435"/>
      <c r="AL106" s="435"/>
      <c r="AM106" s="435"/>
      <c r="AN106" s="435"/>
      <c r="AO106" s="435"/>
      <c r="AP106" s="435"/>
      <c r="AQ106" s="435"/>
      <c r="AR106" s="435"/>
      <c r="AS106" s="435"/>
      <c r="AT106" s="432"/>
      <c r="AU106" s="433">
        <v>11.97</v>
      </c>
      <c r="AV106" s="433">
        <v>11.5</v>
      </c>
      <c r="AW106" s="433">
        <v>7.98</v>
      </c>
      <c r="AX106" s="433">
        <v>3.54</v>
      </c>
      <c r="AY106" s="433">
        <v>-5.94</v>
      </c>
      <c r="AZ106" s="432"/>
      <c r="BA106" s="436"/>
      <c r="BB106" s="436"/>
      <c r="BC106" s="436"/>
      <c r="BD106" s="436"/>
      <c r="BE106" s="436"/>
      <c r="BF106" s="417"/>
      <c r="BG106" s="437"/>
      <c r="BH106" s="437"/>
      <c r="BI106" s="437"/>
      <c r="BJ106" s="437"/>
      <c r="BK106" s="417"/>
      <c r="BL106" s="437"/>
      <c r="BM106" s="437"/>
      <c r="BN106" s="437"/>
      <c r="BO106" s="417"/>
      <c r="BP106" s="437"/>
      <c r="BQ106" s="417"/>
      <c r="BR106" s="437"/>
      <c r="BS106" s="437"/>
      <c r="BT106" s="437"/>
      <c r="BU106" s="437"/>
      <c r="BV106" s="431"/>
      <c r="BW106" s="437"/>
      <c r="BX106" s="437"/>
      <c r="BY106" s="437"/>
      <c r="BZ106" s="437"/>
      <c r="CA106" s="437"/>
      <c r="CB106" s="437"/>
      <c r="CC106" s="417"/>
      <c r="CD106" s="476"/>
      <c r="CE106" s="412"/>
      <c r="CF106" s="412"/>
      <c r="CG106" s="412"/>
      <c r="CH106" s="412"/>
      <c r="CI106" s="417"/>
      <c r="CJ106" s="417"/>
    </row>
    <row r="110" spans="1:88" x14ac:dyDescent="0.25">
      <c r="A110" s="488" t="s">
        <v>179</v>
      </c>
    </row>
    <row r="111" spans="1:88" x14ac:dyDescent="0.25">
      <c r="A111" s="488" t="s">
        <v>10263</v>
      </c>
    </row>
    <row r="112" spans="1:88" x14ac:dyDescent="0.25">
      <c r="A112" s="488"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602F3-FC8C-402B-A155-6502A59D43AB}">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2.816406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6328125" style="21" customWidth="1"/>
    <col min="58" max="58" width="5.54296875" style="235" bestFit="1" customWidth="1"/>
    <col min="59" max="59" width="7.6328125" style="235" bestFit="1" customWidth="1"/>
    <col min="60" max="60" width="9.90625" style="235" bestFit="1" customWidth="1"/>
    <col min="61" max="61" width="1.179687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36328125" style="21" customWidth="1"/>
    <col min="76" max="80" width="15.6328125" style="21" customWidth="1"/>
    <col min="81" max="81" width="1.1796875" style="21" customWidth="1"/>
    <col min="82" max="82" width="31.90625" style="21" customWidth="1"/>
    <col min="83" max="16384" width="8.90625" style="21"/>
  </cols>
  <sheetData>
    <row r="1" spans="1:82" ht="33" customHeight="1" x14ac:dyDescent="0.25">
      <c r="A1" s="488" t="s">
        <v>43</v>
      </c>
    </row>
    <row r="3" spans="1:82" ht="20.5" x14ac:dyDescent="0.45">
      <c r="A3" s="23" t="s">
        <v>326</v>
      </c>
    </row>
    <row r="4" spans="1:82" x14ac:dyDescent="0.25">
      <c r="A4" s="488" t="s">
        <v>425</v>
      </c>
    </row>
    <row r="5" spans="1:82" ht="33" x14ac:dyDescent="0.25">
      <c r="A5" s="1076" t="s">
        <v>327</v>
      </c>
      <c r="B5" s="1077"/>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76</v>
      </c>
      <c r="BB5" s="1100"/>
      <c r="BC5" s="1100"/>
      <c r="BD5" s="1112"/>
      <c r="BE5" s="76"/>
      <c r="BF5" s="1061" t="s">
        <v>53</v>
      </c>
      <c r="BG5" s="1100"/>
      <c r="BH5" s="1112"/>
      <c r="BI5" s="1077"/>
      <c r="BJ5" s="1060" t="s">
        <v>312</v>
      </c>
      <c r="BK5" s="1077"/>
      <c r="BL5" s="1061" t="s">
        <v>81</v>
      </c>
      <c r="BM5" s="1100"/>
      <c r="BN5" s="1100"/>
      <c r="BO5" s="1112"/>
      <c r="BP5" s="1077"/>
      <c r="BQ5" s="1061" t="s">
        <v>198</v>
      </c>
      <c r="BR5" s="1100"/>
      <c r="BS5" s="1100"/>
      <c r="BT5" s="1100"/>
      <c r="BU5" s="1100"/>
      <c r="BV5" s="1100"/>
      <c r="BW5" s="1101"/>
      <c r="BX5" s="1101" t="s">
        <v>87</v>
      </c>
      <c r="BY5" s="1102"/>
      <c r="BZ5" s="1102"/>
      <c r="CA5" s="1102"/>
      <c r="CB5" s="1103"/>
      <c r="CC5" s="1077"/>
      <c r="CD5" s="1107" t="s">
        <v>88</v>
      </c>
    </row>
    <row r="6" spans="1:82" ht="33" x14ac:dyDescent="0.25">
      <c r="A6" s="1076"/>
      <c r="B6" s="1078"/>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6"/>
      <c r="AG6" s="28"/>
      <c r="AH6" s="1113" t="s">
        <v>68</v>
      </c>
      <c r="AI6" s="1110"/>
      <c r="AJ6" s="1110"/>
      <c r="AK6" s="1110"/>
      <c r="AL6" s="1110"/>
      <c r="AM6" s="1110"/>
      <c r="AN6" s="1110"/>
      <c r="AO6" s="1110"/>
      <c r="AP6" s="1110"/>
      <c r="AQ6" s="1110"/>
      <c r="AR6" s="1110"/>
      <c r="AS6" s="1110"/>
      <c r="AT6" s="1110"/>
      <c r="AU6" s="1110"/>
      <c r="AV6" s="1110"/>
      <c r="AW6" s="1110"/>
      <c r="AX6" s="1110"/>
      <c r="AY6" s="1111"/>
      <c r="AZ6" s="1104"/>
      <c r="BA6" s="692" t="s">
        <v>72</v>
      </c>
      <c r="BB6" s="691" t="s">
        <v>73</v>
      </c>
      <c r="BC6" s="691" t="s">
        <v>74</v>
      </c>
      <c r="BD6" s="327" t="s">
        <v>75</v>
      </c>
      <c r="BE6" s="77"/>
      <c r="BF6" s="326" t="s">
        <v>309</v>
      </c>
      <c r="BG6" s="303" t="s">
        <v>310</v>
      </c>
      <c r="BH6" s="327" t="s">
        <v>311</v>
      </c>
      <c r="BI6" s="1078"/>
      <c r="BJ6" s="1117"/>
      <c r="BK6" s="1078"/>
      <c r="BL6" s="326" t="s">
        <v>77</v>
      </c>
      <c r="BM6" s="303" t="s">
        <v>78</v>
      </c>
      <c r="BN6" s="303" t="s">
        <v>79</v>
      </c>
      <c r="BO6" s="327" t="s">
        <v>313</v>
      </c>
      <c r="BP6" s="1078"/>
      <c r="BQ6" s="326" t="s">
        <v>192</v>
      </c>
      <c r="BR6" s="303" t="s">
        <v>193</v>
      </c>
      <c r="BS6" s="303" t="s">
        <v>194</v>
      </c>
      <c r="BT6" s="303" t="s">
        <v>195</v>
      </c>
      <c r="BU6" s="303" t="s">
        <v>196</v>
      </c>
      <c r="BV6" s="327" t="s">
        <v>197</v>
      </c>
      <c r="BW6" s="1078"/>
      <c r="BX6" s="83" t="s">
        <v>82</v>
      </c>
      <c r="BY6" s="28" t="s">
        <v>83</v>
      </c>
      <c r="BZ6" s="28" t="s">
        <v>84</v>
      </c>
      <c r="CA6" s="28" t="s">
        <v>85</v>
      </c>
      <c r="CB6" s="82" t="s">
        <v>86</v>
      </c>
      <c r="CC6" s="1078"/>
      <c r="CD6" s="1108"/>
    </row>
    <row r="7" spans="1:82" ht="14.5" x14ac:dyDescent="0.25">
      <c r="A7" s="29" t="s">
        <v>329</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9271</v>
      </c>
      <c r="B8" s="402"/>
      <c r="C8" s="724">
        <v>41978</v>
      </c>
      <c r="D8" s="402"/>
      <c r="E8" s="403">
        <v>16540.599999999999</v>
      </c>
      <c r="F8" s="402"/>
      <c r="G8" s="404">
        <v>23.12</v>
      </c>
      <c r="H8" s="402"/>
      <c r="I8" s="650">
        <v>7.31</v>
      </c>
      <c r="J8" s="650">
        <v>7.51</v>
      </c>
      <c r="K8" s="650">
        <v>3.68</v>
      </c>
      <c r="L8" s="650">
        <v>3.84</v>
      </c>
      <c r="M8" s="406"/>
      <c r="N8" s="405">
        <v>79.107100000000003</v>
      </c>
      <c r="O8" s="405">
        <v>18.9939</v>
      </c>
      <c r="P8" s="405">
        <v>6.7747000000000002</v>
      </c>
      <c r="Q8" s="405">
        <v>22.7499</v>
      </c>
      <c r="R8" s="405">
        <v>8.1929999999999996</v>
      </c>
      <c r="S8" s="405">
        <v>6.9847999999999999</v>
      </c>
      <c r="T8" s="405">
        <v>-1.9754</v>
      </c>
      <c r="U8" s="405">
        <v>1.8169999999999999</v>
      </c>
      <c r="V8" s="407">
        <v>2.9843999999999999</v>
      </c>
      <c r="W8" s="405">
        <v>5.6584000000000003</v>
      </c>
      <c r="X8" s="405">
        <v>7.3341000000000003</v>
      </c>
      <c r="Y8" s="405">
        <v>7.2497999999999996</v>
      </c>
      <c r="Z8" s="405">
        <v>7.9241999999999999</v>
      </c>
      <c r="AA8" s="405">
        <v>9.4918999999999993</v>
      </c>
      <c r="AB8" s="405">
        <v>-1.966</v>
      </c>
      <c r="AC8" s="405">
        <v>2.468</v>
      </c>
      <c r="AD8" s="405">
        <v>2.6162000000000001</v>
      </c>
      <c r="AE8" s="405">
        <v>16.588100000000001</v>
      </c>
      <c r="AF8" s="405">
        <v>7.5201000000000002</v>
      </c>
      <c r="AG8" s="406"/>
      <c r="AH8" s="403">
        <v>7</v>
      </c>
      <c r="AI8" s="403">
        <v>4</v>
      </c>
      <c r="AJ8" s="403">
        <v>11</v>
      </c>
      <c r="AK8" s="403">
        <v>15</v>
      </c>
      <c r="AL8" s="403">
        <v>15</v>
      </c>
      <c r="AM8" s="403">
        <v>15</v>
      </c>
      <c r="AN8" s="403">
        <v>13</v>
      </c>
      <c r="AO8" s="403">
        <v>13</v>
      </c>
      <c r="AP8" s="403">
        <v>12</v>
      </c>
      <c r="AQ8" s="403">
        <v>6</v>
      </c>
      <c r="AR8" s="403">
        <v>14</v>
      </c>
      <c r="AS8" s="403">
        <v>12</v>
      </c>
      <c r="AT8" s="403">
        <v>9</v>
      </c>
      <c r="AU8" s="403">
        <v>15</v>
      </c>
      <c r="AV8" s="403">
        <v>13</v>
      </c>
      <c r="AW8" s="403">
        <v>13</v>
      </c>
      <c r="AX8" s="403">
        <v>10</v>
      </c>
      <c r="AY8" s="403">
        <v>13</v>
      </c>
      <c r="AZ8" s="406"/>
      <c r="BA8" s="410">
        <v>29.0551460311993</v>
      </c>
      <c r="BB8" s="410">
        <v>0</v>
      </c>
      <c r="BC8" s="410">
        <v>5.9266654576295798E-2</v>
      </c>
      <c r="BD8" s="410" t="s">
        <v>430</v>
      </c>
      <c r="BE8" s="402"/>
      <c r="BF8" s="405">
        <v>33.882880897</v>
      </c>
      <c r="BG8" s="405">
        <v>6.1375408535</v>
      </c>
      <c r="BH8" s="405">
        <v>5.5205955782</v>
      </c>
      <c r="BI8" s="402"/>
      <c r="BJ8" s="405">
        <v>18.878954010000001</v>
      </c>
      <c r="BK8" s="402"/>
      <c r="BL8" s="405">
        <v>68.933899999999994</v>
      </c>
      <c r="BM8" s="405">
        <v>3.5823499999999999</v>
      </c>
      <c r="BN8" s="405">
        <v>0.22689899999999999</v>
      </c>
      <c r="BO8" s="405">
        <v>27.256851000000001</v>
      </c>
      <c r="BP8" s="402"/>
      <c r="BQ8" s="405">
        <v>4.16</v>
      </c>
      <c r="BR8" s="405">
        <v>20.56</v>
      </c>
      <c r="BS8" s="405">
        <v>0.75</v>
      </c>
      <c r="BT8" s="405" t="s">
        <v>430</v>
      </c>
      <c r="BU8" s="405">
        <v>0.45</v>
      </c>
      <c r="BV8" s="405">
        <v>1.85</v>
      </c>
      <c r="BW8" s="402"/>
      <c r="BX8" s="401" t="s">
        <v>9272</v>
      </c>
      <c r="BY8" s="401" t="s">
        <v>9273</v>
      </c>
      <c r="BZ8" s="401" t="s">
        <v>9274</v>
      </c>
      <c r="CA8" s="401" t="s">
        <v>9275</v>
      </c>
      <c r="CB8" s="401" t="s">
        <v>9276</v>
      </c>
      <c r="CC8" s="402"/>
      <c r="CD8" s="411" t="s">
        <v>4767</v>
      </c>
    </row>
    <row r="9" spans="1:82" s="428" customFormat="1" ht="11" x14ac:dyDescent="0.3">
      <c r="A9" s="841" t="s">
        <v>9277</v>
      </c>
      <c r="B9" s="842"/>
      <c r="C9" s="843">
        <v>41925</v>
      </c>
      <c r="D9" s="842"/>
      <c r="E9" s="844">
        <v>10198.299999999999</v>
      </c>
      <c r="F9" s="842"/>
      <c r="G9" s="845">
        <v>27.157399999999999</v>
      </c>
      <c r="H9" s="842"/>
      <c r="I9" s="964">
        <v>2.73</v>
      </c>
      <c r="J9" s="964">
        <v>7.39</v>
      </c>
      <c r="K9" s="964">
        <v>1.81</v>
      </c>
      <c r="L9" s="964">
        <v>1.9</v>
      </c>
      <c r="M9" s="847"/>
      <c r="N9" s="846">
        <v>37.402000000000001</v>
      </c>
      <c r="O9" s="846">
        <v>-10.3879</v>
      </c>
      <c r="P9" s="846">
        <v>5.3239000000000001</v>
      </c>
      <c r="Q9" s="846">
        <v>32.207799999999999</v>
      </c>
      <c r="R9" s="846">
        <v>10.26</v>
      </c>
      <c r="S9" s="846">
        <v>14.8149</v>
      </c>
      <c r="T9" s="846">
        <v>-0.4803</v>
      </c>
      <c r="U9" s="846">
        <v>2.2547999999999999</v>
      </c>
      <c r="V9" s="848">
        <v>4.7468000000000004</v>
      </c>
      <c r="W9" s="846">
        <v>5.3204000000000002</v>
      </c>
      <c r="X9" s="846">
        <v>9.9614999999999991</v>
      </c>
      <c r="Y9" s="846">
        <v>9.4357000000000006</v>
      </c>
      <c r="Z9" s="846">
        <v>9.2136999999999993</v>
      </c>
      <c r="AA9" s="846">
        <v>20.920200000000001</v>
      </c>
      <c r="AB9" s="846">
        <v>-0.90159999999999996</v>
      </c>
      <c r="AC9" s="846">
        <v>2.9460000000000002</v>
      </c>
      <c r="AD9" s="846">
        <v>3.9693000000000001</v>
      </c>
      <c r="AE9" s="846">
        <v>11.1449</v>
      </c>
      <c r="AF9" s="846">
        <v>8.9108999999999998</v>
      </c>
      <c r="AG9" s="847"/>
      <c r="AH9" s="844">
        <v>12</v>
      </c>
      <c r="AI9" s="844">
        <v>15</v>
      </c>
      <c r="AJ9" s="844">
        <v>12</v>
      </c>
      <c r="AK9" s="844">
        <v>11</v>
      </c>
      <c r="AL9" s="844">
        <v>14</v>
      </c>
      <c r="AM9" s="844">
        <v>6</v>
      </c>
      <c r="AN9" s="844">
        <v>11</v>
      </c>
      <c r="AO9" s="844">
        <v>12</v>
      </c>
      <c r="AP9" s="844">
        <v>5</v>
      </c>
      <c r="AQ9" s="844">
        <v>7</v>
      </c>
      <c r="AR9" s="844">
        <v>4</v>
      </c>
      <c r="AS9" s="844">
        <v>2</v>
      </c>
      <c r="AT9" s="844">
        <v>3</v>
      </c>
      <c r="AU9" s="844">
        <v>6</v>
      </c>
      <c r="AV9" s="844">
        <v>11</v>
      </c>
      <c r="AW9" s="844">
        <v>12</v>
      </c>
      <c r="AX9" s="844">
        <v>5</v>
      </c>
      <c r="AY9" s="844">
        <v>15</v>
      </c>
      <c r="AZ9" s="847"/>
      <c r="BA9" s="852">
        <v>64.355088060833296</v>
      </c>
      <c r="BB9" s="852">
        <v>0</v>
      </c>
      <c r="BC9" s="852">
        <v>6.5895005476529295E-2</v>
      </c>
      <c r="BD9" s="852" t="s">
        <v>430</v>
      </c>
      <c r="BE9" s="842"/>
      <c r="BF9" s="846">
        <v>58.378791304000003</v>
      </c>
      <c r="BG9" s="846">
        <v>29.165545922300002</v>
      </c>
      <c r="BH9" s="846">
        <v>2.0016354728999999</v>
      </c>
      <c r="BI9" s="842"/>
      <c r="BJ9" s="846">
        <v>33.502395079999999</v>
      </c>
      <c r="BK9" s="842"/>
      <c r="BL9" s="846">
        <v>44.119300000000003</v>
      </c>
      <c r="BM9" s="846">
        <v>19.226299999999998</v>
      </c>
      <c r="BN9" s="846">
        <v>5.9264999999999999</v>
      </c>
      <c r="BO9" s="846">
        <v>30.727900000000002</v>
      </c>
      <c r="BP9" s="842"/>
      <c r="BQ9" s="846">
        <v>2.0699999999999998</v>
      </c>
      <c r="BR9" s="846">
        <v>21.29</v>
      </c>
      <c r="BS9" s="846">
        <v>1.23</v>
      </c>
      <c r="BT9" s="846" t="s">
        <v>430</v>
      </c>
      <c r="BU9" s="846" t="s">
        <v>430</v>
      </c>
      <c r="BV9" s="846">
        <v>6.14</v>
      </c>
      <c r="BW9" s="842"/>
      <c r="BX9" s="855" t="s">
        <v>9278</v>
      </c>
      <c r="BY9" s="855" t="s">
        <v>9279</v>
      </c>
      <c r="BZ9" s="855" t="s">
        <v>6276</v>
      </c>
      <c r="CA9" s="855" t="s">
        <v>9280</v>
      </c>
      <c r="CB9" s="855" t="s">
        <v>9281</v>
      </c>
      <c r="CC9" s="842"/>
      <c r="CD9" s="856" t="s">
        <v>476</v>
      </c>
    </row>
    <row r="10" spans="1:82" s="428" customFormat="1" x14ac:dyDescent="0.25">
      <c r="A10" s="345" t="s">
        <v>9282</v>
      </c>
      <c r="B10" s="373"/>
      <c r="C10" s="719">
        <v>38247</v>
      </c>
      <c r="D10" s="373"/>
      <c r="E10" s="346">
        <v>5669.26</v>
      </c>
      <c r="F10" s="373"/>
      <c r="G10" s="347">
        <v>67.284999999999997</v>
      </c>
      <c r="H10" s="373"/>
      <c r="I10" s="651">
        <v>3.57</v>
      </c>
      <c r="J10" s="651">
        <v>7.48</v>
      </c>
      <c r="K10" s="651">
        <v>2.83</v>
      </c>
      <c r="L10" s="651">
        <v>2.99</v>
      </c>
      <c r="M10" s="374"/>
      <c r="N10" s="348">
        <v>84.276799999999994</v>
      </c>
      <c r="O10" s="348">
        <v>14.5672</v>
      </c>
      <c r="P10" s="348">
        <v>9.5494000000000003</v>
      </c>
      <c r="Q10" s="348">
        <v>38.6937</v>
      </c>
      <c r="R10" s="348">
        <v>14.151400000000001</v>
      </c>
      <c r="S10" s="348">
        <v>10.668799999999999</v>
      </c>
      <c r="T10" s="348">
        <v>-1.4881</v>
      </c>
      <c r="U10" s="348">
        <v>1.5173000000000001</v>
      </c>
      <c r="V10" s="350">
        <v>2.5310999999999999</v>
      </c>
      <c r="W10" s="348">
        <v>4.2077</v>
      </c>
      <c r="X10" s="348">
        <v>8.7154000000000007</v>
      </c>
      <c r="Y10" s="348">
        <v>8.1222999999999992</v>
      </c>
      <c r="Z10" s="348">
        <v>9.3352000000000004</v>
      </c>
      <c r="AA10" s="348">
        <v>15.5678</v>
      </c>
      <c r="AB10" s="348">
        <v>-1.7551000000000001</v>
      </c>
      <c r="AC10" s="348">
        <v>2.3896999999999999</v>
      </c>
      <c r="AD10" s="348">
        <v>1.7742</v>
      </c>
      <c r="AE10" s="348">
        <v>20.577200000000001</v>
      </c>
      <c r="AF10" s="348">
        <v>9.1469000000000005</v>
      </c>
      <c r="AG10" s="374"/>
      <c r="AH10" s="346">
        <v>5</v>
      </c>
      <c r="AI10" s="346">
        <v>7</v>
      </c>
      <c r="AJ10" s="346">
        <v>9</v>
      </c>
      <c r="AK10" s="346">
        <v>8</v>
      </c>
      <c r="AL10" s="346">
        <v>6</v>
      </c>
      <c r="AM10" s="346">
        <v>10</v>
      </c>
      <c r="AN10" s="346">
        <v>12</v>
      </c>
      <c r="AO10" s="346">
        <v>14</v>
      </c>
      <c r="AP10" s="346">
        <v>14</v>
      </c>
      <c r="AQ10" s="346">
        <v>14</v>
      </c>
      <c r="AR10" s="346">
        <v>11</v>
      </c>
      <c r="AS10" s="346">
        <v>8</v>
      </c>
      <c r="AT10" s="346">
        <v>2</v>
      </c>
      <c r="AU10" s="346">
        <v>8</v>
      </c>
      <c r="AV10" s="346">
        <v>12</v>
      </c>
      <c r="AW10" s="346">
        <v>14</v>
      </c>
      <c r="AX10" s="346">
        <v>14</v>
      </c>
      <c r="AY10" s="346">
        <v>7</v>
      </c>
      <c r="AZ10" s="374"/>
      <c r="BA10" s="375">
        <v>56.641753259318598</v>
      </c>
      <c r="BB10" s="375">
        <v>0</v>
      </c>
      <c r="BC10" s="375">
        <v>5.2575138718312098E-2</v>
      </c>
      <c r="BD10" s="375" t="s">
        <v>430</v>
      </c>
      <c r="BE10" s="373"/>
      <c r="BF10" s="348">
        <v>50.830147028299997</v>
      </c>
      <c r="BG10" s="348">
        <v>26.653353739100002</v>
      </c>
      <c r="BH10" s="348">
        <v>1.9070825954999999</v>
      </c>
      <c r="BI10" s="373"/>
      <c r="BJ10" s="348">
        <v>32.885508880000003</v>
      </c>
      <c r="BK10" s="373"/>
      <c r="BL10" s="348">
        <v>59.389899999999997</v>
      </c>
      <c r="BM10" s="348">
        <v>2.0697199999999998</v>
      </c>
      <c r="BN10" s="348">
        <v>3.9862199999999999</v>
      </c>
      <c r="BO10" s="348">
        <v>34.554160000000003</v>
      </c>
      <c r="BP10" s="373"/>
      <c r="BQ10" s="348">
        <v>8.6</v>
      </c>
      <c r="BR10" s="348">
        <v>13.48</v>
      </c>
      <c r="BS10" s="348">
        <v>3.36</v>
      </c>
      <c r="BT10" s="348">
        <v>0.89</v>
      </c>
      <c r="BU10" s="348" t="s">
        <v>430</v>
      </c>
      <c r="BV10" s="348">
        <v>8.2200000000000006</v>
      </c>
      <c r="BW10" s="373"/>
      <c r="BX10" s="372" t="s">
        <v>9283</v>
      </c>
      <c r="BY10" s="372" t="s">
        <v>9284</v>
      </c>
      <c r="BZ10" s="372" t="s">
        <v>9285</v>
      </c>
      <c r="CA10" s="372" t="s">
        <v>9286</v>
      </c>
      <c r="CB10" s="372" t="s">
        <v>9287</v>
      </c>
      <c r="CC10" s="373"/>
      <c r="CD10" s="354" t="s">
        <v>463</v>
      </c>
    </row>
    <row r="11" spans="1:82" s="428" customFormat="1" x14ac:dyDescent="0.25">
      <c r="A11" s="345" t="s">
        <v>9288</v>
      </c>
      <c r="B11" s="373"/>
      <c r="C11" s="719">
        <v>42151</v>
      </c>
      <c r="D11" s="373"/>
      <c r="E11" s="346">
        <v>5645.76</v>
      </c>
      <c r="F11" s="373"/>
      <c r="G11" s="347">
        <v>24.608499999999999</v>
      </c>
      <c r="H11" s="373"/>
      <c r="I11" s="651">
        <v>1.61</v>
      </c>
      <c r="J11" s="651">
        <v>7.51</v>
      </c>
      <c r="K11" s="651">
        <v>1.35</v>
      </c>
      <c r="L11" s="651">
        <v>1.43</v>
      </c>
      <c r="M11" s="374"/>
      <c r="N11" s="348">
        <v>95.174099999999996</v>
      </c>
      <c r="O11" s="348">
        <v>16.560600000000001</v>
      </c>
      <c r="P11" s="348">
        <v>9.9352999999999998</v>
      </c>
      <c r="Q11" s="348">
        <v>24.036000000000001</v>
      </c>
      <c r="R11" s="348">
        <v>12.6838</v>
      </c>
      <c r="S11" s="348">
        <v>11.204599999999999</v>
      </c>
      <c r="T11" s="348">
        <v>2.0808</v>
      </c>
      <c r="U11" s="348">
        <v>3.2494999999999998</v>
      </c>
      <c r="V11" s="350">
        <v>2.9980000000000002</v>
      </c>
      <c r="W11" s="348">
        <v>4.9494999999999996</v>
      </c>
      <c r="X11" s="348">
        <v>9.3483999999999998</v>
      </c>
      <c r="Y11" s="348">
        <v>8.3135999999999992</v>
      </c>
      <c r="Z11" s="348">
        <v>8.6471999999999998</v>
      </c>
      <c r="AA11" s="348">
        <v>13.1111</v>
      </c>
      <c r="AB11" s="348">
        <v>1.7304999999999999</v>
      </c>
      <c r="AC11" s="348">
        <v>4.4463999999999997</v>
      </c>
      <c r="AD11" s="348">
        <v>2.0329000000000002</v>
      </c>
      <c r="AE11" s="348">
        <v>18.782599999999999</v>
      </c>
      <c r="AF11" s="348">
        <v>8.4627999999999997</v>
      </c>
      <c r="AG11" s="374"/>
      <c r="AH11" s="346">
        <v>4</v>
      </c>
      <c r="AI11" s="346">
        <v>5</v>
      </c>
      <c r="AJ11" s="346">
        <v>7</v>
      </c>
      <c r="AK11" s="346">
        <v>13</v>
      </c>
      <c r="AL11" s="346">
        <v>11</v>
      </c>
      <c r="AM11" s="346">
        <v>9</v>
      </c>
      <c r="AN11" s="346">
        <v>4</v>
      </c>
      <c r="AO11" s="346">
        <v>7</v>
      </c>
      <c r="AP11" s="346">
        <v>11</v>
      </c>
      <c r="AQ11" s="346">
        <v>11</v>
      </c>
      <c r="AR11" s="346">
        <v>5</v>
      </c>
      <c r="AS11" s="346">
        <v>7</v>
      </c>
      <c r="AT11" s="346">
        <v>6</v>
      </c>
      <c r="AU11" s="346">
        <v>11</v>
      </c>
      <c r="AV11" s="346">
        <v>5</v>
      </c>
      <c r="AW11" s="346">
        <v>6</v>
      </c>
      <c r="AX11" s="346">
        <v>13</v>
      </c>
      <c r="AY11" s="346">
        <v>10</v>
      </c>
      <c r="AZ11" s="374"/>
      <c r="BA11" s="375">
        <v>59.161612614219997</v>
      </c>
      <c r="BB11" s="375">
        <v>0</v>
      </c>
      <c r="BC11" s="375">
        <v>7.0716970814548197E-2</v>
      </c>
      <c r="BD11" s="375" t="s">
        <v>430</v>
      </c>
      <c r="BE11" s="373"/>
      <c r="BF11" s="348">
        <v>51.490992821200003</v>
      </c>
      <c r="BG11" s="348">
        <v>20.275666511800001</v>
      </c>
      <c r="BH11" s="348">
        <v>2.5395462483000002</v>
      </c>
      <c r="BI11" s="373"/>
      <c r="BJ11" s="348">
        <v>20.69763322</v>
      </c>
      <c r="BK11" s="373"/>
      <c r="BL11" s="348">
        <v>54.003700000000002</v>
      </c>
      <c r="BM11" s="348">
        <v>8.2782499999999999</v>
      </c>
      <c r="BN11" s="348">
        <v>2.8306399999999998</v>
      </c>
      <c r="BO11" s="348">
        <v>34.887410000000003</v>
      </c>
      <c r="BP11" s="373"/>
      <c r="BQ11" s="348">
        <v>5.46</v>
      </c>
      <c r="BR11" s="348">
        <v>8.43</v>
      </c>
      <c r="BS11" s="348">
        <v>1.06</v>
      </c>
      <c r="BT11" s="348">
        <v>9.92</v>
      </c>
      <c r="BU11" s="348">
        <v>0.74</v>
      </c>
      <c r="BV11" s="348">
        <v>9.27</v>
      </c>
      <c r="BW11" s="373"/>
      <c r="BX11" s="372" t="s">
        <v>9289</v>
      </c>
      <c r="BY11" s="372" t="s">
        <v>9290</v>
      </c>
      <c r="BZ11" s="372" t="s">
        <v>9291</v>
      </c>
      <c r="CA11" s="372" t="s">
        <v>9292</v>
      </c>
      <c r="CB11" s="372" t="s">
        <v>3391</v>
      </c>
      <c r="CC11" s="373"/>
      <c r="CD11" s="354" t="s">
        <v>9293</v>
      </c>
    </row>
    <row r="12" spans="1:82" s="428" customFormat="1" x14ac:dyDescent="0.25">
      <c r="A12" s="345" t="s">
        <v>9294</v>
      </c>
      <c r="B12" s="373"/>
      <c r="C12" s="719">
        <v>42457</v>
      </c>
      <c r="D12" s="373"/>
      <c r="E12" s="346">
        <v>3483.42</v>
      </c>
      <c r="F12" s="373"/>
      <c r="G12" s="347">
        <v>22.309000000000001</v>
      </c>
      <c r="H12" s="373"/>
      <c r="I12" s="651">
        <v>5.0199999999999996</v>
      </c>
      <c r="J12" s="651">
        <v>7.27</v>
      </c>
      <c r="K12" s="651">
        <v>2.38</v>
      </c>
      <c r="L12" s="651">
        <v>2.5</v>
      </c>
      <c r="M12" s="374"/>
      <c r="N12" s="348">
        <v>106.658</v>
      </c>
      <c r="O12" s="348">
        <v>32.209299999999999</v>
      </c>
      <c r="P12" s="348">
        <v>20.885300000000001</v>
      </c>
      <c r="Q12" s="348">
        <v>35.057200000000002</v>
      </c>
      <c r="R12" s="348">
        <v>12.738099999999999</v>
      </c>
      <c r="S12" s="348">
        <v>10.140499999999999</v>
      </c>
      <c r="T12" s="348">
        <v>0.51370000000000005</v>
      </c>
      <c r="U12" s="348">
        <v>2.5653999999999999</v>
      </c>
      <c r="V12" s="350">
        <v>2.5607000000000002</v>
      </c>
      <c r="W12" s="348">
        <v>5.7843</v>
      </c>
      <c r="X12" s="348">
        <v>8.7728000000000002</v>
      </c>
      <c r="Y12" s="348">
        <v>7.6744000000000003</v>
      </c>
      <c r="Z12" s="348">
        <v>8.0786999999999995</v>
      </c>
      <c r="AA12" s="348">
        <v>12.4177</v>
      </c>
      <c r="AB12" s="348">
        <v>0.31840000000000002</v>
      </c>
      <c r="AC12" s="348">
        <v>3.2431999999999999</v>
      </c>
      <c r="AD12" s="348">
        <v>2.2498999999999998</v>
      </c>
      <c r="AE12" s="348">
        <v>23.025400000000001</v>
      </c>
      <c r="AF12" s="348">
        <v>8.1456999999999997</v>
      </c>
      <c r="AG12" s="374"/>
      <c r="AH12" s="346">
        <v>3</v>
      </c>
      <c r="AI12" s="346">
        <v>1</v>
      </c>
      <c r="AJ12" s="346">
        <v>3</v>
      </c>
      <c r="AK12" s="346">
        <v>9</v>
      </c>
      <c r="AL12" s="346">
        <v>10</v>
      </c>
      <c r="AM12" s="346">
        <v>12</v>
      </c>
      <c r="AN12" s="346">
        <v>9</v>
      </c>
      <c r="AO12" s="346">
        <v>11</v>
      </c>
      <c r="AP12" s="346">
        <v>13</v>
      </c>
      <c r="AQ12" s="346">
        <v>5</v>
      </c>
      <c r="AR12" s="346">
        <v>10</v>
      </c>
      <c r="AS12" s="346">
        <v>10</v>
      </c>
      <c r="AT12" s="346">
        <v>8</v>
      </c>
      <c r="AU12" s="346">
        <v>13</v>
      </c>
      <c r="AV12" s="346">
        <v>9</v>
      </c>
      <c r="AW12" s="346">
        <v>10</v>
      </c>
      <c r="AX12" s="346">
        <v>12</v>
      </c>
      <c r="AY12" s="346">
        <v>3</v>
      </c>
      <c r="AZ12" s="374"/>
      <c r="BA12" s="375">
        <v>44.455668952577398</v>
      </c>
      <c r="BB12" s="375">
        <v>0</v>
      </c>
      <c r="BC12" s="375">
        <v>7.3649612255264493E-2</v>
      </c>
      <c r="BD12" s="375" t="s">
        <v>430</v>
      </c>
      <c r="BE12" s="373"/>
      <c r="BF12" s="348">
        <v>43.911758244399998</v>
      </c>
      <c r="BG12" s="348">
        <v>14.1970087668</v>
      </c>
      <c r="BH12" s="348">
        <v>3.0930288884000001</v>
      </c>
      <c r="BI12" s="373"/>
      <c r="BJ12" s="348">
        <v>31.172143040000002</v>
      </c>
      <c r="BK12" s="373"/>
      <c r="BL12" s="348">
        <v>53.932000000000002</v>
      </c>
      <c r="BM12" s="348">
        <v>9.1360700000000001</v>
      </c>
      <c r="BN12" s="348">
        <v>5.8574700000000002</v>
      </c>
      <c r="BO12" s="348">
        <v>31.074459999999998</v>
      </c>
      <c r="BP12" s="373"/>
      <c r="BQ12" s="348">
        <v>10.119999999999999</v>
      </c>
      <c r="BR12" s="348">
        <v>16.5</v>
      </c>
      <c r="BS12" s="348">
        <v>0.74</v>
      </c>
      <c r="BT12" s="348" t="s">
        <v>430</v>
      </c>
      <c r="BU12" s="348" t="s">
        <v>430</v>
      </c>
      <c r="BV12" s="348">
        <v>3.52</v>
      </c>
      <c r="BW12" s="373"/>
      <c r="BX12" s="372" t="s">
        <v>9295</v>
      </c>
      <c r="BY12" s="372" t="s">
        <v>9296</v>
      </c>
      <c r="BZ12" s="372" t="s">
        <v>9297</v>
      </c>
      <c r="CA12" s="372" t="s">
        <v>9298</v>
      </c>
      <c r="CB12" s="372" t="s">
        <v>9299</v>
      </c>
      <c r="CC12" s="373"/>
      <c r="CD12" s="354" t="s">
        <v>554</v>
      </c>
    </row>
    <row r="13" spans="1:82" s="428" customFormat="1" x14ac:dyDescent="0.25">
      <c r="A13" s="345" t="s">
        <v>9300</v>
      </c>
      <c r="B13" s="373"/>
      <c r="C13" s="719">
        <v>43451</v>
      </c>
      <c r="D13" s="373"/>
      <c r="E13" s="346">
        <v>1982.44</v>
      </c>
      <c r="F13" s="373"/>
      <c r="G13" s="347">
        <v>21.052</v>
      </c>
      <c r="H13" s="373"/>
      <c r="I13" s="651">
        <v>3.16</v>
      </c>
      <c r="J13" s="651">
        <v>6.46</v>
      </c>
      <c r="K13" s="651">
        <v>2.3199999999999998</v>
      </c>
      <c r="L13" s="651">
        <v>2.44</v>
      </c>
      <c r="M13" s="374"/>
      <c r="N13" s="348">
        <v>60.784100000000002</v>
      </c>
      <c r="O13" s="348">
        <v>-0.69350000000000001</v>
      </c>
      <c r="P13" s="348">
        <v>9.9262999999999995</v>
      </c>
      <c r="Q13" s="348">
        <v>45.615499999999997</v>
      </c>
      <c r="R13" s="348">
        <v>16.151900000000001</v>
      </c>
      <c r="S13" s="348">
        <v>17.430900000000001</v>
      </c>
      <c r="T13" s="348">
        <v>1.5551999999999999</v>
      </c>
      <c r="U13" s="348">
        <v>4.2461000000000002</v>
      </c>
      <c r="V13" s="350">
        <v>4.5179</v>
      </c>
      <c r="W13" s="348">
        <v>6.5076999999999998</v>
      </c>
      <c r="X13" s="348">
        <v>10.133699999999999</v>
      </c>
      <c r="Y13" s="348">
        <v>8.8369</v>
      </c>
      <c r="Z13" s="348" t="s">
        <v>430</v>
      </c>
      <c r="AA13" s="348">
        <v>22.7227</v>
      </c>
      <c r="AB13" s="348">
        <v>1.1757</v>
      </c>
      <c r="AC13" s="348">
        <v>5.12</v>
      </c>
      <c r="AD13" s="348">
        <v>3.4142999999999999</v>
      </c>
      <c r="AE13" s="348">
        <v>20.843800000000002</v>
      </c>
      <c r="AF13" s="348">
        <v>10.4008</v>
      </c>
      <c r="AG13" s="374"/>
      <c r="AH13" s="346">
        <v>9</v>
      </c>
      <c r="AI13" s="346">
        <v>14</v>
      </c>
      <c r="AJ13" s="346">
        <v>8</v>
      </c>
      <c r="AK13" s="346">
        <v>5</v>
      </c>
      <c r="AL13" s="346">
        <v>5</v>
      </c>
      <c r="AM13" s="346">
        <v>3</v>
      </c>
      <c r="AN13" s="346">
        <v>6</v>
      </c>
      <c r="AO13" s="346">
        <v>4</v>
      </c>
      <c r="AP13" s="346">
        <v>6</v>
      </c>
      <c r="AQ13" s="346">
        <v>4</v>
      </c>
      <c r="AR13" s="346">
        <v>3</v>
      </c>
      <c r="AS13" s="346">
        <v>4</v>
      </c>
      <c r="AT13" s="346" t="s">
        <v>430</v>
      </c>
      <c r="AU13" s="346">
        <v>3</v>
      </c>
      <c r="AV13" s="346">
        <v>6</v>
      </c>
      <c r="AW13" s="346">
        <v>4</v>
      </c>
      <c r="AX13" s="346">
        <v>6</v>
      </c>
      <c r="AY13" s="346">
        <v>6</v>
      </c>
      <c r="AZ13" s="374"/>
      <c r="BA13" s="375">
        <v>68.425857166398302</v>
      </c>
      <c r="BB13" s="375">
        <v>0</v>
      </c>
      <c r="BC13" s="375">
        <v>6.4115567845689503E-2</v>
      </c>
      <c r="BD13" s="375" t="s">
        <v>430</v>
      </c>
      <c r="BE13" s="373"/>
      <c r="BF13" s="348">
        <v>57.943959640099997</v>
      </c>
      <c r="BG13" s="348">
        <v>28.8473442459</v>
      </c>
      <c r="BH13" s="348">
        <v>2.0086410431999999</v>
      </c>
      <c r="BI13" s="373"/>
      <c r="BJ13" s="348">
        <v>37.948378400000003</v>
      </c>
      <c r="BK13" s="373"/>
      <c r="BL13" s="348">
        <v>47.584699999999998</v>
      </c>
      <c r="BM13" s="348">
        <v>11.5206</v>
      </c>
      <c r="BN13" s="348">
        <v>7.6254900000000001</v>
      </c>
      <c r="BO13" s="348">
        <v>33.269210000000001</v>
      </c>
      <c r="BP13" s="373"/>
      <c r="BQ13" s="348">
        <v>8.3000000000000007</v>
      </c>
      <c r="BR13" s="348">
        <v>11.64</v>
      </c>
      <c r="BS13" s="348">
        <v>7.09</v>
      </c>
      <c r="BT13" s="348" t="s">
        <v>430</v>
      </c>
      <c r="BU13" s="348" t="s">
        <v>430</v>
      </c>
      <c r="BV13" s="348">
        <v>5.88</v>
      </c>
      <c r="BW13" s="373"/>
      <c r="BX13" s="372" t="s">
        <v>9301</v>
      </c>
      <c r="BY13" s="372" t="s">
        <v>9302</v>
      </c>
      <c r="BZ13" s="372" t="s">
        <v>9303</v>
      </c>
      <c r="CA13" s="372" t="s">
        <v>9304</v>
      </c>
      <c r="CB13" s="372" t="s">
        <v>5180</v>
      </c>
      <c r="CC13" s="373"/>
      <c r="CD13" s="354" t="s">
        <v>476</v>
      </c>
    </row>
    <row r="14" spans="1:82" s="428" customFormat="1" x14ac:dyDescent="0.25">
      <c r="A14" s="345" t="s">
        <v>9305</v>
      </c>
      <c r="B14" s="373"/>
      <c r="C14" s="719">
        <v>41925</v>
      </c>
      <c r="D14" s="373"/>
      <c r="E14" s="346">
        <v>1424.04</v>
      </c>
      <c r="F14" s="373"/>
      <c r="G14" s="347">
        <v>26.784400000000002</v>
      </c>
      <c r="H14" s="373"/>
      <c r="I14" s="651">
        <v>1.25</v>
      </c>
      <c r="J14" s="651">
        <v>7.01</v>
      </c>
      <c r="K14" s="651">
        <v>1.04</v>
      </c>
      <c r="L14" s="651">
        <v>1.1100000000000001</v>
      </c>
      <c r="M14" s="374"/>
      <c r="N14" s="348">
        <v>73.873099999999994</v>
      </c>
      <c r="O14" s="348">
        <v>9.1417000000000002</v>
      </c>
      <c r="P14" s="348">
        <v>17.383900000000001</v>
      </c>
      <c r="Q14" s="348">
        <v>42.478000000000002</v>
      </c>
      <c r="R14" s="348">
        <v>16.36</v>
      </c>
      <c r="S14" s="348">
        <v>19.865600000000001</v>
      </c>
      <c r="T14" s="348">
        <v>5.2202000000000002</v>
      </c>
      <c r="U14" s="348">
        <v>6.1463999999999999</v>
      </c>
      <c r="V14" s="350">
        <v>7.5044000000000004</v>
      </c>
      <c r="W14" s="348">
        <v>7.8939000000000004</v>
      </c>
      <c r="X14" s="348">
        <v>10.8697</v>
      </c>
      <c r="Y14" s="348">
        <v>8.9717000000000002</v>
      </c>
      <c r="Z14" s="348">
        <v>9.1933000000000007</v>
      </c>
      <c r="AA14" s="348">
        <v>24.595099999999999</v>
      </c>
      <c r="AB14" s="348">
        <v>5.4707999999999997</v>
      </c>
      <c r="AC14" s="348">
        <v>6.9481000000000002</v>
      </c>
      <c r="AD14" s="348">
        <v>6.7858000000000001</v>
      </c>
      <c r="AE14" s="348">
        <v>22.061199999999999</v>
      </c>
      <c r="AF14" s="348">
        <v>8.7822999999999993</v>
      </c>
      <c r="AG14" s="374"/>
      <c r="AH14" s="346">
        <v>8</v>
      </c>
      <c r="AI14" s="346">
        <v>9</v>
      </c>
      <c r="AJ14" s="346">
        <v>5</v>
      </c>
      <c r="AK14" s="346">
        <v>6</v>
      </c>
      <c r="AL14" s="346">
        <v>4</v>
      </c>
      <c r="AM14" s="346">
        <v>2</v>
      </c>
      <c r="AN14" s="346">
        <v>2</v>
      </c>
      <c r="AO14" s="346">
        <v>2</v>
      </c>
      <c r="AP14" s="346">
        <v>2</v>
      </c>
      <c r="AQ14" s="346">
        <v>1</v>
      </c>
      <c r="AR14" s="346">
        <v>2</v>
      </c>
      <c r="AS14" s="346">
        <v>3</v>
      </c>
      <c r="AT14" s="346">
        <v>5</v>
      </c>
      <c r="AU14" s="346">
        <v>2</v>
      </c>
      <c r="AV14" s="346">
        <v>2</v>
      </c>
      <c r="AW14" s="346">
        <v>2</v>
      </c>
      <c r="AX14" s="346">
        <v>2</v>
      </c>
      <c r="AY14" s="346">
        <v>5</v>
      </c>
      <c r="AZ14" s="374"/>
      <c r="BA14" s="375">
        <v>47.378125994058699</v>
      </c>
      <c r="BB14" s="375">
        <v>0</v>
      </c>
      <c r="BC14" s="375">
        <v>0.10422107215755499</v>
      </c>
      <c r="BD14" s="375" t="s">
        <v>430</v>
      </c>
      <c r="BE14" s="373"/>
      <c r="BF14" s="348">
        <v>47.970762473900002</v>
      </c>
      <c r="BG14" s="348">
        <v>8.2615322084000002</v>
      </c>
      <c r="BH14" s="348">
        <v>5.8065212679</v>
      </c>
      <c r="BI14" s="373"/>
      <c r="BJ14" s="348">
        <v>26.180727789999999</v>
      </c>
      <c r="BK14" s="373"/>
      <c r="BL14" s="348">
        <v>40.213799999999999</v>
      </c>
      <c r="BM14" s="348">
        <v>20.465699999999998</v>
      </c>
      <c r="BN14" s="348">
        <v>6.7143699999999997</v>
      </c>
      <c r="BO14" s="348">
        <v>32.60613</v>
      </c>
      <c r="BP14" s="373"/>
      <c r="BQ14" s="348">
        <v>2.59</v>
      </c>
      <c r="BR14" s="348">
        <v>17.329999999999998</v>
      </c>
      <c r="BS14" s="348" t="s">
        <v>430</v>
      </c>
      <c r="BT14" s="348" t="s">
        <v>430</v>
      </c>
      <c r="BU14" s="348" t="s">
        <v>430</v>
      </c>
      <c r="BV14" s="348">
        <v>12.35</v>
      </c>
      <c r="BW14" s="373"/>
      <c r="BX14" s="372" t="s">
        <v>9306</v>
      </c>
      <c r="BY14" s="372" t="s">
        <v>9307</v>
      </c>
      <c r="BZ14" s="372" t="s">
        <v>9308</v>
      </c>
      <c r="CA14" s="372" t="s">
        <v>9309</v>
      </c>
      <c r="CB14" s="372" t="s">
        <v>9310</v>
      </c>
      <c r="CC14" s="373"/>
      <c r="CD14" s="354" t="s">
        <v>2409</v>
      </c>
    </row>
    <row r="15" spans="1:82" s="428" customFormat="1" x14ac:dyDescent="0.25">
      <c r="A15" s="345" t="s">
        <v>9311</v>
      </c>
      <c r="B15" s="373"/>
      <c r="C15" s="719">
        <v>41971</v>
      </c>
      <c r="D15" s="373"/>
      <c r="E15" s="346">
        <v>1115.6199999999999</v>
      </c>
      <c r="F15" s="373"/>
      <c r="G15" s="347">
        <v>23.12</v>
      </c>
      <c r="H15" s="373"/>
      <c r="I15" s="651">
        <v>1.9</v>
      </c>
      <c r="J15" s="651">
        <v>7.37</v>
      </c>
      <c r="K15" s="651">
        <v>1.55</v>
      </c>
      <c r="L15" s="651">
        <v>1.6</v>
      </c>
      <c r="M15" s="374"/>
      <c r="N15" s="348">
        <v>79.107100000000003</v>
      </c>
      <c r="O15" s="348">
        <v>15.821400000000001</v>
      </c>
      <c r="P15" s="348">
        <v>15.835100000000001</v>
      </c>
      <c r="Q15" s="348">
        <v>34.2744</v>
      </c>
      <c r="R15" s="348">
        <v>14.049799999999999</v>
      </c>
      <c r="S15" s="348">
        <v>11.2951</v>
      </c>
      <c r="T15" s="348">
        <v>2.6364999999999998</v>
      </c>
      <c r="U15" s="348">
        <v>4.9162999999999997</v>
      </c>
      <c r="V15" s="350">
        <v>5.6189999999999998</v>
      </c>
      <c r="W15" s="348">
        <v>6.6412000000000004</v>
      </c>
      <c r="X15" s="348">
        <v>8.4062000000000001</v>
      </c>
      <c r="Y15" s="348">
        <v>6.7694000000000001</v>
      </c>
      <c r="Z15" s="348">
        <v>7.8147000000000002</v>
      </c>
      <c r="AA15" s="348">
        <v>14.7941</v>
      </c>
      <c r="AB15" s="348">
        <v>2.5569000000000002</v>
      </c>
      <c r="AC15" s="348">
        <v>5.4730999999999996</v>
      </c>
      <c r="AD15" s="348">
        <v>5.1273999999999997</v>
      </c>
      <c r="AE15" s="348">
        <v>20.3277</v>
      </c>
      <c r="AF15" s="348">
        <v>7.5072000000000001</v>
      </c>
      <c r="AG15" s="374"/>
      <c r="AH15" s="346">
        <v>7</v>
      </c>
      <c r="AI15" s="346">
        <v>6</v>
      </c>
      <c r="AJ15" s="346">
        <v>6</v>
      </c>
      <c r="AK15" s="346">
        <v>10</v>
      </c>
      <c r="AL15" s="346">
        <v>7</v>
      </c>
      <c r="AM15" s="346">
        <v>8</v>
      </c>
      <c r="AN15" s="346">
        <v>3</v>
      </c>
      <c r="AO15" s="346">
        <v>3</v>
      </c>
      <c r="AP15" s="346">
        <v>3</v>
      </c>
      <c r="AQ15" s="346">
        <v>3</v>
      </c>
      <c r="AR15" s="346">
        <v>12</v>
      </c>
      <c r="AS15" s="346">
        <v>14</v>
      </c>
      <c r="AT15" s="346">
        <v>10</v>
      </c>
      <c r="AU15" s="346">
        <v>10</v>
      </c>
      <c r="AV15" s="346">
        <v>3</v>
      </c>
      <c r="AW15" s="346">
        <v>3</v>
      </c>
      <c r="AX15" s="346">
        <v>3</v>
      </c>
      <c r="AY15" s="346">
        <v>9</v>
      </c>
      <c r="AZ15" s="374"/>
      <c r="BA15" s="375">
        <v>33.343859537358</v>
      </c>
      <c r="BB15" s="375">
        <v>0</v>
      </c>
      <c r="BC15" s="375">
        <v>8.6027786067793099E-2</v>
      </c>
      <c r="BD15" s="375" t="s">
        <v>430</v>
      </c>
      <c r="BE15" s="373"/>
      <c r="BF15" s="348">
        <v>37.720536015199997</v>
      </c>
      <c r="BG15" s="348">
        <v>6.0472105217000003</v>
      </c>
      <c r="BH15" s="348">
        <v>6.2376753513000001</v>
      </c>
      <c r="BI15" s="373"/>
      <c r="BJ15" s="348">
        <v>19.220997319999999</v>
      </c>
      <c r="BK15" s="373"/>
      <c r="BL15" s="348">
        <v>47.546199999999999</v>
      </c>
      <c r="BM15" s="348">
        <v>13.451499999999999</v>
      </c>
      <c r="BN15" s="348">
        <v>5.52834</v>
      </c>
      <c r="BO15" s="348">
        <v>33.473959999999998</v>
      </c>
      <c r="BP15" s="373"/>
      <c r="BQ15" s="348">
        <v>8.0399999999999991</v>
      </c>
      <c r="BR15" s="348">
        <v>17.690000000000001</v>
      </c>
      <c r="BS15" s="348" t="s">
        <v>430</v>
      </c>
      <c r="BT15" s="348" t="s">
        <v>430</v>
      </c>
      <c r="BU15" s="348">
        <v>0.54</v>
      </c>
      <c r="BV15" s="348">
        <v>6.55</v>
      </c>
      <c r="BW15" s="373"/>
      <c r="BX15" s="372" t="s">
        <v>9312</v>
      </c>
      <c r="BY15" s="372" t="s">
        <v>9313</v>
      </c>
      <c r="BZ15" s="372" t="s">
        <v>925</v>
      </c>
      <c r="CA15" s="372" t="s">
        <v>9314</v>
      </c>
      <c r="CB15" s="372" t="s">
        <v>9315</v>
      </c>
      <c r="CC15" s="373"/>
      <c r="CD15" s="354" t="s">
        <v>4767</v>
      </c>
    </row>
    <row r="16" spans="1:82" s="428" customFormat="1" x14ac:dyDescent="0.25">
      <c r="A16" s="345" t="s">
        <v>9316</v>
      </c>
      <c r="B16" s="373"/>
      <c r="C16" s="719">
        <v>37399</v>
      </c>
      <c r="D16" s="373"/>
      <c r="E16" s="346">
        <v>1053.93</v>
      </c>
      <c r="F16" s="373"/>
      <c r="G16" s="347">
        <v>70.761499999999998</v>
      </c>
      <c r="H16" s="373"/>
      <c r="I16" s="651">
        <v>2.75</v>
      </c>
      <c r="J16" s="651">
        <v>6.54</v>
      </c>
      <c r="K16" s="651">
        <v>2.04</v>
      </c>
      <c r="L16" s="651">
        <v>2.13</v>
      </c>
      <c r="M16" s="374"/>
      <c r="N16" s="348">
        <v>46.069000000000003</v>
      </c>
      <c r="O16" s="348">
        <v>0.24759999999999999</v>
      </c>
      <c r="P16" s="348">
        <v>1.4005000000000001</v>
      </c>
      <c r="Q16" s="348">
        <v>49.030799999999999</v>
      </c>
      <c r="R16" s="348">
        <v>13.8306</v>
      </c>
      <c r="S16" s="348">
        <v>13.4077</v>
      </c>
      <c r="T16" s="348">
        <v>-3.8521000000000001</v>
      </c>
      <c r="U16" s="348">
        <v>-0.20069999999999999</v>
      </c>
      <c r="V16" s="350">
        <v>0.59519999999999995</v>
      </c>
      <c r="W16" s="348">
        <v>4.2652999999999999</v>
      </c>
      <c r="X16" s="348">
        <v>9.2302</v>
      </c>
      <c r="Y16" s="348">
        <v>8.8353999999999999</v>
      </c>
      <c r="Z16" s="348">
        <v>9.2021999999999995</v>
      </c>
      <c r="AA16" s="348">
        <v>19.719200000000001</v>
      </c>
      <c r="AB16" s="348">
        <v>-3.7618</v>
      </c>
      <c r="AC16" s="348">
        <v>0.629</v>
      </c>
      <c r="AD16" s="348">
        <v>-7.4899999999999994E-2</v>
      </c>
      <c r="AE16" s="348">
        <v>20.456299999999999</v>
      </c>
      <c r="AF16" s="348">
        <v>8.4564000000000004</v>
      </c>
      <c r="AG16" s="374"/>
      <c r="AH16" s="346">
        <v>11</v>
      </c>
      <c r="AI16" s="346">
        <v>12</v>
      </c>
      <c r="AJ16" s="346">
        <v>14</v>
      </c>
      <c r="AK16" s="346">
        <v>2</v>
      </c>
      <c r="AL16" s="346">
        <v>8</v>
      </c>
      <c r="AM16" s="346">
        <v>7</v>
      </c>
      <c r="AN16" s="346">
        <v>15</v>
      </c>
      <c r="AO16" s="346">
        <v>15</v>
      </c>
      <c r="AP16" s="346">
        <v>15</v>
      </c>
      <c r="AQ16" s="346">
        <v>13</v>
      </c>
      <c r="AR16" s="346">
        <v>7</v>
      </c>
      <c r="AS16" s="346">
        <v>5</v>
      </c>
      <c r="AT16" s="346">
        <v>4</v>
      </c>
      <c r="AU16" s="346">
        <v>7</v>
      </c>
      <c r="AV16" s="346">
        <v>15</v>
      </c>
      <c r="AW16" s="346">
        <v>15</v>
      </c>
      <c r="AX16" s="346">
        <v>15</v>
      </c>
      <c r="AY16" s="346">
        <v>8</v>
      </c>
      <c r="AZ16" s="374"/>
      <c r="BA16" s="375">
        <v>66.218657081827104</v>
      </c>
      <c r="BB16" s="375">
        <v>0</v>
      </c>
      <c r="BC16" s="375">
        <v>5.3205218135788997E-2</v>
      </c>
      <c r="BD16" s="375" t="s">
        <v>430</v>
      </c>
      <c r="BE16" s="373"/>
      <c r="BF16" s="348">
        <v>57.696040007999997</v>
      </c>
      <c r="BG16" s="348">
        <v>33.7867864109</v>
      </c>
      <c r="BH16" s="348">
        <v>1.7076510119999999</v>
      </c>
      <c r="BI16" s="373"/>
      <c r="BJ16" s="348">
        <v>34.782434979999998</v>
      </c>
      <c r="BK16" s="373"/>
      <c r="BL16" s="348">
        <v>63.965699999999998</v>
      </c>
      <c r="BM16" s="348">
        <v>9.1053899999999999</v>
      </c>
      <c r="BN16" s="348">
        <v>4.9034700000000004</v>
      </c>
      <c r="BO16" s="348">
        <v>22.02544</v>
      </c>
      <c r="BP16" s="373"/>
      <c r="BQ16" s="348">
        <v>6.97</v>
      </c>
      <c r="BR16" s="348">
        <v>5.59</v>
      </c>
      <c r="BS16" s="348" t="s">
        <v>430</v>
      </c>
      <c r="BT16" s="348" t="s">
        <v>430</v>
      </c>
      <c r="BU16" s="348" t="s">
        <v>430</v>
      </c>
      <c r="BV16" s="348">
        <v>8.8000000000000007</v>
      </c>
      <c r="BW16" s="373"/>
      <c r="BX16" s="372" t="s">
        <v>9317</v>
      </c>
      <c r="BY16" s="372" t="s">
        <v>9318</v>
      </c>
      <c r="BZ16" s="372" t="s">
        <v>9319</v>
      </c>
      <c r="CA16" s="372" t="s">
        <v>9320</v>
      </c>
      <c r="CB16" s="372" t="s">
        <v>6804</v>
      </c>
      <c r="CC16" s="373"/>
      <c r="CD16" s="354" t="s">
        <v>6816</v>
      </c>
    </row>
    <row r="17" spans="1:82" s="428" customFormat="1" x14ac:dyDescent="0.25">
      <c r="A17" s="345" t="s">
        <v>9321</v>
      </c>
      <c r="B17" s="373"/>
      <c r="C17" s="719">
        <v>40834</v>
      </c>
      <c r="D17" s="373"/>
      <c r="E17" s="346">
        <v>1101.72</v>
      </c>
      <c r="F17" s="373"/>
      <c r="G17" s="347">
        <v>36.546199999999999</v>
      </c>
      <c r="H17" s="373"/>
      <c r="I17" s="651">
        <v>2.2599999999999998</v>
      </c>
      <c r="J17" s="651">
        <v>6.81</v>
      </c>
      <c r="K17" s="651">
        <v>1.95</v>
      </c>
      <c r="L17" s="651">
        <v>2.0299999999999998</v>
      </c>
      <c r="M17" s="374"/>
      <c r="N17" s="348">
        <v>10.589700000000001</v>
      </c>
      <c r="O17" s="348">
        <v>-0.5393</v>
      </c>
      <c r="P17" s="348">
        <v>29.3127</v>
      </c>
      <c r="Q17" s="348">
        <v>47.224299999999999</v>
      </c>
      <c r="R17" s="348">
        <v>25.893599999999999</v>
      </c>
      <c r="S17" s="348">
        <v>31.479399999999998</v>
      </c>
      <c r="T17" s="348">
        <v>12.013500000000001</v>
      </c>
      <c r="U17" s="348">
        <v>8.2807999999999993</v>
      </c>
      <c r="V17" s="350">
        <v>11.785</v>
      </c>
      <c r="W17" s="348">
        <v>7.6346999999999996</v>
      </c>
      <c r="X17" s="348">
        <v>13.382</v>
      </c>
      <c r="Y17" s="348">
        <v>11.0555</v>
      </c>
      <c r="Z17" s="348">
        <v>9.5055999999999994</v>
      </c>
      <c r="AA17" s="348">
        <v>36.059600000000003</v>
      </c>
      <c r="AB17" s="348">
        <v>13.4399</v>
      </c>
      <c r="AC17" s="348">
        <v>10.0274</v>
      </c>
      <c r="AD17" s="348">
        <v>10.8895</v>
      </c>
      <c r="AE17" s="348">
        <v>23.019600000000001</v>
      </c>
      <c r="AF17" s="348">
        <v>9.2210999999999999</v>
      </c>
      <c r="AG17" s="374"/>
      <c r="AH17" s="346">
        <v>14</v>
      </c>
      <c r="AI17" s="346">
        <v>13</v>
      </c>
      <c r="AJ17" s="346">
        <v>2</v>
      </c>
      <c r="AK17" s="346">
        <v>4</v>
      </c>
      <c r="AL17" s="346">
        <v>1</v>
      </c>
      <c r="AM17" s="346">
        <v>1</v>
      </c>
      <c r="AN17" s="346">
        <v>1</v>
      </c>
      <c r="AO17" s="346">
        <v>1</v>
      </c>
      <c r="AP17" s="346">
        <v>1</v>
      </c>
      <c r="AQ17" s="346">
        <v>2</v>
      </c>
      <c r="AR17" s="346">
        <v>1</v>
      </c>
      <c r="AS17" s="346">
        <v>1</v>
      </c>
      <c r="AT17" s="346">
        <v>1</v>
      </c>
      <c r="AU17" s="346">
        <v>1</v>
      </c>
      <c r="AV17" s="346">
        <v>1</v>
      </c>
      <c r="AW17" s="346">
        <v>1</v>
      </c>
      <c r="AX17" s="346">
        <v>1</v>
      </c>
      <c r="AY17" s="346">
        <v>4</v>
      </c>
      <c r="AZ17" s="374"/>
      <c r="BA17" s="375">
        <v>88.605316675734699</v>
      </c>
      <c r="BB17" s="375">
        <v>0</v>
      </c>
      <c r="BC17" s="375">
        <v>8.3413819727946495E-2</v>
      </c>
      <c r="BD17" s="375" t="s">
        <v>430</v>
      </c>
      <c r="BE17" s="373"/>
      <c r="BF17" s="348">
        <v>62.969465875799997</v>
      </c>
      <c r="BG17" s="348">
        <v>16.380255034499999</v>
      </c>
      <c r="BH17" s="348">
        <v>3.8442298818</v>
      </c>
      <c r="BI17" s="373"/>
      <c r="BJ17" s="348">
        <v>36.329602389999998</v>
      </c>
      <c r="BK17" s="373"/>
      <c r="BL17" s="348">
        <v>47.522100000000002</v>
      </c>
      <c r="BM17" s="348">
        <v>21.271999999999998</v>
      </c>
      <c r="BN17" s="348">
        <v>8.5031300000000005</v>
      </c>
      <c r="BO17" s="348">
        <v>22.702770000000001</v>
      </c>
      <c r="BP17" s="373"/>
      <c r="BQ17" s="348">
        <v>14.31</v>
      </c>
      <c r="BR17" s="348">
        <v>5.41</v>
      </c>
      <c r="BS17" s="348" t="s">
        <v>430</v>
      </c>
      <c r="BT17" s="348" t="s">
        <v>430</v>
      </c>
      <c r="BU17" s="348" t="s">
        <v>430</v>
      </c>
      <c r="BV17" s="348">
        <v>2.99</v>
      </c>
      <c r="BW17" s="373"/>
      <c r="BX17" s="372" t="s">
        <v>9322</v>
      </c>
      <c r="BY17" s="372" t="s">
        <v>9323</v>
      </c>
      <c r="BZ17" s="372" t="s">
        <v>9324</v>
      </c>
      <c r="CA17" s="372" t="s">
        <v>9325</v>
      </c>
      <c r="CB17" s="372" t="s">
        <v>9326</v>
      </c>
      <c r="CC17" s="373"/>
      <c r="CD17" s="354" t="s">
        <v>525</v>
      </c>
    </row>
    <row r="18" spans="1:82" s="428" customFormat="1" x14ac:dyDescent="0.25">
      <c r="A18" s="345" t="s">
        <v>9327</v>
      </c>
      <c r="B18" s="373"/>
      <c r="C18" s="719">
        <v>42230</v>
      </c>
      <c r="D18" s="373"/>
      <c r="E18" s="346">
        <v>876.09400000000005</v>
      </c>
      <c r="F18" s="373"/>
      <c r="G18" s="347">
        <v>22.83</v>
      </c>
      <c r="H18" s="373"/>
      <c r="I18" s="651">
        <v>3.83</v>
      </c>
      <c r="J18" s="651">
        <v>7.67</v>
      </c>
      <c r="K18" s="651">
        <v>2.9</v>
      </c>
      <c r="L18" s="651">
        <v>3.03</v>
      </c>
      <c r="M18" s="374"/>
      <c r="N18" s="348">
        <v>112.258</v>
      </c>
      <c r="O18" s="348">
        <v>19.235800000000001</v>
      </c>
      <c r="P18" s="348">
        <v>20.637</v>
      </c>
      <c r="Q18" s="348">
        <v>48.862099999999998</v>
      </c>
      <c r="R18" s="348">
        <v>22.239799999999999</v>
      </c>
      <c r="S18" s="348">
        <v>16.282</v>
      </c>
      <c r="T18" s="348">
        <v>0.70520000000000005</v>
      </c>
      <c r="U18" s="348">
        <v>3.1776</v>
      </c>
      <c r="V18" s="350">
        <v>3.8672</v>
      </c>
      <c r="W18" s="348">
        <v>4.9683000000000002</v>
      </c>
      <c r="X18" s="348">
        <v>9.2082999999999995</v>
      </c>
      <c r="Y18" s="348">
        <v>7.6074999999999999</v>
      </c>
      <c r="Z18" s="348">
        <v>8.4495000000000005</v>
      </c>
      <c r="AA18" s="348">
        <v>21.9451</v>
      </c>
      <c r="AB18" s="348">
        <v>0.82550000000000001</v>
      </c>
      <c r="AC18" s="348">
        <v>4.2603999999999997</v>
      </c>
      <c r="AD18" s="348">
        <v>3.1213000000000002</v>
      </c>
      <c r="AE18" s="348">
        <v>28.867599999999999</v>
      </c>
      <c r="AF18" s="348">
        <v>7.8910999999999998</v>
      </c>
      <c r="AG18" s="374"/>
      <c r="AH18" s="346">
        <v>2</v>
      </c>
      <c r="AI18" s="346">
        <v>3</v>
      </c>
      <c r="AJ18" s="346">
        <v>4</v>
      </c>
      <c r="AK18" s="346">
        <v>3</v>
      </c>
      <c r="AL18" s="346">
        <v>3</v>
      </c>
      <c r="AM18" s="346">
        <v>5</v>
      </c>
      <c r="AN18" s="346">
        <v>8</v>
      </c>
      <c r="AO18" s="346">
        <v>8</v>
      </c>
      <c r="AP18" s="346">
        <v>7</v>
      </c>
      <c r="AQ18" s="346">
        <v>10</v>
      </c>
      <c r="AR18" s="346">
        <v>8</v>
      </c>
      <c r="AS18" s="346">
        <v>11</v>
      </c>
      <c r="AT18" s="346">
        <v>7</v>
      </c>
      <c r="AU18" s="346">
        <v>4</v>
      </c>
      <c r="AV18" s="346">
        <v>8</v>
      </c>
      <c r="AW18" s="346">
        <v>7</v>
      </c>
      <c r="AX18" s="346">
        <v>7</v>
      </c>
      <c r="AY18" s="346">
        <v>2</v>
      </c>
      <c r="AZ18" s="374"/>
      <c r="BA18" s="375">
        <v>62.0875314970869</v>
      </c>
      <c r="BB18" s="375">
        <v>0</v>
      </c>
      <c r="BC18" s="375">
        <v>5.7650190670937899E-2</v>
      </c>
      <c r="BD18" s="375" t="s">
        <v>430</v>
      </c>
      <c r="BE18" s="373"/>
      <c r="BF18" s="348">
        <v>52.035059571700003</v>
      </c>
      <c r="BG18" s="348">
        <v>27.2490303312</v>
      </c>
      <c r="BH18" s="348">
        <v>1.9096114225</v>
      </c>
      <c r="BI18" s="373"/>
      <c r="BJ18" s="348">
        <v>36.249326240000002</v>
      </c>
      <c r="BK18" s="373"/>
      <c r="BL18" s="348">
        <v>55.626399999999997</v>
      </c>
      <c r="BM18" s="348">
        <v>7.6237300000000001</v>
      </c>
      <c r="BN18" s="348">
        <v>7.9198399999999998</v>
      </c>
      <c r="BO18" s="348">
        <v>28.830030000000001</v>
      </c>
      <c r="BP18" s="373"/>
      <c r="BQ18" s="348">
        <v>10.75</v>
      </c>
      <c r="BR18" s="348">
        <v>5.04</v>
      </c>
      <c r="BS18" s="348">
        <v>5.8</v>
      </c>
      <c r="BT18" s="348">
        <v>0.56999999999999995</v>
      </c>
      <c r="BU18" s="348">
        <v>2.35</v>
      </c>
      <c r="BV18" s="348">
        <v>39.24</v>
      </c>
      <c r="BW18" s="373"/>
      <c r="BX18" s="372" t="s">
        <v>9328</v>
      </c>
      <c r="BY18" s="372" t="s">
        <v>9329</v>
      </c>
      <c r="BZ18" s="372" t="s">
        <v>9330</v>
      </c>
      <c r="CA18" s="372" t="s">
        <v>9331</v>
      </c>
      <c r="CB18" s="372" t="s">
        <v>9332</v>
      </c>
      <c r="CC18" s="373"/>
      <c r="CD18" s="354" t="s">
        <v>463</v>
      </c>
    </row>
    <row r="19" spans="1:82" s="428" customFormat="1" x14ac:dyDescent="0.25">
      <c r="A19" s="345" t="s">
        <v>9333</v>
      </c>
      <c r="B19" s="373"/>
      <c r="C19" s="719">
        <v>42154</v>
      </c>
      <c r="D19" s="373"/>
      <c r="E19" s="346">
        <v>837.70299999999997</v>
      </c>
      <c r="F19" s="373"/>
      <c r="G19" s="347">
        <v>16.396000000000001</v>
      </c>
      <c r="H19" s="373"/>
      <c r="I19" s="651">
        <v>3.54</v>
      </c>
      <c r="J19" s="651">
        <v>7.43</v>
      </c>
      <c r="K19" s="651">
        <v>2.84</v>
      </c>
      <c r="L19" s="651">
        <v>2.97</v>
      </c>
      <c r="M19" s="374"/>
      <c r="N19" s="348">
        <v>54.175800000000002</v>
      </c>
      <c r="O19" s="348">
        <v>3.1179000000000001</v>
      </c>
      <c r="P19" s="348">
        <v>-0.92210000000000003</v>
      </c>
      <c r="Q19" s="348">
        <v>32.080800000000004</v>
      </c>
      <c r="R19" s="348">
        <v>13.154</v>
      </c>
      <c r="S19" s="348">
        <v>8.7574000000000005</v>
      </c>
      <c r="T19" s="348">
        <v>0.31609999999999999</v>
      </c>
      <c r="U19" s="348">
        <v>2.7547000000000001</v>
      </c>
      <c r="V19" s="350">
        <v>3.0055000000000001</v>
      </c>
      <c r="W19" s="348">
        <v>4.0670000000000002</v>
      </c>
      <c r="X19" s="348">
        <v>6.7977999999999996</v>
      </c>
      <c r="Y19" s="348">
        <v>6.6261999999999999</v>
      </c>
      <c r="Z19" s="348">
        <v>4.7195</v>
      </c>
      <c r="AA19" s="348">
        <v>12.591100000000001</v>
      </c>
      <c r="AB19" s="348">
        <v>0.1502</v>
      </c>
      <c r="AC19" s="348">
        <v>3.2547999999999999</v>
      </c>
      <c r="AD19" s="348">
        <v>2.4702000000000002</v>
      </c>
      <c r="AE19" s="348">
        <v>17.1953</v>
      </c>
      <c r="AF19" s="348">
        <v>4.5650000000000004</v>
      </c>
      <c r="AG19" s="374"/>
      <c r="AH19" s="346">
        <v>10</v>
      </c>
      <c r="AI19" s="346">
        <v>11</v>
      </c>
      <c r="AJ19" s="346">
        <v>15</v>
      </c>
      <c r="AK19" s="346">
        <v>12</v>
      </c>
      <c r="AL19" s="346">
        <v>9</v>
      </c>
      <c r="AM19" s="346">
        <v>13</v>
      </c>
      <c r="AN19" s="346">
        <v>10</v>
      </c>
      <c r="AO19" s="346">
        <v>9</v>
      </c>
      <c r="AP19" s="346">
        <v>10</v>
      </c>
      <c r="AQ19" s="346">
        <v>15</v>
      </c>
      <c r="AR19" s="346">
        <v>15</v>
      </c>
      <c r="AS19" s="346">
        <v>15</v>
      </c>
      <c r="AT19" s="346">
        <v>11</v>
      </c>
      <c r="AU19" s="346">
        <v>12</v>
      </c>
      <c r="AV19" s="346">
        <v>10</v>
      </c>
      <c r="AW19" s="346">
        <v>9</v>
      </c>
      <c r="AX19" s="346">
        <v>11</v>
      </c>
      <c r="AY19" s="346">
        <v>12</v>
      </c>
      <c r="AZ19" s="374"/>
      <c r="BA19" s="375">
        <v>39.848349666278203</v>
      </c>
      <c r="BB19" s="375">
        <v>0</v>
      </c>
      <c r="BC19" s="375">
        <v>2.9892228882624501E-2</v>
      </c>
      <c r="BD19" s="375" t="s">
        <v>430</v>
      </c>
      <c r="BE19" s="373"/>
      <c r="BF19" s="348">
        <v>37.701796439299997</v>
      </c>
      <c r="BG19" s="348">
        <v>17.160178069899999</v>
      </c>
      <c r="BH19" s="348">
        <v>2.1970515857000001</v>
      </c>
      <c r="BI19" s="373"/>
      <c r="BJ19" s="348">
        <v>27.34274228</v>
      </c>
      <c r="BK19" s="373"/>
      <c r="BL19" s="348">
        <v>67.558599999999998</v>
      </c>
      <c r="BM19" s="348">
        <v>4.0991</v>
      </c>
      <c r="BN19" s="348" t="s">
        <v>430</v>
      </c>
      <c r="BO19" s="348">
        <v>28.342300000000002</v>
      </c>
      <c r="BP19" s="373"/>
      <c r="BQ19" s="348">
        <v>12.68</v>
      </c>
      <c r="BR19" s="348">
        <v>7.06</v>
      </c>
      <c r="BS19" s="348">
        <v>2.38</v>
      </c>
      <c r="BT19" s="348">
        <v>2.48</v>
      </c>
      <c r="BU19" s="348" t="s">
        <v>430</v>
      </c>
      <c r="BV19" s="348">
        <v>3.08</v>
      </c>
      <c r="BW19" s="373"/>
      <c r="BX19" s="372" t="s">
        <v>9334</v>
      </c>
      <c r="BY19" s="372" t="s">
        <v>9335</v>
      </c>
      <c r="BZ19" s="372" t="s">
        <v>9336</v>
      </c>
      <c r="CA19" s="372" t="s">
        <v>9337</v>
      </c>
      <c r="CB19" s="372" t="s">
        <v>9338</v>
      </c>
      <c r="CC19" s="373"/>
      <c r="CD19" s="354" t="s">
        <v>547</v>
      </c>
    </row>
    <row r="20" spans="1:82" s="428" customFormat="1" x14ac:dyDescent="0.25">
      <c r="A20" s="345" t="s">
        <v>9339</v>
      </c>
      <c r="B20" s="373"/>
      <c r="C20" s="719">
        <v>43342</v>
      </c>
      <c r="D20" s="373"/>
      <c r="E20" s="346">
        <v>850.14800000000002</v>
      </c>
      <c r="F20" s="373"/>
      <c r="G20" s="347">
        <v>18.8201</v>
      </c>
      <c r="H20" s="373"/>
      <c r="I20" s="651">
        <v>2.76</v>
      </c>
      <c r="J20" s="651">
        <v>6.26</v>
      </c>
      <c r="K20" s="651">
        <v>2.35</v>
      </c>
      <c r="L20" s="651">
        <v>2.4300000000000002</v>
      </c>
      <c r="M20" s="374"/>
      <c r="N20" s="348">
        <v>81.053200000000004</v>
      </c>
      <c r="O20" s="348">
        <v>9.9044000000000008</v>
      </c>
      <c r="P20" s="348">
        <v>4.1592000000000002</v>
      </c>
      <c r="Q20" s="348">
        <v>41.7029</v>
      </c>
      <c r="R20" s="348">
        <v>11.6822</v>
      </c>
      <c r="S20" s="348">
        <v>10.474600000000001</v>
      </c>
      <c r="T20" s="348">
        <v>-2.0514000000000001</v>
      </c>
      <c r="U20" s="348">
        <v>3.3915999999999999</v>
      </c>
      <c r="V20" s="350">
        <v>3.2121</v>
      </c>
      <c r="W20" s="348">
        <v>4.9198000000000004</v>
      </c>
      <c r="X20" s="348">
        <v>8.8956999999999997</v>
      </c>
      <c r="Y20" s="348">
        <v>8.6446000000000005</v>
      </c>
      <c r="Z20" s="348" t="s">
        <v>430</v>
      </c>
      <c r="AA20" s="348">
        <v>15.0312</v>
      </c>
      <c r="AB20" s="348">
        <v>-2.1063000000000001</v>
      </c>
      <c r="AC20" s="348">
        <v>4.0868000000000002</v>
      </c>
      <c r="AD20" s="348">
        <v>2.6375999999999999</v>
      </c>
      <c r="AE20" s="348">
        <v>17.4298</v>
      </c>
      <c r="AF20" s="348">
        <v>8.42</v>
      </c>
      <c r="AG20" s="374"/>
      <c r="AH20" s="346">
        <v>6</v>
      </c>
      <c r="AI20" s="346">
        <v>8</v>
      </c>
      <c r="AJ20" s="346">
        <v>13</v>
      </c>
      <c r="AK20" s="346">
        <v>7</v>
      </c>
      <c r="AL20" s="346">
        <v>12</v>
      </c>
      <c r="AM20" s="346">
        <v>11</v>
      </c>
      <c r="AN20" s="346">
        <v>14</v>
      </c>
      <c r="AO20" s="346">
        <v>6</v>
      </c>
      <c r="AP20" s="346">
        <v>9</v>
      </c>
      <c r="AQ20" s="346">
        <v>12</v>
      </c>
      <c r="AR20" s="346">
        <v>9</v>
      </c>
      <c r="AS20" s="346">
        <v>6</v>
      </c>
      <c r="AT20" s="346" t="s">
        <v>430</v>
      </c>
      <c r="AU20" s="346">
        <v>9</v>
      </c>
      <c r="AV20" s="346">
        <v>14</v>
      </c>
      <c r="AW20" s="346">
        <v>8</v>
      </c>
      <c r="AX20" s="346">
        <v>9</v>
      </c>
      <c r="AY20" s="346">
        <v>11</v>
      </c>
      <c r="AZ20" s="374"/>
      <c r="BA20" s="375">
        <v>50.996119575587997</v>
      </c>
      <c r="BB20" s="375">
        <v>0</v>
      </c>
      <c r="BC20" s="375">
        <v>6.3332670796692997E-2</v>
      </c>
      <c r="BD20" s="375" t="s">
        <v>430</v>
      </c>
      <c r="BE20" s="373"/>
      <c r="BF20" s="348">
        <v>49.574947877</v>
      </c>
      <c r="BG20" s="348">
        <v>22.3667837478</v>
      </c>
      <c r="BH20" s="348">
        <v>2.2164540256</v>
      </c>
      <c r="BI20" s="373"/>
      <c r="BJ20" s="348">
        <v>32.868767890000001</v>
      </c>
      <c r="BK20" s="373"/>
      <c r="BL20" s="348">
        <v>59.664200000000001</v>
      </c>
      <c r="BM20" s="348">
        <v>5.06013</v>
      </c>
      <c r="BN20" s="348" t="s">
        <v>430</v>
      </c>
      <c r="BO20" s="348">
        <v>35.275669999999998</v>
      </c>
      <c r="BP20" s="373"/>
      <c r="BQ20" s="348">
        <v>21.04</v>
      </c>
      <c r="BR20" s="348" t="s">
        <v>430</v>
      </c>
      <c r="BS20" s="348" t="s">
        <v>430</v>
      </c>
      <c r="BT20" s="348" t="s">
        <v>430</v>
      </c>
      <c r="BU20" s="348" t="s">
        <v>430</v>
      </c>
      <c r="BV20" s="348">
        <v>13.55</v>
      </c>
      <c r="BW20" s="373"/>
      <c r="BX20" s="372" t="s">
        <v>9340</v>
      </c>
      <c r="BY20" s="372" t="s">
        <v>9341</v>
      </c>
      <c r="BZ20" s="372" t="s">
        <v>9342</v>
      </c>
      <c r="CA20" s="372" t="s">
        <v>9343</v>
      </c>
      <c r="CB20" s="372" t="s">
        <v>9344</v>
      </c>
      <c r="CC20" s="373"/>
      <c r="CD20" s="354" t="s">
        <v>463</v>
      </c>
    </row>
    <row r="21" spans="1:82" s="428" customFormat="1" x14ac:dyDescent="0.25">
      <c r="A21" s="345" t="s">
        <v>9345</v>
      </c>
      <c r="B21" s="373"/>
      <c r="C21" s="719">
        <v>43339</v>
      </c>
      <c r="D21" s="373"/>
      <c r="E21" s="346">
        <v>620.38</v>
      </c>
      <c r="F21" s="373"/>
      <c r="G21" s="347">
        <v>16.869800000000001</v>
      </c>
      <c r="H21" s="373"/>
      <c r="I21" s="651">
        <v>4</v>
      </c>
      <c r="J21" s="651">
        <v>7.42</v>
      </c>
      <c r="K21" s="651">
        <v>2.69</v>
      </c>
      <c r="L21" s="651">
        <v>2.83</v>
      </c>
      <c r="M21" s="374"/>
      <c r="N21" s="348">
        <v>30.966200000000001</v>
      </c>
      <c r="O21" s="348">
        <v>7.8841000000000001</v>
      </c>
      <c r="P21" s="348">
        <v>8.7309000000000001</v>
      </c>
      <c r="Q21" s="348">
        <v>23.672899999999998</v>
      </c>
      <c r="R21" s="348">
        <v>11.252700000000001</v>
      </c>
      <c r="S21" s="348">
        <v>7.4977999999999998</v>
      </c>
      <c r="T21" s="348">
        <v>1.0251999999999999</v>
      </c>
      <c r="U21" s="348">
        <v>2.7227999999999999</v>
      </c>
      <c r="V21" s="350">
        <v>3.4569999999999999</v>
      </c>
      <c r="W21" s="348">
        <v>5.0285000000000002</v>
      </c>
      <c r="X21" s="348">
        <v>7.3888999999999996</v>
      </c>
      <c r="Y21" s="348">
        <v>6.8175999999999997</v>
      </c>
      <c r="Z21" s="348" t="s">
        <v>430</v>
      </c>
      <c r="AA21" s="348">
        <v>9.7674000000000003</v>
      </c>
      <c r="AB21" s="348">
        <v>1.0825</v>
      </c>
      <c r="AC21" s="348">
        <v>3.2284000000000002</v>
      </c>
      <c r="AD21" s="348">
        <v>3.0779000000000001</v>
      </c>
      <c r="AE21" s="348">
        <v>16.459599999999998</v>
      </c>
      <c r="AF21" s="348">
        <v>6.9066000000000001</v>
      </c>
      <c r="AG21" s="374"/>
      <c r="AH21" s="346">
        <v>13</v>
      </c>
      <c r="AI21" s="346">
        <v>10</v>
      </c>
      <c r="AJ21" s="346">
        <v>10</v>
      </c>
      <c r="AK21" s="346">
        <v>14</v>
      </c>
      <c r="AL21" s="346">
        <v>13</v>
      </c>
      <c r="AM21" s="346">
        <v>14</v>
      </c>
      <c r="AN21" s="346">
        <v>7</v>
      </c>
      <c r="AO21" s="346">
        <v>10</v>
      </c>
      <c r="AP21" s="346">
        <v>8</v>
      </c>
      <c r="AQ21" s="346">
        <v>9</v>
      </c>
      <c r="AR21" s="346">
        <v>13</v>
      </c>
      <c r="AS21" s="346">
        <v>13</v>
      </c>
      <c r="AT21" s="346" t="s">
        <v>430</v>
      </c>
      <c r="AU21" s="346">
        <v>14</v>
      </c>
      <c r="AV21" s="346">
        <v>7</v>
      </c>
      <c r="AW21" s="346">
        <v>11</v>
      </c>
      <c r="AX21" s="346">
        <v>8</v>
      </c>
      <c r="AY21" s="346">
        <v>14</v>
      </c>
      <c r="AZ21" s="374"/>
      <c r="BA21" s="375">
        <v>29.832440481295301</v>
      </c>
      <c r="BB21" s="375">
        <v>0</v>
      </c>
      <c r="BC21" s="375">
        <v>6.5266904050562194E-2</v>
      </c>
      <c r="BD21" s="375" t="s">
        <v>430</v>
      </c>
      <c r="BE21" s="373"/>
      <c r="BF21" s="348">
        <v>33.137428012800001</v>
      </c>
      <c r="BG21" s="348">
        <v>4.6537642123999996</v>
      </c>
      <c r="BH21" s="348">
        <v>7.1205644506999999</v>
      </c>
      <c r="BI21" s="373"/>
      <c r="BJ21" s="348">
        <v>17.349420680000001</v>
      </c>
      <c r="BK21" s="373"/>
      <c r="BL21" s="348">
        <v>59.946800000000003</v>
      </c>
      <c r="BM21" s="348">
        <v>6.3349700000000002</v>
      </c>
      <c r="BN21" s="348">
        <v>2.0270800000000002</v>
      </c>
      <c r="BO21" s="348">
        <v>31.69115</v>
      </c>
      <c r="BP21" s="373"/>
      <c r="BQ21" s="348">
        <v>12.47</v>
      </c>
      <c r="BR21" s="348">
        <v>7.43</v>
      </c>
      <c r="BS21" s="348" t="s">
        <v>430</v>
      </c>
      <c r="BT21" s="348">
        <v>5.49</v>
      </c>
      <c r="BU21" s="348">
        <v>1.0900000000000001</v>
      </c>
      <c r="BV21" s="348">
        <v>5.22</v>
      </c>
      <c r="BW21" s="373"/>
      <c r="BX21" s="372" t="s">
        <v>9346</v>
      </c>
      <c r="BY21" s="372" t="s">
        <v>9347</v>
      </c>
      <c r="BZ21" s="372" t="s">
        <v>9348</v>
      </c>
      <c r="CA21" s="372" t="s">
        <v>9349</v>
      </c>
      <c r="CB21" s="372" t="s">
        <v>9350</v>
      </c>
      <c r="CC21" s="373"/>
      <c r="CD21" s="354" t="s">
        <v>554</v>
      </c>
    </row>
    <row r="22" spans="1:82" s="428" customFormat="1" x14ac:dyDescent="0.25">
      <c r="A22" s="345" t="s">
        <v>9351</v>
      </c>
      <c r="B22" s="373"/>
      <c r="C22" s="719">
        <v>42767</v>
      </c>
      <c r="D22" s="373"/>
      <c r="E22" s="346">
        <v>528.76</v>
      </c>
      <c r="F22" s="373"/>
      <c r="G22" s="347">
        <v>21.400200000000002</v>
      </c>
      <c r="H22" s="373"/>
      <c r="I22" s="651">
        <v>2.4500000000000002</v>
      </c>
      <c r="J22" s="651">
        <v>7.33</v>
      </c>
      <c r="K22" s="651">
        <v>1.93</v>
      </c>
      <c r="L22" s="651">
        <v>2.0499999999999998</v>
      </c>
      <c r="M22" s="374"/>
      <c r="N22" s="348">
        <v>146.24100000000001</v>
      </c>
      <c r="O22" s="348">
        <v>28.491800000000001</v>
      </c>
      <c r="P22" s="348">
        <v>34.2624</v>
      </c>
      <c r="Q22" s="348">
        <v>53.5871</v>
      </c>
      <c r="R22" s="348">
        <v>22.3626</v>
      </c>
      <c r="S22" s="348">
        <v>16.4663</v>
      </c>
      <c r="T22" s="348">
        <v>1.8537999999999999</v>
      </c>
      <c r="U22" s="348">
        <v>4.2214</v>
      </c>
      <c r="V22" s="350">
        <v>5.2263999999999999</v>
      </c>
      <c r="W22" s="348">
        <v>5.1281999999999996</v>
      </c>
      <c r="X22" s="348">
        <v>9.2888000000000002</v>
      </c>
      <c r="Y22" s="348">
        <v>7.9568000000000003</v>
      </c>
      <c r="Z22" s="348" t="s">
        <v>430</v>
      </c>
      <c r="AA22" s="348">
        <v>21.358699999999999</v>
      </c>
      <c r="AB22" s="348">
        <v>1.919</v>
      </c>
      <c r="AC22" s="348">
        <v>4.7225000000000001</v>
      </c>
      <c r="AD22" s="348">
        <v>4.2342000000000004</v>
      </c>
      <c r="AE22" s="348">
        <v>32.052399999999999</v>
      </c>
      <c r="AF22" s="348">
        <v>8.4329000000000001</v>
      </c>
      <c r="AG22" s="374"/>
      <c r="AH22" s="346">
        <v>1</v>
      </c>
      <c r="AI22" s="346">
        <v>2</v>
      </c>
      <c r="AJ22" s="346">
        <v>1</v>
      </c>
      <c r="AK22" s="346">
        <v>1</v>
      </c>
      <c r="AL22" s="346">
        <v>2</v>
      </c>
      <c r="AM22" s="346">
        <v>4</v>
      </c>
      <c r="AN22" s="346">
        <v>5</v>
      </c>
      <c r="AO22" s="346">
        <v>5</v>
      </c>
      <c r="AP22" s="346">
        <v>4</v>
      </c>
      <c r="AQ22" s="346">
        <v>8</v>
      </c>
      <c r="AR22" s="346">
        <v>6</v>
      </c>
      <c r="AS22" s="346">
        <v>9</v>
      </c>
      <c r="AT22" s="346" t="s">
        <v>430</v>
      </c>
      <c r="AU22" s="346">
        <v>5</v>
      </c>
      <c r="AV22" s="346">
        <v>4</v>
      </c>
      <c r="AW22" s="346">
        <v>5</v>
      </c>
      <c r="AX22" s="346">
        <v>4</v>
      </c>
      <c r="AY22" s="346">
        <v>1</v>
      </c>
      <c r="AZ22" s="374"/>
      <c r="BA22" s="375">
        <v>59.688082389876001</v>
      </c>
      <c r="BB22" s="375">
        <v>0</v>
      </c>
      <c r="BC22" s="375">
        <v>6.43634586137143E-2</v>
      </c>
      <c r="BD22" s="375" t="s">
        <v>430</v>
      </c>
      <c r="BE22" s="373"/>
      <c r="BF22" s="348">
        <v>52.319504684899997</v>
      </c>
      <c r="BG22" s="348">
        <v>25.353483895099998</v>
      </c>
      <c r="BH22" s="348">
        <v>2.0636021818999999</v>
      </c>
      <c r="BI22" s="373"/>
      <c r="BJ22" s="348">
        <v>34.813539089999999</v>
      </c>
      <c r="BK22" s="373"/>
      <c r="BL22" s="348">
        <v>49.492199999999997</v>
      </c>
      <c r="BM22" s="348">
        <v>5.4594399999999998</v>
      </c>
      <c r="BN22" s="348">
        <v>8.1399500000000007</v>
      </c>
      <c r="BO22" s="348">
        <v>36.908410000000003</v>
      </c>
      <c r="BP22" s="373"/>
      <c r="BQ22" s="348">
        <v>6.6</v>
      </c>
      <c r="BR22" s="348">
        <v>17.420000000000002</v>
      </c>
      <c r="BS22" s="348">
        <v>3.94</v>
      </c>
      <c r="BT22" s="348" t="s">
        <v>430</v>
      </c>
      <c r="BU22" s="348" t="s">
        <v>430</v>
      </c>
      <c r="BV22" s="348">
        <v>37.24</v>
      </c>
      <c r="BW22" s="373"/>
      <c r="BX22" s="372" t="s">
        <v>9352</v>
      </c>
      <c r="BY22" s="372" t="s">
        <v>9353</v>
      </c>
      <c r="BZ22" s="372" t="s">
        <v>9354</v>
      </c>
      <c r="CA22" s="372" t="s">
        <v>9355</v>
      </c>
      <c r="CB22" s="372" t="s">
        <v>9356</v>
      </c>
      <c r="CC22" s="373"/>
      <c r="CD22" s="354" t="s">
        <v>547</v>
      </c>
    </row>
    <row r="23" spans="1:82" x14ac:dyDescent="0.25">
      <c r="A23" s="36" t="s">
        <v>93</v>
      </c>
      <c r="B23" s="43"/>
      <c r="C23" s="720"/>
      <c r="D23" s="43"/>
      <c r="E23" s="51"/>
      <c r="F23" s="43"/>
      <c r="G23" s="55"/>
      <c r="H23" s="43"/>
      <c r="I23" s="92"/>
      <c r="J23" s="92"/>
      <c r="K23" s="92"/>
      <c r="L23" s="92"/>
      <c r="M23" s="66"/>
      <c r="N23" s="59">
        <v>73.182299999999998</v>
      </c>
      <c r="O23" s="59">
        <v>10.9703</v>
      </c>
      <c r="P23" s="59">
        <v>12.8796</v>
      </c>
      <c r="Q23" s="59">
        <v>38.084899999999998</v>
      </c>
      <c r="R23" s="59">
        <v>15.0002</v>
      </c>
      <c r="S23" s="59">
        <v>13.784700000000001</v>
      </c>
      <c r="T23" s="59">
        <v>1.2049000000000001</v>
      </c>
      <c r="U23" s="59">
        <v>3.4041000000000001</v>
      </c>
      <c r="V23" s="70">
        <v>4.3074000000000003</v>
      </c>
      <c r="W23" s="59">
        <v>5.5316999999999998</v>
      </c>
      <c r="X23" s="59">
        <v>9.1821999999999999</v>
      </c>
      <c r="Y23" s="59">
        <v>8.1944999999999997</v>
      </c>
      <c r="Z23" s="59">
        <v>8.3712999999999997</v>
      </c>
      <c r="AA23" s="59">
        <v>18.0062</v>
      </c>
      <c r="AB23" s="59">
        <v>1.2119</v>
      </c>
      <c r="AC23" s="59">
        <v>4.2163000000000004</v>
      </c>
      <c r="AD23" s="59">
        <v>3.6217000000000001</v>
      </c>
      <c r="AE23" s="59">
        <v>20.588799999999999</v>
      </c>
      <c r="AF23" s="59">
        <v>8.1846999999999994</v>
      </c>
      <c r="AG23" s="66"/>
      <c r="AH23" s="51">
        <v>14</v>
      </c>
      <c r="AI23" s="51">
        <v>15</v>
      </c>
      <c r="AJ23" s="51">
        <v>15</v>
      </c>
      <c r="AK23" s="51">
        <v>15</v>
      </c>
      <c r="AL23" s="51">
        <v>15</v>
      </c>
      <c r="AM23" s="51">
        <v>15</v>
      </c>
      <c r="AN23" s="51">
        <v>15</v>
      </c>
      <c r="AO23" s="51">
        <v>15</v>
      </c>
      <c r="AP23" s="51">
        <v>15</v>
      </c>
      <c r="AQ23" s="51">
        <v>15</v>
      </c>
      <c r="AR23" s="51">
        <v>15</v>
      </c>
      <c r="AS23" s="51">
        <v>15</v>
      </c>
      <c r="AT23" s="51">
        <v>11</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146.24100000000001</v>
      </c>
      <c r="O24" s="60">
        <v>32.209299999999999</v>
      </c>
      <c r="P24" s="60">
        <v>34.2624</v>
      </c>
      <c r="Q24" s="60">
        <v>53.5871</v>
      </c>
      <c r="R24" s="60">
        <v>25.893599999999999</v>
      </c>
      <c r="S24" s="60">
        <v>31.479399999999998</v>
      </c>
      <c r="T24" s="60">
        <v>12.013500000000001</v>
      </c>
      <c r="U24" s="60">
        <v>8.2807999999999993</v>
      </c>
      <c r="V24" s="71">
        <v>11.785</v>
      </c>
      <c r="W24" s="60">
        <v>7.8939000000000004</v>
      </c>
      <c r="X24" s="60">
        <v>13.382</v>
      </c>
      <c r="Y24" s="60">
        <v>11.0555</v>
      </c>
      <c r="Z24" s="60">
        <v>9.5055999999999994</v>
      </c>
      <c r="AA24" s="60">
        <v>36.059600000000003</v>
      </c>
      <c r="AB24" s="60">
        <v>13.4399</v>
      </c>
      <c r="AC24" s="60">
        <v>10.0274</v>
      </c>
      <c r="AD24" s="60">
        <v>10.8895</v>
      </c>
      <c r="AE24" s="60">
        <v>32.052399999999999</v>
      </c>
      <c r="AF24" s="60">
        <v>10.4008</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10.589700000000001</v>
      </c>
      <c r="O25" s="60">
        <v>-10.3879</v>
      </c>
      <c r="P25" s="60">
        <v>-0.92210000000000003</v>
      </c>
      <c r="Q25" s="60">
        <v>22.7499</v>
      </c>
      <c r="R25" s="60">
        <v>8.1929999999999996</v>
      </c>
      <c r="S25" s="60">
        <v>6.9847999999999999</v>
      </c>
      <c r="T25" s="60">
        <v>-3.8521000000000001</v>
      </c>
      <c r="U25" s="60">
        <v>-0.20069999999999999</v>
      </c>
      <c r="V25" s="71">
        <v>0.59519999999999995</v>
      </c>
      <c r="W25" s="60">
        <v>4.0670000000000002</v>
      </c>
      <c r="X25" s="60">
        <v>6.7977999999999996</v>
      </c>
      <c r="Y25" s="60">
        <v>6.6261999999999999</v>
      </c>
      <c r="Z25" s="60">
        <v>4.7195</v>
      </c>
      <c r="AA25" s="60">
        <v>9.4918999999999993</v>
      </c>
      <c r="AB25" s="60">
        <v>-3.7618</v>
      </c>
      <c r="AC25" s="60">
        <v>0.629</v>
      </c>
      <c r="AD25" s="60">
        <v>-7.4899999999999994E-2</v>
      </c>
      <c r="AE25" s="60">
        <v>11.1449</v>
      </c>
      <c r="AF25" s="60">
        <v>4.5650000000000004</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79.107100000000003</v>
      </c>
      <c r="O26" s="61">
        <v>9.9044000000000008</v>
      </c>
      <c r="P26" s="61">
        <v>9.9262999999999995</v>
      </c>
      <c r="Q26" s="61">
        <v>38.6937</v>
      </c>
      <c r="R26" s="61">
        <v>13.8306</v>
      </c>
      <c r="S26" s="61">
        <v>11.2951</v>
      </c>
      <c r="T26" s="61">
        <v>0.70520000000000005</v>
      </c>
      <c r="U26" s="61">
        <v>3.1776</v>
      </c>
      <c r="V26" s="72">
        <v>3.4569999999999999</v>
      </c>
      <c r="W26" s="61">
        <v>5.1281999999999996</v>
      </c>
      <c r="X26" s="61">
        <v>9.2082999999999995</v>
      </c>
      <c r="Y26" s="61">
        <v>8.1222999999999992</v>
      </c>
      <c r="Z26" s="61">
        <v>8.6471999999999998</v>
      </c>
      <c r="AA26" s="61">
        <v>15.5678</v>
      </c>
      <c r="AB26" s="61">
        <v>0.82550000000000001</v>
      </c>
      <c r="AC26" s="61">
        <v>4.0868000000000002</v>
      </c>
      <c r="AD26" s="61">
        <v>3.0779000000000001</v>
      </c>
      <c r="AE26" s="61">
        <v>20.456299999999999</v>
      </c>
      <c r="AF26" s="61">
        <v>8.4329000000000001</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328</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428" customFormat="1" x14ac:dyDescent="0.25">
      <c r="A28" s="481" t="s">
        <v>9357</v>
      </c>
      <c r="B28" s="402"/>
      <c r="C28" s="724">
        <v>41978</v>
      </c>
      <c r="D28" s="402"/>
      <c r="E28" s="403">
        <v>16540.599999999999</v>
      </c>
      <c r="F28" s="402"/>
      <c r="G28" s="404">
        <v>24.93</v>
      </c>
      <c r="H28" s="402"/>
      <c r="I28" s="650">
        <v>7.31</v>
      </c>
      <c r="J28" s="650">
        <v>7.51</v>
      </c>
      <c r="K28" s="650">
        <v>3.68</v>
      </c>
      <c r="L28" s="650">
        <v>3.84</v>
      </c>
      <c r="M28" s="406"/>
      <c r="N28" s="405">
        <v>88.057900000000004</v>
      </c>
      <c r="O28" s="405">
        <v>20.555099999999999</v>
      </c>
      <c r="P28" s="405">
        <v>8.3796999999999997</v>
      </c>
      <c r="Q28" s="405">
        <v>23.2121</v>
      </c>
      <c r="R28" s="405">
        <v>8.9451000000000001</v>
      </c>
      <c r="S28" s="405">
        <v>7.6234000000000002</v>
      </c>
      <c r="T28" s="405">
        <v>-1.5168999999999999</v>
      </c>
      <c r="U28" s="405">
        <v>2.3466</v>
      </c>
      <c r="V28" s="407">
        <v>3.4868999999999999</v>
      </c>
      <c r="W28" s="405">
        <v>6.1619000000000002</v>
      </c>
      <c r="X28" s="405">
        <v>7.8587999999999996</v>
      </c>
      <c r="Y28" s="405">
        <v>7.7892000000000001</v>
      </c>
      <c r="Z28" s="405">
        <v>8.5802999999999994</v>
      </c>
      <c r="AA28" s="405">
        <v>10.228300000000001</v>
      </c>
      <c r="AB28" s="405">
        <v>-1.4951000000000001</v>
      </c>
      <c r="AC28" s="405">
        <v>2.9693999999999998</v>
      </c>
      <c r="AD28" s="405">
        <v>3.1101999999999999</v>
      </c>
      <c r="AE28" s="405">
        <v>17.0992</v>
      </c>
      <c r="AF28" s="405">
        <v>8.2235999999999994</v>
      </c>
      <c r="AG28" s="406"/>
      <c r="AH28" s="403">
        <v>5</v>
      </c>
      <c r="AI28" s="403">
        <v>3</v>
      </c>
      <c r="AJ28" s="403">
        <v>11</v>
      </c>
      <c r="AK28" s="403">
        <v>15</v>
      </c>
      <c r="AL28" s="403">
        <v>15</v>
      </c>
      <c r="AM28" s="403">
        <v>15</v>
      </c>
      <c r="AN28" s="403">
        <v>14</v>
      </c>
      <c r="AO28" s="403">
        <v>14</v>
      </c>
      <c r="AP28" s="403">
        <v>13</v>
      </c>
      <c r="AQ28" s="403">
        <v>9</v>
      </c>
      <c r="AR28" s="403">
        <v>14</v>
      </c>
      <c r="AS28" s="403">
        <v>13</v>
      </c>
      <c r="AT28" s="403">
        <v>10</v>
      </c>
      <c r="AU28" s="403">
        <v>15</v>
      </c>
      <c r="AV28" s="403">
        <v>14</v>
      </c>
      <c r="AW28" s="403">
        <v>14</v>
      </c>
      <c r="AX28" s="403">
        <v>12</v>
      </c>
      <c r="AY28" s="403">
        <v>14</v>
      </c>
      <c r="AZ28" s="406"/>
      <c r="BA28" s="410">
        <v>29.442739226603901</v>
      </c>
      <c r="BB28" s="410">
        <v>0</v>
      </c>
      <c r="BC28" s="410">
        <v>7.4443517195384903E-2</v>
      </c>
      <c r="BD28" s="410" t="s">
        <v>430</v>
      </c>
      <c r="BE28" s="402"/>
      <c r="BF28" s="405">
        <v>35.2253164332</v>
      </c>
      <c r="BG28" s="405">
        <v>4.9528257165999996</v>
      </c>
      <c r="BH28" s="405">
        <v>7.1121655493000002</v>
      </c>
      <c r="BI28" s="402"/>
      <c r="BJ28" s="405">
        <v>18.878954010000001</v>
      </c>
      <c r="BK28" s="402"/>
      <c r="BL28" s="405">
        <v>68.933899999999994</v>
      </c>
      <c r="BM28" s="405">
        <v>3.5823499999999999</v>
      </c>
      <c r="BN28" s="405">
        <v>0.22689899999999999</v>
      </c>
      <c r="BO28" s="405">
        <v>27.256851000000001</v>
      </c>
      <c r="BP28" s="402"/>
      <c r="BQ28" s="405">
        <v>4.16</v>
      </c>
      <c r="BR28" s="405">
        <v>20.56</v>
      </c>
      <c r="BS28" s="405">
        <v>0.75</v>
      </c>
      <c r="BT28" s="405" t="s">
        <v>430</v>
      </c>
      <c r="BU28" s="405">
        <v>0.45</v>
      </c>
      <c r="BV28" s="405">
        <v>1.85</v>
      </c>
      <c r="BW28" s="402"/>
      <c r="BX28" s="401" t="s">
        <v>9272</v>
      </c>
      <c r="BY28" s="401" t="s">
        <v>9273</v>
      </c>
      <c r="BZ28" s="401" t="s">
        <v>9274</v>
      </c>
      <c r="CA28" s="401" t="s">
        <v>9275</v>
      </c>
      <c r="CB28" s="401" t="s">
        <v>9276</v>
      </c>
      <c r="CC28" s="402"/>
      <c r="CD28" s="411" t="s">
        <v>4767</v>
      </c>
    </row>
    <row r="29" spans="1:82" s="428" customFormat="1" ht="11" x14ac:dyDescent="0.3">
      <c r="A29" s="841" t="s">
        <v>9358</v>
      </c>
      <c r="B29" s="842"/>
      <c r="C29" s="843">
        <v>41925</v>
      </c>
      <c r="D29" s="842"/>
      <c r="E29" s="844">
        <v>10198.299999999999</v>
      </c>
      <c r="F29" s="842"/>
      <c r="G29" s="845">
        <v>30.129000000000001</v>
      </c>
      <c r="H29" s="842"/>
      <c r="I29" s="964">
        <v>2.73</v>
      </c>
      <c r="J29" s="964">
        <v>7.39</v>
      </c>
      <c r="K29" s="964">
        <v>1.81</v>
      </c>
      <c r="L29" s="964">
        <v>1.9</v>
      </c>
      <c r="M29" s="847"/>
      <c r="N29" s="846">
        <v>38.443600000000004</v>
      </c>
      <c r="O29" s="846">
        <v>-9.3405000000000005</v>
      </c>
      <c r="P29" s="846">
        <v>6.3765999999999998</v>
      </c>
      <c r="Q29" s="846">
        <v>33.2669</v>
      </c>
      <c r="R29" s="846">
        <v>11.3225</v>
      </c>
      <c r="S29" s="846">
        <v>15.8994</v>
      </c>
      <c r="T29" s="846">
        <v>0.57069999999999999</v>
      </c>
      <c r="U29" s="846">
        <v>3.3371</v>
      </c>
      <c r="V29" s="848">
        <v>5.8739999999999997</v>
      </c>
      <c r="W29" s="846">
        <v>6.4786000000000001</v>
      </c>
      <c r="X29" s="846">
        <v>11.168799999999999</v>
      </c>
      <c r="Y29" s="846">
        <v>10.603</v>
      </c>
      <c r="Z29" s="846">
        <v>10.231999999999999</v>
      </c>
      <c r="AA29" s="846">
        <v>22.016300000000001</v>
      </c>
      <c r="AB29" s="846">
        <v>0.14760000000000001</v>
      </c>
      <c r="AC29" s="846">
        <v>4.0326000000000004</v>
      </c>
      <c r="AD29" s="846">
        <v>5.0869</v>
      </c>
      <c r="AE29" s="846">
        <v>12.2058</v>
      </c>
      <c r="AF29" s="846">
        <v>9.8815000000000008</v>
      </c>
      <c r="AG29" s="847"/>
      <c r="AH29" s="844">
        <v>13</v>
      </c>
      <c r="AI29" s="844">
        <v>15</v>
      </c>
      <c r="AJ29" s="844">
        <v>12</v>
      </c>
      <c r="AK29" s="844">
        <v>11</v>
      </c>
      <c r="AL29" s="844">
        <v>14</v>
      </c>
      <c r="AM29" s="844">
        <v>6</v>
      </c>
      <c r="AN29" s="844">
        <v>11</v>
      </c>
      <c r="AO29" s="844">
        <v>12</v>
      </c>
      <c r="AP29" s="844">
        <v>5</v>
      </c>
      <c r="AQ29" s="844">
        <v>7</v>
      </c>
      <c r="AR29" s="844">
        <v>4</v>
      </c>
      <c r="AS29" s="844">
        <v>3</v>
      </c>
      <c r="AT29" s="844">
        <v>5</v>
      </c>
      <c r="AU29" s="844">
        <v>6</v>
      </c>
      <c r="AV29" s="844">
        <v>11</v>
      </c>
      <c r="AW29" s="844">
        <v>11</v>
      </c>
      <c r="AX29" s="844">
        <v>5</v>
      </c>
      <c r="AY29" s="844">
        <v>15</v>
      </c>
      <c r="AZ29" s="847"/>
      <c r="BA29" s="852">
        <v>64.413946048552503</v>
      </c>
      <c r="BB29" s="852">
        <v>0</v>
      </c>
      <c r="BC29" s="852">
        <v>8.2905043289462105E-2</v>
      </c>
      <c r="BD29" s="852" t="s">
        <v>430</v>
      </c>
      <c r="BE29" s="842"/>
      <c r="BF29" s="846">
        <v>61.289986851400002</v>
      </c>
      <c r="BG29" s="846">
        <v>26.110594389599999</v>
      </c>
      <c r="BH29" s="846">
        <v>2.3473225440999999</v>
      </c>
      <c r="BI29" s="842"/>
      <c r="BJ29" s="846">
        <v>33.502395079999999</v>
      </c>
      <c r="BK29" s="842"/>
      <c r="BL29" s="846">
        <v>44.119300000000003</v>
      </c>
      <c r="BM29" s="846">
        <v>19.226299999999998</v>
      </c>
      <c r="BN29" s="846">
        <v>5.9264999999999999</v>
      </c>
      <c r="BO29" s="846">
        <v>30.727900000000002</v>
      </c>
      <c r="BP29" s="842"/>
      <c r="BQ29" s="846">
        <v>2.0699999999999998</v>
      </c>
      <c r="BR29" s="846">
        <v>21.29</v>
      </c>
      <c r="BS29" s="846">
        <v>1.23</v>
      </c>
      <c r="BT29" s="846" t="s">
        <v>430</v>
      </c>
      <c r="BU29" s="846" t="s">
        <v>430</v>
      </c>
      <c r="BV29" s="846">
        <v>6.14</v>
      </c>
      <c r="BW29" s="842"/>
      <c r="BX29" s="855" t="s">
        <v>9278</v>
      </c>
      <c r="BY29" s="855" t="s">
        <v>9279</v>
      </c>
      <c r="BZ29" s="855" t="s">
        <v>6276</v>
      </c>
      <c r="CA29" s="855" t="s">
        <v>9280</v>
      </c>
      <c r="CB29" s="855" t="s">
        <v>9281</v>
      </c>
      <c r="CC29" s="842"/>
      <c r="CD29" s="856" t="s">
        <v>476</v>
      </c>
    </row>
    <row r="30" spans="1:82" s="428" customFormat="1" x14ac:dyDescent="0.25">
      <c r="A30" s="345" t="s">
        <v>9359</v>
      </c>
      <c r="B30" s="373"/>
      <c r="C30" s="719">
        <v>41275</v>
      </c>
      <c r="D30" s="373"/>
      <c r="E30" s="346">
        <v>5669.26</v>
      </c>
      <c r="F30" s="373"/>
      <c r="G30" s="347">
        <v>75.984999999999999</v>
      </c>
      <c r="H30" s="373"/>
      <c r="I30" s="651">
        <v>3.57</v>
      </c>
      <c r="J30" s="651">
        <v>7.48</v>
      </c>
      <c r="K30" s="651">
        <v>2.83</v>
      </c>
      <c r="L30" s="651">
        <v>2.99</v>
      </c>
      <c r="M30" s="374"/>
      <c r="N30" s="348">
        <v>84.256699999999995</v>
      </c>
      <c r="O30" s="348">
        <v>15.4039</v>
      </c>
      <c r="P30" s="348">
        <v>10.3826</v>
      </c>
      <c r="Q30" s="348">
        <v>39.569200000000002</v>
      </c>
      <c r="R30" s="348">
        <v>15.0494</v>
      </c>
      <c r="S30" s="348">
        <v>11.6135</v>
      </c>
      <c r="T30" s="348">
        <v>-0.56320000000000003</v>
      </c>
      <c r="U30" s="348">
        <v>2.4658000000000002</v>
      </c>
      <c r="V30" s="350">
        <v>3.4992000000000001</v>
      </c>
      <c r="W30" s="348">
        <v>5.2098000000000004</v>
      </c>
      <c r="X30" s="348">
        <v>9.7392000000000003</v>
      </c>
      <c r="Y30" s="348">
        <v>9.1196999999999999</v>
      </c>
      <c r="Z30" s="348">
        <v>10.4765</v>
      </c>
      <c r="AA30" s="348">
        <v>16.508199999999999</v>
      </c>
      <c r="AB30" s="348">
        <v>-0.83109999999999995</v>
      </c>
      <c r="AC30" s="348">
        <v>3.3433999999999999</v>
      </c>
      <c r="AD30" s="348">
        <v>2.7343000000000002</v>
      </c>
      <c r="AE30" s="348">
        <v>21.477900000000002</v>
      </c>
      <c r="AF30" s="348">
        <v>9.9862000000000002</v>
      </c>
      <c r="AG30" s="374"/>
      <c r="AH30" s="346">
        <v>7</v>
      </c>
      <c r="AI30" s="346">
        <v>6</v>
      </c>
      <c r="AJ30" s="346">
        <v>9</v>
      </c>
      <c r="AK30" s="346">
        <v>8</v>
      </c>
      <c r="AL30" s="346">
        <v>7</v>
      </c>
      <c r="AM30" s="346">
        <v>10</v>
      </c>
      <c r="AN30" s="346">
        <v>12</v>
      </c>
      <c r="AO30" s="346">
        <v>13</v>
      </c>
      <c r="AP30" s="346">
        <v>12</v>
      </c>
      <c r="AQ30" s="346">
        <v>14</v>
      </c>
      <c r="AR30" s="346">
        <v>10</v>
      </c>
      <c r="AS30" s="346">
        <v>8</v>
      </c>
      <c r="AT30" s="346">
        <v>2</v>
      </c>
      <c r="AU30" s="346">
        <v>8</v>
      </c>
      <c r="AV30" s="346">
        <v>12</v>
      </c>
      <c r="AW30" s="346">
        <v>13</v>
      </c>
      <c r="AX30" s="346">
        <v>13</v>
      </c>
      <c r="AY30" s="346">
        <v>8</v>
      </c>
      <c r="AZ30" s="374"/>
      <c r="BA30" s="375">
        <v>56.647070183174399</v>
      </c>
      <c r="BB30" s="375">
        <v>0</v>
      </c>
      <c r="BC30" s="375">
        <v>6.9237597337031304E-2</v>
      </c>
      <c r="BD30" s="375" t="s">
        <v>430</v>
      </c>
      <c r="BE30" s="373"/>
      <c r="BF30" s="348">
        <v>53.301167545299997</v>
      </c>
      <c r="BG30" s="348">
        <v>23.9858963818</v>
      </c>
      <c r="BH30" s="348">
        <v>2.2221878514000002</v>
      </c>
      <c r="BI30" s="373"/>
      <c r="BJ30" s="348">
        <v>32.885508880000003</v>
      </c>
      <c r="BK30" s="373"/>
      <c r="BL30" s="348">
        <v>59.389899999999997</v>
      </c>
      <c r="BM30" s="348">
        <v>2.0697199999999998</v>
      </c>
      <c r="BN30" s="348">
        <v>3.9862199999999999</v>
      </c>
      <c r="BO30" s="348">
        <v>34.554160000000003</v>
      </c>
      <c r="BP30" s="373"/>
      <c r="BQ30" s="348">
        <v>8.6</v>
      </c>
      <c r="BR30" s="348">
        <v>13.48</v>
      </c>
      <c r="BS30" s="348">
        <v>3.36</v>
      </c>
      <c r="BT30" s="348">
        <v>0.89</v>
      </c>
      <c r="BU30" s="348" t="s">
        <v>430</v>
      </c>
      <c r="BV30" s="348">
        <v>8.2200000000000006</v>
      </c>
      <c r="BW30" s="373"/>
      <c r="BX30" s="372" t="s">
        <v>9283</v>
      </c>
      <c r="BY30" s="372" t="s">
        <v>9284</v>
      </c>
      <c r="BZ30" s="372" t="s">
        <v>9285</v>
      </c>
      <c r="CA30" s="372" t="s">
        <v>9286</v>
      </c>
      <c r="CB30" s="372" t="s">
        <v>9287</v>
      </c>
      <c r="CC30" s="373"/>
      <c r="CD30" s="354" t="s">
        <v>463</v>
      </c>
    </row>
    <row r="31" spans="1:82" s="428" customFormat="1" x14ac:dyDescent="0.25">
      <c r="A31" s="345" t="s">
        <v>9360</v>
      </c>
      <c r="B31" s="373"/>
      <c r="C31" s="719">
        <v>42151</v>
      </c>
      <c r="D31" s="373"/>
      <c r="E31" s="346">
        <v>5645.76</v>
      </c>
      <c r="F31" s="373"/>
      <c r="G31" s="347">
        <v>27.2789</v>
      </c>
      <c r="H31" s="373"/>
      <c r="I31" s="651">
        <v>1.61</v>
      </c>
      <c r="J31" s="651">
        <v>7.51</v>
      </c>
      <c r="K31" s="651">
        <v>1.35</v>
      </c>
      <c r="L31" s="651">
        <v>1.43</v>
      </c>
      <c r="M31" s="374"/>
      <c r="N31" s="348">
        <v>95.651600000000002</v>
      </c>
      <c r="O31" s="348">
        <v>17.113299999999999</v>
      </c>
      <c r="P31" s="348">
        <v>10.496</v>
      </c>
      <c r="Q31" s="348">
        <v>24.601199999999999</v>
      </c>
      <c r="R31" s="348">
        <v>13.2493</v>
      </c>
      <c r="S31" s="348">
        <v>11.7798</v>
      </c>
      <c r="T31" s="348">
        <v>2.6526000000000001</v>
      </c>
      <c r="U31" s="348">
        <v>3.8306</v>
      </c>
      <c r="V31" s="350">
        <v>3.5758999999999999</v>
      </c>
      <c r="W31" s="348">
        <v>5.5263</v>
      </c>
      <c r="X31" s="348">
        <v>9.9388000000000005</v>
      </c>
      <c r="Y31" s="348">
        <v>8.8978000000000002</v>
      </c>
      <c r="Z31" s="348">
        <v>9.5517000000000003</v>
      </c>
      <c r="AA31" s="348">
        <v>13.683199999999999</v>
      </c>
      <c r="AB31" s="348">
        <v>2.3012999999999999</v>
      </c>
      <c r="AC31" s="348">
        <v>5.0321999999999996</v>
      </c>
      <c r="AD31" s="348">
        <v>2.6055000000000001</v>
      </c>
      <c r="AE31" s="348">
        <v>19.3506</v>
      </c>
      <c r="AF31" s="348">
        <v>9.4755000000000003</v>
      </c>
      <c r="AG31" s="374"/>
      <c r="AH31" s="346">
        <v>4</v>
      </c>
      <c r="AI31" s="346">
        <v>5</v>
      </c>
      <c r="AJ31" s="346">
        <v>8</v>
      </c>
      <c r="AK31" s="346">
        <v>13</v>
      </c>
      <c r="AL31" s="346">
        <v>11</v>
      </c>
      <c r="AM31" s="346">
        <v>9</v>
      </c>
      <c r="AN31" s="346">
        <v>5</v>
      </c>
      <c r="AO31" s="346">
        <v>9</v>
      </c>
      <c r="AP31" s="346">
        <v>11</v>
      </c>
      <c r="AQ31" s="346">
        <v>13</v>
      </c>
      <c r="AR31" s="346">
        <v>8</v>
      </c>
      <c r="AS31" s="346">
        <v>10</v>
      </c>
      <c r="AT31" s="346">
        <v>7</v>
      </c>
      <c r="AU31" s="346">
        <v>12</v>
      </c>
      <c r="AV31" s="346">
        <v>5</v>
      </c>
      <c r="AW31" s="346">
        <v>8</v>
      </c>
      <c r="AX31" s="346">
        <v>14</v>
      </c>
      <c r="AY31" s="346">
        <v>10</v>
      </c>
      <c r="AZ31" s="374"/>
      <c r="BA31" s="375">
        <v>59.166097033781199</v>
      </c>
      <c r="BB31" s="375">
        <v>0</v>
      </c>
      <c r="BC31" s="375">
        <v>7.9878089672395902E-2</v>
      </c>
      <c r="BD31" s="375" t="s">
        <v>430</v>
      </c>
      <c r="BE31" s="373"/>
      <c r="BF31" s="348">
        <v>52.901773053600003</v>
      </c>
      <c r="BG31" s="348">
        <v>18.736081119200001</v>
      </c>
      <c r="BH31" s="348">
        <v>2.8235239118000002</v>
      </c>
      <c r="BI31" s="373"/>
      <c r="BJ31" s="348">
        <v>20.69763322</v>
      </c>
      <c r="BK31" s="373"/>
      <c r="BL31" s="348">
        <v>54.003700000000002</v>
      </c>
      <c r="BM31" s="348">
        <v>8.2782499999999999</v>
      </c>
      <c r="BN31" s="348">
        <v>2.8306399999999998</v>
      </c>
      <c r="BO31" s="348">
        <v>34.887410000000003</v>
      </c>
      <c r="BP31" s="373"/>
      <c r="BQ31" s="348">
        <v>5.46</v>
      </c>
      <c r="BR31" s="348">
        <v>8.43</v>
      </c>
      <c r="BS31" s="348">
        <v>1.06</v>
      </c>
      <c r="BT31" s="348">
        <v>9.92</v>
      </c>
      <c r="BU31" s="348">
        <v>0.74</v>
      </c>
      <c r="BV31" s="348">
        <v>9.27</v>
      </c>
      <c r="BW31" s="373"/>
      <c r="BX31" s="372" t="s">
        <v>9289</v>
      </c>
      <c r="BY31" s="372" t="s">
        <v>9290</v>
      </c>
      <c r="BZ31" s="372" t="s">
        <v>9291</v>
      </c>
      <c r="CA31" s="372" t="s">
        <v>9292</v>
      </c>
      <c r="CB31" s="372" t="s">
        <v>3391</v>
      </c>
      <c r="CC31" s="373"/>
      <c r="CD31" s="354" t="s">
        <v>9293</v>
      </c>
    </row>
    <row r="32" spans="1:82" s="428" customFormat="1" x14ac:dyDescent="0.25">
      <c r="A32" s="345" t="s">
        <v>9361</v>
      </c>
      <c r="B32" s="373"/>
      <c r="C32" s="719">
        <v>42457</v>
      </c>
      <c r="D32" s="373"/>
      <c r="E32" s="346">
        <v>3483.42</v>
      </c>
      <c r="F32" s="373"/>
      <c r="G32" s="347">
        <v>25.213000000000001</v>
      </c>
      <c r="H32" s="373"/>
      <c r="I32" s="651">
        <v>5.0199999999999996</v>
      </c>
      <c r="J32" s="651">
        <v>7.27</v>
      </c>
      <c r="K32" s="651">
        <v>2.38</v>
      </c>
      <c r="L32" s="651">
        <v>2.5</v>
      </c>
      <c r="M32" s="374"/>
      <c r="N32" s="348">
        <v>107.443</v>
      </c>
      <c r="O32" s="348">
        <v>33.156700000000001</v>
      </c>
      <c r="P32" s="348">
        <v>21.805800000000001</v>
      </c>
      <c r="Q32" s="348">
        <v>35.957000000000001</v>
      </c>
      <c r="R32" s="348">
        <v>13.588699999999999</v>
      </c>
      <c r="S32" s="348">
        <v>11.013299999999999</v>
      </c>
      <c r="T32" s="348">
        <v>1.3613999999999999</v>
      </c>
      <c r="U32" s="348">
        <v>3.4430999999999998</v>
      </c>
      <c r="V32" s="350">
        <v>3.4548999999999999</v>
      </c>
      <c r="W32" s="348">
        <v>6.7121000000000004</v>
      </c>
      <c r="X32" s="348">
        <v>9.7081999999999997</v>
      </c>
      <c r="Y32" s="348">
        <v>8.6663999999999994</v>
      </c>
      <c r="Z32" s="348">
        <v>9.3819999999999997</v>
      </c>
      <c r="AA32" s="348">
        <v>13.2918</v>
      </c>
      <c r="AB32" s="348">
        <v>1.1646000000000001</v>
      </c>
      <c r="AC32" s="348">
        <v>4.1220999999999997</v>
      </c>
      <c r="AD32" s="348">
        <v>3.1385000000000001</v>
      </c>
      <c r="AE32" s="348">
        <v>23.896699999999999</v>
      </c>
      <c r="AF32" s="348">
        <v>9.4450000000000003</v>
      </c>
      <c r="AG32" s="374"/>
      <c r="AH32" s="346">
        <v>2</v>
      </c>
      <c r="AI32" s="346">
        <v>1</v>
      </c>
      <c r="AJ32" s="346">
        <v>3</v>
      </c>
      <c r="AK32" s="346">
        <v>9</v>
      </c>
      <c r="AL32" s="346">
        <v>10</v>
      </c>
      <c r="AM32" s="346">
        <v>12</v>
      </c>
      <c r="AN32" s="346">
        <v>10</v>
      </c>
      <c r="AO32" s="346">
        <v>11</v>
      </c>
      <c r="AP32" s="346">
        <v>14</v>
      </c>
      <c r="AQ32" s="346">
        <v>6</v>
      </c>
      <c r="AR32" s="346">
        <v>11</v>
      </c>
      <c r="AS32" s="346">
        <v>11</v>
      </c>
      <c r="AT32" s="346">
        <v>8</v>
      </c>
      <c r="AU32" s="346">
        <v>13</v>
      </c>
      <c r="AV32" s="346">
        <v>10</v>
      </c>
      <c r="AW32" s="346">
        <v>10</v>
      </c>
      <c r="AX32" s="346">
        <v>11</v>
      </c>
      <c r="AY32" s="346">
        <v>3</v>
      </c>
      <c r="AZ32" s="374"/>
      <c r="BA32" s="375">
        <v>44.476792343159701</v>
      </c>
      <c r="BB32" s="375">
        <v>0</v>
      </c>
      <c r="BC32" s="375">
        <v>9.2937678161540999E-2</v>
      </c>
      <c r="BD32" s="375" t="s">
        <v>430</v>
      </c>
      <c r="BE32" s="373"/>
      <c r="BF32" s="348">
        <v>46.154365878500002</v>
      </c>
      <c r="BG32" s="348">
        <v>11.7698101811</v>
      </c>
      <c r="BH32" s="348">
        <v>3.9214197313999999</v>
      </c>
      <c r="BI32" s="373"/>
      <c r="BJ32" s="348">
        <v>31.172143040000002</v>
      </c>
      <c r="BK32" s="373"/>
      <c r="BL32" s="348">
        <v>53.932000000000002</v>
      </c>
      <c r="BM32" s="348">
        <v>9.1360700000000001</v>
      </c>
      <c r="BN32" s="348">
        <v>5.8574700000000002</v>
      </c>
      <c r="BO32" s="348">
        <v>31.074459999999998</v>
      </c>
      <c r="BP32" s="373"/>
      <c r="BQ32" s="348">
        <v>10.119999999999999</v>
      </c>
      <c r="BR32" s="348">
        <v>16.5</v>
      </c>
      <c r="BS32" s="348">
        <v>0.74</v>
      </c>
      <c r="BT32" s="348" t="s">
        <v>430</v>
      </c>
      <c r="BU32" s="348" t="s">
        <v>430</v>
      </c>
      <c r="BV32" s="348">
        <v>3.52</v>
      </c>
      <c r="BW32" s="373"/>
      <c r="BX32" s="372" t="s">
        <v>9295</v>
      </c>
      <c r="BY32" s="372" t="s">
        <v>9296</v>
      </c>
      <c r="BZ32" s="372" t="s">
        <v>9297</v>
      </c>
      <c r="CA32" s="372" t="s">
        <v>9298</v>
      </c>
      <c r="CB32" s="372" t="s">
        <v>9299</v>
      </c>
      <c r="CC32" s="373"/>
      <c r="CD32" s="354" t="s">
        <v>554</v>
      </c>
    </row>
    <row r="33" spans="1:82" s="428" customFormat="1" x14ac:dyDescent="0.25">
      <c r="A33" s="345" t="s">
        <v>9362</v>
      </c>
      <c r="B33" s="373"/>
      <c r="C33" s="719">
        <v>43451</v>
      </c>
      <c r="D33" s="373"/>
      <c r="E33" s="346">
        <v>1982.44</v>
      </c>
      <c r="F33" s="373"/>
      <c r="G33" s="347">
        <v>22.748999999999999</v>
      </c>
      <c r="H33" s="373"/>
      <c r="I33" s="651">
        <v>3.16</v>
      </c>
      <c r="J33" s="651">
        <v>6.46</v>
      </c>
      <c r="K33" s="651">
        <v>2.3199999999999998</v>
      </c>
      <c r="L33" s="651">
        <v>2.44</v>
      </c>
      <c r="M33" s="374"/>
      <c r="N33" s="348">
        <v>62.681600000000003</v>
      </c>
      <c r="O33" s="348">
        <v>0.32090000000000002</v>
      </c>
      <c r="P33" s="348">
        <v>10.7951</v>
      </c>
      <c r="Q33" s="348">
        <v>46.662399999999998</v>
      </c>
      <c r="R33" s="348">
        <v>17.182700000000001</v>
      </c>
      <c r="S33" s="348">
        <v>18.470800000000001</v>
      </c>
      <c r="T33" s="348">
        <v>2.5623999999999998</v>
      </c>
      <c r="U33" s="348">
        <v>5.2847</v>
      </c>
      <c r="V33" s="350">
        <v>5.5589000000000004</v>
      </c>
      <c r="W33" s="348">
        <v>7.5696000000000003</v>
      </c>
      <c r="X33" s="348">
        <v>11.224399999999999</v>
      </c>
      <c r="Y33" s="348">
        <v>9.9232999999999993</v>
      </c>
      <c r="Z33" s="348" t="s">
        <v>430</v>
      </c>
      <c r="AA33" s="348">
        <v>23.765499999999999</v>
      </c>
      <c r="AB33" s="348">
        <v>2.1863999999999999</v>
      </c>
      <c r="AC33" s="348">
        <v>6.1673</v>
      </c>
      <c r="AD33" s="348">
        <v>4.4454000000000002</v>
      </c>
      <c r="AE33" s="348">
        <v>21.872399999999999</v>
      </c>
      <c r="AF33" s="348">
        <v>11.5444</v>
      </c>
      <c r="AG33" s="374"/>
      <c r="AH33" s="346">
        <v>10</v>
      </c>
      <c r="AI33" s="346">
        <v>13</v>
      </c>
      <c r="AJ33" s="346">
        <v>7</v>
      </c>
      <c r="AK33" s="346">
        <v>5</v>
      </c>
      <c r="AL33" s="346">
        <v>5</v>
      </c>
      <c r="AM33" s="346">
        <v>3</v>
      </c>
      <c r="AN33" s="346">
        <v>6</v>
      </c>
      <c r="AO33" s="346">
        <v>5</v>
      </c>
      <c r="AP33" s="346">
        <v>6</v>
      </c>
      <c r="AQ33" s="346">
        <v>3</v>
      </c>
      <c r="AR33" s="346">
        <v>3</v>
      </c>
      <c r="AS33" s="346">
        <v>5</v>
      </c>
      <c r="AT33" s="346" t="s">
        <v>430</v>
      </c>
      <c r="AU33" s="346">
        <v>3</v>
      </c>
      <c r="AV33" s="346">
        <v>6</v>
      </c>
      <c r="AW33" s="346">
        <v>4</v>
      </c>
      <c r="AX33" s="346">
        <v>6</v>
      </c>
      <c r="AY33" s="346">
        <v>7</v>
      </c>
      <c r="AZ33" s="374"/>
      <c r="BA33" s="375">
        <v>68.458389843299301</v>
      </c>
      <c r="BB33" s="375">
        <v>0</v>
      </c>
      <c r="BC33" s="375">
        <v>7.8594839442556602E-2</v>
      </c>
      <c r="BD33" s="375" t="s">
        <v>430</v>
      </c>
      <c r="BE33" s="373"/>
      <c r="BF33" s="348">
        <v>60.568124766399997</v>
      </c>
      <c r="BG33" s="348">
        <v>26.081719971799998</v>
      </c>
      <c r="BH33" s="348">
        <v>2.3222442704000001</v>
      </c>
      <c r="BI33" s="373"/>
      <c r="BJ33" s="348">
        <v>37.948378400000003</v>
      </c>
      <c r="BK33" s="373"/>
      <c r="BL33" s="348">
        <v>47.584699999999998</v>
      </c>
      <c r="BM33" s="348">
        <v>11.5206</v>
      </c>
      <c r="BN33" s="348">
        <v>7.6254900000000001</v>
      </c>
      <c r="BO33" s="348">
        <v>33.269210000000001</v>
      </c>
      <c r="BP33" s="373"/>
      <c r="BQ33" s="348">
        <v>8.3000000000000007</v>
      </c>
      <c r="BR33" s="348">
        <v>11.64</v>
      </c>
      <c r="BS33" s="348">
        <v>7.09</v>
      </c>
      <c r="BT33" s="348" t="s">
        <v>430</v>
      </c>
      <c r="BU33" s="348" t="s">
        <v>430</v>
      </c>
      <c r="BV33" s="348">
        <v>5.88</v>
      </c>
      <c r="BW33" s="373"/>
      <c r="BX33" s="372" t="s">
        <v>9301</v>
      </c>
      <c r="BY33" s="372" t="s">
        <v>9302</v>
      </c>
      <c r="BZ33" s="372" t="s">
        <v>9303</v>
      </c>
      <c r="CA33" s="372" t="s">
        <v>9304</v>
      </c>
      <c r="CB33" s="372" t="s">
        <v>5180</v>
      </c>
      <c r="CC33" s="373"/>
      <c r="CD33" s="354" t="s">
        <v>476</v>
      </c>
    </row>
    <row r="34" spans="1:82" s="428" customFormat="1" x14ac:dyDescent="0.25">
      <c r="A34" s="345" t="s">
        <v>9363</v>
      </c>
      <c r="B34" s="373"/>
      <c r="C34" s="719">
        <v>41925</v>
      </c>
      <c r="D34" s="373"/>
      <c r="E34" s="346">
        <v>1424.04</v>
      </c>
      <c r="F34" s="373"/>
      <c r="G34" s="347">
        <v>29.834499999999998</v>
      </c>
      <c r="H34" s="373"/>
      <c r="I34" s="651">
        <v>1.25</v>
      </c>
      <c r="J34" s="651">
        <v>7.01</v>
      </c>
      <c r="K34" s="651">
        <v>1.04</v>
      </c>
      <c r="L34" s="651">
        <v>1.1100000000000001</v>
      </c>
      <c r="M34" s="374"/>
      <c r="N34" s="348">
        <v>74.781300000000002</v>
      </c>
      <c r="O34" s="348">
        <v>10.119400000000001</v>
      </c>
      <c r="P34" s="348">
        <v>18.345600000000001</v>
      </c>
      <c r="Q34" s="348">
        <v>43.444200000000002</v>
      </c>
      <c r="R34" s="348">
        <v>17.328399999999998</v>
      </c>
      <c r="S34" s="348">
        <v>20.863</v>
      </c>
      <c r="T34" s="348">
        <v>6.2058999999999997</v>
      </c>
      <c r="U34" s="348">
        <v>7.1604000000000001</v>
      </c>
      <c r="V34" s="350">
        <v>8.5549999999999997</v>
      </c>
      <c r="W34" s="348">
        <v>8.9625000000000004</v>
      </c>
      <c r="X34" s="348">
        <v>11.9658</v>
      </c>
      <c r="Y34" s="348">
        <v>10.220800000000001</v>
      </c>
      <c r="Z34" s="348">
        <v>10.298</v>
      </c>
      <c r="AA34" s="348">
        <v>25.5975</v>
      </c>
      <c r="AB34" s="348">
        <v>6.4555999999999996</v>
      </c>
      <c r="AC34" s="348">
        <v>7.9665999999999997</v>
      </c>
      <c r="AD34" s="348">
        <v>7.8277999999999999</v>
      </c>
      <c r="AE34" s="348">
        <v>23.023499999999999</v>
      </c>
      <c r="AF34" s="348">
        <v>9.7893000000000008</v>
      </c>
      <c r="AG34" s="374"/>
      <c r="AH34" s="346">
        <v>9</v>
      </c>
      <c r="AI34" s="346">
        <v>9</v>
      </c>
      <c r="AJ34" s="346">
        <v>5</v>
      </c>
      <c r="AK34" s="346">
        <v>6</v>
      </c>
      <c r="AL34" s="346">
        <v>4</v>
      </c>
      <c r="AM34" s="346">
        <v>2</v>
      </c>
      <c r="AN34" s="346">
        <v>2</v>
      </c>
      <c r="AO34" s="346">
        <v>2</v>
      </c>
      <c r="AP34" s="346">
        <v>2</v>
      </c>
      <c r="AQ34" s="346">
        <v>1</v>
      </c>
      <c r="AR34" s="346">
        <v>2</v>
      </c>
      <c r="AS34" s="346">
        <v>4</v>
      </c>
      <c r="AT34" s="346">
        <v>4</v>
      </c>
      <c r="AU34" s="346">
        <v>2</v>
      </c>
      <c r="AV34" s="346">
        <v>2</v>
      </c>
      <c r="AW34" s="346">
        <v>2</v>
      </c>
      <c r="AX34" s="346">
        <v>2</v>
      </c>
      <c r="AY34" s="346">
        <v>5</v>
      </c>
      <c r="AZ34" s="374"/>
      <c r="BA34" s="375">
        <v>47.479814930692697</v>
      </c>
      <c r="BB34" s="375">
        <v>0</v>
      </c>
      <c r="BC34" s="375">
        <v>0.12512530738604499</v>
      </c>
      <c r="BD34" s="375" t="s">
        <v>430</v>
      </c>
      <c r="BE34" s="373"/>
      <c r="BF34" s="348">
        <v>50.6124498983</v>
      </c>
      <c r="BG34" s="348">
        <v>5.4699646212999999</v>
      </c>
      <c r="BH34" s="348">
        <v>9.2527929159000006</v>
      </c>
      <c r="BI34" s="373"/>
      <c r="BJ34" s="348">
        <v>26.180727789999999</v>
      </c>
      <c r="BK34" s="373"/>
      <c r="BL34" s="348">
        <v>40.213799999999999</v>
      </c>
      <c r="BM34" s="348">
        <v>20.465699999999998</v>
      </c>
      <c r="BN34" s="348">
        <v>6.7143699999999997</v>
      </c>
      <c r="BO34" s="348">
        <v>32.60613</v>
      </c>
      <c r="BP34" s="373"/>
      <c r="BQ34" s="348">
        <v>2.59</v>
      </c>
      <c r="BR34" s="348">
        <v>17.329999999999998</v>
      </c>
      <c r="BS34" s="348" t="s">
        <v>430</v>
      </c>
      <c r="BT34" s="348" t="s">
        <v>430</v>
      </c>
      <c r="BU34" s="348" t="s">
        <v>430</v>
      </c>
      <c r="BV34" s="348">
        <v>12.35</v>
      </c>
      <c r="BW34" s="373"/>
      <c r="BX34" s="372" t="s">
        <v>9306</v>
      </c>
      <c r="BY34" s="372" t="s">
        <v>9307</v>
      </c>
      <c r="BZ34" s="372" t="s">
        <v>9308</v>
      </c>
      <c r="CA34" s="372" t="s">
        <v>9309</v>
      </c>
      <c r="CB34" s="372" t="s">
        <v>9310</v>
      </c>
      <c r="CC34" s="373"/>
      <c r="CD34" s="354" t="s">
        <v>2409</v>
      </c>
    </row>
    <row r="35" spans="1:82" s="428" customFormat="1" x14ac:dyDescent="0.25">
      <c r="A35" s="345" t="s">
        <v>9364</v>
      </c>
      <c r="B35" s="373"/>
      <c r="C35" s="719">
        <v>41971</v>
      </c>
      <c r="D35" s="373"/>
      <c r="E35" s="346">
        <v>1115.6199999999999</v>
      </c>
      <c r="F35" s="373"/>
      <c r="G35" s="347">
        <v>25.74</v>
      </c>
      <c r="H35" s="373"/>
      <c r="I35" s="651">
        <v>1.9</v>
      </c>
      <c r="J35" s="651">
        <v>7.37</v>
      </c>
      <c r="K35" s="651">
        <v>1.55</v>
      </c>
      <c r="L35" s="651">
        <v>1.6</v>
      </c>
      <c r="M35" s="374"/>
      <c r="N35" s="348">
        <v>85.2804</v>
      </c>
      <c r="O35" s="348">
        <v>14.2079</v>
      </c>
      <c r="P35" s="348">
        <v>18.2957</v>
      </c>
      <c r="Q35" s="348">
        <v>34.898800000000001</v>
      </c>
      <c r="R35" s="348">
        <v>14.3644</v>
      </c>
      <c r="S35" s="348">
        <v>11.9069</v>
      </c>
      <c r="T35" s="348">
        <v>3.1657000000000002</v>
      </c>
      <c r="U35" s="348">
        <v>5.4603999999999999</v>
      </c>
      <c r="V35" s="350">
        <v>6.1443000000000003</v>
      </c>
      <c r="W35" s="348">
        <v>7.1963999999999997</v>
      </c>
      <c r="X35" s="348">
        <v>8.9941999999999993</v>
      </c>
      <c r="Y35" s="348">
        <v>7.5670999999999999</v>
      </c>
      <c r="Z35" s="348">
        <v>8.7895000000000003</v>
      </c>
      <c r="AA35" s="348">
        <v>15.379300000000001</v>
      </c>
      <c r="AB35" s="348">
        <v>3.1253000000000002</v>
      </c>
      <c r="AC35" s="348">
        <v>6.0449000000000002</v>
      </c>
      <c r="AD35" s="348">
        <v>5.6715999999999998</v>
      </c>
      <c r="AE35" s="348">
        <v>21.035499999999999</v>
      </c>
      <c r="AF35" s="348">
        <v>8.5085999999999995</v>
      </c>
      <c r="AG35" s="374"/>
      <c r="AH35" s="346">
        <v>6</v>
      </c>
      <c r="AI35" s="346">
        <v>7</v>
      </c>
      <c r="AJ35" s="346">
        <v>6</v>
      </c>
      <c r="AK35" s="346">
        <v>10</v>
      </c>
      <c r="AL35" s="346">
        <v>8</v>
      </c>
      <c r="AM35" s="346">
        <v>8</v>
      </c>
      <c r="AN35" s="346">
        <v>4</v>
      </c>
      <c r="AO35" s="346">
        <v>4</v>
      </c>
      <c r="AP35" s="346">
        <v>4</v>
      </c>
      <c r="AQ35" s="346">
        <v>4</v>
      </c>
      <c r="AR35" s="346">
        <v>12</v>
      </c>
      <c r="AS35" s="346">
        <v>15</v>
      </c>
      <c r="AT35" s="346">
        <v>9</v>
      </c>
      <c r="AU35" s="346">
        <v>10</v>
      </c>
      <c r="AV35" s="346">
        <v>4</v>
      </c>
      <c r="AW35" s="346">
        <v>5</v>
      </c>
      <c r="AX35" s="346">
        <v>4</v>
      </c>
      <c r="AY35" s="346">
        <v>9</v>
      </c>
      <c r="AZ35" s="374"/>
      <c r="BA35" s="375">
        <v>33.618116536413197</v>
      </c>
      <c r="BB35" s="375">
        <v>0</v>
      </c>
      <c r="BC35" s="375">
        <v>0.10214266803628801</v>
      </c>
      <c r="BD35" s="375" t="s">
        <v>430</v>
      </c>
      <c r="BE35" s="373"/>
      <c r="BF35" s="348">
        <v>39.146334969599998</v>
      </c>
      <c r="BG35" s="348">
        <v>4.4627002147999999</v>
      </c>
      <c r="BH35" s="348">
        <v>8.7718943879999998</v>
      </c>
      <c r="BI35" s="373"/>
      <c r="BJ35" s="348">
        <v>19.220997319999999</v>
      </c>
      <c r="BK35" s="373"/>
      <c r="BL35" s="348">
        <v>47.546199999999999</v>
      </c>
      <c r="BM35" s="348">
        <v>13.451499999999999</v>
      </c>
      <c r="BN35" s="348">
        <v>5.52834</v>
      </c>
      <c r="BO35" s="348">
        <v>33.473959999999998</v>
      </c>
      <c r="BP35" s="373"/>
      <c r="BQ35" s="348">
        <v>8.0399999999999991</v>
      </c>
      <c r="BR35" s="348">
        <v>17.690000000000001</v>
      </c>
      <c r="BS35" s="348" t="s">
        <v>430</v>
      </c>
      <c r="BT35" s="348" t="s">
        <v>430</v>
      </c>
      <c r="BU35" s="348">
        <v>0.54</v>
      </c>
      <c r="BV35" s="348">
        <v>6.55</v>
      </c>
      <c r="BW35" s="373"/>
      <c r="BX35" s="372" t="s">
        <v>9312</v>
      </c>
      <c r="BY35" s="372" t="s">
        <v>9313</v>
      </c>
      <c r="BZ35" s="372" t="s">
        <v>925</v>
      </c>
      <c r="CA35" s="372" t="s">
        <v>9314</v>
      </c>
      <c r="CB35" s="372" t="s">
        <v>9315</v>
      </c>
      <c r="CC35" s="373"/>
      <c r="CD35" s="354" t="s">
        <v>4767</v>
      </c>
    </row>
    <row r="36" spans="1:82" s="428" customFormat="1" x14ac:dyDescent="0.25">
      <c r="A36" s="345" t="s">
        <v>9365</v>
      </c>
      <c r="B36" s="373"/>
      <c r="C36" s="719">
        <v>41275</v>
      </c>
      <c r="D36" s="373"/>
      <c r="E36" s="346">
        <v>1053.93</v>
      </c>
      <c r="F36" s="373"/>
      <c r="G36" s="347">
        <v>83.290099999999995</v>
      </c>
      <c r="H36" s="373"/>
      <c r="I36" s="651">
        <v>2.75</v>
      </c>
      <c r="J36" s="651">
        <v>6.54</v>
      </c>
      <c r="K36" s="651">
        <v>2.04</v>
      </c>
      <c r="L36" s="651">
        <v>2.13</v>
      </c>
      <c r="M36" s="374"/>
      <c r="N36" s="348">
        <v>47.521799999999999</v>
      </c>
      <c r="O36" s="348">
        <v>1.7007000000000001</v>
      </c>
      <c r="P36" s="348">
        <v>2.85</v>
      </c>
      <c r="Q36" s="348">
        <v>50.5077</v>
      </c>
      <c r="R36" s="348">
        <v>15.2997</v>
      </c>
      <c r="S36" s="348">
        <v>14.9086</v>
      </c>
      <c r="T36" s="348">
        <v>-2.4340000000000002</v>
      </c>
      <c r="U36" s="348">
        <v>1.2781</v>
      </c>
      <c r="V36" s="350">
        <v>2.1011000000000002</v>
      </c>
      <c r="W36" s="348">
        <v>5.8620999999999999</v>
      </c>
      <c r="X36" s="348">
        <v>10.9594</v>
      </c>
      <c r="Y36" s="348">
        <v>10.604200000000001</v>
      </c>
      <c r="Z36" s="348">
        <v>10.713699999999999</v>
      </c>
      <c r="AA36" s="348">
        <v>21.24</v>
      </c>
      <c r="AB36" s="348">
        <v>-2.3422999999999998</v>
      </c>
      <c r="AC36" s="348">
        <v>2.1152000000000002</v>
      </c>
      <c r="AD36" s="348">
        <v>1.4238999999999999</v>
      </c>
      <c r="AE36" s="348">
        <v>21.9284</v>
      </c>
      <c r="AF36" s="348">
        <v>9.5985999999999994</v>
      </c>
      <c r="AG36" s="374"/>
      <c r="AH36" s="346">
        <v>12</v>
      </c>
      <c r="AI36" s="346">
        <v>12</v>
      </c>
      <c r="AJ36" s="346">
        <v>14</v>
      </c>
      <c r="AK36" s="346">
        <v>2</v>
      </c>
      <c r="AL36" s="346">
        <v>6</v>
      </c>
      <c r="AM36" s="346">
        <v>7</v>
      </c>
      <c r="AN36" s="346">
        <v>15</v>
      </c>
      <c r="AO36" s="346">
        <v>15</v>
      </c>
      <c r="AP36" s="346">
        <v>15</v>
      </c>
      <c r="AQ36" s="346">
        <v>12</v>
      </c>
      <c r="AR36" s="346">
        <v>6</v>
      </c>
      <c r="AS36" s="346">
        <v>2</v>
      </c>
      <c r="AT36" s="346">
        <v>1</v>
      </c>
      <c r="AU36" s="346">
        <v>7</v>
      </c>
      <c r="AV36" s="346">
        <v>15</v>
      </c>
      <c r="AW36" s="346">
        <v>15</v>
      </c>
      <c r="AX36" s="346">
        <v>15</v>
      </c>
      <c r="AY36" s="346">
        <v>6</v>
      </c>
      <c r="AZ36" s="374"/>
      <c r="BA36" s="375">
        <v>66.411028558051399</v>
      </c>
      <c r="BB36" s="375">
        <v>0</v>
      </c>
      <c r="BC36" s="375">
        <v>7.6947807850609395E-2</v>
      </c>
      <c r="BD36" s="375" t="s">
        <v>430</v>
      </c>
      <c r="BE36" s="373"/>
      <c r="BF36" s="348">
        <v>61.950654129999997</v>
      </c>
      <c r="BG36" s="348">
        <v>29.469626185700001</v>
      </c>
      <c r="BH36" s="348">
        <v>2.1021866290000002</v>
      </c>
      <c r="BI36" s="373"/>
      <c r="BJ36" s="348">
        <v>34.782434979999998</v>
      </c>
      <c r="BK36" s="373"/>
      <c r="BL36" s="348">
        <v>63.965699999999998</v>
      </c>
      <c r="BM36" s="348">
        <v>9.1053899999999999</v>
      </c>
      <c r="BN36" s="348">
        <v>4.9034700000000004</v>
      </c>
      <c r="BO36" s="348">
        <v>22.02544</v>
      </c>
      <c r="BP36" s="373"/>
      <c r="BQ36" s="348">
        <v>6.97</v>
      </c>
      <c r="BR36" s="348">
        <v>5.59</v>
      </c>
      <c r="BS36" s="348" t="s">
        <v>430</v>
      </c>
      <c r="BT36" s="348" t="s">
        <v>430</v>
      </c>
      <c r="BU36" s="348" t="s">
        <v>430</v>
      </c>
      <c r="BV36" s="348">
        <v>8.8000000000000007</v>
      </c>
      <c r="BW36" s="373"/>
      <c r="BX36" s="372" t="s">
        <v>9317</v>
      </c>
      <c r="BY36" s="372" t="s">
        <v>9318</v>
      </c>
      <c r="BZ36" s="372" t="s">
        <v>9319</v>
      </c>
      <c r="CA36" s="372" t="s">
        <v>9320</v>
      </c>
      <c r="CB36" s="372" t="s">
        <v>6804</v>
      </c>
      <c r="CC36" s="373"/>
      <c r="CD36" s="354" t="s">
        <v>6816</v>
      </c>
    </row>
    <row r="37" spans="1:82" s="428" customFormat="1" x14ac:dyDescent="0.25">
      <c r="A37" s="345" t="s">
        <v>9366</v>
      </c>
      <c r="B37" s="373"/>
      <c r="C37" s="719">
        <v>41275</v>
      </c>
      <c r="D37" s="373"/>
      <c r="E37" s="346">
        <v>1101.72</v>
      </c>
      <c r="F37" s="373"/>
      <c r="G37" s="347">
        <v>40.864800000000002</v>
      </c>
      <c r="H37" s="373"/>
      <c r="I37" s="651">
        <v>2.2599999999999998</v>
      </c>
      <c r="J37" s="651">
        <v>6.81</v>
      </c>
      <c r="K37" s="651">
        <v>1.95</v>
      </c>
      <c r="L37" s="651">
        <v>2.0299999999999998</v>
      </c>
      <c r="M37" s="374"/>
      <c r="N37" s="348">
        <v>11.347</v>
      </c>
      <c r="O37" s="348">
        <v>0.30370000000000003</v>
      </c>
      <c r="P37" s="348">
        <v>30.159099999999999</v>
      </c>
      <c r="Q37" s="348">
        <v>48.082099999999997</v>
      </c>
      <c r="R37" s="348">
        <v>26.7621</v>
      </c>
      <c r="S37" s="348">
        <v>32.396700000000003</v>
      </c>
      <c r="T37" s="348">
        <v>12.9161</v>
      </c>
      <c r="U37" s="348">
        <v>9.1898999999999997</v>
      </c>
      <c r="V37" s="350">
        <v>12.7339</v>
      </c>
      <c r="W37" s="348">
        <v>8.5753000000000004</v>
      </c>
      <c r="X37" s="348">
        <v>14.3795</v>
      </c>
      <c r="Y37" s="348">
        <v>12.0383</v>
      </c>
      <c r="Z37" s="348">
        <v>10.4476</v>
      </c>
      <c r="AA37" s="348">
        <v>36.980600000000003</v>
      </c>
      <c r="AB37" s="348">
        <v>14.3461</v>
      </c>
      <c r="AC37" s="348">
        <v>10.946</v>
      </c>
      <c r="AD37" s="348">
        <v>11.8292</v>
      </c>
      <c r="AE37" s="348">
        <v>23.88</v>
      </c>
      <c r="AF37" s="348">
        <v>10.163500000000001</v>
      </c>
      <c r="AG37" s="374"/>
      <c r="AH37" s="346">
        <v>15</v>
      </c>
      <c r="AI37" s="346">
        <v>14</v>
      </c>
      <c r="AJ37" s="346">
        <v>2</v>
      </c>
      <c r="AK37" s="346">
        <v>4</v>
      </c>
      <c r="AL37" s="346">
        <v>1</v>
      </c>
      <c r="AM37" s="346">
        <v>1</v>
      </c>
      <c r="AN37" s="346">
        <v>1</v>
      </c>
      <c r="AO37" s="346">
        <v>1</v>
      </c>
      <c r="AP37" s="346">
        <v>1</v>
      </c>
      <c r="AQ37" s="346">
        <v>2</v>
      </c>
      <c r="AR37" s="346">
        <v>1</v>
      </c>
      <c r="AS37" s="346">
        <v>1</v>
      </c>
      <c r="AT37" s="346">
        <v>3</v>
      </c>
      <c r="AU37" s="346">
        <v>1</v>
      </c>
      <c r="AV37" s="346">
        <v>1</v>
      </c>
      <c r="AW37" s="346">
        <v>1</v>
      </c>
      <c r="AX37" s="346">
        <v>1</v>
      </c>
      <c r="AY37" s="346">
        <v>4</v>
      </c>
      <c r="AZ37" s="374"/>
      <c r="BA37" s="375">
        <v>88.664320697609497</v>
      </c>
      <c r="BB37" s="375">
        <v>0</v>
      </c>
      <c r="BC37" s="375">
        <v>9.33526597167149E-2</v>
      </c>
      <c r="BD37" s="375" t="s">
        <v>430</v>
      </c>
      <c r="BE37" s="373"/>
      <c r="BF37" s="348">
        <v>65.332539658000002</v>
      </c>
      <c r="BG37" s="348">
        <v>13.951625745699999</v>
      </c>
      <c r="BH37" s="348">
        <v>4.6827904394999997</v>
      </c>
      <c r="BI37" s="373"/>
      <c r="BJ37" s="348">
        <v>36.329602389999998</v>
      </c>
      <c r="BK37" s="373"/>
      <c r="BL37" s="348">
        <v>47.522100000000002</v>
      </c>
      <c r="BM37" s="348">
        <v>21.271999999999998</v>
      </c>
      <c r="BN37" s="348">
        <v>8.5031300000000005</v>
      </c>
      <c r="BO37" s="348">
        <v>22.702770000000001</v>
      </c>
      <c r="BP37" s="373"/>
      <c r="BQ37" s="348">
        <v>14.31</v>
      </c>
      <c r="BR37" s="348">
        <v>5.41</v>
      </c>
      <c r="BS37" s="348" t="s">
        <v>430</v>
      </c>
      <c r="BT37" s="348" t="s">
        <v>430</v>
      </c>
      <c r="BU37" s="348" t="s">
        <v>430</v>
      </c>
      <c r="BV37" s="348">
        <v>2.99</v>
      </c>
      <c r="BW37" s="373"/>
      <c r="BX37" s="372" t="s">
        <v>9322</v>
      </c>
      <c r="BY37" s="372" t="s">
        <v>9323</v>
      </c>
      <c r="BZ37" s="372" t="s">
        <v>9324</v>
      </c>
      <c r="CA37" s="372" t="s">
        <v>9325</v>
      </c>
      <c r="CB37" s="372" t="s">
        <v>9326</v>
      </c>
      <c r="CC37" s="373"/>
      <c r="CD37" s="354" t="s">
        <v>525</v>
      </c>
    </row>
    <row r="38" spans="1:82" s="428" customFormat="1" x14ac:dyDescent="0.25">
      <c r="A38" s="345" t="s">
        <v>9367</v>
      </c>
      <c r="B38" s="373"/>
      <c r="C38" s="719">
        <v>42230</v>
      </c>
      <c r="D38" s="373"/>
      <c r="E38" s="346">
        <v>876.09400000000005</v>
      </c>
      <c r="F38" s="373"/>
      <c r="G38" s="347">
        <v>26.14</v>
      </c>
      <c r="H38" s="373"/>
      <c r="I38" s="651">
        <v>3.83</v>
      </c>
      <c r="J38" s="651">
        <v>7.67</v>
      </c>
      <c r="K38" s="651">
        <v>2.9</v>
      </c>
      <c r="L38" s="651">
        <v>3.03</v>
      </c>
      <c r="M38" s="374"/>
      <c r="N38" s="348">
        <v>98.005399999999995</v>
      </c>
      <c r="O38" s="348">
        <v>19.601099999999999</v>
      </c>
      <c r="P38" s="348">
        <v>20.024100000000001</v>
      </c>
      <c r="Q38" s="348">
        <v>49.805100000000003</v>
      </c>
      <c r="R38" s="348">
        <v>23.331</v>
      </c>
      <c r="S38" s="348">
        <v>17.594100000000001</v>
      </c>
      <c r="T38" s="348">
        <v>1.9366000000000001</v>
      </c>
      <c r="U38" s="348">
        <v>4.4390000000000001</v>
      </c>
      <c r="V38" s="350">
        <v>5.1487999999999996</v>
      </c>
      <c r="W38" s="348">
        <v>6.2618</v>
      </c>
      <c r="X38" s="348">
        <v>10.583</v>
      </c>
      <c r="Y38" s="348">
        <v>8.9809999999999999</v>
      </c>
      <c r="Z38" s="348">
        <v>9.7978000000000005</v>
      </c>
      <c r="AA38" s="348">
        <v>23.202100000000002</v>
      </c>
      <c r="AB38" s="348">
        <v>2.0954000000000002</v>
      </c>
      <c r="AC38" s="348">
        <v>5.4943</v>
      </c>
      <c r="AD38" s="348">
        <v>4.4240000000000004</v>
      </c>
      <c r="AE38" s="348">
        <v>30.172499999999999</v>
      </c>
      <c r="AF38" s="348">
        <v>9.2436000000000007</v>
      </c>
      <c r="AG38" s="374"/>
      <c r="AH38" s="346">
        <v>3</v>
      </c>
      <c r="AI38" s="346">
        <v>4</v>
      </c>
      <c r="AJ38" s="346">
        <v>4</v>
      </c>
      <c r="AK38" s="346">
        <v>3</v>
      </c>
      <c r="AL38" s="346">
        <v>3</v>
      </c>
      <c r="AM38" s="346">
        <v>5</v>
      </c>
      <c r="AN38" s="346">
        <v>7</v>
      </c>
      <c r="AO38" s="346">
        <v>6</v>
      </c>
      <c r="AP38" s="346">
        <v>7</v>
      </c>
      <c r="AQ38" s="346">
        <v>8</v>
      </c>
      <c r="AR38" s="346">
        <v>7</v>
      </c>
      <c r="AS38" s="346">
        <v>9</v>
      </c>
      <c r="AT38" s="346">
        <v>6</v>
      </c>
      <c r="AU38" s="346">
        <v>4</v>
      </c>
      <c r="AV38" s="346">
        <v>7</v>
      </c>
      <c r="AW38" s="346">
        <v>6</v>
      </c>
      <c r="AX38" s="346">
        <v>7</v>
      </c>
      <c r="AY38" s="346">
        <v>2</v>
      </c>
      <c r="AZ38" s="374"/>
      <c r="BA38" s="375">
        <v>62.166142116175998</v>
      </c>
      <c r="BB38" s="375">
        <v>0</v>
      </c>
      <c r="BC38" s="375">
        <v>7.7748523776603906E-2</v>
      </c>
      <c r="BD38" s="375" t="s">
        <v>430</v>
      </c>
      <c r="BE38" s="373"/>
      <c r="BF38" s="348">
        <v>55.217476121700003</v>
      </c>
      <c r="BG38" s="348">
        <v>23.560781501400001</v>
      </c>
      <c r="BH38" s="348">
        <v>2.343618191</v>
      </c>
      <c r="BI38" s="373"/>
      <c r="BJ38" s="348">
        <v>36.249326240000002</v>
      </c>
      <c r="BK38" s="373"/>
      <c r="BL38" s="348">
        <v>55.626399999999997</v>
      </c>
      <c r="BM38" s="348">
        <v>7.6237300000000001</v>
      </c>
      <c r="BN38" s="348">
        <v>7.9198399999999998</v>
      </c>
      <c r="BO38" s="348">
        <v>28.830030000000001</v>
      </c>
      <c r="BP38" s="373"/>
      <c r="BQ38" s="348">
        <v>10.75</v>
      </c>
      <c r="BR38" s="348">
        <v>5.04</v>
      </c>
      <c r="BS38" s="348">
        <v>5.8</v>
      </c>
      <c r="BT38" s="348">
        <v>0.56999999999999995</v>
      </c>
      <c r="BU38" s="348">
        <v>2.35</v>
      </c>
      <c r="BV38" s="348">
        <v>39.24</v>
      </c>
      <c r="BW38" s="373"/>
      <c r="BX38" s="372" t="s">
        <v>9328</v>
      </c>
      <c r="BY38" s="372" t="s">
        <v>9329</v>
      </c>
      <c r="BZ38" s="372" t="s">
        <v>9330</v>
      </c>
      <c r="CA38" s="372" t="s">
        <v>9331</v>
      </c>
      <c r="CB38" s="372" t="s">
        <v>9332</v>
      </c>
      <c r="CC38" s="373"/>
      <c r="CD38" s="354" t="s">
        <v>463</v>
      </c>
    </row>
    <row r="39" spans="1:82" s="428" customFormat="1" x14ac:dyDescent="0.25">
      <c r="A39" s="345" t="s">
        <v>9368</v>
      </c>
      <c r="B39" s="373"/>
      <c r="C39" s="719">
        <v>42154</v>
      </c>
      <c r="D39" s="373"/>
      <c r="E39" s="346">
        <v>837.70299999999997</v>
      </c>
      <c r="F39" s="373"/>
      <c r="G39" s="347">
        <v>18.2424</v>
      </c>
      <c r="H39" s="373"/>
      <c r="I39" s="651">
        <v>3.54</v>
      </c>
      <c r="J39" s="651">
        <v>7.43</v>
      </c>
      <c r="K39" s="651">
        <v>2.84</v>
      </c>
      <c r="L39" s="651">
        <v>2.97</v>
      </c>
      <c r="M39" s="374"/>
      <c r="N39" s="348">
        <v>55.306699999999999</v>
      </c>
      <c r="O39" s="348">
        <v>4.1641000000000004</v>
      </c>
      <c r="P39" s="348">
        <v>0.1143</v>
      </c>
      <c r="Q39" s="348">
        <v>33.143999999999998</v>
      </c>
      <c r="R39" s="348">
        <v>14.222799999999999</v>
      </c>
      <c r="S39" s="348">
        <v>9.8445</v>
      </c>
      <c r="T39" s="348">
        <v>1.3904000000000001</v>
      </c>
      <c r="U39" s="348">
        <v>3.8399000000000001</v>
      </c>
      <c r="V39" s="350">
        <v>4.0911999999999997</v>
      </c>
      <c r="W39" s="348">
        <v>5.1398999999999999</v>
      </c>
      <c r="X39" s="348">
        <v>7.8468</v>
      </c>
      <c r="Y39" s="348">
        <v>7.6204999999999998</v>
      </c>
      <c r="Z39" s="348">
        <v>5.7201000000000004</v>
      </c>
      <c r="AA39" s="348">
        <v>13.684100000000001</v>
      </c>
      <c r="AB39" s="348">
        <v>1.2248000000000001</v>
      </c>
      <c r="AC39" s="348">
        <v>4.3445999999999998</v>
      </c>
      <c r="AD39" s="348">
        <v>3.5508000000000002</v>
      </c>
      <c r="AE39" s="348">
        <v>18.2652</v>
      </c>
      <c r="AF39" s="348">
        <v>5.5773000000000001</v>
      </c>
      <c r="AG39" s="374"/>
      <c r="AH39" s="346">
        <v>11</v>
      </c>
      <c r="AI39" s="346">
        <v>11</v>
      </c>
      <c r="AJ39" s="346">
        <v>15</v>
      </c>
      <c r="AK39" s="346">
        <v>12</v>
      </c>
      <c r="AL39" s="346">
        <v>9</v>
      </c>
      <c r="AM39" s="346">
        <v>13</v>
      </c>
      <c r="AN39" s="346">
        <v>9</v>
      </c>
      <c r="AO39" s="346">
        <v>8</v>
      </c>
      <c r="AP39" s="346">
        <v>10</v>
      </c>
      <c r="AQ39" s="346">
        <v>15</v>
      </c>
      <c r="AR39" s="346">
        <v>15</v>
      </c>
      <c r="AS39" s="346">
        <v>14</v>
      </c>
      <c r="AT39" s="346">
        <v>11</v>
      </c>
      <c r="AU39" s="346">
        <v>11</v>
      </c>
      <c r="AV39" s="346">
        <v>9</v>
      </c>
      <c r="AW39" s="346">
        <v>9</v>
      </c>
      <c r="AX39" s="346">
        <v>10</v>
      </c>
      <c r="AY39" s="346">
        <v>12</v>
      </c>
      <c r="AZ39" s="374"/>
      <c r="BA39" s="375">
        <v>39.785252265644601</v>
      </c>
      <c r="BB39" s="375">
        <v>0</v>
      </c>
      <c r="BC39" s="375">
        <v>5.4556475737837402E-2</v>
      </c>
      <c r="BD39" s="375" t="s">
        <v>430</v>
      </c>
      <c r="BE39" s="373"/>
      <c r="BF39" s="348">
        <v>40.214717702000002</v>
      </c>
      <c r="BG39" s="348">
        <v>14.321881339600001</v>
      </c>
      <c r="BH39" s="348">
        <v>2.8079214419</v>
      </c>
      <c r="BI39" s="373"/>
      <c r="BJ39" s="348">
        <v>27.34274228</v>
      </c>
      <c r="BK39" s="373"/>
      <c r="BL39" s="348">
        <v>67.558599999999998</v>
      </c>
      <c r="BM39" s="348">
        <v>4.0991</v>
      </c>
      <c r="BN39" s="348" t="s">
        <v>430</v>
      </c>
      <c r="BO39" s="348">
        <v>28.342300000000002</v>
      </c>
      <c r="BP39" s="373"/>
      <c r="BQ39" s="348">
        <v>12.68</v>
      </c>
      <c r="BR39" s="348">
        <v>7.06</v>
      </c>
      <c r="BS39" s="348">
        <v>2.38</v>
      </c>
      <c r="BT39" s="348">
        <v>2.48</v>
      </c>
      <c r="BU39" s="348" t="s">
        <v>430</v>
      </c>
      <c r="BV39" s="348">
        <v>3.08</v>
      </c>
      <c r="BW39" s="373"/>
      <c r="BX39" s="372" t="s">
        <v>9334</v>
      </c>
      <c r="BY39" s="372" t="s">
        <v>9335</v>
      </c>
      <c r="BZ39" s="372" t="s">
        <v>9336</v>
      </c>
      <c r="CA39" s="372" t="s">
        <v>9337</v>
      </c>
      <c r="CB39" s="372" t="s">
        <v>9338</v>
      </c>
      <c r="CC39" s="373"/>
      <c r="CD39" s="354" t="s">
        <v>547</v>
      </c>
    </row>
    <row r="40" spans="1:82" s="428" customFormat="1" x14ac:dyDescent="0.25">
      <c r="A40" s="345" t="s">
        <v>9369</v>
      </c>
      <c r="B40" s="373"/>
      <c r="C40" s="719">
        <v>43342</v>
      </c>
      <c r="D40" s="373"/>
      <c r="E40" s="346">
        <v>850.14800000000002</v>
      </c>
      <c r="F40" s="373"/>
      <c r="G40" s="347">
        <v>20.2074</v>
      </c>
      <c r="H40" s="373"/>
      <c r="I40" s="651">
        <v>2.76</v>
      </c>
      <c r="J40" s="651">
        <v>6.26</v>
      </c>
      <c r="K40" s="651">
        <v>2.35</v>
      </c>
      <c r="L40" s="651">
        <v>2.4300000000000002</v>
      </c>
      <c r="M40" s="374"/>
      <c r="N40" s="348">
        <v>82.189300000000003</v>
      </c>
      <c r="O40" s="348">
        <v>10.89</v>
      </c>
      <c r="P40" s="348">
        <v>5.14</v>
      </c>
      <c r="Q40" s="348">
        <v>42.696599999999997</v>
      </c>
      <c r="R40" s="348">
        <v>12.6669</v>
      </c>
      <c r="S40" s="348">
        <v>11.472200000000001</v>
      </c>
      <c r="T40" s="348">
        <v>-1.0690999999999999</v>
      </c>
      <c r="U40" s="348">
        <v>4.4146000000000001</v>
      </c>
      <c r="V40" s="350">
        <v>4.2359999999999998</v>
      </c>
      <c r="W40" s="348">
        <v>5.9672999999999998</v>
      </c>
      <c r="X40" s="348">
        <v>9.9192999999999998</v>
      </c>
      <c r="Y40" s="348">
        <v>9.6171000000000006</v>
      </c>
      <c r="Z40" s="348" t="s">
        <v>430</v>
      </c>
      <c r="AA40" s="348">
        <v>16.036899999999999</v>
      </c>
      <c r="AB40" s="348">
        <v>-1.1251</v>
      </c>
      <c r="AC40" s="348">
        <v>5.1155999999999997</v>
      </c>
      <c r="AD40" s="348">
        <v>3.6558999999999999</v>
      </c>
      <c r="AE40" s="348">
        <v>18.4193</v>
      </c>
      <c r="AF40" s="348">
        <v>9.4102999999999994</v>
      </c>
      <c r="AG40" s="374"/>
      <c r="AH40" s="346">
        <v>8</v>
      </c>
      <c r="AI40" s="346">
        <v>8</v>
      </c>
      <c r="AJ40" s="346">
        <v>13</v>
      </c>
      <c r="AK40" s="346">
        <v>7</v>
      </c>
      <c r="AL40" s="346">
        <v>12</v>
      </c>
      <c r="AM40" s="346">
        <v>11</v>
      </c>
      <c r="AN40" s="346">
        <v>13</v>
      </c>
      <c r="AO40" s="346">
        <v>7</v>
      </c>
      <c r="AP40" s="346">
        <v>9</v>
      </c>
      <c r="AQ40" s="346">
        <v>10</v>
      </c>
      <c r="AR40" s="346">
        <v>9</v>
      </c>
      <c r="AS40" s="346">
        <v>7</v>
      </c>
      <c r="AT40" s="346" t="s">
        <v>430</v>
      </c>
      <c r="AU40" s="346">
        <v>9</v>
      </c>
      <c r="AV40" s="346">
        <v>13</v>
      </c>
      <c r="AW40" s="346">
        <v>7</v>
      </c>
      <c r="AX40" s="346">
        <v>9</v>
      </c>
      <c r="AY40" s="346">
        <v>11</v>
      </c>
      <c r="AZ40" s="374"/>
      <c r="BA40" s="375">
        <v>50.979462968501302</v>
      </c>
      <c r="BB40" s="375">
        <v>0</v>
      </c>
      <c r="BC40" s="375">
        <v>8.1789120086499398E-2</v>
      </c>
      <c r="BD40" s="375" t="s">
        <v>430</v>
      </c>
      <c r="BE40" s="373"/>
      <c r="BF40" s="348">
        <v>52.018836553</v>
      </c>
      <c r="BG40" s="348">
        <v>19.6951460256</v>
      </c>
      <c r="BH40" s="348">
        <v>2.6412008565999998</v>
      </c>
      <c r="BI40" s="373"/>
      <c r="BJ40" s="348">
        <v>32.868767890000001</v>
      </c>
      <c r="BK40" s="373"/>
      <c r="BL40" s="348">
        <v>59.664200000000001</v>
      </c>
      <c r="BM40" s="348">
        <v>5.06013</v>
      </c>
      <c r="BN40" s="348" t="s">
        <v>430</v>
      </c>
      <c r="BO40" s="348">
        <v>35.275669999999998</v>
      </c>
      <c r="BP40" s="373"/>
      <c r="BQ40" s="348">
        <v>21.04</v>
      </c>
      <c r="BR40" s="348" t="s">
        <v>430</v>
      </c>
      <c r="BS40" s="348" t="s">
        <v>430</v>
      </c>
      <c r="BT40" s="348" t="s">
        <v>430</v>
      </c>
      <c r="BU40" s="348" t="s">
        <v>430</v>
      </c>
      <c r="BV40" s="348">
        <v>13.55</v>
      </c>
      <c r="BW40" s="373"/>
      <c r="BX40" s="372" t="s">
        <v>9340</v>
      </c>
      <c r="BY40" s="372" t="s">
        <v>9341</v>
      </c>
      <c r="BZ40" s="372" t="s">
        <v>9342</v>
      </c>
      <c r="CA40" s="372" t="s">
        <v>9343</v>
      </c>
      <c r="CB40" s="372" t="s">
        <v>9344</v>
      </c>
      <c r="CC40" s="373"/>
      <c r="CD40" s="354" t="s">
        <v>463</v>
      </c>
    </row>
    <row r="41" spans="1:82" s="428" customFormat="1" x14ac:dyDescent="0.25">
      <c r="A41" s="345" t="s">
        <v>9370</v>
      </c>
      <c r="B41" s="373"/>
      <c r="C41" s="719">
        <v>43339</v>
      </c>
      <c r="D41" s="373"/>
      <c r="E41" s="346">
        <v>620.38</v>
      </c>
      <c r="F41" s="373"/>
      <c r="G41" s="347">
        <v>18.574100000000001</v>
      </c>
      <c r="H41" s="373"/>
      <c r="I41" s="651">
        <v>4</v>
      </c>
      <c r="J41" s="651">
        <v>7.42</v>
      </c>
      <c r="K41" s="651">
        <v>2.69</v>
      </c>
      <c r="L41" s="651">
        <v>2.83</v>
      </c>
      <c r="M41" s="374"/>
      <c r="N41" s="348">
        <v>31.862400000000001</v>
      </c>
      <c r="O41" s="348">
        <v>8.6960999999999995</v>
      </c>
      <c r="P41" s="348">
        <v>9.5341000000000005</v>
      </c>
      <c r="Q41" s="348">
        <v>24.482700000000001</v>
      </c>
      <c r="R41" s="348">
        <v>12.057600000000001</v>
      </c>
      <c r="S41" s="348">
        <v>8.2796000000000003</v>
      </c>
      <c r="T41" s="348">
        <v>1.7942</v>
      </c>
      <c r="U41" s="348">
        <v>3.5179999999999998</v>
      </c>
      <c r="V41" s="350">
        <v>4.2767999999999997</v>
      </c>
      <c r="W41" s="348">
        <v>5.8710000000000004</v>
      </c>
      <c r="X41" s="348">
        <v>8.2438000000000002</v>
      </c>
      <c r="Y41" s="348">
        <v>7.8826000000000001</v>
      </c>
      <c r="Z41" s="348" t="s">
        <v>430</v>
      </c>
      <c r="AA41" s="348">
        <v>10.554600000000001</v>
      </c>
      <c r="AB41" s="348">
        <v>1.85</v>
      </c>
      <c r="AC41" s="348">
        <v>4.0247000000000002</v>
      </c>
      <c r="AD41" s="348">
        <v>3.8942999999999999</v>
      </c>
      <c r="AE41" s="348">
        <v>17.2607</v>
      </c>
      <c r="AF41" s="348">
        <v>8.2287999999999997</v>
      </c>
      <c r="AG41" s="374"/>
      <c r="AH41" s="346">
        <v>14</v>
      </c>
      <c r="AI41" s="346">
        <v>10</v>
      </c>
      <c r="AJ41" s="346">
        <v>10</v>
      </c>
      <c r="AK41" s="346">
        <v>14</v>
      </c>
      <c r="AL41" s="346">
        <v>13</v>
      </c>
      <c r="AM41" s="346">
        <v>14</v>
      </c>
      <c r="AN41" s="346">
        <v>8</v>
      </c>
      <c r="AO41" s="346">
        <v>10</v>
      </c>
      <c r="AP41" s="346">
        <v>8</v>
      </c>
      <c r="AQ41" s="346">
        <v>11</v>
      </c>
      <c r="AR41" s="346">
        <v>13</v>
      </c>
      <c r="AS41" s="346">
        <v>12</v>
      </c>
      <c r="AT41" s="346" t="s">
        <v>430</v>
      </c>
      <c r="AU41" s="346">
        <v>14</v>
      </c>
      <c r="AV41" s="346">
        <v>8</v>
      </c>
      <c r="AW41" s="346">
        <v>12</v>
      </c>
      <c r="AX41" s="346">
        <v>8</v>
      </c>
      <c r="AY41" s="346">
        <v>13</v>
      </c>
      <c r="AZ41" s="374"/>
      <c r="BA41" s="375">
        <v>30.034764754075901</v>
      </c>
      <c r="BB41" s="375">
        <v>0</v>
      </c>
      <c r="BC41" s="375">
        <v>9.2030265488436E-2</v>
      </c>
      <c r="BD41" s="375" t="s">
        <v>430</v>
      </c>
      <c r="BE41" s="373"/>
      <c r="BF41" s="348">
        <v>35.320135730099999</v>
      </c>
      <c r="BG41" s="348">
        <v>2.4554309760000002</v>
      </c>
      <c r="BH41" s="348">
        <v>14.3844954614</v>
      </c>
      <c r="BI41" s="373"/>
      <c r="BJ41" s="348">
        <v>17.349420680000001</v>
      </c>
      <c r="BK41" s="373"/>
      <c r="BL41" s="348">
        <v>59.946800000000003</v>
      </c>
      <c r="BM41" s="348">
        <v>6.3349700000000002</v>
      </c>
      <c r="BN41" s="348">
        <v>2.0270800000000002</v>
      </c>
      <c r="BO41" s="348">
        <v>31.69115</v>
      </c>
      <c r="BP41" s="373"/>
      <c r="BQ41" s="348">
        <v>12.47</v>
      </c>
      <c r="BR41" s="348">
        <v>7.43</v>
      </c>
      <c r="BS41" s="348" t="s">
        <v>430</v>
      </c>
      <c r="BT41" s="348">
        <v>5.49</v>
      </c>
      <c r="BU41" s="348">
        <v>1.0900000000000001</v>
      </c>
      <c r="BV41" s="348">
        <v>5.22</v>
      </c>
      <c r="BW41" s="373"/>
      <c r="BX41" s="372" t="s">
        <v>9346</v>
      </c>
      <c r="BY41" s="372" t="s">
        <v>9347</v>
      </c>
      <c r="BZ41" s="372" t="s">
        <v>9348</v>
      </c>
      <c r="CA41" s="372" t="s">
        <v>9349</v>
      </c>
      <c r="CB41" s="372" t="s">
        <v>9350</v>
      </c>
      <c r="CC41" s="373"/>
      <c r="CD41" s="354" t="s">
        <v>554</v>
      </c>
    </row>
    <row r="42" spans="1:82" s="428" customFormat="1" x14ac:dyDescent="0.25">
      <c r="A42" s="345" t="s">
        <v>9371</v>
      </c>
      <c r="B42" s="373"/>
      <c r="C42" s="719">
        <v>42767</v>
      </c>
      <c r="D42" s="373"/>
      <c r="E42" s="346">
        <v>528.76</v>
      </c>
      <c r="F42" s="373"/>
      <c r="G42" s="347">
        <v>25.355699999999999</v>
      </c>
      <c r="H42" s="373"/>
      <c r="I42" s="651">
        <v>2.4500000000000002</v>
      </c>
      <c r="J42" s="651">
        <v>7.33</v>
      </c>
      <c r="K42" s="651">
        <v>1.93</v>
      </c>
      <c r="L42" s="651">
        <v>2.0499999999999998</v>
      </c>
      <c r="M42" s="374"/>
      <c r="N42" s="348">
        <v>147.714</v>
      </c>
      <c r="O42" s="348">
        <v>30.065300000000001</v>
      </c>
      <c r="P42" s="348">
        <v>35.841900000000003</v>
      </c>
      <c r="Q42" s="348">
        <v>55.198300000000003</v>
      </c>
      <c r="R42" s="348">
        <v>23.9727</v>
      </c>
      <c r="S42" s="348">
        <v>18.1205</v>
      </c>
      <c r="T42" s="348">
        <v>3.4704000000000002</v>
      </c>
      <c r="U42" s="348">
        <v>5.8963999999999999</v>
      </c>
      <c r="V42" s="350">
        <v>6.9477000000000002</v>
      </c>
      <c r="W42" s="348">
        <v>6.8628999999999998</v>
      </c>
      <c r="X42" s="348">
        <v>11.101100000000001</v>
      </c>
      <c r="Y42" s="348">
        <v>9.8269000000000002</v>
      </c>
      <c r="Z42" s="348" t="s">
        <v>430</v>
      </c>
      <c r="AA42" s="348">
        <v>23.029199999999999</v>
      </c>
      <c r="AB42" s="348">
        <v>3.5335000000000001</v>
      </c>
      <c r="AC42" s="348">
        <v>6.4013</v>
      </c>
      <c r="AD42" s="348">
        <v>5.9378000000000002</v>
      </c>
      <c r="AE42" s="348">
        <v>33.6648</v>
      </c>
      <c r="AF42" s="348">
        <v>10.4077</v>
      </c>
      <c r="AG42" s="374"/>
      <c r="AH42" s="346">
        <v>1</v>
      </c>
      <c r="AI42" s="346">
        <v>2</v>
      </c>
      <c r="AJ42" s="346">
        <v>1</v>
      </c>
      <c r="AK42" s="346">
        <v>1</v>
      </c>
      <c r="AL42" s="346">
        <v>2</v>
      </c>
      <c r="AM42" s="346">
        <v>4</v>
      </c>
      <c r="AN42" s="346">
        <v>3</v>
      </c>
      <c r="AO42" s="346">
        <v>3</v>
      </c>
      <c r="AP42" s="346">
        <v>3</v>
      </c>
      <c r="AQ42" s="346">
        <v>5</v>
      </c>
      <c r="AR42" s="346">
        <v>5</v>
      </c>
      <c r="AS42" s="346">
        <v>6</v>
      </c>
      <c r="AT42" s="346" t="s">
        <v>430</v>
      </c>
      <c r="AU42" s="346">
        <v>5</v>
      </c>
      <c r="AV42" s="346">
        <v>3</v>
      </c>
      <c r="AW42" s="346">
        <v>3</v>
      </c>
      <c r="AX42" s="346">
        <v>3</v>
      </c>
      <c r="AY42" s="346">
        <v>1</v>
      </c>
      <c r="AZ42" s="374"/>
      <c r="BA42" s="375">
        <v>59.7929965954173</v>
      </c>
      <c r="BB42" s="375">
        <v>0</v>
      </c>
      <c r="BC42" s="375">
        <v>9.1997640486260607E-2</v>
      </c>
      <c r="BD42" s="375" t="s">
        <v>430</v>
      </c>
      <c r="BE42" s="373"/>
      <c r="BF42" s="348">
        <v>56.710875294300003</v>
      </c>
      <c r="BG42" s="348">
        <v>20.751866780099999</v>
      </c>
      <c r="BH42" s="348">
        <v>2.7328083731000001</v>
      </c>
      <c r="BI42" s="373"/>
      <c r="BJ42" s="348">
        <v>34.813539089999999</v>
      </c>
      <c r="BK42" s="373"/>
      <c r="BL42" s="348">
        <v>49.492199999999997</v>
      </c>
      <c r="BM42" s="348">
        <v>5.4594399999999998</v>
      </c>
      <c r="BN42" s="348">
        <v>8.1399500000000007</v>
      </c>
      <c r="BO42" s="348">
        <v>36.908410000000003</v>
      </c>
      <c r="BP42" s="373"/>
      <c r="BQ42" s="348">
        <v>6.6</v>
      </c>
      <c r="BR42" s="348">
        <v>17.420000000000002</v>
      </c>
      <c r="BS42" s="348">
        <v>3.94</v>
      </c>
      <c r="BT42" s="348" t="s">
        <v>430</v>
      </c>
      <c r="BU42" s="348" t="s">
        <v>430</v>
      </c>
      <c r="BV42" s="348">
        <v>37.24</v>
      </c>
      <c r="BW42" s="373"/>
      <c r="BX42" s="372" t="s">
        <v>9352</v>
      </c>
      <c r="BY42" s="372" t="s">
        <v>9353</v>
      </c>
      <c r="BZ42" s="372" t="s">
        <v>9354</v>
      </c>
      <c r="CA42" s="372" t="s">
        <v>9355</v>
      </c>
      <c r="CB42" s="372" t="s">
        <v>9356</v>
      </c>
      <c r="CC42" s="373"/>
      <c r="CD42" s="354" t="s">
        <v>547</v>
      </c>
    </row>
    <row r="43" spans="1:82" x14ac:dyDescent="0.25">
      <c r="A43" s="36" t="s">
        <v>93</v>
      </c>
      <c r="B43" s="43"/>
      <c r="C43" s="720"/>
      <c r="D43" s="43"/>
      <c r="E43" s="51"/>
      <c r="F43" s="43"/>
      <c r="G43" s="55"/>
      <c r="H43" s="43"/>
      <c r="I43" s="92"/>
      <c r="J43" s="92"/>
      <c r="K43" s="92"/>
      <c r="L43" s="92"/>
      <c r="M43" s="66"/>
      <c r="N43" s="59">
        <v>74.036199999999994</v>
      </c>
      <c r="O43" s="59">
        <v>11.7972</v>
      </c>
      <c r="P43" s="59">
        <v>13.902699999999999</v>
      </c>
      <c r="Q43" s="59">
        <v>39.035200000000003</v>
      </c>
      <c r="R43" s="59">
        <v>15.956200000000001</v>
      </c>
      <c r="S43" s="59">
        <v>14.7858</v>
      </c>
      <c r="T43" s="59">
        <v>2.1629</v>
      </c>
      <c r="U43" s="59">
        <v>4.3936000000000002</v>
      </c>
      <c r="V43" s="70">
        <v>5.3122999999999996</v>
      </c>
      <c r="W43" s="59">
        <v>6.5571999999999999</v>
      </c>
      <c r="X43" s="59">
        <v>10.242100000000001</v>
      </c>
      <c r="Y43" s="59">
        <v>9.2904999999999998</v>
      </c>
      <c r="Z43" s="59">
        <v>9.4535999999999998</v>
      </c>
      <c r="AA43" s="59">
        <v>19.013200000000001</v>
      </c>
      <c r="AB43" s="59">
        <v>2.1758000000000002</v>
      </c>
      <c r="AC43" s="59">
        <v>5.2080000000000002</v>
      </c>
      <c r="AD43" s="59">
        <v>4.6223999999999998</v>
      </c>
      <c r="AE43" s="59">
        <v>21.5702</v>
      </c>
      <c r="AF43" s="59">
        <v>9.2988999999999997</v>
      </c>
      <c r="AG43" s="66"/>
      <c r="AH43" s="51">
        <v>15</v>
      </c>
      <c r="AI43" s="51">
        <v>15</v>
      </c>
      <c r="AJ43" s="51">
        <v>15</v>
      </c>
      <c r="AK43" s="51">
        <v>15</v>
      </c>
      <c r="AL43" s="51">
        <v>15</v>
      </c>
      <c r="AM43" s="51">
        <v>15</v>
      </c>
      <c r="AN43" s="51">
        <v>15</v>
      </c>
      <c r="AO43" s="51">
        <v>15</v>
      </c>
      <c r="AP43" s="51">
        <v>15</v>
      </c>
      <c r="AQ43" s="51">
        <v>15</v>
      </c>
      <c r="AR43" s="51">
        <v>15</v>
      </c>
      <c r="AS43" s="51">
        <v>15</v>
      </c>
      <c r="AT43" s="51">
        <v>11</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147.714</v>
      </c>
      <c r="O44" s="60">
        <v>33.156700000000001</v>
      </c>
      <c r="P44" s="60">
        <v>35.841900000000003</v>
      </c>
      <c r="Q44" s="60">
        <v>55.198300000000003</v>
      </c>
      <c r="R44" s="60">
        <v>26.7621</v>
      </c>
      <c r="S44" s="60">
        <v>32.396700000000003</v>
      </c>
      <c r="T44" s="60">
        <v>12.9161</v>
      </c>
      <c r="U44" s="60">
        <v>9.1898999999999997</v>
      </c>
      <c r="V44" s="71">
        <v>12.7339</v>
      </c>
      <c r="W44" s="60">
        <v>8.9625000000000004</v>
      </c>
      <c r="X44" s="60">
        <v>14.3795</v>
      </c>
      <c r="Y44" s="60">
        <v>12.0383</v>
      </c>
      <c r="Z44" s="60">
        <v>10.713699999999999</v>
      </c>
      <c r="AA44" s="60">
        <v>36.980600000000003</v>
      </c>
      <c r="AB44" s="60">
        <v>14.3461</v>
      </c>
      <c r="AC44" s="60">
        <v>10.946</v>
      </c>
      <c r="AD44" s="60">
        <v>11.8292</v>
      </c>
      <c r="AE44" s="60">
        <v>33.6648</v>
      </c>
      <c r="AF44" s="60">
        <v>11.5444</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11.347</v>
      </c>
      <c r="O45" s="60">
        <v>-9.3405000000000005</v>
      </c>
      <c r="P45" s="60">
        <v>0.1143</v>
      </c>
      <c r="Q45" s="60">
        <v>23.2121</v>
      </c>
      <c r="R45" s="60">
        <v>8.9451000000000001</v>
      </c>
      <c r="S45" s="60">
        <v>7.6234000000000002</v>
      </c>
      <c r="T45" s="60">
        <v>-2.4340000000000002</v>
      </c>
      <c r="U45" s="60">
        <v>1.2781</v>
      </c>
      <c r="V45" s="71">
        <v>2.1011000000000002</v>
      </c>
      <c r="W45" s="60">
        <v>5.1398999999999999</v>
      </c>
      <c r="X45" s="60">
        <v>7.8468</v>
      </c>
      <c r="Y45" s="60">
        <v>7.5670999999999999</v>
      </c>
      <c r="Z45" s="60">
        <v>5.7201000000000004</v>
      </c>
      <c r="AA45" s="60">
        <v>10.228300000000001</v>
      </c>
      <c r="AB45" s="60">
        <v>-2.3422999999999998</v>
      </c>
      <c r="AC45" s="60">
        <v>2.1152000000000002</v>
      </c>
      <c r="AD45" s="60">
        <v>1.4238999999999999</v>
      </c>
      <c r="AE45" s="60">
        <v>12.2058</v>
      </c>
      <c r="AF45" s="60">
        <v>5.5773000000000001</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82.189300000000003</v>
      </c>
      <c r="O46" s="61">
        <v>10.89</v>
      </c>
      <c r="P46" s="61">
        <v>10.496</v>
      </c>
      <c r="Q46" s="61">
        <v>39.569200000000002</v>
      </c>
      <c r="R46" s="61">
        <v>14.3644</v>
      </c>
      <c r="S46" s="61">
        <v>11.9069</v>
      </c>
      <c r="T46" s="61">
        <v>1.7942</v>
      </c>
      <c r="U46" s="61">
        <v>3.8399000000000001</v>
      </c>
      <c r="V46" s="72">
        <v>4.2767999999999997</v>
      </c>
      <c r="W46" s="61">
        <v>6.2618</v>
      </c>
      <c r="X46" s="61">
        <v>9.9388000000000005</v>
      </c>
      <c r="Y46" s="61">
        <v>9.1196999999999999</v>
      </c>
      <c r="Z46" s="61">
        <v>9.7978000000000005</v>
      </c>
      <c r="AA46" s="61">
        <v>16.508199999999999</v>
      </c>
      <c r="AB46" s="61">
        <v>1.85</v>
      </c>
      <c r="AC46" s="61">
        <v>5.0321999999999996</v>
      </c>
      <c r="AD46" s="61">
        <v>3.8942999999999999</v>
      </c>
      <c r="AE46" s="61">
        <v>21.477900000000002</v>
      </c>
      <c r="AF46" s="61">
        <v>9.4755000000000003</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331</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9372</v>
      </c>
      <c r="B48" s="402"/>
      <c r="C48" s="724">
        <v>39608</v>
      </c>
      <c r="D48" s="402"/>
      <c r="E48" s="403">
        <v>400.392</v>
      </c>
      <c r="F48" s="402"/>
      <c r="G48" s="404">
        <v>32.191000000000003</v>
      </c>
      <c r="H48" s="402"/>
      <c r="I48" s="650">
        <v>2.82</v>
      </c>
      <c r="J48" s="650">
        <v>7.46</v>
      </c>
      <c r="K48" s="650">
        <v>2.21</v>
      </c>
      <c r="L48" s="650">
        <v>2.31</v>
      </c>
      <c r="M48" s="406"/>
      <c r="N48" s="405">
        <v>44.274099999999997</v>
      </c>
      <c r="O48" s="405">
        <v>10.6738</v>
      </c>
      <c r="P48" s="405">
        <v>5.8377999999999997</v>
      </c>
      <c r="Q48" s="405">
        <v>18.925999999999998</v>
      </c>
      <c r="R48" s="405">
        <v>11.9824</v>
      </c>
      <c r="S48" s="405">
        <v>10.4352</v>
      </c>
      <c r="T48" s="405">
        <v>1.7724</v>
      </c>
      <c r="U48" s="405">
        <v>3.1806000000000001</v>
      </c>
      <c r="V48" s="407">
        <v>3.6714000000000002</v>
      </c>
      <c r="W48" s="405">
        <v>4.9878</v>
      </c>
      <c r="X48" s="405">
        <v>6.8673000000000002</v>
      </c>
      <c r="Y48" s="405">
        <v>6.2047999999999996</v>
      </c>
      <c r="Z48" s="405">
        <v>6.3575999999999997</v>
      </c>
      <c r="AA48" s="405">
        <v>12.478</v>
      </c>
      <c r="AB48" s="405">
        <v>1.5601</v>
      </c>
      <c r="AC48" s="405">
        <v>3.5240999999999998</v>
      </c>
      <c r="AD48" s="405">
        <v>3.4517000000000002</v>
      </c>
      <c r="AE48" s="405">
        <v>15.9663</v>
      </c>
      <c r="AF48" s="405">
        <v>6.6905999999999999</v>
      </c>
      <c r="AG48" s="406"/>
      <c r="AH48" s="403">
        <v>7</v>
      </c>
      <c r="AI48" s="403">
        <v>5</v>
      </c>
      <c r="AJ48" s="403">
        <v>8</v>
      </c>
      <c r="AK48" s="403">
        <v>8</v>
      </c>
      <c r="AL48" s="403">
        <v>7</v>
      </c>
      <c r="AM48" s="403">
        <v>7</v>
      </c>
      <c r="AN48" s="403">
        <v>3</v>
      </c>
      <c r="AO48" s="403">
        <v>5</v>
      </c>
      <c r="AP48" s="403">
        <v>3</v>
      </c>
      <c r="AQ48" s="403">
        <v>2</v>
      </c>
      <c r="AR48" s="403">
        <v>5</v>
      </c>
      <c r="AS48" s="403">
        <v>5</v>
      </c>
      <c r="AT48" s="403">
        <v>3</v>
      </c>
      <c r="AU48" s="403">
        <v>8</v>
      </c>
      <c r="AV48" s="403">
        <v>4</v>
      </c>
      <c r="AW48" s="403">
        <v>6</v>
      </c>
      <c r="AX48" s="403">
        <v>2</v>
      </c>
      <c r="AY48" s="403">
        <v>5</v>
      </c>
      <c r="AZ48" s="406"/>
      <c r="BA48" s="410">
        <v>27.457265785879802</v>
      </c>
      <c r="BB48" s="410">
        <v>0</v>
      </c>
      <c r="BC48" s="410">
        <v>4.5188025166494297E-2</v>
      </c>
      <c r="BD48" s="410" t="s">
        <v>430</v>
      </c>
      <c r="BE48" s="402"/>
      <c r="BF48" s="405">
        <v>29.080994432299999</v>
      </c>
      <c r="BG48" s="405">
        <v>1.8102491304999999</v>
      </c>
      <c r="BH48" s="405">
        <v>16.0646365974</v>
      </c>
      <c r="BI48" s="402"/>
      <c r="BJ48" s="405">
        <v>20.490292969999999</v>
      </c>
      <c r="BK48" s="402"/>
      <c r="BL48" s="405">
        <v>58.823099999999997</v>
      </c>
      <c r="BM48" s="405">
        <v>7.0481400000000001</v>
      </c>
      <c r="BN48" s="405" t="s">
        <v>430</v>
      </c>
      <c r="BO48" s="405">
        <v>34.12876</v>
      </c>
      <c r="BP48" s="402"/>
      <c r="BQ48" s="405">
        <v>9.91</v>
      </c>
      <c r="BR48" s="405">
        <v>21.65</v>
      </c>
      <c r="BS48" s="405" t="s">
        <v>430</v>
      </c>
      <c r="BT48" s="405" t="s">
        <v>430</v>
      </c>
      <c r="BU48" s="405" t="s">
        <v>430</v>
      </c>
      <c r="BV48" s="405">
        <v>4.26</v>
      </c>
      <c r="BW48" s="402"/>
      <c r="BX48" s="401" t="s">
        <v>9373</v>
      </c>
      <c r="BY48" s="401" t="s">
        <v>9374</v>
      </c>
      <c r="BZ48" s="401" t="s">
        <v>9375</v>
      </c>
      <c r="CA48" s="401" t="s">
        <v>9376</v>
      </c>
      <c r="CB48" s="401" t="s">
        <v>9377</v>
      </c>
      <c r="CC48" s="402"/>
      <c r="CD48" s="411" t="s">
        <v>4767</v>
      </c>
    </row>
    <row r="49" spans="1:82" s="428" customFormat="1" x14ac:dyDescent="0.25">
      <c r="A49" s="345" t="s">
        <v>9378</v>
      </c>
      <c r="B49" s="373"/>
      <c r="C49" s="719">
        <v>43531</v>
      </c>
      <c r="D49" s="373"/>
      <c r="E49" s="346">
        <v>297.61</v>
      </c>
      <c r="F49" s="373"/>
      <c r="G49" s="347">
        <v>16.6037</v>
      </c>
      <c r="H49" s="373"/>
      <c r="I49" s="651">
        <v>3.48</v>
      </c>
      <c r="J49" s="651">
        <v>7.2</v>
      </c>
      <c r="K49" s="651">
        <v>2.65</v>
      </c>
      <c r="L49" s="651">
        <v>2.75</v>
      </c>
      <c r="M49" s="374"/>
      <c r="N49" s="348">
        <v>148.548</v>
      </c>
      <c r="O49" s="348">
        <v>32.370100000000001</v>
      </c>
      <c r="P49" s="348">
        <v>12.7814</v>
      </c>
      <c r="Q49" s="348">
        <v>46.540999999999997</v>
      </c>
      <c r="R49" s="348">
        <v>18.545100000000001</v>
      </c>
      <c r="S49" s="348">
        <v>15.319699999999999</v>
      </c>
      <c r="T49" s="348">
        <v>-2.7071999999999998</v>
      </c>
      <c r="U49" s="348">
        <v>-2.9306000000000001</v>
      </c>
      <c r="V49" s="350">
        <v>-2.1480999999999999</v>
      </c>
      <c r="W49" s="348">
        <v>2.0501</v>
      </c>
      <c r="X49" s="348">
        <v>7.9204999999999997</v>
      </c>
      <c r="Y49" s="348">
        <v>6.6365999999999996</v>
      </c>
      <c r="Z49" s="348" t="s">
        <v>430</v>
      </c>
      <c r="AA49" s="348">
        <v>20.851199999999999</v>
      </c>
      <c r="AB49" s="348">
        <v>-2.7616999999999998</v>
      </c>
      <c r="AC49" s="348">
        <v>-1.7282999999999999</v>
      </c>
      <c r="AD49" s="348">
        <v>-2.9727999999999999</v>
      </c>
      <c r="AE49" s="348">
        <v>29.506699999999999</v>
      </c>
      <c r="AF49" s="348">
        <v>7.1885000000000003</v>
      </c>
      <c r="AG49" s="374"/>
      <c r="AH49" s="346">
        <v>1</v>
      </c>
      <c r="AI49" s="346">
        <v>1</v>
      </c>
      <c r="AJ49" s="346">
        <v>7</v>
      </c>
      <c r="AK49" s="346">
        <v>3</v>
      </c>
      <c r="AL49" s="346">
        <v>2</v>
      </c>
      <c r="AM49" s="346">
        <v>5</v>
      </c>
      <c r="AN49" s="346">
        <v>9</v>
      </c>
      <c r="AO49" s="346">
        <v>9</v>
      </c>
      <c r="AP49" s="346">
        <v>7</v>
      </c>
      <c r="AQ49" s="346">
        <v>6</v>
      </c>
      <c r="AR49" s="346">
        <v>3</v>
      </c>
      <c r="AS49" s="346">
        <v>3</v>
      </c>
      <c r="AT49" s="346" t="s">
        <v>430</v>
      </c>
      <c r="AU49" s="346">
        <v>5</v>
      </c>
      <c r="AV49" s="346">
        <v>9</v>
      </c>
      <c r="AW49" s="346">
        <v>9</v>
      </c>
      <c r="AX49" s="346">
        <v>7</v>
      </c>
      <c r="AY49" s="346">
        <v>1</v>
      </c>
      <c r="AZ49" s="374"/>
      <c r="BA49" s="375">
        <v>69.407893991582995</v>
      </c>
      <c r="BB49" s="375">
        <v>0</v>
      </c>
      <c r="BC49" s="375">
        <v>3.9825358398194802E-2</v>
      </c>
      <c r="BD49" s="375" t="s">
        <v>430</v>
      </c>
      <c r="BE49" s="373"/>
      <c r="BF49" s="348">
        <v>53.798660273199999</v>
      </c>
      <c r="BG49" s="348">
        <v>35.918244418</v>
      </c>
      <c r="BH49" s="348">
        <v>1.4978087361000001</v>
      </c>
      <c r="BI49" s="373"/>
      <c r="BJ49" s="348">
        <v>28.92927229</v>
      </c>
      <c r="BK49" s="373"/>
      <c r="BL49" s="348">
        <v>54.5276</v>
      </c>
      <c r="BM49" s="348">
        <v>10.9299</v>
      </c>
      <c r="BN49" s="348">
        <v>5.1898499999999999</v>
      </c>
      <c r="BO49" s="348">
        <v>29.352650000000001</v>
      </c>
      <c r="BP49" s="373"/>
      <c r="BQ49" s="348">
        <v>9.0500000000000007</v>
      </c>
      <c r="BR49" s="348">
        <v>9.5299999999999994</v>
      </c>
      <c r="BS49" s="348">
        <v>3.08</v>
      </c>
      <c r="BT49" s="348">
        <v>1.51</v>
      </c>
      <c r="BU49" s="348">
        <v>0.72</v>
      </c>
      <c r="BV49" s="348">
        <v>47.16</v>
      </c>
      <c r="BW49" s="373"/>
      <c r="BX49" s="372" t="s">
        <v>9379</v>
      </c>
      <c r="BY49" s="372" t="s">
        <v>9380</v>
      </c>
      <c r="BZ49" s="372" t="s">
        <v>9381</v>
      </c>
      <c r="CA49" s="372" t="s">
        <v>9382</v>
      </c>
      <c r="CB49" s="372" t="s">
        <v>9383</v>
      </c>
      <c r="CC49" s="373"/>
      <c r="CD49" s="354" t="s">
        <v>3328</v>
      </c>
    </row>
    <row r="50" spans="1:82" s="428" customFormat="1" x14ac:dyDescent="0.25">
      <c r="A50" s="345" t="s">
        <v>9384</v>
      </c>
      <c r="B50" s="373"/>
      <c r="C50" s="719">
        <v>45728</v>
      </c>
      <c r="D50" s="373"/>
      <c r="E50" s="346">
        <v>290.45</v>
      </c>
      <c r="F50" s="373"/>
      <c r="G50" s="347">
        <v>11.334</v>
      </c>
      <c r="H50" s="373"/>
      <c r="I50" s="651">
        <v>5.17</v>
      </c>
      <c r="J50" s="651">
        <v>6.83</v>
      </c>
      <c r="K50" s="651">
        <v>3.87</v>
      </c>
      <c r="L50" s="651">
        <v>3.98</v>
      </c>
      <c r="M50" s="374"/>
      <c r="N50" s="348">
        <v>54.829000000000001</v>
      </c>
      <c r="O50" s="348">
        <v>12.258100000000001</v>
      </c>
      <c r="P50" s="348">
        <v>12.913500000000001</v>
      </c>
      <c r="Q50" s="348">
        <v>29.544699999999999</v>
      </c>
      <c r="R50" s="348">
        <v>13.633100000000001</v>
      </c>
      <c r="S50" s="348">
        <v>12.903</v>
      </c>
      <c r="T50" s="348">
        <v>1.1568000000000001</v>
      </c>
      <c r="U50" s="348">
        <v>4.2225999999999999</v>
      </c>
      <c r="V50" s="350">
        <v>7.3803999999999998</v>
      </c>
      <c r="W50" s="348" t="s">
        <v>430</v>
      </c>
      <c r="X50" s="348" t="s">
        <v>430</v>
      </c>
      <c r="Y50" s="348" t="s">
        <v>430</v>
      </c>
      <c r="Z50" s="348" t="s">
        <v>430</v>
      </c>
      <c r="AA50" s="348">
        <v>16.443200000000001</v>
      </c>
      <c r="AB50" s="348">
        <v>1.3333999999999999</v>
      </c>
      <c r="AC50" s="348">
        <v>4.8068999999999997</v>
      </c>
      <c r="AD50" s="348">
        <v>6.7335000000000003</v>
      </c>
      <c r="AE50" s="348">
        <v>18.9556</v>
      </c>
      <c r="AF50" s="348">
        <v>10.2361</v>
      </c>
      <c r="AG50" s="374"/>
      <c r="AH50" s="346">
        <v>6</v>
      </c>
      <c r="AI50" s="346">
        <v>4</v>
      </c>
      <c r="AJ50" s="346">
        <v>6</v>
      </c>
      <c r="AK50" s="346">
        <v>6</v>
      </c>
      <c r="AL50" s="346">
        <v>6</v>
      </c>
      <c r="AM50" s="346">
        <v>6</v>
      </c>
      <c r="AN50" s="346">
        <v>5</v>
      </c>
      <c r="AO50" s="346">
        <v>4</v>
      </c>
      <c r="AP50" s="346">
        <v>1</v>
      </c>
      <c r="AQ50" s="346" t="s">
        <v>430</v>
      </c>
      <c r="AR50" s="346" t="s">
        <v>430</v>
      </c>
      <c r="AS50" s="346" t="s">
        <v>430</v>
      </c>
      <c r="AT50" s="346" t="s">
        <v>430</v>
      </c>
      <c r="AU50" s="346">
        <v>6</v>
      </c>
      <c r="AV50" s="346">
        <v>5</v>
      </c>
      <c r="AW50" s="346">
        <v>4</v>
      </c>
      <c r="AX50" s="346">
        <v>1</v>
      </c>
      <c r="AY50" s="346">
        <v>4</v>
      </c>
      <c r="AZ50" s="374"/>
      <c r="BA50" s="375">
        <v>49.204542497301603</v>
      </c>
      <c r="BB50" s="375">
        <v>0</v>
      </c>
      <c r="BC50" s="375">
        <v>6.0762748146819701E-2</v>
      </c>
      <c r="BD50" s="375" t="s">
        <v>430</v>
      </c>
      <c r="BE50" s="373"/>
      <c r="BF50" s="348">
        <v>46.726719505200002</v>
      </c>
      <c r="BG50" s="348">
        <v>6.7339001568999999</v>
      </c>
      <c r="BH50" s="348">
        <v>6.9390276683999996</v>
      </c>
      <c r="BI50" s="373"/>
      <c r="BJ50" s="348">
        <v>19.366724430000001</v>
      </c>
      <c r="BK50" s="373"/>
      <c r="BL50" s="348">
        <v>49.8142</v>
      </c>
      <c r="BM50" s="348">
        <v>11.912800000000001</v>
      </c>
      <c r="BN50" s="348">
        <v>4.4894800000000004</v>
      </c>
      <c r="BO50" s="348">
        <v>33.783520000000003</v>
      </c>
      <c r="BP50" s="373"/>
      <c r="BQ50" s="348">
        <v>16.920000000000002</v>
      </c>
      <c r="BR50" s="348">
        <v>2.38</v>
      </c>
      <c r="BS50" s="348">
        <v>0.69</v>
      </c>
      <c r="BT50" s="348" t="s">
        <v>430</v>
      </c>
      <c r="BU50" s="348" t="s">
        <v>430</v>
      </c>
      <c r="BV50" s="348">
        <v>13.75</v>
      </c>
      <c r="BW50" s="373"/>
      <c r="BX50" s="372" t="s">
        <v>9385</v>
      </c>
      <c r="BY50" s="372" t="s">
        <v>9386</v>
      </c>
      <c r="BZ50" s="372" t="s">
        <v>9387</v>
      </c>
      <c r="CA50" s="372" t="s">
        <v>9388</v>
      </c>
      <c r="CB50" s="372" t="s">
        <v>6595</v>
      </c>
      <c r="CC50" s="373"/>
      <c r="CD50" s="354" t="s">
        <v>554</v>
      </c>
    </row>
    <row r="51" spans="1:82" s="428" customFormat="1" x14ac:dyDescent="0.25">
      <c r="A51" s="345" t="s">
        <v>9389</v>
      </c>
      <c r="B51" s="373"/>
      <c r="C51" s="719">
        <v>35634</v>
      </c>
      <c r="D51" s="373"/>
      <c r="E51" s="889">
        <v>284.62</v>
      </c>
      <c r="F51" s="373"/>
      <c r="G51" s="347" t="s">
        <v>430</v>
      </c>
      <c r="H51" s="373"/>
      <c r="I51" s="651" t="s">
        <v>430</v>
      </c>
      <c r="J51" s="651" t="s">
        <v>430</v>
      </c>
      <c r="K51" s="651" t="s">
        <v>430</v>
      </c>
      <c r="L51" s="651" t="s">
        <v>430</v>
      </c>
      <c r="M51" s="374"/>
      <c r="N51" s="348" t="s">
        <v>430</v>
      </c>
      <c r="O51" s="348" t="s">
        <v>430</v>
      </c>
      <c r="P51" s="348" t="s">
        <v>430</v>
      </c>
      <c r="Q51" s="348" t="s">
        <v>430</v>
      </c>
      <c r="R51" s="348" t="s">
        <v>430</v>
      </c>
      <c r="S51" s="348" t="s">
        <v>430</v>
      </c>
      <c r="T51" s="348" t="s">
        <v>430</v>
      </c>
      <c r="U51" s="348" t="s">
        <v>430</v>
      </c>
      <c r="V51" s="350" t="s">
        <v>430</v>
      </c>
      <c r="W51" s="348" t="s">
        <v>430</v>
      </c>
      <c r="X51" s="348" t="s">
        <v>430</v>
      </c>
      <c r="Y51" s="348" t="s">
        <v>430</v>
      </c>
      <c r="Z51" s="348" t="s">
        <v>430</v>
      </c>
      <c r="AA51" s="348" t="s">
        <v>430</v>
      </c>
      <c r="AB51" s="348" t="s">
        <v>430</v>
      </c>
      <c r="AC51" s="348" t="s">
        <v>430</v>
      </c>
      <c r="AD51" s="348" t="s">
        <v>430</v>
      </c>
      <c r="AE51" s="348" t="s">
        <v>430</v>
      </c>
      <c r="AF51" s="348" t="s">
        <v>430</v>
      </c>
      <c r="AG51" s="374"/>
      <c r="AH51" s="346" t="s">
        <v>430</v>
      </c>
      <c r="AI51" s="346" t="s">
        <v>430</v>
      </c>
      <c r="AJ51" s="346" t="s">
        <v>430</v>
      </c>
      <c r="AK51" s="346" t="s">
        <v>430</v>
      </c>
      <c r="AL51" s="346" t="s">
        <v>430</v>
      </c>
      <c r="AM51" s="346" t="s">
        <v>430</v>
      </c>
      <c r="AN51" s="346" t="s">
        <v>430</v>
      </c>
      <c r="AO51" s="346" t="s">
        <v>430</v>
      </c>
      <c r="AP51" s="346" t="s">
        <v>430</v>
      </c>
      <c r="AQ51" s="346" t="s">
        <v>430</v>
      </c>
      <c r="AR51" s="346" t="s">
        <v>430</v>
      </c>
      <c r="AS51" s="346" t="s">
        <v>430</v>
      </c>
      <c r="AT51" s="346" t="s">
        <v>430</v>
      </c>
      <c r="AU51" s="346" t="s">
        <v>430</v>
      </c>
      <c r="AV51" s="346" t="s">
        <v>430</v>
      </c>
      <c r="AW51" s="346" t="s">
        <v>430</v>
      </c>
      <c r="AX51" s="346" t="s">
        <v>430</v>
      </c>
      <c r="AY51" s="346" t="s">
        <v>430</v>
      </c>
      <c r="AZ51" s="374"/>
      <c r="BA51" s="375">
        <v>37.982399607579701</v>
      </c>
      <c r="BB51" s="375">
        <v>0</v>
      </c>
      <c r="BC51" s="375">
        <v>0.107205728291142</v>
      </c>
      <c r="BD51" s="375" t="s">
        <v>430</v>
      </c>
      <c r="BE51" s="373"/>
      <c r="BF51" s="348" t="s">
        <v>430</v>
      </c>
      <c r="BG51" s="348" t="s">
        <v>430</v>
      </c>
      <c r="BH51" s="348" t="s">
        <v>430</v>
      </c>
      <c r="BI51" s="373"/>
      <c r="BJ51" s="348" t="s">
        <v>430</v>
      </c>
      <c r="BK51" s="373"/>
      <c r="BL51" s="348" t="s">
        <v>430</v>
      </c>
      <c r="BM51" s="348" t="s">
        <v>430</v>
      </c>
      <c r="BN51" s="348" t="s">
        <v>430</v>
      </c>
      <c r="BO51" s="348" t="s">
        <v>430</v>
      </c>
      <c r="BP51" s="373"/>
      <c r="BQ51" s="348" t="s">
        <v>430</v>
      </c>
      <c r="BR51" s="348" t="s">
        <v>430</v>
      </c>
      <c r="BS51" s="348" t="s">
        <v>430</v>
      </c>
      <c r="BT51" s="348" t="s">
        <v>430</v>
      </c>
      <c r="BU51" s="348" t="s">
        <v>430</v>
      </c>
      <c r="BV51" s="348" t="s">
        <v>430</v>
      </c>
      <c r="BW51" s="373"/>
      <c r="BX51" s="372" t="s">
        <v>430</v>
      </c>
      <c r="BY51" s="372" t="s">
        <v>430</v>
      </c>
      <c r="BZ51" s="372" t="s">
        <v>430</v>
      </c>
      <c r="CA51" s="372" t="s">
        <v>430</v>
      </c>
      <c r="CB51" s="372" t="s">
        <v>430</v>
      </c>
      <c r="CC51" s="373"/>
      <c r="CD51" s="354" t="s">
        <v>4767</v>
      </c>
    </row>
    <row r="52" spans="1:82" s="428" customFormat="1" x14ac:dyDescent="0.25">
      <c r="A52" s="345" t="s">
        <v>9390</v>
      </c>
      <c r="B52" s="373"/>
      <c r="C52" s="719">
        <v>43671</v>
      </c>
      <c r="D52" s="373"/>
      <c r="E52" s="346">
        <v>278.27999999999997</v>
      </c>
      <c r="F52" s="373"/>
      <c r="G52" s="347">
        <v>17.1953</v>
      </c>
      <c r="H52" s="373"/>
      <c r="I52" s="651">
        <v>3.11</v>
      </c>
      <c r="J52" s="651">
        <v>7.39</v>
      </c>
      <c r="K52" s="651">
        <v>2.52</v>
      </c>
      <c r="L52" s="651">
        <v>2.66</v>
      </c>
      <c r="M52" s="374"/>
      <c r="N52" s="348">
        <v>69.756699999999995</v>
      </c>
      <c r="O52" s="348">
        <v>9.1388999999999996</v>
      </c>
      <c r="P52" s="348">
        <v>20.793800000000001</v>
      </c>
      <c r="Q52" s="348">
        <v>48.226700000000001</v>
      </c>
      <c r="R52" s="348">
        <v>16.0929</v>
      </c>
      <c r="S52" s="348">
        <v>17.670200000000001</v>
      </c>
      <c r="T52" s="348">
        <v>1.087</v>
      </c>
      <c r="U52" s="348">
        <v>4.4667000000000003</v>
      </c>
      <c r="V52" s="350">
        <v>3.9241999999999999</v>
      </c>
      <c r="W52" s="348">
        <v>5.6950000000000003</v>
      </c>
      <c r="X52" s="348">
        <v>8.9882000000000009</v>
      </c>
      <c r="Y52" s="348">
        <v>7.7077999999999998</v>
      </c>
      <c r="Z52" s="348" t="s">
        <v>430</v>
      </c>
      <c r="AA52" s="348">
        <v>24.479900000000001</v>
      </c>
      <c r="AB52" s="348">
        <v>1.1685000000000001</v>
      </c>
      <c r="AC52" s="348">
        <v>5.3182</v>
      </c>
      <c r="AD52" s="348">
        <v>3.0034999999999998</v>
      </c>
      <c r="AE52" s="348">
        <v>15.6434</v>
      </c>
      <c r="AF52" s="348">
        <v>8.1473999999999993</v>
      </c>
      <c r="AG52" s="374"/>
      <c r="AH52" s="346">
        <v>4</v>
      </c>
      <c r="AI52" s="346">
        <v>7</v>
      </c>
      <c r="AJ52" s="346">
        <v>4</v>
      </c>
      <c r="AK52" s="346">
        <v>1</v>
      </c>
      <c r="AL52" s="346">
        <v>3</v>
      </c>
      <c r="AM52" s="346">
        <v>2</v>
      </c>
      <c r="AN52" s="346">
        <v>6</v>
      </c>
      <c r="AO52" s="346">
        <v>3</v>
      </c>
      <c r="AP52" s="346">
        <v>2</v>
      </c>
      <c r="AQ52" s="346">
        <v>1</v>
      </c>
      <c r="AR52" s="346">
        <v>1</v>
      </c>
      <c r="AS52" s="346">
        <v>1</v>
      </c>
      <c r="AT52" s="346" t="s">
        <v>430</v>
      </c>
      <c r="AU52" s="346">
        <v>2</v>
      </c>
      <c r="AV52" s="346">
        <v>6</v>
      </c>
      <c r="AW52" s="346">
        <v>1</v>
      </c>
      <c r="AX52" s="346">
        <v>3</v>
      </c>
      <c r="AY52" s="346">
        <v>6</v>
      </c>
      <c r="AZ52" s="374"/>
      <c r="BA52" s="375">
        <v>60.168176583772798</v>
      </c>
      <c r="BB52" s="375">
        <v>0</v>
      </c>
      <c r="BC52" s="375">
        <v>5.7143767385337503E-2</v>
      </c>
      <c r="BD52" s="375" t="s">
        <v>430</v>
      </c>
      <c r="BE52" s="373"/>
      <c r="BF52" s="348">
        <v>55.274405987000002</v>
      </c>
      <c r="BG52" s="348">
        <v>30.870730508699999</v>
      </c>
      <c r="BH52" s="348">
        <v>1.7905117590999999</v>
      </c>
      <c r="BI52" s="373"/>
      <c r="BJ52" s="348">
        <v>40.11036945</v>
      </c>
      <c r="BK52" s="373"/>
      <c r="BL52" s="348">
        <v>47.960700000000003</v>
      </c>
      <c r="BM52" s="348">
        <v>13.5129</v>
      </c>
      <c r="BN52" s="348">
        <v>5.4080199999999996</v>
      </c>
      <c r="BO52" s="348">
        <v>33.118380000000002</v>
      </c>
      <c r="BP52" s="373"/>
      <c r="BQ52" s="348">
        <v>9.5500000000000007</v>
      </c>
      <c r="BR52" s="348">
        <v>17</v>
      </c>
      <c r="BS52" s="348">
        <v>2.25</v>
      </c>
      <c r="BT52" s="348" t="s">
        <v>430</v>
      </c>
      <c r="BU52" s="348" t="s">
        <v>430</v>
      </c>
      <c r="BV52" s="348">
        <v>31.09</v>
      </c>
      <c r="BW52" s="373"/>
      <c r="BX52" s="372" t="s">
        <v>9391</v>
      </c>
      <c r="BY52" s="372" t="s">
        <v>9392</v>
      </c>
      <c r="BZ52" s="372" t="s">
        <v>9393</v>
      </c>
      <c r="CA52" s="372" t="s">
        <v>9394</v>
      </c>
      <c r="CB52" s="372" t="s">
        <v>9395</v>
      </c>
      <c r="CC52" s="373"/>
      <c r="CD52" s="354" t="s">
        <v>463</v>
      </c>
    </row>
    <row r="53" spans="1:82" s="428" customFormat="1" x14ac:dyDescent="0.25">
      <c r="A53" s="345" t="s">
        <v>9396</v>
      </c>
      <c r="B53" s="373"/>
      <c r="C53" s="719">
        <v>43321</v>
      </c>
      <c r="D53" s="373"/>
      <c r="E53" s="346">
        <v>141.12899999999999</v>
      </c>
      <c r="F53" s="373"/>
      <c r="G53" s="347">
        <v>17.28</v>
      </c>
      <c r="H53" s="373"/>
      <c r="I53" s="651">
        <v>2.5499999999999998</v>
      </c>
      <c r="J53" s="651">
        <v>6.8</v>
      </c>
      <c r="K53" s="651">
        <v>1.99</v>
      </c>
      <c r="L53" s="651">
        <v>2.14</v>
      </c>
      <c r="M53" s="374"/>
      <c r="N53" s="348">
        <v>63.478299999999997</v>
      </c>
      <c r="O53" s="348">
        <v>12.6957</v>
      </c>
      <c r="P53" s="348">
        <v>24.252500000000001</v>
      </c>
      <c r="Q53" s="348">
        <v>47.626100000000001</v>
      </c>
      <c r="R53" s="348">
        <v>25.5396</v>
      </c>
      <c r="S53" s="348">
        <v>16.251999999999999</v>
      </c>
      <c r="T53" s="348">
        <v>1.4024000000000001</v>
      </c>
      <c r="U53" s="348">
        <v>3.1682000000000001</v>
      </c>
      <c r="V53" s="350">
        <v>3.3492999999999999</v>
      </c>
      <c r="W53" s="348">
        <v>4.1185</v>
      </c>
      <c r="X53" s="348">
        <v>7.4082999999999997</v>
      </c>
      <c r="Y53" s="348">
        <v>6.2821999999999996</v>
      </c>
      <c r="Z53" s="348" t="s">
        <v>430</v>
      </c>
      <c r="AA53" s="348">
        <v>21.118600000000001</v>
      </c>
      <c r="AB53" s="348">
        <v>1.7036</v>
      </c>
      <c r="AC53" s="348">
        <v>4.1574</v>
      </c>
      <c r="AD53" s="348">
        <v>2.5945999999999998</v>
      </c>
      <c r="AE53" s="348">
        <v>28.176400000000001</v>
      </c>
      <c r="AF53" s="348">
        <v>7.1882999999999999</v>
      </c>
      <c r="AG53" s="374"/>
      <c r="AH53" s="346">
        <v>5</v>
      </c>
      <c r="AI53" s="346">
        <v>3</v>
      </c>
      <c r="AJ53" s="346">
        <v>2</v>
      </c>
      <c r="AK53" s="346">
        <v>2</v>
      </c>
      <c r="AL53" s="346">
        <v>1</v>
      </c>
      <c r="AM53" s="346">
        <v>4</v>
      </c>
      <c r="AN53" s="346">
        <v>4</v>
      </c>
      <c r="AO53" s="346">
        <v>6</v>
      </c>
      <c r="AP53" s="346">
        <v>4</v>
      </c>
      <c r="AQ53" s="346">
        <v>5</v>
      </c>
      <c r="AR53" s="346">
        <v>4</v>
      </c>
      <c r="AS53" s="346">
        <v>4</v>
      </c>
      <c r="AT53" s="346" t="s">
        <v>430</v>
      </c>
      <c r="AU53" s="346">
        <v>4</v>
      </c>
      <c r="AV53" s="346">
        <v>3</v>
      </c>
      <c r="AW53" s="346">
        <v>5</v>
      </c>
      <c r="AX53" s="346">
        <v>4</v>
      </c>
      <c r="AY53" s="346">
        <v>2</v>
      </c>
      <c r="AZ53" s="374"/>
      <c r="BA53" s="375">
        <v>54.402804640926803</v>
      </c>
      <c r="BB53" s="375">
        <v>0</v>
      </c>
      <c r="BC53" s="375">
        <v>3.3572040557338603E-2</v>
      </c>
      <c r="BD53" s="375" t="s">
        <v>430</v>
      </c>
      <c r="BE53" s="373"/>
      <c r="BF53" s="348">
        <v>43.120418475599998</v>
      </c>
      <c r="BG53" s="348">
        <v>23.998163265399999</v>
      </c>
      <c r="BH53" s="348">
        <v>1.796821615</v>
      </c>
      <c r="BI53" s="373"/>
      <c r="BJ53" s="348">
        <v>35.237933849999997</v>
      </c>
      <c r="BK53" s="373"/>
      <c r="BL53" s="348">
        <v>38.64</v>
      </c>
      <c r="BM53" s="348">
        <v>17.2422</v>
      </c>
      <c r="BN53" s="348">
        <v>12.031000000000001</v>
      </c>
      <c r="BO53" s="348">
        <v>32.086799999999997</v>
      </c>
      <c r="BP53" s="373"/>
      <c r="BQ53" s="348">
        <v>5.03</v>
      </c>
      <c r="BR53" s="348">
        <v>17.52</v>
      </c>
      <c r="BS53" s="348" t="s">
        <v>430</v>
      </c>
      <c r="BT53" s="348" t="s">
        <v>430</v>
      </c>
      <c r="BU53" s="348" t="s">
        <v>430</v>
      </c>
      <c r="BV53" s="348">
        <v>9.5399999999999991</v>
      </c>
      <c r="BW53" s="373"/>
      <c r="BX53" s="372" t="s">
        <v>9397</v>
      </c>
      <c r="BY53" s="372" t="s">
        <v>9398</v>
      </c>
      <c r="BZ53" s="372" t="s">
        <v>9399</v>
      </c>
      <c r="CA53" s="372" t="s">
        <v>9400</v>
      </c>
      <c r="CB53" s="372" t="s">
        <v>9401</v>
      </c>
      <c r="CC53" s="373"/>
      <c r="CD53" s="354" t="s">
        <v>547</v>
      </c>
    </row>
    <row r="54" spans="1:82" s="428" customFormat="1" x14ac:dyDescent="0.25">
      <c r="A54" s="345" t="s">
        <v>9402</v>
      </c>
      <c r="B54" s="373"/>
      <c r="C54" s="719">
        <v>38022</v>
      </c>
      <c r="D54" s="373"/>
      <c r="E54" s="346">
        <v>59.872100000000003</v>
      </c>
      <c r="F54" s="373"/>
      <c r="G54" s="347">
        <v>50.5197</v>
      </c>
      <c r="H54" s="373"/>
      <c r="I54" s="651">
        <v>5.57</v>
      </c>
      <c r="J54" s="651">
        <v>7.13</v>
      </c>
      <c r="K54" s="651">
        <v>4.28</v>
      </c>
      <c r="L54" s="651" t="s">
        <v>430</v>
      </c>
      <c r="M54" s="374"/>
      <c r="N54" s="348">
        <v>79.647400000000005</v>
      </c>
      <c r="O54" s="348">
        <v>12.955500000000001</v>
      </c>
      <c r="P54" s="348">
        <v>15.1647</v>
      </c>
      <c r="Q54" s="348">
        <v>31.140499999999999</v>
      </c>
      <c r="R54" s="348">
        <v>14.4703</v>
      </c>
      <c r="S54" s="348">
        <v>9.7568999999999999</v>
      </c>
      <c r="T54" s="348">
        <v>0.66830000000000001</v>
      </c>
      <c r="U54" s="348">
        <v>2.5691999999999999</v>
      </c>
      <c r="V54" s="350">
        <v>2.9224999999999999</v>
      </c>
      <c r="W54" s="348">
        <v>4.6326999999999998</v>
      </c>
      <c r="X54" s="348">
        <v>6.1643999999999997</v>
      </c>
      <c r="Y54" s="348">
        <v>5.8829000000000002</v>
      </c>
      <c r="Z54" s="348">
        <v>6.7854000000000001</v>
      </c>
      <c r="AA54" s="348">
        <v>13.5168</v>
      </c>
      <c r="AB54" s="348">
        <v>0.72789999999999999</v>
      </c>
      <c r="AC54" s="348">
        <v>3.1271</v>
      </c>
      <c r="AD54" s="348">
        <v>2.4981</v>
      </c>
      <c r="AE54" s="348">
        <v>20.5913</v>
      </c>
      <c r="AF54" s="348">
        <v>7.5</v>
      </c>
      <c r="AG54" s="374"/>
      <c r="AH54" s="346">
        <v>3</v>
      </c>
      <c r="AI54" s="346">
        <v>2</v>
      </c>
      <c r="AJ54" s="346">
        <v>5</v>
      </c>
      <c r="AK54" s="346">
        <v>5</v>
      </c>
      <c r="AL54" s="346">
        <v>5</v>
      </c>
      <c r="AM54" s="346">
        <v>9</v>
      </c>
      <c r="AN54" s="346">
        <v>7</v>
      </c>
      <c r="AO54" s="346">
        <v>7</v>
      </c>
      <c r="AP54" s="346">
        <v>5</v>
      </c>
      <c r="AQ54" s="346">
        <v>4</v>
      </c>
      <c r="AR54" s="346">
        <v>6</v>
      </c>
      <c r="AS54" s="346">
        <v>6</v>
      </c>
      <c r="AT54" s="346">
        <v>1</v>
      </c>
      <c r="AU54" s="346">
        <v>7</v>
      </c>
      <c r="AV54" s="346">
        <v>7</v>
      </c>
      <c r="AW54" s="346">
        <v>7</v>
      </c>
      <c r="AX54" s="346">
        <v>5</v>
      </c>
      <c r="AY54" s="346">
        <v>3</v>
      </c>
      <c r="AZ54" s="374"/>
      <c r="BA54" s="375">
        <v>31.804039698287799</v>
      </c>
      <c r="BB54" s="375">
        <v>0</v>
      </c>
      <c r="BC54" s="375">
        <v>1.6516396147028899E-2</v>
      </c>
      <c r="BD54" s="375" t="s">
        <v>430</v>
      </c>
      <c r="BE54" s="373"/>
      <c r="BF54" s="348">
        <v>29.567436337499998</v>
      </c>
      <c r="BG54" s="348">
        <v>9.0039494373999993</v>
      </c>
      <c r="BH54" s="348">
        <v>3.2838296731000001</v>
      </c>
      <c r="BI54" s="373"/>
      <c r="BJ54" s="348">
        <v>20.423746869999999</v>
      </c>
      <c r="BK54" s="373"/>
      <c r="BL54" s="348">
        <v>59.468800000000002</v>
      </c>
      <c r="BM54" s="348">
        <v>6.0386100000000003</v>
      </c>
      <c r="BN54" s="348">
        <v>0.357207</v>
      </c>
      <c r="BO54" s="348">
        <v>34.135382999999997</v>
      </c>
      <c r="BP54" s="373"/>
      <c r="BQ54" s="348">
        <v>13.52</v>
      </c>
      <c r="BR54" s="348">
        <v>5.15</v>
      </c>
      <c r="BS54" s="348" t="s">
        <v>430</v>
      </c>
      <c r="BT54" s="348" t="s">
        <v>430</v>
      </c>
      <c r="BU54" s="348">
        <v>0.01</v>
      </c>
      <c r="BV54" s="348">
        <v>60.9</v>
      </c>
      <c r="BW54" s="373"/>
      <c r="BX54" s="372" t="s">
        <v>9403</v>
      </c>
      <c r="BY54" s="372" t="s">
        <v>9404</v>
      </c>
      <c r="BZ54" s="372" t="s">
        <v>581</v>
      </c>
      <c r="CA54" s="372" t="s">
        <v>9405</v>
      </c>
      <c r="CB54" s="372" t="s">
        <v>9406</v>
      </c>
      <c r="CC54" s="373"/>
      <c r="CD54" s="354" t="s">
        <v>554</v>
      </c>
    </row>
    <row r="55" spans="1:82" s="428" customFormat="1" x14ac:dyDescent="0.25">
      <c r="A55" s="345" t="s">
        <v>9407</v>
      </c>
      <c r="B55" s="373"/>
      <c r="C55" s="719">
        <v>45862</v>
      </c>
      <c r="D55" s="373"/>
      <c r="E55" s="346">
        <v>51.3705</v>
      </c>
      <c r="F55" s="373"/>
      <c r="G55" s="347">
        <v>10.431800000000001</v>
      </c>
      <c r="H55" s="373"/>
      <c r="I55" s="651" t="s">
        <v>430</v>
      </c>
      <c r="J55" s="651" t="s">
        <v>430</v>
      </c>
      <c r="K55" s="651" t="s">
        <v>430</v>
      </c>
      <c r="L55" s="651" t="s">
        <v>430</v>
      </c>
      <c r="M55" s="374"/>
      <c r="N55" s="348">
        <v>81.355800000000002</v>
      </c>
      <c r="O55" s="348">
        <v>-4.1962999999999999</v>
      </c>
      <c r="P55" s="348">
        <v>25.011700000000001</v>
      </c>
      <c r="Q55" s="348">
        <v>45.672400000000003</v>
      </c>
      <c r="R55" s="348">
        <v>15.558</v>
      </c>
      <c r="S55" s="348">
        <v>24.962199999999999</v>
      </c>
      <c r="T55" s="348">
        <v>6.4981</v>
      </c>
      <c r="U55" s="348">
        <v>4.8559000000000001</v>
      </c>
      <c r="V55" s="350" t="s">
        <v>430</v>
      </c>
      <c r="W55" s="348" t="s">
        <v>430</v>
      </c>
      <c r="X55" s="348" t="s">
        <v>430</v>
      </c>
      <c r="Y55" s="348" t="s">
        <v>430</v>
      </c>
      <c r="Z55" s="348" t="s">
        <v>430</v>
      </c>
      <c r="AA55" s="348">
        <v>31.455500000000001</v>
      </c>
      <c r="AB55" s="348">
        <v>6.9585999999999997</v>
      </c>
      <c r="AC55" s="348">
        <v>5.2358000000000002</v>
      </c>
      <c r="AD55" s="348" t="s">
        <v>430</v>
      </c>
      <c r="AE55" s="348">
        <v>9.2247000000000003</v>
      </c>
      <c r="AF55" s="348">
        <v>4.7046999999999999</v>
      </c>
      <c r="AG55" s="374"/>
      <c r="AH55" s="346">
        <v>2</v>
      </c>
      <c r="AI55" s="346">
        <v>8</v>
      </c>
      <c r="AJ55" s="346">
        <v>1</v>
      </c>
      <c r="AK55" s="346">
        <v>4</v>
      </c>
      <c r="AL55" s="346">
        <v>4</v>
      </c>
      <c r="AM55" s="346">
        <v>1</v>
      </c>
      <c r="AN55" s="346">
        <v>1</v>
      </c>
      <c r="AO55" s="346">
        <v>2</v>
      </c>
      <c r="AP55" s="346" t="s">
        <v>430</v>
      </c>
      <c r="AQ55" s="346" t="s">
        <v>430</v>
      </c>
      <c r="AR55" s="346" t="s">
        <v>430</v>
      </c>
      <c r="AS55" s="346" t="s">
        <v>430</v>
      </c>
      <c r="AT55" s="346" t="s">
        <v>430</v>
      </c>
      <c r="AU55" s="346">
        <v>1</v>
      </c>
      <c r="AV55" s="346">
        <v>1</v>
      </c>
      <c r="AW55" s="346">
        <v>2</v>
      </c>
      <c r="AX55" s="346" t="s">
        <v>430</v>
      </c>
      <c r="AY55" s="346">
        <v>8</v>
      </c>
      <c r="AZ55" s="374"/>
      <c r="BA55" s="375">
        <v>83.126099423643097</v>
      </c>
      <c r="BB55" s="375">
        <v>0</v>
      </c>
      <c r="BC55" s="375">
        <v>-1.52567672526149E-2</v>
      </c>
      <c r="BD55" s="375" t="s">
        <v>430</v>
      </c>
      <c r="BE55" s="373"/>
      <c r="BF55" s="348">
        <v>45.145998406499999</v>
      </c>
      <c r="BG55" s="348">
        <v>16.835113463199999</v>
      </c>
      <c r="BH55" s="348">
        <v>2.6816569133999999</v>
      </c>
      <c r="BI55" s="373"/>
      <c r="BJ55" s="348">
        <v>38.864921240000001</v>
      </c>
      <c r="BK55" s="373"/>
      <c r="BL55" s="348">
        <v>46.230200000000004</v>
      </c>
      <c r="BM55" s="348">
        <v>15.7936</v>
      </c>
      <c r="BN55" s="348">
        <v>5.5361700000000003</v>
      </c>
      <c r="BO55" s="348">
        <v>32.44003</v>
      </c>
      <c r="BP55" s="373"/>
      <c r="BQ55" s="348" t="s">
        <v>430</v>
      </c>
      <c r="BR55" s="348">
        <v>10.66</v>
      </c>
      <c r="BS55" s="348" t="s">
        <v>430</v>
      </c>
      <c r="BT55" s="348" t="s">
        <v>430</v>
      </c>
      <c r="BU55" s="348" t="s">
        <v>430</v>
      </c>
      <c r="BV55" s="348">
        <v>21.78</v>
      </c>
      <c r="BW55" s="373"/>
      <c r="BX55" s="372" t="s">
        <v>9408</v>
      </c>
      <c r="BY55" s="372" t="s">
        <v>9409</v>
      </c>
      <c r="BZ55" s="372" t="s">
        <v>9410</v>
      </c>
      <c r="CA55" s="372" t="s">
        <v>9411</v>
      </c>
      <c r="CB55" s="372" t="s">
        <v>9412</v>
      </c>
      <c r="CC55" s="373"/>
      <c r="CD55" s="354" t="s">
        <v>547</v>
      </c>
    </row>
    <row r="56" spans="1:82" s="428" customFormat="1" x14ac:dyDescent="0.25">
      <c r="A56" s="345" t="s">
        <v>9413</v>
      </c>
      <c r="B56" s="373"/>
      <c r="C56" s="719">
        <v>45888</v>
      </c>
      <c r="D56" s="373"/>
      <c r="E56" s="346">
        <v>37.06</v>
      </c>
      <c r="F56" s="373"/>
      <c r="G56" s="347">
        <v>10.393000000000001</v>
      </c>
      <c r="H56" s="373"/>
      <c r="I56" s="651">
        <v>0.49863000000000002</v>
      </c>
      <c r="J56" s="651">
        <v>7.17</v>
      </c>
      <c r="K56" s="651">
        <v>0.46575</v>
      </c>
      <c r="L56" s="651">
        <v>0.49863000000000002</v>
      </c>
      <c r="M56" s="374"/>
      <c r="N56" s="348">
        <v>-3.5116000000000001</v>
      </c>
      <c r="O56" s="348">
        <v>10.5512</v>
      </c>
      <c r="P56" s="348">
        <v>22.1692</v>
      </c>
      <c r="Q56" s="348">
        <v>22.008700000000001</v>
      </c>
      <c r="R56" s="348">
        <v>4.3806000000000003</v>
      </c>
      <c r="S56" s="348">
        <v>10.1798</v>
      </c>
      <c r="T56" s="348">
        <v>4.4983000000000004</v>
      </c>
      <c r="U56" s="348">
        <v>4.9078999999999997</v>
      </c>
      <c r="V56" s="350" t="s">
        <v>430</v>
      </c>
      <c r="W56" s="348" t="s">
        <v>430</v>
      </c>
      <c r="X56" s="348" t="s">
        <v>430</v>
      </c>
      <c r="Y56" s="348" t="s">
        <v>430</v>
      </c>
      <c r="Z56" s="348" t="s">
        <v>430</v>
      </c>
      <c r="AA56" s="348">
        <v>11.714700000000001</v>
      </c>
      <c r="AB56" s="348">
        <v>4.4687000000000001</v>
      </c>
      <c r="AC56" s="348">
        <v>5.2022000000000004</v>
      </c>
      <c r="AD56" s="348" t="s">
        <v>430</v>
      </c>
      <c r="AE56" s="348">
        <v>11.5761</v>
      </c>
      <c r="AF56" s="348">
        <v>4.6421999999999999</v>
      </c>
      <c r="AG56" s="374"/>
      <c r="AH56" s="346">
        <v>8</v>
      </c>
      <c r="AI56" s="346">
        <v>6</v>
      </c>
      <c r="AJ56" s="346">
        <v>3</v>
      </c>
      <c r="AK56" s="346">
        <v>7</v>
      </c>
      <c r="AL56" s="346">
        <v>8</v>
      </c>
      <c r="AM56" s="346">
        <v>8</v>
      </c>
      <c r="AN56" s="346">
        <v>2</v>
      </c>
      <c r="AO56" s="346">
        <v>1</v>
      </c>
      <c r="AP56" s="346" t="s">
        <v>430</v>
      </c>
      <c r="AQ56" s="346" t="s">
        <v>430</v>
      </c>
      <c r="AR56" s="346" t="s">
        <v>430</v>
      </c>
      <c r="AS56" s="346" t="s">
        <v>430</v>
      </c>
      <c r="AT56" s="346" t="s">
        <v>430</v>
      </c>
      <c r="AU56" s="346">
        <v>9</v>
      </c>
      <c r="AV56" s="346">
        <v>2</v>
      </c>
      <c r="AW56" s="346">
        <v>3</v>
      </c>
      <c r="AX56" s="346" t="s">
        <v>430</v>
      </c>
      <c r="AY56" s="346">
        <v>7</v>
      </c>
      <c r="AZ56" s="374"/>
      <c r="BA56" s="375">
        <v>27.7125200363636</v>
      </c>
      <c r="BB56" s="375">
        <v>0</v>
      </c>
      <c r="BC56" s="375">
        <v>-4.3927581508632602E-2</v>
      </c>
      <c r="BD56" s="375" t="s">
        <v>430</v>
      </c>
      <c r="BE56" s="373"/>
      <c r="BF56" s="348">
        <v>20.390053504800001</v>
      </c>
      <c r="BG56" s="348">
        <v>1.0732716927999999</v>
      </c>
      <c r="BH56" s="348">
        <v>18.998035298600001</v>
      </c>
      <c r="BI56" s="373"/>
      <c r="BJ56" s="348">
        <v>23.895949340000001</v>
      </c>
      <c r="BK56" s="373"/>
      <c r="BL56" s="348">
        <v>51.503100000000003</v>
      </c>
      <c r="BM56" s="348">
        <v>10.3794</v>
      </c>
      <c r="BN56" s="348">
        <v>8.2715599999999991</v>
      </c>
      <c r="BO56" s="348">
        <v>29.845939999999999</v>
      </c>
      <c r="BP56" s="373"/>
      <c r="BQ56" s="348" t="s">
        <v>430</v>
      </c>
      <c r="BR56" s="348">
        <v>23.92</v>
      </c>
      <c r="BS56" s="348" t="s">
        <v>430</v>
      </c>
      <c r="BT56" s="348" t="s">
        <v>430</v>
      </c>
      <c r="BU56" s="348" t="s">
        <v>430</v>
      </c>
      <c r="BV56" s="348">
        <v>52.19</v>
      </c>
      <c r="BW56" s="373"/>
      <c r="BX56" s="372" t="s">
        <v>9414</v>
      </c>
      <c r="BY56" s="372" t="s">
        <v>9415</v>
      </c>
      <c r="BZ56" s="372" t="s">
        <v>9416</v>
      </c>
      <c r="CA56" s="372" t="s">
        <v>9417</v>
      </c>
      <c r="CB56" s="372" t="s">
        <v>9418</v>
      </c>
      <c r="CC56" s="373"/>
      <c r="CD56" s="354" t="s">
        <v>4767</v>
      </c>
    </row>
    <row r="57" spans="1:82" s="428" customFormat="1" x14ac:dyDescent="0.25">
      <c r="A57" s="345" t="s">
        <v>9419</v>
      </c>
      <c r="B57" s="373"/>
      <c r="C57" s="719">
        <v>40609</v>
      </c>
      <c r="D57" s="373"/>
      <c r="E57" s="346">
        <v>36.726599999999998</v>
      </c>
      <c r="F57" s="373"/>
      <c r="G57" s="347">
        <v>27.995999999999999</v>
      </c>
      <c r="H57" s="373"/>
      <c r="I57" s="651" t="s">
        <v>430</v>
      </c>
      <c r="J57" s="651" t="s">
        <v>430</v>
      </c>
      <c r="K57" s="651" t="s">
        <v>430</v>
      </c>
      <c r="L57" s="651" t="s">
        <v>430</v>
      </c>
      <c r="M57" s="374"/>
      <c r="N57" s="348">
        <v>-85.586100000000002</v>
      </c>
      <c r="O57" s="348">
        <v>-33.8185</v>
      </c>
      <c r="P57" s="348">
        <v>-8.9803999999999995</v>
      </c>
      <c r="Q57" s="348">
        <v>16.484400000000001</v>
      </c>
      <c r="R57" s="348">
        <v>-3.9876999999999998</v>
      </c>
      <c r="S57" s="348">
        <v>16.8919</v>
      </c>
      <c r="T57" s="348">
        <v>-0.41820000000000002</v>
      </c>
      <c r="U57" s="348">
        <v>2.7199999999999998E-2</v>
      </c>
      <c r="V57" s="350">
        <v>1.3632</v>
      </c>
      <c r="W57" s="348">
        <v>4.8033000000000001</v>
      </c>
      <c r="X57" s="348">
        <v>8.7101000000000006</v>
      </c>
      <c r="Y57" s="348">
        <v>6.9870999999999999</v>
      </c>
      <c r="Z57" s="348">
        <v>6.6643999999999997</v>
      </c>
      <c r="AA57" s="348">
        <v>21.601800000000001</v>
      </c>
      <c r="AB57" s="348">
        <v>-0.7823</v>
      </c>
      <c r="AC57" s="348">
        <v>0.90339999999999998</v>
      </c>
      <c r="AD57" s="348">
        <v>0.62809999999999999</v>
      </c>
      <c r="AE57" s="348">
        <v>-0.60150000000000003</v>
      </c>
      <c r="AF57" s="348">
        <v>6.9555999999999996</v>
      </c>
      <c r="AG57" s="374"/>
      <c r="AH57" s="346">
        <v>9</v>
      </c>
      <c r="AI57" s="346">
        <v>9</v>
      </c>
      <c r="AJ57" s="346">
        <v>9</v>
      </c>
      <c r="AK57" s="346">
        <v>9</v>
      </c>
      <c r="AL57" s="346">
        <v>9</v>
      </c>
      <c r="AM57" s="346">
        <v>3</v>
      </c>
      <c r="AN57" s="346">
        <v>8</v>
      </c>
      <c r="AO57" s="346">
        <v>8</v>
      </c>
      <c r="AP57" s="346">
        <v>6</v>
      </c>
      <c r="AQ57" s="346">
        <v>3</v>
      </c>
      <c r="AR57" s="346">
        <v>2</v>
      </c>
      <c r="AS57" s="346">
        <v>2</v>
      </c>
      <c r="AT57" s="346">
        <v>2</v>
      </c>
      <c r="AU57" s="346">
        <v>3</v>
      </c>
      <c r="AV57" s="346">
        <v>8</v>
      </c>
      <c r="AW57" s="346">
        <v>8</v>
      </c>
      <c r="AX57" s="346">
        <v>6</v>
      </c>
      <c r="AY57" s="346">
        <v>9</v>
      </c>
      <c r="AZ57" s="374"/>
      <c r="BA57" s="375">
        <v>72.579852492829303</v>
      </c>
      <c r="BB57" s="375">
        <v>0</v>
      </c>
      <c r="BC57" s="375">
        <v>4.3436410786959499E-2</v>
      </c>
      <c r="BD57" s="375" t="s">
        <v>430</v>
      </c>
      <c r="BE57" s="373"/>
      <c r="BF57" s="348">
        <v>56.727565785499998</v>
      </c>
      <c r="BG57" s="348">
        <v>33.821757762399997</v>
      </c>
      <c r="BH57" s="348">
        <v>1.6772506676000001</v>
      </c>
      <c r="BI57" s="373"/>
      <c r="BJ57" s="348">
        <v>28.715302810000001</v>
      </c>
      <c r="BK57" s="373"/>
      <c r="BL57" s="348">
        <v>42.948300000000003</v>
      </c>
      <c r="BM57" s="348">
        <v>15.396000000000001</v>
      </c>
      <c r="BN57" s="348">
        <v>6.4412900000000004</v>
      </c>
      <c r="BO57" s="348">
        <v>35.214410000000001</v>
      </c>
      <c r="BP57" s="373"/>
      <c r="BQ57" s="348" t="s">
        <v>430</v>
      </c>
      <c r="BR57" s="348">
        <v>11.92</v>
      </c>
      <c r="BS57" s="348" t="s">
        <v>430</v>
      </c>
      <c r="BT57" s="348" t="s">
        <v>430</v>
      </c>
      <c r="BU57" s="348" t="s">
        <v>430</v>
      </c>
      <c r="BV57" s="348">
        <v>23.29</v>
      </c>
      <c r="BW57" s="373"/>
      <c r="BX57" s="372" t="s">
        <v>9420</v>
      </c>
      <c r="BY57" s="372" t="s">
        <v>9421</v>
      </c>
      <c r="BZ57" s="372" t="s">
        <v>9422</v>
      </c>
      <c r="CA57" s="372" t="s">
        <v>9423</v>
      </c>
      <c r="CB57" s="372" t="s">
        <v>9424</v>
      </c>
      <c r="CC57" s="373"/>
      <c r="CD57" s="354" t="s">
        <v>476</v>
      </c>
    </row>
    <row r="58" spans="1:82" x14ac:dyDescent="0.25">
      <c r="A58" s="36" t="s">
        <v>93</v>
      </c>
      <c r="B58" s="43"/>
      <c r="C58" s="720"/>
      <c r="D58" s="43"/>
      <c r="E58" s="51"/>
      <c r="F58" s="43"/>
      <c r="G58" s="55"/>
      <c r="H58" s="43"/>
      <c r="I58" s="92"/>
      <c r="J58" s="92"/>
      <c r="K58" s="92"/>
      <c r="L58" s="92"/>
      <c r="M58" s="66"/>
      <c r="N58" s="59">
        <v>50.310200000000002</v>
      </c>
      <c r="O58" s="59">
        <v>6.9587000000000003</v>
      </c>
      <c r="P58" s="59">
        <v>14.4382</v>
      </c>
      <c r="Q58" s="59">
        <v>34.018900000000002</v>
      </c>
      <c r="R58" s="59">
        <v>12.912699999999999</v>
      </c>
      <c r="S58" s="59">
        <v>14.930099999999999</v>
      </c>
      <c r="T58" s="59">
        <v>1.5508999999999999</v>
      </c>
      <c r="U58" s="59">
        <v>2.7185999999999999</v>
      </c>
      <c r="V58" s="70">
        <v>2.9232999999999998</v>
      </c>
      <c r="W58" s="59">
        <v>4.3811999999999998</v>
      </c>
      <c r="X58" s="59">
        <v>7.6764999999999999</v>
      </c>
      <c r="Y58" s="59">
        <v>6.6169000000000002</v>
      </c>
      <c r="Z58" s="59">
        <v>6.6025</v>
      </c>
      <c r="AA58" s="59">
        <v>19.295500000000001</v>
      </c>
      <c r="AB58" s="59">
        <v>1.5973999999999999</v>
      </c>
      <c r="AC58" s="59">
        <v>3.3940999999999999</v>
      </c>
      <c r="AD58" s="59">
        <v>2.2766999999999999</v>
      </c>
      <c r="AE58" s="59">
        <v>16.559899999999999</v>
      </c>
      <c r="AF58" s="59">
        <v>7.0282</v>
      </c>
      <c r="AG58" s="66"/>
      <c r="AH58" s="51">
        <v>9</v>
      </c>
      <c r="AI58" s="51">
        <v>9</v>
      </c>
      <c r="AJ58" s="51">
        <v>9</v>
      </c>
      <c r="AK58" s="51">
        <v>9</v>
      </c>
      <c r="AL58" s="51">
        <v>9</v>
      </c>
      <c r="AM58" s="51">
        <v>9</v>
      </c>
      <c r="AN58" s="51">
        <v>9</v>
      </c>
      <c r="AO58" s="51">
        <v>9</v>
      </c>
      <c r="AP58" s="51">
        <v>7</v>
      </c>
      <c r="AQ58" s="51">
        <v>6</v>
      </c>
      <c r="AR58" s="51">
        <v>6</v>
      </c>
      <c r="AS58" s="51">
        <v>6</v>
      </c>
      <c r="AT58" s="51">
        <v>3</v>
      </c>
      <c r="AU58" s="51">
        <v>9</v>
      </c>
      <c r="AV58" s="51">
        <v>9</v>
      </c>
      <c r="AW58" s="51">
        <v>9</v>
      </c>
      <c r="AX58" s="51">
        <v>7</v>
      </c>
      <c r="AY58" s="51">
        <v>9</v>
      </c>
      <c r="AZ58" s="66"/>
      <c r="BA58" s="286"/>
      <c r="BB58" s="286"/>
      <c r="BC58" s="286"/>
      <c r="BD58" s="286"/>
      <c r="BE58" s="43"/>
      <c r="BF58" s="59"/>
      <c r="BG58" s="59"/>
      <c r="BH58" s="59"/>
      <c r="BI58" s="43"/>
      <c r="BJ58" s="59"/>
      <c r="BK58" s="43"/>
      <c r="BL58" s="59"/>
      <c r="BM58" s="59"/>
      <c r="BN58" s="59"/>
      <c r="BO58" s="59"/>
      <c r="BP58" s="43"/>
      <c r="BQ58" s="59"/>
      <c r="BR58" s="59"/>
      <c r="BS58" s="59"/>
      <c r="BT58" s="59"/>
      <c r="BU58" s="59"/>
      <c r="BV58" s="59"/>
      <c r="BW58" s="43"/>
      <c r="BX58" s="84"/>
      <c r="BY58" s="84"/>
      <c r="BZ58" s="84"/>
      <c r="CA58" s="84"/>
      <c r="CB58" s="84"/>
      <c r="CC58" s="43"/>
      <c r="CD58" s="88"/>
    </row>
    <row r="59" spans="1:82" x14ac:dyDescent="0.25">
      <c r="A59" s="37" t="s">
        <v>94</v>
      </c>
      <c r="B59" s="44"/>
      <c r="C59" s="721"/>
      <c r="D59" s="44"/>
      <c r="E59" s="52"/>
      <c r="F59" s="44"/>
      <c r="G59" s="56"/>
      <c r="H59" s="44"/>
      <c r="I59" s="93"/>
      <c r="J59" s="93"/>
      <c r="K59" s="93"/>
      <c r="L59" s="93"/>
      <c r="M59" s="67"/>
      <c r="N59" s="60">
        <v>148.548</v>
      </c>
      <c r="O59" s="60">
        <v>32.370100000000001</v>
      </c>
      <c r="P59" s="60">
        <v>25.011700000000001</v>
      </c>
      <c r="Q59" s="60">
        <v>48.226700000000001</v>
      </c>
      <c r="R59" s="60">
        <v>25.5396</v>
      </c>
      <c r="S59" s="60">
        <v>24.962199999999999</v>
      </c>
      <c r="T59" s="60">
        <v>6.4981</v>
      </c>
      <c r="U59" s="60">
        <v>4.9078999999999997</v>
      </c>
      <c r="V59" s="71">
        <v>7.3803999999999998</v>
      </c>
      <c r="W59" s="60">
        <v>5.6950000000000003</v>
      </c>
      <c r="X59" s="60">
        <v>8.9882000000000009</v>
      </c>
      <c r="Y59" s="60">
        <v>7.7077999999999998</v>
      </c>
      <c r="Z59" s="60">
        <v>6.7854000000000001</v>
      </c>
      <c r="AA59" s="60">
        <v>31.455500000000001</v>
      </c>
      <c r="AB59" s="60">
        <v>6.9585999999999997</v>
      </c>
      <c r="AC59" s="60">
        <v>5.3182</v>
      </c>
      <c r="AD59" s="60">
        <v>6.7335000000000003</v>
      </c>
      <c r="AE59" s="60">
        <v>29.506699999999999</v>
      </c>
      <c r="AF59" s="60">
        <v>10.2361</v>
      </c>
      <c r="AG59" s="67"/>
      <c r="AH59" s="52"/>
      <c r="AI59" s="52"/>
      <c r="AJ59" s="52"/>
      <c r="AK59" s="52"/>
      <c r="AL59" s="52"/>
      <c r="AM59" s="52"/>
      <c r="AN59" s="52"/>
      <c r="AO59" s="52"/>
      <c r="AP59" s="52"/>
      <c r="AQ59" s="52"/>
      <c r="AR59" s="52"/>
      <c r="AS59" s="52"/>
      <c r="AT59" s="52"/>
      <c r="AU59" s="52"/>
      <c r="AV59" s="52"/>
      <c r="AW59" s="52"/>
      <c r="AX59" s="52"/>
      <c r="AY59" s="52"/>
      <c r="AZ59" s="67"/>
      <c r="BA59" s="288"/>
      <c r="BB59" s="288"/>
      <c r="BC59" s="288"/>
      <c r="BD59" s="288"/>
      <c r="BE59" s="44"/>
      <c r="BF59" s="60"/>
      <c r="BG59" s="60"/>
      <c r="BH59" s="60"/>
      <c r="BI59" s="44"/>
      <c r="BJ59" s="60"/>
      <c r="BK59" s="44"/>
      <c r="BL59" s="60"/>
      <c r="BM59" s="60"/>
      <c r="BN59" s="60"/>
      <c r="BO59" s="60"/>
      <c r="BP59" s="44"/>
      <c r="BQ59" s="60"/>
      <c r="BR59" s="60"/>
      <c r="BS59" s="60"/>
      <c r="BT59" s="60"/>
      <c r="BU59" s="60"/>
      <c r="BV59" s="60"/>
      <c r="BW59" s="44"/>
      <c r="BX59" s="85"/>
      <c r="BY59" s="85"/>
      <c r="BZ59" s="85"/>
      <c r="CA59" s="85"/>
      <c r="CB59" s="85"/>
      <c r="CC59" s="44"/>
      <c r="CD59" s="89"/>
    </row>
    <row r="60" spans="1:82" x14ac:dyDescent="0.25">
      <c r="A60" s="37" t="s">
        <v>95</v>
      </c>
      <c r="B60" s="44"/>
      <c r="C60" s="721"/>
      <c r="D60" s="44"/>
      <c r="E60" s="52"/>
      <c r="F60" s="44"/>
      <c r="G60" s="56"/>
      <c r="H60" s="44"/>
      <c r="I60" s="93"/>
      <c r="J60" s="93"/>
      <c r="K60" s="93"/>
      <c r="L60" s="93"/>
      <c r="M60" s="67"/>
      <c r="N60" s="60">
        <v>-85.586100000000002</v>
      </c>
      <c r="O60" s="60">
        <v>-33.8185</v>
      </c>
      <c r="P60" s="60">
        <v>-8.9803999999999995</v>
      </c>
      <c r="Q60" s="60">
        <v>16.484400000000001</v>
      </c>
      <c r="R60" s="60">
        <v>-3.9876999999999998</v>
      </c>
      <c r="S60" s="60">
        <v>9.7568999999999999</v>
      </c>
      <c r="T60" s="60">
        <v>-2.7071999999999998</v>
      </c>
      <c r="U60" s="60">
        <v>-2.9306000000000001</v>
      </c>
      <c r="V60" s="71">
        <v>-2.1480999999999999</v>
      </c>
      <c r="W60" s="60">
        <v>2.0501</v>
      </c>
      <c r="X60" s="60">
        <v>6.1643999999999997</v>
      </c>
      <c r="Y60" s="60">
        <v>5.8829000000000002</v>
      </c>
      <c r="Z60" s="60">
        <v>6.3575999999999997</v>
      </c>
      <c r="AA60" s="60">
        <v>11.714700000000001</v>
      </c>
      <c r="AB60" s="60">
        <v>-2.7616999999999998</v>
      </c>
      <c r="AC60" s="60">
        <v>-1.7282999999999999</v>
      </c>
      <c r="AD60" s="60">
        <v>-2.9727999999999999</v>
      </c>
      <c r="AE60" s="60">
        <v>-0.60150000000000003</v>
      </c>
      <c r="AF60" s="60">
        <v>4.6421999999999999</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8" t="s">
        <v>96</v>
      </c>
      <c r="B61" s="45"/>
      <c r="C61" s="722"/>
      <c r="D61" s="45"/>
      <c r="E61" s="53"/>
      <c r="F61" s="45"/>
      <c r="G61" s="57"/>
      <c r="H61" s="45"/>
      <c r="I61" s="94"/>
      <c r="J61" s="94"/>
      <c r="K61" s="94"/>
      <c r="L61" s="94"/>
      <c r="M61" s="68"/>
      <c r="N61" s="61">
        <v>63.478299999999997</v>
      </c>
      <c r="O61" s="61">
        <v>10.6738</v>
      </c>
      <c r="P61" s="61">
        <v>15.1647</v>
      </c>
      <c r="Q61" s="61">
        <v>31.140499999999999</v>
      </c>
      <c r="R61" s="61">
        <v>14.4703</v>
      </c>
      <c r="S61" s="61">
        <v>15.319699999999999</v>
      </c>
      <c r="T61" s="61">
        <v>1.1568000000000001</v>
      </c>
      <c r="U61" s="61">
        <v>3.1806000000000001</v>
      </c>
      <c r="V61" s="72">
        <v>3.3492999999999999</v>
      </c>
      <c r="W61" s="61">
        <v>4.718</v>
      </c>
      <c r="X61" s="61">
        <v>7.6643999999999997</v>
      </c>
      <c r="Y61" s="61">
        <v>6.4593999999999996</v>
      </c>
      <c r="Z61" s="61">
        <v>6.6643999999999997</v>
      </c>
      <c r="AA61" s="61">
        <v>20.851199999999999</v>
      </c>
      <c r="AB61" s="61">
        <v>1.3333999999999999</v>
      </c>
      <c r="AC61" s="61">
        <v>4.1574</v>
      </c>
      <c r="AD61" s="61">
        <v>2.4981</v>
      </c>
      <c r="AE61" s="61">
        <v>15.9663</v>
      </c>
      <c r="AF61" s="61">
        <v>7.1882999999999999</v>
      </c>
      <c r="AG61" s="68"/>
      <c r="AH61" s="53"/>
      <c r="AI61" s="53"/>
      <c r="AJ61" s="53"/>
      <c r="AK61" s="53"/>
      <c r="AL61" s="53"/>
      <c r="AM61" s="53"/>
      <c r="AN61" s="53"/>
      <c r="AO61" s="53"/>
      <c r="AP61" s="53"/>
      <c r="AQ61" s="53"/>
      <c r="AR61" s="53"/>
      <c r="AS61" s="53"/>
      <c r="AT61" s="53"/>
      <c r="AU61" s="53"/>
      <c r="AV61" s="53"/>
      <c r="AW61" s="53"/>
      <c r="AX61" s="53"/>
      <c r="AY61" s="53"/>
      <c r="AZ61" s="68"/>
      <c r="BA61" s="291"/>
      <c r="BB61" s="291"/>
      <c r="BC61" s="291"/>
      <c r="BD61" s="291"/>
      <c r="BE61" s="45"/>
      <c r="BF61" s="61"/>
      <c r="BG61" s="61"/>
      <c r="BH61" s="61"/>
      <c r="BI61" s="45"/>
      <c r="BJ61" s="61"/>
      <c r="BK61" s="45"/>
      <c r="BL61" s="61"/>
      <c r="BM61" s="61"/>
      <c r="BN61" s="61"/>
      <c r="BO61" s="61"/>
      <c r="BP61" s="45"/>
      <c r="BQ61" s="61"/>
      <c r="BR61" s="61"/>
      <c r="BS61" s="61"/>
      <c r="BT61" s="61"/>
      <c r="BU61" s="61"/>
      <c r="BV61" s="61"/>
      <c r="BW61" s="45"/>
      <c r="BX61" s="86"/>
      <c r="BY61" s="86"/>
      <c r="BZ61" s="86"/>
      <c r="CA61" s="86"/>
      <c r="CB61" s="86"/>
      <c r="CC61" s="45"/>
      <c r="CD61" s="90"/>
    </row>
    <row r="62" spans="1:82" ht="14.5" x14ac:dyDescent="0.25">
      <c r="A62" s="39" t="s">
        <v>330</v>
      </c>
      <c r="B62" s="46"/>
      <c r="C62" s="723"/>
      <c r="D62" s="46"/>
      <c r="E62" s="54"/>
      <c r="F62" s="46"/>
      <c r="G62" s="58"/>
      <c r="H62" s="46"/>
      <c r="I62" s="95"/>
      <c r="J62" s="95"/>
      <c r="K62" s="95"/>
      <c r="L62" s="95"/>
      <c r="M62" s="69"/>
      <c r="N62" s="62"/>
      <c r="O62" s="62"/>
      <c r="P62" s="62"/>
      <c r="Q62" s="62"/>
      <c r="R62" s="62"/>
      <c r="S62" s="62"/>
      <c r="T62" s="62"/>
      <c r="U62" s="62"/>
      <c r="V62" s="73"/>
      <c r="W62" s="62"/>
      <c r="X62" s="62"/>
      <c r="Y62" s="62"/>
      <c r="Z62" s="62"/>
      <c r="AA62" s="62"/>
      <c r="AB62" s="62"/>
      <c r="AC62" s="62"/>
      <c r="AD62" s="62"/>
      <c r="AE62" s="62"/>
      <c r="AF62" s="62"/>
      <c r="AG62" s="69"/>
      <c r="AH62" s="54"/>
      <c r="AI62" s="54"/>
      <c r="AJ62" s="54"/>
      <c r="AK62" s="54"/>
      <c r="AL62" s="54"/>
      <c r="AM62" s="54"/>
      <c r="AN62" s="54"/>
      <c r="AO62" s="54"/>
      <c r="AP62" s="54"/>
      <c r="AQ62" s="54"/>
      <c r="AR62" s="54"/>
      <c r="AS62" s="54"/>
      <c r="AT62" s="54"/>
      <c r="AU62" s="54"/>
      <c r="AV62" s="54"/>
      <c r="AW62" s="54"/>
      <c r="AX62" s="54"/>
      <c r="AY62" s="54"/>
      <c r="AZ62" s="69"/>
      <c r="BA62" s="293"/>
      <c r="BB62" s="293"/>
      <c r="BC62" s="293"/>
      <c r="BD62" s="293"/>
      <c r="BE62" s="46"/>
      <c r="BF62" s="62"/>
      <c r="BG62" s="62"/>
      <c r="BH62" s="62"/>
      <c r="BI62" s="46"/>
      <c r="BJ62" s="62"/>
      <c r="BK62" s="46"/>
      <c r="BL62" s="62"/>
      <c r="BM62" s="62"/>
      <c r="BN62" s="62"/>
      <c r="BO62" s="62"/>
      <c r="BP62" s="46"/>
      <c r="BQ62" s="62"/>
      <c r="BR62" s="62"/>
      <c r="BS62" s="62"/>
      <c r="BT62" s="62"/>
      <c r="BU62" s="62"/>
      <c r="BV62" s="62"/>
      <c r="BW62" s="46"/>
      <c r="BX62" s="87"/>
      <c r="BY62" s="87"/>
      <c r="BZ62" s="87"/>
      <c r="CA62" s="87"/>
      <c r="CB62" s="87"/>
      <c r="CC62" s="46"/>
      <c r="CD62" s="91"/>
    </row>
    <row r="63" spans="1:82" s="428" customFormat="1" x14ac:dyDescent="0.25">
      <c r="A63" s="481" t="s">
        <v>9425</v>
      </c>
      <c r="B63" s="402"/>
      <c r="C63" s="724">
        <v>41640</v>
      </c>
      <c r="D63" s="402"/>
      <c r="E63" s="403">
        <v>400.392</v>
      </c>
      <c r="F63" s="402"/>
      <c r="G63" s="404">
        <v>36.04</v>
      </c>
      <c r="H63" s="402"/>
      <c r="I63" s="650">
        <v>2.82</v>
      </c>
      <c r="J63" s="650">
        <v>7.46</v>
      </c>
      <c r="K63" s="650">
        <v>2.21</v>
      </c>
      <c r="L63" s="650">
        <v>2.31</v>
      </c>
      <c r="M63" s="406"/>
      <c r="N63" s="405">
        <v>45.631300000000003</v>
      </c>
      <c r="O63" s="405">
        <v>11.563800000000001</v>
      </c>
      <c r="P63" s="405">
        <v>6.6638000000000002</v>
      </c>
      <c r="Q63" s="405">
        <v>19.8262</v>
      </c>
      <c r="R63" s="405">
        <v>12.884600000000001</v>
      </c>
      <c r="S63" s="405">
        <v>11.3691</v>
      </c>
      <c r="T63" s="405">
        <v>2.6899000000000002</v>
      </c>
      <c r="U63" s="405">
        <v>4.1185</v>
      </c>
      <c r="V63" s="407">
        <v>4.6215000000000002</v>
      </c>
      <c r="W63" s="405">
        <v>5.9545000000000003</v>
      </c>
      <c r="X63" s="405">
        <v>7.8757000000000001</v>
      </c>
      <c r="Y63" s="405">
        <v>7.2526000000000002</v>
      </c>
      <c r="Z63" s="405">
        <v>7.3947000000000003</v>
      </c>
      <c r="AA63" s="405">
        <v>13.392200000000001</v>
      </c>
      <c r="AB63" s="405">
        <v>2.4771000000000001</v>
      </c>
      <c r="AC63" s="405">
        <v>4.4653999999999998</v>
      </c>
      <c r="AD63" s="405">
        <v>4.4000000000000004</v>
      </c>
      <c r="AE63" s="405">
        <v>16.872</v>
      </c>
      <c r="AF63" s="405">
        <v>7.4793000000000003</v>
      </c>
      <c r="AG63" s="406"/>
      <c r="AH63" s="403">
        <v>6</v>
      </c>
      <c r="AI63" s="403">
        <v>5</v>
      </c>
      <c r="AJ63" s="403">
        <v>8</v>
      </c>
      <c r="AK63" s="403">
        <v>8</v>
      </c>
      <c r="AL63" s="403">
        <v>7</v>
      </c>
      <c r="AM63" s="403">
        <v>8</v>
      </c>
      <c r="AN63" s="403">
        <v>3</v>
      </c>
      <c r="AO63" s="403">
        <v>5</v>
      </c>
      <c r="AP63" s="403">
        <v>3</v>
      </c>
      <c r="AQ63" s="403">
        <v>2</v>
      </c>
      <c r="AR63" s="403">
        <v>5</v>
      </c>
      <c r="AS63" s="403">
        <v>4</v>
      </c>
      <c r="AT63" s="403">
        <v>3</v>
      </c>
      <c r="AU63" s="403">
        <v>8</v>
      </c>
      <c r="AV63" s="403">
        <v>4</v>
      </c>
      <c r="AW63" s="403">
        <v>6</v>
      </c>
      <c r="AX63" s="403">
        <v>2</v>
      </c>
      <c r="AY63" s="403">
        <v>5</v>
      </c>
      <c r="AZ63" s="406"/>
      <c r="BA63" s="410">
        <v>27.5454070090694</v>
      </c>
      <c r="BB63" s="410">
        <v>0</v>
      </c>
      <c r="BC63" s="410">
        <v>7.9423579388006801E-2</v>
      </c>
      <c r="BD63" s="410" t="s">
        <v>430</v>
      </c>
      <c r="BE63" s="402"/>
      <c r="BF63" s="405">
        <v>31.587325178</v>
      </c>
      <c r="BG63" s="405">
        <v>-0.82295381079999996</v>
      </c>
      <c r="BH63" s="405">
        <v>-38.3828651906</v>
      </c>
      <c r="BI63" s="402"/>
      <c r="BJ63" s="405">
        <v>20.490292969999999</v>
      </c>
      <c r="BK63" s="402"/>
      <c r="BL63" s="405">
        <v>58.823099999999997</v>
      </c>
      <c r="BM63" s="405">
        <v>7.0481400000000001</v>
      </c>
      <c r="BN63" s="405" t="s">
        <v>430</v>
      </c>
      <c r="BO63" s="405">
        <v>34.12876</v>
      </c>
      <c r="BP63" s="402"/>
      <c r="BQ63" s="405">
        <v>9.91</v>
      </c>
      <c r="BR63" s="405">
        <v>21.65</v>
      </c>
      <c r="BS63" s="405" t="s">
        <v>430</v>
      </c>
      <c r="BT63" s="405" t="s">
        <v>430</v>
      </c>
      <c r="BU63" s="405" t="s">
        <v>430</v>
      </c>
      <c r="BV63" s="405">
        <v>4.26</v>
      </c>
      <c r="BW63" s="402"/>
      <c r="BX63" s="401" t="s">
        <v>9373</v>
      </c>
      <c r="BY63" s="401" t="s">
        <v>9374</v>
      </c>
      <c r="BZ63" s="401" t="s">
        <v>9375</v>
      </c>
      <c r="CA63" s="401" t="s">
        <v>9376</v>
      </c>
      <c r="CB63" s="401" t="s">
        <v>9377</v>
      </c>
      <c r="CC63" s="402"/>
      <c r="CD63" s="411" t="s">
        <v>4767</v>
      </c>
    </row>
    <row r="64" spans="1:82" s="428" customFormat="1" x14ac:dyDescent="0.25">
      <c r="A64" s="345" t="s">
        <v>9426</v>
      </c>
      <c r="B64" s="373"/>
      <c r="C64" s="719">
        <v>43531</v>
      </c>
      <c r="D64" s="373"/>
      <c r="E64" s="346">
        <v>297.61</v>
      </c>
      <c r="F64" s="373"/>
      <c r="G64" s="347">
        <v>18.739899999999999</v>
      </c>
      <c r="H64" s="373"/>
      <c r="I64" s="651">
        <v>3.48</v>
      </c>
      <c r="J64" s="651">
        <v>7.2</v>
      </c>
      <c r="K64" s="651">
        <v>2.65</v>
      </c>
      <c r="L64" s="651">
        <v>2.75</v>
      </c>
      <c r="M64" s="374"/>
      <c r="N64" s="348">
        <v>150.00399999999999</v>
      </c>
      <c r="O64" s="348">
        <v>33.891100000000002</v>
      </c>
      <c r="P64" s="348">
        <v>14.2852</v>
      </c>
      <c r="Q64" s="348">
        <v>48.060299999999998</v>
      </c>
      <c r="R64" s="348">
        <v>20.071000000000002</v>
      </c>
      <c r="S64" s="348">
        <v>16.843499999999999</v>
      </c>
      <c r="T64" s="348">
        <v>-1.2062999999999999</v>
      </c>
      <c r="U64" s="348">
        <v>-1.4153</v>
      </c>
      <c r="V64" s="350">
        <v>-0.61309999999999998</v>
      </c>
      <c r="W64" s="348">
        <v>3.6741000000000001</v>
      </c>
      <c r="X64" s="348">
        <v>9.6143000000000001</v>
      </c>
      <c r="Y64" s="348">
        <v>8.3520000000000003</v>
      </c>
      <c r="Z64" s="348" t="s">
        <v>430</v>
      </c>
      <c r="AA64" s="348">
        <v>22.4358</v>
      </c>
      <c r="AB64" s="348">
        <v>-1.2622</v>
      </c>
      <c r="AC64" s="348">
        <v>-0.20100000000000001</v>
      </c>
      <c r="AD64" s="348">
        <v>-1.4503999999999999</v>
      </c>
      <c r="AE64" s="348">
        <v>31.040900000000001</v>
      </c>
      <c r="AF64" s="348">
        <v>8.9794</v>
      </c>
      <c r="AG64" s="374"/>
      <c r="AH64" s="346">
        <v>1</v>
      </c>
      <c r="AI64" s="346">
        <v>1</v>
      </c>
      <c r="AJ64" s="346">
        <v>6</v>
      </c>
      <c r="AK64" s="346">
        <v>2</v>
      </c>
      <c r="AL64" s="346">
        <v>2</v>
      </c>
      <c r="AM64" s="346">
        <v>4</v>
      </c>
      <c r="AN64" s="346">
        <v>9</v>
      </c>
      <c r="AO64" s="346">
        <v>9</v>
      </c>
      <c r="AP64" s="346">
        <v>7</v>
      </c>
      <c r="AQ64" s="346">
        <v>6</v>
      </c>
      <c r="AR64" s="346">
        <v>3</v>
      </c>
      <c r="AS64" s="346">
        <v>2</v>
      </c>
      <c r="AT64" s="346" t="s">
        <v>430</v>
      </c>
      <c r="AU64" s="346">
        <v>4</v>
      </c>
      <c r="AV64" s="346">
        <v>9</v>
      </c>
      <c r="AW64" s="346">
        <v>9</v>
      </c>
      <c r="AX64" s="346">
        <v>7</v>
      </c>
      <c r="AY64" s="346">
        <v>1</v>
      </c>
      <c r="AZ64" s="374"/>
      <c r="BA64" s="375">
        <v>69.436576577441102</v>
      </c>
      <c r="BB64" s="375">
        <v>0</v>
      </c>
      <c r="BC64" s="375">
        <v>6.2408148104258397E-2</v>
      </c>
      <c r="BD64" s="375" t="s">
        <v>430</v>
      </c>
      <c r="BE64" s="373"/>
      <c r="BF64" s="348">
        <v>57.935323788399998</v>
      </c>
      <c r="BG64" s="348">
        <v>31.536797029700001</v>
      </c>
      <c r="BH64" s="348">
        <v>1.8370706364</v>
      </c>
      <c r="BI64" s="373"/>
      <c r="BJ64" s="348">
        <v>28.92927229</v>
      </c>
      <c r="BK64" s="373"/>
      <c r="BL64" s="348">
        <v>54.5276</v>
      </c>
      <c r="BM64" s="348">
        <v>10.9299</v>
      </c>
      <c r="BN64" s="348">
        <v>5.1898499999999999</v>
      </c>
      <c r="BO64" s="348">
        <v>29.352650000000001</v>
      </c>
      <c r="BP64" s="373"/>
      <c r="BQ64" s="348">
        <v>9.0500000000000007</v>
      </c>
      <c r="BR64" s="348">
        <v>9.5299999999999994</v>
      </c>
      <c r="BS64" s="348">
        <v>3.08</v>
      </c>
      <c r="BT64" s="348">
        <v>1.51</v>
      </c>
      <c r="BU64" s="348">
        <v>0.72</v>
      </c>
      <c r="BV64" s="348">
        <v>47.16</v>
      </c>
      <c r="BW64" s="373"/>
      <c r="BX64" s="372" t="s">
        <v>9379</v>
      </c>
      <c r="BY64" s="372" t="s">
        <v>9380</v>
      </c>
      <c r="BZ64" s="372" t="s">
        <v>9381</v>
      </c>
      <c r="CA64" s="372" t="s">
        <v>9382</v>
      </c>
      <c r="CB64" s="372" t="s">
        <v>9383</v>
      </c>
      <c r="CC64" s="373"/>
      <c r="CD64" s="354" t="s">
        <v>3328</v>
      </c>
    </row>
    <row r="65" spans="1:82" s="428" customFormat="1" x14ac:dyDescent="0.25">
      <c r="A65" s="345" t="s">
        <v>9427</v>
      </c>
      <c r="B65" s="373"/>
      <c r="C65" s="719">
        <v>45728</v>
      </c>
      <c r="D65" s="373"/>
      <c r="E65" s="346">
        <v>290.45</v>
      </c>
      <c r="F65" s="373"/>
      <c r="G65" s="347">
        <v>11.552</v>
      </c>
      <c r="H65" s="373"/>
      <c r="I65" s="651">
        <v>5.17</v>
      </c>
      <c r="J65" s="651">
        <v>6.83</v>
      </c>
      <c r="K65" s="651">
        <v>3.87</v>
      </c>
      <c r="L65" s="651">
        <v>3.98</v>
      </c>
      <c r="M65" s="374"/>
      <c r="N65" s="348">
        <v>53.7928</v>
      </c>
      <c r="O65" s="348">
        <v>13.294600000000001</v>
      </c>
      <c r="P65" s="348">
        <v>14.0303</v>
      </c>
      <c r="Q65" s="348">
        <v>31.059200000000001</v>
      </c>
      <c r="R65" s="348">
        <v>15.1409</v>
      </c>
      <c r="S65" s="348">
        <v>14.4146</v>
      </c>
      <c r="T65" s="348">
        <v>2.6204999999999998</v>
      </c>
      <c r="U65" s="348">
        <v>5.7584</v>
      </c>
      <c r="V65" s="350">
        <v>9.0120000000000005</v>
      </c>
      <c r="W65" s="348" t="s">
        <v>430</v>
      </c>
      <c r="X65" s="348" t="s">
        <v>430</v>
      </c>
      <c r="Y65" s="348" t="s">
        <v>430</v>
      </c>
      <c r="Z65" s="348" t="s">
        <v>430</v>
      </c>
      <c r="AA65" s="348">
        <v>17.9696</v>
      </c>
      <c r="AB65" s="348">
        <v>2.7810000000000001</v>
      </c>
      <c r="AC65" s="348">
        <v>6.3529</v>
      </c>
      <c r="AD65" s="348">
        <v>8.3528000000000002</v>
      </c>
      <c r="AE65" s="348">
        <v>20.341999999999999</v>
      </c>
      <c r="AF65" s="348">
        <v>11.8827</v>
      </c>
      <c r="AG65" s="374"/>
      <c r="AH65" s="346">
        <v>5</v>
      </c>
      <c r="AI65" s="346">
        <v>3</v>
      </c>
      <c r="AJ65" s="346">
        <v>7</v>
      </c>
      <c r="AK65" s="346">
        <v>6</v>
      </c>
      <c r="AL65" s="346">
        <v>6</v>
      </c>
      <c r="AM65" s="346">
        <v>6</v>
      </c>
      <c r="AN65" s="346">
        <v>4</v>
      </c>
      <c r="AO65" s="346">
        <v>3</v>
      </c>
      <c r="AP65" s="346">
        <v>1</v>
      </c>
      <c r="AQ65" s="346" t="s">
        <v>430</v>
      </c>
      <c r="AR65" s="346" t="s">
        <v>430</v>
      </c>
      <c r="AS65" s="346" t="s">
        <v>430</v>
      </c>
      <c r="AT65" s="346" t="s">
        <v>430</v>
      </c>
      <c r="AU65" s="346">
        <v>6</v>
      </c>
      <c r="AV65" s="346">
        <v>3</v>
      </c>
      <c r="AW65" s="346">
        <v>3</v>
      </c>
      <c r="AX65" s="346">
        <v>1</v>
      </c>
      <c r="AY65" s="346">
        <v>4</v>
      </c>
      <c r="AZ65" s="374"/>
      <c r="BA65" s="375">
        <v>49.299854528675397</v>
      </c>
      <c r="BB65" s="375">
        <v>0</v>
      </c>
      <c r="BC65" s="375">
        <v>9.1118737846514794E-2</v>
      </c>
      <c r="BD65" s="375" t="s">
        <v>430</v>
      </c>
      <c r="BE65" s="373"/>
      <c r="BF65" s="348">
        <v>50.585653855899999</v>
      </c>
      <c r="BG65" s="348">
        <v>2.7059227496</v>
      </c>
      <c r="BH65" s="348">
        <v>18.694419071399999</v>
      </c>
      <c r="BI65" s="373"/>
      <c r="BJ65" s="348">
        <v>19.366724430000001</v>
      </c>
      <c r="BK65" s="373"/>
      <c r="BL65" s="348">
        <v>49.8142</v>
      </c>
      <c r="BM65" s="348">
        <v>11.912800000000001</v>
      </c>
      <c r="BN65" s="348">
        <v>4.4894800000000004</v>
      </c>
      <c r="BO65" s="348">
        <v>33.783520000000003</v>
      </c>
      <c r="BP65" s="373"/>
      <c r="BQ65" s="348">
        <v>16.920000000000002</v>
      </c>
      <c r="BR65" s="348">
        <v>2.38</v>
      </c>
      <c r="BS65" s="348">
        <v>0.69</v>
      </c>
      <c r="BT65" s="348" t="s">
        <v>430</v>
      </c>
      <c r="BU65" s="348" t="s">
        <v>430</v>
      </c>
      <c r="BV65" s="348">
        <v>13.75</v>
      </c>
      <c r="BW65" s="373"/>
      <c r="BX65" s="372" t="s">
        <v>9385</v>
      </c>
      <c r="BY65" s="372" t="s">
        <v>9386</v>
      </c>
      <c r="BZ65" s="372" t="s">
        <v>9387</v>
      </c>
      <c r="CA65" s="372" t="s">
        <v>9388</v>
      </c>
      <c r="CB65" s="372" t="s">
        <v>6595</v>
      </c>
      <c r="CC65" s="373"/>
      <c r="CD65" s="354" t="s">
        <v>554</v>
      </c>
    </row>
    <row r="66" spans="1:82" s="428" customFormat="1" x14ac:dyDescent="0.25">
      <c r="A66" s="345" t="s">
        <v>9428</v>
      </c>
      <c r="B66" s="373"/>
      <c r="C66" s="719">
        <v>41275</v>
      </c>
      <c r="D66" s="373"/>
      <c r="E66" s="889">
        <v>284.62</v>
      </c>
      <c r="F66" s="373"/>
      <c r="G66" s="347" t="s">
        <v>430</v>
      </c>
      <c r="H66" s="373"/>
      <c r="I66" s="651" t="s">
        <v>430</v>
      </c>
      <c r="J66" s="651" t="s">
        <v>430</v>
      </c>
      <c r="K66" s="651" t="s">
        <v>430</v>
      </c>
      <c r="L66" s="651" t="s">
        <v>430</v>
      </c>
      <c r="M66" s="374"/>
      <c r="N66" s="348" t="s">
        <v>430</v>
      </c>
      <c r="O66" s="348" t="s">
        <v>430</v>
      </c>
      <c r="P66" s="348" t="s">
        <v>430</v>
      </c>
      <c r="Q66" s="348" t="s">
        <v>430</v>
      </c>
      <c r="R66" s="348" t="s">
        <v>430</v>
      </c>
      <c r="S66" s="348" t="s">
        <v>430</v>
      </c>
      <c r="T66" s="348" t="s">
        <v>430</v>
      </c>
      <c r="U66" s="348" t="s">
        <v>430</v>
      </c>
      <c r="V66" s="350" t="s">
        <v>430</v>
      </c>
      <c r="W66" s="348" t="s">
        <v>430</v>
      </c>
      <c r="X66" s="348" t="s">
        <v>430</v>
      </c>
      <c r="Y66" s="348" t="s">
        <v>430</v>
      </c>
      <c r="Z66" s="348" t="s">
        <v>430</v>
      </c>
      <c r="AA66" s="348" t="s">
        <v>430</v>
      </c>
      <c r="AB66" s="348" t="s">
        <v>430</v>
      </c>
      <c r="AC66" s="348" t="s">
        <v>430</v>
      </c>
      <c r="AD66" s="348" t="s">
        <v>430</v>
      </c>
      <c r="AE66" s="348" t="s">
        <v>430</v>
      </c>
      <c r="AF66" s="348" t="s">
        <v>430</v>
      </c>
      <c r="AG66" s="374"/>
      <c r="AH66" s="346" t="s">
        <v>430</v>
      </c>
      <c r="AI66" s="346" t="s">
        <v>430</v>
      </c>
      <c r="AJ66" s="346" t="s">
        <v>430</v>
      </c>
      <c r="AK66" s="346" t="s">
        <v>430</v>
      </c>
      <c r="AL66" s="346" t="s">
        <v>430</v>
      </c>
      <c r="AM66" s="346" t="s">
        <v>430</v>
      </c>
      <c r="AN66" s="346" t="s">
        <v>430</v>
      </c>
      <c r="AO66" s="346" t="s">
        <v>430</v>
      </c>
      <c r="AP66" s="346" t="s">
        <v>430</v>
      </c>
      <c r="AQ66" s="346" t="s">
        <v>430</v>
      </c>
      <c r="AR66" s="346" t="s">
        <v>430</v>
      </c>
      <c r="AS66" s="346" t="s">
        <v>430</v>
      </c>
      <c r="AT66" s="346" t="s">
        <v>430</v>
      </c>
      <c r="AU66" s="346" t="s">
        <v>430</v>
      </c>
      <c r="AV66" s="346" t="s">
        <v>430</v>
      </c>
      <c r="AW66" s="346" t="s">
        <v>430</v>
      </c>
      <c r="AX66" s="346" t="s">
        <v>430</v>
      </c>
      <c r="AY66" s="346" t="s">
        <v>430</v>
      </c>
      <c r="AZ66" s="374"/>
      <c r="BA66" s="375">
        <v>38.038189681013698</v>
      </c>
      <c r="BB66" s="375">
        <v>0</v>
      </c>
      <c r="BC66" s="375">
        <v>0.124303492729509</v>
      </c>
      <c r="BD66" s="375" t="s">
        <v>430</v>
      </c>
      <c r="BE66" s="373"/>
      <c r="BF66" s="348" t="s">
        <v>430</v>
      </c>
      <c r="BG66" s="348" t="s">
        <v>430</v>
      </c>
      <c r="BH66" s="348" t="s">
        <v>430</v>
      </c>
      <c r="BI66" s="373"/>
      <c r="BJ66" s="348" t="s">
        <v>430</v>
      </c>
      <c r="BK66" s="373"/>
      <c r="BL66" s="348" t="s">
        <v>430</v>
      </c>
      <c r="BM66" s="348" t="s">
        <v>430</v>
      </c>
      <c r="BN66" s="348" t="s">
        <v>430</v>
      </c>
      <c r="BO66" s="348" t="s">
        <v>430</v>
      </c>
      <c r="BP66" s="373"/>
      <c r="BQ66" s="348" t="s">
        <v>430</v>
      </c>
      <c r="BR66" s="348" t="s">
        <v>430</v>
      </c>
      <c r="BS66" s="348" t="s">
        <v>430</v>
      </c>
      <c r="BT66" s="348" t="s">
        <v>430</v>
      </c>
      <c r="BU66" s="348" t="s">
        <v>430</v>
      </c>
      <c r="BV66" s="348" t="s">
        <v>430</v>
      </c>
      <c r="BW66" s="373"/>
      <c r="BX66" s="372" t="s">
        <v>430</v>
      </c>
      <c r="BY66" s="372" t="s">
        <v>430</v>
      </c>
      <c r="BZ66" s="372" t="s">
        <v>430</v>
      </c>
      <c r="CA66" s="372" t="s">
        <v>430</v>
      </c>
      <c r="CB66" s="372" t="s">
        <v>430</v>
      </c>
      <c r="CC66" s="373"/>
      <c r="CD66" s="354" t="s">
        <v>4767</v>
      </c>
    </row>
    <row r="67" spans="1:82" s="428" customFormat="1" x14ac:dyDescent="0.25">
      <c r="A67" s="345" t="s">
        <v>9429</v>
      </c>
      <c r="B67" s="373"/>
      <c r="C67" s="719">
        <v>43671</v>
      </c>
      <c r="D67" s="373"/>
      <c r="E67" s="346">
        <v>278.27999999999997</v>
      </c>
      <c r="F67" s="373"/>
      <c r="G67" s="347">
        <v>18.541699999999999</v>
      </c>
      <c r="H67" s="373"/>
      <c r="I67" s="651">
        <v>3.11</v>
      </c>
      <c r="J67" s="651">
        <v>7.39</v>
      </c>
      <c r="K67" s="651">
        <v>2.52</v>
      </c>
      <c r="L67" s="651">
        <v>2.66</v>
      </c>
      <c r="M67" s="374"/>
      <c r="N67" s="348">
        <v>71.005099999999999</v>
      </c>
      <c r="O67" s="348">
        <v>10.2902</v>
      </c>
      <c r="P67" s="348">
        <v>21.942699999999999</v>
      </c>
      <c r="Q67" s="348">
        <v>49.386299999999999</v>
      </c>
      <c r="R67" s="348">
        <v>17.254100000000001</v>
      </c>
      <c r="S67" s="348">
        <v>18.864100000000001</v>
      </c>
      <c r="T67" s="348">
        <v>2.2155999999999998</v>
      </c>
      <c r="U67" s="348">
        <v>5.6289999999999996</v>
      </c>
      <c r="V67" s="350">
        <v>5.0986000000000002</v>
      </c>
      <c r="W67" s="348">
        <v>6.8895999999999997</v>
      </c>
      <c r="X67" s="348">
        <v>10.1999</v>
      </c>
      <c r="Y67" s="348">
        <v>8.9062000000000001</v>
      </c>
      <c r="Z67" s="348" t="s">
        <v>430</v>
      </c>
      <c r="AA67" s="348">
        <v>25.691099999999999</v>
      </c>
      <c r="AB67" s="348">
        <v>2.2984</v>
      </c>
      <c r="AC67" s="348">
        <v>6.4870000000000001</v>
      </c>
      <c r="AD67" s="348">
        <v>4.1662999999999997</v>
      </c>
      <c r="AE67" s="348">
        <v>16.802600000000002</v>
      </c>
      <c r="AF67" s="348">
        <v>9.3318999999999992</v>
      </c>
      <c r="AG67" s="374"/>
      <c r="AH67" s="346">
        <v>4</v>
      </c>
      <c r="AI67" s="346">
        <v>6</v>
      </c>
      <c r="AJ67" s="346">
        <v>4</v>
      </c>
      <c r="AK67" s="346">
        <v>1</v>
      </c>
      <c r="AL67" s="346">
        <v>4</v>
      </c>
      <c r="AM67" s="346">
        <v>2</v>
      </c>
      <c r="AN67" s="346">
        <v>5</v>
      </c>
      <c r="AO67" s="346">
        <v>4</v>
      </c>
      <c r="AP67" s="346">
        <v>2</v>
      </c>
      <c r="AQ67" s="346">
        <v>1</v>
      </c>
      <c r="AR67" s="346">
        <v>1</v>
      </c>
      <c r="AS67" s="346">
        <v>1</v>
      </c>
      <c r="AT67" s="346" t="s">
        <v>430</v>
      </c>
      <c r="AU67" s="346">
        <v>2</v>
      </c>
      <c r="AV67" s="346">
        <v>5</v>
      </c>
      <c r="AW67" s="346">
        <v>2</v>
      </c>
      <c r="AX67" s="346">
        <v>3</v>
      </c>
      <c r="AY67" s="346">
        <v>6</v>
      </c>
      <c r="AZ67" s="374"/>
      <c r="BA67" s="375">
        <v>60.221983786061401</v>
      </c>
      <c r="BB67" s="375">
        <v>0</v>
      </c>
      <c r="BC67" s="375">
        <v>7.5560676380073896E-2</v>
      </c>
      <c r="BD67" s="375" t="s">
        <v>430</v>
      </c>
      <c r="BE67" s="373"/>
      <c r="BF67" s="348">
        <v>58.196384137499997</v>
      </c>
      <c r="BG67" s="348">
        <v>27.760415568900001</v>
      </c>
      <c r="BH67" s="348">
        <v>2.0963801493999998</v>
      </c>
      <c r="BI67" s="373"/>
      <c r="BJ67" s="348">
        <v>40.11036945</v>
      </c>
      <c r="BK67" s="373"/>
      <c r="BL67" s="348">
        <v>47.960700000000003</v>
      </c>
      <c r="BM67" s="348">
        <v>13.5129</v>
      </c>
      <c r="BN67" s="348">
        <v>5.4080199999999996</v>
      </c>
      <c r="BO67" s="348">
        <v>33.118380000000002</v>
      </c>
      <c r="BP67" s="373"/>
      <c r="BQ67" s="348">
        <v>9.5500000000000007</v>
      </c>
      <c r="BR67" s="348">
        <v>17</v>
      </c>
      <c r="BS67" s="348">
        <v>2.25</v>
      </c>
      <c r="BT67" s="348" t="s">
        <v>430</v>
      </c>
      <c r="BU67" s="348" t="s">
        <v>430</v>
      </c>
      <c r="BV67" s="348">
        <v>31.09</v>
      </c>
      <c r="BW67" s="373"/>
      <c r="BX67" s="372" t="s">
        <v>9391</v>
      </c>
      <c r="BY67" s="372" t="s">
        <v>9392</v>
      </c>
      <c r="BZ67" s="372" t="s">
        <v>9393</v>
      </c>
      <c r="CA67" s="372" t="s">
        <v>9394</v>
      </c>
      <c r="CB67" s="372" t="s">
        <v>9395</v>
      </c>
      <c r="CC67" s="373"/>
      <c r="CD67" s="354" t="s">
        <v>463</v>
      </c>
    </row>
    <row r="68" spans="1:82" s="428" customFormat="1" x14ac:dyDescent="0.25">
      <c r="A68" s="345" t="s">
        <v>9430</v>
      </c>
      <c r="B68" s="373"/>
      <c r="C68" s="719">
        <v>43321</v>
      </c>
      <c r="D68" s="373"/>
      <c r="E68" s="346">
        <v>141.12899999999999</v>
      </c>
      <c r="F68" s="373"/>
      <c r="G68" s="347">
        <v>18.04</v>
      </c>
      <c r="H68" s="373"/>
      <c r="I68" s="651">
        <v>2.5499999999999998</v>
      </c>
      <c r="J68" s="651">
        <v>6.8</v>
      </c>
      <c r="K68" s="651">
        <v>1.99</v>
      </c>
      <c r="L68" s="651">
        <v>2.14</v>
      </c>
      <c r="M68" s="374"/>
      <c r="N68" s="348">
        <v>40.5105</v>
      </c>
      <c r="O68" s="348">
        <v>8.1021000000000001</v>
      </c>
      <c r="P68" s="348">
        <v>23.226199999999999</v>
      </c>
      <c r="Q68" s="348">
        <v>47.081600000000002</v>
      </c>
      <c r="R68" s="348">
        <v>25.722300000000001</v>
      </c>
      <c r="S68" s="348">
        <v>16.731300000000001</v>
      </c>
      <c r="T68" s="348">
        <v>1.7946</v>
      </c>
      <c r="U68" s="348">
        <v>3.5764999999999998</v>
      </c>
      <c r="V68" s="350">
        <v>3.8572000000000002</v>
      </c>
      <c r="W68" s="348">
        <v>4.6577999999999999</v>
      </c>
      <c r="X68" s="348">
        <v>7.9367999999999999</v>
      </c>
      <c r="Y68" s="348">
        <v>6.8342999999999998</v>
      </c>
      <c r="Z68" s="348" t="s">
        <v>430</v>
      </c>
      <c r="AA68" s="348">
        <v>21.4956</v>
      </c>
      <c r="AB68" s="348">
        <v>1.9842</v>
      </c>
      <c r="AC68" s="348">
        <v>4.6220999999999997</v>
      </c>
      <c r="AD68" s="348">
        <v>3.0773999999999999</v>
      </c>
      <c r="AE68" s="348">
        <v>27.775400000000001</v>
      </c>
      <c r="AF68" s="348">
        <v>7.7754000000000003</v>
      </c>
      <c r="AG68" s="374"/>
      <c r="AH68" s="346">
        <v>7</v>
      </c>
      <c r="AI68" s="346">
        <v>7</v>
      </c>
      <c r="AJ68" s="346">
        <v>3</v>
      </c>
      <c r="AK68" s="346">
        <v>4</v>
      </c>
      <c r="AL68" s="346">
        <v>1</v>
      </c>
      <c r="AM68" s="346">
        <v>5</v>
      </c>
      <c r="AN68" s="346">
        <v>6</v>
      </c>
      <c r="AO68" s="346">
        <v>6</v>
      </c>
      <c r="AP68" s="346">
        <v>4</v>
      </c>
      <c r="AQ68" s="346">
        <v>5</v>
      </c>
      <c r="AR68" s="346">
        <v>4</v>
      </c>
      <c r="AS68" s="346">
        <v>5</v>
      </c>
      <c r="AT68" s="346" t="s">
        <v>430</v>
      </c>
      <c r="AU68" s="346">
        <v>5</v>
      </c>
      <c r="AV68" s="346">
        <v>6</v>
      </c>
      <c r="AW68" s="346">
        <v>5</v>
      </c>
      <c r="AX68" s="346">
        <v>5</v>
      </c>
      <c r="AY68" s="346">
        <v>2</v>
      </c>
      <c r="AZ68" s="374"/>
      <c r="BA68" s="375">
        <v>54.936338428529297</v>
      </c>
      <c r="BB68" s="375">
        <v>0</v>
      </c>
      <c r="BC68" s="375">
        <v>4.1805789792569298E-2</v>
      </c>
      <c r="BD68" s="375" t="s">
        <v>430</v>
      </c>
      <c r="BE68" s="373"/>
      <c r="BF68" s="348">
        <v>44.476565204800004</v>
      </c>
      <c r="BG68" s="348">
        <v>22.678776426199999</v>
      </c>
      <c r="BH68" s="348">
        <v>1.9611536516999999</v>
      </c>
      <c r="BI68" s="373"/>
      <c r="BJ68" s="348">
        <v>35.237933849999997</v>
      </c>
      <c r="BK68" s="373"/>
      <c r="BL68" s="348">
        <v>38.64</v>
      </c>
      <c r="BM68" s="348">
        <v>17.2422</v>
      </c>
      <c r="BN68" s="348">
        <v>12.031000000000001</v>
      </c>
      <c r="BO68" s="348">
        <v>32.086799999999997</v>
      </c>
      <c r="BP68" s="373"/>
      <c r="BQ68" s="348">
        <v>5.03</v>
      </c>
      <c r="BR68" s="348">
        <v>17.52</v>
      </c>
      <c r="BS68" s="348" t="s">
        <v>430</v>
      </c>
      <c r="BT68" s="348" t="s">
        <v>430</v>
      </c>
      <c r="BU68" s="348" t="s">
        <v>430</v>
      </c>
      <c r="BV68" s="348">
        <v>9.5399999999999991</v>
      </c>
      <c r="BW68" s="373"/>
      <c r="BX68" s="372" t="s">
        <v>9397</v>
      </c>
      <c r="BY68" s="372" t="s">
        <v>9398</v>
      </c>
      <c r="BZ68" s="372" t="s">
        <v>9399</v>
      </c>
      <c r="CA68" s="372" t="s">
        <v>9400</v>
      </c>
      <c r="CB68" s="372" t="s">
        <v>9401</v>
      </c>
      <c r="CC68" s="373"/>
      <c r="CD68" s="354" t="s">
        <v>547</v>
      </c>
    </row>
    <row r="69" spans="1:82" s="428" customFormat="1" x14ac:dyDescent="0.25">
      <c r="A69" s="345" t="s">
        <v>9431</v>
      </c>
      <c r="B69" s="373"/>
      <c r="C69" s="719">
        <v>41275</v>
      </c>
      <c r="D69" s="373"/>
      <c r="E69" s="346">
        <v>59.872100000000003</v>
      </c>
      <c r="F69" s="373"/>
      <c r="G69" s="347">
        <v>57.618000000000002</v>
      </c>
      <c r="H69" s="373"/>
      <c r="I69" s="651">
        <v>5.57</v>
      </c>
      <c r="J69" s="651">
        <v>7.13</v>
      </c>
      <c r="K69" s="651">
        <v>4.28</v>
      </c>
      <c r="L69" s="651" t="s">
        <v>430</v>
      </c>
      <c r="M69" s="374"/>
      <c r="N69" s="348">
        <v>80.375500000000002</v>
      </c>
      <c r="O69" s="348">
        <v>13.6708</v>
      </c>
      <c r="P69" s="348">
        <v>15.885300000000001</v>
      </c>
      <c r="Q69" s="348">
        <v>31.8689</v>
      </c>
      <c r="R69" s="348">
        <v>15.198399999999999</v>
      </c>
      <c r="S69" s="348">
        <v>10.494999999999999</v>
      </c>
      <c r="T69" s="348">
        <v>1.4009</v>
      </c>
      <c r="U69" s="348">
        <v>3.3180999999999998</v>
      </c>
      <c r="V69" s="350">
        <v>3.6817000000000002</v>
      </c>
      <c r="W69" s="348">
        <v>5.4344999999999999</v>
      </c>
      <c r="X69" s="348">
        <v>6.9882999999999997</v>
      </c>
      <c r="Y69" s="348">
        <v>6.7545000000000002</v>
      </c>
      <c r="Z69" s="348">
        <v>7.8695000000000004</v>
      </c>
      <c r="AA69" s="348">
        <v>14.2577</v>
      </c>
      <c r="AB69" s="348">
        <v>1.4596</v>
      </c>
      <c r="AC69" s="348">
        <v>3.8784999999999998</v>
      </c>
      <c r="AD69" s="348">
        <v>3.2538</v>
      </c>
      <c r="AE69" s="348">
        <v>21.321400000000001</v>
      </c>
      <c r="AF69" s="348">
        <v>8.6160999999999994</v>
      </c>
      <c r="AG69" s="374"/>
      <c r="AH69" s="346">
        <v>3</v>
      </c>
      <c r="AI69" s="346">
        <v>2</v>
      </c>
      <c r="AJ69" s="346">
        <v>5</v>
      </c>
      <c r="AK69" s="346">
        <v>5</v>
      </c>
      <c r="AL69" s="346">
        <v>5</v>
      </c>
      <c r="AM69" s="346">
        <v>9</v>
      </c>
      <c r="AN69" s="346">
        <v>7</v>
      </c>
      <c r="AO69" s="346">
        <v>7</v>
      </c>
      <c r="AP69" s="346">
        <v>5</v>
      </c>
      <c r="AQ69" s="346">
        <v>4</v>
      </c>
      <c r="AR69" s="346">
        <v>6</v>
      </c>
      <c r="AS69" s="346">
        <v>6</v>
      </c>
      <c r="AT69" s="346">
        <v>2</v>
      </c>
      <c r="AU69" s="346">
        <v>7</v>
      </c>
      <c r="AV69" s="346">
        <v>7</v>
      </c>
      <c r="AW69" s="346">
        <v>7</v>
      </c>
      <c r="AX69" s="346">
        <v>4</v>
      </c>
      <c r="AY69" s="346">
        <v>3</v>
      </c>
      <c r="AZ69" s="374"/>
      <c r="BA69" s="375">
        <v>31.8514568381899</v>
      </c>
      <c r="BB69" s="375">
        <v>0</v>
      </c>
      <c r="BC69" s="375">
        <v>4.0905840015091698E-2</v>
      </c>
      <c r="BD69" s="375" t="s">
        <v>430</v>
      </c>
      <c r="BE69" s="373"/>
      <c r="BF69" s="348">
        <v>31.624337255499999</v>
      </c>
      <c r="BG69" s="348">
        <v>6.8403426206000004</v>
      </c>
      <c r="BH69" s="348">
        <v>4.6232095393000003</v>
      </c>
      <c r="BI69" s="373"/>
      <c r="BJ69" s="348">
        <v>20.423746869999999</v>
      </c>
      <c r="BK69" s="373"/>
      <c r="BL69" s="348">
        <v>59.468800000000002</v>
      </c>
      <c r="BM69" s="348">
        <v>6.0386100000000003</v>
      </c>
      <c r="BN69" s="348">
        <v>0.357207</v>
      </c>
      <c r="BO69" s="348">
        <v>34.135382999999997</v>
      </c>
      <c r="BP69" s="373"/>
      <c r="BQ69" s="348">
        <v>13.52</v>
      </c>
      <c r="BR69" s="348">
        <v>5.15</v>
      </c>
      <c r="BS69" s="348" t="s">
        <v>430</v>
      </c>
      <c r="BT69" s="348" t="s">
        <v>430</v>
      </c>
      <c r="BU69" s="348">
        <v>0.01</v>
      </c>
      <c r="BV69" s="348">
        <v>60.9</v>
      </c>
      <c r="BW69" s="373"/>
      <c r="BX69" s="372" t="s">
        <v>9403</v>
      </c>
      <c r="BY69" s="372" t="s">
        <v>9404</v>
      </c>
      <c r="BZ69" s="372" t="s">
        <v>581</v>
      </c>
      <c r="CA69" s="372" t="s">
        <v>9405</v>
      </c>
      <c r="CB69" s="372" t="s">
        <v>9406</v>
      </c>
      <c r="CC69" s="373"/>
      <c r="CD69" s="354" t="s">
        <v>554</v>
      </c>
    </row>
    <row r="70" spans="1:82" s="428" customFormat="1" x14ac:dyDescent="0.25">
      <c r="A70" s="345" t="s">
        <v>9432</v>
      </c>
      <c r="B70" s="373"/>
      <c r="C70" s="719">
        <v>45862</v>
      </c>
      <c r="D70" s="373"/>
      <c r="E70" s="346">
        <v>51.3705</v>
      </c>
      <c r="F70" s="373"/>
      <c r="G70" s="347">
        <v>10.597799999999999</v>
      </c>
      <c r="H70" s="373"/>
      <c r="I70" s="651" t="s">
        <v>430</v>
      </c>
      <c r="J70" s="651" t="s">
        <v>430</v>
      </c>
      <c r="K70" s="651" t="s">
        <v>430</v>
      </c>
      <c r="L70" s="651" t="s">
        <v>430</v>
      </c>
      <c r="M70" s="374"/>
      <c r="N70" s="348">
        <v>82.846299999999999</v>
      </c>
      <c r="O70" s="348">
        <v>-2.4788999999999999</v>
      </c>
      <c r="P70" s="348">
        <v>26.704899999999999</v>
      </c>
      <c r="Q70" s="348">
        <v>47.4163</v>
      </c>
      <c r="R70" s="348">
        <v>17.299099999999999</v>
      </c>
      <c r="S70" s="348">
        <v>26.787600000000001</v>
      </c>
      <c r="T70" s="348">
        <v>8.2985000000000007</v>
      </c>
      <c r="U70" s="348">
        <v>6.6675000000000004</v>
      </c>
      <c r="V70" s="350" t="s">
        <v>430</v>
      </c>
      <c r="W70" s="348" t="s">
        <v>430</v>
      </c>
      <c r="X70" s="348" t="s">
        <v>430</v>
      </c>
      <c r="Y70" s="348" t="s">
        <v>430</v>
      </c>
      <c r="Z70" s="348" t="s">
        <v>430</v>
      </c>
      <c r="AA70" s="348">
        <v>33.295699999999997</v>
      </c>
      <c r="AB70" s="348">
        <v>8.7585999999999995</v>
      </c>
      <c r="AC70" s="348">
        <v>7.0509000000000004</v>
      </c>
      <c r="AD70" s="348" t="s">
        <v>430</v>
      </c>
      <c r="AE70" s="348">
        <v>10.946899999999999</v>
      </c>
      <c r="AF70" s="348">
        <v>6.5133000000000001</v>
      </c>
      <c r="AG70" s="374"/>
      <c r="AH70" s="346">
        <v>2</v>
      </c>
      <c r="AI70" s="346">
        <v>8</v>
      </c>
      <c r="AJ70" s="346">
        <v>1</v>
      </c>
      <c r="AK70" s="346">
        <v>3</v>
      </c>
      <c r="AL70" s="346">
        <v>3</v>
      </c>
      <c r="AM70" s="346">
        <v>1</v>
      </c>
      <c r="AN70" s="346">
        <v>1</v>
      </c>
      <c r="AO70" s="346">
        <v>1</v>
      </c>
      <c r="AP70" s="346" t="s">
        <v>430</v>
      </c>
      <c r="AQ70" s="346" t="s">
        <v>430</v>
      </c>
      <c r="AR70" s="346" t="s">
        <v>430</v>
      </c>
      <c r="AS70" s="346" t="s">
        <v>430</v>
      </c>
      <c r="AT70" s="346" t="s">
        <v>430</v>
      </c>
      <c r="AU70" s="346">
        <v>1</v>
      </c>
      <c r="AV70" s="346">
        <v>1</v>
      </c>
      <c r="AW70" s="346">
        <v>1</v>
      </c>
      <c r="AX70" s="346" t="s">
        <v>430</v>
      </c>
      <c r="AY70" s="346">
        <v>8</v>
      </c>
      <c r="AZ70" s="374"/>
      <c r="BA70" s="375">
        <v>83.195045553284203</v>
      </c>
      <c r="BB70" s="375">
        <v>0</v>
      </c>
      <c r="BC70" s="375">
        <v>5.5295850157460798E-3</v>
      </c>
      <c r="BD70" s="375" t="s">
        <v>430</v>
      </c>
      <c r="BE70" s="373"/>
      <c r="BF70" s="348">
        <v>49.122361187199999</v>
      </c>
      <c r="BG70" s="348">
        <v>12.275864294</v>
      </c>
      <c r="BH70" s="348">
        <v>4.0015399332000001</v>
      </c>
      <c r="BI70" s="373"/>
      <c r="BJ70" s="348">
        <v>38.864921240000001</v>
      </c>
      <c r="BK70" s="373"/>
      <c r="BL70" s="348">
        <v>46.230200000000004</v>
      </c>
      <c r="BM70" s="348">
        <v>15.7936</v>
      </c>
      <c r="BN70" s="348">
        <v>5.5361700000000003</v>
      </c>
      <c r="BO70" s="348">
        <v>32.44003</v>
      </c>
      <c r="BP70" s="373"/>
      <c r="BQ70" s="348" t="s">
        <v>430</v>
      </c>
      <c r="BR70" s="348">
        <v>10.66</v>
      </c>
      <c r="BS70" s="348" t="s">
        <v>430</v>
      </c>
      <c r="BT70" s="348" t="s">
        <v>430</v>
      </c>
      <c r="BU70" s="348" t="s">
        <v>430</v>
      </c>
      <c r="BV70" s="348">
        <v>21.78</v>
      </c>
      <c r="BW70" s="373"/>
      <c r="BX70" s="372" t="s">
        <v>9408</v>
      </c>
      <c r="BY70" s="372" t="s">
        <v>9409</v>
      </c>
      <c r="BZ70" s="372" t="s">
        <v>9410</v>
      </c>
      <c r="CA70" s="372" t="s">
        <v>9411</v>
      </c>
      <c r="CB70" s="372" t="s">
        <v>9412</v>
      </c>
      <c r="CC70" s="373"/>
      <c r="CD70" s="354" t="s">
        <v>547</v>
      </c>
    </row>
    <row r="71" spans="1:82" s="428" customFormat="1" x14ac:dyDescent="0.25">
      <c r="A71" s="345" t="s">
        <v>9433</v>
      </c>
      <c r="B71" s="373"/>
      <c r="C71" s="719">
        <v>45888</v>
      </c>
      <c r="D71" s="373"/>
      <c r="E71" s="346">
        <v>37.06</v>
      </c>
      <c r="F71" s="373"/>
      <c r="G71" s="347">
        <v>10.486000000000001</v>
      </c>
      <c r="H71" s="373"/>
      <c r="I71" s="651">
        <v>0.49863000000000002</v>
      </c>
      <c r="J71" s="651">
        <v>7.17</v>
      </c>
      <c r="K71" s="651">
        <v>0.46575</v>
      </c>
      <c r="L71" s="651">
        <v>0.49863000000000002</v>
      </c>
      <c r="M71" s="374"/>
      <c r="N71" s="348">
        <v>0</v>
      </c>
      <c r="O71" s="348">
        <v>11.853999999999999</v>
      </c>
      <c r="P71" s="348">
        <v>23.476500000000001</v>
      </c>
      <c r="Q71" s="348">
        <v>23.329599999999999</v>
      </c>
      <c r="R71" s="348">
        <v>5.5122999999999998</v>
      </c>
      <c r="S71" s="348">
        <v>11.404400000000001</v>
      </c>
      <c r="T71" s="348">
        <v>5.6231999999999998</v>
      </c>
      <c r="U71" s="348">
        <v>6.0087999999999999</v>
      </c>
      <c r="V71" s="350" t="s">
        <v>430</v>
      </c>
      <c r="W71" s="348" t="s">
        <v>430</v>
      </c>
      <c r="X71" s="348" t="s">
        <v>430</v>
      </c>
      <c r="Y71" s="348" t="s">
        <v>430</v>
      </c>
      <c r="Z71" s="348" t="s">
        <v>430</v>
      </c>
      <c r="AA71" s="348">
        <v>12.9511</v>
      </c>
      <c r="AB71" s="348">
        <v>5.5751999999999997</v>
      </c>
      <c r="AC71" s="348">
        <v>6.3006000000000002</v>
      </c>
      <c r="AD71" s="348" t="s">
        <v>430</v>
      </c>
      <c r="AE71" s="348">
        <v>12.698399999999999</v>
      </c>
      <c r="AF71" s="348">
        <v>5.7408000000000001</v>
      </c>
      <c r="AG71" s="374"/>
      <c r="AH71" s="346">
        <v>8</v>
      </c>
      <c r="AI71" s="346">
        <v>4</v>
      </c>
      <c r="AJ71" s="346">
        <v>2</v>
      </c>
      <c r="AK71" s="346">
        <v>7</v>
      </c>
      <c r="AL71" s="346">
        <v>8</v>
      </c>
      <c r="AM71" s="346">
        <v>7</v>
      </c>
      <c r="AN71" s="346">
        <v>2</v>
      </c>
      <c r="AO71" s="346">
        <v>2</v>
      </c>
      <c r="AP71" s="346" t="s">
        <v>430</v>
      </c>
      <c r="AQ71" s="346" t="s">
        <v>430</v>
      </c>
      <c r="AR71" s="346" t="s">
        <v>430</v>
      </c>
      <c r="AS71" s="346" t="s">
        <v>430</v>
      </c>
      <c r="AT71" s="346" t="s">
        <v>430</v>
      </c>
      <c r="AU71" s="346">
        <v>9</v>
      </c>
      <c r="AV71" s="346">
        <v>2</v>
      </c>
      <c r="AW71" s="346">
        <v>4</v>
      </c>
      <c r="AX71" s="346" t="s">
        <v>430</v>
      </c>
      <c r="AY71" s="346">
        <v>7</v>
      </c>
      <c r="AZ71" s="374"/>
      <c r="BA71" s="375">
        <v>27.958688261296899</v>
      </c>
      <c r="BB71" s="375">
        <v>0</v>
      </c>
      <c r="BC71" s="375">
        <v>-5.7693324590003797E-3</v>
      </c>
      <c r="BD71" s="375" t="s">
        <v>430</v>
      </c>
      <c r="BE71" s="373"/>
      <c r="BF71" s="348">
        <v>22.794157157000001</v>
      </c>
      <c r="BG71" s="348">
        <v>-1.4231612593</v>
      </c>
      <c r="BH71" s="348">
        <v>-16.016566645600001</v>
      </c>
      <c r="BI71" s="373"/>
      <c r="BJ71" s="348">
        <v>23.895949340000001</v>
      </c>
      <c r="BK71" s="373"/>
      <c r="BL71" s="348">
        <v>51.503100000000003</v>
      </c>
      <c r="BM71" s="348">
        <v>10.3794</v>
      </c>
      <c r="BN71" s="348">
        <v>8.2715599999999991</v>
      </c>
      <c r="BO71" s="348">
        <v>29.845939999999999</v>
      </c>
      <c r="BP71" s="373"/>
      <c r="BQ71" s="348" t="s">
        <v>430</v>
      </c>
      <c r="BR71" s="348">
        <v>23.92</v>
      </c>
      <c r="BS71" s="348" t="s">
        <v>430</v>
      </c>
      <c r="BT71" s="348" t="s">
        <v>430</v>
      </c>
      <c r="BU71" s="348" t="s">
        <v>430</v>
      </c>
      <c r="BV71" s="348">
        <v>52.19</v>
      </c>
      <c r="BW71" s="373"/>
      <c r="BX71" s="372" t="s">
        <v>9414</v>
      </c>
      <c r="BY71" s="372" t="s">
        <v>9415</v>
      </c>
      <c r="BZ71" s="372" t="s">
        <v>9416</v>
      </c>
      <c r="CA71" s="372" t="s">
        <v>9417</v>
      </c>
      <c r="CB71" s="372" t="s">
        <v>9418</v>
      </c>
      <c r="CC71" s="373"/>
      <c r="CD71" s="354" t="s">
        <v>4767</v>
      </c>
    </row>
    <row r="72" spans="1:82" s="428" customFormat="1" x14ac:dyDescent="0.25">
      <c r="A72" s="345" t="s">
        <v>9434</v>
      </c>
      <c r="B72" s="373"/>
      <c r="C72" s="719">
        <v>41275</v>
      </c>
      <c r="D72" s="373"/>
      <c r="E72" s="346">
        <v>36.726599999999998</v>
      </c>
      <c r="F72" s="373"/>
      <c r="G72" s="347">
        <v>31.910900000000002</v>
      </c>
      <c r="H72" s="373"/>
      <c r="I72" s="651" t="s">
        <v>430</v>
      </c>
      <c r="J72" s="651" t="s">
        <v>430</v>
      </c>
      <c r="K72" s="651" t="s">
        <v>430</v>
      </c>
      <c r="L72" s="651" t="s">
        <v>430</v>
      </c>
      <c r="M72" s="374"/>
      <c r="N72" s="348">
        <v>-84.559899999999999</v>
      </c>
      <c r="O72" s="348">
        <v>-32.839100000000002</v>
      </c>
      <c r="P72" s="348">
        <v>-7.9943999999999997</v>
      </c>
      <c r="Q72" s="348">
        <v>17.477799999999998</v>
      </c>
      <c r="R72" s="348">
        <v>-3.0106999999999999</v>
      </c>
      <c r="S72" s="348">
        <v>17.9177</v>
      </c>
      <c r="T72" s="348">
        <v>0.60770000000000002</v>
      </c>
      <c r="U72" s="348">
        <v>1.103</v>
      </c>
      <c r="V72" s="350">
        <v>2.4683999999999999</v>
      </c>
      <c r="W72" s="348">
        <v>5.907</v>
      </c>
      <c r="X72" s="348">
        <v>9.8356999999999992</v>
      </c>
      <c r="Y72" s="348">
        <v>8.0701999999999998</v>
      </c>
      <c r="Z72" s="348">
        <v>7.8921999999999999</v>
      </c>
      <c r="AA72" s="348">
        <v>22.6328</v>
      </c>
      <c r="AB72" s="348">
        <v>0.23619999999999999</v>
      </c>
      <c r="AC72" s="348">
        <v>1.9836</v>
      </c>
      <c r="AD72" s="348">
        <v>1.7263999999999999</v>
      </c>
      <c r="AE72" s="348">
        <v>0.38279999999999997</v>
      </c>
      <c r="AF72" s="348">
        <v>7.8151999999999999</v>
      </c>
      <c r="AG72" s="374"/>
      <c r="AH72" s="346">
        <v>9</v>
      </c>
      <c r="AI72" s="346">
        <v>9</v>
      </c>
      <c r="AJ72" s="346">
        <v>9</v>
      </c>
      <c r="AK72" s="346">
        <v>9</v>
      </c>
      <c r="AL72" s="346">
        <v>9</v>
      </c>
      <c r="AM72" s="346">
        <v>3</v>
      </c>
      <c r="AN72" s="346">
        <v>8</v>
      </c>
      <c r="AO72" s="346">
        <v>8</v>
      </c>
      <c r="AP72" s="346">
        <v>6</v>
      </c>
      <c r="AQ72" s="346">
        <v>3</v>
      </c>
      <c r="AR72" s="346">
        <v>2</v>
      </c>
      <c r="AS72" s="346">
        <v>3</v>
      </c>
      <c r="AT72" s="346">
        <v>1</v>
      </c>
      <c r="AU72" s="346">
        <v>3</v>
      </c>
      <c r="AV72" s="346">
        <v>8</v>
      </c>
      <c r="AW72" s="346">
        <v>8</v>
      </c>
      <c r="AX72" s="346">
        <v>6</v>
      </c>
      <c r="AY72" s="346">
        <v>9</v>
      </c>
      <c r="AZ72" s="374"/>
      <c r="BA72" s="375">
        <v>72.577209347745296</v>
      </c>
      <c r="BB72" s="375">
        <v>0</v>
      </c>
      <c r="BC72" s="375">
        <v>5.7712076505425397E-2</v>
      </c>
      <c r="BD72" s="375" t="s">
        <v>430</v>
      </c>
      <c r="BE72" s="373"/>
      <c r="BF72" s="348">
        <v>59.445416725699999</v>
      </c>
      <c r="BG72" s="348">
        <v>30.898582914999999</v>
      </c>
      <c r="BH72" s="348">
        <v>1.9238881242000001</v>
      </c>
      <c r="BI72" s="373"/>
      <c r="BJ72" s="348">
        <v>28.715302810000001</v>
      </c>
      <c r="BK72" s="373"/>
      <c r="BL72" s="348">
        <v>42.948300000000003</v>
      </c>
      <c r="BM72" s="348">
        <v>15.396000000000001</v>
      </c>
      <c r="BN72" s="348">
        <v>6.4412900000000004</v>
      </c>
      <c r="BO72" s="348">
        <v>35.214410000000001</v>
      </c>
      <c r="BP72" s="373"/>
      <c r="BQ72" s="348" t="s">
        <v>430</v>
      </c>
      <c r="BR72" s="348">
        <v>11.92</v>
      </c>
      <c r="BS72" s="348" t="s">
        <v>430</v>
      </c>
      <c r="BT72" s="348" t="s">
        <v>430</v>
      </c>
      <c r="BU72" s="348" t="s">
        <v>430</v>
      </c>
      <c r="BV72" s="348">
        <v>23.29</v>
      </c>
      <c r="BW72" s="373"/>
      <c r="BX72" s="372" t="s">
        <v>9420</v>
      </c>
      <c r="BY72" s="372" t="s">
        <v>9421</v>
      </c>
      <c r="BZ72" s="372" t="s">
        <v>9422</v>
      </c>
      <c r="CA72" s="372" t="s">
        <v>9423</v>
      </c>
      <c r="CB72" s="372" t="s">
        <v>9424</v>
      </c>
      <c r="CC72" s="373"/>
      <c r="CD72" s="354" t="s">
        <v>476</v>
      </c>
    </row>
    <row r="73" spans="1:82" x14ac:dyDescent="0.25">
      <c r="A73" s="36" t="s">
        <v>93</v>
      </c>
      <c r="B73" s="43"/>
      <c r="C73" s="720"/>
      <c r="D73" s="43"/>
      <c r="E73" s="51"/>
      <c r="F73" s="43"/>
      <c r="G73" s="55"/>
      <c r="H73" s="43"/>
      <c r="I73" s="92"/>
      <c r="J73" s="92"/>
      <c r="K73" s="92"/>
      <c r="L73" s="92"/>
      <c r="M73" s="66"/>
      <c r="N73" s="59">
        <v>48.845100000000002</v>
      </c>
      <c r="O73" s="59">
        <v>7.4832000000000001</v>
      </c>
      <c r="P73" s="59">
        <v>15.357799999999999</v>
      </c>
      <c r="Q73" s="59">
        <v>35.056199999999997</v>
      </c>
      <c r="R73" s="59">
        <v>14.007999999999999</v>
      </c>
      <c r="S73" s="59">
        <v>16.091899999999999</v>
      </c>
      <c r="T73" s="59">
        <v>2.6716000000000002</v>
      </c>
      <c r="U73" s="59">
        <v>3.8626999999999998</v>
      </c>
      <c r="V73" s="70">
        <v>4.0179999999999998</v>
      </c>
      <c r="W73" s="59">
        <v>5.4196</v>
      </c>
      <c r="X73" s="59">
        <v>8.7417999999999996</v>
      </c>
      <c r="Y73" s="59">
        <v>7.6950000000000003</v>
      </c>
      <c r="Z73" s="59">
        <v>7.7187999999999999</v>
      </c>
      <c r="AA73" s="59">
        <v>20.457899999999999</v>
      </c>
      <c r="AB73" s="59">
        <v>2.7008999999999999</v>
      </c>
      <c r="AC73" s="59">
        <v>4.5488999999999997</v>
      </c>
      <c r="AD73" s="59">
        <v>3.3609</v>
      </c>
      <c r="AE73" s="59">
        <v>17.575800000000001</v>
      </c>
      <c r="AF73" s="59">
        <v>8.2370999999999999</v>
      </c>
      <c r="AG73" s="66"/>
      <c r="AH73" s="51">
        <v>9</v>
      </c>
      <c r="AI73" s="51">
        <v>9</v>
      </c>
      <c r="AJ73" s="51">
        <v>9</v>
      </c>
      <c r="AK73" s="51">
        <v>9</v>
      </c>
      <c r="AL73" s="51">
        <v>9</v>
      </c>
      <c r="AM73" s="51">
        <v>9</v>
      </c>
      <c r="AN73" s="51">
        <v>9</v>
      </c>
      <c r="AO73" s="51">
        <v>9</v>
      </c>
      <c r="AP73" s="51">
        <v>7</v>
      </c>
      <c r="AQ73" s="51">
        <v>6</v>
      </c>
      <c r="AR73" s="51">
        <v>6</v>
      </c>
      <c r="AS73" s="51">
        <v>6</v>
      </c>
      <c r="AT73" s="51">
        <v>3</v>
      </c>
      <c r="AU73" s="51">
        <v>9</v>
      </c>
      <c r="AV73" s="51">
        <v>9</v>
      </c>
      <c r="AW73" s="51">
        <v>9</v>
      </c>
      <c r="AX73" s="51">
        <v>7</v>
      </c>
      <c r="AY73" s="51">
        <v>9</v>
      </c>
      <c r="AZ73" s="66"/>
      <c r="BA73" s="286"/>
      <c r="BB73" s="286"/>
      <c r="BC73" s="286"/>
      <c r="BD73" s="286"/>
      <c r="BE73" s="43"/>
      <c r="BF73" s="59"/>
      <c r="BG73" s="59"/>
      <c r="BH73" s="59"/>
      <c r="BI73" s="43"/>
      <c r="BJ73" s="59"/>
      <c r="BK73" s="43"/>
      <c r="BL73" s="59"/>
      <c r="BM73" s="59"/>
      <c r="BN73" s="59"/>
      <c r="BO73" s="59"/>
      <c r="BP73" s="43"/>
      <c r="BQ73" s="59"/>
      <c r="BR73" s="59"/>
      <c r="BS73" s="59"/>
      <c r="BT73" s="59"/>
      <c r="BU73" s="59"/>
      <c r="BV73" s="59"/>
      <c r="BW73" s="43"/>
      <c r="BX73" s="84"/>
      <c r="BY73" s="84"/>
      <c r="BZ73" s="84"/>
      <c r="CA73" s="84"/>
      <c r="CB73" s="84"/>
      <c r="CC73" s="43"/>
      <c r="CD73" s="88"/>
    </row>
    <row r="74" spans="1:82" x14ac:dyDescent="0.25">
      <c r="A74" s="37" t="s">
        <v>94</v>
      </c>
      <c r="B74" s="44"/>
      <c r="C74" s="721"/>
      <c r="D74" s="44"/>
      <c r="E74" s="52"/>
      <c r="F74" s="44"/>
      <c r="G74" s="56"/>
      <c r="H74" s="44"/>
      <c r="I74" s="93"/>
      <c r="J74" s="93"/>
      <c r="K74" s="93"/>
      <c r="L74" s="93"/>
      <c r="M74" s="67"/>
      <c r="N74" s="60">
        <v>150.00399999999999</v>
      </c>
      <c r="O74" s="60">
        <v>33.891100000000002</v>
      </c>
      <c r="P74" s="60">
        <v>26.704899999999999</v>
      </c>
      <c r="Q74" s="60">
        <v>49.386299999999999</v>
      </c>
      <c r="R74" s="60">
        <v>25.722300000000001</v>
      </c>
      <c r="S74" s="60">
        <v>26.787600000000001</v>
      </c>
      <c r="T74" s="60">
        <v>8.2985000000000007</v>
      </c>
      <c r="U74" s="60">
        <v>6.6675000000000004</v>
      </c>
      <c r="V74" s="71">
        <v>9.0120000000000005</v>
      </c>
      <c r="W74" s="60">
        <v>6.8895999999999997</v>
      </c>
      <c r="X74" s="60">
        <v>10.1999</v>
      </c>
      <c r="Y74" s="60">
        <v>8.9062000000000001</v>
      </c>
      <c r="Z74" s="60">
        <v>7.8921999999999999</v>
      </c>
      <c r="AA74" s="60">
        <v>33.295699999999997</v>
      </c>
      <c r="AB74" s="60">
        <v>8.7585999999999995</v>
      </c>
      <c r="AC74" s="60">
        <v>7.0509000000000004</v>
      </c>
      <c r="AD74" s="60">
        <v>8.3528000000000002</v>
      </c>
      <c r="AE74" s="60">
        <v>31.040900000000001</v>
      </c>
      <c r="AF74" s="60">
        <v>11.8827</v>
      </c>
      <c r="AG74" s="67"/>
      <c r="AH74" s="52"/>
      <c r="AI74" s="52"/>
      <c r="AJ74" s="52"/>
      <c r="AK74" s="52"/>
      <c r="AL74" s="52"/>
      <c r="AM74" s="52"/>
      <c r="AN74" s="52"/>
      <c r="AO74" s="52"/>
      <c r="AP74" s="52"/>
      <c r="AQ74" s="52"/>
      <c r="AR74" s="52"/>
      <c r="AS74" s="52"/>
      <c r="AT74" s="52"/>
      <c r="AU74" s="52"/>
      <c r="AV74" s="52"/>
      <c r="AW74" s="52"/>
      <c r="AX74" s="52"/>
      <c r="AY74" s="52"/>
      <c r="AZ74" s="67"/>
      <c r="BA74" s="288"/>
      <c r="BB74" s="288"/>
      <c r="BC74" s="288"/>
      <c r="BD74" s="288"/>
      <c r="BE74" s="44"/>
      <c r="BF74" s="60"/>
      <c r="BG74" s="60"/>
      <c r="BH74" s="60"/>
      <c r="BI74" s="44"/>
      <c r="BJ74" s="60"/>
      <c r="BK74" s="44"/>
      <c r="BL74" s="60"/>
      <c r="BM74" s="60"/>
      <c r="BN74" s="60"/>
      <c r="BO74" s="60"/>
      <c r="BP74" s="44"/>
      <c r="BQ74" s="60"/>
      <c r="BR74" s="60"/>
      <c r="BS74" s="60"/>
      <c r="BT74" s="60"/>
      <c r="BU74" s="60"/>
      <c r="BV74" s="60"/>
      <c r="BW74" s="44"/>
      <c r="BX74" s="85"/>
      <c r="BY74" s="85"/>
      <c r="BZ74" s="85"/>
      <c r="CA74" s="85"/>
      <c r="CB74" s="85"/>
      <c r="CC74" s="44"/>
      <c r="CD74" s="89"/>
    </row>
    <row r="75" spans="1:82" x14ac:dyDescent="0.25">
      <c r="A75" s="37" t="s">
        <v>95</v>
      </c>
      <c r="B75" s="44"/>
      <c r="C75" s="721"/>
      <c r="D75" s="44"/>
      <c r="E75" s="52"/>
      <c r="F75" s="44"/>
      <c r="G75" s="56"/>
      <c r="H75" s="44"/>
      <c r="I75" s="93"/>
      <c r="J75" s="93"/>
      <c r="K75" s="93"/>
      <c r="L75" s="93"/>
      <c r="M75" s="67"/>
      <c r="N75" s="60">
        <v>-84.559899999999999</v>
      </c>
      <c r="O75" s="60">
        <v>-32.839100000000002</v>
      </c>
      <c r="P75" s="60">
        <v>-7.9943999999999997</v>
      </c>
      <c r="Q75" s="60">
        <v>17.477799999999998</v>
      </c>
      <c r="R75" s="60">
        <v>-3.0106999999999999</v>
      </c>
      <c r="S75" s="60">
        <v>10.494999999999999</v>
      </c>
      <c r="T75" s="60">
        <v>-1.2062999999999999</v>
      </c>
      <c r="U75" s="60">
        <v>-1.4153</v>
      </c>
      <c r="V75" s="71">
        <v>-0.61309999999999998</v>
      </c>
      <c r="W75" s="60">
        <v>3.6741000000000001</v>
      </c>
      <c r="X75" s="60">
        <v>6.9882999999999997</v>
      </c>
      <c r="Y75" s="60">
        <v>6.7545000000000002</v>
      </c>
      <c r="Z75" s="60">
        <v>7.3947000000000003</v>
      </c>
      <c r="AA75" s="60">
        <v>12.9511</v>
      </c>
      <c r="AB75" s="60">
        <v>-1.2622</v>
      </c>
      <c r="AC75" s="60">
        <v>-0.20100000000000001</v>
      </c>
      <c r="AD75" s="60">
        <v>-1.4503999999999999</v>
      </c>
      <c r="AE75" s="60">
        <v>0.38279999999999997</v>
      </c>
      <c r="AF75" s="60">
        <v>5.7408000000000001</v>
      </c>
      <c r="AG75" s="67"/>
      <c r="AH75" s="52"/>
      <c r="AI75" s="52"/>
      <c r="AJ75" s="52"/>
      <c r="AK75" s="52"/>
      <c r="AL75" s="52"/>
      <c r="AM75" s="52"/>
      <c r="AN75" s="52"/>
      <c r="AO75" s="52"/>
      <c r="AP75" s="52"/>
      <c r="AQ75" s="52"/>
      <c r="AR75" s="52"/>
      <c r="AS75" s="52"/>
      <c r="AT75" s="52"/>
      <c r="AU75" s="52"/>
      <c r="AV75" s="52"/>
      <c r="AW75" s="52"/>
      <c r="AX75" s="52"/>
      <c r="AY75" s="52"/>
      <c r="AZ75" s="67"/>
      <c r="BA75" s="288"/>
      <c r="BB75" s="288"/>
      <c r="BC75" s="288"/>
      <c r="BD75" s="288"/>
      <c r="BE75" s="44"/>
      <c r="BF75" s="60"/>
      <c r="BG75" s="60"/>
      <c r="BH75" s="60"/>
      <c r="BI75" s="44"/>
      <c r="BJ75" s="60"/>
      <c r="BK75" s="44"/>
      <c r="BL75" s="60"/>
      <c r="BM75" s="60"/>
      <c r="BN75" s="60"/>
      <c r="BO75" s="60"/>
      <c r="BP75" s="44"/>
      <c r="BQ75" s="60"/>
      <c r="BR75" s="60"/>
      <c r="BS75" s="60"/>
      <c r="BT75" s="60"/>
      <c r="BU75" s="60"/>
      <c r="BV75" s="60"/>
      <c r="BW75" s="66"/>
      <c r="BX75" s="85"/>
      <c r="BY75" s="85"/>
      <c r="BZ75" s="85"/>
      <c r="CA75" s="85"/>
      <c r="CB75" s="85"/>
      <c r="CC75" s="44"/>
      <c r="CD75" s="89"/>
    </row>
    <row r="76" spans="1:82" x14ac:dyDescent="0.25">
      <c r="A76" s="38" t="s">
        <v>96</v>
      </c>
      <c r="B76" s="45"/>
      <c r="C76" s="722"/>
      <c r="D76" s="45"/>
      <c r="E76" s="53"/>
      <c r="F76" s="45"/>
      <c r="G76" s="57"/>
      <c r="H76" s="45"/>
      <c r="I76" s="94"/>
      <c r="J76" s="94"/>
      <c r="K76" s="94"/>
      <c r="L76" s="94"/>
      <c r="M76" s="68"/>
      <c r="N76" s="61">
        <v>53.7928</v>
      </c>
      <c r="O76" s="61">
        <v>11.563800000000001</v>
      </c>
      <c r="P76" s="61">
        <v>15.885300000000001</v>
      </c>
      <c r="Q76" s="61">
        <v>31.8689</v>
      </c>
      <c r="R76" s="61">
        <v>15.198399999999999</v>
      </c>
      <c r="S76" s="61">
        <v>16.731300000000001</v>
      </c>
      <c r="T76" s="61">
        <v>2.2155999999999998</v>
      </c>
      <c r="U76" s="61">
        <v>4.1185</v>
      </c>
      <c r="V76" s="72">
        <v>3.8572000000000002</v>
      </c>
      <c r="W76" s="61">
        <v>5.67075</v>
      </c>
      <c r="X76" s="61">
        <v>8.7755500000000008</v>
      </c>
      <c r="Y76" s="61">
        <v>7.6614000000000004</v>
      </c>
      <c r="Z76" s="61">
        <v>7.8695000000000004</v>
      </c>
      <c r="AA76" s="61">
        <v>21.4956</v>
      </c>
      <c r="AB76" s="61">
        <v>2.2984</v>
      </c>
      <c r="AC76" s="61">
        <v>4.6220999999999997</v>
      </c>
      <c r="AD76" s="61">
        <v>3.0773999999999999</v>
      </c>
      <c r="AE76" s="61">
        <v>16.872</v>
      </c>
      <c r="AF76" s="61">
        <v>7.8151999999999999</v>
      </c>
      <c r="AG76" s="68"/>
      <c r="AH76" s="53"/>
      <c r="AI76" s="53"/>
      <c r="AJ76" s="53"/>
      <c r="AK76" s="53"/>
      <c r="AL76" s="53"/>
      <c r="AM76" s="53"/>
      <c r="AN76" s="53"/>
      <c r="AO76" s="53"/>
      <c r="AP76" s="53"/>
      <c r="AQ76" s="53"/>
      <c r="AR76" s="53"/>
      <c r="AS76" s="53"/>
      <c r="AT76" s="53"/>
      <c r="AU76" s="53"/>
      <c r="AV76" s="53"/>
      <c r="AW76" s="53"/>
      <c r="AX76" s="53"/>
      <c r="AY76" s="53"/>
      <c r="AZ76" s="68"/>
      <c r="BA76" s="291"/>
      <c r="BB76" s="291"/>
      <c r="BC76" s="291"/>
      <c r="BD76" s="291"/>
      <c r="BE76" s="45"/>
      <c r="BF76" s="61"/>
      <c r="BG76" s="61"/>
      <c r="BH76" s="61"/>
      <c r="BI76" s="45"/>
      <c r="BJ76" s="61"/>
      <c r="BK76" s="45"/>
      <c r="BL76" s="61"/>
      <c r="BM76" s="61"/>
      <c r="BN76" s="61"/>
      <c r="BO76" s="61"/>
      <c r="BP76" s="45"/>
      <c r="BQ76" s="61"/>
      <c r="BR76" s="61"/>
      <c r="BS76" s="61"/>
      <c r="BT76" s="61"/>
      <c r="BU76" s="61"/>
      <c r="BV76" s="61"/>
      <c r="BW76" s="68"/>
      <c r="BX76" s="86"/>
      <c r="BY76" s="86"/>
      <c r="BZ76" s="86"/>
      <c r="CA76" s="86"/>
      <c r="CB76" s="86"/>
      <c r="CC76" s="45"/>
      <c r="CD76" s="90"/>
    </row>
    <row r="77" spans="1:82" ht="14.5" x14ac:dyDescent="0.25">
      <c r="A77" s="39" t="s">
        <v>91</v>
      </c>
      <c r="B77" s="40"/>
      <c r="C77" s="726"/>
      <c r="D77" s="40"/>
      <c r="E77" s="40"/>
      <c r="F77" s="40"/>
      <c r="G77" s="40"/>
      <c r="H77" s="40"/>
      <c r="I77" s="40"/>
      <c r="J77" s="40"/>
      <c r="K77" s="40"/>
      <c r="L77" s="40"/>
      <c r="M77" s="69"/>
      <c r="N77" s="62"/>
      <c r="O77" s="62"/>
      <c r="P77" s="62"/>
      <c r="Q77" s="62"/>
      <c r="R77" s="62"/>
      <c r="S77" s="62"/>
      <c r="T77" s="62"/>
      <c r="U77" s="62"/>
      <c r="V77" s="73"/>
      <c r="W77" s="62"/>
      <c r="X77" s="62"/>
      <c r="Y77" s="62"/>
      <c r="Z77" s="62"/>
      <c r="AA77" s="62"/>
      <c r="AB77" s="62"/>
      <c r="AC77" s="62"/>
      <c r="AD77" s="62"/>
      <c r="AE77" s="62"/>
      <c r="AF77" s="62"/>
      <c r="AG77" s="69"/>
      <c r="AH77" s="54"/>
      <c r="AI77" s="54"/>
      <c r="AJ77" s="54"/>
      <c r="AK77" s="54"/>
      <c r="AL77" s="54"/>
      <c r="AM77" s="54"/>
      <c r="AN77" s="54"/>
      <c r="AO77" s="54"/>
      <c r="AP77" s="54"/>
      <c r="AQ77" s="54"/>
      <c r="AR77" s="54"/>
      <c r="AS77" s="54"/>
      <c r="AT77" s="54"/>
      <c r="AU77" s="54"/>
      <c r="AV77" s="54"/>
      <c r="AW77" s="54"/>
      <c r="AX77" s="54"/>
      <c r="AY77" s="54"/>
      <c r="AZ77" s="69"/>
      <c r="BA77" s="293"/>
      <c r="BB77" s="293"/>
      <c r="BC77" s="293"/>
      <c r="BD77" s="293"/>
      <c r="BE77" s="40"/>
      <c r="BF77" s="245"/>
      <c r="BG77" s="245"/>
      <c r="BH77" s="245"/>
      <c r="BI77" s="40"/>
      <c r="BJ77" s="245"/>
      <c r="BK77" s="40"/>
      <c r="BL77" s="245"/>
      <c r="BM77" s="245"/>
      <c r="BN77" s="245"/>
      <c r="BO77" s="245"/>
      <c r="BP77" s="40"/>
      <c r="BQ77" s="245"/>
      <c r="BR77" s="245"/>
      <c r="BS77" s="245"/>
      <c r="BT77" s="245"/>
      <c r="BU77" s="245"/>
      <c r="BV77" s="245"/>
      <c r="BW77" s="69"/>
      <c r="BX77" s="40"/>
      <c r="BY77" s="25"/>
      <c r="BZ77" s="40"/>
      <c r="CA77" s="40"/>
      <c r="CB77" s="41"/>
      <c r="CC77" s="69"/>
      <c r="CD77" s="69"/>
    </row>
    <row r="78" spans="1:82" s="428" customFormat="1" x14ac:dyDescent="0.25">
      <c r="A78" s="481" t="s">
        <v>9267</v>
      </c>
      <c r="B78" s="401"/>
      <c r="C78" s="730"/>
      <c r="D78" s="401"/>
      <c r="E78" s="401"/>
      <c r="F78" s="401"/>
      <c r="G78" s="401"/>
      <c r="H78" s="401"/>
      <c r="I78" s="401"/>
      <c r="J78" s="401"/>
      <c r="K78" s="401"/>
      <c r="L78" s="401"/>
      <c r="M78" s="406"/>
      <c r="N78" s="405" t="s">
        <v>430</v>
      </c>
      <c r="O78" s="405" t="s">
        <v>430</v>
      </c>
      <c r="P78" s="405" t="s">
        <v>430</v>
      </c>
      <c r="Q78" s="405" t="s">
        <v>430</v>
      </c>
      <c r="R78" s="405" t="s">
        <v>430</v>
      </c>
      <c r="S78" s="405" t="s">
        <v>430</v>
      </c>
      <c r="T78" s="405" t="s">
        <v>430</v>
      </c>
      <c r="U78" s="405" t="s">
        <v>430</v>
      </c>
      <c r="V78" s="407" t="s">
        <v>430</v>
      </c>
      <c r="W78" s="405" t="s">
        <v>430</v>
      </c>
      <c r="X78" s="405" t="s">
        <v>430</v>
      </c>
      <c r="Y78" s="405" t="s">
        <v>430</v>
      </c>
      <c r="Z78" s="405" t="s">
        <v>430</v>
      </c>
      <c r="AA78" s="405" t="s">
        <v>430</v>
      </c>
      <c r="AB78" s="405" t="s">
        <v>430</v>
      </c>
      <c r="AC78" s="405" t="s">
        <v>430</v>
      </c>
      <c r="AD78" s="405" t="s">
        <v>430</v>
      </c>
      <c r="AE78" s="405" t="s">
        <v>430</v>
      </c>
      <c r="AF78" s="405" t="s">
        <v>430</v>
      </c>
      <c r="AG78" s="406"/>
      <c r="AH78" s="403"/>
      <c r="AI78" s="403"/>
      <c r="AJ78" s="403"/>
      <c r="AK78" s="403"/>
      <c r="AL78" s="403"/>
      <c r="AM78" s="403"/>
      <c r="AN78" s="403"/>
      <c r="AO78" s="403"/>
      <c r="AP78" s="403"/>
      <c r="AQ78" s="403"/>
      <c r="AR78" s="403"/>
      <c r="AS78" s="403"/>
      <c r="AT78" s="403"/>
      <c r="AU78" s="403"/>
      <c r="AV78" s="403"/>
      <c r="AW78" s="403"/>
      <c r="AX78" s="403"/>
      <c r="AY78" s="403"/>
      <c r="AZ78" s="406"/>
      <c r="BA78" s="410"/>
      <c r="BB78" s="410"/>
      <c r="BC78" s="410"/>
      <c r="BD78" s="410"/>
      <c r="BE78" s="401"/>
      <c r="BF78" s="410"/>
      <c r="BG78" s="410"/>
      <c r="BH78" s="410"/>
      <c r="BI78" s="401"/>
      <c r="BJ78" s="410"/>
      <c r="BK78" s="401"/>
      <c r="BL78" s="410"/>
      <c r="BM78" s="410"/>
      <c r="BN78" s="410"/>
      <c r="BO78" s="410"/>
      <c r="BP78" s="401"/>
      <c r="BQ78" s="410"/>
      <c r="BR78" s="410"/>
      <c r="BS78" s="410"/>
      <c r="BT78" s="410"/>
      <c r="BU78" s="410"/>
      <c r="BV78" s="410"/>
      <c r="BW78" s="406"/>
      <c r="BX78" s="401"/>
      <c r="BY78" s="401"/>
      <c r="CC78" s="374"/>
      <c r="CD78" s="374"/>
    </row>
    <row r="79" spans="1:82" s="428" customFormat="1" x14ac:dyDescent="0.25">
      <c r="A79" s="345" t="s">
        <v>9268</v>
      </c>
      <c r="B79" s="372"/>
      <c r="C79" s="731"/>
      <c r="D79" s="372"/>
      <c r="E79" s="372"/>
      <c r="F79" s="372"/>
      <c r="G79" s="372"/>
      <c r="H79" s="372"/>
      <c r="I79" s="372"/>
      <c r="J79" s="372"/>
      <c r="K79" s="372"/>
      <c r="L79" s="372"/>
      <c r="M79" s="374"/>
      <c r="N79" s="348" t="s">
        <v>430</v>
      </c>
      <c r="O79" s="348" t="s">
        <v>430</v>
      </c>
      <c r="P79" s="348" t="s">
        <v>430</v>
      </c>
      <c r="Q79" s="348" t="s">
        <v>430</v>
      </c>
      <c r="R79" s="348" t="s">
        <v>430</v>
      </c>
      <c r="S79" s="348" t="s">
        <v>430</v>
      </c>
      <c r="T79" s="348" t="s">
        <v>430</v>
      </c>
      <c r="U79" s="348" t="s">
        <v>430</v>
      </c>
      <c r="V79" s="350" t="s">
        <v>430</v>
      </c>
      <c r="W79" s="348" t="s">
        <v>430</v>
      </c>
      <c r="X79" s="348" t="s">
        <v>430</v>
      </c>
      <c r="Y79" s="348" t="s">
        <v>430</v>
      </c>
      <c r="Z79" s="348" t="s">
        <v>430</v>
      </c>
      <c r="AA79" s="348" t="s">
        <v>430</v>
      </c>
      <c r="AB79" s="348" t="s">
        <v>430</v>
      </c>
      <c r="AC79" s="348" t="s">
        <v>430</v>
      </c>
      <c r="AD79" s="348" t="s">
        <v>430</v>
      </c>
      <c r="AE79" s="348" t="s">
        <v>430</v>
      </c>
      <c r="AF79" s="348" t="s">
        <v>430</v>
      </c>
      <c r="AG79" s="374"/>
      <c r="AH79" s="346"/>
      <c r="AI79" s="346"/>
      <c r="AJ79" s="346"/>
      <c r="AK79" s="346"/>
      <c r="AL79" s="346"/>
      <c r="AM79" s="346"/>
      <c r="AN79" s="346"/>
      <c r="AO79" s="346"/>
      <c r="AP79" s="346"/>
      <c r="AQ79" s="346"/>
      <c r="AR79" s="346"/>
      <c r="AS79" s="346"/>
      <c r="AT79" s="346"/>
      <c r="AU79" s="346"/>
      <c r="AV79" s="346"/>
      <c r="AW79" s="346"/>
      <c r="AX79" s="346"/>
      <c r="AY79" s="346"/>
      <c r="AZ79" s="374"/>
      <c r="BA79" s="375"/>
      <c r="BB79" s="375"/>
      <c r="BC79" s="375"/>
      <c r="BD79" s="375"/>
      <c r="BE79" s="372"/>
      <c r="BF79" s="375"/>
      <c r="BG79" s="375"/>
      <c r="BH79" s="375"/>
      <c r="BI79" s="372"/>
      <c r="BJ79" s="375"/>
      <c r="BK79" s="372"/>
      <c r="BL79" s="375"/>
      <c r="BM79" s="375"/>
      <c r="BN79" s="375"/>
      <c r="BO79" s="375"/>
      <c r="BP79" s="372"/>
      <c r="BQ79" s="375"/>
      <c r="BR79" s="375"/>
      <c r="BS79" s="375"/>
      <c r="BT79" s="375"/>
      <c r="BU79" s="375"/>
      <c r="BV79" s="375"/>
      <c r="BW79" s="374"/>
      <c r="BX79" s="372"/>
      <c r="BY79" s="372"/>
      <c r="CC79" s="374"/>
      <c r="CD79" s="374"/>
    </row>
    <row r="80" spans="1:82" s="428" customFormat="1" x14ac:dyDescent="0.25">
      <c r="A80" s="345" t="s">
        <v>426</v>
      </c>
      <c r="B80" s="372"/>
      <c r="C80" s="731"/>
      <c r="D80" s="372"/>
      <c r="E80" s="372"/>
      <c r="F80" s="372"/>
      <c r="G80" s="372"/>
      <c r="H80" s="372"/>
      <c r="I80" s="372"/>
      <c r="J80" s="372"/>
      <c r="K80" s="372"/>
      <c r="L80" s="372"/>
      <c r="M80" s="374"/>
      <c r="N80" s="348">
        <v>302.7269</v>
      </c>
      <c r="O80" s="348">
        <v>4.6064999999999996</v>
      </c>
      <c r="P80" s="348">
        <v>-2.6175999999999999</v>
      </c>
      <c r="Q80" s="348">
        <v>97.438500000000005</v>
      </c>
      <c r="R80" s="348">
        <v>18.0032</v>
      </c>
      <c r="S80" s="348">
        <v>21.202500000000001</v>
      </c>
      <c r="T80" s="348">
        <v>-15.1662</v>
      </c>
      <c r="U80" s="348">
        <v>-4.5667999999999997</v>
      </c>
      <c r="V80" s="350">
        <v>-2.8725999999999998</v>
      </c>
      <c r="W80" s="348">
        <v>2.1894999999999998</v>
      </c>
      <c r="X80" s="348">
        <v>10.033200000000001</v>
      </c>
      <c r="Y80" s="348">
        <v>10.0358</v>
      </c>
      <c r="Z80" s="348">
        <v>12.8551</v>
      </c>
      <c r="AA80" s="348">
        <v>34.313200000000002</v>
      </c>
      <c r="AB80" s="348">
        <v>-15.6807</v>
      </c>
      <c r="AC80" s="348">
        <v>-2.2774999999999999</v>
      </c>
      <c r="AD80" s="348">
        <v>-4.8975</v>
      </c>
      <c r="AE80" s="348">
        <v>32.526899999999998</v>
      </c>
      <c r="AF80" s="348" t="s">
        <v>428</v>
      </c>
      <c r="AG80" s="374"/>
      <c r="AH80" s="346"/>
      <c r="AI80" s="346"/>
      <c r="AJ80" s="346"/>
      <c r="AK80" s="346"/>
      <c r="AL80" s="346"/>
      <c r="AM80" s="346"/>
      <c r="AN80" s="346"/>
      <c r="AO80" s="346"/>
      <c r="AP80" s="346"/>
      <c r="AQ80" s="346"/>
      <c r="AR80" s="346"/>
      <c r="AS80" s="346"/>
      <c r="AT80" s="346"/>
      <c r="AU80" s="346"/>
      <c r="AV80" s="346"/>
      <c r="AW80" s="346"/>
      <c r="AX80" s="346"/>
      <c r="AY80" s="346"/>
      <c r="AZ80" s="374"/>
      <c r="BA80" s="375"/>
      <c r="BB80" s="375"/>
      <c r="BC80" s="375"/>
      <c r="BD80" s="375"/>
      <c r="BE80" s="372"/>
      <c r="BF80" s="375"/>
      <c r="BG80" s="375"/>
      <c r="BH80" s="375"/>
      <c r="BI80" s="372"/>
      <c r="BJ80" s="375"/>
      <c r="BK80" s="372"/>
      <c r="BL80" s="375"/>
      <c r="BM80" s="375"/>
      <c r="BN80" s="375"/>
      <c r="BO80" s="375"/>
      <c r="BP80" s="372"/>
      <c r="BQ80" s="375"/>
      <c r="BR80" s="375"/>
      <c r="BS80" s="375"/>
      <c r="BT80" s="375"/>
      <c r="BU80" s="375"/>
      <c r="BV80" s="375"/>
      <c r="BW80" s="374"/>
      <c r="BX80" s="372"/>
      <c r="BY80" s="372"/>
      <c r="CC80" s="374"/>
      <c r="CD80" s="374"/>
    </row>
    <row r="81" spans="1:82" s="428" customFormat="1" x14ac:dyDescent="0.25">
      <c r="A81" s="345" t="s">
        <v>9269</v>
      </c>
      <c r="B81" s="372"/>
      <c r="C81" s="731"/>
      <c r="D81" s="372"/>
      <c r="E81" s="372"/>
      <c r="F81" s="372"/>
      <c r="G81" s="372"/>
      <c r="H81" s="372"/>
      <c r="I81" s="372"/>
      <c r="J81" s="372"/>
      <c r="K81" s="372"/>
      <c r="L81" s="372"/>
      <c r="M81" s="374"/>
      <c r="N81" s="348" t="s">
        <v>430</v>
      </c>
      <c r="O81" s="348" t="s">
        <v>430</v>
      </c>
      <c r="P81" s="348" t="s">
        <v>430</v>
      </c>
      <c r="Q81" s="348" t="s">
        <v>430</v>
      </c>
      <c r="R81" s="348" t="s">
        <v>430</v>
      </c>
      <c r="S81" s="348" t="s">
        <v>430</v>
      </c>
      <c r="T81" s="348" t="s">
        <v>430</v>
      </c>
      <c r="U81" s="348" t="s">
        <v>430</v>
      </c>
      <c r="V81" s="350" t="s">
        <v>430</v>
      </c>
      <c r="W81" s="348" t="s">
        <v>430</v>
      </c>
      <c r="X81" s="348" t="s">
        <v>430</v>
      </c>
      <c r="Y81" s="348" t="s">
        <v>430</v>
      </c>
      <c r="Z81" s="348" t="s">
        <v>430</v>
      </c>
      <c r="AA81" s="348" t="s">
        <v>430</v>
      </c>
      <c r="AB81" s="348" t="s">
        <v>430</v>
      </c>
      <c r="AC81" s="348" t="s">
        <v>430</v>
      </c>
      <c r="AD81" s="348" t="s">
        <v>430</v>
      </c>
      <c r="AE81" s="348" t="s">
        <v>430</v>
      </c>
      <c r="AF81" s="348" t="s">
        <v>430</v>
      </c>
      <c r="AG81" s="374"/>
      <c r="AH81" s="346"/>
      <c r="AI81" s="346"/>
      <c r="AJ81" s="346"/>
      <c r="AK81" s="346"/>
      <c r="AL81" s="346"/>
      <c r="AM81" s="346"/>
      <c r="AN81" s="346"/>
      <c r="AO81" s="346"/>
      <c r="AP81" s="346"/>
      <c r="AQ81" s="346"/>
      <c r="AR81" s="346"/>
      <c r="AS81" s="346"/>
      <c r="AT81" s="346"/>
      <c r="AU81" s="346"/>
      <c r="AV81" s="346"/>
      <c r="AW81" s="346"/>
      <c r="AX81" s="346"/>
      <c r="AY81" s="346"/>
      <c r="AZ81" s="374"/>
      <c r="BA81" s="375"/>
      <c r="BB81" s="375"/>
      <c r="BC81" s="375"/>
      <c r="BD81" s="375"/>
      <c r="BE81" s="372"/>
      <c r="BF81" s="375"/>
      <c r="BG81" s="375"/>
      <c r="BH81" s="375"/>
      <c r="BI81" s="372"/>
      <c r="BJ81" s="375"/>
      <c r="BK81" s="372"/>
      <c r="BL81" s="375"/>
      <c r="BM81" s="375"/>
      <c r="BN81" s="375"/>
      <c r="BO81" s="375"/>
      <c r="BP81" s="372"/>
      <c r="BQ81" s="375"/>
      <c r="BR81" s="375"/>
      <c r="BS81" s="375"/>
      <c r="BT81" s="375"/>
      <c r="BU81" s="375"/>
      <c r="BV81" s="375"/>
      <c r="BW81" s="374"/>
      <c r="BX81" s="372"/>
      <c r="BY81" s="372"/>
      <c r="CC81" s="374"/>
      <c r="CD81" s="374"/>
    </row>
    <row r="82" spans="1:82" s="428" customFormat="1" x14ac:dyDescent="0.25">
      <c r="A82" s="495" t="s">
        <v>9270</v>
      </c>
      <c r="B82" s="431"/>
      <c r="C82" s="732"/>
      <c r="D82" s="431"/>
      <c r="E82" s="431"/>
      <c r="F82" s="431"/>
      <c r="G82" s="431"/>
      <c r="H82" s="431"/>
      <c r="I82" s="431"/>
      <c r="J82" s="431"/>
      <c r="K82" s="431"/>
      <c r="L82" s="431"/>
      <c r="M82" s="432"/>
      <c r="N82" s="433" t="s">
        <v>430</v>
      </c>
      <c r="O82" s="433" t="s">
        <v>430</v>
      </c>
      <c r="P82" s="433" t="s">
        <v>430</v>
      </c>
      <c r="Q82" s="433" t="s">
        <v>430</v>
      </c>
      <c r="R82" s="433" t="s">
        <v>430</v>
      </c>
      <c r="S82" s="433" t="s">
        <v>430</v>
      </c>
      <c r="T82" s="433" t="s">
        <v>430</v>
      </c>
      <c r="U82" s="433" t="s">
        <v>430</v>
      </c>
      <c r="V82" s="434" t="s">
        <v>430</v>
      </c>
      <c r="W82" s="433" t="s">
        <v>430</v>
      </c>
      <c r="X82" s="433" t="s">
        <v>430</v>
      </c>
      <c r="Y82" s="433" t="s">
        <v>430</v>
      </c>
      <c r="Z82" s="433" t="s">
        <v>430</v>
      </c>
      <c r="AA82" s="433" t="s">
        <v>430</v>
      </c>
      <c r="AB82" s="433" t="s">
        <v>430</v>
      </c>
      <c r="AC82" s="433" t="s">
        <v>430</v>
      </c>
      <c r="AD82" s="433" t="s">
        <v>430</v>
      </c>
      <c r="AE82" s="433" t="s">
        <v>430</v>
      </c>
      <c r="AF82" s="433" t="s">
        <v>430</v>
      </c>
      <c r="AG82" s="432"/>
      <c r="AH82" s="435"/>
      <c r="AI82" s="435"/>
      <c r="AJ82" s="435"/>
      <c r="AK82" s="435"/>
      <c r="AL82" s="435"/>
      <c r="AM82" s="435"/>
      <c r="AN82" s="435"/>
      <c r="AO82" s="435"/>
      <c r="AP82" s="435"/>
      <c r="AQ82" s="435"/>
      <c r="AR82" s="435"/>
      <c r="AS82" s="435"/>
      <c r="AT82" s="435"/>
      <c r="AU82" s="435"/>
      <c r="AV82" s="435"/>
      <c r="AW82" s="435"/>
      <c r="AX82" s="435"/>
      <c r="AY82" s="435"/>
      <c r="AZ82" s="417"/>
      <c r="BA82" s="437"/>
      <c r="BB82" s="437"/>
      <c r="BC82" s="437"/>
      <c r="BD82" s="437"/>
      <c r="BE82" s="431"/>
      <c r="BF82" s="437"/>
      <c r="BG82" s="437"/>
      <c r="BH82" s="437"/>
      <c r="BI82" s="431"/>
      <c r="BJ82" s="437"/>
      <c r="BK82" s="431"/>
      <c r="BL82" s="437"/>
      <c r="BM82" s="437"/>
      <c r="BN82" s="437"/>
      <c r="BO82" s="437"/>
      <c r="BP82" s="431"/>
      <c r="BQ82" s="437"/>
      <c r="BR82" s="437"/>
      <c r="BS82" s="437"/>
      <c r="BT82" s="437"/>
      <c r="BU82" s="437"/>
      <c r="BV82" s="437"/>
      <c r="BW82" s="417"/>
      <c r="BX82" s="431"/>
      <c r="BY82" s="412"/>
      <c r="BZ82" s="412"/>
      <c r="CA82" s="412"/>
      <c r="CB82" s="412"/>
      <c r="CC82" s="417"/>
      <c r="CD82" s="417"/>
    </row>
    <row r="86" spans="1:82" x14ac:dyDescent="0.25">
      <c r="A86" s="488" t="s">
        <v>179</v>
      </c>
    </row>
    <row r="87" spans="1:82" x14ac:dyDescent="0.25">
      <c r="A87" s="488" t="s">
        <v>10264</v>
      </c>
    </row>
    <row r="88" spans="1:82" x14ac:dyDescent="0.25">
      <c r="A88"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63EBF-C0BF-4375-89E6-9F3C14FC25AB}">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8.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6.08984375" style="282" bestFit="1" customWidth="1"/>
    <col min="54" max="54" width="8.81640625" style="282" bestFit="1" customWidth="1"/>
    <col min="55" max="55" width="5.54296875" style="282" bestFit="1" customWidth="1"/>
    <col min="56" max="56" width="5.36328125" style="282" bestFit="1" customWidth="1"/>
    <col min="57" max="57" width="0.90625" style="21" customWidth="1"/>
    <col min="58" max="58" width="5.54296875" style="235" bestFit="1" customWidth="1"/>
    <col min="59" max="59" width="7.6328125" style="235" bestFit="1" customWidth="1"/>
    <col min="60" max="60" width="9.90625" style="235" bestFit="1" customWidth="1"/>
    <col min="61" max="61" width="1"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1796875" style="21" customWidth="1"/>
    <col min="76" max="80" width="15.6328125" style="21" customWidth="1"/>
    <col min="81" max="81" width="1.1796875" style="21" customWidth="1"/>
    <col min="82" max="82" width="35.90625" style="21" customWidth="1"/>
    <col min="83" max="16384" width="8.90625" style="21"/>
  </cols>
  <sheetData>
    <row r="1" spans="1:82" ht="33" customHeight="1" x14ac:dyDescent="0.25">
      <c r="A1" s="488" t="s">
        <v>43</v>
      </c>
    </row>
    <row r="3" spans="1:82" ht="20.5" x14ac:dyDescent="0.45">
      <c r="A3" s="23" t="s">
        <v>332</v>
      </c>
    </row>
    <row r="4" spans="1:82" x14ac:dyDescent="0.25">
      <c r="A4" s="488" t="s">
        <v>425</v>
      </c>
    </row>
    <row r="5" spans="1:82" ht="33" x14ac:dyDescent="0.25">
      <c r="A5" s="1076" t="s">
        <v>333</v>
      </c>
      <c r="B5" s="1077"/>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27"/>
      <c r="BA5" s="1061" t="s">
        <v>76</v>
      </c>
      <c r="BB5" s="1100"/>
      <c r="BC5" s="1100"/>
      <c r="BD5" s="1112"/>
      <c r="BE5" s="641"/>
      <c r="BF5" s="1061" t="s">
        <v>53</v>
      </c>
      <c r="BG5" s="1100"/>
      <c r="BH5" s="1112"/>
      <c r="BI5" s="1101"/>
      <c r="BJ5" s="1060" t="s">
        <v>312</v>
      </c>
      <c r="BK5" s="1101"/>
      <c r="BL5" s="1061" t="s">
        <v>81</v>
      </c>
      <c r="BM5" s="1100"/>
      <c r="BN5" s="1100"/>
      <c r="BO5" s="1112"/>
      <c r="BP5" s="1077"/>
      <c r="BQ5" s="1061" t="s">
        <v>198</v>
      </c>
      <c r="BR5" s="1100"/>
      <c r="BS5" s="1100"/>
      <c r="BT5" s="1100"/>
      <c r="BU5" s="1100"/>
      <c r="BV5" s="1100"/>
      <c r="BW5" s="1101"/>
      <c r="BX5" s="1101" t="s">
        <v>87</v>
      </c>
      <c r="BY5" s="1102"/>
      <c r="BZ5" s="1102"/>
      <c r="CA5" s="1102"/>
      <c r="CB5" s="1103"/>
      <c r="CC5" s="1077"/>
      <c r="CD5" s="1107" t="s">
        <v>88</v>
      </c>
    </row>
    <row r="6" spans="1:82" ht="33" x14ac:dyDescent="0.25">
      <c r="A6" s="1076"/>
      <c r="B6" s="1078"/>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6"/>
      <c r="AG6" s="28"/>
      <c r="AH6" s="1113" t="s">
        <v>68</v>
      </c>
      <c r="AI6" s="1110"/>
      <c r="AJ6" s="1110"/>
      <c r="AK6" s="1110"/>
      <c r="AL6" s="1110"/>
      <c r="AM6" s="1110"/>
      <c r="AN6" s="1110"/>
      <c r="AO6" s="1110"/>
      <c r="AP6" s="1110"/>
      <c r="AQ6" s="1110"/>
      <c r="AR6" s="1110"/>
      <c r="AS6" s="1110"/>
      <c r="AT6" s="1110"/>
      <c r="AU6" s="1110"/>
      <c r="AV6" s="1110"/>
      <c r="AW6" s="1110"/>
      <c r="AX6" s="1110"/>
      <c r="AY6" s="1111"/>
      <c r="AZ6" s="1128"/>
      <c r="BA6" s="692" t="s">
        <v>72</v>
      </c>
      <c r="BB6" s="691" t="s">
        <v>73</v>
      </c>
      <c r="BC6" s="691" t="s">
        <v>74</v>
      </c>
      <c r="BD6" s="327" t="s">
        <v>75</v>
      </c>
      <c r="BE6" s="642"/>
      <c r="BF6" s="326" t="s">
        <v>309</v>
      </c>
      <c r="BG6" s="303" t="s">
        <v>310</v>
      </c>
      <c r="BH6" s="327" t="s">
        <v>311</v>
      </c>
      <c r="BI6" s="1104"/>
      <c r="BJ6" s="1117"/>
      <c r="BK6" s="1104"/>
      <c r="BL6" s="326" t="s">
        <v>77</v>
      </c>
      <c r="BM6" s="303" t="s">
        <v>78</v>
      </c>
      <c r="BN6" s="303" t="s">
        <v>79</v>
      </c>
      <c r="BO6" s="327" t="s">
        <v>313</v>
      </c>
      <c r="BP6" s="1078"/>
      <c r="BQ6" s="326" t="s">
        <v>192</v>
      </c>
      <c r="BR6" s="303" t="s">
        <v>193</v>
      </c>
      <c r="BS6" s="303" t="s">
        <v>194</v>
      </c>
      <c r="BT6" s="303" t="s">
        <v>195</v>
      </c>
      <c r="BU6" s="303" t="s">
        <v>196</v>
      </c>
      <c r="BV6" s="327" t="s">
        <v>197</v>
      </c>
      <c r="BW6" s="1078"/>
      <c r="BX6" s="83" t="s">
        <v>82</v>
      </c>
      <c r="BY6" s="28" t="s">
        <v>83</v>
      </c>
      <c r="BZ6" s="28" t="s">
        <v>84</v>
      </c>
      <c r="CA6" s="28" t="s">
        <v>85</v>
      </c>
      <c r="CB6" s="82" t="s">
        <v>86</v>
      </c>
      <c r="CC6" s="1078"/>
      <c r="CD6" s="1108"/>
    </row>
    <row r="7" spans="1:82" ht="14.5" x14ac:dyDescent="0.25">
      <c r="A7" s="29" t="s">
        <v>334</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2"/>
      <c r="BA7" s="284"/>
      <c r="BB7" s="284"/>
      <c r="BC7" s="284"/>
      <c r="BD7" s="284"/>
      <c r="BE7" s="652"/>
      <c r="BF7" s="237"/>
      <c r="BG7" s="237"/>
      <c r="BH7" s="237"/>
      <c r="BI7" s="65"/>
      <c r="BJ7" s="237"/>
      <c r="BK7" s="65"/>
      <c r="BL7" s="237"/>
      <c r="BM7" s="237"/>
      <c r="BN7" s="237"/>
      <c r="BO7" s="237"/>
      <c r="BP7" s="42"/>
      <c r="BQ7" s="237"/>
      <c r="BR7" s="237"/>
      <c r="BS7" s="237"/>
      <c r="BT7" s="237"/>
      <c r="BU7" s="237"/>
      <c r="BV7" s="237"/>
      <c r="BW7" s="42"/>
      <c r="BX7" s="30"/>
      <c r="BY7" s="30"/>
      <c r="BZ7" s="30"/>
      <c r="CA7" s="30"/>
      <c r="CB7" s="30"/>
      <c r="CC7" s="42"/>
      <c r="CD7" s="31"/>
    </row>
    <row r="8" spans="1:82" s="428" customFormat="1" ht="11" x14ac:dyDescent="0.3">
      <c r="A8" s="890" t="s">
        <v>9436</v>
      </c>
      <c r="B8" s="891"/>
      <c r="C8" s="892">
        <v>41275</v>
      </c>
      <c r="D8" s="891"/>
      <c r="E8" s="893">
        <v>73265</v>
      </c>
      <c r="F8" s="891"/>
      <c r="G8" s="894">
        <v>42.622799999999998</v>
      </c>
      <c r="H8" s="891"/>
      <c r="I8" s="967">
        <v>0.63</v>
      </c>
      <c r="J8" s="967">
        <v>7.75</v>
      </c>
      <c r="K8" s="967">
        <v>0.57999999999999996</v>
      </c>
      <c r="L8" s="967">
        <v>0.59</v>
      </c>
      <c r="M8" s="896"/>
      <c r="N8" s="895">
        <v>-19.1721</v>
      </c>
      <c r="O8" s="895">
        <v>6.5312000000000001</v>
      </c>
      <c r="P8" s="895">
        <v>7.5835999999999997</v>
      </c>
      <c r="Q8" s="895">
        <v>5.1974</v>
      </c>
      <c r="R8" s="895">
        <v>8.1745000000000001</v>
      </c>
      <c r="S8" s="895">
        <v>6.4157999999999999</v>
      </c>
      <c r="T8" s="895">
        <v>6.6391</v>
      </c>
      <c r="U8" s="895">
        <v>6.7653999999999996</v>
      </c>
      <c r="V8" s="897">
        <v>6.5918999999999999</v>
      </c>
      <c r="W8" s="895">
        <v>7.1371000000000002</v>
      </c>
      <c r="X8" s="895">
        <v>7.6227</v>
      </c>
      <c r="Y8" s="895">
        <v>6.7948000000000004</v>
      </c>
      <c r="Z8" s="895">
        <v>6.4794</v>
      </c>
      <c r="AA8" s="895">
        <v>6.0627000000000004</v>
      </c>
      <c r="AB8" s="895">
        <v>6.6120999999999999</v>
      </c>
      <c r="AC8" s="895">
        <v>6.7847999999999997</v>
      </c>
      <c r="AD8" s="895">
        <v>6.5270000000000001</v>
      </c>
      <c r="AE8" s="895">
        <v>12.5815</v>
      </c>
      <c r="AF8" s="895">
        <v>7.0838999999999999</v>
      </c>
      <c r="AG8" s="896"/>
      <c r="AH8" s="893">
        <v>14</v>
      </c>
      <c r="AI8" s="893">
        <v>9</v>
      </c>
      <c r="AJ8" s="893">
        <v>7</v>
      </c>
      <c r="AK8" s="893">
        <v>14</v>
      </c>
      <c r="AL8" s="893">
        <v>9</v>
      </c>
      <c r="AM8" s="893">
        <v>4</v>
      </c>
      <c r="AN8" s="893">
        <v>1</v>
      </c>
      <c r="AO8" s="893">
        <v>4</v>
      </c>
      <c r="AP8" s="893">
        <v>5</v>
      </c>
      <c r="AQ8" s="893">
        <v>4</v>
      </c>
      <c r="AR8" s="893">
        <v>2</v>
      </c>
      <c r="AS8" s="893">
        <v>2</v>
      </c>
      <c r="AT8" s="893">
        <v>3</v>
      </c>
      <c r="AU8" s="893">
        <v>9</v>
      </c>
      <c r="AV8" s="893">
        <v>1</v>
      </c>
      <c r="AW8" s="893">
        <v>4</v>
      </c>
      <c r="AX8" s="893">
        <v>6</v>
      </c>
      <c r="AY8" s="893">
        <v>7</v>
      </c>
      <c r="AZ8" s="896"/>
      <c r="BA8" s="900">
        <v>5.33423582482963</v>
      </c>
      <c r="BB8" s="900">
        <v>0.48784945342818598</v>
      </c>
      <c r="BC8" s="900">
        <v>0.34668023806794301</v>
      </c>
      <c r="BD8" s="900">
        <v>0.98161318938387798</v>
      </c>
      <c r="BE8" s="896"/>
      <c r="BF8" s="895" t="s">
        <v>430</v>
      </c>
      <c r="BG8" s="895" t="s">
        <v>430</v>
      </c>
      <c r="BH8" s="895" t="s">
        <v>430</v>
      </c>
      <c r="BI8" s="896"/>
      <c r="BJ8" s="895">
        <v>-0.66562860000000001</v>
      </c>
      <c r="BK8" s="896"/>
      <c r="BL8" s="895">
        <v>54.268099999999997</v>
      </c>
      <c r="BM8" s="895">
        <v>16.3201</v>
      </c>
      <c r="BN8" s="895">
        <v>2.3661099999999999</v>
      </c>
      <c r="BO8" s="895">
        <v>27.04569</v>
      </c>
      <c r="BP8" s="891"/>
      <c r="BQ8" s="895" t="s">
        <v>430</v>
      </c>
      <c r="BR8" s="895">
        <v>26.68</v>
      </c>
      <c r="BS8" s="895" t="s">
        <v>430</v>
      </c>
      <c r="BT8" s="895" t="s">
        <v>430</v>
      </c>
      <c r="BU8" s="895" t="s">
        <v>430</v>
      </c>
      <c r="BV8" s="895">
        <v>0.37</v>
      </c>
      <c r="BW8" s="891"/>
      <c r="BX8" s="901" t="s">
        <v>9437</v>
      </c>
      <c r="BY8" s="901" t="s">
        <v>9438</v>
      </c>
      <c r="BZ8" s="901" t="s">
        <v>9439</v>
      </c>
      <c r="CA8" s="901" t="s">
        <v>9440</v>
      </c>
      <c r="CB8" s="901" t="s">
        <v>6061</v>
      </c>
      <c r="CC8" s="891"/>
      <c r="CD8" s="902" t="s">
        <v>7945</v>
      </c>
    </row>
    <row r="9" spans="1:82" s="428" customFormat="1" x14ac:dyDescent="0.25">
      <c r="A9" s="345" t="s">
        <v>9441</v>
      </c>
      <c r="B9" s="373"/>
      <c r="C9" s="719">
        <v>41285</v>
      </c>
      <c r="D9" s="373"/>
      <c r="E9" s="346">
        <v>46049.9</v>
      </c>
      <c r="F9" s="373"/>
      <c r="G9" s="347">
        <v>38.224899999999998</v>
      </c>
      <c r="H9" s="373"/>
      <c r="I9" s="651">
        <v>0.42</v>
      </c>
      <c r="J9" s="651">
        <v>7.12</v>
      </c>
      <c r="K9" s="651">
        <v>0.35</v>
      </c>
      <c r="L9" s="651">
        <v>0.38</v>
      </c>
      <c r="M9" s="374"/>
      <c r="N9" s="348">
        <v>-14.6037</v>
      </c>
      <c r="O9" s="348">
        <v>6.7093999999999996</v>
      </c>
      <c r="P9" s="348">
        <v>7.2397999999999998</v>
      </c>
      <c r="Q9" s="348">
        <v>5.2213000000000003</v>
      </c>
      <c r="R9" s="348">
        <v>7.6334</v>
      </c>
      <c r="S9" s="348">
        <v>6.1585999999999999</v>
      </c>
      <c r="T9" s="348">
        <v>6.4138000000000002</v>
      </c>
      <c r="U9" s="348">
        <v>6.5903999999999998</v>
      </c>
      <c r="V9" s="350">
        <v>6.4802</v>
      </c>
      <c r="W9" s="348">
        <v>7.0170000000000003</v>
      </c>
      <c r="X9" s="348">
        <v>7.4246999999999996</v>
      </c>
      <c r="Y9" s="348">
        <v>6.7190000000000003</v>
      </c>
      <c r="Z9" s="348">
        <v>6.2580999999999998</v>
      </c>
      <c r="AA9" s="348">
        <v>5.8609999999999998</v>
      </c>
      <c r="AB9" s="348">
        <v>6.4272</v>
      </c>
      <c r="AC9" s="348">
        <v>6.6123000000000003</v>
      </c>
      <c r="AD9" s="348">
        <v>6.4313000000000002</v>
      </c>
      <c r="AE9" s="348">
        <v>12.0458</v>
      </c>
      <c r="AF9" s="348">
        <v>6.8318000000000003</v>
      </c>
      <c r="AG9" s="374"/>
      <c r="AH9" s="346">
        <v>7</v>
      </c>
      <c r="AI9" s="346">
        <v>6</v>
      </c>
      <c r="AJ9" s="346">
        <v>13</v>
      </c>
      <c r="AK9" s="346">
        <v>13</v>
      </c>
      <c r="AL9" s="346">
        <v>14</v>
      </c>
      <c r="AM9" s="346">
        <v>14</v>
      </c>
      <c r="AN9" s="346">
        <v>11</v>
      </c>
      <c r="AO9" s="346">
        <v>13</v>
      </c>
      <c r="AP9" s="346">
        <v>12</v>
      </c>
      <c r="AQ9" s="346">
        <v>12</v>
      </c>
      <c r="AR9" s="346">
        <v>13</v>
      </c>
      <c r="AS9" s="346">
        <v>5</v>
      </c>
      <c r="AT9" s="346">
        <v>11</v>
      </c>
      <c r="AU9" s="346">
        <v>14</v>
      </c>
      <c r="AV9" s="346">
        <v>10</v>
      </c>
      <c r="AW9" s="346">
        <v>13</v>
      </c>
      <c r="AX9" s="346">
        <v>12</v>
      </c>
      <c r="AY9" s="346">
        <v>14</v>
      </c>
      <c r="AZ9" s="374"/>
      <c r="BA9" s="375">
        <v>5.1168622059782196</v>
      </c>
      <c r="BB9" s="375">
        <v>0.45440923948418299</v>
      </c>
      <c r="BC9" s="375">
        <v>0.33354725027884502</v>
      </c>
      <c r="BD9" s="375">
        <v>0.89852920221648402</v>
      </c>
      <c r="BE9" s="374"/>
      <c r="BF9" s="348" t="s">
        <v>430</v>
      </c>
      <c r="BG9" s="348" t="s">
        <v>430</v>
      </c>
      <c r="BH9" s="348" t="s">
        <v>430</v>
      </c>
      <c r="BI9" s="374"/>
      <c r="BJ9" s="348">
        <v>-0.66822336000000604</v>
      </c>
      <c r="BK9" s="374"/>
      <c r="BL9" s="348">
        <v>54.658299999999997</v>
      </c>
      <c r="BM9" s="348">
        <v>16.598600000000001</v>
      </c>
      <c r="BN9" s="348">
        <v>3.67266</v>
      </c>
      <c r="BO9" s="348">
        <v>25.070440000000001</v>
      </c>
      <c r="BP9" s="373"/>
      <c r="BQ9" s="348">
        <v>0.05</v>
      </c>
      <c r="BR9" s="348">
        <v>23.7</v>
      </c>
      <c r="BS9" s="348">
        <v>0.12</v>
      </c>
      <c r="BT9" s="348" t="s">
        <v>430</v>
      </c>
      <c r="BU9" s="348" t="s">
        <v>430</v>
      </c>
      <c r="BV9" s="348">
        <v>1.21</v>
      </c>
      <c r="BW9" s="373"/>
      <c r="BX9" s="372" t="s">
        <v>9442</v>
      </c>
      <c r="BY9" s="372" t="s">
        <v>9443</v>
      </c>
      <c r="BZ9" s="372" t="s">
        <v>9444</v>
      </c>
      <c r="CA9" s="372" t="s">
        <v>9445</v>
      </c>
      <c r="CB9" s="372" t="s">
        <v>9446</v>
      </c>
      <c r="CC9" s="373"/>
      <c r="CD9" s="354" t="s">
        <v>4624</v>
      </c>
    </row>
    <row r="10" spans="1:82" s="428" customFormat="1" x14ac:dyDescent="0.25">
      <c r="A10" s="345" t="s">
        <v>9447</v>
      </c>
      <c r="B10" s="373"/>
      <c r="C10" s="719">
        <v>41281</v>
      </c>
      <c r="D10" s="373"/>
      <c r="E10" s="346">
        <v>33271.199999999997</v>
      </c>
      <c r="F10" s="373"/>
      <c r="G10" s="347">
        <v>39.11</v>
      </c>
      <c r="H10" s="373"/>
      <c r="I10" s="651">
        <v>0.65</v>
      </c>
      <c r="J10" s="651">
        <v>7.57</v>
      </c>
      <c r="K10" s="651">
        <v>0.6</v>
      </c>
      <c r="L10" s="651">
        <v>0.65</v>
      </c>
      <c r="M10" s="374"/>
      <c r="N10" s="348">
        <v>-15.6721</v>
      </c>
      <c r="O10" s="348">
        <v>5.5103999999999997</v>
      </c>
      <c r="P10" s="348">
        <v>7.2228000000000003</v>
      </c>
      <c r="Q10" s="348">
        <v>5.7588999999999997</v>
      </c>
      <c r="R10" s="348">
        <v>8.1334999999999997</v>
      </c>
      <c r="S10" s="348">
        <v>6.2367999999999997</v>
      </c>
      <c r="T10" s="348">
        <v>6.4137000000000004</v>
      </c>
      <c r="U10" s="348">
        <v>6.6112000000000002</v>
      </c>
      <c r="V10" s="350">
        <v>6.4790999999999999</v>
      </c>
      <c r="W10" s="348">
        <v>7.0350999999999999</v>
      </c>
      <c r="X10" s="348">
        <v>7.4535999999999998</v>
      </c>
      <c r="Y10" s="348">
        <v>6.5948000000000002</v>
      </c>
      <c r="Z10" s="348">
        <v>6.3616000000000001</v>
      </c>
      <c r="AA10" s="348">
        <v>5.8901000000000003</v>
      </c>
      <c r="AB10" s="348">
        <v>6.3990999999999998</v>
      </c>
      <c r="AC10" s="348">
        <v>6.6302000000000003</v>
      </c>
      <c r="AD10" s="348">
        <v>6.4116999999999997</v>
      </c>
      <c r="AE10" s="348">
        <v>12.256500000000001</v>
      </c>
      <c r="AF10" s="348">
        <v>7.0166000000000004</v>
      </c>
      <c r="AG10" s="374"/>
      <c r="AH10" s="346">
        <v>9</v>
      </c>
      <c r="AI10" s="346">
        <v>14</v>
      </c>
      <c r="AJ10" s="346">
        <v>14</v>
      </c>
      <c r="AK10" s="346">
        <v>9</v>
      </c>
      <c r="AL10" s="346">
        <v>11</v>
      </c>
      <c r="AM10" s="346">
        <v>10</v>
      </c>
      <c r="AN10" s="346">
        <v>12</v>
      </c>
      <c r="AO10" s="346">
        <v>12</v>
      </c>
      <c r="AP10" s="346">
        <v>13</v>
      </c>
      <c r="AQ10" s="346">
        <v>8</v>
      </c>
      <c r="AR10" s="346">
        <v>11</v>
      </c>
      <c r="AS10" s="346">
        <v>11</v>
      </c>
      <c r="AT10" s="346">
        <v>8</v>
      </c>
      <c r="AU10" s="346">
        <v>12</v>
      </c>
      <c r="AV10" s="346">
        <v>12</v>
      </c>
      <c r="AW10" s="346">
        <v>12</v>
      </c>
      <c r="AX10" s="346">
        <v>13</v>
      </c>
      <c r="AY10" s="346">
        <v>11</v>
      </c>
      <c r="AZ10" s="374"/>
      <c r="BA10" s="375">
        <v>5.24564419655474</v>
      </c>
      <c r="BB10" s="375">
        <v>0.47539639108592402</v>
      </c>
      <c r="BC10" s="375">
        <v>0.319382833474538</v>
      </c>
      <c r="BD10" s="375">
        <v>0.82985605047511701</v>
      </c>
      <c r="BE10" s="374"/>
      <c r="BF10" s="348" t="s">
        <v>430</v>
      </c>
      <c r="BG10" s="348" t="s">
        <v>430</v>
      </c>
      <c r="BH10" s="348" t="s">
        <v>430</v>
      </c>
      <c r="BI10" s="374"/>
      <c r="BJ10" s="348">
        <v>-0.65455479000001404</v>
      </c>
      <c r="BK10" s="374"/>
      <c r="BL10" s="348">
        <v>48.742699999999999</v>
      </c>
      <c r="BM10" s="348">
        <v>18.9541</v>
      </c>
      <c r="BN10" s="348">
        <v>3.34849</v>
      </c>
      <c r="BO10" s="348">
        <v>28.954709999999999</v>
      </c>
      <c r="BP10" s="373"/>
      <c r="BQ10" s="348">
        <v>0.02</v>
      </c>
      <c r="BR10" s="348">
        <v>27.39</v>
      </c>
      <c r="BS10" s="348" t="s">
        <v>430</v>
      </c>
      <c r="BT10" s="348" t="s">
        <v>430</v>
      </c>
      <c r="BU10" s="348" t="s">
        <v>430</v>
      </c>
      <c r="BV10" s="348">
        <v>1.55</v>
      </c>
      <c r="BW10" s="373"/>
      <c r="BX10" s="372" t="s">
        <v>9448</v>
      </c>
      <c r="BY10" s="372" t="s">
        <v>9449</v>
      </c>
      <c r="BZ10" s="372" t="s">
        <v>9450</v>
      </c>
      <c r="CA10" s="372" t="s">
        <v>9451</v>
      </c>
      <c r="CB10" s="372" t="s">
        <v>9452</v>
      </c>
      <c r="CC10" s="373"/>
      <c r="CD10" s="354" t="s">
        <v>3328</v>
      </c>
    </row>
    <row r="11" spans="1:82" s="428" customFormat="1" x14ac:dyDescent="0.25">
      <c r="A11" s="345" t="s">
        <v>9453</v>
      </c>
      <c r="B11" s="373"/>
      <c r="C11" s="719">
        <v>41275</v>
      </c>
      <c r="D11" s="373"/>
      <c r="E11" s="346">
        <v>28542.9</v>
      </c>
      <c r="F11" s="373"/>
      <c r="G11" s="347">
        <v>36.757599999999996</v>
      </c>
      <c r="H11" s="373"/>
      <c r="I11" s="651">
        <v>0.49314999999999998</v>
      </c>
      <c r="J11" s="651">
        <v>7.06</v>
      </c>
      <c r="K11" s="651">
        <v>0.46575</v>
      </c>
      <c r="L11" s="651">
        <v>0.47122999999999998</v>
      </c>
      <c r="M11" s="374"/>
      <c r="N11" s="348">
        <v>-18.3611</v>
      </c>
      <c r="O11" s="348">
        <v>5.6445999999999996</v>
      </c>
      <c r="P11" s="348">
        <v>7.2732000000000001</v>
      </c>
      <c r="Q11" s="348">
        <v>5.5797999999999996</v>
      </c>
      <c r="R11" s="348">
        <v>8.0380000000000003</v>
      </c>
      <c r="S11" s="348">
        <v>6.4139999999999997</v>
      </c>
      <c r="T11" s="348">
        <v>6.5887000000000002</v>
      </c>
      <c r="U11" s="348">
        <v>6.8429000000000002</v>
      </c>
      <c r="V11" s="350">
        <v>6.7049000000000003</v>
      </c>
      <c r="W11" s="348">
        <v>7.1860999999999997</v>
      </c>
      <c r="X11" s="348">
        <v>7.6062000000000003</v>
      </c>
      <c r="Y11" s="348">
        <v>6.8979999999999997</v>
      </c>
      <c r="Z11" s="348">
        <v>6.4718</v>
      </c>
      <c r="AA11" s="348">
        <v>6.2461000000000002</v>
      </c>
      <c r="AB11" s="348">
        <v>6.5537000000000001</v>
      </c>
      <c r="AC11" s="348">
        <v>6.8559000000000001</v>
      </c>
      <c r="AD11" s="348">
        <v>6.6712999999999996</v>
      </c>
      <c r="AE11" s="348">
        <v>12.0684</v>
      </c>
      <c r="AF11" s="348">
        <v>6.9561000000000002</v>
      </c>
      <c r="AG11" s="374"/>
      <c r="AH11" s="346">
        <v>13</v>
      </c>
      <c r="AI11" s="346">
        <v>12</v>
      </c>
      <c r="AJ11" s="346">
        <v>12</v>
      </c>
      <c r="AK11" s="346">
        <v>10</v>
      </c>
      <c r="AL11" s="346">
        <v>13</v>
      </c>
      <c r="AM11" s="346">
        <v>5</v>
      </c>
      <c r="AN11" s="346">
        <v>3</v>
      </c>
      <c r="AO11" s="346">
        <v>1</v>
      </c>
      <c r="AP11" s="346">
        <v>2</v>
      </c>
      <c r="AQ11" s="346">
        <v>2</v>
      </c>
      <c r="AR11" s="346">
        <v>3</v>
      </c>
      <c r="AS11" s="346">
        <v>1</v>
      </c>
      <c r="AT11" s="346">
        <v>5</v>
      </c>
      <c r="AU11" s="346">
        <v>1</v>
      </c>
      <c r="AV11" s="346">
        <v>4</v>
      </c>
      <c r="AW11" s="346">
        <v>1</v>
      </c>
      <c r="AX11" s="346">
        <v>2</v>
      </c>
      <c r="AY11" s="346">
        <v>13</v>
      </c>
      <c r="AZ11" s="374"/>
      <c r="BA11" s="375">
        <v>4.7046418758577797</v>
      </c>
      <c r="BB11" s="375">
        <v>0.42246596443062301</v>
      </c>
      <c r="BC11" s="375">
        <v>0.38861168720461903</v>
      </c>
      <c r="BD11" s="375">
        <v>1.0769051707188499</v>
      </c>
      <c r="BE11" s="374"/>
      <c r="BF11" s="348" t="s">
        <v>430</v>
      </c>
      <c r="BG11" s="348" t="s">
        <v>430</v>
      </c>
      <c r="BH11" s="348" t="s">
        <v>430</v>
      </c>
      <c r="BI11" s="374"/>
      <c r="BJ11" s="348">
        <v>-1.2182833</v>
      </c>
      <c r="BK11" s="374"/>
      <c r="BL11" s="348">
        <v>45.975099999999998</v>
      </c>
      <c r="BM11" s="348">
        <v>19.9527</v>
      </c>
      <c r="BN11" s="348">
        <v>2.1554500000000001</v>
      </c>
      <c r="BO11" s="348">
        <v>31.91675</v>
      </c>
      <c r="BP11" s="373"/>
      <c r="BQ11" s="348">
        <v>0.23</v>
      </c>
      <c r="BR11" s="348">
        <v>27.97</v>
      </c>
      <c r="BS11" s="348">
        <v>0.27</v>
      </c>
      <c r="BT11" s="348" t="s">
        <v>430</v>
      </c>
      <c r="BU11" s="348">
        <v>0.65</v>
      </c>
      <c r="BV11" s="348">
        <v>72.11</v>
      </c>
      <c r="BW11" s="373"/>
      <c r="BX11" s="372" t="s">
        <v>9454</v>
      </c>
      <c r="BY11" s="372" t="s">
        <v>9455</v>
      </c>
      <c r="BZ11" s="372" t="s">
        <v>2702</v>
      </c>
      <c r="CA11" s="372" t="s">
        <v>9456</v>
      </c>
      <c r="CB11" s="372" t="s">
        <v>9457</v>
      </c>
      <c r="CC11" s="373"/>
      <c r="CD11" s="354" t="s">
        <v>2962</v>
      </c>
    </row>
    <row r="12" spans="1:82" s="428" customFormat="1" x14ac:dyDescent="0.25">
      <c r="A12" s="345" t="s">
        <v>9458</v>
      </c>
      <c r="B12" s="373"/>
      <c r="C12" s="719">
        <v>41275</v>
      </c>
      <c r="D12" s="373"/>
      <c r="E12" s="346">
        <v>26617.7</v>
      </c>
      <c r="F12" s="373"/>
      <c r="G12" s="347">
        <v>30.481000000000002</v>
      </c>
      <c r="H12" s="373"/>
      <c r="I12" s="651">
        <v>0.71</v>
      </c>
      <c r="J12" s="651">
        <v>7.67</v>
      </c>
      <c r="K12" s="651">
        <v>0.62</v>
      </c>
      <c r="L12" s="651">
        <v>0.63</v>
      </c>
      <c r="M12" s="374"/>
      <c r="N12" s="348">
        <v>-14.483599999999999</v>
      </c>
      <c r="O12" s="348">
        <v>7.2159000000000004</v>
      </c>
      <c r="P12" s="348">
        <v>8.0526</v>
      </c>
      <c r="Q12" s="348">
        <v>5.8292999999999999</v>
      </c>
      <c r="R12" s="348">
        <v>8.5716000000000001</v>
      </c>
      <c r="S12" s="348">
        <v>6.4322999999999997</v>
      </c>
      <c r="T12" s="348">
        <v>6.5370999999999997</v>
      </c>
      <c r="U12" s="348">
        <v>6.7446000000000002</v>
      </c>
      <c r="V12" s="350">
        <v>6.6003999999999996</v>
      </c>
      <c r="W12" s="348">
        <v>7.1698000000000004</v>
      </c>
      <c r="X12" s="348">
        <v>7.5598000000000001</v>
      </c>
      <c r="Y12" s="348">
        <v>6.6692999999999998</v>
      </c>
      <c r="Z12" s="348">
        <v>6.4034000000000004</v>
      </c>
      <c r="AA12" s="348">
        <v>6.1894</v>
      </c>
      <c r="AB12" s="348">
        <v>6.5042999999999997</v>
      </c>
      <c r="AC12" s="348">
        <v>6.7706</v>
      </c>
      <c r="AD12" s="348">
        <v>6.5521000000000003</v>
      </c>
      <c r="AE12" s="348">
        <v>12.658899999999999</v>
      </c>
      <c r="AF12" s="348">
        <v>6.9840999999999998</v>
      </c>
      <c r="AG12" s="374"/>
      <c r="AH12" s="346">
        <v>5</v>
      </c>
      <c r="AI12" s="346">
        <v>3</v>
      </c>
      <c r="AJ12" s="346">
        <v>2</v>
      </c>
      <c r="AK12" s="346">
        <v>6</v>
      </c>
      <c r="AL12" s="346">
        <v>3</v>
      </c>
      <c r="AM12" s="346">
        <v>3</v>
      </c>
      <c r="AN12" s="346">
        <v>6</v>
      </c>
      <c r="AO12" s="346">
        <v>5</v>
      </c>
      <c r="AP12" s="346">
        <v>4</v>
      </c>
      <c r="AQ12" s="346">
        <v>3</v>
      </c>
      <c r="AR12" s="346">
        <v>5</v>
      </c>
      <c r="AS12" s="346">
        <v>7</v>
      </c>
      <c r="AT12" s="346">
        <v>6</v>
      </c>
      <c r="AU12" s="346">
        <v>3</v>
      </c>
      <c r="AV12" s="346">
        <v>6</v>
      </c>
      <c r="AW12" s="346">
        <v>5</v>
      </c>
      <c r="AX12" s="346">
        <v>3</v>
      </c>
      <c r="AY12" s="346">
        <v>5</v>
      </c>
      <c r="AZ12" s="374"/>
      <c r="BA12" s="375">
        <v>5.1613908458071904</v>
      </c>
      <c r="BB12" s="375">
        <v>0.43480683331020598</v>
      </c>
      <c r="BC12" s="375">
        <v>0.34484609909241098</v>
      </c>
      <c r="BD12" s="375">
        <v>1.00656309369198</v>
      </c>
      <c r="BE12" s="374"/>
      <c r="BF12" s="348" t="s">
        <v>430</v>
      </c>
      <c r="BG12" s="348" t="s">
        <v>430</v>
      </c>
      <c r="BH12" s="348" t="s">
        <v>430</v>
      </c>
      <c r="BI12" s="374"/>
      <c r="BJ12" s="348">
        <v>-0.63292084000001103</v>
      </c>
      <c r="BK12" s="374"/>
      <c r="BL12" s="348">
        <v>46.135199999999998</v>
      </c>
      <c r="BM12" s="348">
        <v>19.624700000000001</v>
      </c>
      <c r="BN12" s="348">
        <v>3.9915600000000002</v>
      </c>
      <c r="BO12" s="348">
        <v>30.248539999999998</v>
      </c>
      <c r="BP12" s="373"/>
      <c r="BQ12" s="348" t="s">
        <v>430</v>
      </c>
      <c r="BR12" s="348">
        <v>27.18</v>
      </c>
      <c r="BS12" s="348">
        <v>0.56999999999999995</v>
      </c>
      <c r="BT12" s="348" t="s">
        <v>430</v>
      </c>
      <c r="BU12" s="348" t="s">
        <v>430</v>
      </c>
      <c r="BV12" s="348">
        <v>2.5</v>
      </c>
      <c r="BW12" s="373"/>
      <c r="BX12" s="372" t="s">
        <v>9459</v>
      </c>
      <c r="BY12" s="372" t="s">
        <v>9460</v>
      </c>
      <c r="BZ12" s="372" t="s">
        <v>9461</v>
      </c>
      <c r="CA12" s="372" t="s">
        <v>9462</v>
      </c>
      <c r="CB12" s="372" t="s">
        <v>9463</v>
      </c>
      <c r="CC12" s="373"/>
      <c r="CD12" s="354" t="s">
        <v>4624</v>
      </c>
    </row>
    <row r="13" spans="1:82" s="428" customFormat="1" x14ac:dyDescent="0.25">
      <c r="A13" s="345" t="s">
        <v>9464</v>
      </c>
      <c r="B13" s="373"/>
      <c r="C13" s="719">
        <v>41736</v>
      </c>
      <c r="D13" s="373"/>
      <c r="E13" s="346">
        <v>23846.6</v>
      </c>
      <c r="F13" s="373"/>
      <c r="G13" s="347">
        <v>21.452000000000002</v>
      </c>
      <c r="H13" s="373"/>
      <c r="I13" s="651">
        <v>0.58904000000000001</v>
      </c>
      <c r="J13" s="651">
        <v>7.59</v>
      </c>
      <c r="K13" s="651">
        <v>0.54520999999999997</v>
      </c>
      <c r="L13" s="651">
        <v>0.58630000000000004</v>
      </c>
      <c r="M13" s="374"/>
      <c r="N13" s="348">
        <v>-15.306800000000001</v>
      </c>
      <c r="O13" s="348">
        <v>7.8352000000000004</v>
      </c>
      <c r="P13" s="348">
        <v>7.3022</v>
      </c>
      <c r="Q13" s="348">
        <v>6.0909000000000004</v>
      </c>
      <c r="R13" s="348">
        <v>8.6780000000000008</v>
      </c>
      <c r="S13" s="348">
        <v>6.4466000000000001</v>
      </c>
      <c r="T13" s="348">
        <v>6.5153999999999996</v>
      </c>
      <c r="U13" s="348">
        <v>6.6814</v>
      </c>
      <c r="V13" s="350">
        <v>6.5407999999999999</v>
      </c>
      <c r="W13" s="348">
        <v>7.0171999999999999</v>
      </c>
      <c r="X13" s="348">
        <v>7.4425999999999997</v>
      </c>
      <c r="Y13" s="348">
        <v>6.5362999999999998</v>
      </c>
      <c r="Z13" s="348">
        <v>6.1596000000000002</v>
      </c>
      <c r="AA13" s="348">
        <v>6.1726999999999999</v>
      </c>
      <c r="AB13" s="348">
        <v>6.4965999999999999</v>
      </c>
      <c r="AC13" s="348">
        <v>6.6840999999999999</v>
      </c>
      <c r="AD13" s="348">
        <v>6.4782999999999999</v>
      </c>
      <c r="AE13" s="348">
        <v>12.811500000000001</v>
      </c>
      <c r="AF13" s="348">
        <v>6.4439000000000002</v>
      </c>
      <c r="AG13" s="374"/>
      <c r="AH13" s="346">
        <v>8</v>
      </c>
      <c r="AI13" s="346">
        <v>1</v>
      </c>
      <c r="AJ13" s="346">
        <v>11</v>
      </c>
      <c r="AK13" s="346">
        <v>2</v>
      </c>
      <c r="AL13" s="346">
        <v>1</v>
      </c>
      <c r="AM13" s="346">
        <v>2</v>
      </c>
      <c r="AN13" s="346">
        <v>7</v>
      </c>
      <c r="AO13" s="346">
        <v>9</v>
      </c>
      <c r="AP13" s="346">
        <v>8</v>
      </c>
      <c r="AQ13" s="346">
        <v>11</v>
      </c>
      <c r="AR13" s="346">
        <v>12</v>
      </c>
      <c r="AS13" s="346">
        <v>13</v>
      </c>
      <c r="AT13" s="346">
        <v>12</v>
      </c>
      <c r="AU13" s="346">
        <v>5</v>
      </c>
      <c r="AV13" s="346">
        <v>7</v>
      </c>
      <c r="AW13" s="346">
        <v>8</v>
      </c>
      <c r="AX13" s="346">
        <v>9</v>
      </c>
      <c r="AY13" s="346">
        <v>2</v>
      </c>
      <c r="AZ13" s="374"/>
      <c r="BA13" s="375">
        <v>5.1853932172347204</v>
      </c>
      <c r="BB13" s="375">
        <v>0.44548771903223999</v>
      </c>
      <c r="BC13" s="375">
        <v>0.32084039046928697</v>
      </c>
      <c r="BD13" s="375">
        <v>0.87136477064637197</v>
      </c>
      <c r="BE13" s="374"/>
      <c r="BF13" s="348" t="s">
        <v>430</v>
      </c>
      <c r="BG13" s="348" t="s">
        <v>430</v>
      </c>
      <c r="BH13" s="348" t="s">
        <v>430</v>
      </c>
      <c r="BI13" s="374"/>
      <c r="BJ13" s="348">
        <v>-0.587097399999989</v>
      </c>
      <c r="BK13" s="374"/>
      <c r="BL13" s="348">
        <v>55.695399999999999</v>
      </c>
      <c r="BM13" s="348">
        <v>11.4376</v>
      </c>
      <c r="BN13" s="348">
        <v>1.6513</v>
      </c>
      <c r="BO13" s="348">
        <v>31.215699999999998</v>
      </c>
      <c r="BP13" s="373"/>
      <c r="BQ13" s="348" t="s">
        <v>430</v>
      </c>
      <c r="BR13" s="348">
        <v>30.12</v>
      </c>
      <c r="BS13" s="348" t="s">
        <v>430</v>
      </c>
      <c r="BT13" s="348" t="s">
        <v>430</v>
      </c>
      <c r="BU13" s="348" t="s">
        <v>430</v>
      </c>
      <c r="BV13" s="348">
        <v>1.1000000000000001</v>
      </c>
      <c r="BW13" s="373"/>
      <c r="BX13" s="372" t="s">
        <v>9465</v>
      </c>
      <c r="BY13" s="372" t="s">
        <v>9466</v>
      </c>
      <c r="BZ13" s="372" t="s">
        <v>9467</v>
      </c>
      <c r="CA13" s="372" t="s">
        <v>9468</v>
      </c>
      <c r="CB13" s="372" t="s">
        <v>9469</v>
      </c>
      <c r="CC13" s="373"/>
      <c r="CD13" s="354" t="s">
        <v>3328</v>
      </c>
    </row>
    <row r="14" spans="1:82" s="428" customFormat="1" x14ac:dyDescent="0.25">
      <c r="A14" s="345" t="s">
        <v>9470</v>
      </c>
      <c r="B14" s="373"/>
      <c r="C14" s="719">
        <v>43452</v>
      </c>
      <c r="D14" s="373"/>
      <c r="E14" s="346">
        <v>24332.799999999999</v>
      </c>
      <c r="F14" s="373"/>
      <c r="G14" s="347">
        <v>16.101700000000001</v>
      </c>
      <c r="H14" s="373"/>
      <c r="I14" s="651">
        <v>0.56000000000000005</v>
      </c>
      <c r="J14" s="651">
        <v>7.01</v>
      </c>
      <c r="K14" s="651">
        <v>0.54</v>
      </c>
      <c r="L14" s="651">
        <v>0.55000000000000004</v>
      </c>
      <c r="M14" s="374"/>
      <c r="N14" s="348">
        <v>-14.502000000000001</v>
      </c>
      <c r="O14" s="348">
        <v>6.8977000000000004</v>
      </c>
      <c r="P14" s="348">
        <v>7.8486000000000002</v>
      </c>
      <c r="Q14" s="348">
        <v>5.9722</v>
      </c>
      <c r="R14" s="348">
        <v>8.3328000000000007</v>
      </c>
      <c r="S14" s="348">
        <v>6.4122000000000003</v>
      </c>
      <c r="T14" s="348">
        <v>6.6143999999999998</v>
      </c>
      <c r="U14" s="348">
        <v>6.8238000000000003</v>
      </c>
      <c r="V14" s="350">
        <v>6.7228000000000003</v>
      </c>
      <c r="W14" s="348">
        <v>7.2363999999999997</v>
      </c>
      <c r="X14" s="348">
        <v>7.6264000000000003</v>
      </c>
      <c r="Y14" s="348">
        <v>6.7260999999999997</v>
      </c>
      <c r="Z14" s="348" t="s">
        <v>430</v>
      </c>
      <c r="AA14" s="348">
        <v>6.1760000000000002</v>
      </c>
      <c r="AB14" s="348">
        <v>6.5739000000000001</v>
      </c>
      <c r="AC14" s="348">
        <v>6.8506999999999998</v>
      </c>
      <c r="AD14" s="348">
        <v>6.6858000000000004</v>
      </c>
      <c r="AE14" s="348">
        <v>12.339700000000001</v>
      </c>
      <c r="AF14" s="348">
        <v>6.5387000000000004</v>
      </c>
      <c r="AG14" s="374"/>
      <c r="AH14" s="346">
        <v>6</v>
      </c>
      <c r="AI14" s="346">
        <v>5</v>
      </c>
      <c r="AJ14" s="346">
        <v>5</v>
      </c>
      <c r="AK14" s="346">
        <v>5</v>
      </c>
      <c r="AL14" s="346">
        <v>6</v>
      </c>
      <c r="AM14" s="346">
        <v>6</v>
      </c>
      <c r="AN14" s="346">
        <v>2</v>
      </c>
      <c r="AO14" s="346">
        <v>2</v>
      </c>
      <c r="AP14" s="346">
        <v>1</v>
      </c>
      <c r="AQ14" s="346">
        <v>1</v>
      </c>
      <c r="AR14" s="346">
        <v>1</v>
      </c>
      <c r="AS14" s="346">
        <v>4</v>
      </c>
      <c r="AT14" s="346" t="s">
        <v>430</v>
      </c>
      <c r="AU14" s="346">
        <v>4</v>
      </c>
      <c r="AV14" s="346">
        <v>3</v>
      </c>
      <c r="AW14" s="346">
        <v>2</v>
      </c>
      <c r="AX14" s="346">
        <v>1</v>
      </c>
      <c r="AY14" s="346">
        <v>10</v>
      </c>
      <c r="AZ14" s="374"/>
      <c r="BA14" s="375">
        <v>4.9431216213522697</v>
      </c>
      <c r="BB14" s="375">
        <v>0.41064140464823701</v>
      </c>
      <c r="BC14" s="375">
        <v>0.37099708152146599</v>
      </c>
      <c r="BD14" s="375">
        <v>1.10354053015929</v>
      </c>
      <c r="BE14" s="374"/>
      <c r="BF14" s="348" t="s">
        <v>430</v>
      </c>
      <c r="BG14" s="348" t="s">
        <v>430</v>
      </c>
      <c r="BH14" s="348" t="s">
        <v>430</v>
      </c>
      <c r="BI14" s="374"/>
      <c r="BJ14" s="348">
        <v>-0.53774291999999302</v>
      </c>
      <c r="BK14" s="374"/>
      <c r="BL14" s="348">
        <v>45.270600000000002</v>
      </c>
      <c r="BM14" s="348">
        <v>17.416799999999999</v>
      </c>
      <c r="BN14" s="348">
        <v>3.0153400000000001</v>
      </c>
      <c r="BO14" s="348">
        <v>34.297260000000001</v>
      </c>
      <c r="BP14" s="373"/>
      <c r="BQ14" s="348" t="s">
        <v>430</v>
      </c>
      <c r="BR14" s="348">
        <v>32.54</v>
      </c>
      <c r="BS14" s="348">
        <v>1.32</v>
      </c>
      <c r="BT14" s="348" t="s">
        <v>430</v>
      </c>
      <c r="BU14" s="348" t="s">
        <v>430</v>
      </c>
      <c r="BV14" s="348">
        <v>0.44</v>
      </c>
      <c r="BW14" s="373"/>
      <c r="BX14" s="372" t="s">
        <v>9471</v>
      </c>
      <c r="BY14" s="372" t="s">
        <v>9472</v>
      </c>
      <c r="BZ14" s="372" t="s">
        <v>9473</v>
      </c>
      <c r="CA14" s="372" t="s">
        <v>9474</v>
      </c>
      <c r="CB14" s="372" t="s">
        <v>4890</v>
      </c>
      <c r="CC14" s="373"/>
      <c r="CD14" s="354" t="s">
        <v>4624</v>
      </c>
    </row>
    <row r="15" spans="1:82" s="428" customFormat="1" x14ac:dyDescent="0.25">
      <c r="A15" s="345" t="s">
        <v>9475</v>
      </c>
      <c r="B15" s="373"/>
      <c r="C15" s="719">
        <v>41275</v>
      </c>
      <c r="D15" s="373"/>
      <c r="E15" s="346">
        <v>16702.900000000001</v>
      </c>
      <c r="F15" s="373"/>
      <c r="G15" s="347">
        <v>30.524000000000001</v>
      </c>
      <c r="H15" s="373"/>
      <c r="I15" s="651">
        <v>0.64295999999999998</v>
      </c>
      <c r="J15" s="651">
        <v>7.69923</v>
      </c>
      <c r="K15" s="651">
        <v>0.54193999999999998</v>
      </c>
      <c r="L15" s="651">
        <v>0.58552999999999999</v>
      </c>
      <c r="M15" s="374"/>
      <c r="N15" s="348">
        <v>-12.9099</v>
      </c>
      <c r="O15" s="348">
        <v>7.8048000000000002</v>
      </c>
      <c r="P15" s="348">
        <v>7.7156000000000002</v>
      </c>
      <c r="Q15" s="348">
        <v>6.1384999999999996</v>
      </c>
      <c r="R15" s="348">
        <v>8.5888000000000009</v>
      </c>
      <c r="S15" s="348">
        <v>6.4701000000000004</v>
      </c>
      <c r="T15" s="348">
        <v>6.5837000000000003</v>
      </c>
      <c r="U15" s="348">
        <v>6.7805</v>
      </c>
      <c r="V15" s="350">
        <v>6.6032000000000002</v>
      </c>
      <c r="W15" s="348">
        <v>7.0236000000000001</v>
      </c>
      <c r="X15" s="348">
        <v>7.4623999999999997</v>
      </c>
      <c r="Y15" s="348">
        <v>6.6563999999999997</v>
      </c>
      <c r="Z15" s="348">
        <v>6.5012999999999996</v>
      </c>
      <c r="AA15" s="348">
        <v>6.2404000000000002</v>
      </c>
      <c r="AB15" s="348">
        <v>6.5754999999999999</v>
      </c>
      <c r="AC15" s="348">
        <v>6.7991000000000001</v>
      </c>
      <c r="AD15" s="348">
        <v>6.5442</v>
      </c>
      <c r="AE15" s="348">
        <v>12.692399999999999</v>
      </c>
      <c r="AF15" s="348">
        <v>7.0732999999999997</v>
      </c>
      <c r="AG15" s="374"/>
      <c r="AH15" s="346">
        <v>2</v>
      </c>
      <c r="AI15" s="346">
        <v>2</v>
      </c>
      <c r="AJ15" s="346">
        <v>6</v>
      </c>
      <c r="AK15" s="346">
        <v>1</v>
      </c>
      <c r="AL15" s="346">
        <v>2</v>
      </c>
      <c r="AM15" s="346">
        <v>1</v>
      </c>
      <c r="AN15" s="346">
        <v>4</v>
      </c>
      <c r="AO15" s="346">
        <v>3</v>
      </c>
      <c r="AP15" s="346">
        <v>3</v>
      </c>
      <c r="AQ15" s="346">
        <v>9</v>
      </c>
      <c r="AR15" s="346">
        <v>9</v>
      </c>
      <c r="AS15" s="346">
        <v>8</v>
      </c>
      <c r="AT15" s="346">
        <v>2</v>
      </c>
      <c r="AU15" s="346">
        <v>2</v>
      </c>
      <c r="AV15" s="346">
        <v>2</v>
      </c>
      <c r="AW15" s="346">
        <v>3</v>
      </c>
      <c r="AX15" s="346">
        <v>4</v>
      </c>
      <c r="AY15" s="346">
        <v>4</v>
      </c>
      <c r="AZ15" s="374"/>
      <c r="BA15" s="375">
        <v>4.9239086284730904</v>
      </c>
      <c r="BB15" s="375">
        <v>0.42768984574160801</v>
      </c>
      <c r="BC15" s="375">
        <v>0.34434752973805299</v>
      </c>
      <c r="BD15" s="375">
        <v>0.93487123191617805</v>
      </c>
      <c r="BE15" s="374"/>
      <c r="BF15" s="348" t="s">
        <v>430</v>
      </c>
      <c r="BG15" s="348" t="s">
        <v>430</v>
      </c>
      <c r="BH15" s="348" t="s">
        <v>430</v>
      </c>
      <c r="BI15" s="374"/>
      <c r="BJ15" s="348">
        <v>-0.61533263999998999</v>
      </c>
      <c r="BK15" s="374"/>
      <c r="BL15" s="348">
        <v>51.618299999999998</v>
      </c>
      <c r="BM15" s="348">
        <v>15.704000000000001</v>
      </c>
      <c r="BN15" s="348">
        <v>2.8243100000000001</v>
      </c>
      <c r="BO15" s="348">
        <v>29.853390000000001</v>
      </c>
      <c r="BP15" s="373"/>
      <c r="BQ15" s="348" t="s">
        <v>430</v>
      </c>
      <c r="BR15" s="348">
        <v>26</v>
      </c>
      <c r="BS15" s="348">
        <v>1.37</v>
      </c>
      <c r="BT15" s="348">
        <v>0.77</v>
      </c>
      <c r="BU15" s="348" t="s">
        <v>430</v>
      </c>
      <c r="BV15" s="348">
        <v>1.71</v>
      </c>
      <c r="BW15" s="373"/>
      <c r="BX15" s="372" t="s">
        <v>9476</v>
      </c>
      <c r="BY15" s="372" t="s">
        <v>9477</v>
      </c>
      <c r="BZ15" s="372" t="s">
        <v>9478</v>
      </c>
      <c r="CA15" s="372" t="s">
        <v>9479</v>
      </c>
      <c r="CB15" s="372" t="s">
        <v>9480</v>
      </c>
      <c r="CC15" s="373"/>
      <c r="CD15" s="354" t="s">
        <v>4624</v>
      </c>
    </row>
    <row r="16" spans="1:82" s="428" customFormat="1" x14ac:dyDescent="0.25">
      <c r="A16" s="345" t="s">
        <v>9481</v>
      </c>
      <c r="B16" s="373"/>
      <c r="C16" s="719">
        <v>41817</v>
      </c>
      <c r="D16" s="373"/>
      <c r="E16" s="346">
        <v>15319</v>
      </c>
      <c r="F16" s="373"/>
      <c r="G16" s="347">
        <v>22.1296</v>
      </c>
      <c r="H16" s="373"/>
      <c r="I16" s="651">
        <v>0.51</v>
      </c>
      <c r="J16" s="651">
        <v>7.31</v>
      </c>
      <c r="K16" s="651">
        <v>0.49</v>
      </c>
      <c r="L16" s="651">
        <v>0.53</v>
      </c>
      <c r="M16" s="374"/>
      <c r="N16" s="348">
        <v>-16.6511</v>
      </c>
      <c r="O16" s="348">
        <v>5.7443</v>
      </c>
      <c r="P16" s="348">
        <v>7.3381999999999996</v>
      </c>
      <c r="Q16" s="348">
        <v>5.3360000000000003</v>
      </c>
      <c r="R16" s="348">
        <v>8.1616999999999997</v>
      </c>
      <c r="S16" s="348">
        <v>6.2702</v>
      </c>
      <c r="T16" s="348">
        <v>6.5056000000000003</v>
      </c>
      <c r="U16" s="348">
        <v>6.7069999999999999</v>
      </c>
      <c r="V16" s="350">
        <v>6.5429000000000004</v>
      </c>
      <c r="W16" s="348">
        <v>7.1066000000000003</v>
      </c>
      <c r="X16" s="348">
        <v>7.5671999999999997</v>
      </c>
      <c r="Y16" s="348">
        <v>6.7641</v>
      </c>
      <c r="Z16" s="348">
        <v>6.5548999999999999</v>
      </c>
      <c r="AA16" s="348">
        <v>6.1108000000000002</v>
      </c>
      <c r="AB16" s="348">
        <v>6.4728000000000003</v>
      </c>
      <c r="AC16" s="348">
        <v>6.7168999999999999</v>
      </c>
      <c r="AD16" s="348">
        <v>6.4882</v>
      </c>
      <c r="AE16" s="348">
        <v>12.151</v>
      </c>
      <c r="AF16" s="348">
        <v>6.8433999999999999</v>
      </c>
      <c r="AG16" s="374"/>
      <c r="AH16" s="346">
        <v>12</v>
      </c>
      <c r="AI16" s="346">
        <v>11</v>
      </c>
      <c r="AJ16" s="346">
        <v>10</v>
      </c>
      <c r="AK16" s="346">
        <v>12</v>
      </c>
      <c r="AL16" s="346">
        <v>10</v>
      </c>
      <c r="AM16" s="346">
        <v>9</v>
      </c>
      <c r="AN16" s="346">
        <v>8</v>
      </c>
      <c r="AO16" s="346">
        <v>7</v>
      </c>
      <c r="AP16" s="346">
        <v>7</v>
      </c>
      <c r="AQ16" s="346">
        <v>5</v>
      </c>
      <c r="AR16" s="346">
        <v>4</v>
      </c>
      <c r="AS16" s="346">
        <v>3</v>
      </c>
      <c r="AT16" s="346">
        <v>1</v>
      </c>
      <c r="AU16" s="346">
        <v>6</v>
      </c>
      <c r="AV16" s="346">
        <v>8</v>
      </c>
      <c r="AW16" s="346">
        <v>7</v>
      </c>
      <c r="AX16" s="346">
        <v>7</v>
      </c>
      <c r="AY16" s="346">
        <v>12</v>
      </c>
      <c r="AZ16" s="374"/>
      <c r="BA16" s="375">
        <v>5.29610537051812</v>
      </c>
      <c r="BB16" s="375">
        <v>0.46507819131696598</v>
      </c>
      <c r="BC16" s="375">
        <v>0.340741485926431</v>
      </c>
      <c r="BD16" s="375">
        <v>0.97744151332638196</v>
      </c>
      <c r="BE16" s="374"/>
      <c r="BF16" s="348" t="s">
        <v>430</v>
      </c>
      <c r="BG16" s="348" t="s">
        <v>430</v>
      </c>
      <c r="BH16" s="348" t="s">
        <v>430</v>
      </c>
      <c r="BI16" s="374"/>
      <c r="BJ16" s="348">
        <v>-0.63946398999999998</v>
      </c>
      <c r="BK16" s="374"/>
      <c r="BL16" s="348">
        <v>44.985300000000002</v>
      </c>
      <c r="BM16" s="348">
        <v>20.744399999999999</v>
      </c>
      <c r="BN16" s="348">
        <v>5.0181399999999998</v>
      </c>
      <c r="BO16" s="348">
        <v>29.25216</v>
      </c>
      <c r="BP16" s="373"/>
      <c r="BQ16" s="348">
        <v>0.85</v>
      </c>
      <c r="BR16" s="348">
        <v>27.88</v>
      </c>
      <c r="BS16" s="348" t="s">
        <v>430</v>
      </c>
      <c r="BT16" s="348" t="s">
        <v>430</v>
      </c>
      <c r="BU16" s="348" t="s">
        <v>430</v>
      </c>
      <c r="BV16" s="348">
        <v>0.53</v>
      </c>
      <c r="BW16" s="373"/>
      <c r="BX16" s="372" t="s">
        <v>9482</v>
      </c>
      <c r="BY16" s="372" t="s">
        <v>9483</v>
      </c>
      <c r="BZ16" s="372" t="s">
        <v>9484</v>
      </c>
      <c r="CA16" s="372" t="s">
        <v>9485</v>
      </c>
      <c r="CB16" s="372" t="s">
        <v>9486</v>
      </c>
      <c r="CC16" s="373"/>
      <c r="CD16" s="354" t="s">
        <v>4624</v>
      </c>
    </row>
    <row r="17" spans="1:82" s="428" customFormat="1" x14ac:dyDescent="0.25">
      <c r="A17" s="345" t="s">
        <v>9487</v>
      </c>
      <c r="B17" s="373"/>
      <c r="C17" s="719">
        <v>41275</v>
      </c>
      <c r="D17" s="373"/>
      <c r="E17" s="346">
        <v>11290.4</v>
      </c>
      <c r="F17" s="373"/>
      <c r="G17" s="347">
        <v>39.666600000000003</v>
      </c>
      <c r="H17" s="373"/>
      <c r="I17" s="651">
        <v>0.6</v>
      </c>
      <c r="J17" s="651">
        <v>7.6</v>
      </c>
      <c r="K17" s="651">
        <v>0.59</v>
      </c>
      <c r="L17" s="651">
        <v>0.6</v>
      </c>
      <c r="M17" s="374"/>
      <c r="N17" s="348">
        <v>-13.153700000000001</v>
      </c>
      <c r="O17" s="348">
        <v>6.6311999999999998</v>
      </c>
      <c r="P17" s="348">
        <v>7.5430999999999999</v>
      </c>
      <c r="Q17" s="348">
        <v>6.0740999999999996</v>
      </c>
      <c r="R17" s="348">
        <v>8.3552999999999997</v>
      </c>
      <c r="S17" s="348">
        <v>6.3006000000000002</v>
      </c>
      <c r="T17" s="348">
        <v>6.4603000000000002</v>
      </c>
      <c r="U17" s="348">
        <v>6.6582999999999997</v>
      </c>
      <c r="V17" s="350">
        <v>6.5361000000000002</v>
      </c>
      <c r="W17" s="348">
        <v>7.0561999999999996</v>
      </c>
      <c r="X17" s="348">
        <v>7.4912999999999998</v>
      </c>
      <c r="Y17" s="348">
        <v>6.5805999999999996</v>
      </c>
      <c r="Z17" s="348">
        <v>6.3540000000000001</v>
      </c>
      <c r="AA17" s="348">
        <v>6.1078999999999999</v>
      </c>
      <c r="AB17" s="348">
        <v>6.4360999999999997</v>
      </c>
      <c r="AC17" s="348">
        <v>6.6807999999999996</v>
      </c>
      <c r="AD17" s="348">
        <v>6.4804000000000004</v>
      </c>
      <c r="AE17" s="348">
        <v>12.7386</v>
      </c>
      <c r="AF17" s="348">
        <v>6.7819000000000003</v>
      </c>
      <c r="AG17" s="374"/>
      <c r="AH17" s="346">
        <v>3</v>
      </c>
      <c r="AI17" s="346">
        <v>8</v>
      </c>
      <c r="AJ17" s="346">
        <v>8</v>
      </c>
      <c r="AK17" s="346">
        <v>3</v>
      </c>
      <c r="AL17" s="346">
        <v>5</v>
      </c>
      <c r="AM17" s="346">
        <v>8</v>
      </c>
      <c r="AN17" s="346">
        <v>9</v>
      </c>
      <c r="AO17" s="346">
        <v>10</v>
      </c>
      <c r="AP17" s="346">
        <v>9</v>
      </c>
      <c r="AQ17" s="346">
        <v>7</v>
      </c>
      <c r="AR17" s="346">
        <v>7</v>
      </c>
      <c r="AS17" s="346">
        <v>12</v>
      </c>
      <c r="AT17" s="346">
        <v>9</v>
      </c>
      <c r="AU17" s="346">
        <v>7</v>
      </c>
      <c r="AV17" s="346">
        <v>9</v>
      </c>
      <c r="AW17" s="346">
        <v>9</v>
      </c>
      <c r="AX17" s="346">
        <v>8</v>
      </c>
      <c r="AY17" s="346">
        <v>3</v>
      </c>
      <c r="AZ17" s="374"/>
      <c r="BA17" s="375">
        <v>5.1763866711913602</v>
      </c>
      <c r="BB17" s="375">
        <v>0.44815045783652802</v>
      </c>
      <c r="BC17" s="375">
        <v>0.33074435665952101</v>
      </c>
      <c r="BD17" s="375">
        <v>0.91500607151135804</v>
      </c>
      <c r="BE17" s="374"/>
      <c r="BF17" s="348" t="s">
        <v>430</v>
      </c>
      <c r="BG17" s="348" t="s">
        <v>430</v>
      </c>
      <c r="BH17" s="348" t="s">
        <v>430</v>
      </c>
      <c r="BI17" s="374"/>
      <c r="BJ17" s="348">
        <v>-0.656600579999986</v>
      </c>
      <c r="BK17" s="374"/>
      <c r="BL17" s="348">
        <v>43.972999999999999</v>
      </c>
      <c r="BM17" s="348">
        <v>19.966200000000001</v>
      </c>
      <c r="BN17" s="348">
        <v>6.3764500000000002</v>
      </c>
      <c r="BO17" s="348">
        <v>29.684349999999998</v>
      </c>
      <c r="BP17" s="373"/>
      <c r="BQ17" s="348" t="s">
        <v>430</v>
      </c>
      <c r="BR17" s="348">
        <v>29.25</v>
      </c>
      <c r="BS17" s="348" t="s">
        <v>430</v>
      </c>
      <c r="BT17" s="348" t="s">
        <v>430</v>
      </c>
      <c r="BU17" s="348" t="s">
        <v>430</v>
      </c>
      <c r="BV17" s="348">
        <v>0.43</v>
      </c>
      <c r="BW17" s="373"/>
      <c r="BX17" s="372" t="s">
        <v>9488</v>
      </c>
      <c r="BY17" s="372" t="s">
        <v>9489</v>
      </c>
      <c r="BZ17" s="372" t="s">
        <v>9490</v>
      </c>
      <c r="CA17" s="372" t="s">
        <v>9491</v>
      </c>
      <c r="CB17" s="372" t="s">
        <v>9492</v>
      </c>
      <c r="CC17" s="373"/>
      <c r="CD17" s="354" t="s">
        <v>4624</v>
      </c>
    </row>
    <row r="18" spans="1:82" s="428" customFormat="1" x14ac:dyDescent="0.25">
      <c r="A18" s="345" t="s">
        <v>9493</v>
      </c>
      <c r="B18" s="373"/>
      <c r="C18" s="719">
        <v>41865</v>
      </c>
      <c r="D18" s="373"/>
      <c r="E18" s="346">
        <v>10205.4</v>
      </c>
      <c r="F18" s="373"/>
      <c r="G18" s="347">
        <v>21.6082</v>
      </c>
      <c r="H18" s="373"/>
      <c r="I18" s="651">
        <v>0.56000000000000005</v>
      </c>
      <c r="J18" s="651">
        <v>7.69</v>
      </c>
      <c r="K18" s="651">
        <v>0.56000000000000005</v>
      </c>
      <c r="L18" s="651">
        <v>0.57999999999999996</v>
      </c>
      <c r="M18" s="374"/>
      <c r="N18" s="348">
        <v>-16.2089</v>
      </c>
      <c r="O18" s="348">
        <v>6.6614000000000004</v>
      </c>
      <c r="P18" s="348">
        <v>7.9028</v>
      </c>
      <c r="Q18" s="348">
        <v>5.7922000000000002</v>
      </c>
      <c r="R18" s="348">
        <v>8.3081999999999994</v>
      </c>
      <c r="S18" s="348">
        <v>6.3955000000000002</v>
      </c>
      <c r="T18" s="348">
        <v>6.5815999999999999</v>
      </c>
      <c r="U18" s="348">
        <v>6.7275</v>
      </c>
      <c r="V18" s="350">
        <v>6.5861000000000001</v>
      </c>
      <c r="W18" s="348">
        <v>7.0815999999999999</v>
      </c>
      <c r="X18" s="348">
        <v>7.4866000000000001</v>
      </c>
      <c r="Y18" s="348">
        <v>6.6910999999999996</v>
      </c>
      <c r="Z18" s="348">
        <v>6.4741</v>
      </c>
      <c r="AA18" s="348">
        <v>6.0702999999999996</v>
      </c>
      <c r="AB18" s="348">
        <v>6.5435999999999996</v>
      </c>
      <c r="AC18" s="348">
        <v>6.7622999999999998</v>
      </c>
      <c r="AD18" s="348">
        <v>6.5387000000000004</v>
      </c>
      <c r="AE18" s="348">
        <v>12.6122</v>
      </c>
      <c r="AF18" s="348">
        <v>6.7072000000000003</v>
      </c>
      <c r="AG18" s="374"/>
      <c r="AH18" s="346">
        <v>11</v>
      </c>
      <c r="AI18" s="346">
        <v>7</v>
      </c>
      <c r="AJ18" s="346">
        <v>4</v>
      </c>
      <c r="AK18" s="346">
        <v>8</v>
      </c>
      <c r="AL18" s="346">
        <v>7</v>
      </c>
      <c r="AM18" s="346">
        <v>7</v>
      </c>
      <c r="AN18" s="346">
        <v>5</v>
      </c>
      <c r="AO18" s="346">
        <v>6</v>
      </c>
      <c r="AP18" s="346">
        <v>6</v>
      </c>
      <c r="AQ18" s="346">
        <v>6</v>
      </c>
      <c r="AR18" s="346">
        <v>8</v>
      </c>
      <c r="AS18" s="346">
        <v>6</v>
      </c>
      <c r="AT18" s="346">
        <v>4</v>
      </c>
      <c r="AU18" s="346">
        <v>8</v>
      </c>
      <c r="AV18" s="346">
        <v>5</v>
      </c>
      <c r="AW18" s="346">
        <v>6</v>
      </c>
      <c r="AX18" s="346">
        <v>5</v>
      </c>
      <c r="AY18" s="346">
        <v>6</v>
      </c>
      <c r="AZ18" s="374"/>
      <c r="BA18" s="375">
        <v>5.1245025708999403</v>
      </c>
      <c r="BB18" s="375">
        <v>0.43334170579888598</v>
      </c>
      <c r="BC18" s="375">
        <v>0.33282279656820801</v>
      </c>
      <c r="BD18" s="375">
        <v>0.93483466274794902</v>
      </c>
      <c r="BE18" s="374"/>
      <c r="BF18" s="348" t="s">
        <v>430</v>
      </c>
      <c r="BG18" s="348" t="s">
        <v>430</v>
      </c>
      <c r="BH18" s="348" t="s">
        <v>430</v>
      </c>
      <c r="BI18" s="374"/>
      <c r="BJ18" s="348">
        <v>-0.62819291000000699</v>
      </c>
      <c r="BK18" s="374"/>
      <c r="BL18" s="348">
        <v>47.555599999999998</v>
      </c>
      <c r="BM18" s="348">
        <v>15.996600000000001</v>
      </c>
      <c r="BN18" s="348">
        <v>4.48332</v>
      </c>
      <c r="BO18" s="348">
        <v>31.964479999999998</v>
      </c>
      <c r="BP18" s="373"/>
      <c r="BQ18" s="348">
        <v>0.26</v>
      </c>
      <c r="BR18" s="348">
        <v>30.19</v>
      </c>
      <c r="BS18" s="348" t="s">
        <v>430</v>
      </c>
      <c r="BT18" s="348" t="s">
        <v>430</v>
      </c>
      <c r="BU18" s="348" t="s">
        <v>430</v>
      </c>
      <c r="BV18" s="348">
        <v>70.19</v>
      </c>
      <c r="BW18" s="373"/>
      <c r="BX18" s="372" t="s">
        <v>9494</v>
      </c>
      <c r="BY18" s="372" t="s">
        <v>9495</v>
      </c>
      <c r="BZ18" s="372" t="s">
        <v>9496</v>
      </c>
      <c r="CA18" s="372" t="s">
        <v>1796</v>
      </c>
      <c r="CB18" s="372" t="s">
        <v>9497</v>
      </c>
      <c r="CC18" s="373"/>
      <c r="CD18" s="354" t="s">
        <v>4624</v>
      </c>
    </row>
    <row r="19" spans="1:82" s="428" customFormat="1" x14ac:dyDescent="0.25">
      <c r="A19" s="345" t="s">
        <v>9498</v>
      </c>
      <c r="B19" s="373"/>
      <c r="C19" s="719">
        <v>41275</v>
      </c>
      <c r="D19" s="373"/>
      <c r="E19" s="346">
        <v>8012.07</v>
      </c>
      <c r="F19" s="373"/>
      <c r="G19" s="347">
        <v>37.299700000000001</v>
      </c>
      <c r="H19" s="373"/>
      <c r="I19" s="651" t="s">
        <v>430</v>
      </c>
      <c r="J19" s="651" t="s">
        <v>430</v>
      </c>
      <c r="K19" s="651" t="s">
        <v>430</v>
      </c>
      <c r="L19" s="651" t="s">
        <v>430</v>
      </c>
      <c r="M19" s="374"/>
      <c r="N19" s="348">
        <v>-16.0413</v>
      </c>
      <c r="O19" s="348">
        <v>5.5625</v>
      </c>
      <c r="P19" s="348">
        <v>7.9664000000000001</v>
      </c>
      <c r="Q19" s="348">
        <v>5.5125000000000002</v>
      </c>
      <c r="R19" s="348">
        <v>8.0708000000000002</v>
      </c>
      <c r="S19" s="348">
        <v>6.1590999999999996</v>
      </c>
      <c r="T19" s="348">
        <v>6.3193000000000001</v>
      </c>
      <c r="U19" s="348">
        <v>6.4996</v>
      </c>
      <c r="V19" s="350">
        <v>6.3693999999999997</v>
      </c>
      <c r="W19" s="348">
        <v>7.0232999999999999</v>
      </c>
      <c r="X19" s="348">
        <v>7.4542000000000002</v>
      </c>
      <c r="Y19" s="348">
        <v>6.6041999999999996</v>
      </c>
      <c r="Z19" s="348">
        <v>6.3525</v>
      </c>
      <c r="AA19" s="348">
        <v>5.8853</v>
      </c>
      <c r="AB19" s="348">
        <v>6.2671999999999999</v>
      </c>
      <c r="AC19" s="348">
        <v>6.5308999999999999</v>
      </c>
      <c r="AD19" s="348">
        <v>6.3414999999999999</v>
      </c>
      <c r="AE19" s="348">
        <v>12.481199999999999</v>
      </c>
      <c r="AF19" s="348">
        <v>6.9348999999999998</v>
      </c>
      <c r="AG19" s="374"/>
      <c r="AH19" s="346">
        <v>10</v>
      </c>
      <c r="AI19" s="346">
        <v>13</v>
      </c>
      <c r="AJ19" s="346">
        <v>3</v>
      </c>
      <c r="AK19" s="346">
        <v>11</v>
      </c>
      <c r="AL19" s="346">
        <v>12</v>
      </c>
      <c r="AM19" s="346">
        <v>13</v>
      </c>
      <c r="AN19" s="346">
        <v>15</v>
      </c>
      <c r="AO19" s="346">
        <v>15</v>
      </c>
      <c r="AP19" s="346">
        <v>15</v>
      </c>
      <c r="AQ19" s="346">
        <v>10</v>
      </c>
      <c r="AR19" s="346">
        <v>10</v>
      </c>
      <c r="AS19" s="346">
        <v>10</v>
      </c>
      <c r="AT19" s="346">
        <v>10</v>
      </c>
      <c r="AU19" s="346">
        <v>13</v>
      </c>
      <c r="AV19" s="346">
        <v>15</v>
      </c>
      <c r="AW19" s="346">
        <v>15</v>
      </c>
      <c r="AX19" s="346">
        <v>15</v>
      </c>
      <c r="AY19" s="346">
        <v>8</v>
      </c>
      <c r="AZ19" s="374"/>
      <c r="BA19" s="375">
        <v>5.0667612930013304</v>
      </c>
      <c r="BB19" s="375">
        <v>0.427954200501524</v>
      </c>
      <c r="BC19" s="375">
        <v>0.331522989451355</v>
      </c>
      <c r="BD19" s="375">
        <v>0.91861314357859902</v>
      </c>
      <c r="BE19" s="374"/>
      <c r="BF19" s="348" t="s">
        <v>430</v>
      </c>
      <c r="BG19" s="348" t="s">
        <v>430</v>
      </c>
      <c r="BH19" s="348" t="s">
        <v>430</v>
      </c>
      <c r="BI19" s="374"/>
      <c r="BJ19" s="348">
        <v>-0.66968159000000005</v>
      </c>
      <c r="BK19" s="374"/>
      <c r="BL19" s="348">
        <v>42.442999999999998</v>
      </c>
      <c r="BM19" s="348">
        <v>20.341799999999999</v>
      </c>
      <c r="BN19" s="348">
        <v>7.8455700000000004</v>
      </c>
      <c r="BO19" s="348">
        <v>29.369630000000001</v>
      </c>
      <c r="BP19" s="373"/>
      <c r="BQ19" s="348">
        <v>0.05</v>
      </c>
      <c r="BR19" s="348">
        <v>29.3</v>
      </c>
      <c r="BS19" s="348" t="s">
        <v>430</v>
      </c>
      <c r="BT19" s="348" t="s">
        <v>430</v>
      </c>
      <c r="BU19" s="348" t="s">
        <v>430</v>
      </c>
      <c r="BV19" s="348">
        <v>0.02</v>
      </c>
      <c r="BW19" s="373"/>
      <c r="BX19" s="372" t="s">
        <v>9499</v>
      </c>
      <c r="BY19" s="372" t="s">
        <v>9500</v>
      </c>
      <c r="BZ19" s="372" t="s">
        <v>9501</v>
      </c>
      <c r="CA19" s="372" t="s">
        <v>9502</v>
      </c>
      <c r="CB19" s="372" t="s">
        <v>9503</v>
      </c>
      <c r="CC19" s="373"/>
      <c r="CD19" s="354" t="s">
        <v>4624</v>
      </c>
    </row>
    <row r="20" spans="1:82" s="428" customFormat="1" x14ac:dyDescent="0.25">
      <c r="A20" s="345" t="s">
        <v>9504</v>
      </c>
      <c r="B20" s="373"/>
      <c r="C20" s="719">
        <v>43125</v>
      </c>
      <c r="D20" s="373"/>
      <c r="E20" s="346">
        <v>6530.65</v>
      </c>
      <c r="F20" s="373"/>
      <c r="G20" s="347">
        <v>16.623000000000001</v>
      </c>
      <c r="H20" s="373"/>
      <c r="I20" s="651">
        <v>0.6</v>
      </c>
      <c r="J20" s="651">
        <v>7.56</v>
      </c>
      <c r="K20" s="651">
        <v>0.56000000000000005</v>
      </c>
      <c r="L20" s="651">
        <v>0.6</v>
      </c>
      <c r="M20" s="374"/>
      <c r="N20" s="348">
        <v>-13.1698</v>
      </c>
      <c r="O20" s="348">
        <v>7.0331999999999999</v>
      </c>
      <c r="P20" s="348">
        <v>7.5392000000000001</v>
      </c>
      <c r="Q20" s="348">
        <v>5.8159999999999998</v>
      </c>
      <c r="R20" s="348">
        <v>8.4478000000000009</v>
      </c>
      <c r="S20" s="348">
        <v>6.2301000000000002</v>
      </c>
      <c r="T20" s="348">
        <v>6.4119000000000002</v>
      </c>
      <c r="U20" s="348">
        <v>6.5647000000000002</v>
      </c>
      <c r="V20" s="350">
        <v>6.4348999999999998</v>
      </c>
      <c r="W20" s="348">
        <v>6.9600999999999997</v>
      </c>
      <c r="X20" s="348">
        <v>7.3710000000000004</v>
      </c>
      <c r="Y20" s="348">
        <v>6.5152999999999999</v>
      </c>
      <c r="Z20" s="348" t="s">
        <v>430</v>
      </c>
      <c r="AA20" s="348">
        <v>5.9717000000000002</v>
      </c>
      <c r="AB20" s="348">
        <v>6.3615000000000004</v>
      </c>
      <c r="AC20" s="348">
        <v>6.5857000000000001</v>
      </c>
      <c r="AD20" s="348">
        <v>6.3902000000000001</v>
      </c>
      <c r="AE20" s="348">
        <v>12.353300000000001</v>
      </c>
      <c r="AF20" s="348">
        <v>6.2241999999999997</v>
      </c>
      <c r="AG20" s="374"/>
      <c r="AH20" s="346">
        <v>4</v>
      </c>
      <c r="AI20" s="346">
        <v>4</v>
      </c>
      <c r="AJ20" s="346">
        <v>9</v>
      </c>
      <c r="AK20" s="346">
        <v>7</v>
      </c>
      <c r="AL20" s="346">
        <v>4</v>
      </c>
      <c r="AM20" s="346">
        <v>11</v>
      </c>
      <c r="AN20" s="346">
        <v>13</v>
      </c>
      <c r="AO20" s="346">
        <v>14</v>
      </c>
      <c r="AP20" s="346">
        <v>14</v>
      </c>
      <c r="AQ20" s="346">
        <v>14</v>
      </c>
      <c r="AR20" s="346">
        <v>14</v>
      </c>
      <c r="AS20" s="346">
        <v>14</v>
      </c>
      <c r="AT20" s="346" t="s">
        <v>430</v>
      </c>
      <c r="AU20" s="346">
        <v>10</v>
      </c>
      <c r="AV20" s="346">
        <v>14</v>
      </c>
      <c r="AW20" s="346">
        <v>14</v>
      </c>
      <c r="AX20" s="346">
        <v>14</v>
      </c>
      <c r="AY20" s="346">
        <v>9</v>
      </c>
      <c r="AZ20" s="374"/>
      <c r="BA20" s="375">
        <v>5.08521505387899</v>
      </c>
      <c r="BB20" s="375">
        <v>0.40578614721767498</v>
      </c>
      <c r="BC20" s="375">
        <v>0.31897178017233102</v>
      </c>
      <c r="BD20" s="375">
        <v>0.90033221471454095</v>
      </c>
      <c r="BE20" s="374"/>
      <c r="BF20" s="348" t="s">
        <v>430</v>
      </c>
      <c r="BG20" s="348" t="s">
        <v>430</v>
      </c>
      <c r="BH20" s="348" t="s">
        <v>430</v>
      </c>
      <c r="BI20" s="374"/>
      <c r="BJ20" s="348">
        <v>-0.59725450000000102</v>
      </c>
      <c r="BK20" s="374"/>
      <c r="BL20" s="348">
        <v>44.8491</v>
      </c>
      <c r="BM20" s="348">
        <v>15.650600000000001</v>
      </c>
      <c r="BN20" s="348">
        <v>5.9641700000000002</v>
      </c>
      <c r="BO20" s="348">
        <v>33.53613</v>
      </c>
      <c r="BP20" s="373"/>
      <c r="BQ20" s="348">
        <v>1.88</v>
      </c>
      <c r="BR20" s="348">
        <v>29.11</v>
      </c>
      <c r="BS20" s="348">
        <v>0.78</v>
      </c>
      <c r="BT20" s="348" t="s">
        <v>430</v>
      </c>
      <c r="BU20" s="348" t="s">
        <v>430</v>
      </c>
      <c r="BV20" s="348">
        <v>1.78</v>
      </c>
      <c r="BW20" s="373"/>
      <c r="BX20" s="372" t="s">
        <v>9505</v>
      </c>
      <c r="BY20" s="372" t="s">
        <v>9506</v>
      </c>
      <c r="BZ20" s="372" t="s">
        <v>9507</v>
      </c>
      <c r="CA20" s="372" t="s">
        <v>9508</v>
      </c>
      <c r="CB20" s="372" t="s">
        <v>9509</v>
      </c>
      <c r="CC20" s="373"/>
      <c r="CD20" s="354" t="s">
        <v>4624</v>
      </c>
    </row>
    <row r="21" spans="1:82" s="428" customFormat="1" x14ac:dyDescent="0.25">
      <c r="A21" s="345" t="s">
        <v>9510</v>
      </c>
      <c r="B21" s="373"/>
      <c r="C21" s="719">
        <v>43994</v>
      </c>
      <c r="D21" s="373"/>
      <c r="E21" s="346">
        <v>3960.11</v>
      </c>
      <c r="F21" s="373"/>
      <c r="G21" s="347">
        <v>14.369</v>
      </c>
      <c r="H21" s="373"/>
      <c r="I21" s="651">
        <v>0.2</v>
      </c>
      <c r="J21" s="651">
        <v>5.54</v>
      </c>
      <c r="K21" s="651">
        <v>0.18</v>
      </c>
      <c r="L21" s="651">
        <v>0.2</v>
      </c>
      <c r="M21" s="374"/>
      <c r="N21" s="348">
        <v>-27.9207</v>
      </c>
      <c r="O21" s="348">
        <v>3.0495000000000001</v>
      </c>
      <c r="P21" s="348">
        <v>6.5400999999999998</v>
      </c>
      <c r="Q21" s="348">
        <v>3.8159000000000001</v>
      </c>
      <c r="R21" s="348">
        <v>7.2832999999999997</v>
      </c>
      <c r="S21" s="348">
        <v>5.8558000000000003</v>
      </c>
      <c r="T21" s="348">
        <v>6.4242999999999997</v>
      </c>
      <c r="U21" s="348">
        <v>6.6825000000000001</v>
      </c>
      <c r="V21" s="350">
        <v>6.5159000000000002</v>
      </c>
      <c r="W21" s="348">
        <v>7.0147000000000004</v>
      </c>
      <c r="X21" s="348">
        <v>7.5030000000000001</v>
      </c>
      <c r="Y21" s="348">
        <v>6.6219000000000001</v>
      </c>
      <c r="Z21" s="348" t="s">
        <v>430</v>
      </c>
      <c r="AA21" s="348">
        <v>5.5701000000000001</v>
      </c>
      <c r="AB21" s="348">
        <v>6.4032999999999998</v>
      </c>
      <c r="AC21" s="348">
        <v>6.6756000000000002</v>
      </c>
      <c r="AD21" s="348">
        <v>6.4565000000000001</v>
      </c>
      <c r="AE21" s="348">
        <v>11.0283</v>
      </c>
      <c r="AF21" s="348">
        <v>6.1898</v>
      </c>
      <c r="AG21" s="374"/>
      <c r="AH21" s="346">
        <v>15</v>
      </c>
      <c r="AI21" s="346">
        <v>15</v>
      </c>
      <c r="AJ21" s="346">
        <v>15</v>
      </c>
      <c r="AK21" s="346">
        <v>15</v>
      </c>
      <c r="AL21" s="346">
        <v>15</v>
      </c>
      <c r="AM21" s="346">
        <v>15</v>
      </c>
      <c r="AN21" s="346">
        <v>10</v>
      </c>
      <c r="AO21" s="346">
        <v>8</v>
      </c>
      <c r="AP21" s="346">
        <v>10</v>
      </c>
      <c r="AQ21" s="346">
        <v>13</v>
      </c>
      <c r="AR21" s="346">
        <v>6</v>
      </c>
      <c r="AS21" s="346">
        <v>9</v>
      </c>
      <c r="AT21" s="346" t="s">
        <v>430</v>
      </c>
      <c r="AU21" s="346">
        <v>15</v>
      </c>
      <c r="AV21" s="346">
        <v>11</v>
      </c>
      <c r="AW21" s="346">
        <v>10</v>
      </c>
      <c r="AX21" s="346">
        <v>10</v>
      </c>
      <c r="AY21" s="346">
        <v>15</v>
      </c>
      <c r="AZ21" s="374"/>
      <c r="BA21" s="375">
        <v>4.85293607133615</v>
      </c>
      <c r="BB21" s="375">
        <v>0.448663396147719</v>
      </c>
      <c r="BC21" s="375">
        <v>0.35779984442475399</v>
      </c>
      <c r="BD21" s="375">
        <v>0.93841288090006802</v>
      </c>
      <c r="BE21" s="374"/>
      <c r="BF21" s="348" t="s">
        <v>430</v>
      </c>
      <c r="BG21" s="348" t="s">
        <v>430</v>
      </c>
      <c r="BH21" s="348" t="s">
        <v>430</v>
      </c>
      <c r="BI21" s="374"/>
      <c r="BJ21" s="348">
        <v>-0.70687385000001601</v>
      </c>
      <c r="BK21" s="374"/>
      <c r="BL21" s="348">
        <v>39.198599999999999</v>
      </c>
      <c r="BM21" s="348">
        <v>32.9467</v>
      </c>
      <c r="BN21" s="348">
        <v>7.4069399999999996</v>
      </c>
      <c r="BO21" s="348">
        <v>20.447759999999999</v>
      </c>
      <c r="BP21" s="373"/>
      <c r="BQ21" s="348" t="s">
        <v>430</v>
      </c>
      <c r="BR21" s="348">
        <v>13.24</v>
      </c>
      <c r="BS21" s="348" t="s">
        <v>430</v>
      </c>
      <c r="BT21" s="348" t="s">
        <v>430</v>
      </c>
      <c r="BU21" s="348" t="s">
        <v>430</v>
      </c>
      <c r="BV21" s="348">
        <v>7.2</v>
      </c>
      <c r="BW21" s="373"/>
      <c r="BX21" s="372" t="s">
        <v>9511</v>
      </c>
      <c r="BY21" s="372" t="s">
        <v>9512</v>
      </c>
      <c r="BZ21" s="372" t="s">
        <v>1369</v>
      </c>
      <c r="CA21" s="372" t="s">
        <v>9513</v>
      </c>
      <c r="CB21" s="372" t="s">
        <v>9514</v>
      </c>
      <c r="CC21" s="373"/>
      <c r="CD21" s="354" t="s">
        <v>4624</v>
      </c>
    </row>
    <row r="22" spans="1:82" s="428" customFormat="1" x14ac:dyDescent="0.25">
      <c r="A22" s="345" t="s">
        <v>9515</v>
      </c>
      <c r="B22" s="373"/>
      <c r="C22" s="719">
        <v>41820</v>
      </c>
      <c r="D22" s="373"/>
      <c r="E22" s="346">
        <v>2737.73</v>
      </c>
      <c r="F22" s="373"/>
      <c r="G22" s="347">
        <v>21.605799999999999</v>
      </c>
      <c r="H22" s="373"/>
      <c r="I22" s="651" t="s">
        <v>430</v>
      </c>
      <c r="J22" s="651" t="s">
        <v>430</v>
      </c>
      <c r="K22" s="651" t="s">
        <v>430</v>
      </c>
      <c r="L22" s="651" t="s">
        <v>430</v>
      </c>
      <c r="M22" s="374"/>
      <c r="N22" s="348">
        <v>-8.1071000000000009</v>
      </c>
      <c r="O22" s="348">
        <v>6.4252000000000002</v>
      </c>
      <c r="P22" s="348">
        <v>8.9448000000000008</v>
      </c>
      <c r="Q22" s="348">
        <v>5.9747000000000003</v>
      </c>
      <c r="R22" s="348">
        <v>8.2311999999999994</v>
      </c>
      <c r="S22" s="348">
        <v>6.165</v>
      </c>
      <c r="T22" s="348">
        <v>6.4032999999999998</v>
      </c>
      <c r="U22" s="348">
        <v>6.6205999999999996</v>
      </c>
      <c r="V22" s="350">
        <v>6.5117000000000003</v>
      </c>
      <c r="W22" s="348">
        <v>6.9306999999999999</v>
      </c>
      <c r="X22" s="348">
        <v>7.3701999999999996</v>
      </c>
      <c r="Y22" s="348">
        <v>6.4824000000000002</v>
      </c>
      <c r="Z22" s="348">
        <v>6.3631000000000002</v>
      </c>
      <c r="AA22" s="348">
        <v>5.9215999999999998</v>
      </c>
      <c r="AB22" s="348">
        <v>6.3955000000000002</v>
      </c>
      <c r="AC22" s="348">
        <v>6.6322000000000001</v>
      </c>
      <c r="AD22" s="348">
        <v>6.4547999999999996</v>
      </c>
      <c r="AE22" s="348">
        <v>12.977499999999999</v>
      </c>
      <c r="AF22" s="348">
        <v>6.6349999999999998</v>
      </c>
      <c r="AG22" s="374"/>
      <c r="AH22" s="346">
        <v>1</v>
      </c>
      <c r="AI22" s="346">
        <v>10</v>
      </c>
      <c r="AJ22" s="346">
        <v>1</v>
      </c>
      <c r="AK22" s="346">
        <v>4</v>
      </c>
      <c r="AL22" s="346">
        <v>8</v>
      </c>
      <c r="AM22" s="346">
        <v>12</v>
      </c>
      <c r="AN22" s="346">
        <v>14</v>
      </c>
      <c r="AO22" s="346">
        <v>11</v>
      </c>
      <c r="AP22" s="346">
        <v>11</v>
      </c>
      <c r="AQ22" s="346">
        <v>15</v>
      </c>
      <c r="AR22" s="346">
        <v>15</v>
      </c>
      <c r="AS22" s="346">
        <v>15</v>
      </c>
      <c r="AT22" s="346">
        <v>7</v>
      </c>
      <c r="AU22" s="346">
        <v>11</v>
      </c>
      <c r="AV22" s="346">
        <v>13</v>
      </c>
      <c r="AW22" s="346">
        <v>11</v>
      </c>
      <c r="AX22" s="346">
        <v>11</v>
      </c>
      <c r="AY22" s="346">
        <v>1</v>
      </c>
      <c r="AZ22" s="374"/>
      <c r="BA22" s="375">
        <v>5.0120031834187904</v>
      </c>
      <c r="BB22" s="375">
        <v>0.444942649691067</v>
      </c>
      <c r="BC22" s="375">
        <v>0.319464170497547</v>
      </c>
      <c r="BD22" s="375">
        <v>0.809806054568871</v>
      </c>
      <c r="BE22" s="374"/>
      <c r="BF22" s="348" t="s">
        <v>430</v>
      </c>
      <c r="BG22" s="348" t="s">
        <v>430</v>
      </c>
      <c r="BH22" s="348" t="s">
        <v>430</v>
      </c>
      <c r="BI22" s="374"/>
      <c r="BJ22" s="348">
        <v>-0.69015710000000496</v>
      </c>
      <c r="BK22" s="374"/>
      <c r="BL22" s="348">
        <v>37.964300000000001</v>
      </c>
      <c r="BM22" s="348">
        <v>21.260100000000001</v>
      </c>
      <c r="BN22" s="348">
        <v>12.709300000000001</v>
      </c>
      <c r="BO22" s="348">
        <v>28.066299999999998</v>
      </c>
      <c r="BP22" s="373"/>
      <c r="BQ22" s="348">
        <v>1.8</v>
      </c>
      <c r="BR22" s="348">
        <v>24.94</v>
      </c>
      <c r="BS22" s="348" t="s">
        <v>430</v>
      </c>
      <c r="BT22" s="348" t="s">
        <v>430</v>
      </c>
      <c r="BU22" s="348" t="s">
        <v>430</v>
      </c>
      <c r="BV22" s="348">
        <v>1.32</v>
      </c>
      <c r="BW22" s="373"/>
      <c r="BX22" s="372" t="s">
        <v>9516</v>
      </c>
      <c r="BY22" s="372" t="s">
        <v>9517</v>
      </c>
      <c r="BZ22" s="372" t="s">
        <v>9518</v>
      </c>
      <c r="CA22" s="372" t="s">
        <v>9519</v>
      </c>
      <c r="CB22" s="372" t="s">
        <v>9520</v>
      </c>
      <c r="CC22" s="373"/>
      <c r="CD22" s="354" t="s">
        <v>2409</v>
      </c>
    </row>
    <row r="23" spans="1:82" x14ac:dyDescent="0.25">
      <c r="A23" s="36" t="s">
        <v>93</v>
      </c>
      <c r="B23" s="43"/>
      <c r="C23" s="720"/>
      <c r="D23" s="43"/>
      <c r="E23" s="51"/>
      <c r="F23" s="43"/>
      <c r="G23" s="55"/>
      <c r="H23" s="43"/>
      <c r="I23" s="92"/>
      <c r="J23" s="92"/>
      <c r="K23" s="92"/>
      <c r="L23" s="92"/>
      <c r="M23" s="66"/>
      <c r="N23" s="59">
        <v>-15.7509</v>
      </c>
      <c r="O23" s="59">
        <v>6.3503999999999996</v>
      </c>
      <c r="P23" s="59">
        <v>7.6009000000000002</v>
      </c>
      <c r="Q23" s="59">
        <v>5.6073000000000004</v>
      </c>
      <c r="R23" s="59">
        <v>8.2005999999999997</v>
      </c>
      <c r="S23" s="59">
        <v>6.2907999999999999</v>
      </c>
      <c r="T23" s="59">
        <v>6.4941000000000004</v>
      </c>
      <c r="U23" s="59">
        <v>6.6867000000000001</v>
      </c>
      <c r="V23" s="70">
        <v>6.548</v>
      </c>
      <c r="W23" s="59">
        <v>7.0663999999999998</v>
      </c>
      <c r="X23" s="59">
        <v>7.4961000000000002</v>
      </c>
      <c r="Y23" s="59">
        <v>6.657</v>
      </c>
      <c r="Z23" s="59">
        <v>6.3944999999999999</v>
      </c>
      <c r="AA23" s="59">
        <v>6.0316999999999998</v>
      </c>
      <c r="AB23" s="59">
        <v>6.4682000000000004</v>
      </c>
      <c r="AC23" s="59">
        <v>6.7047999999999996</v>
      </c>
      <c r="AD23" s="59">
        <v>6.4968000000000004</v>
      </c>
      <c r="AE23" s="59">
        <v>12.3865</v>
      </c>
      <c r="AF23" s="59">
        <v>6.7496999999999998</v>
      </c>
      <c r="AG23" s="66"/>
      <c r="AH23" s="51">
        <v>15</v>
      </c>
      <c r="AI23" s="51">
        <v>15</v>
      </c>
      <c r="AJ23" s="51">
        <v>15</v>
      </c>
      <c r="AK23" s="51">
        <v>15</v>
      </c>
      <c r="AL23" s="51">
        <v>15</v>
      </c>
      <c r="AM23" s="51">
        <v>15</v>
      </c>
      <c r="AN23" s="51">
        <v>15</v>
      </c>
      <c r="AO23" s="51">
        <v>15</v>
      </c>
      <c r="AP23" s="51">
        <v>15</v>
      </c>
      <c r="AQ23" s="51">
        <v>15</v>
      </c>
      <c r="AR23" s="51">
        <v>15</v>
      </c>
      <c r="AS23" s="51">
        <v>15</v>
      </c>
      <c r="AT23" s="51">
        <v>12</v>
      </c>
      <c r="AU23" s="51">
        <v>15</v>
      </c>
      <c r="AV23" s="51">
        <v>15</v>
      </c>
      <c r="AW23" s="51">
        <v>15</v>
      </c>
      <c r="AX23" s="51">
        <v>15</v>
      </c>
      <c r="AY23" s="51">
        <v>15</v>
      </c>
      <c r="AZ23" s="332"/>
      <c r="BA23" s="286"/>
      <c r="BB23" s="286"/>
      <c r="BC23" s="286"/>
      <c r="BD23" s="286"/>
      <c r="BE23" s="332"/>
      <c r="BF23" s="59"/>
      <c r="BG23" s="59"/>
      <c r="BH23" s="59"/>
      <c r="BI23" s="66"/>
      <c r="BJ23" s="59"/>
      <c r="BK23" s="66"/>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-8.1071000000000009</v>
      </c>
      <c r="O24" s="60">
        <v>7.8352000000000004</v>
      </c>
      <c r="P24" s="60">
        <v>8.9448000000000008</v>
      </c>
      <c r="Q24" s="60">
        <v>6.1384999999999996</v>
      </c>
      <c r="R24" s="60">
        <v>8.6780000000000008</v>
      </c>
      <c r="S24" s="60">
        <v>6.4701000000000004</v>
      </c>
      <c r="T24" s="60">
        <v>6.6391</v>
      </c>
      <c r="U24" s="60">
        <v>6.8429000000000002</v>
      </c>
      <c r="V24" s="71">
        <v>6.7228000000000003</v>
      </c>
      <c r="W24" s="60">
        <v>7.2363999999999997</v>
      </c>
      <c r="X24" s="60">
        <v>7.6264000000000003</v>
      </c>
      <c r="Y24" s="60">
        <v>6.8979999999999997</v>
      </c>
      <c r="Z24" s="60">
        <v>6.5548999999999999</v>
      </c>
      <c r="AA24" s="60">
        <v>6.2461000000000002</v>
      </c>
      <c r="AB24" s="60">
        <v>6.6120999999999999</v>
      </c>
      <c r="AC24" s="60">
        <v>6.8559000000000001</v>
      </c>
      <c r="AD24" s="60">
        <v>6.6858000000000004</v>
      </c>
      <c r="AE24" s="60">
        <v>12.977499999999999</v>
      </c>
      <c r="AF24" s="60">
        <v>7.0838999999999999</v>
      </c>
      <c r="AG24" s="67"/>
      <c r="AH24" s="52"/>
      <c r="AI24" s="52"/>
      <c r="AJ24" s="52"/>
      <c r="AK24" s="52"/>
      <c r="AL24" s="52"/>
      <c r="AM24" s="52"/>
      <c r="AN24" s="52"/>
      <c r="AO24" s="52"/>
      <c r="AP24" s="52"/>
      <c r="AQ24" s="52"/>
      <c r="AR24" s="52"/>
      <c r="AS24" s="52"/>
      <c r="AT24" s="52"/>
      <c r="AU24" s="52"/>
      <c r="AV24" s="52"/>
      <c r="AW24" s="52"/>
      <c r="AX24" s="52"/>
      <c r="AY24" s="52"/>
      <c r="AZ24" s="341"/>
      <c r="BA24" s="288"/>
      <c r="BB24" s="288"/>
      <c r="BC24" s="288"/>
      <c r="BD24" s="288"/>
      <c r="BE24" s="341"/>
      <c r="BF24" s="60"/>
      <c r="BG24" s="60"/>
      <c r="BH24" s="60"/>
      <c r="BI24" s="67"/>
      <c r="BJ24" s="60"/>
      <c r="BK24" s="67"/>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-27.9207</v>
      </c>
      <c r="O25" s="60">
        <v>3.0495000000000001</v>
      </c>
      <c r="P25" s="60">
        <v>6.5400999999999998</v>
      </c>
      <c r="Q25" s="60">
        <v>3.8159000000000001</v>
      </c>
      <c r="R25" s="60">
        <v>7.2832999999999997</v>
      </c>
      <c r="S25" s="60">
        <v>5.8558000000000003</v>
      </c>
      <c r="T25" s="60">
        <v>6.3193000000000001</v>
      </c>
      <c r="U25" s="60">
        <v>6.4996</v>
      </c>
      <c r="V25" s="71">
        <v>6.3693999999999997</v>
      </c>
      <c r="W25" s="60">
        <v>6.9306999999999999</v>
      </c>
      <c r="X25" s="60">
        <v>7.3701999999999996</v>
      </c>
      <c r="Y25" s="60">
        <v>6.4824000000000002</v>
      </c>
      <c r="Z25" s="60">
        <v>6.1596000000000002</v>
      </c>
      <c r="AA25" s="60">
        <v>5.5701000000000001</v>
      </c>
      <c r="AB25" s="60">
        <v>6.2671999999999999</v>
      </c>
      <c r="AC25" s="60">
        <v>6.5308999999999999</v>
      </c>
      <c r="AD25" s="60">
        <v>6.3414999999999999</v>
      </c>
      <c r="AE25" s="60">
        <v>11.0283</v>
      </c>
      <c r="AF25" s="60">
        <v>6.1898</v>
      </c>
      <c r="AG25" s="67"/>
      <c r="AH25" s="52"/>
      <c r="AI25" s="52"/>
      <c r="AJ25" s="52"/>
      <c r="AK25" s="52"/>
      <c r="AL25" s="52"/>
      <c r="AM25" s="52"/>
      <c r="AN25" s="52"/>
      <c r="AO25" s="52"/>
      <c r="AP25" s="52"/>
      <c r="AQ25" s="52"/>
      <c r="AR25" s="52"/>
      <c r="AS25" s="52"/>
      <c r="AT25" s="52"/>
      <c r="AU25" s="52"/>
      <c r="AV25" s="52"/>
      <c r="AW25" s="52"/>
      <c r="AX25" s="52"/>
      <c r="AY25" s="52"/>
      <c r="AZ25" s="341"/>
      <c r="BA25" s="288"/>
      <c r="BB25" s="288"/>
      <c r="BC25" s="288"/>
      <c r="BD25" s="288"/>
      <c r="BE25" s="341"/>
      <c r="BF25" s="60"/>
      <c r="BG25" s="60"/>
      <c r="BH25" s="60"/>
      <c r="BI25" s="67"/>
      <c r="BJ25" s="60"/>
      <c r="BK25" s="67"/>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-15.306800000000001</v>
      </c>
      <c r="O26" s="61">
        <v>6.6311999999999998</v>
      </c>
      <c r="P26" s="61">
        <v>7.5430999999999999</v>
      </c>
      <c r="Q26" s="61">
        <v>5.7922000000000002</v>
      </c>
      <c r="R26" s="61">
        <v>8.2311999999999994</v>
      </c>
      <c r="S26" s="61">
        <v>6.3006000000000002</v>
      </c>
      <c r="T26" s="61">
        <v>6.5056000000000003</v>
      </c>
      <c r="U26" s="61">
        <v>6.6825000000000001</v>
      </c>
      <c r="V26" s="72">
        <v>6.5407999999999999</v>
      </c>
      <c r="W26" s="61">
        <v>7.0350999999999999</v>
      </c>
      <c r="X26" s="61">
        <v>7.4866000000000001</v>
      </c>
      <c r="Y26" s="61">
        <v>6.6563999999999997</v>
      </c>
      <c r="Z26" s="61">
        <v>6.3832500000000003</v>
      </c>
      <c r="AA26" s="61">
        <v>6.0702999999999996</v>
      </c>
      <c r="AB26" s="61">
        <v>6.4728000000000003</v>
      </c>
      <c r="AC26" s="61">
        <v>6.6840999999999999</v>
      </c>
      <c r="AD26" s="61">
        <v>6.4804000000000004</v>
      </c>
      <c r="AE26" s="61">
        <v>12.481199999999999</v>
      </c>
      <c r="AF26" s="61">
        <v>6.8318000000000003</v>
      </c>
      <c r="AG26" s="68"/>
      <c r="AH26" s="53"/>
      <c r="AI26" s="53"/>
      <c r="AJ26" s="53"/>
      <c r="AK26" s="53"/>
      <c r="AL26" s="53"/>
      <c r="AM26" s="53"/>
      <c r="AN26" s="53"/>
      <c r="AO26" s="53"/>
      <c r="AP26" s="53"/>
      <c r="AQ26" s="53"/>
      <c r="AR26" s="53"/>
      <c r="AS26" s="53"/>
      <c r="AT26" s="53"/>
      <c r="AU26" s="53"/>
      <c r="AV26" s="53"/>
      <c r="AW26" s="53"/>
      <c r="AX26" s="53"/>
      <c r="AY26" s="53"/>
      <c r="AZ26" s="615"/>
      <c r="BA26" s="291"/>
      <c r="BB26" s="291"/>
      <c r="BC26" s="291"/>
      <c r="BD26" s="291"/>
      <c r="BE26" s="615"/>
      <c r="BF26" s="61"/>
      <c r="BG26" s="61"/>
      <c r="BH26" s="61"/>
      <c r="BI26" s="68"/>
      <c r="BJ26" s="61"/>
      <c r="BK26" s="68"/>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335</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18"/>
      <c r="BA27" s="293"/>
      <c r="BB27" s="293"/>
      <c r="BC27" s="293"/>
      <c r="BD27" s="293"/>
      <c r="BE27" s="618"/>
      <c r="BF27" s="62"/>
      <c r="BG27" s="62"/>
      <c r="BH27" s="62"/>
      <c r="BI27" s="69"/>
      <c r="BJ27" s="62"/>
      <c r="BK27" s="69"/>
      <c r="BL27" s="62"/>
      <c r="BM27" s="62"/>
      <c r="BN27" s="62"/>
      <c r="BO27" s="62"/>
      <c r="BP27" s="46"/>
      <c r="BQ27" s="62"/>
      <c r="BR27" s="62"/>
      <c r="BS27" s="62"/>
      <c r="BT27" s="62"/>
      <c r="BU27" s="62"/>
      <c r="BV27" s="62"/>
      <c r="BW27" s="46"/>
      <c r="BX27" s="87"/>
      <c r="BY27" s="87"/>
      <c r="BZ27" s="87"/>
      <c r="CA27" s="87"/>
      <c r="CB27" s="87"/>
      <c r="CC27" s="46"/>
      <c r="CD27" s="91"/>
    </row>
    <row r="28" spans="1:82" s="428" customFormat="1" ht="11" x14ac:dyDescent="0.3">
      <c r="A28" s="890" t="s">
        <v>9521</v>
      </c>
      <c r="B28" s="891"/>
      <c r="C28" s="892">
        <v>38624</v>
      </c>
      <c r="D28" s="891"/>
      <c r="E28" s="893">
        <v>73265</v>
      </c>
      <c r="F28" s="891"/>
      <c r="G28" s="894">
        <v>39.648600000000002</v>
      </c>
      <c r="H28" s="891"/>
      <c r="I28" s="967">
        <v>0.63</v>
      </c>
      <c r="J28" s="967">
        <v>7.75</v>
      </c>
      <c r="K28" s="967">
        <v>0.57999999999999996</v>
      </c>
      <c r="L28" s="967">
        <v>0.59</v>
      </c>
      <c r="M28" s="896"/>
      <c r="N28" s="895">
        <v>-19.7819</v>
      </c>
      <c r="O28" s="895">
        <v>5.915</v>
      </c>
      <c r="P28" s="895">
        <v>6.9663000000000004</v>
      </c>
      <c r="Q28" s="895">
        <v>4.5846999999999998</v>
      </c>
      <c r="R28" s="895">
        <v>7.5696000000000003</v>
      </c>
      <c r="S28" s="895">
        <v>5.7950999999999997</v>
      </c>
      <c r="T28" s="895">
        <v>6.0014000000000003</v>
      </c>
      <c r="U28" s="895">
        <v>6.1219999999999999</v>
      </c>
      <c r="V28" s="897">
        <v>5.9417999999999997</v>
      </c>
      <c r="W28" s="895">
        <v>6.4928999999999997</v>
      </c>
      <c r="X28" s="895">
        <v>6.9824999999999999</v>
      </c>
      <c r="Y28" s="895">
        <v>6.1649000000000003</v>
      </c>
      <c r="Z28" s="895">
        <v>5.8958000000000004</v>
      </c>
      <c r="AA28" s="895">
        <v>5.4511000000000003</v>
      </c>
      <c r="AB28" s="895">
        <v>5.9749999999999996</v>
      </c>
      <c r="AC28" s="895">
        <v>6.1417000000000002</v>
      </c>
      <c r="AD28" s="895">
        <v>5.8777999999999997</v>
      </c>
      <c r="AE28" s="895">
        <v>11.9697</v>
      </c>
      <c r="AF28" s="895">
        <v>6.8643999999999998</v>
      </c>
      <c r="AG28" s="896"/>
      <c r="AH28" s="893">
        <v>14</v>
      </c>
      <c r="AI28" s="893">
        <v>9</v>
      </c>
      <c r="AJ28" s="893">
        <v>8</v>
      </c>
      <c r="AK28" s="893">
        <v>14</v>
      </c>
      <c r="AL28" s="893">
        <v>9</v>
      </c>
      <c r="AM28" s="893">
        <v>2</v>
      </c>
      <c r="AN28" s="893">
        <v>1</v>
      </c>
      <c r="AO28" s="893">
        <v>3</v>
      </c>
      <c r="AP28" s="893">
        <v>5</v>
      </c>
      <c r="AQ28" s="893">
        <v>2</v>
      </c>
      <c r="AR28" s="893">
        <v>1</v>
      </c>
      <c r="AS28" s="893">
        <v>3</v>
      </c>
      <c r="AT28" s="893">
        <v>1</v>
      </c>
      <c r="AU28" s="893">
        <v>7</v>
      </c>
      <c r="AV28" s="893">
        <v>1</v>
      </c>
      <c r="AW28" s="893">
        <v>2</v>
      </c>
      <c r="AX28" s="893">
        <v>6</v>
      </c>
      <c r="AY28" s="893">
        <v>5</v>
      </c>
      <c r="AZ28" s="896"/>
      <c r="BA28" s="900">
        <v>5.3478513133731296</v>
      </c>
      <c r="BB28" s="900">
        <v>0.488524796015264</v>
      </c>
      <c r="BC28" s="900">
        <v>0.23355389267779</v>
      </c>
      <c r="BD28" s="900">
        <v>0.38014940997040497</v>
      </c>
      <c r="BE28" s="896"/>
      <c r="BF28" s="895" t="s">
        <v>430</v>
      </c>
      <c r="BG28" s="895" t="s">
        <v>430</v>
      </c>
      <c r="BH28" s="895" t="s">
        <v>430</v>
      </c>
      <c r="BI28" s="896"/>
      <c r="BJ28" s="895">
        <v>-0.66562860000000001</v>
      </c>
      <c r="BK28" s="896"/>
      <c r="BL28" s="895">
        <v>54.268099999999997</v>
      </c>
      <c r="BM28" s="895">
        <v>16.3201</v>
      </c>
      <c r="BN28" s="895">
        <v>2.3661099999999999</v>
      </c>
      <c r="BO28" s="895">
        <v>27.04569</v>
      </c>
      <c r="BP28" s="891"/>
      <c r="BQ28" s="895" t="s">
        <v>430</v>
      </c>
      <c r="BR28" s="895">
        <v>26.68</v>
      </c>
      <c r="BS28" s="895" t="s">
        <v>430</v>
      </c>
      <c r="BT28" s="895" t="s">
        <v>430</v>
      </c>
      <c r="BU28" s="895" t="s">
        <v>430</v>
      </c>
      <c r="BV28" s="895">
        <v>0.37</v>
      </c>
      <c r="BW28" s="891"/>
      <c r="BX28" s="901" t="s">
        <v>9437</v>
      </c>
      <c r="BY28" s="901" t="s">
        <v>9438</v>
      </c>
      <c r="BZ28" s="901" t="s">
        <v>9439</v>
      </c>
      <c r="CA28" s="901" t="s">
        <v>9440</v>
      </c>
      <c r="CB28" s="901" t="s">
        <v>6061</v>
      </c>
      <c r="CC28" s="891"/>
      <c r="CD28" s="902" t="s">
        <v>7945</v>
      </c>
    </row>
    <row r="29" spans="1:82" s="428" customFormat="1" x14ac:dyDescent="0.25">
      <c r="A29" s="345" t="s">
        <v>9522</v>
      </c>
      <c r="B29" s="373"/>
      <c r="C29" s="719">
        <v>39024</v>
      </c>
      <c r="D29" s="373"/>
      <c r="E29" s="346">
        <v>46049.9</v>
      </c>
      <c r="F29" s="373"/>
      <c r="G29" s="347">
        <v>35.777299999999997</v>
      </c>
      <c r="H29" s="373"/>
      <c r="I29" s="651">
        <v>0.42</v>
      </c>
      <c r="J29" s="651">
        <v>7.12</v>
      </c>
      <c r="K29" s="651">
        <v>0.35</v>
      </c>
      <c r="L29" s="651">
        <v>0.38</v>
      </c>
      <c r="M29" s="374"/>
      <c r="N29" s="348">
        <v>-15.092700000000001</v>
      </c>
      <c r="O29" s="348">
        <v>6.2285000000000004</v>
      </c>
      <c r="P29" s="348">
        <v>6.742</v>
      </c>
      <c r="Q29" s="348">
        <v>4.7233000000000001</v>
      </c>
      <c r="R29" s="348">
        <v>7.1283000000000003</v>
      </c>
      <c r="S29" s="348">
        <v>5.6482000000000001</v>
      </c>
      <c r="T29" s="348">
        <v>5.8930999999999996</v>
      </c>
      <c r="U29" s="348">
        <v>6.0669000000000004</v>
      </c>
      <c r="V29" s="350">
        <v>5.9490999999999996</v>
      </c>
      <c r="W29" s="348">
        <v>6.4741999999999997</v>
      </c>
      <c r="X29" s="348">
        <v>6.8676000000000004</v>
      </c>
      <c r="Y29" s="348">
        <v>6.1909000000000001</v>
      </c>
      <c r="Z29" s="348">
        <v>5.7279999999999998</v>
      </c>
      <c r="AA29" s="348">
        <v>5.3505000000000003</v>
      </c>
      <c r="AB29" s="348">
        <v>5.9066999999999998</v>
      </c>
      <c r="AC29" s="348">
        <v>6.0888999999999998</v>
      </c>
      <c r="AD29" s="348">
        <v>5.9009999999999998</v>
      </c>
      <c r="AE29" s="348">
        <v>11.539899999999999</v>
      </c>
      <c r="AF29" s="348">
        <v>6.7015000000000002</v>
      </c>
      <c r="AG29" s="374"/>
      <c r="AH29" s="346">
        <v>5</v>
      </c>
      <c r="AI29" s="346">
        <v>5</v>
      </c>
      <c r="AJ29" s="346">
        <v>11</v>
      </c>
      <c r="AK29" s="346">
        <v>12</v>
      </c>
      <c r="AL29" s="346">
        <v>14</v>
      </c>
      <c r="AM29" s="346">
        <v>9</v>
      </c>
      <c r="AN29" s="346">
        <v>6</v>
      </c>
      <c r="AO29" s="346">
        <v>7</v>
      </c>
      <c r="AP29" s="346">
        <v>4</v>
      </c>
      <c r="AQ29" s="346">
        <v>4</v>
      </c>
      <c r="AR29" s="346">
        <v>5</v>
      </c>
      <c r="AS29" s="346">
        <v>2</v>
      </c>
      <c r="AT29" s="346">
        <v>7</v>
      </c>
      <c r="AU29" s="346">
        <v>11</v>
      </c>
      <c r="AV29" s="346">
        <v>4</v>
      </c>
      <c r="AW29" s="346">
        <v>6</v>
      </c>
      <c r="AX29" s="346">
        <v>4</v>
      </c>
      <c r="AY29" s="346">
        <v>12</v>
      </c>
      <c r="AZ29" s="374"/>
      <c r="BA29" s="375">
        <v>5.1007285749489801</v>
      </c>
      <c r="BB29" s="375">
        <v>0.45275919093851402</v>
      </c>
      <c r="BC29" s="375">
        <v>0.23213560369869601</v>
      </c>
      <c r="BD29" s="375">
        <v>0.37880927176890999</v>
      </c>
      <c r="BE29" s="374"/>
      <c r="BF29" s="348" t="s">
        <v>430</v>
      </c>
      <c r="BG29" s="348" t="s">
        <v>430</v>
      </c>
      <c r="BH29" s="348" t="s">
        <v>430</v>
      </c>
      <c r="BI29" s="374"/>
      <c r="BJ29" s="348">
        <v>-0.66822336000000604</v>
      </c>
      <c r="BK29" s="374"/>
      <c r="BL29" s="348">
        <v>54.658299999999997</v>
      </c>
      <c r="BM29" s="348">
        <v>16.598600000000001</v>
      </c>
      <c r="BN29" s="348">
        <v>3.67266</v>
      </c>
      <c r="BO29" s="348">
        <v>25.070440000000001</v>
      </c>
      <c r="BP29" s="373"/>
      <c r="BQ29" s="348">
        <v>0.05</v>
      </c>
      <c r="BR29" s="348">
        <v>23.7</v>
      </c>
      <c r="BS29" s="348">
        <v>0.12</v>
      </c>
      <c r="BT29" s="348" t="s">
        <v>430</v>
      </c>
      <c r="BU29" s="348" t="s">
        <v>430</v>
      </c>
      <c r="BV29" s="348">
        <v>1.21</v>
      </c>
      <c r="BW29" s="373"/>
      <c r="BX29" s="372" t="s">
        <v>9442</v>
      </c>
      <c r="BY29" s="372" t="s">
        <v>9443</v>
      </c>
      <c r="BZ29" s="372" t="s">
        <v>9444</v>
      </c>
      <c r="CA29" s="372" t="s">
        <v>9445</v>
      </c>
      <c r="CB29" s="372" t="s">
        <v>9446</v>
      </c>
      <c r="CC29" s="373"/>
      <c r="CD29" s="354" t="s">
        <v>4624</v>
      </c>
    </row>
    <row r="30" spans="1:82" s="428" customFormat="1" x14ac:dyDescent="0.25">
      <c r="A30" s="345" t="s">
        <v>9523</v>
      </c>
      <c r="B30" s="373"/>
      <c r="C30" s="719">
        <v>39081</v>
      </c>
      <c r="D30" s="373"/>
      <c r="E30" s="346">
        <v>33271.199999999997</v>
      </c>
      <c r="F30" s="373"/>
      <c r="G30" s="347">
        <v>36.286900000000003</v>
      </c>
      <c r="H30" s="373"/>
      <c r="I30" s="651">
        <v>0.65</v>
      </c>
      <c r="J30" s="651">
        <v>7.57</v>
      </c>
      <c r="K30" s="651">
        <v>0.6</v>
      </c>
      <c r="L30" s="651">
        <v>0.65</v>
      </c>
      <c r="M30" s="374"/>
      <c r="N30" s="348">
        <v>-16.1874</v>
      </c>
      <c r="O30" s="348">
        <v>4.9724000000000004</v>
      </c>
      <c r="P30" s="348">
        <v>6.6904000000000003</v>
      </c>
      <c r="Q30" s="348">
        <v>5.2266000000000004</v>
      </c>
      <c r="R30" s="348">
        <v>7.6020000000000003</v>
      </c>
      <c r="S30" s="348">
        <v>5.7163000000000004</v>
      </c>
      <c r="T30" s="348">
        <v>5.8882000000000003</v>
      </c>
      <c r="U30" s="348">
        <v>6.0683999999999996</v>
      </c>
      <c r="V30" s="350">
        <v>5.9202000000000004</v>
      </c>
      <c r="W30" s="348">
        <v>6.4646999999999997</v>
      </c>
      <c r="X30" s="348">
        <v>6.8578000000000001</v>
      </c>
      <c r="Y30" s="348">
        <v>5.9992999999999999</v>
      </c>
      <c r="Z30" s="348">
        <v>5.7548000000000004</v>
      </c>
      <c r="AA30" s="348">
        <v>5.3677999999999999</v>
      </c>
      <c r="AB30" s="348">
        <v>5.8749000000000002</v>
      </c>
      <c r="AC30" s="348">
        <v>6.0888</v>
      </c>
      <c r="AD30" s="348">
        <v>5.8544</v>
      </c>
      <c r="AE30" s="348">
        <v>11.7226</v>
      </c>
      <c r="AF30" s="348">
        <v>6.8343999999999996</v>
      </c>
      <c r="AG30" s="374"/>
      <c r="AH30" s="346">
        <v>9</v>
      </c>
      <c r="AI30" s="346">
        <v>13</v>
      </c>
      <c r="AJ30" s="346">
        <v>12</v>
      </c>
      <c r="AK30" s="346">
        <v>5</v>
      </c>
      <c r="AL30" s="346">
        <v>7</v>
      </c>
      <c r="AM30" s="346">
        <v>6</v>
      </c>
      <c r="AN30" s="346">
        <v>7</v>
      </c>
      <c r="AO30" s="346">
        <v>6</v>
      </c>
      <c r="AP30" s="346">
        <v>7</v>
      </c>
      <c r="AQ30" s="346">
        <v>5</v>
      </c>
      <c r="AR30" s="346">
        <v>6</v>
      </c>
      <c r="AS30" s="346">
        <v>6</v>
      </c>
      <c r="AT30" s="346">
        <v>6</v>
      </c>
      <c r="AU30" s="346">
        <v>10</v>
      </c>
      <c r="AV30" s="346">
        <v>5</v>
      </c>
      <c r="AW30" s="346">
        <v>7</v>
      </c>
      <c r="AX30" s="346">
        <v>8</v>
      </c>
      <c r="AY30" s="346">
        <v>9</v>
      </c>
      <c r="AZ30" s="374"/>
      <c r="BA30" s="375">
        <v>5.1992811267227603</v>
      </c>
      <c r="BB30" s="375">
        <v>0.47311551719686901</v>
      </c>
      <c r="BC30" s="375">
        <v>0.21448807294925901</v>
      </c>
      <c r="BD30" s="375">
        <v>0.27372776417983502</v>
      </c>
      <c r="BE30" s="374"/>
      <c r="BF30" s="348" t="s">
        <v>430</v>
      </c>
      <c r="BG30" s="348" t="s">
        <v>430</v>
      </c>
      <c r="BH30" s="348" t="s">
        <v>430</v>
      </c>
      <c r="BI30" s="374"/>
      <c r="BJ30" s="348">
        <v>-0.65455479000001404</v>
      </c>
      <c r="BK30" s="374"/>
      <c r="BL30" s="348">
        <v>48.742699999999999</v>
      </c>
      <c r="BM30" s="348">
        <v>18.9541</v>
      </c>
      <c r="BN30" s="348">
        <v>3.34849</v>
      </c>
      <c r="BO30" s="348">
        <v>28.954709999999999</v>
      </c>
      <c r="BP30" s="373"/>
      <c r="BQ30" s="348">
        <v>0.02</v>
      </c>
      <c r="BR30" s="348">
        <v>27.39</v>
      </c>
      <c r="BS30" s="348" t="s">
        <v>430</v>
      </c>
      <c r="BT30" s="348" t="s">
        <v>430</v>
      </c>
      <c r="BU30" s="348" t="s">
        <v>430</v>
      </c>
      <c r="BV30" s="348">
        <v>1.55</v>
      </c>
      <c r="BW30" s="373"/>
      <c r="BX30" s="372" t="s">
        <v>9448</v>
      </c>
      <c r="BY30" s="372" t="s">
        <v>9449</v>
      </c>
      <c r="BZ30" s="372" t="s">
        <v>9450</v>
      </c>
      <c r="CA30" s="372" t="s">
        <v>9451</v>
      </c>
      <c r="CB30" s="372" t="s">
        <v>9452</v>
      </c>
      <c r="CC30" s="373"/>
      <c r="CD30" s="354" t="s">
        <v>3328</v>
      </c>
    </row>
    <row r="31" spans="1:82" s="428" customFormat="1" x14ac:dyDescent="0.25">
      <c r="A31" s="345" t="s">
        <v>9524</v>
      </c>
      <c r="B31" s="373"/>
      <c r="C31" s="719">
        <v>39202</v>
      </c>
      <c r="D31" s="373"/>
      <c r="E31" s="346">
        <v>28542.9</v>
      </c>
      <c r="F31" s="373"/>
      <c r="G31" s="347">
        <v>33.770000000000003</v>
      </c>
      <c r="H31" s="373"/>
      <c r="I31" s="651">
        <v>0.49314999999999998</v>
      </c>
      <c r="J31" s="651">
        <v>7.06</v>
      </c>
      <c r="K31" s="651">
        <v>0.46575</v>
      </c>
      <c r="L31" s="651">
        <v>0.47122999999999998</v>
      </c>
      <c r="M31" s="374"/>
      <c r="N31" s="348">
        <v>-19.012899999999998</v>
      </c>
      <c r="O31" s="348">
        <v>4.9752999999999998</v>
      </c>
      <c r="P31" s="348">
        <v>6.617</v>
      </c>
      <c r="Q31" s="348">
        <v>4.9194000000000004</v>
      </c>
      <c r="R31" s="348">
        <v>7.3689999999999998</v>
      </c>
      <c r="S31" s="348">
        <v>5.7409999999999997</v>
      </c>
      <c r="T31" s="348">
        <v>5.9062999999999999</v>
      </c>
      <c r="U31" s="348">
        <v>6.1458000000000004</v>
      </c>
      <c r="V31" s="350">
        <v>5.9976000000000003</v>
      </c>
      <c r="W31" s="348">
        <v>6.4743000000000004</v>
      </c>
      <c r="X31" s="348">
        <v>6.8912000000000004</v>
      </c>
      <c r="Y31" s="348">
        <v>6.1916000000000002</v>
      </c>
      <c r="Z31" s="348">
        <v>5.7882999999999996</v>
      </c>
      <c r="AA31" s="348">
        <v>5.5696000000000003</v>
      </c>
      <c r="AB31" s="348">
        <v>5.8719999999999999</v>
      </c>
      <c r="AC31" s="348">
        <v>6.16</v>
      </c>
      <c r="AD31" s="348">
        <v>5.9653999999999998</v>
      </c>
      <c r="AE31" s="348">
        <v>11.3948</v>
      </c>
      <c r="AF31" s="348">
        <v>6.5561999999999996</v>
      </c>
      <c r="AG31" s="374"/>
      <c r="AH31" s="346">
        <v>13</v>
      </c>
      <c r="AI31" s="346">
        <v>12</v>
      </c>
      <c r="AJ31" s="346">
        <v>14</v>
      </c>
      <c r="AK31" s="346">
        <v>10</v>
      </c>
      <c r="AL31" s="346">
        <v>12</v>
      </c>
      <c r="AM31" s="346">
        <v>4</v>
      </c>
      <c r="AN31" s="346">
        <v>4</v>
      </c>
      <c r="AO31" s="346">
        <v>1</v>
      </c>
      <c r="AP31" s="346">
        <v>1</v>
      </c>
      <c r="AQ31" s="346">
        <v>3</v>
      </c>
      <c r="AR31" s="346">
        <v>3</v>
      </c>
      <c r="AS31" s="346">
        <v>1</v>
      </c>
      <c r="AT31" s="346">
        <v>4</v>
      </c>
      <c r="AU31" s="346">
        <v>2</v>
      </c>
      <c r="AV31" s="346">
        <v>6</v>
      </c>
      <c r="AW31" s="346">
        <v>1</v>
      </c>
      <c r="AX31" s="346">
        <v>1</v>
      </c>
      <c r="AY31" s="346">
        <v>14</v>
      </c>
      <c r="AZ31" s="374"/>
      <c r="BA31" s="375">
        <v>4.7092611638917301</v>
      </c>
      <c r="BB31" s="375">
        <v>0.42315783812423302</v>
      </c>
      <c r="BC31" s="375">
        <v>0.245847308579525</v>
      </c>
      <c r="BD31" s="375">
        <v>0.40515500946330102</v>
      </c>
      <c r="BE31" s="374"/>
      <c r="BF31" s="348" t="s">
        <v>430</v>
      </c>
      <c r="BG31" s="348" t="s">
        <v>430</v>
      </c>
      <c r="BH31" s="348" t="s">
        <v>430</v>
      </c>
      <c r="BI31" s="374"/>
      <c r="BJ31" s="348">
        <v>-1.2182833</v>
      </c>
      <c r="BK31" s="374"/>
      <c r="BL31" s="348">
        <v>45.975099999999998</v>
      </c>
      <c r="BM31" s="348">
        <v>19.9527</v>
      </c>
      <c r="BN31" s="348">
        <v>2.1554500000000001</v>
      </c>
      <c r="BO31" s="348">
        <v>31.91675</v>
      </c>
      <c r="BP31" s="373"/>
      <c r="BQ31" s="348">
        <v>0.23</v>
      </c>
      <c r="BR31" s="348">
        <v>27.97</v>
      </c>
      <c r="BS31" s="348">
        <v>0.27</v>
      </c>
      <c r="BT31" s="348" t="s">
        <v>430</v>
      </c>
      <c r="BU31" s="348">
        <v>0.65</v>
      </c>
      <c r="BV31" s="348">
        <v>72.11</v>
      </c>
      <c r="BW31" s="373"/>
      <c r="BX31" s="372" t="s">
        <v>9454</v>
      </c>
      <c r="BY31" s="372" t="s">
        <v>9455</v>
      </c>
      <c r="BZ31" s="372" t="s">
        <v>2702</v>
      </c>
      <c r="CA31" s="372" t="s">
        <v>9456</v>
      </c>
      <c r="CB31" s="372" t="s">
        <v>9457</v>
      </c>
      <c r="CC31" s="373"/>
      <c r="CD31" s="354" t="s">
        <v>2962</v>
      </c>
    </row>
    <row r="32" spans="1:82" s="428" customFormat="1" x14ac:dyDescent="0.25">
      <c r="A32" s="345" t="s">
        <v>9525</v>
      </c>
      <c r="B32" s="373"/>
      <c r="C32" s="719">
        <v>40018</v>
      </c>
      <c r="D32" s="373"/>
      <c r="E32" s="346">
        <v>26617.7</v>
      </c>
      <c r="F32" s="373"/>
      <c r="G32" s="347">
        <v>28.080400000000001</v>
      </c>
      <c r="H32" s="373"/>
      <c r="I32" s="651">
        <v>0.71</v>
      </c>
      <c r="J32" s="651">
        <v>7.67</v>
      </c>
      <c r="K32" s="651">
        <v>0.62</v>
      </c>
      <c r="L32" s="651">
        <v>0.63</v>
      </c>
      <c r="M32" s="374"/>
      <c r="N32" s="348">
        <v>-15.3317</v>
      </c>
      <c r="O32" s="348">
        <v>6.4789000000000003</v>
      </c>
      <c r="P32" s="348">
        <v>7.3265000000000002</v>
      </c>
      <c r="Q32" s="348">
        <v>5.1071999999999997</v>
      </c>
      <c r="R32" s="348">
        <v>7.8503999999999996</v>
      </c>
      <c r="S32" s="348">
        <v>5.7054999999999998</v>
      </c>
      <c r="T32" s="348">
        <v>5.7972000000000001</v>
      </c>
      <c r="U32" s="348">
        <v>5.992</v>
      </c>
      <c r="V32" s="350">
        <v>5.8372000000000002</v>
      </c>
      <c r="W32" s="348">
        <v>6.4013</v>
      </c>
      <c r="X32" s="348">
        <v>6.7988</v>
      </c>
      <c r="Y32" s="348">
        <v>5.9230999999999998</v>
      </c>
      <c r="Z32" s="348">
        <v>5.7065999999999999</v>
      </c>
      <c r="AA32" s="348">
        <v>5.4637000000000002</v>
      </c>
      <c r="AB32" s="348">
        <v>5.766</v>
      </c>
      <c r="AC32" s="348">
        <v>6.0183999999999997</v>
      </c>
      <c r="AD32" s="348">
        <v>5.7896999999999998</v>
      </c>
      <c r="AE32" s="348">
        <v>11.934100000000001</v>
      </c>
      <c r="AF32" s="348">
        <v>6.2888000000000002</v>
      </c>
      <c r="AG32" s="374"/>
      <c r="AH32" s="346">
        <v>6</v>
      </c>
      <c r="AI32" s="346">
        <v>4</v>
      </c>
      <c r="AJ32" s="346">
        <v>2</v>
      </c>
      <c r="AK32" s="346">
        <v>8</v>
      </c>
      <c r="AL32" s="346">
        <v>3</v>
      </c>
      <c r="AM32" s="346">
        <v>7</v>
      </c>
      <c r="AN32" s="346">
        <v>12</v>
      </c>
      <c r="AO32" s="346">
        <v>12</v>
      </c>
      <c r="AP32" s="346">
        <v>11</v>
      </c>
      <c r="AQ32" s="346">
        <v>8</v>
      </c>
      <c r="AR32" s="346">
        <v>8</v>
      </c>
      <c r="AS32" s="346">
        <v>9</v>
      </c>
      <c r="AT32" s="346">
        <v>9</v>
      </c>
      <c r="AU32" s="346">
        <v>5</v>
      </c>
      <c r="AV32" s="346">
        <v>12</v>
      </c>
      <c r="AW32" s="346">
        <v>11</v>
      </c>
      <c r="AX32" s="346">
        <v>11</v>
      </c>
      <c r="AY32" s="346">
        <v>6</v>
      </c>
      <c r="AZ32" s="374"/>
      <c r="BA32" s="375">
        <v>5.17360938530644</v>
      </c>
      <c r="BB32" s="375">
        <v>0.437924988296023</v>
      </c>
      <c r="BC32" s="375">
        <v>0.20618441393763901</v>
      </c>
      <c r="BD32" s="375">
        <v>0.287849442705221</v>
      </c>
      <c r="BE32" s="374"/>
      <c r="BF32" s="348" t="s">
        <v>430</v>
      </c>
      <c r="BG32" s="348" t="s">
        <v>430</v>
      </c>
      <c r="BH32" s="348" t="s">
        <v>430</v>
      </c>
      <c r="BI32" s="374"/>
      <c r="BJ32" s="348">
        <v>-0.63292084000001103</v>
      </c>
      <c r="BK32" s="374"/>
      <c r="BL32" s="348">
        <v>46.135199999999998</v>
      </c>
      <c r="BM32" s="348">
        <v>19.624700000000001</v>
      </c>
      <c r="BN32" s="348">
        <v>3.9915600000000002</v>
      </c>
      <c r="BO32" s="348">
        <v>30.248539999999998</v>
      </c>
      <c r="BP32" s="373"/>
      <c r="BQ32" s="348" t="s">
        <v>430</v>
      </c>
      <c r="BR32" s="348">
        <v>27.18</v>
      </c>
      <c r="BS32" s="348">
        <v>0.56999999999999995</v>
      </c>
      <c r="BT32" s="348" t="s">
        <v>430</v>
      </c>
      <c r="BU32" s="348" t="s">
        <v>430</v>
      </c>
      <c r="BV32" s="348">
        <v>2.5</v>
      </c>
      <c r="BW32" s="373"/>
      <c r="BX32" s="372" t="s">
        <v>9459</v>
      </c>
      <c r="BY32" s="372" t="s">
        <v>9460</v>
      </c>
      <c r="BZ32" s="372" t="s">
        <v>9461</v>
      </c>
      <c r="CA32" s="372" t="s">
        <v>9462</v>
      </c>
      <c r="CB32" s="372" t="s">
        <v>9463</v>
      </c>
      <c r="CC32" s="373"/>
      <c r="CD32" s="354" t="s">
        <v>4624</v>
      </c>
    </row>
    <row r="33" spans="1:82" s="428" customFormat="1" x14ac:dyDescent="0.25">
      <c r="A33" s="345" t="s">
        <v>9526</v>
      </c>
      <c r="B33" s="373"/>
      <c r="C33" s="719">
        <v>39378</v>
      </c>
      <c r="D33" s="373"/>
      <c r="E33" s="346">
        <v>23846.6</v>
      </c>
      <c r="F33" s="373"/>
      <c r="G33" s="347">
        <v>32.417999999999999</v>
      </c>
      <c r="H33" s="373"/>
      <c r="I33" s="651">
        <v>0.58904000000000001</v>
      </c>
      <c r="J33" s="651">
        <v>7.59</v>
      </c>
      <c r="K33" s="651">
        <v>0.54520999999999997</v>
      </c>
      <c r="L33" s="651">
        <v>0.58630000000000004</v>
      </c>
      <c r="M33" s="374"/>
      <c r="N33" s="348">
        <v>-15.756</v>
      </c>
      <c r="O33" s="348">
        <v>7.4386000000000001</v>
      </c>
      <c r="P33" s="348">
        <v>6.9255000000000004</v>
      </c>
      <c r="Q33" s="348">
        <v>5.6417999999999999</v>
      </c>
      <c r="R33" s="348">
        <v>8.1456999999999997</v>
      </c>
      <c r="S33" s="348">
        <v>5.9122000000000003</v>
      </c>
      <c r="T33" s="348">
        <v>5.9823000000000004</v>
      </c>
      <c r="U33" s="348">
        <v>6.1382000000000003</v>
      </c>
      <c r="V33" s="350">
        <v>5.9862000000000002</v>
      </c>
      <c r="W33" s="348">
        <v>6.4471999999999996</v>
      </c>
      <c r="X33" s="348">
        <v>6.8792999999999997</v>
      </c>
      <c r="Y33" s="348">
        <v>5.9718</v>
      </c>
      <c r="Z33" s="348">
        <v>5.6055999999999999</v>
      </c>
      <c r="AA33" s="348">
        <v>5.6364000000000001</v>
      </c>
      <c r="AB33" s="348">
        <v>5.9694000000000003</v>
      </c>
      <c r="AC33" s="348">
        <v>6.1379000000000001</v>
      </c>
      <c r="AD33" s="348">
        <v>5.9279000000000002</v>
      </c>
      <c r="AE33" s="348">
        <v>12.275</v>
      </c>
      <c r="AF33" s="348">
        <v>6.4977999999999998</v>
      </c>
      <c r="AG33" s="374"/>
      <c r="AH33" s="346">
        <v>8</v>
      </c>
      <c r="AI33" s="346">
        <v>1</v>
      </c>
      <c r="AJ33" s="346">
        <v>10</v>
      </c>
      <c r="AK33" s="346">
        <v>1</v>
      </c>
      <c r="AL33" s="346">
        <v>1</v>
      </c>
      <c r="AM33" s="346">
        <v>1</v>
      </c>
      <c r="AN33" s="346">
        <v>2</v>
      </c>
      <c r="AO33" s="346">
        <v>2</v>
      </c>
      <c r="AP33" s="346">
        <v>2</v>
      </c>
      <c r="AQ33" s="346">
        <v>6</v>
      </c>
      <c r="AR33" s="346">
        <v>4</v>
      </c>
      <c r="AS33" s="346">
        <v>7</v>
      </c>
      <c r="AT33" s="346">
        <v>12</v>
      </c>
      <c r="AU33" s="346">
        <v>1</v>
      </c>
      <c r="AV33" s="346">
        <v>2</v>
      </c>
      <c r="AW33" s="346">
        <v>3</v>
      </c>
      <c r="AX33" s="346">
        <v>2</v>
      </c>
      <c r="AY33" s="346">
        <v>2</v>
      </c>
      <c r="AZ33" s="374"/>
      <c r="BA33" s="375">
        <v>5.1893837132791196</v>
      </c>
      <c r="BB33" s="375">
        <v>0.44636984114428402</v>
      </c>
      <c r="BC33" s="375">
        <v>0.218537780991054</v>
      </c>
      <c r="BD33" s="375">
        <v>0.34018869589135597</v>
      </c>
      <c r="BE33" s="374"/>
      <c r="BF33" s="348" t="s">
        <v>430</v>
      </c>
      <c r="BG33" s="348" t="s">
        <v>430</v>
      </c>
      <c r="BH33" s="348" t="s">
        <v>430</v>
      </c>
      <c r="BI33" s="374"/>
      <c r="BJ33" s="348">
        <v>-0.587097399999989</v>
      </c>
      <c r="BK33" s="374"/>
      <c r="BL33" s="348">
        <v>55.695399999999999</v>
      </c>
      <c r="BM33" s="348">
        <v>11.4376</v>
      </c>
      <c r="BN33" s="348">
        <v>1.6513</v>
      </c>
      <c r="BO33" s="348">
        <v>31.215699999999998</v>
      </c>
      <c r="BP33" s="373"/>
      <c r="BQ33" s="348" t="s">
        <v>430</v>
      </c>
      <c r="BR33" s="348">
        <v>30.12</v>
      </c>
      <c r="BS33" s="348" t="s">
        <v>430</v>
      </c>
      <c r="BT33" s="348" t="s">
        <v>430</v>
      </c>
      <c r="BU33" s="348" t="s">
        <v>430</v>
      </c>
      <c r="BV33" s="348">
        <v>1.1000000000000001</v>
      </c>
      <c r="BW33" s="373"/>
      <c r="BX33" s="372" t="s">
        <v>9465</v>
      </c>
      <c r="BY33" s="372" t="s">
        <v>9466</v>
      </c>
      <c r="BZ33" s="372" t="s">
        <v>9467</v>
      </c>
      <c r="CA33" s="372" t="s">
        <v>9468</v>
      </c>
      <c r="CB33" s="372" t="s">
        <v>9469</v>
      </c>
      <c r="CC33" s="373"/>
      <c r="CD33" s="354" t="s">
        <v>3328</v>
      </c>
    </row>
    <row r="34" spans="1:82" s="428" customFormat="1" x14ac:dyDescent="0.25">
      <c r="A34" s="345" t="s">
        <v>9527</v>
      </c>
      <c r="B34" s="373"/>
      <c r="C34" s="719">
        <v>43452</v>
      </c>
      <c r="D34" s="373"/>
      <c r="E34" s="346">
        <v>24332.799999999999</v>
      </c>
      <c r="F34" s="373"/>
      <c r="G34" s="347">
        <v>15.191000000000001</v>
      </c>
      <c r="H34" s="373"/>
      <c r="I34" s="651">
        <v>0.56000000000000005</v>
      </c>
      <c r="J34" s="651">
        <v>7.01</v>
      </c>
      <c r="K34" s="651">
        <v>0.54</v>
      </c>
      <c r="L34" s="651">
        <v>0.55000000000000004</v>
      </c>
      <c r="M34" s="374"/>
      <c r="N34" s="348">
        <v>-15.3711</v>
      </c>
      <c r="O34" s="348">
        <v>6.1562000000000001</v>
      </c>
      <c r="P34" s="348">
        <v>7.0804999999999998</v>
      </c>
      <c r="Q34" s="348">
        <v>5.2106000000000003</v>
      </c>
      <c r="R34" s="348">
        <v>7.5579999999999998</v>
      </c>
      <c r="S34" s="348">
        <v>5.6365999999999996</v>
      </c>
      <c r="T34" s="348">
        <v>5.8226000000000004</v>
      </c>
      <c r="U34" s="348">
        <v>6.0178000000000003</v>
      </c>
      <c r="V34" s="350">
        <v>5.9048999999999996</v>
      </c>
      <c r="W34" s="348">
        <v>6.4089999999999998</v>
      </c>
      <c r="X34" s="348">
        <v>6.7925000000000004</v>
      </c>
      <c r="Y34" s="348">
        <v>5.8917999999999999</v>
      </c>
      <c r="Z34" s="348" t="s">
        <v>430</v>
      </c>
      <c r="AA34" s="348">
        <v>5.4012000000000002</v>
      </c>
      <c r="AB34" s="348">
        <v>5.7824999999999998</v>
      </c>
      <c r="AC34" s="348">
        <v>6.0450999999999997</v>
      </c>
      <c r="AD34" s="348">
        <v>5.8693999999999997</v>
      </c>
      <c r="AE34" s="348">
        <v>11.5723</v>
      </c>
      <c r="AF34" s="348">
        <v>5.7171000000000003</v>
      </c>
      <c r="AG34" s="374"/>
      <c r="AH34" s="346">
        <v>7</v>
      </c>
      <c r="AI34" s="346">
        <v>6</v>
      </c>
      <c r="AJ34" s="346">
        <v>5</v>
      </c>
      <c r="AK34" s="346">
        <v>6</v>
      </c>
      <c r="AL34" s="346">
        <v>10</v>
      </c>
      <c r="AM34" s="346">
        <v>10</v>
      </c>
      <c r="AN34" s="346">
        <v>10</v>
      </c>
      <c r="AO34" s="346">
        <v>9</v>
      </c>
      <c r="AP34" s="346">
        <v>8</v>
      </c>
      <c r="AQ34" s="346">
        <v>7</v>
      </c>
      <c r="AR34" s="346">
        <v>9</v>
      </c>
      <c r="AS34" s="346">
        <v>11</v>
      </c>
      <c r="AT34" s="346" t="s">
        <v>430</v>
      </c>
      <c r="AU34" s="346">
        <v>8</v>
      </c>
      <c r="AV34" s="346">
        <v>11</v>
      </c>
      <c r="AW34" s="346">
        <v>9</v>
      </c>
      <c r="AX34" s="346">
        <v>7</v>
      </c>
      <c r="AY34" s="346">
        <v>11</v>
      </c>
      <c r="AZ34" s="374"/>
      <c r="BA34" s="375">
        <v>4.9221955202586702</v>
      </c>
      <c r="BB34" s="375">
        <v>0.40891741669021497</v>
      </c>
      <c r="BC34" s="375">
        <v>0.21356426097745701</v>
      </c>
      <c r="BD34" s="375">
        <v>0.32392806944847902</v>
      </c>
      <c r="BE34" s="374"/>
      <c r="BF34" s="348" t="s">
        <v>430</v>
      </c>
      <c r="BG34" s="348" t="s">
        <v>430</v>
      </c>
      <c r="BH34" s="348" t="s">
        <v>430</v>
      </c>
      <c r="BI34" s="374"/>
      <c r="BJ34" s="348">
        <v>-0.53774291999999302</v>
      </c>
      <c r="BK34" s="374"/>
      <c r="BL34" s="348">
        <v>45.270600000000002</v>
      </c>
      <c r="BM34" s="348">
        <v>17.416799999999999</v>
      </c>
      <c r="BN34" s="348">
        <v>3.0153400000000001</v>
      </c>
      <c r="BO34" s="348">
        <v>34.297260000000001</v>
      </c>
      <c r="BP34" s="373"/>
      <c r="BQ34" s="348" t="s">
        <v>430</v>
      </c>
      <c r="BR34" s="348">
        <v>32.54</v>
      </c>
      <c r="BS34" s="348">
        <v>1.32</v>
      </c>
      <c r="BT34" s="348" t="s">
        <v>430</v>
      </c>
      <c r="BU34" s="348" t="s">
        <v>430</v>
      </c>
      <c r="BV34" s="348">
        <v>0.44</v>
      </c>
      <c r="BW34" s="373"/>
      <c r="BX34" s="372" t="s">
        <v>9471</v>
      </c>
      <c r="BY34" s="372" t="s">
        <v>9472</v>
      </c>
      <c r="BZ34" s="372" t="s">
        <v>9473</v>
      </c>
      <c r="CA34" s="372" t="s">
        <v>9474</v>
      </c>
      <c r="CB34" s="372" t="s">
        <v>4890</v>
      </c>
      <c r="CC34" s="373"/>
      <c r="CD34" s="354" t="s">
        <v>4624</v>
      </c>
    </row>
    <row r="35" spans="1:82" s="428" customFormat="1" x14ac:dyDescent="0.25">
      <c r="A35" s="345" t="s">
        <v>9528</v>
      </c>
      <c r="B35" s="373"/>
      <c r="C35" s="719">
        <v>40465</v>
      </c>
      <c r="D35" s="373"/>
      <c r="E35" s="346">
        <v>16702.900000000001</v>
      </c>
      <c r="F35" s="373"/>
      <c r="G35" s="347">
        <v>28.058</v>
      </c>
      <c r="H35" s="373"/>
      <c r="I35" s="651">
        <v>0.64295999999999998</v>
      </c>
      <c r="J35" s="651">
        <v>7.69923</v>
      </c>
      <c r="K35" s="651">
        <v>0.54193999999999998</v>
      </c>
      <c r="L35" s="651">
        <v>0.58552999999999999</v>
      </c>
      <c r="M35" s="374"/>
      <c r="N35" s="348">
        <v>-13.524100000000001</v>
      </c>
      <c r="O35" s="348">
        <v>7.1097000000000001</v>
      </c>
      <c r="P35" s="348">
        <v>7.0342000000000002</v>
      </c>
      <c r="Q35" s="348">
        <v>5.4378000000000002</v>
      </c>
      <c r="R35" s="348">
        <v>7.8887</v>
      </c>
      <c r="S35" s="348">
        <v>5.7653999999999996</v>
      </c>
      <c r="T35" s="348">
        <v>5.8662999999999998</v>
      </c>
      <c r="U35" s="348">
        <v>6.0557999999999996</v>
      </c>
      <c r="V35" s="350">
        <v>5.8689</v>
      </c>
      <c r="W35" s="348">
        <v>6.2865000000000002</v>
      </c>
      <c r="X35" s="348">
        <v>6.7233000000000001</v>
      </c>
      <c r="Y35" s="348">
        <v>5.8949999999999996</v>
      </c>
      <c r="Z35" s="348">
        <v>5.7752999999999997</v>
      </c>
      <c r="AA35" s="348">
        <v>5.5365000000000002</v>
      </c>
      <c r="AB35" s="348">
        <v>5.8578999999999999</v>
      </c>
      <c r="AC35" s="348">
        <v>6.0749000000000004</v>
      </c>
      <c r="AD35" s="348">
        <v>5.8108000000000004</v>
      </c>
      <c r="AE35" s="348">
        <v>11.9895</v>
      </c>
      <c r="AF35" s="348">
        <v>6.7900999999999998</v>
      </c>
      <c r="AG35" s="374"/>
      <c r="AH35" s="346">
        <v>2</v>
      </c>
      <c r="AI35" s="346">
        <v>2</v>
      </c>
      <c r="AJ35" s="346">
        <v>6</v>
      </c>
      <c r="AK35" s="346">
        <v>3</v>
      </c>
      <c r="AL35" s="346">
        <v>2</v>
      </c>
      <c r="AM35" s="346">
        <v>3</v>
      </c>
      <c r="AN35" s="346">
        <v>9</v>
      </c>
      <c r="AO35" s="346">
        <v>8</v>
      </c>
      <c r="AP35" s="346">
        <v>9</v>
      </c>
      <c r="AQ35" s="346">
        <v>11</v>
      </c>
      <c r="AR35" s="346">
        <v>11</v>
      </c>
      <c r="AS35" s="346">
        <v>10</v>
      </c>
      <c r="AT35" s="346">
        <v>5</v>
      </c>
      <c r="AU35" s="346">
        <v>3</v>
      </c>
      <c r="AV35" s="346">
        <v>8</v>
      </c>
      <c r="AW35" s="346">
        <v>8</v>
      </c>
      <c r="AX35" s="346">
        <v>9</v>
      </c>
      <c r="AY35" s="346">
        <v>4</v>
      </c>
      <c r="AZ35" s="374"/>
      <c r="BA35" s="375">
        <v>4.9346505727148902</v>
      </c>
      <c r="BB35" s="375">
        <v>0.42782950701157602</v>
      </c>
      <c r="BC35" s="375">
        <v>0.20264287579867801</v>
      </c>
      <c r="BD35" s="375">
        <v>0.23905884866653801</v>
      </c>
      <c r="BE35" s="374"/>
      <c r="BF35" s="348" t="s">
        <v>430</v>
      </c>
      <c r="BG35" s="348" t="s">
        <v>430</v>
      </c>
      <c r="BH35" s="348" t="s">
        <v>430</v>
      </c>
      <c r="BI35" s="374"/>
      <c r="BJ35" s="348">
        <v>-0.61533263999998999</v>
      </c>
      <c r="BK35" s="374"/>
      <c r="BL35" s="348">
        <v>51.618299999999998</v>
      </c>
      <c r="BM35" s="348">
        <v>15.704000000000001</v>
      </c>
      <c r="BN35" s="348">
        <v>2.8243100000000001</v>
      </c>
      <c r="BO35" s="348">
        <v>29.853390000000001</v>
      </c>
      <c r="BP35" s="373"/>
      <c r="BQ35" s="348" t="s">
        <v>430</v>
      </c>
      <c r="BR35" s="348">
        <v>26</v>
      </c>
      <c r="BS35" s="348">
        <v>1.37</v>
      </c>
      <c r="BT35" s="348">
        <v>0.77</v>
      </c>
      <c r="BU35" s="348" t="s">
        <v>430</v>
      </c>
      <c r="BV35" s="348">
        <v>1.71</v>
      </c>
      <c r="BW35" s="373"/>
      <c r="BX35" s="372" t="s">
        <v>9476</v>
      </c>
      <c r="BY35" s="372" t="s">
        <v>9477</v>
      </c>
      <c r="BZ35" s="372" t="s">
        <v>9478</v>
      </c>
      <c r="CA35" s="372" t="s">
        <v>9479</v>
      </c>
      <c r="CB35" s="372" t="s">
        <v>9480</v>
      </c>
      <c r="CC35" s="373"/>
      <c r="CD35" s="354" t="s">
        <v>4624</v>
      </c>
    </row>
    <row r="36" spans="1:82" s="428" customFormat="1" x14ac:dyDescent="0.25">
      <c r="A36" s="345" t="s">
        <v>9529</v>
      </c>
      <c r="B36" s="373"/>
      <c r="C36" s="719">
        <v>41817</v>
      </c>
      <c r="D36" s="373"/>
      <c r="E36" s="346">
        <v>15319</v>
      </c>
      <c r="F36" s="373"/>
      <c r="G36" s="347">
        <v>20.485399999999998</v>
      </c>
      <c r="H36" s="373"/>
      <c r="I36" s="651">
        <v>0.51</v>
      </c>
      <c r="J36" s="651">
        <v>7.31</v>
      </c>
      <c r="K36" s="651">
        <v>0.49</v>
      </c>
      <c r="L36" s="651">
        <v>0.53</v>
      </c>
      <c r="M36" s="374"/>
      <c r="N36" s="348">
        <v>-17.4529</v>
      </c>
      <c r="O36" s="348">
        <v>5.0994000000000002</v>
      </c>
      <c r="P36" s="348">
        <v>6.6773999999999996</v>
      </c>
      <c r="Q36" s="348">
        <v>4.6791</v>
      </c>
      <c r="R36" s="348">
        <v>7.5069999999999997</v>
      </c>
      <c r="S36" s="348">
        <v>5.6093999999999999</v>
      </c>
      <c r="T36" s="348">
        <v>5.8186999999999998</v>
      </c>
      <c r="U36" s="348">
        <v>6.0026000000000002</v>
      </c>
      <c r="V36" s="350">
        <v>5.8272000000000004</v>
      </c>
      <c r="W36" s="348">
        <v>6.3806000000000003</v>
      </c>
      <c r="X36" s="348">
        <v>6.8353999999999999</v>
      </c>
      <c r="Y36" s="348">
        <v>6.0236000000000001</v>
      </c>
      <c r="Z36" s="348">
        <v>5.8235000000000001</v>
      </c>
      <c r="AA36" s="348">
        <v>5.4512999999999998</v>
      </c>
      <c r="AB36" s="348">
        <v>5.7876000000000003</v>
      </c>
      <c r="AC36" s="348">
        <v>6.0137</v>
      </c>
      <c r="AD36" s="348">
        <v>5.7736000000000001</v>
      </c>
      <c r="AE36" s="348">
        <v>11.496600000000001</v>
      </c>
      <c r="AF36" s="348">
        <v>6.1581999999999999</v>
      </c>
      <c r="AG36" s="374"/>
      <c r="AH36" s="346">
        <v>12</v>
      </c>
      <c r="AI36" s="346">
        <v>11</v>
      </c>
      <c r="AJ36" s="346">
        <v>13</v>
      </c>
      <c r="AK36" s="346">
        <v>13</v>
      </c>
      <c r="AL36" s="346">
        <v>11</v>
      </c>
      <c r="AM36" s="346">
        <v>12</v>
      </c>
      <c r="AN36" s="346">
        <v>11</v>
      </c>
      <c r="AO36" s="346">
        <v>11</v>
      </c>
      <c r="AP36" s="346">
        <v>12</v>
      </c>
      <c r="AQ36" s="346">
        <v>9</v>
      </c>
      <c r="AR36" s="346">
        <v>7</v>
      </c>
      <c r="AS36" s="346">
        <v>4</v>
      </c>
      <c r="AT36" s="346">
        <v>2</v>
      </c>
      <c r="AU36" s="346">
        <v>6</v>
      </c>
      <c r="AV36" s="346">
        <v>10</v>
      </c>
      <c r="AW36" s="346">
        <v>12</v>
      </c>
      <c r="AX36" s="346">
        <v>12</v>
      </c>
      <c r="AY36" s="346">
        <v>13</v>
      </c>
      <c r="AZ36" s="374"/>
      <c r="BA36" s="375">
        <v>5.2831858023522402</v>
      </c>
      <c r="BB36" s="375">
        <v>0.46464315385708599</v>
      </c>
      <c r="BC36" s="375">
        <v>0.211472883761889</v>
      </c>
      <c r="BD36" s="375">
        <v>0.29086296941090001</v>
      </c>
      <c r="BE36" s="374"/>
      <c r="BF36" s="348" t="s">
        <v>430</v>
      </c>
      <c r="BG36" s="348" t="s">
        <v>430</v>
      </c>
      <c r="BH36" s="348" t="s">
        <v>430</v>
      </c>
      <c r="BI36" s="374"/>
      <c r="BJ36" s="348">
        <v>-0.63946398999999998</v>
      </c>
      <c r="BK36" s="374"/>
      <c r="BL36" s="348">
        <v>44.985300000000002</v>
      </c>
      <c r="BM36" s="348">
        <v>20.744399999999999</v>
      </c>
      <c r="BN36" s="348">
        <v>5.0181399999999998</v>
      </c>
      <c r="BO36" s="348">
        <v>29.25216</v>
      </c>
      <c r="BP36" s="373"/>
      <c r="BQ36" s="348">
        <v>0.85</v>
      </c>
      <c r="BR36" s="348">
        <v>27.88</v>
      </c>
      <c r="BS36" s="348" t="s">
        <v>430</v>
      </c>
      <c r="BT36" s="348" t="s">
        <v>430</v>
      </c>
      <c r="BU36" s="348" t="s">
        <v>430</v>
      </c>
      <c r="BV36" s="348">
        <v>0.53</v>
      </c>
      <c r="BW36" s="373"/>
      <c r="BX36" s="372" t="s">
        <v>9482</v>
      </c>
      <c r="BY36" s="372" t="s">
        <v>9483</v>
      </c>
      <c r="BZ36" s="372" t="s">
        <v>9484</v>
      </c>
      <c r="CA36" s="372" t="s">
        <v>9485</v>
      </c>
      <c r="CB36" s="372" t="s">
        <v>9486</v>
      </c>
      <c r="CC36" s="373"/>
      <c r="CD36" s="354" t="s">
        <v>4624</v>
      </c>
    </row>
    <row r="37" spans="1:82" s="428" customFormat="1" x14ac:dyDescent="0.25">
      <c r="A37" s="345" t="s">
        <v>9530</v>
      </c>
      <c r="B37" s="373"/>
      <c r="C37" s="719">
        <v>38890</v>
      </c>
      <c r="D37" s="373"/>
      <c r="E37" s="346">
        <v>11290.4</v>
      </c>
      <c r="F37" s="373"/>
      <c r="G37" s="347">
        <v>37.085099999999997</v>
      </c>
      <c r="H37" s="373"/>
      <c r="I37" s="651">
        <v>0.6</v>
      </c>
      <c r="J37" s="651">
        <v>7.6</v>
      </c>
      <c r="K37" s="651">
        <v>0.59</v>
      </c>
      <c r="L37" s="651">
        <v>0.6</v>
      </c>
      <c r="M37" s="374"/>
      <c r="N37" s="348">
        <v>-13.773899999999999</v>
      </c>
      <c r="O37" s="348">
        <v>6.0678999999999998</v>
      </c>
      <c r="P37" s="348">
        <v>6.9691999999999998</v>
      </c>
      <c r="Q37" s="348">
        <v>5.5021000000000004</v>
      </c>
      <c r="R37" s="348">
        <v>7.7759999999999998</v>
      </c>
      <c r="S37" s="348">
        <v>5.7225000000000001</v>
      </c>
      <c r="T37" s="348">
        <v>5.8940999999999999</v>
      </c>
      <c r="U37" s="348">
        <v>6.11</v>
      </c>
      <c r="V37" s="350">
        <v>5.9786000000000001</v>
      </c>
      <c r="W37" s="348">
        <v>6.5246000000000004</v>
      </c>
      <c r="X37" s="348">
        <v>6.9398999999999997</v>
      </c>
      <c r="Y37" s="348">
        <v>6.0045000000000002</v>
      </c>
      <c r="Z37" s="348">
        <v>5.7964000000000002</v>
      </c>
      <c r="AA37" s="348">
        <v>5.5263</v>
      </c>
      <c r="AB37" s="348">
        <v>5.8685</v>
      </c>
      <c r="AC37" s="348">
        <v>6.1317000000000004</v>
      </c>
      <c r="AD37" s="348">
        <v>5.9226999999999999</v>
      </c>
      <c r="AE37" s="348">
        <v>12.161199999999999</v>
      </c>
      <c r="AF37" s="348">
        <v>6.7659000000000002</v>
      </c>
      <c r="AG37" s="374"/>
      <c r="AH37" s="346">
        <v>3</v>
      </c>
      <c r="AI37" s="346">
        <v>7</v>
      </c>
      <c r="AJ37" s="346">
        <v>7</v>
      </c>
      <c r="AK37" s="346">
        <v>2</v>
      </c>
      <c r="AL37" s="346">
        <v>4</v>
      </c>
      <c r="AM37" s="346">
        <v>5</v>
      </c>
      <c r="AN37" s="346">
        <v>5</v>
      </c>
      <c r="AO37" s="346">
        <v>4</v>
      </c>
      <c r="AP37" s="346">
        <v>3</v>
      </c>
      <c r="AQ37" s="346">
        <v>1</v>
      </c>
      <c r="AR37" s="346">
        <v>2</v>
      </c>
      <c r="AS37" s="346">
        <v>5</v>
      </c>
      <c r="AT37" s="346">
        <v>3</v>
      </c>
      <c r="AU37" s="346">
        <v>4</v>
      </c>
      <c r="AV37" s="346">
        <v>7</v>
      </c>
      <c r="AW37" s="346">
        <v>4</v>
      </c>
      <c r="AX37" s="346">
        <v>3</v>
      </c>
      <c r="AY37" s="346">
        <v>3</v>
      </c>
      <c r="AZ37" s="374"/>
      <c r="BA37" s="375">
        <v>5.1624400899682303</v>
      </c>
      <c r="BB37" s="375">
        <v>0.44809753032481803</v>
      </c>
      <c r="BC37" s="375">
        <v>0.23110350225814499</v>
      </c>
      <c r="BD37" s="375">
        <v>0.39609751094247603</v>
      </c>
      <c r="BE37" s="374"/>
      <c r="BF37" s="348" t="s">
        <v>430</v>
      </c>
      <c r="BG37" s="348" t="s">
        <v>430</v>
      </c>
      <c r="BH37" s="348" t="s">
        <v>430</v>
      </c>
      <c r="BI37" s="374"/>
      <c r="BJ37" s="348">
        <v>-0.656600579999986</v>
      </c>
      <c r="BK37" s="374"/>
      <c r="BL37" s="348">
        <v>43.972999999999999</v>
      </c>
      <c r="BM37" s="348">
        <v>19.966200000000001</v>
      </c>
      <c r="BN37" s="348">
        <v>6.3764500000000002</v>
      </c>
      <c r="BO37" s="348">
        <v>29.684349999999998</v>
      </c>
      <c r="BP37" s="373"/>
      <c r="BQ37" s="348" t="s">
        <v>430</v>
      </c>
      <c r="BR37" s="348">
        <v>29.25</v>
      </c>
      <c r="BS37" s="348" t="s">
        <v>430</v>
      </c>
      <c r="BT37" s="348" t="s">
        <v>430</v>
      </c>
      <c r="BU37" s="348" t="s">
        <v>430</v>
      </c>
      <c r="BV37" s="348">
        <v>0.43</v>
      </c>
      <c r="BW37" s="373"/>
      <c r="BX37" s="372" t="s">
        <v>9488</v>
      </c>
      <c r="BY37" s="372" t="s">
        <v>9489</v>
      </c>
      <c r="BZ37" s="372" t="s">
        <v>9490</v>
      </c>
      <c r="CA37" s="372" t="s">
        <v>9491</v>
      </c>
      <c r="CB37" s="372" t="s">
        <v>9492</v>
      </c>
      <c r="CC37" s="373"/>
      <c r="CD37" s="354" t="s">
        <v>4624</v>
      </c>
    </row>
    <row r="38" spans="1:82" s="428" customFormat="1" x14ac:dyDescent="0.25">
      <c r="A38" s="345" t="s">
        <v>9531</v>
      </c>
      <c r="B38" s="373"/>
      <c r="C38" s="719">
        <v>41865</v>
      </c>
      <c r="D38" s="373"/>
      <c r="E38" s="346">
        <v>10205.4</v>
      </c>
      <c r="F38" s="373"/>
      <c r="G38" s="347">
        <v>19.759799999999998</v>
      </c>
      <c r="H38" s="373"/>
      <c r="I38" s="651">
        <v>0.56000000000000005</v>
      </c>
      <c r="J38" s="651">
        <v>7.69</v>
      </c>
      <c r="K38" s="651">
        <v>0.56000000000000005</v>
      </c>
      <c r="L38" s="651">
        <v>0.57999999999999996</v>
      </c>
      <c r="M38" s="374"/>
      <c r="N38" s="348">
        <v>-16.9862</v>
      </c>
      <c r="O38" s="348">
        <v>5.9527999999999999</v>
      </c>
      <c r="P38" s="348">
        <v>7.2140000000000004</v>
      </c>
      <c r="Q38" s="348">
        <v>5.1029</v>
      </c>
      <c r="R38" s="348">
        <v>7.6143000000000001</v>
      </c>
      <c r="S38" s="348">
        <v>5.6923000000000004</v>
      </c>
      <c r="T38" s="348">
        <v>5.8688000000000002</v>
      </c>
      <c r="U38" s="348">
        <v>6.0038999999999998</v>
      </c>
      <c r="V38" s="350">
        <v>5.8525</v>
      </c>
      <c r="W38" s="348">
        <v>6.3521000000000001</v>
      </c>
      <c r="X38" s="348">
        <v>6.7660999999999998</v>
      </c>
      <c r="Y38" s="348">
        <v>5.9474</v>
      </c>
      <c r="Z38" s="348">
        <v>5.6942000000000004</v>
      </c>
      <c r="AA38" s="348">
        <v>5.3688000000000002</v>
      </c>
      <c r="AB38" s="348">
        <v>5.8320999999999996</v>
      </c>
      <c r="AC38" s="348">
        <v>6.0392000000000001</v>
      </c>
      <c r="AD38" s="348">
        <v>5.8057999999999996</v>
      </c>
      <c r="AE38" s="348">
        <v>11.9152</v>
      </c>
      <c r="AF38" s="348">
        <v>5.9062999999999999</v>
      </c>
      <c r="AG38" s="374"/>
      <c r="AH38" s="346">
        <v>11</v>
      </c>
      <c r="AI38" s="346">
        <v>8</v>
      </c>
      <c r="AJ38" s="346">
        <v>4</v>
      </c>
      <c r="AK38" s="346">
        <v>9</v>
      </c>
      <c r="AL38" s="346">
        <v>6</v>
      </c>
      <c r="AM38" s="346">
        <v>8</v>
      </c>
      <c r="AN38" s="346">
        <v>8</v>
      </c>
      <c r="AO38" s="346">
        <v>10</v>
      </c>
      <c r="AP38" s="346">
        <v>10</v>
      </c>
      <c r="AQ38" s="346">
        <v>10</v>
      </c>
      <c r="AR38" s="346">
        <v>10</v>
      </c>
      <c r="AS38" s="346">
        <v>8</v>
      </c>
      <c r="AT38" s="346">
        <v>10</v>
      </c>
      <c r="AU38" s="346">
        <v>9</v>
      </c>
      <c r="AV38" s="346">
        <v>9</v>
      </c>
      <c r="AW38" s="346">
        <v>10</v>
      </c>
      <c r="AX38" s="346">
        <v>10</v>
      </c>
      <c r="AY38" s="346">
        <v>7</v>
      </c>
      <c r="AZ38" s="374"/>
      <c r="BA38" s="375">
        <v>5.1588452470814303</v>
      </c>
      <c r="BB38" s="375">
        <v>0.43761918088818103</v>
      </c>
      <c r="BC38" s="375">
        <v>0.19928305389048701</v>
      </c>
      <c r="BD38" s="375">
        <v>0.24974615049305701</v>
      </c>
      <c r="BE38" s="374"/>
      <c r="BF38" s="348" t="s">
        <v>430</v>
      </c>
      <c r="BG38" s="348" t="s">
        <v>430</v>
      </c>
      <c r="BH38" s="348" t="s">
        <v>430</v>
      </c>
      <c r="BI38" s="374"/>
      <c r="BJ38" s="348">
        <v>-0.62819291000000699</v>
      </c>
      <c r="BK38" s="374"/>
      <c r="BL38" s="348">
        <v>47.555599999999998</v>
      </c>
      <c r="BM38" s="348">
        <v>15.996600000000001</v>
      </c>
      <c r="BN38" s="348">
        <v>4.48332</v>
      </c>
      <c r="BO38" s="348">
        <v>31.964479999999998</v>
      </c>
      <c r="BP38" s="373"/>
      <c r="BQ38" s="348">
        <v>0.26</v>
      </c>
      <c r="BR38" s="348">
        <v>30.19</v>
      </c>
      <c r="BS38" s="348" t="s">
        <v>430</v>
      </c>
      <c r="BT38" s="348" t="s">
        <v>430</v>
      </c>
      <c r="BU38" s="348" t="s">
        <v>430</v>
      </c>
      <c r="BV38" s="348">
        <v>70.19</v>
      </c>
      <c r="BW38" s="373"/>
      <c r="BX38" s="372" t="s">
        <v>9494</v>
      </c>
      <c r="BY38" s="372" t="s">
        <v>9495</v>
      </c>
      <c r="BZ38" s="372" t="s">
        <v>9496</v>
      </c>
      <c r="CA38" s="372" t="s">
        <v>1796</v>
      </c>
      <c r="CB38" s="372" t="s">
        <v>9497</v>
      </c>
      <c r="CC38" s="373"/>
      <c r="CD38" s="354" t="s">
        <v>4624</v>
      </c>
    </row>
    <row r="39" spans="1:82" s="428" customFormat="1" x14ac:dyDescent="0.25">
      <c r="A39" s="345" t="s">
        <v>9532</v>
      </c>
      <c r="B39" s="373"/>
      <c r="C39" s="719">
        <v>39072</v>
      </c>
      <c r="D39" s="373"/>
      <c r="E39" s="346">
        <v>8012.07</v>
      </c>
      <c r="F39" s="373"/>
      <c r="G39" s="347">
        <v>34.220199999999998</v>
      </c>
      <c r="H39" s="373"/>
      <c r="I39" s="651" t="s">
        <v>430</v>
      </c>
      <c r="J39" s="651" t="s">
        <v>430</v>
      </c>
      <c r="K39" s="651" t="s">
        <v>430</v>
      </c>
      <c r="L39" s="651" t="s">
        <v>430</v>
      </c>
      <c r="M39" s="374"/>
      <c r="N39" s="348">
        <v>-16.844799999999999</v>
      </c>
      <c r="O39" s="348">
        <v>4.8456999999999999</v>
      </c>
      <c r="P39" s="348">
        <v>7.2477999999999998</v>
      </c>
      <c r="Q39" s="348">
        <v>4.7857000000000003</v>
      </c>
      <c r="R39" s="348">
        <v>7.3468</v>
      </c>
      <c r="S39" s="348">
        <v>5.4283999999999999</v>
      </c>
      <c r="T39" s="348">
        <v>5.5728999999999997</v>
      </c>
      <c r="U39" s="348">
        <v>5.7401</v>
      </c>
      <c r="V39" s="350">
        <v>5.5993000000000004</v>
      </c>
      <c r="W39" s="348">
        <v>6.2465000000000002</v>
      </c>
      <c r="X39" s="348">
        <v>6.6849999999999996</v>
      </c>
      <c r="Y39" s="348">
        <v>5.8521000000000001</v>
      </c>
      <c r="Z39" s="348">
        <v>5.6227</v>
      </c>
      <c r="AA39" s="348">
        <v>5.1558999999999999</v>
      </c>
      <c r="AB39" s="348">
        <v>5.5217999999999998</v>
      </c>
      <c r="AC39" s="348">
        <v>5.7723000000000004</v>
      </c>
      <c r="AD39" s="348">
        <v>5.5720999999999998</v>
      </c>
      <c r="AE39" s="348">
        <v>11.756600000000001</v>
      </c>
      <c r="AF39" s="348">
        <v>6.5050999999999997</v>
      </c>
      <c r="AG39" s="374"/>
      <c r="AH39" s="346">
        <v>10</v>
      </c>
      <c r="AI39" s="346">
        <v>14</v>
      </c>
      <c r="AJ39" s="346">
        <v>3</v>
      </c>
      <c r="AK39" s="346">
        <v>11</v>
      </c>
      <c r="AL39" s="346">
        <v>13</v>
      </c>
      <c r="AM39" s="346">
        <v>14</v>
      </c>
      <c r="AN39" s="346">
        <v>15</v>
      </c>
      <c r="AO39" s="346">
        <v>15</v>
      </c>
      <c r="AP39" s="346">
        <v>15</v>
      </c>
      <c r="AQ39" s="346">
        <v>14</v>
      </c>
      <c r="AR39" s="346">
        <v>13</v>
      </c>
      <c r="AS39" s="346">
        <v>12</v>
      </c>
      <c r="AT39" s="346">
        <v>11</v>
      </c>
      <c r="AU39" s="346">
        <v>14</v>
      </c>
      <c r="AV39" s="346">
        <v>15</v>
      </c>
      <c r="AW39" s="346">
        <v>15</v>
      </c>
      <c r="AX39" s="346">
        <v>15</v>
      </c>
      <c r="AY39" s="346">
        <v>8</v>
      </c>
      <c r="AZ39" s="374"/>
      <c r="BA39" s="375">
        <v>5.0779364781327097</v>
      </c>
      <c r="BB39" s="375">
        <v>0.42841332267106502</v>
      </c>
      <c r="BC39" s="375">
        <v>0.18866730275905899</v>
      </c>
      <c r="BD39" s="375">
        <v>0.19608930353476101</v>
      </c>
      <c r="BE39" s="374"/>
      <c r="BF39" s="348" t="s">
        <v>430</v>
      </c>
      <c r="BG39" s="348" t="s">
        <v>430</v>
      </c>
      <c r="BH39" s="348" t="s">
        <v>430</v>
      </c>
      <c r="BI39" s="374"/>
      <c r="BJ39" s="348">
        <v>-0.66968159000000005</v>
      </c>
      <c r="BK39" s="374"/>
      <c r="BL39" s="348">
        <v>42.442999999999998</v>
      </c>
      <c r="BM39" s="348">
        <v>20.341799999999999</v>
      </c>
      <c r="BN39" s="348">
        <v>7.8455700000000004</v>
      </c>
      <c r="BO39" s="348">
        <v>29.369630000000001</v>
      </c>
      <c r="BP39" s="373"/>
      <c r="BQ39" s="348">
        <v>0.05</v>
      </c>
      <c r="BR39" s="348">
        <v>29.3</v>
      </c>
      <c r="BS39" s="348" t="s">
        <v>430</v>
      </c>
      <c r="BT39" s="348" t="s">
        <v>430</v>
      </c>
      <c r="BU39" s="348" t="s">
        <v>430</v>
      </c>
      <c r="BV39" s="348">
        <v>0.02</v>
      </c>
      <c r="BW39" s="373"/>
      <c r="BX39" s="372" t="s">
        <v>9499</v>
      </c>
      <c r="BY39" s="372" t="s">
        <v>9500</v>
      </c>
      <c r="BZ39" s="372" t="s">
        <v>9501</v>
      </c>
      <c r="CA39" s="372" t="s">
        <v>9502</v>
      </c>
      <c r="CB39" s="372" t="s">
        <v>9503</v>
      </c>
      <c r="CC39" s="373"/>
      <c r="CD39" s="354" t="s">
        <v>4624</v>
      </c>
    </row>
    <row r="40" spans="1:82" s="428" customFormat="1" x14ac:dyDescent="0.25">
      <c r="A40" s="345" t="s">
        <v>9533</v>
      </c>
      <c r="B40" s="373"/>
      <c r="C40" s="719">
        <v>43125</v>
      </c>
      <c r="D40" s="373"/>
      <c r="E40" s="346">
        <v>6530.65</v>
      </c>
      <c r="F40" s="373"/>
      <c r="G40" s="347">
        <v>15.778</v>
      </c>
      <c r="H40" s="373"/>
      <c r="I40" s="651">
        <v>0.6</v>
      </c>
      <c r="J40" s="651">
        <v>7.56</v>
      </c>
      <c r="K40" s="651">
        <v>0.56000000000000005</v>
      </c>
      <c r="L40" s="651">
        <v>0.6</v>
      </c>
      <c r="M40" s="374"/>
      <c r="N40" s="348">
        <v>-13.8748</v>
      </c>
      <c r="O40" s="348">
        <v>6.4831000000000003</v>
      </c>
      <c r="P40" s="348">
        <v>6.9493</v>
      </c>
      <c r="Q40" s="348">
        <v>5.1325000000000003</v>
      </c>
      <c r="R40" s="348">
        <v>7.7652999999999999</v>
      </c>
      <c r="S40" s="348">
        <v>5.5842999999999998</v>
      </c>
      <c r="T40" s="348">
        <v>5.7530999999999999</v>
      </c>
      <c r="U40" s="348">
        <v>5.8922999999999996</v>
      </c>
      <c r="V40" s="350">
        <v>5.7507000000000001</v>
      </c>
      <c r="W40" s="348">
        <v>6.2742000000000004</v>
      </c>
      <c r="X40" s="348">
        <v>6.6753</v>
      </c>
      <c r="Y40" s="348">
        <v>5.8432000000000004</v>
      </c>
      <c r="Z40" s="348" t="s">
        <v>430</v>
      </c>
      <c r="AA40" s="348">
        <v>5.3177000000000003</v>
      </c>
      <c r="AB40" s="348">
        <v>5.7039</v>
      </c>
      <c r="AC40" s="348">
        <v>5.9114000000000004</v>
      </c>
      <c r="AD40" s="348">
        <v>5.71</v>
      </c>
      <c r="AE40" s="348">
        <v>11.662800000000001</v>
      </c>
      <c r="AF40" s="348">
        <v>5.5678000000000001</v>
      </c>
      <c r="AG40" s="374"/>
      <c r="AH40" s="346">
        <v>4</v>
      </c>
      <c r="AI40" s="346">
        <v>3</v>
      </c>
      <c r="AJ40" s="346">
        <v>9</v>
      </c>
      <c r="AK40" s="346">
        <v>7</v>
      </c>
      <c r="AL40" s="346">
        <v>5</v>
      </c>
      <c r="AM40" s="346">
        <v>13</v>
      </c>
      <c r="AN40" s="346">
        <v>13</v>
      </c>
      <c r="AO40" s="346">
        <v>13</v>
      </c>
      <c r="AP40" s="346">
        <v>13</v>
      </c>
      <c r="AQ40" s="346">
        <v>13</v>
      </c>
      <c r="AR40" s="346">
        <v>14</v>
      </c>
      <c r="AS40" s="346">
        <v>13</v>
      </c>
      <c r="AT40" s="346" t="s">
        <v>430</v>
      </c>
      <c r="AU40" s="346">
        <v>12</v>
      </c>
      <c r="AV40" s="346">
        <v>13</v>
      </c>
      <c r="AW40" s="346">
        <v>13</v>
      </c>
      <c r="AX40" s="346">
        <v>13</v>
      </c>
      <c r="AY40" s="346">
        <v>10</v>
      </c>
      <c r="AZ40" s="374"/>
      <c r="BA40" s="375">
        <v>5.0581612527393798</v>
      </c>
      <c r="BB40" s="375">
        <v>0.39791410802673399</v>
      </c>
      <c r="BC40" s="375">
        <v>0.19164237317003199</v>
      </c>
      <c r="BD40" s="375">
        <v>0.26165089854600898</v>
      </c>
      <c r="BE40" s="374"/>
      <c r="BF40" s="348" t="s">
        <v>430</v>
      </c>
      <c r="BG40" s="348" t="s">
        <v>430</v>
      </c>
      <c r="BH40" s="348" t="s">
        <v>430</v>
      </c>
      <c r="BI40" s="374"/>
      <c r="BJ40" s="348">
        <v>-0.59725450000000102</v>
      </c>
      <c r="BK40" s="374"/>
      <c r="BL40" s="348">
        <v>44.8491</v>
      </c>
      <c r="BM40" s="348">
        <v>15.650600000000001</v>
      </c>
      <c r="BN40" s="348">
        <v>5.9641700000000002</v>
      </c>
      <c r="BO40" s="348">
        <v>33.53613</v>
      </c>
      <c r="BP40" s="373"/>
      <c r="BQ40" s="348">
        <v>1.88</v>
      </c>
      <c r="BR40" s="348">
        <v>29.11</v>
      </c>
      <c r="BS40" s="348">
        <v>0.78</v>
      </c>
      <c r="BT40" s="348" t="s">
        <v>430</v>
      </c>
      <c r="BU40" s="348" t="s">
        <v>430</v>
      </c>
      <c r="BV40" s="348">
        <v>1.78</v>
      </c>
      <c r="BW40" s="373"/>
      <c r="BX40" s="372" t="s">
        <v>9505</v>
      </c>
      <c r="BY40" s="372" t="s">
        <v>9506</v>
      </c>
      <c r="BZ40" s="372" t="s">
        <v>9507</v>
      </c>
      <c r="CA40" s="372" t="s">
        <v>9508</v>
      </c>
      <c r="CB40" s="372" t="s">
        <v>9509</v>
      </c>
      <c r="CC40" s="373"/>
      <c r="CD40" s="354" t="s">
        <v>4624</v>
      </c>
    </row>
    <row r="41" spans="1:82" s="428" customFormat="1" x14ac:dyDescent="0.25">
      <c r="A41" s="345" t="s">
        <v>9534</v>
      </c>
      <c r="B41" s="373"/>
      <c r="C41" s="719">
        <v>43994</v>
      </c>
      <c r="D41" s="373"/>
      <c r="E41" s="346">
        <v>3960.11</v>
      </c>
      <c r="F41" s="373"/>
      <c r="G41" s="347">
        <v>13.744</v>
      </c>
      <c r="H41" s="373"/>
      <c r="I41" s="651">
        <v>0.2</v>
      </c>
      <c r="J41" s="651">
        <v>5.54</v>
      </c>
      <c r="K41" s="651">
        <v>0.18</v>
      </c>
      <c r="L41" s="651">
        <v>0.2</v>
      </c>
      <c r="M41" s="374"/>
      <c r="N41" s="348">
        <v>-26.537700000000001</v>
      </c>
      <c r="O41" s="348">
        <v>2.6566999999999998</v>
      </c>
      <c r="P41" s="348">
        <v>6.0773000000000001</v>
      </c>
      <c r="Q41" s="348">
        <v>3.2288000000000001</v>
      </c>
      <c r="R41" s="348">
        <v>6.5571999999999999</v>
      </c>
      <c r="S41" s="348">
        <v>5.0575000000000001</v>
      </c>
      <c r="T41" s="348">
        <v>5.6254</v>
      </c>
      <c r="U41" s="348">
        <v>5.8589000000000002</v>
      </c>
      <c r="V41" s="350">
        <v>5.6824000000000003</v>
      </c>
      <c r="W41" s="348">
        <v>6.1786000000000003</v>
      </c>
      <c r="X41" s="348">
        <v>6.6691000000000003</v>
      </c>
      <c r="Y41" s="348">
        <v>5.8247999999999998</v>
      </c>
      <c r="Z41" s="348" t="s">
        <v>430</v>
      </c>
      <c r="AA41" s="348">
        <v>4.8021000000000003</v>
      </c>
      <c r="AB41" s="348">
        <v>5.6101000000000001</v>
      </c>
      <c r="AC41" s="348">
        <v>5.8606999999999996</v>
      </c>
      <c r="AD41" s="348">
        <v>5.6288999999999998</v>
      </c>
      <c r="AE41" s="348">
        <v>10.289099999999999</v>
      </c>
      <c r="AF41" s="348">
        <v>5.4103000000000003</v>
      </c>
      <c r="AG41" s="374"/>
      <c r="AH41" s="346">
        <v>15</v>
      </c>
      <c r="AI41" s="346">
        <v>15</v>
      </c>
      <c r="AJ41" s="346">
        <v>15</v>
      </c>
      <c r="AK41" s="346">
        <v>15</v>
      </c>
      <c r="AL41" s="346">
        <v>15</v>
      </c>
      <c r="AM41" s="346">
        <v>15</v>
      </c>
      <c r="AN41" s="346">
        <v>14</v>
      </c>
      <c r="AO41" s="346">
        <v>14</v>
      </c>
      <c r="AP41" s="346">
        <v>14</v>
      </c>
      <c r="AQ41" s="346">
        <v>15</v>
      </c>
      <c r="AR41" s="346">
        <v>15</v>
      </c>
      <c r="AS41" s="346">
        <v>14</v>
      </c>
      <c r="AT41" s="346" t="s">
        <v>430</v>
      </c>
      <c r="AU41" s="346">
        <v>15</v>
      </c>
      <c r="AV41" s="346">
        <v>14</v>
      </c>
      <c r="AW41" s="346">
        <v>14</v>
      </c>
      <c r="AX41" s="346">
        <v>14</v>
      </c>
      <c r="AY41" s="346">
        <v>15</v>
      </c>
      <c r="AZ41" s="374"/>
      <c r="BA41" s="375">
        <v>4.8443971671851198</v>
      </c>
      <c r="BB41" s="375">
        <v>0.44662982137290302</v>
      </c>
      <c r="BC41" s="375">
        <v>0.19721663875818901</v>
      </c>
      <c r="BD41" s="375">
        <v>0.161045634732527</v>
      </c>
      <c r="BE41" s="374"/>
      <c r="BF41" s="348" t="s">
        <v>430</v>
      </c>
      <c r="BG41" s="348" t="s">
        <v>430</v>
      </c>
      <c r="BH41" s="348" t="s">
        <v>430</v>
      </c>
      <c r="BI41" s="374"/>
      <c r="BJ41" s="348">
        <v>-0.70687385000001601</v>
      </c>
      <c r="BK41" s="374"/>
      <c r="BL41" s="348">
        <v>39.198599999999999</v>
      </c>
      <c r="BM41" s="348">
        <v>32.9467</v>
      </c>
      <c r="BN41" s="348">
        <v>7.4069399999999996</v>
      </c>
      <c r="BO41" s="348">
        <v>20.447759999999999</v>
      </c>
      <c r="BP41" s="373"/>
      <c r="BQ41" s="348" t="s">
        <v>430</v>
      </c>
      <c r="BR41" s="348">
        <v>13.24</v>
      </c>
      <c r="BS41" s="348" t="s">
        <v>430</v>
      </c>
      <c r="BT41" s="348" t="s">
        <v>430</v>
      </c>
      <c r="BU41" s="348" t="s">
        <v>430</v>
      </c>
      <c r="BV41" s="348">
        <v>7.2</v>
      </c>
      <c r="BW41" s="373"/>
      <c r="BX41" s="372" t="s">
        <v>9511</v>
      </c>
      <c r="BY41" s="372" t="s">
        <v>9512</v>
      </c>
      <c r="BZ41" s="372" t="s">
        <v>1369</v>
      </c>
      <c r="CA41" s="372" t="s">
        <v>9513</v>
      </c>
      <c r="CB41" s="372" t="s">
        <v>9514</v>
      </c>
      <c r="CC41" s="373"/>
      <c r="CD41" s="354" t="s">
        <v>4624</v>
      </c>
    </row>
    <row r="42" spans="1:82" s="428" customFormat="1" x14ac:dyDescent="0.25">
      <c r="A42" s="345" t="s">
        <v>9535</v>
      </c>
      <c r="B42" s="373"/>
      <c r="C42" s="719">
        <v>41820</v>
      </c>
      <c r="D42" s="373"/>
      <c r="E42" s="346">
        <v>2737.73</v>
      </c>
      <c r="F42" s="373"/>
      <c r="G42" s="347">
        <v>20.073499999999999</v>
      </c>
      <c r="H42" s="373"/>
      <c r="I42" s="651" t="s">
        <v>430</v>
      </c>
      <c r="J42" s="651" t="s">
        <v>430</v>
      </c>
      <c r="K42" s="651" t="s">
        <v>430</v>
      </c>
      <c r="L42" s="651" t="s">
        <v>430</v>
      </c>
      <c r="M42" s="374"/>
      <c r="N42" s="348">
        <v>-8.7257999999999996</v>
      </c>
      <c r="O42" s="348">
        <v>5.8232999999999997</v>
      </c>
      <c r="P42" s="348">
        <v>8.3255999999999997</v>
      </c>
      <c r="Q42" s="348">
        <v>5.3490000000000002</v>
      </c>
      <c r="R42" s="348">
        <v>7.6006</v>
      </c>
      <c r="S42" s="348">
        <v>5.6123000000000003</v>
      </c>
      <c r="T42" s="348">
        <v>5.9489999999999998</v>
      </c>
      <c r="U42" s="348">
        <v>6.0862999999999996</v>
      </c>
      <c r="V42" s="350">
        <v>5.9326999999999996</v>
      </c>
      <c r="W42" s="348">
        <v>6.2827999999999999</v>
      </c>
      <c r="X42" s="348">
        <v>6.6980000000000004</v>
      </c>
      <c r="Y42" s="348">
        <v>5.7987000000000002</v>
      </c>
      <c r="Z42" s="348">
        <v>5.7125000000000004</v>
      </c>
      <c r="AA42" s="348">
        <v>5.3003999999999998</v>
      </c>
      <c r="AB42" s="348">
        <v>5.9493</v>
      </c>
      <c r="AC42" s="348">
        <v>6.1010999999999997</v>
      </c>
      <c r="AD42" s="348">
        <v>5.8785999999999996</v>
      </c>
      <c r="AE42" s="348">
        <v>12.346299999999999</v>
      </c>
      <c r="AF42" s="348">
        <v>5.9828999999999999</v>
      </c>
      <c r="AG42" s="374"/>
      <c r="AH42" s="346">
        <v>1</v>
      </c>
      <c r="AI42" s="346">
        <v>10</v>
      </c>
      <c r="AJ42" s="346">
        <v>1</v>
      </c>
      <c r="AK42" s="346">
        <v>4</v>
      </c>
      <c r="AL42" s="346">
        <v>8</v>
      </c>
      <c r="AM42" s="346">
        <v>11</v>
      </c>
      <c r="AN42" s="346">
        <v>3</v>
      </c>
      <c r="AO42" s="346">
        <v>5</v>
      </c>
      <c r="AP42" s="346">
        <v>6</v>
      </c>
      <c r="AQ42" s="346">
        <v>12</v>
      </c>
      <c r="AR42" s="346">
        <v>12</v>
      </c>
      <c r="AS42" s="346">
        <v>15</v>
      </c>
      <c r="AT42" s="346">
        <v>8</v>
      </c>
      <c r="AU42" s="346">
        <v>13</v>
      </c>
      <c r="AV42" s="346">
        <v>3</v>
      </c>
      <c r="AW42" s="346">
        <v>5</v>
      </c>
      <c r="AX42" s="346">
        <v>5</v>
      </c>
      <c r="AY42" s="346">
        <v>1</v>
      </c>
      <c r="AZ42" s="374"/>
      <c r="BA42" s="375">
        <v>4.99728391822637</v>
      </c>
      <c r="BB42" s="375">
        <v>0.43938697436253499</v>
      </c>
      <c r="BC42" s="375">
        <v>0.194164296663138</v>
      </c>
      <c r="BD42" s="375">
        <v>0.18882573659891699</v>
      </c>
      <c r="BE42" s="374"/>
      <c r="BF42" s="348" t="s">
        <v>430</v>
      </c>
      <c r="BG42" s="348" t="s">
        <v>430</v>
      </c>
      <c r="BH42" s="348" t="s">
        <v>430</v>
      </c>
      <c r="BI42" s="374"/>
      <c r="BJ42" s="348">
        <v>-0.69015710000000496</v>
      </c>
      <c r="BK42" s="374"/>
      <c r="BL42" s="348">
        <v>37.964300000000001</v>
      </c>
      <c r="BM42" s="348">
        <v>21.260100000000001</v>
      </c>
      <c r="BN42" s="348">
        <v>12.709300000000001</v>
      </c>
      <c r="BO42" s="348">
        <v>28.066299999999998</v>
      </c>
      <c r="BP42" s="373"/>
      <c r="BQ42" s="348">
        <v>1.8</v>
      </c>
      <c r="BR42" s="348">
        <v>24.94</v>
      </c>
      <c r="BS42" s="348" t="s">
        <v>430</v>
      </c>
      <c r="BT42" s="348" t="s">
        <v>430</v>
      </c>
      <c r="BU42" s="348" t="s">
        <v>430</v>
      </c>
      <c r="BV42" s="348">
        <v>1.32</v>
      </c>
      <c r="BW42" s="373"/>
      <c r="BX42" s="372" t="s">
        <v>9516</v>
      </c>
      <c r="BY42" s="372" t="s">
        <v>9517</v>
      </c>
      <c r="BZ42" s="372" t="s">
        <v>9518</v>
      </c>
      <c r="CA42" s="372" t="s">
        <v>9519</v>
      </c>
      <c r="CB42" s="372" t="s">
        <v>9520</v>
      </c>
      <c r="CC42" s="373"/>
      <c r="CD42" s="354" t="s">
        <v>2409</v>
      </c>
    </row>
    <row r="43" spans="1:82" x14ac:dyDescent="0.25">
      <c r="A43" s="36" t="s">
        <v>93</v>
      </c>
      <c r="B43" s="43"/>
      <c r="C43" s="720"/>
      <c r="D43" s="43"/>
      <c r="E43" s="51"/>
      <c r="F43" s="43"/>
      <c r="G43" s="55"/>
      <c r="H43" s="43"/>
      <c r="I43" s="92"/>
      <c r="J43" s="92"/>
      <c r="K43" s="92"/>
      <c r="L43" s="92"/>
      <c r="M43" s="66"/>
      <c r="N43" s="59">
        <v>-16.2836</v>
      </c>
      <c r="O43" s="59">
        <v>5.7469000000000001</v>
      </c>
      <c r="P43" s="59">
        <v>6.9894999999999996</v>
      </c>
      <c r="Q43" s="59">
        <v>4.9753999999999996</v>
      </c>
      <c r="R43" s="59">
        <v>7.5518999999999998</v>
      </c>
      <c r="S43" s="59">
        <v>5.6417999999999999</v>
      </c>
      <c r="T43" s="59">
        <v>5.8426</v>
      </c>
      <c r="U43" s="59">
        <v>6.0201000000000002</v>
      </c>
      <c r="V43" s="70">
        <v>5.8685999999999998</v>
      </c>
      <c r="W43" s="59">
        <v>6.3792999999999997</v>
      </c>
      <c r="X43" s="59">
        <v>6.8041</v>
      </c>
      <c r="Y43" s="59">
        <v>5.9682000000000004</v>
      </c>
      <c r="Z43" s="59">
        <v>5.742</v>
      </c>
      <c r="AA43" s="59">
        <v>5.38</v>
      </c>
      <c r="AB43" s="59">
        <v>5.8185000000000002</v>
      </c>
      <c r="AC43" s="59">
        <v>6.0391000000000004</v>
      </c>
      <c r="AD43" s="59">
        <v>5.8192000000000004</v>
      </c>
      <c r="AE43" s="59">
        <v>11.735099999999999</v>
      </c>
      <c r="AF43" s="59">
        <v>6.3030999999999997</v>
      </c>
      <c r="AG43" s="66"/>
      <c r="AH43" s="51">
        <v>15</v>
      </c>
      <c r="AI43" s="51">
        <v>15</v>
      </c>
      <c r="AJ43" s="51">
        <v>15</v>
      </c>
      <c r="AK43" s="51">
        <v>15</v>
      </c>
      <c r="AL43" s="51">
        <v>15</v>
      </c>
      <c r="AM43" s="51">
        <v>15</v>
      </c>
      <c r="AN43" s="51">
        <v>15</v>
      </c>
      <c r="AO43" s="51">
        <v>15</v>
      </c>
      <c r="AP43" s="51">
        <v>15</v>
      </c>
      <c r="AQ43" s="51">
        <v>15</v>
      </c>
      <c r="AR43" s="51">
        <v>15</v>
      </c>
      <c r="AS43" s="51">
        <v>15</v>
      </c>
      <c r="AT43" s="51">
        <v>12</v>
      </c>
      <c r="AU43" s="51">
        <v>15</v>
      </c>
      <c r="AV43" s="51">
        <v>15</v>
      </c>
      <c r="AW43" s="51">
        <v>15</v>
      </c>
      <c r="AX43" s="51">
        <v>15</v>
      </c>
      <c r="AY43" s="51">
        <v>15</v>
      </c>
      <c r="AZ43" s="332"/>
      <c r="BA43" s="286"/>
      <c r="BB43" s="286"/>
      <c r="BC43" s="286"/>
      <c r="BD43" s="286"/>
      <c r="BE43" s="332"/>
      <c r="BF43" s="59"/>
      <c r="BG43" s="59"/>
      <c r="BH43" s="59"/>
      <c r="BI43" s="66"/>
      <c r="BJ43" s="59"/>
      <c r="BK43" s="66"/>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-8.7257999999999996</v>
      </c>
      <c r="O44" s="60">
        <v>7.4386000000000001</v>
      </c>
      <c r="P44" s="60">
        <v>8.3255999999999997</v>
      </c>
      <c r="Q44" s="60">
        <v>5.6417999999999999</v>
      </c>
      <c r="R44" s="60">
        <v>8.1456999999999997</v>
      </c>
      <c r="S44" s="60">
        <v>5.9122000000000003</v>
      </c>
      <c r="T44" s="60">
        <v>6.0014000000000003</v>
      </c>
      <c r="U44" s="60">
        <v>6.1458000000000004</v>
      </c>
      <c r="V44" s="71">
        <v>5.9976000000000003</v>
      </c>
      <c r="W44" s="60">
        <v>6.5246000000000004</v>
      </c>
      <c r="X44" s="60">
        <v>6.9824999999999999</v>
      </c>
      <c r="Y44" s="60">
        <v>6.1916000000000002</v>
      </c>
      <c r="Z44" s="60">
        <v>5.8958000000000004</v>
      </c>
      <c r="AA44" s="60">
        <v>5.6364000000000001</v>
      </c>
      <c r="AB44" s="60">
        <v>5.9749999999999996</v>
      </c>
      <c r="AC44" s="60">
        <v>6.16</v>
      </c>
      <c r="AD44" s="60">
        <v>5.9653999999999998</v>
      </c>
      <c r="AE44" s="60">
        <v>12.346299999999999</v>
      </c>
      <c r="AF44" s="60">
        <v>6.8643999999999998</v>
      </c>
      <c r="AG44" s="67"/>
      <c r="AH44" s="52"/>
      <c r="AI44" s="52"/>
      <c r="AJ44" s="52"/>
      <c r="AK44" s="52"/>
      <c r="AL44" s="52"/>
      <c r="AM44" s="52"/>
      <c r="AN44" s="52"/>
      <c r="AO44" s="52"/>
      <c r="AP44" s="52"/>
      <c r="AQ44" s="52"/>
      <c r="AR44" s="52"/>
      <c r="AS44" s="52"/>
      <c r="AT44" s="52"/>
      <c r="AU44" s="52"/>
      <c r="AV44" s="52"/>
      <c r="AW44" s="52"/>
      <c r="AX44" s="52"/>
      <c r="AY44" s="52"/>
      <c r="AZ44" s="341"/>
      <c r="BA44" s="288"/>
      <c r="BB44" s="288"/>
      <c r="BC44" s="288"/>
      <c r="BD44" s="288"/>
      <c r="BE44" s="341"/>
      <c r="BF44" s="60"/>
      <c r="BG44" s="60"/>
      <c r="BH44" s="60"/>
      <c r="BI44" s="67"/>
      <c r="BJ44" s="60"/>
      <c r="BK44" s="67"/>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-26.537700000000001</v>
      </c>
      <c r="O45" s="60">
        <v>2.6566999999999998</v>
      </c>
      <c r="P45" s="60">
        <v>6.0773000000000001</v>
      </c>
      <c r="Q45" s="60">
        <v>3.2288000000000001</v>
      </c>
      <c r="R45" s="60">
        <v>6.5571999999999999</v>
      </c>
      <c r="S45" s="60">
        <v>5.0575000000000001</v>
      </c>
      <c r="T45" s="60">
        <v>5.5728999999999997</v>
      </c>
      <c r="U45" s="60">
        <v>5.7401</v>
      </c>
      <c r="V45" s="71">
        <v>5.5993000000000004</v>
      </c>
      <c r="W45" s="60">
        <v>6.1786000000000003</v>
      </c>
      <c r="X45" s="60">
        <v>6.6691000000000003</v>
      </c>
      <c r="Y45" s="60">
        <v>5.7987000000000002</v>
      </c>
      <c r="Z45" s="60">
        <v>5.6055999999999999</v>
      </c>
      <c r="AA45" s="60">
        <v>4.8021000000000003</v>
      </c>
      <c r="AB45" s="60">
        <v>5.5217999999999998</v>
      </c>
      <c r="AC45" s="60">
        <v>5.7723000000000004</v>
      </c>
      <c r="AD45" s="60">
        <v>5.5720999999999998</v>
      </c>
      <c r="AE45" s="60">
        <v>10.289099999999999</v>
      </c>
      <c r="AF45" s="60">
        <v>5.4103000000000003</v>
      </c>
      <c r="AG45" s="67"/>
      <c r="AH45" s="52"/>
      <c r="AI45" s="52"/>
      <c r="AJ45" s="52"/>
      <c r="AK45" s="52"/>
      <c r="AL45" s="52"/>
      <c r="AM45" s="52"/>
      <c r="AN45" s="52"/>
      <c r="AO45" s="52"/>
      <c r="AP45" s="52"/>
      <c r="AQ45" s="52"/>
      <c r="AR45" s="52"/>
      <c r="AS45" s="52"/>
      <c r="AT45" s="52"/>
      <c r="AU45" s="52"/>
      <c r="AV45" s="52"/>
      <c r="AW45" s="52"/>
      <c r="AX45" s="52"/>
      <c r="AY45" s="52"/>
      <c r="AZ45" s="341"/>
      <c r="BA45" s="288"/>
      <c r="BB45" s="288"/>
      <c r="BC45" s="288"/>
      <c r="BD45" s="288"/>
      <c r="BE45" s="341"/>
      <c r="BF45" s="60"/>
      <c r="BG45" s="60"/>
      <c r="BH45" s="60"/>
      <c r="BI45" s="67"/>
      <c r="BJ45" s="60"/>
      <c r="BK45" s="67"/>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-15.756</v>
      </c>
      <c r="O46" s="61">
        <v>5.9527999999999999</v>
      </c>
      <c r="P46" s="61">
        <v>6.9663000000000004</v>
      </c>
      <c r="Q46" s="61">
        <v>5.1071999999999997</v>
      </c>
      <c r="R46" s="61">
        <v>7.6006</v>
      </c>
      <c r="S46" s="61">
        <v>5.6923000000000004</v>
      </c>
      <c r="T46" s="61">
        <v>5.8688000000000002</v>
      </c>
      <c r="U46" s="61">
        <v>6.0557999999999996</v>
      </c>
      <c r="V46" s="72">
        <v>5.9048999999999996</v>
      </c>
      <c r="W46" s="61">
        <v>6.4013</v>
      </c>
      <c r="X46" s="61">
        <v>6.7988</v>
      </c>
      <c r="Y46" s="61">
        <v>5.9474</v>
      </c>
      <c r="Z46" s="61">
        <v>5.7413999999999996</v>
      </c>
      <c r="AA46" s="61">
        <v>5.4012000000000002</v>
      </c>
      <c r="AB46" s="61">
        <v>5.8578999999999999</v>
      </c>
      <c r="AC46" s="61">
        <v>6.0749000000000004</v>
      </c>
      <c r="AD46" s="61">
        <v>5.8544</v>
      </c>
      <c r="AE46" s="61">
        <v>11.756600000000001</v>
      </c>
      <c r="AF46" s="61">
        <v>6.4977999999999998</v>
      </c>
      <c r="AG46" s="68"/>
      <c r="AH46" s="53"/>
      <c r="AI46" s="53"/>
      <c r="AJ46" s="53"/>
      <c r="AK46" s="53"/>
      <c r="AL46" s="53"/>
      <c r="AM46" s="53"/>
      <c r="AN46" s="53"/>
      <c r="AO46" s="53"/>
      <c r="AP46" s="53"/>
      <c r="AQ46" s="53"/>
      <c r="AR46" s="53"/>
      <c r="AS46" s="53"/>
      <c r="AT46" s="53"/>
      <c r="AU46" s="53"/>
      <c r="AV46" s="53"/>
      <c r="AW46" s="53"/>
      <c r="AX46" s="53"/>
      <c r="AY46" s="53"/>
      <c r="AZ46" s="615"/>
      <c r="BA46" s="291"/>
      <c r="BB46" s="291"/>
      <c r="BC46" s="291"/>
      <c r="BD46" s="291"/>
      <c r="BE46" s="615"/>
      <c r="BF46" s="61"/>
      <c r="BG46" s="61"/>
      <c r="BH46" s="61"/>
      <c r="BI46" s="68"/>
      <c r="BJ46" s="61"/>
      <c r="BK46" s="68"/>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336</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18"/>
      <c r="BA47" s="293"/>
      <c r="BB47" s="293"/>
      <c r="BC47" s="293"/>
      <c r="BD47" s="293"/>
      <c r="BE47" s="618"/>
      <c r="BF47" s="62"/>
      <c r="BG47" s="62"/>
      <c r="BH47" s="62"/>
      <c r="BI47" s="69"/>
      <c r="BJ47" s="62"/>
      <c r="BK47" s="69"/>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9536</v>
      </c>
      <c r="B48" s="402"/>
      <c r="C48" s="724">
        <v>45649</v>
      </c>
      <c r="D48" s="402"/>
      <c r="E48" s="403">
        <v>2860.13</v>
      </c>
      <c r="F48" s="402"/>
      <c r="G48" s="404">
        <v>11.113200000000001</v>
      </c>
      <c r="H48" s="402"/>
      <c r="I48" s="650">
        <v>0.33</v>
      </c>
      <c r="J48" s="650">
        <v>7.05</v>
      </c>
      <c r="K48" s="650">
        <v>0.3</v>
      </c>
      <c r="L48" s="650">
        <v>0.33</v>
      </c>
      <c r="M48" s="406"/>
      <c r="N48" s="405">
        <v>-22.976199999999999</v>
      </c>
      <c r="O48" s="405">
        <v>5.6535000000000002</v>
      </c>
      <c r="P48" s="405">
        <v>6.6711</v>
      </c>
      <c r="Q48" s="405">
        <v>6.2317</v>
      </c>
      <c r="R48" s="405">
        <v>7.8684000000000003</v>
      </c>
      <c r="S48" s="405">
        <v>6.3879999999999999</v>
      </c>
      <c r="T48" s="405">
        <v>6.8220999999999998</v>
      </c>
      <c r="U48" s="405">
        <v>7.0720000000000001</v>
      </c>
      <c r="V48" s="407">
        <v>6.9729000000000001</v>
      </c>
      <c r="W48" s="405" t="s">
        <v>430</v>
      </c>
      <c r="X48" s="405" t="s">
        <v>430</v>
      </c>
      <c r="Y48" s="405" t="s">
        <v>430</v>
      </c>
      <c r="Z48" s="405" t="s">
        <v>430</v>
      </c>
      <c r="AA48" s="405">
        <v>6.1176000000000004</v>
      </c>
      <c r="AB48" s="405">
        <v>6.8044000000000002</v>
      </c>
      <c r="AC48" s="405">
        <v>7.0974000000000004</v>
      </c>
      <c r="AD48" s="405">
        <v>6.8929999999999998</v>
      </c>
      <c r="AE48" s="405">
        <v>11.693</v>
      </c>
      <c r="AF48" s="405">
        <v>7.2831999999999999</v>
      </c>
      <c r="AG48" s="406"/>
      <c r="AH48" s="403">
        <v>17</v>
      </c>
      <c r="AI48" s="403">
        <v>16</v>
      </c>
      <c r="AJ48" s="403">
        <v>13</v>
      </c>
      <c r="AK48" s="403">
        <v>5</v>
      </c>
      <c r="AL48" s="403">
        <v>10</v>
      </c>
      <c r="AM48" s="403">
        <v>6</v>
      </c>
      <c r="AN48" s="403">
        <v>6</v>
      </c>
      <c r="AO48" s="403">
        <v>3</v>
      </c>
      <c r="AP48" s="403">
        <v>2</v>
      </c>
      <c r="AQ48" s="403" t="s">
        <v>430</v>
      </c>
      <c r="AR48" s="403" t="s">
        <v>430</v>
      </c>
      <c r="AS48" s="403" t="s">
        <v>430</v>
      </c>
      <c r="AT48" s="403" t="s">
        <v>430</v>
      </c>
      <c r="AU48" s="403">
        <v>9</v>
      </c>
      <c r="AV48" s="403">
        <v>6</v>
      </c>
      <c r="AW48" s="403">
        <v>3</v>
      </c>
      <c r="AX48" s="403">
        <v>2</v>
      </c>
      <c r="AY48" s="403">
        <v>9</v>
      </c>
      <c r="AZ48" s="406"/>
      <c r="BA48" s="410">
        <v>5.0127931640129804</v>
      </c>
      <c r="BB48" s="410">
        <v>0.53439511394893102</v>
      </c>
      <c r="BC48" s="410">
        <v>0.30546676982655702</v>
      </c>
      <c r="BD48" s="410">
        <v>0.66596298654883201</v>
      </c>
      <c r="BE48" s="406"/>
      <c r="BF48" s="405" t="s">
        <v>430</v>
      </c>
      <c r="BG48" s="405" t="s">
        <v>430</v>
      </c>
      <c r="BH48" s="405" t="s">
        <v>430</v>
      </c>
      <c r="BI48" s="406"/>
      <c r="BJ48" s="405">
        <v>-0.592307389999982</v>
      </c>
      <c r="BK48" s="406"/>
      <c r="BL48" s="405">
        <v>47.445399999999999</v>
      </c>
      <c r="BM48" s="405">
        <v>15.1699</v>
      </c>
      <c r="BN48" s="405">
        <v>6.0117900000000004</v>
      </c>
      <c r="BO48" s="405">
        <v>31.372910000000001</v>
      </c>
      <c r="BP48" s="402"/>
      <c r="BQ48" s="405">
        <v>2.77</v>
      </c>
      <c r="BR48" s="405">
        <v>15.21</v>
      </c>
      <c r="BS48" s="405" t="s">
        <v>430</v>
      </c>
      <c r="BT48" s="405" t="s">
        <v>430</v>
      </c>
      <c r="BU48" s="405">
        <v>8.19</v>
      </c>
      <c r="BV48" s="405">
        <v>74.430000000000007</v>
      </c>
      <c r="BW48" s="402"/>
      <c r="BX48" s="401" t="s">
        <v>9537</v>
      </c>
      <c r="BY48" s="401" t="s">
        <v>9538</v>
      </c>
      <c r="BZ48" s="401" t="s">
        <v>9539</v>
      </c>
      <c r="CA48" s="401" t="s">
        <v>9540</v>
      </c>
      <c r="CB48" s="401" t="s">
        <v>9541</v>
      </c>
      <c r="CC48" s="402"/>
      <c r="CD48" s="411" t="s">
        <v>4624</v>
      </c>
    </row>
    <row r="49" spans="1:82" s="428" customFormat="1" x14ac:dyDescent="0.25">
      <c r="A49" s="345" t="s">
        <v>9542</v>
      </c>
      <c r="B49" s="373"/>
      <c r="C49" s="719">
        <v>45232</v>
      </c>
      <c r="D49" s="373"/>
      <c r="E49" s="346">
        <v>2617.85</v>
      </c>
      <c r="F49" s="373"/>
      <c r="G49" s="347">
        <v>11.976000000000001</v>
      </c>
      <c r="H49" s="373"/>
      <c r="I49" s="651">
        <v>0.25309999999999999</v>
      </c>
      <c r="J49" s="651">
        <v>6.91</v>
      </c>
      <c r="K49" s="651">
        <v>0.23300000000000001</v>
      </c>
      <c r="L49" s="651">
        <v>0.2505</v>
      </c>
      <c r="M49" s="374"/>
      <c r="N49" s="348">
        <v>-21.930700000000002</v>
      </c>
      <c r="O49" s="348">
        <v>6.8334000000000001</v>
      </c>
      <c r="P49" s="348">
        <v>5.7099000000000002</v>
      </c>
      <c r="Q49" s="348">
        <v>4.9947999999999997</v>
      </c>
      <c r="R49" s="348">
        <v>7.5037000000000003</v>
      </c>
      <c r="S49" s="348">
        <v>6.1599000000000004</v>
      </c>
      <c r="T49" s="348">
        <v>6.4221000000000004</v>
      </c>
      <c r="U49" s="348">
        <v>6.4946000000000002</v>
      </c>
      <c r="V49" s="350">
        <v>6.3220000000000001</v>
      </c>
      <c r="W49" s="348">
        <v>6.7283999999999997</v>
      </c>
      <c r="X49" s="348" t="s">
        <v>430</v>
      </c>
      <c r="Y49" s="348" t="s">
        <v>430</v>
      </c>
      <c r="Z49" s="348" t="s">
        <v>430</v>
      </c>
      <c r="AA49" s="348">
        <v>6.0430999999999999</v>
      </c>
      <c r="AB49" s="348">
        <v>6.3585000000000003</v>
      </c>
      <c r="AC49" s="348">
        <v>6.5126999999999997</v>
      </c>
      <c r="AD49" s="348">
        <v>6.3029999999999999</v>
      </c>
      <c r="AE49" s="348">
        <v>11.248900000000001</v>
      </c>
      <c r="AF49" s="348">
        <v>7.0583</v>
      </c>
      <c r="AG49" s="374"/>
      <c r="AH49" s="346">
        <v>13</v>
      </c>
      <c r="AI49" s="346">
        <v>9</v>
      </c>
      <c r="AJ49" s="346">
        <v>19</v>
      </c>
      <c r="AK49" s="346">
        <v>15</v>
      </c>
      <c r="AL49" s="346">
        <v>15</v>
      </c>
      <c r="AM49" s="346">
        <v>11</v>
      </c>
      <c r="AN49" s="346">
        <v>11</v>
      </c>
      <c r="AO49" s="346">
        <v>11</v>
      </c>
      <c r="AP49" s="346">
        <v>11</v>
      </c>
      <c r="AQ49" s="346">
        <v>8</v>
      </c>
      <c r="AR49" s="346" t="s">
        <v>430</v>
      </c>
      <c r="AS49" s="346" t="s">
        <v>430</v>
      </c>
      <c r="AT49" s="346" t="s">
        <v>430</v>
      </c>
      <c r="AU49" s="346">
        <v>10</v>
      </c>
      <c r="AV49" s="346">
        <v>10</v>
      </c>
      <c r="AW49" s="346">
        <v>10</v>
      </c>
      <c r="AX49" s="346">
        <v>10</v>
      </c>
      <c r="AY49" s="346">
        <v>18</v>
      </c>
      <c r="AZ49" s="374"/>
      <c r="BA49" s="375">
        <v>4.8273610682757004</v>
      </c>
      <c r="BB49" s="375">
        <v>0.39137331355420601</v>
      </c>
      <c r="BC49" s="375">
        <v>0.258210745973392</v>
      </c>
      <c r="BD49" s="375">
        <v>0.59537958893990095</v>
      </c>
      <c r="BE49" s="374"/>
      <c r="BF49" s="348" t="s">
        <v>430</v>
      </c>
      <c r="BG49" s="348" t="s">
        <v>430</v>
      </c>
      <c r="BH49" s="348" t="s">
        <v>430</v>
      </c>
      <c r="BI49" s="374"/>
      <c r="BJ49" s="348">
        <v>-0.57717941000001605</v>
      </c>
      <c r="BK49" s="374"/>
      <c r="BL49" s="348">
        <v>55.132100000000001</v>
      </c>
      <c r="BM49" s="348">
        <v>9.5547000000000004</v>
      </c>
      <c r="BN49" s="348">
        <v>2.41459</v>
      </c>
      <c r="BO49" s="348">
        <v>32.898609999999998</v>
      </c>
      <c r="BP49" s="373"/>
      <c r="BQ49" s="348">
        <v>0.38</v>
      </c>
      <c r="BR49" s="348">
        <v>30.69</v>
      </c>
      <c r="BS49" s="348" t="s">
        <v>430</v>
      </c>
      <c r="BT49" s="348" t="s">
        <v>430</v>
      </c>
      <c r="BU49" s="348" t="s">
        <v>430</v>
      </c>
      <c r="BV49" s="348">
        <v>1.82</v>
      </c>
      <c r="BW49" s="373"/>
      <c r="BX49" s="372" t="s">
        <v>9543</v>
      </c>
      <c r="BY49" s="372" t="s">
        <v>9544</v>
      </c>
      <c r="BZ49" s="372" t="s">
        <v>9545</v>
      </c>
      <c r="CA49" s="372" t="s">
        <v>3703</v>
      </c>
      <c r="CB49" s="372" t="s">
        <v>6572</v>
      </c>
      <c r="CC49" s="373"/>
      <c r="CD49" s="354" t="s">
        <v>2409</v>
      </c>
    </row>
    <row r="50" spans="1:82" s="428" customFormat="1" x14ac:dyDescent="0.25">
      <c r="A50" s="345" t="s">
        <v>9546</v>
      </c>
      <c r="B50" s="373"/>
      <c r="C50" s="719">
        <v>45544</v>
      </c>
      <c r="D50" s="373"/>
      <c r="E50" s="346">
        <v>1599.67</v>
      </c>
      <c r="F50" s="373"/>
      <c r="G50" s="347">
        <v>11.334</v>
      </c>
      <c r="H50" s="373"/>
      <c r="I50" s="651">
        <v>0.36</v>
      </c>
      <c r="J50" s="651">
        <v>6.76</v>
      </c>
      <c r="K50" s="651">
        <v>0.34</v>
      </c>
      <c r="L50" s="651">
        <v>0.36</v>
      </c>
      <c r="M50" s="374"/>
      <c r="N50" s="348">
        <v>-22.5289</v>
      </c>
      <c r="O50" s="348">
        <v>3.2218</v>
      </c>
      <c r="P50" s="348">
        <v>5.9875999999999996</v>
      </c>
      <c r="Q50" s="348">
        <v>5.0705</v>
      </c>
      <c r="R50" s="348">
        <v>7.6646000000000001</v>
      </c>
      <c r="S50" s="348">
        <v>6.6193999999999997</v>
      </c>
      <c r="T50" s="348">
        <v>6.9382000000000001</v>
      </c>
      <c r="U50" s="348">
        <v>7.0145999999999997</v>
      </c>
      <c r="V50" s="350">
        <v>6.9043999999999999</v>
      </c>
      <c r="W50" s="348" t="s">
        <v>430</v>
      </c>
      <c r="X50" s="348" t="s">
        <v>430</v>
      </c>
      <c r="Y50" s="348" t="s">
        <v>430</v>
      </c>
      <c r="Z50" s="348" t="s">
        <v>430</v>
      </c>
      <c r="AA50" s="348">
        <v>6.3826999999999998</v>
      </c>
      <c r="AB50" s="348">
        <v>6.8421000000000003</v>
      </c>
      <c r="AC50" s="348">
        <v>7.0254000000000003</v>
      </c>
      <c r="AD50" s="348">
        <v>6.8662000000000001</v>
      </c>
      <c r="AE50" s="348">
        <v>10.985099999999999</v>
      </c>
      <c r="AF50" s="348">
        <v>7.2502000000000004</v>
      </c>
      <c r="AG50" s="374"/>
      <c r="AH50" s="346">
        <v>15</v>
      </c>
      <c r="AI50" s="346">
        <v>22</v>
      </c>
      <c r="AJ50" s="346">
        <v>17</v>
      </c>
      <c r="AK50" s="346">
        <v>13</v>
      </c>
      <c r="AL50" s="346">
        <v>12</v>
      </c>
      <c r="AM50" s="346">
        <v>3</v>
      </c>
      <c r="AN50" s="346">
        <v>2</v>
      </c>
      <c r="AO50" s="346">
        <v>4</v>
      </c>
      <c r="AP50" s="346">
        <v>3</v>
      </c>
      <c r="AQ50" s="346" t="s">
        <v>430</v>
      </c>
      <c r="AR50" s="346" t="s">
        <v>430</v>
      </c>
      <c r="AS50" s="346" t="s">
        <v>430</v>
      </c>
      <c r="AT50" s="346" t="s">
        <v>430</v>
      </c>
      <c r="AU50" s="346">
        <v>3</v>
      </c>
      <c r="AV50" s="346">
        <v>4</v>
      </c>
      <c r="AW50" s="346">
        <v>4</v>
      </c>
      <c r="AX50" s="346">
        <v>3</v>
      </c>
      <c r="AY50" s="346">
        <v>21</v>
      </c>
      <c r="AZ50" s="374"/>
      <c r="BA50" s="375">
        <v>4.4295412061429102</v>
      </c>
      <c r="BB50" s="375">
        <v>0.39760406700829398</v>
      </c>
      <c r="BC50" s="375">
        <v>0.34258249182373701</v>
      </c>
      <c r="BD50" s="375">
        <v>0.86633717412267597</v>
      </c>
      <c r="BE50" s="374"/>
      <c r="BF50" s="348" t="s">
        <v>430</v>
      </c>
      <c r="BG50" s="348" t="s">
        <v>430</v>
      </c>
      <c r="BH50" s="348" t="s">
        <v>430</v>
      </c>
      <c r="BI50" s="374"/>
      <c r="BJ50" s="348">
        <v>-0.61017701000000102</v>
      </c>
      <c r="BK50" s="374"/>
      <c r="BL50" s="348">
        <v>42.706899999999997</v>
      </c>
      <c r="BM50" s="348">
        <v>22.925999999999998</v>
      </c>
      <c r="BN50" s="348">
        <v>5.0354000000000001</v>
      </c>
      <c r="BO50" s="348">
        <v>29.331700000000001</v>
      </c>
      <c r="BP50" s="373"/>
      <c r="BQ50" s="348">
        <v>7.64</v>
      </c>
      <c r="BR50" s="348">
        <v>19.29</v>
      </c>
      <c r="BS50" s="348" t="s">
        <v>430</v>
      </c>
      <c r="BT50" s="348" t="s">
        <v>430</v>
      </c>
      <c r="BU50" s="348" t="s">
        <v>430</v>
      </c>
      <c r="BV50" s="348">
        <v>2.4</v>
      </c>
      <c r="BW50" s="373"/>
      <c r="BX50" s="372" t="s">
        <v>9547</v>
      </c>
      <c r="BY50" s="372" t="s">
        <v>9548</v>
      </c>
      <c r="BZ50" s="372" t="s">
        <v>9549</v>
      </c>
      <c r="CA50" s="372" t="s">
        <v>9550</v>
      </c>
      <c r="CB50" s="372" t="s">
        <v>9551</v>
      </c>
      <c r="CC50" s="373"/>
      <c r="CD50" s="354" t="s">
        <v>4767</v>
      </c>
    </row>
    <row r="51" spans="1:82" s="428" customFormat="1" x14ac:dyDescent="0.25">
      <c r="A51" s="345" t="s">
        <v>9552</v>
      </c>
      <c r="B51" s="373"/>
      <c r="C51" s="719">
        <v>45615</v>
      </c>
      <c r="D51" s="373"/>
      <c r="E51" s="346">
        <v>1415.8</v>
      </c>
      <c r="F51" s="373"/>
      <c r="G51" s="347">
        <v>11.148099999999999</v>
      </c>
      <c r="H51" s="373"/>
      <c r="I51" s="651">
        <v>0.67</v>
      </c>
      <c r="J51" s="651">
        <v>7.67</v>
      </c>
      <c r="K51" s="651">
        <v>0.59</v>
      </c>
      <c r="L51" s="651">
        <v>0.64</v>
      </c>
      <c r="M51" s="374"/>
      <c r="N51" s="348">
        <v>-8.8378999999999994</v>
      </c>
      <c r="O51" s="348">
        <v>8.1943999999999999</v>
      </c>
      <c r="P51" s="348">
        <v>8.3389000000000006</v>
      </c>
      <c r="Q51" s="348">
        <v>6.3532000000000002</v>
      </c>
      <c r="R51" s="348">
        <v>8.7297999999999991</v>
      </c>
      <c r="S51" s="348">
        <v>6.4851999999999999</v>
      </c>
      <c r="T51" s="348">
        <v>6.8981000000000003</v>
      </c>
      <c r="U51" s="348">
        <v>7.1059000000000001</v>
      </c>
      <c r="V51" s="350">
        <v>6.8941999999999997</v>
      </c>
      <c r="W51" s="348" t="s">
        <v>430</v>
      </c>
      <c r="X51" s="348" t="s">
        <v>430</v>
      </c>
      <c r="Y51" s="348" t="s">
        <v>430</v>
      </c>
      <c r="Z51" s="348" t="s">
        <v>430</v>
      </c>
      <c r="AA51" s="348">
        <v>6.2740999999999998</v>
      </c>
      <c r="AB51" s="348">
        <v>6.8502000000000001</v>
      </c>
      <c r="AC51" s="348">
        <v>7.1134000000000004</v>
      </c>
      <c r="AD51" s="348">
        <v>6.8605999999999998</v>
      </c>
      <c r="AE51" s="348">
        <v>12.668200000000001</v>
      </c>
      <c r="AF51" s="348">
        <v>7.0537999999999998</v>
      </c>
      <c r="AG51" s="374"/>
      <c r="AH51" s="346">
        <v>4</v>
      </c>
      <c r="AI51" s="346">
        <v>3</v>
      </c>
      <c r="AJ51" s="346">
        <v>3</v>
      </c>
      <c r="AK51" s="346">
        <v>2</v>
      </c>
      <c r="AL51" s="346">
        <v>2</v>
      </c>
      <c r="AM51" s="346">
        <v>5</v>
      </c>
      <c r="AN51" s="346">
        <v>4</v>
      </c>
      <c r="AO51" s="346">
        <v>2</v>
      </c>
      <c r="AP51" s="346">
        <v>4</v>
      </c>
      <c r="AQ51" s="346" t="s">
        <v>430</v>
      </c>
      <c r="AR51" s="346" t="s">
        <v>430</v>
      </c>
      <c r="AS51" s="346" t="s">
        <v>430</v>
      </c>
      <c r="AT51" s="346" t="s">
        <v>430</v>
      </c>
      <c r="AU51" s="346">
        <v>5</v>
      </c>
      <c r="AV51" s="346">
        <v>3</v>
      </c>
      <c r="AW51" s="346">
        <v>2</v>
      </c>
      <c r="AX51" s="346">
        <v>4</v>
      </c>
      <c r="AY51" s="346">
        <v>3</v>
      </c>
      <c r="AZ51" s="374"/>
      <c r="BA51" s="375">
        <v>6.5750142445743904</v>
      </c>
      <c r="BB51" s="375">
        <v>0.53968338981383102</v>
      </c>
      <c r="BC51" s="375">
        <v>0.200942229280475</v>
      </c>
      <c r="BD51" s="375">
        <v>0.469312623209932</v>
      </c>
      <c r="BE51" s="374"/>
      <c r="BF51" s="348" t="s">
        <v>430</v>
      </c>
      <c r="BG51" s="348" t="s">
        <v>430</v>
      </c>
      <c r="BH51" s="348" t="s">
        <v>430</v>
      </c>
      <c r="BI51" s="374"/>
      <c r="BJ51" s="348">
        <v>-0.64132975000001002</v>
      </c>
      <c r="BK51" s="374"/>
      <c r="BL51" s="348">
        <v>49.785499999999999</v>
      </c>
      <c r="BM51" s="348">
        <v>14.559200000000001</v>
      </c>
      <c r="BN51" s="348">
        <v>2.2479100000000001</v>
      </c>
      <c r="BO51" s="348">
        <v>33.407389999999999</v>
      </c>
      <c r="BP51" s="373"/>
      <c r="BQ51" s="348" t="s">
        <v>430</v>
      </c>
      <c r="BR51" s="348">
        <v>28.68</v>
      </c>
      <c r="BS51" s="348" t="s">
        <v>430</v>
      </c>
      <c r="BT51" s="348">
        <v>1.55</v>
      </c>
      <c r="BU51" s="348" t="s">
        <v>430</v>
      </c>
      <c r="BV51" s="348">
        <v>3.18</v>
      </c>
      <c r="BW51" s="373"/>
      <c r="BX51" s="372" t="s">
        <v>9553</v>
      </c>
      <c r="BY51" s="372" t="s">
        <v>9554</v>
      </c>
      <c r="BZ51" s="372" t="s">
        <v>9555</v>
      </c>
      <c r="CA51" s="372" t="s">
        <v>1785</v>
      </c>
      <c r="CB51" s="372" t="s">
        <v>6627</v>
      </c>
      <c r="CC51" s="373"/>
      <c r="CD51" s="354" t="s">
        <v>2409</v>
      </c>
    </row>
    <row r="52" spans="1:82" s="428" customFormat="1" x14ac:dyDescent="0.25">
      <c r="A52" s="345" t="s">
        <v>9556</v>
      </c>
      <c r="B52" s="373"/>
      <c r="C52" s="719">
        <v>42732</v>
      </c>
      <c r="D52" s="373"/>
      <c r="E52" s="346">
        <v>1140.47</v>
      </c>
      <c r="F52" s="373"/>
      <c r="G52" s="347">
        <v>18.028300000000002</v>
      </c>
      <c r="H52" s="373"/>
      <c r="I52" s="651">
        <v>0.25</v>
      </c>
      <c r="J52" s="651">
        <v>6.73</v>
      </c>
      <c r="K52" s="651">
        <v>0.24</v>
      </c>
      <c r="L52" s="651">
        <v>0.24</v>
      </c>
      <c r="M52" s="374"/>
      <c r="N52" s="348">
        <v>-9.5130999999999997</v>
      </c>
      <c r="O52" s="348">
        <v>4.6189999999999998</v>
      </c>
      <c r="P52" s="348">
        <v>8.7783999999999995</v>
      </c>
      <c r="Q52" s="348">
        <v>6.2769000000000004</v>
      </c>
      <c r="R52" s="348">
        <v>7.7038000000000002</v>
      </c>
      <c r="S52" s="348">
        <v>6.0434000000000001</v>
      </c>
      <c r="T52" s="348">
        <v>6.1866000000000003</v>
      </c>
      <c r="U52" s="348">
        <v>6.4687000000000001</v>
      </c>
      <c r="V52" s="350">
        <v>6.4785000000000004</v>
      </c>
      <c r="W52" s="348">
        <v>6.9732000000000003</v>
      </c>
      <c r="X52" s="348">
        <v>7.4725000000000001</v>
      </c>
      <c r="Y52" s="348">
        <v>6.5084999999999997</v>
      </c>
      <c r="Z52" s="348" t="s">
        <v>430</v>
      </c>
      <c r="AA52" s="348">
        <v>5.8524000000000003</v>
      </c>
      <c r="AB52" s="348">
        <v>6.1554000000000002</v>
      </c>
      <c r="AC52" s="348">
        <v>6.4916999999999998</v>
      </c>
      <c r="AD52" s="348">
        <v>6.3659999999999997</v>
      </c>
      <c r="AE52" s="348">
        <v>11.9763</v>
      </c>
      <c r="AF52" s="348">
        <v>6.4050000000000002</v>
      </c>
      <c r="AG52" s="374"/>
      <c r="AH52" s="346">
        <v>6</v>
      </c>
      <c r="AI52" s="346">
        <v>18</v>
      </c>
      <c r="AJ52" s="346">
        <v>1</v>
      </c>
      <c r="AK52" s="346">
        <v>3</v>
      </c>
      <c r="AL52" s="346">
        <v>11</v>
      </c>
      <c r="AM52" s="346">
        <v>13</v>
      </c>
      <c r="AN52" s="346">
        <v>17</v>
      </c>
      <c r="AO52" s="346">
        <v>12</v>
      </c>
      <c r="AP52" s="346">
        <v>8</v>
      </c>
      <c r="AQ52" s="346">
        <v>3</v>
      </c>
      <c r="AR52" s="346">
        <v>1</v>
      </c>
      <c r="AS52" s="346">
        <v>1</v>
      </c>
      <c r="AT52" s="346" t="s">
        <v>430</v>
      </c>
      <c r="AU52" s="346">
        <v>12</v>
      </c>
      <c r="AV52" s="346">
        <v>17</v>
      </c>
      <c r="AW52" s="346">
        <v>12</v>
      </c>
      <c r="AX52" s="346">
        <v>9</v>
      </c>
      <c r="AY52" s="346">
        <v>8</v>
      </c>
      <c r="AZ52" s="374"/>
      <c r="BA52" s="375">
        <v>5.0134420644905298</v>
      </c>
      <c r="BB52" s="375">
        <v>0.233693074348094</v>
      </c>
      <c r="BC52" s="375">
        <v>0.33597034420251898</v>
      </c>
      <c r="BD52" s="375">
        <v>1.2687348058507899</v>
      </c>
      <c r="BE52" s="374"/>
      <c r="BF52" s="348" t="s">
        <v>430</v>
      </c>
      <c r="BG52" s="348" t="s">
        <v>430</v>
      </c>
      <c r="BH52" s="348" t="s">
        <v>430</v>
      </c>
      <c r="BI52" s="374"/>
      <c r="BJ52" s="348">
        <v>-0.62593622999999698</v>
      </c>
      <c r="BK52" s="374"/>
      <c r="BL52" s="348">
        <v>32.5152</v>
      </c>
      <c r="BM52" s="348">
        <v>22.549499999999998</v>
      </c>
      <c r="BN52" s="348">
        <v>12.8102</v>
      </c>
      <c r="BO52" s="348">
        <v>32.125100000000003</v>
      </c>
      <c r="BP52" s="373"/>
      <c r="BQ52" s="348" t="s">
        <v>430</v>
      </c>
      <c r="BR52" s="348">
        <v>26.65</v>
      </c>
      <c r="BS52" s="348" t="s">
        <v>430</v>
      </c>
      <c r="BT52" s="348" t="s">
        <v>430</v>
      </c>
      <c r="BU52" s="348" t="s">
        <v>430</v>
      </c>
      <c r="BV52" s="348">
        <v>73.97</v>
      </c>
      <c r="BW52" s="373"/>
      <c r="BX52" s="372" t="s">
        <v>9557</v>
      </c>
      <c r="BY52" s="372" t="s">
        <v>9558</v>
      </c>
      <c r="BZ52" s="372" t="s">
        <v>9559</v>
      </c>
      <c r="CA52" s="372" t="s">
        <v>9560</v>
      </c>
      <c r="CB52" s="372" t="s">
        <v>9561</v>
      </c>
      <c r="CC52" s="373"/>
      <c r="CD52" s="354" t="s">
        <v>4624</v>
      </c>
    </row>
    <row r="53" spans="1:82" s="428" customFormat="1" x14ac:dyDescent="0.25">
      <c r="A53" s="345" t="s">
        <v>9562</v>
      </c>
      <c r="B53" s="373"/>
      <c r="C53" s="719">
        <v>45184</v>
      </c>
      <c r="D53" s="373"/>
      <c r="E53" s="346">
        <v>1186.29</v>
      </c>
      <c r="F53" s="373"/>
      <c r="G53" s="347">
        <v>12.090999999999999</v>
      </c>
      <c r="H53" s="373"/>
      <c r="I53" s="651">
        <v>0.31233</v>
      </c>
      <c r="J53" s="651">
        <v>6.78</v>
      </c>
      <c r="K53" s="651">
        <v>0.29041</v>
      </c>
      <c r="L53" s="651">
        <v>0.31233</v>
      </c>
      <c r="M53" s="374"/>
      <c r="N53" s="348">
        <v>-9.0541</v>
      </c>
      <c r="O53" s="348">
        <v>7.2523</v>
      </c>
      <c r="P53" s="348">
        <v>7.3415999999999997</v>
      </c>
      <c r="Q53" s="348">
        <v>6.0515999999999996</v>
      </c>
      <c r="R53" s="348">
        <v>7.9234999999999998</v>
      </c>
      <c r="S53" s="348">
        <v>6.2324000000000002</v>
      </c>
      <c r="T53" s="348">
        <v>6.5605000000000002</v>
      </c>
      <c r="U53" s="348">
        <v>6.6879</v>
      </c>
      <c r="V53" s="350">
        <v>6.5191999999999997</v>
      </c>
      <c r="W53" s="348">
        <v>6.7866</v>
      </c>
      <c r="X53" s="348" t="s">
        <v>430</v>
      </c>
      <c r="Y53" s="348" t="s">
        <v>430</v>
      </c>
      <c r="Z53" s="348" t="s">
        <v>430</v>
      </c>
      <c r="AA53" s="348">
        <v>6.1235999999999997</v>
      </c>
      <c r="AB53" s="348">
        <v>6.5289999999999999</v>
      </c>
      <c r="AC53" s="348">
        <v>6.7135999999999996</v>
      </c>
      <c r="AD53" s="348">
        <v>6.4757999999999996</v>
      </c>
      <c r="AE53" s="348">
        <v>12.0617</v>
      </c>
      <c r="AF53" s="348">
        <v>7.0810000000000004</v>
      </c>
      <c r="AG53" s="374"/>
      <c r="AH53" s="346">
        <v>5</v>
      </c>
      <c r="AI53" s="346">
        <v>8</v>
      </c>
      <c r="AJ53" s="346">
        <v>9</v>
      </c>
      <c r="AK53" s="346">
        <v>6</v>
      </c>
      <c r="AL53" s="346">
        <v>8</v>
      </c>
      <c r="AM53" s="346">
        <v>9</v>
      </c>
      <c r="AN53" s="346">
        <v>9</v>
      </c>
      <c r="AO53" s="346">
        <v>6</v>
      </c>
      <c r="AP53" s="346">
        <v>6</v>
      </c>
      <c r="AQ53" s="346">
        <v>7</v>
      </c>
      <c r="AR53" s="346" t="s">
        <v>430</v>
      </c>
      <c r="AS53" s="346" t="s">
        <v>430</v>
      </c>
      <c r="AT53" s="346" t="s">
        <v>430</v>
      </c>
      <c r="AU53" s="346">
        <v>8</v>
      </c>
      <c r="AV53" s="346">
        <v>9</v>
      </c>
      <c r="AW53" s="346">
        <v>6</v>
      </c>
      <c r="AX53" s="346">
        <v>7</v>
      </c>
      <c r="AY53" s="346">
        <v>6</v>
      </c>
      <c r="AZ53" s="374"/>
      <c r="BA53" s="375">
        <v>4.9280107413801701</v>
      </c>
      <c r="BB53" s="375">
        <v>0.43777803951016298</v>
      </c>
      <c r="BC53" s="375">
        <v>0.270249124747862</v>
      </c>
      <c r="BD53" s="375">
        <v>0.59923839448737104</v>
      </c>
      <c r="BE53" s="374"/>
      <c r="BF53" s="348" t="s">
        <v>430</v>
      </c>
      <c r="BG53" s="348" t="s">
        <v>430</v>
      </c>
      <c r="BH53" s="348" t="s">
        <v>430</v>
      </c>
      <c r="BI53" s="374"/>
      <c r="BJ53" s="348">
        <v>-0.61700596999998303</v>
      </c>
      <c r="BK53" s="374"/>
      <c r="BL53" s="348">
        <v>47.552</v>
      </c>
      <c r="BM53" s="348">
        <v>16.4557</v>
      </c>
      <c r="BN53" s="348">
        <v>4.8362400000000001</v>
      </c>
      <c r="BO53" s="348">
        <v>31.15606</v>
      </c>
      <c r="BP53" s="373"/>
      <c r="BQ53" s="348" t="s">
        <v>430</v>
      </c>
      <c r="BR53" s="348">
        <v>25.57</v>
      </c>
      <c r="BS53" s="348" t="s">
        <v>430</v>
      </c>
      <c r="BT53" s="348" t="s">
        <v>430</v>
      </c>
      <c r="BU53" s="348" t="s">
        <v>430</v>
      </c>
      <c r="BV53" s="348">
        <v>75.05</v>
      </c>
      <c r="BW53" s="373"/>
      <c r="BX53" s="372" t="s">
        <v>9563</v>
      </c>
      <c r="BY53" s="372" t="s">
        <v>9564</v>
      </c>
      <c r="BZ53" s="372" t="s">
        <v>9565</v>
      </c>
      <c r="CA53" s="372" t="s">
        <v>2949</v>
      </c>
      <c r="CB53" s="372" t="s">
        <v>9566</v>
      </c>
      <c r="CC53" s="373"/>
      <c r="CD53" s="354" t="s">
        <v>4624</v>
      </c>
    </row>
    <row r="54" spans="1:82" s="428" customFormat="1" x14ac:dyDescent="0.25">
      <c r="A54" s="345" t="s">
        <v>9567</v>
      </c>
      <c r="B54" s="373"/>
      <c r="C54" s="719">
        <v>46007</v>
      </c>
      <c r="D54" s="373"/>
      <c r="E54" s="346">
        <v>592.08900000000006</v>
      </c>
      <c r="F54" s="373"/>
      <c r="G54" s="347">
        <v>10.3627</v>
      </c>
      <c r="H54" s="373"/>
      <c r="I54" s="651">
        <v>0.38629999999999998</v>
      </c>
      <c r="J54" s="651">
        <v>7.43</v>
      </c>
      <c r="K54" s="651">
        <v>0.35918</v>
      </c>
      <c r="L54" s="651">
        <v>0.38629999999999998</v>
      </c>
      <c r="M54" s="374"/>
      <c r="N54" s="348">
        <v>-19.713899999999999</v>
      </c>
      <c r="O54" s="348">
        <v>7.4748000000000001</v>
      </c>
      <c r="P54" s="348">
        <v>7.0035999999999996</v>
      </c>
      <c r="Q54" s="348">
        <v>5.4709000000000003</v>
      </c>
      <c r="R54" s="348">
        <v>8.0202000000000009</v>
      </c>
      <c r="S54" s="348">
        <v>6.3007</v>
      </c>
      <c r="T54" s="348">
        <v>6.9025999999999996</v>
      </c>
      <c r="U54" s="348" t="s">
        <v>430</v>
      </c>
      <c r="V54" s="350" t="s">
        <v>430</v>
      </c>
      <c r="W54" s="348" t="s">
        <v>430</v>
      </c>
      <c r="X54" s="348" t="s">
        <v>430</v>
      </c>
      <c r="Y54" s="348" t="s">
        <v>430</v>
      </c>
      <c r="Z54" s="348" t="s">
        <v>430</v>
      </c>
      <c r="AA54" s="348">
        <v>6.1322000000000001</v>
      </c>
      <c r="AB54" s="348">
        <v>6.8798000000000004</v>
      </c>
      <c r="AC54" s="348" t="s">
        <v>430</v>
      </c>
      <c r="AD54" s="348" t="s">
        <v>430</v>
      </c>
      <c r="AE54" s="348">
        <v>12.313000000000001</v>
      </c>
      <c r="AF54" s="348">
        <v>6.9676999999999998</v>
      </c>
      <c r="AG54" s="374"/>
      <c r="AH54" s="346">
        <v>11</v>
      </c>
      <c r="AI54" s="346">
        <v>6</v>
      </c>
      <c r="AJ54" s="346">
        <v>11</v>
      </c>
      <c r="AK54" s="346">
        <v>10</v>
      </c>
      <c r="AL54" s="346">
        <v>6</v>
      </c>
      <c r="AM54" s="346">
        <v>7</v>
      </c>
      <c r="AN54" s="346">
        <v>3</v>
      </c>
      <c r="AO54" s="346" t="s">
        <v>430</v>
      </c>
      <c r="AP54" s="346" t="s">
        <v>430</v>
      </c>
      <c r="AQ54" s="346" t="s">
        <v>430</v>
      </c>
      <c r="AR54" s="346" t="s">
        <v>430</v>
      </c>
      <c r="AS54" s="346" t="s">
        <v>430</v>
      </c>
      <c r="AT54" s="346" t="s">
        <v>430</v>
      </c>
      <c r="AU54" s="346">
        <v>7</v>
      </c>
      <c r="AV54" s="346">
        <v>2</v>
      </c>
      <c r="AW54" s="346" t="s">
        <v>430</v>
      </c>
      <c r="AX54" s="346" t="s">
        <v>430</v>
      </c>
      <c r="AY54" s="346">
        <v>4</v>
      </c>
      <c r="AZ54" s="374"/>
      <c r="BA54" s="375">
        <v>6.1266089216808002</v>
      </c>
      <c r="BB54" s="375">
        <v>0.26835587563045199</v>
      </c>
      <c r="BC54" s="375">
        <v>0.206864195474386</v>
      </c>
      <c r="BD54" s="375">
        <v>0.93339258602486497</v>
      </c>
      <c r="BE54" s="374"/>
      <c r="BF54" s="348" t="s">
        <v>430</v>
      </c>
      <c r="BG54" s="348" t="s">
        <v>430</v>
      </c>
      <c r="BH54" s="348" t="s">
        <v>430</v>
      </c>
      <c r="BI54" s="374"/>
      <c r="BJ54" s="348">
        <v>-0.67205075000000303</v>
      </c>
      <c r="BK54" s="374"/>
      <c r="BL54" s="348">
        <v>59.6205</v>
      </c>
      <c r="BM54" s="348">
        <v>13.558199999999999</v>
      </c>
      <c r="BN54" s="348">
        <v>0.97307600000000005</v>
      </c>
      <c r="BO54" s="348">
        <v>25.848223999999998</v>
      </c>
      <c r="BP54" s="373"/>
      <c r="BQ54" s="348" t="s">
        <v>430</v>
      </c>
      <c r="BR54" s="348">
        <v>25.31</v>
      </c>
      <c r="BS54" s="348" t="s">
        <v>430</v>
      </c>
      <c r="BT54" s="348" t="s">
        <v>430</v>
      </c>
      <c r="BU54" s="348" t="s">
        <v>430</v>
      </c>
      <c r="BV54" s="348">
        <v>0.53</v>
      </c>
      <c r="BW54" s="373"/>
      <c r="BX54" s="372" t="s">
        <v>9568</v>
      </c>
      <c r="BY54" s="372" t="s">
        <v>9569</v>
      </c>
      <c r="BZ54" s="372" t="s">
        <v>9570</v>
      </c>
      <c r="CA54" s="372" t="s">
        <v>6966</v>
      </c>
      <c r="CB54" s="372" t="s">
        <v>9571</v>
      </c>
      <c r="CC54" s="373"/>
      <c r="CD54" s="354" t="s">
        <v>4624</v>
      </c>
    </row>
    <row r="55" spans="1:82" s="428" customFormat="1" x14ac:dyDescent="0.25">
      <c r="A55" s="345" t="s">
        <v>9572</v>
      </c>
      <c r="B55" s="373"/>
      <c r="C55" s="719">
        <v>42481</v>
      </c>
      <c r="D55" s="373"/>
      <c r="E55" s="346">
        <v>646.9</v>
      </c>
      <c r="F55" s="373"/>
      <c r="G55" s="347">
        <v>16.236899999999999</v>
      </c>
      <c r="H55" s="373"/>
      <c r="I55" s="651">
        <v>0.34</v>
      </c>
      <c r="J55" s="651">
        <v>5.0199999999999996</v>
      </c>
      <c r="K55" s="651">
        <v>0</v>
      </c>
      <c r="L55" s="651">
        <v>0.33</v>
      </c>
      <c r="M55" s="374"/>
      <c r="N55" s="348">
        <v>-8.5403000000000002</v>
      </c>
      <c r="O55" s="348">
        <v>8.0565999999999995</v>
      </c>
      <c r="P55" s="348">
        <v>4.9824000000000002</v>
      </c>
      <c r="Q55" s="348">
        <v>6.0514000000000001</v>
      </c>
      <c r="R55" s="348">
        <v>8.4011999999999993</v>
      </c>
      <c r="S55" s="348">
        <v>6.6230000000000002</v>
      </c>
      <c r="T55" s="348">
        <v>6.8451000000000004</v>
      </c>
      <c r="U55" s="348">
        <v>6.9433999999999996</v>
      </c>
      <c r="V55" s="350">
        <v>6.7135999999999996</v>
      </c>
      <c r="W55" s="348">
        <v>7.1577999999999999</v>
      </c>
      <c r="X55" s="348">
        <v>7.3464999999999998</v>
      </c>
      <c r="Y55" s="348">
        <v>6.1890000000000001</v>
      </c>
      <c r="Z55" s="348">
        <v>4.8125</v>
      </c>
      <c r="AA55" s="348">
        <v>6.6440999999999999</v>
      </c>
      <c r="AB55" s="348">
        <v>6.8047000000000004</v>
      </c>
      <c r="AC55" s="348">
        <v>6.9617000000000004</v>
      </c>
      <c r="AD55" s="348">
        <v>6.6734</v>
      </c>
      <c r="AE55" s="348">
        <v>11.3569</v>
      </c>
      <c r="AF55" s="348">
        <v>4.8761000000000001</v>
      </c>
      <c r="AG55" s="374"/>
      <c r="AH55" s="346">
        <v>3</v>
      </c>
      <c r="AI55" s="346">
        <v>4</v>
      </c>
      <c r="AJ55" s="346">
        <v>23</v>
      </c>
      <c r="AK55" s="346">
        <v>7</v>
      </c>
      <c r="AL55" s="346">
        <v>4</v>
      </c>
      <c r="AM55" s="346">
        <v>2</v>
      </c>
      <c r="AN55" s="346">
        <v>5</v>
      </c>
      <c r="AO55" s="346">
        <v>5</v>
      </c>
      <c r="AP55" s="346">
        <v>5</v>
      </c>
      <c r="AQ55" s="346">
        <v>1</v>
      </c>
      <c r="AR55" s="346">
        <v>3</v>
      </c>
      <c r="AS55" s="346">
        <v>6</v>
      </c>
      <c r="AT55" s="346">
        <v>3</v>
      </c>
      <c r="AU55" s="346">
        <v>2</v>
      </c>
      <c r="AV55" s="346">
        <v>5</v>
      </c>
      <c r="AW55" s="346">
        <v>5</v>
      </c>
      <c r="AX55" s="346">
        <v>5</v>
      </c>
      <c r="AY55" s="346">
        <v>16</v>
      </c>
      <c r="AZ55" s="374"/>
      <c r="BA55" s="375">
        <v>4.5426739789110799</v>
      </c>
      <c r="BB55" s="375">
        <v>0.371768809154918</v>
      </c>
      <c r="BC55" s="375">
        <v>0.35231494987028</v>
      </c>
      <c r="BD55" s="375">
        <v>0.93924535094921202</v>
      </c>
      <c r="BE55" s="374"/>
      <c r="BF55" s="348" t="s">
        <v>430</v>
      </c>
      <c r="BG55" s="348" t="s">
        <v>430</v>
      </c>
      <c r="BH55" s="348" t="s">
        <v>430</v>
      </c>
      <c r="BI55" s="374"/>
      <c r="BJ55" s="348">
        <v>-0.50027480000000102</v>
      </c>
      <c r="BK55" s="374"/>
      <c r="BL55" s="348">
        <v>55.020899999999997</v>
      </c>
      <c r="BM55" s="348">
        <v>15.048400000000001</v>
      </c>
      <c r="BN55" s="348">
        <v>2.29359</v>
      </c>
      <c r="BO55" s="348">
        <v>27.63711</v>
      </c>
      <c r="BP55" s="373"/>
      <c r="BQ55" s="348">
        <v>12.52</v>
      </c>
      <c r="BR55" s="348">
        <v>9.93</v>
      </c>
      <c r="BS55" s="348" t="s">
        <v>430</v>
      </c>
      <c r="BT55" s="348" t="s">
        <v>430</v>
      </c>
      <c r="BU55" s="348" t="s">
        <v>430</v>
      </c>
      <c r="BV55" s="348">
        <v>5.19</v>
      </c>
      <c r="BW55" s="373"/>
      <c r="BX55" s="372" t="s">
        <v>9573</v>
      </c>
      <c r="BY55" s="372" t="s">
        <v>9574</v>
      </c>
      <c r="BZ55" s="372" t="s">
        <v>9575</v>
      </c>
      <c r="CA55" s="372" t="s">
        <v>9576</v>
      </c>
      <c r="CB55" s="372" t="s">
        <v>9577</v>
      </c>
      <c r="CC55" s="373"/>
      <c r="CD55" s="354" t="s">
        <v>4624</v>
      </c>
    </row>
    <row r="56" spans="1:82" s="428" customFormat="1" x14ac:dyDescent="0.25">
      <c r="A56" s="345" t="s">
        <v>9578</v>
      </c>
      <c r="B56" s="373"/>
      <c r="C56" s="719">
        <v>45751</v>
      </c>
      <c r="D56" s="373"/>
      <c r="E56" s="346">
        <v>519.26499999999999</v>
      </c>
      <c r="F56" s="373"/>
      <c r="G56" s="347">
        <v>10.9123</v>
      </c>
      <c r="H56" s="373"/>
      <c r="I56" s="651" t="s">
        <v>430</v>
      </c>
      <c r="J56" s="651" t="s">
        <v>430</v>
      </c>
      <c r="K56" s="651" t="s">
        <v>430</v>
      </c>
      <c r="L56" s="651" t="s">
        <v>430</v>
      </c>
      <c r="M56" s="374"/>
      <c r="N56" s="348">
        <v>-13.0403</v>
      </c>
      <c r="O56" s="348">
        <v>8.4388000000000005</v>
      </c>
      <c r="P56" s="348">
        <v>8.2797000000000001</v>
      </c>
      <c r="Q56" s="348">
        <v>6.5148000000000001</v>
      </c>
      <c r="R56" s="348">
        <v>8.5389999999999997</v>
      </c>
      <c r="S56" s="348">
        <v>7.2262000000000004</v>
      </c>
      <c r="T56" s="348">
        <v>7.5557999999999996</v>
      </c>
      <c r="U56" s="348">
        <v>7.7557</v>
      </c>
      <c r="V56" s="350">
        <v>7.4828000000000001</v>
      </c>
      <c r="W56" s="348" t="s">
        <v>430</v>
      </c>
      <c r="X56" s="348" t="s">
        <v>430</v>
      </c>
      <c r="Y56" s="348" t="s">
        <v>430</v>
      </c>
      <c r="Z56" s="348" t="s">
        <v>430</v>
      </c>
      <c r="AA56" s="348">
        <v>6.8239999999999998</v>
      </c>
      <c r="AB56" s="348">
        <v>7.5415999999999999</v>
      </c>
      <c r="AC56" s="348">
        <v>7.6947999999999999</v>
      </c>
      <c r="AD56" s="348">
        <v>7.4767000000000001</v>
      </c>
      <c r="AE56" s="348">
        <v>12.747999999999999</v>
      </c>
      <c r="AF56" s="348">
        <v>7.4063999999999997</v>
      </c>
      <c r="AG56" s="374"/>
      <c r="AH56" s="346">
        <v>9</v>
      </c>
      <c r="AI56" s="346">
        <v>2</v>
      </c>
      <c r="AJ56" s="346">
        <v>4</v>
      </c>
      <c r="AK56" s="346">
        <v>1</v>
      </c>
      <c r="AL56" s="346">
        <v>3</v>
      </c>
      <c r="AM56" s="346">
        <v>1</v>
      </c>
      <c r="AN56" s="346">
        <v>1</v>
      </c>
      <c r="AO56" s="346">
        <v>1</v>
      </c>
      <c r="AP56" s="346">
        <v>1</v>
      </c>
      <c r="AQ56" s="346" t="s">
        <v>430</v>
      </c>
      <c r="AR56" s="346" t="s">
        <v>430</v>
      </c>
      <c r="AS56" s="346" t="s">
        <v>430</v>
      </c>
      <c r="AT56" s="346" t="s">
        <v>430</v>
      </c>
      <c r="AU56" s="346">
        <v>1</v>
      </c>
      <c r="AV56" s="346">
        <v>1</v>
      </c>
      <c r="AW56" s="346">
        <v>1</v>
      </c>
      <c r="AX56" s="346">
        <v>1</v>
      </c>
      <c r="AY56" s="346">
        <v>2</v>
      </c>
      <c r="AZ56" s="374"/>
      <c r="BA56" s="375">
        <v>4.7254546772875301</v>
      </c>
      <c r="BB56" s="375">
        <v>0.426001678483796</v>
      </c>
      <c r="BC56" s="375">
        <v>0.34179434115506202</v>
      </c>
      <c r="BD56" s="375">
        <v>1.09047513191904</v>
      </c>
      <c r="BE56" s="374"/>
      <c r="BF56" s="348" t="s">
        <v>430</v>
      </c>
      <c r="BG56" s="348" t="s">
        <v>430</v>
      </c>
      <c r="BH56" s="348" t="s">
        <v>430</v>
      </c>
      <c r="BI56" s="374"/>
      <c r="BJ56" s="348">
        <v>-0.63641062999999198</v>
      </c>
      <c r="BK56" s="374"/>
      <c r="BL56" s="348">
        <v>42.388500000000001</v>
      </c>
      <c r="BM56" s="348">
        <v>28.697500000000002</v>
      </c>
      <c r="BN56" s="348">
        <v>4.8758299999999997</v>
      </c>
      <c r="BO56" s="348">
        <v>24.038170000000001</v>
      </c>
      <c r="BP56" s="373"/>
      <c r="BQ56" s="348">
        <v>7.69</v>
      </c>
      <c r="BR56" s="348">
        <v>14.05</v>
      </c>
      <c r="BS56" s="348" t="s">
        <v>430</v>
      </c>
      <c r="BT56" s="348" t="s">
        <v>430</v>
      </c>
      <c r="BU56" s="348" t="s">
        <v>430</v>
      </c>
      <c r="BV56" s="348">
        <v>2.2999999999999998</v>
      </c>
      <c r="BW56" s="373"/>
      <c r="BX56" s="372" t="s">
        <v>9579</v>
      </c>
      <c r="BY56" s="372" t="s">
        <v>9580</v>
      </c>
      <c r="BZ56" s="372" t="s">
        <v>9581</v>
      </c>
      <c r="CA56" s="372" t="s">
        <v>6561</v>
      </c>
      <c r="CB56" s="372" t="s">
        <v>9582</v>
      </c>
      <c r="CC56" s="373"/>
      <c r="CD56" s="354" t="s">
        <v>2409</v>
      </c>
    </row>
    <row r="57" spans="1:82" s="428" customFormat="1" x14ac:dyDescent="0.25">
      <c r="A57" s="345" t="s">
        <v>9583</v>
      </c>
      <c r="B57" s="373"/>
      <c r="C57" s="719">
        <v>41275</v>
      </c>
      <c r="D57" s="373"/>
      <c r="E57" s="346">
        <v>383.88</v>
      </c>
      <c r="F57" s="373"/>
      <c r="G57" s="347">
        <v>36.891100000000002</v>
      </c>
      <c r="H57" s="373"/>
      <c r="I57" s="651">
        <v>0.15</v>
      </c>
      <c r="J57" s="651">
        <v>5.13</v>
      </c>
      <c r="K57" s="651">
        <v>0.14000000000000001</v>
      </c>
      <c r="L57" s="651">
        <v>0.15</v>
      </c>
      <c r="M57" s="374"/>
      <c r="N57" s="348">
        <v>-22.6432</v>
      </c>
      <c r="O57" s="348">
        <v>5.4259000000000004</v>
      </c>
      <c r="P57" s="348">
        <v>6.6516000000000002</v>
      </c>
      <c r="Q57" s="348">
        <v>4.6513999999999998</v>
      </c>
      <c r="R57" s="348">
        <v>6.766</v>
      </c>
      <c r="S57" s="348">
        <v>5.6920999999999999</v>
      </c>
      <c r="T57" s="348">
        <v>6.1497999999999999</v>
      </c>
      <c r="U57" s="348">
        <v>6.407</v>
      </c>
      <c r="V57" s="350">
        <v>6.2777000000000003</v>
      </c>
      <c r="W57" s="348">
        <v>6.6669</v>
      </c>
      <c r="X57" s="348">
        <v>7.1119000000000003</v>
      </c>
      <c r="Y57" s="348">
        <v>6.2251000000000003</v>
      </c>
      <c r="Z57" s="348">
        <v>5.6684999999999999</v>
      </c>
      <c r="AA57" s="348">
        <v>5.3682999999999996</v>
      </c>
      <c r="AB57" s="348">
        <v>6.0994999999999999</v>
      </c>
      <c r="AC57" s="348">
        <v>6.4151999999999996</v>
      </c>
      <c r="AD57" s="348">
        <v>6.2295999999999996</v>
      </c>
      <c r="AE57" s="348">
        <v>11.293200000000001</v>
      </c>
      <c r="AF57" s="348">
        <v>6.4081000000000001</v>
      </c>
      <c r="AG57" s="374"/>
      <c r="AH57" s="346">
        <v>16</v>
      </c>
      <c r="AI57" s="346">
        <v>17</v>
      </c>
      <c r="AJ57" s="346">
        <v>14</v>
      </c>
      <c r="AK57" s="346">
        <v>19</v>
      </c>
      <c r="AL57" s="346">
        <v>18</v>
      </c>
      <c r="AM57" s="346">
        <v>18</v>
      </c>
      <c r="AN57" s="346">
        <v>18</v>
      </c>
      <c r="AO57" s="346">
        <v>14</v>
      </c>
      <c r="AP57" s="346">
        <v>13</v>
      </c>
      <c r="AQ57" s="346">
        <v>9</v>
      </c>
      <c r="AR57" s="346">
        <v>7</v>
      </c>
      <c r="AS57" s="346">
        <v>5</v>
      </c>
      <c r="AT57" s="346">
        <v>2</v>
      </c>
      <c r="AU57" s="346">
        <v>19</v>
      </c>
      <c r="AV57" s="346">
        <v>18</v>
      </c>
      <c r="AW57" s="346">
        <v>15</v>
      </c>
      <c r="AX57" s="346">
        <v>12</v>
      </c>
      <c r="AY57" s="346">
        <v>17</v>
      </c>
      <c r="AZ57" s="374"/>
      <c r="BA57" s="375">
        <v>4.6990175921018196</v>
      </c>
      <c r="BB57" s="375">
        <v>0.40069214838251699</v>
      </c>
      <c r="BC57" s="375">
        <v>0.29165337206171899</v>
      </c>
      <c r="BD57" s="375">
        <v>0.65783633564092503</v>
      </c>
      <c r="BE57" s="374"/>
      <c r="BF57" s="348" t="s">
        <v>430</v>
      </c>
      <c r="BG57" s="348" t="s">
        <v>430</v>
      </c>
      <c r="BH57" s="348" t="s">
        <v>430</v>
      </c>
      <c r="BI57" s="374"/>
      <c r="BJ57" s="348">
        <v>-0.65705692999998899</v>
      </c>
      <c r="BK57" s="374"/>
      <c r="BL57" s="348">
        <v>50.680399999999999</v>
      </c>
      <c r="BM57" s="348">
        <v>21.7485</v>
      </c>
      <c r="BN57" s="348">
        <v>5.7241999999999997</v>
      </c>
      <c r="BO57" s="348">
        <v>21.846900000000002</v>
      </c>
      <c r="BP57" s="373"/>
      <c r="BQ57" s="348">
        <v>8.58</v>
      </c>
      <c r="BR57" s="348">
        <v>6.66</v>
      </c>
      <c r="BS57" s="348" t="s">
        <v>430</v>
      </c>
      <c r="BT57" s="348" t="s">
        <v>430</v>
      </c>
      <c r="BU57" s="348" t="s">
        <v>430</v>
      </c>
      <c r="BV57" s="348">
        <v>6.6</v>
      </c>
      <c r="BW57" s="373"/>
      <c r="BX57" s="372" t="s">
        <v>9584</v>
      </c>
      <c r="BY57" s="372" t="s">
        <v>9585</v>
      </c>
      <c r="BZ57" s="372" t="s">
        <v>9586</v>
      </c>
      <c r="CA57" s="372" t="s">
        <v>9587</v>
      </c>
      <c r="CB57" s="372" t="s">
        <v>9588</v>
      </c>
      <c r="CC57" s="373"/>
      <c r="CD57" s="354" t="s">
        <v>9589</v>
      </c>
    </row>
    <row r="58" spans="1:82" s="428" customFormat="1" x14ac:dyDescent="0.25">
      <c r="A58" s="345" t="s">
        <v>9590</v>
      </c>
      <c r="B58" s="373"/>
      <c r="C58" s="719">
        <v>44774</v>
      </c>
      <c r="D58" s="373"/>
      <c r="E58" s="346">
        <v>271.56</v>
      </c>
      <c r="F58" s="373"/>
      <c r="G58" s="347">
        <v>12.966699999999999</v>
      </c>
      <c r="H58" s="373"/>
      <c r="I58" s="651">
        <v>0.36712</v>
      </c>
      <c r="J58" s="651">
        <v>5.64</v>
      </c>
      <c r="K58" s="651">
        <v>0.35615999999999998</v>
      </c>
      <c r="L58" s="651">
        <v>0.36712</v>
      </c>
      <c r="M58" s="374"/>
      <c r="N58" s="348">
        <v>-25.5977</v>
      </c>
      <c r="O58" s="348">
        <v>4.1684000000000001</v>
      </c>
      <c r="P58" s="348">
        <v>5.7164999999999999</v>
      </c>
      <c r="Q58" s="348">
        <v>4.6326999999999998</v>
      </c>
      <c r="R58" s="348">
        <v>6.9355000000000002</v>
      </c>
      <c r="S58" s="348">
        <v>5.6699000000000002</v>
      </c>
      <c r="T58" s="348">
        <v>6.2896999999999998</v>
      </c>
      <c r="U58" s="348">
        <v>6.3632999999999997</v>
      </c>
      <c r="V58" s="350">
        <v>6.2122000000000002</v>
      </c>
      <c r="W58" s="348">
        <v>6.4656000000000002</v>
      </c>
      <c r="X58" s="348">
        <v>6.9705000000000004</v>
      </c>
      <c r="Y58" s="348" t="s">
        <v>430</v>
      </c>
      <c r="Z58" s="348" t="s">
        <v>430</v>
      </c>
      <c r="AA58" s="348">
        <v>5.4836999999999998</v>
      </c>
      <c r="AB58" s="348">
        <v>6.2047999999999996</v>
      </c>
      <c r="AC58" s="348">
        <v>6.4173</v>
      </c>
      <c r="AD58" s="348">
        <v>6.1772999999999998</v>
      </c>
      <c r="AE58" s="348">
        <v>11.614800000000001</v>
      </c>
      <c r="AF58" s="348">
        <v>6.8909000000000002</v>
      </c>
      <c r="AG58" s="374"/>
      <c r="AH58" s="346">
        <v>20</v>
      </c>
      <c r="AI58" s="346">
        <v>20</v>
      </c>
      <c r="AJ58" s="346">
        <v>18</v>
      </c>
      <c r="AK58" s="346">
        <v>20</v>
      </c>
      <c r="AL58" s="346">
        <v>16</v>
      </c>
      <c r="AM58" s="346">
        <v>19</v>
      </c>
      <c r="AN58" s="346">
        <v>16</v>
      </c>
      <c r="AO58" s="346">
        <v>15</v>
      </c>
      <c r="AP58" s="346">
        <v>14</v>
      </c>
      <c r="AQ58" s="346">
        <v>11</v>
      </c>
      <c r="AR58" s="346">
        <v>8</v>
      </c>
      <c r="AS58" s="346" t="s">
        <v>430</v>
      </c>
      <c r="AT58" s="346" t="s">
        <v>430</v>
      </c>
      <c r="AU58" s="346">
        <v>18</v>
      </c>
      <c r="AV58" s="346">
        <v>16</v>
      </c>
      <c r="AW58" s="346">
        <v>14</v>
      </c>
      <c r="AX58" s="346">
        <v>14</v>
      </c>
      <c r="AY58" s="346">
        <v>12</v>
      </c>
      <c r="AZ58" s="374"/>
      <c r="BA58" s="375">
        <v>4.9804173948286099</v>
      </c>
      <c r="BB58" s="375">
        <v>0.46921469769598501</v>
      </c>
      <c r="BC58" s="375">
        <v>0.24954209369300501</v>
      </c>
      <c r="BD58" s="375">
        <v>0.40830553178352302</v>
      </c>
      <c r="BE58" s="374"/>
      <c r="BF58" s="348" t="s">
        <v>430</v>
      </c>
      <c r="BG58" s="348" t="s">
        <v>430</v>
      </c>
      <c r="BH58" s="348" t="s">
        <v>430</v>
      </c>
      <c r="BI58" s="374"/>
      <c r="BJ58" s="348">
        <v>-0.780622810000001</v>
      </c>
      <c r="BK58" s="374"/>
      <c r="BL58" s="348">
        <v>62.002299999999998</v>
      </c>
      <c r="BM58" s="348">
        <v>13.815300000000001</v>
      </c>
      <c r="BN58" s="348">
        <v>7.3307700000000002</v>
      </c>
      <c r="BO58" s="348">
        <v>16.85163</v>
      </c>
      <c r="BP58" s="373"/>
      <c r="BQ58" s="348">
        <v>11.7</v>
      </c>
      <c r="BR58" s="348" t="s">
        <v>430</v>
      </c>
      <c r="BS58" s="348" t="s">
        <v>430</v>
      </c>
      <c r="BT58" s="348" t="s">
        <v>430</v>
      </c>
      <c r="BU58" s="348" t="s">
        <v>430</v>
      </c>
      <c r="BV58" s="348">
        <v>5.15</v>
      </c>
      <c r="BW58" s="373"/>
      <c r="BX58" s="372" t="s">
        <v>9591</v>
      </c>
      <c r="BY58" s="372" t="s">
        <v>9592</v>
      </c>
      <c r="BZ58" s="372" t="s">
        <v>9593</v>
      </c>
      <c r="CA58" s="372" t="s">
        <v>9582</v>
      </c>
      <c r="CB58" s="372" t="s">
        <v>9594</v>
      </c>
      <c r="CC58" s="373"/>
      <c r="CD58" s="354" t="s">
        <v>554</v>
      </c>
    </row>
    <row r="59" spans="1:82" s="428" customFormat="1" x14ac:dyDescent="0.25">
      <c r="A59" s="345" t="s">
        <v>9595</v>
      </c>
      <c r="B59" s="373"/>
      <c r="C59" s="719">
        <v>43516</v>
      </c>
      <c r="D59" s="373"/>
      <c r="E59" s="346">
        <v>245.124</v>
      </c>
      <c r="F59" s="373"/>
      <c r="G59" s="347">
        <v>15.4183</v>
      </c>
      <c r="H59" s="373"/>
      <c r="I59" s="651">
        <v>0.4</v>
      </c>
      <c r="J59" s="651">
        <v>6.99</v>
      </c>
      <c r="K59" s="651">
        <v>0.37</v>
      </c>
      <c r="L59" s="651">
        <v>0.4</v>
      </c>
      <c r="M59" s="374"/>
      <c r="N59" s="348">
        <v>-12.5425</v>
      </c>
      <c r="O59" s="348">
        <v>6.3974000000000002</v>
      </c>
      <c r="P59" s="348">
        <v>7.5186000000000002</v>
      </c>
      <c r="Q59" s="348">
        <v>5.8129</v>
      </c>
      <c r="R59" s="348">
        <v>7.9840999999999998</v>
      </c>
      <c r="S59" s="348">
        <v>6.1538000000000004</v>
      </c>
      <c r="T59" s="348">
        <v>6.3845000000000001</v>
      </c>
      <c r="U59" s="348">
        <v>6.5083000000000002</v>
      </c>
      <c r="V59" s="350">
        <v>6.3250000000000002</v>
      </c>
      <c r="W59" s="348">
        <v>6.8087999999999997</v>
      </c>
      <c r="X59" s="348">
        <v>7.3186999999999998</v>
      </c>
      <c r="Y59" s="348">
        <v>6.3806000000000003</v>
      </c>
      <c r="Z59" s="348" t="s">
        <v>430</v>
      </c>
      <c r="AA59" s="348">
        <v>5.8550000000000004</v>
      </c>
      <c r="AB59" s="348">
        <v>6.3250000000000002</v>
      </c>
      <c r="AC59" s="348">
        <v>6.4987000000000004</v>
      </c>
      <c r="AD59" s="348">
        <v>6.2676999999999996</v>
      </c>
      <c r="AE59" s="348">
        <v>12.057600000000001</v>
      </c>
      <c r="AF59" s="348">
        <v>6.0717999999999996</v>
      </c>
      <c r="AG59" s="374"/>
      <c r="AH59" s="346">
        <v>8</v>
      </c>
      <c r="AI59" s="346">
        <v>12</v>
      </c>
      <c r="AJ59" s="346">
        <v>6</v>
      </c>
      <c r="AK59" s="346">
        <v>8</v>
      </c>
      <c r="AL59" s="346">
        <v>7</v>
      </c>
      <c r="AM59" s="346">
        <v>12</v>
      </c>
      <c r="AN59" s="346">
        <v>12</v>
      </c>
      <c r="AO59" s="346">
        <v>10</v>
      </c>
      <c r="AP59" s="346">
        <v>10</v>
      </c>
      <c r="AQ59" s="346">
        <v>6</v>
      </c>
      <c r="AR59" s="346">
        <v>4</v>
      </c>
      <c r="AS59" s="346">
        <v>3</v>
      </c>
      <c r="AT59" s="346" t="s">
        <v>430</v>
      </c>
      <c r="AU59" s="346">
        <v>11</v>
      </c>
      <c r="AV59" s="346">
        <v>11</v>
      </c>
      <c r="AW59" s="346">
        <v>11</v>
      </c>
      <c r="AX59" s="346">
        <v>11</v>
      </c>
      <c r="AY59" s="346">
        <v>7</v>
      </c>
      <c r="AZ59" s="374"/>
      <c r="BA59" s="375">
        <v>5.3061325310027199</v>
      </c>
      <c r="BB59" s="375">
        <v>0.43688473532181199</v>
      </c>
      <c r="BC59" s="375">
        <v>0.29627477826048298</v>
      </c>
      <c r="BD59" s="375">
        <v>0.79505519675800496</v>
      </c>
      <c r="BE59" s="374"/>
      <c r="BF59" s="348" t="s">
        <v>430</v>
      </c>
      <c r="BG59" s="348" t="s">
        <v>430</v>
      </c>
      <c r="BH59" s="348" t="s">
        <v>430</v>
      </c>
      <c r="BI59" s="374"/>
      <c r="BJ59" s="348">
        <v>-0.64211333999999198</v>
      </c>
      <c r="BK59" s="374"/>
      <c r="BL59" s="348">
        <v>51.888399999999997</v>
      </c>
      <c r="BM59" s="348">
        <v>16.9573</v>
      </c>
      <c r="BN59" s="348">
        <v>2.2971200000000001</v>
      </c>
      <c r="BO59" s="348">
        <v>28.85718</v>
      </c>
      <c r="BP59" s="373"/>
      <c r="BQ59" s="348">
        <v>0.12</v>
      </c>
      <c r="BR59" s="348">
        <v>22.17</v>
      </c>
      <c r="BS59" s="348" t="s">
        <v>430</v>
      </c>
      <c r="BT59" s="348" t="s">
        <v>430</v>
      </c>
      <c r="BU59" s="348" t="s">
        <v>430</v>
      </c>
      <c r="BV59" s="348">
        <v>6.57</v>
      </c>
      <c r="BW59" s="373"/>
      <c r="BX59" s="372" t="s">
        <v>9596</v>
      </c>
      <c r="BY59" s="372" t="s">
        <v>9597</v>
      </c>
      <c r="BZ59" s="372" t="s">
        <v>9598</v>
      </c>
      <c r="CA59" s="372" t="s">
        <v>9599</v>
      </c>
      <c r="CB59" s="372" t="s">
        <v>9600</v>
      </c>
      <c r="CC59" s="373"/>
      <c r="CD59" s="354" t="s">
        <v>3328</v>
      </c>
    </row>
    <row r="60" spans="1:82" s="428" customFormat="1" x14ac:dyDescent="0.25">
      <c r="A60" s="345" t="s">
        <v>9601</v>
      </c>
      <c r="B60" s="373"/>
      <c r="C60" s="719">
        <v>43490</v>
      </c>
      <c r="D60" s="373"/>
      <c r="E60" s="346">
        <v>242.011</v>
      </c>
      <c r="F60" s="373"/>
      <c r="G60" s="347">
        <v>15.356</v>
      </c>
      <c r="H60" s="373"/>
      <c r="I60" s="651" t="s">
        <v>430</v>
      </c>
      <c r="J60" s="651" t="s">
        <v>430</v>
      </c>
      <c r="K60" s="651" t="s">
        <v>430</v>
      </c>
      <c r="L60" s="651" t="s">
        <v>430</v>
      </c>
      <c r="M60" s="374"/>
      <c r="N60" s="348">
        <v>-25.652699999999999</v>
      </c>
      <c r="O60" s="348">
        <v>5.9947999999999997</v>
      </c>
      <c r="P60" s="348">
        <v>5.0983999999999998</v>
      </c>
      <c r="Q60" s="348">
        <v>5.5296000000000003</v>
      </c>
      <c r="R60" s="348">
        <v>8.2360000000000007</v>
      </c>
      <c r="S60" s="348">
        <v>6.2645</v>
      </c>
      <c r="T60" s="348">
        <v>6.6395999999999997</v>
      </c>
      <c r="U60" s="348">
        <v>6.6768999999999998</v>
      </c>
      <c r="V60" s="350">
        <v>6.4489000000000001</v>
      </c>
      <c r="W60" s="348">
        <v>6.9009</v>
      </c>
      <c r="X60" s="348">
        <v>7.2168000000000001</v>
      </c>
      <c r="Y60" s="348">
        <v>6.4340000000000002</v>
      </c>
      <c r="Z60" s="348" t="s">
        <v>430</v>
      </c>
      <c r="AA60" s="348">
        <v>6.1665999999999999</v>
      </c>
      <c r="AB60" s="348">
        <v>6.5983000000000001</v>
      </c>
      <c r="AC60" s="348">
        <v>6.6966000000000001</v>
      </c>
      <c r="AD60" s="348">
        <v>6.4696999999999996</v>
      </c>
      <c r="AE60" s="348">
        <v>11.3726</v>
      </c>
      <c r="AF60" s="348">
        <v>5.9539</v>
      </c>
      <c r="AG60" s="374"/>
      <c r="AH60" s="346">
        <v>21</v>
      </c>
      <c r="AI60" s="346">
        <v>15</v>
      </c>
      <c r="AJ60" s="346">
        <v>22</v>
      </c>
      <c r="AK60" s="346">
        <v>9</v>
      </c>
      <c r="AL60" s="346">
        <v>5</v>
      </c>
      <c r="AM60" s="346">
        <v>8</v>
      </c>
      <c r="AN60" s="346">
        <v>7</v>
      </c>
      <c r="AO60" s="346">
        <v>7</v>
      </c>
      <c r="AP60" s="346">
        <v>9</v>
      </c>
      <c r="AQ60" s="346">
        <v>4</v>
      </c>
      <c r="AR60" s="346">
        <v>5</v>
      </c>
      <c r="AS60" s="346">
        <v>2</v>
      </c>
      <c r="AT60" s="346" t="s">
        <v>430</v>
      </c>
      <c r="AU60" s="346">
        <v>6</v>
      </c>
      <c r="AV60" s="346">
        <v>8</v>
      </c>
      <c r="AW60" s="346">
        <v>7</v>
      </c>
      <c r="AX60" s="346">
        <v>8</v>
      </c>
      <c r="AY60" s="346">
        <v>14</v>
      </c>
      <c r="AZ60" s="374"/>
      <c r="BA60" s="375">
        <v>4.55726444449577</v>
      </c>
      <c r="BB60" s="375">
        <v>0.39274009523785602</v>
      </c>
      <c r="BC60" s="375">
        <v>0.31872746746382702</v>
      </c>
      <c r="BD60" s="375">
        <v>0.75402042847120299</v>
      </c>
      <c r="BE60" s="374"/>
      <c r="BF60" s="348" t="s">
        <v>430</v>
      </c>
      <c r="BG60" s="348" t="s">
        <v>430</v>
      </c>
      <c r="BH60" s="348" t="s">
        <v>430</v>
      </c>
      <c r="BI60" s="374"/>
      <c r="BJ60" s="348">
        <v>-0.50443802000000004</v>
      </c>
      <c r="BK60" s="374"/>
      <c r="BL60" s="348">
        <v>58.438699999999997</v>
      </c>
      <c r="BM60" s="348">
        <v>6.2314600000000002</v>
      </c>
      <c r="BN60" s="348">
        <v>0.51823300000000005</v>
      </c>
      <c r="BO60" s="348">
        <v>34.811607000000002</v>
      </c>
      <c r="BP60" s="373"/>
      <c r="BQ60" s="348" t="s">
        <v>430</v>
      </c>
      <c r="BR60" s="348">
        <v>31.27</v>
      </c>
      <c r="BS60" s="348" t="s">
        <v>430</v>
      </c>
      <c r="BT60" s="348" t="s">
        <v>430</v>
      </c>
      <c r="BU60" s="348" t="s">
        <v>430</v>
      </c>
      <c r="BV60" s="348">
        <v>3.54</v>
      </c>
      <c r="BW60" s="373"/>
      <c r="BX60" s="372" t="s">
        <v>9602</v>
      </c>
      <c r="BY60" s="372" t="s">
        <v>9603</v>
      </c>
      <c r="BZ60" s="372" t="s">
        <v>9604</v>
      </c>
      <c r="CA60" s="372" t="s">
        <v>6874</v>
      </c>
      <c r="CB60" s="372" t="s">
        <v>9605</v>
      </c>
      <c r="CC60" s="373"/>
      <c r="CD60" s="354" t="s">
        <v>2409</v>
      </c>
    </row>
    <row r="61" spans="1:82" s="428" customFormat="1" x14ac:dyDescent="0.25">
      <c r="A61" s="345" t="s">
        <v>9606</v>
      </c>
      <c r="B61" s="373"/>
      <c r="C61" s="719">
        <v>45974</v>
      </c>
      <c r="D61" s="373"/>
      <c r="E61" s="889">
        <v>173.88</v>
      </c>
      <c r="F61" s="373"/>
      <c r="G61" s="347">
        <v>10.3881</v>
      </c>
      <c r="H61" s="373"/>
      <c r="I61" s="651" t="s">
        <v>430</v>
      </c>
      <c r="J61" s="651" t="s">
        <v>430</v>
      </c>
      <c r="K61" s="651" t="s">
        <v>430</v>
      </c>
      <c r="L61" s="651" t="s">
        <v>430</v>
      </c>
      <c r="M61" s="374"/>
      <c r="N61" s="348">
        <v>-22.122499999999999</v>
      </c>
      <c r="O61" s="348">
        <v>6.7523999999999997</v>
      </c>
      <c r="P61" s="348">
        <v>6.9863999999999997</v>
      </c>
      <c r="Q61" s="348">
        <v>5.4070999999999998</v>
      </c>
      <c r="R61" s="348">
        <v>11.0006</v>
      </c>
      <c r="S61" s="348">
        <v>5.4591000000000003</v>
      </c>
      <c r="T61" s="348">
        <v>6.3700999999999999</v>
      </c>
      <c r="U61" s="348" t="s">
        <v>430</v>
      </c>
      <c r="V61" s="350" t="s">
        <v>430</v>
      </c>
      <c r="W61" s="348" t="s">
        <v>430</v>
      </c>
      <c r="X61" s="348" t="s">
        <v>430</v>
      </c>
      <c r="Y61" s="348" t="s">
        <v>430</v>
      </c>
      <c r="Z61" s="348" t="s">
        <v>430</v>
      </c>
      <c r="AA61" s="348">
        <v>5.3316999999999997</v>
      </c>
      <c r="AB61" s="348">
        <v>6.2728000000000002</v>
      </c>
      <c r="AC61" s="348" t="s">
        <v>430</v>
      </c>
      <c r="AD61" s="348" t="s">
        <v>430</v>
      </c>
      <c r="AE61" s="348">
        <v>18.345400000000001</v>
      </c>
      <c r="AF61" s="348">
        <v>6.3522999999999996</v>
      </c>
      <c r="AG61" s="374"/>
      <c r="AH61" s="346">
        <v>14</v>
      </c>
      <c r="AI61" s="346">
        <v>10</v>
      </c>
      <c r="AJ61" s="346">
        <v>12</v>
      </c>
      <c r="AK61" s="346">
        <v>11</v>
      </c>
      <c r="AL61" s="346">
        <v>1</v>
      </c>
      <c r="AM61" s="346">
        <v>21</v>
      </c>
      <c r="AN61" s="346">
        <v>13</v>
      </c>
      <c r="AO61" s="346" t="s">
        <v>430</v>
      </c>
      <c r="AP61" s="346" t="s">
        <v>430</v>
      </c>
      <c r="AQ61" s="346" t="s">
        <v>430</v>
      </c>
      <c r="AR61" s="346" t="s">
        <v>430</v>
      </c>
      <c r="AS61" s="346" t="s">
        <v>430</v>
      </c>
      <c r="AT61" s="346" t="s">
        <v>430</v>
      </c>
      <c r="AU61" s="346">
        <v>20</v>
      </c>
      <c r="AV61" s="346">
        <v>13</v>
      </c>
      <c r="AW61" s="346" t="s">
        <v>430</v>
      </c>
      <c r="AX61" s="346" t="s">
        <v>430</v>
      </c>
      <c r="AY61" s="346">
        <v>1</v>
      </c>
      <c r="AZ61" s="374"/>
      <c r="BA61" s="375">
        <v>11.782487413364199</v>
      </c>
      <c r="BB61" s="375">
        <v>0.84816371750556796</v>
      </c>
      <c r="BC61" s="375">
        <v>6.0120287294186801E-2</v>
      </c>
      <c r="BD61" s="375">
        <v>-0.39525980328000598</v>
      </c>
      <c r="BE61" s="374"/>
      <c r="BF61" s="348" t="s">
        <v>430</v>
      </c>
      <c r="BG61" s="348" t="s">
        <v>430</v>
      </c>
      <c r="BH61" s="348" t="s">
        <v>430</v>
      </c>
      <c r="BI61" s="374"/>
      <c r="BJ61" s="348">
        <v>-0.87659210999998105</v>
      </c>
      <c r="BK61" s="374"/>
      <c r="BL61" s="348">
        <v>61.681199999999997</v>
      </c>
      <c r="BM61" s="348">
        <v>18.786200000000001</v>
      </c>
      <c r="BN61" s="348">
        <v>3.6411799999999999</v>
      </c>
      <c r="BO61" s="348">
        <v>15.89142</v>
      </c>
      <c r="BP61" s="373"/>
      <c r="BQ61" s="348">
        <v>10.96</v>
      </c>
      <c r="BR61" s="348" t="s">
        <v>430</v>
      </c>
      <c r="BS61" s="348" t="s">
        <v>430</v>
      </c>
      <c r="BT61" s="348" t="s">
        <v>430</v>
      </c>
      <c r="BU61" s="348" t="s">
        <v>430</v>
      </c>
      <c r="BV61" s="348">
        <v>89.92</v>
      </c>
      <c r="BW61" s="373"/>
      <c r="BX61" s="372" t="s">
        <v>9607</v>
      </c>
      <c r="BY61" s="372" t="s">
        <v>9608</v>
      </c>
      <c r="BZ61" s="372" t="s">
        <v>9566</v>
      </c>
      <c r="CA61" s="372" t="s">
        <v>9609</v>
      </c>
      <c r="CB61" s="372" t="s">
        <v>9582</v>
      </c>
      <c r="CC61" s="373"/>
      <c r="CD61" s="354" t="s">
        <v>4767</v>
      </c>
    </row>
    <row r="62" spans="1:82" s="428" customFormat="1" x14ac:dyDescent="0.25">
      <c r="A62" s="345" t="s">
        <v>9610</v>
      </c>
      <c r="B62" s="373"/>
      <c r="C62" s="719">
        <v>45944</v>
      </c>
      <c r="D62" s="373"/>
      <c r="E62" s="346">
        <v>139.06100000000001</v>
      </c>
      <c r="F62" s="373"/>
      <c r="G62" s="347">
        <v>10.444699999999999</v>
      </c>
      <c r="H62" s="373"/>
      <c r="I62" s="651" t="s">
        <v>430</v>
      </c>
      <c r="J62" s="651" t="s">
        <v>430</v>
      </c>
      <c r="K62" s="651" t="s">
        <v>430</v>
      </c>
      <c r="L62" s="651" t="s">
        <v>430</v>
      </c>
      <c r="M62" s="374"/>
      <c r="N62" s="348">
        <v>-32.122</v>
      </c>
      <c r="O62" s="348">
        <v>6.2957000000000001</v>
      </c>
      <c r="P62" s="348">
        <v>6.3979999999999997</v>
      </c>
      <c r="Q62" s="348">
        <v>4.3003999999999998</v>
      </c>
      <c r="R62" s="348">
        <v>6.6584000000000003</v>
      </c>
      <c r="S62" s="348">
        <v>5.9645999999999999</v>
      </c>
      <c r="T62" s="348">
        <v>6.3120000000000003</v>
      </c>
      <c r="U62" s="348" t="s">
        <v>430</v>
      </c>
      <c r="V62" s="350" t="s">
        <v>430</v>
      </c>
      <c r="W62" s="348" t="s">
        <v>430</v>
      </c>
      <c r="X62" s="348" t="s">
        <v>430</v>
      </c>
      <c r="Y62" s="348" t="s">
        <v>430</v>
      </c>
      <c r="Z62" s="348" t="s">
        <v>430</v>
      </c>
      <c r="AA62" s="348">
        <v>5.6862000000000004</v>
      </c>
      <c r="AB62" s="348">
        <v>6.3182999999999998</v>
      </c>
      <c r="AC62" s="348" t="s">
        <v>430</v>
      </c>
      <c r="AD62" s="348" t="s">
        <v>430</v>
      </c>
      <c r="AE62" s="348">
        <v>11.627700000000001</v>
      </c>
      <c r="AF62" s="348">
        <v>6.4156000000000004</v>
      </c>
      <c r="AG62" s="374"/>
      <c r="AH62" s="346">
        <v>23</v>
      </c>
      <c r="AI62" s="346">
        <v>13</v>
      </c>
      <c r="AJ62" s="346">
        <v>15</v>
      </c>
      <c r="AK62" s="346">
        <v>21</v>
      </c>
      <c r="AL62" s="346">
        <v>20</v>
      </c>
      <c r="AM62" s="346">
        <v>14</v>
      </c>
      <c r="AN62" s="346">
        <v>14</v>
      </c>
      <c r="AO62" s="346" t="s">
        <v>430</v>
      </c>
      <c r="AP62" s="346" t="s">
        <v>430</v>
      </c>
      <c r="AQ62" s="346" t="s">
        <v>430</v>
      </c>
      <c r="AR62" s="346" t="s">
        <v>430</v>
      </c>
      <c r="AS62" s="346" t="s">
        <v>430</v>
      </c>
      <c r="AT62" s="346" t="s">
        <v>430</v>
      </c>
      <c r="AU62" s="346">
        <v>15</v>
      </c>
      <c r="AV62" s="346">
        <v>12</v>
      </c>
      <c r="AW62" s="346" t="s">
        <v>430</v>
      </c>
      <c r="AX62" s="346" t="s">
        <v>430</v>
      </c>
      <c r="AY62" s="346">
        <v>11</v>
      </c>
      <c r="AZ62" s="374"/>
      <c r="BA62" s="375">
        <v>2.3537027437378302</v>
      </c>
      <c r="BB62" s="375">
        <v>0.16382910892889399</v>
      </c>
      <c r="BC62" s="375">
        <v>0.310466500675253</v>
      </c>
      <c r="BD62" s="375">
        <v>0.51931087047246705</v>
      </c>
      <c r="BE62" s="374"/>
      <c r="BF62" s="348" t="s">
        <v>430</v>
      </c>
      <c r="BG62" s="348" t="s">
        <v>430</v>
      </c>
      <c r="BH62" s="348" t="s">
        <v>430</v>
      </c>
      <c r="BI62" s="374"/>
      <c r="BJ62" s="348">
        <v>-0.67254908999999896</v>
      </c>
      <c r="BK62" s="374"/>
      <c r="BL62" s="348">
        <v>47.934800000000003</v>
      </c>
      <c r="BM62" s="348">
        <v>34.498699999999999</v>
      </c>
      <c r="BN62" s="348">
        <v>0.58005099999999998</v>
      </c>
      <c r="BO62" s="348">
        <v>16.986449</v>
      </c>
      <c r="BP62" s="373"/>
      <c r="BQ62" s="348" t="s">
        <v>430</v>
      </c>
      <c r="BR62" s="348">
        <v>15.1</v>
      </c>
      <c r="BS62" s="348" t="s">
        <v>430</v>
      </c>
      <c r="BT62" s="348" t="s">
        <v>430</v>
      </c>
      <c r="BU62" s="348" t="s">
        <v>430</v>
      </c>
      <c r="BV62" s="348">
        <v>1.89</v>
      </c>
      <c r="BW62" s="373"/>
      <c r="BX62" s="372" t="s">
        <v>9611</v>
      </c>
      <c r="BY62" s="372" t="s">
        <v>9460</v>
      </c>
      <c r="BZ62" s="372" t="s">
        <v>9612</v>
      </c>
      <c r="CA62" s="372" t="s">
        <v>9613</v>
      </c>
      <c r="CB62" s="372" t="s">
        <v>9614</v>
      </c>
      <c r="CC62" s="373"/>
      <c r="CD62" s="354" t="s">
        <v>4767</v>
      </c>
    </row>
    <row r="63" spans="1:82" s="428" customFormat="1" x14ac:dyDescent="0.25">
      <c r="A63" s="345" t="s">
        <v>9615</v>
      </c>
      <c r="B63" s="373"/>
      <c r="C63" s="719">
        <v>46101</v>
      </c>
      <c r="D63" s="373"/>
      <c r="E63" s="346">
        <v>144.34200000000001</v>
      </c>
      <c r="F63" s="373"/>
      <c r="G63" s="347">
        <v>10.15</v>
      </c>
      <c r="H63" s="373"/>
      <c r="I63" s="651" t="s">
        <v>430</v>
      </c>
      <c r="J63" s="651" t="s">
        <v>430</v>
      </c>
      <c r="K63" s="651" t="s">
        <v>430</v>
      </c>
      <c r="L63" s="651" t="s">
        <v>430</v>
      </c>
      <c r="M63" s="374"/>
      <c r="N63" s="348">
        <v>-35.925199999999997</v>
      </c>
      <c r="O63" s="348">
        <v>0</v>
      </c>
      <c r="P63" s="348">
        <v>5.1422999999999996</v>
      </c>
      <c r="Q63" s="348">
        <v>2.5710999999999999</v>
      </c>
      <c r="R63" s="348">
        <v>6.5772000000000004</v>
      </c>
      <c r="S63" s="348">
        <v>5.5488</v>
      </c>
      <c r="T63" s="348" t="s">
        <v>430</v>
      </c>
      <c r="U63" s="348" t="s">
        <v>430</v>
      </c>
      <c r="V63" s="350" t="s">
        <v>430</v>
      </c>
      <c r="W63" s="348" t="s">
        <v>430</v>
      </c>
      <c r="X63" s="348" t="s">
        <v>430</v>
      </c>
      <c r="Y63" s="348" t="s">
        <v>430</v>
      </c>
      <c r="Z63" s="348" t="s">
        <v>430</v>
      </c>
      <c r="AA63" s="348">
        <v>5.5712000000000002</v>
      </c>
      <c r="AB63" s="348" t="s">
        <v>430</v>
      </c>
      <c r="AC63" s="348" t="s">
        <v>430</v>
      </c>
      <c r="AD63" s="348" t="s">
        <v>430</v>
      </c>
      <c r="AE63" s="348">
        <v>11.152699999999999</v>
      </c>
      <c r="AF63" s="348">
        <v>5.7031000000000001</v>
      </c>
      <c r="AG63" s="374"/>
      <c r="AH63" s="346">
        <v>24</v>
      </c>
      <c r="AI63" s="346">
        <v>24</v>
      </c>
      <c r="AJ63" s="346">
        <v>21</v>
      </c>
      <c r="AK63" s="346">
        <v>24</v>
      </c>
      <c r="AL63" s="346">
        <v>22</v>
      </c>
      <c r="AM63" s="346">
        <v>20</v>
      </c>
      <c r="AN63" s="346" t="s">
        <v>430</v>
      </c>
      <c r="AO63" s="346" t="s">
        <v>430</v>
      </c>
      <c r="AP63" s="346" t="s">
        <v>430</v>
      </c>
      <c r="AQ63" s="346" t="s">
        <v>430</v>
      </c>
      <c r="AR63" s="346" t="s">
        <v>430</v>
      </c>
      <c r="AS63" s="346" t="s">
        <v>430</v>
      </c>
      <c r="AT63" s="346" t="s">
        <v>430</v>
      </c>
      <c r="AU63" s="346">
        <v>17</v>
      </c>
      <c r="AV63" s="346" t="s">
        <v>430</v>
      </c>
      <c r="AW63" s="346" t="s">
        <v>430</v>
      </c>
      <c r="AX63" s="346" t="s">
        <v>430</v>
      </c>
      <c r="AY63" s="346">
        <v>20</v>
      </c>
      <c r="AZ63" s="374"/>
      <c r="BA63" s="375">
        <v>3.3900796567893998</v>
      </c>
      <c r="BB63" s="375">
        <v>1.68525242922748</v>
      </c>
      <c r="BC63" s="375">
        <v>-8.8016068011507204E-3</v>
      </c>
      <c r="BD63" s="375">
        <v>4.1618762511188699E-2</v>
      </c>
      <c r="BE63" s="374"/>
      <c r="BF63" s="348" t="s">
        <v>430</v>
      </c>
      <c r="BG63" s="348" t="s">
        <v>430</v>
      </c>
      <c r="BH63" s="348" t="s">
        <v>430</v>
      </c>
      <c r="BI63" s="374"/>
      <c r="BJ63" s="348">
        <v>-0.63885456000000096</v>
      </c>
      <c r="BK63" s="374"/>
      <c r="BL63" s="348">
        <v>69.859499999999997</v>
      </c>
      <c r="BM63" s="348">
        <v>4.0979200000000002</v>
      </c>
      <c r="BN63" s="348" t="s">
        <v>430</v>
      </c>
      <c r="BO63" s="348">
        <v>26.042580000000001</v>
      </c>
      <c r="BP63" s="373"/>
      <c r="BQ63" s="348">
        <v>21.3</v>
      </c>
      <c r="BR63" s="348" t="s">
        <v>430</v>
      </c>
      <c r="BS63" s="348" t="s">
        <v>430</v>
      </c>
      <c r="BT63" s="348" t="s">
        <v>430</v>
      </c>
      <c r="BU63" s="348" t="s">
        <v>430</v>
      </c>
      <c r="BV63" s="348">
        <v>4.74</v>
      </c>
      <c r="BW63" s="373"/>
      <c r="BX63" s="372" t="s">
        <v>9616</v>
      </c>
      <c r="BY63" s="372" t="s">
        <v>9617</v>
      </c>
      <c r="BZ63" s="372" t="s">
        <v>9618</v>
      </c>
      <c r="CA63" s="372" t="s">
        <v>9605</v>
      </c>
      <c r="CB63" s="372" t="s">
        <v>9619</v>
      </c>
      <c r="CC63" s="373"/>
      <c r="CD63" s="354" t="s">
        <v>4767</v>
      </c>
    </row>
    <row r="64" spans="1:82" s="428" customFormat="1" x14ac:dyDescent="0.25">
      <c r="A64" s="345" t="s">
        <v>9620</v>
      </c>
      <c r="B64" s="373"/>
      <c r="C64" s="719">
        <v>44067</v>
      </c>
      <c r="D64" s="373"/>
      <c r="E64" s="346">
        <v>127.58</v>
      </c>
      <c r="F64" s="373"/>
      <c r="G64" s="347">
        <v>13.6128</v>
      </c>
      <c r="H64" s="373"/>
      <c r="I64" s="651">
        <v>2.7399999999999998E-3</v>
      </c>
      <c r="J64" s="651">
        <v>5.33</v>
      </c>
      <c r="K64" s="651">
        <v>2.7399999999999998E-3</v>
      </c>
      <c r="L64" s="651">
        <v>2.7399999999999998E-3</v>
      </c>
      <c r="M64" s="374"/>
      <c r="N64" s="348">
        <v>-16.884399999999999</v>
      </c>
      <c r="O64" s="348">
        <v>9.6117000000000008</v>
      </c>
      <c r="P64" s="348">
        <v>7.9410999999999996</v>
      </c>
      <c r="Q64" s="348">
        <v>5.2389999999999999</v>
      </c>
      <c r="R64" s="348">
        <v>7.6001000000000003</v>
      </c>
      <c r="S64" s="348">
        <v>5.7477999999999998</v>
      </c>
      <c r="T64" s="348">
        <v>6.1496000000000004</v>
      </c>
      <c r="U64" s="348">
        <v>6.3552</v>
      </c>
      <c r="V64" s="350">
        <v>6.1890999999999998</v>
      </c>
      <c r="W64" s="348">
        <v>6.2428999999999997</v>
      </c>
      <c r="X64" s="348">
        <v>6.5048000000000004</v>
      </c>
      <c r="Y64" s="348">
        <v>5.6877000000000004</v>
      </c>
      <c r="Z64" s="348" t="s">
        <v>430</v>
      </c>
      <c r="AA64" s="348">
        <v>5.7736000000000001</v>
      </c>
      <c r="AB64" s="348">
        <v>6.0884</v>
      </c>
      <c r="AC64" s="348">
        <v>6.3944999999999999</v>
      </c>
      <c r="AD64" s="348">
        <v>6.1368999999999998</v>
      </c>
      <c r="AE64" s="348">
        <v>11.688000000000001</v>
      </c>
      <c r="AF64" s="348">
        <v>5.4273999999999996</v>
      </c>
      <c r="AG64" s="374"/>
      <c r="AH64" s="346">
        <v>10</v>
      </c>
      <c r="AI64" s="346">
        <v>1</v>
      </c>
      <c r="AJ64" s="346">
        <v>5</v>
      </c>
      <c r="AK64" s="346">
        <v>12</v>
      </c>
      <c r="AL64" s="346">
        <v>13</v>
      </c>
      <c r="AM64" s="346">
        <v>17</v>
      </c>
      <c r="AN64" s="346">
        <v>19</v>
      </c>
      <c r="AO64" s="346">
        <v>16</v>
      </c>
      <c r="AP64" s="346">
        <v>15</v>
      </c>
      <c r="AQ64" s="346">
        <v>12</v>
      </c>
      <c r="AR64" s="346">
        <v>10</v>
      </c>
      <c r="AS64" s="346">
        <v>9</v>
      </c>
      <c r="AT64" s="346" t="s">
        <v>430</v>
      </c>
      <c r="AU64" s="346">
        <v>13</v>
      </c>
      <c r="AV64" s="346">
        <v>19</v>
      </c>
      <c r="AW64" s="346">
        <v>16</v>
      </c>
      <c r="AX64" s="346">
        <v>15</v>
      </c>
      <c r="AY64" s="346">
        <v>10</v>
      </c>
      <c r="AZ64" s="374"/>
      <c r="BA64" s="375">
        <v>4.5627296510461504</v>
      </c>
      <c r="BB64" s="375">
        <v>0.34567134897174101</v>
      </c>
      <c r="BC64" s="375">
        <v>0.17338836045987299</v>
      </c>
      <c r="BD64" s="375">
        <v>0.17633304966854599</v>
      </c>
      <c r="BE64" s="374"/>
      <c r="BF64" s="348" t="s">
        <v>430</v>
      </c>
      <c r="BG64" s="348" t="s">
        <v>430</v>
      </c>
      <c r="BH64" s="348" t="s">
        <v>430</v>
      </c>
      <c r="BI64" s="374"/>
      <c r="BJ64" s="348">
        <v>-0.49637790000000198</v>
      </c>
      <c r="BK64" s="374"/>
      <c r="BL64" s="348">
        <v>62.903599999999997</v>
      </c>
      <c r="BM64" s="348">
        <v>5.45702</v>
      </c>
      <c r="BN64" s="348" t="s">
        <v>430</v>
      </c>
      <c r="BO64" s="348">
        <v>31.639379999999999</v>
      </c>
      <c r="BP64" s="373"/>
      <c r="BQ64" s="348" t="s">
        <v>430</v>
      </c>
      <c r="BR64" s="348">
        <v>21.5</v>
      </c>
      <c r="BS64" s="348" t="s">
        <v>430</v>
      </c>
      <c r="BT64" s="348" t="s">
        <v>430</v>
      </c>
      <c r="BU64" s="348" t="s">
        <v>430</v>
      </c>
      <c r="BV64" s="348">
        <v>79</v>
      </c>
      <c r="BW64" s="373"/>
      <c r="BX64" s="372" t="s">
        <v>9621</v>
      </c>
      <c r="BY64" s="372" t="s">
        <v>9622</v>
      </c>
      <c r="BZ64" s="372" t="s">
        <v>9623</v>
      </c>
      <c r="CA64" s="372" t="s">
        <v>9605</v>
      </c>
      <c r="CB64" s="372" t="s">
        <v>9609</v>
      </c>
      <c r="CC64" s="373"/>
      <c r="CD64" s="354" t="s">
        <v>2409</v>
      </c>
    </row>
    <row r="65" spans="1:82" s="428" customFormat="1" x14ac:dyDescent="0.25">
      <c r="A65" s="345" t="s">
        <v>9624</v>
      </c>
      <c r="B65" s="373"/>
      <c r="C65" s="719">
        <v>41878</v>
      </c>
      <c r="D65" s="373"/>
      <c r="E65" s="346">
        <v>97.100700000000003</v>
      </c>
      <c r="F65" s="373"/>
      <c r="G65" s="347">
        <v>20.8324</v>
      </c>
      <c r="H65" s="373"/>
      <c r="I65" s="651" t="s">
        <v>430</v>
      </c>
      <c r="J65" s="651" t="s">
        <v>430</v>
      </c>
      <c r="K65" s="651" t="s">
        <v>430</v>
      </c>
      <c r="L65" s="651" t="s">
        <v>430</v>
      </c>
      <c r="M65" s="374"/>
      <c r="N65" s="348">
        <v>-4.5548000000000002</v>
      </c>
      <c r="O65" s="348">
        <v>7.4714999999999998</v>
      </c>
      <c r="P65" s="348">
        <v>7.2938000000000001</v>
      </c>
      <c r="Q65" s="348">
        <v>6.2347999999999999</v>
      </c>
      <c r="R65" s="348">
        <v>7.8925000000000001</v>
      </c>
      <c r="S65" s="348">
        <v>6.5018000000000002</v>
      </c>
      <c r="T65" s="348">
        <v>6.6294000000000004</v>
      </c>
      <c r="U65" s="348">
        <v>6.5922000000000001</v>
      </c>
      <c r="V65" s="350">
        <v>6.2785000000000002</v>
      </c>
      <c r="W65" s="348">
        <v>6.8630000000000004</v>
      </c>
      <c r="X65" s="348">
        <v>7.1742999999999997</v>
      </c>
      <c r="Y65" s="348">
        <v>6.3257000000000003</v>
      </c>
      <c r="Z65" s="348">
        <v>6.1109999999999998</v>
      </c>
      <c r="AA65" s="348">
        <v>6.2826000000000004</v>
      </c>
      <c r="AB65" s="348">
        <v>6.6192000000000002</v>
      </c>
      <c r="AC65" s="348">
        <v>6.6341999999999999</v>
      </c>
      <c r="AD65" s="348">
        <v>6.2255000000000003</v>
      </c>
      <c r="AE65" s="348">
        <v>11.3858</v>
      </c>
      <c r="AF65" s="348">
        <v>6.3987999999999996</v>
      </c>
      <c r="AG65" s="374"/>
      <c r="AH65" s="346">
        <v>2</v>
      </c>
      <c r="AI65" s="346">
        <v>7</v>
      </c>
      <c r="AJ65" s="346">
        <v>10</v>
      </c>
      <c r="AK65" s="346">
        <v>4</v>
      </c>
      <c r="AL65" s="346">
        <v>9</v>
      </c>
      <c r="AM65" s="346">
        <v>4</v>
      </c>
      <c r="AN65" s="346">
        <v>8</v>
      </c>
      <c r="AO65" s="346">
        <v>9</v>
      </c>
      <c r="AP65" s="346">
        <v>12</v>
      </c>
      <c r="AQ65" s="346">
        <v>5</v>
      </c>
      <c r="AR65" s="346">
        <v>6</v>
      </c>
      <c r="AS65" s="346">
        <v>4</v>
      </c>
      <c r="AT65" s="346">
        <v>1</v>
      </c>
      <c r="AU65" s="346">
        <v>4</v>
      </c>
      <c r="AV65" s="346">
        <v>7</v>
      </c>
      <c r="AW65" s="346">
        <v>8</v>
      </c>
      <c r="AX65" s="346">
        <v>13</v>
      </c>
      <c r="AY65" s="346">
        <v>13</v>
      </c>
      <c r="AZ65" s="374"/>
      <c r="BA65" s="375">
        <v>5.1521039653155398</v>
      </c>
      <c r="BB65" s="375">
        <v>0.33339459066801502</v>
      </c>
      <c r="BC65" s="375">
        <v>0.27754968742761299</v>
      </c>
      <c r="BD65" s="375">
        <v>0.83700841706417894</v>
      </c>
      <c r="BE65" s="374"/>
      <c r="BF65" s="348" t="s">
        <v>430</v>
      </c>
      <c r="BG65" s="348" t="s">
        <v>430</v>
      </c>
      <c r="BH65" s="348" t="s">
        <v>430</v>
      </c>
      <c r="BI65" s="374"/>
      <c r="BJ65" s="348">
        <v>-0.51198261999999795</v>
      </c>
      <c r="BK65" s="374"/>
      <c r="BL65" s="348">
        <v>54.003700000000002</v>
      </c>
      <c r="BM65" s="348">
        <v>8.4069699999999994</v>
      </c>
      <c r="BN65" s="348">
        <v>4.97499</v>
      </c>
      <c r="BO65" s="348">
        <v>32.614339999999999</v>
      </c>
      <c r="BP65" s="373"/>
      <c r="BQ65" s="348">
        <v>11.05</v>
      </c>
      <c r="BR65" s="348">
        <v>20.34</v>
      </c>
      <c r="BS65" s="348" t="s">
        <v>430</v>
      </c>
      <c r="BT65" s="348" t="s">
        <v>430</v>
      </c>
      <c r="BU65" s="348" t="s">
        <v>430</v>
      </c>
      <c r="BV65" s="348">
        <v>69.12</v>
      </c>
      <c r="BW65" s="373"/>
      <c r="BX65" s="372" t="s">
        <v>9625</v>
      </c>
      <c r="BY65" s="372" t="s">
        <v>9626</v>
      </c>
      <c r="BZ65" s="372" t="s">
        <v>9627</v>
      </c>
      <c r="CA65" s="372" t="s">
        <v>9628</v>
      </c>
      <c r="CB65" s="372" t="s">
        <v>9629</v>
      </c>
      <c r="CC65" s="373"/>
      <c r="CD65" s="354" t="s">
        <v>2409</v>
      </c>
    </row>
    <row r="66" spans="1:82" s="428" customFormat="1" x14ac:dyDescent="0.25">
      <c r="A66" s="345" t="s">
        <v>9630</v>
      </c>
      <c r="B66" s="373"/>
      <c r="C66" s="719">
        <v>43720</v>
      </c>
      <c r="D66" s="373"/>
      <c r="E66" s="346">
        <v>73.64</v>
      </c>
      <c r="F66" s="373"/>
      <c r="G66" s="347">
        <v>14.3948</v>
      </c>
      <c r="H66" s="373"/>
      <c r="I66" s="651" t="s">
        <v>430</v>
      </c>
      <c r="J66" s="651" t="s">
        <v>430</v>
      </c>
      <c r="K66" s="651" t="s">
        <v>430</v>
      </c>
      <c r="L66" s="651" t="s">
        <v>430</v>
      </c>
      <c r="M66" s="374"/>
      <c r="N66" s="348">
        <v>-23.312999999999999</v>
      </c>
      <c r="O66" s="348">
        <v>2.6888000000000001</v>
      </c>
      <c r="P66" s="348">
        <v>7.3636999999999997</v>
      </c>
      <c r="Q66" s="348">
        <v>3.1008</v>
      </c>
      <c r="R66" s="348">
        <v>5.3117999999999999</v>
      </c>
      <c r="S66" s="348">
        <v>4.9786000000000001</v>
      </c>
      <c r="T66" s="348">
        <v>6.4672999999999998</v>
      </c>
      <c r="U66" s="348">
        <v>6.6147</v>
      </c>
      <c r="V66" s="350">
        <v>6.4947999999999997</v>
      </c>
      <c r="W66" s="348">
        <v>7.0663</v>
      </c>
      <c r="X66" s="348">
        <v>7.4489000000000001</v>
      </c>
      <c r="Y66" s="348">
        <v>6.0240999999999998</v>
      </c>
      <c r="Z66" s="348" t="s">
        <v>430</v>
      </c>
      <c r="AA66" s="348">
        <v>4.5888</v>
      </c>
      <c r="AB66" s="348">
        <v>6.2515000000000001</v>
      </c>
      <c r="AC66" s="348">
        <v>6.5846999999999998</v>
      </c>
      <c r="AD66" s="348">
        <v>6.4786000000000001</v>
      </c>
      <c r="AE66" s="348">
        <v>8.6744000000000003</v>
      </c>
      <c r="AF66" s="348">
        <v>5.4855</v>
      </c>
      <c r="AG66" s="374"/>
      <c r="AH66" s="346">
        <v>18</v>
      </c>
      <c r="AI66" s="346">
        <v>23</v>
      </c>
      <c r="AJ66" s="346">
        <v>8</v>
      </c>
      <c r="AK66" s="346">
        <v>23</v>
      </c>
      <c r="AL66" s="346">
        <v>24</v>
      </c>
      <c r="AM66" s="346">
        <v>22</v>
      </c>
      <c r="AN66" s="346">
        <v>10</v>
      </c>
      <c r="AO66" s="346">
        <v>8</v>
      </c>
      <c r="AP66" s="346">
        <v>7</v>
      </c>
      <c r="AQ66" s="346">
        <v>2</v>
      </c>
      <c r="AR66" s="346">
        <v>2</v>
      </c>
      <c r="AS66" s="346">
        <v>7</v>
      </c>
      <c r="AT66" s="346" t="s">
        <v>430</v>
      </c>
      <c r="AU66" s="346">
        <v>23</v>
      </c>
      <c r="AV66" s="346">
        <v>15</v>
      </c>
      <c r="AW66" s="346">
        <v>9</v>
      </c>
      <c r="AX66" s="346">
        <v>6</v>
      </c>
      <c r="AY66" s="346">
        <v>24</v>
      </c>
      <c r="AZ66" s="374"/>
      <c r="BA66" s="375">
        <v>4.9527937282977597</v>
      </c>
      <c r="BB66" s="375">
        <v>0.43347150281711699</v>
      </c>
      <c r="BC66" s="375">
        <v>0.34517452458991199</v>
      </c>
      <c r="BD66" s="375">
        <v>0.93863075713189004</v>
      </c>
      <c r="BE66" s="374"/>
      <c r="BF66" s="348" t="s">
        <v>430</v>
      </c>
      <c r="BG66" s="348" t="s">
        <v>430</v>
      </c>
      <c r="BH66" s="348" t="s">
        <v>430</v>
      </c>
      <c r="BI66" s="374"/>
      <c r="BJ66" s="348">
        <v>-0.54290037000000102</v>
      </c>
      <c r="BK66" s="374"/>
      <c r="BL66" s="348">
        <v>34.351199999999999</v>
      </c>
      <c r="BM66" s="348">
        <v>27.064699999999998</v>
      </c>
      <c r="BN66" s="348">
        <v>9.2094900000000006</v>
      </c>
      <c r="BO66" s="348">
        <v>29.374610000000001</v>
      </c>
      <c r="BP66" s="373"/>
      <c r="BQ66" s="348" t="s">
        <v>430</v>
      </c>
      <c r="BR66" s="348">
        <v>10.65</v>
      </c>
      <c r="BS66" s="348" t="s">
        <v>430</v>
      </c>
      <c r="BT66" s="348" t="s">
        <v>430</v>
      </c>
      <c r="BU66" s="348" t="s">
        <v>430</v>
      </c>
      <c r="BV66" s="348">
        <v>18.72</v>
      </c>
      <c r="BW66" s="373"/>
      <c r="BX66" s="372" t="s">
        <v>9631</v>
      </c>
      <c r="BY66" s="372" t="s">
        <v>9632</v>
      </c>
      <c r="BZ66" s="372" t="s">
        <v>9633</v>
      </c>
      <c r="CA66" s="372" t="s">
        <v>9571</v>
      </c>
      <c r="CB66" s="372" t="s">
        <v>9634</v>
      </c>
      <c r="CC66" s="373"/>
      <c r="CD66" s="354" t="s">
        <v>554</v>
      </c>
    </row>
    <row r="67" spans="1:82" s="428" customFormat="1" x14ac:dyDescent="0.25">
      <c r="A67" s="345" t="s">
        <v>9635</v>
      </c>
      <c r="B67" s="373"/>
      <c r="C67" s="719">
        <v>45897</v>
      </c>
      <c r="D67" s="373"/>
      <c r="E67" s="346">
        <v>111.61</v>
      </c>
      <c r="F67" s="373"/>
      <c r="G67" s="347">
        <v>10.520300000000001</v>
      </c>
      <c r="H67" s="373"/>
      <c r="I67" s="651" t="s">
        <v>430</v>
      </c>
      <c r="J67" s="651" t="s">
        <v>430</v>
      </c>
      <c r="K67" s="651" t="s">
        <v>430</v>
      </c>
      <c r="L67" s="651" t="s">
        <v>430</v>
      </c>
      <c r="M67" s="374"/>
      <c r="N67" s="348">
        <v>-21.8447</v>
      </c>
      <c r="O67" s="348">
        <v>3.5406</v>
      </c>
      <c r="P67" s="348">
        <v>7.3955000000000002</v>
      </c>
      <c r="Q67" s="348">
        <v>4.9409999999999998</v>
      </c>
      <c r="R67" s="348">
        <v>6.8762999999999996</v>
      </c>
      <c r="S67" s="348">
        <v>5.8045999999999998</v>
      </c>
      <c r="T67" s="348">
        <v>6.3078000000000003</v>
      </c>
      <c r="U67" s="348">
        <v>6.4602000000000004</v>
      </c>
      <c r="V67" s="350" t="s">
        <v>430</v>
      </c>
      <c r="W67" s="348" t="s">
        <v>430</v>
      </c>
      <c r="X67" s="348" t="s">
        <v>430</v>
      </c>
      <c r="Y67" s="348" t="s">
        <v>430</v>
      </c>
      <c r="Z67" s="348" t="s">
        <v>430</v>
      </c>
      <c r="AA67" s="348">
        <v>5.5945999999999998</v>
      </c>
      <c r="AB67" s="348">
        <v>6.2610000000000001</v>
      </c>
      <c r="AC67" s="348">
        <v>6.4612999999999996</v>
      </c>
      <c r="AD67" s="348" t="s">
        <v>430</v>
      </c>
      <c r="AE67" s="348">
        <v>11.367100000000001</v>
      </c>
      <c r="AF67" s="348">
        <v>6.3303000000000003</v>
      </c>
      <c r="AG67" s="374"/>
      <c r="AH67" s="346">
        <v>12</v>
      </c>
      <c r="AI67" s="346">
        <v>21</v>
      </c>
      <c r="AJ67" s="346">
        <v>7</v>
      </c>
      <c r="AK67" s="346">
        <v>16</v>
      </c>
      <c r="AL67" s="346">
        <v>17</v>
      </c>
      <c r="AM67" s="346">
        <v>15</v>
      </c>
      <c r="AN67" s="346">
        <v>15</v>
      </c>
      <c r="AO67" s="346">
        <v>13</v>
      </c>
      <c r="AP67" s="346" t="s">
        <v>430</v>
      </c>
      <c r="AQ67" s="346" t="s">
        <v>430</v>
      </c>
      <c r="AR67" s="346" t="s">
        <v>430</v>
      </c>
      <c r="AS67" s="346" t="s">
        <v>430</v>
      </c>
      <c r="AT67" s="346" t="s">
        <v>430</v>
      </c>
      <c r="AU67" s="346">
        <v>16</v>
      </c>
      <c r="AV67" s="346">
        <v>14</v>
      </c>
      <c r="AW67" s="346">
        <v>13</v>
      </c>
      <c r="AX67" s="346" t="s">
        <v>430</v>
      </c>
      <c r="AY67" s="346">
        <v>15</v>
      </c>
      <c r="AZ67" s="374"/>
      <c r="BA67" s="375">
        <v>3.6068055030297099</v>
      </c>
      <c r="BB67" s="375">
        <v>0.26311534467824899</v>
      </c>
      <c r="BC67" s="375">
        <v>0.22354896216584799</v>
      </c>
      <c r="BD67" s="375">
        <v>0.41691676033644598</v>
      </c>
      <c r="BE67" s="374"/>
      <c r="BF67" s="348" t="s">
        <v>430</v>
      </c>
      <c r="BG67" s="348" t="s">
        <v>430</v>
      </c>
      <c r="BH67" s="348" t="s">
        <v>430</v>
      </c>
      <c r="BI67" s="374"/>
      <c r="BJ67" s="348">
        <v>-0.67652757000003805</v>
      </c>
      <c r="BK67" s="374"/>
      <c r="BL67" s="348">
        <v>45.264099999999999</v>
      </c>
      <c r="BM67" s="348">
        <v>10.049200000000001</v>
      </c>
      <c r="BN67" s="348">
        <v>19.175799999999999</v>
      </c>
      <c r="BO67" s="348">
        <v>25.510899999999999</v>
      </c>
      <c r="BP67" s="373"/>
      <c r="BQ67" s="348" t="s">
        <v>430</v>
      </c>
      <c r="BR67" s="348">
        <v>14.14</v>
      </c>
      <c r="BS67" s="348" t="s">
        <v>430</v>
      </c>
      <c r="BT67" s="348" t="s">
        <v>430</v>
      </c>
      <c r="BU67" s="348" t="s">
        <v>430</v>
      </c>
      <c r="BV67" s="348">
        <v>11.38</v>
      </c>
      <c r="BW67" s="373"/>
      <c r="BX67" s="372" t="s">
        <v>9636</v>
      </c>
      <c r="BY67" s="372" t="s">
        <v>9637</v>
      </c>
      <c r="BZ67" s="372" t="s">
        <v>9638</v>
      </c>
      <c r="CA67" s="372" t="s">
        <v>9513</v>
      </c>
      <c r="CB67" s="372" t="s">
        <v>9639</v>
      </c>
      <c r="CC67" s="373"/>
      <c r="CD67" s="354" t="s">
        <v>4767</v>
      </c>
    </row>
    <row r="68" spans="1:82" s="428" customFormat="1" x14ac:dyDescent="0.25">
      <c r="A68" s="345" t="s">
        <v>9640</v>
      </c>
      <c r="B68" s="373"/>
      <c r="C68" s="719">
        <v>46140</v>
      </c>
      <c r="D68" s="373"/>
      <c r="E68" s="889">
        <v>84.8</v>
      </c>
      <c r="F68" s="373"/>
      <c r="G68" s="347">
        <v>10.0939</v>
      </c>
      <c r="H68" s="373"/>
      <c r="I68" s="651" t="s">
        <v>430</v>
      </c>
      <c r="J68" s="651" t="s">
        <v>430</v>
      </c>
      <c r="K68" s="651" t="s">
        <v>430</v>
      </c>
      <c r="L68" s="651" t="s">
        <v>430</v>
      </c>
      <c r="M68" s="374"/>
      <c r="N68" s="348">
        <v>-10.844900000000001</v>
      </c>
      <c r="O68" s="348">
        <v>7.6016000000000004</v>
      </c>
      <c r="P68" s="348">
        <v>6.2580999999999998</v>
      </c>
      <c r="Q68" s="348">
        <v>5.0205000000000002</v>
      </c>
      <c r="R68" s="348">
        <v>7.524</v>
      </c>
      <c r="S68" s="348" t="s">
        <v>430</v>
      </c>
      <c r="T68" s="348" t="s">
        <v>430</v>
      </c>
      <c r="U68" s="348" t="s">
        <v>430</v>
      </c>
      <c r="V68" s="350" t="s">
        <v>430</v>
      </c>
      <c r="W68" s="348" t="s">
        <v>430</v>
      </c>
      <c r="X68" s="348" t="s">
        <v>430</v>
      </c>
      <c r="Y68" s="348" t="s">
        <v>430</v>
      </c>
      <c r="Z68" s="348" t="s">
        <v>430</v>
      </c>
      <c r="AA68" s="348" t="s">
        <v>430</v>
      </c>
      <c r="AB68" s="348" t="s">
        <v>430</v>
      </c>
      <c r="AC68" s="348" t="s">
        <v>430</v>
      </c>
      <c r="AD68" s="348" t="s">
        <v>430</v>
      </c>
      <c r="AE68" s="348">
        <v>12.1767</v>
      </c>
      <c r="AF68" s="348">
        <v>6.0129000000000001</v>
      </c>
      <c r="AG68" s="374"/>
      <c r="AH68" s="346">
        <v>7</v>
      </c>
      <c r="AI68" s="346">
        <v>5</v>
      </c>
      <c r="AJ68" s="346">
        <v>16</v>
      </c>
      <c r="AK68" s="346">
        <v>14</v>
      </c>
      <c r="AL68" s="346">
        <v>14</v>
      </c>
      <c r="AM68" s="346" t="s">
        <v>430</v>
      </c>
      <c r="AN68" s="346" t="s">
        <v>430</v>
      </c>
      <c r="AO68" s="346" t="s">
        <v>430</v>
      </c>
      <c r="AP68" s="346" t="s">
        <v>430</v>
      </c>
      <c r="AQ68" s="346" t="s">
        <v>430</v>
      </c>
      <c r="AR68" s="346" t="s">
        <v>430</v>
      </c>
      <c r="AS68" s="346" t="s">
        <v>430</v>
      </c>
      <c r="AT68" s="346" t="s">
        <v>430</v>
      </c>
      <c r="AU68" s="346" t="s">
        <v>430</v>
      </c>
      <c r="AV68" s="346" t="s">
        <v>430</v>
      </c>
      <c r="AW68" s="346" t="s">
        <v>430</v>
      </c>
      <c r="AX68" s="346" t="s">
        <v>430</v>
      </c>
      <c r="AY68" s="346">
        <v>5</v>
      </c>
      <c r="AZ68" s="374"/>
      <c r="BA68" s="375" t="s">
        <v>430</v>
      </c>
      <c r="BB68" s="375">
        <v>0</v>
      </c>
      <c r="BC68" s="375">
        <v>0</v>
      </c>
      <c r="BD68" s="375">
        <v>2.0039966619030301</v>
      </c>
      <c r="BE68" s="374"/>
      <c r="BF68" s="348" t="s">
        <v>430</v>
      </c>
      <c r="BG68" s="348" t="s">
        <v>430</v>
      </c>
      <c r="BH68" s="348" t="s">
        <v>430</v>
      </c>
      <c r="BI68" s="374"/>
      <c r="BJ68" s="348">
        <v>-0.91010340999998496</v>
      </c>
      <c r="BK68" s="374"/>
      <c r="BL68" s="348">
        <v>72.558800000000005</v>
      </c>
      <c r="BM68" s="348">
        <v>4.4108999999999998</v>
      </c>
      <c r="BN68" s="348" t="s">
        <v>430</v>
      </c>
      <c r="BO68" s="348">
        <v>23.0303</v>
      </c>
      <c r="BP68" s="373"/>
      <c r="BQ68" s="348" t="s">
        <v>430</v>
      </c>
      <c r="BR68" s="348">
        <v>18.93</v>
      </c>
      <c r="BS68" s="348" t="s">
        <v>430</v>
      </c>
      <c r="BT68" s="348" t="s">
        <v>430</v>
      </c>
      <c r="BU68" s="348" t="s">
        <v>430</v>
      </c>
      <c r="BV68" s="348">
        <v>81.98</v>
      </c>
      <c r="BW68" s="373"/>
      <c r="BX68" s="372" t="s">
        <v>9641</v>
      </c>
      <c r="BY68" s="372" t="s">
        <v>9642</v>
      </c>
      <c r="BZ68" s="372" t="s">
        <v>9643</v>
      </c>
      <c r="CA68" s="372" t="s">
        <v>9628</v>
      </c>
      <c r="CB68" s="372" t="s">
        <v>9619</v>
      </c>
      <c r="CC68" s="373"/>
      <c r="CD68" s="354" t="s">
        <v>2409</v>
      </c>
    </row>
    <row r="69" spans="1:82" s="428" customFormat="1" x14ac:dyDescent="0.25">
      <c r="A69" s="345" t="s">
        <v>9644</v>
      </c>
      <c r="B69" s="373"/>
      <c r="C69" s="719">
        <v>43269</v>
      </c>
      <c r="D69" s="373"/>
      <c r="E69" s="346">
        <v>47.71</v>
      </c>
      <c r="F69" s="373"/>
      <c r="G69" s="347">
        <v>15.2484</v>
      </c>
      <c r="H69" s="373"/>
      <c r="I69" s="651">
        <v>0.22</v>
      </c>
      <c r="J69" s="651">
        <v>6.2</v>
      </c>
      <c r="K69" s="651">
        <v>0.22</v>
      </c>
      <c r="L69" s="651">
        <v>0.22</v>
      </c>
      <c r="M69" s="374"/>
      <c r="N69" s="348">
        <v>-25.355499999999999</v>
      </c>
      <c r="O69" s="348">
        <v>6.181</v>
      </c>
      <c r="P69" s="348">
        <v>8.5973000000000006</v>
      </c>
      <c r="Q69" s="348">
        <v>4.8133999999999997</v>
      </c>
      <c r="R69" s="348">
        <v>6.7579000000000002</v>
      </c>
      <c r="S69" s="348">
        <v>5.7649999999999997</v>
      </c>
      <c r="T69" s="348">
        <v>5.9436</v>
      </c>
      <c r="U69" s="348">
        <v>6.2031999999999998</v>
      </c>
      <c r="V69" s="350">
        <v>6.0884</v>
      </c>
      <c r="W69" s="348">
        <v>6.5960000000000001</v>
      </c>
      <c r="X69" s="348">
        <v>6.9112</v>
      </c>
      <c r="Y69" s="348">
        <v>5.7008000000000001</v>
      </c>
      <c r="Z69" s="348" t="s">
        <v>430</v>
      </c>
      <c r="AA69" s="348">
        <v>5.2853000000000003</v>
      </c>
      <c r="AB69" s="348">
        <v>6.0233999999999996</v>
      </c>
      <c r="AC69" s="348">
        <v>6.3061999999999996</v>
      </c>
      <c r="AD69" s="348">
        <v>6.0650000000000004</v>
      </c>
      <c r="AE69" s="348">
        <v>11.2103</v>
      </c>
      <c r="AF69" s="348">
        <v>5.4</v>
      </c>
      <c r="AG69" s="374"/>
      <c r="AH69" s="346">
        <v>19</v>
      </c>
      <c r="AI69" s="346">
        <v>14</v>
      </c>
      <c r="AJ69" s="346">
        <v>2</v>
      </c>
      <c r="AK69" s="346">
        <v>18</v>
      </c>
      <c r="AL69" s="346">
        <v>19</v>
      </c>
      <c r="AM69" s="346">
        <v>16</v>
      </c>
      <c r="AN69" s="346">
        <v>20</v>
      </c>
      <c r="AO69" s="346">
        <v>17</v>
      </c>
      <c r="AP69" s="346">
        <v>16</v>
      </c>
      <c r="AQ69" s="346">
        <v>10</v>
      </c>
      <c r="AR69" s="346">
        <v>9</v>
      </c>
      <c r="AS69" s="346">
        <v>8</v>
      </c>
      <c r="AT69" s="346" t="s">
        <v>430</v>
      </c>
      <c r="AU69" s="346">
        <v>21</v>
      </c>
      <c r="AV69" s="346">
        <v>20</v>
      </c>
      <c r="AW69" s="346">
        <v>17</v>
      </c>
      <c r="AX69" s="346">
        <v>16</v>
      </c>
      <c r="AY69" s="346">
        <v>19</v>
      </c>
      <c r="AZ69" s="374"/>
      <c r="BA69" s="375">
        <v>4.5861930541445304</v>
      </c>
      <c r="BB69" s="375">
        <v>0.37394275387296899</v>
      </c>
      <c r="BC69" s="375">
        <v>0.25680654708859202</v>
      </c>
      <c r="BD69" s="375">
        <v>0.51269134536974503</v>
      </c>
      <c r="BE69" s="374"/>
      <c r="BF69" s="348" t="s">
        <v>430</v>
      </c>
      <c r="BG69" s="348" t="s">
        <v>430</v>
      </c>
      <c r="BH69" s="348" t="s">
        <v>430</v>
      </c>
      <c r="BI69" s="374"/>
      <c r="BJ69" s="348">
        <v>-0.69620932999999896</v>
      </c>
      <c r="BK69" s="374"/>
      <c r="BL69" s="348">
        <v>43.359499999999997</v>
      </c>
      <c r="BM69" s="348">
        <v>13.293799999999999</v>
      </c>
      <c r="BN69" s="348">
        <v>14.489000000000001</v>
      </c>
      <c r="BO69" s="348">
        <v>28.857700000000001</v>
      </c>
      <c r="BP69" s="373"/>
      <c r="BQ69" s="348">
        <v>5.92</v>
      </c>
      <c r="BR69" s="348">
        <v>12.58</v>
      </c>
      <c r="BS69" s="348" t="s">
        <v>430</v>
      </c>
      <c r="BT69" s="348" t="s">
        <v>430</v>
      </c>
      <c r="BU69" s="348" t="s">
        <v>430</v>
      </c>
      <c r="BV69" s="348">
        <v>82.19</v>
      </c>
      <c r="BW69" s="373"/>
      <c r="BX69" s="372" t="s">
        <v>9645</v>
      </c>
      <c r="BY69" s="372" t="s">
        <v>9646</v>
      </c>
      <c r="BZ69" s="372" t="s">
        <v>9647</v>
      </c>
      <c r="CA69" s="372" t="s">
        <v>9648</v>
      </c>
      <c r="CB69" s="372" t="s">
        <v>9649</v>
      </c>
      <c r="CC69" s="373"/>
      <c r="CD69" s="354" t="s">
        <v>3801</v>
      </c>
    </row>
    <row r="70" spans="1:82" s="428" customFormat="1" x14ac:dyDescent="0.25">
      <c r="A70" s="345" t="s">
        <v>9650</v>
      </c>
      <c r="B70" s="373"/>
      <c r="C70" s="719">
        <v>45623</v>
      </c>
      <c r="D70" s="373"/>
      <c r="E70" s="346">
        <v>32.869999999999997</v>
      </c>
      <c r="F70" s="373"/>
      <c r="G70" s="347">
        <v>10.85</v>
      </c>
      <c r="H70" s="373"/>
      <c r="I70" s="651" t="s">
        <v>430</v>
      </c>
      <c r="J70" s="651" t="s">
        <v>430</v>
      </c>
      <c r="K70" s="651" t="s">
        <v>430</v>
      </c>
      <c r="L70" s="651" t="s">
        <v>430</v>
      </c>
      <c r="M70" s="374"/>
      <c r="N70" s="348">
        <v>0</v>
      </c>
      <c r="O70" s="348">
        <v>6.7343000000000002</v>
      </c>
      <c r="P70" s="348">
        <v>4.8102</v>
      </c>
      <c r="Q70" s="348">
        <v>4.8147000000000002</v>
      </c>
      <c r="R70" s="348">
        <v>6.1505000000000001</v>
      </c>
      <c r="S70" s="348">
        <v>4.8112000000000004</v>
      </c>
      <c r="T70" s="348">
        <v>5.1180000000000003</v>
      </c>
      <c r="U70" s="348">
        <v>5.2507000000000001</v>
      </c>
      <c r="V70" s="350">
        <v>5.1356999999999999</v>
      </c>
      <c r="W70" s="348" t="s">
        <v>430</v>
      </c>
      <c r="X70" s="348" t="s">
        <v>430</v>
      </c>
      <c r="Y70" s="348" t="s">
        <v>430</v>
      </c>
      <c r="Z70" s="348" t="s">
        <v>430</v>
      </c>
      <c r="AA70" s="348">
        <v>4.8023999999999996</v>
      </c>
      <c r="AB70" s="348">
        <v>5.3227000000000002</v>
      </c>
      <c r="AC70" s="348">
        <v>5.3685999999999998</v>
      </c>
      <c r="AD70" s="348">
        <v>5.1180000000000003</v>
      </c>
      <c r="AE70" s="348">
        <v>10.4278</v>
      </c>
      <c r="AF70" s="348">
        <v>5.3244999999999996</v>
      </c>
      <c r="AG70" s="374"/>
      <c r="AH70" s="346">
        <v>1</v>
      </c>
      <c r="AI70" s="346">
        <v>11</v>
      </c>
      <c r="AJ70" s="346">
        <v>24</v>
      </c>
      <c r="AK70" s="346">
        <v>17</v>
      </c>
      <c r="AL70" s="346">
        <v>23</v>
      </c>
      <c r="AM70" s="346">
        <v>23</v>
      </c>
      <c r="AN70" s="346">
        <v>21</v>
      </c>
      <c r="AO70" s="346">
        <v>18</v>
      </c>
      <c r="AP70" s="346">
        <v>17</v>
      </c>
      <c r="AQ70" s="346" t="s">
        <v>430</v>
      </c>
      <c r="AR70" s="346" t="s">
        <v>430</v>
      </c>
      <c r="AS70" s="346" t="s">
        <v>430</v>
      </c>
      <c r="AT70" s="346" t="s">
        <v>430</v>
      </c>
      <c r="AU70" s="346">
        <v>22</v>
      </c>
      <c r="AV70" s="346">
        <v>21</v>
      </c>
      <c r="AW70" s="346">
        <v>18</v>
      </c>
      <c r="AX70" s="346">
        <v>17</v>
      </c>
      <c r="AY70" s="346">
        <v>23</v>
      </c>
      <c r="AZ70" s="374"/>
      <c r="BA70" s="375">
        <v>3.24866989709176</v>
      </c>
      <c r="BB70" s="375">
        <v>0.305653797459982</v>
      </c>
      <c r="BC70" s="375">
        <v>-0.122987881778662</v>
      </c>
      <c r="BD70" s="375">
        <v>-0.89445375389423099</v>
      </c>
      <c r="BE70" s="374"/>
      <c r="BF70" s="348" t="s">
        <v>430</v>
      </c>
      <c r="BG70" s="348" t="s">
        <v>430</v>
      </c>
      <c r="BH70" s="348" t="s">
        <v>430</v>
      </c>
      <c r="BI70" s="374"/>
      <c r="BJ70" s="348">
        <v>-0.61893119000000096</v>
      </c>
      <c r="BK70" s="374"/>
      <c r="BL70" s="348">
        <v>66.6584</v>
      </c>
      <c r="BM70" s="348">
        <v>9.6451100000000007</v>
      </c>
      <c r="BN70" s="348" t="s">
        <v>430</v>
      </c>
      <c r="BO70" s="348">
        <v>23.696490000000001</v>
      </c>
      <c r="BP70" s="373"/>
      <c r="BQ70" s="348" t="s">
        <v>430</v>
      </c>
      <c r="BR70" s="348" t="s">
        <v>430</v>
      </c>
      <c r="BS70" s="348" t="s">
        <v>430</v>
      </c>
      <c r="BT70" s="348" t="s">
        <v>430</v>
      </c>
      <c r="BU70" s="348" t="s">
        <v>430</v>
      </c>
      <c r="BV70" s="348">
        <v>100.62</v>
      </c>
      <c r="BW70" s="373"/>
      <c r="BX70" s="372" t="s">
        <v>9651</v>
      </c>
      <c r="BY70" s="372" t="s">
        <v>9652</v>
      </c>
      <c r="BZ70" s="372" t="s">
        <v>9653</v>
      </c>
      <c r="CA70" s="372" t="s">
        <v>9654</v>
      </c>
      <c r="CB70" s="372" t="s">
        <v>9655</v>
      </c>
      <c r="CC70" s="373"/>
      <c r="CD70" s="354" t="s">
        <v>4767</v>
      </c>
    </row>
    <row r="71" spans="1:82" s="428" customFormat="1" x14ac:dyDescent="0.25">
      <c r="A71" s="345" t="s">
        <v>9656</v>
      </c>
      <c r="B71" s="373"/>
      <c r="C71" s="719">
        <v>46097</v>
      </c>
      <c r="D71" s="373"/>
      <c r="E71" s="346">
        <v>21.04</v>
      </c>
      <c r="F71" s="373"/>
      <c r="G71" s="347">
        <v>10.177099999999999</v>
      </c>
      <c r="H71" s="373"/>
      <c r="I71" s="651" t="s">
        <v>430</v>
      </c>
      <c r="J71" s="651" t="s">
        <v>430</v>
      </c>
      <c r="K71" s="651" t="s">
        <v>430</v>
      </c>
      <c r="L71" s="651" t="s">
        <v>430</v>
      </c>
      <c r="M71" s="374"/>
      <c r="N71" s="348">
        <v>-27.953099999999999</v>
      </c>
      <c r="O71" s="348">
        <v>4.45</v>
      </c>
      <c r="P71" s="348">
        <v>5.4366000000000003</v>
      </c>
      <c r="Q71" s="348">
        <v>3.9253999999999998</v>
      </c>
      <c r="R71" s="348">
        <v>6.5815000000000001</v>
      </c>
      <c r="S71" s="348">
        <v>6.1721000000000004</v>
      </c>
      <c r="T71" s="348" t="s">
        <v>430</v>
      </c>
      <c r="U71" s="348" t="s">
        <v>430</v>
      </c>
      <c r="V71" s="350" t="s">
        <v>430</v>
      </c>
      <c r="W71" s="348" t="s">
        <v>430</v>
      </c>
      <c r="X71" s="348" t="s">
        <v>430</v>
      </c>
      <c r="Y71" s="348" t="s">
        <v>430</v>
      </c>
      <c r="Z71" s="348" t="s">
        <v>430</v>
      </c>
      <c r="AA71" s="348">
        <v>5.7598000000000003</v>
      </c>
      <c r="AB71" s="348" t="s">
        <v>430</v>
      </c>
      <c r="AC71" s="348" t="s">
        <v>430</v>
      </c>
      <c r="AD71" s="348" t="s">
        <v>430</v>
      </c>
      <c r="AE71" s="348">
        <v>10.702500000000001</v>
      </c>
      <c r="AF71" s="348">
        <v>6.4641000000000002</v>
      </c>
      <c r="AG71" s="374"/>
      <c r="AH71" s="346">
        <v>22</v>
      </c>
      <c r="AI71" s="346">
        <v>19</v>
      </c>
      <c r="AJ71" s="346">
        <v>20</v>
      </c>
      <c r="AK71" s="346">
        <v>22</v>
      </c>
      <c r="AL71" s="346">
        <v>21</v>
      </c>
      <c r="AM71" s="346">
        <v>10</v>
      </c>
      <c r="AN71" s="346" t="s">
        <v>430</v>
      </c>
      <c r="AO71" s="346" t="s">
        <v>430</v>
      </c>
      <c r="AP71" s="346" t="s">
        <v>430</v>
      </c>
      <c r="AQ71" s="346" t="s">
        <v>430</v>
      </c>
      <c r="AR71" s="346" t="s">
        <v>430</v>
      </c>
      <c r="AS71" s="346" t="s">
        <v>430</v>
      </c>
      <c r="AT71" s="346" t="s">
        <v>430</v>
      </c>
      <c r="AU71" s="346">
        <v>14</v>
      </c>
      <c r="AV71" s="346" t="s">
        <v>430</v>
      </c>
      <c r="AW71" s="346" t="s">
        <v>430</v>
      </c>
      <c r="AX71" s="346" t="s">
        <v>430</v>
      </c>
      <c r="AY71" s="346">
        <v>22</v>
      </c>
      <c r="AZ71" s="374"/>
      <c r="BA71" s="375">
        <v>1.46767242318115</v>
      </c>
      <c r="BB71" s="375">
        <v>0.644526096855079</v>
      </c>
      <c r="BC71" s="375">
        <v>0.40798767936591301</v>
      </c>
      <c r="BD71" s="375">
        <v>0.62612101683691801</v>
      </c>
      <c r="BE71" s="374"/>
      <c r="BF71" s="348" t="s">
        <v>430</v>
      </c>
      <c r="BG71" s="348" t="s">
        <v>430</v>
      </c>
      <c r="BH71" s="348" t="s">
        <v>430</v>
      </c>
      <c r="BI71" s="374"/>
      <c r="BJ71" s="348">
        <v>-0.73956110000000097</v>
      </c>
      <c r="BK71" s="374"/>
      <c r="BL71" s="348">
        <v>46.724499999999999</v>
      </c>
      <c r="BM71" s="348">
        <v>18.914999999999999</v>
      </c>
      <c r="BN71" s="348">
        <v>8.9136799999999994</v>
      </c>
      <c r="BO71" s="348">
        <v>25.446819999999999</v>
      </c>
      <c r="BP71" s="373"/>
      <c r="BQ71" s="348">
        <v>0.72</v>
      </c>
      <c r="BR71" s="348">
        <v>14.91</v>
      </c>
      <c r="BS71" s="348" t="s">
        <v>430</v>
      </c>
      <c r="BT71" s="348" t="s">
        <v>430</v>
      </c>
      <c r="BU71" s="348" t="s">
        <v>430</v>
      </c>
      <c r="BV71" s="348">
        <v>85.11</v>
      </c>
      <c r="BW71" s="373"/>
      <c r="BX71" s="372" t="s">
        <v>9657</v>
      </c>
      <c r="BY71" s="372" t="s">
        <v>9658</v>
      </c>
      <c r="BZ71" s="372" t="s">
        <v>9659</v>
      </c>
      <c r="CA71" s="372" t="s">
        <v>9571</v>
      </c>
      <c r="CB71" s="372" t="s">
        <v>9660</v>
      </c>
      <c r="CC71" s="373"/>
      <c r="CD71" s="354" t="s">
        <v>4624</v>
      </c>
    </row>
    <row r="72" spans="1:82" x14ac:dyDescent="0.25">
      <c r="A72" s="36" t="s">
        <v>93</v>
      </c>
      <c r="B72" s="43"/>
      <c r="C72" s="720"/>
      <c r="D72" s="43"/>
      <c r="E72" s="51"/>
      <c r="F72" s="43"/>
      <c r="G72" s="55"/>
      <c r="H72" s="43"/>
      <c r="I72" s="92"/>
      <c r="J72" s="92"/>
      <c r="K72" s="92"/>
      <c r="L72" s="92"/>
      <c r="M72" s="66"/>
      <c r="N72" s="59">
        <v>-18.4788</v>
      </c>
      <c r="O72" s="59">
        <v>5.9607999999999999</v>
      </c>
      <c r="P72" s="59">
        <v>6.7375999999999996</v>
      </c>
      <c r="Q72" s="59">
        <v>5.1670999999999996</v>
      </c>
      <c r="R72" s="59">
        <v>7.5503</v>
      </c>
      <c r="S72" s="59">
        <v>6.0266000000000002</v>
      </c>
      <c r="T72" s="59">
        <v>6.4710999999999999</v>
      </c>
      <c r="U72" s="59">
        <v>6.6097000000000001</v>
      </c>
      <c r="V72" s="70">
        <v>6.4551999999999996</v>
      </c>
      <c r="W72" s="59">
        <v>6.7713999999999999</v>
      </c>
      <c r="X72" s="59">
        <v>7.1475999999999997</v>
      </c>
      <c r="Y72" s="59">
        <v>6.1638999999999999</v>
      </c>
      <c r="Z72" s="59">
        <v>5.5307000000000004</v>
      </c>
      <c r="AA72" s="59">
        <v>5.8235999999999999</v>
      </c>
      <c r="AB72" s="59">
        <v>6.4356999999999998</v>
      </c>
      <c r="AC72" s="59">
        <v>6.6326999999999998</v>
      </c>
      <c r="AD72" s="59">
        <v>6.4165999999999999</v>
      </c>
      <c r="AE72" s="59">
        <v>11.7562</v>
      </c>
      <c r="AF72" s="59">
        <v>6.3342000000000001</v>
      </c>
      <c r="AG72" s="66"/>
      <c r="AH72" s="51">
        <v>24</v>
      </c>
      <c r="AI72" s="51">
        <v>24</v>
      </c>
      <c r="AJ72" s="51">
        <v>24</v>
      </c>
      <c r="AK72" s="51">
        <v>24</v>
      </c>
      <c r="AL72" s="51">
        <v>24</v>
      </c>
      <c r="AM72" s="51">
        <v>23</v>
      </c>
      <c r="AN72" s="51">
        <v>21</v>
      </c>
      <c r="AO72" s="51">
        <v>18</v>
      </c>
      <c r="AP72" s="51">
        <v>17</v>
      </c>
      <c r="AQ72" s="51">
        <v>12</v>
      </c>
      <c r="AR72" s="51">
        <v>10</v>
      </c>
      <c r="AS72" s="51">
        <v>9</v>
      </c>
      <c r="AT72" s="51">
        <v>3</v>
      </c>
      <c r="AU72" s="51">
        <v>23</v>
      </c>
      <c r="AV72" s="51">
        <v>21</v>
      </c>
      <c r="AW72" s="51">
        <v>18</v>
      </c>
      <c r="AX72" s="51">
        <v>17</v>
      </c>
      <c r="AY72" s="51">
        <v>24</v>
      </c>
      <c r="AZ72" s="332"/>
      <c r="BA72" s="286"/>
      <c r="BB72" s="286"/>
      <c r="BC72" s="286"/>
      <c r="BD72" s="286"/>
      <c r="BE72" s="332"/>
      <c r="BF72" s="59"/>
      <c r="BG72" s="59"/>
      <c r="BH72" s="59"/>
      <c r="BI72" s="66"/>
      <c r="BJ72" s="59"/>
      <c r="BK72" s="66"/>
      <c r="BL72" s="59"/>
      <c r="BM72" s="59"/>
      <c r="BN72" s="59"/>
      <c r="BO72" s="59"/>
      <c r="BP72" s="43"/>
      <c r="BQ72" s="59"/>
      <c r="BR72" s="59"/>
      <c r="BS72" s="59"/>
      <c r="BT72" s="59"/>
      <c r="BU72" s="59"/>
      <c r="BV72" s="59"/>
      <c r="BW72" s="43"/>
      <c r="BX72" s="84"/>
      <c r="BY72" s="84"/>
      <c r="BZ72" s="84"/>
      <c r="CA72" s="84"/>
      <c r="CB72" s="84"/>
      <c r="CC72" s="43"/>
      <c r="CD72" s="88"/>
    </row>
    <row r="73" spans="1:82" x14ac:dyDescent="0.25">
      <c r="A73" s="37" t="s">
        <v>94</v>
      </c>
      <c r="B73" s="44"/>
      <c r="C73" s="721"/>
      <c r="D73" s="44"/>
      <c r="E73" s="52"/>
      <c r="F73" s="44"/>
      <c r="G73" s="56"/>
      <c r="H73" s="44"/>
      <c r="I73" s="93"/>
      <c r="J73" s="93"/>
      <c r="K73" s="93"/>
      <c r="L73" s="93"/>
      <c r="M73" s="67"/>
      <c r="N73" s="60">
        <v>0</v>
      </c>
      <c r="O73" s="60">
        <v>9.6117000000000008</v>
      </c>
      <c r="P73" s="60">
        <v>8.7783999999999995</v>
      </c>
      <c r="Q73" s="60">
        <v>6.5148000000000001</v>
      </c>
      <c r="R73" s="60">
        <v>11.0006</v>
      </c>
      <c r="S73" s="60">
        <v>7.2262000000000004</v>
      </c>
      <c r="T73" s="60">
        <v>7.5557999999999996</v>
      </c>
      <c r="U73" s="60">
        <v>7.7557</v>
      </c>
      <c r="V73" s="71">
        <v>7.4828000000000001</v>
      </c>
      <c r="W73" s="60">
        <v>7.1577999999999999</v>
      </c>
      <c r="X73" s="60">
        <v>7.4725000000000001</v>
      </c>
      <c r="Y73" s="60">
        <v>6.5084999999999997</v>
      </c>
      <c r="Z73" s="60">
        <v>6.1109999999999998</v>
      </c>
      <c r="AA73" s="60">
        <v>6.8239999999999998</v>
      </c>
      <c r="AB73" s="60">
        <v>7.5415999999999999</v>
      </c>
      <c r="AC73" s="60">
        <v>7.6947999999999999</v>
      </c>
      <c r="AD73" s="60">
        <v>7.4767000000000001</v>
      </c>
      <c r="AE73" s="60">
        <v>18.345400000000001</v>
      </c>
      <c r="AF73" s="60">
        <v>7.4063999999999997</v>
      </c>
      <c r="AG73" s="67"/>
      <c r="AH73" s="52"/>
      <c r="AI73" s="52"/>
      <c r="AJ73" s="52"/>
      <c r="AK73" s="52"/>
      <c r="AL73" s="52"/>
      <c r="AM73" s="52"/>
      <c r="AN73" s="52"/>
      <c r="AO73" s="52"/>
      <c r="AP73" s="52"/>
      <c r="AQ73" s="52"/>
      <c r="AR73" s="52"/>
      <c r="AS73" s="52"/>
      <c r="AT73" s="52"/>
      <c r="AU73" s="52"/>
      <c r="AV73" s="52"/>
      <c r="AW73" s="52"/>
      <c r="AX73" s="52"/>
      <c r="AY73" s="52"/>
      <c r="AZ73" s="341"/>
      <c r="BA73" s="288"/>
      <c r="BB73" s="288"/>
      <c r="BC73" s="288"/>
      <c r="BD73" s="288"/>
      <c r="BE73" s="341"/>
      <c r="BF73" s="60"/>
      <c r="BG73" s="60"/>
      <c r="BH73" s="60"/>
      <c r="BI73" s="67"/>
      <c r="BJ73" s="60"/>
      <c r="BK73" s="67"/>
      <c r="BL73" s="60"/>
      <c r="BM73" s="60"/>
      <c r="BN73" s="60"/>
      <c r="BO73" s="60"/>
      <c r="BP73" s="44"/>
      <c r="BQ73" s="60"/>
      <c r="BR73" s="60"/>
      <c r="BS73" s="60"/>
      <c r="BT73" s="60"/>
      <c r="BU73" s="60"/>
      <c r="BV73" s="60"/>
      <c r="BW73" s="44"/>
      <c r="BX73" s="85"/>
      <c r="BY73" s="85"/>
      <c r="BZ73" s="85"/>
      <c r="CA73" s="85"/>
      <c r="CB73" s="85"/>
      <c r="CC73" s="44"/>
      <c r="CD73" s="89"/>
    </row>
    <row r="74" spans="1:82" x14ac:dyDescent="0.25">
      <c r="A74" s="37" t="s">
        <v>95</v>
      </c>
      <c r="B74" s="44"/>
      <c r="C74" s="721"/>
      <c r="D74" s="44"/>
      <c r="E74" s="52"/>
      <c r="F74" s="44"/>
      <c r="G74" s="56"/>
      <c r="H74" s="44"/>
      <c r="I74" s="93"/>
      <c r="J74" s="93"/>
      <c r="K74" s="93"/>
      <c r="L74" s="93"/>
      <c r="M74" s="67"/>
      <c r="N74" s="60">
        <v>-35.925199999999997</v>
      </c>
      <c r="O74" s="60">
        <v>0</v>
      </c>
      <c r="P74" s="60">
        <v>4.8102</v>
      </c>
      <c r="Q74" s="60">
        <v>2.5710999999999999</v>
      </c>
      <c r="R74" s="60">
        <v>5.3117999999999999</v>
      </c>
      <c r="S74" s="60">
        <v>4.8112000000000004</v>
      </c>
      <c r="T74" s="60">
        <v>5.1180000000000003</v>
      </c>
      <c r="U74" s="60">
        <v>5.2507000000000001</v>
      </c>
      <c r="V74" s="71">
        <v>5.1356999999999999</v>
      </c>
      <c r="W74" s="60">
        <v>6.2428999999999997</v>
      </c>
      <c r="X74" s="60">
        <v>6.5048000000000004</v>
      </c>
      <c r="Y74" s="60">
        <v>5.6877000000000004</v>
      </c>
      <c r="Z74" s="60">
        <v>4.8125</v>
      </c>
      <c r="AA74" s="60">
        <v>4.5888</v>
      </c>
      <c r="AB74" s="60">
        <v>5.3227000000000002</v>
      </c>
      <c r="AC74" s="60">
        <v>5.3685999999999998</v>
      </c>
      <c r="AD74" s="60">
        <v>5.1180000000000003</v>
      </c>
      <c r="AE74" s="60">
        <v>8.6744000000000003</v>
      </c>
      <c r="AF74" s="60">
        <v>4.8761000000000001</v>
      </c>
      <c r="AG74" s="67"/>
      <c r="AH74" s="52"/>
      <c r="AI74" s="52"/>
      <c r="AJ74" s="52"/>
      <c r="AK74" s="52"/>
      <c r="AL74" s="52"/>
      <c r="AM74" s="52"/>
      <c r="AN74" s="52"/>
      <c r="AO74" s="52"/>
      <c r="AP74" s="52"/>
      <c r="AQ74" s="52"/>
      <c r="AR74" s="52"/>
      <c r="AS74" s="52"/>
      <c r="AT74" s="52"/>
      <c r="AU74" s="52"/>
      <c r="AV74" s="52"/>
      <c r="AW74" s="52"/>
      <c r="AX74" s="52"/>
      <c r="AY74" s="52"/>
      <c r="AZ74" s="341"/>
      <c r="BA74" s="288"/>
      <c r="BB74" s="288"/>
      <c r="BC74" s="288"/>
      <c r="BD74" s="288"/>
      <c r="BE74" s="341"/>
      <c r="BF74" s="60"/>
      <c r="BG74" s="60"/>
      <c r="BH74" s="60"/>
      <c r="BI74" s="67"/>
      <c r="BJ74" s="60"/>
      <c r="BK74" s="67"/>
      <c r="BL74" s="60"/>
      <c r="BM74" s="60"/>
      <c r="BN74" s="60"/>
      <c r="BO74" s="60"/>
      <c r="BP74" s="44"/>
      <c r="BQ74" s="60"/>
      <c r="BR74" s="60"/>
      <c r="BS74" s="60"/>
      <c r="BT74" s="60"/>
      <c r="BU74" s="60"/>
      <c r="BV74" s="60"/>
      <c r="BW74" s="44"/>
      <c r="BX74" s="85"/>
      <c r="BY74" s="85"/>
      <c r="BZ74" s="85"/>
      <c r="CA74" s="85"/>
      <c r="CB74" s="85"/>
      <c r="CC74" s="44"/>
      <c r="CD74" s="89"/>
    </row>
    <row r="75" spans="1:82" x14ac:dyDescent="0.25">
      <c r="A75" s="38" t="s">
        <v>96</v>
      </c>
      <c r="B75" s="45"/>
      <c r="C75" s="722"/>
      <c r="D75" s="45"/>
      <c r="E75" s="53"/>
      <c r="F75" s="45"/>
      <c r="G75" s="57"/>
      <c r="H75" s="45"/>
      <c r="I75" s="94"/>
      <c r="J75" s="94"/>
      <c r="K75" s="94"/>
      <c r="L75" s="94"/>
      <c r="M75" s="68"/>
      <c r="N75" s="61">
        <v>-21.887699999999999</v>
      </c>
      <c r="O75" s="61">
        <v>6.3465499999999997</v>
      </c>
      <c r="P75" s="61">
        <v>6.8287500000000003</v>
      </c>
      <c r="Q75" s="61">
        <v>5.1547499999999999</v>
      </c>
      <c r="R75" s="61">
        <v>7.6323499999999997</v>
      </c>
      <c r="S75" s="61">
        <v>6.1538000000000004</v>
      </c>
      <c r="T75" s="61">
        <v>6.4221000000000004</v>
      </c>
      <c r="U75" s="61">
        <v>6.5502500000000001</v>
      </c>
      <c r="V75" s="72">
        <v>6.4489000000000001</v>
      </c>
      <c r="W75" s="61">
        <v>6.7976999999999999</v>
      </c>
      <c r="X75" s="61">
        <v>7.1955499999999999</v>
      </c>
      <c r="Y75" s="61">
        <v>6.2251000000000003</v>
      </c>
      <c r="Z75" s="61">
        <v>5.6684999999999999</v>
      </c>
      <c r="AA75" s="61">
        <v>5.8129999999999997</v>
      </c>
      <c r="AB75" s="61">
        <v>6.2954999999999997</v>
      </c>
      <c r="AC75" s="61">
        <v>6.4764999999999997</v>
      </c>
      <c r="AD75" s="61">
        <v>6.2275999999999998</v>
      </c>
      <c r="AE75" s="61">
        <v>11.500299999999999</v>
      </c>
      <c r="AF75" s="61">
        <v>6.4019000000000004</v>
      </c>
      <c r="AG75" s="68"/>
      <c r="AH75" s="53"/>
      <c r="AI75" s="53"/>
      <c r="AJ75" s="53"/>
      <c r="AK75" s="53"/>
      <c r="AL75" s="53"/>
      <c r="AM75" s="53"/>
      <c r="AN75" s="53"/>
      <c r="AO75" s="53"/>
      <c r="AP75" s="53"/>
      <c r="AQ75" s="53"/>
      <c r="AR75" s="53"/>
      <c r="AS75" s="53"/>
      <c r="AT75" s="53"/>
      <c r="AU75" s="53"/>
      <c r="AV75" s="53"/>
      <c r="AW75" s="53"/>
      <c r="AX75" s="53"/>
      <c r="AY75" s="53"/>
      <c r="AZ75" s="615"/>
      <c r="BA75" s="291"/>
      <c r="BB75" s="291"/>
      <c r="BC75" s="291"/>
      <c r="BD75" s="291"/>
      <c r="BE75" s="615"/>
      <c r="BF75" s="61"/>
      <c r="BG75" s="61"/>
      <c r="BH75" s="61"/>
      <c r="BI75" s="68"/>
      <c r="BJ75" s="61"/>
      <c r="BK75" s="68"/>
      <c r="BL75" s="61"/>
      <c r="BM75" s="61"/>
      <c r="BN75" s="61"/>
      <c r="BO75" s="61"/>
      <c r="BP75" s="45"/>
      <c r="BQ75" s="61"/>
      <c r="BR75" s="61"/>
      <c r="BS75" s="61"/>
      <c r="BT75" s="61"/>
      <c r="BU75" s="61"/>
      <c r="BV75" s="61"/>
      <c r="BW75" s="45"/>
      <c r="BX75" s="86"/>
      <c r="BY75" s="86"/>
      <c r="BZ75" s="86"/>
      <c r="CA75" s="86"/>
      <c r="CB75" s="86"/>
      <c r="CC75" s="45"/>
      <c r="CD75" s="90"/>
    </row>
    <row r="76" spans="1:82" ht="14.5" x14ac:dyDescent="0.25">
      <c r="A76" s="39" t="s">
        <v>337</v>
      </c>
      <c r="B76" s="46"/>
      <c r="C76" s="723"/>
      <c r="D76" s="46"/>
      <c r="E76" s="54"/>
      <c r="F76" s="46"/>
      <c r="G76" s="58"/>
      <c r="H76" s="46"/>
      <c r="I76" s="95"/>
      <c r="J76" s="95"/>
      <c r="K76" s="95"/>
      <c r="L76" s="95"/>
      <c r="M76" s="69"/>
      <c r="N76" s="62"/>
      <c r="O76" s="62"/>
      <c r="P76" s="62"/>
      <c r="Q76" s="62"/>
      <c r="R76" s="62"/>
      <c r="S76" s="62"/>
      <c r="T76" s="62"/>
      <c r="U76" s="62"/>
      <c r="V76" s="73"/>
      <c r="W76" s="62"/>
      <c r="X76" s="62"/>
      <c r="Y76" s="62"/>
      <c r="Z76" s="62"/>
      <c r="AA76" s="62"/>
      <c r="AB76" s="62"/>
      <c r="AC76" s="62"/>
      <c r="AD76" s="62"/>
      <c r="AE76" s="62"/>
      <c r="AF76" s="62"/>
      <c r="AG76" s="69"/>
      <c r="AH76" s="54"/>
      <c r="AI76" s="54"/>
      <c r="AJ76" s="54"/>
      <c r="AK76" s="54"/>
      <c r="AL76" s="54"/>
      <c r="AM76" s="54"/>
      <c r="AN76" s="54"/>
      <c r="AO76" s="54"/>
      <c r="AP76" s="54"/>
      <c r="AQ76" s="54"/>
      <c r="AR76" s="54"/>
      <c r="AS76" s="54"/>
      <c r="AT76" s="54"/>
      <c r="AU76" s="54"/>
      <c r="AV76" s="54"/>
      <c r="AW76" s="54"/>
      <c r="AX76" s="54"/>
      <c r="AY76" s="54"/>
      <c r="AZ76" s="618"/>
      <c r="BA76" s="293"/>
      <c r="BB76" s="293"/>
      <c r="BC76" s="293"/>
      <c r="BD76" s="293"/>
      <c r="BE76" s="618"/>
      <c r="BF76" s="62"/>
      <c r="BG76" s="62"/>
      <c r="BH76" s="62"/>
      <c r="BI76" s="69"/>
      <c r="BJ76" s="62"/>
      <c r="BK76" s="69"/>
      <c r="BL76" s="62"/>
      <c r="BM76" s="62"/>
      <c r="BN76" s="62"/>
      <c r="BO76" s="62"/>
      <c r="BP76" s="46"/>
      <c r="BQ76" s="62"/>
      <c r="BR76" s="62"/>
      <c r="BS76" s="62"/>
      <c r="BT76" s="62"/>
      <c r="BU76" s="62"/>
      <c r="BV76" s="62"/>
      <c r="BW76" s="46"/>
      <c r="BX76" s="87"/>
      <c r="BY76" s="87"/>
      <c r="BZ76" s="87"/>
      <c r="CA76" s="87"/>
      <c r="CB76" s="87"/>
      <c r="CC76" s="46"/>
      <c r="CD76" s="91"/>
    </row>
    <row r="77" spans="1:82" s="428" customFormat="1" x14ac:dyDescent="0.25">
      <c r="A77" s="481" t="s">
        <v>9661</v>
      </c>
      <c r="B77" s="402"/>
      <c r="C77" s="724">
        <v>45649</v>
      </c>
      <c r="D77" s="402"/>
      <c r="E77" s="403">
        <v>2860.13</v>
      </c>
      <c r="F77" s="402"/>
      <c r="G77" s="404">
        <v>10.9602</v>
      </c>
      <c r="H77" s="402"/>
      <c r="I77" s="650">
        <v>0.33</v>
      </c>
      <c r="J77" s="650">
        <v>7.05</v>
      </c>
      <c r="K77" s="650">
        <v>0.3</v>
      </c>
      <c r="L77" s="650">
        <v>0.33</v>
      </c>
      <c r="M77" s="406"/>
      <c r="N77" s="405">
        <v>-23.9619</v>
      </c>
      <c r="O77" s="405">
        <v>4.5986000000000002</v>
      </c>
      <c r="P77" s="405">
        <v>5.6199000000000003</v>
      </c>
      <c r="Q77" s="405">
        <v>5.1721000000000004</v>
      </c>
      <c r="R77" s="405">
        <v>6.8029999999999999</v>
      </c>
      <c r="S77" s="405">
        <v>5.3228</v>
      </c>
      <c r="T77" s="405">
        <v>5.8162000000000003</v>
      </c>
      <c r="U77" s="405">
        <v>6.0754999999999999</v>
      </c>
      <c r="V77" s="407">
        <v>5.9786000000000001</v>
      </c>
      <c r="W77" s="405" t="s">
        <v>430</v>
      </c>
      <c r="X77" s="405" t="s">
        <v>430</v>
      </c>
      <c r="Y77" s="405" t="s">
        <v>430</v>
      </c>
      <c r="Z77" s="405" t="s">
        <v>430</v>
      </c>
      <c r="AA77" s="405">
        <v>5.0420999999999996</v>
      </c>
      <c r="AB77" s="405">
        <v>5.7952000000000004</v>
      </c>
      <c r="AC77" s="405">
        <v>6.1017000000000001</v>
      </c>
      <c r="AD77" s="405">
        <v>5.8986000000000001</v>
      </c>
      <c r="AE77" s="405">
        <v>10.6212</v>
      </c>
      <c r="AF77" s="405">
        <v>6.2971000000000004</v>
      </c>
      <c r="AG77" s="406"/>
      <c r="AH77" s="403">
        <v>15</v>
      </c>
      <c r="AI77" s="403">
        <v>16</v>
      </c>
      <c r="AJ77" s="403">
        <v>14</v>
      </c>
      <c r="AK77" s="403">
        <v>8</v>
      </c>
      <c r="AL77" s="403">
        <v>12</v>
      </c>
      <c r="AM77" s="403">
        <v>11</v>
      </c>
      <c r="AN77" s="403">
        <v>9</v>
      </c>
      <c r="AO77" s="403">
        <v>6</v>
      </c>
      <c r="AP77" s="403">
        <v>4</v>
      </c>
      <c r="AQ77" s="403" t="s">
        <v>430</v>
      </c>
      <c r="AR77" s="403" t="s">
        <v>430</v>
      </c>
      <c r="AS77" s="403" t="s">
        <v>430</v>
      </c>
      <c r="AT77" s="403" t="s">
        <v>430</v>
      </c>
      <c r="AU77" s="403">
        <v>12</v>
      </c>
      <c r="AV77" s="403">
        <v>9</v>
      </c>
      <c r="AW77" s="403">
        <v>6</v>
      </c>
      <c r="AX77" s="403">
        <v>5</v>
      </c>
      <c r="AY77" s="403">
        <v>16</v>
      </c>
      <c r="AZ77" s="406"/>
      <c r="BA77" s="410">
        <v>5.04580656130398</v>
      </c>
      <c r="BB77" s="410">
        <v>0.55315064907307798</v>
      </c>
      <c r="BC77" s="410">
        <v>0.119506672343572</v>
      </c>
      <c r="BD77" s="410">
        <v>-0.29263967509572397</v>
      </c>
      <c r="BE77" s="406"/>
      <c r="BF77" s="405" t="s">
        <v>430</v>
      </c>
      <c r="BG77" s="405" t="s">
        <v>430</v>
      </c>
      <c r="BH77" s="405" t="s">
        <v>430</v>
      </c>
      <c r="BI77" s="406"/>
      <c r="BJ77" s="405">
        <v>-0.592307389999982</v>
      </c>
      <c r="BK77" s="406"/>
      <c r="BL77" s="405">
        <v>47.445399999999999</v>
      </c>
      <c r="BM77" s="405">
        <v>15.1699</v>
      </c>
      <c r="BN77" s="405">
        <v>6.0117900000000004</v>
      </c>
      <c r="BO77" s="405">
        <v>31.372910000000001</v>
      </c>
      <c r="BP77" s="402"/>
      <c r="BQ77" s="405">
        <v>2.77</v>
      </c>
      <c r="BR77" s="405">
        <v>15.21</v>
      </c>
      <c r="BS77" s="405" t="s">
        <v>430</v>
      </c>
      <c r="BT77" s="405" t="s">
        <v>430</v>
      </c>
      <c r="BU77" s="405">
        <v>8.19</v>
      </c>
      <c r="BV77" s="405">
        <v>74.430000000000007</v>
      </c>
      <c r="BW77" s="402"/>
      <c r="BX77" s="401" t="s">
        <v>9537</v>
      </c>
      <c r="BY77" s="401" t="s">
        <v>9538</v>
      </c>
      <c r="BZ77" s="401" t="s">
        <v>9539</v>
      </c>
      <c r="CA77" s="401" t="s">
        <v>9540</v>
      </c>
      <c r="CB77" s="401" t="s">
        <v>9541</v>
      </c>
      <c r="CC77" s="402"/>
      <c r="CD77" s="411" t="s">
        <v>4624</v>
      </c>
    </row>
    <row r="78" spans="1:82" s="428" customFormat="1" x14ac:dyDescent="0.25">
      <c r="A78" s="345" t="s">
        <v>9662</v>
      </c>
      <c r="B78" s="373"/>
      <c r="C78" s="719">
        <v>45232</v>
      </c>
      <c r="D78" s="373"/>
      <c r="E78" s="346">
        <v>2617.85</v>
      </c>
      <c r="F78" s="373"/>
      <c r="G78" s="347">
        <v>11.8649</v>
      </c>
      <c r="H78" s="373"/>
      <c r="I78" s="651">
        <v>0.25309999999999999</v>
      </c>
      <c r="J78" s="651">
        <v>6.91</v>
      </c>
      <c r="K78" s="651">
        <v>0.23300000000000001</v>
      </c>
      <c r="L78" s="651">
        <v>0.2505</v>
      </c>
      <c r="M78" s="374"/>
      <c r="N78" s="348">
        <v>-22.443200000000001</v>
      </c>
      <c r="O78" s="348">
        <v>6.4043000000000001</v>
      </c>
      <c r="P78" s="348">
        <v>5.3230000000000004</v>
      </c>
      <c r="Q78" s="348">
        <v>4.6006</v>
      </c>
      <c r="R78" s="348">
        <v>7.1116000000000001</v>
      </c>
      <c r="S78" s="348">
        <v>5.7705000000000002</v>
      </c>
      <c r="T78" s="348">
        <v>6.0454999999999997</v>
      </c>
      <c r="U78" s="348">
        <v>6.1182999999999996</v>
      </c>
      <c r="V78" s="350">
        <v>5.9442000000000004</v>
      </c>
      <c r="W78" s="348">
        <v>6.3517000000000001</v>
      </c>
      <c r="X78" s="348" t="s">
        <v>430</v>
      </c>
      <c r="Y78" s="348" t="s">
        <v>430</v>
      </c>
      <c r="Z78" s="348" t="s">
        <v>430</v>
      </c>
      <c r="AA78" s="348">
        <v>5.6543000000000001</v>
      </c>
      <c r="AB78" s="348">
        <v>5.9836999999999998</v>
      </c>
      <c r="AC78" s="348">
        <v>6.1361999999999997</v>
      </c>
      <c r="AD78" s="348">
        <v>5.9244000000000003</v>
      </c>
      <c r="AE78" s="348">
        <v>10.862299999999999</v>
      </c>
      <c r="AF78" s="348">
        <v>6.6816000000000004</v>
      </c>
      <c r="AG78" s="374"/>
      <c r="AH78" s="346">
        <v>10</v>
      </c>
      <c r="AI78" s="346">
        <v>9</v>
      </c>
      <c r="AJ78" s="346">
        <v>16</v>
      </c>
      <c r="AK78" s="346">
        <v>10</v>
      </c>
      <c r="AL78" s="346">
        <v>9</v>
      </c>
      <c r="AM78" s="346">
        <v>5</v>
      </c>
      <c r="AN78" s="346">
        <v>5</v>
      </c>
      <c r="AO78" s="346">
        <v>5</v>
      </c>
      <c r="AP78" s="346">
        <v>5</v>
      </c>
      <c r="AQ78" s="346">
        <v>1</v>
      </c>
      <c r="AR78" s="346" t="s">
        <v>430</v>
      </c>
      <c r="AS78" s="346" t="s">
        <v>430</v>
      </c>
      <c r="AT78" s="346" t="s">
        <v>430</v>
      </c>
      <c r="AU78" s="346">
        <v>3</v>
      </c>
      <c r="AV78" s="346">
        <v>5</v>
      </c>
      <c r="AW78" s="346">
        <v>5</v>
      </c>
      <c r="AX78" s="346">
        <v>4</v>
      </c>
      <c r="AY78" s="346">
        <v>12</v>
      </c>
      <c r="AZ78" s="374"/>
      <c r="BA78" s="375">
        <v>4.8207588031135797</v>
      </c>
      <c r="BB78" s="375">
        <v>0.39247955751609298</v>
      </c>
      <c r="BC78" s="375">
        <v>0.18509565686996901</v>
      </c>
      <c r="BD78" s="375">
        <v>0.23936423286318001</v>
      </c>
      <c r="BE78" s="374"/>
      <c r="BF78" s="348" t="s">
        <v>430</v>
      </c>
      <c r="BG78" s="348" t="s">
        <v>430</v>
      </c>
      <c r="BH78" s="348" t="s">
        <v>430</v>
      </c>
      <c r="BI78" s="374"/>
      <c r="BJ78" s="348">
        <v>-0.57717941000001605</v>
      </c>
      <c r="BK78" s="374"/>
      <c r="BL78" s="348">
        <v>55.132100000000001</v>
      </c>
      <c r="BM78" s="348">
        <v>9.5547000000000004</v>
      </c>
      <c r="BN78" s="348">
        <v>2.41459</v>
      </c>
      <c r="BO78" s="348">
        <v>32.898609999999998</v>
      </c>
      <c r="BP78" s="373"/>
      <c r="BQ78" s="348">
        <v>0.38</v>
      </c>
      <c r="BR78" s="348">
        <v>30.69</v>
      </c>
      <c r="BS78" s="348" t="s">
        <v>430</v>
      </c>
      <c r="BT78" s="348" t="s">
        <v>430</v>
      </c>
      <c r="BU78" s="348" t="s">
        <v>430</v>
      </c>
      <c r="BV78" s="348">
        <v>1.82</v>
      </c>
      <c r="BW78" s="373"/>
      <c r="BX78" s="372" t="s">
        <v>9543</v>
      </c>
      <c r="BY78" s="372" t="s">
        <v>9544</v>
      </c>
      <c r="BZ78" s="372" t="s">
        <v>9545</v>
      </c>
      <c r="CA78" s="372" t="s">
        <v>3703</v>
      </c>
      <c r="CB78" s="372" t="s">
        <v>6572</v>
      </c>
      <c r="CC78" s="373"/>
      <c r="CD78" s="354" t="s">
        <v>2409</v>
      </c>
    </row>
    <row r="79" spans="1:82" s="428" customFormat="1" x14ac:dyDescent="0.25">
      <c r="A79" s="345" t="s">
        <v>9663</v>
      </c>
      <c r="B79" s="373"/>
      <c r="C79" s="719">
        <v>45544</v>
      </c>
      <c r="D79" s="373"/>
      <c r="E79" s="346">
        <v>1599.67</v>
      </c>
      <c r="F79" s="373"/>
      <c r="G79" s="347">
        <v>11.183999999999999</v>
      </c>
      <c r="H79" s="373"/>
      <c r="I79" s="651">
        <v>0.36</v>
      </c>
      <c r="J79" s="651">
        <v>6.76</v>
      </c>
      <c r="K79" s="651">
        <v>0.34</v>
      </c>
      <c r="L79" s="651">
        <v>0.36</v>
      </c>
      <c r="M79" s="374"/>
      <c r="N79" s="348">
        <v>-22.8308</v>
      </c>
      <c r="O79" s="348">
        <v>2.6118000000000001</v>
      </c>
      <c r="P79" s="348">
        <v>5.1334999999999997</v>
      </c>
      <c r="Q79" s="348">
        <v>4.4367000000000001</v>
      </c>
      <c r="R79" s="348">
        <v>6.9664000000000001</v>
      </c>
      <c r="S79" s="348">
        <v>5.8677999999999999</v>
      </c>
      <c r="T79" s="348">
        <v>6.1736000000000004</v>
      </c>
      <c r="U79" s="348">
        <v>6.2439</v>
      </c>
      <c r="V79" s="350">
        <v>6.1101000000000001</v>
      </c>
      <c r="W79" s="348" t="s">
        <v>430</v>
      </c>
      <c r="X79" s="348" t="s">
        <v>430</v>
      </c>
      <c r="Y79" s="348" t="s">
        <v>430</v>
      </c>
      <c r="Z79" s="348" t="s">
        <v>430</v>
      </c>
      <c r="AA79" s="348">
        <v>5.6403999999999996</v>
      </c>
      <c r="AB79" s="348">
        <v>6.0842000000000001</v>
      </c>
      <c r="AC79" s="348">
        <v>6.2504</v>
      </c>
      <c r="AD79" s="348">
        <v>6.0792999999999999</v>
      </c>
      <c r="AE79" s="348">
        <v>10.3689</v>
      </c>
      <c r="AF79" s="348">
        <v>6.4543999999999997</v>
      </c>
      <c r="AG79" s="374"/>
      <c r="AH79" s="346">
        <v>12</v>
      </c>
      <c r="AI79" s="346">
        <v>21</v>
      </c>
      <c r="AJ79" s="346">
        <v>18</v>
      </c>
      <c r="AK79" s="346">
        <v>12</v>
      </c>
      <c r="AL79" s="346">
        <v>10</v>
      </c>
      <c r="AM79" s="346">
        <v>2</v>
      </c>
      <c r="AN79" s="346">
        <v>2</v>
      </c>
      <c r="AO79" s="346">
        <v>3</v>
      </c>
      <c r="AP79" s="346">
        <v>3</v>
      </c>
      <c r="AQ79" s="346" t="s">
        <v>430</v>
      </c>
      <c r="AR79" s="346" t="s">
        <v>430</v>
      </c>
      <c r="AS79" s="346" t="s">
        <v>430</v>
      </c>
      <c r="AT79" s="346" t="s">
        <v>430</v>
      </c>
      <c r="AU79" s="346">
        <v>4</v>
      </c>
      <c r="AV79" s="346">
        <v>3</v>
      </c>
      <c r="AW79" s="346">
        <v>3</v>
      </c>
      <c r="AX79" s="346">
        <v>3</v>
      </c>
      <c r="AY79" s="346">
        <v>20</v>
      </c>
      <c r="AZ79" s="374"/>
      <c r="BA79" s="375">
        <v>4.5135518494650997</v>
      </c>
      <c r="BB79" s="375">
        <v>0.41114664907165799</v>
      </c>
      <c r="BC79" s="375">
        <v>0.170268382750664</v>
      </c>
      <c r="BD79" s="375">
        <v>9.5190741002311299E-2</v>
      </c>
      <c r="BE79" s="374"/>
      <c r="BF79" s="348" t="s">
        <v>430</v>
      </c>
      <c r="BG79" s="348" t="s">
        <v>430</v>
      </c>
      <c r="BH79" s="348" t="s">
        <v>430</v>
      </c>
      <c r="BI79" s="374"/>
      <c r="BJ79" s="348">
        <v>-0.61017701000000102</v>
      </c>
      <c r="BK79" s="374"/>
      <c r="BL79" s="348">
        <v>42.706899999999997</v>
      </c>
      <c r="BM79" s="348">
        <v>22.925999999999998</v>
      </c>
      <c r="BN79" s="348">
        <v>5.0354000000000001</v>
      </c>
      <c r="BO79" s="348">
        <v>29.331700000000001</v>
      </c>
      <c r="BP79" s="373"/>
      <c r="BQ79" s="348">
        <v>7.64</v>
      </c>
      <c r="BR79" s="348">
        <v>19.29</v>
      </c>
      <c r="BS79" s="348" t="s">
        <v>430</v>
      </c>
      <c r="BT79" s="348" t="s">
        <v>430</v>
      </c>
      <c r="BU79" s="348" t="s">
        <v>430</v>
      </c>
      <c r="BV79" s="348">
        <v>2.4</v>
      </c>
      <c r="BW79" s="373"/>
      <c r="BX79" s="372" t="s">
        <v>9547</v>
      </c>
      <c r="BY79" s="372" t="s">
        <v>9548</v>
      </c>
      <c r="BZ79" s="372" t="s">
        <v>9549</v>
      </c>
      <c r="CA79" s="372" t="s">
        <v>9550</v>
      </c>
      <c r="CB79" s="372" t="s">
        <v>9551</v>
      </c>
      <c r="CC79" s="373"/>
      <c r="CD79" s="354" t="s">
        <v>4767</v>
      </c>
    </row>
    <row r="80" spans="1:82" s="428" customFormat="1" x14ac:dyDescent="0.25">
      <c r="A80" s="345" t="s">
        <v>9664</v>
      </c>
      <c r="B80" s="373"/>
      <c r="C80" s="719">
        <v>45615</v>
      </c>
      <c r="D80" s="373"/>
      <c r="E80" s="346">
        <v>1415.8</v>
      </c>
      <c r="F80" s="373"/>
      <c r="G80" s="347">
        <v>11.021100000000001</v>
      </c>
      <c r="H80" s="373"/>
      <c r="I80" s="651">
        <v>0.67</v>
      </c>
      <c r="J80" s="651">
        <v>7.67</v>
      </c>
      <c r="K80" s="651">
        <v>0.59</v>
      </c>
      <c r="L80" s="651">
        <v>0.64</v>
      </c>
      <c r="M80" s="374"/>
      <c r="N80" s="348">
        <v>-9.2707999999999995</v>
      </c>
      <c r="O80" s="348">
        <v>7.5587999999999997</v>
      </c>
      <c r="P80" s="348">
        <v>7.6284000000000001</v>
      </c>
      <c r="Q80" s="348">
        <v>5.6185</v>
      </c>
      <c r="R80" s="348">
        <v>8.0059000000000005</v>
      </c>
      <c r="S80" s="348">
        <v>5.7667000000000002</v>
      </c>
      <c r="T80" s="348">
        <v>6.1631999999999998</v>
      </c>
      <c r="U80" s="348">
        <v>6.3539000000000003</v>
      </c>
      <c r="V80" s="350">
        <v>6.1303000000000001</v>
      </c>
      <c r="W80" s="348" t="s">
        <v>430</v>
      </c>
      <c r="X80" s="348" t="s">
        <v>430</v>
      </c>
      <c r="Y80" s="348" t="s">
        <v>430</v>
      </c>
      <c r="Z80" s="348" t="s">
        <v>430</v>
      </c>
      <c r="AA80" s="348">
        <v>5.5556000000000001</v>
      </c>
      <c r="AB80" s="348">
        <v>6.1166</v>
      </c>
      <c r="AC80" s="348">
        <v>6.3620000000000001</v>
      </c>
      <c r="AD80" s="348">
        <v>6.0968</v>
      </c>
      <c r="AE80" s="348">
        <v>11.933999999999999</v>
      </c>
      <c r="AF80" s="348">
        <v>6.2873000000000001</v>
      </c>
      <c r="AG80" s="374"/>
      <c r="AH80" s="346">
        <v>3</v>
      </c>
      <c r="AI80" s="346">
        <v>3</v>
      </c>
      <c r="AJ80" s="346">
        <v>3</v>
      </c>
      <c r="AK80" s="346">
        <v>2</v>
      </c>
      <c r="AL80" s="346">
        <v>2</v>
      </c>
      <c r="AM80" s="346">
        <v>6</v>
      </c>
      <c r="AN80" s="346">
        <v>3</v>
      </c>
      <c r="AO80" s="346">
        <v>2</v>
      </c>
      <c r="AP80" s="346">
        <v>2</v>
      </c>
      <c r="AQ80" s="346" t="s">
        <v>430</v>
      </c>
      <c r="AR80" s="346" t="s">
        <v>430</v>
      </c>
      <c r="AS80" s="346" t="s">
        <v>430</v>
      </c>
      <c r="AT80" s="346" t="s">
        <v>430</v>
      </c>
      <c r="AU80" s="346">
        <v>7</v>
      </c>
      <c r="AV80" s="346">
        <v>2</v>
      </c>
      <c r="AW80" s="346">
        <v>2</v>
      </c>
      <c r="AX80" s="346">
        <v>2</v>
      </c>
      <c r="AY80" s="346">
        <v>3</v>
      </c>
      <c r="AZ80" s="374"/>
      <c r="BA80" s="375">
        <v>6.56789067994682</v>
      </c>
      <c r="BB80" s="375">
        <v>0.53544944887550705</v>
      </c>
      <c r="BC80" s="375">
        <v>9.1219130681306507E-2</v>
      </c>
      <c r="BD80" s="375">
        <v>-0.246084880565201</v>
      </c>
      <c r="BE80" s="374"/>
      <c r="BF80" s="348" t="s">
        <v>430</v>
      </c>
      <c r="BG80" s="348" t="s">
        <v>430</v>
      </c>
      <c r="BH80" s="348" t="s">
        <v>430</v>
      </c>
      <c r="BI80" s="374"/>
      <c r="BJ80" s="348">
        <v>-0.64132975000001002</v>
      </c>
      <c r="BK80" s="374"/>
      <c r="BL80" s="348">
        <v>49.785499999999999</v>
      </c>
      <c r="BM80" s="348">
        <v>14.559200000000001</v>
      </c>
      <c r="BN80" s="348">
        <v>2.2479100000000001</v>
      </c>
      <c r="BO80" s="348">
        <v>33.407389999999999</v>
      </c>
      <c r="BP80" s="373"/>
      <c r="BQ80" s="348" t="s">
        <v>430</v>
      </c>
      <c r="BR80" s="348">
        <v>28.68</v>
      </c>
      <c r="BS80" s="348" t="s">
        <v>430</v>
      </c>
      <c r="BT80" s="348">
        <v>1.55</v>
      </c>
      <c r="BU80" s="348" t="s">
        <v>430</v>
      </c>
      <c r="BV80" s="348">
        <v>3.18</v>
      </c>
      <c r="BW80" s="373"/>
      <c r="BX80" s="372" t="s">
        <v>9553</v>
      </c>
      <c r="BY80" s="372" t="s">
        <v>9554</v>
      </c>
      <c r="BZ80" s="372" t="s">
        <v>9555</v>
      </c>
      <c r="CA80" s="372" t="s">
        <v>1785</v>
      </c>
      <c r="CB80" s="372" t="s">
        <v>6627</v>
      </c>
      <c r="CC80" s="373"/>
      <c r="CD80" s="354" t="s">
        <v>2409</v>
      </c>
    </row>
    <row r="81" spans="1:82" s="428" customFormat="1" x14ac:dyDescent="0.25">
      <c r="A81" s="345" t="s">
        <v>9665</v>
      </c>
      <c r="B81" s="373"/>
      <c r="C81" s="719">
        <v>42732</v>
      </c>
      <c r="D81" s="373"/>
      <c r="E81" s="346">
        <v>1140.47</v>
      </c>
      <c r="F81" s="373"/>
      <c r="G81" s="347">
        <v>16.934999999999999</v>
      </c>
      <c r="H81" s="373"/>
      <c r="I81" s="651">
        <v>0.25</v>
      </c>
      <c r="J81" s="651">
        <v>6.73</v>
      </c>
      <c r="K81" s="651">
        <v>0.24</v>
      </c>
      <c r="L81" s="651">
        <v>0.24</v>
      </c>
      <c r="M81" s="374"/>
      <c r="N81" s="348">
        <v>-10.1271</v>
      </c>
      <c r="O81" s="348">
        <v>3.8384999999999998</v>
      </c>
      <c r="P81" s="348">
        <v>7.9867999999999997</v>
      </c>
      <c r="Q81" s="348">
        <v>5.4922000000000004</v>
      </c>
      <c r="R81" s="348">
        <v>6.9203999999999999</v>
      </c>
      <c r="S81" s="348">
        <v>5.2554999999999996</v>
      </c>
      <c r="T81" s="348">
        <v>5.3746</v>
      </c>
      <c r="U81" s="348">
        <v>5.6402000000000001</v>
      </c>
      <c r="V81" s="350">
        <v>5.6357999999999997</v>
      </c>
      <c r="W81" s="348">
        <v>6.1284999999999998</v>
      </c>
      <c r="X81" s="348">
        <v>6.6601999999999997</v>
      </c>
      <c r="Y81" s="348">
        <v>5.7469000000000001</v>
      </c>
      <c r="Z81" s="348" t="s">
        <v>430</v>
      </c>
      <c r="AA81" s="348">
        <v>5.0670000000000002</v>
      </c>
      <c r="AB81" s="348">
        <v>5.3456999999999999</v>
      </c>
      <c r="AC81" s="348">
        <v>5.6645000000000003</v>
      </c>
      <c r="AD81" s="348">
        <v>5.5254000000000003</v>
      </c>
      <c r="AE81" s="348">
        <v>11.1967</v>
      </c>
      <c r="AF81" s="348">
        <v>5.7061000000000002</v>
      </c>
      <c r="AG81" s="374"/>
      <c r="AH81" s="346">
        <v>4</v>
      </c>
      <c r="AI81" s="346">
        <v>17</v>
      </c>
      <c r="AJ81" s="346">
        <v>1</v>
      </c>
      <c r="AK81" s="346">
        <v>4</v>
      </c>
      <c r="AL81" s="346">
        <v>11</v>
      </c>
      <c r="AM81" s="346">
        <v>13</v>
      </c>
      <c r="AN81" s="346">
        <v>17</v>
      </c>
      <c r="AO81" s="346">
        <v>13</v>
      </c>
      <c r="AP81" s="346">
        <v>11</v>
      </c>
      <c r="AQ81" s="346">
        <v>6</v>
      </c>
      <c r="AR81" s="346">
        <v>3</v>
      </c>
      <c r="AS81" s="346">
        <v>2</v>
      </c>
      <c r="AT81" s="346" t="s">
        <v>430</v>
      </c>
      <c r="AU81" s="346">
        <v>11</v>
      </c>
      <c r="AV81" s="346">
        <v>18</v>
      </c>
      <c r="AW81" s="346">
        <v>15</v>
      </c>
      <c r="AX81" s="346">
        <v>11</v>
      </c>
      <c r="AY81" s="346">
        <v>7</v>
      </c>
      <c r="AZ81" s="374"/>
      <c r="BA81" s="375">
        <v>5.0985576850388403</v>
      </c>
      <c r="BB81" s="375">
        <v>0.23826598023621801</v>
      </c>
      <c r="BC81" s="375">
        <v>0.181300766918018</v>
      </c>
      <c r="BD81" s="375">
        <v>0.50060626109079198</v>
      </c>
      <c r="BE81" s="374"/>
      <c r="BF81" s="348" t="s">
        <v>430</v>
      </c>
      <c r="BG81" s="348" t="s">
        <v>430</v>
      </c>
      <c r="BH81" s="348" t="s">
        <v>430</v>
      </c>
      <c r="BI81" s="374"/>
      <c r="BJ81" s="348">
        <v>-0.62593622999999698</v>
      </c>
      <c r="BK81" s="374"/>
      <c r="BL81" s="348">
        <v>32.5152</v>
      </c>
      <c r="BM81" s="348">
        <v>22.549499999999998</v>
      </c>
      <c r="BN81" s="348">
        <v>12.8102</v>
      </c>
      <c r="BO81" s="348">
        <v>32.125100000000003</v>
      </c>
      <c r="BP81" s="373"/>
      <c r="BQ81" s="348" t="s">
        <v>430</v>
      </c>
      <c r="BR81" s="348">
        <v>26.65</v>
      </c>
      <c r="BS81" s="348" t="s">
        <v>430</v>
      </c>
      <c r="BT81" s="348" t="s">
        <v>430</v>
      </c>
      <c r="BU81" s="348" t="s">
        <v>430</v>
      </c>
      <c r="BV81" s="348">
        <v>73.97</v>
      </c>
      <c r="BW81" s="373"/>
      <c r="BX81" s="372" t="s">
        <v>9557</v>
      </c>
      <c r="BY81" s="372" t="s">
        <v>9558</v>
      </c>
      <c r="BZ81" s="372" t="s">
        <v>9559</v>
      </c>
      <c r="CA81" s="372" t="s">
        <v>9560</v>
      </c>
      <c r="CB81" s="372" t="s">
        <v>9561</v>
      </c>
      <c r="CC81" s="373"/>
      <c r="CD81" s="354" t="s">
        <v>4624</v>
      </c>
    </row>
    <row r="82" spans="1:82" s="428" customFormat="1" x14ac:dyDescent="0.25">
      <c r="A82" s="345" t="s">
        <v>9666</v>
      </c>
      <c r="B82" s="373"/>
      <c r="C82" s="719">
        <v>45184</v>
      </c>
      <c r="D82" s="373"/>
      <c r="E82" s="346">
        <v>1186.29</v>
      </c>
      <c r="F82" s="373"/>
      <c r="G82" s="347">
        <v>11.858000000000001</v>
      </c>
      <c r="H82" s="373"/>
      <c r="I82" s="651">
        <v>0.31233</v>
      </c>
      <c r="J82" s="651">
        <v>6.78</v>
      </c>
      <c r="K82" s="651">
        <v>0.29041</v>
      </c>
      <c r="L82" s="651">
        <v>0.31233</v>
      </c>
      <c r="M82" s="374"/>
      <c r="N82" s="348">
        <v>-12.308199999999999</v>
      </c>
      <c r="O82" s="348">
        <v>6.7781000000000002</v>
      </c>
      <c r="P82" s="348">
        <v>6.6043000000000003</v>
      </c>
      <c r="Q82" s="348">
        <v>5.2873999999999999</v>
      </c>
      <c r="R82" s="348">
        <v>7.2291999999999996</v>
      </c>
      <c r="S82" s="348">
        <v>5.5296000000000003</v>
      </c>
      <c r="T82" s="348">
        <v>5.8304</v>
      </c>
      <c r="U82" s="348">
        <v>5.9595000000000002</v>
      </c>
      <c r="V82" s="350">
        <v>5.7805999999999997</v>
      </c>
      <c r="W82" s="348">
        <v>6.0430999999999999</v>
      </c>
      <c r="X82" s="348" t="s">
        <v>430</v>
      </c>
      <c r="Y82" s="348" t="s">
        <v>430</v>
      </c>
      <c r="Z82" s="348" t="s">
        <v>430</v>
      </c>
      <c r="AA82" s="348">
        <v>5.3901000000000003</v>
      </c>
      <c r="AB82" s="348">
        <v>5.8032000000000004</v>
      </c>
      <c r="AC82" s="348">
        <v>5.9802999999999997</v>
      </c>
      <c r="AD82" s="348">
        <v>5.7333999999999996</v>
      </c>
      <c r="AE82" s="348">
        <v>11.3377</v>
      </c>
      <c r="AF82" s="348">
        <v>6.3329000000000004</v>
      </c>
      <c r="AG82" s="374"/>
      <c r="AH82" s="346">
        <v>6</v>
      </c>
      <c r="AI82" s="346">
        <v>8</v>
      </c>
      <c r="AJ82" s="346">
        <v>9</v>
      </c>
      <c r="AK82" s="346">
        <v>6</v>
      </c>
      <c r="AL82" s="346">
        <v>7</v>
      </c>
      <c r="AM82" s="346">
        <v>9</v>
      </c>
      <c r="AN82" s="346">
        <v>8</v>
      </c>
      <c r="AO82" s="346">
        <v>8</v>
      </c>
      <c r="AP82" s="346">
        <v>7</v>
      </c>
      <c r="AQ82" s="346">
        <v>8</v>
      </c>
      <c r="AR82" s="346" t="s">
        <v>430</v>
      </c>
      <c r="AS82" s="346" t="s">
        <v>430</v>
      </c>
      <c r="AT82" s="346" t="s">
        <v>430</v>
      </c>
      <c r="AU82" s="346">
        <v>8</v>
      </c>
      <c r="AV82" s="346">
        <v>8</v>
      </c>
      <c r="AW82" s="346">
        <v>8</v>
      </c>
      <c r="AX82" s="346">
        <v>8</v>
      </c>
      <c r="AY82" s="346">
        <v>6</v>
      </c>
      <c r="AZ82" s="374"/>
      <c r="BA82" s="375">
        <v>4.9940769603961099</v>
      </c>
      <c r="BB82" s="375">
        <v>0.42982115345001398</v>
      </c>
      <c r="BC82" s="375">
        <v>0.12607283697278701</v>
      </c>
      <c r="BD82" s="375">
        <v>-8.9620156391235106E-2</v>
      </c>
      <c r="BE82" s="374"/>
      <c r="BF82" s="348" t="s">
        <v>430</v>
      </c>
      <c r="BG82" s="348" t="s">
        <v>430</v>
      </c>
      <c r="BH82" s="348" t="s">
        <v>430</v>
      </c>
      <c r="BI82" s="374"/>
      <c r="BJ82" s="348">
        <v>-0.61700596999998303</v>
      </c>
      <c r="BK82" s="374"/>
      <c r="BL82" s="348">
        <v>47.552</v>
      </c>
      <c r="BM82" s="348">
        <v>16.4557</v>
      </c>
      <c r="BN82" s="348">
        <v>4.8362400000000001</v>
      </c>
      <c r="BO82" s="348">
        <v>31.15606</v>
      </c>
      <c r="BP82" s="373"/>
      <c r="BQ82" s="348" t="s">
        <v>430</v>
      </c>
      <c r="BR82" s="348">
        <v>25.57</v>
      </c>
      <c r="BS82" s="348" t="s">
        <v>430</v>
      </c>
      <c r="BT82" s="348" t="s">
        <v>430</v>
      </c>
      <c r="BU82" s="348" t="s">
        <v>430</v>
      </c>
      <c r="BV82" s="348">
        <v>75.05</v>
      </c>
      <c r="BW82" s="373"/>
      <c r="BX82" s="372" t="s">
        <v>9563</v>
      </c>
      <c r="BY82" s="372" t="s">
        <v>9564</v>
      </c>
      <c r="BZ82" s="372" t="s">
        <v>9565</v>
      </c>
      <c r="CA82" s="372" t="s">
        <v>2949</v>
      </c>
      <c r="CB82" s="372" t="s">
        <v>9566</v>
      </c>
      <c r="CC82" s="373"/>
      <c r="CD82" s="354" t="s">
        <v>4624</v>
      </c>
    </row>
    <row r="83" spans="1:82" s="428" customFormat="1" x14ac:dyDescent="0.25">
      <c r="A83" s="345" t="s">
        <v>9667</v>
      </c>
      <c r="B83" s="373"/>
      <c r="C83" s="719">
        <v>42481</v>
      </c>
      <c r="D83" s="373"/>
      <c r="E83" s="346">
        <v>646.9</v>
      </c>
      <c r="F83" s="373"/>
      <c r="G83" s="347">
        <v>15.2744</v>
      </c>
      <c r="H83" s="373"/>
      <c r="I83" s="651">
        <v>0.34</v>
      </c>
      <c r="J83" s="651">
        <v>5.0199999999999996</v>
      </c>
      <c r="K83" s="651">
        <v>0</v>
      </c>
      <c r="L83" s="651">
        <v>0.33</v>
      </c>
      <c r="M83" s="374"/>
      <c r="N83" s="348">
        <v>-9.0783000000000005</v>
      </c>
      <c r="O83" s="348">
        <v>7.3196000000000003</v>
      </c>
      <c r="P83" s="348">
        <v>4.2365000000000004</v>
      </c>
      <c r="Q83" s="348">
        <v>5.3021000000000003</v>
      </c>
      <c r="R83" s="348">
        <v>7.6413000000000002</v>
      </c>
      <c r="S83" s="348">
        <v>5.8673000000000002</v>
      </c>
      <c r="T83" s="348">
        <v>6.0918999999999999</v>
      </c>
      <c r="U83" s="348">
        <v>6.1422999999999996</v>
      </c>
      <c r="V83" s="350">
        <v>5.8825000000000003</v>
      </c>
      <c r="W83" s="348">
        <v>6.3068</v>
      </c>
      <c r="X83" s="348">
        <v>6.5716000000000001</v>
      </c>
      <c r="Y83" s="348">
        <v>5.4977999999999998</v>
      </c>
      <c r="Z83" s="348">
        <v>4.1868999999999996</v>
      </c>
      <c r="AA83" s="348">
        <v>5.8849</v>
      </c>
      <c r="AB83" s="348">
        <v>6.0518000000000001</v>
      </c>
      <c r="AC83" s="348">
        <v>6.1638999999999999</v>
      </c>
      <c r="AD83" s="348">
        <v>5.8452000000000002</v>
      </c>
      <c r="AE83" s="348">
        <v>10.5937</v>
      </c>
      <c r="AF83" s="348">
        <v>4.2484999999999999</v>
      </c>
      <c r="AG83" s="374"/>
      <c r="AH83" s="346">
        <v>2</v>
      </c>
      <c r="AI83" s="346">
        <v>4</v>
      </c>
      <c r="AJ83" s="346">
        <v>22</v>
      </c>
      <c r="AK83" s="346">
        <v>5</v>
      </c>
      <c r="AL83" s="346">
        <v>5</v>
      </c>
      <c r="AM83" s="346">
        <v>3</v>
      </c>
      <c r="AN83" s="346">
        <v>4</v>
      </c>
      <c r="AO83" s="346">
        <v>4</v>
      </c>
      <c r="AP83" s="346">
        <v>6</v>
      </c>
      <c r="AQ83" s="346">
        <v>2</v>
      </c>
      <c r="AR83" s="346">
        <v>4</v>
      </c>
      <c r="AS83" s="346">
        <v>6</v>
      </c>
      <c r="AT83" s="346">
        <v>3</v>
      </c>
      <c r="AU83" s="346">
        <v>2</v>
      </c>
      <c r="AV83" s="346">
        <v>4</v>
      </c>
      <c r="AW83" s="346">
        <v>4</v>
      </c>
      <c r="AX83" s="346">
        <v>6</v>
      </c>
      <c r="AY83" s="346">
        <v>17</v>
      </c>
      <c r="AZ83" s="374"/>
      <c r="BA83" s="375">
        <v>4.4468023030064296</v>
      </c>
      <c r="BB83" s="375">
        <v>0.36360248606295797</v>
      </c>
      <c r="BC83" s="375">
        <v>0.19686481748683601</v>
      </c>
      <c r="BD83" s="375">
        <v>0.22873647175502901</v>
      </c>
      <c r="BE83" s="374"/>
      <c r="BF83" s="348" t="s">
        <v>430</v>
      </c>
      <c r="BG83" s="348" t="s">
        <v>430</v>
      </c>
      <c r="BH83" s="348" t="s">
        <v>430</v>
      </c>
      <c r="BI83" s="374"/>
      <c r="BJ83" s="348">
        <v>-0.50027480000000102</v>
      </c>
      <c r="BK83" s="374"/>
      <c r="BL83" s="348">
        <v>55.020899999999997</v>
      </c>
      <c r="BM83" s="348">
        <v>15.048400000000001</v>
      </c>
      <c r="BN83" s="348">
        <v>2.29359</v>
      </c>
      <c r="BO83" s="348">
        <v>27.63711</v>
      </c>
      <c r="BP83" s="373"/>
      <c r="BQ83" s="348">
        <v>12.52</v>
      </c>
      <c r="BR83" s="348">
        <v>9.93</v>
      </c>
      <c r="BS83" s="348" t="s">
        <v>430</v>
      </c>
      <c r="BT83" s="348" t="s">
        <v>430</v>
      </c>
      <c r="BU83" s="348" t="s">
        <v>430</v>
      </c>
      <c r="BV83" s="348">
        <v>5.19</v>
      </c>
      <c r="BW83" s="373"/>
      <c r="BX83" s="372" t="s">
        <v>9573</v>
      </c>
      <c r="BY83" s="372" t="s">
        <v>9574</v>
      </c>
      <c r="BZ83" s="372" t="s">
        <v>9575</v>
      </c>
      <c r="CA83" s="372" t="s">
        <v>9576</v>
      </c>
      <c r="CB83" s="372" t="s">
        <v>9577</v>
      </c>
      <c r="CC83" s="373"/>
      <c r="CD83" s="354" t="s">
        <v>4624</v>
      </c>
    </row>
    <row r="84" spans="1:82" s="428" customFormat="1" x14ac:dyDescent="0.25">
      <c r="A84" s="345" t="s">
        <v>9668</v>
      </c>
      <c r="B84" s="373"/>
      <c r="C84" s="719">
        <v>45751</v>
      </c>
      <c r="D84" s="373"/>
      <c r="E84" s="346">
        <v>519.26499999999999</v>
      </c>
      <c r="F84" s="373"/>
      <c r="G84" s="347">
        <v>10.833500000000001</v>
      </c>
      <c r="H84" s="373"/>
      <c r="I84" s="651" t="s">
        <v>430</v>
      </c>
      <c r="J84" s="651" t="s">
        <v>430</v>
      </c>
      <c r="K84" s="651" t="s">
        <v>430</v>
      </c>
      <c r="L84" s="651" t="s">
        <v>430</v>
      </c>
      <c r="M84" s="374"/>
      <c r="N84" s="348">
        <v>-13.808400000000001</v>
      </c>
      <c r="O84" s="348">
        <v>7.7572999999999999</v>
      </c>
      <c r="P84" s="348">
        <v>7.6158000000000001</v>
      </c>
      <c r="Q84" s="348">
        <v>5.8611000000000004</v>
      </c>
      <c r="R84" s="348">
        <v>7.8970000000000002</v>
      </c>
      <c r="S84" s="348">
        <v>6.5858999999999996</v>
      </c>
      <c r="T84" s="348">
        <v>6.8933999999999997</v>
      </c>
      <c r="U84" s="348">
        <v>7.0960000000000001</v>
      </c>
      <c r="V84" s="350">
        <v>6.8297999999999996</v>
      </c>
      <c r="W84" s="348" t="s">
        <v>430</v>
      </c>
      <c r="X84" s="348" t="s">
        <v>430</v>
      </c>
      <c r="Y84" s="348" t="s">
        <v>430</v>
      </c>
      <c r="Z84" s="348" t="s">
        <v>430</v>
      </c>
      <c r="AA84" s="348">
        <v>6.1881000000000004</v>
      </c>
      <c r="AB84" s="348">
        <v>6.8791000000000002</v>
      </c>
      <c r="AC84" s="348">
        <v>7.0361000000000002</v>
      </c>
      <c r="AD84" s="348">
        <v>6.8230000000000004</v>
      </c>
      <c r="AE84" s="348">
        <v>12.1029</v>
      </c>
      <c r="AF84" s="348">
        <v>6.7712000000000003</v>
      </c>
      <c r="AG84" s="374"/>
      <c r="AH84" s="346">
        <v>8</v>
      </c>
      <c r="AI84" s="346">
        <v>2</v>
      </c>
      <c r="AJ84" s="346">
        <v>4</v>
      </c>
      <c r="AK84" s="346">
        <v>1</v>
      </c>
      <c r="AL84" s="346">
        <v>3</v>
      </c>
      <c r="AM84" s="346">
        <v>1</v>
      </c>
      <c r="AN84" s="346">
        <v>1</v>
      </c>
      <c r="AO84" s="346">
        <v>1</v>
      </c>
      <c r="AP84" s="346">
        <v>1</v>
      </c>
      <c r="AQ84" s="346" t="s">
        <v>430</v>
      </c>
      <c r="AR84" s="346" t="s">
        <v>430</v>
      </c>
      <c r="AS84" s="346" t="s">
        <v>430</v>
      </c>
      <c r="AT84" s="346" t="s">
        <v>430</v>
      </c>
      <c r="AU84" s="346">
        <v>1</v>
      </c>
      <c r="AV84" s="346">
        <v>1</v>
      </c>
      <c r="AW84" s="346">
        <v>1</v>
      </c>
      <c r="AX84" s="346">
        <v>1</v>
      </c>
      <c r="AY84" s="346">
        <v>2</v>
      </c>
      <c r="AZ84" s="374"/>
      <c r="BA84" s="375">
        <v>4.6691285688087101</v>
      </c>
      <c r="BB84" s="375">
        <v>0.415770417514433</v>
      </c>
      <c r="BC84" s="375">
        <v>0.21828958116915001</v>
      </c>
      <c r="BD84" s="375">
        <v>0.50716428132511304</v>
      </c>
      <c r="BE84" s="374"/>
      <c r="BF84" s="348" t="s">
        <v>430</v>
      </c>
      <c r="BG84" s="348" t="s">
        <v>430</v>
      </c>
      <c r="BH84" s="348" t="s">
        <v>430</v>
      </c>
      <c r="BI84" s="374"/>
      <c r="BJ84" s="348">
        <v>-0.63641062999999198</v>
      </c>
      <c r="BK84" s="374"/>
      <c r="BL84" s="348">
        <v>42.388500000000001</v>
      </c>
      <c r="BM84" s="348">
        <v>28.697500000000002</v>
      </c>
      <c r="BN84" s="348">
        <v>4.8758299999999997</v>
      </c>
      <c r="BO84" s="348">
        <v>24.038170000000001</v>
      </c>
      <c r="BP84" s="373"/>
      <c r="BQ84" s="348">
        <v>7.69</v>
      </c>
      <c r="BR84" s="348">
        <v>14.05</v>
      </c>
      <c r="BS84" s="348" t="s">
        <v>430</v>
      </c>
      <c r="BT84" s="348" t="s">
        <v>430</v>
      </c>
      <c r="BU84" s="348" t="s">
        <v>430</v>
      </c>
      <c r="BV84" s="348">
        <v>2.2999999999999998</v>
      </c>
      <c r="BW84" s="373"/>
      <c r="BX84" s="372" t="s">
        <v>9579</v>
      </c>
      <c r="BY84" s="372" t="s">
        <v>9580</v>
      </c>
      <c r="BZ84" s="372" t="s">
        <v>9581</v>
      </c>
      <c r="CA84" s="372" t="s">
        <v>6561</v>
      </c>
      <c r="CB84" s="372" t="s">
        <v>9582</v>
      </c>
      <c r="CC84" s="373"/>
      <c r="CD84" s="354" t="s">
        <v>2409</v>
      </c>
    </row>
    <row r="85" spans="1:82" s="428" customFormat="1" x14ac:dyDescent="0.25">
      <c r="A85" s="345" t="s">
        <v>9669</v>
      </c>
      <c r="B85" s="373"/>
      <c r="C85" s="719">
        <v>38916</v>
      </c>
      <c r="D85" s="373"/>
      <c r="E85" s="346">
        <v>383.88</v>
      </c>
      <c r="F85" s="373"/>
      <c r="G85" s="347">
        <v>34.364699999999999</v>
      </c>
      <c r="H85" s="373"/>
      <c r="I85" s="651">
        <v>0.15</v>
      </c>
      <c r="J85" s="651">
        <v>5.13</v>
      </c>
      <c r="K85" s="651">
        <v>0.14000000000000001</v>
      </c>
      <c r="L85" s="651">
        <v>0.15</v>
      </c>
      <c r="M85" s="374"/>
      <c r="N85" s="348">
        <v>-23.245999999999999</v>
      </c>
      <c r="O85" s="348">
        <v>4.7614999999999998</v>
      </c>
      <c r="P85" s="348">
        <v>5.9851999999999999</v>
      </c>
      <c r="Q85" s="348">
        <v>3.9891000000000001</v>
      </c>
      <c r="R85" s="348">
        <v>6.0972999999999997</v>
      </c>
      <c r="S85" s="348">
        <v>5.0190000000000001</v>
      </c>
      <c r="T85" s="348">
        <v>5.4630999999999998</v>
      </c>
      <c r="U85" s="348">
        <v>5.7081999999999997</v>
      </c>
      <c r="V85" s="350">
        <v>5.5696000000000003</v>
      </c>
      <c r="W85" s="348">
        <v>5.9505999999999997</v>
      </c>
      <c r="X85" s="348">
        <v>6.3788</v>
      </c>
      <c r="Y85" s="348">
        <v>5.5404</v>
      </c>
      <c r="Z85" s="348">
        <v>5.1127000000000002</v>
      </c>
      <c r="AA85" s="348">
        <v>4.6954000000000002</v>
      </c>
      <c r="AB85" s="348">
        <v>5.4142999999999999</v>
      </c>
      <c r="AC85" s="348">
        <v>5.7172000000000001</v>
      </c>
      <c r="AD85" s="348">
        <v>5.5224000000000002</v>
      </c>
      <c r="AE85" s="348">
        <v>10.6235</v>
      </c>
      <c r="AF85" s="348">
        <v>6.3837999999999999</v>
      </c>
      <c r="AG85" s="374"/>
      <c r="AH85" s="346">
        <v>14</v>
      </c>
      <c r="AI85" s="346">
        <v>15</v>
      </c>
      <c r="AJ85" s="346">
        <v>12</v>
      </c>
      <c r="AK85" s="346">
        <v>17</v>
      </c>
      <c r="AL85" s="346">
        <v>18</v>
      </c>
      <c r="AM85" s="346">
        <v>16</v>
      </c>
      <c r="AN85" s="346">
        <v>16</v>
      </c>
      <c r="AO85" s="346">
        <v>12</v>
      </c>
      <c r="AP85" s="346">
        <v>12</v>
      </c>
      <c r="AQ85" s="346">
        <v>10</v>
      </c>
      <c r="AR85" s="346">
        <v>7</v>
      </c>
      <c r="AS85" s="346">
        <v>5</v>
      </c>
      <c r="AT85" s="346">
        <v>2</v>
      </c>
      <c r="AU85" s="346">
        <v>18</v>
      </c>
      <c r="AV85" s="346">
        <v>16</v>
      </c>
      <c r="AW85" s="346">
        <v>13</v>
      </c>
      <c r="AX85" s="346">
        <v>12</v>
      </c>
      <c r="AY85" s="346">
        <v>15</v>
      </c>
      <c r="AZ85" s="374"/>
      <c r="BA85" s="375">
        <v>4.6641029223282704</v>
      </c>
      <c r="BB85" s="375">
        <v>0.399111942363505</v>
      </c>
      <c r="BC85" s="375">
        <v>0.14564675455065701</v>
      </c>
      <c r="BD85" s="375">
        <v>-3.0526073479962099E-2</v>
      </c>
      <c r="BE85" s="374"/>
      <c r="BF85" s="348" t="s">
        <v>430</v>
      </c>
      <c r="BG85" s="348" t="s">
        <v>430</v>
      </c>
      <c r="BH85" s="348" t="s">
        <v>430</v>
      </c>
      <c r="BI85" s="374"/>
      <c r="BJ85" s="348">
        <v>-0.65705692999998899</v>
      </c>
      <c r="BK85" s="374"/>
      <c r="BL85" s="348">
        <v>50.680399999999999</v>
      </c>
      <c r="BM85" s="348">
        <v>21.7485</v>
      </c>
      <c r="BN85" s="348">
        <v>5.7241999999999997</v>
      </c>
      <c r="BO85" s="348">
        <v>21.846900000000002</v>
      </c>
      <c r="BP85" s="373"/>
      <c r="BQ85" s="348">
        <v>8.58</v>
      </c>
      <c r="BR85" s="348">
        <v>6.66</v>
      </c>
      <c r="BS85" s="348" t="s">
        <v>430</v>
      </c>
      <c r="BT85" s="348" t="s">
        <v>430</v>
      </c>
      <c r="BU85" s="348" t="s">
        <v>430</v>
      </c>
      <c r="BV85" s="348">
        <v>6.6</v>
      </c>
      <c r="BW85" s="373"/>
      <c r="BX85" s="372" t="s">
        <v>9584</v>
      </c>
      <c r="BY85" s="372" t="s">
        <v>9585</v>
      </c>
      <c r="BZ85" s="372" t="s">
        <v>9586</v>
      </c>
      <c r="CA85" s="372" t="s">
        <v>9587</v>
      </c>
      <c r="CB85" s="372" t="s">
        <v>9588</v>
      </c>
      <c r="CC85" s="373"/>
      <c r="CD85" s="354" t="s">
        <v>9589</v>
      </c>
    </row>
    <row r="86" spans="1:82" s="428" customFormat="1" x14ac:dyDescent="0.25">
      <c r="A86" s="345" t="s">
        <v>9670</v>
      </c>
      <c r="B86" s="373"/>
      <c r="C86" s="719">
        <v>44774</v>
      </c>
      <c r="D86" s="373"/>
      <c r="E86" s="346">
        <v>271.56</v>
      </c>
      <c r="F86" s="373"/>
      <c r="G86" s="347">
        <v>12.616400000000001</v>
      </c>
      <c r="H86" s="373"/>
      <c r="I86" s="651">
        <v>0.36712</v>
      </c>
      <c r="J86" s="651">
        <v>5.64</v>
      </c>
      <c r="K86" s="651">
        <v>0.35615999999999998</v>
      </c>
      <c r="L86" s="651">
        <v>0.36712</v>
      </c>
      <c r="M86" s="374"/>
      <c r="N86" s="348">
        <v>-26.3079</v>
      </c>
      <c r="O86" s="348">
        <v>3.4733000000000001</v>
      </c>
      <c r="P86" s="348">
        <v>5.0057</v>
      </c>
      <c r="Q86" s="348">
        <v>3.9737</v>
      </c>
      <c r="R86" s="348">
        <v>6.2686000000000002</v>
      </c>
      <c r="S86" s="348">
        <v>4.9927999999999999</v>
      </c>
      <c r="T86" s="348">
        <v>5.5677000000000003</v>
      </c>
      <c r="U86" s="348">
        <v>5.6185</v>
      </c>
      <c r="V86" s="350">
        <v>5.4504000000000001</v>
      </c>
      <c r="W86" s="348">
        <v>5.6957000000000004</v>
      </c>
      <c r="X86" s="348">
        <v>6.2043999999999997</v>
      </c>
      <c r="Y86" s="348" t="s">
        <v>430</v>
      </c>
      <c r="Z86" s="348" t="s">
        <v>430</v>
      </c>
      <c r="AA86" s="348">
        <v>4.8150000000000004</v>
      </c>
      <c r="AB86" s="348">
        <v>5.4852999999999996</v>
      </c>
      <c r="AC86" s="348">
        <v>5.673</v>
      </c>
      <c r="AD86" s="348">
        <v>5.4170999999999996</v>
      </c>
      <c r="AE86" s="348">
        <v>10.956099999999999</v>
      </c>
      <c r="AF86" s="348">
        <v>6.1426999999999996</v>
      </c>
      <c r="AG86" s="374"/>
      <c r="AH86" s="346">
        <v>18</v>
      </c>
      <c r="AI86" s="346">
        <v>19</v>
      </c>
      <c r="AJ86" s="346">
        <v>19</v>
      </c>
      <c r="AK86" s="346">
        <v>18</v>
      </c>
      <c r="AL86" s="346">
        <v>16</v>
      </c>
      <c r="AM86" s="346">
        <v>18</v>
      </c>
      <c r="AN86" s="346">
        <v>13</v>
      </c>
      <c r="AO86" s="346">
        <v>15</v>
      </c>
      <c r="AP86" s="346">
        <v>15</v>
      </c>
      <c r="AQ86" s="346">
        <v>11</v>
      </c>
      <c r="AR86" s="346">
        <v>9</v>
      </c>
      <c r="AS86" s="346" t="s">
        <v>430</v>
      </c>
      <c r="AT86" s="346" t="s">
        <v>430</v>
      </c>
      <c r="AU86" s="346">
        <v>16</v>
      </c>
      <c r="AV86" s="346">
        <v>13</v>
      </c>
      <c r="AW86" s="346">
        <v>14</v>
      </c>
      <c r="AX86" s="346">
        <v>15</v>
      </c>
      <c r="AY86" s="346">
        <v>9</v>
      </c>
      <c r="AZ86" s="374"/>
      <c r="BA86" s="375">
        <v>4.9890792758428502</v>
      </c>
      <c r="BB86" s="375">
        <v>0.467887596222409</v>
      </c>
      <c r="BC86" s="375">
        <v>0.104579208386727</v>
      </c>
      <c r="BD86" s="375">
        <v>-0.31040398485050602</v>
      </c>
      <c r="BE86" s="374"/>
      <c r="BF86" s="348" t="s">
        <v>430</v>
      </c>
      <c r="BG86" s="348" t="s">
        <v>430</v>
      </c>
      <c r="BH86" s="348" t="s">
        <v>430</v>
      </c>
      <c r="BI86" s="374"/>
      <c r="BJ86" s="348">
        <v>-0.780622810000001</v>
      </c>
      <c r="BK86" s="374"/>
      <c r="BL86" s="348">
        <v>62.002299999999998</v>
      </c>
      <c r="BM86" s="348">
        <v>13.815300000000001</v>
      </c>
      <c r="BN86" s="348">
        <v>7.3307700000000002</v>
      </c>
      <c r="BO86" s="348">
        <v>16.85163</v>
      </c>
      <c r="BP86" s="373"/>
      <c r="BQ86" s="348">
        <v>11.7</v>
      </c>
      <c r="BR86" s="348" t="s">
        <v>430</v>
      </c>
      <c r="BS86" s="348" t="s">
        <v>430</v>
      </c>
      <c r="BT86" s="348" t="s">
        <v>430</v>
      </c>
      <c r="BU86" s="348" t="s">
        <v>430</v>
      </c>
      <c r="BV86" s="348">
        <v>5.15</v>
      </c>
      <c r="BW86" s="373"/>
      <c r="BX86" s="372" t="s">
        <v>9591</v>
      </c>
      <c r="BY86" s="372" t="s">
        <v>9592</v>
      </c>
      <c r="BZ86" s="372" t="s">
        <v>9593</v>
      </c>
      <c r="CA86" s="372" t="s">
        <v>9582</v>
      </c>
      <c r="CB86" s="372" t="s">
        <v>9594</v>
      </c>
      <c r="CC86" s="373"/>
      <c r="CD86" s="354" t="s">
        <v>554</v>
      </c>
    </row>
    <row r="87" spans="1:82" s="428" customFormat="1" x14ac:dyDescent="0.25">
      <c r="A87" s="345" t="s">
        <v>9671</v>
      </c>
      <c r="B87" s="373"/>
      <c r="C87" s="719">
        <v>43516</v>
      </c>
      <c r="D87" s="373"/>
      <c r="E87" s="346">
        <v>245.124</v>
      </c>
      <c r="F87" s="373"/>
      <c r="G87" s="347">
        <v>14.811199999999999</v>
      </c>
      <c r="H87" s="373"/>
      <c r="I87" s="651">
        <v>0.4</v>
      </c>
      <c r="J87" s="651">
        <v>6.99</v>
      </c>
      <c r="K87" s="651">
        <v>0.37</v>
      </c>
      <c r="L87" s="651">
        <v>0.4</v>
      </c>
      <c r="M87" s="374"/>
      <c r="N87" s="348">
        <v>-13.3026</v>
      </c>
      <c r="O87" s="348">
        <v>5.7710999999999997</v>
      </c>
      <c r="P87" s="348">
        <v>6.8739999999999997</v>
      </c>
      <c r="Q87" s="348">
        <v>5.1853999999999996</v>
      </c>
      <c r="R87" s="348">
        <v>7.3596000000000004</v>
      </c>
      <c r="S87" s="348">
        <v>5.5324999999999998</v>
      </c>
      <c r="T87" s="348">
        <v>5.7583000000000002</v>
      </c>
      <c r="U87" s="348">
        <v>5.8894000000000002</v>
      </c>
      <c r="V87" s="350">
        <v>5.7007000000000003</v>
      </c>
      <c r="W87" s="348">
        <v>6.1757999999999997</v>
      </c>
      <c r="X87" s="348">
        <v>6.6859000000000002</v>
      </c>
      <c r="Y87" s="348">
        <v>5.7721</v>
      </c>
      <c r="Z87" s="348" t="s">
        <v>430</v>
      </c>
      <c r="AA87" s="348">
        <v>5.2323000000000004</v>
      </c>
      <c r="AB87" s="348">
        <v>5.6970000000000001</v>
      </c>
      <c r="AC87" s="348">
        <v>5.8789999999999996</v>
      </c>
      <c r="AD87" s="348">
        <v>5.6443000000000003</v>
      </c>
      <c r="AE87" s="348">
        <v>11.4283</v>
      </c>
      <c r="AF87" s="348">
        <v>5.4932999999999996</v>
      </c>
      <c r="AG87" s="374"/>
      <c r="AH87" s="346">
        <v>7</v>
      </c>
      <c r="AI87" s="346">
        <v>11</v>
      </c>
      <c r="AJ87" s="346">
        <v>6</v>
      </c>
      <c r="AK87" s="346">
        <v>7</v>
      </c>
      <c r="AL87" s="346">
        <v>6</v>
      </c>
      <c r="AM87" s="346">
        <v>8</v>
      </c>
      <c r="AN87" s="346">
        <v>10</v>
      </c>
      <c r="AO87" s="346">
        <v>9</v>
      </c>
      <c r="AP87" s="346">
        <v>10</v>
      </c>
      <c r="AQ87" s="346">
        <v>5</v>
      </c>
      <c r="AR87" s="346">
        <v>1</v>
      </c>
      <c r="AS87" s="346">
        <v>1</v>
      </c>
      <c r="AT87" s="346" t="s">
        <v>430</v>
      </c>
      <c r="AU87" s="346">
        <v>9</v>
      </c>
      <c r="AV87" s="346">
        <v>10</v>
      </c>
      <c r="AW87" s="346">
        <v>10</v>
      </c>
      <c r="AX87" s="346">
        <v>10</v>
      </c>
      <c r="AY87" s="346">
        <v>5</v>
      </c>
      <c r="AZ87" s="374"/>
      <c r="BA87" s="375">
        <v>5.2932086790572699</v>
      </c>
      <c r="BB87" s="375">
        <v>0.43780802024396898</v>
      </c>
      <c r="BC87" s="375">
        <v>0.18486327762784799</v>
      </c>
      <c r="BD87" s="375">
        <v>0.199859761876713</v>
      </c>
      <c r="BE87" s="374"/>
      <c r="BF87" s="348" t="s">
        <v>430</v>
      </c>
      <c r="BG87" s="348" t="s">
        <v>430</v>
      </c>
      <c r="BH87" s="348" t="s">
        <v>430</v>
      </c>
      <c r="BI87" s="374"/>
      <c r="BJ87" s="348">
        <v>-0.64211333999999198</v>
      </c>
      <c r="BK87" s="374"/>
      <c r="BL87" s="348">
        <v>51.888399999999997</v>
      </c>
      <c r="BM87" s="348">
        <v>16.9573</v>
      </c>
      <c r="BN87" s="348">
        <v>2.2971200000000001</v>
      </c>
      <c r="BO87" s="348">
        <v>28.85718</v>
      </c>
      <c r="BP87" s="373"/>
      <c r="BQ87" s="348">
        <v>0.12</v>
      </c>
      <c r="BR87" s="348">
        <v>22.17</v>
      </c>
      <c r="BS87" s="348" t="s">
        <v>430</v>
      </c>
      <c r="BT87" s="348" t="s">
        <v>430</v>
      </c>
      <c r="BU87" s="348" t="s">
        <v>430</v>
      </c>
      <c r="BV87" s="348">
        <v>6.57</v>
      </c>
      <c r="BW87" s="373"/>
      <c r="BX87" s="372" t="s">
        <v>9596</v>
      </c>
      <c r="BY87" s="372" t="s">
        <v>9597</v>
      </c>
      <c r="BZ87" s="372" t="s">
        <v>9598</v>
      </c>
      <c r="CA87" s="372" t="s">
        <v>9599</v>
      </c>
      <c r="CB87" s="372" t="s">
        <v>9600</v>
      </c>
      <c r="CC87" s="373"/>
      <c r="CD87" s="354" t="s">
        <v>3328</v>
      </c>
    </row>
    <row r="88" spans="1:82" s="428" customFormat="1" x14ac:dyDescent="0.25">
      <c r="A88" s="345" t="s">
        <v>9672</v>
      </c>
      <c r="B88" s="373"/>
      <c r="C88" s="719">
        <v>43490</v>
      </c>
      <c r="D88" s="373"/>
      <c r="E88" s="346">
        <v>242.011</v>
      </c>
      <c r="F88" s="373"/>
      <c r="G88" s="347">
        <v>14.5939</v>
      </c>
      <c r="H88" s="373"/>
      <c r="I88" s="651" t="s">
        <v>430</v>
      </c>
      <c r="J88" s="651" t="s">
        <v>430</v>
      </c>
      <c r="K88" s="651" t="s">
        <v>430</v>
      </c>
      <c r="L88" s="651" t="s">
        <v>430</v>
      </c>
      <c r="M88" s="374"/>
      <c r="N88" s="348">
        <v>-26.491800000000001</v>
      </c>
      <c r="O88" s="348">
        <v>5.3562000000000003</v>
      </c>
      <c r="P88" s="348">
        <v>4.5057999999999998</v>
      </c>
      <c r="Q88" s="348">
        <v>4.9400000000000004</v>
      </c>
      <c r="R88" s="348">
        <v>7.6466000000000003</v>
      </c>
      <c r="S88" s="348">
        <v>5.6635999999999997</v>
      </c>
      <c r="T88" s="348">
        <v>5.9747000000000003</v>
      </c>
      <c r="U88" s="348">
        <v>5.9820000000000002</v>
      </c>
      <c r="V88" s="350">
        <v>5.7375999999999996</v>
      </c>
      <c r="W88" s="348">
        <v>6.1961000000000004</v>
      </c>
      <c r="X88" s="348">
        <v>6.5115999999999996</v>
      </c>
      <c r="Y88" s="348">
        <v>5.6698000000000004</v>
      </c>
      <c r="Z88" s="348" t="s">
        <v>430</v>
      </c>
      <c r="AA88" s="348">
        <v>5.5766999999999998</v>
      </c>
      <c r="AB88" s="348">
        <v>5.9367000000000001</v>
      </c>
      <c r="AC88" s="348">
        <v>6.0030999999999999</v>
      </c>
      <c r="AD88" s="348">
        <v>5.7587000000000002</v>
      </c>
      <c r="AE88" s="348">
        <v>10.7789</v>
      </c>
      <c r="AF88" s="348">
        <v>5.2291999999999996</v>
      </c>
      <c r="AG88" s="374"/>
      <c r="AH88" s="346">
        <v>19</v>
      </c>
      <c r="AI88" s="346">
        <v>14</v>
      </c>
      <c r="AJ88" s="346">
        <v>21</v>
      </c>
      <c r="AK88" s="346">
        <v>9</v>
      </c>
      <c r="AL88" s="346">
        <v>4</v>
      </c>
      <c r="AM88" s="346">
        <v>7</v>
      </c>
      <c r="AN88" s="346">
        <v>6</v>
      </c>
      <c r="AO88" s="346">
        <v>7</v>
      </c>
      <c r="AP88" s="346">
        <v>9</v>
      </c>
      <c r="AQ88" s="346">
        <v>4</v>
      </c>
      <c r="AR88" s="346">
        <v>5</v>
      </c>
      <c r="AS88" s="346">
        <v>3</v>
      </c>
      <c r="AT88" s="346" t="s">
        <v>430</v>
      </c>
      <c r="AU88" s="346">
        <v>6</v>
      </c>
      <c r="AV88" s="346">
        <v>6</v>
      </c>
      <c r="AW88" s="346">
        <v>7</v>
      </c>
      <c r="AX88" s="346">
        <v>7</v>
      </c>
      <c r="AY88" s="346">
        <v>13</v>
      </c>
      <c r="AZ88" s="374"/>
      <c r="BA88" s="375">
        <v>4.56615302463043</v>
      </c>
      <c r="BB88" s="375">
        <v>0.39155332719064501</v>
      </c>
      <c r="BC88" s="375">
        <v>0.17272125439254599</v>
      </c>
      <c r="BD88" s="375">
        <v>9.2277469012641403E-2</v>
      </c>
      <c r="BE88" s="374"/>
      <c r="BF88" s="348" t="s">
        <v>430</v>
      </c>
      <c r="BG88" s="348" t="s">
        <v>430</v>
      </c>
      <c r="BH88" s="348" t="s">
        <v>430</v>
      </c>
      <c r="BI88" s="374"/>
      <c r="BJ88" s="348">
        <v>-0.50443802000000004</v>
      </c>
      <c r="BK88" s="374"/>
      <c r="BL88" s="348">
        <v>58.438699999999997</v>
      </c>
      <c r="BM88" s="348">
        <v>6.2314600000000002</v>
      </c>
      <c r="BN88" s="348">
        <v>0.51823300000000005</v>
      </c>
      <c r="BO88" s="348">
        <v>34.811607000000002</v>
      </c>
      <c r="BP88" s="373"/>
      <c r="BQ88" s="348" t="s">
        <v>430</v>
      </c>
      <c r="BR88" s="348">
        <v>31.27</v>
      </c>
      <c r="BS88" s="348" t="s">
        <v>430</v>
      </c>
      <c r="BT88" s="348" t="s">
        <v>430</v>
      </c>
      <c r="BU88" s="348" t="s">
        <v>430</v>
      </c>
      <c r="BV88" s="348">
        <v>3.54</v>
      </c>
      <c r="BW88" s="373"/>
      <c r="BX88" s="372" t="s">
        <v>9602</v>
      </c>
      <c r="BY88" s="372" t="s">
        <v>9603</v>
      </c>
      <c r="BZ88" s="372" t="s">
        <v>9604</v>
      </c>
      <c r="CA88" s="372" t="s">
        <v>6874</v>
      </c>
      <c r="CB88" s="372" t="s">
        <v>9605</v>
      </c>
      <c r="CC88" s="373"/>
      <c r="CD88" s="354" t="s">
        <v>2409</v>
      </c>
    </row>
    <row r="89" spans="1:82" s="428" customFormat="1" x14ac:dyDescent="0.25">
      <c r="A89" s="345" t="s">
        <v>9673</v>
      </c>
      <c r="B89" s="373"/>
      <c r="C89" s="719">
        <v>45974</v>
      </c>
      <c r="D89" s="373"/>
      <c r="E89" s="889">
        <v>173.88</v>
      </c>
      <c r="F89" s="373"/>
      <c r="G89" s="347">
        <v>10.3338</v>
      </c>
      <c r="H89" s="373"/>
      <c r="I89" s="651" t="s">
        <v>430</v>
      </c>
      <c r="J89" s="651" t="s">
        <v>430</v>
      </c>
      <c r="K89" s="651" t="s">
        <v>430</v>
      </c>
      <c r="L89" s="651" t="s">
        <v>430</v>
      </c>
      <c r="M89" s="374"/>
      <c r="N89" s="348">
        <v>-22.944199999999999</v>
      </c>
      <c r="O89" s="348">
        <v>5.8680000000000003</v>
      </c>
      <c r="P89" s="348">
        <v>6.1125999999999996</v>
      </c>
      <c r="Q89" s="348">
        <v>4.5491999999999999</v>
      </c>
      <c r="R89" s="348">
        <v>10.1426</v>
      </c>
      <c r="S89" s="348">
        <v>4.5983000000000001</v>
      </c>
      <c r="T89" s="348">
        <v>5.4951999999999996</v>
      </c>
      <c r="U89" s="348" t="s">
        <v>430</v>
      </c>
      <c r="V89" s="350" t="s">
        <v>430</v>
      </c>
      <c r="W89" s="348" t="s">
        <v>430</v>
      </c>
      <c r="X89" s="348" t="s">
        <v>430</v>
      </c>
      <c r="Y89" s="348" t="s">
        <v>430</v>
      </c>
      <c r="Z89" s="348" t="s">
        <v>430</v>
      </c>
      <c r="AA89" s="348">
        <v>4.4715999999999996</v>
      </c>
      <c r="AB89" s="348">
        <v>5.4001000000000001</v>
      </c>
      <c r="AC89" s="348" t="s">
        <v>430</v>
      </c>
      <c r="AD89" s="348" t="s">
        <v>430</v>
      </c>
      <c r="AE89" s="348">
        <v>17.4815</v>
      </c>
      <c r="AF89" s="348">
        <v>5.4634999999999998</v>
      </c>
      <c r="AG89" s="374"/>
      <c r="AH89" s="346">
        <v>13</v>
      </c>
      <c r="AI89" s="346">
        <v>10</v>
      </c>
      <c r="AJ89" s="346">
        <v>11</v>
      </c>
      <c r="AK89" s="346">
        <v>11</v>
      </c>
      <c r="AL89" s="346">
        <v>1</v>
      </c>
      <c r="AM89" s="346">
        <v>20</v>
      </c>
      <c r="AN89" s="346">
        <v>15</v>
      </c>
      <c r="AO89" s="346" t="s">
        <v>430</v>
      </c>
      <c r="AP89" s="346" t="s">
        <v>430</v>
      </c>
      <c r="AQ89" s="346" t="s">
        <v>430</v>
      </c>
      <c r="AR89" s="346" t="s">
        <v>430</v>
      </c>
      <c r="AS89" s="346" t="s">
        <v>430</v>
      </c>
      <c r="AT89" s="346" t="s">
        <v>430</v>
      </c>
      <c r="AU89" s="346">
        <v>20</v>
      </c>
      <c r="AV89" s="346">
        <v>17</v>
      </c>
      <c r="AW89" s="346" t="s">
        <v>430</v>
      </c>
      <c r="AX89" s="346" t="s">
        <v>430</v>
      </c>
      <c r="AY89" s="346">
        <v>1</v>
      </c>
      <c r="AZ89" s="374"/>
      <c r="BA89" s="375">
        <v>11.772728781694999</v>
      </c>
      <c r="BB89" s="375">
        <v>0.84857343900645499</v>
      </c>
      <c r="BC89" s="375">
        <v>-1.23048988263149E-2</v>
      </c>
      <c r="BD89" s="375">
        <v>-1.2490216957209199</v>
      </c>
      <c r="BE89" s="374"/>
      <c r="BF89" s="348" t="s">
        <v>430</v>
      </c>
      <c r="BG89" s="348" t="s">
        <v>430</v>
      </c>
      <c r="BH89" s="348" t="s">
        <v>430</v>
      </c>
      <c r="BI89" s="374"/>
      <c r="BJ89" s="348">
        <v>-0.87659210999998105</v>
      </c>
      <c r="BK89" s="374"/>
      <c r="BL89" s="348">
        <v>61.681199999999997</v>
      </c>
      <c r="BM89" s="348">
        <v>18.786200000000001</v>
      </c>
      <c r="BN89" s="348">
        <v>3.6411799999999999</v>
      </c>
      <c r="BO89" s="348">
        <v>15.89142</v>
      </c>
      <c r="BP89" s="373"/>
      <c r="BQ89" s="348">
        <v>10.96</v>
      </c>
      <c r="BR89" s="348" t="s">
        <v>430</v>
      </c>
      <c r="BS89" s="348" t="s">
        <v>430</v>
      </c>
      <c r="BT89" s="348" t="s">
        <v>430</v>
      </c>
      <c r="BU89" s="348" t="s">
        <v>430</v>
      </c>
      <c r="BV89" s="348">
        <v>89.92</v>
      </c>
      <c r="BW89" s="373"/>
      <c r="BX89" s="372" t="s">
        <v>9607</v>
      </c>
      <c r="BY89" s="372" t="s">
        <v>9608</v>
      </c>
      <c r="BZ89" s="372" t="s">
        <v>9566</v>
      </c>
      <c r="CA89" s="372" t="s">
        <v>9609</v>
      </c>
      <c r="CB89" s="372" t="s">
        <v>9582</v>
      </c>
      <c r="CC89" s="373"/>
      <c r="CD89" s="354" t="s">
        <v>4767</v>
      </c>
    </row>
    <row r="90" spans="1:82" s="428" customFormat="1" x14ac:dyDescent="0.25">
      <c r="A90" s="345" t="s">
        <v>9674</v>
      </c>
      <c r="B90" s="373"/>
      <c r="C90" s="719">
        <v>45944</v>
      </c>
      <c r="D90" s="373"/>
      <c r="E90" s="346">
        <v>139.06100000000001</v>
      </c>
      <c r="F90" s="373"/>
      <c r="G90" s="347">
        <v>10.3971</v>
      </c>
      <c r="H90" s="373"/>
      <c r="I90" s="651" t="s">
        <v>430</v>
      </c>
      <c r="J90" s="651" t="s">
        <v>430</v>
      </c>
      <c r="K90" s="651" t="s">
        <v>430</v>
      </c>
      <c r="L90" s="651" t="s">
        <v>430</v>
      </c>
      <c r="M90" s="374"/>
      <c r="N90" s="348">
        <v>-32.619300000000003</v>
      </c>
      <c r="O90" s="348">
        <v>5.6212999999999997</v>
      </c>
      <c r="P90" s="348">
        <v>5.7234999999999996</v>
      </c>
      <c r="Q90" s="348">
        <v>3.6158999999999999</v>
      </c>
      <c r="R90" s="348">
        <v>5.9680999999999997</v>
      </c>
      <c r="S90" s="348">
        <v>5.2701000000000002</v>
      </c>
      <c r="T90" s="348">
        <v>5.6196999999999999</v>
      </c>
      <c r="U90" s="348" t="s">
        <v>430</v>
      </c>
      <c r="V90" s="350" t="s">
        <v>430</v>
      </c>
      <c r="W90" s="348" t="s">
        <v>430</v>
      </c>
      <c r="X90" s="348" t="s">
        <v>430</v>
      </c>
      <c r="Y90" s="348" t="s">
        <v>430</v>
      </c>
      <c r="Z90" s="348" t="s">
        <v>430</v>
      </c>
      <c r="AA90" s="348">
        <v>4.9885999999999999</v>
      </c>
      <c r="AB90" s="348">
        <v>5.6262999999999996</v>
      </c>
      <c r="AC90" s="348" t="s">
        <v>430</v>
      </c>
      <c r="AD90" s="348" t="s">
        <v>430</v>
      </c>
      <c r="AE90" s="348">
        <v>10.9267</v>
      </c>
      <c r="AF90" s="348">
        <v>5.7289000000000003</v>
      </c>
      <c r="AG90" s="374"/>
      <c r="AH90" s="346">
        <v>21</v>
      </c>
      <c r="AI90" s="346">
        <v>12</v>
      </c>
      <c r="AJ90" s="346">
        <v>13</v>
      </c>
      <c r="AK90" s="346">
        <v>19</v>
      </c>
      <c r="AL90" s="346">
        <v>19</v>
      </c>
      <c r="AM90" s="346">
        <v>12</v>
      </c>
      <c r="AN90" s="346">
        <v>12</v>
      </c>
      <c r="AO90" s="346" t="s">
        <v>430</v>
      </c>
      <c r="AP90" s="346" t="s">
        <v>430</v>
      </c>
      <c r="AQ90" s="346" t="s">
        <v>430</v>
      </c>
      <c r="AR90" s="346" t="s">
        <v>430</v>
      </c>
      <c r="AS90" s="346" t="s">
        <v>430</v>
      </c>
      <c r="AT90" s="346" t="s">
        <v>430</v>
      </c>
      <c r="AU90" s="346">
        <v>13</v>
      </c>
      <c r="AV90" s="346">
        <v>11</v>
      </c>
      <c r="AW90" s="346" t="s">
        <v>430</v>
      </c>
      <c r="AX90" s="346" t="s">
        <v>430</v>
      </c>
      <c r="AY90" s="346">
        <v>10</v>
      </c>
      <c r="AZ90" s="374"/>
      <c r="BA90" s="375">
        <v>2.28536441994398</v>
      </c>
      <c r="BB90" s="375">
        <v>0.14494989825448801</v>
      </c>
      <c r="BC90" s="375">
        <v>1.6797616429578398E-2</v>
      </c>
      <c r="BD90" s="375">
        <v>-0.14868112981800899</v>
      </c>
      <c r="BE90" s="374"/>
      <c r="BF90" s="348" t="s">
        <v>430</v>
      </c>
      <c r="BG90" s="348" t="s">
        <v>430</v>
      </c>
      <c r="BH90" s="348" t="s">
        <v>430</v>
      </c>
      <c r="BI90" s="374"/>
      <c r="BJ90" s="348">
        <v>-0.67254908999999896</v>
      </c>
      <c r="BK90" s="374"/>
      <c r="BL90" s="348">
        <v>47.934800000000003</v>
      </c>
      <c r="BM90" s="348">
        <v>34.498699999999999</v>
      </c>
      <c r="BN90" s="348">
        <v>0.58005099999999998</v>
      </c>
      <c r="BO90" s="348">
        <v>16.986449</v>
      </c>
      <c r="BP90" s="373"/>
      <c r="BQ90" s="348" t="s">
        <v>430</v>
      </c>
      <c r="BR90" s="348">
        <v>15.1</v>
      </c>
      <c r="BS90" s="348" t="s">
        <v>430</v>
      </c>
      <c r="BT90" s="348" t="s">
        <v>430</v>
      </c>
      <c r="BU90" s="348" t="s">
        <v>430</v>
      </c>
      <c r="BV90" s="348">
        <v>1.89</v>
      </c>
      <c r="BW90" s="373"/>
      <c r="BX90" s="372" t="s">
        <v>9611</v>
      </c>
      <c r="BY90" s="372" t="s">
        <v>9460</v>
      </c>
      <c r="BZ90" s="372" t="s">
        <v>9612</v>
      </c>
      <c r="CA90" s="372" t="s">
        <v>9613</v>
      </c>
      <c r="CB90" s="372" t="s">
        <v>9614</v>
      </c>
      <c r="CC90" s="373"/>
      <c r="CD90" s="354" t="s">
        <v>4767</v>
      </c>
    </row>
    <row r="91" spans="1:82" s="428" customFormat="1" x14ac:dyDescent="0.25">
      <c r="A91" s="345" t="s">
        <v>9675</v>
      </c>
      <c r="B91" s="373"/>
      <c r="C91" s="719">
        <v>46101</v>
      </c>
      <c r="D91" s="373"/>
      <c r="E91" s="346">
        <v>144.34200000000001</v>
      </c>
      <c r="F91" s="373"/>
      <c r="G91" s="347">
        <v>10.14</v>
      </c>
      <c r="H91" s="373"/>
      <c r="I91" s="651" t="s">
        <v>430</v>
      </c>
      <c r="J91" s="651" t="s">
        <v>430</v>
      </c>
      <c r="K91" s="651" t="s">
        <v>430</v>
      </c>
      <c r="L91" s="651" t="s">
        <v>430</v>
      </c>
      <c r="M91" s="374"/>
      <c r="N91" s="348">
        <v>-35.960599999999999</v>
      </c>
      <c r="O91" s="348">
        <v>7.2062999999999997</v>
      </c>
      <c r="P91" s="348">
        <v>5.1474000000000002</v>
      </c>
      <c r="Q91" s="348">
        <v>2.5737000000000001</v>
      </c>
      <c r="R91" s="348">
        <v>6.5837000000000003</v>
      </c>
      <c r="S91" s="348">
        <v>5.1524999999999999</v>
      </c>
      <c r="T91" s="348" t="s">
        <v>430</v>
      </c>
      <c r="U91" s="348" t="s">
        <v>430</v>
      </c>
      <c r="V91" s="350" t="s">
        <v>430</v>
      </c>
      <c r="W91" s="348" t="s">
        <v>430</v>
      </c>
      <c r="X91" s="348" t="s">
        <v>430</v>
      </c>
      <c r="Y91" s="348" t="s">
        <v>430</v>
      </c>
      <c r="Z91" s="348" t="s">
        <v>430</v>
      </c>
      <c r="AA91" s="348">
        <v>5.1426999999999996</v>
      </c>
      <c r="AB91" s="348" t="s">
        <v>430</v>
      </c>
      <c r="AC91" s="348" t="s">
        <v>430</v>
      </c>
      <c r="AD91" s="348" t="s">
        <v>430</v>
      </c>
      <c r="AE91" s="348">
        <v>11.1638</v>
      </c>
      <c r="AF91" s="348">
        <v>5.3228999999999997</v>
      </c>
      <c r="AG91" s="374"/>
      <c r="AH91" s="346">
        <v>23</v>
      </c>
      <c r="AI91" s="346">
        <v>5</v>
      </c>
      <c r="AJ91" s="346">
        <v>17</v>
      </c>
      <c r="AK91" s="346">
        <v>21</v>
      </c>
      <c r="AL91" s="346">
        <v>15</v>
      </c>
      <c r="AM91" s="346">
        <v>15</v>
      </c>
      <c r="AN91" s="346" t="s">
        <v>430</v>
      </c>
      <c r="AO91" s="346" t="s">
        <v>430</v>
      </c>
      <c r="AP91" s="346" t="s">
        <v>430</v>
      </c>
      <c r="AQ91" s="346" t="s">
        <v>430</v>
      </c>
      <c r="AR91" s="346" t="s">
        <v>430</v>
      </c>
      <c r="AS91" s="346" t="s">
        <v>430</v>
      </c>
      <c r="AT91" s="346" t="s">
        <v>430</v>
      </c>
      <c r="AU91" s="346">
        <v>10</v>
      </c>
      <c r="AV91" s="346" t="s">
        <v>430</v>
      </c>
      <c r="AW91" s="346" t="s">
        <v>430</v>
      </c>
      <c r="AX91" s="346" t="s">
        <v>430</v>
      </c>
      <c r="AY91" s="346">
        <v>8</v>
      </c>
      <c r="AZ91" s="374"/>
      <c r="BA91" s="375">
        <v>4.8166045277584999</v>
      </c>
      <c r="BB91" s="375">
        <v>2.1270790939516901</v>
      </c>
      <c r="BC91" s="375">
        <v>-9.5508185329688106E-2</v>
      </c>
      <c r="BD91" s="375">
        <v>-0.36983421784624398</v>
      </c>
      <c r="BE91" s="374"/>
      <c r="BF91" s="348" t="s">
        <v>430</v>
      </c>
      <c r="BG91" s="348" t="s">
        <v>430</v>
      </c>
      <c r="BH91" s="348" t="s">
        <v>430</v>
      </c>
      <c r="BI91" s="374"/>
      <c r="BJ91" s="348">
        <v>-0.63885456000000096</v>
      </c>
      <c r="BK91" s="374"/>
      <c r="BL91" s="348">
        <v>69.859499999999997</v>
      </c>
      <c r="BM91" s="348">
        <v>4.0979200000000002</v>
      </c>
      <c r="BN91" s="348" t="s">
        <v>430</v>
      </c>
      <c r="BO91" s="348">
        <v>26.042580000000001</v>
      </c>
      <c r="BP91" s="373"/>
      <c r="BQ91" s="348">
        <v>21.3</v>
      </c>
      <c r="BR91" s="348" t="s">
        <v>430</v>
      </c>
      <c r="BS91" s="348" t="s">
        <v>430</v>
      </c>
      <c r="BT91" s="348" t="s">
        <v>430</v>
      </c>
      <c r="BU91" s="348" t="s">
        <v>430</v>
      </c>
      <c r="BV91" s="348">
        <v>4.74</v>
      </c>
      <c r="BW91" s="373"/>
      <c r="BX91" s="372" t="s">
        <v>9616</v>
      </c>
      <c r="BY91" s="372" t="s">
        <v>9617</v>
      </c>
      <c r="BZ91" s="372" t="s">
        <v>9618</v>
      </c>
      <c r="CA91" s="372" t="s">
        <v>9605</v>
      </c>
      <c r="CB91" s="372" t="s">
        <v>9619</v>
      </c>
      <c r="CC91" s="373"/>
      <c r="CD91" s="354" t="s">
        <v>4767</v>
      </c>
    </row>
    <row r="92" spans="1:82" s="428" customFormat="1" x14ac:dyDescent="0.25">
      <c r="A92" s="345" t="s">
        <v>9676</v>
      </c>
      <c r="B92" s="373"/>
      <c r="C92" s="719">
        <v>44067</v>
      </c>
      <c r="D92" s="373"/>
      <c r="E92" s="346">
        <v>127.58</v>
      </c>
      <c r="F92" s="373"/>
      <c r="G92" s="347">
        <v>12.9802</v>
      </c>
      <c r="H92" s="373"/>
      <c r="I92" s="651">
        <v>2.7399999999999998E-3</v>
      </c>
      <c r="J92" s="651">
        <v>5.33</v>
      </c>
      <c r="K92" s="651">
        <v>2.7399999999999998E-3</v>
      </c>
      <c r="L92" s="651">
        <v>2.7399999999999998E-3</v>
      </c>
      <c r="M92" s="374"/>
      <c r="N92" s="348">
        <v>-17.706800000000001</v>
      </c>
      <c r="O92" s="348">
        <v>8.8402999999999992</v>
      </c>
      <c r="P92" s="348">
        <v>7.12</v>
      </c>
      <c r="Q92" s="348">
        <v>4.4263000000000003</v>
      </c>
      <c r="R92" s="348">
        <v>6.7988</v>
      </c>
      <c r="S92" s="348">
        <v>4.9451999999999998</v>
      </c>
      <c r="T92" s="348">
        <v>5.3505000000000003</v>
      </c>
      <c r="U92" s="348">
        <v>5.5461</v>
      </c>
      <c r="V92" s="350">
        <v>5.3699000000000003</v>
      </c>
      <c r="W92" s="348">
        <v>5.4141000000000004</v>
      </c>
      <c r="X92" s="348">
        <v>5.6685999999999996</v>
      </c>
      <c r="Y92" s="348">
        <v>4.8356000000000003</v>
      </c>
      <c r="Z92" s="348" t="s">
        <v>430</v>
      </c>
      <c r="AA92" s="348">
        <v>4.9695</v>
      </c>
      <c r="AB92" s="348">
        <v>5.2888000000000002</v>
      </c>
      <c r="AC92" s="348">
        <v>5.5862999999999996</v>
      </c>
      <c r="AD92" s="348">
        <v>5.3197999999999999</v>
      </c>
      <c r="AE92" s="348">
        <v>10.888299999999999</v>
      </c>
      <c r="AF92" s="348">
        <v>4.5712000000000002</v>
      </c>
      <c r="AG92" s="374"/>
      <c r="AH92" s="346">
        <v>9</v>
      </c>
      <c r="AI92" s="346">
        <v>1</v>
      </c>
      <c r="AJ92" s="346">
        <v>5</v>
      </c>
      <c r="AK92" s="346">
        <v>13</v>
      </c>
      <c r="AL92" s="346">
        <v>13</v>
      </c>
      <c r="AM92" s="346">
        <v>19</v>
      </c>
      <c r="AN92" s="346">
        <v>19</v>
      </c>
      <c r="AO92" s="346">
        <v>17</v>
      </c>
      <c r="AP92" s="346">
        <v>16</v>
      </c>
      <c r="AQ92" s="346">
        <v>12</v>
      </c>
      <c r="AR92" s="346">
        <v>10</v>
      </c>
      <c r="AS92" s="346">
        <v>9</v>
      </c>
      <c r="AT92" s="346" t="s">
        <v>430</v>
      </c>
      <c r="AU92" s="346">
        <v>15</v>
      </c>
      <c r="AV92" s="346">
        <v>19</v>
      </c>
      <c r="AW92" s="346">
        <v>17</v>
      </c>
      <c r="AX92" s="346">
        <v>16</v>
      </c>
      <c r="AY92" s="346">
        <v>11</v>
      </c>
      <c r="AZ92" s="374"/>
      <c r="BA92" s="375">
        <v>4.5609178038684099</v>
      </c>
      <c r="BB92" s="375">
        <v>0.34243949932863299</v>
      </c>
      <c r="BC92" s="375">
        <v>-2.9330318326596303E-4</v>
      </c>
      <c r="BD92" s="375">
        <v>-0.61038091371497105</v>
      </c>
      <c r="BE92" s="374"/>
      <c r="BF92" s="348" t="s">
        <v>430</v>
      </c>
      <c r="BG92" s="348" t="s">
        <v>430</v>
      </c>
      <c r="BH92" s="348" t="s">
        <v>430</v>
      </c>
      <c r="BI92" s="374"/>
      <c r="BJ92" s="348">
        <v>-0.49637790000000198</v>
      </c>
      <c r="BK92" s="374"/>
      <c r="BL92" s="348">
        <v>62.903599999999997</v>
      </c>
      <c r="BM92" s="348">
        <v>5.45702</v>
      </c>
      <c r="BN92" s="348" t="s">
        <v>430</v>
      </c>
      <c r="BO92" s="348">
        <v>31.639379999999999</v>
      </c>
      <c r="BP92" s="373"/>
      <c r="BQ92" s="348" t="s">
        <v>430</v>
      </c>
      <c r="BR92" s="348">
        <v>21.5</v>
      </c>
      <c r="BS92" s="348" t="s">
        <v>430</v>
      </c>
      <c r="BT92" s="348" t="s">
        <v>430</v>
      </c>
      <c r="BU92" s="348" t="s">
        <v>430</v>
      </c>
      <c r="BV92" s="348">
        <v>79</v>
      </c>
      <c r="BW92" s="373"/>
      <c r="BX92" s="372" t="s">
        <v>9621</v>
      </c>
      <c r="BY92" s="372" t="s">
        <v>9622</v>
      </c>
      <c r="BZ92" s="372" t="s">
        <v>9623</v>
      </c>
      <c r="CA92" s="372" t="s">
        <v>9605</v>
      </c>
      <c r="CB92" s="372" t="s">
        <v>9609</v>
      </c>
      <c r="CC92" s="373"/>
      <c r="CD92" s="354" t="s">
        <v>2409</v>
      </c>
    </row>
    <row r="93" spans="1:82" s="428" customFormat="1" x14ac:dyDescent="0.25">
      <c r="A93" s="345" t="s">
        <v>9677</v>
      </c>
      <c r="B93" s="373"/>
      <c r="C93" s="719">
        <v>41878</v>
      </c>
      <c r="D93" s="373"/>
      <c r="E93" s="346">
        <v>97.100700000000003</v>
      </c>
      <c r="F93" s="373"/>
      <c r="G93" s="347">
        <v>19.3627</v>
      </c>
      <c r="H93" s="373"/>
      <c r="I93" s="651" t="s">
        <v>430</v>
      </c>
      <c r="J93" s="651" t="s">
        <v>430</v>
      </c>
      <c r="K93" s="651" t="s">
        <v>430</v>
      </c>
      <c r="L93" s="651" t="s">
        <v>430</v>
      </c>
      <c r="M93" s="374"/>
      <c r="N93" s="348">
        <v>-5.0890000000000004</v>
      </c>
      <c r="O93" s="348">
        <v>6.7926000000000002</v>
      </c>
      <c r="P93" s="348">
        <v>6.6060999999999996</v>
      </c>
      <c r="Q93" s="348">
        <v>5.5728</v>
      </c>
      <c r="R93" s="348">
        <v>7.2157</v>
      </c>
      <c r="S93" s="348">
        <v>5.8150000000000004</v>
      </c>
      <c r="T93" s="348">
        <v>5.9311999999999996</v>
      </c>
      <c r="U93" s="348">
        <v>5.8785999999999996</v>
      </c>
      <c r="V93" s="350">
        <v>5.5556000000000001</v>
      </c>
      <c r="W93" s="348">
        <v>6.1150000000000002</v>
      </c>
      <c r="X93" s="348">
        <v>6.4241000000000001</v>
      </c>
      <c r="Y93" s="348">
        <v>5.5945</v>
      </c>
      <c r="Z93" s="348">
        <v>5.4438000000000004</v>
      </c>
      <c r="AA93" s="348">
        <v>5.5986000000000002</v>
      </c>
      <c r="AB93" s="348">
        <v>5.9221000000000004</v>
      </c>
      <c r="AC93" s="348">
        <v>5.9207999999999998</v>
      </c>
      <c r="AD93" s="348">
        <v>5.5035999999999996</v>
      </c>
      <c r="AE93" s="348">
        <v>10.7026</v>
      </c>
      <c r="AF93" s="348">
        <v>5.7430000000000003</v>
      </c>
      <c r="AG93" s="374"/>
      <c r="AH93" s="346">
        <v>1</v>
      </c>
      <c r="AI93" s="346">
        <v>7</v>
      </c>
      <c r="AJ93" s="346">
        <v>8</v>
      </c>
      <c r="AK93" s="346">
        <v>3</v>
      </c>
      <c r="AL93" s="346">
        <v>8</v>
      </c>
      <c r="AM93" s="346">
        <v>4</v>
      </c>
      <c r="AN93" s="346">
        <v>7</v>
      </c>
      <c r="AO93" s="346">
        <v>10</v>
      </c>
      <c r="AP93" s="346">
        <v>13</v>
      </c>
      <c r="AQ93" s="346">
        <v>7</v>
      </c>
      <c r="AR93" s="346">
        <v>6</v>
      </c>
      <c r="AS93" s="346">
        <v>4</v>
      </c>
      <c r="AT93" s="346">
        <v>1</v>
      </c>
      <c r="AU93" s="346">
        <v>5</v>
      </c>
      <c r="AV93" s="346">
        <v>7</v>
      </c>
      <c r="AW93" s="346">
        <v>9</v>
      </c>
      <c r="AX93" s="346">
        <v>13</v>
      </c>
      <c r="AY93" s="346">
        <v>14</v>
      </c>
      <c r="AZ93" s="374"/>
      <c r="BA93" s="375">
        <v>5.1254648207427396</v>
      </c>
      <c r="BB93" s="375">
        <v>0.331288019557608</v>
      </c>
      <c r="BC93" s="375">
        <v>0.141216654339861</v>
      </c>
      <c r="BD93" s="375">
        <v>0.134591191936763</v>
      </c>
      <c r="BE93" s="374"/>
      <c r="BF93" s="348" t="s">
        <v>430</v>
      </c>
      <c r="BG93" s="348" t="s">
        <v>430</v>
      </c>
      <c r="BH93" s="348" t="s">
        <v>430</v>
      </c>
      <c r="BI93" s="374"/>
      <c r="BJ93" s="348">
        <v>-0.51198261999999795</v>
      </c>
      <c r="BK93" s="374"/>
      <c r="BL93" s="348">
        <v>54.003700000000002</v>
      </c>
      <c r="BM93" s="348">
        <v>8.4069699999999994</v>
      </c>
      <c r="BN93" s="348">
        <v>4.97499</v>
      </c>
      <c r="BO93" s="348">
        <v>32.614339999999999</v>
      </c>
      <c r="BP93" s="373"/>
      <c r="BQ93" s="348">
        <v>11.05</v>
      </c>
      <c r="BR93" s="348">
        <v>20.34</v>
      </c>
      <c r="BS93" s="348" t="s">
        <v>430</v>
      </c>
      <c r="BT93" s="348" t="s">
        <v>430</v>
      </c>
      <c r="BU93" s="348" t="s">
        <v>430</v>
      </c>
      <c r="BV93" s="348">
        <v>69.12</v>
      </c>
      <c r="BW93" s="373"/>
      <c r="BX93" s="372" t="s">
        <v>9625</v>
      </c>
      <c r="BY93" s="372" t="s">
        <v>9626</v>
      </c>
      <c r="BZ93" s="372" t="s">
        <v>9627</v>
      </c>
      <c r="CA93" s="372" t="s">
        <v>9628</v>
      </c>
      <c r="CB93" s="372" t="s">
        <v>9629</v>
      </c>
      <c r="CC93" s="373"/>
      <c r="CD93" s="354" t="s">
        <v>2409</v>
      </c>
    </row>
    <row r="94" spans="1:82" s="428" customFormat="1" x14ac:dyDescent="0.25">
      <c r="A94" s="345" t="s">
        <v>9678</v>
      </c>
      <c r="B94" s="373"/>
      <c r="C94" s="719">
        <v>43720</v>
      </c>
      <c r="D94" s="373"/>
      <c r="E94" s="346">
        <v>73.64</v>
      </c>
      <c r="F94" s="373"/>
      <c r="G94" s="347">
        <v>13.6875</v>
      </c>
      <c r="H94" s="373"/>
      <c r="I94" s="651" t="s">
        <v>430</v>
      </c>
      <c r="J94" s="651" t="s">
        <v>430</v>
      </c>
      <c r="K94" s="651" t="s">
        <v>430</v>
      </c>
      <c r="L94" s="651" t="s">
        <v>430</v>
      </c>
      <c r="M94" s="374"/>
      <c r="N94" s="348">
        <v>-23.984200000000001</v>
      </c>
      <c r="O94" s="348">
        <v>1.9739</v>
      </c>
      <c r="P94" s="348">
        <v>6.6752000000000002</v>
      </c>
      <c r="Q94" s="348">
        <v>2.4022000000000001</v>
      </c>
      <c r="R94" s="348">
        <v>4.609</v>
      </c>
      <c r="S94" s="348">
        <v>4.2774999999999999</v>
      </c>
      <c r="T94" s="348">
        <v>5.7392000000000003</v>
      </c>
      <c r="U94" s="348">
        <v>5.8734999999999999</v>
      </c>
      <c r="V94" s="350">
        <v>5.7398999999999996</v>
      </c>
      <c r="W94" s="348">
        <v>6.3019999999999996</v>
      </c>
      <c r="X94" s="348">
        <v>6.6737000000000002</v>
      </c>
      <c r="Y94" s="348">
        <v>5.2438000000000002</v>
      </c>
      <c r="Z94" s="348" t="s">
        <v>430</v>
      </c>
      <c r="AA94" s="348">
        <v>3.8906000000000001</v>
      </c>
      <c r="AB94" s="348">
        <v>5.5263</v>
      </c>
      <c r="AC94" s="348">
        <v>5.8445999999999998</v>
      </c>
      <c r="AD94" s="348">
        <v>5.7255000000000003</v>
      </c>
      <c r="AE94" s="348">
        <v>7.9732000000000003</v>
      </c>
      <c r="AF94" s="348">
        <v>4.7065000000000001</v>
      </c>
      <c r="AG94" s="374"/>
      <c r="AH94" s="346">
        <v>16</v>
      </c>
      <c r="AI94" s="346">
        <v>22</v>
      </c>
      <c r="AJ94" s="346">
        <v>7</v>
      </c>
      <c r="AK94" s="346">
        <v>23</v>
      </c>
      <c r="AL94" s="346">
        <v>22</v>
      </c>
      <c r="AM94" s="346">
        <v>21</v>
      </c>
      <c r="AN94" s="346">
        <v>11</v>
      </c>
      <c r="AO94" s="346">
        <v>11</v>
      </c>
      <c r="AP94" s="346">
        <v>8</v>
      </c>
      <c r="AQ94" s="346">
        <v>3</v>
      </c>
      <c r="AR94" s="346">
        <v>2</v>
      </c>
      <c r="AS94" s="346">
        <v>7</v>
      </c>
      <c r="AT94" s="346" t="s">
        <v>430</v>
      </c>
      <c r="AU94" s="346">
        <v>21</v>
      </c>
      <c r="AV94" s="346">
        <v>12</v>
      </c>
      <c r="AW94" s="346">
        <v>11</v>
      </c>
      <c r="AX94" s="346">
        <v>9</v>
      </c>
      <c r="AY94" s="346">
        <v>22</v>
      </c>
      <c r="AZ94" s="374"/>
      <c r="BA94" s="375">
        <v>4.9256329037214304</v>
      </c>
      <c r="BB94" s="375">
        <v>0.43084008543949598</v>
      </c>
      <c r="BC94" s="375">
        <v>0.19908766821537199</v>
      </c>
      <c r="BD94" s="375">
        <v>0.21436539333981799</v>
      </c>
      <c r="BE94" s="374"/>
      <c r="BF94" s="348" t="s">
        <v>430</v>
      </c>
      <c r="BG94" s="348" t="s">
        <v>430</v>
      </c>
      <c r="BH94" s="348" t="s">
        <v>430</v>
      </c>
      <c r="BI94" s="374"/>
      <c r="BJ94" s="348">
        <v>-0.54290037000000102</v>
      </c>
      <c r="BK94" s="374"/>
      <c r="BL94" s="348">
        <v>34.351199999999999</v>
      </c>
      <c r="BM94" s="348">
        <v>27.064699999999998</v>
      </c>
      <c r="BN94" s="348">
        <v>9.2094900000000006</v>
      </c>
      <c r="BO94" s="348">
        <v>29.374610000000001</v>
      </c>
      <c r="BP94" s="373"/>
      <c r="BQ94" s="348" t="s">
        <v>430</v>
      </c>
      <c r="BR94" s="348">
        <v>10.65</v>
      </c>
      <c r="BS94" s="348" t="s">
        <v>430</v>
      </c>
      <c r="BT94" s="348" t="s">
        <v>430</v>
      </c>
      <c r="BU94" s="348" t="s">
        <v>430</v>
      </c>
      <c r="BV94" s="348">
        <v>18.72</v>
      </c>
      <c r="BW94" s="373"/>
      <c r="BX94" s="372" t="s">
        <v>9631</v>
      </c>
      <c r="BY94" s="372" t="s">
        <v>9632</v>
      </c>
      <c r="BZ94" s="372" t="s">
        <v>9633</v>
      </c>
      <c r="CA94" s="372" t="s">
        <v>9571</v>
      </c>
      <c r="CB94" s="372" t="s">
        <v>9634</v>
      </c>
      <c r="CC94" s="373"/>
      <c r="CD94" s="354" t="s">
        <v>554</v>
      </c>
    </row>
    <row r="95" spans="1:82" s="428" customFormat="1" x14ac:dyDescent="0.25">
      <c r="A95" s="345" t="s">
        <v>9679</v>
      </c>
      <c r="B95" s="373"/>
      <c r="C95" s="719">
        <v>45897</v>
      </c>
      <c r="D95" s="373"/>
      <c r="E95" s="346">
        <v>111.61</v>
      </c>
      <c r="F95" s="373"/>
      <c r="G95" s="347">
        <v>10.451599999999999</v>
      </c>
      <c r="H95" s="373"/>
      <c r="I95" s="651" t="s">
        <v>430</v>
      </c>
      <c r="J95" s="651" t="s">
        <v>430</v>
      </c>
      <c r="K95" s="651" t="s">
        <v>430</v>
      </c>
      <c r="L95" s="651" t="s">
        <v>430</v>
      </c>
      <c r="M95" s="374"/>
      <c r="N95" s="348">
        <v>-22.6858</v>
      </c>
      <c r="O95" s="348">
        <v>2.7250000000000001</v>
      </c>
      <c r="P95" s="348">
        <v>6.5937999999999999</v>
      </c>
      <c r="Q95" s="348">
        <v>4.1725000000000003</v>
      </c>
      <c r="R95" s="348">
        <v>6.0972999999999997</v>
      </c>
      <c r="S95" s="348">
        <v>5.0164</v>
      </c>
      <c r="T95" s="348">
        <v>5.4962999999999997</v>
      </c>
      <c r="U95" s="348">
        <v>5.6310000000000002</v>
      </c>
      <c r="V95" s="350" t="s">
        <v>430</v>
      </c>
      <c r="W95" s="348" t="s">
        <v>430</v>
      </c>
      <c r="X95" s="348" t="s">
        <v>430</v>
      </c>
      <c r="Y95" s="348" t="s">
        <v>430</v>
      </c>
      <c r="Z95" s="348" t="s">
        <v>430</v>
      </c>
      <c r="AA95" s="348">
        <v>4.8109999999999999</v>
      </c>
      <c r="AB95" s="348">
        <v>5.4511000000000003</v>
      </c>
      <c r="AC95" s="348">
        <v>5.6326999999999998</v>
      </c>
      <c r="AD95" s="348" t="s">
        <v>430</v>
      </c>
      <c r="AE95" s="348">
        <v>10.5829</v>
      </c>
      <c r="AF95" s="348">
        <v>5.4945000000000004</v>
      </c>
      <c r="AG95" s="374"/>
      <c r="AH95" s="346">
        <v>11</v>
      </c>
      <c r="AI95" s="346">
        <v>20</v>
      </c>
      <c r="AJ95" s="346">
        <v>10</v>
      </c>
      <c r="AK95" s="346">
        <v>16</v>
      </c>
      <c r="AL95" s="346">
        <v>18</v>
      </c>
      <c r="AM95" s="346">
        <v>17</v>
      </c>
      <c r="AN95" s="346">
        <v>14</v>
      </c>
      <c r="AO95" s="346">
        <v>14</v>
      </c>
      <c r="AP95" s="346" t="s">
        <v>430</v>
      </c>
      <c r="AQ95" s="346" t="s">
        <v>430</v>
      </c>
      <c r="AR95" s="346" t="s">
        <v>430</v>
      </c>
      <c r="AS95" s="346" t="s">
        <v>430</v>
      </c>
      <c r="AT95" s="346" t="s">
        <v>430</v>
      </c>
      <c r="AU95" s="346">
        <v>17</v>
      </c>
      <c r="AV95" s="346">
        <v>14</v>
      </c>
      <c r="AW95" s="346">
        <v>16</v>
      </c>
      <c r="AX95" s="346" t="s">
        <v>430</v>
      </c>
      <c r="AY95" s="346">
        <v>19</v>
      </c>
      <c r="AZ95" s="374"/>
      <c r="BA95" s="375">
        <v>3.5993427265470501</v>
      </c>
      <c r="BB95" s="375">
        <v>0.25570697735359599</v>
      </c>
      <c r="BC95" s="375">
        <v>2.4792512451069998E-3</v>
      </c>
      <c r="BD95" s="375">
        <v>-0.36949364830772602</v>
      </c>
      <c r="BE95" s="374"/>
      <c r="BF95" s="348" t="s">
        <v>430</v>
      </c>
      <c r="BG95" s="348" t="s">
        <v>430</v>
      </c>
      <c r="BH95" s="348" t="s">
        <v>430</v>
      </c>
      <c r="BI95" s="374"/>
      <c r="BJ95" s="348">
        <v>-0.67652757000003805</v>
      </c>
      <c r="BK95" s="374"/>
      <c r="BL95" s="348">
        <v>45.264099999999999</v>
      </c>
      <c r="BM95" s="348">
        <v>10.049200000000001</v>
      </c>
      <c r="BN95" s="348">
        <v>19.175799999999999</v>
      </c>
      <c r="BO95" s="348">
        <v>25.510899999999999</v>
      </c>
      <c r="BP95" s="373"/>
      <c r="BQ95" s="348" t="s">
        <v>430</v>
      </c>
      <c r="BR95" s="348">
        <v>14.14</v>
      </c>
      <c r="BS95" s="348" t="s">
        <v>430</v>
      </c>
      <c r="BT95" s="348" t="s">
        <v>430</v>
      </c>
      <c r="BU95" s="348" t="s">
        <v>430</v>
      </c>
      <c r="BV95" s="348">
        <v>11.38</v>
      </c>
      <c r="BW95" s="373"/>
      <c r="BX95" s="372" t="s">
        <v>9636</v>
      </c>
      <c r="BY95" s="372" t="s">
        <v>9637</v>
      </c>
      <c r="BZ95" s="372" t="s">
        <v>9638</v>
      </c>
      <c r="CA95" s="372" t="s">
        <v>9513</v>
      </c>
      <c r="CB95" s="372" t="s">
        <v>9639</v>
      </c>
      <c r="CC95" s="373"/>
      <c r="CD95" s="354" t="s">
        <v>4767</v>
      </c>
    </row>
    <row r="96" spans="1:82" s="428" customFormat="1" x14ac:dyDescent="0.25">
      <c r="A96" s="345" t="s">
        <v>9680</v>
      </c>
      <c r="B96" s="373"/>
      <c r="C96" s="719">
        <v>46140</v>
      </c>
      <c r="D96" s="373"/>
      <c r="E96" s="889">
        <v>84.8</v>
      </c>
      <c r="F96" s="373"/>
      <c r="G96" s="347">
        <v>10.0822</v>
      </c>
      <c r="H96" s="373"/>
      <c r="I96" s="651" t="s">
        <v>430</v>
      </c>
      <c r="J96" s="651" t="s">
        <v>430</v>
      </c>
      <c r="K96" s="651" t="s">
        <v>430</v>
      </c>
      <c r="L96" s="651" t="s">
        <v>430</v>
      </c>
      <c r="M96" s="374"/>
      <c r="N96" s="348">
        <v>-11.581099999999999</v>
      </c>
      <c r="O96" s="348">
        <v>6.8124000000000002</v>
      </c>
      <c r="P96" s="348">
        <v>5.5396999999999998</v>
      </c>
      <c r="Q96" s="348">
        <v>4.2736999999999998</v>
      </c>
      <c r="R96" s="348">
        <v>6.7881999999999998</v>
      </c>
      <c r="S96" s="348" t="s">
        <v>430</v>
      </c>
      <c r="T96" s="348" t="s">
        <v>430</v>
      </c>
      <c r="U96" s="348" t="s">
        <v>430</v>
      </c>
      <c r="V96" s="350" t="s">
        <v>430</v>
      </c>
      <c r="W96" s="348" t="s">
        <v>430</v>
      </c>
      <c r="X96" s="348" t="s">
        <v>430</v>
      </c>
      <c r="Y96" s="348" t="s">
        <v>430</v>
      </c>
      <c r="Z96" s="348" t="s">
        <v>430</v>
      </c>
      <c r="AA96" s="348" t="s">
        <v>430</v>
      </c>
      <c r="AB96" s="348" t="s">
        <v>430</v>
      </c>
      <c r="AC96" s="348" t="s">
        <v>430</v>
      </c>
      <c r="AD96" s="348" t="s">
        <v>430</v>
      </c>
      <c r="AE96" s="348">
        <v>11.4405</v>
      </c>
      <c r="AF96" s="348">
        <v>5.2637</v>
      </c>
      <c r="AG96" s="374"/>
      <c r="AH96" s="346">
        <v>5</v>
      </c>
      <c r="AI96" s="346">
        <v>6</v>
      </c>
      <c r="AJ96" s="346">
        <v>15</v>
      </c>
      <c r="AK96" s="346">
        <v>14</v>
      </c>
      <c r="AL96" s="346">
        <v>14</v>
      </c>
      <c r="AM96" s="346" t="s">
        <v>430</v>
      </c>
      <c r="AN96" s="346" t="s">
        <v>430</v>
      </c>
      <c r="AO96" s="346" t="s">
        <v>430</v>
      </c>
      <c r="AP96" s="346" t="s">
        <v>430</v>
      </c>
      <c r="AQ96" s="346" t="s">
        <v>430</v>
      </c>
      <c r="AR96" s="346" t="s">
        <v>430</v>
      </c>
      <c r="AS96" s="346" t="s">
        <v>430</v>
      </c>
      <c r="AT96" s="346" t="s">
        <v>430</v>
      </c>
      <c r="AU96" s="346" t="s">
        <v>430</v>
      </c>
      <c r="AV96" s="346" t="s">
        <v>430</v>
      </c>
      <c r="AW96" s="346" t="s">
        <v>430</v>
      </c>
      <c r="AX96" s="346" t="s">
        <v>430</v>
      </c>
      <c r="AY96" s="346">
        <v>4</v>
      </c>
      <c r="AZ96" s="374"/>
      <c r="BA96" s="375" t="s">
        <v>430</v>
      </c>
      <c r="BB96" s="375">
        <v>0</v>
      </c>
      <c r="BC96" s="375">
        <v>0</v>
      </c>
      <c r="BD96" s="375">
        <v>1.26822110960303</v>
      </c>
      <c r="BE96" s="374"/>
      <c r="BF96" s="348" t="s">
        <v>430</v>
      </c>
      <c r="BG96" s="348" t="s">
        <v>430</v>
      </c>
      <c r="BH96" s="348" t="s">
        <v>430</v>
      </c>
      <c r="BI96" s="374"/>
      <c r="BJ96" s="348">
        <v>-0.91010341000000305</v>
      </c>
      <c r="BK96" s="374"/>
      <c r="BL96" s="348">
        <v>72.558800000000005</v>
      </c>
      <c r="BM96" s="348">
        <v>4.4108999999999998</v>
      </c>
      <c r="BN96" s="348" t="s">
        <v>430</v>
      </c>
      <c r="BO96" s="348">
        <v>23.0303</v>
      </c>
      <c r="BP96" s="373"/>
      <c r="BQ96" s="348" t="s">
        <v>430</v>
      </c>
      <c r="BR96" s="348">
        <v>18.93</v>
      </c>
      <c r="BS96" s="348" t="s">
        <v>430</v>
      </c>
      <c r="BT96" s="348" t="s">
        <v>430</v>
      </c>
      <c r="BU96" s="348" t="s">
        <v>430</v>
      </c>
      <c r="BV96" s="348">
        <v>81.98</v>
      </c>
      <c r="BW96" s="373"/>
      <c r="BX96" s="372" t="s">
        <v>9641</v>
      </c>
      <c r="BY96" s="372" t="s">
        <v>9642</v>
      </c>
      <c r="BZ96" s="372" t="s">
        <v>9643</v>
      </c>
      <c r="CA96" s="372" t="s">
        <v>9628</v>
      </c>
      <c r="CB96" s="372" t="s">
        <v>9619</v>
      </c>
      <c r="CC96" s="373"/>
      <c r="CD96" s="354" t="s">
        <v>2409</v>
      </c>
    </row>
    <row r="97" spans="1:82" s="428" customFormat="1" x14ac:dyDescent="0.25">
      <c r="A97" s="345" t="s">
        <v>9681</v>
      </c>
      <c r="B97" s="373"/>
      <c r="C97" s="719">
        <v>43269</v>
      </c>
      <c r="D97" s="373"/>
      <c r="E97" s="346">
        <v>47.71</v>
      </c>
      <c r="F97" s="373"/>
      <c r="G97" s="347">
        <v>14.536300000000001</v>
      </c>
      <c r="H97" s="373"/>
      <c r="I97" s="651">
        <v>0.22</v>
      </c>
      <c r="J97" s="651">
        <v>6.2</v>
      </c>
      <c r="K97" s="651">
        <v>0.22</v>
      </c>
      <c r="L97" s="651">
        <v>0.22</v>
      </c>
      <c r="M97" s="374"/>
      <c r="N97" s="348">
        <v>-26.095300000000002</v>
      </c>
      <c r="O97" s="348">
        <v>5.5282999999999998</v>
      </c>
      <c r="P97" s="348">
        <v>7.9755000000000003</v>
      </c>
      <c r="Q97" s="348">
        <v>4.1856999999999998</v>
      </c>
      <c r="R97" s="348">
        <v>6.1901000000000002</v>
      </c>
      <c r="S97" s="348">
        <v>5.1619000000000002</v>
      </c>
      <c r="T97" s="348">
        <v>5.3556999999999997</v>
      </c>
      <c r="U97" s="348">
        <v>5.6181999999999999</v>
      </c>
      <c r="V97" s="350">
        <v>5.5022000000000002</v>
      </c>
      <c r="W97" s="348">
        <v>6.0010000000000003</v>
      </c>
      <c r="X97" s="348">
        <v>6.2571000000000003</v>
      </c>
      <c r="Y97" s="348">
        <v>5.1333000000000002</v>
      </c>
      <c r="Z97" s="348" t="s">
        <v>430</v>
      </c>
      <c r="AA97" s="348">
        <v>4.6764000000000001</v>
      </c>
      <c r="AB97" s="348">
        <v>5.4355000000000002</v>
      </c>
      <c r="AC97" s="348">
        <v>5.7210000000000001</v>
      </c>
      <c r="AD97" s="348">
        <v>5.4798</v>
      </c>
      <c r="AE97" s="348">
        <v>10.586600000000001</v>
      </c>
      <c r="AF97" s="348">
        <v>4.7735000000000003</v>
      </c>
      <c r="AG97" s="374"/>
      <c r="AH97" s="346">
        <v>17</v>
      </c>
      <c r="AI97" s="346">
        <v>13</v>
      </c>
      <c r="AJ97" s="346">
        <v>2</v>
      </c>
      <c r="AK97" s="346">
        <v>15</v>
      </c>
      <c r="AL97" s="346">
        <v>17</v>
      </c>
      <c r="AM97" s="346">
        <v>14</v>
      </c>
      <c r="AN97" s="346">
        <v>18</v>
      </c>
      <c r="AO97" s="346">
        <v>16</v>
      </c>
      <c r="AP97" s="346">
        <v>14</v>
      </c>
      <c r="AQ97" s="346">
        <v>9</v>
      </c>
      <c r="AR97" s="346">
        <v>8</v>
      </c>
      <c r="AS97" s="346">
        <v>8</v>
      </c>
      <c r="AT97" s="346" t="s">
        <v>430</v>
      </c>
      <c r="AU97" s="346">
        <v>19</v>
      </c>
      <c r="AV97" s="346">
        <v>15</v>
      </c>
      <c r="AW97" s="346">
        <v>12</v>
      </c>
      <c r="AX97" s="346">
        <v>14</v>
      </c>
      <c r="AY97" s="346">
        <v>18</v>
      </c>
      <c r="AZ97" s="374"/>
      <c r="BA97" s="375">
        <v>4.4770585666918397</v>
      </c>
      <c r="BB97" s="375">
        <v>0.37259104573419999</v>
      </c>
      <c r="BC97" s="375">
        <v>0.124734611162465</v>
      </c>
      <c r="BD97" s="375">
        <v>-0.104224827390309</v>
      </c>
      <c r="BE97" s="374"/>
      <c r="BF97" s="348" t="s">
        <v>430</v>
      </c>
      <c r="BG97" s="348" t="s">
        <v>430</v>
      </c>
      <c r="BH97" s="348" t="s">
        <v>430</v>
      </c>
      <c r="BI97" s="374"/>
      <c r="BJ97" s="348">
        <v>-0.69620932999999896</v>
      </c>
      <c r="BK97" s="374"/>
      <c r="BL97" s="348">
        <v>43.359499999999997</v>
      </c>
      <c r="BM97" s="348">
        <v>13.293799999999999</v>
      </c>
      <c r="BN97" s="348">
        <v>14.489000000000001</v>
      </c>
      <c r="BO97" s="348">
        <v>28.857700000000001</v>
      </c>
      <c r="BP97" s="373"/>
      <c r="BQ97" s="348">
        <v>5.92</v>
      </c>
      <c r="BR97" s="348">
        <v>12.58</v>
      </c>
      <c r="BS97" s="348" t="s">
        <v>430</v>
      </c>
      <c r="BT97" s="348" t="s">
        <v>430</v>
      </c>
      <c r="BU97" s="348" t="s">
        <v>430</v>
      </c>
      <c r="BV97" s="348">
        <v>82.19</v>
      </c>
      <c r="BW97" s="373"/>
      <c r="BX97" s="372" t="s">
        <v>9645</v>
      </c>
      <c r="BY97" s="372" t="s">
        <v>9646</v>
      </c>
      <c r="BZ97" s="372" t="s">
        <v>9647</v>
      </c>
      <c r="CA97" s="372" t="s">
        <v>9648</v>
      </c>
      <c r="CB97" s="372" t="s">
        <v>9649</v>
      </c>
      <c r="CC97" s="373"/>
      <c r="CD97" s="354" t="s">
        <v>3801</v>
      </c>
    </row>
    <row r="98" spans="1:82" s="428" customFormat="1" x14ac:dyDescent="0.25">
      <c r="A98" s="345" t="s">
        <v>9682</v>
      </c>
      <c r="B98" s="373"/>
      <c r="C98" s="719">
        <v>45623</v>
      </c>
      <c r="D98" s="373"/>
      <c r="E98" s="346">
        <v>32.869999999999997</v>
      </c>
      <c r="F98" s="373"/>
      <c r="G98" s="347">
        <v>10.66</v>
      </c>
      <c r="H98" s="373"/>
      <c r="I98" s="651" t="s">
        <v>430</v>
      </c>
      <c r="J98" s="651" t="s">
        <v>430</v>
      </c>
      <c r="K98" s="651" t="s">
        <v>430</v>
      </c>
      <c r="L98" s="651" t="s">
        <v>430</v>
      </c>
      <c r="M98" s="374"/>
      <c r="N98" s="348">
        <v>-34.208100000000002</v>
      </c>
      <c r="O98" s="348">
        <v>0</v>
      </c>
      <c r="P98" s="348">
        <v>0</v>
      </c>
      <c r="Q98" s="348">
        <v>2.448</v>
      </c>
      <c r="R98" s="348">
        <v>5.2122999999999999</v>
      </c>
      <c r="S98" s="348">
        <v>3.3780999999999999</v>
      </c>
      <c r="T98" s="348">
        <v>3.6394000000000002</v>
      </c>
      <c r="U98" s="348">
        <v>3.8715999999999999</v>
      </c>
      <c r="V98" s="350">
        <v>3.7974999999999999</v>
      </c>
      <c r="W98" s="348" t="s">
        <v>430</v>
      </c>
      <c r="X98" s="348" t="s">
        <v>430</v>
      </c>
      <c r="Y98" s="348" t="s">
        <v>430</v>
      </c>
      <c r="Z98" s="348" t="s">
        <v>430</v>
      </c>
      <c r="AA98" s="348">
        <v>3.2469999999999999</v>
      </c>
      <c r="AB98" s="348">
        <v>3.7850000000000001</v>
      </c>
      <c r="AC98" s="348">
        <v>3.9586000000000001</v>
      </c>
      <c r="AD98" s="348">
        <v>3.7583000000000002</v>
      </c>
      <c r="AE98" s="348">
        <v>7.9462999999999999</v>
      </c>
      <c r="AF98" s="348">
        <v>4.1478999999999999</v>
      </c>
      <c r="AG98" s="374"/>
      <c r="AH98" s="346">
        <v>22</v>
      </c>
      <c r="AI98" s="346">
        <v>23</v>
      </c>
      <c r="AJ98" s="346">
        <v>23</v>
      </c>
      <c r="AK98" s="346">
        <v>22</v>
      </c>
      <c r="AL98" s="346">
        <v>21</v>
      </c>
      <c r="AM98" s="346">
        <v>22</v>
      </c>
      <c r="AN98" s="346">
        <v>20</v>
      </c>
      <c r="AO98" s="346">
        <v>18</v>
      </c>
      <c r="AP98" s="346">
        <v>17</v>
      </c>
      <c r="AQ98" s="346" t="s">
        <v>430</v>
      </c>
      <c r="AR98" s="346" t="s">
        <v>430</v>
      </c>
      <c r="AS98" s="346" t="s">
        <v>430</v>
      </c>
      <c r="AT98" s="346" t="s">
        <v>430</v>
      </c>
      <c r="AU98" s="346">
        <v>22</v>
      </c>
      <c r="AV98" s="346">
        <v>20</v>
      </c>
      <c r="AW98" s="346">
        <v>18</v>
      </c>
      <c r="AX98" s="346">
        <v>17</v>
      </c>
      <c r="AY98" s="346">
        <v>23</v>
      </c>
      <c r="AZ98" s="374"/>
      <c r="BA98" s="375">
        <v>4.03292299184786</v>
      </c>
      <c r="BB98" s="375">
        <v>0.47204447042970399</v>
      </c>
      <c r="BC98" s="375">
        <v>-0.37350166592365203</v>
      </c>
      <c r="BD98" s="375">
        <v>-2.2706256554665298</v>
      </c>
      <c r="BE98" s="374"/>
      <c r="BF98" s="348" t="s">
        <v>430</v>
      </c>
      <c r="BG98" s="348" t="s">
        <v>430</v>
      </c>
      <c r="BH98" s="348" t="s">
        <v>430</v>
      </c>
      <c r="BI98" s="374"/>
      <c r="BJ98" s="348">
        <v>-0.61893119000000096</v>
      </c>
      <c r="BK98" s="374"/>
      <c r="BL98" s="348">
        <v>66.6584</v>
      </c>
      <c r="BM98" s="348">
        <v>9.6451100000000007</v>
      </c>
      <c r="BN98" s="348" t="s">
        <v>430</v>
      </c>
      <c r="BO98" s="348">
        <v>23.696490000000001</v>
      </c>
      <c r="BP98" s="373"/>
      <c r="BQ98" s="348" t="s">
        <v>430</v>
      </c>
      <c r="BR98" s="348" t="s">
        <v>430</v>
      </c>
      <c r="BS98" s="348" t="s">
        <v>430</v>
      </c>
      <c r="BT98" s="348" t="s">
        <v>430</v>
      </c>
      <c r="BU98" s="348" t="s">
        <v>430</v>
      </c>
      <c r="BV98" s="348">
        <v>100.62</v>
      </c>
      <c r="BW98" s="373"/>
      <c r="BX98" s="372" t="s">
        <v>9651</v>
      </c>
      <c r="BY98" s="372" t="s">
        <v>9652</v>
      </c>
      <c r="BZ98" s="372" t="s">
        <v>9653</v>
      </c>
      <c r="CA98" s="372" t="s">
        <v>9654</v>
      </c>
      <c r="CB98" s="372" t="s">
        <v>9655</v>
      </c>
      <c r="CC98" s="373"/>
      <c r="CD98" s="354" t="s">
        <v>4767</v>
      </c>
    </row>
    <row r="99" spans="1:82" s="428" customFormat="1" x14ac:dyDescent="0.25">
      <c r="A99" s="345" t="s">
        <v>9683</v>
      </c>
      <c r="B99" s="373"/>
      <c r="C99" s="719">
        <v>46097</v>
      </c>
      <c r="D99" s="373"/>
      <c r="E99" s="346">
        <v>21.04</v>
      </c>
      <c r="F99" s="373"/>
      <c r="G99" s="347">
        <v>10.155200000000001</v>
      </c>
      <c r="H99" s="373"/>
      <c r="I99" s="651" t="s">
        <v>430</v>
      </c>
      <c r="J99" s="651" t="s">
        <v>430</v>
      </c>
      <c r="K99" s="651" t="s">
        <v>430</v>
      </c>
      <c r="L99" s="651" t="s">
        <v>430</v>
      </c>
      <c r="M99" s="374"/>
      <c r="N99" s="348">
        <v>-28.731100000000001</v>
      </c>
      <c r="O99" s="348">
        <v>3.6678999999999999</v>
      </c>
      <c r="P99" s="348">
        <v>4.6252000000000004</v>
      </c>
      <c r="Q99" s="348">
        <v>3.1358999999999999</v>
      </c>
      <c r="R99" s="348">
        <v>5.7918000000000003</v>
      </c>
      <c r="S99" s="348">
        <v>5.3853</v>
      </c>
      <c r="T99" s="348" t="s">
        <v>430</v>
      </c>
      <c r="U99" s="348" t="s">
        <v>430</v>
      </c>
      <c r="V99" s="350" t="s">
        <v>430</v>
      </c>
      <c r="W99" s="348" t="s">
        <v>430</v>
      </c>
      <c r="X99" s="348" t="s">
        <v>430</v>
      </c>
      <c r="Y99" s="348" t="s">
        <v>430</v>
      </c>
      <c r="Z99" s="348" t="s">
        <v>430</v>
      </c>
      <c r="AA99" s="348">
        <v>4.9790000000000001</v>
      </c>
      <c r="AB99" s="348" t="s">
        <v>430</v>
      </c>
      <c r="AC99" s="348" t="s">
        <v>430</v>
      </c>
      <c r="AD99" s="348" t="s">
        <v>430</v>
      </c>
      <c r="AE99" s="348">
        <v>9.8980999999999995</v>
      </c>
      <c r="AF99" s="348">
        <v>5.6647999999999996</v>
      </c>
      <c r="AG99" s="374"/>
      <c r="AH99" s="346">
        <v>20</v>
      </c>
      <c r="AI99" s="346">
        <v>18</v>
      </c>
      <c r="AJ99" s="346">
        <v>20</v>
      </c>
      <c r="AK99" s="346">
        <v>20</v>
      </c>
      <c r="AL99" s="346">
        <v>20</v>
      </c>
      <c r="AM99" s="346">
        <v>10</v>
      </c>
      <c r="AN99" s="346" t="s">
        <v>430</v>
      </c>
      <c r="AO99" s="346" t="s">
        <v>430</v>
      </c>
      <c r="AP99" s="346" t="s">
        <v>430</v>
      </c>
      <c r="AQ99" s="346" t="s">
        <v>430</v>
      </c>
      <c r="AR99" s="346" t="s">
        <v>430</v>
      </c>
      <c r="AS99" s="346" t="s">
        <v>430</v>
      </c>
      <c r="AT99" s="346" t="s">
        <v>430</v>
      </c>
      <c r="AU99" s="346">
        <v>14</v>
      </c>
      <c r="AV99" s="346" t="s">
        <v>430</v>
      </c>
      <c r="AW99" s="346" t="s">
        <v>430</v>
      </c>
      <c r="AX99" s="346" t="s">
        <v>430</v>
      </c>
      <c r="AY99" s="346">
        <v>21</v>
      </c>
      <c r="AZ99" s="374"/>
      <c r="BA99" s="375">
        <v>1.4501991031897901</v>
      </c>
      <c r="BB99" s="375">
        <v>0.62539174170678302</v>
      </c>
      <c r="BC99" s="375">
        <v>-0.12441508863630101</v>
      </c>
      <c r="BD99" s="375">
        <v>-0.15390922085398401</v>
      </c>
      <c r="BE99" s="374"/>
      <c r="BF99" s="348" t="s">
        <v>430</v>
      </c>
      <c r="BG99" s="348" t="s">
        <v>430</v>
      </c>
      <c r="BH99" s="348" t="s">
        <v>430</v>
      </c>
      <c r="BI99" s="374"/>
      <c r="BJ99" s="348">
        <v>-0.73956110000000097</v>
      </c>
      <c r="BK99" s="374"/>
      <c r="BL99" s="348">
        <v>46.724499999999999</v>
      </c>
      <c r="BM99" s="348">
        <v>18.914999999999999</v>
      </c>
      <c r="BN99" s="348">
        <v>8.9136799999999994</v>
      </c>
      <c r="BO99" s="348">
        <v>25.446819999999999</v>
      </c>
      <c r="BP99" s="373"/>
      <c r="BQ99" s="348">
        <v>0.72</v>
      </c>
      <c r="BR99" s="348">
        <v>14.91</v>
      </c>
      <c r="BS99" s="348" t="s">
        <v>430</v>
      </c>
      <c r="BT99" s="348" t="s">
        <v>430</v>
      </c>
      <c r="BU99" s="348" t="s">
        <v>430</v>
      </c>
      <c r="BV99" s="348">
        <v>85.11</v>
      </c>
      <c r="BW99" s="373"/>
      <c r="BX99" s="372" t="s">
        <v>9657</v>
      </c>
      <c r="BY99" s="372" t="s">
        <v>9658</v>
      </c>
      <c r="BZ99" s="372" t="s">
        <v>9659</v>
      </c>
      <c r="CA99" s="372" t="s">
        <v>9571</v>
      </c>
      <c r="CB99" s="372" t="s">
        <v>9660</v>
      </c>
      <c r="CC99" s="373"/>
      <c r="CD99" s="354" t="s">
        <v>4624</v>
      </c>
    </row>
    <row r="100" spans="1:82" x14ac:dyDescent="0.25">
      <c r="A100" s="36" t="s">
        <v>93</v>
      </c>
      <c r="B100" s="43"/>
      <c r="C100" s="720"/>
      <c r="D100" s="43"/>
      <c r="E100" s="51"/>
      <c r="F100" s="43"/>
      <c r="G100" s="55"/>
      <c r="H100" s="43"/>
      <c r="I100" s="92"/>
      <c r="J100" s="92"/>
      <c r="K100" s="92"/>
      <c r="L100" s="92"/>
      <c r="M100" s="66"/>
      <c r="N100" s="59">
        <v>-20.642700000000001</v>
      </c>
      <c r="O100" s="59">
        <v>5.2724000000000002</v>
      </c>
      <c r="P100" s="59">
        <v>5.8537999999999997</v>
      </c>
      <c r="Q100" s="59">
        <v>4.4005999999999998</v>
      </c>
      <c r="R100" s="59">
        <v>6.8411</v>
      </c>
      <c r="S100" s="59">
        <v>5.2807000000000004</v>
      </c>
      <c r="T100" s="59">
        <v>5.6890000000000001</v>
      </c>
      <c r="U100" s="59">
        <v>5.8470000000000004</v>
      </c>
      <c r="V100" s="70">
        <v>5.6890999999999998</v>
      </c>
      <c r="W100" s="59">
        <v>6.0567000000000002</v>
      </c>
      <c r="X100" s="59">
        <v>6.4036</v>
      </c>
      <c r="Y100" s="59">
        <v>5.4481999999999999</v>
      </c>
      <c r="Z100" s="59">
        <v>4.9145000000000003</v>
      </c>
      <c r="AA100" s="59">
        <v>5.069</v>
      </c>
      <c r="AB100" s="59">
        <v>5.6513999999999998</v>
      </c>
      <c r="AC100" s="59">
        <v>5.8684000000000003</v>
      </c>
      <c r="AD100" s="59">
        <v>5.6502999999999997</v>
      </c>
      <c r="AE100" s="59">
        <v>10.973699999999999</v>
      </c>
      <c r="AF100" s="59">
        <v>5.6047000000000002</v>
      </c>
      <c r="AG100" s="66"/>
      <c r="AH100" s="51">
        <v>23</v>
      </c>
      <c r="AI100" s="51">
        <v>23</v>
      </c>
      <c r="AJ100" s="51">
        <v>23</v>
      </c>
      <c r="AK100" s="51">
        <v>23</v>
      </c>
      <c r="AL100" s="51">
        <v>22</v>
      </c>
      <c r="AM100" s="51">
        <v>22</v>
      </c>
      <c r="AN100" s="51">
        <v>20</v>
      </c>
      <c r="AO100" s="51">
        <v>18</v>
      </c>
      <c r="AP100" s="51">
        <v>17</v>
      </c>
      <c r="AQ100" s="51">
        <v>12</v>
      </c>
      <c r="AR100" s="51">
        <v>10</v>
      </c>
      <c r="AS100" s="51">
        <v>9</v>
      </c>
      <c r="AT100" s="51">
        <v>3</v>
      </c>
      <c r="AU100" s="51">
        <v>22</v>
      </c>
      <c r="AV100" s="51">
        <v>20</v>
      </c>
      <c r="AW100" s="51">
        <v>18</v>
      </c>
      <c r="AX100" s="51">
        <v>17</v>
      </c>
      <c r="AY100" s="51">
        <v>23</v>
      </c>
      <c r="AZ100" s="332"/>
      <c r="BA100" s="286"/>
      <c r="BB100" s="286"/>
      <c r="BC100" s="286"/>
      <c r="BD100" s="286"/>
      <c r="BE100" s="332"/>
      <c r="BF100" s="59"/>
      <c r="BG100" s="59"/>
      <c r="BH100" s="59"/>
      <c r="BI100" s="66"/>
      <c r="BJ100" s="59"/>
      <c r="BK100" s="66"/>
      <c r="BL100" s="59"/>
      <c r="BM100" s="59"/>
      <c r="BN100" s="59"/>
      <c r="BO100" s="59"/>
      <c r="BP100" s="43"/>
      <c r="BQ100" s="59"/>
      <c r="BR100" s="59"/>
      <c r="BS100" s="59"/>
      <c r="BT100" s="59"/>
      <c r="BU100" s="59"/>
      <c r="BV100" s="59"/>
      <c r="BW100" s="43"/>
      <c r="BX100" s="84"/>
      <c r="BY100" s="84"/>
      <c r="BZ100" s="84"/>
      <c r="CA100" s="84"/>
      <c r="CB100" s="84"/>
      <c r="CC100" s="43"/>
      <c r="CD100" s="88"/>
    </row>
    <row r="101" spans="1:82" x14ac:dyDescent="0.25">
      <c r="A101" s="37" t="s">
        <v>94</v>
      </c>
      <c r="B101" s="44"/>
      <c r="C101" s="721"/>
      <c r="D101" s="44"/>
      <c r="E101" s="52"/>
      <c r="F101" s="44"/>
      <c r="G101" s="56"/>
      <c r="H101" s="44"/>
      <c r="I101" s="93"/>
      <c r="J101" s="93"/>
      <c r="K101" s="93"/>
      <c r="L101" s="93"/>
      <c r="M101" s="67"/>
      <c r="N101" s="60">
        <v>-5.0890000000000004</v>
      </c>
      <c r="O101" s="60">
        <v>8.8402999999999992</v>
      </c>
      <c r="P101" s="60">
        <v>7.9867999999999997</v>
      </c>
      <c r="Q101" s="60">
        <v>5.8611000000000004</v>
      </c>
      <c r="R101" s="60">
        <v>10.1426</v>
      </c>
      <c r="S101" s="60">
        <v>6.5858999999999996</v>
      </c>
      <c r="T101" s="60">
        <v>6.8933999999999997</v>
      </c>
      <c r="U101" s="60">
        <v>7.0960000000000001</v>
      </c>
      <c r="V101" s="71">
        <v>6.8297999999999996</v>
      </c>
      <c r="W101" s="60">
        <v>6.3517000000000001</v>
      </c>
      <c r="X101" s="60">
        <v>6.6859000000000002</v>
      </c>
      <c r="Y101" s="60">
        <v>5.7721</v>
      </c>
      <c r="Z101" s="60">
        <v>5.4438000000000004</v>
      </c>
      <c r="AA101" s="60">
        <v>6.1881000000000004</v>
      </c>
      <c r="AB101" s="60">
        <v>6.8791000000000002</v>
      </c>
      <c r="AC101" s="60">
        <v>7.0361000000000002</v>
      </c>
      <c r="AD101" s="60">
        <v>6.8230000000000004</v>
      </c>
      <c r="AE101" s="60">
        <v>17.4815</v>
      </c>
      <c r="AF101" s="60">
        <v>6.7712000000000003</v>
      </c>
      <c r="AG101" s="67"/>
      <c r="AH101" s="52"/>
      <c r="AI101" s="52"/>
      <c r="AJ101" s="52"/>
      <c r="AK101" s="52"/>
      <c r="AL101" s="52"/>
      <c r="AM101" s="52"/>
      <c r="AN101" s="52"/>
      <c r="AO101" s="52"/>
      <c r="AP101" s="52"/>
      <c r="AQ101" s="52"/>
      <c r="AR101" s="52"/>
      <c r="AS101" s="52"/>
      <c r="AT101" s="52"/>
      <c r="AU101" s="52"/>
      <c r="AV101" s="52"/>
      <c r="AW101" s="52"/>
      <c r="AX101" s="52"/>
      <c r="AY101" s="52"/>
      <c r="AZ101" s="341"/>
      <c r="BA101" s="288"/>
      <c r="BB101" s="288"/>
      <c r="BC101" s="288"/>
      <c r="BD101" s="288"/>
      <c r="BE101" s="341"/>
      <c r="BF101" s="60"/>
      <c r="BG101" s="60"/>
      <c r="BH101" s="60"/>
      <c r="BI101" s="67"/>
      <c r="BJ101" s="60"/>
      <c r="BK101" s="67"/>
      <c r="BL101" s="60"/>
      <c r="BM101" s="60"/>
      <c r="BN101" s="60"/>
      <c r="BO101" s="60"/>
      <c r="BP101" s="44"/>
      <c r="BQ101" s="60"/>
      <c r="BR101" s="60"/>
      <c r="BS101" s="60"/>
      <c r="BT101" s="60"/>
      <c r="BU101" s="60"/>
      <c r="BV101" s="60"/>
      <c r="BW101" s="44"/>
      <c r="BX101" s="85"/>
      <c r="BY101" s="85"/>
      <c r="BZ101" s="85"/>
      <c r="CA101" s="85"/>
      <c r="CB101" s="85"/>
      <c r="CC101" s="44"/>
      <c r="CD101" s="89"/>
    </row>
    <row r="102" spans="1:82" x14ac:dyDescent="0.25">
      <c r="A102" s="37" t="s">
        <v>95</v>
      </c>
      <c r="B102" s="44"/>
      <c r="C102" s="721"/>
      <c r="D102" s="44"/>
      <c r="E102" s="52"/>
      <c r="F102" s="44"/>
      <c r="G102" s="56"/>
      <c r="H102" s="44"/>
      <c r="I102" s="93"/>
      <c r="J102" s="93"/>
      <c r="K102" s="93"/>
      <c r="L102" s="93"/>
      <c r="M102" s="67"/>
      <c r="N102" s="60">
        <v>-35.960599999999999</v>
      </c>
      <c r="O102" s="60">
        <v>0</v>
      </c>
      <c r="P102" s="60">
        <v>0</v>
      </c>
      <c r="Q102" s="60">
        <v>2.4022000000000001</v>
      </c>
      <c r="R102" s="60">
        <v>4.609</v>
      </c>
      <c r="S102" s="60">
        <v>3.3780999999999999</v>
      </c>
      <c r="T102" s="60">
        <v>3.6394000000000002</v>
      </c>
      <c r="U102" s="60">
        <v>3.8715999999999999</v>
      </c>
      <c r="V102" s="71">
        <v>3.7974999999999999</v>
      </c>
      <c r="W102" s="60">
        <v>5.4141000000000004</v>
      </c>
      <c r="X102" s="60">
        <v>5.6685999999999996</v>
      </c>
      <c r="Y102" s="60">
        <v>4.8356000000000003</v>
      </c>
      <c r="Z102" s="60">
        <v>4.1868999999999996</v>
      </c>
      <c r="AA102" s="60">
        <v>3.2469999999999999</v>
      </c>
      <c r="AB102" s="60">
        <v>3.7850000000000001</v>
      </c>
      <c r="AC102" s="60">
        <v>3.9586000000000001</v>
      </c>
      <c r="AD102" s="60">
        <v>3.7583000000000002</v>
      </c>
      <c r="AE102" s="60">
        <v>7.9462999999999999</v>
      </c>
      <c r="AF102" s="60">
        <v>4.1478999999999999</v>
      </c>
      <c r="AG102" s="67"/>
      <c r="AH102" s="52"/>
      <c r="AI102" s="52"/>
      <c r="AJ102" s="52"/>
      <c r="AK102" s="52"/>
      <c r="AL102" s="52"/>
      <c r="AM102" s="52"/>
      <c r="AN102" s="52"/>
      <c r="AO102" s="52"/>
      <c r="AP102" s="52"/>
      <c r="AQ102" s="52"/>
      <c r="AR102" s="52"/>
      <c r="AS102" s="52"/>
      <c r="AT102" s="52"/>
      <c r="AU102" s="52"/>
      <c r="AV102" s="52"/>
      <c r="AW102" s="52"/>
      <c r="AX102" s="52"/>
      <c r="AY102" s="52"/>
      <c r="AZ102" s="341"/>
      <c r="BA102" s="288"/>
      <c r="BB102" s="288"/>
      <c r="BC102" s="288"/>
      <c r="BD102" s="288"/>
      <c r="BE102" s="341"/>
      <c r="BF102" s="60"/>
      <c r="BG102" s="60"/>
      <c r="BH102" s="60"/>
      <c r="BI102" s="67"/>
      <c r="BJ102" s="60"/>
      <c r="BK102" s="67"/>
      <c r="BL102" s="60"/>
      <c r="BM102" s="60"/>
      <c r="BN102" s="60"/>
      <c r="BO102" s="60"/>
      <c r="BP102" s="44"/>
      <c r="BQ102" s="60"/>
      <c r="BR102" s="60"/>
      <c r="BS102" s="60"/>
      <c r="BT102" s="60"/>
      <c r="BU102" s="60"/>
      <c r="BV102" s="60"/>
      <c r="BW102" s="44"/>
      <c r="BX102" s="85"/>
      <c r="BY102" s="85"/>
      <c r="BZ102" s="85"/>
      <c r="CA102" s="85"/>
      <c r="CB102" s="85"/>
      <c r="CC102" s="44"/>
      <c r="CD102" s="89"/>
    </row>
    <row r="103" spans="1:82" x14ac:dyDescent="0.25">
      <c r="A103" s="38" t="s">
        <v>96</v>
      </c>
      <c r="B103" s="44"/>
      <c r="C103" s="722"/>
      <c r="D103" s="45"/>
      <c r="E103" s="53"/>
      <c r="F103" s="45"/>
      <c r="G103" s="57"/>
      <c r="H103" s="45"/>
      <c r="I103" s="94"/>
      <c r="J103" s="94"/>
      <c r="K103" s="94"/>
      <c r="L103" s="94"/>
      <c r="M103" s="68"/>
      <c r="N103" s="61">
        <v>-22.8308</v>
      </c>
      <c r="O103" s="61">
        <v>5.6212999999999997</v>
      </c>
      <c r="P103" s="61">
        <v>5.9851999999999999</v>
      </c>
      <c r="Q103" s="61">
        <v>4.4367000000000001</v>
      </c>
      <c r="R103" s="61">
        <v>6.8029999999999999</v>
      </c>
      <c r="S103" s="61">
        <v>5.2964500000000001</v>
      </c>
      <c r="T103" s="61">
        <v>5.7487500000000002</v>
      </c>
      <c r="U103" s="61">
        <v>5.8840000000000003</v>
      </c>
      <c r="V103" s="72">
        <v>5.7375999999999996</v>
      </c>
      <c r="W103" s="61">
        <v>6.1217499999999996</v>
      </c>
      <c r="X103" s="61">
        <v>6.4678500000000003</v>
      </c>
      <c r="Y103" s="61">
        <v>5.5404</v>
      </c>
      <c r="Z103" s="61">
        <v>5.1127000000000002</v>
      </c>
      <c r="AA103" s="61">
        <v>5.0420999999999996</v>
      </c>
      <c r="AB103" s="61">
        <v>5.5263</v>
      </c>
      <c r="AC103" s="61">
        <v>5.7210000000000001</v>
      </c>
      <c r="AD103" s="61">
        <v>5.5224000000000002</v>
      </c>
      <c r="AE103" s="61">
        <v>10.862299999999999</v>
      </c>
      <c r="AF103" s="61">
        <v>5.6647999999999996</v>
      </c>
      <c r="AG103" s="68"/>
      <c r="AH103" s="53"/>
      <c r="AI103" s="53"/>
      <c r="AJ103" s="53"/>
      <c r="AK103" s="53"/>
      <c r="AL103" s="53"/>
      <c r="AM103" s="53"/>
      <c r="AN103" s="53"/>
      <c r="AO103" s="53"/>
      <c r="AP103" s="53"/>
      <c r="AQ103" s="53"/>
      <c r="AR103" s="53"/>
      <c r="AS103" s="53"/>
      <c r="AT103" s="53"/>
      <c r="AU103" s="53"/>
      <c r="AV103" s="53"/>
      <c r="AW103" s="53"/>
      <c r="AX103" s="53"/>
      <c r="AY103" s="53"/>
      <c r="AZ103" s="615"/>
      <c r="BA103" s="291"/>
      <c r="BB103" s="291"/>
      <c r="BC103" s="291"/>
      <c r="BD103" s="291"/>
      <c r="BE103" s="615"/>
      <c r="BF103" s="61"/>
      <c r="BG103" s="61"/>
      <c r="BH103" s="61"/>
      <c r="BI103" s="68"/>
      <c r="BJ103" s="61"/>
      <c r="BK103" s="68"/>
      <c r="BL103" s="61"/>
      <c r="BM103" s="61"/>
      <c r="BN103" s="61"/>
      <c r="BO103" s="61"/>
      <c r="BP103" s="45"/>
      <c r="BQ103" s="61"/>
      <c r="BR103" s="61"/>
      <c r="BS103" s="61"/>
      <c r="BT103" s="61"/>
      <c r="BU103" s="61"/>
      <c r="BV103" s="61"/>
      <c r="BW103" s="45"/>
      <c r="BX103" s="86"/>
      <c r="BY103" s="86"/>
      <c r="BZ103" s="86"/>
      <c r="CA103" s="86"/>
      <c r="CB103" s="86"/>
      <c r="CC103" s="45"/>
      <c r="CD103" s="90"/>
    </row>
    <row r="104" spans="1:82" ht="14.5" x14ac:dyDescent="0.25">
      <c r="A104" s="39" t="s">
        <v>91</v>
      </c>
      <c r="B104" s="66"/>
      <c r="C104" s="726"/>
      <c r="D104" s="66"/>
      <c r="E104" s="40"/>
      <c r="F104" s="66"/>
      <c r="G104" s="40"/>
      <c r="H104" s="66"/>
      <c r="I104" s="40"/>
      <c r="J104" s="40"/>
      <c r="K104" s="40"/>
      <c r="L104" s="40"/>
      <c r="M104" s="69"/>
      <c r="N104" s="62"/>
      <c r="O104" s="62"/>
      <c r="P104" s="62"/>
      <c r="Q104" s="62"/>
      <c r="R104" s="62"/>
      <c r="S104" s="62"/>
      <c r="T104" s="62"/>
      <c r="U104" s="62"/>
      <c r="V104" s="73"/>
      <c r="W104" s="62"/>
      <c r="X104" s="62"/>
      <c r="Y104" s="62"/>
      <c r="Z104" s="62"/>
      <c r="AA104" s="62"/>
      <c r="AB104" s="62"/>
      <c r="AC104" s="62"/>
      <c r="AD104" s="62"/>
      <c r="AE104" s="62"/>
      <c r="AF104" s="62"/>
      <c r="AG104" s="69"/>
      <c r="AH104" s="54"/>
      <c r="AI104" s="54"/>
      <c r="AJ104" s="54"/>
      <c r="AK104" s="54"/>
      <c r="AL104" s="54"/>
      <c r="AM104" s="54"/>
      <c r="AN104" s="54"/>
      <c r="AO104" s="54"/>
      <c r="AP104" s="54"/>
      <c r="AQ104" s="54"/>
      <c r="AR104" s="54"/>
      <c r="AS104" s="54"/>
      <c r="AT104" s="54"/>
      <c r="AU104" s="54"/>
      <c r="AV104" s="54"/>
      <c r="AW104" s="54"/>
      <c r="AX104" s="54"/>
      <c r="AY104" s="54"/>
      <c r="AZ104" s="618"/>
      <c r="BA104" s="293"/>
      <c r="BB104" s="293"/>
      <c r="BC104" s="293"/>
      <c r="BD104" s="293"/>
      <c r="BE104" s="618"/>
      <c r="BF104" s="245"/>
      <c r="BG104" s="245"/>
      <c r="BH104" s="245"/>
      <c r="BI104" s="69"/>
      <c r="BJ104" s="245"/>
      <c r="BK104" s="69"/>
      <c r="BL104" s="245"/>
      <c r="BM104" s="245"/>
      <c r="BN104" s="245"/>
      <c r="BO104" s="245"/>
      <c r="BP104" s="69"/>
      <c r="BQ104" s="245"/>
      <c r="BR104" s="245"/>
      <c r="BS104" s="245"/>
      <c r="BT104" s="245"/>
      <c r="BU104" s="245"/>
      <c r="BV104" s="245"/>
      <c r="BW104" s="69"/>
      <c r="BX104" s="40"/>
      <c r="BY104" s="25"/>
      <c r="BZ104" s="40"/>
      <c r="CA104" s="40"/>
      <c r="CB104" s="40"/>
      <c r="CC104" s="69"/>
      <c r="CD104" s="41"/>
    </row>
    <row r="105" spans="1:82" s="428" customFormat="1" x14ac:dyDescent="0.25">
      <c r="A105" s="481" t="s">
        <v>9435</v>
      </c>
      <c r="B105" s="374"/>
      <c r="C105" s="730"/>
      <c r="D105" s="374"/>
      <c r="E105" s="401"/>
      <c r="F105" s="374"/>
      <c r="G105" s="401"/>
      <c r="H105" s="374"/>
      <c r="I105" s="401"/>
      <c r="J105" s="401"/>
      <c r="K105" s="401"/>
      <c r="L105" s="401"/>
      <c r="M105" s="406"/>
      <c r="N105" s="405">
        <v>0.40679999999999999</v>
      </c>
      <c r="O105" s="405">
        <v>5.8619000000000003</v>
      </c>
      <c r="P105" s="405">
        <v>6.0890000000000004</v>
      </c>
      <c r="Q105" s="405">
        <v>5.8529</v>
      </c>
      <c r="R105" s="405">
        <v>6.1308999999999996</v>
      </c>
      <c r="S105" s="405">
        <v>5.5242000000000004</v>
      </c>
      <c r="T105" s="405">
        <v>6.8776000000000002</v>
      </c>
      <c r="U105" s="405">
        <v>7.1738</v>
      </c>
      <c r="V105" s="407">
        <v>7.0099</v>
      </c>
      <c r="W105" s="405">
        <v>7.1197999999999997</v>
      </c>
      <c r="X105" s="405">
        <v>7.5685000000000002</v>
      </c>
      <c r="Y105" s="405">
        <v>6.4355000000000002</v>
      </c>
      <c r="Z105" s="405">
        <v>5.5838000000000001</v>
      </c>
      <c r="AA105" s="405">
        <v>5.5614999999999997</v>
      </c>
      <c r="AB105" s="405">
        <v>6.8357000000000001</v>
      </c>
      <c r="AC105" s="405">
        <v>7.0879000000000003</v>
      </c>
      <c r="AD105" s="405">
        <v>6.9962</v>
      </c>
      <c r="AE105" s="405">
        <v>11.196</v>
      </c>
      <c r="AF105" s="405" t="s">
        <v>430</v>
      </c>
      <c r="AG105" s="406"/>
      <c r="AH105" s="403"/>
      <c r="AI105" s="403"/>
      <c r="AJ105" s="403"/>
      <c r="AK105" s="403"/>
      <c r="AL105" s="403"/>
      <c r="AM105" s="403"/>
      <c r="AN105" s="403"/>
      <c r="AO105" s="403"/>
      <c r="AP105" s="403"/>
      <c r="AQ105" s="403"/>
      <c r="AR105" s="403"/>
      <c r="AS105" s="403"/>
      <c r="AT105" s="403"/>
      <c r="AU105" s="403"/>
      <c r="AV105" s="403"/>
      <c r="AW105" s="403"/>
      <c r="AX105" s="403"/>
      <c r="AY105" s="403"/>
      <c r="AZ105" s="406"/>
      <c r="BA105" s="410"/>
      <c r="BB105" s="410"/>
      <c r="BC105" s="410"/>
      <c r="BD105" s="410"/>
      <c r="BE105" s="406"/>
      <c r="BF105" s="410"/>
      <c r="BG105" s="410"/>
      <c r="BH105" s="410"/>
      <c r="BI105" s="406"/>
      <c r="BJ105" s="410"/>
      <c r="BK105" s="406"/>
      <c r="BL105" s="410"/>
      <c r="BM105" s="410"/>
      <c r="BN105" s="410"/>
      <c r="BO105" s="410"/>
      <c r="BP105" s="406"/>
      <c r="BQ105" s="410"/>
      <c r="BR105" s="410"/>
      <c r="BS105" s="410"/>
      <c r="BT105" s="410"/>
      <c r="BU105" s="410"/>
      <c r="BV105" s="410"/>
      <c r="BW105" s="406"/>
      <c r="BX105" s="401"/>
      <c r="BY105" s="401"/>
      <c r="CC105" s="374"/>
      <c r="CD105" s="406"/>
    </row>
    <row r="106" spans="1:82" s="428" customFormat="1" x14ac:dyDescent="0.25">
      <c r="A106" s="495" t="s">
        <v>426</v>
      </c>
      <c r="B106" s="417"/>
      <c r="C106" s="732"/>
      <c r="D106" s="417"/>
      <c r="E106" s="431"/>
      <c r="F106" s="417"/>
      <c r="G106" s="431"/>
      <c r="H106" s="417"/>
      <c r="I106" s="431"/>
      <c r="J106" s="431"/>
      <c r="K106" s="431"/>
      <c r="L106" s="431"/>
      <c r="M106" s="432"/>
      <c r="N106" s="433">
        <v>302.7269</v>
      </c>
      <c r="O106" s="433">
        <v>4.6064999999999996</v>
      </c>
      <c r="P106" s="433">
        <v>-2.6175999999999999</v>
      </c>
      <c r="Q106" s="433">
        <v>97.438500000000005</v>
      </c>
      <c r="R106" s="433">
        <v>18.0032</v>
      </c>
      <c r="S106" s="433">
        <v>21.202500000000001</v>
      </c>
      <c r="T106" s="433">
        <v>-15.1662</v>
      </c>
      <c r="U106" s="433">
        <v>-4.5667999999999997</v>
      </c>
      <c r="V106" s="434">
        <v>-2.8725999999999998</v>
      </c>
      <c r="W106" s="433">
        <v>2.1894999999999998</v>
      </c>
      <c r="X106" s="433">
        <v>10.033200000000001</v>
      </c>
      <c r="Y106" s="433">
        <v>10.0358</v>
      </c>
      <c r="Z106" s="433">
        <v>12.8551</v>
      </c>
      <c r="AA106" s="433">
        <v>34.313200000000002</v>
      </c>
      <c r="AB106" s="433">
        <v>-15.6807</v>
      </c>
      <c r="AC106" s="433">
        <v>-2.2774999999999999</v>
      </c>
      <c r="AD106" s="433">
        <v>-4.8975</v>
      </c>
      <c r="AE106" s="433">
        <v>32.526899999999998</v>
      </c>
      <c r="AF106" s="433" t="s">
        <v>428</v>
      </c>
      <c r="AG106" s="432"/>
      <c r="AH106" s="435"/>
      <c r="AI106" s="435"/>
      <c r="AJ106" s="435"/>
      <c r="AK106" s="435"/>
      <c r="AL106" s="435"/>
      <c r="AM106" s="435"/>
      <c r="AN106" s="435"/>
      <c r="AO106" s="435"/>
      <c r="AP106" s="435"/>
      <c r="AQ106" s="435"/>
      <c r="AR106" s="435"/>
      <c r="AS106" s="435"/>
      <c r="AT106" s="435"/>
      <c r="AU106" s="435"/>
      <c r="AV106" s="435"/>
      <c r="AW106" s="435"/>
      <c r="AX106" s="435"/>
      <c r="AY106" s="435"/>
      <c r="AZ106" s="417"/>
      <c r="BA106" s="437"/>
      <c r="BB106" s="437"/>
      <c r="BC106" s="437"/>
      <c r="BD106" s="437"/>
      <c r="BE106" s="417"/>
      <c r="BF106" s="437"/>
      <c r="BG106" s="437"/>
      <c r="BH106" s="437"/>
      <c r="BI106" s="417"/>
      <c r="BJ106" s="437"/>
      <c r="BK106" s="417"/>
      <c r="BL106" s="437"/>
      <c r="BM106" s="437"/>
      <c r="BN106" s="437"/>
      <c r="BO106" s="437"/>
      <c r="BP106" s="417"/>
      <c r="BQ106" s="437"/>
      <c r="BR106" s="437"/>
      <c r="BS106" s="437"/>
      <c r="BT106" s="437"/>
      <c r="BU106" s="437"/>
      <c r="BV106" s="437"/>
      <c r="BW106" s="417"/>
      <c r="BX106" s="431"/>
      <c r="BY106" s="412"/>
      <c r="BZ106" s="412"/>
      <c r="CA106" s="412"/>
      <c r="CB106" s="412"/>
      <c r="CC106" s="417"/>
      <c r="CD106" s="417"/>
    </row>
    <row r="110" spans="1:82" x14ac:dyDescent="0.25">
      <c r="A110" s="488" t="s">
        <v>179</v>
      </c>
    </row>
    <row r="111" spans="1:82" x14ac:dyDescent="0.25">
      <c r="A111" s="488" t="s">
        <v>10264</v>
      </c>
    </row>
    <row r="112" spans="1:82" x14ac:dyDescent="0.25">
      <c r="A112"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3F9CD-C351-42B1-9597-C76970839469}">
  <sheetPr codeName="Sheet47"/>
  <dimension ref="A1:CD114"/>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3"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08984375" style="235"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5" width="9.363281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1796875" style="21" customWidth="1"/>
    <col min="69" max="69" width="7.453125" style="235" bestFit="1" customWidth="1"/>
    <col min="70" max="74" width="7.6328125" style="235" customWidth="1"/>
    <col min="75" max="75" width="1.36328125" style="21" customWidth="1"/>
    <col min="76" max="80" width="15.6328125" style="21" customWidth="1"/>
    <col min="81" max="81" width="1.1796875" style="21" customWidth="1"/>
    <col min="82" max="82" width="33.1796875" style="21" customWidth="1"/>
    <col min="83" max="16384" width="8.90625" style="21"/>
  </cols>
  <sheetData>
    <row r="1" spans="1:82" ht="33" customHeight="1" x14ac:dyDescent="0.25">
      <c r="A1" s="488" t="s">
        <v>43</v>
      </c>
    </row>
    <row r="3" spans="1:82" ht="20.5" x14ac:dyDescent="0.45">
      <c r="A3" s="23" t="s">
        <v>338</v>
      </c>
    </row>
    <row r="4" spans="1:82" x14ac:dyDescent="0.25">
      <c r="A4" s="488" t="s">
        <v>425</v>
      </c>
    </row>
    <row r="5" spans="1:82" ht="33" x14ac:dyDescent="0.25">
      <c r="A5" s="1076" t="s">
        <v>339</v>
      </c>
      <c r="B5" s="1077"/>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76</v>
      </c>
      <c r="BB5" s="1100"/>
      <c r="BC5" s="1100"/>
      <c r="BD5" s="1112"/>
      <c r="BE5" s="76"/>
      <c r="BF5" s="1061" t="s">
        <v>53</v>
      </c>
      <c r="BG5" s="1100"/>
      <c r="BH5" s="1112"/>
      <c r="BI5" s="1077"/>
      <c r="BJ5" s="1060" t="s">
        <v>312</v>
      </c>
      <c r="BK5" s="1077"/>
      <c r="BL5" s="1061" t="s">
        <v>81</v>
      </c>
      <c r="BM5" s="1100"/>
      <c r="BN5" s="1100"/>
      <c r="BO5" s="1112"/>
      <c r="BP5" s="1077"/>
      <c r="BQ5" s="1061" t="s">
        <v>198</v>
      </c>
      <c r="BR5" s="1100"/>
      <c r="BS5" s="1100"/>
      <c r="BT5" s="1100"/>
      <c r="BU5" s="1100"/>
      <c r="BV5" s="1100"/>
      <c r="BW5" s="1101"/>
      <c r="BX5" s="1101" t="s">
        <v>87</v>
      </c>
      <c r="BY5" s="1102"/>
      <c r="BZ5" s="1102"/>
      <c r="CA5" s="1102"/>
      <c r="CB5" s="1103"/>
      <c r="CC5" s="1077"/>
      <c r="CD5" s="1107" t="s">
        <v>88</v>
      </c>
    </row>
    <row r="6" spans="1:82" ht="33" x14ac:dyDescent="0.25">
      <c r="A6" s="1076"/>
      <c r="B6" s="1078"/>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6"/>
      <c r="AG6" s="28"/>
      <c r="AH6" s="1113" t="s">
        <v>68</v>
      </c>
      <c r="AI6" s="1110"/>
      <c r="AJ6" s="1110"/>
      <c r="AK6" s="1110"/>
      <c r="AL6" s="1110"/>
      <c r="AM6" s="1110"/>
      <c r="AN6" s="1110"/>
      <c r="AO6" s="1110"/>
      <c r="AP6" s="1110"/>
      <c r="AQ6" s="1110"/>
      <c r="AR6" s="1110"/>
      <c r="AS6" s="1110"/>
      <c r="AT6" s="1110"/>
      <c r="AU6" s="1110"/>
      <c r="AV6" s="1110"/>
      <c r="AW6" s="1110"/>
      <c r="AX6" s="1110"/>
      <c r="AY6" s="1111"/>
      <c r="AZ6" s="1104"/>
      <c r="BA6" s="692" t="s">
        <v>72</v>
      </c>
      <c r="BB6" s="691" t="s">
        <v>73</v>
      </c>
      <c r="BC6" s="691" t="s">
        <v>74</v>
      </c>
      <c r="BD6" s="327" t="s">
        <v>75</v>
      </c>
      <c r="BE6" s="77"/>
      <c r="BF6" s="326" t="s">
        <v>309</v>
      </c>
      <c r="BG6" s="303" t="s">
        <v>310</v>
      </c>
      <c r="BH6" s="327" t="s">
        <v>311</v>
      </c>
      <c r="BI6" s="1078"/>
      <c r="BJ6" s="1117"/>
      <c r="BK6" s="1078"/>
      <c r="BL6" s="326" t="s">
        <v>77</v>
      </c>
      <c r="BM6" s="303" t="s">
        <v>78</v>
      </c>
      <c r="BN6" s="303" t="s">
        <v>79</v>
      </c>
      <c r="BO6" s="327" t="s">
        <v>313</v>
      </c>
      <c r="BP6" s="1078"/>
      <c r="BQ6" s="326" t="s">
        <v>192</v>
      </c>
      <c r="BR6" s="303" t="s">
        <v>193</v>
      </c>
      <c r="BS6" s="303" t="s">
        <v>194</v>
      </c>
      <c r="BT6" s="303" t="s">
        <v>195</v>
      </c>
      <c r="BU6" s="303" t="s">
        <v>196</v>
      </c>
      <c r="BV6" s="327" t="s">
        <v>197</v>
      </c>
      <c r="BW6" s="1078"/>
      <c r="BX6" s="83" t="s">
        <v>82</v>
      </c>
      <c r="BY6" s="28" t="s">
        <v>83</v>
      </c>
      <c r="BZ6" s="28" t="s">
        <v>84</v>
      </c>
      <c r="CA6" s="28" t="s">
        <v>85</v>
      </c>
      <c r="CB6" s="82" t="s">
        <v>86</v>
      </c>
      <c r="CC6" s="1078"/>
      <c r="CD6" s="1108"/>
    </row>
    <row r="7" spans="1:82" ht="14.5" x14ac:dyDescent="0.25">
      <c r="A7" s="29" t="s">
        <v>341</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9684</v>
      </c>
      <c r="B8" s="402"/>
      <c r="C8" s="724">
        <v>37560</v>
      </c>
      <c r="D8" s="402"/>
      <c r="E8" s="403">
        <v>85043.1</v>
      </c>
      <c r="F8" s="402"/>
      <c r="G8" s="404">
        <v>801.18169999999998</v>
      </c>
      <c r="H8" s="402"/>
      <c r="I8" s="650">
        <v>4.1399999999999997</v>
      </c>
      <c r="J8" s="650">
        <v>6.94</v>
      </c>
      <c r="K8" s="650">
        <v>2.17</v>
      </c>
      <c r="L8" s="650">
        <v>2.2599999999999998</v>
      </c>
      <c r="M8" s="406"/>
      <c r="N8" s="405" t="s">
        <v>430</v>
      </c>
      <c r="O8" s="405">
        <v>-30.349499999999999</v>
      </c>
      <c r="P8" s="405">
        <v>-42.8962</v>
      </c>
      <c r="Q8" s="405">
        <v>56.751800000000003</v>
      </c>
      <c r="R8" s="405">
        <v>1.2324999999999999</v>
      </c>
      <c r="S8" s="405">
        <v>18.789100000000001</v>
      </c>
      <c r="T8" s="405">
        <v>-4.4912999999999998</v>
      </c>
      <c r="U8" s="405">
        <v>3.6419000000000001</v>
      </c>
      <c r="V8" s="407">
        <v>6.2510000000000003</v>
      </c>
      <c r="W8" s="405">
        <v>8.8459000000000003</v>
      </c>
      <c r="X8" s="405">
        <v>16.602599999999999</v>
      </c>
      <c r="Y8" s="405">
        <v>17.216799999999999</v>
      </c>
      <c r="Z8" s="405">
        <v>15.750500000000001</v>
      </c>
      <c r="AA8" s="405">
        <v>25.5853</v>
      </c>
      <c r="AB8" s="405">
        <v>-4.9592999999999998</v>
      </c>
      <c r="AC8" s="405">
        <v>4.6512000000000002</v>
      </c>
      <c r="AD8" s="405">
        <v>5.3796999999999997</v>
      </c>
      <c r="AE8" s="405">
        <v>4.7981999999999996</v>
      </c>
      <c r="AF8" s="405">
        <v>20.353899999999999</v>
      </c>
      <c r="AG8" s="406"/>
      <c r="AH8" s="403" t="s">
        <v>430</v>
      </c>
      <c r="AI8" s="403">
        <v>8</v>
      </c>
      <c r="AJ8" s="403">
        <v>10</v>
      </c>
      <c r="AK8" s="403">
        <v>7</v>
      </c>
      <c r="AL8" s="403">
        <v>8</v>
      </c>
      <c r="AM8" s="403">
        <v>12</v>
      </c>
      <c r="AN8" s="403">
        <v>12</v>
      </c>
      <c r="AO8" s="403">
        <v>14</v>
      </c>
      <c r="AP8" s="403">
        <v>12</v>
      </c>
      <c r="AQ8" s="403">
        <v>11</v>
      </c>
      <c r="AR8" s="403">
        <v>3</v>
      </c>
      <c r="AS8" s="403">
        <v>1</v>
      </c>
      <c r="AT8" s="403">
        <v>1</v>
      </c>
      <c r="AU8" s="403">
        <v>12</v>
      </c>
      <c r="AV8" s="403">
        <v>15</v>
      </c>
      <c r="AW8" s="403">
        <v>14</v>
      </c>
      <c r="AX8" s="403">
        <v>12</v>
      </c>
      <c r="AY8" s="403">
        <v>7</v>
      </c>
      <c r="AZ8" s="406"/>
      <c r="BA8" s="410">
        <v>92.558191463168995</v>
      </c>
      <c r="BB8" s="410">
        <v>0</v>
      </c>
      <c r="BC8" s="410">
        <v>0.10843298664003601</v>
      </c>
      <c r="BD8" s="410" t="s">
        <v>430</v>
      </c>
      <c r="BE8" s="402"/>
      <c r="BF8" s="405">
        <v>87.599687939099994</v>
      </c>
      <c r="BG8" s="405">
        <v>33.2582024632</v>
      </c>
      <c r="BH8" s="405">
        <v>2.6339273156999998</v>
      </c>
      <c r="BI8" s="402"/>
      <c r="BJ8" s="405">
        <v>59.84120162</v>
      </c>
      <c r="BK8" s="402"/>
      <c r="BL8" s="405">
        <v>44.570099999999996</v>
      </c>
      <c r="BM8" s="405">
        <v>13.8203</v>
      </c>
      <c r="BN8" s="405">
        <v>7.6947799999999997</v>
      </c>
      <c r="BO8" s="405">
        <v>33.914819999999999</v>
      </c>
      <c r="BP8" s="402"/>
      <c r="BQ8" s="405">
        <v>5.39</v>
      </c>
      <c r="BR8" s="405">
        <v>4.13</v>
      </c>
      <c r="BS8" s="405">
        <v>2.29</v>
      </c>
      <c r="BT8" s="405">
        <v>0.93</v>
      </c>
      <c r="BU8" s="405">
        <v>1.4</v>
      </c>
      <c r="BV8" s="405">
        <v>20.25</v>
      </c>
      <c r="BW8" s="402"/>
      <c r="BX8" s="401" t="s">
        <v>9685</v>
      </c>
      <c r="BY8" s="401" t="s">
        <v>9686</v>
      </c>
      <c r="BZ8" s="401" t="s">
        <v>9508</v>
      </c>
      <c r="CA8" s="401" t="s">
        <v>1132</v>
      </c>
      <c r="CB8" s="401" t="s">
        <v>9687</v>
      </c>
      <c r="CC8" s="402"/>
      <c r="CD8" s="411" t="s">
        <v>443</v>
      </c>
    </row>
    <row r="9" spans="1:82" s="428" customFormat="1" x14ac:dyDescent="0.25">
      <c r="A9" s="345" t="s">
        <v>9688</v>
      </c>
      <c r="B9" s="373"/>
      <c r="C9" s="719">
        <v>38707</v>
      </c>
      <c r="D9" s="373"/>
      <c r="E9" s="346">
        <v>19215.7</v>
      </c>
      <c r="F9" s="373"/>
      <c r="G9" s="347">
        <v>66.546999999999997</v>
      </c>
      <c r="H9" s="373"/>
      <c r="I9" s="651">
        <v>2.15</v>
      </c>
      <c r="J9" s="651">
        <v>8.07</v>
      </c>
      <c r="K9" s="651">
        <v>1.63</v>
      </c>
      <c r="L9" s="651">
        <v>1.75</v>
      </c>
      <c r="M9" s="374"/>
      <c r="N9" s="348">
        <v>158.54</v>
      </c>
      <c r="O9" s="348">
        <v>31.973500000000001</v>
      </c>
      <c r="P9" s="348">
        <v>2.0066999999999999</v>
      </c>
      <c r="Q9" s="348">
        <v>50.141300000000001</v>
      </c>
      <c r="R9" s="348">
        <v>3.7574000000000001</v>
      </c>
      <c r="S9" s="348">
        <v>21.6616</v>
      </c>
      <c r="T9" s="348">
        <v>2.9676999999999998</v>
      </c>
      <c r="U9" s="348">
        <v>12.367699999999999</v>
      </c>
      <c r="V9" s="350">
        <v>12.6884</v>
      </c>
      <c r="W9" s="348">
        <v>10.691700000000001</v>
      </c>
      <c r="X9" s="348">
        <v>16.793700000000001</v>
      </c>
      <c r="Y9" s="348">
        <v>13.5824</v>
      </c>
      <c r="Z9" s="348">
        <v>11.473599999999999</v>
      </c>
      <c r="AA9" s="348">
        <v>28.0351</v>
      </c>
      <c r="AB9" s="348">
        <v>3.2421000000000002</v>
      </c>
      <c r="AC9" s="348">
        <v>12.637700000000001</v>
      </c>
      <c r="AD9" s="348">
        <v>11.772399999999999</v>
      </c>
      <c r="AE9" s="348">
        <v>3.8881000000000001</v>
      </c>
      <c r="AF9" s="348">
        <v>9.6761999999999997</v>
      </c>
      <c r="AG9" s="374"/>
      <c r="AH9" s="346">
        <v>1</v>
      </c>
      <c r="AI9" s="346">
        <v>1</v>
      </c>
      <c r="AJ9" s="346">
        <v>1</v>
      </c>
      <c r="AK9" s="346">
        <v>11</v>
      </c>
      <c r="AL9" s="346">
        <v>6</v>
      </c>
      <c r="AM9" s="346">
        <v>10</v>
      </c>
      <c r="AN9" s="346">
        <v>7</v>
      </c>
      <c r="AO9" s="346">
        <v>5</v>
      </c>
      <c r="AP9" s="346">
        <v>7</v>
      </c>
      <c r="AQ9" s="346">
        <v>8</v>
      </c>
      <c r="AR9" s="346">
        <v>2</v>
      </c>
      <c r="AS9" s="346">
        <v>3</v>
      </c>
      <c r="AT9" s="346">
        <v>2</v>
      </c>
      <c r="AU9" s="346">
        <v>9</v>
      </c>
      <c r="AV9" s="346">
        <v>7</v>
      </c>
      <c r="AW9" s="346">
        <v>6</v>
      </c>
      <c r="AX9" s="346">
        <v>7</v>
      </c>
      <c r="AY9" s="346">
        <v>8</v>
      </c>
      <c r="AZ9" s="374"/>
      <c r="BA9" s="375">
        <v>91.579258997120704</v>
      </c>
      <c r="BB9" s="375">
        <v>0</v>
      </c>
      <c r="BC9" s="375">
        <v>0.11226178591618501</v>
      </c>
      <c r="BD9" s="375" t="s">
        <v>430</v>
      </c>
      <c r="BE9" s="373"/>
      <c r="BF9" s="348">
        <v>81.445611497499996</v>
      </c>
      <c r="BG9" s="348">
        <v>21.399752148299999</v>
      </c>
      <c r="BH9" s="348">
        <v>3.8059137757000001</v>
      </c>
      <c r="BI9" s="373"/>
      <c r="BJ9" s="348">
        <v>47.14414747</v>
      </c>
      <c r="BK9" s="373"/>
      <c r="BL9" s="348">
        <v>17.792200000000001</v>
      </c>
      <c r="BM9" s="348">
        <v>12.2546</v>
      </c>
      <c r="BN9" s="348">
        <v>17.097300000000001</v>
      </c>
      <c r="BO9" s="348">
        <v>52.855899999999998</v>
      </c>
      <c r="BP9" s="373"/>
      <c r="BQ9" s="348">
        <v>3.59</v>
      </c>
      <c r="BR9" s="348">
        <v>10.57</v>
      </c>
      <c r="BS9" s="348">
        <v>6.23</v>
      </c>
      <c r="BT9" s="348">
        <v>11.37</v>
      </c>
      <c r="BU9" s="348">
        <v>2.36</v>
      </c>
      <c r="BV9" s="348">
        <v>14.77</v>
      </c>
      <c r="BW9" s="373"/>
      <c r="BX9" s="372" t="s">
        <v>9689</v>
      </c>
      <c r="BY9" s="372" t="s">
        <v>9690</v>
      </c>
      <c r="BZ9" s="372" t="s">
        <v>3813</v>
      </c>
      <c r="CA9" s="372" t="s">
        <v>9691</v>
      </c>
      <c r="CB9" s="372" t="s">
        <v>9692</v>
      </c>
      <c r="CC9" s="373"/>
      <c r="CD9" s="354" t="s">
        <v>436</v>
      </c>
    </row>
    <row r="10" spans="1:82" s="428" customFormat="1" x14ac:dyDescent="0.25">
      <c r="A10" s="345" t="s">
        <v>9693</v>
      </c>
      <c r="B10" s="373"/>
      <c r="C10" s="719">
        <v>44071</v>
      </c>
      <c r="D10" s="373"/>
      <c r="E10" s="346">
        <v>15969.7</v>
      </c>
      <c r="F10" s="373"/>
      <c r="G10" s="347">
        <v>24.487300000000001</v>
      </c>
      <c r="H10" s="373"/>
      <c r="I10" s="651">
        <v>2.31</v>
      </c>
      <c r="J10" s="651">
        <v>7.49</v>
      </c>
      <c r="K10" s="651">
        <v>1.89</v>
      </c>
      <c r="L10" s="651">
        <v>2.0099999999999998</v>
      </c>
      <c r="M10" s="374"/>
      <c r="N10" s="348" t="s">
        <v>430</v>
      </c>
      <c r="O10" s="348">
        <v>-41.841299999999997</v>
      </c>
      <c r="P10" s="348">
        <v>-48.231900000000003</v>
      </c>
      <c r="Q10" s="348">
        <v>56.637900000000002</v>
      </c>
      <c r="R10" s="348">
        <v>-2.5283000000000002</v>
      </c>
      <c r="S10" s="348">
        <v>26.912299999999998</v>
      </c>
      <c r="T10" s="348">
        <v>4.5507</v>
      </c>
      <c r="U10" s="348">
        <v>10.7591</v>
      </c>
      <c r="V10" s="350">
        <v>14.306699999999999</v>
      </c>
      <c r="W10" s="348">
        <v>12.7194</v>
      </c>
      <c r="X10" s="348">
        <v>19.4177</v>
      </c>
      <c r="Y10" s="348">
        <v>15.254300000000001</v>
      </c>
      <c r="Z10" s="348" t="s">
        <v>430</v>
      </c>
      <c r="AA10" s="348">
        <v>34.030500000000004</v>
      </c>
      <c r="AB10" s="348">
        <v>5.0433000000000003</v>
      </c>
      <c r="AC10" s="348">
        <v>11.9328</v>
      </c>
      <c r="AD10" s="348">
        <v>13.045</v>
      </c>
      <c r="AE10" s="348">
        <v>-0.80449999999999999</v>
      </c>
      <c r="AF10" s="348">
        <v>16.628299999999999</v>
      </c>
      <c r="AG10" s="374"/>
      <c r="AH10" s="346" t="s">
        <v>430</v>
      </c>
      <c r="AI10" s="346">
        <v>11</v>
      </c>
      <c r="AJ10" s="346">
        <v>12</v>
      </c>
      <c r="AK10" s="346">
        <v>8</v>
      </c>
      <c r="AL10" s="346">
        <v>11</v>
      </c>
      <c r="AM10" s="346">
        <v>5</v>
      </c>
      <c r="AN10" s="346">
        <v>5</v>
      </c>
      <c r="AO10" s="346">
        <v>7</v>
      </c>
      <c r="AP10" s="346">
        <v>5</v>
      </c>
      <c r="AQ10" s="346">
        <v>3</v>
      </c>
      <c r="AR10" s="346">
        <v>1</v>
      </c>
      <c r="AS10" s="346">
        <v>2</v>
      </c>
      <c r="AT10" s="346" t="s">
        <v>430</v>
      </c>
      <c r="AU10" s="346">
        <v>5</v>
      </c>
      <c r="AV10" s="346">
        <v>5</v>
      </c>
      <c r="AW10" s="346">
        <v>7</v>
      </c>
      <c r="AX10" s="346">
        <v>5</v>
      </c>
      <c r="AY10" s="346">
        <v>12</v>
      </c>
      <c r="AZ10" s="374"/>
      <c r="BA10" s="375">
        <v>103.440931629708</v>
      </c>
      <c r="BB10" s="375">
        <v>0</v>
      </c>
      <c r="BC10" s="375">
        <v>0.12285148617574999</v>
      </c>
      <c r="BD10" s="375" t="s">
        <v>430</v>
      </c>
      <c r="BE10" s="373"/>
      <c r="BF10" s="348">
        <v>96.743879072799999</v>
      </c>
      <c r="BG10" s="348">
        <v>29.466159346800001</v>
      </c>
      <c r="BH10" s="348">
        <v>3.2832198432999999</v>
      </c>
      <c r="BI10" s="373"/>
      <c r="BJ10" s="348">
        <v>59.839540130000003</v>
      </c>
      <c r="BK10" s="373"/>
      <c r="BL10" s="348">
        <v>39.505899999999997</v>
      </c>
      <c r="BM10" s="348">
        <v>9.5281500000000001</v>
      </c>
      <c r="BN10" s="348">
        <v>5.0403500000000001</v>
      </c>
      <c r="BO10" s="348">
        <v>45.925600000000003</v>
      </c>
      <c r="BP10" s="373"/>
      <c r="BQ10" s="348">
        <v>6.44</v>
      </c>
      <c r="BR10" s="348">
        <v>10.35</v>
      </c>
      <c r="BS10" s="348">
        <v>2.64</v>
      </c>
      <c r="BT10" s="348">
        <v>2.61</v>
      </c>
      <c r="BU10" s="348" t="s">
        <v>430</v>
      </c>
      <c r="BV10" s="348">
        <v>14.46</v>
      </c>
      <c r="BW10" s="373"/>
      <c r="BX10" s="372" t="s">
        <v>9694</v>
      </c>
      <c r="BY10" s="372" t="s">
        <v>9695</v>
      </c>
      <c r="BZ10" s="372" t="s">
        <v>9696</v>
      </c>
      <c r="CA10" s="372" t="s">
        <v>9697</v>
      </c>
      <c r="CB10" s="372" t="s">
        <v>9698</v>
      </c>
      <c r="CC10" s="373"/>
      <c r="CD10" s="354" t="s">
        <v>436</v>
      </c>
    </row>
    <row r="11" spans="1:82" s="428" customFormat="1" ht="11" x14ac:dyDescent="0.3">
      <c r="A11" s="841" t="s">
        <v>9699</v>
      </c>
      <c r="B11" s="842"/>
      <c r="C11" s="843">
        <v>45191</v>
      </c>
      <c r="D11" s="842"/>
      <c r="E11" s="844">
        <v>14377.7</v>
      </c>
      <c r="F11" s="842"/>
      <c r="G11" s="845">
        <v>15.718999999999999</v>
      </c>
      <c r="H11" s="842"/>
      <c r="I11" s="964">
        <v>7.81</v>
      </c>
      <c r="J11" s="964">
        <v>7.14</v>
      </c>
      <c r="K11" s="964">
        <v>3.12</v>
      </c>
      <c r="L11" s="964">
        <v>3.24</v>
      </c>
      <c r="M11" s="847"/>
      <c r="N11" s="846" t="s">
        <v>430</v>
      </c>
      <c r="O11" s="846">
        <v>-55.390500000000003</v>
      </c>
      <c r="P11" s="846">
        <v>-47.994</v>
      </c>
      <c r="Q11" s="846">
        <v>47.221699999999998</v>
      </c>
      <c r="R11" s="846">
        <v>-6.0629</v>
      </c>
      <c r="S11" s="846">
        <v>24.3599</v>
      </c>
      <c r="T11" s="846">
        <v>2.5857000000000001</v>
      </c>
      <c r="U11" s="846">
        <v>15.291600000000001</v>
      </c>
      <c r="V11" s="848">
        <v>20.175999999999998</v>
      </c>
      <c r="W11" s="846">
        <v>12.0572</v>
      </c>
      <c r="X11" s="846" t="s">
        <v>430</v>
      </c>
      <c r="Y11" s="846" t="s">
        <v>430</v>
      </c>
      <c r="Z11" s="846" t="s">
        <v>430</v>
      </c>
      <c r="AA11" s="846">
        <v>33.399700000000003</v>
      </c>
      <c r="AB11" s="846">
        <v>1.5054000000000001</v>
      </c>
      <c r="AC11" s="846">
        <v>16.125499999999999</v>
      </c>
      <c r="AD11" s="846">
        <v>19.227</v>
      </c>
      <c r="AE11" s="846">
        <v>-13.4359</v>
      </c>
      <c r="AF11" s="846">
        <v>17.850899999999999</v>
      </c>
      <c r="AG11" s="847"/>
      <c r="AH11" s="844" t="s">
        <v>430</v>
      </c>
      <c r="AI11" s="844">
        <v>13</v>
      </c>
      <c r="AJ11" s="844">
        <v>11</v>
      </c>
      <c r="AK11" s="844">
        <v>12</v>
      </c>
      <c r="AL11" s="844">
        <v>14</v>
      </c>
      <c r="AM11" s="844">
        <v>8</v>
      </c>
      <c r="AN11" s="844">
        <v>8</v>
      </c>
      <c r="AO11" s="844">
        <v>1</v>
      </c>
      <c r="AP11" s="844">
        <v>1</v>
      </c>
      <c r="AQ11" s="844">
        <v>5</v>
      </c>
      <c r="AR11" s="844" t="s">
        <v>430</v>
      </c>
      <c r="AS11" s="844" t="s">
        <v>430</v>
      </c>
      <c r="AT11" s="844" t="s">
        <v>430</v>
      </c>
      <c r="AU11" s="844">
        <v>6</v>
      </c>
      <c r="AV11" s="844">
        <v>8</v>
      </c>
      <c r="AW11" s="844">
        <v>1</v>
      </c>
      <c r="AX11" s="844">
        <v>1</v>
      </c>
      <c r="AY11" s="844">
        <v>14</v>
      </c>
      <c r="AZ11" s="847"/>
      <c r="BA11" s="852">
        <v>123.870098627442</v>
      </c>
      <c r="BB11" s="852">
        <v>0</v>
      </c>
      <c r="BC11" s="852">
        <v>9.0389895052291405E-2</v>
      </c>
      <c r="BD11" s="852" t="s">
        <v>430</v>
      </c>
      <c r="BE11" s="842"/>
      <c r="BF11" s="846">
        <v>97.186810406800006</v>
      </c>
      <c r="BG11" s="846">
        <v>33.594100574499997</v>
      </c>
      <c r="BH11" s="846">
        <v>2.8929725382</v>
      </c>
      <c r="BI11" s="842"/>
      <c r="BJ11" s="846">
        <v>70.131777720000002</v>
      </c>
      <c r="BK11" s="842"/>
      <c r="BL11" s="846">
        <v>40.9129</v>
      </c>
      <c r="BM11" s="846">
        <v>14.9291</v>
      </c>
      <c r="BN11" s="846">
        <v>14.816800000000001</v>
      </c>
      <c r="BO11" s="846">
        <v>29.341200000000001</v>
      </c>
      <c r="BP11" s="842"/>
      <c r="BQ11" s="846">
        <v>4.34</v>
      </c>
      <c r="BR11" s="846">
        <v>6.38</v>
      </c>
      <c r="BS11" s="846">
        <v>0.71</v>
      </c>
      <c r="BT11" s="846">
        <v>7.0000000000000007E-2</v>
      </c>
      <c r="BU11" s="846" t="s">
        <v>430</v>
      </c>
      <c r="BV11" s="846">
        <v>9.6300000000000008</v>
      </c>
      <c r="BW11" s="842"/>
      <c r="BX11" s="855" t="s">
        <v>6058</v>
      </c>
      <c r="BY11" s="855" t="s">
        <v>9700</v>
      </c>
      <c r="BZ11" s="855" t="s">
        <v>809</v>
      </c>
      <c r="CA11" s="855" t="s">
        <v>6100</v>
      </c>
      <c r="CB11" s="855" t="s">
        <v>9701</v>
      </c>
      <c r="CC11" s="842"/>
      <c r="CD11" s="856" t="s">
        <v>443</v>
      </c>
    </row>
    <row r="12" spans="1:82" s="428" customFormat="1" x14ac:dyDescent="0.25">
      <c r="A12" s="345" t="s">
        <v>9702</v>
      </c>
      <c r="B12" s="373"/>
      <c r="C12" s="719">
        <v>45196</v>
      </c>
      <c r="D12" s="373"/>
      <c r="E12" s="346">
        <v>10038</v>
      </c>
      <c r="F12" s="373"/>
      <c r="G12" s="347">
        <v>15.9284</v>
      </c>
      <c r="H12" s="373"/>
      <c r="I12" s="651">
        <v>9.3800000000000008</v>
      </c>
      <c r="J12" s="651">
        <v>6.9</v>
      </c>
      <c r="K12" s="651">
        <v>4.0999999999999996</v>
      </c>
      <c r="L12" s="651">
        <v>4.2699999999999996</v>
      </c>
      <c r="M12" s="374"/>
      <c r="N12" s="348" t="s">
        <v>430</v>
      </c>
      <c r="O12" s="348">
        <v>-77.133300000000006</v>
      </c>
      <c r="P12" s="348">
        <v>-55.853400000000001</v>
      </c>
      <c r="Q12" s="348">
        <v>31.983000000000001</v>
      </c>
      <c r="R12" s="348">
        <v>-13.5573</v>
      </c>
      <c r="S12" s="348">
        <v>17.790800000000001</v>
      </c>
      <c r="T12" s="348">
        <v>5.7087000000000003</v>
      </c>
      <c r="U12" s="348">
        <v>14.116199999999999</v>
      </c>
      <c r="V12" s="350">
        <v>17.114999999999998</v>
      </c>
      <c r="W12" s="348">
        <v>14.9602</v>
      </c>
      <c r="X12" s="348" t="s">
        <v>430</v>
      </c>
      <c r="Y12" s="348" t="s">
        <v>430</v>
      </c>
      <c r="Z12" s="348" t="s">
        <v>430</v>
      </c>
      <c r="AA12" s="348">
        <v>23.744299999999999</v>
      </c>
      <c r="AB12" s="348">
        <v>5.5629999999999997</v>
      </c>
      <c r="AC12" s="348">
        <v>14.4862</v>
      </c>
      <c r="AD12" s="348">
        <v>16.355799999999999</v>
      </c>
      <c r="AE12" s="348">
        <v>-16.735600000000002</v>
      </c>
      <c r="AF12" s="348">
        <v>18.518699999999999</v>
      </c>
      <c r="AG12" s="374"/>
      <c r="AH12" s="346" t="s">
        <v>430</v>
      </c>
      <c r="AI12" s="346">
        <v>15</v>
      </c>
      <c r="AJ12" s="346">
        <v>15</v>
      </c>
      <c r="AK12" s="346">
        <v>15</v>
      </c>
      <c r="AL12" s="346">
        <v>15</v>
      </c>
      <c r="AM12" s="346">
        <v>13</v>
      </c>
      <c r="AN12" s="346">
        <v>3</v>
      </c>
      <c r="AO12" s="346">
        <v>2</v>
      </c>
      <c r="AP12" s="346">
        <v>2</v>
      </c>
      <c r="AQ12" s="346">
        <v>1</v>
      </c>
      <c r="AR12" s="346" t="s">
        <v>430</v>
      </c>
      <c r="AS12" s="346" t="s">
        <v>430</v>
      </c>
      <c r="AT12" s="346" t="s">
        <v>430</v>
      </c>
      <c r="AU12" s="346">
        <v>13</v>
      </c>
      <c r="AV12" s="346">
        <v>4</v>
      </c>
      <c r="AW12" s="346">
        <v>3</v>
      </c>
      <c r="AX12" s="346">
        <v>2</v>
      </c>
      <c r="AY12" s="346">
        <v>15</v>
      </c>
      <c r="AZ12" s="374"/>
      <c r="BA12" s="375">
        <v>87.258099389611502</v>
      </c>
      <c r="BB12" s="375">
        <v>0</v>
      </c>
      <c r="BC12" s="375">
        <v>0.13869447725961001</v>
      </c>
      <c r="BD12" s="375" t="s">
        <v>430</v>
      </c>
      <c r="BE12" s="373"/>
      <c r="BF12" s="348">
        <v>83.161535259199994</v>
      </c>
      <c r="BG12" s="348">
        <v>6.8993916638000004</v>
      </c>
      <c r="BH12" s="348">
        <v>12.0534591036</v>
      </c>
      <c r="BI12" s="373"/>
      <c r="BJ12" s="348">
        <v>56.622717989999998</v>
      </c>
      <c r="BK12" s="373"/>
      <c r="BL12" s="348">
        <v>27.166799999999999</v>
      </c>
      <c r="BM12" s="348">
        <v>4.93682</v>
      </c>
      <c r="BN12" s="348">
        <v>4.1292</v>
      </c>
      <c r="BO12" s="348">
        <v>63.767180000000003</v>
      </c>
      <c r="BP12" s="373"/>
      <c r="BQ12" s="348">
        <v>8.56</v>
      </c>
      <c r="BR12" s="348">
        <v>3.91</v>
      </c>
      <c r="BS12" s="348">
        <v>1.02</v>
      </c>
      <c r="BT12" s="348" t="s">
        <v>430</v>
      </c>
      <c r="BU12" s="348" t="s">
        <v>430</v>
      </c>
      <c r="BV12" s="348">
        <v>27.94</v>
      </c>
      <c r="BW12" s="373"/>
      <c r="BX12" s="372" t="s">
        <v>9703</v>
      </c>
      <c r="BY12" s="372" t="s">
        <v>9234</v>
      </c>
      <c r="BZ12" s="372" t="s">
        <v>9704</v>
      </c>
      <c r="CA12" s="372" t="s">
        <v>9705</v>
      </c>
      <c r="CB12" s="372" t="s">
        <v>9706</v>
      </c>
      <c r="CC12" s="373"/>
      <c r="CD12" s="354" t="s">
        <v>436</v>
      </c>
    </row>
    <row r="13" spans="1:82" s="428" customFormat="1" x14ac:dyDescent="0.25">
      <c r="A13" s="345" t="s">
        <v>9707</v>
      </c>
      <c r="B13" s="373"/>
      <c r="C13" s="719">
        <v>45065</v>
      </c>
      <c r="D13" s="373"/>
      <c r="E13" s="346">
        <v>7703.18</v>
      </c>
      <c r="F13" s="373"/>
      <c r="G13" s="347">
        <v>15.619</v>
      </c>
      <c r="H13" s="373"/>
      <c r="I13" s="651">
        <v>1.93</v>
      </c>
      <c r="J13" s="651">
        <v>6.74</v>
      </c>
      <c r="K13" s="651">
        <v>1.56</v>
      </c>
      <c r="L13" s="651">
        <v>1.66</v>
      </c>
      <c r="M13" s="374"/>
      <c r="N13" s="348" t="s">
        <v>430</v>
      </c>
      <c r="O13" s="348">
        <v>-3.504</v>
      </c>
      <c r="P13" s="348">
        <v>-3.1143000000000001</v>
      </c>
      <c r="Q13" s="348">
        <v>32.734299999999998</v>
      </c>
      <c r="R13" s="348">
        <v>6.0198999999999998</v>
      </c>
      <c r="S13" s="348">
        <v>17.584800000000001</v>
      </c>
      <c r="T13" s="348">
        <v>5.1913999999999998</v>
      </c>
      <c r="U13" s="348">
        <v>9.3658000000000001</v>
      </c>
      <c r="V13" s="350">
        <v>11.2376</v>
      </c>
      <c r="W13" s="348">
        <v>13.3009</v>
      </c>
      <c r="X13" s="348">
        <v>15.587199999999999</v>
      </c>
      <c r="Y13" s="348" t="s">
        <v>430</v>
      </c>
      <c r="Z13" s="348" t="s">
        <v>430</v>
      </c>
      <c r="AA13" s="348">
        <v>21.120899999999999</v>
      </c>
      <c r="AB13" s="348">
        <v>6.2515000000000001</v>
      </c>
      <c r="AC13" s="348">
        <v>9.7079000000000004</v>
      </c>
      <c r="AD13" s="348">
        <v>10.8477</v>
      </c>
      <c r="AE13" s="348">
        <v>7.1388999999999996</v>
      </c>
      <c r="AF13" s="348">
        <v>15.4762</v>
      </c>
      <c r="AG13" s="374"/>
      <c r="AH13" s="346" t="s">
        <v>430</v>
      </c>
      <c r="AI13" s="346">
        <v>4</v>
      </c>
      <c r="AJ13" s="346">
        <v>2</v>
      </c>
      <c r="AK13" s="346">
        <v>14</v>
      </c>
      <c r="AL13" s="346">
        <v>5</v>
      </c>
      <c r="AM13" s="346">
        <v>14</v>
      </c>
      <c r="AN13" s="346">
        <v>4</v>
      </c>
      <c r="AO13" s="346">
        <v>10</v>
      </c>
      <c r="AP13" s="346">
        <v>8</v>
      </c>
      <c r="AQ13" s="346">
        <v>2</v>
      </c>
      <c r="AR13" s="346">
        <v>6</v>
      </c>
      <c r="AS13" s="346" t="s">
        <v>430</v>
      </c>
      <c r="AT13" s="346" t="s">
        <v>430</v>
      </c>
      <c r="AU13" s="346">
        <v>14</v>
      </c>
      <c r="AV13" s="346">
        <v>3</v>
      </c>
      <c r="AW13" s="346">
        <v>10</v>
      </c>
      <c r="AX13" s="346">
        <v>8</v>
      </c>
      <c r="AY13" s="346">
        <v>4</v>
      </c>
      <c r="AZ13" s="374"/>
      <c r="BA13" s="375">
        <v>55.1651313987186</v>
      </c>
      <c r="BB13" s="375">
        <v>0</v>
      </c>
      <c r="BC13" s="375">
        <v>0.16183442409899601</v>
      </c>
      <c r="BD13" s="375" t="s">
        <v>430</v>
      </c>
      <c r="BE13" s="373"/>
      <c r="BF13" s="348">
        <v>60.496445301900003</v>
      </c>
      <c r="BG13" s="348">
        <v>-3.3874864570000001</v>
      </c>
      <c r="BH13" s="348">
        <v>-17.8588006387</v>
      </c>
      <c r="BI13" s="373"/>
      <c r="BJ13" s="348">
        <v>17.008283649999999</v>
      </c>
      <c r="BK13" s="373"/>
      <c r="BL13" s="348">
        <v>18.278600000000001</v>
      </c>
      <c r="BM13" s="348">
        <v>3.1573899999999999</v>
      </c>
      <c r="BN13" s="348">
        <v>4.41289</v>
      </c>
      <c r="BO13" s="348">
        <v>74.151120000000006</v>
      </c>
      <c r="BP13" s="373"/>
      <c r="BQ13" s="348">
        <v>7.41</v>
      </c>
      <c r="BR13" s="348">
        <v>13.1</v>
      </c>
      <c r="BS13" s="348">
        <v>3.69</v>
      </c>
      <c r="BT13" s="348" t="s">
        <v>430</v>
      </c>
      <c r="BU13" s="348" t="s">
        <v>430</v>
      </c>
      <c r="BV13" s="348">
        <v>42.28</v>
      </c>
      <c r="BW13" s="373"/>
      <c r="BX13" s="372" t="s">
        <v>9708</v>
      </c>
      <c r="BY13" s="372" t="s">
        <v>9709</v>
      </c>
      <c r="BZ13" s="372" t="s">
        <v>9710</v>
      </c>
      <c r="CA13" s="372" t="s">
        <v>9711</v>
      </c>
      <c r="CB13" s="372" t="s">
        <v>9712</v>
      </c>
      <c r="CC13" s="373"/>
      <c r="CD13" s="354" t="s">
        <v>554</v>
      </c>
    </row>
    <row r="14" spans="1:82" s="428" customFormat="1" x14ac:dyDescent="0.25">
      <c r="A14" s="345" t="s">
        <v>9713</v>
      </c>
      <c r="B14" s="373"/>
      <c r="C14" s="719">
        <v>39799</v>
      </c>
      <c r="D14" s="373"/>
      <c r="E14" s="346">
        <v>6926.19</v>
      </c>
      <c r="F14" s="373"/>
      <c r="G14" s="347">
        <v>77.810199999999995</v>
      </c>
      <c r="H14" s="373"/>
      <c r="I14" s="651">
        <v>9.32</v>
      </c>
      <c r="J14" s="651">
        <v>7.69</v>
      </c>
      <c r="K14" s="651">
        <v>4.76</v>
      </c>
      <c r="L14" s="651">
        <v>4.9800000000000004</v>
      </c>
      <c r="M14" s="374"/>
      <c r="N14" s="348">
        <v>52.8491</v>
      </c>
      <c r="O14" s="348">
        <v>-36.8431</v>
      </c>
      <c r="P14" s="348">
        <v>-51.035200000000003</v>
      </c>
      <c r="Q14" s="348">
        <v>42.258899999999997</v>
      </c>
      <c r="R14" s="348">
        <v>-3.3374999999999999</v>
      </c>
      <c r="S14" s="348">
        <v>24.927099999999999</v>
      </c>
      <c r="T14" s="348">
        <v>-4.6079999999999997</v>
      </c>
      <c r="U14" s="348">
        <v>4.0629</v>
      </c>
      <c r="V14" s="350">
        <v>5.2088999999999999</v>
      </c>
      <c r="W14" s="348">
        <v>6.4579000000000004</v>
      </c>
      <c r="X14" s="348">
        <v>16.162299999999998</v>
      </c>
      <c r="Y14" s="348">
        <v>13.2637</v>
      </c>
      <c r="Z14" s="348">
        <v>10.7811</v>
      </c>
      <c r="AA14" s="348">
        <v>32.8598</v>
      </c>
      <c r="AB14" s="348">
        <v>-4.5617999999999999</v>
      </c>
      <c r="AC14" s="348">
        <v>6.3251999999999997</v>
      </c>
      <c r="AD14" s="348">
        <v>3.9531000000000001</v>
      </c>
      <c r="AE14" s="348">
        <v>0.23280000000000001</v>
      </c>
      <c r="AF14" s="348">
        <v>12.417199999999999</v>
      </c>
      <c r="AG14" s="374"/>
      <c r="AH14" s="346">
        <v>6</v>
      </c>
      <c r="AI14" s="346">
        <v>10</v>
      </c>
      <c r="AJ14" s="346">
        <v>13</v>
      </c>
      <c r="AK14" s="346">
        <v>13</v>
      </c>
      <c r="AL14" s="346">
        <v>12</v>
      </c>
      <c r="AM14" s="346">
        <v>7</v>
      </c>
      <c r="AN14" s="346">
        <v>13</v>
      </c>
      <c r="AO14" s="346">
        <v>13</v>
      </c>
      <c r="AP14" s="346">
        <v>13</v>
      </c>
      <c r="AQ14" s="346">
        <v>14</v>
      </c>
      <c r="AR14" s="346">
        <v>5</v>
      </c>
      <c r="AS14" s="346">
        <v>4</v>
      </c>
      <c r="AT14" s="346">
        <v>4</v>
      </c>
      <c r="AU14" s="346">
        <v>7</v>
      </c>
      <c r="AV14" s="346">
        <v>14</v>
      </c>
      <c r="AW14" s="346">
        <v>12</v>
      </c>
      <c r="AX14" s="346">
        <v>13</v>
      </c>
      <c r="AY14" s="346">
        <v>10</v>
      </c>
      <c r="AZ14" s="374"/>
      <c r="BA14" s="375">
        <v>111.94159313239599</v>
      </c>
      <c r="BB14" s="375">
        <v>0</v>
      </c>
      <c r="BC14" s="375">
        <v>9.1040379000806207E-2</v>
      </c>
      <c r="BD14" s="375" t="s">
        <v>430</v>
      </c>
      <c r="BE14" s="373"/>
      <c r="BF14" s="348">
        <v>96.583564577800004</v>
      </c>
      <c r="BG14" s="348">
        <v>48.854047809999997</v>
      </c>
      <c r="BH14" s="348">
        <v>1.9769818245999999</v>
      </c>
      <c r="BI14" s="373"/>
      <c r="BJ14" s="348">
        <v>62.488879189999999</v>
      </c>
      <c r="BK14" s="373"/>
      <c r="BL14" s="348">
        <v>47.376199999999997</v>
      </c>
      <c r="BM14" s="348">
        <v>15.0954</v>
      </c>
      <c r="BN14" s="348">
        <v>2.60297</v>
      </c>
      <c r="BO14" s="348">
        <v>34.925429999999999</v>
      </c>
      <c r="BP14" s="373"/>
      <c r="BQ14" s="348">
        <v>6.06</v>
      </c>
      <c r="BR14" s="348">
        <v>8.14</v>
      </c>
      <c r="BS14" s="348">
        <v>0.72</v>
      </c>
      <c r="BT14" s="348" t="s">
        <v>430</v>
      </c>
      <c r="BU14" s="348" t="s">
        <v>430</v>
      </c>
      <c r="BV14" s="348">
        <v>19.47</v>
      </c>
      <c r="BW14" s="373"/>
      <c r="BX14" s="372" t="s">
        <v>9714</v>
      </c>
      <c r="BY14" s="372" t="s">
        <v>9715</v>
      </c>
      <c r="BZ14" s="372" t="s">
        <v>9716</v>
      </c>
      <c r="CA14" s="372" t="s">
        <v>9717</v>
      </c>
      <c r="CB14" s="372" t="s">
        <v>9718</v>
      </c>
      <c r="CC14" s="373"/>
      <c r="CD14" s="354" t="s">
        <v>463</v>
      </c>
    </row>
    <row r="15" spans="1:82" s="428" customFormat="1" x14ac:dyDescent="0.25">
      <c r="A15" s="345" t="s">
        <v>9719</v>
      </c>
      <c r="B15" s="373"/>
      <c r="C15" s="719">
        <v>44957</v>
      </c>
      <c r="D15" s="373"/>
      <c r="E15" s="346">
        <v>6955.32</v>
      </c>
      <c r="F15" s="373"/>
      <c r="G15" s="347">
        <v>16.742799999999999</v>
      </c>
      <c r="H15" s="373"/>
      <c r="I15" s="651">
        <v>2.04</v>
      </c>
      <c r="J15" s="651">
        <v>7.3</v>
      </c>
      <c r="K15" s="651">
        <v>1.67</v>
      </c>
      <c r="L15" s="651">
        <v>1.76</v>
      </c>
      <c r="M15" s="374"/>
      <c r="N15" s="348">
        <v>127.321</v>
      </c>
      <c r="O15" s="348">
        <v>9.8233999999999995</v>
      </c>
      <c r="P15" s="348">
        <v>-12.1797</v>
      </c>
      <c r="Q15" s="348">
        <v>73.571200000000005</v>
      </c>
      <c r="R15" s="348">
        <v>10.873900000000001</v>
      </c>
      <c r="S15" s="348">
        <v>34.621600000000001</v>
      </c>
      <c r="T15" s="348">
        <v>3.6242999999999999</v>
      </c>
      <c r="U15" s="348">
        <v>12.694100000000001</v>
      </c>
      <c r="V15" s="350">
        <v>13.701700000000001</v>
      </c>
      <c r="W15" s="348">
        <v>11.671900000000001</v>
      </c>
      <c r="X15" s="348">
        <v>16.345199999999998</v>
      </c>
      <c r="Y15" s="348" t="s">
        <v>430</v>
      </c>
      <c r="Z15" s="348" t="s">
        <v>430</v>
      </c>
      <c r="AA15" s="348">
        <v>41.768799999999999</v>
      </c>
      <c r="AB15" s="348">
        <v>3.5384000000000002</v>
      </c>
      <c r="AC15" s="348">
        <v>13.918100000000001</v>
      </c>
      <c r="AD15" s="348">
        <v>12.6182</v>
      </c>
      <c r="AE15" s="348">
        <v>14.965400000000001</v>
      </c>
      <c r="AF15" s="348">
        <v>16.381699999999999</v>
      </c>
      <c r="AG15" s="374"/>
      <c r="AH15" s="346">
        <v>2</v>
      </c>
      <c r="AI15" s="346">
        <v>2</v>
      </c>
      <c r="AJ15" s="346">
        <v>4</v>
      </c>
      <c r="AK15" s="346">
        <v>1</v>
      </c>
      <c r="AL15" s="346">
        <v>1</v>
      </c>
      <c r="AM15" s="346">
        <v>2</v>
      </c>
      <c r="AN15" s="346">
        <v>6</v>
      </c>
      <c r="AO15" s="346">
        <v>4</v>
      </c>
      <c r="AP15" s="346">
        <v>6</v>
      </c>
      <c r="AQ15" s="346">
        <v>6</v>
      </c>
      <c r="AR15" s="346">
        <v>4</v>
      </c>
      <c r="AS15" s="346" t="s">
        <v>430</v>
      </c>
      <c r="AT15" s="346" t="s">
        <v>430</v>
      </c>
      <c r="AU15" s="346">
        <v>2</v>
      </c>
      <c r="AV15" s="346">
        <v>6</v>
      </c>
      <c r="AW15" s="346">
        <v>5</v>
      </c>
      <c r="AX15" s="346">
        <v>6</v>
      </c>
      <c r="AY15" s="346">
        <v>1</v>
      </c>
      <c r="AZ15" s="374"/>
      <c r="BA15" s="375">
        <v>114.366218565735</v>
      </c>
      <c r="BB15" s="375">
        <v>0</v>
      </c>
      <c r="BC15" s="375">
        <v>8.7259146443828303E-2</v>
      </c>
      <c r="BD15" s="375" t="s">
        <v>430</v>
      </c>
      <c r="BE15" s="373"/>
      <c r="BF15" s="348">
        <v>87.728045344799995</v>
      </c>
      <c r="BG15" s="348">
        <v>37.8230784183</v>
      </c>
      <c r="BH15" s="348">
        <v>2.3194316543000002</v>
      </c>
      <c r="BI15" s="373"/>
      <c r="BJ15" s="348">
        <v>64.204142840000003</v>
      </c>
      <c r="BK15" s="373"/>
      <c r="BL15" s="348">
        <v>40.6235</v>
      </c>
      <c r="BM15" s="348">
        <v>17.9481</v>
      </c>
      <c r="BN15" s="348">
        <v>7.0456500000000002</v>
      </c>
      <c r="BO15" s="348">
        <v>34.382750000000001</v>
      </c>
      <c r="BP15" s="373"/>
      <c r="BQ15" s="348">
        <v>3.14</v>
      </c>
      <c r="BR15" s="348">
        <v>7.03</v>
      </c>
      <c r="BS15" s="348" t="s">
        <v>430</v>
      </c>
      <c r="BT15" s="348" t="s">
        <v>430</v>
      </c>
      <c r="BU15" s="348">
        <v>1.02</v>
      </c>
      <c r="BV15" s="348">
        <v>20.03</v>
      </c>
      <c r="BW15" s="373"/>
      <c r="BX15" s="372" t="s">
        <v>9720</v>
      </c>
      <c r="BY15" s="372" t="s">
        <v>9721</v>
      </c>
      <c r="BZ15" s="372" t="s">
        <v>1397</v>
      </c>
      <c r="CA15" s="372" t="s">
        <v>827</v>
      </c>
      <c r="CB15" s="372" t="s">
        <v>9722</v>
      </c>
      <c r="CC15" s="373"/>
      <c r="CD15" s="354" t="s">
        <v>443</v>
      </c>
    </row>
    <row r="16" spans="1:82" s="428" customFormat="1" x14ac:dyDescent="0.25">
      <c r="A16" s="345" t="s">
        <v>9723</v>
      </c>
      <c r="B16" s="373"/>
      <c r="C16" s="719">
        <v>38581</v>
      </c>
      <c r="D16" s="373"/>
      <c r="E16" s="346">
        <v>5907.48</v>
      </c>
      <c r="F16" s="373"/>
      <c r="G16" s="347">
        <v>74.043000000000006</v>
      </c>
      <c r="H16" s="373"/>
      <c r="I16" s="651">
        <v>2.78</v>
      </c>
      <c r="J16" s="651">
        <v>7.25</v>
      </c>
      <c r="K16" s="651">
        <v>2.37</v>
      </c>
      <c r="L16" s="651">
        <v>2.5</v>
      </c>
      <c r="M16" s="374"/>
      <c r="N16" s="348">
        <v>113.733</v>
      </c>
      <c r="O16" s="348">
        <v>4.1432000000000002</v>
      </c>
      <c r="P16" s="348">
        <v>-17.7562</v>
      </c>
      <c r="Q16" s="348">
        <v>54.7896</v>
      </c>
      <c r="R16" s="348">
        <v>0.91200000000000003</v>
      </c>
      <c r="S16" s="348">
        <v>13.7661</v>
      </c>
      <c r="T16" s="348">
        <v>-4.8113000000000001</v>
      </c>
      <c r="U16" s="348">
        <v>1.4419</v>
      </c>
      <c r="V16" s="350">
        <v>4.3226000000000004</v>
      </c>
      <c r="W16" s="348">
        <v>6.7018000000000004</v>
      </c>
      <c r="X16" s="348">
        <v>12.264099999999999</v>
      </c>
      <c r="Y16" s="348">
        <v>11.0017</v>
      </c>
      <c r="Z16" s="348">
        <v>10.8125</v>
      </c>
      <c r="AA16" s="348">
        <v>18.681899999999999</v>
      </c>
      <c r="AB16" s="348">
        <v>-4.3712</v>
      </c>
      <c r="AC16" s="348">
        <v>2.5981999999999998</v>
      </c>
      <c r="AD16" s="348">
        <v>3.4573</v>
      </c>
      <c r="AE16" s="348">
        <v>9.8903999999999996</v>
      </c>
      <c r="AF16" s="348">
        <v>10.070399999999999</v>
      </c>
      <c r="AG16" s="374"/>
      <c r="AH16" s="346">
        <v>4</v>
      </c>
      <c r="AI16" s="346">
        <v>3</v>
      </c>
      <c r="AJ16" s="346">
        <v>5</v>
      </c>
      <c r="AK16" s="346">
        <v>9</v>
      </c>
      <c r="AL16" s="346">
        <v>9</v>
      </c>
      <c r="AM16" s="346">
        <v>15</v>
      </c>
      <c r="AN16" s="346">
        <v>14</v>
      </c>
      <c r="AO16" s="346">
        <v>15</v>
      </c>
      <c r="AP16" s="346">
        <v>14</v>
      </c>
      <c r="AQ16" s="346">
        <v>13</v>
      </c>
      <c r="AR16" s="346">
        <v>8</v>
      </c>
      <c r="AS16" s="346">
        <v>6</v>
      </c>
      <c r="AT16" s="346">
        <v>3</v>
      </c>
      <c r="AU16" s="346">
        <v>15</v>
      </c>
      <c r="AV16" s="346">
        <v>13</v>
      </c>
      <c r="AW16" s="346">
        <v>15</v>
      </c>
      <c r="AX16" s="346">
        <v>14</v>
      </c>
      <c r="AY16" s="346">
        <v>3</v>
      </c>
      <c r="AZ16" s="374"/>
      <c r="BA16" s="375">
        <v>83.654440977309207</v>
      </c>
      <c r="BB16" s="375">
        <v>0.55129845501548003</v>
      </c>
      <c r="BC16" s="375">
        <v>7.5597979392094297E-2</v>
      </c>
      <c r="BD16" s="375">
        <v>3.55327637496617</v>
      </c>
      <c r="BE16" s="373"/>
      <c r="BF16" s="348">
        <v>70.145550593799996</v>
      </c>
      <c r="BG16" s="348">
        <v>33.297415647299999</v>
      </c>
      <c r="BH16" s="348">
        <v>2.1066364829999999</v>
      </c>
      <c r="BI16" s="373"/>
      <c r="BJ16" s="348">
        <v>56.586824210000003</v>
      </c>
      <c r="BK16" s="373"/>
      <c r="BL16" s="348">
        <v>54.638100000000001</v>
      </c>
      <c r="BM16" s="348">
        <v>5.8322599999999998</v>
      </c>
      <c r="BN16" s="348">
        <v>7.0530400000000002</v>
      </c>
      <c r="BO16" s="348">
        <v>32.476599999999998</v>
      </c>
      <c r="BP16" s="373"/>
      <c r="BQ16" s="348">
        <v>3.35</v>
      </c>
      <c r="BR16" s="348">
        <v>5.63</v>
      </c>
      <c r="BS16" s="348">
        <v>2.4500000000000002</v>
      </c>
      <c r="BT16" s="348">
        <v>0.42</v>
      </c>
      <c r="BU16" s="348" t="s">
        <v>430</v>
      </c>
      <c r="BV16" s="348">
        <v>20.190000000000001</v>
      </c>
      <c r="BW16" s="373"/>
      <c r="BX16" s="372" t="s">
        <v>9296</v>
      </c>
      <c r="BY16" s="372" t="s">
        <v>9724</v>
      </c>
      <c r="BZ16" s="372" t="s">
        <v>9725</v>
      </c>
      <c r="CA16" s="372" t="s">
        <v>9726</v>
      </c>
      <c r="CB16" s="372" t="s">
        <v>9727</v>
      </c>
      <c r="CC16" s="373"/>
      <c r="CD16" s="354" t="s">
        <v>1488</v>
      </c>
    </row>
    <row r="17" spans="1:82" s="428" customFormat="1" x14ac:dyDescent="0.25">
      <c r="A17" s="345" t="s">
        <v>9728</v>
      </c>
      <c r="B17" s="373"/>
      <c r="C17" s="719">
        <v>43894</v>
      </c>
      <c r="D17" s="373"/>
      <c r="E17" s="346">
        <v>5162.26</v>
      </c>
      <c r="F17" s="373"/>
      <c r="G17" s="347">
        <v>25.226600000000001</v>
      </c>
      <c r="H17" s="373"/>
      <c r="I17" s="651">
        <v>3.39</v>
      </c>
      <c r="J17" s="651">
        <v>7.74</v>
      </c>
      <c r="K17" s="651">
        <v>2.4300000000000002</v>
      </c>
      <c r="L17" s="651">
        <v>2.52</v>
      </c>
      <c r="M17" s="374"/>
      <c r="N17" s="348" t="s">
        <v>430</v>
      </c>
      <c r="O17" s="348">
        <v>-42.197699999999998</v>
      </c>
      <c r="P17" s="348">
        <v>-36.196599999999997</v>
      </c>
      <c r="Q17" s="348">
        <v>60.811799999999998</v>
      </c>
      <c r="R17" s="348">
        <v>10.113099999999999</v>
      </c>
      <c r="S17" s="348">
        <v>29.3872</v>
      </c>
      <c r="T17" s="348">
        <v>-2.0956000000000001</v>
      </c>
      <c r="U17" s="348">
        <v>7.0884999999999998</v>
      </c>
      <c r="V17" s="350">
        <v>8.4298999999999999</v>
      </c>
      <c r="W17" s="348">
        <v>7.2530999999999999</v>
      </c>
      <c r="X17" s="348">
        <v>13.9495</v>
      </c>
      <c r="Y17" s="348">
        <v>12.2491</v>
      </c>
      <c r="Z17" s="348" t="s">
        <v>430</v>
      </c>
      <c r="AA17" s="348">
        <v>36.0929</v>
      </c>
      <c r="AB17" s="348">
        <v>-2.8664999999999998</v>
      </c>
      <c r="AC17" s="348">
        <v>7.6806999999999999</v>
      </c>
      <c r="AD17" s="348">
        <v>7.2576000000000001</v>
      </c>
      <c r="AE17" s="348">
        <v>5.2390999999999996</v>
      </c>
      <c r="AF17" s="348">
        <v>15.802</v>
      </c>
      <c r="AG17" s="374"/>
      <c r="AH17" s="346" t="s">
        <v>430</v>
      </c>
      <c r="AI17" s="346">
        <v>12</v>
      </c>
      <c r="AJ17" s="346">
        <v>9</v>
      </c>
      <c r="AK17" s="346">
        <v>4</v>
      </c>
      <c r="AL17" s="346">
        <v>2</v>
      </c>
      <c r="AM17" s="346">
        <v>4</v>
      </c>
      <c r="AN17" s="346">
        <v>11</v>
      </c>
      <c r="AO17" s="346">
        <v>11</v>
      </c>
      <c r="AP17" s="346">
        <v>10</v>
      </c>
      <c r="AQ17" s="346">
        <v>12</v>
      </c>
      <c r="AR17" s="346">
        <v>7</v>
      </c>
      <c r="AS17" s="346">
        <v>5</v>
      </c>
      <c r="AT17" s="346" t="s">
        <v>430</v>
      </c>
      <c r="AU17" s="346">
        <v>4</v>
      </c>
      <c r="AV17" s="346">
        <v>11</v>
      </c>
      <c r="AW17" s="346">
        <v>11</v>
      </c>
      <c r="AX17" s="346">
        <v>10</v>
      </c>
      <c r="AY17" s="346">
        <v>6</v>
      </c>
      <c r="AZ17" s="374"/>
      <c r="BA17" s="375">
        <v>105.480040082211</v>
      </c>
      <c r="BB17" s="375">
        <v>0</v>
      </c>
      <c r="BC17" s="375">
        <v>7.8335447340258699E-2</v>
      </c>
      <c r="BD17" s="375" t="s">
        <v>430</v>
      </c>
      <c r="BE17" s="373"/>
      <c r="BF17" s="348">
        <v>85.421172709199993</v>
      </c>
      <c r="BG17" s="348">
        <v>46.3569027275</v>
      </c>
      <c r="BH17" s="348">
        <v>1.8426850735</v>
      </c>
      <c r="BI17" s="373"/>
      <c r="BJ17" s="348">
        <v>61.826379240000001</v>
      </c>
      <c r="BK17" s="373"/>
      <c r="BL17" s="348">
        <v>40.874099999999999</v>
      </c>
      <c r="BM17" s="348">
        <v>10.6723</v>
      </c>
      <c r="BN17" s="348">
        <v>12.920199999999999</v>
      </c>
      <c r="BO17" s="348">
        <v>35.5334</v>
      </c>
      <c r="BP17" s="373"/>
      <c r="BQ17" s="348">
        <v>6.24</v>
      </c>
      <c r="BR17" s="348">
        <v>2.06</v>
      </c>
      <c r="BS17" s="348" t="s">
        <v>430</v>
      </c>
      <c r="BT17" s="348">
        <v>0.48</v>
      </c>
      <c r="BU17" s="348">
        <v>0.71</v>
      </c>
      <c r="BV17" s="348">
        <v>9.3699999999999992</v>
      </c>
      <c r="BW17" s="373"/>
      <c r="BX17" s="372" t="s">
        <v>9729</v>
      </c>
      <c r="BY17" s="372" t="s">
        <v>9730</v>
      </c>
      <c r="BZ17" s="372" t="s">
        <v>9731</v>
      </c>
      <c r="CA17" s="372" t="s">
        <v>9732</v>
      </c>
      <c r="CB17" s="372" t="s">
        <v>9733</v>
      </c>
      <c r="CC17" s="373"/>
      <c r="CD17" s="354" t="s">
        <v>525</v>
      </c>
    </row>
    <row r="18" spans="1:82" s="428" customFormat="1" x14ac:dyDescent="0.25">
      <c r="A18" s="345" t="s">
        <v>9734</v>
      </c>
      <c r="B18" s="373"/>
      <c r="C18" s="719">
        <v>45322</v>
      </c>
      <c r="D18" s="373"/>
      <c r="E18" s="346">
        <v>3476.45</v>
      </c>
      <c r="F18" s="373"/>
      <c r="G18" s="347">
        <v>13.321999999999999</v>
      </c>
      <c r="H18" s="373"/>
      <c r="I18" s="651">
        <v>4.04</v>
      </c>
      <c r="J18" s="651">
        <v>6.73</v>
      </c>
      <c r="K18" s="651">
        <v>2.19</v>
      </c>
      <c r="L18" s="651">
        <v>2.3199999999999998</v>
      </c>
      <c r="M18" s="374"/>
      <c r="N18" s="348">
        <v>41.143799999999999</v>
      </c>
      <c r="O18" s="348">
        <v>-25.663799999999998</v>
      </c>
      <c r="P18" s="348">
        <v>-32.671900000000001</v>
      </c>
      <c r="Q18" s="348">
        <v>50.4711</v>
      </c>
      <c r="R18" s="348">
        <v>-0.99539999999999995</v>
      </c>
      <c r="S18" s="348">
        <v>21.803699999999999</v>
      </c>
      <c r="T18" s="348">
        <v>1.2878000000000001</v>
      </c>
      <c r="U18" s="348">
        <v>9.7676999999999996</v>
      </c>
      <c r="V18" s="350">
        <v>10.6387</v>
      </c>
      <c r="W18" s="348">
        <v>10.7515</v>
      </c>
      <c r="X18" s="348" t="s">
        <v>430</v>
      </c>
      <c r="Y18" s="348" t="s">
        <v>430</v>
      </c>
      <c r="Z18" s="348" t="s">
        <v>430</v>
      </c>
      <c r="AA18" s="348">
        <v>26.342199999999998</v>
      </c>
      <c r="AB18" s="348">
        <v>1.2601</v>
      </c>
      <c r="AC18" s="348">
        <v>10.5327</v>
      </c>
      <c r="AD18" s="348">
        <v>9.5510000000000002</v>
      </c>
      <c r="AE18" s="348">
        <v>3.4861</v>
      </c>
      <c r="AF18" s="348">
        <v>12.7102</v>
      </c>
      <c r="AG18" s="374"/>
      <c r="AH18" s="346">
        <v>7</v>
      </c>
      <c r="AI18" s="346">
        <v>6</v>
      </c>
      <c r="AJ18" s="346">
        <v>7</v>
      </c>
      <c r="AK18" s="346">
        <v>10</v>
      </c>
      <c r="AL18" s="346">
        <v>10</v>
      </c>
      <c r="AM18" s="346">
        <v>9</v>
      </c>
      <c r="AN18" s="346">
        <v>9</v>
      </c>
      <c r="AO18" s="346">
        <v>8</v>
      </c>
      <c r="AP18" s="346">
        <v>9</v>
      </c>
      <c r="AQ18" s="346">
        <v>7</v>
      </c>
      <c r="AR18" s="346" t="s">
        <v>430</v>
      </c>
      <c r="AS18" s="346" t="s">
        <v>430</v>
      </c>
      <c r="AT18" s="346" t="s">
        <v>430</v>
      </c>
      <c r="AU18" s="346">
        <v>11</v>
      </c>
      <c r="AV18" s="346">
        <v>9</v>
      </c>
      <c r="AW18" s="346">
        <v>9</v>
      </c>
      <c r="AX18" s="346">
        <v>9</v>
      </c>
      <c r="AY18" s="346">
        <v>9</v>
      </c>
      <c r="AZ18" s="374"/>
      <c r="BA18" s="375">
        <v>99.483743370699202</v>
      </c>
      <c r="BB18" s="375">
        <v>0</v>
      </c>
      <c r="BC18" s="375">
        <v>6.2853905190206297E-2</v>
      </c>
      <c r="BD18" s="375" t="s">
        <v>430</v>
      </c>
      <c r="BE18" s="373"/>
      <c r="BF18" s="348">
        <v>82.474616457099998</v>
      </c>
      <c r="BG18" s="348">
        <v>29.592088927399999</v>
      </c>
      <c r="BH18" s="348">
        <v>2.7870494935000001</v>
      </c>
      <c r="BI18" s="373"/>
      <c r="BJ18" s="348">
        <v>54.533804330000002</v>
      </c>
      <c r="BK18" s="373"/>
      <c r="BL18" s="348">
        <v>48.227499999999999</v>
      </c>
      <c r="BM18" s="348">
        <v>8.5226699999999997</v>
      </c>
      <c r="BN18" s="348">
        <v>9.7227099999999993</v>
      </c>
      <c r="BO18" s="348">
        <v>33.527119999999996</v>
      </c>
      <c r="BP18" s="373"/>
      <c r="BQ18" s="348">
        <v>3.07</v>
      </c>
      <c r="BR18" s="348">
        <v>7.34</v>
      </c>
      <c r="BS18" s="348">
        <v>5.0599999999999996</v>
      </c>
      <c r="BT18" s="348">
        <v>0.72</v>
      </c>
      <c r="BU18" s="348" t="s">
        <v>430</v>
      </c>
      <c r="BV18" s="348">
        <v>15.61</v>
      </c>
      <c r="BW18" s="373"/>
      <c r="BX18" s="372" t="s">
        <v>9009</v>
      </c>
      <c r="BY18" s="372" t="s">
        <v>9735</v>
      </c>
      <c r="BZ18" s="372" t="s">
        <v>9736</v>
      </c>
      <c r="CA18" s="372" t="s">
        <v>9318</v>
      </c>
      <c r="CB18" s="372" t="s">
        <v>1463</v>
      </c>
      <c r="CC18" s="373"/>
      <c r="CD18" s="354" t="s">
        <v>615</v>
      </c>
    </row>
    <row r="19" spans="1:82" s="428" customFormat="1" x14ac:dyDescent="0.25">
      <c r="A19" s="345" t="s">
        <v>9737</v>
      </c>
      <c r="B19" s="373"/>
      <c r="C19" s="719">
        <v>45322</v>
      </c>
      <c r="D19" s="373"/>
      <c r="E19" s="346">
        <v>3472.48</v>
      </c>
      <c r="F19" s="373"/>
      <c r="G19" s="347">
        <v>14.0677</v>
      </c>
      <c r="H19" s="373"/>
      <c r="I19" s="651">
        <v>2.5</v>
      </c>
      <c r="J19" s="651">
        <v>6.34</v>
      </c>
      <c r="K19" s="651">
        <v>1.56</v>
      </c>
      <c r="L19" s="651">
        <v>1.65</v>
      </c>
      <c r="M19" s="374"/>
      <c r="N19" s="348">
        <v>68.1053</v>
      </c>
      <c r="O19" s="348">
        <v>-28.3264</v>
      </c>
      <c r="P19" s="348">
        <v>-32.890799999999999</v>
      </c>
      <c r="Q19" s="348">
        <v>59.637999999999998</v>
      </c>
      <c r="R19" s="348">
        <v>2.6797</v>
      </c>
      <c r="S19" s="348">
        <v>31.911799999999999</v>
      </c>
      <c r="T19" s="348">
        <v>6.6561000000000003</v>
      </c>
      <c r="U19" s="348">
        <v>13.4404</v>
      </c>
      <c r="V19" s="350">
        <v>15.399800000000001</v>
      </c>
      <c r="W19" s="348">
        <v>12.073399999999999</v>
      </c>
      <c r="X19" s="348" t="s">
        <v>430</v>
      </c>
      <c r="Y19" s="348" t="s">
        <v>430</v>
      </c>
      <c r="Z19" s="348" t="s">
        <v>430</v>
      </c>
      <c r="AA19" s="348">
        <v>39.5899</v>
      </c>
      <c r="AB19" s="348">
        <v>6.6235999999999997</v>
      </c>
      <c r="AC19" s="348">
        <v>14.867699999999999</v>
      </c>
      <c r="AD19" s="348">
        <v>14.3185</v>
      </c>
      <c r="AE19" s="348">
        <v>5.4497999999999998</v>
      </c>
      <c r="AF19" s="348">
        <v>15.3002</v>
      </c>
      <c r="AG19" s="374"/>
      <c r="AH19" s="346">
        <v>5</v>
      </c>
      <c r="AI19" s="346">
        <v>7</v>
      </c>
      <c r="AJ19" s="346">
        <v>8</v>
      </c>
      <c r="AK19" s="346">
        <v>5</v>
      </c>
      <c r="AL19" s="346">
        <v>7</v>
      </c>
      <c r="AM19" s="346">
        <v>3</v>
      </c>
      <c r="AN19" s="346">
        <v>2</v>
      </c>
      <c r="AO19" s="346">
        <v>3</v>
      </c>
      <c r="AP19" s="346">
        <v>4</v>
      </c>
      <c r="AQ19" s="346">
        <v>4</v>
      </c>
      <c r="AR19" s="346" t="s">
        <v>430</v>
      </c>
      <c r="AS19" s="346" t="s">
        <v>430</v>
      </c>
      <c r="AT19" s="346" t="s">
        <v>430</v>
      </c>
      <c r="AU19" s="346">
        <v>3</v>
      </c>
      <c r="AV19" s="346">
        <v>2</v>
      </c>
      <c r="AW19" s="346">
        <v>2</v>
      </c>
      <c r="AX19" s="346">
        <v>4</v>
      </c>
      <c r="AY19" s="346">
        <v>5</v>
      </c>
      <c r="AZ19" s="374"/>
      <c r="BA19" s="375">
        <v>103.07478868693801</v>
      </c>
      <c r="BB19" s="375">
        <v>0</v>
      </c>
      <c r="BC19" s="375">
        <v>8.2681336452057594E-2</v>
      </c>
      <c r="BD19" s="375" t="s">
        <v>430</v>
      </c>
      <c r="BE19" s="373"/>
      <c r="BF19" s="348">
        <v>92.254976028800002</v>
      </c>
      <c r="BG19" s="348">
        <v>27.598721825599998</v>
      </c>
      <c r="BH19" s="348">
        <v>3.3427263991</v>
      </c>
      <c r="BI19" s="373"/>
      <c r="BJ19" s="348">
        <v>58.240995259999998</v>
      </c>
      <c r="BK19" s="373"/>
      <c r="BL19" s="348">
        <v>38.610199999999999</v>
      </c>
      <c r="BM19" s="348">
        <v>14.443899999999999</v>
      </c>
      <c r="BN19" s="348">
        <v>13.1768</v>
      </c>
      <c r="BO19" s="348">
        <v>33.769100000000002</v>
      </c>
      <c r="BP19" s="373"/>
      <c r="BQ19" s="348">
        <v>3.97</v>
      </c>
      <c r="BR19" s="348">
        <v>4.5599999999999996</v>
      </c>
      <c r="BS19" s="348" t="s">
        <v>430</v>
      </c>
      <c r="BT19" s="348" t="s">
        <v>430</v>
      </c>
      <c r="BU19" s="348" t="s">
        <v>430</v>
      </c>
      <c r="BV19" s="348">
        <v>12.14</v>
      </c>
      <c r="BW19" s="373"/>
      <c r="BX19" s="372" t="s">
        <v>9738</v>
      </c>
      <c r="BY19" s="372" t="s">
        <v>9739</v>
      </c>
      <c r="BZ19" s="372" t="s">
        <v>9740</v>
      </c>
      <c r="CA19" s="372" t="s">
        <v>5236</v>
      </c>
      <c r="CB19" s="372" t="s">
        <v>9741</v>
      </c>
      <c r="CC19" s="373"/>
      <c r="CD19" s="354" t="s">
        <v>3723</v>
      </c>
    </row>
    <row r="20" spans="1:82" s="428" customFormat="1" x14ac:dyDescent="0.25">
      <c r="A20" s="345" t="s">
        <v>9742</v>
      </c>
      <c r="B20" s="373"/>
      <c r="C20" s="719">
        <v>45316</v>
      </c>
      <c r="D20" s="373"/>
      <c r="E20" s="346">
        <v>3289.48</v>
      </c>
      <c r="F20" s="373"/>
      <c r="G20" s="347">
        <v>13.030200000000001</v>
      </c>
      <c r="H20" s="373"/>
      <c r="I20" s="651">
        <v>3.16</v>
      </c>
      <c r="J20" s="651">
        <v>6.44</v>
      </c>
      <c r="K20" s="651">
        <v>2.57</v>
      </c>
      <c r="L20" s="651">
        <v>2.66</v>
      </c>
      <c r="M20" s="374"/>
      <c r="N20" s="348">
        <v>27.752800000000001</v>
      </c>
      <c r="O20" s="348">
        <v>-32.294199999999996</v>
      </c>
      <c r="P20" s="348">
        <v>-54.683799999999998</v>
      </c>
      <c r="Q20" s="348">
        <v>68.7971</v>
      </c>
      <c r="R20" s="348">
        <v>-6.0613000000000001</v>
      </c>
      <c r="S20" s="348">
        <v>20.2575</v>
      </c>
      <c r="T20" s="348">
        <v>-5.6538000000000004</v>
      </c>
      <c r="U20" s="348">
        <v>4.0815999999999999</v>
      </c>
      <c r="V20" s="350">
        <v>6.9188000000000001</v>
      </c>
      <c r="W20" s="348">
        <v>9.0381</v>
      </c>
      <c r="X20" s="348" t="s">
        <v>430</v>
      </c>
      <c r="Y20" s="348" t="s">
        <v>430</v>
      </c>
      <c r="Z20" s="348" t="s">
        <v>430</v>
      </c>
      <c r="AA20" s="348">
        <v>26.352</v>
      </c>
      <c r="AB20" s="348">
        <v>-3.9817999999999998</v>
      </c>
      <c r="AC20" s="348">
        <v>5.1741999999999999</v>
      </c>
      <c r="AD20" s="348">
        <v>6.1901000000000002</v>
      </c>
      <c r="AE20" s="348">
        <v>-4.3099999999999999E-2</v>
      </c>
      <c r="AF20" s="348">
        <v>11.5898</v>
      </c>
      <c r="AG20" s="374"/>
      <c r="AH20" s="346">
        <v>8</v>
      </c>
      <c r="AI20" s="346">
        <v>9</v>
      </c>
      <c r="AJ20" s="346">
        <v>14</v>
      </c>
      <c r="AK20" s="346">
        <v>3</v>
      </c>
      <c r="AL20" s="346">
        <v>13</v>
      </c>
      <c r="AM20" s="346">
        <v>11</v>
      </c>
      <c r="AN20" s="346">
        <v>15</v>
      </c>
      <c r="AO20" s="346">
        <v>12</v>
      </c>
      <c r="AP20" s="346">
        <v>11</v>
      </c>
      <c r="AQ20" s="346">
        <v>10</v>
      </c>
      <c r="AR20" s="346" t="s">
        <v>430</v>
      </c>
      <c r="AS20" s="346" t="s">
        <v>430</v>
      </c>
      <c r="AT20" s="346" t="s">
        <v>430</v>
      </c>
      <c r="AU20" s="346">
        <v>10</v>
      </c>
      <c r="AV20" s="346">
        <v>12</v>
      </c>
      <c r="AW20" s="346">
        <v>13</v>
      </c>
      <c r="AX20" s="346">
        <v>11</v>
      </c>
      <c r="AY20" s="346">
        <v>11</v>
      </c>
      <c r="AZ20" s="374"/>
      <c r="BA20" s="375">
        <v>119.35255865268201</v>
      </c>
      <c r="BB20" s="375">
        <v>0</v>
      </c>
      <c r="BC20" s="375">
        <v>4.4055082232648098E-2</v>
      </c>
      <c r="BD20" s="375" t="s">
        <v>430</v>
      </c>
      <c r="BE20" s="373"/>
      <c r="BF20" s="348">
        <v>90.1188155249</v>
      </c>
      <c r="BG20" s="348">
        <v>45.3170208608</v>
      </c>
      <c r="BH20" s="348">
        <v>1.9886306251999999</v>
      </c>
      <c r="BI20" s="373"/>
      <c r="BJ20" s="348">
        <v>64.027767549999993</v>
      </c>
      <c r="BK20" s="373"/>
      <c r="BL20" s="348">
        <v>46.940100000000001</v>
      </c>
      <c r="BM20" s="348">
        <v>10.8507</v>
      </c>
      <c r="BN20" s="348">
        <v>8.5903500000000008</v>
      </c>
      <c r="BO20" s="348">
        <v>33.618850000000002</v>
      </c>
      <c r="BP20" s="373"/>
      <c r="BQ20" s="348">
        <v>10.07</v>
      </c>
      <c r="BR20" s="348" t="s">
        <v>430</v>
      </c>
      <c r="BS20" s="348" t="s">
        <v>430</v>
      </c>
      <c r="BT20" s="348" t="s">
        <v>430</v>
      </c>
      <c r="BU20" s="348" t="s">
        <v>430</v>
      </c>
      <c r="BV20" s="348">
        <v>22.23</v>
      </c>
      <c r="BW20" s="373"/>
      <c r="BX20" s="372" t="s">
        <v>9743</v>
      </c>
      <c r="BY20" s="372" t="s">
        <v>9151</v>
      </c>
      <c r="BZ20" s="372" t="s">
        <v>9744</v>
      </c>
      <c r="CA20" s="372" t="s">
        <v>570</v>
      </c>
      <c r="CB20" s="372" t="s">
        <v>9745</v>
      </c>
      <c r="CC20" s="373"/>
      <c r="CD20" s="354" t="s">
        <v>443</v>
      </c>
    </row>
    <row r="21" spans="1:82" s="428" customFormat="1" x14ac:dyDescent="0.25">
      <c r="A21" s="345" t="s">
        <v>9746</v>
      </c>
      <c r="B21" s="373"/>
      <c r="C21" s="719">
        <v>45350</v>
      </c>
      <c r="D21" s="373"/>
      <c r="E21" s="346">
        <v>3036.1</v>
      </c>
      <c r="F21" s="373"/>
      <c r="G21" s="347">
        <v>13.7661</v>
      </c>
      <c r="H21" s="373"/>
      <c r="I21" s="651">
        <v>3.65</v>
      </c>
      <c r="J21" s="651">
        <v>7.7</v>
      </c>
      <c r="K21" s="651">
        <v>2.54</v>
      </c>
      <c r="L21" s="651">
        <v>2.65</v>
      </c>
      <c r="M21" s="374"/>
      <c r="N21" s="348">
        <v>-68.015100000000004</v>
      </c>
      <c r="O21" s="348">
        <v>-75.051599999999993</v>
      </c>
      <c r="P21" s="348">
        <v>-3.9363000000000001</v>
      </c>
      <c r="Q21" s="348">
        <v>58.696100000000001</v>
      </c>
      <c r="R21" s="348">
        <v>7.8082000000000003</v>
      </c>
      <c r="S21" s="348">
        <v>38.9754</v>
      </c>
      <c r="T21" s="348">
        <v>8.1044999999999998</v>
      </c>
      <c r="U21" s="348">
        <v>11.971299999999999</v>
      </c>
      <c r="V21" s="350">
        <v>17.014900000000001</v>
      </c>
      <c r="W21" s="348">
        <v>9.9196000000000009</v>
      </c>
      <c r="X21" s="348" t="s">
        <v>430</v>
      </c>
      <c r="Y21" s="348" t="s">
        <v>430</v>
      </c>
      <c r="Z21" s="348" t="s">
        <v>430</v>
      </c>
      <c r="AA21" s="348">
        <v>43.595100000000002</v>
      </c>
      <c r="AB21" s="348">
        <v>9.548</v>
      </c>
      <c r="AC21" s="348">
        <v>13.9381</v>
      </c>
      <c r="AD21" s="348">
        <v>15.9663</v>
      </c>
      <c r="AE21" s="348">
        <v>-1.6398999999999999</v>
      </c>
      <c r="AF21" s="348">
        <v>14.767300000000001</v>
      </c>
      <c r="AG21" s="374"/>
      <c r="AH21" s="346">
        <v>9</v>
      </c>
      <c r="AI21" s="346">
        <v>14</v>
      </c>
      <c r="AJ21" s="346">
        <v>3</v>
      </c>
      <c r="AK21" s="346">
        <v>6</v>
      </c>
      <c r="AL21" s="346">
        <v>3</v>
      </c>
      <c r="AM21" s="346">
        <v>1</v>
      </c>
      <c r="AN21" s="346">
        <v>1</v>
      </c>
      <c r="AO21" s="346">
        <v>6</v>
      </c>
      <c r="AP21" s="346">
        <v>3</v>
      </c>
      <c r="AQ21" s="346">
        <v>9</v>
      </c>
      <c r="AR21" s="346" t="s">
        <v>430</v>
      </c>
      <c r="AS21" s="346" t="s">
        <v>430</v>
      </c>
      <c r="AT21" s="346" t="s">
        <v>430</v>
      </c>
      <c r="AU21" s="346">
        <v>1</v>
      </c>
      <c r="AV21" s="346">
        <v>1</v>
      </c>
      <c r="AW21" s="346">
        <v>4</v>
      </c>
      <c r="AX21" s="346">
        <v>3</v>
      </c>
      <c r="AY21" s="346">
        <v>13</v>
      </c>
      <c r="AZ21" s="374"/>
      <c r="BA21" s="375">
        <v>159.28783864025701</v>
      </c>
      <c r="BB21" s="375">
        <v>0</v>
      </c>
      <c r="BC21" s="375">
        <v>5.6200190726856399E-2</v>
      </c>
      <c r="BD21" s="375" t="s">
        <v>430</v>
      </c>
      <c r="BE21" s="373"/>
      <c r="BF21" s="348">
        <v>105.1407703141</v>
      </c>
      <c r="BG21" s="348">
        <v>45.284379111100002</v>
      </c>
      <c r="BH21" s="348">
        <v>2.3217889342000002</v>
      </c>
      <c r="BI21" s="373"/>
      <c r="BJ21" s="348">
        <v>72.643729690000001</v>
      </c>
      <c r="BK21" s="373"/>
      <c r="BL21" s="348">
        <v>34.817500000000003</v>
      </c>
      <c r="BM21" s="348">
        <v>30.880099999999999</v>
      </c>
      <c r="BN21" s="348">
        <v>7.8132200000000003</v>
      </c>
      <c r="BO21" s="348">
        <v>26.489180000000001</v>
      </c>
      <c r="BP21" s="373"/>
      <c r="BQ21" s="348">
        <v>3.07</v>
      </c>
      <c r="BR21" s="348">
        <v>6.93</v>
      </c>
      <c r="BS21" s="348" t="s">
        <v>430</v>
      </c>
      <c r="BT21" s="348" t="s">
        <v>430</v>
      </c>
      <c r="BU21" s="348" t="s">
        <v>430</v>
      </c>
      <c r="BV21" s="348">
        <v>13.99</v>
      </c>
      <c r="BW21" s="373"/>
      <c r="BX21" s="372" t="s">
        <v>5218</v>
      </c>
      <c r="BY21" s="372" t="s">
        <v>9747</v>
      </c>
      <c r="BZ21" s="372" t="s">
        <v>9748</v>
      </c>
      <c r="CA21" s="372" t="s">
        <v>4961</v>
      </c>
      <c r="CB21" s="372" t="s">
        <v>9749</v>
      </c>
      <c r="CC21" s="373"/>
      <c r="CD21" s="354" t="s">
        <v>443</v>
      </c>
    </row>
    <row r="22" spans="1:82" s="428" customFormat="1" x14ac:dyDescent="0.25">
      <c r="A22" s="345" t="s">
        <v>9750</v>
      </c>
      <c r="B22" s="373"/>
      <c r="C22" s="719">
        <v>45869</v>
      </c>
      <c r="D22" s="373"/>
      <c r="E22" s="346">
        <v>2834.21</v>
      </c>
      <c r="F22" s="373"/>
      <c r="G22" s="347">
        <v>10.895899999999999</v>
      </c>
      <c r="H22" s="373"/>
      <c r="I22" s="651">
        <v>1.06</v>
      </c>
      <c r="J22" s="651">
        <v>7.85</v>
      </c>
      <c r="K22" s="651">
        <v>0.84</v>
      </c>
      <c r="L22" s="651">
        <v>0.9</v>
      </c>
      <c r="M22" s="374"/>
      <c r="N22" s="348">
        <v>125.717</v>
      </c>
      <c r="O22" s="348">
        <v>-11.638999999999999</v>
      </c>
      <c r="P22" s="348">
        <v>-27.656600000000001</v>
      </c>
      <c r="Q22" s="348">
        <v>73.486699999999999</v>
      </c>
      <c r="R22" s="348">
        <v>6.5865</v>
      </c>
      <c r="S22" s="348">
        <v>25.160900000000002</v>
      </c>
      <c r="T22" s="348">
        <v>0.90600000000000003</v>
      </c>
      <c r="U22" s="348">
        <v>9.5655999999999999</v>
      </c>
      <c r="V22" s="350" t="s">
        <v>430</v>
      </c>
      <c r="W22" s="348" t="s">
        <v>430</v>
      </c>
      <c r="X22" s="348" t="s">
        <v>430</v>
      </c>
      <c r="Y22" s="348" t="s">
        <v>430</v>
      </c>
      <c r="Z22" s="348" t="s">
        <v>430</v>
      </c>
      <c r="AA22" s="348">
        <v>30.0031</v>
      </c>
      <c r="AB22" s="348">
        <v>0.76470000000000005</v>
      </c>
      <c r="AC22" s="348">
        <v>10.952400000000001</v>
      </c>
      <c r="AD22" s="348" t="s">
        <v>430</v>
      </c>
      <c r="AE22" s="348">
        <v>11.509</v>
      </c>
      <c r="AF22" s="348">
        <v>9.9695999999999998</v>
      </c>
      <c r="AG22" s="374"/>
      <c r="AH22" s="346">
        <v>3</v>
      </c>
      <c r="AI22" s="346">
        <v>5</v>
      </c>
      <c r="AJ22" s="346">
        <v>6</v>
      </c>
      <c r="AK22" s="346">
        <v>2</v>
      </c>
      <c r="AL22" s="346">
        <v>4</v>
      </c>
      <c r="AM22" s="346">
        <v>6</v>
      </c>
      <c r="AN22" s="346">
        <v>10</v>
      </c>
      <c r="AO22" s="346">
        <v>9</v>
      </c>
      <c r="AP22" s="346" t="s">
        <v>430</v>
      </c>
      <c r="AQ22" s="346" t="s">
        <v>430</v>
      </c>
      <c r="AR22" s="346" t="s">
        <v>430</v>
      </c>
      <c r="AS22" s="346" t="s">
        <v>430</v>
      </c>
      <c r="AT22" s="346" t="s">
        <v>430</v>
      </c>
      <c r="AU22" s="346">
        <v>8</v>
      </c>
      <c r="AV22" s="346">
        <v>10</v>
      </c>
      <c r="AW22" s="346">
        <v>8</v>
      </c>
      <c r="AX22" s="346" t="s">
        <v>430</v>
      </c>
      <c r="AY22" s="346">
        <v>2</v>
      </c>
      <c r="AZ22" s="374"/>
      <c r="BA22" s="375">
        <v>167.89357681625299</v>
      </c>
      <c r="BB22" s="375">
        <v>0.75996666462803297</v>
      </c>
      <c r="BC22" s="375">
        <v>2.22745551018661E-2</v>
      </c>
      <c r="BD22" s="375">
        <v>7.7420625792668503</v>
      </c>
      <c r="BE22" s="373"/>
      <c r="BF22" s="348">
        <v>86.901117653200004</v>
      </c>
      <c r="BG22" s="348">
        <v>25.709752796499998</v>
      </c>
      <c r="BH22" s="348">
        <v>3.3800837503999999</v>
      </c>
      <c r="BI22" s="373"/>
      <c r="BJ22" s="348">
        <v>66.38684207</v>
      </c>
      <c r="BK22" s="373"/>
      <c r="BL22" s="348">
        <v>49.9863</v>
      </c>
      <c r="BM22" s="348">
        <v>4.8412199999999999</v>
      </c>
      <c r="BN22" s="348">
        <v>11.5617</v>
      </c>
      <c r="BO22" s="348">
        <v>33.610779999999998</v>
      </c>
      <c r="BP22" s="373"/>
      <c r="BQ22" s="348">
        <v>0.97</v>
      </c>
      <c r="BR22" s="348">
        <v>13.96</v>
      </c>
      <c r="BS22" s="348" t="s">
        <v>430</v>
      </c>
      <c r="BT22" s="348" t="s">
        <v>430</v>
      </c>
      <c r="BU22" s="348" t="s">
        <v>430</v>
      </c>
      <c r="BV22" s="348">
        <v>15.71</v>
      </c>
      <c r="BW22" s="373"/>
      <c r="BX22" s="372" t="s">
        <v>9751</v>
      </c>
      <c r="BY22" s="372" t="s">
        <v>9752</v>
      </c>
      <c r="BZ22" s="372" t="s">
        <v>1695</v>
      </c>
      <c r="CA22" s="372" t="s">
        <v>9753</v>
      </c>
      <c r="CB22" s="372" t="s">
        <v>9754</v>
      </c>
      <c r="CC22" s="373"/>
      <c r="CD22" s="354" t="s">
        <v>3723</v>
      </c>
    </row>
    <row r="23" spans="1:82" x14ac:dyDescent="0.25">
      <c r="A23" s="36" t="s">
        <v>93</v>
      </c>
      <c r="B23" s="43"/>
      <c r="C23" s="720"/>
      <c r="D23" s="43"/>
      <c r="E23" s="51"/>
      <c r="F23" s="43"/>
      <c r="G23" s="55"/>
      <c r="H23" s="43"/>
      <c r="I23" s="92"/>
      <c r="J23" s="92"/>
      <c r="K23" s="92"/>
      <c r="L23" s="92"/>
      <c r="M23" s="66"/>
      <c r="N23" s="59">
        <v>71.905199999999994</v>
      </c>
      <c r="O23" s="59">
        <v>-27.619599999999998</v>
      </c>
      <c r="P23" s="59">
        <v>-31.006</v>
      </c>
      <c r="Q23" s="59">
        <v>54.532699999999998</v>
      </c>
      <c r="R23" s="59">
        <v>1.1627000000000001</v>
      </c>
      <c r="S23" s="59">
        <v>24.5273</v>
      </c>
      <c r="T23" s="59">
        <v>1.3282</v>
      </c>
      <c r="U23" s="59">
        <v>9.3103999999999996</v>
      </c>
      <c r="V23" s="70">
        <v>11.6721</v>
      </c>
      <c r="W23" s="59">
        <v>10.4602</v>
      </c>
      <c r="X23" s="59">
        <v>15.8903</v>
      </c>
      <c r="Y23" s="59">
        <v>13.7613</v>
      </c>
      <c r="Z23" s="59">
        <v>12.2044</v>
      </c>
      <c r="AA23" s="59">
        <v>30.7468</v>
      </c>
      <c r="AB23" s="59">
        <v>1.5065999999999999</v>
      </c>
      <c r="AC23" s="59">
        <v>10.368600000000001</v>
      </c>
      <c r="AD23" s="59">
        <v>10.71</v>
      </c>
      <c r="AE23" s="59">
        <v>2.2625999999999999</v>
      </c>
      <c r="AF23" s="59">
        <v>14.5008</v>
      </c>
      <c r="AG23" s="66"/>
      <c r="AH23" s="51">
        <v>9</v>
      </c>
      <c r="AI23" s="51">
        <v>15</v>
      </c>
      <c r="AJ23" s="51">
        <v>15</v>
      </c>
      <c r="AK23" s="51">
        <v>15</v>
      </c>
      <c r="AL23" s="51">
        <v>15</v>
      </c>
      <c r="AM23" s="51">
        <v>15</v>
      </c>
      <c r="AN23" s="51">
        <v>15</v>
      </c>
      <c r="AO23" s="51">
        <v>15</v>
      </c>
      <c r="AP23" s="51">
        <v>14</v>
      </c>
      <c r="AQ23" s="51">
        <v>14</v>
      </c>
      <c r="AR23" s="51">
        <v>8</v>
      </c>
      <c r="AS23" s="51">
        <v>6</v>
      </c>
      <c r="AT23" s="51">
        <v>4</v>
      </c>
      <c r="AU23" s="51">
        <v>15</v>
      </c>
      <c r="AV23" s="51">
        <v>15</v>
      </c>
      <c r="AW23" s="51">
        <v>15</v>
      </c>
      <c r="AX23" s="51">
        <v>14</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158.54</v>
      </c>
      <c r="O24" s="60">
        <v>31.973500000000001</v>
      </c>
      <c r="P24" s="60">
        <v>2.0066999999999999</v>
      </c>
      <c r="Q24" s="60">
        <v>73.571200000000005</v>
      </c>
      <c r="R24" s="60">
        <v>10.873900000000001</v>
      </c>
      <c r="S24" s="60">
        <v>38.9754</v>
      </c>
      <c r="T24" s="60">
        <v>8.1044999999999998</v>
      </c>
      <c r="U24" s="60">
        <v>15.291600000000001</v>
      </c>
      <c r="V24" s="71">
        <v>20.175999999999998</v>
      </c>
      <c r="W24" s="60">
        <v>14.9602</v>
      </c>
      <c r="X24" s="60">
        <v>19.4177</v>
      </c>
      <c r="Y24" s="60">
        <v>17.216799999999999</v>
      </c>
      <c r="Z24" s="60">
        <v>15.750500000000001</v>
      </c>
      <c r="AA24" s="60">
        <v>43.595100000000002</v>
      </c>
      <c r="AB24" s="60">
        <v>9.548</v>
      </c>
      <c r="AC24" s="60">
        <v>16.125499999999999</v>
      </c>
      <c r="AD24" s="60">
        <v>19.227</v>
      </c>
      <c r="AE24" s="60">
        <v>14.965400000000001</v>
      </c>
      <c r="AF24" s="60">
        <v>20.353899999999999</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-68.015100000000004</v>
      </c>
      <c r="O25" s="60">
        <v>-77.133300000000006</v>
      </c>
      <c r="P25" s="60">
        <v>-55.853400000000001</v>
      </c>
      <c r="Q25" s="60">
        <v>31.983000000000001</v>
      </c>
      <c r="R25" s="60">
        <v>-13.5573</v>
      </c>
      <c r="S25" s="60">
        <v>13.7661</v>
      </c>
      <c r="T25" s="60">
        <v>-5.6538000000000004</v>
      </c>
      <c r="U25" s="60">
        <v>1.4419</v>
      </c>
      <c r="V25" s="71">
        <v>4.3226000000000004</v>
      </c>
      <c r="W25" s="60">
        <v>6.4579000000000004</v>
      </c>
      <c r="X25" s="60">
        <v>12.264099999999999</v>
      </c>
      <c r="Y25" s="60">
        <v>11.0017</v>
      </c>
      <c r="Z25" s="60">
        <v>10.7811</v>
      </c>
      <c r="AA25" s="60">
        <v>18.681899999999999</v>
      </c>
      <c r="AB25" s="60">
        <v>-4.9592999999999998</v>
      </c>
      <c r="AC25" s="60">
        <v>2.5981999999999998</v>
      </c>
      <c r="AD25" s="60">
        <v>3.4573</v>
      </c>
      <c r="AE25" s="60">
        <v>-16.735600000000002</v>
      </c>
      <c r="AF25" s="60">
        <v>9.6761999999999997</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68.1053</v>
      </c>
      <c r="O26" s="61">
        <v>-30.349499999999999</v>
      </c>
      <c r="P26" s="61">
        <v>-32.890799999999999</v>
      </c>
      <c r="Q26" s="61">
        <v>56.637900000000002</v>
      </c>
      <c r="R26" s="61">
        <v>1.2324999999999999</v>
      </c>
      <c r="S26" s="61">
        <v>24.3599</v>
      </c>
      <c r="T26" s="61">
        <v>2.5857000000000001</v>
      </c>
      <c r="U26" s="61">
        <v>9.7676999999999996</v>
      </c>
      <c r="V26" s="72">
        <v>11.962999999999999</v>
      </c>
      <c r="W26" s="61">
        <v>10.7216</v>
      </c>
      <c r="X26" s="61">
        <v>16.253699999999998</v>
      </c>
      <c r="Y26" s="61">
        <v>13.4231</v>
      </c>
      <c r="Z26" s="61">
        <v>11.143000000000001</v>
      </c>
      <c r="AA26" s="61">
        <v>30.0031</v>
      </c>
      <c r="AB26" s="61">
        <v>1.5054000000000001</v>
      </c>
      <c r="AC26" s="61">
        <v>10.952400000000001</v>
      </c>
      <c r="AD26" s="61">
        <v>10.8477</v>
      </c>
      <c r="AE26" s="61">
        <v>3.8881000000000001</v>
      </c>
      <c r="AF26" s="61">
        <v>15.3002</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340</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107" customFormat="1" x14ac:dyDescent="0.25">
      <c r="A28" s="481" t="s">
        <v>9755</v>
      </c>
      <c r="B28" s="402"/>
      <c r="C28" s="724">
        <v>41275</v>
      </c>
      <c r="D28" s="402"/>
      <c r="E28" s="403">
        <v>85043.1</v>
      </c>
      <c r="F28" s="402"/>
      <c r="G28" s="404">
        <v>887.13040000000001</v>
      </c>
      <c r="H28" s="402"/>
      <c r="I28" s="650">
        <v>4.1399999999999997</v>
      </c>
      <c r="J28" s="650">
        <v>6.94</v>
      </c>
      <c r="K28" s="650">
        <v>2.17</v>
      </c>
      <c r="L28" s="650">
        <v>2.2599999999999998</v>
      </c>
      <c r="M28" s="406"/>
      <c r="N28" s="405" t="s">
        <v>430</v>
      </c>
      <c r="O28" s="405">
        <v>-29.7515</v>
      </c>
      <c r="P28" s="405">
        <v>-42.300800000000002</v>
      </c>
      <c r="Q28" s="405">
        <v>57.364100000000001</v>
      </c>
      <c r="R28" s="405">
        <v>1.8402000000000001</v>
      </c>
      <c r="S28" s="405">
        <v>19.449400000000001</v>
      </c>
      <c r="T28" s="405">
        <v>-3.8517999999999999</v>
      </c>
      <c r="U28" s="405">
        <v>4.3277999999999999</v>
      </c>
      <c r="V28" s="407">
        <v>6.9747000000000003</v>
      </c>
      <c r="W28" s="405">
        <v>9.6257999999999999</v>
      </c>
      <c r="X28" s="405">
        <v>17.4528</v>
      </c>
      <c r="Y28" s="405">
        <v>18.029800000000002</v>
      </c>
      <c r="Z28" s="405">
        <v>16.6309</v>
      </c>
      <c r="AA28" s="405">
        <v>26.249600000000001</v>
      </c>
      <c r="AB28" s="405">
        <v>-4.3221999999999996</v>
      </c>
      <c r="AC28" s="405">
        <v>5.3409000000000004</v>
      </c>
      <c r="AD28" s="405">
        <v>6.0960000000000001</v>
      </c>
      <c r="AE28" s="405">
        <v>5.4034000000000004</v>
      </c>
      <c r="AF28" s="405">
        <v>16.207599999999999</v>
      </c>
      <c r="AG28" s="406"/>
      <c r="AH28" s="403" t="s">
        <v>430</v>
      </c>
      <c r="AI28" s="403">
        <v>8</v>
      </c>
      <c r="AJ28" s="403">
        <v>10</v>
      </c>
      <c r="AK28" s="403">
        <v>8</v>
      </c>
      <c r="AL28" s="403">
        <v>9</v>
      </c>
      <c r="AM28" s="403">
        <v>12</v>
      </c>
      <c r="AN28" s="403">
        <v>14</v>
      </c>
      <c r="AO28" s="403">
        <v>14</v>
      </c>
      <c r="AP28" s="403">
        <v>12</v>
      </c>
      <c r="AQ28" s="403">
        <v>11</v>
      </c>
      <c r="AR28" s="403">
        <v>4</v>
      </c>
      <c r="AS28" s="403">
        <v>1</v>
      </c>
      <c r="AT28" s="403">
        <v>1</v>
      </c>
      <c r="AU28" s="403">
        <v>12</v>
      </c>
      <c r="AV28" s="403">
        <v>15</v>
      </c>
      <c r="AW28" s="403">
        <v>14</v>
      </c>
      <c r="AX28" s="403">
        <v>12</v>
      </c>
      <c r="AY28" s="403">
        <v>7</v>
      </c>
      <c r="AZ28" s="406"/>
      <c r="BA28" s="410">
        <v>92.651146812392199</v>
      </c>
      <c r="BB28" s="410">
        <v>0</v>
      </c>
      <c r="BC28" s="410">
        <v>0.116254567174696</v>
      </c>
      <c r="BD28" s="410" t="s">
        <v>430</v>
      </c>
      <c r="BE28" s="402"/>
      <c r="BF28" s="405">
        <v>89.596990851699999</v>
      </c>
      <c r="BG28" s="405">
        <v>31.2866126441</v>
      </c>
      <c r="BH28" s="405">
        <v>2.8637485263000002</v>
      </c>
      <c r="BI28" s="402"/>
      <c r="BJ28" s="405">
        <v>59.84120162</v>
      </c>
      <c r="BK28" s="402"/>
      <c r="BL28" s="405">
        <v>44.570099999999996</v>
      </c>
      <c r="BM28" s="405">
        <v>13.8203</v>
      </c>
      <c r="BN28" s="405">
        <v>7.6947799999999997</v>
      </c>
      <c r="BO28" s="405">
        <v>33.914819999999999</v>
      </c>
      <c r="BP28" s="402"/>
      <c r="BQ28" s="405">
        <v>5.39</v>
      </c>
      <c r="BR28" s="405">
        <v>4.13</v>
      </c>
      <c r="BS28" s="405">
        <v>2.29</v>
      </c>
      <c r="BT28" s="405">
        <v>0.93</v>
      </c>
      <c r="BU28" s="405">
        <v>1.4</v>
      </c>
      <c r="BV28" s="405">
        <v>20.25</v>
      </c>
      <c r="BW28" s="402"/>
      <c r="BX28" s="401" t="s">
        <v>9685</v>
      </c>
      <c r="BY28" s="401" t="s">
        <v>9686</v>
      </c>
      <c r="BZ28" s="401" t="s">
        <v>9508</v>
      </c>
      <c r="CA28" s="401" t="s">
        <v>1132</v>
      </c>
      <c r="CB28" s="401" t="s">
        <v>9687</v>
      </c>
      <c r="CC28" s="402"/>
      <c r="CD28" s="411" t="s">
        <v>443</v>
      </c>
    </row>
    <row r="29" spans="1:82" s="107" customFormat="1" x14ac:dyDescent="0.25">
      <c r="A29" s="345" t="s">
        <v>9756</v>
      </c>
      <c r="B29" s="373"/>
      <c r="C29" s="719">
        <v>41348</v>
      </c>
      <c r="D29" s="373"/>
      <c r="E29" s="346">
        <v>19215.7</v>
      </c>
      <c r="F29" s="373"/>
      <c r="G29" s="347">
        <v>74.337900000000005</v>
      </c>
      <c r="H29" s="373"/>
      <c r="I29" s="651">
        <v>2.15</v>
      </c>
      <c r="J29" s="651">
        <v>8.07</v>
      </c>
      <c r="K29" s="651">
        <v>1.63</v>
      </c>
      <c r="L29" s="651">
        <v>1.75</v>
      </c>
      <c r="M29" s="374"/>
      <c r="N29" s="348">
        <v>159.23599999999999</v>
      </c>
      <c r="O29" s="348">
        <v>32.679400000000001</v>
      </c>
      <c r="P29" s="348">
        <v>2.7159</v>
      </c>
      <c r="Q29" s="348">
        <v>50.866199999999999</v>
      </c>
      <c r="R29" s="348">
        <v>4.4546999999999999</v>
      </c>
      <c r="S29" s="348">
        <v>22.4099</v>
      </c>
      <c r="T29" s="348">
        <v>3.7324000000000002</v>
      </c>
      <c r="U29" s="348">
        <v>13.2119</v>
      </c>
      <c r="V29" s="350">
        <v>13.5816</v>
      </c>
      <c r="W29" s="348">
        <v>11.6347</v>
      </c>
      <c r="X29" s="348">
        <v>17.809799999999999</v>
      </c>
      <c r="Y29" s="348">
        <v>14.5846</v>
      </c>
      <c r="Z29" s="348">
        <v>12.4658</v>
      </c>
      <c r="AA29" s="348">
        <v>28.784500000000001</v>
      </c>
      <c r="AB29" s="348">
        <v>4.0052000000000003</v>
      </c>
      <c r="AC29" s="348">
        <v>13.4811</v>
      </c>
      <c r="AD29" s="348">
        <v>12.6555</v>
      </c>
      <c r="AE29" s="348">
        <v>4.585</v>
      </c>
      <c r="AF29" s="348">
        <v>12.5154</v>
      </c>
      <c r="AG29" s="374"/>
      <c r="AH29" s="346">
        <v>1</v>
      </c>
      <c r="AI29" s="346">
        <v>1</v>
      </c>
      <c r="AJ29" s="346">
        <v>1</v>
      </c>
      <c r="AK29" s="346">
        <v>11</v>
      </c>
      <c r="AL29" s="346">
        <v>6</v>
      </c>
      <c r="AM29" s="346">
        <v>10</v>
      </c>
      <c r="AN29" s="346">
        <v>8</v>
      </c>
      <c r="AO29" s="346">
        <v>6</v>
      </c>
      <c r="AP29" s="346">
        <v>7</v>
      </c>
      <c r="AQ29" s="346">
        <v>8</v>
      </c>
      <c r="AR29" s="346">
        <v>3</v>
      </c>
      <c r="AS29" s="346">
        <v>3</v>
      </c>
      <c r="AT29" s="346">
        <v>2</v>
      </c>
      <c r="AU29" s="346">
        <v>9</v>
      </c>
      <c r="AV29" s="346">
        <v>7</v>
      </c>
      <c r="AW29" s="346">
        <v>6</v>
      </c>
      <c r="AX29" s="346">
        <v>7</v>
      </c>
      <c r="AY29" s="346">
        <v>9</v>
      </c>
      <c r="AZ29" s="374"/>
      <c r="BA29" s="375">
        <v>91.6488001780708</v>
      </c>
      <c r="BB29" s="375">
        <v>0</v>
      </c>
      <c r="BC29" s="375">
        <v>0.121752762158231</v>
      </c>
      <c r="BD29" s="375" t="s">
        <v>430</v>
      </c>
      <c r="BE29" s="373"/>
      <c r="BF29" s="348">
        <v>83.807572764200003</v>
      </c>
      <c r="BG29" s="348">
        <v>19.0005802664</v>
      </c>
      <c r="BH29" s="348">
        <v>4.4107901752999998</v>
      </c>
      <c r="BI29" s="373"/>
      <c r="BJ29" s="348">
        <v>47.14414747</v>
      </c>
      <c r="BK29" s="373"/>
      <c r="BL29" s="348">
        <v>17.792200000000001</v>
      </c>
      <c r="BM29" s="348">
        <v>12.2546</v>
      </c>
      <c r="BN29" s="348">
        <v>17.097300000000001</v>
      </c>
      <c r="BO29" s="348">
        <v>52.855899999999998</v>
      </c>
      <c r="BP29" s="373"/>
      <c r="BQ29" s="348">
        <v>3.59</v>
      </c>
      <c r="BR29" s="348">
        <v>10.57</v>
      </c>
      <c r="BS29" s="348">
        <v>6.23</v>
      </c>
      <c r="BT29" s="348">
        <v>11.37</v>
      </c>
      <c r="BU29" s="348">
        <v>2.36</v>
      </c>
      <c r="BV29" s="348">
        <v>14.77</v>
      </c>
      <c r="BW29" s="373"/>
      <c r="BX29" s="372" t="s">
        <v>9689</v>
      </c>
      <c r="BY29" s="372" t="s">
        <v>9690</v>
      </c>
      <c r="BZ29" s="372" t="s">
        <v>3813</v>
      </c>
      <c r="CA29" s="372" t="s">
        <v>9691</v>
      </c>
      <c r="CB29" s="372" t="s">
        <v>9692</v>
      </c>
      <c r="CC29" s="373"/>
      <c r="CD29" s="354" t="s">
        <v>436</v>
      </c>
    </row>
    <row r="30" spans="1:82" s="107" customFormat="1" x14ac:dyDescent="0.25">
      <c r="A30" s="345" t="s">
        <v>9757</v>
      </c>
      <c r="B30" s="373"/>
      <c r="C30" s="719">
        <v>44071</v>
      </c>
      <c r="D30" s="373"/>
      <c r="E30" s="346">
        <v>15969.7</v>
      </c>
      <c r="F30" s="373"/>
      <c r="G30" s="347">
        <v>26.451699999999999</v>
      </c>
      <c r="H30" s="373"/>
      <c r="I30" s="651">
        <v>2.31</v>
      </c>
      <c r="J30" s="651">
        <v>7.49</v>
      </c>
      <c r="K30" s="651">
        <v>1.89</v>
      </c>
      <c r="L30" s="651">
        <v>2.0099999999999998</v>
      </c>
      <c r="M30" s="374"/>
      <c r="N30" s="348" t="s">
        <v>430</v>
      </c>
      <c r="O30" s="348">
        <v>-40.833199999999998</v>
      </c>
      <c r="P30" s="348">
        <v>-47.213299999999997</v>
      </c>
      <c r="Q30" s="348">
        <v>57.671900000000001</v>
      </c>
      <c r="R30" s="348">
        <v>-1.5158</v>
      </c>
      <c r="S30" s="348">
        <v>27.985199999999999</v>
      </c>
      <c r="T30" s="348">
        <v>5.6215999999999999</v>
      </c>
      <c r="U30" s="348">
        <v>11.925599999999999</v>
      </c>
      <c r="V30" s="350">
        <v>15.567399999999999</v>
      </c>
      <c r="W30" s="348">
        <v>14.027100000000001</v>
      </c>
      <c r="X30" s="348">
        <v>20.847300000000001</v>
      </c>
      <c r="Y30" s="348">
        <v>16.725999999999999</v>
      </c>
      <c r="Z30" s="348" t="s">
        <v>430</v>
      </c>
      <c r="AA30" s="348">
        <v>35.117600000000003</v>
      </c>
      <c r="AB30" s="348">
        <v>6.1112000000000002</v>
      </c>
      <c r="AC30" s="348">
        <v>13.104799999999999</v>
      </c>
      <c r="AD30" s="348">
        <v>14.288</v>
      </c>
      <c r="AE30" s="348">
        <v>0.20419999999999999</v>
      </c>
      <c r="AF30" s="348">
        <v>18.1843</v>
      </c>
      <c r="AG30" s="374"/>
      <c r="AH30" s="346" t="s">
        <v>430</v>
      </c>
      <c r="AI30" s="346">
        <v>11</v>
      </c>
      <c r="AJ30" s="346">
        <v>12</v>
      </c>
      <c r="AK30" s="346">
        <v>7</v>
      </c>
      <c r="AL30" s="346">
        <v>11</v>
      </c>
      <c r="AM30" s="346">
        <v>5</v>
      </c>
      <c r="AN30" s="346">
        <v>5</v>
      </c>
      <c r="AO30" s="346">
        <v>7</v>
      </c>
      <c r="AP30" s="346">
        <v>5</v>
      </c>
      <c r="AQ30" s="346">
        <v>3</v>
      </c>
      <c r="AR30" s="346">
        <v>1</v>
      </c>
      <c r="AS30" s="346">
        <v>2</v>
      </c>
      <c r="AT30" s="346" t="s">
        <v>430</v>
      </c>
      <c r="AU30" s="346">
        <v>5</v>
      </c>
      <c r="AV30" s="346">
        <v>5</v>
      </c>
      <c r="AW30" s="346">
        <v>7</v>
      </c>
      <c r="AX30" s="346">
        <v>5</v>
      </c>
      <c r="AY30" s="346">
        <v>12</v>
      </c>
      <c r="AZ30" s="374"/>
      <c r="BA30" s="375">
        <v>103.601269832844</v>
      </c>
      <c r="BB30" s="375">
        <v>0</v>
      </c>
      <c r="BC30" s="375">
        <v>0.13434273464209801</v>
      </c>
      <c r="BD30" s="375" t="s">
        <v>430</v>
      </c>
      <c r="BE30" s="373"/>
      <c r="BF30" s="348">
        <v>100.0179619611</v>
      </c>
      <c r="BG30" s="348">
        <v>26.2000518726</v>
      </c>
      <c r="BH30" s="348">
        <v>3.8174719061000002</v>
      </c>
      <c r="BI30" s="373"/>
      <c r="BJ30" s="348">
        <v>59.839540130000003</v>
      </c>
      <c r="BK30" s="373"/>
      <c r="BL30" s="348">
        <v>39.505899999999997</v>
      </c>
      <c r="BM30" s="348">
        <v>9.5281500000000001</v>
      </c>
      <c r="BN30" s="348">
        <v>5.0403500000000001</v>
      </c>
      <c r="BO30" s="348">
        <v>45.925600000000003</v>
      </c>
      <c r="BP30" s="373"/>
      <c r="BQ30" s="348">
        <v>6.44</v>
      </c>
      <c r="BR30" s="348">
        <v>10.35</v>
      </c>
      <c r="BS30" s="348">
        <v>2.64</v>
      </c>
      <c r="BT30" s="348">
        <v>2.61</v>
      </c>
      <c r="BU30" s="348" t="s">
        <v>430</v>
      </c>
      <c r="BV30" s="348">
        <v>14.46</v>
      </c>
      <c r="BW30" s="373"/>
      <c r="BX30" s="372" t="s">
        <v>9694</v>
      </c>
      <c r="BY30" s="372" t="s">
        <v>9695</v>
      </c>
      <c r="BZ30" s="372" t="s">
        <v>9696</v>
      </c>
      <c r="CA30" s="372" t="s">
        <v>9697</v>
      </c>
      <c r="CB30" s="372" t="s">
        <v>9698</v>
      </c>
      <c r="CC30" s="373"/>
      <c r="CD30" s="354" t="s">
        <v>436</v>
      </c>
    </row>
    <row r="31" spans="1:82" s="107" customFormat="1" ht="11" x14ac:dyDescent="0.3">
      <c r="A31" s="841" t="s">
        <v>9758</v>
      </c>
      <c r="B31" s="842"/>
      <c r="C31" s="843">
        <v>45191</v>
      </c>
      <c r="D31" s="842"/>
      <c r="E31" s="844">
        <v>14377.7</v>
      </c>
      <c r="F31" s="842"/>
      <c r="G31" s="845">
        <v>16.317</v>
      </c>
      <c r="H31" s="842"/>
      <c r="I31" s="964">
        <v>7.81</v>
      </c>
      <c r="J31" s="964">
        <v>7.14</v>
      </c>
      <c r="K31" s="964">
        <v>3.12</v>
      </c>
      <c r="L31" s="964">
        <v>3.24</v>
      </c>
      <c r="M31" s="847"/>
      <c r="N31" s="846" t="s">
        <v>430</v>
      </c>
      <c r="O31" s="846">
        <v>-53.924999999999997</v>
      </c>
      <c r="P31" s="846">
        <v>-46.982700000000001</v>
      </c>
      <c r="Q31" s="846">
        <v>48.487000000000002</v>
      </c>
      <c r="R31" s="846">
        <v>-4.8723999999999998</v>
      </c>
      <c r="S31" s="846">
        <v>25.629300000000001</v>
      </c>
      <c r="T31" s="846">
        <v>3.8027000000000002</v>
      </c>
      <c r="U31" s="846">
        <v>16.649100000000001</v>
      </c>
      <c r="V31" s="848">
        <v>21.6647</v>
      </c>
      <c r="W31" s="846">
        <v>13.5242</v>
      </c>
      <c r="X31" s="846" t="s">
        <v>430</v>
      </c>
      <c r="Y31" s="846" t="s">
        <v>430</v>
      </c>
      <c r="Z31" s="846" t="s">
        <v>430</v>
      </c>
      <c r="AA31" s="846">
        <v>34.710099999999997</v>
      </c>
      <c r="AB31" s="846">
        <v>2.7218</v>
      </c>
      <c r="AC31" s="846">
        <v>17.482900000000001</v>
      </c>
      <c r="AD31" s="846">
        <v>20.702300000000001</v>
      </c>
      <c r="AE31" s="846">
        <v>-12.244300000000001</v>
      </c>
      <c r="AF31" s="846">
        <v>19.459599999999998</v>
      </c>
      <c r="AG31" s="847"/>
      <c r="AH31" s="844" t="s">
        <v>430</v>
      </c>
      <c r="AI31" s="844">
        <v>13</v>
      </c>
      <c r="AJ31" s="844">
        <v>11</v>
      </c>
      <c r="AK31" s="844">
        <v>12</v>
      </c>
      <c r="AL31" s="844">
        <v>14</v>
      </c>
      <c r="AM31" s="844">
        <v>8</v>
      </c>
      <c r="AN31" s="844">
        <v>7</v>
      </c>
      <c r="AO31" s="844">
        <v>1</v>
      </c>
      <c r="AP31" s="844">
        <v>1</v>
      </c>
      <c r="AQ31" s="844">
        <v>5</v>
      </c>
      <c r="AR31" s="844" t="s">
        <v>430</v>
      </c>
      <c r="AS31" s="844" t="s">
        <v>430</v>
      </c>
      <c r="AT31" s="844" t="s">
        <v>430</v>
      </c>
      <c r="AU31" s="844">
        <v>6</v>
      </c>
      <c r="AV31" s="844">
        <v>9</v>
      </c>
      <c r="AW31" s="844">
        <v>1</v>
      </c>
      <c r="AX31" s="844">
        <v>1</v>
      </c>
      <c r="AY31" s="844">
        <v>14</v>
      </c>
      <c r="AZ31" s="847"/>
      <c r="BA31" s="852">
        <v>124.00160669349999</v>
      </c>
      <c r="BB31" s="852">
        <v>0</v>
      </c>
      <c r="BC31" s="852">
        <v>0.101379249876613</v>
      </c>
      <c r="BD31" s="852" t="s">
        <v>430</v>
      </c>
      <c r="BE31" s="842"/>
      <c r="BF31" s="846">
        <v>100.88309257020001</v>
      </c>
      <c r="BG31" s="846">
        <v>30.080793928599999</v>
      </c>
      <c r="BH31" s="846">
        <v>3.3537376975000002</v>
      </c>
      <c r="BI31" s="842"/>
      <c r="BJ31" s="846">
        <v>70.131777720000002</v>
      </c>
      <c r="BK31" s="842"/>
      <c r="BL31" s="846">
        <v>40.9129</v>
      </c>
      <c r="BM31" s="846">
        <v>14.9291</v>
      </c>
      <c r="BN31" s="846">
        <v>14.816800000000001</v>
      </c>
      <c r="BO31" s="846">
        <v>29.341200000000001</v>
      </c>
      <c r="BP31" s="842"/>
      <c r="BQ31" s="846">
        <v>4.34</v>
      </c>
      <c r="BR31" s="846">
        <v>6.38</v>
      </c>
      <c r="BS31" s="846">
        <v>0.71</v>
      </c>
      <c r="BT31" s="846">
        <v>7.0000000000000007E-2</v>
      </c>
      <c r="BU31" s="846" t="s">
        <v>430</v>
      </c>
      <c r="BV31" s="846">
        <v>9.6300000000000008</v>
      </c>
      <c r="BW31" s="842"/>
      <c r="BX31" s="855" t="s">
        <v>6058</v>
      </c>
      <c r="BY31" s="855" t="s">
        <v>9700</v>
      </c>
      <c r="BZ31" s="855" t="s">
        <v>809</v>
      </c>
      <c r="CA31" s="855" t="s">
        <v>6100</v>
      </c>
      <c r="CB31" s="855" t="s">
        <v>9701</v>
      </c>
      <c r="CC31" s="842"/>
      <c r="CD31" s="856" t="s">
        <v>443</v>
      </c>
    </row>
    <row r="32" spans="1:82" s="107" customFormat="1" x14ac:dyDescent="0.25">
      <c r="A32" s="345" t="s">
        <v>9759</v>
      </c>
      <c r="B32" s="373"/>
      <c r="C32" s="719">
        <v>45196</v>
      </c>
      <c r="D32" s="373"/>
      <c r="E32" s="346">
        <v>10038</v>
      </c>
      <c r="F32" s="373"/>
      <c r="G32" s="347">
        <v>16.5137</v>
      </c>
      <c r="H32" s="373"/>
      <c r="I32" s="651">
        <v>9.3800000000000008</v>
      </c>
      <c r="J32" s="651">
        <v>6.9</v>
      </c>
      <c r="K32" s="651">
        <v>4.0999999999999996</v>
      </c>
      <c r="L32" s="651">
        <v>4.2699999999999996</v>
      </c>
      <c r="M32" s="374"/>
      <c r="N32" s="348" t="s">
        <v>430</v>
      </c>
      <c r="O32" s="348">
        <v>-76.115899999999996</v>
      </c>
      <c r="P32" s="348">
        <v>-54.832099999999997</v>
      </c>
      <c r="Q32" s="348">
        <v>33.0456</v>
      </c>
      <c r="R32" s="348">
        <v>-12.515000000000001</v>
      </c>
      <c r="S32" s="348">
        <v>18.912800000000001</v>
      </c>
      <c r="T32" s="348">
        <v>6.8510999999999997</v>
      </c>
      <c r="U32" s="348">
        <v>15.397600000000001</v>
      </c>
      <c r="V32" s="350">
        <v>18.511700000000001</v>
      </c>
      <c r="W32" s="348">
        <v>16.423300000000001</v>
      </c>
      <c r="X32" s="348" t="s">
        <v>430</v>
      </c>
      <c r="Y32" s="348" t="s">
        <v>430</v>
      </c>
      <c r="Z32" s="348" t="s">
        <v>430</v>
      </c>
      <c r="AA32" s="348">
        <v>24.876000000000001</v>
      </c>
      <c r="AB32" s="348">
        <v>6.7011000000000003</v>
      </c>
      <c r="AC32" s="348">
        <v>15.765499999999999</v>
      </c>
      <c r="AD32" s="348">
        <v>17.737500000000001</v>
      </c>
      <c r="AE32" s="348">
        <v>-15.6906</v>
      </c>
      <c r="AF32" s="348">
        <v>20.0899</v>
      </c>
      <c r="AG32" s="374"/>
      <c r="AH32" s="346" t="s">
        <v>430</v>
      </c>
      <c r="AI32" s="346">
        <v>15</v>
      </c>
      <c r="AJ32" s="346">
        <v>15</v>
      </c>
      <c r="AK32" s="346">
        <v>15</v>
      </c>
      <c r="AL32" s="346">
        <v>15</v>
      </c>
      <c r="AM32" s="346">
        <v>13</v>
      </c>
      <c r="AN32" s="346">
        <v>3</v>
      </c>
      <c r="AO32" s="346">
        <v>2</v>
      </c>
      <c r="AP32" s="346">
        <v>3</v>
      </c>
      <c r="AQ32" s="346">
        <v>1</v>
      </c>
      <c r="AR32" s="346" t="s">
        <v>430</v>
      </c>
      <c r="AS32" s="346" t="s">
        <v>430</v>
      </c>
      <c r="AT32" s="346" t="s">
        <v>430</v>
      </c>
      <c r="AU32" s="346">
        <v>13</v>
      </c>
      <c r="AV32" s="346">
        <v>4</v>
      </c>
      <c r="AW32" s="346">
        <v>3</v>
      </c>
      <c r="AX32" s="346">
        <v>2</v>
      </c>
      <c r="AY32" s="346">
        <v>15</v>
      </c>
      <c r="AZ32" s="374"/>
      <c r="BA32" s="375">
        <v>87.459131595479803</v>
      </c>
      <c r="BB32" s="375">
        <v>0</v>
      </c>
      <c r="BC32" s="375">
        <v>0.153614365561935</v>
      </c>
      <c r="BD32" s="375" t="s">
        <v>430</v>
      </c>
      <c r="BE32" s="373"/>
      <c r="BF32" s="348">
        <v>86.766965584700003</v>
      </c>
      <c r="BG32" s="348">
        <v>3.3736245595000001</v>
      </c>
      <c r="BH32" s="348">
        <v>25.719212098</v>
      </c>
      <c r="BI32" s="373"/>
      <c r="BJ32" s="348">
        <v>56.622717989999998</v>
      </c>
      <c r="BK32" s="373"/>
      <c r="BL32" s="348">
        <v>27.166799999999999</v>
      </c>
      <c r="BM32" s="348">
        <v>4.93682</v>
      </c>
      <c r="BN32" s="348">
        <v>4.1292</v>
      </c>
      <c r="BO32" s="348">
        <v>63.767180000000003</v>
      </c>
      <c r="BP32" s="373"/>
      <c r="BQ32" s="348">
        <v>8.56</v>
      </c>
      <c r="BR32" s="348">
        <v>3.91</v>
      </c>
      <c r="BS32" s="348">
        <v>1.02</v>
      </c>
      <c r="BT32" s="348" t="s">
        <v>430</v>
      </c>
      <c r="BU32" s="348" t="s">
        <v>430</v>
      </c>
      <c r="BV32" s="348">
        <v>27.94</v>
      </c>
      <c r="BW32" s="373"/>
      <c r="BX32" s="372" t="s">
        <v>9703</v>
      </c>
      <c r="BY32" s="372" t="s">
        <v>9234</v>
      </c>
      <c r="BZ32" s="372" t="s">
        <v>9704</v>
      </c>
      <c r="CA32" s="372" t="s">
        <v>9705</v>
      </c>
      <c r="CB32" s="372" t="s">
        <v>9706</v>
      </c>
      <c r="CC32" s="373"/>
      <c r="CD32" s="354" t="s">
        <v>436</v>
      </c>
    </row>
    <row r="33" spans="1:82" s="107" customFormat="1" x14ac:dyDescent="0.25">
      <c r="A33" s="345" t="s">
        <v>9760</v>
      </c>
      <c r="B33" s="373"/>
      <c r="C33" s="719">
        <v>45065</v>
      </c>
      <c r="D33" s="373"/>
      <c r="E33" s="346">
        <v>7703.18</v>
      </c>
      <c r="F33" s="373"/>
      <c r="G33" s="347">
        <v>16.204999999999998</v>
      </c>
      <c r="H33" s="373"/>
      <c r="I33" s="651">
        <v>1.93</v>
      </c>
      <c r="J33" s="651">
        <v>6.74</v>
      </c>
      <c r="K33" s="651">
        <v>1.56</v>
      </c>
      <c r="L33" s="651">
        <v>1.66</v>
      </c>
      <c r="M33" s="374"/>
      <c r="N33" s="348" t="s">
        <v>430</v>
      </c>
      <c r="O33" s="348">
        <v>-2.2517999999999998</v>
      </c>
      <c r="P33" s="348">
        <v>-1.8764000000000001</v>
      </c>
      <c r="Q33" s="348">
        <v>33.842399999999998</v>
      </c>
      <c r="R33" s="348">
        <v>7.0823999999999998</v>
      </c>
      <c r="S33" s="348">
        <v>18.758199999999999</v>
      </c>
      <c r="T33" s="348">
        <v>6.3274999999999997</v>
      </c>
      <c r="U33" s="348">
        <v>10.606299999999999</v>
      </c>
      <c r="V33" s="350">
        <v>12.5535</v>
      </c>
      <c r="W33" s="348">
        <v>14.666499999999999</v>
      </c>
      <c r="X33" s="348">
        <v>16.967600000000001</v>
      </c>
      <c r="Y33" s="348" t="s">
        <v>430</v>
      </c>
      <c r="Z33" s="348" t="s">
        <v>430</v>
      </c>
      <c r="AA33" s="348">
        <v>22.328099999999999</v>
      </c>
      <c r="AB33" s="348">
        <v>7.3975</v>
      </c>
      <c r="AC33" s="348">
        <v>10.954000000000001</v>
      </c>
      <c r="AD33" s="348">
        <v>12.1538</v>
      </c>
      <c r="AE33" s="348">
        <v>8.2449999999999992</v>
      </c>
      <c r="AF33" s="348">
        <v>16.8569</v>
      </c>
      <c r="AG33" s="374"/>
      <c r="AH33" s="346" t="s">
        <v>430</v>
      </c>
      <c r="AI33" s="346">
        <v>4</v>
      </c>
      <c r="AJ33" s="346">
        <v>2</v>
      </c>
      <c r="AK33" s="346">
        <v>14</v>
      </c>
      <c r="AL33" s="346">
        <v>5</v>
      </c>
      <c r="AM33" s="346">
        <v>14</v>
      </c>
      <c r="AN33" s="346">
        <v>4</v>
      </c>
      <c r="AO33" s="346">
        <v>10</v>
      </c>
      <c r="AP33" s="346">
        <v>8</v>
      </c>
      <c r="AQ33" s="346">
        <v>2</v>
      </c>
      <c r="AR33" s="346">
        <v>6</v>
      </c>
      <c r="AS33" s="346" t="s">
        <v>430</v>
      </c>
      <c r="AT33" s="346" t="s">
        <v>430</v>
      </c>
      <c r="AU33" s="346">
        <v>14</v>
      </c>
      <c r="AV33" s="346">
        <v>3</v>
      </c>
      <c r="AW33" s="346">
        <v>10</v>
      </c>
      <c r="AX33" s="346">
        <v>8</v>
      </c>
      <c r="AY33" s="346">
        <v>4</v>
      </c>
      <c r="AZ33" s="374"/>
      <c r="BA33" s="375">
        <v>55.310219371759203</v>
      </c>
      <c r="BB33" s="375">
        <v>0</v>
      </c>
      <c r="BC33" s="375">
        <v>0.18322816480235399</v>
      </c>
      <c r="BD33" s="375" t="s">
        <v>430</v>
      </c>
      <c r="BE33" s="373"/>
      <c r="BF33" s="348">
        <v>63.668121779700002</v>
      </c>
      <c r="BG33" s="348">
        <v>-6.7367771171999999</v>
      </c>
      <c r="BH33" s="348">
        <v>-9.4508279956999992</v>
      </c>
      <c r="BI33" s="373"/>
      <c r="BJ33" s="348">
        <v>17.008283649999999</v>
      </c>
      <c r="BK33" s="373"/>
      <c r="BL33" s="348">
        <v>18.278600000000001</v>
      </c>
      <c r="BM33" s="348">
        <v>3.1573899999999999</v>
      </c>
      <c r="BN33" s="348">
        <v>4.41289</v>
      </c>
      <c r="BO33" s="348">
        <v>74.151120000000006</v>
      </c>
      <c r="BP33" s="373"/>
      <c r="BQ33" s="348">
        <v>7.41</v>
      </c>
      <c r="BR33" s="348">
        <v>13.1</v>
      </c>
      <c r="BS33" s="348">
        <v>3.69</v>
      </c>
      <c r="BT33" s="348" t="s">
        <v>430</v>
      </c>
      <c r="BU33" s="348" t="s">
        <v>430</v>
      </c>
      <c r="BV33" s="348">
        <v>42.28</v>
      </c>
      <c r="BW33" s="373"/>
      <c r="BX33" s="372" t="s">
        <v>9708</v>
      </c>
      <c r="BY33" s="372" t="s">
        <v>9709</v>
      </c>
      <c r="BZ33" s="372" t="s">
        <v>9710</v>
      </c>
      <c r="CA33" s="372" t="s">
        <v>9711</v>
      </c>
      <c r="CB33" s="372" t="s">
        <v>9712</v>
      </c>
      <c r="CC33" s="373"/>
      <c r="CD33" s="354" t="s">
        <v>554</v>
      </c>
    </row>
    <row r="34" spans="1:82" s="107" customFormat="1" x14ac:dyDescent="0.25">
      <c r="A34" s="345" t="s">
        <v>9761</v>
      </c>
      <c r="B34" s="373"/>
      <c r="C34" s="719">
        <v>41275</v>
      </c>
      <c r="D34" s="373"/>
      <c r="E34" s="346">
        <v>6926.19</v>
      </c>
      <c r="F34" s="373"/>
      <c r="G34" s="347">
        <v>87.169899999999998</v>
      </c>
      <c r="H34" s="373"/>
      <c r="I34" s="651">
        <v>9.32</v>
      </c>
      <c r="J34" s="651">
        <v>7.69</v>
      </c>
      <c r="K34" s="651">
        <v>4.76</v>
      </c>
      <c r="L34" s="651">
        <v>4.9800000000000004</v>
      </c>
      <c r="M34" s="374"/>
      <c r="N34" s="348">
        <v>53.927300000000002</v>
      </c>
      <c r="O34" s="348">
        <v>-35.758699999999997</v>
      </c>
      <c r="P34" s="348">
        <v>-49.954900000000002</v>
      </c>
      <c r="Q34" s="348">
        <v>43.362299999999998</v>
      </c>
      <c r="R34" s="348">
        <v>-2.2526999999999999</v>
      </c>
      <c r="S34" s="348">
        <v>26.087</v>
      </c>
      <c r="T34" s="348">
        <v>-3.5242</v>
      </c>
      <c r="U34" s="348">
        <v>5.2183999999999999</v>
      </c>
      <c r="V34" s="350">
        <v>6.3964999999999996</v>
      </c>
      <c r="W34" s="348">
        <v>7.6863999999999999</v>
      </c>
      <c r="X34" s="348">
        <v>17.3733</v>
      </c>
      <c r="Y34" s="348">
        <v>14.360900000000001</v>
      </c>
      <c r="Z34" s="348">
        <v>11.807499999999999</v>
      </c>
      <c r="AA34" s="348">
        <v>34.031799999999997</v>
      </c>
      <c r="AB34" s="348">
        <v>-3.4777</v>
      </c>
      <c r="AC34" s="348">
        <v>7.4976000000000003</v>
      </c>
      <c r="AD34" s="348">
        <v>5.1253000000000002</v>
      </c>
      <c r="AE34" s="348">
        <v>1.3218000000000001</v>
      </c>
      <c r="AF34" s="348">
        <v>10.1675</v>
      </c>
      <c r="AG34" s="374"/>
      <c r="AH34" s="346">
        <v>6</v>
      </c>
      <c r="AI34" s="346">
        <v>10</v>
      </c>
      <c r="AJ34" s="346">
        <v>13</v>
      </c>
      <c r="AK34" s="346">
        <v>13</v>
      </c>
      <c r="AL34" s="346">
        <v>12</v>
      </c>
      <c r="AM34" s="346">
        <v>7</v>
      </c>
      <c r="AN34" s="346">
        <v>12</v>
      </c>
      <c r="AO34" s="346">
        <v>13</v>
      </c>
      <c r="AP34" s="346">
        <v>13</v>
      </c>
      <c r="AQ34" s="346">
        <v>14</v>
      </c>
      <c r="AR34" s="346">
        <v>5</v>
      </c>
      <c r="AS34" s="346">
        <v>4</v>
      </c>
      <c r="AT34" s="346">
        <v>4</v>
      </c>
      <c r="AU34" s="346">
        <v>7</v>
      </c>
      <c r="AV34" s="346">
        <v>14</v>
      </c>
      <c r="AW34" s="346">
        <v>12</v>
      </c>
      <c r="AX34" s="346">
        <v>13</v>
      </c>
      <c r="AY34" s="346">
        <v>11</v>
      </c>
      <c r="AZ34" s="374"/>
      <c r="BA34" s="375">
        <v>111.755633303439</v>
      </c>
      <c r="BB34" s="375">
        <v>0</v>
      </c>
      <c r="BC34" s="375">
        <v>0.10052581614365</v>
      </c>
      <c r="BD34" s="375" t="s">
        <v>430</v>
      </c>
      <c r="BE34" s="373"/>
      <c r="BF34" s="348">
        <v>99.208586557900006</v>
      </c>
      <c r="BG34" s="348">
        <v>45.726901091899997</v>
      </c>
      <c r="BH34" s="348">
        <v>2.1695891080999998</v>
      </c>
      <c r="BI34" s="373"/>
      <c r="BJ34" s="348">
        <v>62.488879189999999</v>
      </c>
      <c r="BK34" s="373"/>
      <c r="BL34" s="348">
        <v>47.376199999999997</v>
      </c>
      <c r="BM34" s="348">
        <v>15.0954</v>
      </c>
      <c r="BN34" s="348">
        <v>2.60297</v>
      </c>
      <c r="BO34" s="348">
        <v>34.925429999999999</v>
      </c>
      <c r="BP34" s="373"/>
      <c r="BQ34" s="348">
        <v>6.06</v>
      </c>
      <c r="BR34" s="348">
        <v>8.14</v>
      </c>
      <c r="BS34" s="348">
        <v>0.72</v>
      </c>
      <c r="BT34" s="348" t="s">
        <v>430</v>
      </c>
      <c r="BU34" s="348" t="s">
        <v>430</v>
      </c>
      <c r="BV34" s="348">
        <v>19.47</v>
      </c>
      <c r="BW34" s="373"/>
      <c r="BX34" s="372" t="s">
        <v>9714</v>
      </c>
      <c r="BY34" s="372" t="s">
        <v>9715</v>
      </c>
      <c r="BZ34" s="372" t="s">
        <v>9716</v>
      </c>
      <c r="CA34" s="372" t="s">
        <v>9717</v>
      </c>
      <c r="CB34" s="372" t="s">
        <v>9718</v>
      </c>
      <c r="CC34" s="373"/>
      <c r="CD34" s="354" t="s">
        <v>463</v>
      </c>
    </row>
    <row r="35" spans="1:82" s="107" customFormat="1" x14ac:dyDescent="0.25">
      <c r="A35" s="345" t="s">
        <v>9762</v>
      </c>
      <c r="B35" s="373"/>
      <c r="C35" s="719">
        <v>44957</v>
      </c>
      <c r="D35" s="373"/>
      <c r="E35" s="346">
        <v>6955.32</v>
      </c>
      <c r="F35" s="373"/>
      <c r="G35" s="347">
        <v>17.558900000000001</v>
      </c>
      <c r="H35" s="373"/>
      <c r="I35" s="651">
        <v>2.04</v>
      </c>
      <c r="J35" s="651">
        <v>7.3</v>
      </c>
      <c r="K35" s="651">
        <v>1.67</v>
      </c>
      <c r="L35" s="651">
        <v>1.76</v>
      </c>
      <c r="M35" s="374"/>
      <c r="N35" s="348">
        <v>128.5</v>
      </c>
      <c r="O35" s="348">
        <v>10.9505</v>
      </c>
      <c r="P35" s="348">
        <v>-11.053100000000001</v>
      </c>
      <c r="Q35" s="348">
        <v>74.733699999999999</v>
      </c>
      <c r="R35" s="348">
        <v>12.0221</v>
      </c>
      <c r="S35" s="348">
        <v>35.8752</v>
      </c>
      <c r="T35" s="348">
        <v>4.8247</v>
      </c>
      <c r="U35" s="348">
        <v>14.006</v>
      </c>
      <c r="V35" s="350">
        <v>15.086</v>
      </c>
      <c r="W35" s="348">
        <v>13.0855</v>
      </c>
      <c r="X35" s="348">
        <v>17.944800000000001</v>
      </c>
      <c r="Y35" s="348" t="s">
        <v>430</v>
      </c>
      <c r="Z35" s="348" t="s">
        <v>430</v>
      </c>
      <c r="AA35" s="348">
        <v>43.030999999999999</v>
      </c>
      <c r="AB35" s="348">
        <v>4.7302999999999997</v>
      </c>
      <c r="AC35" s="348">
        <v>15.236599999999999</v>
      </c>
      <c r="AD35" s="348">
        <v>13.985799999999999</v>
      </c>
      <c r="AE35" s="348">
        <v>16.108899999999998</v>
      </c>
      <c r="AF35" s="348">
        <v>18.023599999999998</v>
      </c>
      <c r="AG35" s="374"/>
      <c r="AH35" s="346">
        <v>2</v>
      </c>
      <c r="AI35" s="346">
        <v>2</v>
      </c>
      <c r="AJ35" s="346">
        <v>4</v>
      </c>
      <c r="AK35" s="346">
        <v>2</v>
      </c>
      <c r="AL35" s="346">
        <v>1</v>
      </c>
      <c r="AM35" s="346">
        <v>2</v>
      </c>
      <c r="AN35" s="346">
        <v>6</v>
      </c>
      <c r="AO35" s="346">
        <v>4</v>
      </c>
      <c r="AP35" s="346">
        <v>6</v>
      </c>
      <c r="AQ35" s="346">
        <v>6</v>
      </c>
      <c r="AR35" s="346">
        <v>2</v>
      </c>
      <c r="AS35" s="346" t="s">
        <v>430</v>
      </c>
      <c r="AT35" s="346" t="s">
        <v>430</v>
      </c>
      <c r="AU35" s="346">
        <v>2</v>
      </c>
      <c r="AV35" s="346">
        <v>6</v>
      </c>
      <c r="AW35" s="346">
        <v>5</v>
      </c>
      <c r="AX35" s="346">
        <v>6</v>
      </c>
      <c r="AY35" s="346">
        <v>1</v>
      </c>
      <c r="AZ35" s="374"/>
      <c r="BA35" s="375">
        <v>114.552940668838</v>
      </c>
      <c r="BB35" s="375">
        <v>0</v>
      </c>
      <c r="BC35" s="375">
        <v>9.9262172799441897E-2</v>
      </c>
      <c r="BD35" s="375" t="s">
        <v>430</v>
      </c>
      <c r="BE35" s="373"/>
      <c r="BF35" s="348">
        <v>91.562234712700004</v>
      </c>
      <c r="BG35" s="348">
        <v>34.192582200899999</v>
      </c>
      <c r="BH35" s="348">
        <v>2.6778391341000001</v>
      </c>
      <c r="BI35" s="373"/>
      <c r="BJ35" s="348">
        <v>64.204142840000003</v>
      </c>
      <c r="BK35" s="373"/>
      <c r="BL35" s="348">
        <v>40.6235</v>
      </c>
      <c r="BM35" s="348">
        <v>17.9481</v>
      </c>
      <c r="BN35" s="348">
        <v>7.0456500000000002</v>
      </c>
      <c r="BO35" s="348">
        <v>34.382750000000001</v>
      </c>
      <c r="BP35" s="373"/>
      <c r="BQ35" s="348">
        <v>3.14</v>
      </c>
      <c r="BR35" s="348">
        <v>7.03</v>
      </c>
      <c r="BS35" s="348" t="s">
        <v>430</v>
      </c>
      <c r="BT35" s="348" t="s">
        <v>430</v>
      </c>
      <c r="BU35" s="348">
        <v>1.02</v>
      </c>
      <c r="BV35" s="348">
        <v>20.03</v>
      </c>
      <c r="BW35" s="373"/>
      <c r="BX35" s="372" t="s">
        <v>9720</v>
      </c>
      <c r="BY35" s="372" t="s">
        <v>9721</v>
      </c>
      <c r="BZ35" s="372" t="s">
        <v>1397</v>
      </c>
      <c r="CA35" s="372" t="s">
        <v>827</v>
      </c>
      <c r="CB35" s="372" t="s">
        <v>9722</v>
      </c>
      <c r="CC35" s="373"/>
      <c r="CD35" s="354" t="s">
        <v>443</v>
      </c>
    </row>
    <row r="36" spans="1:82" s="107" customFormat="1" x14ac:dyDescent="0.25">
      <c r="A36" s="345" t="s">
        <v>9763</v>
      </c>
      <c r="B36" s="373"/>
      <c r="C36" s="719">
        <v>41275</v>
      </c>
      <c r="D36" s="373"/>
      <c r="E36" s="346">
        <v>5907.48</v>
      </c>
      <c r="F36" s="373"/>
      <c r="G36" s="347">
        <v>83.441000000000003</v>
      </c>
      <c r="H36" s="373"/>
      <c r="I36" s="651">
        <v>2.78</v>
      </c>
      <c r="J36" s="651">
        <v>7.25</v>
      </c>
      <c r="K36" s="651">
        <v>2.37</v>
      </c>
      <c r="L36" s="651">
        <v>2.5</v>
      </c>
      <c r="M36" s="374"/>
      <c r="N36" s="348">
        <v>114.089</v>
      </c>
      <c r="O36" s="348">
        <v>5.0777999999999999</v>
      </c>
      <c r="P36" s="348">
        <v>-16.818100000000001</v>
      </c>
      <c r="Q36" s="348">
        <v>55.785499999999999</v>
      </c>
      <c r="R36" s="348">
        <v>1.8722000000000001</v>
      </c>
      <c r="S36" s="348">
        <v>14.8217</v>
      </c>
      <c r="T36" s="348">
        <v>-3.8010000000000002</v>
      </c>
      <c r="U36" s="348">
        <v>2.5106999999999999</v>
      </c>
      <c r="V36" s="350">
        <v>5.4427000000000003</v>
      </c>
      <c r="W36" s="348">
        <v>7.8780999999999999</v>
      </c>
      <c r="X36" s="348">
        <v>13.535500000000001</v>
      </c>
      <c r="Y36" s="348">
        <v>12.3606</v>
      </c>
      <c r="Z36" s="348">
        <v>11.9139</v>
      </c>
      <c r="AA36" s="348">
        <v>19.7333</v>
      </c>
      <c r="AB36" s="348">
        <v>-3.3595000000000002</v>
      </c>
      <c r="AC36" s="348">
        <v>3.6743000000000001</v>
      </c>
      <c r="AD36" s="348">
        <v>4.5670000000000002</v>
      </c>
      <c r="AE36" s="348">
        <v>10.867900000000001</v>
      </c>
      <c r="AF36" s="348">
        <v>11.532999999999999</v>
      </c>
      <c r="AG36" s="374"/>
      <c r="AH36" s="346">
        <v>4</v>
      </c>
      <c r="AI36" s="346">
        <v>3</v>
      </c>
      <c r="AJ36" s="346">
        <v>5</v>
      </c>
      <c r="AK36" s="346">
        <v>9</v>
      </c>
      <c r="AL36" s="346">
        <v>8</v>
      </c>
      <c r="AM36" s="346">
        <v>15</v>
      </c>
      <c r="AN36" s="346">
        <v>13</v>
      </c>
      <c r="AO36" s="346">
        <v>15</v>
      </c>
      <c r="AP36" s="346">
        <v>14</v>
      </c>
      <c r="AQ36" s="346">
        <v>13</v>
      </c>
      <c r="AR36" s="346">
        <v>8</v>
      </c>
      <c r="AS36" s="346">
        <v>6</v>
      </c>
      <c r="AT36" s="346">
        <v>3</v>
      </c>
      <c r="AU36" s="346">
        <v>15</v>
      </c>
      <c r="AV36" s="346">
        <v>13</v>
      </c>
      <c r="AW36" s="346">
        <v>15</v>
      </c>
      <c r="AX36" s="346">
        <v>14</v>
      </c>
      <c r="AY36" s="346">
        <v>3</v>
      </c>
      <c r="AZ36" s="374"/>
      <c r="BA36" s="375">
        <v>83.760924350782801</v>
      </c>
      <c r="BB36" s="375">
        <v>0.55196159216878904</v>
      </c>
      <c r="BC36" s="375">
        <v>8.91135319340913E-2</v>
      </c>
      <c r="BD36" s="375">
        <v>4.6900685443698098</v>
      </c>
      <c r="BE36" s="373"/>
      <c r="BF36" s="348">
        <v>73.1916549038</v>
      </c>
      <c r="BG36" s="348">
        <v>30.159852298000001</v>
      </c>
      <c r="BH36" s="348">
        <v>2.4267908934000002</v>
      </c>
      <c r="BI36" s="373"/>
      <c r="BJ36" s="348">
        <v>56.586824210000003</v>
      </c>
      <c r="BK36" s="373"/>
      <c r="BL36" s="348">
        <v>54.638100000000001</v>
      </c>
      <c r="BM36" s="348">
        <v>5.8322599999999998</v>
      </c>
      <c r="BN36" s="348">
        <v>7.0530400000000002</v>
      </c>
      <c r="BO36" s="348">
        <v>32.476599999999998</v>
      </c>
      <c r="BP36" s="373"/>
      <c r="BQ36" s="348">
        <v>3.35</v>
      </c>
      <c r="BR36" s="348">
        <v>5.63</v>
      </c>
      <c r="BS36" s="348">
        <v>2.4500000000000002</v>
      </c>
      <c r="BT36" s="348">
        <v>0.42</v>
      </c>
      <c r="BU36" s="348" t="s">
        <v>430</v>
      </c>
      <c r="BV36" s="348">
        <v>20.190000000000001</v>
      </c>
      <c r="BW36" s="373"/>
      <c r="BX36" s="372" t="s">
        <v>9296</v>
      </c>
      <c r="BY36" s="372" t="s">
        <v>9724</v>
      </c>
      <c r="BZ36" s="372" t="s">
        <v>9725</v>
      </c>
      <c r="CA36" s="372" t="s">
        <v>9726</v>
      </c>
      <c r="CB36" s="372" t="s">
        <v>9727</v>
      </c>
      <c r="CC36" s="373"/>
      <c r="CD36" s="354" t="s">
        <v>1488</v>
      </c>
    </row>
    <row r="37" spans="1:82" s="107" customFormat="1" x14ac:dyDescent="0.25">
      <c r="A37" s="345" t="s">
        <v>9764</v>
      </c>
      <c r="B37" s="373"/>
      <c r="C37" s="719">
        <v>43894</v>
      </c>
      <c r="D37" s="373"/>
      <c r="E37" s="346">
        <v>5162.26</v>
      </c>
      <c r="F37" s="373"/>
      <c r="G37" s="347">
        <v>27.982800000000001</v>
      </c>
      <c r="H37" s="373"/>
      <c r="I37" s="651">
        <v>3.39</v>
      </c>
      <c r="J37" s="651">
        <v>7.74</v>
      </c>
      <c r="K37" s="651">
        <v>2.4300000000000002</v>
      </c>
      <c r="L37" s="651">
        <v>2.52</v>
      </c>
      <c r="M37" s="374"/>
      <c r="N37" s="348" t="s">
        <v>430</v>
      </c>
      <c r="O37" s="348">
        <v>-40.871200000000002</v>
      </c>
      <c r="P37" s="348">
        <v>-34.886400000000002</v>
      </c>
      <c r="Q37" s="348">
        <v>62.181199999999997</v>
      </c>
      <c r="R37" s="348">
        <v>11.466200000000001</v>
      </c>
      <c r="S37" s="348">
        <v>30.834299999999999</v>
      </c>
      <c r="T37" s="348">
        <v>-0.71240000000000003</v>
      </c>
      <c r="U37" s="348">
        <v>8.5753000000000004</v>
      </c>
      <c r="V37" s="350">
        <v>9.9689999999999994</v>
      </c>
      <c r="W37" s="348">
        <v>8.7830999999999992</v>
      </c>
      <c r="X37" s="348">
        <v>15.618600000000001</v>
      </c>
      <c r="Y37" s="348">
        <v>14.0379</v>
      </c>
      <c r="Z37" s="348" t="s">
        <v>430</v>
      </c>
      <c r="AA37" s="348">
        <v>37.543999999999997</v>
      </c>
      <c r="AB37" s="348">
        <v>-1.4901</v>
      </c>
      <c r="AC37" s="348">
        <v>9.1706000000000003</v>
      </c>
      <c r="AD37" s="348">
        <v>8.7777999999999992</v>
      </c>
      <c r="AE37" s="348">
        <v>6.5827</v>
      </c>
      <c r="AF37" s="348">
        <v>17.721499999999999</v>
      </c>
      <c r="AG37" s="374"/>
      <c r="AH37" s="346" t="s">
        <v>430</v>
      </c>
      <c r="AI37" s="346">
        <v>12</v>
      </c>
      <c r="AJ37" s="346">
        <v>9</v>
      </c>
      <c r="AK37" s="346">
        <v>4</v>
      </c>
      <c r="AL37" s="346">
        <v>2</v>
      </c>
      <c r="AM37" s="346">
        <v>4</v>
      </c>
      <c r="AN37" s="346">
        <v>11</v>
      </c>
      <c r="AO37" s="346">
        <v>11</v>
      </c>
      <c r="AP37" s="346">
        <v>10</v>
      </c>
      <c r="AQ37" s="346">
        <v>12</v>
      </c>
      <c r="AR37" s="346">
        <v>7</v>
      </c>
      <c r="AS37" s="346">
        <v>5</v>
      </c>
      <c r="AT37" s="346" t="s">
        <v>430</v>
      </c>
      <c r="AU37" s="346">
        <v>4</v>
      </c>
      <c r="AV37" s="346">
        <v>11</v>
      </c>
      <c r="AW37" s="346">
        <v>11</v>
      </c>
      <c r="AX37" s="346">
        <v>10</v>
      </c>
      <c r="AY37" s="346">
        <v>6</v>
      </c>
      <c r="AZ37" s="374"/>
      <c r="BA37" s="375">
        <v>105.669740292405</v>
      </c>
      <c r="BB37" s="375">
        <v>0</v>
      </c>
      <c r="BC37" s="375">
        <v>9.2148489938342598E-2</v>
      </c>
      <c r="BD37" s="375" t="s">
        <v>430</v>
      </c>
      <c r="BE37" s="373"/>
      <c r="BF37" s="348">
        <v>89.392501643200006</v>
      </c>
      <c r="BG37" s="348">
        <v>42.371547404700003</v>
      </c>
      <c r="BH37" s="348">
        <v>2.1097294557000001</v>
      </c>
      <c r="BI37" s="373"/>
      <c r="BJ37" s="348">
        <v>61.826379240000001</v>
      </c>
      <c r="BK37" s="373"/>
      <c r="BL37" s="348">
        <v>40.874099999999999</v>
      </c>
      <c r="BM37" s="348">
        <v>10.6723</v>
      </c>
      <c r="BN37" s="348">
        <v>12.920199999999999</v>
      </c>
      <c r="BO37" s="348">
        <v>35.5334</v>
      </c>
      <c r="BP37" s="373"/>
      <c r="BQ37" s="348">
        <v>6.24</v>
      </c>
      <c r="BR37" s="348">
        <v>2.06</v>
      </c>
      <c r="BS37" s="348" t="s">
        <v>430</v>
      </c>
      <c r="BT37" s="348">
        <v>0.48</v>
      </c>
      <c r="BU37" s="348">
        <v>0.71</v>
      </c>
      <c r="BV37" s="348">
        <v>9.3699999999999992</v>
      </c>
      <c r="BW37" s="373"/>
      <c r="BX37" s="372" t="s">
        <v>9729</v>
      </c>
      <c r="BY37" s="372" t="s">
        <v>9730</v>
      </c>
      <c r="BZ37" s="372" t="s">
        <v>9731</v>
      </c>
      <c r="CA37" s="372" t="s">
        <v>9732</v>
      </c>
      <c r="CB37" s="372" t="s">
        <v>9733</v>
      </c>
      <c r="CC37" s="373"/>
      <c r="CD37" s="354" t="s">
        <v>525</v>
      </c>
    </row>
    <row r="38" spans="1:82" s="107" customFormat="1" x14ac:dyDescent="0.25">
      <c r="A38" s="345" t="s">
        <v>9765</v>
      </c>
      <c r="B38" s="373"/>
      <c r="C38" s="719">
        <v>45322</v>
      </c>
      <c r="D38" s="373"/>
      <c r="E38" s="346">
        <v>3476.45</v>
      </c>
      <c r="F38" s="373"/>
      <c r="G38" s="347">
        <v>13.837</v>
      </c>
      <c r="H38" s="373"/>
      <c r="I38" s="651">
        <v>4.04</v>
      </c>
      <c r="J38" s="651">
        <v>6.73</v>
      </c>
      <c r="K38" s="651">
        <v>2.19</v>
      </c>
      <c r="L38" s="651">
        <v>2.3199999999999998</v>
      </c>
      <c r="M38" s="374"/>
      <c r="N38" s="348">
        <v>39.610799999999998</v>
      </c>
      <c r="O38" s="348">
        <v>-24.187899999999999</v>
      </c>
      <c r="P38" s="348">
        <v>-31.4633</v>
      </c>
      <c r="Q38" s="348">
        <v>52.081400000000002</v>
      </c>
      <c r="R38" s="348">
        <v>0.4798</v>
      </c>
      <c r="S38" s="348">
        <v>23.410799999999998</v>
      </c>
      <c r="T38" s="348">
        <v>2.8666999999999998</v>
      </c>
      <c r="U38" s="348">
        <v>11.4213</v>
      </c>
      <c r="V38" s="350">
        <v>12.3498</v>
      </c>
      <c r="W38" s="348">
        <v>12.499700000000001</v>
      </c>
      <c r="X38" s="348" t="s">
        <v>430</v>
      </c>
      <c r="Y38" s="348" t="s">
        <v>430</v>
      </c>
      <c r="Z38" s="348" t="s">
        <v>430</v>
      </c>
      <c r="AA38" s="348">
        <v>27.964200000000002</v>
      </c>
      <c r="AB38" s="348">
        <v>2.8264</v>
      </c>
      <c r="AC38" s="348">
        <v>12.2036</v>
      </c>
      <c r="AD38" s="348">
        <v>11.245100000000001</v>
      </c>
      <c r="AE38" s="348">
        <v>4.9889999999999999</v>
      </c>
      <c r="AF38" s="348">
        <v>14.5077</v>
      </c>
      <c r="AG38" s="374"/>
      <c r="AH38" s="346">
        <v>7</v>
      </c>
      <c r="AI38" s="346">
        <v>6</v>
      </c>
      <c r="AJ38" s="346">
        <v>7</v>
      </c>
      <c r="AK38" s="346">
        <v>10</v>
      </c>
      <c r="AL38" s="346">
        <v>10</v>
      </c>
      <c r="AM38" s="346">
        <v>9</v>
      </c>
      <c r="AN38" s="346">
        <v>9</v>
      </c>
      <c r="AO38" s="346">
        <v>8</v>
      </c>
      <c r="AP38" s="346">
        <v>9</v>
      </c>
      <c r="AQ38" s="346">
        <v>7</v>
      </c>
      <c r="AR38" s="346" t="s">
        <v>430</v>
      </c>
      <c r="AS38" s="346" t="s">
        <v>430</v>
      </c>
      <c r="AT38" s="346" t="s">
        <v>430</v>
      </c>
      <c r="AU38" s="346">
        <v>10</v>
      </c>
      <c r="AV38" s="346">
        <v>8</v>
      </c>
      <c r="AW38" s="346">
        <v>9</v>
      </c>
      <c r="AX38" s="346">
        <v>9</v>
      </c>
      <c r="AY38" s="346">
        <v>8</v>
      </c>
      <c r="AZ38" s="374"/>
      <c r="BA38" s="375">
        <v>99.563743017702294</v>
      </c>
      <c r="BB38" s="375">
        <v>0</v>
      </c>
      <c r="BC38" s="375">
        <v>7.8789884743819497E-2</v>
      </c>
      <c r="BD38" s="375" t="s">
        <v>430</v>
      </c>
      <c r="BE38" s="373"/>
      <c r="BF38" s="348">
        <v>87.0286565798</v>
      </c>
      <c r="BG38" s="348">
        <v>25.329327771199999</v>
      </c>
      <c r="BH38" s="348">
        <v>3.4358849696</v>
      </c>
      <c r="BI38" s="373"/>
      <c r="BJ38" s="348">
        <v>54.533804330000002</v>
      </c>
      <c r="BK38" s="373"/>
      <c r="BL38" s="348">
        <v>48.227499999999999</v>
      </c>
      <c r="BM38" s="348">
        <v>8.5226699999999997</v>
      </c>
      <c r="BN38" s="348">
        <v>9.7227099999999993</v>
      </c>
      <c r="BO38" s="348">
        <v>33.527119999999996</v>
      </c>
      <c r="BP38" s="373"/>
      <c r="BQ38" s="348">
        <v>3.07</v>
      </c>
      <c r="BR38" s="348">
        <v>7.34</v>
      </c>
      <c r="BS38" s="348">
        <v>5.0599999999999996</v>
      </c>
      <c r="BT38" s="348">
        <v>0.72</v>
      </c>
      <c r="BU38" s="348" t="s">
        <v>430</v>
      </c>
      <c r="BV38" s="348">
        <v>15.61</v>
      </c>
      <c r="BW38" s="373"/>
      <c r="BX38" s="372" t="s">
        <v>9009</v>
      </c>
      <c r="BY38" s="372" t="s">
        <v>9735</v>
      </c>
      <c r="BZ38" s="372" t="s">
        <v>9736</v>
      </c>
      <c r="CA38" s="372" t="s">
        <v>9318</v>
      </c>
      <c r="CB38" s="372" t="s">
        <v>1463</v>
      </c>
      <c r="CC38" s="373"/>
      <c r="CD38" s="354" t="s">
        <v>615</v>
      </c>
    </row>
    <row r="39" spans="1:82" s="107" customFormat="1" x14ac:dyDescent="0.25">
      <c r="A39" s="345" t="s">
        <v>9766</v>
      </c>
      <c r="B39" s="373"/>
      <c r="C39" s="719">
        <v>45322</v>
      </c>
      <c r="D39" s="373"/>
      <c r="E39" s="346">
        <v>3472.48</v>
      </c>
      <c r="F39" s="373"/>
      <c r="G39" s="347">
        <v>14.591100000000001</v>
      </c>
      <c r="H39" s="373"/>
      <c r="I39" s="651">
        <v>2.5</v>
      </c>
      <c r="J39" s="651">
        <v>6.34</v>
      </c>
      <c r="K39" s="651">
        <v>1.56</v>
      </c>
      <c r="L39" s="651">
        <v>1.65</v>
      </c>
      <c r="M39" s="374"/>
      <c r="N39" s="348">
        <v>69.6751</v>
      </c>
      <c r="O39" s="348">
        <v>-26.916899999999998</v>
      </c>
      <c r="P39" s="348">
        <v>-31.506399999999999</v>
      </c>
      <c r="Q39" s="348">
        <v>61.077300000000001</v>
      </c>
      <c r="R39" s="348">
        <v>4.101</v>
      </c>
      <c r="S39" s="348">
        <v>33.461100000000002</v>
      </c>
      <c r="T39" s="348">
        <v>8.1350999999999996</v>
      </c>
      <c r="U39" s="348">
        <v>15.0276</v>
      </c>
      <c r="V39" s="350">
        <v>17.079999999999998</v>
      </c>
      <c r="W39" s="348">
        <v>13.760999999999999</v>
      </c>
      <c r="X39" s="348" t="s">
        <v>430</v>
      </c>
      <c r="Y39" s="348" t="s">
        <v>430</v>
      </c>
      <c r="Z39" s="348" t="s">
        <v>430</v>
      </c>
      <c r="AA39" s="348">
        <v>41.158000000000001</v>
      </c>
      <c r="AB39" s="348">
        <v>8.1005000000000003</v>
      </c>
      <c r="AC39" s="348">
        <v>16.465299999999999</v>
      </c>
      <c r="AD39" s="348">
        <v>15.9787</v>
      </c>
      <c r="AE39" s="348">
        <v>6.8644999999999996</v>
      </c>
      <c r="AF39" s="348">
        <v>17.070699999999999</v>
      </c>
      <c r="AG39" s="374"/>
      <c r="AH39" s="346">
        <v>5</v>
      </c>
      <c r="AI39" s="346">
        <v>7</v>
      </c>
      <c r="AJ39" s="346">
        <v>8</v>
      </c>
      <c r="AK39" s="346">
        <v>5</v>
      </c>
      <c r="AL39" s="346">
        <v>7</v>
      </c>
      <c r="AM39" s="346">
        <v>3</v>
      </c>
      <c r="AN39" s="346">
        <v>2</v>
      </c>
      <c r="AO39" s="346">
        <v>3</v>
      </c>
      <c r="AP39" s="346">
        <v>4</v>
      </c>
      <c r="AQ39" s="346">
        <v>4</v>
      </c>
      <c r="AR39" s="346" t="s">
        <v>430</v>
      </c>
      <c r="AS39" s="346" t="s">
        <v>430</v>
      </c>
      <c r="AT39" s="346" t="s">
        <v>430</v>
      </c>
      <c r="AU39" s="346">
        <v>3</v>
      </c>
      <c r="AV39" s="346">
        <v>2</v>
      </c>
      <c r="AW39" s="346">
        <v>2</v>
      </c>
      <c r="AX39" s="346">
        <v>4</v>
      </c>
      <c r="AY39" s="346">
        <v>5</v>
      </c>
      <c r="AZ39" s="374"/>
      <c r="BA39" s="375">
        <v>103.23079960808499</v>
      </c>
      <c r="BB39" s="375">
        <v>0</v>
      </c>
      <c r="BC39" s="375">
        <v>9.7426322442493898E-2</v>
      </c>
      <c r="BD39" s="375" t="s">
        <v>430</v>
      </c>
      <c r="BE39" s="373"/>
      <c r="BF39" s="348">
        <v>96.714353644900001</v>
      </c>
      <c r="BG39" s="348">
        <v>23.5622191601</v>
      </c>
      <c r="BH39" s="348">
        <v>4.1046368759999998</v>
      </c>
      <c r="BI39" s="373"/>
      <c r="BJ39" s="348">
        <v>58.240995259999998</v>
      </c>
      <c r="BK39" s="373"/>
      <c r="BL39" s="348">
        <v>38.610199999999999</v>
      </c>
      <c r="BM39" s="348">
        <v>14.443899999999999</v>
      </c>
      <c r="BN39" s="348">
        <v>13.1768</v>
      </c>
      <c r="BO39" s="348">
        <v>33.769100000000002</v>
      </c>
      <c r="BP39" s="373"/>
      <c r="BQ39" s="348">
        <v>3.97</v>
      </c>
      <c r="BR39" s="348">
        <v>4.5599999999999996</v>
      </c>
      <c r="BS39" s="348" t="s">
        <v>430</v>
      </c>
      <c r="BT39" s="348" t="s">
        <v>430</v>
      </c>
      <c r="BU39" s="348" t="s">
        <v>430</v>
      </c>
      <c r="BV39" s="348">
        <v>12.14</v>
      </c>
      <c r="BW39" s="373"/>
      <c r="BX39" s="372" t="s">
        <v>9738</v>
      </c>
      <c r="BY39" s="372" t="s">
        <v>9739</v>
      </c>
      <c r="BZ39" s="372" t="s">
        <v>9740</v>
      </c>
      <c r="CA39" s="372" t="s">
        <v>5236</v>
      </c>
      <c r="CB39" s="372" t="s">
        <v>9741</v>
      </c>
      <c r="CC39" s="373"/>
      <c r="CD39" s="354" t="s">
        <v>3723</v>
      </c>
    </row>
    <row r="40" spans="1:82" s="107" customFormat="1" x14ac:dyDescent="0.25">
      <c r="A40" s="345" t="s">
        <v>9767</v>
      </c>
      <c r="B40" s="373"/>
      <c r="C40" s="719">
        <v>45316</v>
      </c>
      <c r="D40" s="373"/>
      <c r="E40" s="346">
        <v>3289.48</v>
      </c>
      <c r="F40" s="373"/>
      <c r="G40" s="347">
        <v>13.5159</v>
      </c>
      <c r="H40" s="373"/>
      <c r="I40" s="651">
        <v>3.16</v>
      </c>
      <c r="J40" s="651">
        <v>6.44</v>
      </c>
      <c r="K40" s="651">
        <v>2.57</v>
      </c>
      <c r="L40" s="651">
        <v>2.66</v>
      </c>
      <c r="M40" s="374"/>
      <c r="N40" s="348">
        <v>29.189</v>
      </c>
      <c r="O40" s="348">
        <v>-30.870899999999999</v>
      </c>
      <c r="P40" s="348">
        <v>-53.305599999999998</v>
      </c>
      <c r="Q40" s="348">
        <v>70.222899999999996</v>
      </c>
      <c r="R40" s="348">
        <v>-4.7018000000000004</v>
      </c>
      <c r="S40" s="348">
        <v>21.692599999999999</v>
      </c>
      <c r="T40" s="348">
        <v>-4.3106999999999998</v>
      </c>
      <c r="U40" s="348">
        <v>5.5404</v>
      </c>
      <c r="V40" s="350">
        <v>8.4526000000000003</v>
      </c>
      <c r="W40" s="348">
        <v>10.6556</v>
      </c>
      <c r="X40" s="348" t="s">
        <v>430</v>
      </c>
      <c r="Y40" s="348" t="s">
        <v>430</v>
      </c>
      <c r="Z40" s="348" t="s">
        <v>430</v>
      </c>
      <c r="AA40" s="348">
        <v>27.806799999999999</v>
      </c>
      <c r="AB40" s="348">
        <v>-2.6284000000000001</v>
      </c>
      <c r="AC40" s="348">
        <v>6.6413000000000002</v>
      </c>
      <c r="AD40" s="348">
        <v>7.71</v>
      </c>
      <c r="AE40" s="348">
        <v>1.3307</v>
      </c>
      <c r="AF40" s="348">
        <v>13.294600000000001</v>
      </c>
      <c r="AG40" s="374"/>
      <c r="AH40" s="346">
        <v>8</v>
      </c>
      <c r="AI40" s="346">
        <v>9</v>
      </c>
      <c r="AJ40" s="346">
        <v>14</v>
      </c>
      <c r="AK40" s="346">
        <v>3</v>
      </c>
      <c r="AL40" s="346">
        <v>13</v>
      </c>
      <c r="AM40" s="346">
        <v>11</v>
      </c>
      <c r="AN40" s="346">
        <v>15</v>
      </c>
      <c r="AO40" s="346">
        <v>12</v>
      </c>
      <c r="AP40" s="346">
        <v>11</v>
      </c>
      <c r="AQ40" s="346">
        <v>10</v>
      </c>
      <c r="AR40" s="346" t="s">
        <v>430</v>
      </c>
      <c r="AS40" s="346" t="s">
        <v>430</v>
      </c>
      <c r="AT40" s="346" t="s">
        <v>430</v>
      </c>
      <c r="AU40" s="346">
        <v>11</v>
      </c>
      <c r="AV40" s="346">
        <v>12</v>
      </c>
      <c r="AW40" s="346">
        <v>13</v>
      </c>
      <c r="AX40" s="346">
        <v>11</v>
      </c>
      <c r="AY40" s="346">
        <v>10</v>
      </c>
      <c r="AZ40" s="374"/>
      <c r="BA40" s="375">
        <v>119.41057188492201</v>
      </c>
      <c r="BB40" s="375">
        <v>0</v>
      </c>
      <c r="BC40" s="375">
        <v>5.6753960567081201E-2</v>
      </c>
      <c r="BD40" s="375" t="s">
        <v>430</v>
      </c>
      <c r="BE40" s="373"/>
      <c r="BF40" s="348">
        <v>94.508881050200003</v>
      </c>
      <c r="BG40" s="348">
        <v>41.282097383599996</v>
      </c>
      <c r="BH40" s="348">
        <v>2.2893430092</v>
      </c>
      <c r="BI40" s="373"/>
      <c r="BJ40" s="348">
        <v>64.027767549999993</v>
      </c>
      <c r="BK40" s="373"/>
      <c r="BL40" s="348">
        <v>46.940100000000001</v>
      </c>
      <c r="BM40" s="348">
        <v>10.8507</v>
      </c>
      <c r="BN40" s="348">
        <v>8.5903500000000008</v>
      </c>
      <c r="BO40" s="348">
        <v>33.618850000000002</v>
      </c>
      <c r="BP40" s="373"/>
      <c r="BQ40" s="348">
        <v>10.07</v>
      </c>
      <c r="BR40" s="348" t="s">
        <v>430</v>
      </c>
      <c r="BS40" s="348" t="s">
        <v>430</v>
      </c>
      <c r="BT40" s="348" t="s">
        <v>430</v>
      </c>
      <c r="BU40" s="348" t="s">
        <v>430</v>
      </c>
      <c r="BV40" s="348">
        <v>22.23</v>
      </c>
      <c r="BW40" s="373"/>
      <c r="BX40" s="372" t="s">
        <v>9743</v>
      </c>
      <c r="BY40" s="372" t="s">
        <v>9151</v>
      </c>
      <c r="BZ40" s="372" t="s">
        <v>9744</v>
      </c>
      <c r="CA40" s="372" t="s">
        <v>570</v>
      </c>
      <c r="CB40" s="372" t="s">
        <v>9745</v>
      </c>
      <c r="CC40" s="373"/>
      <c r="CD40" s="354" t="s">
        <v>443</v>
      </c>
    </row>
    <row r="41" spans="1:82" s="107" customFormat="1" x14ac:dyDescent="0.25">
      <c r="A41" s="345" t="s">
        <v>9768</v>
      </c>
      <c r="B41" s="373"/>
      <c r="C41" s="719">
        <v>45350</v>
      </c>
      <c r="D41" s="373"/>
      <c r="E41" s="346">
        <v>3036.1</v>
      </c>
      <c r="F41" s="373"/>
      <c r="G41" s="347">
        <v>14.207700000000001</v>
      </c>
      <c r="H41" s="373"/>
      <c r="I41" s="651">
        <v>3.65</v>
      </c>
      <c r="J41" s="651">
        <v>7.7</v>
      </c>
      <c r="K41" s="651">
        <v>2.54</v>
      </c>
      <c r="L41" s="651">
        <v>2.65</v>
      </c>
      <c r="M41" s="374"/>
      <c r="N41" s="348">
        <v>-66.928700000000006</v>
      </c>
      <c r="O41" s="348">
        <v>-73.749200000000002</v>
      </c>
      <c r="P41" s="348">
        <v>-2.6044</v>
      </c>
      <c r="Q41" s="348">
        <v>60.073700000000002</v>
      </c>
      <c r="R41" s="348">
        <v>9.1602999999999994</v>
      </c>
      <c r="S41" s="348">
        <v>40.455500000000001</v>
      </c>
      <c r="T41" s="348">
        <v>9.5002999999999993</v>
      </c>
      <c r="U41" s="348">
        <v>13.439399999999999</v>
      </c>
      <c r="V41" s="350">
        <v>18.598099999999999</v>
      </c>
      <c r="W41" s="348">
        <v>11.4162</v>
      </c>
      <c r="X41" s="348" t="s">
        <v>430</v>
      </c>
      <c r="Y41" s="348" t="s">
        <v>430</v>
      </c>
      <c r="Z41" s="348" t="s">
        <v>430</v>
      </c>
      <c r="AA41" s="348">
        <v>45.080500000000001</v>
      </c>
      <c r="AB41" s="348">
        <v>10.95</v>
      </c>
      <c r="AC41" s="348">
        <v>15.424099999999999</v>
      </c>
      <c r="AD41" s="348">
        <v>17.5318</v>
      </c>
      <c r="AE41" s="348">
        <v>-0.30620000000000003</v>
      </c>
      <c r="AF41" s="348">
        <v>16.339600000000001</v>
      </c>
      <c r="AG41" s="374"/>
      <c r="AH41" s="346">
        <v>9</v>
      </c>
      <c r="AI41" s="346">
        <v>14</v>
      </c>
      <c r="AJ41" s="346">
        <v>3</v>
      </c>
      <c r="AK41" s="346">
        <v>6</v>
      </c>
      <c r="AL41" s="346">
        <v>3</v>
      </c>
      <c r="AM41" s="346">
        <v>1</v>
      </c>
      <c r="AN41" s="346">
        <v>1</v>
      </c>
      <c r="AO41" s="346">
        <v>5</v>
      </c>
      <c r="AP41" s="346">
        <v>2</v>
      </c>
      <c r="AQ41" s="346">
        <v>9</v>
      </c>
      <c r="AR41" s="346" t="s">
        <v>430</v>
      </c>
      <c r="AS41" s="346" t="s">
        <v>430</v>
      </c>
      <c r="AT41" s="346" t="s">
        <v>430</v>
      </c>
      <c r="AU41" s="346">
        <v>1</v>
      </c>
      <c r="AV41" s="346">
        <v>1</v>
      </c>
      <c r="AW41" s="346">
        <v>4</v>
      </c>
      <c r="AX41" s="346">
        <v>3</v>
      </c>
      <c r="AY41" s="346">
        <v>13</v>
      </c>
      <c r="AZ41" s="374"/>
      <c r="BA41" s="375">
        <v>159.49212071291501</v>
      </c>
      <c r="BB41" s="375">
        <v>0</v>
      </c>
      <c r="BC41" s="375">
        <v>6.4754989662378304E-2</v>
      </c>
      <c r="BD41" s="375" t="s">
        <v>430</v>
      </c>
      <c r="BE41" s="373"/>
      <c r="BF41" s="348">
        <v>108.93571309630001</v>
      </c>
      <c r="BG41" s="348">
        <v>41.621325554400002</v>
      </c>
      <c r="BH41" s="348">
        <v>2.617305231</v>
      </c>
      <c r="BI41" s="373"/>
      <c r="BJ41" s="348">
        <v>72.643729690000001</v>
      </c>
      <c r="BK41" s="373"/>
      <c r="BL41" s="348">
        <v>34.817500000000003</v>
      </c>
      <c r="BM41" s="348">
        <v>30.880099999999999</v>
      </c>
      <c r="BN41" s="348">
        <v>7.8132200000000003</v>
      </c>
      <c r="BO41" s="348">
        <v>26.489180000000001</v>
      </c>
      <c r="BP41" s="373"/>
      <c r="BQ41" s="348">
        <v>3.07</v>
      </c>
      <c r="BR41" s="348">
        <v>6.93</v>
      </c>
      <c r="BS41" s="348" t="s">
        <v>430</v>
      </c>
      <c r="BT41" s="348" t="s">
        <v>430</v>
      </c>
      <c r="BU41" s="348" t="s">
        <v>430</v>
      </c>
      <c r="BV41" s="348">
        <v>13.99</v>
      </c>
      <c r="BW41" s="373"/>
      <c r="BX41" s="372" t="s">
        <v>5218</v>
      </c>
      <c r="BY41" s="372" t="s">
        <v>9747</v>
      </c>
      <c r="BZ41" s="372" t="s">
        <v>9748</v>
      </c>
      <c r="CA41" s="372" t="s">
        <v>4961</v>
      </c>
      <c r="CB41" s="372" t="s">
        <v>9749</v>
      </c>
      <c r="CC41" s="373"/>
      <c r="CD41" s="354" t="s">
        <v>443</v>
      </c>
    </row>
    <row r="42" spans="1:82" s="107" customFormat="1" x14ac:dyDescent="0.25">
      <c r="A42" s="345" t="s">
        <v>9769</v>
      </c>
      <c r="B42" s="373"/>
      <c r="C42" s="719">
        <v>45869</v>
      </c>
      <c r="D42" s="373"/>
      <c r="E42" s="346">
        <v>2834.21</v>
      </c>
      <c r="F42" s="373"/>
      <c r="G42" s="347">
        <v>11.058400000000001</v>
      </c>
      <c r="H42" s="373"/>
      <c r="I42" s="651">
        <v>1.06</v>
      </c>
      <c r="J42" s="651">
        <v>7.85</v>
      </c>
      <c r="K42" s="651">
        <v>0.84</v>
      </c>
      <c r="L42" s="651">
        <v>0.9</v>
      </c>
      <c r="M42" s="374"/>
      <c r="N42" s="348">
        <v>127.51900000000001</v>
      </c>
      <c r="O42" s="348">
        <v>-10.020200000000001</v>
      </c>
      <c r="P42" s="348">
        <v>-26.0855</v>
      </c>
      <c r="Q42" s="348">
        <v>75.119100000000003</v>
      </c>
      <c r="R42" s="348">
        <v>8.1715</v>
      </c>
      <c r="S42" s="348">
        <v>26.8354</v>
      </c>
      <c r="T42" s="348">
        <v>2.5232000000000001</v>
      </c>
      <c r="U42" s="348">
        <v>11.3285</v>
      </c>
      <c r="V42" s="350" t="s">
        <v>430</v>
      </c>
      <c r="W42" s="348" t="s">
        <v>430</v>
      </c>
      <c r="X42" s="348" t="s">
        <v>430</v>
      </c>
      <c r="Y42" s="348" t="s">
        <v>430</v>
      </c>
      <c r="Z42" s="348" t="s">
        <v>430</v>
      </c>
      <c r="AA42" s="348">
        <v>31.6844</v>
      </c>
      <c r="AB42" s="348">
        <v>2.3767999999999998</v>
      </c>
      <c r="AC42" s="348">
        <v>12.7279</v>
      </c>
      <c r="AD42" s="348" t="s">
        <v>430</v>
      </c>
      <c r="AE42" s="348">
        <v>13.1081</v>
      </c>
      <c r="AF42" s="348">
        <v>11.777900000000001</v>
      </c>
      <c r="AG42" s="374"/>
      <c r="AH42" s="346">
        <v>3</v>
      </c>
      <c r="AI42" s="346">
        <v>5</v>
      </c>
      <c r="AJ42" s="346">
        <v>6</v>
      </c>
      <c r="AK42" s="346">
        <v>1</v>
      </c>
      <c r="AL42" s="346">
        <v>4</v>
      </c>
      <c r="AM42" s="346">
        <v>6</v>
      </c>
      <c r="AN42" s="346">
        <v>10</v>
      </c>
      <c r="AO42" s="346">
        <v>9</v>
      </c>
      <c r="AP42" s="346" t="s">
        <v>430</v>
      </c>
      <c r="AQ42" s="346" t="s">
        <v>430</v>
      </c>
      <c r="AR42" s="346" t="s">
        <v>430</v>
      </c>
      <c r="AS42" s="346" t="s">
        <v>430</v>
      </c>
      <c r="AT42" s="346" t="s">
        <v>430</v>
      </c>
      <c r="AU42" s="346">
        <v>8</v>
      </c>
      <c r="AV42" s="346">
        <v>10</v>
      </c>
      <c r="AW42" s="346">
        <v>8</v>
      </c>
      <c r="AX42" s="346" t="s">
        <v>430</v>
      </c>
      <c r="AY42" s="346">
        <v>2</v>
      </c>
      <c r="AZ42" s="374"/>
      <c r="BA42" s="375">
        <v>168.11422530610201</v>
      </c>
      <c r="BB42" s="375">
        <v>0.76078433518690203</v>
      </c>
      <c r="BC42" s="375">
        <v>3.2112181686251802E-2</v>
      </c>
      <c r="BD42" s="375">
        <v>9.4051285994103999</v>
      </c>
      <c r="BE42" s="373"/>
      <c r="BF42" s="348">
        <v>90.842646221099997</v>
      </c>
      <c r="BG42" s="348">
        <v>21.383449742</v>
      </c>
      <c r="BH42" s="348">
        <v>4.2482689797999997</v>
      </c>
      <c r="BI42" s="373"/>
      <c r="BJ42" s="348">
        <v>66.38684207</v>
      </c>
      <c r="BK42" s="373"/>
      <c r="BL42" s="348">
        <v>49.9863</v>
      </c>
      <c r="BM42" s="348">
        <v>4.8412199999999999</v>
      </c>
      <c r="BN42" s="348">
        <v>11.5617</v>
      </c>
      <c r="BO42" s="348">
        <v>33.610779999999998</v>
      </c>
      <c r="BP42" s="373"/>
      <c r="BQ42" s="348">
        <v>0.97</v>
      </c>
      <c r="BR42" s="348">
        <v>13.96</v>
      </c>
      <c r="BS42" s="348" t="s">
        <v>430</v>
      </c>
      <c r="BT42" s="348" t="s">
        <v>430</v>
      </c>
      <c r="BU42" s="348" t="s">
        <v>430</v>
      </c>
      <c r="BV42" s="348">
        <v>15.71</v>
      </c>
      <c r="BW42" s="373"/>
      <c r="BX42" s="372" t="s">
        <v>9751</v>
      </c>
      <c r="BY42" s="372" t="s">
        <v>9752</v>
      </c>
      <c r="BZ42" s="372" t="s">
        <v>1695</v>
      </c>
      <c r="CA42" s="372" t="s">
        <v>9753</v>
      </c>
      <c r="CB42" s="372" t="s">
        <v>9754</v>
      </c>
      <c r="CC42" s="373"/>
      <c r="CD42" s="354" t="s">
        <v>3723</v>
      </c>
    </row>
    <row r="43" spans="1:82" x14ac:dyDescent="0.25">
      <c r="A43" s="36" t="s">
        <v>93</v>
      </c>
      <c r="B43" s="43"/>
      <c r="C43" s="720"/>
      <c r="D43" s="43"/>
      <c r="E43" s="51"/>
      <c r="F43" s="43"/>
      <c r="G43" s="55"/>
      <c r="H43" s="43"/>
      <c r="I43" s="92"/>
      <c r="J43" s="92"/>
      <c r="K43" s="92"/>
      <c r="L43" s="92"/>
      <c r="M43" s="66"/>
      <c r="N43" s="59">
        <v>72.757499999999993</v>
      </c>
      <c r="O43" s="59">
        <v>-26.436299999999999</v>
      </c>
      <c r="P43" s="59">
        <v>-29.877800000000001</v>
      </c>
      <c r="Q43" s="59">
        <v>55.727600000000002</v>
      </c>
      <c r="R43" s="59">
        <v>2.3195000000000001</v>
      </c>
      <c r="S43" s="59">
        <v>25.7746</v>
      </c>
      <c r="T43" s="59">
        <v>2.5323000000000002</v>
      </c>
      <c r="U43" s="59">
        <v>10.612399999999999</v>
      </c>
      <c r="V43" s="70">
        <v>13.016299999999999</v>
      </c>
      <c r="W43" s="59">
        <v>11.833399999999999</v>
      </c>
      <c r="X43" s="59">
        <v>17.1937</v>
      </c>
      <c r="Y43" s="59">
        <v>15.0166</v>
      </c>
      <c r="Z43" s="59">
        <v>13.204499999999999</v>
      </c>
      <c r="AA43" s="59">
        <v>32.006700000000002</v>
      </c>
      <c r="AB43" s="59">
        <v>2.7094999999999998</v>
      </c>
      <c r="AC43" s="59">
        <v>11.678000000000001</v>
      </c>
      <c r="AD43" s="59">
        <v>12.0396</v>
      </c>
      <c r="AE43" s="59">
        <v>3.4247000000000001</v>
      </c>
      <c r="AF43" s="59">
        <v>15.583299999999999</v>
      </c>
      <c r="AG43" s="66"/>
      <c r="AH43" s="51">
        <v>9</v>
      </c>
      <c r="AI43" s="51">
        <v>15</v>
      </c>
      <c r="AJ43" s="51">
        <v>15</v>
      </c>
      <c r="AK43" s="51">
        <v>15</v>
      </c>
      <c r="AL43" s="51">
        <v>15</v>
      </c>
      <c r="AM43" s="51">
        <v>15</v>
      </c>
      <c r="AN43" s="51">
        <v>15</v>
      </c>
      <c r="AO43" s="51">
        <v>15</v>
      </c>
      <c r="AP43" s="51">
        <v>14</v>
      </c>
      <c r="AQ43" s="51">
        <v>14</v>
      </c>
      <c r="AR43" s="51">
        <v>8</v>
      </c>
      <c r="AS43" s="51">
        <v>6</v>
      </c>
      <c r="AT43" s="51">
        <v>4</v>
      </c>
      <c r="AU43" s="51">
        <v>15</v>
      </c>
      <c r="AV43" s="51">
        <v>15</v>
      </c>
      <c r="AW43" s="51">
        <v>15</v>
      </c>
      <c r="AX43" s="51">
        <v>14</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159.23599999999999</v>
      </c>
      <c r="O44" s="60">
        <v>32.679400000000001</v>
      </c>
      <c r="P44" s="60">
        <v>2.7159</v>
      </c>
      <c r="Q44" s="60">
        <v>75.119100000000003</v>
      </c>
      <c r="R44" s="60">
        <v>12.0221</v>
      </c>
      <c r="S44" s="60">
        <v>40.455500000000001</v>
      </c>
      <c r="T44" s="60">
        <v>9.5002999999999993</v>
      </c>
      <c r="U44" s="60">
        <v>16.649100000000001</v>
      </c>
      <c r="V44" s="71">
        <v>21.6647</v>
      </c>
      <c r="W44" s="60">
        <v>16.423300000000001</v>
      </c>
      <c r="X44" s="60">
        <v>20.847300000000001</v>
      </c>
      <c r="Y44" s="60">
        <v>18.029800000000002</v>
      </c>
      <c r="Z44" s="60">
        <v>16.6309</v>
      </c>
      <c r="AA44" s="60">
        <v>45.080500000000001</v>
      </c>
      <c r="AB44" s="60">
        <v>10.95</v>
      </c>
      <c r="AC44" s="60">
        <v>17.482900000000001</v>
      </c>
      <c r="AD44" s="60">
        <v>20.702300000000001</v>
      </c>
      <c r="AE44" s="60">
        <v>16.108899999999998</v>
      </c>
      <c r="AF44" s="60">
        <v>20.0899</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-66.928700000000006</v>
      </c>
      <c r="O45" s="60">
        <v>-76.115899999999996</v>
      </c>
      <c r="P45" s="60">
        <v>-54.832099999999997</v>
      </c>
      <c r="Q45" s="60">
        <v>33.0456</v>
      </c>
      <c r="R45" s="60">
        <v>-12.515000000000001</v>
      </c>
      <c r="S45" s="60">
        <v>14.8217</v>
      </c>
      <c r="T45" s="60">
        <v>-4.3106999999999998</v>
      </c>
      <c r="U45" s="60">
        <v>2.5106999999999999</v>
      </c>
      <c r="V45" s="71">
        <v>5.4427000000000003</v>
      </c>
      <c r="W45" s="60">
        <v>7.6863999999999999</v>
      </c>
      <c r="X45" s="60">
        <v>13.535500000000001</v>
      </c>
      <c r="Y45" s="60">
        <v>12.3606</v>
      </c>
      <c r="Z45" s="60">
        <v>11.807499999999999</v>
      </c>
      <c r="AA45" s="60">
        <v>19.7333</v>
      </c>
      <c r="AB45" s="60">
        <v>-4.3221999999999996</v>
      </c>
      <c r="AC45" s="60">
        <v>3.6743000000000001</v>
      </c>
      <c r="AD45" s="60">
        <v>4.5670000000000002</v>
      </c>
      <c r="AE45" s="60">
        <v>-15.6906</v>
      </c>
      <c r="AF45" s="60">
        <v>10.1675</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69.6751</v>
      </c>
      <c r="O46" s="61">
        <v>-29.7515</v>
      </c>
      <c r="P46" s="61">
        <v>-31.506399999999999</v>
      </c>
      <c r="Q46" s="61">
        <v>57.364100000000001</v>
      </c>
      <c r="R46" s="61">
        <v>1.8722000000000001</v>
      </c>
      <c r="S46" s="61">
        <v>25.629300000000001</v>
      </c>
      <c r="T46" s="61">
        <v>3.7324000000000002</v>
      </c>
      <c r="U46" s="61">
        <v>11.4213</v>
      </c>
      <c r="V46" s="72">
        <v>13.067600000000001</v>
      </c>
      <c r="W46" s="61">
        <v>12.0672</v>
      </c>
      <c r="X46" s="61">
        <v>17.413</v>
      </c>
      <c r="Y46" s="61">
        <v>14.472799999999999</v>
      </c>
      <c r="Z46" s="61">
        <v>12.1899</v>
      </c>
      <c r="AA46" s="61">
        <v>31.6844</v>
      </c>
      <c r="AB46" s="61">
        <v>2.8264</v>
      </c>
      <c r="AC46" s="61">
        <v>12.7279</v>
      </c>
      <c r="AD46" s="61">
        <v>12.1538</v>
      </c>
      <c r="AE46" s="61">
        <v>4.9889999999999999</v>
      </c>
      <c r="AF46" s="61">
        <v>16.339600000000001</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342</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481" t="s">
        <v>9770</v>
      </c>
      <c r="B48" s="402"/>
      <c r="C48" s="724">
        <v>36985</v>
      </c>
      <c r="D48" s="402"/>
      <c r="E48" s="403">
        <v>6014.75</v>
      </c>
      <c r="F48" s="402"/>
      <c r="G48" s="404">
        <v>167.86109999999999</v>
      </c>
      <c r="H48" s="402"/>
      <c r="I48" s="650">
        <v>2.2465799999999998</v>
      </c>
      <c r="J48" s="650">
        <v>5.86</v>
      </c>
      <c r="K48" s="650">
        <v>1.26027</v>
      </c>
      <c r="L48" s="650">
        <v>1.30959</v>
      </c>
      <c r="M48" s="406"/>
      <c r="N48" s="405" t="s">
        <v>430</v>
      </c>
      <c r="O48" s="405">
        <v>-33.417499999999997</v>
      </c>
      <c r="P48" s="405">
        <v>32.883699999999997</v>
      </c>
      <c r="Q48" s="405">
        <v>52.873899999999999</v>
      </c>
      <c r="R48" s="405">
        <v>16.6769</v>
      </c>
      <c r="S48" s="405">
        <v>37.444699999999997</v>
      </c>
      <c r="T48" s="405">
        <v>13.112299999999999</v>
      </c>
      <c r="U48" s="405">
        <v>20.622699999999998</v>
      </c>
      <c r="V48" s="407">
        <v>19.299800000000001</v>
      </c>
      <c r="W48" s="405">
        <v>12.637700000000001</v>
      </c>
      <c r="X48" s="405">
        <v>23.558900000000001</v>
      </c>
      <c r="Y48" s="405">
        <v>19.144400000000001</v>
      </c>
      <c r="Z48" s="405">
        <v>18.268699999999999</v>
      </c>
      <c r="AA48" s="405">
        <v>45.7881</v>
      </c>
      <c r="AB48" s="405">
        <v>13.3247</v>
      </c>
      <c r="AC48" s="405">
        <v>21.448</v>
      </c>
      <c r="AD48" s="405">
        <v>17.957699999999999</v>
      </c>
      <c r="AE48" s="405">
        <v>2.1400999999999999</v>
      </c>
      <c r="AF48" s="405">
        <v>11.8253</v>
      </c>
      <c r="AG48" s="406"/>
      <c r="AH48" s="403" t="s">
        <v>430</v>
      </c>
      <c r="AI48" s="403">
        <v>16</v>
      </c>
      <c r="AJ48" s="403">
        <v>1</v>
      </c>
      <c r="AK48" s="403">
        <v>10</v>
      </c>
      <c r="AL48" s="403">
        <v>1</v>
      </c>
      <c r="AM48" s="403">
        <v>1</v>
      </c>
      <c r="AN48" s="403">
        <v>1</v>
      </c>
      <c r="AO48" s="403">
        <v>1</v>
      </c>
      <c r="AP48" s="403">
        <v>1</v>
      </c>
      <c r="AQ48" s="403">
        <v>1</v>
      </c>
      <c r="AR48" s="403">
        <v>1</v>
      </c>
      <c r="AS48" s="403">
        <v>1</v>
      </c>
      <c r="AT48" s="403">
        <v>1</v>
      </c>
      <c r="AU48" s="403">
        <v>1</v>
      </c>
      <c r="AV48" s="403">
        <v>1</v>
      </c>
      <c r="AW48" s="403">
        <v>1</v>
      </c>
      <c r="AX48" s="403">
        <v>1</v>
      </c>
      <c r="AY48" s="403">
        <v>9</v>
      </c>
      <c r="AZ48" s="406"/>
      <c r="BA48" s="410">
        <v>147.02402786004501</v>
      </c>
      <c r="BB48" s="410">
        <v>0</v>
      </c>
      <c r="BC48" s="410">
        <v>0.108571597447568</v>
      </c>
      <c r="BD48" s="410" t="s">
        <v>430</v>
      </c>
      <c r="BE48" s="402"/>
      <c r="BF48" s="405">
        <v>114.1386054525</v>
      </c>
      <c r="BG48" s="405">
        <v>32.9325933362</v>
      </c>
      <c r="BH48" s="405">
        <v>3.4658250046000001</v>
      </c>
      <c r="BI48" s="402"/>
      <c r="BJ48" s="405">
        <v>58.179616379999999</v>
      </c>
      <c r="BK48" s="402"/>
      <c r="BL48" s="405">
        <v>57.349499999999999</v>
      </c>
      <c r="BM48" s="405">
        <v>10.9472</v>
      </c>
      <c r="BN48" s="405">
        <v>3.9561299999999999</v>
      </c>
      <c r="BO48" s="405">
        <v>27.747170000000001</v>
      </c>
      <c r="BP48" s="402"/>
      <c r="BQ48" s="405">
        <v>7.11</v>
      </c>
      <c r="BR48" s="405">
        <v>3.88</v>
      </c>
      <c r="BS48" s="405" t="s">
        <v>430</v>
      </c>
      <c r="BT48" s="405" t="s">
        <v>430</v>
      </c>
      <c r="BU48" s="405" t="s">
        <v>430</v>
      </c>
      <c r="BV48" s="405">
        <v>30.83</v>
      </c>
      <c r="BW48" s="402"/>
      <c r="BX48" s="401" t="s">
        <v>9771</v>
      </c>
      <c r="BY48" s="401" t="s">
        <v>9772</v>
      </c>
      <c r="BZ48" s="401" t="s">
        <v>9773</v>
      </c>
      <c r="CA48" s="401" t="s">
        <v>9774</v>
      </c>
      <c r="CB48" s="401" t="s">
        <v>9775</v>
      </c>
      <c r="CC48" s="402"/>
      <c r="CD48" s="411" t="s">
        <v>547</v>
      </c>
    </row>
    <row r="49" spans="1:82" s="107" customFormat="1" x14ac:dyDescent="0.25">
      <c r="A49" s="345" t="s">
        <v>9776</v>
      </c>
      <c r="B49" s="373"/>
      <c r="C49" s="719">
        <v>45100</v>
      </c>
      <c r="D49" s="373"/>
      <c r="E49" s="346">
        <v>2803.59</v>
      </c>
      <c r="F49" s="373"/>
      <c r="G49" s="347">
        <v>12.3926</v>
      </c>
      <c r="H49" s="373"/>
      <c r="I49" s="651">
        <v>1.78</v>
      </c>
      <c r="J49" s="651">
        <v>7.75</v>
      </c>
      <c r="K49" s="651">
        <v>1.51</v>
      </c>
      <c r="L49" s="651">
        <v>1.63</v>
      </c>
      <c r="M49" s="374"/>
      <c r="N49" s="348">
        <v>83.542900000000003</v>
      </c>
      <c r="O49" s="348">
        <v>25.892399999999999</v>
      </c>
      <c r="P49" s="348">
        <v>21.8019</v>
      </c>
      <c r="Q49" s="348">
        <v>12.1107</v>
      </c>
      <c r="R49" s="348">
        <v>16.614599999999999</v>
      </c>
      <c r="S49" s="348">
        <v>7.6189</v>
      </c>
      <c r="T49" s="348">
        <v>7.2539999999999996</v>
      </c>
      <c r="U49" s="348">
        <v>6.5872000000000002</v>
      </c>
      <c r="V49" s="350">
        <v>6.2328999999999999</v>
      </c>
      <c r="W49" s="348">
        <v>7.3975</v>
      </c>
      <c r="X49" s="348">
        <v>7.3986000000000001</v>
      </c>
      <c r="Y49" s="348" t="s">
        <v>430</v>
      </c>
      <c r="Z49" s="348" t="s">
        <v>430</v>
      </c>
      <c r="AA49" s="348">
        <v>8.3506999999999998</v>
      </c>
      <c r="AB49" s="348">
        <v>7.7104999999999997</v>
      </c>
      <c r="AC49" s="348">
        <v>6.7061000000000002</v>
      </c>
      <c r="AD49" s="348">
        <v>6.2205000000000004</v>
      </c>
      <c r="AE49" s="348">
        <v>17.502199999999998</v>
      </c>
      <c r="AF49" s="348">
        <v>7.3982999999999999</v>
      </c>
      <c r="AG49" s="374"/>
      <c r="AH49" s="346">
        <v>8</v>
      </c>
      <c r="AI49" s="346">
        <v>1</v>
      </c>
      <c r="AJ49" s="346">
        <v>3</v>
      </c>
      <c r="AK49" s="346">
        <v>18</v>
      </c>
      <c r="AL49" s="346">
        <v>2</v>
      </c>
      <c r="AM49" s="346">
        <v>18</v>
      </c>
      <c r="AN49" s="346">
        <v>4</v>
      </c>
      <c r="AO49" s="346">
        <v>12</v>
      </c>
      <c r="AP49" s="346">
        <v>12</v>
      </c>
      <c r="AQ49" s="346">
        <v>7</v>
      </c>
      <c r="AR49" s="346">
        <v>4</v>
      </c>
      <c r="AS49" s="346" t="s">
        <v>430</v>
      </c>
      <c r="AT49" s="346" t="s">
        <v>430</v>
      </c>
      <c r="AU49" s="346">
        <v>18</v>
      </c>
      <c r="AV49" s="346">
        <v>5</v>
      </c>
      <c r="AW49" s="346">
        <v>13</v>
      </c>
      <c r="AX49" s="346">
        <v>11</v>
      </c>
      <c r="AY49" s="346">
        <v>3</v>
      </c>
      <c r="AZ49" s="374"/>
      <c r="BA49" s="375">
        <v>17.110941990198999</v>
      </c>
      <c r="BB49" s="375">
        <v>0</v>
      </c>
      <c r="BC49" s="375">
        <v>9.2732293951191494E-2</v>
      </c>
      <c r="BD49" s="375" t="s">
        <v>430</v>
      </c>
      <c r="BE49" s="373"/>
      <c r="BF49" s="348">
        <v>20.701394339</v>
      </c>
      <c r="BG49" s="348">
        <v>-15.4030084718</v>
      </c>
      <c r="BH49" s="348">
        <v>-1.3439838313000001</v>
      </c>
      <c r="BI49" s="373"/>
      <c r="BJ49" s="348">
        <v>-0.13920871000000201</v>
      </c>
      <c r="BK49" s="373"/>
      <c r="BL49" s="348">
        <v>11.1198</v>
      </c>
      <c r="BM49" s="348">
        <v>9.8610799999999994</v>
      </c>
      <c r="BN49" s="348" t="s">
        <v>430</v>
      </c>
      <c r="BO49" s="348">
        <v>79.019120000000001</v>
      </c>
      <c r="BP49" s="373"/>
      <c r="BQ49" s="348">
        <v>7.06</v>
      </c>
      <c r="BR49" s="348">
        <v>47.91</v>
      </c>
      <c r="BS49" s="348" t="s">
        <v>430</v>
      </c>
      <c r="BT49" s="348" t="s">
        <v>430</v>
      </c>
      <c r="BU49" s="348" t="s">
        <v>430</v>
      </c>
      <c r="BV49" s="348">
        <v>14.35</v>
      </c>
      <c r="BW49" s="373"/>
      <c r="BX49" s="372" t="s">
        <v>9777</v>
      </c>
      <c r="BY49" s="372" t="s">
        <v>9778</v>
      </c>
      <c r="BZ49" s="372" t="s">
        <v>9779</v>
      </c>
      <c r="CA49" s="372" t="s">
        <v>9780</v>
      </c>
      <c r="CB49" s="372" t="s">
        <v>9781</v>
      </c>
      <c r="CC49" s="373"/>
      <c r="CD49" s="354" t="s">
        <v>9782</v>
      </c>
    </row>
    <row r="50" spans="1:82" s="107" customFormat="1" x14ac:dyDescent="0.25">
      <c r="A50" s="345" t="s">
        <v>9783</v>
      </c>
      <c r="B50" s="373"/>
      <c r="C50" s="719">
        <v>40413</v>
      </c>
      <c r="D50" s="373"/>
      <c r="E50" s="346">
        <v>2387.41</v>
      </c>
      <c r="F50" s="373"/>
      <c r="G50" s="347">
        <v>43.903100000000002</v>
      </c>
      <c r="H50" s="373"/>
      <c r="I50" s="651">
        <v>4.78</v>
      </c>
      <c r="J50" s="651">
        <v>7.36</v>
      </c>
      <c r="K50" s="651">
        <v>2.66</v>
      </c>
      <c r="L50" s="651">
        <v>2.79</v>
      </c>
      <c r="M50" s="374"/>
      <c r="N50" s="348" t="s">
        <v>430</v>
      </c>
      <c r="O50" s="348">
        <v>-31.9374</v>
      </c>
      <c r="P50" s="348">
        <v>-34.841799999999999</v>
      </c>
      <c r="Q50" s="348">
        <v>66.936800000000005</v>
      </c>
      <c r="R50" s="348">
        <v>0.71489999999999998</v>
      </c>
      <c r="S50" s="348">
        <v>19.652200000000001</v>
      </c>
      <c r="T50" s="348">
        <v>-1.8261000000000001</v>
      </c>
      <c r="U50" s="348">
        <v>7.2803000000000004</v>
      </c>
      <c r="V50" s="350">
        <v>10.6858</v>
      </c>
      <c r="W50" s="348">
        <v>9.3224</v>
      </c>
      <c r="X50" s="348">
        <v>13.462</v>
      </c>
      <c r="Y50" s="348">
        <v>9.6662999999999997</v>
      </c>
      <c r="Z50" s="348">
        <v>10.664300000000001</v>
      </c>
      <c r="AA50" s="348">
        <v>27.183</v>
      </c>
      <c r="AB50" s="348">
        <v>-0.95740000000000003</v>
      </c>
      <c r="AC50" s="348">
        <v>8.4646000000000008</v>
      </c>
      <c r="AD50" s="348">
        <v>9.6659000000000006</v>
      </c>
      <c r="AE50" s="348">
        <v>7.5175999999999998</v>
      </c>
      <c r="AF50" s="348">
        <v>9.7871000000000006</v>
      </c>
      <c r="AG50" s="374"/>
      <c r="AH50" s="346" t="s">
        <v>430</v>
      </c>
      <c r="AI50" s="346">
        <v>15</v>
      </c>
      <c r="AJ50" s="346">
        <v>10</v>
      </c>
      <c r="AK50" s="346">
        <v>4</v>
      </c>
      <c r="AL50" s="346">
        <v>8</v>
      </c>
      <c r="AM50" s="346">
        <v>13</v>
      </c>
      <c r="AN50" s="346">
        <v>13</v>
      </c>
      <c r="AO50" s="346">
        <v>8</v>
      </c>
      <c r="AP50" s="346">
        <v>5</v>
      </c>
      <c r="AQ50" s="346">
        <v>3</v>
      </c>
      <c r="AR50" s="346">
        <v>3</v>
      </c>
      <c r="AS50" s="346">
        <v>2</v>
      </c>
      <c r="AT50" s="346">
        <v>2</v>
      </c>
      <c r="AU50" s="346">
        <v>10</v>
      </c>
      <c r="AV50" s="346">
        <v>13</v>
      </c>
      <c r="AW50" s="346">
        <v>11</v>
      </c>
      <c r="AX50" s="346">
        <v>6</v>
      </c>
      <c r="AY50" s="346">
        <v>7</v>
      </c>
      <c r="AZ50" s="374"/>
      <c r="BA50" s="375">
        <v>108.889585578116</v>
      </c>
      <c r="BB50" s="375">
        <v>0.59880203925408704</v>
      </c>
      <c r="BC50" s="375">
        <v>6.9177909856607905E-2</v>
      </c>
      <c r="BD50" s="375">
        <v>2.3709779793573098</v>
      </c>
      <c r="BE50" s="373"/>
      <c r="BF50" s="348">
        <v>80.637644707700005</v>
      </c>
      <c r="BG50" s="348">
        <v>43.334344136699997</v>
      </c>
      <c r="BH50" s="348">
        <v>1.8608253180000001</v>
      </c>
      <c r="BI50" s="373"/>
      <c r="BJ50" s="348">
        <v>64.65529635</v>
      </c>
      <c r="BK50" s="373"/>
      <c r="BL50" s="348">
        <v>47.851300000000002</v>
      </c>
      <c r="BM50" s="348">
        <v>9.8576499999999996</v>
      </c>
      <c r="BN50" s="348">
        <v>8.5124899999999997</v>
      </c>
      <c r="BO50" s="348">
        <v>33.778559999999999</v>
      </c>
      <c r="BP50" s="373"/>
      <c r="BQ50" s="348">
        <v>4.0599999999999996</v>
      </c>
      <c r="BR50" s="348">
        <v>4.91</v>
      </c>
      <c r="BS50" s="348">
        <v>2.17</v>
      </c>
      <c r="BT50" s="348">
        <v>0.65</v>
      </c>
      <c r="BU50" s="348">
        <v>1.61</v>
      </c>
      <c r="BV50" s="348">
        <v>18.63</v>
      </c>
      <c r="BW50" s="373"/>
      <c r="BX50" s="372" t="s">
        <v>549</v>
      </c>
      <c r="BY50" s="372" t="s">
        <v>9784</v>
      </c>
      <c r="BZ50" s="372" t="s">
        <v>9785</v>
      </c>
      <c r="CA50" s="372" t="s">
        <v>9786</v>
      </c>
      <c r="CB50" s="372" t="s">
        <v>9787</v>
      </c>
      <c r="CC50" s="373"/>
      <c r="CD50" s="354" t="s">
        <v>436</v>
      </c>
    </row>
    <row r="51" spans="1:82" s="107" customFormat="1" x14ac:dyDescent="0.25">
      <c r="A51" s="345" t="s">
        <v>9788</v>
      </c>
      <c r="B51" s="373"/>
      <c r="C51" s="719">
        <v>45446</v>
      </c>
      <c r="D51" s="373"/>
      <c r="E51" s="346">
        <v>1893.9</v>
      </c>
      <c r="F51" s="373"/>
      <c r="G51" s="347">
        <v>12.012499999999999</v>
      </c>
      <c r="H51" s="373"/>
      <c r="I51" s="651">
        <v>1.43</v>
      </c>
      <c r="J51" s="651">
        <v>7.32</v>
      </c>
      <c r="K51" s="651">
        <v>1.26</v>
      </c>
      <c r="L51" s="651">
        <v>1.31</v>
      </c>
      <c r="M51" s="374"/>
      <c r="N51" s="348">
        <v>105.13</v>
      </c>
      <c r="O51" s="348">
        <v>-24.7102</v>
      </c>
      <c r="P51" s="348">
        <v>-43.7318</v>
      </c>
      <c r="Q51" s="348">
        <v>64.178399999999996</v>
      </c>
      <c r="R51" s="348">
        <v>-4.9316000000000004</v>
      </c>
      <c r="S51" s="348">
        <v>18.866099999999999</v>
      </c>
      <c r="T51" s="348">
        <v>-3.8929999999999998</v>
      </c>
      <c r="U51" s="348">
        <v>9.4525000000000006</v>
      </c>
      <c r="V51" s="350">
        <v>10.0207</v>
      </c>
      <c r="W51" s="348">
        <v>8.2471999999999994</v>
      </c>
      <c r="X51" s="348" t="s">
        <v>430</v>
      </c>
      <c r="Y51" s="348" t="s">
        <v>430</v>
      </c>
      <c r="Z51" s="348" t="s">
        <v>430</v>
      </c>
      <c r="AA51" s="348">
        <v>22.556100000000001</v>
      </c>
      <c r="AB51" s="348">
        <v>-4.6115000000000004</v>
      </c>
      <c r="AC51" s="348">
        <v>9.9027999999999992</v>
      </c>
      <c r="AD51" s="348">
        <v>8.1691000000000003</v>
      </c>
      <c r="AE51" s="348">
        <v>1.9427000000000001</v>
      </c>
      <c r="AF51" s="348">
        <v>9.3209</v>
      </c>
      <c r="AG51" s="374"/>
      <c r="AH51" s="346">
        <v>4</v>
      </c>
      <c r="AI51" s="346">
        <v>12</v>
      </c>
      <c r="AJ51" s="346">
        <v>12</v>
      </c>
      <c r="AK51" s="346">
        <v>7</v>
      </c>
      <c r="AL51" s="346">
        <v>11</v>
      </c>
      <c r="AM51" s="346">
        <v>14</v>
      </c>
      <c r="AN51" s="346">
        <v>15</v>
      </c>
      <c r="AO51" s="346">
        <v>7</v>
      </c>
      <c r="AP51" s="346">
        <v>7</v>
      </c>
      <c r="AQ51" s="346">
        <v>4</v>
      </c>
      <c r="AR51" s="346" t="s">
        <v>430</v>
      </c>
      <c r="AS51" s="346" t="s">
        <v>430</v>
      </c>
      <c r="AT51" s="346" t="s">
        <v>430</v>
      </c>
      <c r="AU51" s="346">
        <v>15</v>
      </c>
      <c r="AV51" s="346">
        <v>15</v>
      </c>
      <c r="AW51" s="346">
        <v>7</v>
      </c>
      <c r="AX51" s="346">
        <v>7</v>
      </c>
      <c r="AY51" s="346">
        <v>10</v>
      </c>
      <c r="AZ51" s="374"/>
      <c r="BA51" s="375">
        <v>132.36654775921301</v>
      </c>
      <c r="BB51" s="375">
        <v>0.74560011351572797</v>
      </c>
      <c r="BC51" s="375">
        <v>1.88488901738031E-2</v>
      </c>
      <c r="BD51" s="375">
        <v>4.8539868726257804</v>
      </c>
      <c r="BE51" s="373"/>
      <c r="BF51" s="348">
        <v>90.281380119100007</v>
      </c>
      <c r="BG51" s="348">
        <v>50.586310895399997</v>
      </c>
      <c r="BH51" s="348">
        <v>1.7846998234</v>
      </c>
      <c r="BI51" s="373"/>
      <c r="BJ51" s="348">
        <v>67.526671780000001</v>
      </c>
      <c r="BK51" s="373"/>
      <c r="BL51" s="348">
        <v>47.154899999999998</v>
      </c>
      <c r="BM51" s="348">
        <v>9.0220800000000008</v>
      </c>
      <c r="BN51" s="348">
        <v>10.129099999999999</v>
      </c>
      <c r="BO51" s="348">
        <v>33.693919999999999</v>
      </c>
      <c r="BP51" s="373"/>
      <c r="BQ51" s="348" t="s">
        <v>430</v>
      </c>
      <c r="BR51" s="348">
        <v>7.86</v>
      </c>
      <c r="BS51" s="348">
        <v>1.35</v>
      </c>
      <c r="BT51" s="348" t="s">
        <v>430</v>
      </c>
      <c r="BU51" s="348" t="s">
        <v>430</v>
      </c>
      <c r="BV51" s="348">
        <v>21.21</v>
      </c>
      <c r="BW51" s="373"/>
      <c r="BX51" s="372" t="s">
        <v>9438</v>
      </c>
      <c r="BY51" s="372" t="s">
        <v>9789</v>
      </c>
      <c r="BZ51" s="372" t="s">
        <v>9790</v>
      </c>
      <c r="CA51" s="372" t="s">
        <v>9791</v>
      </c>
      <c r="CB51" s="372" t="s">
        <v>9792</v>
      </c>
      <c r="CC51" s="373"/>
      <c r="CD51" s="354" t="s">
        <v>443</v>
      </c>
    </row>
    <row r="52" spans="1:82" s="107" customFormat="1" x14ac:dyDescent="0.25">
      <c r="A52" s="345" t="s">
        <v>9793</v>
      </c>
      <c r="B52" s="373"/>
      <c r="C52" s="719">
        <v>44914</v>
      </c>
      <c r="D52" s="373"/>
      <c r="E52" s="346">
        <v>1441.79</v>
      </c>
      <c r="F52" s="373"/>
      <c r="G52" s="347">
        <v>16.002500000000001</v>
      </c>
      <c r="H52" s="373"/>
      <c r="I52" s="651">
        <v>3.72</v>
      </c>
      <c r="J52" s="651">
        <v>7.14</v>
      </c>
      <c r="K52" s="651">
        <v>2.2799999999999998</v>
      </c>
      <c r="L52" s="651">
        <v>2.37</v>
      </c>
      <c r="M52" s="374"/>
      <c r="N52" s="348">
        <v>-19.377300000000002</v>
      </c>
      <c r="O52" s="348">
        <v>-55.592100000000002</v>
      </c>
      <c r="P52" s="348">
        <v>-44.581699999999998</v>
      </c>
      <c r="Q52" s="348">
        <v>66.051000000000002</v>
      </c>
      <c r="R52" s="348">
        <v>-8.7088999999999999</v>
      </c>
      <c r="S52" s="348">
        <v>25.061599999999999</v>
      </c>
      <c r="T52" s="348">
        <v>0.17180000000000001</v>
      </c>
      <c r="U52" s="348">
        <v>7.1532999999999998</v>
      </c>
      <c r="V52" s="350">
        <v>8.0622000000000007</v>
      </c>
      <c r="W52" s="348">
        <v>7.8540999999999999</v>
      </c>
      <c r="X52" s="348">
        <v>15.530099999999999</v>
      </c>
      <c r="Y52" s="348" t="s">
        <v>430</v>
      </c>
      <c r="Z52" s="348" t="s">
        <v>430</v>
      </c>
      <c r="AA52" s="348">
        <v>33.7256</v>
      </c>
      <c r="AB52" s="348">
        <v>1.1862999999999999</v>
      </c>
      <c r="AC52" s="348">
        <v>8.9819999999999993</v>
      </c>
      <c r="AD52" s="348">
        <v>6.9855</v>
      </c>
      <c r="AE52" s="348">
        <v>-7.8164999999999996</v>
      </c>
      <c r="AF52" s="348">
        <v>14.311299999999999</v>
      </c>
      <c r="AG52" s="374"/>
      <c r="AH52" s="346">
        <v>14</v>
      </c>
      <c r="AI52" s="346">
        <v>18</v>
      </c>
      <c r="AJ52" s="346">
        <v>14</v>
      </c>
      <c r="AK52" s="346">
        <v>6</v>
      </c>
      <c r="AL52" s="346">
        <v>14</v>
      </c>
      <c r="AM52" s="346">
        <v>7</v>
      </c>
      <c r="AN52" s="346">
        <v>11</v>
      </c>
      <c r="AO52" s="346">
        <v>10</v>
      </c>
      <c r="AP52" s="346">
        <v>9</v>
      </c>
      <c r="AQ52" s="346">
        <v>5</v>
      </c>
      <c r="AR52" s="346">
        <v>2</v>
      </c>
      <c r="AS52" s="346" t="s">
        <v>430</v>
      </c>
      <c r="AT52" s="346" t="s">
        <v>430</v>
      </c>
      <c r="AU52" s="346">
        <v>4</v>
      </c>
      <c r="AV52" s="346">
        <v>11</v>
      </c>
      <c r="AW52" s="346">
        <v>8</v>
      </c>
      <c r="AX52" s="346">
        <v>9</v>
      </c>
      <c r="AY52" s="346">
        <v>16</v>
      </c>
      <c r="AZ52" s="374"/>
      <c r="BA52" s="375">
        <v>115.21993807605401</v>
      </c>
      <c r="BB52" s="375">
        <v>0.15418513687565599</v>
      </c>
      <c r="BC52" s="375">
        <v>8.1129843902962295E-2</v>
      </c>
      <c r="BD52" s="375">
        <v>5.6311627642493001</v>
      </c>
      <c r="BE52" s="373"/>
      <c r="BF52" s="348">
        <v>95.770891443699995</v>
      </c>
      <c r="BG52" s="348">
        <v>52.029973832700001</v>
      </c>
      <c r="BH52" s="348">
        <v>1.8406869039</v>
      </c>
      <c r="BI52" s="373"/>
      <c r="BJ52" s="348">
        <v>70.669999799999999</v>
      </c>
      <c r="BK52" s="373"/>
      <c r="BL52" s="348">
        <v>45.616999999999997</v>
      </c>
      <c r="BM52" s="348">
        <v>17.321400000000001</v>
      </c>
      <c r="BN52" s="348">
        <v>6.9086299999999996</v>
      </c>
      <c r="BO52" s="348">
        <v>30.15297</v>
      </c>
      <c r="BP52" s="373"/>
      <c r="BQ52" s="348">
        <v>3.36</v>
      </c>
      <c r="BR52" s="348">
        <v>7.49</v>
      </c>
      <c r="BS52" s="348">
        <v>0.7</v>
      </c>
      <c r="BT52" s="348" t="s">
        <v>430</v>
      </c>
      <c r="BU52" s="348" t="s">
        <v>430</v>
      </c>
      <c r="BV52" s="348">
        <v>17.77</v>
      </c>
      <c r="BW52" s="373"/>
      <c r="BX52" s="372" t="s">
        <v>9794</v>
      </c>
      <c r="BY52" s="372" t="s">
        <v>9795</v>
      </c>
      <c r="BZ52" s="372" t="s">
        <v>9796</v>
      </c>
      <c r="CA52" s="372" t="s">
        <v>9797</v>
      </c>
      <c r="CB52" s="372" t="s">
        <v>9798</v>
      </c>
      <c r="CC52" s="373"/>
      <c r="CD52" s="354" t="s">
        <v>436</v>
      </c>
    </row>
    <row r="53" spans="1:82" s="107" customFormat="1" x14ac:dyDescent="0.25">
      <c r="A53" s="345" t="s">
        <v>9799</v>
      </c>
      <c r="B53" s="373"/>
      <c r="C53" s="719">
        <v>45807</v>
      </c>
      <c r="D53" s="373"/>
      <c r="E53" s="346">
        <v>1305.95</v>
      </c>
      <c r="F53" s="373"/>
      <c r="G53" s="347">
        <v>10.93</v>
      </c>
      <c r="H53" s="373"/>
      <c r="I53" s="651">
        <v>0.38</v>
      </c>
      <c r="J53" s="651">
        <v>6.12</v>
      </c>
      <c r="K53" s="651">
        <v>0.34</v>
      </c>
      <c r="L53" s="651">
        <v>0.37</v>
      </c>
      <c r="M53" s="374"/>
      <c r="N53" s="348">
        <v>167.739</v>
      </c>
      <c r="O53" s="348">
        <v>20.091699999999999</v>
      </c>
      <c r="P53" s="348">
        <v>4.7750000000000004</v>
      </c>
      <c r="Q53" s="348">
        <v>78.632000000000005</v>
      </c>
      <c r="R53" s="348">
        <v>6.1052</v>
      </c>
      <c r="S53" s="348">
        <v>24.675699999999999</v>
      </c>
      <c r="T53" s="348">
        <v>-0.18329999999999999</v>
      </c>
      <c r="U53" s="348">
        <v>7.0842999999999998</v>
      </c>
      <c r="V53" s="350">
        <v>8.7561999999999998</v>
      </c>
      <c r="W53" s="348" t="s">
        <v>430</v>
      </c>
      <c r="X53" s="348" t="s">
        <v>430</v>
      </c>
      <c r="Y53" s="348" t="s">
        <v>430</v>
      </c>
      <c r="Z53" s="348" t="s">
        <v>430</v>
      </c>
      <c r="AA53" s="348">
        <v>32.089799999999997</v>
      </c>
      <c r="AB53" s="348">
        <v>0.191</v>
      </c>
      <c r="AC53" s="348">
        <v>8.5024999999999995</v>
      </c>
      <c r="AD53" s="348">
        <v>7.8132000000000001</v>
      </c>
      <c r="AE53" s="348">
        <v>16.898099999999999</v>
      </c>
      <c r="AF53" s="348">
        <v>8.6786999999999992</v>
      </c>
      <c r="AG53" s="374"/>
      <c r="AH53" s="346">
        <v>2</v>
      </c>
      <c r="AI53" s="346">
        <v>3</v>
      </c>
      <c r="AJ53" s="346">
        <v>5</v>
      </c>
      <c r="AK53" s="346">
        <v>2</v>
      </c>
      <c r="AL53" s="346">
        <v>6</v>
      </c>
      <c r="AM53" s="346">
        <v>8</v>
      </c>
      <c r="AN53" s="346">
        <v>12</v>
      </c>
      <c r="AO53" s="346">
        <v>11</v>
      </c>
      <c r="AP53" s="346">
        <v>8</v>
      </c>
      <c r="AQ53" s="346" t="s">
        <v>430</v>
      </c>
      <c r="AR53" s="346" t="s">
        <v>430</v>
      </c>
      <c r="AS53" s="346" t="s">
        <v>430</v>
      </c>
      <c r="AT53" s="346" t="s">
        <v>430</v>
      </c>
      <c r="AU53" s="346">
        <v>6</v>
      </c>
      <c r="AV53" s="346">
        <v>12</v>
      </c>
      <c r="AW53" s="346">
        <v>10</v>
      </c>
      <c r="AX53" s="346">
        <v>8</v>
      </c>
      <c r="AY53" s="346">
        <v>4</v>
      </c>
      <c r="AZ53" s="374"/>
      <c r="BA53" s="375">
        <v>131.24216712550901</v>
      </c>
      <c r="BB53" s="375">
        <v>0</v>
      </c>
      <c r="BC53" s="375">
        <v>1.9194841463139701E-2</v>
      </c>
      <c r="BD53" s="375" t="s">
        <v>430</v>
      </c>
      <c r="BE53" s="373"/>
      <c r="BF53" s="348">
        <v>77.722670965999995</v>
      </c>
      <c r="BG53" s="348">
        <v>28.6393472106</v>
      </c>
      <c r="BH53" s="348">
        <v>2.7138422672</v>
      </c>
      <c r="BI53" s="373"/>
      <c r="BJ53" s="348">
        <v>59.141640459999998</v>
      </c>
      <c r="BK53" s="373"/>
      <c r="BL53" s="348">
        <v>48.769500000000001</v>
      </c>
      <c r="BM53" s="348">
        <v>12.7403</v>
      </c>
      <c r="BN53" s="348">
        <v>5.5527699999999998</v>
      </c>
      <c r="BO53" s="348">
        <v>32.937429999999999</v>
      </c>
      <c r="BP53" s="373"/>
      <c r="BQ53" s="348">
        <v>3.45</v>
      </c>
      <c r="BR53" s="348">
        <v>7.72</v>
      </c>
      <c r="BS53" s="348" t="s">
        <v>430</v>
      </c>
      <c r="BT53" s="348" t="s">
        <v>430</v>
      </c>
      <c r="BU53" s="348" t="s">
        <v>430</v>
      </c>
      <c r="BV53" s="348">
        <v>21.77</v>
      </c>
      <c r="BW53" s="373"/>
      <c r="BX53" s="372" t="s">
        <v>9800</v>
      </c>
      <c r="BY53" s="372" t="s">
        <v>9801</v>
      </c>
      <c r="BZ53" s="372" t="s">
        <v>9802</v>
      </c>
      <c r="CA53" s="372" t="s">
        <v>9803</v>
      </c>
      <c r="CB53" s="372" t="s">
        <v>9804</v>
      </c>
      <c r="CC53" s="373"/>
      <c r="CD53" s="354" t="s">
        <v>443</v>
      </c>
    </row>
    <row r="54" spans="1:82" s="107" customFormat="1" x14ac:dyDescent="0.25">
      <c r="A54" s="345" t="s">
        <v>9805</v>
      </c>
      <c r="B54" s="373"/>
      <c r="C54" s="719">
        <v>45364</v>
      </c>
      <c r="D54" s="373"/>
      <c r="E54" s="346">
        <v>1143.46</v>
      </c>
      <c r="F54" s="373"/>
      <c r="G54" s="347">
        <v>13.6204</v>
      </c>
      <c r="H54" s="373"/>
      <c r="I54" s="651">
        <v>3.79</v>
      </c>
      <c r="J54" s="651">
        <v>7.65</v>
      </c>
      <c r="K54" s="651">
        <v>2.36</v>
      </c>
      <c r="L54" s="651">
        <v>2.5</v>
      </c>
      <c r="M54" s="374"/>
      <c r="N54" s="348">
        <v>187.47200000000001</v>
      </c>
      <c r="O54" s="348">
        <v>20.693000000000001</v>
      </c>
      <c r="P54" s="348">
        <v>14.4727</v>
      </c>
      <c r="Q54" s="348">
        <v>70.073400000000007</v>
      </c>
      <c r="R54" s="348">
        <v>15.847899999999999</v>
      </c>
      <c r="S54" s="348">
        <v>25.2439</v>
      </c>
      <c r="T54" s="348">
        <v>3.6246999999999998</v>
      </c>
      <c r="U54" s="348">
        <v>11.824299999999999</v>
      </c>
      <c r="V54" s="350">
        <v>14.8141</v>
      </c>
      <c r="W54" s="348">
        <v>12.0542</v>
      </c>
      <c r="X54" s="348" t="s">
        <v>430</v>
      </c>
      <c r="Y54" s="348" t="s">
        <v>430</v>
      </c>
      <c r="Z54" s="348" t="s">
        <v>430</v>
      </c>
      <c r="AA54" s="348">
        <v>30.5989</v>
      </c>
      <c r="AB54" s="348">
        <v>3.8982999999999999</v>
      </c>
      <c r="AC54" s="348">
        <v>12.1721</v>
      </c>
      <c r="AD54" s="348">
        <v>13.5418</v>
      </c>
      <c r="AE54" s="348">
        <v>25.062899999999999</v>
      </c>
      <c r="AF54" s="348">
        <v>14.498200000000001</v>
      </c>
      <c r="AG54" s="374"/>
      <c r="AH54" s="346">
        <v>1</v>
      </c>
      <c r="AI54" s="346">
        <v>2</v>
      </c>
      <c r="AJ54" s="346">
        <v>4</v>
      </c>
      <c r="AK54" s="346">
        <v>3</v>
      </c>
      <c r="AL54" s="346">
        <v>3</v>
      </c>
      <c r="AM54" s="346">
        <v>5</v>
      </c>
      <c r="AN54" s="346">
        <v>7</v>
      </c>
      <c r="AO54" s="346">
        <v>4</v>
      </c>
      <c r="AP54" s="346">
        <v>2</v>
      </c>
      <c r="AQ54" s="346">
        <v>2</v>
      </c>
      <c r="AR54" s="346" t="s">
        <v>430</v>
      </c>
      <c r="AS54" s="346" t="s">
        <v>430</v>
      </c>
      <c r="AT54" s="346" t="s">
        <v>430</v>
      </c>
      <c r="AU54" s="346">
        <v>7</v>
      </c>
      <c r="AV54" s="346">
        <v>7</v>
      </c>
      <c r="AW54" s="346">
        <v>5</v>
      </c>
      <c r="AX54" s="346">
        <v>3</v>
      </c>
      <c r="AY54" s="346">
        <v>1</v>
      </c>
      <c r="AZ54" s="374"/>
      <c r="BA54" s="375">
        <v>93.648824197681805</v>
      </c>
      <c r="BB54" s="375">
        <v>0</v>
      </c>
      <c r="BC54" s="375">
        <v>8.3403103174450696E-2</v>
      </c>
      <c r="BD54" s="375" t="s">
        <v>430</v>
      </c>
      <c r="BE54" s="373"/>
      <c r="BF54" s="348">
        <v>87.589197171899997</v>
      </c>
      <c r="BG54" s="348">
        <v>30.566741559</v>
      </c>
      <c r="BH54" s="348">
        <v>2.8655065180000001</v>
      </c>
      <c r="BI54" s="373"/>
      <c r="BJ54" s="348">
        <v>52.820400409999998</v>
      </c>
      <c r="BK54" s="373"/>
      <c r="BL54" s="348">
        <v>36.285400000000003</v>
      </c>
      <c r="BM54" s="348">
        <v>5.7348999999999997</v>
      </c>
      <c r="BN54" s="348">
        <v>10.8001</v>
      </c>
      <c r="BO54" s="348">
        <v>47.179600000000001</v>
      </c>
      <c r="BP54" s="373"/>
      <c r="BQ54" s="348">
        <v>4.2699999999999996</v>
      </c>
      <c r="BR54" s="348">
        <v>18.600000000000001</v>
      </c>
      <c r="BS54" s="348">
        <v>4.4800000000000004</v>
      </c>
      <c r="BT54" s="348" t="s">
        <v>430</v>
      </c>
      <c r="BU54" s="348" t="s">
        <v>430</v>
      </c>
      <c r="BV54" s="348">
        <v>18.489999999999998</v>
      </c>
      <c r="BW54" s="373"/>
      <c r="BX54" s="372" t="s">
        <v>4642</v>
      </c>
      <c r="BY54" s="372" t="s">
        <v>4663</v>
      </c>
      <c r="BZ54" s="372" t="s">
        <v>9806</v>
      </c>
      <c r="CA54" s="372" t="s">
        <v>9807</v>
      </c>
      <c r="CB54" s="372" t="s">
        <v>9808</v>
      </c>
      <c r="CC54" s="373"/>
      <c r="CD54" s="354" t="s">
        <v>602</v>
      </c>
    </row>
    <row r="55" spans="1:82" s="107" customFormat="1" x14ac:dyDescent="0.25">
      <c r="A55" s="345" t="s">
        <v>9809</v>
      </c>
      <c r="B55" s="373"/>
      <c r="C55" s="719">
        <v>45643</v>
      </c>
      <c r="D55" s="373"/>
      <c r="E55" s="346">
        <v>1135.6300000000001</v>
      </c>
      <c r="F55" s="373"/>
      <c r="G55" s="347">
        <v>12.25</v>
      </c>
      <c r="H55" s="373"/>
      <c r="I55" s="651" t="s">
        <v>430</v>
      </c>
      <c r="J55" s="651" t="s">
        <v>430</v>
      </c>
      <c r="K55" s="651" t="s">
        <v>430</v>
      </c>
      <c r="L55" s="651" t="s">
        <v>430</v>
      </c>
      <c r="M55" s="374"/>
      <c r="N55" s="348">
        <v>89.607200000000006</v>
      </c>
      <c r="O55" s="348">
        <v>-11.898899999999999</v>
      </c>
      <c r="P55" s="348">
        <v>-50.583199999999998</v>
      </c>
      <c r="Q55" s="348">
        <v>43.272100000000002</v>
      </c>
      <c r="R55" s="348">
        <v>-6.2843999999999998</v>
      </c>
      <c r="S55" s="348">
        <v>21.51</v>
      </c>
      <c r="T55" s="348">
        <v>2.9908000000000001</v>
      </c>
      <c r="U55" s="348">
        <v>12.143700000000001</v>
      </c>
      <c r="V55" s="350">
        <v>14.272399999999999</v>
      </c>
      <c r="W55" s="348" t="s">
        <v>430</v>
      </c>
      <c r="X55" s="348" t="s">
        <v>430</v>
      </c>
      <c r="Y55" s="348" t="s">
        <v>430</v>
      </c>
      <c r="Z55" s="348" t="s">
        <v>430</v>
      </c>
      <c r="AA55" s="348">
        <v>26.024999999999999</v>
      </c>
      <c r="AB55" s="348">
        <v>3.286</v>
      </c>
      <c r="AC55" s="348">
        <v>12.816000000000001</v>
      </c>
      <c r="AD55" s="348">
        <v>13.5436</v>
      </c>
      <c r="AE55" s="348">
        <v>-2.2883</v>
      </c>
      <c r="AF55" s="348">
        <v>14.3057</v>
      </c>
      <c r="AG55" s="374"/>
      <c r="AH55" s="346">
        <v>7</v>
      </c>
      <c r="AI55" s="346">
        <v>8</v>
      </c>
      <c r="AJ55" s="346">
        <v>16</v>
      </c>
      <c r="AK55" s="346">
        <v>14</v>
      </c>
      <c r="AL55" s="346">
        <v>12</v>
      </c>
      <c r="AM55" s="346">
        <v>10</v>
      </c>
      <c r="AN55" s="346">
        <v>8</v>
      </c>
      <c r="AO55" s="346">
        <v>3</v>
      </c>
      <c r="AP55" s="346">
        <v>3</v>
      </c>
      <c r="AQ55" s="346" t="s">
        <v>430</v>
      </c>
      <c r="AR55" s="346" t="s">
        <v>430</v>
      </c>
      <c r="AS55" s="346" t="s">
        <v>430</v>
      </c>
      <c r="AT55" s="346" t="s">
        <v>430</v>
      </c>
      <c r="AU55" s="346">
        <v>12</v>
      </c>
      <c r="AV55" s="346">
        <v>8</v>
      </c>
      <c r="AW55" s="346">
        <v>3</v>
      </c>
      <c r="AX55" s="346">
        <v>2</v>
      </c>
      <c r="AY55" s="346">
        <v>11</v>
      </c>
      <c r="AZ55" s="374"/>
      <c r="BA55" s="375">
        <v>104.677093307161</v>
      </c>
      <c r="BB55" s="375">
        <v>0</v>
      </c>
      <c r="BC55" s="375">
        <v>8.6995420868709594E-2</v>
      </c>
      <c r="BD55" s="375" t="s">
        <v>430</v>
      </c>
      <c r="BE55" s="373"/>
      <c r="BF55" s="348">
        <v>77.471882808000004</v>
      </c>
      <c r="BG55" s="348">
        <v>1.8605789047000001</v>
      </c>
      <c r="BH55" s="348">
        <v>41.63859034</v>
      </c>
      <c r="BI55" s="373"/>
      <c r="BJ55" s="348">
        <v>57.464893799999999</v>
      </c>
      <c r="BK55" s="373"/>
      <c r="BL55" s="348">
        <v>32.524299999999997</v>
      </c>
      <c r="BM55" s="348">
        <v>0.56903899999999996</v>
      </c>
      <c r="BN55" s="348" t="s">
        <v>430</v>
      </c>
      <c r="BO55" s="348">
        <v>66.906661</v>
      </c>
      <c r="BP55" s="373"/>
      <c r="BQ55" s="348">
        <v>5.8</v>
      </c>
      <c r="BR55" s="348">
        <v>9.9</v>
      </c>
      <c r="BS55" s="348">
        <v>2.2599999999999998</v>
      </c>
      <c r="BT55" s="348" t="s">
        <v>430</v>
      </c>
      <c r="BU55" s="348" t="s">
        <v>430</v>
      </c>
      <c r="BV55" s="348">
        <v>21.21</v>
      </c>
      <c r="BW55" s="373"/>
      <c r="BX55" s="372" t="s">
        <v>9810</v>
      </c>
      <c r="BY55" s="372" t="s">
        <v>9811</v>
      </c>
      <c r="BZ55" s="372" t="s">
        <v>9812</v>
      </c>
      <c r="CA55" s="372" t="s">
        <v>9236</v>
      </c>
      <c r="CB55" s="372" t="s">
        <v>9813</v>
      </c>
      <c r="CC55" s="373"/>
      <c r="CD55" s="354" t="s">
        <v>443</v>
      </c>
    </row>
    <row r="56" spans="1:82" s="107" customFormat="1" x14ac:dyDescent="0.25">
      <c r="A56" s="345" t="s">
        <v>9814</v>
      </c>
      <c r="B56" s="373"/>
      <c r="C56" s="719">
        <v>45702</v>
      </c>
      <c r="D56" s="373"/>
      <c r="E56" s="346">
        <v>968.47400000000005</v>
      </c>
      <c r="F56" s="373"/>
      <c r="G56" s="347">
        <v>11.9694</v>
      </c>
      <c r="H56" s="373"/>
      <c r="I56" s="651" t="s">
        <v>430</v>
      </c>
      <c r="J56" s="651" t="s">
        <v>430</v>
      </c>
      <c r="K56" s="651" t="s">
        <v>430</v>
      </c>
      <c r="L56" s="651" t="s">
        <v>430</v>
      </c>
      <c r="M56" s="374"/>
      <c r="N56" s="348">
        <v>63.538800000000002</v>
      </c>
      <c r="O56" s="348">
        <v>-34.719700000000003</v>
      </c>
      <c r="P56" s="348">
        <v>-54.531500000000001</v>
      </c>
      <c r="Q56" s="348">
        <v>47.438899999999997</v>
      </c>
      <c r="R56" s="348">
        <v>-8.1362000000000005</v>
      </c>
      <c r="S56" s="348">
        <v>32.090400000000002</v>
      </c>
      <c r="T56" s="348">
        <v>-4.1078999999999999</v>
      </c>
      <c r="U56" s="348">
        <v>3.9657</v>
      </c>
      <c r="V56" s="350">
        <v>7.5060000000000002</v>
      </c>
      <c r="W56" s="348" t="s">
        <v>430</v>
      </c>
      <c r="X56" s="348" t="s">
        <v>430</v>
      </c>
      <c r="Y56" s="348" t="s">
        <v>430</v>
      </c>
      <c r="Z56" s="348" t="s">
        <v>430</v>
      </c>
      <c r="AA56" s="348">
        <v>40.581699999999998</v>
      </c>
      <c r="AB56" s="348">
        <v>-4.7526000000000002</v>
      </c>
      <c r="AC56" s="348">
        <v>4.9603000000000002</v>
      </c>
      <c r="AD56" s="348">
        <v>6.7058</v>
      </c>
      <c r="AE56" s="348">
        <v>-2.5053999999999998</v>
      </c>
      <c r="AF56" s="348">
        <v>14.174300000000001</v>
      </c>
      <c r="AG56" s="374"/>
      <c r="AH56" s="346">
        <v>10</v>
      </c>
      <c r="AI56" s="346">
        <v>17</v>
      </c>
      <c r="AJ56" s="346">
        <v>17</v>
      </c>
      <c r="AK56" s="346">
        <v>13</v>
      </c>
      <c r="AL56" s="346">
        <v>13</v>
      </c>
      <c r="AM56" s="346">
        <v>3</v>
      </c>
      <c r="AN56" s="346">
        <v>16</v>
      </c>
      <c r="AO56" s="346">
        <v>14</v>
      </c>
      <c r="AP56" s="346">
        <v>11</v>
      </c>
      <c r="AQ56" s="346" t="s">
        <v>430</v>
      </c>
      <c r="AR56" s="346" t="s">
        <v>430</v>
      </c>
      <c r="AS56" s="346" t="s">
        <v>430</v>
      </c>
      <c r="AT56" s="346" t="s">
        <v>430</v>
      </c>
      <c r="AU56" s="346">
        <v>2</v>
      </c>
      <c r="AV56" s="346">
        <v>16</v>
      </c>
      <c r="AW56" s="346">
        <v>14</v>
      </c>
      <c r="AX56" s="346">
        <v>10</v>
      </c>
      <c r="AY56" s="346">
        <v>12</v>
      </c>
      <c r="AZ56" s="374"/>
      <c r="BA56" s="375">
        <v>160.354036128529</v>
      </c>
      <c r="BB56" s="375">
        <v>0</v>
      </c>
      <c r="BC56" s="375">
        <v>5.2623680352411599E-2</v>
      </c>
      <c r="BD56" s="375" t="s">
        <v>430</v>
      </c>
      <c r="BE56" s="373"/>
      <c r="BF56" s="348">
        <v>102.3742521723</v>
      </c>
      <c r="BG56" s="348">
        <v>44.159499519800001</v>
      </c>
      <c r="BH56" s="348">
        <v>2.3182837959000002</v>
      </c>
      <c r="BI56" s="373"/>
      <c r="BJ56" s="348">
        <v>66.920038689999998</v>
      </c>
      <c r="BK56" s="373"/>
      <c r="BL56" s="348">
        <v>42.004199999999997</v>
      </c>
      <c r="BM56" s="348">
        <v>15.2727</v>
      </c>
      <c r="BN56" s="348">
        <v>9.6431500000000003</v>
      </c>
      <c r="BO56" s="348">
        <v>33.079949999999997</v>
      </c>
      <c r="BP56" s="373"/>
      <c r="BQ56" s="348">
        <v>5.77</v>
      </c>
      <c r="BR56" s="348">
        <v>4.43</v>
      </c>
      <c r="BS56" s="348" t="s">
        <v>430</v>
      </c>
      <c r="BT56" s="348" t="s">
        <v>430</v>
      </c>
      <c r="BU56" s="348" t="s">
        <v>430</v>
      </c>
      <c r="BV56" s="348">
        <v>19.88</v>
      </c>
      <c r="BW56" s="373"/>
      <c r="BX56" s="372" t="s">
        <v>9815</v>
      </c>
      <c r="BY56" s="372" t="s">
        <v>9816</v>
      </c>
      <c r="BZ56" s="372" t="s">
        <v>9817</v>
      </c>
      <c r="CA56" s="372" t="s">
        <v>9818</v>
      </c>
      <c r="CB56" s="372" t="s">
        <v>9819</v>
      </c>
      <c r="CC56" s="373"/>
      <c r="CD56" s="354" t="s">
        <v>476</v>
      </c>
    </row>
    <row r="57" spans="1:82" s="107" customFormat="1" x14ac:dyDescent="0.25">
      <c r="A57" s="345" t="s">
        <v>9820</v>
      </c>
      <c r="B57" s="373"/>
      <c r="C57" s="719">
        <v>45545</v>
      </c>
      <c r="D57" s="373"/>
      <c r="E57" s="346">
        <v>981.27300000000002</v>
      </c>
      <c r="F57" s="373"/>
      <c r="G57" s="347">
        <v>12.07</v>
      </c>
      <c r="H57" s="373"/>
      <c r="I57" s="651">
        <v>2.98</v>
      </c>
      <c r="J57" s="651">
        <v>6.55</v>
      </c>
      <c r="K57" s="651">
        <v>1.97</v>
      </c>
      <c r="L57" s="651">
        <v>2.12</v>
      </c>
      <c r="M57" s="374"/>
      <c r="N57" s="348">
        <v>60.5809</v>
      </c>
      <c r="O57" s="348">
        <v>0</v>
      </c>
      <c r="P57" s="348">
        <v>0</v>
      </c>
      <c r="Q57" s="348">
        <v>87.053600000000003</v>
      </c>
      <c r="R57" s="348">
        <v>15.8009</v>
      </c>
      <c r="S57" s="348">
        <v>25.5396</v>
      </c>
      <c r="T57" s="348">
        <v>2.1835</v>
      </c>
      <c r="U57" s="348">
        <v>11.5528</v>
      </c>
      <c r="V57" s="350">
        <v>13.867900000000001</v>
      </c>
      <c r="W57" s="348" t="s">
        <v>430</v>
      </c>
      <c r="X57" s="348" t="s">
        <v>430</v>
      </c>
      <c r="Y57" s="348" t="s">
        <v>430</v>
      </c>
      <c r="Z57" s="348" t="s">
        <v>430</v>
      </c>
      <c r="AA57" s="348">
        <v>32.531199999999998</v>
      </c>
      <c r="AB57" s="348">
        <v>2.9796</v>
      </c>
      <c r="AC57" s="348">
        <v>12.754099999999999</v>
      </c>
      <c r="AD57" s="348">
        <v>12.910600000000001</v>
      </c>
      <c r="AE57" s="348">
        <v>21.252500000000001</v>
      </c>
      <c r="AF57" s="348">
        <v>11.1069</v>
      </c>
      <c r="AG57" s="374"/>
      <c r="AH57" s="346">
        <v>11</v>
      </c>
      <c r="AI57" s="346">
        <v>6</v>
      </c>
      <c r="AJ57" s="346">
        <v>6</v>
      </c>
      <c r="AK57" s="346">
        <v>1</v>
      </c>
      <c r="AL57" s="346">
        <v>4</v>
      </c>
      <c r="AM57" s="346">
        <v>4</v>
      </c>
      <c r="AN57" s="346">
        <v>9</v>
      </c>
      <c r="AO57" s="346">
        <v>5</v>
      </c>
      <c r="AP57" s="346">
        <v>4</v>
      </c>
      <c r="AQ57" s="346" t="s">
        <v>430</v>
      </c>
      <c r="AR57" s="346" t="s">
        <v>430</v>
      </c>
      <c r="AS57" s="346" t="s">
        <v>430</v>
      </c>
      <c r="AT57" s="346" t="s">
        <v>430</v>
      </c>
      <c r="AU57" s="346">
        <v>5</v>
      </c>
      <c r="AV57" s="346">
        <v>9</v>
      </c>
      <c r="AW57" s="346">
        <v>4</v>
      </c>
      <c r="AX57" s="346">
        <v>4</v>
      </c>
      <c r="AY57" s="346">
        <v>2</v>
      </c>
      <c r="AZ57" s="374"/>
      <c r="BA57" s="375">
        <v>132.25698319970499</v>
      </c>
      <c r="BB57" s="375">
        <v>0.78127551748506097</v>
      </c>
      <c r="BC57" s="375">
        <v>3.0146303526491201E-2</v>
      </c>
      <c r="BD57" s="375">
        <v>10.691069222125501</v>
      </c>
      <c r="BE57" s="373"/>
      <c r="BF57" s="348">
        <v>95.376523460800001</v>
      </c>
      <c r="BG57" s="348">
        <v>33.665478178199997</v>
      </c>
      <c r="BH57" s="348">
        <v>2.8330660553000002</v>
      </c>
      <c r="BI57" s="373"/>
      <c r="BJ57" s="348">
        <v>65.997339940000003</v>
      </c>
      <c r="BK57" s="373"/>
      <c r="BL57" s="348">
        <v>42.418999999999997</v>
      </c>
      <c r="BM57" s="348">
        <v>11.904199999999999</v>
      </c>
      <c r="BN57" s="348">
        <v>15.068</v>
      </c>
      <c r="BO57" s="348">
        <v>30.608799999999999</v>
      </c>
      <c r="BP57" s="373"/>
      <c r="BQ57" s="348">
        <v>0.77</v>
      </c>
      <c r="BR57" s="348">
        <v>5.96</v>
      </c>
      <c r="BS57" s="348" t="s">
        <v>430</v>
      </c>
      <c r="BT57" s="348" t="s">
        <v>430</v>
      </c>
      <c r="BU57" s="348" t="s">
        <v>430</v>
      </c>
      <c r="BV57" s="348">
        <v>22.1</v>
      </c>
      <c r="BW57" s="373"/>
      <c r="BX57" s="372" t="s">
        <v>9821</v>
      </c>
      <c r="BY57" s="372" t="s">
        <v>9822</v>
      </c>
      <c r="BZ57" s="372" t="s">
        <v>9823</v>
      </c>
      <c r="CA57" s="372" t="s">
        <v>9824</v>
      </c>
      <c r="CB57" s="372" t="s">
        <v>9825</v>
      </c>
      <c r="CC57" s="373"/>
      <c r="CD57" s="354" t="s">
        <v>547</v>
      </c>
    </row>
    <row r="58" spans="1:82" s="107" customFormat="1" x14ac:dyDescent="0.25">
      <c r="A58" s="345" t="s">
        <v>9826</v>
      </c>
      <c r="B58" s="373"/>
      <c r="C58" s="719">
        <v>45889</v>
      </c>
      <c r="D58" s="373"/>
      <c r="E58" s="346">
        <v>464.88</v>
      </c>
      <c r="F58" s="373"/>
      <c r="G58" s="347">
        <v>11.9825</v>
      </c>
      <c r="H58" s="373"/>
      <c r="I58" s="651">
        <v>5.27</v>
      </c>
      <c r="J58" s="651">
        <v>7.47</v>
      </c>
      <c r="K58" s="651" t="s">
        <v>430</v>
      </c>
      <c r="L58" s="651">
        <v>3.36</v>
      </c>
      <c r="M58" s="374"/>
      <c r="N58" s="348" t="s">
        <v>430</v>
      </c>
      <c r="O58" s="348">
        <v>-29.451899999999998</v>
      </c>
      <c r="P58" s="348">
        <v>-58.426400000000001</v>
      </c>
      <c r="Q58" s="348">
        <v>22.604600000000001</v>
      </c>
      <c r="R58" s="348">
        <v>-9.7584999999999997</v>
      </c>
      <c r="S58" s="348">
        <v>17.753799999999998</v>
      </c>
      <c r="T58" s="348">
        <v>6.5991999999999997</v>
      </c>
      <c r="U58" s="348">
        <v>17.6694</v>
      </c>
      <c r="V58" s="350" t="s">
        <v>430</v>
      </c>
      <c r="W58" s="348" t="s">
        <v>430</v>
      </c>
      <c r="X58" s="348" t="s">
        <v>430</v>
      </c>
      <c r="Y58" s="348" t="s">
        <v>430</v>
      </c>
      <c r="Z58" s="348" t="s">
        <v>430</v>
      </c>
      <c r="AA58" s="348">
        <v>18.183900000000001</v>
      </c>
      <c r="AB58" s="348">
        <v>8.3440999999999992</v>
      </c>
      <c r="AC58" s="348">
        <v>17.769400000000001</v>
      </c>
      <c r="AD58" s="348" t="s">
        <v>430</v>
      </c>
      <c r="AE58" s="348">
        <v>-9.3101000000000003</v>
      </c>
      <c r="AF58" s="348">
        <v>23.570399999999999</v>
      </c>
      <c r="AG58" s="374"/>
      <c r="AH58" s="346" t="s">
        <v>430</v>
      </c>
      <c r="AI58" s="346">
        <v>13</v>
      </c>
      <c r="AJ58" s="346">
        <v>18</v>
      </c>
      <c r="AK58" s="346">
        <v>17</v>
      </c>
      <c r="AL58" s="346">
        <v>18</v>
      </c>
      <c r="AM58" s="346">
        <v>16</v>
      </c>
      <c r="AN58" s="346">
        <v>5</v>
      </c>
      <c r="AO58" s="346">
        <v>2</v>
      </c>
      <c r="AP58" s="346" t="s">
        <v>430</v>
      </c>
      <c r="AQ58" s="346" t="s">
        <v>430</v>
      </c>
      <c r="AR58" s="346" t="s">
        <v>430</v>
      </c>
      <c r="AS58" s="346" t="s">
        <v>430</v>
      </c>
      <c r="AT58" s="346" t="s">
        <v>430</v>
      </c>
      <c r="AU58" s="346">
        <v>16</v>
      </c>
      <c r="AV58" s="346">
        <v>4</v>
      </c>
      <c r="AW58" s="346">
        <v>2</v>
      </c>
      <c r="AX58" s="346" t="s">
        <v>430</v>
      </c>
      <c r="AY58" s="346">
        <v>17</v>
      </c>
      <c r="AZ58" s="374"/>
      <c r="BA58" s="375">
        <v>146.54687959312199</v>
      </c>
      <c r="BB58" s="375">
        <v>0.53443004491938595</v>
      </c>
      <c r="BC58" s="375">
        <v>0.108757263789539</v>
      </c>
      <c r="BD58" s="375">
        <v>20.099443222526201</v>
      </c>
      <c r="BE58" s="373"/>
      <c r="BF58" s="348">
        <v>96.141844055999996</v>
      </c>
      <c r="BG58" s="348">
        <v>-26.6261036386</v>
      </c>
      <c r="BH58" s="348">
        <v>-3.6108116066</v>
      </c>
      <c r="BI58" s="373"/>
      <c r="BJ58" s="348">
        <v>22.435312660000001</v>
      </c>
      <c r="BK58" s="373"/>
      <c r="BL58" s="348">
        <v>14.265499999999999</v>
      </c>
      <c r="BM58" s="348">
        <v>3.9720499999999999</v>
      </c>
      <c r="BN58" s="348">
        <v>3.9859300000000002</v>
      </c>
      <c r="BO58" s="348">
        <v>77.776520000000005</v>
      </c>
      <c r="BP58" s="373"/>
      <c r="BQ58" s="348">
        <v>12.76</v>
      </c>
      <c r="BR58" s="348">
        <v>13.49</v>
      </c>
      <c r="BS58" s="348">
        <v>6.83</v>
      </c>
      <c r="BT58" s="348">
        <v>0.64</v>
      </c>
      <c r="BU58" s="348" t="s">
        <v>430</v>
      </c>
      <c r="BV58" s="348">
        <v>46.83</v>
      </c>
      <c r="BW58" s="373"/>
      <c r="BX58" s="372" t="s">
        <v>9827</v>
      </c>
      <c r="BY58" s="372" t="s">
        <v>9828</v>
      </c>
      <c r="BZ58" s="372" t="s">
        <v>9227</v>
      </c>
      <c r="CA58" s="372" t="s">
        <v>9829</v>
      </c>
      <c r="CB58" s="372" t="s">
        <v>2352</v>
      </c>
      <c r="CC58" s="373"/>
      <c r="CD58" s="354" t="s">
        <v>436</v>
      </c>
    </row>
    <row r="59" spans="1:82" s="107" customFormat="1" x14ac:dyDescent="0.25">
      <c r="A59" s="345" t="s">
        <v>9830</v>
      </c>
      <c r="B59" s="373"/>
      <c r="C59" s="719">
        <v>45650</v>
      </c>
      <c r="D59" s="373"/>
      <c r="E59" s="346">
        <v>408.66</v>
      </c>
      <c r="F59" s="373"/>
      <c r="G59" s="347">
        <v>12.22</v>
      </c>
      <c r="H59" s="373"/>
      <c r="I59" s="651">
        <v>0.61</v>
      </c>
      <c r="J59" s="651">
        <v>5.82</v>
      </c>
      <c r="K59" s="651">
        <v>0.56000000000000005</v>
      </c>
      <c r="L59" s="651">
        <v>0.57999999999999996</v>
      </c>
      <c r="M59" s="374"/>
      <c r="N59" s="348" t="s">
        <v>430</v>
      </c>
      <c r="O59" s="348">
        <v>-22.346900000000002</v>
      </c>
      <c r="P59" s="348">
        <v>30.016400000000001</v>
      </c>
      <c r="Q59" s="348">
        <v>58.6402</v>
      </c>
      <c r="R59" s="348">
        <v>-1.8637999999999999</v>
      </c>
      <c r="S59" s="348">
        <v>24.003299999999999</v>
      </c>
      <c r="T59" s="348">
        <v>4.0399000000000003</v>
      </c>
      <c r="U59" s="348">
        <v>5.9641000000000002</v>
      </c>
      <c r="V59" s="350">
        <v>3.6572</v>
      </c>
      <c r="W59" s="348" t="s">
        <v>430</v>
      </c>
      <c r="X59" s="348" t="s">
        <v>430</v>
      </c>
      <c r="Y59" s="348" t="s">
        <v>430</v>
      </c>
      <c r="Z59" s="348" t="s">
        <v>430</v>
      </c>
      <c r="AA59" s="348">
        <v>22.830300000000001</v>
      </c>
      <c r="AB59" s="348">
        <v>6.5498000000000003</v>
      </c>
      <c r="AC59" s="348">
        <v>7.7088999999999999</v>
      </c>
      <c r="AD59" s="348">
        <v>2.3035999999999999</v>
      </c>
      <c r="AE59" s="348">
        <v>-14.197699999999999</v>
      </c>
      <c r="AF59" s="348">
        <v>14.3405</v>
      </c>
      <c r="AG59" s="374"/>
      <c r="AH59" s="346" t="s">
        <v>430</v>
      </c>
      <c r="AI59" s="346">
        <v>10</v>
      </c>
      <c r="AJ59" s="346">
        <v>2</v>
      </c>
      <c r="AK59" s="346">
        <v>8</v>
      </c>
      <c r="AL59" s="346">
        <v>10</v>
      </c>
      <c r="AM59" s="346">
        <v>9</v>
      </c>
      <c r="AN59" s="346">
        <v>6</v>
      </c>
      <c r="AO59" s="346">
        <v>13</v>
      </c>
      <c r="AP59" s="346">
        <v>13</v>
      </c>
      <c r="AQ59" s="346" t="s">
        <v>430</v>
      </c>
      <c r="AR59" s="346" t="s">
        <v>430</v>
      </c>
      <c r="AS59" s="346" t="s">
        <v>430</v>
      </c>
      <c r="AT59" s="346" t="s">
        <v>430</v>
      </c>
      <c r="AU59" s="346">
        <v>14</v>
      </c>
      <c r="AV59" s="346">
        <v>6</v>
      </c>
      <c r="AW59" s="346">
        <v>12</v>
      </c>
      <c r="AX59" s="346">
        <v>13</v>
      </c>
      <c r="AY59" s="346">
        <v>18</v>
      </c>
      <c r="AZ59" s="374"/>
      <c r="BA59" s="375">
        <v>121.218605722915</v>
      </c>
      <c r="BB59" s="375">
        <v>0.47573813225059303</v>
      </c>
      <c r="BC59" s="375">
        <v>6.4552695707874294E-2</v>
      </c>
      <c r="BD59" s="375">
        <v>9.8352963427682898</v>
      </c>
      <c r="BE59" s="373"/>
      <c r="BF59" s="348">
        <v>71.982778426099998</v>
      </c>
      <c r="BG59" s="348">
        <v>0.26200303470000003</v>
      </c>
      <c r="BH59" s="348">
        <v>274.74024683919998</v>
      </c>
      <c r="BI59" s="373"/>
      <c r="BJ59" s="348">
        <v>72.062677070000007</v>
      </c>
      <c r="BK59" s="373"/>
      <c r="BL59" s="348">
        <v>17.770299999999999</v>
      </c>
      <c r="BM59" s="348">
        <v>39.732199999999999</v>
      </c>
      <c r="BN59" s="348">
        <v>18.101600000000001</v>
      </c>
      <c r="BO59" s="348">
        <v>24.395900000000001</v>
      </c>
      <c r="BP59" s="373"/>
      <c r="BQ59" s="348">
        <v>11.07</v>
      </c>
      <c r="BR59" s="348" t="s">
        <v>430</v>
      </c>
      <c r="BS59" s="348" t="s">
        <v>430</v>
      </c>
      <c r="BT59" s="348" t="s">
        <v>430</v>
      </c>
      <c r="BU59" s="348" t="s">
        <v>430</v>
      </c>
      <c r="BV59" s="348">
        <v>16.86</v>
      </c>
      <c r="BW59" s="373"/>
      <c r="BX59" s="372" t="s">
        <v>9831</v>
      </c>
      <c r="BY59" s="372" t="s">
        <v>9832</v>
      </c>
      <c r="BZ59" s="372" t="s">
        <v>9833</v>
      </c>
      <c r="CA59" s="372" t="s">
        <v>1857</v>
      </c>
      <c r="CB59" s="372" t="s">
        <v>9834</v>
      </c>
      <c r="CC59" s="373"/>
      <c r="CD59" s="354" t="s">
        <v>436</v>
      </c>
    </row>
    <row r="60" spans="1:82" s="107" customFormat="1" x14ac:dyDescent="0.25">
      <c r="A60" s="345" t="s">
        <v>9835</v>
      </c>
      <c r="B60" s="373"/>
      <c r="C60" s="719">
        <v>45930</v>
      </c>
      <c r="D60" s="373"/>
      <c r="E60" s="346">
        <v>406.697</v>
      </c>
      <c r="F60" s="373"/>
      <c r="G60" s="347">
        <v>10.066700000000001</v>
      </c>
      <c r="H60" s="373"/>
      <c r="I60" s="651">
        <v>1.6000000000000001E-4</v>
      </c>
      <c r="J60" s="651">
        <v>6.06</v>
      </c>
      <c r="K60" s="651">
        <v>1.3999999999999999E-4</v>
      </c>
      <c r="L60" s="651">
        <v>1.3999999999999999E-4</v>
      </c>
      <c r="M60" s="374"/>
      <c r="N60" s="348">
        <v>91.964299999999994</v>
      </c>
      <c r="O60" s="348">
        <v>-23.419899999999998</v>
      </c>
      <c r="P60" s="348">
        <v>-41.8249</v>
      </c>
      <c r="Q60" s="348">
        <v>51.015300000000003</v>
      </c>
      <c r="R60" s="348">
        <v>-9.1745999999999999</v>
      </c>
      <c r="S60" s="348">
        <v>18.582100000000001</v>
      </c>
      <c r="T60" s="348">
        <v>-5.6532999999999998</v>
      </c>
      <c r="U60" s="348" t="s">
        <v>430</v>
      </c>
      <c r="V60" s="350" t="s">
        <v>430</v>
      </c>
      <c r="W60" s="348" t="s">
        <v>430</v>
      </c>
      <c r="X60" s="348" t="s">
        <v>430</v>
      </c>
      <c r="Y60" s="348" t="s">
        <v>430</v>
      </c>
      <c r="Z60" s="348" t="s">
        <v>430</v>
      </c>
      <c r="AA60" s="348">
        <v>24.650099999999998</v>
      </c>
      <c r="AB60" s="348">
        <v>-5.6128999999999998</v>
      </c>
      <c r="AC60" s="348">
        <v>0.91180000000000005</v>
      </c>
      <c r="AD60" s="348" t="s">
        <v>430</v>
      </c>
      <c r="AE60" s="348">
        <v>-3.0335000000000001</v>
      </c>
      <c r="AF60" s="348">
        <v>0.91180000000000005</v>
      </c>
      <c r="AG60" s="374"/>
      <c r="AH60" s="346">
        <v>6</v>
      </c>
      <c r="AI60" s="346">
        <v>11</v>
      </c>
      <c r="AJ60" s="346">
        <v>11</v>
      </c>
      <c r="AK60" s="346">
        <v>11</v>
      </c>
      <c r="AL60" s="346">
        <v>15</v>
      </c>
      <c r="AM60" s="346">
        <v>15</v>
      </c>
      <c r="AN60" s="346">
        <v>17</v>
      </c>
      <c r="AO60" s="346" t="s">
        <v>430</v>
      </c>
      <c r="AP60" s="346" t="s">
        <v>430</v>
      </c>
      <c r="AQ60" s="346" t="s">
        <v>430</v>
      </c>
      <c r="AR60" s="346" t="s">
        <v>430</v>
      </c>
      <c r="AS60" s="346" t="s">
        <v>430</v>
      </c>
      <c r="AT60" s="346" t="s">
        <v>430</v>
      </c>
      <c r="AU60" s="346">
        <v>13</v>
      </c>
      <c r="AV60" s="346">
        <v>17</v>
      </c>
      <c r="AW60" s="346">
        <v>15</v>
      </c>
      <c r="AX60" s="346" t="s">
        <v>430</v>
      </c>
      <c r="AY60" s="346">
        <v>14</v>
      </c>
      <c r="AZ60" s="374"/>
      <c r="BA60" s="375">
        <v>162.269705055705</v>
      </c>
      <c r="BB60" s="375">
        <v>0</v>
      </c>
      <c r="BC60" s="375">
        <v>-3.3322974318531602E-2</v>
      </c>
      <c r="BD60" s="375" t="s">
        <v>430</v>
      </c>
      <c r="BE60" s="373"/>
      <c r="BF60" s="348">
        <v>55.224536352800001</v>
      </c>
      <c r="BG60" s="348">
        <v>38.615363581499999</v>
      </c>
      <c r="BH60" s="348">
        <v>1.4301182542999999</v>
      </c>
      <c r="BI60" s="373"/>
      <c r="BJ60" s="348">
        <v>57.949729490000003</v>
      </c>
      <c r="BK60" s="373"/>
      <c r="BL60" s="348">
        <v>46.034100000000002</v>
      </c>
      <c r="BM60" s="348">
        <v>18.232299999999999</v>
      </c>
      <c r="BN60" s="348">
        <v>0.88933300000000004</v>
      </c>
      <c r="BO60" s="348">
        <v>34.844267000000002</v>
      </c>
      <c r="BP60" s="373"/>
      <c r="BQ60" s="348" t="s">
        <v>430</v>
      </c>
      <c r="BR60" s="348">
        <v>9.18</v>
      </c>
      <c r="BS60" s="348" t="s">
        <v>430</v>
      </c>
      <c r="BT60" s="348" t="s">
        <v>430</v>
      </c>
      <c r="BU60" s="348" t="s">
        <v>430</v>
      </c>
      <c r="BV60" s="348">
        <v>30.23</v>
      </c>
      <c r="BW60" s="373"/>
      <c r="BX60" s="372" t="s">
        <v>9836</v>
      </c>
      <c r="BY60" s="372" t="s">
        <v>9837</v>
      </c>
      <c r="BZ60" s="372" t="s">
        <v>9838</v>
      </c>
      <c r="CA60" s="372" t="s">
        <v>9839</v>
      </c>
      <c r="CB60" s="372" t="s">
        <v>8994</v>
      </c>
      <c r="CC60" s="373"/>
      <c r="CD60" s="354" t="s">
        <v>463</v>
      </c>
    </row>
    <row r="61" spans="1:82" s="107" customFormat="1" x14ac:dyDescent="0.25">
      <c r="A61" s="345" t="s">
        <v>9840</v>
      </c>
      <c r="B61" s="373"/>
      <c r="C61" s="719">
        <v>45350</v>
      </c>
      <c r="D61" s="373"/>
      <c r="E61" s="346">
        <v>363.92</v>
      </c>
      <c r="F61" s="373"/>
      <c r="G61" s="347">
        <v>12.5108</v>
      </c>
      <c r="H61" s="373"/>
      <c r="I61" s="651">
        <v>3.65</v>
      </c>
      <c r="J61" s="651">
        <v>7.72</v>
      </c>
      <c r="K61" s="651">
        <v>2.78</v>
      </c>
      <c r="L61" s="651">
        <v>2.96</v>
      </c>
      <c r="M61" s="374"/>
      <c r="N61" s="348">
        <v>8.1707999999999998</v>
      </c>
      <c r="O61" s="348">
        <v>-30.563400000000001</v>
      </c>
      <c r="P61" s="348">
        <v>-29.342199999999998</v>
      </c>
      <c r="Q61" s="348">
        <v>39.259900000000002</v>
      </c>
      <c r="R61" s="348">
        <v>9.4872999999999994</v>
      </c>
      <c r="S61" s="348">
        <v>25.210799999999999</v>
      </c>
      <c r="T61" s="348">
        <v>7.7504</v>
      </c>
      <c r="U61" s="348">
        <v>10.5375</v>
      </c>
      <c r="V61" s="350">
        <v>10.497999999999999</v>
      </c>
      <c r="W61" s="348">
        <v>7.6178999999999997</v>
      </c>
      <c r="X61" s="348" t="s">
        <v>430</v>
      </c>
      <c r="Y61" s="348" t="s">
        <v>430</v>
      </c>
      <c r="Z61" s="348" t="s">
        <v>430</v>
      </c>
      <c r="AA61" s="348">
        <v>28.0609</v>
      </c>
      <c r="AB61" s="348">
        <v>8.7279</v>
      </c>
      <c r="AC61" s="348">
        <v>11.7652</v>
      </c>
      <c r="AD61" s="348">
        <v>10.0204</v>
      </c>
      <c r="AE61" s="348">
        <v>11.9389</v>
      </c>
      <c r="AF61" s="348">
        <v>10.134499999999999</v>
      </c>
      <c r="AG61" s="374"/>
      <c r="AH61" s="346">
        <v>13</v>
      </c>
      <c r="AI61" s="346">
        <v>14</v>
      </c>
      <c r="AJ61" s="346">
        <v>9</v>
      </c>
      <c r="AK61" s="346">
        <v>15</v>
      </c>
      <c r="AL61" s="346">
        <v>5</v>
      </c>
      <c r="AM61" s="346">
        <v>6</v>
      </c>
      <c r="AN61" s="346">
        <v>3</v>
      </c>
      <c r="AO61" s="346">
        <v>6</v>
      </c>
      <c r="AP61" s="346">
        <v>6</v>
      </c>
      <c r="AQ61" s="346">
        <v>6</v>
      </c>
      <c r="AR61" s="346" t="s">
        <v>430</v>
      </c>
      <c r="AS61" s="346" t="s">
        <v>430</v>
      </c>
      <c r="AT61" s="346" t="s">
        <v>430</v>
      </c>
      <c r="AU61" s="346">
        <v>8</v>
      </c>
      <c r="AV61" s="346">
        <v>3</v>
      </c>
      <c r="AW61" s="346">
        <v>6</v>
      </c>
      <c r="AX61" s="346">
        <v>5</v>
      </c>
      <c r="AY61" s="346">
        <v>5</v>
      </c>
      <c r="AZ61" s="374"/>
      <c r="BA61" s="375">
        <v>90.113915334271098</v>
      </c>
      <c r="BB61" s="375">
        <v>0</v>
      </c>
      <c r="BC61" s="375">
        <v>4.7490004377594597E-2</v>
      </c>
      <c r="BD61" s="375" t="s">
        <v>430</v>
      </c>
      <c r="BE61" s="373"/>
      <c r="BF61" s="348">
        <v>70.199594653399998</v>
      </c>
      <c r="BG61" s="348">
        <v>30.408798699999998</v>
      </c>
      <c r="BH61" s="348">
        <v>2.3085290329000001</v>
      </c>
      <c r="BI61" s="373"/>
      <c r="BJ61" s="348">
        <v>36.179288040000003</v>
      </c>
      <c r="BK61" s="373"/>
      <c r="BL61" s="348">
        <v>21.720300000000002</v>
      </c>
      <c r="BM61" s="348">
        <v>3.4030999999999998</v>
      </c>
      <c r="BN61" s="348">
        <v>10.2516</v>
      </c>
      <c r="BO61" s="348">
        <v>64.625</v>
      </c>
      <c r="BP61" s="373"/>
      <c r="BQ61" s="348">
        <v>6.5</v>
      </c>
      <c r="BR61" s="348">
        <v>29.04</v>
      </c>
      <c r="BS61" s="348">
        <v>6.9</v>
      </c>
      <c r="BT61" s="348">
        <v>1.1100000000000001</v>
      </c>
      <c r="BU61" s="348" t="s">
        <v>430</v>
      </c>
      <c r="BV61" s="348">
        <v>20.27</v>
      </c>
      <c r="BW61" s="373"/>
      <c r="BX61" s="372" t="s">
        <v>9841</v>
      </c>
      <c r="BY61" s="372" t="s">
        <v>9842</v>
      </c>
      <c r="BZ61" s="372" t="s">
        <v>9843</v>
      </c>
      <c r="CA61" s="372" t="s">
        <v>9844</v>
      </c>
      <c r="CB61" s="372" t="s">
        <v>9845</v>
      </c>
      <c r="CC61" s="373"/>
      <c r="CD61" s="354" t="s">
        <v>436</v>
      </c>
    </row>
    <row r="62" spans="1:82" s="107" customFormat="1" x14ac:dyDescent="0.25">
      <c r="A62" s="345" t="s">
        <v>9846</v>
      </c>
      <c r="B62" s="373"/>
      <c r="C62" s="719">
        <v>45989</v>
      </c>
      <c r="D62" s="373"/>
      <c r="E62" s="346">
        <v>281.12900000000002</v>
      </c>
      <c r="F62" s="373"/>
      <c r="G62" s="347">
        <v>10.3</v>
      </c>
      <c r="H62" s="373"/>
      <c r="I62" s="651">
        <v>2.5299999999999998</v>
      </c>
      <c r="J62" s="651">
        <v>6.24</v>
      </c>
      <c r="K62" s="651">
        <v>2.1800000000000002</v>
      </c>
      <c r="L62" s="651" t="s">
        <v>430</v>
      </c>
      <c r="M62" s="374"/>
      <c r="N62" s="348">
        <v>35.471299999999999</v>
      </c>
      <c r="O62" s="348">
        <v>-21.200399999999998</v>
      </c>
      <c r="P62" s="348">
        <v>-45.167099999999998</v>
      </c>
      <c r="Q62" s="348">
        <v>54.261600000000001</v>
      </c>
      <c r="R62" s="348">
        <v>-9.5808999999999997</v>
      </c>
      <c r="S62" s="348">
        <v>21.0945</v>
      </c>
      <c r="T62" s="348">
        <v>0.97829999999999995</v>
      </c>
      <c r="U62" s="348" t="s">
        <v>430</v>
      </c>
      <c r="V62" s="350" t="s">
        <v>430</v>
      </c>
      <c r="W62" s="348" t="s">
        <v>430</v>
      </c>
      <c r="X62" s="348" t="s">
        <v>430</v>
      </c>
      <c r="Y62" s="348" t="s">
        <v>430</v>
      </c>
      <c r="Z62" s="348" t="s">
        <v>430</v>
      </c>
      <c r="AA62" s="348">
        <v>26.091999999999999</v>
      </c>
      <c r="AB62" s="348">
        <v>1.4272</v>
      </c>
      <c r="AC62" s="348" t="s">
        <v>430</v>
      </c>
      <c r="AD62" s="348" t="s">
        <v>430</v>
      </c>
      <c r="AE62" s="348">
        <v>-2.7206000000000001</v>
      </c>
      <c r="AF62" s="348">
        <v>5.2644000000000002</v>
      </c>
      <c r="AG62" s="374"/>
      <c r="AH62" s="346">
        <v>12</v>
      </c>
      <c r="AI62" s="346">
        <v>9</v>
      </c>
      <c r="AJ62" s="346">
        <v>15</v>
      </c>
      <c r="AK62" s="346">
        <v>9</v>
      </c>
      <c r="AL62" s="346">
        <v>17</v>
      </c>
      <c r="AM62" s="346">
        <v>11</v>
      </c>
      <c r="AN62" s="346">
        <v>10</v>
      </c>
      <c r="AO62" s="346" t="s">
        <v>430</v>
      </c>
      <c r="AP62" s="346" t="s">
        <v>430</v>
      </c>
      <c r="AQ62" s="346" t="s">
        <v>430</v>
      </c>
      <c r="AR62" s="346" t="s">
        <v>430</v>
      </c>
      <c r="AS62" s="346" t="s">
        <v>430</v>
      </c>
      <c r="AT62" s="346" t="s">
        <v>430</v>
      </c>
      <c r="AU62" s="346">
        <v>11</v>
      </c>
      <c r="AV62" s="346">
        <v>10</v>
      </c>
      <c r="AW62" s="346" t="s">
        <v>430</v>
      </c>
      <c r="AX62" s="346" t="s">
        <v>430</v>
      </c>
      <c r="AY62" s="346">
        <v>13</v>
      </c>
      <c r="AZ62" s="374"/>
      <c r="BA62" s="375">
        <v>185.09963439405601</v>
      </c>
      <c r="BB62" s="375">
        <v>0</v>
      </c>
      <c r="BC62" s="375">
        <v>-2.5786645374290301E-2</v>
      </c>
      <c r="BD62" s="375" t="s">
        <v>430</v>
      </c>
      <c r="BE62" s="373"/>
      <c r="BF62" s="348">
        <v>74.291259221100006</v>
      </c>
      <c r="BG62" s="348">
        <v>13.047941507799999</v>
      </c>
      <c r="BH62" s="348">
        <v>5.6937149186999996</v>
      </c>
      <c r="BI62" s="373"/>
      <c r="BJ62" s="348">
        <v>51.299684630000002</v>
      </c>
      <c r="BK62" s="373"/>
      <c r="BL62" s="348">
        <v>44.358899999999998</v>
      </c>
      <c r="BM62" s="348">
        <v>17.241700000000002</v>
      </c>
      <c r="BN62" s="348">
        <v>4.6816599999999999</v>
      </c>
      <c r="BO62" s="348">
        <v>33.717739999999999</v>
      </c>
      <c r="BP62" s="373"/>
      <c r="BQ62" s="348">
        <v>10.07</v>
      </c>
      <c r="BR62" s="348" t="s">
        <v>430</v>
      </c>
      <c r="BS62" s="348" t="s">
        <v>430</v>
      </c>
      <c r="BT62" s="348" t="s">
        <v>430</v>
      </c>
      <c r="BU62" s="348" t="s">
        <v>430</v>
      </c>
      <c r="BV62" s="348">
        <v>30.52</v>
      </c>
      <c r="BW62" s="373"/>
      <c r="BX62" s="372" t="s">
        <v>9847</v>
      </c>
      <c r="BY62" s="372" t="s">
        <v>9848</v>
      </c>
      <c r="BZ62" s="372" t="s">
        <v>9744</v>
      </c>
      <c r="CA62" s="372" t="s">
        <v>9849</v>
      </c>
      <c r="CB62" s="372" t="s">
        <v>9850</v>
      </c>
      <c r="CC62" s="373"/>
      <c r="CD62" s="354" t="s">
        <v>602</v>
      </c>
    </row>
    <row r="63" spans="1:82" s="107" customFormat="1" x14ac:dyDescent="0.25">
      <c r="A63" s="345" t="s">
        <v>9851</v>
      </c>
      <c r="B63" s="373"/>
      <c r="C63" s="719">
        <v>46000</v>
      </c>
      <c r="D63" s="373"/>
      <c r="E63" s="346">
        <v>187.07400000000001</v>
      </c>
      <c r="F63" s="373"/>
      <c r="G63" s="347">
        <v>10.706799999999999</v>
      </c>
      <c r="H63" s="373"/>
      <c r="I63" s="651" t="s">
        <v>430</v>
      </c>
      <c r="J63" s="651" t="s">
        <v>430</v>
      </c>
      <c r="K63" s="651" t="s">
        <v>430</v>
      </c>
      <c r="L63" s="651" t="s">
        <v>430</v>
      </c>
      <c r="M63" s="374"/>
      <c r="N63" s="348">
        <v>80.973699999999994</v>
      </c>
      <c r="O63" s="348">
        <v>6.3463000000000003</v>
      </c>
      <c r="P63" s="348">
        <v>-13.1646</v>
      </c>
      <c r="Q63" s="348">
        <v>48.919899999999998</v>
      </c>
      <c r="R63" s="348">
        <v>3.1181999999999999</v>
      </c>
      <c r="S63" s="348">
        <v>33.7498</v>
      </c>
      <c r="T63" s="348">
        <v>11.6455</v>
      </c>
      <c r="U63" s="348" t="s">
        <v>430</v>
      </c>
      <c r="V63" s="350" t="s">
        <v>430</v>
      </c>
      <c r="W63" s="348" t="s">
        <v>430</v>
      </c>
      <c r="X63" s="348" t="s">
        <v>430</v>
      </c>
      <c r="Y63" s="348" t="s">
        <v>430</v>
      </c>
      <c r="Z63" s="348" t="s">
        <v>430</v>
      </c>
      <c r="AA63" s="348">
        <v>39.767200000000003</v>
      </c>
      <c r="AB63" s="348">
        <v>12.148400000000001</v>
      </c>
      <c r="AC63" s="348" t="s">
        <v>430</v>
      </c>
      <c r="AD63" s="348" t="s">
        <v>430</v>
      </c>
      <c r="AE63" s="348">
        <v>3.1274999999999999</v>
      </c>
      <c r="AF63" s="348">
        <v>13.095499999999999</v>
      </c>
      <c r="AG63" s="374"/>
      <c r="AH63" s="346">
        <v>9</v>
      </c>
      <c r="AI63" s="346">
        <v>5</v>
      </c>
      <c r="AJ63" s="346">
        <v>7</v>
      </c>
      <c r="AK63" s="346">
        <v>12</v>
      </c>
      <c r="AL63" s="346">
        <v>7</v>
      </c>
      <c r="AM63" s="346">
        <v>2</v>
      </c>
      <c r="AN63" s="346">
        <v>2</v>
      </c>
      <c r="AO63" s="346" t="s">
        <v>430</v>
      </c>
      <c r="AP63" s="346" t="s">
        <v>430</v>
      </c>
      <c r="AQ63" s="346" t="s">
        <v>430</v>
      </c>
      <c r="AR63" s="346" t="s">
        <v>430</v>
      </c>
      <c r="AS63" s="346" t="s">
        <v>430</v>
      </c>
      <c r="AT63" s="346" t="s">
        <v>430</v>
      </c>
      <c r="AU63" s="346">
        <v>3</v>
      </c>
      <c r="AV63" s="346">
        <v>2</v>
      </c>
      <c r="AW63" s="346" t="s">
        <v>430</v>
      </c>
      <c r="AX63" s="346" t="s">
        <v>430</v>
      </c>
      <c r="AY63" s="346">
        <v>8</v>
      </c>
      <c r="AZ63" s="374"/>
      <c r="BA63" s="375">
        <v>167.28975368228399</v>
      </c>
      <c r="BB63" s="375">
        <v>0</v>
      </c>
      <c r="BC63" s="375">
        <v>3.3754516885878098E-2</v>
      </c>
      <c r="BD63" s="375" t="s">
        <v>430</v>
      </c>
      <c r="BE63" s="373"/>
      <c r="BF63" s="348">
        <v>93.994492381100002</v>
      </c>
      <c r="BG63" s="348">
        <v>8.0133158212000009</v>
      </c>
      <c r="BH63" s="348">
        <v>11.7297875784</v>
      </c>
      <c r="BI63" s="373"/>
      <c r="BJ63" s="348">
        <v>58.275852520000001</v>
      </c>
      <c r="BK63" s="373"/>
      <c r="BL63" s="348">
        <v>31.3355</v>
      </c>
      <c r="BM63" s="348">
        <v>17.2547</v>
      </c>
      <c r="BN63" s="348">
        <v>8.9110499999999995</v>
      </c>
      <c r="BO63" s="348">
        <v>42.498750000000001</v>
      </c>
      <c r="BP63" s="373"/>
      <c r="BQ63" s="348" t="s">
        <v>430</v>
      </c>
      <c r="BR63" s="348">
        <v>17.57</v>
      </c>
      <c r="BS63" s="348" t="s">
        <v>430</v>
      </c>
      <c r="BT63" s="348" t="s">
        <v>430</v>
      </c>
      <c r="BU63" s="348" t="s">
        <v>430</v>
      </c>
      <c r="BV63" s="348">
        <v>22.24</v>
      </c>
      <c r="BW63" s="373"/>
      <c r="BX63" s="372" t="s">
        <v>1447</v>
      </c>
      <c r="BY63" s="372" t="s">
        <v>9852</v>
      </c>
      <c r="BZ63" s="372" t="s">
        <v>9853</v>
      </c>
      <c r="CA63" s="372" t="s">
        <v>9854</v>
      </c>
      <c r="CB63" s="372" t="s">
        <v>9855</v>
      </c>
      <c r="CC63" s="373"/>
      <c r="CD63" s="354" t="s">
        <v>463</v>
      </c>
    </row>
    <row r="64" spans="1:82" s="107" customFormat="1" x14ac:dyDescent="0.25">
      <c r="A64" s="345" t="s">
        <v>9856</v>
      </c>
      <c r="B64" s="373"/>
      <c r="C64" s="719">
        <v>45177</v>
      </c>
      <c r="D64" s="373"/>
      <c r="E64" s="346">
        <v>140.363</v>
      </c>
      <c r="F64" s="373"/>
      <c r="G64" s="347">
        <v>13.037000000000001</v>
      </c>
      <c r="H64" s="373"/>
      <c r="I64" s="651">
        <v>0.92</v>
      </c>
      <c r="J64" s="651">
        <v>6.95</v>
      </c>
      <c r="K64" s="651">
        <v>0.8</v>
      </c>
      <c r="L64" s="651">
        <v>0.86</v>
      </c>
      <c r="M64" s="374"/>
      <c r="N64" s="348">
        <v>113.179</v>
      </c>
      <c r="O64" s="348">
        <v>6.6132999999999997</v>
      </c>
      <c r="P64" s="348">
        <v>-16.704699999999999</v>
      </c>
      <c r="Q64" s="348">
        <v>66.802499999999995</v>
      </c>
      <c r="R64" s="348">
        <v>0.16969999999999999</v>
      </c>
      <c r="S64" s="348">
        <v>20.744499999999999</v>
      </c>
      <c r="T64" s="348">
        <v>-3.3460000000000001</v>
      </c>
      <c r="U64" s="348">
        <v>7.2206000000000001</v>
      </c>
      <c r="V64" s="350">
        <v>7.9954999999999998</v>
      </c>
      <c r="W64" s="348">
        <v>1.6492</v>
      </c>
      <c r="X64" s="348" t="s">
        <v>430</v>
      </c>
      <c r="Y64" s="348" t="s">
        <v>430</v>
      </c>
      <c r="Z64" s="348" t="s">
        <v>430</v>
      </c>
      <c r="AA64" s="348">
        <v>27.203600000000002</v>
      </c>
      <c r="AB64" s="348">
        <v>-3.2816000000000001</v>
      </c>
      <c r="AC64" s="348">
        <v>8.6331000000000007</v>
      </c>
      <c r="AD64" s="348">
        <v>6.0709999999999997</v>
      </c>
      <c r="AE64" s="348">
        <v>7.8940999999999999</v>
      </c>
      <c r="AF64" s="348">
        <v>9.9550999999999998</v>
      </c>
      <c r="AG64" s="374"/>
      <c r="AH64" s="346">
        <v>3</v>
      </c>
      <c r="AI64" s="346">
        <v>4</v>
      </c>
      <c r="AJ64" s="346">
        <v>8</v>
      </c>
      <c r="AK64" s="346">
        <v>5</v>
      </c>
      <c r="AL64" s="346">
        <v>9</v>
      </c>
      <c r="AM64" s="346">
        <v>12</v>
      </c>
      <c r="AN64" s="346">
        <v>14</v>
      </c>
      <c r="AO64" s="346">
        <v>9</v>
      </c>
      <c r="AP64" s="346">
        <v>10</v>
      </c>
      <c r="AQ64" s="346">
        <v>9</v>
      </c>
      <c r="AR64" s="346" t="s">
        <v>430</v>
      </c>
      <c r="AS64" s="346" t="s">
        <v>430</v>
      </c>
      <c r="AT64" s="346" t="s">
        <v>430</v>
      </c>
      <c r="AU64" s="346">
        <v>9</v>
      </c>
      <c r="AV64" s="346">
        <v>14</v>
      </c>
      <c r="AW64" s="346">
        <v>9</v>
      </c>
      <c r="AX64" s="346">
        <v>12</v>
      </c>
      <c r="AY64" s="346">
        <v>6</v>
      </c>
      <c r="AZ64" s="374"/>
      <c r="BA64" s="375">
        <v>127.732958465211</v>
      </c>
      <c r="BB64" s="375">
        <v>0.73809433697573901</v>
      </c>
      <c r="BC64" s="375">
        <v>3.3923700246478401E-2</v>
      </c>
      <c r="BD64" s="375">
        <v>1.8457654125360601</v>
      </c>
      <c r="BE64" s="373"/>
      <c r="BF64" s="348">
        <v>83.850427846499997</v>
      </c>
      <c r="BG64" s="348">
        <v>62.309854407400003</v>
      </c>
      <c r="BH64" s="348">
        <v>1.3457009111</v>
      </c>
      <c r="BI64" s="373"/>
      <c r="BJ64" s="348">
        <v>65.547237920000001</v>
      </c>
      <c r="BK64" s="373"/>
      <c r="BL64" s="348">
        <v>55.163699999999999</v>
      </c>
      <c r="BM64" s="348">
        <v>3.7276400000000001</v>
      </c>
      <c r="BN64" s="348">
        <v>10.203200000000001</v>
      </c>
      <c r="BO64" s="348">
        <v>30.905460000000001</v>
      </c>
      <c r="BP64" s="373"/>
      <c r="BQ64" s="348">
        <v>1.21</v>
      </c>
      <c r="BR64" s="348">
        <v>9.24</v>
      </c>
      <c r="BS64" s="348" t="s">
        <v>430</v>
      </c>
      <c r="BT64" s="348" t="s">
        <v>430</v>
      </c>
      <c r="BU64" s="348" t="s">
        <v>430</v>
      </c>
      <c r="BV64" s="348">
        <v>21.4</v>
      </c>
      <c r="BW64" s="373"/>
      <c r="BX64" s="372" t="s">
        <v>9857</v>
      </c>
      <c r="BY64" s="372" t="s">
        <v>1401</v>
      </c>
      <c r="BZ64" s="372" t="s">
        <v>9858</v>
      </c>
      <c r="CA64" s="372" t="s">
        <v>9859</v>
      </c>
      <c r="CB64" s="372" t="s">
        <v>9860</v>
      </c>
      <c r="CC64" s="373"/>
      <c r="CD64" s="354" t="s">
        <v>476</v>
      </c>
    </row>
    <row r="65" spans="1:82" s="107" customFormat="1" x14ac:dyDescent="0.25">
      <c r="A65" s="345" t="s">
        <v>9861</v>
      </c>
      <c r="B65" s="373"/>
      <c r="C65" s="719">
        <v>44047</v>
      </c>
      <c r="D65" s="373"/>
      <c r="E65" s="889">
        <v>93.8</v>
      </c>
      <c r="F65" s="373"/>
      <c r="G65" s="347" t="s">
        <v>430</v>
      </c>
      <c r="H65" s="373"/>
      <c r="I65" s="651" t="s">
        <v>430</v>
      </c>
      <c r="J65" s="651" t="s">
        <v>430</v>
      </c>
      <c r="K65" s="651" t="s">
        <v>430</v>
      </c>
      <c r="L65" s="651" t="s">
        <v>430</v>
      </c>
      <c r="M65" s="374"/>
      <c r="N65" s="348" t="s">
        <v>430</v>
      </c>
      <c r="O65" s="348" t="s">
        <v>430</v>
      </c>
      <c r="P65" s="348" t="s">
        <v>430</v>
      </c>
      <c r="Q65" s="348" t="s">
        <v>430</v>
      </c>
      <c r="R65" s="348" t="s">
        <v>430</v>
      </c>
      <c r="S65" s="348" t="s">
        <v>430</v>
      </c>
      <c r="T65" s="348" t="s">
        <v>430</v>
      </c>
      <c r="U65" s="348" t="s">
        <v>430</v>
      </c>
      <c r="V65" s="350" t="s">
        <v>430</v>
      </c>
      <c r="W65" s="348" t="s">
        <v>430</v>
      </c>
      <c r="X65" s="348" t="s">
        <v>430</v>
      </c>
      <c r="Y65" s="348" t="s">
        <v>430</v>
      </c>
      <c r="Z65" s="348" t="s">
        <v>430</v>
      </c>
      <c r="AA65" s="348" t="s">
        <v>430</v>
      </c>
      <c r="AB65" s="348" t="s">
        <v>430</v>
      </c>
      <c r="AC65" s="348" t="s">
        <v>430</v>
      </c>
      <c r="AD65" s="348" t="s">
        <v>430</v>
      </c>
      <c r="AE65" s="348" t="s">
        <v>430</v>
      </c>
      <c r="AF65" s="348" t="s">
        <v>430</v>
      </c>
      <c r="AG65" s="374"/>
      <c r="AH65" s="346" t="s">
        <v>430</v>
      </c>
      <c r="AI65" s="346" t="s">
        <v>430</v>
      </c>
      <c r="AJ65" s="346" t="s">
        <v>430</v>
      </c>
      <c r="AK65" s="346" t="s">
        <v>430</v>
      </c>
      <c r="AL65" s="346" t="s">
        <v>430</v>
      </c>
      <c r="AM65" s="346" t="s">
        <v>430</v>
      </c>
      <c r="AN65" s="346" t="s">
        <v>430</v>
      </c>
      <c r="AO65" s="346" t="s">
        <v>430</v>
      </c>
      <c r="AP65" s="346" t="s">
        <v>430</v>
      </c>
      <c r="AQ65" s="346" t="s">
        <v>430</v>
      </c>
      <c r="AR65" s="346" t="s">
        <v>430</v>
      </c>
      <c r="AS65" s="346" t="s">
        <v>430</v>
      </c>
      <c r="AT65" s="346" t="s">
        <v>430</v>
      </c>
      <c r="AU65" s="346" t="s">
        <v>430</v>
      </c>
      <c r="AV65" s="346" t="s">
        <v>430</v>
      </c>
      <c r="AW65" s="346" t="s">
        <v>430</v>
      </c>
      <c r="AX65" s="346" t="s">
        <v>430</v>
      </c>
      <c r="AY65" s="346" t="s">
        <v>430</v>
      </c>
      <c r="AZ65" s="374"/>
      <c r="BA65" s="375">
        <v>128.18398669516799</v>
      </c>
      <c r="BB65" s="375">
        <v>0</v>
      </c>
      <c r="BC65" s="375">
        <v>-1.4440374399767E-2</v>
      </c>
      <c r="BD65" s="375" t="s">
        <v>430</v>
      </c>
      <c r="BE65" s="373"/>
      <c r="BF65" s="348" t="s">
        <v>430</v>
      </c>
      <c r="BG65" s="348" t="s">
        <v>430</v>
      </c>
      <c r="BH65" s="348" t="s">
        <v>430</v>
      </c>
      <c r="BI65" s="373"/>
      <c r="BJ65" s="348" t="s">
        <v>430</v>
      </c>
      <c r="BK65" s="373"/>
      <c r="BL65" s="348" t="s">
        <v>430</v>
      </c>
      <c r="BM65" s="348" t="s">
        <v>430</v>
      </c>
      <c r="BN65" s="348" t="s">
        <v>430</v>
      </c>
      <c r="BO65" s="348" t="s">
        <v>430</v>
      </c>
      <c r="BP65" s="373"/>
      <c r="BQ65" s="348" t="s">
        <v>430</v>
      </c>
      <c r="BR65" s="348" t="s">
        <v>430</v>
      </c>
      <c r="BS65" s="348" t="s">
        <v>430</v>
      </c>
      <c r="BT65" s="348" t="s">
        <v>430</v>
      </c>
      <c r="BU65" s="348" t="s">
        <v>430</v>
      </c>
      <c r="BV65" s="348" t="s">
        <v>430</v>
      </c>
      <c r="BW65" s="373"/>
      <c r="BX65" s="372" t="s">
        <v>430</v>
      </c>
      <c r="BY65" s="372" t="s">
        <v>430</v>
      </c>
      <c r="BZ65" s="372" t="s">
        <v>430</v>
      </c>
      <c r="CA65" s="372" t="s">
        <v>430</v>
      </c>
      <c r="CB65" s="372" t="s">
        <v>430</v>
      </c>
      <c r="CC65" s="373"/>
      <c r="CD65" s="354" t="s">
        <v>443</v>
      </c>
    </row>
    <row r="66" spans="1:82" s="107" customFormat="1" x14ac:dyDescent="0.25">
      <c r="A66" s="345" t="s">
        <v>9862</v>
      </c>
      <c r="B66" s="373"/>
      <c r="C66" s="719">
        <v>45358</v>
      </c>
      <c r="D66" s="373"/>
      <c r="E66" s="346">
        <v>57.31</v>
      </c>
      <c r="F66" s="373"/>
      <c r="G66" s="347">
        <v>11.71</v>
      </c>
      <c r="H66" s="373"/>
      <c r="I66" s="651" t="s">
        <v>430</v>
      </c>
      <c r="J66" s="651" t="s">
        <v>430</v>
      </c>
      <c r="K66" s="651" t="s">
        <v>430</v>
      </c>
      <c r="L66" s="651" t="s">
        <v>430</v>
      </c>
      <c r="M66" s="374"/>
      <c r="N66" s="348">
        <v>93.75</v>
      </c>
      <c r="O66" s="348">
        <v>-6.2286999999999999</v>
      </c>
      <c r="P66" s="348">
        <v>-44.151400000000002</v>
      </c>
      <c r="Q66" s="348">
        <v>36.116300000000003</v>
      </c>
      <c r="R66" s="348">
        <v>-9.3655000000000008</v>
      </c>
      <c r="S66" s="348">
        <v>10.4314</v>
      </c>
      <c r="T66" s="348">
        <v>-8.3698999999999995</v>
      </c>
      <c r="U66" s="348">
        <v>-0.4551</v>
      </c>
      <c r="V66" s="350">
        <v>2.1815000000000002</v>
      </c>
      <c r="W66" s="348">
        <v>5.4043000000000001</v>
      </c>
      <c r="X66" s="348" t="s">
        <v>430</v>
      </c>
      <c r="Y66" s="348" t="s">
        <v>430</v>
      </c>
      <c r="Z66" s="348" t="s">
        <v>430</v>
      </c>
      <c r="AA66" s="348">
        <v>14.402200000000001</v>
      </c>
      <c r="AB66" s="348">
        <v>-7.7184999999999997</v>
      </c>
      <c r="AC66" s="348">
        <v>0.82210000000000005</v>
      </c>
      <c r="AD66" s="348">
        <v>1.6769000000000001</v>
      </c>
      <c r="AE66" s="348">
        <v>-4.7790999999999997</v>
      </c>
      <c r="AF66" s="348">
        <v>7.1087999999999996</v>
      </c>
      <c r="AG66" s="374"/>
      <c r="AH66" s="346">
        <v>5</v>
      </c>
      <c r="AI66" s="346">
        <v>7</v>
      </c>
      <c r="AJ66" s="346">
        <v>13</v>
      </c>
      <c r="AK66" s="346">
        <v>16</v>
      </c>
      <c r="AL66" s="346">
        <v>16</v>
      </c>
      <c r="AM66" s="346">
        <v>17</v>
      </c>
      <c r="AN66" s="346">
        <v>18</v>
      </c>
      <c r="AO66" s="346">
        <v>15</v>
      </c>
      <c r="AP66" s="346">
        <v>14</v>
      </c>
      <c r="AQ66" s="346">
        <v>8</v>
      </c>
      <c r="AR66" s="346" t="s">
        <v>430</v>
      </c>
      <c r="AS66" s="346" t="s">
        <v>430</v>
      </c>
      <c r="AT66" s="346" t="s">
        <v>430</v>
      </c>
      <c r="AU66" s="346">
        <v>17</v>
      </c>
      <c r="AV66" s="346">
        <v>18</v>
      </c>
      <c r="AW66" s="346">
        <v>16</v>
      </c>
      <c r="AX66" s="346">
        <v>14</v>
      </c>
      <c r="AY66" s="346">
        <v>15</v>
      </c>
      <c r="AZ66" s="374"/>
      <c r="BA66" s="375">
        <v>91.374383356433796</v>
      </c>
      <c r="BB66" s="375">
        <v>0.54514288341433703</v>
      </c>
      <c r="BC66" s="375">
        <v>1.7905263397902198E-2</v>
      </c>
      <c r="BD66" s="375">
        <v>1.8534076838646001</v>
      </c>
      <c r="BE66" s="373"/>
      <c r="BF66" s="348">
        <v>62.562174107099999</v>
      </c>
      <c r="BG66" s="348">
        <v>32.749767350200003</v>
      </c>
      <c r="BH66" s="348">
        <v>1.9103089631000001</v>
      </c>
      <c r="BI66" s="373"/>
      <c r="BJ66" s="348">
        <v>51.753166110000002</v>
      </c>
      <c r="BK66" s="373"/>
      <c r="BL66" s="348">
        <v>39.051699999999997</v>
      </c>
      <c r="BM66" s="348">
        <v>5.1115599999999999</v>
      </c>
      <c r="BN66" s="348">
        <v>7.5899400000000004</v>
      </c>
      <c r="BO66" s="348">
        <v>48.2468</v>
      </c>
      <c r="BP66" s="373"/>
      <c r="BQ66" s="348">
        <v>28.98</v>
      </c>
      <c r="BR66" s="348" t="s">
        <v>430</v>
      </c>
      <c r="BS66" s="348" t="s">
        <v>430</v>
      </c>
      <c r="BT66" s="348" t="s">
        <v>430</v>
      </c>
      <c r="BU66" s="348" t="s">
        <v>430</v>
      </c>
      <c r="BV66" s="348">
        <v>19.27</v>
      </c>
      <c r="BW66" s="373"/>
      <c r="BX66" s="372" t="s">
        <v>9863</v>
      </c>
      <c r="BY66" s="372" t="s">
        <v>9864</v>
      </c>
      <c r="BZ66" s="372" t="s">
        <v>9865</v>
      </c>
      <c r="CA66" s="372" t="s">
        <v>9866</v>
      </c>
      <c r="CB66" s="372" t="s">
        <v>9867</v>
      </c>
      <c r="CC66" s="373"/>
      <c r="CD66" s="354" t="s">
        <v>476</v>
      </c>
    </row>
    <row r="67" spans="1:82" s="107" customFormat="1" x14ac:dyDescent="0.25">
      <c r="A67" s="345" t="s">
        <v>9868</v>
      </c>
      <c r="B67" s="373"/>
      <c r="C67" s="719">
        <v>46097</v>
      </c>
      <c r="D67" s="373"/>
      <c r="E67" s="346">
        <v>37.43</v>
      </c>
      <c r="F67" s="373"/>
      <c r="G67" s="347">
        <v>9.8598999999999997</v>
      </c>
      <c r="H67" s="373"/>
      <c r="I67" s="651" t="s">
        <v>430</v>
      </c>
      <c r="J67" s="651" t="s">
        <v>430</v>
      </c>
      <c r="K67" s="651" t="s">
        <v>430</v>
      </c>
      <c r="L67" s="651" t="s">
        <v>430</v>
      </c>
      <c r="M67" s="374"/>
      <c r="N67" s="348" t="s">
        <v>430</v>
      </c>
      <c r="O67" s="348">
        <v>-86.353899999999996</v>
      </c>
      <c r="P67" s="348">
        <v>-110.79</v>
      </c>
      <c r="Q67" s="348">
        <v>-36.897500000000001</v>
      </c>
      <c r="R67" s="348">
        <v>-43.3035</v>
      </c>
      <c r="S67" s="348">
        <v>-4.8467000000000002</v>
      </c>
      <c r="T67" s="348" t="s">
        <v>430</v>
      </c>
      <c r="U67" s="348" t="s">
        <v>430</v>
      </c>
      <c r="V67" s="350" t="s">
        <v>430</v>
      </c>
      <c r="W67" s="348" t="s">
        <v>430</v>
      </c>
      <c r="X67" s="348" t="s">
        <v>430</v>
      </c>
      <c r="Y67" s="348" t="s">
        <v>430</v>
      </c>
      <c r="Z67" s="348" t="s">
        <v>430</v>
      </c>
      <c r="AA67" s="348">
        <v>-4.0125999999999999</v>
      </c>
      <c r="AB67" s="348" t="s">
        <v>430</v>
      </c>
      <c r="AC67" s="348" t="s">
        <v>430</v>
      </c>
      <c r="AD67" s="348" t="s">
        <v>430</v>
      </c>
      <c r="AE67" s="348">
        <v>-53.809399999999997</v>
      </c>
      <c r="AF67" s="348">
        <v>-5.1653000000000002</v>
      </c>
      <c r="AG67" s="374"/>
      <c r="AH67" s="346" t="s">
        <v>430</v>
      </c>
      <c r="AI67" s="346">
        <v>19</v>
      </c>
      <c r="AJ67" s="346">
        <v>19</v>
      </c>
      <c r="AK67" s="346">
        <v>19</v>
      </c>
      <c r="AL67" s="346">
        <v>19</v>
      </c>
      <c r="AM67" s="346">
        <v>19</v>
      </c>
      <c r="AN67" s="346" t="s">
        <v>430</v>
      </c>
      <c r="AO67" s="346" t="s">
        <v>430</v>
      </c>
      <c r="AP67" s="346" t="s">
        <v>430</v>
      </c>
      <c r="AQ67" s="346" t="s">
        <v>430</v>
      </c>
      <c r="AR67" s="346" t="s">
        <v>430</v>
      </c>
      <c r="AS67" s="346" t="s">
        <v>430</v>
      </c>
      <c r="AT67" s="346" t="s">
        <v>430</v>
      </c>
      <c r="AU67" s="346">
        <v>19</v>
      </c>
      <c r="AV67" s="346" t="s">
        <v>430</v>
      </c>
      <c r="AW67" s="346" t="s">
        <v>430</v>
      </c>
      <c r="AX67" s="346" t="s">
        <v>430</v>
      </c>
      <c r="AY67" s="346">
        <v>19</v>
      </c>
      <c r="AZ67" s="374"/>
      <c r="BA67" s="375">
        <v>120.48479063943</v>
      </c>
      <c r="BB67" s="375">
        <v>4.5581204088412403E-2</v>
      </c>
      <c r="BC67" s="375">
        <v>-7.4629707316111807E-2</v>
      </c>
      <c r="BD67" s="375">
        <v>-10.792987346989801</v>
      </c>
      <c r="BE67" s="373"/>
      <c r="BF67" s="348">
        <v>25.675043937000002</v>
      </c>
      <c r="BG67" s="348">
        <v>-50.009963245599998</v>
      </c>
      <c r="BH67" s="348">
        <v>-0.51339857639999997</v>
      </c>
      <c r="BI67" s="373"/>
      <c r="BJ67" s="348">
        <v>38.384631599999999</v>
      </c>
      <c r="BK67" s="373"/>
      <c r="BL67" s="348">
        <v>28.4969</v>
      </c>
      <c r="BM67" s="348">
        <v>8.3862400000000008</v>
      </c>
      <c r="BN67" s="348" t="s">
        <v>430</v>
      </c>
      <c r="BO67" s="348">
        <v>63.116860000000003</v>
      </c>
      <c r="BP67" s="373"/>
      <c r="BQ67" s="348">
        <v>5</v>
      </c>
      <c r="BR67" s="348">
        <v>9.74</v>
      </c>
      <c r="BS67" s="348" t="s">
        <v>430</v>
      </c>
      <c r="BT67" s="348">
        <v>6.11</v>
      </c>
      <c r="BU67" s="348" t="s">
        <v>430</v>
      </c>
      <c r="BV67" s="348">
        <v>32.520000000000003</v>
      </c>
      <c r="BW67" s="373"/>
      <c r="BX67" s="372" t="s">
        <v>9869</v>
      </c>
      <c r="BY67" s="372" t="s">
        <v>9870</v>
      </c>
      <c r="BZ67" s="372" t="s">
        <v>9871</v>
      </c>
      <c r="CA67" s="372" t="s">
        <v>4114</v>
      </c>
      <c r="CB67" s="372" t="s">
        <v>9872</v>
      </c>
      <c r="CC67" s="373"/>
      <c r="CD67" s="354" t="s">
        <v>463</v>
      </c>
    </row>
    <row r="68" spans="1:82" x14ac:dyDescent="0.25">
      <c r="A68" s="505" t="s">
        <v>93</v>
      </c>
      <c r="B68" s="365"/>
      <c r="C68" s="717"/>
      <c r="D68" s="365"/>
      <c r="E68" s="329"/>
      <c r="F68" s="365"/>
      <c r="G68" s="330"/>
      <c r="H68" s="365"/>
      <c r="I68" s="653"/>
      <c r="J68" s="653"/>
      <c r="K68" s="653"/>
      <c r="L68" s="653"/>
      <c r="M68" s="366"/>
      <c r="N68" s="331">
        <v>82.9816</v>
      </c>
      <c r="O68" s="331">
        <v>-17.484400000000001</v>
      </c>
      <c r="P68" s="331">
        <v>-25.468</v>
      </c>
      <c r="Q68" s="331">
        <v>48.912799999999997</v>
      </c>
      <c r="R68" s="331">
        <v>-1.3985000000000001</v>
      </c>
      <c r="S68" s="331">
        <v>21.285599999999999</v>
      </c>
      <c r="T68" s="331">
        <v>1.8317000000000001</v>
      </c>
      <c r="U68" s="331">
        <v>9.2401999999999997</v>
      </c>
      <c r="V68" s="333">
        <v>9.8463999999999992</v>
      </c>
      <c r="W68" s="331">
        <v>8.0205000000000002</v>
      </c>
      <c r="X68" s="331">
        <v>14.987399999999999</v>
      </c>
      <c r="Y68" s="331">
        <v>14.4054</v>
      </c>
      <c r="Z68" s="331">
        <v>14.4665</v>
      </c>
      <c r="AA68" s="331">
        <v>26.1372</v>
      </c>
      <c r="AB68" s="331">
        <v>2.38</v>
      </c>
      <c r="AC68" s="331">
        <v>9.6448999999999998</v>
      </c>
      <c r="AD68" s="331">
        <v>8.8275000000000006</v>
      </c>
      <c r="AE68" s="331">
        <v>0.77980000000000005</v>
      </c>
      <c r="AF68" s="331">
        <v>10.2433</v>
      </c>
      <c r="AG68" s="366"/>
      <c r="AH68" s="329">
        <v>14</v>
      </c>
      <c r="AI68" s="329">
        <v>19</v>
      </c>
      <c r="AJ68" s="329">
        <v>19</v>
      </c>
      <c r="AK68" s="329">
        <v>19</v>
      </c>
      <c r="AL68" s="329">
        <v>19</v>
      </c>
      <c r="AM68" s="329">
        <v>19</v>
      </c>
      <c r="AN68" s="329">
        <v>18</v>
      </c>
      <c r="AO68" s="329">
        <v>15</v>
      </c>
      <c r="AP68" s="329">
        <v>14</v>
      </c>
      <c r="AQ68" s="329">
        <v>9</v>
      </c>
      <c r="AR68" s="329">
        <v>4</v>
      </c>
      <c r="AS68" s="329">
        <v>2</v>
      </c>
      <c r="AT68" s="329">
        <v>2</v>
      </c>
      <c r="AU68" s="329">
        <v>19</v>
      </c>
      <c r="AV68" s="329">
        <v>18</v>
      </c>
      <c r="AW68" s="329">
        <v>16</v>
      </c>
      <c r="AX68" s="329">
        <v>14</v>
      </c>
      <c r="AY68" s="329">
        <v>19</v>
      </c>
      <c r="AZ68" s="366"/>
      <c r="BA68" s="367"/>
      <c r="BB68" s="367"/>
      <c r="BC68" s="367"/>
      <c r="BD68" s="367"/>
      <c r="BE68" s="365"/>
      <c r="BF68" s="331"/>
      <c r="BG68" s="331"/>
      <c r="BH68" s="331"/>
      <c r="BI68" s="365"/>
      <c r="BJ68" s="331"/>
      <c r="BK68" s="365"/>
      <c r="BL68" s="331"/>
      <c r="BM68" s="331"/>
      <c r="BN68" s="331"/>
      <c r="BO68" s="331"/>
      <c r="BP68" s="365"/>
      <c r="BQ68" s="331"/>
      <c r="BR68" s="331"/>
      <c r="BS68" s="331"/>
      <c r="BT68" s="331"/>
      <c r="BU68" s="331"/>
      <c r="BV68" s="331"/>
      <c r="BW68" s="365"/>
      <c r="BX68" s="364"/>
      <c r="BY68" s="364"/>
      <c r="BZ68" s="364"/>
      <c r="CA68" s="364"/>
      <c r="CB68" s="364"/>
      <c r="CC68" s="365"/>
      <c r="CD68" s="335"/>
    </row>
    <row r="69" spans="1:82" x14ac:dyDescent="0.25">
      <c r="A69" s="506" t="s">
        <v>94</v>
      </c>
      <c r="B69" s="369"/>
      <c r="C69" s="718"/>
      <c r="D69" s="369"/>
      <c r="E69" s="338"/>
      <c r="F69" s="369"/>
      <c r="G69" s="339"/>
      <c r="H69" s="369"/>
      <c r="I69" s="654"/>
      <c r="J69" s="654"/>
      <c r="K69" s="654"/>
      <c r="L69" s="654"/>
      <c r="M69" s="370"/>
      <c r="N69" s="340">
        <v>187.47200000000001</v>
      </c>
      <c r="O69" s="340">
        <v>25.892399999999999</v>
      </c>
      <c r="P69" s="340">
        <v>32.883699999999997</v>
      </c>
      <c r="Q69" s="340">
        <v>87.053600000000003</v>
      </c>
      <c r="R69" s="340">
        <v>16.6769</v>
      </c>
      <c r="S69" s="340">
        <v>37.444699999999997</v>
      </c>
      <c r="T69" s="340">
        <v>13.112299999999999</v>
      </c>
      <c r="U69" s="340">
        <v>20.622699999999998</v>
      </c>
      <c r="V69" s="342">
        <v>19.299800000000001</v>
      </c>
      <c r="W69" s="340">
        <v>12.637700000000001</v>
      </c>
      <c r="X69" s="340">
        <v>23.558900000000001</v>
      </c>
      <c r="Y69" s="340">
        <v>19.144400000000001</v>
      </c>
      <c r="Z69" s="340">
        <v>18.268699999999999</v>
      </c>
      <c r="AA69" s="340">
        <v>45.7881</v>
      </c>
      <c r="AB69" s="340">
        <v>13.3247</v>
      </c>
      <c r="AC69" s="340">
        <v>21.448</v>
      </c>
      <c r="AD69" s="340">
        <v>17.957699999999999</v>
      </c>
      <c r="AE69" s="340">
        <v>25.062899999999999</v>
      </c>
      <c r="AF69" s="340">
        <v>23.570399999999999</v>
      </c>
      <c r="AG69" s="370"/>
      <c r="AH69" s="338"/>
      <c r="AI69" s="338"/>
      <c r="AJ69" s="338"/>
      <c r="AK69" s="338"/>
      <c r="AL69" s="338"/>
      <c r="AM69" s="338"/>
      <c r="AN69" s="338"/>
      <c r="AO69" s="338"/>
      <c r="AP69" s="338"/>
      <c r="AQ69" s="338"/>
      <c r="AR69" s="338"/>
      <c r="AS69" s="338"/>
      <c r="AT69" s="338"/>
      <c r="AU69" s="338"/>
      <c r="AV69" s="338"/>
      <c r="AW69" s="338"/>
      <c r="AX69" s="338"/>
      <c r="AY69" s="338"/>
      <c r="AZ69" s="370"/>
      <c r="BA69" s="371"/>
      <c r="BB69" s="371"/>
      <c r="BC69" s="371"/>
      <c r="BD69" s="371"/>
      <c r="BE69" s="369"/>
      <c r="BF69" s="340"/>
      <c r="BG69" s="340"/>
      <c r="BH69" s="340"/>
      <c r="BI69" s="369"/>
      <c r="BJ69" s="340"/>
      <c r="BK69" s="369"/>
      <c r="BL69" s="340"/>
      <c r="BM69" s="340"/>
      <c r="BN69" s="340"/>
      <c r="BO69" s="340"/>
      <c r="BP69" s="369"/>
      <c r="BQ69" s="340"/>
      <c r="BR69" s="340"/>
      <c r="BS69" s="340"/>
      <c r="BT69" s="340"/>
      <c r="BU69" s="340"/>
      <c r="BV69" s="340"/>
      <c r="BW69" s="369"/>
      <c r="BX69" s="368"/>
      <c r="BY69" s="368"/>
      <c r="BZ69" s="368"/>
      <c r="CA69" s="368"/>
      <c r="CB69" s="368"/>
      <c r="CC69" s="369"/>
      <c r="CD69" s="344"/>
    </row>
    <row r="70" spans="1:82" x14ac:dyDescent="0.25">
      <c r="A70" s="506" t="s">
        <v>95</v>
      </c>
      <c r="B70" s="369"/>
      <c r="C70" s="718"/>
      <c r="D70" s="369"/>
      <c r="E70" s="338"/>
      <c r="F70" s="369"/>
      <c r="G70" s="339"/>
      <c r="H70" s="369"/>
      <c r="I70" s="654"/>
      <c r="J70" s="654"/>
      <c r="K70" s="654"/>
      <c r="L70" s="654"/>
      <c r="M70" s="370"/>
      <c r="N70" s="340">
        <v>-19.377300000000002</v>
      </c>
      <c r="O70" s="340">
        <v>-86.353899999999996</v>
      </c>
      <c r="P70" s="340">
        <v>-110.79</v>
      </c>
      <c r="Q70" s="340">
        <v>-36.897500000000001</v>
      </c>
      <c r="R70" s="340">
        <v>-43.3035</v>
      </c>
      <c r="S70" s="340">
        <v>-4.8467000000000002</v>
      </c>
      <c r="T70" s="340">
        <v>-8.3698999999999995</v>
      </c>
      <c r="U70" s="340">
        <v>-0.4551</v>
      </c>
      <c r="V70" s="342">
        <v>2.1815000000000002</v>
      </c>
      <c r="W70" s="340">
        <v>1.6492</v>
      </c>
      <c r="X70" s="340">
        <v>7.3986000000000001</v>
      </c>
      <c r="Y70" s="340">
        <v>9.6662999999999997</v>
      </c>
      <c r="Z70" s="340">
        <v>10.664300000000001</v>
      </c>
      <c r="AA70" s="340">
        <v>-4.0125999999999999</v>
      </c>
      <c r="AB70" s="340">
        <v>-7.7184999999999997</v>
      </c>
      <c r="AC70" s="340">
        <v>0.82210000000000005</v>
      </c>
      <c r="AD70" s="340">
        <v>1.6769000000000001</v>
      </c>
      <c r="AE70" s="340">
        <v>-53.809399999999997</v>
      </c>
      <c r="AF70" s="340">
        <v>-5.1653000000000002</v>
      </c>
      <c r="AG70" s="370"/>
      <c r="AH70" s="338"/>
      <c r="AI70" s="338"/>
      <c r="AJ70" s="338"/>
      <c r="AK70" s="338"/>
      <c r="AL70" s="338"/>
      <c r="AM70" s="338"/>
      <c r="AN70" s="338"/>
      <c r="AO70" s="338"/>
      <c r="AP70" s="338"/>
      <c r="AQ70" s="338"/>
      <c r="AR70" s="338"/>
      <c r="AS70" s="338"/>
      <c r="AT70" s="338"/>
      <c r="AU70" s="338"/>
      <c r="AV70" s="338"/>
      <c r="AW70" s="338"/>
      <c r="AX70" s="338"/>
      <c r="AY70" s="338"/>
      <c r="AZ70" s="370"/>
      <c r="BA70" s="371"/>
      <c r="BB70" s="371"/>
      <c r="BC70" s="371"/>
      <c r="BD70" s="371"/>
      <c r="BE70" s="369"/>
      <c r="BF70" s="340"/>
      <c r="BG70" s="340"/>
      <c r="BH70" s="340"/>
      <c r="BI70" s="369"/>
      <c r="BJ70" s="340"/>
      <c r="BK70" s="369"/>
      <c r="BL70" s="340"/>
      <c r="BM70" s="340"/>
      <c r="BN70" s="340"/>
      <c r="BO70" s="340"/>
      <c r="BP70" s="369"/>
      <c r="BQ70" s="340"/>
      <c r="BR70" s="340"/>
      <c r="BS70" s="340"/>
      <c r="BT70" s="340"/>
      <c r="BU70" s="340"/>
      <c r="BV70" s="340"/>
      <c r="BW70" s="369"/>
      <c r="BX70" s="368"/>
      <c r="BY70" s="368"/>
      <c r="BZ70" s="368"/>
      <c r="CA70" s="368"/>
      <c r="CB70" s="368"/>
      <c r="CC70" s="369"/>
      <c r="CD70" s="344"/>
    </row>
    <row r="71" spans="1:82" x14ac:dyDescent="0.25">
      <c r="A71" s="507" t="s">
        <v>96</v>
      </c>
      <c r="B71" s="376"/>
      <c r="C71" s="738"/>
      <c r="D71" s="376"/>
      <c r="E71" s="377"/>
      <c r="F71" s="376"/>
      <c r="G71" s="378"/>
      <c r="H71" s="376"/>
      <c r="I71" s="655"/>
      <c r="J71" s="655"/>
      <c r="K71" s="655"/>
      <c r="L71" s="655"/>
      <c r="M71" s="380"/>
      <c r="N71" s="379">
        <v>86.575100000000006</v>
      </c>
      <c r="O71" s="379">
        <v>-22.346900000000002</v>
      </c>
      <c r="P71" s="379">
        <v>-34.841799999999999</v>
      </c>
      <c r="Q71" s="379">
        <v>52.873899999999999</v>
      </c>
      <c r="R71" s="379">
        <v>-1.8637999999999999</v>
      </c>
      <c r="S71" s="379">
        <v>21.51</v>
      </c>
      <c r="T71" s="379">
        <v>1.5809</v>
      </c>
      <c r="U71" s="379">
        <v>7.2803000000000004</v>
      </c>
      <c r="V71" s="381">
        <v>9.3884500000000006</v>
      </c>
      <c r="W71" s="379">
        <v>7.8540999999999999</v>
      </c>
      <c r="X71" s="379">
        <v>14.4961</v>
      </c>
      <c r="Y71" s="379">
        <v>14.4054</v>
      </c>
      <c r="Z71" s="379">
        <v>14.4665</v>
      </c>
      <c r="AA71" s="379">
        <v>27.183</v>
      </c>
      <c r="AB71" s="379">
        <v>1.4272</v>
      </c>
      <c r="AC71" s="379">
        <v>8.5024999999999995</v>
      </c>
      <c r="AD71" s="379">
        <v>6.7058</v>
      </c>
      <c r="AE71" s="379">
        <v>1.9427000000000001</v>
      </c>
      <c r="AF71" s="379">
        <v>10.134499999999999</v>
      </c>
      <c r="AG71" s="380"/>
      <c r="AH71" s="377"/>
      <c r="AI71" s="377"/>
      <c r="AJ71" s="377"/>
      <c r="AK71" s="377"/>
      <c r="AL71" s="377"/>
      <c r="AM71" s="377"/>
      <c r="AN71" s="377"/>
      <c r="AO71" s="377"/>
      <c r="AP71" s="377"/>
      <c r="AQ71" s="377"/>
      <c r="AR71" s="377"/>
      <c r="AS71" s="377"/>
      <c r="AT71" s="377"/>
      <c r="AU71" s="377"/>
      <c r="AV71" s="377"/>
      <c r="AW71" s="377"/>
      <c r="AX71" s="377"/>
      <c r="AY71" s="377"/>
      <c r="AZ71" s="380"/>
      <c r="BA71" s="384"/>
      <c r="BB71" s="384"/>
      <c r="BC71" s="384"/>
      <c r="BD71" s="384"/>
      <c r="BE71" s="376"/>
      <c r="BF71" s="379"/>
      <c r="BG71" s="379"/>
      <c r="BH71" s="379"/>
      <c r="BI71" s="376"/>
      <c r="BJ71" s="379"/>
      <c r="BK71" s="376"/>
      <c r="BL71" s="379"/>
      <c r="BM71" s="379"/>
      <c r="BN71" s="379"/>
      <c r="BO71" s="379"/>
      <c r="BP71" s="376"/>
      <c r="BQ71" s="379"/>
      <c r="BR71" s="379"/>
      <c r="BS71" s="379"/>
      <c r="BT71" s="379"/>
      <c r="BU71" s="379"/>
      <c r="BV71" s="379"/>
      <c r="BW71" s="376"/>
      <c r="BX71" s="385"/>
      <c r="BY71" s="385"/>
      <c r="BZ71" s="385"/>
      <c r="CA71" s="385"/>
      <c r="CB71" s="385"/>
      <c r="CC71" s="376"/>
      <c r="CD71" s="386"/>
    </row>
    <row r="72" spans="1:82" ht="14.5" x14ac:dyDescent="0.25">
      <c r="A72" s="657" t="s">
        <v>343</v>
      </c>
      <c r="B72" s="387"/>
      <c r="C72" s="739"/>
      <c r="D72" s="387"/>
      <c r="E72" s="388"/>
      <c r="F72" s="387"/>
      <c r="G72" s="389"/>
      <c r="H72" s="387"/>
      <c r="I72" s="656"/>
      <c r="J72" s="656"/>
      <c r="K72" s="656"/>
      <c r="L72" s="656"/>
      <c r="M72" s="391"/>
      <c r="N72" s="390"/>
      <c r="O72" s="390"/>
      <c r="P72" s="390"/>
      <c r="Q72" s="390"/>
      <c r="R72" s="390"/>
      <c r="S72" s="390"/>
      <c r="T72" s="390"/>
      <c r="U72" s="390"/>
      <c r="V72" s="392"/>
      <c r="W72" s="390"/>
      <c r="X72" s="390"/>
      <c r="Y72" s="390"/>
      <c r="Z72" s="390"/>
      <c r="AA72" s="390"/>
      <c r="AB72" s="390"/>
      <c r="AC72" s="390"/>
      <c r="AD72" s="390"/>
      <c r="AE72" s="390"/>
      <c r="AF72" s="390"/>
      <c r="AG72" s="391"/>
      <c r="AH72" s="388"/>
      <c r="AI72" s="388"/>
      <c r="AJ72" s="388"/>
      <c r="AK72" s="388"/>
      <c r="AL72" s="388"/>
      <c r="AM72" s="388"/>
      <c r="AN72" s="388"/>
      <c r="AO72" s="388"/>
      <c r="AP72" s="388"/>
      <c r="AQ72" s="388"/>
      <c r="AR72" s="388"/>
      <c r="AS72" s="388"/>
      <c r="AT72" s="388"/>
      <c r="AU72" s="388"/>
      <c r="AV72" s="388"/>
      <c r="AW72" s="388"/>
      <c r="AX72" s="388"/>
      <c r="AY72" s="388"/>
      <c r="AZ72" s="391"/>
      <c r="BA72" s="395"/>
      <c r="BB72" s="395"/>
      <c r="BC72" s="395"/>
      <c r="BD72" s="395"/>
      <c r="BE72" s="387"/>
      <c r="BF72" s="390"/>
      <c r="BG72" s="390"/>
      <c r="BH72" s="390"/>
      <c r="BI72" s="387"/>
      <c r="BJ72" s="390"/>
      <c r="BK72" s="387"/>
      <c r="BL72" s="390"/>
      <c r="BM72" s="390"/>
      <c r="BN72" s="390"/>
      <c r="BO72" s="390"/>
      <c r="BP72" s="387"/>
      <c r="BQ72" s="390"/>
      <c r="BR72" s="390"/>
      <c r="BS72" s="390"/>
      <c r="BT72" s="390"/>
      <c r="BU72" s="390"/>
      <c r="BV72" s="390"/>
      <c r="BW72" s="387"/>
      <c r="BX72" s="396"/>
      <c r="BY72" s="396"/>
      <c r="BZ72" s="396"/>
      <c r="CA72" s="396"/>
      <c r="CB72" s="396"/>
      <c r="CC72" s="387"/>
      <c r="CD72" s="397"/>
    </row>
    <row r="73" spans="1:82" s="107" customFormat="1" x14ac:dyDescent="0.25">
      <c r="A73" s="481" t="s">
        <v>9873</v>
      </c>
      <c r="B73" s="402"/>
      <c r="C73" s="724">
        <v>41281</v>
      </c>
      <c r="D73" s="402"/>
      <c r="E73" s="403">
        <v>6014.75</v>
      </c>
      <c r="F73" s="402"/>
      <c r="G73" s="404">
        <v>182.1311</v>
      </c>
      <c r="H73" s="402"/>
      <c r="I73" s="650">
        <v>2.2465799999999998</v>
      </c>
      <c r="J73" s="650">
        <v>5.86</v>
      </c>
      <c r="K73" s="650">
        <v>1.26027</v>
      </c>
      <c r="L73" s="650">
        <v>1.30959</v>
      </c>
      <c r="M73" s="406"/>
      <c r="N73" s="405" t="s">
        <v>430</v>
      </c>
      <c r="O73" s="405">
        <v>-32.191299999999998</v>
      </c>
      <c r="P73" s="405">
        <v>34.122300000000003</v>
      </c>
      <c r="Q73" s="405">
        <v>54.128</v>
      </c>
      <c r="R73" s="405">
        <v>17.922899999999998</v>
      </c>
      <c r="S73" s="405">
        <v>38.784500000000001</v>
      </c>
      <c r="T73" s="405">
        <v>14.3909</v>
      </c>
      <c r="U73" s="405">
        <v>22.010100000000001</v>
      </c>
      <c r="V73" s="407">
        <v>20.747699999999998</v>
      </c>
      <c r="W73" s="405">
        <v>14.0413</v>
      </c>
      <c r="X73" s="405">
        <v>25.152799999999999</v>
      </c>
      <c r="Y73" s="405">
        <v>20.914000000000001</v>
      </c>
      <c r="Z73" s="405">
        <v>19.237300000000001</v>
      </c>
      <c r="AA73" s="405">
        <v>47.147300000000001</v>
      </c>
      <c r="AB73" s="405">
        <v>14.6029</v>
      </c>
      <c r="AC73" s="405">
        <v>22.838000000000001</v>
      </c>
      <c r="AD73" s="405">
        <v>19.384399999999999</v>
      </c>
      <c r="AE73" s="405">
        <v>3.3714</v>
      </c>
      <c r="AF73" s="405">
        <v>16.087599999999998</v>
      </c>
      <c r="AG73" s="406"/>
      <c r="AH73" s="403" t="s">
        <v>430</v>
      </c>
      <c r="AI73" s="403">
        <v>16</v>
      </c>
      <c r="AJ73" s="403">
        <v>1</v>
      </c>
      <c r="AK73" s="403">
        <v>10</v>
      </c>
      <c r="AL73" s="403">
        <v>2</v>
      </c>
      <c r="AM73" s="403">
        <v>1</v>
      </c>
      <c r="AN73" s="403">
        <v>1</v>
      </c>
      <c r="AO73" s="403">
        <v>1</v>
      </c>
      <c r="AP73" s="403">
        <v>1</v>
      </c>
      <c r="AQ73" s="403">
        <v>1</v>
      </c>
      <c r="AR73" s="403">
        <v>1</v>
      </c>
      <c r="AS73" s="403">
        <v>1</v>
      </c>
      <c r="AT73" s="403">
        <v>1</v>
      </c>
      <c r="AU73" s="403">
        <v>1</v>
      </c>
      <c r="AV73" s="403">
        <v>1</v>
      </c>
      <c r="AW73" s="403">
        <v>1</v>
      </c>
      <c r="AX73" s="403">
        <v>1</v>
      </c>
      <c r="AY73" s="403">
        <v>10</v>
      </c>
      <c r="AZ73" s="406"/>
      <c r="BA73" s="410">
        <v>147.238011934669</v>
      </c>
      <c r="BB73" s="410">
        <v>0</v>
      </c>
      <c r="BC73" s="410">
        <v>0.117353038111184</v>
      </c>
      <c r="BD73" s="410" t="s">
        <v>430</v>
      </c>
      <c r="BE73" s="402"/>
      <c r="BF73" s="405">
        <v>117.68950588849999</v>
      </c>
      <c r="BG73" s="405">
        <v>29.401592126899999</v>
      </c>
      <c r="BH73" s="405">
        <v>4.0028276489000003</v>
      </c>
      <c r="BI73" s="402"/>
      <c r="BJ73" s="405">
        <v>58.179616379999999</v>
      </c>
      <c r="BK73" s="402"/>
      <c r="BL73" s="405">
        <v>57.349499999999999</v>
      </c>
      <c r="BM73" s="405">
        <v>10.9472</v>
      </c>
      <c r="BN73" s="405">
        <v>3.9561299999999999</v>
      </c>
      <c r="BO73" s="405">
        <v>27.747170000000001</v>
      </c>
      <c r="BP73" s="402"/>
      <c r="BQ73" s="405">
        <v>7.11</v>
      </c>
      <c r="BR73" s="405">
        <v>3.88</v>
      </c>
      <c r="BS73" s="405" t="s">
        <v>430</v>
      </c>
      <c r="BT73" s="405" t="s">
        <v>430</v>
      </c>
      <c r="BU73" s="405" t="s">
        <v>430</v>
      </c>
      <c r="BV73" s="405">
        <v>30.83</v>
      </c>
      <c r="BW73" s="402"/>
      <c r="BX73" s="401" t="s">
        <v>9771</v>
      </c>
      <c r="BY73" s="401" t="s">
        <v>9772</v>
      </c>
      <c r="BZ73" s="401" t="s">
        <v>9773</v>
      </c>
      <c r="CA73" s="401" t="s">
        <v>9774</v>
      </c>
      <c r="CB73" s="401" t="s">
        <v>9775</v>
      </c>
      <c r="CC73" s="402"/>
      <c r="CD73" s="411" t="s">
        <v>547</v>
      </c>
    </row>
    <row r="74" spans="1:82" s="107" customFormat="1" x14ac:dyDescent="0.25">
      <c r="A74" s="345" t="s">
        <v>9874</v>
      </c>
      <c r="B74" s="373"/>
      <c r="C74" s="719">
        <v>45100</v>
      </c>
      <c r="D74" s="373"/>
      <c r="E74" s="346">
        <v>2803.59</v>
      </c>
      <c r="F74" s="373"/>
      <c r="G74" s="347">
        <v>12.513500000000001</v>
      </c>
      <c r="H74" s="373"/>
      <c r="I74" s="651">
        <v>1.78</v>
      </c>
      <c r="J74" s="651">
        <v>7.75</v>
      </c>
      <c r="K74" s="651">
        <v>1.51</v>
      </c>
      <c r="L74" s="651">
        <v>1.63</v>
      </c>
      <c r="M74" s="374"/>
      <c r="N74" s="348">
        <v>83.906000000000006</v>
      </c>
      <c r="O74" s="348">
        <v>26.287600000000001</v>
      </c>
      <c r="P74" s="348">
        <v>22.178699999999999</v>
      </c>
      <c r="Q74" s="348">
        <v>12.4558</v>
      </c>
      <c r="R74" s="348">
        <v>16.9618</v>
      </c>
      <c r="S74" s="348">
        <v>7.9657</v>
      </c>
      <c r="T74" s="348">
        <v>7.6035000000000004</v>
      </c>
      <c r="U74" s="348">
        <v>6.9424999999999999</v>
      </c>
      <c r="V74" s="350">
        <v>6.5922000000000001</v>
      </c>
      <c r="W74" s="348">
        <v>7.7477999999999998</v>
      </c>
      <c r="X74" s="348">
        <v>7.7461000000000002</v>
      </c>
      <c r="Y74" s="348" t="s">
        <v>430</v>
      </c>
      <c r="Z74" s="348" t="s">
        <v>430</v>
      </c>
      <c r="AA74" s="348">
        <v>8.6966999999999999</v>
      </c>
      <c r="AB74" s="348">
        <v>8.0622000000000007</v>
      </c>
      <c r="AC74" s="348">
        <v>7.0609999999999999</v>
      </c>
      <c r="AD74" s="348">
        <v>6.5788000000000002</v>
      </c>
      <c r="AE74" s="348">
        <v>17.848600000000001</v>
      </c>
      <c r="AF74" s="348">
        <v>7.7458</v>
      </c>
      <c r="AG74" s="374"/>
      <c r="AH74" s="346">
        <v>8</v>
      </c>
      <c r="AI74" s="346">
        <v>1</v>
      </c>
      <c r="AJ74" s="346">
        <v>3</v>
      </c>
      <c r="AK74" s="346">
        <v>18</v>
      </c>
      <c r="AL74" s="346">
        <v>4</v>
      </c>
      <c r="AM74" s="346">
        <v>18</v>
      </c>
      <c r="AN74" s="346">
        <v>5</v>
      </c>
      <c r="AO74" s="346">
        <v>13</v>
      </c>
      <c r="AP74" s="346">
        <v>12</v>
      </c>
      <c r="AQ74" s="346">
        <v>7</v>
      </c>
      <c r="AR74" s="346">
        <v>4</v>
      </c>
      <c r="AS74" s="346" t="s">
        <v>430</v>
      </c>
      <c r="AT74" s="346" t="s">
        <v>430</v>
      </c>
      <c r="AU74" s="346">
        <v>18</v>
      </c>
      <c r="AV74" s="346">
        <v>6</v>
      </c>
      <c r="AW74" s="346">
        <v>13</v>
      </c>
      <c r="AX74" s="346">
        <v>12</v>
      </c>
      <c r="AY74" s="346">
        <v>4</v>
      </c>
      <c r="AZ74" s="374"/>
      <c r="BA74" s="375">
        <v>17.1204214742971</v>
      </c>
      <c r="BB74" s="375">
        <v>0</v>
      </c>
      <c r="BC74" s="375">
        <v>0.11166659097105899</v>
      </c>
      <c r="BD74" s="375" t="s">
        <v>430</v>
      </c>
      <c r="BE74" s="373"/>
      <c r="BF74" s="348">
        <v>21.552991390100001</v>
      </c>
      <c r="BG74" s="348">
        <v>-16.3242491984</v>
      </c>
      <c r="BH74" s="348">
        <v>-1.3203052176000001</v>
      </c>
      <c r="BI74" s="373"/>
      <c r="BJ74" s="348">
        <v>-0.13920871000000201</v>
      </c>
      <c r="BK74" s="373"/>
      <c r="BL74" s="348">
        <v>11.1198</v>
      </c>
      <c r="BM74" s="348">
        <v>9.8610799999999994</v>
      </c>
      <c r="BN74" s="348" t="s">
        <v>430</v>
      </c>
      <c r="BO74" s="348">
        <v>79.019120000000001</v>
      </c>
      <c r="BP74" s="373"/>
      <c r="BQ74" s="348">
        <v>7.06</v>
      </c>
      <c r="BR74" s="348">
        <v>47.91</v>
      </c>
      <c r="BS74" s="348" t="s">
        <v>430</v>
      </c>
      <c r="BT74" s="348" t="s">
        <v>430</v>
      </c>
      <c r="BU74" s="348" t="s">
        <v>430</v>
      </c>
      <c r="BV74" s="348">
        <v>14.35</v>
      </c>
      <c r="BW74" s="373"/>
      <c r="BX74" s="372" t="s">
        <v>9777</v>
      </c>
      <c r="BY74" s="372" t="s">
        <v>9778</v>
      </c>
      <c r="BZ74" s="372" t="s">
        <v>9779</v>
      </c>
      <c r="CA74" s="372" t="s">
        <v>9780</v>
      </c>
      <c r="CB74" s="372" t="s">
        <v>9781</v>
      </c>
      <c r="CC74" s="373"/>
      <c r="CD74" s="354" t="s">
        <v>9782</v>
      </c>
    </row>
    <row r="75" spans="1:82" s="107" customFormat="1" x14ac:dyDescent="0.25">
      <c r="A75" s="345" t="s">
        <v>9875</v>
      </c>
      <c r="B75" s="373"/>
      <c r="C75" s="719">
        <v>41275</v>
      </c>
      <c r="D75" s="373"/>
      <c r="E75" s="346">
        <v>2387.41</v>
      </c>
      <c r="F75" s="373"/>
      <c r="G75" s="347">
        <v>51.429299999999998</v>
      </c>
      <c r="H75" s="373"/>
      <c r="I75" s="651">
        <v>4.78</v>
      </c>
      <c r="J75" s="651">
        <v>7.36</v>
      </c>
      <c r="K75" s="651">
        <v>2.66</v>
      </c>
      <c r="L75" s="651">
        <v>2.79</v>
      </c>
      <c r="M75" s="374"/>
      <c r="N75" s="348" t="s">
        <v>430</v>
      </c>
      <c r="O75" s="348">
        <v>-30.927</v>
      </c>
      <c r="P75" s="348">
        <v>-33.829700000000003</v>
      </c>
      <c r="Q75" s="348">
        <v>67.947199999999995</v>
      </c>
      <c r="R75" s="348">
        <v>1.7148000000000001</v>
      </c>
      <c r="S75" s="348">
        <v>20.813700000000001</v>
      </c>
      <c r="T75" s="348">
        <v>-0.74929999999999997</v>
      </c>
      <c r="U75" s="348">
        <v>8.4062000000000001</v>
      </c>
      <c r="V75" s="350">
        <v>11.8569</v>
      </c>
      <c r="W75" s="348">
        <v>10.468299999999999</v>
      </c>
      <c r="X75" s="348">
        <v>14.642200000000001</v>
      </c>
      <c r="Y75" s="348">
        <v>11.0168</v>
      </c>
      <c r="Z75" s="348">
        <v>12.0495</v>
      </c>
      <c r="AA75" s="348">
        <v>28.356400000000001</v>
      </c>
      <c r="AB75" s="348">
        <v>0.12570000000000001</v>
      </c>
      <c r="AC75" s="348">
        <v>9.5997000000000003</v>
      </c>
      <c r="AD75" s="348">
        <v>10.825100000000001</v>
      </c>
      <c r="AE75" s="348">
        <v>8.5091000000000001</v>
      </c>
      <c r="AF75" s="348">
        <v>10.9389</v>
      </c>
      <c r="AG75" s="374"/>
      <c r="AH75" s="346" t="s">
        <v>430</v>
      </c>
      <c r="AI75" s="346">
        <v>15</v>
      </c>
      <c r="AJ75" s="346">
        <v>10</v>
      </c>
      <c r="AK75" s="346">
        <v>5</v>
      </c>
      <c r="AL75" s="346">
        <v>8</v>
      </c>
      <c r="AM75" s="346">
        <v>13</v>
      </c>
      <c r="AN75" s="346">
        <v>13</v>
      </c>
      <c r="AO75" s="346">
        <v>10</v>
      </c>
      <c r="AP75" s="346">
        <v>5</v>
      </c>
      <c r="AQ75" s="346">
        <v>3</v>
      </c>
      <c r="AR75" s="346">
        <v>3</v>
      </c>
      <c r="AS75" s="346">
        <v>2</v>
      </c>
      <c r="AT75" s="346">
        <v>2</v>
      </c>
      <c r="AU75" s="346">
        <v>10</v>
      </c>
      <c r="AV75" s="346">
        <v>13</v>
      </c>
      <c r="AW75" s="346">
        <v>11</v>
      </c>
      <c r="AX75" s="346">
        <v>6</v>
      </c>
      <c r="AY75" s="346">
        <v>7</v>
      </c>
      <c r="AZ75" s="374"/>
      <c r="BA75" s="375">
        <v>108.960990880802</v>
      </c>
      <c r="BB75" s="375">
        <v>0.59972019138439203</v>
      </c>
      <c r="BC75" s="375">
        <v>7.8803064525834396E-2</v>
      </c>
      <c r="BD75" s="375">
        <v>3.4167694107492199</v>
      </c>
      <c r="BE75" s="373"/>
      <c r="BF75" s="348">
        <v>83.377577965900002</v>
      </c>
      <c r="BG75" s="348">
        <v>40.3377832424</v>
      </c>
      <c r="BH75" s="348">
        <v>2.0669846298999999</v>
      </c>
      <c r="BI75" s="373"/>
      <c r="BJ75" s="348">
        <v>64.65529635</v>
      </c>
      <c r="BK75" s="373"/>
      <c r="BL75" s="348">
        <v>47.851300000000002</v>
      </c>
      <c r="BM75" s="348">
        <v>9.8576499999999996</v>
      </c>
      <c r="BN75" s="348">
        <v>8.5124899999999997</v>
      </c>
      <c r="BO75" s="348">
        <v>33.778559999999999</v>
      </c>
      <c r="BP75" s="373"/>
      <c r="BQ75" s="348">
        <v>4.0599999999999996</v>
      </c>
      <c r="BR75" s="348">
        <v>4.91</v>
      </c>
      <c r="BS75" s="348">
        <v>2.17</v>
      </c>
      <c r="BT75" s="348">
        <v>0.65</v>
      </c>
      <c r="BU75" s="348">
        <v>1.61</v>
      </c>
      <c r="BV75" s="348">
        <v>18.63</v>
      </c>
      <c r="BW75" s="373"/>
      <c r="BX75" s="372" t="s">
        <v>549</v>
      </c>
      <c r="BY75" s="372" t="s">
        <v>9784</v>
      </c>
      <c r="BZ75" s="372" t="s">
        <v>9785</v>
      </c>
      <c r="CA75" s="372" t="s">
        <v>9786</v>
      </c>
      <c r="CB75" s="372" t="s">
        <v>9787</v>
      </c>
      <c r="CC75" s="373"/>
      <c r="CD75" s="354" t="s">
        <v>436</v>
      </c>
    </row>
    <row r="76" spans="1:82" s="107" customFormat="1" x14ac:dyDescent="0.25">
      <c r="A76" s="345" t="s">
        <v>9876</v>
      </c>
      <c r="B76" s="373"/>
      <c r="C76" s="719">
        <v>45446</v>
      </c>
      <c r="D76" s="373"/>
      <c r="E76" s="346">
        <v>1893.9</v>
      </c>
      <c r="F76" s="373"/>
      <c r="G76" s="347">
        <v>12.390599999999999</v>
      </c>
      <c r="H76" s="373"/>
      <c r="I76" s="651">
        <v>1.43</v>
      </c>
      <c r="J76" s="651">
        <v>7.32</v>
      </c>
      <c r="K76" s="651">
        <v>1.26</v>
      </c>
      <c r="L76" s="651">
        <v>1.31</v>
      </c>
      <c r="M76" s="374"/>
      <c r="N76" s="348">
        <v>106.65300000000001</v>
      </c>
      <c r="O76" s="348">
        <v>-23.2563</v>
      </c>
      <c r="P76" s="348">
        <v>-42.283999999999999</v>
      </c>
      <c r="Q76" s="348">
        <v>65.685000000000002</v>
      </c>
      <c r="R76" s="348">
        <v>-3.4615999999999998</v>
      </c>
      <c r="S76" s="348">
        <v>20.412199999999999</v>
      </c>
      <c r="T76" s="348">
        <v>-2.5015000000000001</v>
      </c>
      <c r="U76" s="348">
        <v>11.0098</v>
      </c>
      <c r="V76" s="350">
        <v>11.6431</v>
      </c>
      <c r="W76" s="348">
        <v>9.8834</v>
      </c>
      <c r="X76" s="348" t="s">
        <v>430</v>
      </c>
      <c r="Y76" s="348" t="s">
        <v>430</v>
      </c>
      <c r="Z76" s="348" t="s">
        <v>430</v>
      </c>
      <c r="AA76" s="348">
        <v>24.1175</v>
      </c>
      <c r="AB76" s="348">
        <v>-3.23</v>
      </c>
      <c r="AC76" s="348">
        <v>11.4604</v>
      </c>
      <c r="AD76" s="348">
        <v>9.7614000000000001</v>
      </c>
      <c r="AE76" s="348">
        <v>3.43</v>
      </c>
      <c r="AF76" s="348">
        <v>10.98</v>
      </c>
      <c r="AG76" s="374"/>
      <c r="AH76" s="346">
        <v>4</v>
      </c>
      <c r="AI76" s="346">
        <v>11</v>
      </c>
      <c r="AJ76" s="346">
        <v>12</v>
      </c>
      <c r="AK76" s="346">
        <v>7</v>
      </c>
      <c r="AL76" s="346">
        <v>11</v>
      </c>
      <c r="AM76" s="346">
        <v>15</v>
      </c>
      <c r="AN76" s="346">
        <v>15</v>
      </c>
      <c r="AO76" s="346">
        <v>7</v>
      </c>
      <c r="AP76" s="346">
        <v>7</v>
      </c>
      <c r="AQ76" s="346">
        <v>4</v>
      </c>
      <c r="AR76" s="346" t="s">
        <v>430</v>
      </c>
      <c r="AS76" s="346" t="s">
        <v>430</v>
      </c>
      <c r="AT76" s="346" t="s">
        <v>430</v>
      </c>
      <c r="AU76" s="346">
        <v>15</v>
      </c>
      <c r="AV76" s="346">
        <v>15</v>
      </c>
      <c r="AW76" s="346">
        <v>7</v>
      </c>
      <c r="AX76" s="346">
        <v>7</v>
      </c>
      <c r="AY76" s="346">
        <v>9</v>
      </c>
      <c r="AZ76" s="374"/>
      <c r="BA76" s="375">
        <v>132.60736678902899</v>
      </c>
      <c r="BB76" s="375">
        <v>0.74709118499234195</v>
      </c>
      <c r="BC76" s="375">
        <v>3.0220430579719001E-2</v>
      </c>
      <c r="BD76" s="375">
        <v>6.3711937149796398</v>
      </c>
      <c r="BE76" s="373"/>
      <c r="BF76" s="348">
        <v>94.197337496200007</v>
      </c>
      <c r="BG76" s="348">
        <v>46.597784013800002</v>
      </c>
      <c r="BH76" s="348">
        <v>2.0214982211999999</v>
      </c>
      <c r="BI76" s="373"/>
      <c r="BJ76" s="348">
        <v>67.526671780000001</v>
      </c>
      <c r="BK76" s="373"/>
      <c r="BL76" s="348">
        <v>47.154899999999998</v>
      </c>
      <c r="BM76" s="348">
        <v>9.0220800000000008</v>
      </c>
      <c r="BN76" s="348">
        <v>10.129099999999999</v>
      </c>
      <c r="BO76" s="348">
        <v>33.693919999999999</v>
      </c>
      <c r="BP76" s="373"/>
      <c r="BQ76" s="348" t="s">
        <v>430</v>
      </c>
      <c r="BR76" s="348">
        <v>7.86</v>
      </c>
      <c r="BS76" s="348">
        <v>1.35</v>
      </c>
      <c r="BT76" s="348" t="s">
        <v>430</v>
      </c>
      <c r="BU76" s="348" t="s">
        <v>430</v>
      </c>
      <c r="BV76" s="348">
        <v>21.21</v>
      </c>
      <c r="BW76" s="373"/>
      <c r="BX76" s="372" t="s">
        <v>9438</v>
      </c>
      <c r="BY76" s="372" t="s">
        <v>9789</v>
      </c>
      <c r="BZ76" s="372" t="s">
        <v>9790</v>
      </c>
      <c r="CA76" s="372" t="s">
        <v>9791</v>
      </c>
      <c r="CB76" s="372" t="s">
        <v>9792</v>
      </c>
      <c r="CC76" s="373"/>
      <c r="CD76" s="354" t="s">
        <v>443</v>
      </c>
    </row>
    <row r="77" spans="1:82" s="107" customFormat="1" x14ac:dyDescent="0.25">
      <c r="A77" s="345" t="s">
        <v>9877</v>
      </c>
      <c r="B77" s="373"/>
      <c r="C77" s="719">
        <v>44914</v>
      </c>
      <c r="D77" s="373"/>
      <c r="E77" s="346">
        <v>1441.79</v>
      </c>
      <c r="F77" s="373"/>
      <c r="G77" s="347">
        <v>16.791</v>
      </c>
      <c r="H77" s="373"/>
      <c r="I77" s="651">
        <v>3.72</v>
      </c>
      <c r="J77" s="651">
        <v>7.14</v>
      </c>
      <c r="K77" s="651">
        <v>2.2799999999999998</v>
      </c>
      <c r="L77" s="651">
        <v>2.37</v>
      </c>
      <c r="M77" s="374"/>
      <c r="N77" s="348">
        <v>-18.0335</v>
      </c>
      <c r="O77" s="348">
        <v>-54.457000000000001</v>
      </c>
      <c r="P77" s="348">
        <v>-43.421599999999998</v>
      </c>
      <c r="Q77" s="348">
        <v>67.245999999999995</v>
      </c>
      <c r="R77" s="348">
        <v>-7.5498000000000003</v>
      </c>
      <c r="S77" s="348">
        <v>26.305800000000001</v>
      </c>
      <c r="T77" s="348">
        <v>1.3358000000000001</v>
      </c>
      <c r="U77" s="348">
        <v>8.3902999999999999</v>
      </c>
      <c r="V77" s="350">
        <v>9.3406000000000002</v>
      </c>
      <c r="W77" s="348">
        <v>9.1188000000000002</v>
      </c>
      <c r="X77" s="348">
        <v>17.038799999999998</v>
      </c>
      <c r="Y77" s="348" t="s">
        <v>430</v>
      </c>
      <c r="Z77" s="348" t="s">
        <v>430</v>
      </c>
      <c r="AA77" s="348">
        <v>34.986899999999999</v>
      </c>
      <c r="AB77" s="348">
        <v>2.3553999999999999</v>
      </c>
      <c r="AC77" s="348">
        <v>10.2324</v>
      </c>
      <c r="AD77" s="348">
        <v>8.2498000000000005</v>
      </c>
      <c r="AE77" s="348">
        <v>-6.6567999999999996</v>
      </c>
      <c r="AF77" s="348">
        <v>15.8863</v>
      </c>
      <c r="AG77" s="374"/>
      <c r="AH77" s="346">
        <v>14</v>
      </c>
      <c r="AI77" s="346">
        <v>18</v>
      </c>
      <c r="AJ77" s="346">
        <v>14</v>
      </c>
      <c r="AK77" s="346">
        <v>6</v>
      </c>
      <c r="AL77" s="346">
        <v>16</v>
      </c>
      <c r="AM77" s="346">
        <v>7</v>
      </c>
      <c r="AN77" s="346">
        <v>11</v>
      </c>
      <c r="AO77" s="346">
        <v>11</v>
      </c>
      <c r="AP77" s="346">
        <v>10</v>
      </c>
      <c r="AQ77" s="346">
        <v>5</v>
      </c>
      <c r="AR77" s="346">
        <v>2</v>
      </c>
      <c r="AS77" s="346" t="s">
        <v>430</v>
      </c>
      <c r="AT77" s="346" t="s">
        <v>430</v>
      </c>
      <c r="AU77" s="346">
        <v>4</v>
      </c>
      <c r="AV77" s="346">
        <v>11</v>
      </c>
      <c r="AW77" s="346">
        <v>9</v>
      </c>
      <c r="AX77" s="346">
        <v>10</v>
      </c>
      <c r="AY77" s="346">
        <v>16</v>
      </c>
      <c r="AZ77" s="374"/>
      <c r="BA77" s="375">
        <v>115.566372753973</v>
      </c>
      <c r="BB77" s="375">
        <v>0.153520772958498</v>
      </c>
      <c r="BC77" s="375">
        <v>9.2397865301089593E-2</v>
      </c>
      <c r="BD77" s="375">
        <v>6.9774877231722403</v>
      </c>
      <c r="BE77" s="373"/>
      <c r="BF77" s="348">
        <v>99.390988497400002</v>
      </c>
      <c r="BG77" s="348">
        <v>48.513403865800001</v>
      </c>
      <c r="BH77" s="348">
        <v>2.0487325269999999</v>
      </c>
      <c r="BI77" s="373"/>
      <c r="BJ77" s="348">
        <v>70.669999799999999</v>
      </c>
      <c r="BK77" s="373"/>
      <c r="BL77" s="348">
        <v>45.616999999999997</v>
      </c>
      <c r="BM77" s="348">
        <v>17.321400000000001</v>
      </c>
      <c r="BN77" s="348">
        <v>6.9086299999999996</v>
      </c>
      <c r="BO77" s="348">
        <v>30.15297</v>
      </c>
      <c r="BP77" s="373"/>
      <c r="BQ77" s="348">
        <v>3.36</v>
      </c>
      <c r="BR77" s="348">
        <v>7.49</v>
      </c>
      <c r="BS77" s="348">
        <v>0.7</v>
      </c>
      <c r="BT77" s="348" t="s">
        <v>430</v>
      </c>
      <c r="BU77" s="348" t="s">
        <v>430</v>
      </c>
      <c r="BV77" s="348">
        <v>17.77</v>
      </c>
      <c r="BW77" s="373"/>
      <c r="BX77" s="372" t="s">
        <v>9794</v>
      </c>
      <c r="BY77" s="372" t="s">
        <v>9795</v>
      </c>
      <c r="BZ77" s="372" t="s">
        <v>9796</v>
      </c>
      <c r="CA77" s="372" t="s">
        <v>9797</v>
      </c>
      <c r="CB77" s="372" t="s">
        <v>9798</v>
      </c>
      <c r="CC77" s="373"/>
      <c r="CD77" s="354" t="s">
        <v>436</v>
      </c>
    </row>
    <row r="78" spans="1:82" s="107" customFormat="1" x14ac:dyDescent="0.25">
      <c r="A78" s="345" t="s">
        <v>9878</v>
      </c>
      <c r="B78" s="373"/>
      <c r="C78" s="719">
        <v>45807</v>
      </c>
      <c r="D78" s="373"/>
      <c r="E78" s="346">
        <v>1305.95</v>
      </c>
      <c r="F78" s="373"/>
      <c r="G78" s="347">
        <v>11.11</v>
      </c>
      <c r="H78" s="373"/>
      <c r="I78" s="651">
        <v>0.38</v>
      </c>
      <c r="J78" s="651">
        <v>6.12</v>
      </c>
      <c r="K78" s="651">
        <v>0.34</v>
      </c>
      <c r="L78" s="651">
        <v>0.37</v>
      </c>
      <c r="M78" s="374"/>
      <c r="N78" s="348">
        <v>131.88800000000001</v>
      </c>
      <c r="O78" s="348">
        <v>19.7653</v>
      </c>
      <c r="P78" s="348">
        <v>4.6976000000000004</v>
      </c>
      <c r="Q78" s="348">
        <v>79.810500000000005</v>
      </c>
      <c r="R78" s="348">
        <v>7.0130999999999997</v>
      </c>
      <c r="S78" s="348">
        <v>25.866</v>
      </c>
      <c r="T78" s="348">
        <v>1.2716000000000001</v>
      </c>
      <c r="U78" s="348">
        <v>8.7167999999999992</v>
      </c>
      <c r="V78" s="350">
        <v>10.4374</v>
      </c>
      <c r="W78" s="348" t="s">
        <v>430</v>
      </c>
      <c r="X78" s="348" t="s">
        <v>430</v>
      </c>
      <c r="Y78" s="348" t="s">
        <v>430</v>
      </c>
      <c r="Z78" s="348" t="s">
        <v>430</v>
      </c>
      <c r="AA78" s="348">
        <v>33.32</v>
      </c>
      <c r="AB78" s="348">
        <v>1.7034</v>
      </c>
      <c r="AC78" s="348">
        <v>10.0382</v>
      </c>
      <c r="AD78" s="348">
        <v>9.5067000000000004</v>
      </c>
      <c r="AE78" s="348">
        <v>17.916</v>
      </c>
      <c r="AF78" s="348">
        <v>10.3529</v>
      </c>
      <c r="AG78" s="374"/>
      <c r="AH78" s="346">
        <v>2</v>
      </c>
      <c r="AI78" s="346">
        <v>3</v>
      </c>
      <c r="AJ78" s="346">
        <v>5</v>
      </c>
      <c r="AK78" s="346">
        <v>2</v>
      </c>
      <c r="AL78" s="346">
        <v>6</v>
      </c>
      <c r="AM78" s="346">
        <v>8</v>
      </c>
      <c r="AN78" s="346">
        <v>12</v>
      </c>
      <c r="AO78" s="346">
        <v>9</v>
      </c>
      <c r="AP78" s="346">
        <v>8</v>
      </c>
      <c r="AQ78" s="346" t="s">
        <v>430</v>
      </c>
      <c r="AR78" s="346" t="s">
        <v>430</v>
      </c>
      <c r="AS78" s="346" t="s">
        <v>430</v>
      </c>
      <c r="AT78" s="346" t="s">
        <v>430</v>
      </c>
      <c r="AU78" s="346">
        <v>6</v>
      </c>
      <c r="AV78" s="346">
        <v>12</v>
      </c>
      <c r="AW78" s="346">
        <v>10</v>
      </c>
      <c r="AX78" s="346">
        <v>8</v>
      </c>
      <c r="AY78" s="346">
        <v>3</v>
      </c>
      <c r="AZ78" s="374"/>
      <c r="BA78" s="375">
        <v>130.30070521694199</v>
      </c>
      <c r="BB78" s="375">
        <v>0</v>
      </c>
      <c r="BC78" s="375">
        <v>3.1297622971072303E-2</v>
      </c>
      <c r="BD78" s="375" t="s">
        <v>430</v>
      </c>
      <c r="BE78" s="373"/>
      <c r="BF78" s="348">
        <v>80.850688920099998</v>
      </c>
      <c r="BG78" s="348">
        <v>23.919913245099998</v>
      </c>
      <c r="BH78" s="348">
        <v>3.3800577825000002</v>
      </c>
      <c r="BI78" s="373"/>
      <c r="BJ78" s="348">
        <v>59.141640459999998</v>
      </c>
      <c r="BK78" s="373"/>
      <c r="BL78" s="348">
        <v>48.769500000000001</v>
      </c>
      <c r="BM78" s="348">
        <v>12.7403</v>
      </c>
      <c r="BN78" s="348">
        <v>5.5527699999999998</v>
      </c>
      <c r="BO78" s="348">
        <v>32.937429999999999</v>
      </c>
      <c r="BP78" s="373"/>
      <c r="BQ78" s="348">
        <v>3.45</v>
      </c>
      <c r="BR78" s="348">
        <v>7.72</v>
      </c>
      <c r="BS78" s="348" t="s">
        <v>430</v>
      </c>
      <c r="BT78" s="348" t="s">
        <v>430</v>
      </c>
      <c r="BU78" s="348" t="s">
        <v>430</v>
      </c>
      <c r="BV78" s="348">
        <v>21.77</v>
      </c>
      <c r="BW78" s="373"/>
      <c r="BX78" s="372" t="s">
        <v>9800</v>
      </c>
      <c r="BY78" s="372" t="s">
        <v>9801</v>
      </c>
      <c r="BZ78" s="372" t="s">
        <v>9802</v>
      </c>
      <c r="CA78" s="372" t="s">
        <v>9803</v>
      </c>
      <c r="CB78" s="372" t="s">
        <v>9804</v>
      </c>
      <c r="CC78" s="373"/>
      <c r="CD78" s="354" t="s">
        <v>443</v>
      </c>
    </row>
    <row r="79" spans="1:82" s="107" customFormat="1" x14ac:dyDescent="0.25">
      <c r="A79" s="345" t="s">
        <v>9879</v>
      </c>
      <c r="B79" s="373"/>
      <c r="C79" s="719">
        <v>45364</v>
      </c>
      <c r="D79" s="373"/>
      <c r="E79" s="346">
        <v>1143.46</v>
      </c>
      <c r="F79" s="373"/>
      <c r="G79" s="347">
        <v>14.133599999999999</v>
      </c>
      <c r="H79" s="373"/>
      <c r="I79" s="651">
        <v>3.79</v>
      </c>
      <c r="J79" s="651">
        <v>7.65</v>
      </c>
      <c r="K79" s="651">
        <v>2.36</v>
      </c>
      <c r="L79" s="651">
        <v>2.5</v>
      </c>
      <c r="M79" s="374"/>
      <c r="N79" s="348">
        <v>188.97900000000001</v>
      </c>
      <c r="O79" s="348">
        <v>22.225300000000001</v>
      </c>
      <c r="P79" s="348">
        <v>16.023700000000002</v>
      </c>
      <c r="Q79" s="348">
        <v>71.662999999999997</v>
      </c>
      <c r="R79" s="348">
        <v>17.424299999999999</v>
      </c>
      <c r="S79" s="348">
        <v>26.904900000000001</v>
      </c>
      <c r="T79" s="348">
        <v>5.2267999999999999</v>
      </c>
      <c r="U79" s="348">
        <v>13.5525</v>
      </c>
      <c r="V79" s="350">
        <v>16.654299999999999</v>
      </c>
      <c r="W79" s="348">
        <v>13.8788</v>
      </c>
      <c r="X79" s="348" t="s">
        <v>430</v>
      </c>
      <c r="Y79" s="348" t="s">
        <v>430</v>
      </c>
      <c r="Z79" s="348" t="s">
        <v>430</v>
      </c>
      <c r="AA79" s="348">
        <v>32.277299999999997</v>
      </c>
      <c r="AB79" s="348">
        <v>5.4996</v>
      </c>
      <c r="AC79" s="348">
        <v>13.900499999999999</v>
      </c>
      <c r="AD79" s="348">
        <v>15.357200000000001</v>
      </c>
      <c r="AE79" s="348">
        <v>26.6492</v>
      </c>
      <c r="AF79" s="348">
        <v>16.3689</v>
      </c>
      <c r="AG79" s="374"/>
      <c r="AH79" s="346">
        <v>1</v>
      </c>
      <c r="AI79" s="346">
        <v>2</v>
      </c>
      <c r="AJ79" s="346">
        <v>4</v>
      </c>
      <c r="AK79" s="346">
        <v>3</v>
      </c>
      <c r="AL79" s="346">
        <v>3</v>
      </c>
      <c r="AM79" s="346">
        <v>5</v>
      </c>
      <c r="AN79" s="346">
        <v>7</v>
      </c>
      <c r="AO79" s="346">
        <v>3</v>
      </c>
      <c r="AP79" s="346">
        <v>2</v>
      </c>
      <c r="AQ79" s="346">
        <v>2</v>
      </c>
      <c r="AR79" s="346" t="s">
        <v>430</v>
      </c>
      <c r="AS79" s="346" t="s">
        <v>430</v>
      </c>
      <c r="AT79" s="346" t="s">
        <v>430</v>
      </c>
      <c r="AU79" s="346">
        <v>7</v>
      </c>
      <c r="AV79" s="346">
        <v>7</v>
      </c>
      <c r="AW79" s="346">
        <v>5</v>
      </c>
      <c r="AX79" s="346">
        <v>2</v>
      </c>
      <c r="AY79" s="346">
        <v>1</v>
      </c>
      <c r="AZ79" s="374"/>
      <c r="BA79" s="375">
        <v>93.791381494626805</v>
      </c>
      <c r="BB79" s="375">
        <v>0</v>
      </c>
      <c r="BC79" s="375">
        <v>0.100739516272235</v>
      </c>
      <c r="BD79" s="375" t="s">
        <v>430</v>
      </c>
      <c r="BE79" s="373"/>
      <c r="BF79" s="348">
        <v>91.940949013899996</v>
      </c>
      <c r="BG79" s="348">
        <v>26.162444105999999</v>
      </c>
      <c r="BH79" s="348">
        <v>3.5142339394</v>
      </c>
      <c r="BI79" s="373"/>
      <c r="BJ79" s="348">
        <v>52.820400409999998</v>
      </c>
      <c r="BK79" s="373"/>
      <c r="BL79" s="348">
        <v>36.285400000000003</v>
      </c>
      <c r="BM79" s="348">
        <v>5.7348999999999997</v>
      </c>
      <c r="BN79" s="348">
        <v>10.8001</v>
      </c>
      <c r="BO79" s="348">
        <v>47.179600000000001</v>
      </c>
      <c r="BP79" s="373"/>
      <c r="BQ79" s="348">
        <v>4.2699999999999996</v>
      </c>
      <c r="BR79" s="348">
        <v>18.600000000000001</v>
      </c>
      <c r="BS79" s="348">
        <v>4.4800000000000004</v>
      </c>
      <c r="BT79" s="348" t="s">
        <v>430</v>
      </c>
      <c r="BU79" s="348" t="s">
        <v>430</v>
      </c>
      <c r="BV79" s="348">
        <v>18.489999999999998</v>
      </c>
      <c r="BW79" s="373"/>
      <c r="BX79" s="372" t="s">
        <v>4642</v>
      </c>
      <c r="BY79" s="372" t="s">
        <v>4663</v>
      </c>
      <c r="BZ79" s="372" t="s">
        <v>9806</v>
      </c>
      <c r="CA79" s="372" t="s">
        <v>9807</v>
      </c>
      <c r="CB79" s="372" t="s">
        <v>9808</v>
      </c>
      <c r="CC79" s="373"/>
      <c r="CD79" s="354" t="s">
        <v>602</v>
      </c>
    </row>
    <row r="80" spans="1:82" s="107" customFormat="1" x14ac:dyDescent="0.25">
      <c r="A80" s="345" t="s">
        <v>9880</v>
      </c>
      <c r="B80" s="373"/>
      <c r="C80" s="719">
        <v>45643</v>
      </c>
      <c r="D80" s="373"/>
      <c r="E80" s="346">
        <v>1135.6300000000001</v>
      </c>
      <c r="F80" s="373"/>
      <c r="G80" s="347">
        <v>12.49</v>
      </c>
      <c r="H80" s="373"/>
      <c r="I80" s="651" t="s">
        <v>430</v>
      </c>
      <c r="J80" s="651" t="s">
        <v>430</v>
      </c>
      <c r="K80" s="651" t="s">
        <v>430</v>
      </c>
      <c r="L80" s="651" t="s">
        <v>430</v>
      </c>
      <c r="M80" s="374"/>
      <c r="N80" s="348">
        <v>58.540500000000002</v>
      </c>
      <c r="O80" s="348">
        <v>-17.492000000000001</v>
      </c>
      <c r="P80" s="348">
        <v>-49.6205</v>
      </c>
      <c r="Q80" s="348">
        <v>44.584699999999998</v>
      </c>
      <c r="R80" s="348">
        <v>-5.2878999999999996</v>
      </c>
      <c r="S80" s="348">
        <v>22.488600000000002</v>
      </c>
      <c r="T80" s="348">
        <v>4.0961999999999996</v>
      </c>
      <c r="U80" s="348">
        <v>13.428900000000001</v>
      </c>
      <c r="V80" s="350">
        <v>15.648099999999999</v>
      </c>
      <c r="W80" s="348" t="s">
        <v>430</v>
      </c>
      <c r="X80" s="348" t="s">
        <v>430</v>
      </c>
      <c r="Y80" s="348" t="s">
        <v>430</v>
      </c>
      <c r="Z80" s="348" t="s">
        <v>430</v>
      </c>
      <c r="AA80" s="348">
        <v>27.043800000000001</v>
      </c>
      <c r="AB80" s="348">
        <v>4.4340999999999999</v>
      </c>
      <c r="AC80" s="348">
        <v>14.129300000000001</v>
      </c>
      <c r="AD80" s="348">
        <v>14.937900000000001</v>
      </c>
      <c r="AE80" s="348">
        <v>-2.2444000000000002</v>
      </c>
      <c r="AF80" s="348">
        <v>15.776300000000001</v>
      </c>
      <c r="AG80" s="374"/>
      <c r="AH80" s="346">
        <v>11</v>
      </c>
      <c r="AI80" s="346">
        <v>8</v>
      </c>
      <c r="AJ80" s="346">
        <v>16</v>
      </c>
      <c r="AK80" s="346">
        <v>14</v>
      </c>
      <c r="AL80" s="346">
        <v>12</v>
      </c>
      <c r="AM80" s="346">
        <v>11</v>
      </c>
      <c r="AN80" s="346">
        <v>8</v>
      </c>
      <c r="AO80" s="346">
        <v>4</v>
      </c>
      <c r="AP80" s="346">
        <v>3</v>
      </c>
      <c r="AQ80" s="346" t="s">
        <v>430</v>
      </c>
      <c r="AR80" s="346" t="s">
        <v>430</v>
      </c>
      <c r="AS80" s="346" t="s">
        <v>430</v>
      </c>
      <c r="AT80" s="346" t="s">
        <v>430</v>
      </c>
      <c r="AU80" s="346">
        <v>12</v>
      </c>
      <c r="AV80" s="346">
        <v>8</v>
      </c>
      <c r="AW80" s="346">
        <v>3</v>
      </c>
      <c r="AX80" s="346">
        <v>3</v>
      </c>
      <c r="AY80" s="346">
        <v>14</v>
      </c>
      <c r="AZ80" s="374"/>
      <c r="BA80" s="375">
        <v>104.557362988611</v>
      </c>
      <c r="BB80" s="375">
        <v>0</v>
      </c>
      <c r="BC80" s="375">
        <v>9.8902065196727201E-2</v>
      </c>
      <c r="BD80" s="375" t="s">
        <v>430</v>
      </c>
      <c r="BE80" s="373"/>
      <c r="BF80" s="348">
        <v>81.372433970599999</v>
      </c>
      <c r="BG80" s="348">
        <v>-0.71094380639999999</v>
      </c>
      <c r="BH80" s="348">
        <v>-114.4569138068</v>
      </c>
      <c r="BI80" s="373"/>
      <c r="BJ80" s="348">
        <v>57.464893799999999</v>
      </c>
      <c r="BK80" s="373"/>
      <c r="BL80" s="348">
        <v>32.524299999999997</v>
      </c>
      <c r="BM80" s="348">
        <v>0.56903899999999996</v>
      </c>
      <c r="BN80" s="348" t="s">
        <v>430</v>
      </c>
      <c r="BO80" s="348">
        <v>66.906661</v>
      </c>
      <c r="BP80" s="373"/>
      <c r="BQ80" s="348">
        <v>5.8</v>
      </c>
      <c r="BR80" s="348">
        <v>9.9</v>
      </c>
      <c r="BS80" s="348">
        <v>2.2599999999999998</v>
      </c>
      <c r="BT80" s="348" t="s">
        <v>430</v>
      </c>
      <c r="BU80" s="348" t="s">
        <v>430</v>
      </c>
      <c r="BV80" s="348">
        <v>21.21</v>
      </c>
      <c r="BW80" s="373"/>
      <c r="BX80" s="372" t="s">
        <v>9810</v>
      </c>
      <c r="BY80" s="372" t="s">
        <v>9811</v>
      </c>
      <c r="BZ80" s="372" t="s">
        <v>9812</v>
      </c>
      <c r="CA80" s="372" t="s">
        <v>9236</v>
      </c>
      <c r="CB80" s="372" t="s">
        <v>9813</v>
      </c>
      <c r="CC80" s="373"/>
      <c r="CD80" s="354" t="s">
        <v>443</v>
      </c>
    </row>
    <row r="81" spans="1:82" s="107" customFormat="1" x14ac:dyDescent="0.25">
      <c r="A81" s="345" t="s">
        <v>9881</v>
      </c>
      <c r="B81" s="373"/>
      <c r="C81" s="719">
        <v>45702</v>
      </c>
      <c r="D81" s="373"/>
      <c r="E81" s="346">
        <v>968.47400000000005</v>
      </c>
      <c r="F81" s="373"/>
      <c r="G81" s="347">
        <v>12.2227</v>
      </c>
      <c r="H81" s="373"/>
      <c r="I81" s="651" t="s">
        <v>430</v>
      </c>
      <c r="J81" s="651" t="s">
        <v>430</v>
      </c>
      <c r="K81" s="651" t="s">
        <v>430</v>
      </c>
      <c r="L81" s="651" t="s">
        <v>430</v>
      </c>
      <c r="M81" s="374"/>
      <c r="N81" s="348">
        <v>64.916799999999995</v>
      </c>
      <c r="O81" s="348">
        <v>-33.411799999999999</v>
      </c>
      <c r="P81" s="348">
        <v>-53.204000000000001</v>
      </c>
      <c r="Q81" s="348">
        <v>48.782600000000002</v>
      </c>
      <c r="R81" s="348">
        <v>-6.8170000000000002</v>
      </c>
      <c r="S81" s="348">
        <v>33.492199999999997</v>
      </c>
      <c r="T81" s="348">
        <v>-2.7846000000000002</v>
      </c>
      <c r="U81" s="348">
        <v>5.4320000000000004</v>
      </c>
      <c r="V81" s="350">
        <v>9.0922999999999998</v>
      </c>
      <c r="W81" s="348" t="s">
        <v>430</v>
      </c>
      <c r="X81" s="348" t="s">
        <v>430</v>
      </c>
      <c r="Y81" s="348" t="s">
        <v>430</v>
      </c>
      <c r="Z81" s="348" t="s">
        <v>430</v>
      </c>
      <c r="AA81" s="348">
        <v>42.030900000000003</v>
      </c>
      <c r="AB81" s="348">
        <v>-3.4420999999999999</v>
      </c>
      <c r="AC81" s="348">
        <v>6.4326999999999996</v>
      </c>
      <c r="AD81" s="348">
        <v>8.2728000000000002</v>
      </c>
      <c r="AE81" s="348">
        <v>-1.1819999999999999</v>
      </c>
      <c r="AF81" s="348">
        <v>15.9511</v>
      </c>
      <c r="AG81" s="374"/>
      <c r="AH81" s="346">
        <v>10</v>
      </c>
      <c r="AI81" s="346">
        <v>17</v>
      </c>
      <c r="AJ81" s="346">
        <v>17</v>
      </c>
      <c r="AK81" s="346">
        <v>13</v>
      </c>
      <c r="AL81" s="346">
        <v>13</v>
      </c>
      <c r="AM81" s="346">
        <v>3</v>
      </c>
      <c r="AN81" s="346">
        <v>16</v>
      </c>
      <c r="AO81" s="346">
        <v>14</v>
      </c>
      <c r="AP81" s="346">
        <v>11</v>
      </c>
      <c r="AQ81" s="346" t="s">
        <v>430</v>
      </c>
      <c r="AR81" s="346" t="s">
        <v>430</v>
      </c>
      <c r="AS81" s="346" t="s">
        <v>430</v>
      </c>
      <c r="AT81" s="346" t="s">
        <v>430</v>
      </c>
      <c r="AU81" s="346">
        <v>2</v>
      </c>
      <c r="AV81" s="346">
        <v>16</v>
      </c>
      <c r="AW81" s="346">
        <v>14</v>
      </c>
      <c r="AX81" s="346">
        <v>9</v>
      </c>
      <c r="AY81" s="346">
        <v>11</v>
      </c>
      <c r="AZ81" s="374"/>
      <c r="BA81" s="375">
        <v>160.75425985307399</v>
      </c>
      <c r="BB81" s="375">
        <v>0</v>
      </c>
      <c r="BC81" s="375">
        <v>6.2188792618832603E-2</v>
      </c>
      <c r="BD81" s="375" t="s">
        <v>430</v>
      </c>
      <c r="BE81" s="373"/>
      <c r="BF81" s="348">
        <v>106.17531609469999</v>
      </c>
      <c r="BG81" s="348">
        <v>40.265376298100001</v>
      </c>
      <c r="BH81" s="348">
        <v>2.6368887082999999</v>
      </c>
      <c r="BI81" s="373"/>
      <c r="BJ81" s="348">
        <v>66.920038689999998</v>
      </c>
      <c r="BK81" s="373"/>
      <c r="BL81" s="348">
        <v>42.004199999999997</v>
      </c>
      <c r="BM81" s="348">
        <v>15.2727</v>
      </c>
      <c r="BN81" s="348">
        <v>9.6431500000000003</v>
      </c>
      <c r="BO81" s="348">
        <v>33.079949999999997</v>
      </c>
      <c r="BP81" s="373"/>
      <c r="BQ81" s="348">
        <v>5.77</v>
      </c>
      <c r="BR81" s="348">
        <v>4.43</v>
      </c>
      <c r="BS81" s="348" t="s">
        <v>430</v>
      </c>
      <c r="BT81" s="348" t="s">
        <v>430</v>
      </c>
      <c r="BU81" s="348" t="s">
        <v>430</v>
      </c>
      <c r="BV81" s="348">
        <v>19.88</v>
      </c>
      <c r="BW81" s="373"/>
      <c r="BX81" s="372" t="s">
        <v>9815</v>
      </c>
      <c r="BY81" s="372" t="s">
        <v>9816</v>
      </c>
      <c r="BZ81" s="372" t="s">
        <v>9817</v>
      </c>
      <c r="CA81" s="372" t="s">
        <v>9818</v>
      </c>
      <c r="CB81" s="372" t="s">
        <v>9819</v>
      </c>
      <c r="CC81" s="373"/>
      <c r="CD81" s="354" t="s">
        <v>476</v>
      </c>
    </row>
    <row r="82" spans="1:82" s="107" customFormat="1" x14ac:dyDescent="0.25">
      <c r="A82" s="345" t="s">
        <v>9882</v>
      </c>
      <c r="B82" s="373"/>
      <c r="C82" s="719">
        <v>45545</v>
      </c>
      <c r="D82" s="373"/>
      <c r="E82" s="346">
        <v>981.27300000000002</v>
      </c>
      <c r="F82" s="373"/>
      <c r="G82" s="347">
        <v>12.33</v>
      </c>
      <c r="H82" s="373"/>
      <c r="I82" s="651">
        <v>2.98</v>
      </c>
      <c r="J82" s="651">
        <v>6.55</v>
      </c>
      <c r="K82" s="651">
        <v>1.97</v>
      </c>
      <c r="L82" s="651">
        <v>2.12</v>
      </c>
      <c r="M82" s="374"/>
      <c r="N82" s="348">
        <v>89.0244</v>
      </c>
      <c r="O82" s="348">
        <v>5.9253</v>
      </c>
      <c r="P82" s="348">
        <v>4.2324000000000002</v>
      </c>
      <c r="Q82" s="348">
        <v>89.675200000000004</v>
      </c>
      <c r="R82" s="348">
        <v>18.236799999999999</v>
      </c>
      <c r="S82" s="348">
        <v>27.159800000000001</v>
      </c>
      <c r="T82" s="348">
        <v>3.4748999999999999</v>
      </c>
      <c r="U82" s="348">
        <v>12.8352</v>
      </c>
      <c r="V82" s="350">
        <v>15.233599999999999</v>
      </c>
      <c r="W82" s="348" t="s">
        <v>430</v>
      </c>
      <c r="X82" s="348" t="s">
        <v>430</v>
      </c>
      <c r="Y82" s="348" t="s">
        <v>430</v>
      </c>
      <c r="Z82" s="348" t="s">
        <v>430</v>
      </c>
      <c r="AA82" s="348">
        <v>34.217599999999997</v>
      </c>
      <c r="AB82" s="348">
        <v>4.1403999999999996</v>
      </c>
      <c r="AC82" s="348">
        <v>14.0617</v>
      </c>
      <c r="AD82" s="348">
        <v>14.296099999999999</v>
      </c>
      <c r="AE82" s="348">
        <v>23.146699999999999</v>
      </c>
      <c r="AF82" s="348">
        <v>12.4405</v>
      </c>
      <c r="AG82" s="374"/>
      <c r="AH82" s="346">
        <v>7</v>
      </c>
      <c r="AI82" s="346">
        <v>6</v>
      </c>
      <c r="AJ82" s="346">
        <v>6</v>
      </c>
      <c r="AK82" s="346">
        <v>1</v>
      </c>
      <c r="AL82" s="346">
        <v>1</v>
      </c>
      <c r="AM82" s="346">
        <v>4</v>
      </c>
      <c r="AN82" s="346">
        <v>9</v>
      </c>
      <c r="AO82" s="346">
        <v>5</v>
      </c>
      <c r="AP82" s="346">
        <v>4</v>
      </c>
      <c r="AQ82" s="346" t="s">
        <v>430</v>
      </c>
      <c r="AR82" s="346" t="s">
        <v>430</v>
      </c>
      <c r="AS82" s="346" t="s">
        <v>430</v>
      </c>
      <c r="AT82" s="346" t="s">
        <v>430</v>
      </c>
      <c r="AU82" s="346">
        <v>5</v>
      </c>
      <c r="AV82" s="346">
        <v>9</v>
      </c>
      <c r="AW82" s="346">
        <v>4</v>
      </c>
      <c r="AX82" s="346">
        <v>4</v>
      </c>
      <c r="AY82" s="346">
        <v>2</v>
      </c>
      <c r="AZ82" s="374"/>
      <c r="BA82" s="375">
        <v>132.778973692276</v>
      </c>
      <c r="BB82" s="375">
        <v>0.78509272138409403</v>
      </c>
      <c r="BC82" s="375">
        <v>3.8862448687237802E-2</v>
      </c>
      <c r="BD82" s="375">
        <v>11.896880978987999</v>
      </c>
      <c r="BE82" s="373"/>
      <c r="BF82" s="348">
        <v>98.117150148199997</v>
      </c>
      <c r="BG82" s="348">
        <v>30.3380997732</v>
      </c>
      <c r="BH82" s="348">
        <v>3.2341231283999998</v>
      </c>
      <c r="BI82" s="373"/>
      <c r="BJ82" s="348">
        <v>65.997339940000003</v>
      </c>
      <c r="BK82" s="373"/>
      <c r="BL82" s="348">
        <v>42.418999999999997</v>
      </c>
      <c r="BM82" s="348">
        <v>11.904199999999999</v>
      </c>
      <c r="BN82" s="348">
        <v>15.068</v>
      </c>
      <c r="BO82" s="348">
        <v>30.608799999999999</v>
      </c>
      <c r="BP82" s="373"/>
      <c r="BQ82" s="348">
        <v>0.77</v>
      </c>
      <c r="BR82" s="348">
        <v>5.96</v>
      </c>
      <c r="BS82" s="348" t="s">
        <v>430</v>
      </c>
      <c r="BT82" s="348" t="s">
        <v>430</v>
      </c>
      <c r="BU82" s="348" t="s">
        <v>430</v>
      </c>
      <c r="BV82" s="348">
        <v>22.1</v>
      </c>
      <c r="BW82" s="373"/>
      <c r="BX82" s="372" t="s">
        <v>9821</v>
      </c>
      <c r="BY82" s="372" t="s">
        <v>9822</v>
      </c>
      <c r="BZ82" s="372" t="s">
        <v>9823</v>
      </c>
      <c r="CA82" s="372" t="s">
        <v>9824</v>
      </c>
      <c r="CB82" s="372" t="s">
        <v>9825</v>
      </c>
      <c r="CC82" s="373"/>
      <c r="CD82" s="354" t="s">
        <v>547</v>
      </c>
    </row>
    <row r="83" spans="1:82" s="107" customFormat="1" x14ac:dyDescent="0.25">
      <c r="A83" s="345" t="s">
        <v>9883</v>
      </c>
      <c r="B83" s="373"/>
      <c r="C83" s="719">
        <v>45889</v>
      </c>
      <c r="D83" s="373"/>
      <c r="E83" s="346">
        <v>464.88</v>
      </c>
      <c r="F83" s="373"/>
      <c r="G83" s="347">
        <v>12.145099999999999</v>
      </c>
      <c r="H83" s="373"/>
      <c r="I83" s="651">
        <v>5.27</v>
      </c>
      <c r="J83" s="651">
        <v>7.47</v>
      </c>
      <c r="K83" s="651" t="s">
        <v>430</v>
      </c>
      <c r="L83" s="651">
        <v>3.36</v>
      </c>
      <c r="M83" s="374"/>
      <c r="N83" s="348" t="s">
        <v>430</v>
      </c>
      <c r="O83" s="348">
        <v>-27.9389</v>
      </c>
      <c r="P83" s="348">
        <v>-56.865200000000002</v>
      </c>
      <c r="Q83" s="348">
        <v>24.203199999999999</v>
      </c>
      <c r="R83" s="348">
        <v>-8.1774000000000004</v>
      </c>
      <c r="S83" s="348">
        <v>19.420999999999999</v>
      </c>
      <c r="T83" s="348">
        <v>8.2565000000000008</v>
      </c>
      <c r="U83" s="348">
        <v>19.4892</v>
      </c>
      <c r="V83" s="350" t="s">
        <v>430</v>
      </c>
      <c r="W83" s="348" t="s">
        <v>430</v>
      </c>
      <c r="X83" s="348" t="s">
        <v>430</v>
      </c>
      <c r="Y83" s="348" t="s">
        <v>430</v>
      </c>
      <c r="Z83" s="348" t="s">
        <v>430</v>
      </c>
      <c r="AA83" s="348">
        <v>19.847000000000001</v>
      </c>
      <c r="AB83" s="348">
        <v>10.010899999999999</v>
      </c>
      <c r="AC83" s="348">
        <v>19.584299999999999</v>
      </c>
      <c r="AD83" s="348" t="s">
        <v>430</v>
      </c>
      <c r="AE83" s="348">
        <v>-7.7366000000000001</v>
      </c>
      <c r="AF83" s="348">
        <v>25.503599999999999</v>
      </c>
      <c r="AG83" s="374"/>
      <c r="AH83" s="346" t="s">
        <v>430</v>
      </c>
      <c r="AI83" s="346">
        <v>12</v>
      </c>
      <c r="AJ83" s="346">
        <v>18</v>
      </c>
      <c r="AK83" s="346">
        <v>17</v>
      </c>
      <c r="AL83" s="346">
        <v>18</v>
      </c>
      <c r="AM83" s="346">
        <v>16</v>
      </c>
      <c r="AN83" s="346">
        <v>4</v>
      </c>
      <c r="AO83" s="346">
        <v>2</v>
      </c>
      <c r="AP83" s="346" t="s">
        <v>430</v>
      </c>
      <c r="AQ83" s="346" t="s">
        <v>430</v>
      </c>
      <c r="AR83" s="346" t="s">
        <v>430</v>
      </c>
      <c r="AS83" s="346" t="s">
        <v>430</v>
      </c>
      <c r="AT83" s="346" t="s">
        <v>430</v>
      </c>
      <c r="AU83" s="346">
        <v>16</v>
      </c>
      <c r="AV83" s="346">
        <v>3</v>
      </c>
      <c r="AW83" s="346">
        <v>2</v>
      </c>
      <c r="AX83" s="346" t="s">
        <v>430</v>
      </c>
      <c r="AY83" s="346">
        <v>17</v>
      </c>
      <c r="AZ83" s="374"/>
      <c r="BA83" s="375">
        <v>146.73587288611401</v>
      </c>
      <c r="BB83" s="375">
        <v>0.53508970629757602</v>
      </c>
      <c r="BC83" s="375">
        <v>0.119715007565375</v>
      </c>
      <c r="BD83" s="375">
        <v>21.7330282485879</v>
      </c>
      <c r="BE83" s="373"/>
      <c r="BF83" s="348">
        <v>99.908701706499997</v>
      </c>
      <c r="BG83" s="348">
        <v>-30.492245831399998</v>
      </c>
      <c r="BH83" s="348">
        <v>-3.2765281462</v>
      </c>
      <c r="BI83" s="373"/>
      <c r="BJ83" s="348">
        <v>22.435312660000001</v>
      </c>
      <c r="BK83" s="373"/>
      <c r="BL83" s="348">
        <v>14.265499999999999</v>
      </c>
      <c r="BM83" s="348">
        <v>3.9720499999999999</v>
      </c>
      <c r="BN83" s="348">
        <v>3.9859300000000002</v>
      </c>
      <c r="BO83" s="348">
        <v>77.776520000000005</v>
      </c>
      <c r="BP83" s="373"/>
      <c r="BQ83" s="348">
        <v>12.76</v>
      </c>
      <c r="BR83" s="348">
        <v>13.49</v>
      </c>
      <c r="BS83" s="348">
        <v>6.83</v>
      </c>
      <c r="BT83" s="348">
        <v>0.64</v>
      </c>
      <c r="BU83" s="348" t="s">
        <v>430</v>
      </c>
      <c r="BV83" s="348">
        <v>46.83</v>
      </c>
      <c r="BW83" s="373"/>
      <c r="BX83" s="372" t="s">
        <v>9827</v>
      </c>
      <c r="BY83" s="372" t="s">
        <v>9828</v>
      </c>
      <c r="BZ83" s="372" t="s">
        <v>9227</v>
      </c>
      <c r="CA83" s="372" t="s">
        <v>9829</v>
      </c>
      <c r="CB83" s="372" t="s">
        <v>2352</v>
      </c>
      <c r="CC83" s="373"/>
      <c r="CD83" s="354" t="s">
        <v>436</v>
      </c>
    </row>
    <row r="84" spans="1:82" s="107" customFormat="1" x14ac:dyDescent="0.25">
      <c r="A84" s="345" t="s">
        <v>9884</v>
      </c>
      <c r="B84" s="373"/>
      <c r="C84" s="719">
        <v>45650</v>
      </c>
      <c r="D84" s="373"/>
      <c r="E84" s="346">
        <v>408.66</v>
      </c>
      <c r="F84" s="373"/>
      <c r="G84" s="347">
        <v>12.52</v>
      </c>
      <c r="H84" s="373"/>
      <c r="I84" s="651">
        <v>0.61</v>
      </c>
      <c r="J84" s="651">
        <v>5.82</v>
      </c>
      <c r="K84" s="651">
        <v>0.56000000000000005</v>
      </c>
      <c r="L84" s="651">
        <v>0.57999999999999996</v>
      </c>
      <c r="M84" s="374"/>
      <c r="N84" s="348" t="s">
        <v>430</v>
      </c>
      <c r="O84" s="348">
        <v>-29.060500000000001</v>
      </c>
      <c r="P84" s="348">
        <v>29.293700000000001</v>
      </c>
      <c r="Q84" s="348">
        <v>59.543199999999999</v>
      </c>
      <c r="R84" s="348">
        <v>-0.9103</v>
      </c>
      <c r="S84" s="348">
        <v>25.558599999999998</v>
      </c>
      <c r="T84" s="348">
        <v>5.6292</v>
      </c>
      <c r="U84" s="348">
        <v>7.5872000000000002</v>
      </c>
      <c r="V84" s="350">
        <v>5.3131000000000004</v>
      </c>
      <c r="W84" s="348" t="s">
        <v>430</v>
      </c>
      <c r="X84" s="348" t="s">
        <v>430</v>
      </c>
      <c r="Y84" s="348" t="s">
        <v>430</v>
      </c>
      <c r="Z84" s="348" t="s">
        <v>430</v>
      </c>
      <c r="AA84" s="348">
        <v>24.180900000000001</v>
      </c>
      <c r="AB84" s="348">
        <v>8.1819000000000006</v>
      </c>
      <c r="AC84" s="348">
        <v>9.3664000000000005</v>
      </c>
      <c r="AD84" s="348">
        <v>3.8887999999999998</v>
      </c>
      <c r="AE84" s="348">
        <v>-12.7158</v>
      </c>
      <c r="AF84" s="348">
        <v>16.209</v>
      </c>
      <c r="AG84" s="374"/>
      <c r="AH84" s="346" t="s">
        <v>430</v>
      </c>
      <c r="AI84" s="346">
        <v>13</v>
      </c>
      <c r="AJ84" s="346">
        <v>2</v>
      </c>
      <c r="AK84" s="346">
        <v>8</v>
      </c>
      <c r="AL84" s="346">
        <v>10</v>
      </c>
      <c r="AM84" s="346">
        <v>9</v>
      </c>
      <c r="AN84" s="346">
        <v>6</v>
      </c>
      <c r="AO84" s="346">
        <v>12</v>
      </c>
      <c r="AP84" s="346">
        <v>13</v>
      </c>
      <c r="AQ84" s="346" t="s">
        <v>430</v>
      </c>
      <c r="AR84" s="346" t="s">
        <v>430</v>
      </c>
      <c r="AS84" s="346" t="s">
        <v>430</v>
      </c>
      <c r="AT84" s="346" t="s">
        <v>430</v>
      </c>
      <c r="AU84" s="346">
        <v>14</v>
      </c>
      <c r="AV84" s="346">
        <v>5</v>
      </c>
      <c r="AW84" s="346">
        <v>12</v>
      </c>
      <c r="AX84" s="346">
        <v>13</v>
      </c>
      <c r="AY84" s="346">
        <v>18</v>
      </c>
      <c r="AZ84" s="374"/>
      <c r="BA84" s="375">
        <v>120.96625329064</v>
      </c>
      <c r="BB84" s="375">
        <v>0.47478510770437998</v>
      </c>
      <c r="BC84" s="375">
        <v>7.8269510724976094E-2</v>
      </c>
      <c r="BD84" s="375">
        <v>11.474250873034</v>
      </c>
      <c r="BE84" s="373"/>
      <c r="BF84" s="348">
        <v>76.039187652899997</v>
      </c>
      <c r="BG84" s="348">
        <v>-3.8561876653999998</v>
      </c>
      <c r="BH84" s="348">
        <v>-19.718746661400001</v>
      </c>
      <c r="BI84" s="373"/>
      <c r="BJ84" s="348">
        <v>72.062677070000007</v>
      </c>
      <c r="BK84" s="373"/>
      <c r="BL84" s="348">
        <v>17.770299999999999</v>
      </c>
      <c r="BM84" s="348">
        <v>39.732199999999999</v>
      </c>
      <c r="BN84" s="348">
        <v>18.101600000000001</v>
      </c>
      <c r="BO84" s="348">
        <v>24.395900000000001</v>
      </c>
      <c r="BP84" s="373"/>
      <c r="BQ84" s="348">
        <v>11.07</v>
      </c>
      <c r="BR84" s="348" t="s">
        <v>430</v>
      </c>
      <c r="BS84" s="348" t="s">
        <v>430</v>
      </c>
      <c r="BT84" s="348" t="s">
        <v>430</v>
      </c>
      <c r="BU84" s="348" t="s">
        <v>430</v>
      </c>
      <c r="BV84" s="348">
        <v>16.86</v>
      </c>
      <c r="BW84" s="373"/>
      <c r="BX84" s="372" t="s">
        <v>9831</v>
      </c>
      <c r="BY84" s="372" t="s">
        <v>9832</v>
      </c>
      <c r="BZ84" s="372" t="s">
        <v>9833</v>
      </c>
      <c r="CA84" s="372" t="s">
        <v>1857</v>
      </c>
      <c r="CB84" s="372" t="s">
        <v>9834</v>
      </c>
      <c r="CC84" s="373"/>
      <c r="CD84" s="354" t="s">
        <v>436</v>
      </c>
    </row>
    <row r="85" spans="1:82" s="107" customFormat="1" x14ac:dyDescent="0.25">
      <c r="A85" s="345" t="s">
        <v>9885</v>
      </c>
      <c r="B85" s="373"/>
      <c r="C85" s="719">
        <v>45930</v>
      </c>
      <c r="D85" s="373"/>
      <c r="E85" s="346">
        <v>406.697</v>
      </c>
      <c r="F85" s="373"/>
      <c r="G85" s="347">
        <v>10.2021</v>
      </c>
      <c r="H85" s="373"/>
      <c r="I85" s="651">
        <v>1.6000000000000001E-4</v>
      </c>
      <c r="J85" s="651">
        <v>6.06</v>
      </c>
      <c r="K85" s="651">
        <v>1.3999999999999999E-4</v>
      </c>
      <c r="L85" s="651">
        <v>1.3999999999999999E-4</v>
      </c>
      <c r="M85" s="374"/>
      <c r="N85" s="348">
        <v>93.6173</v>
      </c>
      <c r="O85" s="348">
        <v>-21.616599999999998</v>
      </c>
      <c r="P85" s="348">
        <v>-40.066600000000001</v>
      </c>
      <c r="Q85" s="348">
        <v>52.85</v>
      </c>
      <c r="R85" s="348">
        <v>-7.3875999999999999</v>
      </c>
      <c r="S85" s="348">
        <v>20.471800000000002</v>
      </c>
      <c r="T85" s="348">
        <v>-3.8824000000000001</v>
      </c>
      <c r="U85" s="348" t="s">
        <v>430</v>
      </c>
      <c r="V85" s="350" t="s">
        <v>430</v>
      </c>
      <c r="W85" s="348" t="s">
        <v>430</v>
      </c>
      <c r="X85" s="348" t="s">
        <v>430</v>
      </c>
      <c r="Y85" s="348" t="s">
        <v>430</v>
      </c>
      <c r="Z85" s="348" t="s">
        <v>430</v>
      </c>
      <c r="AA85" s="348">
        <v>26.556899999999999</v>
      </c>
      <c r="AB85" s="348">
        <v>-3.8409</v>
      </c>
      <c r="AC85" s="348">
        <v>2.7627999999999999</v>
      </c>
      <c r="AD85" s="348" t="s">
        <v>430</v>
      </c>
      <c r="AE85" s="348">
        <v>-1.2511000000000001</v>
      </c>
      <c r="AF85" s="348">
        <v>2.7627999999999999</v>
      </c>
      <c r="AG85" s="374"/>
      <c r="AH85" s="346">
        <v>5</v>
      </c>
      <c r="AI85" s="346">
        <v>10</v>
      </c>
      <c r="AJ85" s="346">
        <v>11</v>
      </c>
      <c r="AK85" s="346">
        <v>11</v>
      </c>
      <c r="AL85" s="346">
        <v>14</v>
      </c>
      <c r="AM85" s="346">
        <v>14</v>
      </c>
      <c r="AN85" s="346">
        <v>17</v>
      </c>
      <c r="AO85" s="346" t="s">
        <v>430</v>
      </c>
      <c r="AP85" s="346" t="s">
        <v>430</v>
      </c>
      <c r="AQ85" s="346" t="s">
        <v>430</v>
      </c>
      <c r="AR85" s="346" t="s">
        <v>430</v>
      </c>
      <c r="AS85" s="346" t="s">
        <v>430</v>
      </c>
      <c r="AT85" s="346" t="s">
        <v>430</v>
      </c>
      <c r="AU85" s="346">
        <v>13</v>
      </c>
      <c r="AV85" s="346">
        <v>17</v>
      </c>
      <c r="AW85" s="346">
        <v>15</v>
      </c>
      <c r="AX85" s="346" t="s">
        <v>430</v>
      </c>
      <c r="AY85" s="346">
        <v>12</v>
      </c>
      <c r="AZ85" s="374"/>
      <c r="BA85" s="375">
        <v>162.48844396430201</v>
      </c>
      <c r="BB85" s="375">
        <v>0</v>
      </c>
      <c r="BC85" s="375">
        <v>-2.2096082647642099E-2</v>
      </c>
      <c r="BD85" s="375" t="s">
        <v>430</v>
      </c>
      <c r="BE85" s="373"/>
      <c r="BF85" s="348">
        <v>58.5805192117</v>
      </c>
      <c r="BG85" s="348">
        <v>34.318409526700002</v>
      </c>
      <c r="BH85" s="348">
        <v>1.7069706906</v>
      </c>
      <c r="BI85" s="373"/>
      <c r="BJ85" s="348">
        <v>57.949729490000003</v>
      </c>
      <c r="BK85" s="373"/>
      <c r="BL85" s="348">
        <v>46.034100000000002</v>
      </c>
      <c r="BM85" s="348">
        <v>18.232299999999999</v>
      </c>
      <c r="BN85" s="348">
        <v>0.88933300000000004</v>
      </c>
      <c r="BO85" s="348">
        <v>34.844267000000002</v>
      </c>
      <c r="BP85" s="373"/>
      <c r="BQ85" s="348" t="s">
        <v>430</v>
      </c>
      <c r="BR85" s="348">
        <v>9.18</v>
      </c>
      <c r="BS85" s="348" t="s">
        <v>430</v>
      </c>
      <c r="BT85" s="348" t="s">
        <v>430</v>
      </c>
      <c r="BU85" s="348" t="s">
        <v>430</v>
      </c>
      <c r="BV85" s="348">
        <v>30.23</v>
      </c>
      <c r="BW85" s="373"/>
      <c r="BX85" s="372" t="s">
        <v>9836</v>
      </c>
      <c r="BY85" s="372" t="s">
        <v>9837</v>
      </c>
      <c r="BZ85" s="372" t="s">
        <v>9838</v>
      </c>
      <c r="CA85" s="372" t="s">
        <v>9839</v>
      </c>
      <c r="CB85" s="372" t="s">
        <v>8994</v>
      </c>
      <c r="CC85" s="373"/>
      <c r="CD85" s="354" t="s">
        <v>463</v>
      </c>
    </row>
    <row r="86" spans="1:82" s="107" customFormat="1" x14ac:dyDescent="0.25">
      <c r="A86" s="345" t="s">
        <v>9886</v>
      </c>
      <c r="B86" s="373"/>
      <c r="C86" s="719">
        <v>45350</v>
      </c>
      <c r="D86" s="373"/>
      <c r="E86" s="346">
        <v>363.92</v>
      </c>
      <c r="F86" s="373"/>
      <c r="G86" s="347">
        <v>12.815300000000001</v>
      </c>
      <c r="H86" s="373"/>
      <c r="I86" s="651">
        <v>3.65</v>
      </c>
      <c r="J86" s="651">
        <v>7.72</v>
      </c>
      <c r="K86" s="651">
        <v>2.78</v>
      </c>
      <c r="L86" s="651">
        <v>2.96</v>
      </c>
      <c r="M86" s="374"/>
      <c r="N86" s="348">
        <v>9.4013000000000009</v>
      </c>
      <c r="O86" s="348">
        <v>-29.388100000000001</v>
      </c>
      <c r="P86" s="348">
        <v>-28.206099999999999</v>
      </c>
      <c r="Q86" s="348">
        <v>40.430599999999998</v>
      </c>
      <c r="R86" s="348">
        <v>10.648400000000001</v>
      </c>
      <c r="S86" s="348">
        <v>26.433199999999999</v>
      </c>
      <c r="T86" s="348">
        <v>8.9263999999999992</v>
      </c>
      <c r="U86" s="348">
        <v>11.7318</v>
      </c>
      <c r="V86" s="350">
        <v>11.722</v>
      </c>
      <c r="W86" s="348">
        <v>8.7601999999999993</v>
      </c>
      <c r="X86" s="348" t="s">
        <v>430</v>
      </c>
      <c r="Y86" s="348" t="s">
        <v>430</v>
      </c>
      <c r="Z86" s="348" t="s">
        <v>430</v>
      </c>
      <c r="AA86" s="348">
        <v>29.285799999999998</v>
      </c>
      <c r="AB86" s="348">
        <v>9.9121000000000006</v>
      </c>
      <c r="AC86" s="348">
        <v>12.9686</v>
      </c>
      <c r="AD86" s="348">
        <v>11.236800000000001</v>
      </c>
      <c r="AE86" s="348">
        <v>13.1022</v>
      </c>
      <c r="AF86" s="348">
        <v>11.281700000000001</v>
      </c>
      <c r="AG86" s="374"/>
      <c r="AH86" s="346">
        <v>13</v>
      </c>
      <c r="AI86" s="346">
        <v>14</v>
      </c>
      <c r="AJ86" s="346">
        <v>9</v>
      </c>
      <c r="AK86" s="346">
        <v>15</v>
      </c>
      <c r="AL86" s="346">
        <v>5</v>
      </c>
      <c r="AM86" s="346">
        <v>6</v>
      </c>
      <c r="AN86" s="346">
        <v>3</v>
      </c>
      <c r="AO86" s="346">
        <v>6</v>
      </c>
      <c r="AP86" s="346">
        <v>6</v>
      </c>
      <c r="AQ86" s="346">
        <v>6</v>
      </c>
      <c r="AR86" s="346" t="s">
        <v>430</v>
      </c>
      <c r="AS86" s="346" t="s">
        <v>430</v>
      </c>
      <c r="AT86" s="346" t="s">
        <v>430</v>
      </c>
      <c r="AU86" s="346">
        <v>8</v>
      </c>
      <c r="AV86" s="346">
        <v>4</v>
      </c>
      <c r="AW86" s="346">
        <v>6</v>
      </c>
      <c r="AX86" s="346">
        <v>5</v>
      </c>
      <c r="AY86" s="346">
        <v>5</v>
      </c>
      <c r="AZ86" s="374"/>
      <c r="BA86" s="375">
        <v>90.170285505127197</v>
      </c>
      <c r="BB86" s="375">
        <v>0</v>
      </c>
      <c r="BC86" s="375">
        <v>5.9061819220678699E-2</v>
      </c>
      <c r="BD86" s="375" t="s">
        <v>430</v>
      </c>
      <c r="BE86" s="373"/>
      <c r="BF86" s="348">
        <v>72.939247475200006</v>
      </c>
      <c r="BG86" s="348">
        <v>27.482727307800001</v>
      </c>
      <c r="BH86" s="348">
        <v>2.6540032456999998</v>
      </c>
      <c r="BI86" s="373"/>
      <c r="BJ86" s="348">
        <v>36.179288040000003</v>
      </c>
      <c r="BK86" s="373"/>
      <c r="BL86" s="348">
        <v>21.720300000000002</v>
      </c>
      <c r="BM86" s="348">
        <v>3.4030999999999998</v>
      </c>
      <c r="BN86" s="348">
        <v>10.2516</v>
      </c>
      <c r="BO86" s="348">
        <v>64.625</v>
      </c>
      <c r="BP86" s="373"/>
      <c r="BQ86" s="348">
        <v>6.5</v>
      </c>
      <c r="BR86" s="348">
        <v>29.04</v>
      </c>
      <c r="BS86" s="348">
        <v>6.9</v>
      </c>
      <c r="BT86" s="348">
        <v>1.1100000000000001</v>
      </c>
      <c r="BU86" s="348" t="s">
        <v>430</v>
      </c>
      <c r="BV86" s="348">
        <v>20.27</v>
      </c>
      <c r="BW86" s="373"/>
      <c r="BX86" s="372" t="s">
        <v>9841</v>
      </c>
      <c r="BY86" s="372" t="s">
        <v>9842</v>
      </c>
      <c r="BZ86" s="372" t="s">
        <v>9843</v>
      </c>
      <c r="CA86" s="372" t="s">
        <v>9844</v>
      </c>
      <c r="CB86" s="372" t="s">
        <v>9845</v>
      </c>
      <c r="CC86" s="373"/>
      <c r="CD86" s="354" t="s">
        <v>436</v>
      </c>
    </row>
    <row r="87" spans="1:82" s="107" customFormat="1" x14ac:dyDescent="0.25">
      <c r="A87" s="345" t="s">
        <v>9887</v>
      </c>
      <c r="B87" s="373"/>
      <c r="C87" s="719">
        <v>45989</v>
      </c>
      <c r="D87" s="373"/>
      <c r="E87" s="346">
        <v>281.12900000000002</v>
      </c>
      <c r="F87" s="373"/>
      <c r="G87" s="347">
        <v>10.4</v>
      </c>
      <c r="H87" s="373"/>
      <c r="I87" s="651">
        <v>2.5299999999999998</v>
      </c>
      <c r="J87" s="651">
        <v>6.24</v>
      </c>
      <c r="K87" s="651">
        <v>2.1800000000000002</v>
      </c>
      <c r="L87" s="651" t="s">
        <v>430</v>
      </c>
      <c r="M87" s="374"/>
      <c r="N87" s="348">
        <v>35.129899999999999</v>
      </c>
      <c r="O87" s="348">
        <v>-20.9971</v>
      </c>
      <c r="P87" s="348">
        <v>-44.736499999999999</v>
      </c>
      <c r="Q87" s="348">
        <v>56.343000000000004</v>
      </c>
      <c r="R87" s="348">
        <v>-7.3948999999999998</v>
      </c>
      <c r="S87" s="348">
        <v>23.005199999999999</v>
      </c>
      <c r="T87" s="348">
        <v>2.5386000000000002</v>
      </c>
      <c r="U87" s="348" t="s">
        <v>430</v>
      </c>
      <c r="V87" s="350" t="s">
        <v>430</v>
      </c>
      <c r="W87" s="348" t="s">
        <v>430</v>
      </c>
      <c r="X87" s="348" t="s">
        <v>430</v>
      </c>
      <c r="Y87" s="348" t="s">
        <v>430</v>
      </c>
      <c r="Z87" s="348" t="s">
        <v>430</v>
      </c>
      <c r="AA87" s="348">
        <v>28.158100000000001</v>
      </c>
      <c r="AB87" s="348">
        <v>3.2589000000000001</v>
      </c>
      <c r="AC87" s="348" t="s">
        <v>430</v>
      </c>
      <c r="AD87" s="348" t="s">
        <v>430</v>
      </c>
      <c r="AE87" s="348">
        <v>-1.3486</v>
      </c>
      <c r="AF87" s="348">
        <v>7.0191999999999997</v>
      </c>
      <c r="AG87" s="374"/>
      <c r="AH87" s="346">
        <v>12</v>
      </c>
      <c r="AI87" s="346">
        <v>9</v>
      </c>
      <c r="AJ87" s="346">
        <v>15</v>
      </c>
      <c r="AK87" s="346">
        <v>9</v>
      </c>
      <c r="AL87" s="346">
        <v>15</v>
      </c>
      <c r="AM87" s="346">
        <v>10</v>
      </c>
      <c r="AN87" s="346">
        <v>10</v>
      </c>
      <c r="AO87" s="346" t="s">
        <v>430</v>
      </c>
      <c r="AP87" s="346" t="s">
        <v>430</v>
      </c>
      <c r="AQ87" s="346" t="s">
        <v>430</v>
      </c>
      <c r="AR87" s="346" t="s">
        <v>430</v>
      </c>
      <c r="AS87" s="346" t="s">
        <v>430</v>
      </c>
      <c r="AT87" s="346" t="s">
        <v>430</v>
      </c>
      <c r="AU87" s="346">
        <v>11</v>
      </c>
      <c r="AV87" s="346">
        <v>10</v>
      </c>
      <c r="AW87" s="346" t="s">
        <v>430</v>
      </c>
      <c r="AX87" s="346" t="s">
        <v>430</v>
      </c>
      <c r="AY87" s="346">
        <v>13</v>
      </c>
      <c r="AZ87" s="374"/>
      <c r="BA87" s="375">
        <v>186.67138320364</v>
      </c>
      <c r="BB87" s="375">
        <v>0</v>
      </c>
      <c r="BC87" s="375">
        <v>-1.7382905721497002E-2</v>
      </c>
      <c r="BD87" s="375" t="s">
        <v>430</v>
      </c>
      <c r="BE87" s="373"/>
      <c r="BF87" s="348">
        <v>78.016817014699996</v>
      </c>
      <c r="BG87" s="348">
        <v>9.5673884159</v>
      </c>
      <c r="BH87" s="348">
        <v>8.1544527746999993</v>
      </c>
      <c r="BI87" s="373"/>
      <c r="BJ87" s="348">
        <v>51.299684630000002</v>
      </c>
      <c r="BK87" s="373"/>
      <c r="BL87" s="348">
        <v>44.358899999999998</v>
      </c>
      <c r="BM87" s="348">
        <v>17.241700000000002</v>
      </c>
      <c r="BN87" s="348">
        <v>4.6816599999999999</v>
      </c>
      <c r="BO87" s="348">
        <v>33.717739999999999</v>
      </c>
      <c r="BP87" s="373"/>
      <c r="BQ87" s="348">
        <v>10.07</v>
      </c>
      <c r="BR87" s="348" t="s">
        <v>430</v>
      </c>
      <c r="BS87" s="348" t="s">
        <v>430</v>
      </c>
      <c r="BT87" s="348" t="s">
        <v>430</v>
      </c>
      <c r="BU87" s="348" t="s">
        <v>430</v>
      </c>
      <c r="BV87" s="348">
        <v>30.52</v>
      </c>
      <c r="BW87" s="373"/>
      <c r="BX87" s="372" t="s">
        <v>9847</v>
      </c>
      <c r="BY87" s="372" t="s">
        <v>9848</v>
      </c>
      <c r="BZ87" s="372" t="s">
        <v>9744</v>
      </c>
      <c r="CA87" s="372" t="s">
        <v>9849</v>
      </c>
      <c r="CB87" s="372" t="s">
        <v>9850</v>
      </c>
      <c r="CC87" s="373"/>
      <c r="CD87" s="354" t="s">
        <v>602</v>
      </c>
    </row>
    <row r="88" spans="1:82" s="107" customFormat="1" x14ac:dyDescent="0.25">
      <c r="A88" s="345" t="s">
        <v>9888</v>
      </c>
      <c r="B88" s="373"/>
      <c r="C88" s="719">
        <v>46000</v>
      </c>
      <c r="D88" s="373"/>
      <c r="E88" s="346">
        <v>187.07400000000001</v>
      </c>
      <c r="F88" s="373"/>
      <c r="G88" s="347">
        <v>10.801399999999999</v>
      </c>
      <c r="H88" s="373"/>
      <c r="I88" s="651" t="s">
        <v>430</v>
      </c>
      <c r="J88" s="651" t="s">
        <v>430</v>
      </c>
      <c r="K88" s="651" t="s">
        <v>430</v>
      </c>
      <c r="L88" s="651" t="s">
        <v>430</v>
      </c>
      <c r="M88" s="374"/>
      <c r="N88" s="348">
        <v>82.638999999999996</v>
      </c>
      <c r="O88" s="348">
        <v>7.9836</v>
      </c>
      <c r="P88" s="348">
        <v>-11.5601</v>
      </c>
      <c r="Q88" s="348">
        <v>50.563699999999997</v>
      </c>
      <c r="R88" s="348">
        <v>4.7408999999999999</v>
      </c>
      <c r="S88" s="348">
        <v>35.512</v>
      </c>
      <c r="T88" s="348">
        <v>13.366</v>
      </c>
      <c r="U88" s="348" t="s">
        <v>430</v>
      </c>
      <c r="V88" s="350" t="s">
        <v>430</v>
      </c>
      <c r="W88" s="348" t="s">
        <v>430</v>
      </c>
      <c r="X88" s="348" t="s">
        <v>430</v>
      </c>
      <c r="Y88" s="348" t="s">
        <v>430</v>
      </c>
      <c r="Z88" s="348" t="s">
        <v>430</v>
      </c>
      <c r="AA88" s="348">
        <v>41.543300000000002</v>
      </c>
      <c r="AB88" s="348">
        <v>13.869899999999999</v>
      </c>
      <c r="AC88" s="348" t="s">
        <v>430</v>
      </c>
      <c r="AD88" s="348" t="s">
        <v>430</v>
      </c>
      <c r="AE88" s="348">
        <v>4.7469000000000001</v>
      </c>
      <c r="AF88" s="348">
        <v>14.8483</v>
      </c>
      <c r="AG88" s="374"/>
      <c r="AH88" s="346">
        <v>9</v>
      </c>
      <c r="AI88" s="346">
        <v>5</v>
      </c>
      <c r="AJ88" s="346">
        <v>7</v>
      </c>
      <c r="AK88" s="346">
        <v>12</v>
      </c>
      <c r="AL88" s="346">
        <v>7</v>
      </c>
      <c r="AM88" s="346">
        <v>2</v>
      </c>
      <c r="AN88" s="346">
        <v>2</v>
      </c>
      <c r="AO88" s="346" t="s">
        <v>430</v>
      </c>
      <c r="AP88" s="346" t="s">
        <v>430</v>
      </c>
      <c r="AQ88" s="346" t="s">
        <v>430</v>
      </c>
      <c r="AR88" s="346" t="s">
        <v>430</v>
      </c>
      <c r="AS88" s="346" t="s">
        <v>430</v>
      </c>
      <c r="AT88" s="346" t="s">
        <v>430</v>
      </c>
      <c r="AU88" s="346">
        <v>3</v>
      </c>
      <c r="AV88" s="346">
        <v>2</v>
      </c>
      <c r="AW88" s="346" t="s">
        <v>430</v>
      </c>
      <c r="AX88" s="346" t="s">
        <v>430</v>
      </c>
      <c r="AY88" s="346">
        <v>8</v>
      </c>
      <c r="AZ88" s="374"/>
      <c r="BA88" s="375">
        <v>167.52719420102</v>
      </c>
      <c r="BB88" s="375">
        <v>0</v>
      </c>
      <c r="BC88" s="375">
        <v>4.3478084939032297E-2</v>
      </c>
      <c r="BD88" s="375" t="s">
        <v>430</v>
      </c>
      <c r="BE88" s="373"/>
      <c r="BF88" s="348">
        <v>95.969398869399996</v>
      </c>
      <c r="BG88" s="348">
        <v>4.9320225515000002</v>
      </c>
      <c r="BH88" s="348">
        <v>19.458426612499998</v>
      </c>
      <c r="BI88" s="373"/>
      <c r="BJ88" s="348">
        <v>58.275852520000001</v>
      </c>
      <c r="BK88" s="373"/>
      <c r="BL88" s="348">
        <v>31.3355</v>
      </c>
      <c r="BM88" s="348">
        <v>17.2547</v>
      </c>
      <c r="BN88" s="348">
        <v>8.9110499999999995</v>
      </c>
      <c r="BO88" s="348">
        <v>42.498750000000001</v>
      </c>
      <c r="BP88" s="373"/>
      <c r="BQ88" s="348" t="s">
        <v>430</v>
      </c>
      <c r="BR88" s="348">
        <v>17.57</v>
      </c>
      <c r="BS88" s="348" t="s">
        <v>430</v>
      </c>
      <c r="BT88" s="348" t="s">
        <v>430</v>
      </c>
      <c r="BU88" s="348" t="s">
        <v>430</v>
      </c>
      <c r="BV88" s="348">
        <v>22.24</v>
      </c>
      <c r="BW88" s="373"/>
      <c r="BX88" s="372" t="s">
        <v>1447</v>
      </c>
      <c r="BY88" s="372" t="s">
        <v>9852</v>
      </c>
      <c r="BZ88" s="372" t="s">
        <v>9853</v>
      </c>
      <c r="CA88" s="372" t="s">
        <v>9854</v>
      </c>
      <c r="CB88" s="372" t="s">
        <v>9855</v>
      </c>
      <c r="CC88" s="373"/>
      <c r="CD88" s="354" t="s">
        <v>463</v>
      </c>
    </row>
    <row r="89" spans="1:82" s="107" customFormat="1" x14ac:dyDescent="0.25">
      <c r="A89" s="345" t="s">
        <v>9889</v>
      </c>
      <c r="B89" s="373"/>
      <c r="C89" s="719">
        <v>45177</v>
      </c>
      <c r="D89" s="373"/>
      <c r="E89" s="346">
        <v>140.363</v>
      </c>
      <c r="F89" s="373"/>
      <c r="G89" s="347">
        <v>13.708</v>
      </c>
      <c r="H89" s="373"/>
      <c r="I89" s="651">
        <v>0.92</v>
      </c>
      <c r="J89" s="651">
        <v>6.95</v>
      </c>
      <c r="K89" s="651">
        <v>0.8</v>
      </c>
      <c r="L89" s="651">
        <v>0.86</v>
      </c>
      <c r="M89" s="374"/>
      <c r="N89" s="348">
        <v>114.58799999999999</v>
      </c>
      <c r="O89" s="348">
        <v>8.0502000000000002</v>
      </c>
      <c r="P89" s="348">
        <v>-15.246700000000001</v>
      </c>
      <c r="Q89" s="348">
        <v>68.2911</v>
      </c>
      <c r="R89" s="348">
        <v>1.6242000000000001</v>
      </c>
      <c r="S89" s="348">
        <v>22.2742</v>
      </c>
      <c r="T89" s="348">
        <v>-1.8294999999999999</v>
      </c>
      <c r="U89" s="348">
        <v>8.9061000000000003</v>
      </c>
      <c r="V89" s="350">
        <v>9.7807999999999993</v>
      </c>
      <c r="W89" s="348">
        <v>3.4437000000000002</v>
      </c>
      <c r="X89" s="348" t="s">
        <v>430</v>
      </c>
      <c r="Y89" s="348" t="s">
        <v>430</v>
      </c>
      <c r="Z89" s="348" t="s">
        <v>430</v>
      </c>
      <c r="AA89" s="348">
        <v>28.754000000000001</v>
      </c>
      <c r="AB89" s="348">
        <v>-1.7710999999999999</v>
      </c>
      <c r="AC89" s="348">
        <v>10.330399999999999</v>
      </c>
      <c r="AD89" s="348">
        <v>7.8196000000000003</v>
      </c>
      <c r="AE89" s="348">
        <v>9.3609000000000009</v>
      </c>
      <c r="AF89" s="348">
        <v>11.947699999999999</v>
      </c>
      <c r="AG89" s="374"/>
      <c r="AH89" s="346">
        <v>3</v>
      </c>
      <c r="AI89" s="346">
        <v>4</v>
      </c>
      <c r="AJ89" s="346">
        <v>8</v>
      </c>
      <c r="AK89" s="346">
        <v>4</v>
      </c>
      <c r="AL89" s="346">
        <v>9</v>
      </c>
      <c r="AM89" s="346">
        <v>12</v>
      </c>
      <c r="AN89" s="346">
        <v>14</v>
      </c>
      <c r="AO89" s="346">
        <v>8</v>
      </c>
      <c r="AP89" s="346">
        <v>9</v>
      </c>
      <c r="AQ89" s="346">
        <v>9</v>
      </c>
      <c r="AR89" s="346" t="s">
        <v>430</v>
      </c>
      <c r="AS89" s="346" t="s">
        <v>430</v>
      </c>
      <c r="AT89" s="346" t="s">
        <v>430</v>
      </c>
      <c r="AU89" s="346">
        <v>9</v>
      </c>
      <c r="AV89" s="346">
        <v>14</v>
      </c>
      <c r="AW89" s="346">
        <v>8</v>
      </c>
      <c r="AX89" s="346">
        <v>11</v>
      </c>
      <c r="AY89" s="346">
        <v>6</v>
      </c>
      <c r="AZ89" s="374"/>
      <c r="BA89" s="375">
        <v>127.998539839408</v>
      </c>
      <c r="BB89" s="375">
        <v>0.73990156256565498</v>
      </c>
      <c r="BC89" s="375">
        <v>4.7983861988627502E-2</v>
      </c>
      <c r="BD89" s="375">
        <v>3.6483646615724399</v>
      </c>
      <c r="BE89" s="373"/>
      <c r="BF89" s="348">
        <v>88.672668133800002</v>
      </c>
      <c r="BG89" s="348">
        <v>57.474256723899998</v>
      </c>
      <c r="BH89" s="348">
        <v>1.5428240953000001</v>
      </c>
      <c r="BI89" s="373"/>
      <c r="BJ89" s="348">
        <v>65.547237920000001</v>
      </c>
      <c r="BK89" s="373"/>
      <c r="BL89" s="348">
        <v>55.163699999999999</v>
      </c>
      <c r="BM89" s="348">
        <v>3.7276400000000001</v>
      </c>
      <c r="BN89" s="348">
        <v>10.203200000000001</v>
      </c>
      <c r="BO89" s="348">
        <v>30.905460000000001</v>
      </c>
      <c r="BP89" s="373"/>
      <c r="BQ89" s="348">
        <v>1.21</v>
      </c>
      <c r="BR89" s="348">
        <v>9.24</v>
      </c>
      <c r="BS89" s="348" t="s">
        <v>430</v>
      </c>
      <c r="BT89" s="348" t="s">
        <v>430</v>
      </c>
      <c r="BU89" s="348" t="s">
        <v>430</v>
      </c>
      <c r="BV89" s="348">
        <v>21.4</v>
      </c>
      <c r="BW89" s="373"/>
      <c r="BX89" s="372" t="s">
        <v>9857</v>
      </c>
      <c r="BY89" s="372" t="s">
        <v>1401</v>
      </c>
      <c r="BZ89" s="372" t="s">
        <v>9858</v>
      </c>
      <c r="CA89" s="372" t="s">
        <v>9859</v>
      </c>
      <c r="CB89" s="372" t="s">
        <v>9860</v>
      </c>
      <c r="CC89" s="373"/>
      <c r="CD89" s="354" t="s">
        <v>476</v>
      </c>
    </row>
    <row r="90" spans="1:82" s="107" customFormat="1" x14ac:dyDescent="0.25">
      <c r="A90" s="345" t="s">
        <v>9890</v>
      </c>
      <c r="B90" s="373"/>
      <c r="C90" s="719">
        <v>44047</v>
      </c>
      <c r="D90" s="373"/>
      <c r="E90" s="889">
        <v>93.8</v>
      </c>
      <c r="F90" s="373"/>
      <c r="G90" s="347" t="s">
        <v>430</v>
      </c>
      <c r="H90" s="373"/>
      <c r="I90" s="651" t="s">
        <v>430</v>
      </c>
      <c r="J90" s="651" t="s">
        <v>430</v>
      </c>
      <c r="K90" s="651" t="s">
        <v>430</v>
      </c>
      <c r="L90" s="651" t="s">
        <v>430</v>
      </c>
      <c r="M90" s="374"/>
      <c r="N90" s="348" t="s">
        <v>430</v>
      </c>
      <c r="O90" s="348" t="s">
        <v>430</v>
      </c>
      <c r="P90" s="348" t="s">
        <v>430</v>
      </c>
      <c r="Q90" s="348" t="s">
        <v>430</v>
      </c>
      <c r="R90" s="348" t="s">
        <v>430</v>
      </c>
      <c r="S90" s="348" t="s">
        <v>430</v>
      </c>
      <c r="T90" s="348" t="s">
        <v>430</v>
      </c>
      <c r="U90" s="348" t="s">
        <v>430</v>
      </c>
      <c r="V90" s="350" t="s">
        <v>430</v>
      </c>
      <c r="W90" s="348" t="s">
        <v>430</v>
      </c>
      <c r="X90" s="348" t="s">
        <v>430</v>
      </c>
      <c r="Y90" s="348" t="s">
        <v>430</v>
      </c>
      <c r="Z90" s="348" t="s">
        <v>430</v>
      </c>
      <c r="AA90" s="348" t="s">
        <v>430</v>
      </c>
      <c r="AB90" s="348" t="s">
        <v>430</v>
      </c>
      <c r="AC90" s="348" t="s">
        <v>430</v>
      </c>
      <c r="AD90" s="348" t="s">
        <v>430</v>
      </c>
      <c r="AE90" s="348" t="s">
        <v>430</v>
      </c>
      <c r="AF90" s="348" t="s">
        <v>430</v>
      </c>
      <c r="AG90" s="374"/>
      <c r="AH90" s="346" t="s">
        <v>430</v>
      </c>
      <c r="AI90" s="346" t="s">
        <v>430</v>
      </c>
      <c r="AJ90" s="346" t="s">
        <v>430</v>
      </c>
      <c r="AK90" s="346" t="s">
        <v>430</v>
      </c>
      <c r="AL90" s="346" t="s">
        <v>430</v>
      </c>
      <c r="AM90" s="346" t="s">
        <v>430</v>
      </c>
      <c r="AN90" s="346" t="s">
        <v>430</v>
      </c>
      <c r="AO90" s="346" t="s">
        <v>430</v>
      </c>
      <c r="AP90" s="346" t="s">
        <v>430</v>
      </c>
      <c r="AQ90" s="346" t="s">
        <v>430</v>
      </c>
      <c r="AR90" s="346" t="s">
        <v>430</v>
      </c>
      <c r="AS90" s="346" t="s">
        <v>430</v>
      </c>
      <c r="AT90" s="346" t="s">
        <v>430</v>
      </c>
      <c r="AU90" s="346" t="s">
        <v>430</v>
      </c>
      <c r="AV90" s="346" t="s">
        <v>430</v>
      </c>
      <c r="AW90" s="346" t="s">
        <v>430</v>
      </c>
      <c r="AX90" s="346" t="s">
        <v>430</v>
      </c>
      <c r="AY90" s="346" t="s">
        <v>430</v>
      </c>
      <c r="AZ90" s="374"/>
      <c r="BA90" s="375">
        <v>127.779141061779</v>
      </c>
      <c r="BB90" s="375">
        <v>0</v>
      </c>
      <c r="BC90" s="375">
        <v>-3.70843778375275E-3</v>
      </c>
      <c r="BD90" s="375" t="s">
        <v>430</v>
      </c>
      <c r="BE90" s="373"/>
      <c r="BF90" s="348" t="s">
        <v>430</v>
      </c>
      <c r="BG90" s="348" t="s">
        <v>430</v>
      </c>
      <c r="BH90" s="348" t="s">
        <v>430</v>
      </c>
      <c r="BI90" s="373"/>
      <c r="BJ90" s="348" t="s">
        <v>430</v>
      </c>
      <c r="BK90" s="373"/>
      <c r="BL90" s="348" t="s">
        <v>430</v>
      </c>
      <c r="BM90" s="348" t="s">
        <v>430</v>
      </c>
      <c r="BN90" s="348" t="s">
        <v>430</v>
      </c>
      <c r="BO90" s="348" t="s">
        <v>430</v>
      </c>
      <c r="BP90" s="373"/>
      <c r="BQ90" s="348" t="s">
        <v>430</v>
      </c>
      <c r="BR90" s="348" t="s">
        <v>430</v>
      </c>
      <c r="BS90" s="348" t="s">
        <v>430</v>
      </c>
      <c r="BT90" s="348" t="s">
        <v>430</v>
      </c>
      <c r="BU90" s="348" t="s">
        <v>430</v>
      </c>
      <c r="BV90" s="348" t="s">
        <v>430</v>
      </c>
      <c r="BW90" s="373"/>
      <c r="BX90" s="372" t="s">
        <v>430</v>
      </c>
      <c r="BY90" s="372" t="s">
        <v>430</v>
      </c>
      <c r="BZ90" s="372" t="s">
        <v>430</v>
      </c>
      <c r="CA90" s="372" t="s">
        <v>430</v>
      </c>
      <c r="CB90" s="372" t="s">
        <v>430</v>
      </c>
      <c r="CC90" s="373"/>
      <c r="CD90" s="354" t="s">
        <v>443</v>
      </c>
    </row>
    <row r="91" spans="1:82" s="107" customFormat="1" x14ac:dyDescent="0.25">
      <c r="A91" s="345" t="s">
        <v>9891</v>
      </c>
      <c r="B91" s="373"/>
      <c r="C91" s="719">
        <v>45358</v>
      </c>
      <c r="D91" s="373"/>
      <c r="E91" s="346">
        <v>57.31</v>
      </c>
      <c r="F91" s="373"/>
      <c r="G91" s="347">
        <v>12.14</v>
      </c>
      <c r="H91" s="373"/>
      <c r="I91" s="651" t="s">
        <v>430</v>
      </c>
      <c r="J91" s="651" t="s">
        <v>430</v>
      </c>
      <c r="K91" s="651" t="s">
        <v>430</v>
      </c>
      <c r="L91" s="651" t="s">
        <v>430</v>
      </c>
      <c r="M91" s="374"/>
      <c r="N91" s="348">
        <v>90.421099999999996</v>
      </c>
      <c r="O91" s="348">
        <v>-12.006600000000001</v>
      </c>
      <c r="P91" s="348">
        <v>-42.6004</v>
      </c>
      <c r="Q91" s="348">
        <v>37.027099999999997</v>
      </c>
      <c r="R91" s="348">
        <v>-8.1394000000000002</v>
      </c>
      <c r="S91" s="348">
        <v>12.124499999999999</v>
      </c>
      <c r="T91" s="348">
        <v>-6.8605</v>
      </c>
      <c r="U91" s="348">
        <v>1.1105</v>
      </c>
      <c r="V91" s="350">
        <v>3.8494000000000002</v>
      </c>
      <c r="W91" s="348">
        <v>7.0683999999999996</v>
      </c>
      <c r="X91" s="348" t="s">
        <v>430</v>
      </c>
      <c r="Y91" s="348" t="s">
        <v>430</v>
      </c>
      <c r="Z91" s="348" t="s">
        <v>430</v>
      </c>
      <c r="AA91" s="348">
        <v>16.148800000000001</v>
      </c>
      <c r="AB91" s="348">
        <v>-6.3304</v>
      </c>
      <c r="AC91" s="348">
        <v>2.2898999999999998</v>
      </c>
      <c r="AD91" s="348">
        <v>3.1960999999999999</v>
      </c>
      <c r="AE91" s="348">
        <v>-3.4605999999999999</v>
      </c>
      <c r="AF91" s="348">
        <v>8.8024000000000004</v>
      </c>
      <c r="AG91" s="374"/>
      <c r="AH91" s="346">
        <v>6</v>
      </c>
      <c r="AI91" s="346">
        <v>7</v>
      </c>
      <c r="AJ91" s="346">
        <v>13</v>
      </c>
      <c r="AK91" s="346">
        <v>16</v>
      </c>
      <c r="AL91" s="346">
        <v>17</v>
      </c>
      <c r="AM91" s="346">
        <v>17</v>
      </c>
      <c r="AN91" s="346">
        <v>18</v>
      </c>
      <c r="AO91" s="346">
        <v>15</v>
      </c>
      <c r="AP91" s="346">
        <v>14</v>
      </c>
      <c r="AQ91" s="346">
        <v>8</v>
      </c>
      <c r="AR91" s="346" t="s">
        <v>430</v>
      </c>
      <c r="AS91" s="346" t="s">
        <v>430</v>
      </c>
      <c r="AT91" s="346" t="s">
        <v>430</v>
      </c>
      <c r="AU91" s="346">
        <v>17</v>
      </c>
      <c r="AV91" s="346">
        <v>18</v>
      </c>
      <c r="AW91" s="346">
        <v>16</v>
      </c>
      <c r="AX91" s="346">
        <v>14</v>
      </c>
      <c r="AY91" s="346">
        <v>15</v>
      </c>
      <c r="AZ91" s="374"/>
      <c r="BA91" s="375">
        <v>91.823971600265395</v>
      </c>
      <c r="BB91" s="375">
        <v>0.54796622171598897</v>
      </c>
      <c r="BC91" s="375">
        <v>3.4895812441248598E-2</v>
      </c>
      <c r="BD91" s="375">
        <v>3.42272291752111</v>
      </c>
      <c r="BE91" s="373"/>
      <c r="BF91" s="348">
        <v>67.1306078036</v>
      </c>
      <c r="BG91" s="348">
        <v>28.662928968700001</v>
      </c>
      <c r="BH91" s="348">
        <v>2.3420707589999998</v>
      </c>
      <c r="BI91" s="373"/>
      <c r="BJ91" s="348">
        <v>51.753166110000002</v>
      </c>
      <c r="BK91" s="373"/>
      <c r="BL91" s="348">
        <v>39.051699999999997</v>
      </c>
      <c r="BM91" s="348">
        <v>5.1115599999999999</v>
      </c>
      <c r="BN91" s="348">
        <v>7.5899400000000004</v>
      </c>
      <c r="BO91" s="348">
        <v>48.2468</v>
      </c>
      <c r="BP91" s="373"/>
      <c r="BQ91" s="348">
        <v>28.98</v>
      </c>
      <c r="BR91" s="348" t="s">
        <v>430</v>
      </c>
      <c r="BS91" s="348" t="s">
        <v>430</v>
      </c>
      <c r="BT91" s="348" t="s">
        <v>430</v>
      </c>
      <c r="BU91" s="348" t="s">
        <v>430</v>
      </c>
      <c r="BV91" s="348">
        <v>19.27</v>
      </c>
      <c r="BW91" s="373"/>
      <c r="BX91" s="372" t="s">
        <v>9863</v>
      </c>
      <c r="BY91" s="372" t="s">
        <v>9864</v>
      </c>
      <c r="BZ91" s="372" t="s">
        <v>9865</v>
      </c>
      <c r="CA91" s="372" t="s">
        <v>9866</v>
      </c>
      <c r="CB91" s="372" t="s">
        <v>9867</v>
      </c>
      <c r="CC91" s="373"/>
      <c r="CD91" s="354" t="s">
        <v>476</v>
      </c>
    </row>
    <row r="92" spans="1:82" s="107" customFormat="1" x14ac:dyDescent="0.25">
      <c r="A92" s="345" t="s">
        <v>9892</v>
      </c>
      <c r="B92" s="373"/>
      <c r="C92" s="719">
        <v>46097</v>
      </c>
      <c r="D92" s="373"/>
      <c r="E92" s="346">
        <v>37.43</v>
      </c>
      <c r="F92" s="373"/>
      <c r="G92" s="347">
        <v>9.8999000000000006</v>
      </c>
      <c r="H92" s="373"/>
      <c r="I92" s="651" t="s">
        <v>430</v>
      </c>
      <c r="J92" s="651" t="s">
        <v>430</v>
      </c>
      <c r="K92" s="651" t="s">
        <v>430</v>
      </c>
      <c r="L92" s="651" t="s">
        <v>430</v>
      </c>
      <c r="M92" s="374"/>
      <c r="N92" s="348" t="s">
        <v>430</v>
      </c>
      <c r="O92" s="348">
        <v>-84.832300000000004</v>
      </c>
      <c r="P92" s="348">
        <v>-109.28400000000001</v>
      </c>
      <c r="Q92" s="348">
        <v>-35.4238</v>
      </c>
      <c r="R92" s="348">
        <v>-41.8536</v>
      </c>
      <c r="S92" s="348">
        <v>-3.3786</v>
      </c>
      <c r="T92" s="348" t="s">
        <v>430</v>
      </c>
      <c r="U92" s="348" t="s">
        <v>430</v>
      </c>
      <c r="V92" s="350" t="s">
        <v>430</v>
      </c>
      <c r="W92" s="348" t="s">
        <v>430</v>
      </c>
      <c r="X92" s="348" t="s">
        <v>430</v>
      </c>
      <c r="Y92" s="348" t="s">
        <v>430</v>
      </c>
      <c r="Z92" s="348" t="s">
        <v>430</v>
      </c>
      <c r="AA92" s="348">
        <v>-2.5482</v>
      </c>
      <c r="AB92" s="348" t="s">
        <v>430</v>
      </c>
      <c r="AC92" s="348" t="s">
        <v>430</v>
      </c>
      <c r="AD92" s="348" t="s">
        <v>430</v>
      </c>
      <c r="AE92" s="348">
        <v>-52.3673</v>
      </c>
      <c r="AF92" s="348">
        <v>-3.6905999999999999</v>
      </c>
      <c r="AG92" s="374"/>
      <c r="AH92" s="346" t="s">
        <v>430</v>
      </c>
      <c r="AI92" s="346">
        <v>19</v>
      </c>
      <c r="AJ92" s="346">
        <v>19</v>
      </c>
      <c r="AK92" s="346">
        <v>19</v>
      </c>
      <c r="AL92" s="346">
        <v>19</v>
      </c>
      <c r="AM92" s="346">
        <v>19</v>
      </c>
      <c r="AN92" s="346" t="s">
        <v>430</v>
      </c>
      <c r="AO92" s="346" t="s">
        <v>430</v>
      </c>
      <c r="AP92" s="346" t="s">
        <v>430</v>
      </c>
      <c r="AQ92" s="346" t="s">
        <v>430</v>
      </c>
      <c r="AR92" s="346" t="s">
        <v>430</v>
      </c>
      <c r="AS92" s="346" t="s">
        <v>430</v>
      </c>
      <c r="AT92" s="346" t="s">
        <v>430</v>
      </c>
      <c r="AU92" s="346">
        <v>19</v>
      </c>
      <c r="AV92" s="346" t="s">
        <v>430</v>
      </c>
      <c r="AW92" s="346" t="s">
        <v>430</v>
      </c>
      <c r="AX92" s="346" t="s">
        <v>430</v>
      </c>
      <c r="AY92" s="346">
        <v>19</v>
      </c>
      <c r="AZ92" s="374"/>
      <c r="BA92" s="375">
        <v>120.567736197578</v>
      </c>
      <c r="BB92" s="375">
        <v>4.5258877503232098E-2</v>
      </c>
      <c r="BC92" s="375">
        <v>-6.2318919134807103E-2</v>
      </c>
      <c r="BD92" s="375">
        <v>-9.3021562357861107</v>
      </c>
      <c r="BE92" s="373"/>
      <c r="BF92" s="348">
        <v>27.335092340500001</v>
      </c>
      <c r="BG92" s="348">
        <v>-57.008855005699999</v>
      </c>
      <c r="BH92" s="348">
        <v>-0.47948853450000001</v>
      </c>
      <c r="BI92" s="373"/>
      <c r="BJ92" s="348">
        <v>38.384631599999999</v>
      </c>
      <c r="BK92" s="373"/>
      <c r="BL92" s="348">
        <v>28.4969</v>
      </c>
      <c r="BM92" s="348">
        <v>8.3862400000000008</v>
      </c>
      <c r="BN92" s="348" t="s">
        <v>430</v>
      </c>
      <c r="BO92" s="348">
        <v>63.116860000000003</v>
      </c>
      <c r="BP92" s="373"/>
      <c r="BQ92" s="348">
        <v>5</v>
      </c>
      <c r="BR92" s="348">
        <v>9.74</v>
      </c>
      <c r="BS92" s="348" t="s">
        <v>430</v>
      </c>
      <c r="BT92" s="348">
        <v>6.11</v>
      </c>
      <c r="BU92" s="348" t="s">
        <v>430</v>
      </c>
      <c r="BV92" s="348">
        <v>32.520000000000003</v>
      </c>
      <c r="BW92" s="373"/>
      <c r="BX92" s="372" t="s">
        <v>9869</v>
      </c>
      <c r="BY92" s="372" t="s">
        <v>9870</v>
      </c>
      <c r="BZ92" s="372" t="s">
        <v>9871</v>
      </c>
      <c r="CA92" s="372" t="s">
        <v>4114</v>
      </c>
      <c r="CB92" s="372" t="s">
        <v>9872</v>
      </c>
      <c r="CC92" s="373"/>
      <c r="CD92" s="354" t="s">
        <v>463</v>
      </c>
    </row>
    <row r="93" spans="1:82" x14ac:dyDescent="0.25">
      <c r="A93" s="36" t="s">
        <v>93</v>
      </c>
      <c r="B93" s="43"/>
      <c r="C93" s="720"/>
      <c r="D93" s="43"/>
      <c r="E93" s="51"/>
      <c r="F93" s="43"/>
      <c r="G93" s="55"/>
      <c r="H93" s="43"/>
      <c r="I93" s="92"/>
      <c r="J93" s="92"/>
      <c r="K93" s="92"/>
      <c r="L93" s="92"/>
      <c r="M93" s="66"/>
      <c r="N93" s="59">
        <v>80.833600000000004</v>
      </c>
      <c r="O93" s="59">
        <v>-17.228300000000001</v>
      </c>
      <c r="P93" s="59">
        <v>-24.230399999999999</v>
      </c>
      <c r="Q93" s="59">
        <v>50.305599999999998</v>
      </c>
      <c r="R93" s="59">
        <v>-3.6400000000000002E-2</v>
      </c>
      <c r="S93" s="59">
        <v>22.7166</v>
      </c>
      <c r="T93" s="59">
        <v>3.1949000000000001</v>
      </c>
      <c r="U93" s="59">
        <v>10.6366</v>
      </c>
      <c r="V93" s="70">
        <v>11.279400000000001</v>
      </c>
      <c r="W93" s="59">
        <v>9.3789999999999996</v>
      </c>
      <c r="X93" s="59">
        <v>16.145</v>
      </c>
      <c r="Y93" s="59">
        <v>15.965400000000001</v>
      </c>
      <c r="Z93" s="59">
        <v>15.6434</v>
      </c>
      <c r="AA93" s="59">
        <v>27.5853</v>
      </c>
      <c r="AB93" s="59">
        <v>3.7524000000000002</v>
      </c>
      <c r="AC93" s="59">
        <v>11.066000000000001</v>
      </c>
      <c r="AD93" s="59">
        <v>10.236499999999999</v>
      </c>
      <c r="AE93" s="59">
        <v>2.0588000000000002</v>
      </c>
      <c r="AF93" s="59">
        <v>11.958500000000001</v>
      </c>
      <c r="AG93" s="66"/>
      <c r="AH93" s="51">
        <v>14</v>
      </c>
      <c r="AI93" s="51">
        <v>19</v>
      </c>
      <c r="AJ93" s="51">
        <v>19</v>
      </c>
      <c r="AK93" s="51">
        <v>19</v>
      </c>
      <c r="AL93" s="51">
        <v>19</v>
      </c>
      <c r="AM93" s="51">
        <v>19</v>
      </c>
      <c r="AN93" s="51">
        <v>18</v>
      </c>
      <c r="AO93" s="51">
        <v>15</v>
      </c>
      <c r="AP93" s="51">
        <v>14</v>
      </c>
      <c r="AQ93" s="51">
        <v>9</v>
      </c>
      <c r="AR93" s="51">
        <v>4</v>
      </c>
      <c r="AS93" s="51">
        <v>2</v>
      </c>
      <c r="AT93" s="51">
        <v>2</v>
      </c>
      <c r="AU93" s="51">
        <v>19</v>
      </c>
      <c r="AV93" s="51">
        <v>18</v>
      </c>
      <c r="AW93" s="51">
        <v>16</v>
      </c>
      <c r="AX93" s="51">
        <v>14</v>
      </c>
      <c r="AY93" s="51">
        <v>19</v>
      </c>
      <c r="AZ93" s="66"/>
      <c r="BA93" s="286"/>
      <c r="BB93" s="286"/>
      <c r="BC93" s="286"/>
      <c r="BD93" s="286"/>
      <c r="BE93" s="43"/>
      <c r="BF93" s="59"/>
      <c r="BG93" s="59"/>
      <c r="BH93" s="59"/>
      <c r="BI93" s="43"/>
      <c r="BJ93" s="59"/>
      <c r="BK93" s="43"/>
      <c r="BL93" s="59"/>
      <c r="BM93" s="59"/>
      <c r="BN93" s="59"/>
      <c r="BO93" s="59"/>
      <c r="BP93" s="43"/>
      <c r="BQ93" s="59"/>
      <c r="BR93" s="59"/>
      <c r="BS93" s="59"/>
      <c r="BT93" s="59"/>
      <c r="BU93" s="59"/>
      <c r="BV93" s="59"/>
      <c r="BW93" s="43"/>
      <c r="BX93" s="84"/>
      <c r="BY93" s="84"/>
      <c r="BZ93" s="84"/>
      <c r="CA93" s="84"/>
      <c r="CB93" s="84"/>
      <c r="CC93" s="43"/>
      <c r="CD93" s="88"/>
    </row>
    <row r="94" spans="1:82" x14ac:dyDescent="0.25">
      <c r="A94" s="37" t="s">
        <v>94</v>
      </c>
      <c r="B94" s="44"/>
      <c r="C94" s="721"/>
      <c r="D94" s="44"/>
      <c r="E94" s="52"/>
      <c r="F94" s="44"/>
      <c r="G94" s="56"/>
      <c r="H94" s="44"/>
      <c r="I94" s="93"/>
      <c r="J94" s="93"/>
      <c r="K94" s="93"/>
      <c r="L94" s="93"/>
      <c r="M94" s="67"/>
      <c r="N94" s="60">
        <v>188.97900000000001</v>
      </c>
      <c r="O94" s="60">
        <v>26.287600000000001</v>
      </c>
      <c r="P94" s="60">
        <v>34.122300000000003</v>
      </c>
      <c r="Q94" s="60">
        <v>89.675200000000004</v>
      </c>
      <c r="R94" s="60">
        <v>18.236799999999999</v>
      </c>
      <c r="S94" s="60">
        <v>38.784500000000001</v>
      </c>
      <c r="T94" s="60">
        <v>14.3909</v>
      </c>
      <c r="U94" s="60">
        <v>22.010100000000001</v>
      </c>
      <c r="V94" s="71">
        <v>20.747699999999998</v>
      </c>
      <c r="W94" s="60">
        <v>14.0413</v>
      </c>
      <c r="X94" s="60">
        <v>25.152799999999999</v>
      </c>
      <c r="Y94" s="60">
        <v>20.914000000000001</v>
      </c>
      <c r="Z94" s="60">
        <v>19.237300000000001</v>
      </c>
      <c r="AA94" s="60">
        <v>47.147300000000001</v>
      </c>
      <c r="AB94" s="60">
        <v>14.6029</v>
      </c>
      <c r="AC94" s="60">
        <v>22.838000000000001</v>
      </c>
      <c r="AD94" s="60">
        <v>19.384399999999999</v>
      </c>
      <c r="AE94" s="60">
        <v>26.6492</v>
      </c>
      <c r="AF94" s="60">
        <v>25.503599999999999</v>
      </c>
      <c r="AG94" s="67"/>
      <c r="AH94" s="52"/>
      <c r="AI94" s="52"/>
      <c r="AJ94" s="52"/>
      <c r="AK94" s="52"/>
      <c r="AL94" s="52"/>
      <c r="AM94" s="52"/>
      <c r="AN94" s="52"/>
      <c r="AO94" s="52"/>
      <c r="AP94" s="52"/>
      <c r="AQ94" s="52"/>
      <c r="AR94" s="52"/>
      <c r="AS94" s="52"/>
      <c r="AT94" s="52"/>
      <c r="AU94" s="52"/>
      <c r="AV94" s="52"/>
      <c r="AW94" s="52"/>
      <c r="AX94" s="52"/>
      <c r="AY94" s="52"/>
      <c r="AZ94" s="67"/>
      <c r="BA94" s="288"/>
      <c r="BB94" s="288"/>
      <c r="BC94" s="288"/>
      <c r="BD94" s="288"/>
      <c r="BE94" s="44"/>
      <c r="BF94" s="60"/>
      <c r="BG94" s="60"/>
      <c r="BH94" s="60"/>
      <c r="BI94" s="44"/>
      <c r="BJ94" s="60"/>
      <c r="BK94" s="44"/>
      <c r="BL94" s="60"/>
      <c r="BM94" s="60"/>
      <c r="BN94" s="60"/>
      <c r="BO94" s="60"/>
      <c r="BP94" s="44"/>
      <c r="BQ94" s="60"/>
      <c r="BR94" s="60"/>
      <c r="BS94" s="60"/>
      <c r="BT94" s="60"/>
      <c r="BU94" s="60"/>
      <c r="BV94" s="60"/>
      <c r="BW94" s="44"/>
      <c r="BX94" s="85"/>
      <c r="BY94" s="85"/>
      <c r="BZ94" s="85"/>
      <c r="CA94" s="85"/>
      <c r="CB94" s="85"/>
      <c r="CC94" s="44"/>
      <c r="CD94" s="89"/>
    </row>
    <row r="95" spans="1:82" x14ac:dyDescent="0.25">
      <c r="A95" s="37" t="s">
        <v>95</v>
      </c>
      <c r="B95" s="44"/>
      <c r="C95" s="721"/>
      <c r="D95" s="44"/>
      <c r="E95" s="52"/>
      <c r="F95" s="44"/>
      <c r="G95" s="56"/>
      <c r="H95" s="44"/>
      <c r="I95" s="93"/>
      <c r="J95" s="93"/>
      <c r="K95" s="93"/>
      <c r="L95" s="93"/>
      <c r="M95" s="67"/>
      <c r="N95" s="60">
        <v>-18.0335</v>
      </c>
      <c r="O95" s="60">
        <v>-84.832300000000004</v>
      </c>
      <c r="P95" s="60">
        <v>-109.28400000000001</v>
      </c>
      <c r="Q95" s="60">
        <v>-35.4238</v>
      </c>
      <c r="R95" s="60">
        <v>-41.8536</v>
      </c>
      <c r="S95" s="60">
        <v>-3.3786</v>
      </c>
      <c r="T95" s="60">
        <v>-6.8605</v>
      </c>
      <c r="U95" s="60">
        <v>1.1105</v>
      </c>
      <c r="V95" s="71">
        <v>3.8494000000000002</v>
      </c>
      <c r="W95" s="60">
        <v>3.4437000000000002</v>
      </c>
      <c r="X95" s="60">
        <v>7.7461000000000002</v>
      </c>
      <c r="Y95" s="60">
        <v>11.0168</v>
      </c>
      <c r="Z95" s="60">
        <v>12.0495</v>
      </c>
      <c r="AA95" s="60">
        <v>-2.5482</v>
      </c>
      <c r="AB95" s="60">
        <v>-6.3304</v>
      </c>
      <c r="AC95" s="60">
        <v>2.2898999999999998</v>
      </c>
      <c r="AD95" s="60">
        <v>3.1960999999999999</v>
      </c>
      <c r="AE95" s="60">
        <v>-52.3673</v>
      </c>
      <c r="AF95" s="60">
        <v>-3.6905999999999999</v>
      </c>
      <c r="AG95" s="67"/>
      <c r="AH95" s="52"/>
      <c r="AI95" s="52"/>
      <c r="AJ95" s="52"/>
      <c r="AK95" s="52"/>
      <c r="AL95" s="52"/>
      <c r="AM95" s="52"/>
      <c r="AN95" s="52"/>
      <c r="AO95" s="52"/>
      <c r="AP95" s="52"/>
      <c r="AQ95" s="52"/>
      <c r="AR95" s="52"/>
      <c r="AS95" s="52"/>
      <c r="AT95" s="52"/>
      <c r="AU95" s="52"/>
      <c r="AV95" s="52"/>
      <c r="AW95" s="52"/>
      <c r="AX95" s="52"/>
      <c r="AY95" s="52"/>
      <c r="AZ95" s="67"/>
      <c r="BA95" s="288"/>
      <c r="BB95" s="288"/>
      <c r="BC95" s="288"/>
      <c r="BD95" s="288"/>
      <c r="BE95" s="44"/>
      <c r="BF95" s="60"/>
      <c r="BG95" s="60"/>
      <c r="BH95" s="60"/>
      <c r="BI95" s="44"/>
      <c r="BJ95" s="60"/>
      <c r="BK95" s="44"/>
      <c r="BL95" s="60"/>
      <c r="BM95" s="60"/>
      <c r="BN95" s="60"/>
      <c r="BO95" s="60"/>
      <c r="BP95" s="44"/>
      <c r="BQ95" s="60"/>
      <c r="BR95" s="60"/>
      <c r="BS95" s="60"/>
      <c r="BT95" s="60"/>
      <c r="BU95" s="60"/>
      <c r="BV95" s="60"/>
      <c r="BW95" s="44"/>
      <c r="BX95" s="85"/>
      <c r="BY95" s="85"/>
      <c r="BZ95" s="85"/>
      <c r="CA95" s="85"/>
      <c r="CB95" s="85"/>
      <c r="CC95" s="44"/>
      <c r="CD95" s="89"/>
    </row>
    <row r="96" spans="1:82" x14ac:dyDescent="0.25">
      <c r="A96" s="38" t="s">
        <v>96</v>
      </c>
      <c r="B96" s="45"/>
      <c r="C96" s="722"/>
      <c r="D96" s="45"/>
      <c r="E96" s="53"/>
      <c r="F96" s="45"/>
      <c r="G96" s="57"/>
      <c r="H96" s="45"/>
      <c r="I96" s="94"/>
      <c r="J96" s="94"/>
      <c r="K96" s="94"/>
      <c r="L96" s="94"/>
      <c r="M96" s="68"/>
      <c r="N96" s="61">
        <v>86.465199999999996</v>
      </c>
      <c r="O96" s="61">
        <v>-21.616599999999998</v>
      </c>
      <c r="P96" s="61">
        <v>-33.829700000000003</v>
      </c>
      <c r="Q96" s="61">
        <v>54.128</v>
      </c>
      <c r="R96" s="61">
        <v>-0.9103</v>
      </c>
      <c r="S96" s="61">
        <v>23.005199999999999</v>
      </c>
      <c r="T96" s="61">
        <v>3.0067499999999998</v>
      </c>
      <c r="U96" s="61">
        <v>8.9061000000000003</v>
      </c>
      <c r="V96" s="72">
        <v>11.0403</v>
      </c>
      <c r="W96" s="61">
        <v>9.1188000000000002</v>
      </c>
      <c r="X96" s="61">
        <v>15.8405</v>
      </c>
      <c r="Y96" s="61">
        <v>15.965400000000001</v>
      </c>
      <c r="Z96" s="61">
        <v>15.6434</v>
      </c>
      <c r="AA96" s="61">
        <v>28.356400000000001</v>
      </c>
      <c r="AB96" s="61">
        <v>3.2589000000000001</v>
      </c>
      <c r="AC96" s="61">
        <v>10.0382</v>
      </c>
      <c r="AD96" s="61">
        <v>8.2498000000000005</v>
      </c>
      <c r="AE96" s="61">
        <v>3.3714</v>
      </c>
      <c r="AF96" s="61">
        <v>11.947699999999999</v>
      </c>
      <c r="AG96" s="68"/>
      <c r="AH96" s="53"/>
      <c r="AI96" s="53"/>
      <c r="AJ96" s="53"/>
      <c r="AK96" s="53"/>
      <c r="AL96" s="53"/>
      <c r="AM96" s="53"/>
      <c r="AN96" s="53"/>
      <c r="AO96" s="53"/>
      <c r="AP96" s="53"/>
      <c r="AQ96" s="53"/>
      <c r="AR96" s="53"/>
      <c r="AS96" s="53"/>
      <c r="AT96" s="53"/>
      <c r="AU96" s="53"/>
      <c r="AV96" s="53"/>
      <c r="AW96" s="53"/>
      <c r="AX96" s="53"/>
      <c r="AY96" s="53"/>
      <c r="AZ96" s="68"/>
      <c r="BA96" s="291"/>
      <c r="BB96" s="291"/>
      <c r="BC96" s="291"/>
      <c r="BD96" s="291"/>
      <c r="BE96" s="45"/>
      <c r="BF96" s="61"/>
      <c r="BG96" s="61"/>
      <c r="BH96" s="61"/>
      <c r="BI96" s="45"/>
      <c r="BJ96" s="61"/>
      <c r="BK96" s="45"/>
      <c r="BL96" s="61"/>
      <c r="BM96" s="61"/>
      <c r="BN96" s="61"/>
      <c r="BO96" s="61"/>
      <c r="BP96" s="45"/>
      <c r="BQ96" s="61"/>
      <c r="BR96" s="61"/>
      <c r="BS96" s="61"/>
      <c r="BT96" s="61"/>
      <c r="BU96" s="61"/>
      <c r="BV96" s="61"/>
      <c r="BW96" s="45"/>
      <c r="BX96" s="86"/>
      <c r="BY96" s="86"/>
      <c r="BZ96" s="86"/>
      <c r="CA96" s="86"/>
      <c r="CB96" s="86"/>
      <c r="CC96" s="45"/>
      <c r="CD96" s="90"/>
    </row>
    <row r="97" spans="1:82" ht="14.5" x14ac:dyDescent="0.25">
      <c r="A97" s="39" t="s">
        <v>91</v>
      </c>
      <c r="B97" s="69"/>
      <c r="C97" s="726"/>
      <c r="D97" s="69"/>
      <c r="E97" s="40"/>
      <c r="F97" s="69"/>
      <c r="G97" s="40"/>
      <c r="H97" s="69"/>
      <c r="I97" s="40"/>
      <c r="J97" s="40"/>
      <c r="K97" s="40"/>
      <c r="L97" s="40"/>
      <c r="M97" s="69"/>
      <c r="N97" s="62"/>
      <c r="O97" s="62"/>
      <c r="P97" s="62"/>
      <c r="Q97" s="62"/>
      <c r="R97" s="62"/>
      <c r="S97" s="62"/>
      <c r="T97" s="62"/>
      <c r="U97" s="62"/>
      <c r="V97" s="73"/>
      <c r="W97" s="62"/>
      <c r="X97" s="62"/>
      <c r="Y97" s="62"/>
      <c r="Z97" s="62"/>
      <c r="AA97" s="62"/>
      <c r="AB97" s="62"/>
      <c r="AC97" s="62"/>
      <c r="AD97" s="62"/>
      <c r="AE97" s="62"/>
      <c r="AF97" s="62"/>
      <c r="AG97" s="69"/>
      <c r="AH97" s="54"/>
      <c r="AI97" s="54"/>
      <c r="AJ97" s="54"/>
      <c r="AK97" s="54"/>
      <c r="AL97" s="54"/>
      <c r="AM97" s="54"/>
      <c r="AN97" s="54"/>
      <c r="AO97" s="54"/>
      <c r="AP97" s="54"/>
      <c r="AQ97" s="54"/>
      <c r="AR97" s="54"/>
      <c r="AS97" s="54"/>
      <c r="AT97" s="54"/>
      <c r="AU97" s="54"/>
      <c r="AV97" s="54"/>
      <c r="AW97" s="54"/>
      <c r="AX97" s="54"/>
      <c r="AY97" s="54"/>
      <c r="AZ97" s="69"/>
      <c r="BA97" s="293"/>
      <c r="BB97" s="293"/>
      <c r="BC97" s="293"/>
      <c r="BD97" s="293"/>
      <c r="BE97" s="69"/>
      <c r="BF97" s="245"/>
      <c r="BG97" s="245"/>
      <c r="BH97" s="245"/>
      <c r="BI97" s="69"/>
      <c r="BJ97" s="245"/>
      <c r="BK97" s="69"/>
      <c r="BL97" s="245"/>
      <c r="BM97" s="245"/>
      <c r="BN97" s="245"/>
      <c r="BO97" s="245"/>
      <c r="BP97" s="69"/>
      <c r="BQ97" s="245"/>
      <c r="BR97" s="245"/>
      <c r="BS97" s="245"/>
      <c r="BT97" s="245"/>
      <c r="BU97" s="245"/>
      <c r="BV97" s="245"/>
      <c r="BW97" s="69"/>
      <c r="BX97" s="40"/>
      <c r="BY97" s="69"/>
      <c r="BZ97" s="69"/>
      <c r="CA97" s="69"/>
      <c r="CB97" s="69"/>
      <c r="CC97" s="69"/>
      <c r="CD97" s="41"/>
    </row>
    <row r="98" spans="1:82" s="107" customFormat="1" x14ac:dyDescent="0.25">
      <c r="A98" s="481" t="s">
        <v>2490</v>
      </c>
      <c r="B98" s="406"/>
      <c r="C98" s="730"/>
      <c r="D98" s="406"/>
      <c r="E98" s="401"/>
      <c r="F98" s="406"/>
      <c r="G98" s="401"/>
      <c r="H98" s="406"/>
      <c r="I98" s="401"/>
      <c r="J98" s="401"/>
      <c r="K98" s="401"/>
      <c r="L98" s="401"/>
      <c r="M98" s="406"/>
      <c r="N98" s="405">
        <v>220.3537</v>
      </c>
      <c r="O98" s="405">
        <v>-7.4050000000000002</v>
      </c>
      <c r="P98" s="405">
        <v>-0.40010000000000001</v>
      </c>
      <c r="Q98" s="405">
        <v>100.7893</v>
      </c>
      <c r="R98" s="405">
        <v>21.2423</v>
      </c>
      <c r="S98" s="405">
        <v>32.183100000000003</v>
      </c>
      <c r="T98" s="405">
        <v>-8.7277000000000005</v>
      </c>
      <c r="U98" s="405">
        <v>-0.91100000000000003</v>
      </c>
      <c r="V98" s="407">
        <v>-2.3599999999999999E-2</v>
      </c>
      <c r="W98" s="405">
        <v>2.3818999999999999</v>
      </c>
      <c r="X98" s="405">
        <v>12.9893</v>
      </c>
      <c r="Y98" s="405">
        <v>11.8339</v>
      </c>
      <c r="Z98" s="405">
        <v>14.048400000000001</v>
      </c>
      <c r="AA98" s="405">
        <v>46.6128</v>
      </c>
      <c r="AB98" s="405">
        <v>-9.24</v>
      </c>
      <c r="AC98" s="405">
        <v>1.5396000000000001</v>
      </c>
      <c r="AD98" s="405">
        <v>-2.1488999999999998</v>
      </c>
      <c r="AE98" s="405">
        <v>28.0303</v>
      </c>
      <c r="AF98" s="405" t="s">
        <v>428</v>
      </c>
      <c r="AG98" s="406"/>
      <c r="AH98" s="403"/>
      <c r="AI98" s="403"/>
      <c r="AJ98" s="403"/>
      <c r="AK98" s="403"/>
      <c r="AL98" s="403"/>
      <c r="AM98" s="403"/>
      <c r="AN98" s="403"/>
      <c r="AO98" s="403"/>
      <c r="AP98" s="403"/>
      <c r="AQ98" s="403"/>
      <c r="AR98" s="403"/>
      <c r="AS98" s="403"/>
      <c r="AT98" s="403"/>
      <c r="AU98" s="403"/>
      <c r="AV98" s="403"/>
      <c r="AW98" s="403"/>
      <c r="AX98" s="403"/>
      <c r="AY98" s="403"/>
      <c r="AZ98" s="406"/>
      <c r="BA98" s="410"/>
      <c r="BB98" s="410"/>
      <c r="BC98" s="410"/>
      <c r="BD98" s="410"/>
      <c r="BE98" s="406"/>
      <c r="BF98" s="410"/>
      <c r="BG98" s="410"/>
      <c r="BH98" s="410"/>
      <c r="BI98" s="406"/>
      <c r="BJ98" s="410"/>
      <c r="BK98" s="406"/>
      <c r="BL98" s="410"/>
      <c r="BM98" s="410"/>
      <c r="BN98" s="410"/>
      <c r="BO98" s="410"/>
      <c r="BP98" s="406"/>
      <c r="BQ98" s="410"/>
      <c r="BR98" s="410"/>
      <c r="BS98" s="410"/>
      <c r="BT98" s="410"/>
      <c r="BU98" s="410"/>
      <c r="BV98" s="410"/>
      <c r="BW98" s="406"/>
      <c r="BX98" s="401"/>
      <c r="BY98" s="374"/>
      <c r="BZ98" s="374"/>
      <c r="CA98" s="374"/>
      <c r="CB98" s="374"/>
      <c r="CC98" s="374"/>
      <c r="CD98" s="430"/>
    </row>
    <row r="99" spans="1:82" s="107" customFormat="1" x14ac:dyDescent="0.25">
      <c r="A99" s="345" t="s">
        <v>663</v>
      </c>
      <c r="B99" s="374"/>
      <c r="C99" s="731"/>
      <c r="D99" s="374"/>
      <c r="E99" s="372"/>
      <c r="F99" s="374"/>
      <c r="G99" s="372"/>
      <c r="H99" s="374"/>
      <c r="I99" s="372"/>
      <c r="J99" s="372"/>
      <c r="K99" s="372"/>
      <c r="L99" s="372"/>
      <c r="M99" s="374"/>
      <c r="N99" s="348">
        <v>194.58590000000001</v>
      </c>
      <c r="O99" s="348">
        <v>-3.2025999999999999</v>
      </c>
      <c r="P99" s="348">
        <v>10.5992</v>
      </c>
      <c r="Q99" s="348">
        <v>107.7615</v>
      </c>
      <c r="R99" s="348">
        <v>25.454599999999999</v>
      </c>
      <c r="S99" s="348">
        <v>39.170200000000001</v>
      </c>
      <c r="T99" s="348">
        <v>-5.8956</v>
      </c>
      <c r="U99" s="348">
        <v>-0.1012</v>
      </c>
      <c r="V99" s="350">
        <v>0.78510000000000002</v>
      </c>
      <c r="W99" s="348">
        <v>2.4098999999999999</v>
      </c>
      <c r="X99" s="348">
        <v>13.6812</v>
      </c>
      <c r="Y99" s="348">
        <v>12.334300000000001</v>
      </c>
      <c r="Z99" s="348">
        <v>14.309900000000001</v>
      </c>
      <c r="AA99" s="348">
        <v>53.821800000000003</v>
      </c>
      <c r="AB99" s="348">
        <v>-6.3224999999999998</v>
      </c>
      <c r="AC99" s="348">
        <v>2.5142000000000002</v>
      </c>
      <c r="AD99" s="348">
        <v>-1.4752000000000001</v>
      </c>
      <c r="AE99" s="348">
        <v>31.669699999999999</v>
      </c>
      <c r="AF99" s="348" t="s">
        <v>428</v>
      </c>
      <c r="AG99" s="374"/>
      <c r="AH99" s="346"/>
      <c r="AI99" s="346"/>
      <c r="AJ99" s="346"/>
      <c r="AK99" s="346"/>
      <c r="AL99" s="346"/>
      <c r="AM99" s="346"/>
      <c r="AN99" s="346"/>
      <c r="AO99" s="346"/>
      <c r="AP99" s="346"/>
      <c r="AQ99" s="346"/>
      <c r="AR99" s="346"/>
      <c r="AS99" s="346"/>
      <c r="AT99" s="346"/>
      <c r="AU99" s="346"/>
      <c r="AV99" s="346"/>
      <c r="AW99" s="346"/>
      <c r="AX99" s="346"/>
      <c r="AY99" s="346"/>
      <c r="AZ99" s="374"/>
      <c r="BA99" s="375"/>
      <c r="BB99" s="375"/>
      <c r="BC99" s="375"/>
      <c r="BD99" s="375"/>
      <c r="BE99" s="374"/>
      <c r="BF99" s="375"/>
      <c r="BG99" s="375"/>
      <c r="BH99" s="375"/>
      <c r="BI99" s="374"/>
      <c r="BJ99" s="375"/>
      <c r="BK99" s="374"/>
      <c r="BL99" s="375"/>
      <c r="BM99" s="375"/>
      <c r="BN99" s="375"/>
      <c r="BO99" s="375"/>
      <c r="BP99" s="374"/>
      <c r="BQ99" s="375"/>
      <c r="BR99" s="375"/>
      <c r="BS99" s="375"/>
      <c r="BT99" s="375"/>
      <c r="BU99" s="375"/>
      <c r="BV99" s="375"/>
      <c r="BW99" s="374"/>
      <c r="BX99" s="372"/>
      <c r="BY99" s="374"/>
      <c r="BZ99" s="374"/>
      <c r="CA99" s="374"/>
      <c r="CB99" s="374"/>
      <c r="CC99" s="374"/>
      <c r="CD99" s="430"/>
    </row>
    <row r="100" spans="1:82" s="107" customFormat="1" x14ac:dyDescent="0.25">
      <c r="A100" s="345" t="s">
        <v>7599</v>
      </c>
      <c r="B100" s="374"/>
      <c r="C100" s="731"/>
      <c r="D100" s="374"/>
      <c r="E100" s="372"/>
      <c r="F100" s="374"/>
      <c r="G100" s="372"/>
      <c r="H100" s="374"/>
      <c r="I100" s="372"/>
      <c r="J100" s="372"/>
      <c r="K100" s="372"/>
      <c r="L100" s="372"/>
      <c r="M100" s="374"/>
      <c r="N100" s="348" t="s">
        <v>430</v>
      </c>
      <c r="O100" s="348" t="s">
        <v>430</v>
      </c>
      <c r="P100" s="348" t="s">
        <v>430</v>
      </c>
      <c r="Q100" s="348" t="s">
        <v>430</v>
      </c>
      <c r="R100" s="348" t="s">
        <v>430</v>
      </c>
      <c r="S100" s="348" t="s">
        <v>430</v>
      </c>
      <c r="T100" s="348" t="s">
        <v>430</v>
      </c>
      <c r="U100" s="348" t="s">
        <v>430</v>
      </c>
      <c r="V100" s="350" t="s">
        <v>430</v>
      </c>
      <c r="W100" s="348" t="s">
        <v>430</v>
      </c>
      <c r="X100" s="348" t="s">
        <v>430</v>
      </c>
      <c r="Y100" s="348" t="s">
        <v>430</v>
      </c>
      <c r="Z100" s="348" t="s">
        <v>430</v>
      </c>
      <c r="AA100" s="348" t="s">
        <v>430</v>
      </c>
      <c r="AB100" s="348" t="s">
        <v>430</v>
      </c>
      <c r="AC100" s="348" t="s">
        <v>430</v>
      </c>
      <c r="AD100" s="348" t="s">
        <v>430</v>
      </c>
      <c r="AE100" s="348" t="s">
        <v>430</v>
      </c>
      <c r="AF100" s="348" t="s">
        <v>430</v>
      </c>
      <c r="AG100" s="374"/>
      <c r="AH100" s="346"/>
      <c r="AI100" s="346"/>
      <c r="AJ100" s="346"/>
      <c r="AK100" s="346"/>
      <c r="AL100" s="346"/>
      <c r="AM100" s="346"/>
      <c r="AN100" s="346"/>
      <c r="AO100" s="346"/>
      <c r="AP100" s="346"/>
      <c r="AQ100" s="346"/>
      <c r="AR100" s="346"/>
      <c r="AS100" s="346"/>
      <c r="AT100" s="346"/>
      <c r="AU100" s="346"/>
      <c r="AV100" s="346"/>
      <c r="AW100" s="346"/>
      <c r="AX100" s="346"/>
      <c r="AY100" s="346"/>
      <c r="AZ100" s="374"/>
      <c r="BA100" s="375"/>
      <c r="BB100" s="375"/>
      <c r="BC100" s="375"/>
      <c r="BD100" s="375"/>
      <c r="BE100" s="374"/>
      <c r="BF100" s="375"/>
      <c r="BG100" s="375"/>
      <c r="BH100" s="375"/>
      <c r="BI100" s="374"/>
      <c r="BJ100" s="375"/>
      <c r="BK100" s="374"/>
      <c r="BL100" s="375"/>
      <c r="BM100" s="375"/>
      <c r="BN100" s="375"/>
      <c r="BO100" s="375"/>
      <c r="BP100" s="374"/>
      <c r="BQ100" s="375"/>
      <c r="BR100" s="375"/>
      <c r="BS100" s="375"/>
      <c r="BT100" s="375"/>
      <c r="BU100" s="375"/>
      <c r="BV100" s="375"/>
      <c r="BW100" s="374"/>
      <c r="BX100" s="372"/>
      <c r="BY100" s="374"/>
      <c r="BZ100" s="374"/>
      <c r="CA100" s="374"/>
      <c r="CB100" s="374"/>
      <c r="CC100" s="374"/>
      <c r="CD100" s="430"/>
    </row>
    <row r="101" spans="1:82" s="107" customFormat="1" x14ac:dyDescent="0.25">
      <c r="A101" s="345" t="s">
        <v>7600</v>
      </c>
      <c r="B101" s="374"/>
      <c r="C101" s="731"/>
      <c r="D101" s="374"/>
      <c r="E101" s="372"/>
      <c r="F101" s="374"/>
      <c r="G101" s="372"/>
      <c r="H101" s="374"/>
      <c r="I101" s="372"/>
      <c r="J101" s="372"/>
      <c r="K101" s="372"/>
      <c r="L101" s="372"/>
      <c r="M101" s="374"/>
      <c r="N101" s="348" t="s">
        <v>430</v>
      </c>
      <c r="O101" s="348" t="s">
        <v>430</v>
      </c>
      <c r="P101" s="348" t="s">
        <v>430</v>
      </c>
      <c r="Q101" s="348" t="s">
        <v>430</v>
      </c>
      <c r="R101" s="348" t="s">
        <v>430</v>
      </c>
      <c r="S101" s="348" t="s">
        <v>430</v>
      </c>
      <c r="T101" s="348" t="s">
        <v>430</v>
      </c>
      <c r="U101" s="348" t="s">
        <v>430</v>
      </c>
      <c r="V101" s="350" t="s">
        <v>430</v>
      </c>
      <c r="W101" s="348" t="s">
        <v>430</v>
      </c>
      <c r="X101" s="348" t="s">
        <v>430</v>
      </c>
      <c r="Y101" s="348" t="s">
        <v>430</v>
      </c>
      <c r="Z101" s="348" t="s">
        <v>430</v>
      </c>
      <c r="AA101" s="348" t="s">
        <v>430</v>
      </c>
      <c r="AB101" s="348" t="s">
        <v>430</v>
      </c>
      <c r="AC101" s="348" t="s">
        <v>430</v>
      </c>
      <c r="AD101" s="348" t="s">
        <v>430</v>
      </c>
      <c r="AE101" s="348" t="s">
        <v>430</v>
      </c>
      <c r="AF101" s="348" t="s">
        <v>430</v>
      </c>
      <c r="AG101" s="374"/>
      <c r="AH101" s="346"/>
      <c r="AI101" s="346"/>
      <c r="AJ101" s="346"/>
      <c r="AK101" s="346"/>
      <c r="AL101" s="346"/>
      <c r="AM101" s="346"/>
      <c r="AN101" s="346"/>
      <c r="AO101" s="346"/>
      <c r="AP101" s="346"/>
      <c r="AQ101" s="346"/>
      <c r="AR101" s="346"/>
      <c r="AS101" s="346"/>
      <c r="AT101" s="346"/>
      <c r="AU101" s="346"/>
      <c r="AV101" s="346"/>
      <c r="AW101" s="346"/>
      <c r="AX101" s="346"/>
      <c r="AY101" s="346"/>
      <c r="AZ101" s="374"/>
      <c r="BA101" s="375"/>
      <c r="BB101" s="375"/>
      <c r="BC101" s="375"/>
      <c r="BD101" s="375"/>
      <c r="BE101" s="374"/>
      <c r="BF101" s="375"/>
      <c r="BG101" s="375"/>
      <c r="BH101" s="375"/>
      <c r="BI101" s="374"/>
      <c r="BJ101" s="375"/>
      <c r="BK101" s="374"/>
      <c r="BL101" s="375"/>
      <c r="BM101" s="375"/>
      <c r="BN101" s="375"/>
      <c r="BO101" s="375"/>
      <c r="BP101" s="374"/>
      <c r="BQ101" s="375"/>
      <c r="BR101" s="375"/>
      <c r="BS101" s="375"/>
      <c r="BT101" s="375"/>
      <c r="BU101" s="375"/>
      <c r="BV101" s="375"/>
      <c r="BW101" s="374"/>
      <c r="BX101" s="372"/>
      <c r="BY101" s="374"/>
      <c r="BZ101" s="374"/>
      <c r="CA101" s="374"/>
      <c r="CB101" s="374"/>
      <c r="CC101" s="374"/>
      <c r="CD101" s="430"/>
    </row>
    <row r="102" spans="1:82" s="107" customFormat="1" x14ac:dyDescent="0.25">
      <c r="A102" s="345" t="s">
        <v>2503</v>
      </c>
      <c r="B102" s="374"/>
      <c r="C102" s="731"/>
      <c r="D102" s="374"/>
      <c r="E102" s="372"/>
      <c r="F102" s="374"/>
      <c r="G102" s="372"/>
      <c r="H102" s="374"/>
      <c r="I102" s="372"/>
      <c r="J102" s="372"/>
      <c r="K102" s="372"/>
      <c r="L102" s="372"/>
      <c r="M102" s="374"/>
      <c r="N102" s="348">
        <v>204.67070000000001</v>
      </c>
      <c r="O102" s="348">
        <v>-9.8048000000000002</v>
      </c>
      <c r="P102" s="348">
        <v>-3.1015999999999999</v>
      </c>
      <c r="Q102" s="348">
        <v>100.49679999999999</v>
      </c>
      <c r="R102" s="348">
        <v>20.128</v>
      </c>
      <c r="S102" s="348">
        <v>34.247</v>
      </c>
      <c r="T102" s="348">
        <v>-7.8059000000000003</v>
      </c>
      <c r="U102" s="348">
        <v>-0.1696</v>
      </c>
      <c r="V102" s="350">
        <v>0.45660000000000001</v>
      </c>
      <c r="W102" s="348">
        <v>2.8412999999999999</v>
      </c>
      <c r="X102" s="348">
        <v>13.2965</v>
      </c>
      <c r="Y102" s="348">
        <v>11.9192</v>
      </c>
      <c r="Z102" s="348">
        <v>13.876200000000001</v>
      </c>
      <c r="AA102" s="348">
        <v>49.141300000000001</v>
      </c>
      <c r="AB102" s="348">
        <v>-8.2295999999999996</v>
      </c>
      <c r="AC102" s="348">
        <v>2.3731</v>
      </c>
      <c r="AD102" s="348">
        <v>-1.6164000000000001</v>
      </c>
      <c r="AE102" s="348">
        <v>26.2864</v>
      </c>
      <c r="AF102" s="348" t="s">
        <v>428</v>
      </c>
      <c r="AG102" s="374"/>
      <c r="AH102" s="346"/>
      <c r="AI102" s="346"/>
      <c r="AJ102" s="346"/>
      <c r="AK102" s="346"/>
      <c r="AL102" s="346"/>
      <c r="AM102" s="346"/>
      <c r="AN102" s="346"/>
      <c r="AO102" s="346"/>
      <c r="AP102" s="346"/>
      <c r="AQ102" s="346"/>
      <c r="AR102" s="346"/>
      <c r="AS102" s="346"/>
      <c r="AT102" s="346"/>
      <c r="AU102" s="346"/>
      <c r="AV102" s="346"/>
      <c r="AW102" s="346"/>
      <c r="AX102" s="346"/>
      <c r="AY102" s="346"/>
      <c r="AZ102" s="374"/>
      <c r="BA102" s="375"/>
      <c r="BB102" s="375"/>
      <c r="BC102" s="375"/>
      <c r="BD102" s="375"/>
      <c r="BE102" s="374"/>
      <c r="BF102" s="375"/>
      <c r="BG102" s="375"/>
      <c r="BH102" s="375"/>
      <c r="BI102" s="374"/>
      <c r="BJ102" s="375"/>
      <c r="BK102" s="374"/>
      <c r="BL102" s="375"/>
      <c r="BM102" s="375"/>
      <c r="BN102" s="375"/>
      <c r="BO102" s="375"/>
      <c r="BP102" s="374"/>
      <c r="BQ102" s="375"/>
      <c r="BR102" s="375"/>
      <c r="BS102" s="375"/>
      <c r="BT102" s="375"/>
      <c r="BU102" s="375"/>
      <c r="BV102" s="375"/>
      <c r="BW102" s="374"/>
      <c r="BX102" s="372"/>
      <c r="BY102" s="374"/>
      <c r="BZ102" s="374"/>
      <c r="CA102" s="374"/>
      <c r="CB102" s="374"/>
      <c r="CC102" s="374"/>
      <c r="CD102" s="430"/>
    </row>
    <row r="103" spans="1:82" s="107" customFormat="1" x14ac:dyDescent="0.25">
      <c r="A103" s="345" t="s">
        <v>8840</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48" t="s">
        <v>430</v>
      </c>
      <c r="T103" s="348" t="s">
        <v>430</v>
      </c>
      <c r="U103" s="348" t="s">
        <v>430</v>
      </c>
      <c r="V103" s="350" t="s">
        <v>430</v>
      </c>
      <c r="W103" s="348" t="s">
        <v>430</v>
      </c>
      <c r="X103" s="348" t="s">
        <v>430</v>
      </c>
      <c r="Y103" s="348" t="s">
        <v>430</v>
      </c>
      <c r="Z103" s="348" t="s">
        <v>430</v>
      </c>
      <c r="AA103" s="348" t="s">
        <v>430</v>
      </c>
      <c r="AB103" s="348" t="s">
        <v>430</v>
      </c>
      <c r="AC103" s="348" t="s">
        <v>430</v>
      </c>
      <c r="AD103" s="348" t="s">
        <v>430</v>
      </c>
      <c r="AE103" s="348" t="s">
        <v>430</v>
      </c>
      <c r="AF103" s="348" t="s">
        <v>430</v>
      </c>
      <c r="AG103" s="374"/>
      <c r="AH103" s="346"/>
      <c r="AI103" s="346"/>
      <c r="AJ103" s="346"/>
      <c r="AK103" s="346"/>
      <c r="AL103" s="346"/>
      <c r="AM103" s="346"/>
      <c r="AN103" s="346"/>
      <c r="AO103" s="346"/>
      <c r="AP103" s="346"/>
      <c r="AQ103" s="346"/>
      <c r="AR103" s="346"/>
      <c r="AS103" s="346"/>
      <c r="AT103" s="346"/>
      <c r="AU103" s="346"/>
      <c r="AV103" s="346"/>
      <c r="AW103" s="346"/>
      <c r="AX103" s="346"/>
      <c r="AY103" s="346"/>
      <c r="AZ103" s="374"/>
      <c r="BA103" s="375"/>
      <c r="BB103" s="375"/>
      <c r="BC103" s="375"/>
      <c r="BD103" s="375"/>
      <c r="BE103" s="374"/>
      <c r="BF103" s="375"/>
      <c r="BG103" s="375"/>
      <c r="BH103" s="375"/>
      <c r="BI103" s="374"/>
      <c r="BJ103" s="375"/>
      <c r="BK103" s="374"/>
      <c r="BL103" s="375"/>
      <c r="BM103" s="375"/>
      <c r="BN103" s="375"/>
      <c r="BO103" s="375"/>
      <c r="BP103" s="374"/>
      <c r="BQ103" s="375"/>
      <c r="BR103" s="375"/>
      <c r="BS103" s="375"/>
      <c r="BT103" s="375"/>
      <c r="BU103" s="375"/>
      <c r="BV103" s="375"/>
      <c r="BW103" s="374"/>
      <c r="BX103" s="372"/>
      <c r="BY103" s="374"/>
      <c r="BZ103" s="374"/>
      <c r="CA103" s="374"/>
      <c r="CB103" s="374"/>
      <c r="CC103" s="374"/>
      <c r="CD103" s="430"/>
    </row>
    <row r="104" spans="1:82" s="107" customFormat="1" x14ac:dyDescent="0.25">
      <c r="A104" s="345" t="s">
        <v>426</v>
      </c>
      <c r="B104" s="374"/>
      <c r="C104" s="731"/>
      <c r="D104" s="374"/>
      <c r="E104" s="372"/>
      <c r="F104" s="374"/>
      <c r="G104" s="372"/>
      <c r="H104" s="374"/>
      <c r="I104" s="372"/>
      <c r="J104" s="372"/>
      <c r="K104" s="372"/>
      <c r="L104" s="372"/>
      <c r="M104" s="374"/>
      <c r="N104" s="348">
        <v>302.7269</v>
      </c>
      <c r="O104" s="348">
        <v>4.6064999999999996</v>
      </c>
      <c r="P104" s="348">
        <v>-2.6175999999999999</v>
      </c>
      <c r="Q104" s="348">
        <v>97.438500000000005</v>
      </c>
      <c r="R104" s="348">
        <v>18.0032</v>
      </c>
      <c r="S104" s="348">
        <v>21.202500000000001</v>
      </c>
      <c r="T104" s="348">
        <v>-15.1662</v>
      </c>
      <c r="U104" s="348">
        <v>-4.5667999999999997</v>
      </c>
      <c r="V104" s="350">
        <v>-2.8725999999999998</v>
      </c>
      <c r="W104" s="348">
        <v>2.1894999999999998</v>
      </c>
      <c r="X104" s="348">
        <v>10.033200000000001</v>
      </c>
      <c r="Y104" s="348">
        <v>10.0358</v>
      </c>
      <c r="Z104" s="348">
        <v>12.8551</v>
      </c>
      <c r="AA104" s="348">
        <v>34.313200000000002</v>
      </c>
      <c r="AB104" s="348">
        <v>-15.6807</v>
      </c>
      <c r="AC104" s="348">
        <v>-2.2774999999999999</v>
      </c>
      <c r="AD104" s="348">
        <v>-4.8975</v>
      </c>
      <c r="AE104" s="348">
        <v>32.526899999999998</v>
      </c>
      <c r="AF104" s="348" t="s">
        <v>428</v>
      </c>
      <c r="AG104" s="374"/>
      <c r="AH104" s="346"/>
      <c r="AI104" s="346"/>
      <c r="AJ104" s="346"/>
      <c r="AK104" s="346"/>
      <c r="AL104" s="346"/>
      <c r="AM104" s="346"/>
      <c r="AN104" s="346"/>
      <c r="AO104" s="346"/>
      <c r="AP104" s="346"/>
      <c r="AQ104" s="346"/>
      <c r="AR104" s="346"/>
      <c r="AS104" s="346"/>
      <c r="AT104" s="346"/>
      <c r="AU104" s="346"/>
      <c r="AV104" s="346"/>
      <c r="AW104" s="346"/>
      <c r="AX104" s="346"/>
      <c r="AY104" s="346"/>
      <c r="AZ104" s="374"/>
      <c r="BA104" s="375"/>
      <c r="BB104" s="375"/>
      <c r="BC104" s="375"/>
      <c r="BD104" s="375"/>
      <c r="BE104" s="374"/>
      <c r="BF104" s="375"/>
      <c r="BG104" s="375"/>
      <c r="BH104" s="375"/>
      <c r="BI104" s="374"/>
      <c r="BJ104" s="375"/>
      <c r="BK104" s="374"/>
      <c r="BL104" s="375"/>
      <c r="BM104" s="375"/>
      <c r="BN104" s="375"/>
      <c r="BO104" s="375"/>
      <c r="BP104" s="374"/>
      <c r="BQ104" s="375"/>
      <c r="BR104" s="375"/>
      <c r="BS104" s="375"/>
      <c r="BT104" s="375"/>
      <c r="BU104" s="375"/>
      <c r="BV104" s="375"/>
      <c r="BW104" s="374"/>
      <c r="BX104" s="372"/>
      <c r="BY104" s="374"/>
      <c r="BZ104" s="374"/>
      <c r="CA104" s="374"/>
      <c r="CB104" s="374"/>
      <c r="CC104" s="374"/>
      <c r="CD104" s="430"/>
    </row>
    <row r="105" spans="1:82" s="107" customFormat="1" x14ac:dyDescent="0.25">
      <c r="A105" s="345" t="s">
        <v>664</v>
      </c>
      <c r="B105" s="374"/>
      <c r="C105" s="731"/>
      <c r="D105" s="374"/>
      <c r="E105" s="372"/>
      <c r="F105" s="374"/>
      <c r="G105" s="372"/>
      <c r="H105" s="374"/>
      <c r="I105" s="372"/>
      <c r="J105" s="372"/>
      <c r="K105" s="372"/>
      <c r="L105" s="372"/>
      <c r="M105" s="374"/>
      <c r="N105" s="348">
        <v>182.9683</v>
      </c>
      <c r="O105" s="348">
        <v>-5.6459000000000001</v>
      </c>
      <c r="P105" s="348">
        <v>3.7454999999999998</v>
      </c>
      <c r="Q105" s="348">
        <v>104.64879999999999</v>
      </c>
      <c r="R105" s="348">
        <v>23.194199999999999</v>
      </c>
      <c r="S105" s="348">
        <v>38.781300000000002</v>
      </c>
      <c r="T105" s="348">
        <v>-6.0875000000000004</v>
      </c>
      <c r="U105" s="348">
        <v>-0.29970000000000002</v>
      </c>
      <c r="V105" s="350">
        <v>5.67E-2</v>
      </c>
      <c r="W105" s="348">
        <v>1.8607</v>
      </c>
      <c r="X105" s="348">
        <v>13.0128</v>
      </c>
      <c r="Y105" s="348">
        <v>11.4123</v>
      </c>
      <c r="Z105" s="348">
        <v>13.0543</v>
      </c>
      <c r="AA105" s="348">
        <v>53.719000000000001</v>
      </c>
      <c r="AB105" s="348">
        <v>-6.5114000000000001</v>
      </c>
      <c r="AC105" s="348">
        <v>2.3584000000000001</v>
      </c>
      <c r="AD105" s="348">
        <v>-2.1133000000000002</v>
      </c>
      <c r="AE105" s="348">
        <v>29.078199999999999</v>
      </c>
      <c r="AF105" s="348" t="s">
        <v>428</v>
      </c>
      <c r="AG105" s="374"/>
      <c r="AH105" s="346"/>
      <c r="AI105" s="346"/>
      <c r="AJ105" s="346"/>
      <c r="AK105" s="346"/>
      <c r="AL105" s="346"/>
      <c r="AM105" s="346"/>
      <c r="AN105" s="346"/>
      <c r="AO105" s="346"/>
      <c r="AP105" s="346"/>
      <c r="AQ105" s="346"/>
      <c r="AR105" s="346"/>
      <c r="AS105" s="346"/>
      <c r="AT105" s="346"/>
      <c r="AU105" s="346"/>
      <c r="AV105" s="346"/>
      <c r="AW105" s="346"/>
      <c r="AX105" s="346"/>
      <c r="AY105" s="346"/>
      <c r="AZ105" s="374"/>
      <c r="BA105" s="375"/>
      <c r="BB105" s="375"/>
      <c r="BC105" s="375"/>
      <c r="BD105" s="375"/>
      <c r="BE105" s="374"/>
      <c r="BF105" s="375"/>
      <c r="BG105" s="375"/>
      <c r="BH105" s="375"/>
      <c r="BI105" s="374"/>
      <c r="BJ105" s="375"/>
      <c r="BK105" s="374"/>
      <c r="BL105" s="375"/>
      <c r="BM105" s="375"/>
      <c r="BN105" s="375"/>
      <c r="BO105" s="375"/>
      <c r="BP105" s="374"/>
      <c r="BQ105" s="375"/>
      <c r="BR105" s="375"/>
      <c r="BS105" s="375"/>
      <c r="BT105" s="375"/>
      <c r="BU105" s="375"/>
      <c r="BV105" s="375"/>
      <c r="BW105" s="374"/>
      <c r="BX105" s="372"/>
      <c r="BY105" s="374"/>
      <c r="BZ105" s="374"/>
      <c r="CA105" s="374"/>
      <c r="CB105" s="374"/>
      <c r="CC105" s="374"/>
      <c r="CD105" s="430"/>
    </row>
    <row r="106" spans="1:82" s="107" customFormat="1" x14ac:dyDescent="0.25">
      <c r="A106" s="345" t="s">
        <v>665</v>
      </c>
      <c r="B106" s="374"/>
      <c r="C106" s="731"/>
      <c r="D106" s="374"/>
      <c r="E106" s="372"/>
      <c r="F106" s="374"/>
      <c r="G106" s="372"/>
      <c r="H106" s="374"/>
      <c r="I106" s="372"/>
      <c r="J106" s="372"/>
      <c r="K106" s="372"/>
      <c r="L106" s="372"/>
      <c r="M106" s="374"/>
      <c r="N106" s="348">
        <v>182.96770000000001</v>
      </c>
      <c r="O106" s="348">
        <v>-4.2572999999999999</v>
      </c>
      <c r="P106" s="348">
        <v>10.4567</v>
      </c>
      <c r="Q106" s="348">
        <v>108.9349</v>
      </c>
      <c r="R106" s="348">
        <v>25.7546</v>
      </c>
      <c r="S106" s="348">
        <v>40.2333</v>
      </c>
      <c r="T106" s="348">
        <v>-5.1772</v>
      </c>
      <c r="U106" s="348">
        <v>0.49270000000000003</v>
      </c>
      <c r="V106" s="350">
        <v>1.0814999999999999</v>
      </c>
      <c r="W106" s="348">
        <v>2.8243999999999998</v>
      </c>
      <c r="X106" s="348">
        <v>14.0944</v>
      </c>
      <c r="Y106" s="348">
        <v>12.5383</v>
      </c>
      <c r="Z106" s="348">
        <v>14.297599999999999</v>
      </c>
      <c r="AA106" s="348">
        <v>55.246400000000001</v>
      </c>
      <c r="AB106" s="348">
        <v>-5.5652999999999997</v>
      </c>
      <c r="AC106" s="348">
        <v>3.1842999999999999</v>
      </c>
      <c r="AD106" s="348">
        <v>-1.1867000000000001</v>
      </c>
      <c r="AE106" s="348">
        <v>31.846699999999998</v>
      </c>
      <c r="AF106" s="348">
        <v>12.232200000000001</v>
      </c>
      <c r="AG106" s="374"/>
      <c r="AH106" s="346"/>
      <c r="AI106" s="346"/>
      <c r="AJ106" s="346"/>
      <c r="AK106" s="346"/>
      <c r="AL106" s="346"/>
      <c r="AM106" s="346"/>
      <c r="AN106" s="346"/>
      <c r="AO106" s="346"/>
      <c r="AP106" s="346"/>
      <c r="AQ106" s="346"/>
      <c r="AR106" s="346"/>
      <c r="AS106" s="346"/>
      <c r="AT106" s="346"/>
      <c r="AU106" s="346"/>
      <c r="AV106" s="346"/>
      <c r="AW106" s="346"/>
      <c r="AX106" s="346"/>
      <c r="AY106" s="346"/>
      <c r="AZ106" s="374"/>
      <c r="BA106" s="375"/>
      <c r="BB106" s="375"/>
      <c r="BC106" s="375"/>
      <c r="BD106" s="375"/>
      <c r="BE106" s="374"/>
      <c r="BF106" s="375"/>
      <c r="BG106" s="375"/>
      <c r="BH106" s="375"/>
      <c r="BI106" s="374"/>
      <c r="BJ106" s="375"/>
      <c r="BK106" s="374"/>
      <c r="BL106" s="375"/>
      <c r="BM106" s="375"/>
      <c r="BN106" s="375"/>
      <c r="BO106" s="375"/>
      <c r="BP106" s="374"/>
      <c r="BQ106" s="375"/>
      <c r="BR106" s="375"/>
      <c r="BS106" s="375"/>
      <c r="BT106" s="375"/>
      <c r="BU106" s="375"/>
      <c r="BV106" s="375"/>
      <c r="BW106" s="374"/>
      <c r="BX106" s="372"/>
      <c r="BY106" s="374"/>
      <c r="BZ106" s="374"/>
      <c r="CA106" s="374"/>
      <c r="CB106" s="374"/>
      <c r="CC106" s="374"/>
      <c r="CD106" s="430"/>
    </row>
    <row r="107" spans="1:82" s="107" customFormat="1" x14ac:dyDescent="0.25">
      <c r="A107" s="345" t="s">
        <v>6762</v>
      </c>
      <c r="B107" s="374"/>
      <c r="C107" s="731"/>
      <c r="D107" s="374"/>
      <c r="E107" s="372"/>
      <c r="F107" s="374"/>
      <c r="G107" s="372"/>
      <c r="H107" s="374"/>
      <c r="I107" s="372"/>
      <c r="J107" s="372"/>
      <c r="K107" s="372"/>
      <c r="L107" s="372"/>
      <c r="M107" s="374"/>
      <c r="N107" s="348" t="s">
        <v>430</v>
      </c>
      <c r="O107" s="348" t="s">
        <v>430</v>
      </c>
      <c r="P107" s="348" t="s">
        <v>430</v>
      </c>
      <c r="Q107" s="348" t="s">
        <v>430</v>
      </c>
      <c r="R107" s="348" t="s">
        <v>430</v>
      </c>
      <c r="S107" s="348" t="s">
        <v>430</v>
      </c>
      <c r="T107" s="348" t="s">
        <v>430</v>
      </c>
      <c r="U107" s="348" t="s">
        <v>430</v>
      </c>
      <c r="V107" s="350" t="s">
        <v>430</v>
      </c>
      <c r="W107" s="348" t="s">
        <v>430</v>
      </c>
      <c r="X107" s="348" t="s">
        <v>430</v>
      </c>
      <c r="Y107" s="348" t="s">
        <v>430</v>
      </c>
      <c r="Z107" s="348" t="s">
        <v>430</v>
      </c>
      <c r="AA107" s="348" t="s">
        <v>430</v>
      </c>
      <c r="AB107" s="348" t="s">
        <v>430</v>
      </c>
      <c r="AC107" s="348" t="s">
        <v>430</v>
      </c>
      <c r="AD107" s="348" t="s">
        <v>430</v>
      </c>
      <c r="AE107" s="348" t="s">
        <v>430</v>
      </c>
      <c r="AF107" s="348" t="s">
        <v>430</v>
      </c>
      <c r="AG107" s="374"/>
      <c r="AH107" s="346"/>
      <c r="AI107" s="346"/>
      <c r="AJ107" s="346"/>
      <c r="AK107" s="346"/>
      <c r="AL107" s="346"/>
      <c r="AM107" s="346"/>
      <c r="AN107" s="346"/>
      <c r="AO107" s="346"/>
      <c r="AP107" s="346"/>
      <c r="AQ107" s="346"/>
      <c r="AR107" s="346"/>
      <c r="AS107" s="346"/>
      <c r="AT107" s="346"/>
      <c r="AU107" s="346"/>
      <c r="AV107" s="346"/>
      <c r="AW107" s="346"/>
      <c r="AX107" s="346"/>
      <c r="AY107" s="346"/>
      <c r="AZ107" s="374"/>
      <c r="BA107" s="375"/>
      <c r="BB107" s="375"/>
      <c r="BC107" s="375"/>
      <c r="BD107" s="375"/>
      <c r="BE107" s="374"/>
      <c r="BF107" s="375"/>
      <c r="BG107" s="375"/>
      <c r="BH107" s="375"/>
      <c r="BI107" s="374"/>
      <c r="BJ107" s="375"/>
      <c r="BK107" s="374"/>
      <c r="BL107" s="375"/>
      <c r="BM107" s="375"/>
      <c r="BN107" s="375"/>
      <c r="BO107" s="375"/>
      <c r="BP107" s="374"/>
      <c r="BQ107" s="375"/>
      <c r="BR107" s="375"/>
      <c r="BS107" s="375"/>
      <c r="BT107" s="375"/>
      <c r="BU107" s="375"/>
      <c r="BV107" s="375"/>
      <c r="BW107" s="374"/>
      <c r="BX107" s="372"/>
      <c r="BY107" s="374"/>
      <c r="BZ107" s="374"/>
      <c r="CA107" s="374"/>
      <c r="CB107" s="374"/>
      <c r="CC107" s="374"/>
      <c r="CD107" s="430"/>
    </row>
    <row r="108" spans="1:82" s="107" customFormat="1" x14ac:dyDescent="0.25">
      <c r="A108" s="495" t="s">
        <v>8090</v>
      </c>
      <c r="B108" s="417"/>
      <c r="C108" s="732"/>
      <c r="D108" s="417"/>
      <c r="E108" s="431"/>
      <c r="F108" s="417"/>
      <c r="G108" s="431"/>
      <c r="H108" s="417"/>
      <c r="I108" s="431"/>
      <c r="J108" s="431"/>
      <c r="K108" s="431"/>
      <c r="L108" s="431"/>
      <c r="M108" s="432"/>
      <c r="N108" s="433">
        <v>28.661000000000001</v>
      </c>
      <c r="O108" s="433">
        <v>16.554600000000001</v>
      </c>
      <c r="P108" s="433">
        <v>11.209</v>
      </c>
      <c r="Q108" s="433">
        <v>10.0755</v>
      </c>
      <c r="R108" s="433">
        <v>16.867000000000001</v>
      </c>
      <c r="S108" s="433">
        <v>7.5369999999999999</v>
      </c>
      <c r="T108" s="433">
        <v>5.0872999999999999</v>
      </c>
      <c r="U108" s="433">
        <v>5.2053000000000003</v>
      </c>
      <c r="V108" s="434">
        <v>5.2480000000000002</v>
      </c>
      <c r="W108" s="433">
        <v>7.0090000000000003</v>
      </c>
      <c r="X108" s="433">
        <v>7.0762</v>
      </c>
      <c r="Y108" s="433">
        <v>6.1497999999999999</v>
      </c>
      <c r="Z108" s="433">
        <v>6.9898999999999996</v>
      </c>
      <c r="AA108" s="433">
        <v>8.0907999999999998</v>
      </c>
      <c r="AB108" s="433">
        <v>5.1684999999999999</v>
      </c>
      <c r="AC108" s="433">
        <v>5.2549000000000001</v>
      </c>
      <c r="AD108" s="433">
        <v>5.3693</v>
      </c>
      <c r="AE108" s="433">
        <v>18.462900000000001</v>
      </c>
      <c r="AF108" s="433" t="s">
        <v>428</v>
      </c>
      <c r="AG108" s="432"/>
      <c r="AH108" s="435"/>
      <c r="AI108" s="435"/>
      <c r="AJ108" s="435"/>
      <c r="AK108" s="435"/>
      <c r="AL108" s="435"/>
      <c r="AM108" s="435"/>
      <c r="AN108" s="435"/>
      <c r="AO108" s="435"/>
      <c r="AP108" s="435"/>
      <c r="AQ108" s="435"/>
      <c r="AR108" s="435"/>
      <c r="AS108" s="435"/>
      <c r="AT108" s="435"/>
      <c r="AU108" s="435"/>
      <c r="AV108" s="435"/>
      <c r="AW108" s="435"/>
      <c r="AX108" s="435"/>
      <c r="AY108" s="435"/>
      <c r="AZ108" s="417"/>
      <c r="BA108" s="437"/>
      <c r="BB108" s="437"/>
      <c r="BC108" s="437"/>
      <c r="BD108" s="437"/>
      <c r="BE108" s="417"/>
      <c r="BF108" s="437"/>
      <c r="BG108" s="437"/>
      <c r="BH108" s="437"/>
      <c r="BI108" s="417"/>
      <c r="BJ108" s="437"/>
      <c r="BK108" s="417"/>
      <c r="BL108" s="437"/>
      <c r="BM108" s="437"/>
      <c r="BN108" s="437"/>
      <c r="BO108" s="437"/>
      <c r="BP108" s="417"/>
      <c r="BQ108" s="437"/>
      <c r="BR108" s="437"/>
      <c r="BS108" s="437"/>
      <c r="BT108" s="437"/>
      <c r="BU108" s="437"/>
      <c r="BV108" s="437"/>
      <c r="BW108" s="417"/>
      <c r="BX108" s="431"/>
      <c r="BY108" s="417"/>
      <c r="BZ108" s="417"/>
      <c r="CA108" s="417"/>
      <c r="CB108" s="417"/>
      <c r="CC108" s="417"/>
      <c r="CD108" s="546"/>
    </row>
    <row r="112" spans="1:82" x14ac:dyDescent="0.25">
      <c r="A112" s="488" t="s">
        <v>179</v>
      </c>
    </row>
    <row r="113" spans="1:1" x14ac:dyDescent="0.25">
      <c r="A113" s="488" t="s">
        <v>10264</v>
      </c>
    </row>
    <row r="114" spans="1:1" x14ac:dyDescent="0.25">
      <c r="A114"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F496-616E-47D5-B7ED-348386FECCC8}">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90625" defaultRowHeight="10.5" x14ac:dyDescent="0.25"/>
  <cols>
    <col min="1" max="1" width="70.36328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453125" style="21" customWidth="1"/>
    <col min="69" max="74" width="7.6328125" style="235" customWidth="1"/>
    <col min="75" max="75" width="1.453125" style="21" customWidth="1"/>
    <col min="76" max="80" width="15.6328125" style="21" customWidth="1"/>
    <col min="81" max="81" width="1.1796875" style="21" customWidth="1"/>
    <col min="82" max="82" width="36.81640625" style="21" customWidth="1"/>
    <col min="83" max="16384" width="8.90625" style="21"/>
  </cols>
  <sheetData>
    <row r="1" spans="1:82" ht="33" customHeight="1" x14ac:dyDescent="0.25">
      <c r="A1" s="22" t="s">
        <v>43</v>
      </c>
    </row>
    <row r="3" spans="1:82" ht="20.5" x14ac:dyDescent="0.45">
      <c r="A3" s="23" t="s">
        <v>344</v>
      </c>
    </row>
    <row r="4" spans="1:82" x14ac:dyDescent="0.25">
      <c r="A4" s="21" t="s">
        <v>425</v>
      </c>
    </row>
    <row r="5" spans="1:82" ht="33" x14ac:dyDescent="0.25">
      <c r="A5" s="1076" t="s">
        <v>345</v>
      </c>
      <c r="B5" s="1077"/>
      <c r="C5" s="1083" t="s">
        <v>44</v>
      </c>
      <c r="D5" s="1077"/>
      <c r="E5" s="1083" t="s">
        <v>45</v>
      </c>
      <c r="F5" s="1077"/>
      <c r="G5" s="1083" t="s">
        <v>46</v>
      </c>
      <c r="H5" s="1077"/>
      <c r="I5" s="1107" t="s">
        <v>184</v>
      </c>
      <c r="J5" s="1102"/>
      <c r="K5" s="1102"/>
      <c r="L5" s="1102"/>
      <c r="M5" s="110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1"/>
      <c r="BA5" s="1061" t="s">
        <v>76</v>
      </c>
      <c r="BB5" s="1100"/>
      <c r="BC5" s="1100"/>
      <c r="BD5" s="1112"/>
      <c r="BE5" s="76"/>
      <c r="BF5" s="1061" t="s">
        <v>53</v>
      </c>
      <c r="BG5" s="1100"/>
      <c r="BH5" s="1112"/>
      <c r="BI5" s="1077"/>
      <c r="BJ5" s="1060" t="s">
        <v>312</v>
      </c>
      <c r="BK5" s="1077"/>
      <c r="BL5" s="1061" t="s">
        <v>81</v>
      </c>
      <c r="BM5" s="1100"/>
      <c r="BN5" s="1100"/>
      <c r="BO5" s="1112"/>
      <c r="BP5" s="1077"/>
      <c r="BQ5" s="1061" t="s">
        <v>198</v>
      </c>
      <c r="BR5" s="1100"/>
      <c r="BS5" s="1100"/>
      <c r="BT5" s="1100"/>
      <c r="BU5" s="1100"/>
      <c r="BV5" s="1100"/>
      <c r="BW5" s="1101"/>
      <c r="BX5" s="1101" t="s">
        <v>87</v>
      </c>
      <c r="BY5" s="1102"/>
      <c r="BZ5" s="1102"/>
      <c r="CA5" s="1102"/>
      <c r="CB5" s="1103"/>
      <c r="CC5" s="1077"/>
      <c r="CD5" s="1107" t="s">
        <v>88</v>
      </c>
    </row>
    <row r="6" spans="1:82" ht="33" x14ac:dyDescent="0.25">
      <c r="A6" s="1076"/>
      <c r="B6" s="1078"/>
      <c r="C6" s="1114"/>
      <c r="D6" s="1078"/>
      <c r="E6" s="1114"/>
      <c r="F6" s="1078"/>
      <c r="G6" s="1114"/>
      <c r="H6" s="1078"/>
      <c r="I6" s="83" t="s">
        <v>180</v>
      </c>
      <c r="J6" s="28" t="s">
        <v>181</v>
      </c>
      <c r="K6" s="28" t="s">
        <v>182</v>
      </c>
      <c r="L6" s="28" t="s">
        <v>183</v>
      </c>
      <c r="M6" s="1104"/>
      <c r="N6" s="1105" t="s">
        <v>185</v>
      </c>
      <c r="O6" s="1106"/>
      <c r="P6" s="1106"/>
      <c r="Q6" s="1106"/>
      <c r="R6" s="1106"/>
      <c r="S6" s="1106"/>
      <c r="T6" s="1106"/>
      <c r="U6" s="1106"/>
      <c r="V6" s="1105" t="s">
        <v>57</v>
      </c>
      <c r="W6" s="1106"/>
      <c r="X6" s="1106"/>
      <c r="Y6" s="1106"/>
      <c r="Z6" s="1106"/>
      <c r="AA6" s="1106"/>
      <c r="AB6" s="1106"/>
      <c r="AC6" s="1106"/>
      <c r="AD6" s="1106"/>
      <c r="AE6" s="1106"/>
      <c r="AF6" s="1106"/>
      <c r="AG6" s="28"/>
      <c r="AH6" s="1113" t="s">
        <v>68</v>
      </c>
      <c r="AI6" s="1110"/>
      <c r="AJ6" s="1110"/>
      <c r="AK6" s="1110"/>
      <c r="AL6" s="1110"/>
      <c r="AM6" s="1110"/>
      <c r="AN6" s="1110"/>
      <c r="AO6" s="1110"/>
      <c r="AP6" s="1110"/>
      <c r="AQ6" s="1110"/>
      <c r="AR6" s="1110"/>
      <c r="AS6" s="1110"/>
      <c r="AT6" s="1110"/>
      <c r="AU6" s="1110"/>
      <c r="AV6" s="1110"/>
      <c r="AW6" s="1110"/>
      <c r="AX6" s="1110"/>
      <c r="AY6" s="1111"/>
      <c r="AZ6" s="1104"/>
      <c r="BA6" s="692" t="s">
        <v>72</v>
      </c>
      <c r="BB6" s="691" t="s">
        <v>73</v>
      </c>
      <c r="BC6" s="691" t="s">
        <v>74</v>
      </c>
      <c r="BD6" s="327" t="s">
        <v>75</v>
      </c>
      <c r="BE6" s="77"/>
      <c r="BF6" s="326" t="s">
        <v>309</v>
      </c>
      <c r="BG6" s="303" t="s">
        <v>310</v>
      </c>
      <c r="BH6" s="327" t="s">
        <v>311</v>
      </c>
      <c r="BI6" s="1078"/>
      <c r="BJ6" s="1117"/>
      <c r="BK6" s="1078"/>
      <c r="BL6" s="326" t="s">
        <v>77</v>
      </c>
      <c r="BM6" s="303" t="s">
        <v>78</v>
      </c>
      <c r="BN6" s="303" t="s">
        <v>79</v>
      </c>
      <c r="BO6" s="327" t="s">
        <v>313</v>
      </c>
      <c r="BP6" s="1078"/>
      <c r="BQ6" s="326" t="s">
        <v>192</v>
      </c>
      <c r="BR6" s="303" t="s">
        <v>193</v>
      </c>
      <c r="BS6" s="303" t="s">
        <v>194</v>
      </c>
      <c r="BT6" s="303" t="s">
        <v>195</v>
      </c>
      <c r="BU6" s="303" t="s">
        <v>196</v>
      </c>
      <c r="BV6" s="327" t="s">
        <v>197</v>
      </c>
      <c r="BW6" s="1078"/>
      <c r="BX6" s="83" t="s">
        <v>82</v>
      </c>
      <c r="BY6" s="28" t="s">
        <v>83</v>
      </c>
      <c r="BZ6" s="28" t="s">
        <v>84</v>
      </c>
      <c r="CA6" s="28" t="s">
        <v>85</v>
      </c>
      <c r="CB6" s="82" t="s">
        <v>86</v>
      </c>
      <c r="CC6" s="1078"/>
      <c r="CD6" s="1108"/>
    </row>
    <row r="7" spans="1:82" ht="14.5" x14ac:dyDescent="0.25">
      <c r="A7" s="29" t="s">
        <v>346</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355" customFormat="1" x14ac:dyDescent="0.25">
      <c r="A8" s="481" t="s">
        <v>9894</v>
      </c>
      <c r="B8" s="702"/>
      <c r="C8" s="724">
        <v>41281</v>
      </c>
      <c r="D8" s="702"/>
      <c r="E8" s="403">
        <v>10114.700000000001</v>
      </c>
      <c r="F8" s="702"/>
      <c r="G8" s="404">
        <v>83.677999999999997</v>
      </c>
      <c r="H8" s="702"/>
      <c r="I8" s="650">
        <v>3.49</v>
      </c>
      <c r="J8" s="650">
        <v>8.2100000000000009</v>
      </c>
      <c r="K8" s="650">
        <v>2.4</v>
      </c>
      <c r="L8" s="650">
        <v>2.5499999999999998</v>
      </c>
      <c r="M8" s="482"/>
      <c r="N8" s="405">
        <v>49.881599999999999</v>
      </c>
      <c r="O8" s="405">
        <v>24.3246</v>
      </c>
      <c r="P8" s="405">
        <v>26.347799999999999</v>
      </c>
      <c r="Q8" s="405">
        <v>34.8538</v>
      </c>
      <c r="R8" s="405">
        <v>16.526599999999998</v>
      </c>
      <c r="S8" s="405">
        <v>18.035799999999998</v>
      </c>
      <c r="T8" s="405">
        <v>6.2114000000000003</v>
      </c>
      <c r="U8" s="405">
        <v>6.1261999999999999</v>
      </c>
      <c r="V8" s="407">
        <v>5.9543999999999997</v>
      </c>
      <c r="W8" s="405">
        <v>6.6193999999999997</v>
      </c>
      <c r="X8" s="405">
        <v>9.5482999999999993</v>
      </c>
      <c r="Y8" s="405">
        <v>9.4139999999999997</v>
      </c>
      <c r="Z8" s="405">
        <v>9.4720999999999993</v>
      </c>
      <c r="AA8" s="405">
        <v>22.006599999999999</v>
      </c>
      <c r="AB8" s="405">
        <v>5.8742999999999999</v>
      </c>
      <c r="AC8" s="405">
        <v>6.3672000000000004</v>
      </c>
      <c r="AD8" s="405">
        <v>5.4249000000000001</v>
      </c>
      <c r="AE8" s="405">
        <v>18.4316</v>
      </c>
      <c r="AF8" s="405">
        <v>9.7668999999999997</v>
      </c>
      <c r="AG8" s="482"/>
      <c r="AH8" s="403">
        <v>13</v>
      </c>
      <c r="AI8" s="403">
        <v>4</v>
      </c>
      <c r="AJ8" s="403">
        <v>3</v>
      </c>
      <c r="AK8" s="403">
        <v>6</v>
      </c>
      <c r="AL8" s="403">
        <v>15</v>
      </c>
      <c r="AM8" s="403">
        <v>2</v>
      </c>
      <c r="AN8" s="403">
        <v>2</v>
      </c>
      <c r="AO8" s="403">
        <v>2</v>
      </c>
      <c r="AP8" s="403">
        <v>2</v>
      </c>
      <c r="AQ8" s="403">
        <v>7</v>
      </c>
      <c r="AR8" s="403">
        <v>6</v>
      </c>
      <c r="AS8" s="403">
        <v>3</v>
      </c>
      <c r="AT8" s="403">
        <v>3</v>
      </c>
      <c r="AU8" s="403">
        <v>2</v>
      </c>
      <c r="AV8" s="403">
        <v>2</v>
      </c>
      <c r="AW8" s="403">
        <v>3</v>
      </c>
      <c r="AX8" s="403">
        <v>2</v>
      </c>
      <c r="AY8" s="403">
        <v>15</v>
      </c>
      <c r="AZ8" s="482"/>
      <c r="BA8" s="410">
        <v>45.580407289162501</v>
      </c>
      <c r="BB8" s="410">
        <v>1.0455778005882701</v>
      </c>
      <c r="BC8" s="410">
        <v>8.2489136674543301E-2</v>
      </c>
      <c r="BD8" s="410">
        <v>1.44023981210101</v>
      </c>
      <c r="BE8" s="702"/>
      <c r="BF8" s="405">
        <v>44.913629377900001</v>
      </c>
      <c r="BG8" s="405">
        <v>10.5674580571</v>
      </c>
      <c r="BH8" s="405">
        <v>4.2501828855000001</v>
      </c>
      <c r="BI8" s="702"/>
      <c r="BJ8" s="405">
        <v>24.206247009999998</v>
      </c>
      <c r="BK8" s="702"/>
      <c r="BL8" s="405">
        <v>7.8559099999999997</v>
      </c>
      <c r="BM8" s="405">
        <v>3.92814</v>
      </c>
      <c r="BN8" s="405">
        <v>12.4222</v>
      </c>
      <c r="BO8" s="405">
        <v>75.793750000000003</v>
      </c>
      <c r="BP8" s="702"/>
      <c r="BQ8" s="405">
        <v>5.99</v>
      </c>
      <c r="BR8" s="405">
        <v>31.16</v>
      </c>
      <c r="BS8" s="405">
        <v>10.41</v>
      </c>
      <c r="BT8" s="405">
        <v>21.31</v>
      </c>
      <c r="BU8" s="405">
        <v>2.38</v>
      </c>
      <c r="BV8" s="405">
        <v>5.05</v>
      </c>
      <c r="BW8" s="702"/>
      <c r="BX8" s="703" t="s">
        <v>9895</v>
      </c>
      <c r="BY8" s="703" t="s">
        <v>9896</v>
      </c>
      <c r="BZ8" s="703" t="s">
        <v>838</v>
      </c>
      <c r="CA8" s="703" t="s">
        <v>9897</v>
      </c>
      <c r="CB8" s="703" t="s">
        <v>9898</v>
      </c>
      <c r="CC8" s="702"/>
      <c r="CD8" s="411" t="s">
        <v>7685</v>
      </c>
    </row>
    <row r="9" spans="1:82" s="355" customFormat="1" x14ac:dyDescent="0.25">
      <c r="A9" s="345" t="s">
        <v>9899</v>
      </c>
      <c r="B9" s="668"/>
      <c r="C9" s="719">
        <v>44342</v>
      </c>
      <c r="D9" s="668"/>
      <c r="E9" s="346">
        <v>3394.35</v>
      </c>
      <c r="F9" s="668"/>
      <c r="G9" s="347">
        <v>16.011700000000001</v>
      </c>
      <c r="H9" s="668"/>
      <c r="I9" s="651">
        <v>4.8600000000000003</v>
      </c>
      <c r="J9" s="651">
        <v>7.6</v>
      </c>
      <c r="K9" s="651">
        <v>3.8410000000000002</v>
      </c>
      <c r="L9" s="651">
        <v>4.0037000000000003</v>
      </c>
      <c r="M9" s="349"/>
      <c r="N9" s="348">
        <v>39.250999999999998</v>
      </c>
      <c r="O9" s="348">
        <v>8.1242999999999999</v>
      </c>
      <c r="P9" s="348">
        <v>8.2521000000000004</v>
      </c>
      <c r="Q9" s="348">
        <v>20.282</v>
      </c>
      <c r="R9" s="348">
        <v>21.399000000000001</v>
      </c>
      <c r="S9" s="348">
        <v>9.5640000000000001</v>
      </c>
      <c r="T9" s="348">
        <v>5.4221000000000004</v>
      </c>
      <c r="U9" s="348">
        <v>5.7171000000000003</v>
      </c>
      <c r="V9" s="350">
        <v>5.1292</v>
      </c>
      <c r="W9" s="348">
        <v>7.3894000000000002</v>
      </c>
      <c r="X9" s="348">
        <v>10.956799999999999</v>
      </c>
      <c r="Y9" s="348">
        <v>9.7829999999999995</v>
      </c>
      <c r="Z9" s="348" t="s">
        <v>430</v>
      </c>
      <c r="AA9" s="348">
        <v>12.264099999999999</v>
      </c>
      <c r="AB9" s="348">
        <v>5.4962</v>
      </c>
      <c r="AC9" s="348">
        <v>5.2382999999999997</v>
      </c>
      <c r="AD9" s="348">
        <v>5.0376000000000003</v>
      </c>
      <c r="AE9" s="348">
        <v>25.267900000000001</v>
      </c>
      <c r="AF9" s="348">
        <v>9.7050000000000001</v>
      </c>
      <c r="AG9" s="349"/>
      <c r="AH9" s="346">
        <v>15</v>
      </c>
      <c r="AI9" s="346">
        <v>13</v>
      </c>
      <c r="AJ9" s="346">
        <v>15</v>
      </c>
      <c r="AK9" s="346">
        <v>15</v>
      </c>
      <c r="AL9" s="346">
        <v>6</v>
      </c>
      <c r="AM9" s="346">
        <v>14</v>
      </c>
      <c r="AN9" s="346">
        <v>3</v>
      </c>
      <c r="AO9" s="346">
        <v>4</v>
      </c>
      <c r="AP9" s="346">
        <v>5</v>
      </c>
      <c r="AQ9" s="346">
        <v>4</v>
      </c>
      <c r="AR9" s="346">
        <v>1</v>
      </c>
      <c r="AS9" s="346">
        <v>1</v>
      </c>
      <c r="AT9" s="346" t="s">
        <v>430</v>
      </c>
      <c r="AU9" s="346">
        <v>15</v>
      </c>
      <c r="AV9" s="346">
        <v>3</v>
      </c>
      <c r="AW9" s="346">
        <v>5</v>
      </c>
      <c r="AX9" s="346">
        <v>4</v>
      </c>
      <c r="AY9" s="346">
        <v>6</v>
      </c>
      <c r="AZ9" s="349"/>
      <c r="BA9" s="375">
        <v>41.1924895655767</v>
      </c>
      <c r="BB9" s="375">
        <v>0</v>
      </c>
      <c r="BC9" s="375">
        <v>0.11123062524510099</v>
      </c>
      <c r="BD9" s="375" t="s">
        <v>430</v>
      </c>
      <c r="BE9" s="668"/>
      <c r="BF9" s="348">
        <v>42.232478181200001</v>
      </c>
      <c r="BG9" s="348">
        <v>0.17189273590000001</v>
      </c>
      <c r="BH9" s="348">
        <v>245.69088367859999</v>
      </c>
      <c r="BI9" s="668"/>
      <c r="BJ9" s="348">
        <v>10.73823631</v>
      </c>
      <c r="BK9" s="668"/>
      <c r="BL9" s="348">
        <v>6.6057499999999996</v>
      </c>
      <c r="BM9" s="348">
        <v>3.4208400000000001</v>
      </c>
      <c r="BN9" s="348">
        <v>0.711646</v>
      </c>
      <c r="BO9" s="348">
        <v>89.261763999999999</v>
      </c>
      <c r="BP9" s="668"/>
      <c r="BQ9" s="348">
        <v>60.37</v>
      </c>
      <c r="BR9" s="348">
        <v>14.42</v>
      </c>
      <c r="BS9" s="348" t="s">
        <v>430</v>
      </c>
      <c r="BT9" s="348" t="s">
        <v>430</v>
      </c>
      <c r="BU9" s="348" t="s">
        <v>430</v>
      </c>
      <c r="BV9" s="348">
        <v>14.47</v>
      </c>
      <c r="BW9" s="668"/>
      <c r="BX9" s="353" t="s">
        <v>9900</v>
      </c>
      <c r="BY9" s="353" t="s">
        <v>9901</v>
      </c>
      <c r="BZ9" s="353" t="s">
        <v>9902</v>
      </c>
      <c r="CA9" s="353" t="s">
        <v>9903</v>
      </c>
      <c r="CB9" s="353" t="s">
        <v>9904</v>
      </c>
      <c r="CC9" s="668"/>
      <c r="CD9" s="354" t="s">
        <v>443</v>
      </c>
    </row>
    <row r="10" spans="1:82" s="355" customFormat="1" x14ac:dyDescent="0.25">
      <c r="A10" s="345" t="s">
        <v>9905</v>
      </c>
      <c r="B10" s="668"/>
      <c r="C10" s="719">
        <v>41277</v>
      </c>
      <c r="D10" s="668"/>
      <c r="E10" s="346">
        <v>3341.8</v>
      </c>
      <c r="F10" s="668"/>
      <c r="G10" s="347">
        <v>87.332999999999998</v>
      </c>
      <c r="H10" s="668"/>
      <c r="I10" s="651">
        <v>5.1100000000000003</v>
      </c>
      <c r="J10" s="651">
        <v>8.56</v>
      </c>
      <c r="K10" s="651">
        <v>2.72</v>
      </c>
      <c r="L10" s="651">
        <v>2.85</v>
      </c>
      <c r="M10" s="349"/>
      <c r="N10" s="348">
        <v>62.0441</v>
      </c>
      <c r="O10" s="348">
        <v>14.5398</v>
      </c>
      <c r="P10" s="348">
        <v>16.6632</v>
      </c>
      <c r="Q10" s="348">
        <v>34.519199999999998</v>
      </c>
      <c r="R10" s="348">
        <v>16.8932</v>
      </c>
      <c r="S10" s="348">
        <v>15.0489</v>
      </c>
      <c r="T10" s="348">
        <v>3.4325000000000001</v>
      </c>
      <c r="U10" s="348">
        <v>4.1269</v>
      </c>
      <c r="V10" s="350">
        <v>5.4470999999999998</v>
      </c>
      <c r="W10" s="348">
        <v>7.5853999999999999</v>
      </c>
      <c r="X10" s="348">
        <v>10.095700000000001</v>
      </c>
      <c r="Y10" s="348">
        <v>9.3400999999999996</v>
      </c>
      <c r="Z10" s="348">
        <v>10.0413</v>
      </c>
      <c r="AA10" s="348">
        <v>18.284500000000001</v>
      </c>
      <c r="AB10" s="348">
        <v>3.2608999999999999</v>
      </c>
      <c r="AC10" s="348">
        <v>4.8288000000000002</v>
      </c>
      <c r="AD10" s="348">
        <v>5.0147000000000004</v>
      </c>
      <c r="AE10" s="348">
        <v>19.027999999999999</v>
      </c>
      <c r="AF10" s="348">
        <v>10.3965</v>
      </c>
      <c r="AG10" s="349"/>
      <c r="AH10" s="346">
        <v>11</v>
      </c>
      <c r="AI10" s="346">
        <v>10</v>
      </c>
      <c r="AJ10" s="346">
        <v>9</v>
      </c>
      <c r="AK10" s="346">
        <v>8</v>
      </c>
      <c r="AL10" s="346">
        <v>13</v>
      </c>
      <c r="AM10" s="346">
        <v>6</v>
      </c>
      <c r="AN10" s="346">
        <v>7</v>
      </c>
      <c r="AO10" s="346">
        <v>7</v>
      </c>
      <c r="AP10" s="346">
        <v>4</v>
      </c>
      <c r="AQ10" s="346">
        <v>3</v>
      </c>
      <c r="AR10" s="346">
        <v>3</v>
      </c>
      <c r="AS10" s="346">
        <v>4</v>
      </c>
      <c r="AT10" s="346">
        <v>2</v>
      </c>
      <c r="AU10" s="346">
        <v>7</v>
      </c>
      <c r="AV10" s="346">
        <v>7</v>
      </c>
      <c r="AW10" s="346">
        <v>8</v>
      </c>
      <c r="AX10" s="346">
        <v>5</v>
      </c>
      <c r="AY10" s="346">
        <v>13</v>
      </c>
      <c r="AZ10" s="349"/>
      <c r="BA10" s="375">
        <v>38.665493036335199</v>
      </c>
      <c r="BB10" s="375">
        <v>0.90395114158198997</v>
      </c>
      <c r="BC10" s="375">
        <v>0.112711854545834</v>
      </c>
      <c r="BD10" s="375">
        <v>2.3526141794545099</v>
      </c>
      <c r="BE10" s="668"/>
      <c r="BF10" s="348">
        <v>44.254760533000002</v>
      </c>
      <c r="BG10" s="348">
        <v>5.6837409093</v>
      </c>
      <c r="BH10" s="348">
        <v>7.7862030023999997</v>
      </c>
      <c r="BI10" s="668"/>
      <c r="BJ10" s="348">
        <v>22.909532389999999</v>
      </c>
      <c r="BK10" s="668"/>
      <c r="BL10" s="348">
        <v>13.7888</v>
      </c>
      <c r="BM10" s="348">
        <v>2.3629899999999999</v>
      </c>
      <c r="BN10" s="348">
        <v>6.13049</v>
      </c>
      <c r="BO10" s="348">
        <v>77.71772</v>
      </c>
      <c r="BP10" s="668"/>
      <c r="BQ10" s="348">
        <v>16.02</v>
      </c>
      <c r="BR10" s="348">
        <v>13.56</v>
      </c>
      <c r="BS10" s="348">
        <v>6.97</v>
      </c>
      <c r="BT10" s="348">
        <v>30.08</v>
      </c>
      <c r="BU10" s="348">
        <v>9.1199999999999992</v>
      </c>
      <c r="BV10" s="348">
        <v>4.37</v>
      </c>
      <c r="BW10" s="668"/>
      <c r="BX10" s="353" t="s">
        <v>9906</v>
      </c>
      <c r="BY10" s="353" t="s">
        <v>9907</v>
      </c>
      <c r="BZ10" s="353" t="s">
        <v>2376</v>
      </c>
      <c r="CA10" s="353" t="s">
        <v>9908</v>
      </c>
      <c r="CB10" s="353" t="s">
        <v>9909</v>
      </c>
      <c r="CC10" s="668"/>
      <c r="CD10" s="354" t="s">
        <v>443</v>
      </c>
    </row>
    <row r="11" spans="1:82" s="355" customFormat="1" x14ac:dyDescent="0.25">
      <c r="A11" s="345" t="s">
        <v>9910</v>
      </c>
      <c r="B11" s="668"/>
      <c r="C11" s="719">
        <v>41275</v>
      </c>
      <c r="D11" s="668"/>
      <c r="E11" s="346">
        <v>3253.09</v>
      </c>
      <c r="F11" s="668"/>
      <c r="G11" s="347">
        <v>89.587699999999998</v>
      </c>
      <c r="H11" s="668"/>
      <c r="I11" s="651">
        <v>11.76</v>
      </c>
      <c r="J11" s="651">
        <v>7.76</v>
      </c>
      <c r="K11" s="651">
        <v>5.81</v>
      </c>
      <c r="L11" s="651">
        <v>6.08</v>
      </c>
      <c r="M11" s="349"/>
      <c r="N11" s="348">
        <v>117.88</v>
      </c>
      <c r="O11" s="348">
        <v>32.444000000000003</v>
      </c>
      <c r="P11" s="348">
        <v>28.541</v>
      </c>
      <c r="Q11" s="348">
        <v>37.499400000000001</v>
      </c>
      <c r="R11" s="348">
        <v>24.871300000000002</v>
      </c>
      <c r="S11" s="348">
        <v>11.244300000000001</v>
      </c>
      <c r="T11" s="348">
        <v>1.3043</v>
      </c>
      <c r="U11" s="348">
        <v>3.2282000000000002</v>
      </c>
      <c r="V11" s="350">
        <v>2.5398000000000001</v>
      </c>
      <c r="W11" s="348">
        <v>5.0800999999999998</v>
      </c>
      <c r="X11" s="348">
        <v>8.8264999999999993</v>
      </c>
      <c r="Y11" s="348">
        <v>8.7727000000000004</v>
      </c>
      <c r="Z11" s="348">
        <v>9.1540999999999997</v>
      </c>
      <c r="AA11" s="348">
        <v>15.8476</v>
      </c>
      <c r="AB11" s="348">
        <v>1.0872999999999999</v>
      </c>
      <c r="AC11" s="348">
        <v>3.6198999999999999</v>
      </c>
      <c r="AD11" s="348">
        <v>2.3132999999999999</v>
      </c>
      <c r="AE11" s="348">
        <v>28.758400000000002</v>
      </c>
      <c r="AF11" s="348">
        <v>9.4611999999999998</v>
      </c>
      <c r="AG11" s="349"/>
      <c r="AH11" s="346">
        <v>3</v>
      </c>
      <c r="AI11" s="346">
        <v>1</v>
      </c>
      <c r="AJ11" s="346">
        <v>2</v>
      </c>
      <c r="AK11" s="346">
        <v>4</v>
      </c>
      <c r="AL11" s="346">
        <v>4</v>
      </c>
      <c r="AM11" s="346">
        <v>11</v>
      </c>
      <c r="AN11" s="346">
        <v>10</v>
      </c>
      <c r="AO11" s="346">
        <v>10</v>
      </c>
      <c r="AP11" s="346">
        <v>12</v>
      </c>
      <c r="AQ11" s="346">
        <v>15</v>
      </c>
      <c r="AR11" s="346">
        <v>11</v>
      </c>
      <c r="AS11" s="346">
        <v>6</v>
      </c>
      <c r="AT11" s="346">
        <v>5</v>
      </c>
      <c r="AU11" s="346">
        <v>11</v>
      </c>
      <c r="AV11" s="346">
        <v>10</v>
      </c>
      <c r="AW11" s="346">
        <v>9</v>
      </c>
      <c r="AX11" s="346">
        <v>12</v>
      </c>
      <c r="AY11" s="346">
        <v>3</v>
      </c>
      <c r="AZ11" s="349"/>
      <c r="BA11" s="375">
        <v>51.049341637696202</v>
      </c>
      <c r="BB11" s="375">
        <v>1.19043450956076</v>
      </c>
      <c r="BC11" s="375">
        <v>5.94546514136957E-2</v>
      </c>
      <c r="BD11" s="375">
        <v>0.39410281889424598</v>
      </c>
      <c r="BE11" s="668"/>
      <c r="BF11" s="348">
        <v>45.4296945842</v>
      </c>
      <c r="BG11" s="348">
        <v>18.491355944199999</v>
      </c>
      <c r="BH11" s="348">
        <v>2.4568071005999998</v>
      </c>
      <c r="BI11" s="668"/>
      <c r="BJ11" s="348">
        <v>19.030507010000001</v>
      </c>
      <c r="BK11" s="668"/>
      <c r="BL11" s="348">
        <v>16.6097</v>
      </c>
      <c r="BM11" s="348">
        <v>1.5715300000000001</v>
      </c>
      <c r="BN11" s="348">
        <v>0.84931400000000001</v>
      </c>
      <c r="BO11" s="348">
        <v>80.969455999999994</v>
      </c>
      <c r="BP11" s="668"/>
      <c r="BQ11" s="348">
        <v>36.78</v>
      </c>
      <c r="BR11" s="348">
        <v>35.22</v>
      </c>
      <c r="BS11" s="348">
        <v>4</v>
      </c>
      <c r="BT11" s="348">
        <v>1.55</v>
      </c>
      <c r="BU11" s="348" t="s">
        <v>430</v>
      </c>
      <c r="BV11" s="348">
        <v>3.42</v>
      </c>
      <c r="BW11" s="668"/>
      <c r="BX11" s="353" t="s">
        <v>9911</v>
      </c>
      <c r="BY11" s="353" t="s">
        <v>9895</v>
      </c>
      <c r="BZ11" s="353" t="s">
        <v>9912</v>
      </c>
      <c r="CA11" s="353" t="s">
        <v>9913</v>
      </c>
      <c r="CB11" s="353" t="s">
        <v>9914</v>
      </c>
      <c r="CC11" s="668"/>
      <c r="CD11" s="354" t="s">
        <v>518</v>
      </c>
    </row>
    <row r="12" spans="1:82" s="355" customFormat="1" ht="11" x14ac:dyDescent="0.3">
      <c r="A12" s="841" t="s">
        <v>9915</v>
      </c>
      <c r="B12" s="858"/>
      <c r="C12" s="843">
        <v>41275</v>
      </c>
      <c r="D12" s="858"/>
      <c r="E12" s="844">
        <v>2876.02</v>
      </c>
      <c r="F12" s="858"/>
      <c r="G12" s="845">
        <v>69.403499999999994</v>
      </c>
      <c r="H12" s="858"/>
      <c r="I12" s="964">
        <v>7.31</v>
      </c>
      <c r="J12" s="964">
        <v>7.61</v>
      </c>
      <c r="K12" s="964">
        <v>3.57</v>
      </c>
      <c r="L12" s="964">
        <v>3.71</v>
      </c>
      <c r="M12" s="859"/>
      <c r="N12" s="846">
        <v>97.447699999999998</v>
      </c>
      <c r="O12" s="846">
        <v>19.722200000000001</v>
      </c>
      <c r="P12" s="846">
        <v>23.88</v>
      </c>
      <c r="Q12" s="846">
        <v>37.661799999999999</v>
      </c>
      <c r="R12" s="846">
        <v>23.0745</v>
      </c>
      <c r="S12" s="846">
        <v>12.664300000000001</v>
      </c>
      <c r="T12" s="846">
        <v>0.90710000000000002</v>
      </c>
      <c r="U12" s="846">
        <v>3.3485999999999998</v>
      </c>
      <c r="V12" s="848">
        <v>3.0485000000000002</v>
      </c>
      <c r="W12" s="846">
        <v>5.5339999999999998</v>
      </c>
      <c r="X12" s="846">
        <v>9.7297999999999991</v>
      </c>
      <c r="Y12" s="846">
        <v>9.5358999999999998</v>
      </c>
      <c r="Z12" s="846">
        <v>10.355600000000001</v>
      </c>
      <c r="AA12" s="846">
        <v>17.6691</v>
      </c>
      <c r="AB12" s="846">
        <v>0.55230000000000001</v>
      </c>
      <c r="AC12" s="846">
        <v>3.6097999999999999</v>
      </c>
      <c r="AD12" s="846">
        <v>2.7408000000000001</v>
      </c>
      <c r="AE12" s="846">
        <v>28.206299999999999</v>
      </c>
      <c r="AF12" s="846">
        <v>10.4323</v>
      </c>
      <c r="AG12" s="859"/>
      <c r="AH12" s="844">
        <v>6</v>
      </c>
      <c r="AI12" s="844">
        <v>8</v>
      </c>
      <c r="AJ12" s="844">
        <v>4</v>
      </c>
      <c r="AK12" s="844">
        <v>3</v>
      </c>
      <c r="AL12" s="844">
        <v>5</v>
      </c>
      <c r="AM12" s="844">
        <v>9</v>
      </c>
      <c r="AN12" s="844">
        <v>11</v>
      </c>
      <c r="AO12" s="844">
        <v>9</v>
      </c>
      <c r="AP12" s="844">
        <v>11</v>
      </c>
      <c r="AQ12" s="844">
        <v>13</v>
      </c>
      <c r="AR12" s="844">
        <v>4</v>
      </c>
      <c r="AS12" s="844">
        <v>2</v>
      </c>
      <c r="AT12" s="844">
        <v>1</v>
      </c>
      <c r="AU12" s="844">
        <v>9</v>
      </c>
      <c r="AV12" s="844">
        <v>11</v>
      </c>
      <c r="AW12" s="844">
        <v>10</v>
      </c>
      <c r="AX12" s="844">
        <v>10</v>
      </c>
      <c r="AY12" s="844">
        <v>4</v>
      </c>
      <c r="AZ12" s="859"/>
      <c r="BA12" s="852">
        <v>58.489504425629399</v>
      </c>
      <c r="BB12" s="852">
        <v>0</v>
      </c>
      <c r="BC12" s="852">
        <v>6.6397039459016094E-2</v>
      </c>
      <c r="BD12" s="852" t="s">
        <v>430</v>
      </c>
      <c r="BE12" s="858"/>
      <c r="BF12" s="846">
        <v>51.433659295299996</v>
      </c>
      <c r="BG12" s="846">
        <v>22.279061547200001</v>
      </c>
      <c r="BH12" s="846">
        <v>2.3086097763</v>
      </c>
      <c r="BI12" s="858"/>
      <c r="BJ12" s="846">
        <v>21.85746533</v>
      </c>
      <c r="BK12" s="858"/>
      <c r="BL12" s="846">
        <v>15.002599999999999</v>
      </c>
      <c r="BM12" s="846">
        <v>4.9716199999999997</v>
      </c>
      <c r="BN12" s="846">
        <v>1.88324</v>
      </c>
      <c r="BO12" s="846">
        <v>78.142539999999997</v>
      </c>
      <c r="BP12" s="858"/>
      <c r="BQ12" s="846">
        <v>25.79</v>
      </c>
      <c r="BR12" s="846">
        <v>23.89</v>
      </c>
      <c r="BS12" s="846">
        <v>0.87</v>
      </c>
      <c r="BT12" s="846">
        <v>11.26</v>
      </c>
      <c r="BU12" s="846">
        <v>0.01</v>
      </c>
      <c r="BV12" s="846">
        <v>16.309999999999999</v>
      </c>
      <c r="BW12" s="858"/>
      <c r="BX12" s="860" t="s">
        <v>9916</v>
      </c>
      <c r="BY12" s="860" t="s">
        <v>9917</v>
      </c>
      <c r="BZ12" s="860" t="s">
        <v>9918</v>
      </c>
      <c r="CA12" s="860" t="s">
        <v>2151</v>
      </c>
      <c r="CB12" s="860" t="s">
        <v>9919</v>
      </c>
      <c r="CC12" s="858"/>
      <c r="CD12" s="856" t="s">
        <v>615</v>
      </c>
    </row>
    <row r="13" spans="1:82" s="355" customFormat="1" x14ac:dyDescent="0.25">
      <c r="A13" s="345" t="s">
        <v>9920</v>
      </c>
      <c r="B13" s="668"/>
      <c r="C13" s="719">
        <v>41275</v>
      </c>
      <c r="D13" s="668"/>
      <c r="E13" s="346">
        <v>1654.91</v>
      </c>
      <c r="F13" s="668"/>
      <c r="G13" s="347">
        <v>76.770399999999995</v>
      </c>
      <c r="H13" s="668"/>
      <c r="I13" s="651">
        <v>10.039999999999999</v>
      </c>
      <c r="J13" s="651">
        <v>7.91</v>
      </c>
      <c r="K13" s="651">
        <v>5.27</v>
      </c>
      <c r="L13" s="651">
        <v>5.53</v>
      </c>
      <c r="M13" s="349"/>
      <c r="N13" s="348">
        <v>119.967</v>
      </c>
      <c r="O13" s="348">
        <v>22.873699999999999</v>
      </c>
      <c r="P13" s="348">
        <v>18.027100000000001</v>
      </c>
      <c r="Q13" s="348">
        <v>41.003500000000003</v>
      </c>
      <c r="R13" s="348">
        <v>25.109000000000002</v>
      </c>
      <c r="S13" s="348">
        <v>14.3725</v>
      </c>
      <c r="T13" s="348">
        <v>0.51280000000000003</v>
      </c>
      <c r="U13" s="348">
        <v>2.3734999999999999</v>
      </c>
      <c r="V13" s="350">
        <v>2.2290999999999999</v>
      </c>
      <c r="W13" s="348">
        <v>5.6548999999999996</v>
      </c>
      <c r="X13" s="348">
        <v>8.9410000000000007</v>
      </c>
      <c r="Y13" s="348">
        <v>8.7593999999999994</v>
      </c>
      <c r="Z13" s="348">
        <v>8.5114000000000001</v>
      </c>
      <c r="AA13" s="348">
        <v>19.613199999999999</v>
      </c>
      <c r="AB13" s="348">
        <v>0.38919999999999999</v>
      </c>
      <c r="AC13" s="348">
        <v>3.2012</v>
      </c>
      <c r="AD13" s="348">
        <v>1.8614999999999999</v>
      </c>
      <c r="AE13" s="348">
        <v>28.849699999999999</v>
      </c>
      <c r="AF13" s="348">
        <v>9.3032000000000004</v>
      </c>
      <c r="AG13" s="349"/>
      <c r="AH13" s="346">
        <v>2</v>
      </c>
      <c r="AI13" s="346">
        <v>6</v>
      </c>
      <c r="AJ13" s="346">
        <v>8</v>
      </c>
      <c r="AK13" s="346">
        <v>2</v>
      </c>
      <c r="AL13" s="346">
        <v>3</v>
      </c>
      <c r="AM13" s="346">
        <v>8</v>
      </c>
      <c r="AN13" s="346">
        <v>12</v>
      </c>
      <c r="AO13" s="346">
        <v>14</v>
      </c>
      <c r="AP13" s="346">
        <v>14</v>
      </c>
      <c r="AQ13" s="346">
        <v>10</v>
      </c>
      <c r="AR13" s="346">
        <v>9</v>
      </c>
      <c r="AS13" s="346">
        <v>7</v>
      </c>
      <c r="AT13" s="346">
        <v>9</v>
      </c>
      <c r="AU13" s="346">
        <v>5</v>
      </c>
      <c r="AV13" s="346">
        <v>12</v>
      </c>
      <c r="AW13" s="346">
        <v>13</v>
      </c>
      <c r="AX13" s="346">
        <v>14</v>
      </c>
      <c r="AY13" s="346">
        <v>2</v>
      </c>
      <c r="AZ13" s="349"/>
      <c r="BA13" s="375">
        <v>51.732612190605003</v>
      </c>
      <c r="BB13" s="375">
        <v>1.25299317994668</v>
      </c>
      <c r="BC13" s="375">
        <v>5.8996743628326298E-2</v>
      </c>
      <c r="BD13" s="375">
        <v>0.272249204047744</v>
      </c>
      <c r="BE13" s="668"/>
      <c r="BF13" s="348">
        <v>46.704581250300002</v>
      </c>
      <c r="BG13" s="348">
        <v>20.3386162197</v>
      </c>
      <c r="BH13" s="348">
        <v>2.2963499947999999</v>
      </c>
      <c r="BI13" s="668"/>
      <c r="BJ13" s="348">
        <v>24.091727079999998</v>
      </c>
      <c r="BK13" s="668"/>
      <c r="BL13" s="348">
        <v>15.2844</v>
      </c>
      <c r="BM13" s="348">
        <v>4.8492100000000002</v>
      </c>
      <c r="BN13" s="348">
        <v>3.9580899999999999</v>
      </c>
      <c r="BO13" s="348">
        <v>75.908299999999997</v>
      </c>
      <c r="BP13" s="668"/>
      <c r="BQ13" s="348">
        <v>30.63</v>
      </c>
      <c r="BR13" s="348">
        <v>38.14</v>
      </c>
      <c r="BS13" s="348">
        <v>4.13</v>
      </c>
      <c r="BT13" s="348" t="s">
        <v>430</v>
      </c>
      <c r="BU13" s="348" t="s">
        <v>430</v>
      </c>
      <c r="BV13" s="348">
        <v>3.01</v>
      </c>
      <c r="BW13" s="668"/>
      <c r="BX13" s="353" t="s">
        <v>9921</v>
      </c>
      <c r="BY13" s="353" t="s">
        <v>9922</v>
      </c>
      <c r="BZ13" s="353" t="s">
        <v>9923</v>
      </c>
      <c r="CA13" s="353" t="s">
        <v>9924</v>
      </c>
      <c r="CB13" s="353" t="s">
        <v>9925</v>
      </c>
      <c r="CC13" s="668"/>
      <c r="CD13" s="354" t="s">
        <v>1488</v>
      </c>
    </row>
    <row r="14" spans="1:82" s="355" customFormat="1" x14ac:dyDescent="0.25">
      <c r="A14" s="345" t="s">
        <v>9926</v>
      </c>
      <c r="B14" s="668"/>
      <c r="C14" s="719">
        <v>41269</v>
      </c>
      <c r="D14" s="668"/>
      <c r="E14" s="346">
        <v>1485.26</v>
      </c>
      <c r="F14" s="668"/>
      <c r="G14" s="347">
        <v>78.6096</v>
      </c>
      <c r="H14" s="668"/>
      <c r="I14" s="651">
        <v>5.08</v>
      </c>
      <c r="J14" s="651">
        <v>8.32</v>
      </c>
      <c r="K14" s="651">
        <v>3.25</v>
      </c>
      <c r="L14" s="651">
        <v>3.44</v>
      </c>
      <c r="M14" s="349"/>
      <c r="N14" s="348">
        <v>81.623800000000003</v>
      </c>
      <c r="O14" s="348">
        <v>18.722799999999999</v>
      </c>
      <c r="P14" s="348">
        <v>20.483699999999999</v>
      </c>
      <c r="Q14" s="348">
        <v>30.955300000000001</v>
      </c>
      <c r="R14" s="348">
        <v>20.954799999999999</v>
      </c>
      <c r="S14" s="348">
        <v>15.1386</v>
      </c>
      <c r="T14" s="348">
        <v>4.6639999999999997</v>
      </c>
      <c r="U14" s="348">
        <v>5.1772</v>
      </c>
      <c r="V14" s="350">
        <v>5.5255999999999998</v>
      </c>
      <c r="W14" s="348">
        <v>7.7718999999999996</v>
      </c>
      <c r="X14" s="348">
        <v>9.5046999999999997</v>
      </c>
      <c r="Y14" s="348">
        <v>8.9166000000000007</v>
      </c>
      <c r="Z14" s="348">
        <v>9.3265999999999991</v>
      </c>
      <c r="AA14" s="348">
        <v>18.014399999999998</v>
      </c>
      <c r="AB14" s="348">
        <v>4.9219999999999997</v>
      </c>
      <c r="AC14" s="348">
        <v>5.6871999999999998</v>
      </c>
      <c r="AD14" s="348">
        <v>5.0479000000000003</v>
      </c>
      <c r="AE14" s="348">
        <v>21.603999999999999</v>
      </c>
      <c r="AF14" s="348">
        <v>10.373900000000001</v>
      </c>
      <c r="AG14" s="349"/>
      <c r="AH14" s="346">
        <v>9</v>
      </c>
      <c r="AI14" s="346">
        <v>9</v>
      </c>
      <c r="AJ14" s="346">
        <v>6</v>
      </c>
      <c r="AK14" s="346">
        <v>12</v>
      </c>
      <c r="AL14" s="346">
        <v>7</v>
      </c>
      <c r="AM14" s="346">
        <v>5</v>
      </c>
      <c r="AN14" s="346">
        <v>5</v>
      </c>
      <c r="AO14" s="346">
        <v>5</v>
      </c>
      <c r="AP14" s="346">
        <v>3</v>
      </c>
      <c r="AQ14" s="346">
        <v>2</v>
      </c>
      <c r="AR14" s="346">
        <v>7</v>
      </c>
      <c r="AS14" s="346">
        <v>5</v>
      </c>
      <c r="AT14" s="346">
        <v>4</v>
      </c>
      <c r="AU14" s="346">
        <v>8</v>
      </c>
      <c r="AV14" s="346">
        <v>4</v>
      </c>
      <c r="AW14" s="346">
        <v>4</v>
      </c>
      <c r="AX14" s="346">
        <v>3</v>
      </c>
      <c r="AY14" s="346">
        <v>9</v>
      </c>
      <c r="AZ14" s="349"/>
      <c r="BA14" s="375">
        <v>41.768254152022301</v>
      </c>
      <c r="BB14" s="375">
        <v>0</v>
      </c>
      <c r="BC14" s="375">
        <v>8.64475255675589E-2</v>
      </c>
      <c r="BD14" s="375" t="s">
        <v>430</v>
      </c>
      <c r="BE14" s="668"/>
      <c r="BF14" s="348">
        <v>42.227479241200001</v>
      </c>
      <c r="BG14" s="348">
        <v>7.6672142560000003</v>
      </c>
      <c r="BH14" s="348">
        <v>5.5075387006999996</v>
      </c>
      <c r="BI14" s="668"/>
      <c r="BJ14" s="348">
        <v>20.79241743</v>
      </c>
      <c r="BK14" s="668"/>
      <c r="BL14" s="348">
        <v>15.5243</v>
      </c>
      <c r="BM14" s="348">
        <v>2.39798</v>
      </c>
      <c r="BN14" s="348">
        <v>2.8701300000000001</v>
      </c>
      <c r="BO14" s="348">
        <v>79.207589999999996</v>
      </c>
      <c r="BP14" s="668"/>
      <c r="BQ14" s="348">
        <v>15.81</v>
      </c>
      <c r="BR14" s="348">
        <v>30.66</v>
      </c>
      <c r="BS14" s="348">
        <v>11.48</v>
      </c>
      <c r="BT14" s="348">
        <v>10.99</v>
      </c>
      <c r="BU14" s="348">
        <v>4.16</v>
      </c>
      <c r="BV14" s="348">
        <v>6.1</v>
      </c>
      <c r="BW14" s="668"/>
      <c r="BX14" s="353" t="s">
        <v>9927</v>
      </c>
      <c r="BY14" s="353" t="s">
        <v>9928</v>
      </c>
      <c r="BZ14" s="353" t="s">
        <v>9929</v>
      </c>
      <c r="CA14" s="353" t="s">
        <v>9930</v>
      </c>
      <c r="CB14" s="353" t="s">
        <v>9931</v>
      </c>
      <c r="CC14" s="668"/>
      <c r="CD14" s="354" t="s">
        <v>476</v>
      </c>
    </row>
    <row r="15" spans="1:82" s="355" customFormat="1" x14ac:dyDescent="0.25">
      <c r="A15" s="345" t="s">
        <v>9932</v>
      </c>
      <c r="B15" s="668"/>
      <c r="C15" s="719">
        <v>41275</v>
      </c>
      <c r="D15" s="668"/>
      <c r="E15" s="346">
        <v>964.42100000000005</v>
      </c>
      <c r="F15" s="668"/>
      <c r="G15" s="347">
        <v>68.215199999999996</v>
      </c>
      <c r="H15" s="668"/>
      <c r="I15" s="651">
        <v>2.46</v>
      </c>
      <c r="J15" s="651">
        <v>9.3800000000000008</v>
      </c>
      <c r="K15" s="651">
        <v>2.06</v>
      </c>
      <c r="L15" s="651">
        <v>2.15</v>
      </c>
      <c r="M15" s="349"/>
      <c r="N15" s="348">
        <v>60.187600000000003</v>
      </c>
      <c r="O15" s="348">
        <v>13.541</v>
      </c>
      <c r="P15" s="348">
        <v>12.8504</v>
      </c>
      <c r="Q15" s="348">
        <v>20.9041</v>
      </c>
      <c r="R15" s="348">
        <v>16.7529</v>
      </c>
      <c r="S15" s="348">
        <v>10.863</v>
      </c>
      <c r="T15" s="348">
        <v>4.9869000000000003</v>
      </c>
      <c r="U15" s="348">
        <v>6.8010000000000002</v>
      </c>
      <c r="V15" s="350">
        <v>7.2873000000000001</v>
      </c>
      <c r="W15" s="348">
        <v>8.3704000000000001</v>
      </c>
      <c r="X15" s="348">
        <v>8.9172999999999991</v>
      </c>
      <c r="Y15" s="348">
        <v>8.6549999999999994</v>
      </c>
      <c r="Z15" s="348">
        <v>6.5431999999999997</v>
      </c>
      <c r="AA15" s="348">
        <v>13.054600000000001</v>
      </c>
      <c r="AB15" s="348">
        <v>4.8981000000000003</v>
      </c>
      <c r="AC15" s="348">
        <v>7.0163000000000002</v>
      </c>
      <c r="AD15" s="348">
        <v>6.9511000000000003</v>
      </c>
      <c r="AE15" s="348">
        <v>18.522099999999998</v>
      </c>
      <c r="AF15" s="348">
        <v>7.6336000000000004</v>
      </c>
      <c r="AG15" s="349"/>
      <c r="AH15" s="346">
        <v>12</v>
      </c>
      <c r="AI15" s="346">
        <v>11</v>
      </c>
      <c r="AJ15" s="346">
        <v>12</v>
      </c>
      <c r="AK15" s="346">
        <v>14</v>
      </c>
      <c r="AL15" s="346">
        <v>14</v>
      </c>
      <c r="AM15" s="346">
        <v>12</v>
      </c>
      <c r="AN15" s="346">
        <v>4</v>
      </c>
      <c r="AO15" s="346">
        <v>1</v>
      </c>
      <c r="AP15" s="346">
        <v>1</v>
      </c>
      <c r="AQ15" s="346">
        <v>1</v>
      </c>
      <c r="AR15" s="346">
        <v>10</v>
      </c>
      <c r="AS15" s="346">
        <v>9</v>
      </c>
      <c r="AT15" s="346">
        <v>14</v>
      </c>
      <c r="AU15" s="346">
        <v>14</v>
      </c>
      <c r="AV15" s="346">
        <v>5</v>
      </c>
      <c r="AW15" s="346">
        <v>1</v>
      </c>
      <c r="AX15" s="346">
        <v>1</v>
      </c>
      <c r="AY15" s="346">
        <v>14</v>
      </c>
      <c r="AZ15" s="349"/>
      <c r="BA15" s="375">
        <v>24.2256019553197</v>
      </c>
      <c r="BB15" s="375">
        <v>0</v>
      </c>
      <c r="BC15" s="375">
        <v>0.124178444775301</v>
      </c>
      <c r="BD15" s="375" t="s">
        <v>430</v>
      </c>
      <c r="BE15" s="668"/>
      <c r="BF15" s="348">
        <v>33.255370225699998</v>
      </c>
      <c r="BG15" s="348">
        <v>-4.0042124709999998</v>
      </c>
      <c r="BH15" s="348">
        <v>-8.3050963120999999</v>
      </c>
      <c r="BI15" s="668"/>
      <c r="BJ15" s="348">
        <v>11.289862230000001</v>
      </c>
      <c r="BK15" s="668"/>
      <c r="BL15" s="348">
        <v>10.277100000000001</v>
      </c>
      <c r="BM15" s="348">
        <v>1.01003</v>
      </c>
      <c r="BN15" s="348" t="s">
        <v>430</v>
      </c>
      <c r="BO15" s="348">
        <v>88.712869999999995</v>
      </c>
      <c r="BP15" s="668"/>
      <c r="BQ15" s="348">
        <v>12.43</v>
      </c>
      <c r="BR15" s="348">
        <v>12.1</v>
      </c>
      <c r="BS15" s="348">
        <v>4.18</v>
      </c>
      <c r="BT15" s="348">
        <v>31.48</v>
      </c>
      <c r="BU15" s="348">
        <v>18.260000000000002</v>
      </c>
      <c r="BV15" s="348">
        <v>10.25</v>
      </c>
      <c r="BW15" s="668"/>
      <c r="BX15" s="353" t="s">
        <v>9933</v>
      </c>
      <c r="BY15" s="353" t="s">
        <v>9934</v>
      </c>
      <c r="BZ15" s="353" t="s">
        <v>9935</v>
      </c>
      <c r="CA15" s="353" t="s">
        <v>9936</v>
      </c>
      <c r="CB15" s="353" t="s">
        <v>9937</v>
      </c>
      <c r="CC15" s="668"/>
      <c r="CD15" s="354" t="s">
        <v>1488</v>
      </c>
    </row>
    <row r="16" spans="1:82" s="355" customFormat="1" x14ac:dyDescent="0.25">
      <c r="A16" s="345" t="s">
        <v>9938</v>
      </c>
      <c r="B16" s="668"/>
      <c r="C16" s="719">
        <v>41276</v>
      </c>
      <c r="D16" s="668"/>
      <c r="E16" s="346">
        <v>940.95</v>
      </c>
      <c r="F16" s="668"/>
      <c r="G16" s="347">
        <v>57.180799999999998</v>
      </c>
      <c r="H16" s="668"/>
      <c r="I16" s="651">
        <v>3.7</v>
      </c>
      <c r="J16" s="651">
        <v>7.78</v>
      </c>
      <c r="K16" s="651">
        <v>2.33</v>
      </c>
      <c r="L16" s="651">
        <v>2.46</v>
      </c>
      <c r="M16" s="349"/>
      <c r="N16" s="348">
        <v>63.175800000000002</v>
      </c>
      <c r="O16" s="348">
        <v>12.1868</v>
      </c>
      <c r="P16" s="348">
        <v>15.6493</v>
      </c>
      <c r="Q16" s="348">
        <v>30.327300000000001</v>
      </c>
      <c r="R16" s="348">
        <v>20.5137</v>
      </c>
      <c r="S16" s="348">
        <v>16.909600000000001</v>
      </c>
      <c r="T16" s="348">
        <v>4.0928000000000004</v>
      </c>
      <c r="U16" s="348">
        <v>5.8292000000000002</v>
      </c>
      <c r="V16" s="350">
        <v>5.0818000000000003</v>
      </c>
      <c r="W16" s="348">
        <v>6.7544000000000004</v>
      </c>
      <c r="X16" s="348">
        <v>9.2454999999999998</v>
      </c>
      <c r="Y16" s="348">
        <v>8.1775000000000002</v>
      </c>
      <c r="Z16" s="348">
        <v>8.9940999999999995</v>
      </c>
      <c r="AA16" s="348">
        <v>21.131399999999999</v>
      </c>
      <c r="AB16" s="348">
        <v>4.0606999999999998</v>
      </c>
      <c r="AC16" s="348">
        <v>6.5057</v>
      </c>
      <c r="AD16" s="348">
        <v>4.7241</v>
      </c>
      <c r="AE16" s="348">
        <v>19.800799999999999</v>
      </c>
      <c r="AF16" s="348">
        <v>9.3577999999999992</v>
      </c>
      <c r="AG16" s="349"/>
      <c r="AH16" s="346">
        <v>10</v>
      </c>
      <c r="AI16" s="346">
        <v>12</v>
      </c>
      <c r="AJ16" s="346">
        <v>10</v>
      </c>
      <c r="AK16" s="346">
        <v>13</v>
      </c>
      <c r="AL16" s="346">
        <v>8</v>
      </c>
      <c r="AM16" s="346">
        <v>4</v>
      </c>
      <c r="AN16" s="346">
        <v>6</v>
      </c>
      <c r="AO16" s="346">
        <v>3</v>
      </c>
      <c r="AP16" s="346">
        <v>6</v>
      </c>
      <c r="AQ16" s="346">
        <v>6</v>
      </c>
      <c r="AR16" s="346">
        <v>8</v>
      </c>
      <c r="AS16" s="346">
        <v>10</v>
      </c>
      <c r="AT16" s="346">
        <v>7</v>
      </c>
      <c r="AU16" s="346">
        <v>4</v>
      </c>
      <c r="AV16" s="346">
        <v>6</v>
      </c>
      <c r="AW16" s="346">
        <v>2</v>
      </c>
      <c r="AX16" s="346">
        <v>7</v>
      </c>
      <c r="AY16" s="346">
        <v>12</v>
      </c>
      <c r="AZ16" s="349"/>
      <c r="BA16" s="375">
        <v>45.257713413954299</v>
      </c>
      <c r="BB16" s="375">
        <v>0</v>
      </c>
      <c r="BC16" s="375">
        <v>7.8302699475541096E-2</v>
      </c>
      <c r="BD16" s="375" t="s">
        <v>430</v>
      </c>
      <c r="BE16" s="668"/>
      <c r="BF16" s="348">
        <v>44.563115527199997</v>
      </c>
      <c r="BG16" s="348">
        <v>11.9900634549</v>
      </c>
      <c r="BH16" s="348">
        <v>3.7166705325999998</v>
      </c>
      <c r="BI16" s="668"/>
      <c r="BJ16" s="348">
        <v>19.070363069999999</v>
      </c>
      <c r="BK16" s="668"/>
      <c r="BL16" s="348">
        <v>10.8347</v>
      </c>
      <c r="BM16" s="348">
        <v>4.8073399999999999</v>
      </c>
      <c r="BN16" s="348">
        <v>3.4283199999999998</v>
      </c>
      <c r="BO16" s="348">
        <v>80.929640000000006</v>
      </c>
      <c r="BP16" s="668"/>
      <c r="BQ16" s="348">
        <v>11.75</v>
      </c>
      <c r="BR16" s="348">
        <v>54.65</v>
      </c>
      <c r="BS16" s="348">
        <v>5.53</v>
      </c>
      <c r="BT16" s="348">
        <v>2.94</v>
      </c>
      <c r="BU16" s="348" t="s">
        <v>430</v>
      </c>
      <c r="BV16" s="348">
        <v>6.05</v>
      </c>
      <c r="BW16" s="668"/>
      <c r="BX16" s="353" t="s">
        <v>9939</v>
      </c>
      <c r="BY16" s="353" t="s">
        <v>9940</v>
      </c>
      <c r="BZ16" s="353" t="s">
        <v>9941</v>
      </c>
      <c r="CA16" s="353" t="s">
        <v>9942</v>
      </c>
      <c r="CB16" s="353" t="s">
        <v>9943</v>
      </c>
      <c r="CC16" s="668"/>
      <c r="CD16" s="354" t="s">
        <v>9944</v>
      </c>
    </row>
    <row r="17" spans="1:82" s="355" customFormat="1" x14ac:dyDescent="0.25">
      <c r="A17" s="345" t="s">
        <v>9945</v>
      </c>
      <c r="B17" s="668"/>
      <c r="C17" s="719">
        <v>41276</v>
      </c>
      <c r="D17" s="668"/>
      <c r="E17" s="346">
        <v>865.19600000000003</v>
      </c>
      <c r="F17" s="668"/>
      <c r="G17" s="347">
        <v>114.4496</v>
      </c>
      <c r="H17" s="668"/>
      <c r="I17" s="651">
        <v>2.93</v>
      </c>
      <c r="J17" s="651">
        <v>7.35</v>
      </c>
      <c r="K17" s="651">
        <v>1.7</v>
      </c>
      <c r="L17" s="651">
        <v>1.79</v>
      </c>
      <c r="M17" s="349"/>
      <c r="N17" s="348">
        <v>121.721</v>
      </c>
      <c r="O17" s="348">
        <v>20.448699999999999</v>
      </c>
      <c r="P17" s="348">
        <v>29.100999999999999</v>
      </c>
      <c r="Q17" s="348">
        <v>49.656399999999998</v>
      </c>
      <c r="R17" s="348">
        <v>25.250699999999998</v>
      </c>
      <c r="S17" s="348">
        <v>17.2653</v>
      </c>
      <c r="T17" s="348">
        <v>3.0625</v>
      </c>
      <c r="U17" s="348">
        <v>2.6716000000000002</v>
      </c>
      <c r="V17" s="350">
        <v>3.1593</v>
      </c>
      <c r="W17" s="348">
        <v>6.0777999999999999</v>
      </c>
      <c r="X17" s="348">
        <v>8.4702000000000002</v>
      </c>
      <c r="Y17" s="348">
        <v>7.7032999999999996</v>
      </c>
      <c r="Z17" s="348">
        <v>9.1301000000000005</v>
      </c>
      <c r="AA17" s="348">
        <v>21.1602</v>
      </c>
      <c r="AB17" s="348">
        <v>3.2143000000000002</v>
      </c>
      <c r="AC17" s="348">
        <v>3.3254000000000001</v>
      </c>
      <c r="AD17" s="348">
        <v>2.7730999999999999</v>
      </c>
      <c r="AE17" s="348">
        <v>31.6372</v>
      </c>
      <c r="AF17" s="348">
        <v>9.3924000000000003</v>
      </c>
      <c r="AG17" s="349"/>
      <c r="AH17" s="346">
        <v>1</v>
      </c>
      <c r="AI17" s="346">
        <v>7</v>
      </c>
      <c r="AJ17" s="346">
        <v>1</v>
      </c>
      <c r="AK17" s="346">
        <v>1</v>
      </c>
      <c r="AL17" s="346">
        <v>2</v>
      </c>
      <c r="AM17" s="346">
        <v>3</v>
      </c>
      <c r="AN17" s="346">
        <v>8</v>
      </c>
      <c r="AO17" s="346">
        <v>12</v>
      </c>
      <c r="AP17" s="346">
        <v>9</v>
      </c>
      <c r="AQ17" s="346">
        <v>9</v>
      </c>
      <c r="AR17" s="346">
        <v>13</v>
      </c>
      <c r="AS17" s="346">
        <v>13</v>
      </c>
      <c r="AT17" s="346">
        <v>6</v>
      </c>
      <c r="AU17" s="346">
        <v>3</v>
      </c>
      <c r="AV17" s="346">
        <v>8</v>
      </c>
      <c r="AW17" s="346">
        <v>12</v>
      </c>
      <c r="AX17" s="346">
        <v>9</v>
      </c>
      <c r="AY17" s="346">
        <v>1</v>
      </c>
      <c r="AZ17" s="349"/>
      <c r="BA17" s="375">
        <v>49.7473054718035</v>
      </c>
      <c r="BB17" s="375">
        <v>0</v>
      </c>
      <c r="BC17" s="375">
        <v>5.4956627586510202E-2</v>
      </c>
      <c r="BD17" s="375" t="s">
        <v>430</v>
      </c>
      <c r="BE17" s="668"/>
      <c r="BF17" s="348">
        <v>42.286920079300003</v>
      </c>
      <c r="BG17" s="348">
        <v>16.331245405400001</v>
      </c>
      <c r="BH17" s="348">
        <v>2.5893261065000002</v>
      </c>
      <c r="BI17" s="668"/>
      <c r="BJ17" s="348">
        <v>23.76991563</v>
      </c>
      <c r="BK17" s="668"/>
      <c r="BL17" s="348">
        <v>15.568</v>
      </c>
      <c r="BM17" s="348">
        <v>1.7562899999999999</v>
      </c>
      <c r="BN17" s="348">
        <v>6.44564</v>
      </c>
      <c r="BO17" s="348">
        <v>76.230069999999998</v>
      </c>
      <c r="BP17" s="668"/>
      <c r="BQ17" s="348">
        <v>23.89</v>
      </c>
      <c r="BR17" s="348">
        <v>44.94</v>
      </c>
      <c r="BS17" s="348" t="s">
        <v>430</v>
      </c>
      <c r="BT17" s="348" t="s">
        <v>430</v>
      </c>
      <c r="BU17" s="348" t="s">
        <v>430</v>
      </c>
      <c r="BV17" s="348">
        <v>7.4</v>
      </c>
      <c r="BW17" s="668"/>
      <c r="BX17" s="353" t="s">
        <v>9946</v>
      </c>
      <c r="BY17" s="353" t="s">
        <v>9947</v>
      </c>
      <c r="BZ17" s="353" t="s">
        <v>9948</v>
      </c>
      <c r="CA17" s="353" t="s">
        <v>9949</v>
      </c>
      <c r="CB17" s="353" t="s">
        <v>9950</v>
      </c>
      <c r="CC17" s="668"/>
      <c r="CD17" s="354" t="s">
        <v>518</v>
      </c>
    </row>
    <row r="18" spans="1:82" s="355" customFormat="1" x14ac:dyDescent="0.25">
      <c r="A18" s="345" t="s">
        <v>9951</v>
      </c>
      <c r="B18" s="668"/>
      <c r="C18" s="719">
        <v>41278</v>
      </c>
      <c r="D18" s="668"/>
      <c r="E18" s="346">
        <v>220.459</v>
      </c>
      <c r="F18" s="668"/>
      <c r="G18" s="347">
        <v>35.935400000000001</v>
      </c>
      <c r="H18" s="668"/>
      <c r="I18" s="651">
        <v>4.5999999999999996</v>
      </c>
      <c r="J18" s="651">
        <v>7.36</v>
      </c>
      <c r="K18" s="651">
        <v>3.42</v>
      </c>
      <c r="L18" s="651">
        <v>3.56</v>
      </c>
      <c r="M18" s="349"/>
      <c r="N18" s="348">
        <v>110.13</v>
      </c>
      <c r="O18" s="348">
        <v>23.436399999999999</v>
      </c>
      <c r="P18" s="348">
        <v>15.4993</v>
      </c>
      <c r="Q18" s="348">
        <v>32.630400000000002</v>
      </c>
      <c r="R18" s="348">
        <v>18.3674</v>
      </c>
      <c r="S18" s="348">
        <v>8.6134000000000004</v>
      </c>
      <c r="T18" s="348">
        <v>-0.32540000000000002</v>
      </c>
      <c r="U18" s="348">
        <v>2.5749</v>
      </c>
      <c r="V18" s="350">
        <v>2.4668000000000001</v>
      </c>
      <c r="W18" s="348">
        <v>5.5403000000000002</v>
      </c>
      <c r="X18" s="348">
        <v>7.4553000000000003</v>
      </c>
      <c r="Y18" s="348">
        <v>6.9751000000000003</v>
      </c>
      <c r="Z18" s="348">
        <v>7.7838000000000003</v>
      </c>
      <c r="AA18" s="348">
        <v>13.966900000000001</v>
      </c>
      <c r="AB18" s="348">
        <v>-0.33379999999999999</v>
      </c>
      <c r="AC18" s="348">
        <v>3.1934999999999998</v>
      </c>
      <c r="AD18" s="348">
        <v>2.0973000000000002</v>
      </c>
      <c r="AE18" s="348">
        <v>22.287700000000001</v>
      </c>
      <c r="AF18" s="348">
        <v>8.6336999999999993</v>
      </c>
      <c r="AG18" s="349"/>
      <c r="AH18" s="346">
        <v>4</v>
      </c>
      <c r="AI18" s="346">
        <v>5</v>
      </c>
      <c r="AJ18" s="346">
        <v>11</v>
      </c>
      <c r="AK18" s="346">
        <v>10</v>
      </c>
      <c r="AL18" s="346">
        <v>11</v>
      </c>
      <c r="AM18" s="346">
        <v>15</v>
      </c>
      <c r="AN18" s="346">
        <v>15</v>
      </c>
      <c r="AO18" s="346">
        <v>13</v>
      </c>
      <c r="AP18" s="346">
        <v>13</v>
      </c>
      <c r="AQ18" s="346">
        <v>12</v>
      </c>
      <c r="AR18" s="346">
        <v>15</v>
      </c>
      <c r="AS18" s="346">
        <v>14</v>
      </c>
      <c r="AT18" s="346">
        <v>12</v>
      </c>
      <c r="AU18" s="346">
        <v>13</v>
      </c>
      <c r="AV18" s="346">
        <v>15</v>
      </c>
      <c r="AW18" s="346">
        <v>14</v>
      </c>
      <c r="AX18" s="346">
        <v>13</v>
      </c>
      <c r="AY18" s="346">
        <v>8</v>
      </c>
      <c r="AZ18" s="349"/>
      <c r="BA18" s="375">
        <v>43.594490026726199</v>
      </c>
      <c r="BB18" s="375">
        <v>1.0459474792333301</v>
      </c>
      <c r="BC18" s="375">
        <v>4.1165766644464599E-2</v>
      </c>
      <c r="BD18" s="375">
        <v>-0.52586817522701601</v>
      </c>
      <c r="BE18" s="668"/>
      <c r="BF18" s="348">
        <v>39.239157116199998</v>
      </c>
      <c r="BG18" s="348">
        <v>16.614676908300002</v>
      </c>
      <c r="BH18" s="348">
        <v>2.3617165312999999</v>
      </c>
      <c r="BI18" s="668"/>
      <c r="BJ18" s="348">
        <v>19.046468990000001</v>
      </c>
      <c r="BK18" s="668"/>
      <c r="BL18" s="348">
        <v>18.374199999999998</v>
      </c>
      <c r="BM18" s="348">
        <v>0.40121899999999999</v>
      </c>
      <c r="BN18" s="348">
        <v>0.27108500000000002</v>
      </c>
      <c r="BO18" s="348">
        <v>80.953496000000001</v>
      </c>
      <c r="BP18" s="668"/>
      <c r="BQ18" s="348">
        <v>46.83</v>
      </c>
      <c r="BR18" s="348">
        <v>11.37</v>
      </c>
      <c r="BS18" s="348">
        <v>2.2799999999999998</v>
      </c>
      <c r="BT18" s="348">
        <v>3.54</v>
      </c>
      <c r="BU18" s="348">
        <v>9.64</v>
      </c>
      <c r="BV18" s="348">
        <v>7.28</v>
      </c>
      <c r="BW18" s="668"/>
      <c r="BX18" s="353" t="s">
        <v>9952</v>
      </c>
      <c r="BY18" s="353" t="s">
        <v>9953</v>
      </c>
      <c r="BZ18" s="353" t="s">
        <v>2142</v>
      </c>
      <c r="CA18" s="353" t="s">
        <v>9954</v>
      </c>
      <c r="CB18" s="353" t="s">
        <v>9955</v>
      </c>
      <c r="CC18" s="668"/>
      <c r="CD18" s="354" t="s">
        <v>463</v>
      </c>
    </row>
    <row r="19" spans="1:82" s="355" customFormat="1" x14ac:dyDescent="0.25">
      <c r="A19" s="345" t="s">
        <v>9956</v>
      </c>
      <c r="B19" s="668"/>
      <c r="C19" s="719">
        <v>41275</v>
      </c>
      <c r="D19" s="668"/>
      <c r="E19" s="346">
        <v>190.48</v>
      </c>
      <c r="F19" s="668"/>
      <c r="G19" s="347">
        <v>101.83450000000001</v>
      </c>
      <c r="H19" s="668"/>
      <c r="I19" s="651">
        <v>2.1</v>
      </c>
      <c r="J19" s="651">
        <v>7.4</v>
      </c>
      <c r="K19" s="651">
        <v>1.55</v>
      </c>
      <c r="L19" s="651">
        <v>1.66</v>
      </c>
      <c r="M19" s="349"/>
      <c r="N19" s="348">
        <v>97.608500000000006</v>
      </c>
      <c r="O19" s="348">
        <v>26.0136</v>
      </c>
      <c r="P19" s="348">
        <v>22.746099999999998</v>
      </c>
      <c r="Q19" s="348">
        <v>34.461500000000001</v>
      </c>
      <c r="R19" s="348">
        <v>18.699100000000001</v>
      </c>
      <c r="S19" s="348">
        <v>12.087999999999999</v>
      </c>
      <c r="T19" s="348">
        <v>0.31109999999999999</v>
      </c>
      <c r="U19" s="348">
        <v>2.0145</v>
      </c>
      <c r="V19" s="350">
        <v>2.1040999999999999</v>
      </c>
      <c r="W19" s="348">
        <v>5.5534999999999997</v>
      </c>
      <c r="X19" s="348">
        <v>8.7906999999999993</v>
      </c>
      <c r="Y19" s="348">
        <v>7.7164000000000001</v>
      </c>
      <c r="Z19" s="348">
        <v>7.9104999999999999</v>
      </c>
      <c r="AA19" s="348">
        <v>16.090399999999999</v>
      </c>
      <c r="AB19" s="348">
        <v>0.1865</v>
      </c>
      <c r="AC19" s="348">
        <v>2.5253999999999999</v>
      </c>
      <c r="AD19" s="348">
        <v>1.5697000000000001</v>
      </c>
      <c r="AE19" s="348">
        <v>20.494900000000001</v>
      </c>
      <c r="AF19" s="348">
        <v>8.8484999999999996</v>
      </c>
      <c r="AG19" s="349"/>
      <c r="AH19" s="346">
        <v>5</v>
      </c>
      <c r="AI19" s="346">
        <v>3</v>
      </c>
      <c r="AJ19" s="346">
        <v>5</v>
      </c>
      <c r="AK19" s="346">
        <v>9</v>
      </c>
      <c r="AL19" s="346">
        <v>10</v>
      </c>
      <c r="AM19" s="346">
        <v>10</v>
      </c>
      <c r="AN19" s="346">
        <v>13</v>
      </c>
      <c r="AO19" s="346">
        <v>15</v>
      </c>
      <c r="AP19" s="346">
        <v>15</v>
      </c>
      <c r="AQ19" s="346">
        <v>11</v>
      </c>
      <c r="AR19" s="346">
        <v>12</v>
      </c>
      <c r="AS19" s="346">
        <v>12</v>
      </c>
      <c r="AT19" s="346">
        <v>11</v>
      </c>
      <c r="AU19" s="346">
        <v>10</v>
      </c>
      <c r="AV19" s="346">
        <v>13</v>
      </c>
      <c r="AW19" s="346">
        <v>15</v>
      </c>
      <c r="AX19" s="346">
        <v>15</v>
      </c>
      <c r="AY19" s="346">
        <v>10</v>
      </c>
      <c r="AZ19" s="349"/>
      <c r="BA19" s="375">
        <v>47.697649935906099</v>
      </c>
      <c r="BB19" s="375">
        <v>0</v>
      </c>
      <c r="BC19" s="375">
        <v>6.3927297713553294E-2</v>
      </c>
      <c r="BD19" s="375" t="s">
        <v>430</v>
      </c>
      <c r="BE19" s="668"/>
      <c r="BF19" s="348">
        <v>44.507187043400002</v>
      </c>
      <c r="BG19" s="348">
        <v>15.723772113000001</v>
      </c>
      <c r="BH19" s="348">
        <v>2.8305667828000001</v>
      </c>
      <c r="BI19" s="668"/>
      <c r="BJ19" s="348">
        <v>20.894675159999998</v>
      </c>
      <c r="BK19" s="668"/>
      <c r="BL19" s="348">
        <v>16.447199999999999</v>
      </c>
      <c r="BM19" s="348">
        <v>1.54443</v>
      </c>
      <c r="BN19" s="348">
        <v>2.9030499999999999</v>
      </c>
      <c r="BO19" s="348">
        <v>79.105320000000006</v>
      </c>
      <c r="BP19" s="668"/>
      <c r="BQ19" s="348">
        <v>2.61</v>
      </c>
      <c r="BR19" s="348">
        <v>46.45</v>
      </c>
      <c r="BS19" s="348" t="s">
        <v>430</v>
      </c>
      <c r="BT19" s="348">
        <v>9.33</v>
      </c>
      <c r="BU19" s="348" t="s">
        <v>430</v>
      </c>
      <c r="BV19" s="348">
        <v>20.72</v>
      </c>
      <c r="BW19" s="668"/>
      <c r="BX19" s="353" t="s">
        <v>9957</v>
      </c>
      <c r="BY19" s="353" t="s">
        <v>9958</v>
      </c>
      <c r="BZ19" s="353" t="s">
        <v>4713</v>
      </c>
      <c r="CA19" s="353" t="s">
        <v>9959</v>
      </c>
      <c r="CB19" s="353" t="s">
        <v>9960</v>
      </c>
      <c r="CC19" s="668"/>
      <c r="CD19" s="354" t="s">
        <v>554</v>
      </c>
    </row>
    <row r="20" spans="1:82" s="355" customFormat="1" x14ac:dyDescent="0.25">
      <c r="A20" s="345" t="s">
        <v>9961</v>
      </c>
      <c r="B20" s="668"/>
      <c r="C20" s="719">
        <v>41276</v>
      </c>
      <c r="D20" s="668"/>
      <c r="E20" s="346">
        <v>179.30799999999999</v>
      </c>
      <c r="F20" s="668"/>
      <c r="G20" s="347">
        <v>68.855800000000002</v>
      </c>
      <c r="H20" s="668"/>
      <c r="I20" s="651">
        <v>4.51</v>
      </c>
      <c r="J20" s="651">
        <v>7.02</v>
      </c>
      <c r="K20" s="651">
        <v>2.66</v>
      </c>
      <c r="L20" s="651">
        <v>2.76</v>
      </c>
      <c r="M20" s="349"/>
      <c r="N20" s="348">
        <v>87.995099999999994</v>
      </c>
      <c r="O20" s="348">
        <v>27.220700000000001</v>
      </c>
      <c r="P20" s="348">
        <v>18.177199999999999</v>
      </c>
      <c r="Q20" s="348">
        <v>32.051000000000002</v>
      </c>
      <c r="R20" s="348">
        <v>17.896899999999999</v>
      </c>
      <c r="S20" s="348">
        <v>14.9232</v>
      </c>
      <c r="T20" s="348">
        <v>2.8685999999999998</v>
      </c>
      <c r="U20" s="348">
        <v>4.5953999999999997</v>
      </c>
      <c r="V20" s="350">
        <v>4.1776</v>
      </c>
      <c r="W20" s="348">
        <v>7.3151000000000002</v>
      </c>
      <c r="X20" s="348">
        <v>9.6414000000000009</v>
      </c>
      <c r="Y20" s="348">
        <v>8.1250999999999998</v>
      </c>
      <c r="Z20" s="348">
        <v>8.2848000000000006</v>
      </c>
      <c r="AA20" s="348">
        <v>19.3904</v>
      </c>
      <c r="AB20" s="348">
        <v>2.9220000000000002</v>
      </c>
      <c r="AC20" s="348">
        <v>5.2275999999999998</v>
      </c>
      <c r="AD20" s="348">
        <v>4.0652999999999997</v>
      </c>
      <c r="AE20" s="348">
        <v>20.308800000000002</v>
      </c>
      <c r="AF20" s="348">
        <v>8.4978999999999996</v>
      </c>
      <c r="AG20" s="349"/>
      <c r="AH20" s="346">
        <v>8</v>
      </c>
      <c r="AI20" s="346">
        <v>2</v>
      </c>
      <c r="AJ20" s="346">
        <v>7</v>
      </c>
      <c r="AK20" s="346">
        <v>11</v>
      </c>
      <c r="AL20" s="346">
        <v>12</v>
      </c>
      <c r="AM20" s="346">
        <v>7</v>
      </c>
      <c r="AN20" s="346">
        <v>9</v>
      </c>
      <c r="AO20" s="346">
        <v>6</v>
      </c>
      <c r="AP20" s="346">
        <v>8</v>
      </c>
      <c r="AQ20" s="346">
        <v>5</v>
      </c>
      <c r="AR20" s="346">
        <v>5</v>
      </c>
      <c r="AS20" s="346">
        <v>11</v>
      </c>
      <c r="AT20" s="346">
        <v>10</v>
      </c>
      <c r="AU20" s="346">
        <v>6</v>
      </c>
      <c r="AV20" s="346">
        <v>9</v>
      </c>
      <c r="AW20" s="346">
        <v>6</v>
      </c>
      <c r="AX20" s="346">
        <v>8</v>
      </c>
      <c r="AY20" s="346">
        <v>11</v>
      </c>
      <c r="AZ20" s="349"/>
      <c r="BA20" s="375">
        <v>43.782898729544002</v>
      </c>
      <c r="BB20" s="375">
        <v>0</v>
      </c>
      <c r="BC20" s="375">
        <v>8.9781363050385601E-2</v>
      </c>
      <c r="BD20" s="375" t="s">
        <v>430</v>
      </c>
      <c r="BE20" s="668"/>
      <c r="BF20" s="348">
        <v>43.523970016500002</v>
      </c>
      <c r="BG20" s="348">
        <v>8.0032311674999992</v>
      </c>
      <c r="BH20" s="348">
        <v>5.4382997449000001</v>
      </c>
      <c r="BI20" s="668"/>
      <c r="BJ20" s="348">
        <v>18.630653800000001</v>
      </c>
      <c r="BK20" s="668"/>
      <c r="BL20" s="348">
        <v>13.148999999999999</v>
      </c>
      <c r="BM20" s="348">
        <v>2.3223099999999999</v>
      </c>
      <c r="BN20" s="348">
        <v>3.1593200000000001</v>
      </c>
      <c r="BO20" s="348">
        <v>81.369370000000004</v>
      </c>
      <c r="BP20" s="668"/>
      <c r="BQ20" s="348">
        <v>54.3</v>
      </c>
      <c r="BR20" s="348">
        <v>13.29</v>
      </c>
      <c r="BS20" s="348">
        <v>7.18</v>
      </c>
      <c r="BT20" s="348" t="s">
        <v>430</v>
      </c>
      <c r="BU20" s="348" t="s">
        <v>430</v>
      </c>
      <c r="BV20" s="348">
        <v>6.6</v>
      </c>
      <c r="BW20" s="668"/>
      <c r="BX20" s="353" t="s">
        <v>9962</v>
      </c>
      <c r="BY20" s="353" t="s">
        <v>9963</v>
      </c>
      <c r="BZ20" s="353" t="s">
        <v>9964</v>
      </c>
      <c r="CA20" s="353" t="s">
        <v>2989</v>
      </c>
      <c r="CB20" s="353" t="s">
        <v>9965</v>
      </c>
      <c r="CC20" s="668"/>
      <c r="CD20" s="354" t="s">
        <v>554</v>
      </c>
    </row>
    <row r="21" spans="1:82" s="355" customFormat="1" x14ac:dyDescent="0.25">
      <c r="A21" s="345" t="s">
        <v>9966</v>
      </c>
      <c r="B21" s="668"/>
      <c r="C21" s="719">
        <v>41285</v>
      </c>
      <c r="D21" s="668"/>
      <c r="E21" s="346">
        <v>152.155</v>
      </c>
      <c r="F21" s="668"/>
      <c r="G21" s="347">
        <v>71.868799999999993</v>
      </c>
      <c r="H21" s="668"/>
      <c r="I21" s="651">
        <v>6.04</v>
      </c>
      <c r="J21" s="651">
        <v>7.23</v>
      </c>
      <c r="K21" s="651">
        <v>3.78</v>
      </c>
      <c r="L21" s="651">
        <v>3.95</v>
      </c>
      <c r="M21" s="349"/>
      <c r="N21" s="348">
        <v>44.5946</v>
      </c>
      <c r="O21" s="348">
        <v>2.0524</v>
      </c>
      <c r="P21" s="348">
        <v>11.401199999999999</v>
      </c>
      <c r="Q21" s="348">
        <v>34.849699999999999</v>
      </c>
      <c r="R21" s="348">
        <v>28.123899999999999</v>
      </c>
      <c r="S21" s="348">
        <v>22.030200000000001</v>
      </c>
      <c r="T21" s="348">
        <v>8.1591000000000005</v>
      </c>
      <c r="U21" s="348">
        <v>3.6703000000000001</v>
      </c>
      <c r="V21" s="350">
        <v>4.7545999999999999</v>
      </c>
      <c r="W21" s="348">
        <v>6.4820000000000002</v>
      </c>
      <c r="X21" s="348">
        <v>10.1793</v>
      </c>
      <c r="Y21" s="348">
        <v>8.7523999999999997</v>
      </c>
      <c r="Z21" s="348">
        <v>8.7166999999999994</v>
      </c>
      <c r="AA21" s="348">
        <v>26.246300000000002</v>
      </c>
      <c r="AB21" s="348">
        <v>9.2058</v>
      </c>
      <c r="AC21" s="348">
        <v>4.9401999999999999</v>
      </c>
      <c r="AD21" s="348">
        <v>4.7603</v>
      </c>
      <c r="AE21" s="348">
        <v>27.613900000000001</v>
      </c>
      <c r="AF21" s="348">
        <v>8.9388000000000005</v>
      </c>
      <c r="AG21" s="349"/>
      <c r="AH21" s="346">
        <v>14</v>
      </c>
      <c r="AI21" s="346">
        <v>14</v>
      </c>
      <c r="AJ21" s="346">
        <v>13</v>
      </c>
      <c r="AK21" s="346">
        <v>7</v>
      </c>
      <c r="AL21" s="346">
        <v>1</v>
      </c>
      <c r="AM21" s="346">
        <v>1</v>
      </c>
      <c r="AN21" s="346">
        <v>1</v>
      </c>
      <c r="AO21" s="346">
        <v>8</v>
      </c>
      <c r="AP21" s="346">
        <v>7</v>
      </c>
      <c r="AQ21" s="346">
        <v>8</v>
      </c>
      <c r="AR21" s="346">
        <v>2</v>
      </c>
      <c r="AS21" s="346">
        <v>8</v>
      </c>
      <c r="AT21" s="346">
        <v>8</v>
      </c>
      <c r="AU21" s="346">
        <v>1</v>
      </c>
      <c r="AV21" s="346">
        <v>1</v>
      </c>
      <c r="AW21" s="346">
        <v>7</v>
      </c>
      <c r="AX21" s="346">
        <v>6</v>
      </c>
      <c r="AY21" s="346">
        <v>5</v>
      </c>
      <c r="AZ21" s="349"/>
      <c r="BA21" s="375">
        <v>60.1726901355782</v>
      </c>
      <c r="BB21" s="375">
        <v>1.1213655178025901</v>
      </c>
      <c r="BC21" s="375">
        <v>7.0497048098798296E-2</v>
      </c>
      <c r="BD21" s="375">
        <v>1.7542108605934199</v>
      </c>
      <c r="BE21" s="668"/>
      <c r="BF21" s="348">
        <v>46.9195879464</v>
      </c>
      <c r="BG21" s="348">
        <v>12.123502712700001</v>
      </c>
      <c r="BH21" s="348">
        <v>3.8701346514999999</v>
      </c>
      <c r="BI21" s="668"/>
      <c r="BJ21" s="348">
        <v>15.76443924</v>
      </c>
      <c r="BK21" s="668"/>
      <c r="BL21" s="348">
        <v>6.8748500000000003</v>
      </c>
      <c r="BM21" s="348">
        <v>7.97804</v>
      </c>
      <c r="BN21" s="348">
        <v>0.91154199999999996</v>
      </c>
      <c r="BO21" s="348">
        <v>84.235568000000001</v>
      </c>
      <c r="BP21" s="668"/>
      <c r="BQ21" s="348">
        <v>40.159999999999997</v>
      </c>
      <c r="BR21" s="348">
        <v>23.91</v>
      </c>
      <c r="BS21" s="348" t="s">
        <v>430</v>
      </c>
      <c r="BT21" s="348" t="s">
        <v>430</v>
      </c>
      <c r="BU21" s="348" t="s">
        <v>430</v>
      </c>
      <c r="BV21" s="348">
        <v>20.170000000000002</v>
      </c>
      <c r="BW21" s="668"/>
      <c r="BX21" s="353" t="s">
        <v>9967</v>
      </c>
      <c r="BY21" s="353" t="s">
        <v>9968</v>
      </c>
      <c r="BZ21" s="353" t="s">
        <v>9969</v>
      </c>
      <c r="CA21" s="353" t="s">
        <v>9970</v>
      </c>
      <c r="CB21" s="353" t="s">
        <v>9971</v>
      </c>
      <c r="CC21" s="668"/>
      <c r="CD21" s="354" t="s">
        <v>554</v>
      </c>
    </row>
    <row r="22" spans="1:82" s="355" customFormat="1" x14ac:dyDescent="0.25">
      <c r="A22" s="345" t="s">
        <v>9972</v>
      </c>
      <c r="B22" s="668"/>
      <c r="C22" s="719">
        <v>41275</v>
      </c>
      <c r="D22" s="668"/>
      <c r="E22" s="346">
        <v>96.085700000000003</v>
      </c>
      <c r="F22" s="668"/>
      <c r="G22" s="347">
        <v>36.796100000000003</v>
      </c>
      <c r="H22" s="668"/>
      <c r="I22" s="651">
        <v>4.8099999999999996</v>
      </c>
      <c r="J22" s="651">
        <v>7.61</v>
      </c>
      <c r="K22" s="651">
        <v>2.71</v>
      </c>
      <c r="L22" s="651">
        <v>2.85</v>
      </c>
      <c r="M22" s="349"/>
      <c r="N22" s="348">
        <v>97.171800000000005</v>
      </c>
      <c r="O22" s="348">
        <v>0.41660000000000003</v>
      </c>
      <c r="P22" s="348">
        <v>11.290100000000001</v>
      </c>
      <c r="Q22" s="348">
        <v>36.0242</v>
      </c>
      <c r="R22" s="348">
        <v>19.052499999999998</v>
      </c>
      <c r="S22" s="348">
        <v>10.855600000000001</v>
      </c>
      <c r="T22" s="348">
        <v>5.0200000000000002E-2</v>
      </c>
      <c r="U22" s="348">
        <v>2.9859</v>
      </c>
      <c r="V22" s="350">
        <v>3.0567000000000002</v>
      </c>
      <c r="W22" s="348">
        <v>5.0864000000000003</v>
      </c>
      <c r="X22" s="348">
        <v>7.5180999999999996</v>
      </c>
      <c r="Y22" s="348">
        <v>6.2965</v>
      </c>
      <c r="Z22" s="348">
        <v>7.3536000000000001</v>
      </c>
      <c r="AA22" s="348">
        <v>14.383900000000001</v>
      </c>
      <c r="AB22" s="348">
        <v>-0.19989999999999999</v>
      </c>
      <c r="AC22" s="348">
        <v>3.4775</v>
      </c>
      <c r="AD22" s="348">
        <v>2.4453</v>
      </c>
      <c r="AE22" s="348">
        <v>22.549499999999998</v>
      </c>
      <c r="AF22" s="348">
        <v>8.0756999999999994</v>
      </c>
      <c r="AG22" s="349"/>
      <c r="AH22" s="346">
        <v>7</v>
      </c>
      <c r="AI22" s="346">
        <v>15</v>
      </c>
      <c r="AJ22" s="346">
        <v>14</v>
      </c>
      <c r="AK22" s="346">
        <v>5</v>
      </c>
      <c r="AL22" s="346">
        <v>9</v>
      </c>
      <c r="AM22" s="346">
        <v>13</v>
      </c>
      <c r="AN22" s="346">
        <v>14</v>
      </c>
      <c r="AO22" s="346">
        <v>11</v>
      </c>
      <c r="AP22" s="346">
        <v>10</v>
      </c>
      <c r="AQ22" s="346">
        <v>14</v>
      </c>
      <c r="AR22" s="346">
        <v>14</v>
      </c>
      <c r="AS22" s="346">
        <v>15</v>
      </c>
      <c r="AT22" s="346">
        <v>13</v>
      </c>
      <c r="AU22" s="346">
        <v>12</v>
      </c>
      <c r="AV22" s="346">
        <v>14</v>
      </c>
      <c r="AW22" s="346">
        <v>11</v>
      </c>
      <c r="AX22" s="346">
        <v>11</v>
      </c>
      <c r="AY22" s="346">
        <v>7</v>
      </c>
      <c r="AZ22" s="349"/>
      <c r="BA22" s="375">
        <v>47.491720325413397</v>
      </c>
      <c r="BB22" s="375">
        <v>0</v>
      </c>
      <c r="BC22" s="375">
        <v>3.6616694693839297E-2</v>
      </c>
      <c r="BD22" s="375" t="s">
        <v>430</v>
      </c>
      <c r="BE22" s="668"/>
      <c r="BF22" s="348">
        <v>39.8595210143</v>
      </c>
      <c r="BG22" s="348">
        <v>18.056664041499999</v>
      </c>
      <c r="BH22" s="348">
        <v>2.2074687174999998</v>
      </c>
      <c r="BI22" s="668"/>
      <c r="BJ22" s="348">
        <v>23.383657240000002</v>
      </c>
      <c r="BK22" s="668"/>
      <c r="BL22" s="348">
        <v>10.5511</v>
      </c>
      <c r="BM22" s="348">
        <v>1.40405</v>
      </c>
      <c r="BN22" s="348" t="s">
        <v>430</v>
      </c>
      <c r="BO22" s="348">
        <v>88.044849999999997</v>
      </c>
      <c r="BP22" s="668"/>
      <c r="BQ22" s="348">
        <v>19.739999999999998</v>
      </c>
      <c r="BR22" s="348">
        <v>36</v>
      </c>
      <c r="BS22" s="348">
        <v>13.43</v>
      </c>
      <c r="BT22" s="348" t="s">
        <v>430</v>
      </c>
      <c r="BU22" s="348">
        <v>0.03</v>
      </c>
      <c r="BV22" s="348">
        <v>7.41</v>
      </c>
      <c r="BW22" s="668"/>
      <c r="BX22" s="353" t="s">
        <v>9973</v>
      </c>
      <c r="BY22" s="353" t="s">
        <v>9974</v>
      </c>
      <c r="BZ22" s="353" t="s">
        <v>9975</v>
      </c>
      <c r="CA22" s="353" t="s">
        <v>9976</v>
      </c>
      <c r="CB22" s="353" t="s">
        <v>9977</v>
      </c>
      <c r="CC22" s="668"/>
      <c r="CD22" s="354" t="s">
        <v>4767</v>
      </c>
    </row>
    <row r="23" spans="1:82" x14ac:dyDescent="0.25">
      <c r="A23" s="36" t="s">
        <v>93</v>
      </c>
      <c r="B23" s="43"/>
      <c r="C23" s="720"/>
      <c r="D23" s="43"/>
      <c r="E23" s="51"/>
      <c r="F23" s="43"/>
      <c r="G23" s="55"/>
      <c r="H23" s="43"/>
      <c r="I23" s="92"/>
      <c r="J23" s="92"/>
      <c r="K23" s="92"/>
      <c r="L23" s="92"/>
      <c r="M23" s="66"/>
      <c r="N23" s="59">
        <v>83.378600000000006</v>
      </c>
      <c r="O23" s="59">
        <v>17.7378</v>
      </c>
      <c r="P23" s="59">
        <v>18.594000000000001</v>
      </c>
      <c r="Q23" s="59">
        <v>33.845300000000002</v>
      </c>
      <c r="R23" s="59">
        <v>20.899000000000001</v>
      </c>
      <c r="S23" s="59">
        <v>13.974399999999999</v>
      </c>
      <c r="T23" s="59">
        <v>3.044</v>
      </c>
      <c r="U23" s="59">
        <v>4.0827</v>
      </c>
      <c r="V23" s="70">
        <v>4.1307999999999998</v>
      </c>
      <c r="W23" s="59">
        <v>6.4542999999999999</v>
      </c>
      <c r="X23" s="59">
        <v>9.1880000000000006</v>
      </c>
      <c r="Y23" s="59">
        <v>8.4614999999999991</v>
      </c>
      <c r="Z23" s="59">
        <v>8.6841000000000008</v>
      </c>
      <c r="AA23" s="59">
        <v>17.941600000000001</v>
      </c>
      <c r="AB23" s="59">
        <v>3.0356999999999998</v>
      </c>
      <c r="AC23" s="59">
        <v>4.5842999999999998</v>
      </c>
      <c r="AD23" s="59">
        <v>3.7885</v>
      </c>
      <c r="AE23" s="59">
        <v>23.557400000000001</v>
      </c>
      <c r="AF23" s="59">
        <v>9.2545000000000002</v>
      </c>
      <c r="AG23" s="66"/>
      <c r="AH23" s="51">
        <v>15</v>
      </c>
      <c r="AI23" s="51">
        <v>15</v>
      </c>
      <c r="AJ23" s="51">
        <v>15</v>
      </c>
      <c r="AK23" s="51">
        <v>15</v>
      </c>
      <c r="AL23" s="51">
        <v>15</v>
      </c>
      <c r="AM23" s="51">
        <v>15</v>
      </c>
      <c r="AN23" s="51">
        <v>15</v>
      </c>
      <c r="AO23" s="51">
        <v>15</v>
      </c>
      <c r="AP23" s="51">
        <v>15</v>
      </c>
      <c r="AQ23" s="51">
        <v>15</v>
      </c>
      <c r="AR23" s="51">
        <v>15</v>
      </c>
      <c r="AS23" s="51">
        <v>15</v>
      </c>
      <c r="AT23" s="51">
        <v>14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121.721</v>
      </c>
      <c r="O24" s="60">
        <v>32.444000000000003</v>
      </c>
      <c r="P24" s="60">
        <v>29.100999999999999</v>
      </c>
      <c r="Q24" s="60">
        <v>49.656399999999998</v>
      </c>
      <c r="R24" s="60">
        <v>28.123899999999999</v>
      </c>
      <c r="S24" s="60">
        <v>22.030200000000001</v>
      </c>
      <c r="T24" s="60">
        <v>8.1591000000000005</v>
      </c>
      <c r="U24" s="60">
        <v>6.8010000000000002</v>
      </c>
      <c r="V24" s="71">
        <v>7.2873000000000001</v>
      </c>
      <c r="W24" s="60">
        <v>8.3704000000000001</v>
      </c>
      <c r="X24" s="60">
        <v>10.956799999999999</v>
      </c>
      <c r="Y24" s="60">
        <v>9.7829999999999995</v>
      </c>
      <c r="Z24" s="60">
        <v>10.355600000000001</v>
      </c>
      <c r="AA24" s="60">
        <v>26.246300000000002</v>
      </c>
      <c r="AB24" s="60">
        <v>9.2058</v>
      </c>
      <c r="AC24" s="60">
        <v>7.0163000000000002</v>
      </c>
      <c r="AD24" s="60">
        <v>6.9511000000000003</v>
      </c>
      <c r="AE24" s="60">
        <v>31.6372</v>
      </c>
      <c r="AF24" s="60">
        <v>10.4323</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39.250999999999998</v>
      </c>
      <c r="O25" s="60">
        <v>0.41660000000000003</v>
      </c>
      <c r="P25" s="60">
        <v>8.2521000000000004</v>
      </c>
      <c r="Q25" s="60">
        <v>20.282</v>
      </c>
      <c r="R25" s="60">
        <v>16.526599999999998</v>
      </c>
      <c r="S25" s="60">
        <v>8.6134000000000004</v>
      </c>
      <c r="T25" s="60">
        <v>-0.32540000000000002</v>
      </c>
      <c r="U25" s="60">
        <v>2.0145</v>
      </c>
      <c r="V25" s="71">
        <v>2.1040999999999999</v>
      </c>
      <c r="W25" s="60">
        <v>5.0800999999999998</v>
      </c>
      <c r="X25" s="60">
        <v>7.4553000000000003</v>
      </c>
      <c r="Y25" s="60">
        <v>6.2965</v>
      </c>
      <c r="Z25" s="60">
        <v>6.5431999999999997</v>
      </c>
      <c r="AA25" s="60">
        <v>12.264099999999999</v>
      </c>
      <c r="AB25" s="60">
        <v>-0.33379999999999999</v>
      </c>
      <c r="AC25" s="60">
        <v>2.5253999999999999</v>
      </c>
      <c r="AD25" s="60">
        <v>1.5697000000000001</v>
      </c>
      <c r="AE25" s="60">
        <v>18.4316</v>
      </c>
      <c r="AF25" s="60">
        <v>7.6336000000000004</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87.995099999999994</v>
      </c>
      <c r="O26" s="61">
        <v>19.722200000000001</v>
      </c>
      <c r="P26" s="61">
        <v>18.027100000000001</v>
      </c>
      <c r="Q26" s="61">
        <v>34.519199999999998</v>
      </c>
      <c r="R26" s="61">
        <v>20.5137</v>
      </c>
      <c r="S26" s="61">
        <v>14.3725</v>
      </c>
      <c r="T26" s="61">
        <v>3.0625</v>
      </c>
      <c r="U26" s="61">
        <v>3.6703000000000001</v>
      </c>
      <c r="V26" s="72">
        <v>4.1776</v>
      </c>
      <c r="W26" s="61">
        <v>6.4820000000000002</v>
      </c>
      <c r="X26" s="61">
        <v>9.2454999999999998</v>
      </c>
      <c r="Y26" s="61">
        <v>8.7523999999999997</v>
      </c>
      <c r="Z26" s="61">
        <v>8.8553999999999995</v>
      </c>
      <c r="AA26" s="61">
        <v>18.014399999999998</v>
      </c>
      <c r="AB26" s="61">
        <v>3.2143000000000002</v>
      </c>
      <c r="AC26" s="61">
        <v>4.8288000000000002</v>
      </c>
      <c r="AD26" s="61">
        <v>4.0652999999999997</v>
      </c>
      <c r="AE26" s="61">
        <v>22.287700000000001</v>
      </c>
      <c r="AF26" s="61">
        <v>9.3577999999999992</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347</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355" customFormat="1" x14ac:dyDescent="0.25">
      <c r="A28" s="481" t="s">
        <v>9978</v>
      </c>
      <c r="B28" s="702"/>
      <c r="C28" s="724">
        <v>36990</v>
      </c>
      <c r="D28" s="702"/>
      <c r="E28" s="403">
        <v>10114.700000000001</v>
      </c>
      <c r="F28" s="702"/>
      <c r="G28" s="404">
        <v>76.255099999999999</v>
      </c>
      <c r="H28" s="702"/>
      <c r="I28" s="650">
        <v>3.49</v>
      </c>
      <c r="J28" s="650">
        <v>8.2100000000000009</v>
      </c>
      <c r="K28" s="650">
        <v>2.4</v>
      </c>
      <c r="L28" s="650">
        <v>2.5499999999999998</v>
      </c>
      <c r="M28" s="482"/>
      <c r="N28" s="405">
        <v>49.464300000000001</v>
      </c>
      <c r="O28" s="405">
        <v>23.895900000000001</v>
      </c>
      <c r="P28" s="405">
        <v>25.914100000000001</v>
      </c>
      <c r="Q28" s="405">
        <v>34.415900000000001</v>
      </c>
      <c r="R28" s="405">
        <v>16.088699999999999</v>
      </c>
      <c r="S28" s="405">
        <v>17.578399999999998</v>
      </c>
      <c r="T28" s="405">
        <v>5.7332999999999998</v>
      </c>
      <c r="U28" s="405">
        <v>5.6325000000000003</v>
      </c>
      <c r="V28" s="407">
        <v>5.4535</v>
      </c>
      <c r="W28" s="405">
        <v>6.1074999999999999</v>
      </c>
      <c r="X28" s="405">
        <v>9.016</v>
      </c>
      <c r="Y28" s="405">
        <v>8.8584999999999994</v>
      </c>
      <c r="Z28" s="405">
        <v>8.7664000000000009</v>
      </c>
      <c r="AA28" s="405">
        <v>21.550699999999999</v>
      </c>
      <c r="AB28" s="405">
        <v>5.3983999999999996</v>
      </c>
      <c r="AC28" s="405">
        <v>5.8735999999999997</v>
      </c>
      <c r="AD28" s="405">
        <v>4.9272999999999998</v>
      </c>
      <c r="AE28" s="405">
        <v>17.995100000000001</v>
      </c>
      <c r="AF28" s="405">
        <v>8.3770000000000007</v>
      </c>
      <c r="AG28" s="482"/>
      <c r="AH28" s="403">
        <v>13</v>
      </c>
      <c r="AI28" s="403">
        <v>4</v>
      </c>
      <c r="AJ28" s="403">
        <v>3</v>
      </c>
      <c r="AK28" s="403">
        <v>6</v>
      </c>
      <c r="AL28" s="403">
        <v>14</v>
      </c>
      <c r="AM28" s="403">
        <v>2</v>
      </c>
      <c r="AN28" s="403">
        <v>2</v>
      </c>
      <c r="AO28" s="403">
        <v>2</v>
      </c>
      <c r="AP28" s="403">
        <v>2</v>
      </c>
      <c r="AQ28" s="403">
        <v>6</v>
      </c>
      <c r="AR28" s="403">
        <v>4</v>
      </c>
      <c r="AS28" s="403">
        <v>2</v>
      </c>
      <c r="AT28" s="403">
        <v>3</v>
      </c>
      <c r="AU28" s="403">
        <v>2</v>
      </c>
      <c r="AV28" s="403">
        <v>2</v>
      </c>
      <c r="AW28" s="403">
        <v>2</v>
      </c>
      <c r="AX28" s="403">
        <v>2</v>
      </c>
      <c r="AY28" s="403">
        <v>14</v>
      </c>
      <c r="AZ28" s="482"/>
      <c r="BA28" s="410">
        <v>45.577105782251301</v>
      </c>
      <c r="BB28" s="410">
        <v>1.0458737155751401</v>
      </c>
      <c r="BC28" s="410">
        <v>7.1724881116005196E-2</v>
      </c>
      <c r="BD28" s="410">
        <v>0.94870736228625996</v>
      </c>
      <c r="BE28" s="702"/>
      <c r="BF28" s="405">
        <v>43.616970714899999</v>
      </c>
      <c r="BG28" s="405">
        <v>11.941539994399999</v>
      </c>
      <c r="BH28" s="405">
        <v>3.6525415260999998</v>
      </c>
      <c r="BI28" s="702"/>
      <c r="BJ28" s="405">
        <v>24.206247009999998</v>
      </c>
      <c r="BK28" s="702"/>
      <c r="BL28" s="405">
        <v>7.8559099999999997</v>
      </c>
      <c r="BM28" s="405">
        <v>3.92814</v>
      </c>
      <c r="BN28" s="405">
        <v>12.4222</v>
      </c>
      <c r="BO28" s="405">
        <v>75.793750000000003</v>
      </c>
      <c r="BP28" s="702"/>
      <c r="BQ28" s="405">
        <v>5.99</v>
      </c>
      <c r="BR28" s="405">
        <v>31.16</v>
      </c>
      <c r="BS28" s="405">
        <v>10.41</v>
      </c>
      <c r="BT28" s="405">
        <v>21.31</v>
      </c>
      <c r="BU28" s="405">
        <v>2.38</v>
      </c>
      <c r="BV28" s="405">
        <v>5.05</v>
      </c>
      <c r="BW28" s="702"/>
      <c r="BX28" s="703" t="s">
        <v>9895</v>
      </c>
      <c r="BY28" s="703" t="s">
        <v>9896</v>
      </c>
      <c r="BZ28" s="703" t="s">
        <v>838</v>
      </c>
      <c r="CA28" s="703" t="s">
        <v>9897</v>
      </c>
      <c r="CB28" s="703" t="s">
        <v>9898</v>
      </c>
      <c r="CC28" s="702"/>
      <c r="CD28" s="411" t="s">
        <v>518</v>
      </c>
    </row>
    <row r="29" spans="1:82" s="355" customFormat="1" x14ac:dyDescent="0.25">
      <c r="A29" s="345" t="s">
        <v>9979</v>
      </c>
      <c r="B29" s="668"/>
      <c r="C29" s="719">
        <v>44342</v>
      </c>
      <c r="D29" s="668"/>
      <c r="E29" s="346">
        <v>3394.35</v>
      </c>
      <c r="F29" s="668"/>
      <c r="G29" s="347">
        <v>15.768800000000001</v>
      </c>
      <c r="H29" s="668"/>
      <c r="I29" s="651">
        <v>4.8600000000000003</v>
      </c>
      <c r="J29" s="651">
        <v>7.6</v>
      </c>
      <c r="K29" s="651">
        <v>3.8410000000000002</v>
      </c>
      <c r="L29" s="651">
        <v>4.0037000000000003</v>
      </c>
      <c r="M29" s="349"/>
      <c r="N29" s="348">
        <v>38.696399999999997</v>
      </c>
      <c r="O29" s="348">
        <v>7.7393000000000001</v>
      </c>
      <c r="P29" s="348">
        <v>7.8818999999999999</v>
      </c>
      <c r="Q29" s="348">
        <v>19.9253</v>
      </c>
      <c r="R29" s="348">
        <v>21.0428</v>
      </c>
      <c r="S29" s="348">
        <v>9.2164000000000001</v>
      </c>
      <c r="T29" s="348">
        <v>5.0938999999999997</v>
      </c>
      <c r="U29" s="348">
        <v>5.3912000000000004</v>
      </c>
      <c r="V29" s="350">
        <v>4.8045999999999998</v>
      </c>
      <c r="W29" s="348">
        <v>7.0636999999999999</v>
      </c>
      <c r="X29" s="348">
        <v>10.622400000000001</v>
      </c>
      <c r="Y29" s="348">
        <v>9.4535</v>
      </c>
      <c r="Z29" s="348" t="s">
        <v>430</v>
      </c>
      <c r="AA29" s="348">
        <v>11.911300000000001</v>
      </c>
      <c r="AB29" s="348">
        <v>5.1669999999999998</v>
      </c>
      <c r="AC29" s="348">
        <v>4.9134000000000002</v>
      </c>
      <c r="AD29" s="348">
        <v>4.7130999999999998</v>
      </c>
      <c r="AE29" s="348">
        <v>24.916899999999998</v>
      </c>
      <c r="AF29" s="348">
        <v>9.3755000000000006</v>
      </c>
      <c r="AG29" s="349"/>
      <c r="AH29" s="346">
        <v>15</v>
      </c>
      <c r="AI29" s="346">
        <v>13</v>
      </c>
      <c r="AJ29" s="346">
        <v>15</v>
      </c>
      <c r="AK29" s="346">
        <v>15</v>
      </c>
      <c r="AL29" s="346">
        <v>6</v>
      </c>
      <c r="AM29" s="346">
        <v>14</v>
      </c>
      <c r="AN29" s="346">
        <v>3</v>
      </c>
      <c r="AO29" s="346">
        <v>3</v>
      </c>
      <c r="AP29" s="346">
        <v>3</v>
      </c>
      <c r="AQ29" s="346">
        <v>2</v>
      </c>
      <c r="AR29" s="346">
        <v>1</v>
      </c>
      <c r="AS29" s="346">
        <v>1</v>
      </c>
      <c r="AT29" s="346" t="s">
        <v>430</v>
      </c>
      <c r="AU29" s="346">
        <v>15</v>
      </c>
      <c r="AV29" s="346">
        <v>3</v>
      </c>
      <c r="AW29" s="346">
        <v>4</v>
      </c>
      <c r="AX29" s="346">
        <v>3</v>
      </c>
      <c r="AY29" s="346">
        <v>6</v>
      </c>
      <c r="AZ29" s="349"/>
      <c r="BA29" s="375">
        <v>41.184325941957503</v>
      </c>
      <c r="BB29" s="375">
        <v>0</v>
      </c>
      <c r="BC29" s="375">
        <v>0.103868340366539</v>
      </c>
      <c r="BD29" s="375" t="s">
        <v>430</v>
      </c>
      <c r="BE29" s="668"/>
      <c r="BF29" s="348">
        <v>41.4397181378</v>
      </c>
      <c r="BG29" s="348">
        <v>1.0255577052</v>
      </c>
      <c r="BH29" s="348">
        <v>40.407007745800001</v>
      </c>
      <c r="BI29" s="668"/>
      <c r="BJ29" s="348">
        <v>10.73823631</v>
      </c>
      <c r="BK29" s="668"/>
      <c r="BL29" s="348">
        <v>6.6057499999999996</v>
      </c>
      <c r="BM29" s="348">
        <v>3.4208400000000001</v>
      </c>
      <c r="BN29" s="348">
        <v>0.711646</v>
      </c>
      <c r="BO29" s="348">
        <v>89.261763999999999</v>
      </c>
      <c r="BP29" s="668"/>
      <c r="BQ29" s="348">
        <v>60.37</v>
      </c>
      <c r="BR29" s="348">
        <v>14.42</v>
      </c>
      <c r="BS29" s="348" t="s">
        <v>430</v>
      </c>
      <c r="BT29" s="348" t="s">
        <v>430</v>
      </c>
      <c r="BU29" s="348" t="s">
        <v>430</v>
      </c>
      <c r="BV29" s="348">
        <v>14.47</v>
      </c>
      <c r="BW29" s="668"/>
      <c r="BX29" s="353" t="s">
        <v>9900</v>
      </c>
      <c r="BY29" s="353" t="s">
        <v>9901</v>
      </c>
      <c r="BZ29" s="353" t="s">
        <v>9902</v>
      </c>
      <c r="CA29" s="353" t="s">
        <v>9903</v>
      </c>
      <c r="CB29" s="353" t="s">
        <v>9904</v>
      </c>
      <c r="CC29" s="668"/>
      <c r="CD29" s="354" t="s">
        <v>443</v>
      </c>
    </row>
    <row r="30" spans="1:82" s="355" customFormat="1" x14ac:dyDescent="0.25">
      <c r="A30" s="345" t="s">
        <v>9980</v>
      </c>
      <c r="B30" s="668"/>
      <c r="C30" s="719">
        <v>38076</v>
      </c>
      <c r="D30" s="668"/>
      <c r="E30" s="346">
        <v>3341.8</v>
      </c>
      <c r="F30" s="668"/>
      <c r="G30" s="347">
        <v>78.822599999999994</v>
      </c>
      <c r="H30" s="668"/>
      <c r="I30" s="651">
        <v>5.1100000000000003</v>
      </c>
      <c r="J30" s="651">
        <v>8.56</v>
      </c>
      <c r="K30" s="651">
        <v>2.72</v>
      </c>
      <c r="L30" s="651">
        <v>2.85</v>
      </c>
      <c r="M30" s="349"/>
      <c r="N30" s="348">
        <v>61.320099999999996</v>
      </c>
      <c r="O30" s="348">
        <v>13.8162</v>
      </c>
      <c r="P30" s="348">
        <v>15.9383</v>
      </c>
      <c r="Q30" s="348">
        <v>33.7896</v>
      </c>
      <c r="R30" s="348">
        <v>16.162199999999999</v>
      </c>
      <c r="S30" s="348">
        <v>14.268000000000001</v>
      </c>
      <c r="T30" s="348">
        <v>2.6739000000000002</v>
      </c>
      <c r="U30" s="348">
        <v>3.3666999999999998</v>
      </c>
      <c r="V30" s="350">
        <v>4.6688999999999998</v>
      </c>
      <c r="W30" s="348">
        <v>6.7923</v>
      </c>
      <c r="X30" s="348">
        <v>9.2703000000000007</v>
      </c>
      <c r="Y30" s="348">
        <v>8.4994999999999994</v>
      </c>
      <c r="Z30" s="348">
        <v>9.1996000000000002</v>
      </c>
      <c r="AA30" s="348">
        <v>17.502300000000002</v>
      </c>
      <c r="AB30" s="348">
        <v>2.5022000000000002</v>
      </c>
      <c r="AC30" s="348">
        <v>4.0719000000000003</v>
      </c>
      <c r="AD30" s="348">
        <v>4.2404000000000002</v>
      </c>
      <c r="AE30" s="348">
        <v>18.296700000000001</v>
      </c>
      <c r="AF30" s="348">
        <v>9.7235999999999994</v>
      </c>
      <c r="AG30" s="349"/>
      <c r="AH30" s="346">
        <v>11</v>
      </c>
      <c r="AI30" s="346">
        <v>10</v>
      </c>
      <c r="AJ30" s="346">
        <v>9</v>
      </c>
      <c r="AK30" s="346">
        <v>9</v>
      </c>
      <c r="AL30" s="346">
        <v>13</v>
      </c>
      <c r="AM30" s="346">
        <v>6</v>
      </c>
      <c r="AN30" s="346">
        <v>6</v>
      </c>
      <c r="AO30" s="346">
        <v>7</v>
      </c>
      <c r="AP30" s="346">
        <v>4</v>
      </c>
      <c r="AQ30" s="346">
        <v>4</v>
      </c>
      <c r="AR30" s="346">
        <v>2</v>
      </c>
      <c r="AS30" s="346">
        <v>3</v>
      </c>
      <c r="AT30" s="346">
        <v>1</v>
      </c>
      <c r="AU30" s="346">
        <v>7</v>
      </c>
      <c r="AV30" s="346">
        <v>7</v>
      </c>
      <c r="AW30" s="346">
        <v>7</v>
      </c>
      <c r="AX30" s="346">
        <v>4</v>
      </c>
      <c r="AY30" s="346">
        <v>12</v>
      </c>
      <c r="AZ30" s="349"/>
      <c r="BA30" s="375">
        <v>38.616712645368402</v>
      </c>
      <c r="BB30" s="375">
        <v>0.90344919958918601</v>
      </c>
      <c r="BC30" s="375">
        <v>9.3182897897993305E-2</v>
      </c>
      <c r="BD30" s="375">
        <v>1.5940855187590499</v>
      </c>
      <c r="BE30" s="668"/>
      <c r="BF30" s="348">
        <v>42.2374874968</v>
      </c>
      <c r="BG30" s="348">
        <v>7.7803579658000004</v>
      </c>
      <c r="BH30" s="348">
        <v>5.4287331870999997</v>
      </c>
      <c r="BI30" s="668"/>
      <c r="BJ30" s="348">
        <v>22.909532389999999</v>
      </c>
      <c r="BK30" s="668"/>
      <c r="BL30" s="348">
        <v>13.7888</v>
      </c>
      <c r="BM30" s="348">
        <v>2.3629899999999999</v>
      </c>
      <c r="BN30" s="348">
        <v>6.13049</v>
      </c>
      <c r="BO30" s="348">
        <v>77.71772</v>
      </c>
      <c r="BP30" s="668"/>
      <c r="BQ30" s="348">
        <v>16.02</v>
      </c>
      <c r="BR30" s="348">
        <v>13.56</v>
      </c>
      <c r="BS30" s="348">
        <v>6.97</v>
      </c>
      <c r="BT30" s="348">
        <v>30.08</v>
      </c>
      <c r="BU30" s="348">
        <v>9.1199999999999992</v>
      </c>
      <c r="BV30" s="348">
        <v>4.37</v>
      </c>
      <c r="BW30" s="668"/>
      <c r="BX30" s="353" t="s">
        <v>9906</v>
      </c>
      <c r="BY30" s="353" t="s">
        <v>9907</v>
      </c>
      <c r="BZ30" s="353" t="s">
        <v>2376</v>
      </c>
      <c r="CA30" s="353" t="s">
        <v>9908</v>
      </c>
      <c r="CB30" s="353" t="s">
        <v>9909</v>
      </c>
      <c r="CC30" s="668"/>
      <c r="CD30" s="354" t="s">
        <v>443</v>
      </c>
    </row>
    <row r="31" spans="1:82" s="355" customFormat="1" x14ac:dyDescent="0.25">
      <c r="A31" s="345" t="s">
        <v>9981</v>
      </c>
      <c r="B31" s="668"/>
      <c r="C31" s="719">
        <v>37981</v>
      </c>
      <c r="D31" s="668"/>
      <c r="E31" s="346">
        <v>3253.09</v>
      </c>
      <c r="F31" s="668"/>
      <c r="G31" s="347">
        <v>83.765900000000002</v>
      </c>
      <c r="H31" s="668"/>
      <c r="I31" s="651">
        <v>11.76</v>
      </c>
      <c r="J31" s="651">
        <v>7.76</v>
      </c>
      <c r="K31" s="651">
        <v>5.81</v>
      </c>
      <c r="L31" s="651">
        <v>6.08</v>
      </c>
      <c r="M31" s="349"/>
      <c r="N31" s="348">
        <v>117.416</v>
      </c>
      <c r="O31" s="348">
        <v>31.930499999999999</v>
      </c>
      <c r="P31" s="348">
        <v>28.030899999999999</v>
      </c>
      <c r="Q31" s="348">
        <v>36.975900000000003</v>
      </c>
      <c r="R31" s="348">
        <v>24.348800000000001</v>
      </c>
      <c r="S31" s="348">
        <v>10.7104</v>
      </c>
      <c r="T31" s="348">
        <v>0.76400000000000001</v>
      </c>
      <c r="U31" s="348">
        <v>2.6644000000000001</v>
      </c>
      <c r="V31" s="350">
        <v>1.9684999999999999</v>
      </c>
      <c r="W31" s="348">
        <v>4.4923000000000002</v>
      </c>
      <c r="X31" s="348">
        <v>8.2337000000000007</v>
      </c>
      <c r="Y31" s="348">
        <v>8.2150999999999996</v>
      </c>
      <c r="Z31" s="348">
        <v>8.5935000000000006</v>
      </c>
      <c r="AA31" s="348">
        <v>15.3209</v>
      </c>
      <c r="AB31" s="348">
        <v>0.54920000000000002</v>
      </c>
      <c r="AC31" s="348">
        <v>3.0554000000000001</v>
      </c>
      <c r="AD31" s="348">
        <v>1.7438</v>
      </c>
      <c r="AE31" s="348">
        <v>28.234400000000001</v>
      </c>
      <c r="AF31" s="348">
        <v>9.9024999999999999</v>
      </c>
      <c r="AG31" s="349"/>
      <c r="AH31" s="346">
        <v>3</v>
      </c>
      <c r="AI31" s="346">
        <v>1</v>
      </c>
      <c r="AJ31" s="346">
        <v>1</v>
      </c>
      <c r="AK31" s="346">
        <v>3</v>
      </c>
      <c r="AL31" s="346">
        <v>3</v>
      </c>
      <c r="AM31" s="346">
        <v>11</v>
      </c>
      <c r="AN31" s="346">
        <v>10</v>
      </c>
      <c r="AO31" s="346">
        <v>8</v>
      </c>
      <c r="AP31" s="346">
        <v>11</v>
      </c>
      <c r="AQ31" s="346">
        <v>12</v>
      </c>
      <c r="AR31" s="346">
        <v>9</v>
      </c>
      <c r="AS31" s="346">
        <v>4</v>
      </c>
      <c r="AT31" s="346">
        <v>4</v>
      </c>
      <c r="AU31" s="346">
        <v>11</v>
      </c>
      <c r="AV31" s="346">
        <v>10</v>
      </c>
      <c r="AW31" s="346">
        <v>9</v>
      </c>
      <c r="AX31" s="346">
        <v>9</v>
      </c>
      <c r="AY31" s="346">
        <v>3</v>
      </c>
      <c r="AZ31" s="349"/>
      <c r="BA31" s="375">
        <v>51.054596921777801</v>
      </c>
      <c r="BB31" s="375">
        <v>1.19018281030402</v>
      </c>
      <c r="BC31" s="375">
        <v>4.869619887216E-2</v>
      </c>
      <c r="BD31" s="375">
        <v>-0.15429478497864299</v>
      </c>
      <c r="BE31" s="668"/>
      <c r="BF31" s="348">
        <v>43.994180123500001</v>
      </c>
      <c r="BG31" s="348">
        <v>20.046348489</v>
      </c>
      <c r="BH31" s="348">
        <v>2.1946231328999999</v>
      </c>
      <c r="BI31" s="668"/>
      <c r="BJ31" s="348">
        <v>19.030507010000001</v>
      </c>
      <c r="BK31" s="668"/>
      <c r="BL31" s="348">
        <v>16.6097</v>
      </c>
      <c r="BM31" s="348">
        <v>1.5715300000000001</v>
      </c>
      <c r="BN31" s="348">
        <v>0.84931400000000001</v>
      </c>
      <c r="BO31" s="348">
        <v>80.969455999999994</v>
      </c>
      <c r="BP31" s="668"/>
      <c r="BQ31" s="348">
        <v>36.78</v>
      </c>
      <c r="BR31" s="348">
        <v>35.22</v>
      </c>
      <c r="BS31" s="348">
        <v>4</v>
      </c>
      <c r="BT31" s="348">
        <v>1.55</v>
      </c>
      <c r="BU31" s="348" t="s">
        <v>430</v>
      </c>
      <c r="BV31" s="348">
        <v>3.42</v>
      </c>
      <c r="BW31" s="668"/>
      <c r="BX31" s="353" t="s">
        <v>9911</v>
      </c>
      <c r="BY31" s="353" t="s">
        <v>9895</v>
      </c>
      <c r="BZ31" s="353" t="s">
        <v>9912</v>
      </c>
      <c r="CA31" s="353" t="s">
        <v>9913</v>
      </c>
      <c r="CB31" s="353" t="s">
        <v>9914</v>
      </c>
      <c r="CC31" s="668"/>
      <c r="CD31" s="354" t="s">
        <v>518</v>
      </c>
    </row>
    <row r="32" spans="1:82" s="355" customFormat="1" ht="11" x14ac:dyDescent="0.3">
      <c r="A32" s="841" t="s">
        <v>9982</v>
      </c>
      <c r="B32" s="858"/>
      <c r="C32" s="843">
        <v>37957</v>
      </c>
      <c r="D32" s="858"/>
      <c r="E32" s="844">
        <v>2876.02</v>
      </c>
      <c r="F32" s="858"/>
      <c r="G32" s="845">
        <v>59.4452</v>
      </c>
      <c r="H32" s="858"/>
      <c r="I32" s="964">
        <v>7.31</v>
      </c>
      <c r="J32" s="964">
        <v>7.61</v>
      </c>
      <c r="K32" s="964">
        <v>3.57</v>
      </c>
      <c r="L32" s="964">
        <v>3.71</v>
      </c>
      <c r="M32" s="859"/>
      <c r="N32" s="846">
        <v>96.346400000000003</v>
      </c>
      <c r="O32" s="846">
        <v>18.577999999999999</v>
      </c>
      <c r="P32" s="846">
        <v>22.729299999999999</v>
      </c>
      <c r="Q32" s="846">
        <v>36.489100000000001</v>
      </c>
      <c r="R32" s="846">
        <v>21.885200000000001</v>
      </c>
      <c r="S32" s="846">
        <v>11.450100000000001</v>
      </c>
      <c r="T32" s="846">
        <v>-0.27529999999999999</v>
      </c>
      <c r="U32" s="846">
        <v>2.1450999999999998</v>
      </c>
      <c r="V32" s="848">
        <v>1.841</v>
      </c>
      <c r="W32" s="846">
        <v>4.2858999999999998</v>
      </c>
      <c r="X32" s="846">
        <v>8.4029000000000007</v>
      </c>
      <c r="Y32" s="846">
        <v>8.1392000000000007</v>
      </c>
      <c r="Z32" s="846">
        <v>8.9802</v>
      </c>
      <c r="AA32" s="846">
        <v>16.4452</v>
      </c>
      <c r="AB32" s="846">
        <v>-0.62829999999999997</v>
      </c>
      <c r="AC32" s="846">
        <v>2.4045000000000001</v>
      </c>
      <c r="AD32" s="846">
        <v>1.5370999999999999</v>
      </c>
      <c r="AE32" s="846">
        <v>27.018899999999999</v>
      </c>
      <c r="AF32" s="846">
        <v>8.2157</v>
      </c>
      <c r="AG32" s="859"/>
      <c r="AH32" s="844">
        <v>6</v>
      </c>
      <c r="AI32" s="844">
        <v>8</v>
      </c>
      <c r="AJ32" s="844">
        <v>4</v>
      </c>
      <c r="AK32" s="844">
        <v>4</v>
      </c>
      <c r="AL32" s="844">
        <v>5</v>
      </c>
      <c r="AM32" s="844">
        <v>9</v>
      </c>
      <c r="AN32" s="844">
        <v>12</v>
      </c>
      <c r="AO32" s="844">
        <v>10</v>
      </c>
      <c r="AP32" s="844">
        <v>12</v>
      </c>
      <c r="AQ32" s="844">
        <v>13</v>
      </c>
      <c r="AR32" s="844">
        <v>7</v>
      </c>
      <c r="AS32" s="844">
        <v>5</v>
      </c>
      <c r="AT32" s="844">
        <v>2</v>
      </c>
      <c r="AU32" s="844">
        <v>9</v>
      </c>
      <c r="AV32" s="844">
        <v>13</v>
      </c>
      <c r="AW32" s="844">
        <v>12</v>
      </c>
      <c r="AX32" s="844">
        <v>11</v>
      </c>
      <c r="AY32" s="844">
        <v>4</v>
      </c>
      <c r="AZ32" s="859"/>
      <c r="BA32" s="852">
        <v>58.382322264036603</v>
      </c>
      <c r="BB32" s="852">
        <v>0</v>
      </c>
      <c r="BC32" s="852">
        <v>4.5471432581329498E-2</v>
      </c>
      <c r="BD32" s="852" t="s">
        <v>430</v>
      </c>
      <c r="BE32" s="858"/>
      <c r="BF32" s="846">
        <v>48.178715865000001</v>
      </c>
      <c r="BG32" s="846">
        <v>25.6788047344</v>
      </c>
      <c r="BH32" s="846">
        <v>1.8762055463</v>
      </c>
      <c r="BI32" s="858"/>
      <c r="BJ32" s="846">
        <v>21.85746533</v>
      </c>
      <c r="BK32" s="858"/>
      <c r="BL32" s="846">
        <v>15.002599999999999</v>
      </c>
      <c r="BM32" s="846">
        <v>4.9716199999999997</v>
      </c>
      <c r="BN32" s="846">
        <v>1.88324</v>
      </c>
      <c r="BO32" s="846">
        <v>78.142539999999997</v>
      </c>
      <c r="BP32" s="858"/>
      <c r="BQ32" s="846">
        <v>25.79</v>
      </c>
      <c r="BR32" s="846">
        <v>23.89</v>
      </c>
      <c r="BS32" s="846">
        <v>0.87</v>
      </c>
      <c r="BT32" s="846">
        <v>11.26</v>
      </c>
      <c r="BU32" s="846">
        <v>0.01</v>
      </c>
      <c r="BV32" s="846">
        <v>16.309999999999999</v>
      </c>
      <c r="BW32" s="858"/>
      <c r="BX32" s="860" t="s">
        <v>9916</v>
      </c>
      <c r="BY32" s="860" t="s">
        <v>9917</v>
      </c>
      <c r="BZ32" s="860" t="s">
        <v>9918</v>
      </c>
      <c r="CA32" s="860" t="s">
        <v>2151</v>
      </c>
      <c r="CB32" s="860" t="s">
        <v>9919</v>
      </c>
      <c r="CC32" s="858"/>
      <c r="CD32" s="856" t="s">
        <v>615</v>
      </c>
    </row>
    <row r="33" spans="1:82" s="355" customFormat="1" x14ac:dyDescent="0.25">
      <c r="A33" s="345" t="s">
        <v>9983</v>
      </c>
      <c r="B33" s="668"/>
      <c r="C33" s="719">
        <v>37971</v>
      </c>
      <c r="D33" s="668"/>
      <c r="E33" s="346">
        <v>1654.91</v>
      </c>
      <c r="F33" s="668"/>
      <c r="G33" s="347">
        <v>70.543700000000001</v>
      </c>
      <c r="H33" s="668"/>
      <c r="I33" s="651">
        <v>10.039999999999999</v>
      </c>
      <c r="J33" s="651">
        <v>7.91</v>
      </c>
      <c r="K33" s="651">
        <v>5.27</v>
      </c>
      <c r="L33" s="651">
        <v>5.53</v>
      </c>
      <c r="M33" s="349"/>
      <c r="N33" s="348">
        <v>119.39400000000001</v>
      </c>
      <c r="O33" s="348">
        <v>22.3062</v>
      </c>
      <c r="P33" s="348">
        <v>17.457999999999998</v>
      </c>
      <c r="Q33" s="348">
        <v>40.4283</v>
      </c>
      <c r="R33" s="348">
        <v>24.533899999999999</v>
      </c>
      <c r="S33" s="348">
        <v>13.789899999999999</v>
      </c>
      <c r="T33" s="348">
        <v>-4.9500000000000002E-2</v>
      </c>
      <c r="U33" s="348">
        <v>1.8027</v>
      </c>
      <c r="V33" s="350">
        <v>1.6484000000000001</v>
      </c>
      <c r="W33" s="348">
        <v>5.0223000000000004</v>
      </c>
      <c r="X33" s="348">
        <v>8.2842000000000002</v>
      </c>
      <c r="Y33" s="348">
        <v>8.1159999999999997</v>
      </c>
      <c r="Z33" s="348">
        <v>7.8266</v>
      </c>
      <c r="AA33" s="348">
        <v>19.025500000000001</v>
      </c>
      <c r="AB33" s="348">
        <v>-0.17219999999999999</v>
      </c>
      <c r="AC33" s="348">
        <v>2.6271</v>
      </c>
      <c r="AD33" s="348">
        <v>1.284</v>
      </c>
      <c r="AE33" s="348">
        <v>28.275500000000001</v>
      </c>
      <c r="AF33" s="348">
        <v>9.0554000000000006</v>
      </c>
      <c r="AG33" s="349"/>
      <c r="AH33" s="346">
        <v>2</v>
      </c>
      <c r="AI33" s="346">
        <v>6</v>
      </c>
      <c r="AJ33" s="346">
        <v>8</v>
      </c>
      <c r="AK33" s="346">
        <v>2</v>
      </c>
      <c r="AL33" s="346">
        <v>2</v>
      </c>
      <c r="AM33" s="346">
        <v>8</v>
      </c>
      <c r="AN33" s="346">
        <v>11</v>
      </c>
      <c r="AO33" s="346">
        <v>12</v>
      </c>
      <c r="AP33" s="346">
        <v>13</v>
      </c>
      <c r="AQ33" s="346">
        <v>9</v>
      </c>
      <c r="AR33" s="346">
        <v>8</v>
      </c>
      <c r="AS33" s="346">
        <v>6</v>
      </c>
      <c r="AT33" s="346">
        <v>7</v>
      </c>
      <c r="AU33" s="346">
        <v>5</v>
      </c>
      <c r="AV33" s="346">
        <v>11</v>
      </c>
      <c r="AW33" s="346">
        <v>10</v>
      </c>
      <c r="AX33" s="346">
        <v>13</v>
      </c>
      <c r="AY33" s="346">
        <v>2</v>
      </c>
      <c r="AZ33" s="349"/>
      <c r="BA33" s="375">
        <v>51.680139544878799</v>
      </c>
      <c r="BB33" s="375">
        <v>1.2520460440527501</v>
      </c>
      <c r="BC33" s="375">
        <v>4.7279593785969798E-2</v>
      </c>
      <c r="BD33" s="375">
        <v>-0.33428919806422402</v>
      </c>
      <c r="BE33" s="668"/>
      <c r="BF33" s="348">
        <v>45.086541650400001</v>
      </c>
      <c r="BG33" s="348">
        <v>22.019479894700002</v>
      </c>
      <c r="BH33" s="348">
        <v>2.0475752317999998</v>
      </c>
      <c r="BI33" s="668"/>
      <c r="BJ33" s="348">
        <v>24.091727079999998</v>
      </c>
      <c r="BK33" s="668"/>
      <c r="BL33" s="348">
        <v>15.2844</v>
      </c>
      <c r="BM33" s="348">
        <v>4.8492100000000002</v>
      </c>
      <c r="BN33" s="348">
        <v>3.9580899999999999</v>
      </c>
      <c r="BO33" s="348">
        <v>75.908299999999997</v>
      </c>
      <c r="BP33" s="668"/>
      <c r="BQ33" s="348">
        <v>30.63</v>
      </c>
      <c r="BR33" s="348">
        <v>38.14</v>
      </c>
      <c r="BS33" s="348">
        <v>4.13</v>
      </c>
      <c r="BT33" s="348" t="s">
        <v>430</v>
      </c>
      <c r="BU33" s="348" t="s">
        <v>430</v>
      </c>
      <c r="BV33" s="348">
        <v>3.01</v>
      </c>
      <c r="BW33" s="668"/>
      <c r="BX33" s="353" t="s">
        <v>9921</v>
      </c>
      <c r="BY33" s="353" t="s">
        <v>9922</v>
      </c>
      <c r="BZ33" s="353" t="s">
        <v>9923</v>
      </c>
      <c r="CA33" s="353" t="s">
        <v>9924</v>
      </c>
      <c r="CB33" s="353" t="s">
        <v>9925</v>
      </c>
      <c r="CC33" s="668"/>
      <c r="CD33" s="354" t="s">
        <v>1488</v>
      </c>
    </row>
    <row r="34" spans="1:82" s="355" customFormat="1" x14ac:dyDescent="0.25">
      <c r="A34" s="345" t="s">
        <v>9984</v>
      </c>
      <c r="B34" s="668"/>
      <c r="C34" s="719">
        <v>38129</v>
      </c>
      <c r="D34" s="668"/>
      <c r="E34" s="346">
        <v>1485.26</v>
      </c>
      <c r="F34" s="668"/>
      <c r="G34" s="347">
        <v>69.768699999999995</v>
      </c>
      <c r="H34" s="668"/>
      <c r="I34" s="651">
        <v>5.08</v>
      </c>
      <c r="J34" s="651">
        <v>8.32</v>
      </c>
      <c r="K34" s="651">
        <v>3.25</v>
      </c>
      <c r="L34" s="651">
        <v>3.44</v>
      </c>
      <c r="M34" s="349"/>
      <c r="N34" s="348">
        <v>80.796999999999997</v>
      </c>
      <c r="O34" s="348">
        <v>17.883400000000002</v>
      </c>
      <c r="P34" s="348">
        <v>19.639800000000001</v>
      </c>
      <c r="Q34" s="348">
        <v>30.107600000000001</v>
      </c>
      <c r="R34" s="348">
        <v>20.102499999999999</v>
      </c>
      <c r="S34" s="348">
        <v>14.2704</v>
      </c>
      <c r="T34" s="348">
        <v>3.7776000000000001</v>
      </c>
      <c r="U34" s="348">
        <v>4.2674000000000003</v>
      </c>
      <c r="V34" s="350">
        <v>4.5967000000000002</v>
      </c>
      <c r="W34" s="348">
        <v>6.8154000000000003</v>
      </c>
      <c r="X34" s="348">
        <v>8.5211000000000006</v>
      </c>
      <c r="Y34" s="348">
        <v>7.9311999999999996</v>
      </c>
      <c r="Z34" s="348">
        <v>8.3002000000000002</v>
      </c>
      <c r="AA34" s="348">
        <v>17.148399999999999</v>
      </c>
      <c r="AB34" s="348">
        <v>4.0365000000000002</v>
      </c>
      <c r="AC34" s="348">
        <v>4.7754000000000003</v>
      </c>
      <c r="AD34" s="348">
        <v>4.1242000000000001</v>
      </c>
      <c r="AE34" s="348">
        <v>20.755800000000001</v>
      </c>
      <c r="AF34" s="348">
        <v>9.1861999999999995</v>
      </c>
      <c r="AG34" s="349"/>
      <c r="AH34" s="346">
        <v>9</v>
      </c>
      <c r="AI34" s="346">
        <v>9</v>
      </c>
      <c r="AJ34" s="346">
        <v>6</v>
      </c>
      <c r="AK34" s="346">
        <v>12</v>
      </c>
      <c r="AL34" s="346">
        <v>7</v>
      </c>
      <c r="AM34" s="346">
        <v>5</v>
      </c>
      <c r="AN34" s="346">
        <v>5</v>
      </c>
      <c r="AO34" s="346">
        <v>5</v>
      </c>
      <c r="AP34" s="346">
        <v>5</v>
      </c>
      <c r="AQ34" s="346">
        <v>3</v>
      </c>
      <c r="AR34" s="346">
        <v>6</v>
      </c>
      <c r="AS34" s="346">
        <v>7</v>
      </c>
      <c r="AT34" s="346">
        <v>5</v>
      </c>
      <c r="AU34" s="346">
        <v>8</v>
      </c>
      <c r="AV34" s="346">
        <v>5</v>
      </c>
      <c r="AW34" s="346">
        <v>5</v>
      </c>
      <c r="AX34" s="346">
        <v>5</v>
      </c>
      <c r="AY34" s="346">
        <v>9</v>
      </c>
      <c r="AZ34" s="349"/>
      <c r="BA34" s="375">
        <v>41.7426147712968</v>
      </c>
      <c r="BB34" s="375">
        <v>0</v>
      </c>
      <c r="BC34" s="375">
        <v>6.4699927041701494E-2</v>
      </c>
      <c r="BD34" s="375" t="s">
        <v>430</v>
      </c>
      <c r="BE34" s="668"/>
      <c r="BF34" s="348">
        <v>39.828166816600003</v>
      </c>
      <c r="BG34" s="348">
        <v>10.212329494</v>
      </c>
      <c r="BH34" s="348">
        <v>3.9000080089</v>
      </c>
      <c r="BI34" s="668"/>
      <c r="BJ34" s="348">
        <v>20.79241743</v>
      </c>
      <c r="BK34" s="668"/>
      <c r="BL34" s="348">
        <v>15.5243</v>
      </c>
      <c r="BM34" s="348">
        <v>2.39798</v>
      </c>
      <c r="BN34" s="348">
        <v>2.8701300000000001</v>
      </c>
      <c r="BO34" s="348">
        <v>79.207589999999996</v>
      </c>
      <c r="BP34" s="668"/>
      <c r="BQ34" s="348">
        <v>15.81</v>
      </c>
      <c r="BR34" s="348">
        <v>30.66</v>
      </c>
      <c r="BS34" s="348">
        <v>11.48</v>
      </c>
      <c r="BT34" s="348">
        <v>10.99</v>
      </c>
      <c r="BU34" s="348">
        <v>4.16</v>
      </c>
      <c r="BV34" s="348">
        <v>6.1</v>
      </c>
      <c r="BW34" s="668"/>
      <c r="BX34" s="353" t="s">
        <v>9927</v>
      </c>
      <c r="BY34" s="353" t="s">
        <v>9928</v>
      </c>
      <c r="BZ34" s="353" t="s">
        <v>9929</v>
      </c>
      <c r="CA34" s="353" t="s">
        <v>9930</v>
      </c>
      <c r="CB34" s="353" t="s">
        <v>9931</v>
      </c>
      <c r="CC34" s="668"/>
      <c r="CD34" s="354" t="s">
        <v>476</v>
      </c>
    </row>
    <row r="35" spans="1:82" s="355" customFormat="1" x14ac:dyDescent="0.25">
      <c r="A35" s="345" t="s">
        <v>9985</v>
      </c>
      <c r="B35" s="668"/>
      <c r="C35" s="719">
        <v>37984</v>
      </c>
      <c r="D35" s="668"/>
      <c r="E35" s="346">
        <v>964.42100000000005</v>
      </c>
      <c r="F35" s="668"/>
      <c r="G35" s="347">
        <v>61.348100000000002</v>
      </c>
      <c r="H35" s="668"/>
      <c r="I35" s="651">
        <v>2.46</v>
      </c>
      <c r="J35" s="651">
        <v>9.3800000000000008</v>
      </c>
      <c r="K35" s="651">
        <v>2.06</v>
      </c>
      <c r="L35" s="651">
        <v>2.15</v>
      </c>
      <c r="M35" s="349"/>
      <c r="N35" s="348">
        <v>59.354900000000001</v>
      </c>
      <c r="O35" s="348">
        <v>12.742599999999999</v>
      </c>
      <c r="P35" s="348">
        <v>12.054600000000001</v>
      </c>
      <c r="Q35" s="348">
        <v>20.1065</v>
      </c>
      <c r="R35" s="348">
        <v>15.9482</v>
      </c>
      <c r="S35" s="348">
        <v>10.0504</v>
      </c>
      <c r="T35" s="348">
        <v>4.1829000000000001</v>
      </c>
      <c r="U35" s="348">
        <v>5.9794</v>
      </c>
      <c r="V35" s="350">
        <v>6.4505999999999997</v>
      </c>
      <c r="W35" s="348">
        <v>7.5269000000000004</v>
      </c>
      <c r="X35" s="348">
        <v>8.1059000000000001</v>
      </c>
      <c r="Y35" s="348">
        <v>7.8574000000000002</v>
      </c>
      <c r="Z35" s="348">
        <v>5.7317</v>
      </c>
      <c r="AA35" s="348">
        <v>12.238200000000001</v>
      </c>
      <c r="AB35" s="348">
        <v>4.0949999999999998</v>
      </c>
      <c r="AC35" s="348">
        <v>6.1943000000000001</v>
      </c>
      <c r="AD35" s="348">
        <v>6.1177000000000001</v>
      </c>
      <c r="AE35" s="348">
        <v>17.717400000000001</v>
      </c>
      <c r="AF35" s="348">
        <v>8.3955000000000002</v>
      </c>
      <c r="AG35" s="349"/>
      <c r="AH35" s="346">
        <v>12</v>
      </c>
      <c r="AI35" s="346">
        <v>11</v>
      </c>
      <c r="AJ35" s="346">
        <v>12</v>
      </c>
      <c r="AK35" s="346">
        <v>14</v>
      </c>
      <c r="AL35" s="346">
        <v>15</v>
      </c>
      <c r="AM35" s="346">
        <v>12</v>
      </c>
      <c r="AN35" s="346">
        <v>4</v>
      </c>
      <c r="AO35" s="346">
        <v>1</v>
      </c>
      <c r="AP35" s="346">
        <v>1</v>
      </c>
      <c r="AQ35" s="346">
        <v>1</v>
      </c>
      <c r="AR35" s="346">
        <v>10</v>
      </c>
      <c r="AS35" s="346">
        <v>8</v>
      </c>
      <c r="AT35" s="346">
        <v>14</v>
      </c>
      <c r="AU35" s="346">
        <v>14</v>
      </c>
      <c r="AV35" s="346">
        <v>4</v>
      </c>
      <c r="AW35" s="346">
        <v>1</v>
      </c>
      <c r="AX35" s="346">
        <v>1</v>
      </c>
      <c r="AY35" s="346">
        <v>15</v>
      </c>
      <c r="AZ35" s="349"/>
      <c r="BA35" s="375">
        <v>24.203464609134201</v>
      </c>
      <c r="BB35" s="375">
        <v>0</v>
      </c>
      <c r="BC35" s="375">
        <v>9.2968531625227696E-2</v>
      </c>
      <c r="BD35" s="375" t="s">
        <v>430</v>
      </c>
      <c r="BE35" s="668"/>
      <c r="BF35" s="348">
        <v>31.328887569100001</v>
      </c>
      <c r="BG35" s="348">
        <v>-1.7859130605</v>
      </c>
      <c r="BH35" s="348">
        <v>-17.542224345600001</v>
      </c>
      <c r="BI35" s="668"/>
      <c r="BJ35" s="348">
        <v>11.289862230000001</v>
      </c>
      <c r="BK35" s="668"/>
      <c r="BL35" s="348">
        <v>10.277100000000001</v>
      </c>
      <c r="BM35" s="348">
        <v>1.01003</v>
      </c>
      <c r="BN35" s="348" t="s">
        <v>430</v>
      </c>
      <c r="BO35" s="348">
        <v>88.712869999999995</v>
      </c>
      <c r="BP35" s="668"/>
      <c r="BQ35" s="348">
        <v>12.43</v>
      </c>
      <c r="BR35" s="348">
        <v>12.1</v>
      </c>
      <c r="BS35" s="348">
        <v>4.18</v>
      </c>
      <c r="BT35" s="348">
        <v>31.48</v>
      </c>
      <c r="BU35" s="348">
        <v>18.260000000000002</v>
      </c>
      <c r="BV35" s="348">
        <v>10.25</v>
      </c>
      <c r="BW35" s="668"/>
      <c r="BX35" s="353" t="s">
        <v>9933</v>
      </c>
      <c r="BY35" s="353" t="s">
        <v>9934</v>
      </c>
      <c r="BZ35" s="353" t="s">
        <v>9935</v>
      </c>
      <c r="CA35" s="353" t="s">
        <v>9936</v>
      </c>
      <c r="CB35" s="353" t="s">
        <v>9937</v>
      </c>
      <c r="CC35" s="668"/>
      <c r="CD35" s="354" t="s">
        <v>1488</v>
      </c>
    </row>
    <row r="36" spans="1:82" s="355" customFormat="1" x14ac:dyDescent="0.25">
      <c r="A36" s="345" t="s">
        <v>9986</v>
      </c>
      <c r="B36" s="668"/>
      <c r="C36" s="719">
        <v>38257</v>
      </c>
      <c r="D36" s="668"/>
      <c r="E36" s="346">
        <v>940.95</v>
      </c>
      <c r="F36" s="668"/>
      <c r="G36" s="347">
        <v>46.259</v>
      </c>
      <c r="H36" s="668"/>
      <c r="I36" s="651">
        <v>3.7</v>
      </c>
      <c r="J36" s="651">
        <v>7.78</v>
      </c>
      <c r="K36" s="651">
        <v>2.33</v>
      </c>
      <c r="L36" s="651">
        <v>2.46</v>
      </c>
      <c r="M36" s="349"/>
      <c r="N36" s="348">
        <v>61.648699999999998</v>
      </c>
      <c r="O36" s="348">
        <v>10.6675</v>
      </c>
      <c r="P36" s="348">
        <v>14.1281</v>
      </c>
      <c r="Q36" s="348">
        <v>28.7988</v>
      </c>
      <c r="R36" s="348">
        <v>18.969799999999999</v>
      </c>
      <c r="S36" s="348">
        <v>15.3323</v>
      </c>
      <c r="T36" s="348">
        <v>2.5691000000000002</v>
      </c>
      <c r="U36" s="348">
        <v>4.2778</v>
      </c>
      <c r="V36" s="350">
        <v>3.5236000000000001</v>
      </c>
      <c r="W36" s="348">
        <v>5.1803999999999997</v>
      </c>
      <c r="X36" s="348">
        <v>7.5850999999999997</v>
      </c>
      <c r="Y36" s="348">
        <v>6.5214999999999996</v>
      </c>
      <c r="Z36" s="348">
        <v>7.1406999999999998</v>
      </c>
      <c r="AA36" s="348">
        <v>19.541399999999999</v>
      </c>
      <c r="AB36" s="348">
        <v>2.5373999999999999</v>
      </c>
      <c r="AC36" s="348">
        <v>4.9481000000000002</v>
      </c>
      <c r="AD36" s="348">
        <v>3.1718999999999999</v>
      </c>
      <c r="AE36" s="348">
        <v>18.263999999999999</v>
      </c>
      <c r="AF36" s="348">
        <v>7.2857000000000003</v>
      </c>
      <c r="AG36" s="349"/>
      <c r="AH36" s="346">
        <v>10</v>
      </c>
      <c r="AI36" s="346">
        <v>12</v>
      </c>
      <c r="AJ36" s="346">
        <v>11</v>
      </c>
      <c r="AK36" s="346">
        <v>13</v>
      </c>
      <c r="AL36" s="346">
        <v>8</v>
      </c>
      <c r="AM36" s="346">
        <v>4</v>
      </c>
      <c r="AN36" s="346">
        <v>7</v>
      </c>
      <c r="AO36" s="346">
        <v>4</v>
      </c>
      <c r="AP36" s="346">
        <v>7</v>
      </c>
      <c r="AQ36" s="346">
        <v>8</v>
      </c>
      <c r="AR36" s="346">
        <v>12</v>
      </c>
      <c r="AS36" s="346">
        <v>12</v>
      </c>
      <c r="AT36" s="346">
        <v>10</v>
      </c>
      <c r="AU36" s="346">
        <v>4</v>
      </c>
      <c r="AV36" s="346">
        <v>6</v>
      </c>
      <c r="AW36" s="346">
        <v>3</v>
      </c>
      <c r="AX36" s="346">
        <v>8</v>
      </c>
      <c r="AY36" s="346">
        <v>13</v>
      </c>
      <c r="AZ36" s="349"/>
      <c r="BA36" s="375">
        <v>45.2344431328711</v>
      </c>
      <c r="BB36" s="375">
        <v>0</v>
      </c>
      <c r="BC36" s="375">
        <v>4.4326794805090199E-2</v>
      </c>
      <c r="BD36" s="375" t="s">
        <v>430</v>
      </c>
      <c r="BE36" s="668"/>
      <c r="BF36" s="348">
        <v>40.609870258299999</v>
      </c>
      <c r="BG36" s="348">
        <v>16.4642410917</v>
      </c>
      <c r="BH36" s="348">
        <v>2.4665497809999999</v>
      </c>
      <c r="BI36" s="668"/>
      <c r="BJ36" s="348">
        <v>19.070363069999999</v>
      </c>
      <c r="BK36" s="668"/>
      <c r="BL36" s="348">
        <v>10.8347</v>
      </c>
      <c r="BM36" s="348">
        <v>4.8073399999999999</v>
      </c>
      <c r="BN36" s="348">
        <v>3.4283199999999998</v>
      </c>
      <c r="BO36" s="348">
        <v>80.929640000000006</v>
      </c>
      <c r="BP36" s="668"/>
      <c r="BQ36" s="348">
        <v>11.75</v>
      </c>
      <c r="BR36" s="348">
        <v>54.65</v>
      </c>
      <c r="BS36" s="348">
        <v>5.53</v>
      </c>
      <c r="BT36" s="348">
        <v>2.94</v>
      </c>
      <c r="BU36" s="348" t="s">
        <v>430</v>
      </c>
      <c r="BV36" s="348">
        <v>6.05</v>
      </c>
      <c r="BW36" s="668"/>
      <c r="BX36" s="353" t="s">
        <v>9939</v>
      </c>
      <c r="BY36" s="353" t="s">
        <v>9940</v>
      </c>
      <c r="BZ36" s="353" t="s">
        <v>9941</v>
      </c>
      <c r="CA36" s="353" t="s">
        <v>9942</v>
      </c>
      <c r="CB36" s="353" t="s">
        <v>9943</v>
      </c>
      <c r="CC36" s="668"/>
      <c r="CD36" s="354" t="s">
        <v>9944</v>
      </c>
    </row>
    <row r="37" spans="1:82" s="355" customFormat="1" x14ac:dyDescent="0.25">
      <c r="A37" s="345" t="s">
        <v>9987</v>
      </c>
      <c r="B37" s="668"/>
      <c r="C37" s="719">
        <v>32257</v>
      </c>
      <c r="D37" s="668"/>
      <c r="E37" s="346">
        <v>865.19600000000003</v>
      </c>
      <c r="F37" s="668"/>
      <c r="G37" s="347">
        <v>98.672600000000003</v>
      </c>
      <c r="H37" s="668"/>
      <c r="I37" s="651">
        <v>2.93</v>
      </c>
      <c r="J37" s="651">
        <v>7.35</v>
      </c>
      <c r="K37" s="651">
        <v>1.7</v>
      </c>
      <c r="L37" s="651">
        <v>1.79</v>
      </c>
      <c r="M37" s="349"/>
      <c r="N37" s="348">
        <v>120.581</v>
      </c>
      <c r="O37" s="348">
        <v>19.3233</v>
      </c>
      <c r="P37" s="348">
        <v>27.971800000000002</v>
      </c>
      <c r="Q37" s="348">
        <v>48.509399999999999</v>
      </c>
      <c r="R37" s="348">
        <v>24.099599999999999</v>
      </c>
      <c r="S37" s="348">
        <v>16.081</v>
      </c>
      <c r="T37" s="348">
        <v>1.9175</v>
      </c>
      <c r="U37" s="348">
        <v>1.5193000000000001</v>
      </c>
      <c r="V37" s="350">
        <v>1.9888999999999999</v>
      </c>
      <c r="W37" s="348">
        <v>4.8654000000000002</v>
      </c>
      <c r="X37" s="348">
        <v>7.2196999999999996</v>
      </c>
      <c r="Y37" s="348">
        <v>6.4298999999999999</v>
      </c>
      <c r="Z37" s="348">
        <v>7.8925000000000001</v>
      </c>
      <c r="AA37" s="348">
        <v>19.966699999999999</v>
      </c>
      <c r="AB37" s="348">
        <v>2.069</v>
      </c>
      <c r="AC37" s="348">
        <v>2.1682000000000001</v>
      </c>
      <c r="AD37" s="348">
        <v>1.6079000000000001</v>
      </c>
      <c r="AE37" s="348">
        <v>30.486999999999998</v>
      </c>
      <c r="AF37" s="348">
        <v>10.6585</v>
      </c>
      <c r="AG37" s="349"/>
      <c r="AH37" s="346">
        <v>1</v>
      </c>
      <c r="AI37" s="346">
        <v>7</v>
      </c>
      <c r="AJ37" s="346">
        <v>2</v>
      </c>
      <c r="AK37" s="346">
        <v>1</v>
      </c>
      <c r="AL37" s="346">
        <v>4</v>
      </c>
      <c r="AM37" s="346">
        <v>3</v>
      </c>
      <c r="AN37" s="346">
        <v>9</v>
      </c>
      <c r="AO37" s="346">
        <v>13</v>
      </c>
      <c r="AP37" s="346">
        <v>10</v>
      </c>
      <c r="AQ37" s="346">
        <v>10</v>
      </c>
      <c r="AR37" s="346">
        <v>13</v>
      </c>
      <c r="AS37" s="346">
        <v>13</v>
      </c>
      <c r="AT37" s="346">
        <v>6</v>
      </c>
      <c r="AU37" s="346">
        <v>3</v>
      </c>
      <c r="AV37" s="346">
        <v>9</v>
      </c>
      <c r="AW37" s="346">
        <v>13</v>
      </c>
      <c r="AX37" s="346">
        <v>10</v>
      </c>
      <c r="AY37" s="346">
        <v>1</v>
      </c>
      <c r="AZ37" s="349"/>
      <c r="BA37" s="375">
        <v>49.665152638233202</v>
      </c>
      <c r="BB37" s="375">
        <v>0</v>
      </c>
      <c r="BC37" s="375">
        <v>3.1513830919451903E-2</v>
      </c>
      <c r="BD37" s="375" t="s">
        <v>430</v>
      </c>
      <c r="BE37" s="668"/>
      <c r="BF37" s="348">
        <v>39.191513858500002</v>
      </c>
      <c r="BG37" s="348">
        <v>19.564888228200001</v>
      </c>
      <c r="BH37" s="348">
        <v>2.0031555203</v>
      </c>
      <c r="BI37" s="668"/>
      <c r="BJ37" s="348">
        <v>23.76991563</v>
      </c>
      <c r="BK37" s="668"/>
      <c r="BL37" s="348">
        <v>15.568</v>
      </c>
      <c r="BM37" s="348">
        <v>1.7562899999999999</v>
      </c>
      <c r="BN37" s="348">
        <v>6.44564</v>
      </c>
      <c r="BO37" s="348">
        <v>76.230069999999998</v>
      </c>
      <c r="BP37" s="668"/>
      <c r="BQ37" s="348">
        <v>23.89</v>
      </c>
      <c r="BR37" s="348">
        <v>44.94</v>
      </c>
      <c r="BS37" s="348" t="s">
        <v>430</v>
      </c>
      <c r="BT37" s="348" t="s">
        <v>430</v>
      </c>
      <c r="BU37" s="348" t="s">
        <v>430</v>
      </c>
      <c r="BV37" s="348">
        <v>7.4</v>
      </c>
      <c r="BW37" s="668"/>
      <c r="BX37" s="353" t="s">
        <v>9946</v>
      </c>
      <c r="BY37" s="353" t="s">
        <v>9947</v>
      </c>
      <c r="BZ37" s="353" t="s">
        <v>9948</v>
      </c>
      <c r="CA37" s="353" t="s">
        <v>9949</v>
      </c>
      <c r="CB37" s="353" t="s">
        <v>9950</v>
      </c>
      <c r="CC37" s="668"/>
      <c r="CD37" s="354" t="s">
        <v>518</v>
      </c>
    </row>
    <row r="38" spans="1:82" s="355" customFormat="1" x14ac:dyDescent="0.25">
      <c r="A38" s="345" t="s">
        <v>9988</v>
      </c>
      <c r="B38" s="668"/>
      <c r="C38" s="719">
        <v>40375</v>
      </c>
      <c r="D38" s="668"/>
      <c r="E38" s="346">
        <v>220.459</v>
      </c>
      <c r="F38" s="668"/>
      <c r="G38" s="347">
        <v>30.3993</v>
      </c>
      <c r="H38" s="668"/>
      <c r="I38" s="651">
        <v>4.5999999999999996</v>
      </c>
      <c r="J38" s="651">
        <v>7.36</v>
      </c>
      <c r="K38" s="651">
        <v>3.42</v>
      </c>
      <c r="L38" s="651">
        <v>3.56</v>
      </c>
      <c r="M38" s="349"/>
      <c r="N38" s="348">
        <v>109.107</v>
      </c>
      <c r="O38" s="348">
        <v>22.377099999999999</v>
      </c>
      <c r="P38" s="348">
        <v>14.4481</v>
      </c>
      <c r="Q38" s="348">
        <v>31.569800000000001</v>
      </c>
      <c r="R38" s="348">
        <v>17.3017</v>
      </c>
      <c r="S38" s="348">
        <v>7.5472999999999999</v>
      </c>
      <c r="T38" s="348">
        <v>-1.3836999999999999</v>
      </c>
      <c r="U38" s="348">
        <v>1.4605999999999999</v>
      </c>
      <c r="V38" s="350">
        <v>1.3130999999999999</v>
      </c>
      <c r="W38" s="348">
        <v>4.2838000000000003</v>
      </c>
      <c r="X38" s="348">
        <v>6.1211000000000002</v>
      </c>
      <c r="Y38" s="348">
        <v>5.6161000000000003</v>
      </c>
      <c r="Z38" s="348">
        <v>6.5030000000000001</v>
      </c>
      <c r="AA38" s="348">
        <v>12.8896</v>
      </c>
      <c r="AB38" s="348">
        <v>-1.3903000000000001</v>
      </c>
      <c r="AC38" s="348">
        <v>2.0767000000000002</v>
      </c>
      <c r="AD38" s="348">
        <v>0.95030000000000003</v>
      </c>
      <c r="AE38" s="348">
        <v>21.221800000000002</v>
      </c>
      <c r="AF38" s="348">
        <v>7.2191000000000001</v>
      </c>
      <c r="AG38" s="349"/>
      <c r="AH38" s="346">
        <v>4</v>
      </c>
      <c r="AI38" s="346">
        <v>5</v>
      </c>
      <c r="AJ38" s="346">
        <v>10</v>
      </c>
      <c r="AK38" s="346">
        <v>10</v>
      </c>
      <c r="AL38" s="346">
        <v>11</v>
      </c>
      <c r="AM38" s="346">
        <v>15</v>
      </c>
      <c r="AN38" s="346">
        <v>15</v>
      </c>
      <c r="AO38" s="346">
        <v>14</v>
      </c>
      <c r="AP38" s="346">
        <v>15</v>
      </c>
      <c r="AQ38" s="346">
        <v>14</v>
      </c>
      <c r="AR38" s="346">
        <v>15</v>
      </c>
      <c r="AS38" s="346">
        <v>14</v>
      </c>
      <c r="AT38" s="346">
        <v>12</v>
      </c>
      <c r="AU38" s="346">
        <v>13</v>
      </c>
      <c r="AV38" s="346">
        <v>15</v>
      </c>
      <c r="AW38" s="346">
        <v>14</v>
      </c>
      <c r="AX38" s="346">
        <v>14</v>
      </c>
      <c r="AY38" s="346">
        <v>8</v>
      </c>
      <c r="AZ38" s="349"/>
      <c r="BA38" s="375">
        <v>43.430915307948098</v>
      </c>
      <c r="BB38" s="375">
        <v>1.0432865432903999</v>
      </c>
      <c r="BC38" s="375">
        <v>1.2342393852012801E-2</v>
      </c>
      <c r="BD38" s="375">
        <v>-1.77852394292773</v>
      </c>
      <c r="BE38" s="668"/>
      <c r="BF38" s="348">
        <v>35.829844266899997</v>
      </c>
      <c r="BG38" s="348">
        <v>19.997874274099999</v>
      </c>
      <c r="BH38" s="348">
        <v>1.7916826447</v>
      </c>
      <c r="BI38" s="668"/>
      <c r="BJ38" s="348">
        <v>19.046468990000001</v>
      </c>
      <c r="BK38" s="668"/>
      <c r="BL38" s="348">
        <v>18.374199999999998</v>
      </c>
      <c r="BM38" s="348">
        <v>0.40121899999999999</v>
      </c>
      <c r="BN38" s="348">
        <v>0.27108500000000002</v>
      </c>
      <c r="BO38" s="348">
        <v>80.953496000000001</v>
      </c>
      <c r="BP38" s="668"/>
      <c r="BQ38" s="348">
        <v>46.83</v>
      </c>
      <c r="BR38" s="348">
        <v>11.37</v>
      </c>
      <c r="BS38" s="348">
        <v>2.2799999999999998</v>
      </c>
      <c r="BT38" s="348">
        <v>3.54</v>
      </c>
      <c r="BU38" s="348">
        <v>9.64</v>
      </c>
      <c r="BV38" s="348">
        <v>7.28</v>
      </c>
      <c r="BW38" s="668"/>
      <c r="BX38" s="353" t="s">
        <v>9952</v>
      </c>
      <c r="BY38" s="353" t="s">
        <v>9953</v>
      </c>
      <c r="BZ38" s="353" t="s">
        <v>2142</v>
      </c>
      <c r="CA38" s="353" t="s">
        <v>9954</v>
      </c>
      <c r="CB38" s="353" t="s">
        <v>9955</v>
      </c>
      <c r="CC38" s="668"/>
      <c r="CD38" s="354" t="s">
        <v>463</v>
      </c>
    </row>
    <row r="39" spans="1:82" s="355" customFormat="1" x14ac:dyDescent="0.25">
      <c r="A39" s="345" t="s">
        <v>9989</v>
      </c>
      <c r="B39" s="668"/>
      <c r="C39" s="719">
        <v>36797</v>
      </c>
      <c r="D39" s="668"/>
      <c r="E39" s="346">
        <v>190.48</v>
      </c>
      <c r="F39" s="668"/>
      <c r="G39" s="347">
        <v>92.094099999999997</v>
      </c>
      <c r="H39" s="668"/>
      <c r="I39" s="651">
        <v>2.1</v>
      </c>
      <c r="J39" s="651">
        <v>7.4</v>
      </c>
      <c r="K39" s="651">
        <v>1.55</v>
      </c>
      <c r="L39" s="651">
        <v>1.66</v>
      </c>
      <c r="M39" s="349"/>
      <c r="N39" s="348">
        <v>97.002200000000002</v>
      </c>
      <c r="O39" s="348">
        <v>25.3979</v>
      </c>
      <c r="P39" s="348">
        <v>22.135400000000001</v>
      </c>
      <c r="Q39" s="348">
        <v>33.841799999999999</v>
      </c>
      <c r="R39" s="348">
        <v>18.076499999999999</v>
      </c>
      <c r="S39" s="348">
        <v>11.422599999999999</v>
      </c>
      <c r="T39" s="348">
        <v>-0.34389999999999998</v>
      </c>
      <c r="U39" s="348">
        <v>1.3557999999999999</v>
      </c>
      <c r="V39" s="350">
        <v>1.4402999999999999</v>
      </c>
      <c r="W39" s="348">
        <v>4.8376000000000001</v>
      </c>
      <c r="X39" s="348">
        <v>8.0373000000000001</v>
      </c>
      <c r="Y39" s="348">
        <v>6.9234999999999998</v>
      </c>
      <c r="Z39" s="348">
        <v>7.1120000000000001</v>
      </c>
      <c r="AA39" s="348">
        <v>15.4251</v>
      </c>
      <c r="AB39" s="348">
        <v>-0.46839999999999998</v>
      </c>
      <c r="AC39" s="348">
        <v>1.8637999999999999</v>
      </c>
      <c r="AD39" s="348">
        <v>0.90939999999999999</v>
      </c>
      <c r="AE39" s="348">
        <v>19.874600000000001</v>
      </c>
      <c r="AF39" s="348">
        <v>9.0036000000000005</v>
      </c>
      <c r="AG39" s="349"/>
      <c r="AH39" s="346">
        <v>5</v>
      </c>
      <c r="AI39" s="346">
        <v>3</v>
      </c>
      <c r="AJ39" s="346">
        <v>5</v>
      </c>
      <c r="AK39" s="346">
        <v>8</v>
      </c>
      <c r="AL39" s="346">
        <v>9</v>
      </c>
      <c r="AM39" s="346">
        <v>10</v>
      </c>
      <c r="AN39" s="346">
        <v>13</v>
      </c>
      <c r="AO39" s="346">
        <v>15</v>
      </c>
      <c r="AP39" s="346">
        <v>14</v>
      </c>
      <c r="AQ39" s="346">
        <v>11</v>
      </c>
      <c r="AR39" s="346">
        <v>11</v>
      </c>
      <c r="AS39" s="346">
        <v>11</v>
      </c>
      <c r="AT39" s="346">
        <v>11</v>
      </c>
      <c r="AU39" s="346">
        <v>10</v>
      </c>
      <c r="AV39" s="346">
        <v>12</v>
      </c>
      <c r="AW39" s="346">
        <v>15</v>
      </c>
      <c r="AX39" s="346">
        <v>15</v>
      </c>
      <c r="AY39" s="346">
        <v>10</v>
      </c>
      <c r="AZ39" s="349"/>
      <c r="BA39" s="375">
        <v>47.645125259938098</v>
      </c>
      <c r="BB39" s="375">
        <v>0</v>
      </c>
      <c r="BC39" s="375">
        <v>4.9259689873291899E-2</v>
      </c>
      <c r="BD39" s="375" t="s">
        <v>430</v>
      </c>
      <c r="BE39" s="668"/>
      <c r="BF39" s="348">
        <v>42.643308229900001</v>
      </c>
      <c r="BG39" s="348">
        <v>17.667935584199999</v>
      </c>
      <c r="BH39" s="348">
        <v>2.413598806</v>
      </c>
      <c r="BI39" s="668"/>
      <c r="BJ39" s="348">
        <v>20.894675159999998</v>
      </c>
      <c r="BK39" s="668"/>
      <c r="BL39" s="348">
        <v>16.447199999999999</v>
      </c>
      <c r="BM39" s="348">
        <v>1.54443</v>
      </c>
      <c r="BN39" s="348">
        <v>2.9030499999999999</v>
      </c>
      <c r="BO39" s="348">
        <v>79.105320000000006</v>
      </c>
      <c r="BP39" s="668"/>
      <c r="BQ39" s="348">
        <v>2.61</v>
      </c>
      <c r="BR39" s="348">
        <v>46.45</v>
      </c>
      <c r="BS39" s="348" t="s">
        <v>430</v>
      </c>
      <c r="BT39" s="348">
        <v>9.33</v>
      </c>
      <c r="BU39" s="348" t="s">
        <v>430</v>
      </c>
      <c r="BV39" s="348">
        <v>20.72</v>
      </c>
      <c r="BW39" s="668"/>
      <c r="BX39" s="353" t="s">
        <v>9957</v>
      </c>
      <c r="BY39" s="353" t="s">
        <v>9958</v>
      </c>
      <c r="BZ39" s="353" t="s">
        <v>4713</v>
      </c>
      <c r="CA39" s="353" t="s">
        <v>9959</v>
      </c>
      <c r="CB39" s="353" t="s">
        <v>9960</v>
      </c>
      <c r="CC39" s="668"/>
      <c r="CD39" s="354" t="s">
        <v>554</v>
      </c>
    </row>
    <row r="40" spans="1:82" s="355" customFormat="1" x14ac:dyDescent="0.25">
      <c r="A40" s="345" t="s">
        <v>9990</v>
      </c>
      <c r="B40" s="668"/>
      <c r="C40" s="719">
        <v>38149</v>
      </c>
      <c r="D40" s="668"/>
      <c r="E40" s="346">
        <v>179.30799999999999</v>
      </c>
      <c r="F40" s="668"/>
      <c r="G40" s="347">
        <v>60.7624</v>
      </c>
      <c r="H40" s="668"/>
      <c r="I40" s="651">
        <v>4.51</v>
      </c>
      <c r="J40" s="651">
        <v>7.02</v>
      </c>
      <c r="K40" s="651">
        <v>2.66</v>
      </c>
      <c r="L40" s="651">
        <v>2.76</v>
      </c>
      <c r="M40" s="349"/>
      <c r="N40" s="348">
        <v>87.430599999999998</v>
      </c>
      <c r="O40" s="348">
        <v>26.611599999999999</v>
      </c>
      <c r="P40" s="348">
        <v>17.565100000000001</v>
      </c>
      <c r="Q40" s="348">
        <v>31.430599999999998</v>
      </c>
      <c r="R40" s="348">
        <v>17.263300000000001</v>
      </c>
      <c r="S40" s="348">
        <v>14.237500000000001</v>
      </c>
      <c r="T40" s="348">
        <v>2.1890999999999998</v>
      </c>
      <c r="U40" s="348">
        <v>3.8841999999999999</v>
      </c>
      <c r="V40" s="350">
        <v>3.4531999999999998</v>
      </c>
      <c r="W40" s="348">
        <v>6.6066000000000003</v>
      </c>
      <c r="X40" s="348">
        <v>8.9347999999999992</v>
      </c>
      <c r="Y40" s="348">
        <v>7.3289</v>
      </c>
      <c r="Z40" s="348">
        <v>7.1786000000000003</v>
      </c>
      <c r="AA40" s="348">
        <v>18.7042</v>
      </c>
      <c r="AB40" s="348">
        <v>2.2433999999999998</v>
      </c>
      <c r="AC40" s="348">
        <v>4.5145999999999997</v>
      </c>
      <c r="AD40" s="348">
        <v>3.3412000000000002</v>
      </c>
      <c r="AE40" s="348">
        <v>19.681699999999999</v>
      </c>
      <c r="AF40" s="348">
        <v>8.5275999999999996</v>
      </c>
      <c r="AG40" s="349"/>
      <c r="AH40" s="346">
        <v>8</v>
      </c>
      <c r="AI40" s="346">
        <v>2</v>
      </c>
      <c r="AJ40" s="346">
        <v>7</v>
      </c>
      <c r="AK40" s="346">
        <v>11</v>
      </c>
      <c r="AL40" s="346">
        <v>12</v>
      </c>
      <c r="AM40" s="346">
        <v>7</v>
      </c>
      <c r="AN40" s="346">
        <v>8</v>
      </c>
      <c r="AO40" s="346">
        <v>6</v>
      </c>
      <c r="AP40" s="346">
        <v>8</v>
      </c>
      <c r="AQ40" s="346">
        <v>5</v>
      </c>
      <c r="AR40" s="346">
        <v>5</v>
      </c>
      <c r="AS40" s="346">
        <v>10</v>
      </c>
      <c r="AT40" s="346">
        <v>9</v>
      </c>
      <c r="AU40" s="346">
        <v>6</v>
      </c>
      <c r="AV40" s="346">
        <v>8</v>
      </c>
      <c r="AW40" s="346">
        <v>6</v>
      </c>
      <c r="AX40" s="346">
        <v>7</v>
      </c>
      <c r="AY40" s="346">
        <v>11</v>
      </c>
      <c r="AZ40" s="349"/>
      <c r="BA40" s="375">
        <v>43.786612260046503</v>
      </c>
      <c r="BB40" s="375">
        <v>0</v>
      </c>
      <c r="BC40" s="375">
        <v>7.4912362108090005E-2</v>
      </c>
      <c r="BD40" s="375" t="s">
        <v>430</v>
      </c>
      <c r="BE40" s="668"/>
      <c r="BF40" s="348">
        <v>41.817822039399999</v>
      </c>
      <c r="BG40" s="348">
        <v>9.8384339784999995</v>
      </c>
      <c r="BH40" s="348">
        <v>4.2504551162000004</v>
      </c>
      <c r="BI40" s="668"/>
      <c r="BJ40" s="348">
        <v>18.630653800000001</v>
      </c>
      <c r="BK40" s="668"/>
      <c r="BL40" s="348">
        <v>13.148999999999999</v>
      </c>
      <c r="BM40" s="348">
        <v>2.3223099999999999</v>
      </c>
      <c r="BN40" s="348">
        <v>3.1593200000000001</v>
      </c>
      <c r="BO40" s="348">
        <v>81.369370000000004</v>
      </c>
      <c r="BP40" s="668"/>
      <c r="BQ40" s="348">
        <v>54.3</v>
      </c>
      <c r="BR40" s="348">
        <v>13.29</v>
      </c>
      <c r="BS40" s="348">
        <v>7.18</v>
      </c>
      <c r="BT40" s="348" t="s">
        <v>430</v>
      </c>
      <c r="BU40" s="348" t="s">
        <v>430</v>
      </c>
      <c r="BV40" s="348">
        <v>6.6</v>
      </c>
      <c r="BW40" s="668"/>
      <c r="BX40" s="353" t="s">
        <v>9962</v>
      </c>
      <c r="BY40" s="353" t="s">
        <v>9963</v>
      </c>
      <c r="BZ40" s="353" t="s">
        <v>9964</v>
      </c>
      <c r="CA40" s="353" t="s">
        <v>2989</v>
      </c>
      <c r="CB40" s="353" t="s">
        <v>9965</v>
      </c>
      <c r="CC40" s="668"/>
      <c r="CD40" s="354" t="s">
        <v>554</v>
      </c>
    </row>
    <row r="41" spans="1:82" s="355" customFormat="1" x14ac:dyDescent="0.25">
      <c r="A41" s="345" t="s">
        <v>9991</v>
      </c>
      <c r="B41" s="668"/>
      <c r="C41" s="719">
        <v>38041</v>
      </c>
      <c r="D41" s="668"/>
      <c r="E41" s="346">
        <v>152.155</v>
      </c>
      <c r="F41" s="668"/>
      <c r="G41" s="347">
        <v>63.646999999999998</v>
      </c>
      <c r="H41" s="668"/>
      <c r="I41" s="651">
        <v>6.04</v>
      </c>
      <c r="J41" s="651">
        <v>7.23</v>
      </c>
      <c r="K41" s="651">
        <v>3.78</v>
      </c>
      <c r="L41" s="651">
        <v>3.95</v>
      </c>
      <c r="M41" s="349"/>
      <c r="N41" s="348">
        <v>43.636200000000002</v>
      </c>
      <c r="O41" s="348">
        <v>1.0898000000000001</v>
      </c>
      <c r="P41" s="348">
        <v>10.441700000000001</v>
      </c>
      <c r="Q41" s="348">
        <v>33.880600000000001</v>
      </c>
      <c r="R41" s="348">
        <v>27.1448</v>
      </c>
      <c r="S41" s="348">
        <v>21.011900000000001</v>
      </c>
      <c r="T41" s="348">
        <v>7.0964999999999998</v>
      </c>
      <c r="U41" s="348">
        <v>2.6541999999999999</v>
      </c>
      <c r="V41" s="350">
        <v>3.7395</v>
      </c>
      <c r="W41" s="348">
        <v>5.5225</v>
      </c>
      <c r="X41" s="348">
        <v>9.2192000000000007</v>
      </c>
      <c r="Y41" s="348">
        <v>7.6429</v>
      </c>
      <c r="Z41" s="348">
        <v>7.6048999999999998</v>
      </c>
      <c r="AA41" s="348">
        <v>25.232700000000001</v>
      </c>
      <c r="AB41" s="348">
        <v>8.1382999999999992</v>
      </c>
      <c r="AC41" s="348">
        <v>3.9140999999999999</v>
      </c>
      <c r="AD41" s="348">
        <v>3.7441</v>
      </c>
      <c r="AE41" s="348">
        <v>26.637699999999999</v>
      </c>
      <c r="AF41" s="348">
        <v>8.6353000000000009</v>
      </c>
      <c r="AG41" s="349"/>
      <c r="AH41" s="346">
        <v>14</v>
      </c>
      <c r="AI41" s="346">
        <v>14</v>
      </c>
      <c r="AJ41" s="346">
        <v>13</v>
      </c>
      <c r="AK41" s="346">
        <v>7</v>
      </c>
      <c r="AL41" s="346">
        <v>1</v>
      </c>
      <c r="AM41" s="346">
        <v>1</v>
      </c>
      <c r="AN41" s="346">
        <v>1</v>
      </c>
      <c r="AO41" s="346">
        <v>9</v>
      </c>
      <c r="AP41" s="346">
        <v>6</v>
      </c>
      <c r="AQ41" s="346">
        <v>7</v>
      </c>
      <c r="AR41" s="346">
        <v>3</v>
      </c>
      <c r="AS41" s="346">
        <v>9</v>
      </c>
      <c r="AT41" s="346">
        <v>8</v>
      </c>
      <c r="AU41" s="346">
        <v>1</v>
      </c>
      <c r="AV41" s="346">
        <v>1</v>
      </c>
      <c r="AW41" s="346">
        <v>8</v>
      </c>
      <c r="AX41" s="346">
        <v>6</v>
      </c>
      <c r="AY41" s="346">
        <v>5</v>
      </c>
      <c r="AZ41" s="349"/>
      <c r="BA41" s="375">
        <v>60.214671510462701</v>
      </c>
      <c r="BB41" s="375">
        <v>1.1228437188790501</v>
      </c>
      <c r="BC41" s="375">
        <v>5.5818933695623497E-2</v>
      </c>
      <c r="BD41" s="375">
        <v>0.87005314886031504</v>
      </c>
      <c r="BE41" s="668"/>
      <c r="BF41" s="348">
        <v>44.677486013799999</v>
      </c>
      <c r="BG41" s="348">
        <v>14.6977837151</v>
      </c>
      <c r="BH41" s="348">
        <v>3.0397430579</v>
      </c>
      <c r="BI41" s="668"/>
      <c r="BJ41" s="348">
        <v>15.76443924</v>
      </c>
      <c r="BK41" s="668"/>
      <c r="BL41" s="348">
        <v>6.8748500000000003</v>
      </c>
      <c r="BM41" s="348">
        <v>7.97804</v>
      </c>
      <c r="BN41" s="348">
        <v>0.91154199999999996</v>
      </c>
      <c r="BO41" s="348">
        <v>84.235568000000001</v>
      </c>
      <c r="BP41" s="668"/>
      <c r="BQ41" s="348">
        <v>40.159999999999997</v>
      </c>
      <c r="BR41" s="348">
        <v>23.91</v>
      </c>
      <c r="BS41" s="348" t="s">
        <v>430</v>
      </c>
      <c r="BT41" s="348" t="s">
        <v>430</v>
      </c>
      <c r="BU41" s="348" t="s">
        <v>430</v>
      </c>
      <c r="BV41" s="348">
        <v>20.170000000000002</v>
      </c>
      <c r="BW41" s="668"/>
      <c r="BX41" s="353" t="s">
        <v>9967</v>
      </c>
      <c r="BY41" s="353" t="s">
        <v>9968</v>
      </c>
      <c r="BZ41" s="353" t="s">
        <v>9969</v>
      </c>
      <c r="CA41" s="353" t="s">
        <v>9970</v>
      </c>
      <c r="CB41" s="353" t="s">
        <v>9971</v>
      </c>
      <c r="CC41" s="668"/>
      <c r="CD41" s="354" t="s">
        <v>554</v>
      </c>
    </row>
    <row r="42" spans="1:82" s="355" customFormat="1" x14ac:dyDescent="0.25">
      <c r="A42" s="345" t="s">
        <v>9992</v>
      </c>
      <c r="B42" s="668"/>
      <c r="C42" s="719">
        <v>40234</v>
      </c>
      <c r="D42" s="668"/>
      <c r="E42" s="346">
        <v>96.085700000000003</v>
      </c>
      <c r="F42" s="668"/>
      <c r="G42" s="347">
        <v>32.573700000000002</v>
      </c>
      <c r="H42" s="668"/>
      <c r="I42" s="651">
        <v>4.8099999999999996</v>
      </c>
      <c r="J42" s="651">
        <v>7.61</v>
      </c>
      <c r="K42" s="651">
        <v>2.71</v>
      </c>
      <c r="L42" s="651">
        <v>2.85</v>
      </c>
      <c r="M42" s="349"/>
      <c r="N42" s="348">
        <v>96.170599999999993</v>
      </c>
      <c r="O42" s="348">
        <v>-0.58260000000000001</v>
      </c>
      <c r="P42" s="348">
        <v>10.2972</v>
      </c>
      <c r="Q42" s="348">
        <v>35.024799999999999</v>
      </c>
      <c r="R42" s="348">
        <v>18.045100000000001</v>
      </c>
      <c r="S42" s="348">
        <v>9.8431999999999995</v>
      </c>
      <c r="T42" s="348">
        <v>-0.9284</v>
      </c>
      <c r="U42" s="348">
        <v>1.9899</v>
      </c>
      <c r="V42" s="350">
        <v>2.0577999999999999</v>
      </c>
      <c r="W42" s="348">
        <v>4.0674000000000001</v>
      </c>
      <c r="X42" s="348">
        <v>6.5018000000000002</v>
      </c>
      <c r="Y42" s="348">
        <v>5.2948000000000004</v>
      </c>
      <c r="Z42" s="348">
        <v>6.3776999999999999</v>
      </c>
      <c r="AA42" s="348">
        <v>13.363300000000001</v>
      </c>
      <c r="AB42" s="348">
        <v>-1.1778999999999999</v>
      </c>
      <c r="AC42" s="348">
        <v>2.4782999999999999</v>
      </c>
      <c r="AD42" s="348">
        <v>1.4524999999999999</v>
      </c>
      <c r="AE42" s="348">
        <v>21.5425</v>
      </c>
      <c r="AF42" s="348">
        <v>7.4962</v>
      </c>
      <c r="AG42" s="349"/>
      <c r="AH42" s="346">
        <v>7</v>
      </c>
      <c r="AI42" s="346">
        <v>15</v>
      </c>
      <c r="AJ42" s="346">
        <v>14</v>
      </c>
      <c r="AK42" s="346">
        <v>5</v>
      </c>
      <c r="AL42" s="346">
        <v>10</v>
      </c>
      <c r="AM42" s="346">
        <v>13</v>
      </c>
      <c r="AN42" s="346">
        <v>14</v>
      </c>
      <c r="AO42" s="346">
        <v>11</v>
      </c>
      <c r="AP42" s="346">
        <v>9</v>
      </c>
      <c r="AQ42" s="346">
        <v>15</v>
      </c>
      <c r="AR42" s="346">
        <v>14</v>
      </c>
      <c r="AS42" s="346">
        <v>15</v>
      </c>
      <c r="AT42" s="346">
        <v>13</v>
      </c>
      <c r="AU42" s="346">
        <v>12</v>
      </c>
      <c r="AV42" s="346">
        <v>14</v>
      </c>
      <c r="AW42" s="346">
        <v>11</v>
      </c>
      <c r="AX42" s="346">
        <v>12</v>
      </c>
      <c r="AY42" s="346">
        <v>7</v>
      </c>
      <c r="AZ42" s="349"/>
      <c r="BA42" s="375">
        <v>47.500312924059401</v>
      </c>
      <c r="BB42" s="375">
        <v>0</v>
      </c>
      <c r="BC42" s="375">
        <v>1.6512415547040801E-2</v>
      </c>
      <c r="BD42" s="375" t="s">
        <v>430</v>
      </c>
      <c r="BE42" s="668"/>
      <c r="BF42" s="348">
        <v>37.402845438900002</v>
      </c>
      <c r="BG42" s="348">
        <v>20.810585785299999</v>
      </c>
      <c r="BH42" s="348">
        <v>1.7972990201000001</v>
      </c>
      <c r="BI42" s="668"/>
      <c r="BJ42" s="348">
        <v>23.383657240000002</v>
      </c>
      <c r="BK42" s="668"/>
      <c r="BL42" s="348">
        <v>10.5511</v>
      </c>
      <c r="BM42" s="348">
        <v>1.40405</v>
      </c>
      <c r="BN42" s="348" t="s">
        <v>430</v>
      </c>
      <c r="BO42" s="348">
        <v>88.044849999999997</v>
      </c>
      <c r="BP42" s="668"/>
      <c r="BQ42" s="348">
        <v>19.739999999999998</v>
      </c>
      <c r="BR42" s="348">
        <v>36</v>
      </c>
      <c r="BS42" s="348">
        <v>13.43</v>
      </c>
      <c r="BT42" s="348" t="s">
        <v>430</v>
      </c>
      <c r="BU42" s="348">
        <v>0.03</v>
      </c>
      <c r="BV42" s="348">
        <v>7.41</v>
      </c>
      <c r="BW42" s="668"/>
      <c r="BX42" s="353" t="s">
        <v>9973</v>
      </c>
      <c r="BY42" s="353" t="s">
        <v>9974</v>
      </c>
      <c r="BZ42" s="353" t="s">
        <v>9975</v>
      </c>
      <c r="CA42" s="353" t="s">
        <v>9976</v>
      </c>
      <c r="CB42" s="353" t="s">
        <v>9977</v>
      </c>
      <c r="CC42" s="668"/>
      <c r="CD42" s="354" t="s">
        <v>4767</v>
      </c>
    </row>
    <row r="43" spans="1:82" x14ac:dyDescent="0.25">
      <c r="A43" s="36" t="s">
        <v>93</v>
      </c>
      <c r="B43" s="43"/>
      <c r="C43" s="720"/>
      <c r="D43" s="43"/>
      <c r="E43" s="51"/>
      <c r="F43" s="43"/>
      <c r="G43" s="55"/>
      <c r="H43" s="43"/>
      <c r="I43" s="92"/>
      <c r="J43" s="92"/>
      <c r="K43" s="92"/>
      <c r="L43" s="92"/>
      <c r="M43" s="66"/>
      <c r="N43" s="59">
        <v>82.557699999999997</v>
      </c>
      <c r="O43" s="59">
        <v>16.918399999999998</v>
      </c>
      <c r="P43" s="59">
        <v>17.775600000000001</v>
      </c>
      <c r="Q43" s="59">
        <v>33.019599999999997</v>
      </c>
      <c r="R43" s="59">
        <v>20.067499999999999</v>
      </c>
      <c r="S43" s="59">
        <v>13.120699999999999</v>
      </c>
      <c r="T43" s="59">
        <v>2.2010999999999998</v>
      </c>
      <c r="U43" s="59">
        <v>3.2261000000000002</v>
      </c>
      <c r="V43" s="70">
        <v>3.2631999999999999</v>
      </c>
      <c r="W43" s="59">
        <v>5.5647000000000002</v>
      </c>
      <c r="X43" s="59">
        <v>8.2716999999999992</v>
      </c>
      <c r="Y43" s="59">
        <v>7.5218999999999996</v>
      </c>
      <c r="Z43" s="59">
        <v>7.6577000000000002</v>
      </c>
      <c r="AA43" s="59">
        <v>17.084399999999999</v>
      </c>
      <c r="AB43" s="59">
        <v>2.1932999999999998</v>
      </c>
      <c r="AC43" s="59">
        <v>3.7252999999999998</v>
      </c>
      <c r="AD43" s="59">
        <v>2.9243000000000001</v>
      </c>
      <c r="AE43" s="59">
        <v>22.728000000000002</v>
      </c>
      <c r="AF43" s="59">
        <v>8.7371999999999996</v>
      </c>
      <c r="AG43" s="66"/>
      <c r="AH43" s="51">
        <v>15</v>
      </c>
      <c r="AI43" s="51">
        <v>15</v>
      </c>
      <c r="AJ43" s="51">
        <v>15</v>
      </c>
      <c r="AK43" s="51">
        <v>15</v>
      </c>
      <c r="AL43" s="51">
        <v>15</v>
      </c>
      <c r="AM43" s="51">
        <v>15</v>
      </c>
      <c r="AN43" s="51">
        <v>15</v>
      </c>
      <c r="AO43" s="51">
        <v>15</v>
      </c>
      <c r="AP43" s="51">
        <v>15</v>
      </c>
      <c r="AQ43" s="51">
        <v>15</v>
      </c>
      <c r="AR43" s="51">
        <v>15</v>
      </c>
      <c r="AS43" s="51">
        <v>15</v>
      </c>
      <c r="AT43" s="51">
        <v>14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120.581</v>
      </c>
      <c r="O44" s="60">
        <v>31.930499999999999</v>
      </c>
      <c r="P44" s="60">
        <v>28.030899999999999</v>
      </c>
      <c r="Q44" s="60">
        <v>48.509399999999999</v>
      </c>
      <c r="R44" s="60">
        <v>27.1448</v>
      </c>
      <c r="S44" s="60">
        <v>21.011900000000001</v>
      </c>
      <c r="T44" s="60">
        <v>7.0964999999999998</v>
      </c>
      <c r="U44" s="60">
        <v>5.9794</v>
      </c>
      <c r="V44" s="71">
        <v>6.4505999999999997</v>
      </c>
      <c r="W44" s="60">
        <v>7.5269000000000004</v>
      </c>
      <c r="X44" s="60">
        <v>10.622400000000001</v>
      </c>
      <c r="Y44" s="60">
        <v>9.4535</v>
      </c>
      <c r="Z44" s="60">
        <v>9.1996000000000002</v>
      </c>
      <c r="AA44" s="60">
        <v>25.232700000000001</v>
      </c>
      <c r="AB44" s="60">
        <v>8.1382999999999992</v>
      </c>
      <c r="AC44" s="60">
        <v>6.1943000000000001</v>
      </c>
      <c r="AD44" s="60">
        <v>6.1177000000000001</v>
      </c>
      <c r="AE44" s="60">
        <v>30.486999999999998</v>
      </c>
      <c r="AF44" s="60">
        <v>10.6585</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38.696399999999997</v>
      </c>
      <c r="O45" s="60">
        <v>-0.58260000000000001</v>
      </c>
      <c r="P45" s="60">
        <v>7.8818999999999999</v>
      </c>
      <c r="Q45" s="60">
        <v>19.9253</v>
      </c>
      <c r="R45" s="60">
        <v>15.9482</v>
      </c>
      <c r="S45" s="60">
        <v>7.5472999999999999</v>
      </c>
      <c r="T45" s="60">
        <v>-1.3836999999999999</v>
      </c>
      <c r="U45" s="60">
        <v>1.3557999999999999</v>
      </c>
      <c r="V45" s="71">
        <v>1.3130999999999999</v>
      </c>
      <c r="W45" s="60">
        <v>4.0674000000000001</v>
      </c>
      <c r="X45" s="60">
        <v>6.1211000000000002</v>
      </c>
      <c r="Y45" s="60">
        <v>5.2948000000000004</v>
      </c>
      <c r="Z45" s="60">
        <v>5.7317</v>
      </c>
      <c r="AA45" s="60">
        <v>11.911300000000001</v>
      </c>
      <c r="AB45" s="60">
        <v>-1.3903000000000001</v>
      </c>
      <c r="AC45" s="60">
        <v>1.8637999999999999</v>
      </c>
      <c r="AD45" s="60">
        <v>0.90939999999999999</v>
      </c>
      <c r="AE45" s="60">
        <v>17.717400000000001</v>
      </c>
      <c r="AF45" s="60">
        <v>7.2191000000000001</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87.430599999999998</v>
      </c>
      <c r="O46" s="61">
        <v>18.577999999999999</v>
      </c>
      <c r="P46" s="61">
        <v>17.457999999999998</v>
      </c>
      <c r="Q46" s="61">
        <v>33.841799999999999</v>
      </c>
      <c r="R46" s="61">
        <v>18.969799999999999</v>
      </c>
      <c r="S46" s="61">
        <v>13.789899999999999</v>
      </c>
      <c r="T46" s="61">
        <v>2.1890999999999998</v>
      </c>
      <c r="U46" s="61">
        <v>2.6644000000000001</v>
      </c>
      <c r="V46" s="72">
        <v>3.4531999999999998</v>
      </c>
      <c r="W46" s="61">
        <v>5.1803999999999997</v>
      </c>
      <c r="X46" s="61">
        <v>8.2842000000000002</v>
      </c>
      <c r="Y46" s="61">
        <v>7.8574000000000002</v>
      </c>
      <c r="Z46" s="61">
        <v>7.7157499999999999</v>
      </c>
      <c r="AA46" s="61">
        <v>17.148399999999999</v>
      </c>
      <c r="AB46" s="61">
        <v>2.2433999999999998</v>
      </c>
      <c r="AC46" s="61">
        <v>3.9140999999999999</v>
      </c>
      <c r="AD46" s="61">
        <v>3.1718999999999999</v>
      </c>
      <c r="AE46" s="61">
        <v>21.221800000000002</v>
      </c>
      <c r="AF46" s="61">
        <v>8.6353000000000009</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348</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126" t="s">
        <v>9993</v>
      </c>
      <c r="B48" s="127"/>
      <c r="C48" s="733">
        <v>41275</v>
      </c>
      <c r="D48" s="127"/>
      <c r="E48" s="128">
        <v>64.94</v>
      </c>
      <c r="F48" s="127"/>
      <c r="G48" s="129">
        <v>37.851999999999997</v>
      </c>
      <c r="H48" s="127"/>
      <c r="I48" s="151">
        <v>2.84</v>
      </c>
      <c r="J48" s="151">
        <v>7.1</v>
      </c>
      <c r="K48" s="151">
        <v>2.25</v>
      </c>
      <c r="L48" s="151">
        <v>2.38</v>
      </c>
      <c r="M48" s="131"/>
      <c r="N48" s="130">
        <v>14.3735</v>
      </c>
      <c r="O48" s="130">
        <v>-3.7972999999999999</v>
      </c>
      <c r="P48" s="130">
        <v>7.1317000000000004</v>
      </c>
      <c r="Q48" s="130">
        <v>19.401399999999999</v>
      </c>
      <c r="R48" s="130">
        <v>12.3954</v>
      </c>
      <c r="S48" s="130">
        <v>11.024699999999999</v>
      </c>
      <c r="T48" s="130">
        <v>3.7770000000000001</v>
      </c>
      <c r="U48" s="130">
        <v>3.6112000000000002</v>
      </c>
      <c r="V48" s="132">
        <v>3.5055999999999998</v>
      </c>
      <c r="W48" s="130">
        <v>4.2252000000000001</v>
      </c>
      <c r="X48" s="130">
        <v>7.6368</v>
      </c>
      <c r="Y48" s="130">
        <v>10.446400000000001</v>
      </c>
      <c r="Z48" s="130">
        <v>7.8394000000000004</v>
      </c>
      <c r="AA48" s="130">
        <v>13.8934</v>
      </c>
      <c r="AB48" s="130">
        <v>3.7309000000000001</v>
      </c>
      <c r="AC48" s="130">
        <v>4.3853</v>
      </c>
      <c r="AD48" s="130">
        <v>3.0146000000000002</v>
      </c>
      <c r="AE48" s="130">
        <v>11.2981</v>
      </c>
      <c r="AF48" s="130">
        <v>8.2359000000000009</v>
      </c>
      <c r="AG48" s="131"/>
      <c r="AH48" s="128">
        <v>3</v>
      </c>
      <c r="AI48" s="128">
        <v>3</v>
      </c>
      <c r="AJ48" s="128">
        <v>2</v>
      </c>
      <c r="AK48" s="128">
        <v>3</v>
      </c>
      <c r="AL48" s="128">
        <v>2</v>
      </c>
      <c r="AM48" s="128">
        <v>1</v>
      </c>
      <c r="AN48" s="128">
        <v>1</v>
      </c>
      <c r="AO48" s="128">
        <v>2</v>
      </c>
      <c r="AP48" s="128">
        <v>1</v>
      </c>
      <c r="AQ48" s="128">
        <v>2</v>
      </c>
      <c r="AR48" s="128">
        <v>1</v>
      </c>
      <c r="AS48" s="128">
        <v>1</v>
      </c>
      <c r="AT48" s="128">
        <v>1</v>
      </c>
      <c r="AU48" s="128">
        <v>2</v>
      </c>
      <c r="AV48" s="128">
        <v>1</v>
      </c>
      <c r="AW48" s="128">
        <v>2</v>
      </c>
      <c r="AX48" s="128">
        <v>1</v>
      </c>
      <c r="AY48" s="128">
        <v>3</v>
      </c>
      <c r="AZ48" s="131"/>
      <c r="BA48" s="295">
        <v>45.238248826820197</v>
      </c>
      <c r="BB48" s="295">
        <v>0</v>
      </c>
      <c r="BC48" s="295">
        <v>4.1848940373781597E-2</v>
      </c>
      <c r="BD48" s="295" t="s">
        <v>430</v>
      </c>
      <c r="BE48" s="127"/>
      <c r="BF48" s="130">
        <v>40.641270777899997</v>
      </c>
      <c r="BG48" s="130">
        <v>15.9209547936</v>
      </c>
      <c r="BH48" s="130">
        <v>2.5526905456</v>
      </c>
      <c r="BI48" s="127"/>
      <c r="BJ48" s="130">
        <v>21.149659400000001</v>
      </c>
      <c r="BK48" s="127"/>
      <c r="BL48" s="130">
        <v>14.1431</v>
      </c>
      <c r="BM48" s="130">
        <v>3.9116300000000002</v>
      </c>
      <c r="BN48" s="130">
        <v>2.6418599999999999</v>
      </c>
      <c r="BO48" s="130">
        <v>79.30341</v>
      </c>
      <c r="BP48" s="127"/>
      <c r="BQ48" s="130">
        <v>18.02</v>
      </c>
      <c r="BR48" s="130">
        <v>32.57</v>
      </c>
      <c r="BS48" s="130">
        <v>3.91</v>
      </c>
      <c r="BT48" s="130">
        <v>4.68</v>
      </c>
      <c r="BU48" s="130" t="s">
        <v>430</v>
      </c>
      <c r="BV48" s="130">
        <v>19.68</v>
      </c>
      <c r="BW48" s="127"/>
      <c r="BX48" s="136" t="s">
        <v>9994</v>
      </c>
      <c r="BY48" s="136" t="s">
        <v>9995</v>
      </c>
      <c r="BZ48" s="136" t="s">
        <v>9996</v>
      </c>
      <c r="CA48" s="136" t="s">
        <v>9997</v>
      </c>
      <c r="CB48" s="136" t="s">
        <v>9998</v>
      </c>
      <c r="CC48" s="127"/>
      <c r="CD48" s="137" t="s">
        <v>518</v>
      </c>
    </row>
    <row r="49" spans="1:82" s="107" customFormat="1" x14ac:dyDescent="0.25">
      <c r="A49" s="108" t="s">
        <v>9999</v>
      </c>
      <c r="B49" s="109"/>
      <c r="C49" s="734">
        <v>41283</v>
      </c>
      <c r="D49" s="109"/>
      <c r="E49" s="110">
        <v>46.518799999999999</v>
      </c>
      <c r="F49" s="109"/>
      <c r="G49" s="111">
        <v>93.805300000000003</v>
      </c>
      <c r="H49" s="109"/>
      <c r="I49" s="152">
        <v>4.28</v>
      </c>
      <c r="J49" s="152">
        <v>6.97</v>
      </c>
      <c r="K49" s="152">
        <v>3.54</v>
      </c>
      <c r="L49" s="152">
        <v>3.69</v>
      </c>
      <c r="M49" s="113"/>
      <c r="N49" s="112">
        <v>113.19</v>
      </c>
      <c r="O49" s="112">
        <v>38.120100000000001</v>
      </c>
      <c r="P49" s="112">
        <v>21.332000000000001</v>
      </c>
      <c r="Q49" s="112">
        <v>38.265999999999998</v>
      </c>
      <c r="R49" s="112">
        <v>26.3247</v>
      </c>
      <c r="S49" s="112">
        <v>10.616300000000001</v>
      </c>
      <c r="T49" s="112">
        <v>1.41</v>
      </c>
      <c r="U49" s="112">
        <v>4.5438999999999998</v>
      </c>
      <c r="V49" s="114">
        <v>3.1659999999999999</v>
      </c>
      <c r="W49" s="112">
        <v>5.6473000000000004</v>
      </c>
      <c r="X49" s="112">
        <v>7.0976999999999997</v>
      </c>
      <c r="Y49" s="112">
        <v>6.3224999999999998</v>
      </c>
      <c r="Z49" s="112">
        <v>7.1006999999999998</v>
      </c>
      <c r="AA49" s="112">
        <v>15.2514</v>
      </c>
      <c r="AB49" s="112">
        <v>1.2665999999999999</v>
      </c>
      <c r="AC49" s="112">
        <v>5.1193</v>
      </c>
      <c r="AD49" s="112">
        <v>2.6149</v>
      </c>
      <c r="AE49" s="112">
        <v>30.833200000000001</v>
      </c>
      <c r="AF49" s="112">
        <v>7.5087999999999999</v>
      </c>
      <c r="AG49" s="113"/>
      <c r="AH49" s="110">
        <v>1</v>
      </c>
      <c r="AI49" s="110">
        <v>1</v>
      </c>
      <c r="AJ49" s="110">
        <v>1</v>
      </c>
      <c r="AK49" s="110">
        <v>1</v>
      </c>
      <c r="AL49" s="110">
        <v>1</v>
      </c>
      <c r="AM49" s="110">
        <v>2</v>
      </c>
      <c r="AN49" s="110">
        <v>2</v>
      </c>
      <c r="AO49" s="110">
        <v>1</v>
      </c>
      <c r="AP49" s="110">
        <v>2</v>
      </c>
      <c r="AQ49" s="110">
        <v>1</v>
      </c>
      <c r="AR49" s="110">
        <v>2</v>
      </c>
      <c r="AS49" s="110">
        <v>3</v>
      </c>
      <c r="AT49" s="110">
        <v>3</v>
      </c>
      <c r="AU49" s="110">
        <v>1</v>
      </c>
      <c r="AV49" s="110">
        <v>2</v>
      </c>
      <c r="AW49" s="110">
        <v>1</v>
      </c>
      <c r="AX49" s="110">
        <v>2</v>
      </c>
      <c r="AY49" s="110">
        <v>1</v>
      </c>
      <c r="AZ49" s="113"/>
      <c r="BA49" s="290">
        <v>42.940137594476603</v>
      </c>
      <c r="BB49" s="290">
        <v>0</v>
      </c>
      <c r="BC49" s="290">
        <v>2.8424785391340301E-2</v>
      </c>
      <c r="BD49" s="290" t="s">
        <v>430</v>
      </c>
      <c r="BE49" s="109"/>
      <c r="BF49" s="112">
        <v>35.113647182699999</v>
      </c>
      <c r="BG49" s="112">
        <v>14.9558539721</v>
      </c>
      <c r="BH49" s="112">
        <v>2.3478196061999999</v>
      </c>
      <c r="BI49" s="109"/>
      <c r="BJ49" s="112">
        <v>17.777147410000001</v>
      </c>
      <c r="BK49" s="109"/>
      <c r="BL49" s="112">
        <v>14.3788</v>
      </c>
      <c r="BM49" s="112">
        <v>2.3744999999999998</v>
      </c>
      <c r="BN49" s="112">
        <v>1.02382</v>
      </c>
      <c r="BO49" s="112">
        <v>82.222880000000004</v>
      </c>
      <c r="BP49" s="109"/>
      <c r="BQ49" s="112">
        <v>52.06</v>
      </c>
      <c r="BR49" s="112">
        <v>23.28</v>
      </c>
      <c r="BS49" s="112" t="s">
        <v>430</v>
      </c>
      <c r="BT49" s="112" t="s">
        <v>430</v>
      </c>
      <c r="BU49" s="112" t="s">
        <v>430</v>
      </c>
      <c r="BV49" s="112">
        <v>6.88</v>
      </c>
      <c r="BW49" s="109"/>
      <c r="BX49" s="118" t="s">
        <v>10000</v>
      </c>
      <c r="BY49" s="118" t="s">
        <v>10001</v>
      </c>
      <c r="BZ49" s="118" t="s">
        <v>10002</v>
      </c>
      <c r="CA49" s="118" t="s">
        <v>4251</v>
      </c>
      <c r="CB49" s="118" t="s">
        <v>9845</v>
      </c>
      <c r="CC49" s="109"/>
      <c r="CD49" s="119" t="s">
        <v>476</v>
      </c>
    </row>
    <row r="50" spans="1:82" s="107" customFormat="1" x14ac:dyDescent="0.25">
      <c r="A50" s="108" t="s">
        <v>10003</v>
      </c>
      <c r="B50" s="109"/>
      <c r="C50" s="734">
        <v>41282</v>
      </c>
      <c r="D50" s="109"/>
      <c r="E50" s="110">
        <v>18.739999999999998</v>
      </c>
      <c r="F50" s="109"/>
      <c r="G50" s="111">
        <v>32.544600000000003</v>
      </c>
      <c r="H50" s="109"/>
      <c r="I50" s="152">
        <v>1.59</v>
      </c>
      <c r="J50" s="152">
        <v>5.87</v>
      </c>
      <c r="K50" s="152">
        <v>1.33</v>
      </c>
      <c r="L50" s="152">
        <v>1.37</v>
      </c>
      <c r="M50" s="113"/>
      <c r="N50" s="112">
        <v>66.290899999999993</v>
      </c>
      <c r="O50" s="112">
        <v>11.165100000000001</v>
      </c>
      <c r="P50" s="112">
        <v>1.3943000000000001</v>
      </c>
      <c r="Q50" s="112">
        <v>23.2287</v>
      </c>
      <c r="R50" s="112">
        <v>12.2988</v>
      </c>
      <c r="S50" s="112">
        <v>5.4023000000000003</v>
      </c>
      <c r="T50" s="112">
        <v>-4.0702999999999996</v>
      </c>
      <c r="U50" s="112">
        <v>-8.4199999999999997E-2</v>
      </c>
      <c r="V50" s="114">
        <v>-0.27579999999999999</v>
      </c>
      <c r="W50" s="112">
        <v>3.46</v>
      </c>
      <c r="X50" s="112">
        <v>6.1154999999999999</v>
      </c>
      <c r="Y50" s="112">
        <v>7.2370000000000001</v>
      </c>
      <c r="Z50" s="112">
        <v>7.1083999999999996</v>
      </c>
      <c r="AA50" s="112">
        <v>9.4322999999999997</v>
      </c>
      <c r="AB50" s="112">
        <v>-4.0928000000000004</v>
      </c>
      <c r="AC50" s="112">
        <v>0.62580000000000002</v>
      </c>
      <c r="AD50" s="112">
        <v>-0.6119</v>
      </c>
      <c r="AE50" s="112">
        <v>14.125400000000001</v>
      </c>
      <c r="AF50" s="112">
        <v>7.6989999999999998</v>
      </c>
      <c r="AG50" s="113"/>
      <c r="AH50" s="110">
        <v>2</v>
      </c>
      <c r="AI50" s="110">
        <v>2</v>
      </c>
      <c r="AJ50" s="110">
        <v>3</v>
      </c>
      <c r="AK50" s="110">
        <v>2</v>
      </c>
      <c r="AL50" s="110">
        <v>3</v>
      </c>
      <c r="AM50" s="110">
        <v>3</v>
      </c>
      <c r="AN50" s="110">
        <v>3</v>
      </c>
      <c r="AO50" s="110">
        <v>3</v>
      </c>
      <c r="AP50" s="110">
        <v>3</v>
      </c>
      <c r="AQ50" s="110">
        <v>3</v>
      </c>
      <c r="AR50" s="110">
        <v>3</v>
      </c>
      <c r="AS50" s="110">
        <v>2</v>
      </c>
      <c r="AT50" s="110">
        <v>2</v>
      </c>
      <c r="AU50" s="110">
        <v>3</v>
      </c>
      <c r="AV50" s="110">
        <v>3</v>
      </c>
      <c r="AW50" s="110">
        <v>3</v>
      </c>
      <c r="AX50" s="110">
        <v>3</v>
      </c>
      <c r="AY50" s="110">
        <v>2</v>
      </c>
      <c r="AZ50" s="113"/>
      <c r="BA50" s="290">
        <v>46.253198144867298</v>
      </c>
      <c r="BB50" s="290">
        <v>0</v>
      </c>
      <c r="BC50" s="290">
        <v>1.07230050633388E-2</v>
      </c>
      <c r="BD50" s="290" t="s">
        <v>430</v>
      </c>
      <c r="BE50" s="109"/>
      <c r="BF50" s="112">
        <v>36.1723477898</v>
      </c>
      <c r="BG50" s="112">
        <v>19.786153050599999</v>
      </c>
      <c r="BH50" s="112">
        <v>1.8281647623999999</v>
      </c>
      <c r="BI50" s="109"/>
      <c r="BJ50" s="112">
        <v>19.796088829999999</v>
      </c>
      <c r="BK50" s="109"/>
      <c r="BL50" s="112">
        <v>17.3856</v>
      </c>
      <c r="BM50" s="112">
        <v>2.4104800000000002</v>
      </c>
      <c r="BN50" s="112" t="s">
        <v>430</v>
      </c>
      <c r="BO50" s="112">
        <v>80.203919999999997</v>
      </c>
      <c r="BP50" s="109"/>
      <c r="BQ50" s="112">
        <v>26.44</v>
      </c>
      <c r="BR50" s="112" t="s">
        <v>430</v>
      </c>
      <c r="BS50" s="112" t="s">
        <v>430</v>
      </c>
      <c r="BT50" s="112" t="s">
        <v>430</v>
      </c>
      <c r="BU50" s="112" t="s">
        <v>430</v>
      </c>
      <c r="BV50" s="112">
        <v>53.77</v>
      </c>
      <c r="BW50" s="109"/>
      <c r="BX50" s="118" t="s">
        <v>10004</v>
      </c>
      <c r="BY50" s="118" t="s">
        <v>10005</v>
      </c>
      <c r="BZ50" s="118" t="s">
        <v>10006</v>
      </c>
      <c r="CA50" s="118" t="s">
        <v>10007</v>
      </c>
      <c r="CB50" s="118" t="s">
        <v>10008</v>
      </c>
      <c r="CC50" s="109"/>
      <c r="CD50" s="119" t="s">
        <v>554</v>
      </c>
    </row>
    <row r="51" spans="1:82" x14ac:dyDescent="0.25">
      <c r="A51" s="36" t="s">
        <v>93</v>
      </c>
      <c r="B51" s="43"/>
      <c r="C51" s="720"/>
      <c r="D51" s="43"/>
      <c r="E51" s="51"/>
      <c r="F51" s="43"/>
      <c r="G51" s="55"/>
      <c r="H51" s="43"/>
      <c r="I51" s="92"/>
      <c r="J51" s="92"/>
      <c r="K51" s="92"/>
      <c r="L51" s="92"/>
      <c r="M51" s="66"/>
      <c r="N51" s="59">
        <v>64.618099999999998</v>
      </c>
      <c r="O51" s="59">
        <v>15.162599999999999</v>
      </c>
      <c r="P51" s="59">
        <v>9.9527000000000001</v>
      </c>
      <c r="Q51" s="59">
        <v>26.965399999999999</v>
      </c>
      <c r="R51" s="59">
        <v>17.0063</v>
      </c>
      <c r="S51" s="59">
        <v>9.0144000000000002</v>
      </c>
      <c r="T51" s="59">
        <v>0.37219999999999998</v>
      </c>
      <c r="U51" s="59">
        <v>2.6903000000000001</v>
      </c>
      <c r="V51" s="70">
        <v>2.1318999999999999</v>
      </c>
      <c r="W51" s="59">
        <v>4.4442000000000004</v>
      </c>
      <c r="X51" s="59">
        <v>6.95</v>
      </c>
      <c r="Y51" s="59">
        <v>8.0020000000000007</v>
      </c>
      <c r="Z51" s="59">
        <v>7.3494999999999999</v>
      </c>
      <c r="AA51" s="59">
        <v>12.859</v>
      </c>
      <c r="AB51" s="59">
        <v>0.30159999999999998</v>
      </c>
      <c r="AC51" s="59">
        <v>3.3767999999999998</v>
      </c>
      <c r="AD51" s="59">
        <v>1.6725000000000001</v>
      </c>
      <c r="AE51" s="59">
        <v>18.752199999999998</v>
      </c>
      <c r="AF51" s="59">
        <v>7.8146000000000004</v>
      </c>
      <c r="AG51" s="66"/>
      <c r="AH51" s="51">
        <v>3</v>
      </c>
      <c r="AI51" s="51">
        <v>3</v>
      </c>
      <c r="AJ51" s="51">
        <v>3</v>
      </c>
      <c r="AK51" s="51">
        <v>3</v>
      </c>
      <c r="AL51" s="51">
        <v>3</v>
      </c>
      <c r="AM51" s="51">
        <v>3</v>
      </c>
      <c r="AN51" s="51">
        <v>3</v>
      </c>
      <c r="AO51" s="51">
        <v>3</v>
      </c>
      <c r="AP51" s="51">
        <v>3</v>
      </c>
      <c r="AQ51" s="51">
        <v>3</v>
      </c>
      <c r="AR51" s="51">
        <v>3</v>
      </c>
      <c r="AS51" s="51">
        <v>3</v>
      </c>
      <c r="AT51" s="51">
        <v>3</v>
      </c>
      <c r="AU51" s="51">
        <v>3</v>
      </c>
      <c r="AV51" s="51">
        <v>3</v>
      </c>
      <c r="AW51" s="51">
        <v>3</v>
      </c>
      <c r="AX51" s="51">
        <v>3</v>
      </c>
      <c r="AY51" s="51">
        <v>3</v>
      </c>
      <c r="AZ51" s="66"/>
      <c r="BA51" s="286"/>
      <c r="BB51" s="286"/>
      <c r="BC51" s="286"/>
      <c r="BD51" s="286"/>
      <c r="BE51" s="43"/>
      <c r="BF51" s="59"/>
      <c r="BG51" s="59"/>
      <c r="BH51" s="59"/>
      <c r="BI51" s="43"/>
      <c r="BJ51" s="59"/>
      <c r="BK51" s="43"/>
      <c r="BL51" s="59"/>
      <c r="BM51" s="59"/>
      <c r="BN51" s="59"/>
      <c r="BO51" s="59"/>
      <c r="BP51" s="43"/>
      <c r="BQ51" s="59"/>
      <c r="BR51" s="59"/>
      <c r="BS51" s="59"/>
      <c r="BT51" s="59"/>
      <c r="BU51" s="59"/>
      <c r="BV51" s="59"/>
      <c r="BW51" s="43"/>
      <c r="BX51" s="84"/>
      <c r="BY51" s="84"/>
      <c r="BZ51" s="84"/>
      <c r="CA51" s="84"/>
      <c r="CB51" s="84"/>
      <c r="CC51" s="43"/>
      <c r="CD51" s="88"/>
    </row>
    <row r="52" spans="1:82" x14ac:dyDescent="0.25">
      <c r="A52" s="37" t="s">
        <v>94</v>
      </c>
      <c r="B52" s="44"/>
      <c r="C52" s="721"/>
      <c r="D52" s="44"/>
      <c r="E52" s="52"/>
      <c r="F52" s="44"/>
      <c r="G52" s="56"/>
      <c r="H52" s="44"/>
      <c r="I52" s="93"/>
      <c r="J52" s="93"/>
      <c r="K52" s="93"/>
      <c r="L52" s="93"/>
      <c r="M52" s="67"/>
      <c r="N52" s="60">
        <v>113.19</v>
      </c>
      <c r="O52" s="60">
        <v>38.120100000000001</v>
      </c>
      <c r="P52" s="60">
        <v>21.332000000000001</v>
      </c>
      <c r="Q52" s="60">
        <v>38.265999999999998</v>
      </c>
      <c r="R52" s="60">
        <v>26.3247</v>
      </c>
      <c r="S52" s="60">
        <v>11.024699999999999</v>
      </c>
      <c r="T52" s="60">
        <v>3.7770000000000001</v>
      </c>
      <c r="U52" s="60">
        <v>4.5438999999999998</v>
      </c>
      <c r="V52" s="71">
        <v>3.5055999999999998</v>
      </c>
      <c r="W52" s="60">
        <v>5.6473000000000004</v>
      </c>
      <c r="X52" s="60">
        <v>7.6368</v>
      </c>
      <c r="Y52" s="60">
        <v>10.446400000000001</v>
      </c>
      <c r="Z52" s="60">
        <v>7.8394000000000004</v>
      </c>
      <c r="AA52" s="60">
        <v>15.2514</v>
      </c>
      <c r="AB52" s="60">
        <v>3.7309000000000001</v>
      </c>
      <c r="AC52" s="60">
        <v>5.1193</v>
      </c>
      <c r="AD52" s="60">
        <v>3.0146000000000002</v>
      </c>
      <c r="AE52" s="60">
        <v>30.833200000000001</v>
      </c>
      <c r="AF52" s="60">
        <v>8.2359000000000009</v>
      </c>
      <c r="AG52" s="67"/>
      <c r="AH52" s="52"/>
      <c r="AI52" s="52"/>
      <c r="AJ52" s="52"/>
      <c r="AK52" s="52"/>
      <c r="AL52" s="52"/>
      <c r="AM52" s="52"/>
      <c r="AN52" s="52"/>
      <c r="AO52" s="52"/>
      <c r="AP52" s="52"/>
      <c r="AQ52" s="52"/>
      <c r="AR52" s="52"/>
      <c r="AS52" s="52"/>
      <c r="AT52" s="52"/>
      <c r="AU52" s="52"/>
      <c r="AV52" s="52"/>
      <c r="AW52" s="52"/>
      <c r="AX52" s="52"/>
      <c r="AY52" s="52"/>
      <c r="AZ52" s="67"/>
      <c r="BA52" s="288"/>
      <c r="BB52" s="288"/>
      <c r="BC52" s="288"/>
      <c r="BD52" s="288"/>
      <c r="BE52" s="44"/>
      <c r="BF52" s="60"/>
      <c r="BG52" s="60"/>
      <c r="BH52" s="60"/>
      <c r="BI52" s="44"/>
      <c r="BJ52" s="60"/>
      <c r="BK52" s="44"/>
      <c r="BL52" s="60"/>
      <c r="BM52" s="60"/>
      <c r="BN52" s="60"/>
      <c r="BO52" s="60"/>
      <c r="BP52" s="44"/>
      <c r="BQ52" s="60"/>
      <c r="BR52" s="60"/>
      <c r="BS52" s="60"/>
      <c r="BT52" s="60"/>
      <c r="BU52" s="60"/>
      <c r="BV52" s="60"/>
      <c r="BW52" s="44"/>
      <c r="BX52" s="85"/>
      <c r="BY52" s="85"/>
      <c r="BZ52" s="85"/>
      <c r="CA52" s="85"/>
      <c r="CB52" s="85"/>
      <c r="CC52" s="44"/>
      <c r="CD52" s="89"/>
    </row>
    <row r="53" spans="1:82" x14ac:dyDescent="0.25">
      <c r="A53" s="37" t="s">
        <v>95</v>
      </c>
      <c r="B53" s="44"/>
      <c r="C53" s="721"/>
      <c r="D53" s="44"/>
      <c r="E53" s="52"/>
      <c r="F53" s="44"/>
      <c r="G53" s="56"/>
      <c r="H53" s="44"/>
      <c r="I53" s="93"/>
      <c r="J53" s="93"/>
      <c r="K53" s="93"/>
      <c r="L53" s="93"/>
      <c r="M53" s="67"/>
      <c r="N53" s="60">
        <v>14.3735</v>
      </c>
      <c r="O53" s="60">
        <v>-3.7972999999999999</v>
      </c>
      <c r="P53" s="60">
        <v>1.3943000000000001</v>
      </c>
      <c r="Q53" s="60">
        <v>19.401399999999999</v>
      </c>
      <c r="R53" s="60">
        <v>12.2988</v>
      </c>
      <c r="S53" s="60">
        <v>5.4023000000000003</v>
      </c>
      <c r="T53" s="60">
        <v>-4.0702999999999996</v>
      </c>
      <c r="U53" s="60">
        <v>-8.4199999999999997E-2</v>
      </c>
      <c r="V53" s="71">
        <v>-0.27579999999999999</v>
      </c>
      <c r="W53" s="60">
        <v>3.46</v>
      </c>
      <c r="X53" s="60">
        <v>6.1154999999999999</v>
      </c>
      <c r="Y53" s="60">
        <v>6.3224999999999998</v>
      </c>
      <c r="Z53" s="60">
        <v>7.1006999999999998</v>
      </c>
      <c r="AA53" s="60">
        <v>9.4322999999999997</v>
      </c>
      <c r="AB53" s="60">
        <v>-4.0928000000000004</v>
      </c>
      <c r="AC53" s="60">
        <v>0.62580000000000002</v>
      </c>
      <c r="AD53" s="60">
        <v>-0.6119</v>
      </c>
      <c r="AE53" s="60">
        <v>11.2981</v>
      </c>
      <c r="AF53" s="60">
        <v>7.5087999999999999</v>
      </c>
      <c r="AG53" s="67"/>
      <c r="AH53" s="52"/>
      <c r="AI53" s="52"/>
      <c r="AJ53" s="52"/>
      <c r="AK53" s="52"/>
      <c r="AL53" s="52"/>
      <c r="AM53" s="52"/>
      <c r="AN53" s="52"/>
      <c r="AO53" s="52"/>
      <c r="AP53" s="52"/>
      <c r="AQ53" s="52"/>
      <c r="AR53" s="52"/>
      <c r="AS53" s="52"/>
      <c r="AT53" s="52"/>
      <c r="AU53" s="52"/>
      <c r="AV53" s="52"/>
      <c r="AW53" s="52"/>
      <c r="AX53" s="52"/>
      <c r="AY53" s="52"/>
      <c r="AZ53" s="67"/>
      <c r="BA53" s="288"/>
      <c r="BB53" s="288"/>
      <c r="BC53" s="288"/>
      <c r="BD53" s="288"/>
      <c r="BE53" s="44"/>
      <c r="BF53" s="60"/>
      <c r="BG53" s="60"/>
      <c r="BH53" s="60"/>
      <c r="BI53" s="44"/>
      <c r="BJ53" s="60"/>
      <c r="BK53" s="44"/>
      <c r="BL53" s="60"/>
      <c r="BM53" s="60"/>
      <c r="BN53" s="60"/>
      <c r="BO53" s="60"/>
      <c r="BP53" s="44"/>
      <c r="BQ53" s="60"/>
      <c r="BR53" s="60"/>
      <c r="BS53" s="60"/>
      <c r="BT53" s="60"/>
      <c r="BU53" s="60"/>
      <c r="BV53" s="60"/>
      <c r="BW53" s="44"/>
      <c r="BX53" s="85"/>
      <c r="BY53" s="85"/>
      <c r="BZ53" s="85"/>
      <c r="CA53" s="85"/>
      <c r="CB53" s="85"/>
      <c r="CC53" s="44"/>
      <c r="CD53" s="89"/>
    </row>
    <row r="54" spans="1:82" x14ac:dyDescent="0.25">
      <c r="A54" s="38" t="s">
        <v>96</v>
      </c>
      <c r="B54" s="45"/>
      <c r="C54" s="722"/>
      <c r="D54" s="45"/>
      <c r="E54" s="53"/>
      <c r="F54" s="45"/>
      <c r="G54" s="57"/>
      <c r="H54" s="45"/>
      <c r="I54" s="94"/>
      <c r="J54" s="94"/>
      <c r="K54" s="94"/>
      <c r="L54" s="94"/>
      <c r="M54" s="68"/>
      <c r="N54" s="61">
        <v>66.290899999999993</v>
      </c>
      <c r="O54" s="61">
        <v>11.165100000000001</v>
      </c>
      <c r="P54" s="61">
        <v>7.1317000000000004</v>
      </c>
      <c r="Q54" s="61">
        <v>23.2287</v>
      </c>
      <c r="R54" s="61">
        <v>12.3954</v>
      </c>
      <c r="S54" s="61">
        <v>10.616300000000001</v>
      </c>
      <c r="T54" s="61">
        <v>1.41</v>
      </c>
      <c r="U54" s="61">
        <v>3.6112000000000002</v>
      </c>
      <c r="V54" s="72">
        <v>3.1659999999999999</v>
      </c>
      <c r="W54" s="61">
        <v>4.2252000000000001</v>
      </c>
      <c r="X54" s="61">
        <v>7.0976999999999997</v>
      </c>
      <c r="Y54" s="61">
        <v>7.2370000000000001</v>
      </c>
      <c r="Z54" s="61">
        <v>7.1083999999999996</v>
      </c>
      <c r="AA54" s="61">
        <v>13.8934</v>
      </c>
      <c r="AB54" s="61">
        <v>1.2665999999999999</v>
      </c>
      <c r="AC54" s="61">
        <v>4.3853</v>
      </c>
      <c r="AD54" s="61">
        <v>2.6149</v>
      </c>
      <c r="AE54" s="61">
        <v>14.125400000000001</v>
      </c>
      <c r="AF54" s="61">
        <v>7.6989999999999998</v>
      </c>
      <c r="AG54" s="68"/>
      <c r="AH54" s="53"/>
      <c r="AI54" s="53"/>
      <c r="AJ54" s="53"/>
      <c r="AK54" s="53"/>
      <c r="AL54" s="53"/>
      <c r="AM54" s="53"/>
      <c r="AN54" s="53"/>
      <c r="AO54" s="53"/>
      <c r="AP54" s="53"/>
      <c r="AQ54" s="53"/>
      <c r="AR54" s="53"/>
      <c r="AS54" s="53"/>
      <c r="AT54" s="53"/>
      <c r="AU54" s="53"/>
      <c r="AV54" s="53"/>
      <c r="AW54" s="53"/>
      <c r="AX54" s="53"/>
      <c r="AY54" s="53"/>
      <c r="AZ54" s="68"/>
      <c r="BA54" s="291"/>
      <c r="BB54" s="291"/>
      <c r="BC54" s="291"/>
      <c r="BD54" s="291"/>
      <c r="BE54" s="45"/>
      <c r="BF54" s="61"/>
      <c r="BG54" s="61"/>
      <c r="BH54" s="61"/>
      <c r="BI54" s="45"/>
      <c r="BJ54" s="61"/>
      <c r="BK54" s="45"/>
      <c r="BL54" s="61"/>
      <c r="BM54" s="61"/>
      <c r="BN54" s="61"/>
      <c r="BO54" s="61"/>
      <c r="BP54" s="45"/>
      <c r="BQ54" s="61"/>
      <c r="BR54" s="61"/>
      <c r="BS54" s="61"/>
      <c r="BT54" s="61"/>
      <c r="BU54" s="61"/>
      <c r="BV54" s="61"/>
      <c r="BW54" s="45"/>
      <c r="BX54" s="86"/>
      <c r="BY54" s="86"/>
      <c r="BZ54" s="86"/>
      <c r="CA54" s="86"/>
      <c r="CB54" s="86"/>
      <c r="CC54" s="45"/>
      <c r="CD54" s="90"/>
    </row>
    <row r="55" spans="1:82" ht="14.5" x14ac:dyDescent="0.25">
      <c r="A55" s="39" t="s">
        <v>349</v>
      </c>
      <c r="B55" s="46"/>
      <c r="C55" s="723"/>
      <c r="D55" s="46"/>
      <c r="E55" s="54"/>
      <c r="F55" s="46"/>
      <c r="G55" s="58"/>
      <c r="H55" s="46"/>
      <c r="I55" s="95"/>
      <c r="J55" s="95"/>
      <c r="K55" s="95"/>
      <c r="L55" s="95"/>
      <c r="M55" s="69"/>
      <c r="N55" s="62"/>
      <c r="O55" s="62"/>
      <c r="P55" s="62"/>
      <c r="Q55" s="62"/>
      <c r="R55" s="62"/>
      <c r="S55" s="62"/>
      <c r="T55" s="62"/>
      <c r="U55" s="62"/>
      <c r="V55" s="73"/>
      <c r="W55" s="62"/>
      <c r="X55" s="62"/>
      <c r="Y55" s="62"/>
      <c r="Z55" s="62"/>
      <c r="AA55" s="62"/>
      <c r="AB55" s="62"/>
      <c r="AC55" s="62"/>
      <c r="AD55" s="62"/>
      <c r="AE55" s="62"/>
      <c r="AF55" s="62"/>
      <c r="AG55" s="69"/>
      <c r="AH55" s="54"/>
      <c r="AI55" s="54"/>
      <c r="AJ55" s="54"/>
      <c r="AK55" s="54"/>
      <c r="AL55" s="54"/>
      <c r="AM55" s="54"/>
      <c r="AN55" s="54"/>
      <c r="AO55" s="54"/>
      <c r="AP55" s="54"/>
      <c r="AQ55" s="54"/>
      <c r="AR55" s="54"/>
      <c r="AS55" s="54"/>
      <c r="AT55" s="54"/>
      <c r="AU55" s="54"/>
      <c r="AV55" s="54"/>
      <c r="AW55" s="54"/>
      <c r="AX55" s="54"/>
      <c r="AY55" s="54"/>
      <c r="AZ55" s="69"/>
      <c r="BA55" s="293"/>
      <c r="BB55" s="293"/>
      <c r="BC55" s="293"/>
      <c r="BD55" s="293"/>
      <c r="BE55" s="46"/>
      <c r="BF55" s="62"/>
      <c r="BG55" s="62"/>
      <c r="BH55" s="62"/>
      <c r="BI55" s="46"/>
      <c r="BJ55" s="62"/>
      <c r="BK55" s="46"/>
      <c r="BL55" s="62"/>
      <c r="BM55" s="62"/>
      <c r="BN55" s="62"/>
      <c r="BO55" s="62"/>
      <c r="BP55" s="46"/>
      <c r="BQ55" s="62"/>
      <c r="BR55" s="62"/>
      <c r="BS55" s="62"/>
      <c r="BT55" s="62"/>
      <c r="BU55" s="62"/>
      <c r="BV55" s="62"/>
      <c r="BW55" s="46"/>
      <c r="BX55" s="87"/>
      <c r="BY55" s="87"/>
      <c r="BZ55" s="87"/>
      <c r="CA55" s="87"/>
      <c r="CB55" s="87"/>
      <c r="CC55" s="46"/>
      <c r="CD55" s="91"/>
    </row>
    <row r="56" spans="1:82" s="107" customFormat="1" x14ac:dyDescent="0.25">
      <c r="A56" s="126" t="s">
        <v>10009</v>
      </c>
      <c r="B56" s="127"/>
      <c r="C56" s="733">
        <v>39890</v>
      </c>
      <c r="D56" s="127"/>
      <c r="E56" s="128">
        <v>64.94</v>
      </c>
      <c r="F56" s="127"/>
      <c r="G56" s="129">
        <v>35.075299999999999</v>
      </c>
      <c r="H56" s="127"/>
      <c r="I56" s="151">
        <v>2.84</v>
      </c>
      <c r="J56" s="151">
        <v>7.1</v>
      </c>
      <c r="K56" s="151">
        <v>2.25</v>
      </c>
      <c r="L56" s="151">
        <v>2.38</v>
      </c>
      <c r="M56" s="131"/>
      <c r="N56" s="130">
        <v>13.3248</v>
      </c>
      <c r="O56" s="130">
        <v>-4.8253000000000004</v>
      </c>
      <c r="P56" s="130">
        <v>6.1021999999999998</v>
      </c>
      <c r="Q56" s="130">
        <v>18.3766</v>
      </c>
      <c r="R56" s="130">
        <v>11.3637</v>
      </c>
      <c r="S56" s="130">
        <v>9.9957999999999991</v>
      </c>
      <c r="T56" s="130">
        <v>2.8513999999999999</v>
      </c>
      <c r="U56" s="130">
        <v>2.7111000000000001</v>
      </c>
      <c r="V56" s="132">
        <v>2.5951</v>
      </c>
      <c r="W56" s="130">
        <v>3.2698</v>
      </c>
      <c r="X56" s="130">
        <v>6.7500999999999998</v>
      </c>
      <c r="Y56" s="130">
        <v>9.6881000000000004</v>
      </c>
      <c r="Z56" s="130">
        <v>7.1444999999999999</v>
      </c>
      <c r="AA56" s="130">
        <v>12.8446</v>
      </c>
      <c r="AB56" s="130">
        <v>2.8022</v>
      </c>
      <c r="AC56" s="130">
        <v>3.4790999999999999</v>
      </c>
      <c r="AD56" s="130">
        <v>2.1099000000000001</v>
      </c>
      <c r="AE56" s="130">
        <v>10.268599999999999</v>
      </c>
      <c r="AF56" s="130">
        <v>7.5327000000000002</v>
      </c>
      <c r="AG56" s="131"/>
      <c r="AH56" s="128">
        <v>3</v>
      </c>
      <c r="AI56" s="128">
        <v>3</v>
      </c>
      <c r="AJ56" s="128">
        <v>2</v>
      </c>
      <c r="AK56" s="128">
        <v>3</v>
      </c>
      <c r="AL56" s="128">
        <v>3</v>
      </c>
      <c r="AM56" s="128">
        <v>1</v>
      </c>
      <c r="AN56" s="128">
        <v>1</v>
      </c>
      <c r="AO56" s="128">
        <v>2</v>
      </c>
      <c r="AP56" s="128">
        <v>1</v>
      </c>
      <c r="AQ56" s="128">
        <v>2</v>
      </c>
      <c r="AR56" s="128">
        <v>1</v>
      </c>
      <c r="AS56" s="128">
        <v>1</v>
      </c>
      <c r="AT56" s="128">
        <v>1</v>
      </c>
      <c r="AU56" s="128">
        <v>2</v>
      </c>
      <c r="AV56" s="128">
        <v>1</v>
      </c>
      <c r="AW56" s="128">
        <v>2</v>
      </c>
      <c r="AX56" s="128">
        <v>1</v>
      </c>
      <c r="AY56" s="128">
        <v>3</v>
      </c>
      <c r="AZ56" s="131"/>
      <c r="BA56" s="295">
        <v>45.390969143578602</v>
      </c>
      <c r="BB56" s="295">
        <v>0</v>
      </c>
      <c r="BC56" s="295">
        <v>2.3615537837646399E-2</v>
      </c>
      <c r="BD56" s="295" t="s">
        <v>430</v>
      </c>
      <c r="BE56" s="127"/>
      <c r="BF56" s="130">
        <v>38.513865189500002</v>
      </c>
      <c r="BG56" s="130">
        <v>18.2587717774</v>
      </c>
      <c r="BH56" s="130">
        <v>2.1093349355000002</v>
      </c>
      <c r="BI56" s="127"/>
      <c r="BJ56" s="130">
        <v>21.149659400000001</v>
      </c>
      <c r="BK56" s="127"/>
      <c r="BL56" s="130">
        <v>14.1431</v>
      </c>
      <c r="BM56" s="130">
        <v>3.9116300000000002</v>
      </c>
      <c r="BN56" s="130">
        <v>2.6418599999999999</v>
      </c>
      <c r="BO56" s="130">
        <v>79.30341</v>
      </c>
      <c r="BP56" s="127"/>
      <c r="BQ56" s="130">
        <v>18.02</v>
      </c>
      <c r="BR56" s="130">
        <v>32.57</v>
      </c>
      <c r="BS56" s="130">
        <v>3.91</v>
      </c>
      <c r="BT56" s="130">
        <v>4.68</v>
      </c>
      <c r="BU56" s="130" t="s">
        <v>430</v>
      </c>
      <c r="BV56" s="130">
        <v>19.68</v>
      </c>
      <c r="BW56" s="127"/>
      <c r="BX56" s="136" t="s">
        <v>9994</v>
      </c>
      <c r="BY56" s="136" t="s">
        <v>9995</v>
      </c>
      <c r="BZ56" s="136" t="s">
        <v>9996</v>
      </c>
      <c r="CA56" s="136" t="s">
        <v>9997</v>
      </c>
      <c r="CB56" s="136" t="s">
        <v>9998</v>
      </c>
      <c r="CC56" s="127"/>
      <c r="CD56" s="137" t="s">
        <v>518</v>
      </c>
    </row>
    <row r="57" spans="1:82" s="107" customFormat="1" x14ac:dyDescent="0.25">
      <c r="A57" s="108" t="s">
        <v>10010</v>
      </c>
      <c r="B57" s="109"/>
      <c r="C57" s="734">
        <v>35947</v>
      </c>
      <c r="D57" s="109"/>
      <c r="E57" s="110">
        <v>46.518799999999999</v>
      </c>
      <c r="F57" s="109"/>
      <c r="G57" s="111">
        <v>83.837800000000001</v>
      </c>
      <c r="H57" s="109"/>
      <c r="I57" s="152">
        <v>4.28</v>
      </c>
      <c r="J57" s="152">
        <v>6.97</v>
      </c>
      <c r="K57" s="152">
        <v>3.54</v>
      </c>
      <c r="L57" s="152">
        <v>3.69</v>
      </c>
      <c r="M57" s="113"/>
      <c r="N57" s="112">
        <v>112.233</v>
      </c>
      <c r="O57" s="112">
        <v>37.150599999999997</v>
      </c>
      <c r="P57" s="112">
        <v>20.361000000000001</v>
      </c>
      <c r="Q57" s="112">
        <v>37.282800000000002</v>
      </c>
      <c r="R57" s="112">
        <v>25.328700000000001</v>
      </c>
      <c r="S57" s="112">
        <v>9.6212999999999997</v>
      </c>
      <c r="T57" s="112">
        <v>0.46129999999999999</v>
      </c>
      <c r="U57" s="112">
        <v>3.5851999999999999</v>
      </c>
      <c r="V57" s="114">
        <v>2.2159</v>
      </c>
      <c r="W57" s="112">
        <v>4.6127000000000002</v>
      </c>
      <c r="X57" s="112">
        <v>6.0510999999999999</v>
      </c>
      <c r="Y57" s="112">
        <v>5.3268000000000004</v>
      </c>
      <c r="Z57" s="112">
        <v>6.1367000000000003</v>
      </c>
      <c r="AA57" s="112">
        <v>14.244</v>
      </c>
      <c r="AB57" s="112">
        <v>0.31769999999999998</v>
      </c>
      <c r="AC57" s="112">
        <v>4.1557000000000004</v>
      </c>
      <c r="AD57" s="112">
        <v>1.6724000000000001</v>
      </c>
      <c r="AE57" s="112">
        <v>29.838999999999999</v>
      </c>
      <c r="AF57" s="112">
        <v>7.8657000000000004</v>
      </c>
      <c r="AG57" s="113"/>
      <c r="AH57" s="110">
        <v>1</v>
      </c>
      <c r="AI57" s="110">
        <v>1</v>
      </c>
      <c r="AJ57" s="110">
        <v>1</v>
      </c>
      <c r="AK57" s="110">
        <v>1</v>
      </c>
      <c r="AL57" s="110">
        <v>1</v>
      </c>
      <c r="AM57" s="110">
        <v>2</v>
      </c>
      <c r="AN57" s="110">
        <v>2</v>
      </c>
      <c r="AO57" s="110">
        <v>1</v>
      </c>
      <c r="AP57" s="110">
        <v>2</v>
      </c>
      <c r="AQ57" s="110">
        <v>1</v>
      </c>
      <c r="AR57" s="110">
        <v>2</v>
      </c>
      <c r="AS57" s="110">
        <v>3</v>
      </c>
      <c r="AT57" s="110">
        <v>2</v>
      </c>
      <c r="AU57" s="110">
        <v>1</v>
      </c>
      <c r="AV57" s="110">
        <v>2</v>
      </c>
      <c r="AW57" s="110">
        <v>1</v>
      </c>
      <c r="AX57" s="110">
        <v>2</v>
      </c>
      <c r="AY57" s="110">
        <v>1</v>
      </c>
      <c r="AZ57" s="113"/>
      <c r="BA57" s="290">
        <v>42.864498741070399</v>
      </c>
      <c r="BB57" s="290">
        <v>0</v>
      </c>
      <c r="BC57" s="290">
        <v>5.4819932369319403E-3</v>
      </c>
      <c r="BD57" s="290" t="s">
        <v>430</v>
      </c>
      <c r="BE57" s="109"/>
      <c r="BF57" s="112">
        <v>32.505255572300001</v>
      </c>
      <c r="BG57" s="112">
        <v>17.687398668699998</v>
      </c>
      <c r="BH57" s="112">
        <v>1.8377634937</v>
      </c>
      <c r="BI57" s="109"/>
      <c r="BJ57" s="112">
        <v>17.777147410000001</v>
      </c>
      <c r="BK57" s="109"/>
      <c r="BL57" s="112">
        <v>14.3788</v>
      </c>
      <c r="BM57" s="112">
        <v>2.3744999999999998</v>
      </c>
      <c r="BN57" s="112">
        <v>1.02382</v>
      </c>
      <c r="BO57" s="112">
        <v>82.222880000000004</v>
      </c>
      <c r="BP57" s="109"/>
      <c r="BQ57" s="112">
        <v>52.06</v>
      </c>
      <c r="BR57" s="112">
        <v>23.28</v>
      </c>
      <c r="BS57" s="112" t="s">
        <v>430</v>
      </c>
      <c r="BT57" s="112" t="s">
        <v>430</v>
      </c>
      <c r="BU57" s="112" t="s">
        <v>430</v>
      </c>
      <c r="BV57" s="112">
        <v>6.88</v>
      </c>
      <c r="BW57" s="109"/>
      <c r="BX57" s="118" t="s">
        <v>10000</v>
      </c>
      <c r="BY57" s="118" t="s">
        <v>10001</v>
      </c>
      <c r="BZ57" s="118" t="s">
        <v>10002</v>
      </c>
      <c r="CA57" s="118" t="s">
        <v>4251</v>
      </c>
      <c r="CB57" s="118" t="s">
        <v>9845</v>
      </c>
      <c r="CC57" s="109"/>
      <c r="CD57" s="119" t="s">
        <v>476</v>
      </c>
    </row>
    <row r="58" spans="1:82" s="107" customFormat="1" x14ac:dyDescent="0.25">
      <c r="A58" s="108" t="s">
        <v>10011</v>
      </c>
      <c r="B58" s="109"/>
      <c r="C58" s="734">
        <v>40245</v>
      </c>
      <c r="D58" s="109"/>
      <c r="E58" s="110">
        <v>18.739999999999998</v>
      </c>
      <c r="F58" s="109"/>
      <c r="G58" s="111">
        <v>29.306799999999999</v>
      </c>
      <c r="H58" s="109"/>
      <c r="I58" s="152">
        <v>1.59</v>
      </c>
      <c r="J58" s="152">
        <v>5.87</v>
      </c>
      <c r="K58" s="152">
        <v>1.33</v>
      </c>
      <c r="L58" s="152">
        <v>1.37</v>
      </c>
      <c r="M58" s="113"/>
      <c r="N58" s="112">
        <v>65.628200000000007</v>
      </c>
      <c r="O58" s="112">
        <v>10.4268</v>
      </c>
      <c r="P58" s="112">
        <v>0.67620000000000002</v>
      </c>
      <c r="Q58" s="112">
        <v>22.485700000000001</v>
      </c>
      <c r="R58" s="112">
        <v>11.5588</v>
      </c>
      <c r="S58" s="112">
        <v>4.6040999999999999</v>
      </c>
      <c r="T58" s="112">
        <v>-4.6098999999999997</v>
      </c>
      <c r="U58" s="112">
        <v>-0.77470000000000006</v>
      </c>
      <c r="V58" s="114">
        <v>-1.0383</v>
      </c>
      <c r="W58" s="112">
        <v>2.5781000000000001</v>
      </c>
      <c r="X58" s="112">
        <v>5.1707999999999998</v>
      </c>
      <c r="Y58" s="112">
        <v>6.2736999999999998</v>
      </c>
      <c r="Z58" s="112">
        <v>6.1059999999999999</v>
      </c>
      <c r="AA58" s="112">
        <v>8.5876000000000001</v>
      </c>
      <c r="AB58" s="112">
        <v>-4.6420000000000003</v>
      </c>
      <c r="AC58" s="112">
        <v>-6.1499999999999999E-2</v>
      </c>
      <c r="AD58" s="112">
        <v>-1.3355999999999999</v>
      </c>
      <c r="AE58" s="112">
        <v>13.3856</v>
      </c>
      <c r="AF58" s="112">
        <v>6.8159999999999998</v>
      </c>
      <c r="AG58" s="113"/>
      <c r="AH58" s="110">
        <v>2</v>
      </c>
      <c r="AI58" s="110">
        <v>2</v>
      </c>
      <c r="AJ58" s="110">
        <v>3</v>
      </c>
      <c r="AK58" s="110">
        <v>2</v>
      </c>
      <c r="AL58" s="110">
        <v>2</v>
      </c>
      <c r="AM58" s="110">
        <v>3</v>
      </c>
      <c r="AN58" s="110">
        <v>3</v>
      </c>
      <c r="AO58" s="110">
        <v>3</v>
      </c>
      <c r="AP58" s="110">
        <v>3</v>
      </c>
      <c r="AQ58" s="110">
        <v>3</v>
      </c>
      <c r="AR58" s="110">
        <v>3</v>
      </c>
      <c r="AS58" s="110">
        <v>2</v>
      </c>
      <c r="AT58" s="110">
        <v>3</v>
      </c>
      <c r="AU58" s="110">
        <v>3</v>
      </c>
      <c r="AV58" s="110">
        <v>3</v>
      </c>
      <c r="AW58" s="110">
        <v>3</v>
      </c>
      <c r="AX58" s="110">
        <v>3</v>
      </c>
      <c r="AY58" s="110">
        <v>2</v>
      </c>
      <c r="AZ58" s="113"/>
      <c r="BA58" s="290">
        <v>45.966480619256302</v>
      </c>
      <c r="BB58" s="290">
        <v>0</v>
      </c>
      <c r="BC58" s="290">
        <v>-8.7467047910866295E-3</v>
      </c>
      <c r="BD58" s="290" t="s">
        <v>430</v>
      </c>
      <c r="BE58" s="109"/>
      <c r="BF58" s="112">
        <v>33.800715993499999</v>
      </c>
      <c r="BG58" s="112">
        <v>22.114661367299998</v>
      </c>
      <c r="BH58" s="112">
        <v>1.5284301863</v>
      </c>
      <c r="BI58" s="109"/>
      <c r="BJ58" s="112">
        <v>19.796088829999999</v>
      </c>
      <c r="BK58" s="109"/>
      <c r="BL58" s="112">
        <v>17.3856</v>
      </c>
      <c r="BM58" s="112">
        <v>2.4104800000000002</v>
      </c>
      <c r="BN58" s="112" t="s">
        <v>430</v>
      </c>
      <c r="BO58" s="112">
        <v>80.203919999999997</v>
      </c>
      <c r="BP58" s="109"/>
      <c r="BQ58" s="112">
        <v>26.44</v>
      </c>
      <c r="BR58" s="112" t="s">
        <v>430</v>
      </c>
      <c r="BS58" s="112" t="s">
        <v>430</v>
      </c>
      <c r="BT58" s="112" t="s">
        <v>430</v>
      </c>
      <c r="BU58" s="112" t="s">
        <v>430</v>
      </c>
      <c r="BV58" s="112">
        <v>53.77</v>
      </c>
      <c r="BW58" s="109"/>
      <c r="BX58" s="118" t="s">
        <v>10004</v>
      </c>
      <c r="BY58" s="118" t="s">
        <v>10005</v>
      </c>
      <c r="BZ58" s="118" t="s">
        <v>10006</v>
      </c>
      <c r="CA58" s="118" t="s">
        <v>10007</v>
      </c>
      <c r="CB58" s="118" t="s">
        <v>10008</v>
      </c>
      <c r="CC58" s="109"/>
      <c r="CD58" s="119" t="s">
        <v>554</v>
      </c>
    </row>
    <row r="59" spans="1:82" x14ac:dyDescent="0.25">
      <c r="A59" s="36" t="s">
        <v>93</v>
      </c>
      <c r="B59" s="43"/>
      <c r="C59" s="720"/>
      <c r="D59" s="43"/>
      <c r="E59" s="51"/>
      <c r="F59" s="43"/>
      <c r="G59" s="55"/>
      <c r="H59" s="43"/>
      <c r="I59" s="92"/>
      <c r="J59" s="92"/>
      <c r="K59" s="92"/>
      <c r="L59" s="92"/>
      <c r="M59" s="66"/>
      <c r="N59" s="59">
        <v>63.728700000000003</v>
      </c>
      <c r="O59" s="59">
        <v>14.2507</v>
      </c>
      <c r="P59" s="59">
        <v>9.0465</v>
      </c>
      <c r="Q59" s="59">
        <v>26.048400000000001</v>
      </c>
      <c r="R59" s="59">
        <v>16.0837</v>
      </c>
      <c r="S59" s="59">
        <v>8.0737000000000005</v>
      </c>
      <c r="T59" s="59">
        <v>-0.43240000000000001</v>
      </c>
      <c r="U59" s="59">
        <v>1.8405</v>
      </c>
      <c r="V59" s="70">
        <v>1.2576000000000001</v>
      </c>
      <c r="W59" s="59">
        <v>3.4868999999999999</v>
      </c>
      <c r="X59" s="59">
        <v>5.9907000000000004</v>
      </c>
      <c r="Y59" s="59">
        <v>7.0961999999999996</v>
      </c>
      <c r="Z59" s="59">
        <v>6.4623999999999997</v>
      </c>
      <c r="AA59" s="59">
        <v>11.892099999999999</v>
      </c>
      <c r="AB59" s="59">
        <v>-0.50739999999999996</v>
      </c>
      <c r="AC59" s="59">
        <v>2.5244</v>
      </c>
      <c r="AD59" s="59">
        <v>0.81559999999999999</v>
      </c>
      <c r="AE59" s="59">
        <v>17.831099999999999</v>
      </c>
      <c r="AF59" s="59">
        <v>7.4047999999999998</v>
      </c>
      <c r="AG59" s="66"/>
      <c r="AH59" s="51">
        <v>3</v>
      </c>
      <c r="AI59" s="51">
        <v>3</v>
      </c>
      <c r="AJ59" s="51">
        <v>3</v>
      </c>
      <c r="AK59" s="51">
        <v>3</v>
      </c>
      <c r="AL59" s="51">
        <v>3</v>
      </c>
      <c r="AM59" s="51">
        <v>3</v>
      </c>
      <c r="AN59" s="51">
        <v>3</v>
      </c>
      <c r="AO59" s="51">
        <v>3</v>
      </c>
      <c r="AP59" s="51">
        <v>3</v>
      </c>
      <c r="AQ59" s="51">
        <v>3</v>
      </c>
      <c r="AR59" s="51">
        <v>3</v>
      </c>
      <c r="AS59" s="51">
        <v>3</v>
      </c>
      <c r="AT59" s="51">
        <v>3</v>
      </c>
      <c r="AU59" s="51">
        <v>3</v>
      </c>
      <c r="AV59" s="51">
        <v>3</v>
      </c>
      <c r="AW59" s="51">
        <v>3</v>
      </c>
      <c r="AX59" s="51">
        <v>3</v>
      </c>
      <c r="AY59" s="51">
        <v>3</v>
      </c>
      <c r="AZ59" s="66"/>
      <c r="BA59" s="286"/>
      <c r="BB59" s="286"/>
      <c r="BC59" s="286"/>
      <c r="BD59" s="286"/>
      <c r="BE59" s="43"/>
      <c r="BF59" s="59"/>
      <c r="BG59" s="59"/>
      <c r="BH59" s="59"/>
      <c r="BI59" s="43"/>
      <c r="BJ59" s="59"/>
      <c r="BK59" s="43"/>
      <c r="BL59" s="59"/>
      <c r="BM59" s="59"/>
      <c r="BN59" s="59"/>
      <c r="BO59" s="59"/>
      <c r="BP59" s="43"/>
      <c r="BQ59" s="59"/>
      <c r="BR59" s="59"/>
      <c r="BS59" s="59"/>
      <c r="BT59" s="59"/>
      <c r="BU59" s="59"/>
      <c r="BV59" s="59"/>
      <c r="BW59" s="43"/>
      <c r="BX59" s="84"/>
      <c r="BY59" s="84"/>
      <c r="BZ59" s="84"/>
      <c r="CA59" s="84"/>
      <c r="CB59" s="84"/>
      <c r="CC59" s="43"/>
      <c r="CD59" s="88"/>
    </row>
    <row r="60" spans="1:82" x14ac:dyDescent="0.25">
      <c r="A60" s="37" t="s">
        <v>94</v>
      </c>
      <c r="B60" s="44"/>
      <c r="C60" s="721"/>
      <c r="D60" s="44"/>
      <c r="E60" s="52"/>
      <c r="F60" s="44"/>
      <c r="G60" s="56"/>
      <c r="H60" s="44"/>
      <c r="I60" s="93"/>
      <c r="J60" s="93"/>
      <c r="K60" s="93"/>
      <c r="L60" s="93"/>
      <c r="M60" s="67"/>
      <c r="N60" s="60">
        <v>112.233</v>
      </c>
      <c r="O60" s="60">
        <v>37.150599999999997</v>
      </c>
      <c r="P60" s="60">
        <v>20.361000000000001</v>
      </c>
      <c r="Q60" s="60">
        <v>37.282800000000002</v>
      </c>
      <c r="R60" s="60">
        <v>25.328700000000001</v>
      </c>
      <c r="S60" s="60">
        <v>9.9957999999999991</v>
      </c>
      <c r="T60" s="60">
        <v>2.8513999999999999</v>
      </c>
      <c r="U60" s="60">
        <v>3.5851999999999999</v>
      </c>
      <c r="V60" s="71">
        <v>2.5951</v>
      </c>
      <c r="W60" s="60">
        <v>4.6127000000000002</v>
      </c>
      <c r="X60" s="60">
        <v>6.7500999999999998</v>
      </c>
      <c r="Y60" s="60">
        <v>9.6881000000000004</v>
      </c>
      <c r="Z60" s="60">
        <v>7.1444999999999999</v>
      </c>
      <c r="AA60" s="60">
        <v>14.244</v>
      </c>
      <c r="AB60" s="60">
        <v>2.8022</v>
      </c>
      <c r="AC60" s="60">
        <v>4.1557000000000004</v>
      </c>
      <c r="AD60" s="60">
        <v>2.1099000000000001</v>
      </c>
      <c r="AE60" s="60">
        <v>29.838999999999999</v>
      </c>
      <c r="AF60" s="60">
        <v>7.8657000000000004</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7" t="s">
        <v>95</v>
      </c>
      <c r="B61" s="44"/>
      <c r="C61" s="721"/>
      <c r="D61" s="44"/>
      <c r="E61" s="52"/>
      <c r="F61" s="44"/>
      <c r="G61" s="56"/>
      <c r="H61" s="44"/>
      <c r="I61" s="93"/>
      <c r="J61" s="93"/>
      <c r="K61" s="93"/>
      <c r="L61" s="93"/>
      <c r="M61" s="67"/>
      <c r="N61" s="60">
        <v>13.3248</v>
      </c>
      <c r="O61" s="60">
        <v>-4.8253000000000004</v>
      </c>
      <c r="P61" s="60">
        <v>0.67620000000000002</v>
      </c>
      <c r="Q61" s="60">
        <v>18.3766</v>
      </c>
      <c r="R61" s="60">
        <v>11.3637</v>
      </c>
      <c r="S61" s="60">
        <v>4.6040999999999999</v>
      </c>
      <c r="T61" s="60">
        <v>-4.6098999999999997</v>
      </c>
      <c r="U61" s="60">
        <v>-0.77470000000000006</v>
      </c>
      <c r="V61" s="71">
        <v>-1.0383</v>
      </c>
      <c r="W61" s="60">
        <v>2.5781000000000001</v>
      </c>
      <c r="X61" s="60">
        <v>5.1707999999999998</v>
      </c>
      <c r="Y61" s="60">
        <v>5.3268000000000004</v>
      </c>
      <c r="Z61" s="60">
        <v>6.1059999999999999</v>
      </c>
      <c r="AA61" s="60">
        <v>8.5876000000000001</v>
      </c>
      <c r="AB61" s="60">
        <v>-4.6420000000000003</v>
      </c>
      <c r="AC61" s="60">
        <v>-6.1499999999999999E-2</v>
      </c>
      <c r="AD61" s="60">
        <v>-1.3355999999999999</v>
      </c>
      <c r="AE61" s="60">
        <v>10.268599999999999</v>
      </c>
      <c r="AF61" s="60">
        <v>6.8159999999999998</v>
      </c>
      <c r="AG61" s="67"/>
      <c r="AH61" s="52"/>
      <c r="AI61" s="52"/>
      <c r="AJ61" s="52"/>
      <c r="AK61" s="52"/>
      <c r="AL61" s="52"/>
      <c r="AM61" s="52"/>
      <c r="AN61" s="52"/>
      <c r="AO61" s="52"/>
      <c r="AP61" s="52"/>
      <c r="AQ61" s="52"/>
      <c r="AR61" s="52"/>
      <c r="AS61" s="52"/>
      <c r="AT61" s="52"/>
      <c r="AU61" s="52"/>
      <c r="AV61" s="52"/>
      <c r="AW61" s="52"/>
      <c r="AX61" s="52"/>
      <c r="AY61" s="52"/>
      <c r="AZ61" s="67"/>
      <c r="BA61" s="288"/>
      <c r="BB61" s="288"/>
      <c r="BC61" s="288"/>
      <c r="BD61" s="288"/>
      <c r="BE61" s="44"/>
      <c r="BF61" s="60"/>
      <c r="BG61" s="60"/>
      <c r="BH61" s="60"/>
      <c r="BI61" s="44"/>
      <c r="BJ61" s="60"/>
      <c r="BK61" s="44"/>
      <c r="BL61" s="60"/>
      <c r="BM61" s="60"/>
      <c r="BN61" s="60"/>
      <c r="BO61" s="60"/>
      <c r="BP61" s="44"/>
      <c r="BQ61" s="60"/>
      <c r="BR61" s="60"/>
      <c r="BS61" s="60"/>
      <c r="BT61" s="60"/>
      <c r="BU61" s="60"/>
      <c r="BV61" s="60"/>
      <c r="BW61" s="44"/>
      <c r="BX61" s="85"/>
      <c r="BY61" s="85"/>
      <c r="BZ61" s="85"/>
      <c r="CA61" s="85"/>
      <c r="CB61" s="85"/>
      <c r="CC61" s="44"/>
      <c r="CD61" s="89"/>
    </row>
    <row r="62" spans="1:82" x14ac:dyDescent="0.25">
      <c r="A62" s="38" t="s">
        <v>96</v>
      </c>
      <c r="B62" s="45"/>
      <c r="C62" s="722"/>
      <c r="D62" s="45"/>
      <c r="E62" s="53"/>
      <c r="F62" s="45"/>
      <c r="G62" s="57"/>
      <c r="H62" s="45"/>
      <c r="I62" s="94"/>
      <c r="J62" s="94"/>
      <c r="K62" s="94"/>
      <c r="L62" s="94"/>
      <c r="M62" s="68"/>
      <c r="N62" s="61">
        <v>65.628200000000007</v>
      </c>
      <c r="O62" s="61">
        <v>10.4268</v>
      </c>
      <c r="P62" s="61">
        <v>6.1021999999999998</v>
      </c>
      <c r="Q62" s="61">
        <v>22.485700000000001</v>
      </c>
      <c r="R62" s="61">
        <v>11.5588</v>
      </c>
      <c r="S62" s="61">
        <v>9.6212999999999997</v>
      </c>
      <c r="T62" s="61">
        <v>0.46129999999999999</v>
      </c>
      <c r="U62" s="61">
        <v>2.7111000000000001</v>
      </c>
      <c r="V62" s="72">
        <v>2.2159</v>
      </c>
      <c r="W62" s="61">
        <v>3.2698</v>
      </c>
      <c r="X62" s="61">
        <v>6.0510999999999999</v>
      </c>
      <c r="Y62" s="61">
        <v>6.2736999999999998</v>
      </c>
      <c r="Z62" s="61">
        <v>6.1367000000000003</v>
      </c>
      <c r="AA62" s="61">
        <v>12.8446</v>
      </c>
      <c r="AB62" s="61">
        <v>0.31769999999999998</v>
      </c>
      <c r="AC62" s="61">
        <v>3.4790999999999999</v>
      </c>
      <c r="AD62" s="61">
        <v>1.6724000000000001</v>
      </c>
      <c r="AE62" s="61">
        <v>13.3856</v>
      </c>
      <c r="AF62" s="61">
        <v>7.5327000000000002</v>
      </c>
      <c r="AG62" s="68"/>
      <c r="AH62" s="53"/>
      <c r="AI62" s="53"/>
      <c r="AJ62" s="53"/>
      <c r="AK62" s="53"/>
      <c r="AL62" s="53"/>
      <c r="AM62" s="53"/>
      <c r="AN62" s="53"/>
      <c r="AO62" s="53"/>
      <c r="AP62" s="53"/>
      <c r="AQ62" s="53"/>
      <c r="AR62" s="53"/>
      <c r="AS62" s="53"/>
      <c r="AT62" s="53"/>
      <c r="AU62" s="53"/>
      <c r="AV62" s="53"/>
      <c r="AW62" s="53"/>
      <c r="AX62" s="53"/>
      <c r="AY62" s="53"/>
      <c r="AZ62" s="68"/>
      <c r="BA62" s="291"/>
      <c r="BB62" s="291"/>
      <c r="BC62" s="291"/>
      <c r="BD62" s="291"/>
      <c r="BE62" s="45"/>
      <c r="BF62" s="61"/>
      <c r="BG62" s="61"/>
      <c r="BH62" s="61"/>
      <c r="BI62" s="45"/>
      <c r="BJ62" s="61"/>
      <c r="BK62" s="45"/>
      <c r="BL62" s="61"/>
      <c r="BM62" s="61"/>
      <c r="BN62" s="61"/>
      <c r="BO62" s="61"/>
      <c r="BP62" s="45"/>
      <c r="BQ62" s="61"/>
      <c r="BR62" s="61"/>
      <c r="BS62" s="61"/>
      <c r="BT62" s="61"/>
      <c r="BU62" s="61"/>
      <c r="BV62" s="61"/>
      <c r="BW62" s="45"/>
      <c r="BX62" s="86"/>
      <c r="BY62" s="85"/>
      <c r="BZ62" s="86"/>
      <c r="CA62" s="86"/>
      <c r="CB62" s="86"/>
      <c r="CC62" s="45"/>
      <c r="CD62" s="90"/>
    </row>
    <row r="63" spans="1:82" ht="14.5" x14ac:dyDescent="0.25">
      <c r="A63" s="39" t="s">
        <v>91</v>
      </c>
      <c r="B63" s="69"/>
      <c r="C63" s="726"/>
      <c r="D63" s="40"/>
      <c r="E63" s="40"/>
      <c r="F63" s="40"/>
      <c r="G63" s="40"/>
      <c r="H63" s="40"/>
      <c r="I63" s="40"/>
      <c r="J63" s="40"/>
      <c r="K63" s="40"/>
      <c r="L63" s="40"/>
      <c r="M63" s="69"/>
      <c r="N63" s="62"/>
      <c r="O63" s="62"/>
      <c r="P63" s="62"/>
      <c r="Q63" s="62"/>
      <c r="R63" s="62"/>
      <c r="S63" s="62"/>
      <c r="T63" s="62"/>
      <c r="U63" s="62"/>
      <c r="V63" s="73"/>
      <c r="W63" s="62"/>
      <c r="X63" s="62"/>
      <c r="Y63" s="62"/>
      <c r="Z63" s="62"/>
      <c r="AA63" s="62"/>
      <c r="AB63" s="62"/>
      <c r="AC63" s="62"/>
      <c r="AD63" s="62"/>
      <c r="AE63" s="62"/>
      <c r="AF63" s="62"/>
      <c r="AG63" s="69"/>
      <c r="AH63" s="54"/>
      <c r="AI63" s="54"/>
      <c r="AJ63" s="54"/>
      <c r="AK63" s="54"/>
      <c r="AL63" s="54"/>
      <c r="AM63" s="54"/>
      <c r="AN63" s="54"/>
      <c r="AO63" s="54"/>
      <c r="AP63" s="54"/>
      <c r="AQ63" s="54"/>
      <c r="AR63" s="54"/>
      <c r="AS63" s="54"/>
      <c r="AT63" s="54"/>
      <c r="AU63" s="54"/>
      <c r="AV63" s="54"/>
      <c r="AW63" s="54"/>
      <c r="AX63" s="54"/>
      <c r="AY63" s="54"/>
      <c r="AZ63" s="69"/>
      <c r="BA63" s="293"/>
      <c r="BB63" s="293"/>
      <c r="BC63" s="293"/>
      <c r="BD63" s="293"/>
      <c r="BE63" s="40"/>
      <c r="BF63" s="245"/>
      <c r="BG63" s="245"/>
      <c r="BH63" s="245"/>
      <c r="BI63" s="40"/>
      <c r="BJ63" s="245"/>
      <c r="BK63" s="40"/>
      <c r="BL63" s="245"/>
      <c r="BM63" s="245"/>
      <c r="BN63" s="245"/>
      <c r="BO63" s="245"/>
      <c r="BP63" s="40"/>
      <c r="BQ63" s="245"/>
      <c r="BR63" s="245"/>
      <c r="BS63" s="245"/>
      <c r="BT63" s="245"/>
      <c r="BU63" s="245"/>
      <c r="BV63" s="245"/>
      <c r="BW63" s="40"/>
      <c r="BX63" s="40"/>
      <c r="BY63" s="40"/>
      <c r="BZ63" s="40"/>
      <c r="CA63" s="40"/>
      <c r="CB63" s="40"/>
      <c r="CC63" s="69"/>
      <c r="CD63" s="41"/>
    </row>
    <row r="64" spans="1:82" s="107" customFormat="1" x14ac:dyDescent="0.25">
      <c r="A64" s="135" t="s">
        <v>6758</v>
      </c>
      <c r="B64" s="131"/>
      <c r="C64" s="727"/>
      <c r="D64" s="135"/>
      <c r="E64" s="135"/>
      <c r="F64" s="135"/>
      <c r="G64" s="135"/>
      <c r="H64" s="135"/>
      <c r="I64" s="135"/>
      <c r="J64" s="135"/>
      <c r="K64" s="135"/>
      <c r="L64" s="135"/>
      <c r="M64" s="131"/>
      <c r="N64" s="130" t="s">
        <v>430</v>
      </c>
      <c r="O64" s="130" t="s">
        <v>430</v>
      </c>
      <c r="P64" s="130" t="s">
        <v>430</v>
      </c>
      <c r="Q64" s="130" t="s">
        <v>430</v>
      </c>
      <c r="R64" s="130" t="s">
        <v>430</v>
      </c>
      <c r="S64" s="130" t="s">
        <v>430</v>
      </c>
      <c r="T64" s="130" t="s">
        <v>430</v>
      </c>
      <c r="U64" s="130" t="s">
        <v>430</v>
      </c>
      <c r="V64" s="132" t="s">
        <v>430</v>
      </c>
      <c r="W64" s="130" t="s">
        <v>430</v>
      </c>
      <c r="X64" s="130" t="s">
        <v>430</v>
      </c>
      <c r="Y64" s="130" t="s">
        <v>430</v>
      </c>
      <c r="Z64" s="130" t="s">
        <v>430</v>
      </c>
      <c r="AA64" s="130" t="s">
        <v>430</v>
      </c>
      <c r="AB64" s="130" t="s">
        <v>430</v>
      </c>
      <c r="AC64" s="130" t="s">
        <v>430</v>
      </c>
      <c r="AD64" s="130" t="s">
        <v>430</v>
      </c>
      <c r="AE64" s="130" t="s">
        <v>430</v>
      </c>
      <c r="AF64" s="130" t="s">
        <v>430</v>
      </c>
      <c r="AG64" s="131"/>
      <c r="AH64" s="128"/>
      <c r="AI64" s="128"/>
      <c r="AJ64" s="128"/>
      <c r="AK64" s="128"/>
      <c r="AL64" s="128"/>
      <c r="AM64" s="128"/>
      <c r="AN64" s="128"/>
      <c r="AO64" s="128"/>
      <c r="AP64" s="128"/>
      <c r="AQ64" s="128"/>
      <c r="AR64" s="128"/>
      <c r="AS64" s="128"/>
      <c r="AT64" s="128"/>
      <c r="AU64" s="128"/>
      <c r="AV64" s="128"/>
      <c r="AW64" s="128"/>
      <c r="AX64" s="128"/>
      <c r="AY64" s="128"/>
      <c r="AZ64" s="131"/>
      <c r="BA64" s="295"/>
      <c r="BB64" s="295"/>
      <c r="BC64" s="295"/>
      <c r="BD64" s="295"/>
      <c r="BE64" s="135"/>
      <c r="BF64" s="324"/>
      <c r="BG64" s="324"/>
      <c r="BH64" s="324"/>
      <c r="BI64" s="135"/>
      <c r="BJ64" s="324"/>
      <c r="BK64" s="135"/>
      <c r="BL64" s="324"/>
      <c r="BM64" s="324"/>
      <c r="BN64" s="324"/>
      <c r="BO64" s="324"/>
      <c r="BP64" s="135"/>
      <c r="BQ64" s="324"/>
      <c r="BR64" s="324"/>
      <c r="BS64" s="324"/>
      <c r="BT64" s="324"/>
      <c r="BU64" s="324"/>
      <c r="BV64" s="324"/>
      <c r="BW64" s="135"/>
      <c r="BX64" s="135"/>
      <c r="BY64" s="117"/>
      <c r="CC64" s="113"/>
      <c r="CD64" s="139"/>
    </row>
    <row r="65" spans="1:82" s="107" customFormat="1" x14ac:dyDescent="0.25">
      <c r="A65" s="140" t="s">
        <v>9893</v>
      </c>
      <c r="B65" s="122"/>
      <c r="C65" s="729"/>
      <c r="D65" s="140"/>
      <c r="E65" s="140"/>
      <c r="F65" s="140"/>
      <c r="G65" s="140"/>
      <c r="H65" s="140"/>
      <c r="I65" s="140"/>
      <c r="J65" s="140"/>
      <c r="K65" s="140"/>
      <c r="L65" s="140"/>
      <c r="M65" s="141"/>
      <c r="N65" s="142">
        <v>105.46550000000001</v>
      </c>
      <c r="O65" s="142">
        <v>38.665999999999997</v>
      </c>
      <c r="P65" s="142">
        <v>20.023299999999999</v>
      </c>
      <c r="Q65" s="142">
        <v>30.324000000000002</v>
      </c>
      <c r="R65" s="142">
        <v>25.3201</v>
      </c>
      <c r="S65" s="142">
        <v>9.8691999999999993</v>
      </c>
      <c r="T65" s="142">
        <v>0.24740000000000001</v>
      </c>
      <c r="U65" s="142">
        <v>1.9529000000000001</v>
      </c>
      <c r="V65" s="143">
        <v>1.6935</v>
      </c>
      <c r="W65" s="142">
        <v>5.3333000000000004</v>
      </c>
      <c r="X65" s="142">
        <v>7.0018000000000002</v>
      </c>
      <c r="Y65" s="142">
        <v>6.4471999999999996</v>
      </c>
      <c r="Z65" s="142">
        <v>8.1220999999999997</v>
      </c>
      <c r="AA65" s="142">
        <v>13.991300000000001</v>
      </c>
      <c r="AB65" s="142">
        <v>0.37090000000000001</v>
      </c>
      <c r="AC65" s="142">
        <v>2.5038999999999998</v>
      </c>
      <c r="AD65" s="142">
        <v>1.5912999999999999</v>
      </c>
      <c r="AE65" s="142">
        <v>29.732600000000001</v>
      </c>
      <c r="AF65" s="142" t="s">
        <v>428</v>
      </c>
      <c r="AG65" s="141"/>
      <c r="AH65" s="144"/>
      <c r="AI65" s="144"/>
      <c r="AJ65" s="144"/>
      <c r="AK65" s="144"/>
      <c r="AL65" s="144"/>
      <c r="AM65" s="144"/>
      <c r="AN65" s="144"/>
      <c r="AO65" s="144"/>
      <c r="AP65" s="144"/>
      <c r="AQ65" s="144"/>
      <c r="AR65" s="144"/>
      <c r="AS65" s="144"/>
      <c r="AT65" s="144"/>
      <c r="AU65" s="144"/>
      <c r="AV65" s="144"/>
      <c r="AW65" s="144"/>
      <c r="AX65" s="144"/>
      <c r="AY65" s="144"/>
      <c r="AZ65" s="122"/>
      <c r="BA65" s="296"/>
      <c r="BB65" s="296"/>
      <c r="BC65" s="296"/>
      <c r="BD65" s="296"/>
      <c r="BE65" s="140"/>
      <c r="BF65" s="325"/>
      <c r="BG65" s="325"/>
      <c r="BH65" s="325"/>
      <c r="BI65" s="140"/>
      <c r="BJ65" s="325"/>
      <c r="BK65" s="140"/>
      <c r="BL65" s="325"/>
      <c r="BM65" s="325"/>
      <c r="BN65" s="325"/>
      <c r="BO65" s="325"/>
      <c r="BP65" s="140"/>
      <c r="BQ65" s="325"/>
      <c r="BR65" s="325"/>
      <c r="BS65" s="325"/>
      <c r="BT65" s="325"/>
      <c r="BU65" s="325"/>
      <c r="BV65" s="325"/>
      <c r="BW65" s="140"/>
      <c r="BX65" s="124"/>
      <c r="BY65" s="124"/>
      <c r="BZ65" s="124"/>
      <c r="CA65" s="124"/>
      <c r="CB65" s="124"/>
      <c r="CC65" s="122"/>
      <c r="CD65" s="504"/>
    </row>
    <row r="69" spans="1:82" x14ac:dyDescent="0.25">
      <c r="A69" s="22" t="s">
        <v>179</v>
      </c>
    </row>
    <row r="70" spans="1:82" x14ac:dyDescent="0.25">
      <c r="A70" s="22" t="s">
        <v>10264</v>
      </c>
    </row>
    <row r="71" spans="1:82" x14ac:dyDescent="0.25">
      <c r="A71" s="21"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846B-242E-41C2-ACAD-215B5CDA2343}">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415</v>
      </c>
    </row>
    <row r="4" spans="1:88" x14ac:dyDescent="0.25">
      <c r="A4" s="488" t="s">
        <v>425</v>
      </c>
    </row>
    <row r="5" spans="1:88" ht="33" x14ac:dyDescent="0.25">
      <c r="A5" s="1076" t="s">
        <v>416</v>
      </c>
      <c r="B5" s="1077"/>
      <c r="C5" s="1083" t="s">
        <v>44</v>
      </c>
      <c r="D5" s="1077"/>
      <c r="E5" s="1083" t="s">
        <v>45</v>
      </c>
      <c r="F5" s="1077"/>
      <c r="G5" s="1083" t="s">
        <v>46</v>
      </c>
      <c r="H5" s="1077"/>
      <c r="I5" s="1107" t="s">
        <v>184</v>
      </c>
      <c r="J5" s="1102"/>
      <c r="K5" s="1102"/>
      <c r="L5" s="1102"/>
      <c r="M5" s="1101"/>
      <c r="N5" s="713" t="s">
        <v>48</v>
      </c>
      <c r="O5" s="713" t="s">
        <v>49</v>
      </c>
      <c r="P5" s="713" t="s">
        <v>3</v>
      </c>
      <c r="Q5" s="713" t="s">
        <v>50</v>
      </c>
      <c r="R5" s="713" t="s">
        <v>51</v>
      </c>
      <c r="S5" s="713" t="s">
        <v>4</v>
      </c>
      <c r="T5" s="713" t="s">
        <v>52</v>
      </c>
      <c r="U5" s="713" t="s">
        <v>53</v>
      </c>
      <c r="V5" s="713" t="s">
        <v>54</v>
      </c>
      <c r="W5" s="713" t="s">
        <v>55</v>
      </c>
      <c r="X5" s="713" t="s">
        <v>421</v>
      </c>
      <c r="Y5" s="713" t="s">
        <v>422</v>
      </c>
      <c r="Z5" s="713" t="s">
        <v>423</v>
      </c>
      <c r="AA5" s="713" t="s">
        <v>424</v>
      </c>
      <c r="AB5" s="713" t="s">
        <v>11</v>
      </c>
      <c r="AC5" s="713" t="s">
        <v>56</v>
      </c>
      <c r="AD5" s="710"/>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77"/>
      <c r="AU5" s="704" t="s">
        <v>55</v>
      </c>
      <c r="AV5" s="713" t="s">
        <v>69</v>
      </c>
      <c r="AW5" s="713" t="s">
        <v>54</v>
      </c>
      <c r="AX5" s="713" t="s">
        <v>53</v>
      </c>
      <c r="AY5" s="708" t="s">
        <v>4</v>
      </c>
      <c r="AZ5" s="709"/>
      <c r="BA5" s="246" t="s">
        <v>55</v>
      </c>
      <c r="BB5" s="240" t="s">
        <v>69</v>
      </c>
      <c r="BC5" s="240" t="s">
        <v>54</v>
      </c>
      <c r="BD5" s="240" t="s">
        <v>53</v>
      </c>
      <c r="BE5" s="240" t="s">
        <v>4</v>
      </c>
      <c r="BF5" s="1101"/>
      <c r="BG5" s="1061" t="s">
        <v>76</v>
      </c>
      <c r="BH5" s="1100"/>
      <c r="BI5" s="1100"/>
      <c r="BJ5" s="1112"/>
      <c r="BK5" s="710"/>
      <c r="BL5" s="1061" t="s">
        <v>53</v>
      </c>
      <c r="BM5" s="1100"/>
      <c r="BN5" s="1112"/>
      <c r="BO5" s="1077"/>
      <c r="BP5" s="1060" t="s">
        <v>312</v>
      </c>
      <c r="BQ5" s="1077"/>
      <c r="BR5" s="1061" t="s">
        <v>81</v>
      </c>
      <c r="BS5" s="1100"/>
      <c r="BT5" s="1100"/>
      <c r="BU5" s="1112"/>
      <c r="BV5" s="1077"/>
      <c r="BW5" s="1061" t="s">
        <v>198</v>
      </c>
      <c r="BX5" s="1100"/>
      <c r="BY5" s="1100"/>
      <c r="BZ5" s="1100"/>
      <c r="CA5" s="1100"/>
      <c r="CB5" s="1100"/>
      <c r="CC5" s="1101"/>
      <c r="CD5" s="1101" t="s">
        <v>87</v>
      </c>
      <c r="CE5" s="1102"/>
      <c r="CF5" s="1102"/>
      <c r="CG5" s="1102"/>
      <c r="CH5" s="1103"/>
      <c r="CI5" s="1077"/>
      <c r="CJ5" s="1107" t="s">
        <v>88</v>
      </c>
    </row>
    <row r="6" spans="1:88" ht="33" x14ac:dyDescent="0.25">
      <c r="A6" s="1076"/>
      <c r="B6" s="1078"/>
      <c r="C6" s="1114"/>
      <c r="D6" s="1078"/>
      <c r="E6" s="1114"/>
      <c r="F6" s="1078"/>
      <c r="G6" s="1114"/>
      <c r="H6" s="1078"/>
      <c r="I6" s="714" t="s">
        <v>180</v>
      </c>
      <c r="J6" s="706" t="s">
        <v>181</v>
      </c>
      <c r="K6" s="706" t="s">
        <v>182</v>
      </c>
      <c r="L6" s="706" t="s">
        <v>183</v>
      </c>
      <c r="M6" s="1104"/>
      <c r="N6" s="1105" t="s">
        <v>47</v>
      </c>
      <c r="O6" s="1106"/>
      <c r="P6" s="1106"/>
      <c r="Q6" s="1106"/>
      <c r="R6" s="1106"/>
      <c r="S6" s="1105" t="s">
        <v>57</v>
      </c>
      <c r="T6" s="1106"/>
      <c r="U6" s="1106"/>
      <c r="V6" s="1106"/>
      <c r="W6" s="1106"/>
      <c r="X6" s="1106"/>
      <c r="Y6" s="1106"/>
      <c r="Z6" s="1106"/>
      <c r="AA6" s="1106"/>
      <c r="AB6" s="1106"/>
      <c r="AC6" s="1106"/>
      <c r="AD6" s="706"/>
      <c r="AE6" s="1113" t="s">
        <v>68</v>
      </c>
      <c r="AF6" s="1110"/>
      <c r="AG6" s="1110"/>
      <c r="AH6" s="1110"/>
      <c r="AI6" s="1110"/>
      <c r="AJ6" s="1110"/>
      <c r="AK6" s="1110"/>
      <c r="AL6" s="1110"/>
      <c r="AM6" s="1110"/>
      <c r="AN6" s="1110"/>
      <c r="AO6" s="1110"/>
      <c r="AP6" s="1110"/>
      <c r="AQ6" s="1110"/>
      <c r="AR6" s="1110"/>
      <c r="AS6" s="1111"/>
      <c r="AT6" s="1078"/>
      <c r="AU6" s="1064" t="s">
        <v>70</v>
      </c>
      <c r="AV6" s="1106"/>
      <c r="AW6" s="1106"/>
      <c r="AX6" s="1106"/>
      <c r="AY6" s="1109"/>
      <c r="AZ6" s="705"/>
      <c r="BA6" s="1071" t="s">
        <v>71</v>
      </c>
      <c r="BB6" s="1110"/>
      <c r="BC6" s="1110"/>
      <c r="BD6" s="1110"/>
      <c r="BE6" s="1110"/>
      <c r="BF6" s="1104"/>
      <c r="BG6" s="712" t="s">
        <v>72</v>
      </c>
      <c r="BH6" s="711" t="s">
        <v>73</v>
      </c>
      <c r="BI6" s="711" t="s">
        <v>74</v>
      </c>
      <c r="BJ6" s="327" t="s">
        <v>75</v>
      </c>
      <c r="BK6" s="706"/>
      <c r="BL6" s="712" t="s">
        <v>309</v>
      </c>
      <c r="BM6" s="711" t="s">
        <v>310</v>
      </c>
      <c r="BN6" s="327" t="s">
        <v>311</v>
      </c>
      <c r="BO6" s="1078"/>
      <c r="BP6" s="1117"/>
      <c r="BQ6" s="1078"/>
      <c r="BR6" s="712" t="s">
        <v>77</v>
      </c>
      <c r="BS6" s="711" t="s">
        <v>78</v>
      </c>
      <c r="BT6" s="711" t="s">
        <v>79</v>
      </c>
      <c r="BU6" s="327" t="s">
        <v>313</v>
      </c>
      <c r="BV6" s="1078"/>
      <c r="BW6" s="712" t="s">
        <v>192</v>
      </c>
      <c r="BX6" s="711" t="s">
        <v>193</v>
      </c>
      <c r="BY6" s="711" t="s">
        <v>194</v>
      </c>
      <c r="BZ6" s="711" t="s">
        <v>195</v>
      </c>
      <c r="CA6" s="711" t="s">
        <v>196</v>
      </c>
      <c r="CB6" s="327" t="s">
        <v>197</v>
      </c>
      <c r="CC6" s="1078"/>
      <c r="CD6" s="714" t="s">
        <v>82</v>
      </c>
      <c r="CE6" s="706" t="s">
        <v>83</v>
      </c>
      <c r="CF6" s="706" t="s">
        <v>84</v>
      </c>
      <c r="CG6" s="706" t="s">
        <v>85</v>
      </c>
      <c r="CH6" s="707" t="s">
        <v>86</v>
      </c>
      <c r="CI6" s="1078"/>
      <c r="CJ6" s="1108"/>
    </row>
    <row r="7" spans="1:88" ht="14.5" x14ac:dyDescent="0.25">
      <c r="A7" s="39" t="s">
        <v>10012</v>
      </c>
      <c r="B7" s="46"/>
      <c r="C7" s="723"/>
      <c r="D7" s="46"/>
      <c r="E7" s="54"/>
      <c r="F7" s="46"/>
      <c r="G7" s="58"/>
      <c r="H7" s="46"/>
      <c r="I7" s="95"/>
      <c r="J7" s="95"/>
      <c r="K7" s="95"/>
      <c r="L7" s="95"/>
      <c r="M7" s="69"/>
      <c r="N7" s="62"/>
      <c r="O7" s="62"/>
      <c r="P7" s="62"/>
      <c r="Q7" s="62"/>
      <c r="R7" s="62"/>
      <c r="S7" s="73"/>
      <c r="T7" s="62"/>
      <c r="U7" s="62"/>
      <c r="V7" s="62"/>
      <c r="W7" s="62"/>
      <c r="X7" s="62"/>
      <c r="Y7" s="62"/>
      <c r="Z7" s="62"/>
      <c r="AA7" s="62"/>
      <c r="AB7" s="62"/>
      <c r="AC7" s="62"/>
      <c r="AD7" s="69"/>
      <c r="AE7" s="54"/>
      <c r="AF7" s="54"/>
      <c r="AG7" s="54"/>
      <c r="AH7" s="54"/>
      <c r="AI7" s="54"/>
      <c r="AJ7" s="54"/>
      <c r="AK7" s="54"/>
      <c r="AL7" s="54"/>
      <c r="AM7" s="54"/>
      <c r="AN7" s="54"/>
      <c r="AO7" s="54"/>
      <c r="AP7" s="54"/>
      <c r="AQ7" s="54"/>
      <c r="AR7" s="54"/>
      <c r="AS7" s="54"/>
      <c r="AT7" s="46"/>
      <c r="AU7" s="62"/>
      <c r="AV7" s="62"/>
      <c r="AW7" s="62"/>
      <c r="AX7" s="62"/>
      <c r="AY7" s="62"/>
      <c r="AZ7" s="81"/>
      <c r="BA7" s="54"/>
      <c r="BB7" s="54"/>
      <c r="BC7" s="54"/>
      <c r="BD7" s="54"/>
      <c r="BE7" s="54"/>
      <c r="BF7" s="263"/>
      <c r="BG7" s="62"/>
      <c r="BH7" s="293"/>
      <c r="BI7" s="293"/>
      <c r="BJ7" s="293"/>
      <c r="BK7" s="69"/>
      <c r="BL7" s="62"/>
      <c r="BM7" s="62"/>
      <c r="BN7" s="62"/>
      <c r="BO7" s="46"/>
      <c r="BP7" s="62"/>
      <c r="BQ7" s="46"/>
      <c r="BR7" s="62"/>
      <c r="BS7" s="62"/>
      <c r="BT7" s="62"/>
      <c r="BU7" s="62"/>
      <c r="BV7" s="46"/>
      <c r="BW7" s="62"/>
      <c r="BX7" s="62"/>
      <c r="BY7" s="62"/>
      <c r="BZ7" s="62"/>
      <c r="CA7" s="62"/>
      <c r="CB7" s="62"/>
      <c r="CC7" s="46"/>
      <c r="CD7" s="87"/>
      <c r="CE7" s="87"/>
      <c r="CF7" s="87"/>
      <c r="CG7" s="87"/>
      <c r="CH7" s="87"/>
      <c r="CI7" s="46"/>
      <c r="CJ7" s="91"/>
    </row>
    <row r="8" spans="1:88" s="428" customFormat="1" x14ac:dyDescent="0.25">
      <c r="A8" s="481" t="s">
        <v>9259</v>
      </c>
      <c r="B8" s="402"/>
      <c r="C8" s="724">
        <v>45194</v>
      </c>
      <c r="D8" s="402"/>
      <c r="E8" s="403">
        <v>740.54</v>
      </c>
      <c r="F8" s="402"/>
      <c r="G8" s="404">
        <v>13.6424</v>
      </c>
      <c r="H8" s="402"/>
      <c r="I8" s="650">
        <v>3.33</v>
      </c>
      <c r="J8" s="650">
        <v>7.73</v>
      </c>
      <c r="K8" s="650" t="s">
        <v>430</v>
      </c>
      <c r="L8" s="650">
        <v>2.76</v>
      </c>
      <c r="M8" s="406"/>
      <c r="N8" s="405">
        <v>0.33239999999999997</v>
      </c>
      <c r="O8" s="405">
        <v>0.45879999999999999</v>
      </c>
      <c r="P8" s="405">
        <v>3.4047999999999998</v>
      </c>
      <c r="Q8" s="405">
        <v>8.4261999999999997</v>
      </c>
      <c r="R8" s="405">
        <v>2.9925999999999999</v>
      </c>
      <c r="S8" s="407">
        <v>5.1105</v>
      </c>
      <c r="T8" s="405">
        <v>6.1382000000000003</v>
      </c>
      <c r="U8" s="405" t="s">
        <v>430</v>
      </c>
      <c r="V8" s="405" t="s">
        <v>430</v>
      </c>
      <c r="W8" s="405" t="s">
        <v>430</v>
      </c>
      <c r="X8" s="405">
        <v>9.6426999999999996</v>
      </c>
      <c r="Y8" s="405">
        <v>2.9925999999999999</v>
      </c>
      <c r="Z8" s="405">
        <v>4.931</v>
      </c>
      <c r="AA8" s="405">
        <v>4.0419999999999998</v>
      </c>
      <c r="AB8" s="405">
        <v>2.859</v>
      </c>
      <c r="AC8" s="405">
        <v>11.9664</v>
      </c>
      <c r="AD8" s="406"/>
      <c r="AE8" s="403">
        <v>1</v>
      </c>
      <c r="AF8" s="403">
        <v>2</v>
      </c>
      <c r="AG8" s="403">
        <v>1</v>
      </c>
      <c r="AH8" s="403">
        <v>1</v>
      </c>
      <c r="AI8" s="403">
        <v>1</v>
      </c>
      <c r="AJ8" s="403">
        <v>1</v>
      </c>
      <c r="AK8" s="403">
        <v>2</v>
      </c>
      <c r="AL8" s="403" t="s">
        <v>430</v>
      </c>
      <c r="AM8" s="403" t="s">
        <v>430</v>
      </c>
      <c r="AN8" s="403" t="s">
        <v>430</v>
      </c>
      <c r="AO8" s="403">
        <v>1</v>
      </c>
      <c r="AP8" s="403">
        <v>1</v>
      </c>
      <c r="AQ8" s="403">
        <v>1</v>
      </c>
      <c r="AR8" s="403">
        <v>1</v>
      </c>
      <c r="AS8" s="403">
        <v>1</v>
      </c>
      <c r="AT8" s="402"/>
      <c r="AU8" s="405" t="s">
        <v>430</v>
      </c>
      <c r="AV8" s="405" t="s">
        <v>430</v>
      </c>
      <c r="AW8" s="405" t="s">
        <v>430</v>
      </c>
      <c r="AX8" s="405" t="s">
        <v>430</v>
      </c>
      <c r="AY8" s="405">
        <v>8.52</v>
      </c>
      <c r="AZ8" s="408"/>
      <c r="BA8" s="403" t="s">
        <v>430</v>
      </c>
      <c r="BB8" s="403" t="s">
        <v>430</v>
      </c>
      <c r="BC8" s="403" t="s">
        <v>430</v>
      </c>
      <c r="BD8" s="403" t="s">
        <v>430</v>
      </c>
      <c r="BE8" s="403">
        <v>1</v>
      </c>
      <c r="BF8" s="409"/>
      <c r="BG8" s="405">
        <v>7.1802990169719996</v>
      </c>
      <c r="BH8" s="410">
        <v>0</v>
      </c>
      <c r="BI8" s="410">
        <v>7.6719162270653493E-2</v>
      </c>
      <c r="BJ8" s="410" t="s">
        <v>430</v>
      </c>
      <c r="BK8" s="406"/>
      <c r="BL8" s="405" t="s">
        <v>430</v>
      </c>
      <c r="BM8" s="405" t="s">
        <v>430</v>
      </c>
      <c r="BN8" s="405" t="s">
        <v>430</v>
      </c>
      <c r="BO8" s="402"/>
      <c r="BP8" s="405">
        <v>44.718965509999997</v>
      </c>
      <c r="BQ8" s="402"/>
      <c r="BR8" s="405">
        <v>23.880199999999999</v>
      </c>
      <c r="BS8" s="405">
        <v>9.8198899999999991</v>
      </c>
      <c r="BT8" s="405">
        <v>10.3414</v>
      </c>
      <c r="BU8" s="405">
        <v>55.958509999999997</v>
      </c>
      <c r="BV8" s="402"/>
      <c r="BW8" s="405">
        <v>14.37</v>
      </c>
      <c r="BX8" s="405">
        <v>33.04</v>
      </c>
      <c r="BY8" s="405">
        <v>5.22</v>
      </c>
      <c r="BZ8" s="405" t="s">
        <v>430</v>
      </c>
      <c r="CA8" s="405" t="s">
        <v>430</v>
      </c>
      <c r="CB8" s="405">
        <v>2.66</v>
      </c>
      <c r="CC8" s="402"/>
      <c r="CD8" s="401" t="s">
        <v>9205</v>
      </c>
      <c r="CE8" s="401" t="s">
        <v>9206</v>
      </c>
      <c r="CF8" s="401" t="s">
        <v>4984</v>
      </c>
      <c r="CG8" s="401" t="s">
        <v>9207</v>
      </c>
      <c r="CH8" s="401" t="s">
        <v>9208</v>
      </c>
      <c r="CI8" s="402"/>
      <c r="CJ8" s="411" t="s">
        <v>436</v>
      </c>
    </row>
    <row r="9" spans="1:88" s="428" customFormat="1" x14ac:dyDescent="0.25">
      <c r="A9" s="345" t="s">
        <v>10013</v>
      </c>
      <c r="B9" s="373"/>
      <c r="C9" s="719">
        <v>45226</v>
      </c>
      <c r="D9" s="373"/>
      <c r="E9" s="346">
        <v>290.83999999999997</v>
      </c>
      <c r="F9" s="373"/>
      <c r="G9" s="347">
        <v>13.632</v>
      </c>
      <c r="H9" s="373"/>
      <c r="I9" s="651">
        <v>2.75</v>
      </c>
      <c r="J9" s="651">
        <v>7.29</v>
      </c>
      <c r="K9" s="651">
        <v>2.16</v>
      </c>
      <c r="L9" s="651">
        <v>2.29</v>
      </c>
      <c r="M9" s="374"/>
      <c r="N9" s="348">
        <v>0.29430000000000001</v>
      </c>
      <c r="O9" s="348">
        <v>0.5161</v>
      </c>
      <c r="P9" s="348">
        <v>2.3885000000000001</v>
      </c>
      <c r="Q9" s="348">
        <v>6.6833999999999998</v>
      </c>
      <c r="R9" s="348">
        <v>-0.53269999999999995</v>
      </c>
      <c r="S9" s="350">
        <v>4.1565000000000003</v>
      </c>
      <c r="T9" s="348">
        <v>6.8507999999999996</v>
      </c>
      <c r="U9" s="348" t="s">
        <v>430</v>
      </c>
      <c r="V9" s="348" t="s">
        <v>430</v>
      </c>
      <c r="W9" s="348" t="s">
        <v>430</v>
      </c>
      <c r="X9" s="348">
        <v>7.8395999999999999</v>
      </c>
      <c r="Y9" s="348">
        <v>-0.38729999999999998</v>
      </c>
      <c r="Z9" s="348">
        <v>2.9062999999999999</v>
      </c>
      <c r="AA9" s="348">
        <v>2.8519999999999999</v>
      </c>
      <c r="AB9" s="348">
        <v>2.2425999999999999</v>
      </c>
      <c r="AC9" s="348">
        <v>12.3521</v>
      </c>
      <c r="AD9" s="374"/>
      <c r="AE9" s="346">
        <v>2</v>
      </c>
      <c r="AF9" s="346">
        <v>1</v>
      </c>
      <c r="AG9" s="346">
        <v>2</v>
      </c>
      <c r="AH9" s="346">
        <v>2</v>
      </c>
      <c r="AI9" s="346">
        <v>2</v>
      </c>
      <c r="AJ9" s="346">
        <v>2</v>
      </c>
      <c r="AK9" s="346">
        <v>1</v>
      </c>
      <c r="AL9" s="346" t="s">
        <v>430</v>
      </c>
      <c r="AM9" s="346" t="s">
        <v>430</v>
      </c>
      <c r="AN9" s="346" t="s">
        <v>430</v>
      </c>
      <c r="AO9" s="346">
        <v>2</v>
      </c>
      <c r="AP9" s="346">
        <v>2</v>
      </c>
      <c r="AQ9" s="346">
        <v>2</v>
      </c>
      <c r="AR9" s="346">
        <v>2</v>
      </c>
      <c r="AS9" s="346">
        <v>2</v>
      </c>
      <c r="AT9" s="373"/>
      <c r="AU9" s="348" t="s">
        <v>430</v>
      </c>
      <c r="AV9" s="348" t="s">
        <v>430</v>
      </c>
      <c r="AW9" s="348" t="s">
        <v>430</v>
      </c>
      <c r="AX9" s="348" t="s">
        <v>430</v>
      </c>
      <c r="AY9" s="348">
        <v>3.83</v>
      </c>
      <c r="AZ9" s="351"/>
      <c r="BA9" s="346" t="s">
        <v>430</v>
      </c>
      <c r="BB9" s="346" t="s">
        <v>430</v>
      </c>
      <c r="BC9" s="346" t="s">
        <v>430</v>
      </c>
      <c r="BD9" s="346" t="s">
        <v>430</v>
      </c>
      <c r="BE9" s="346">
        <v>2</v>
      </c>
      <c r="BF9" s="362"/>
      <c r="BG9" s="348">
        <v>7.7131814014161204</v>
      </c>
      <c r="BH9" s="375">
        <v>0</v>
      </c>
      <c r="BI9" s="375">
        <v>6.2704091772211507E-2</v>
      </c>
      <c r="BJ9" s="375" t="s">
        <v>430</v>
      </c>
      <c r="BK9" s="374"/>
      <c r="BL9" s="348" t="s">
        <v>430</v>
      </c>
      <c r="BM9" s="348" t="s">
        <v>430</v>
      </c>
      <c r="BN9" s="348" t="s">
        <v>430</v>
      </c>
      <c r="BO9" s="373"/>
      <c r="BP9" s="348">
        <v>52.108996179999998</v>
      </c>
      <c r="BQ9" s="373"/>
      <c r="BR9" s="348">
        <v>32.970799999999997</v>
      </c>
      <c r="BS9" s="348">
        <v>6.1187399999999998</v>
      </c>
      <c r="BT9" s="348">
        <v>11.4209</v>
      </c>
      <c r="BU9" s="348">
        <v>49.489559999999997</v>
      </c>
      <c r="BV9" s="373"/>
      <c r="BW9" s="348">
        <v>8.16</v>
      </c>
      <c r="BX9" s="348">
        <v>21.67</v>
      </c>
      <c r="BY9" s="348">
        <v>7.32</v>
      </c>
      <c r="BZ9" s="348" t="s">
        <v>430</v>
      </c>
      <c r="CA9" s="348" t="s">
        <v>430</v>
      </c>
      <c r="CB9" s="348">
        <v>12.12</v>
      </c>
      <c r="CC9" s="373"/>
      <c r="CD9" s="372" t="s">
        <v>10014</v>
      </c>
      <c r="CE9" s="372" t="s">
        <v>10015</v>
      </c>
      <c r="CF9" s="372" t="s">
        <v>10016</v>
      </c>
      <c r="CG9" s="372" t="s">
        <v>10017</v>
      </c>
      <c r="CH9" s="372" t="s">
        <v>10018</v>
      </c>
      <c r="CI9" s="373"/>
      <c r="CJ9" s="354" t="s">
        <v>554</v>
      </c>
    </row>
    <row r="10" spans="1:88" x14ac:dyDescent="0.25">
      <c r="A10" s="36" t="s">
        <v>93</v>
      </c>
      <c r="B10" s="43"/>
      <c r="C10" s="720"/>
      <c r="D10" s="43"/>
      <c r="E10" s="51"/>
      <c r="F10" s="43"/>
      <c r="G10" s="55"/>
      <c r="H10" s="43"/>
      <c r="I10" s="92"/>
      <c r="J10" s="92"/>
      <c r="K10" s="92"/>
      <c r="L10" s="92"/>
      <c r="M10" s="66"/>
      <c r="N10" s="59">
        <v>0.31340000000000001</v>
      </c>
      <c r="O10" s="59">
        <v>0.48749999999999999</v>
      </c>
      <c r="P10" s="59">
        <v>2.8967000000000001</v>
      </c>
      <c r="Q10" s="59">
        <v>7.5548000000000002</v>
      </c>
      <c r="R10" s="59">
        <v>1.23</v>
      </c>
      <c r="S10" s="70">
        <v>4.6334999999999997</v>
      </c>
      <c r="T10" s="59">
        <v>6.4945000000000004</v>
      </c>
      <c r="U10" s="59" t="s">
        <v>430</v>
      </c>
      <c r="V10" s="59" t="s">
        <v>430</v>
      </c>
      <c r="W10" s="59" t="s">
        <v>430</v>
      </c>
      <c r="X10" s="59">
        <v>8.7410999999999994</v>
      </c>
      <c r="Y10" s="59">
        <v>1.3027</v>
      </c>
      <c r="Z10" s="59">
        <v>3.9186999999999999</v>
      </c>
      <c r="AA10" s="59">
        <v>3.4470000000000001</v>
      </c>
      <c r="AB10" s="59">
        <v>2.5508000000000002</v>
      </c>
      <c r="AC10" s="59">
        <v>12.1593</v>
      </c>
      <c r="AD10" s="66"/>
      <c r="AE10" s="51">
        <v>2</v>
      </c>
      <c r="AF10" s="51">
        <v>2</v>
      </c>
      <c r="AG10" s="51">
        <v>2</v>
      </c>
      <c r="AH10" s="51">
        <v>2</v>
      </c>
      <c r="AI10" s="51">
        <v>2</v>
      </c>
      <c r="AJ10" s="51">
        <v>2</v>
      </c>
      <c r="AK10" s="51">
        <v>2</v>
      </c>
      <c r="AL10" s="51">
        <v>0</v>
      </c>
      <c r="AM10" s="51">
        <v>0</v>
      </c>
      <c r="AN10" s="51">
        <v>0</v>
      </c>
      <c r="AO10" s="51">
        <v>2</v>
      </c>
      <c r="AP10" s="51">
        <v>2</v>
      </c>
      <c r="AQ10" s="51">
        <v>2</v>
      </c>
      <c r="AR10" s="51">
        <v>2</v>
      </c>
      <c r="AS10" s="51">
        <v>2</v>
      </c>
      <c r="AT10" s="43"/>
      <c r="AU10" s="59" t="s">
        <v>430</v>
      </c>
      <c r="AV10" s="59" t="s">
        <v>430</v>
      </c>
      <c r="AW10" s="59" t="s">
        <v>430</v>
      </c>
      <c r="AX10" s="59" t="s">
        <v>430</v>
      </c>
      <c r="AY10" s="59">
        <v>6.1749999999999998</v>
      </c>
      <c r="AZ10" s="78"/>
      <c r="BA10" s="51">
        <v>0</v>
      </c>
      <c r="BB10" s="51">
        <v>0</v>
      </c>
      <c r="BC10" s="51">
        <v>0</v>
      </c>
      <c r="BD10" s="51">
        <v>0</v>
      </c>
      <c r="BE10" s="51">
        <v>2</v>
      </c>
      <c r="BF10" s="258"/>
      <c r="BG10" s="59"/>
      <c r="BH10" s="286"/>
      <c r="BI10" s="286"/>
      <c r="BJ10" s="286"/>
      <c r="BK10" s="66"/>
      <c r="BL10" s="59"/>
      <c r="BM10" s="59"/>
      <c r="BN10" s="59"/>
      <c r="BO10" s="43"/>
      <c r="BP10" s="59"/>
      <c r="BQ10" s="43"/>
      <c r="BR10" s="59"/>
      <c r="BS10" s="59"/>
      <c r="BT10" s="59"/>
      <c r="BU10" s="59"/>
      <c r="BV10" s="43"/>
      <c r="BW10" s="59"/>
      <c r="BX10" s="59"/>
      <c r="BY10" s="59"/>
      <c r="BZ10" s="59"/>
      <c r="CA10" s="59"/>
      <c r="CB10" s="59"/>
      <c r="CC10" s="43"/>
      <c r="CD10" s="84"/>
      <c r="CE10" s="84"/>
      <c r="CF10" s="84"/>
      <c r="CG10" s="84"/>
      <c r="CH10" s="84"/>
      <c r="CI10" s="43"/>
      <c r="CJ10" s="88"/>
    </row>
    <row r="11" spans="1:88" x14ac:dyDescent="0.25">
      <c r="A11" s="37" t="s">
        <v>94</v>
      </c>
      <c r="B11" s="44"/>
      <c r="C11" s="721"/>
      <c r="D11" s="44"/>
      <c r="E11" s="52"/>
      <c r="F11" s="44"/>
      <c r="G11" s="56"/>
      <c r="H11" s="44"/>
      <c r="I11" s="93"/>
      <c r="J11" s="93"/>
      <c r="K11" s="93"/>
      <c r="L11" s="93"/>
      <c r="M11" s="67"/>
      <c r="N11" s="60">
        <v>0.33239999999999997</v>
      </c>
      <c r="O11" s="60">
        <v>0.5161</v>
      </c>
      <c r="P11" s="60">
        <v>3.4047999999999998</v>
      </c>
      <c r="Q11" s="60">
        <v>8.4261999999999997</v>
      </c>
      <c r="R11" s="60">
        <v>2.9925999999999999</v>
      </c>
      <c r="S11" s="71">
        <v>5.1105</v>
      </c>
      <c r="T11" s="60">
        <v>6.8507999999999996</v>
      </c>
      <c r="U11" s="60" t="s">
        <v>430</v>
      </c>
      <c r="V11" s="60" t="s">
        <v>430</v>
      </c>
      <c r="W11" s="60" t="s">
        <v>430</v>
      </c>
      <c r="X11" s="60">
        <v>9.6426999999999996</v>
      </c>
      <c r="Y11" s="60">
        <v>2.9925999999999999</v>
      </c>
      <c r="Z11" s="60">
        <v>4.931</v>
      </c>
      <c r="AA11" s="60">
        <v>4.0419999999999998</v>
      </c>
      <c r="AB11" s="60">
        <v>2.859</v>
      </c>
      <c r="AC11" s="60">
        <v>12.3521</v>
      </c>
      <c r="AD11" s="67"/>
      <c r="AE11" s="52"/>
      <c r="AF11" s="52"/>
      <c r="AG11" s="52"/>
      <c r="AH11" s="52"/>
      <c r="AI11" s="52"/>
      <c r="AJ11" s="52"/>
      <c r="AK11" s="52"/>
      <c r="AL11" s="52"/>
      <c r="AM11" s="52"/>
      <c r="AN11" s="52"/>
      <c r="AO11" s="52"/>
      <c r="AP11" s="52"/>
      <c r="AQ11" s="52"/>
      <c r="AR11" s="52"/>
      <c r="AS11" s="52"/>
      <c r="AT11" s="44"/>
      <c r="AU11" s="60" t="s">
        <v>430</v>
      </c>
      <c r="AV11" s="60" t="s">
        <v>430</v>
      </c>
      <c r="AW11" s="60" t="s">
        <v>430</v>
      </c>
      <c r="AX11" s="60" t="s">
        <v>430</v>
      </c>
      <c r="AY11" s="60">
        <v>8.52</v>
      </c>
      <c r="AZ11" s="79"/>
      <c r="BA11" s="52"/>
      <c r="BB11" s="52"/>
      <c r="BC11" s="52"/>
      <c r="BD11" s="52"/>
      <c r="BE11" s="52"/>
      <c r="BF11" s="259"/>
      <c r="BG11" s="60"/>
      <c r="BH11" s="288"/>
      <c r="BI11" s="288"/>
      <c r="BJ11" s="288"/>
      <c r="BK11" s="67"/>
      <c r="BL11" s="60"/>
      <c r="BM11" s="60"/>
      <c r="BN11" s="60"/>
      <c r="BO11" s="44"/>
      <c r="BP11" s="60"/>
      <c r="BQ11" s="44"/>
      <c r="BR11" s="60"/>
      <c r="BS11" s="60"/>
      <c r="BT11" s="60"/>
      <c r="BU11" s="60"/>
      <c r="BV11" s="44"/>
      <c r="BW11" s="60"/>
      <c r="BX11" s="60"/>
      <c r="BY11" s="60"/>
      <c r="BZ11" s="60"/>
      <c r="CA11" s="60"/>
      <c r="CB11" s="60"/>
      <c r="CC11" s="44"/>
      <c r="CD11" s="85"/>
      <c r="CE11" s="85"/>
      <c r="CF11" s="85"/>
      <c r="CG11" s="85"/>
      <c r="CH11" s="85"/>
      <c r="CI11" s="44"/>
      <c r="CJ11" s="89"/>
    </row>
    <row r="12" spans="1:88" x14ac:dyDescent="0.25">
      <c r="A12" s="37" t="s">
        <v>95</v>
      </c>
      <c r="B12" s="44"/>
      <c r="C12" s="721"/>
      <c r="D12" s="44"/>
      <c r="E12" s="52"/>
      <c r="F12" s="44"/>
      <c r="G12" s="56"/>
      <c r="H12" s="44"/>
      <c r="I12" s="93"/>
      <c r="J12" s="93"/>
      <c r="K12" s="93"/>
      <c r="L12" s="93"/>
      <c r="M12" s="67"/>
      <c r="N12" s="60">
        <v>0.29430000000000001</v>
      </c>
      <c r="O12" s="60">
        <v>0.45879999999999999</v>
      </c>
      <c r="P12" s="60">
        <v>2.3885000000000001</v>
      </c>
      <c r="Q12" s="60">
        <v>6.6833999999999998</v>
      </c>
      <c r="R12" s="60">
        <v>-0.53269999999999995</v>
      </c>
      <c r="S12" s="71">
        <v>4.1565000000000003</v>
      </c>
      <c r="T12" s="60">
        <v>6.1382000000000003</v>
      </c>
      <c r="U12" s="60" t="s">
        <v>430</v>
      </c>
      <c r="V12" s="60" t="s">
        <v>430</v>
      </c>
      <c r="W12" s="60" t="s">
        <v>430</v>
      </c>
      <c r="X12" s="60">
        <v>7.8395999999999999</v>
      </c>
      <c r="Y12" s="60">
        <v>-0.38729999999999998</v>
      </c>
      <c r="Z12" s="60">
        <v>2.9062999999999999</v>
      </c>
      <c r="AA12" s="60">
        <v>2.8519999999999999</v>
      </c>
      <c r="AB12" s="60">
        <v>2.2425999999999999</v>
      </c>
      <c r="AC12" s="60">
        <v>11.9664</v>
      </c>
      <c r="AD12" s="67"/>
      <c r="AE12" s="52"/>
      <c r="AF12" s="52"/>
      <c r="AG12" s="52"/>
      <c r="AH12" s="52"/>
      <c r="AI12" s="52"/>
      <c r="AJ12" s="52"/>
      <c r="AK12" s="52"/>
      <c r="AL12" s="52"/>
      <c r="AM12" s="52"/>
      <c r="AN12" s="52"/>
      <c r="AO12" s="52"/>
      <c r="AP12" s="52"/>
      <c r="AQ12" s="52"/>
      <c r="AR12" s="52"/>
      <c r="AS12" s="52"/>
      <c r="AT12" s="44"/>
      <c r="AU12" s="60" t="s">
        <v>430</v>
      </c>
      <c r="AV12" s="60" t="s">
        <v>430</v>
      </c>
      <c r="AW12" s="60" t="s">
        <v>430</v>
      </c>
      <c r="AX12" s="60" t="s">
        <v>430</v>
      </c>
      <c r="AY12" s="60">
        <v>3.83</v>
      </c>
      <c r="AZ12" s="79"/>
      <c r="BA12" s="52"/>
      <c r="BB12" s="52"/>
      <c r="BC12" s="52"/>
      <c r="BD12" s="52"/>
      <c r="BE12" s="52"/>
      <c r="BF12" s="259"/>
      <c r="BG12" s="60"/>
      <c r="BH12" s="288"/>
      <c r="BI12" s="288"/>
      <c r="BJ12" s="288"/>
      <c r="BK12" s="67"/>
      <c r="BL12" s="60"/>
      <c r="BM12" s="60"/>
      <c r="BN12" s="60"/>
      <c r="BO12" s="44"/>
      <c r="BP12" s="60"/>
      <c r="BQ12" s="44"/>
      <c r="BR12" s="60"/>
      <c r="BS12" s="60"/>
      <c r="BT12" s="60"/>
      <c r="BU12" s="60"/>
      <c r="BV12" s="44"/>
      <c r="BW12" s="60"/>
      <c r="BX12" s="60"/>
      <c r="BY12" s="60"/>
      <c r="BZ12" s="60"/>
      <c r="CA12" s="60"/>
      <c r="CB12" s="60"/>
      <c r="CC12" s="44"/>
      <c r="CD12" s="85"/>
      <c r="CE12" s="85"/>
      <c r="CF12" s="85"/>
      <c r="CG12" s="85"/>
      <c r="CH12" s="85"/>
      <c r="CI12" s="44"/>
      <c r="CJ12" s="89"/>
    </row>
    <row r="13" spans="1:88" x14ac:dyDescent="0.25">
      <c r="A13" s="38" t="s">
        <v>96</v>
      </c>
      <c r="B13" s="45"/>
      <c r="C13" s="722"/>
      <c r="D13" s="45"/>
      <c r="E13" s="53"/>
      <c r="F13" s="45"/>
      <c r="G13" s="57"/>
      <c r="H13" s="45"/>
      <c r="I13" s="94"/>
      <c r="J13" s="94"/>
      <c r="K13" s="94"/>
      <c r="L13" s="94"/>
      <c r="M13" s="68"/>
      <c r="N13" s="61">
        <v>0.31335000000000002</v>
      </c>
      <c r="O13" s="61">
        <v>0.48744999999999999</v>
      </c>
      <c r="P13" s="61">
        <v>2.8966500000000002</v>
      </c>
      <c r="Q13" s="61">
        <v>7.5548000000000002</v>
      </c>
      <c r="R13" s="61">
        <v>1.2299500000000001</v>
      </c>
      <c r="S13" s="72">
        <v>4.6334999999999997</v>
      </c>
      <c r="T13" s="61">
        <v>6.4945000000000004</v>
      </c>
      <c r="U13" s="61" t="s">
        <v>430</v>
      </c>
      <c r="V13" s="61" t="s">
        <v>430</v>
      </c>
      <c r="W13" s="61" t="s">
        <v>430</v>
      </c>
      <c r="X13" s="61">
        <v>8.7410999999999994</v>
      </c>
      <c r="Y13" s="61">
        <v>1.3027</v>
      </c>
      <c r="Z13" s="61">
        <v>3.9186999999999999</v>
      </c>
      <c r="AA13" s="61">
        <v>3.4470000000000001</v>
      </c>
      <c r="AB13" s="61">
        <v>2.5508000000000002</v>
      </c>
      <c r="AC13" s="61">
        <v>12.1593</v>
      </c>
      <c r="AD13" s="68"/>
      <c r="AE13" s="53"/>
      <c r="AF13" s="53"/>
      <c r="AG13" s="53"/>
      <c r="AH13" s="53"/>
      <c r="AI13" s="53"/>
      <c r="AJ13" s="53"/>
      <c r="AK13" s="53"/>
      <c r="AL13" s="53"/>
      <c r="AM13" s="53"/>
      <c r="AN13" s="53"/>
      <c r="AO13" s="53"/>
      <c r="AP13" s="53"/>
      <c r="AQ13" s="53"/>
      <c r="AR13" s="53"/>
      <c r="AS13" s="53"/>
      <c r="AT13" s="45"/>
      <c r="AU13" s="61" t="s">
        <v>430</v>
      </c>
      <c r="AV13" s="61" t="s">
        <v>430</v>
      </c>
      <c r="AW13" s="61" t="s">
        <v>430</v>
      </c>
      <c r="AX13" s="61" t="s">
        <v>430</v>
      </c>
      <c r="AY13" s="61">
        <v>6.18</v>
      </c>
      <c r="AZ13" s="80"/>
      <c r="BA13" s="53"/>
      <c r="BB13" s="53"/>
      <c r="BC13" s="53"/>
      <c r="BD13" s="53"/>
      <c r="BE13" s="53"/>
      <c r="BF13" s="262"/>
      <c r="BG13" s="61"/>
      <c r="BH13" s="291"/>
      <c r="BI13" s="291"/>
      <c r="BJ13" s="291"/>
      <c r="BK13" s="68"/>
      <c r="BL13" s="61"/>
      <c r="BM13" s="61"/>
      <c r="BN13" s="61"/>
      <c r="BO13" s="45"/>
      <c r="BP13" s="61"/>
      <c r="BQ13" s="45"/>
      <c r="BR13" s="61"/>
      <c r="BS13" s="61"/>
      <c r="BT13" s="61"/>
      <c r="BU13" s="61"/>
      <c r="BV13" s="45"/>
      <c r="BW13" s="61"/>
      <c r="BX13" s="61"/>
      <c r="BY13" s="61"/>
      <c r="BZ13" s="61"/>
      <c r="CA13" s="61"/>
      <c r="CB13" s="61"/>
      <c r="CC13" s="45"/>
      <c r="CD13" s="86"/>
      <c r="CE13" s="86"/>
      <c r="CF13" s="86"/>
      <c r="CG13" s="86"/>
      <c r="CH13" s="86"/>
      <c r="CI13" s="45"/>
      <c r="CJ13" s="90"/>
    </row>
    <row r="14" spans="1:88" ht="14.5" x14ac:dyDescent="0.25">
      <c r="A14" s="39" t="s">
        <v>10019</v>
      </c>
      <c r="B14" s="46"/>
      <c r="C14" s="723"/>
      <c r="D14" s="46"/>
      <c r="E14" s="54"/>
      <c r="F14" s="46"/>
      <c r="G14" s="58"/>
      <c r="H14" s="46"/>
      <c r="I14" s="95"/>
      <c r="J14" s="95"/>
      <c r="K14" s="95"/>
      <c r="L14" s="95"/>
      <c r="M14" s="69"/>
      <c r="N14" s="62"/>
      <c r="O14" s="62"/>
      <c r="P14" s="62"/>
      <c r="Q14" s="62"/>
      <c r="R14" s="62"/>
      <c r="S14" s="73"/>
      <c r="T14" s="62"/>
      <c r="U14" s="62"/>
      <c r="V14" s="62"/>
      <c r="W14" s="62"/>
      <c r="X14" s="62"/>
      <c r="Y14" s="62"/>
      <c r="Z14" s="62"/>
      <c r="AA14" s="62"/>
      <c r="AB14" s="62"/>
      <c r="AC14" s="62"/>
      <c r="AD14" s="69"/>
      <c r="AE14" s="54"/>
      <c r="AF14" s="54"/>
      <c r="AG14" s="54"/>
      <c r="AH14" s="54"/>
      <c r="AI14" s="54"/>
      <c r="AJ14" s="54"/>
      <c r="AK14" s="54"/>
      <c r="AL14" s="54"/>
      <c r="AM14" s="54"/>
      <c r="AN14" s="54"/>
      <c r="AO14" s="54"/>
      <c r="AP14" s="54"/>
      <c r="AQ14" s="54"/>
      <c r="AR14" s="54"/>
      <c r="AS14" s="54"/>
      <c r="AT14" s="46"/>
      <c r="AU14" s="62"/>
      <c r="AV14" s="62"/>
      <c r="AW14" s="62"/>
      <c r="AX14" s="62"/>
      <c r="AY14" s="62"/>
      <c r="AZ14" s="81"/>
      <c r="BA14" s="54"/>
      <c r="BB14" s="54"/>
      <c r="BC14" s="54"/>
      <c r="BD14" s="54"/>
      <c r="BE14" s="54"/>
      <c r="BF14" s="263"/>
      <c r="BG14" s="62"/>
      <c r="BH14" s="293"/>
      <c r="BI14" s="293"/>
      <c r="BJ14" s="293"/>
      <c r="BK14" s="69"/>
      <c r="BL14" s="62"/>
      <c r="BM14" s="62"/>
      <c r="BN14" s="62"/>
      <c r="BO14" s="46"/>
      <c r="BP14" s="62"/>
      <c r="BQ14" s="46"/>
      <c r="BR14" s="62"/>
      <c r="BS14" s="62"/>
      <c r="BT14" s="62"/>
      <c r="BU14" s="62"/>
      <c r="BV14" s="46"/>
      <c r="BW14" s="62"/>
      <c r="BX14" s="62"/>
      <c r="BY14" s="62"/>
      <c r="BZ14" s="62"/>
      <c r="CA14" s="62"/>
      <c r="CB14" s="62"/>
      <c r="CC14" s="46"/>
      <c r="CD14" s="87"/>
      <c r="CE14" s="87"/>
      <c r="CF14" s="87"/>
      <c r="CG14" s="87"/>
      <c r="CH14" s="87"/>
      <c r="CI14" s="46"/>
      <c r="CJ14" s="91"/>
    </row>
    <row r="15" spans="1:88" s="428" customFormat="1" x14ac:dyDescent="0.25">
      <c r="A15" s="481" t="s">
        <v>9204</v>
      </c>
      <c r="B15" s="402"/>
      <c r="C15" s="724">
        <v>45194</v>
      </c>
      <c r="D15" s="402"/>
      <c r="E15" s="403">
        <v>740.54</v>
      </c>
      <c r="F15" s="402"/>
      <c r="G15" s="404">
        <v>13.0929</v>
      </c>
      <c r="H15" s="402"/>
      <c r="I15" s="650">
        <v>3.33</v>
      </c>
      <c r="J15" s="650">
        <v>7.73</v>
      </c>
      <c r="K15" s="650" t="s">
        <v>430</v>
      </c>
      <c r="L15" s="650">
        <v>2.76</v>
      </c>
      <c r="M15" s="406"/>
      <c r="N15" s="405">
        <v>0.32800000000000001</v>
      </c>
      <c r="O15" s="405">
        <v>0.42880000000000001</v>
      </c>
      <c r="P15" s="405">
        <v>3.2587999999999999</v>
      </c>
      <c r="Q15" s="405">
        <v>8.0014000000000003</v>
      </c>
      <c r="R15" s="405">
        <v>2.2132000000000001</v>
      </c>
      <c r="S15" s="407">
        <v>3.5347</v>
      </c>
      <c r="T15" s="405">
        <v>4.5578000000000003</v>
      </c>
      <c r="U15" s="405" t="s">
        <v>430</v>
      </c>
      <c r="V15" s="405" t="s">
        <v>430</v>
      </c>
      <c r="W15" s="405" t="s">
        <v>430</v>
      </c>
      <c r="X15" s="405">
        <v>9.2449999999999992</v>
      </c>
      <c r="Y15" s="405">
        <v>2.2427999999999999</v>
      </c>
      <c r="Z15" s="405">
        <v>3.7751999999999999</v>
      </c>
      <c r="AA15" s="405">
        <v>2.5076999999999998</v>
      </c>
      <c r="AB15" s="405">
        <v>2.7442000000000002</v>
      </c>
      <c r="AC15" s="405">
        <v>10.303800000000001</v>
      </c>
      <c r="AD15" s="406"/>
      <c r="AE15" s="403">
        <v>1</v>
      </c>
      <c r="AF15" s="403">
        <v>2</v>
      </c>
      <c r="AG15" s="403">
        <v>1</v>
      </c>
      <c r="AH15" s="403">
        <v>1</v>
      </c>
      <c r="AI15" s="403">
        <v>1</v>
      </c>
      <c r="AJ15" s="403">
        <v>1</v>
      </c>
      <c r="AK15" s="403">
        <v>2</v>
      </c>
      <c r="AL15" s="403" t="s">
        <v>430</v>
      </c>
      <c r="AM15" s="403" t="s">
        <v>430</v>
      </c>
      <c r="AN15" s="403" t="s">
        <v>430</v>
      </c>
      <c r="AO15" s="403">
        <v>1</v>
      </c>
      <c r="AP15" s="403">
        <v>1</v>
      </c>
      <c r="AQ15" s="403">
        <v>1</v>
      </c>
      <c r="AR15" s="403">
        <v>1</v>
      </c>
      <c r="AS15" s="403">
        <v>1</v>
      </c>
      <c r="AT15" s="402"/>
      <c r="AU15" s="405" t="s">
        <v>430</v>
      </c>
      <c r="AV15" s="405" t="s">
        <v>430</v>
      </c>
      <c r="AW15" s="405" t="s">
        <v>430</v>
      </c>
      <c r="AX15" s="405" t="s">
        <v>430</v>
      </c>
      <c r="AY15" s="405">
        <v>6.91</v>
      </c>
      <c r="AZ15" s="408"/>
      <c r="BA15" s="403" t="s">
        <v>430</v>
      </c>
      <c r="BB15" s="403" t="s">
        <v>430</v>
      </c>
      <c r="BC15" s="403" t="s">
        <v>430</v>
      </c>
      <c r="BD15" s="403" t="s">
        <v>430</v>
      </c>
      <c r="BE15" s="403">
        <v>1</v>
      </c>
      <c r="BF15" s="409"/>
      <c r="BG15" s="405">
        <v>7.1631585847519599</v>
      </c>
      <c r="BH15" s="410">
        <v>0</v>
      </c>
      <c r="BI15" s="410">
        <v>5.9304080081171898E-2</v>
      </c>
      <c r="BJ15" s="410" t="s">
        <v>430</v>
      </c>
      <c r="BK15" s="406"/>
      <c r="BL15" s="405" t="s">
        <v>430</v>
      </c>
      <c r="BM15" s="405" t="s">
        <v>430</v>
      </c>
      <c r="BN15" s="405" t="s">
        <v>430</v>
      </c>
      <c r="BO15" s="402"/>
      <c r="BP15" s="405">
        <v>44.718965509999997</v>
      </c>
      <c r="BQ15" s="402"/>
      <c r="BR15" s="405">
        <v>23.880199999999999</v>
      </c>
      <c r="BS15" s="405">
        <v>9.8198899999999991</v>
      </c>
      <c r="BT15" s="405">
        <v>10.3414</v>
      </c>
      <c r="BU15" s="405">
        <v>55.958509999999997</v>
      </c>
      <c r="BV15" s="402"/>
      <c r="BW15" s="405">
        <v>14.37</v>
      </c>
      <c r="BX15" s="405">
        <v>33.04</v>
      </c>
      <c r="BY15" s="405">
        <v>5.22</v>
      </c>
      <c r="BZ15" s="405" t="s">
        <v>430</v>
      </c>
      <c r="CA15" s="405" t="s">
        <v>430</v>
      </c>
      <c r="CB15" s="405">
        <v>2.66</v>
      </c>
      <c r="CC15" s="402"/>
      <c r="CD15" s="401" t="s">
        <v>9205</v>
      </c>
      <c r="CE15" s="401" t="s">
        <v>9206</v>
      </c>
      <c r="CF15" s="401" t="s">
        <v>4984</v>
      </c>
      <c r="CG15" s="401" t="s">
        <v>9207</v>
      </c>
      <c r="CH15" s="401" t="s">
        <v>9208</v>
      </c>
      <c r="CI15" s="402"/>
      <c r="CJ15" s="411" t="s">
        <v>436</v>
      </c>
    </row>
    <row r="16" spans="1:88" s="428" customFormat="1" x14ac:dyDescent="0.25">
      <c r="A16" s="345" t="s">
        <v>10020</v>
      </c>
      <c r="B16" s="373"/>
      <c r="C16" s="719">
        <v>45226</v>
      </c>
      <c r="D16" s="373"/>
      <c r="E16" s="346">
        <v>290.83999999999997</v>
      </c>
      <c r="F16" s="373"/>
      <c r="G16" s="347">
        <v>13.098000000000001</v>
      </c>
      <c r="H16" s="373"/>
      <c r="I16" s="651">
        <v>2.75</v>
      </c>
      <c r="J16" s="651">
        <v>7.29</v>
      </c>
      <c r="K16" s="651">
        <v>2.16</v>
      </c>
      <c r="L16" s="651">
        <v>2.29</v>
      </c>
      <c r="M16" s="374"/>
      <c r="N16" s="348">
        <v>0.29099999999999998</v>
      </c>
      <c r="O16" s="348">
        <v>0.49099999999999999</v>
      </c>
      <c r="P16" s="348">
        <v>2.2482000000000002</v>
      </c>
      <c r="Q16" s="348">
        <v>6.2804000000000002</v>
      </c>
      <c r="R16" s="348">
        <v>-1.2887</v>
      </c>
      <c r="S16" s="350">
        <v>2.5766</v>
      </c>
      <c r="T16" s="348">
        <v>5.2539999999999996</v>
      </c>
      <c r="U16" s="348" t="s">
        <v>430</v>
      </c>
      <c r="V16" s="348" t="s">
        <v>430</v>
      </c>
      <c r="W16" s="348" t="s">
        <v>430</v>
      </c>
      <c r="X16" s="348">
        <v>7.4664000000000001</v>
      </c>
      <c r="Y16" s="348">
        <v>-1.1173</v>
      </c>
      <c r="Z16" s="348">
        <v>1.7557</v>
      </c>
      <c r="AA16" s="348">
        <v>1.3149999999999999</v>
      </c>
      <c r="AB16" s="348">
        <v>2.1366000000000001</v>
      </c>
      <c r="AC16" s="348">
        <v>10.677</v>
      </c>
      <c r="AD16" s="374"/>
      <c r="AE16" s="346">
        <v>2</v>
      </c>
      <c r="AF16" s="346">
        <v>1</v>
      </c>
      <c r="AG16" s="346">
        <v>2</v>
      </c>
      <c r="AH16" s="346">
        <v>2</v>
      </c>
      <c r="AI16" s="346">
        <v>2</v>
      </c>
      <c r="AJ16" s="346">
        <v>2</v>
      </c>
      <c r="AK16" s="346">
        <v>1</v>
      </c>
      <c r="AL16" s="346" t="s">
        <v>430</v>
      </c>
      <c r="AM16" s="346" t="s">
        <v>430</v>
      </c>
      <c r="AN16" s="346" t="s">
        <v>430</v>
      </c>
      <c r="AO16" s="346">
        <v>2</v>
      </c>
      <c r="AP16" s="346">
        <v>2</v>
      </c>
      <c r="AQ16" s="346">
        <v>2</v>
      </c>
      <c r="AR16" s="346">
        <v>2</v>
      </c>
      <c r="AS16" s="346">
        <v>2</v>
      </c>
      <c r="AT16" s="373"/>
      <c r="AU16" s="348" t="s">
        <v>430</v>
      </c>
      <c r="AV16" s="348" t="s">
        <v>430</v>
      </c>
      <c r="AW16" s="348" t="s">
        <v>430</v>
      </c>
      <c r="AX16" s="348" t="s">
        <v>430</v>
      </c>
      <c r="AY16" s="348">
        <v>2.27</v>
      </c>
      <c r="AZ16" s="351"/>
      <c r="BA16" s="346" t="s">
        <v>430</v>
      </c>
      <c r="BB16" s="346" t="s">
        <v>430</v>
      </c>
      <c r="BC16" s="346" t="s">
        <v>430</v>
      </c>
      <c r="BD16" s="346" t="s">
        <v>430</v>
      </c>
      <c r="BE16" s="346">
        <v>2</v>
      </c>
      <c r="BF16" s="362"/>
      <c r="BG16" s="348">
        <v>7.7084418156975003</v>
      </c>
      <c r="BH16" s="375">
        <v>0</v>
      </c>
      <c r="BI16" s="375">
        <v>4.64118832369299E-2</v>
      </c>
      <c r="BJ16" s="375" t="s">
        <v>430</v>
      </c>
      <c r="BK16" s="374"/>
      <c r="BL16" s="348" t="s">
        <v>430</v>
      </c>
      <c r="BM16" s="348" t="s">
        <v>430</v>
      </c>
      <c r="BN16" s="348" t="s">
        <v>430</v>
      </c>
      <c r="BO16" s="373"/>
      <c r="BP16" s="348">
        <v>52.108996179999998</v>
      </c>
      <c r="BQ16" s="373"/>
      <c r="BR16" s="348">
        <v>32.970799999999997</v>
      </c>
      <c r="BS16" s="348">
        <v>6.1187399999999998</v>
      </c>
      <c r="BT16" s="348">
        <v>11.4209</v>
      </c>
      <c r="BU16" s="348">
        <v>49.489559999999997</v>
      </c>
      <c r="BV16" s="373"/>
      <c r="BW16" s="348">
        <v>8.16</v>
      </c>
      <c r="BX16" s="348">
        <v>21.67</v>
      </c>
      <c r="BY16" s="348">
        <v>7.32</v>
      </c>
      <c r="BZ16" s="348" t="s">
        <v>430</v>
      </c>
      <c r="CA16" s="348" t="s">
        <v>430</v>
      </c>
      <c r="CB16" s="348">
        <v>12.12</v>
      </c>
      <c r="CC16" s="373"/>
      <c r="CD16" s="372" t="s">
        <v>10014</v>
      </c>
      <c r="CE16" s="372" t="s">
        <v>10015</v>
      </c>
      <c r="CF16" s="372" t="s">
        <v>10016</v>
      </c>
      <c r="CG16" s="372" t="s">
        <v>10017</v>
      </c>
      <c r="CH16" s="372" t="s">
        <v>10018</v>
      </c>
      <c r="CI16" s="373"/>
      <c r="CJ16" s="354" t="s">
        <v>554</v>
      </c>
    </row>
    <row r="17" spans="1:88" x14ac:dyDescent="0.25">
      <c r="A17" s="36" t="s">
        <v>93</v>
      </c>
      <c r="B17" s="43"/>
      <c r="C17" s="720"/>
      <c r="D17" s="43"/>
      <c r="E17" s="51"/>
      <c r="F17" s="43"/>
      <c r="G17" s="55"/>
      <c r="H17" s="43"/>
      <c r="I17" s="92"/>
      <c r="J17" s="92"/>
      <c r="K17" s="92"/>
      <c r="L17" s="92"/>
      <c r="M17" s="66"/>
      <c r="N17" s="59">
        <v>0.3095</v>
      </c>
      <c r="O17" s="59">
        <v>0.45989999999999998</v>
      </c>
      <c r="P17" s="59">
        <v>2.7534999999999998</v>
      </c>
      <c r="Q17" s="59">
        <v>7.1409000000000002</v>
      </c>
      <c r="R17" s="59">
        <v>0.46229999999999999</v>
      </c>
      <c r="S17" s="70">
        <v>3.0556999999999999</v>
      </c>
      <c r="T17" s="59">
        <v>4.9058999999999999</v>
      </c>
      <c r="U17" s="59" t="s">
        <v>430</v>
      </c>
      <c r="V17" s="59" t="s">
        <v>430</v>
      </c>
      <c r="W17" s="59" t="s">
        <v>430</v>
      </c>
      <c r="X17" s="59">
        <v>8.3557000000000006</v>
      </c>
      <c r="Y17" s="59">
        <v>0.56269999999999998</v>
      </c>
      <c r="Z17" s="59">
        <v>2.7654999999999998</v>
      </c>
      <c r="AA17" s="59">
        <v>1.9113</v>
      </c>
      <c r="AB17" s="59">
        <v>2.4403999999999999</v>
      </c>
      <c r="AC17" s="59">
        <v>10.490399999999999</v>
      </c>
      <c r="AD17" s="66"/>
      <c r="AE17" s="51">
        <v>2</v>
      </c>
      <c r="AF17" s="51">
        <v>2</v>
      </c>
      <c r="AG17" s="51">
        <v>2</v>
      </c>
      <c r="AH17" s="51">
        <v>2</v>
      </c>
      <c r="AI17" s="51">
        <v>2</v>
      </c>
      <c r="AJ17" s="51">
        <v>2</v>
      </c>
      <c r="AK17" s="51">
        <v>2</v>
      </c>
      <c r="AL17" s="51">
        <v>0</v>
      </c>
      <c r="AM17" s="51">
        <v>0</v>
      </c>
      <c r="AN17" s="51">
        <v>0</v>
      </c>
      <c r="AO17" s="51">
        <v>2</v>
      </c>
      <c r="AP17" s="51">
        <v>2</v>
      </c>
      <c r="AQ17" s="51">
        <v>2</v>
      </c>
      <c r="AR17" s="51">
        <v>2</v>
      </c>
      <c r="AS17" s="51">
        <v>2</v>
      </c>
      <c r="AT17" s="43"/>
      <c r="AU17" s="59" t="s">
        <v>430</v>
      </c>
      <c r="AV17" s="59" t="s">
        <v>430</v>
      </c>
      <c r="AW17" s="59" t="s">
        <v>430</v>
      </c>
      <c r="AX17" s="59" t="s">
        <v>430</v>
      </c>
      <c r="AY17" s="59">
        <v>4.59</v>
      </c>
      <c r="AZ17" s="78"/>
      <c r="BA17" s="51">
        <v>0</v>
      </c>
      <c r="BB17" s="51">
        <v>0</v>
      </c>
      <c r="BC17" s="51">
        <v>0</v>
      </c>
      <c r="BD17" s="51">
        <v>0</v>
      </c>
      <c r="BE17" s="51">
        <v>2</v>
      </c>
      <c r="BF17" s="258"/>
      <c r="BG17" s="59"/>
      <c r="BH17" s="286"/>
      <c r="BI17" s="286"/>
      <c r="BJ17" s="286"/>
      <c r="BK17" s="66"/>
      <c r="BL17" s="59"/>
      <c r="BM17" s="59"/>
      <c r="BN17" s="59"/>
      <c r="BO17" s="43"/>
      <c r="BP17" s="59"/>
      <c r="BQ17" s="43"/>
      <c r="BR17" s="59"/>
      <c r="BS17" s="59"/>
      <c r="BT17" s="59"/>
      <c r="BU17" s="59"/>
      <c r="BV17" s="43"/>
      <c r="BW17" s="59"/>
      <c r="BX17" s="59"/>
      <c r="BY17" s="59"/>
      <c r="BZ17" s="59"/>
      <c r="CA17" s="59"/>
      <c r="CB17" s="59"/>
      <c r="CC17" s="43"/>
      <c r="CD17" s="84"/>
      <c r="CE17" s="84"/>
      <c r="CF17" s="84"/>
      <c r="CG17" s="84"/>
      <c r="CH17" s="84"/>
      <c r="CI17" s="43"/>
      <c r="CJ17" s="88"/>
    </row>
    <row r="18" spans="1:88" x14ac:dyDescent="0.25">
      <c r="A18" s="37" t="s">
        <v>94</v>
      </c>
      <c r="B18" s="44"/>
      <c r="C18" s="721"/>
      <c r="D18" s="44"/>
      <c r="E18" s="52"/>
      <c r="F18" s="44"/>
      <c r="G18" s="56"/>
      <c r="H18" s="44"/>
      <c r="I18" s="93"/>
      <c r="J18" s="93"/>
      <c r="K18" s="93"/>
      <c r="L18" s="93"/>
      <c r="M18" s="67"/>
      <c r="N18" s="60">
        <v>0.32800000000000001</v>
      </c>
      <c r="O18" s="60">
        <v>0.49099999999999999</v>
      </c>
      <c r="P18" s="60">
        <v>3.2587999999999999</v>
      </c>
      <c r="Q18" s="60">
        <v>8.0014000000000003</v>
      </c>
      <c r="R18" s="60">
        <v>2.2132000000000001</v>
      </c>
      <c r="S18" s="71">
        <v>3.5347</v>
      </c>
      <c r="T18" s="60">
        <v>5.2539999999999996</v>
      </c>
      <c r="U18" s="60" t="s">
        <v>430</v>
      </c>
      <c r="V18" s="60" t="s">
        <v>430</v>
      </c>
      <c r="W18" s="60" t="s">
        <v>430</v>
      </c>
      <c r="X18" s="60">
        <v>9.2449999999999992</v>
      </c>
      <c r="Y18" s="60">
        <v>2.2427999999999999</v>
      </c>
      <c r="Z18" s="60">
        <v>3.7751999999999999</v>
      </c>
      <c r="AA18" s="60">
        <v>2.5076999999999998</v>
      </c>
      <c r="AB18" s="60">
        <v>2.7442000000000002</v>
      </c>
      <c r="AC18" s="60">
        <v>10.677</v>
      </c>
      <c r="AD18" s="67"/>
      <c r="AE18" s="52"/>
      <c r="AF18" s="52"/>
      <c r="AG18" s="52"/>
      <c r="AH18" s="52"/>
      <c r="AI18" s="52"/>
      <c r="AJ18" s="52"/>
      <c r="AK18" s="52"/>
      <c r="AL18" s="52"/>
      <c r="AM18" s="52"/>
      <c r="AN18" s="52"/>
      <c r="AO18" s="52"/>
      <c r="AP18" s="52"/>
      <c r="AQ18" s="52"/>
      <c r="AR18" s="52"/>
      <c r="AS18" s="52"/>
      <c r="AT18" s="44"/>
      <c r="AU18" s="60" t="s">
        <v>430</v>
      </c>
      <c r="AV18" s="60" t="s">
        <v>430</v>
      </c>
      <c r="AW18" s="60" t="s">
        <v>430</v>
      </c>
      <c r="AX18" s="60" t="s">
        <v>430</v>
      </c>
      <c r="AY18" s="60">
        <v>6.91</v>
      </c>
      <c r="AZ18" s="79"/>
      <c r="BA18" s="52"/>
      <c r="BB18" s="52"/>
      <c r="BC18" s="52"/>
      <c r="BD18" s="52"/>
      <c r="BE18" s="52"/>
      <c r="BF18" s="259"/>
      <c r="BG18" s="60"/>
      <c r="BH18" s="288"/>
      <c r="BI18" s="288"/>
      <c r="BJ18" s="288"/>
      <c r="BK18" s="67"/>
      <c r="BL18" s="60"/>
      <c r="BM18" s="60"/>
      <c r="BN18" s="60"/>
      <c r="BO18" s="66"/>
      <c r="BP18" s="60"/>
      <c r="BQ18" s="66"/>
      <c r="BR18" s="60"/>
      <c r="BS18" s="60"/>
      <c r="BT18" s="60"/>
      <c r="BU18" s="60"/>
      <c r="BV18" s="44"/>
      <c r="BW18" s="60"/>
      <c r="BX18" s="60"/>
      <c r="BY18" s="60"/>
      <c r="BZ18" s="60"/>
      <c r="CA18" s="60"/>
      <c r="CB18" s="60"/>
      <c r="CC18" s="44"/>
      <c r="CD18" s="85"/>
      <c r="CE18" s="85"/>
      <c r="CF18" s="85"/>
      <c r="CG18" s="85"/>
      <c r="CH18" s="85"/>
      <c r="CI18" s="44"/>
      <c r="CJ18" s="89"/>
    </row>
    <row r="19" spans="1:88" x14ac:dyDescent="0.25">
      <c r="A19" s="37" t="s">
        <v>95</v>
      </c>
      <c r="B19" s="44"/>
      <c r="C19" s="721"/>
      <c r="D19" s="44"/>
      <c r="E19" s="52"/>
      <c r="F19" s="44"/>
      <c r="G19" s="56"/>
      <c r="H19" s="44"/>
      <c r="I19" s="93"/>
      <c r="J19" s="93"/>
      <c r="K19" s="93"/>
      <c r="L19" s="93"/>
      <c r="M19" s="67"/>
      <c r="N19" s="60">
        <v>0.29099999999999998</v>
      </c>
      <c r="O19" s="60">
        <v>0.42880000000000001</v>
      </c>
      <c r="P19" s="60">
        <v>2.2482000000000002</v>
      </c>
      <c r="Q19" s="60">
        <v>6.2804000000000002</v>
      </c>
      <c r="R19" s="60">
        <v>-1.2887</v>
      </c>
      <c r="S19" s="71">
        <v>2.5766</v>
      </c>
      <c r="T19" s="60">
        <v>4.5578000000000003</v>
      </c>
      <c r="U19" s="60" t="s">
        <v>430</v>
      </c>
      <c r="V19" s="60" t="s">
        <v>430</v>
      </c>
      <c r="W19" s="60" t="s">
        <v>430</v>
      </c>
      <c r="X19" s="60">
        <v>7.4664000000000001</v>
      </c>
      <c r="Y19" s="60">
        <v>-1.1173</v>
      </c>
      <c r="Z19" s="60">
        <v>1.7557</v>
      </c>
      <c r="AA19" s="60">
        <v>1.3149999999999999</v>
      </c>
      <c r="AB19" s="60">
        <v>2.1366000000000001</v>
      </c>
      <c r="AC19" s="60">
        <v>10.303800000000001</v>
      </c>
      <c r="AD19" s="67"/>
      <c r="AE19" s="52"/>
      <c r="AF19" s="52"/>
      <c r="AG19" s="52"/>
      <c r="AH19" s="52"/>
      <c r="AI19" s="52"/>
      <c r="AJ19" s="52"/>
      <c r="AK19" s="52"/>
      <c r="AL19" s="52"/>
      <c r="AM19" s="52"/>
      <c r="AN19" s="52"/>
      <c r="AO19" s="52"/>
      <c r="AP19" s="52"/>
      <c r="AQ19" s="52"/>
      <c r="AR19" s="52"/>
      <c r="AS19" s="52"/>
      <c r="AT19" s="44"/>
      <c r="AU19" s="60" t="s">
        <v>430</v>
      </c>
      <c r="AV19" s="60" t="s">
        <v>430</v>
      </c>
      <c r="AW19" s="60" t="s">
        <v>430</v>
      </c>
      <c r="AX19" s="60" t="s">
        <v>430</v>
      </c>
      <c r="AY19" s="60">
        <v>2.27</v>
      </c>
      <c r="AZ19" s="79"/>
      <c r="BA19" s="52"/>
      <c r="BB19" s="52"/>
      <c r="BC19" s="52"/>
      <c r="BD19" s="52"/>
      <c r="BE19" s="52"/>
      <c r="BF19" s="259"/>
      <c r="BG19" s="60"/>
      <c r="BH19" s="288"/>
      <c r="BI19" s="288"/>
      <c r="BJ19" s="288"/>
      <c r="BK19" s="67"/>
      <c r="BL19" s="60"/>
      <c r="BM19" s="60"/>
      <c r="BN19" s="60"/>
      <c r="BO19" s="67"/>
      <c r="BP19" s="60"/>
      <c r="BQ19" s="67"/>
      <c r="BR19" s="60"/>
      <c r="BS19" s="60"/>
      <c r="BT19" s="60"/>
      <c r="BU19" s="60"/>
      <c r="BV19" s="44"/>
      <c r="BW19" s="60"/>
      <c r="BX19" s="60"/>
      <c r="BY19" s="60"/>
      <c r="BZ19" s="60"/>
      <c r="CA19" s="60"/>
      <c r="CB19" s="60"/>
      <c r="CC19" s="44"/>
      <c r="CD19" s="85"/>
      <c r="CE19" s="85"/>
      <c r="CF19" s="85"/>
      <c r="CG19" s="85"/>
      <c r="CH19" s="85"/>
      <c r="CI19" s="44"/>
      <c r="CJ19" s="89"/>
    </row>
    <row r="20" spans="1:88" x14ac:dyDescent="0.25">
      <c r="A20" s="38" t="s">
        <v>96</v>
      </c>
      <c r="B20" s="45"/>
      <c r="C20" s="722"/>
      <c r="D20" s="45"/>
      <c r="E20" s="53"/>
      <c r="F20" s="45"/>
      <c r="G20" s="57"/>
      <c r="H20" s="45"/>
      <c r="I20" s="94"/>
      <c r="J20" s="94"/>
      <c r="K20" s="94"/>
      <c r="L20" s="94"/>
      <c r="M20" s="68"/>
      <c r="N20" s="61">
        <v>0.3095</v>
      </c>
      <c r="O20" s="61">
        <v>0.45989999999999998</v>
      </c>
      <c r="P20" s="61">
        <v>2.7534999999999998</v>
      </c>
      <c r="Q20" s="61">
        <v>7.1409000000000002</v>
      </c>
      <c r="R20" s="61">
        <v>0.46224999999999999</v>
      </c>
      <c r="S20" s="72">
        <v>3.05565</v>
      </c>
      <c r="T20" s="61">
        <v>4.9058999999999999</v>
      </c>
      <c r="U20" s="61" t="s">
        <v>430</v>
      </c>
      <c r="V20" s="61" t="s">
        <v>430</v>
      </c>
      <c r="W20" s="61" t="s">
        <v>430</v>
      </c>
      <c r="X20" s="61">
        <v>8.3557000000000006</v>
      </c>
      <c r="Y20" s="61">
        <v>0.56269999999999998</v>
      </c>
      <c r="Z20" s="61">
        <v>2.7654999999999998</v>
      </c>
      <c r="AA20" s="61">
        <v>1.9113</v>
      </c>
      <c r="AB20" s="61">
        <v>2.4403999999999999</v>
      </c>
      <c r="AC20" s="61">
        <v>10.490399999999999</v>
      </c>
      <c r="AD20" s="68"/>
      <c r="AE20" s="53"/>
      <c r="AF20" s="53"/>
      <c r="AG20" s="53"/>
      <c r="AH20" s="53"/>
      <c r="AI20" s="53"/>
      <c r="AJ20" s="53"/>
      <c r="AK20" s="53"/>
      <c r="AL20" s="53"/>
      <c r="AM20" s="53"/>
      <c r="AN20" s="53"/>
      <c r="AO20" s="53"/>
      <c r="AP20" s="53"/>
      <c r="AQ20" s="53"/>
      <c r="AR20" s="53"/>
      <c r="AS20" s="53"/>
      <c r="AT20" s="45"/>
      <c r="AU20" s="61" t="s">
        <v>430</v>
      </c>
      <c r="AV20" s="61" t="s">
        <v>430</v>
      </c>
      <c r="AW20" s="61" t="s">
        <v>430</v>
      </c>
      <c r="AX20" s="61" t="s">
        <v>430</v>
      </c>
      <c r="AY20" s="61">
        <v>4.59</v>
      </c>
      <c r="AZ20" s="80"/>
      <c r="BA20" s="53"/>
      <c r="BB20" s="53"/>
      <c r="BC20" s="53"/>
      <c r="BD20" s="53"/>
      <c r="BE20" s="53"/>
      <c r="BF20" s="262"/>
      <c r="BG20" s="61"/>
      <c r="BH20" s="291"/>
      <c r="BI20" s="291"/>
      <c r="BJ20" s="291"/>
      <c r="BK20" s="68"/>
      <c r="BL20" s="61"/>
      <c r="BM20" s="61"/>
      <c r="BN20" s="61"/>
      <c r="BO20" s="68"/>
      <c r="BP20" s="61"/>
      <c r="BQ20" s="68"/>
      <c r="BR20" s="61"/>
      <c r="BS20" s="61"/>
      <c r="BT20" s="61"/>
      <c r="BU20" s="61"/>
      <c r="BV20" s="45"/>
      <c r="BW20" s="61"/>
      <c r="BX20" s="61"/>
      <c r="BY20" s="61"/>
      <c r="BZ20" s="61"/>
      <c r="CA20" s="61"/>
      <c r="CB20" s="61"/>
      <c r="CC20" s="45"/>
      <c r="CD20" s="86"/>
      <c r="CE20" s="86"/>
      <c r="CF20" s="86"/>
      <c r="CG20" s="86"/>
      <c r="CH20" s="86"/>
      <c r="CI20" s="45"/>
      <c r="CJ20" s="90"/>
    </row>
    <row r="21" spans="1:88" ht="14.5" x14ac:dyDescent="0.25">
      <c r="A21" s="39" t="s">
        <v>91</v>
      </c>
      <c r="B21" s="69"/>
      <c r="C21" s="726"/>
      <c r="D21" s="69"/>
      <c r="E21" s="40"/>
      <c r="F21" s="69"/>
      <c r="G21" s="40"/>
      <c r="H21" s="69"/>
      <c r="I21" s="40"/>
      <c r="J21" s="40"/>
      <c r="K21" s="40"/>
      <c r="L21" s="40"/>
      <c r="M21" s="69"/>
      <c r="N21" s="62"/>
      <c r="O21" s="62"/>
      <c r="P21" s="62"/>
      <c r="Q21" s="62"/>
      <c r="R21" s="62"/>
      <c r="S21" s="73"/>
      <c r="T21" s="62"/>
      <c r="U21" s="62"/>
      <c r="V21" s="62"/>
      <c r="W21" s="62"/>
      <c r="X21" s="62"/>
      <c r="Y21" s="62"/>
      <c r="Z21" s="62"/>
      <c r="AA21" s="62"/>
      <c r="AB21" s="62"/>
      <c r="AC21" s="62"/>
      <c r="AD21" s="69"/>
      <c r="AE21" s="54"/>
      <c r="AF21" s="54"/>
      <c r="AG21" s="54"/>
      <c r="AH21" s="54"/>
      <c r="AI21" s="54"/>
      <c r="AJ21" s="54"/>
      <c r="AK21" s="54"/>
      <c r="AL21" s="54"/>
      <c r="AM21" s="54"/>
      <c r="AN21" s="54"/>
      <c r="AO21" s="54"/>
      <c r="AP21" s="54"/>
      <c r="AQ21" s="54"/>
      <c r="AR21" s="54"/>
      <c r="AS21" s="54"/>
      <c r="AT21" s="69"/>
      <c r="AU21" s="245"/>
      <c r="AV21" s="245"/>
      <c r="AW21" s="245"/>
      <c r="AX21" s="245"/>
      <c r="AY21" s="245"/>
      <c r="AZ21" s="69"/>
      <c r="BA21" s="247"/>
      <c r="BB21" s="247"/>
      <c r="BC21" s="247"/>
      <c r="BD21" s="247"/>
      <c r="BE21" s="247"/>
      <c r="BF21" s="69"/>
      <c r="BG21" s="293"/>
      <c r="BH21" s="293"/>
      <c r="BI21" s="293"/>
      <c r="BJ21" s="293"/>
      <c r="BK21" s="69"/>
      <c r="BL21" s="245"/>
      <c r="BM21" s="245"/>
      <c r="BN21" s="245"/>
      <c r="BO21" s="69"/>
      <c r="BP21" s="245"/>
      <c r="BQ21" s="69"/>
      <c r="BR21" s="245"/>
      <c r="BS21" s="245"/>
      <c r="BT21" s="245"/>
      <c r="BU21" s="245"/>
      <c r="BV21" s="40"/>
      <c r="BW21" s="245"/>
      <c r="BX21" s="245"/>
      <c r="BY21" s="245"/>
      <c r="BZ21" s="245"/>
      <c r="CA21" s="245"/>
      <c r="CB21" s="245"/>
      <c r="CC21" s="69"/>
      <c r="CD21" s="40"/>
      <c r="CE21" s="25"/>
      <c r="CI21" s="69"/>
      <c r="CJ21" s="66"/>
    </row>
    <row r="22" spans="1:88" s="428" customFormat="1" x14ac:dyDescent="0.25">
      <c r="A22" s="481" t="s">
        <v>6757</v>
      </c>
      <c r="B22" s="406"/>
      <c r="C22" s="730"/>
      <c r="D22" s="406"/>
      <c r="E22" s="401"/>
      <c r="F22" s="406"/>
      <c r="G22" s="401"/>
      <c r="H22" s="406"/>
      <c r="I22" s="401"/>
      <c r="J22" s="401"/>
      <c r="K22" s="401"/>
      <c r="L22" s="401"/>
      <c r="M22" s="406"/>
      <c r="N22" s="405" t="s">
        <v>430</v>
      </c>
      <c r="O22" s="405" t="s">
        <v>430</v>
      </c>
      <c r="P22" s="405" t="s">
        <v>430</v>
      </c>
      <c r="Q22" s="405" t="s">
        <v>430</v>
      </c>
      <c r="R22" s="405" t="s">
        <v>430</v>
      </c>
      <c r="S22" s="407" t="s">
        <v>430</v>
      </c>
      <c r="T22" s="405" t="s">
        <v>430</v>
      </c>
      <c r="U22" s="405" t="s">
        <v>430</v>
      </c>
      <c r="V22" s="405" t="s">
        <v>430</v>
      </c>
      <c r="W22" s="405" t="s">
        <v>430</v>
      </c>
      <c r="X22" s="405" t="s">
        <v>430</v>
      </c>
      <c r="Y22" s="405" t="s">
        <v>430</v>
      </c>
      <c r="Z22" s="405" t="s">
        <v>430</v>
      </c>
      <c r="AA22" s="405" t="s">
        <v>430</v>
      </c>
      <c r="AB22" s="405" t="s">
        <v>430</v>
      </c>
      <c r="AC22" s="405" t="s">
        <v>430</v>
      </c>
      <c r="AD22" s="406"/>
      <c r="AE22" s="403"/>
      <c r="AF22" s="403"/>
      <c r="AG22" s="403"/>
      <c r="AH22" s="403"/>
      <c r="AI22" s="403"/>
      <c r="AJ22" s="403"/>
      <c r="AK22" s="403"/>
      <c r="AL22" s="403"/>
      <c r="AM22" s="403"/>
      <c r="AN22" s="403"/>
      <c r="AO22" s="403"/>
      <c r="AP22" s="403"/>
      <c r="AQ22" s="403"/>
      <c r="AR22" s="403"/>
      <c r="AS22" s="403"/>
      <c r="AT22" s="406"/>
      <c r="AU22" s="405" t="s">
        <v>430</v>
      </c>
      <c r="AV22" s="405" t="s">
        <v>430</v>
      </c>
      <c r="AW22" s="405" t="s">
        <v>430</v>
      </c>
      <c r="AX22" s="405" t="s">
        <v>430</v>
      </c>
      <c r="AY22" s="405" t="s">
        <v>430</v>
      </c>
      <c r="AZ22" s="406"/>
      <c r="BA22" s="426"/>
      <c r="BB22" s="426"/>
      <c r="BC22" s="426"/>
      <c r="BD22" s="426"/>
      <c r="BE22" s="426"/>
      <c r="BF22" s="406"/>
      <c r="BG22" s="410"/>
      <c r="BH22" s="410"/>
      <c r="BI22" s="410"/>
      <c r="BJ22" s="410"/>
      <c r="BK22" s="406"/>
      <c r="BL22" s="410"/>
      <c r="BM22" s="410"/>
      <c r="BN22" s="410"/>
      <c r="BO22" s="406"/>
      <c r="BP22" s="410"/>
      <c r="BQ22" s="406"/>
      <c r="BR22" s="410"/>
      <c r="BS22" s="410"/>
      <c r="BT22" s="410"/>
      <c r="BU22" s="410"/>
      <c r="BV22" s="401"/>
      <c r="BW22" s="410"/>
      <c r="BX22" s="410"/>
      <c r="BY22" s="410"/>
      <c r="BZ22" s="410"/>
      <c r="CA22" s="410"/>
      <c r="CB22" s="410"/>
      <c r="CC22" s="406"/>
      <c r="CD22" s="401"/>
      <c r="CE22" s="401"/>
      <c r="CF22" s="401"/>
      <c r="CG22" s="401"/>
      <c r="CH22" s="427"/>
      <c r="CI22" s="374"/>
      <c r="CJ22" s="406"/>
    </row>
    <row r="23" spans="1:88" s="428" customFormat="1" x14ac:dyDescent="0.25">
      <c r="A23" s="345" t="s">
        <v>6761</v>
      </c>
      <c r="B23" s="374"/>
      <c r="C23" s="731"/>
      <c r="D23" s="374"/>
      <c r="E23" s="372"/>
      <c r="F23" s="374"/>
      <c r="G23" s="372"/>
      <c r="H23" s="374"/>
      <c r="I23" s="372"/>
      <c r="J23" s="372"/>
      <c r="K23" s="372"/>
      <c r="L23" s="372"/>
      <c r="M23" s="374"/>
      <c r="N23" s="348" t="s">
        <v>430</v>
      </c>
      <c r="O23" s="348" t="s">
        <v>430</v>
      </c>
      <c r="P23" s="348" t="s">
        <v>430</v>
      </c>
      <c r="Q23" s="348" t="s">
        <v>430</v>
      </c>
      <c r="R23" s="348" t="s">
        <v>430</v>
      </c>
      <c r="S23" s="350" t="s">
        <v>430</v>
      </c>
      <c r="T23" s="348" t="s">
        <v>430</v>
      </c>
      <c r="U23" s="348" t="s">
        <v>430</v>
      </c>
      <c r="V23" s="348" t="s">
        <v>430</v>
      </c>
      <c r="W23" s="348" t="s">
        <v>430</v>
      </c>
      <c r="X23" s="348" t="s">
        <v>430</v>
      </c>
      <c r="Y23" s="348" t="s">
        <v>430</v>
      </c>
      <c r="Z23" s="348" t="s">
        <v>430</v>
      </c>
      <c r="AA23" s="348" t="s">
        <v>430</v>
      </c>
      <c r="AB23" s="348" t="s">
        <v>430</v>
      </c>
      <c r="AC23" s="348" t="s">
        <v>430</v>
      </c>
      <c r="AD23" s="374"/>
      <c r="AE23" s="346"/>
      <c r="AF23" s="346"/>
      <c r="AG23" s="346"/>
      <c r="AH23" s="346"/>
      <c r="AI23" s="346"/>
      <c r="AJ23" s="346"/>
      <c r="AK23" s="346"/>
      <c r="AL23" s="346"/>
      <c r="AM23" s="346"/>
      <c r="AN23" s="346"/>
      <c r="AO23" s="346"/>
      <c r="AP23" s="346"/>
      <c r="AQ23" s="346"/>
      <c r="AR23" s="346"/>
      <c r="AS23" s="346"/>
      <c r="AT23" s="374"/>
      <c r="AU23" s="348" t="s">
        <v>430</v>
      </c>
      <c r="AV23" s="348" t="s">
        <v>430</v>
      </c>
      <c r="AW23" s="348" t="s">
        <v>430</v>
      </c>
      <c r="AX23" s="348" t="s">
        <v>430</v>
      </c>
      <c r="AY23" s="348" t="s">
        <v>430</v>
      </c>
      <c r="AZ23" s="374"/>
      <c r="BA23" s="429"/>
      <c r="BB23" s="429"/>
      <c r="BC23" s="429"/>
      <c r="BD23" s="429"/>
      <c r="BE23" s="429"/>
      <c r="BF23" s="374"/>
      <c r="BG23" s="375"/>
      <c r="BH23" s="375"/>
      <c r="BI23" s="375"/>
      <c r="BJ23" s="375"/>
      <c r="BK23" s="374"/>
      <c r="BL23" s="375"/>
      <c r="BM23" s="375"/>
      <c r="BN23" s="375"/>
      <c r="BO23" s="374"/>
      <c r="BP23" s="375"/>
      <c r="BQ23" s="374"/>
      <c r="BR23" s="375"/>
      <c r="BS23" s="375"/>
      <c r="BT23" s="375"/>
      <c r="BU23" s="375"/>
      <c r="BV23" s="372"/>
      <c r="BW23" s="375"/>
      <c r="BX23" s="375"/>
      <c r="BY23" s="375"/>
      <c r="BZ23" s="375"/>
      <c r="CA23" s="375"/>
      <c r="CB23" s="375"/>
      <c r="CC23" s="374"/>
      <c r="CD23" s="372"/>
      <c r="CE23" s="372"/>
      <c r="CI23" s="374"/>
      <c r="CJ23" s="374"/>
    </row>
    <row r="24" spans="1:88" s="428" customFormat="1" x14ac:dyDescent="0.25">
      <c r="A24" s="495" t="s">
        <v>426</v>
      </c>
      <c r="B24" s="417"/>
      <c r="C24" s="732"/>
      <c r="D24" s="417"/>
      <c r="E24" s="431"/>
      <c r="F24" s="417"/>
      <c r="G24" s="431"/>
      <c r="H24" s="417"/>
      <c r="I24" s="431"/>
      <c r="J24" s="431"/>
      <c r="K24" s="431"/>
      <c r="L24" s="431"/>
      <c r="M24" s="432"/>
      <c r="N24" s="433">
        <v>0.82940000000000003</v>
      </c>
      <c r="O24" s="433">
        <v>-5.0200000000000002E-2</v>
      </c>
      <c r="P24" s="433">
        <v>1.6276999999999999</v>
      </c>
      <c r="Q24" s="433">
        <v>5.3441999999999998</v>
      </c>
      <c r="R24" s="433">
        <v>-7.5622999999999996</v>
      </c>
      <c r="S24" s="434">
        <v>-2.8725999999999998</v>
      </c>
      <c r="T24" s="433">
        <v>2.1894999999999998</v>
      </c>
      <c r="U24" s="433">
        <v>10.0328</v>
      </c>
      <c r="V24" s="433">
        <v>10.0358</v>
      </c>
      <c r="W24" s="433">
        <v>12.8551</v>
      </c>
      <c r="X24" s="433">
        <v>8.0847999999999995</v>
      </c>
      <c r="Y24" s="433">
        <v>-7.5182000000000002</v>
      </c>
      <c r="Z24" s="433">
        <v>-1.6659999999999999</v>
      </c>
      <c r="AA24" s="433">
        <v>-4.8170000000000002</v>
      </c>
      <c r="AB24" s="433">
        <v>2.3170000000000002</v>
      </c>
      <c r="AC24" s="433" t="s">
        <v>428</v>
      </c>
      <c r="AD24" s="432"/>
      <c r="AE24" s="435"/>
      <c r="AF24" s="435"/>
      <c r="AG24" s="435"/>
      <c r="AH24" s="435"/>
      <c r="AI24" s="435"/>
      <c r="AJ24" s="435"/>
      <c r="AK24" s="435"/>
      <c r="AL24" s="435"/>
      <c r="AM24" s="435"/>
      <c r="AN24" s="435"/>
      <c r="AO24" s="435"/>
      <c r="AP24" s="435"/>
      <c r="AQ24" s="435"/>
      <c r="AR24" s="435"/>
      <c r="AS24" s="435"/>
      <c r="AT24" s="432"/>
      <c r="AU24" s="433">
        <v>11.97</v>
      </c>
      <c r="AV24" s="433">
        <v>11.5</v>
      </c>
      <c r="AW24" s="433">
        <v>7.98</v>
      </c>
      <c r="AX24" s="433">
        <v>3.54</v>
      </c>
      <c r="AY24" s="433">
        <v>-5.94</v>
      </c>
      <c r="AZ24" s="432"/>
      <c r="BA24" s="436"/>
      <c r="BB24" s="436"/>
      <c r="BC24" s="436"/>
      <c r="BD24" s="436"/>
      <c r="BE24" s="436"/>
      <c r="BF24" s="417"/>
      <c r="BG24" s="437"/>
      <c r="BH24" s="437"/>
      <c r="BI24" s="437"/>
      <c r="BJ24" s="437"/>
      <c r="BK24" s="417"/>
      <c r="BL24" s="437"/>
      <c r="BM24" s="437"/>
      <c r="BN24" s="437"/>
      <c r="BO24" s="417"/>
      <c r="BP24" s="437"/>
      <c r="BQ24" s="417"/>
      <c r="BR24" s="437"/>
      <c r="BS24" s="437"/>
      <c r="BT24" s="437"/>
      <c r="BU24" s="437"/>
      <c r="BV24" s="431"/>
      <c r="BW24" s="437"/>
      <c r="BX24" s="437"/>
      <c r="BY24" s="437"/>
      <c r="BZ24" s="437"/>
      <c r="CA24" s="437"/>
      <c r="CB24" s="437"/>
      <c r="CC24" s="417"/>
      <c r="CD24" s="476"/>
      <c r="CE24" s="412"/>
      <c r="CF24" s="412"/>
      <c r="CG24" s="412"/>
      <c r="CH24" s="412"/>
      <c r="CI24" s="417"/>
      <c r="CJ24" s="417"/>
    </row>
    <row r="28" spans="1:88" x14ac:dyDescent="0.25">
      <c r="A28" s="488" t="s">
        <v>179</v>
      </c>
    </row>
    <row r="29" spans="1:88" x14ac:dyDescent="0.25">
      <c r="A29" s="488" t="s">
        <v>10265</v>
      </c>
    </row>
    <row r="30" spans="1:88" x14ac:dyDescent="0.25">
      <c r="A30" s="488" t="s">
        <v>350</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2AE0F-268E-4618-841E-010CB0E139CB}">
  <sheetPr codeName="Sheet49"/>
  <dimension ref="A1:H129"/>
  <sheetViews>
    <sheetView showGridLines="0" zoomScale="90" zoomScaleNormal="90" workbookViewId="0"/>
  </sheetViews>
  <sheetFormatPr defaultRowHeight="14.5" x14ac:dyDescent="0.35"/>
  <cols>
    <col min="1" max="1" width="47.90625" customWidth="1"/>
    <col min="2" max="2" width="11.6328125" customWidth="1"/>
    <col min="3" max="3" width="43.81640625" customWidth="1"/>
    <col min="4" max="10" width="11.6328125" customWidth="1"/>
  </cols>
  <sheetData>
    <row r="1" spans="1:5" ht="33" customHeight="1" x14ac:dyDescent="0.35"/>
    <row r="2" spans="1:5" ht="3" customHeight="1" x14ac:dyDescent="0.35"/>
    <row r="3" spans="1:5" ht="3" customHeight="1" x14ac:dyDescent="0.35"/>
    <row r="4" spans="1:5" ht="3" customHeight="1" x14ac:dyDescent="0.35"/>
    <row r="5" spans="1:5" ht="3" customHeight="1" x14ac:dyDescent="0.35"/>
    <row r="6" spans="1:5" x14ac:dyDescent="0.35">
      <c r="A6" s="1129" t="s">
        <v>10078</v>
      </c>
      <c r="B6" s="1129"/>
      <c r="C6" s="1129"/>
      <c r="D6" s="1129"/>
      <c r="E6" s="979"/>
    </row>
    <row r="7" spans="1:5" x14ac:dyDescent="0.35">
      <c r="A7" s="979" t="s">
        <v>10079</v>
      </c>
      <c r="B7" s="979" t="s">
        <v>10080</v>
      </c>
      <c r="C7" s="979" t="s">
        <v>10081</v>
      </c>
      <c r="D7" s="979" t="s">
        <v>10082</v>
      </c>
      <c r="E7" s="979" t="s">
        <v>10083</v>
      </c>
    </row>
    <row r="8" spans="1:5" x14ac:dyDescent="0.35">
      <c r="A8" s="979"/>
      <c r="B8" s="979"/>
      <c r="C8" s="979"/>
      <c r="D8" s="979"/>
      <c r="E8" s="979"/>
    </row>
    <row r="9" spans="1:5" x14ac:dyDescent="0.35">
      <c r="A9" s="1130" t="s">
        <v>10084</v>
      </c>
      <c r="B9" s="1130"/>
      <c r="C9" s="1130"/>
      <c r="D9" s="1130"/>
      <c r="E9" s="1130"/>
    </row>
    <row r="10" spans="1:5" x14ac:dyDescent="0.35">
      <c r="A10" s="976" t="s">
        <v>10085</v>
      </c>
      <c r="B10" s="977" t="s">
        <v>10086</v>
      </c>
      <c r="C10" s="977" t="s">
        <v>10055</v>
      </c>
      <c r="D10" s="978" t="s">
        <v>10087</v>
      </c>
      <c r="E10" s="978" t="s">
        <v>10088</v>
      </c>
    </row>
    <row r="11" spans="1:5" s="15" customFormat="1" x14ac:dyDescent="0.35">
      <c r="A11" s="1134" t="s">
        <v>10223</v>
      </c>
      <c r="B11" s="1135" t="s">
        <v>10093</v>
      </c>
      <c r="C11" s="1135" t="s">
        <v>10094</v>
      </c>
      <c r="D11" s="1136" t="s">
        <v>10174</v>
      </c>
      <c r="E11" s="1136" t="s">
        <v>10268</v>
      </c>
    </row>
    <row r="12" spans="1:5" s="15" customFormat="1" x14ac:dyDescent="0.35">
      <c r="A12" s="1134" t="s">
        <v>10221</v>
      </c>
      <c r="B12" s="1135" t="s">
        <v>10093</v>
      </c>
      <c r="C12" s="1135" t="s">
        <v>10094</v>
      </c>
      <c r="D12" s="1136" t="s">
        <v>10174</v>
      </c>
      <c r="E12" s="1136" t="s">
        <v>10268</v>
      </c>
    </row>
    <row r="13" spans="1:5" x14ac:dyDescent="0.35">
      <c r="A13" s="976" t="s">
        <v>10089</v>
      </c>
      <c r="B13" s="977" t="s">
        <v>10086</v>
      </c>
      <c r="C13" s="977" t="s">
        <v>10090</v>
      </c>
      <c r="D13" s="978" t="s">
        <v>10087</v>
      </c>
      <c r="E13" s="978" t="s">
        <v>10091</v>
      </c>
    </row>
    <row r="14" spans="1:5" x14ac:dyDescent="0.35">
      <c r="A14" s="976" t="s">
        <v>10092</v>
      </c>
      <c r="B14" s="977" t="s">
        <v>10093</v>
      </c>
      <c r="C14" s="977" t="s">
        <v>10094</v>
      </c>
      <c r="D14" s="978" t="s">
        <v>10095</v>
      </c>
      <c r="E14" s="978" t="s">
        <v>10096</v>
      </c>
    </row>
    <row r="15" spans="1:5" x14ac:dyDescent="0.35">
      <c r="A15" s="976" t="s">
        <v>10097</v>
      </c>
      <c r="B15" s="977" t="s">
        <v>10086</v>
      </c>
      <c r="C15" s="977" t="s">
        <v>10090</v>
      </c>
      <c r="D15" s="978" t="s">
        <v>10091</v>
      </c>
      <c r="E15" s="978" t="s">
        <v>10098</v>
      </c>
    </row>
    <row r="17" spans="1:8" x14ac:dyDescent="0.35">
      <c r="A17" s="1131" t="s">
        <v>10099</v>
      </c>
      <c r="B17" s="1131"/>
      <c r="C17" s="1131"/>
      <c r="D17" s="1131"/>
      <c r="E17" s="1131"/>
      <c r="F17" s="1131"/>
      <c r="G17" s="1131"/>
      <c r="H17" s="1131"/>
    </row>
    <row r="18" spans="1:8" ht="29" x14ac:dyDescent="0.35">
      <c r="A18" s="980" t="s">
        <v>10079</v>
      </c>
      <c r="B18" s="980" t="s">
        <v>10080</v>
      </c>
      <c r="C18" s="980" t="s">
        <v>10081</v>
      </c>
      <c r="D18" s="980" t="s">
        <v>10082</v>
      </c>
      <c r="E18" s="980" t="s">
        <v>10083</v>
      </c>
      <c r="F18" s="980" t="s">
        <v>10100</v>
      </c>
      <c r="G18" s="980" t="s">
        <v>10101</v>
      </c>
      <c r="H18" s="980" t="s">
        <v>10102</v>
      </c>
    </row>
    <row r="20" spans="1:8" x14ac:dyDescent="0.35">
      <c r="A20" s="1130" t="s">
        <v>10084</v>
      </c>
      <c r="B20" s="1130"/>
      <c r="C20" s="1130"/>
      <c r="D20" s="1130"/>
      <c r="E20" s="1130"/>
      <c r="F20" s="1130"/>
      <c r="G20" s="1130"/>
      <c r="H20" s="1130"/>
    </row>
    <row r="21" spans="1:8" x14ac:dyDescent="0.35">
      <c r="A21" s="976" t="s">
        <v>10103</v>
      </c>
      <c r="B21" s="977" t="s">
        <v>10086</v>
      </c>
      <c r="C21" s="977" t="s">
        <v>10090</v>
      </c>
      <c r="D21" s="978" t="s">
        <v>10104</v>
      </c>
      <c r="E21" s="978" t="s">
        <v>10105</v>
      </c>
      <c r="F21" s="978" t="s">
        <v>10106</v>
      </c>
      <c r="G21" s="977" t="s">
        <v>430</v>
      </c>
      <c r="H21" s="977">
        <v>42</v>
      </c>
    </row>
    <row r="22" spans="1:8" x14ac:dyDescent="0.35">
      <c r="A22" s="976" t="s">
        <v>10107</v>
      </c>
      <c r="B22" s="977" t="s">
        <v>10086</v>
      </c>
      <c r="C22" s="977" t="s">
        <v>10090</v>
      </c>
      <c r="D22" s="978" t="s">
        <v>10108</v>
      </c>
      <c r="E22" s="978" t="s">
        <v>10109</v>
      </c>
      <c r="F22" s="978" t="s">
        <v>10106</v>
      </c>
      <c r="G22" s="977" t="s">
        <v>430</v>
      </c>
      <c r="H22" s="977">
        <v>18</v>
      </c>
    </row>
    <row r="23" spans="1:8" x14ac:dyDescent="0.35">
      <c r="A23" s="976" t="s">
        <v>10110</v>
      </c>
      <c r="B23" s="977" t="s">
        <v>10086</v>
      </c>
      <c r="C23" s="977" t="s">
        <v>10090</v>
      </c>
      <c r="D23" s="978" t="s">
        <v>10108</v>
      </c>
      <c r="E23" s="978" t="s">
        <v>10109</v>
      </c>
      <c r="F23" s="978" t="s">
        <v>10106</v>
      </c>
      <c r="G23" s="977" t="s">
        <v>430</v>
      </c>
      <c r="H23" s="977">
        <v>12</v>
      </c>
    </row>
    <row r="24" spans="1:8" x14ac:dyDescent="0.35">
      <c r="A24" s="976" t="s">
        <v>10111</v>
      </c>
      <c r="B24" s="977" t="s">
        <v>10086</v>
      </c>
      <c r="C24" s="977" t="s">
        <v>10090</v>
      </c>
      <c r="D24" s="978" t="s">
        <v>10112</v>
      </c>
      <c r="E24" s="978" t="s">
        <v>10113</v>
      </c>
      <c r="F24" s="978" t="s">
        <v>10114</v>
      </c>
      <c r="G24" s="977" t="s">
        <v>430</v>
      </c>
      <c r="H24" s="977">
        <v>8</v>
      </c>
    </row>
    <row r="25" spans="1:8" x14ac:dyDescent="0.35">
      <c r="A25" s="976" t="s">
        <v>10115</v>
      </c>
      <c r="B25" s="977" t="s">
        <v>10116</v>
      </c>
      <c r="C25" s="977" t="s">
        <v>10117</v>
      </c>
      <c r="D25" s="978" t="s">
        <v>10118</v>
      </c>
      <c r="E25" s="978" t="s">
        <v>10106</v>
      </c>
      <c r="F25" s="978" t="s">
        <v>10119</v>
      </c>
      <c r="G25" s="977" t="s">
        <v>430</v>
      </c>
      <c r="H25" s="977">
        <v>34</v>
      </c>
    </row>
    <row r="26" spans="1:8" x14ac:dyDescent="0.35">
      <c r="A26" s="976" t="s">
        <v>10120</v>
      </c>
      <c r="B26" s="977" t="s">
        <v>10086</v>
      </c>
      <c r="C26" s="977" t="s">
        <v>10090</v>
      </c>
      <c r="D26" s="978" t="s">
        <v>10105</v>
      </c>
      <c r="E26" s="978" t="s">
        <v>10121</v>
      </c>
      <c r="F26" s="978" t="s">
        <v>10122</v>
      </c>
      <c r="G26" s="977" t="s">
        <v>430</v>
      </c>
      <c r="H26" s="977">
        <v>15</v>
      </c>
    </row>
    <row r="27" spans="1:8" x14ac:dyDescent="0.35">
      <c r="A27" s="976" t="s">
        <v>6393</v>
      </c>
      <c r="B27" s="977" t="s">
        <v>10086</v>
      </c>
      <c r="C27" s="977" t="s">
        <v>10123</v>
      </c>
      <c r="D27" s="978" t="s">
        <v>10124</v>
      </c>
      <c r="E27" s="978" t="s">
        <v>10124</v>
      </c>
      <c r="F27" s="978" t="s">
        <v>10113</v>
      </c>
      <c r="G27" s="977" t="s">
        <v>430</v>
      </c>
      <c r="H27" s="977">
        <v>6</v>
      </c>
    </row>
    <row r="28" spans="1:8" x14ac:dyDescent="0.35">
      <c r="A28" s="976" t="s">
        <v>10125</v>
      </c>
      <c r="B28" s="977" t="s">
        <v>10093</v>
      </c>
      <c r="C28" s="977" t="s">
        <v>10126</v>
      </c>
      <c r="D28" s="978" t="s">
        <v>10127</v>
      </c>
      <c r="E28" s="978" t="s">
        <v>10128</v>
      </c>
      <c r="F28" s="978" t="s">
        <v>10129</v>
      </c>
      <c r="G28" s="977" t="s">
        <v>430</v>
      </c>
      <c r="H28" s="977">
        <v>41</v>
      </c>
    </row>
    <row r="29" spans="1:8" x14ac:dyDescent="0.35">
      <c r="A29" s="976" t="s">
        <v>10130</v>
      </c>
      <c r="B29" s="977" t="s">
        <v>10086</v>
      </c>
      <c r="C29" s="977" t="s">
        <v>10055</v>
      </c>
      <c r="D29" s="978" t="s">
        <v>10127</v>
      </c>
      <c r="E29" s="978" t="s">
        <v>10128</v>
      </c>
      <c r="F29" s="978" t="s">
        <v>10131</v>
      </c>
      <c r="G29" s="977" t="s">
        <v>430</v>
      </c>
      <c r="H29" s="977">
        <v>65</v>
      </c>
    </row>
    <row r="30" spans="1:8" x14ac:dyDescent="0.35">
      <c r="A30" s="976" t="s">
        <v>10132</v>
      </c>
      <c r="B30" s="977" t="s">
        <v>10086</v>
      </c>
      <c r="C30" s="977" t="s">
        <v>10090</v>
      </c>
      <c r="D30" s="978" t="s">
        <v>10119</v>
      </c>
      <c r="E30" s="978" t="s">
        <v>10133</v>
      </c>
      <c r="F30" s="978" t="s">
        <v>10134</v>
      </c>
      <c r="G30" s="977" t="s">
        <v>430</v>
      </c>
      <c r="H30" s="977">
        <v>222</v>
      </c>
    </row>
    <row r="31" spans="1:8" x14ac:dyDescent="0.35">
      <c r="A31" s="976" t="s">
        <v>10135</v>
      </c>
      <c r="B31" s="977" t="s">
        <v>10086</v>
      </c>
      <c r="C31" s="977" t="s">
        <v>10090</v>
      </c>
      <c r="D31" s="978" t="s">
        <v>10121</v>
      </c>
      <c r="E31" s="978" t="s">
        <v>10122</v>
      </c>
      <c r="F31" s="978" t="s">
        <v>10136</v>
      </c>
      <c r="G31" s="977" t="s">
        <v>430</v>
      </c>
      <c r="H31" s="977">
        <v>208</v>
      </c>
    </row>
    <row r="32" spans="1:8" x14ac:dyDescent="0.35">
      <c r="A32" s="976" t="s">
        <v>10137</v>
      </c>
      <c r="B32" s="977" t="s">
        <v>10086</v>
      </c>
      <c r="C32" s="977" t="s">
        <v>10090</v>
      </c>
      <c r="D32" s="978" t="s">
        <v>10121</v>
      </c>
      <c r="E32" s="978" t="s">
        <v>10122</v>
      </c>
      <c r="F32" s="978" t="s">
        <v>10136</v>
      </c>
      <c r="G32" s="977" t="s">
        <v>430</v>
      </c>
      <c r="H32" s="977">
        <v>207</v>
      </c>
    </row>
    <row r="33" spans="1:8" x14ac:dyDescent="0.35">
      <c r="A33" s="976" t="s">
        <v>10138</v>
      </c>
      <c r="B33" s="977" t="s">
        <v>10086</v>
      </c>
      <c r="C33" s="977" t="s">
        <v>10090</v>
      </c>
      <c r="D33" s="978" t="s">
        <v>10139</v>
      </c>
      <c r="E33" s="978" t="s">
        <v>10140</v>
      </c>
      <c r="F33" s="978" t="s">
        <v>10141</v>
      </c>
      <c r="G33" s="977" t="s">
        <v>430</v>
      </c>
      <c r="H33" s="977">
        <v>17</v>
      </c>
    </row>
    <row r="34" spans="1:8" x14ac:dyDescent="0.35">
      <c r="A34" s="976" t="s">
        <v>10142</v>
      </c>
      <c r="B34" s="977" t="s">
        <v>10086</v>
      </c>
      <c r="C34" s="977" t="s">
        <v>10090</v>
      </c>
      <c r="D34" s="978" t="s">
        <v>10139</v>
      </c>
      <c r="E34" s="978" t="s">
        <v>10140</v>
      </c>
      <c r="F34" s="978" t="s">
        <v>10141</v>
      </c>
      <c r="G34" s="977" t="s">
        <v>430</v>
      </c>
      <c r="H34" s="977">
        <v>30</v>
      </c>
    </row>
    <row r="35" spans="1:8" x14ac:dyDescent="0.35">
      <c r="A35" s="976" t="s">
        <v>10143</v>
      </c>
      <c r="B35" s="977" t="s">
        <v>10086</v>
      </c>
      <c r="C35" s="977" t="s">
        <v>10090</v>
      </c>
      <c r="D35" s="978" t="s">
        <v>10144</v>
      </c>
      <c r="E35" s="978" t="s">
        <v>10145</v>
      </c>
      <c r="F35" s="978" t="s">
        <v>10146</v>
      </c>
      <c r="G35" s="977" t="s">
        <v>430</v>
      </c>
      <c r="H35" s="977">
        <v>70</v>
      </c>
    </row>
    <row r="36" spans="1:8" x14ac:dyDescent="0.35">
      <c r="A36" s="976" t="s">
        <v>6366</v>
      </c>
      <c r="B36" s="977" t="s">
        <v>10086</v>
      </c>
      <c r="C36" s="977" t="s">
        <v>10123</v>
      </c>
      <c r="D36" s="978" t="s">
        <v>10144</v>
      </c>
      <c r="E36" s="978" t="s">
        <v>10147</v>
      </c>
      <c r="F36" s="978" t="s">
        <v>10146</v>
      </c>
      <c r="G36" s="977" t="s">
        <v>430</v>
      </c>
      <c r="H36" s="977">
        <v>7</v>
      </c>
    </row>
    <row r="37" spans="1:8" x14ac:dyDescent="0.35">
      <c r="A37" s="976" t="s">
        <v>6388</v>
      </c>
      <c r="B37" s="977" t="s">
        <v>10086</v>
      </c>
      <c r="C37" s="977" t="s">
        <v>10123</v>
      </c>
      <c r="D37" s="978" t="s">
        <v>10148</v>
      </c>
      <c r="E37" s="978" t="s">
        <v>10146</v>
      </c>
      <c r="F37" s="978" t="s">
        <v>10149</v>
      </c>
      <c r="G37" s="977" t="s">
        <v>430</v>
      </c>
      <c r="H37" s="977">
        <v>6</v>
      </c>
    </row>
    <row r="38" spans="1:8" x14ac:dyDescent="0.35">
      <c r="A38" s="976" t="s">
        <v>10150</v>
      </c>
      <c r="B38" s="977" t="s">
        <v>10086</v>
      </c>
      <c r="C38" s="977" t="s">
        <v>10090</v>
      </c>
      <c r="D38" s="978" t="s">
        <v>10148</v>
      </c>
      <c r="E38" s="978" t="s">
        <v>10146</v>
      </c>
      <c r="F38" s="978" t="s">
        <v>10151</v>
      </c>
      <c r="G38" s="977" t="s">
        <v>430</v>
      </c>
      <c r="H38" s="977">
        <v>6</v>
      </c>
    </row>
    <row r="39" spans="1:8" x14ac:dyDescent="0.35">
      <c r="A39" s="976" t="s">
        <v>6375</v>
      </c>
      <c r="B39" s="977" t="s">
        <v>10086</v>
      </c>
      <c r="C39" s="977" t="s">
        <v>10123</v>
      </c>
      <c r="D39" s="978" t="s">
        <v>10140</v>
      </c>
      <c r="E39" s="978" t="s">
        <v>10152</v>
      </c>
      <c r="F39" s="978" t="s">
        <v>10146</v>
      </c>
      <c r="G39" s="977" t="s">
        <v>430</v>
      </c>
      <c r="H39" s="977">
        <v>6</v>
      </c>
    </row>
    <row r="40" spans="1:8" x14ac:dyDescent="0.35">
      <c r="A40" s="976" t="s">
        <v>6390</v>
      </c>
      <c r="B40" s="977" t="s">
        <v>10086</v>
      </c>
      <c r="C40" s="977" t="s">
        <v>10123</v>
      </c>
      <c r="D40" s="978" t="s">
        <v>10140</v>
      </c>
      <c r="E40" s="978" t="s">
        <v>10152</v>
      </c>
      <c r="F40" s="978" t="s">
        <v>10146</v>
      </c>
      <c r="G40" s="977" t="s">
        <v>430</v>
      </c>
      <c r="H40" s="977">
        <v>6</v>
      </c>
    </row>
    <row r="41" spans="1:8" x14ac:dyDescent="0.35">
      <c r="A41" s="976" t="s">
        <v>10153</v>
      </c>
      <c r="B41" s="977" t="s">
        <v>10116</v>
      </c>
      <c r="C41" s="977" t="s">
        <v>10154</v>
      </c>
      <c r="D41" s="978" t="s">
        <v>10155</v>
      </c>
      <c r="E41" s="978" t="s">
        <v>10149</v>
      </c>
      <c r="F41" s="978" t="s">
        <v>10156</v>
      </c>
      <c r="G41" s="977" t="s">
        <v>430</v>
      </c>
      <c r="H41" s="977">
        <v>105</v>
      </c>
    </row>
    <row r="42" spans="1:8" x14ac:dyDescent="0.35">
      <c r="A42" s="976" t="s">
        <v>6394</v>
      </c>
      <c r="B42" s="977" t="s">
        <v>10086</v>
      </c>
      <c r="C42" s="977" t="s">
        <v>10123</v>
      </c>
      <c r="D42" s="978" t="s">
        <v>10157</v>
      </c>
      <c r="E42" s="978" t="s">
        <v>10147</v>
      </c>
      <c r="F42" s="978" t="s">
        <v>10152</v>
      </c>
      <c r="G42" s="977" t="s">
        <v>430</v>
      </c>
      <c r="H42" s="977">
        <v>5</v>
      </c>
    </row>
    <row r="43" spans="1:8" x14ac:dyDescent="0.35">
      <c r="A43" s="976" t="s">
        <v>10158</v>
      </c>
      <c r="B43" s="977" t="s">
        <v>10086</v>
      </c>
      <c r="C43" s="977" t="s">
        <v>10090</v>
      </c>
      <c r="D43" s="978" t="s">
        <v>10147</v>
      </c>
      <c r="E43" s="978" t="s">
        <v>10159</v>
      </c>
      <c r="F43" s="978" t="s">
        <v>10160</v>
      </c>
      <c r="G43" s="977" t="s">
        <v>430</v>
      </c>
      <c r="H43" s="977">
        <v>16</v>
      </c>
    </row>
    <row r="44" spans="1:8" x14ac:dyDescent="0.35">
      <c r="A44" s="976" t="s">
        <v>10161</v>
      </c>
      <c r="B44" s="977" t="s">
        <v>10086</v>
      </c>
      <c r="C44" s="977" t="s">
        <v>10090</v>
      </c>
      <c r="D44" s="978" t="s">
        <v>10147</v>
      </c>
      <c r="E44" s="978" t="s">
        <v>10159</v>
      </c>
      <c r="F44" s="978" t="s">
        <v>10160</v>
      </c>
      <c r="G44" s="977" t="s">
        <v>430</v>
      </c>
      <c r="H44" s="977">
        <v>27</v>
      </c>
    </row>
    <row r="45" spans="1:8" x14ac:dyDescent="0.35">
      <c r="A45" s="976" t="s">
        <v>6379</v>
      </c>
      <c r="B45" s="977" t="s">
        <v>10086</v>
      </c>
      <c r="C45" s="977" t="s">
        <v>10123</v>
      </c>
      <c r="D45" s="978" t="s">
        <v>10152</v>
      </c>
      <c r="E45" s="978" t="s">
        <v>10146</v>
      </c>
      <c r="F45" s="978" t="s">
        <v>430</v>
      </c>
      <c r="G45" s="977" t="s">
        <v>430</v>
      </c>
      <c r="H45" s="977">
        <v>6</v>
      </c>
    </row>
    <row r="46" spans="1:8" x14ac:dyDescent="0.35">
      <c r="A46" s="976" t="s">
        <v>10162</v>
      </c>
      <c r="B46" s="977" t="s">
        <v>10116</v>
      </c>
      <c r="C46" s="977" t="s">
        <v>10163</v>
      </c>
      <c r="D46" s="978" t="s">
        <v>10164</v>
      </c>
      <c r="E46" s="978" t="s">
        <v>10165</v>
      </c>
      <c r="F46" s="978" t="s">
        <v>10166</v>
      </c>
      <c r="G46" s="977" t="s">
        <v>430</v>
      </c>
      <c r="H46" s="977" t="s">
        <v>430</v>
      </c>
    </row>
    <row r="47" spans="1:8" x14ac:dyDescent="0.35">
      <c r="A47" s="976" t="s">
        <v>6452</v>
      </c>
      <c r="B47" s="977" t="s">
        <v>10086</v>
      </c>
      <c r="C47" s="977" t="s">
        <v>10123</v>
      </c>
      <c r="D47" s="978" t="s">
        <v>10156</v>
      </c>
      <c r="E47" s="978" t="s">
        <v>10167</v>
      </c>
      <c r="F47" s="978" t="s">
        <v>10168</v>
      </c>
      <c r="G47" s="977" t="s">
        <v>430</v>
      </c>
      <c r="H47" s="977" t="s">
        <v>430</v>
      </c>
    </row>
    <row r="48" spans="1:8" x14ac:dyDescent="0.35">
      <c r="A48" s="976" t="s">
        <v>10169</v>
      </c>
      <c r="B48" s="977" t="s">
        <v>10086</v>
      </c>
      <c r="C48" s="977" t="s">
        <v>10090</v>
      </c>
      <c r="D48" s="978" t="s">
        <v>10156</v>
      </c>
      <c r="E48" s="978" t="s">
        <v>10167</v>
      </c>
      <c r="F48" s="978" t="s">
        <v>10170</v>
      </c>
      <c r="G48" s="977" t="s">
        <v>430</v>
      </c>
      <c r="H48" s="977" t="s">
        <v>430</v>
      </c>
    </row>
    <row r="49" spans="1:8" x14ac:dyDescent="0.35">
      <c r="A49" s="976" t="s">
        <v>10171</v>
      </c>
      <c r="B49" s="977" t="s">
        <v>10086</v>
      </c>
      <c r="C49" s="977" t="s">
        <v>10090</v>
      </c>
      <c r="D49" s="978" t="s">
        <v>10156</v>
      </c>
      <c r="E49" s="978" t="s">
        <v>10167</v>
      </c>
      <c r="F49" s="978" t="s">
        <v>10170</v>
      </c>
      <c r="G49" s="977" t="s">
        <v>430</v>
      </c>
      <c r="H49" s="977" t="s">
        <v>430</v>
      </c>
    </row>
    <row r="50" spans="1:8" x14ac:dyDescent="0.35">
      <c r="A50" s="976" t="s">
        <v>10172</v>
      </c>
      <c r="B50" s="977" t="s">
        <v>10086</v>
      </c>
      <c r="C50" s="977" t="s">
        <v>10090</v>
      </c>
      <c r="D50" s="978" t="s">
        <v>10173</v>
      </c>
      <c r="E50" s="978" t="s">
        <v>10174</v>
      </c>
      <c r="F50" s="978" t="s">
        <v>430</v>
      </c>
      <c r="G50" s="977" t="s">
        <v>430</v>
      </c>
      <c r="H50" s="977" t="s">
        <v>430</v>
      </c>
    </row>
    <row r="51" spans="1:8" x14ac:dyDescent="0.35">
      <c r="A51" s="976" t="s">
        <v>10175</v>
      </c>
      <c r="B51" s="977" t="s">
        <v>10093</v>
      </c>
      <c r="C51" s="977" t="s">
        <v>10176</v>
      </c>
      <c r="D51" s="978" t="s">
        <v>10177</v>
      </c>
      <c r="E51" s="978" t="s">
        <v>10087</v>
      </c>
      <c r="F51" s="978" t="s">
        <v>430</v>
      </c>
      <c r="G51" s="977" t="s">
        <v>430</v>
      </c>
      <c r="H51" s="977" t="s">
        <v>430</v>
      </c>
    </row>
    <row r="52" spans="1:8" x14ac:dyDescent="0.35">
      <c r="A52" s="976" t="s">
        <v>10178</v>
      </c>
      <c r="B52" s="977" t="s">
        <v>10086</v>
      </c>
      <c r="C52" s="977" t="s">
        <v>10123</v>
      </c>
      <c r="D52" s="978" t="s">
        <v>10179</v>
      </c>
      <c r="E52" s="978" t="s">
        <v>10168</v>
      </c>
      <c r="F52" s="978" t="s">
        <v>430</v>
      </c>
      <c r="G52" s="977" t="s">
        <v>430</v>
      </c>
      <c r="H52" s="977" t="s">
        <v>430</v>
      </c>
    </row>
    <row r="54" spans="1:8" x14ac:dyDescent="0.35">
      <c r="A54" s="1131" t="s">
        <v>10180</v>
      </c>
      <c r="B54" s="1131"/>
      <c r="C54" s="1131"/>
      <c r="D54" s="1131"/>
    </row>
    <row r="55" spans="1:8" x14ac:dyDescent="0.35">
      <c r="A55" s="980" t="s">
        <v>10079</v>
      </c>
      <c r="B55" s="980" t="s">
        <v>10080</v>
      </c>
      <c r="C55" s="980" t="s">
        <v>10081</v>
      </c>
      <c r="D55" s="980" t="s">
        <v>10181</v>
      </c>
    </row>
    <row r="57" spans="1:8" x14ac:dyDescent="0.35">
      <c r="A57" s="1134" t="s">
        <v>10266</v>
      </c>
      <c r="B57" s="1135" t="s">
        <v>10086</v>
      </c>
      <c r="C57" s="1135" t="s">
        <v>10055</v>
      </c>
      <c r="D57" s="1136" t="s">
        <v>10095</v>
      </c>
    </row>
    <row r="58" spans="1:8" x14ac:dyDescent="0.35">
      <c r="A58" s="1134" t="s">
        <v>10267</v>
      </c>
      <c r="B58" s="1135" t="s">
        <v>10086</v>
      </c>
      <c r="C58" s="1135" t="s">
        <v>10055</v>
      </c>
      <c r="D58" s="1136" t="s">
        <v>10095</v>
      </c>
    </row>
    <row r="59" spans="1:8" x14ac:dyDescent="0.35">
      <c r="A59" s="1134" t="s">
        <v>10182</v>
      </c>
      <c r="B59" s="1135" t="s">
        <v>10086</v>
      </c>
      <c r="C59" s="1135" t="s">
        <v>10123</v>
      </c>
      <c r="D59" s="1136" t="s">
        <v>10095</v>
      </c>
    </row>
    <row r="60" spans="1:8" x14ac:dyDescent="0.35">
      <c r="A60" s="1134" t="s">
        <v>10183</v>
      </c>
      <c r="B60" s="1135" t="s">
        <v>10086</v>
      </c>
      <c r="C60" s="1135" t="s">
        <v>10123</v>
      </c>
      <c r="D60" s="1136" t="s">
        <v>10095</v>
      </c>
    </row>
    <row r="61" spans="1:8" x14ac:dyDescent="0.35">
      <c r="A61" s="1134" t="s">
        <v>10184</v>
      </c>
      <c r="B61" s="1135" t="s">
        <v>10086</v>
      </c>
      <c r="C61" s="1135" t="s">
        <v>10123</v>
      </c>
      <c r="D61" s="1136" t="s">
        <v>10095</v>
      </c>
    </row>
    <row r="62" spans="1:8" x14ac:dyDescent="0.35">
      <c r="A62" s="1134" t="s">
        <v>10185</v>
      </c>
      <c r="B62" s="1135" t="s">
        <v>10086</v>
      </c>
      <c r="C62" s="1135" t="s">
        <v>10123</v>
      </c>
      <c r="D62" s="1136" t="s">
        <v>10095</v>
      </c>
    </row>
    <row r="63" spans="1:8" x14ac:dyDescent="0.35">
      <c r="A63" s="1134" t="s">
        <v>10186</v>
      </c>
      <c r="B63" s="1135" t="s">
        <v>10187</v>
      </c>
      <c r="C63" s="1135" t="s">
        <v>10188</v>
      </c>
      <c r="D63" s="1136" t="s">
        <v>10095</v>
      </c>
    </row>
    <row r="64" spans="1:8" x14ac:dyDescent="0.35">
      <c r="A64" s="1134" t="s">
        <v>10189</v>
      </c>
      <c r="B64" s="1135" t="s">
        <v>10086</v>
      </c>
      <c r="C64" s="1135" t="s">
        <v>10123</v>
      </c>
      <c r="D64" s="1136" t="s">
        <v>10095</v>
      </c>
    </row>
    <row r="65" spans="1:4" x14ac:dyDescent="0.35">
      <c r="A65" s="1134" t="s">
        <v>10190</v>
      </c>
      <c r="B65" s="1135" t="s">
        <v>10086</v>
      </c>
      <c r="C65" s="1135" t="s">
        <v>10055</v>
      </c>
      <c r="D65" s="1136" t="s">
        <v>10095</v>
      </c>
    </row>
    <row r="66" spans="1:4" x14ac:dyDescent="0.35">
      <c r="A66" s="1134" t="s">
        <v>10191</v>
      </c>
      <c r="B66" s="1135" t="s">
        <v>10116</v>
      </c>
      <c r="C66" s="1135" t="s">
        <v>10192</v>
      </c>
      <c r="D66" s="1136" t="s">
        <v>10095</v>
      </c>
    </row>
    <row r="67" spans="1:4" x14ac:dyDescent="0.35">
      <c r="A67" s="1134" t="s">
        <v>10193</v>
      </c>
      <c r="B67" s="1135" t="s">
        <v>10086</v>
      </c>
      <c r="C67" s="1135" t="s">
        <v>10090</v>
      </c>
      <c r="D67" s="1136" t="s">
        <v>10194</v>
      </c>
    </row>
    <row r="68" spans="1:4" x14ac:dyDescent="0.35">
      <c r="A68" s="1134" t="s">
        <v>10195</v>
      </c>
      <c r="B68" s="1135" t="s">
        <v>10086</v>
      </c>
      <c r="C68" s="1135" t="s">
        <v>10123</v>
      </c>
      <c r="D68" s="1136" t="s">
        <v>10194</v>
      </c>
    </row>
    <row r="69" spans="1:4" x14ac:dyDescent="0.35">
      <c r="A69" s="1134" t="s">
        <v>10196</v>
      </c>
      <c r="B69" s="1135" t="s">
        <v>10116</v>
      </c>
      <c r="C69" s="1135" t="s">
        <v>10154</v>
      </c>
      <c r="D69" s="1136" t="s">
        <v>10194</v>
      </c>
    </row>
    <row r="70" spans="1:4" x14ac:dyDescent="0.35">
      <c r="A70" s="1134" t="s">
        <v>10197</v>
      </c>
      <c r="B70" s="1135" t="s">
        <v>10086</v>
      </c>
      <c r="C70" s="1135" t="s">
        <v>10090</v>
      </c>
      <c r="D70" s="1136" t="s">
        <v>10194</v>
      </c>
    </row>
    <row r="71" spans="1:4" x14ac:dyDescent="0.35">
      <c r="A71" s="1134" t="s">
        <v>10198</v>
      </c>
      <c r="B71" s="1135" t="s">
        <v>10086</v>
      </c>
      <c r="C71" s="1135" t="s">
        <v>10123</v>
      </c>
      <c r="D71" s="1136" t="s">
        <v>10194</v>
      </c>
    </row>
    <row r="72" spans="1:4" x14ac:dyDescent="0.35">
      <c r="A72" s="1134" t="s">
        <v>10199</v>
      </c>
      <c r="B72" s="1135" t="s">
        <v>10086</v>
      </c>
      <c r="C72" s="1135" t="s">
        <v>10123</v>
      </c>
      <c r="D72" s="1136" t="s">
        <v>10087</v>
      </c>
    </row>
    <row r="73" spans="1:4" x14ac:dyDescent="0.35">
      <c r="A73" s="1134" t="s">
        <v>10200</v>
      </c>
      <c r="B73" s="1135" t="s">
        <v>10086</v>
      </c>
      <c r="C73" s="1135" t="s">
        <v>10055</v>
      </c>
      <c r="D73" s="1136" t="s">
        <v>10087</v>
      </c>
    </row>
    <row r="74" spans="1:4" x14ac:dyDescent="0.35">
      <c r="A74" s="1134" t="s">
        <v>10201</v>
      </c>
      <c r="B74" s="1135" t="s">
        <v>10086</v>
      </c>
      <c r="C74" s="1135" t="s">
        <v>10055</v>
      </c>
      <c r="D74" s="1136" t="s">
        <v>10174</v>
      </c>
    </row>
    <row r="75" spans="1:4" x14ac:dyDescent="0.35">
      <c r="A75" s="1134" t="s">
        <v>10202</v>
      </c>
      <c r="B75" s="1135" t="s">
        <v>10086</v>
      </c>
      <c r="C75" s="1135" t="s">
        <v>10123</v>
      </c>
      <c r="D75" s="1136" t="s">
        <v>10170</v>
      </c>
    </row>
    <row r="76" spans="1:4" x14ac:dyDescent="0.35">
      <c r="A76" s="1134" t="s">
        <v>10203</v>
      </c>
      <c r="B76" s="1135" t="s">
        <v>10116</v>
      </c>
      <c r="C76" s="1135" t="s">
        <v>10204</v>
      </c>
      <c r="D76" s="1136" t="s">
        <v>10170</v>
      </c>
    </row>
    <row r="77" spans="1:4" x14ac:dyDescent="0.35">
      <c r="A77" s="1134" t="s">
        <v>10205</v>
      </c>
      <c r="B77" s="1135" t="s">
        <v>10116</v>
      </c>
      <c r="C77" s="1135" t="s">
        <v>10192</v>
      </c>
      <c r="D77" s="1136" t="s">
        <v>10168</v>
      </c>
    </row>
    <row r="78" spans="1:4" x14ac:dyDescent="0.35">
      <c r="A78" s="1134" t="s">
        <v>10206</v>
      </c>
      <c r="B78" s="1135" t="s">
        <v>10086</v>
      </c>
      <c r="C78" s="1135" t="s">
        <v>10123</v>
      </c>
      <c r="D78" s="1136" t="s">
        <v>10168</v>
      </c>
    </row>
    <row r="79" spans="1:4" x14ac:dyDescent="0.35">
      <c r="A79" s="1134" t="s">
        <v>10207</v>
      </c>
      <c r="B79" s="1135" t="s">
        <v>10086</v>
      </c>
      <c r="C79" s="1135" t="s">
        <v>10090</v>
      </c>
      <c r="D79" s="1136" t="s">
        <v>10168</v>
      </c>
    </row>
    <row r="80" spans="1:4" x14ac:dyDescent="0.35">
      <c r="A80" s="1134" t="s">
        <v>10208</v>
      </c>
      <c r="B80" s="1135" t="s">
        <v>10086</v>
      </c>
      <c r="C80" s="1135" t="s">
        <v>10123</v>
      </c>
      <c r="D80" s="1136" t="s">
        <v>10168</v>
      </c>
    </row>
    <row r="81" spans="1:4" x14ac:dyDescent="0.35">
      <c r="A81" s="1134" t="s">
        <v>10209</v>
      </c>
      <c r="B81" s="1135" t="s">
        <v>10086</v>
      </c>
      <c r="C81" s="1135" t="s">
        <v>10123</v>
      </c>
      <c r="D81" s="1136" t="s">
        <v>10168</v>
      </c>
    </row>
    <row r="82" spans="1:4" x14ac:dyDescent="0.35">
      <c r="A82" s="1134" t="s">
        <v>10210</v>
      </c>
      <c r="B82" s="1135" t="s">
        <v>10116</v>
      </c>
      <c r="C82" s="1135" t="s">
        <v>10192</v>
      </c>
      <c r="D82" s="1136" t="s">
        <v>10211</v>
      </c>
    </row>
    <row r="83" spans="1:4" x14ac:dyDescent="0.35">
      <c r="A83" s="1134" t="s">
        <v>10212</v>
      </c>
      <c r="B83" s="1135" t="s">
        <v>10116</v>
      </c>
      <c r="C83" s="1135" t="s">
        <v>10213</v>
      </c>
      <c r="D83" s="1136" t="s">
        <v>10166</v>
      </c>
    </row>
    <row r="84" spans="1:4" x14ac:dyDescent="0.35">
      <c r="A84" s="1134" t="s">
        <v>10214</v>
      </c>
      <c r="B84" s="1135" t="s">
        <v>10187</v>
      </c>
      <c r="C84" s="1135" t="s">
        <v>10215</v>
      </c>
      <c r="D84" s="1136" t="s">
        <v>10179</v>
      </c>
    </row>
    <row r="85" spans="1:4" x14ac:dyDescent="0.35">
      <c r="A85" s="1134" t="s">
        <v>10216</v>
      </c>
      <c r="B85" s="1135" t="s">
        <v>10086</v>
      </c>
      <c r="C85" s="1135" t="s">
        <v>10090</v>
      </c>
      <c r="D85" s="1136" t="s">
        <v>10179</v>
      </c>
    </row>
    <row r="86" spans="1:4" x14ac:dyDescent="0.35">
      <c r="A86" s="1134" t="s">
        <v>10217</v>
      </c>
      <c r="B86" s="1135" t="s">
        <v>10086</v>
      </c>
      <c r="C86" s="1135" t="s">
        <v>10090</v>
      </c>
      <c r="D86" s="1136" t="s">
        <v>10179</v>
      </c>
    </row>
    <row r="87" spans="1:4" x14ac:dyDescent="0.35">
      <c r="A87" s="1134" t="s">
        <v>10218</v>
      </c>
      <c r="B87" s="1135" t="s">
        <v>10116</v>
      </c>
      <c r="C87" s="1135" t="s">
        <v>10192</v>
      </c>
      <c r="D87" s="1136" t="s">
        <v>10177</v>
      </c>
    </row>
    <row r="88" spans="1:4" x14ac:dyDescent="0.35">
      <c r="A88" s="1134" t="s">
        <v>10219</v>
      </c>
      <c r="B88" s="1135" t="s">
        <v>10116</v>
      </c>
      <c r="C88" s="1135" t="s">
        <v>10192</v>
      </c>
      <c r="D88" s="1136" t="s">
        <v>10177</v>
      </c>
    </row>
    <row r="89" spans="1:4" x14ac:dyDescent="0.35">
      <c r="A89" s="1134" t="s">
        <v>10220</v>
      </c>
      <c r="B89" s="1135" t="s">
        <v>10116</v>
      </c>
      <c r="C89" s="1135" t="s">
        <v>10192</v>
      </c>
      <c r="D89" s="1136" t="s">
        <v>10177</v>
      </c>
    </row>
    <row r="90" spans="1:4" x14ac:dyDescent="0.35">
      <c r="A90" s="1134" t="s">
        <v>10221</v>
      </c>
      <c r="B90" s="1135" t="s">
        <v>10116</v>
      </c>
      <c r="C90" s="1135" t="s">
        <v>10192</v>
      </c>
      <c r="D90" s="1136" t="s">
        <v>10173</v>
      </c>
    </row>
    <row r="91" spans="1:4" x14ac:dyDescent="0.35">
      <c r="A91" s="1134" t="s">
        <v>10222</v>
      </c>
      <c r="B91" s="1135" t="s">
        <v>10093</v>
      </c>
      <c r="C91" s="1135" t="s">
        <v>10126</v>
      </c>
      <c r="D91" s="1136" t="s">
        <v>10173</v>
      </c>
    </row>
    <row r="92" spans="1:4" x14ac:dyDescent="0.35">
      <c r="A92" s="1134" t="s">
        <v>10223</v>
      </c>
      <c r="B92" s="1135" t="s">
        <v>10116</v>
      </c>
      <c r="C92" s="1135" t="s">
        <v>10192</v>
      </c>
      <c r="D92" s="1136" t="s">
        <v>10173</v>
      </c>
    </row>
    <row r="93" spans="1:4" x14ac:dyDescent="0.35">
      <c r="A93" s="1134" t="s">
        <v>10224</v>
      </c>
      <c r="B93" s="1135" t="s">
        <v>10086</v>
      </c>
      <c r="C93" s="1135" t="s">
        <v>10123</v>
      </c>
      <c r="D93" s="1136" t="s">
        <v>10225</v>
      </c>
    </row>
    <row r="94" spans="1:4" x14ac:dyDescent="0.35">
      <c r="A94" s="1134" t="s">
        <v>10226</v>
      </c>
      <c r="B94" s="1135" t="s">
        <v>10086</v>
      </c>
      <c r="C94" s="1135" t="s">
        <v>10090</v>
      </c>
      <c r="D94" s="1136" t="s">
        <v>10225</v>
      </c>
    </row>
    <row r="95" spans="1:4" x14ac:dyDescent="0.35">
      <c r="A95" s="1134" t="s">
        <v>10227</v>
      </c>
      <c r="B95" s="1135" t="s">
        <v>10086</v>
      </c>
      <c r="C95" s="1135" t="s">
        <v>10090</v>
      </c>
      <c r="D95" s="1136" t="s">
        <v>10225</v>
      </c>
    </row>
    <row r="96" spans="1:4" x14ac:dyDescent="0.35">
      <c r="A96" s="1134" t="s">
        <v>10228</v>
      </c>
      <c r="B96" s="1135" t="s">
        <v>10086</v>
      </c>
      <c r="C96" s="1135" t="s">
        <v>10123</v>
      </c>
      <c r="D96" s="1136" t="s">
        <v>10229</v>
      </c>
    </row>
    <row r="97" spans="1:4" x14ac:dyDescent="0.35">
      <c r="A97" s="1134" t="s">
        <v>10230</v>
      </c>
      <c r="B97" s="1135" t="s">
        <v>10086</v>
      </c>
      <c r="C97" s="1135" t="s">
        <v>10123</v>
      </c>
      <c r="D97" s="1136" t="s">
        <v>10231</v>
      </c>
    </row>
    <row r="98" spans="1:4" x14ac:dyDescent="0.35">
      <c r="A98" s="1134" t="s">
        <v>10232</v>
      </c>
      <c r="B98" s="1135" t="s">
        <v>10086</v>
      </c>
      <c r="C98" s="1135" t="s">
        <v>10055</v>
      </c>
      <c r="D98" s="1136" t="s">
        <v>10231</v>
      </c>
    </row>
    <row r="99" spans="1:4" x14ac:dyDescent="0.35">
      <c r="A99" s="1134" t="s">
        <v>10233</v>
      </c>
      <c r="B99" s="1135" t="s">
        <v>10187</v>
      </c>
      <c r="C99" s="1135" t="s">
        <v>10234</v>
      </c>
      <c r="D99" s="1136" t="s">
        <v>10156</v>
      </c>
    </row>
    <row r="100" spans="1:4" x14ac:dyDescent="0.35">
      <c r="A100" s="1134" t="s">
        <v>10235</v>
      </c>
      <c r="B100" s="1135" t="s">
        <v>10116</v>
      </c>
      <c r="C100" s="1135" t="s">
        <v>10163</v>
      </c>
      <c r="D100" s="1136" t="s">
        <v>10156</v>
      </c>
    </row>
    <row r="101" spans="1:4" x14ac:dyDescent="0.35">
      <c r="A101" s="1134" t="s">
        <v>10089</v>
      </c>
      <c r="B101" s="1135" t="s">
        <v>10086</v>
      </c>
      <c r="C101" s="1135" t="s">
        <v>10090</v>
      </c>
      <c r="D101" s="1136" t="s">
        <v>10236</v>
      </c>
    </row>
    <row r="102" spans="1:4" x14ac:dyDescent="0.35">
      <c r="A102" s="1134" t="s">
        <v>10237</v>
      </c>
      <c r="B102" s="1135" t="s">
        <v>10086</v>
      </c>
      <c r="C102" s="1135" t="s">
        <v>10090</v>
      </c>
      <c r="D102" s="1136" t="s">
        <v>10160</v>
      </c>
    </row>
    <row r="103" spans="1:4" x14ac:dyDescent="0.35">
      <c r="A103" s="1134" t="s">
        <v>10238</v>
      </c>
      <c r="B103" s="1135" t="s">
        <v>10116</v>
      </c>
      <c r="C103" s="1135" t="s">
        <v>10239</v>
      </c>
      <c r="D103" s="1136" t="s">
        <v>10160</v>
      </c>
    </row>
    <row r="104" spans="1:4" x14ac:dyDescent="0.35">
      <c r="A104" s="1134" t="s">
        <v>10240</v>
      </c>
      <c r="B104" s="1135" t="s">
        <v>10116</v>
      </c>
      <c r="C104" s="1135" t="s">
        <v>10192</v>
      </c>
      <c r="D104" s="1136" t="s">
        <v>10160</v>
      </c>
    </row>
    <row r="105" spans="1:4" x14ac:dyDescent="0.35">
      <c r="A105" s="1134" t="s">
        <v>10241</v>
      </c>
      <c r="B105" s="1135" t="s">
        <v>10086</v>
      </c>
      <c r="C105" s="1135" t="s">
        <v>10090</v>
      </c>
      <c r="D105" s="1136" t="s">
        <v>10164</v>
      </c>
    </row>
    <row r="106" spans="1:4" x14ac:dyDescent="0.35">
      <c r="A106" s="1134" t="s">
        <v>10242</v>
      </c>
      <c r="B106" s="1135" t="s">
        <v>10086</v>
      </c>
      <c r="C106" s="1135" t="s">
        <v>10090</v>
      </c>
      <c r="D106" s="1136" t="s">
        <v>10164</v>
      </c>
    </row>
    <row r="107" spans="1:4" x14ac:dyDescent="0.35">
      <c r="A107" s="1134" t="s">
        <v>10243</v>
      </c>
      <c r="B107" s="1135" t="s">
        <v>10086</v>
      </c>
      <c r="C107" s="1135" t="s">
        <v>10055</v>
      </c>
      <c r="D107" s="1136" t="s">
        <v>10164</v>
      </c>
    </row>
    <row r="108" spans="1:4" x14ac:dyDescent="0.35">
      <c r="A108" s="1134" t="s">
        <v>10244</v>
      </c>
      <c r="B108" s="1135" t="s">
        <v>10093</v>
      </c>
      <c r="C108" s="1135" t="s">
        <v>10245</v>
      </c>
      <c r="D108" s="1136" t="s">
        <v>10159</v>
      </c>
    </row>
    <row r="109" spans="1:4" x14ac:dyDescent="0.35">
      <c r="A109" s="1134" t="s">
        <v>10246</v>
      </c>
      <c r="B109" s="1135" t="s">
        <v>10086</v>
      </c>
      <c r="C109" s="1135" t="s">
        <v>10055</v>
      </c>
      <c r="D109" s="1136" t="s">
        <v>10159</v>
      </c>
    </row>
    <row r="110" spans="1:4" x14ac:dyDescent="0.35">
      <c r="A110" s="1134" t="s">
        <v>10178</v>
      </c>
      <c r="B110" s="1135" t="s">
        <v>10086</v>
      </c>
      <c r="C110" s="1135" t="s">
        <v>10123</v>
      </c>
      <c r="D110" s="1136" t="s">
        <v>10152</v>
      </c>
    </row>
    <row r="111" spans="1:4" x14ac:dyDescent="0.35">
      <c r="A111" s="1134" t="s">
        <v>10247</v>
      </c>
      <c r="B111" s="1135" t="s">
        <v>10086</v>
      </c>
      <c r="C111" s="1135" t="s">
        <v>10123</v>
      </c>
      <c r="D111" s="1136" t="s">
        <v>10152</v>
      </c>
    </row>
    <row r="112" spans="1:4" x14ac:dyDescent="0.35">
      <c r="A112" s="1134" t="s">
        <v>10248</v>
      </c>
      <c r="B112" s="1135" t="s">
        <v>10086</v>
      </c>
      <c r="C112" s="1135" t="s">
        <v>10123</v>
      </c>
      <c r="D112" s="1136" t="s">
        <v>10152</v>
      </c>
    </row>
    <row r="113" spans="1:4" x14ac:dyDescent="0.35">
      <c r="A113" s="1134" t="s">
        <v>10175</v>
      </c>
      <c r="B113" s="1135" t="s">
        <v>10093</v>
      </c>
      <c r="C113" s="1135" t="s">
        <v>10176</v>
      </c>
      <c r="D113" s="1136" t="s">
        <v>10157</v>
      </c>
    </row>
    <row r="114" spans="1:4" x14ac:dyDescent="0.35">
      <c r="A114" s="1134" t="s">
        <v>6452</v>
      </c>
      <c r="B114" s="1135" t="s">
        <v>10086</v>
      </c>
      <c r="C114" s="1135" t="s">
        <v>10123</v>
      </c>
      <c r="D114" s="1136" t="s">
        <v>10157</v>
      </c>
    </row>
    <row r="115" spans="1:4" x14ac:dyDescent="0.35">
      <c r="A115" s="1134" t="s">
        <v>10169</v>
      </c>
      <c r="B115" s="1135" t="s">
        <v>10086</v>
      </c>
      <c r="C115" s="1135" t="s">
        <v>10055</v>
      </c>
      <c r="D115" s="1136" t="s">
        <v>10157</v>
      </c>
    </row>
    <row r="116" spans="1:4" x14ac:dyDescent="0.35">
      <c r="A116" s="1134" t="s">
        <v>10249</v>
      </c>
      <c r="B116" s="1135" t="s">
        <v>10187</v>
      </c>
      <c r="C116" s="1135" t="s">
        <v>10250</v>
      </c>
      <c r="D116" s="1136" t="s">
        <v>10144</v>
      </c>
    </row>
    <row r="117" spans="1:4" x14ac:dyDescent="0.35">
      <c r="A117" s="1134" t="s">
        <v>10251</v>
      </c>
      <c r="B117" s="1135" t="s">
        <v>10086</v>
      </c>
      <c r="C117" s="1135" t="s">
        <v>10055</v>
      </c>
      <c r="D117" s="1136" t="s">
        <v>10252</v>
      </c>
    </row>
    <row r="118" spans="1:4" x14ac:dyDescent="0.35">
      <c r="A118" s="1134" t="s">
        <v>6394</v>
      </c>
      <c r="B118" s="1135" t="s">
        <v>10086</v>
      </c>
      <c r="C118" s="1135" t="s">
        <v>10123</v>
      </c>
      <c r="D118" s="1136" t="s">
        <v>10252</v>
      </c>
    </row>
    <row r="119" spans="1:4" x14ac:dyDescent="0.35">
      <c r="A119" s="1134" t="s">
        <v>10253</v>
      </c>
      <c r="B119" s="1135" t="s">
        <v>10116</v>
      </c>
      <c r="C119" s="1135" t="s">
        <v>10192</v>
      </c>
      <c r="D119" s="1136" t="s">
        <v>10133</v>
      </c>
    </row>
    <row r="120" spans="1:4" x14ac:dyDescent="0.35">
      <c r="A120" s="1134" t="s">
        <v>10254</v>
      </c>
      <c r="B120" s="1135" t="s">
        <v>10086</v>
      </c>
      <c r="C120" s="1135" t="s">
        <v>10055</v>
      </c>
      <c r="D120" s="1136" t="s">
        <v>10139</v>
      </c>
    </row>
    <row r="121" spans="1:4" x14ac:dyDescent="0.35">
      <c r="A121" s="1134" t="s">
        <v>10097</v>
      </c>
      <c r="B121" s="1135" t="s">
        <v>10086</v>
      </c>
      <c r="C121" s="1135" t="s">
        <v>10090</v>
      </c>
      <c r="D121" s="1136" t="s">
        <v>10122</v>
      </c>
    </row>
    <row r="122" spans="1:4" x14ac:dyDescent="0.35">
      <c r="A122" s="1134" t="s">
        <v>10255</v>
      </c>
      <c r="B122" s="1135" t="s">
        <v>10086</v>
      </c>
      <c r="C122" s="1135" t="s">
        <v>10055</v>
      </c>
      <c r="D122" s="1136" t="s">
        <v>10119</v>
      </c>
    </row>
    <row r="123" spans="1:4" x14ac:dyDescent="0.35">
      <c r="A123" s="1134" t="s">
        <v>10172</v>
      </c>
      <c r="B123" s="1135" t="s">
        <v>10086</v>
      </c>
      <c r="C123" s="1135" t="s">
        <v>10090</v>
      </c>
      <c r="D123" s="1136" t="s">
        <v>10114</v>
      </c>
    </row>
    <row r="124" spans="1:4" x14ac:dyDescent="0.35">
      <c r="A124" s="1134" t="s">
        <v>10142</v>
      </c>
      <c r="B124" s="1135" t="s">
        <v>10086</v>
      </c>
      <c r="C124" s="1135" t="s">
        <v>10090</v>
      </c>
      <c r="D124" s="1136" t="s">
        <v>10106</v>
      </c>
    </row>
    <row r="125" spans="1:4" x14ac:dyDescent="0.35">
      <c r="A125" s="1134" t="s">
        <v>10138</v>
      </c>
      <c r="B125" s="1135" t="s">
        <v>10086</v>
      </c>
      <c r="C125" s="1135" t="s">
        <v>10090</v>
      </c>
      <c r="D125" s="1136" t="s">
        <v>10106</v>
      </c>
    </row>
    <row r="126" spans="1:4" x14ac:dyDescent="0.35">
      <c r="A126" s="1134" t="s">
        <v>10256</v>
      </c>
      <c r="B126" s="1135" t="s">
        <v>10086</v>
      </c>
      <c r="C126" s="1135" t="s">
        <v>10055</v>
      </c>
      <c r="D126" s="1136" t="s">
        <v>10109</v>
      </c>
    </row>
    <row r="127" spans="1:4" x14ac:dyDescent="0.35">
      <c r="A127" s="1134" t="s">
        <v>10257</v>
      </c>
      <c r="B127" s="1135" t="s">
        <v>10086</v>
      </c>
      <c r="C127" s="1135" t="s">
        <v>10090</v>
      </c>
      <c r="D127" s="1136" t="s">
        <v>10258</v>
      </c>
    </row>
    <row r="128" spans="1:4" x14ac:dyDescent="0.35">
      <c r="A128" s="1134" t="s">
        <v>10158</v>
      </c>
      <c r="B128" s="1135" t="s">
        <v>10086</v>
      </c>
      <c r="C128" s="1135" t="s">
        <v>10090</v>
      </c>
      <c r="D128" s="1136" t="s">
        <v>10258</v>
      </c>
    </row>
    <row r="129" spans="1:4" x14ac:dyDescent="0.35">
      <c r="A129" s="1134" t="s">
        <v>10132</v>
      </c>
      <c r="B129" s="1135" t="s">
        <v>10086</v>
      </c>
      <c r="C129" s="1135" t="s">
        <v>10090</v>
      </c>
      <c r="D129" s="1136" t="s">
        <v>10118</v>
      </c>
    </row>
  </sheetData>
  <mergeCells count="5">
    <mergeCell ref="A6:D6"/>
    <mergeCell ref="A9:E9"/>
    <mergeCell ref="A17:H17"/>
    <mergeCell ref="A20:H20"/>
    <mergeCell ref="A54:D54"/>
  </mergeCells>
  <hyperlinks>
    <hyperlink ref="A57" r:id="rId1" tooltip="INFINITY ACTIVE ASSET ALLOCATOR LONG-SHORT FUND" display="https://www.sebi.gov.in/filings/mutual-funds/jun-2026/infinity-active-asset-allocator-long-short-fund_102355.html" xr:uid="{DB68DD75-07CD-43D3-A9BA-017562E38ED3}"/>
    <hyperlink ref="A58" r:id="rId2" tooltip="INFINITY EQUITY LONG-SHORT FUND (SIF)" display="https://www.sebi.gov.in/filings/mutual-funds/jun-2026/infinity-equity-long-short-fund-sif-_102341.html" xr:uid="{E7D78EF6-0017-4DF2-B0A4-0A954C356DBB}"/>
  </hyperlinks>
  <pageMargins left="0.7" right="0.7" top="0.75" bottom="0.75" header="0.3" footer="0.3"/>
  <drawing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3AC3B-089D-4358-AC9C-C4547EC1001D}">
  <sheetPr codeName="Sheet50">
    <pageSetUpPr fitToPage="1"/>
  </sheetPr>
  <dimension ref="A1:G10"/>
  <sheetViews>
    <sheetView showGridLines="0" zoomScale="85" zoomScaleNormal="85" workbookViewId="0"/>
  </sheetViews>
  <sheetFormatPr defaultRowHeight="14.5" x14ac:dyDescent="0.35"/>
  <cols>
    <col min="1" max="1" width="55.6328125" customWidth="1"/>
    <col min="2" max="4" width="11.6328125" customWidth="1"/>
    <col min="5" max="7" width="18.6328125" customWidth="1"/>
  </cols>
  <sheetData>
    <row r="1" spans="1:7" ht="21" customHeight="1" x14ac:dyDescent="0.35">
      <c r="A1" s="5"/>
      <c r="B1" s="5"/>
      <c r="C1" s="5"/>
      <c r="D1" s="5"/>
      <c r="E1" s="5"/>
      <c r="F1" s="5"/>
      <c r="G1" s="5"/>
    </row>
    <row r="2" spans="1:7" ht="21" customHeight="1" x14ac:dyDescent="0.35">
      <c r="A2" s="5"/>
      <c r="B2" s="5"/>
      <c r="C2" s="5"/>
      <c r="D2" s="5"/>
      <c r="E2" s="5"/>
      <c r="F2" s="5"/>
      <c r="G2" s="5"/>
    </row>
    <row r="3" spans="1:7" ht="30.65" customHeight="1" x14ac:dyDescent="0.35">
      <c r="A3" s="5"/>
      <c r="B3" s="5"/>
      <c r="C3" s="5"/>
      <c r="D3" s="5"/>
      <c r="E3" s="5"/>
      <c r="F3" s="5"/>
      <c r="G3" s="5"/>
    </row>
    <row r="4" spans="1:7" ht="3" customHeight="1" x14ac:dyDescent="0.35">
      <c r="A4" s="1133"/>
      <c r="B4" s="1133"/>
      <c r="C4" s="1133"/>
      <c r="D4" s="1133"/>
      <c r="E4" s="1133"/>
      <c r="F4" s="1133"/>
      <c r="G4" s="1133"/>
    </row>
    <row r="5" spans="1:7" ht="21" customHeight="1" x14ac:dyDescent="0.35">
      <c r="A5" s="1132" t="s">
        <v>2</v>
      </c>
      <c r="B5" s="1132"/>
      <c r="C5" s="1132"/>
      <c r="D5" s="1132"/>
      <c r="E5" s="1132"/>
      <c r="F5" s="1132"/>
      <c r="G5" s="1132"/>
    </row>
    <row r="6" spans="1:7" ht="12" customHeight="1" x14ac:dyDescent="0.35"/>
    <row r="7" spans="1:7" x14ac:dyDescent="0.35">
      <c r="A7" s="4"/>
    </row>
    <row r="8" spans="1:7" x14ac:dyDescent="0.35">
      <c r="A8" s="3"/>
    </row>
    <row r="9" spans="1:7" x14ac:dyDescent="0.35">
      <c r="A9" s="2"/>
    </row>
    <row r="10" spans="1:7" x14ac:dyDescent="0.3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vt:lpstr>
      <vt:lpstr>Equity Index Fund</vt:lpstr>
      <vt:lpstr>ETFs</vt:lpstr>
      <vt:lpstr>Gold ETFs</vt:lpstr>
      <vt:lpstr>FoF - Overseas</vt:lpstr>
      <vt:lpstr>FoF - Domestic</vt:lpstr>
      <vt:lpstr>Kotak Schemes Debt</vt:lpstr>
      <vt:lpstr>Overnight</vt:lpstr>
      <vt:lpstr>Liquid</vt:lpstr>
      <vt:lpstr>Ultra Short Duration</vt:lpstr>
      <vt:lpstr>Low Duration</vt:lpstr>
      <vt:lpstr>Money Market</vt:lpstr>
      <vt:lpstr>Short Duration</vt:lpstr>
      <vt:lpstr>Medium Duration</vt:lpstr>
      <vt:lpstr>Medium to Long Duration</vt:lpstr>
      <vt:lpstr>Long Duration</vt:lpstr>
      <vt:lpstr>Dynamic Bond</vt:lpstr>
      <vt:lpstr>Corporate Bond</vt:lpstr>
      <vt:lpstr>Credit Risk</vt:lpstr>
      <vt:lpstr>BPSU</vt:lpstr>
      <vt:lpstr>Gilt</vt:lpstr>
      <vt:lpstr>Gilt Fund with 10 years</vt:lpstr>
      <vt:lpstr>Floater</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Ujjwal Paul</cp:lastModifiedBy>
  <dcterms:created xsi:type="dcterms:W3CDTF">2018-07-30T11:43:38Z</dcterms:created>
  <dcterms:modified xsi:type="dcterms:W3CDTF">2026-06-25T03:05:56Z</dcterms:modified>
</cp:coreProperties>
</file>